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Projects\SCE\2021 &amp; 2022 SCE DR Evaluations\SEP\2021\Deliverables\06 Submittal\PY2021_SEP_Draft_Final_03042022\"/>
    </mc:Choice>
  </mc:AlternateContent>
  <bookViews>
    <workbookView xWindow="90" yWindow="90" windowWidth="17220" windowHeight="9270" tabRatio="825" activeTab="1"/>
  </bookViews>
  <sheets>
    <sheet name="Confidentiality Declaration" sheetId="8" r:id="rId1"/>
    <sheet name="Results" sheetId="7" r:id="rId2"/>
    <sheet name="Event_Char" sheetId="4" state="hidden" r:id="rId3"/>
    <sheet name="Interval_Char" sheetId="5" state="hidden" r:id="rId4"/>
    <sheet name="Helpers" sheetId="6" state="hidden" r:id="rId5"/>
  </sheets>
  <definedNames>
    <definedName name="_xlnm._FilterDatabase" localSheetId="2" hidden="1">Event_Char!$A$1:$H$1</definedName>
    <definedName name="_xlnm._FilterDatabase" localSheetId="3" hidden="1">Interval_Char!$A$1:$L$23713</definedName>
    <definedName name="category">Results!$D$7</definedName>
    <definedName name="category_list">Helpers!$I$5:$I$19</definedName>
    <definedName name="confidential">Helpers!$S$28</definedName>
    <definedName name="confidential_int">Helpers!$S$27</definedName>
    <definedName name="daytype">Results!$D$11</definedName>
    <definedName name="daytype_key">Helpers!$S$7</definedName>
    <definedName name="daytype_list">Helpers!$D$27:$D$39</definedName>
    <definedName name="devices">Results!#REF!</definedName>
    <definedName name="eventlookup">Helpers!$S$10</definedName>
    <definedName name="events">Event_Char!$A:$H</definedName>
    <definedName name="events_x">Event_Char!$A$1:$H$1</definedName>
    <definedName name="events_y">Event_Char!$A:$A</definedName>
    <definedName name="forecastyear">Results!$D$12</definedName>
    <definedName name="forecastyear_list">Helpers!$D$13:$D$23</definedName>
    <definedName name="intervallookup">Helpers!$S$11</definedName>
    <definedName name="intervals">Interval_Char!$A:$L</definedName>
    <definedName name="intervals_x">Interval_Char!$A$1:$L$1</definedName>
    <definedName name="intervals_y">Interval_Char!$A:$A</definedName>
    <definedName name="level">Results!$D$6</definedName>
    <definedName name="level_list">Helpers!$D$42:$D$43</definedName>
    <definedName name="multiplier">Helpers!$R$20</definedName>
    <definedName name="multiplier_table">Helpers!$Q$18:$R$19</definedName>
    <definedName name="portfolio">Results!$D$13</definedName>
    <definedName name="portfolio_key">Helpers!$S$8</definedName>
    <definedName name="portfolio_list">Helpers!$D$46:$D$46</definedName>
    <definedName name="segment">Results!$D$8</definedName>
    <definedName name="segment_list">Helpers!$K$5:$K$19</definedName>
    <definedName name="sites">Results!$G$8</definedName>
    <definedName name="spsr">Results!#REF!</definedName>
    <definedName name="spsroption_list">Helpers!#REF!</definedName>
    <definedName name="tons">Results!#REF!</definedName>
    <definedName name="units">Helpers!$Q$14</definedName>
    <definedName name="weathertype">Results!$D$9</definedName>
    <definedName name="weathertype_key">Helpers!$S$5</definedName>
    <definedName name="weathertype_list">Helpers!$D$9:$D$10</definedName>
    <definedName name="weatheryear">Results!$D$10</definedName>
    <definedName name="weatheryear_key">Helpers!$S$6</definedName>
    <definedName name="weatheryear_list">Helpers!$D$5:$D$6</definedName>
    <definedName name="yearlookup">Helpers!#REF!</definedName>
  </definedNames>
  <calcPr calcId="162913"/>
  <fileRecoveryPr autoRecover="0"/>
</workbook>
</file>

<file path=xl/calcChain.xml><?xml version="1.0" encoding="utf-8"?>
<calcChain xmlns="http://schemas.openxmlformats.org/spreadsheetml/2006/main">
  <c r="R20" i="6" l="1"/>
  <c r="K16" i="6"/>
  <c r="K15" i="6"/>
  <c r="Q14" i="6"/>
  <c r="K14" i="6"/>
  <c r="K13" i="6"/>
  <c r="K12" i="6"/>
  <c r="K11" i="6"/>
  <c r="K10" i="6"/>
  <c r="K9" i="6"/>
  <c r="R8" i="6"/>
  <c r="S8" i="6" s="1"/>
  <c r="K8" i="6"/>
  <c r="R7" i="6"/>
  <c r="S7" i="6" s="1"/>
  <c r="K7" i="6"/>
  <c r="S6" i="6"/>
  <c r="R6" i="6"/>
  <c r="K6" i="6"/>
  <c r="R5" i="6"/>
  <c r="S5" i="6" s="1"/>
  <c r="K5" i="6"/>
  <c r="A23713" i="5"/>
  <c r="A23712" i="5"/>
  <c r="A23711" i="5"/>
  <c r="A23710" i="5"/>
  <c r="A23709" i="5"/>
  <c r="A23708" i="5"/>
  <c r="A23707" i="5"/>
  <c r="A23706" i="5"/>
  <c r="A23705" i="5"/>
  <c r="A23704" i="5"/>
  <c r="A23703" i="5"/>
  <c r="A23702" i="5"/>
  <c r="A23701" i="5"/>
  <c r="A23700" i="5"/>
  <c r="A23699" i="5"/>
  <c r="A23698" i="5"/>
  <c r="A23697" i="5"/>
  <c r="A23696" i="5"/>
  <c r="A23695" i="5"/>
  <c r="A23694" i="5"/>
  <c r="A23693" i="5"/>
  <c r="A23692" i="5"/>
  <c r="A23691" i="5"/>
  <c r="A23690" i="5"/>
  <c r="A23689" i="5"/>
  <c r="A23688" i="5"/>
  <c r="A23687" i="5"/>
  <c r="A23686" i="5"/>
  <c r="A23685" i="5"/>
  <c r="A23684" i="5"/>
  <c r="A23683" i="5"/>
  <c r="A23682" i="5"/>
  <c r="A23681" i="5"/>
  <c r="A23680" i="5"/>
  <c r="A23679" i="5"/>
  <c r="A23678" i="5"/>
  <c r="A23677" i="5"/>
  <c r="A23676" i="5"/>
  <c r="A23675" i="5"/>
  <c r="A23674" i="5"/>
  <c r="A23673" i="5"/>
  <c r="A23672" i="5"/>
  <c r="A23671" i="5"/>
  <c r="A23670" i="5"/>
  <c r="A23669" i="5"/>
  <c r="A23668" i="5"/>
  <c r="A23667" i="5"/>
  <c r="A23666" i="5"/>
  <c r="A23665" i="5"/>
  <c r="A23664" i="5"/>
  <c r="A23663" i="5"/>
  <c r="A23662" i="5"/>
  <c r="A23661" i="5"/>
  <c r="A23660" i="5"/>
  <c r="A23659" i="5"/>
  <c r="A23658" i="5"/>
  <c r="A23657" i="5"/>
  <c r="A23656" i="5"/>
  <c r="A23655" i="5"/>
  <c r="A23654" i="5"/>
  <c r="A23653" i="5"/>
  <c r="A23652" i="5"/>
  <c r="A23651" i="5"/>
  <c r="A23650" i="5"/>
  <c r="A23649" i="5"/>
  <c r="A23648" i="5"/>
  <c r="A23647" i="5"/>
  <c r="A23646" i="5"/>
  <c r="A23645" i="5"/>
  <c r="A23644" i="5"/>
  <c r="A23643" i="5"/>
  <c r="A23642" i="5"/>
  <c r="A23641" i="5"/>
  <c r="A23640" i="5"/>
  <c r="A23639" i="5"/>
  <c r="A23638" i="5"/>
  <c r="A23637" i="5"/>
  <c r="A23636" i="5"/>
  <c r="A23635" i="5"/>
  <c r="A23634" i="5"/>
  <c r="A23633" i="5"/>
  <c r="A23632" i="5"/>
  <c r="A23631" i="5"/>
  <c r="A23630" i="5"/>
  <c r="A23629" i="5"/>
  <c r="A23628" i="5"/>
  <c r="A23627" i="5"/>
  <c r="A23626" i="5"/>
  <c r="A23625" i="5"/>
  <c r="A23624" i="5"/>
  <c r="A23623" i="5"/>
  <c r="A23622" i="5"/>
  <c r="A23621" i="5"/>
  <c r="A23620" i="5"/>
  <c r="A23619" i="5"/>
  <c r="A23618" i="5"/>
  <c r="A23617" i="5"/>
  <c r="A23616" i="5"/>
  <c r="A23615" i="5"/>
  <c r="A23614" i="5"/>
  <c r="A23613" i="5"/>
  <c r="A23612" i="5"/>
  <c r="A23611" i="5"/>
  <c r="A23610" i="5"/>
  <c r="A23609" i="5"/>
  <c r="A23608" i="5"/>
  <c r="A23607" i="5"/>
  <c r="A23606" i="5"/>
  <c r="A23605" i="5"/>
  <c r="A23604" i="5"/>
  <c r="A23603" i="5"/>
  <c r="A23602" i="5"/>
  <c r="A23601" i="5"/>
  <c r="A23600" i="5"/>
  <c r="A23599" i="5"/>
  <c r="A23598" i="5"/>
  <c r="A23597" i="5"/>
  <c r="A23596" i="5"/>
  <c r="A23595" i="5"/>
  <c r="A23594" i="5"/>
  <c r="A23593" i="5"/>
  <c r="A23592" i="5"/>
  <c r="A23591" i="5"/>
  <c r="A23590" i="5"/>
  <c r="A23589" i="5"/>
  <c r="A23588" i="5"/>
  <c r="A23587" i="5"/>
  <c r="A23586" i="5"/>
  <c r="A23585" i="5"/>
  <c r="A23584" i="5"/>
  <c r="A23583" i="5"/>
  <c r="A23582" i="5"/>
  <c r="A23581" i="5"/>
  <c r="A23580" i="5"/>
  <c r="A23579" i="5"/>
  <c r="A23578" i="5"/>
  <c r="A23577" i="5"/>
  <c r="A23576" i="5"/>
  <c r="A23575" i="5"/>
  <c r="A23574" i="5"/>
  <c r="A23573" i="5"/>
  <c r="A23572" i="5"/>
  <c r="A23571" i="5"/>
  <c r="A23570" i="5"/>
  <c r="A23569" i="5"/>
  <c r="A23568" i="5"/>
  <c r="A23567" i="5"/>
  <c r="A23566" i="5"/>
  <c r="A23565" i="5"/>
  <c r="A23564" i="5"/>
  <c r="A23563" i="5"/>
  <c r="A23562" i="5"/>
  <c r="A23561" i="5"/>
  <c r="A23560" i="5"/>
  <c r="A23559" i="5"/>
  <c r="A23558" i="5"/>
  <c r="A23557" i="5"/>
  <c r="A23556" i="5"/>
  <c r="A23555" i="5"/>
  <c r="A23554" i="5"/>
  <c r="A23553" i="5"/>
  <c r="A23552" i="5"/>
  <c r="A23551" i="5"/>
  <c r="A23550" i="5"/>
  <c r="A23549" i="5"/>
  <c r="A23548" i="5"/>
  <c r="A23547" i="5"/>
  <c r="A23546" i="5"/>
  <c r="A23545" i="5"/>
  <c r="A23544" i="5"/>
  <c r="A23543" i="5"/>
  <c r="A23542" i="5"/>
  <c r="A23541" i="5"/>
  <c r="A23540" i="5"/>
  <c r="A23539" i="5"/>
  <c r="A23538" i="5"/>
  <c r="A23537" i="5"/>
  <c r="A23536" i="5"/>
  <c r="A23535" i="5"/>
  <c r="A23534" i="5"/>
  <c r="A23533" i="5"/>
  <c r="A23532" i="5"/>
  <c r="A23531" i="5"/>
  <c r="A23530" i="5"/>
  <c r="A23529" i="5"/>
  <c r="A23528" i="5"/>
  <c r="A23527" i="5"/>
  <c r="A23526" i="5"/>
  <c r="A23525" i="5"/>
  <c r="A23524" i="5"/>
  <c r="A23523" i="5"/>
  <c r="A23522" i="5"/>
  <c r="A23521" i="5"/>
  <c r="A23520" i="5"/>
  <c r="A23519" i="5"/>
  <c r="A23518" i="5"/>
  <c r="A23517" i="5"/>
  <c r="A23516" i="5"/>
  <c r="A23515" i="5"/>
  <c r="A23514" i="5"/>
  <c r="A23513" i="5"/>
  <c r="A23512" i="5"/>
  <c r="A23511" i="5"/>
  <c r="A23510" i="5"/>
  <c r="A23509" i="5"/>
  <c r="A23508" i="5"/>
  <c r="A23507" i="5"/>
  <c r="A23506" i="5"/>
  <c r="A23505" i="5"/>
  <c r="A23504" i="5"/>
  <c r="A23503" i="5"/>
  <c r="A23502" i="5"/>
  <c r="A23501" i="5"/>
  <c r="A23500" i="5"/>
  <c r="A23499" i="5"/>
  <c r="A23498" i="5"/>
  <c r="A23497" i="5"/>
  <c r="A23496" i="5"/>
  <c r="A23495" i="5"/>
  <c r="A23494" i="5"/>
  <c r="A23493" i="5"/>
  <c r="A23492" i="5"/>
  <c r="A23491" i="5"/>
  <c r="A23490" i="5"/>
  <c r="A23489" i="5"/>
  <c r="A23488" i="5"/>
  <c r="A23487" i="5"/>
  <c r="A23486" i="5"/>
  <c r="A23485" i="5"/>
  <c r="A23484" i="5"/>
  <c r="A23483" i="5"/>
  <c r="A23482" i="5"/>
  <c r="A23481" i="5"/>
  <c r="A23480" i="5"/>
  <c r="A23479" i="5"/>
  <c r="A23478" i="5"/>
  <c r="A23477" i="5"/>
  <c r="A23476" i="5"/>
  <c r="A23475" i="5"/>
  <c r="A23474" i="5"/>
  <c r="A23473" i="5"/>
  <c r="A23472" i="5"/>
  <c r="A23471" i="5"/>
  <c r="A23470" i="5"/>
  <c r="A23469" i="5"/>
  <c r="A23468" i="5"/>
  <c r="A23467" i="5"/>
  <c r="A23466" i="5"/>
  <c r="A23465" i="5"/>
  <c r="A23464" i="5"/>
  <c r="A23463" i="5"/>
  <c r="A23462" i="5"/>
  <c r="A23461" i="5"/>
  <c r="A23460" i="5"/>
  <c r="A23459" i="5"/>
  <c r="A23458" i="5"/>
  <c r="A23457" i="5"/>
  <c r="A23456" i="5"/>
  <c r="A23455" i="5"/>
  <c r="A23454" i="5"/>
  <c r="A23453" i="5"/>
  <c r="A23452" i="5"/>
  <c r="A23451" i="5"/>
  <c r="A23450" i="5"/>
  <c r="A23449" i="5"/>
  <c r="A23448" i="5"/>
  <c r="A23447" i="5"/>
  <c r="A23446" i="5"/>
  <c r="A23445" i="5"/>
  <c r="A23444" i="5"/>
  <c r="A23443" i="5"/>
  <c r="A23442" i="5"/>
  <c r="A23441" i="5"/>
  <c r="A23440" i="5"/>
  <c r="A23439" i="5"/>
  <c r="A23438" i="5"/>
  <c r="A23437" i="5"/>
  <c r="A23436" i="5"/>
  <c r="A23435" i="5"/>
  <c r="A23434" i="5"/>
  <c r="A23433" i="5"/>
  <c r="A23432" i="5"/>
  <c r="A23431" i="5"/>
  <c r="A23430" i="5"/>
  <c r="A23429" i="5"/>
  <c r="A23428" i="5"/>
  <c r="A23427" i="5"/>
  <c r="A23426" i="5"/>
  <c r="A23425" i="5"/>
  <c r="A23424" i="5"/>
  <c r="A23423" i="5"/>
  <c r="A23422" i="5"/>
  <c r="A23421" i="5"/>
  <c r="A23420" i="5"/>
  <c r="A23419" i="5"/>
  <c r="A23418" i="5"/>
  <c r="A23417" i="5"/>
  <c r="A23416" i="5"/>
  <c r="A23415" i="5"/>
  <c r="A23414" i="5"/>
  <c r="A23413" i="5"/>
  <c r="A23412" i="5"/>
  <c r="A23411" i="5"/>
  <c r="A23410" i="5"/>
  <c r="A23409" i="5"/>
  <c r="A23408" i="5"/>
  <c r="A23407" i="5"/>
  <c r="A23406" i="5"/>
  <c r="A23405" i="5"/>
  <c r="A23404" i="5"/>
  <c r="A23403" i="5"/>
  <c r="A23402" i="5"/>
  <c r="A23401" i="5"/>
  <c r="A23400" i="5"/>
  <c r="A23399" i="5"/>
  <c r="A23398" i="5"/>
  <c r="A23397" i="5"/>
  <c r="A23396" i="5"/>
  <c r="A23395" i="5"/>
  <c r="A23394" i="5"/>
  <c r="A23393" i="5"/>
  <c r="A23392" i="5"/>
  <c r="A23391" i="5"/>
  <c r="A23390" i="5"/>
  <c r="A23389" i="5"/>
  <c r="A23388" i="5"/>
  <c r="A23387" i="5"/>
  <c r="A23386" i="5"/>
  <c r="A23385" i="5"/>
  <c r="A23384" i="5"/>
  <c r="A23383" i="5"/>
  <c r="A23382" i="5"/>
  <c r="A23381" i="5"/>
  <c r="A23380" i="5"/>
  <c r="A23379" i="5"/>
  <c r="A23378" i="5"/>
  <c r="A23377" i="5"/>
  <c r="A23376" i="5"/>
  <c r="A23375" i="5"/>
  <c r="A23374" i="5"/>
  <c r="A23373" i="5"/>
  <c r="A23372" i="5"/>
  <c r="A23371" i="5"/>
  <c r="A23370" i="5"/>
  <c r="A23369" i="5"/>
  <c r="A23368" i="5"/>
  <c r="A23367" i="5"/>
  <c r="A23366" i="5"/>
  <c r="A23365" i="5"/>
  <c r="A23364" i="5"/>
  <c r="A23363" i="5"/>
  <c r="A23362" i="5"/>
  <c r="A23361" i="5"/>
  <c r="A23360" i="5"/>
  <c r="A23359" i="5"/>
  <c r="A23358" i="5"/>
  <c r="A23357" i="5"/>
  <c r="A23356" i="5"/>
  <c r="A23355" i="5"/>
  <c r="A23354" i="5"/>
  <c r="A23353" i="5"/>
  <c r="A23352" i="5"/>
  <c r="A23351" i="5"/>
  <c r="A23350" i="5"/>
  <c r="A23349" i="5"/>
  <c r="A23348" i="5"/>
  <c r="A23347" i="5"/>
  <c r="A23346" i="5"/>
  <c r="A23345" i="5"/>
  <c r="A23344" i="5"/>
  <c r="A23343" i="5"/>
  <c r="A23342" i="5"/>
  <c r="A23341" i="5"/>
  <c r="A23340" i="5"/>
  <c r="A23339" i="5"/>
  <c r="A23338" i="5"/>
  <c r="A23337" i="5"/>
  <c r="A23336" i="5"/>
  <c r="A23335" i="5"/>
  <c r="A23334" i="5"/>
  <c r="A23333" i="5"/>
  <c r="A23332" i="5"/>
  <c r="A23331" i="5"/>
  <c r="A23330" i="5"/>
  <c r="A23329" i="5"/>
  <c r="A23328" i="5"/>
  <c r="A23327" i="5"/>
  <c r="A23326" i="5"/>
  <c r="A23325" i="5"/>
  <c r="A23324" i="5"/>
  <c r="A23323" i="5"/>
  <c r="A23322" i="5"/>
  <c r="A23321" i="5"/>
  <c r="A23320" i="5"/>
  <c r="A23319" i="5"/>
  <c r="A23318" i="5"/>
  <c r="A23317" i="5"/>
  <c r="A23316" i="5"/>
  <c r="A23315" i="5"/>
  <c r="A23314" i="5"/>
  <c r="A23313" i="5"/>
  <c r="A23312" i="5"/>
  <c r="A23311" i="5"/>
  <c r="A23310" i="5"/>
  <c r="A23309" i="5"/>
  <c r="A23308" i="5"/>
  <c r="A23307" i="5"/>
  <c r="A23306" i="5"/>
  <c r="A23305" i="5"/>
  <c r="A23304" i="5"/>
  <c r="A23303" i="5"/>
  <c r="A23302" i="5"/>
  <c r="A23301" i="5"/>
  <c r="A23300" i="5"/>
  <c r="A23299" i="5"/>
  <c r="A23298" i="5"/>
  <c r="A23297" i="5"/>
  <c r="A23296" i="5"/>
  <c r="A23295" i="5"/>
  <c r="A23294" i="5"/>
  <c r="A23293" i="5"/>
  <c r="A23292" i="5"/>
  <c r="A23291" i="5"/>
  <c r="A23290" i="5"/>
  <c r="A23289" i="5"/>
  <c r="A23288" i="5"/>
  <c r="A23287" i="5"/>
  <c r="A23286" i="5"/>
  <c r="A23285" i="5"/>
  <c r="A23284" i="5"/>
  <c r="A23283" i="5"/>
  <c r="A23282" i="5"/>
  <c r="A23281" i="5"/>
  <c r="A23280" i="5"/>
  <c r="A23279" i="5"/>
  <c r="A23278" i="5"/>
  <c r="A23277" i="5"/>
  <c r="A23276" i="5"/>
  <c r="A23275" i="5"/>
  <c r="A23274" i="5"/>
  <c r="A23273" i="5"/>
  <c r="A23272" i="5"/>
  <c r="A23271" i="5"/>
  <c r="A23270" i="5"/>
  <c r="A23269" i="5"/>
  <c r="A23268" i="5"/>
  <c r="A23267" i="5"/>
  <c r="A23266" i="5"/>
  <c r="A23265" i="5"/>
  <c r="A23264" i="5"/>
  <c r="A23263" i="5"/>
  <c r="A23262" i="5"/>
  <c r="A23261" i="5"/>
  <c r="A23260" i="5"/>
  <c r="A23259" i="5"/>
  <c r="A23258" i="5"/>
  <c r="A23257" i="5"/>
  <c r="A23256" i="5"/>
  <c r="A23255" i="5"/>
  <c r="A23254" i="5"/>
  <c r="A23253" i="5"/>
  <c r="A23252" i="5"/>
  <c r="A23251" i="5"/>
  <c r="A23250" i="5"/>
  <c r="A23249" i="5"/>
  <c r="A23248" i="5"/>
  <c r="A23247" i="5"/>
  <c r="A23246" i="5"/>
  <c r="A23245" i="5"/>
  <c r="A23244" i="5"/>
  <c r="A23243" i="5"/>
  <c r="A23242" i="5"/>
  <c r="A23241" i="5"/>
  <c r="A23240" i="5"/>
  <c r="A23239" i="5"/>
  <c r="A23238" i="5"/>
  <c r="A23237" i="5"/>
  <c r="A23236" i="5"/>
  <c r="A23235" i="5"/>
  <c r="A23234" i="5"/>
  <c r="A23233" i="5"/>
  <c r="A23232" i="5"/>
  <c r="A23231" i="5"/>
  <c r="A23230" i="5"/>
  <c r="A23229" i="5"/>
  <c r="A23228" i="5"/>
  <c r="A23227" i="5"/>
  <c r="A23226" i="5"/>
  <c r="A23225" i="5"/>
  <c r="A23224" i="5"/>
  <c r="A23223" i="5"/>
  <c r="A23222" i="5"/>
  <c r="A23221" i="5"/>
  <c r="A23220" i="5"/>
  <c r="A23219" i="5"/>
  <c r="A23218" i="5"/>
  <c r="A23217" i="5"/>
  <c r="A23216" i="5"/>
  <c r="A23215" i="5"/>
  <c r="A23214" i="5"/>
  <c r="A23213" i="5"/>
  <c r="A23212" i="5"/>
  <c r="A23211" i="5"/>
  <c r="A23210" i="5"/>
  <c r="A23209" i="5"/>
  <c r="A23208" i="5"/>
  <c r="A23207" i="5"/>
  <c r="A23206" i="5"/>
  <c r="A23205" i="5"/>
  <c r="A23204" i="5"/>
  <c r="A23203" i="5"/>
  <c r="A23202" i="5"/>
  <c r="A23201" i="5"/>
  <c r="A23200" i="5"/>
  <c r="A23199" i="5"/>
  <c r="A23198" i="5"/>
  <c r="A23197" i="5"/>
  <c r="A23196" i="5"/>
  <c r="A23195" i="5"/>
  <c r="A23194" i="5"/>
  <c r="A23193" i="5"/>
  <c r="A23192" i="5"/>
  <c r="A23191" i="5"/>
  <c r="A23190" i="5"/>
  <c r="A23189" i="5"/>
  <c r="A23188" i="5"/>
  <c r="A23187" i="5"/>
  <c r="A23186" i="5"/>
  <c r="A23185" i="5"/>
  <c r="A23184" i="5"/>
  <c r="A23183" i="5"/>
  <c r="A23182" i="5"/>
  <c r="A23181" i="5"/>
  <c r="A23180" i="5"/>
  <c r="A23179" i="5"/>
  <c r="A23178" i="5"/>
  <c r="A23177" i="5"/>
  <c r="A23176" i="5"/>
  <c r="A23175" i="5"/>
  <c r="A23174" i="5"/>
  <c r="A23173" i="5"/>
  <c r="A23172" i="5"/>
  <c r="A23171" i="5"/>
  <c r="A23170" i="5"/>
  <c r="A23169" i="5"/>
  <c r="A23168" i="5"/>
  <c r="A23167" i="5"/>
  <c r="A23166" i="5"/>
  <c r="A23165" i="5"/>
  <c r="A23164" i="5"/>
  <c r="A23163" i="5"/>
  <c r="A23162" i="5"/>
  <c r="A23161" i="5"/>
  <c r="A23160" i="5"/>
  <c r="A23159" i="5"/>
  <c r="A23158" i="5"/>
  <c r="A23157" i="5"/>
  <c r="A23156" i="5"/>
  <c r="A23155" i="5"/>
  <c r="A23154" i="5"/>
  <c r="A23153" i="5"/>
  <c r="A23152" i="5"/>
  <c r="A23151" i="5"/>
  <c r="A23150" i="5"/>
  <c r="A23149" i="5"/>
  <c r="A23148" i="5"/>
  <c r="A23147" i="5"/>
  <c r="A23146" i="5"/>
  <c r="A23145" i="5"/>
  <c r="A23144" i="5"/>
  <c r="A23143" i="5"/>
  <c r="A23142" i="5"/>
  <c r="A23141" i="5"/>
  <c r="A23140" i="5"/>
  <c r="A23139" i="5"/>
  <c r="A23138" i="5"/>
  <c r="A23137" i="5"/>
  <c r="A23136" i="5"/>
  <c r="A23135" i="5"/>
  <c r="A23134" i="5"/>
  <c r="A23133" i="5"/>
  <c r="A23132" i="5"/>
  <c r="A23131" i="5"/>
  <c r="A23130" i="5"/>
  <c r="A23129" i="5"/>
  <c r="A23128" i="5"/>
  <c r="A23127" i="5"/>
  <c r="A23126" i="5"/>
  <c r="A23125" i="5"/>
  <c r="A23124" i="5"/>
  <c r="A23123" i="5"/>
  <c r="A23122" i="5"/>
  <c r="A23121" i="5"/>
  <c r="A23120" i="5"/>
  <c r="A23119" i="5"/>
  <c r="A23118" i="5"/>
  <c r="A23117" i="5"/>
  <c r="A23116" i="5"/>
  <c r="A23115" i="5"/>
  <c r="A23114" i="5"/>
  <c r="A23113" i="5"/>
  <c r="A23112" i="5"/>
  <c r="A23111" i="5"/>
  <c r="A23110" i="5"/>
  <c r="A23109" i="5"/>
  <c r="A23108" i="5"/>
  <c r="A23107" i="5"/>
  <c r="A23106" i="5"/>
  <c r="A23105" i="5"/>
  <c r="A23104" i="5"/>
  <c r="A23103" i="5"/>
  <c r="A23102" i="5"/>
  <c r="A23101" i="5"/>
  <c r="A23100" i="5"/>
  <c r="A23099" i="5"/>
  <c r="A23098" i="5"/>
  <c r="A23097" i="5"/>
  <c r="A23096" i="5"/>
  <c r="A23095" i="5"/>
  <c r="A23094" i="5"/>
  <c r="A23093" i="5"/>
  <c r="A23092" i="5"/>
  <c r="A23091" i="5"/>
  <c r="A23090" i="5"/>
  <c r="A23089" i="5"/>
  <c r="A23088" i="5"/>
  <c r="A23087" i="5"/>
  <c r="A23086" i="5"/>
  <c r="A23085" i="5"/>
  <c r="A23084" i="5"/>
  <c r="A23083" i="5"/>
  <c r="A23082" i="5"/>
  <c r="A23081" i="5"/>
  <c r="A23080" i="5"/>
  <c r="A23079" i="5"/>
  <c r="A23078" i="5"/>
  <c r="A23077" i="5"/>
  <c r="A23076" i="5"/>
  <c r="A23075" i="5"/>
  <c r="A23074" i="5"/>
  <c r="A23073" i="5"/>
  <c r="A23072" i="5"/>
  <c r="A23071" i="5"/>
  <c r="A23070" i="5"/>
  <c r="A23069" i="5"/>
  <c r="A23068" i="5"/>
  <c r="A23067" i="5"/>
  <c r="A23066" i="5"/>
  <c r="A23065" i="5"/>
  <c r="A23064" i="5"/>
  <c r="A23063" i="5"/>
  <c r="A23062" i="5"/>
  <c r="A23061" i="5"/>
  <c r="A23060" i="5"/>
  <c r="A23059" i="5"/>
  <c r="A23058" i="5"/>
  <c r="A23057" i="5"/>
  <c r="A23056" i="5"/>
  <c r="A23055" i="5"/>
  <c r="A23054" i="5"/>
  <c r="A23053" i="5"/>
  <c r="A23052" i="5"/>
  <c r="A23051" i="5"/>
  <c r="A23050" i="5"/>
  <c r="A23049" i="5"/>
  <c r="A23048" i="5"/>
  <c r="A23047" i="5"/>
  <c r="A23046" i="5"/>
  <c r="A23045" i="5"/>
  <c r="A23044" i="5"/>
  <c r="A23043" i="5"/>
  <c r="A23042" i="5"/>
  <c r="A23041" i="5"/>
  <c r="A23040" i="5"/>
  <c r="A23039" i="5"/>
  <c r="A23038" i="5"/>
  <c r="A23037" i="5"/>
  <c r="A23036" i="5"/>
  <c r="A23035" i="5"/>
  <c r="A23034" i="5"/>
  <c r="A23033" i="5"/>
  <c r="A23032" i="5"/>
  <c r="A23031" i="5"/>
  <c r="A23030" i="5"/>
  <c r="A23029" i="5"/>
  <c r="A23028" i="5"/>
  <c r="A23027" i="5"/>
  <c r="A23026" i="5"/>
  <c r="A23025" i="5"/>
  <c r="A23024" i="5"/>
  <c r="A23023" i="5"/>
  <c r="A23022" i="5"/>
  <c r="A23021" i="5"/>
  <c r="A23020" i="5"/>
  <c r="A23019" i="5"/>
  <c r="A23018" i="5"/>
  <c r="A23017" i="5"/>
  <c r="A23016" i="5"/>
  <c r="A23015" i="5"/>
  <c r="A23014" i="5"/>
  <c r="A23013" i="5"/>
  <c r="A23012" i="5"/>
  <c r="A23011" i="5"/>
  <c r="A23010" i="5"/>
  <c r="A23009" i="5"/>
  <c r="A23008" i="5"/>
  <c r="A23007" i="5"/>
  <c r="A23006" i="5"/>
  <c r="A23005" i="5"/>
  <c r="A23004" i="5"/>
  <c r="A23003" i="5"/>
  <c r="A23002" i="5"/>
  <c r="A23001" i="5"/>
  <c r="A23000" i="5"/>
  <c r="A22999" i="5"/>
  <c r="A22998" i="5"/>
  <c r="A22997" i="5"/>
  <c r="A22996" i="5"/>
  <c r="A22995" i="5"/>
  <c r="A22994" i="5"/>
  <c r="A22993" i="5"/>
  <c r="A22992" i="5"/>
  <c r="A22991" i="5"/>
  <c r="A22990" i="5"/>
  <c r="A22989" i="5"/>
  <c r="A22988" i="5"/>
  <c r="A22987" i="5"/>
  <c r="A22986" i="5"/>
  <c r="A22985" i="5"/>
  <c r="A22984" i="5"/>
  <c r="A22983" i="5"/>
  <c r="A22982" i="5"/>
  <c r="A22981" i="5"/>
  <c r="A22980" i="5"/>
  <c r="A22979" i="5"/>
  <c r="A22978" i="5"/>
  <c r="A22977" i="5"/>
  <c r="A22976" i="5"/>
  <c r="A22975" i="5"/>
  <c r="A22974" i="5"/>
  <c r="A22973" i="5"/>
  <c r="A22972" i="5"/>
  <c r="A22971" i="5"/>
  <c r="A22970" i="5"/>
  <c r="A22969" i="5"/>
  <c r="A22968" i="5"/>
  <c r="A22967" i="5"/>
  <c r="A22966" i="5"/>
  <c r="A22965" i="5"/>
  <c r="A22964" i="5"/>
  <c r="A22963" i="5"/>
  <c r="A22962" i="5"/>
  <c r="A22961" i="5"/>
  <c r="A22960" i="5"/>
  <c r="A22959" i="5"/>
  <c r="A22958" i="5"/>
  <c r="A22957" i="5"/>
  <c r="A22956" i="5"/>
  <c r="A22955" i="5"/>
  <c r="A22954" i="5"/>
  <c r="A22953" i="5"/>
  <c r="A22952" i="5"/>
  <c r="A22951" i="5"/>
  <c r="A22950" i="5"/>
  <c r="A22949" i="5"/>
  <c r="A22948" i="5"/>
  <c r="A22947" i="5"/>
  <c r="A22946" i="5"/>
  <c r="A22945" i="5"/>
  <c r="A22944" i="5"/>
  <c r="A22943" i="5"/>
  <c r="A22942" i="5"/>
  <c r="A22941" i="5"/>
  <c r="A22940" i="5"/>
  <c r="A22939" i="5"/>
  <c r="A22938" i="5"/>
  <c r="A22937" i="5"/>
  <c r="A22936" i="5"/>
  <c r="A22935" i="5"/>
  <c r="A22934" i="5"/>
  <c r="A22933" i="5"/>
  <c r="A22932" i="5"/>
  <c r="A22931" i="5"/>
  <c r="A22930" i="5"/>
  <c r="A22929" i="5"/>
  <c r="A22928" i="5"/>
  <c r="A22927" i="5"/>
  <c r="A22926" i="5"/>
  <c r="A22925" i="5"/>
  <c r="A22924" i="5"/>
  <c r="A22923" i="5"/>
  <c r="A22922" i="5"/>
  <c r="A22921" i="5"/>
  <c r="A22920" i="5"/>
  <c r="A22919" i="5"/>
  <c r="A22918" i="5"/>
  <c r="A22917" i="5"/>
  <c r="A22916" i="5"/>
  <c r="A22915" i="5"/>
  <c r="A22914" i="5"/>
  <c r="A22913" i="5"/>
  <c r="A22912" i="5"/>
  <c r="A22911" i="5"/>
  <c r="A22910" i="5"/>
  <c r="A22909" i="5"/>
  <c r="A22908" i="5"/>
  <c r="A22907" i="5"/>
  <c r="A22906" i="5"/>
  <c r="A22905" i="5"/>
  <c r="A22904" i="5"/>
  <c r="A22903" i="5"/>
  <c r="A22902" i="5"/>
  <c r="A22901" i="5"/>
  <c r="A22900" i="5"/>
  <c r="A22899" i="5"/>
  <c r="A22898" i="5"/>
  <c r="A22897" i="5"/>
  <c r="A22896" i="5"/>
  <c r="A22895" i="5"/>
  <c r="A22894" i="5"/>
  <c r="A22893" i="5"/>
  <c r="A22892" i="5"/>
  <c r="A22891" i="5"/>
  <c r="A22890" i="5"/>
  <c r="A22889" i="5"/>
  <c r="A22888" i="5"/>
  <c r="A22887" i="5"/>
  <c r="A22886" i="5"/>
  <c r="A22885" i="5"/>
  <c r="A22884" i="5"/>
  <c r="A22883" i="5"/>
  <c r="A22882" i="5"/>
  <c r="A22881" i="5"/>
  <c r="A22880" i="5"/>
  <c r="A22879" i="5"/>
  <c r="A22878" i="5"/>
  <c r="A22877" i="5"/>
  <c r="A22876" i="5"/>
  <c r="A22875" i="5"/>
  <c r="A22874" i="5"/>
  <c r="A22873" i="5"/>
  <c r="A22872" i="5"/>
  <c r="A22871" i="5"/>
  <c r="A22870" i="5"/>
  <c r="A22869" i="5"/>
  <c r="A22868" i="5"/>
  <c r="A22867" i="5"/>
  <c r="A22866" i="5"/>
  <c r="A22865" i="5"/>
  <c r="A22864" i="5"/>
  <c r="A22863" i="5"/>
  <c r="A22862" i="5"/>
  <c r="A22861" i="5"/>
  <c r="A22860" i="5"/>
  <c r="A22859" i="5"/>
  <c r="A22858" i="5"/>
  <c r="A22857" i="5"/>
  <c r="A22856" i="5"/>
  <c r="A22855" i="5"/>
  <c r="A22854" i="5"/>
  <c r="A22853" i="5"/>
  <c r="A22852" i="5"/>
  <c r="A22851" i="5"/>
  <c r="A22850" i="5"/>
  <c r="A22849" i="5"/>
  <c r="A22848" i="5"/>
  <c r="A22847" i="5"/>
  <c r="A22846" i="5"/>
  <c r="A22845" i="5"/>
  <c r="A22844" i="5"/>
  <c r="A22843" i="5"/>
  <c r="A22842" i="5"/>
  <c r="A22841" i="5"/>
  <c r="A22840" i="5"/>
  <c r="A22839" i="5"/>
  <c r="A22838" i="5"/>
  <c r="A22837" i="5"/>
  <c r="A22836" i="5"/>
  <c r="A22835" i="5"/>
  <c r="A22834" i="5"/>
  <c r="A22833" i="5"/>
  <c r="A22832" i="5"/>
  <c r="A22831" i="5"/>
  <c r="A22830" i="5"/>
  <c r="A22829" i="5"/>
  <c r="A22828" i="5"/>
  <c r="A22827" i="5"/>
  <c r="A22826" i="5"/>
  <c r="A22825" i="5"/>
  <c r="A22824" i="5"/>
  <c r="A22823" i="5"/>
  <c r="A22822" i="5"/>
  <c r="A22821" i="5"/>
  <c r="A22820" i="5"/>
  <c r="A22819" i="5"/>
  <c r="A22818" i="5"/>
  <c r="A22817" i="5"/>
  <c r="A22816" i="5"/>
  <c r="A22815" i="5"/>
  <c r="A22814" i="5"/>
  <c r="A22813" i="5"/>
  <c r="A22812" i="5"/>
  <c r="A22811" i="5"/>
  <c r="A22810" i="5"/>
  <c r="A22809" i="5"/>
  <c r="A22808" i="5"/>
  <c r="A22807" i="5"/>
  <c r="A22806" i="5"/>
  <c r="A22805" i="5"/>
  <c r="A22804" i="5"/>
  <c r="A22803" i="5"/>
  <c r="A22802" i="5"/>
  <c r="A22801" i="5"/>
  <c r="A22800" i="5"/>
  <c r="A22799" i="5"/>
  <c r="A22798" i="5"/>
  <c r="A22797" i="5"/>
  <c r="A22796" i="5"/>
  <c r="A22795" i="5"/>
  <c r="A22794" i="5"/>
  <c r="A22793" i="5"/>
  <c r="A22792" i="5"/>
  <c r="A22791" i="5"/>
  <c r="A22790" i="5"/>
  <c r="A22789" i="5"/>
  <c r="A22788" i="5"/>
  <c r="A22787" i="5"/>
  <c r="A22786" i="5"/>
  <c r="A22785" i="5"/>
  <c r="A22784" i="5"/>
  <c r="A22783" i="5"/>
  <c r="A22782" i="5"/>
  <c r="A22781" i="5"/>
  <c r="A22780" i="5"/>
  <c r="A22779" i="5"/>
  <c r="A22778" i="5"/>
  <c r="A22777" i="5"/>
  <c r="A22776" i="5"/>
  <c r="A22775" i="5"/>
  <c r="A22774" i="5"/>
  <c r="A22773" i="5"/>
  <c r="A22772" i="5"/>
  <c r="A22771" i="5"/>
  <c r="A22770" i="5"/>
  <c r="A22769" i="5"/>
  <c r="A22768" i="5"/>
  <c r="A22767" i="5"/>
  <c r="A22766" i="5"/>
  <c r="A22765" i="5"/>
  <c r="A22764" i="5"/>
  <c r="A22763" i="5"/>
  <c r="A22762" i="5"/>
  <c r="A22761" i="5"/>
  <c r="A22760" i="5"/>
  <c r="A22759" i="5"/>
  <c r="A22758" i="5"/>
  <c r="A22757" i="5"/>
  <c r="A22756" i="5"/>
  <c r="A22755" i="5"/>
  <c r="A22754" i="5"/>
  <c r="A22753" i="5"/>
  <c r="A22752" i="5"/>
  <c r="A22751" i="5"/>
  <c r="A22750" i="5"/>
  <c r="A22749" i="5"/>
  <c r="A22748" i="5"/>
  <c r="A22747" i="5"/>
  <c r="A22746" i="5"/>
  <c r="A22745" i="5"/>
  <c r="A22744" i="5"/>
  <c r="A22743" i="5"/>
  <c r="A22742" i="5"/>
  <c r="A22741" i="5"/>
  <c r="A22740" i="5"/>
  <c r="A22739" i="5"/>
  <c r="A22738" i="5"/>
  <c r="A22737" i="5"/>
  <c r="A22736" i="5"/>
  <c r="A22735" i="5"/>
  <c r="A22734" i="5"/>
  <c r="A22733" i="5"/>
  <c r="A22732" i="5"/>
  <c r="A22731" i="5"/>
  <c r="A22730" i="5"/>
  <c r="A22729" i="5"/>
  <c r="A22728" i="5"/>
  <c r="A22727" i="5"/>
  <c r="A22726" i="5"/>
  <c r="A22725" i="5"/>
  <c r="A22724" i="5"/>
  <c r="A22723" i="5"/>
  <c r="A22722" i="5"/>
  <c r="A22721" i="5"/>
  <c r="A22720" i="5"/>
  <c r="A22719" i="5"/>
  <c r="A22718" i="5"/>
  <c r="A22717" i="5"/>
  <c r="A22716" i="5"/>
  <c r="A22715" i="5"/>
  <c r="A22714" i="5"/>
  <c r="A22713" i="5"/>
  <c r="A22712" i="5"/>
  <c r="A22711" i="5"/>
  <c r="A22710" i="5"/>
  <c r="A22709" i="5"/>
  <c r="A22708" i="5"/>
  <c r="A22707" i="5"/>
  <c r="A22706" i="5"/>
  <c r="A22705" i="5"/>
  <c r="A22704" i="5"/>
  <c r="A22703" i="5"/>
  <c r="A22702" i="5"/>
  <c r="A22701" i="5"/>
  <c r="A22700" i="5"/>
  <c r="A22699" i="5"/>
  <c r="A22698" i="5"/>
  <c r="A22697" i="5"/>
  <c r="A22696" i="5"/>
  <c r="A22695" i="5"/>
  <c r="A22694" i="5"/>
  <c r="A22693" i="5"/>
  <c r="A22692" i="5"/>
  <c r="A22691" i="5"/>
  <c r="A22690" i="5"/>
  <c r="A22689" i="5"/>
  <c r="A22688" i="5"/>
  <c r="A22687" i="5"/>
  <c r="A22686" i="5"/>
  <c r="A22685" i="5"/>
  <c r="A22684" i="5"/>
  <c r="A22683" i="5"/>
  <c r="A22682" i="5"/>
  <c r="A22681" i="5"/>
  <c r="A22680" i="5"/>
  <c r="A22679" i="5"/>
  <c r="A22678" i="5"/>
  <c r="A22677" i="5"/>
  <c r="A22676" i="5"/>
  <c r="A22675" i="5"/>
  <c r="A22674" i="5"/>
  <c r="A22673" i="5"/>
  <c r="A22672" i="5"/>
  <c r="A22671" i="5"/>
  <c r="A22670" i="5"/>
  <c r="A22669" i="5"/>
  <c r="A22668" i="5"/>
  <c r="A22667" i="5"/>
  <c r="A22666" i="5"/>
  <c r="A22665" i="5"/>
  <c r="A22664" i="5"/>
  <c r="A22663" i="5"/>
  <c r="A22662" i="5"/>
  <c r="A22661" i="5"/>
  <c r="A22660" i="5"/>
  <c r="A22659" i="5"/>
  <c r="A22658" i="5"/>
  <c r="A22657" i="5"/>
  <c r="A22656" i="5"/>
  <c r="A22655" i="5"/>
  <c r="A22654" i="5"/>
  <c r="A22653" i="5"/>
  <c r="A22652" i="5"/>
  <c r="A22651" i="5"/>
  <c r="A22650" i="5"/>
  <c r="A22649" i="5"/>
  <c r="A22648" i="5"/>
  <c r="A22647" i="5"/>
  <c r="A22646" i="5"/>
  <c r="A22645" i="5"/>
  <c r="A22644" i="5"/>
  <c r="A22643" i="5"/>
  <c r="A22642" i="5"/>
  <c r="A22641" i="5"/>
  <c r="A22640" i="5"/>
  <c r="A22639" i="5"/>
  <c r="A22638" i="5"/>
  <c r="A22637" i="5"/>
  <c r="A22636" i="5"/>
  <c r="A22635" i="5"/>
  <c r="A22634" i="5"/>
  <c r="A22633" i="5"/>
  <c r="A22632" i="5"/>
  <c r="A22631" i="5"/>
  <c r="A22630" i="5"/>
  <c r="A22629" i="5"/>
  <c r="A22628" i="5"/>
  <c r="A22627" i="5"/>
  <c r="A22626" i="5"/>
  <c r="A22625" i="5"/>
  <c r="A22624" i="5"/>
  <c r="A22623" i="5"/>
  <c r="A22622" i="5"/>
  <c r="A22621" i="5"/>
  <c r="A22620" i="5"/>
  <c r="A22619" i="5"/>
  <c r="A22618" i="5"/>
  <c r="A22617" i="5"/>
  <c r="A22616" i="5"/>
  <c r="A22615" i="5"/>
  <c r="A22614" i="5"/>
  <c r="A22613" i="5"/>
  <c r="A22612" i="5"/>
  <c r="A22611" i="5"/>
  <c r="A22610" i="5"/>
  <c r="A22609" i="5"/>
  <c r="A22608" i="5"/>
  <c r="A22607" i="5"/>
  <c r="A22606" i="5"/>
  <c r="A22605" i="5"/>
  <c r="A22604" i="5"/>
  <c r="A22603" i="5"/>
  <c r="A22602" i="5"/>
  <c r="A22601" i="5"/>
  <c r="A22600" i="5"/>
  <c r="A22599" i="5"/>
  <c r="A22598" i="5"/>
  <c r="A22597" i="5"/>
  <c r="A22596" i="5"/>
  <c r="A22595" i="5"/>
  <c r="A22594" i="5"/>
  <c r="A22593" i="5"/>
  <c r="A22592" i="5"/>
  <c r="A22591" i="5"/>
  <c r="A22590" i="5"/>
  <c r="A22589" i="5"/>
  <c r="A22588" i="5"/>
  <c r="A22587" i="5"/>
  <c r="A22586" i="5"/>
  <c r="A22585" i="5"/>
  <c r="A22584" i="5"/>
  <c r="A22583" i="5"/>
  <c r="A22582" i="5"/>
  <c r="A22581" i="5"/>
  <c r="A22580" i="5"/>
  <c r="A22579" i="5"/>
  <c r="A22578" i="5"/>
  <c r="A22577" i="5"/>
  <c r="A22576" i="5"/>
  <c r="A22575" i="5"/>
  <c r="A22574" i="5"/>
  <c r="A22573" i="5"/>
  <c r="A22572" i="5"/>
  <c r="A22571" i="5"/>
  <c r="A22570" i="5"/>
  <c r="A22569" i="5"/>
  <c r="A22568" i="5"/>
  <c r="A22567" i="5"/>
  <c r="A22566" i="5"/>
  <c r="A22565" i="5"/>
  <c r="A22564" i="5"/>
  <c r="A22563" i="5"/>
  <c r="A22562" i="5"/>
  <c r="A22561" i="5"/>
  <c r="A22560" i="5"/>
  <c r="A22559" i="5"/>
  <c r="A22558" i="5"/>
  <c r="A22557" i="5"/>
  <c r="A22556" i="5"/>
  <c r="A22555" i="5"/>
  <c r="A22554" i="5"/>
  <c r="A22553" i="5"/>
  <c r="A22552" i="5"/>
  <c r="A22551" i="5"/>
  <c r="A22550" i="5"/>
  <c r="A22549" i="5"/>
  <c r="A22548" i="5"/>
  <c r="A22547" i="5"/>
  <c r="A22546" i="5"/>
  <c r="A22545" i="5"/>
  <c r="A22544" i="5"/>
  <c r="A22543" i="5"/>
  <c r="A22542" i="5"/>
  <c r="A22541" i="5"/>
  <c r="A22540" i="5"/>
  <c r="A22539" i="5"/>
  <c r="A22538" i="5"/>
  <c r="A22537" i="5"/>
  <c r="A22536" i="5"/>
  <c r="A22535" i="5"/>
  <c r="A22534" i="5"/>
  <c r="A22533" i="5"/>
  <c r="A22532" i="5"/>
  <c r="A22531" i="5"/>
  <c r="A22530" i="5"/>
  <c r="A22529" i="5"/>
  <c r="A22528" i="5"/>
  <c r="A22527" i="5"/>
  <c r="A22526" i="5"/>
  <c r="A22525" i="5"/>
  <c r="A22524" i="5"/>
  <c r="A22523" i="5"/>
  <c r="A22522" i="5"/>
  <c r="A22521" i="5"/>
  <c r="A22520" i="5"/>
  <c r="A22519" i="5"/>
  <c r="A22518" i="5"/>
  <c r="A22517" i="5"/>
  <c r="A22516" i="5"/>
  <c r="A22515" i="5"/>
  <c r="A22514" i="5"/>
  <c r="A22513" i="5"/>
  <c r="A22512" i="5"/>
  <c r="A22511" i="5"/>
  <c r="A22510" i="5"/>
  <c r="A22509" i="5"/>
  <c r="A22508" i="5"/>
  <c r="A22507" i="5"/>
  <c r="A22506" i="5"/>
  <c r="A22505" i="5"/>
  <c r="A22504" i="5"/>
  <c r="A22503" i="5"/>
  <c r="A22502" i="5"/>
  <c r="A22501" i="5"/>
  <c r="A22500" i="5"/>
  <c r="A22499" i="5"/>
  <c r="A22498" i="5"/>
  <c r="A22497" i="5"/>
  <c r="A22496" i="5"/>
  <c r="A22495" i="5"/>
  <c r="A22494" i="5"/>
  <c r="A22493" i="5"/>
  <c r="A22492" i="5"/>
  <c r="A22491" i="5"/>
  <c r="A22490" i="5"/>
  <c r="A22489" i="5"/>
  <c r="A22488" i="5"/>
  <c r="A22487" i="5"/>
  <c r="A22486" i="5"/>
  <c r="A22485" i="5"/>
  <c r="A22484" i="5"/>
  <c r="A22483" i="5"/>
  <c r="A22482" i="5"/>
  <c r="A22481" i="5"/>
  <c r="A22480" i="5"/>
  <c r="A22479" i="5"/>
  <c r="A22478" i="5"/>
  <c r="A22477" i="5"/>
  <c r="A22476" i="5"/>
  <c r="A22475" i="5"/>
  <c r="A22474" i="5"/>
  <c r="A22473" i="5"/>
  <c r="A22472" i="5"/>
  <c r="A22471" i="5"/>
  <c r="A22470" i="5"/>
  <c r="A22469" i="5"/>
  <c r="A22468" i="5"/>
  <c r="A22467" i="5"/>
  <c r="A22466" i="5"/>
  <c r="A22465" i="5"/>
  <c r="A22464" i="5"/>
  <c r="A22463" i="5"/>
  <c r="A22462" i="5"/>
  <c r="A22461" i="5"/>
  <c r="A22460" i="5"/>
  <c r="A22459" i="5"/>
  <c r="A22458" i="5"/>
  <c r="A22457" i="5"/>
  <c r="A22456" i="5"/>
  <c r="A22455" i="5"/>
  <c r="A22454" i="5"/>
  <c r="A22453" i="5"/>
  <c r="A22452" i="5"/>
  <c r="A22451" i="5"/>
  <c r="A22450" i="5"/>
  <c r="A22449" i="5"/>
  <c r="A22448" i="5"/>
  <c r="A22447" i="5"/>
  <c r="A22446" i="5"/>
  <c r="A22445" i="5"/>
  <c r="A22444" i="5"/>
  <c r="A22443" i="5"/>
  <c r="A22442" i="5"/>
  <c r="A22441" i="5"/>
  <c r="A22440" i="5"/>
  <c r="A22439" i="5"/>
  <c r="A22438" i="5"/>
  <c r="A22437" i="5"/>
  <c r="A22436" i="5"/>
  <c r="A22435" i="5"/>
  <c r="A22434" i="5"/>
  <c r="A22433" i="5"/>
  <c r="A22432" i="5"/>
  <c r="A22431" i="5"/>
  <c r="A22430" i="5"/>
  <c r="A22429" i="5"/>
  <c r="A22428" i="5"/>
  <c r="A22427" i="5"/>
  <c r="A22426" i="5"/>
  <c r="A22425" i="5"/>
  <c r="A22424" i="5"/>
  <c r="A22423" i="5"/>
  <c r="A22422" i="5"/>
  <c r="A22421" i="5"/>
  <c r="A22420" i="5"/>
  <c r="A22419" i="5"/>
  <c r="A22418" i="5"/>
  <c r="A22417" i="5"/>
  <c r="A22416" i="5"/>
  <c r="A22415" i="5"/>
  <c r="A22414" i="5"/>
  <c r="A22413" i="5"/>
  <c r="A22412" i="5"/>
  <c r="A22411" i="5"/>
  <c r="A22410" i="5"/>
  <c r="A22409" i="5"/>
  <c r="A22408" i="5"/>
  <c r="A22407" i="5"/>
  <c r="A22406" i="5"/>
  <c r="A22405" i="5"/>
  <c r="A22404" i="5"/>
  <c r="A22403" i="5"/>
  <c r="A22402" i="5"/>
  <c r="A22401" i="5"/>
  <c r="A22400" i="5"/>
  <c r="A22399" i="5"/>
  <c r="A22398" i="5"/>
  <c r="A22397" i="5"/>
  <c r="A22396" i="5"/>
  <c r="A22395" i="5"/>
  <c r="A22394" i="5"/>
  <c r="A22393" i="5"/>
  <c r="A22392" i="5"/>
  <c r="A22391" i="5"/>
  <c r="A22390" i="5"/>
  <c r="A22389" i="5"/>
  <c r="A22388" i="5"/>
  <c r="A22387" i="5"/>
  <c r="A22386" i="5"/>
  <c r="A22385" i="5"/>
  <c r="A22384" i="5"/>
  <c r="A22383" i="5"/>
  <c r="A22382" i="5"/>
  <c r="A22381" i="5"/>
  <c r="A22380" i="5"/>
  <c r="A22379" i="5"/>
  <c r="A22378" i="5"/>
  <c r="A22377" i="5"/>
  <c r="A22376" i="5"/>
  <c r="A22375" i="5"/>
  <c r="A22374" i="5"/>
  <c r="A22373" i="5"/>
  <c r="A22372" i="5"/>
  <c r="A22371" i="5"/>
  <c r="A22370" i="5"/>
  <c r="A22369" i="5"/>
  <c r="A22368" i="5"/>
  <c r="A22367" i="5"/>
  <c r="A22366" i="5"/>
  <c r="A22365" i="5"/>
  <c r="A22364" i="5"/>
  <c r="A22363" i="5"/>
  <c r="A22362" i="5"/>
  <c r="A22361" i="5"/>
  <c r="A22360" i="5"/>
  <c r="A22359" i="5"/>
  <c r="A22358" i="5"/>
  <c r="A22357" i="5"/>
  <c r="A22356" i="5"/>
  <c r="A22355" i="5"/>
  <c r="A22354" i="5"/>
  <c r="A22353" i="5"/>
  <c r="A22352" i="5"/>
  <c r="A22351" i="5"/>
  <c r="A22350" i="5"/>
  <c r="A22349" i="5"/>
  <c r="A22348" i="5"/>
  <c r="A22347" i="5"/>
  <c r="A22346" i="5"/>
  <c r="A22345" i="5"/>
  <c r="A22344" i="5"/>
  <c r="A22343" i="5"/>
  <c r="A22342" i="5"/>
  <c r="A22341" i="5"/>
  <c r="A22340" i="5"/>
  <c r="A22339" i="5"/>
  <c r="A22338" i="5"/>
  <c r="A22337" i="5"/>
  <c r="A22336" i="5"/>
  <c r="A22335" i="5"/>
  <c r="A22334" i="5"/>
  <c r="A22333" i="5"/>
  <c r="A22332" i="5"/>
  <c r="A22331" i="5"/>
  <c r="A22330" i="5"/>
  <c r="A22329" i="5"/>
  <c r="A22328" i="5"/>
  <c r="A22327" i="5"/>
  <c r="A22326" i="5"/>
  <c r="A22325" i="5"/>
  <c r="A22324" i="5"/>
  <c r="A22323" i="5"/>
  <c r="A22322" i="5"/>
  <c r="A22321" i="5"/>
  <c r="A22320" i="5"/>
  <c r="A22319" i="5"/>
  <c r="A22318" i="5"/>
  <c r="A22317" i="5"/>
  <c r="A22316" i="5"/>
  <c r="A22315" i="5"/>
  <c r="A22314" i="5"/>
  <c r="A22313" i="5"/>
  <c r="A22312" i="5"/>
  <c r="A22311" i="5"/>
  <c r="A22310" i="5"/>
  <c r="A22309" i="5"/>
  <c r="A22308" i="5"/>
  <c r="A22307" i="5"/>
  <c r="A22306" i="5"/>
  <c r="A22305" i="5"/>
  <c r="A22304" i="5"/>
  <c r="A22303" i="5"/>
  <c r="A22302" i="5"/>
  <c r="A22301" i="5"/>
  <c r="A22300" i="5"/>
  <c r="A22299" i="5"/>
  <c r="A22298" i="5"/>
  <c r="A22297" i="5"/>
  <c r="A22296" i="5"/>
  <c r="A22295" i="5"/>
  <c r="A22294" i="5"/>
  <c r="A22293" i="5"/>
  <c r="A22292" i="5"/>
  <c r="A22291" i="5"/>
  <c r="A22290" i="5"/>
  <c r="A22289" i="5"/>
  <c r="A22288" i="5"/>
  <c r="A22287" i="5"/>
  <c r="A22286" i="5"/>
  <c r="A22285" i="5"/>
  <c r="A22284" i="5"/>
  <c r="A22283" i="5"/>
  <c r="A22282" i="5"/>
  <c r="A22281" i="5"/>
  <c r="A22280" i="5"/>
  <c r="A22279" i="5"/>
  <c r="A22278" i="5"/>
  <c r="A22277" i="5"/>
  <c r="A22276" i="5"/>
  <c r="A22275" i="5"/>
  <c r="A22274" i="5"/>
  <c r="A22273" i="5"/>
  <c r="A22272" i="5"/>
  <c r="A22271" i="5"/>
  <c r="A22270" i="5"/>
  <c r="A22269" i="5"/>
  <c r="A22268" i="5"/>
  <c r="A22267" i="5"/>
  <c r="A22266" i="5"/>
  <c r="A22265" i="5"/>
  <c r="A22264" i="5"/>
  <c r="A22263" i="5"/>
  <c r="A22262" i="5"/>
  <c r="A22261" i="5"/>
  <c r="A22260" i="5"/>
  <c r="A22259" i="5"/>
  <c r="A22258" i="5"/>
  <c r="A22257" i="5"/>
  <c r="A22256" i="5"/>
  <c r="A22255" i="5"/>
  <c r="A22254" i="5"/>
  <c r="A22253" i="5"/>
  <c r="A22252" i="5"/>
  <c r="A22251" i="5"/>
  <c r="A22250" i="5"/>
  <c r="A22249" i="5"/>
  <c r="A22248" i="5"/>
  <c r="A22247" i="5"/>
  <c r="A22246" i="5"/>
  <c r="A22245" i="5"/>
  <c r="A22244" i="5"/>
  <c r="A22243" i="5"/>
  <c r="A22242" i="5"/>
  <c r="A22241" i="5"/>
  <c r="A22240" i="5"/>
  <c r="A22239" i="5"/>
  <c r="A22238" i="5"/>
  <c r="A22237" i="5"/>
  <c r="A22236" i="5"/>
  <c r="A22235" i="5"/>
  <c r="A22234" i="5"/>
  <c r="A22233" i="5"/>
  <c r="A22232" i="5"/>
  <c r="A22231" i="5"/>
  <c r="A22230" i="5"/>
  <c r="A22229" i="5"/>
  <c r="A22228" i="5"/>
  <c r="A22227" i="5"/>
  <c r="A22226" i="5"/>
  <c r="A22225" i="5"/>
  <c r="A22224" i="5"/>
  <c r="A22223" i="5"/>
  <c r="A22222" i="5"/>
  <c r="A22221" i="5"/>
  <c r="A22220" i="5"/>
  <c r="A22219" i="5"/>
  <c r="A22218" i="5"/>
  <c r="A22217" i="5"/>
  <c r="A22216" i="5"/>
  <c r="A22215" i="5"/>
  <c r="A22214" i="5"/>
  <c r="A22213" i="5"/>
  <c r="A22212" i="5"/>
  <c r="A22211" i="5"/>
  <c r="A22210" i="5"/>
  <c r="A22209" i="5"/>
  <c r="A22208" i="5"/>
  <c r="A22207" i="5"/>
  <c r="A22206" i="5"/>
  <c r="A22205" i="5"/>
  <c r="A22204" i="5"/>
  <c r="A22203" i="5"/>
  <c r="A22202" i="5"/>
  <c r="A22201" i="5"/>
  <c r="A22200" i="5"/>
  <c r="A22199" i="5"/>
  <c r="A22198" i="5"/>
  <c r="A22197" i="5"/>
  <c r="A22196" i="5"/>
  <c r="A22195" i="5"/>
  <c r="A22194" i="5"/>
  <c r="A22193" i="5"/>
  <c r="A22192" i="5"/>
  <c r="A22191" i="5"/>
  <c r="A22190" i="5"/>
  <c r="A22189" i="5"/>
  <c r="A22188" i="5"/>
  <c r="A22187" i="5"/>
  <c r="A22186" i="5"/>
  <c r="A22185" i="5"/>
  <c r="A22184" i="5"/>
  <c r="A22183" i="5"/>
  <c r="A22182" i="5"/>
  <c r="A22181" i="5"/>
  <c r="A22180" i="5"/>
  <c r="A22179" i="5"/>
  <c r="A22178" i="5"/>
  <c r="A22177" i="5"/>
  <c r="A22176" i="5"/>
  <c r="A22175" i="5"/>
  <c r="A22174" i="5"/>
  <c r="A22173" i="5"/>
  <c r="A22172" i="5"/>
  <c r="A22171" i="5"/>
  <c r="A22170" i="5"/>
  <c r="A22169" i="5"/>
  <c r="A22168" i="5"/>
  <c r="A22167" i="5"/>
  <c r="A22166" i="5"/>
  <c r="A22165" i="5"/>
  <c r="A22164" i="5"/>
  <c r="A22163" i="5"/>
  <c r="A22162" i="5"/>
  <c r="A22161" i="5"/>
  <c r="A22160" i="5"/>
  <c r="A22159" i="5"/>
  <c r="A22158" i="5"/>
  <c r="A22157" i="5"/>
  <c r="A22156" i="5"/>
  <c r="A22155" i="5"/>
  <c r="A22154" i="5"/>
  <c r="A22153" i="5"/>
  <c r="A22152" i="5"/>
  <c r="A22151" i="5"/>
  <c r="A22150" i="5"/>
  <c r="A22149" i="5"/>
  <c r="A22148" i="5"/>
  <c r="A22147" i="5"/>
  <c r="A22146" i="5"/>
  <c r="A22145" i="5"/>
  <c r="A22144" i="5"/>
  <c r="A22143" i="5"/>
  <c r="A22142" i="5"/>
  <c r="A22141" i="5"/>
  <c r="A22140" i="5"/>
  <c r="A22139" i="5"/>
  <c r="A22138" i="5"/>
  <c r="A22137" i="5"/>
  <c r="A22136" i="5"/>
  <c r="A22135" i="5"/>
  <c r="A22134" i="5"/>
  <c r="A22133" i="5"/>
  <c r="A22132" i="5"/>
  <c r="A22131" i="5"/>
  <c r="A22130" i="5"/>
  <c r="A22129" i="5"/>
  <c r="A22128" i="5"/>
  <c r="A22127" i="5"/>
  <c r="A22126" i="5"/>
  <c r="A22125" i="5"/>
  <c r="A22124" i="5"/>
  <c r="A22123" i="5"/>
  <c r="A22122" i="5"/>
  <c r="A22121" i="5"/>
  <c r="A22120" i="5"/>
  <c r="A22119" i="5"/>
  <c r="A22118" i="5"/>
  <c r="A22117" i="5"/>
  <c r="A22116" i="5"/>
  <c r="A22115" i="5"/>
  <c r="A22114" i="5"/>
  <c r="A22113" i="5"/>
  <c r="A22112" i="5"/>
  <c r="A22111" i="5"/>
  <c r="A22110" i="5"/>
  <c r="A22109" i="5"/>
  <c r="A22108" i="5"/>
  <c r="A22107" i="5"/>
  <c r="A22106" i="5"/>
  <c r="A22105" i="5"/>
  <c r="A22104" i="5"/>
  <c r="A22103" i="5"/>
  <c r="A22102" i="5"/>
  <c r="A22101" i="5"/>
  <c r="A22100" i="5"/>
  <c r="A22099" i="5"/>
  <c r="A22098" i="5"/>
  <c r="A22097" i="5"/>
  <c r="A22096" i="5"/>
  <c r="A22095" i="5"/>
  <c r="A22094" i="5"/>
  <c r="A22093" i="5"/>
  <c r="A22092" i="5"/>
  <c r="A22091" i="5"/>
  <c r="A22090" i="5"/>
  <c r="A22089" i="5"/>
  <c r="A22088" i="5"/>
  <c r="A22087" i="5"/>
  <c r="A22086" i="5"/>
  <c r="A22085" i="5"/>
  <c r="A22084" i="5"/>
  <c r="A22083" i="5"/>
  <c r="A22082" i="5"/>
  <c r="A22081" i="5"/>
  <c r="A22080" i="5"/>
  <c r="A22079" i="5"/>
  <c r="A22078" i="5"/>
  <c r="A22077" i="5"/>
  <c r="A22076" i="5"/>
  <c r="A22075" i="5"/>
  <c r="A22074" i="5"/>
  <c r="A22073" i="5"/>
  <c r="A22072" i="5"/>
  <c r="A22071" i="5"/>
  <c r="A22070" i="5"/>
  <c r="A22069" i="5"/>
  <c r="A22068" i="5"/>
  <c r="A22067" i="5"/>
  <c r="A22066" i="5"/>
  <c r="A22065" i="5"/>
  <c r="A22064" i="5"/>
  <c r="A22063" i="5"/>
  <c r="A22062" i="5"/>
  <c r="A22061" i="5"/>
  <c r="A22060" i="5"/>
  <c r="A22059" i="5"/>
  <c r="A22058" i="5"/>
  <c r="A22057" i="5"/>
  <c r="A22056" i="5"/>
  <c r="A22055" i="5"/>
  <c r="A22054" i="5"/>
  <c r="A22053" i="5"/>
  <c r="A22052" i="5"/>
  <c r="A22051" i="5"/>
  <c r="A22050" i="5"/>
  <c r="A22049" i="5"/>
  <c r="A22048" i="5"/>
  <c r="A22047" i="5"/>
  <c r="A22046" i="5"/>
  <c r="A22045" i="5"/>
  <c r="A22044" i="5"/>
  <c r="A22043" i="5"/>
  <c r="A22042" i="5"/>
  <c r="A22041" i="5"/>
  <c r="A22040" i="5"/>
  <c r="A22039" i="5"/>
  <c r="A22038" i="5"/>
  <c r="A22037" i="5"/>
  <c r="A22036" i="5"/>
  <c r="A22035" i="5"/>
  <c r="A22034" i="5"/>
  <c r="A22033" i="5"/>
  <c r="A22032" i="5"/>
  <c r="A22031" i="5"/>
  <c r="A22030" i="5"/>
  <c r="A22029" i="5"/>
  <c r="A22028" i="5"/>
  <c r="A22027" i="5"/>
  <c r="A22026" i="5"/>
  <c r="A22025" i="5"/>
  <c r="A22024" i="5"/>
  <c r="A22023" i="5"/>
  <c r="A22022" i="5"/>
  <c r="A22021" i="5"/>
  <c r="A22020" i="5"/>
  <c r="A22019" i="5"/>
  <c r="A22018" i="5"/>
  <c r="A22017" i="5"/>
  <c r="A22016" i="5"/>
  <c r="A22015" i="5"/>
  <c r="A22014" i="5"/>
  <c r="A22013" i="5"/>
  <c r="A22012" i="5"/>
  <c r="A22011" i="5"/>
  <c r="A22010" i="5"/>
  <c r="A22009" i="5"/>
  <c r="A22008" i="5"/>
  <c r="A22007" i="5"/>
  <c r="A22006" i="5"/>
  <c r="A22005" i="5"/>
  <c r="A22004" i="5"/>
  <c r="A22003" i="5"/>
  <c r="A22002" i="5"/>
  <c r="A22001" i="5"/>
  <c r="A22000" i="5"/>
  <c r="A21999" i="5"/>
  <c r="A21998" i="5"/>
  <c r="A21997" i="5"/>
  <c r="A21996" i="5"/>
  <c r="A21995" i="5"/>
  <c r="A21994" i="5"/>
  <c r="A21993" i="5"/>
  <c r="A21992" i="5"/>
  <c r="A21991" i="5"/>
  <c r="A21990" i="5"/>
  <c r="A21989" i="5"/>
  <c r="A21988" i="5"/>
  <c r="A21987" i="5"/>
  <c r="A21986" i="5"/>
  <c r="A21985" i="5"/>
  <c r="A21984" i="5"/>
  <c r="A21983" i="5"/>
  <c r="A21982" i="5"/>
  <c r="A21981" i="5"/>
  <c r="A21980" i="5"/>
  <c r="A21979" i="5"/>
  <c r="A21978" i="5"/>
  <c r="A21977" i="5"/>
  <c r="A21976" i="5"/>
  <c r="A21975" i="5"/>
  <c r="A21974" i="5"/>
  <c r="A21973" i="5"/>
  <c r="A21972" i="5"/>
  <c r="A21971" i="5"/>
  <c r="A21970" i="5"/>
  <c r="A21969" i="5"/>
  <c r="A21968" i="5"/>
  <c r="A21967" i="5"/>
  <c r="A21966" i="5"/>
  <c r="A21965" i="5"/>
  <c r="A21964" i="5"/>
  <c r="A21963" i="5"/>
  <c r="A21962" i="5"/>
  <c r="A21961" i="5"/>
  <c r="A21960" i="5"/>
  <c r="A21959" i="5"/>
  <c r="A21958" i="5"/>
  <c r="A21957" i="5"/>
  <c r="A21956" i="5"/>
  <c r="A21955" i="5"/>
  <c r="A21954" i="5"/>
  <c r="A21953" i="5"/>
  <c r="A21952" i="5"/>
  <c r="A21951" i="5"/>
  <c r="A21950" i="5"/>
  <c r="A21949" i="5"/>
  <c r="A21948" i="5"/>
  <c r="A21947" i="5"/>
  <c r="A21946" i="5"/>
  <c r="A21945" i="5"/>
  <c r="A21944" i="5"/>
  <c r="A21943" i="5"/>
  <c r="A21942" i="5"/>
  <c r="A21941" i="5"/>
  <c r="A21940" i="5"/>
  <c r="A21939" i="5"/>
  <c r="A21938" i="5"/>
  <c r="A21937" i="5"/>
  <c r="A21936" i="5"/>
  <c r="A21935" i="5"/>
  <c r="A21934" i="5"/>
  <c r="A21933" i="5"/>
  <c r="A21932" i="5"/>
  <c r="A21931" i="5"/>
  <c r="A21930" i="5"/>
  <c r="A21929" i="5"/>
  <c r="A21928" i="5"/>
  <c r="A21927" i="5"/>
  <c r="A21926" i="5"/>
  <c r="A21925" i="5"/>
  <c r="A21924" i="5"/>
  <c r="A21923" i="5"/>
  <c r="A21922" i="5"/>
  <c r="A21921" i="5"/>
  <c r="A21920" i="5"/>
  <c r="A21919" i="5"/>
  <c r="A21918" i="5"/>
  <c r="A21917" i="5"/>
  <c r="A21916" i="5"/>
  <c r="A21915" i="5"/>
  <c r="A21914" i="5"/>
  <c r="A21913" i="5"/>
  <c r="A21912" i="5"/>
  <c r="A21911" i="5"/>
  <c r="A21910" i="5"/>
  <c r="A21909" i="5"/>
  <c r="A21908" i="5"/>
  <c r="A21907" i="5"/>
  <c r="A21906" i="5"/>
  <c r="A21905" i="5"/>
  <c r="A21904" i="5"/>
  <c r="A21903" i="5"/>
  <c r="A21902" i="5"/>
  <c r="A21901" i="5"/>
  <c r="A21900" i="5"/>
  <c r="A21899" i="5"/>
  <c r="A21898" i="5"/>
  <c r="A21897" i="5"/>
  <c r="A21896" i="5"/>
  <c r="A21895" i="5"/>
  <c r="A21894" i="5"/>
  <c r="A21893" i="5"/>
  <c r="A21892" i="5"/>
  <c r="A21891" i="5"/>
  <c r="A21890" i="5"/>
  <c r="A21889" i="5"/>
  <c r="A21888" i="5"/>
  <c r="A21887" i="5"/>
  <c r="A21886" i="5"/>
  <c r="A21885" i="5"/>
  <c r="A21884" i="5"/>
  <c r="A21883" i="5"/>
  <c r="A21882" i="5"/>
  <c r="A21881" i="5"/>
  <c r="A21880" i="5"/>
  <c r="A21879" i="5"/>
  <c r="A21878" i="5"/>
  <c r="A21877" i="5"/>
  <c r="A21876" i="5"/>
  <c r="A21875" i="5"/>
  <c r="A21874" i="5"/>
  <c r="A21873" i="5"/>
  <c r="A21872" i="5"/>
  <c r="A21871" i="5"/>
  <c r="A21870" i="5"/>
  <c r="A21869" i="5"/>
  <c r="A21868" i="5"/>
  <c r="A21867" i="5"/>
  <c r="A21866" i="5"/>
  <c r="A21865" i="5"/>
  <c r="A21864" i="5"/>
  <c r="A21863" i="5"/>
  <c r="A21862" i="5"/>
  <c r="A21861" i="5"/>
  <c r="A21860" i="5"/>
  <c r="A21859" i="5"/>
  <c r="A21858" i="5"/>
  <c r="A21857" i="5"/>
  <c r="A21856" i="5"/>
  <c r="A21855" i="5"/>
  <c r="A21854" i="5"/>
  <c r="A21853" i="5"/>
  <c r="A21852" i="5"/>
  <c r="A21851" i="5"/>
  <c r="A21850" i="5"/>
  <c r="A21849" i="5"/>
  <c r="A21848" i="5"/>
  <c r="A21847" i="5"/>
  <c r="A21846" i="5"/>
  <c r="A21845" i="5"/>
  <c r="A21844" i="5"/>
  <c r="A21843" i="5"/>
  <c r="A21842" i="5"/>
  <c r="A21841" i="5"/>
  <c r="A21840" i="5"/>
  <c r="A21839" i="5"/>
  <c r="A21838" i="5"/>
  <c r="A21837" i="5"/>
  <c r="A21836" i="5"/>
  <c r="A21835" i="5"/>
  <c r="A21834" i="5"/>
  <c r="A21833" i="5"/>
  <c r="A21832" i="5"/>
  <c r="A21831" i="5"/>
  <c r="A21830" i="5"/>
  <c r="A21829" i="5"/>
  <c r="A21828" i="5"/>
  <c r="A21827" i="5"/>
  <c r="A21826" i="5"/>
  <c r="A21825" i="5"/>
  <c r="A21824" i="5"/>
  <c r="A21823" i="5"/>
  <c r="A21822" i="5"/>
  <c r="A21821" i="5"/>
  <c r="A21820" i="5"/>
  <c r="A21819" i="5"/>
  <c r="A21818" i="5"/>
  <c r="A21817" i="5"/>
  <c r="A21816" i="5"/>
  <c r="A21815" i="5"/>
  <c r="A21814" i="5"/>
  <c r="A21813" i="5"/>
  <c r="A21812" i="5"/>
  <c r="A21811" i="5"/>
  <c r="A21810" i="5"/>
  <c r="A21809" i="5"/>
  <c r="A21808" i="5"/>
  <c r="A21807" i="5"/>
  <c r="A21806" i="5"/>
  <c r="A21805" i="5"/>
  <c r="A21804" i="5"/>
  <c r="A21803" i="5"/>
  <c r="A21802" i="5"/>
  <c r="A21801" i="5"/>
  <c r="A21800" i="5"/>
  <c r="A21799" i="5"/>
  <c r="A21798" i="5"/>
  <c r="A21797" i="5"/>
  <c r="A21796" i="5"/>
  <c r="A21795" i="5"/>
  <c r="A21794" i="5"/>
  <c r="A21793" i="5"/>
  <c r="A21792" i="5"/>
  <c r="A21791" i="5"/>
  <c r="A21790" i="5"/>
  <c r="A21789" i="5"/>
  <c r="A21788" i="5"/>
  <c r="A21787" i="5"/>
  <c r="A21786" i="5"/>
  <c r="A21785" i="5"/>
  <c r="A21784" i="5"/>
  <c r="A21783" i="5"/>
  <c r="A21782" i="5"/>
  <c r="A21781" i="5"/>
  <c r="A21780" i="5"/>
  <c r="A21779" i="5"/>
  <c r="A21778" i="5"/>
  <c r="A21777" i="5"/>
  <c r="A21776" i="5"/>
  <c r="A21775" i="5"/>
  <c r="A21774" i="5"/>
  <c r="A21773" i="5"/>
  <c r="A21772" i="5"/>
  <c r="A21771" i="5"/>
  <c r="A21770" i="5"/>
  <c r="A21769" i="5"/>
  <c r="A21768" i="5"/>
  <c r="A21767" i="5"/>
  <c r="A21766" i="5"/>
  <c r="A21765" i="5"/>
  <c r="A21764" i="5"/>
  <c r="A21763" i="5"/>
  <c r="A21762" i="5"/>
  <c r="A21761" i="5"/>
  <c r="A21760" i="5"/>
  <c r="A21759" i="5"/>
  <c r="A21758" i="5"/>
  <c r="A21757" i="5"/>
  <c r="A21756" i="5"/>
  <c r="A21755" i="5"/>
  <c r="A21754" i="5"/>
  <c r="A21753" i="5"/>
  <c r="A21752" i="5"/>
  <c r="A21751" i="5"/>
  <c r="A21750" i="5"/>
  <c r="A21749" i="5"/>
  <c r="A21748" i="5"/>
  <c r="A21747" i="5"/>
  <c r="A21746" i="5"/>
  <c r="A21745" i="5"/>
  <c r="A21744" i="5"/>
  <c r="A21743" i="5"/>
  <c r="A21742" i="5"/>
  <c r="A21741" i="5"/>
  <c r="A21740" i="5"/>
  <c r="A21739" i="5"/>
  <c r="A21738" i="5"/>
  <c r="A21737" i="5"/>
  <c r="A21736" i="5"/>
  <c r="A21735" i="5"/>
  <c r="A21734" i="5"/>
  <c r="A21733" i="5"/>
  <c r="A21732" i="5"/>
  <c r="A21731" i="5"/>
  <c r="A21730" i="5"/>
  <c r="A21729" i="5"/>
  <c r="A21728" i="5"/>
  <c r="A21727" i="5"/>
  <c r="A21726" i="5"/>
  <c r="A21725" i="5"/>
  <c r="A21724" i="5"/>
  <c r="A21723" i="5"/>
  <c r="A21722" i="5"/>
  <c r="A21721" i="5"/>
  <c r="A21720" i="5"/>
  <c r="A21719" i="5"/>
  <c r="A21718" i="5"/>
  <c r="A21717" i="5"/>
  <c r="A21716" i="5"/>
  <c r="A21715" i="5"/>
  <c r="A21714" i="5"/>
  <c r="A21713" i="5"/>
  <c r="A21712" i="5"/>
  <c r="A21711" i="5"/>
  <c r="A21710" i="5"/>
  <c r="A21709" i="5"/>
  <c r="A21708" i="5"/>
  <c r="A21707" i="5"/>
  <c r="A21706" i="5"/>
  <c r="A21705" i="5"/>
  <c r="A21704" i="5"/>
  <c r="A21703" i="5"/>
  <c r="A21702" i="5"/>
  <c r="A21701" i="5"/>
  <c r="A21700" i="5"/>
  <c r="A21699" i="5"/>
  <c r="A21698" i="5"/>
  <c r="A21697" i="5"/>
  <c r="A21696" i="5"/>
  <c r="A21695" i="5"/>
  <c r="A21694" i="5"/>
  <c r="A21693" i="5"/>
  <c r="A21692" i="5"/>
  <c r="A21691" i="5"/>
  <c r="A21690" i="5"/>
  <c r="A21689" i="5"/>
  <c r="A21688" i="5"/>
  <c r="A21687" i="5"/>
  <c r="A21686" i="5"/>
  <c r="A21685" i="5"/>
  <c r="A21684" i="5"/>
  <c r="A21683" i="5"/>
  <c r="A21682" i="5"/>
  <c r="A21681" i="5"/>
  <c r="A21680" i="5"/>
  <c r="A21679" i="5"/>
  <c r="A21678" i="5"/>
  <c r="A21677" i="5"/>
  <c r="A21676" i="5"/>
  <c r="A21675" i="5"/>
  <c r="A21674" i="5"/>
  <c r="A21673" i="5"/>
  <c r="A21672" i="5"/>
  <c r="A21671" i="5"/>
  <c r="A21670" i="5"/>
  <c r="A21669" i="5"/>
  <c r="A21668" i="5"/>
  <c r="A21667" i="5"/>
  <c r="A21666" i="5"/>
  <c r="A21665" i="5"/>
  <c r="A21664" i="5"/>
  <c r="A21663" i="5"/>
  <c r="A21662" i="5"/>
  <c r="A21661" i="5"/>
  <c r="A21660" i="5"/>
  <c r="A21659" i="5"/>
  <c r="A21658" i="5"/>
  <c r="A21657" i="5"/>
  <c r="A21656" i="5"/>
  <c r="A21655" i="5"/>
  <c r="A21654" i="5"/>
  <c r="A21653" i="5"/>
  <c r="A21652" i="5"/>
  <c r="A21651" i="5"/>
  <c r="A21650" i="5"/>
  <c r="A21649" i="5"/>
  <c r="A21648" i="5"/>
  <c r="A21647" i="5"/>
  <c r="A21646" i="5"/>
  <c r="A21645" i="5"/>
  <c r="A21644" i="5"/>
  <c r="A21643" i="5"/>
  <c r="A21642" i="5"/>
  <c r="A21641" i="5"/>
  <c r="A21640" i="5"/>
  <c r="A21639" i="5"/>
  <c r="A21638" i="5"/>
  <c r="A21637" i="5"/>
  <c r="A21636" i="5"/>
  <c r="A21635" i="5"/>
  <c r="A21634" i="5"/>
  <c r="A21633" i="5"/>
  <c r="A21632" i="5"/>
  <c r="A21631" i="5"/>
  <c r="A21630" i="5"/>
  <c r="A21629" i="5"/>
  <c r="A21628" i="5"/>
  <c r="A21627" i="5"/>
  <c r="A21626" i="5"/>
  <c r="A21625" i="5"/>
  <c r="A21624" i="5"/>
  <c r="A21623" i="5"/>
  <c r="A21622" i="5"/>
  <c r="A21621" i="5"/>
  <c r="A21620" i="5"/>
  <c r="A21619" i="5"/>
  <c r="A21618" i="5"/>
  <c r="A21617" i="5"/>
  <c r="A21616" i="5"/>
  <c r="A21615" i="5"/>
  <c r="A21614" i="5"/>
  <c r="A21613" i="5"/>
  <c r="A21612" i="5"/>
  <c r="A21611" i="5"/>
  <c r="A21610" i="5"/>
  <c r="A21609" i="5"/>
  <c r="A21608" i="5"/>
  <c r="A21607" i="5"/>
  <c r="A21606" i="5"/>
  <c r="A21605" i="5"/>
  <c r="A21604" i="5"/>
  <c r="A21603" i="5"/>
  <c r="A21602" i="5"/>
  <c r="A21601" i="5"/>
  <c r="A21600" i="5"/>
  <c r="A21599" i="5"/>
  <c r="A21598" i="5"/>
  <c r="A21597" i="5"/>
  <c r="A21596" i="5"/>
  <c r="A21595" i="5"/>
  <c r="A21594" i="5"/>
  <c r="A21593" i="5"/>
  <c r="A21592" i="5"/>
  <c r="A21591" i="5"/>
  <c r="A21590" i="5"/>
  <c r="A21589" i="5"/>
  <c r="A21588" i="5"/>
  <c r="A21587" i="5"/>
  <c r="A21586" i="5"/>
  <c r="A21585" i="5"/>
  <c r="A21584" i="5"/>
  <c r="A21583" i="5"/>
  <c r="A21582" i="5"/>
  <c r="A21581" i="5"/>
  <c r="A21580" i="5"/>
  <c r="A21579" i="5"/>
  <c r="A21578" i="5"/>
  <c r="A21577" i="5"/>
  <c r="A21576" i="5"/>
  <c r="A21575" i="5"/>
  <c r="A21574" i="5"/>
  <c r="A21573" i="5"/>
  <c r="A21572" i="5"/>
  <c r="A21571" i="5"/>
  <c r="A21570" i="5"/>
  <c r="A21569" i="5"/>
  <c r="A21568" i="5"/>
  <c r="A21567" i="5"/>
  <c r="A21566" i="5"/>
  <c r="A21565" i="5"/>
  <c r="A21564" i="5"/>
  <c r="A21563" i="5"/>
  <c r="A21562" i="5"/>
  <c r="A21561" i="5"/>
  <c r="A21560" i="5"/>
  <c r="A21559" i="5"/>
  <c r="A21558" i="5"/>
  <c r="A21557" i="5"/>
  <c r="A21556" i="5"/>
  <c r="A21555" i="5"/>
  <c r="A21554" i="5"/>
  <c r="A21553" i="5"/>
  <c r="A21552" i="5"/>
  <c r="A21551" i="5"/>
  <c r="A21550" i="5"/>
  <c r="A21549" i="5"/>
  <c r="A21548" i="5"/>
  <c r="A21547" i="5"/>
  <c r="A21546" i="5"/>
  <c r="A21545" i="5"/>
  <c r="A21544" i="5"/>
  <c r="A21543" i="5"/>
  <c r="A21542" i="5"/>
  <c r="A21541" i="5"/>
  <c r="A21540" i="5"/>
  <c r="A21539" i="5"/>
  <c r="A21538" i="5"/>
  <c r="A21537" i="5"/>
  <c r="A21536" i="5"/>
  <c r="A21535" i="5"/>
  <c r="A21534" i="5"/>
  <c r="A21533" i="5"/>
  <c r="A21532" i="5"/>
  <c r="A21531" i="5"/>
  <c r="A21530" i="5"/>
  <c r="A21529" i="5"/>
  <c r="A21528" i="5"/>
  <c r="A21527" i="5"/>
  <c r="A21526" i="5"/>
  <c r="A21525" i="5"/>
  <c r="A21524" i="5"/>
  <c r="A21523" i="5"/>
  <c r="A21522" i="5"/>
  <c r="A21521" i="5"/>
  <c r="A21520" i="5"/>
  <c r="A21519" i="5"/>
  <c r="A21518" i="5"/>
  <c r="A21517" i="5"/>
  <c r="A21516" i="5"/>
  <c r="A21515" i="5"/>
  <c r="A21514" i="5"/>
  <c r="A21513" i="5"/>
  <c r="A21512" i="5"/>
  <c r="A21511" i="5"/>
  <c r="A21510" i="5"/>
  <c r="A21509" i="5"/>
  <c r="A21508" i="5"/>
  <c r="A21507" i="5"/>
  <c r="A21506" i="5"/>
  <c r="A21505" i="5"/>
  <c r="A21504" i="5"/>
  <c r="A21503" i="5"/>
  <c r="A21502" i="5"/>
  <c r="A21501" i="5"/>
  <c r="A21500" i="5"/>
  <c r="A21499" i="5"/>
  <c r="A21498" i="5"/>
  <c r="A21497" i="5"/>
  <c r="A21496" i="5"/>
  <c r="A21495" i="5"/>
  <c r="A21494" i="5"/>
  <c r="A21493" i="5"/>
  <c r="A21492" i="5"/>
  <c r="A21491" i="5"/>
  <c r="A21490" i="5"/>
  <c r="A21489" i="5"/>
  <c r="A21488" i="5"/>
  <c r="A21487" i="5"/>
  <c r="A21486" i="5"/>
  <c r="A21485" i="5"/>
  <c r="A21484" i="5"/>
  <c r="A21483" i="5"/>
  <c r="A21482" i="5"/>
  <c r="A21481" i="5"/>
  <c r="A21480" i="5"/>
  <c r="A21479" i="5"/>
  <c r="A21478" i="5"/>
  <c r="A21477" i="5"/>
  <c r="A21476" i="5"/>
  <c r="A21475" i="5"/>
  <c r="A21474" i="5"/>
  <c r="A21473" i="5"/>
  <c r="A21472" i="5"/>
  <c r="A21471" i="5"/>
  <c r="A21470" i="5"/>
  <c r="A21469" i="5"/>
  <c r="A21468" i="5"/>
  <c r="A21467" i="5"/>
  <c r="A21466" i="5"/>
  <c r="A21465" i="5"/>
  <c r="A21464" i="5"/>
  <c r="A21463" i="5"/>
  <c r="A21462" i="5"/>
  <c r="A21461" i="5"/>
  <c r="A21460" i="5"/>
  <c r="A21459" i="5"/>
  <c r="A21458" i="5"/>
  <c r="A21457" i="5"/>
  <c r="A21456" i="5"/>
  <c r="A21455" i="5"/>
  <c r="A21454" i="5"/>
  <c r="A21453" i="5"/>
  <c r="A21452" i="5"/>
  <c r="A21451" i="5"/>
  <c r="A21450" i="5"/>
  <c r="A21449" i="5"/>
  <c r="A21448" i="5"/>
  <c r="A21447" i="5"/>
  <c r="A21446" i="5"/>
  <c r="A21445" i="5"/>
  <c r="A21444" i="5"/>
  <c r="A21443" i="5"/>
  <c r="A21442" i="5"/>
  <c r="A21441" i="5"/>
  <c r="A21440" i="5"/>
  <c r="A21439" i="5"/>
  <c r="A21438" i="5"/>
  <c r="A21437" i="5"/>
  <c r="A21436" i="5"/>
  <c r="A21435" i="5"/>
  <c r="A21434" i="5"/>
  <c r="A21433" i="5"/>
  <c r="A21432" i="5"/>
  <c r="A21431" i="5"/>
  <c r="A21430" i="5"/>
  <c r="A21429" i="5"/>
  <c r="A21428" i="5"/>
  <c r="A21427" i="5"/>
  <c r="A21426" i="5"/>
  <c r="A21425" i="5"/>
  <c r="A21424" i="5"/>
  <c r="A21423" i="5"/>
  <c r="A21422" i="5"/>
  <c r="A21421" i="5"/>
  <c r="A21420" i="5"/>
  <c r="A21419" i="5"/>
  <c r="A21418" i="5"/>
  <c r="A21417" i="5"/>
  <c r="A21416" i="5"/>
  <c r="A21415" i="5"/>
  <c r="A21414" i="5"/>
  <c r="A21413" i="5"/>
  <c r="A21412" i="5"/>
  <c r="A21411" i="5"/>
  <c r="A21410" i="5"/>
  <c r="A21409" i="5"/>
  <c r="A21408" i="5"/>
  <c r="A21407" i="5"/>
  <c r="A21406" i="5"/>
  <c r="A21405" i="5"/>
  <c r="A21404" i="5"/>
  <c r="A21403" i="5"/>
  <c r="A21402" i="5"/>
  <c r="A21401" i="5"/>
  <c r="A21400" i="5"/>
  <c r="A21399" i="5"/>
  <c r="A21398" i="5"/>
  <c r="A21397" i="5"/>
  <c r="A21396" i="5"/>
  <c r="A21395" i="5"/>
  <c r="A21394" i="5"/>
  <c r="A21393" i="5"/>
  <c r="A21392" i="5"/>
  <c r="A21391" i="5"/>
  <c r="A21390" i="5"/>
  <c r="A21389" i="5"/>
  <c r="A21388" i="5"/>
  <c r="A21387" i="5"/>
  <c r="A21386" i="5"/>
  <c r="A21385" i="5"/>
  <c r="A21384" i="5"/>
  <c r="A21383" i="5"/>
  <c r="A21382" i="5"/>
  <c r="A21381" i="5"/>
  <c r="A21380" i="5"/>
  <c r="A21379" i="5"/>
  <c r="A21378" i="5"/>
  <c r="A21377" i="5"/>
  <c r="A21376" i="5"/>
  <c r="A21375" i="5"/>
  <c r="A21374" i="5"/>
  <c r="A21373" i="5"/>
  <c r="A21372" i="5"/>
  <c r="A21371" i="5"/>
  <c r="A21370" i="5"/>
  <c r="A21369" i="5"/>
  <c r="A21368" i="5"/>
  <c r="A21367" i="5"/>
  <c r="A21366" i="5"/>
  <c r="A21365" i="5"/>
  <c r="A21364" i="5"/>
  <c r="A21363" i="5"/>
  <c r="A21362" i="5"/>
  <c r="A21361" i="5"/>
  <c r="A21360" i="5"/>
  <c r="A21359" i="5"/>
  <c r="A21358" i="5"/>
  <c r="A21357" i="5"/>
  <c r="A21356" i="5"/>
  <c r="A21355" i="5"/>
  <c r="A21354" i="5"/>
  <c r="A21353" i="5"/>
  <c r="A21352" i="5"/>
  <c r="A21351" i="5"/>
  <c r="A21350" i="5"/>
  <c r="A21349" i="5"/>
  <c r="A21348" i="5"/>
  <c r="A21347" i="5"/>
  <c r="A21346" i="5"/>
  <c r="A21345" i="5"/>
  <c r="A21344" i="5"/>
  <c r="A21343" i="5"/>
  <c r="A21342" i="5"/>
  <c r="A21341" i="5"/>
  <c r="A21340" i="5"/>
  <c r="A21339" i="5"/>
  <c r="A21338" i="5"/>
  <c r="A21337" i="5"/>
  <c r="A21336" i="5"/>
  <c r="A21335" i="5"/>
  <c r="A21334" i="5"/>
  <c r="A21333" i="5"/>
  <c r="A21332" i="5"/>
  <c r="A21331" i="5"/>
  <c r="A21330" i="5"/>
  <c r="A21329" i="5"/>
  <c r="A21328" i="5"/>
  <c r="A21327" i="5"/>
  <c r="A21326" i="5"/>
  <c r="A21325" i="5"/>
  <c r="A21324" i="5"/>
  <c r="A21323" i="5"/>
  <c r="A21322" i="5"/>
  <c r="A21321" i="5"/>
  <c r="A21320" i="5"/>
  <c r="A21319" i="5"/>
  <c r="A21318" i="5"/>
  <c r="A21317" i="5"/>
  <c r="A21316" i="5"/>
  <c r="A21315" i="5"/>
  <c r="A21314" i="5"/>
  <c r="A21313" i="5"/>
  <c r="A21312" i="5"/>
  <c r="A21311" i="5"/>
  <c r="A21310" i="5"/>
  <c r="A21309" i="5"/>
  <c r="A21308" i="5"/>
  <c r="A21307" i="5"/>
  <c r="A21306" i="5"/>
  <c r="A21305" i="5"/>
  <c r="A21304" i="5"/>
  <c r="A21303" i="5"/>
  <c r="A21302" i="5"/>
  <c r="A21301" i="5"/>
  <c r="A21300" i="5"/>
  <c r="A21299" i="5"/>
  <c r="A21298" i="5"/>
  <c r="A21297" i="5"/>
  <c r="A21296" i="5"/>
  <c r="A21295" i="5"/>
  <c r="A21294" i="5"/>
  <c r="A21293" i="5"/>
  <c r="A21292" i="5"/>
  <c r="A21291" i="5"/>
  <c r="A21290" i="5"/>
  <c r="A21289" i="5"/>
  <c r="A21288" i="5"/>
  <c r="A21287" i="5"/>
  <c r="A21286" i="5"/>
  <c r="A21285" i="5"/>
  <c r="A21284" i="5"/>
  <c r="A21283" i="5"/>
  <c r="A21282" i="5"/>
  <c r="A21281" i="5"/>
  <c r="A21280" i="5"/>
  <c r="A21279" i="5"/>
  <c r="A21278" i="5"/>
  <c r="A21277" i="5"/>
  <c r="A21276" i="5"/>
  <c r="A21275" i="5"/>
  <c r="A21274" i="5"/>
  <c r="A21273" i="5"/>
  <c r="A21272" i="5"/>
  <c r="A21271" i="5"/>
  <c r="A21270" i="5"/>
  <c r="A21269" i="5"/>
  <c r="A21268" i="5"/>
  <c r="A21267" i="5"/>
  <c r="A21266" i="5"/>
  <c r="A21265" i="5"/>
  <c r="A21264" i="5"/>
  <c r="A21263" i="5"/>
  <c r="A21262" i="5"/>
  <c r="A21261" i="5"/>
  <c r="A21260" i="5"/>
  <c r="A21259" i="5"/>
  <c r="A21258" i="5"/>
  <c r="A21257" i="5"/>
  <c r="A21256" i="5"/>
  <c r="A21255" i="5"/>
  <c r="A21254" i="5"/>
  <c r="A21253" i="5"/>
  <c r="A21252" i="5"/>
  <c r="A21251" i="5"/>
  <c r="A21250" i="5"/>
  <c r="A21249" i="5"/>
  <c r="A21248" i="5"/>
  <c r="A21247" i="5"/>
  <c r="A21246" i="5"/>
  <c r="A21245" i="5"/>
  <c r="A21244" i="5"/>
  <c r="A21243" i="5"/>
  <c r="A21242" i="5"/>
  <c r="A21241" i="5"/>
  <c r="A21240" i="5"/>
  <c r="A21239" i="5"/>
  <c r="A21238" i="5"/>
  <c r="A21237" i="5"/>
  <c r="A21236" i="5"/>
  <c r="A21235" i="5"/>
  <c r="A21234" i="5"/>
  <c r="A21233" i="5"/>
  <c r="A21232" i="5"/>
  <c r="A21231" i="5"/>
  <c r="A21230" i="5"/>
  <c r="A21229" i="5"/>
  <c r="A21228" i="5"/>
  <c r="A21227" i="5"/>
  <c r="A21226" i="5"/>
  <c r="A21225" i="5"/>
  <c r="A21224" i="5"/>
  <c r="A21223" i="5"/>
  <c r="A21222" i="5"/>
  <c r="A21221" i="5"/>
  <c r="A21220" i="5"/>
  <c r="A21219" i="5"/>
  <c r="A21218" i="5"/>
  <c r="A21217" i="5"/>
  <c r="A21216" i="5"/>
  <c r="A21215" i="5"/>
  <c r="A21214" i="5"/>
  <c r="A21213" i="5"/>
  <c r="A21212" i="5"/>
  <c r="A21211" i="5"/>
  <c r="A21210" i="5"/>
  <c r="A21209" i="5"/>
  <c r="A21208" i="5"/>
  <c r="A21207" i="5"/>
  <c r="A21206" i="5"/>
  <c r="A21205" i="5"/>
  <c r="A21204" i="5"/>
  <c r="A21203" i="5"/>
  <c r="A21202" i="5"/>
  <c r="A21201" i="5"/>
  <c r="A21200" i="5"/>
  <c r="A21199" i="5"/>
  <c r="A21198" i="5"/>
  <c r="A21197" i="5"/>
  <c r="A21196" i="5"/>
  <c r="A21195" i="5"/>
  <c r="A21194" i="5"/>
  <c r="A21193" i="5"/>
  <c r="A21192" i="5"/>
  <c r="A21191" i="5"/>
  <c r="A21190" i="5"/>
  <c r="A21189" i="5"/>
  <c r="A21188" i="5"/>
  <c r="A21187" i="5"/>
  <c r="A21186" i="5"/>
  <c r="A21185" i="5"/>
  <c r="A21184" i="5"/>
  <c r="A21183" i="5"/>
  <c r="A21182" i="5"/>
  <c r="A21181" i="5"/>
  <c r="A21180" i="5"/>
  <c r="A21179" i="5"/>
  <c r="A21178" i="5"/>
  <c r="A21177" i="5"/>
  <c r="A21176" i="5"/>
  <c r="A21175" i="5"/>
  <c r="A21174" i="5"/>
  <c r="A21173" i="5"/>
  <c r="A21172" i="5"/>
  <c r="A21171" i="5"/>
  <c r="A21170" i="5"/>
  <c r="A21169" i="5"/>
  <c r="A21168" i="5"/>
  <c r="A21167" i="5"/>
  <c r="A21166" i="5"/>
  <c r="A21165" i="5"/>
  <c r="A21164" i="5"/>
  <c r="A21163" i="5"/>
  <c r="A21162" i="5"/>
  <c r="A21161" i="5"/>
  <c r="A21160" i="5"/>
  <c r="A21159" i="5"/>
  <c r="A21158" i="5"/>
  <c r="A21157" i="5"/>
  <c r="A21156" i="5"/>
  <c r="A21155" i="5"/>
  <c r="A21154" i="5"/>
  <c r="A21153" i="5"/>
  <c r="A21152" i="5"/>
  <c r="A21151" i="5"/>
  <c r="A21150" i="5"/>
  <c r="A21149" i="5"/>
  <c r="A21148" i="5"/>
  <c r="A21147" i="5"/>
  <c r="A21146" i="5"/>
  <c r="A21145" i="5"/>
  <c r="A21144" i="5"/>
  <c r="A21143" i="5"/>
  <c r="A21142" i="5"/>
  <c r="A21141" i="5"/>
  <c r="A21140" i="5"/>
  <c r="A21139" i="5"/>
  <c r="A21138" i="5"/>
  <c r="A21137" i="5"/>
  <c r="A21136" i="5"/>
  <c r="A21135" i="5"/>
  <c r="A21134" i="5"/>
  <c r="A21133" i="5"/>
  <c r="A21132" i="5"/>
  <c r="A21131" i="5"/>
  <c r="A21130" i="5"/>
  <c r="A21129" i="5"/>
  <c r="A21128" i="5"/>
  <c r="A21127" i="5"/>
  <c r="A21126" i="5"/>
  <c r="A21125" i="5"/>
  <c r="A21124" i="5"/>
  <c r="A21123" i="5"/>
  <c r="A21122" i="5"/>
  <c r="A21121" i="5"/>
  <c r="A21120" i="5"/>
  <c r="A21119" i="5"/>
  <c r="A21118" i="5"/>
  <c r="A21117" i="5"/>
  <c r="A21116" i="5"/>
  <c r="A21115" i="5"/>
  <c r="A21114" i="5"/>
  <c r="A21113" i="5"/>
  <c r="A21112" i="5"/>
  <c r="A21111" i="5"/>
  <c r="A21110" i="5"/>
  <c r="A21109" i="5"/>
  <c r="A21108" i="5"/>
  <c r="A21107" i="5"/>
  <c r="A21106" i="5"/>
  <c r="A21105" i="5"/>
  <c r="A21104" i="5"/>
  <c r="A21103" i="5"/>
  <c r="A21102" i="5"/>
  <c r="A21101" i="5"/>
  <c r="A21100" i="5"/>
  <c r="A21099" i="5"/>
  <c r="A21098" i="5"/>
  <c r="A21097" i="5"/>
  <c r="A21096" i="5"/>
  <c r="A21095" i="5"/>
  <c r="A21094" i="5"/>
  <c r="A21093" i="5"/>
  <c r="A21092" i="5"/>
  <c r="A21091" i="5"/>
  <c r="A21090" i="5"/>
  <c r="A21089" i="5"/>
  <c r="A21088" i="5"/>
  <c r="A21087" i="5"/>
  <c r="A21086" i="5"/>
  <c r="A21085" i="5"/>
  <c r="A21084" i="5"/>
  <c r="A21083" i="5"/>
  <c r="A21082" i="5"/>
  <c r="A21081" i="5"/>
  <c r="A21080" i="5"/>
  <c r="A21079" i="5"/>
  <c r="A21078" i="5"/>
  <c r="A21077" i="5"/>
  <c r="A21076" i="5"/>
  <c r="A21075" i="5"/>
  <c r="A21074" i="5"/>
  <c r="A21073" i="5"/>
  <c r="A21072" i="5"/>
  <c r="A21071" i="5"/>
  <c r="A21070" i="5"/>
  <c r="A21069" i="5"/>
  <c r="A21068" i="5"/>
  <c r="A21067" i="5"/>
  <c r="A21066" i="5"/>
  <c r="A21065" i="5"/>
  <c r="A21064" i="5"/>
  <c r="A21063" i="5"/>
  <c r="A21062" i="5"/>
  <c r="A21061" i="5"/>
  <c r="A21060" i="5"/>
  <c r="A21059" i="5"/>
  <c r="A21058" i="5"/>
  <c r="A21057" i="5"/>
  <c r="A21056" i="5"/>
  <c r="A21055" i="5"/>
  <c r="A21054" i="5"/>
  <c r="A21053" i="5"/>
  <c r="A21052" i="5"/>
  <c r="A21051" i="5"/>
  <c r="A21050" i="5"/>
  <c r="A21049" i="5"/>
  <c r="A21048" i="5"/>
  <c r="A21047" i="5"/>
  <c r="A21046" i="5"/>
  <c r="A21045" i="5"/>
  <c r="A21044" i="5"/>
  <c r="A21043" i="5"/>
  <c r="A21042" i="5"/>
  <c r="A21041" i="5"/>
  <c r="A21040" i="5"/>
  <c r="A21039" i="5"/>
  <c r="A21038" i="5"/>
  <c r="A21037" i="5"/>
  <c r="A21036" i="5"/>
  <c r="A21035" i="5"/>
  <c r="A21034" i="5"/>
  <c r="A21033" i="5"/>
  <c r="A21032" i="5"/>
  <c r="A21031" i="5"/>
  <c r="A21030" i="5"/>
  <c r="A21029" i="5"/>
  <c r="A21028" i="5"/>
  <c r="A21027" i="5"/>
  <c r="A21026" i="5"/>
  <c r="A21025" i="5"/>
  <c r="A21024" i="5"/>
  <c r="A21023" i="5"/>
  <c r="A21022" i="5"/>
  <c r="A21021" i="5"/>
  <c r="A21020" i="5"/>
  <c r="A21019" i="5"/>
  <c r="A21018" i="5"/>
  <c r="A21017" i="5"/>
  <c r="A21016" i="5"/>
  <c r="A21015" i="5"/>
  <c r="A21014" i="5"/>
  <c r="A21013" i="5"/>
  <c r="A21012" i="5"/>
  <c r="A21011" i="5"/>
  <c r="A21010" i="5"/>
  <c r="A21009" i="5"/>
  <c r="A21008" i="5"/>
  <c r="A21007" i="5"/>
  <c r="A21006" i="5"/>
  <c r="A21005" i="5"/>
  <c r="A21004" i="5"/>
  <c r="A21003" i="5"/>
  <c r="A21002" i="5"/>
  <c r="A21001" i="5"/>
  <c r="A21000" i="5"/>
  <c r="A20999" i="5"/>
  <c r="A20998" i="5"/>
  <c r="A20997" i="5"/>
  <c r="A20996" i="5"/>
  <c r="A20995" i="5"/>
  <c r="A20994" i="5"/>
  <c r="A20993" i="5"/>
  <c r="A20992" i="5"/>
  <c r="A20991" i="5"/>
  <c r="A20990" i="5"/>
  <c r="A20989" i="5"/>
  <c r="A20988" i="5"/>
  <c r="A20987" i="5"/>
  <c r="A20986" i="5"/>
  <c r="A20985" i="5"/>
  <c r="A20984" i="5"/>
  <c r="A20983" i="5"/>
  <c r="A20982" i="5"/>
  <c r="A20981" i="5"/>
  <c r="A20980" i="5"/>
  <c r="A20979" i="5"/>
  <c r="A20978" i="5"/>
  <c r="A20977" i="5"/>
  <c r="A20976" i="5"/>
  <c r="A20975" i="5"/>
  <c r="A20974" i="5"/>
  <c r="A20973" i="5"/>
  <c r="A20972" i="5"/>
  <c r="A20971" i="5"/>
  <c r="A20970" i="5"/>
  <c r="A20969" i="5"/>
  <c r="A20968" i="5"/>
  <c r="A20967" i="5"/>
  <c r="A20966" i="5"/>
  <c r="A20965" i="5"/>
  <c r="A20964" i="5"/>
  <c r="A20963" i="5"/>
  <c r="A20962" i="5"/>
  <c r="A20961" i="5"/>
  <c r="A20960" i="5"/>
  <c r="A20959" i="5"/>
  <c r="A20958" i="5"/>
  <c r="A20957" i="5"/>
  <c r="A20956" i="5"/>
  <c r="A20955" i="5"/>
  <c r="A20954" i="5"/>
  <c r="A20953" i="5"/>
  <c r="A20952" i="5"/>
  <c r="A20951" i="5"/>
  <c r="A20950" i="5"/>
  <c r="A20949" i="5"/>
  <c r="A20948" i="5"/>
  <c r="A20947" i="5"/>
  <c r="A20946" i="5"/>
  <c r="A20945" i="5"/>
  <c r="A20944" i="5"/>
  <c r="A20943" i="5"/>
  <c r="A20942" i="5"/>
  <c r="A20941" i="5"/>
  <c r="A20940" i="5"/>
  <c r="A20939" i="5"/>
  <c r="A20938" i="5"/>
  <c r="A20937" i="5"/>
  <c r="A20936" i="5"/>
  <c r="A20935" i="5"/>
  <c r="A20934" i="5"/>
  <c r="A20933" i="5"/>
  <c r="A20932" i="5"/>
  <c r="A20931" i="5"/>
  <c r="A20930" i="5"/>
  <c r="A20929" i="5"/>
  <c r="A20928" i="5"/>
  <c r="A20927" i="5"/>
  <c r="A20926" i="5"/>
  <c r="A20925" i="5"/>
  <c r="A20924" i="5"/>
  <c r="A20923" i="5"/>
  <c r="A20922" i="5"/>
  <c r="A20921" i="5"/>
  <c r="A20920" i="5"/>
  <c r="A20919" i="5"/>
  <c r="A20918" i="5"/>
  <c r="A20917" i="5"/>
  <c r="A20916" i="5"/>
  <c r="A20915" i="5"/>
  <c r="A20914" i="5"/>
  <c r="A20913" i="5"/>
  <c r="A20912" i="5"/>
  <c r="A20911" i="5"/>
  <c r="A20910" i="5"/>
  <c r="A20909" i="5"/>
  <c r="A20908" i="5"/>
  <c r="A20907" i="5"/>
  <c r="A20906" i="5"/>
  <c r="A20905" i="5"/>
  <c r="A20904" i="5"/>
  <c r="A20903" i="5"/>
  <c r="A20902" i="5"/>
  <c r="A20901" i="5"/>
  <c r="A20900" i="5"/>
  <c r="A20899" i="5"/>
  <c r="A20898" i="5"/>
  <c r="A20897" i="5"/>
  <c r="A20896" i="5"/>
  <c r="A20895" i="5"/>
  <c r="A20894" i="5"/>
  <c r="A20893" i="5"/>
  <c r="A20892" i="5"/>
  <c r="A20891" i="5"/>
  <c r="A20890" i="5"/>
  <c r="A20889" i="5"/>
  <c r="A20888" i="5"/>
  <c r="A20887" i="5"/>
  <c r="A20886" i="5"/>
  <c r="A20885" i="5"/>
  <c r="A20884" i="5"/>
  <c r="A20883" i="5"/>
  <c r="A20882" i="5"/>
  <c r="A20881" i="5"/>
  <c r="A20880" i="5"/>
  <c r="A20879" i="5"/>
  <c r="A20878" i="5"/>
  <c r="A20877" i="5"/>
  <c r="A20876" i="5"/>
  <c r="A20875" i="5"/>
  <c r="A20874" i="5"/>
  <c r="A20873" i="5"/>
  <c r="A20872" i="5"/>
  <c r="A20871" i="5"/>
  <c r="A20870" i="5"/>
  <c r="A20869" i="5"/>
  <c r="A20868" i="5"/>
  <c r="A20867" i="5"/>
  <c r="A20866" i="5"/>
  <c r="A20865" i="5"/>
  <c r="A20864" i="5"/>
  <c r="A20863" i="5"/>
  <c r="A20862" i="5"/>
  <c r="A20861" i="5"/>
  <c r="A20860" i="5"/>
  <c r="A20859" i="5"/>
  <c r="A20858" i="5"/>
  <c r="A20857" i="5"/>
  <c r="A20856" i="5"/>
  <c r="A20855" i="5"/>
  <c r="A20854" i="5"/>
  <c r="A20853" i="5"/>
  <c r="A20852" i="5"/>
  <c r="A20851" i="5"/>
  <c r="A20850" i="5"/>
  <c r="A20849" i="5"/>
  <c r="A20848" i="5"/>
  <c r="A20847" i="5"/>
  <c r="A20846" i="5"/>
  <c r="A20845" i="5"/>
  <c r="A20844" i="5"/>
  <c r="A20843" i="5"/>
  <c r="A20842" i="5"/>
  <c r="A20841" i="5"/>
  <c r="A20840" i="5"/>
  <c r="A20839" i="5"/>
  <c r="A20838" i="5"/>
  <c r="A20837" i="5"/>
  <c r="A20836" i="5"/>
  <c r="A20835" i="5"/>
  <c r="A20834" i="5"/>
  <c r="A20833" i="5"/>
  <c r="A20832" i="5"/>
  <c r="A20831" i="5"/>
  <c r="A20830" i="5"/>
  <c r="A20829" i="5"/>
  <c r="A20828" i="5"/>
  <c r="A20827" i="5"/>
  <c r="A20826" i="5"/>
  <c r="A20825" i="5"/>
  <c r="A20824" i="5"/>
  <c r="A20823" i="5"/>
  <c r="A20822" i="5"/>
  <c r="A20821" i="5"/>
  <c r="A20820" i="5"/>
  <c r="A20819" i="5"/>
  <c r="A20818" i="5"/>
  <c r="A20817" i="5"/>
  <c r="A20816" i="5"/>
  <c r="A20815" i="5"/>
  <c r="A20814" i="5"/>
  <c r="A20813" i="5"/>
  <c r="A20812" i="5"/>
  <c r="A20811" i="5"/>
  <c r="A20810" i="5"/>
  <c r="A20809" i="5"/>
  <c r="A20808" i="5"/>
  <c r="A20807" i="5"/>
  <c r="A20806" i="5"/>
  <c r="A20805" i="5"/>
  <c r="A20804" i="5"/>
  <c r="A20803" i="5"/>
  <c r="A20802" i="5"/>
  <c r="A20801" i="5"/>
  <c r="A20800" i="5"/>
  <c r="A20799" i="5"/>
  <c r="A20798" i="5"/>
  <c r="A20797" i="5"/>
  <c r="A20796" i="5"/>
  <c r="A20795" i="5"/>
  <c r="A20794" i="5"/>
  <c r="A20793" i="5"/>
  <c r="A20792" i="5"/>
  <c r="A20791" i="5"/>
  <c r="A20790" i="5"/>
  <c r="A20789" i="5"/>
  <c r="A20788" i="5"/>
  <c r="A20787" i="5"/>
  <c r="A20786" i="5"/>
  <c r="A20785" i="5"/>
  <c r="A20784" i="5"/>
  <c r="A20783" i="5"/>
  <c r="A20782" i="5"/>
  <c r="A20781" i="5"/>
  <c r="A20780" i="5"/>
  <c r="A20779" i="5"/>
  <c r="A20778" i="5"/>
  <c r="A20777" i="5"/>
  <c r="A20776" i="5"/>
  <c r="A20775" i="5"/>
  <c r="A20774" i="5"/>
  <c r="A20773" i="5"/>
  <c r="A20772" i="5"/>
  <c r="A20771" i="5"/>
  <c r="A20770" i="5"/>
  <c r="A20769" i="5"/>
  <c r="A20768" i="5"/>
  <c r="A20767" i="5"/>
  <c r="A20766" i="5"/>
  <c r="A20765" i="5"/>
  <c r="A20764" i="5"/>
  <c r="A20763" i="5"/>
  <c r="A20762" i="5"/>
  <c r="A20761" i="5"/>
  <c r="A20760" i="5"/>
  <c r="A20759" i="5"/>
  <c r="A20758" i="5"/>
  <c r="A20757" i="5"/>
  <c r="A20756" i="5"/>
  <c r="A20755" i="5"/>
  <c r="A20754" i="5"/>
  <c r="A20753" i="5"/>
  <c r="A20752" i="5"/>
  <c r="A20751" i="5"/>
  <c r="A20750" i="5"/>
  <c r="A20749" i="5"/>
  <c r="A20748" i="5"/>
  <c r="A20747" i="5"/>
  <c r="A20746" i="5"/>
  <c r="A20745" i="5"/>
  <c r="A20744" i="5"/>
  <c r="A20743" i="5"/>
  <c r="A20742" i="5"/>
  <c r="A20741" i="5"/>
  <c r="A20740" i="5"/>
  <c r="A20739" i="5"/>
  <c r="A20738" i="5"/>
  <c r="A20737" i="5"/>
  <c r="A20736" i="5"/>
  <c r="A20735" i="5"/>
  <c r="A20734" i="5"/>
  <c r="A20733" i="5"/>
  <c r="A20732" i="5"/>
  <c r="A20731" i="5"/>
  <c r="A20730" i="5"/>
  <c r="A20729" i="5"/>
  <c r="A20728" i="5"/>
  <c r="A20727" i="5"/>
  <c r="A20726" i="5"/>
  <c r="A20725" i="5"/>
  <c r="A20724" i="5"/>
  <c r="A20723" i="5"/>
  <c r="A20722" i="5"/>
  <c r="A20721" i="5"/>
  <c r="A20720" i="5"/>
  <c r="A20719" i="5"/>
  <c r="A20718" i="5"/>
  <c r="A20717" i="5"/>
  <c r="A20716" i="5"/>
  <c r="A20715" i="5"/>
  <c r="A20714" i="5"/>
  <c r="A20713" i="5"/>
  <c r="A20712" i="5"/>
  <c r="A20711" i="5"/>
  <c r="A20710" i="5"/>
  <c r="A20709" i="5"/>
  <c r="A20708" i="5"/>
  <c r="A20707" i="5"/>
  <c r="A20706" i="5"/>
  <c r="A20705" i="5"/>
  <c r="A20704" i="5"/>
  <c r="A20703" i="5"/>
  <c r="A20702" i="5"/>
  <c r="A20701" i="5"/>
  <c r="A20700" i="5"/>
  <c r="A20699" i="5"/>
  <c r="A20698" i="5"/>
  <c r="A20697" i="5"/>
  <c r="A20696" i="5"/>
  <c r="A20695" i="5"/>
  <c r="A20694" i="5"/>
  <c r="A20693" i="5"/>
  <c r="A20692" i="5"/>
  <c r="A20691" i="5"/>
  <c r="A20690" i="5"/>
  <c r="A20689" i="5"/>
  <c r="A20688" i="5"/>
  <c r="A20687" i="5"/>
  <c r="A20686" i="5"/>
  <c r="A20685" i="5"/>
  <c r="A20684" i="5"/>
  <c r="A20683" i="5"/>
  <c r="A20682" i="5"/>
  <c r="A20681" i="5"/>
  <c r="A20680" i="5"/>
  <c r="A20679" i="5"/>
  <c r="A20678" i="5"/>
  <c r="A20677" i="5"/>
  <c r="A20676" i="5"/>
  <c r="A20675" i="5"/>
  <c r="A20674" i="5"/>
  <c r="A20673" i="5"/>
  <c r="A20672" i="5"/>
  <c r="A20671" i="5"/>
  <c r="A20670" i="5"/>
  <c r="A20669" i="5"/>
  <c r="A20668" i="5"/>
  <c r="A20667" i="5"/>
  <c r="A20666" i="5"/>
  <c r="A20665" i="5"/>
  <c r="A20664" i="5"/>
  <c r="A20663" i="5"/>
  <c r="A20662" i="5"/>
  <c r="A20661" i="5"/>
  <c r="A20660" i="5"/>
  <c r="A20659" i="5"/>
  <c r="A20658" i="5"/>
  <c r="A20657" i="5"/>
  <c r="A20656" i="5"/>
  <c r="A20655" i="5"/>
  <c r="A20654" i="5"/>
  <c r="A20653" i="5"/>
  <c r="A20652" i="5"/>
  <c r="A20651" i="5"/>
  <c r="A20650" i="5"/>
  <c r="A20649" i="5"/>
  <c r="A20648" i="5"/>
  <c r="A20647" i="5"/>
  <c r="A20646" i="5"/>
  <c r="A20645" i="5"/>
  <c r="A20644" i="5"/>
  <c r="A20643" i="5"/>
  <c r="A20642" i="5"/>
  <c r="A20641" i="5"/>
  <c r="A20640" i="5"/>
  <c r="A20639" i="5"/>
  <c r="A20638" i="5"/>
  <c r="A20637" i="5"/>
  <c r="A20636" i="5"/>
  <c r="A20635" i="5"/>
  <c r="A20634" i="5"/>
  <c r="A20633" i="5"/>
  <c r="A20632" i="5"/>
  <c r="A20631" i="5"/>
  <c r="A20630" i="5"/>
  <c r="A20629" i="5"/>
  <c r="A20628" i="5"/>
  <c r="A20627" i="5"/>
  <c r="A20626" i="5"/>
  <c r="A20625" i="5"/>
  <c r="A20624" i="5"/>
  <c r="A20623" i="5"/>
  <c r="A20622" i="5"/>
  <c r="A20621" i="5"/>
  <c r="A20620" i="5"/>
  <c r="A20619" i="5"/>
  <c r="A20618" i="5"/>
  <c r="A20617" i="5"/>
  <c r="A20616" i="5"/>
  <c r="A20615" i="5"/>
  <c r="A20614" i="5"/>
  <c r="A20613" i="5"/>
  <c r="A20612" i="5"/>
  <c r="A20611" i="5"/>
  <c r="A20610" i="5"/>
  <c r="A20609" i="5"/>
  <c r="A20608" i="5"/>
  <c r="A20607" i="5"/>
  <c r="A20606" i="5"/>
  <c r="A20605" i="5"/>
  <c r="A20604" i="5"/>
  <c r="A20603" i="5"/>
  <c r="A20602" i="5"/>
  <c r="A20601" i="5"/>
  <c r="A20600" i="5"/>
  <c r="A20599" i="5"/>
  <c r="A20598" i="5"/>
  <c r="A20597" i="5"/>
  <c r="A20596" i="5"/>
  <c r="A20595" i="5"/>
  <c r="A20594" i="5"/>
  <c r="A20593" i="5"/>
  <c r="A20592" i="5"/>
  <c r="A20591" i="5"/>
  <c r="A20590" i="5"/>
  <c r="A20589" i="5"/>
  <c r="A20588" i="5"/>
  <c r="A20587" i="5"/>
  <c r="A20586" i="5"/>
  <c r="A20585" i="5"/>
  <c r="A20584" i="5"/>
  <c r="A20583" i="5"/>
  <c r="A20582" i="5"/>
  <c r="A20581" i="5"/>
  <c r="A20580" i="5"/>
  <c r="A20579" i="5"/>
  <c r="A20578" i="5"/>
  <c r="A20577" i="5"/>
  <c r="A20576" i="5"/>
  <c r="A20575" i="5"/>
  <c r="A20574" i="5"/>
  <c r="A20573" i="5"/>
  <c r="A20572" i="5"/>
  <c r="A20571" i="5"/>
  <c r="A20570" i="5"/>
  <c r="A20569" i="5"/>
  <c r="A20568" i="5"/>
  <c r="A20567" i="5"/>
  <c r="A20566" i="5"/>
  <c r="A20565" i="5"/>
  <c r="A20564" i="5"/>
  <c r="A20563" i="5"/>
  <c r="A20562" i="5"/>
  <c r="A20561" i="5"/>
  <c r="A20560" i="5"/>
  <c r="A20559" i="5"/>
  <c r="A20558" i="5"/>
  <c r="A20557" i="5"/>
  <c r="A20556" i="5"/>
  <c r="A20555" i="5"/>
  <c r="A20554" i="5"/>
  <c r="A20553" i="5"/>
  <c r="A20552" i="5"/>
  <c r="A20551" i="5"/>
  <c r="A20550" i="5"/>
  <c r="A20549" i="5"/>
  <c r="A20548" i="5"/>
  <c r="A20547" i="5"/>
  <c r="A20546" i="5"/>
  <c r="A20545" i="5"/>
  <c r="A20544" i="5"/>
  <c r="A20543" i="5"/>
  <c r="A20542" i="5"/>
  <c r="A20541" i="5"/>
  <c r="A20540" i="5"/>
  <c r="A20539" i="5"/>
  <c r="A20538" i="5"/>
  <c r="A20537" i="5"/>
  <c r="A20536" i="5"/>
  <c r="A20535" i="5"/>
  <c r="A20534" i="5"/>
  <c r="A20533" i="5"/>
  <c r="A20532" i="5"/>
  <c r="A20531" i="5"/>
  <c r="A20530" i="5"/>
  <c r="A20529" i="5"/>
  <c r="A20528" i="5"/>
  <c r="A20527" i="5"/>
  <c r="A20526" i="5"/>
  <c r="A20525" i="5"/>
  <c r="A20524" i="5"/>
  <c r="A20523" i="5"/>
  <c r="A20522" i="5"/>
  <c r="A20521" i="5"/>
  <c r="A20520" i="5"/>
  <c r="A20519" i="5"/>
  <c r="A20518" i="5"/>
  <c r="A20517" i="5"/>
  <c r="A20516" i="5"/>
  <c r="A20515" i="5"/>
  <c r="A20514" i="5"/>
  <c r="A20513" i="5"/>
  <c r="A20512" i="5"/>
  <c r="A20511" i="5"/>
  <c r="A20510" i="5"/>
  <c r="A20509" i="5"/>
  <c r="A20508" i="5"/>
  <c r="A20507" i="5"/>
  <c r="A20506" i="5"/>
  <c r="A20505" i="5"/>
  <c r="A20504" i="5"/>
  <c r="A20503" i="5"/>
  <c r="A20502" i="5"/>
  <c r="A20501" i="5"/>
  <c r="A20500" i="5"/>
  <c r="A20499" i="5"/>
  <c r="A20498" i="5"/>
  <c r="A20497" i="5"/>
  <c r="A20496" i="5"/>
  <c r="A20495" i="5"/>
  <c r="A20494" i="5"/>
  <c r="A20493" i="5"/>
  <c r="A20492" i="5"/>
  <c r="A20491" i="5"/>
  <c r="A20490" i="5"/>
  <c r="A20489" i="5"/>
  <c r="A20488" i="5"/>
  <c r="A20487" i="5"/>
  <c r="A20486" i="5"/>
  <c r="A20485" i="5"/>
  <c r="A20484" i="5"/>
  <c r="A20483" i="5"/>
  <c r="A20482" i="5"/>
  <c r="A20481" i="5"/>
  <c r="A20480" i="5"/>
  <c r="A20479" i="5"/>
  <c r="A20478" i="5"/>
  <c r="A20477" i="5"/>
  <c r="A20476" i="5"/>
  <c r="A20475" i="5"/>
  <c r="A20474" i="5"/>
  <c r="A20473" i="5"/>
  <c r="A20472" i="5"/>
  <c r="A20471" i="5"/>
  <c r="A20470" i="5"/>
  <c r="A20469" i="5"/>
  <c r="A20468" i="5"/>
  <c r="A20467" i="5"/>
  <c r="A20466" i="5"/>
  <c r="A20465" i="5"/>
  <c r="A20464" i="5"/>
  <c r="A20463" i="5"/>
  <c r="A20462" i="5"/>
  <c r="A20461" i="5"/>
  <c r="A20460" i="5"/>
  <c r="A20459" i="5"/>
  <c r="A20458" i="5"/>
  <c r="A20457" i="5"/>
  <c r="A20456" i="5"/>
  <c r="A20455" i="5"/>
  <c r="A20454" i="5"/>
  <c r="A20453" i="5"/>
  <c r="A20452" i="5"/>
  <c r="A20451" i="5"/>
  <c r="A20450" i="5"/>
  <c r="A20449" i="5"/>
  <c r="A20448" i="5"/>
  <c r="A20447" i="5"/>
  <c r="A20446" i="5"/>
  <c r="A20445" i="5"/>
  <c r="A20444" i="5"/>
  <c r="A20443" i="5"/>
  <c r="A20442" i="5"/>
  <c r="A20441" i="5"/>
  <c r="A20440" i="5"/>
  <c r="A20439" i="5"/>
  <c r="A20438" i="5"/>
  <c r="A20437" i="5"/>
  <c r="A20436" i="5"/>
  <c r="A20435" i="5"/>
  <c r="A20434" i="5"/>
  <c r="A20433" i="5"/>
  <c r="A20432" i="5"/>
  <c r="A20431" i="5"/>
  <c r="A20430" i="5"/>
  <c r="A20429" i="5"/>
  <c r="A20428" i="5"/>
  <c r="A20427" i="5"/>
  <c r="A20426" i="5"/>
  <c r="A20425" i="5"/>
  <c r="A20424" i="5"/>
  <c r="A20423" i="5"/>
  <c r="A20422" i="5"/>
  <c r="A20421" i="5"/>
  <c r="A20420" i="5"/>
  <c r="A20419" i="5"/>
  <c r="A20418" i="5"/>
  <c r="A20417" i="5"/>
  <c r="A20416" i="5"/>
  <c r="A20415" i="5"/>
  <c r="A20414" i="5"/>
  <c r="A20413" i="5"/>
  <c r="A20412" i="5"/>
  <c r="A20411" i="5"/>
  <c r="A20410" i="5"/>
  <c r="A20409" i="5"/>
  <c r="A20408" i="5"/>
  <c r="A20407" i="5"/>
  <c r="A20406" i="5"/>
  <c r="A20405" i="5"/>
  <c r="A20404" i="5"/>
  <c r="A20403" i="5"/>
  <c r="A20402" i="5"/>
  <c r="A20401" i="5"/>
  <c r="A20400" i="5"/>
  <c r="A20399" i="5"/>
  <c r="A20398" i="5"/>
  <c r="A20397" i="5"/>
  <c r="A20396" i="5"/>
  <c r="A20395" i="5"/>
  <c r="A20394" i="5"/>
  <c r="A20393" i="5"/>
  <c r="A20392" i="5"/>
  <c r="A20391" i="5"/>
  <c r="A20390" i="5"/>
  <c r="A20389" i="5"/>
  <c r="A20388" i="5"/>
  <c r="A20387" i="5"/>
  <c r="A20386" i="5"/>
  <c r="A20385" i="5"/>
  <c r="A20384" i="5"/>
  <c r="A20383" i="5"/>
  <c r="A20382" i="5"/>
  <c r="A20381" i="5"/>
  <c r="A20380" i="5"/>
  <c r="A20379" i="5"/>
  <c r="A20378" i="5"/>
  <c r="A20377" i="5"/>
  <c r="A20376" i="5"/>
  <c r="A20375" i="5"/>
  <c r="A20374" i="5"/>
  <c r="A20373" i="5"/>
  <c r="A20372" i="5"/>
  <c r="A20371" i="5"/>
  <c r="A20370" i="5"/>
  <c r="A20369" i="5"/>
  <c r="A20368" i="5"/>
  <c r="A20367" i="5"/>
  <c r="A20366" i="5"/>
  <c r="A20365" i="5"/>
  <c r="A20364" i="5"/>
  <c r="A20363" i="5"/>
  <c r="A20362" i="5"/>
  <c r="A20361" i="5"/>
  <c r="A20360" i="5"/>
  <c r="A20359" i="5"/>
  <c r="A20358" i="5"/>
  <c r="A20357" i="5"/>
  <c r="A20356" i="5"/>
  <c r="A20355" i="5"/>
  <c r="A20354" i="5"/>
  <c r="A20353" i="5"/>
  <c r="A20352" i="5"/>
  <c r="A20351" i="5"/>
  <c r="A20350" i="5"/>
  <c r="A20349" i="5"/>
  <c r="A20348" i="5"/>
  <c r="A20347" i="5"/>
  <c r="A20346" i="5"/>
  <c r="A20345" i="5"/>
  <c r="A20344" i="5"/>
  <c r="A20343" i="5"/>
  <c r="A20342" i="5"/>
  <c r="A20341" i="5"/>
  <c r="A20340" i="5"/>
  <c r="A20339" i="5"/>
  <c r="A20338" i="5"/>
  <c r="A20337" i="5"/>
  <c r="A20336" i="5"/>
  <c r="A20335" i="5"/>
  <c r="A20334" i="5"/>
  <c r="A20333" i="5"/>
  <c r="A20332" i="5"/>
  <c r="A20331" i="5"/>
  <c r="A20330" i="5"/>
  <c r="A20329" i="5"/>
  <c r="A20328" i="5"/>
  <c r="A20327" i="5"/>
  <c r="A20326" i="5"/>
  <c r="A20325" i="5"/>
  <c r="A20324" i="5"/>
  <c r="A20323" i="5"/>
  <c r="A20322" i="5"/>
  <c r="A20321" i="5"/>
  <c r="A20320" i="5"/>
  <c r="A20319" i="5"/>
  <c r="A20318" i="5"/>
  <c r="A20317" i="5"/>
  <c r="A20316" i="5"/>
  <c r="A20315" i="5"/>
  <c r="A20314" i="5"/>
  <c r="A20313" i="5"/>
  <c r="A20312" i="5"/>
  <c r="A20311" i="5"/>
  <c r="A20310" i="5"/>
  <c r="A20309" i="5"/>
  <c r="A20308" i="5"/>
  <c r="A20307" i="5"/>
  <c r="A20306" i="5"/>
  <c r="A20305" i="5"/>
  <c r="A20304" i="5"/>
  <c r="A20303" i="5"/>
  <c r="A20302" i="5"/>
  <c r="A20301" i="5"/>
  <c r="A20300" i="5"/>
  <c r="A20299" i="5"/>
  <c r="A20298" i="5"/>
  <c r="A20297" i="5"/>
  <c r="A20296" i="5"/>
  <c r="A20295" i="5"/>
  <c r="A20294" i="5"/>
  <c r="A20293" i="5"/>
  <c r="A20292" i="5"/>
  <c r="A20291" i="5"/>
  <c r="A20290" i="5"/>
  <c r="A20289" i="5"/>
  <c r="A20288" i="5"/>
  <c r="A20287" i="5"/>
  <c r="A20286" i="5"/>
  <c r="A20285" i="5"/>
  <c r="A20284" i="5"/>
  <c r="A20283" i="5"/>
  <c r="A20282" i="5"/>
  <c r="A20281" i="5"/>
  <c r="A20280" i="5"/>
  <c r="A20279" i="5"/>
  <c r="A20278" i="5"/>
  <c r="A20277" i="5"/>
  <c r="A20276" i="5"/>
  <c r="A20275" i="5"/>
  <c r="A20274" i="5"/>
  <c r="A20273" i="5"/>
  <c r="A20272" i="5"/>
  <c r="A20271" i="5"/>
  <c r="A20270" i="5"/>
  <c r="A20269" i="5"/>
  <c r="A20268" i="5"/>
  <c r="A20267" i="5"/>
  <c r="A20266" i="5"/>
  <c r="A20265" i="5"/>
  <c r="A20264" i="5"/>
  <c r="A20263" i="5"/>
  <c r="A20262" i="5"/>
  <c r="A20261" i="5"/>
  <c r="A20260" i="5"/>
  <c r="A20259" i="5"/>
  <c r="A20258" i="5"/>
  <c r="A20257" i="5"/>
  <c r="A20256" i="5"/>
  <c r="A20255" i="5"/>
  <c r="A20254" i="5"/>
  <c r="A20253" i="5"/>
  <c r="A20252" i="5"/>
  <c r="A20251" i="5"/>
  <c r="A20250" i="5"/>
  <c r="A20249" i="5"/>
  <c r="A20248" i="5"/>
  <c r="A20247" i="5"/>
  <c r="A20246" i="5"/>
  <c r="A20245" i="5"/>
  <c r="A20244" i="5"/>
  <c r="A20243" i="5"/>
  <c r="A20242" i="5"/>
  <c r="A20241" i="5"/>
  <c r="A20240" i="5"/>
  <c r="A20239" i="5"/>
  <c r="A20238" i="5"/>
  <c r="A20237" i="5"/>
  <c r="A20236" i="5"/>
  <c r="A20235" i="5"/>
  <c r="A20234" i="5"/>
  <c r="A20233" i="5"/>
  <c r="A20232" i="5"/>
  <c r="A20231" i="5"/>
  <c r="A20230" i="5"/>
  <c r="A20229" i="5"/>
  <c r="A20228" i="5"/>
  <c r="A20227" i="5"/>
  <c r="A20226" i="5"/>
  <c r="A20225" i="5"/>
  <c r="A20224" i="5"/>
  <c r="A20223" i="5"/>
  <c r="A20222" i="5"/>
  <c r="A20221" i="5"/>
  <c r="A20220" i="5"/>
  <c r="A20219" i="5"/>
  <c r="A20218" i="5"/>
  <c r="A20217" i="5"/>
  <c r="A20216" i="5"/>
  <c r="A20215" i="5"/>
  <c r="A20214" i="5"/>
  <c r="A20213" i="5"/>
  <c r="A20212" i="5"/>
  <c r="A20211" i="5"/>
  <c r="A20210" i="5"/>
  <c r="A20209" i="5"/>
  <c r="A20208" i="5"/>
  <c r="A20207" i="5"/>
  <c r="A20206" i="5"/>
  <c r="A20205" i="5"/>
  <c r="A20204" i="5"/>
  <c r="A20203" i="5"/>
  <c r="A20202" i="5"/>
  <c r="A20201" i="5"/>
  <c r="A20200" i="5"/>
  <c r="A20199" i="5"/>
  <c r="A20198" i="5"/>
  <c r="A20197" i="5"/>
  <c r="A20196" i="5"/>
  <c r="A20195" i="5"/>
  <c r="A20194" i="5"/>
  <c r="A20193" i="5"/>
  <c r="A20192" i="5"/>
  <c r="A20191" i="5"/>
  <c r="A20190" i="5"/>
  <c r="A20189" i="5"/>
  <c r="A20188" i="5"/>
  <c r="A20187" i="5"/>
  <c r="A20186" i="5"/>
  <c r="A20185" i="5"/>
  <c r="A20184" i="5"/>
  <c r="A20183" i="5"/>
  <c r="A20182" i="5"/>
  <c r="A20181" i="5"/>
  <c r="A20180" i="5"/>
  <c r="A20179" i="5"/>
  <c r="A20178" i="5"/>
  <c r="A20177" i="5"/>
  <c r="A20176" i="5"/>
  <c r="A20175" i="5"/>
  <c r="A20174" i="5"/>
  <c r="A20173" i="5"/>
  <c r="A20172" i="5"/>
  <c r="A20171" i="5"/>
  <c r="A20170" i="5"/>
  <c r="A20169" i="5"/>
  <c r="A20168" i="5"/>
  <c r="A20167" i="5"/>
  <c r="A20166" i="5"/>
  <c r="A20165" i="5"/>
  <c r="A20164" i="5"/>
  <c r="A20163" i="5"/>
  <c r="A20162" i="5"/>
  <c r="A20161" i="5"/>
  <c r="A20160" i="5"/>
  <c r="A20159" i="5"/>
  <c r="A20158" i="5"/>
  <c r="A20157" i="5"/>
  <c r="A20156" i="5"/>
  <c r="A20155" i="5"/>
  <c r="A20154" i="5"/>
  <c r="A20153" i="5"/>
  <c r="A20152" i="5"/>
  <c r="A20151" i="5"/>
  <c r="A20150" i="5"/>
  <c r="A20149" i="5"/>
  <c r="A20148" i="5"/>
  <c r="A20147" i="5"/>
  <c r="A20146" i="5"/>
  <c r="A20145" i="5"/>
  <c r="A20144" i="5"/>
  <c r="A20143" i="5"/>
  <c r="A20142" i="5"/>
  <c r="A20141" i="5"/>
  <c r="A20140" i="5"/>
  <c r="A20139" i="5"/>
  <c r="A20138" i="5"/>
  <c r="A20137" i="5"/>
  <c r="A20136" i="5"/>
  <c r="A20135" i="5"/>
  <c r="A20134" i="5"/>
  <c r="A20133" i="5"/>
  <c r="A20132" i="5"/>
  <c r="A20131" i="5"/>
  <c r="A20130" i="5"/>
  <c r="A20129" i="5"/>
  <c r="A20128" i="5"/>
  <c r="A20127" i="5"/>
  <c r="A20126" i="5"/>
  <c r="A20125" i="5"/>
  <c r="A20124" i="5"/>
  <c r="A20123" i="5"/>
  <c r="A20122" i="5"/>
  <c r="A20121" i="5"/>
  <c r="A20120" i="5"/>
  <c r="A20119" i="5"/>
  <c r="A20118" i="5"/>
  <c r="A20117" i="5"/>
  <c r="A20116" i="5"/>
  <c r="A20115" i="5"/>
  <c r="A20114" i="5"/>
  <c r="A20113" i="5"/>
  <c r="A20112" i="5"/>
  <c r="A20111" i="5"/>
  <c r="A20110" i="5"/>
  <c r="A20109" i="5"/>
  <c r="A20108" i="5"/>
  <c r="A20107" i="5"/>
  <c r="A20106" i="5"/>
  <c r="A20105" i="5"/>
  <c r="A20104" i="5"/>
  <c r="A20103" i="5"/>
  <c r="A20102" i="5"/>
  <c r="A20101" i="5"/>
  <c r="A20100" i="5"/>
  <c r="A20099" i="5"/>
  <c r="A20098" i="5"/>
  <c r="A20097" i="5"/>
  <c r="A20096" i="5"/>
  <c r="A20095" i="5"/>
  <c r="A20094" i="5"/>
  <c r="A20093" i="5"/>
  <c r="A20092" i="5"/>
  <c r="A20091" i="5"/>
  <c r="A20090" i="5"/>
  <c r="A20089" i="5"/>
  <c r="A20088" i="5"/>
  <c r="A20087" i="5"/>
  <c r="A20086" i="5"/>
  <c r="A20085" i="5"/>
  <c r="A20084" i="5"/>
  <c r="A20083" i="5"/>
  <c r="A20082" i="5"/>
  <c r="A20081" i="5"/>
  <c r="A20080" i="5"/>
  <c r="A20079" i="5"/>
  <c r="A20078" i="5"/>
  <c r="A20077" i="5"/>
  <c r="A20076" i="5"/>
  <c r="A20075" i="5"/>
  <c r="A20074" i="5"/>
  <c r="A20073" i="5"/>
  <c r="A20072" i="5"/>
  <c r="A20071" i="5"/>
  <c r="A20070" i="5"/>
  <c r="A20069" i="5"/>
  <c r="A20068" i="5"/>
  <c r="A20067" i="5"/>
  <c r="A20066" i="5"/>
  <c r="A20065" i="5"/>
  <c r="A20064" i="5"/>
  <c r="A20063" i="5"/>
  <c r="A20062" i="5"/>
  <c r="A20061" i="5"/>
  <c r="A20060" i="5"/>
  <c r="A20059" i="5"/>
  <c r="A20058" i="5"/>
  <c r="A20057" i="5"/>
  <c r="A20056" i="5"/>
  <c r="A20055" i="5"/>
  <c r="A20054" i="5"/>
  <c r="A20053" i="5"/>
  <c r="A20052" i="5"/>
  <c r="A20051" i="5"/>
  <c r="A20050" i="5"/>
  <c r="A20049" i="5"/>
  <c r="A20048" i="5"/>
  <c r="A20047" i="5"/>
  <c r="A20046" i="5"/>
  <c r="A20045" i="5"/>
  <c r="A20044" i="5"/>
  <c r="A20043" i="5"/>
  <c r="A20042" i="5"/>
  <c r="A20041" i="5"/>
  <c r="A20040" i="5"/>
  <c r="A20039" i="5"/>
  <c r="A20038" i="5"/>
  <c r="A20037" i="5"/>
  <c r="A20036" i="5"/>
  <c r="A20035" i="5"/>
  <c r="A20034" i="5"/>
  <c r="A20033" i="5"/>
  <c r="A20032" i="5"/>
  <c r="A20031" i="5"/>
  <c r="A20030" i="5"/>
  <c r="A20029" i="5"/>
  <c r="A20028" i="5"/>
  <c r="A20027" i="5"/>
  <c r="A20026" i="5"/>
  <c r="A20025" i="5"/>
  <c r="A20024" i="5"/>
  <c r="A20023" i="5"/>
  <c r="A20022" i="5"/>
  <c r="A20021" i="5"/>
  <c r="A20020" i="5"/>
  <c r="A20019" i="5"/>
  <c r="A20018" i="5"/>
  <c r="A20017" i="5"/>
  <c r="A20016" i="5"/>
  <c r="A20015" i="5"/>
  <c r="A20014" i="5"/>
  <c r="A20013" i="5"/>
  <c r="A20012" i="5"/>
  <c r="A20011" i="5"/>
  <c r="A20010" i="5"/>
  <c r="A20009" i="5"/>
  <c r="A20008" i="5"/>
  <c r="A20007" i="5"/>
  <c r="A20006" i="5"/>
  <c r="A20005" i="5"/>
  <c r="A20004" i="5"/>
  <c r="A20003" i="5"/>
  <c r="A20002" i="5"/>
  <c r="A20001" i="5"/>
  <c r="A20000" i="5"/>
  <c r="A19999" i="5"/>
  <c r="A19998" i="5"/>
  <c r="A19997" i="5"/>
  <c r="A19996" i="5"/>
  <c r="A19995" i="5"/>
  <c r="A19994" i="5"/>
  <c r="A19993" i="5"/>
  <c r="A19992" i="5"/>
  <c r="A19991" i="5"/>
  <c r="A19990" i="5"/>
  <c r="A19989" i="5"/>
  <c r="A19988" i="5"/>
  <c r="A19987" i="5"/>
  <c r="A19986" i="5"/>
  <c r="A19985" i="5"/>
  <c r="A19984" i="5"/>
  <c r="A19983" i="5"/>
  <c r="A19982" i="5"/>
  <c r="A19981" i="5"/>
  <c r="A19980" i="5"/>
  <c r="A19979" i="5"/>
  <c r="A19978" i="5"/>
  <c r="A19977" i="5"/>
  <c r="A19976" i="5"/>
  <c r="A19975" i="5"/>
  <c r="A19974" i="5"/>
  <c r="A19973" i="5"/>
  <c r="A19972" i="5"/>
  <c r="A19971" i="5"/>
  <c r="A19970" i="5"/>
  <c r="A19969" i="5"/>
  <c r="A19968" i="5"/>
  <c r="A19967" i="5"/>
  <c r="A19966" i="5"/>
  <c r="A19965" i="5"/>
  <c r="A19964" i="5"/>
  <c r="A19963" i="5"/>
  <c r="A19962" i="5"/>
  <c r="A19961" i="5"/>
  <c r="A19960" i="5"/>
  <c r="A19959" i="5"/>
  <c r="A19958" i="5"/>
  <c r="A19957" i="5"/>
  <c r="A19956" i="5"/>
  <c r="A19955" i="5"/>
  <c r="A19954" i="5"/>
  <c r="A19953" i="5"/>
  <c r="A19952" i="5"/>
  <c r="A19951" i="5"/>
  <c r="A19950" i="5"/>
  <c r="A19949" i="5"/>
  <c r="A19948" i="5"/>
  <c r="A19947" i="5"/>
  <c r="A19946" i="5"/>
  <c r="A19945" i="5"/>
  <c r="A19944" i="5"/>
  <c r="A19943" i="5"/>
  <c r="A19942" i="5"/>
  <c r="A19941" i="5"/>
  <c r="A19940" i="5"/>
  <c r="A19939" i="5"/>
  <c r="A19938" i="5"/>
  <c r="A19937" i="5"/>
  <c r="A19936" i="5"/>
  <c r="A19935" i="5"/>
  <c r="A19934" i="5"/>
  <c r="A19933" i="5"/>
  <c r="A19932" i="5"/>
  <c r="A19931" i="5"/>
  <c r="A19930" i="5"/>
  <c r="A19929" i="5"/>
  <c r="A19928" i="5"/>
  <c r="A19927" i="5"/>
  <c r="A19926" i="5"/>
  <c r="A19925" i="5"/>
  <c r="A19924" i="5"/>
  <c r="A19923" i="5"/>
  <c r="A19922" i="5"/>
  <c r="A19921" i="5"/>
  <c r="A19920" i="5"/>
  <c r="A19919" i="5"/>
  <c r="A19918" i="5"/>
  <c r="A19917" i="5"/>
  <c r="A19916" i="5"/>
  <c r="A19915" i="5"/>
  <c r="A19914" i="5"/>
  <c r="A19913" i="5"/>
  <c r="A19912" i="5"/>
  <c r="A19911" i="5"/>
  <c r="A19910" i="5"/>
  <c r="A19909" i="5"/>
  <c r="A19908" i="5"/>
  <c r="A19907" i="5"/>
  <c r="A19906" i="5"/>
  <c r="A19905" i="5"/>
  <c r="A19904" i="5"/>
  <c r="A19903" i="5"/>
  <c r="A19902" i="5"/>
  <c r="A19901" i="5"/>
  <c r="A19900" i="5"/>
  <c r="A19899" i="5"/>
  <c r="A19898" i="5"/>
  <c r="A19897" i="5"/>
  <c r="A19896" i="5"/>
  <c r="A19895" i="5"/>
  <c r="A19894" i="5"/>
  <c r="A19893" i="5"/>
  <c r="A19892" i="5"/>
  <c r="A19891" i="5"/>
  <c r="A19890" i="5"/>
  <c r="A19889" i="5"/>
  <c r="A19888" i="5"/>
  <c r="A19887" i="5"/>
  <c r="A19886" i="5"/>
  <c r="A19885" i="5"/>
  <c r="A19884" i="5"/>
  <c r="A19883" i="5"/>
  <c r="A19882" i="5"/>
  <c r="A19881" i="5"/>
  <c r="A19880" i="5"/>
  <c r="A19879" i="5"/>
  <c r="A19878" i="5"/>
  <c r="A19877" i="5"/>
  <c r="A19876" i="5"/>
  <c r="A19875" i="5"/>
  <c r="A19874" i="5"/>
  <c r="A19873" i="5"/>
  <c r="A19872" i="5"/>
  <c r="A19871" i="5"/>
  <c r="A19870" i="5"/>
  <c r="A19869" i="5"/>
  <c r="A19868" i="5"/>
  <c r="A19867" i="5"/>
  <c r="A19866" i="5"/>
  <c r="A19865" i="5"/>
  <c r="A19864" i="5"/>
  <c r="A19863" i="5"/>
  <c r="A19862" i="5"/>
  <c r="A19861" i="5"/>
  <c r="A19860" i="5"/>
  <c r="A19859" i="5"/>
  <c r="A19858" i="5"/>
  <c r="A19857" i="5"/>
  <c r="A19856" i="5"/>
  <c r="A19855" i="5"/>
  <c r="A19854" i="5"/>
  <c r="A19853" i="5"/>
  <c r="A19852" i="5"/>
  <c r="A19851" i="5"/>
  <c r="A19850" i="5"/>
  <c r="A19849" i="5"/>
  <c r="A19848" i="5"/>
  <c r="A19847" i="5"/>
  <c r="A19846" i="5"/>
  <c r="A19845" i="5"/>
  <c r="A19844" i="5"/>
  <c r="A19843" i="5"/>
  <c r="A19842" i="5"/>
  <c r="A19841" i="5"/>
  <c r="A19840" i="5"/>
  <c r="A19839" i="5"/>
  <c r="A19838" i="5"/>
  <c r="A19837" i="5"/>
  <c r="A19836" i="5"/>
  <c r="A19835" i="5"/>
  <c r="A19834" i="5"/>
  <c r="A19833" i="5"/>
  <c r="A19832" i="5"/>
  <c r="A19831" i="5"/>
  <c r="A19830" i="5"/>
  <c r="A19829" i="5"/>
  <c r="A19828" i="5"/>
  <c r="A19827" i="5"/>
  <c r="A19826" i="5"/>
  <c r="A19825" i="5"/>
  <c r="A19824" i="5"/>
  <c r="A19823" i="5"/>
  <c r="A19822" i="5"/>
  <c r="A19821" i="5"/>
  <c r="A19820" i="5"/>
  <c r="A19819" i="5"/>
  <c r="A19818" i="5"/>
  <c r="A19817" i="5"/>
  <c r="A19816" i="5"/>
  <c r="A19815" i="5"/>
  <c r="A19814" i="5"/>
  <c r="A19813" i="5"/>
  <c r="A19812" i="5"/>
  <c r="A19811" i="5"/>
  <c r="A19810" i="5"/>
  <c r="A19809" i="5"/>
  <c r="A19808" i="5"/>
  <c r="A19807" i="5"/>
  <c r="A19806" i="5"/>
  <c r="A19805" i="5"/>
  <c r="A19804" i="5"/>
  <c r="A19803" i="5"/>
  <c r="A19802" i="5"/>
  <c r="A19801" i="5"/>
  <c r="A19800" i="5"/>
  <c r="A19799" i="5"/>
  <c r="A19798" i="5"/>
  <c r="A19797" i="5"/>
  <c r="A19796" i="5"/>
  <c r="A19795" i="5"/>
  <c r="A19794" i="5"/>
  <c r="A19793" i="5"/>
  <c r="A19792" i="5"/>
  <c r="A19791" i="5"/>
  <c r="A19790" i="5"/>
  <c r="A19789" i="5"/>
  <c r="A19788" i="5"/>
  <c r="A19787" i="5"/>
  <c r="A19786" i="5"/>
  <c r="A19785" i="5"/>
  <c r="A19784" i="5"/>
  <c r="A19783" i="5"/>
  <c r="A19782" i="5"/>
  <c r="A19781" i="5"/>
  <c r="A19780" i="5"/>
  <c r="A19779" i="5"/>
  <c r="A19778" i="5"/>
  <c r="A19777" i="5"/>
  <c r="A19776" i="5"/>
  <c r="A19775" i="5"/>
  <c r="A19774" i="5"/>
  <c r="A19773" i="5"/>
  <c r="A19772" i="5"/>
  <c r="A19771" i="5"/>
  <c r="A19770" i="5"/>
  <c r="A19769" i="5"/>
  <c r="A19768" i="5"/>
  <c r="A19767" i="5"/>
  <c r="A19766" i="5"/>
  <c r="A19765" i="5"/>
  <c r="A19764" i="5"/>
  <c r="A19763" i="5"/>
  <c r="A19762" i="5"/>
  <c r="A19761" i="5"/>
  <c r="A19760" i="5"/>
  <c r="A19759" i="5"/>
  <c r="A19758" i="5"/>
  <c r="A19757" i="5"/>
  <c r="A19756" i="5"/>
  <c r="A19755" i="5"/>
  <c r="A19754" i="5"/>
  <c r="A19753" i="5"/>
  <c r="A19752" i="5"/>
  <c r="A19751" i="5"/>
  <c r="A19750" i="5"/>
  <c r="A19749" i="5"/>
  <c r="A19748" i="5"/>
  <c r="A19747" i="5"/>
  <c r="A19746" i="5"/>
  <c r="A19745" i="5"/>
  <c r="A19744" i="5"/>
  <c r="A19743" i="5"/>
  <c r="A19742" i="5"/>
  <c r="A19741" i="5"/>
  <c r="A19740" i="5"/>
  <c r="A19739" i="5"/>
  <c r="A19738" i="5"/>
  <c r="A19737" i="5"/>
  <c r="A19736" i="5"/>
  <c r="A19735" i="5"/>
  <c r="A19734" i="5"/>
  <c r="A19733" i="5"/>
  <c r="A19732" i="5"/>
  <c r="A19731" i="5"/>
  <c r="A19730" i="5"/>
  <c r="A19729" i="5"/>
  <c r="A19728" i="5"/>
  <c r="A19727" i="5"/>
  <c r="A19726" i="5"/>
  <c r="A19725" i="5"/>
  <c r="A19724" i="5"/>
  <c r="A19723" i="5"/>
  <c r="A19722" i="5"/>
  <c r="A19721" i="5"/>
  <c r="A19720" i="5"/>
  <c r="A19719" i="5"/>
  <c r="A19718" i="5"/>
  <c r="A19717" i="5"/>
  <c r="A19716" i="5"/>
  <c r="A19715" i="5"/>
  <c r="A19714" i="5"/>
  <c r="A19713" i="5"/>
  <c r="A19712" i="5"/>
  <c r="A19711" i="5"/>
  <c r="A19710" i="5"/>
  <c r="A19709" i="5"/>
  <c r="A19708" i="5"/>
  <c r="A19707" i="5"/>
  <c r="A19706" i="5"/>
  <c r="A19705" i="5"/>
  <c r="A19704" i="5"/>
  <c r="A19703" i="5"/>
  <c r="A19702" i="5"/>
  <c r="A19701" i="5"/>
  <c r="A19700" i="5"/>
  <c r="A19699" i="5"/>
  <c r="A19698" i="5"/>
  <c r="A19697" i="5"/>
  <c r="A19696" i="5"/>
  <c r="A19695" i="5"/>
  <c r="A19694" i="5"/>
  <c r="A19693" i="5"/>
  <c r="A19692" i="5"/>
  <c r="A19691" i="5"/>
  <c r="A19690" i="5"/>
  <c r="A19689" i="5"/>
  <c r="A19688" i="5"/>
  <c r="A19687" i="5"/>
  <c r="A19686" i="5"/>
  <c r="A19685" i="5"/>
  <c r="A19684" i="5"/>
  <c r="A19683" i="5"/>
  <c r="A19682" i="5"/>
  <c r="A19681" i="5"/>
  <c r="A19680" i="5"/>
  <c r="A19679" i="5"/>
  <c r="A19678" i="5"/>
  <c r="A19677" i="5"/>
  <c r="A19676" i="5"/>
  <c r="A19675" i="5"/>
  <c r="A19674" i="5"/>
  <c r="A19673" i="5"/>
  <c r="A19672" i="5"/>
  <c r="A19671" i="5"/>
  <c r="A19670" i="5"/>
  <c r="A19669" i="5"/>
  <c r="A19668" i="5"/>
  <c r="A19667" i="5"/>
  <c r="A19666" i="5"/>
  <c r="A19665" i="5"/>
  <c r="A19664" i="5"/>
  <c r="A19663" i="5"/>
  <c r="A19662" i="5"/>
  <c r="A19661" i="5"/>
  <c r="A19660" i="5"/>
  <c r="A19659" i="5"/>
  <c r="A19658" i="5"/>
  <c r="A19657" i="5"/>
  <c r="A19656" i="5"/>
  <c r="A19655" i="5"/>
  <c r="A19654" i="5"/>
  <c r="A19653" i="5"/>
  <c r="A19652" i="5"/>
  <c r="A19651" i="5"/>
  <c r="A19650" i="5"/>
  <c r="A19649" i="5"/>
  <c r="A19648" i="5"/>
  <c r="A19647" i="5"/>
  <c r="A19646" i="5"/>
  <c r="A19645" i="5"/>
  <c r="A19644" i="5"/>
  <c r="A19643" i="5"/>
  <c r="A19642" i="5"/>
  <c r="A19641" i="5"/>
  <c r="A19640" i="5"/>
  <c r="A19639" i="5"/>
  <c r="A19638" i="5"/>
  <c r="A19637" i="5"/>
  <c r="A19636" i="5"/>
  <c r="A19635" i="5"/>
  <c r="A19634" i="5"/>
  <c r="A19633" i="5"/>
  <c r="A19632" i="5"/>
  <c r="A19631" i="5"/>
  <c r="A19630" i="5"/>
  <c r="A19629" i="5"/>
  <c r="A19628" i="5"/>
  <c r="A19627" i="5"/>
  <c r="A19626" i="5"/>
  <c r="A19625" i="5"/>
  <c r="A19624" i="5"/>
  <c r="A19623" i="5"/>
  <c r="A19622" i="5"/>
  <c r="A19621" i="5"/>
  <c r="A19620" i="5"/>
  <c r="A19619" i="5"/>
  <c r="A19618" i="5"/>
  <c r="A19617" i="5"/>
  <c r="A19616" i="5"/>
  <c r="A19615" i="5"/>
  <c r="A19614" i="5"/>
  <c r="A19613" i="5"/>
  <c r="A19612" i="5"/>
  <c r="A19611" i="5"/>
  <c r="A19610" i="5"/>
  <c r="A19609" i="5"/>
  <c r="A19608" i="5"/>
  <c r="A19607" i="5"/>
  <c r="A19606" i="5"/>
  <c r="A19605" i="5"/>
  <c r="A19604" i="5"/>
  <c r="A19603" i="5"/>
  <c r="A19602" i="5"/>
  <c r="A19601" i="5"/>
  <c r="A19600" i="5"/>
  <c r="A19599" i="5"/>
  <c r="A19598" i="5"/>
  <c r="A19597" i="5"/>
  <c r="A19596" i="5"/>
  <c r="A19595" i="5"/>
  <c r="A19594" i="5"/>
  <c r="A19593" i="5"/>
  <c r="A19592" i="5"/>
  <c r="A19591" i="5"/>
  <c r="A19590" i="5"/>
  <c r="A19589" i="5"/>
  <c r="A19588" i="5"/>
  <c r="A19587" i="5"/>
  <c r="A19586" i="5"/>
  <c r="A19585" i="5"/>
  <c r="A19584" i="5"/>
  <c r="A19583" i="5"/>
  <c r="A19582" i="5"/>
  <c r="A19581" i="5"/>
  <c r="A19580" i="5"/>
  <c r="A19579" i="5"/>
  <c r="A19578" i="5"/>
  <c r="A19577" i="5"/>
  <c r="A19576" i="5"/>
  <c r="A19575" i="5"/>
  <c r="A19574" i="5"/>
  <c r="A19573" i="5"/>
  <c r="A19572" i="5"/>
  <c r="A19571" i="5"/>
  <c r="A19570" i="5"/>
  <c r="A19569" i="5"/>
  <c r="A19568" i="5"/>
  <c r="A19567" i="5"/>
  <c r="A19566" i="5"/>
  <c r="A19565" i="5"/>
  <c r="A19564" i="5"/>
  <c r="A19563" i="5"/>
  <c r="A19562" i="5"/>
  <c r="A19561" i="5"/>
  <c r="A19560" i="5"/>
  <c r="A19559" i="5"/>
  <c r="A19558" i="5"/>
  <c r="A19557" i="5"/>
  <c r="A19556" i="5"/>
  <c r="A19555" i="5"/>
  <c r="A19554" i="5"/>
  <c r="A19553" i="5"/>
  <c r="A19552" i="5"/>
  <c r="A19551" i="5"/>
  <c r="A19550" i="5"/>
  <c r="A19549" i="5"/>
  <c r="A19548" i="5"/>
  <c r="A19547" i="5"/>
  <c r="A19546" i="5"/>
  <c r="A19545" i="5"/>
  <c r="A19544" i="5"/>
  <c r="A19543" i="5"/>
  <c r="A19542" i="5"/>
  <c r="A19541" i="5"/>
  <c r="A19540" i="5"/>
  <c r="A19539" i="5"/>
  <c r="A19538" i="5"/>
  <c r="A19537" i="5"/>
  <c r="A19536" i="5"/>
  <c r="A19535" i="5"/>
  <c r="A19534" i="5"/>
  <c r="A19533" i="5"/>
  <c r="A19532" i="5"/>
  <c r="A19531" i="5"/>
  <c r="A19530" i="5"/>
  <c r="A19529" i="5"/>
  <c r="A19528" i="5"/>
  <c r="A19527" i="5"/>
  <c r="A19526" i="5"/>
  <c r="A19525" i="5"/>
  <c r="A19524" i="5"/>
  <c r="A19523" i="5"/>
  <c r="A19522" i="5"/>
  <c r="A19521" i="5"/>
  <c r="A19520" i="5"/>
  <c r="A19519" i="5"/>
  <c r="A19518" i="5"/>
  <c r="A19517" i="5"/>
  <c r="A19516" i="5"/>
  <c r="A19515" i="5"/>
  <c r="A19514" i="5"/>
  <c r="A19513" i="5"/>
  <c r="A19512" i="5"/>
  <c r="A19511" i="5"/>
  <c r="A19510" i="5"/>
  <c r="A19509" i="5"/>
  <c r="A19508" i="5"/>
  <c r="A19507" i="5"/>
  <c r="A19506" i="5"/>
  <c r="A19505" i="5"/>
  <c r="A19504" i="5"/>
  <c r="A19503" i="5"/>
  <c r="A19502" i="5"/>
  <c r="A19501" i="5"/>
  <c r="A19500" i="5"/>
  <c r="A19499" i="5"/>
  <c r="A19498" i="5"/>
  <c r="A19497" i="5"/>
  <c r="A19496" i="5"/>
  <c r="A19495" i="5"/>
  <c r="A19494" i="5"/>
  <c r="A19493" i="5"/>
  <c r="A19492" i="5"/>
  <c r="A19491" i="5"/>
  <c r="A19490" i="5"/>
  <c r="A19489" i="5"/>
  <c r="A19488" i="5"/>
  <c r="A19487" i="5"/>
  <c r="A19486" i="5"/>
  <c r="A19485" i="5"/>
  <c r="A19484" i="5"/>
  <c r="A19483" i="5"/>
  <c r="A19482" i="5"/>
  <c r="A19481" i="5"/>
  <c r="A19480" i="5"/>
  <c r="A19479" i="5"/>
  <c r="A19478" i="5"/>
  <c r="A19477" i="5"/>
  <c r="A19476" i="5"/>
  <c r="A19475" i="5"/>
  <c r="A19474" i="5"/>
  <c r="A19473" i="5"/>
  <c r="A19472" i="5"/>
  <c r="A19471" i="5"/>
  <c r="A19470" i="5"/>
  <c r="A19469" i="5"/>
  <c r="A19468" i="5"/>
  <c r="A19467" i="5"/>
  <c r="A19466" i="5"/>
  <c r="A19465" i="5"/>
  <c r="A19464" i="5"/>
  <c r="A19463" i="5"/>
  <c r="A19462" i="5"/>
  <c r="A19461" i="5"/>
  <c r="A19460" i="5"/>
  <c r="A19459" i="5"/>
  <c r="A19458" i="5"/>
  <c r="A19457" i="5"/>
  <c r="A19456" i="5"/>
  <c r="A19455" i="5"/>
  <c r="A19454" i="5"/>
  <c r="A19453" i="5"/>
  <c r="A19452" i="5"/>
  <c r="A19451" i="5"/>
  <c r="A19450" i="5"/>
  <c r="A19449" i="5"/>
  <c r="A19448" i="5"/>
  <c r="A19447" i="5"/>
  <c r="A19446" i="5"/>
  <c r="A19445" i="5"/>
  <c r="A19444" i="5"/>
  <c r="A19443" i="5"/>
  <c r="A19442" i="5"/>
  <c r="A19441" i="5"/>
  <c r="A19440" i="5"/>
  <c r="A19439" i="5"/>
  <c r="A19438" i="5"/>
  <c r="A19437" i="5"/>
  <c r="A19436" i="5"/>
  <c r="A19435" i="5"/>
  <c r="A19434" i="5"/>
  <c r="A19433" i="5"/>
  <c r="A19432" i="5"/>
  <c r="A19431" i="5"/>
  <c r="A19430" i="5"/>
  <c r="A19429" i="5"/>
  <c r="A19428" i="5"/>
  <c r="A19427" i="5"/>
  <c r="A19426" i="5"/>
  <c r="A19425" i="5"/>
  <c r="A19424" i="5"/>
  <c r="A19423" i="5"/>
  <c r="A19422" i="5"/>
  <c r="A19421" i="5"/>
  <c r="A19420" i="5"/>
  <c r="A19419" i="5"/>
  <c r="A19418" i="5"/>
  <c r="A19417" i="5"/>
  <c r="A19416" i="5"/>
  <c r="A19415" i="5"/>
  <c r="A19414" i="5"/>
  <c r="A19413" i="5"/>
  <c r="A19412" i="5"/>
  <c r="A19411" i="5"/>
  <c r="A19410" i="5"/>
  <c r="A19409" i="5"/>
  <c r="A19408" i="5"/>
  <c r="A19407" i="5"/>
  <c r="A19406" i="5"/>
  <c r="A19405" i="5"/>
  <c r="A19404" i="5"/>
  <c r="A19403" i="5"/>
  <c r="A19402" i="5"/>
  <c r="A19401" i="5"/>
  <c r="A19400" i="5"/>
  <c r="A19399" i="5"/>
  <c r="A19398" i="5"/>
  <c r="A19397" i="5"/>
  <c r="A19396" i="5"/>
  <c r="A19395" i="5"/>
  <c r="A19394" i="5"/>
  <c r="A19393" i="5"/>
  <c r="A19392" i="5"/>
  <c r="A19391" i="5"/>
  <c r="A19390" i="5"/>
  <c r="A19389" i="5"/>
  <c r="A19388" i="5"/>
  <c r="A19387" i="5"/>
  <c r="A19386" i="5"/>
  <c r="A19385" i="5"/>
  <c r="A19384" i="5"/>
  <c r="A19383" i="5"/>
  <c r="A19382" i="5"/>
  <c r="A19381" i="5"/>
  <c r="A19380" i="5"/>
  <c r="A19379" i="5"/>
  <c r="A19378" i="5"/>
  <c r="A19377" i="5"/>
  <c r="A19376" i="5"/>
  <c r="A19375" i="5"/>
  <c r="A19374" i="5"/>
  <c r="A19373" i="5"/>
  <c r="A19372" i="5"/>
  <c r="A19371" i="5"/>
  <c r="A19370" i="5"/>
  <c r="A19369" i="5"/>
  <c r="A19368" i="5"/>
  <c r="A19367" i="5"/>
  <c r="A19366" i="5"/>
  <c r="A19365" i="5"/>
  <c r="A19364" i="5"/>
  <c r="A19363" i="5"/>
  <c r="A19362" i="5"/>
  <c r="A19361" i="5"/>
  <c r="A19360" i="5"/>
  <c r="A19359" i="5"/>
  <c r="A19358" i="5"/>
  <c r="A19357" i="5"/>
  <c r="A19356" i="5"/>
  <c r="A19355" i="5"/>
  <c r="A19354" i="5"/>
  <c r="A19353" i="5"/>
  <c r="A19352" i="5"/>
  <c r="A19351" i="5"/>
  <c r="A19350" i="5"/>
  <c r="A19349" i="5"/>
  <c r="A19348" i="5"/>
  <c r="A19347" i="5"/>
  <c r="A19346" i="5"/>
  <c r="A19345" i="5"/>
  <c r="A19344" i="5"/>
  <c r="A19343" i="5"/>
  <c r="A19342" i="5"/>
  <c r="A19341" i="5"/>
  <c r="A19340" i="5"/>
  <c r="A19339" i="5"/>
  <c r="A19338" i="5"/>
  <c r="A19337" i="5"/>
  <c r="A19336" i="5"/>
  <c r="A19335" i="5"/>
  <c r="A19334" i="5"/>
  <c r="A19333" i="5"/>
  <c r="A19332" i="5"/>
  <c r="A19331" i="5"/>
  <c r="A19330" i="5"/>
  <c r="A19329" i="5"/>
  <c r="A19328" i="5"/>
  <c r="A19327" i="5"/>
  <c r="A19326" i="5"/>
  <c r="A19325" i="5"/>
  <c r="A19324" i="5"/>
  <c r="A19323" i="5"/>
  <c r="A19322" i="5"/>
  <c r="A19321" i="5"/>
  <c r="A19320" i="5"/>
  <c r="A19319" i="5"/>
  <c r="A19318" i="5"/>
  <c r="A19317" i="5"/>
  <c r="A19316" i="5"/>
  <c r="A19315" i="5"/>
  <c r="A19314" i="5"/>
  <c r="A19313" i="5"/>
  <c r="A19312" i="5"/>
  <c r="A19311" i="5"/>
  <c r="A19310" i="5"/>
  <c r="A19309" i="5"/>
  <c r="A19308" i="5"/>
  <c r="A19307" i="5"/>
  <c r="A19306" i="5"/>
  <c r="A19305" i="5"/>
  <c r="A19304" i="5"/>
  <c r="A19303" i="5"/>
  <c r="A19302" i="5"/>
  <c r="A19301" i="5"/>
  <c r="A19300" i="5"/>
  <c r="A19299" i="5"/>
  <c r="A19298" i="5"/>
  <c r="A19297" i="5"/>
  <c r="A19296" i="5"/>
  <c r="A19295" i="5"/>
  <c r="A19294" i="5"/>
  <c r="A19293" i="5"/>
  <c r="A19292" i="5"/>
  <c r="A19291" i="5"/>
  <c r="A19290" i="5"/>
  <c r="A19289" i="5"/>
  <c r="A19288" i="5"/>
  <c r="A19287" i="5"/>
  <c r="A19286" i="5"/>
  <c r="A19285" i="5"/>
  <c r="A19284" i="5"/>
  <c r="A19283" i="5"/>
  <c r="A19282" i="5"/>
  <c r="A19281" i="5"/>
  <c r="A19280" i="5"/>
  <c r="A19279" i="5"/>
  <c r="A19278" i="5"/>
  <c r="A19277" i="5"/>
  <c r="A19276" i="5"/>
  <c r="A19275" i="5"/>
  <c r="A19274" i="5"/>
  <c r="A19273" i="5"/>
  <c r="A19272" i="5"/>
  <c r="A19271" i="5"/>
  <c r="A19270" i="5"/>
  <c r="A19269" i="5"/>
  <c r="A19268" i="5"/>
  <c r="A19267" i="5"/>
  <c r="A19266" i="5"/>
  <c r="A19265" i="5"/>
  <c r="A19264" i="5"/>
  <c r="A19263" i="5"/>
  <c r="A19262" i="5"/>
  <c r="A19261" i="5"/>
  <c r="A19260" i="5"/>
  <c r="A19259" i="5"/>
  <c r="A19258" i="5"/>
  <c r="A19257" i="5"/>
  <c r="A19256" i="5"/>
  <c r="A19255" i="5"/>
  <c r="A19254" i="5"/>
  <c r="A19253" i="5"/>
  <c r="A19252" i="5"/>
  <c r="A19251" i="5"/>
  <c r="A19250" i="5"/>
  <c r="A19249" i="5"/>
  <c r="A19248" i="5"/>
  <c r="A19247" i="5"/>
  <c r="A19246" i="5"/>
  <c r="A19245" i="5"/>
  <c r="A19244" i="5"/>
  <c r="A19243" i="5"/>
  <c r="A19242" i="5"/>
  <c r="A19241" i="5"/>
  <c r="A19240" i="5"/>
  <c r="A19239" i="5"/>
  <c r="A19238" i="5"/>
  <c r="A19237" i="5"/>
  <c r="A19236" i="5"/>
  <c r="A19235" i="5"/>
  <c r="A19234" i="5"/>
  <c r="A19233" i="5"/>
  <c r="A19232" i="5"/>
  <c r="A19231" i="5"/>
  <c r="A19230" i="5"/>
  <c r="A19229" i="5"/>
  <c r="A19228" i="5"/>
  <c r="A19227" i="5"/>
  <c r="A19226" i="5"/>
  <c r="A19225" i="5"/>
  <c r="A19224" i="5"/>
  <c r="A19223" i="5"/>
  <c r="A19222" i="5"/>
  <c r="A19221" i="5"/>
  <c r="A19220" i="5"/>
  <c r="A19219" i="5"/>
  <c r="A19218" i="5"/>
  <c r="A19217" i="5"/>
  <c r="A19216" i="5"/>
  <c r="A19215" i="5"/>
  <c r="A19214" i="5"/>
  <c r="A19213" i="5"/>
  <c r="A19212" i="5"/>
  <c r="A19211" i="5"/>
  <c r="A19210" i="5"/>
  <c r="A19209" i="5"/>
  <c r="A19208" i="5"/>
  <c r="A19207" i="5"/>
  <c r="A19206" i="5"/>
  <c r="A19205" i="5"/>
  <c r="A19204" i="5"/>
  <c r="A19203" i="5"/>
  <c r="A19202" i="5"/>
  <c r="A19201" i="5"/>
  <c r="A19200" i="5"/>
  <c r="A19199" i="5"/>
  <c r="A19198" i="5"/>
  <c r="A19197" i="5"/>
  <c r="A19196" i="5"/>
  <c r="A19195" i="5"/>
  <c r="A19194" i="5"/>
  <c r="A19193" i="5"/>
  <c r="A19192" i="5"/>
  <c r="A19191" i="5"/>
  <c r="A19190" i="5"/>
  <c r="A19189" i="5"/>
  <c r="A19188" i="5"/>
  <c r="A19187" i="5"/>
  <c r="A19186" i="5"/>
  <c r="A19185" i="5"/>
  <c r="A19184" i="5"/>
  <c r="A19183" i="5"/>
  <c r="A19182" i="5"/>
  <c r="A19181" i="5"/>
  <c r="A19180" i="5"/>
  <c r="A19179" i="5"/>
  <c r="A19178" i="5"/>
  <c r="A19177" i="5"/>
  <c r="A19176" i="5"/>
  <c r="A19175" i="5"/>
  <c r="A19174" i="5"/>
  <c r="A19173" i="5"/>
  <c r="A19172" i="5"/>
  <c r="A19171" i="5"/>
  <c r="A19170" i="5"/>
  <c r="A19169" i="5"/>
  <c r="A19168" i="5"/>
  <c r="A19167" i="5"/>
  <c r="A19166" i="5"/>
  <c r="A19165" i="5"/>
  <c r="A19164" i="5"/>
  <c r="A19163" i="5"/>
  <c r="A19162" i="5"/>
  <c r="A19161" i="5"/>
  <c r="A19160" i="5"/>
  <c r="A19159" i="5"/>
  <c r="A19158" i="5"/>
  <c r="A19157" i="5"/>
  <c r="A19156" i="5"/>
  <c r="A19155" i="5"/>
  <c r="A19154" i="5"/>
  <c r="A19153" i="5"/>
  <c r="A19152" i="5"/>
  <c r="A19151" i="5"/>
  <c r="A19150" i="5"/>
  <c r="A19149" i="5"/>
  <c r="A19148" i="5"/>
  <c r="A19147" i="5"/>
  <c r="A19146" i="5"/>
  <c r="A19145" i="5"/>
  <c r="A19144" i="5"/>
  <c r="A19143" i="5"/>
  <c r="A19142" i="5"/>
  <c r="A19141" i="5"/>
  <c r="A19140" i="5"/>
  <c r="A19139" i="5"/>
  <c r="A19138" i="5"/>
  <c r="A19137" i="5"/>
  <c r="A19136" i="5"/>
  <c r="A19135" i="5"/>
  <c r="A19134" i="5"/>
  <c r="A19133" i="5"/>
  <c r="A19132" i="5"/>
  <c r="A19131" i="5"/>
  <c r="A19130" i="5"/>
  <c r="A19129" i="5"/>
  <c r="A19128" i="5"/>
  <c r="A19127" i="5"/>
  <c r="A19126" i="5"/>
  <c r="A19125" i="5"/>
  <c r="A19124" i="5"/>
  <c r="A19123" i="5"/>
  <c r="A19122" i="5"/>
  <c r="A19121" i="5"/>
  <c r="A19120" i="5"/>
  <c r="A19119" i="5"/>
  <c r="A19118" i="5"/>
  <c r="A19117" i="5"/>
  <c r="A19116" i="5"/>
  <c r="A19115" i="5"/>
  <c r="A19114" i="5"/>
  <c r="A19113" i="5"/>
  <c r="A19112" i="5"/>
  <c r="A19111" i="5"/>
  <c r="A19110" i="5"/>
  <c r="A19109" i="5"/>
  <c r="A19108" i="5"/>
  <c r="A19107" i="5"/>
  <c r="A19106" i="5"/>
  <c r="A19105" i="5"/>
  <c r="A19104" i="5"/>
  <c r="A19103" i="5"/>
  <c r="A19102" i="5"/>
  <c r="A19101" i="5"/>
  <c r="A19100" i="5"/>
  <c r="A19099" i="5"/>
  <c r="A19098" i="5"/>
  <c r="A19097" i="5"/>
  <c r="A19096" i="5"/>
  <c r="A19095" i="5"/>
  <c r="A19094" i="5"/>
  <c r="A19093" i="5"/>
  <c r="A19092" i="5"/>
  <c r="A19091" i="5"/>
  <c r="A19090" i="5"/>
  <c r="A19089" i="5"/>
  <c r="A19088" i="5"/>
  <c r="A19087" i="5"/>
  <c r="A19086" i="5"/>
  <c r="A19085" i="5"/>
  <c r="A19084" i="5"/>
  <c r="A19083" i="5"/>
  <c r="A19082" i="5"/>
  <c r="A19081" i="5"/>
  <c r="A19080" i="5"/>
  <c r="A19079" i="5"/>
  <c r="A19078" i="5"/>
  <c r="A19077" i="5"/>
  <c r="A19076" i="5"/>
  <c r="A19075" i="5"/>
  <c r="A19074" i="5"/>
  <c r="A19073" i="5"/>
  <c r="A19072" i="5"/>
  <c r="A19071" i="5"/>
  <c r="A19070" i="5"/>
  <c r="A19069" i="5"/>
  <c r="A19068" i="5"/>
  <c r="A19067" i="5"/>
  <c r="A19066" i="5"/>
  <c r="A19065" i="5"/>
  <c r="A19064" i="5"/>
  <c r="A19063" i="5"/>
  <c r="A19062" i="5"/>
  <c r="A19061" i="5"/>
  <c r="A19060" i="5"/>
  <c r="A19059" i="5"/>
  <c r="A19058" i="5"/>
  <c r="A19057" i="5"/>
  <c r="A19056" i="5"/>
  <c r="A19055" i="5"/>
  <c r="A19054" i="5"/>
  <c r="A19053" i="5"/>
  <c r="A19052" i="5"/>
  <c r="A19051" i="5"/>
  <c r="A19050" i="5"/>
  <c r="A19049" i="5"/>
  <c r="A19048" i="5"/>
  <c r="A19047" i="5"/>
  <c r="A19046" i="5"/>
  <c r="A19045" i="5"/>
  <c r="A19044" i="5"/>
  <c r="A19043" i="5"/>
  <c r="A19042" i="5"/>
  <c r="A19041" i="5"/>
  <c r="A19040" i="5"/>
  <c r="A19039" i="5"/>
  <c r="A19038" i="5"/>
  <c r="A19037" i="5"/>
  <c r="A19036" i="5"/>
  <c r="A19035" i="5"/>
  <c r="A19034" i="5"/>
  <c r="A19033" i="5"/>
  <c r="A19032" i="5"/>
  <c r="A19031" i="5"/>
  <c r="A19030" i="5"/>
  <c r="A19029" i="5"/>
  <c r="A19028" i="5"/>
  <c r="A19027" i="5"/>
  <c r="A19026" i="5"/>
  <c r="A19025" i="5"/>
  <c r="A19024" i="5"/>
  <c r="A19023" i="5"/>
  <c r="A19022" i="5"/>
  <c r="A19021" i="5"/>
  <c r="A19020" i="5"/>
  <c r="A19019" i="5"/>
  <c r="A19018" i="5"/>
  <c r="A19017" i="5"/>
  <c r="A19016" i="5"/>
  <c r="A19015" i="5"/>
  <c r="A19014" i="5"/>
  <c r="A19013" i="5"/>
  <c r="A19012" i="5"/>
  <c r="A19011" i="5"/>
  <c r="A19010" i="5"/>
  <c r="A19009" i="5"/>
  <c r="A19008" i="5"/>
  <c r="A19007" i="5"/>
  <c r="A19006" i="5"/>
  <c r="A19005" i="5"/>
  <c r="A19004" i="5"/>
  <c r="A19003" i="5"/>
  <c r="A19002" i="5"/>
  <c r="A19001" i="5"/>
  <c r="A19000" i="5"/>
  <c r="A18999" i="5"/>
  <c r="A18998" i="5"/>
  <c r="A18997" i="5"/>
  <c r="A18996" i="5"/>
  <c r="A18995" i="5"/>
  <c r="A18994" i="5"/>
  <c r="A18993" i="5"/>
  <c r="A18992" i="5"/>
  <c r="A18991" i="5"/>
  <c r="A18990" i="5"/>
  <c r="A18989" i="5"/>
  <c r="A18988" i="5"/>
  <c r="A18987" i="5"/>
  <c r="A18986" i="5"/>
  <c r="A18985" i="5"/>
  <c r="A18984" i="5"/>
  <c r="A18983" i="5"/>
  <c r="A18982" i="5"/>
  <c r="A18981" i="5"/>
  <c r="A18980" i="5"/>
  <c r="A18979" i="5"/>
  <c r="A18978" i="5"/>
  <c r="A18977" i="5"/>
  <c r="A18976" i="5"/>
  <c r="A18975" i="5"/>
  <c r="A18974" i="5"/>
  <c r="A18973" i="5"/>
  <c r="A18972" i="5"/>
  <c r="A18971" i="5"/>
  <c r="A18970" i="5"/>
  <c r="A18969" i="5"/>
  <c r="A18968" i="5"/>
  <c r="A18967" i="5"/>
  <c r="A18966" i="5"/>
  <c r="A18965" i="5"/>
  <c r="A18964" i="5"/>
  <c r="A18963" i="5"/>
  <c r="A18962" i="5"/>
  <c r="A18961" i="5"/>
  <c r="A18960" i="5"/>
  <c r="A18959" i="5"/>
  <c r="A18958" i="5"/>
  <c r="A18957" i="5"/>
  <c r="A18956" i="5"/>
  <c r="A18955" i="5"/>
  <c r="A18954" i="5"/>
  <c r="A18953" i="5"/>
  <c r="A18952" i="5"/>
  <c r="A18951" i="5"/>
  <c r="A18950" i="5"/>
  <c r="A18949" i="5"/>
  <c r="A18948" i="5"/>
  <c r="A18947" i="5"/>
  <c r="A18946" i="5"/>
  <c r="A18945" i="5"/>
  <c r="A18944" i="5"/>
  <c r="A18943" i="5"/>
  <c r="A18942" i="5"/>
  <c r="A18941" i="5"/>
  <c r="A18940" i="5"/>
  <c r="A18939" i="5"/>
  <c r="A18938" i="5"/>
  <c r="A18937" i="5"/>
  <c r="A18936" i="5"/>
  <c r="A18935" i="5"/>
  <c r="A18934" i="5"/>
  <c r="A18933" i="5"/>
  <c r="A18932" i="5"/>
  <c r="A18931" i="5"/>
  <c r="A18930" i="5"/>
  <c r="A18929" i="5"/>
  <c r="A18928" i="5"/>
  <c r="A18927" i="5"/>
  <c r="A18926" i="5"/>
  <c r="A18925" i="5"/>
  <c r="A18924" i="5"/>
  <c r="A18923" i="5"/>
  <c r="A18922" i="5"/>
  <c r="A18921" i="5"/>
  <c r="A18920" i="5"/>
  <c r="A18919" i="5"/>
  <c r="A18918" i="5"/>
  <c r="A18917" i="5"/>
  <c r="A18916" i="5"/>
  <c r="A18915" i="5"/>
  <c r="A18914" i="5"/>
  <c r="A18913" i="5"/>
  <c r="A18912" i="5"/>
  <c r="A18911" i="5"/>
  <c r="A18910" i="5"/>
  <c r="A18909" i="5"/>
  <c r="A18908" i="5"/>
  <c r="A18907" i="5"/>
  <c r="A18906" i="5"/>
  <c r="A18905" i="5"/>
  <c r="A18904" i="5"/>
  <c r="A18903" i="5"/>
  <c r="A18902" i="5"/>
  <c r="A18901" i="5"/>
  <c r="A18900" i="5"/>
  <c r="A18899" i="5"/>
  <c r="A18898" i="5"/>
  <c r="A18897" i="5"/>
  <c r="A18896" i="5"/>
  <c r="A18895" i="5"/>
  <c r="A18894" i="5"/>
  <c r="A18893" i="5"/>
  <c r="A18892" i="5"/>
  <c r="A18891" i="5"/>
  <c r="A18890" i="5"/>
  <c r="A18889" i="5"/>
  <c r="A18888" i="5"/>
  <c r="A18887" i="5"/>
  <c r="A18886" i="5"/>
  <c r="A18885" i="5"/>
  <c r="A18884" i="5"/>
  <c r="A18883" i="5"/>
  <c r="A18882" i="5"/>
  <c r="A18881" i="5"/>
  <c r="A18880" i="5"/>
  <c r="A18879" i="5"/>
  <c r="A18878" i="5"/>
  <c r="A18877" i="5"/>
  <c r="A18876" i="5"/>
  <c r="A18875" i="5"/>
  <c r="A18874" i="5"/>
  <c r="A18873" i="5"/>
  <c r="A18872" i="5"/>
  <c r="A18871" i="5"/>
  <c r="A18870" i="5"/>
  <c r="A18869" i="5"/>
  <c r="A18868" i="5"/>
  <c r="A18867" i="5"/>
  <c r="A18866" i="5"/>
  <c r="A18865" i="5"/>
  <c r="A18864" i="5"/>
  <c r="A18863" i="5"/>
  <c r="A18862" i="5"/>
  <c r="A18861" i="5"/>
  <c r="A18860" i="5"/>
  <c r="A18859" i="5"/>
  <c r="A18858" i="5"/>
  <c r="A18857" i="5"/>
  <c r="A18856" i="5"/>
  <c r="A18855" i="5"/>
  <c r="A18854" i="5"/>
  <c r="A18853" i="5"/>
  <c r="A18852" i="5"/>
  <c r="A18851" i="5"/>
  <c r="A18850" i="5"/>
  <c r="A18849" i="5"/>
  <c r="A18848" i="5"/>
  <c r="A18847" i="5"/>
  <c r="A18846" i="5"/>
  <c r="A18845" i="5"/>
  <c r="A18844" i="5"/>
  <c r="A18843" i="5"/>
  <c r="A18842" i="5"/>
  <c r="A18841" i="5"/>
  <c r="A18840" i="5"/>
  <c r="A18839" i="5"/>
  <c r="A18838" i="5"/>
  <c r="A18837" i="5"/>
  <c r="A18836" i="5"/>
  <c r="A18835" i="5"/>
  <c r="A18834" i="5"/>
  <c r="A18833" i="5"/>
  <c r="A18832" i="5"/>
  <c r="A18831" i="5"/>
  <c r="A18830" i="5"/>
  <c r="A18829" i="5"/>
  <c r="A18828" i="5"/>
  <c r="A18827" i="5"/>
  <c r="A18826" i="5"/>
  <c r="A18825" i="5"/>
  <c r="A18824" i="5"/>
  <c r="A18823" i="5"/>
  <c r="A18822" i="5"/>
  <c r="A18821" i="5"/>
  <c r="A18820" i="5"/>
  <c r="A18819" i="5"/>
  <c r="A18818" i="5"/>
  <c r="A18817" i="5"/>
  <c r="A18816" i="5"/>
  <c r="A18815" i="5"/>
  <c r="A18814" i="5"/>
  <c r="A18813" i="5"/>
  <c r="A18812" i="5"/>
  <c r="A18811" i="5"/>
  <c r="A18810" i="5"/>
  <c r="A18809" i="5"/>
  <c r="A18808" i="5"/>
  <c r="A18807" i="5"/>
  <c r="A18806" i="5"/>
  <c r="A18805" i="5"/>
  <c r="A18804" i="5"/>
  <c r="A18803" i="5"/>
  <c r="A18802" i="5"/>
  <c r="A18801" i="5"/>
  <c r="A18800" i="5"/>
  <c r="A18799" i="5"/>
  <c r="A18798" i="5"/>
  <c r="A18797" i="5"/>
  <c r="A18796" i="5"/>
  <c r="A18795" i="5"/>
  <c r="A18794" i="5"/>
  <c r="A18793" i="5"/>
  <c r="A18792" i="5"/>
  <c r="A18791" i="5"/>
  <c r="A18790" i="5"/>
  <c r="A18789" i="5"/>
  <c r="A18788" i="5"/>
  <c r="A18787" i="5"/>
  <c r="A18786" i="5"/>
  <c r="A18785" i="5"/>
  <c r="A18784" i="5"/>
  <c r="A18783" i="5"/>
  <c r="A18782" i="5"/>
  <c r="A18781" i="5"/>
  <c r="A18780" i="5"/>
  <c r="A18779" i="5"/>
  <c r="A18778" i="5"/>
  <c r="A18777" i="5"/>
  <c r="A18776" i="5"/>
  <c r="A18775" i="5"/>
  <c r="A18774" i="5"/>
  <c r="A18773" i="5"/>
  <c r="A18772" i="5"/>
  <c r="A18771" i="5"/>
  <c r="A18770" i="5"/>
  <c r="A18769" i="5"/>
  <c r="A18768" i="5"/>
  <c r="A18767" i="5"/>
  <c r="A18766" i="5"/>
  <c r="A18765" i="5"/>
  <c r="A18764" i="5"/>
  <c r="A18763" i="5"/>
  <c r="A18762" i="5"/>
  <c r="A18761" i="5"/>
  <c r="A18760" i="5"/>
  <c r="A18759" i="5"/>
  <c r="A18758" i="5"/>
  <c r="A18757" i="5"/>
  <c r="A18756" i="5"/>
  <c r="A18755" i="5"/>
  <c r="A18754" i="5"/>
  <c r="A18753" i="5"/>
  <c r="A18752" i="5"/>
  <c r="A18751" i="5"/>
  <c r="A18750" i="5"/>
  <c r="A18749" i="5"/>
  <c r="A18748" i="5"/>
  <c r="A18747" i="5"/>
  <c r="A18746" i="5"/>
  <c r="A18745" i="5"/>
  <c r="A18744" i="5"/>
  <c r="A18743" i="5"/>
  <c r="A18742" i="5"/>
  <c r="A18741" i="5"/>
  <c r="A18740" i="5"/>
  <c r="A18739" i="5"/>
  <c r="A18738" i="5"/>
  <c r="A18737" i="5"/>
  <c r="A18736" i="5"/>
  <c r="A18735" i="5"/>
  <c r="A18734" i="5"/>
  <c r="A18733" i="5"/>
  <c r="A18732" i="5"/>
  <c r="A18731" i="5"/>
  <c r="A18730" i="5"/>
  <c r="A18729" i="5"/>
  <c r="A18728" i="5"/>
  <c r="A18727" i="5"/>
  <c r="A18726" i="5"/>
  <c r="A18725" i="5"/>
  <c r="A18724" i="5"/>
  <c r="A18723" i="5"/>
  <c r="A18722" i="5"/>
  <c r="A18721" i="5"/>
  <c r="A18720" i="5"/>
  <c r="A18719" i="5"/>
  <c r="A18718" i="5"/>
  <c r="A18717" i="5"/>
  <c r="A18716" i="5"/>
  <c r="A18715" i="5"/>
  <c r="A18714" i="5"/>
  <c r="A18713" i="5"/>
  <c r="A18712" i="5"/>
  <c r="A18711" i="5"/>
  <c r="A18710" i="5"/>
  <c r="A18709" i="5"/>
  <c r="A18708" i="5"/>
  <c r="A18707" i="5"/>
  <c r="A18706" i="5"/>
  <c r="A18705" i="5"/>
  <c r="A18704" i="5"/>
  <c r="A18703" i="5"/>
  <c r="A18702" i="5"/>
  <c r="A18701" i="5"/>
  <c r="A18700" i="5"/>
  <c r="A18699" i="5"/>
  <c r="A18698" i="5"/>
  <c r="A18697" i="5"/>
  <c r="A18696" i="5"/>
  <c r="A18695" i="5"/>
  <c r="A18694" i="5"/>
  <c r="A18693" i="5"/>
  <c r="A18692" i="5"/>
  <c r="A18691" i="5"/>
  <c r="A18690" i="5"/>
  <c r="A18689" i="5"/>
  <c r="A18688" i="5"/>
  <c r="A18687" i="5"/>
  <c r="A18686" i="5"/>
  <c r="A18685" i="5"/>
  <c r="A18684" i="5"/>
  <c r="A18683" i="5"/>
  <c r="A18682" i="5"/>
  <c r="A18681" i="5"/>
  <c r="A18680" i="5"/>
  <c r="A18679" i="5"/>
  <c r="A18678" i="5"/>
  <c r="A18677" i="5"/>
  <c r="A18676" i="5"/>
  <c r="A18675" i="5"/>
  <c r="A18674" i="5"/>
  <c r="A18673" i="5"/>
  <c r="A18672" i="5"/>
  <c r="A18671" i="5"/>
  <c r="A18670" i="5"/>
  <c r="A18669" i="5"/>
  <c r="A18668" i="5"/>
  <c r="A18667" i="5"/>
  <c r="A18666" i="5"/>
  <c r="A18665" i="5"/>
  <c r="A18664" i="5"/>
  <c r="A18663" i="5"/>
  <c r="A18662" i="5"/>
  <c r="A18661" i="5"/>
  <c r="A18660" i="5"/>
  <c r="A18659" i="5"/>
  <c r="A18658" i="5"/>
  <c r="A18657" i="5"/>
  <c r="A18656" i="5"/>
  <c r="A18655" i="5"/>
  <c r="A18654" i="5"/>
  <c r="A18653" i="5"/>
  <c r="A18652" i="5"/>
  <c r="A18651" i="5"/>
  <c r="A18650" i="5"/>
  <c r="A18649" i="5"/>
  <c r="A18648" i="5"/>
  <c r="A18647" i="5"/>
  <c r="A18646" i="5"/>
  <c r="A18645" i="5"/>
  <c r="A18644" i="5"/>
  <c r="A18643" i="5"/>
  <c r="A18642" i="5"/>
  <c r="A18641" i="5"/>
  <c r="A18640" i="5"/>
  <c r="A18639" i="5"/>
  <c r="A18638" i="5"/>
  <c r="A18637" i="5"/>
  <c r="A18636" i="5"/>
  <c r="A18635" i="5"/>
  <c r="A18634" i="5"/>
  <c r="A18633" i="5"/>
  <c r="A18632" i="5"/>
  <c r="A18631" i="5"/>
  <c r="A18630" i="5"/>
  <c r="A18629" i="5"/>
  <c r="A18628" i="5"/>
  <c r="A18627" i="5"/>
  <c r="A18626" i="5"/>
  <c r="A18625" i="5"/>
  <c r="A18624" i="5"/>
  <c r="A18623" i="5"/>
  <c r="A18622" i="5"/>
  <c r="A18621" i="5"/>
  <c r="A18620" i="5"/>
  <c r="A18619" i="5"/>
  <c r="A18618" i="5"/>
  <c r="A18617" i="5"/>
  <c r="A18616" i="5"/>
  <c r="A18615" i="5"/>
  <c r="A18614" i="5"/>
  <c r="A18613" i="5"/>
  <c r="A18612" i="5"/>
  <c r="A18611" i="5"/>
  <c r="A18610" i="5"/>
  <c r="A18609" i="5"/>
  <c r="A18608" i="5"/>
  <c r="A18607" i="5"/>
  <c r="A18606" i="5"/>
  <c r="A18605" i="5"/>
  <c r="A18604" i="5"/>
  <c r="A18603" i="5"/>
  <c r="A18602" i="5"/>
  <c r="A18601" i="5"/>
  <c r="A18600" i="5"/>
  <c r="A18599" i="5"/>
  <c r="A18598" i="5"/>
  <c r="A18597" i="5"/>
  <c r="A18596" i="5"/>
  <c r="A18595" i="5"/>
  <c r="A18594" i="5"/>
  <c r="A18593" i="5"/>
  <c r="A18592" i="5"/>
  <c r="A18591" i="5"/>
  <c r="A18590" i="5"/>
  <c r="A18589" i="5"/>
  <c r="A18588" i="5"/>
  <c r="A18587" i="5"/>
  <c r="A18586" i="5"/>
  <c r="A18585" i="5"/>
  <c r="A18584" i="5"/>
  <c r="A18583" i="5"/>
  <c r="A18582" i="5"/>
  <c r="A18581" i="5"/>
  <c r="A18580" i="5"/>
  <c r="A18579" i="5"/>
  <c r="A18578" i="5"/>
  <c r="A18577" i="5"/>
  <c r="A18576" i="5"/>
  <c r="A18575" i="5"/>
  <c r="A18574" i="5"/>
  <c r="A18573" i="5"/>
  <c r="A18572" i="5"/>
  <c r="A18571" i="5"/>
  <c r="A18570" i="5"/>
  <c r="A18569" i="5"/>
  <c r="A18568" i="5"/>
  <c r="A18567" i="5"/>
  <c r="A18566" i="5"/>
  <c r="A18565" i="5"/>
  <c r="A18564" i="5"/>
  <c r="A18563" i="5"/>
  <c r="A18562" i="5"/>
  <c r="A18561" i="5"/>
  <c r="A18560" i="5"/>
  <c r="A18559" i="5"/>
  <c r="A18558" i="5"/>
  <c r="A18557" i="5"/>
  <c r="A18556" i="5"/>
  <c r="A18555" i="5"/>
  <c r="A18554" i="5"/>
  <c r="A18553" i="5"/>
  <c r="A18552" i="5"/>
  <c r="A18551" i="5"/>
  <c r="A18550" i="5"/>
  <c r="A18549" i="5"/>
  <c r="A18548" i="5"/>
  <c r="A18547" i="5"/>
  <c r="A18546" i="5"/>
  <c r="A18545" i="5"/>
  <c r="A18544" i="5"/>
  <c r="A18543" i="5"/>
  <c r="A18542" i="5"/>
  <c r="A18541" i="5"/>
  <c r="A18540" i="5"/>
  <c r="A18539" i="5"/>
  <c r="A18538" i="5"/>
  <c r="A18537" i="5"/>
  <c r="A18536" i="5"/>
  <c r="A18535" i="5"/>
  <c r="A18534" i="5"/>
  <c r="A18533" i="5"/>
  <c r="A18532" i="5"/>
  <c r="A18531" i="5"/>
  <c r="A18530" i="5"/>
  <c r="A18529" i="5"/>
  <c r="A18528" i="5"/>
  <c r="A18527" i="5"/>
  <c r="A18526" i="5"/>
  <c r="A18525" i="5"/>
  <c r="A18524" i="5"/>
  <c r="A18523" i="5"/>
  <c r="A18522" i="5"/>
  <c r="A18521" i="5"/>
  <c r="A18520" i="5"/>
  <c r="A18519" i="5"/>
  <c r="A18518" i="5"/>
  <c r="A18517" i="5"/>
  <c r="A18516" i="5"/>
  <c r="A18515" i="5"/>
  <c r="A18514" i="5"/>
  <c r="A18513" i="5"/>
  <c r="A18512" i="5"/>
  <c r="A18511" i="5"/>
  <c r="A18510" i="5"/>
  <c r="A18509" i="5"/>
  <c r="A18508" i="5"/>
  <c r="A18507" i="5"/>
  <c r="A18506" i="5"/>
  <c r="A18505" i="5"/>
  <c r="A18504" i="5"/>
  <c r="A18503" i="5"/>
  <c r="A18502" i="5"/>
  <c r="A18501" i="5"/>
  <c r="A18500" i="5"/>
  <c r="A18499" i="5"/>
  <c r="A18498" i="5"/>
  <c r="A18497" i="5"/>
  <c r="A18496" i="5"/>
  <c r="A18495" i="5"/>
  <c r="A18494" i="5"/>
  <c r="A18493" i="5"/>
  <c r="A18492" i="5"/>
  <c r="A18491" i="5"/>
  <c r="A18490" i="5"/>
  <c r="A18489" i="5"/>
  <c r="A18488" i="5"/>
  <c r="A18487" i="5"/>
  <c r="A18486" i="5"/>
  <c r="A18485" i="5"/>
  <c r="A18484" i="5"/>
  <c r="A18483" i="5"/>
  <c r="A18482" i="5"/>
  <c r="A18481" i="5"/>
  <c r="A18480" i="5"/>
  <c r="A18479" i="5"/>
  <c r="A18478" i="5"/>
  <c r="A18477" i="5"/>
  <c r="A18476" i="5"/>
  <c r="A18475" i="5"/>
  <c r="A18474" i="5"/>
  <c r="A18473" i="5"/>
  <c r="A18472" i="5"/>
  <c r="A18471" i="5"/>
  <c r="A18470" i="5"/>
  <c r="A18469" i="5"/>
  <c r="A18468" i="5"/>
  <c r="A18467" i="5"/>
  <c r="A18466" i="5"/>
  <c r="A18465" i="5"/>
  <c r="A18464" i="5"/>
  <c r="A18463" i="5"/>
  <c r="A18462" i="5"/>
  <c r="A18461" i="5"/>
  <c r="A18460" i="5"/>
  <c r="A18459" i="5"/>
  <c r="A18458" i="5"/>
  <c r="A18457" i="5"/>
  <c r="A18456" i="5"/>
  <c r="A18455" i="5"/>
  <c r="A18454" i="5"/>
  <c r="A18453" i="5"/>
  <c r="A18452" i="5"/>
  <c r="A18451" i="5"/>
  <c r="A18450" i="5"/>
  <c r="A18449" i="5"/>
  <c r="A18448" i="5"/>
  <c r="A18447" i="5"/>
  <c r="A18446" i="5"/>
  <c r="A18445" i="5"/>
  <c r="A18444" i="5"/>
  <c r="A18443" i="5"/>
  <c r="A18442" i="5"/>
  <c r="A18441" i="5"/>
  <c r="A18440" i="5"/>
  <c r="A18439" i="5"/>
  <c r="A18438" i="5"/>
  <c r="A18437" i="5"/>
  <c r="A18436" i="5"/>
  <c r="A18435" i="5"/>
  <c r="A18434" i="5"/>
  <c r="A18433" i="5"/>
  <c r="A18432" i="5"/>
  <c r="A18431" i="5"/>
  <c r="A18430" i="5"/>
  <c r="A18429" i="5"/>
  <c r="A18428" i="5"/>
  <c r="A18427" i="5"/>
  <c r="A18426" i="5"/>
  <c r="A18425" i="5"/>
  <c r="A18424" i="5"/>
  <c r="A18423" i="5"/>
  <c r="A18422" i="5"/>
  <c r="A18421" i="5"/>
  <c r="A18420" i="5"/>
  <c r="A18419" i="5"/>
  <c r="A18418" i="5"/>
  <c r="A18417" i="5"/>
  <c r="A18416" i="5"/>
  <c r="A18415" i="5"/>
  <c r="A18414" i="5"/>
  <c r="A18413" i="5"/>
  <c r="A18412" i="5"/>
  <c r="A18411" i="5"/>
  <c r="A18410" i="5"/>
  <c r="A18409" i="5"/>
  <c r="A18408" i="5"/>
  <c r="A18407" i="5"/>
  <c r="A18406" i="5"/>
  <c r="A18405" i="5"/>
  <c r="A18404" i="5"/>
  <c r="A18403" i="5"/>
  <c r="A18402" i="5"/>
  <c r="A18401" i="5"/>
  <c r="A18400" i="5"/>
  <c r="A18399" i="5"/>
  <c r="A18398" i="5"/>
  <c r="A18397" i="5"/>
  <c r="A18396" i="5"/>
  <c r="A18395" i="5"/>
  <c r="A18394" i="5"/>
  <c r="A18393" i="5"/>
  <c r="A18392" i="5"/>
  <c r="A18391" i="5"/>
  <c r="A18390" i="5"/>
  <c r="A18389" i="5"/>
  <c r="A18388" i="5"/>
  <c r="A18387" i="5"/>
  <c r="A18386" i="5"/>
  <c r="A18385" i="5"/>
  <c r="A18384" i="5"/>
  <c r="A18383" i="5"/>
  <c r="A18382" i="5"/>
  <c r="A18381" i="5"/>
  <c r="A18380" i="5"/>
  <c r="A18379" i="5"/>
  <c r="A18378" i="5"/>
  <c r="A18377" i="5"/>
  <c r="A18376" i="5"/>
  <c r="A18375" i="5"/>
  <c r="A18374" i="5"/>
  <c r="A18373" i="5"/>
  <c r="A18372" i="5"/>
  <c r="A18371" i="5"/>
  <c r="A18370" i="5"/>
  <c r="A18369" i="5"/>
  <c r="A18368" i="5"/>
  <c r="A18367" i="5"/>
  <c r="A18366" i="5"/>
  <c r="A18365" i="5"/>
  <c r="A18364" i="5"/>
  <c r="A18363" i="5"/>
  <c r="A18362" i="5"/>
  <c r="A18361" i="5"/>
  <c r="A18360" i="5"/>
  <c r="A18359" i="5"/>
  <c r="A18358" i="5"/>
  <c r="A18357" i="5"/>
  <c r="A18356" i="5"/>
  <c r="A18355" i="5"/>
  <c r="A18354" i="5"/>
  <c r="A18353" i="5"/>
  <c r="A18352" i="5"/>
  <c r="A18351" i="5"/>
  <c r="A18350" i="5"/>
  <c r="A18349" i="5"/>
  <c r="A18348" i="5"/>
  <c r="A18347" i="5"/>
  <c r="A18346" i="5"/>
  <c r="A18345" i="5"/>
  <c r="A18344" i="5"/>
  <c r="A18343" i="5"/>
  <c r="A18342" i="5"/>
  <c r="A18341" i="5"/>
  <c r="A18340" i="5"/>
  <c r="A18339" i="5"/>
  <c r="A18338" i="5"/>
  <c r="A18337" i="5"/>
  <c r="A18336" i="5"/>
  <c r="A18335" i="5"/>
  <c r="A18334" i="5"/>
  <c r="A18333" i="5"/>
  <c r="A18332" i="5"/>
  <c r="A18331" i="5"/>
  <c r="A18330" i="5"/>
  <c r="A18329" i="5"/>
  <c r="A18328" i="5"/>
  <c r="A18327" i="5"/>
  <c r="A18326" i="5"/>
  <c r="A18325" i="5"/>
  <c r="A18324" i="5"/>
  <c r="A18323" i="5"/>
  <c r="A18322" i="5"/>
  <c r="A18321" i="5"/>
  <c r="A18320" i="5"/>
  <c r="A18319" i="5"/>
  <c r="A18318" i="5"/>
  <c r="A18317" i="5"/>
  <c r="A18316" i="5"/>
  <c r="A18315" i="5"/>
  <c r="A18314" i="5"/>
  <c r="A18313" i="5"/>
  <c r="A18312" i="5"/>
  <c r="A18311" i="5"/>
  <c r="A18310" i="5"/>
  <c r="A18309" i="5"/>
  <c r="A18308" i="5"/>
  <c r="A18307" i="5"/>
  <c r="A18306" i="5"/>
  <c r="A18305" i="5"/>
  <c r="A18304" i="5"/>
  <c r="A18303" i="5"/>
  <c r="A18302" i="5"/>
  <c r="A18301" i="5"/>
  <c r="A18300" i="5"/>
  <c r="A18299" i="5"/>
  <c r="A18298" i="5"/>
  <c r="A18297" i="5"/>
  <c r="A18296" i="5"/>
  <c r="A18295" i="5"/>
  <c r="A18294" i="5"/>
  <c r="A18293" i="5"/>
  <c r="A18292" i="5"/>
  <c r="A18291" i="5"/>
  <c r="A18290" i="5"/>
  <c r="A18289" i="5"/>
  <c r="A18288" i="5"/>
  <c r="A18287" i="5"/>
  <c r="A18286" i="5"/>
  <c r="A18285" i="5"/>
  <c r="A18284" i="5"/>
  <c r="A18283" i="5"/>
  <c r="A18282" i="5"/>
  <c r="A18281" i="5"/>
  <c r="A18280" i="5"/>
  <c r="A18279" i="5"/>
  <c r="A18278" i="5"/>
  <c r="A18277" i="5"/>
  <c r="A18276" i="5"/>
  <c r="A18275" i="5"/>
  <c r="A18274" i="5"/>
  <c r="A18273" i="5"/>
  <c r="A18272" i="5"/>
  <c r="A18271" i="5"/>
  <c r="A18270" i="5"/>
  <c r="A18269" i="5"/>
  <c r="A18268" i="5"/>
  <c r="A18267" i="5"/>
  <c r="A18266" i="5"/>
  <c r="A18265" i="5"/>
  <c r="A18264" i="5"/>
  <c r="A18263" i="5"/>
  <c r="A18262" i="5"/>
  <c r="A18261" i="5"/>
  <c r="A18260" i="5"/>
  <c r="A18259" i="5"/>
  <c r="A18258" i="5"/>
  <c r="A18257" i="5"/>
  <c r="A18256" i="5"/>
  <c r="A18255" i="5"/>
  <c r="A18254" i="5"/>
  <c r="A18253" i="5"/>
  <c r="A18252" i="5"/>
  <c r="A18251" i="5"/>
  <c r="A18250" i="5"/>
  <c r="A18249" i="5"/>
  <c r="A18248" i="5"/>
  <c r="A18247" i="5"/>
  <c r="A18246" i="5"/>
  <c r="A18245" i="5"/>
  <c r="A18244" i="5"/>
  <c r="A18243" i="5"/>
  <c r="A18242" i="5"/>
  <c r="A18241" i="5"/>
  <c r="A18240" i="5"/>
  <c r="A18239" i="5"/>
  <c r="A18238" i="5"/>
  <c r="A18237" i="5"/>
  <c r="A18236" i="5"/>
  <c r="A18235" i="5"/>
  <c r="A18234" i="5"/>
  <c r="A18233" i="5"/>
  <c r="A18232" i="5"/>
  <c r="A18231" i="5"/>
  <c r="A18230" i="5"/>
  <c r="A18229" i="5"/>
  <c r="A18228" i="5"/>
  <c r="A18227" i="5"/>
  <c r="A18226" i="5"/>
  <c r="A18225" i="5"/>
  <c r="A18224" i="5"/>
  <c r="A18223" i="5"/>
  <c r="A18222" i="5"/>
  <c r="A18221" i="5"/>
  <c r="A18220" i="5"/>
  <c r="A18219" i="5"/>
  <c r="A18218" i="5"/>
  <c r="A18217" i="5"/>
  <c r="A18216" i="5"/>
  <c r="A18215" i="5"/>
  <c r="A18214" i="5"/>
  <c r="A18213" i="5"/>
  <c r="A18212" i="5"/>
  <c r="A18211" i="5"/>
  <c r="A18210" i="5"/>
  <c r="A18209" i="5"/>
  <c r="A18208" i="5"/>
  <c r="A18207" i="5"/>
  <c r="A18206" i="5"/>
  <c r="A18205" i="5"/>
  <c r="A18204" i="5"/>
  <c r="A18203" i="5"/>
  <c r="A18202" i="5"/>
  <c r="A18201" i="5"/>
  <c r="A18200" i="5"/>
  <c r="A18199" i="5"/>
  <c r="A18198" i="5"/>
  <c r="A18197" i="5"/>
  <c r="A18196" i="5"/>
  <c r="A18195" i="5"/>
  <c r="A18194" i="5"/>
  <c r="A18193" i="5"/>
  <c r="A18192" i="5"/>
  <c r="A18191" i="5"/>
  <c r="A18190" i="5"/>
  <c r="A18189" i="5"/>
  <c r="A18188" i="5"/>
  <c r="A18187" i="5"/>
  <c r="A18186" i="5"/>
  <c r="A18185" i="5"/>
  <c r="A18184" i="5"/>
  <c r="A18183" i="5"/>
  <c r="A18182" i="5"/>
  <c r="A18181" i="5"/>
  <c r="A18180" i="5"/>
  <c r="A18179" i="5"/>
  <c r="A18178" i="5"/>
  <c r="A18177" i="5"/>
  <c r="A18176" i="5"/>
  <c r="A18175" i="5"/>
  <c r="A18174" i="5"/>
  <c r="A18173" i="5"/>
  <c r="A18172" i="5"/>
  <c r="A18171" i="5"/>
  <c r="A18170" i="5"/>
  <c r="A18169" i="5"/>
  <c r="A18168" i="5"/>
  <c r="A18167" i="5"/>
  <c r="A18166" i="5"/>
  <c r="A18165" i="5"/>
  <c r="A18164" i="5"/>
  <c r="A18163" i="5"/>
  <c r="A18162" i="5"/>
  <c r="A18161" i="5"/>
  <c r="A18160" i="5"/>
  <c r="A18159" i="5"/>
  <c r="A18158" i="5"/>
  <c r="A18157" i="5"/>
  <c r="A18156" i="5"/>
  <c r="A18155" i="5"/>
  <c r="A18154" i="5"/>
  <c r="A18153" i="5"/>
  <c r="A18152" i="5"/>
  <c r="A18151" i="5"/>
  <c r="A18150" i="5"/>
  <c r="A18149" i="5"/>
  <c r="A18148" i="5"/>
  <c r="A18147" i="5"/>
  <c r="A18146" i="5"/>
  <c r="A18145" i="5"/>
  <c r="A18144" i="5"/>
  <c r="A18143" i="5"/>
  <c r="A18142" i="5"/>
  <c r="A18141" i="5"/>
  <c r="A18140" i="5"/>
  <c r="A18139" i="5"/>
  <c r="A18138" i="5"/>
  <c r="A18137" i="5"/>
  <c r="A18136" i="5"/>
  <c r="A18135" i="5"/>
  <c r="A18134" i="5"/>
  <c r="A18133" i="5"/>
  <c r="A18132" i="5"/>
  <c r="A18131" i="5"/>
  <c r="A18130" i="5"/>
  <c r="A18129" i="5"/>
  <c r="A18128" i="5"/>
  <c r="A18127" i="5"/>
  <c r="A18126" i="5"/>
  <c r="A18125" i="5"/>
  <c r="A18124" i="5"/>
  <c r="A18123" i="5"/>
  <c r="A18122" i="5"/>
  <c r="A18121" i="5"/>
  <c r="A18120" i="5"/>
  <c r="A18119" i="5"/>
  <c r="A18118" i="5"/>
  <c r="A18117" i="5"/>
  <c r="A18116" i="5"/>
  <c r="A18115" i="5"/>
  <c r="A18114" i="5"/>
  <c r="A18113" i="5"/>
  <c r="A18112" i="5"/>
  <c r="A18111" i="5"/>
  <c r="A18110" i="5"/>
  <c r="A18109" i="5"/>
  <c r="A18108" i="5"/>
  <c r="A18107" i="5"/>
  <c r="A18106" i="5"/>
  <c r="A18105" i="5"/>
  <c r="A18104" i="5"/>
  <c r="A18103" i="5"/>
  <c r="A18102" i="5"/>
  <c r="A18101" i="5"/>
  <c r="A18100" i="5"/>
  <c r="A18099" i="5"/>
  <c r="A18098" i="5"/>
  <c r="A18097" i="5"/>
  <c r="A18096" i="5"/>
  <c r="A18095" i="5"/>
  <c r="A18094" i="5"/>
  <c r="A18093" i="5"/>
  <c r="A18092" i="5"/>
  <c r="A18091" i="5"/>
  <c r="A18090" i="5"/>
  <c r="A18089" i="5"/>
  <c r="A18088" i="5"/>
  <c r="A18087" i="5"/>
  <c r="A18086" i="5"/>
  <c r="A18085" i="5"/>
  <c r="A18084" i="5"/>
  <c r="A18083" i="5"/>
  <c r="A18082" i="5"/>
  <c r="A18081" i="5"/>
  <c r="A18080" i="5"/>
  <c r="A18079" i="5"/>
  <c r="A18078" i="5"/>
  <c r="A18077" i="5"/>
  <c r="A18076" i="5"/>
  <c r="A18075" i="5"/>
  <c r="A18074" i="5"/>
  <c r="A18073" i="5"/>
  <c r="A18072" i="5"/>
  <c r="A18071" i="5"/>
  <c r="A18070" i="5"/>
  <c r="A18069" i="5"/>
  <c r="A18068" i="5"/>
  <c r="A18067" i="5"/>
  <c r="A18066" i="5"/>
  <c r="A18065" i="5"/>
  <c r="A18064" i="5"/>
  <c r="A18063" i="5"/>
  <c r="A18062" i="5"/>
  <c r="A18061" i="5"/>
  <c r="A18060" i="5"/>
  <c r="A18059" i="5"/>
  <c r="A18058" i="5"/>
  <c r="A18057" i="5"/>
  <c r="A18056" i="5"/>
  <c r="A18055" i="5"/>
  <c r="A18054" i="5"/>
  <c r="A18053" i="5"/>
  <c r="A18052" i="5"/>
  <c r="A18051" i="5"/>
  <c r="A18050" i="5"/>
  <c r="A18049" i="5"/>
  <c r="A18048" i="5"/>
  <c r="A18047" i="5"/>
  <c r="A18046" i="5"/>
  <c r="A18045" i="5"/>
  <c r="A18044" i="5"/>
  <c r="A18043" i="5"/>
  <c r="A18042" i="5"/>
  <c r="A18041" i="5"/>
  <c r="A18040" i="5"/>
  <c r="A18039" i="5"/>
  <c r="A18038" i="5"/>
  <c r="A18037" i="5"/>
  <c r="A18036" i="5"/>
  <c r="A18035" i="5"/>
  <c r="A18034" i="5"/>
  <c r="A18033" i="5"/>
  <c r="A18032" i="5"/>
  <c r="A18031" i="5"/>
  <c r="A18030" i="5"/>
  <c r="A18029" i="5"/>
  <c r="A18028" i="5"/>
  <c r="A18027" i="5"/>
  <c r="A18026" i="5"/>
  <c r="A18025" i="5"/>
  <c r="A18024" i="5"/>
  <c r="A18023" i="5"/>
  <c r="A18022" i="5"/>
  <c r="A18021" i="5"/>
  <c r="A18020" i="5"/>
  <c r="A18019" i="5"/>
  <c r="A18018" i="5"/>
  <c r="A18017" i="5"/>
  <c r="A18016" i="5"/>
  <c r="A18015" i="5"/>
  <c r="A18014" i="5"/>
  <c r="A18013" i="5"/>
  <c r="A18012" i="5"/>
  <c r="A18011" i="5"/>
  <c r="A18010" i="5"/>
  <c r="A18009" i="5"/>
  <c r="A18008" i="5"/>
  <c r="A18007" i="5"/>
  <c r="A18006" i="5"/>
  <c r="A18005" i="5"/>
  <c r="A18004" i="5"/>
  <c r="A18003" i="5"/>
  <c r="A18002" i="5"/>
  <c r="A18001" i="5"/>
  <c r="A18000" i="5"/>
  <c r="A17999" i="5"/>
  <c r="A17998" i="5"/>
  <c r="A17997" i="5"/>
  <c r="A17996" i="5"/>
  <c r="A17995" i="5"/>
  <c r="A17994" i="5"/>
  <c r="A17993" i="5"/>
  <c r="A17992" i="5"/>
  <c r="A17991" i="5"/>
  <c r="A17990" i="5"/>
  <c r="A17989" i="5"/>
  <c r="A17988" i="5"/>
  <c r="A17987" i="5"/>
  <c r="A17986" i="5"/>
  <c r="A17985" i="5"/>
  <c r="A17984" i="5"/>
  <c r="A17983" i="5"/>
  <c r="A17982" i="5"/>
  <c r="A17981" i="5"/>
  <c r="A17980" i="5"/>
  <c r="A17979" i="5"/>
  <c r="A17978" i="5"/>
  <c r="A17977" i="5"/>
  <c r="A17976" i="5"/>
  <c r="A17975" i="5"/>
  <c r="A17974" i="5"/>
  <c r="A17973" i="5"/>
  <c r="A17972" i="5"/>
  <c r="A17971" i="5"/>
  <c r="A17970" i="5"/>
  <c r="A17969" i="5"/>
  <c r="A17968" i="5"/>
  <c r="A17967" i="5"/>
  <c r="A17966" i="5"/>
  <c r="A17965" i="5"/>
  <c r="A17964" i="5"/>
  <c r="A17963" i="5"/>
  <c r="A17962" i="5"/>
  <c r="A17961" i="5"/>
  <c r="A17960" i="5"/>
  <c r="A17959" i="5"/>
  <c r="A17958" i="5"/>
  <c r="A17957" i="5"/>
  <c r="A17956" i="5"/>
  <c r="A17955" i="5"/>
  <c r="A17954" i="5"/>
  <c r="A17953" i="5"/>
  <c r="A17952" i="5"/>
  <c r="A17951" i="5"/>
  <c r="A17950" i="5"/>
  <c r="A17949" i="5"/>
  <c r="A17948" i="5"/>
  <c r="A17947" i="5"/>
  <c r="A17946" i="5"/>
  <c r="A17945" i="5"/>
  <c r="A17944" i="5"/>
  <c r="A17943" i="5"/>
  <c r="A17942" i="5"/>
  <c r="A17941" i="5"/>
  <c r="A17940" i="5"/>
  <c r="A17939" i="5"/>
  <c r="A17938" i="5"/>
  <c r="A17937" i="5"/>
  <c r="A17936" i="5"/>
  <c r="A17935" i="5"/>
  <c r="A17934" i="5"/>
  <c r="A17933" i="5"/>
  <c r="A17932" i="5"/>
  <c r="A17931" i="5"/>
  <c r="A17930" i="5"/>
  <c r="A17929" i="5"/>
  <c r="A17928" i="5"/>
  <c r="A17927" i="5"/>
  <c r="A17926" i="5"/>
  <c r="A17925" i="5"/>
  <c r="A17924" i="5"/>
  <c r="A17923" i="5"/>
  <c r="A17922" i="5"/>
  <c r="A17921" i="5"/>
  <c r="A17920" i="5"/>
  <c r="A17919" i="5"/>
  <c r="A17918" i="5"/>
  <c r="A17917" i="5"/>
  <c r="A17916" i="5"/>
  <c r="A17915" i="5"/>
  <c r="A17914" i="5"/>
  <c r="A17913" i="5"/>
  <c r="A17912" i="5"/>
  <c r="A17911" i="5"/>
  <c r="A17910" i="5"/>
  <c r="A17909" i="5"/>
  <c r="A17908" i="5"/>
  <c r="A17907" i="5"/>
  <c r="A17906" i="5"/>
  <c r="A17905" i="5"/>
  <c r="A17904" i="5"/>
  <c r="A17903" i="5"/>
  <c r="A17902" i="5"/>
  <c r="A17901" i="5"/>
  <c r="A17900" i="5"/>
  <c r="A17899" i="5"/>
  <c r="A17898" i="5"/>
  <c r="A17897" i="5"/>
  <c r="A17896" i="5"/>
  <c r="A17895" i="5"/>
  <c r="A17894" i="5"/>
  <c r="A17893" i="5"/>
  <c r="A17892" i="5"/>
  <c r="A17891" i="5"/>
  <c r="A17890" i="5"/>
  <c r="A17889" i="5"/>
  <c r="A17888" i="5"/>
  <c r="A17887" i="5"/>
  <c r="A17886" i="5"/>
  <c r="A17885" i="5"/>
  <c r="A17884" i="5"/>
  <c r="A17883" i="5"/>
  <c r="A17882" i="5"/>
  <c r="A17881" i="5"/>
  <c r="A17880" i="5"/>
  <c r="A17879" i="5"/>
  <c r="A17878" i="5"/>
  <c r="A17877" i="5"/>
  <c r="A17876" i="5"/>
  <c r="A17875" i="5"/>
  <c r="A17874" i="5"/>
  <c r="A17873" i="5"/>
  <c r="A17872" i="5"/>
  <c r="A17871" i="5"/>
  <c r="A17870" i="5"/>
  <c r="A17869" i="5"/>
  <c r="A17868" i="5"/>
  <c r="A17867" i="5"/>
  <c r="A17866" i="5"/>
  <c r="A17865" i="5"/>
  <c r="A17864" i="5"/>
  <c r="A17863" i="5"/>
  <c r="A17862" i="5"/>
  <c r="A17861" i="5"/>
  <c r="A17860" i="5"/>
  <c r="A17859" i="5"/>
  <c r="A17858" i="5"/>
  <c r="A17857" i="5"/>
  <c r="A17856" i="5"/>
  <c r="A17855" i="5"/>
  <c r="A17854" i="5"/>
  <c r="A17853" i="5"/>
  <c r="A17852" i="5"/>
  <c r="A17851" i="5"/>
  <c r="A17850" i="5"/>
  <c r="A17849" i="5"/>
  <c r="A17848" i="5"/>
  <c r="A17847" i="5"/>
  <c r="A17846" i="5"/>
  <c r="A17845" i="5"/>
  <c r="A17844" i="5"/>
  <c r="A17843" i="5"/>
  <c r="A17842" i="5"/>
  <c r="A17841" i="5"/>
  <c r="A17840" i="5"/>
  <c r="A17839" i="5"/>
  <c r="A17838" i="5"/>
  <c r="A17837" i="5"/>
  <c r="A17836" i="5"/>
  <c r="A17835" i="5"/>
  <c r="A17834" i="5"/>
  <c r="A17833" i="5"/>
  <c r="A17832" i="5"/>
  <c r="A17831" i="5"/>
  <c r="A17830" i="5"/>
  <c r="A17829" i="5"/>
  <c r="A17828" i="5"/>
  <c r="A17827" i="5"/>
  <c r="A17826" i="5"/>
  <c r="A17825" i="5"/>
  <c r="A17824" i="5"/>
  <c r="A17823" i="5"/>
  <c r="A17822" i="5"/>
  <c r="A17821" i="5"/>
  <c r="A17820" i="5"/>
  <c r="A17819" i="5"/>
  <c r="A17818" i="5"/>
  <c r="A17817" i="5"/>
  <c r="A17816" i="5"/>
  <c r="A17815" i="5"/>
  <c r="A17814" i="5"/>
  <c r="A17813" i="5"/>
  <c r="A17812" i="5"/>
  <c r="A17811" i="5"/>
  <c r="A17810" i="5"/>
  <c r="A17809" i="5"/>
  <c r="A17808" i="5"/>
  <c r="A17807" i="5"/>
  <c r="A17806" i="5"/>
  <c r="A17805" i="5"/>
  <c r="A17804" i="5"/>
  <c r="A17803" i="5"/>
  <c r="A17802" i="5"/>
  <c r="A17801" i="5"/>
  <c r="A17800" i="5"/>
  <c r="A17799" i="5"/>
  <c r="A17798" i="5"/>
  <c r="A17797" i="5"/>
  <c r="A17796" i="5"/>
  <c r="A17795" i="5"/>
  <c r="A17794" i="5"/>
  <c r="A17793" i="5"/>
  <c r="A17792" i="5"/>
  <c r="A17791" i="5"/>
  <c r="A17790" i="5"/>
  <c r="A17789" i="5"/>
  <c r="A17788" i="5"/>
  <c r="A17787" i="5"/>
  <c r="A17786" i="5"/>
  <c r="A17785" i="5"/>
  <c r="A17784" i="5"/>
  <c r="A17783" i="5"/>
  <c r="A17782" i="5"/>
  <c r="A17781" i="5"/>
  <c r="A17780" i="5"/>
  <c r="A17779" i="5"/>
  <c r="A17778" i="5"/>
  <c r="A17777" i="5"/>
  <c r="A17776" i="5"/>
  <c r="A17775" i="5"/>
  <c r="A17774" i="5"/>
  <c r="A17773" i="5"/>
  <c r="A17772" i="5"/>
  <c r="A17771" i="5"/>
  <c r="A17770" i="5"/>
  <c r="A17769" i="5"/>
  <c r="A17768" i="5"/>
  <c r="A17767" i="5"/>
  <c r="A17766" i="5"/>
  <c r="A17765" i="5"/>
  <c r="A17764" i="5"/>
  <c r="A17763" i="5"/>
  <c r="A17762" i="5"/>
  <c r="A17761" i="5"/>
  <c r="A17760" i="5"/>
  <c r="A17759" i="5"/>
  <c r="A17758" i="5"/>
  <c r="A17757" i="5"/>
  <c r="A17756" i="5"/>
  <c r="A17755" i="5"/>
  <c r="A17754" i="5"/>
  <c r="A17753" i="5"/>
  <c r="A17752" i="5"/>
  <c r="A17751" i="5"/>
  <c r="A17750" i="5"/>
  <c r="A17749" i="5"/>
  <c r="A17748" i="5"/>
  <c r="A17747" i="5"/>
  <c r="A17746" i="5"/>
  <c r="A17745" i="5"/>
  <c r="A17744" i="5"/>
  <c r="A17743" i="5"/>
  <c r="A17742" i="5"/>
  <c r="A17741" i="5"/>
  <c r="A17740" i="5"/>
  <c r="A17739" i="5"/>
  <c r="A17738" i="5"/>
  <c r="A17737" i="5"/>
  <c r="A17736" i="5"/>
  <c r="A17735" i="5"/>
  <c r="A17734" i="5"/>
  <c r="A17733" i="5"/>
  <c r="A17732" i="5"/>
  <c r="A17731" i="5"/>
  <c r="A17730" i="5"/>
  <c r="A17729" i="5"/>
  <c r="A17728" i="5"/>
  <c r="A17727" i="5"/>
  <c r="A17726" i="5"/>
  <c r="A17725" i="5"/>
  <c r="A17724" i="5"/>
  <c r="A17723" i="5"/>
  <c r="A17722" i="5"/>
  <c r="A17721" i="5"/>
  <c r="A17720" i="5"/>
  <c r="A17719" i="5"/>
  <c r="A17718" i="5"/>
  <c r="A17717" i="5"/>
  <c r="A17716" i="5"/>
  <c r="A17715" i="5"/>
  <c r="A17714" i="5"/>
  <c r="A17713" i="5"/>
  <c r="A17712" i="5"/>
  <c r="A17711" i="5"/>
  <c r="A17710" i="5"/>
  <c r="A17709" i="5"/>
  <c r="A17708" i="5"/>
  <c r="A17707" i="5"/>
  <c r="A17706" i="5"/>
  <c r="A17705" i="5"/>
  <c r="A17704" i="5"/>
  <c r="A17703" i="5"/>
  <c r="A17702" i="5"/>
  <c r="A17701" i="5"/>
  <c r="A17700" i="5"/>
  <c r="A17699" i="5"/>
  <c r="A17698" i="5"/>
  <c r="A17697" i="5"/>
  <c r="A17696" i="5"/>
  <c r="A17695" i="5"/>
  <c r="A17694" i="5"/>
  <c r="A17693" i="5"/>
  <c r="A17692" i="5"/>
  <c r="A17691" i="5"/>
  <c r="A17690" i="5"/>
  <c r="A17689" i="5"/>
  <c r="A17688" i="5"/>
  <c r="A17687" i="5"/>
  <c r="A17686" i="5"/>
  <c r="A17685" i="5"/>
  <c r="A17684" i="5"/>
  <c r="A17683" i="5"/>
  <c r="A17682" i="5"/>
  <c r="A17681" i="5"/>
  <c r="A17680" i="5"/>
  <c r="A17679" i="5"/>
  <c r="A17678" i="5"/>
  <c r="A17677" i="5"/>
  <c r="A17676" i="5"/>
  <c r="A17675" i="5"/>
  <c r="A17674" i="5"/>
  <c r="A17673" i="5"/>
  <c r="A17672" i="5"/>
  <c r="A17671" i="5"/>
  <c r="A17670" i="5"/>
  <c r="A17669" i="5"/>
  <c r="A17668" i="5"/>
  <c r="A17667" i="5"/>
  <c r="A17666" i="5"/>
  <c r="A17665" i="5"/>
  <c r="A17664" i="5"/>
  <c r="A17663" i="5"/>
  <c r="A17662" i="5"/>
  <c r="A17661" i="5"/>
  <c r="A17660" i="5"/>
  <c r="A17659" i="5"/>
  <c r="A17658" i="5"/>
  <c r="A17657" i="5"/>
  <c r="A17656" i="5"/>
  <c r="A17655" i="5"/>
  <c r="A17654" i="5"/>
  <c r="A17653" i="5"/>
  <c r="A17652" i="5"/>
  <c r="A17651" i="5"/>
  <c r="A17650" i="5"/>
  <c r="A17649" i="5"/>
  <c r="A17648" i="5"/>
  <c r="A17647" i="5"/>
  <c r="A17646" i="5"/>
  <c r="A17645" i="5"/>
  <c r="A17644" i="5"/>
  <c r="A17643" i="5"/>
  <c r="A17642" i="5"/>
  <c r="A17641" i="5"/>
  <c r="A17640" i="5"/>
  <c r="A17639" i="5"/>
  <c r="A17638" i="5"/>
  <c r="A17637" i="5"/>
  <c r="A17636" i="5"/>
  <c r="A17635" i="5"/>
  <c r="A17634" i="5"/>
  <c r="A17633" i="5"/>
  <c r="A17632" i="5"/>
  <c r="A17631" i="5"/>
  <c r="A17630" i="5"/>
  <c r="A17629" i="5"/>
  <c r="A17628" i="5"/>
  <c r="A17627" i="5"/>
  <c r="A17626" i="5"/>
  <c r="A17625" i="5"/>
  <c r="A17624" i="5"/>
  <c r="A17623" i="5"/>
  <c r="A17622" i="5"/>
  <c r="A17621" i="5"/>
  <c r="A17620" i="5"/>
  <c r="A17619" i="5"/>
  <c r="A17618" i="5"/>
  <c r="A17617" i="5"/>
  <c r="A17616" i="5"/>
  <c r="A17615" i="5"/>
  <c r="A17614" i="5"/>
  <c r="A17613" i="5"/>
  <c r="A17612" i="5"/>
  <c r="A17611" i="5"/>
  <c r="A17610" i="5"/>
  <c r="A17609" i="5"/>
  <c r="A17608" i="5"/>
  <c r="A17607" i="5"/>
  <c r="A17606" i="5"/>
  <c r="A17605" i="5"/>
  <c r="A17604" i="5"/>
  <c r="A17603" i="5"/>
  <c r="A17602" i="5"/>
  <c r="A17601" i="5"/>
  <c r="A17600" i="5"/>
  <c r="A17599" i="5"/>
  <c r="A17598" i="5"/>
  <c r="A17597" i="5"/>
  <c r="A17596" i="5"/>
  <c r="A17595" i="5"/>
  <c r="A17594" i="5"/>
  <c r="A17593" i="5"/>
  <c r="A17592" i="5"/>
  <c r="A17591" i="5"/>
  <c r="A17590" i="5"/>
  <c r="A17589" i="5"/>
  <c r="A17588" i="5"/>
  <c r="A17587" i="5"/>
  <c r="A17586" i="5"/>
  <c r="A17585" i="5"/>
  <c r="A17584" i="5"/>
  <c r="A17583" i="5"/>
  <c r="A17582" i="5"/>
  <c r="A17581" i="5"/>
  <c r="A17580" i="5"/>
  <c r="A17579" i="5"/>
  <c r="A17578" i="5"/>
  <c r="A17577" i="5"/>
  <c r="A17576" i="5"/>
  <c r="A17575" i="5"/>
  <c r="A17574" i="5"/>
  <c r="A17573" i="5"/>
  <c r="A17572" i="5"/>
  <c r="A17571" i="5"/>
  <c r="A17570" i="5"/>
  <c r="A17569" i="5"/>
  <c r="A17568" i="5"/>
  <c r="A17567" i="5"/>
  <c r="A17566" i="5"/>
  <c r="A17565" i="5"/>
  <c r="A17564" i="5"/>
  <c r="A17563" i="5"/>
  <c r="A17562" i="5"/>
  <c r="A17561" i="5"/>
  <c r="A17560" i="5"/>
  <c r="A17559" i="5"/>
  <c r="A17558" i="5"/>
  <c r="A17557" i="5"/>
  <c r="A17556" i="5"/>
  <c r="A17555" i="5"/>
  <c r="A17554" i="5"/>
  <c r="A17553" i="5"/>
  <c r="A17552" i="5"/>
  <c r="A17551" i="5"/>
  <c r="A17550" i="5"/>
  <c r="A17549" i="5"/>
  <c r="A17548" i="5"/>
  <c r="A17547" i="5"/>
  <c r="A17546" i="5"/>
  <c r="A17545" i="5"/>
  <c r="A17544" i="5"/>
  <c r="A17543" i="5"/>
  <c r="A17542" i="5"/>
  <c r="A17541" i="5"/>
  <c r="A17540" i="5"/>
  <c r="A17539" i="5"/>
  <c r="A17538" i="5"/>
  <c r="A17537" i="5"/>
  <c r="A17536" i="5"/>
  <c r="A17535" i="5"/>
  <c r="A17534" i="5"/>
  <c r="A17533" i="5"/>
  <c r="A17532" i="5"/>
  <c r="A17531" i="5"/>
  <c r="A17530" i="5"/>
  <c r="A17529" i="5"/>
  <c r="A17528" i="5"/>
  <c r="A17527" i="5"/>
  <c r="A17526" i="5"/>
  <c r="A17525" i="5"/>
  <c r="A17524" i="5"/>
  <c r="A17523" i="5"/>
  <c r="A17522" i="5"/>
  <c r="A17521" i="5"/>
  <c r="A17520" i="5"/>
  <c r="A17519" i="5"/>
  <c r="A17518" i="5"/>
  <c r="A17517" i="5"/>
  <c r="A17516" i="5"/>
  <c r="A17515" i="5"/>
  <c r="A17514" i="5"/>
  <c r="A17513" i="5"/>
  <c r="A17512" i="5"/>
  <c r="A17511" i="5"/>
  <c r="A17510" i="5"/>
  <c r="A17509" i="5"/>
  <c r="A17508" i="5"/>
  <c r="A17507" i="5"/>
  <c r="A17506" i="5"/>
  <c r="A17505" i="5"/>
  <c r="A17504" i="5"/>
  <c r="A17503" i="5"/>
  <c r="A17502" i="5"/>
  <c r="A17501" i="5"/>
  <c r="A17500" i="5"/>
  <c r="A17499" i="5"/>
  <c r="A17498" i="5"/>
  <c r="A17497" i="5"/>
  <c r="A17496" i="5"/>
  <c r="A17495" i="5"/>
  <c r="A17494" i="5"/>
  <c r="A17493" i="5"/>
  <c r="A17492" i="5"/>
  <c r="A17491" i="5"/>
  <c r="A17490" i="5"/>
  <c r="A17489" i="5"/>
  <c r="A17488" i="5"/>
  <c r="A17487" i="5"/>
  <c r="A17486" i="5"/>
  <c r="A17485" i="5"/>
  <c r="A17484" i="5"/>
  <c r="A17483" i="5"/>
  <c r="A17482" i="5"/>
  <c r="A17481" i="5"/>
  <c r="A17480" i="5"/>
  <c r="A17479" i="5"/>
  <c r="A17478" i="5"/>
  <c r="A17477" i="5"/>
  <c r="A17476" i="5"/>
  <c r="A17475" i="5"/>
  <c r="A17474" i="5"/>
  <c r="A17473" i="5"/>
  <c r="A17472" i="5"/>
  <c r="A17471" i="5"/>
  <c r="A17470" i="5"/>
  <c r="A17469" i="5"/>
  <c r="A17468" i="5"/>
  <c r="A17467" i="5"/>
  <c r="A17466" i="5"/>
  <c r="A17465" i="5"/>
  <c r="A17464" i="5"/>
  <c r="A17463" i="5"/>
  <c r="A17462" i="5"/>
  <c r="A17461" i="5"/>
  <c r="A17460" i="5"/>
  <c r="A17459" i="5"/>
  <c r="A17458" i="5"/>
  <c r="A17457" i="5"/>
  <c r="A17456" i="5"/>
  <c r="A17455" i="5"/>
  <c r="A17454" i="5"/>
  <c r="A17453" i="5"/>
  <c r="A17452" i="5"/>
  <c r="A17451" i="5"/>
  <c r="A17450" i="5"/>
  <c r="A17449" i="5"/>
  <c r="A17448" i="5"/>
  <c r="A17447" i="5"/>
  <c r="A17446" i="5"/>
  <c r="A17445" i="5"/>
  <c r="A17444" i="5"/>
  <c r="A17443" i="5"/>
  <c r="A17442" i="5"/>
  <c r="A17441" i="5"/>
  <c r="A17440" i="5"/>
  <c r="A17439" i="5"/>
  <c r="A17438" i="5"/>
  <c r="A17437" i="5"/>
  <c r="A17436" i="5"/>
  <c r="A17435" i="5"/>
  <c r="A17434" i="5"/>
  <c r="A17433" i="5"/>
  <c r="A17432" i="5"/>
  <c r="A17431" i="5"/>
  <c r="A17430" i="5"/>
  <c r="A17429" i="5"/>
  <c r="A17428" i="5"/>
  <c r="A17427" i="5"/>
  <c r="A17426" i="5"/>
  <c r="A17425" i="5"/>
  <c r="A17424" i="5"/>
  <c r="A17423" i="5"/>
  <c r="A17422" i="5"/>
  <c r="A17421" i="5"/>
  <c r="A17420" i="5"/>
  <c r="A17419" i="5"/>
  <c r="A17418" i="5"/>
  <c r="A17417" i="5"/>
  <c r="A17416" i="5"/>
  <c r="A17415" i="5"/>
  <c r="A17414" i="5"/>
  <c r="A17413" i="5"/>
  <c r="A17412" i="5"/>
  <c r="A17411" i="5"/>
  <c r="A17410" i="5"/>
  <c r="A17409" i="5"/>
  <c r="A17408" i="5"/>
  <c r="A17407" i="5"/>
  <c r="A17406" i="5"/>
  <c r="A17405" i="5"/>
  <c r="A17404" i="5"/>
  <c r="A17403" i="5"/>
  <c r="A17402" i="5"/>
  <c r="A17401" i="5"/>
  <c r="A17400" i="5"/>
  <c r="A17399" i="5"/>
  <c r="A17398" i="5"/>
  <c r="A17397" i="5"/>
  <c r="A17396" i="5"/>
  <c r="A17395" i="5"/>
  <c r="A17394" i="5"/>
  <c r="A17393" i="5"/>
  <c r="A17392" i="5"/>
  <c r="A17391" i="5"/>
  <c r="A17390" i="5"/>
  <c r="A17389" i="5"/>
  <c r="A17388" i="5"/>
  <c r="A17387" i="5"/>
  <c r="A17386" i="5"/>
  <c r="A17385" i="5"/>
  <c r="A17384" i="5"/>
  <c r="A17383" i="5"/>
  <c r="A17382" i="5"/>
  <c r="A17381" i="5"/>
  <c r="A17380" i="5"/>
  <c r="A17379" i="5"/>
  <c r="A17378" i="5"/>
  <c r="A17377" i="5"/>
  <c r="A17376" i="5"/>
  <c r="A17375" i="5"/>
  <c r="A17374" i="5"/>
  <c r="A17373" i="5"/>
  <c r="A17372" i="5"/>
  <c r="A17371" i="5"/>
  <c r="A17370" i="5"/>
  <c r="A17369" i="5"/>
  <c r="A17368" i="5"/>
  <c r="A17367" i="5"/>
  <c r="A17366" i="5"/>
  <c r="A17365" i="5"/>
  <c r="A17364" i="5"/>
  <c r="A17363" i="5"/>
  <c r="A17362" i="5"/>
  <c r="A17361" i="5"/>
  <c r="A17360" i="5"/>
  <c r="A17359" i="5"/>
  <c r="A17358" i="5"/>
  <c r="A17357" i="5"/>
  <c r="A17356" i="5"/>
  <c r="A17355" i="5"/>
  <c r="A17354" i="5"/>
  <c r="A17353" i="5"/>
  <c r="A17352" i="5"/>
  <c r="A17351" i="5"/>
  <c r="A17350" i="5"/>
  <c r="A17349" i="5"/>
  <c r="A17348" i="5"/>
  <c r="A17347" i="5"/>
  <c r="A17346" i="5"/>
  <c r="A17345" i="5"/>
  <c r="A17344" i="5"/>
  <c r="A17343" i="5"/>
  <c r="A17342" i="5"/>
  <c r="A17341" i="5"/>
  <c r="A17340" i="5"/>
  <c r="A17339" i="5"/>
  <c r="A17338" i="5"/>
  <c r="A17337" i="5"/>
  <c r="A17336" i="5"/>
  <c r="A17335" i="5"/>
  <c r="A17334" i="5"/>
  <c r="A17333" i="5"/>
  <c r="A17332" i="5"/>
  <c r="A17331" i="5"/>
  <c r="A17330" i="5"/>
  <c r="A17329" i="5"/>
  <c r="A17328" i="5"/>
  <c r="A17327" i="5"/>
  <c r="A17326" i="5"/>
  <c r="A17325" i="5"/>
  <c r="A17324" i="5"/>
  <c r="A17323" i="5"/>
  <c r="A17322" i="5"/>
  <c r="A17321" i="5"/>
  <c r="A17320" i="5"/>
  <c r="A17319" i="5"/>
  <c r="A17318" i="5"/>
  <c r="A17317" i="5"/>
  <c r="A17316" i="5"/>
  <c r="A17315" i="5"/>
  <c r="A17314" i="5"/>
  <c r="A17313" i="5"/>
  <c r="A17312" i="5"/>
  <c r="A17311" i="5"/>
  <c r="A17310" i="5"/>
  <c r="A17309" i="5"/>
  <c r="A17308" i="5"/>
  <c r="A17307" i="5"/>
  <c r="A17306" i="5"/>
  <c r="A17305" i="5"/>
  <c r="A17304" i="5"/>
  <c r="A17303" i="5"/>
  <c r="A17302" i="5"/>
  <c r="A17301" i="5"/>
  <c r="A17300" i="5"/>
  <c r="A17299" i="5"/>
  <c r="A17298" i="5"/>
  <c r="A17297" i="5"/>
  <c r="A17296" i="5"/>
  <c r="A17295" i="5"/>
  <c r="A17294" i="5"/>
  <c r="A17293" i="5"/>
  <c r="A17292" i="5"/>
  <c r="A17291" i="5"/>
  <c r="A17290" i="5"/>
  <c r="A17289" i="5"/>
  <c r="A17288" i="5"/>
  <c r="A17287" i="5"/>
  <c r="A17286" i="5"/>
  <c r="A17285" i="5"/>
  <c r="A17284" i="5"/>
  <c r="A17283" i="5"/>
  <c r="A17282" i="5"/>
  <c r="A17281" i="5"/>
  <c r="A17280" i="5"/>
  <c r="A17279" i="5"/>
  <c r="A17278" i="5"/>
  <c r="A17277" i="5"/>
  <c r="A17276" i="5"/>
  <c r="A17275" i="5"/>
  <c r="A17274" i="5"/>
  <c r="A17273" i="5"/>
  <c r="A17272" i="5"/>
  <c r="A17271" i="5"/>
  <c r="A17270" i="5"/>
  <c r="A17269" i="5"/>
  <c r="A17268" i="5"/>
  <c r="A17267" i="5"/>
  <c r="A17266" i="5"/>
  <c r="A17265" i="5"/>
  <c r="A17264" i="5"/>
  <c r="A17263" i="5"/>
  <c r="A17262" i="5"/>
  <c r="A17261" i="5"/>
  <c r="A17260" i="5"/>
  <c r="A17259" i="5"/>
  <c r="A17258" i="5"/>
  <c r="A17257" i="5"/>
  <c r="A17256" i="5"/>
  <c r="A17255" i="5"/>
  <c r="A17254" i="5"/>
  <c r="A17253" i="5"/>
  <c r="A17252" i="5"/>
  <c r="A17251" i="5"/>
  <c r="A17250" i="5"/>
  <c r="A17249" i="5"/>
  <c r="A17248" i="5"/>
  <c r="A17247" i="5"/>
  <c r="A17246" i="5"/>
  <c r="A17245" i="5"/>
  <c r="A17244" i="5"/>
  <c r="A17243" i="5"/>
  <c r="A17242" i="5"/>
  <c r="A17241" i="5"/>
  <c r="A17240" i="5"/>
  <c r="A17239" i="5"/>
  <c r="A17238" i="5"/>
  <c r="A17237" i="5"/>
  <c r="A17236" i="5"/>
  <c r="A17235" i="5"/>
  <c r="A17234" i="5"/>
  <c r="A17233" i="5"/>
  <c r="A17232" i="5"/>
  <c r="A17231" i="5"/>
  <c r="A17230" i="5"/>
  <c r="A17229" i="5"/>
  <c r="A17228" i="5"/>
  <c r="A17227" i="5"/>
  <c r="A17226" i="5"/>
  <c r="A17225" i="5"/>
  <c r="A17224" i="5"/>
  <c r="A17223" i="5"/>
  <c r="A17222" i="5"/>
  <c r="A17221" i="5"/>
  <c r="A17220" i="5"/>
  <c r="A17219" i="5"/>
  <c r="A17218" i="5"/>
  <c r="A17217" i="5"/>
  <c r="A17216" i="5"/>
  <c r="A17215" i="5"/>
  <c r="A17214" i="5"/>
  <c r="A17213" i="5"/>
  <c r="A17212" i="5"/>
  <c r="A17211" i="5"/>
  <c r="A17210" i="5"/>
  <c r="A17209" i="5"/>
  <c r="A17208" i="5"/>
  <c r="A17207" i="5"/>
  <c r="A17206" i="5"/>
  <c r="A17205" i="5"/>
  <c r="A17204" i="5"/>
  <c r="A17203" i="5"/>
  <c r="A17202" i="5"/>
  <c r="A17201" i="5"/>
  <c r="A17200" i="5"/>
  <c r="A17199" i="5"/>
  <c r="A17198" i="5"/>
  <c r="A17197" i="5"/>
  <c r="A17196" i="5"/>
  <c r="A17195" i="5"/>
  <c r="A17194" i="5"/>
  <c r="A17193" i="5"/>
  <c r="A17192" i="5"/>
  <c r="A17191" i="5"/>
  <c r="A17190" i="5"/>
  <c r="A17189" i="5"/>
  <c r="A17188" i="5"/>
  <c r="A17187" i="5"/>
  <c r="A17186" i="5"/>
  <c r="A17185" i="5"/>
  <c r="A17184" i="5"/>
  <c r="A17183" i="5"/>
  <c r="A17182" i="5"/>
  <c r="A17181" i="5"/>
  <c r="A17180" i="5"/>
  <c r="A17179" i="5"/>
  <c r="A17178" i="5"/>
  <c r="A17177" i="5"/>
  <c r="A17176" i="5"/>
  <c r="A17175" i="5"/>
  <c r="A17174" i="5"/>
  <c r="A17173" i="5"/>
  <c r="A17172" i="5"/>
  <c r="A17171" i="5"/>
  <c r="A17170" i="5"/>
  <c r="A17169" i="5"/>
  <c r="A17168" i="5"/>
  <c r="A17167" i="5"/>
  <c r="A17166" i="5"/>
  <c r="A17165" i="5"/>
  <c r="A17164" i="5"/>
  <c r="A17163" i="5"/>
  <c r="A17162" i="5"/>
  <c r="A17161" i="5"/>
  <c r="A17160" i="5"/>
  <c r="A17159" i="5"/>
  <c r="A17158" i="5"/>
  <c r="A17157" i="5"/>
  <c r="A17156" i="5"/>
  <c r="A17155" i="5"/>
  <c r="A17154" i="5"/>
  <c r="A17153" i="5"/>
  <c r="A17152" i="5"/>
  <c r="A17151" i="5"/>
  <c r="A17150" i="5"/>
  <c r="A17149" i="5"/>
  <c r="A17148" i="5"/>
  <c r="A17147" i="5"/>
  <c r="A17146" i="5"/>
  <c r="A17145" i="5"/>
  <c r="A17144" i="5"/>
  <c r="A17143" i="5"/>
  <c r="A17142" i="5"/>
  <c r="A17141" i="5"/>
  <c r="A17140" i="5"/>
  <c r="A17139" i="5"/>
  <c r="A17138" i="5"/>
  <c r="A17137" i="5"/>
  <c r="A17136" i="5"/>
  <c r="A17135" i="5"/>
  <c r="A17134" i="5"/>
  <c r="A17133" i="5"/>
  <c r="A17132" i="5"/>
  <c r="A17131" i="5"/>
  <c r="A17130" i="5"/>
  <c r="A17129" i="5"/>
  <c r="A17128" i="5"/>
  <c r="A17127" i="5"/>
  <c r="A17126" i="5"/>
  <c r="A17125" i="5"/>
  <c r="A17124" i="5"/>
  <c r="A17123" i="5"/>
  <c r="A17122" i="5"/>
  <c r="A17121" i="5"/>
  <c r="A17120" i="5"/>
  <c r="A17119" i="5"/>
  <c r="A17118" i="5"/>
  <c r="A17117" i="5"/>
  <c r="A17116" i="5"/>
  <c r="A17115" i="5"/>
  <c r="A17114" i="5"/>
  <c r="A17113" i="5"/>
  <c r="A17112" i="5"/>
  <c r="A17111" i="5"/>
  <c r="A17110" i="5"/>
  <c r="A17109" i="5"/>
  <c r="A17108" i="5"/>
  <c r="A17107" i="5"/>
  <c r="A17106" i="5"/>
  <c r="A17105" i="5"/>
  <c r="A17104" i="5"/>
  <c r="A17103" i="5"/>
  <c r="A17102" i="5"/>
  <c r="A17101" i="5"/>
  <c r="A17100" i="5"/>
  <c r="A17099" i="5"/>
  <c r="A17098" i="5"/>
  <c r="A17097" i="5"/>
  <c r="A17096" i="5"/>
  <c r="A17095" i="5"/>
  <c r="A17094" i="5"/>
  <c r="A17093" i="5"/>
  <c r="A17092" i="5"/>
  <c r="A17091" i="5"/>
  <c r="A17090" i="5"/>
  <c r="A17089" i="5"/>
  <c r="A17088" i="5"/>
  <c r="A17087" i="5"/>
  <c r="A17086" i="5"/>
  <c r="A17085" i="5"/>
  <c r="A17084" i="5"/>
  <c r="A17083" i="5"/>
  <c r="A17082" i="5"/>
  <c r="A17081" i="5"/>
  <c r="A17080" i="5"/>
  <c r="A17079" i="5"/>
  <c r="A17078" i="5"/>
  <c r="A17077" i="5"/>
  <c r="A17076" i="5"/>
  <c r="A17075" i="5"/>
  <c r="A17074" i="5"/>
  <c r="A17073" i="5"/>
  <c r="A17072" i="5"/>
  <c r="A17071" i="5"/>
  <c r="A17070" i="5"/>
  <c r="A17069" i="5"/>
  <c r="A17068" i="5"/>
  <c r="A17067" i="5"/>
  <c r="A17066" i="5"/>
  <c r="A17065" i="5"/>
  <c r="A17064" i="5"/>
  <c r="A17063" i="5"/>
  <c r="A17062" i="5"/>
  <c r="A17061" i="5"/>
  <c r="A17060" i="5"/>
  <c r="A17059" i="5"/>
  <c r="A17058" i="5"/>
  <c r="A17057" i="5"/>
  <c r="A17056" i="5"/>
  <c r="A17055" i="5"/>
  <c r="A17054" i="5"/>
  <c r="A17053" i="5"/>
  <c r="A17052" i="5"/>
  <c r="A17051" i="5"/>
  <c r="A17050" i="5"/>
  <c r="A17049" i="5"/>
  <c r="A17048" i="5"/>
  <c r="A17047" i="5"/>
  <c r="A17046" i="5"/>
  <c r="A17045" i="5"/>
  <c r="A17044" i="5"/>
  <c r="A17043" i="5"/>
  <c r="A17042" i="5"/>
  <c r="A17041" i="5"/>
  <c r="A17040" i="5"/>
  <c r="A17039" i="5"/>
  <c r="A17038" i="5"/>
  <c r="A17037" i="5"/>
  <c r="A17036" i="5"/>
  <c r="A17035" i="5"/>
  <c r="A17034" i="5"/>
  <c r="A17033" i="5"/>
  <c r="A17032" i="5"/>
  <c r="A17031" i="5"/>
  <c r="A17030" i="5"/>
  <c r="A17029" i="5"/>
  <c r="A17028" i="5"/>
  <c r="A17027" i="5"/>
  <c r="A17026" i="5"/>
  <c r="A17025" i="5"/>
  <c r="A17024" i="5"/>
  <c r="A17023" i="5"/>
  <c r="A17022" i="5"/>
  <c r="A17021" i="5"/>
  <c r="A17020" i="5"/>
  <c r="A17019" i="5"/>
  <c r="A17018" i="5"/>
  <c r="A17017" i="5"/>
  <c r="A17016" i="5"/>
  <c r="A17015" i="5"/>
  <c r="A17014" i="5"/>
  <c r="A17013" i="5"/>
  <c r="A17012" i="5"/>
  <c r="A17011" i="5"/>
  <c r="A17010" i="5"/>
  <c r="A17009" i="5"/>
  <c r="A17008" i="5"/>
  <c r="A17007" i="5"/>
  <c r="A17006" i="5"/>
  <c r="A17005" i="5"/>
  <c r="A17004" i="5"/>
  <c r="A17003" i="5"/>
  <c r="A17002" i="5"/>
  <c r="A17001" i="5"/>
  <c r="A17000" i="5"/>
  <c r="A16999" i="5"/>
  <c r="A16998" i="5"/>
  <c r="A16997" i="5"/>
  <c r="A16996" i="5"/>
  <c r="A16995" i="5"/>
  <c r="A16994" i="5"/>
  <c r="A16993" i="5"/>
  <c r="A16992" i="5"/>
  <c r="A16991" i="5"/>
  <c r="A16990" i="5"/>
  <c r="A16989" i="5"/>
  <c r="A16988" i="5"/>
  <c r="A16987" i="5"/>
  <c r="A16986" i="5"/>
  <c r="A16985" i="5"/>
  <c r="A16984" i="5"/>
  <c r="A16983" i="5"/>
  <c r="A16982" i="5"/>
  <c r="A16981" i="5"/>
  <c r="A16980" i="5"/>
  <c r="A16979" i="5"/>
  <c r="A16978" i="5"/>
  <c r="A16977" i="5"/>
  <c r="A16976" i="5"/>
  <c r="A16975" i="5"/>
  <c r="A16974" i="5"/>
  <c r="A16973" i="5"/>
  <c r="A16972" i="5"/>
  <c r="A16971" i="5"/>
  <c r="A16970" i="5"/>
  <c r="A16969" i="5"/>
  <c r="A16968" i="5"/>
  <c r="A16967" i="5"/>
  <c r="A16966" i="5"/>
  <c r="A16965" i="5"/>
  <c r="A16964" i="5"/>
  <c r="A16963" i="5"/>
  <c r="A16962" i="5"/>
  <c r="A16961" i="5"/>
  <c r="A16960" i="5"/>
  <c r="A16959" i="5"/>
  <c r="A16958" i="5"/>
  <c r="A16957" i="5"/>
  <c r="A16956" i="5"/>
  <c r="A16955" i="5"/>
  <c r="A16954" i="5"/>
  <c r="A16953" i="5"/>
  <c r="A16952" i="5"/>
  <c r="A16951" i="5"/>
  <c r="A16950" i="5"/>
  <c r="A16949" i="5"/>
  <c r="A16948" i="5"/>
  <c r="A16947" i="5"/>
  <c r="A16946" i="5"/>
  <c r="A16945" i="5"/>
  <c r="A16944" i="5"/>
  <c r="A16943" i="5"/>
  <c r="A16942" i="5"/>
  <c r="A16941" i="5"/>
  <c r="A16940" i="5"/>
  <c r="A16939" i="5"/>
  <c r="A16938" i="5"/>
  <c r="A16937" i="5"/>
  <c r="A16936" i="5"/>
  <c r="A16935" i="5"/>
  <c r="A16934" i="5"/>
  <c r="A16933" i="5"/>
  <c r="A16932" i="5"/>
  <c r="A16931" i="5"/>
  <c r="A16930" i="5"/>
  <c r="A16929" i="5"/>
  <c r="A16928" i="5"/>
  <c r="A16927" i="5"/>
  <c r="A16926" i="5"/>
  <c r="A16925" i="5"/>
  <c r="A16924" i="5"/>
  <c r="A16923" i="5"/>
  <c r="A16922" i="5"/>
  <c r="A16921" i="5"/>
  <c r="A16920" i="5"/>
  <c r="A16919" i="5"/>
  <c r="A16918" i="5"/>
  <c r="A16917" i="5"/>
  <c r="A16916" i="5"/>
  <c r="A16915" i="5"/>
  <c r="A16914" i="5"/>
  <c r="A16913" i="5"/>
  <c r="A16912" i="5"/>
  <c r="A16911" i="5"/>
  <c r="A16910" i="5"/>
  <c r="A16909" i="5"/>
  <c r="A16908" i="5"/>
  <c r="A16907" i="5"/>
  <c r="A16906" i="5"/>
  <c r="A16905" i="5"/>
  <c r="A16904" i="5"/>
  <c r="A16903" i="5"/>
  <c r="A16902" i="5"/>
  <c r="A16901" i="5"/>
  <c r="A16900" i="5"/>
  <c r="A16899" i="5"/>
  <c r="A16898" i="5"/>
  <c r="A16897" i="5"/>
  <c r="A16896" i="5"/>
  <c r="A16895" i="5"/>
  <c r="A16894" i="5"/>
  <c r="A16893" i="5"/>
  <c r="A16892" i="5"/>
  <c r="A16891" i="5"/>
  <c r="A16890" i="5"/>
  <c r="A16889" i="5"/>
  <c r="A16888" i="5"/>
  <c r="A16887" i="5"/>
  <c r="A16886" i="5"/>
  <c r="A16885" i="5"/>
  <c r="A16884" i="5"/>
  <c r="A16883" i="5"/>
  <c r="A16882" i="5"/>
  <c r="A16881" i="5"/>
  <c r="A16880" i="5"/>
  <c r="A16879" i="5"/>
  <c r="A16878" i="5"/>
  <c r="A16877" i="5"/>
  <c r="A16876" i="5"/>
  <c r="A16875" i="5"/>
  <c r="A16874" i="5"/>
  <c r="A16873" i="5"/>
  <c r="A16872" i="5"/>
  <c r="A16871" i="5"/>
  <c r="A16870" i="5"/>
  <c r="A16869" i="5"/>
  <c r="A16868" i="5"/>
  <c r="A16867" i="5"/>
  <c r="A16866" i="5"/>
  <c r="A16865" i="5"/>
  <c r="A16864" i="5"/>
  <c r="A16863" i="5"/>
  <c r="A16862" i="5"/>
  <c r="A16861" i="5"/>
  <c r="A16860" i="5"/>
  <c r="A16859" i="5"/>
  <c r="A16858" i="5"/>
  <c r="A16857" i="5"/>
  <c r="A16856" i="5"/>
  <c r="A16855" i="5"/>
  <c r="A16854" i="5"/>
  <c r="A16853" i="5"/>
  <c r="A16852" i="5"/>
  <c r="A16851" i="5"/>
  <c r="A16850" i="5"/>
  <c r="A16849" i="5"/>
  <c r="A16848" i="5"/>
  <c r="A16847" i="5"/>
  <c r="A16846" i="5"/>
  <c r="A16845" i="5"/>
  <c r="A16844" i="5"/>
  <c r="A16843" i="5"/>
  <c r="A16842" i="5"/>
  <c r="A16841" i="5"/>
  <c r="A16840" i="5"/>
  <c r="A16839" i="5"/>
  <c r="A16838" i="5"/>
  <c r="A16837" i="5"/>
  <c r="A16836" i="5"/>
  <c r="A16835" i="5"/>
  <c r="A16834" i="5"/>
  <c r="A16833" i="5"/>
  <c r="A16832" i="5"/>
  <c r="A16831" i="5"/>
  <c r="A16830" i="5"/>
  <c r="A16829" i="5"/>
  <c r="A16828" i="5"/>
  <c r="A16827" i="5"/>
  <c r="A16826" i="5"/>
  <c r="A16825" i="5"/>
  <c r="A16824" i="5"/>
  <c r="A16823" i="5"/>
  <c r="A16822" i="5"/>
  <c r="A16821" i="5"/>
  <c r="A16820" i="5"/>
  <c r="A16819" i="5"/>
  <c r="A16818" i="5"/>
  <c r="A16817" i="5"/>
  <c r="A16816" i="5"/>
  <c r="A16815" i="5"/>
  <c r="A16814" i="5"/>
  <c r="A16813" i="5"/>
  <c r="A16812" i="5"/>
  <c r="A16811" i="5"/>
  <c r="A16810" i="5"/>
  <c r="A16809" i="5"/>
  <c r="A16808" i="5"/>
  <c r="A16807" i="5"/>
  <c r="A16806" i="5"/>
  <c r="A16805" i="5"/>
  <c r="A16804" i="5"/>
  <c r="A16803" i="5"/>
  <c r="A16802" i="5"/>
  <c r="A16801" i="5"/>
  <c r="A16800" i="5"/>
  <c r="A16799" i="5"/>
  <c r="A16798" i="5"/>
  <c r="A16797" i="5"/>
  <c r="A16796" i="5"/>
  <c r="A16795" i="5"/>
  <c r="A16794" i="5"/>
  <c r="A16793" i="5"/>
  <c r="A16792" i="5"/>
  <c r="A16791" i="5"/>
  <c r="A16790" i="5"/>
  <c r="A16789" i="5"/>
  <c r="A16788" i="5"/>
  <c r="A16787" i="5"/>
  <c r="A16786" i="5"/>
  <c r="A16785" i="5"/>
  <c r="A16784" i="5"/>
  <c r="A16783" i="5"/>
  <c r="A16782" i="5"/>
  <c r="A16781" i="5"/>
  <c r="A16780" i="5"/>
  <c r="A16779" i="5"/>
  <c r="A16778" i="5"/>
  <c r="A16777" i="5"/>
  <c r="A16776" i="5"/>
  <c r="A16775" i="5"/>
  <c r="A16774" i="5"/>
  <c r="A16773" i="5"/>
  <c r="A16772" i="5"/>
  <c r="A16771" i="5"/>
  <c r="A16770" i="5"/>
  <c r="A16769" i="5"/>
  <c r="A16768" i="5"/>
  <c r="A16767" i="5"/>
  <c r="A16766" i="5"/>
  <c r="A16765" i="5"/>
  <c r="A16764" i="5"/>
  <c r="A16763" i="5"/>
  <c r="A16762" i="5"/>
  <c r="A16761" i="5"/>
  <c r="A16760" i="5"/>
  <c r="A16759" i="5"/>
  <c r="A16758" i="5"/>
  <c r="A16757" i="5"/>
  <c r="A16756" i="5"/>
  <c r="A16755" i="5"/>
  <c r="A16754" i="5"/>
  <c r="A16753" i="5"/>
  <c r="A16752" i="5"/>
  <c r="A16751" i="5"/>
  <c r="A16750" i="5"/>
  <c r="A16749" i="5"/>
  <c r="A16748" i="5"/>
  <c r="A16747" i="5"/>
  <c r="A16746" i="5"/>
  <c r="A16745" i="5"/>
  <c r="A16744" i="5"/>
  <c r="A16743" i="5"/>
  <c r="A16742" i="5"/>
  <c r="A16741" i="5"/>
  <c r="A16740" i="5"/>
  <c r="A16739" i="5"/>
  <c r="A16738" i="5"/>
  <c r="A16737" i="5"/>
  <c r="A16736" i="5"/>
  <c r="A16735" i="5"/>
  <c r="A16734" i="5"/>
  <c r="A16733" i="5"/>
  <c r="A16732" i="5"/>
  <c r="A16731" i="5"/>
  <c r="A16730" i="5"/>
  <c r="A16729" i="5"/>
  <c r="A16728" i="5"/>
  <c r="A16727" i="5"/>
  <c r="A16726" i="5"/>
  <c r="A16725" i="5"/>
  <c r="A16724" i="5"/>
  <c r="A16723" i="5"/>
  <c r="A16722" i="5"/>
  <c r="A16721" i="5"/>
  <c r="A16720" i="5"/>
  <c r="A16719" i="5"/>
  <c r="A16718" i="5"/>
  <c r="A16717" i="5"/>
  <c r="A16716" i="5"/>
  <c r="A16715" i="5"/>
  <c r="A16714" i="5"/>
  <c r="A16713" i="5"/>
  <c r="A16712" i="5"/>
  <c r="A16711" i="5"/>
  <c r="A16710" i="5"/>
  <c r="A16709" i="5"/>
  <c r="A16708" i="5"/>
  <c r="A16707" i="5"/>
  <c r="A16706" i="5"/>
  <c r="A16705" i="5"/>
  <c r="A16704" i="5"/>
  <c r="A16703" i="5"/>
  <c r="A16702" i="5"/>
  <c r="A16701" i="5"/>
  <c r="A16700" i="5"/>
  <c r="A16699" i="5"/>
  <c r="A16698" i="5"/>
  <c r="A16697" i="5"/>
  <c r="A16696" i="5"/>
  <c r="A16695" i="5"/>
  <c r="A16694" i="5"/>
  <c r="A16693" i="5"/>
  <c r="A16692" i="5"/>
  <c r="A16691" i="5"/>
  <c r="A16690" i="5"/>
  <c r="A16689" i="5"/>
  <c r="A16688" i="5"/>
  <c r="A16687" i="5"/>
  <c r="A16686" i="5"/>
  <c r="A16685" i="5"/>
  <c r="A16684" i="5"/>
  <c r="A16683" i="5"/>
  <c r="A16682" i="5"/>
  <c r="A16681" i="5"/>
  <c r="A16680" i="5"/>
  <c r="A16679" i="5"/>
  <c r="A16678" i="5"/>
  <c r="A16677" i="5"/>
  <c r="A16676" i="5"/>
  <c r="A16675" i="5"/>
  <c r="A16674" i="5"/>
  <c r="A16673" i="5"/>
  <c r="A16672" i="5"/>
  <c r="A16671" i="5"/>
  <c r="A16670" i="5"/>
  <c r="A16669" i="5"/>
  <c r="A16668" i="5"/>
  <c r="A16667" i="5"/>
  <c r="A16666" i="5"/>
  <c r="A16665" i="5"/>
  <c r="A16664" i="5"/>
  <c r="A16663" i="5"/>
  <c r="A16662" i="5"/>
  <c r="A16661" i="5"/>
  <c r="A16660" i="5"/>
  <c r="A16659" i="5"/>
  <c r="A16658" i="5"/>
  <c r="A16657" i="5"/>
  <c r="A16656" i="5"/>
  <c r="A16655" i="5"/>
  <c r="A16654" i="5"/>
  <c r="A16653" i="5"/>
  <c r="A16652" i="5"/>
  <c r="A16651" i="5"/>
  <c r="A16650" i="5"/>
  <c r="A16649" i="5"/>
  <c r="A16648" i="5"/>
  <c r="A16647" i="5"/>
  <c r="A16646" i="5"/>
  <c r="A16645" i="5"/>
  <c r="A16644" i="5"/>
  <c r="A16643" i="5"/>
  <c r="A16642" i="5"/>
  <c r="A16641" i="5"/>
  <c r="A16640" i="5"/>
  <c r="A16639" i="5"/>
  <c r="A16638" i="5"/>
  <c r="A16637" i="5"/>
  <c r="A16636" i="5"/>
  <c r="A16635" i="5"/>
  <c r="A16634" i="5"/>
  <c r="A16633" i="5"/>
  <c r="A16632" i="5"/>
  <c r="A16631" i="5"/>
  <c r="A16630" i="5"/>
  <c r="A16629" i="5"/>
  <c r="A16628" i="5"/>
  <c r="A16627" i="5"/>
  <c r="A16626" i="5"/>
  <c r="A16625" i="5"/>
  <c r="A16624" i="5"/>
  <c r="A16623" i="5"/>
  <c r="A16622" i="5"/>
  <c r="A16621" i="5"/>
  <c r="A16620" i="5"/>
  <c r="A16619" i="5"/>
  <c r="A16618" i="5"/>
  <c r="A16617" i="5"/>
  <c r="A16616" i="5"/>
  <c r="A16615" i="5"/>
  <c r="A16614" i="5"/>
  <c r="A16613" i="5"/>
  <c r="A16612" i="5"/>
  <c r="A16611" i="5"/>
  <c r="A16610" i="5"/>
  <c r="A16609" i="5"/>
  <c r="A16608" i="5"/>
  <c r="A16607" i="5"/>
  <c r="A16606" i="5"/>
  <c r="A16605" i="5"/>
  <c r="A16604" i="5"/>
  <c r="A16603" i="5"/>
  <c r="A16602" i="5"/>
  <c r="A16601" i="5"/>
  <c r="A16600" i="5"/>
  <c r="A16599" i="5"/>
  <c r="A16598" i="5"/>
  <c r="A16597" i="5"/>
  <c r="A16596" i="5"/>
  <c r="A16595" i="5"/>
  <c r="A16594" i="5"/>
  <c r="A16593" i="5"/>
  <c r="A16592" i="5"/>
  <c r="A16591" i="5"/>
  <c r="A16590" i="5"/>
  <c r="A16589" i="5"/>
  <c r="A16588" i="5"/>
  <c r="A16587" i="5"/>
  <c r="A16586" i="5"/>
  <c r="A16585" i="5"/>
  <c r="A16584" i="5"/>
  <c r="A16583" i="5"/>
  <c r="A16582" i="5"/>
  <c r="A16581" i="5"/>
  <c r="A16580" i="5"/>
  <c r="A16579" i="5"/>
  <c r="A16578" i="5"/>
  <c r="A16577" i="5"/>
  <c r="A16576" i="5"/>
  <c r="A16575" i="5"/>
  <c r="A16574" i="5"/>
  <c r="A16573" i="5"/>
  <c r="A16572" i="5"/>
  <c r="A16571" i="5"/>
  <c r="A16570" i="5"/>
  <c r="A16569" i="5"/>
  <c r="A16568" i="5"/>
  <c r="A16567" i="5"/>
  <c r="A16566" i="5"/>
  <c r="A16565" i="5"/>
  <c r="A16564" i="5"/>
  <c r="A16563" i="5"/>
  <c r="A16562" i="5"/>
  <c r="A16561" i="5"/>
  <c r="A16560" i="5"/>
  <c r="A16559" i="5"/>
  <c r="A16558" i="5"/>
  <c r="A16557" i="5"/>
  <c r="A16556" i="5"/>
  <c r="A16555" i="5"/>
  <c r="A16554" i="5"/>
  <c r="A16553" i="5"/>
  <c r="A16552" i="5"/>
  <c r="A16551" i="5"/>
  <c r="A16550" i="5"/>
  <c r="A16549" i="5"/>
  <c r="A16548" i="5"/>
  <c r="A16547" i="5"/>
  <c r="A16546" i="5"/>
  <c r="A16545" i="5"/>
  <c r="A16544" i="5"/>
  <c r="A16543" i="5"/>
  <c r="A16542" i="5"/>
  <c r="A16541" i="5"/>
  <c r="A16540" i="5"/>
  <c r="A16539" i="5"/>
  <c r="A16538" i="5"/>
  <c r="A16537" i="5"/>
  <c r="A16536" i="5"/>
  <c r="A16535" i="5"/>
  <c r="A16534" i="5"/>
  <c r="A16533" i="5"/>
  <c r="A16532" i="5"/>
  <c r="A16531" i="5"/>
  <c r="A16530" i="5"/>
  <c r="A16529" i="5"/>
  <c r="A16528" i="5"/>
  <c r="A16527" i="5"/>
  <c r="A16526" i="5"/>
  <c r="A16525" i="5"/>
  <c r="A16524" i="5"/>
  <c r="A16523" i="5"/>
  <c r="A16522" i="5"/>
  <c r="A16521" i="5"/>
  <c r="A16520" i="5"/>
  <c r="A16519" i="5"/>
  <c r="A16518" i="5"/>
  <c r="A16517" i="5"/>
  <c r="A16516" i="5"/>
  <c r="A16515" i="5"/>
  <c r="A16514" i="5"/>
  <c r="A16513" i="5"/>
  <c r="A16512" i="5"/>
  <c r="A16511" i="5"/>
  <c r="A16510" i="5"/>
  <c r="A16509" i="5"/>
  <c r="A16508" i="5"/>
  <c r="A16507" i="5"/>
  <c r="A16506" i="5"/>
  <c r="A16505" i="5"/>
  <c r="A16504" i="5"/>
  <c r="A16503" i="5"/>
  <c r="A16502" i="5"/>
  <c r="A16501" i="5"/>
  <c r="A16500" i="5"/>
  <c r="A16499" i="5"/>
  <c r="A16498" i="5"/>
  <c r="A16497" i="5"/>
  <c r="A16496" i="5"/>
  <c r="A16495" i="5"/>
  <c r="A16494" i="5"/>
  <c r="A16493" i="5"/>
  <c r="A16492" i="5"/>
  <c r="A16491" i="5"/>
  <c r="A16490" i="5"/>
  <c r="A16489" i="5"/>
  <c r="A16488" i="5"/>
  <c r="A16487" i="5"/>
  <c r="A16486" i="5"/>
  <c r="A16485" i="5"/>
  <c r="A16484" i="5"/>
  <c r="A16483" i="5"/>
  <c r="A16482" i="5"/>
  <c r="A16481" i="5"/>
  <c r="A16480" i="5"/>
  <c r="A16479" i="5"/>
  <c r="A16478" i="5"/>
  <c r="A16477" i="5"/>
  <c r="A16476" i="5"/>
  <c r="A16475" i="5"/>
  <c r="A16474" i="5"/>
  <c r="A16473" i="5"/>
  <c r="A16472" i="5"/>
  <c r="A16471" i="5"/>
  <c r="A16470" i="5"/>
  <c r="A16469" i="5"/>
  <c r="A16468" i="5"/>
  <c r="A16467" i="5"/>
  <c r="A16466" i="5"/>
  <c r="A16465" i="5"/>
  <c r="A16464" i="5"/>
  <c r="A16463" i="5"/>
  <c r="A16462" i="5"/>
  <c r="A16461" i="5"/>
  <c r="A16460" i="5"/>
  <c r="A16459" i="5"/>
  <c r="A16458" i="5"/>
  <c r="A16457" i="5"/>
  <c r="A16456" i="5"/>
  <c r="A16455" i="5"/>
  <c r="A16454" i="5"/>
  <c r="A16453" i="5"/>
  <c r="A16452" i="5"/>
  <c r="A16451" i="5"/>
  <c r="A16450" i="5"/>
  <c r="A16449" i="5"/>
  <c r="A16448" i="5"/>
  <c r="A16447" i="5"/>
  <c r="A16446" i="5"/>
  <c r="A16445" i="5"/>
  <c r="A16444" i="5"/>
  <c r="A16443" i="5"/>
  <c r="A16442" i="5"/>
  <c r="A16441" i="5"/>
  <c r="A16440" i="5"/>
  <c r="A16439" i="5"/>
  <c r="A16438" i="5"/>
  <c r="A16437" i="5"/>
  <c r="A16436" i="5"/>
  <c r="A16435" i="5"/>
  <c r="A16434" i="5"/>
  <c r="A16433" i="5"/>
  <c r="A16432" i="5"/>
  <c r="A16431" i="5"/>
  <c r="A16430" i="5"/>
  <c r="A16429" i="5"/>
  <c r="A16428" i="5"/>
  <c r="A16427" i="5"/>
  <c r="A16426" i="5"/>
  <c r="A16425" i="5"/>
  <c r="A16424" i="5"/>
  <c r="A16423" i="5"/>
  <c r="A16422" i="5"/>
  <c r="A16421" i="5"/>
  <c r="A16420" i="5"/>
  <c r="A16419" i="5"/>
  <c r="A16418" i="5"/>
  <c r="A16417" i="5"/>
  <c r="A16416" i="5"/>
  <c r="A16415" i="5"/>
  <c r="A16414" i="5"/>
  <c r="A16413" i="5"/>
  <c r="A16412" i="5"/>
  <c r="A16411" i="5"/>
  <c r="A16410" i="5"/>
  <c r="A16409" i="5"/>
  <c r="A16408" i="5"/>
  <c r="A16407" i="5"/>
  <c r="A16406" i="5"/>
  <c r="A16405" i="5"/>
  <c r="A16404" i="5"/>
  <c r="A16403" i="5"/>
  <c r="A16402" i="5"/>
  <c r="A16401" i="5"/>
  <c r="A16400" i="5"/>
  <c r="A16399" i="5"/>
  <c r="A16398" i="5"/>
  <c r="A16397" i="5"/>
  <c r="A16396" i="5"/>
  <c r="A16395" i="5"/>
  <c r="A16394" i="5"/>
  <c r="A16393" i="5"/>
  <c r="A16392" i="5"/>
  <c r="A16391" i="5"/>
  <c r="A16390" i="5"/>
  <c r="A16389" i="5"/>
  <c r="A16388" i="5"/>
  <c r="A16387" i="5"/>
  <c r="A16386" i="5"/>
  <c r="A16385" i="5"/>
  <c r="A16384" i="5"/>
  <c r="A16383" i="5"/>
  <c r="A16382" i="5"/>
  <c r="A16381" i="5"/>
  <c r="A16380" i="5"/>
  <c r="A16379" i="5"/>
  <c r="A16378" i="5"/>
  <c r="A16377" i="5"/>
  <c r="A16376" i="5"/>
  <c r="A16375" i="5"/>
  <c r="A16374" i="5"/>
  <c r="A16373" i="5"/>
  <c r="A16372" i="5"/>
  <c r="A16371" i="5"/>
  <c r="A16370" i="5"/>
  <c r="A16369" i="5"/>
  <c r="A16368" i="5"/>
  <c r="A16367" i="5"/>
  <c r="A16366" i="5"/>
  <c r="A16365" i="5"/>
  <c r="A16364" i="5"/>
  <c r="A16363" i="5"/>
  <c r="A16362" i="5"/>
  <c r="A16361" i="5"/>
  <c r="A16360" i="5"/>
  <c r="A16359" i="5"/>
  <c r="A16358" i="5"/>
  <c r="A16357" i="5"/>
  <c r="A16356" i="5"/>
  <c r="A16355" i="5"/>
  <c r="A16354" i="5"/>
  <c r="A16353" i="5"/>
  <c r="A16352" i="5"/>
  <c r="A16351" i="5"/>
  <c r="A16350" i="5"/>
  <c r="A16349" i="5"/>
  <c r="A16348" i="5"/>
  <c r="A16347" i="5"/>
  <c r="A16346" i="5"/>
  <c r="A16345" i="5"/>
  <c r="A16344" i="5"/>
  <c r="A16343" i="5"/>
  <c r="A16342" i="5"/>
  <c r="A16341" i="5"/>
  <c r="A16340" i="5"/>
  <c r="A16339" i="5"/>
  <c r="A16338" i="5"/>
  <c r="A16337" i="5"/>
  <c r="A16336" i="5"/>
  <c r="A16335" i="5"/>
  <c r="A16334" i="5"/>
  <c r="A16333" i="5"/>
  <c r="A16332" i="5"/>
  <c r="A16331" i="5"/>
  <c r="A16330" i="5"/>
  <c r="A16329" i="5"/>
  <c r="A16328" i="5"/>
  <c r="A16327" i="5"/>
  <c r="A16326" i="5"/>
  <c r="A16325" i="5"/>
  <c r="A16324" i="5"/>
  <c r="A16323" i="5"/>
  <c r="A16322" i="5"/>
  <c r="A16321" i="5"/>
  <c r="A16320" i="5"/>
  <c r="A16319" i="5"/>
  <c r="A16318" i="5"/>
  <c r="A16317" i="5"/>
  <c r="A16316" i="5"/>
  <c r="A16315" i="5"/>
  <c r="A16314" i="5"/>
  <c r="A16313" i="5"/>
  <c r="A16312" i="5"/>
  <c r="A16311" i="5"/>
  <c r="A16310" i="5"/>
  <c r="A16309" i="5"/>
  <c r="A16308" i="5"/>
  <c r="A16307" i="5"/>
  <c r="A16306" i="5"/>
  <c r="A16305" i="5"/>
  <c r="A16304" i="5"/>
  <c r="A16303" i="5"/>
  <c r="A16302" i="5"/>
  <c r="A16301" i="5"/>
  <c r="A16300" i="5"/>
  <c r="A16299" i="5"/>
  <c r="A16298" i="5"/>
  <c r="A16297" i="5"/>
  <c r="A16296" i="5"/>
  <c r="A16295" i="5"/>
  <c r="A16294" i="5"/>
  <c r="A16293" i="5"/>
  <c r="A16292" i="5"/>
  <c r="A16291" i="5"/>
  <c r="A16290" i="5"/>
  <c r="A16289" i="5"/>
  <c r="A16288" i="5"/>
  <c r="A16287" i="5"/>
  <c r="A16286" i="5"/>
  <c r="A16285" i="5"/>
  <c r="A16284" i="5"/>
  <c r="A16283" i="5"/>
  <c r="A16282" i="5"/>
  <c r="A16281" i="5"/>
  <c r="A16280" i="5"/>
  <c r="A16279" i="5"/>
  <c r="A16278" i="5"/>
  <c r="A16277" i="5"/>
  <c r="A16276" i="5"/>
  <c r="A16275" i="5"/>
  <c r="A16274" i="5"/>
  <c r="A16273" i="5"/>
  <c r="A16272" i="5"/>
  <c r="A16271" i="5"/>
  <c r="A16270" i="5"/>
  <c r="A16269" i="5"/>
  <c r="A16268" i="5"/>
  <c r="A16267" i="5"/>
  <c r="A16266" i="5"/>
  <c r="A16265" i="5"/>
  <c r="A16264" i="5"/>
  <c r="A16263" i="5"/>
  <c r="A16262" i="5"/>
  <c r="A16261" i="5"/>
  <c r="A16260" i="5"/>
  <c r="A16259" i="5"/>
  <c r="A16258" i="5"/>
  <c r="A16257" i="5"/>
  <c r="A16256" i="5"/>
  <c r="A16255" i="5"/>
  <c r="A16254" i="5"/>
  <c r="A16253" i="5"/>
  <c r="A16252" i="5"/>
  <c r="A16251" i="5"/>
  <c r="A16250" i="5"/>
  <c r="A16249" i="5"/>
  <c r="A16248" i="5"/>
  <c r="A16247" i="5"/>
  <c r="A16246" i="5"/>
  <c r="A16245" i="5"/>
  <c r="A16244" i="5"/>
  <c r="A16243" i="5"/>
  <c r="A16242" i="5"/>
  <c r="A16241" i="5"/>
  <c r="A16240" i="5"/>
  <c r="A16239" i="5"/>
  <c r="A16238" i="5"/>
  <c r="A16237" i="5"/>
  <c r="A16236" i="5"/>
  <c r="A16235" i="5"/>
  <c r="A16234" i="5"/>
  <c r="A16233" i="5"/>
  <c r="A16232" i="5"/>
  <c r="A16231" i="5"/>
  <c r="A16230" i="5"/>
  <c r="A16229" i="5"/>
  <c r="A16228" i="5"/>
  <c r="A16227" i="5"/>
  <c r="A16226" i="5"/>
  <c r="A16225" i="5"/>
  <c r="A16224" i="5"/>
  <c r="A16223" i="5"/>
  <c r="A16222" i="5"/>
  <c r="A16221" i="5"/>
  <c r="A16220" i="5"/>
  <c r="A16219" i="5"/>
  <c r="A16218" i="5"/>
  <c r="A16217" i="5"/>
  <c r="A16216" i="5"/>
  <c r="A16215" i="5"/>
  <c r="A16214" i="5"/>
  <c r="A16213" i="5"/>
  <c r="A16212" i="5"/>
  <c r="A16211" i="5"/>
  <c r="A16210" i="5"/>
  <c r="A16209" i="5"/>
  <c r="A16208" i="5"/>
  <c r="A16207" i="5"/>
  <c r="A16206" i="5"/>
  <c r="A16205" i="5"/>
  <c r="A16204" i="5"/>
  <c r="A16203" i="5"/>
  <c r="A16202" i="5"/>
  <c r="A16201" i="5"/>
  <c r="A16200" i="5"/>
  <c r="A16199" i="5"/>
  <c r="A16198" i="5"/>
  <c r="A16197" i="5"/>
  <c r="A16196" i="5"/>
  <c r="A16195" i="5"/>
  <c r="A16194" i="5"/>
  <c r="A16193" i="5"/>
  <c r="A16192" i="5"/>
  <c r="A16191" i="5"/>
  <c r="A16190" i="5"/>
  <c r="A16189" i="5"/>
  <c r="A16188" i="5"/>
  <c r="A16187" i="5"/>
  <c r="A16186" i="5"/>
  <c r="A16185" i="5"/>
  <c r="A16184" i="5"/>
  <c r="A16183" i="5"/>
  <c r="A16182" i="5"/>
  <c r="A16181" i="5"/>
  <c r="A16180" i="5"/>
  <c r="A16179" i="5"/>
  <c r="A16178" i="5"/>
  <c r="A16177" i="5"/>
  <c r="A16176" i="5"/>
  <c r="A16175" i="5"/>
  <c r="A16174" i="5"/>
  <c r="A16173" i="5"/>
  <c r="A16172" i="5"/>
  <c r="A16171" i="5"/>
  <c r="A16170" i="5"/>
  <c r="A16169" i="5"/>
  <c r="A16168" i="5"/>
  <c r="A16167" i="5"/>
  <c r="A16166" i="5"/>
  <c r="A16165" i="5"/>
  <c r="A16164" i="5"/>
  <c r="A16163" i="5"/>
  <c r="A16162" i="5"/>
  <c r="A16161" i="5"/>
  <c r="A16160" i="5"/>
  <c r="A16159" i="5"/>
  <c r="A16158" i="5"/>
  <c r="A16157" i="5"/>
  <c r="A16156" i="5"/>
  <c r="A16155" i="5"/>
  <c r="A16154" i="5"/>
  <c r="A16153" i="5"/>
  <c r="A16152" i="5"/>
  <c r="A16151" i="5"/>
  <c r="A16150" i="5"/>
  <c r="A16149" i="5"/>
  <c r="A16148" i="5"/>
  <c r="A16147" i="5"/>
  <c r="A16146" i="5"/>
  <c r="A16145" i="5"/>
  <c r="A16144" i="5"/>
  <c r="A16143" i="5"/>
  <c r="A16142" i="5"/>
  <c r="A16141" i="5"/>
  <c r="A16140" i="5"/>
  <c r="A16139" i="5"/>
  <c r="A16138" i="5"/>
  <c r="A16137" i="5"/>
  <c r="A16136" i="5"/>
  <c r="A16135" i="5"/>
  <c r="A16134" i="5"/>
  <c r="A16133" i="5"/>
  <c r="A16132" i="5"/>
  <c r="A16131" i="5"/>
  <c r="A16130" i="5"/>
  <c r="A16129" i="5"/>
  <c r="A16128" i="5"/>
  <c r="A16127" i="5"/>
  <c r="A16126" i="5"/>
  <c r="A16125" i="5"/>
  <c r="A16124" i="5"/>
  <c r="A16123" i="5"/>
  <c r="A16122" i="5"/>
  <c r="A16121" i="5"/>
  <c r="A16120" i="5"/>
  <c r="A16119" i="5"/>
  <c r="A16118" i="5"/>
  <c r="A16117" i="5"/>
  <c r="A16116" i="5"/>
  <c r="A16115" i="5"/>
  <c r="A16114" i="5"/>
  <c r="A16113" i="5"/>
  <c r="A16112" i="5"/>
  <c r="A16111" i="5"/>
  <c r="A16110" i="5"/>
  <c r="A16109" i="5"/>
  <c r="A16108" i="5"/>
  <c r="A16107" i="5"/>
  <c r="A16106" i="5"/>
  <c r="A16105" i="5"/>
  <c r="A16104" i="5"/>
  <c r="A16103" i="5"/>
  <c r="A16102" i="5"/>
  <c r="A16101" i="5"/>
  <c r="A16100" i="5"/>
  <c r="A16099" i="5"/>
  <c r="A16098" i="5"/>
  <c r="A16097" i="5"/>
  <c r="A16096" i="5"/>
  <c r="A16095" i="5"/>
  <c r="A16094" i="5"/>
  <c r="A16093" i="5"/>
  <c r="A16092" i="5"/>
  <c r="A16091" i="5"/>
  <c r="A16090" i="5"/>
  <c r="A16089" i="5"/>
  <c r="A16088" i="5"/>
  <c r="A16087" i="5"/>
  <c r="A16086" i="5"/>
  <c r="A16085" i="5"/>
  <c r="A16084" i="5"/>
  <c r="A16083" i="5"/>
  <c r="A16082" i="5"/>
  <c r="A16081" i="5"/>
  <c r="A16080" i="5"/>
  <c r="A16079" i="5"/>
  <c r="A16078" i="5"/>
  <c r="A16077" i="5"/>
  <c r="A16076" i="5"/>
  <c r="A16075" i="5"/>
  <c r="A16074" i="5"/>
  <c r="A16073" i="5"/>
  <c r="A16072" i="5"/>
  <c r="A16071" i="5"/>
  <c r="A16070" i="5"/>
  <c r="A16069" i="5"/>
  <c r="A16068" i="5"/>
  <c r="A16067" i="5"/>
  <c r="A16066" i="5"/>
  <c r="A16065" i="5"/>
  <c r="A16064" i="5"/>
  <c r="A16063" i="5"/>
  <c r="A16062" i="5"/>
  <c r="A16061" i="5"/>
  <c r="A16060" i="5"/>
  <c r="A16059" i="5"/>
  <c r="A16058" i="5"/>
  <c r="A16057" i="5"/>
  <c r="A16056" i="5"/>
  <c r="A16055" i="5"/>
  <c r="A16054" i="5"/>
  <c r="A16053" i="5"/>
  <c r="A16052" i="5"/>
  <c r="A16051" i="5"/>
  <c r="A16050" i="5"/>
  <c r="A16049" i="5"/>
  <c r="A16048" i="5"/>
  <c r="A16047" i="5"/>
  <c r="A16046" i="5"/>
  <c r="A16045" i="5"/>
  <c r="A16044" i="5"/>
  <c r="A16043" i="5"/>
  <c r="A16042" i="5"/>
  <c r="A16041" i="5"/>
  <c r="A16040" i="5"/>
  <c r="A16039" i="5"/>
  <c r="A16038" i="5"/>
  <c r="A16037" i="5"/>
  <c r="A16036" i="5"/>
  <c r="A16035" i="5"/>
  <c r="A16034" i="5"/>
  <c r="A16033" i="5"/>
  <c r="A16032" i="5"/>
  <c r="A16031" i="5"/>
  <c r="A16030" i="5"/>
  <c r="A16029" i="5"/>
  <c r="A16028" i="5"/>
  <c r="A16027" i="5"/>
  <c r="A16026" i="5"/>
  <c r="A16025" i="5"/>
  <c r="A16024" i="5"/>
  <c r="A16023" i="5"/>
  <c r="A16022" i="5"/>
  <c r="A16021" i="5"/>
  <c r="A16020" i="5"/>
  <c r="A16019" i="5"/>
  <c r="A16018" i="5"/>
  <c r="A16017" i="5"/>
  <c r="A16016" i="5"/>
  <c r="A16015" i="5"/>
  <c r="A16014" i="5"/>
  <c r="A16013" i="5"/>
  <c r="A16012" i="5"/>
  <c r="A16011" i="5"/>
  <c r="A16010" i="5"/>
  <c r="A16009" i="5"/>
  <c r="A16008" i="5"/>
  <c r="A16007" i="5"/>
  <c r="A16006" i="5"/>
  <c r="A16005" i="5"/>
  <c r="A16004" i="5"/>
  <c r="A16003" i="5"/>
  <c r="A16002" i="5"/>
  <c r="A16001" i="5"/>
  <c r="A16000" i="5"/>
  <c r="A15999" i="5"/>
  <c r="A15998" i="5"/>
  <c r="A15997" i="5"/>
  <c r="A15996" i="5"/>
  <c r="A15995" i="5"/>
  <c r="A15994" i="5"/>
  <c r="A15993" i="5"/>
  <c r="A15992" i="5"/>
  <c r="A15991" i="5"/>
  <c r="A15990" i="5"/>
  <c r="A15989" i="5"/>
  <c r="A15988" i="5"/>
  <c r="A15987" i="5"/>
  <c r="A15986" i="5"/>
  <c r="A15985" i="5"/>
  <c r="A15984" i="5"/>
  <c r="A15983" i="5"/>
  <c r="A15982" i="5"/>
  <c r="A15981" i="5"/>
  <c r="A15980" i="5"/>
  <c r="A15979" i="5"/>
  <c r="A15978" i="5"/>
  <c r="A15977" i="5"/>
  <c r="A15976" i="5"/>
  <c r="A15975" i="5"/>
  <c r="A15974" i="5"/>
  <c r="A15973" i="5"/>
  <c r="A15972" i="5"/>
  <c r="A15971" i="5"/>
  <c r="A15970" i="5"/>
  <c r="A15969" i="5"/>
  <c r="A15968" i="5"/>
  <c r="A15967" i="5"/>
  <c r="A15966" i="5"/>
  <c r="A15965" i="5"/>
  <c r="A15964" i="5"/>
  <c r="A15963" i="5"/>
  <c r="A15962" i="5"/>
  <c r="A15961" i="5"/>
  <c r="A15960" i="5"/>
  <c r="A15959" i="5"/>
  <c r="A15958" i="5"/>
  <c r="A15957" i="5"/>
  <c r="A15956" i="5"/>
  <c r="A15955" i="5"/>
  <c r="A15954" i="5"/>
  <c r="A15953" i="5"/>
  <c r="A15952" i="5"/>
  <c r="A15951" i="5"/>
  <c r="A15950" i="5"/>
  <c r="A15949" i="5"/>
  <c r="A15948" i="5"/>
  <c r="A15947" i="5"/>
  <c r="A15946" i="5"/>
  <c r="A15945" i="5"/>
  <c r="A15944" i="5"/>
  <c r="A15943" i="5"/>
  <c r="A15942" i="5"/>
  <c r="A15941" i="5"/>
  <c r="A15940" i="5"/>
  <c r="A15939" i="5"/>
  <c r="A15938" i="5"/>
  <c r="A15937" i="5"/>
  <c r="A15936" i="5"/>
  <c r="A15935" i="5"/>
  <c r="A15934" i="5"/>
  <c r="A15933" i="5"/>
  <c r="A15932" i="5"/>
  <c r="A15931" i="5"/>
  <c r="A15930" i="5"/>
  <c r="A15929" i="5"/>
  <c r="A15928" i="5"/>
  <c r="A15927" i="5"/>
  <c r="A15926" i="5"/>
  <c r="A15925" i="5"/>
  <c r="A15924" i="5"/>
  <c r="A15923" i="5"/>
  <c r="A15922" i="5"/>
  <c r="A15921" i="5"/>
  <c r="A15920" i="5"/>
  <c r="A15919" i="5"/>
  <c r="A15918" i="5"/>
  <c r="A15917" i="5"/>
  <c r="A15916" i="5"/>
  <c r="A15915" i="5"/>
  <c r="A15914" i="5"/>
  <c r="A15913" i="5"/>
  <c r="A15912" i="5"/>
  <c r="A15911" i="5"/>
  <c r="A15910" i="5"/>
  <c r="A15909" i="5"/>
  <c r="A15908" i="5"/>
  <c r="A15907" i="5"/>
  <c r="A15906" i="5"/>
  <c r="A15905" i="5"/>
  <c r="A15904" i="5"/>
  <c r="A15903" i="5"/>
  <c r="A15902" i="5"/>
  <c r="A15901" i="5"/>
  <c r="A15900" i="5"/>
  <c r="A15899" i="5"/>
  <c r="A15898" i="5"/>
  <c r="A15897" i="5"/>
  <c r="A15896" i="5"/>
  <c r="A15895" i="5"/>
  <c r="A15894" i="5"/>
  <c r="A15893" i="5"/>
  <c r="A15892" i="5"/>
  <c r="A15891" i="5"/>
  <c r="A15890" i="5"/>
  <c r="A15889" i="5"/>
  <c r="A15888" i="5"/>
  <c r="A15887" i="5"/>
  <c r="A15886" i="5"/>
  <c r="A15885" i="5"/>
  <c r="A15884" i="5"/>
  <c r="A15883" i="5"/>
  <c r="A15882" i="5"/>
  <c r="A15881" i="5"/>
  <c r="A15880" i="5"/>
  <c r="A15879" i="5"/>
  <c r="A15878" i="5"/>
  <c r="A15877" i="5"/>
  <c r="A15876" i="5"/>
  <c r="A15875" i="5"/>
  <c r="A15874" i="5"/>
  <c r="A15873" i="5"/>
  <c r="A15872" i="5"/>
  <c r="A15871" i="5"/>
  <c r="A15870" i="5"/>
  <c r="A15869" i="5"/>
  <c r="A15868" i="5"/>
  <c r="A15867" i="5"/>
  <c r="A15866" i="5"/>
  <c r="A15865" i="5"/>
  <c r="A15864" i="5"/>
  <c r="A15863" i="5"/>
  <c r="A15862" i="5"/>
  <c r="A15861" i="5"/>
  <c r="A15860" i="5"/>
  <c r="A15859" i="5"/>
  <c r="A15858" i="5"/>
  <c r="A15857" i="5"/>
  <c r="A15856" i="5"/>
  <c r="A15855" i="5"/>
  <c r="A15854" i="5"/>
  <c r="A15853" i="5"/>
  <c r="A15852" i="5"/>
  <c r="A15851" i="5"/>
  <c r="A15850" i="5"/>
  <c r="A15849" i="5"/>
  <c r="A15848" i="5"/>
  <c r="A15847" i="5"/>
  <c r="A15846" i="5"/>
  <c r="A15845" i="5"/>
  <c r="A15844" i="5"/>
  <c r="A15843" i="5"/>
  <c r="A15842" i="5"/>
  <c r="A15841" i="5"/>
  <c r="A15840" i="5"/>
  <c r="A15839" i="5"/>
  <c r="A15838" i="5"/>
  <c r="A15837" i="5"/>
  <c r="A15836" i="5"/>
  <c r="A15835" i="5"/>
  <c r="A15834" i="5"/>
  <c r="A15833" i="5"/>
  <c r="A15832" i="5"/>
  <c r="A15831" i="5"/>
  <c r="A15830" i="5"/>
  <c r="A15829" i="5"/>
  <c r="A15828" i="5"/>
  <c r="A15827" i="5"/>
  <c r="A15826" i="5"/>
  <c r="A15825" i="5"/>
  <c r="A15824" i="5"/>
  <c r="A15823" i="5"/>
  <c r="A15822" i="5"/>
  <c r="A15821" i="5"/>
  <c r="A15820" i="5"/>
  <c r="A15819" i="5"/>
  <c r="A15818" i="5"/>
  <c r="A15817" i="5"/>
  <c r="A15816" i="5"/>
  <c r="A15815" i="5"/>
  <c r="A15814" i="5"/>
  <c r="A15813" i="5"/>
  <c r="A15812" i="5"/>
  <c r="A15811" i="5"/>
  <c r="A15810" i="5"/>
  <c r="A15809" i="5"/>
  <c r="A15808" i="5"/>
  <c r="A15807" i="5"/>
  <c r="A15806" i="5"/>
  <c r="A15805" i="5"/>
  <c r="A15804" i="5"/>
  <c r="A15803" i="5"/>
  <c r="A15802" i="5"/>
  <c r="A15801" i="5"/>
  <c r="A15800" i="5"/>
  <c r="A15799" i="5"/>
  <c r="A15798" i="5"/>
  <c r="A15797" i="5"/>
  <c r="A15796" i="5"/>
  <c r="A15795" i="5"/>
  <c r="A15794" i="5"/>
  <c r="A15793" i="5"/>
  <c r="A15792" i="5"/>
  <c r="A15791" i="5"/>
  <c r="A15790" i="5"/>
  <c r="A15789" i="5"/>
  <c r="A15788" i="5"/>
  <c r="A15787" i="5"/>
  <c r="A15786" i="5"/>
  <c r="A15785" i="5"/>
  <c r="A15784" i="5"/>
  <c r="A15783" i="5"/>
  <c r="A15782" i="5"/>
  <c r="A15781" i="5"/>
  <c r="A15780" i="5"/>
  <c r="A15779" i="5"/>
  <c r="A15778" i="5"/>
  <c r="A15777" i="5"/>
  <c r="A15776" i="5"/>
  <c r="A15775" i="5"/>
  <c r="A15774" i="5"/>
  <c r="A15773" i="5"/>
  <c r="A15772" i="5"/>
  <c r="A15771" i="5"/>
  <c r="A15770" i="5"/>
  <c r="A15769" i="5"/>
  <c r="A15768" i="5"/>
  <c r="A15767" i="5"/>
  <c r="A15766" i="5"/>
  <c r="A15765" i="5"/>
  <c r="A15764" i="5"/>
  <c r="A15763" i="5"/>
  <c r="A15762" i="5"/>
  <c r="A15761" i="5"/>
  <c r="A15760" i="5"/>
  <c r="A15759" i="5"/>
  <c r="A15758" i="5"/>
  <c r="A15757" i="5"/>
  <c r="A15756" i="5"/>
  <c r="A15755" i="5"/>
  <c r="A15754" i="5"/>
  <c r="A15753" i="5"/>
  <c r="A15752" i="5"/>
  <c r="A15751" i="5"/>
  <c r="A15750" i="5"/>
  <c r="A15749" i="5"/>
  <c r="A15748" i="5"/>
  <c r="A15747" i="5"/>
  <c r="A15746" i="5"/>
  <c r="A15745" i="5"/>
  <c r="A15744" i="5"/>
  <c r="A15743" i="5"/>
  <c r="A15742" i="5"/>
  <c r="A15741" i="5"/>
  <c r="A15740" i="5"/>
  <c r="A15739" i="5"/>
  <c r="A15738" i="5"/>
  <c r="A15737" i="5"/>
  <c r="A15736" i="5"/>
  <c r="A15735" i="5"/>
  <c r="A15734" i="5"/>
  <c r="A15733" i="5"/>
  <c r="A15732" i="5"/>
  <c r="A15731" i="5"/>
  <c r="A15730" i="5"/>
  <c r="A15729" i="5"/>
  <c r="A15728" i="5"/>
  <c r="A15727" i="5"/>
  <c r="A15726" i="5"/>
  <c r="A15725" i="5"/>
  <c r="A15724" i="5"/>
  <c r="A15723" i="5"/>
  <c r="A15722" i="5"/>
  <c r="A15721" i="5"/>
  <c r="A15720" i="5"/>
  <c r="A15719" i="5"/>
  <c r="A15718" i="5"/>
  <c r="A15717" i="5"/>
  <c r="A15716" i="5"/>
  <c r="A15715" i="5"/>
  <c r="A15714" i="5"/>
  <c r="A15713" i="5"/>
  <c r="A15712" i="5"/>
  <c r="A15711" i="5"/>
  <c r="A15710" i="5"/>
  <c r="A15709" i="5"/>
  <c r="A15708" i="5"/>
  <c r="A15707" i="5"/>
  <c r="A15706" i="5"/>
  <c r="A15705" i="5"/>
  <c r="A15704" i="5"/>
  <c r="A15703" i="5"/>
  <c r="A15702" i="5"/>
  <c r="A15701" i="5"/>
  <c r="A15700" i="5"/>
  <c r="A15699" i="5"/>
  <c r="A15698" i="5"/>
  <c r="A15697" i="5"/>
  <c r="A15696" i="5"/>
  <c r="A15695" i="5"/>
  <c r="A15694" i="5"/>
  <c r="A15693" i="5"/>
  <c r="A15692" i="5"/>
  <c r="A15691" i="5"/>
  <c r="A15690" i="5"/>
  <c r="A15689" i="5"/>
  <c r="A15688" i="5"/>
  <c r="A15687" i="5"/>
  <c r="A15686" i="5"/>
  <c r="A15685" i="5"/>
  <c r="A15684" i="5"/>
  <c r="A15683" i="5"/>
  <c r="A15682" i="5"/>
  <c r="A15681" i="5"/>
  <c r="A15680" i="5"/>
  <c r="A15679" i="5"/>
  <c r="A15678" i="5"/>
  <c r="A15677" i="5"/>
  <c r="A15676" i="5"/>
  <c r="A15675" i="5"/>
  <c r="A15674" i="5"/>
  <c r="A15673" i="5"/>
  <c r="A15672" i="5"/>
  <c r="A15671" i="5"/>
  <c r="A15670" i="5"/>
  <c r="A15669" i="5"/>
  <c r="A15668" i="5"/>
  <c r="A15667" i="5"/>
  <c r="A15666" i="5"/>
  <c r="A15665" i="5"/>
  <c r="A15664" i="5"/>
  <c r="A15663" i="5"/>
  <c r="A15662" i="5"/>
  <c r="A15661" i="5"/>
  <c r="A15660" i="5"/>
  <c r="A15659" i="5"/>
  <c r="A15658" i="5"/>
  <c r="A15657" i="5"/>
  <c r="A15656" i="5"/>
  <c r="A15655" i="5"/>
  <c r="A15654" i="5"/>
  <c r="A15653" i="5"/>
  <c r="A15652" i="5"/>
  <c r="A15651" i="5"/>
  <c r="A15650" i="5"/>
  <c r="A15649" i="5"/>
  <c r="A15648" i="5"/>
  <c r="A15647" i="5"/>
  <c r="A15646" i="5"/>
  <c r="A15645" i="5"/>
  <c r="A15644" i="5"/>
  <c r="A15643" i="5"/>
  <c r="A15642" i="5"/>
  <c r="A15641" i="5"/>
  <c r="A15640" i="5"/>
  <c r="A15639" i="5"/>
  <c r="A15638" i="5"/>
  <c r="A15637" i="5"/>
  <c r="A15636" i="5"/>
  <c r="A15635" i="5"/>
  <c r="A15634" i="5"/>
  <c r="A15633" i="5"/>
  <c r="A15632" i="5"/>
  <c r="A15631" i="5"/>
  <c r="A15630" i="5"/>
  <c r="A15629" i="5"/>
  <c r="A15628" i="5"/>
  <c r="A15627" i="5"/>
  <c r="A15626" i="5"/>
  <c r="A15625" i="5"/>
  <c r="A15624" i="5"/>
  <c r="A15623" i="5"/>
  <c r="A15622" i="5"/>
  <c r="A15621" i="5"/>
  <c r="A15620" i="5"/>
  <c r="A15619" i="5"/>
  <c r="A15618" i="5"/>
  <c r="A15617" i="5"/>
  <c r="A15616" i="5"/>
  <c r="A15615" i="5"/>
  <c r="A15614" i="5"/>
  <c r="A15613" i="5"/>
  <c r="A15612" i="5"/>
  <c r="A15611" i="5"/>
  <c r="A15610" i="5"/>
  <c r="A15609" i="5"/>
  <c r="A15608" i="5"/>
  <c r="A15607" i="5"/>
  <c r="A15606" i="5"/>
  <c r="A15605" i="5"/>
  <c r="A15604" i="5"/>
  <c r="A15603" i="5"/>
  <c r="A15602" i="5"/>
  <c r="A15601" i="5"/>
  <c r="A15600" i="5"/>
  <c r="A15599" i="5"/>
  <c r="A15598" i="5"/>
  <c r="A15597" i="5"/>
  <c r="A15596" i="5"/>
  <c r="A15595" i="5"/>
  <c r="A15594" i="5"/>
  <c r="A15593" i="5"/>
  <c r="A15592" i="5"/>
  <c r="A15591" i="5"/>
  <c r="A15590" i="5"/>
  <c r="A15589" i="5"/>
  <c r="A15588" i="5"/>
  <c r="A15587" i="5"/>
  <c r="A15586" i="5"/>
  <c r="A15585" i="5"/>
  <c r="A15584" i="5"/>
  <c r="A15583" i="5"/>
  <c r="A15582" i="5"/>
  <c r="A15581" i="5"/>
  <c r="A15580" i="5"/>
  <c r="A15579" i="5"/>
  <c r="A15578" i="5"/>
  <c r="A15577" i="5"/>
  <c r="A15576" i="5"/>
  <c r="A15575" i="5"/>
  <c r="A15574" i="5"/>
  <c r="A15573" i="5"/>
  <c r="A15572" i="5"/>
  <c r="A15571" i="5"/>
  <c r="A15570" i="5"/>
  <c r="A15569" i="5"/>
  <c r="A15568" i="5"/>
  <c r="A15567" i="5"/>
  <c r="A15566" i="5"/>
  <c r="A15565" i="5"/>
  <c r="A15564" i="5"/>
  <c r="A15563" i="5"/>
  <c r="A15562" i="5"/>
  <c r="A15561" i="5"/>
  <c r="A15560" i="5"/>
  <c r="A15559" i="5"/>
  <c r="A15558" i="5"/>
  <c r="A15557" i="5"/>
  <c r="A15556" i="5"/>
  <c r="A15555" i="5"/>
  <c r="A15554" i="5"/>
  <c r="A15553" i="5"/>
  <c r="A15552" i="5"/>
  <c r="A15551" i="5"/>
  <c r="A15550" i="5"/>
  <c r="A15549" i="5"/>
  <c r="A15548" i="5"/>
  <c r="A15547" i="5"/>
  <c r="A15546" i="5"/>
  <c r="A15545" i="5"/>
  <c r="A15544" i="5"/>
  <c r="A15543" i="5"/>
  <c r="A15542" i="5"/>
  <c r="A15541" i="5"/>
  <c r="A15540" i="5"/>
  <c r="A15539" i="5"/>
  <c r="A15538" i="5"/>
  <c r="A15537" i="5"/>
  <c r="A15536" i="5"/>
  <c r="A15535" i="5"/>
  <c r="A15534" i="5"/>
  <c r="A15533" i="5"/>
  <c r="A15532" i="5"/>
  <c r="A15531" i="5"/>
  <c r="A15530" i="5"/>
  <c r="A15529" i="5"/>
  <c r="A15528" i="5"/>
  <c r="A15527" i="5"/>
  <c r="A15526" i="5"/>
  <c r="A15525" i="5"/>
  <c r="A15524" i="5"/>
  <c r="A15523" i="5"/>
  <c r="A15522" i="5"/>
  <c r="A15521" i="5"/>
  <c r="A15520" i="5"/>
  <c r="A15519" i="5"/>
  <c r="A15518" i="5"/>
  <c r="A15517" i="5"/>
  <c r="A15516" i="5"/>
  <c r="A15515" i="5"/>
  <c r="A15514" i="5"/>
  <c r="A15513" i="5"/>
  <c r="A15512" i="5"/>
  <c r="A15511" i="5"/>
  <c r="A15510" i="5"/>
  <c r="A15509" i="5"/>
  <c r="A15508" i="5"/>
  <c r="A15507" i="5"/>
  <c r="A15506" i="5"/>
  <c r="A15505" i="5"/>
  <c r="A15504" i="5"/>
  <c r="A15503" i="5"/>
  <c r="A15502" i="5"/>
  <c r="A15501" i="5"/>
  <c r="A15500" i="5"/>
  <c r="A15499" i="5"/>
  <c r="A15498" i="5"/>
  <c r="A15497" i="5"/>
  <c r="A15496" i="5"/>
  <c r="A15495" i="5"/>
  <c r="A15494" i="5"/>
  <c r="A15493" i="5"/>
  <c r="A15492" i="5"/>
  <c r="A15491" i="5"/>
  <c r="A15490" i="5"/>
  <c r="A15489" i="5"/>
  <c r="A15488" i="5"/>
  <c r="A15487" i="5"/>
  <c r="A15486" i="5"/>
  <c r="A15485" i="5"/>
  <c r="A15484" i="5"/>
  <c r="A15483" i="5"/>
  <c r="A15482" i="5"/>
  <c r="A15481" i="5"/>
  <c r="A15480" i="5"/>
  <c r="A15479" i="5"/>
  <c r="A15478" i="5"/>
  <c r="A15477" i="5"/>
  <c r="A15476" i="5"/>
  <c r="A15475" i="5"/>
  <c r="A15474" i="5"/>
  <c r="A15473" i="5"/>
  <c r="A15472" i="5"/>
  <c r="A15471" i="5"/>
  <c r="A15470" i="5"/>
  <c r="A15469" i="5"/>
  <c r="A15468" i="5"/>
  <c r="A15467" i="5"/>
  <c r="A15466" i="5"/>
  <c r="A15465" i="5"/>
  <c r="A15464" i="5"/>
  <c r="A15463" i="5"/>
  <c r="A15462" i="5"/>
  <c r="A15461" i="5"/>
  <c r="A15460" i="5"/>
  <c r="A15459" i="5"/>
  <c r="A15458" i="5"/>
  <c r="A15457" i="5"/>
  <c r="A15456" i="5"/>
  <c r="A15455" i="5"/>
  <c r="A15454" i="5"/>
  <c r="A15453" i="5"/>
  <c r="A15452" i="5"/>
  <c r="A15451" i="5"/>
  <c r="A15450" i="5"/>
  <c r="A15449" i="5"/>
  <c r="A15448" i="5"/>
  <c r="A15447" i="5"/>
  <c r="A15446" i="5"/>
  <c r="A15445" i="5"/>
  <c r="A15444" i="5"/>
  <c r="A15443" i="5"/>
  <c r="A15442" i="5"/>
  <c r="A15441" i="5"/>
  <c r="A15440" i="5"/>
  <c r="A15439" i="5"/>
  <c r="A15438" i="5"/>
  <c r="A15437" i="5"/>
  <c r="A15436" i="5"/>
  <c r="A15435" i="5"/>
  <c r="A15434" i="5"/>
  <c r="A15433" i="5"/>
  <c r="A15432" i="5"/>
  <c r="A15431" i="5"/>
  <c r="A15430" i="5"/>
  <c r="A15429" i="5"/>
  <c r="A15428" i="5"/>
  <c r="A15427" i="5"/>
  <c r="A15426" i="5"/>
  <c r="A15425" i="5"/>
  <c r="A15424" i="5"/>
  <c r="A15423" i="5"/>
  <c r="A15422" i="5"/>
  <c r="A15421" i="5"/>
  <c r="A15420" i="5"/>
  <c r="A15419" i="5"/>
  <c r="A15418" i="5"/>
  <c r="A15417" i="5"/>
  <c r="A15416" i="5"/>
  <c r="A15415" i="5"/>
  <c r="A15414" i="5"/>
  <c r="A15413" i="5"/>
  <c r="A15412" i="5"/>
  <c r="A15411" i="5"/>
  <c r="A15410" i="5"/>
  <c r="A15409" i="5"/>
  <c r="A15408" i="5"/>
  <c r="A15407" i="5"/>
  <c r="A15406" i="5"/>
  <c r="A15405" i="5"/>
  <c r="A15404" i="5"/>
  <c r="A15403" i="5"/>
  <c r="A15402" i="5"/>
  <c r="A15401" i="5"/>
  <c r="A15400" i="5"/>
  <c r="A15399" i="5"/>
  <c r="A15398" i="5"/>
  <c r="A15397" i="5"/>
  <c r="A15396" i="5"/>
  <c r="A15395" i="5"/>
  <c r="A15394" i="5"/>
  <c r="A15393" i="5"/>
  <c r="A15392" i="5"/>
  <c r="A15391" i="5"/>
  <c r="A15390" i="5"/>
  <c r="A15389" i="5"/>
  <c r="A15388" i="5"/>
  <c r="A15387" i="5"/>
  <c r="A15386" i="5"/>
  <c r="A15385" i="5"/>
  <c r="A15384" i="5"/>
  <c r="A15383" i="5"/>
  <c r="A15382" i="5"/>
  <c r="A15381" i="5"/>
  <c r="A15380" i="5"/>
  <c r="A15379" i="5"/>
  <c r="A15378" i="5"/>
  <c r="A15377" i="5"/>
  <c r="A15376" i="5"/>
  <c r="A15375" i="5"/>
  <c r="A15374" i="5"/>
  <c r="A15373" i="5"/>
  <c r="A15372" i="5"/>
  <c r="A15371" i="5"/>
  <c r="A15370" i="5"/>
  <c r="A15369" i="5"/>
  <c r="A15368" i="5"/>
  <c r="A15367" i="5"/>
  <c r="A15366" i="5"/>
  <c r="A15365" i="5"/>
  <c r="A15364" i="5"/>
  <c r="A15363" i="5"/>
  <c r="A15362" i="5"/>
  <c r="A15361" i="5"/>
  <c r="A15360" i="5"/>
  <c r="A15359" i="5"/>
  <c r="A15358" i="5"/>
  <c r="A15357" i="5"/>
  <c r="A15356" i="5"/>
  <c r="A15355" i="5"/>
  <c r="A15354" i="5"/>
  <c r="A15353" i="5"/>
  <c r="A15352" i="5"/>
  <c r="A15351" i="5"/>
  <c r="A15350" i="5"/>
  <c r="A15349" i="5"/>
  <c r="A15348" i="5"/>
  <c r="A15347" i="5"/>
  <c r="A15346" i="5"/>
  <c r="A15345" i="5"/>
  <c r="A15344" i="5"/>
  <c r="A15343" i="5"/>
  <c r="A15342" i="5"/>
  <c r="A15341" i="5"/>
  <c r="A15340" i="5"/>
  <c r="A15339" i="5"/>
  <c r="A15338" i="5"/>
  <c r="A15337" i="5"/>
  <c r="A15336" i="5"/>
  <c r="A15335" i="5"/>
  <c r="A15334" i="5"/>
  <c r="A15333" i="5"/>
  <c r="A15332" i="5"/>
  <c r="A15331" i="5"/>
  <c r="A15330" i="5"/>
  <c r="A15329" i="5"/>
  <c r="A15328" i="5"/>
  <c r="A15327" i="5"/>
  <c r="A15326" i="5"/>
  <c r="A15325" i="5"/>
  <c r="A15324" i="5"/>
  <c r="A15323" i="5"/>
  <c r="A15322" i="5"/>
  <c r="A15321" i="5"/>
  <c r="A15320" i="5"/>
  <c r="A15319" i="5"/>
  <c r="A15318" i="5"/>
  <c r="A15317" i="5"/>
  <c r="A15316" i="5"/>
  <c r="A15315" i="5"/>
  <c r="A15314" i="5"/>
  <c r="A15313" i="5"/>
  <c r="A15312" i="5"/>
  <c r="A15311" i="5"/>
  <c r="A15310" i="5"/>
  <c r="A15309" i="5"/>
  <c r="A15308" i="5"/>
  <c r="A15307" i="5"/>
  <c r="A15306" i="5"/>
  <c r="A15305" i="5"/>
  <c r="A15304" i="5"/>
  <c r="A15303" i="5"/>
  <c r="A15302" i="5"/>
  <c r="A15301" i="5"/>
  <c r="A15300" i="5"/>
  <c r="A15299" i="5"/>
  <c r="A15298" i="5"/>
  <c r="A15297" i="5"/>
  <c r="A15296" i="5"/>
  <c r="A15295" i="5"/>
  <c r="A15294" i="5"/>
  <c r="A15293" i="5"/>
  <c r="A15292" i="5"/>
  <c r="A15291" i="5"/>
  <c r="A15290" i="5"/>
  <c r="A15289" i="5"/>
  <c r="A15288" i="5"/>
  <c r="A15287" i="5"/>
  <c r="A15286" i="5"/>
  <c r="A15285" i="5"/>
  <c r="A15284" i="5"/>
  <c r="A15283" i="5"/>
  <c r="A15282" i="5"/>
  <c r="A15281" i="5"/>
  <c r="A15280" i="5"/>
  <c r="A15279" i="5"/>
  <c r="A15278" i="5"/>
  <c r="A15277" i="5"/>
  <c r="A15276" i="5"/>
  <c r="A15275" i="5"/>
  <c r="A15274" i="5"/>
  <c r="A15273" i="5"/>
  <c r="A15272" i="5"/>
  <c r="A15271" i="5"/>
  <c r="A15270" i="5"/>
  <c r="A15269" i="5"/>
  <c r="A15268" i="5"/>
  <c r="A15267" i="5"/>
  <c r="A15266" i="5"/>
  <c r="A15265" i="5"/>
  <c r="A15264" i="5"/>
  <c r="A15263" i="5"/>
  <c r="A15262" i="5"/>
  <c r="A15261" i="5"/>
  <c r="A15260" i="5"/>
  <c r="A15259" i="5"/>
  <c r="A15258" i="5"/>
  <c r="A15257" i="5"/>
  <c r="A15256" i="5"/>
  <c r="A15255" i="5"/>
  <c r="A15254" i="5"/>
  <c r="A15253" i="5"/>
  <c r="A15252" i="5"/>
  <c r="A15251" i="5"/>
  <c r="A15250" i="5"/>
  <c r="A15249" i="5"/>
  <c r="A15248" i="5"/>
  <c r="A15247" i="5"/>
  <c r="A15246" i="5"/>
  <c r="A15245" i="5"/>
  <c r="A15244" i="5"/>
  <c r="A15243" i="5"/>
  <c r="A15242" i="5"/>
  <c r="A15241" i="5"/>
  <c r="A15240" i="5"/>
  <c r="A15239" i="5"/>
  <c r="A15238" i="5"/>
  <c r="A15237" i="5"/>
  <c r="A15236" i="5"/>
  <c r="A15235" i="5"/>
  <c r="A15234" i="5"/>
  <c r="A15233" i="5"/>
  <c r="A15232" i="5"/>
  <c r="A15231" i="5"/>
  <c r="A15230" i="5"/>
  <c r="A15229" i="5"/>
  <c r="A15228" i="5"/>
  <c r="A15227" i="5"/>
  <c r="A15226" i="5"/>
  <c r="A15225" i="5"/>
  <c r="A15224" i="5"/>
  <c r="A15223" i="5"/>
  <c r="A15222" i="5"/>
  <c r="A15221" i="5"/>
  <c r="A15220" i="5"/>
  <c r="A15219" i="5"/>
  <c r="A15218" i="5"/>
  <c r="A15217" i="5"/>
  <c r="A15216" i="5"/>
  <c r="A15215" i="5"/>
  <c r="A15214" i="5"/>
  <c r="A15213" i="5"/>
  <c r="A15212" i="5"/>
  <c r="A15211" i="5"/>
  <c r="A15210" i="5"/>
  <c r="A15209" i="5"/>
  <c r="A15208" i="5"/>
  <c r="A15207" i="5"/>
  <c r="A15206" i="5"/>
  <c r="A15205" i="5"/>
  <c r="A15204" i="5"/>
  <c r="A15203" i="5"/>
  <c r="A15202" i="5"/>
  <c r="A15201" i="5"/>
  <c r="A15200" i="5"/>
  <c r="A15199" i="5"/>
  <c r="A15198" i="5"/>
  <c r="A15197" i="5"/>
  <c r="A15196" i="5"/>
  <c r="A15195" i="5"/>
  <c r="A15194" i="5"/>
  <c r="A15193" i="5"/>
  <c r="A15192" i="5"/>
  <c r="A15191" i="5"/>
  <c r="A15190" i="5"/>
  <c r="A15189" i="5"/>
  <c r="A15188" i="5"/>
  <c r="A15187" i="5"/>
  <c r="A15186" i="5"/>
  <c r="A15185" i="5"/>
  <c r="A15184" i="5"/>
  <c r="A15183" i="5"/>
  <c r="A15182" i="5"/>
  <c r="A15181" i="5"/>
  <c r="A15180" i="5"/>
  <c r="A15179" i="5"/>
  <c r="A15178" i="5"/>
  <c r="A15177" i="5"/>
  <c r="A15176" i="5"/>
  <c r="A15175" i="5"/>
  <c r="A15174" i="5"/>
  <c r="A15173" i="5"/>
  <c r="A15172" i="5"/>
  <c r="A15171" i="5"/>
  <c r="A15170" i="5"/>
  <c r="A15169" i="5"/>
  <c r="A15168" i="5"/>
  <c r="A15167" i="5"/>
  <c r="A15166" i="5"/>
  <c r="A15165" i="5"/>
  <c r="A15164" i="5"/>
  <c r="A15163" i="5"/>
  <c r="A15162" i="5"/>
  <c r="A15161" i="5"/>
  <c r="A15160" i="5"/>
  <c r="A15159" i="5"/>
  <c r="A15158" i="5"/>
  <c r="A15157" i="5"/>
  <c r="A15156" i="5"/>
  <c r="A15155" i="5"/>
  <c r="A15154" i="5"/>
  <c r="A15153" i="5"/>
  <c r="A15152" i="5"/>
  <c r="A15151" i="5"/>
  <c r="A15150" i="5"/>
  <c r="A15149" i="5"/>
  <c r="A15148" i="5"/>
  <c r="A15147" i="5"/>
  <c r="A15146" i="5"/>
  <c r="A15145" i="5"/>
  <c r="A15144" i="5"/>
  <c r="A15143" i="5"/>
  <c r="A15142" i="5"/>
  <c r="A15141" i="5"/>
  <c r="A15140" i="5"/>
  <c r="A15139" i="5"/>
  <c r="A15138" i="5"/>
  <c r="A15137" i="5"/>
  <c r="A15136" i="5"/>
  <c r="A15135" i="5"/>
  <c r="A15134" i="5"/>
  <c r="A15133" i="5"/>
  <c r="A15132" i="5"/>
  <c r="A15131" i="5"/>
  <c r="A15130" i="5"/>
  <c r="A15129" i="5"/>
  <c r="A15128" i="5"/>
  <c r="A15127" i="5"/>
  <c r="A15126" i="5"/>
  <c r="A15125" i="5"/>
  <c r="A15124" i="5"/>
  <c r="A15123" i="5"/>
  <c r="A15122" i="5"/>
  <c r="A15121" i="5"/>
  <c r="A15120" i="5"/>
  <c r="A15119" i="5"/>
  <c r="A15118" i="5"/>
  <c r="A15117" i="5"/>
  <c r="A15116" i="5"/>
  <c r="A15115" i="5"/>
  <c r="A15114" i="5"/>
  <c r="A15113" i="5"/>
  <c r="A15112" i="5"/>
  <c r="A15111" i="5"/>
  <c r="A15110" i="5"/>
  <c r="A15109" i="5"/>
  <c r="A15108" i="5"/>
  <c r="A15107" i="5"/>
  <c r="A15106" i="5"/>
  <c r="A15105" i="5"/>
  <c r="A15104" i="5"/>
  <c r="A15103" i="5"/>
  <c r="A15102" i="5"/>
  <c r="A15101" i="5"/>
  <c r="A15100" i="5"/>
  <c r="A15099" i="5"/>
  <c r="A15098" i="5"/>
  <c r="A15097" i="5"/>
  <c r="A15096" i="5"/>
  <c r="A15095" i="5"/>
  <c r="A15094" i="5"/>
  <c r="A15093" i="5"/>
  <c r="A15092" i="5"/>
  <c r="A15091" i="5"/>
  <c r="A15090" i="5"/>
  <c r="A15089" i="5"/>
  <c r="A15088" i="5"/>
  <c r="A15087" i="5"/>
  <c r="A15086" i="5"/>
  <c r="A15085" i="5"/>
  <c r="A15084" i="5"/>
  <c r="A15083" i="5"/>
  <c r="A15082" i="5"/>
  <c r="A15081" i="5"/>
  <c r="A15080" i="5"/>
  <c r="A15079" i="5"/>
  <c r="A15078" i="5"/>
  <c r="A15077" i="5"/>
  <c r="A15076" i="5"/>
  <c r="A15075" i="5"/>
  <c r="A15074" i="5"/>
  <c r="A15073" i="5"/>
  <c r="A15072" i="5"/>
  <c r="A15071" i="5"/>
  <c r="A15070" i="5"/>
  <c r="A15069" i="5"/>
  <c r="A15068" i="5"/>
  <c r="A15067" i="5"/>
  <c r="A15066" i="5"/>
  <c r="A15065" i="5"/>
  <c r="A15064" i="5"/>
  <c r="A15063" i="5"/>
  <c r="A15062" i="5"/>
  <c r="A15061" i="5"/>
  <c r="A15060" i="5"/>
  <c r="A15059" i="5"/>
  <c r="A15058" i="5"/>
  <c r="A15057" i="5"/>
  <c r="A15056" i="5"/>
  <c r="A15055" i="5"/>
  <c r="A15054" i="5"/>
  <c r="A15053" i="5"/>
  <c r="A15052" i="5"/>
  <c r="A15051" i="5"/>
  <c r="A15050" i="5"/>
  <c r="A15049" i="5"/>
  <c r="A15048" i="5"/>
  <c r="A15047" i="5"/>
  <c r="A15046" i="5"/>
  <c r="A15045" i="5"/>
  <c r="A15044" i="5"/>
  <c r="A15043" i="5"/>
  <c r="A15042" i="5"/>
  <c r="A15041" i="5"/>
  <c r="A15040" i="5"/>
  <c r="A15039" i="5"/>
  <c r="A15038" i="5"/>
  <c r="A15037" i="5"/>
  <c r="A15036" i="5"/>
  <c r="A15035" i="5"/>
  <c r="A15034" i="5"/>
  <c r="A15033" i="5"/>
  <c r="A15032" i="5"/>
  <c r="A15031" i="5"/>
  <c r="A15030" i="5"/>
  <c r="A15029" i="5"/>
  <c r="A15028" i="5"/>
  <c r="A15027" i="5"/>
  <c r="A15026" i="5"/>
  <c r="A15025" i="5"/>
  <c r="A15024" i="5"/>
  <c r="A15023" i="5"/>
  <c r="A15022" i="5"/>
  <c r="A15021" i="5"/>
  <c r="A15020" i="5"/>
  <c r="A15019" i="5"/>
  <c r="A15018" i="5"/>
  <c r="A15017" i="5"/>
  <c r="A15016" i="5"/>
  <c r="A15015" i="5"/>
  <c r="A15014" i="5"/>
  <c r="A15013" i="5"/>
  <c r="A15012" i="5"/>
  <c r="A15011" i="5"/>
  <c r="A15010" i="5"/>
  <c r="A15009" i="5"/>
  <c r="A15008" i="5"/>
  <c r="A15007" i="5"/>
  <c r="A15006" i="5"/>
  <c r="A15005" i="5"/>
  <c r="A15004" i="5"/>
  <c r="A15003" i="5"/>
  <c r="A15002" i="5"/>
  <c r="A15001" i="5"/>
  <c r="A15000" i="5"/>
  <c r="A14999" i="5"/>
  <c r="A14998" i="5"/>
  <c r="A14997" i="5"/>
  <c r="A14996" i="5"/>
  <c r="A14995" i="5"/>
  <c r="A14994" i="5"/>
  <c r="A14993" i="5"/>
  <c r="A14992" i="5"/>
  <c r="A14991" i="5"/>
  <c r="A14990" i="5"/>
  <c r="A14989" i="5"/>
  <c r="A14988" i="5"/>
  <c r="A14987" i="5"/>
  <c r="A14986" i="5"/>
  <c r="A14985" i="5"/>
  <c r="A14984" i="5"/>
  <c r="A14983" i="5"/>
  <c r="A14982" i="5"/>
  <c r="A14981" i="5"/>
  <c r="A14980" i="5"/>
  <c r="A14979" i="5"/>
  <c r="A14978" i="5"/>
  <c r="A14977" i="5"/>
  <c r="A14976" i="5"/>
  <c r="A14975" i="5"/>
  <c r="A14974" i="5"/>
  <c r="A14973" i="5"/>
  <c r="A14972" i="5"/>
  <c r="A14971" i="5"/>
  <c r="A14970" i="5"/>
  <c r="A14969" i="5"/>
  <c r="A14968" i="5"/>
  <c r="A14967" i="5"/>
  <c r="A14966" i="5"/>
  <c r="A14965" i="5"/>
  <c r="A14964" i="5"/>
  <c r="A14963" i="5"/>
  <c r="A14962" i="5"/>
  <c r="A14961" i="5"/>
  <c r="A14960" i="5"/>
  <c r="A14959" i="5"/>
  <c r="A14958" i="5"/>
  <c r="A14957" i="5"/>
  <c r="A14956" i="5"/>
  <c r="A14955" i="5"/>
  <c r="A14954" i="5"/>
  <c r="A14953" i="5"/>
  <c r="A14952" i="5"/>
  <c r="A14951" i="5"/>
  <c r="A14950" i="5"/>
  <c r="A14949" i="5"/>
  <c r="A14948" i="5"/>
  <c r="A14947" i="5"/>
  <c r="A14946" i="5"/>
  <c r="A14945" i="5"/>
  <c r="A14944" i="5"/>
  <c r="A14943" i="5"/>
  <c r="A14942" i="5"/>
  <c r="A14941" i="5"/>
  <c r="A14940" i="5"/>
  <c r="A14939" i="5"/>
  <c r="A14938" i="5"/>
  <c r="A14937" i="5"/>
  <c r="A14936" i="5"/>
  <c r="A14935" i="5"/>
  <c r="A14934" i="5"/>
  <c r="A14933" i="5"/>
  <c r="A14932" i="5"/>
  <c r="A14931" i="5"/>
  <c r="A14930" i="5"/>
  <c r="A14929" i="5"/>
  <c r="A14928" i="5"/>
  <c r="A14927" i="5"/>
  <c r="A14926" i="5"/>
  <c r="A14925" i="5"/>
  <c r="A14924" i="5"/>
  <c r="A14923" i="5"/>
  <c r="A14922" i="5"/>
  <c r="A14921" i="5"/>
  <c r="A14920" i="5"/>
  <c r="A14919" i="5"/>
  <c r="A14918" i="5"/>
  <c r="A14917" i="5"/>
  <c r="A14916" i="5"/>
  <c r="A14915" i="5"/>
  <c r="A14914" i="5"/>
  <c r="A14913" i="5"/>
  <c r="A14912" i="5"/>
  <c r="A14911" i="5"/>
  <c r="A14910" i="5"/>
  <c r="A14909" i="5"/>
  <c r="A14908" i="5"/>
  <c r="A14907" i="5"/>
  <c r="A14906" i="5"/>
  <c r="A14905" i="5"/>
  <c r="A14904" i="5"/>
  <c r="A14903" i="5"/>
  <c r="A14902" i="5"/>
  <c r="A14901" i="5"/>
  <c r="A14900" i="5"/>
  <c r="A14899" i="5"/>
  <c r="A14898" i="5"/>
  <c r="A14897" i="5"/>
  <c r="A14896" i="5"/>
  <c r="A14895" i="5"/>
  <c r="A14894" i="5"/>
  <c r="A14893" i="5"/>
  <c r="A14892" i="5"/>
  <c r="A14891" i="5"/>
  <c r="A14890" i="5"/>
  <c r="A14889" i="5"/>
  <c r="A14888" i="5"/>
  <c r="A14887" i="5"/>
  <c r="A14886" i="5"/>
  <c r="A14885" i="5"/>
  <c r="A14884" i="5"/>
  <c r="A14883" i="5"/>
  <c r="A14882" i="5"/>
  <c r="A14881" i="5"/>
  <c r="A14880" i="5"/>
  <c r="A14879" i="5"/>
  <c r="A14878" i="5"/>
  <c r="A14877" i="5"/>
  <c r="A14876" i="5"/>
  <c r="A14875" i="5"/>
  <c r="A14874" i="5"/>
  <c r="A14873" i="5"/>
  <c r="A14872" i="5"/>
  <c r="A14871" i="5"/>
  <c r="A14870" i="5"/>
  <c r="A14869" i="5"/>
  <c r="A14868" i="5"/>
  <c r="A14867" i="5"/>
  <c r="A14866" i="5"/>
  <c r="A14865" i="5"/>
  <c r="A14864" i="5"/>
  <c r="A14863" i="5"/>
  <c r="A14862" i="5"/>
  <c r="A14861" i="5"/>
  <c r="A14860" i="5"/>
  <c r="A14859" i="5"/>
  <c r="A14858" i="5"/>
  <c r="A14857" i="5"/>
  <c r="A14856" i="5"/>
  <c r="A14855" i="5"/>
  <c r="A14854" i="5"/>
  <c r="A14853" i="5"/>
  <c r="A14852" i="5"/>
  <c r="A14851" i="5"/>
  <c r="A14850" i="5"/>
  <c r="A14849" i="5"/>
  <c r="A14848" i="5"/>
  <c r="A14847" i="5"/>
  <c r="A14846" i="5"/>
  <c r="A14845" i="5"/>
  <c r="A14844" i="5"/>
  <c r="A14843" i="5"/>
  <c r="A14842" i="5"/>
  <c r="A14841" i="5"/>
  <c r="A14840" i="5"/>
  <c r="A14839" i="5"/>
  <c r="A14838" i="5"/>
  <c r="A14837" i="5"/>
  <c r="A14836" i="5"/>
  <c r="A14835" i="5"/>
  <c r="A14834" i="5"/>
  <c r="A14833" i="5"/>
  <c r="A14832" i="5"/>
  <c r="A14831" i="5"/>
  <c r="A14830" i="5"/>
  <c r="A14829" i="5"/>
  <c r="A14828" i="5"/>
  <c r="A14827" i="5"/>
  <c r="A14826" i="5"/>
  <c r="A14825" i="5"/>
  <c r="A14824" i="5"/>
  <c r="A14823" i="5"/>
  <c r="A14822" i="5"/>
  <c r="A14821" i="5"/>
  <c r="A14820" i="5"/>
  <c r="A14819" i="5"/>
  <c r="A14818" i="5"/>
  <c r="A14817" i="5"/>
  <c r="A14816" i="5"/>
  <c r="A14815" i="5"/>
  <c r="A14814" i="5"/>
  <c r="A14813" i="5"/>
  <c r="A14812" i="5"/>
  <c r="A14811" i="5"/>
  <c r="A14810" i="5"/>
  <c r="A14809" i="5"/>
  <c r="A14808" i="5"/>
  <c r="A14807" i="5"/>
  <c r="A14806" i="5"/>
  <c r="A14805" i="5"/>
  <c r="A14804" i="5"/>
  <c r="A14803" i="5"/>
  <c r="A14802" i="5"/>
  <c r="A14801" i="5"/>
  <c r="A14800" i="5"/>
  <c r="A14799" i="5"/>
  <c r="A14798" i="5"/>
  <c r="A14797" i="5"/>
  <c r="A14796" i="5"/>
  <c r="A14795" i="5"/>
  <c r="A14794" i="5"/>
  <c r="A14793" i="5"/>
  <c r="A14792" i="5"/>
  <c r="A14791" i="5"/>
  <c r="A14790" i="5"/>
  <c r="A14789" i="5"/>
  <c r="A14788" i="5"/>
  <c r="A14787" i="5"/>
  <c r="A14786" i="5"/>
  <c r="A14785" i="5"/>
  <c r="A14784" i="5"/>
  <c r="A14783" i="5"/>
  <c r="A14782" i="5"/>
  <c r="A14781" i="5"/>
  <c r="A14780" i="5"/>
  <c r="A14779" i="5"/>
  <c r="A14778" i="5"/>
  <c r="A14777" i="5"/>
  <c r="A14776" i="5"/>
  <c r="A14775" i="5"/>
  <c r="A14774" i="5"/>
  <c r="A14773" i="5"/>
  <c r="A14772" i="5"/>
  <c r="A14771" i="5"/>
  <c r="A14770" i="5"/>
  <c r="A14769" i="5"/>
  <c r="A14768" i="5"/>
  <c r="A14767" i="5"/>
  <c r="A14766" i="5"/>
  <c r="A14765" i="5"/>
  <c r="A14764" i="5"/>
  <c r="A14763" i="5"/>
  <c r="A14762" i="5"/>
  <c r="A14761" i="5"/>
  <c r="A14760" i="5"/>
  <c r="A14759" i="5"/>
  <c r="A14758" i="5"/>
  <c r="A14757" i="5"/>
  <c r="A14756" i="5"/>
  <c r="A14755" i="5"/>
  <c r="A14754" i="5"/>
  <c r="A14753" i="5"/>
  <c r="A14752" i="5"/>
  <c r="A14751" i="5"/>
  <c r="A14750" i="5"/>
  <c r="A14749" i="5"/>
  <c r="A14748" i="5"/>
  <c r="A14747" i="5"/>
  <c r="A14746" i="5"/>
  <c r="A14745" i="5"/>
  <c r="A14744" i="5"/>
  <c r="A14743" i="5"/>
  <c r="A14742" i="5"/>
  <c r="A14741" i="5"/>
  <c r="A14740" i="5"/>
  <c r="A14739" i="5"/>
  <c r="A14738" i="5"/>
  <c r="A14737" i="5"/>
  <c r="A14736" i="5"/>
  <c r="A14735" i="5"/>
  <c r="A14734" i="5"/>
  <c r="A14733" i="5"/>
  <c r="A14732" i="5"/>
  <c r="A14731" i="5"/>
  <c r="A14730" i="5"/>
  <c r="A14729" i="5"/>
  <c r="A14728" i="5"/>
  <c r="A14727" i="5"/>
  <c r="A14726" i="5"/>
  <c r="A14725" i="5"/>
  <c r="A14724" i="5"/>
  <c r="A14723" i="5"/>
  <c r="A14722" i="5"/>
  <c r="A14721" i="5"/>
  <c r="A14720" i="5"/>
  <c r="A14719" i="5"/>
  <c r="A14718" i="5"/>
  <c r="A14717" i="5"/>
  <c r="A14716" i="5"/>
  <c r="A14715" i="5"/>
  <c r="A14714" i="5"/>
  <c r="A14713" i="5"/>
  <c r="A14712" i="5"/>
  <c r="A14711" i="5"/>
  <c r="A14710" i="5"/>
  <c r="A14709" i="5"/>
  <c r="A14708" i="5"/>
  <c r="A14707" i="5"/>
  <c r="A14706" i="5"/>
  <c r="A14705" i="5"/>
  <c r="A14704" i="5"/>
  <c r="A14703" i="5"/>
  <c r="A14702" i="5"/>
  <c r="A14701" i="5"/>
  <c r="A14700" i="5"/>
  <c r="A14699" i="5"/>
  <c r="A14698" i="5"/>
  <c r="A14697" i="5"/>
  <c r="A14696" i="5"/>
  <c r="A14695" i="5"/>
  <c r="A14694" i="5"/>
  <c r="A14693" i="5"/>
  <c r="A14692" i="5"/>
  <c r="A14691" i="5"/>
  <c r="A14690" i="5"/>
  <c r="A14689" i="5"/>
  <c r="A14688" i="5"/>
  <c r="A14687" i="5"/>
  <c r="A14686" i="5"/>
  <c r="A14685" i="5"/>
  <c r="A14684" i="5"/>
  <c r="A14683" i="5"/>
  <c r="A14682" i="5"/>
  <c r="A14681" i="5"/>
  <c r="A14680" i="5"/>
  <c r="A14679" i="5"/>
  <c r="A14678" i="5"/>
  <c r="A14677" i="5"/>
  <c r="A14676" i="5"/>
  <c r="A14675" i="5"/>
  <c r="A14674" i="5"/>
  <c r="A14673" i="5"/>
  <c r="A14672" i="5"/>
  <c r="A14671" i="5"/>
  <c r="A14670" i="5"/>
  <c r="A14669" i="5"/>
  <c r="A14668" i="5"/>
  <c r="A14667" i="5"/>
  <c r="A14666" i="5"/>
  <c r="A14665" i="5"/>
  <c r="A14664" i="5"/>
  <c r="A14663" i="5"/>
  <c r="A14662" i="5"/>
  <c r="A14661" i="5"/>
  <c r="A14660" i="5"/>
  <c r="A14659" i="5"/>
  <c r="A14658" i="5"/>
  <c r="A14657" i="5"/>
  <c r="A14656" i="5"/>
  <c r="A14655" i="5"/>
  <c r="A14654" i="5"/>
  <c r="A14653" i="5"/>
  <c r="A14652" i="5"/>
  <c r="A14651" i="5"/>
  <c r="A14650" i="5"/>
  <c r="A14649" i="5"/>
  <c r="A14648" i="5"/>
  <c r="A14647" i="5"/>
  <c r="A14646" i="5"/>
  <c r="A14645" i="5"/>
  <c r="A14644" i="5"/>
  <c r="A14643" i="5"/>
  <c r="A14642" i="5"/>
  <c r="A14641" i="5"/>
  <c r="A14640" i="5"/>
  <c r="A14639" i="5"/>
  <c r="A14638" i="5"/>
  <c r="A14637" i="5"/>
  <c r="A14636" i="5"/>
  <c r="A14635" i="5"/>
  <c r="A14634" i="5"/>
  <c r="A14633" i="5"/>
  <c r="A14632" i="5"/>
  <c r="A14631" i="5"/>
  <c r="A14630" i="5"/>
  <c r="A14629" i="5"/>
  <c r="A14628" i="5"/>
  <c r="A14627" i="5"/>
  <c r="A14626" i="5"/>
  <c r="A14625" i="5"/>
  <c r="A14624" i="5"/>
  <c r="A14623" i="5"/>
  <c r="A14622" i="5"/>
  <c r="A14621" i="5"/>
  <c r="A14620" i="5"/>
  <c r="A14619" i="5"/>
  <c r="A14618" i="5"/>
  <c r="A14617" i="5"/>
  <c r="A14616" i="5"/>
  <c r="A14615" i="5"/>
  <c r="A14614" i="5"/>
  <c r="A14613" i="5"/>
  <c r="A14612" i="5"/>
  <c r="A14611" i="5"/>
  <c r="A14610" i="5"/>
  <c r="A14609" i="5"/>
  <c r="A14608" i="5"/>
  <c r="A14607" i="5"/>
  <c r="A14606" i="5"/>
  <c r="A14605" i="5"/>
  <c r="A14604" i="5"/>
  <c r="A14603" i="5"/>
  <c r="A14602" i="5"/>
  <c r="A14601" i="5"/>
  <c r="A14600" i="5"/>
  <c r="A14599" i="5"/>
  <c r="A14598" i="5"/>
  <c r="A14597" i="5"/>
  <c r="A14596" i="5"/>
  <c r="A14595" i="5"/>
  <c r="A14594" i="5"/>
  <c r="A14593" i="5"/>
  <c r="A14592" i="5"/>
  <c r="A14591" i="5"/>
  <c r="A14590" i="5"/>
  <c r="A14589" i="5"/>
  <c r="A14588" i="5"/>
  <c r="A14587" i="5"/>
  <c r="A14586" i="5"/>
  <c r="A14585" i="5"/>
  <c r="A14584" i="5"/>
  <c r="A14583" i="5"/>
  <c r="A14582" i="5"/>
  <c r="A14581" i="5"/>
  <c r="A14580" i="5"/>
  <c r="A14579" i="5"/>
  <c r="A14578" i="5"/>
  <c r="A14577" i="5"/>
  <c r="A14576" i="5"/>
  <c r="A14575" i="5"/>
  <c r="A14574" i="5"/>
  <c r="A14573" i="5"/>
  <c r="A14572" i="5"/>
  <c r="A14571" i="5"/>
  <c r="A14570" i="5"/>
  <c r="A14569" i="5"/>
  <c r="A14568" i="5"/>
  <c r="A14567" i="5"/>
  <c r="A14566" i="5"/>
  <c r="A14565" i="5"/>
  <c r="A14564" i="5"/>
  <c r="A14563" i="5"/>
  <c r="A14562" i="5"/>
  <c r="A14561" i="5"/>
  <c r="A14560" i="5"/>
  <c r="A14559" i="5"/>
  <c r="A14558" i="5"/>
  <c r="A14557" i="5"/>
  <c r="A14556" i="5"/>
  <c r="A14555" i="5"/>
  <c r="A14554" i="5"/>
  <c r="A14553" i="5"/>
  <c r="A14552" i="5"/>
  <c r="A14551" i="5"/>
  <c r="A14550" i="5"/>
  <c r="A14549" i="5"/>
  <c r="A14548" i="5"/>
  <c r="A14547" i="5"/>
  <c r="A14546" i="5"/>
  <c r="A14545" i="5"/>
  <c r="A14544" i="5"/>
  <c r="A14543" i="5"/>
  <c r="A14542" i="5"/>
  <c r="A14541" i="5"/>
  <c r="A14540" i="5"/>
  <c r="A14539" i="5"/>
  <c r="A14538" i="5"/>
  <c r="A14537" i="5"/>
  <c r="A14536" i="5"/>
  <c r="A14535" i="5"/>
  <c r="A14534" i="5"/>
  <c r="A14533" i="5"/>
  <c r="A14532" i="5"/>
  <c r="A14531" i="5"/>
  <c r="A14530" i="5"/>
  <c r="A14529" i="5"/>
  <c r="A14528" i="5"/>
  <c r="A14527" i="5"/>
  <c r="A14526" i="5"/>
  <c r="A14525" i="5"/>
  <c r="A14524" i="5"/>
  <c r="A14523" i="5"/>
  <c r="A14522" i="5"/>
  <c r="A14521" i="5"/>
  <c r="A14520" i="5"/>
  <c r="A14519" i="5"/>
  <c r="A14518" i="5"/>
  <c r="A14517" i="5"/>
  <c r="A14516" i="5"/>
  <c r="A14515" i="5"/>
  <c r="A14514" i="5"/>
  <c r="A14513" i="5"/>
  <c r="A14512" i="5"/>
  <c r="A14511" i="5"/>
  <c r="A14510" i="5"/>
  <c r="A14509" i="5"/>
  <c r="A14508" i="5"/>
  <c r="A14507" i="5"/>
  <c r="A14506" i="5"/>
  <c r="A14505" i="5"/>
  <c r="A14504" i="5"/>
  <c r="A14503" i="5"/>
  <c r="A14502" i="5"/>
  <c r="A14501" i="5"/>
  <c r="A14500" i="5"/>
  <c r="A14499" i="5"/>
  <c r="A14498" i="5"/>
  <c r="A14497" i="5"/>
  <c r="A14496" i="5"/>
  <c r="A14495" i="5"/>
  <c r="A14494" i="5"/>
  <c r="A14493" i="5"/>
  <c r="A14492" i="5"/>
  <c r="A14491" i="5"/>
  <c r="A14490" i="5"/>
  <c r="A14489" i="5"/>
  <c r="A14488" i="5"/>
  <c r="A14487" i="5"/>
  <c r="A14486" i="5"/>
  <c r="A14485" i="5"/>
  <c r="A14484" i="5"/>
  <c r="A14483" i="5"/>
  <c r="A14482" i="5"/>
  <c r="A14481" i="5"/>
  <c r="A14480" i="5"/>
  <c r="A14479" i="5"/>
  <c r="A14478" i="5"/>
  <c r="A14477" i="5"/>
  <c r="A14476" i="5"/>
  <c r="A14475" i="5"/>
  <c r="A14474" i="5"/>
  <c r="A14473" i="5"/>
  <c r="A14472" i="5"/>
  <c r="A14471" i="5"/>
  <c r="A14470" i="5"/>
  <c r="A14469" i="5"/>
  <c r="A14468" i="5"/>
  <c r="A14467" i="5"/>
  <c r="A14466" i="5"/>
  <c r="A14465" i="5"/>
  <c r="A14464" i="5"/>
  <c r="A14463" i="5"/>
  <c r="A14462" i="5"/>
  <c r="A14461" i="5"/>
  <c r="A14460" i="5"/>
  <c r="A14459" i="5"/>
  <c r="A14458" i="5"/>
  <c r="A14457" i="5"/>
  <c r="A14456" i="5"/>
  <c r="A14455" i="5"/>
  <c r="A14454" i="5"/>
  <c r="A14453" i="5"/>
  <c r="A14452" i="5"/>
  <c r="A14451" i="5"/>
  <c r="A14450" i="5"/>
  <c r="A14449" i="5"/>
  <c r="A14448" i="5"/>
  <c r="A14447" i="5"/>
  <c r="A14446" i="5"/>
  <c r="A14445" i="5"/>
  <c r="A14444" i="5"/>
  <c r="A14443" i="5"/>
  <c r="A14442" i="5"/>
  <c r="A14441" i="5"/>
  <c r="A14440" i="5"/>
  <c r="A14439" i="5"/>
  <c r="A14438" i="5"/>
  <c r="A14437" i="5"/>
  <c r="A14436" i="5"/>
  <c r="A14435" i="5"/>
  <c r="A14434" i="5"/>
  <c r="A14433" i="5"/>
  <c r="A14432" i="5"/>
  <c r="A14431" i="5"/>
  <c r="A14430" i="5"/>
  <c r="A14429" i="5"/>
  <c r="A14428" i="5"/>
  <c r="A14427" i="5"/>
  <c r="A14426" i="5"/>
  <c r="A14425" i="5"/>
  <c r="A14424" i="5"/>
  <c r="A14423" i="5"/>
  <c r="A14422" i="5"/>
  <c r="A14421" i="5"/>
  <c r="A14420" i="5"/>
  <c r="A14419" i="5"/>
  <c r="A14418" i="5"/>
  <c r="A14417" i="5"/>
  <c r="A14416" i="5"/>
  <c r="A14415" i="5"/>
  <c r="A14414" i="5"/>
  <c r="A14413" i="5"/>
  <c r="A14412" i="5"/>
  <c r="A14411" i="5"/>
  <c r="A14410" i="5"/>
  <c r="A14409" i="5"/>
  <c r="A14408" i="5"/>
  <c r="A14407" i="5"/>
  <c r="A14406" i="5"/>
  <c r="A14405" i="5"/>
  <c r="A14404" i="5"/>
  <c r="A14403" i="5"/>
  <c r="A14402" i="5"/>
  <c r="A14401" i="5"/>
  <c r="A14400" i="5"/>
  <c r="A14399" i="5"/>
  <c r="A14398" i="5"/>
  <c r="A14397" i="5"/>
  <c r="A14396" i="5"/>
  <c r="A14395" i="5"/>
  <c r="A14394" i="5"/>
  <c r="A14393" i="5"/>
  <c r="A14392" i="5"/>
  <c r="A14391" i="5"/>
  <c r="A14390" i="5"/>
  <c r="A14389" i="5"/>
  <c r="A14388" i="5"/>
  <c r="A14387" i="5"/>
  <c r="A14386" i="5"/>
  <c r="A14385" i="5"/>
  <c r="A14384" i="5"/>
  <c r="A14383" i="5"/>
  <c r="A14382" i="5"/>
  <c r="A14381" i="5"/>
  <c r="A14380" i="5"/>
  <c r="A14379" i="5"/>
  <c r="A14378" i="5"/>
  <c r="A14377" i="5"/>
  <c r="A14376" i="5"/>
  <c r="A14375" i="5"/>
  <c r="A14374" i="5"/>
  <c r="A14373" i="5"/>
  <c r="A14372" i="5"/>
  <c r="A14371" i="5"/>
  <c r="A14370" i="5"/>
  <c r="A14369" i="5"/>
  <c r="A14368" i="5"/>
  <c r="A14367" i="5"/>
  <c r="A14366" i="5"/>
  <c r="A14365" i="5"/>
  <c r="A14364" i="5"/>
  <c r="A14363" i="5"/>
  <c r="A14362" i="5"/>
  <c r="A14361" i="5"/>
  <c r="A14360" i="5"/>
  <c r="A14359" i="5"/>
  <c r="A14358" i="5"/>
  <c r="A14357" i="5"/>
  <c r="A14356" i="5"/>
  <c r="A14355" i="5"/>
  <c r="A14354" i="5"/>
  <c r="A14353" i="5"/>
  <c r="A14352" i="5"/>
  <c r="A14351" i="5"/>
  <c r="A14350" i="5"/>
  <c r="A14349" i="5"/>
  <c r="A14348" i="5"/>
  <c r="A14347" i="5"/>
  <c r="A14346" i="5"/>
  <c r="A14345" i="5"/>
  <c r="A14344" i="5"/>
  <c r="A14343" i="5"/>
  <c r="A14342" i="5"/>
  <c r="A14341" i="5"/>
  <c r="A14340" i="5"/>
  <c r="A14339" i="5"/>
  <c r="A14338" i="5"/>
  <c r="A14337" i="5"/>
  <c r="A14336" i="5"/>
  <c r="A14335" i="5"/>
  <c r="A14334" i="5"/>
  <c r="A14333" i="5"/>
  <c r="A14332" i="5"/>
  <c r="A14331" i="5"/>
  <c r="A14330" i="5"/>
  <c r="A14329" i="5"/>
  <c r="A14328" i="5"/>
  <c r="A14327" i="5"/>
  <c r="A14326" i="5"/>
  <c r="A14325" i="5"/>
  <c r="A14324" i="5"/>
  <c r="A14323" i="5"/>
  <c r="A14322" i="5"/>
  <c r="A14321" i="5"/>
  <c r="A14320" i="5"/>
  <c r="A14319" i="5"/>
  <c r="A14318" i="5"/>
  <c r="A14317" i="5"/>
  <c r="A14316" i="5"/>
  <c r="A14315" i="5"/>
  <c r="A14314" i="5"/>
  <c r="A14313" i="5"/>
  <c r="A14312" i="5"/>
  <c r="A14311" i="5"/>
  <c r="A14310" i="5"/>
  <c r="A14309" i="5"/>
  <c r="A14308" i="5"/>
  <c r="A14307" i="5"/>
  <c r="A14306" i="5"/>
  <c r="A14305" i="5"/>
  <c r="A14304" i="5"/>
  <c r="A14303" i="5"/>
  <c r="A14302" i="5"/>
  <c r="A14301" i="5"/>
  <c r="A14300" i="5"/>
  <c r="A14299" i="5"/>
  <c r="A14298" i="5"/>
  <c r="A14297" i="5"/>
  <c r="A14296" i="5"/>
  <c r="A14295" i="5"/>
  <c r="A14294" i="5"/>
  <c r="A14293" i="5"/>
  <c r="A14292" i="5"/>
  <c r="A14291" i="5"/>
  <c r="A14290" i="5"/>
  <c r="A14289" i="5"/>
  <c r="A14288" i="5"/>
  <c r="A14287" i="5"/>
  <c r="A14286" i="5"/>
  <c r="A14285" i="5"/>
  <c r="A14284" i="5"/>
  <c r="A14283" i="5"/>
  <c r="A14282" i="5"/>
  <c r="A14281" i="5"/>
  <c r="A14280" i="5"/>
  <c r="A14279" i="5"/>
  <c r="A14278" i="5"/>
  <c r="A14277" i="5"/>
  <c r="A14276" i="5"/>
  <c r="A14275" i="5"/>
  <c r="A14274" i="5"/>
  <c r="A14273" i="5"/>
  <c r="A14272" i="5"/>
  <c r="A14271" i="5"/>
  <c r="A14270" i="5"/>
  <c r="A14269" i="5"/>
  <c r="A14268" i="5"/>
  <c r="A14267" i="5"/>
  <c r="A14266" i="5"/>
  <c r="A14265" i="5"/>
  <c r="A14264" i="5"/>
  <c r="A14263" i="5"/>
  <c r="A14262" i="5"/>
  <c r="A14261" i="5"/>
  <c r="A14260" i="5"/>
  <c r="A14259" i="5"/>
  <c r="A14258" i="5"/>
  <c r="A14257" i="5"/>
  <c r="A14256" i="5"/>
  <c r="A14255" i="5"/>
  <c r="A14254" i="5"/>
  <c r="A14253" i="5"/>
  <c r="A14252" i="5"/>
  <c r="A14251" i="5"/>
  <c r="A14250" i="5"/>
  <c r="A14249" i="5"/>
  <c r="A14248" i="5"/>
  <c r="A14247" i="5"/>
  <c r="A14246" i="5"/>
  <c r="A14245" i="5"/>
  <c r="A14244" i="5"/>
  <c r="A14243" i="5"/>
  <c r="A14242" i="5"/>
  <c r="A14241" i="5"/>
  <c r="A14240" i="5"/>
  <c r="A14239" i="5"/>
  <c r="A14238" i="5"/>
  <c r="A14237" i="5"/>
  <c r="A14236" i="5"/>
  <c r="A14235" i="5"/>
  <c r="A14234" i="5"/>
  <c r="A14233" i="5"/>
  <c r="A14232" i="5"/>
  <c r="A14231" i="5"/>
  <c r="A14230" i="5"/>
  <c r="A14229" i="5"/>
  <c r="A14228" i="5"/>
  <c r="A14227" i="5"/>
  <c r="A14226" i="5"/>
  <c r="A14225" i="5"/>
  <c r="A14224" i="5"/>
  <c r="A14223" i="5"/>
  <c r="A14222" i="5"/>
  <c r="A14221" i="5"/>
  <c r="A14220" i="5"/>
  <c r="A14219" i="5"/>
  <c r="A14218" i="5"/>
  <c r="A14217" i="5"/>
  <c r="A14216" i="5"/>
  <c r="A14215" i="5"/>
  <c r="A14214" i="5"/>
  <c r="A14213" i="5"/>
  <c r="A14212" i="5"/>
  <c r="A14211" i="5"/>
  <c r="A14210" i="5"/>
  <c r="A14209" i="5"/>
  <c r="A14208" i="5"/>
  <c r="A14207" i="5"/>
  <c r="A14206" i="5"/>
  <c r="A14205" i="5"/>
  <c r="A14204" i="5"/>
  <c r="A14203" i="5"/>
  <c r="A14202" i="5"/>
  <c r="A14201" i="5"/>
  <c r="A14200" i="5"/>
  <c r="A14199" i="5"/>
  <c r="A14198" i="5"/>
  <c r="A14197" i="5"/>
  <c r="A14196" i="5"/>
  <c r="A14195" i="5"/>
  <c r="A14194" i="5"/>
  <c r="A14193" i="5"/>
  <c r="A14192" i="5"/>
  <c r="A14191" i="5"/>
  <c r="A14190" i="5"/>
  <c r="A14189" i="5"/>
  <c r="A14188" i="5"/>
  <c r="A14187" i="5"/>
  <c r="A14186" i="5"/>
  <c r="A14185" i="5"/>
  <c r="A14184" i="5"/>
  <c r="A14183" i="5"/>
  <c r="A14182" i="5"/>
  <c r="A14181" i="5"/>
  <c r="A14180" i="5"/>
  <c r="A14179" i="5"/>
  <c r="A14178" i="5"/>
  <c r="A14177" i="5"/>
  <c r="A14176" i="5"/>
  <c r="A14175" i="5"/>
  <c r="A14174" i="5"/>
  <c r="A14173" i="5"/>
  <c r="A14172" i="5"/>
  <c r="A14171" i="5"/>
  <c r="A14170" i="5"/>
  <c r="A14169" i="5"/>
  <c r="A14168" i="5"/>
  <c r="A14167" i="5"/>
  <c r="A14166" i="5"/>
  <c r="A14165" i="5"/>
  <c r="A14164" i="5"/>
  <c r="A14163" i="5"/>
  <c r="A14162" i="5"/>
  <c r="A14161" i="5"/>
  <c r="A14160" i="5"/>
  <c r="A14159" i="5"/>
  <c r="A14158" i="5"/>
  <c r="A14157" i="5"/>
  <c r="A14156" i="5"/>
  <c r="A14155" i="5"/>
  <c r="A14154" i="5"/>
  <c r="A14153" i="5"/>
  <c r="A14152" i="5"/>
  <c r="A14151" i="5"/>
  <c r="A14150" i="5"/>
  <c r="A14149" i="5"/>
  <c r="A14148" i="5"/>
  <c r="A14147" i="5"/>
  <c r="A14146" i="5"/>
  <c r="A14145" i="5"/>
  <c r="A14144" i="5"/>
  <c r="A14143" i="5"/>
  <c r="A14142" i="5"/>
  <c r="A14141" i="5"/>
  <c r="A14140" i="5"/>
  <c r="A14139" i="5"/>
  <c r="A14138" i="5"/>
  <c r="A14137" i="5"/>
  <c r="A14136" i="5"/>
  <c r="A14135" i="5"/>
  <c r="A14134" i="5"/>
  <c r="A14133" i="5"/>
  <c r="A14132" i="5"/>
  <c r="A14131" i="5"/>
  <c r="A14130" i="5"/>
  <c r="A14129" i="5"/>
  <c r="A14128" i="5"/>
  <c r="A14127" i="5"/>
  <c r="A14126" i="5"/>
  <c r="A14125" i="5"/>
  <c r="A14124" i="5"/>
  <c r="A14123" i="5"/>
  <c r="A14122" i="5"/>
  <c r="A14121" i="5"/>
  <c r="A14120" i="5"/>
  <c r="A14119" i="5"/>
  <c r="A14118" i="5"/>
  <c r="A14117" i="5"/>
  <c r="A14116" i="5"/>
  <c r="A14115" i="5"/>
  <c r="A14114" i="5"/>
  <c r="A14113" i="5"/>
  <c r="A14112" i="5"/>
  <c r="A14111" i="5"/>
  <c r="A14110" i="5"/>
  <c r="A14109" i="5"/>
  <c r="A14108" i="5"/>
  <c r="A14107" i="5"/>
  <c r="A14106" i="5"/>
  <c r="A14105" i="5"/>
  <c r="A14104" i="5"/>
  <c r="A14103" i="5"/>
  <c r="A14102" i="5"/>
  <c r="A14101" i="5"/>
  <c r="A14100" i="5"/>
  <c r="A14099" i="5"/>
  <c r="A14098" i="5"/>
  <c r="A14097" i="5"/>
  <c r="A14096" i="5"/>
  <c r="A14095" i="5"/>
  <c r="A14094" i="5"/>
  <c r="A14093" i="5"/>
  <c r="A14092" i="5"/>
  <c r="A14091" i="5"/>
  <c r="A14090" i="5"/>
  <c r="A14089" i="5"/>
  <c r="A14088" i="5"/>
  <c r="A14087" i="5"/>
  <c r="A14086" i="5"/>
  <c r="A14085" i="5"/>
  <c r="A14084" i="5"/>
  <c r="A14083" i="5"/>
  <c r="A14082" i="5"/>
  <c r="A14081" i="5"/>
  <c r="A14080" i="5"/>
  <c r="A14079" i="5"/>
  <c r="A14078" i="5"/>
  <c r="A14077" i="5"/>
  <c r="A14076" i="5"/>
  <c r="A14075" i="5"/>
  <c r="A14074" i="5"/>
  <c r="A14073" i="5"/>
  <c r="A14072" i="5"/>
  <c r="A14071" i="5"/>
  <c r="A14070" i="5"/>
  <c r="A14069" i="5"/>
  <c r="A14068" i="5"/>
  <c r="A14067" i="5"/>
  <c r="A14066" i="5"/>
  <c r="A14065" i="5"/>
  <c r="A14064" i="5"/>
  <c r="A14063" i="5"/>
  <c r="A14062" i="5"/>
  <c r="A14061" i="5"/>
  <c r="A14060" i="5"/>
  <c r="A14059" i="5"/>
  <c r="A14058" i="5"/>
  <c r="A14057" i="5"/>
  <c r="A14056" i="5"/>
  <c r="A14055" i="5"/>
  <c r="A14054" i="5"/>
  <c r="A14053" i="5"/>
  <c r="A14052" i="5"/>
  <c r="A14051" i="5"/>
  <c r="A14050" i="5"/>
  <c r="A14049" i="5"/>
  <c r="A14048" i="5"/>
  <c r="A14047" i="5"/>
  <c r="A14046" i="5"/>
  <c r="A14045" i="5"/>
  <c r="A14044" i="5"/>
  <c r="A14043" i="5"/>
  <c r="A14042" i="5"/>
  <c r="A14041" i="5"/>
  <c r="A14040" i="5"/>
  <c r="A14039" i="5"/>
  <c r="A14038" i="5"/>
  <c r="A14037" i="5"/>
  <c r="A14036" i="5"/>
  <c r="A14035" i="5"/>
  <c r="A14034" i="5"/>
  <c r="A14033" i="5"/>
  <c r="A14032" i="5"/>
  <c r="A14031" i="5"/>
  <c r="A14030" i="5"/>
  <c r="A14029" i="5"/>
  <c r="A14028" i="5"/>
  <c r="A14027" i="5"/>
  <c r="A14026" i="5"/>
  <c r="A14025" i="5"/>
  <c r="A14024" i="5"/>
  <c r="A14023" i="5"/>
  <c r="A14022" i="5"/>
  <c r="A14021" i="5"/>
  <c r="A14020" i="5"/>
  <c r="A14019" i="5"/>
  <c r="A14018" i="5"/>
  <c r="A14017" i="5"/>
  <c r="A14016" i="5"/>
  <c r="A14015" i="5"/>
  <c r="A14014" i="5"/>
  <c r="A14013" i="5"/>
  <c r="A14012" i="5"/>
  <c r="A14011" i="5"/>
  <c r="A14010" i="5"/>
  <c r="A14009" i="5"/>
  <c r="A14008" i="5"/>
  <c r="A14007" i="5"/>
  <c r="A14006" i="5"/>
  <c r="A14005" i="5"/>
  <c r="A14004" i="5"/>
  <c r="A14003" i="5"/>
  <c r="A14002" i="5"/>
  <c r="A14001" i="5"/>
  <c r="A14000" i="5"/>
  <c r="A13999" i="5"/>
  <c r="A13998" i="5"/>
  <c r="A13997" i="5"/>
  <c r="A13996" i="5"/>
  <c r="A13995" i="5"/>
  <c r="A13994" i="5"/>
  <c r="A13993" i="5"/>
  <c r="A13992" i="5"/>
  <c r="A13991" i="5"/>
  <c r="A13990" i="5"/>
  <c r="A13989" i="5"/>
  <c r="A13988" i="5"/>
  <c r="A13987" i="5"/>
  <c r="A13986" i="5"/>
  <c r="A13985" i="5"/>
  <c r="A13984" i="5"/>
  <c r="A13983" i="5"/>
  <c r="A13982" i="5"/>
  <c r="A13981" i="5"/>
  <c r="A13980" i="5"/>
  <c r="A13979" i="5"/>
  <c r="A13978" i="5"/>
  <c r="A13977" i="5"/>
  <c r="A13976" i="5"/>
  <c r="A13975" i="5"/>
  <c r="A13974" i="5"/>
  <c r="A13973" i="5"/>
  <c r="A13972" i="5"/>
  <c r="A13971" i="5"/>
  <c r="A13970" i="5"/>
  <c r="A13969" i="5"/>
  <c r="A13968" i="5"/>
  <c r="A13967" i="5"/>
  <c r="A13966" i="5"/>
  <c r="A13965" i="5"/>
  <c r="A13964" i="5"/>
  <c r="A13963" i="5"/>
  <c r="A13962" i="5"/>
  <c r="A13961" i="5"/>
  <c r="A13960" i="5"/>
  <c r="A13959" i="5"/>
  <c r="A13958" i="5"/>
  <c r="A13957" i="5"/>
  <c r="A13956" i="5"/>
  <c r="A13955" i="5"/>
  <c r="A13954" i="5"/>
  <c r="A13953" i="5"/>
  <c r="A13952" i="5"/>
  <c r="A13951" i="5"/>
  <c r="A13950" i="5"/>
  <c r="A13949" i="5"/>
  <c r="A13948" i="5"/>
  <c r="A13947" i="5"/>
  <c r="A13946" i="5"/>
  <c r="A13945" i="5"/>
  <c r="A13944" i="5"/>
  <c r="A13943" i="5"/>
  <c r="A13942" i="5"/>
  <c r="A13941" i="5"/>
  <c r="A13940" i="5"/>
  <c r="A13939" i="5"/>
  <c r="A13938" i="5"/>
  <c r="A13937" i="5"/>
  <c r="A13936" i="5"/>
  <c r="A13935" i="5"/>
  <c r="A13934" i="5"/>
  <c r="A13933" i="5"/>
  <c r="A13932" i="5"/>
  <c r="A13931" i="5"/>
  <c r="A13930" i="5"/>
  <c r="A13929" i="5"/>
  <c r="A13928" i="5"/>
  <c r="A13927" i="5"/>
  <c r="A13926" i="5"/>
  <c r="A13925" i="5"/>
  <c r="A13924" i="5"/>
  <c r="A13923" i="5"/>
  <c r="A13922" i="5"/>
  <c r="A13921" i="5"/>
  <c r="A13920" i="5"/>
  <c r="A13919" i="5"/>
  <c r="A13918" i="5"/>
  <c r="A13917" i="5"/>
  <c r="A13916" i="5"/>
  <c r="A13915" i="5"/>
  <c r="A13914" i="5"/>
  <c r="A13913" i="5"/>
  <c r="A13912" i="5"/>
  <c r="A13911" i="5"/>
  <c r="A13910" i="5"/>
  <c r="A13909" i="5"/>
  <c r="A13908" i="5"/>
  <c r="A13907" i="5"/>
  <c r="A13906" i="5"/>
  <c r="A13905" i="5"/>
  <c r="A13904" i="5"/>
  <c r="A13903" i="5"/>
  <c r="A13902" i="5"/>
  <c r="A13901" i="5"/>
  <c r="A13900" i="5"/>
  <c r="A13899" i="5"/>
  <c r="A13898" i="5"/>
  <c r="A13897" i="5"/>
  <c r="A13896" i="5"/>
  <c r="A13895" i="5"/>
  <c r="A13894" i="5"/>
  <c r="A13893" i="5"/>
  <c r="A13892" i="5"/>
  <c r="A13891" i="5"/>
  <c r="A13890" i="5"/>
  <c r="A13889" i="5"/>
  <c r="A13888" i="5"/>
  <c r="A13887" i="5"/>
  <c r="A13886" i="5"/>
  <c r="A13885" i="5"/>
  <c r="A13884" i="5"/>
  <c r="A13883" i="5"/>
  <c r="A13882" i="5"/>
  <c r="A13881" i="5"/>
  <c r="A13880" i="5"/>
  <c r="A13879" i="5"/>
  <c r="A13878" i="5"/>
  <c r="A13877" i="5"/>
  <c r="A13876" i="5"/>
  <c r="A13875" i="5"/>
  <c r="A13874" i="5"/>
  <c r="A13873" i="5"/>
  <c r="A13872" i="5"/>
  <c r="A13871" i="5"/>
  <c r="A13870" i="5"/>
  <c r="A13869" i="5"/>
  <c r="A13868" i="5"/>
  <c r="A13867" i="5"/>
  <c r="A13866" i="5"/>
  <c r="A13865" i="5"/>
  <c r="A13864" i="5"/>
  <c r="A13863" i="5"/>
  <c r="A13862" i="5"/>
  <c r="A13861" i="5"/>
  <c r="A13860" i="5"/>
  <c r="A13859" i="5"/>
  <c r="A13858" i="5"/>
  <c r="A13857" i="5"/>
  <c r="A13856" i="5"/>
  <c r="A13855" i="5"/>
  <c r="A13854" i="5"/>
  <c r="A13853" i="5"/>
  <c r="A13852" i="5"/>
  <c r="A13851" i="5"/>
  <c r="A13850" i="5"/>
  <c r="A13849" i="5"/>
  <c r="A13848" i="5"/>
  <c r="A13847" i="5"/>
  <c r="A13846" i="5"/>
  <c r="A13845" i="5"/>
  <c r="A13844" i="5"/>
  <c r="A13843" i="5"/>
  <c r="A13842" i="5"/>
  <c r="A13841" i="5"/>
  <c r="A13840" i="5"/>
  <c r="A13839" i="5"/>
  <c r="A13838" i="5"/>
  <c r="A13837" i="5"/>
  <c r="A13836" i="5"/>
  <c r="A13835" i="5"/>
  <c r="A13834" i="5"/>
  <c r="A13833" i="5"/>
  <c r="A13832" i="5"/>
  <c r="A13831" i="5"/>
  <c r="A13830" i="5"/>
  <c r="A13829" i="5"/>
  <c r="A13828" i="5"/>
  <c r="A13827" i="5"/>
  <c r="A13826" i="5"/>
  <c r="A13825" i="5"/>
  <c r="A13824" i="5"/>
  <c r="A13823" i="5"/>
  <c r="A13822" i="5"/>
  <c r="A13821" i="5"/>
  <c r="A13820" i="5"/>
  <c r="A13819" i="5"/>
  <c r="A13818" i="5"/>
  <c r="A13817" i="5"/>
  <c r="A13816" i="5"/>
  <c r="A13815" i="5"/>
  <c r="A13814" i="5"/>
  <c r="A13813" i="5"/>
  <c r="A13812" i="5"/>
  <c r="A13811" i="5"/>
  <c r="A13810" i="5"/>
  <c r="A13809" i="5"/>
  <c r="A13808" i="5"/>
  <c r="A13807" i="5"/>
  <c r="A13806" i="5"/>
  <c r="A13805" i="5"/>
  <c r="A13804" i="5"/>
  <c r="A13803" i="5"/>
  <c r="A13802" i="5"/>
  <c r="A13801" i="5"/>
  <c r="A13800" i="5"/>
  <c r="A13799" i="5"/>
  <c r="A13798" i="5"/>
  <c r="A13797" i="5"/>
  <c r="A13796" i="5"/>
  <c r="A13795" i="5"/>
  <c r="A13794" i="5"/>
  <c r="A13793" i="5"/>
  <c r="A13792" i="5"/>
  <c r="A13791" i="5"/>
  <c r="A13790" i="5"/>
  <c r="A13789" i="5"/>
  <c r="A13788" i="5"/>
  <c r="A13787" i="5"/>
  <c r="A13786" i="5"/>
  <c r="A13785" i="5"/>
  <c r="A13784" i="5"/>
  <c r="A13783" i="5"/>
  <c r="A13782" i="5"/>
  <c r="A13781" i="5"/>
  <c r="A13780" i="5"/>
  <c r="A13779" i="5"/>
  <c r="A13778" i="5"/>
  <c r="A13777" i="5"/>
  <c r="A13776" i="5"/>
  <c r="A13775" i="5"/>
  <c r="A13774" i="5"/>
  <c r="A13773" i="5"/>
  <c r="A13772" i="5"/>
  <c r="A13771" i="5"/>
  <c r="A13770" i="5"/>
  <c r="A13769" i="5"/>
  <c r="A13768" i="5"/>
  <c r="A13767" i="5"/>
  <c r="A13766" i="5"/>
  <c r="A13765" i="5"/>
  <c r="A13764" i="5"/>
  <c r="A13763" i="5"/>
  <c r="A13762" i="5"/>
  <c r="A13761" i="5"/>
  <c r="A13760" i="5"/>
  <c r="A13759" i="5"/>
  <c r="A13758" i="5"/>
  <c r="A13757" i="5"/>
  <c r="A13756" i="5"/>
  <c r="A13755" i="5"/>
  <c r="A13754" i="5"/>
  <c r="A13753" i="5"/>
  <c r="A13752" i="5"/>
  <c r="A13751" i="5"/>
  <c r="A13750" i="5"/>
  <c r="A13749" i="5"/>
  <c r="A13748" i="5"/>
  <c r="A13747" i="5"/>
  <c r="A13746" i="5"/>
  <c r="A13745" i="5"/>
  <c r="A13744" i="5"/>
  <c r="A13743" i="5"/>
  <c r="A13742" i="5"/>
  <c r="A13741" i="5"/>
  <c r="A13740" i="5"/>
  <c r="A13739" i="5"/>
  <c r="A13738" i="5"/>
  <c r="A13737" i="5"/>
  <c r="A13736" i="5"/>
  <c r="A13735" i="5"/>
  <c r="A13734" i="5"/>
  <c r="A13733" i="5"/>
  <c r="A13732" i="5"/>
  <c r="A13731" i="5"/>
  <c r="A13730" i="5"/>
  <c r="A13729" i="5"/>
  <c r="A13728" i="5"/>
  <c r="A13727" i="5"/>
  <c r="A13726" i="5"/>
  <c r="A13725" i="5"/>
  <c r="A13724" i="5"/>
  <c r="A13723" i="5"/>
  <c r="A13722" i="5"/>
  <c r="A13721" i="5"/>
  <c r="A13720" i="5"/>
  <c r="A13719" i="5"/>
  <c r="A13718" i="5"/>
  <c r="A13717" i="5"/>
  <c r="A13716" i="5"/>
  <c r="A13715" i="5"/>
  <c r="A13714" i="5"/>
  <c r="A13713" i="5"/>
  <c r="A13712" i="5"/>
  <c r="A13711" i="5"/>
  <c r="A13710" i="5"/>
  <c r="A13709" i="5"/>
  <c r="A13708" i="5"/>
  <c r="A13707" i="5"/>
  <c r="A13706" i="5"/>
  <c r="A13705" i="5"/>
  <c r="A13704" i="5"/>
  <c r="A13703" i="5"/>
  <c r="A13702" i="5"/>
  <c r="A13701" i="5"/>
  <c r="A13700" i="5"/>
  <c r="A13699" i="5"/>
  <c r="A13698" i="5"/>
  <c r="A13697" i="5"/>
  <c r="A13696" i="5"/>
  <c r="A13695" i="5"/>
  <c r="A13694" i="5"/>
  <c r="A13693" i="5"/>
  <c r="A13692" i="5"/>
  <c r="A13691" i="5"/>
  <c r="A13690" i="5"/>
  <c r="A13689" i="5"/>
  <c r="A13688" i="5"/>
  <c r="A13687" i="5"/>
  <c r="A13686" i="5"/>
  <c r="A13685" i="5"/>
  <c r="A13684" i="5"/>
  <c r="A13683" i="5"/>
  <c r="A13682" i="5"/>
  <c r="A13681" i="5"/>
  <c r="A13680" i="5"/>
  <c r="A13679" i="5"/>
  <c r="A13678" i="5"/>
  <c r="A13677" i="5"/>
  <c r="A13676" i="5"/>
  <c r="A13675" i="5"/>
  <c r="A13674" i="5"/>
  <c r="A13673" i="5"/>
  <c r="A13672" i="5"/>
  <c r="A13671" i="5"/>
  <c r="A13670" i="5"/>
  <c r="A13669" i="5"/>
  <c r="A13668" i="5"/>
  <c r="A13667" i="5"/>
  <c r="A13666" i="5"/>
  <c r="A13665" i="5"/>
  <c r="A13664" i="5"/>
  <c r="A13663" i="5"/>
  <c r="A13662" i="5"/>
  <c r="A13661" i="5"/>
  <c r="A13660" i="5"/>
  <c r="A13659" i="5"/>
  <c r="A13658" i="5"/>
  <c r="A13657" i="5"/>
  <c r="A13656" i="5"/>
  <c r="A13655" i="5"/>
  <c r="A13654" i="5"/>
  <c r="A13653" i="5"/>
  <c r="A13652" i="5"/>
  <c r="A13651" i="5"/>
  <c r="A13650" i="5"/>
  <c r="A13649" i="5"/>
  <c r="A13648" i="5"/>
  <c r="A13647" i="5"/>
  <c r="A13646" i="5"/>
  <c r="A13645" i="5"/>
  <c r="A13644" i="5"/>
  <c r="A13643" i="5"/>
  <c r="A13642" i="5"/>
  <c r="A13641" i="5"/>
  <c r="A13640" i="5"/>
  <c r="A13639" i="5"/>
  <c r="A13638" i="5"/>
  <c r="A13637" i="5"/>
  <c r="A13636" i="5"/>
  <c r="A13635" i="5"/>
  <c r="A13634" i="5"/>
  <c r="A13633" i="5"/>
  <c r="A13632" i="5"/>
  <c r="A13631" i="5"/>
  <c r="A13630" i="5"/>
  <c r="A13629" i="5"/>
  <c r="A13628" i="5"/>
  <c r="A13627" i="5"/>
  <c r="A13626" i="5"/>
  <c r="A13625" i="5"/>
  <c r="A13624" i="5"/>
  <c r="A13623" i="5"/>
  <c r="A13622" i="5"/>
  <c r="A13621" i="5"/>
  <c r="A13620" i="5"/>
  <c r="A13619" i="5"/>
  <c r="A13618" i="5"/>
  <c r="A13617" i="5"/>
  <c r="A13616" i="5"/>
  <c r="A13615" i="5"/>
  <c r="A13614" i="5"/>
  <c r="A13613" i="5"/>
  <c r="A13612" i="5"/>
  <c r="A13611" i="5"/>
  <c r="A13610" i="5"/>
  <c r="A13609" i="5"/>
  <c r="A13608" i="5"/>
  <c r="A13607" i="5"/>
  <c r="A13606" i="5"/>
  <c r="A13605" i="5"/>
  <c r="A13604" i="5"/>
  <c r="A13603" i="5"/>
  <c r="A13602" i="5"/>
  <c r="A13601" i="5"/>
  <c r="A13600" i="5"/>
  <c r="A13599" i="5"/>
  <c r="A13598" i="5"/>
  <c r="A13597" i="5"/>
  <c r="A13596" i="5"/>
  <c r="A13595" i="5"/>
  <c r="A13594" i="5"/>
  <c r="A13593" i="5"/>
  <c r="A13592" i="5"/>
  <c r="A13591" i="5"/>
  <c r="A13590" i="5"/>
  <c r="A13589" i="5"/>
  <c r="A13588" i="5"/>
  <c r="A13587" i="5"/>
  <c r="A13586" i="5"/>
  <c r="A13585" i="5"/>
  <c r="A13584" i="5"/>
  <c r="A13583" i="5"/>
  <c r="A13582" i="5"/>
  <c r="A13581" i="5"/>
  <c r="A13580" i="5"/>
  <c r="A13579" i="5"/>
  <c r="A13578" i="5"/>
  <c r="A13577" i="5"/>
  <c r="A13576" i="5"/>
  <c r="A13575" i="5"/>
  <c r="A13574" i="5"/>
  <c r="A13573" i="5"/>
  <c r="A13572" i="5"/>
  <c r="A13571" i="5"/>
  <c r="A13570" i="5"/>
  <c r="A13569" i="5"/>
  <c r="A13568" i="5"/>
  <c r="A13567" i="5"/>
  <c r="A13566" i="5"/>
  <c r="A13565" i="5"/>
  <c r="A13564" i="5"/>
  <c r="A13563" i="5"/>
  <c r="A13562" i="5"/>
  <c r="A13561" i="5"/>
  <c r="A13560" i="5"/>
  <c r="A13559" i="5"/>
  <c r="A13558" i="5"/>
  <c r="A13557" i="5"/>
  <c r="A13556" i="5"/>
  <c r="A13555" i="5"/>
  <c r="A13554" i="5"/>
  <c r="A13553" i="5"/>
  <c r="A13552" i="5"/>
  <c r="A13551" i="5"/>
  <c r="A13550" i="5"/>
  <c r="A13549" i="5"/>
  <c r="A13548" i="5"/>
  <c r="A13547" i="5"/>
  <c r="A13546" i="5"/>
  <c r="A13545" i="5"/>
  <c r="A13544" i="5"/>
  <c r="A13543" i="5"/>
  <c r="A13542" i="5"/>
  <c r="A13541" i="5"/>
  <c r="A13540" i="5"/>
  <c r="A13539" i="5"/>
  <c r="A13538" i="5"/>
  <c r="A13537" i="5"/>
  <c r="A13536" i="5"/>
  <c r="A13535" i="5"/>
  <c r="A13534" i="5"/>
  <c r="A13533" i="5"/>
  <c r="A13532" i="5"/>
  <c r="A13531" i="5"/>
  <c r="A13530" i="5"/>
  <c r="A13529" i="5"/>
  <c r="A13528" i="5"/>
  <c r="A13527" i="5"/>
  <c r="A13526" i="5"/>
  <c r="A13525" i="5"/>
  <c r="A13524" i="5"/>
  <c r="A13523" i="5"/>
  <c r="A13522" i="5"/>
  <c r="A13521" i="5"/>
  <c r="A13520" i="5"/>
  <c r="A13519" i="5"/>
  <c r="A13518" i="5"/>
  <c r="A13517" i="5"/>
  <c r="A13516" i="5"/>
  <c r="A13515" i="5"/>
  <c r="A13514" i="5"/>
  <c r="A13513" i="5"/>
  <c r="A13512" i="5"/>
  <c r="A13511" i="5"/>
  <c r="A13510" i="5"/>
  <c r="A13509" i="5"/>
  <c r="A13508" i="5"/>
  <c r="A13507" i="5"/>
  <c r="A13506" i="5"/>
  <c r="A13505" i="5"/>
  <c r="A13504" i="5"/>
  <c r="A13503" i="5"/>
  <c r="A13502" i="5"/>
  <c r="A13501" i="5"/>
  <c r="A13500" i="5"/>
  <c r="A13499" i="5"/>
  <c r="A13498" i="5"/>
  <c r="A13497" i="5"/>
  <c r="A13496" i="5"/>
  <c r="A13495" i="5"/>
  <c r="A13494" i="5"/>
  <c r="A13493" i="5"/>
  <c r="A13492" i="5"/>
  <c r="A13491" i="5"/>
  <c r="A13490" i="5"/>
  <c r="A13489" i="5"/>
  <c r="A13488" i="5"/>
  <c r="A13487" i="5"/>
  <c r="A13486" i="5"/>
  <c r="A13485" i="5"/>
  <c r="A13484" i="5"/>
  <c r="A13483" i="5"/>
  <c r="A13482" i="5"/>
  <c r="A13481" i="5"/>
  <c r="A13480" i="5"/>
  <c r="A13479" i="5"/>
  <c r="A13478" i="5"/>
  <c r="A13477" i="5"/>
  <c r="A13476" i="5"/>
  <c r="A13475" i="5"/>
  <c r="A13474" i="5"/>
  <c r="A13473" i="5"/>
  <c r="A13472" i="5"/>
  <c r="A13471" i="5"/>
  <c r="A13470" i="5"/>
  <c r="A13469" i="5"/>
  <c r="A13468" i="5"/>
  <c r="A13467" i="5"/>
  <c r="A13466" i="5"/>
  <c r="A13465" i="5"/>
  <c r="A13464" i="5"/>
  <c r="A13463" i="5"/>
  <c r="A13462" i="5"/>
  <c r="A13461" i="5"/>
  <c r="A13460" i="5"/>
  <c r="A13459" i="5"/>
  <c r="A13458" i="5"/>
  <c r="A13457" i="5"/>
  <c r="A13456" i="5"/>
  <c r="A13455" i="5"/>
  <c r="A13454" i="5"/>
  <c r="A13453" i="5"/>
  <c r="A13452" i="5"/>
  <c r="A13451" i="5"/>
  <c r="A13450" i="5"/>
  <c r="A13449" i="5"/>
  <c r="A13448" i="5"/>
  <c r="A13447" i="5"/>
  <c r="A13446" i="5"/>
  <c r="A13445" i="5"/>
  <c r="A13444" i="5"/>
  <c r="A13443" i="5"/>
  <c r="A13442" i="5"/>
  <c r="A13441" i="5"/>
  <c r="A13440" i="5"/>
  <c r="A13439" i="5"/>
  <c r="A13438" i="5"/>
  <c r="A13437" i="5"/>
  <c r="A13436" i="5"/>
  <c r="A13435" i="5"/>
  <c r="A13434" i="5"/>
  <c r="A13433" i="5"/>
  <c r="A13432" i="5"/>
  <c r="A13431" i="5"/>
  <c r="A13430" i="5"/>
  <c r="A13429" i="5"/>
  <c r="A13428" i="5"/>
  <c r="A13427" i="5"/>
  <c r="A13426" i="5"/>
  <c r="A13425" i="5"/>
  <c r="A13424" i="5"/>
  <c r="A13423" i="5"/>
  <c r="A13422" i="5"/>
  <c r="A13421" i="5"/>
  <c r="A13420" i="5"/>
  <c r="A13419" i="5"/>
  <c r="A13418" i="5"/>
  <c r="A13417" i="5"/>
  <c r="A13416" i="5"/>
  <c r="A13415" i="5"/>
  <c r="A13414" i="5"/>
  <c r="A13413" i="5"/>
  <c r="A13412" i="5"/>
  <c r="A13411" i="5"/>
  <c r="A13410" i="5"/>
  <c r="A13409" i="5"/>
  <c r="A13408" i="5"/>
  <c r="A13407" i="5"/>
  <c r="A13406" i="5"/>
  <c r="A13405" i="5"/>
  <c r="A13404" i="5"/>
  <c r="A13403" i="5"/>
  <c r="A13402" i="5"/>
  <c r="A13401" i="5"/>
  <c r="A13400" i="5"/>
  <c r="A13399" i="5"/>
  <c r="A13398" i="5"/>
  <c r="A13397" i="5"/>
  <c r="A13396" i="5"/>
  <c r="A13395" i="5"/>
  <c r="A13394" i="5"/>
  <c r="A13393" i="5"/>
  <c r="A13392" i="5"/>
  <c r="A13391" i="5"/>
  <c r="A13390" i="5"/>
  <c r="A13389" i="5"/>
  <c r="A13388" i="5"/>
  <c r="A13387" i="5"/>
  <c r="A13386" i="5"/>
  <c r="A13385" i="5"/>
  <c r="A13384" i="5"/>
  <c r="A13383" i="5"/>
  <c r="A13382" i="5"/>
  <c r="A13381" i="5"/>
  <c r="A13380" i="5"/>
  <c r="A13379" i="5"/>
  <c r="A13378" i="5"/>
  <c r="A13377" i="5"/>
  <c r="A13376" i="5"/>
  <c r="A13375" i="5"/>
  <c r="A13374" i="5"/>
  <c r="A13373" i="5"/>
  <c r="A13372" i="5"/>
  <c r="A13371" i="5"/>
  <c r="A13370" i="5"/>
  <c r="A13369" i="5"/>
  <c r="A13368" i="5"/>
  <c r="A13367" i="5"/>
  <c r="A13366" i="5"/>
  <c r="A13365" i="5"/>
  <c r="A13364" i="5"/>
  <c r="A13363" i="5"/>
  <c r="A13362" i="5"/>
  <c r="A13361" i="5"/>
  <c r="A13360" i="5"/>
  <c r="A13359" i="5"/>
  <c r="A13358" i="5"/>
  <c r="A13357" i="5"/>
  <c r="A13356" i="5"/>
  <c r="A13355" i="5"/>
  <c r="A13354" i="5"/>
  <c r="A13353" i="5"/>
  <c r="A13352" i="5"/>
  <c r="A13351" i="5"/>
  <c r="A13350" i="5"/>
  <c r="A13349" i="5"/>
  <c r="A13348" i="5"/>
  <c r="A13347" i="5"/>
  <c r="A13346" i="5"/>
  <c r="A13345" i="5"/>
  <c r="A13344" i="5"/>
  <c r="A13343" i="5"/>
  <c r="A13342" i="5"/>
  <c r="A13341" i="5"/>
  <c r="A13340" i="5"/>
  <c r="A13339" i="5"/>
  <c r="A13338" i="5"/>
  <c r="A13337" i="5"/>
  <c r="A13336" i="5"/>
  <c r="A13335" i="5"/>
  <c r="A13334" i="5"/>
  <c r="A13333" i="5"/>
  <c r="A13332" i="5"/>
  <c r="A13331" i="5"/>
  <c r="A13330" i="5"/>
  <c r="A13329" i="5"/>
  <c r="A13328" i="5"/>
  <c r="A13327" i="5"/>
  <c r="A13326" i="5"/>
  <c r="A13325" i="5"/>
  <c r="A13324" i="5"/>
  <c r="A13323" i="5"/>
  <c r="A13322" i="5"/>
  <c r="A13321" i="5"/>
  <c r="A13320" i="5"/>
  <c r="A13319" i="5"/>
  <c r="A13318" i="5"/>
  <c r="A13317" i="5"/>
  <c r="A13316" i="5"/>
  <c r="A13315" i="5"/>
  <c r="A13314" i="5"/>
  <c r="A13313" i="5"/>
  <c r="A13312" i="5"/>
  <c r="A13311" i="5"/>
  <c r="A13310" i="5"/>
  <c r="A13309" i="5"/>
  <c r="A13308" i="5"/>
  <c r="A13307" i="5"/>
  <c r="A13306" i="5"/>
  <c r="A13305" i="5"/>
  <c r="A13304" i="5"/>
  <c r="A13303" i="5"/>
  <c r="A13302" i="5"/>
  <c r="A13301" i="5"/>
  <c r="A13300" i="5"/>
  <c r="A13299" i="5"/>
  <c r="A13298" i="5"/>
  <c r="A13297" i="5"/>
  <c r="A13296" i="5"/>
  <c r="A13295" i="5"/>
  <c r="A13294" i="5"/>
  <c r="A13293" i="5"/>
  <c r="A13292" i="5"/>
  <c r="A13291" i="5"/>
  <c r="A13290" i="5"/>
  <c r="A13289" i="5"/>
  <c r="A13288" i="5"/>
  <c r="A13287" i="5"/>
  <c r="A13286" i="5"/>
  <c r="A13285" i="5"/>
  <c r="A13284" i="5"/>
  <c r="A13283" i="5"/>
  <c r="A13282" i="5"/>
  <c r="A13281" i="5"/>
  <c r="A13280" i="5"/>
  <c r="A13279" i="5"/>
  <c r="A13278" i="5"/>
  <c r="A13277" i="5"/>
  <c r="A13276" i="5"/>
  <c r="A13275" i="5"/>
  <c r="A13274" i="5"/>
  <c r="A13273" i="5"/>
  <c r="A13272" i="5"/>
  <c r="A13271" i="5"/>
  <c r="A13270" i="5"/>
  <c r="A13269" i="5"/>
  <c r="A13268" i="5"/>
  <c r="A13267" i="5"/>
  <c r="A13266" i="5"/>
  <c r="A13265" i="5"/>
  <c r="A13264" i="5"/>
  <c r="A13263" i="5"/>
  <c r="A13262" i="5"/>
  <c r="A13261" i="5"/>
  <c r="A13260" i="5"/>
  <c r="A13259" i="5"/>
  <c r="A13258" i="5"/>
  <c r="A13257" i="5"/>
  <c r="A13256" i="5"/>
  <c r="A13255" i="5"/>
  <c r="A13254" i="5"/>
  <c r="A13253" i="5"/>
  <c r="A13252" i="5"/>
  <c r="A13251" i="5"/>
  <c r="A13250" i="5"/>
  <c r="A13249" i="5"/>
  <c r="A13248" i="5"/>
  <c r="A13247" i="5"/>
  <c r="A13246" i="5"/>
  <c r="A13245" i="5"/>
  <c r="A13244" i="5"/>
  <c r="A13243" i="5"/>
  <c r="A13242" i="5"/>
  <c r="A13241" i="5"/>
  <c r="A13240" i="5"/>
  <c r="A13239" i="5"/>
  <c r="A13238" i="5"/>
  <c r="A13237" i="5"/>
  <c r="A13236" i="5"/>
  <c r="A13235" i="5"/>
  <c r="A13234" i="5"/>
  <c r="A13233" i="5"/>
  <c r="A13232" i="5"/>
  <c r="A13231" i="5"/>
  <c r="A13230" i="5"/>
  <c r="A13229" i="5"/>
  <c r="A13228" i="5"/>
  <c r="A13227" i="5"/>
  <c r="A13226" i="5"/>
  <c r="A13225" i="5"/>
  <c r="A13224" i="5"/>
  <c r="A13223" i="5"/>
  <c r="A13222" i="5"/>
  <c r="A13221" i="5"/>
  <c r="A13220" i="5"/>
  <c r="A13219" i="5"/>
  <c r="A13218" i="5"/>
  <c r="A13217" i="5"/>
  <c r="A13216" i="5"/>
  <c r="A13215" i="5"/>
  <c r="A13214" i="5"/>
  <c r="A13213" i="5"/>
  <c r="A13212" i="5"/>
  <c r="A13211" i="5"/>
  <c r="A13210" i="5"/>
  <c r="A13209" i="5"/>
  <c r="A13208" i="5"/>
  <c r="A13207" i="5"/>
  <c r="A13206" i="5"/>
  <c r="A13205" i="5"/>
  <c r="A13204" i="5"/>
  <c r="A13203" i="5"/>
  <c r="A13202" i="5"/>
  <c r="A13201" i="5"/>
  <c r="A13200" i="5"/>
  <c r="A13199" i="5"/>
  <c r="A13198" i="5"/>
  <c r="A13197" i="5"/>
  <c r="A13196" i="5"/>
  <c r="A13195" i="5"/>
  <c r="A13194" i="5"/>
  <c r="A13193" i="5"/>
  <c r="A13192" i="5"/>
  <c r="A13191" i="5"/>
  <c r="A13190" i="5"/>
  <c r="A13189" i="5"/>
  <c r="A13188" i="5"/>
  <c r="A13187" i="5"/>
  <c r="A13186" i="5"/>
  <c r="A13185" i="5"/>
  <c r="A13184" i="5"/>
  <c r="A13183" i="5"/>
  <c r="A13182" i="5"/>
  <c r="A13181" i="5"/>
  <c r="A13180" i="5"/>
  <c r="A13179" i="5"/>
  <c r="A13178" i="5"/>
  <c r="A13177" i="5"/>
  <c r="A13176" i="5"/>
  <c r="A13175" i="5"/>
  <c r="A13174" i="5"/>
  <c r="A13173" i="5"/>
  <c r="A13172" i="5"/>
  <c r="A13171" i="5"/>
  <c r="A13170" i="5"/>
  <c r="A13169" i="5"/>
  <c r="A13168" i="5"/>
  <c r="A13167" i="5"/>
  <c r="A13166" i="5"/>
  <c r="A13165" i="5"/>
  <c r="A13164" i="5"/>
  <c r="A13163" i="5"/>
  <c r="A13162" i="5"/>
  <c r="A13161" i="5"/>
  <c r="A13160" i="5"/>
  <c r="A13159" i="5"/>
  <c r="A13158" i="5"/>
  <c r="A13157" i="5"/>
  <c r="A13156" i="5"/>
  <c r="A13155" i="5"/>
  <c r="A13154" i="5"/>
  <c r="A13153" i="5"/>
  <c r="A13152" i="5"/>
  <c r="A13151" i="5"/>
  <c r="A13150" i="5"/>
  <c r="A13149" i="5"/>
  <c r="A13148" i="5"/>
  <c r="A13147" i="5"/>
  <c r="A13146" i="5"/>
  <c r="A13145" i="5"/>
  <c r="A13144" i="5"/>
  <c r="A13143" i="5"/>
  <c r="A13142" i="5"/>
  <c r="A13141" i="5"/>
  <c r="A13140" i="5"/>
  <c r="A13139" i="5"/>
  <c r="A13138" i="5"/>
  <c r="A13137" i="5"/>
  <c r="A13136" i="5"/>
  <c r="A13135" i="5"/>
  <c r="A13134" i="5"/>
  <c r="A13133" i="5"/>
  <c r="A13132" i="5"/>
  <c r="A13131" i="5"/>
  <c r="A13130" i="5"/>
  <c r="A13129" i="5"/>
  <c r="A13128" i="5"/>
  <c r="A13127" i="5"/>
  <c r="A13126" i="5"/>
  <c r="A13125" i="5"/>
  <c r="A13124" i="5"/>
  <c r="A13123" i="5"/>
  <c r="A13122" i="5"/>
  <c r="A13121" i="5"/>
  <c r="A13120" i="5"/>
  <c r="A13119" i="5"/>
  <c r="A13118" i="5"/>
  <c r="A13117" i="5"/>
  <c r="A13116" i="5"/>
  <c r="A13115" i="5"/>
  <c r="A13114" i="5"/>
  <c r="A13113" i="5"/>
  <c r="A13112" i="5"/>
  <c r="A13111" i="5"/>
  <c r="A13110" i="5"/>
  <c r="A13109" i="5"/>
  <c r="A13108" i="5"/>
  <c r="A13107" i="5"/>
  <c r="A13106" i="5"/>
  <c r="A13105" i="5"/>
  <c r="A13104" i="5"/>
  <c r="A13103" i="5"/>
  <c r="A13102" i="5"/>
  <c r="A13101" i="5"/>
  <c r="A13100" i="5"/>
  <c r="A13099" i="5"/>
  <c r="A13098" i="5"/>
  <c r="A13097" i="5"/>
  <c r="A13096" i="5"/>
  <c r="A13095" i="5"/>
  <c r="A13094" i="5"/>
  <c r="A13093" i="5"/>
  <c r="A13092" i="5"/>
  <c r="A13091" i="5"/>
  <c r="A13090" i="5"/>
  <c r="A13089" i="5"/>
  <c r="A13088" i="5"/>
  <c r="A13087" i="5"/>
  <c r="A13086" i="5"/>
  <c r="A13085" i="5"/>
  <c r="A13084" i="5"/>
  <c r="A13083" i="5"/>
  <c r="A13082" i="5"/>
  <c r="A13081" i="5"/>
  <c r="A13080" i="5"/>
  <c r="A13079" i="5"/>
  <c r="A13078" i="5"/>
  <c r="A13077" i="5"/>
  <c r="A13076" i="5"/>
  <c r="A13075" i="5"/>
  <c r="A13074" i="5"/>
  <c r="A13073" i="5"/>
  <c r="A13072" i="5"/>
  <c r="A13071" i="5"/>
  <c r="A13070" i="5"/>
  <c r="A13069" i="5"/>
  <c r="A13068" i="5"/>
  <c r="A13067" i="5"/>
  <c r="A13066" i="5"/>
  <c r="A13065" i="5"/>
  <c r="A13064" i="5"/>
  <c r="A13063" i="5"/>
  <c r="A13062" i="5"/>
  <c r="A13061" i="5"/>
  <c r="A13060" i="5"/>
  <c r="A13059" i="5"/>
  <c r="A13058" i="5"/>
  <c r="A13057" i="5"/>
  <c r="A13056" i="5"/>
  <c r="A13055" i="5"/>
  <c r="A13054" i="5"/>
  <c r="A13053" i="5"/>
  <c r="A13052" i="5"/>
  <c r="A13051" i="5"/>
  <c r="A13050" i="5"/>
  <c r="A13049" i="5"/>
  <c r="A13048" i="5"/>
  <c r="A13047" i="5"/>
  <c r="A13046" i="5"/>
  <c r="A13045" i="5"/>
  <c r="A13044" i="5"/>
  <c r="A13043" i="5"/>
  <c r="A13042" i="5"/>
  <c r="A13041" i="5"/>
  <c r="A13040" i="5"/>
  <c r="A13039" i="5"/>
  <c r="A13038" i="5"/>
  <c r="A13037" i="5"/>
  <c r="A13036" i="5"/>
  <c r="A13035" i="5"/>
  <c r="A13034" i="5"/>
  <c r="A13033" i="5"/>
  <c r="A13032" i="5"/>
  <c r="A13031" i="5"/>
  <c r="A13030" i="5"/>
  <c r="A13029" i="5"/>
  <c r="A13028" i="5"/>
  <c r="A13027" i="5"/>
  <c r="A13026" i="5"/>
  <c r="A13025" i="5"/>
  <c r="A13024" i="5"/>
  <c r="A13023" i="5"/>
  <c r="A13022" i="5"/>
  <c r="A13021" i="5"/>
  <c r="A13020" i="5"/>
  <c r="A13019" i="5"/>
  <c r="A13018" i="5"/>
  <c r="A13017" i="5"/>
  <c r="A13016" i="5"/>
  <c r="A13015" i="5"/>
  <c r="A13014" i="5"/>
  <c r="A13013" i="5"/>
  <c r="A13012" i="5"/>
  <c r="A13011" i="5"/>
  <c r="A13010" i="5"/>
  <c r="A13009" i="5"/>
  <c r="A13008" i="5"/>
  <c r="A13007" i="5"/>
  <c r="A13006" i="5"/>
  <c r="A13005" i="5"/>
  <c r="A13004" i="5"/>
  <c r="A13003" i="5"/>
  <c r="A13002" i="5"/>
  <c r="A13001" i="5"/>
  <c r="A13000" i="5"/>
  <c r="A12999" i="5"/>
  <c r="A12998" i="5"/>
  <c r="A12997" i="5"/>
  <c r="A12996" i="5"/>
  <c r="A12995" i="5"/>
  <c r="A12994" i="5"/>
  <c r="A12993" i="5"/>
  <c r="A12992" i="5"/>
  <c r="A12991" i="5"/>
  <c r="A12990" i="5"/>
  <c r="A12989" i="5"/>
  <c r="A12988" i="5"/>
  <c r="A12987" i="5"/>
  <c r="A12986" i="5"/>
  <c r="A12985" i="5"/>
  <c r="A12984" i="5"/>
  <c r="A12983" i="5"/>
  <c r="A12982" i="5"/>
  <c r="A12981" i="5"/>
  <c r="A12980" i="5"/>
  <c r="A12979" i="5"/>
  <c r="A12978" i="5"/>
  <c r="A12977" i="5"/>
  <c r="A12976" i="5"/>
  <c r="A12975" i="5"/>
  <c r="A12974" i="5"/>
  <c r="A12973" i="5"/>
  <c r="A12972" i="5"/>
  <c r="A12971" i="5"/>
  <c r="A12970" i="5"/>
  <c r="A12969" i="5"/>
  <c r="A12968" i="5"/>
  <c r="A12967" i="5"/>
  <c r="A12966" i="5"/>
  <c r="A12965" i="5"/>
  <c r="A12964" i="5"/>
  <c r="A12963" i="5"/>
  <c r="A12962" i="5"/>
  <c r="A12961" i="5"/>
  <c r="A12960" i="5"/>
  <c r="A12959" i="5"/>
  <c r="A12958" i="5"/>
  <c r="A12957" i="5"/>
  <c r="A12956" i="5"/>
  <c r="A12955" i="5"/>
  <c r="A12954" i="5"/>
  <c r="A12953" i="5"/>
  <c r="A12952" i="5"/>
  <c r="A12951" i="5"/>
  <c r="A12950" i="5"/>
  <c r="A12949" i="5"/>
  <c r="A12948" i="5"/>
  <c r="A12947" i="5"/>
  <c r="A12946" i="5"/>
  <c r="A12945" i="5"/>
  <c r="A12944" i="5"/>
  <c r="A12943" i="5"/>
  <c r="A12942" i="5"/>
  <c r="A12941" i="5"/>
  <c r="A12940" i="5"/>
  <c r="A12939" i="5"/>
  <c r="A12938" i="5"/>
  <c r="A12937" i="5"/>
  <c r="A12936" i="5"/>
  <c r="A12935" i="5"/>
  <c r="A12934" i="5"/>
  <c r="A12933" i="5"/>
  <c r="A12932" i="5"/>
  <c r="A12931" i="5"/>
  <c r="A12930" i="5"/>
  <c r="A12929" i="5"/>
  <c r="A12928" i="5"/>
  <c r="A12927" i="5"/>
  <c r="A12926" i="5"/>
  <c r="A12925" i="5"/>
  <c r="A12924" i="5"/>
  <c r="A12923" i="5"/>
  <c r="A12922" i="5"/>
  <c r="A12921" i="5"/>
  <c r="A12920" i="5"/>
  <c r="A12919" i="5"/>
  <c r="A12918" i="5"/>
  <c r="A12917" i="5"/>
  <c r="A12916" i="5"/>
  <c r="A12915" i="5"/>
  <c r="A12914" i="5"/>
  <c r="A12913" i="5"/>
  <c r="A12912" i="5"/>
  <c r="A12911" i="5"/>
  <c r="A12910" i="5"/>
  <c r="A12909" i="5"/>
  <c r="A12908" i="5"/>
  <c r="A12907" i="5"/>
  <c r="A12906" i="5"/>
  <c r="A12905" i="5"/>
  <c r="A12904" i="5"/>
  <c r="A12903" i="5"/>
  <c r="A12902" i="5"/>
  <c r="A12901" i="5"/>
  <c r="A12900" i="5"/>
  <c r="A12899" i="5"/>
  <c r="A12898" i="5"/>
  <c r="A12897" i="5"/>
  <c r="A12896" i="5"/>
  <c r="A12895" i="5"/>
  <c r="A12894" i="5"/>
  <c r="A12893" i="5"/>
  <c r="A12892" i="5"/>
  <c r="A12891" i="5"/>
  <c r="A12890" i="5"/>
  <c r="A12889" i="5"/>
  <c r="A12888" i="5"/>
  <c r="A12887" i="5"/>
  <c r="A12886" i="5"/>
  <c r="A12885" i="5"/>
  <c r="A12884" i="5"/>
  <c r="A12883" i="5"/>
  <c r="A12882" i="5"/>
  <c r="A12881" i="5"/>
  <c r="A12880" i="5"/>
  <c r="A12879" i="5"/>
  <c r="A12878" i="5"/>
  <c r="A12877" i="5"/>
  <c r="A12876" i="5"/>
  <c r="A12875" i="5"/>
  <c r="A12874" i="5"/>
  <c r="A12873" i="5"/>
  <c r="A12872" i="5"/>
  <c r="A12871" i="5"/>
  <c r="A12870" i="5"/>
  <c r="A12869" i="5"/>
  <c r="A12868" i="5"/>
  <c r="A12867" i="5"/>
  <c r="A12866" i="5"/>
  <c r="A12865" i="5"/>
  <c r="A12864" i="5"/>
  <c r="A12863" i="5"/>
  <c r="A12862" i="5"/>
  <c r="A12861" i="5"/>
  <c r="A12860" i="5"/>
  <c r="A12859" i="5"/>
  <c r="A12858" i="5"/>
  <c r="A12857" i="5"/>
  <c r="A12856" i="5"/>
  <c r="A12855" i="5"/>
  <c r="A12854" i="5"/>
  <c r="A12853" i="5"/>
  <c r="A12852" i="5"/>
  <c r="A12851" i="5"/>
  <c r="A12850" i="5"/>
  <c r="A12849" i="5"/>
  <c r="A12848" i="5"/>
  <c r="A12847" i="5"/>
  <c r="A12846" i="5"/>
  <c r="A12845" i="5"/>
  <c r="A12844" i="5"/>
  <c r="A12843" i="5"/>
  <c r="A12842" i="5"/>
  <c r="A12841" i="5"/>
  <c r="A12840" i="5"/>
  <c r="A12839" i="5"/>
  <c r="A12838" i="5"/>
  <c r="A12837" i="5"/>
  <c r="A12836" i="5"/>
  <c r="A12835" i="5"/>
  <c r="A12834" i="5"/>
  <c r="A12833" i="5"/>
  <c r="A12832" i="5"/>
  <c r="A12831" i="5"/>
  <c r="A12830" i="5"/>
  <c r="A12829" i="5"/>
  <c r="A12828" i="5"/>
  <c r="A12827" i="5"/>
  <c r="A12826" i="5"/>
  <c r="A12825" i="5"/>
  <c r="A12824" i="5"/>
  <c r="A12823" i="5"/>
  <c r="A12822" i="5"/>
  <c r="A12821" i="5"/>
  <c r="A12820" i="5"/>
  <c r="A12819" i="5"/>
  <c r="A12818" i="5"/>
  <c r="A12817" i="5"/>
  <c r="A12816" i="5"/>
  <c r="A12815" i="5"/>
  <c r="A12814" i="5"/>
  <c r="A12813" i="5"/>
  <c r="A12812" i="5"/>
  <c r="A12811" i="5"/>
  <c r="A12810" i="5"/>
  <c r="A12809" i="5"/>
  <c r="A12808" i="5"/>
  <c r="A12807" i="5"/>
  <c r="A12806" i="5"/>
  <c r="A12805" i="5"/>
  <c r="A12804" i="5"/>
  <c r="A12803" i="5"/>
  <c r="A12802" i="5"/>
  <c r="A12801" i="5"/>
  <c r="A12800" i="5"/>
  <c r="A12799" i="5"/>
  <c r="A12798" i="5"/>
  <c r="A12797" i="5"/>
  <c r="A12796" i="5"/>
  <c r="A12795" i="5"/>
  <c r="A12794" i="5"/>
  <c r="A12793" i="5"/>
  <c r="A12792" i="5"/>
  <c r="A12791" i="5"/>
  <c r="A12790" i="5"/>
  <c r="A12789" i="5"/>
  <c r="A12788" i="5"/>
  <c r="A12787" i="5"/>
  <c r="A12786" i="5"/>
  <c r="A12785" i="5"/>
  <c r="A12784" i="5"/>
  <c r="A12783" i="5"/>
  <c r="A12782" i="5"/>
  <c r="A12781" i="5"/>
  <c r="A12780" i="5"/>
  <c r="A12779" i="5"/>
  <c r="A12778" i="5"/>
  <c r="A12777" i="5"/>
  <c r="A12776" i="5"/>
  <c r="A12775" i="5"/>
  <c r="A12774" i="5"/>
  <c r="A12773" i="5"/>
  <c r="A12772" i="5"/>
  <c r="A12771" i="5"/>
  <c r="A12770" i="5"/>
  <c r="A12769" i="5"/>
  <c r="A12768" i="5"/>
  <c r="A12767" i="5"/>
  <c r="A12766" i="5"/>
  <c r="A12765" i="5"/>
  <c r="A12764" i="5"/>
  <c r="A12763" i="5"/>
  <c r="A12762" i="5"/>
  <c r="A12761" i="5"/>
  <c r="A12760" i="5"/>
  <c r="A12759" i="5"/>
  <c r="A12758" i="5"/>
  <c r="A12757" i="5"/>
  <c r="A12756" i="5"/>
  <c r="A12755" i="5"/>
  <c r="A12754" i="5"/>
  <c r="A12753" i="5"/>
  <c r="A12752" i="5"/>
  <c r="A12751" i="5"/>
  <c r="A12750" i="5"/>
  <c r="A12749" i="5"/>
  <c r="A12748" i="5"/>
  <c r="A12747" i="5"/>
  <c r="A12746" i="5"/>
  <c r="A12745" i="5"/>
  <c r="A12744" i="5"/>
  <c r="A12743" i="5"/>
  <c r="A12742" i="5"/>
  <c r="A12741" i="5"/>
  <c r="A12740" i="5"/>
  <c r="A12739" i="5"/>
  <c r="A12738" i="5"/>
  <c r="A12737" i="5"/>
  <c r="A12736" i="5"/>
  <c r="A12735" i="5"/>
  <c r="A12734" i="5"/>
  <c r="A12733" i="5"/>
  <c r="A12732" i="5"/>
  <c r="A12731" i="5"/>
  <c r="A12730" i="5"/>
  <c r="A12729" i="5"/>
  <c r="A12728" i="5"/>
  <c r="A12727" i="5"/>
  <c r="A12726" i="5"/>
  <c r="A12725" i="5"/>
  <c r="A12724" i="5"/>
  <c r="A12723" i="5"/>
  <c r="A12722" i="5"/>
  <c r="A12721" i="5"/>
  <c r="A12720" i="5"/>
  <c r="A12719" i="5"/>
  <c r="A12718" i="5"/>
  <c r="A12717" i="5"/>
  <c r="A12716" i="5"/>
  <c r="A12715" i="5"/>
  <c r="A12714" i="5"/>
  <c r="A12713" i="5"/>
  <c r="A12712" i="5"/>
  <c r="A12711" i="5"/>
  <c r="A12710" i="5"/>
  <c r="A12709" i="5"/>
  <c r="A12708" i="5"/>
  <c r="A12707" i="5"/>
  <c r="A12706" i="5"/>
  <c r="A12705" i="5"/>
  <c r="A12704" i="5"/>
  <c r="A12703" i="5"/>
  <c r="A12702" i="5"/>
  <c r="A12701" i="5"/>
  <c r="A12700" i="5"/>
  <c r="A12699" i="5"/>
  <c r="A12698" i="5"/>
  <c r="A12697" i="5"/>
  <c r="A12696" i="5"/>
  <c r="A12695" i="5"/>
  <c r="A12694" i="5"/>
  <c r="A12693" i="5"/>
  <c r="A12692" i="5"/>
  <c r="A12691" i="5"/>
  <c r="A12690" i="5"/>
  <c r="A12689" i="5"/>
  <c r="A12688" i="5"/>
  <c r="A12687" i="5"/>
  <c r="A12686" i="5"/>
  <c r="A12685" i="5"/>
  <c r="A12684" i="5"/>
  <c r="A12683" i="5"/>
  <c r="A12682" i="5"/>
  <c r="A12681" i="5"/>
  <c r="A12680" i="5"/>
  <c r="A12679" i="5"/>
  <c r="A12678" i="5"/>
  <c r="A12677" i="5"/>
  <c r="A12676" i="5"/>
  <c r="A12675" i="5"/>
  <c r="A12674" i="5"/>
  <c r="A12673" i="5"/>
  <c r="A12672" i="5"/>
  <c r="A12671" i="5"/>
  <c r="A12670" i="5"/>
  <c r="A12669" i="5"/>
  <c r="A12668" i="5"/>
  <c r="A12667" i="5"/>
  <c r="A12666" i="5"/>
  <c r="A12665" i="5"/>
  <c r="A12664" i="5"/>
  <c r="A12663" i="5"/>
  <c r="A12662" i="5"/>
  <c r="A12661" i="5"/>
  <c r="A12660" i="5"/>
  <c r="A12659" i="5"/>
  <c r="A12658" i="5"/>
  <c r="A12657" i="5"/>
  <c r="A12656" i="5"/>
  <c r="A12655" i="5"/>
  <c r="A12654" i="5"/>
  <c r="A12653" i="5"/>
  <c r="A12652" i="5"/>
  <c r="A12651" i="5"/>
  <c r="A12650" i="5"/>
  <c r="A12649" i="5"/>
  <c r="A12648" i="5"/>
  <c r="A12647" i="5"/>
  <c r="A12646" i="5"/>
  <c r="A12645" i="5"/>
  <c r="A12644" i="5"/>
  <c r="A12643" i="5"/>
  <c r="A12642" i="5"/>
  <c r="A12641" i="5"/>
  <c r="A12640" i="5"/>
  <c r="A12639" i="5"/>
  <c r="A12638" i="5"/>
  <c r="A12637" i="5"/>
  <c r="A12636" i="5"/>
  <c r="A12635" i="5"/>
  <c r="A12634" i="5"/>
  <c r="A12633" i="5"/>
  <c r="A12632" i="5"/>
  <c r="A12631" i="5"/>
  <c r="A12630" i="5"/>
  <c r="A12629" i="5"/>
  <c r="A12628" i="5"/>
  <c r="A12627" i="5"/>
  <c r="A12626" i="5"/>
  <c r="A12625" i="5"/>
  <c r="A12624" i="5"/>
  <c r="A12623" i="5"/>
  <c r="A12622" i="5"/>
  <c r="A12621" i="5"/>
  <c r="A12620" i="5"/>
  <c r="A12619" i="5"/>
  <c r="A12618" i="5"/>
  <c r="A12617" i="5"/>
  <c r="A12616" i="5"/>
  <c r="A12615" i="5"/>
  <c r="A12614" i="5"/>
  <c r="A12613" i="5"/>
  <c r="A12612" i="5"/>
  <c r="A12611" i="5"/>
  <c r="A12610" i="5"/>
  <c r="A12609" i="5"/>
  <c r="A12608" i="5"/>
  <c r="A12607" i="5"/>
  <c r="A12606" i="5"/>
  <c r="A12605" i="5"/>
  <c r="A12604" i="5"/>
  <c r="A12603" i="5"/>
  <c r="A12602" i="5"/>
  <c r="A12601" i="5"/>
  <c r="A12600" i="5"/>
  <c r="A12599" i="5"/>
  <c r="A12598" i="5"/>
  <c r="A12597" i="5"/>
  <c r="A12596" i="5"/>
  <c r="A12595" i="5"/>
  <c r="A12594" i="5"/>
  <c r="A12593" i="5"/>
  <c r="A12592" i="5"/>
  <c r="A12591" i="5"/>
  <c r="A12590" i="5"/>
  <c r="A12589" i="5"/>
  <c r="A12588" i="5"/>
  <c r="A12587" i="5"/>
  <c r="A12586" i="5"/>
  <c r="A12585" i="5"/>
  <c r="A12584" i="5"/>
  <c r="A12583" i="5"/>
  <c r="A12582" i="5"/>
  <c r="A12581" i="5"/>
  <c r="A12580" i="5"/>
  <c r="A12579" i="5"/>
  <c r="A12578" i="5"/>
  <c r="A12577" i="5"/>
  <c r="A12576" i="5"/>
  <c r="A12575" i="5"/>
  <c r="A12574" i="5"/>
  <c r="A12573" i="5"/>
  <c r="A12572" i="5"/>
  <c r="A12571" i="5"/>
  <c r="A12570" i="5"/>
  <c r="A12569" i="5"/>
  <c r="A12568" i="5"/>
  <c r="A12567" i="5"/>
  <c r="A12566" i="5"/>
  <c r="A12565" i="5"/>
  <c r="A12564" i="5"/>
  <c r="A12563" i="5"/>
  <c r="A12562" i="5"/>
  <c r="A12561" i="5"/>
  <c r="A12560" i="5"/>
  <c r="A12559" i="5"/>
  <c r="A12558" i="5"/>
  <c r="A12557" i="5"/>
  <c r="A12556" i="5"/>
  <c r="A12555" i="5"/>
  <c r="A12554" i="5"/>
  <c r="A12553" i="5"/>
  <c r="A12552" i="5"/>
  <c r="A12551" i="5"/>
  <c r="A12550" i="5"/>
  <c r="A12549" i="5"/>
  <c r="A12548" i="5"/>
  <c r="A12547" i="5"/>
  <c r="A12546" i="5"/>
  <c r="A12545" i="5"/>
  <c r="A12544" i="5"/>
  <c r="A12543" i="5"/>
  <c r="A12542" i="5"/>
  <c r="A12541" i="5"/>
  <c r="A12540" i="5"/>
  <c r="A12539" i="5"/>
  <c r="A12538" i="5"/>
  <c r="A12537" i="5"/>
  <c r="A12536" i="5"/>
  <c r="A12535" i="5"/>
  <c r="A12534" i="5"/>
  <c r="A12533" i="5"/>
  <c r="A12532" i="5"/>
  <c r="A12531" i="5"/>
  <c r="A12530" i="5"/>
  <c r="A12529" i="5"/>
  <c r="A12528" i="5"/>
  <c r="A12527" i="5"/>
  <c r="A12526" i="5"/>
  <c r="A12525" i="5"/>
  <c r="A12524" i="5"/>
  <c r="A12523" i="5"/>
  <c r="A12522" i="5"/>
  <c r="A12521" i="5"/>
  <c r="A12520" i="5"/>
  <c r="A12519" i="5"/>
  <c r="A12518" i="5"/>
  <c r="A12517" i="5"/>
  <c r="A12516" i="5"/>
  <c r="A12515" i="5"/>
  <c r="A12514" i="5"/>
  <c r="A12513" i="5"/>
  <c r="A12512" i="5"/>
  <c r="A12511" i="5"/>
  <c r="A12510" i="5"/>
  <c r="A12509" i="5"/>
  <c r="A12508" i="5"/>
  <c r="A12507" i="5"/>
  <c r="A12506" i="5"/>
  <c r="A12505" i="5"/>
  <c r="A12504" i="5"/>
  <c r="A12503" i="5"/>
  <c r="A12502" i="5"/>
  <c r="A12501" i="5"/>
  <c r="A12500" i="5"/>
  <c r="A12499" i="5"/>
  <c r="A12498" i="5"/>
  <c r="A12497" i="5"/>
  <c r="A12496" i="5"/>
  <c r="A12495" i="5"/>
  <c r="A12494" i="5"/>
  <c r="A12493" i="5"/>
  <c r="A12492" i="5"/>
  <c r="A12491" i="5"/>
  <c r="A12490" i="5"/>
  <c r="A12489" i="5"/>
  <c r="A12488" i="5"/>
  <c r="A12487" i="5"/>
  <c r="A12486" i="5"/>
  <c r="A12485" i="5"/>
  <c r="A12484" i="5"/>
  <c r="A12483" i="5"/>
  <c r="A12482" i="5"/>
  <c r="A12481" i="5"/>
  <c r="A12480" i="5"/>
  <c r="A12479" i="5"/>
  <c r="A12478" i="5"/>
  <c r="A12477" i="5"/>
  <c r="A12476" i="5"/>
  <c r="A12475" i="5"/>
  <c r="A12474" i="5"/>
  <c r="A12473" i="5"/>
  <c r="A12472" i="5"/>
  <c r="A12471" i="5"/>
  <c r="A12470" i="5"/>
  <c r="A12469" i="5"/>
  <c r="A12468" i="5"/>
  <c r="A12467" i="5"/>
  <c r="A12466" i="5"/>
  <c r="A12465" i="5"/>
  <c r="A12464" i="5"/>
  <c r="A12463" i="5"/>
  <c r="A12462" i="5"/>
  <c r="A12461" i="5"/>
  <c r="A12460" i="5"/>
  <c r="A12459" i="5"/>
  <c r="A12458" i="5"/>
  <c r="A12457" i="5"/>
  <c r="A12456" i="5"/>
  <c r="A12455" i="5"/>
  <c r="A12454" i="5"/>
  <c r="A12453" i="5"/>
  <c r="A12452" i="5"/>
  <c r="A12451" i="5"/>
  <c r="A12450" i="5"/>
  <c r="A12449" i="5"/>
  <c r="A12448" i="5"/>
  <c r="A12447" i="5"/>
  <c r="A12446" i="5"/>
  <c r="A12445" i="5"/>
  <c r="A12444" i="5"/>
  <c r="A12443" i="5"/>
  <c r="A12442" i="5"/>
  <c r="A12441" i="5"/>
  <c r="A12440" i="5"/>
  <c r="A12439" i="5"/>
  <c r="A12438" i="5"/>
  <c r="A12437" i="5"/>
  <c r="A12436" i="5"/>
  <c r="A12435" i="5"/>
  <c r="A12434" i="5"/>
  <c r="A12433" i="5"/>
  <c r="A12432" i="5"/>
  <c r="A12431" i="5"/>
  <c r="A12430" i="5"/>
  <c r="A12429" i="5"/>
  <c r="A12428" i="5"/>
  <c r="A12427" i="5"/>
  <c r="A12426" i="5"/>
  <c r="A12425" i="5"/>
  <c r="A12424" i="5"/>
  <c r="A12423" i="5"/>
  <c r="A12422" i="5"/>
  <c r="A12421" i="5"/>
  <c r="A12420" i="5"/>
  <c r="A12419" i="5"/>
  <c r="A12418" i="5"/>
  <c r="A12417" i="5"/>
  <c r="A12416" i="5"/>
  <c r="A12415" i="5"/>
  <c r="A12414" i="5"/>
  <c r="A12413" i="5"/>
  <c r="A12412" i="5"/>
  <c r="A12411" i="5"/>
  <c r="A12410" i="5"/>
  <c r="A12409" i="5"/>
  <c r="A12408" i="5"/>
  <c r="A12407" i="5"/>
  <c r="A12406" i="5"/>
  <c r="A12405" i="5"/>
  <c r="A12404" i="5"/>
  <c r="A12403" i="5"/>
  <c r="A12402" i="5"/>
  <c r="A12401" i="5"/>
  <c r="A12400" i="5"/>
  <c r="A12399" i="5"/>
  <c r="A12398" i="5"/>
  <c r="A12397" i="5"/>
  <c r="A12396" i="5"/>
  <c r="A12395" i="5"/>
  <c r="A12394" i="5"/>
  <c r="A12393" i="5"/>
  <c r="A12392" i="5"/>
  <c r="A12391" i="5"/>
  <c r="A12390" i="5"/>
  <c r="A12389" i="5"/>
  <c r="A12388" i="5"/>
  <c r="A12387" i="5"/>
  <c r="A12386" i="5"/>
  <c r="A12385" i="5"/>
  <c r="A12384" i="5"/>
  <c r="A12383" i="5"/>
  <c r="A12382" i="5"/>
  <c r="A12381" i="5"/>
  <c r="A12380" i="5"/>
  <c r="A12379" i="5"/>
  <c r="A12378" i="5"/>
  <c r="A12377" i="5"/>
  <c r="A12376" i="5"/>
  <c r="A12375" i="5"/>
  <c r="A12374" i="5"/>
  <c r="A12373" i="5"/>
  <c r="A12372" i="5"/>
  <c r="A12371" i="5"/>
  <c r="A12370" i="5"/>
  <c r="A12369" i="5"/>
  <c r="A12368" i="5"/>
  <c r="A12367" i="5"/>
  <c r="A12366" i="5"/>
  <c r="A12365" i="5"/>
  <c r="A12364" i="5"/>
  <c r="A12363" i="5"/>
  <c r="A12362" i="5"/>
  <c r="A12361" i="5"/>
  <c r="A12360" i="5"/>
  <c r="A12359" i="5"/>
  <c r="A12358" i="5"/>
  <c r="A12357" i="5"/>
  <c r="A12356" i="5"/>
  <c r="A12355" i="5"/>
  <c r="A12354" i="5"/>
  <c r="A12353" i="5"/>
  <c r="A12352" i="5"/>
  <c r="A12351" i="5"/>
  <c r="A12350" i="5"/>
  <c r="A12349" i="5"/>
  <c r="A12348" i="5"/>
  <c r="A12347" i="5"/>
  <c r="A12346" i="5"/>
  <c r="A12345" i="5"/>
  <c r="A12344" i="5"/>
  <c r="A12343" i="5"/>
  <c r="A12342" i="5"/>
  <c r="A12341" i="5"/>
  <c r="A12340" i="5"/>
  <c r="A12339" i="5"/>
  <c r="A12338" i="5"/>
  <c r="A12337" i="5"/>
  <c r="A12336" i="5"/>
  <c r="A12335" i="5"/>
  <c r="A12334" i="5"/>
  <c r="A12333" i="5"/>
  <c r="A12332" i="5"/>
  <c r="A12331" i="5"/>
  <c r="A12330" i="5"/>
  <c r="A12329" i="5"/>
  <c r="A12328" i="5"/>
  <c r="A12327" i="5"/>
  <c r="A12326" i="5"/>
  <c r="A12325" i="5"/>
  <c r="A12324" i="5"/>
  <c r="A12323" i="5"/>
  <c r="A12322" i="5"/>
  <c r="A12321" i="5"/>
  <c r="A12320" i="5"/>
  <c r="A12319" i="5"/>
  <c r="A12318" i="5"/>
  <c r="A12317" i="5"/>
  <c r="A12316" i="5"/>
  <c r="A12315" i="5"/>
  <c r="A12314" i="5"/>
  <c r="A12313" i="5"/>
  <c r="A12312" i="5"/>
  <c r="A12311" i="5"/>
  <c r="A12310" i="5"/>
  <c r="A12309" i="5"/>
  <c r="A12308" i="5"/>
  <c r="A12307" i="5"/>
  <c r="A12306" i="5"/>
  <c r="A12305" i="5"/>
  <c r="A12304" i="5"/>
  <c r="A12303" i="5"/>
  <c r="A12302" i="5"/>
  <c r="A12301" i="5"/>
  <c r="A12300" i="5"/>
  <c r="A12299" i="5"/>
  <c r="A12298" i="5"/>
  <c r="A12297" i="5"/>
  <c r="A12296" i="5"/>
  <c r="A12295" i="5"/>
  <c r="A12294" i="5"/>
  <c r="A12293" i="5"/>
  <c r="A12292" i="5"/>
  <c r="A12291" i="5"/>
  <c r="A12290" i="5"/>
  <c r="A12289" i="5"/>
  <c r="A12288" i="5"/>
  <c r="A12287" i="5"/>
  <c r="A12286" i="5"/>
  <c r="A12285" i="5"/>
  <c r="A12284" i="5"/>
  <c r="A12283" i="5"/>
  <c r="A12282" i="5"/>
  <c r="A12281" i="5"/>
  <c r="A12280" i="5"/>
  <c r="A12279" i="5"/>
  <c r="A12278" i="5"/>
  <c r="A12277" i="5"/>
  <c r="A12276" i="5"/>
  <c r="A12275" i="5"/>
  <c r="A12274" i="5"/>
  <c r="A12273" i="5"/>
  <c r="A12272" i="5"/>
  <c r="A12271" i="5"/>
  <c r="A12270" i="5"/>
  <c r="A12269" i="5"/>
  <c r="A12268" i="5"/>
  <c r="A12267" i="5"/>
  <c r="A12266" i="5"/>
  <c r="A12265" i="5"/>
  <c r="A12264" i="5"/>
  <c r="A12263" i="5"/>
  <c r="A12262" i="5"/>
  <c r="A12261" i="5"/>
  <c r="A12260" i="5"/>
  <c r="A12259" i="5"/>
  <c r="A12258" i="5"/>
  <c r="A12257" i="5"/>
  <c r="A12256" i="5"/>
  <c r="A12255" i="5"/>
  <c r="A12254" i="5"/>
  <c r="A12253" i="5"/>
  <c r="A12252" i="5"/>
  <c r="A12251" i="5"/>
  <c r="A12250" i="5"/>
  <c r="A12249" i="5"/>
  <c r="A12248" i="5"/>
  <c r="A12247" i="5"/>
  <c r="A12246" i="5"/>
  <c r="A12245" i="5"/>
  <c r="A12244" i="5"/>
  <c r="A12243" i="5"/>
  <c r="A12242" i="5"/>
  <c r="A12241" i="5"/>
  <c r="A12240" i="5"/>
  <c r="A12239" i="5"/>
  <c r="A12238" i="5"/>
  <c r="A12237" i="5"/>
  <c r="A12236" i="5"/>
  <c r="A12235" i="5"/>
  <c r="A12234" i="5"/>
  <c r="A12233" i="5"/>
  <c r="A12232" i="5"/>
  <c r="A12231" i="5"/>
  <c r="A12230" i="5"/>
  <c r="A12229" i="5"/>
  <c r="A12228" i="5"/>
  <c r="A12227" i="5"/>
  <c r="A12226" i="5"/>
  <c r="A12225" i="5"/>
  <c r="A12224" i="5"/>
  <c r="A12223" i="5"/>
  <c r="A12222" i="5"/>
  <c r="A12221" i="5"/>
  <c r="A12220" i="5"/>
  <c r="A12219" i="5"/>
  <c r="A12218" i="5"/>
  <c r="A12217" i="5"/>
  <c r="A12216" i="5"/>
  <c r="A12215" i="5"/>
  <c r="A12214" i="5"/>
  <c r="A12213" i="5"/>
  <c r="A12212" i="5"/>
  <c r="A12211" i="5"/>
  <c r="A12210" i="5"/>
  <c r="A12209" i="5"/>
  <c r="A12208" i="5"/>
  <c r="A12207" i="5"/>
  <c r="A12206" i="5"/>
  <c r="A12205" i="5"/>
  <c r="A12204" i="5"/>
  <c r="A12203" i="5"/>
  <c r="A12202" i="5"/>
  <c r="A12201" i="5"/>
  <c r="A12200" i="5"/>
  <c r="A12199" i="5"/>
  <c r="A12198" i="5"/>
  <c r="A12197" i="5"/>
  <c r="A12196" i="5"/>
  <c r="A12195" i="5"/>
  <c r="A12194" i="5"/>
  <c r="A12193" i="5"/>
  <c r="A12192" i="5"/>
  <c r="A12191" i="5"/>
  <c r="A12190" i="5"/>
  <c r="A12189" i="5"/>
  <c r="A12188" i="5"/>
  <c r="A12187" i="5"/>
  <c r="A12186" i="5"/>
  <c r="A12185" i="5"/>
  <c r="A12184" i="5"/>
  <c r="A12183" i="5"/>
  <c r="A12182" i="5"/>
  <c r="A12181" i="5"/>
  <c r="A12180" i="5"/>
  <c r="A12179" i="5"/>
  <c r="A12178" i="5"/>
  <c r="A12177" i="5"/>
  <c r="A12176" i="5"/>
  <c r="A12175" i="5"/>
  <c r="A12174" i="5"/>
  <c r="A12173" i="5"/>
  <c r="A12172" i="5"/>
  <c r="A12171" i="5"/>
  <c r="A12170" i="5"/>
  <c r="A12169" i="5"/>
  <c r="A12168" i="5"/>
  <c r="A12167" i="5"/>
  <c r="A12166" i="5"/>
  <c r="A12165" i="5"/>
  <c r="A12164" i="5"/>
  <c r="A12163" i="5"/>
  <c r="A12162" i="5"/>
  <c r="A12161" i="5"/>
  <c r="A12160" i="5"/>
  <c r="A12159" i="5"/>
  <c r="A12158" i="5"/>
  <c r="A12157" i="5"/>
  <c r="A12156" i="5"/>
  <c r="A12155" i="5"/>
  <c r="A12154" i="5"/>
  <c r="A12153" i="5"/>
  <c r="A12152" i="5"/>
  <c r="A12151" i="5"/>
  <c r="A12150" i="5"/>
  <c r="A12149" i="5"/>
  <c r="A12148" i="5"/>
  <c r="A12147" i="5"/>
  <c r="A12146" i="5"/>
  <c r="A12145" i="5"/>
  <c r="A12144" i="5"/>
  <c r="A12143" i="5"/>
  <c r="A12142" i="5"/>
  <c r="A12141" i="5"/>
  <c r="A12140" i="5"/>
  <c r="A12139" i="5"/>
  <c r="A12138" i="5"/>
  <c r="A12137" i="5"/>
  <c r="A12136" i="5"/>
  <c r="A12135" i="5"/>
  <c r="A12134" i="5"/>
  <c r="A12133" i="5"/>
  <c r="A12132" i="5"/>
  <c r="A12131" i="5"/>
  <c r="A12130" i="5"/>
  <c r="A12129" i="5"/>
  <c r="A12128" i="5"/>
  <c r="A12127" i="5"/>
  <c r="A12126" i="5"/>
  <c r="A12125" i="5"/>
  <c r="A12124" i="5"/>
  <c r="A12123" i="5"/>
  <c r="A12122" i="5"/>
  <c r="A12121" i="5"/>
  <c r="A12120" i="5"/>
  <c r="A12119" i="5"/>
  <c r="A12118" i="5"/>
  <c r="A12117" i="5"/>
  <c r="A12116" i="5"/>
  <c r="A12115" i="5"/>
  <c r="A12114" i="5"/>
  <c r="A12113" i="5"/>
  <c r="A12112" i="5"/>
  <c r="A12111" i="5"/>
  <c r="A12110" i="5"/>
  <c r="A12109" i="5"/>
  <c r="A12108" i="5"/>
  <c r="A12107" i="5"/>
  <c r="A12106" i="5"/>
  <c r="A12105" i="5"/>
  <c r="A12104" i="5"/>
  <c r="A12103" i="5"/>
  <c r="A12102" i="5"/>
  <c r="A12101" i="5"/>
  <c r="A12100" i="5"/>
  <c r="A12099" i="5"/>
  <c r="A12098" i="5"/>
  <c r="A12097" i="5"/>
  <c r="A12096" i="5"/>
  <c r="A12095" i="5"/>
  <c r="A12094" i="5"/>
  <c r="A12093" i="5"/>
  <c r="A12092" i="5"/>
  <c r="A12091" i="5"/>
  <c r="A12090" i="5"/>
  <c r="A12089" i="5"/>
  <c r="A12088" i="5"/>
  <c r="A12087" i="5"/>
  <c r="A12086" i="5"/>
  <c r="A12085" i="5"/>
  <c r="A12084" i="5"/>
  <c r="A12083" i="5"/>
  <c r="A12082" i="5"/>
  <c r="A12081" i="5"/>
  <c r="A12080" i="5"/>
  <c r="A12079" i="5"/>
  <c r="A12078" i="5"/>
  <c r="A12077" i="5"/>
  <c r="A12076" i="5"/>
  <c r="A12075" i="5"/>
  <c r="A12074" i="5"/>
  <c r="A12073" i="5"/>
  <c r="A12072" i="5"/>
  <c r="A12071" i="5"/>
  <c r="A12070" i="5"/>
  <c r="A12069" i="5"/>
  <c r="A12068" i="5"/>
  <c r="A12067" i="5"/>
  <c r="A12066" i="5"/>
  <c r="A12065" i="5"/>
  <c r="A12064" i="5"/>
  <c r="A12063" i="5"/>
  <c r="A12062" i="5"/>
  <c r="A12061" i="5"/>
  <c r="A12060" i="5"/>
  <c r="A12059" i="5"/>
  <c r="A12058" i="5"/>
  <c r="A12057" i="5"/>
  <c r="A12056" i="5"/>
  <c r="A12055" i="5"/>
  <c r="A12054" i="5"/>
  <c r="A12053" i="5"/>
  <c r="A12052" i="5"/>
  <c r="A12051" i="5"/>
  <c r="A12050" i="5"/>
  <c r="A12049" i="5"/>
  <c r="A12048" i="5"/>
  <c r="A12047" i="5"/>
  <c r="A12046" i="5"/>
  <c r="A12045" i="5"/>
  <c r="A12044" i="5"/>
  <c r="A12043" i="5"/>
  <c r="A12042" i="5"/>
  <c r="A12041" i="5"/>
  <c r="A12040" i="5"/>
  <c r="A12039" i="5"/>
  <c r="A12038" i="5"/>
  <c r="A12037" i="5"/>
  <c r="A12036" i="5"/>
  <c r="A12035" i="5"/>
  <c r="A12034" i="5"/>
  <c r="A12033" i="5"/>
  <c r="A12032" i="5"/>
  <c r="A12031" i="5"/>
  <c r="A12030" i="5"/>
  <c r="A12029" i="5"/>
  <c r="A12028" i="5"/>
  <c r="A12027" i="5"/>
  <c r="A12026" i="5"/>
  <c r="A12025" i="5"/>
  <c r="A12024" i="5"/>
  <c r="A12023" i="5"/>
  <c r="A12022" i="5"/>
  <c r="A12021" i="5"/>
  <c r="A12020" i="5"/>
  <c r="A12019" i="5"/>
  <c r="A12018" i="5"/>
  <c r="A12017" i="5"/>
  <c r="A12016" i="5"/>
  <c r="A12015" i="5"/>
  <c r="A12014" i="5"/>
  <c r="A12013" i="5"/>
  <c r="A12012" i="5"/>
  <c r="A12011" i="5"/>
  <c r="A12010" i="5"/>
  <c r="A12009" i="5"/>
  <c r="A12008" i="5"/>
  <c r="A12007" i="5"/>
  <c r="A12006" i="5"/>
  <c r="A12005" i="5"/>
  <c r="A12004" i="5"/>
  <c r="A12003" i="5"/>
  <c r="A12002" i="5"/>
  <c r="A12001" i="5"/>
  <c r="A12000" i="5"/>
  <c r="A11999" i="5"/>
  <c r="A11998" i="5"/>
  <c r="A11997" i="5"/>
  <c r="A11996" i="5"/>
  <c r="A11995" i="5"/>
  <c r="A11994" i="5"/>
  <c r="A11993" i="5"/>
  <c r="A11992" i="5"/>
  <c r="A11991" i="5"/>
  <c r="A11990" i="5"/>
  <c r="A11989" i="5"/>
  <c r="A11988" i="5"/>
  <c r="A11987" i="5"/>
  <c r="A11986" i="5"/>
  <c r="A11985" i="5"/>
  <c r="A11984" i="5"/>
  <c r="A11983" i="5"/>
  <c r="A11982" i="5"/>
  <c r="A11981" i="5"/>
  <c r="A11980" i="5"/>
  <c r="A11979" i="5"/>
  <c r="A11978" i="5"/>
  <c r="A11977" i="5"/>
  <c r="A11976" i="5"/>
  <c r="A11975" i="5"/>
  <c r="A11974" i="5"/>
  <c r="A11973" i="5"/>
  <c r="A11972" i="5"/>
  <c r="A11971" i="5"/>
  <c r="A11970" i="5"/>
  <c r="A11969" i="5"/>
  <c r="A11968" i="5"/>
  <c r="A11967" i="5"/>
  <c r="A11966" i="5"/>
  <c r="A11965" i="5"/>
  <c r="A11964" i="5"/>
  <c r="A11963" i="5"/>
  <c r="A11962" i="5"/>
  <c r="A11961" i="5"/>
  <c r="A11960" i="5"/>
  <c r="A11959" i="5"/>
  <c r="A11958" i="5"/>
  <c r="A11957" i="5"/>
  <c r="A11956" i="5"/>
  <c r="A11955" i="5"/>
  <c r="A11954" i="5"/>
  <c r="A11953" i="5"/>
  <c r="A11952" i="5"/>
  <c r="A11951" i="5"/>
  <c r="A11950" i="5"/>
  <c r="A11949" i="5"/>
  <c r="A11948" i="5"/>
  <c r="A11947" i="5"/>
  <c r="A11946" i="5"/>
  <c r="A11945" i="5"/>
  <c r="A11944" i="5"/>
  <c r="A11943" i="5"/>
  <c r="A11942" i="5"/>
  <c r="A11941" i="5"/>
  <c r="A11940" i="5"/>
  <c r="A11939" i="5"/>
  <c r="A11938" i="5"/>
  <c r="A11937" i="5"/>
  <c r="A11936" i="5"/>
  <c r="A11935" i="5"/>
  <c r="A11934" i="5"/>
  <c r="A11933" i="5"/>
  <c r="A11932" i="5"/>
  <c r="A11931" i="5"/>
  <c r="A11930" i="5"/>
  <c r="A11929" i="5"/>
  <c r="A11928" i="5"/>
  <c r="A11927" i="5"/>
  <c r="A11926" i="5"/>
  <c r="A11925" i="5"/>
  <c r="A11924" i="5"/>
  <c r="A11923" i="5"/>
  <c r="A11922" i="5"/>
  <c r="A11921" i="5"/>
  <c r="A11920" i="5"/>
  <c r="A11919" i="5"/>
  <c r="A11918" i="5"/>
  <c r="A11917" i="5"/>
  <c r="A11916" i="5"/>
  <c r="A11915" i="5"/>
  <c r="A11914" i="5"/>
  <c r="A11913" i="5"/>
  <c r="A11912" i="5"/>
  <c r="A11911" i="5"/>
  <c r="A11910" i="5"/>
  <c r="A11909" i="5"/>
  <c r="A11908" i="5"/>
  <c r="A11907" i="5"/>
  <c r="A11906" i="5"/>
  <c r="A11905" i="5"/>
  <c r="A11904" i="5"/>
  <c r="A11903" i="5"/>
  <c r="A11902" i="5"/>
  <c r="A11901" i="5"/>
  <c r="A11900" i="5"/>
  <c r="A11899" i="5"/>
  <c r="A11898" i="5"/>
  <c r="A11897" i="5"/>
  <c r="A11896" i="5"/>
  <c r="A11895" i="5"/>
  <c r="A11894" i="5"/>
  <c r="A11893" i="5"/>
  <c r="A11892" i="5"/>
  <c r="A11891" i="5"/>
  <c r="A11890" i="5"/>
  <c r="A11889" i="5"/>
  <c r="A11888" i="5"/>
  <c r="A11887" i="5"/>
  <c r="A11886" i="5"/>
  <c r="A11885" i="5"/>
  <c r="A11884" i="5"/>
  <c r="A11883" i="5"/>
  <c r="A11882" i="5"/>
  <c r="A11881" i="5"/>
  <c r="A11880" i="5"/>
  <c r="A11879" i="5"/>
  <c r="A11878" i="5"/>
  <c r="A11877" i="5"/>
  <c r="A11876" i="5"/>
  <c r="A11875" i="5"/>
  <c r="A11874" i="5"/>
  <c r="A11873" i="5"/>
  <c r="A11872" i="5"/>
  <c r="A11871" i="5"/>
  <c r="A11870" i="5"/>
  <c r="A11869" i="5"/>
  <c r="A11868" i="5"/>
  <c r="A11867" i="5"/>
  <c r="A11866" i="5"/>
  <c r="A11865" i="5"/>
  <c r="A11864" i="5"/>
  <c r="A11863" i="5"/>
  <c r="A11862" i="5"/>
  <c r="A11861" i="5"/>
  <c r="A11860" i="5"/>
  <c r="A11859" i="5"/>
  <c r="A11858" i="5"/>
  <c r="A11857" i="5"/>
  <c r="A11856" i="5"/>
  <c r="A11855" i="5"/>
  <c r="A11854" i="5"/>
  <c r="A11853" i="5"/>
  <c r="A11852" i="5"/>
  <c r="A11851" i="5"/>
  <c r="A11850" i="5"/>
  <c r="A11849" i="5"/>
  <c r="A11848" i="5"/>
  <c r="A11847" i="5"/>
  <c r="A11846" i="5"/>
  <c r="A11845" i="5"/>
  <c r="A11844" i="5"/>
  <c r="A11843" i="5"/>
  <c r="A11842" i="5"/>
  <c r="A11841" i="5"/>
  <c r="A11840" i="5"/>
  <c r="A11839" i="5"/>
  <c r="A11838" i="5"/>
  <c r="A11837" i="5"/>
  <c r="A11836" i="5"/>
  <c r="A11835" i="5"/>
  <c r="A11834" i="5"/>
  <c r="A11833" i="5"/>
  <c r="A11832" i="5"/>
  <c r="A11831" i="5"/>
  <c r="A11830" i="5"/>
  <c r="A11829" i="5"/>
  <c r="A11828" i="5"/>
  <c r="A11827" i="5"/>
  <c r="A11826" i="5"/>
  <c r="A11825" i="5"/>
  <c r="A11824" i="5"/>
  <c r="A11823" i="5"/>
  <c r="A11822" i="5"/>
  <c r="A11821" i="5"/>
  <c r="A11820" i="5"/>
  <c r="A11819" i="5"/>
  <c r="A11818" i="5"/>
  <c r="A11817" i="5"/>
  <c r="A11816" i="5"/>
  <c r="A11815" i="5"/>
  <c r="A11814" i="5"/>
  <c r="A11813" i="5"/>
  <c r="A11812" i="5"/>
  <c r="A11811" i="5"/>
  <c r="A11810" i="5"/>
  <c r="A11809" i="5"/>
  <c r="A11808" i="5"/>
  <c r="A11807" i="5"/>
  <c r="A11806" i="5"/>
  <c r="A11805" i="5"/>
  <c r="A11804" i="5"/>
  <c r="A11803" i="5"/>
  <c r="A11802" i="5"/>
  <c r="A11801" i="5"/>
  <c r="A11800" i="5"/>
  <c r="A11799" i="5"/>
  <c r="A11798" i="5"/>
  <c r="A11797" i="5"/>
  <c r="A11796" i="5"/>
  <c r="A11795" i="5"/>
  <c r="A11794" i="5"/>
  <c r="A11793" i="5"/>
  <c r="A11792" i="5"/>
  <c r="A11791" i="5"/>
  <c r="A11790" i="5"/>
  <c r="A11789" i="5"/>
  <c r="A11788" i="5"/>
  <c r="A11787" i="5"/>
  <c r="A11786" i="5"/>
  <c r="A11785" i="5"/>
  <c r="A11784" i="5"/>
  <c r="A11783" i="5"/>
  <c r="A11782" i="5"/>
  <c r="A11781" i="5"/>
  <c r="A11780" i="5"/>
  <c r="A11779" i="5"/>
  <c r="A11778" i="5"/>
  <c r="A11777" i="5"/>
  <c r="A11776" i="5"/>
  <c r="A11775" i="5"/>
  <c r="A11774" i="5"/>
  <c r="A11773" i="5"/>
  <c r="A11772" i="5"/>
  <c r="A11771" i="5"/>
  <c r="A11770" i="5"/>
  <c r="A11769" i="5"/>
  <c r="A11768" i="5"/>
  <c r="A11767" i="5"/>
  <c r="A11766" i="5"/>
  <c r="A11765" i="5"/>
  <c r="A11764" i="5"/>
  <c r="A11763" i="5"/>
  <c r="A11762" i="5"/>
  <c r="A11761" i="5"/>
  <c r="A11760" i="5"/>
  <c r="A11759" i="5"/>
  <c r="A11758" i="5"/>
  <c r="A11757" i="5"/>
  <c r="A11756" i="5"/>
  <c r="A11755" i="5"/>
  <c r="A11754" i="5"/>
  <c r="A11753" i="5"/>
  <c r="A11752" i="5"/>
  <c r="A11751" i="5"/>
  <c r="A11750" i="5"/>
  <c r="A11749" i="5"/>
  <c r="A11748" i="5"/>
  <c r="A11747" i="5"/>
  <c r="A11746" i="5"/>
  <c r="A11745" i="5"/>
  <c r="A11744" i="5"/>
  <c r="A11743" i="5"/>
  <c r="A11742" i="5"/>
  <c r="A11741" i="5"/>
  <c r="A11740" i="5"/>
  <c r="A11739" i="5"/>
  <c r="A11738" i="5"/>
  <c r="A11737" i="5"/>
  <c r="A11736" i="5"/>
  <c r="A11735" i="5"/>
  <c r="A11734" i="5"/>
  <c r="A11733" i="5"/>
  <c r="A11732" i="5"/>
  <c r="A11731" i="5"/>
  <c r="A11730" i="5"/>
  <c r="A11729" i="5"/>
  <c r="A11728" i="5"/>
  <c r="A11727" i="5"/>
  <c r="A11726" i="5"/>
  <c r="A11725" i="5"/>
  <c r="A11724" i="5"/>
  <c r="A11723" i="5"/>
  <c r="A11722" i="5"/>
  <c r="A11721" i="5"/>
  <c r="A11720" i="5"/>
  <c r="A11719" i="5"/>
  <c r="A11718" i="5"/>
  <c r="A11717" i="5"/>
  <c r="A11716" i="5"/>
  <c r="A11715" i="5"/>
  <c r="A11714" i="5"/>
  <c r="A11713" i="5"/>
  <c r="A11712" i="5"/>
  <c r="A11711" i="5"/>
  <c r="A11710" i="5"/>
  <c r="A11709" i="5"/>
  <c r="A11708" i="5"/>
  <c r="A11707" i="5"/>
  <c r="A11706" i="5"/>
  <c r="A11705" i="5"/>
  <c r="A11704" i="5"/>
  <c r="A11703" i="5"/>
  <c r="A11702" i="5"/>
  <c r="A11701" i="5"/>
  <c r="A11700" i="5"/>
  <c r="A11699" i="5"/>
  <c r="A11698" i="5"/>
  <c r="A11697" i="5"/>
  <c r="A11696" i="5"/>
  <c r="A11695" i="5"/>
  <c r="A11694" i="5"/>
  <c r="A11693" i="5"/>
  <c r="A11692" i="5"/>
  <c r="A11691" i="5"/>
  <c r="A11690" i="5"/>
  <c r="A11689" i="5"/>
  <c r="A11688" i="5"/>
  <c r="A11687" i="5"/>
  <c r="A11686" i="5"/>
  <c r="A11685" i="5"/>
  <c r="A11684" i="5"/>
  <c r="A11683" i="5"/>
  <c r="A11682" i="5"/>
  <c r="A11681" i="5"/>
  <c r="A11680" i="5"/>
  <c r="A11679" i="5"/>
  <c r="A11678" i="5"/>
  <c r="A11677" i="5"/>
  <c r="A11676" i="5"/>
  <c r="A11675" i="5"/>
  <c r="A11674" i="5"/>
  <c r="A11673" i="5"/>
  <c r="A11672" i="5"/>
  <c r="A11671" i="5"/>
  <c r="A11670" i="5"/>
  <c r="A11669" i="5"/>
  <c r="A11668" i="5"/>
  <c r="A11667" i="5"/>
  <c r="A11666" i="5"/>
  <c r="A11665" i="5"/>
  <c r="A11664" i="5"/>
  <c r="A11663" i="5"/>
  <c r="A11662" i="5"/>
  <c r="A11661" i="5"/>
  <c r="A11660" i="5"/>
  <c r="A11659" i="5"/>
  <c r="A11658" i="5"/>
  <c r="A11657" i="5"/>
  <c r="A11656" i="5"/>
  <c r="A11655" i="5"/>
  <c r="A11654" i="5"/>
  <c r="A11653" i="5"/>
  <c r="A11652" i="5"/>
  <c r="A11651" i="5"/>
  <c r="A11650" i="5"/>
  <c r="A11649" i="5"/>
  <c r="A11648" i="5"/>
  <c r="A11647" i="5"/>
  <c r="A11646" i="5"/>
  <c r="A11645" i="5"/>
  <c r="A11644" i="5"/>
  <c r="A11643" i="5"/>
  <c r="A11642" i="5"/>
  <c r="A11641" i="5"/>
  <c r="A11640" i="5"/>
  <c r="A11639" i="5"/>
  <c r="A11638" i="5"/>
  <c r="A11637" i="5"/>
  <c r="A11636" i="5"/>
  <c r="A11635" i="5"/>
  <c r="A11634" i="5"/>
  <c r="A11633" i="5"/>
  <c r="A11632" i="5"/>
  <c r="A11631" i="5"/>
  <c r="A11630" i="5"/>
  <c r="A11629" i="5"/>
  <c r="A11628" i="5"/>
  <c r="A11627" i="5"/>
  <c r="A11626" i="5"/>
  <c r="A11625" i="5"/>
  <c r="A11624" i="5"/>
  <c r="A11623" i="5"/>
  <c r="A11622" i="5"/>
  <c r="A11621" i="5"/>
  <c r="A11620" i="5"/>
  <c r="A11619" i="5"/>
  <c r="A11618" i="5"/>
  <c r="A11617" i="5"/>
  <c r="A11616" i="5"/>
  <c r="A11615" i="5"/>
  <c r="A11614" i="5"/>
  <c r="A11613" i="5"/>
  <c r="A11612" i="5"/>
  <c r="A11611" i="5"/>
  <c r="A11610" i="5"/>
  <c r="A11609" i="5"/>
  <c r="A11608" i="5"/>
  <c r="A11607" i="5"/>
  <c r="A11606" i="5"/>
  <c r="A11605" i="5"/>
  <c r="A11604" i="5"/>
  <c r="A11603" i="5"/>
  <c r="A11602" i="5"/>
  <c r="A11601" i="5"/>
  <c r="A11600" i="5"/>
  <c r="A11599" i="5"/>
  <c r="A11598" i="5"/>
  <c r="A11597" i="5"/>
  <c r="A11596" i="5"/>
  <c r="A11595" i="5"/>
  <c r="A11594" i="5"/>
  <c r="A11593" i="5"/>
  <c r="A11592" i="5"/>
  <c r="A11591" i="5"/>
  <c r="A11590" i="5"/>
  <c r="A11589" i="5"/>
  <c r="A11588" i="5"/>
  <c r="A11587" i="5"/>
  <c r="A11586" i="5"/>
  <c r="A11585" i="5"/>
  <c r="A11584" i="5"/>
  <c r="A11583" i="5"/>
  <c r="A11582" i="5"/>
  <c r="A11581" i="5"/>
  <c r="A11580" i="5"/>
  <c r="A11579" i="5"/>
  <c r="A11578" i="5"/>
  <c r="A11577" i="5"/>
  <c r="A11576" i="5"/>
  <c r="A11575" i="5"/>
  <c r="A11574" i="5"/>
  <c r="A11573" i="5"/>
  <c r="A11572" i="5"/>
  <c r="A11571" i="5"/>
  <c r="A11570" i="5"/>
  <c r="A11569" i="5"/>
  <c r="A11568" i="5"/>
  <c r="A11567" i="5"/>
  <c r="A11566" i="5"/>
  <c r="A11565" i="5"/>
  <c r="A11564" i="5"/>
  <c r="A11563" i="5"/>
  <c r="A11562" i="5"/>
  <c r="A11561" i="5"/>
  <c r="A11560" i="5"/>
  <c r="A11559" i="5"/>
  <c r="A11558" i="5"/>
  <c r="A11557" i="5"/>
  <c r="A11556" i="5"/>
  <c r="A11555" i="5"/>
  <c r="A11554" i="5"/>
  <c r="A11553" i="5"/>
  <c r="A11552" i="5"/>
  <c r="A11551" i="5"/>
  <c r="A11550" i="5"/>
  <c r="A11549" i="5"/>
  <c r="A11548" i="5"/>
  <c r="A11547" i="5"/>
  <c r="A11546" i="5"/>
  <c r="A11545" i="5"/>
  <c r="A11544" i="5"/>
  <c r="A11543" i="5"/>
  <c r="A11542" i="5"/>
  <c r="A11541" i="5"/>
  <c r="A11540" i="5"/>
  <c r="A11539" i="5"/>
  <c r="A11538" i="5"/>
  <c r="A11537" i="5"/>
  <c r="A11536" i="5"/>
  <c r="A11535" i="5"/>
  <c r="A11534" i="5"/>
  <c r="A11533" i="5"/>
  <c r="A11532" i="5"/>
  <c r="A11531" i="5"/>
  <c r="A11530" i="5"/>
  <c r="A11529" i="5"/>
  <c r="A11528" i="5"/>
  <c r="A11527" i="5"/>
  <c r="A11526" i="5"/>
  <c r="A11525" i="5"/>
  <c r="A11524" i="5"/>
  <c r="A11523" i="5"/>
  <c r="A11522" i="5"/>
  <c r="A11521" i="5"/>
  <c r="A11520" i="5"/>
  <c r="A11519" i="5"/>
  <c r="A11518" i="5"/>
  <c r="A11517" i="5"/>
  <c r="A11516" i="5"/>
  <c r="A11515" i="5"/>
  <c r="A11514" i="5"/>
  <c r="A11513" i="5"/>
  <c r="A11512" i="5"/>
  <c r="A11511" i="5"/>
  <c r="A11510" i="5"/>
  <c r="A11509" i="5"/>
  <c r="A11508" i="5"/>
  <c r="A11507" i="5"/>
  <c r="A11506" i="5"/>
  <c r="A11505" i="5"/>
  <c r="A11504" i="5"/>
  <c r="A11503" i="5"/>
  <c r="A11502" i="5"/>
  <c r="A11501" i="5"/>
  <c r="A11500" i="5"/>
  <c r="A11499" i="5"/>
  <c r="A11498" i="5"/>
  <c r="A11497" i="5"/>
  <c r="A11496" i="5"/>
  <c r="A11495" i="5"/>
  <c r="A11494" i="5"/>
  <c r="A11493" i="5"/>
  <c r="A11492" i="5"/>
  <c r="A11491" i="5"/>
  <c r="A11490" i="5"/>
  <c r="A11489" i="5"/>
  <c r="A11488" i="5"/>
  <c r="A11487" i="5"/>
  <c r="A11486" i="5"/>
  <c r="A11485" i="5"/>
  <c r="A11484" i="5"/>
  <c r="A11483" i="5"/>
  <c r="A11482" i="5"/>
  <c r="A11481" i="5"/>
  <c r="A11480" i="5"/>
  <c r="A11479" i="5"/>
  <c r="A11478" i="5"/>
  <c r="A11477" i="5"/>
  <c r="A11476" i="5"/>
  <c r="A11475" i="5"/>
  <c r="A11474" i="5"/>
  <c r="A11473" i="5"/>
  <c r="A11472" i="5"/>
  <c r="A11471" i="5"/>
  <c r="A11470" i="5"/>
  <c r="A11469" i="5"/>
  <c r="A11468" i="5"/>
  <c r="A11467" i="5"/>
  <c r="A11466" i="5"/>
  <c r="A11465" i="5"/>
  <c r="A11464" i="5"/>
  <c r="A11463" i="5"/>
  <c r="A11462" i="5"/>
  <c r="A11461" i="5"/>
  <c r="A11460" i="5"/>
  <c r="A11459" i="5"/>
  <c r="A11458" i="5"/>
  <c r="A11457" i="5"/>
  <c r="A11456" i="5"/>
  <c r="A11455" i="5"/>
  <c r="A11454" i="5"/>
  <c r="A11453" i="5"/>
  <c r="A11452" i="5"/>
  <c r="A11451" i="5"/>
  <c r="A11450" i="5"/>
  <c r="A11449" i="5"/>
  <c r="A11448" i="5"/>
  <c r="A11447" i="5"/>
  <c r="A11446" i="5"/>
  <c r="A11445" i="5"/>
  <c r="A11444" i="5"/>
  <c r="A11443" i="5"/>
  <c r="A11442" i="5"/>
  <c r="A11441" i="5"/>
  <c r="A11440" i="5"/>
  <c r="A11439" i="5"/>
  <c r="A11438" i="5"/>
  <c r="A11437" i="5"/>
  <c r="A11436" i="5"/>
  <c r="A11435" i="5"/>
  <c r="A11434" i="5"/>
  <c r="A11433" i="5"/>
  <c r="A11432" i="5"/>
  <c r="A11431" i="5"/>
  <c r="A11430" i="5"/>
  <c r="A11429" i="5"/>
  <c r="A11428" i="5"/>
  <c r="A11427" i="5"/>
  <c r="A11426" i="5"/>
  <c r="A11425" i="5"/>
  <c r="A11424" i="5"/>
  <c r="A11423" i="5"/>
  <c r="A11422" i="5"/>
  <c r="A11421" i="5"/>
  <c r="A11420" i="5"/>
  <c r="A11419" i="5"/>
  <c r="A11418" i="5"/>
  <c r="A11417" i="5"/>
  <c r="A11416" i="5"/>
  <c r="A11415" i="5"/>
  <c r="A11414" i="5"/>
  <c r="A11413" i="5"/>
  <c r="A11412" i="5"/>
  <c r="A11411" i="5"/>
  <c r="A11410" i="5"/>
  <c r="A11409" i="5"/>
  <c r="A11408" i="5"/>
  <c r="A11407" i="5"/>
  <c r="A11406" i="5"/>
  <c r="A11405" i="5"/>
  <c r="A11404" i="5"/>
  <c r="A11403" i="5"/>
  <c r="A11402" i="5"/>
  <c r="A11401" i="5"/>
  <c r="A11400" i="5"/>
  <c r="A11399" i="5"/>
  <c r="A11398" i="5"/>
  <c r="A11397" i="5"/>
  <c r="A11396" i="5"/>
  <c r="A11395" i="5"/>
  <c r="A11394" i="5"/>
  <c r="A11393" i="5"/>
  <c r="A11392" i="5"/>
  <c r="A11391" i="5"/>
  <c r="A11390" i="5"/>
  <c r="A11389" i="5"/>
  <c r="A11388" i="5"/>
  <c r="A11387" i="5"/>
  <c r="A11386" i="5"/>
  <c r="A11385" i="5"/>
  <c r="A11384" i="5"/>
  <c r="A11383" i="5"/>
  <c r="A11382" i="5"/>
  <c r="A11381" i="5"/>
  <c r="A11380" i="5"/>
  <c r="A11379" i="5"/>
  <c r="A11378" i="5"/>
  <c r="A11377" i="5"/>
  <c r="A11376" i="5"/>
  <c r="A11375" i="5"/>
  <c r="A11374" i="5"/>
  <c r="A11373" i="5"/>
  <c r="A11372" i="5"/>
  <c r="A11371" i="5"/>
  <c r="A11370" i="5"/>
  <c r="A11369" i="5"/>
  <c r="A11368" i="5"/>
  <c r="A11367" i="5"/>
  <c r="A11366" i="5"/>
  <c r="A11365" i="5"/>
  <c r="A11364" i="5"/>
  <c r="A11363" i="5"/>
  <c r="A11362" i="5"/>
  <c r="A11361" i="5"/>
  <c r="A11360" i="5"/>
  <c r="A11359" i="5"/>
  <c r="A11358" i="5"/>
  <c r="A11357" i="5"/>
  <c r="A11356" i="5"/>
  <c r="A11355" i="5"/>
  <c r="A11354" i="5"/>
  <c r="A11353" i="5"/>
  <c r="A11352" i="5"/>
  <c r="A11351" i="5"/>
  <c r="A11350" i="5"/>
  <c r="A11349" i="5"/>
  <c r="A11348" i="5"/>
  <c r="A11347" i="5"/>
  <c r="A11346" i="5"/>
  <c r="A11345" i="5"/>
  <c r="A11344" i="5"/>
  <c r="A11343" i="5"/>
  <c r="A11342" i="5"/>
  <c r="A11341" i="5"/>
  <c r="A11340" i="5"/>
  <c r="A11339" i="5"/>
  <c r="A11338" i="5"/>
  <c r="A11337" i="5"/>
  <c r="A11336" i="5"/>
  <c r="A11335" i="5"/>
  <c r="A11334" i="5"/>
  <c r="A11333" i="5"/>
  <c r="A11332" i="5"/>
  <c r="A11331" i="5"/>
  <c r="A11330" i="5"/>
  <c r="A11329" i="5"/>
  <c r="A11328" i="5"/>
  <c r="A11327" i="5"/>
  <c r="A11326" i="5"/>
  <c r="A11325" i="5"/>
  <c r="A11324" i="5"/>
  <c r="A11323" i="5"/>
  <c r="A11322" i="5"/>
  <c r="A11321" i="5"/>
  <c r="A11320" i="5"/>
  <c r="A11319" i="5"/>
  <c r="A11318" i="5"/>
  <c r="A11317" i="5"/>
  <c r="A11316" i="5"/>
  <c r="A11315" i="5"/>
  <c r="A11314" i="5"/>
  <c r="A11313" i="5"/>
  <c r="A11312" i="5"/>
  <c r="A11311" i="5"/>
  <c r="A11310" i="5"/>
  <c r="A11309" i="5"/>
  <c r="A11308" i="5"/>
  <c r="A11307" i="5"/>
  <c r="A11306" i="5"/>
  <c r="A11305" i="5"/>
  <c r="A11304" i="5"/>
  <c r="A11303" i="5"/>
  <c r="A11302" i="5"/>
  <c r="A11301" i="5"/>
  <c r="A11300" i="5"/>
  <c r="A11299" i="5"/>
  <c r="A11298" i="5"/>
  <c r="A11297" i="5"/>
  <c r="A11296" i="5"/>
  <c r="A11295" i="5"/>
  <c r="A11294" i="5"/>
  <c r="A11293" i="5"/>
  <c r="A11292" i="5"/>
  <c r="A11291" i="5"/>
  <c r="A11290" i="5"/>
  <c r="A11289" i="5"/>
  <c r="A11288" i="5"/>
  <c r="A11287" i="5"/>
  <c r="A11286" i="5"/>
  <c r="A11285" i="5"/>
  <c r="A11284" i="5"/>
  <c r="A11283" i="5"/>
  <c r="A11282" i="5"/>
  <c r="A11281" i="5"/>
  <c r="A11280" i="5"/>
  <c r="A11279" i="5"/>
  <c r="A11278" i="5"/>
  <c r="A11277" i="5"/>
  <c r="A11276" i="5"/>
  <c r="A11275" i="5"/>
  <c r="A11274" i="5"/>
  <c r="A11273" i="5"/>
  <c r="A11272" i="5"/>
  <c r="A11271" i="5"/>
  <c r="A11270" i="5"/>
  <c r="A11269" i="5"/>
  <c r="A11268" i="5"/>
  <c r="A11267" i="5"/>
  <c r="A11266" i="5"/>
  <c r="A11265" i="5"/>
  <c r="A11264" i="5"/>
  <c r="A11263" i="5"/>
  <c r="A11262" i="5"/>
  <c r="A11261" i="5"/>
  <c r="A11260" i="5"/>
  <c r="A11259" i="5"/>
  <c r="A11258" i="5"/>
  <c r="A11257" i="5"/>
  <c r="A11256" i="5"/>
  <c r="A11255" i="5"/>
  <c r="A11254" i="5"/>
  <c r="A11253" i="5"/>
  <c r="A11252" i="5"/>
  <c r="A11251" i="5"/>
  <c r="A11250" i="5"/>
  <c r="A11249" i="5"/>
  <c r="A11248" i="5"/>
  <c r="A11247" i="5"/>
  <c r="A11246" i="5"/>
  <c r="A11245" i="5"/>
  <c r="A11244" i="5"/>
  <c r="A11243" i="5"/>
  <c r="A11242" i="5"/>
  <c r="A11241" i="5"/>
  <c r="A11240" i="5"/>
  <c r="A11239" i="5"/>
  <c r="A11238" i="5"/>
  <c r="A11237" i="5"/>
  <c r="A11236" i="5"/>
  <c r="A11235" i="5"/>
  <c r="A11234" i="5"/>
  <c r="A11233" i="5"/>
  <c r="A11232" i="5"/>
  <c r="A11231" i="5"/>
  <c r="A11230" i="5"/>
  <c r="A11229" i="5"/>
  <c r="A11228" i="5"/>
  <c r="A11227" i="5"/>
  <c r="A11226" i="5"/>
  <c r="A11225" i="5"/>
  <c r="A11224" i="5"/>
  <c r="A11223" i="5"/>
  <c r="A11222" i="5"/>
  <c r="A11221" i="5"/>
  <c r="A11220" i="5"/>
  <c r="A11219" i="5"/>
  <c r="A11218" i="5"/>
  <c r="A11217" i="5"/>
  <c r="A11216" i="5"/>
  <c r="A11215" i="5"/>
  <c r="A11214" i="5"/>
  <c r="A11213" i="5"/>
  <c r="A11212" i="5"/>
  <c r="A11211" i="5"/>
  <c r="A11210" i="5"/>
  <c r="A11209" i="5"/>
  <c r="A11208" i="5"/>
  <c r="A11207" i="5"/>
  <c r="A11206" i="5"/>
  <c r="A11205" i="5"/>
  <c r="A11204" i="5"/>
  <c r="A11203" i="5"/>
  <c r="A11202" i="5"/>
  <c r="A11201" i="5"/>
  <c r="A11200" i="5"/>
  <c r="A11199" i="5"/>
  <c r="A11198" i="5"/>
  <c r="A11197" i="5"/>
  <c r="A11196" i="5"/>
  <c r="A11195" i="5"/>
  <c r="A11194" i="5"/>
  <c r="A11193" i="5"/>
  <c r="A11192" i="5"/>
  <c r="A11191" i="5"/>
  <c r="A11190" i="5"/>
  <c r="A11189" i="5"/>
  <c r="A11188" i="5"/>
  <c r="A11187" i="5"/>
  <c r="A11186" i="5"/>
  <c r="A11185" i="5"/>
  <c r="A11184" i="5"/>
  <c r="A11183" i="5"/>
  <c r="A11182" i="5"/>
  <c r="A11181" i="5"/>
  <c r="A11180" i="5"/>
  <c r="A11179" i="5"/>
  <c r="A11178" i="5"/>
  <c r="A11177" i="5"/>
  <c r="A11176" i="5"/>
  <c r="A11175" i="5"/>
  <c r="A11174" i="5"/>
  <c r="A11173" i="5"/>
  <c r="A11172" i="5"/>
  <c r="A11171" i="5"/>
  <c r="A11170" i="5"/>
  <c r="A11169" i="5"/>
  <c r="A11168" i="5"/>
  <c r="A11167" i="5"/>
  <c r="A11166" i="5"/>
  <c r="A11165" i="5"/>
  <c r="A11164" i="5"/>
  <c r="A11163" i="5"/>
  <c r="A11162" i="5"/>
  <c r="A11161" i="5"/>
  <c r="A11160" i="5"/>
  <c r="A11159" i="5"/>
  <c r="A11158" i="5"/>
  <c r="A11157" i="5"/>
  <c r="A11156" i="5"/>
  <c r="A11155" i="5"/>
  <c r="A11154" i="5"/>
  <c r="A11153" i="5"/>
  <c r="A11152" i="5"/>
  <c r="A11151" i="5"/>
  <c r="A11150" i="5"/>
  <c r="A11149" i="5"/>
  <c r="A11148" i="5"/>
  <c r="A11147" i="5"/>
  <c r="A11146" i="5"/>
  <c r="A11145" i="5"/>
  <c r="A11144" i="5"/>
  <c r="A11143" i="5"/>
  <c r="A11142" i="5"/>
  <c r="A11141" i="5"/>
  <c r="A11140" i="5"/>
  <c r="A11139" i="5"/>
  <c r="A11138" i="5"/>
  <c r="A11137" i="5"/>
  <c r="A11136" i="5"/>
  <c r="A11135" i="5"/>
  <c r="A11134" i="5"/>
  <c r="A11133" i="5"/>
  <c r="A11132" i="5"/>
  <c r="A11131" i="5"/>
  <c r="A11130" i="5"/>
  <c r="A11129" i="5"/>
  <c r="A11128" i="5"/>
  <c r="A11127" i="5"/>
  <c r="A11126" i="5"/>
  <c r="A11125" i="5"/>
  <c r="A11124" i="5"/>
  <c r="A11123" i="5"/>
  <c r="A11122" i="5"/>
  <c r="A11121" i="5"/>
  <c r="A11120" i="5"/>
  <c r="A11119" i="5"/>
  <c r="A11118" i="5"/>
  <c r="A11117" i="5"/>
  <c r="A11116" i="5"/>
  <c r="A11115" i="5"/>
  <c r="A11114" i="5"/>
  <c r="A11113" i="5"/>
  <c r="A11112" i="5"/>
  <c r="A11111" i="5"/>
  <c r="A11110" i="5"/>
  <c r="A11109" i="5"/>
  <c r="A11108" i="5"/>
  <c r="A11107" i="5"/>
  <c r="A11106" i="5"/>
  <c r="A11105" i="5"/>
  <c r="A11104" i="5"/>
  <c r="A11103" i="5"/>
  <c r="A11102" i="5"/>
  <c r="A11101" i="5"/>
  <c r="A11100" i="5"/>
  <c r="A11099" i="5"/>
  <c r="A11098" i="5"/>
  <c r="A11097" i="5"/>
  <c r="A11096" i="5"/>
  <c r="A11095" i="5"/>
  <c r="A11094" i="5"/>
  <c r="A11093" i="5"/>
  <c r="A11092" i="5"/>
  <c r="A11091" i="5"/>
  <c r="A11090" i="5"/>
  <c r="A11089" i="5"/>
  <c r="A11088" i="5"/>
  <c r="A11087" i="5"/>
  <c r="A11086" i="5"/>
  <c r="A11085" i="5"/>
  <c r="A11084" i="5"/>
  <c r="A11083" i="5"/>
  <c r="A11082" i="5"/>
  <c r="A11081" i="5"/>
  <c r="A11080" i="5"/>
  <c r="A11079" i="5"/>
  <c r="A11078" i="5"/>
  <c r="A11077" i="5"/>
  <c r="A11076" i="5"/>
  <c r="A11075" i="5"/>
  <c r="A11074" i="5"/>
  <c r="A11073" i="5"/>
  <c r="A11072" i="5"/>
  <c r="A11071" i="5"/>
  <c r="A11070" i="5"/>
  <c r="A11069" i="5"/>
  <c r="A11068" i="5"/>
  <c r="A11067" i="5"/>
  <c r="A11066" i="5"/>
  <c r="A11065" i="5"/>
  <c r="A11064" i="5"/>
  <c r="A11063" i="5"/>
  <c r="A11062" i="5"/>
  <c r="A11061" i="5"/>
  <c r="A11060" i="5"/>
  <c r="A11059" i="5"/>
  <c r="A11058" i="5"/>
  <c r="A11057" i="5"/>
  <c r="A11056" i="5"/>
  <c r="A11055" i="5"/>
  <c r="A11054" i="5"/>
  <c r="A11053" i="5"/>
  <c r="A11052" i="5"/>
  <c r="A11051" i="5"/>
  <c r="A11050" i="5"/>
  <c r="A11049" i="5"/>
  <c r="A11048" i="5"/>
  <c r="A11047" i="5"/>
  <c r="A11046" i="5"/>
  <c r="A11045" i="5"/>
  <c r="A11044" i="5"/>
  <c r="A11043" i="5"/>
  <c r="A11042" i="5"/>
  <c r="A11041" i="5"/>
  <c r="A11040" i="5"/>
  <c r="A11039" i="5"/>
  <c r="A11038" i="5"/>
  <c r="A11037" i="5"/>
  <c r="A11036" i="5"/>
  <c r="A11035" i="5"/>
  <c r="A11034" i="5"/>
  <c r="A11033" i="5"/>
  <c r="A11032" i="5"/>
  <c r="A11031" i="5"/>
  <c r="A11030" i="5"/>
  <c r="A11029" i="5"/>
  <c r="A11028" i="5"/>
  <c r="A11027" i="5"/>
  <c r="A11026" i="5"/>
  <c r="A11025" i="5"/>
  <c r="A11024" i="5"/>
  <c r="A11023" i="5"/>
  <c r="A11022" i="5"/>
  <c r="A11021" i="5"/>
  <c r="A11020" i="5"/>
  <c r="A11019" i="5"/>
  <c r="A11018" i="5"/>
  <c r="A11017" i="5"/>
  <c r="A11016" i="5"/>
  <c r="A11015" i="5"/>
  <c r="A11014" i="5"/>
  <c r="A11013" i="5"/>
  <c r="A11012" i="5"/>
  <c r="A11011" i="5"/>
  <c r="A11010" i="5"/>
  <c r="A11009" i="5"/>
  <c r="A11008" i="5"/>
  <c r="A11007" i="5"/>
  <c r="A11006" i="5"/>
  <c r="A11005" i="5"/>
  <c r="A11004" i="5"/>
  <c r="A11003" i="5"/>
  <c r="A11002" i="5"/>
  <c r="A11001" i="5"/>
  <c r="A11000" i="5"/>
  <c r="A10999" i="5"/>
  <c r="A10998" i="5"/>
  <c r="A10997" i="5"/>
  <c r="A10996" i="5"/>
  <c r="A10995" i="5"/>
  <c r="A10994" i="5"/>
  <c r="A10993" i="5"/>
  <c r="A10992" i="5"/>
  <c r="A10991" i="5"/>
  <c r="A10990" i="5"/>
  <c r="A10989" i="5"/>
  <c r="A10988" i="5"/>
  <c r="A10987" i="5"/>
  <c r="A10986" i="5"/>
  <c r="A10985" i="5"/>
  <c r="A10984" i="5"/>
  <c r="A10983" i="5"/>
  <c r="A10982" i="5"/>
  <c r="A10981" i="5"/>
  <c r="A10980" i="5"/>
  <c r="A10979" i="5"/>
  <c r="A10978" i="5"/>
  <c r="A10977" i="5"/>
  <c r="A10976" i="5"/>
  <c r="A10975" i="5"/>
  <c r="A10974" i="5"/>
  <c r="A10973" i="5"/>
  <c r="A10972" i="5"/>
  <c r="A10971" i="5"/>
  <c r="A10970" i="5"/>
  <c r="A10969" i="5"/>
  <c r="A10968" i="5"/>
  <c r="A10967" i="5"/>
  <c r="A10966" i="5"/>
  <c r="A10965" i="5"/>
  <c r="A10964" i="5"/>
  <c r="A10963" i="5"/>
  <c r="A10962" i="5"/>
  <c r="A10961" i="5"/>
  <c r="A10960" i="5"/>
  <c r="A10959" i="5"/>
  <c r="A10958" i="5"/>
  <c r="A10957" i="5"/>
  <c r="A10956" i="5"/>
  <c r="A10955" i="5"/>
  <c r="A10954" i="5"/>
  <c r="A10953" i="5"/>
  <c r="A10952" i="5"/>
  <c r="A10951" i="5"/>
  <c r="A10950" i="5"/>
  <c r="A10949" i="5"/>
  <c r="A10948" i="5"/>
  <c r="A10947" i="5"/>
  <c r="A10946" i="5"/>
  <c r="A10945" i="5"/>
  <c r="A10944" i="5"/>
  <c r="A10943" i="5"/>
  <c r="A10942" i="5"/>
  <c r="A10941" i="5"/>
  <c r="A10940" i="5"/>
  <c r="A10939" i="5"/>
  <c r="A10938" i="5"/>
  <c r="A10937" i="5"/>
  <c r="A10936" i="5"/>
  <c r="A10935" i="5"/>
  <c r="A10934" i="5"/>
  <c r="A10933" i="5"/>
  <c r="A10932" i="5"/>
  <c r="A10931" i="5"/>
  <c r="A10930" i="5"/>
  <c r="A10929" i="5"/>
  <c r="A10928" i="5"/>
  <c r="A10927" i="5"/>
  <c r="A10926" i="5"/>
  <c r="A10925" i="5"/>
  <c r="A10924" i="5"/>
  <c r="A10923" i="5"/>
  <c r="A10922" i="5"/>
  <c r="A10921" i="5"/>
  <c r="A10920" i="5"/>
  <c r="A10919" i="5"/>
  <c r="A10918" i="5"/>
  <c r="A10917" i="5"/>
  <c r="A10916" i="5"/>
  <c r="A10915" i="5"/>
  <c r="A10914" i="5"/>
  <c r="A10913" i="5"/>
  <c r="A10912" i="5"/>
  <c r="A10911" i="5"/>
  <c r="A10910" i="5"/>
  <c r="A10909" i="5"/>
  <c r="A10908" i="5"/>
  <c r="A10907" i="5"/>
  <c r="A10906" i="5"/>
  <c r="A10905" i="5"/>
  <c r="A10904" i="5"/>
  <c r="A10903" i="5"/>
  <c r="A10902" i="5"/>
  <c r="A10901" i="5"/>
  <c r="A10900" i="5"/>
  <c r="A10899" i="5"/>
  <c r="A10898" i="5"/>
  <c r="A10897" i="5"/>
  <c r="A10896" i="5"/>
  <c r="A10895" i="5"/>
  <c r="A10894" i="5"/>
  <c r="A10893" i="5"/>
  <c r="A10892" i="5"/>
  <c r="A10891" i="5"/>
  <c r="A10890" i="5"/>
  <c r="A10889" i="5"/>
  <c r="A10888" i="5"/>
  <c r="A10887" i="5"/>
  <c r="A10886" i="5"/>
  <c r="A10885" i="5"/>
  <c r="A10884" i="5"/>
  <c r="A10883" i="5"/>
  <c r="A10882" i="5"/>
  <c r="A10881" i="5"/>
  <c r="A10880" i="5"/>
  <c r="A10879" i="5"/>
  <c r="A10878" i="5"/>
  <c r="A10877" i="5"/>
  <c r="A10876" i="5"/>
  <c r="A10875" i="5"/>
  <c r="A10874" i="5"/>
  <c r="A10873" i="5"/>
  <c r="A10872" i="5"/>
  <c r="A10871" i="5"/>
  <c r="A10870" i="5"/>
  <c r="A10869" i="5"/>
  <c r="A10868" i="5"/>
  <c r="A10867" i="5"/>
  <c r="A10866" i="5"/>
  <c r="A10865" i="5"/>
  <c r="A10864" i="5"/>
  <c r="A10863" i="5"/>
  <c r="A10862" i="5"/>
  <c r="A10861" i="5"/>
  <c r="A10860" i="5"/>
  <c r="A10859" i="5"/>
  <c r="A10858" i="5"/>
  <c r="A10857" i="5"/>
  <c r="A10856" i="5"/>
  <c r="A10855" i="5"/>
  <c r="A10854" i="5"/>
  <c r="A10853" i="5"/>
  <c r="A10852" i="5"/>
  <c r="A10851" i="5"/>
  <c r="A10850" i="5"/>
  <c r="A10849" i="5"/>
  <c r="A10848" i="5"/>
  <c r="A10847" i="5"/>
  <c r="A10846" i="5"/>
  <c r="A10845" i="5"/>
  <c r="A10844" i="5"/>
  <c r="A10843" i="5"/>
  <c r="A10842" i="5"/>
  <c r="A10841" i="5"/>
  <c r="A10840" i="5"/>
  <c r="A10839" i="5"/>
  <c r="A10838" i="5"/>
  <c r="A10837" i="5"/>
  <c r="A10836" i="5"/>
  <c r="A10835" i="5"/>
  <c r="A10834" i="5"/>
  <c r="A10833" i="5"/>
  <c r="A10832" i="5"/>
  <c r="A10831" i="5"/>
  <c r="A10830" i="5"/>
  <c r="A10829" i="5"/>
  <c r="A10828" i="5"/>
  <c r="A10827" i="5"/>
  <c r="A10826" i="5"/>
  <c r="A10825" i="5"/>
  <c r="A10824" i="5"/>
  <c r="A10823" i="5"/>
  <c r="A10822" i="5"/>
  <c r="A10821" i="5"/>
  <c r="A10820" i="5"/>
  <c r="A10819" i="5"/>
  <c r="A10818" i="5"/>
  <c r="A10817" i="5"/>
  <c r="A10816" i="5"/>
  <c r="A10815" i="5"/>
  <c r="A10814" i="5"/>
  <c r="A10813" i="5"/>
  <c r="A10812" i="5"/>
  <c r="A10811" i="5"/>
  <c r="A10810" i="5"/>
  <c r="A10809" i="5"/>
  <c r="A10808" i="5"/>
  <c r="A10807" i="5"/>
  <c r="A10806" i="5"/>
  <c r="A10805" i="5"/>
  <c r="A10804" i="5"/>
  <c r="A10803" i="5"/>
  <c r="A10802" i="5"/>
  <c r="A10801" i="5"/>
  <c r="A10800" i="5"/>
  <c r="A10799" i="5"/>
  <c r="A10798" i="5"/>
  <c r="A10797" i="5"/>
  <c r="A10796" i="5"/>
  <c r="A10795" i="5"/>
  <c r="A10794" i="5"/>
  <c r="A10793" i="5"/>
  <c r="A10792" i="5"/>
  <c r="A10791" i="5"/>
  <c r="A10790" i="5"/>
  <c r="A10789" i="5"/>
  <c r="A10788" i="5"/>
  <c r="A10787" i="5"/>
  <c r="A10786" i="5"/>
  <c r="A10785" i="5"/>
  <c r="A10784" i="5"/>
  <c r="A10783" i="5"/>
  <c r="A10782" i="5"/>
  <c r="A10781" i="5"/>
  <c r="A10780" i="5"/>
  <c r="A10779" i="5"/>
  <c r="A10778" i="5"/>
  <c r="A10777" i="5"/>
  <c r="A10776" i="5"/>
  <c r="A10775" i="5"/>
  <c r="A10774" i="5"/>
  <c r="A10773" i="5"/>
  <c r="A10772" i="5"/>
  <c r="A10771" i="5"/>
  <c r="A10770" i="5"/>
  <c r="A10769" i="5"/>
  <c r="A10768" i="5"/>
  <c r="A10767" i="5"/>
  <c r="A10766" i="5"/>
  <c r="A10765" i="5"/>
  <c r="A10764" i="5"/>
  <c r="A10763" i="5"/>
  <c r="A10762" i="5"/>
  <c r="A10761" i="5"/>
  <c r="A10760" i="5"/>
  <c r="A10759" i="5"/>
  <c r="A10758" i="5"/>
  <c r="A10757" i="5"/>
  <c r="A10756" i="5"/>
  <c r="A10755" i="5"/>
  <c r="A10754" i="5"/>
  <c r="A10753" i="5"/>
  <c r="A10752" i="5"/>
  <c r="A10751" i="5"/>
  <c r="A10750" i="5"/>
  <c r="A10749" i="5"/>
  <c r="A10748" i="5"/>
  <c r="A10747" i="5"/>
  <c r="A10746" i="5"/>
  <c r="A10745" i="5"/>
  <c r="A10744" i="5"/>
  <c r="A10743" i="5"/>
  <c r="A10742" i="5"/>
  <c r="A10741" i="5"/>
  <c r="A10740" i="5"/>
  <c r="A10739" i="5"/>
  <c r="A10738" i="5"/>
  <c r="A10737" i="5"/>
  <c r="A10736" i="5"/>
  <c r="A10735" i="5"/>
  <c r="A10734" i="5"/>
  <c r="A10733" i="5"/>
  <c r="A10732" i="5"/>
  <c r="A10731" i="5"/>
  <c r="A10730" i="5"/>
  <c r="A10729" i="5"/>
  <c r="A10728" i="5"/>
  <c r="A10727" i="5"/>
  <c r="A10726" i="5"/>
  <c r="A10725" i="5"/>
  <c r="A10724" i="5"/>
  <c r="A10723" i="5"/>
  <c r="A10722" i="5"/>
  <c r="A10721" i="5"/>
  <c r="A10720" i="5"/>
  <c r="A10719" i="5"/>
  <c r="A10718" i="5"/>
  <c r="A10717" i="5"/>
  <c r="A10716" i="5"/>
  <c r="A10715" i="5"/>
  <c r="A10714" i="5"/>
  <c r="A10713" i="5"/>
  <c r="A10712" i="5"/>
  <c r="A10711" i="5"/>
  <c r="A10710" i="5"/>
  <c r="A10709" i="5"/>
  <c r="A10708" i="5"/>
  <c r="A10707" i="5"/>
  <c r="A10706" i="5"/>
  <c r="A10705" i="5"/>
  <c r="A10704" i="5"/>
  <c r="A10703" i="5"/>
  <c r="A10702" i="5"/>
  <c r="A10701" i="5"/>
  <c r="A10700" i="5"/>
  <c r="A10699" i="5"/>
  <c r="A10698" i="5"/>
  <c r="A10697" i="5"/>
  <c r="A10696" i="5"/>
  <c r="A10695" i="5"/>
  <c r="A10694" i="5"/>
  <c r="A10693" i="5"/>
  <c r="A10692" i="5"/>
  <c r="A10691" i="5"/>
  <c r="A10690" i="5"/>
  <c r="A10689" i="5"/>
  <c r="A10688" i="5"/>
  <c r="A10687" i="5"/>
  <c r="A10686" i="5"/>
  <c r="A10685" i="5"/>
  <c r="A10684" i="5"/>
  <c r="A10683" i="5"/>
  <c r="A10682" i="5"/>
  <c r="A10681" i="5"/>
  <c r="A10680" i="5"/>
  <c r="A10679" i="5"/>
  <c r="A10678" i="5"/>
  <c r="A10677" i="5"/>
  <c r="A10676" i="5"/>
  <c r="A10675" i="5"/>
  <c r="A10674" i="5"/>
  <c r="A10673" i="5"/>
  <c r="A10672" i="5"/>
  <c r="A10671" i="5"/>
  <c r="A10670" i="5"/>
  <c r="A10669" i="5"/>
  <c r="A10668" i="5"/>
  <c r="A10667" i="5"/>
  <c r="A10666" i="5"/>
  <c r="A10665" i="5"/>
  <c r="A10664" i="5"/>
  <c r="A10663" i="5"/>
  <c r="A10662" i="5"/>
  <c r="A10661" i="5"/>
  <c r="A10660" i="5"/>
  <c r="A10659" i="5"/>
  <c r="A10658" i="5"/>
  <c r="A10657" i="5"/>
  <c r="A10656" i="5"/>
  <c r="A10655" i="5"/>
  <c r="A10654" i="5"/>
  <c r="A10653" i="5"/>
  <c r="A10652" i="5"/>
  <c r="A10651" i="5"/>
  <c r="A10650" i="5"/>
  <c r="A10649" i="5"/>
  <c r="A10648" i="5"/>
  <c r="A10647" i="5"/>
  <c r="A10646" i="5"/>
  <c r="A10645" i="5"/>
  <c r="A10644" i="5"/>
  <c r="A10643" i="5"/>
  <c r="A10642" i="5"/>
  <c r="A10641" i="5"/>
  <c r="A10640" i="5"/>
  <c r="A10639" i="5"/>
  <c r="A10638" i="5"/>
  <c r="A10637" i="5"/>
  <c r="A10636" i="5"/>
  <c r="A10635" i="5"/>
  <c r="A10634" i="5"/>
  <c r="A10633" i="5"/>
  <c r="A10632" i="5"/>
  <c r="A10631" i="5"/>
  <c r="A10630" i="5"/>
  <c r="A10629" i="5"/>
  <c r="A10628" i="5"/>
  <c r="A10627" i="5"/>
  <c r="A10626" i="5"/>
  <c r="A10625" i="5"/>
  <c r="A10624" i="5"/>
  <c r="A10623" i="5"/>
  <c r="A10622" i="5"/>
  <c r="A10621" i="5"/>
  <c r="A10620" i="5"/>
  <c r="A10619" i="5"/>
  <c r="A10618" i="5"/>
  <c r="A10617" i="5"/>
  <c r="A10616" i="5"/>
  <c r="A10615" i="5"/>
  <c r="A10614" i="5"/>
  <c r="A10613" i="5"/>
  <c r="A10612" i="5"/>
  <c r="A10611" i="5"/>
  <c r="A10610" i="5"/>
  <c r="A10609" i="5"/>
  <c r="A10608" i="5"/>
  <c r="A10607" i="5"/>
  <c r="A10606" i="5"/>
  <c r="A10605" i="5"/>
  <c r="A10604" i="5"/>
  <c r="A10603" i="5"/>
  <c r="A10602" i="5"/>
  <c r="A10601" i="5"/>
  <c r="A10600" i="5"/>
  <c r="A10599" i="5"/>
  <c r="A10598" i="5"/>
  <c r="A10597" i="5"/>
  <c r="A10596" i="5"/>
  <c r="A10595" i="5"/>
  <c r="A10594" i="5"/>
  <c r="A10593" i="5"/>
  <c r="A10592" i="5"/>
  <c r="A10591" i="5"/>
  <c r="A10590" i="5"/>
  <c r="A10589" i="5"/>
  <c r="A10588" i="5"/>
  <c r="A10587" i="5"/>
  <c r="A10586" i="5"/>
  <c r="A10585" i="5"/>
  <c r="A10584" i="5"/>
  <c r="A10583" i="5"/>
  <c r="A10582" i="5"/>
  <c r="A10581" i="5"/>
  <c r="A10580" i="5"/>
  <c r="A10579" i="5"/>
  <c r="A10578" i="5"/>
  <c r="A10577" i="5"/>
  <c r="A10576" i="5"/>
  <c r="A10575" i="5"/>
  <c r="A10574" i="5"/>
  <c r="A10573" i="5"/>
  <c r="A10572" i="5"/>
  <c r="A10571" i="5"/>
  <c r="A10570" i="5"/>
  <c r="A10569" i="5"/>
  <c r="A10568" i="5"/>
  <c r="A10567" i="5"/>
  <c r="A10566" i="5"/>
  <c r="A10565" i="5"/>
  <c r="A10564" i="5"/>
  <c r="A10563" i="5"/>
  <c r="A10562" i="5"/>
  <c r="A10561" i="5"/>
  <c r="A10560" i="5"/>
  <c r="A10559" i="5"/>
  <c r="A10558" i="5"/>
  <c r="A10557" i="5"/>
  <c r="A10556" i="5"/>
  <c r="A10555" i="5"/>
  <c r="A10554" i="5"/>
  <c r="A10553" i="5"/>
  <c r="A10552" i="5"/>
  <c r="A10551" i="5"/>
  <c r="A10550" i="5"/>
  <c r="A10549" i="5"/>
  <c r="A10548" i="5"/>
  <c r="A10547" i="5"/>
  <c r="A10546" i="5"/>
  <c r="A10545" i="5"/>
  <c r="A10544" i="5"/>
  <c r="A10543" i="5"/>
  <c r="A10542" i="5"/>
  <c r="A10541" i="5"/>
  <c r="A10540" i="5"/>
  <c r="A10539" i="5"/>
  <c r="A10538" i="5"/>
  <c r="A10537" i="5"/>
  <c r="A10536" i="5"/>
  <c r="A10535" i="5"/>
  <c r="A10534" i="5"/>
  <c r="A10533" i="5"/>
  <c r="A10532" i="5"/>
  <c r="A10531" i="5"/>
  <c r="A10530" i="5"/>
  <c r="A10529" i="5"/>
  <c r="A10528" i="5"/>
  <c r="A10527" i="5"/>
  <c r="A10526" i="5"/>
  <c r="A10525" i="5"/>
  <c r="A10524" i="5"/>
  <c r="A10523" i="5"/>
  <c r="A10522" i="5"/>
  <c r="A10521" i="5"/>
  <c r="A10520" i="5"/>
  <c r="A10519" i="5"/>
  <c r="A10518" i="5"/>
  <c r="A10517" i="5"/>
  <c r="A10516" i="5"/>
  <c r="A10515" i="5"/>
  <c r="A10514" i="5"/>
  <c r="A10513" i="5"/>
  <c r="A10512" i="5"/>
  <c r="A10511" i="5"/>
  <c r="A10510" i="5"/>
  <c r="A10509" i="5"/>
  <c r="A10508" i="5"/>
  <c r="A10507" i="5"/>
  <c r="A10506" i="5"/>
  <c r="A10505" i="5"/>
  <c r="A10504" i="5"/>
  <c r="A10503" i="5"/>
  <c r="A10502" i="5"/>
  <c r="A10501" i="5"/>
  <c r="A10500" i="5"/>
  <c r="A10499" i="5"/>
  <c r="A10498" i="5"/>
  <c r="A10497" i="5"/>
  <c r="A10496" i="5"/>
  <c r="A10495" i="5"/>
  <c r="A10494" i="5"/>
  <c r="A10493" i="5"/>
  <c r="A10492" i="5"/>
  <c r="A10491" i="5"/>
  <c r="A10490" i="5"/>
  <c r="A10489" i="5"/>
  <c r="A10488" i="5"/>
  <c r="A10487" i="5"/>
  <c r="A10486" i="5"/>
  <c r="A10485" i="5"/>
  <c r="A10484" i="5"/>
  <c r="A10483" i="5"/>
  <c r="A10482" i="5"/>
  <c r="A10481" i="5"/>
  <c r="A10480" i="5"/>
  <c r="A10479" i="5"/>
  <c r="A10478" i="5"/>
  <c r="A10477" i="5"/>
  <c r="A10476" i="5"/>
  <c r="A10475" i="5"/>
  <c r="A10474" i="5"/>
  <c r="A10473" i="5"/>
  <c r="A10472" i="5"/>
  <c r="A10471" i="5"/>
  <c r="A10470" i="5"/>
  <c r="A10469" i="5"/>
  <c r="A10468" i="5"/>
  <c r="A10467" i="5"/>
  <c r="A10466" i="5"/>
  <c r="A10465" i="5"/>
  <c r="A10464" i="5"/>
  <c r="A10463" i="5"/>
  <c r="A10462" i="5"/>
  <c r="A10461" i="5"/>
  <c r="A10460" i="5"/>
  <c r="A10459" i="5"/>
  <c r="A10458" i="5"/>
  <c r="A10457" i="5"/>
  <c r="A10456" i="5"/>
  <c r="A10455" i="5"/>
  <c r="A10454" i="5"/>
  <c r="A10453" i="5"/>
  <c r="A10452" i="5"/>
  <c r="A10451" i="5"/>
  <c r="A10450" i="5"/>
  <c r="A10449" i="5"/>
  <c r="A10448" i="5"/>
  <c r="A10447" i="5"/>
  <c r="A10446" i="5"/>
  <c r="A10445" i="5"/>
  <c r="A10444" i="5"/>
  <c r="A10443" i="5"/>
  <c r="A10442" i="5"/>
  <c r="A10441" i="5"/>
  <c r="A10440" i="5"/>
  <c r="A10439" i="5"/>
  <c r="A10438" i="5"/>
  <c r="A10437" i="5"/>
  <c r="A10436" i="5"/>
  <c r="A10435" i="5"/>
  <c r="A10434" i="5"/>
  <c r="A10433" i="5"/>
  <c r="A10432" i="5"/>
  <c r="A10431" i="5"/>
  <c r="A10430" i="5"/>
  <c r="A10429" i="5"/>
  <c r="A10428" i="5"/>
  <c r="A10427" i="5"/>
  <c r="A10426" i="5"/>
  <c r="A10425" i="5"/>
  <c r="A10424" i="5"/>
  <c r="A10423" i="5"/>
  <c r="A10422" i="5"/>
  <c r="A10421" i="5"/>
  <c r="A10420" i="5"/>
  <c r="A10419" i="5"/>
  <c r="A10418" i="5"/>
  <c r="A10417" i="5"/>
  <c r="A10416" i="5"/>
  <c r="A10415" i="5"/>
  <c r="A10414" i="5"/>
  <c r="A10413" i="5"/>
  <c r="A10412" i="5"/>
  <c r="A10411" i="5"/>
  <c r="A10410" i="5"/>
  <c r="A10409" i="5"/>
  <c r="A10408" i="5"/>
  <c r="A10407" i="5"/>
  <c r="A10406" i="5"/>
  <c r="A10405" i="5"/>
  <c r="A10404" i="5"/>
  <c r="A10403" i="5"/>
  <c r="A10402" i="5"/>
  <c r="A10401" i="5"/>
  <c r="A10400" i="5"/>
  <c r="A10399" i="5"/>
  <c r="A10398" i="5"/>
  <c r="A10397" i="5"/>
  <c r="A10396" i="5"/>
  <c r="A10395" i="5"/>
  <c r="A10394" i="5"/>
  <c r="A10393" i="5"/>
  <c r="A10392" i="5"/>
  <c r="A10391" i="5"/>
  <c r="A10390" i="5"/>
  <c r="A10389" i="5"/>
  <c r="A10388" i="5"/>
  <c r="A10387" i="5"/>
  <c r="A10386" i="5"/>
  <c r="A10385" i="5"/>
  <c r="A10384" i="5"/>
  <c r="A10383" i="5"/>
  <c r="A10382" i="5"/>
  <c r="A10381" i="5"/>
  <c r="A10380" i="5"/>
  <c r="A10379" i="5"/>
  <c r="A10378" i="5"/>
  <c r="A10377" i="5"/>
  <c r="A10376" i="5"/>
  <c r="A10375" i="5"/>
  <c r="A10374" i="5"/>
  <c r="A10373" i="5"/>
  <c r="A10372" i="5"/>
  <c r="A10371" i="5"/>
  <c r="A10370" i="5"/>
  <c r="A10369" i="5"/>
  <c r="A10368" i="5"/>
  <c r="A10367" i="5"/>
  <c r="A10366" i="5"/>
  <c r="A10365" i="5"/>
  <c r="A10364" i="5"/>
  <c r="A10363" i="5"/>
  <c r="A10362" i="5"/>
  <c r="A10361" i="5"/>
  <c r="A10360" i="5"/>
  <c r="A10359" i="5"/>
  <c r="A10358" i="5"/>
  <c r="A10357" i="5"/>
  <c r="A10356" i="5"/>
  <c r="A10355" i="5"/>
  <c r="A10354" i="5"/>
  <c r="A10353" i="5"/>
  <c r="A10352" i="5"/>
  <c r="A10351" i="5"/>
  <c r="A10350" i="5"/>
  <c r="A10349" i="5"/>
  <c r="A10348" i="5"/>
  <c r="A10347" i="5"/>
  <c r="A10346" i="5"/>
  <c r="A10345" i="5"/>
  <c r="A10344" i="5"/>
  <c r="A10343" i="5"/>
  <c r="A10342" i="5"/>
  <c r="A10341" i="5"/>
  <c r="A10340" i="5"/>
  <c r="A10339" i="5"/>
  <c r="A10338" i="5"/>
  <c r="A10337" i="5"/>
  <c r="A10336" i="5"/>
  <c r="A10335" i="5"/>
  <c r="A10334" i="5"/>
  <c r="A10333" i="5"/>
  <c r="A10332" i="5"/>
  <c r="A10331" i="5"/>
  <c r="A10330" i="5"/>
  <c r="A10329" i="5"/>
  <c r="A10328" i="5"/>
  <c r="A10327" i="5"/>
  <c r="A10326" i="5"/>
  <c r="A10325" i="5"/>
  <c r="A10324" i="5"/>
  <c r="A10323" i="5"/>
  <c r="A10322" i="5"/>
  <c r="A10321" i="5"/>
  <c r="A10320" i="5"/>
  <c r="A10319" i="5"/>
  <c r="A10318" i="5"/>
  <c r="A10317" i="5"/>
  <c r="A10316" i="5"/>
  <c r="A10315" i="5"/>
  <c r="A10314" i="5"/>
  <c r="A10313" i="5"/>
  <c r="A10312" i="5"/>
  <c r="A10311" i="5"/>
  <c r="A10310" i="5"/>
  <c r="A10309" i="5"/>
  <c r="A10308" i="5"/>
  <c r="A10307" i="5"/>
  <c r="A10306" i="5"/>
  <c r="A10305" i="5"/>
  <c r="A10304" i="5"/>
  <c r="A10303" i="5"/>
  <c r="A10302" i="5"/>
  <c r="A10301" i="5"/>
  <c r="A10300" i="5"/>
  <c r="A10299" i="5"/>
  <c r="A10298" i="5"/>
  <c r="A10297" i="5"/>
  <c r="A10296" i="5"/>
  <c r="A10295" i="5"/>
  <c r="A10294" i="5"/>
  <c r="A10293" i="5"/>
  <c r="A10292" i="5"/>
  <c r="A10291" i="5"/>
  <c r="A10290" i="5"/>
  <c r="A10289" i="5"/>
  <c r="A10288" i="5"/>
  <c r="A10287" i="5"/>
  <c r="A10286" i="5"/>
  <c r="A10285" i="5"/>
  <c r="A10284" i="5"/>
  <c r="A10283" i="5"/>
  <c r="A10282" i="5"/>
  <c r="A10281" i="5"/>
  <c r="A10280" i="5"/>
  <c r="A10279" i="5"/>
  <c r="A10278" i="5"/>
  <c r="A10277" i="5"/>
  <c r="A10276" i="5"/>
  <c r="A10275" i="5"/>
  <c r="A10274" i="5"/>
  <c r="A10273" i="5"/>
  <c r="A10272" i="5"/>
  <c r="A10271" i="5"/>
  <c r="A10270" i="5"/>
  <c r="A10269" i="5"/>
  <c r="A10268" i="5"/>
  <c r="A10267" i="5"/>
  <c r="A10266" i="5"/>
  <c r="A10265" i="5"/>
  <c r="A10264" i="5"/>
  <c r="A10263" i="5"/>
  <c r="A10262" i="5"/>
  <c r="A10261" i="5"/>
  <c r="A10260" i="5"/>
  <c r="A10259" i="5"/>
  <c r="A10258" i="5"/>
  <c r="A10257" i="5"/>
  <c r="A10256" i="5"/>
  <c r="A10255" i="5"/>
  <c r="A10254" i="5"/>
  <c r="A10253" i="5"/>
  <c r="A10252" i="5"/>
  <c r="A10251" i="5"/>
  <c r="A10250" i="5"/>
  <c r="A10249" i="5"/>
  <c r="A10248" i="5"/>
  <c r="A10247" i="5"/>
  <c r="A10246" i="5"/>
  <c r="A10245" i="5"/>
  <c r="A10244" i="5"/>
  <c r="A10243" i="5"/>
  <c r="A10242" i="5"/>
  <c r="A10241" i="5"/>
  <c r="A10240" i="5"/>
  <c r="A10239" i="5"/>
  <c r="A10238" i="5"/>
  <c r="A10237" i="5"/>
  <c r="A10236" i="5"/>
  <c r="A10235" i="5"/>
  <c r="A10234" i="5"/>
  <c r="A10233" i="5"/>
  <c r="A10232" i="5"/>
  <c r="A10231" i="5"/>
  <c r="A10230" i="5"/>
  <c r="A10229" i="5"/>
  <c r="A10228" i="5"/>
  <c r="A10227" i="5"/>
  <c r="A10226" i="5"/>
  <c r="A10225" i="5"/>
  <c r="A10224" i="5"/>
  <c r="A10223" i="5"/>
  <c r="A10222" i="5"/>
  <c r="A10221" i="5"/>
  <c r="A10220" i="5"/>
  <c r="A10219" i="5"/>
  <c r="A10218" i="5"/>
  <c r="A10217" i="5"/>
  <c r="A10216" i="5"/>
  <c r="A10215" i="5"/>
  <c r="A10214" i="5"/>
  <c r="A10213" i="5"/>
  <c r="A10212" i="5"/>
  <c r="A10211" i="5"/>
  <c r="A10210" i="5"/>
  <c r="A10209" i="5"/>
  <c r="A10208" i="5"/>
  <c r="A10207" i="5"/>
  <c r="A10206" i="5"/>
  <c r="A10205" i="5"/>
  <c r="A10204" i="5"/>
  <c r="A10203" i="5"/>
  <c r="A10202" i="5"/>
  <c r="A10201" i="5"/>
  <c r="A10200" i="5"/>
  <c r="A10199" i="5"/>
  <c r="A10198" i="5"/>
  <c r="A10197" i="5"/>
  <c r="A10196" i="5"/>
  <c r="A10195" i="5"/>
  <c r="A10194" i="5"/>
  <c r="A10193" i="5"/>
  <c r="A10192" i="5"/>
  <c r="A10191" i="5"/>
  <c r="A10190" i="5"/>
  <c r="A10189" i="5"/>
  <c r="A10188" i="5"/>
  <c r="A10187" i="5"/>
  <c r="A10186" i="5"/>
  <c r="A10185" i="5"/>
  <c r="A10184" i="5"/>
  <c r="A10183" i="5"/>
  <c r="A10182" i="5"/>
  <c r="A10181" i="5"/>
  <c r="A10180" i="5"/>
  <c r="A10179" i="5"/>
  <c r="A10178" i="5"/>
  <c r="A10177" i="5"/>
  <c r="A10176" i="5"/>
  <c r="A10175" i="5"/>
  <c r="A10174" i="5"/>
  <c r="A10173" i="5"/>
  <c r="A10172" i="5"/>
  <c r="A10171" i="5"/>
  <c r="A10170" i="5"/>
  <c r="A10169" i="5"/>
  <c r="A10168" i="5"/>
  <c r="A10167" i="5"/>
  <c r="A10166" i="5"/>
  <c r="A10165" i="5"/>
  <c r="A10164" i="5"/>
  <c r="A10163" i="5"/>
  <c r="A10162" i="5"/>
  <c r="A10161" i="5"/>
  <c r="A10160" i="5"/>
  <c r="A10159" i="5"/>
  <c r="A10158" i="5"/>
  <c r="A10157" i="5"/>
  <c r="A10156" i="5"/>
  <c r="A10155" i="5"/>
  <c r="A10154" i="5"/>
  <c r="A10153" i="5"/>
  <c r="A10152" i="5"/>
  <c r="A10151" i="5"/>
  <c r="A10150" i="5"/>
  <c r="A10149" i="5"/>
  <c r="A10148" i="5"/>
  <c r="A10147" i="5"/>
  <c r="A10146" i="5"/>
  <c r="A10145" i="5"/>
  <c r="A10144" i="5"/>
  <c r="A10143" i="5"/>
  <c r="A10142" i="5"/>
  <c r="A10141" i="5"/>
  <c r="A10140" i="5"/>
  <c r="A10139" i="5"/>
  <c r="A10138" i="5"/>
  <c r="A10137" i="5"/>
  <c r="A10136" i="5"/>
  <c r="A10135" i="5"/>
  <c r="A10134" i="5"/>
  <c r="A10133" i="5"/>
  <c r="A10132" i="5"/>
  <c r="A10131" i="5"/>
  <c r="A10130" i="5"/>
  <c r="A10129" i="5"/>
  <c r="A10128" i="5"/>
  <c r="A10127" i="5"/>
  <c r="A10126" i="5"/>
  <c r="A10125" i="5"/>
  <c r="A10124" i="5"/>
  <c r="A10123" i="5"/>
  <c r="A10122" i="5"/>
  <c r="A10121" i="5"/>
  <c r="A10120" i="5"/>
  <c r="A10119" i="5"/>
  <c r="A10118" i="5"/>
  <c r="A10117" i="5"/>
  <c r="A10116" i="5"/>
  <c r="A10115" i="5"/>
  <c r="A10114" i="5"/>
  <c r="A10113" i="5"/>
  <c r="A10112" i="5"/>
  <c r="A10111" i="5"/>
  <c r="A10110" i="5"/>
  <c r="A10109" i="5"/>
  <c r="A10108" i="5"/>
  <c r="A10107" i="5"/>
  <c r="A10106" i="5"/>
  <c r="A10105" i="5"/>
  <c r="A10104" i="5"/>
  <c r="A10103" i="5"/>
  <c r="A10102" i="5"/>
  <c r="A10101" i="5"/>
  <c r="A10100" i="5"/>
  <c r="A10099" i="5"/>
  <c r="A10098" i="5"/>
  <c r="A10097" i="5"/>
  <c r="A10096" i="5"/>
  <c r="A10095" i="5"/>
  <c r="A10094" i="5"/>
  <c r="A10093" i="5"/>
  <c r="A10092" i="5"/>
  <c r="A10091" i="5"/>
  <c r="A10090" i="5"/>
  <c r="A10089" i="5"/>
  <c r="A10088" i="5"/>
  <c r="A10087" i="5"/>
  <c r="A10086" i="5"/>
  <c r="A10085" i="5"/>
  <c r="A10084" i="5"/>
  <c r="A10083" i="5"/>
  <c r="A10082" i="5"/>
  <c r="A10081" i="5"/>
  <c r="A10080" i="5"/>
  <c r="A10079" i="5"/>
  <c r="A10078" i="5"/>
  <c r="A10077" i="5"/>
  <c r="A10076" i="5"/>
  <c r="A10075" i="5"/>
  <c r="A10074" i="5"/>
  <c r="A10073" i="5"/>
  <c r="A10072" i="5"/>
  <c r="A10071" i="5"/>
  <c r="A10070" i="5"/>
  <c r="A10069" i="5"/>
  <c r="A10068" i="5"/>
  <c r="A10067" i="5"/>
  <c r="A10066" i="5"/>
  <c r="A10065" i="5"/>
  <c r="A10064" i="5"/>
  <c r="A10063" i="5"/>
  <c r="A10062" i="5"/>
  <c r="A10061" i="5"/>
  <c r="A10060" i="5"/>
  <c r="A10059" i="5"/>
  <c r="A10058" i="5"/>
  <c r="A10057" i="5"/>
  <c r="A10056" i="5"/>
  <c r="A10055" i="5"/>
  <c r="A10054" i="5"/>
  <c r="A10053" i="5"/>
  <c r="A10052" i="5"/>
  <c r="A10051" i="5"/>
  <c r="A10050" i="5"/>
  <c r="A10049" i="5"/>
  <c r="A10048" i="5"/>
  <c r="A10047" i="5"/>
  <c r="A10046" i="5"/>
  <c r="A10045" i="5"/>
  <c r="A10044" i="5"/>
  <c r="A10043" i="5"/>
  <c r="A10042" i="5"/>
  <c r="A10041" i="5"/>
  <c r="A10040" i="5"/>
  <c r="A10039" i="5"/>
  <c r="A10038" i="5"/>
  <c r="A10037" i="5"/>
  <c r="A10036" i="5"/>
  <c r="A10035" i="5"/>
  <c r="A10034" i="5"/>
  <c r="A10033" i="5"/>
  <c r="A10032" i="5"/>
  <c r="A10031" i="5"/>
  <c r="A10030" i="5"/>
  <c r="A10029" i="5"/>
  <c r="A10028" i="5"/>
  <c r="A10027" i="5"/>
  <c r="A10026" i="5"/>
  <c r="A10025" i="5"/>
  <c r="A10024" i="5"/>
  <c r="A10023" i="5"/>
  <c r="A10022" i="5"/>
  <c r="A10021" i="5"/>
  <c r="A10020" i="5"/>
  <c r="A10019" i="5"/>
  <c r="A10018" i="5"/>
  <c r="A10017" i="5"/>
  <c r="A10016" i="5"/>
  <c r="A10015" i="5"/>
  <c r="A10014" i="5"/>
  <c r="A10013" i="5"/>
  <c r="A10012" i="5"/>
  <c r="A10011" i="5"/>
  <c r="A10010" i="5"/>
  <c r="A10009" i="5"/>
  <c r="A10008" i="5"/>
  <c r="A10007" i="5"/>
  <c r="A10006" i="5"/>
  <c r="A10005" i="5"/>
  <c r="A10004" i="5"/>
  <c r="A10003" i="5"/>
  <c r="A10002" i="5"/>
  <c r="A10001" i="5"/>
  <c r="A10000" i="5"/>
  <c r="A9999" i="5"/>
  <c r="A9998" i="5"/>
  <c r="A9997" i="5"/>
  <c r="A9996" i="5"/>
  <c r="A9995" i="5"/>
  <c r="A9994" i="5"/>
  <c r="A9993" i="5"/>
  <c r="A9992" i="5"/>
  <c r="A9991" i="5"/>
  <c r="A9990" i="5"/>
  <c r="A9989" i="5"/>
  <c r="A9988" i="5"/>
  <c r="A9987" i="5"/>
  <c r="A9986" i="5"/>
  <c r="A9985" i="5"/>
  <c r="A9984" i="5"/>
  <c r="A9983" i="5"/>
  <c r="A9982" i="5"/>
  <c r="A9981" i="5"/>
  <c r="A9980" i="5"/>
  <c r="A9979" i="5"/>
  <c r="A9978" i="5"/>
  <c r="A9977" i="5"/>
  <c r="A9976" i="5"/>
  <c r="A9975" i="5"/>
  <c r="A9974" i="5"/>
  <c r="A9973" i="5"/>
  <c r="A9972" i="5"/>
  <c r="A9971" i="5"/>
  <c r="A9970" i="5"/>
  <c r="A9969" i="5"/>
  <c r="A9968" i="5"/>
  <c r="A9967" i="5"/>
  <c r="A9966" i="5"/>
  <c r="A9965" i="5"/>
  <c r="A9964" i="5"/>
  <c r="A9963" i="5"/>
  <c r="A9962" i="5"/>
  <c r="A9961" i="5"/>
  <c r="A9960" i="5"/>
  <c r="A9959" i="5"/>
  <c r="A9958" i="5"/>
  <c r="A9957" i="5"/>
  <c r="A9956" i="5"/>
  <c r="A9955" i="5"/>
  <c r="A9954" i="5"/>
  <c r="A9953" i="5"/>
  <c r="A9952" i="5"/>
  <c r="A9951" i="5"/>
  <c r="A9950" i="5"/>
  <c r="A9949" i="5"/>
  <c r="A9948" i="5"/>
  <c r="A9947" i="5"/>
  <c r="A9946" i="5"/>
  <c r="A9945" i="5"/>
  <c r="A9944" i="5"/>
  <c r="A9943" i="5"/>
  <c r="A9942" i="5"/>
  <c r="A9941" i="5"/>
  <c r="A9940" i="5"/>
  <c r="A9939" i="5"/>
  <c r="A9938" i="5"/>
  <c r="A9937" i="5"/>
  <c r="A9936" i="5"/>
  <c r="A9935" i="5"/>
  <c r="A9934" i="5"/>
  <c r="A9933" i="5"/>
  <c r="A9932" i="5"/>
  <c r="A9931" i="5"/>
  <c r="A9930" i="5"/>
  <c r="A9929" i="5"/>
  <c r="A9928" i="5"/>
  <c r="A9927" i="5"/>
  <c r="A9926" i="5"/>
  <c r="A9925" i="5"/>
  <c r="A9924" i="5"/>
  <c r="A9923" i="5"/>
  <c r="A9922" i="5"/>
  <c r="A9921" i="5"/>
  <c r="A9920" i="5"/>
  <c r="A9919" i="5"/>
  <c r="A9918" i="5"/>
  <c r="A9917" i="5"/>
  <c r="A9916" i="5"/>
  <c r="A9915" i="5"/>
  <c r="A9914" i="5"/>
  <c r="A9913" i="5"/>
  <c r="A9912" i="5"/>
  <c r="A9911" i="5"/>
  <c r="A9910" i="5"/>
  <c r="A9909" i="5"/>
  <c r="A9908" i="5"/>
  <c r="A9907" i="5"/>
  <c r="A9906" i="5"/>
  <c r="A9905" i="5"/>
  <c r="A9904" i="5"/>
  <c r="A9903" i="5"/>
  <c r="A9902" i="5"/>
  <c r="A9901" i="5"/>
  <c r="A9900" i="5"/>
  <c r="A9899" i="5"/>
  <c r="A9898" i="5"/>
  <c r="A9897" i="5"/>
  <c r="A9896" i="5"/>
  <c r="A9895" i="5"/>
  <c r="A9894" i="5"/>
  <c r="A9893" i="5"/>
  <c r="A9892" i="5"/>
  <c r="A9891" i="5"/>
  <c r="A9890" i="5"/>
  <c r="A9889" i="5"/>
  <c r="A9888" i="5"/>
  <c r="A9887" i="5"/>
  <c r="A9886" i="5"/>
  <c r="A9885" i="5"/>
  <c r="A9884" i="5"/>
  <c r="A9883" i="5"/>
  <c r="A9882" i="5"/>
  <c r="A9881" i="5"/>
  <c r="A9880" i="5"/>
  <c r="A9879" i="5"/>
  <c r="A9878" i="5"/>
  <c r="A9877" i="5"/>
  <c r="A9876" i="5"/>
  <c r="A9875" i="5"/>
  <c r="A9874" i="5"/>
  <c r="A9873" i="5"/>
  <c r="A9872" i="5"/>
  <c r="A9871" i="5"/>
  <c r="A9870" i="5"/>
  <c r="A9869" i="5"/>
  <c r="A9868" i="5"/>
  <c r="A9867" i="5"/>
  <c r="A9866" i="5"/>
  <c r="A9865" i="5"/>
  <c r="A9864" i="5"/>
  <c r="A9863" i="5"/>
  <c r="A9862" i="5"/>
  <c r="A9861" i="5"/>
  <c r="A9860" i="5"/>
  <c r="A9859" i="5"/>
  <c r="A9858" i="5"/>
  <c r="A9857" i="5"/>
  <c r="A9856" i="5"/>
  <c r="A9855" i="5"/>
  <c r="A9854" i="5"/>
  <c r="A9853" i="5"/>
  <c r="A9852" i="5"/>
  <c r="A9851" i="5"/>
  <c r="A9850" i="5"/>
  <c r="A9849" i="5"/>
  <c r="A9848" i="5"/>
  <c r="A9847" i="5"/>
  <c r="A9846" i="5"/>
  <c r="A9845" i="5"/>
  <c r="A9844" i="5"/>
  <c r="A9843" i="5"/>
  <c r="A9842" i="5"/>
  <c r="A9841" i="5"/>
  <c r="A9840" i="5"/>
  <c r="A9839" i="5"/>
  <c r="A9838" i="5"/>
  <c r="A9837" i="5"/>
  <c r="A9836" i="5"/>
  <c r="A9835" i="5"/>
  <c r="A9834" i="5"/>
  <c r="A9833" i="5"/>
  <c r="A9832" i="5"/>
  <c r="A9831" i="5"/>
  <c r="A9830" i="5"/>
  <c r="A9829" i="5"/>
  <c r="A9828" i="5"/>
  <c r="A9827" i="5"/>
  <c r="A9826" i="5"/>
  <c r="A9825" i="5"/>
  <c r="A9824" i="5"/>
  <c r="A9823" i="5"/>
  <c r="A9822" i="5"/>
  <c r="A9821" i="5"/>
  <c r="A9820" i="5"/>
  <c r="A9819" i="5"/>
  <c r="A9818" i="5"/>
  <c r="A9817" i="5"/>
  <c r="A9816" i="5"/>
  <c r="A9815" i="5"/>
  <c r="A9814" i="5"/>
  <c r="A9813" i="5"/>
  <c r="A9812" i="5"/>
  <c r="A9811" i="5"/>
  <c r="A9810" i="5"/>
  <c r="A9809" i="5"/>
  <c r="A9808" i="5"/>
  <c r="A9807" i="5"/>
  <c r="A9806" i="5"/>
  <c r="A9805" i="5"/>
  <c r="A9804" i="5"/>
  <c r="A9803" i="5"/>
  <c r="A9802" i="5"/>
  <c r="A9801" i="5"/>
  <c r="A9800" i="5"/>
  <c r="A9799" i="5"/>
  <c r="A9798" i="5"/>
  <c r="A9797" i="5"/>
  <c r="A9796" i="5"/>
  <c r="A9795" i="5"/>
  <c r="A9794" i="5"/>
  <c r="A9793" i="5"/>
  <c r="A9792" i="5"/>
  <c r="A9791" i="5"/>
  <c r="A9790" i="5"/>
  <c r="A9789" i="5"/>
  <c r="A9788" i="5"/>
  <c r="A9787" i="5"/>
  <c r="A9786" i="5"/>
  <c r="A9785" i="5"/>
  <c r="A9784" i="5"/>
  <c r="A9783" i="5"/>
  <c r="A9782" i="5"/>
  <c r="A9781" i="5"/>
  <c r="A9780" i="5"/>
  <c r="A9779" i="5"/>
  <c r="A9778" i="5"/>
  <c r="A9777" i="5"/>
  <c r="A9776" i="5"/>
  <c r="A9775" i="5"/>
  <c r="A9774" i="5"/>
  <c r="A9773" i="5"/>
  <c r="A9772" i="5"/>
  <c r="A9771" i="5"/>
  <c r="A9770" i="5"/>
  <c r="A9769" i="5"/>
  <c r="A9768" i="5"/>
  <c r="A9767" i="5"/>
  <c r="A9766" i="5"/>
  <c r="A9765" i="5"/>
  <c r="A9764" i="5"/>
  <c r="A9763" i="5"/>
  <c r="A9762" i="5"/>
  <c r="A9761" i="5"/>
  <c r="A9760" i="5"/>
  <c r="A9759" i="5"/>
  <c r="A9758" i="5"/>
  <c r="A9757" i="5"/>
  <c r="A9756" i="5"/>
  <c r="A9755" i="5"/>
  <c r="A9754" i="5"/>
  <c r="A9753" i="5"/>
  <c r="A9752" i="5"/>
  <c r="A9751" i="5"/>
  <c r="A9750" i="5"/>
  <c r="A9749" i="5"/>
  <c r="A9748" i="5"/>
  <c r="A9747" i="5"/>
  <c r="A9746" i="5"/>
  <c r="A9745" i="5"/>
  <c r="A9744" i="5"/>
  <c r="A9743" i="5"/>
  <c r="A9742" i="5"/>
  <c r="A9741" i="5"/>
  <c r="A9740" i="5"/>
  <c r="A9739" i="5"/>
  <c r="A9738" i="5"/>
  <c r="A9737" i="5"/>
  <c r="A9736" i="5"/>
  <c r="A9735" i="5"/>
  <c r="A9734" i="5"/>
  <c r="A9733" i="5"/>
  <c r="A9732" i="5"/>
  <c r="A9731" i="5"/>
  <c r="A9730" i="5"/>
  <c r="A9729" i="5"/>
  <c r="A9728" i="5"/>
  <c r="A9727" i="5"/>
  <c r="A9726" i="5"/>
  <c r="A9725" i="5"/>
  <c r="A9724" i="5"/>
  <c r="A9723" i="5"/>
  <c r="A9722" i="5"/>
  <c r="A9721" i="5"/>
  <c r="A9720" i="5"/>
  <c r="A9719" i="5"/>
  <c r="A9718" i="5"/>
  <c r="A9717" i="5"/>
  <c r="A9716" i="5"/>
  <c r="A9715" i="5"/>
  <c r="A9714" i="5"/>
  <c r="A9713" i="5"/>
  <c r="A9712" i="5"/>
  <c r="A9711" i="5"/>
  <c r="A9710" i="5"/>
  <c r="A9709" i="5"/>
  <c r="A9708" i="5"/>
  <c r="A9707" i="5"/>
  <c r="A9706" i="5"/>
  <c r="A9705" i="5"/>
  <c r="A9704" i="5"/>
  <c r="A9703" i="5"/>
  <c r="A9702" i="5"/>
  <c r="A9701" i="5"/>
  <c r="A9700" i="5"/>
  <c r="A9699" i="5"/>
  <c r="A9698" i="5"/>
  <c r="A9697" i="5"/>
  <c r="A9696" i="5"/>
  <c r="A9695" i="5"/>
  <c r="A9694" i="5"/>
  <c r="A9693" i="5"/>
  <c r="A9692" i="5"/>
  <c r="A9691" i="5"/>
  <c r="A9690" i="5"/>
  <c r="A9689" i="5"/>
  <c r="A9688" i="5"/>
  <c r="A9687" i="5"/>
  <c r="A9686" i="5"/>
  <c r="A9685" i="5"/>
  <c r="A9684" i="5"/>
  <c r="A9683" i="5"/>
  <c r="A9682" i="5"/>
  <c r="A9681" i="5"/>
  <c r="A9680" i="5"/>
  <c r="A9679" i="5"/>
  <c r="A9678" i="5"/>
  <c r="A9677" i="5"/>
  <c r="A9676" i="5"/>
  <c r="A9675" i="5"/>
  <c r="A9674" i="5"/>
  <c r="A9673" i="5"/>
  <c r="A9672" i="5"/>
  <c r="A9671" i="5"/>
  <c r="A9670" i="5"/>
  <c r="A9669" i="5"/>
  <c r="A9668" i="5"/>
  <c r="A9667" i="5"/>
  <c r="A9666" i="5"/>
  <c r="A9665" i="5"/>
  <c r="A9664" i="5"/>
  <c r="A9663" i="5"/>
  <c r="A9662" i="5"/>
  <c r="A9661" i="5"/>
  <c r="A9660" i="5"/>
  <c r="A9659" i="5"/>
  <c r="A9658" i="5"/>
  <c r="A9657" i="5"/>
  <c r="A9656" i="5"/>
  <c r="A9655" i="5"/>
  <c r="A9654" i="5"/>
  <c r="A9653" i="5"/>
  <c r="A9652" i="5"/>
  <c r="A9651" i="5"/>
  <c r="A9650" i="5"/>
  <c r="A9649" i="5"/>
  <c r="A9648" i="5"/>
  <c r="A9647" i="5"/>
  <c r="A9646" i="5"/>
  <c r="A9645" i="5"/>
  <c r="A9644" i="5"/>
  <c r="A9643" i="5"/>
  <c r="A9642" i="5"/>
  <c r="A9641" i="5"/>
  <c r="A9640" i="5"/>
  <c r="A9639" i="5"/>
  <c r="A9638" i="5"/>
  <c r="A9637" i="5"/>
  <c r="A9636" i="5"/>
  <c r="A9635" i="5"/>
  <c r="A9634" i="5"/>
  <c r="A9633" i="5"/>
  <c r="A9632" i="5"/>
  <c r="A9631" i="5"/>
  <c r="A9630" i="5"/>
  <c r="A9629" i="5"/>
  <c r="A9628" i="5"/>
  <c r="A9627" i="5"/>
  <c r="A9626" i="5"/>
  <c r="A9625" i="5"/>
  <c r="A9624" i="5"/>
  <c r="A9623" i="5"/>
  <c r="A9622" i="5"/>
  <c r="A9621" i="5"/>
  <c r="A9620" i="5"/>
  <c r="A9619" i="5"/>
  <c r="A9618" i="5"/>
  <c r="A9617" i="5"/>
  <c r="A9616" i="5"/>
  <c r="A9615" i="5"/>
  <c r="A9614" i="5"/>
  <c r="A9613" i="5"/>
  <c r="A9612" i="5"/>
  <c r="A9611" i="5"/>
  <c r="A9610" i="5"/>
  <c r="A9609" i="5"/>
  <c r="A9608" i="5"/>
  <c r="A9607" i="5"/>
  <c r="A9606" i="5"/>
  <c r="A9605" i="5"/>
  <c r="A9604" i="5"/>
  <c r="A9603" i="5"/>
  <c r="A9602" i="5"/>
  <c r="A9601" i="5"/>
  <c r="A9600" i="5"/>
  <c r="A9599" i="5"/>
  <c r="A9598" i="5"/>
  <c r="A9597" i="5"/>
  <c r="A9596" i="5"/>
  <c r="A9595" i="5"/>
  <c r="A9594" i="5"/>
  <c r="A9593" i="5"/>
  <c r="A9592" i="5"/>
  <c r="A9591" i="5"/>
  <c r="A9590" i="5"/>
  <c r="A9589" i="5"/>
  <c r="A9588" i="5"/>
  <c r="A9587" i="5"/>
  <c r="A9586" i="5"/>
  <c r="A9585" i="5"/>
  <c r="A9584" i="5"/>
  <c r="A9583" i="5"/>
  <c r="A9582" i="5"/>
  <c r="A9581" i="5"/>
  <c r="A9580" i="5"/>
  <c r="A9579" i="5"/>
  <c r="A9578" i="5"/>
  <c r="A9577" i="5"/>
  <c r="A9576" i="5"/>
  <c r="A9575" i="5"/>
  <c r="A9574" i="5"/>
  <c r="A9573" i="5"/>
  <c r="A9572" i="5"/>
  <c r="A9571" i="5"/>
  <c r="A9570" i="5"/>
  <c r="A9569" i="5"/>
  <c r="A9568" i="5"/>
  <c r="A9567" i="5"/>
  <c r="A9566" i="5"/>
  <c r="A9565" i="5"/>
  <c r="A9564" i="5"/>
  <c r="A9563" i="5"/>
  <c r="A9562" i="5"/>
  <c r="A9561" i="5"/>
  <c r="A9560" i="5"/>
  <c r="A9559" i="5"/>
  <c r="A9558" i="5"/>
  <c r="A9557" i="5"/>
  <c r="A9556" i="5"/>
  <c r="A9555" i="5"/>
  <c r="A9554" i="5"/>
  <c r="A9553" i="5"/>
  <c r="A9552" i="5"/>
  <c r="A9551" i="5"/>
  <c r="A9550" i="5"/>
  <c r="A9549" i="5"/>
  <c r="A9548" i="5"/>
  <c r="A9547" i="5"/>
  <c r="A9546" i="5"/>
  <c r="A9545" i="5"/>
  <c r="A9544" i="5"/>
  <c r="A9543" i="5"/>
  <c r="A9542" i="5"/>
  <c r="A9541" i="5"/>
  <c r="A9540" i="5"/>
  <c r="A9539" i="5"/>
  <c r="A9538" i="5"/>
  <c r="A9537" i="5"/>
  <c r="A9536" i="5"/>
  <c r="A9535" i="5"/>
  <c r="A9534" i="5"/>
  <c r="A9533" i="5"/>
  <c r="A9532" i="5"/>
  <c r="A9531" i="5"/>
  <c r="A9530" i="5"/>
  <c r="A9529" i="5"/>
  <c r="A9528" i="5"/>
  <c r="A9527" i="5"/>
  <c r="A9526" i="5"/>
  <c r="A9525" i="5"/>
  <c r="A9524" i="5"/>
  <c r="A9523" i="5"/>
  <c r="A9522" i="5"/>
  <c r="A9521" i="5"/>
  <c r="A9520" i="5"/>
  <c r="A9519" i="5"/>
  <c r="A9518" i="5"/>
  <c r="A9517" i="5"/>
  <c r="A9516" i="5"/>
  <c r="A9515" i="5"/>
  <c r="A9514" i="5"/>
  <c r="A9513" i="5"/>
  <c r="A9512" i="5"/>
  <c r="A9511" i="5"/>
  <c r="A9510" i="5"/>
  <c r="A9509" i="5"/>
  <c r="A9508" i="5"/>
  <c r="A9507" i="5"/>
  <c r="A9506" i="5"/>
  <c r="A9505" i="5"/>
  <c r="A9504" i="5"/>
  <c r="A9503" i="5"/>
  <c r="A9502" i="5"/>
  <c r="A9501" i="5"/>
  <c r="A9500" i="5"/>
  <c r="A9499" i="5"/>
  <c r="A9498" i="5"/>
  <c r="A9497" i="5"/>
  <c r="A9496" i="5"/>
  <c r="A9495" i="5"/>
  <c r="A9494" i="5"/>
  <c r="A9493" i="5"/>
  <c r="A9492" i="5"/>
  <c r="A9491" i="5"/>
  <c r="A9490" i="5"/>
  <c r="A9489" i="5"/>
  <c r="A9488" i="5"/>
  <c r="A9487" i="5"/>
  <c r="A9486" i="5"/>
  <c r="A9485" i="5"/>
  <c r="A9484" i="5"/>
  <c r="A9483" i="5"/>
  <c r="A9482" i="5"/>
  <c r="A9481" i="5"/>
  <c r="A9480" i="5"/>
  <c r="A9479" i="5"/>
  <c r="A9478" i="5"/>
  <c r="A9477" i="5"/>
  <c r="A9476" i="5"/>
  <c r="A9475" i="5"/>
  <c r="A9474" i="5"/>
  <c r="A9473" i="5"/>
  <c r="A9472" i="5"/>
  <c r="A9471" i="5"/>
  <c r="A9470" i="5"/>
  <c r="A9469" i="5"/>
  <c r="A9468" i="5"/>
  <c r="A9467" i="5"/>
  <c r="A9466" i="5"/>
  <c r="A9465" i="5"/>
  <c r="A9464" i="5"/>
  <c r="A9463" i="5"/>
  <c r="A9462" i="5"/>
  <c r="A9461" i="5"/>
  <c r="A9460" i="5"/>
  <c r="A9459" i="5"/>
  <c r="A9458" i="5"/>
  <c r="A9457" i="5"/>
  <c r="A9456" i="5"/>
  <c r="A9455" i="5"/>
  <c r="A9454" i="5"/>
  <c r="A9453" i="5"/>
  <c r="A9452" i="5"/>
  <c r="A9451" i="5"/>
  <c r="A9450" i="5"/>
  <c r="A9449" i="5"/>
  <c r="A9448" i="5"/>
  <c r="A9447" i="5"/>
  <c r="A9446" i="5"/>
  <c r="A9445" i="5"/>
  <c r="A9444" i="5"/>
  <c r="A9443" i="5"/>
  <c r="A9442" i="5"/>
  <c r="A9441" i="5"/>
  <c r="A9440" i="5"/>
  <c r="A9439" i="5"/>
  <c r="A9438" i="5"/>
  <c r="A9437" i="5"/>
  <c r="A9436" i="5"/>
  <c r="A9435" i="5"/>
  <c r="A9434" i="5"/>
  <c r="A9433" i="5"/>
  <c r="A9432" i="5"/>
  <c r="A9431" i="5"/>
  <c r="A9430" i="5"/>
  <c r="A9429" i="5"/>
  <c r="A9428" i="5"/>
  <c r="A9427" i="5"/>
  <c r="A9426" i="5"/>
  <c r="A9425" i="5"/>
  <c r="A9424" i="5"/>
  <c r="A9423" i="5"/>
  <c r="A9422" i="5"/>
  <c r="A9421" i="5"/>
  <c r="A9420" i="5"/>
  <c r="A9419" i="5"/>
  <c r="A9418" i="5"/>
  <c r="A9417" i="5"/>
  <c r="A9416" i="5"/>
  <c r="A9415" i="5"/>
  <c r="A9414" i="5"/>
  <c r="A9413" i="5"/>
  <c r="A9412" i="5"/>
  <c r="A9411" i="5"/>
  <c r="A9410" i="5"/>
  <c r="A9409" i="5"/>
  <c r="A9408" i="5"/>
  <c r="A9407" i="5"/>
  <c r="A9406" i="5"/>
  <c r="A9405" i="5"/>
  <c r="A9404" i="5"/>
  <c r="A9403" i="5"/>
  <c r="A9402" i="5"/>
  <c r="A9401" i="5"/>
  <c r="A9400" i="5"/>
  <c r="A9399" i="5"/>
  <c r="A9398" i="5"/>
  <c r="A9397" i="5"/>
  <c r="A9396" i="5"/>
  <c r="A9395" i="5"/>
  <c r="A9394" i="5"/>
  <c r="A9393" i="5"/>
  <c r="A9392" i="5"/>
  <c r="A9391" i="5"/>
  <c r="A9390" i="5"/>
  <c r="A9389" i="5"/>
  <c r="A9388" i="5"/>
  <c r="A9387" i="5"/>
  <c r="A9386" i="5"/>
  <c r="A9385" i="5"/>
  <c r="A9384" i="5"/>
  <c r="A9383" i="5"/>
  <c r="A9382" i="5"/>
  <c r="A9381" i="5"/>
  <c r="A9380" i="5"/>
  <c r="A9379" i="5"/>
  <c r="A9378" i="5"/>
  <c r="A9377" i="5"/>
  <c r="A9376" i="5"/>
  <c r="A9375" i="5"/>
  <c r="A9374" i="5"/>
  <c r="A9373" i="5"/>
  <c r="A9372" i="5"/>
  <c r="A9371" i="5"/>
  <c r="A9370" i="5"/>
  <c r="A9369" i="5"/>
  <c r="A9368" i="5"/>
  <c r="A9367" i="5"/>
  <c r="A9366" i="5"/>
  <c r="A9365" i="5"/>
  <c r="A9364" i="5"/>
  <c r="A9363" i="5"/>
  <c r="A9362" i="5"/>
  <c r="A9361" i="5"/>
  <c r="A9360" i="5"/>
  <c r="A9359" i="5"/>
  <c r="A9358" i="5"/>
  <c r="A9357" i="5"/>
  <c r="A9356" i="5"/>
  <c r="A9355" i="5"/>
  <c r="A9354" i="5"/>
  <c r="A9353" i="5"/>
  <c r="A9352" i="5"/>
  <c r="A9351" i="5"/>
  <c r="A9350" i="5"/>
  <c r="A9349" i="5"/>
  <c r="A9348" i="5"/>
  <c r="A9347" i="5"/>
  <c r="A9346" i="5"/>
  <c r="A9345" i="5"/>
  <c r="A9344" i="5"/>
  <c r="A9343" i="5"/>
  <c r="A9342" i="5"/>
  <c r="A9341" i="5"/>
  <c r="A9340" i="5"/>
  <c r="A9339" i="5"/>
  <c r="A9338" i="5"/>
  <c r="A9337" i="5"/>
  <c r="A9336" i="5"/>
  <c r="A9335" i="5"/>
  <c r="A9334" i="5"/>
  <c r="A9333" i="5"/>
  <c r="A9332" i="5"/>
  <c r="A9331" i="5"/>
  <c r="A9330" i="5"/>
  <c r="A9329" i="5"/>
  <c r="A9328" i="5"/>
  <c r="A9327" i="5"/>
  <c r="A9326" i="5"/>
  <c r="A9325" i="5"/>
  <c r="A9324" i="5"/>
  <c r="A9323" i="5"/>
  <c r="A9322" i="5"/>
  <c r="A9321" i="5"/>
  <c r="A9320" i="5"/>
  <c r="A9319" i="5"/>
  <c r="A9318" i="5"/>
  <c r="A9317" i="5"/>
  <c r="A9316" i="5"/>
  <c r="A9315" i="5"/>
  <c r="A9314" i="5"/>
  <c r="A9313" i="5"/>
  <c r="A9312" i="5"/>
  <c r="A9311" i="5"/>
  <c r="A9310" i="5"/>
  <c r="A9309" i="5"/>
  <c r="A9308" i="5"/>
  <c r="A9307" i="5"/>
  <c r="A9306" i="5"/>
  <c r="A9305" i="5"/>
  <c r="A9304" i="5"/>
  <c r="A9303" i="5"/>
  <c r="A9302" i="5"/>
  <c r="A9301" i="5"/>
  <c r="A9300" i="5"/>
  <c r="A9299" i="5"/>
  <c r="A9298" i="5"/>
  <c r="A9297" i="5"/>
  <c r="A9296" i="5"/>
  <c r="A9295" i="5"/>
  <c r="A9294" i="5"/>
  <c r="A9293" i="5"/>
  <c r="A9292" i="5"/>
  <c r="A9291" i="5"/>
  <c r="A9290" i="5"/>
  <c r="A9289" i="5"/>
  <c r="A9288" i="5"/>
  <c r="A9287" i="5"/>
  <c r="A9286" i="5"/>
  <c r="A9285" i="5"/>
  <c r="A9284" i="5"/>
  <c r="A9283" i="5"/>
  <c r="A9282" i="5"/>
  <c r="A9281" i="5"/>
  <c r="A9280" i="5"/>
  <c r="A9279" i="5"/>
  <c r="A9278" i="5"/>
  <c r="A9277" i="5"/>
  <c r="A9276" i="5"/>
  <c r="A9275" i="5"/>
  <c r="A9274" i="5"/>
  <c r="A9273" i="5"/>
  <c r="A9272" i="5"/>
  <c r="A9271" i="5"/>
  <c r="A9270" i="5"/>
  <c r="A9269" i="5"/>
  <c r="A9268" i="5"/>
  <c r="A9267" i="5"/>
  <c r="A9266" i="5"/>
  <c r="A9265" i="5"/>
  <c r="A9264" i="5"/>
  <c r="A9263" i="5"/>
  <c r="A9262" i="5"/>
  <c r="A9261" i="5"/>
  <c r="A9260" i="5"/>
  <c r="A9259" i="5"/>
  <c r="A9258" i="5"/>
  <c r="A9257" i="5"/>
  <c r="A9256" i="5"/>
  <c r="A9255" i="5"/>
  <c r="A9254" i="5"/>
  <c r="A9253" i="5"/>
  <c r="A9252" i="5"/>
  <c r="A9251" i="5"/>
  <c r="A9250" i="5"/>
  <c r="A9249" i="5"/>
  <c r="A9248" i="5"/>
  <c r="A9247" i="5"/>
  <c r="A9246" i="5"/>
  <c r="A9245" i="5"/>
  <c r="A9244" i="5"/>
  <c r="A9243" i="5"/>
  <c r="A9242" i="5"/>
  <c r="A9241" i="5"/>
  <c r="A9240" i="5"/>
  <c r="A9239" i="5"/>
  <c r="A9238" i="5"/>
  <c r="A9237" i="5"/>
  <c r="A9236" i="5"/>
  <c r="A9235" i="5"/>
  <c r="A9234" i="5"/>
  <c r="A9233" i="5"/>
  <c r="A9232" i="5"/>
  <c r="A9231" i="5"/>
  <c r="A9230" i="5"/>
  <c r="A9229" i="5"/>
  <c r="A9228" i="5"/>
  <c r="A9227" i="5"/>
  <c r="A9226" i="5"/>
  <c r="A9225" i="5"/>
  <c r="A9224" i="5"/>
  <c r="A9223" i="5"/>
  <c r="A9222" i="5"/>
  <c r="A9221" i="5"/>
  <c r="A9220" i="5"/>
  <c r="A9219" i="5"/>
  <c r="A9218" i="5"/>
  <c r="A9217" i="5"/>
  <c r="A9216" i="5"/>
  <c r="A9215" i="5"/>
  <c r="A9214" i="5"/>
  <c r="A9213" i="5"/>
  <c r="A9212" i="5"/>
  <c r="A9211" i="5"/>
  <c r="A9210" i="5"/>
  <c r="A9209" i="5"/>
  <c r="A9208" i="5"/>
  <c r="A9207" i="5"/>
  <c r="A9206" i="5"/>
  <c r="A9205" i="5"/>
  <c r="A9204" i="5"/>
  <c r="A9203" i="5"/>
  <c r="A9202" i="5"/>
  <c r="A9201" i="5"/>
  <c r="A9200" i="5"/>
  <c r="A9199" i="5"/>
  <c r="A9198" i="5"/>
  <c r="A9197" i="5"/>
  <c r="A9196" i="5"/>
  <c r="A9195" i="5"/>
  <c r="A9194" i="5"/>
  <c r="A9193" i="5"/>
  <c r="A9192" i="5"/>
  <c r="A9191" i="5"/>
  <c r="A9190" i="5"/>
  <c r="A9189" i="5"/>
  <c r="A9188" i="5"/>
  <c r="A9187" i="5"/>
  <c r="A9186" i="5"/>
  <c r="A9185" i="5"/>
  <c r="A9184" i="5"/>
  <c r="A9183" i="5"/>
  <c r="A9182" i="5"/>
  <c r="A9181" i="5"/>
  <c r="A9180" i="5"/>
  <c r="A9179" i="5"/>
  <c r="A9178" i="5"/>
  <c r="A9177" i="5"/>
  <c r="A9176" i="5"/>
  <c r="A9175" i="5"/>
  <c r="A9174" i="5"/>
  <c r="A9173" i="5"/>
  <c r="A9172" i="5"/>
  <c r="A9171" i="5"/>
  <c r="A9170" i="5"/>
  <c r="A9169" i="5"/>
  <c r="A9168" i="5"/>
  <c r="A9167" i="5"/>
  <c r="A9166" i="5"/>
  <c r="A9165" i="5"/>
  <c r="A9164" i="5"/>
  <c r="A9163" i="5"/>
  <c r="A9162" i="5"/>
  <c r="A9161" i="5"/>
  <c r="A9160" i="5"/>
  <c r="A9159" i="5"/>
  <c r="A9158" i="5"/>
  <c r="A9157" i="5"/>
  <c r="A9156" i="5"/>
  <c r="A9155" i="5"/>
  <c r="A9154" i="5"/>
  <c r="A9153" i="5"/>
  <c r="A9152" i="5"/>
  <c r="A9151" i="5"/>
  <c r="A9150" i="5"/>
  <c r="A9149" i="5"/>
  <c r="A9148" i="5"/>
  <c r="A9147" i="5"/>
  <c r="A9146" i="5"/>
  <c r="A9145" i="5"/>
  <c r="A9144" i="5"/>
  <c r="A9143" i="5"/>
  <c r="A9142" i="5"/>
  <c r="A9141" i="5"/>
  <c r="A9140" i="5"/>
  <c r="A9139" i="5"/>
  <c r="A9138" i="5"/>
  <c r="A9137" i="5"/>
  <c r="A9136" i="5"/>
  <c r="A9135" i="5"/>
  <c r="A9134" i="5"/>
  <c r="A9133" i="5"/>
  <c r="A9132" i="5"/>
  <c r="A9131" i="5"/>
  <c r="A9130" i="5"/>
  <c r="A9129" i="5"/>
  <c r="A9128" i="5"/>
  <c r="A9127" i="5"/>
  <c r="A9126" i="5"/>
  <c r="A9125" i="5"/>
  <c r="A9124" i="5"/>
  <c r="A9123" i="5"/>
  <c r="A9122" i="5"/>
  <c r="A9121" i="5"/>
  <c r="A9120" i="5"/>
  <c r="A9119" i="5"/>
  <c r="A9118" i="5"/>
  <c r="A9117" i="5"/>
  <c r="A9116" i="5"/>
  <c r="A9115" i="5"/>
  <c r="A9114" i="5"/>
  <c r="A9113" i="5"/>
  <c r="A9112" i="5"/>
  <c r="A9111" i="5"/>
  <c r="A9110" i="5"/>
  <c r="A9109" i="5"/>
  <c r="A9108" i="5"/>
  <c r="A9107" i="5"/>
  <c r="A9106" i="5"/>
  <c r="A9105" i="5"/>
  <c r="A9104" i="5"/>
  <c r="A9103" i="5"/>
  <c r="A9102" i="5"/>
  <c r="A9101" i="5"/>
  <c r="A9100" i="5"/>
  <c r="A9099" i="5"/>
  <c r="A9098" i="5"/>
  <c r="A9097" i="5"/>
  <c r="A9096" i="5"/>
  <c r="A9095" i="5"/>
  <c r="A9094" i="5"/>
  <c r="A9093" i="5"/>
  <c r="A9092" i="5"/>
  <c r="A9091" i="5"/>
  <c r="A9090" i="5"/>
  <c r="A9089" i="5"/>
  <c r="A9088" i="5"/>
  <c r="A9087" i="5"/>
  <c r="A9086" i="5"/>
  <c r="A9085" i="5"/>
  <c r="A9084" i="5"/>
  <c r="A9083" i="5"/>
  <c r="A9082" i="5"/>
  <c r="A9081" i="5"/>
  <c r="A9080" i="5"/>
  <c r="A9079" i="5"/>
  <c r="A9078" i="5"/>
  <c r="A9077" i="5"/>
  <c r="A9076" i="5"/>
  <c r="A9075" i="5"/>
  <c r="A9074" i="5"/>
  <c r="A9073" i="5"/>
  <c r="A9072" i="5"/>
  <c r="A9071" i="5"/>
  <c r="A9070" i="5"/>
  <c r="A9069" i="5"/>
  <c r="A9068" i="5"/>
  <c r="A9067" i="5"/>
  <c r="A9066" i="5"/>
  <c r="A9065" i="5"/>
  <c r="A9064" i="5"/>
  <c r="A9063" i="5"/>
  <c r="A9062" i="5"/>
  <c r="A9061" i="5"/>
  <c r="A9060" i="5"/>
  <c r="A9059" i="5"/>
  <c r="A9058" i="5"/>
  <c r="A9057" i="5"/>
  <c r="A9056" i="5"/>
  <c r="A9055" i="5"/>
  <c r="A9054" i="5"/>
  <c r="A9053" i="5"/>
  <c r="A9052" i="5"/>
  <c r="A9051" i="5"/>
  <c r="A9050" i="5"/>
  <c r="A9049" i="5"/>
  <c r="A9048" i="5"/>
  <c r="A9047" i="5"/>
  <c r="A9046" i="5"/>
  <c r="A9045" i="5"/>
  <c r="A9044" i="5"/>
  <c r="A9043" i="5"/>
  <c r="A9042" i="5"/>
  <c r="A9041" i="5"/>
  <c r="A9040" i="5"/>
  <c r="A9039" i="5"/>
  <c r="A9038" i="5"/>
  <c r="A9037" i="5"/>
  <c r="A9036" i="5"/>
  <c r="A9035" i="5"/>
  <c r="A9034" i="5"/>
  <c r="A9033" i="5"/>
  <c r="A9032" i="5"/>
  <c r="A9031" i="5"/>
  <c r="A9030" i="5"/>
  <c r="A9029" i="5"/>
  <c r="A9028" i="5"/>
  <c r="A9027" i="5"/>
  <c r="A9026" i="5"/>
  <c r="A9025" i="5"/>
  <c r="A9024" i="5"/>
  <c r="A9023" i="5"/>
  <c r="A9022" i="5"/>
  <c r="A9021" i="5"/>
  <c r="A9020" i="5"/>
  <c r="A9019" i="5"/>
  <c r="A9018" i="5"/>
  <c r="A9017" i="5"/>
  <c r="A9016" i="5"/>
  <c r="A9015" i="5"/>
  <c r="A9014" i="5"/>
  <c r="A9013" i="5"/>
  <c r="A9012" i="5"/>
  <c r="A9011" i="5"/>
  <c r="A9010" i="5"/>
  <c r="A9009" i="5"/>
  <c r="A9008" i="5"/>
  <c r="A9007" i="5"/>
  <c r="A9006" i="5"/>
  <c r="A9005" i="5"/>
  <c r="A9004" i="5"/>
  <c r="A9003" i="5"/>
  <c r="A9002" i="5"/>
  <c r="A9001" i="5"/>
  <c r="A9000" i="5"/>
  <c r="A8999" i="5"/>
  <c r="A8998" i="5"/>
  <c r="A8997" i="5"/>
  <c r="A8996" i="5"/>
  <c r="A8995" i="5"/>
  <c r="A8994" i="5"/>
  <c r="A8993" i="5"/>
  <c r="A8992" i="5"/>
  <c r="A8991" i="5"/>
  <c r="A8990" i="5"/>
  <c r="A8989" i="5"/>
  <c r="A8988" i="5"/>
  <c r="A8987" i="5"/>
  <c r="A8986" i="5"/>
  <c r="A8985" i="5"/>
  <c r="A8984" i="5"/>
  <c r="A8983" i="5"/>
  <c r="A8982" i="5"/>
  <c r="A8981" i="5"/>
  <c r="A8980" i="5"/>
  <c r="A8979" i="5"/>
  <c r="A8978" i="5"/>
  <c r="A8977" i="5"/>
  <c r="A8976" i="5"/>
  <c r="A8975" i="5"/>
  <c r="A8974" i="5"/>
  <c r="A8973" i="5"/>
  <c r="A8972" i="5"/>
  <c r="A8971" i="5"/>
  <c r="A8970" i="5"/>
  <c r="A8969" i="5"/>
  <c r="A8968" i="5"/>
  <c r="A8967" i="5"/>
  <c r="A8966" i="5"/>
  <c r="A8965" i="5"/>
  <c r="A8964" i="5"/>
  <c r="A8963" i="5"/>
  <c r="A8962" i="5"/>
  <c r="A8961" i="5"/>
  <c r="A8960" i="5"/>
  <c r="A8959" i="5"/>
  <c r="A8958" i="5"/>
  <c r="A8957" i="5"/>
  <c r="A8956" i="5"/>
  <c r="A8955" i="5"/>
  <c r="A8954" i="5"/>
  <c r="A8953" i="5"/>
  <c r="A8952" i="5"/>
  <c r="A8951" i="5"/>
  <c r="A8950" i="5"/>
  <c r="A8949" i="5"/>
  <c r="A8948" i="5"/>
  <c r="A8947" i="5"/>
  <c r="A8946" i="5"/>
  <c r="A8945" i="5"/>
  <c r="A8944" i="5"/>
  <c r="A8943" i="5"/>
  <c r="A8942" i="5"/>
  <c r="A8941" i="5"/>
  <c r="A8940" i="5"/>
  <c r="A8939" i="5"/>
  <c r="A8938" i="5"/>
  <c r="A8937" i="5"/>
  <c r="A8936" i="5"/>
  <c r="A8935" i="5"/>
  <c r="A8934" i="5"/>
  <c r="A8933" i="5"/>
  <c r="A8932" i="5"/>
  <c r="A8931" i="5"/>
  <c r="A8930" i="5"/>
  <c r="A8929" i="5"/>
  <c r="A8928" i="5"/>
  <c r="A8927" i="5"/>
  <c r="A8926" i="5"/>
  <c r="A8925" i="5"/>
  <c r="A8924" i="5"/>
  <c r="A8923" i="5"/>
  <c r="A8922" i="5"/>
  <c r="A8921" i="5"/>
  <c r="A8920" i="5"/>
  <c r="A8919" i="5"/>
  <c r="A8918" i="5"/>
  <c r="A8917" i="5"/>
  <c r="A8916" i="5"/>
  <c r="A8915" i="5"/>
  <c r="A8914" i="5"/>
  <c r="A8913" i="5"/>
  <c r="A8912" i="5"/>
  <c r="A8911" i="5"/>
  <c r="A8910" i="5"/>
  <c r="A8909" i="5"/>
  <c r="A8908" i="5"/>
  <c r="A8907" i="5"/>
  <c r="A8906" i="5"/>
  <c r="A8905" i="5"/>
  <c r="A8904" i="5"/>
  <c r="A8903" i="5"/>
  <c r="A8902" i="5"/>
  <c r="A8901" i="5"/>
  <c r="A8900" i="5"/>
  <c r="A8899" i="5"/>
  <c r="A8898" i="5"/>
  <c r="A8897" i="5"/>
  <c r="A8896" i="5"/>
  <c r="A8895" i="5"/>
  <c r="A8894" i="5"/>
  <c r="A8893" i="5"/>
  <c r="A8892" i="5"/>
  <c r="A8891" i="5"/>
  <c r="A8890" i="5"/>
  <c r="A8889" i="5"/>
  <c r="A8888" i="5"/>
  <c r="A8887" i="5"/>
  <c r="A8886" i="5"/>
  <c r="A8885" i="5"/>
  <c r="A8884" i="5"/>
  <c r="A8883" i="5"/>
  <c r="A8882" i="5"/>
  <c r="A8881" i="5"/>
  <c r="A8880" i="5"/>
  <c r="A8879" i="5"/>
  <c r="A8878" i="5"/>
  <c r="A8877" i="5"/>
  <c r="A8876" i="5"/>
  <c r="A8875" i="5"/>
  <c r="A8874" i="5"/>
  <c r="A8873" i="5"/>
  <c r="A8872" i="5"/>
  <c r="A8871" i="5"/>
  <c r="A8870" i="5"/>
  <c r="A8869" i="5"/>
  <c r="A8868" i="5"/>
  <c r="A8867" i="5"/>
  <c r="A8866" i="5"/>
  <c r="A8865" i="5"/>
  <c r="A8864" i="5"/>
  <c r="A8863" i="5"/>
  <c r="A8862" i="5"/>
  <c r="A8861" i="5"/>
  <c r="A8860" i="5"/>
  <c r="A8859" i="5"/>
  <c r="A8858" i="5"/>
  <c r="A8857" i="5"/>
  <c r="A8856" i="5"/>
  <c r="A8855" i="5"/>
  <c r="A8854" i="5"/>
  <c r="A8853" i="5"/>
  <c r="A8852" i="5"/>
  <c r="A8851" i="5"/>
  <c r="A8850" i="5"/>
  <c r="A8849" i="5"/>
  <c r="A8848" i="5"/>
  <c r="A8847" i="5"/>
  <c r="A8846" i="5"/>
  <c r="A8845" i="5"/>
  <c r="A8844" i="5"/>
  <c r="A8843" i="5"/>
  <c r="A8842" i="5"/>
  <c r="A8841" i="5"/>
  <c r="A8840" i="5"/>
  <c r="A8839" i="5"/>
  <c r="A8838" i="5"/>
  <c r="A8837" i="5"/>
  <c r="A8836" i="5"/>
  <c r="A8835" i="5"/>
  <c r="A8834" i="5"/>
  <c r="A8833" i="5"/>
  <c r="A8832" i="5"/>
  <c r="A8831" i="5"/>
  <c r="A8830" i="5"/>
  <c r="A8829" i="5"/>
  <c r="A8828" i="5"/>
  <c r="A8827" i="5"/>
  <c r="A8826" i="5"/>
  <c r="A8825" i="5"/>
  <c r="A8824" i="5"/>
  <c r="A8823" i="5"/>
  <c r="A8822" i="5"/>
  <c r="A8821" i="5"/>
  <c r="A8820" i="5"/>
  <c r="A8819" i="5"/>
  <c r="A8818" i="5"/>
  <c r="A8817" i="5"/>
  <c r="A8816" i="5"/>
  <c r="A8815" i="5"/>
  <c r="A8814" i="5"/>
  <c r="A8813" i="5"/>
  <c r="A8812" i="5"/>
  <c r="A8811" i="5"/>
  <c r="A8810" i="5"/>
  <c r="A8809" i="5"/>
  <c r="A8808" i="5"/>
  <c r="A8807" i="5"/>
  <c r="A8806" i="5"/>
  <c r="A8805" i="5"/>
  <c r="A8804" i="5"/>
  <c r="A8803" i="5"/>
  <c r="A8802" i="5"/>
  <c r="A8801" i="5"/>
  <c r="A8800" i="5"/>
  <c r="A8799" i="5"/>
  <c r="A8798" i="5"/>
  <c r="A8797" i="5"/>
  <c r="A8796" i="5"/>
  <c r="A8795" i="5"/>
  <c r="A8794" i="5"/>
  <c r="A8793" i="5"/>
  <c r="A8792" i="5"/>
  <c r="A8791" i="5"/>
  <c r="A8790" i="5"/>
  <c r="A8789" i="5"/>
  <c r="A8788" i="5"/>
  <c r="A8787" i="5"/>
  <c r="A8786" i="5"/>
  <c r="A8785" i="5"/>
  <c r="A8784" i="5"/>
  <c r="A8783" i="5"/>
  <c r="A8782" i="5"/>
  <c r="A8781" i="5"/>
  <c r="A8780" i="5"/>
  <c r="A8779" i="5"/>
  <c r="A8778" i="5"/>
  <c r="A8777" i="5"/>
  <c r="A8776" i="5"/>
  <c r="A8775" i="5"/>
  <c r="A8774" i="5"/>
  <c r="A8773" i="5"/>
  <c r="A8772" i="5"/>
  <c r="A8771" i="5"/>
  <c r="A8770" i="5"/>
  <c r="A8769" i="5"/>
  <c r="A8768" i="5"/>
  <c r="A8767" i="5"/>
  <c r="A8766" i="5"/>
  <c r="A8765" i="5"/>
  <c r="A8764" i="5"/>
  <c r="A8763" i="5"/>
  <c r="A8762" i="5"/>
  <c r="A8761" i="5"/>
  <c r="A8760" i="5"/>
  <c r="A8759" i="5"/>
  <c r="A8758" i="5"/>
  <c r="A8757" i="5"/>
  <c r="A8756" i="5"/>
  <c r="A8755" i="5"/>
  <c r="A8754" i="5"/>
  <c r="A8753" i="5"/>
  <c r="A8752" i="5"/>
  <c r="A8751" i="5"/>
  <c r="A8750" i="5"/>
  <c r="A8749" i="5"/>
  <c r="A8748" i="5"/>
  <c r="A8747" i="5"/>
  <c r="A8746" i="5"/>
  <c r="A8745" i="5"/>
  <c r="A8744" i="5"/>
  <c r="A8743" i="5"/>
  <c r="A8742" i="5"/>
  <c r="A8741" i="5"/>
  <c r="A8740" i="5"/>
  <c r="A8739" i="5"/>
  <c r="A8738" i="5"/>
  <c r="A8737" i="5"/>
  <c r="A8736" i="5"/>
  <c r="A8735" i="5"/>
  <c r="A8734" i="5"/>
  <c r="A8733" i="5"/>
  <c r="A8732" i="5"/>
  <c r="A8731" i="5"/>
  <c r="A8730" i="5"/>
  <c r="A8729" i="5"/>
  <c r="A8728" i="5"/>
  <c r="A8727" i="5"/>
  <c r="A8726" i="5"/>
  <c r="A8725" i="5"/>
  <c r="A8724" i="5"/>
  <c r="A8723" i="5"/>
  <c r="A8722" i="5"/>
  <c r="A8721" i="5"/>
  <c r="A8720" i="5"/>
  <c r="A8719" i="5"/>
  <c r="A8718" i="5"/>
  <c r="A8717" i="5"/>
  <c r="A8716" i="5"/>
  <c r="A8715" i="5"/>
  <c r="A8714" i="5"/>
  <c r="A8713" i="5"/>
  <c r="A8712" i="5"/>
  <c r="A8711" i="5"/>
  <c r="A8710" i="5"/>
  <c r="A8709" i="5"/>
  <c r="A8708" i="5"/>
  <c r="A8707" i="5"/>
  <c r="A8706" i="5"/>
  <c r="A8705" i="5"/>
  <c r="A8704" i="5"/>
  <c r="A8703" i="5"/>
  <c r="A8702" i="5"/>
  <c r="A8701" i="5"/>
  <c r="A8700" i="5"/>
  <c r="A8699" i="5"/>
  <c r="A8698" i="5"/>
  <c r="A8697" i="5"/>
  <c r="A8696" i="5"/>
  <c r="A8695" i="5"/>
  <c r="A8694" i="5"/>
  <c r="A8693" i="5"/>
  <c r="A8692" i="5"/>
  <c r="A8691" i="5"/>
  <c r="A8690" i="5"/>
  <c r="A8689" i="5"/>
  <c r="A8688" i="5"/>
  <c r="A8687" i="5"/>
  <c r="A8686" i="5"/>
  <c r="A8685" i="5"/>
  <c r="A8684" i="5"/>
  <c r="A8683" i="5"/>
  <c r="A8682" i="5"/>
  <c r="A8681" i="5"/>
  <c r="A8680" i="5"/>
  <c r="A8679" i="5"/>
  <c r="A8678" i="5"/>
  <c r="A8677" i="5"/>
  <c r="A8676" i="5"/>
  <c r="A8675" i="5"/>
  <c r="A8674" i="5"/>
  <c r="A8673" i="5"/>
  <c r="A8672" i="5"/>
  <c r="A8671" i="5"/>
  <c r="A8670" i="5"/>
  <c r="A8669" i="5"/>
  <c r="A8668" i="5"/>
  <c r="A8667" i="5"/>
  <c r="A8666" i="5"/>
  <c r="A8665" i="5"/>
  <c r="A8664" i="5"/>
  <c r="A8663" i="5"/>
  <c r="A8662" i="5"/>
  <c r="A8661" i="5"/>
  <c r="A8660" i="5"/>
  <c r="A8659" i="5"/>
  <c r="A8658" i="5"/>
  <c r="A8657" i="5"/>
  <c r="A8656" i="5"/>
  <c r="A8655" i="5"/>
  <c r="A8654" i="5"/>
  <c r="A8653" i="5"/>
  <c r="A8652" i="5"/>
  <c r="A8651" i="5"/>
  <c r="A8650" i="5"/>
  <c r="A8649" i="5"/>
  <c r="A8648" i="5"/>
  <c r="A8647" i="5"/>
  <c r="A8646" i="5"/>
  <c r="A8645" i="5"/>
  <c r="A8644" i="5"/>
  <c r="A8643" i="5"/>
  <c r="A8642" i="5"/>
  <c r="A8641" i="5"/>
  <c r="A8640" i="5"/>
  <c r="A8639" i="5"/>
  <c r="A8638" i="5"/>
  <c r="A8637" i="5"/>
  <c r="A8636" i="5"/>
  <c r="A8635" i="5"/>
  <c r="A8634" i="5"/>
  <c r="A8633" i="5"/>
  <c r="A8632" i="5"/>
  <c r="A8631" i="5"/>
  <c r="A8630" i="5"/>
  <c r="A8629" i="5"/>
  <c r="A8628" i="5"/>
  <c r="A8627" i="5"/>
  <c r="A8626" i="5"/>
  <c r="A8625" i="5"/>
  <c r="A8624" i="5"/>
  <c r="A8623" i="5"/>
  <c r="A8622" i="5"/>
  <c r="A8621" i="5"/>
  <c r="A8620" i="5"/>
  <c r="A8619" i="5"/>
  <c r="A8618" i="5"/>
  <c r="A8617" i="5"/>
  <c r="A8616" i="5"/>
  <c r="A8615" i="5"/>
  <c r="A8614" i="5"/>
  <c r="A8613" i="5"/>
  <c r="A8612" i="5"/>
  <c r="A8611" i="5"/>
  <c r="A8610" i="5"/>
  <c r="A8609" i="5"/>
  <c r="A8608" i="5"/>
  <c r="A8607" i="5"/>
  <c r="A8606" i="5"/>
  <c r="A8605" i="5"/>
  <c r="A8604" i="5"/>
  <c r="A8603" i="5"/>
  <c r="A8602" i="5"/>
  <c r="A8601" i="5"/>
  <c r="A8600" i="5"/>
  <c r="A8599" i="5"/>
  <c r="A8598" i="5"/>
  <c r="A8597" i="5"/>
  <c r="A8596" i="5"/>
  <c r="A8595" i="5"/>
  <c r="A8594" i="5"/>
  <c r="A8593" i="5"/>
  <c r="A8592" i="5"/>
  <c r="A8591" i="5"/>
  <c r="A8590" i="5"/>
  <c r="A8589" i="5"/>
  <c r="A8588" i="5"/>
  <c r="A8587" i="5"/>
  <c r="A8586" i="5"/>
  <c r="A8585" i="5"/>
  <c r="A8584" i="5"/>
  <c r="A8583" i="5"/>
  <c r="A8582" i="5"/>
  <c r="A8581" i="5"/>
  <c r="A8580" i="5"/>
  <c r="A8579" i="5"/>
  <c r="A8578" i="5"/>
  <c r="A8577" i="5"/>
  <c r="A8576" i="5"/>
  <c r="A8575" i="5"/>
  <c r="A8574" i="5"/>
  <c r="A8573" i="5"/>
  <c r="A8572" i="5"/>
  <c r="A8571" i="5"/>
  <c r="A8570" i="5"/>
  <c r="A8569" i="5"/>
  <c r="A8568" i="5"/>
  <c r="A8567" i="5"/>
  <c r="A8566" i="5"/>
  <c r="A8565" i="5"/>
  <c r="A8564" i="5"/>
  <c r="A8563" i="5"/>
  <c r="A8562" i="5"/>
  <c r="A8561" i="5"/>
  <c r="A8560" i="5"/>
  <c r="A8559" i="5"/>
  <c r="A8558" i="5"/>
  <c r="A8557" i="5"/>
  <c r="A8556" i="5"/>
  <c r="A8555" i="5"/>
  <c r="A8554" i="5"/>
  <c r="A8553" i="5"/>
  <c r="A8552" i="5"/>
  <c r="A8551" i="5"/>
  <c r="A8550" i="5"/>
  <c r="A8549" i="5"/>
  <c r="A8548" i="5"/>
  <c r="A8547" i="5"/>
  <c r="A8546" i="5"/>
  <c r="A8545" i="5"/>
  <c r="A8544" i="5"/>
  <c r="A8543" i="5"/>
  <c r="A8542" i="5"/>
  <c r="A8541" i="5"/>
  <c r="A8540" i="5"/>
  <c r="A8539" i="5"/>
  <c r="A8538" i="5"/>
  <c r="A8537" i="5"/>
  <c r="A8536" i="5"/>
  <c r="A8535" i="5"/>
  <c r="A8534" i="5"/>
  <c r="A8533" i="5"/>
  <c r="A8532" i="5"/>
  <c r="A8531" i="5"/>
  <c r="A8530" i="5"/>
  <c r="A8529" i="5"/>
  <c r="A8528" i="5"/>
  <c r="A8527" i="5"/>
  <c r="A8526" i="5"/>
  <c r="A8525" i="5"/>
  <c r="A8524" i="5"/>
  <c r="A8523" i="5"/>
  <c r="A8522" i="5"/>
  <c r="A8521" i="5"/>
  <c r="A8520" i="5"/>
  <c r="A8519" i="5"/>
  <c r="A8518" i="5"/>
  <c r="A8517" i="5"/>
  <c r="A8516" i="5"/>
  <c r="A8515" i="5"/>
  <c r="A8514" i="5"/>
  <c r="A8513" i="5"/>
  <c r="A8512" i="5"/>
  <c r="A8511" i="5"/>
  <c r="A8510" i="5"/>
  <c r="A8509" i="5"/>
  <c r="A8508" i="5"/>
  <c r="A8507" i="5"/>
  <c r="A8506" i="5"/>
  <c r="A8505" i="5"/>
  <c r="A8504" i="5"/>
  <c r="A8503" i="5"/>
  <c r="A8502" i="5"/>
  <c r="A8501" i="5"/>
  <c r="A8500" i="5"/>
  <c r="A8499" i="5"/>
  <c r="A8498" i="5"/>
  <c r="A8497" i="5"/>
  <c r="A8496" i="5"/>
  <c r="A8495" i="5"/>
  <c r="A8494" i="5"/>
  <c r="A8493" i="5"/>
  <c r="A8492" i="5"/>
  <c r="A8491" i="5"/>
  <c r="A8490" i="5"/>
  <c r="A8489" i="5"/>
  <c r="A8488" i="5"/>
  <c r="A8487" i="5"/>
  <c r="A8486" i="5"/>
  <c r="A8485" i="5"/>
  <c r="A8484" i="5"/>
  <c r="A8483" i="5"/>
  <c r="A8482" i="5"/>
  <c r="A8481" i="5"/>
  <c r="A8480" i="5"/>
  <c r="A8479" i="5"/>
  <c r="A8478" i="5"/>
  <c r="A8477" i="5"/>
  <c r="A8476" i="5"/>
  <c r="A8475" i="5"/>
  <c r="A8474" i="5"/>
  <c r="A8473" i="5"/>
  <c r="A8472" i="5"/>
  <c r="A8471" i="5"/>
  <c r="A8470" i="5"/>
  <c r="A8469" i="5"/>
  <c r="A8468" i="5"/>
  <c r="A8467" i="5"/>
  <c r="A8466" i="5"/>
  <c r="A8465" i="5"/>
  <c r="A8464" i="5"/>
  <c r="A8463" i="5"/>
  <c r="A8462" i="5"/>
  <c r="A8461" i="5"/>
  <c r="A8460" i="5"/>
  <c r="A8459" i="5"/>
  <c r="A8458" i="5"/>
  <c r="A8457" i="5"/>
  <c r="A8456" i="5"/>
  <c r="A8455" i="5"/>
  <c r="A8454" i="5"/>
  <c r="A8453" i="5"/>
  <c r="A8452" i="5"/>
  <c r="A8451" i="5"/>
  <c r="A8450" i="5"/>
  <c r="A8449" i="5"/>
  <c r="A8448" i="5"/>
  <c r="A8447" i="5"/>
  <c r="A8446" i="5"/>
  <c r="A8445" i="5"/>
  <c r="A8444" i="5"/>
  <c r="A8443" i="5"/>
  <c r="A8442" i="5"/>
  <c r="A8441" i="5"/>
  <c r="A8440" i="5"/>
  <c r="A8439" i="5"/>
  <c r="A8438" i="5"/>
  <c r="A8437" i="5"/>
  <c r="A8436" i="5"/>
  <c r="A8435" i="5"/>
  <c r="A8434" i="5"/>
  <c r="A8433" i="5"/>
  <c r="A8432" i="5"/>
  <c r="A8431" i="5"/>
  <c r="A8430" i="5"/>
  <c r="A8429" i="5"/>
  <c r="A8428" i="5"/>
  <c r="A8427" i="5"/>
  <c r="A8426" i="5"/>
  <c r="A8425" i="5"/>
  <c r="A8424" i="5"/>
  <c r="A8423" i="5"/>
  <c r="A8422" i="5"/>
  <c r="A8421" i="5"/>
  <c r="A8420" i="5"/>
  <c r="A8419" i="5"/>
  <c r="A8418" i="5"/>
  <c r="A8417" i="5"/>
  <c r="A8416" i="5"/>
  <c r="A8415" i="5"/>
  <c r="A8414" i="5"/>
  <c r="A8413" i="5"/>
  <c r="A8412" i="5"/>
  <c r="A8411" i="5"/>
  <c r="A8410" i="5"/>
  <c r="A8409" i="5"/>
  <c r="A8408" i="5"/>
  <c r="A8407" i="5"/>
  <c r="A8406" i="5"/>
  <c r="A8405" i="5"/>
  <c r="A8404" i="5"/>
  <c r="A8403" i="5"/>
  <c r="A8402" i="5"/>
  <c r="A8401" i="5"/>
  <c r="A8400" i="5"/>
  <c r="A8399" i="5"/>
  <c r="A8398" i="5"/>
  <c r="A8397" i="5"/>
  <c r="A8396" i="5"/>
  <c r="A8395" i="5"/>
  <c r="A8394" i="5"/>
  <c r="A8393" i="5"/>
  <c r="A8392" i="5"/>
  <c r="A8391" i="5"/>
  <c r="A8390" i="5"/>
  <c r="A8389" i="5"/>
  <c r="A8388" i="5"/>
  <c r="A8387" i="5"/>
  <c r="A8386" i="5"/>
  <c r="A8385" i="5"/>
  <c r="A8384" i="5"/>
  <c r="A8383" i="5"/>
  <c r="A8382" i="5"/>
  <c r="A8381" i="5"/>
  <c r="A8380" i="5"/>
  <c r="A8379" i="5"/>
  <c r="A8378" i="5"/>
  <c r="A8377" i="5"/>
  <c r="A8376" i="5"/>
  <c r="A8375" i="5"/>
  <c r="A8374" i="5"/>
  <c r="A8373" i="5"/>
  <c r="A8372" i="5"/>
  <c r="A8371" i="5"/>
  <c r="A8370" i="5"/>
  <c r="A8369" i="5"/>
  <c r="A8368" i="5"/>
  <c r="A8367" i="5"/>
  <c r="A8366" i="5"/>
  <c r="A8365" i="5"/>
  <c r="A8364" i="5"/>
  <c r="A8363" i="5"/>
  <c r="A8362" i="5"/>
  <c r="A8361" i="5"/>
  <c r="A8360" i="5"/>
  <c r="A8359" i="5"/>
  <c r="A8358" i="5"/>
  <c r="A8357" i="5"/>
  <c r="A8356" i="5"/>
  <c r="A8355" i="5"/>
  <c r="A8354" i="5"/>
  <c r="A8353" i="5"/>
  <c r="A8352" i="5"/>
  <c r="A8351" i="5"/>
  <c r="A8350" i="5"/>
  <c r="A8349" i="5"/>
  <c r="A8348" i="5"/>
  <c r="A8347" i="5"/>
  <c r="A8346" i="5"/>
  <c r="A8345" i="5"/>
  <c r="A8344" i="5"/>
  <c r="A8343" i="5"/>
  <c r="A8342" i="5"/>
  <c r="A8341" i="5"/>
  <c r="A8340" i="5"/>
  <c r="A8339" i="5"/>
  <c r="A8338" i="5"/>
  <c r="A8337" i="5"/>
  <c r="A8336" i="5"/>
  <c r="A8335" i="5"/>
  <c r="A8334" i="5"/>
  <c r="A8333" i="5"/>
  <c r="A8332" i="5"/>
  <c r="A8331" i="5"/>
  <c r="A8330" i="5"/>
  <c r="A8329" i="5"/>
  <c r="A8328" i="5"/>
  <c r="A8327" i="5"/>
  <c r="A8326" i="5"/>
  <c r="A8325" i="5"/>
  <c r="A8324" i="5"/>
  <c r="A8323" i="5"/>
  <c r="A8322" i="5"/>
  <c r="A8321" i="5"/>
  <c r="A8320" i="5"/>
  <c r="A8319" i="5"/>
  <c r="A8318" i="5"/>
  <c r="A8317" i="5"/>
  <c r="A8316" i="5"/>
  <c r="A8315" i="5"/>
  <c r="A8314" i="5"/>
  <c r="A8313" i="5"/>
  <c r="A8312" i="5"/>
  <c r="A8311" i="5"/>
  <c r="A8310" i="5"/>
  <c r="A8309" i="5"/>
  <c r="A8308" i="5"/>
  <c r="A8307" i="5"/>
  <c r="A8306" i="5"/>
  <c r="A8305" i="5"/>
  <c r="A8304" i="5"/>
  <c r="A8303" i="5"/>
  <c r="A8302" i="5"/>
  <c r="A8301" i="5"/>
  <c r="A8300" i="5"/>
  <c r="A8299" i="5"/>
  <c r="A8298" i="5"/>
  <c r="A8297" i="5"/>
  <c r="A8296" i="5"/>
  <c r="A8295" i="5"/>
  <c r="A8294" i="5"/>
  <c r="A8293" i="5"/>
  <c r="A8292" i="5"/>
  <c r="A8291" i="5"/>
  <c r="A8290" i="5"/>
  <c r="A8289" i="5"/>
  <c r="A8288" i="5"/>
  <c r="A8287" i="5"/>
  <c r="A8286" i="5"/>
  <c r="A8285" i="5"/>
  <c r="A8284" i="5"/>
  <c r="A8283" i="5"/>
  <c r="A8282" i="5"/>
  <c r="A8281" i="5"/>
  <c r="A8280" i="5"/>
  <c r="A8279" i="5"/>
  <c r="A8278" i="5"/>
  <c r="A8277" i="5"/>
  <c r="A8276" i="5"/>
  <c r="A8275" i="5"/>
  <c r="A8274" i="5"/>
  <c r="A8273" i="5"/>
  <c r="A8272" i="5"/>
  <c r="A8271" i="5"/>
  <c r="A8270" i="5"/>
  <c r="A8269" i="5"/>
  <c r="A8268" i="5"/>
  <c r="A8267" i="5"/>
  <c r="A8266" i="5"/>
  <c r="A8265" i="5"/>
  <c r="A8264" i="5"/>
  <c r="A8263" i="5"/>
  <c r="A8262" i="5"/>
  <c r="A8261" i="5"/>
  <c r="A8260" i="5"/>
  <c r="A8259" i="5"/>
  <c r="A8258" i="5"/>
  <c r="A8257" i="5"/>
  <c r="A8256" i="5"/>
  <c r="A8255" i="5"/>
  <c r="A8254" i="5"/>
  <c r="A8253" i="5"/>
  <c r="A8252" i="5"/>
  <c r="A8251" i="5"/>
  <c r="A8250" i="5"/>
  <c r="A8249" i="5"/>
  <c r="A8248" i="5"/>
  <c r="A8247" i="5"/>
  <c r="A8246" i="5"/>
  <c r="A8245" i="5"/>
  <c r="A8244" i="5"/>
  <c r="A8243" i="5"/>
  <c r="A8242" i="5"/>
  <c r="A8241" i="5"/>
  <c r="A8240" i="5"/>
  <c r="A8239" i="5"/>
  <c r="A8238" i="5"/>
  <c r="A8237" i="5"/>
  <c r="A8236" i="5"/>
  <c r="A8235" i="5"/>
  <c r="A8234" i="5"/>
  <c r="A8233" i="5"/>
  <c r="A8232" i="5"/>
  <c r="A8231" i="5"/>
  <c r="A8230" i="5"/>
  <c r="A8229" i="5"/>
  <c r="A8228" i="5"/>
  <c r="A8227" i="5"/>
  <c r="A8226" i="5"/>
  <c r="A8225" i="5"/>
  <c r="A8224" i="5"/>
  <c r="A8223" i="5"/>
  <c r="A8222" i="5"/>
  <c r="A8221" i="5"/>
  <c r="A8220" i="5"/>
  <c r="A8219" i="5"/>
  <c r="A8218" i="5"/>
  <c r="A8217" i="5"/>
  <c r="A8216" i="5"/>
  <c r="A8215" i="5"/>
  <c r="A8214" i="5"/>
  <c r="A8213" i="5"/>
  <c r="A8212" i="5"/>
  <c r="A8211" i="5"/>
  <c r="A8210" i="5"/>
  <c r="A8209" i="5"/>
  <c r="A8208" i="5"/>
  <c r="A8207" i="5"/>
  <c r="A8206" i="5"/>
  <c r="A8205" i="5"/>
  <c r="A8204" i="5"/>
  <c r="A8203" i="5"/>
  <c r="A8202" i="5"/>
  <c r="A8201" i="5"/>
  <c r="A8200" i="5"/>
  <c r="A8199" i="5"/>
  <c r="A8198" i="5"/>
  <c r="A8197" i="5"/>
  <c r="A8196" i="5"/>
  <c r="A8195" i="5"/>
  <c r="A8194" i="5"/>
  <c r="A8193" i="5"/>
  <c r="A8192" i="5"/>
  <c r="A8191" i="5"/>
  <c r="A8190" i="5"/>
  <c r="A8189" i="5"/>
  <c r="A8188" i="5"/>
  <c r="A8187" i="5"/>
  <c r="A8186" i="5"/>
  <c r="A8185" i="5"/>
  <c r="A8184" i="5"/>
  <c r="A8183" i="5"/>
  <c r="A8182" i="5"/>
  <c r="A8181" i="5"/>
  <c r="A8180" i="5"/>
  <c r="A8179" i="5"/>
  <c r="A8178" i="5"/>
  <c r="A8177" i="5"/>
  <c r="A8176" i="5"/>
  <c r="A8175" i="5"/>
  <c r="A8174" i="5"/>
  <c r="A8173" i="5"/>
  <c r="A8172" i="5"/>
  <c r="A8171" i="5"/>
  <c r="A8170" i="5"/>
  <c r="A8169" i="5"/>
  <c r="A8168" i="5"/>
  <c r="A8167" i="5"/>
  <c r="A8166" i="5"/>
  <c r="A8165" i="5"/>
  <c r="A8164" i="5"/>
  <c r="A8163" i="5"/>
  <c r="A8162" i="5"/>
  <c r="A8161" i="5"/>
  <c r="A8160" i="5"/>
  <c r="A8159" i="5"/>
  <c r="A8158" i="5"/>
  <c r="A8157" i="5"/>
  <c r="A8156" i="5"/>
  <c r="A8155" i="5"/>
  <c r="A8154" i="5"/>
  <c r="A8153" i="5"/>
  <c r="A8152" i="5"/>
  <c r="A8151" i="5"/>
  <c r="A8150" i="5"/>
  <c r="A8149" i="5"/>
  <c r="A8148" i="5"/>
  <c r="A8147" i="5"/>
  <c r="A8146" i="5"/>
  <c r="A8145" i="5"/>
  <c r="A8144" i="5"/>
  <c r="A8143" i="5"/>
  <c r="A8142" i="5"/>
  <c r="A8141" i="5"/>
  <c r="A8140" i="5"/>
  <c r="A8139" i="5"/>
  <c r="A8138" i="5"/>
  <c r="A8137" i="5"/>
  <c r="A8136" i="5"/>
  <c r="A8135" i="5"/>
  <c r="A8134" i="5"/>
  <c r="A8133" i="5"/>
  <c r="A8132" i="5"/>
  <c r="A8131" i="5"/>
  <c r="A8130" i="5"/>
  <c r="A8129" i="5"/>
  <c r="A8128" i="5"/>
  <c r="A8127" i="5"/>
  <c r="A8126" i="5"/>
  <c r="A8125" i="5"/>
  <c r="A8124" i="5"/>
  <c r="A8123" i="5"/>
  <c r="A8122" i="5"/>
  <c r="A8121" i="5"/>
  <c r="A8120" i="5"/>
  <c r="A8119" i="5"/>
  <c r="A8118" i="5"/>
  <c r="A8117" i="5"/>
  <c r="A8116" i="5"/>
  <c r="A8115" i="5"/>
  <c r="A8114" i="5"/>
  <c r="A8113" i="5"/>
  <c r="A8112" i="5"/>
  <c r="A8111" i="5"/>
  <c r="A8110" i="5"/>
  <c r="A8109" i="5"/>
  <c r="A8108" i="5"/>
  <c r="A8107" i="5"/>
  <c r="A8106" i="5"/>
  <c r="A8105" i="5"/>
  <c r="A8104" i="5"/>
  <c r="A8103" i="5"/>
  <c r="A8102" i="5"/>
  <c r="A8101" i="5"/>
  <c r="A8100" i="5"/>
  <c r="A8099" i="5"/>
  <c r="A8098" i="5"/>
  <c r="A8097" i="5"/>
  <c r="A8096" i="5"/>
  <c r="A8095" i="5"/>
  <c r="A8094" i="5"/>
  <c r="A8093" i="5"/>
  <c r="A8092" i="5"/>
  <c r="A8091" i="5"/>
  <c r="A8090" i="5"/>
  <c r="A8089" i="5"/>
  <c r="A8088" i="5"/>
  <c r="A8087" i="5"/>
  <c r="A8086" i="5"/>
  <c r="A8085" i="5"/>
  <c r="A8084" i="5"/>
  <c r="A8083" i="5"/>
  <c r="A8082" i="5"/>
  <c r="A8081" i="5"/>
  <c r="A8080" i="5"/>
  <c r="A8079" i="5"/>
  <c r="A8078" i="5"/>
  <c r="A8077" i="5"/>
  <c r="A8076" i="5"/>
  <c r="A8075" i="5"/>
  <c r="A8074" i="5"/>
  <c r="A8073" i="5"/>
  <c r="A8072" i="5"/>
  <c r="A8071" i="5"/>
  <c r="A8070" i="5"/>
  <c r="A8069" i="5"/>
  <c r="A8068" i="5"/>
  <c r="A8067" i="5"/>
  <c r="A8066" i="5"/>
  <c r="A8065" i="5"/>
  <c r="A8064" i="5"/>
  <c r="A8063" i="5"/>
  <c r="A8062" i="5"/>
  <c r="A8061" i="5"/>
  <c r="A8060" i="5"/>
  <c r="A8059" i="5"/>
  <c r="A8058" i="5"/>
  <c r="A8057" i="5"/>
  <c r="A8056" i="5"/>
  <c r="A8055" i="5"/>
  <c r="A8054" i="5"/>
  <c r="A8053" i="5"/>
  <c r="A8052" i="5"/>
  <c r="A8051" i="5"/>
  <c r="A8050" i="5"/>
  <c r="A8049" i="5"/>
  <c r="A8048" i="5"/>
  <c r="A8047" i="5"/>
  <c r="A8046" i="5"/>
  <c r="A8045" i="5"/>
  <c r="A8044" i="5"/>
  <c r="A8043" i="5"/>
  <c r="A8042" i="5"/>
  <c r="A8041" i="5"/>
  <c r="A8040" i="5"/>
  <c r="A8039" i="5"/>
  <c r="A8038" i="5"/>
  <c r="A8037" i="5"/>
  <c r="A8036" i="5"/>
  <c r="A8035" i="5"/>
  <c r="A8034" i="5"/>
  <c r="A8033" i="5"/>
  <c r="A8032" i="5"/>
  <c r="A8031" i="5"/>
  <c r="A8030" i="5"/>
  <c r="A8029" i="5"/>
  <c r="A8028" i="5"/>
  <c r="A8027" i="5"/>
  <c r="A8026" i="5"/>
  <c r="A8025" i="5"/>
  <c r="A8024" i="5"/>
  <c r="A8023" i="5"/>
  <c r="A8022" i="5"/>
  <c r="A8021" i="5"/>
  <c r="A8020" i="5"/>
  <c r="A8019" i="5"/>
  <c r="A8018" i="5"/>
  <c r="A8017" i="5"/>
  <c r="A8016" i="5"/>
  <c r="A8015" i="5"/>
  <c r="A8014" i="5"/>
  <c r="A8013" i="5"/>
  <c r="A8012" i="5"/>
  <c r="A8011" i="5"/>
  <c r="A8010" i="5"/>
  <c r="A8009" i="5"/>
  <c r="A8008" i="5"/>
  <c r="A8007" i="5"/>
  <c r="A8006" i="5"/>
  <c r="A8005" i="5"/>
  <c r="A8004" i="5"/>
  <c r="A8003" i="5"/>
  <c r="A8002" i="5"/>
  <c r="A8001" i="5"/>
  <c r="A8000" i="5"/>
  <c r="A7999" i="5"/>
  <c r="A7998" i="5"/>
  <c r="A7997" i="5"/>
  <c r="A7996" i="5"/>
  <c r="A7995" i="5"/>
  <c r="A7994" i="5"/>
  <c r="A7993" i="5"/>
  <c r="A7992" i="5"/>
  <c r="A7991" i="5"/>
  <c r="A7990" i="5"/>
  <c r="A7989" i="5"/>
  <c r="A7988" i="5"/>
  <c r="A7987" i="5"/>
  <c r="A7986" i="5"/>
  <c r="A7985" i="5"/>
  <c r="A7984" i="5"/>
  <c r="A7983" i="5"/>
  <c r="A7982" i="5"/>
  <c r="A7981" i="5"/>
  <c r="A7980" i="5"/>
  <c r="A7979" i="5"/>
  <c r="A7978" i="5"/>
  <c r="A7977" i="5"/>
  <c r="A7976" i="5"/>
  <c r="A7975" i="5"/>
  <c r="A7974" i="5"/>
  <c r="A7973" i="5"/>
  <c r="A7972" i="5"/>
  <c r="A7971" i="5"/>
  <c r="A7970" i="5"/>
  <c r="A7969" i="5"/>
  <c r="A7968" i="5"/>
  <c r="A7967" i="5"/>
  <c r="A7966" i="5"/>
  <c r="A7965" i="5"/>
  <c r="A7964" i="5"/>
  <c r="A7963" i="5"/>
  <c r="A7962" i="5"/>
  <c r="A7961" i="5"/>
  <c r="A7960" i="5"/>
  <c r="A7959" i="5"/>
  <c r="A7958" i="5"/>
  <c r="A7957" i="5"/>
  <c r="A7956" i="5"/>
  <c r="A7955" i="5"/>
  <c r="A7954" i="5"/>
  <c r="A7953" i="5"/>
  <c r="A7952" i="5"/>
  <c r="A7951" i="5"/>
  <c r="A7950" i="5"/>
  <c r="A7949" i="5"/>
  <c r="A7948" i="5"/>
  <c r="A7947" i="5"/>
  <c r="A7946" i="5"/>
  <c r="A7945" i="5"/>
  <c r="A7944" i="5"/>
  <c r="A7943" i="5"/>
  <c r="A7942" i="5"/>
  <c r="A7941" i="5"/>
  <c r="A7940" i="5"/>
  <c r="A7939" i="5"/>
  <c r="A7938" i="5"/>
  <c r="A7937" i="5"/>
  <c r="A7936" i="5"/>
  <c r="A7935" i="5"/>
  <c r="A7934" i="5"/>
  <c r="A7933" i="5"/>
  <c r="A7932" i="5"/>
  <c r="A7931" i="5"/>
  <c r="A7930" i="5"/>
  <c r="A7929" i="5"/>
  <c r="A7928" i="5"/>
  <c r="A7927" i="5"/>
  <c r="A7926" i="5"/>
  <c r="A7925" i="5"/>
  <c r="A7924" i="5"/>
  <c r="A7923" i="5"/>
  <c r="A7922" i="5"/>
  <c r="A7921" i="5"/>
  <c r="A7920" i="5"/>
  <c r="A7919" i="5"/>
  <c r="A7918" i="5"/>
  <c r="A7917" i="5"/>
  <c r="A7916" i="5"/>
  <c r="A7915" i="5"/>
  <c r="A7914" i="5"/>
  <c r="A7913" i="5"/>
  <c r="A7912" i="5"/>
  <c r="A7911" i="5"/>
  <c r="A7910" i="5"/>
  <c r="A7909" i="5"/>
  <c r="A7908" i="5"/>
  <c r="A7907" i="5"/>
  <c r="A7906" i="5"/>
  <c r="A7905" i="5"/>
  <c r="A7904" i="5"/>
  <c r="A7903" i="5"/>
  <c r="A7902" i="5"/>
  <c r="A7901" i="5"/>
  <c r="A7900" i="5"/>
  <c r="A7899" i="5"/>
  <c r="A7898" i="5"/>
  <c r="A7897" i="5"/>
  <c r="A7896" i="5"/>
  <c r="A7895" i="5"/>
  <c r="A7894" i="5"/>
  <c r="A7893" i="5"/>
  <c r="A7892" i="5"/>
  <c r="A7891" i="5"/>
  <c r="A7890" i="5"/>
  <c r="A7889" i="5"/>
  <c r="A7888" i="5"/>
  <c r="A7887" i="5"/>
  <c r="A7886" i="5"/>
  <c r="A7885" i="5"/>
  <c r="A7884" i="5"/>
  <c r="A7883" i="5"/>
  <c r="A7882" i="5"/>
  <c r="A7881" i="5"/>
  <c r="A7880" i="5"/>
  <c r="A7879" i="5"/>
  <c r="A7878" i="5"/>
  <c r="A7877" i="5"/>
  <c r="A7876" i="5"/>
  <c r="A7875" i="5"/>
  <c r="A7874" i="5"/>
  <c r="A7873" i="5"/>
  <c r="A7872" i="5"/>
  <c r="A7871" i="5"/>
  <c r="A7870" i="5"/>
  <c r="A7869" i="5"/>
  <c r="A7868" i="5"/>
  <c r="A7867" i="5"/>
  <c r="A7866" i="5"/>
  <c r="A7865" i="5"/>
  <c r="A7864" i="5"/>
  <c r="A7863" i="5"/>
  <c r="A7862" i="5"/>
  <c r="A7861" i="5"/>
  <c r="A7860" i="5"/>
  <c r="A7859" i="5"/>
  <c r="A7858" i="5"/>
  <c r="A7857" i="5"/>
  <c r="A7856" i="5"/>
  <c r="A7855" i="5"/>
  <c r="A7854" i="5"/>
  <c r="A7853" i="5"/>
  <c r="A7852" i="5"/>
  <c r="A7851" i="5"/>
  <c r="A7850" i="5"/>
  <c r="A7849" i="5"/>
  <c r="A7848" i="5"/>
  <c r="A7847" i="5"/>
  <c r="A7846" i="5"/>
  <c r="A7845" i="5"/>
  <c r="A7844" i="5"/>
  <c r="A7843" i="5"/>
  <c r="A7842" i="5"/>
  <c r="A7841" i="5"/>
  <c r="A7840" i="5"/>
  <c r="A7839" i="5"/>
  <c r="A7838" i="5"/>
  <c r="A7837" i="5"/>
  <c r="A7836" i="5"/>
  <c r="A7835" i="5"/>
  <c r="A7834" i="5"/>
  <c r="A7833" i="5"/>
  <c r="A7832" i="5"/>
  <c r="A7831" i="5"/>
  <c r="A7830" i="5"/>
  <c r="A7829" i="5"/>
  <c r="A7828" i="5"/>
  <c r="A7827" i="5"/>
  <c r="A7826" i="5"/>
  <c r="A7825" i="5"/>
  <c r="A7824" i="5"/>
  <c r="A7823" i="5"/>
  <c r="A7822" i="5"/>
  <c r="A7821" i="5"/>
  <c r="A7820" i="5"/>
  <c r="A7819" i="5"/>
  <c r="A7818" i="5"/>
  <c r="A7817" i="5"/>
  <c r="A7816" i="5"/>
  <c r="A7815" i="5"/>
  <c r="A7814" i="5"/>
  <c r="A7813" i="5"/>
  <c r="A7812" i="5"/>
  <c r="A7811" i="5"/>
  <c r="A7810" i="5"/>
  <c r="A7809" i="5"/>
  <c r="A7808" i="5"/>
  <c r="A7807" i="5"/>
  <c r="A7806" i="5"/>
  <c r="A7805" i="5"/>
  <c r="A7804" i="5"/>
  <c r="A7803" i="5"/>
  <c r="A7802" i="5"/>
  <c r="A7801" i="5"/>
  <c r="A7800" i="5"/>
  <c r="A7799" i="5"/>
  <c r="A7798" i="5"/>
  <c r="A7797" i="5"/>
  <c r="A7796" i="5"/>
  <c r="A7795" i="5"/>
  <c r="A7794" i="5"/>
  <c r="A7793" i="5"/>
  <c r="A7792" i="5"/>
  <c r="A7791" i="5"/>
  <c r="A7790" i="5"/>
  <c r="A7789" i="5"/>
  <c r="A7788" i="5"/>
  <c r="A7787" i="5"/>
  <c r="A7786" i="5"/>
  <c r="A7785" i="5"/>
  <c r="A7784" i="5"/>
  <c r="A7783" i="5"/>
  <c r="A7782" i="5"/>
  <c r="A7781" i="5"/>
  <c r="A7780" i="5"/>
  <c r="A7779" i="5"/>
  <c r="A7778" i="5"/>
  <c r="A7777" i="5"/>
  <c r="A7776" i="5"/>
  <c r="A7775" i="5"/>
  <c r="A7774" i="5"/>
  <c r="A7773" i="5"/>
  <c r="A7772" i="5"/>
  <c r="A7771" i="5"/>
  <c r="A7770" i="5"/>
  <c r="A7769" i="5"/>
  <c r="A7768" i="5"/>
  <c r="A7767" i="5"/>
  <c r="A7766" i="5"/>
  <c r="A7765" i="5"/>
  <c r="A7764" i="5"/>
  <c r="A7763" i="5"/>
  <c r="A7762" i="5"/>
  <c r="A7761" i="5"/>
  <c r="A7760" i="5"/>
  <c r="A7759" i="5"/>
  <c r="A7758" i="5"/>
  <c r="A7757" i="5"/>
  <c r="A7756" i="5"/>
  <c r="A7755" i="5"/>
  <c r="A7754" i="5"/>
  <c r="A7753" i="5"/>
  <c r="A7752" i="5"/>
  <c r="A7751" i="5"/>
  <c r="A7750" i="5"/>
  <c r="A7749" i="5"/>
  <c r="A7748" i="5"/>
  <c r="A7747" i="5"/>
  <c r="A7746" i="5"/>
  <c r="A7745" i="5"/>
  <c r="A7744" i="5"/>
  <c r="A7743" i="5"/>
  <c r="A7742" i="5"/>
  <c r="A7741" i="5"/>
  <c r="A7740" i="5"/>
  <c r="A7739" i="5"/>
  <c r="A7738" i="5"/>
  <c r="A7737" i="5"/>
  <c r="A7736" i="5"/>
  <c r="A7735" i="5"/>
  <c r="A7734" i="5"/>
  <c r="A7733" i="5"/>
  <c r="A7732" i="5"/>
  <c r="A7731" i="5"/>
  <c r="A7730" i="5"/>
  <c r="A7729" i="5"/>
  <c r="A7728" i="5"/>
  <c r="A7727" i="5"/>
  <c r="A7726" i="5"/>
  <c r="A7725" i="5"/>
  <c r="A7724" i="5"/>
  <c r="A7723" i="5"/>
  <c r="A7722" i="5"/>
  <c r="A7721" i="5"/>
  <c r="A7720" i="5"/>
  <c r="A7719" i="5"/>
  <c r="A7718" i="5"/>
  <c r="A7717" i="5"/>
  <c r="A7716" i="5"/>
  <c r="A7715" i="5"/>
  <c r="A7714" i="5"/>
  <c r="A7713" i="5"/>
  <c r="A7712" i="5"/>
  <c r="A7711" i="5"/>
  <c r="A7710" i="5"/>
  <c r="A7709" i="5"/>
  <c r="A7708" i="5"/>
  <c r="A7707" i="5"/>
  <c r="A7706" i="5"/>
  <c r="A7705" i="5"/>
  <c r="A7704" i="5"/>
  <c r="A7703" i="5"/>
  <c r="A7702" i="5"/>
  <c r="A7701" i="5"/>
  <c r="A7700" i="5"/>
  <c r="A7699" i="5"/>
  <c r="A7698" i="5"/>
  <c r="A7697" i="5"/>
  <c r="A7696" i="5"/>
  <c r="A7695" i="5"/>
  <c r="A7694" i="5"/>
  <c r="A7693" i="5"/>
  <c r="A7692" i="5"/>
  <c r="A7691" i="5"/>
  <c r="A7690" i="5"/>
  <c r="A7689" i="5"/>
  <c r="A7688" i="5"/>
  <c r="A7687" i="5"/>
  <c r="A7686" i="5"/>
  <c r="A7685" i="5"/>
  <c r="A7684" i="5"/>
  <c r="A7683" i="5"/>
  <c r="A7682" i="5"/>
  <c r="A7681" i="5"/>
  <c r="A7680" i="5"/>
  <c r="A7679" i="5"/>
  <c r="A7678" i="5"/>
  <c r="A7677" i="5"/>
  <c r="A7676" i="5"/>
  <c r="A7675" i="5"/>
  <c r="A7674" i="5"/>
  <c r="A7673" i="5"/>
  <c r="A7672" i="5"/>
  <c r="A7671" i="5"/>
  <c r="A7670" i="5"/>
  <c r="A7669" i="5"/>
  <c r="A7668" i="5"/>
  <c r="A7667" i="5"/>
  <c r="A7666" i="5"/>
  <c r="A7665" i="5"/>
  <c r="A7664" i="5"/>
  <c r="A7663" i="5"/>
  <c r="A7662" i="5"/>
  <c r="A7661" i="5"/>
  <c r="A7660" i="5"/>
  <c r="A7659" i="5"/>
  <c r="A7658" i="5"/>
  <c r="A7657" i="5"/>
  <c r="A7656" i="5"/>
  <c r="A7655" i="5"/>
  <c r="A7654" i="5"/>
  <c r="A7653" i="5"/>
  <c r="A7652" i="5"/>
  <c r="A7651" i="5"/>
  <c r="A7650" i="5"/>
  <c r="A7649" i="5"/>
  <c r="A7648" i="5"/>
  <c r="A7647" i="5"/>
  <c r="A7646" i="5"/>
  <c r="A7645" i="5"/>
  <c r="A7644" i="5"/>
  <c r="A7643" i="5"/>
  <c r="A7642" i="5"/>
  <c r="A7641" i="5"/>
  <c r="A7640" i="5"/>
  <c r="A7639" i="5"/>
  <c r="A7638" i="5"/>
  <c r="A7637" i="5"/>
  <c r="A7636" i="5"/>
  <c r="A7635" i="5"/>
  <c r="A7634" i="5"/>
  <c r="A7633" i="5"/>
  <c r="A7632" i="5"/>
  <c r="A7631" i="5"/>
  <c r="A7630" i="5"/>
  <c r="A7629" i="5"/>
  <c r="A7628" i="5"/>
  <c r="A7627" i="5"/>
  <c r="A7626" i="5"/>
  <c r="A7625" i="5"/>
  <c r="A7624" i="5"/>
  <c r="A7623" i="5"/>
  <c r="A7622" i="5"/>
  <c r="A7621" i="5"/>
  <c r="A7620" i="5"/>
  <c r="A7619" i="5"/>
  <c r="A7618" i="5"/>
  <c r="A7617" i="5"/>
  <c r="A7616" i="5"/>
  <c r="A7615" i="5"/>
  <c r="A7614" i="5"/>
  <c r="A7613" i="5"/>
  <c r="A7612" i="5"/>
  <c r="A7611" i="5"/>
  <c r="A7610" i="5"/>
  <c r="A7609" i="5"/>
  <c r="A7608" i="5"/>
  <c r="A7607" i="5"/>
  <c r="A7606" i="5"/>
  <c r="A7605" i="5"/>
  <c r="A7604" i="5"/>
  <c r="A7603" i="5"/>
  <c r="A7602" i="5"/>
  <c r="A7601" i="5"/>
  <c r="A7600" i="5"/>
  <c r="A7599" i="5"/>
  <c r="A7598" i="5"/>
  <c r="A7597" i="5"/>
  <c r="A7596" i="5"/>
  <c r="A7595" i="5"/>
  <c r="A7594" i="5"/>
  <c r="A7593" i="5"/>
  <c r="A7592" i="5"/>
  <c r="A7591" i="5"/>
  <c r="A7590" i="5"/>
  <c r="A7589" i="5"/>
  <c r="A7588" i="5"/>
  <c r="A7587" i="5"/>
  <c r="A7586" i="5"/>
  <c r="A7585" i="5"/>
  <c r="A7584" i="5"/>
  <c r="A7583" i="5"/>
  <c r="A7582" i="5"/>
  <c r="A7581" i="5"/>
  <c r="A7580" i="5"/>
  <c r="A7579" i="5"/>
  <c r="A7578" i="5"/>
  <c r="A7577" i="5"/>
  <c r="A7576" i="5"/>
  <c r="A7575" i="5"/>
  <c r="A7574" i="5"/>
  <c r="A7573" i="5"/>
  <c r="A7572" i="5"/>
  <c r="A7571" i="5"/>
  <c r="A7570" i="5"/>
  <c r="A7569" i="5"/>
  <c r="A7568" i="5"/>
  <c r="A7567" i="5"/>
  <c r="A7566" i="5"/>
  <c r="A7565" i="5"/>
  <c r="A7564" i="5"/>
  <c r="A7563" i="5"/>
  <c r="A7562" i="5"/>
  <c r="A7561" i="5"/>
  <c r="A7560" i="5"/>
  <c r="A7559" i="5"/>
  <c r="A7558" i="5"/>
  <c r="A7557" i="5"/>
  <c r="A7556" i="5"/>
  <c r="A7555" i="5"/>
  <c r="A7554" i="5"/>
  <c r="A7553" i="5"/>
  <c r="A7552" i="5"/>
  <c r="A7551" i="5"/>
  <c r="A7550" i="5"/>
  <c r="A7549" i="5"/>
  <c r="A7548" i="5"/>
  <c r="A7547" i="5"/>
  <c r="A7546" i="5"/>
  <c r="A7545" i="5"/>
  <c r="A7544" i="5"/>
  <c r="A7543" i="5"/>
  <c r="A7542" i="5"/>
  <c r="A7541" i="5"/>
  <c r="A7540" i="5"/>
  <c r="A7539" i="5"/>
  <c r="A7538" i="5"/>
  <c r="A7537" i="5"/>
  <c r="A7536" i="5"/>
  <c r="A7535" i="5"/>
  <c r="A7534" i="5"/>
  <c r="A7533" i="5"/>
  <c r="A7532" i="5"/>
  <c r="A7531" i="5"/>
  <c r="A7530" i="5"/>
  <c r="A7529" i="5"/>
  <c r="A7528" i="5"/>
  <c r="A7527" i="5"/>
  <c r="A7526" i="5"/>
  <c r="A7525" i="5"/>
  <c r="A7524" i="5"/>
  <c r="A7523" i="5"/>
  <c r="A7522" i="5"/>
  <c r="A7521" i="5"/>
  <c r="A7520" i="5"/>
  <c r="A7519" i="5"/>
  <c r="A7518" i="5"/>
  <c r="A7517" i="5"/>
  <c r="A7516" i="5"/>
  <c r="A7515" i="5"/>
  <c r="A7514" i="5"/>
  <c r="A7513" i="5"/>
  <c r="A7512" i="5"/>
  <c r="A7511" i="5"/>
  <c r="A7510" i="5"/>
  <c r="A7509" i="5"/>
  <c r="A7508" i="5"/>
  <c r="A7507" i="5"/>
  <c r="A7506" i="5"/>
  <c r="A7505" i="5"/>
  <c r="A7504" i="5"/>
  <c r="A7503" i="5"/>
  <c r="A7502" i="5"/>
  <c r="A7501" i="5"/>
  <c r="A7500" i="5"/>
  <c r="A7499" i="5"/>
  <c r="A7498" i="5"/>
  <c r="A7497" i="5"/>
  <c r="A7496" i="5"/>
  <c r="A7495" i="5"/>
  <c r="A7494" i="5"/>
  <c r="A7493" i="5"/>
  <c r="A7492" i="5"/>
  <c r="A7491" i="5"/>
  <c r="A7490" i="5"/>
  <c r="A7489" i="5"/>
  <c r="A7488" i="5"/>
  <c r="A7487" i="5"/>
  <c r="A7486" i="5"/>
  <c r="A7485" i="5"/>
  <c r="A7484" i="5"/>
  <c r="A7483" i="5"/>
  <c r="A7482" i="5"/>
  <c r="A7481" i="5"/>
  <c r="A7480" i="5"/>
  <c r="A7479" i="5"/>
  <c r="A7478" i="5"/>
  <c r="A7477" i="5"/>
  <c r="A7476" i="5"/>
  <c r="A7475" i="5"/>
  <c r="A7474" i="5"/>
  <c r="A7473" i="5"/>
  <c r="A7472" i="5"/>
  <c r="A7471" i="5"/>
  <c r="A7470" i="5"/>
  <c r="A7469" i="5"/>
  <c r="A7468" i="5"/>
  <c r="A7467" i="5"/>
  <c r="A7466" i="5"/>
  <c r="A7465" i="5"/>
  <c r="A7464" i="5"/>
  <c r="A7463" i="5"/>
  <c r="A7462" i="5"/>
  <c r="A7461" i="5"/>
  <c r="A7460" i="5"/>
  <c r="A7459" i="5"/>
  <c r="A7458" i="5"/>
  <c r="A7457" i="5"/>
  <c r="A7456" i="5"/>
  <c r="A7455" i="5"/>
  <c r="A7454" i="5"/>
  <c r="A7453" i="5"/>
  <c r="A7452" i="5"/>
  <c r="A7451" i="5"/>
  <c r="A7450" i="5"/>
  <c r="A7449" i="5"/>
  <c r="A7448" i="5"/>
  <c r="A7447" i="5"/>
  <c r="A7446" i="5"/>
  <c r="A7445" i="5"/>
  <c r="A7444" i="5"/>
  <c r="A7443" i="5"/>
  <c r="A7442" i="5"/>
  <c r="A7441" i="5"/>
  <c r="A7440" i="5"/>
  <c r="A7439" i="5"/>
  <c r="A7438" i="5"/>
  <c r="A7437" i="5"/>
  <c r="A7436" i="5"/>
  <c r="A7435" i="5"/>
  <c r="A7434" i="5"/>
  <c r="A7433" i="5"/>
  <c r="A7432" i="5"/>
  <c r="A7431" i="5"/>
  <c r="A7430" i="5"/>
  <c r="A7429" i="5"/>
  <c r="A7428" i="5"/>
  <c r="A7427" i="5"/>
  <c r="A7426" i="5"/>
  <c r="A7425" i="5"/>
  <c r="A7424" i="5"/>
  <c r="A7423" i="5"/>
  <c r="A7422" i="5"/>
  <c r="A7421" i="5"/>
  <c r="A7420" i="5"/>
  <c r="A7419" i="5"/>
  <c r="A7418" i="5"/>
  <c r="A7417" i="5"/>
  <c r="A7416" i="5"/>
  <c r="A7415" i="5"/>
  <c r="A7414" i="5"/>
  <c r="A7413" i="5"/>
  <c r="A7412" i="5"/>
  <c r="A7411" i="5"/>
  <c r="A7410" i="5"/>
  <c r="A7409" i="5"/>
  <c r="A7408" i="5"/>
  <c r="A7407" i="5"/>
  <c r="A7406" i="5"/>
  <c r="A7405" i="5"/>
  <c r="A7404" i="5"/>
  <c r="A7403" i="5"/>
  <c r="A7402" i="5"/>
  <c r="A7401" i="5"/>
  <c r="A7400" i="5"/>
  <c r="A7399" i="5"/>
  <c r="A7398" i="5"/>
  <c r="A7397" i="5"/>
  <c r="A7396" i="5"/>
  <c r="A7395" i="5"/>
  <c r="A7394" i="5"/>
  <c r="A7393" i="5"/>
  <c r="A7392" i="5"/>
  <c r="A7391" i="5"/>
  <c r="A7390" i="5"/>
  <c r="A7389" i="5"/>
  <c r="A7388" i="5"/>
  <c r="A7387" i="5"/>
  <c r="A7386" i="5"/>
  <c r="A7385" i="5"/>
  <c r="A7384" i="5"/>
  <c r="A7383" i="5"/>
  <c r="A7382" i="5"/>
  <c r="A7381" i="5"/>
  <c r="A7380" i="5"/>
  <c r="A7379" i="5"/>
  <c r="A7378" i="5"/>
  <c r="A7377" i="5"/>
  <c r="A7376" i="5"/>
  <c r="A7375" i="5"/>
  <c r="A7374" i="5"/>
  <c r="A7373" i="5"/>
  <c r="A7372" i="5"/>
  <c r="A7371" i="5"/>
  <c r="A7370" i="5"/>
  <c r="A7369" i="5"/>
  <c r="A7368" i="5"/>
  <c r="A7367" i="5"/>
  <c r="A7366" i="5"/>
  <c r="A7365" i="5"/>
  <c r="A7364" i="5"/>
  <c r="A7363" i="5"/>
  <c r="A7362" i="5"/>
  <c r="A7361" i="5"/>
  <c r="A7360" i="5"/>
  <c r="A7359" i="5"/>
  <c r="A7358" i="5"/>
  <c r="A7357" i="5"/>
  <c r="A7356" i="5"/>
  <c r="A7355" i="5"/>
  <c r="A7354" i="5"/>
  <c r="A7353" i="5"/>
  <c r="A7352" i="5"/>
  <c r="A7351" i="5"/>
  <c r="A7350" i="5"/>
  <c r="A7349" i="5"/>
  <c r="A7348" i="5"/>
  <c r="A7347" i="5"/>
  <c r="A7346" i="5"/>
  <c r="A7345" i="5"/>
  <c r="A7344" i="5"/>
  <c r="A7343" i="5"/>
  <c r="A7342" i="5"/>
  <c r="A7341" i="5"/>
  <c r="A7340" i="5"/>
  <c r="A7339" i="5"/>
  <c r="A7338" i="5"/>
  <c r="A7337" i="5"/>
  <c r="A7336" i="5"/>
  <c r="A7335" i="5"/>
  <c r="A7334" i="5"/>
  <c r="A7333" i="5"/>
  <c r="A7332" i="5"/>
  <c r="A7331" i="5"/>
  <c r="A7330" i="5"/>
  <c r="A7329" i="5"/>
  <c r="A7328" i="5"/>
  <c r="A7327" i="5"/>
  <c r="A7326" i="5"/>
  <c r="A7325" i="5"/>
  <c r="A7324" i="5"/>
  <c r="A7323" i="5"/>
  <c r="A7322" i="5"/>
  <c r="A7321" i="5"/>
  <c r="A7320" i="5"/>
  <c r="A7319" i="5"/>
  <c r="A7318" i="5"/>
  <c r="A7317" i="5"/>
  <c r="A7316" i="5"/>
  <c r="A7315" i="5"/>
  <c r="A7314" i="5"/>
  <c r="A7313" i="5"/>
  <c r="A7312" i="5"/>
  <c r="A7311" i="5"/>
  <c r="A7310" i="5"/>
  <c r="A7309" i="5"/>
  <c r="A7308" i="5"/>
  <c r="A7307" i="5"/>
  <c r="A7306" i="5"/>
  <c r="A7305" i="5"/>
  <c r="A7304" i="5"/>
  <c r="A7303" i="5"/>
  <c r="A7302" i="5"/>
  <c r="A7301" i="5"/>
  <c r="A7300" i="5"/>
  <c r="A7299" i="5"/>
  <c r="A7298" i="5"/>
  <c r="A7297" i="5"/>
  <c r="A7296" i="5"/>
  <c r="A7295" i="5"/>
  <c r="A7294" i="5"/>
  <c r="A7293" i="5"/>
  <c r="A7292" i="5"/>
  <c r="A7291" i="5"/>
  <c r="A7290" i="5"/>
  <c r="A7289" i="5"/>
  <c r="A7288" i="5"/>
  <c r="A7287" i="5"/>
  <c r="A7286" i="5"/>
  <c r="A7285" i="5"/>
  <c r="A7284" i="5"/>
  <c r="A7283" i="5"/>
  <c r="A7282" i="5"/>
  <c r="A7281" i="5"/>
  <c r="A7280" i="5"/>
  <c r="A7279" i="5"/>
  <c r="A7278" i="5"/>
  <c r="A7277" i="5"/>
  <c r="A7276" i="5"/>
  <c r="A7275" i="5"/>
  <c r="A7274" i="5"/>
  <c r="A7273" i="5"/>
  <c r="A7272" i="5"/>
  <c r="A7271" i="5"/>
  <c r="A7270" i="5"/>
  <c r="A7269" i="5"/>
  <c r="A7268" i="5"/>
  <c r="A7267" i="5"/>
  <c r="A7266" i="5"/>
  <c r="A7265" i="5"/>
  <c r="A7264" i="5"/>
  <c r="A7263" i="5"/>
  <c r="A7262" i="5"/>
  <c r="A7261" i="5"/>
  <c r="A7260" i="5"/>
  <c r="A7259" i="5"/>
  <c r="A7258" i="5"/>
  <c r="A7257" i="5"/>
  <c r="A7256" i="5"/>
  <c r="A7255" i="5"/>
  <c r="A7254" i="5"/>
  <c r="A7253" i="5"/>
  <c r="A7252" i="5"/>
  <c r="A7251" i="5"/>
  <c r="A7250" i="5"/>
  <c r="A7249" i="5"/>
  <c r="A7248" i="5"/>
  <c r="A7247" i="5"/>
  <c r="A7246" i="5"/>
  <c r="A7245" i="5"/>
  <c r="A7244" i="5"/>
  <c r="A7243" i="5"/>
  <c r="A7242" i="5"/>
  <c r="A7241" i="5"/>
  <c r="A7240" i="5"/>
  <c r="A7239" i="5"/>
  <c r="A7238" i="5"/>
  <c r="A7237" i="5"/>
  <c r="A7236" i="5"/>
  <c r="A7235" i="5"/>
  <c r="A7234" i="5"/>
  <c r="A7233" i="5"/>
  <c r="A7232" i="5"/>
  <c r="A7231" i="5"/>
  <c r="A7230" i="5"/>
  <c r="A7229" i="5"/>
  <c r="A7228" i="5"/>
  <c r="A7227" i="5"/>
  <c r="A7226" i="5"/>
  <c r="A7225" i="5"/>
  <c r="A7224" i="5"/>
  <c r="A7223" i="5"/>
  <c r="A7222" i="5"/>
  <c r="A7221" i="5"/>
  <c r="A7220" i="5"/>
  <c r="A7219" i="5"/>
  <c r="A7218" i="5"/>
  <c r="A7217" i="5"/>
  <c r="A7216" i="5"/>
  <c r="A7215" i="5"/>
  <c r="A7214" i="5"/>
  <c r="A7213" i="5"/>
  <c r="A7212" i="5"/>
  <c r="A7211" i="5"/>
  <c r="A7210" i="5"/>
  <c r="A7209" i="5"/>
  <c r="A7208" i="5"/>
  <c r="A7207" i="5"/>
  <c r="A7206" i="5"/>
  <c r="A7205" i="5"/>
  <c r="A7204" i="5"/>
  <c r="A7203" i="5"/>
  <c r="A7202" i="5"/>
  <c r="A7201" i="5"/>
  <c r="A7200" i="5"/>
  <c r="A7199" i="5"/>
  <c r="A7198" i="5"/>
  <c r="A7197" i="5"/>
  <c r="A7196" i="5"/>
  <c r="A7195" i="5"/>
  <c r="A7194" i="5"/>
  <c r="A7193" i="5"/>
  <c r="A7192" i="5"/>
  <c r="A7191" i="5"/>
  <c r="A7190" i="5"/>
  <c r="A7189" i="5"/>
  <c r="A7188" i="5"/>
  <c r="A7187" i="5"/>
  <c r="A7186" i="5"/>
  <c r="A7185" i="5"/>
  <c r="A7184" i="5"/>
  <c r="A7183" i="5"/>
  <c r="A7182" i="5"/>
  <c r="A7181" i="5"/>
  <c r="A7180" i="5"/>
  <c r="A7179" i="5"/>
  <c r="A7178" i="5"/>
  <c r="A7177" i="5"/>
  <c r="A7176" i="5"/>
  <c r="A7175" i="5"/>
  <c r="A7174" i="5"/>
  <c r="A7173" i="5"/>
  <c r="A7172" i="5"/>
  <c r="A7171" i="5"/>
  <c r="A7170" i="5"/>
  <c r="A7169" i="5"/>
  <c r="A7168" i="5"/>
  <c r="A7167" i="5"/>
  <c r="A7166" i="5"/>
  <c r="A7165" i="5"/>
  <c r="A7164" i="5"/>
  <c r="A7163" i="5"/>
  <c r="A7162" i="5"/>
  <c r="A7161" i="5"/>
  <c r="A7160" i="5"/>
  <c r="A7159" i="5"/>
  <c r="A7158" i="5"/>
  <c r="A7157" i="5"/>
  <c r="A7156" i="5"/>
  <c r="A7155" i="5"/>
  <c r="A7154" i="5"/>
  <c r="A7153" i="5"/>
  <c r="A7152" i="5"/>
  <c r="A7151" i="5"/>
  <c r="A7150" i="5"/>
  <c r="A7149" i="5"/>
  <c r="A7148" i="5"/>
  <c r="A7147" i="5"/>
  <c r="A7146" i="5"/>
  <c r="A7145" i="5"/>
  <c r="A7144" i="5"/>
  <c r="A7143" i="5"/>
  <c r="A7142" i="5"/>
  <c r="A7141" i="5"/>
  <c r="A7140" i="5"/>
  <c r="A7139" i="5"/>
  <c r="A7138" i="5"/>
  <c r="A7137" i="5"/>
  <c r="A7136" i="5"/>
  <c r="A7135" i="5"/>
  <c r="A7134" i="5"/>
  <c r="A7133" i="5"/>
  <c r="A7132" i="5"/>
  <c r="A7131" i="5"/>
  <c r="A7130" i="5"/>
  <c r="A7129" i="5"/>
  <c r="A7128" i="5"/>
  <c r="A7127" i="5"/>
  <c r="A7126" i="5"/>
  <c r="A7125" i="5"/>
  <c r="A7124" i="5"/>
  <c r="A7123" i="5"/>
  <c r="A7122" i="5"/>
  <c r="A7121" i="5"/>
  <c r="A7120" i="5"/>
  <c r="A7119" i="5"/>
  <c r="A7118" i="5"/>
  <c r="A7117" i="5"/>
  <c r="A7116" i="5"/>
  <c r="A7115" i="5"/>
  <c r="A7114" i="5"/>
  <c r="A7113" i="5"/>
  <c r="A7112" i="5"/>
  <c r="A7111" i="5"/>
  <c r="A7110" i="5"/>
  <c r="A7109" i="5"/>
  <c r="A7108" i="5"/>
  <c r="A7107" i="5"/>
  <c r="A7106" i="5"/>
  <c r="A7105" i="5"/>
  <c r="A7104" i="5"/>
  <c r="A7103" i="5"/>
  <c r="A7102" i="5"/>
  <c r="A7101" i="5"/>
  <c r="A7100" i="5"/>
  <c r="A7099" i="5"/>
  <c r="A7098" i="5"/>
  <c r="A7097" i="5"/>
  <c r="A7096" i="5"/>
  <c r="A7095" i="5"/>
  <c r="A7094" i="5"/>
  <c r="A7093" i="5"/>
  <c r="A7092" i="5"/>
  <c r="A7091" i="5"/>
  <c r="A7090" i="5"/>
  <c r="A7089" i="5"/>
  <c r="A7088" i="5"/>
  <c r="A7087" i="5"/>
  <c r="A7086" i="5"/>
  <c r="A7085" i="5"/>
  <c r="A7084" i="5"/>
  <c r="A7083" i="5"/>
  <c r="A7082" i="5"/>
  <c r="A7081" i="5"/>
  <c r="A7080" i="5"/>
  <c r="A7079" i="5"/>
  <c r="A7078" i="5"/>
  <c r="A7077" i="5"/>
  <c r="A7076" i="5"/>
  <c r="A7075" i="5"/>
  <c r="A7074" i="5"/>
  <c r="A7073" i="5"/>
  <c r="A7072" i="5"/>
  <c r="A7071" i="5"/>
  <c r="A7070" i="5"/>
  <c r="A7069" i="5"/>
  <c r="A7068" i="5"/>
  <c r="A7067" i="5"/>
  <c r="A7066" i="5"/>
  <c r="A7065" i="5"/>
  <c r="A7064" i="5"/>
  <c r="A7063" i="5"/>
  <c r="A7062" i="5"/>
  <c r="A7061" i="5"/>
  <c r="A7060" i="5"/>
  <c r="A7059" i="5"/>
  <c r="A7058" i="5"/>
  <c r="A7057" i="5"/>
  <c r="A7056" i="5"/>
  <c r="A7055" i="5"/>
  <c r="A7054" i="5"/>
  <c r="A7053" i="5"/>
  <c r="A7052" i="5"/>
  <c r="A7051" i="5"/>
  <c r="A7050" i="5"/>
  <c r="A7049" i="5"/>
  <c r="A7048" i="5"/>
  <c r="A7047" i="5"/>
  <c r="A7046" i="5"/>
  <c r="A7045" i="5"/>
  <c r="A7044" i="5"/>
  <c r="A7043" i="5"/>
  <c r="A7042" i="5"/>
  <c r="A7041" i="5"/>
  <c r="A7040" i="5"/>
  <c r="A7039" i="5"/>
  <c r="A7038" i="5"/>
  <c r="A7037" i="5"/>
  <c r="A7036" i="5"/>
  <c r="A7035" i="5"/>
  <c r="A7034" i="5"/>
  <c r="A7033" i="5"/>
  <c r="A7032" i="5"/>
  <c r="A7031" i="5"/>
  <c r="A7030" i="5"/>
  <c r="A7029" i="5"/>
  <c r="A7028" i="5"/>
  <c r="A7027" i="5"/>
  <c r="A7026" i="5"/>
  <c r="A7025" i="5"/>
  <c r="A7024" i="5"/>
  <c r="A7023" i="5"/>
  <c r="A7022" i="5"/>
  <c r="A7021" i="5"/>
  <c r="A7020" i="5"/>
  <c r="A7019" i="5"/>
  <c r="A7018" i="5"/>
  <c r="A7017" i="5"/>
  <c r="A7016" i="5"/>
  <c r="A7015" i="5"/>
  <c r="A7014" i="5"/>
  <c r="A7013" i="5"/>
  <c r="A7012" i="5"/>
  <c r="A7011" i="5"/>
  <c r="A7010" i="5"/>
  <c r="A7009" i="5"/>
  <c r="A7008" i="5"/>
  <c r="A7007" i="5"/>
  <c r="A7006" i="5"/>
  <c r="A7005" i="5"/>
  <c r="A7004" i="5"/>
  <c r="A7003" i="5"/>
  <c r="A7002" i="5"/>
  <c r="A7001" i="5"/>
  <c r="A7000" i="5"/>
  <c r="A6999" i="5"/>
  <c r="A6998" i="5"/>
  <c r="A6997" i="5"/>
  <c r="A6996" i="5"/>
  <c r="A6995" i="5"/>
  <c r="A6994" i="5"/>
  <c r="A6993" i="5"/>
  <c r="A6992" i="5"/>
  <c r="A6991" i="5"/>
  <c r="A6990" i="5"/>
  <c r="A6989" i="5"/>
  <c r="A6988" i="5"/>
  <c r="A6987" i="5"/>
  <c r="A6986" i="5"/>
  <c r="A6985" i="5"/>
  <c r="A6984" i="5"/>
  <c r="A6983" i="5"/>
  <c r="A6982" i="5"/>
  <c r="A6981" i="5"/>
  <c r="A6980" i="5"/>
  <c r="A6979" i="5"/>
  <c r="A6978" i="5"/>
  <c r="A6977" i="5"/>
  <c r="A6976" i="5"/>
  <c r="A6975" i="5"/>
  <c r="A6974" i="5"/>
  <c r="A6973" i="5"/>
  <c r="A6972" i="5"/>
  <c r="A6971" i="5"/>
  <c r="A6970" i="5"/>
  <c r="A6969" i="5"/>
  <c r="A6968" i="5"/>
  <c r="A6967" i="5"/>
  <c r="A6966" i="5"/>
  <c r="A6965" i="5"/>
  <c r="A6964" i="5"/>
  <c r="A6963" i="5"/>
  <c r="A6962" i="5"/>
  <c r="A6961" i="5"/>
  <c r="A6960" i="5"/>
  <c r="A6959" i="5"/>
  <c r="A6958" i="5"/>
  <c r="A6957" i="5"/>
  <c r="A6956" i="5"/>
  <c r="A6955" i="5"/>
  <c r="A6954" i="5"/>
  <c r="A6953" i="5"/>
  <c r="A6952" i="5"/>
  <c r="A6951" i="5"/>
  <c r="A6950" i="5"/>
  <c r="A6949" i="5"/>
  <c r="A6948" i="5"/>
  <c r="A6947" i="5"/>
  <c r="A6946" i="5"/>
  <c r="A6945" i="5"/>
  <c r="A6944" i="5"/>
  <c r="A6943" i="5"/>
  <c r="A6942" i="5"/>
  <c r="A6941" i="5"/>
  <c r="A6940" i="5"/>
  <c r="A6939" i="5"/>
  <c r="A6938" i="5"/>
  <c r="A6937" i="5"/>
  <c r="A6936" i="5"/>
  <c r="A6935" i="5"/>
  <c r="A6934" i="5"/>
  <c r="A6933" i="5"/>
  <c r="A6932" i="5"/>
  <c r="A6931" i="5"/>
  <c r="A6930" i="5"/>
  <c r="A6929" i="5"/>
  <c r="A6928" i="5"/>
  <c r="A6927" i="5"/>
  <c r="A6926" i="5"/>
  <c r="A6925" i="5"/>
  <c r="A6924" i="5"/>
  <c r="A6923" i="5"/>
  <c r="A6922" i="5"/>
  <c r="A6921" i="5"/>
  <c r="A6920" i="5"/>
  <c r="A6919" i="5"/>
  <c r="A6918" i="5"/>
  <c r="A6917" i="5"/>
  <c r="A6916" i="5"/>
  <c r="A6915" i="5"/>
  <c r="A6914" i="5"/>
  <c r="A6913" i="5"/>
  <c r="A6912" i="5"/>
  <c r="A6911" i="5"/>
  <c r="A6910" i="5"/>
  <c r="A6909" i="5"/>
  <c r="A6908" i="5"/>
  <c r="A6907" i="5"/>
  <c r="A6906" i="5"/>
  <c r="A6905" i="5"/>
  <c r="A6904" i="5"/>
  <c r="A6903" i="5"/>
  <c r="A6902" i="5"/>
  <c r="A6901" i="5"/>
  <c r="A6900" i="5"/>
  <c r="A6899" i="5"/>
  <c r="A6898" i="5"/>
  <c r="A6897" i="5"/>
  <c r="A6896" i="5"/>
  <c r="A6895" i="5"/>
  <c r="A6894" i="5"/>
  <c r="A6893" i="5"/>
  <c r="A6892" i="5"/>
  <c r="A6891" i="5"/>
  <c r="A6890" i="5"/>
  <c r="A6889" i="5"/>
  <c r="A6888" i="5"/>
  <c r="A6887" i="5"/>
  <c r="A6886" i="5"/>
  <c r="A6885" i="5"/>
  <c r="A6884" i="5"/>
  <c r="A6883" i="5"/>
  <c r="A6882" i="5"/>
  <c r="A6881" i="5"/>
  <c r="A6880" i="5"/>
  <c r="A6879" i="5"/>
  <c r="A6878" i="5"/>
  <c r="A6877" i="5"/>
  <c r="A6876" i="5"/>
  <c r="A6875" i="5"/>
  <c r="A6874" i="5"/>
  <c r="A6873" i="5"/>
  <c r="A6872" i="5"/>
  <c r="A6871" i="5"/>
  <c r="A6870" i="5"/>
  <c r="A6869" i="5"/>
  <c r="A6868" i="5"/>
  <c r="A6867" i="5"/>
  <c r="A6866" i="5"/>
  <c r="A6865" i="5"/>
  <c r="A6864" i="5"/>
  <c r="A6863" i="5"/>
  <c r="A6862" i="5"/>
  <c r="A6861" i="5"/>
  <c r="A6860" i="5"/>
  <c r="A6859" i="5"/>
  <c r="A6858" i="5"/>
  <c r="A6857" i="5"/>
  <c r="A6856" i="5"/>
  <c r="A6855" i="5"/>
  <c r="A6854" i="5"/>
  <c r="A6853" i="5"/>
  <c r="A6852" i="5"/>
  <c r="A6851" i="5"/>
  <c r="A6850" i="5"/>
  <c r="A6849" i="5"/>
  <c r="A6848" i="5"/>
  <c r="A6847" i="5"/>
  <c r="A6846" i="5"/>
  <c r="A6845" i="5"/>
  <c r="A6844" i="5"/>
  <c r="A6843" i="5"/>
  <c r="A6842" i="5"/>
  <c r="A6841" i="5"/>
  <c r="A6840" i="5"/>
  <c r="A6839" i="5"/>
  <c r="A6838" i="5"/>
  <c r="A6837" i="5"/>
  <c r="A6836" i="5"/>
  <c r="A6835" i="5"/>
  <c r="A6834" i="5"/>
  <c r="A6833" i="5"/>
  <c r="A6832" i="5"/>
  <c r="A6831" i="5"/>
  <c r="A6830" i="5"/>
  <c r="A6829" i="5"/>
  <c r="A6828" i="5"/>
  <c r="A6827" i="5"/>
  <c r="A6826" i="5"/>
  <c r="A6825" i="5"/>
  <c r="A6824" i="5"/>
  <c r="A6823" i="5"/>
  <c r="A6822" i="5"/>
  <c r="A6821" i="5"/>
  <c r="A6820" i="5"/>
  <c r="A6819" i="5"/>
  <c r="A6818" i="5"/>
  <c r="A6817" i="5"/>
  <c r="A6816" i="5"/>
  <c r="A6815" i="5"/>
  <c r="A6814" i="5"/>
  <c r="A6813" i="5"/>
  <c r="A6812" i="5"/>
  <c r="A6811" i="5"/>
  <c r="A6810" i="5"/>
  <c r="A6809" i="5"/>
  <c r="A6808" i="5"/>
  <c r="A6807" i="5"/>
  <c r="A6806" i="5"/>
  <c r="A6805" i="5"/>
  <c r="A6804" i="5"/>
  <c r="A6803" i="5"/>
  <c r="A6802" i="5"/>
  <c r="A6801" i="5"/>
  <c r="A6800" i="5"/>
  <c r="A6799" i="5"/>
  <c r="A6798" i="5"/>
  <c r="A6797" i="5"/>
  <c r="A6796" i="5"/>
  <c r="A6795" i="5"/>
  <c r="A6794" i="5"/>
  <c r="A6793" i="5"/>
  <c r="A6792" i="5"/>
  <c r="A6791" i="5"/>
  <c r="A6790" i="5"/>
  <c r="A6789" i="5"/>
  <c r="A6788" i="5"/>
  <c r="A6787" i="5"/>
  <c r="A6786" i="5"/>
  <c r="A6785" i="5"/>
  <c r="A6784" i="5"/>
  <c r="A6783" i="5"/>
  <c r="A6782" i="5"/>
  <c r="A6781" i="5"/>
  <c r="A6780" i="5"/>
  <c r="A6779" i="5"/>
  <c r="A6778" i="5"/>
  <c r="A6777" i="5"/>
  <c r="A6776" i="5"/>
  <c r="A6775" i="5"/>
  <c r="A6774" i="5"/>
  <c r="A6773" i="5"/>
  <c r="A6772" i="5"/>
  <c r="A6771" i="5"/>
  <c r="A6770" i="5"/>
  <c r="A6769" i="5"/>
  <c r="A6768" i="5"/>
  <c r="A6767" i="5"/>
  <c r="A6766" i="5"/>
  <c r="A6765" i="5"/>
  <c r="A6764" i="5"/>
  <c r="A6763" i="5"/>
  <c r="A6762" i="5"/>
  <c r="A6761" i="5"/>
  <c r="A6760" i="5"/>
  <c r="A6759" i="5"/>
  <c r="A6758" i="5"/>
  <c r="A6757" i="5"/>
  <c r="A6756" i="5"/>
  <c r="A6755" i="5"/>
  <c r="A6754" i="5"/>
  <c r="A6753" i="5"/>
  <c r="A6752" i="5"/>
  <c r="A6751" i="5"/>
  <c r="A6750" i="5"/>
  <c r="A6749" i="5"/>
  <c r="A6748" i="5"/>
  <c r="A6747" i="5"/>
  <c r="A6746" i="5"/>
  <c r="A6745" i="5"/>
  <c r="A6744" i="5"/>
  <c r="A6743" i="5"/>
  <c r="A6742" i="5"/>
  <c r="A6741" i="5"/>
  <c r="A6740" i="5"/>
  <c r="A6739" i="5"/>
  <c r="A6738" i="5"/>
  <c r="A6737" i="5"/>
  <c r="A6736" i="5"/>
  <c r="A6735" i="5"/>
  <c r="A6734" i="5"/>
  <c r="A6733" i="5"/>
  <c r="A6732" i="5"/>
  <c r="A6731" i="5"/>
  <c r="A6730" i="5"/>
  <c r="A6729" i="5"/>
  <c r="A6728" i="5"/>
  <c r="A6727" i="5"/>
  <c r="A6726" i="5"/>
  <c r="A6725" i="5"/>
  <c r="A6724" i="5"/>
  <c r="A6723" i="5"/>
  <c r="A6722" i="5"/>
  <c r="A6721" i="5"/>
  <c r="A6720" i="5"/>
  <c r="A6719" i="5"/>
  <c r="A6718" i="5"/>
  <c r="A6717" i="5"/>
  <c r="A6716" i="5"/>
  <c r="A6715" i="5"/>
  <c r="A6714" i="5"/>
  <c r="A6713" i="5"/>
  <c r="A6712" i="5"/>
  <c r="A6711" i="5"/>
  <c r="A6710" i="5"/>
  <c r="A6709" i="5"/>
  <c r="A6708" i="5"/>
  <c r="A6707" i="5"/>
  <c r="A6706" i="5"/>
  <c r="A6705" i="5"/>
  <c r="A6704" i="5"/>
  <c r="A6703" i="5"/>
  <c r="A6702" i="5"/>
  <c r="A6701" i="5"/>
  <c r="A6700" i="5"/>
  <c r="A6699" i="5"/>
  <c r="A6698" i="5"/>
  <c r="A6697" i="5"/>
  <c r="A6696" i="5"/>
  <c r="A6695" i="5"/>
  <c r="A6694" i="5"/>
  <c r="A6693" i="5"/>
  <c r="A6692" i="5"/>
  <c r="A6691" i="5"/>
  <c r="A6690" i="5"/>
  <c r="A6689" i="5"/>
  <c r="A6688" i="5"/>
  <c r="A6687" i="5"/>
  <c r="A6686" i="5"/>
  <c r="A6685" i="5"/>
  <c r="A6684" i="5"/>
  <c r="A6683" i="5"/>
  <c r="A6682" i="5"/>
  <c r="A6681" i="5"/>
  <c r="A6680" i="5"/>
  <c r="A6679" i="5"/>
  <c r="A6678" i="5"/>
  <c r="A6677" i="5"/>
  <c r="A6676" i="5"/>
  <c r="A6675" i="5"/>
  <c r="A6674" i="5"/>
  <c r="A6673" i="5"/>
  <c r="A6672" i="5"/>
  <c r="A6671" i="5"/>
  <c r="A6670" i="5"/>
  <c r="A6669" i="5"/>
  <c r="A6668" i="5"/>
  <c r="A6667" i="5"/>
  <c r="A6666" i="5"/>
  <c r="A6665" i="5"/>
  <c r="A6664" i="5"/>
  <c r="A6663" i="5"/>
  <c r="A6662" i="5"/>
  <c r="A6661" i="5"/>
  <c r="A6660" i="5"/>
  <c r="A6659" i="5"/>
  <c r="A6658" i="5"/>
  <c r="A6657" i="5"/>
  <c r="A6656" i="5"/>
  <c r="A6655" i="5"/>
  <c r="A6654" i="5"/>
  <c r="A6653" i="5"/>
  <c r="A6652" i="5"/>
  <c r="A6651" i="5"/>
  <c r="A6650" i="5"/>
  <c r="A6649" i="5"/>
  <c r="A6648" i="5"/>
  <c r="A6647" i="5"/>
  <c r="A6646" i="5"/>
  <c r="A6645" i="5"/>
  <c r="A6644" i="5"/>
  <c r="A6643" i="5"/>
  <c r="A6642" i="5"/>
  <c r="A6641" i="5"/>
  <c r="A6640" i="5"/>
  <c r="A6639" i="5"/>
  <c r="A6638" i="5"/>
  <c r="A6637" i="5"/>
  <c r="A6636" i="5"/>
  <c r="A6635" i="5"/>
  <c r="A6634" i="5"/>
  <c r="A6633" i="5"/>
  <c r="A6632" i="5"/>
  <c r="A6631" i="5"/>
  <c r="A6630" i="5"/>
  <c r="A6629" i="5"/>
  <c r="A6628" i="5"/>
  <c r="A6627" i="5"/>
  <c r="A6626" i="5"/>
  <c r="A6625" i="5"/>
  <c r="A6624" i="5"/>
  <c r="A6623" i="5"/>
  <c r="A6622" i="5"/>
  <c r="A6621" i="5"/>
  <c r="A6620" i="5"/>
  <c r="A6619" i="5"/>
  <c r="A6618" i="5"/>
  <c r="A6617" i="5"/>
  <c r="A6616" i="5"/>
  <c r="A6615" i="5"/>
  <c r="A6614" i="5"/>
  <c r="A6613" i="5"/>
  <c r="A6612" i="5"/>
  <c r="A6611" i="5"/>
  <c r="A6610" i="5"/>
  <c r="A6609" i="5"/>
  <c r="A6608" i="5"/>
  <c r="A6607" i="5"/>
  <c r="A6606" i="5"/>
  <c r="A6605" i="5"/>
  <c r="A6604" i="5"/>
  <c r="A6603" i="5"/>
  <c r="A6602" i="5"/>
  <c r="A6601" i="5"/>
  <c r="A6600" i="5"/>
  <c r="A6599" i="5"/>
  <c r="A6598" i="5"/>
  <c r="A6597" i="5"/>
  <c r="A6596" i="5"/>
  <c r="A6595" i="5"/>
  <c r="A6594" i="5"/>
  <c r="A6593" i="5"/>
  <c r="A6592" i="5"/>
  <c r="A6591" i="5"/>
  <c r="A6590" i="5"/>
  <c r="A6589" i="5"/>
  <c r="A6588" i="5"/>
  <c r="A6587" i="5"/>
  <c r="A6586" i="5"/>
  <c r="A6585" i="5"/>
  <c r="A6584" i="5"/>
  <c r="A6583" i="5"/>
  <c r="A6582" i="5"/>
  <c r="A6581" i="5"/>
  <c r="A6580" i="5"/>
  <c r="A6579" i="5"/>
  <c r="A6578" i="5"/>
  <c r="A6577" i="5"/>
  <c r="A6576" i="5"/>
  <c r="A6575" i="5"/>
  <c r="A6574" i="5"/>
  <c r="A6573" i="5"/>
  <c r="A6572" i="5"/>
  <c r="A6571" i="5"/>
  <c r="A6570" i="5"/>
  <c r="A6569" i="5"/>
  <c r="A6568" i="5"/>
  <c r="A6567" i="5"/>
  <c r="A6566" i="5"/>
  <c r="A6565" i="5"/>
  <c r="A6564" i="5"/>
  <c r="A6563" i="5"/>
  <c r="A6562" i="5"/>
  <c r="A6561" i="5"/>
  <c r="A6560" i="5"/>
  <c r="A6559" i="5"/>
  <c r="A6558" i="5"/>
  <c r="A6557" i="5"/>
  <c r="A6556" i="5"/>
  <c r="A6555" i="5"/>
  <c r="A6554" i="5"/>
  <c r="A6553" i="5"/>
  <c r="A6552" i="5"/>
  <c r="A6551" i="5"/>
  <c r="A6550" i="5"/>
  <c r="A6549" i="5"/>
  <c r="A6548" i="5"/>
  <c r="A6547" i="5"/>
  <c r="A6546" i="5"/>
  <c r="A6545" i="5"/>
  <c r="A6544" i="5"/>
  <c r="A6543" i="5"/>
  <c r="A6542" i="5"/>
  <c r="A6541" i="5"/>
  <c r="A6540" i="5"/>
  <c r="A6539" i="5"/>
  <c r="A6538" i="5"/>
  <c r="A6537" i="5"/>
  <c r="A6536" i="5"/>
  <c r="A6535" i="5"/>
  <c r="A6534" i="5"/>
  <c r="A6533" i="5"/>
  <c r="A6532" i="5"/>
  <c r="A6531" i="5"/>
  <c r="A6530" i="5"/>
  <c r="A6529" i="5"/>
  <c r="A6528" i="5"/>
  <c r="A6527" i="5"/>
  <c r="A6526" i="5"/>
  <c r="A6525" i="5"/>
  <c r="A6524" i="5"/>
  <c r="A6523" i="5"/>
  <c r="A6522" i="5"/>
  <c r="A6521" i="5"/>
  <c r="A6520" i="5"/>
  <c r="A6519" i="5"/>
  <c r="A6518" i="5"/>
  <c r="A6517" i="5"/>
  <c r="A6516" i="5"/>
  <c r="A6515" i="5"/>
  <c r="A6514" i="5"/>
  <c r="A6513" i="5"/>
  <c r="A6512" i="5"/>
  <c r="A6511" i="5"/>
  <c r="A6510" i="5"/>
  <c r="A6509" i="5"/>
  <c r="A6508" i="5"/>
  <c r="A6507" i="5"/>
  <c r="A6506" i="5"/>
  <c r="A6505" i="5"/>
  <c r="A6504" i="5"/>
  <c r="A6503" i="5"/>
  <c r="A6502" i="5"/>
  <c r="A6501" i="5"/>
  <c r="A6500" i="5"/>
  <c r="A6499" i="5"/>
  <c r="A6498" i="5"/>
  <c r="A6497" i="5"/>
  <c r="A6496" i="5"/>
  <c r="A6495" i="5"/>
  <c r="A6494" i="5"/>
  <c r="A6493" i="5"/>
  <c r="A6492" i="5"/>
  <c r="A6491" i="5"/>
  <c r="A6490" i="5"/>
  <c r="A6489" i="5"/>
  <c r="A6488" i="5"/>
  <c r="A6487" i="5"/>
  <c r="A6486" i="5"/>
  <c r="A6485" i="5"/>
  <c r="A6484" i="5"/>
  <c r="A6483" i="5"/>
  <c r="A6482" i="5"/>
  <c r="A6481" i="5"/>
  <c r="A6480" i="5"/>
  <c r="A6479" i="5"/>
  <c r="A6478" i="5"/>
  <c r="A6477" i="5"/>
  <c r="A6476" i="5"/>
  <c r="A6475" i="5"/>
  <c r="A6474" i="5"/>
  <c r="A6473" i="5"/>
  <c r="A6472" i="5"/>
  <c r="A6471" i="5"/>
  <c r="A6470" i="5"/>
  <c r="A6469" i="5"/>
  <c r="A6468" i="5"/>
  <c r="A6467" i="5"/>
  <c r="A6466" i="5"/>
  <c r="A6465" i="5"/>
  <c r="A6464" i="5"/>
  <c r="A6463" i="5"/>
  <c r="A6462" i="5"/>
  <c r="A6461" i="5"/>
  <c r="A6460" i="5"/>
  <c r="A6459" i="5"/>
  <c r="A6458" i="5"/>
  <c r="A6457" i="5"/>
  <c r="A6456" i="5"/>
  <c r="A6455" i="5"/>
  <c r="A6454" i="5"/>
  <c r="A6453" i="5"/>
  <c r="A6452" i="5"/>
  <c r="A6451" i="5"/>
  <c r="A6450" i="5"/>
  <c r="A6449" i="5"/>
  <c r="A6448" i="5"/>
  <c r="A6447" i="5"/>
  <c r="A6446" i="5"/>
  <c r="A6445" i="5"/>
  <c r="A6444" i="5"/>
  <c r="A6443" i="5"/>
  <c r="A6442" i="5"/>
  <c r="A6441" i="5"/>
  <c r="A6440" i="5"/>
  <c r="A6439" i="5"/>
  <c r="A6438" i="5"/>
  <c r="A6437" i="5"/>
  <c r="A6436" i="5"/>
  <c r="A6435" i="5"/>
  <c r="A6434" i="5"/>
  <c r="A6433" i="5"/>
  <c r="A6432" i="5"/>
  <c r="A6431" i="5"/>
  <c r="A6430" i="5"/>
  <c r="A6429" i="5"/>
  <c r="A6428" i="5"/>
  <c r="A6427" i="5"/>
  <c r="A6426" i="5"/>
  <c r="A6425" i="5"/>
  <c r="A6424" i="5"/>
  <c r="A6423" i="5"/>
  <c r="A6422" i="5"/>
  <c r="A6421" i="5"/>
  <c r="A6420" i="5"/>
  <c r="A6419" i="5"/>
  <c r="A6418" i="5"/>
  <c r="A6417" i="5"/>
  <c r="A6416" i="5"/>
  <c r="A6415" i="5"/>
  <c r="A6414" i="5"/>
  <c r="A6413" i="5"/>
  <c r="A6412" i="5"/>
  <c r="A6411" i="5"/>
  <c r="A6410" i="5"/>
  <c r="A6409" i="5"/>
  <c r="A6408" i="5"/>
  <c r="A6407" i="5"/>
  <c r="A6406" i="5"/>
  <c r="A6405" i="5"/>
  <c r="A6404" i="5"/>
  <c r="A6403" i="5"/>
  <c r="A6402" i="5"/>
  <c r="A6401" i="5"/>
  <c r="A6400" i="5"/>
  <c r="A6399" i="5"/>
  <c r="A6398" i="5"/>
  <c r="A6397" i="5"/>
  <c r="A6396" i="5"/>
  <c r="A6395" i="5"/>
  <c r="A6394" i="5"/>
  <c r="A6393" i="5"/>
  <c r="A6392" i="5"/>
  <c r="A6391" i="5"/>
  <c r="A6390" i="5"/>
  <c r="A6389" i="5"/>
  <c r="A6388" i="5"/>
  <c r="A6387" i="5"/>
  <c r="A6386" i="5"/>
  <c r="A6385" i="5"/>
  <c r="A6384" i="5"/>
  <c r="A6383" i="5"/>
  <c r="A6382" i="5"/>
  <c r="A6381" i="5"/>
  <c r="A6380" i="5"/>
  <c r="A6379" i="5"/>
  <c r="A6378" i="5"/>
  <c r="A6377" i="5"/>
  <c r="A6376" i="5"/>
  <c r="A6375" i="5"/>
  <c r="A6374" i="5"/>
  <c r="A6373" i="5"/>
  <c r="A6372" i="5"/>
  <c r="A6371" i="5"/>
  <c r="A6370" i="5"/>
  <c r="A6369" i="5"/>
  <c r="A6368" i="5"/>
  <c r="A6367" i="5"/>
  <c r="A6366" i="5"/>
  <c r="A6365" i="5"/>
  <c r="A6364" i="5"/>
  <c r="A6363" i="5"/>
  <c r="A6362" i="5"/>
  <c r="A6361" i="5"/>
  <c r="A6360" i="5"/>
  <c r="A6359" i="5"/>
  <c r="A6358" i="5"/>
  <c r="A6357" i="5"/>
  <c r="A6356" i="5"/>
  <c r="A6355" i="5"/>
  <c r="A6354" i="5"/>
  <c r="A6353" i="5"/>
  <c r="A6352" i="5"/>
  <c r="A6351" i="5"/>
  <c r="A6350" i="5"/>
  <c r="A6349" i="5"/>
  <c r="A6348" i="5"/>
  <c r="A6347" i="5"/>
  <c r="A6346" i="5"/>
  <c r="A6345" i="5"/>
  <c r="A6344" i="5"/>
  <c r="A6343" i="5"/>
  <c r="A6342" i="5"/>
  <c r="A6341" i="5"/>
  <c r="A6340" i="5"/>
  <c r="A6339" i="5"/>
  <c r="A6338" i="5"/>
  <c r="A6337" i="5"/>
  <c r="A6336" i="5"/>
  <c r="A6335" i="5"/>
  <c r="A6334" i="5"/>
  <c r="A6333" i="5"/>
  <c r="A6332" i="5"/>
  <c r="A6331" i="5"/>
  <c r="A6330" i="5"/>
  <c r="A6329" i="5"/>
  <c r="A6328" i="5"/>
  <c r="A6327" i="5"/>
  <c r="A6326" i="5"/>
  <c r="A6325" i="5"/>
  <c r="A6324" i="5"/>
  <c r="A6323" i="5"/>
  <c r="A6322" i="5"/>
  <c r="A6321" i="5"/>
  <c r="A6320" i="5"/>
  <c r="A6319" i="5"/>
  <c r="A6318" i="5"/>
  <c r="A6317" i="5"/>
  <c r="A6316" i="5"/>
  <c r="A6315" i="5"/>
  <c r="A6314" i="5"/>
  <c r="A6313" i="5"/>
  <c r="A6312" i="5"/>
  <c r="A6311" i="5"/>
  <c r="A6310" i="5"/>
  <c r="A6309" i="5"/>
  <c r="A6308" i="5"/>
  <c r="A6307" i="5"/>
  <c r="A6306" i="5"/>
  <c r="A6305" i="5"/>
  <c r="A6304" i="5"/>
  <c r="A6303" i="5"/>
  <c r="A6302" i="5"/>
  <c r="A6301" i="5"/>
  <c r="A6300" i="5"/>
  <c r="A6299" i="5"/>
  <c r="A6298" i="5"/>
  <c r="A6297" i="5"/>
  <c r="A6296" i="5"/>
  <c r="A6295" i="5"/>
  <c r="A6294" i="5"/>
  <c r="A6293" i="5"/>
  <c r="A6292" i="5"/>
  <c r="A6291" i="5"/>
  <c r="A6290" i="5"/>
  <c r="A6289" i="5"/>
  <c r="A6288" i="5"/>
  <c r="A6287" i="5"/>
  <c r="A6286" i="5"/>
  <c r="A6285" i="5"/>
  <c r="A6284" i="5"/>
  <c r="A6283" i="5"/>
  <c r="A6282" i="5"/>
  <c r="A6281" i="5"/>
  <c r="A6280" i="5"/>
  <c r="A6279" i="5"/>
  <c r="A6278" i="5"/>
  <c r="A6277" i="5"/>
  <c r="A6276" i="5"/>
  <c r="A6275" i="5"/>
  <c r="A6274" i="5"/>
  <c r="A6273" i="5"/>
  <c r="A6272" i="5"/>
  <c r="A6271" i="5"/>
  <c r="A6270" i="5"/>
  <c r="A6269" i="5"/>
  <c r="A6268" i="5"/>
  <c r="A6267" i="5"/>
  <c r="A6266" i="5"/>
  <c r="A6265" i="5"/>
  <c r="A6264" i="5"/>
  <c r="A6263" i="5"/>
  <c r="A6262" i="5"/>
  <c r="A6261" i="5"/>
  <c r="A6260" i="5"/>
  <c r="A6259" i="5"/>
  <c r="A6258" i="5"/>
  <c r="A6257" i="5"/>
  <c r="A6256" i="5"/>
  <c r="A6255" i="5"/>
  <c r="A6254" i="5"/>
  <c r="A6253" i="5"/>
  <c r="A6252" i="5"/>
  <c r="A6251" i="5"/>
  <c r="A6250" i="5"/>
  <c r="A6249" i="5"/>
  <c r="A6248" i="5"/>
  <c r="A6247" i="5"/>
  <c r="A6246" i="5"/>
  <c r="A6245" i="5"/>
  <c r="A6244" i="5"/>
  <c r="A6243" i="5"/>
  <c r="A6242" i="5"/>
  <c r="A6241" i="5"/>
  <c r="A6240" i="5"/>
  <c r="A6239" i="5"/>
  <c r="A6238" i="5"/>
  <c r="A6237" i="5"/>
  <c r="A6236" i="5"/>
  <c r="A6235" i="5"/>
  <c r="A6234" i="5"/>
  <c r="A6233" i="5"/>
  <c r="A6232" i="5"/>
  <c r="A6231" i="5"/>
  <c r="A6230" i="5"/>
  <c r="A6229" i="5"/>
  <c r="A6228" i="5"/>
  <c r="A6227" i="5"/>
  <c r="A6226" i="5"/>
  <c r="A6225" i="5"/>
  <c r="A6224" i="5"/>
  <c r="A6223" i="5"/>
  <c r="A6222" i="5"/>
  <c r="A6221" i="5"/>
  <c r="A6220" i="5"/>
  <c r="A6219" i="5"/>
  <c r="A6218" i="5"/>
  <c r="A6217" i="5"/>
  <c r="A6216" i="5"/>
  <c r="A6215" i="5"/>
  <c r="A6214" i="5"/>
  <c r="A6213" i="5"/>
  <c r="A6212" i="5"/>
  <c r="A6211" i="5"/>
  <c r="A6210" i="5"/>
  <c r="A6209" i="5"/>
  <c r="A6208" i="5"/>
  <c r="A6207" i="5"/>
  <c r="A6206" i="5"/>
  <c r="A6205" i="5"/>
  <c r="A6204" i="5"/>
  <c r="A6203" i="5"/>
  <c r="A6202" i="5"/>
  <c r="A6201" i="5"/>
  <c r="A6200" i="5"/>
  <c r="A6199" i="5"/>
  <c r="A6198" i="5"/>
  <c r="A6197" i="5"/>
  <c r="A6196" i="5"/>
  <c r="A6195" i="5"/>
  <c r="A6194" i="5"/>
  <c r="A6193" i="5"/>
  <c r="A6192" i="5"/>
  <c r="A6191" i="5"/>
  <c r="A6190" i="5"/>
  <c r="A6189" i="5"/>
  <c r="A6188" i="5"/>
  <c r="A6187" i="5"/>
  <c r="A6186" i="5"/>
  <c r="A6185" i="5"/>
  <c r="A6184" i="5"/>
  <c r="A6183" i="5"/>
  <c r="A6182" i="5"/>
  <c r="A6181" i="5"/>
  <c r="A6180" i="5"/>
  <c r="A6179" i="5"/>
  <c r="A6178" i="5"/>
  <c r="A6177" i="5"/>
  <c r="A6176" i="5"/>
  <c r="A6175" i="5"/>
  <c r="A6174" i="5"/>
  <c r="A6173" i="5"/>
  <c r="A6172" i="5"/>
  <c r="A6171" i="5"/>
  <c r="A6170" i="5"/>
  <c r="A6169" i="5"/>
  <c r="A6168" i="5"/>
  <c r="A6167" i="5"/>
  <c r="A6166" i="5"/>
  <c r="A6165" i="5"/>
  <c r="A6164" i="5"/>
  <c r="A6163" i="5"/>
  <c r="A6162" i="5"/>
  <c r="A6161" i="5"/>
  <c r="A6160" i="5"/>
  <c r="A6159" i="5"/>
  <c r="A6158" i="5"/>
  <c r="A6157" i="5"/>
  <c r="A6156" i="5"/>
  <c r="A6155" i="5"/>
  <c r="A6154" i="5"/>
  <c r="A6153" i="5"/>
  <c r="A6152" i="5"/>
  <c r="A6151" i="5"/>
  <c r="A6150" i="5"/>
  <c r="A6149" i="5"/>
  <c r="A6148" i="5"/>
  <c r="A6147" i="5"/>
  <c r="A6146" i="5"/>
  <c r="A6145" i="5"/>
  <c r="A6144" i="5"/>
  <c r="A6143" i="5"/>
  <c r="A6142" i="5"/>
  <c r="A6141" i="5"/>
  <c r="A6140" i="5"/>
  <c r="A6139" i="5"/>
  <c r="A6138" i="5"/>
  <c r="A6137" i="5"/>
  <c r="A6136" i="5"/>
  <c r="A6135" i="5"/>
  <c r="A6134" i="5"/>
  <c r="A6133" i="5"/>
  <c r="A6132" i="5"/>
  <c r="A6131" i="5"/>
  <c r="A6130" i="5"/>
  <c r="A6129" i="5"/>
  <c r="A6128" i="5"/>
  <c r="A6127" i="5"/>
  <c r="A6126" i="5"/>
  <c r="A6125" i="5"/>
  <c r="A6124" i="5"/>
  <c r="A6123" i="5"/>
  <c r="A6122" i="5"/>
  <c r="A6121" i="5"/>
  <c r="A6120" i="5"/>
  <c r="A6119" i="5"/>
  <c r="A6118" i="5"/>
  <c r="A6117" i="5"/>
  <c r="A6116" i="5"/>
  <c r="A6115" i="5"/>
  <c r="A6114" i="5"/>
  <c r="A6113" i="5"/>
  <c r="A6112" i="5"/>
  <c r="A6111" i="5"/>
  <c r="A6110" i="5"/>
  <c r="A6109" i="5"/>
  <c r="A6108" i="5"/>
  <c r="A6107" i="5"/>
  <c r="A6106" i="5"/>
  <c r="A6105" i="5"/>
  <c r="A6104" i="5"/>
  <c r="A6103" i="5"/>
  <c r="A6102" i="5"/>
  <c r="A6101" i="5"/>
  <c r="A6100" i="5"/>
  <c r="A6099" i="5"/>
  <c r="A6098" i="5"/>
  <c r="A6097" i="5"/>
  <c r="A6096" i="5"/>
  <c r="A6095" i="5"/>
  <c r="A6094" i="5"/>
  <c r="A6093" i="5"/>
  <c r="A6092" i="5"/>
  <c r="A6091" i="5"/>
  <c r="A6090" i="5"/>
  <c r="A6089" i="5"/>
  <c r="A6088" i="5"/>
  <c r="A6087" i="5"/>
  <c r="A6086" i="5"/>
  <c r="A6085" i="5"/>
  <c r="A6084" i="5"/>
  <c r="A6083" i="5"/>
  <c r="A6082" i="5"/>
  <c r="A6081" i="5"/>
  <c r="A6080" i="5"/>
  <c r="A6079" i="5"/>
  <c r="A6078" i="5"/>
  <c r="A6077" i="5"/>
  <c r="A6076" i="5"/>
  <c r="A6075" i="5"/>
  <c r="A6074" i="5"/>
  <c r="A6073" i="5"/>
  <c r="A6072" i="5"/>
  <c r="A6071" i="5"/>
  <c r="A6070" i="5"/>
  <c r="A6069" i="5"/>
  <c r="A6068" i="5"/>
  <c r="A6067" i="5"/>
  <c r="A6066" i="5"/>
  <c r="A6065" i="5"/>
  <c r="A6064" i="5"/>
  <c r="A6063" i="5"/>
  <c r="A6062" i="5"/>
  <c r="A6061" i="5"/>
  <c r="A6060" i="5"/>
  <c r="A6059" i="5"/>
  <c r="A6058" i="5"/>
  <c r="A6057" i="5"/>
  <c r="A6056" i="5"/>
  <c r="A6055" i="5"/>
  <c r="A6054" i="5"/>
  <c r="A6053" i="5"/>
  <c r="A6052" i="5"/>
  <c r="A6051" i="5"/>
  <c r="A6050" i="5"/>
  <c r="A6049" i="5"/>
  <c r="A6048" i="5"/>
  <c r="A6047" i="5"/>
  <c r="A6046" i="5"/>
  <c r="A6045" i="5"/>
  <c r="A6044" i="5"/>
  <c r="A6043" i="5"/>
  <c r="A6042" i="5"/>
  <c r="A6041" i="5"/>
  <c r="A6040" i="5"/>
  <c r="A6039" i="5"/>
  <c r="A6038" i="5"/>
  <c r="A6037" i="5"/>
  <c r="A6036" i="5"/>
  <c r="A6035" i="5"/>
  <c r="A6034" i="5"/>
  <c r="A6033" i="5"/>
  <c r="A6032" i="5"/>
  <c r="A6031" i="5"/>
  <c r="A6030" i="5"/>
  <c r="A6029" i="5"/>
  <c r="A6028" i="5"/>
  <c r="A6027" i="5"/>
  <c r="A6026" i="5"/>
  <c r="A6025" i="5"/>
  <c r="A6024" i="5"/>
  <c r="A6023" i="5"/>
  <c r="A6022" i="5"/>
  <c r="A6021" i="5"/>
  <c r="A6020" i="5"/>
  <c r="A6019" i="5"/>
  <c r="A6018" i="5"/>
  <c r="A6017" i="5"/>
  <c r="A6016" i="5"/>
  <c r="A6015" i="5"/>
  <c r="A6014" i="5"/>
  <c r="A6013" i="5"/>
  <c r="A6012" i="5"/>
  <c r="A6011" i="5"/>
  <c r="A6010" i="5"/>
  <c r="A6009" i="5"/>
  <c r="A6008" i="5"/>
  <c r="A6007" i="5"/>
  <c r="A6006" i="5"/>
  <c r="A6005" i="5"/>
  <c r="A6004" i="5"/>
  <c r="A6003" i="5"/>
  <c r="A6002" i="5"/>
  <c r="A6001" i="5"/>
  <c r="A6000" i="5"/>
  <c r="A5999" i="5"/>
  <c r="A5998" i="5"/>
  <c r="A5997" i="5"/>
  <c r="A5996" i="5"/>
  <c r="A5995" i="5"/>
  <c r="A5994" i="5"/>
  <c r="A5993" i="5"/>
  <c r="A5992" i="5"/>
  <c r="A5991" i="5"/>
  <c r="A5990" i="5"/>
  <c r="A5989" i="5"/>
  <c r="A5988" i="5"/>
  <c r="A5987" i="5"/>
  <c r="A5986" i="5"/>
  <c r="A5985" i="5"/>
  <c r="A5984" i="5"/>
  <c r="A5983" i="5"/>
  <c r="A5982" i="5"/>
  <c r="A5981" i="5"/>
  <c r="A5980" i="5"/>
  <c r="A5979" i="5"/>
  <c r="A5978" i="5"/>
  <c r="A5977" i="5"/>
  <c r="A5976" i="5"/>
  <c r="A5975" i="5"/>
  <c r="A5974" i="5"/>
  <c r="A5973" i="5"/>
  <c r="A5972" i="5"/>
  <c r="A5971" i="5"/>
  <c r="A5970" i="5"/>
  <c r="A5969" i="5"/>
  <c r="A5968" i="5"/>
  <c r="A5967" i="5"/>
  <c r="A5966" i="5"/>
  <c r="A5965" i="5"/>
  <c r="A5964" i="5"/>
  <c r="A5963" i="5"/>
  <c r="A5962" i="5"/>
  <c r="A5961" i="5"/>
  <c r="A5960" i="5"/>
  <c r="A5959" i="5"/>
  <c r="A5958" i="5"/>
  <c r="A5957" i="5"/>
  <c r="A5956" i="5"/>
  <c r="A5955" i="5"/>
  <c r="A5954" i="5"/>
  <c r="A5953" i="5"/>
  <c r="A5952" i="5"/>
  <c r="A5951" i="5"/>
  <c r="A5950" i="5"/>
  <c r="A5949" i="5"/>
  <c r="A5948" i="5"/>
  <c r="A5947" i="5"/>
  <c r="A5946" i="5"/>
  <c r="A5945" i="5"/>
  <c r="A5944" i="5"/>
  <c r="A5943" i="5"/>
  <c r="A5942" i="5"/>
  <c r="A5941" i="5"/>
  <c r="A5940" i="5"/>
  <c r="A5939" i="5"/>
  <c r="A5938" i="5"/>
  <c r="A5937" i="5"/>
  <c r="A5936" i="5"/>
  <c r="A5935" i="5"/>
  <c r="A5934" i="5"/>
  <c r="A5933" i="5"/>
  <c r="A5932" i="5"/>
  <c r="A5931" i="5"/>
  <c r="A5930" i="5"/>
  <c r="A5929" i="5"/>
  <c r="A5928" i="5"/>
  <c r="A5927" i="5"/>
  <c r="A5926" i="5"/>
  <c r="A5925" i="5"/>
  <c r="A5924" i="5"/>
  <c r="A5923" i="5"/>
  <c r="A5922" i="5"/>
  <c r="A5921" i="5"/>
  <c r="A5920" i="5"/>
  <c r="A5919" i="5"/>
  <c r="A5918" i="5"/>
  <c r="A5917" i="5"/>
  <c r="A5916" i="5"/>
  <c r="A5915" i="5"/>
  <c r="A5914" i="5"/>
  <c r="A5913" i="5"/>
  <c r="A5912" i="5"/>
  <c r="A5911" i="5"/>
  <c r="A5910" i="5"/>
  <c r="A5909" i="5"/>
  <c r="A5908" i="5"/>
  <c r="A5907" i="5"/>
  <c r="A5906" i="5"/>
  <c r="A5905" i="5"/>
  <c r="A5904" i="5"/>
  <c r="A5903" i="5"/>
  <c r="A5902" i="5"/>
  <c r="A5901" i="5"/>
  <c r="A5900" i="5"/>
  <c r="A5899" i="5"/>
  <c r="A5898" i="5"/>
  <c r="A5897" i="5"/>
  <c r="A5896" i="5"/>
  <c r="A5895" i="5"/>
  <c r="A5894" i="5"/>
  <c r="A5893" i="5"/>
  <c r="A5892" i="5"/>
  <c r="A5891" i="5"/>
  <c r="A5890" i="5"/>
  <c r="A5889" i="5"/>
  <c r="A5888" i="5"/>
  <c r="A5887" i="5"/>
  <c r="A5886" i="5"/>
  <c r="A5885" i="5"/>
  <c r="A5884" i="5"/>
  <c r="A5883" i="5"/>
  <c r="A5882" i="5"/>
  <c r="A5881" i="5"/>
  <c r="A5880" i="5"/>
  <c r="A5879" i="5"/>
  <c r="A5878" i="5"/>
  <c r="A5877" i="5"/>
  <c r="A5876" i="5"/>
  <c r="A5875" i="5"/>
  <c r="A5874" i="5"/>
  <c r="A5873" i="5"/>
  <c r="A5872" i="5"/>
  <c r="A5871" i="5"/>
  <c r="A5870" i="5"/>
  <c r="A5869" i="5"/>
  <c r="A5868" i="5"/>
  <c r="A5867" i="5"/>
  <c r="A5866" i="5"/>
  <c r="A5865" i="5"/>
  <c r="A5864" i="5"/>
  <c r="A5863" i="5"/>
  <c r="A5862" i="5"/>
  <c r="A5861" i="5"/>
  <c r="A5860" i="5"/>
  <c r="A5859" i="5"/>
  <c r="A5858" i="5"/>
  <c r="A5857" i="5"/>
  <c r="A5856" i="5"/>
  <c r="A5855" i="5"/>
  <c r="A5854" i="5"/>
  <c r="A5853" i="5"/>
  <c r="A5852" i="5"/>
  <c r="A5851" i="5"/>
  <c r="A5850" i="5"/>
  <c r="A5849" i="5"/>
  <c r="A5848" i="5"/>
  <c r="A5847" i="5"/>
  <c r="A5846" i="5"/>
  <c r="A5845" i="5"/>
  <c r="A5844" i="5"/>
  <c r="A5843" i="5"/>
  <c r="A5842" i="5"/>
  <c r="A5841" i="5"/>
  <c r="A5840" i="5"/>
  <c r="A5839" i="5"/>
  <c r="A5838" i="5"/>
  <c r="A5837" i="5"/>
  <c r="A5836" i="5"/>
  <c r="A5835" i="5"/>
  <c r="A5834" i="5"/>
  <c r="A5833" i="5"/>
  <c r="A5832" i="5"/>
  <c r="A5831" i="5"/>
  <c r="A5830" i="5"/>
  <c r="A5829" i="5"/>
  <c r="A5828" i="5"/>
  <c r="A5827" i="5"/>
  <c r="A5826" i="5"/>
  <c r="A5825" i="5"/>
  <c r="A5824" i="5"/>
  <c r="A5823" i="5"/>
  <c r="A5822" i="5"/>
  <c r="A5821" i="5"/>
  <c r="A5820" i="5"/>
  <c r="A5819" i="5"/>
  <c r="A5818" i="5"/>
  <c r="A5817" i="5"/>
  <c r="A5816" i="5"/>
  <c r="A5815" i="5"/>
  <c r="A5814" i="5"/>
  <c r="A5813" i="5"/>
  <c r="A5812" i="5"/>
  <c r="A5811" i="5"/>
  <c r="A5810" i="5"/>
  <c r="A5809" i="5"/>
  <c r="A5808" i="5"/>
  <c r="A5807" i="5"/>
  <c r="A5806" i="5"/>
  <c r="A5805" i="5"/>
  <c r="A5804" i="5"/>
  <c r="A5803" i="5"/>
  <c r="A5802" i="5"/>
  <c r="A5801" i="5"/>
  <c r="A5800" i="5"/>
  <c r="A5799" i="5"/>
  <c r="A5798" i="5"/>
  <c r="A5797" i="5"/>
  <c r="A5796" i="5"/>
  <c r="A5795" i="5"/>
  <c r="A5794" i="5"/>
  <c r="A5793" i="5"/>
  <c r="A5792" i="5"/>
  <c r="A5791" i="5"/>
  <c r="A5790" i="5"/>
  <c r="A5789" i="5"/>
  <c r="A5788" i="5"/>
  <c r="A5787" i="5"/>
  <c r="A5786" i="5"/>
  <c r="A5785" i="5"/>
  <c r="A5784" i="5"/>
  <c r="A5783" i="5"/>
  <c r="A5782" i="5"/>
  <c r="A5781" i="5"/>
  <c r="A5780" i="5"/>
  <c r="A5779" i="5"/>
  <c r="A5778" i="5"/>
  <c r="A5777" i="5"/>
  <c r="A5776" i="5"/>
  <c r="A5775" i="5"/>
  <c r="A5774" i="5"/>
  <c r="A5773" i="5"/>
  <c r="A5772" i="5"/>
  <c r="A5771" i="5"/>
  <c r="A5770" i="5"/>
  <c r="A5769" i="5"/>
  <c r="A5768" i="5"/>
  <c r="A5767" i="5"/>
  <c r="A5766" i="5"/>
  <c r="A5765" i="5"/>
  <c r="A5764" i="5"/>
  <c r="A5763" i="5"/>
  <c r="A5762" i="5"/>
  <c r="A5761" i="5"/>
  <c r="A5760" i="5"/>
  <c r="A5759" i="5"/>
  <c r="A5758" i="5"/>
  <c r="A5757" i="5"/>
  <c r="A5756" i="5"/>
  <c r="A5755" i="5"/>
  <c r="A5754" i="5"/>
  <c r="A5753" i="5"/>
  <c r="A5752" i="5"/>
  <c r="A5751" i="5"/>
  <c r="A5750" i="5"/>
  <c r="A5749" i="5"/>
  <c r="A5748" i="5"/>
  <c r="A5747" i="5"/>
  <c r="A5746" i="5"/>
  <c r="A5745" i="5"/>
  <c r="A5744" i="5"/>
  <c r="A5743" i="5"/>
  <c r="A5742" i="5"/>
  <c r="A5741" i="5"/>
  <c r="A5740" i="5"/>
  <c r="A5739" i="5"/>
  <c r="A5738" i="5"/>
  <c r="A5737" i="5"/>
  <c r="A5736" i="5"/>
  <c r="A5735" i="5"/>
  <c r="A5734" i="5"/>
  <c r="A5733" i="5"/>
  <c r="A5732" i="5"/>
  <c r="A5731" i="5"/>
  <c r="A5730" i="5"/>
  <c r="A5729" i="5"/>
  <c r="A5728" i="5"/>
  <c r="A5727" i="5"/>
  <c r="A5726" i="5"/>
  <c r="A5725" i="5"/>
  <c r="A5724" i="5"/>
  <c r="A5723" i="5"/>
  <c r="A5722" i="5"/>
  <c r="A5721" i="5"/>
  <c r="A5720" i="5"/>
  <c r="A5719" i="5"/>
  <c r="A5718" i="5"/>
  <c r="A5717" i="5"/>
  <c r="A5716" i="5"/>
  <c r="A5715" i="5"/>
  <c r="A5714" i="5"/>
  <c r="A5713" i="5"/>
  <c r="A5712" i="5"/>
  <c r="A5711" i="5"/>
  <c r="A5710" i="5"/>
  <c r="A5709" i="5"/>
  <c r="A5708" i="5"/>
  <c r="A5707" i="5"/>
  <c r="A5706" i="5"/>
  <c r="A5705" i="5"/>
  <c r="A5704" i="5"/>
  <c r="A5703" i="5"/>
  <c r="A5702" i="5"/>
  <c r="A5701" i="5"/>
  <c r="A5700" i="5"/>
  <c r="A5699" i="5"/>
  <c r="A5698" i="5"/>
  <c r="A5697" i="5"/>
  <c r="A5696" i="5"/>
  <c r="A5695" i="5"/>
  <c r="A5694" i="5"/>
  <c r="A5693" i="5"/>
  <c r="A5692" i="5"/>
  <c r="A5691" i="5"/>
  <c r="A5690" i="5"/>
  <c r="A5689" i="5"/>
  <c r="A5688" i="5"/>
  <c r="A5687" i="5"/>
  <c r="A5686" i="5"/>
  <c r="A5685" i="5"/>
  <c r="A5684" i="5"/>
  <c r="A5683" i="5"/>
  <c r="A5682" i="5"/>
  <c r="A5681" i="5"/>
  <c r="A5680" i="5"/>
  <c r="A5679" i="5"/>
  <c r="A5678" i="5"/>
  <c r="A5677" i="5"/>
  <c r="A5676" i="5"/>
  <c r="A5675" i="5"/>
  <c r="A5674" i="5"/>
  <c r="A5673" i="5"/>
  <c r="A5672" i="5"/>
  <c r="A5671" i="5"/>
  <c r="A5670" i="5"/>
  <c r="A5669" i="5"/>
  <c r="A5668" i="5"/>
  <c r="A5667" i="5"/>
  <c r="A5666" i="5"/>
  <c r="A5665" i="5"/>
  <c r="A5664" i="5"/>
  <c r="A5663" i="5"/>
  <c r="A5662" i="5"/>
  <c r="A5661" i="5"/>
  <c r="A5660" i="5"/>
  <c r="A5659" i="5"/>
  <c r="A5658" i="5"/>
  <c r="A5657" i="5"/>
  <c r="A5656" i="5"/>
  <c r="A5655" i="5"/>
  <c r="A5654" i="5"/>
  <c r="A5653" i="5"/>
  <c r="A5652" i="5"/>
  <c r="A5651" i="5"/>
  <c r="A5650" i="5"/>
  <c r="A5649" i="5"/>
  <c r="A5648" i="5"/>
  <c r="A5647" i="5"/>
  <c r="A5646" i="5"/>
  <c r="A5645" i="5"/>
  <c r="A5644" i="5"/>
  <c r="A5643" i="5"/>
  <c r="A5642" i="5"/>
  <c r="A5641" i="5"/>
  <c r="A5640" i="5"/>
  <c r="A5639" i="5"/>
  <c r="A5638" i="5"/>
  <c r="A5637" i="5"/>
  <c r="A5636" i="5"/>
  <c r="A5635" i="5"/>
  <c r="A5634" i="5"/>
  <c r="A5633" i="5"/>
  <c r="A5632" i="5"/>
  <c r="A5631" i="5"/>
  <c r="A5630" i="5"/>
  <c r="A5629" i="5"/>
  <c r="A5628" i="5"/>
  <c r="A5627" i="5"/>
  <c r="A5626" i="5"/>
  <c r="A5625" i="5"/>
  <c r="A5624" i="5"/>
  <c r="A5623" i="5"/>
  <c r="A5622" i="5"/>
  <c r="A5621" i="5"/>
  <c r="A5620" i="5"/>
  <c r="A5619" i="5"/>
  <c r="A5618" i="5"/>
  <c r="A5617" i="5"/>
  <c r="A5616" i="5"/>
  <c r="A5615" i="5"/>
  <c r="A5614" i="5"/>
  <c r="A5613" i="5"/>
  <c r="A5612" i="5"/>
  <c r="A5611" i="5"/>
  <c r="A5610" i="5"/>
  <c r="A5609" i="5"/>
  <c r="A5608" i="5"/>
  <c r="A5607" i="5"/>
  <c r="A5606" i="5"/>
  <c r="A5605" i="5"/>
  <c r="A5604" i="5"/>
  <c r="A5603" i="5"/>
  <c r="A5602" i="5"/>
  <c r="A5601" i="5"/>
  <c r="A5600" i="5"/>
  <c r="A5599" i="5"/>
  <c r="A5598" i="5"/>
  <c r="A5597" i="5"/>
  <c r="A5596" i="5"/>
  <c r="A5595" i="5"/>
  <c r="A5594" i="5"/>
  <c r="A5593" i="5"/>
  <c r="A5592" i="5"/>
  <c r="A5591" i="5"/>
  <c r="A5590" i="5"/>
  <c r="A5589" i="5"/>
  <c r="A5588" i="5"/>
  <c r="A5587" i="5"/>
  <c r="A5586" i="5"/>
  <c r="A5585" i="5"/>
  <c r="A5584" i="5"/>
  <c r="A5583" i="5"/>
  <c r="A5582" i="5"/>
  <c r="A5581" i="5"/>
  <c r="A5580" i="5"/>
  <c r="A5579" i="5"/>
  <c r="A5578" i="5"/>
  <c r="A5577" i="5"/>
  <c r="A5576" i="5"/>
  <c r="A5575" i="5"/>
  <c r="A5574" i="5"/>
  <c r="A5573" i="5"/>
  <c r="A5572" i="5"/>
  <c r="A5571" i="5"/>
  <c r="A5570" i="5"/>
  <c r="A5569" i="5"/>
  <c r="A5568" i="5"/>
  <c r="A5567" i="5"/>
  <c r="A5566" i="5"/>
  <c r="A5565" i="5"/>
  <c r="A5564" i="5"/>
  <c r="A5563" i="5"/>
  <c r="A5562" i="5"/>
  <c r="A5561" i="5"/>
  <c r="A5560" i="5"/>
  <c r="A5559" i="5"/>
  <c r="A5558" i="5"/>
  <c r="A5557" i="5"/>
  <c r="A5556" i="5"/>
  <c r="A5555" i="5"/>
  <c r="A5554" i="5"/>
  <c r="A5553" i="5"/>
  <c r="A5552" i="5"/>
  <c r="A5551" i="5"/>
  <c r="A5550" i="5"/>
  <c r="A5549" i="5"/>
  <c r="A5548" i="5"/>
  <c r="A5547" i="5"/>
  <c r="A5546" i="5"/>
  <c r="A5545" i="5"/>
  <c r="A5544" i="5"/>
  <c r="A5543" i="5"/>
  <c r="A5542" i="5"/>
  <c r="A5541" i="5"/>
  <c r="A5540" i="5"/>
  <c r="A5539" i="5"/>
  <c r="A5538" i="5"/>
  <c r="A5537" i="5"/>
  <c r="A5536" i="5"/>
  <c r="A5535" i="5"/>
  <c r="A5534" i="5"/>
  <c r="A5533" i="5"/>
  <c r="A5532" i="5"/>
  <c r="A5531" i="5"/>
  <c r="A5530" i="5"/>
  <c r="A5529" i="5"/>
  <c r="A5528" i="5"/>
  <c r="A5527" i="5"/>
  <c r="A5526" i="5"/>
  <c r="A5525" i="5"/>
  <c r="A5524" i="5"/>
  <c r="A5523" i="5"/>
  <c r="A5522" i="5"/>
  <c r="A5521" i="5"/>
  <c r="A5520" i="5"/>
  <c r="A5519" i="5"/>
  <c r="A5518" i="5"/>
  <c r="A5517" i="5"/>
  <c r="A5516" i="5"/>
  <c r="A5515" i="5"/>
  <c r="A5514" i="5"/>
  <c r="A5513" i="5"/>
  <c r="A5512" i="5"/>
  <c r="A5511" i="5"/>
  <c r="A5510" i="5"/>
  <c r="A5509" i="5"/>
  <c r="A5508" i="5"/>
  <c r="A5507" i="5"/>
  <c r="A5506" i="5"/>
  <c r="A5505" i="5"/>
  <c r="A5504" i="5"/>
  <c r="A5503" i="5"/>
  <c r="A5502" i="5"/>
  <c r="A5501" i="5"/>
  <c r="A5500" i="5"/>
  <c r="A5499" i="5"/>
  <c r="A5498" i="5"/>
  <c r="A5497" i="5"/>
  <c r="A5496" i="5"/>
  <c r="A5495" i="5"/>
  <c r="A5494" i="5"/>
  <c r="A5493" i="5"/>
  <c r="A5492" i="5"/>
  <c r="A5491" i="5"/>
  <c r="A5490" i="5"/>
  <c r="A5489" i="5"/>
  <c r="A5488" i="5"/>
  <c r="A5487" i="5"/>
  <c r="A5486" i="5"/>
  <c r="A5485" i="5"/>
  <c r="A5484" i="5"/>
  <c r="A5483" i="5"/>
  <c r="A5482" i="5"/>
  <c r="A5481" i="5"/>
  <c r="A5480" i="5"/>
  <c r="A5479" i="5"/>
  <c r="A5478" i="5"/>
  <c r="A5477" i="5"/>
  <c r="A5476" i="5"/>
  <c r="A5475" i="5"/>
  <c r="A5474" i="5"/>
  <c r="A5473" i="5"/>
  <c r="A5472" i="5"/>
  <c r="A5471" i="5"/>
  <c r="A5470" i="5"/>
  <c r="A5469" i="5"/>
  <c r="A5468" i="5"/>
  <c r="A5467" i="5"/>
  <c r="A5466" i="5"/>
  <c r="A5465" i="5"/>
  <c r="A5464" i="5"/>
  <c r="A5463" i="5"/>
  <c r="A5462" i="5"/>
  <c r="A5461" i="5"/>
  <c r="A5460" i="5"/>
  <c r="A5459" i="5"/>
  <c r="A5458" i="5"/>
  <c r="A5457" i="5"/>
  <c r="A5456" i="5"/>
  <c r="A5455" i="5"/>
  <c r="A5454" i="5"/>
  <c r="A5453" i="5"/>
  <c r="A5452" i="5"/>
  <c r="A5451" i="5"/>
  <c r="A5450" i="5"/>
  <c r="A5449" i="5"/>
  <c r="A5448" i="5"/>
  <c r="A5447" i="5"/>
  <c r="A5446" i="5"/>
  <c r="A5445" i="5"/>
  <c r="A5444" i="5"/>
  <c r="A5443" i="5"/>
  <c r="A5442" i="5"/>
  <c r="A5441" i="5"/>
  <c r="A5440" i="5"/>
  <c r="A5439" i="5"/>
  <c r="A5438" i="5"/>
  <c r="A5437" i="5"/>
  <c r="A5436" i="5"/>
  <c r="A5435" i="5"/>
  <c r="A5434" i="5"/>
  <c r="A5433" i="5"/>
  <c r="A5432" i="5"/>
  <c r="A5431" i="5"/>
  <c r="A5430" i="5"/>
  <c r="A5429" i="5"/>
  <c r="A5428" i="5"/>
  <c r="A5427" i="5"/>
  <c r="A5426" i="5"/>
  <c r="A5425" i="5"/>
  <c r="A5424" i="5"/>
  <c r="A5423" i="5"/>
  <c r="A5422" i="5"/>
  <c r="A5421" i="5"/>
  <c r="A5420" i="5"/>
  <c r="A5419" i="5"/>
  <c r="A5418" i="5"/>
  <c r="A5417" i="5"/>
  <c r="A5416" i="5"/>
  <c r="A5415" i="5"/>
  <c r="A5414" i="5"/>
  <c r="A5413" i="5"/>
  <c r="A5412" i="5"/>
  <c r="A5411" i="5"/>
  <c r="A5410" i="5"/>
  <c r="A5409" i="5"/>
  <c r="A5408" i="5"/>
  <c r="A5407" i="5"/>
  <c r="A5406" i="5"/>
  <c r="A5405" i="5"/>
  <c r="A5404" i="5"/>
  <c r="A5403" i="5"/>
  <c r="A5402" i="5"/>
  <c r="A5401" i="5"/>
  <c r="A5400" i="5"/>
  <c r="A5399" i="5"/>
  <c r="A5398" i="5"/>
  <c r="A5397" i="5"/>
  <c r="A5396" i="5"/>
  <c r="A5395" i="5"/>
  <c r="A5394" i="5"/>
  <c r="A5393" i="5"/>
  <c r="A5392" i="5"/>
  <c r="A5391" i="5"/>
  <c r="A5390" i="5"/>
  <c r="A5389" i="5"/>
  <c r="A5388" i="5"/>
  <c r="A5387" i="5"/>
  <c r="A5386" i="5"/>
  <c r="A5385" i="5"/>
  <c r="A5384" i="5"/>
  <c r="A5383" i="5"/>
  <c r="A5382" i="5"/>
  <c r="A5381" i="5"/>
  <c r="A5380" i="5"/>
  <c r="A5379" i="5"/>
  <c r="A5378" i="5"/>
  <c r="A5377" i="5"/>
  <c r="A5376" i="5"/>
  <c r="A5375" i="5"/>
  <c r="A5374" i="5"/>
  <c r="A5373" i="5"/>
  <c r="A5372" i="5"/>
  <c r="A5371" i="5"/>
  <c r="A5370" i="5"/>
  <c r="A5369" i="5"/>
  <c r="A5368" i="5"/>
  <c r="A5367" i="5"/>
  <c r="A5366" i="5"/>
  <c r="A5365" i="5"/>
  <c r="A5364" i="5"/>
  <c r="A5363" i="5"/>
  <c r="A5362" i="5"/>
  <c r="A5361" i="5"/>
  <c r="A5360" i="5"/>
  <c r="A5359" i="5"/>
  <c r="A5358" i="5"/>
  <c r="A5357" i="5"/>
  <c r="A5356" i="5"/>
  <c r="A5355" i="5"/>
  <c r="A5354" i="5"/>
  <c r="A5353" i="5"/>
  <c r="A5352" i="5"/>
  <c r="A5351" i="5"/>
  <c r="A5350" i="5"/>
  <c r="A5349" i="5"/>
  <c r="A5348" i="5"/>
  <c r="A5347" i="5"/>
  <c r="A5346" i="5"/>
  <c r="A5345" i="5"/>
  <c r="A5344" i="5"/>
  <c r="A5343" i="5"/>
  <c r="A5342" i="5"/>
  <c r="A5341" i="5"/>
  <c r="A5340" i="5"/>
  <c r="A5339" i="5"/>
  <c r="A5338" i="5"/>
  <c r="A5337" i="5"/>
  <c r="A5336" i="5"/>
  <c r="A5335" i="5"/>
  <c r="A5334" i="5"/>
  <c r="A5333" i="5"/>
  <c r="A5332" i="5"/>
  <c r="A5331" i="5"/>
  <c r="A5330" i="5"/>
  <c r="A5329" i="5"/>
  <c r="A5328" i="5"/>
  <c r="A5327" i="5"/>
  <c r="A5326" i="5"/>
  <c r="A5325" i="5"/>
  <c r="A5324" i="5"/>
  <c r="A5323" i="5"/>
  <c r="A5322" i="5"/>
  <c r="A5321" i="5"/>
  <c r="A5320" i="5"/>
  <c r="A5319" i="5"/>
  <c r="A5318" i="5"/>
  <c r="A5317" i="5"/>
  <c r="A5316" i="5"/>
  <c r="A5315" i="5"/>
  <c r="A5314" i="5"/>
  <c r="A5313" i="5"/>
  <c r="A5312" i="5"/>
  <c r="A5311" i="5"/>
  <c r="A5310" i="5"/>
  <c r="A5309" i="5"/>
  <c r="A5308" i="5"/>
  <c r="A5307" i="5"/>
  <c r="A5306" i="5"/>
  <c r="A5305" i="5"/>
  <c r="A5304" i="5"/>
  <c r="A5303" i="5"/>
  <c r="A5302" i="5"/>
  <c r="A5301" i="5"/>
  <c r="A5300" i="5"/>
  <c r="A5299" i="5"/>
  <c r="A5298" i="5"/>
  <c r="A5297" i="5"/>
  <c r="A5296" i="5"/>
  <c r="A5295" i="5"/>
  <c r="A5294" i="5"/>
  <c r="A5293" i="5"/>
  <c r="A5292" i="5"/>
  <c r="A5291" i="5"/>
  <c r="A5290" i="5"/>
  <c r="A5289" i="5"/>
  <c r="A5288" i="5"/>
  <c r="A5287" i="5"/>
  <c r="A5286" i="5"/>
  <c r="A5285" i="5"/>
  <c r="A5284" i="5"/>
  <c r="A5283" i="5"/>
  <c r="A5282" i="5"/>
  <c r="A5281" i="5"/>
  <c r="A5280" i="5"/>
  <c r="A5279" i="5"/>
  <c r="A5278" i="5"/>
  <c r="A5277" i="5"/>
  <c r="A5276" i="5"/>
  <c r="A5275" i="5"/>
  <c r="A5274" i="5"/>
  <c r="A5273" i="5"/>
  <c r="A5272" i="5"/>
  <c r="A5271" i="5"/>
  <c r="A5270" i="5"/>
  <c r="A5269" i="5"/>
  <c r="A5268" i="5"/>
  <c r="A5267" i="5"/>
  <c r="A5266" i="5"/>
  <c r="A5265" i="5"/>
  <c r="A5264" i="5"/>
  <c r="A5263" i="5"/>
  <c r="A5262" i="5"/>
  <c r="A5261" i="5"/>
  <c r="A5260" i="5"/>
  <c r="A5259" i="5"/>
  <c r="A5258" i="5"/>
  <c r="A5257" i="5"/>
  <c r="A5256" i="5"/>
  <c r="A5255" i="5"/>
  <c r="A5254" i="5"/>
  <c r="A5253" i="5"/>
  <c r="A5252" i="5"/>
  <c r="A5251" i="5"/>
  <c r="A5250" i="5"/>
  <c r="A5249" i="5"/>
  <c r="A5248" i="5"/>
  <c r="A5247" i="5"/>
  <c r="A5246" i="5"/>
  <c r="A5245" i="5"/>
  <c r="A5244" i="5"/>
  <c r="A5243" i="5"/>
  <c r="A5242" i="5"/>
  <c r="A5241" i="5"/>
  <c r="A5240" i="5"/>
  <c r="A5239" i="5"/>
  <c r="A5238" i="5"/>
  <c r="A5237" i="5"/>
  <c r="A5236" i="5"/>
  <c r="A5235" i="5"/>
  <c r="A5234" i="5"/>
  <c r="A5233" i="5"/>
  <c r="A5232" i="5"/>
  <c r="A5231" i="5"/>
  <c r="A5230" i="5"/>
  <c r="A5229" i="5"/>
  <c r="A5228" i="5"/>
  <c r="A5227" i="5"/>
  <c r="A5226" i="5"/>
  <c r="A5225" i="5"/>
  <c r="A5224" i="5"/>
  <c r="A5223" i="5"/>
  <c r="A5222" i="5"/>
  <c r="A5221" i="5"/>
  <c r="A5220" i="5"/>
  <c r="A5219" i="5"/>
  <c r="A5218" i="5"/>
  <c r="A5217" i="5"/>
  <c r="A5216" i="5"/>
  <c r="A5215" i="5"/>
  <c r="A5214" i="5"/>
  <c r="A5213" i="5"/>
  <c r="A5212" i="5"/>
  <c r="A5211" i="5"/>
  <c r="A5210" i="5"/>
  <c r="A5209" i="5"/>
  <c r="A5208" i="5"/>
  <c r="A5207" i="5"/>
  <c r="A5206" i="5"/>
  <c r="A5205" i="5"/>
  <c r="A5204" i="5"/>
  <c r="A5203" i="5"/>
  <c r="A5202" i="5"/>
  <c r="A5201" i="5"/>
  <c r="A5200" i="5"/>
  <c r="A5199" i="5"/>
  <c r="A5198" i="5"/>
  <c r="A5197" i="5"/>
  <c r="A5196" i="5"/>
  <c r="A5195" i="5"/>
  <c r="A5194" i="5"/>
  <c r="A5193" i="5"/>
  <c r="A5192" i="5"/>
  <c r="A5191" i="5"/>
  <c r="A5190" i="5"/>
  <c r="A5189" i="5"/>
  <c r="A5188" i="5"/>
  <c r="A5187" i="5"/>
  <c r="A5186" i="5"/>
  <c r="A5185" i="5"/>
  <c r="A5184" i="5"/>
  <c r="A5183" i="5"/>
  <c r="A5182" i="5"/>
  <c r="A5181" i="5"/>
  <c r="A5180" i="5"/>
  <c r="A5179" i="5"/>
  <c r="A5178" i="5"/>
  <c r="A5177" i="5"/>
  <c r="A5176" i="5"/>
  <c r="A5175" i="5"/>
  <c r="A5174" i="5"/>
  <c r="A5173" i="5"/>
  <c r="A5172" i="5"/>
  <c r="A5171" i="5"/>
  <c r="A5170" i="5"/>
  <c r="A5169" i="5"/>
  <c r="A5168" i="5"/>
  <c r="A5167" i="5"/>
  <c r="A5166" i="5"/>
  <c r="A5165" i="5"/>
  <c r="A5164" i="5"/>
  <c r="A5163" i="5"/>
  <c r="A5162" i="5"/>
  <c r="A5161" i="5"/>
  <c r="A5160" i="5"/>
  <c r="A5159" i="5"/>
  <c r="A5158" i="5"/>
  <c r="A5157" i="5"/>
  <c r="A5156" i="5"/>
  <c r="A5155" i="5"/>
  <c r="A5154" i="5"/>
  <c r="A5153" i="5"/>
  <c r="A5152" i="5"/>
  <c r="A5151" i="5"/>
  <c r="A5150" i="5"/>
  <c r="A5149" i="5"/>
  <c r="A5148" i="5"/>
  <c r="A5147" i="5"/>
  <c r="A5146" i="5"/>
  <c r="A5145" i="5"/>
  <c r="A5144" i="5"/>
  <c r="A5143" i="5"/>
  <c r="A5142" i="5"/>
  <c r="A5141" i="5"/>
  <c r="A5140" i="5"/>
  <c r="A5139" i="5"/>
  <c r="A5138" i="5"/>
  <c r="A5137" i="5"/>
  <c r="A5136" i="5"/>
  <c r="A5135" i="5"/>
  <c r="A5134" i="5"/>
  <c r="A5133" i="5"/>
  <c r="A5132" i="5"/>
  <c r="A5131" i="5"/>
  <c r="A5130" i="5"/>
  <c r="A5129" i="5"/>
  <c r="A5128" i="5"/>
  <c r="A5127" i="5"/>
  <c r="A5126" i="5"/>
  <c r="A5125" i="5"/>
  <c r="A5124" i="5"/>
  <c r="A5123" i="5"/>
  <c r="A5122" i="5"/>
  <c r="A5121" i="5"/>
  <c r="A5120" i="5"/>
  <c r="A5119" i="5"/>
  <c r="A5118" i="5"/>
  <c r="A5117" i="5"/>
  <c r="A5116" i="5"/>
  <c r="A5115" i="5"/>
  <c r="A5114" i="5"/>
  <c r="A5113" i="5"/>
  <c r="A5112" i="5"/>
  <c r="A5111" i="5"/>
  <c r="A5110" i="5"/>
  <c r="A5109" i="5"/>
  <c r="A5108" i="5"/>
  <c r="A5107" i="5"/>
  <c r="A5106" i="5"/>
  <c r="A5105" i="5"/>
  <c r="A5104" i="5"/>
  <c r="A5103" i="5"/>
  <c r="A5102" i="5"/>
  <c r="A5101" i="5"/>
  <c r="A5100" i="5"/>
  <c r="A5099" i="5"/>
  <c r="A5098" i="5"/>
  <c r="A5097" i="5"/>
  <c r="A5096" i="5"/>
  <c r="A5095" i="5"/>
  <c r="A5094" i="5"/>
  <c r="A5093" i="5"/>
  <c r="A5092" i="5"/>
  <c r="A5091" i="5"/>
  <c r="A5090" i="5"/>
  <c r="A5089" i="5"/>
  <c r="A5088" i="5"/>
  <c r="A5087" i="5"/>
  <c r="A5086" i="5"/>
  <c r="A5085" i="5"/>
  <c r="A5084" i="5"/>
  <c r="A5083" i="5"/>
  <c r="A5082" i="5"/>
  <c r="A5081" i="5"/>
  <c r="A5080" i="5"/>
  <c r="A5079" i="5"/>
  <c r="A5078" i="5"/>
  <c r="A5077" i="5"/>
  <c r="A5076" i="5"/>
  <c r="A5075" i="5"/>
  <c r="A5074" i="5"/>
  <c r="A5073" i="5"/>
  <c r="A5072" i="5"/>
  <c r="A5071" i="5"/>
  <c r="A5070" i="5"/>
  <c r="A5069" i="5"/>
  <c r="A5068" i="5"/>
  <c r="A5067" i="5"/>
  <c r="A5066" i="5"/>
  <c r="A5065" i="5"/>
  <c r="A5064" i="5"/>
  <c r="A5063" i="5"/>
  <c r="A5062" i="5"/>
  <c r="A5061" i="5"/>
  <c r="A5060" i="5"/>
  <c r="A5059" i="5"/>
  <c r="A5058" i="5"/>
  <c r="A5057" i="5"/>
  <c r="A5056" i="5"/>
  <c r="A5055" i="5"/>
  <c r="A5054" i="5"/>
  <c r="A5053" i="5"/>
  <c r="A5052" i="5"/>
  <c r="A5051" i="5"/>
  <c r="A5050" i="5"/>
  <c r="A5049" i="5"/>
  <c r="A5048" i="5"/>
  <c r="A5047" i="5"/>
  <c r="A5046" i="5"/>
  <c r="A5045" i="5"/>
  <c r="A5044" i="5"/>
  <c r="A5043" i="5"/>
  <c r="A5042" i="5"/>
  <c r="A5041" i="5"/>
  <c r="A5040" i="5"/>
  <c r="A5039" i="5"/>
  <c r="A5038" i="5"/>
  <c r="A5037" i="5"/>
  <c r="A5036" i="5"/>
  <c r="A5035" i="5"/>
  <c r="A5034" i="5"/>
  <c r="A5033" i="5"/>
  <c r="A5032" i="5"/>
  <c r="A5031" i="5"/>
  <c r="A5030" i="5"/>
  <c r="A5029" i="5"/>
  <c r="A5028" i="5"/>
  <c r="A5027" i="5"/>
  <c r="A5026" i="5"/>
  <c r="A5025" i="5"/>
  <c r="A5024" i="5"/>
  <c r="A5023" i="5"/>
  <c r="A5022" i="5"/>
  <c r="A5021" i="5"/>
  <c r="A5020" i="5"/>
  <c r="A5019" i="5"/>
  <c r="A5018" i="5"/>
  <c r="A5017" i="5"/>
  <c r="A5016" i="5"/>
  <c r="A5015" i="5"/>
  <c r="A5014" i="5"/>
  <c r="A5013" i="5"/>
  <c r="A5012" i="5"/>
  <c r="A5011" i="5"/>
  <c r="A5010" i="5"/>
  <c r="A5009" i="5"/>
  <c r="A5008" i="5"/>
  <c r="A5007" i="5"/>
  <c r="A5006" i="5"/>
  <c r="A5005" i="5"/>
  <c r="A5004" i="5"/>
  <c r="A5003" i="5"/>
  <c r="A5002" i="5"/>
  <c r="A5001" i="5"/>
  <c r="A5000" i="5"/>
  <c r="A4999" i="5"/>
  <c r="A4998" i="5"/>
  <c r="A4997" i="5"/>
  <c r="A4996" i="5"/>
  <c r="A4995" i="5"/>
  <c r="A4994" i="5"/>
  <c r="A4993" i="5"/>
  <c r="A4992" i="5"/>
  <c r="A4991" i="5"/>
  <c r="A4990" i="5"/>
  <c r="A4989" i="5"/>
  <c r="A4988" i="5"/>
  <c r="A4987" i="5"/>
  <c r="A4986" i="5"/>
  <c r="A4985" i="5"/>
  <c r="A4984" i="5"/>
  <c r="A4983" i="5"/>
  <c r="A4982" i="5"/>
  <c r="A4981" i="5"/>
  <c r="A4980" i="5"/>
  <c r="A4979" i="5"/>
  <c r="A4978" i="5"/>
  <c r="A4977" i="5"/>
  <c r="A4976" i="5"/>
  <c r="A4975" i="5"/>
  <c r="A4974" i="5"/>
  <c r="A4973" i="5"/>
  <c r="A4972" i="5"/>
  <c r="A4971" i="5"/>
  <c r="A4970" i="5"/>
  <c r="A4969" i="5"/>
  <c r="A4968" i="5"/>
  <c r="A4967" i="5"/>
  <c r="A4966" i="5"/>
  <c r="A4965" i="5"/>
  <c r="A4964" i="5"/>
  <c r="A4963" i="5"/>
  <c r="A4962" i="5"/>
  <c r="A4961" i="5"/>
  <c r="A4960" i="5"/>
  <c r="A4959" i="5"/>
  <c r="A4958" i="5"/>
  <c r="A4957" i="5"/>
  <c r="A4956" i="5"/>
  <c r="A4955" i="5"/>
  <c r="A4954" i="5"/>
  <c r="A4953" i="5"/>
  <c r="A4952" i="5"/>
  <c r="A4951" i="5"/>
  <c r="A4950" i="5"/>
  <c r="A4949" i="5"/>
  <c r="A4948" i="5"/>
  <c r="A4947" i="5"/>
  <c r="A4946" i="5"/>
  <c r="A4945" i="5"/>
  <c r="A4944" i="5"/>
  <c r="A4943" i="5"/>
  <c r="A4942" i="5"/>
  <c r="A4941" i="5"/>
  <c r="A4940" i="5"/>
  <c r="A4939" i="5"/>
  <c r="A4938" i="5"/>
  <c r="A4937" i="5"/>
  <c r="A4936" i="5"/>
  <c r="A4935" i="5"/>
  <c r="A4934" i="5"/>
  <c r="A4933" i="5"/>
  <c r="A4932" i="5"/>
  <c r="A4931" i="5"/>
  <c r="A4930" i="5"/>
  <c r="A4929" i="5"/>
  <c r="A4928" i="5"/>
  <c r="A4927" i="5"/>
  <c r="A4926" i="5"/>
  <c r="A4925" i="5"/>
  <c r="A4924" i="5"/>
  <c r="A4923" i="5"/>
  <c r="A4922" i="5"/>
  <c r="A4921" i="5"/>
  <c r="A4920" i="5"/>
  <c r="A4919" i="5"/>
  <c r="A4918" i="5"/>
  <c r="A4917" i="5"/>
  <c r="A4916" i="5"/>
  <c r="A4915" i="5"/>
  <c r="A4914" i="5"/>
  <c r="A4913" i="5"/>
  <c r="A4912" i="5"/>
  <c r="A4911" i="5"/>
  <c r="A4910" i="5"/>
  <c r="A4909" i="5"/>
  <c r="A4908" i="5"/>
  <c r="A4907" i="5"/>
  <c r="A4906" i="5"/>
  <c r="A4905" i="5"/>
  <c r="A4904" i="5"/>
  <c r="A4903" i="5"/>
  <c r="A4902" i="5"/>
  <c r="A4901" i="5"/>
  <c r="A4900" i="5"/>
  <c r="A4899" i="5"/>
  <c r="A4898" i="5"/>
  <c r="A4897" i="5"/>
  <c r="A4896" i="5"/>
  <c r="A4895" i="5"/>
  <c r="A4894" i="5"/>
  <c r="A4893" i="5"/>
  <c r="A4892" i="5"/>
  <c r="A4891" i="5"/>
  <c r="A4890" i="5"/>
  <c r="A4889" i="5"/>
  <c r="A4888" i="5"/>
  <c r="A4887" i="5"/>
  <c r="A4886" i="5"/>
  <c r="A4885" i="5"/>
  <c r="A4884" i="5"/>
  <c r="A4883" i="5"/>
  <c r="A4882" i="5"/>
  <c r="A4881" i="5"/>
  <c r="A4880" i="5"/>
  <c r="A4879" i="5"/>
  <c r="A4878" i="5"/>
  <c r="A4877" i="5"/>
  <c r="A4876" i="5"/>
  <c r="A4875" i="5"/>
  <c r="A4874" i="5"/>
  <c r="A4873" i="5"/>
  <c r="A4872" i="5"/>
  <c r="A4871" i="5"/>
  <c r="A4870" i="5"/>
  <c r="A4869" i="5"/>
  <c r="A4868" i="5"/>
  <c r="A4867" i="5"/>
  <c r="A4866" i="5"/>
  <c r="A4865" i="5"/>
  <c r="A4864" i="5"/>
  <c r="A4863" i="5"/>
  <c r="A4862" i="5"/>
  <c r="A4861" i="5"/>
  <c r="A4860" i="5"/>
  <c r="A4859" i="5"/>
  <c r="A4858" i="5"/>
  <c r="A4857" i="5"/>
  <c r="A4856" i="5"/>
  <c r="A4855" i="5"/>
  <c r="A4854" i="5"/>
  <c r="A4853" i="5"/>
  <c r="A4852" i="5"/>
  <c r="A4851" i="5"/>
  <c r="A4850" i="5"/>
  <c r="A4849" i="5"/>
  <c r="A4848" i="5"/>
  <c r="A4847" i="5"/>
  <c r="A4846" i="5"/>
  <c r="A4845" i="5"/>
  <c r="A4844" i="5"/>
  <c r="A4843" i="5"/>
  <c r="A4842" i="5"/>
  <c r="A4841" i="5"/>
  <c r="A4840" i="5"/>
  <c r="A4839" i="5"/>
  <c r="A4838" i="5"/>
  <c r="A4837" i="5"/>
  <c r="A4836" i="5"/>
  <c r="A4835" i="5"/>
  <c r="A4834" i="5"/>
  <c r="A4833" i="5"/>
  <c r="A4832" i="5"/>
  <c r="A4831" i="5"/>
  <c r="A4830" i="5"/>
  <c r="A4829" i="5"/>
  <c r="A4828" i="5"/>
  <c r="A4827" i="5"/>
  <c r="A4826" i="5"/>
  <c r="A4825" i="5"/>
  <c r="A4824" i="5"/>
  <c r="A4823" i="5"/>
  <c r="A4822" i="5"/>
  <c r="A4821" i="5"/>
  <c r="A4820" i="5"/>
  <c r="A4819" i="5"/>
  <c r="A4818" i="5"/>
  <c r="A4817" i="5"/>
  <c r="A4816" i="5"/>
  <c r="A4815" i="5"/>
  <c r="A4814" i="5"/>
  <c r="A4813" i="5"/>
  <c r="A4812" i="5"/>
  <c r="A4811" i="5"/>
  <c r="A4810" i="5"/>
  <c r="A4809" i="5"/>
  <c r="A4808" i="5"/>
  <c r="A4807" i="5"/>
  <c r="A4806" i="5"/>
  <c r="A4805" i="5"/>
  <c r="A4804" i="5"/>
  <c r="A4803" i="5"/>
  <c r="A4802" i="5"/>
  <c r="A4801" i="5"/>
  <c r="A4800" i="5"/>
  <c r="A4799" i="5"/>
  <c r="A4798" i="5"/>
  <c r="A4797" i="5"/>
  <c r="A4796" i="5"/>
  <c r="A4795" i="5"/>
  <c r="A4794" i="5"/>
  <c r="A4793" i="5"/>
  <c r="A4792" i="5"/>
  <c r="A4791" i="5"/>
  <c r="A4790" i="5"/>
  <c r="A4789" i="5"/>
  <c r="A4788" i="5"/>
  <c r="A4787" i="5"/>
  <c r="A4786" i="5"/>
  <c r="A4785" i="5"/>
  <c r="A4784" i="5"/>
  <c r="A4783" i="5"/>
  <c r="A4782" i="5"/>
  <c r="A4781" i="5"/>
  <c r="A4780" i="5"/>
  <c r="A4779" i="5"/>
  <c r="A4778" i="5"/>
  <c r="A4777" i="5"/>
  <c r="A4776" i="5"/>
  <c r="A4775" i="5"/>
  <c r="A4774" i="5"/>
  <c r="A4773" i="5"/>
  <c r="A4772" i="5"/>
  <c r="A4771" i="5"/>
  <c r="A4770" i="5"/>
  <c r="A4769" i="5"/>
  <c r="A4768" i="5"/>
  <c r="A4767" i="5"/>
  <c r="A4766" i="5"/>
  <c r="A4765" i="5"/>
  <c r="A4764" i="5"/>
  <c r="A4763" i="5"/>
  <c r="A4762" i="5"/>
  <c r="A4761" i="5"/>
  <c r="A4760" i="5"/>
  <c r="A4759" i="5"/>
  <c r="A4758" i="5"/>
  <c r="A4757" i="5"/>
  <c r="A4756" i="5"/>
  <c r="A4755" i="5"/>
  <c r="A4754" i="5"/>
  <c r="A4753" i="5"/>
  <c r="A4752" i="5"/>
  <c r="A4751" i="5"/>
  <c r="A4750" i="5"/>
  <c r="A4749" i="5"/>
  <c r="A4748" i="5"/>
  <c r="A4747" i="5"/>
  <c r="A4746" i="5"/>
  <c r="A4745" i="5"/>
  <c r="A4744" i="5"/>
  <c r="A4743" i="5"/>
  <c r="A4742" i="5"/>
  <c r="A4741" i="5"/>
  <c r="A4740" i="5"/>
  <c r="A4739" i="5"/>
  <c r="A4738" i="5"/>
  <c r="A4737" i="5"/>
  <c r="A4736" i="5"/>
  <c r="A4735" i="5"/>
  <c r="A4734" i="5"/>
  <c r="A4733" i="5"/>
  <c r="A4732" i="5"/>
  <c r="A4731" i="5"/>
  <c r="A4730" i="5"/>
  <c r="A4729" i="5"/>
  <c r="A4728" i="5"/>
  <c r="A4727" i="5"/>
  <c r="A4726" i="5"/>
  <c r="A4725" i="5"/>
  <c r="A4724" i="5"/>
  <c r="A4723" i="5"/>
  <c r="A4722" i="5"/>
  <c r="A4721" i="5"/>
  <c r="A4720" i="5"/>
  <c r="A4719" i="5"/>
  <c r="A4718" i="5"/>
  <c r="A4717" i="5"/>
  <c r="A4716" i="5"/>
  <c r="A4715" i="5"/>
  <c r="A4714" i="5"/>
  <c r="A4713" i="5"/>
  <c r="A4712" i="5"/>
  <c r="A4711" i="5"/>
  <c r="A4710" i="5"/>
  <c r="A4709" i="5"/>
  <c r="A4708" i="5"/>
  <c r="A4707" i="5"/>
  <c r="A4706" i="5"/>
  <c r="A4705" i="5"/>
  <c r="A4704" i="5"/>
  <c r="A4703" i="5"/>
  <c r="A4702" i="5"/>
  <c r="A4701" i="5"/>
  <c r="A4700" i="5"/>
  <c r="A4699" i="5"/>
  <c r="A4698" i="5"/>
  <c r="A4697" i="5"/>
  <c r="A4696" i="5"/>
  <c r="A4695" i="5"/>
  <c r="A4694" i="5"/>
  <c r="A4693" i="5"/>
  <c r="A4692" i="5"/>
  <c r="A4691" i="5"/>
  <c r="A4690" i="5"/>
  <c r="A4689" i="5"/>
  <c r="A4688" i="5"/>
  <c r="A4687" i="5"/>
  <c r="A4686" i="5"/>
  <c r="A4685" i="5"/>
  <c r="A4684" i="5"/>
  <c r="A4683" i="5"/>
  <c r="A4682" i="5"/>
  <c r="A4681" i="5"/>
  <c r="A4680" i="5"/>
  <c r="A4679" i="5"/>
  <c r="A4678" i="5"/>
  <c r="A4677" i="5"/>
  <c r="A4676" i="5"/>
  <c r="A4675" i="5"/>
  <c r="A4674" i="5"/>
  <c r="A4673" i="5"/>
  <c r="A4672" i="5"/>
  <c r="A4671" i="5"/>
  <c r="A4670" i="5"/>
  <c r="A4669" i="5"/>
  <c r="A4668" i="5"/>
  <c r="A4667" i="5"/>
  <c r="A4666" i="5"/>
  <c r="A4665" i="5"/>
  <c r="A4664" i="5"/>
  <c r="A4663" i="5"/>
  <c r="A4662" i="5"/>
  <c r="A4661" i="5"/>
  <c r="A4660" i="5"/>
  <c r="A4659" i="5"/>
  <c r="A4658" i="5"/>
  <c r="A4657" i="5"/>
  <c r="A4656" i="5"/>
  <c r="A4655" i="5"/>
  <c r="A4654" i="5"/>
  <c r="A4653" i="5"/>
  <c r="A4652" i="5"/>
  <c r="A4651" i="5"/>
  <c r="A4650" i="5"/>
  <c r="A4649" i="5"/>
  <c r="A4648" i="5"/>
  <c r="A4647" i="5"/>
  <c r="A4646" i="5"/>
  <c r="A4645" i="5"/>
  <c r="A4644" i="5"/>
  <c r="A4643" i="5"/>
  <c r="A4642" i="5"/>
  <c r="A4641" i="5"/>
  <c r="A4640" i="5"/>
  <c r="A4639" i="5"/>
  <c r="A4638" i="5"/>
  <c r="A4637" i="5"/>
  <c r="A4636" i="5"/>
  <c r="A4635" i="5"/>
  <c r="A4634" i="5"/>
  <c r="A4633" i="5"/>
  <c r="A4632" i="5"/>
  <c r="A4631" i="5"/>
  <c r="A4630" i="5"/>
  <c r="A4629" i="5"/>
  <c r="A4628" i="5"/>
  <c r="A4627" i="5"/>
  <c r="A4626" i="5"/>
  <c r="A4625" i="5"/>
  <c r="A4624" i="5"/>
  <c r="A4623" i="5"/>
  <c r="A4622" i="5"/>
  <c r="A4621" i="5"/>
  <c r="A4620" i="5"/>
  <c r="A4619" i="5"/>
  <c r="A4618" i="5"/>
  <c r="A4617" i="5"/>
  <c r="A4616" i="5"/>
  <c r="A4615" i="5"/>
  <c r="A4614" i="5"/>
  <c r="A4613" i="5"/>
  <c r="A4612" i="5"/>
  <c r="A4611" i="5"/>
  <c r="A4610" i="5"/>
  <c r="A4609" i="5"/>
  <c r="A4608" i="5"/>
  <c r="A4607" i="5"/>
  <c r="A4606" i="5"/>
  <c r="A4605" i="5"/>
  <c r="A4604" i="5"/>
  <c r="A4603" i="5"/>
  <c r="A4602" i="5"/>
  <c r="A4601" i="5"/>
  <c r="A4600" i="5"/>
  <c r="A4599" i="5"/>
  <c r="A4598" i="5"/>
  <c r="A4597" i="5"/>
  <c r="A4596" i="5"/>
  <c r="A4595" i="5"/>
  <c r="A4594" i="5"/>
  <c r="A4593" i="5"/>
  <c r="A4592" i="5"/>
  <c r="A4591" i="5"/>
  <c r="A4590" i="5"/>
  <c r="A4589" i="5"/>
  <c r="A4588" i="5"/>
  <c r="A4587" i="5"/>
  <c r="A4586" i="5"/>
  <c r="A4585" i="5"/>
  <c r="A4584" i="5"/>
  <c r="A4583" i="5"/>
  <c r="A4582" i="5"/>
  <c r="A4581" i="5"/>
  <c r="A4580" i="5"/>
  <c r="A4579" i="5"/>
  <c r="A4578" i="5"/>
  <c r="A4577" i="5"/>
  <c r="A4576" i="5"/>
  <c r="A4575" i="5"/>
  <c r="A4574" i="5"/>
  <c r="A4573" i="5"/>
  <c r="A4572" i="5"/>
  <c r="A4571" i="5"/>
  <c r="A4570" i="5"/>
  <c r="A4569" i="5"/>
  <c r="A4568" i="5"/>
  <c r="A4567" i="5"/>
  <c r="A4566" i="5"/>
  <c r="A4565" i="5"/>
  <c r="A4564" i="5"/>
  <c r="A4563" i="5"/>
  <c r="A4562" i="5"/>
  <c r="A4561" i="5"/>
  <c r="A4560" i="5"/>
  <c r="A4559" i="5"/>
  <c r="A4558" i="5"/>
  <c r="A4557" i="5"/>
  <c r="A4556" i="5"/>
  <c r="A4555" i="5"/>
  <c r="A4554" i="5"/>
  <c r="A4553" i="5"/>
  <c r="A4552" i="5"/>
  <c r="A4551" i="5"/>
  <c r="A4550" i="5"/>
  <c r="A4549" i="5"/>
  <c r="A4548" i="5"/>
  <c r="A4547" i="5"/>
  <c r="A4546" i="5"/>
  <c r="A4545" i="5"/>
  <c r="A4544" i="5"/>
  <c r="A4543" i="5"/>
  <c r="A4542" i="5"/>
  <c r="A4541" i="5"/>
  <c r="A4540" i="5"/>
  <c r="A4539" i="5"/>
  <c r="A4538" i="5"/>
  <c r="A4537" i="5"/>
  <c r="A4536" i="5"/>
  <c r="A4535" i="5"/>
  <c r="A4534" i="5"/>
  <c r="A4533" i="5"/>
  <c r="A4532" i="5"/>
  <c r="A4531" i="5"/>
  <c r="A4530" i="5"/>
  <c r="A4529" i="5"/>
  <c r="A4528" i="5"/>
  <c r="A4527" i="5"/>
  <c r="A4526" i="5"/>
  <c r="A4525" i="5"/>
  <c r="A4524" i="5"/>
  <c r="A4523" i="5"/>
  <c r="A4522" i="5"/>
  <c r="A4521" i="5"/>
  <c r="A4520" i="5"/>
  <c r="A4519" i="5"/>
  <c r="A4518" i="5"/>
  <c r="A4517" i="5"/>
  <c r="A4516" i="5"/>
  <c r="A4515" i="5"/>
  <c r="A4514" i="5"/>
  <c r="A4513" i="5"/>
  <c r="A4512" i="5"/>
  <c r="A4511" i="5"/>
  <c r="A4510" i="5"/>
  <c r="A4509" i="5"/>
  <c r="A4508" i="5"/>
  <c r="A4507" i="5"/>
  <c r="A4506" i="5"/>
  <c r="A4505" i="5"/>
  <c r="A4504" i="5"/>
  <c r="A4503" i="5"/>
  <c r="A4502" i="5"/>
  <c r="A4501" i="5"/>
  <c r="A4500" i="5"/>
  <c r="A4499" i="5"/>
  <c r="A4498" i="5"/>
  <c r="A4497" i="5"/>
  <c r="A4496" i="5"/>
  <c r="A4495" i="5"/>
  <c r="A4494" i="5"/>
  <c r="A4493" i="5"/>
  <c r="A4492" i="5"/>
  <c r="A4491" i="5"/>
  <c r="A4490" i="5"/>
  <c r="A4489" i="5"/>
  <c r="A4488" i="5"/>
  <c r="A4487" i="5"/>
  <c r="A4486" i="5"/>
  <c r="A4485" i="5"/>
  <c r="A4484" i="5"/>
  <c r="A4483" i="5"/>
  <c r="A4482" i="5"/>
  <c r="A4481" i="5"/>
  <c r="A4480" i="5"/>
  <c r="A4479" i="5"/>
  <c r="A4478" i="5"/>
  <c r="A4477" i="5"/>
  <c r="A4476" i="5"/>
  <c r="A4475" i="5"/>
  <c r="A4474" i="5"/>
  <c r="A4473" i="5"/>
  <c r="A4472" i="5"/>
  <c r="A4471" i="5"/>
  <c r="A4470" i="5"/>
  <c r="A4469" i="5"/>
  <c r="A4468" i="5"/>
  <c r="A4467" i="5"/>
  <c r="A4466" i="5"/>
  <c r="A4465" i="5"/>
  <c r="A4464" i="5"/>
  <c r="A4463" i="5"/>
  <c r="A4462" i="5"/>
  <c r="A4461" i="5"/>
  <c r="A4460" i="5"/>
  <c r="A4459" i="5"/>
  <c r="A4458" i="5"/>
  <c r="A4457" i="5"/>
  <c r="A4456" i="5"/>
  <c r="A4455" i="5"/>
  <c r="A4454" i="5"/>
  <c r="A4453" i="5"/>
  <c r="A4452" i="5"/>
  <c r="A4451" i="5"/>
  <c r="A4450" i="5"/>
  <c r="A4449" i="5"/>
  <c r="A4448" i="5"/>
  <c r="A4447" i="5"/>
  <c r="A4446" i="5"/>
  <c r="A4445" i="5"/>
  <c r="A4444" i="5"/>
  <c r="A4443" i="5"/>
  <c r="A4442" i="5"/>
  <c r="A4441" i="5"/>
  <c r="A4440" i="5"/>
  <c r="A4439" i="5"/>
  <c r="A4438" i="5"/>
  <c r="A4437" i="5"/>
  <c r="A4436" i="5"/>
  <c r="A4435" i="5"/>
  <c r="A4434" i="5"/>
  <c r="A4433" i="5"/>
  <c r="A4432" i="5"/>
  <c r="A4431" i="5"/>
  <c r="A4430" i="5"/>
  <c r="A4429" i="5"/>
  <c r="A4428" i="5"/>
  <c r="A4427" i="5"/>
  <c r="A4426" i="5"/>
  <c r="A4425" i="5"/>
  <c r="A4424" i="5"/>
  <c r="A4423" i="5"/>
  <c r="A4422" i="5"/>
  <c r="A4421" i="5"/>
  <c r="A4420" i="5"/>
  <c r="A4419" i="5"/>
  <c r="A4418" i="5"/>
  <c r="A4417" i="5"/>
  <c r="A4416" i="5"/>
  <c r="A4415" i="5"/>
  <c r="A4414" i="5"/>
  <c r="A4413" i="5"/>
  <c r="A4412" i="5"/>
  <c r="A4411" i="5"/>
  <c r="A4410" i="5"/>
  <c r="A4409" i="5"/>
  <c r="A4408" i="5"/>
  <c r="A4407" i="5"/>
  <c r="A4406" i="5"/>
  <c r="A4405" i="5"/>
  <c r="A4404" i="5"/>
  <c r="A4403" i="5"/>
  <c r="A4402" i="5"/>
  <c r="A4401" i="5"/>
  <c r="A4400" i="5"/>
  <c r="A4399" i="5"/>
  <c r="A4398" i="5"/>
  <c r="A4397" i="5"/>
  <c r="A4396" i="5"/>
  <c r="A4395" i="5"/>
  <c r="A4394" i="5"/>
  <c r="A4393" i="5"/>
  <c r="A4392" i="5"/>
  <c r="A4391" i="5"/>
  <c r="A4390" i="5"/>
  <c r="A4389" i="5"/>
  <c r="A4388" i="5"/>
  <c r="A4387" i="5"/>
  <c r="A4386" i="5"/>
  <c r="A4385" i="5"/>
  <c r="A4384" i="5"/>
  <c r="A4383" i="5"/>
  <c r="A4382" i="5"/>
  <c r="A4381" i="5"/>
  <c r="A4380" i="5"/>
  <c r="A4379" i="5"/>
  <c r="A4378" i="5"/>
  <c r="A4377" i="5"/>
  <c r="A4376" i="5"/>
  <c r="A4375" i="5"/>
  <c r="A4374" i="5"/>
  <c r="A4373" i="5"/>
  <c r="A4372" i="5"/>
  <c r="A4371" i="5"/>
  <c r="A4370" i="5"/>
  <c r="A4369" i="5"/>
  <c r="A4368" i="5"/>
  <c r="A4367" i="5"/>
  <c r="A4366" i="5"/>
  <c r="A4365" i="5"/>
  <c r="A4364" i="5"/>
  <c r="A4363" i="5"/>
  <c r="A4362" i="5"/>
  <c r="A4361" i="5"/>
  <c r="A4360" i="5"/>
  <c r="A4359" i="5"/>
  <c r="A4358" i="5"/>
  <c r="A4357" i="5"/>
  <c r="A4356" i="5"/>
  <c r="A4355" i="5"/>
  <c r="A4354" i="5"/>
  <c r="A4353" i="5"/>
  <c r="A4352" i="5"/>
  <c r="A4351" i="5"/>
  <c r="A4350" i="5"/>
  <c r="A4349" i="5"/>
  <c r="A4348" i="5"/>
  <c r="A4347" i="5"/>
  <c r="A4346" i="5"/>
  <c r="A4345" i="5"/>
  <c r="A4344" i="5"/>
  <c r="A4343" i="5"/>
  <c r="A4342" i="5"/>
  <c r="A4341" i="5"/>
  <c r="A4340" i="5"/>
  <c r="A4339" i="5"/>
  <c r="A4338" i="5"/>
  <c r="A4337" i="5"/>
  <c r="A4336" i="5"/>
  <c r="A4335" i="5"/>
  <c r="A4334" i="5"/>
  <c r="A4333" i="5"/>
  <c r="A4332" i="5"/>
  <c r="A4331" i="5"/>
  <c r="A4330" i="5"/>
  <c r="A4329" i="5"/>
  <c r="A4328" i="5"/>
  <c r="A4327" i="5"/>
  <c r="A4326" i="5"/>
  <c r="A4325" i="5"/>
  <c r="A4324" i="5"/>
  <c r="A4323" i="5"/>
  <c r="A4322" i="5"/>
  <c r="A4321" i="5"/>
  <c r="A4320" i="5"/>
  <c r="A4319" i="5"/>
  <c r="A4318" i="5"/>
  <c r="A4317" i="5"/>
  <c r="A4316" i="5"/>
  <c r="A4315" i="5"/>
  <c r="A4314" i="5"/>
  <c r="A4313" i="5"/>
  <c r="A4312" i="5"/>
  <c r="A4311" i="5"/>
  <c r="A4310" i="5"/>
  <c r="A4309" i="5"/>
  <c r="A4308" i="5"/>
  <c r="A4307" i="5"/>
  <c r="A4306" i="5"/>
  <c r="A4305" i="5"/>
  <c r="A4304" i="5"/>
  <c r="A4303" i="5"/>
  <c r="A4302" i="5"/>
  <c r="A4301" i="5"/>
  <c r="A4300" i="5"/>
  <c r="A4299" i="5"/>
  <c r="A4298" i="5"/>
  <c r="A4297" i="5"/>
  <c r="A4296" i="5"/>
  <c r="A4295" i="5"/>
  <c r="A4294" i="5"/>
  <c r="A4293" i="5"/>
  <c r="A4292" i="5"/>
  <c r="A4291" i="5"/>
  <c r="A4290" i="5"/>
  <c r="A4289" i="5"/>
  <c r="A4288" i="5"/>
  <c r="A4287" i="5"/>
  <c r="A4286" i="5"/>
  <c r="A4285" i="5"/>
  <c r="A4284" i="5"/>
  <c r="A4283" i="5"/>
  <c r="A4282" i="5"/>
  <c r="A4281" i="5"/>
  <c r="A4280" i="5"/>
  <c r="A4279" i="5"/>
  <c r="A4278" i="5"/>
  <c r="A4277" i="5"/>
  <c r="A4276" i="5"/>
  <c r="A4275" i="5"/>
  <c r="A4274" i="5"/>
  <c r="A4273" i="5"/>
  <c r="A4272" i="5"/>
  <c r="A4271" i="5"/>
  <c r="A4270" i="5"/>
  <c r="A4269" i="5"/>
  <c r="A4268" i="5"/>
  <c r="A4267" i="5"/>
  <c r="A4266" i="5"/>
  <c r="A4265" i="5"/>
  <c r="A4264" i="5"/>
  <c r="A4263" i="5"/>
  <c r="A4262" i="5"/>
  <c r="A4261" i="5"/>
  <c r="A4260" i="5"/>
  <c r="A4259" i="5"/>
  <c r="A4258" i="5"/>
  <c r="A4257" i="5"/>
  <c r="A4256" i="5"/>
  <c r="A4255" i="5"/>
  <c r="A4254" i="5"/>
  <c r="A4253" i="5"/>
  <c r="A4252" i="5"/>
  <c r="A4251" i="5"/>
  <c r="A4250" i="5"/>
  <c r="A4249" i="5"/>
  <c r="A4248" i="5"/>
  <c r="A4247" i="5"/>
  <c r="A4246" i="5"/>
  <c r="A4245" i="5"/>
  <c r="A4244" i="5"/>
  <c r="A4243" i="5"/>
  <c r="A4242" i="5"/>
  <c r="A4241" i="5"/>
  <c r="A4240" i="5"/>
  <c r="A4239" i="5"/>
  <c r="A4238" i="5"/>
  <c r="A4237" i="5"/>
  <c r="A4236" i="5"/>
  <c r="A4235" i="5"/>
  <c r="A4234" i="5"/>
  <c r="A4233" i="5"/>
  <c r="A4232" i="5"/>
  <c r="A4231" i="5"/>
  <c r="A4230" i="5"/>
  <c r="A4229" i="5"/>
  <c r="A4228" i="5"/>
  <c r="A4227" i="5"/>
  <c r="A4226" i="5"/>
  <c r="A4225" i="5"/>
  <c r="A4224" i="5"/>
  <c r="A4223" i="5"/>
  <c r="A4222" i="5"/>
  <c r="A4221" i="5"/>
  <c r="A4220" i="5"/>
  <c r="A4219" i="5"/>
  <c r="A4218" i="5"/>
  <c r="A4217" i="5"/>
  <c r="A4216" i="5"/>
  <c r="A4215" i="5"/>
  <c r="A4214" i="5"/>
  <c r="A4213" i="5"/>
  <c r="A4212" i="5"/>
  <c r="A4211" i="5"/>
  <c r="A4210" i="5"/>
  <c r="A4209" i="5"/>
  <c r="A4208" i="5"/>
  <c r="A4207" i="5"/>
  <c r="A4206" i="5"/>
  <c r="A4205" i="5"/>
  <c r="A4204" i="5"/>
  <c r="A4203" i="5"/>
  <c r="A4202" i="5"/>
  <c r="A4201" i="5"/>
  <c r="A4200" i="5"/>
  <c r="A4199" i="5"/>
  <c r="A4198" i="5"/>
  <c r="A4197" i="5"/>
  <c r="A4196" i="5"/>
  <c r="A4195" i="5"/>
  <c r="A4194" i="5"/>
  <c r="A4193" i="5"/>
  <c r="A4192" i="5"/>
  <c r="A4191" i="5"/>
  <c r="A4190" i="5"/>
  <c r="A4189" i="5"/>
  <c r="A4188" i="5"/>
  <c r="A4187" i="5"/>
  <c r="A4186" i="5"/>
  <c r="A4185" i="5"/>
  <c r="A4184" i="5"/>
  <c r="A4183" i="5"/>
  <c r="A4182" i="5"/>
  <c r="A4181" i="5"/>
  <c r="A4180" i="5"/>
  <c r="A4179" i="5"/>
  <c r="A4178" i="5"/>
  <c r="A4177" i="5"/>
  <c r="A4176" i="5"/>
  <c r="A4175" i="5"/>
  <c r="A4174" i="5"/>
  <c r="A4173" i="5"/>
  <c r="A4172" i="5"/>
  <c r="A4171" i="5"/>
  <c r="A4170" i="5"/>
  <c r="A4169" i="5"/>
  <c r="A4168" i="5"/>
  <c r="A4167" i="5"/>
  <c r="A4166" i="5"/>
  <c r="A4165" i="5"/>
  <c r="A4164" i="5"/>
  <c r="A4163" i="5"/>
  <c r="A4162" i="5"/>
  <c r="A4161" i="5"/>
  <c r="A4160" i="5"/>
  <c r="A4159" i="5"/>
  <c r="A4158" i="5"/>
  <c r="A4157" i="5"/>
  <c r="A4156" i="5"/>
  <c r="A4155" i="5"/>
  <c r="A4154" i="5"/>
  <c r="A4153" i="5"/>
  <c r="A4152" i="5"/>
  <c r="A4151" i="5"/>
  <c r="A4150" i="5"/>
  <c r="A4149" i="5"/>
  <c r="A4148" i="5"/>
  <c r="A4147" i="5"/>
  <c r="A4146" i="5"/>
  <c r="A4145" i="5"/>
  <c r="A4144" i="5"/>
  <c r="A4143" i="5"/>
  <c r="A4142" i="5"/>
  <c r="A4141" i="5"/>
  <c r="A4140" i="5"/>
  <c r="A4139" i="5"/>
  <c r="A4138" i="5"/>
  <c r="A4137" i="5"/>
  <c r="A4136" i="5"/>
  <c r="A4135" i="5"/>
  <c r="A4134" i="5"/>
  <c r="A4133" i="5"/>
  <c r="A4132" i="5"/>
  <c r="A4131" i="5"/>
  <c r="A4130" i="5"/>
  <c r="A4129" i="5"/>
  <c r="A4128" i="5"/>
  <c r="A4127" i="5"/>
  <c r="A4126" i="5"/>
  <c r="A4125" i="5"/>
  <c r="A4124" i="5"/>
  <c r="A4123" i="5"/>
  <c r="A4122" i="5"/>
  <c r="A4121" i="5"/>
  <c r="A4120" i="5"/>
  <c r="A4119" i="5"/>
  <c r="A4118" i="5"/>
  <c r="A4117" i="5"/>
  <c r="A4116" i="5"/>
  <c r="A4115" i="5"/>
  <c r="A4114" i="5"/>
  <c r="A4113" i="5"/>
  <c r="A4112" i="5"/>
  <c r="A4111" i="5"/>
  <c r="A4110" i="5"/>
  <c r="A4109" i="5"/>
  <c r="A4108" i="5"/>
  <c r="A4107" i="5"/>
  <c r="A4106" i="5"/>
  <c r="A4105" i="5"/>
  <c r="A4104" i="5"/>
  <c r="A4103" i="5"/>
  <c r="A4102" i="5"/>
  <c r="A4101" i="5"/>
  <c r="A4100" i="5"/>
  <c r="A4099" i="5"/>
  <c r="A4098" i="5"/>
  <c r="A4097" i="5"/>
  <c r="A4096" i="5"/>
  <c r="A4095" i="5"/>
  <c r="A4094" i="5"/>
  <c r="A4093" i="5"/>
  <c r="A4092" i="5"/>
  <c r="A4091" i="5"/>
  <c r="A4090" i="5"/>
  <c r="A4089" i="5"/>
  <c r="A4088" i="5"/>
  <c r="A4087" i="5"/>
  <c r="A4086" i="5"/>
  <c r="A4085" i="5"/>
  <c r="A4084" i="5"/>
  <c r="A4083" i="5"/>
  <c r="A4082" i="5"/>
  <c r="A4081" i="5"/>
  <c r="A4080" i="5"/>
  <c r="A4079" i="5"/>
  <c r="A4078" i="5"/>
  <c r="A4077" i="5"/>
  <c r="A4076" i="5"/>
  <c r="A4075" i="5"/>
  <c r="A4074" i="5"/>
  <c r="A4073" i="5"/>
  <c r="A4072" i="5"/>
  <c r="A4071" i="5"/>
  <c r="A4070" i="5"/>
  <c r="A4069" i="5"/>
  <c r="A4068" i="5"/>
  <c r="A4067" i="5"/>
  <c r="A4066" i="5"/>
  <c r="A4065" i="5"/>
  <c r="A4064" i="5"/>
  <c r="A4063" i="5"/>
  <c r="A4062" i="5"/>
  <c r="A4061" i="5"/>
  <c r="A4060" i="5"/>
  <c r="A4059" i="5"/>
  <c r="A4058" i="5"/>
  <c r="A4057" i="5"/>
  <c r="A4056" i="5"/>
  <c r="A4055" i="5"/>
  <c r="A4054" i="5"/>
  <c r="A4053" i="5"/>
  <c r="A4052" i="5"/>
  <c r="A4051" i="5"/>
  <c r="A4050" i="5"/>
  <c r="A4049" i="5"/>
  <c r="A4048" i="5"/>
  <c r="A4047" i="5"/>
  <c r="A4046" i="5"/>
  <c r="A4045" i="5"/>
  <c r="A4044" i="5"/>
  <c r="A4043" i="5"/>
  <c r="A4042" i="5"/>
  <c r="A4041" i="5"/>
  <c r="A4040" i="5"/>
  <c r="A4039" i="5"/>
  <c r="A4038" i="5"/>
  <c r="A4037" i="5"/>
  <c r="A4036" i="5"/>
  <c r="A4035" i="5"/>
  <c r="A4034" i="5"/>
  <c r="A4033" i="5"/>
  <c r="A4032" i="5"/>
  <c r="A4031" i="5"/>
  <c r="A4030" i="5"/>
  <c r="A4029" i="5"/>
  <c r="A4028" i="5"/>
  <c r="A4027" i="5"/>
  <c r="A4026" i="5"/>
  <c r="A4025" i="5"/>
  <c r="A4024" i="5"/>
  <c r="A4023" i="5"/>
  <c r="A4022" i="5"/>
  <c r="A4021" i="5"/>
  <c r="A4020" i="5"/>
  <c r="A4019" i="5"/>
  <c r="A4018" i="5"/>
  <c r="A4017" i="5"/>
  <c r="A4016" i="5"/>
  <c r="A4015" i="5"/>
  <c r="A4014" i="5"/>
  <c r="A4013" i="5"/>
  <c r="A4012" i="5"/>
  <c r="A4011" i="5"/>
  <c r="A4010" i="5"/>
  <c r="A4009" i="5"/>
  <c r="A4008" i="5"/>
  <c r="A4007" i="5"/>
  <c r="A4006" i="5"/>
  <c r="A4005" i="5"/>
  <c r="A4004" i="5"/>
  <c r="A4003" i="5"/>
  <c r="A4002" i="5"/>
  <c r="A4001" i="5"/>
  <c r="A4000" i="5"/>
  <c r="A3999" i="5"/>
  <c r="A3998" i="5"/>
  <c r="A3997" i="5"/>
  <c r="A3996" i="5"/>
  <c r="A3995" i="5"/>
  <c r="A3994" i="5"/>
  <c r="A3993" i="5"/>
  <c r="A3992" i="5"/>
  <c r="A3991" i="5"/>
  <c r="A3990" i="5"/>
  <c r="A3989" i="5"/>
  <c r="A3988" i="5"/>
  <c r="A3987" i="5"/>
  <c r="A3986" i="5"/>
  <c r="A3985" i="5"/>
  <c r="A3984" i="5"/>
  <c r="A3983" i="5"/>
  <c r="A3982" i="5"/>
  <c r="A3981" i="5"/>
  <c r="A3980" i="5"/>
  <c r="A3979" i="5"/>
  <c r="A3978" i="5"/>
  <c r="A3977" i="5"/>
  <c r="A3976" i="5"/>
  <c r="A3975" i="5"/>
  <c r="A3974" i="5"/>
  <c r="A3973" i="5"/>
  <c r="A3972" i="5"/>
  <c r="A3971" i="5"/>
  <c r="A3970" i="5"/>
  <c r="A3969" i="5"/>
  <c r="A3968" i="5"/>
  <c r="A3967" i="5"/>
  <c r="A3966" i="5"/>
  <c r="A3965" i="5"/>
  <c r="A3964" i="5"/>
  <c r="A3963" i="5"/>
  <c r="A3962" i="5"/>
  <c r="A3961" i="5"/>
  <c r="A3960" i="5"/>
  <c r="A3959" i="5"/>
  <c r="A3958" i="5"/>
  <c r="A3957" i="5"/>
  <c r="A3956" i="5"/>
  <c r="A3955" i="5"/>
  <c r="A3954" i="5"/>
  <c r="A3953" i="5"/>
  <c r="A3952" i="5"/>
  <c r="A3951" i="5"/>
  <c r="A3950" i="5"/>
  <c r="A3949" i="5"/>
  <c r="A3948" i="5"/>
  <c r="A3947" i="5"/>
  <c r="A3946" i="5"/>
  <c r="A3945" i="5"/>
  <c r="A3944" i="5"/>
  <c r="A3943" i="5"/>
  <c r="A3942" i="5"/>
  <c r="A3941" i="5"/>
  <c r="A3940" i="5"/>
  <c r="A3939" i="5"/>
  <c r="A3938" i="5"/>
  <c r="A3937" i="5"/>
  <c r="A3936" i="5"/>
  <c r="A3935" i="5"/>
  <c r="A3934" i="5"/>
  <c r="A3933" i="5"/>
  <c r="A3932" i="5"/>
  <c r="A3931" i="5"/>
  <c r="A3930" i="5"/>
  <c r="A3929" i="5"/>
  <c r="A3928" i="5"/>
  <c r="A3927" i="5"/>
  <c r="A3926" i="5"/>
  <c r="A3925" i="5"/>
  <c r="A3924" i="5"/>
  <c r="A3923" i="5"/>
  <c r="A3922" i="5"/>
  <c r="A3921" i="5"/>
  <c r="A3920" i="5"/>
  <c r="A3919" i="5"/>
  <c r="A3918" i="5"/>
  <c r="A3917" i="5"/>
  <c r="A3916" i="5"/>
  <c r="A3915" i="5"/>
  <c r="A3914" i="5"/>
  <c r="A3913" i="5"/>
  <c r="A3912" i="5"/>
  <c r="A3911" i="5"/>
  <c r="A3910" i="5"/>
  <c r="A3909" i="5"/>
  <c r="A3908" i="5"/>
  <c r="A3907" i="5"/>
  <c r="A3906" i="5"/>
  <c r="A3905" i="5"/>
  <c r="A3904" i="5"/>
  <c r="A3903" i="5"/>
  <c r="A3902" i="5"/>
  <c r="A3901" i="5"/>
  <c r="A3900" i="5"/>
  <c r="A3899" i="5"/>
  <c r="A3898" i="5"/>
  <c r="A3897" i="5"/>
  <c r="A3896" i="5"/>
  <c r="A3895" i="5"/>
  <c r="A3894" i="5"/>
  <c r="A3893" i="5"/>
  <c r="A3892" i="5"/>
  <c r="A3891" i="5"/>
  <c r="A3890" i="5"/>
  <c r="A3889" i="5"/>
  <c r="A3888" i="5"/>
  <c r="A3887" i="5"/>
  <c r="A3886" i="5"/>
  <c r="A3885" i="5"/>
  <c r="A3884" i="5"/>
  <c r="A3883" i="5"/>
  <c r="A3882" i="5"/>
  <c r="A3881" i="5"/>
  <c r="A3880" i="5"/>
  <c r="A3879" i="5"/>
  <c r="A3878" i="5"/>
  <c r="A3877" i="5"/>
  <c r="A3876" i="5"/>
  <c r="A3875" i="5"/>
  <c r="A3874" i="5"/>
  <c r="A3873" i="5"/>
  <c r="A3872" i="5"/>
  <c r="A3871" i="5"/>
  <c r="A3870" i="5"/>
  <c r="A3869" i="5"/>
  <c r="A3868" i="5"/>
  <c r="A3867" i="5"/>
  <c r="A3866" i="5"/>
  <c r="A3865" i="5"/>
  <c r="A3864" i="5"/>
  <c r="A3863" i="5"/>
  <c r="A3862" i="5"/>
  <c r="A3861" i="5"/>
  <c r="A3860" i="5"/>
  <c r="A3859" i="5"/>
  <c r="A3858" i="5"/>
  <c r="A3857" i="5"/>
  <c r="A3856" i="5"/>
  <c r="A3855" i="5"/>
  <c r="A3854" i="5"/>
  <c r="A3853" i="5"/>
  <c r="A3852" i="5"/>
  <c r="A3851" i="5"/>
  <c r="A3850" i="5"/>
  <c r="A3849" i="5"/>
  <c r="A3848" i="5"/>
  <c r="A3847" i="5"/>
  <c r="A3846" i="5"/>
  <c r="A3845" i="5"/>
  <c r="A3844" i="5"/>
  <c r="A3843" i="5"/>
  <c r="A3842" i="5"/>
  <c r="A3841" i="5"/>
  <c r="A3840" i="5"/>
  <c r="A3839" i="5"/>
  <c r="A3838" i="5"/>
  <c r="A3837" i="5"/>
  <c r="A3836" i="5"/>
  <c r="A3835" i="5"/>
  <c r="A3834" i="5"/>
  <c r="A3833" i="5"/>
  <c r="A3832" i="5"/>
  <c r="A3831" i="5"/>
  <c r="A3830" i="5"/>
  <c r="A3829" i="5"/>
  <c r="A3828" i="5"/>
  <c r="A3827" i="5"/>
  <c r="A3826" i="5"/>
  <c r="A3825" i="5"/>
  <c r="A3824" i="5"/>
  <c r="A3823" i="5"/>
  <c r="A3822" i="5"/>
  <c r="A3821" i="5"/>
  <c r="A3820" i="5"/>
  <c r="A3819" i="5"/>
  <c r="A3818" i="5"/>
  <c r="A3817" i="5"/>
  <c r="A3816" i="5"/>
  <c r="A3815" i="5"/>
  <c r="A3814" i="5"/>
  <c r="A3813" i="5"/>
  <c r="A3812" i="5"/>
  <c r="A3811" i="5"/>
  <c r="A3810" i="5"/>
  <c r="A3809" i="5"/>
  <c r="A3808" i="5"/>
  <c r="A3807" i="5"/>
  <c r="A3806" i="5"/>
  <c r="A3805" i="5"/>
  <c r="A3804" i="5"/>
  <c r="A3803" i="5"/>
  <c r="A3802" i="5"/>
  <c r="A3801" i="5"/>
  <c r="A3800" i="5"/>
  <c r="A3799" i="5"/>
  <c r="A3798" i="5"/>
  <c r="A3797" i="5"/>
  <c r="A3796" i="5"/>
  <c r="A3795" i="5"/>
  <c r="A3794" i="5"/>
  <c r="A3793" i="5"/>
  <c r="A3792" i="5"/>
  <c r="A3791" i="5"/>
  <c r="A3790" i="5"/>
  <c r="A3789" i="5"/>
  <c r="A3788" i="5"/>
  <c r="A3787" i="5"/>
  <c r="A3786" i="5"/>
  <c r="A3785" i="5"/>
  <c r="A3784" i="5"/>
  <c r="A3783" i="5"/>
  <c r="A3782" i="5"/>
  <c r="A3781" i="5"/>
  <c r="A3780" i="5"/>
  <c r="A3779" i="5"/>
  <c r="A3778" i="5"/>
  <c r="A3777" i="5"/>
  <c r="A3776" i="5"/>
  <c r="A3775" i="5"/>
  <c r="A3774" i="5"/>
  <c r="A3773" i="5"/>
  <c r="A3772" i="5"/>
  <c r="A3771" i="5"/>
  <c r="A3770" i="5"/>
  <c r="A3769" i="5"/>
  <c r="A3768" i="5"/>
  <c r="A3767" i="5"/>
  <c r="A3766" i="5"/>
  <c r="A3765" i="5"/>
  <c r="A3764" i="5"/>
  <c r="A3763" i="5"/>
  <c r="A3762" i="5"/>
  <c r="A3761" i="5"/>
  <c r="A3760" i="5"/>
  <c r="A3759" i="5"/>
  <c r="A3758" i="5"/>
  <c r="A3757" i="5"/>
  <c r="A3756" i="5"/>
  <c r="A3755" i="5"/>
  <c r="A3754" i="5"/>
  <c r="A3753" i="5"/>
  <c r="A3752" i="5"/>
  <c r="A3751" i="5"/>
  <c r="A3750" i="5"/>
  <c r="A3749" i="5"/>
  <c r="A3748" i="5"/>
  <c r="A3747" i="5"/>
  <c r="A3746" i="5"/>
  <c r="A3745" i="5"/>
  <c r="A3744" i="5"/>
  <c r="A3743" i="5"/>
  <c r="A3742" i="5"/>
  <c r="A3741" i="5"/>
  <c r="A3740" i="5"/>
  <c r="A3739" i="5"/>
  <c r="A3738" i="5"/>
  <c r="A3737" i="5"/>
  <c r="A3736" i="5"/>
  <c r="A3735" i="5"/>
  <c r="A3734" i="5"/>
  <c r="A3733" i="5"/>
  <c r="A3732" i="5"/>
  <c r="A3731" i="5"/>
  <c r="A3730" i="5"/>
  <c r="A3729" i="5"/>
  <c r="A3728" i="5"/>
  <c r="A3727" i="5"/>
  <c r="A3726" i="5"/>
  <c r="A3725" i="5"/>
  <c r="A3724" i="5"/>
  <c r="A3723" i="5"/>
  <c r="A3722" i="5"/>
  <c r="A3721" i="5"/>
  <c r="A3720" i="5"/>
  <c r="A3719" i="5"/>
  <c r="A3718" i="5"/>
  <c r="A3717" i="5"/>
  <c r="A3716" i="5"/>
  <c r="A3715" i="5"/>
  <c r="A3714" i="5"/>
  <c r="A3713" i="5"/>
  <c r="A3712" i="5"/>
  <c r="A3711" i="5"/>
  <c r="A3710" i="5"/>
  <c r="A3709" i="5"/>
  <c r="A3708" i="5"/>
  <c r="A3707" i="5"/>
  <c r="A3706" i="5"/>
  <c r="A3705" i="5"/>
  <c r="A3704" i="5"/>
  <c r="A3703" i="5"/>
  <c r="A3702" i="5"/>
  <c r="A3701" i="5"/>
  <c r="A3700" i="5"/>
  <c r="A3699" i="5"/>
  <c r="A3698" i="5"/>
  <c r="A3697" i="5"/>
  <c r="A3696" i="5"/>
  <c r="A3695" i="5"/>
  <c r="A3694" i="5"/>
  <c r="A3693" i="5"/>
  <c r="A3692" i="5"/>
  <c r="A3691" i="5"/>
  <c r="A3690" i="5"/>
  <c r="A3689" i="5"/>
  <c r="A3688" i="5"/>
  <c r="A3687" i="5"/>
  <c r="A3686" i="5"/>
  <c r="A3685" i="5"/>
  <c r="A3684" i="5"/>
  <c r="A3683" i="5"/>
  <c r="A3682" i="5"/>
  <c r="A3681" i="5"/>
  <c r="A3680" i="5"/>
  <c r="A3679" i="5"/>
  <c r="A3678" i="5"/>
  <c r="A3677" i="5"/>
  <c r="A3676" i="5"/>
  <c r="A3675" i="5"/>
  <c r="A3674" i="5"/>
  <c r="A3673" i="5"/>
  <c r="A3672" i="5"/>
  <c r="A3671" i="5"/>
  <c r="A3670" i="5"/>
  <c r="A3669" i="5"/>
  <c r="A3668" i="5"/>
  <c r="A3667" i="5"/>
  <c r="A3666" i="5"/>
  <c r="A3665" i="5"/>
  <c r="A3664" i="5"/>
  <c r="A3663" i="5"/>
  <c r="A3662" i="5"/>
  <c r="A3661" i="5"/>
  <c r="A3660" i="5"/>
  <c r="A3659" i="5"/>
  <c r="A3658" i="5"/>
  <c r="A3657" i="5"/>
  <c r="A3656" i="5"/>
  <c r="A3655" i="5"/>
  <c r="A3654" i="5"/>
  <c r="A3653" i="5"/>
  <c r="A3652" i="5"/>
  <c r="A3651" i="5"/>
  <c r="A3650" i="5"/>
  <c r="A3649" i="5"/>
  <c r="A3648" i="5"/>
  <c r="A3647" i="5"/>
  <c r="A3646" i="5"/>
  <c r="A3645" i="5"/>
  <c r="A3644" i="5"/>
  <c r="A3643" i="5"/>
  <c r="A3642" i="5"/>
  <c r="A3641" i="5"/>
  <c r="A3640" i="5"/>
  <c r="A3639" i="5"/>
  <c r="A3638" i="5"/>
  <c r="A3637" i="5"/>
  <c r="A3636" i="5"/>
  <c r="A3635" i="5"/>
  <c r="A3634" i="5"/>
  <c r="A3633" i="5"/>
  <c r="A3632" i="5"/>
  <c r="A3631" i="5"/>
  <c r="A3630" i="5"/>
  <c r="A3629" i="5"/>
  <c r="A3628" i="5"/>
  <c r="A3627" i="5"/>
  <c r="A3626" i="5"/>
  <c r="A3625" i="5"/>
  <c r="A3624" i="5"/>
  <c r="A3623" i="5"/>
  <c r="A3622" i="5"/>
  <c r="A3621" i="5"/>
  <c r="A3620" i="5"/>
  <c r="A3619" i="5"/>
  <c r="A3618" i="5"/>
  <c r="A3617" i="5"/>
  <c r="A3616" i="5"/>
  <c r="A3615" i="5"/>
  <c r="A3614" i="5"/>
  <c r="A3613" i="5"/>
  <c r="A3612" i="5"/>
  <c r="A3611" i="5"/>
  <c r="A3610" i="5"/>
  <c r="A3609" i="5"/>
  <c r="A3608" i="5"/>
  <c r="A3607" i="5"/>
  <c r="A3606" i="5"/>
  <c r="A3605" i="5"/>
  <c r="A3604" i="5"/>
  <c r="A3603" i="5"/>
  <c r="A3602" i="5"/>
  <c r="A3601" i="5"/>
  <c r="A3600" i="5"/>
  <c r="A3599" i="5"/>
  <c r="A3598" i="5"/>
  <c r="A3597" i="5"/>
  <c r="A3596" i="5"/>
  <c r="A3595" i="5"/>
  <c r="A3594" i="5"/>
  <c r="A3593" i="5"/>
  <c r="A3592" i="5"/>
  <c r="A3591" i="5"/>
  <c r="A3590" i="5"/>
  <c r="A3589" i="5"/>
  <c r="A3588" i="5"/>
  <c r="A3587" i="5"/>
  <c r="A3586" i="5"/>
  <c r="A3585" i="5"/>
  <c r="A3584" i="5"/>
  <c r="A3583" i="5"/>
  <c r="A3582" i="5"/>
  <c r="A3581" i="5"/>
  <c r="A3580" i="5"/>
  <c r="A3579" i="5"/>
  <c r="A3578" i="5"/>
  <c r="A3577" i="5"/>
  <c r="A3576" i="5"/>
  <c r="A3575" i="5"/>
  <c r="A3574" i="5"/>
  <c r="A3573" i="5"/>
  <c r="A3572" i="5"/>
  <c r="A3571" i="5"/>
  <c r="A3570" i="5"/>
  <c r="A3569" i="5"/>
  <c r="A3568" i="5"/>
  <c r="A3567" i="5"/>
  <c r="A3566" i="5"/>
  <c r="A3565" i="5"/>
  <c r="A3564" i="5"/>
  <c r="A3563" i="5"/>
  <c r="A3562" i="5"/>
  <c r="A3561" i="5"/>
  <c r="A3560" i="5"/>
  <c r="A3559" i="5"/>
  <c r="A3558" i="5"/>
  <c r="A3557" i="5"/>
  <c r="A3556" i="5"/>
  <c r="A3555" i="5"/>
  <c r="A3554" i="5"/>
  <c r="A3553" i="5"/>
  <c r="A3552" i="5"/>
  <c r="A3551" i="5"/>
  <c r="A3550" i="5"/>
  <c r="A3549" i="5"/>
  <c r="A3548" i="5"/>
  <c r="A3547" i="5"/>
  <c r="A3546" i="5"/>
  <c r="A3545" i="5"/>
  <c r="A3544" i="5"/>
  <c r="A3543" i="5"/>
  <c r="A3542" i="5"/>
  <c r="A3541" i="5"/>
  <c r="A3540" i="5"/>
  <c r="A3539" i="5"/>
  <c r="A3538" i="5"/>
  <c r="A3537" i="5"/>
  <c r="A3536" i="5"/>
  <c r="A3535" i="5"/>
  <c r="A3534" i="5"/>
  <c r="A3533" i="5"/>
  <c r="A3532" i="5"/>
  <c r="A3531" i="5"/>
  <c r="A3530" i="5"/>
  <c r="A3529" i="5"/>
  <c r="A3528" i="5"/>
  <c r="A3527" i="5"/>
  <c r="A3526" i="5"/>
  <c r="A3525" i="5"/>
  <c r="A3524" i="5"/>
  <c r="A3523" i="5"/>
  <c r="A3522" i="5"/>
  <c r="A3521" i="5"/>
  <c r="A3520" i="5"/>
  <c r="A3519" i="5"/>
  <c r="A3518" i="5"/>
  <c r="A3517" i="5"/>
  <c r="A3516" i="5"/>
  <c r="A3515" i="5"/>
  <c r="A3514" i="5"/>
  <c r="A3513" i="5"/>
  <c r="A3512" i="5"/>
  <c r="A3511" i="5"/>
  <c r="A3510" i="5"/>
  <c r="A3509" i="5"/>
  <c r="A3508" i="5"/>
  <c r="A3507" i="5"/>
  <c r="A3506" i="5"/>
  <c r="A3505" i="5"/>
  <c r="A3504" i="5"/>
  <c r="A3503" i="5"/>
  <c r="A3502" i="5"/>
  <c r="A3501" i="5"/>
  <c r="A3500" i="5"/>
  <c r="A3499" i="5"/>
  <c r="A3498" i="5"/>
  <c r="A3497" i="5"/>
  <c r="A3496" i="5"/>
  <c r="A3495" i="5"/>
  <c r="A3494" i="5"/>
  <c r="A3493" i="5"/>
  <c r="A3492" i="5"/>
  <c r="A3491" i="5"/>
  <c r="A3490" i="5"/>
  <c r="A3489" i="5"/>
  <c r="A3488" i="5"/>
  <c r="A3487" i="5"/>
  <c r="A3486" i="5"/>
  <c r="A3485" i="5"/>
  <c r="A3484" i="5"/>
  <c r="A3483" i="5"/>
  <c r="A3482" i="5"/>
  <c r="A3481" i="5"/>
  <c r="A3480" i="5"/>
  <c r="A3479" i="5"/>
  <c r="A3478" i="5"/>
  <c r="A3477" i="5"/>
  <c r="A3476" i="5"/>
  <c r="A3475" i="5"/>
  <c r="A3474" i="5"/>
  <c r="A3473" i="5"/>
  <c r="A3472" i="5"/>
  <c r="A3471" i="5"/>
  <c r="A3470" i="5"/>
  <c r="A3469" i="5"/>
  <c r="A3468" i="5"/>
  <c r="A3467" i="5"/>
  <c r="A3466" i="5"/>
  <c r="A3465" i="5"/>
  <c r="A3464" i="5"/>
  <c r="A3463" i="5"/>
  <c r="A3462" i="5"/>
  <c r="A3461" i="5"/>
  <c r="A3460" i="5"/>
  <c r="A3459" i="5"/>
  <c r="A3458" i="5"/>
  <c r="A3457" i="5"/>
  <c r="A3456" i="5"/>
  <c r="A3455" i="5"/>
  <c r="A3454" i="5"/>
  <c r="A3453" i="5"/>
  <c r="A3452" i="5"/>
  <c r="A3451" i="5"/>
  <c r="A3450" i="5"/>
  <c r="A3449" i="5"/>
  <c r="A3448" i="5"/>
  <c r="A3447" i="5"/>
  <c r="A3446" i="5"/>
  <c r="A3445" i="5"/>
  <c r="A3444" i="5"/>
  <c r="A3443" i="5"/>
  <c r="A3442" i="5"/>
  <c r="A3441" i="5"/>
  <c r="A3440" i="5"/>
  <c r="A3439" i="5"/>
  <c r="A3438" i="5"/>
  <c r="A3437" i="5"/>
  <c r="A3436" i="5"/>
  <c r="A3435" i="5"/>
  <c r="A3434" i="5"/>
  <c r="A3433" i="5"/>
  <c r="A3432" i="5"/>
  <c r="A3431" i="5"/>
  <c r="A3430" i="5"/>
  <c r="A3429" i="5"/>
  <c r="A3428" i="5"/>
  <c r="A3427" i="5"/>
  <c r="A3426" i="5"/>
  <c r="A3425" i="5"/>
  <c r="A3424" i="5"/>
  <c r="A3423" i="5"/>
  <c r="A3422" i="5"/>
  <c r="A3421" i="5"/>
  <c r="A3420" i="5"/>
  <c r="A3419" i="5"/>
  <c r="A3418" i="5"/>
  <c r="A3417" i="5"/>
  <c r="A3416" i="5"/>
  <c r="A3415" i="5"/>
  <c r="A3414" i="5"/>
  <c r="A3413" i="5"/>
  <c r="A3412" i="5"/>
  <c r="A3411" i="5"/>
  <c r="A3410" i="5"/>
  <c r="A3409" i="5"/>
  <c r="A3408" i="5"/>
  <c r="A3407" i="5"/>
  <c r="A3406" i="5"/>
  <c r="A3405" i="5"/>
  <c r="A3404" i="5"/>
  <c r="A3403" i="5"/>
  <c r="A3402" i="5"/>
  <c r="A3401" i="5"/>
  <c r="A3400" i="5"/>
  <c r="A3399" i="5"/>
  <c r="A3398" i="5"/>
  <c r="A3397" i="5"/>
  <c r="A3396" i="5"/>
  <c r="A3395" i="5"/>
  <c r="A3394" i="5"/>
  <c r="A3393" i="5"/>
  <c r="A3392" i="5"/>
  <c r="A3391" i="5"/>
  <c r="A3390" i="5"/>
  <c r="A3389" i="5"/>
  <c r="A3388" i="5"/>
  <c r="A3387" i="5"/>
  <c r="A3386" i="5"/>
  <c r="A3385" i="5"/>
  <c r="A3384" i="5"/>
  <c r="A3383" i="5"/>
  <c r="A3382" i="5"/>
  <c r="A3381" i="5"/>
  <c r="A3380" i="5"/>
  <c r="A3379" i="5"/>
  <c r="A3378" i="5"/>
  <c r="A3377" i="5"/>
  <c r="A3376" i="5"/>
  <c r="A3375" i="5"/>
  <c r="A3374" i="5"/>
  <c r="A3373" i="5"/>
  <c r="A3372" i="5"/>
  <c r="A3371" i="5"/>
  <c r="A3370" i="5"/>
  <c r="A3369" i="5"/>
  <c r="A3368" i="5"/>
  <c r="A3367" i="5"/>
  <c r="A3366" i="5"/>
  <c r="A3365" i="5"/>
  <c r="A3364" i="5"/>
  <c r="A3363" i="5"/>
  <c r="A3362" i="5"/>
  <c r="A3361" i="5"/>
  <c r="A3360" i="5"/>
  <c r="A3359" i="5"/>
  <c r="A3358" i="5"/>
  <c r="A3357" i="5"/>
  <c r="A3356" i="5"/>
  <c r="A3355" i="5"/>
  <c r="A3354" i="5"/>
  <c r="A3353" i="5"/>
  <c r="A3352" i="5"/>
  <c r="A3351" i="5"/>
  <c r="A3350" i="5"/>
  <c r="A3349" i="5"/>
  <c r="A3348" i="5"/>
  <c r="A3347" i="5"/>
  <c r="A3346" i="5"/>
  <c r="A3345" i="5"/>
  <c r="A3344" i="5"/>
  <c r="A3343" i="5"/>
  <c r="A3342" i="5"/>
  <c r="A3341" i="5"/>
  <c r="A3340" i="5"/>
  <c r="A3339" i="5"/>
  <c r="A3338" i="5"/>
  <c r="A3337" i="5"/>
  <c r="A3336" i="5"/>
  <c r="A3335" i="5"/>
  <c r="A3334" i="5"/>
  <c r="A3333" i="5"/>
  <c r="A3332" i="5"/>
  <c r="A3331" i="5"/>
  <c r="A3330" i="5"/>
  <c r="A3329" i="5"/>
  <c r="A3328" i="5"/>
  <c r="A3327" i="5"/>
  <c r="A3326" i="5"/>
  <c r="A3325" i="5"/>
  <c r="A3324" i="5"/>
  <c r="A3323" i="5"/>
  <c r="A3322" i="5"/>
  <c r="A3321" i="5"/>
  <c r="A3320" i="5"/>
  <c r="A3319" i="5"/>
  <c r="A3318" i="5"/>
  <c r="A3317" i="5"/>
  <c r="A3316" i="5"/>
  <c r="A3315" i="5"/>
  <c r="A3314" i="5"/>
  <c r="A3313" i="5"/>
  <c r="A3312" i="5"/>
  <c r="A3311" i="5"/>
  <c r="A3310" i="5"/>
  <c r="A3309" i="5"/>
  <c r="A3308" i="5"/>
  <c r="A3307" i="5"/>
  <c r="A3306" i="5"/>
  <c r="A3305" i="5"/>
  <c r="A3304" i="5"/>
  <c r="A3303" i="5"/>
  <c r="A3302" i="5"/>
  <c r="A3301" i="5"/>
  <c r="A3300" i="5"/>
  <c r="A3299" i="5"/>
  <c r="A3298" i="5"/>
  <c r="A3297" i="5"/>
  <c r="A3296" i="5"/>
  <c r="A3295" i="5"/>
  <c r="A3294" i="5"/>
  <c r="A3293" i="5"/>
  <c r="A3292" i="5"/>
  <c r="A3291" i="5"/>
  <c r="A3290" i="5"/>
  <c r="A3289" i="5"/>
  <c r="A3288" i="5"/>
  <c r="A3287" i="5"/>
  <c r="A3286" i="5"/>
  <c r="A3285" i="5"/>
  <c r="A3284" i="5"/>
  <c r="A3283" i="5"/>
  <c r="A3282" i="5"/>
  <c r="A3281" i="5"/>
  <c r="A3280" i="5"/>
  <c r="A3279" i="5"/>
  <c r="A3278" i="5"/>
  <c r="A3277" i="5"/>
  <c r="A3276" i="5"/>
  <c r="A3275" i="5"/>
  <c r="A3274" i="5"/>
  <c r="A3273" i="5"/>
  <c r="A3272" i="5"/>
  <c r="A3271" i="5"/>
  <c r="A3270" i="5"/>
  <c r="A3269" i="5"/>
  <c r="A3268" i="5"/>
  <c r="A3267" i="5"/>
  <c r="A3266" i="5"/>
  <c r="A3265" i="5"/>
  <c r="A3264" i="5"/>
  <c r="A3263" i="5"/>
  <c r="A3262" i="5"/>
  <c r="A3261" i="5"/>
  <c r="A3260" i="5"/>
  <c r="A3259" i="5"/>
  <c r="A3258" i="5"/>
  <c r="A3257" i="5"/>
  <c r="A3256" i="5"/>
  <c r="A3255" i="5"/>
  <c r="A3254" i="5"/>
  <c r="A3253" i="5"/>
  <c r="A3252" i="5"/>
  <c r="A3251" i="5"/>
  <c r="A3250" i="5"/>
  <c r="A3249" i="5"/>
  <c r="A3248" i="5"/>
  <c r="A3247" i="5"/>
  <c r="A3246" i="5"/>
  <c r="A3245" i="5"/>
  <c r="A3244" i="5"/>
  <c r="A3243" i="5"/>
  <c r="A3242" i="5"/>
  <c r="A3241" i="5"/>
  <c r="A3240" i="5"/>
  <c r="A3239" i="5"/>
  <c r="A3238" i="5"/>
  <c r="A3237" i="5"/>
  <c r="A3236" i="5"/>
  <c r="A3235" i="5"/>
  <c r="A3234" i="5"/>
  <c r="A3233" i="5"/>
  <c r="A3232" i="5"/>
  <c r="A3231" i="5"/>
  <c r="A3230" i="5"/>
  <c r="A3229" i="5"/>
  <c r="A3228" i="5"/>
  <c r="A3227" i="5"/>
  <c r="A3226" i="5"/>
  <c r="A3225" i="5"/>
  <c r="A3224" i="5"/>
  <c r="A3223" i="5"/>
  <c r="A3222" i="5"/>
  <c r="A3221" i="5"/>
  <c r="A3220" i="5"/>
  <c r="A3219" i="5"/>
  <c r="A3218" i="5"/>
  <c r="A3217" i="5"/>
  <c r="A3216" i="5"/>
  <c r="A3215" i="5"/>
  <c r="A3214" i="5"/>
  <c r="A3213" i="5"/>
  <c r="A3212" i="5"/>
  <c r="A3211" i="5"/>
  <c r="A3210" i="5"/>
  <c r="A3209" i="5"/>
  <c r="A3208" i="5"/>
  <c r="A3207" i="5"/>
  <c r="A3206" i="5"/>
  <c r="A3205" i="5"/>
  <c r="A3204" i="5"/>
  <c r="A3203" i="5"/>
  <c r="A3202" i="5"/>
  <c r="A3201" i="5"/>
  <c r="A3200" i="5"/>
  <c r="A3199" i="5"/>
  <c r="A3198" i="5"/>
  <c r="A3197" i="5"/>
  <c r="A3196" i="5"/>
  <c r="A3195" i="5"/>
  <c r="A3194" i="5"/>
  <c r="A3193" i="5"/>
  <c r="A3192" i="5"/>
  <c r="A3191" i="5"/>
  <c r="A3190" i="5"/>
  <c r="A3189" i="5"/>
  <c r="A3188" i="5"/>
  <c r="A3187" i="5"/>
  <c r="A3186" i="5"/>
  <c r="A3185" i="5"/>
  <c r="A3184" i="5"/>
  <c r="A3183" i="5"/>
  <c r="A3182" i="5"/>
  <c r="A3181" i="5"/>
  <c r="A3180" i="5"/>
  <c r="A3179" i="5"/>
  <c r="A3178" i="5"/>
  <c r="A3177" i="5"/>
  <c r="A3176" i="5"/>
  <c r="A3175" i="5"/>
  <c r="A3174" i="5"/>
  <c r="A3173" i="5"/>
  <c r="A3172" i="5"/>
  <c r="A3171" i="5"/>
  <c r="A3170" i="5"/>
  <c r="A3169" i="5"/>
  <c r="A3168" i="5"/>
  <c r="A3167" i="5"/>
  <c r="A3166" i="5"/>
  <c r="A3165" i="5"/>
  <c r="A3164" i="5"/>
  <c r="A3163" i="5"/>
  <c r="A3162" i="5"/>
  <c r="A3161" i="5"/>
  <c r="A3160" i="5"/>
  <c r="A3159" i="5"/>
  <c r="A3158" i="5"/>
  <c r="A3157" i="5"/>
  <c r="A3156" i="5"/>
  <c r="A3155" i="5"/>
  <c r="A3154" i="5"/>
  <c r="A3153" i="5"/>
  <c r="A3152" i="5"/>
  <c r="A3151" i="5"/>
  <c r="A3150" i="5"/>
  <c r="A3149" i="5"/>
  <c r="A3148" i="5"/>
  <c r="A3147" i="5"/>
  <c r="A3146" i="5"/>
  <c r="A3145" i="5"/>
  <c r="A3144" i="5"/>
  <c r="A3143" i="5"/>
  <c r="A3142" i="5"/>
  <c r="A3141" i="5"/>
  <c r="A3140" i="5"/>
  <c r="A3139" i="5"/>
  <c r="A3138" i="5"/>
  <c r="A3137" i="5"/>
  <c r="A3136" i="5"/>
  <c r="A3135" i="5"/>
  <c r="A3134" i="5"/>
  <c r="A3133" i="5"/>
  <c r="A3132" i="5"/>
  <c r="A3131" i="5"/>
  <c r="A3130" i="5"/>
  <c r="A3129" i="5"/>
  <c r="A3128" i="5"/>
  <c r="A3127" i="5"/>
  <c r="A3126" i="5"/>
  <c r="A3125" i="5"/>
  <c r="A3124" i="5"/>
  <c r="A3123" i="5"/>
  <c r="A3122" i="5"/>
  <c r="A3121" i="5"/>
  <c r="A3120" i="5"/>
  <c r="A3119" i="5"/>
  <c r="A3118" i="5"/>
  <c r="A3117" i="5"/>
  <c r="A3116" i="5"/>
  <c r="A3115" i="5"/>
  <c r="A3114" i="5"/>
  <c r="A3113" i="5"/>
  <c r="A3112" i="5"/>
  <c r="A3111" i="5"/>
  <c r="A3110" i="5"/>
  <c r="A3109" i="5"/>
  <c r="A3108" i="5"/>
  <c r="A3107" i="5"/>
  <c r="A3106" i="5"/>
  <c r="A3105" i="5"/>
  <c r="A3104" i="5"/>
  <c r="A3103" i="5"/>
  <c r="A3102" i="5"/>
  <c r="A3101" i="5"/>
  <c r="A3100" i="5"/>
  <c r="A3099" i="5"/>
  <c r="A3098" i="5"/>
  <c r="A3097" i="5"/>
  <c r="A3096" i="5"/>
  <c r="A3095" i="5"/>
  <c r="A3094" i="5"/>
  <c r="A3093" i="5"/>
  <c r="A3092" i="5"/>
  <c r="A3091" i="5"/>
  <c r="A3090" i="5"/>
  <c r="A3089" i="5"/>
  <c r="A3088" i="5"/>
  <c r="A3087" i="5"/>
  <c r="A3086" i="5"/>
  <c r="A3085" i="5"/>
  <c r="A3084" i="5"/>
  <c r="A3083" i="5"/>
  <c r="A3082" i="5"/>
  <c r="A3081" i="5"/>
  <c r="A3080" i="5"/>
  <c r="A3079" i="5"/>
  <c r="A3078" i="5"/>
  <c r="A3077" i="5"/>
  <c r="A3076" i="5"/>
  <c r="A3075" i="5"/>
  <c r="A3074" i="5"/>
  <c r="A3073" i="5"/>
  <c r="A3072" i="5"/>
  <c r="A3071" i="5"/>
  <c r="A3070" i="5"/>
  <c r="A3069" i="5"/>
  <c r="A3068" i="5"/>
  <c r="A3067" i="5"/>
  <c r="A3066" i="5"/>
  <c r="A3065" i="5"/>
  <c r="A3064" i="5"/>
  <c r="A3063" i="5"/>
  <c r="A3062" i="5"/>
  <c r="A3061" i="5"/>
  <c r="A3060" i="5"/>
  <c r="A3059" i="5"/>
  <c r="A3058" i="5"/>
  <c r="A3057" i="5"/>
  <c r="A3056" i="5"/>
  <c r="A3055" i="5"/>
  <c r="A3054" i="5"/>
  <c r="A3053" i="5"/>
  <c r="A3052" i="5"/>
  <c r="A3051" i="5"/>
  <c r="A3050" i="5"/>
  <c r="A3049" i="5"/>
  <c r="A3048" i="5"/>
  <c r="A3047" i="5"/>
  <c r="A3046" i="5"/>
  <c r="A3045" i="5"/>
  <c r="A3044" i="5"/>
  <c r="A3043" i="5"/>
  <c r="A3042" i="5"/>
  <c r="A3041" i="5"/>
  <c r="A3040" i="5"/>
  <c r="A3039" i="5"/>
  <c r="A3038" i="5"/>
  <c r="A3037" i="5"/>
  <c r="A3036" i="5"/>
  <c r="A3035" i="5"/>
  <c r="A3034" i="5"/>
  <c r="A3033" i="5"/>
  <c r="A3032" i="5"/>
  <c r="A3031" i="5"/>
  <c r="A3030" i="5"/>
  <c r="A3029" i="5"/>
  <c r="A3028" i="5"/>
  <c r="A3027" i="5"/>
  <c r="A3026" i="5"/>
  <c r="A3025" i="5"/>
  <c r="A3024" i="5"/>
  <c r="A3023" i="5"/>
  <c r="A3022" i="5"/>
  <c r="A3021" i="5"/>
  <c r="A3020" i="5"/>
  <c r="A3019" i="5"/>
  <c r="A3018" i="5"/>
  <c r="A3017" i="5"/>
  <c r="A3016" i="5"/>
  <c r="A3015" i="5"/>
  <c r="A3014" i="5"/>
  <c r="A3013" i="5"/>
  <c r="A3012" i="5"/>
  <c r="A3011" i="5"/>
  <c r="A3010" i="5"/>
  <c r="A3009" i="5"/>
  <c r="A3008" i="5"/>
  <c r="A3007" i="5"/>
  <c r="A3006" i="5"/>
  <c r="A3005" i="5"/>
  <c r="A3004" i="5"/>
  <c r="A3003" i="5"/>
  <c r="A3002" i="5"/>
  <c r="A3001" i="5"/>
  <c r="A3000" i="5"/>
  <c r="A2999" i="5"/>
  <c r="A2998" i="5"/>
  <c r="A2997" i="5"/>
  <c r="A2996" i="5"/>
  <c r="A2995" i="5"/>
  <c r="A2994" i="5"/>
  <c r="A2993" i="5"/>
  <c r="A2992" i="5"/>
  <c r="A2991" i="5"/>
  <c r="A2990" i="5"/>
  <c r="A2989" i="5"/>
  <c r="A2988" i="5"/>
  <c r="A2987" i="5"/>
  <c r="A2986" i="5"/>
  <c r="A2985" i="5"/>
  <c r="A2984" i="5"/>
  <c r="A2983" i="5"/>
  <c r="A2982" i="5"/>
  <c r="A2981" i="5"/>
  <c r="A2980" i="5"/>
  <c r="A2979" i="5"/>
  <c r="A2978" i="5"/>
  <c r="A2977" i="5"/>
  <c r="A2976" i="5"/>
  <c r="A2975" i="5"/>
  <c r="A2974" i="5"/>
  <c r="A2973" i="5"/>
  <c r="A2972" i="5"/>
  <c r="A2971" i="5"/>
  <c r="A2970" i="5"/>
  <c r="A2969" i="5"/>
  <c r="A2968" i="5"/>
  <c r="A2967" i="5"/>
  <c r="A2966" i="5"/>
  <c r="A2965" i="5"/>
  <c r="A2964" i="5"/>
  <c r="A2963" i="5"/>
  <c r="A2962" i="5"/>
  <c r="A2961" i="5"/>
  <c r="A2960" i="5"/>
  <c r="A2959" i="5"/>
  <c r="A2958" i="5"/>
  <c r="A2957" i="5"/>
  <c r="A2956" i="5"/>
  <c r="A2955" i="5"/>
  <c r="A2954" i="5"/>
  <c r="A2953" i="5"/>
  <c r="A2952" i="5"/>
  <c r="A2951" i="5"/>
  <c r="A2950" i="5"/>
  <c r="A2949" i="5"/>
  <c r="A2948" i="5"/>
  <c r="A2947" i="5"/>
  <c r="A2946" i="5"/>
  <c r="A2945" i="5"/>
  <c r="A2944" i="5"/>
  <c r="A2943" i="5"/>
  <c r="A2942" i="5"/>
  <c r="A2941" i="5"/>
  <c r="A2940" i="5"/>
  <c r="A2939" i="5"/>
  <c r="A2938" i="5"/>
  <c r="A2937" i="5"/>
  <c r="A2936" i="5"/>
  <c r="A2935" i="5"/>
  <c r="A2934" i="5"/>
  <c r="A2933" i="5"/>
  <c r="A2932" i="5"/>
  <c r="A2931" i="5"/>
  <c r="A2930" i="5"/>
  <c r="A2929" i="5"/>
  <c r="A2928" i="5"/>
  <c r="A2927" i="5"/>
  <c r="A2926" i="5"/>
  <c r="A2925" i="5"/>
  <c r="A2924" i="5"/>
  <c r="A2923" i="5"/>
  <c r="A2922" i="5"/>
  <c r="A2921" i="5"/>
  <c r="A2920" i="5"/>
  <c r="A2919" i="5"/>
  <c r="A2918" i="5"/>
  <c r="A2917" i="5"/>
  <c r="A2916" i="5"/>
  <c r="A2915" i="5"/>
  <c r="A2914" i="5"/>
  <c r="A2913" i="5"/>
  <c r="A2912" i="5"/>
  <c r="A2911" i="5"/>
  <c r="A2910" i="5"/>
  <c r="A2909" i="5"/>
  <c r="A2908" i="5"/>
  <c r="A2907" i="5"/>
  <c r="A2906" i="5"/>
  <c r="A2905" i="5"/>
  <c r="A2904" i="5"/>
  <c r="A2903" i="5"/>
  <c r="A2902" i="5"/>
  <c r="A2901" i="5"/>
  <c r="A2900" i="5"/>
  <c r="A2899" i="5"/>
  <c r="A2898" i="5"/>
  <c r="A2897" i="5"/>
  <c r="A2896" i="5"/>
  <c r="A2895" i="5"/>
  <c r="A2894" i="5"/>
  <c r="A2893" i="5"/>
  <c r="A2892" i="5"/>
  <c r="A2891" i="5"/>
  <c r="A2890" i="5"/>
  <c r="A2889" i="5"/>
  <c r="A2888" i="5"/>
  <c r="A2887" i="5"/>
  <c r="A2886" i="5"/>
  <c r="A2885" i="5"/>
  <c r="A2884" i="5"/>
  <c r="A2883" i="5"/>
  <c r="A2882" i="5"/>
  <c r="A2881" i="5"/>
  <c r="A2880" i="5"/>
  <c r="A2879" i="5"/>
  <c r="A2878" i="5"/>
  <c r="A2877" i="5"/>
  <c r="A2876" i="5"/>
  <c r="A2875" i="5"/>
  <c r="A2874" i="5"/>
  <c r="A2873" i="5"/>
  <c r="A2872" i="5"/>
  <c r="A2871" i="5"/>
  <c r="A2870" i="5"/>
  <c r="A2869" i="5"/>
  <c r="A2868" i="5"/>
  <c r="A2867" i="5"/>
  <c r="A2866" i="5"/>
  <c r="A2865" i="5"/>
  <c r="A2864" i="5"/>
  <c r="A2863" i="5"/>
  <c r="A2862" i="5"/>
  <c r="A2861" i="5"/>
  <c r="A2860" i="5"/>
  <c r="A2859" i="5"/>
  <c r="A2858" i="5"/>
  <c r="A2857" i="5"/>
  <c r="A2856" i="5"/>
  <c r="A2855" i="5"/>
  <c r="A2854" i="5"/>
  <c r="A2853" i="5"/>
  <c r="A2852" i="5"/>
  <c r="A2851" i="5"/>
  <c r="A2850" i="5"/>
  <c r="A2849" i="5"/>
  <c r="A2848" i="5"/>
  <c r="A2847" i="5"/>
  <c r="A2846" i="5"/>
  <c r="A2845" i="5"/>
  <c r="A2844" i="5"/>
  <c r="A2843" i="5"/>
  <c r="A2842" i="5"/>
  <c r="A2841" i="5"/>
  <c r="A2840" i="5"/>
  <c r="A2839" i="5"/>
  <c r="A2838" i="5"/>
  <c r="A2837" i="5"/>
  <c r="A2836" i="5"/>
  <c r="A2835" i="5"/>
  <c r="A2834" i="5"/>
  <c r="A2833" i="5"/>
  <c r="A2832" i="5"/>
  <c r="A2831" i="5"/>
  <c r="A2830" i="5"/>
  <c r="A2829" i="5"/>
  <c r="A2828" i="5"/>
  <c r="A2827" i="5"/>
  <c r="A2826" i="5"/>
  <c r="A2825" i="5"/>
  <c r="A2824" i="5"/>
  <c r="A2823" i="5"/>
  <c r="A2822" i="5"/>
  <c r="A2821" i="5"/>
  <c r="A2820" i="5"/>
  <c r="A2819" i="5"/>
  <c r="A2818" i="5"/>
  <c r="A2817" i="5"/>
  <c r="A2816" i="5"/>
  <c r="A2815" i="5"/>
  <c r="A2814" i="5"/>
  <c r="A2813" i="5"/>
  <c r="A2812" i="5"/>
  <c r="A2811" i="5"/>
  <c r="A2810" i="5"/>
  <c r="A2809" i="5"/>
  <c r="A2808" i="5"/>
  <c r="A2807" i="5"/>
  <c r="A2806" i="5"/>
  <c r="A2805" i="5"/>
  <c r="A2804" i="5"/>
  <c r="A2803" i="5"/>
  <c r="A2802" i="5"/>
  <c r="A2801" i="5"/>
  <c r="A2800" i="5"/>
  <c r="A2799" i="5"/>
  <c r="A2798" i="5"/>
  <c r="A2797" i="5"/>
  <c r="A2796" i="5"/>
  <c r="A2795" i="5"/>
  <c r="A2794" i="5"/>
  <c r="A2793" i="5"/>
  <c r="A2792" i="5"/>
  <c r="A2791" i="5"/>
  <c r="A2790" i="5"/>
  <c r="A2789" i="5"/>
  <c r="A2788" i="5"/>
  <c r="A2787" i="5"/>
  <c r="A2786" i="5"/>
  <c r="A2785" i="5"/>
  <c r="A2784" i="5"/>
  <c r="A2783" i="5"/>
  <c r="A2782" i="5"/>
  <c r="A2781" i="5"/>
  <c r="A2780" i="5"/>
  <c r="A2779" i="5"/>
  <c r="A2778" i="5"/>
  <c r="A2777" i="5"/>
  <c r="A2776" i="5"/>
  <c r="A2775" i="5"/>
  <c r="A2774" i="5"/>
  <c r="A2773" i="5"/>
  <c r="A2772" i="5"/>
  <c r="A2771" i="5"/>
  <c r="A2770" i="5"/>
  <c r="A2769" i="5"/>
  <c r="A2768" i="5"/>
  <c r="A2767" i="5"/>
  <c r="A2766" i="5"/>
  <c r="A2765" i="5"/>
  <c r="A2764" i="5"/>
  <c r="A2763" i="5"/>
  <c r="A2762" i="5"/>
  <c r="A2761" i="5"/>
  <c r="A2760" i="5"/>
  <c r="A2759" i="5"/>
  <c r="A2758" i="5"/>
  <c r="A2757" i="5"/>
  <c r="A2756" i="5"/>
  <c r="A2755" i="5"/>
  <c r="A2754" i="5"/>
  <c r="A2753" i="5"/>
  <c r="A2752" i="5"/>
  <c r="A2751" i="5"/>
  <c r="A2750" i="5"/>
  <c r="A2749" i="5"/>
  <c r="A2748" i="5"/>
  <c r="A2747" i="5"/>
  <c r="A2746" i="5"/>
  <c r="A2745" i="5"/>
  <c r="A2744" i="5"/>
  <c r="A2743" i="5"/>
  <c r="A2742" i="5"/>
  <c r="A2741" i="5"/>
  <c r="A2740" i="5"/>
  <c r="A2739" i="5"/>
  <c r="A2738" i="5"/>
  <c r="A2737" i="5"/>
  <c r="A2736" i="5"/>
  <c r="A2735" i="5"/>
  <c r="A2734" i="5"/>
  <c r="A2733" i="5"/>
  <c r="A2732" i="5"/>
  <c r="A2731" i="5"/>
  <c r="A2730" i="5"/>
  <c r="A2729" i="5"/>
  <c r="A2728" i="5"/>
  <c r="A2727" i="5"/>
  <c r="A2726" i="5"/>
  <c r="A2725" i="5"/>
  <c r="A2724" i="5"/>
  <c r="A2723" i="5"/>
  <c r="A2722" i="5"/>
  <c r="A2721" i="5"/>
  <c r="A2720" i="5"/>
  <c r="A2719" i="5"/>
  <c r="A2718" i="5"/>
  <c r="A2717" i="5"/>
  <c r="A2716" i="5"/>
  <c r="A2715" i="5"/>
  <c r="A2714" i="5"/>
  <c r="A2713" i="5"/>
  <c r="A2712" i="5"/>
  <c r="A2711" i="5"/>
  <c r="A2710" i="5"/>
  <c r="A2709" i="5"/>
  <c r="A2708" i="5"/>
  <c r="A2707" i="5"/>
  <c r="A2706" i="5"/>
  <c r="A2705" i="5"/>
  <c r="A2704" i="5"/>
  <c r="A2703" i="5"/>
  <c r="A2702" i="5"/>
  <c r="A2701" i="5"/>
  <c r="A2700" i="5"/>
  <c r="A2699" i="5"/>
  <c r="A2698" i="5"/>
  <c r="A2697" i="5"/>
  <c r="A2696" i="5"/>
  <c r="A2695" i="5"/>
  <c r="A2694" i="5"/>
  <c r="A2693" i="5"/>
  <c r="A2692" i="5"/>
  <c r="A2691" i="5"/>
  <c r="A2690" i="5"/>
  <c r="A2689" i="5"/>
  <c r="A2688" i="5"/>
  <c r="A2687" i="5"/>
  <c r="A2686" i="5"/>
  <c r="A2685" i="5"/>
  <c r="A2684" i="5"/>
  <c r="A2683" i="5"/>
  <c r="A2682" i="5"/>
  <c r="A2681" i="5"/>
  <c r="A2680" i="5"/>
  <c r="A2679" i="5"/>
  <c r="A2678" i="5"/>
  <c r="A2677" i="5"/>
  <c r="A2676" i="5"/>
  <c r="A2675" i="5"/>
  <c r="A2674" i="5"/>
  <c r="A2673" i="5"/>
  <c r="A2672" i="5"/>
  <c r="A2671" i="5"/>
  <c r="A2670" i="5"/>
  <c r="A2669" i="5"/>
  <c r="A2668" i="5"/>
  <c r="A2667" i="5"/>
  <c r="A2666" i="5"/>
  <c r="A2665" i="5"/>
  <c r="A2664" i="5"/>
  <c r="A2663" i="5"/>
  <c r="A2662" i="5"/>
  <c r="A2661" i="5"/>
  <c r="A2660" i="5"/>
  <c r="A2659" i="5"/>
  <c r="A2658" i="5"/>
  <c r="A2657" i="5"/>
  <c r="A2656" i="5"/>
  <c r="A2655" i="5"/>
  <c r="A2654" i="5"/>
  <c r="A2653" i="5"/>
  <c r="A2652" i="5"/>
  <c r="A2651" i="5"/>
  <c r="A2650" i="5"/>
  <c r="A2649" i="5"/>
  <c r="A2648" i="5"/>
  <c r="A2647" i="5"/>
  <c r="A2646" i="5"/>
  <c r="A2645" i="5"/>
  <c r="A2644" i="5"/>
  <c r="A2643" i="5"/>
  <c r="A2642" i="5"/>
  <c r="A2641" i="5"/>
  <c r="A2640" i="5"/>
  <c r="A2639" i="5"/>
  <c r="A2638" i="5"/>
  <c r="A2637" i="5"/>
  <c r="A2636" i="5"/>
  <c r="A2635" i="5"/>
  <c r="A2634" i="5"/>
  <c r="A2633" i="5"/>
  <c r="A2632" i="5"/>
  <c r="A2631" i="5"/>
  <c r="A2630" i="5"/>
  <c r="A2629" i="5"/>
  <c r="A2628" i="5"/>
  <c r="A2627" i="5"/>
  <c r="A2626" i="5"/>
  <c r="A2625" i="5"/>
  <c r="A2624" i="5"/>
  <c r="A2623" i="5"/>
  <c r="A2622" i="5"/>
  <c r="A2621" i="5"/>
  <c r="A2620" i="5"/>
  <c r="A2619" i="5"/>
  <c r="A2618" i="5"/>
  <c r="A2617" i="5"/>
  <c r="A2616" i="5"/>
  <c r="A2615" i="5"/>
  <c r="A2614" i="5"/>
  <c r="A2613" i="5"/>
  <c r="A2612" i="5"/>
  <c r="A2611" i="5"/>
  <c r="A2610" i="5"/>
  <c r="A2609" i="5"/>
  <c r="A2608" i="5"/>
  <c r="A2607" i="5"/>
  <c r="A2606" i="5"/>
  <c r="A2605" i="5"/>
  <c r="A2604" i="5"/>
  <c r="A2603" i="5"/>
  <c r="A2602" i="5"/>
  <c r="A2601" i="5"/>
  <c r="A2600" i="5"/>
  <c r="A2599" i="5"/>
  <c r="A2598" i="5"/>
  <c r="A2597" i="5"/>
  <c r="A2596" i="5"/>
  <c r="A2595" i="5"/>
  <c r="A2594" i="5"/>
  <c r="A2593" i="5"/>
  <c r="A2592" i="5"/>
  <c r="A2591" i="5"/>
  <c r="A2590" i="5"/>
  <c r="A2589" i="5"/>
  <c r="A2588" i="5"/>
  <c r="A2587" i="5"/>
  <c r="A2586" i="5"/>
  <c r="A2585" i="5"/>
  <c r="A2584" i="5"/>
  <c r="A2583" i="5"/>
  <c r="A2582" i="5"/>
  <c r="A2581" i="5"/>
  <c r="A2580" i="5"/>
  <c r="A2579" i="5"/>
  <c r="A2578" i="5"/>
  <c r="A2577" i="5"/>
  <c r="A2576" i="5"/>
  <c r="A2575" i="5"/>
  <c r="A2574" i="5"/>
  <c r="A2573" i="5"/>
  <c r="A2572" i="5"/>
  <c r="A2571" i="5"/>
  <c r="A2570" i="5"/>
  <c r="A2569" i="5"/>
  <c r="A2568" i="5"/>
  <c r="A2567" i="5"/>
  <c r="A2566" i="5"/>
  <c r="A2565" i="5"/>
  <c r="A2564" i="5"/>
  <c r="A2563" i="5"/>
  <c r="A2562" i="5"/>
  <c r="A2561" i="5"/>
  <c r="A2560" i="5"/>
  <c r="A2559" i="5"/>
  <c r="A2558" i="5"/>
  <c r="A2557" i="5"/>
  <c r="A2556" i="5"/>
  <c r="A2555" i="5"/>
  <c r="A2554" i="5"/>
  <c r="A2553" i="5"/>
  <c r="A2552" i="5"/>
  <c r="A2551" i="5"/>
  <c r="A2550" i="5"/>
  <c r="A2549" i="5"/>
  <c r="A2548" i="5"/>
  <c r="A2547" i="5"/>
  <c r="A2546" i="5"/>
  <c r="A2545" i="5"/>
  <c r="A2544" i="5"/>
  <c r="A2543" i="5"/>
  <c r="A2542" i="5"/>
  <c r="A2541" i="5"/>
  <c r="A2540" i="5"/>
  <c r="A2539" i="5"/>
  <c r="A2538" i="5"/>
  <c r="A2537" i="5"/>
  <c r="A2536" i="5"/>
  <c r="A2535" i="5"/>
  <c r="A2534" i="5"/>
  <c r="A2533" i="5"/>
  <c r="A2532" i="5"/>
  <c r="A2531" i="5"/>
  <c r="A2530" i="5"/>
  <c r="A2529" i="5"/>
  <c r="A2528" i="5"/>
  <c r="A2527" i="5"/>
  <c r="A2526" i="5"/>
  <c r="A2525" i="5"/>
  <c r="A2524" i="5"/>
  <c r="A2523" i="5"/>
  <c r="A2522" i="5"/>
  <c r="A2521" i="5"/>
  <c r="A2520" i="5"/>
  <c r="A2519" i="5"/>
  <c r="A2518" i="5"/>
  <c r="A2517" i="5"/>
  <c r="A2516" i="5"/>
  <c r="A2515" i="5"/>
  <c r="A2514" i="5"/>
  <c r="A2513" i="5"/>
  <c r="A2512" i="5"/>
  <c r="A2511" i="5"/>
  <c r="A2510" i="5"/>
  <c r="A2509" i="5"/>
  <c r="A2508" i="5"/>
  <c r="A2507" i="5"/>
  <c r="A2506" i="5"/>
  <c r="A2505" i="5"/>
  <c r="A2504" i="5"/>
  <c r="A2503" i="5"/>
  <c r="A2502" i="5"/>
  <c r="A2501" i="5"/>
  <c r="A2500" i="5"/>
  <c r="A2499" i="5"/>
  <c r="A2498" i="5"/>
  <c r="A2497" i="5"/>
  <c r="A2496" i="5"/>
  <c r="A2495" i="5"/>
  <c r="A2494" i="5"/>
  <c r="A2493" i="5"/>
  <c r="A2492" i="5"/>
  <c r="A2491" i="5"/>
  <c r="A2490" i="5"/>
  <c r="A2489" i="5"/>
  <c r="A2488" i="5"/>
  <c r="A2487" i="5"/>
  <c r="A2486" i="5"/>
  <c r="A2485" i="5"/>
  <c r="A2484" i="5"/>
  <c r="A2483" i="5"/>
  <c r="A2482" i="5"/>
  <c r="A2481" i="5"/>
  <c r="A2480" i="5"/>
  <c r="A2479" i="5"/>
  <c r="A2478" i="5"/>
  <c r="A2477" i="5"/>
  <c r="A2476" i="5"/>
  <c r="A2475" i="5"/>
  <c r="A2474" i="5"/>
  <c r="A2473" i="5"/>
  <c r="A2472" i="5"/>
  <c r="A2471" i="5"/>
  <c r="A2470" i="5"/>
  <c r="A2469" i="5"/>
  <c r="A2468" i="5"/>
  <c r="A2467" i="5"/>
  <c r="A2466" i="5"/>
  <c r="A2465" i="5"/>
  <c r="A2464" i="5"/>
  <c r="A2463" i="5"/>
  <c r="A2462" i="5"/>
  <c r="A2461" i="5"/>
  <c r="A2460" i="5"/>
  <c r="A2459" i="5"/>
  <c r="A2458" i="5"/>
  <c r="A2457" i="5"/>
  <c r="A2456" i="5"/>
  <c r="A2455" i="5"/>
  <c r="A2454" i="5"/>
  <c r="A2453" i="5"/>
  <c r="A2452" i="5"/>
  <c r="A2451" i="5"/>
  <c r="A2450" i="5"/>
  <c r="A2449" i="5"/>
  <c r="A2448" i="5"/>
  <c r="A2447" i="5"/>
  <c r="A2446" i="5"/>
  <c r="A2445" i="5"/>
  <c r="A2444" i="5"/>
  <c r="A2443" i="5"/>
  <c r="A2442" i="5"/>
  <c r="A2441" i="5"/>
  <c r="A2440" i="5"/>
  <c r="A2439" i="5"/>
  <c r="A2438" i="5"/>
  <c r="A2437" i="5"/>
  <c r="A2436" i="5"/>
  <c r="A2435" i="5"/>
  <c r="A2434" i="5"/>
  <c r="A2433" i="5"/>
  <c r="A2432" i="5"/>
  <c r="A2431" i="5"/>
  <c r="A2430" i="5"/>
  <c r="A2429" i="5"/>
  <c r="A2428" i="5"/>
  <c r="A2427" i="5"/>
  <c r="A2426" i="5"/>
  <c r="A2425" i="5"/>
  <c r="A2424" i="5"/>
  <c r="A2423" i="5"/>
  <c r="A2422" i="5"/>
  <c r="A2421" i="5"/>
  <c r="A2420" i="5"/>
  <c r="A2419" i="5"/>
  <c r="A2418" i="5"/>
  <c r="A2417" i="5"/>
  <c r="A2416" i="5"/>
  <c r="A2415" i="5"/>
  <c r="A2414" i="5"/>
  <c r="A2413" i="5"/>
  <c r="A2412" i="5"/>
  <c r="A2411" i="5"/>
  <c r="A2410" i="5"/>
  <c r="A2409" i="5"/>
  <c r="A2408" i="5"/>
  <c r="A2407" i="5"/>
  <c r="A2406" i="5"/>
  <c r="A2405" i="5"/>
  <c r="A2404" i="5"/>
  <c r="A2403" i="5"/>
  <c r="A2402" i="5"/>
  <c r="A2401" i="5"/>
  <c r="A2400" i="5"/>
  <c r="A2399" i="5"/>
  <c r="A2398" i="5"/>
  <c r="A2397" i="5"/>
  <c r="A2396" i="5"/>
  <c r="A2395" i="5"/>
  <c r="A2394" i="5"/>
  <c r="A2393" i="5"/>
  <c r="A2392" i="5"/>
  <c r="A2391" i="5"/>
  <c r="A2390" i="5"/>
  <c r="A2389" i="5"/>
  <c r="A2388" i="5"/>
  <c r="A2387" i="5"/>
  <c r="A2386" i="5"/>
  <c r="A2385" i="5"/>
  <c r="A2384" i="5"/>
  <c r="A2383" i="5"/>
  <c r="A2382" i="5"/>
  <c r="A2381" i="5"/>
  <c r="A2380" i="5"/>
  <c r="A2379" i="5"/>
  <c r="A2378" i="5"/>
  <c r="A2377" i="5"/>
  <c r="A2376" i="5"/>
  <c r="A2375" i="5"/>
  <c r="A2374" i="5"/>
  <c r="A2373" i="5"/>
  <c r="A2372" i="5"/>
  <c r="A2371" i="5"/>
  <c r="A2370" i="5"/>
  <c r="A2369" i="5"/>
  <c r="A2368" i="5"/>
  <c r="A2367" i="5"/>
  <c r="A2366" i="5"/>
  <c r="A2365" i="5"/>
  <c r="A2364" i="5"/>
  <c r="A2363" i="5"/>
  <c r="A2362" i="5"/>
  <c r="A2361" i="5"/>
  <c r="A2360" i="5"/>
  <c r="A2359" i="5"/>
  <c r="A2358" i="5"/>
  <c r="A2357" i="5"/>
  <c r="A2356" i="5"/>
  <c r="A2355" i="5"/>
  <c r="A2354" i="5"/>
  <c r="A2353" i="5"/>
  <c r="A2352" i="5"/>
  <c r="A2351" i="5"/>
  <c r="A2350" i="5"/>
  <c r="A2349" i="5"/>
  <c r="A2348" i="5"/>
  <c r="A2347" i="5"/>
  <c r="A2346" i="5"/>
  <c r="A2345" i="5"/>
  <c r="A2344" i="5"/>
  <c r="A2343" i="5"/>
  <c r="A2342" i="5"/>
  <c r="A2341" i="5"/>
  <c r="A2340" i="5"/>
  <c r="A2339" i="5"/>
  <c r="A2338" i="5"/>
  <c r="A2337" i="5"/>
  <c r="A2336" i="5"/>
  <c r="A2335" i="5"/>
  <c r="A2334" i="5"/>
  <c r="A2333" i="5"/>
  <c r="A2332" i="5"/>
  <c r="A2331" i="5"/>
  <c r="A2330" i="5"/>
  <c r="A2329" i="5"/>
  <c r="A2328" i="5"/>
  <c r="A2327" i="5"/>
  <c r="A2326" i="5"/>
  <c r="A2325" i="5"/>
  <c r="A2324" i="5"/>
  <c r="A2323" i="5"/>
  <c r="A2322" i="5"/>
  <c r="A2321" i="5"/>
  <c r="A2320" i="5"/>
  <c r="A2319" i="5"/>
  <c r="A2318" i="5"/>
  <c r="A2317" i="5"/>
  <c r="A2316" i="5"/>
  <c r="A2315" i="5"/>
  <c r="A2314" i="5"/>
  <c r="A2313" i="5"/>
  <c r="A2312" i="5"/>
  <c r="A2311" i="5"/>
  <c r="A2310" i="5"/>
  <c r="A2309" i="5"/>
  <c r="A2308" i="5"/>
  <c r="A2307" i="5"/>
  <c r="A2306" i="5"/>
  <c r="A2305" i="5"/>
  <c r="A2304" i="5"/>
  <c r="A2303" i="5"/>
  <c r="A2302" i="5"/>
  <c r="A2301" i="5"/>
  <c r="A2300" i="5"/>
  <c r="A2299" i="5"/>
  <c r="A2298" i="5"/>
  <c r="A2297" i="5"/>
  <c r="A2296" i="5"/>
  <c r="A2295" i="5"/>
  <c r="A2294" i="5"/>
  <c r="A2293" i="5"/>
  <c r="A2292" i="5"/>
  <c r="A2291" i="5"/>
  <c r="A2290" i="5"/>
  <c r="A2289" i="5"/>
  <c r="A2288" i="5"/>
  <c r="A2287" i="5"/>
  <c r="A2286" i="5"/>
  <c r="A2285" i="5"/>
  <c r="A2284" i="5"/>
  <c r="A2283" i="5"/>
  <c r="A2282" i="5"/>
  <c r="A2281" i="5"/>
  <c r="A2280" i="5"/>
  <c r="A2279" i="5"/>
  <c r="A2278" i="5"/>
  <c r="A2277" i="5"/>
  <c r="A2276" i="5"/>
  <c r="A2275" i="5"/>
  <c r="A2274" i="5"/>
  <c r="A2273" i="5"/>
  <c r="A2272" i="5"/>
  <c r="A2271" i="5"/>
  <c r="A2270" i="5"/>
  <c r="A2269" i="5"/>
  <c r="A2268" i="5"/>
  <c r="A2267" i="5"/>
  <c r="A2266" i="5"/>
  <c r="A2265" i="5"/>
  <c r="A2264" i="5"/>
  <c r="A2263" i="5"/>
  <c r="A2262" i="5"/>
  <c r="A2261" i="5"/>
  <c r="A2260" i="5"/>
  <c r="A2259" i="5"/>
  <c r="A2258" i="5"/>
  <c r="A2257" i="5"/>
  <c r="A2256" i="5"/>
  <c r="A2255" i="5"/>
  <c r="A2254" i="5"/>
  <c r="A2253" i="5"/>
  <c r="A2252" i="5"/>
  <c r="A2251" i="5"/>
  <c r="A2250" i="5"/>
  <c r="A2249" i="5"/>
  <c r="A2248" i="5"/>
  <c r="A2247" i="5"/>
  <c r="A2246" i="5"/>
  <c r="A2245" i="5"/>
  <c r="A2244" i="5"/>
  <c r="A2243" i="5"/>
  <c r="A2242" i="5"/>
  <c r="A2241" i="5"/>
  <c r="A2240" i="5"/>
  <c r="A2239" i="5"/>
  <c r="A2238" i="5"/>
  <c r="A2237" i="5"/>
  <c r="A2236" i="5"/>
  <c r="A2235" i="5"/>
  <c r="A2234" i="5"/>
  <c r="A2233" i="5"/>
  <c r="A2232" i="5"/>
  <c r="A2231" i="5"/>
  <c r="A2230" i="5"/>
  <c r="A2229" i="5"/>
  <c r="A2228" i="5"/>
  <c r="A2227" i="5"/>
  <c r="A2226" i="5"/>
  <c r="A2225" i="5"/>
  <c r="A2224" i="5"/>
  <c r="A2223" i="5"/>
  <c r="A2222" i="5"/>
  <c r="A2221" i="5"/>
  <c r="A2220" i="5"/>
  <c r="A2219" i="5"/>
  <c r="A2218" i="5"/>
  <c r="A2217" i="5"/>
  <c r="A2216" i="5"/>
  <c r="A2215" i="5"/>
  <c r="A2214" i="5"/>
  <c r="A2213" i="5"/>
  <c r="A2212" i="5"/>
  <c r="A2211" i="5"/>
  <c r="A2210" i="5"/>
  <c r="A2209" i="5"/>
  <c r="A2208" i="5"/>
  <c r="A2207" i="5"/>
  <c r="A2206" i="5"/>
  <c r="A2205" i="5"/>
  <c r="A2204" i="5"/>
  <c r="A2203" i="5"/>
  <c r="A2202" i="5"/>
  <c r="A2201" i="5"/>
  <c r="A2200" i="5"/>
  <c r="A2199" i="5"/>
  <c r="A2198" i="5"/>
  <c r="A2197" i="5"/>
  <c r="A2196" i="5"/>
  <c r="A2195" i="5"/>
  <c r="A2194" i="5"/>
  <c r="A2193" i="5"/>
  <c r="A2192" i="5"/>
  <c r="A2191" i="5"/>
  <c r="A2190" i="5"/>
  <c r="A2189" i="5"/>
  <c r="A2188" i="5"/>
  <c r="A2187" i="5"/>
  <c r="A2186" i="5"/>
  <c r="A2185" i="5"/>
  <c r="A2184" i="5"/>
  <c r="A2183" i="5"/>
  <c r="A2182" i="5"/>
  <c r="A2181" i="5"/>
  <c r="A2180" i="5"/>
  <c r="A2179" i="5"/>
  <c r="A2178" i="5"/>
  <c r="A2177" i="5"/>
  <c r="A2176" i="5"/>
  <c r="A2175" i="5"/>
  <c r="A2174" i="5"/>
  <c r="A2173" i="5"/>
  <c r="A2172" i="5"/>
  <c r="A2171" i="5"/>
  <c r="A2170" i="5"/>
  <c r="A2169" i="5"/>
  <c r="A2168" i="5"/>
  <c r="A2167" i="5"/>
  <c r="A2166" i="5"/>
  <c r="A2165" i="5"/>
  <c r="A2164" i="5"/>
  <c r="A2163" i="5"/>
  <c r="A2162" i="5"/>
  <c r="A2161" i="5"/>
  <c r="A2160" i="5"/>
  <c r="A2159" i="5"/>
  <c r="A2158" i="5"/>
  <c r="A2157" i="5"/>
  <c r="A2156" i="5"/>
  <c r="A2155" i="5"/>
  <c r="A2154" i="5"/>
  <c r="A2153" i="5"/>
  <c r="A2152" i="5"/>
  <c r="A2151" i="5"/>
  <c r="A2150" i="5"/>
  <c r="A2149" i="5"/>
  <c r="A2148" i="5"/>
  <c r="A2147" i="5"/>
  <c r="A2146" i="5"/>
  <c r="A2145" i="5"/>
  <c r="A2144" i="5"/>
  <c r="A2143" i="5"/>
  <c r="A2142" i="5"/>
  <c r="A2141" i="5"/>
  <c r="A2140" i="5"/>
  <c r="A2139" i="5"/>
  <c r="A2138" i="5"/>
  <c r="A2137" i="5"/>
  <c r="A2136" i="5"/>
  <c r="A2135" i="5"/>
  <c r="A2134" i="5"/>
  <c r="A2133" i="5"/>
  <c r="A2132" i="5"/>
  <c r="A2131" i="5"/>
  <c r="A2130" i="5"/>
  <c r="A2129" i="5"/>
  <c r="A2128" i="5"/>
  <c r="A2127" i="5"/>
  <c r="A2126" i="5"/>
  <c r="A2125" i="5"/>
  <c r="A2124" i="5"/>
  <c r="A2123" i="5"/>
  <c r="A2122" i="5"/>
  <c r="A2121" i="5"/>
  <c r="A2120" i="5"/>
  <c r="A2119" i="5"/>
  <c r="A2118" i="5"/>
  <c r="A2117" i="5"/>
  <c r="A2116" i="5"/>
  <c r="A2115" i="5"/>
  <c r="A2114" i="5"/>
  <c r="A2113" i="5"/>
  <c r="A2112" i="5"/>
  <c r="A2111" i="5"/>
  <c r="A2110" i="5"/>
  <c r="A2109" i="5"/>
  <c r="A2108" i="5"/>
  <c r="A2107" i="5"/>
  <c r="A2106" i="5"/>
  <c r="A2105" i="5"/>
  <c r="A2104" i="5"/>
  <c r="A2103" i="5"/>
  <c r="A2102" i="5"/>
  <c r="A2101" i="5"/>
  <c r="A2100" i="5"/>
  <c r="A2099" i="5"/>
  <c r="A2098" i="5"/>
  <c r="A2097" i="5"/>
  <c r="A2096" i="5"/>
  <c r="A2095" i="5"/>
  <c r="A2094" i="5"/>
  <c r="A2093" i="5"/>
  <c r="A2092" i="5"/>
  <c r="A2091" i="5"/>
  <c r="A2090" i="5"/>
  <c r="A2089" i="5"/>
  <c r="A2088" i="5"/>
  <c r="A2087" i="5"/>
  <c r="A2086" i="5"/>
  <c r="A2085" i="5"/>
  <c r="A2084" i="5"/>
  <c r="A2083" i="5"/>
  <c r="A2082" i="5"/>
  <c r="A2081" i="5"/>
  <c r="A2080" i="5"/>
  <c r="A2079" i="5"/>
  <c r="A2078" i="5"/>
  <c r="A2077" i="5"/>
  <c r="A2076" i="5"/>
  <c r="A2075" i="5"/>
  <c r="A2074" i="5"/>
  <c r="A2073" i="5"/>
  <c r="A2072" i="5"/>
  <c r="A2071" i="5"/>
  <c r="A2070" i="5"/>
  <c r="A2069" i="5"/>
  <c r="A2068" i="5"/>
  <c r="A2067" i="5"/>
  <c r="A2066" i="5"/>
  <c r="A2065" i="5"/>
  <c r="A2064" i="5"/>
  <c r="A2063" i="5"/>
  <c r="A2062" i="5"/>
  <c r="A2061" i="5"/>
  <c r="A2060" i="5"/>
  <c r="A2059" i="5"/>
  <c r="A2058" i="5"/>
  <c r="A2057" i="5"/>
  <c r="A2056" i="5"/>
  <c r="A2055" i="5"/>
  <c r="A2054" i="5"/>
  <c r="A2053" i="5"/>
  <c r="A2052" i="5"/>
  <c r="A2051" i="5"/>
  <c r="A2050" i="5"/>
  <c r="A2049" i="5"/>
  <c r="A2048" i="5"/>
  <c r="A2047" i="5"/>
  <c r="A2046" i="5"/>
  <c r="A2045" i="5"/>
  <c r="A2044" i="5"/>
  <c r="A2043" i="5"/>
  <c r="A2042" i="5"/>
  <c r="A2041" i="5"/>
  <c r="A2040" i="5"/>
  <c r="A2039" i="5"/>
  <c r="A2038" i="5"/>
  <c r="A2037" i="5"/>
  <c r="A2036" i="5"/>
  <c r="A2035" i="5"/>
  <c r="A2034" i="5"/>
  <c r="A2033" i="5"/>
  <c r="A2032" i="5"/>
  <c r="A2031" i="5"/>
  <c r="A2030" i="5"/>
  <c r="A2029" i="5"/>
  <c r="A2028" i="5"/>
  <c r="A2027" i="5"/>
  <c r="A2026" i="5"/>
  <c r="A2025" i="5"/>
  <c r="A2024" i="5"/>
  <c r="A2023" i="5"/>
  <c r="A2022" i="5"/>
  <c r="A2021" i="5"/>
  <c r="A2020" i="5"/>
  <c r="A2019" i="5"/>
  <c r="A2018" i="5"/>
  <c r="A2017" i="5"/>
  <c r="A2016" i="5"/>
  <c r="A2015" i="5"/>
  <c r="A2014" i="5"/>
  <c r="A2013" i="5"/>
  <c r="A2012" i="5"/>
  <c r="A2011" i="5"/>
  <c r="A2010" i="5"/>
  <c r="A2009" i="5"/>
  <c r="A2008" i="5"/>
  <c r="A2007" i="5"/>
  <c r="A2006" i="5"/>
  <c r="A2005" i="5"/>
  <c r="A2004" i="5"/>
  <c r="A2003" i="5"/>
  <c r="A2002" i="5"/>
  <c r="A2001" i="5"/>
  <c r="A2000" i="5"/>
  <c r="A1999" i="5"/>
  <c r="A1998" i="5"/>
  <c r="A1997" i="5"/>
  <c r="A1996" i="5"/>
  <c r="A1995" i="5"/>
  <c r="A1994" i="5"/>
  <c r="A1993" i="5"/>
  <c r="A1992" i="5"/>
  <c r="A1991" i="5"/>
  <c r="A1990" i="5"/>
  <c r="A1989" i="5"/>
  <c r="A1988" i="5"/>
  <c r="A1987" i="5"/>
  <c r="A1986" i="5"/>
  <c r="A1985" i="5"/>
  <c r="A1984" i="5"/>
  <c r="A1983" i="5"/>
  <c r="A1982" i="5"/>
  <c r="A1981" i="5"/>
  <c r="A1980" i="5"/>
  <c r="A1979" i="5"/>
  <c r="A1978" i="5"/>
  <c r="A1977" i="5"/>
  <c r="A1976" i="5"/>
  <c r="A1975" i="5"/>
  <c r="A1974" i="5"/>
  <c r="A1973" i="5"/>
  <c r="A1972" i="5"/>
  <c r="A1971" i="5"/>
  <c r="A1970" i="5"/>
  <c r="A1969" i="5"/>
  <c r="A1968" i="5"/>
  <c r="A1967" i="5"/>
  <c r="A1966" i="5"/>
  <c r="A1965" i="5"/>
  <c r="A1964" i="5"/>
  <c r="A1963" i="5"/>
  <c r="A1962" i="5"/>
  <c r="A1961" i="5"/>
  <c r="A1960" i="5"/>
  <c r="A1959" i="5"/>
  <c r="A1958" i="5"/>
  <c r="A1957" i="5"/>
  <c r="A1956" i="5"/>
  <c r="A1955" i="5"/>
  <c r="A1954" i="5"/>
  <c r="A1953" i="5"/>
  <c r="A1952" i="5"/>
  <c r="A1951" i="5"/>
  <c r="A1950" i="5"/>
  <c r="A1949" i="5"/>
  <c r="A1948" i="5"/>
  <c r="A1947" i="5"/>
  <c r="A1946" i="5"/>
  <c r="A1945" i="5"/>
  <c r="A1944" i="5"/>
  <c r="A1943" i="5"/>
  <c r="A1942" i="5"/>
  <c r="A1941" i="5"/>
  <c r="A1940" i="5"/>
  <c r="A1939" i="5"/>
  <c r="A1938" i="5"/>
  <c r="A1937" i="5"/>
  <c r="A1936" i="5"/>
  <c r="A1935" i="5"/>
  <c r="A1934" i="5"/>
  <c r="A1933" i="5"/>
  <c r="A1932" i="5"/>
  <c r="A1931" i="5"/>
  <c r="A1930" i="5"/>
  <c r="A1929" i="5"/>
  <c r="A1928" i="5"/>
  <c r="A1927" i="5"/>
  <c r="A1926" i="5"/>
  <c r="A1925" i="5"/>
  <c r="A1924" i="5"/>
  <c r="A1923" i="5"/>
  <c r="A1922" i="5"/>
  <c r="A1921" i="5"/>
  <c r="A1920" i="5"/>
  <c r="A1919" i="5"/>
  <c r="A1918" i="5"/>
  <c r="A1917" i="5"/>
  <c r="A1916" i="5"/>
  <c r="A1915" i="5"/>
  <c r="A1914" i="5"/>
  <c r="A1913" i="5"/>
  <c r="A1912" i="5"/>
  <c r="A1911" i="5"/>
  <c r="A1910" i="5"/>
  <c r="A1909" i="5"/>
  <c r="A1908" i="5"/>
  <c r="A1907" i="5"/>
  <c r="A1906" i="5"/>
  <c r="A1905" i="5"/>
  <c r="A1904" i="5"/>
  <c r="A1903" i="5"/>
  <c r="A1902" i="5"/>
  <c r="A1901" i="5"/>
  <c r="A1900" i="5"/>
  <c r="A1899" i="5"/>
  <c r="A1898" i="5"/>
  <c r="A1897" i="5"/>
  <c r="A1896" i="5"/>
  <c r="A1895" i="5"/>
  <c r="A1894" i="5"/>
  <c r="A1893" i="5"/>
  <c r="A1892" i="5"/>
  <c r="A1891" i="5"/>
  <c r="A1890" i="5"/>
  <c r="A1889" i="5"/>
  <c r="A1888" i="5"/>
  <c r="A1887" i="5"/>
  <c r="A1886" i="5"/>
  <c r="A1885" i="5"/>
  <c r="A1884" i="5"/>
  <c r="A1883" i="5"/>
  <c r="A1882" i="5"/>
  <c r="A1881" i="5"/>
  <c r="A1880" i="5"/>
  <c r="A1879" i="5"/>
  <c r="A1878" i="5"/>
  <c r="A1877" i="5"/>
  <c r="A1876" i="5"/>
  <c r="A1875" i="5"/>
  <c r="A1874" i="5"/>
  <c r="A1873" i="5"/>
  <c r="A1872" i="5"/>
  <c r="A1871" i="5"/>
  <c r="A1870" i="5"/>
  <c r="A1869" i="5"/>
  <c r="A1868" i="5"/>
  <c r="A1867" i="5"/>
  <c r="A1866" i="5"/>
  <c r="A1865" i="5"/>
  <c r="A1864" i="5"/>
  <c r="A1863" i="5"/>
  <c r="A1862" i="5"/>
  <c r="A1861" i="5"/>
  <c r="A1860" i="5"/>
  <c r="A1859" i="5"/>
  <c r="A1858" i="5"/>
  <c r="A1857" i="5"/>
  <c r="A1856" i="5"/>
  <c r="A1855" i="5"/>
  <c r="A1854" i="5"/>
  <c r="A1853" i="5"/>
  <c r="A1852" i="5"/>
  <c r="A1851" i="5"/>
  <c r="A1850" i="5"/>
  <c r="A1849" i="5"/>
  <c r="A1848" i="5"/>
  <c r="A1847" i="5"/>
  <c r="A1846" i="5"/>
  <c r="A1845" i="5"/>
  <c r="A1844" i="5"/>
  <c r="A1843" i="5"/>
  <c r="A1842" i="5"/>
  <c r="A1841" i="5"/>
  <c r="A1840" i="5"/>
  <c r="A1839" i="5"/>
  <c r="A1838" i="5"/>
  <c r="A1837" i="5"/>
  <c r="A1836" i="5"/>
  <c r="A1835" i="5"/>
  <c r="A1834" i="5"/>
  <c r="A1833" i="5"/>
  <c r="A1832" i="5"/>
  <c r="A1831" i="5"/>
  <c r="A1830" i="5"/>
  <c r="A1829" i="5"/>
  <c r="A1828" i="5"/>
  <c r="A1827" i="5"/>
  <c r="A1826" i="5"/>
  <c r="A1825" i="5"/>
  <c r="A1824" i="5"/>
  <c r="A1823" i="5"/>
  <c r="A1822" i="5"/>
  <c r="A1821" i="5"/>
  <c r="A1820" i="5"/>
  <c r="A1819" i="5"/>
  <c r="A1818" i="5"/>
  <c r="A1817" i="5"/>
  <c r="A1816" i="5"/>
  <c r="A1815" i="5"/>
  <c r="A1814" i="5"/>
  <c r="A1813" i="5"/>
  <c r="A1812" i="5"/>
  <c r="A1811" i="5"/>
  <c r="A1810" i="5"/>
  <c r="A1809" i="5"/>
  <c r="A1808" i="5"/>
  <c r="A1807" i="5"/>
  <c r="A1806" i="5"/>
  <c r="A1805" i="5"/>
  <c r="A1804" i="5"/>
  <c r="A1803" i="5"/>
  <c r="A1802" i="5"/>
  <c r="A1801" i="5"/>
  <c r="A1800" i="5"/>
  <c r="A1799" i="5"/>
  <c r="A1798" i="5"/>
  <c r="A1797" i="5"/>
  <c r="A1796" i="5"/>
  <c r="A1795" i="5"/>
  <c r="A1794" i="5"/>
  <c r="A1793" i="5"/>
  <c r="A1792" i="5"/>
  <c r="A1791" i="5"/>
  <c r="A1790" i="5"/>
  <c r="A1789" i="5"/>
  <c r="A1788" i="5"/>
  <c r="A1787" i="5"/>
  <c r="A1786" i="5"/>
  <c r="A1785" i="5"/>
  <c r="A1784" i="5"/>
  <c r="A1783" i="5"/>
  <c r="A1782" i="5"/>
  <c r="A1781" i="5"/>
  <c r="A1780" i="5"/>
  <c r="A1779" i="5"/>
  <c r="A1778" i="5"/>
  <c r="A1777" i="5"/>
  <c r="A1776" i="5"/>
  <c r="A1775" i="5"/>
  <c r="A1774" i="5"/>
  <c r="A1773" i="5"/>
  <c r="A1772" i="5"/>
  <c r="A1771" i="5"/>
  <c r="A1770" i="5"/>
  <c r="A1769" i="5"/>
  <c r="A1768" i="5"/>
  <c r="A1767" i="5"/>
  <c r="A1766" i="5"/>
  <c r="A1765" i="5"/>
  <c r="A1764" i="5"/>
  <c r="A1763" i="5"/>
  <c r="A1762" i="5"/>
  <c r="A1761" i="5"/>
  <c r="A1760" i="5"/>
  <c r="A1759" i="5"/>
  <c r="A1758" i="5"/>
  <c r="A1757" i="5"/>
  <c r="A1756" i="5"/>
  <c r="A1755" i="5"/>
  <c r="A1754" i="5"/>
  <c r="A1753" i="5"/>
  <c r="A1752" i="5"/>
  <c r="A1751" i="5"/>
  <c r="A1750" i="5"/>
  <c r="A1749" i="5"/>
  <c r="A1748" i="5"/>
  <c r="A1747" i="5"/>
  <c r="A1746" i="5"/>
  <c r="A1745" i="5"/>
  <c r="A1744" i="5"/>
  <c r="A1743" i="5"/>
  <c r="A1742" i="5"/>
  <c r="A1741" i="5"/>
  <c r="A1740" i="5"/>
  <c r="A1739" i="5"/>
  <c r="A1738" i="5"/>
  <c r="A1737" i="5"/>
  <c r="A1736" i="5"/>
  <c r="A1735" i="5"/>
  <c r="A1734" i="5"/>
  <c r="A1733" i="5"/>
  <c r="A1732" i="5"/>
  <c r="A1731" i="5"/>
  <c r="A1730" i="5"/>
  <c r="A1729" i="5"/>
  <c r="A1728" i="5"/>
  <c r="A1727" i="5"/>
  <c r="A1726" i="5"/>
  <c r="A1725" i="5"/>
  <c r="A1724" i="5"/>
  <c r="A1723" i="5"/>
  <c r="A1722" i="5"/>
  <c r="A1721" i="5"/>
  <c r="A1720" i="5"/>
  <c r="A1719" i="5"/>
  <c r="A1718" i="5"/>
  <c r="A1717" i="5"/>
  <c r="A1716" i="5"/>
  <c r="A1715" i="5"/>
  <c r="A1714" i="5"/>
  <c r="A1713" i="5"/>
  <c r="A1712" i="5"/>
  <c r="A1711" i="5"/>
  <c r="A1710" i="5"/>
  <c r="A1709" i="5"/>
  <c r="A1708" i="5"/>
  <c r="A1707" i="5"/>
  <c r="A1706" i="5"/>
  <c r="A1705" i="5"/>
  <c r="A1704" i="5"/>
  <c r="A1703" i="5"/>
  <c r="A1702" i="5"/>
  <c r="A1701" i="5"/>
  <c r="A1700" i="5"/>
  <c r="A1699" i="5"/>
  <c r="A1698" i="5"/>
  <c r="A1697" i="5"/>
  <c r="A1696" i="5"/>
  <c r="A1695" i="5"/>
  <c r="A1694" i="5"/>
  <c r="A1693" i="5"/>
  <c r="A1692" i="5"/>
  <c r="A1691" i="5"/>
  <c r="A1690" i="5"/>
  <c r="A1689" i="5"/>
  <c r="A1688" i="5"/>
  <c r="A1687" i="5"/>
  <c r="A1686" i="5"/>
  <c r="A1685" i="5"/>
  <c r="A1684" i="5"/>
  <c r="A1683" i="5"/>
  <c r="A1682" i="5"/>
  <c r="A1681" i="5"/>
  <c r="A1680" i="5"/>
  <c r="A1679" i="5"/>
  <c r="A1678" i="5"/>
  <c r="A1677" i="5"/>
  <c r="A1676" i="5"/>
  <c r="A1675" i="5"/>
  <c r="A1674" i="5"/>
  <c r="A1673" i="5"/>
  <c r="A1672" i="5"/>
  <c r="A1671" i="5"/>
  <c r="A1670" i="5"/>
  <c r="A1669" i="5"/>
  <c r="A1668" i="5"/>
  <c r="A1667" i="5"/>
  <c r="A1666" i="5"/>
  <c r="A1665" i="5"/>
  <c r="A1664" i="5"/>
  <c r="A1663" i="5"/>
  <c r="A1662" i="5"/>
  <c r="A1661" i="5"/>
  <c r="A1660" i="5"/>
  <c r="A1659" i="5"/>
  <c r="A1658" i="5"/>
  <c r="A1657" i="5"/>
  <c r="A1656" i="5"/>
  <c r="A1655" i="5"/>
  <c r="A1654" i="5"/>
  <c r="A1653" i="5"/>
  <c r="A1652" i="5"/>
  <c r="A1651" i="5"/>
  <c r="A1650" i="5"/>
  <c r="A1649" i="5"/>
  <c r="A1648" i="5"/>
  <c r="A1647" i="5"/>
  <c r="A1646" i="5"/>
  <c r="A1645" i="5"/>
  <c r="A1644" i="5"/>
  <c r="A1643" i="5"/>
  <c r="A1642" i="5"/>
  <c r="A1641" i="5"/>
  <c r="A1640" i="5"/>
  <c r="A1639" i="5"/>
  <c r="A1638" i="5"/>
  <c r="A1637" i="5"/>
  <c r="A1636" i="5"/>
  <c r="A1635" i="5"/>
  <c r="A1634" i="5"/>
  <c r="A1633" i="5"/>
  <c r="A1632" i="5"/>
  <c r="A1631" i="5"/>
  <c r="A1630" i="5"/>
  <c r="A1629" i="5"/>
  <c r="A1628" i="5"/>
  <c r="A1627" i="5"/>
  <c r="A1626" i="5"/>
  <c r="A1625" i="5"/>
  <c r="A1624" i="5"/>
  <c r="A1623" i="5"/>
  <c r="A1622" i="5"/>
  <c r="A1621" i="5"/>
  <c r="A1620" i="5"/>
  <c r="A1619" i="5"/>
  <c r="A1618" i="5"/>
  <c r="A1617" i="5"/>
  <c r="A1616" i="5"/>
  <c r="A1615" i="5"/>
  <c r="A1614" i="5"/>
  <c r="A1613" i="5"/>
  <c r="A1612" i="5"/>
  <c r="A1611" i="5"/>
  <c r="A1610" i="5"/>
  <c r="A1609" i="5"/>
  <c r="A1608" i="5"/>
  <c r="A1607" i="5"/>
  <c r="A1606" i="5"/>
  <c r="A1605" i="5"/>
  <c r="A1604" i="5"/>
  <c r="A1603" i="5"/>
  <c r="A1602" i="5"/>
  <c r="A1601" i="5"/>
  <c r="A1600" i="5"/>
  <c r="A1599" i="5"/>
  <c r="A1598" i="5"/>
  <c r="A1597" i="5"/>
  <c r="A1596" i="5"/>
  <c r="A1595" i="5"/>
  <c r="A1594" i="5"/>
  <c r="A1593" i="5"/>
  <c r="A1592" i="5"/>
  <c r="A1591" i="5"/>
  <c r="A1590" i="5"/>
  <c r="A1589" i="5"/>
  <c r="A1588" i="5"/>
  <c r="A1587" i="5"/>
  <c r="A1586" i="5"/>
  <c r="A1585" i="5"/>
  <c r="A1584" i="5"/>
  <c r="A1583" i="5"/>
  <c r="A1582" i="5"/>
  <c r="A1581" i="5"/>
  <c r="A1580" i="5"/>
  <c r="A1579" i="5"/>
  <c r="A1578" i="5"/>
  <c r="A1577" i="5"/>
  <c r="A1576" i="5"/>
  <c r="A1575" i="5"/>
  <c r="A1574" i="5"/>
  <c r="A1573" i="5"/>
  <c r="A1572" i="5"/>
  <c r="A1571" i="5"/>
  <c r="A1570" i="5"/>
  <c r="A1569" i="5"/>
  <c r="A1568" i="5"/>
  <c r="A1567" i="5"/>
  <c r="A1566" i="5"/>
  <c r="A1565" i="5"/>
  <c r="A1564" i="5"/>
  <c r="A1563" i="5"/>
  <c r="A1562" i="5"/>
  <c r="A1561" i="5"/>
  <c r="A1560" i="5"/>
  <c r="A1559" i="5"/>
  <c r="A1558" i="5"/>
  <c r="A1557" i="5"/>
  <c r="A1556" i="5"/>
  <c r="A1555" i="5"/>
  <c r="A1554" i="5"/>
  <c r="A1553" i="5"/>
  <c r="A1552" i="5"/>
  <c r="A1551" i="5"/>
  <c r="A1550" i="5"/>
  <c r="A1549" i="5"/>
  <c r="A1548" i="5"/>
  <c r="A1547" i="5"/>
  <c r="A1546" i="5"/>
  <c r="A1545" i="5"/>
  <c r="A1544" i="5"/>
  <c r="A1543" i="5"/>
  <c r="A1542" i="5"/>
  <c r="A1541" i="5"/>
  <c r="A1540" i="5"/>
  <c r="A1539" i="5"/>
  <c r="A1538" i="5"/>
  <c r="A1537" i="5"/>
  <c r="A1536" i="5"/>
  <c r="A1535" i="5"/>
  <c r="A1534" i="5"/>
  <c r="A1533" i="5"/>
  <c r="A1532" i="5"/>
  <c r="A1531" i="5"/>
  <c r="A1530" i="5"/>
  <c r="A1529" i="5"/>
  <c r="A1528" i="5"/>
  <c r="A1527" i="5"/>
  <c r="A1526" i="5"/>
  <c r="A1525" i="5"/>
  <c r="A1524" i="5"/>
  <c r="A1523" i="5"/>
  <c r="A1522" i="5"/>
  <c r="A1521" i="5"/>
  <c r="A1520" i="5"/>
  <c r="A1519" i="5"/>
  <c r="A1518" i="5"/>
  <c r="A1517" i="5"/>
  <c r="A1516" i="5"/>
  <c r="A1515" i="5"/>
  <c r="A1514" i="5"/>
  <c r="A1513" i="5"/>
  <c r="A1512" i="5"/>
  <c r="A1511" i="5"/>
  <c r="A1510" i="5"/>
  <c r="A1509" i="5"/>
  <c r="A1508" i="5"/>
  <c r="A1507" i="5"/>
  <c r="A1506" i="5"/>
  <c r="A1505" i="5"/>
  <c r="A1504" i="5"/>
  <c r="A1503" i="5"/>
  <c r="A1502" i="5"/>
  <c r="A1501" i="5"/>
  <c r="A1500" i="5"/>
  <c r="A1499" i="5"/>
  <c r="A1498" i="5"/>
  <c r="A1497" i="5"/>
  <c r="A1496" i="5"/>
  <c r="A1495" i="5"/>
  <c r="A1494" i="5"/>
  <c r="A1493" i="5"/>
  <c r="A1492" i="5"/>
  <c r="A1491" i="5"/>
  <c r="A1490" i="5"/>
  <c r="A1489" i="5"/>
  <c r="A1488" i="5"/>
  <c r="A1487" i="5"/>
  <c r="A1486" i="5"/>
  <c r="A1485" i="5"/>
  <c r="A1484" i="5"/>
  <c r="A1483" i="5"/>
  <c r="A1482" i="5"/>
  <c r="A1481" i="5"/>
  <c r="A1480" i="5"/>
  <c r="A1479" i="5"/>
  <c r="A1478" i="5"/>
  <c r="A1477" i="5"/>
  <c r="A1476" i="5"/>
  <c r="A1475" i="5"/>
  <c r="A1474" i="5"/>
  <c r="A1473" i="5"/>
  <c r="A1472" i="5"/>
  <c r="A1471" i="5"/>
  <c r="A1470" i="5"/>
  <c r="A1469" i="5"/>
  <c r="A1468" i="5"/>
  <c r="A1467" i="5"/>
  <c r="A1466" i="5"/>
  <c r="A1465" i="5"/>
  <c r="A1464" i="5"/>
  <c r="A1463" i="5"/>
  <c r="A1462" i="5"/>
  <c r="A1461" i="5"/>
  <c r="A1460" i="5"/>
  <c r="A1459" i="5"/>
  <c r="A1458" i="5"/>
  <c r="A1457" i="5"/>
  <c r="A1456" i="5"/>
  <c r="A1455" i="5"/>
  <c r="A1454" i="5"/>
  <c r="A1453" i="5"/>
  <c r="A1452" i="5"/>
  <c r="A1451" i="5"/>
  <c r="A1450" i="5"/>
  <c r="A1449" i="5"/>
  <c r="A1448" i="5"/>
  <c r="A1447" i="5"/>
  <c r="A1446" i="5"/>
  <c r="A1445" i="5"/>
  <c r="A1444" i="5"/>
  <c r="A1443" i="5"/>
  <c r="A1442" i="5"/>
  <c r="A1441" i="5"/>
  <c r="A1440" i="5"/>
  <c r="A1439" i="5"/>
  <c r="A1438" i="5"/>
  <c r="A1437" i="5"/>
  <c r="A1436" i="5"/>
  <c r="A1435" i="5"/>
  <c r="A1434" i="5"/>
  <c r="A1433" i="5"/>
  <c r="A1432" i="5"/>
  <c r="A1431" i="5"/>
  <c r="A1430" i="5"/>
  <c r="A1429" i="5"/>
  <c r="A1428" i="5"/>
  <c r="A1427" i="5"/>
  <c r="A1426" i="5"/>
  <c r="A1425" i="5"/>
  <c r="A1424" i="5"/>
  <c r="A1423" i="5"/>
  <c r="A1422" i="5"/>
  <c r="A1421" i="5"/>
  <c r="A1420" i="5"/>
  <c r="A1419" i="5"/>
  <c r="A1418" i="5"/>
  <c r="A1417" i="5"/>
  <c r="A1416" i="5"/>
  <c r="A1415" i="5"/>
  <c r="A1414" i="5"/>
  <c r="A1413" i="5"/>
  <c r="A1412" i="5"/>
  <c r="A1411" i="5"/>
  <c r="A1410" i="5"/>
  <c r="A1409" i="5"/>
  <c r="A1408" i="5"/>
  <c r="A1407" i="5"/>
  <c r="A1406" i="5"/>
  <c r="A1405" i="5"/>
  <c r="A1404" i="5"/>
  <c r="A1403" i="5"/>
  <c r="A1402" i="5"/>
  <c r="A1401" i="5"/>
  <c r="A1400" i="5"/>
  <c r="A1399" i="5"/>
  <c r="A1398" i="5"/>
  <c r="A1397" i="5"/>
  <c r="A1396" i="5"/>
  <c r="A1395" i="5"/>
  <c r="A1394" i="5"/>
  <c r="A1393" i="5"/>
  <c r="A1392" i="5"/>
  <c r="A1391" i="5"/>
  <c r="A1390" i="5"/>
  <c r="A1389" i="5"/>
  <c r="A1388" i="5"/>
  <c r="A1387" i="5"/>
  <c r="A1386" i="5"/>
  <c r="A1385" i="5"/>
  <c r="A1384" i="5"/>
  <c r="A1383" i="5"/>
  <c r="A1382" i="5"/>
  <c r="A1381" i="5"/>
  <c r="A1380" i="5"/>
  <c r="A1379" i="5"/>
  <c r="A1378" i="5"/>
  <c r="A1377" i="5"/>
  <c r="A1376" i="5"/>
  <c r="A1375" i="5"/>
  <c r="A1374" i="5"/>
  <c r="A1373" i="5"/>
  <c r="A1372" i="5"/>
  <c r="A1371" i="5"/>
  <c r="A1370" i="5"/>
  <c r="A1369" i="5"/>
  <c r="A1368" i="5"/>
  <c r="A1367" i="5"/>
  <c r="A1366" i="5"/>
  <c r="A1365" i="5"/>
  <c r="A1364" i="5"/>
  <c r="A1363" i="5"/>
  <c r="A1362" i="5"/>
  <c r="A1361" i="5"/>
  <c r="A1360" i="5"/>
  <c r="A1359" i="5"/>
  <c r="A1358" i="5"/>
  <c r="A1357" i="5"/>
  <c r="A1356" i="5"/>
  <c r="A1355" i="5"/>
  <c r="A1354" i="5"/>
  <c r="A1353" i="5"/>
  <c r="A1352" i="5"/>
  <c r="A1351" i="5"/>
  <c r="A1350" i="5"/>
  <c r="A1349" i="5"/>
  <c r="A1348" i="5"/>
  <c r="A1347" i="5"/>
  <c r="A1346" i="5"/>
  <c r="A1345" i="5"/>
  <c r="A1344" i="5"/>
  <c r="A1343" i="5"/>
  <c r="A1342" i="5"/>
  <c r="A1341" i="5"/>
  <c r="A1340" i="5"/>
  <c r="A1339" i="5"/>
  <c r="A1338" i="5"/>
  <c r="A1337" i="5"/>
  <c r="A1336" i="5"/>
  <c r="A1335" i="5"/>
  <c r="A1334" i="5"/>
  <c r="A1333" i="5"/>
  <c r="A1332" i="5"/>
  <c r="A1331" i="5"/>
  <c r="A1330" i="5"/>
  <c r="A1329" i="5"/>
  <c r="A1328" i="5"/>
  <c r="A1327" i="5"/>
  <c r="A1326" i="5"/>
  <c r="A1325" i="5"/>
  <c r="A1324" i="5"/>
  <c r="A1323" i="5"/>
  <c r="A1322" i="5"/>
  <c r="A1321" i="5"/>
  <c r="A1320" i="5"/>
  <c r="A1319" i="5"/>
  <c r="A1318" i="5"/>
  <c r="A1317" i="5"/>
  <c r="A1316" i="5"/>
  <c r="A1315" i="5"/>
  <c r="A1314" i="5"/>
  <c r="A1313" i="5"/>
  <c r="A1312" i="5"/>
  <c r="A1311" i="5"/>
  <c r="A1310" i="5"/>
  <c r="A1309" i="5"/>
  <c r="A1308" i="5"/>
  <c r="A1307" i="5"/>
  <c r="A1306" i="5"/>
  <c r="A1305" i="5"/>
  <c r="A1304" i="5"/>
  <c r="A1303" i="5"/>
  <c r="A1302" i="5"/>
  <c r="A1301" i="5"/>
  <c r="A1300" i="5"/>
  <c r="A1299" i="5"/>
  <c r="A1298" i="5"/>
  <c r="A1297" i="5"/>
  <c r="A1296" i="5"/>
  <c r="A1295" i="5"/>
  <c r="A1294" i="5"/>
  <c r="A1293" i="5"/>
  <c r="A1292" i="5"/>
  <c r="A1291" i="5"/>
  <c r="A1290" i="5"/>
  <c r="A1289" i="5"/>
  <c r="A1288" i="5"/>
  <c r="A1287" i="5"/>
  <c r="A1286" i="5"/>
  <c r="A1285" i="5"/>
  <c r="A1284" i="5"/>
  <c r="A1283" i="5"/>
  <c r="A1282" i="5"/>
  <c r="A1281" i="5"/>
  <c r="A1280" i="5"/>
  <c r="A1279" i="5"/>
  <c r="A1278" i="5"/>
  <c r="A1277" i="5"/>
  <c r="A1276" i="5"/>
  <c r="A1275" i="5"/>
  <c r="A1274" i="5"/>
  <c r="A1273" i="5"/>
  <c r="A1272" i="5"/>
  <c r="A1271" i="5"/>
  <c r="A1270" i="5"/>
  <c r="A1269" i="5"/>
  <c r="A1268" i="5"/>
  <c r="A1267" i="5"/>
  <c r="A1266" i="5"/>
  <c r="A1265" i="5"/>
  <c r="A1264" i="5"/>
  <c r="A1263" i="5"/>
  <c r="A1262" i="5"/>
  <c r="A1261" i="5"/>
  <c r="A1260" i="5"/>
  <c r="A1259" i="5"/>
  <c r="A1258" i="5"/>
  <c r="A1257" i="5"/>
  <c r="A1256" i="5"/>
  <c r="A1255" i="5"/>
  <c r="A1254" i="5"/>
  <c r="A1253" i="5"/>
  <c r="A1252" i="5"/>
  <c r="A1251" i="5"/>
  <c r="A1250" i="5"/>
  <c r="A1249" i="5"/>
  <c r="A1248" i="5"/>
  <c r="A1247" i="5"/>
  <c r="A1246" i="5"/>
  <c r="A1245" i="5"/>
  <c r="A1244" i="5"/>
  <c r="A1243" i="5"/>
  <c r="A1242" i="5"/>
  <c r="A1241" i="5"/>
  <c r="A1240" i="5"/>
  <c r="A1239" i="5"/>
  <c r="A1238" i="5"/>
  <c r="A1237" i="5"/>
  <c r="A1236" i="5"/>
  <c r="A1235" i="5"/>
  <c r="A1234" i="5"/>
  <c r="A1233" i="5"/>
  <c r="A1232" i="5"/>
  <c r="A1231" i="5"/>
  <c r="A1230" i="5"/>
  <c r="A1229" i="5"/>
  <c r="A1228" i="5"/>
  <c r="A1227" i="5"/>
  <c r="A1226" i="5"/>
  <c r="A1225" i="5"/>
  <c r="A1224" i="5"/>
  <c r="A1223" i="5"/>
  <c r="A1222" i="5"/>
  <c r="A1221" i="5"/>
  <c r="A1220" i="5"/>
  <c r="A1219" i="5"/>
  <c r="A1218" i="5"/>
  <c r="A1217" i="5"/>
  <c r="A1216" i="5"/>
  <c r="A1215" i="5"/>
  <c r="A1214" i="5"/>
  <c r="A1213" i="5"/>
  <c r="A1212" i="5"/>
  <c r="A1211" i="5"/>
  <c r="A1210" i="5"/>
  <c r="A1209" i="5"/>
  <c r="A1208" i="5"/>
  <c r="A1207" i="5"/>
  <c r="A1206" i="5"/>
  <c r="A1205" i="5"/>
  <c r="A1204" i="5"/>
  <c r="A1203" i="5"/>
  <c r="A1202" i="5"/>
  <c r="A1201" i="5"/>
  <c r="A1200" i="5"/>
  <c r="A1199" i="5"/>
  <c r="A1198" i="5"/>
  <c r="A1197" i="5"/>
  <c r="A1196" i="5"/>
  <c r="A1195" i="5"/>
  <c r="A1194" i="5"/>
  <c r="A1193" i="5"/>
  <c r="A1192" i="5"/>
  <c r="A1191" i="5"/>
  <c r="A1190" i="5"/>
  <c r="A1189" i="5"/>
  <c r="A1188" i="5"/>
  <c r="A1187" i="5"/>
  <c r="A1186" i="5"/>
  <c r="A1185" i="5"/>
  <c r="A1184" i="5"/>
  <c r="A1183" i="5"/>
  <c r="A1182" i="5"/>
  <c r="A1181" i="5"/>
  <c r="A1180" i="5"/>
  <c r="A1179" i="5"/>
  <c r="A1178" i="5"/>
  <c r="A1177" i="5"/>
  <c r="A1176" i="5"/>
  <c r="A1175" i="5"/>
  <c r="A1174" i="5"/>
  <c r="A1173" i="5"/>
  <c r="A1172" i="5"/>
  <c r="A1171" i="5"/>
  <c r="A1170" i="5"/>
  <c r="A1169" i="5"/>
  <c r="A1168" i="5"/>
  <c r="A1167" i="5"/>
  <c r="A1166" i="5"/>
  <c r="A1165" i="5"/>
  <c r="A1164" i="5"/>
  <c r="A1163" i="5"/>
  <c r="A1162" i="5"/>
  <c r="A1161" i="5"/>
  <c r="A1160" i="5"/>
  <c r="A1159" i="5"/>
  <c r="A1158" i="5"/>
  <c r="A1157" i="5"/>
  <c r="A1156" i="5"/>
  <c r="A1155" i="5"/>
  <c r="A1154" i="5"/>
  <c r="A1153" i="5"/>
  <c r="A1152" i="5"/>
  <c r="A1151" i="5"/>
  <c r="A1150" i="5"/>
  <c r="A1149" i="5"/>
  <c r="A1148" i="5"/>
  <c r="A1147" i="5"/>
  <c r="A1146" i="5"/>
  <c r="A1145" i="5"/>
  <c r="A1144" i="5"/>
  <c r="A1143" i="5"/>
  <c r="A1142" i="5"/>
  <c r="A1141" i="5"/>
  <c r="A1140" i="5"/>
  <c r="A1139" i="5"/>
  <c r="A1138" i="5"/>
  <c r="A1137" i="5"/>
  <c r="A1136" i="5"/>
  <c r="A1135" i="5"/>
  <c r="A1134" i="5"/>
  <c r="A1133" i="5"/>
  <c r="A1132" i="5"/>
  <c r="A1131" i="5"/>
  <c r="A1130" i="5"/>
  <c r="A1129" i="5"/>
  <c r="A1128" i="5"/>
  <c r="A1127" i="5"/>
  <c r="A1126" i="5"/>
  <c r="A1125" i="5"/>
  <c r="A1124" i="5"/>
  <c r="A1123" i="5"/>
  <c r="A1122" i="5"/>
  <c r="A1121" i="5"/>
  <c r="A1120" i="5"/>
  <c r="A1119" i="5"/>
  <c r="A1118" i="5"/>
  <c r="A1117" i="5"/>
  <c r="A1116" i="5"/>
  <c r="A1115" i="5"/>
  <c r="A1114" i="5"/>
  <c r="A1113" i="5"/>
  <c r="A1112" i="5"/>
  <c r="A1111" i="5"/>
  <c r="A1110" i="5"/>
  <c r="A1109" i="5"/>
  <c r="A1108" i="5"/>
  <c r="A1107" i="5"/>
  <c r="A1106" i="5"/>
  <c r="A1105" i="5"/>
  <c r="A1104" i="5"/>
  <c r="A1103" i="5"/>
  <c r="A1102" i="5"/>
  <c r="A1101" i="5"/>
  <c r="A1100" i="5"/>
  <c r="A1099" i="5"/>
  <c r="A1098" i="5"/>
  <c r="A1097" i="5"/>
  <c r="A1096" i="5"/>
  <c r="A1095" i="5"/>
  <c r="A1094" i="5"/>
  <c r="A1093" i="5"/>
  <c r="A1092" i="5"/>
  <c r="A1091" i="5"/>
  <c r="A1090" i="5"/>
  <c r="A1089" i="5"/>
  <c r="A1088" i="5"/>
  <c r="A1087" i="5"/>
  <c r="A1086" i="5"/>
  <c r="A1085" i="5"/>
  <c r="A1084" i="5"/>
  <c r="A1083" i="5"/>
  <c r="A1082" i="5"/>
  <c r="A1081" i="5"/>
  <c r="A1080" i="5"/>
  <c r="A1079" i="5"/>
  <c r="A1078" i="5"/>
  <c r="A1077" i="5"/>
  <c r="A1076" i="5"/>
  <c r="A1075" i="5"/>
  <c r="A1074" i="5"/>
  <c r="A1073" i="5"/>
  <c r="A1072" i="5"/>
  <c r="A1071" i="5"/>
  <c r="A1070" i="5"/>
  <c r="A1069" i="5"/>
  <c r="A1068" i="5"/>
  <c r="A1067" i="5"/>
  <c r="A1066" i="5"/>
  <c r="A1065" i="5"/>
  <c r="A1064" i="5"/>
  <c r="A1063" i="5"/>
  <c r="A1062" i="5"/>
  <c r="A1061" i="5"/>
  <c r="A1060" i="5"/>
  <c r="A1059" i="5"/>
  <c r="A1058" i="5"/>
  <c r="A1057" i="5"/>
  <c r="A1056" i="5"/>
  <c r="A1055" i="5"/>
  <c r="A1054" i="5"/>
  <c r="A1053" i="5"/>
  <c r="A1052" i="5"/>
  <c r="A1051" i="5"/>
  <c r="A1050" i="5"/>
  <c r="A1049" i="5"/>
  <c r="A1048" i="5"/>
  <c r="A1047" i="5"/>
  <c r="A1046" i="5"/>
  <c r="A1045" i="5"/>
  <c r="A1044" i="5"/>
  <c r="A1043" i="5"/>
  <c r="A1042" i="5"/>
  <c r="A1041" i="5"/>
  <c r="A1040" i="5"/>
  <c r="A1039" i="5"/>
  <c r="A1038" i="5"/>
  <c r="A1037" i="5"/>
  <c r="A1036" i="5"/>
  <c r="A1035" i="5"/>
  <c r="A1034" i="5"/>
  <c r="A1033" i="5"/>
  <c r="A1032" i="5"/>
  <c r="A1031" i="5"/>
  <c r="A1030" i="5"/>
  <c r="A1029" i="5"/>
  <c r="A1028" i="5"/>
  <c r="A1027" i="5"/>
  <c r="A1026" i="5"/>
  <c r="A1025" i="5"/>
  <c r="A1024" i="5"/>
  <c r="A1023" i="5"/>
  <c r="A1022" i="5"/>
  <c r="A1021" i="5"/>
  <c r="A1020" i="5"/>
  <c r="A1019" i="5"/>
  <c r="A1018" i="5"/>
  <c r="A1017" i="5"/>
  <c r="A1016" i="5"/>
  <c r="A1015" i="5"/>
  <c r="A1014" i="5"/>
  <c r="A1013" i="5"/>
  <c r="A1012" i="5"/>
  <c r="A1011" i="5"/>
  <c r="A1010" i="5"/>
  <c r="A1009" i="5"/>
  <c r="A1008" i="5"/>
  <c r="A1007" i="5"/>
  <c r="A1006" i="5"/>
  <c r="A1005" i="5"/>
  <c r="A1004" i="5"/>
  <c r="A1003" i="5"/>
  <c r="A1002" i="5"/>
  <c r="A1001" i="5"/>
  <c r="A1000" i="5"/>
  <c r="A999" i="5"/>
  <c r="A998" i="5"/>
  <c r="A997" i="5"/>
  <c r="A996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60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946" i="5"/>
  <c r="A945" i="5"/>
  <c r="A944" i="5"/>
  <c r="A943" i="5"/>
  <c r="A942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6" i="5"/>
  <c r="A925" i="5"/>
  <c r="A924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910" i="5"/>
  <c r="A909" i="5"/>
  <c r="A908" i="5"/>
  <c r="A907" i="5"/>
  <c r="A906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4" i="5"/>
  <c r="A853" i="5"/>
  <c r="A852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8" i="5"/>
  <c r="A817" i="5"/>
  <c r="A816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802" i="5"/>
  <c r="A801" i="5"/>
  <c r="A800" i="5"/>
  <c r="A799" i="5"/>
  <c r="A798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2" i="5"/>
  <c r="A781" i="5"/>
  <c r="A780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766" i="5"/>
  <c r="A765" i="5"/>
  <c r="A764" i="5"/>
  <c r="A763" i="5"/>
  <c r="A762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730" i="5"/>
  <c r="A729" i="5"/>
  <c r="A728" i="5"/>
  <c r="A727" i="5"/>
  <c r="A726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712" i="5"/>
  <c r="A711" i="5"/>
  <c r="A710" i="5"/>
  <c r="A709" i="5"/>
  <c r="A708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6" i="5"/>
  <c r="A635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3" i="5"/>
  <c r="A2" i="5"/>
  <c r="A2718" i="4"/>
  <c r="A2717" i="4"/>
  <c r="A2716" i="4"/>
  <c r="A2715" i="4"/>
  <c r="A2714" i="4"/>
  <c r="A2713" i="4"/>
  <c r="A2712" i="4"/>
  <c r="A2711" i="4"/>
  <c r="A2710" i="4"/>
  <c r="A2709" i="4"/>
  <c r="A2708" i="4"/>
  <c r="A2707" i="4"/>
  <c r="A2706" i="4"/>
  <c r="A2705" i="4"/>
  <c r="A2704" i="4"/>
  <c r="A2703" i="4"/>
  <c r="A2702" i="4"/>
  <c r="A2701" i="4"/>
  <c r="A2700" i="4"/>
  <c r="A2699" i="4"/>
  <c r="A2698" i="4"/>
  <c r="A2697" i="4"/>
  <c r="A2696" i="4"/>
  <c r="A2695" i="4"/>
  <c r="A2694" i="4"/>
  <c r="A2693" i="4"/>
  <c r="A2692" i="4"/>
  <c r="A2691" i="4"/>
  <c r="A2690" i="4"/>
  <c r="A2689" i="4"/>
  <c r="A2688" i="4"/>
  <c r="A2687" i="4"/>
  <c r="A2686" i="4"/>
  <c r="A2685" i="4"/>
  <c r="A2684" i="4"/>
  <c r="A2683" i="4"/>
  <c r="A2682" i="4"/>
  <c r="A2681" i="4"/>
  <c r="A2680" i="4"/>
  <c r="A2679" i="4"/>
  <c r="A2678" i="4"/>
  <c r="A2677" i="4"/>
  <c r="A2676" i="4"/>
  <c r="A2675" i="4"/>
  <c r="A2674" i="4"/>
  <c r="A2673" i="4"/>
  <c r="A2672" i="4"/>
  <c r="A2671" i="4"/>
  <c r="A2670" i="4"/>
  <c r="A2669" i="4"/>
  <c r="A2668" i="4"/>
  <c r="A2667" i="4"/>
  <c r="A2666" i="4"/>
  <c r="A2665" i="4"/>
  <c r="A2664" i="4"/>
  <c r="A2663" i="4"/>
  <c r="A2662" i="4"/>
  <c r="A2661" i="4"/>
  <c r="A2660" i="4"/>
  <c r="A2659" i="4"/>
  <c r="A2658" i="4"/>
  <c r="A2657" i="4"/>
  <c r="A2656" i="4"/>
  <c r="A2655" i="4"/>
  <c r="A2654" i="4"/>
  <c r="A2653" i="4"/>
  <c r="A2652" i="4"/>
  <c r="A2651" i="4"/>
  <c r="A2650" i="4"/>
  <c r="A2649" i="4"/>
  <c r="A2648" i="4"/>
  <c r="A2647" i="4"/>
  <c r="A2646" i="4"/>
  <c r="A2645" i="4"/>
  <c r="A2644" i="4"/>
  <c r="A2643" i="4"/>
  <c r="A2642" i="4"/>
  <c r="A2641" i="4"/>
  <c r="A2640" i="4"/>
  <c r="A2639" i="4"/>
  <c r="A2638" i="4"/>
  <c r="A2637" i="4"/>
  <c r="A2636" i="4"/>
  <c r="A2635" i="4"/>
  <c r="A2634" i="4"/>
  <c r="A2633" i="4"/>
  <c r="A2632" i="4"/>
  <c r="A2631" i="4"/>
  <c r="A2630" i="4"/>
  <c r="A2629" i="4"/>
  <c r="A2628" i="4"/>
  <c r="A2627" i="4"/>
  <c r="A2626" i="4"/>
  <c r="A2625" i="4"/>
  <c r="A2624" i="4"/>
  <c r="A2623" i="4"/>
  <c r="A2622" i="4"/>
  <c r="A2621" i="4"/>
  <c r="A2620" i="4"/>
  <c r="A2619" i="4"/>
  <c r="A2618" i="4"/>
  <c r="A2617" i="4"/>
  <c r="A2616" i="4"/>
  <c r="A2615" i="4"/>
  <c r="A2614" i="4"/>
  <c r="A2613" i="4"/>
  <c r="A2612" i="4"/>
  <c r="A2611" i="4"/>
  <c r="A2610" i="4"/>
  <c r="A2609" i="4"/>
  <c r="A2608" i="4"/>
  <c r="A2607" i="4"/>
  <c r="A2606" i="4"/>
  <c r="A2605" i="4"/>
  <c r="A2604" i="4"/>
  <c r="A2603" i="4"/>
  <c r="A2602" i="4"/>
  <c r="A2601" i="4"/>
  <c r="A2600" i="4"/>
  <c r="A2599" i="4"/>
  <c r="A2598" i="4"/>
  <c r="A2597" i="4"/>
  <c r="A2596" i="4"/>
  <c r="A2595" i="4"/>
  <c r="A2594" i="4"/>
  <c r="A2593" i="4"/>
  <c r="A2592" i="4"/>
  <c r="A2591" i="4"/>
  <c r="A2590" i="4"/>
  <c r="A2589" i="4"/>
  <c r="A2588" i="4"/>
  <c r="A2587" i="4"/>
  <c r="A2586" i="4"/>
  <c r="A2585" i="4"/>
  <c r="A2584" i="4"/>
  <c r="A2583" i="4"/>
  <c r="A2582" i="4"/>
  <c r="A2581" i="4"/>
  <c r="A2580" i="4"/>
  <c r="A2579" i="4"/>
  <c r="A2578" i="4"/>
  <c r="A2577" i="4"/>
  <c r="A2576" i="4"/>
  <c r="A2575" i="4"/>
  <c r="A2574" i="4"/>
  <c r="A2573" i="4"/>
  <c r="A2572" i="4"/>
  <c r="A2571" i="4"/>
  <c r="A2570" i="4"/>
  <c r="A2569" i="4"/>
  <c r="A2568" i="4"/>
  <c r="A2567" i="4"/>
  <c r="A2566" i="4"/>
  <c r="A2565" i="4"/>
  <c r="A2564" i="4"/>
  <c r="A2563" i="4"/>
  <c r="A2562" i="4"/>
  <c r="A2561" i="4"/>
  <c r="A2560" i="4"/>
  <c r="A2559" i="4"/>
  <c r="A2558" i="4"/>
  <c r="A2557" i="4"/>
  <c r="A2556" i="4"/>
  <c r="A2555" i="4"/>
  <c r="A2554" i="4"/>
  <c r="A2553" i="4"/>
  <c r="A2552" i="4"/>
  <c r="A2551" i="4"/>
  <c r="A2550" i="4"/>
  <c r="A2549" i="4"/>
  <c r="A2548" i="4"/>
  <c r="A2547" i="4"/>
  <c r="A2546" i="4"/>
  <c r="A2545" i="4"/>
  <c r="A2544" i="4"/>
  <c r="A2543" i="4"/>
  <c r="A2542" i="4"/>
  <c r="A2541" i="4"/>
  <c r="A2540" i="4"/>
  <c r="A2539" i="4"/>
  <c r="A2538" i="4"/>
  <c r="A2537" i="4"/>
  <c r="A2536" i="4"/>
  <c r="A2535" i="4"/>
  <c r="A2534" i="4"/>
  <c r="A2533" i="4"/>
  <c r="A2532" i="4"/>
  <c r="A2531" i="4"/>
  <c r="A2530" i="4"/>
  <c r="A2529" i="4"/>
  <c r="A2528" i="4"/>
  <c r="A2527" i="4"/>
  <c r="A2526" i="4"/>
  <c r="A2525" i="4"/>
  <c r="A2524" i="4"/>
  <c r="A2523" i="4"/>
  <c r="A2522" i="4"/>
  <c r="A2521" i="4"/>
  <c r="A2520" i="4"/>
  <c r="A2519" i="4"/>
  <c r="A2518" i="4"/>
  <c r="A2517" i="4"/>
  <c r="A2516" i="4"/>
  <c r="A2515" i="4"/>
  <c r="A2514" i="4"/>
  <c r="A2513" i="4"/>
  <c r="A2512" i="4"/>
  <c r="A2511" i="4"/>
  <c r="A2510" i="4"/>
  <c r="A2509" i="4"/>
  <c r="A2508" i="4"/>
  <c r="A2507" i="4"/>
  <c r="A2506" i="4"/>
  <c r="A2505" i="4"/>
  <c r="A2504" i="4"/>
  <c r="A2503" i="4"/>
  <c r="A2502" i="4"/>
  <c r="A2501" i="4"/>
  <c r="A2500" i="4"/>
  <c r="A2499" i="4"/>
  <c r="A2498" i="4"/>
  <c r="A2497" i="4"/>
  <c r="A2496" i="4"/>
  <c r="A2495" i="4"/>
  <c r="A2494" i="4"/>
  <c r="A2493" i="4"/>
  <c r="A2492" i="4"/>
  <c r="A2491" i="4"/>
  <c r="A2490" i="4"/>
  <c r="A2489" i="4"/>
  <c r="A2488" i="4"/>
  <c r="A2487" i="4"/>
  <c r="A2486" i="4"/>
  <c r="A2485" i="4"/>
  <c r="A2484" i="4"/>
  <c r="A2483" i="4"/>
  <c r="A2482" i="4"/>
  <c r="A2481" i="4"/>
  <c r="A2480" i="4"/>
  <c r="A2479" i="4"/>
  <c r="A2478" i="4"/>
  <c r="A2477" i="4"/>
  <c r="A2476" i="4"/>
  <c r="A2475" i="4"/>
  <c r="A2474" i="4"/>
  <c r="A2473" i="4"/>
  <c r="A2472" i="4"/>
  <c r="A2471" i="4"/>
  <c r="A2470" i="4"/>
  <c r="A2469" i="4"/>
  <c r="A2468" i="4"/>
  <c r="A2467" i="4"/>
  <c r="A2466" i="4"/>
  <c r="A2465" i="4"/>
  <c r="A2464" i="4"/>
  <c r="A2463" i="4"/>
  <c r="A2462" i="4"/>
  <c r="A2461" i="4"/>
  <c r="A2460" i="4"/>
  <c r="A2459" i="4"/>
  <c r="A2458" i="4"/>
  <c r="A2457" i="4"/>
  <c r="A2456" i="4"/>
  <c r="A2455" i="4"/>
  <c r="A2454" i="4"/>
  <c r="A2453" i="4"/>
  <c r="A2452" i="4"/>
  <c r="A2451" i="4"/>
  <c r="A2450" i="4"/>
  <c r="A2449" i="4"/>
  <c r="A2448" i="4"/>
  <c r="A2447" i="4"/>
  <c r="A2446" i="4"/>
  <c r="A2445" i="4"/>
  <c r="A2444" i="4"/>
  <c r="A2443" i="4"/>
  <c r="A2442" i="4"/>
  <c r="A2441" i="4"/>
  <c r="A2440" i="4"/>
  <c r="A2439" i="4"/>
  <c r="A2438" i="4"/>
  <c r="A2437" i="4"/>
  <c r="A2436" i="4"/>
  <c r="A2435" i="4"/>
  <c r="A2434" i="4"/>
  <c r="A2433" i="4"/>
  <c r="A2432" i="4"/>
  <c r="A2431" i="4"/>
  <c r="A2430" i="4"/>
  <c r="A2429" i="4"/>
  <c r="A2428" i="4"/>
  <c r="A2427" i="4"/>
  <c r="A2426" i="4"/>
  <c r="A2425" i="4"/>
  <c r="A2424" i="4"/>
  <c r="A2423" i="4"/>
  <c r="A2422" i="4"/>
  <c r="A2421" i="4"/>
  <c r="A2420" i="4"/>
  <c r="A2419" i="4"/>
  <c r="A2418" i="4"/>
  <c r="A2417" i="4"/>
  <c r="A2416" i="4"/>
  <c r="A2415" i="4"/>
  <c r="A2414" i="4"/>
  <c r="A2413" i="4"/>
  <c r="A2412" i="4"/>
  <c r="A2411" i="4"/>
  <c r="A2410" i="4"/>
  <c r="A2409" i="4"/>
  <c r="A2408" i="4"/>
  <c r="A2407" i="4"/>
  <c r="A2406" i="4"/>
  <c r="A2405" i="4"/>
  <c r="A2404" i="4"/>
  <c r="A2403" i="4"/>
  <c r="A2402" i="4"/>
  <c r="A2401" i="4"/>
  <c r="A2400" i="4"/>
  <c r="A2399" i="4"/>
  <c r="A2398" i="4"/>
  <c r="A2397" i="4"/>
  <c r="A2396" i="4"/>
  <c r="A2395" i="4"/>
  <c r="A2394" i="4"/>
  <c r="A2393" i="4"/>
  <c r="A2392" i="4"/>
  <c r="A2391" i="4"/>
  <c r="A2390" i="4"/>
  <c r="A2389" i="4"/>
  <c r="A2388" i="4"/>
  <c r="A2387" i="4"/>
  <c r="A2386" i="4"/>
  <c r="A2385" i="4"/>
  <c r="A2384" i="4"/>
  <c r="A2383" i="4"/>
  <c r="A2382" i="4"/>
  <c r="A2381" i="4"/>
  <c r="A2380" i="4"/>
  <c r="A2379" i="4"/>
  <c r="A2378" i="4"/>
  <c r="A2377" i="4"/>
  <c r="A2376" i="4"/>
  <c r="A2375" i="4"/>
  <c r="A2374" i="4"/>
  <c r="A2373" i="4"/>
  <c r="A2372" i="4"/>
  <c r="A2371" i="4"/>
  <c r="A2370" i="4"/>
  <c r="A2369" i="4"/>
  <c r="A2368" i="4"/>
  <c r="A2367" i="4"/>
  <c r="A2366" i="4"/>
  <c r="A2365" i="4"/>
  <c r="A2364" i="4"/>
  <c r="A2363" i="4"/>
  <c r="A2362" i="4"/>
  <c r="A2361" i="4"/>
  <c r="A2360" i="4"/>
  <c r="A2359" i="4"/>
  <c r="A2358" i="4"/>
  <c r="A2357" i="4"/>
  <c r="A2356" i="4"/>
  <c r="A2355" i="4"/>
  <c r="A2354" i="4"/>
  <c r="A2353" i="4"/>
  <c r="A2352" i="4"/>
  <c r="A2351" i="4"/>
  <c r="A2350" i="4"/>
  <c r="A2349" i="4"/>
  <c r="A2348" i="4"/>
  <c r="A2347" i="4"/>
  <c r="A2346" i="4"/>
  <c r="A2345" i="4"/>
  <c r="A2344" i="4"/>
  <c r="A2343" i="4"/>
  <c r="A2342" i="4"/>
  <c r="A2341" i="4"/>
  <c r="A2340" i="4"/>
  <c r="A2339" i="4"/>
  <c r="A2338" i="4"/>
  <c r="A2337" i="4"/>
  <c r="A2336" i="4"/>
  <c r="A2335" i="4"/>
  <c r="A2334" i="4"/>
  <c r="A2333" i="4"/>
  <c r="A2332" i="4"/>
  <c r="A2331" i="4"/>
  <c r="A2330" i="4"/>
  <c r="A2329" i="4"/>
  <c r="A2328" i="4"/>
  <c r="A2327" i="4"/>
  <c r="A2326" i="4"/>
  <c r="A2325" i="4"/>
  <c r="A2324" i="4"/>
  <c r="A2323" i="4"/>
  <c r="A2322" i="4"/>
  <c r="A2321" i="4"/>
  <c r="A2320" i="4"/>
  <c r="A2319" i="4"/>
  <c r="A2318" i="4"/>
  <c r="A2317" i="4"/>
  <c r="A2316" i="4"/>
  <c r="A2315" i="4"/>
  <c r="A2314" i="4"/>
  <c r="A2313" i="4"/>
  <c r="A2312" i="4"/>
  <c r="A2311" i="4"/>
  <c r="A2310" i="4"/>
  <c r="A2309" i="4"/>
  <c r="A2308" i="4"/>
  <c r="A2307" i="4"/>
  <c r="A2306" i="4"/>
  <c r="A2305" i="4"/>
  <c r="A2304" i="4"/>
  <c r="A2303" i="4"/>
  <c r="A2302" i="4"/>
  <c r="A2301" i="4"/>
  <c r="A2300" i="4"/>
  <c r="A2299" i="4"/>
  <c r="A2298" i="4"/>
  <c r="A2297" i="4"/>
  <c r="A2296" i="4"/>
  <c r="A2295" i="4"/>
  <c r="A2294" i="4"/>
  <c r="A2293" i="4"/>
  <c r="A2292" i="4"/>
  <c r="A2291" i="4"/>
  <c r="A2290" i="4"/>
  <c r="A2289" i="4"/>
  <c r="A2288" i="4"/>
  <c r="A2287" i="4"/>
  <c r="A2286" i="4"/>
  <c r="A2285" i="4"/>
  <c r="A2284" i="4"/>
  <c r="A2283" i="4"/>
  <c r="A2282" i="4"/>
  <c r="A2281" i="4"/>
  <c r="A2280" i="4"/>
  <c r="A2279" i="4"/>
  <c r="A2278" i="4"/>
  <c r="A2277" i="4"/>
  <c r="A2276" i="4"/>
  <c r="A2275" i="4"/>
  <c r="A2274" i="4"/>
  <c r="A2273" i="4"/>
  <c r="A2272" i="4"/>
  <c r="A2271" i="4"/>
  <c r="A2270" i="4"/>
  <c r="A2269" i="4"/>
  <c r="A2268" i="4"/>
  <c r="A2267" i="4"/>
  <c r="A2266" i="4"/>
  <c r="A2265" i="4"/>
  <c r="A2264" i="4"/>
  <c r="A2263" i="4"/>
  <c r="A2262" i="4"/>
  <c r="A2261" i="4"/>
  <c r="A2260" i="4"/>
  <c r="A2259" i="4"/>
  <c r="A2258" i="4"/>
  <c r="A2257" i="4"/>
  <c r="A2256" i="4"/>
  <c r="A2255" i="4"/>
  <c r="A2254" i="4"/>
  <c r="A2253" i="4"/>
  <c r="A2252" i="4"/>
  <c r="A2251" i="4"/>
  <c r="A2250" i="4"/>
  <c r="A2249" i="4"/>
  <c r="A2248" i="4"/>
  <c r="A2247" i="4"/>
  <c r="A2246" i="4"/>
  <c r="A2245" i="4"/>
  <c r="A2244" i="4"/>
  <c r="A2243" i="4"/>
  <c r="A2242" i="4"/>
  <c r="A2241" i="4"/>
  <c r="A2240" i="4"/>
  <c r="A2239" i="4"/>
  <c r="A2238" i="4"/>
  <c r="A2237" i="4"/>
  <c r="A2236" i="4"/>
  <c r="A2235" i="4"/>
  <c r="A2234" i="4"/>
  <c r="A2233" i="4"/>
  <c r="A2232" i="4"/>
  <c r="A2231" i="4"/>
  <c r="A2230" i="4"/>
  <c r="A2229" i="4"/>
  <c r="A2228" i="4"/>
  <c r="A2227" i="4"/>
  <c r="A2226" i="4"/>
  <c r="A2225" i="4"/>
  <c r="A2224" i="4"/>
  <c r="A2223" i="4"/>
  <c r="A2222" i="4"/>
  <c r="A2221" i="4"/>
  <c r="A2220" i="4"/>
  <c r="A2219" i="4"/>
  <c r="A2218" i="4"/>
  <c r="A2217" i="4"/>
  <c r="A2216" i="4"/>
  <c r="A2215" i="4"/>
  <c r="A2214" i="4"/>
  <c r="A2213" i="4"/>
  <c r="A2212" i="4"/>
  <c r="A2211" i="4"/>
  <c r="A2210" i="4"/>
  <c r="A2209" i="4"/>
  <c r="A2208" i="4"/>
  <c r="A2207" i="4"/>
  <c r="A2206" i="4"/>
  <c r="A2205" i="4"/>
  <c r="A2204" i="4"/>
  <c r="A2203" i="4"/>
  <c r="A2202" i="4"/>
  <c r="A2201" i="4"/>
  <c r="A2200" i="4"/>
  <c r="A2199" i="4"/>
  <c r="A2198" i="4"/>
  <c r="A2197" i="4"/>
  <c r="A2196" i="4"/>
  <c r="A2195" i="4"/>
  <c r="A2194" i="4"/>
  <c r="A2193" i="4"/>
  <c r="A2192" i="4"/>
  <c r="A2191" i="4"/>
  <c r="A2190" i="4"/>
  <c r="A2189" i="4"/>
  <c r="A2188" i="4"/>
  <c r="A2187" i="4"/>
  <c r="A2186" i="4"/>
  <c r="A2185" i="4"/>
  <c r="A2184" i="4"/>
  <c r="A2183" i="4"/>
  <c r="A2182" i="4"/>
  <c r="A2181" i="4"/>
  <c r="A2180" i="4"/>
  <c r="A2179" i="4"/>
  <c r="A2178" i="4"/>
  <c r="A2177" i="4"/>
  <c r="A2176" i="4"/>
  <c r="A2175" i="4"/>
  <c r="A2174" i="4"/>
  <c r="A2173" i="4"/>
  <c r="A2172" i="4"/>
  <c r="A2171" i="4"/>
  <c r="A2170" i="4"/>
  <c r="A2169" i="4"/>
  <c r="A2168" i="4"/>
  <c r="A2167" i="4"/>
  <c r="A2166" i="4"/>
  <c r="A2165" i="4"/>
  <c r="A2164" i="4"/>
  <c r="A2163" i="4"/>
  <c r="A2162" i="4"/>
  <c r="A2161" i="4"/>
  <c r="A2160" i="4"/>
  <c r="A2159" i="4"/>
  <c r="A2158" i="4"/>
  <c r="A2157" i="4"/>
  <c r="A2156" i="4"/>
  <c r="A2155" i="4"/>
  <c r="A2154" i="4"/>
  <c r="A2153" i="4"/>
  <c r="A2152" i="4"/>
  <c r="A2151" i="4"/>
  <c r="A2150" i="4"/>
  <c r="A2149" i="4"/>
  <c r="A2148" i="4"/>
  <c r="A2147" i="4"/>
  <c r="A2146" i="4"/>
  <c r="A2145" i="4"/>
  <c r="A2144" i="4"/>
  <c r="A2143" i="4"/>
  <c r="A2142" i="4"/>
  <c r="A2141" i="4"/>
  <c r="A2140" i="4"/>
  <c r="A2139" i="4"/>
  <c r="A2138" i="4"/>
  <c r="A2137" i="4"/>
  <c r="A2136" i="4"/>
  <c r="A2135" i="4"/>
  <c r="A2134" i="4"/>
  <c r="A2133" i="4"/>
  <c r="A2132" i="4"/>
  <c r="A2131" i="4"/>
  <c r="A2130" i="4"/>
  <c r="A2129" i="4"/>
  <c r="A2128" i="4"/>
  <c r="A2127" i="4"/>
  <c r="A2126" i="4"/>
  <c r="A2125" i="4"/>
  <c r="A2124" i="4"/>
  <c r="A2123" i="4"/>
  <c r="A2122" i="4"/>
  <c r="A2121" i="4"/>
  <c r="A2120" i="4"/>
  <c r="A2119" i="4"/>
  <c r="A2118" i="4"/>
  <c r="A2117" i="4"/>
  <c r="A2116" i="4"/>
  <c r="A2115" i="4"/>
  <c r="A2114" i="4"/>
  <c r="A2113" i="4"/>
  <c r="A2112" i="4"/>
  <c r="A2111" i="4"/>
  <c r="A2110" i="4"/>
  <c r="A2109" i="4"/>
  <c r="A2108" i="4"/>
  <c r="A2107" i="4"/>
  <c r="A2106" i="4"/>
  <c r="A2105" i="4"/>
  <c r="A2104" i="4"/>
  <c r="A2103" i="4"/>
  <c r="A2102" i="4"/>
  <c r="A2101" i="4"/>
  <c r="A2100" i="4"/>
  <c r="A2099" i="4"/>
  <c r="A2098" i="4"/>
  <c r="A2097" i="4"/>
  <c r="A2096" i="4"/>
  <c r="A2095" i="4"/>
  <c r="A2094" i="4"/>
  <c r="A2093" i="4"/>
  <c r="A2092" i="4"/>
  <c r="A2091" i="4"/>
  <c r="A2090" i="4"/>
  <c r="A2089" i="4"/>
  <c r="A2088" i="4"/>
  <c r="A2087" i="4"/>
  <c r="A2086" i="4"/>
  <c r="A2085" i="4"/>
  <c r="A2084" i="4"/>
  <c r="A2083" i="4"/>
  <c r="A2082" i="4"/>
  <c r="A2081" i="4"/>
  <c r="A2080" i="4"/>
  <c r="A2079" i="4"/>
  <c r="A2078" i="4"/>
  <c r="A2077" i="4"/>
  <c r="A2076" i="4"/>
  <c r="A2075" i="4"/>
  <c r="A2074" i="4"/>
  <c r="A2073" i="4"/>
  <c r="A2072" i="4"/>
  <c r="A2071" i="4"/>
  <c r="A2070" i="4"/>
  <c r="A2069" i="4"/>
  <c r="A2068" i="4"/>
  <c r="A2067" i="4"/>
  <c r="A2066" i="4"/>
  <c r="A2065" i="4"/>
  <c r="A2064" i="4"/>
  <c r="A2063" i="4"/>
  <c r="A2062" i="4"/>
  <c r="A2061" i="4"/>
  <c r="A2060" i="4"/>
  <c r="A2059" i="4"/>
  <c r="A2058" i="4"/>
  <c r="A2057" i="4"/>
  <c r="A2056" i="4"/>
  <c r="A2055" i="4"/>
  <c r="A2054" i="4"/>
  <c r="A2053" i="4"/>
  <c r="A2052" i="4"/>
  <c r="A2051" i="4"/>
  <c r="A2050" i="4"/>
  <c r="A2049" i="4"/>
  <c r="A2048" i="4"/>
  <c r="A2047" i="4"/>
  <c r="A2046" i="4"/>
  <c r="A2045" i="4"/>
  <c r="A2044" i="4"/>
  <c r="A2043" i="4"/>
  <c r="A2042" i="4"/>
  <c r="A2041" i="4"/>
  <c r="A2040" i="4"/>
  <c r="A2039" i="4"/>
  <c r="A2038" i="4"/>
  <c r="A2037" i="4"/>
  <c r="A2036" i="4"/>
  <c r="A2035" i="4"/>
  <c r="A2034" i="4"/>
  <c r="A2033" i="4"/>
  <c r="A2032" i="4"/>
  <c r="A2031" i="4"/>
  <c r="A2030" i="4"/>
  <c r="A2029" i="4"/>
  <c r="A2028" i="4"/>
  <c r="A2027" i="4"/>
  <c r="A2026" i="4"/>
  <c r="A2025" i="4"/>
  <c r="A2024" i="4"/>
  <c r="A2023" i="4"/>
  <c r="A2022" i="4"/>
  <c r="A2021" i="4"/>
  <c r="A2020" i="4"/>
  <c r="A2019" i="4"/>
  <c r="A2018" i="4"/>
  <c r="A2017" i="4"/>
  <c r="A2016" i="4"/>
  <c r="A2015" i="4"/>
  <c r="A2014" i="4"/>
  <c r="A2013" i="4"/>
  <c r="A2012" i="4"/>
  <c r="A2011" i="4"/>
  <c r="A2010" i="4"/>
  <c r="A2009" i="4"/>
  <c r="A2008" i="4"/>
  <c r="A2007" i="4"/>
  <c r="A2006" i="4"/>
  <c r="A2005" i="4"/>
  <c r="A2004" i="4"/>
  <c r="A2003" i="4"/>
  <c r="A2002" i="4"/>
  <c r="A2001" i="4"/>
  <c r="A2000" i="4"/>
  <c r="A1999" i="4"/>
  <c r="A1998" i="4"/>
  <c r="A1997" i="4"/>
  <c r="A1996" i="4"/>
  <c r="A1995" i="4"/>
  <c r="A1994" i="4"/>
  <c r="A1993" i="4"/>
  <c r="A1992" i="4"/>
  <c r="A1991" i="4"/>
  <c r="A1990" i="4"/>
  <c r="A1989" i="4"/>
  <c r="A1988" i="4"/>
  <c r="A1987" i="4"/>
  <c r="A1986" i="4"/>
  <c r="A1985" i="4"/>
  <c r="A1984" i="4"/>
  <c r="A1983" i="4"/>
  <c r="A1982" i="4"/>
  <c r="A1981" i="4"/>
  <c r="A1980" i="4"/>
  <c r="A1979" i="4"/>
  <c r="A1978" i="4"/>
  <c r="A1977" i="4"/>
  <c r="A1976" i="4"/>
  <c r="A1975" i="4"/>
  <c r="A1974" i="4"/>
  <c r="A1973" i="4"/>
  <c r="A1972" i="4"/>
  <c r="A1971" i="4"/>
  <c r="A1970" i="4"/>
  <c r="A1969" i="4"/>
  <c r="A1968" i="4"/>
  <c r="A1967" i="4"/>
  <c r="A1966" i="4"/>
  <c r="A1965" i="4"/>
  <c r="A1964" i="4"/>
  <c r="A1963" i="4"/>
  <c r="A1962" i="4"/>
  <c r="A1961" i="4"/>
  <c r="A1960" i="4"/>
  <c r="A1959" i="4"/>
  <c r="A1958" i="4"/>
  <c r="A1957" i="4"/>
  <c r="A1956" i="4"/>
  <c r="A1955" i="4"/>
  <c r="A1954" i="4"/>
  <c r="A1953" i="4"/>
  <c r="A1952" i="4"/>
  <c r="A1951" i="4"/>
  <c r="A1950" i="4"/>
  <c r="A1949" i="4"/>
  <c r="A1948" i="4"/>
  <c r="A1947" i="4"/>
  <c r="A1946" i="4"/>
  <c r="A1945" i="4"/>
  <c r="A1944" i="4"/>
  <c r="A1943" i="4"/>
  <c r="A1942" i="4"/>
  <c r="A1941" i="4"/>
  <c r="A1940" i="4"/>
  <c r="A1939" i="4"/>
  <c r="A1938" i="4"/>
  <c r="A1937" i="4"/>
  <c r="A1936" i="4"/>
  <c r="A1935" i="4"/>
  <c r="A1934" i="4"/>
  <c r="A1933" i="4"/>
  <c r="A1932" i="4"/>
  <c r="A1931" i="4"/>
  <c r="A1930" i="4"/>
  <c r="A1929" i="4"/>
  <c r="A1928" i="4"/>
  <c r="A1927" i="4"/>
  <c r="A1926" i="4"/>
  <c r="A1925" i="4"/>
  <c r="A1924" i="4"/>
  <c r="A1923" i="4"/>
  <c r="A1922" i="4"/>
  <c r="A1921" i="4"/>
  <c r="A1920" i="4"/>
  <c r="A1919" i="4"/>
  <c r="A1918" i="4"/>
  <c r="A1917" i="4"/>
  <c r="A1916" i="4"/>
  <c r="A1915" i="4"/>
  <c r="A1914" i="4"/>
  <c r="A1913" i="4"/>
  <c r="A1912" i="4"/>
  <c r="A1911" i="4"/>
  <c r="A1910" i="4"/>
  <c r="A1909" i="4"/>
  <c r="A1908" i="4"/>
  <c r="A1907" i="4"/>
  <c r="A1906" i="4"/>
  <c r="A1905" i="4"/>
  <c r="A1904" i="4"/>
  <c r="A1903" i="4"/>
  <c r="A1902" i="4"/>
  <c r="A1901" i="4"/>
  <c r="A1900" i="4"/>
  <c r="A1899" i="4"/>
  <c r="A1898" i="4"/>
  <c r="A1897" i="4"/>
  <c r="A1896" i="4"/>
  <c r="A1895" i="4"/>
  <c r="A1894" i="4"/>
  <c r="A1893" i="4"/>
  <c r="A1892" i="4"/>
  <c r="A1891" i="4"/>
  <c r="A1890" i="4"/>
  <c r="A1889" i="4"/>
  <c r="A1888" i="4"/>
  <c r="A1887" i="4"/>
  <c r="A1886" i="4"/>
  <c r="A1885" i="4"/>
  <c r="A1884" i="4"/>
  <c r="A1883" i="4"/>
  <c r="A1882" i="4"/>
  <c r="A1881" i="4"/>
  <c r="A1880" i="4"/>
  <c r="A1879" i="4"/>
  <c r="A1878" i="4"/>
  <c r="A1877" i="4"/>
  <c r="A1876" i="4"/>
  <c r="A1875" i="4"/>
  <c r="A1874" i="4"/>
  <c r="A1873" i="4"/>
  <c r="A1872" i="4"/>
  <c r="A1871" i="4"/>
  <c r="A1870" i="4"/>
  <c r="A1869" i="4"/>
  <c r="A1868" i="4"/>
  <c r="A1867" i="4"/>
  <c r="A1866" i="4"/>
  <c r="A1865" i="4"/>
  <c r="A1864" i="4"/>
  <c r="A1863" i="4"/>
  <c r="A1862" i="4"/>
  <c r="A1861" i="4"/>
  <c r="A1860" i="4"/>
  <c r="A1859" i="4"/>
  <c r="A1858" i="4"/>
  <c r="A1857" i="4"/>
  <c r="A1856" i="4"/>
  <c r="A1855" i="4"/>
  <c r="A1854" i="4"/>
  <c r="A1853" i="4"/>
  <c r="A1852" i="4"/>
  <c r="A1851" i="4"/>
  <c r="A1850" i="4"/>
  <c r="A1849" i="4"/>
  <c r="A1848" i="4"/>
  <c r="A1847" i="4"/>
  <c r="A1846" i="4"/>
  <c r="A1845" i="4"/>
  <c r="A1844" i="4"/>
  <c r="A1843" i="4"/>
  <c r="A1842" i="4"/>
  <c r="A1841" i="4"/>
  <c r="A1840" i="4"/>
  <c r="A1839" i="4"/>
  <c r="A1838" i="4"/>
  <c r="A1837" i="4"/>
  <c r="A1836" i="4"/>
  <c r="A1835" i="4"/>
  <c r="A1834" i="4"/>
  <c r="A1833" i="4"/>
  <c r="A1832" i="4"/>
  <c r="A1831" i="4"/>
  <c r="A1830" i="4"/>
  <c r="A1829" i="4"/>
  <c r="A1828" i="4"/>
  <c r="A1827" i="4"/>
  <c r="A1826" i="4"/>
  <c r="A1825" i="4"/>
  <c r="A1824" i="4"/>
  <c r="A1823" i="4"/>
  <c r="A1822" i="4"/>
  <c r="A1821" i="4"/>
  <c r="A1820" i="4"/>
  <c r="A1819" i="4"/>
  <c r="A1818" i="4"/>
  <c r="A1817" i="4"/>
  <c r="A1816" i="4"/>
  <c r="A1815" i="4"/>
  <c r="A1814" i="4"/>
  <c r="A1813" i="4"/>
  <c r="A1812" i="4"/>
  <c r="A1811" i="4"/>
  <c r="A1810" i="4"/>
  <c r="A1809" i="4"/>
  <c r="A1808" i="4"/>
  <c r="A1807" i="4"/>
  <c r="A1806" i="4"/>
  <c r="A1805" i="4"/>
  <c r="A1804" i="4"/>
  <c r="A1803" i="4"/>
  <c r="A1802" i="4"/>
  <c r="A1801" i="4"/>
  <c r="A1800" i="4"/>
  <c r="A1799" i="4"/>
  <c r="A1798" i="4"/>
  <c r="A1797" i="4"/>
  <c r="A1796" i="4"/>
  <c r="A1795" i="4"/>
  <c r="A1794" i="4"/>
  <c r="A1793" i="4"/>
  <c r="A1792" i="4"/>
  <c r="A1791" i="4"/>
  <c r="A1790" i="4"/>
  <c r="A1789" i="4"/>
  <c r="A1788" i="4"/>
  <c r="A1787" i="4"/>
  <c r="A1786" i="4"/>
  <c r="A1785" i="4"/>
  <c r="A1784" i="4"/>
  <c r="A1783" i="4"/>
  <c r="A1782" i="4"/>
  <c r="A1781" i="4"/>
  <c r="A1780" i="4"/>
  <c r="A1779" i="4"/>
  <c r="A1778" i="4"/>
  <c r="A1777" i="4"/>
  <c r="A1776" i="4"/>
  <c r="A1775" i="4"/>
  <c r="A1774" i="4"/>
  <c r="A1773" i="4"/>
  <c r="A1772" i="4"/>
  <c r="A1771" i="4"/>
  <c r="A1770" i="4"/>
  <c r="A1769" i="4"/>
  <c r="A1768" i="4"/>
  <c r="A1767" i="4"/>
  <c r="A1766" i="4"/>
  <c r="A1765" i="4"/>
  <c r="A1764" i="4"/>
  <c r="A1763" i="4"/>
  <c r="A1762" i="4"/>
  <c r="A1761" i="4"/>
  <c r="A1760" i="4"/>
  <c r="A1759" i="4"/>
  <c r="A1758" i="4"/>
  <c r="A1757" i="4"/>
  <c r="A1756" i="4"/>
  <c r="A1755" i="4"/>
  <c r="A1754" i="4"/>
  <c r="A1753" i="4"/>
  <c r="A1752" i="4"/>
  <c r="A1751" i="4"/>
  <c r="A1750" i="4"/>
  <c r="A1749" i="4"/>
  <c r="A1748" i="4"/>
  <c r="A1747" i="4"/>
  <c r="A1746" i="4"/>
  <c r="A1745" i="4"/>
  <c r="A1744" i="4"/>
  <c r="A1743" i="4"/>
  <c r="A1742" i="4"/>
  <c r="A1741" i="4"/>
  <c r="A1740" i="4"/>
  <c r="A1739" i="4"/>
  <c r="A1738" i="4"/>
  <c r="A1737" i="4"/>
  <c r="A1736" i="4"/>
  <c r="A1735" i="4"/>
  <c r="A1734" i="4"/>
  <c r="A1733" i="4"/>
  <c r="A1732" i="4"/>
  <c r="A1731" i="4"/>
  <c r="A1730" i="4"/>
  <c r="A1729" i="4"/>
  <c r="A1728" i="4"/>
  <c r="A1727" i="4"/>
  <c r="A1726" i="4"/>
  <c r="A1725" i="4"/>
  <c r="A1724" i="4"/>
  <c r="A1723" i="4"/>
  <c r="A1722" i="4"/>
  <c r="A1721" i="4"/>
  <c r="A1720" i="4"/>
  <c r="A1719" i="4"/>
  <c r="A1718" i="4"/>
  <c r="A1717" i="4"/>
  <c r="A1716" i="4"/>
  <c r="A1715" i="4"/>
  <c r="A1714" i="4"/>
  <c r="A1713" i="4"/>
  <c r="A1712" i="4"/>
  <c r="A1711" i="4"/>
  <c r="A1710" i="4"/>
  <c r="A1709" i="4"/>
  <c r="A1708" i="4"/>
  <c r="A1707" i="4"/>
  <c r="A1706" i="4"/>
  <c r="A1705" i="4"/>
  <c r="A1704" i="4"/>
  <c r="A1703" i="4"/>
  <c r="A1702" i="4"/>
  <c r="A1701" i="4"/>
  <c r="A1700" i="4"/>
  <c r="A1699" i="4"/>
  <c r="A1698" i="4"/>
  <c r="A1697" i="4"/>
  <c r="A1696" i="4"/>
  <c r="A1695" i="4"/>
  <c r="A1694" i="4"/>
  <c r="A1693" i="4"/>
  <c r="A1692" i="4"/>
  <c r="A1691" i="4"/>
  <c r="A1690" i="4"/>
  <c r="A1689" i="4"/>
  <c r="A1688" i="4"/>
  <c r="A1687" i="4"/>
  <c r="A1686" i="4"/>
  <c r="A1685" i="4"/>
  <c r="A1684" i="4"/>
  <c r="A1683" i="4"/>
  <c r="A1682" i="4"/>
  <c r="A1681" i="4"/>
  <c r="A1680" i="4"/>
  <c r="A1679" i="4"/>
  <c r="A1678" i="4"/>
  <c r="A1677" i="4"/>
  <c r="A1676" i="4"/>
  <c r="A1675" i="4"/>
  <c r="A1674" i="4"/>
  <c r="A1673" i="4"/>
  <c r="A1672" i="4"/>
  <c r="A1671" i="4"/>
  <c r="A1670" i="4"/>
  <c r="A1669" i="4"/>
  <c r="A1668" i="4"/>
  <c r="A1667" i="4"/>
  <c r="A1666" i="4"/>
  <c r="A1665" i="4"/>
  <c r="A1664" i="4"/>
  <c r="A1663" i="4"/>
  <c r="A1662" i="4"/>
  <c r="A1661" i="4"/>
  <c r="A1660" i="4"/>
  <c r="A1659" i="4"/>
  <c r="A1658" i="4"/>
  <c r="A1657" i="4"/>
  <c r="A1656" i="4"/>
  <c r="A1655" i="4"/>
  <c r="A1654" i="4"/>
  <c r="A1653" i="4"/>
  <c r="A1652" i="4"/>
  <c r="A1651" i="4"/>
  <c r="A1650" i="4"/>
  <c r="A1649" i="4"/>
  <c r="A1648" i="4"/>
  <c r="A1647" i="4"/>
  <c r="A1646" i="4"/>
  <c r="A1645" i="4"/>
  <c r="A1644" i="4"/>
  <c r="A1643" i="4"/>
  <c r="A1642" i="4"/>
  <c r="A1641" i="4"/>
  <c r="A1640" i="4"/>
  <c r="A1639" i="4"/>
  <c r="A1638" i="4"/>
  <c r="A1637" i="4"/>
  <c r="A1636" i="4"/>
  <c r="A1635" i="4"/>
  <c r="A1634" i="4"/>
  <c r="A1633" i="4"/>
  <c r="A1632" i="4"/>
  <c r="A1631" i="4"/>
  <c r="A1630" i="4"/>
  <c r="A1629" i="4"/>
  <c r="A1628" i="4"/>
  <c r="A1627" i="4"/>
  <c r="A1626" i="4"/>
  <c r="A1625" i="4"/>
  <c r="A1624" i="4"/>
  <c r="A1623" i="4"/>
  <c r="A1622" i="4"/>
  <c r="A1621" i="4"/>
  <c r="A1620" i="4"/>
  <c r="A1619" i="4"/>
  <c r="A1618" i="4"/>
  <c r="A1617" i="4"/>
  <c r="A1616" i="4"/>
  <c r="A1615" i="4"/>
  <c r="A1614" i="4"/>
  <c r="A1613" i="4"/>
  <c r="A1612" i="4"/>
  <c r="A1611" i="4"/>
  <c r="A1610" i="4"/>
  <c r="A1609" i="4"/>
  <c r="A1608" i="4"/>
  <c r="A1607" i="4"/>
  <c r="A1606" i="4"/>
  <c r="A1605" i="4"/>
  <c r="A1604" i="4"/>
  <c r="A1603" i="4"/>
  <c r="A1602" i="4"/>
  <c r="A1601" i="4"/>
  <c r="A1600" i="4"/>
  <c r="A1599" i="4"/>
  <c r="A1598" i="4"/>
  <c r="A1597" i="4"/>
  <c r="A1596" i="4"/>
  <c r="A1595" i="4"/>
  <c r="A1594" i="4"/>
  <c r="A1593" i="4"/>
  <c r="A1592" i="4"/>
  <c r="A1591" i="4"/>
  <c r="A1590" i="4"/>
  <c r="A1589" i="4"/>
  <c r="A1588" i="4"/>
  <c r="A1587" i="4"/>
  <c r="A1586" i="4"/>
  <c r="A1585" i="4"/>
  <c r="A1584" i="4"/>
  <c r="A1583" i="4"/>
  <c r="A1582" i="4"/>
  <c r="A1581" i="4"/>
  <c r="A1580" i="4"/>
  <c r="A1579" i="4"/>
  <c r="A1578" i="4"/>
  <c r="A1577" i="4"/>
  <c r="A1576" i="4"/>
  <c r="A1575" i="4"/>
  <c r="A1574" i="4"/>
  <c r="A1573" i="4"/>
  <c r="A1572" i="4"/>
  <c r="A1571" i="4"/>
  <c r="A1570" i="4"/>
  <c r="A1569" i="4"/>
  <c r="A1568" i="4"/>
  <c r="A1567" i="4"/>
  <c r="A1566" i="4"/>
  <c r="A1565" i="4"/>
  <c r="A1564" i="4"/>
  <c r="A1563" i="4"/>
  <c r="A1562" i="4"/>
  <c r="A1561" i="4"/>
  <c r="A1560" i="4"/>
  <c r="A1559" i="4"/>
  <c r="A1558" i="4"/>
  <c r="A1557" i="4"/>
  <c r="A1556" i="4"/>
  <c r="A1555" i="4"/>
  <c r="A1554" i="4"/>
  <c r="A1553" i="4"/>
  <c r="A1552" i="4"/>
  <c r="A1551" i="4"/>
  <c r="A1550" i="4"/>
  <c r="A1549" i="4"/>
  <c r="A1548" i="4"/>
  <c r="A1547" i="4"/>
  <c r="A1546" i="4"/>
  <c r="A1545" i="4"/>
  <c r="A1544" i="4"/>
  <c r="A1543" i="4"/>
  <c r="A1542" i="4"/>
  <c r="A1541" i="4"/>
  <c r="A1540" i="4"/>
  <c r="A1539" i="4"/>
  <c r="A1538" i="4"/>
  <c r="A1537" i="4"/>
  <c r="A1536" i="4"/>
  <c r="A1535" i="4"/>
  <c r="A1534" i="4"/>
  <c r="A1533" i="4"/>
  <c r="A1532" i="4"/>
  <c r="A1531" i="4"/>
  <c r="A1530" i="4"/>
  <c r="A1529" i="4"/>
  <c r="A1528" i="4"/>
  <c r="A1527" i="4"/>
  <c r="A1526" i="4"/>
  <c r="A1525" i="4"/>
  <c r="A1524" i="4"/>
  <c r="A1523" i="4"/>
  <c r="A1522" i="4"/>
  <c r="A1521" i="4"/>
  <c r="A1520" i="4"/>
  <c r="A1519" i="4"/>
  <c r="A1518" i="4"/>
  <c r="A1517" i="4"/>
  <c r="A1516" i="4"/>
  <c r="A1515" i="4"/>
  <c r="A1514" i="4"/>
  <c r="A1513" i="4"/>
  <c r="A1512" i="4"/>
  <c r="A1511" i="4"/>
  <c r="A1510" i="4"/>
  <c r="A1509" i="4"/>
  <c r="A1508" i="4"/>
  <c r="A1507" i="4"/>
  <c r="A1506" i="4"/>
  <c r="A1505" i="4"/>
  <c r="A1504" i="4"/>
  <c r="A1503" i="4"/>
  <c r="A1502" i="4"/>
  <c r="A1501" i="4"/>
  <c r="A1500" i="4"/>
  <c r="A1499" i="4"/>
  <c r="A1498" i="4"/>
  <c r="A1497" i="4"/>
  <c r="A1496" i="4"/>
  <c r="A1495" i="4"/>
  <c r="A1494" i="4"/>
  <c r="A1493" i="4"/>
  <c r="A1492" i="4"/>
  <c r="A1491" i="4"/>
  <c r="A1490" i="4"/>
  <c r="A1489" i="4"/>
  <c r="A1488" i="4"/>
  <c r="A1487" i="4"/>
  <c r="A1486" i="4"/>
  <c r="A1485" i="4"/>
  <c r="A1484" i="4"/>
  <c r="A1483" i="4"/>
  <c r="A1482" i="4"/>
  <c r="A1481" i="4"/>
  <c r="A1480" i="4"/>
  <c r="A1479" i="4"/>
  <c r="A1478" i="4"/>
  <c r="A1477" i="4"/>
  <c r="A1476" i="4"/>
  <c r="A1475" i="4"/>
  <c r="A1474" i="4"/>
  <c r="A1473" i="4"/>
  <c r="A1472" i="4"/>
  <c r="A1471" i="4"/>
  <c r="A1470" i="4"/>
  <c r="A1469" i="4"/>
  <c r="A1468" i="4"/>
  <c r="A1467" i="4"/>
  <c r="A1466" i="4"/>
  <c r="A1465" i="4"/>
  <c r="A1464" i="4"/>
  <c r="A1463" i="4"/>
  <c r="A1462" i="4"/>
  <c r="A1461" i="4"/>
  <c r="A1460" i="4"/>
  <c r="A1459" i="4"/>
  <c r="A1458" i="4"/>
  <c r="A1457" i="4"/>
  <c r="A1456" i="4"/>
  <c r="A1455" i="4"/>
  <c r="A1454" i="4"/>
  <c r="A1453" i="4"/>
  <c r="A1452" i="4"/>
  <c r="A1451" i="4"/>
  <c r="A1450" i="4"/>
  <c r="A1449" i="4"/>
  <c r="A1448" i="4"/>
  <c r="A1447" i="4"/>
  <c r="A1446" i="4"/>
  <c r="A1445" i="4"/>
  <c r="A1444" i="4"/>
  <c r="A1443" i="4"/>
  <c r="A1442" i="4"/>
  <c r="A1441" i="4"/>
  <c r="A1440" i="4"/>
  <c r="A1439" i="4"/>
  <c r="A1438" i="4"/>
  <c r="A1437" i="4"/>
  <c r="A1436" i="4"/>
  <c r="A1435" i="4"/>
  <c r="A1434" i="4"/>
  <c r="A1433" i="4"/>
  <c r="A1432" i="4"/>
  <c r="A1431" i="4"/>
  <c r="A1430" i="4"/>
  <c r="A1429" i="4"/>
  <c r="A1428" i="4"/>
  <c r="A1427" i="4"/>
  <c r="A1426" i="4"/>
  <c r="A1425" i="4"/>
  <c r="A1424" i="4"/>
  <c r="A1423" i="4"/>
  <c r="A1422" i="4"/>
  <c r="A1421" i="4"/>
  <c r="A1420" i="4"/>
  <c r="A1419" i="4"/>
  <c r="A1418" i="4"/>
  <c r="A1417" i="4"/>
  <c r="A1416" i="4"/>
  <c r="A1415" i="4"/>
  <c r="A1414" i="4"/>
  <c r="A1413" i="4"/>
  <c r="A1412" i="4"/>
  <c r="A1411" i="4"/>
  <c r="A1410" i="4"/>
  <c r="A1409" i="4"/>
  <c r="A1408" i="4"/>
  <c r="A1407" i="4"/>
  <c r="A1406" i="4"/>
  <c r="A1405" i="4"/>
  <c r="A1404" i="4"/>
  <c r="A1403" i="4"/>
  <c r="A1402" i="4"/>
  <c r="A1401" i="4"/>
  <c r="A1400" i="4"/>
  <c r="A1399" i="4"/>
  <c r="A1398" i="4"/>
  <c r="A1397" i="4"/>
  <c r="A1396" i="4"/>
  <c r="A1395" i="4"/>
  <c r="A1394" i="4"/>
  <c r="A1393" i="4"/>
  <c r="A1392" i="4"/>
  <c r="A1391" i="4"/>
  <c r="A1390" i="4"/>
  <c r="A1389" i="4"/>
  <c r="A1388" i="4"/>
  <c r="A1387" i="4"/>
  <c r="A1386" i="4"/>
  <c r="A1385" i="4"/>
  <c r="A1384" i="4"/>
  <c r="A1383" i="4"/>
  <c r="A1382" i="4"/>
  <c r="A1381" i="4"/>
  <c r="A1380" i="4"/>
  <c r="A1379" i="4"/>
  <c r="A1378" i="4"/>
  <c r="A1377" i="4"/>
  <c r="A1376" i="4"/>
  <c r="A1375" i="4"/>
  <c r="A1374" i="4"/>
  <c r="A1373" i="4"/>
  <c r="A1372" i="4"/>
  <c r="A1371" i="4"/>
  <c r="A1370" i="4"/>
  <c r="A1369" i="4"/>
  <c r="A1368" i="4"/>
  <c r="A1367" i="4"/>
  <c r="A1366" i="4"/>
  <c r="A1365" i="4"/>
  <c r="A1364" i="4"/>
  <c r="A1363" i="4"/>
  <c r="A1362" i="4"/>
  <c r="A1361" i="4"/>
  <c r="A1360" i="4"/>
  <c r="A1359" i="4"/>
  <c r="A1358" i="4"/>
  <c r="A1357" i="4"/>
  <c r="A1356" i="4"/>
  <c r="A1355" i="4"/>
  <c r="A1354" i="4"/>
  <c r="A1353" i="4"/>
  <c r="A1352" i="4"/>
  <c r="A1351" i="4"/>
  <c r="A1350" i="4"/>
  <c r="A1349" i="4"/>
  <c r="A1348" i="4"/>
  <c r="A1347" i="4"/>
  <c r="A1346" i="4"/>
  <c r="A1345" i="4"/>
  <c r="A1344" i="4"/>
  <c r="A1343" i="4"/>
  <c r="A1342" i="4"/>
  <c r="A1341" i="4"/>
  <c r="A1340" i="4"/>
  <c r="A1339" i="4"/>
  <c r="A1338" i="4"/>
  <c r="A1337" i="4"/>
  <c r="A1336" i="4"/>
  <c r="A1335" i="4"/>
  <c r="A1334" i="4"/>
  <c r="A1333" i="4"/>
  <c r="A1332" i="4"/>
  <c r="A1331" i="4"/>
  <c r="A1330" i="4"/>
  <c r="A1329" i="4"/>
  <c r="A1328" i="4"/>
  <c r="A1327" i="4"/>
  <c r="A1326" i="4"/>
  <c r="A1325" i="4"/>
  <c r="A1324" i="4"/>
  <c r="A1323" i="4"/>
  <c r="A1322" i="4"/>
  <c r="A1321" i="4"/>
  <c r="A1320" i="4"/>
  <c r="A1319" i="4"/>
  <c r="A1318" i="4"/>
  <c r="A1317" i="4"/>
  <c r="A1316" i="4"/>
  <c r="A1315" i="4"/>
  <c r="A1314" i="4"/>
  <c r="A1313" i="4"/>
  <c r="A1312" i="4"/>
  <c r="A1311" i="4"/>
  <c r="A1310" i="4"/>
  <c r="A1309" i="4"/>
  <c r="A1308" i="4"/>
  <c r="A1307" i="4"/>
  <c r="A1306" i="4"/>
  <c r="A1305" i="4"/>
  <c r="A1304" i="4"/>
  <c r="A1303" i="4"/>
  <c r="A1302" i="4"/>
  <c r="A1301" i="4"/>
  <c r="A1300" i="4"/>
  <c r="A1299" i="4"/>
  <c r="A1298" i="4"/>
  <c r="A1297" i="4"/>
  <c r="A1296" i="4"/>
  <c r="A1295" i="4"/>
  <c r="A1294" i="4"/>
  <c r="A1293" i="4"/>
  <c r="A1292" i="4"/>
  <c r="A1291" i="4"/>
  <c r="A1290" i="4"/>
  <c r="A1289" i="4"/>
  <c r="A1288" i="4"/>
  <c r="A1287" i="4"/>
  <c r="A1286" i="4"/>
  <c r="A1285" i="4"/>
  <c r="A1284" i="4"/>
  <c r="A1283" i="4"/>
  <c r="A1282" i="4"/>
  <c r="A1281" i="4"/>
  <c r="A1280" i="4"/>
  <c r="A1279" i="4"/>
  <c r="A1278" i="4"/>
  <c r="A1277" i="4"/>
  <c r="A1276" i="4"/>
  <c r="A1275" i="4"/>
  <c r="A1274" i="4"/>
  <c r="A1273" i="4"/>
  <c r="A1272" i="4"/>
  <c r="A1271" i="4"/>
  <c r="A1270" i="4"/>
  <c r="A1269" i="4"/>
  <c r="A1268" i="4"/>
  <c r="A1267" i="4"/>
  <c r="A1266" i="4"/>
  <c r="A1265" i="4"/>
  <c r="A1264" i="4"/>
  <c r="A1263" i="4"/>
  <c r="A1262" i="4"/>
  <c r="A1261" i="4"/>
  <c r="A1260" i="4"/>
  <c r="A1259" i="4"/>
  <c r="A1258" i="4"/>
  <c r="A1257" i="4"/>
  <c r="A1256" i="4"/>
  <c r="A1255" i="4"/>
  <c r="A1254" i="4"/>
  <c r="A1253" i="4"/>
  <c r="A1252" i="4"/>
  <c r="A1251" i="4"/>
  <c r="A1250" i="4"/>
  <c r="A1249" i="4"/>
  <c r="A1248" i="4"/>
  <c r="A1247" i="4"/>
  <c r="A1246" i="4"/>
  <c r="A1245" i="4"/>
  <c r="A1244" i="4"/>
  <c r="A1243" i="4"/>
  <c r="A1242" i="4"/>
  <c r="A1241" i="4"/>
  <c r="A1240" i="4"/>
  <c r="A1239" i="4"/>
  <c r="A1238" i="4"/>
  <c r="A1237" i="4"/>
  <c r="A1236" i="4"/>
  <c r="A1235" i="4"/>
  <c r="A1234" i="4"/>
  <c r="A1233" i="4"/>
  <c r="A1232" i="4"/>
  <c r="A1231" i="4"/>
  <c r="A1230" i="4"/>
  <c r="A1229" i="4"/>
  <c r="A1228" i="4"/>
  <c r="A1227" i="4"/>
  <c r="A1226" i="4"/>
  <c r="A1225" i="4"/>
  <c r="A1224" i="4"/>
  <c r="A1223" i="4"/>
  <c r="A1222" i="4"/>
  <c r="A1221" i="4"/>
  <c r="A1220" i="4"/>
  <c r="A1219" i="4"/>
  <c r="A1218" i="4"/>
  <c r="A1217" i="4"/>
  <c r="A1216" i="4"/>
  <c r="A1215" i="4"/>
  <c r="A1214" i="4"/>
  <c r="A1213" i="4"/>
  <c r="A1212" i="4"/>
  <c r="A1211" i="4"/>
  <c r="A1210" i="4"/>
  <c r="A1209" i="4"/>
  <c r="A1208" i="4"/>
  <c r="A1207" i="4"/>
  <c r="A1206" i="4"/>
  <c r="A1205" i="4"/>
  <c r="A1204" i="4"/>
  <c r="A1203" i="4"/>
  <c r="A1202" i="4"/>
  <c r="A1201" i="4"/>
  <c r="A1200" i="4"/>
  <c r="A1199" i="4"/>
  <c r="A1198" i="4"/>
  <c r="A1197" i="4"/>
  <c r="A1196" i="4"/>
  <c r="A1195" i="4"/>
  <c r="A1194" i="4"/>
  <c r="A1193" i="4"/>
  <c r="A1192" i="4"/>
  <c r="A1191" i="4"/>
  <c r="A1190" i="4"/>
  <c r="A1189" i="4"/>
  <c r="A1188" i="4"/>
  <c r="A1187" i="4"/>
  <c r="A1186" i="4"/>
  <c r="A1185" i="4"/>
  <c r="A1184" i="4"/>
  <c r="A1183" i="4"/>
  <c r="A1182" i="4"/>
  <c r="A1181" i="4"/>
  <c r="A1180" i="4"/>
  <c r="A1179" i="4"/>
  <c r="A1178" i="4"/>
  <c r="A1177" i="4"/>
  <c r="A1176" i="4"/>
  <c r="A1175" i="4"/>
  <c r="A1174" i="4"/>
  <c r="A1173" i="4"/>
  <c r="A1172" i="4"/>
  <c r="A1171" i="4"/>
  <c r="A1170" i="4"/>
  <c r="A1169" i="4"/>
  <c r="A1168" i="4"/>
  <c r="A1167" i="4"/>
  <c r="A1166" i="4"/>
  <c r="A1165" i="4"/>
  <c r="A1164" i="4"/>
  <c r="A1163" i="4"/>
  <c r="A1162" i="4"/>
  <c r="A1161" i="4"/>
  <c r="A1160" i="4"/>
  <c r="A1159" i="4"/>
  <c r="A1158" i="4"/>
  <c r="A1157" i="4"/>
  <c r="A1156" i="4"/>
  <c r="A1155" i="4"/>
  <c r="A1154" i="4"/>
  <c r="A1153" i="4"/>
  <c r="A1152" i="4"/>
  <c r="A1151" i="4"/>
  <c r="A1150" i="4"/>
  <c r="A1149" i="4"/>
  <c r="A1148" i="4"/>
  <c r="A1147" i="4"/>
  <c r="A1146" i="4"/>
  <c r="A1145" i="4"/>
  <c r="A1144" i="4"/>
  <c r="A1143" i="4"/>
  <c r="A1142" i="4"/>
  <c r="A1141" i="4"/>
  <c r="A1140" i="4"/>
  <c r="A1139" i="4"/>
  <c r="A1138" i="4"/>
  <c r="A1137" i="4"/>
  <c r="A1136" i="4"/>
  <c r="A1135" i="4"/>
  <c r="A1134" i="4"/>
  <c r="A1133" i="4"/>
  <c r="A1132" i="4"/>
  <c r="A1131" i="4"/>
  <c r="A1130" i="4"/>
  <c r="A1129" i="4"/>
  <c r="A1128" i="4"/>
  <c r="A1127" i="4"/>
  <c r="A1126" i="4"/>
  <c r="A1125" i="4"/>
  <c r="A1124" i="4"/>
  <c r="A1123" i="4"/>
  <c r="A1122" i="4"/>
  <c r="A1121" i="4"/>
  <c r="A1120" i="4"/>
  <c r="A1119" i="4"/>
  <c r="A1118" i="4"/>
  <c r="A1117" i="4"/>
  <c r="A1116" i="4"/>
  <c r="A1115" i="4"/>
  <c r="A1114" i="4"/>
  <c r="A1113" i="4"/>
  <c r="A1112" i="4"/>
  <c r="A1111" i="4"/>
  <c r="A1110" i="4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L32" i="7"/>
  <c r="K32" i="7"/>
  <c r="J32" i="7"/>
  <c r="F10" i="7"/>
  <c r="L5" i="7"/>
  <c r="K5" i="7"/>
  <c r="J5" i="7"/>
  <c r="S11" i="6" l="1"/>
  <c r="S10" i="6"/>
  <c r="S27" i="6" l="1"/>
  <c r="S28" i="6" s="1"/>
  <c r="G12" i="7" s="1"/>
  <c r="G8" i="7"/>
  <c r="R18" i="6" s="1"/>
  <c r="N27" i="7"/>
  <c r="J23" i="7"/>
  <c r="J25" i="7"/>
  <c r="N10" i="7"/>
  <c r="N14" i="7"/>
  <c r="K25" i="7"/>
  <c r="V20" i="7"/>
  <c r="Z20" i="7" s="1"/>
  <c r="K29" i="7"/>
  <c r="N16" i="7"/>
  <c r="J14" i="7"/>
  <c r="V10" i="7"/>
  <c r="Z10" i="7" s="1"/>
  <c r="N29" i="7"/>
  <c r="N12" i="7"/>
  <c r="K27" i="7"/>
  <c r="N8" i="7"/>
  <c r="J11" i="7"/>
  <c r="V22" i="7"/>
  <c r="Z22" i="7" s="1"/>
  <c r="V24" i="7"/>
  <c r="Z24" i="7" s="1"/>
  <c r="K12" i="7"/>
  <c r="N24" i="7"/>
  <c r="J27" i="7"/>
  <c r="K10" i="7"/>
  <c r="V26" i="7"/>
  <c r="Z26" i="7" s="1"/>
  <c r="N18" i="7"/>
  <c r="J8" i="7"/>
  <c r="J29" i="7"/>
  <c r="K14" i="7"/>
  <c r="J12" i="7"/>
  <c r="L12" i="7" s="1"/>
  <c r="J10" i="7"/>
  <c r="L10" i="7" s="1"/>
  <c r="K8" i="7"/>
  <c r="J20" i="7"/>
  <c r="K9" i="7"/>
  <c r="K30" i="7"/>
  <c r="K17" i="7"/>
  <c r="K16" i="7"/>
  <c r="V28" i="7"/>
  <c r="Z28" i="7" s="1"/>
  <c r="N20" i="7"/>
  <c r="J16" i="7"/>
  <c r="K18" i="7"/>
  <c r="V11" i="7"/>
  <c r="Z11" i="7" s="1"/>
  <c r="K13" i="7"/>
  <c r="V30" i="7"/>
  <c r="Z30" i="7" s="1"/>
  <c r="N22" i="7"/>
  <c r="J18" i="7"/>
  <c r="V13" i="7"/>
  <c r="Z13" i="7" s="1"/>
  <c r="V9" i="7"/>
  <c r="Z9" i="7" s="1"/>
  <c r="V7" i="7"/>
  <c r="K20" i="7"/>
  <c r="V15" i="7"/>
  <c r="Z15" i="7" s="1"/>
  <c r="K24" i="7"/>
  <c r="N17" i="7"/>
  <c r="K22" i="7"/>
  <c r="V17" i="7"/>
  <c r="Z17" i="7" s="1"/>
  <c r="N26" i="7"/>
  <c r="J22" i="7"/>
  <c r="L22" i="7" s="1"/>
  <c r="J17" i="7"/>
  <c r="N28" i="7"/>
  <c r="J24" i="7"/>
  <c r="L24" i="7" s="1"/>
  <c r="V12" i="7"/>
  <c r="Z12" i="7" s="1"/>
  <c r="K26" i="7"/>
  <c r="V21" i="7"/>
  <c r="Z21" i="7" s="1"/>
  <c r="N11" i="7"/>
  <c r="J28" i="7"/>
  <c r="K7" i="7"/>
  <c r="N30" i="7"/>
  <c r="J26" i="7"/>
  <c r="N13" i="7"/>
  <c r="N9" i="7"/>
  <c r="N7" i="7"/>
  <c r="K28" i="7"/>
  <c r="K11" i="7"/>
  <c r="V25" i="7"/>
  <c r="Z25" i="7" s="1"/>
  <c r="V23" i="7"/>
  <c r="Z23" i="7" s="1"/>
  <c r="N15" i="7"/>
  <c r="J30" i="7"/>
  <c r="L30" i="7" s="1"/>
  <c r="K15" i="7"/>
  <c r="J13" i="7"/>
  <c r="L13" i="7" s="1"/>
  <c r="J9" i="7"/>
  <c r="L9" i="7" s="1"/>
  <c r="J7" i="7"/>
  <c r="V27" i="7"/>
  <c r="Z27" i="7" s="1"/>
  <c r="N19" i="7"/>
  <c r="J15" i="7"/>
  <c r="V29" i="7"/>
  <c r="Z29" i="7" s="1"/>
  <c r="K19" i="7"/>
  <c r="V14" i="7"/>
  <c r="Z14" i="7" s="1"/>
  <c r="V8" i="7"/>
  <c r="Z8" i="7" s="1"/>
  <c r="N23" i="7"/>
  <c r="J19" i="7"/>
  <c r="L19" i="7" s="1"/>
  <c r="K21" i="7"/>
  <c r="J21" i="7"/>
  <c r="V16" i="7"/>
  <c r="Z16" i="7" s="1"/>
  <c r="N25" i="7"/>
  <c r="N21" i="7"/>
  <c r="K23" i="7"/>
  <c r="V18" i="7"/>
  <c r="Z18" i="7" s="1"/>
  <c r="V19" i="7"/>
  <c r="Z19" i="7" s="1"/>
  <c r="L17" i="7" l="1"/>
  <c r="L21" i="7"/>
  <c r="L29" i="7"/>
  <c r="L8" i="7"/>
  <c r="L27" i="7"/>
  <c r="T27" i="7" s="1"/>
  <c r="L15" i="7"/>
  <c r="R15" i="7" s="1"/>
  <c r="L16" i="7"/>
  <c r="W16" i="7" s="1"/>
  <c r="P12" i="7"/>
  <c r="O12" i="7"/>
  <c r="M12" i="7"/>
  <c r="W12" i="7"/>
  <c r="U12" i="7"/>
  <c r="R12" i="7"/>
  <c r="T12" i="7"/>
  <c r="S12" i="7"/>
  <c r="Q12" i="7"/>
  <c r="W22" i="7"/>
  <c r="R22" i="7"/>
  <c r="U22" i="7"/>
  <c r="T22" i="7"/>
  <c r="S22" i="7"/>
  <c r="Q22" i="7"/>
  <c r="P22" i="7"/>
  <c r="O22" i="7"/>
  <c r="M22" i="7"/>
  <c r="T17" i="7"/>
  <c r="W17" i="7"/>
  <c r="U17" i="7"/>
  <c r="S17" i="7"/>
  <c r="R17" i="7"/>
  <c r="Q17" i="7"/>
  <c r="P17" i="7"/>
  <c r="O17" i="7"/>
  <c r="M17" i="7"/>
  <c r="W15" i="7"/>
  <c r="U15" i="7"/>
  <c r="T15" i="7"/>
  <c r="S15" i="7"/>
  <c r="Q15" i="7"/>
  <c r="P15" i="7"/>
  <c r="M15" i="7"/>
  <c r="O15" i="7"/>
  <c r="L11" i="7"/>
  <c r="J34" i="7"/>
  <c r="F14" i="7"/>
  <c r="L7" i="7"/>
  <c r="Z7" i="7"/>
  <c r="V34" i="7"/>
  <c r="P10" i="7"/>
  <c r="M10" i="7"/>
  <c r="O10" i="7"/>
  <c r="W10" i="7"/>
  <c r="U10" i="7"/>
  <c r="T10" i="7"/>
  <c r="S10" i="7"/>
  <c r="R10" i="7"/>
  <c r="Q10" i="7"/>
  <c r="T9" i="7"/>
  <c r="Q9" i="7"/>
  <c r="W9" i="7"/>
  <c r="U9" i="7"/>
  <c r="S9" i="7"/>
  <c r="R9" i="7"/>
  <c r="P9" i="7"/>
  <c r="O9" i="7"/>
  <c r="M9" i="7"/>
  <c r="T13" i="7"/>
  <c r="W13" i="7"/>
  <c r="U13" i="7"/>
  <c r="Q13" i="7"/>
  <c r="S13" i="7"/>
  <c r="R13" i="7"/>
  <c r="P13" i="7"/>
  <c r="O13" i="7"/>
  <c r="M13" i="7"/>
  <c r="L18" i="7"/>
  <c r="T30" i="7"/>
  <c r="W30" i="7"/>
  <c r="U30" i="7"/>
  <c r="S30" i="7"/>
  <c r="R30" i="7"/>
  <c r="Q30" i="7"/>
  <c r="P30" i="7"/>
  <c r="O30" i="7"/>
  <c r="M30" i="7"/>
  <c r="L14" i="7"/>
  <c r="R21" i="7"/>
  <c r="W21" i="7"/>
  <c r="S21" i="7"/>
  <c r="U21" i="7"/>
  <c r="T21" i="7"/>
  <c r="O21" i="7"/>
  <c r="Q21" i="7"/>
  <c r="P21" i="7"/>
  <c r="M21" i="7"/>
  <c r="T24" i="7"/>
  <c r="W24" i="7"/>
  <c r="U24" i="7"/>
  <c r="S24" i="7"/>
  <c r="R24" i="7"/>
  <c r="Q24" i="7"/>
  <c r="P24" i="7"/>
  <c r="O24" i="7"/>
  <c r="M24" i="7"/>
  <c r="P19" i="7"/>
  <c r="M19" i="7"/>
  <c r="W19" i="7"/>
  <c r="U19" i="7"/>
  <c r="T19" i="7"/>
  <c r="S19" i="7"/>
  <c r="R19" i="7"/>
  <c r="Q19" i="7"/>
  <c r="O19" i="7"/>
  <c r="S16" i="7"/>
  <c r="Q16" i="7"/>
  <c r="R16" i="7"/>
  <c r="P16" i="7"/>
  <c r="O16" i="7"/>
  <c r="M16" i="7"/>
  <c r="T16" i="7"/>
  <c r="Q8" i="7"/>
  <c r="O8" i="7"/>
  <c r="P8" i="7"/>
  <c r="M8" i="7"/>
  <c r="U8" i="7"/>
  <c r="S8" i="7"/>
  <c r="T8" i="7"/>
  <c r="W8" i="7"/>
  <c r="R8" i="7"/>
  <c r="N34" i="7"/>
  <c r="G9" i="7"/>
  <c r="L25" i="7"/>
  <c r="L26" i="7"/>
  <c r="L23" i="7"/>
  <c r="K34" i="7"/>
  <c r="P29" i="7"/>
  <c r="O29" i="7"/>
  <c r="M29" i="7"/>
  <c r="W29" i="7"/>
  <c r="U29" i="7"/>
  <c r="T29" i="7"/>
  <c r="S29" i="7"/>
  <c r="R29" i="7"/>
  <c r="Q29" i="7"/>
  <c r="L28" i="7"/>
  <c r="L20" i="7"/>
  <c r="O27" i="7" l="1"/>
  <c r="Q27" i="7"/>
  <c r="P27" i="7"/>
  <c r="R27" i="7"/>
  <c r="S27" i="7"/>
  <c r="W27" i="7"/>
  <c r="U27" i="7"/>
  <c r="M27" i="7"/>
  <c r="U16" i="7"/>
  <c r="W11" i="7"/>
  <c r="U11" i="7"/>
  <c r="T11" i="7"/>
  <c r="P11" i="7"/>
  <c r="S11" i="7"/>
  <c r="R11" i="7"/>
  <c r="Q11" i="7"/>
  <c r="O11" i="7"/>
  <c r="M11" i="7"/>
  <c r="L34" i="7"/>
  <c r="Q7" i="7"/>
  <c r="W7" i="7"/>
  <c r="T7" i="7"/>
  <c r="U7" i="7"/>
  <c r="S7" i="7"/>
  <c r="R7" i="7"/>
  <c r="P7" i="7"/>
  <c r="O7" i="7"/>
  <c r="M7" i="7"/>
  <c r="R28" i="7"/>
  <c r="W28" i="7"/>
  <c r="O28" i="7"/>
  <c r="U28" i="7"/>
  <c r="T28" i="7"/>
  <c r="S28" i="7"/>
  <c r="Q28" i="7"/>
  <c r="P28" i="7"/>
  <c r="M28" i="7"/>
  <c r="Q14" i="7"/>
  <c r="O14" i="7"/>
  <c r="P14" i="7"/>
  <c r="M14" i="7"/>
  <c r="W14" i="7"/>
  <c r="U14" i="7"/>
  <c r="T14" i="7"/>
  <c r="S14" i="7"/>
  <c r="R14" i="7"/>
  <c r="W20" i="7"/>
  <c r="T20" i="7"/>
  <c r="R20" i="7"/>
  <c r="U20" i="7"/>
  <c r="P20" i="7"/>
  <c r="S20" i="7"/>
  <c r="Q20" i="7"/>
  <c r="O20" i="7"/>
  <c r="M20" i="7"/>
  <c r="M26" i="7"/>
  <c r="W26" i="7"/>
  <c r="U26" i="7"/>
  <c r="T26" i="7"/>
  <c r="S26" i="7"/>
  <c r="R26" i="7"/>
  <c r="Q26" i="7"/>
  <c r="P26" i="7"/>
  <c r="O26" i="7"/>
  <c r="U18" i="7"/>
  <c r="S18" i="7"/>
  <c r="T18" i="7"/>
  <c r="R18" i="7"/>
  <c r="Q18" i="7"/>
  <c r="P18" i="7"/>
  <c r="O18" i="7"/>
  <c r="M18" i="7"/>
  <c r="W18" i="7"/>
  <c r="Q23" i="7"/>
  <c r="G10" i="7"/>
  <c r="G11" i="7" s="1"/>
  <c r="P23" i="7"/>
  <c r="T23" i="7"/>
  <c r="W23" i="7"/>
  <c r="U23" i="7"/>
  <c r="S23" i="7"/>
  <c r="R23" i="7"/>
  <c r="O23" i="7"/>
  <c r="M23" i="7"/>
  <c r="R25" i="7"/>
  <c r="W25" i="7"/>
  <c r="U25" i="7"/>
  <c r="T25" i="7"/>
  <c r="Q25" i="7"/>
  <c r="P25" i="7"/>
  <c r="O25" i="7"/>
  <c r="S25" i="7"/>
  <c r="M25" i="7"/>
  <c r="O34" i="7" l="1"/>
  <c r="M34" i="7"/>
  <c r="W34" i="7"/>
  <c r="T34" i="7"/>
  <c r="Q34" i="7"/>
  <c r="U34" i="7"/>
  <c r="S34" i="7"/>
  <c r="R34" i="7"/>
  <c r="P34" i="7"/>
</calcChain>
</file>

<file path=xl/sharedStrings.xml><?xml version="1.0" encoding="utf-8"?>
<sst xmlns="http://schemas.openxmlformats.org/spreadsheetml/2006/main" count="55577" uniqueCount="190">
  <si>
    <t>10th</t>
  </si>
  <si>
    <t>30th</t>
  </si>
  <si>
    <t>50th</t>
  </si>
  <si>
    <t>70th</t>
  </si>
  <si>
    <t>90th</t>
  </si>
  <si>
    <t>Daily</t>
  </si>
  <si>
    <t>Temp</t>
  </si>
  <si>
    <t>Reporting Level</t>
  </si>
  <si>
    <t>Average Customer</t>
  </si>
  <si>
    <t>Aggregate</t>
  </si>
  <si>
    <t>Segment</t>
  </si>
  <si>
    <t>Hour</t>
  </si>
  <si>
    <t>Confidential</t>
  </si>
  <si>
    <t>Refload</t>
  </si>
  <si>
    <t>Report</t>
  </si>
  <si>
    <t>Event HR</t>
  </si>
  <si>
    <t>Variance</t>
  </si>
  <si>
    <t>Portfolio</t>
  </si>
  <si>
    <t>WeatherYear</t>
  </si>
  <si>
    <t>ForecastYear</t>
  </si>
  <si>
    <t>Typical Event Day</t>
  </si>
  <si>
    <t>Day Type</t>
  </si>
  <si>
    <t>Weather Year</t>
  </si>
  <si>
    <t>Forecast Year</t>
  </si>
  <si>
    <t>Weather Years</t>
  </si>
  <si>
    <t>Forecast Years</t>
  </si>
  <si>
    <t>Portfolio Level</t>
  </si>
  <si>
    <t>DayType</t>
  </si>
  <si>
    <t>Daytype</t>
  </si>
  <si>
    <t>Avg Event SE</t>
  </si>
  <si>
    <t>Southern California Edison</t>
  </si>
  <si>
    <t>Uncertainty adjusted impact - Percentiles</t>
  </si>
  <si>
    <t>T-statistic</t>
  </si>
  <si>
    <t>5th</t>
  </si>
  <si>
    <t>95th</t>
  </si>
  <si>
    <t>SE</t>
  </si>
  <si>
    <t>% Change</t>
  </si>
  <si>
    <t>Table 1: Menu options</t>
  </si>
  <si>
    <t>Table 2: Event day information</t>
  </si>
  <si>
    <t>Event start</t>
  </si>
  <si>
    <t>Type of result</t>
  </si>
  <si>
    <t>Event end</t>
  </si>
  <si>
    <t>Category</t>
  </si>
  <si>
    <t>Total sites</t>
  </si>
  <si>
    <t>Weather Data</t>
  </si>
  <si>
    <t>1-in-10</t>
  </si>
  <si>
    <t>Event window  temperature (F)</t>
  </si>
  <si>
    <t>Month</t>
  </si>
  <si>
    <t>% Load reduction (Event window)</t>
  </si>
  <si>
    <t>1-in-2</t>
  </si>
  <si>
    <t>Weather Type</t>
  </si>
  <si>
    <t>CAISO</t>
  </si>
  <si>
    <t>SCE</t>
  </si>
  <si>
    <t>Category Options</t>
  </si>
  <si>
    <t>Units</t>
  </si>
  <si>
    <t>Lookup</t>
  </si>
  <si>
    <t>WeatherType</t>
  </si>
  <si>
    <t>Value</t>
  </si>
  <si>
    <t>Public</t>
  </si>
  <si>
    <t>January Monthly Peak Day</t>
  </si>
  <si>
    <t>February Monthly Peak Day</t>
  </si>
  <si>
    <t>March Monthly Peak Day</t>
  </si>
  <si>
    <t>April Monthly Peak Day</t>
  </si>
  <si>
    <t>May Monthly Peak Day</t>
  </si>
  <si>
    <t>June Monthly Peak Day</t>
  </si>
  <si>
    <t>July Monthly Peak Day</t>
  </si>
  <si>
    <t>August Monthly Peak Day</t>
  </si>
  <si>
    <t>September Monthly Peak Day</t>
  </si>
  <si>
    <t>October Monthly Peak Day</t>
  </si>
  <si>
    <t>November Monthly Peak Day</t>
  </si>
  <si>
    <t>December Monthly Peak Day</t>
  </si>
  <si>
    <t>Obsload</t>
  </si>
  <si>
    <t>Redaction Information</t>
  </si>
  <si>
    <t>Multipliers</t>
  </si>
  <si>
    <t>Segment Options</t>
  </si>
  <si>
    <t>Year Lookups</t>
  </si>
  <si>
    <t>Category Dropdown List &amp; Filters</t>
  </si>
  <si>
    <t>Basic Dropdowns</t>
  </si>
  <si>
    <t>Table Key/Value Lookups</t>
  </si>
  <si>
    <t>Input Page Lookup</t>
  </si>
  <si>
    <t>Sites</t>
  </si>
  <si>
    <t>Per Customer</t>
  </si>
  <si>
    <t>Aggregation Level</t>
  </si>
  <si>
    <t>Portfolio/Program</t>
  </si>
  <si>
    <t>Label</t>
  </si>
  <si>
    <t>Event Lookup Value</t>
  </si>
  <si>
    <t>Interval Lookup Value</t>
  </si>
  <si>
    <t>Eventlookup</t>
  </si>
  <si>
    <t>Multiplier</t>
  </si>
  <si>
    <t>Redaction Lookups</t>
  </si>
  <si>
    <t>Value for Selected Day</t>
  </si>
  <si>
    <t>Hour Ending</t>
  </si>
  <si>
    <t>% Load Reduction</t>
  </si>
  <si>
    <r>
      <t>Avg Temp (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orbel"/>
        <family val="2"/>
      </rPr>
      <t>F, Site-Weighted)</t>
    </r>
  </si>
  <si>
    <t>Uncertainty-Adjusted Impact - Percentiles</t>
  </si>
  <si>
    <t>Standard Error</t>
  </si>
  <si>
    <t>T-Statistic</t>
  </si>
  <si>
    <t>Daily Avg Temp (°F)</t>
  </si>
  <si>
    <t>PY2021 Ex Ante - SEP</t>
  </si>
  <si>
    <t>Zone</t>
  </si>
  <si>
    <t>South of Lugo</t>
  </si>
  <si>
    <t>All</t>
  </si>
  <si>
    <t>All Customers</t>
  </si>
  <si>
    <t>All</t>
  </si>
  <si>
    <t>LCA</t>
  </si>
  <si>
    <t>Low Income</t>
  </si>
  <si>
    <t>NEM</t>
  </si>
  <si>
    <t>Sublap</t>
  </si>
  <si>
    <t>Tariff</t>
  </si>
  <si>
    <t>Zone</t>
  </si>
  <si>
    <t>All Customers</t>
  </si>
  <si>
    <t>Big Creek/Ventura</t>
  </si>
  <si>
    <t>LA Basin</t>
  </si>
  <si>
    <t>Outside LA Basin</t>
  </si>
  <si>
    <t>CARE</t>
  </si>
  <si>
    <t>Non-CARE</t>
  </si>
  <si>
    <t>NEM Customer</t>
  </si>
  <si>
    <t>Non-NEM Customer</t>
  </si>
  <si>
    <t>SCEC</t>
  </si>
  <si>
    <t>SCEN</t>
  </si>
  <si>
    <t>SCEW</t>
  </si>
  <si>
    <t>SCHD</t>
  </si>
  <si>
    <t>SCLD</t>
  </si>
  <si>
    <t>SCNW</t>
  </si>
  <si>
    <t>Dynamic</t>
  </si>
  <si>
    <t>Flat</t>
  </si>
  <si>
    <t>Remainder of System</t>
  </si>
  <si>
    <t>South Orange County</t>
  </si>
  <si>
    <t>South of Lugo</t>
  </si>
  <si>
    <t>All</t>
  </si>
  <si>
    <t>LCA</t>
  </si>
  <si>
    <t>Low Income</t>
  </si>
  <si>
    <t>NEM</t>
  </si>
  <si>
    <t>Sublap</t>
  </si>
  <si>
    <t>Tariff</t>
  </si>
  <si>
    <t>Zone</t>
  </si>
  <si>
    <t>All Customers</t>
  </si>
  <si>
    <t>Big Creek/Ventura</t>
  </si>
  <si>
    <t>LA Basin</t>
  </si>
  <si>
    <t>Outside LA Basin</t>
  </si>
  <si>
    <t>CARE</t>
  </si>
  <si>
    <t>Non-CARE</t>
  </si>
  <si>
    <t>NEM Customer</t>
  </si>
  <si>
    <t>Non-NEM Customer</t>
  </si>
  <si>
    <t>SCEC</t>
  </si>
  <si>
    <t>SCEN</t>
  </si>
  <si>
    <t>SCEW</t>
  </si>
  <si>
    <t>SCHD</t>
  </si>
  <si>
    <t>SCLD</t>
  </si>
  <si>
    <t>SCNW</t>
  </si>
  <si>
    <t>Dynamic</t>
  </si>
  <si>
    <t>Flat</t>
  </si>
  <si>
    <t>Remainder of System</t>
  </si>
  <si>
    <t>South Orange County</t>
  </si>
  <si>
    <t>South of Lugo</t>
  </si>
  <si>
    <t>All</t>
  </si>
  <si>
    <t>LCA</t>
  </si>
  <si>
    <t>Low Income</t>
  </si>
  <si>
    <t>NEM</t>
  </si>
  <si>
    <t>Sublap</t>
  </si>
  <si>
    <t>Tariff</t>
  </si>
  <si>
    <t>Zone</t>
  </si>
  <si>
    <t>All Customers</t>
  </si>
  <si>
    <t>Big Creek/Ventura</t>
  </si>
  <si>
    <t>LA Basin</t>
  </si>
  <si>
    <t>Outside LA Basin</t>
  </si>
  <si>
    <t>CARE</t>
  </si>
  <si>
    <t>Non-CARE</t>
  </si>
  <si>
    <t>NEM Customer</t>
  </si>
  <si>
    <t>Non-NEM Customer</t>
  </si>
  <si>
    <t>SCEC</t>
  </si>
  <si>
    <t>SCEN</t>
  </si>
  <si>
    <t>SCEW</t>
  </si>
  <si>
    <t>SCHD</t>
  </si>
  <si>
    <t>SCLD</t>
  </si>
  <si>
    <t>SCNW</t>
  </si>
  <si>
    <t>Dynamic</t>
  </si>
  <si>
    <t>Flat</t>
  </si>
  <si>
    <t>Remainder of System</t>
  </si>
  <si>
    <t>South Orange County</t>
  </si>
  <si>
    <t>South of Lugo</t>
  </si>
  <si>
    <t>All</t>
  </si>
  <si>
    <t>LCA</t>
  </si>
  <si>
    <t>Low Income</t>
  </si>
  <si>
    <t>NEM</t>
  </si>
  <si>
    <t>Sublap</t>
  </si>
  <si>
    <t>Tariff</t>
  </si>
  <si>
    <t>Zone</t>
  </si>
  <si>
    <t>Redacted</t>
  </si>
  <si>
    <t>Confidential Information is Redacted.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</si>
</sst>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0.0%"/>
    <numFmt numFmtId="166" formatCode="[$-409]h:mm\ AM/PM;@"/>
  </numFmts>
  <fonts count="17" x14ac:knownFonts="1">
    <font>
      <sz val="11"/>
      <color theme="1"/>
      <name val="Corbel"/>
      <family val="2"/>
      <scheme val="minor"/>
    </font>
    <font>
      <b/>
      <sz val="11"/>
      <color theme="0"/>
      <name val="Corbel"/>
      <family val="2"/>
      <scheme val="minor"/>
    </font>
    <font>
      <sz val="11"/>
      <color theme="0"/>
      <name val="Corbel"/>
      <family val="2"/>
      <scheme val="minor"/>
    </font>
    <font>
      <sz val="11"/>
      <color theme="1"/>
      <name val="Corbel"/>
      <family val="2"/>
      <scheme val="minor"/>
    </font>
    <font>
      <sz val="11"/>
      <color theme="1"/>
      <name val="Corbel"/>
      <family val="2"/>
    </font>
    <font>
      <b/>
      <sz val="18"/>
      <color theme="0"/>
      <name val="Corbel"/>
      <family val="2"/>
    </font>
    <font>
      <sz val="11"/>
      <color theme="0"/>
      <name val="Corbel"/>
      <family val="2"/>
    </font>
    <font>
      <b/>
      <sz val="14"/>
      <color theme="0"/>
      <name val="Corbel"/>
      <family val="2"/>
    </font>
    <font>
      <b/>
      <sz val="11"/>
      <color theme="0"/>
      <name val="Corbel"/>
      <family val="2"/>
    </font>
    <font>
      <b/>
      <sz val="11"/>
      <color theme="1"/>
      <name val="Corbel"/>
      <family val="2"/>
    </font>
    <font>
      <b/>
      <sz val="11"/>
      <color theme="6" tint="-0.24994659260841701"/>
      <name val="Corbel"/>
      <family val="2"/>
    </font>
    <font>
      <sz val="11"/>
      <color theme="5"/>
      <name val="Corbel"/>
      <family val="2"/>
    </font>
    <font>
      <sz val="11"/>
      <color theme="1"/>
      <name val="Calibri"/>
      <family val="2"/>
    </font>
    <font>
      <b/>
      <sz val="14"/>
      <color theme="0"/>
      <name val="Corbel"/>
      <family val="2"/>
      <scheme val="minor"/>
    </font>
    <font>
      <sz val="14"/>
      <color theme="1"/>
      <name val="Corbel"/>
      <family val="2"/>
      <scheme val="minor"/>
    </font>
    <font>
      <b/>
      <sz val="11"/>
      <color theme="0"/>
      <name val="Calibri"/>
      <family val="2"/>
    </font>
    <font>
      <sz val="14"/>
      <color theme="6"/>
      <name val="Corbel"/>
      <family val="2"/>
    </font>
  </fonts>
  <fills count="7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</fills>
  <borders count="18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 style="thin">
        <color theme="4"/>
      </right>
      <top/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0"/>
      </bottom>
      <diagonal/>
    </border>
    <border>
      <left/>
      <right/>
      <top style="thin">
        <color theme="4"/>
      </top>
      <bottom style="thin">
        <color theme="0"/>
      </bottom>
      <diagonal/>
    </border>
    <border>
      <left/>
      <right style="thin">
        <color theme="4"/>
      </right>
      <top style="thin">
        <color theme="4"/>
      </top>
      <bottom style="thin">
        <color theme="0"/>
      </bottom>
      <diagonal/>
    </border>
    <border>
      <left style="thin">
        <color theme="4"/>
      </left>
      <right/>
      <top style="thin">
        <color theme="0"/>
      </top>
      <bottom style="thin">
        <color theme="4"/>
      </bottom>
      <diagonal/>
    </border>
    <border>
      <left/>
      <right/>
      <top style="thin">
        <color theme="0"/>
      </top>
      <bottom style="thin">
        <color theme="4"/>
      </bottom>
      <diagonal/>
    </border>
    <border>
      <left/>
      <right style="thin">
        <color theme="4"/>
      </right>
      <top style="thin">
        <color theme="0"/>
      </top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1"/>
    <xf numFmtId="9" fontId="3" fillId="0" borderId="1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horizontal="center" vertical="center"/>
    </xf>
    <xf numFmtId="0" fontId="1" fillId="2" borderId="0" xfId="0" applyFont="1" applyFill="1"/>
    <xf numFmtId="0" fontId="0" fillId="0" borderId="0" xfId="0" applyFont="1"/>
    <xf numFmtId="39" fontId="0" fillId="0" borderId="0" xfId="1" applyNumberFormat="1" applyFont="1" applyAlignment="1">
      <alignment horizontal="center" vertical="center"/>
    </xf>
    <xf numFmtId="0" fontId="0" fillId="3" borderId="0" xfId="0" applyFill="1"/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1" fontId="0" fillId="0" borderId="1" xfId="0" applyNumberFormat="1" applyBorder="1"/>
    <xf numFmtId="0" fontId="4" fillId="0" borderId="0" xfId="0" applyFont="1"/>
    <xf numFmtId="0" fontId="4" fillId="0" borderId="1" xfId="0" applyFont="1" applyFill="1" applyBorder="1"/>
    <xf numFmtId="0" fontId="4" fillId="0" borderId="6" xfId="0" applyFont="1" applyBorder="1" applyAlignment="1">
      <alignment horizontal="center"/>
    </xf>
    <xf numFmtId="166" fontId="4" fillId="0" borderId="7" xfId="0" applyNumberFormat="1" applyFont="1" applyBorder="1" applyAlignment="1">
      <alignment horizontal="center"/>
    </xf>
    <xf numFmtId="0" fontId="8" fillId="2" borderId="8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left"/>
    </xf>
    <xf numFmtId="164" fontId="4" fillId="0" borderId="7" xfId="0" applyNumberFormat="1" applyFont="1" applyBorder="1" applyAlignment="1">
      <alignment horizontal="center"/>
    </xf>
    <xf numFmtId="165" fontId="4" fillId="0" borderId="7" xfId="2" applyNumberFormat="1" applyFont="1" applyBorder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0" fontId="6" fillId="2" borderId="1" xfId="3" applyFont="1" applyFill="1" applyBorder="1"/>
    <xf numFmtId="0" fontId="4" fillId="0" borderId="1" xfId="3" applyFont="1" applyFill="1" applyBorder="1"/>
    <xf numFmtId="0" fontId="4" fillId="0" borderId="1" xfId="3" applyFont="1"/>
    <xf numFmtId="0" fontId="10" fillId="0" borderId="1" xfId="3" applyFont="1"/>
    <xf numFmtId="0" fontId="9" fillId="0" borderId="1" xfId="3" applyFont="1"/>
    <xf numFmtId="0" fontId="4" fillId="0" borderId="8" xfId="3" applyFont="1" applyFill="1" applyBorder="1" applyAlignment="1">
      <alignment horizontal="center" wrapText="1"/>
    </xf>
    <xf numFmtId="2" fontId="4" fillId="0" borderId="5" xfId="3" quotePrefix="1" applyNumberFormat="1" applyFont="1" applyFill="1" applyBorder="1" applyAlignment="1">
      <alignment horizontal="center" wrapText="1"/>
    </xf>
    <xf numFmtId="165" fontId="4" fillId="0" borderId="5" xfId="4" quotePrefix="1" applyNumberFormat="1" applyFont="1" applyFill="1" applyBorder="1" applyAlignment="1">
      <alignment horizontal="center" wrapText="1"/>
    </xf>
    <xf numFmtId="2" fontId="4" fillId="0" borderId="6" xfId="3" quotePrefix="1" applyNumberFormat="1" applyFont="1" applyFill="1" applyBorder="1" applyAlignment="1">
      <alignment horizontal="center" wrapText="1"/>
    </xf>
    <xf numFmtId="0" fontId="10" fillId="0" borderId="1" xfId="3" applyFont="1" applyAlignment="1">
      <alignment horizontal="center"/>
    </xf>
    <xf numFmtId="166" fontId="4" fillId="0" borderId="1" xfId="3" applyNumberFormat="1" applyFont="1"/>
    <xf numFmtId="0" fontId="3" fillId="0" borderId="1" xfId="3"/>
    <xf numFmtId="2" fontId="3" fillId="0" borderId="1" xfId="3" applyNumberFormat="1"/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/>
    </xf>
    <xf numFmtId="0" fontId="0" fillId="5" borderId="0" xfId="0" applyFont="1" applyFill="1"/>
    <xf numFmtId="0" fontId="1" fillId="2" borderId="0" xfId="0" applyFont="1" applyFill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14" fillId="0" borderId="0" xfId="0" applyFont="1"/>
    <xf numFmtId="0" fontId="13" fillId="6" borderId="0" xfId="0" applyFont="1" applyFill="1" applyAlignment="1">
      <alignment horizontal="left" vertical="center"/>
    </xf>
    <xf numFmtId="0" fontId="8" fillId="2" borderId="13" xfId="3" applyFont="1" applyFill="1" applyBorder="1" applyAlignment="1">
      <alignment horizontal="center" vertical="center" wrapText="1"/>
    </xf>
    <xf numFmtId="0" fontId="8" fillId="2" borderId="14" xfId="3" applyFont="1" applyFill="1" applyBorder="1" applyAlignment="1">
      <alignment horizontal="center" vertical="center" wrapText="1"/>
    </xf>
    <xf numFmtId="0" fontId="9" fillId="4" borderId="5" xfId="3" applyFont="1" applyFill="1" applyBorder="1" applyAlignment="1">
      <alignment horizontal="center" vertical="center" wrapText="1"/>
    </xf>
    <xf numFmtId="0" fontId="5" fillId="2" borderId="1" xfId="3" applyFont="1" applyFill="1" applyBorder="1" applyAlignment="1">
      <alignment vertical="center"/>
    </xf>
    <xf numFmtId="0" fontId="7" fillId="2" borderId="1" xfId="3" applyFont="1" applyFill="1" applyBorder="1" applyAlignment="1">
      <alignment vertical="center"/>
    </xf>
    <xf numFmtId="9" fontId="4" fillId="0" borderId="1" xfId="2" applyFont="1" applyBorder="1" applyAlignment="1">
      <alignment horizontal="center"/>
    </xf>
    <xf numFmtId="166" fontId="4" fillId="0" borderId="1" xfId="0" applyNumberFormat="1" applyFont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5" fontId="4" fillId="0" borderId="1" xfId="2" applyNumberFormat="1" applyFont="1" applyBorder="1" applyAlignment="1">
      <alignment horizontal="center"/>
    </xf>
    <xf numFmtId="0" fontId="4" fillId="0" borderId="1" xfId="3" applyNumberFormat="1" applyFont="1"/>
    <xf numFmtId="0" fontId="4" fillId="4" borderId="7" xfId="0" applyFont="1" applyFill="1" applyBorder="1"/>
    <xf numFmtId="0" fontId="1" fillId="2" borderId="0" xfId="0" applyFont="1" applyFill="1" applyAlignment="1">
      <alignment horizontal="left"/>
    </xf>
    <xf numFmtId="0" fontId="0" fillId="0" borderId="0" xfId="0" applyFont="1" applyAlignment="1">
      <alignment horizontal="left"/>
    </xf>
    <xf numFmtId="3" fontId="4" fillId="0" borderId="7" xfId="0" applyNumberFormat="1" applyFont="1" applyBorder="1" applyAlignment="1">
      <alignment horizontal="center"/>
    </xf>
    <xf numFmtId="165" fontId="4" fillId="0" borderId="5" xfId="2" quotePrefix="1" applyNumberFormat="1" applyFont="1" applyFill="1" applyBorder="1" applyAlignment="1">
      <alignment horizontal="center" wrapText="1"/>
    </xf>
    <xf numFmtId="2" fontId="4" fillId="0" borderId="7" xfId="0" applyNumberFormat="1" applyFont="1" applyBorder="1" applyAlignment="1">
      <alignment horizontal="center"/>
    </xf>
    <xf numFmtId="0" fontId="12" fillId="0" borderId="1" xfId="3" applyFont="1" applyAlignment="1">
      <alignment horizontal="center" vertical="center" wrapText="1"/>
    </xf>
    <xf numFmtId="0" fontId="8" fillId="2" borderId="9" xfId="3" applyFont="1" applyFill="1" applyBorder="1" applyAlignment="1">
      <alignment horizontal="center" vertical="center" wrapText="1"/>
    </xf>
    <xf numFmtId="0" fontId="8" fillId="2" borderId="12" xfId="3" applyFont="1" applyFill="1" applyBorder="1" applyAlignment="1">
      <alignment horizontal="center" vertical="center" wrapText="1"/>
    </xf>
    <xf numFmtId="0" fontId="8" fillId="2" borderId="10" xfId="3" applyFont="1" applyFill="1" applyBorder="1" applyAlignment="1">
      <alignment horizontal="center" vertical="center" wrapText="1"/>
    </xf>
    <xf numFmtId="0" fontId="8" fillId="2" borderId="13" xfId="3" applyFont="1" applyFill="1" applyBorder="1" applyAlignment="1">
      <alignment horizontal="center" vertical="center" wrapText="1"/>
    </xf>
    <xf numFmtId="0" fontId="9" fillId="4" borderId="5" xfId="3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9" fillId="4" borderId="2" xfId="3" applyFont="1" applyFill="1" applyBorder="1" applyAlignment="1">
      <alignment horizontal="center" vertical="center" wrapText="1"/>
    </xf>
    <xf numFmtId="0" fontId="9" fillId="4" borderId="15" xfId="3" applyFont="1" applyFill="1" applyBorder="1" applyAlignment="1">
      <alignment horizontal="center" vertical="center" wrapText="1"/>
    </xf>
    <xf numFmtId="0" fontId="9" fillId="4" borderId="3" xfId="3" applyFont="1" applyFill="1" applyBorder="1" applyAlignment="1">
      <alignment horizontal="center" vertical="center" wrapText="1"/>
    </xf>
    <xf numFmtId="0" fontId="9" fillId="4" borderId="4" xfId="3" applyFont="1" applyFill="1" applyBorder="1" applyAlignment="1">
      <alignment horizontal="center" vertical="center" wrapText="1"/>
    </xf>
    <xf numFmtId="0" fontId="8" fillId="2" borderId="11" xfId="3" applyFont="1" applyFill="1" applyBorder="1" applyAlignment="1">
      <alignment horizontal="center" vertical="center" wrapText="1"/>
    </xf>
    <xf numFmtId="0" fontId="8" fillId="2" borderId="2" xfId="3" applyFont="1" applyFill="1" applyBorder="1" applyAlignment="1">
      <alignment horizontal="center" vertical="center" wrapText="1"/>
    </xf>
    <xf numFmtId="0" fontId="8" fillId="2" borderId="15" xfId="3" applyFont="1" applyFill="1" applyBorder="1" applyAlignment="1">
      <alignment horizontal="center" vertical="center" wrapText="1"/>
    </xf>
    <xf numFmtId="0" fontId="8" fillId="2" borderId="3" xfId="3" applyFont="1" applyFill="1" applyBorder="1" applyAlignment="1">
      <alignment horizontal="center" vertical="center" wrapText="1"/>
    </xf>
    <xf numFmtId="0" fontId="8" fillId="2" borderId="4" xfId="3" applyFont="1" applyFill="1" applyBorder="1" applyAlignment="1">
      <alignment horizontal="center" vertical="center" wrapText="1"/>
    </xf>
    <xf numFmtId="166" fontId="16" fillId="0" borderId="1" xfId="0" applyNumberFormat="1" applyFont="1" applyBorder="1" applyAlignment="1">
      <alignment horizontal="center"/>
    </xf>
    <xf numFmtId="165" fontId="4" fillId="0" borderId="16" xfId="2" applyNumberFormat="1" applyFont="1" applyBorder="1" applyAlignment="1">
      <alignment horizontal="center" vertical="center" wrapText="1"/>
    </xf>
    <xf numFmtId="165" fontId="4" fillId="0" borderId="17" xfId="2" applyNumberFormat="1" applyFont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center" vertical="center"/>
    </xf>
    <xf numFmtId="0" fontId="11" fillId="0" borderId="1" xfId="3" applyFont="1" applyBorder="1" applyAlignment="1">
      <alignment horizontal="left" textRotation="90"/>
    </xf>
    <xf numFmtId="0" fontId="9" fillId="4" borderId="8" xfId="3" applyFont="1" applyFill="1" applyBorder="1" applyAlignment="1">
      <alignment horizontal="center" vertical="center" wrapText="1"/>
    </xf>
    <xf numFmtId="0" fontId="13" fillId="6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Font="1" applyAlignment="1">
      <alignment horizontal="center"/>
    </xf>
  </cellXfs>
  <cellStyles count="5">
    <cellStyle name="Comma" xfId="1" builtinId="3"/>
    <cellStyle name="Normal" xfId="0" builtinId="0"/>
    <cellStyle name="Normal 2" xfId="3"/>
    <cellStyle name="Percent" xfId="2" builtinId="5"/>
    <cellStyle name="Percent 2" xfId="4"/>
  </cellStyles>
  <dxfs count="16"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ont>
        <b/>
        <i val="0"/>
        <color theme="6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ill>
        <patternFill>
          <bgColor theme="8" tint="0.79995117038483843"/>
        </patternFill>
      </fill>
    </dxf>
    <dxf>
      <fill>
        <patternFill>
          <bgColor theme="8" tint="0.79995117038483843"/>
        </patternFill>
      </fill>
    </dxf>
    <dxf>
      <fill>
        <patternFill>
          <bgColor theme="8" tint="0.79995117038483843"/>
        </patternFill>
      </fill>
    </dxf>
    <dxf>
      <fill>
        <patternFill>
          <bgColor theme="2" tint="-9.9948118533890809E-2"/>
        </patternFill>
      </fill>
    </dxf>
    <dxf>
      <fill>
        <patternFill>
          <bgColor theme="2"/>
        </patternFill>
      </fill>
    </dxf>
    <dxf>
      <font>
        <b val="0"/>
        <i/>
      </font>
      <fill>
        <patternFill>
          <bgColor theme="2" tint="-9.9948118533890809E-2"/>
        </patternFill>
      </fill>
    </dxf>
    <dxf>
      <font>
        <b/>
        <i val="0"/>
        <color theme="0"/>
      </font>
      <fill>
        <patternFill>
          <bgColor theme="4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fill>
        <patternFill>
          <bgColor theme="2" tint="-9.9948118533890809E-2"/>
        </patternFill>
      </fill>
    </dxf>
    <dxf>
      <fill>
        <patternFill>
          <bgColor theme="2"/>
        </patternFill>
      </fill>
    </dxf>
    <dxf>
      <font>
        <b val="0"/>
        <i/>
      </font>
      <fill>
        <patternFill>
          <bgColor theme="2" tint="-9.9948118533890809E-2"/>
        </patternFill>
      </fill>
    </dxf>
    <dxf>
      <font>
        <b/>
        <i val="0"/>
        <color theme="0"/>
      </font>
      <fill>
        <patternFill>
          <bgColor theme="4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 style="thin">
          <color theme="4"/>
        </vertical>
        <horizontal style="thin">
          <color theme="4"/>
        </horizontal>
      </border>
    </dxf>
  </dxfs>
  <tableStyles count="2" defaultTableStyle="DSA Custom 1" defaultPivotStyle="PivotStyleLight16">
    <tableStyle name="DSA Custom 1" pivot="0" count="5">
      <tableStyleElement type="wholeTable" dxfId="15"/>
      <tableStyleElement type="headerRow" dxfId="14"/>
      <tableStyleElement type="totalRow" dxfId="13"/>
      <tableStyleElement type="firstColumn" dxfId="12"/>
      <tableStyleElement type="lastColumn" dxfId="11"/>
    </tableStyle>
    <tableStyle name="DSA Custom 2" pivot="0" count="5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</tableStyle>
  </tableStyles>
  <colors>
    <mruColors>
      <color rgb="FF80BE25"/>
      <color rgb="FF0098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609375061301181E-2"/>
          <c:y val="5.6459674493682124E-2"/>
          <c:w val="0.8761569153631581"/>
          <c:h val="0.7959269372004789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Results!$J$5</c:f>
              <c:strCache>
                <c:ptCount val="1"/>
                <c:pt idx="0">
                  <c:v>Reference Load (MW)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Results!$I$6:$I$30</c:f>
              <c:numCache>
                <c:formatCode>General</c:formatCode>
                <c:ptCount val="2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xVal>
          <c:yVal>
            <c:numRef>
              <c:f>Results!$J$6:$J$30</c:f>
              <c:numCache>
                <c:formatCode>0.00</c:formatCode>
                <c:ptCount val="25"/>
                <c:pt idx="1">
                  <c:v>99.544224370479583</c:v>
                </c:pt>
                <c:pt idx="2">
                  <c:v>83.811483970642087</c:v>
                </c:pt>
                <c:pt idx="3">
                  <c:v>72.962425988674156</c:v>
                </c:pt>
                <c:pt idx="4">
                  <c:v>64.300551999807354</c:v>
                </c:pt>
                <c:pt idx="5">
                  <c:v>58.420447140812868</c:v>
                </c:pt>
                <c:pt idx="6">
                  <c:v>55.521480166196824</c:v>
                </c:pt>
                <c:pt idx="7">
                  <c:v>53.941705584526062</c:v>
                </c:pt>
                <c:pt idx="8">
                  <c:v>52.792904126286501</c:v>
                </c:pt>
                <c:pt idx="9">
                  <c:v>47.72828996479511</c:v>
                </c:pt>
                <c:pt idx="10">
                  <c:v>45.703277182102198</c:v>
                </c:pt>
                <c:pt idx="11">
                  <c:v>50.249469382166858</c:v>
                </c:pt>
                <c:pt idx="12">
                  <c:v>62.372987152218819</c:v>
                </c:pt>
                <c:pt idx="13">
                  <c:v>80.717331460475918</c:v>
                </c:pt>
                <c:pt idx="14">
                  <c:v>101.38154529762268</c:v>
                </c:pt>
                <c:pt idx="15">
                  <c:v>121.48980482125282</c:v>
                </c:pt>
                <c:pt idx="16">
                  <c:v>143.39370355796814</c:v>
                </c:pt>
                <c:pt idx="17">
                  <c:v>160.89463643932342</c:v>
                </c:pt>
                <c:pt idx="18">
                  <c:v>176.55370403337477</c:v>
                </c:pt>
                <c:pt idx="19">
                  <c:v>181.39326703405379</c:v>
                </c:pt>
                <c:pt idx="20">
                  <c:v>172.16467973327636</c:v>
                </c:pt>
                <c:pt idx="21">
                  <c:v>164.47599852991104</c:v>
                </c:pt>
                <c:pt idx="22">
                  <c:v>155.17012701129912</c:v>
                </c:pt>
                <c:pt idx="23">
                  <c:v>138.82206218862532</c:v>
                </c:pt>
                <c:pt idx="24">
                  <c:v>116.17348276376724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A3-49ED-AED6-DC0AB5A21B7E}"/>
            </c:ext>
          </c:extLst>
        </c:ser>
        <c:ser>
          <c:idx val="1"/>
          <c:order val="1"/>
          <c:tx>
            <c:strRef>
              <c:f>Results!$K$5</c:f>
              <c:strCache>
                <c:ptCount val="1"/>
                <c:pt idx="0">
                  <c:v>Load with DR (MW)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Results!$I$6:$I$30</c:f>
              <c:numCache>
                <c:formatCode>General</c:formatCode>
                <c:ptCount val="2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xVal>
          <c:yVal>
            <c:numRef>
              <c:f>Results!$K$6:$K$30</c:f>
              <c:numCache>
                <c:formatCode>0.00</c:formatCode>
                <c:ptCount val="25"/>
                <c:pt idx="1">
                  <c:v>99.544224370479583</c:v>
                </c:pt>
                <c:pt idx="2">
                  <c:v>83.811483970642087</c:v>
                </c:pt>
                <c:pt idx="3">
                  <c:v>72.962425988674156</c:v>
                </c:pt>
                <c:pt idx="4">
                  <c:v>64.300551999807354</c:v>
                </c:pt>
                <c:pt idx="5">
                  <c:v>58.420447140812868</c:v>
                </c:pt>
                <c:pt idx="6">
                  <c:v>55.521480166196824</c:v>
                </c:pt>
                <c:pt idx="7">
                  <c:v>53.941705584526062</c:v>
                </c:pt>
                <c:pt idx="8">
                  <c:v>52.792904126286501</c:v>
                </c:pt>
                <c:pt idx="9">
                  <c:v>47.72828996479511</c:v>
                </c:pt>
                <c:pt idx="10">
                  <c:v>45.703277182102198</c:v>
                </c:pt>
                <c:pt idx="11">
                  <c:v>50.249469382166858</c:v>
                </c:pt>
                <c:pt idx="12">
                  <c:v>62.372987152218819</c:v>
                </c:pt>
                <c:pt idx="13">
                  <c:v>80.717331460475918</c:v>
                </c:pt>
                <c:pt idx="14">
                  <c:v>101.38154529762268</c:v>
                </c:pt>
                <c:pt idx="15">
                  <c:v>121.48980482125282</c:v>
                </c:pt>
                <c:pt idx="16">
                  <c:v>143.39370355796814</c:v>
                </c:pt>
                <c:pt idx="17">
                  <c:v>96.567119229555132</c:v>
                </c:pt>
                <c:pt idx="18">
                  <c:v>138.87508975553513</c:v>
                </c:pt>
                <c:pt idx="19">
                  <c:v>157.65674972963333</c:v>
                </c:pt>
                <c:pt idx="20">
                  <c:v>154.84058566188813</c:v>
                </c:pt>
                <c:pt idx="21">
                  <c:v>148.92500244140624</c:v>
                </c:pt>
                <c:pt idx="22">
                  <c:v>183.06241654014588</c:v>
                </c:pt>
                <c:pt idx="23">
                  <c:v>149.14042317008972</c:v>
                </c:pt>
                <c:pt idx="24">
                  <c:v>122.07767498874664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A3-49ED-AED6-DC0AB5A21B7E}"/>
            </c:ext>
          </c:extLst>
        </c:ser>
        <c:ser>
          <c:idx val="2"/>
          <c:order val="2"/>
          <c:tx>
            <c:strRef>
              <c:f>Results!$L$5</c:f>
              <c:strCache>
                <c:ptCount val="1"/>
                <c:pt idx="0">
                  <c:v>Load Reduction (MW)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Results!$I$6:$I$30</c:f>
              <c:numCache>
                <c:formatCode>General</c:formatCode>
                <c:ptCount val="2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xVal>
          <c:yVal>
            <c:numRef>
              <c:f>Results!$L$6:$L$30</c:f>
              <c:numCache>
                <c:formatCode>0.00</c:formatCode>
                <c:ptCount val="2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64.327517209768288</c:v>
                </c:pt>
                <c:pt idx="18">
                  <c:v>37.678614277839642</c:v>
                </c:pt>
                <c:pt idx="19">
                  <c:v>23.73651730442046</c:v>
                </c:pt>
                <c:pt idx="20">
                  <c:v>17.324094071388231</c:v>
                </c:pt>
                <c:pt idx="21">
                  <c:v>15.550996088504803</c:v>
                </c:pt>
                <c:pt idx="22">
                  <c:v>-27.89228952884676</c:v>
                </c:pt>
                <c:pt idx="23">
                  <c:v>-10.318360981464394</c:v>
                </c:pt>
                <c:pt idx="24">
                  <c:v>-5.904192224979397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5A3-49ED-AED6-DC0AB5A21B7E}"/>
            </c:ext>
          </c:extLst>
        </c:ser>
        <c:ser>
          <c:idx val="3"/>
          <c:order val="3"/>
          <c:tx>
            <c:v>90% Confidence band</c:v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Results!$I$7:$I$30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Results!$O$7:$O$30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62.690624135103086</c:v>
                </c:pt>
                <c:pt idx="17">
                  <c:v>34.925267580651301</c:v>
                </c:pt>
                <c:pt idx="18">
                  <c:v>22.07285194358758</c:v>
                </c:pt>
                <c:pt idx="19">
                  <c:v>16.074534890897858</c:v>
                </c:pt>
                <c:pt idx="20">
                  <c:v>14.488864665012169</c:v>
                </c:pt>
                <c:pt idx="21">
                  <c:v>-29.226614369873054</c:v>
                </c:pt>
                <c:pt idx="22">
                  <c:v>-11.356711704665425</c:v>
                </c:pt>
                <c:pt idx="23">
                  <c:v>-6.7584139410536022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5A3-49ED-AED6-DC0AB5A21B7E}"/>
            </c:ext>
          </c:extLst>
        </c:ser>
        <c:ser>
          <c:idx val="4"/>
          <c:order val="4"/>
          <c:tx>
            <c:v>90% Confidence band</c:v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Results!$I$7:$I$30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Results!$U$7:$U$30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65.964410284433498</c:v>
                </c:pt>
                <c:pt idx="17">
                  <c:v>40.431960975027984</c:v>
                </c:pt>
                <c:pt idx="18">
                  <c:v>25.40018266525334</c:v>
                </c:pt>
                <c:pt idx="19">
                  <c:v>18.5736532518786</c:v>
                </c:pt>
                <c:pt idx="20">
                  <c:v>16.613127511997437</c:v>
                </c:pt>
                <c:pt idx="21">
                  <c:v>-26.557964687820469</c:v>
                </c:pt>
                <c:pt idx="22">
                  <c:v>-9.2800102582633652</c:v>
                </c:pt>
                <c:pt idx="23">
                  <c:v>-5.0499705089051918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5A3-49ED-AED6-DC0AB5A21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642976"/>
        <c:axId val="451636744"/>
      </c:scatterChart>
      <c:valAx>
        <c:axId val="451642976"/>
        <c:scaling>
          <c:orientation val="minMax"/>
          <c:max val="24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 Ending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636744"/>
        <c:crosses val="autoZero"/>
        <c:crossBetween val="midCat"/>
        <c:majorUnit val="3"/>
      </c:valAx>
      <c:valAx>
        <c:axId val="451636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kW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642976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9.6184652562434664E-2"/>
          <c:y val="6.3306194458841725E-2"/>
          <c:w val="0.53080491484497727"/>
          <c:h val="0.20567827108159006"/>
        </c:manualLayout>
      </c:layout>
      <c:overlay val="0"/>
      <c:spPr>
        <a:solidFill>
          <a:schemeClr val="bg1">
            <a:alpha val="2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301625</xdr:colOff>
      <xdr:row>16</xdr:row>
      <xdr:rowOff>79374</xdr:rowOff>
    </xdr:from>
    <xdr:to>
      <xdr:col>7</xdr:col>
      <xdr:colOff>41275</xdr:colOff>
      <xdr:row>34</xdr:row>
      <xdr:rowOff>22411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222333</xdr:colOff>
      <xdr:row>1</xdr:row>
      <xdr:rowOff>103852</xdr:rowOff>
    </xdr:from>
    <xdr:to>
      <xdr:col>22</xdr:col>
      <xdr:colOff>922597</xdr:colOff>
      <xdr:row>2</xdr:row>
      <xdr:rowOff>365125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23" b="19627"/>
        <a:stretch/>
      </xdr:blipFill>
      <xdr:spPr>
        <a:xfrm>
          <a:off x="16922833" y="294352"/>
          <a:ext cx="3272014" cy="705773"/>
        </a:xfrm>
        <a:prstGeom prst="rect">
          <a:avLst/>
        </a:prstGeom>
      </xdr:spPr>
    </xdr:pic>
    <xdr:clientData/>
  </xdr:twoCellAnchor>
  <xdr:twoCellAnchor editAs="oneCell">
    <xdr:from>
      <xdr:col>14</xdr:col>
      <xdr:colOff>364465</xdr:colOff>
      <xdr:row>1</xdr:row>
      <xdr:rowOff>109946</xdr:rowOff>
    </xdr:from>
    <xdr:to>
      <xdr:col>18</xdr:col>
      <xdr:colOff>151790</xdr:colOff>
      <xdr:row>2</xdr:row>
      <xdr:rowOff>349249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9465" y="300446"/>
          <a:ext cx="1882825" cy="683803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theme/theme1.xml><?xml version="1.0" encoding="utf-8"?>
<a:theme xmlns:a="http://schemas.openxmlformats.org/drawingml/2006/main" name="DSA">
  <a:themeElements>
    <a:clrScheme name="DSA">
      <a:dk1>
        <a:srgbClr val="595959"/>
      </a:dk1>
      <a:lt1>
        <a:sysClr val="window" lastClr="FFFFFF"/>
      </a:lt1>
      <a:dk2>
        <a:srgbClr val="005F8C"/>
      </a:dk2>
      <a:lt2>
        <a:srgbClr val="D8D8D8"/>
      </a:lt2>
      <a:accent1>
        <a:srgbClr val="0098D7"/>
      </a:accent1>
      <a:accent2>
        <a:srgbClr val="999999"/>
      </a:accent2>
      <a:accent3>
        <a:srgbClr val="E66827"/>
      </a:accent3>
      <a:accent4>
        <a:srgbClr val="8D82A3"/>
      </a:accent4>
      <a:accent5>
        <a:srgbClr val="80BE25"/>
      </a:accent5>
      <a:accent6>
        <a:srgbClr val="00709F"/>
      </a:accent6>
      <a:hlink>
        <a:srgbClr val="737373"/>
      </a:hlink>
      <a:folHlink>
        <a:srgbClr val="B54E15"/>
      </a:folHlink>
    </a:clrScheme>
    <a:fontScheme name="DSA Theme">
      <a:majorFont>
        <a:latin typeface="Corbel"/>
        <a:ea typeface=""/>
        <a:cs typeface=""/>
      </a:majorFont>
      <a:minorFont>
        <a:latin typeface="Corbel"/>
        <a:ea typeface=""/>
        <a:cs typeface=""/>
      </a:minorFont>
    </a:fontScheme>
    <a:fmtScheme name="Dividend">
      <a:fillStyleLst>
        <a:solidFill>
          <a:schemeClr val="phClr"/>
        </a:solidFill>
        <a:gradFill rotWithShape="1">
          <a:gsLst>
            <a:gs pos="0">
              <a:schemeClr val="phClr">
                <a:tint val="68000"/>
                <a:alpha val="90000"/>
                <a:lumMod val="100000"/>
              </a:schemeClr>
            </a:gs>
            <a:gs pos="100000">
              <a:schemeClr val="phClr">
                <a:tint val="90000"/>
                <a:lumMod val="95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98000"/>
                <a:lumMod val="110000"/>
              </a:schemeClr>
            </a:gs>
            <a:gs pos="84000">
              <a:schemeClr val="phClr">
                <a:shade val="90000"/>
                <a:lumMod val="88000"/>
              </a:schemeClr>
            </a:gs>
          </a:gsLst>
          <a:lin ang="5400000" scaled="0"/>
        </a:gradFill>
      </a:fillStyleLst>
      <a:lnStyleLst>
        <a:ln w="12700" cap="rnd" cmpd="sng" algn="ctr">
          <a:solidFill>
            <a:schemeClr val="phClr">
              <a:lumMod val="90000"/>
            </a:schemeClr>
          </a:solidFill>
          <a:prstDash val="solid"/>
        </a:ln>
        <a:ln w="2222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55000"/>
              </a:srgbClr>
            </a:outerShdw>
          </a:effectLst>
        </a:effectStyle>
        <a:effectStyle>
          <a:effectLst>
            <a:outerShdw blurRad="88900" dist="38100" dir="504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1200000"/>
            </a:lightRig>
          </a:scene3d>
          <a:sp3d>
            <a:bevelT w="381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88000">
              <a:schemeClr val="phClr">
                <a:shade val="94000"/>
                <a:satMod val="110000"/>
                <a:lumMod val="8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98000"/>
                <a:satMod val="110000"/>
                <a:lumMod val="86000"/>
              </a:schemeClr>
            </a:gs>
          </a:gsLst>
          <a:path path="circle">
            <a:fillToRect l="50000" t="50000" r="100000"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DSA" id="{26DE1EC5-3BC3-4186-8BF2-25537294699C}" vid="{4CD8A7F0-FA4B-4F51-95D2-BE8BAF5DAF16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0"/>
  <sheetViews>
    <sheetView showGridLines="0" workbookViewId="0">
      <selection activeCell="C31" sqref="C31"/>
    </sheetView>
  </sheetViews>
  <sheetFormatPr defaultRowHeight="15" x14ac:dyDescent="0.25"/>
  <cols>
    <col min="2" max="2" width="30.125" customWidth="1"/>
  </cols>
  <sheetData>
    <row r="2" spans="2:5" ht="15" customHeight="1" x14ac:dyDescent="0.25">
      <c r="B2" s="56" t="s">
        <v>189</v>
      </c>
      <c r="C2" s="56"/>
      <c r="D2" s="56"/>
      <c r="E2" s="56"/>
    </row>
    <row r="3" spans="2:5" x14ac:dyDescent="0.25">
      <c r="B3" s="56"/>
      <c r="C3" s="56"/>
      <c r="D3" s="56"/>
      <c r="E3" s="56"/>
    </row>
    <row r="4" spans="2:5" x14ac:dyDescent="0.25">
      <c r="B4" s="56"/>
      <c r="C4" s="56"/>
      <c r="D4" s="56"/>
      <c r="E4" s="56"/>
    </row>
    <row r="5" spans="2:5" x14ac:dyDescent="0.25">
      <c r="B5" s="56"/>
      <c r="C5" s="56"/>
      <c r="D5" s="56"/>
      <c r="E5" s="56"/>
    </row>
    <row r="6" spans="2:5" x14ac:dyDescent="0.25">
      <c r="B6" s="56"/>
      <c r="C6" s="56"/>
      <c r="D6" s="56"/>
      <c r="E6" s="56"/>
    </row>
    <row r="7" spans="2:5" x14ac:dyDescent="0.25">
      <c r="B7" s="56"/>
      <c r="C7" s="56"/>
      <c r="D7" s="56"/>
      <c r="E7" s="56"/>
    </row>
    <row r="8" spans="2:5" x14ac:dyDescent="0.25">
      <c r="B8" s="56"/>
      <c r="C8" s="56"/>
      <c r="D8" s="56"/>
      <c r="E8" s="56"/>
    </row>
    <row r="9" spans="2:5" x14ac:dyDescent="0.25">
      <c r="B9" s="56"/>
      <c r="C9" s="56"/>
      <c r="D9" s="56"/>
      <c r="E9" s="56"/>
    </row>
    <row r="10" spans="2:5" x14ac:dyDescent="0.25">
      <c r="B10" s="56"/>
      <c r="C10" s="56"/>
      <c r="D10" s="56"/>
      <c r="E10" s="56"/>
    </row>
  </sheetData>
  <mergeCells count="1">
    <mergeCell ref="B2:E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2"/>
  <sheetViews>
    <sheetView showGridLines="0" tabSelected="1" zoomScale="70" zoomScaleNormal="70" workbookViewId="0">
      <selection activeCell="F48" sqref="F48"/>
    </sheetView>
  </sheetViews>
  <sheetFormatPr defaultColWidth="8.75" defaultRowHeight="15" x14ac:dyDescent="0.25"/>
  <cols>
    <col min="1" max="1" width="2.125" style="21" customWidth="1"/>
    <col min="2" max="2" width="5.875" style="21" customWidth="1"/>
    <col min="3" max="3" width="23.5" style="21" customWidth="1"/>
    <col min="4" max="4" width="21.5" style="21" customWidth="1"/>
    <col min="5" max="5" width="4.75" style="21" customWidth="1"/>
    <col min="6" max="6" width="34.875" style="21" bestFit="1" customWidth="1"/>
    <col min="7" max="7" width="21.125" style="21" customWidth="1"/>
    <col min="8" max="8" width="3.125" style="21" customWidth="1"/>
    <col min="9" max="9" width="9.875" style="21" customWidth="1"/>
    <col min="10" max="11" width="11.125" style="21" customWidth="1"/>
    <col min="12" max="12" width="13.625" style="21" customWidth="1"/>
    <col min="13" max="13" width="11.125" style="21" customWidth="1"/>
    <col min="14" max="14" width="13.125" style="21" customWidth="1"/>
    <col min="15" max="21" width="6.875" style="21" customWidth="1"/>
    <col min="22" max="23" width="13.125" style="21" customWidth="1"/>
    <col min="24" max="24" width="8.75" style="21"/>
    <col min="25" max="25" width="9" hidden="1" customWidth="1"/>
    <col min="26" max="26" width="9.75" hidden="1" customWidth="1"/>
    <col min="27" max="16384" width="8.75" style="21"/>
  </cols>
  <sheetData>
    <row r="1" spans="2:26" x14ac:dyDescent="0.25">
      <c r="Y1" s="10"/>
      <c r="Z1" s="10"/>
    </row>
    <row r="2" spans="2:26" s="20" customFormat="1" ht="35.25" customHeight="1" x14ac:dyDescent="0.25">
      <c r="B2" s="42" t="s">
        <v>30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Y2" s="11"/>
      <c r="Z2" s="11"/>
    </row>
    <row r="3" spans="2:26" s="20" customFormat="1" ht="35.25" customHeight="1" x14ac:dyDescent="0.25">
      <c r="B3" s="43" t="s">
        <v>98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Y3" s="11"/>
      <c r="Z3" s="11"/>
    </row>
    <row r="4" spans="2:26" x14ac:dyDescent="0.25">
      <c r="I4" s="22"/>
    </row>
    <row r="5" spans="2:26" x14ac:dyDescent="0.25">
      <c r="C5" s="23" t="s">
        <v>37</v>
      </c>
      <c r="F5" s="23" t="s">
        <v>38</v>
      </c>
      <c r="G5" s="29"/>
      <c r="I5" s="57" t="s">
        <v>91</v>
      </c>
      <c r="J5" s="59" t="str">
        <f>"Reference Load ("&amp;units&amp;")"</f>
        <v>Reference Load (MW)</v>
      </c>
      <c r="K5" s="59" t="str">
        <f>"Load with DR ("&amp;units&amp;")"</f>
        <v>Load with DR (MW)</v>
      </c>
      <c r="L5" s="59" t="str">
        <f>"Load Reduction ("&amp;units&amp;")"</f>
        <v>Load Reduction (MW)</v>
      </c>
      <c r="M5" s="59" t="s">
        <v>92</v>
      </c>
      <c r="N5" s="59" t="s">
        <v>93</v>
      </c>
      <c r="O5" s="59" t="s">
        <v>94</v>
      </c>
      <c r="P5" s="59"/>
      <c r="Q5" s="59"/>
      <c r="R5" s="59"/>
      <c r="S5" s="59"/>
      <c r="T5" s="59"/>
      <c r="U5" s="67"/>
      <c r="V5" s="68" t="s">
        <v>95</v>
      </c>
      <c r="W5" s="70" t="s">
        <v>96</v>
      </c>
      <c r="Y5" s="62"/>
      <c r="Z5" s="62"/>
    </row>
    <row r="6" spans="2:26" x14ac:dyDescent="0.25">
      <c r="C6" s="14" t="s">
        <v>40</v>
      </c>
      <c r="D6" s="12" t="s">
        <v>9</v>
      </c>
      <c r="E6" s="33"/>
      <c r="F6" s="50" t="s">
        <v>39</v>
      </c>
      <c r="G6" s="13">
        <v>0.66666666666666663</v>
      </c>
      <c r="I6" s="58"/>
      <c r="J6" s="60"/>
      <c r="K6" s="60"/>
      <c r="L6" s="60"/>
      <c r="M6" s="60"/>
      <c r="N6" s="60"/>
      <c r="O6" s="39" t="s">
        <v>33</v>
      </c>
      <c r="P6" s="39" t="s">
        <v>0</v>
      </c>
      <c r="Q6" s="39" t="s">
        <v>1</v>
      </c>
      <c r="R6" s="39" t="s">
        <v>2</v>
      </c>
      <c r="S6" s="39" t="s">
        <v>3</v>
      </c>
      <c r="T6" s="39" t="s">
        <v>4</v>
      </c>
      <c r="U6" s="40" t="s">
        <v>34</v>
      </c>
      <c r="V6" s="69"/>
      <c r="W6" s="71"/>
      <c r="Y6" s="18" t="s">
        <v>15</v>
      </c>
      <c r="Z6" s="18" t="s">
        <v>16</v>
      </c>
    </row>
    <row r="7" spans="2:26" x14ac:dyDescent="0.25">
      <c r="C7" s="14" t="s">
        <v>42</v>
      </c>
      <c r="D7" s="12" t="s">
        <v>101</v>
      </c>
      <c r="E7" s="33"/>
      <c r="F7" s="50" t="s">
        <v>41</v>
      </c>
      <c r="G7" s="13">
        <v>0.875</v>
      </c>
      <c r="I7" s="24">
        <v>1</v>
      </c>
      <c r="J7" s="25">
        <f>IFERROR(INDEX(intervals, MATCH(intervallookup&amp;$I7, intervals_y, 0), MATCH(J$31, intervals_x, 0))*multiplier, "")</f>
        <v>99.544224370479583</v>
      </c>
      <c r="K7" s="25">
        <f t="shared" ref="J7:K30" si="0">IFERROR(INDEX(intervals, MATCH(intervallookup&amp;$I7, intervals_y, 0), MATCH(K$31, intervals_x, 0))*multiplier, "")</f>
        <v>99.544224370479583</v>
      </c>
      <c r="L7" s="25">
        <f>IFERROR(J7-K7, "")</f>
        <v>0</v>
      </c>
      <c r="M7" s="54">
        <f>IFERROR(L7/J7, "")</f>
        <v>0</v>
      </c>
      <c r="N7" s="25">
        <f t="shared" ref="N7:N30" si="1">IFERROR(INDEX(intervals, MATCH(intervallookup&amp;$I7, intervals_y, 0), MATCH(N$31, intervals_x, 0)), "")</f>
        <v>78.422103881835938</v>
      </c>
      <c r="O7" s="25">
        <f>IFERROR($L7+$V7*_xlfn.NORM.INV(O$31,0,1), "")</f>
        <v>0</v>
      </c>
      <c r="P7" s="25">
        <f t="shared" ref="O7:U22" si="2">IFERROR($L7+$V7*_xlfn.NORM.INV(P$31,0,1), "")</f>
        <v>0</v>
      </c>
      <c r="Q7" s="25">
        <f t="shared" si="2"/>
        <v>0</v>
      </c>
      <c r="R7" s="25">
        <f t="shared" si="2"/>
        <v>0</v>
      </c>
      <c r="S7" s="25">
        <f t="shared" si="2"/>
        <v>0</v>
      </c>
      <c r="T7" s="25">
        <f t="shared" si="2"/>
        <v>0</v>
      </c>
      <c r="U7" s="25">
        <f t="shared" si="2"/>
        <v>0</v>
      </c>
      <c r="V7" s="25">
        <f t="shared" ref="V7:V30" si="3">IFERROR(INDEX(intervals, MATCH(intervallookup&amp;$I7, intervals_y, 0), MATCH(V$31, intervals_x, 0))*multiplier, "")</f>
        <v>0</v>
      </c>
      <c r="W7" s="27" t="str">
        <f>IFERROR(L7/V7, "")</f>
        <v/>
      </c>
      <c r="Y7">
        <v>0</v>
      </c>
      <c r="Z7">
        <f t="shared" ref="Z7:Z30" si="4">(V7*$Y7)^2</f>
        <v>0</v>
      </c>
    </row>
    <row r="8" spans="2:26" x14ac:dyDescent="0.25">
      <c r="C8" s="14" t="s">
        <v>10</v>
      </c>
      <c r="D8" s="12" t="s">
        <v>102</v>
      </c>
      <c r="E8" s="33"/>
      <c r="F8" s="50" t="s">
        <v>43</v>
      </c>
      <c r="G8" s="53">
        <f>INDEX(events, MATCH(eventlookup, events_y, 0), MATCH("Sites", events_x, 0))</f>
        <v>63114</v>
      </c>
      <c r="I8" s="24">
        <v>2</v>
      </c>
      <c r="J8" s="25">
        <f t="shared" si="0"/>
        <v>83.811483970642087</v>
      </c>
      <c r="K8" s="25">
        <f t="shared" si="0"/>
        <v>83.811483970642087</v>
      </c>
      <c r="L8" s="25">
        <f t="shared" ref="L8:L30" si="5">IFERROR(J8-K8, "")</f>
        <v>0</v>
      </c>
      <c r="M8" s="54">
        <f t="shared" ref="M8:M30" si="6">IFERROR(L8/J8, "")</f>
        <v>0</v>
      </c>
      <c r="N8" s="25">
        <f t="shared" si="1"/>
        <v>77.267829895019531</v>
      </c>
      <c r="O8" s="25">
        <f t="shared" si="2"/>
        <v>0</v>
      </c>
      <c r="P8" s="25">
        <f t="shared" si="2"/>
        <v>0</v>
      </c>
      <c r="Q8" s="25">
        <f t="shared" si="2"/>
        <v>0</v>
      </c>
      <c r="R8" s="25">
        <f t="shared" si="2"/>
        <v>0</v>
      </c>
      <c r="S8" s="25">
        <f t="shared" si="2"/>
        <v>0</v>
      </c>
      <c r="T8" s="25">
        <f t="shared" si="2"/>
        <v>0</v>
      </c>
      <c r="U8" s="25">
        <f t="shared" si="2"/>
        <v>0</v>
      </c>
      <c r="V8" s="25">
        <f t="shared" si="3"/>
        <v>0</v>
      </c>
      <c r="W8" s="27" t="str">
        <f t="shared" ref="W8:W30" si="7">IFERROR(L8/V8, "")</f>
        <v/>
      </c>
      <c r="Y8">
        <v>0</v>
      </c>
      <c r="Z8">
        <f t="shared" si="4"/>
        <v>0</v>
      </c>
    </row>
    <row r="9" spans="2:26" x14ac:dyDescent="0.25">
      <c r="C9" s="14" t="s">
        <v>44</v>
      </c>
      <c r="D9" s="12" t="s">
        <v>52</v>
      </c>
      <c r="E9" s="33"/>
      <c r="F9" s="50" t="s">
        <v>46</v>
      </c>
      <c r="G9" s="16">
        <f>IFERROR(AVERAGE(N23:N27), "")</f>
        <v>89.635665893554688</v>
      </c>
      <c r="I9" s="24">
        <v>3</v>
      </c>
      <c r="J9" s="25">
        <f t="shared" si="0"/>
        <v>72.962425988674156</v>
      </c>
      <c r="K9" s="25">
        <f t="shared" si="0"/>
        <v>72.962425988674156</v>
      </c>
      <c r="L9" s="25">
        <f t="shared" si="5"/>
        <v>0</v>
      </c>
      <c r="M9" s="54">
        <f t="shared" si="6"/>
        <v>0</v>
      </c>
      <c r="N9" s="25">
        <f t="shared" si="1"/>
        <v>76.449661254882813</v>
      </c>
      <c r="O9" s="25">
        <f t="shared" si="2"/>
        <v>0</v>
      </c>
      <c r="P9" s="25">
        <f t="shared" si="2"/>
        <v>0</v>
      </c>
      <c r="Q9" s="25">
        <f t="shared" si="2"/>
        <v>0</v>
      </c>
      <c r="R9" s="25">
        <f t="shared" si="2"/>
        <v>0</v>
      </c>
      <c r="S9" s="25">
        <f t="shared" si="2"/>
        <v>0</v>
      </c>
      <c r="T9" s="25">
        <f t="shared" si="2"/>
        <v>0</v>
      </c>
      <c r="U9" s="25">
        <f t="shared" si="2"/>
        <v>0</v>
      </c>
      <c r="V9" s="25">
        <f t="shared" si="3"/>
        <v>0</v>
      </c>
      <c r="W9" s="27" t="str">
        <f t="shared" si="7"/>
        <v/>
      </c>
      <c r="Y9">
        <v>0</v>
      </c>
      <c r="Z9">
        <f t="shared" si="4"/>
        <v>0</v>
      </c>
    </row>
    <row r="10" spans="2:26" x14ac:dyDescent="0.25">
      <c r="C10" s="15" t="s">
        <v>22</v>
      </c>
      <c r="D10" s="12" t="s">
        <v>49</v>
      </c>
      <c r="E10" s="33"/>
      <c r="F10" s="50" t="str">
        <f>"Event window load reduction ("&amp;units&amp;")"</f>
        <v>Event window load reduction (MW)</v>
      </c>
      <c r="G10" s="55">
        <f>IFERROR(AVERAGE(L23:L27), "")</f>
        <v>31.723547790384281</v>
      </c>
      <c r="I10" s="24">
        <v>4</v>
      </c>
      <c r="J10" s="25">
        <f t="shared" si="0"/>
        <v>64.300551999807354</v>
      </c>
      <c r="K10" s="25">
        <f t="shared" si="0"/>
        <v>64.300551999807354</v>
      </c>
      <c r="L10" s="25">
        <f t="shared" si="5"/>
        <v>0</v>
      </c>
      <c r="M10" s="54">
        <f t="shared" si="6"/>
        <v>0</v>
      </c>
      <c r="N10" s="25">
        <f t="shared" si="1"/>
        <v>75.475868225097656</v>
      </c>
      <c r="O10" s="25">
        <f t="shared" si="2"/>
        <v>0</v>
      </c>
      <c r="P10" s="25">
        <f t="shared" si="2"/>
        <v>0</v>
      </c>
      <c r="Q10" s="25">
        <f t="shared" si="2"/>
        <v>0</v>
      </c>
      <c r="R10" s="25">
        <f t="shared" si="2"/>
        <v>0</v>
      </c>
      <c r="S10" s="25">
        <f t="shared" si="2"/>
        <v>0</v>
      </c>
      <c r="T10" s="25">
        <f t="shared" si="2"/>
        <v>0</v>
      </c>
      <c r="U10" s="25">
        <f t="shared" si="2"/>
        <v>0</v>
      </c>
      <c r="V10" s="25">
        <f t="shared" si="3"/>
        <v>0</v>
      </c>
      <c r="W10" s="27" t="str">
        <f t="shared" si="7"/>
        <v/>
      </c>
      <c r="Y10">
        <v>0</v>
      </c>
      <c r="Z10">
        <f t="shared" si="4"/>
        <v>0</v>
      </c>
    </row>
    <row r="11" spans="2:26" x14ac:dyDescent="0.25">
      <c r="C11" s="15" t="s">
        <v>21</v>
      </c>
      <c r="D11" s="12" t="s">
        <v>66</v>
      </c>
      <c r="E11" s="33"/>
      <c r="F11" s="50" t="s">
        <v>48</v>
      </c>
      <c r="G11" s="17">
        <f>IFERROR(G10/AVERAGE(J23:J27), "")</f>
        <v>0.18541323600776194</v>
      </c>
      <c r="I11" s="24">
        <v>5</v>
      </c>
      <c r="J11" s="25">
        <f t="shared" si="0"/>
        <v>58.420447140812868</v>
      </c>
      <c r="K11" s="25">
        <f t="shared" si="0"/>
        <v>58.420447140812868</v>
      </c>
      <c r="L11" s="25">
        <f t="shared" si="5"/>
        <v>0</v>
      </c>
      <c r="M11" s="54">
        <f t="shared" si="6"/>
        <v>0</v>
      </c>
      <c r="N11" s="25">
        <f t="shared" si="1"/>
        <v>74.742088317871094</v>
      </c>
      <c r="O11" s="25">
        <f t="shared" si="2"/>
        <v>0</v>
      </c>
      <c r="P11" s="25">
        <f t="shared" si="2"/>
        <v>0</v>
      </c>
      <c r="Q11" s="25">
        <f t="shared" si="2"/>
        <v>0</v>
      </c>
      <c r="R11" s="25">
        <f t="shared" si="2"/>
        <v>0</v>
      </c>
      <c r="S11" s="25">
        <f t="shared" si="2"/>
        <v>0</v>
      </c>
      <c r="T11" s="25">
        <f t="shared" si="2"/>
        <v>0</v>
      </c>
      <c r="U11" s="25">
        <f t="shared" si="2"/>
        <v>0</v>
      </c>
      <c r="V11" s="25">
        <f t="shared" si="3"/>
        <v>0</v>
      </c>
      <c r="W11" s="27" t="str">
        <f t="shared" si="7"/>
        <v/>
      </c>
      <c r="Y11">
        <v>0</v>
      </c>
      <c r="Z11">
        <f t="shared" si="4"/>
        <v>0</v>
      </c>
    </row>
    <row r="12" spans="2:26" x14ac:dyDescent="0.25">
      <c r="C12" s="15" t="s">
        <v>23</v>
      </c>
      <c r="D12" s="12">
        <v>2022</v>
      </c>
      <c r="E12" s="33"/>
      <c r="F12" s="75" t="s">
        <v>72</v>
      </c>
      <c r="G12" s="73" t="str">
        <f>confidential</f>
        <v>Public</v>
      </c>
      <c r="I12" s="24">
        <v>6</v>
      </c>
      <c r="J12" s="25">
        <f t="shared" si="0"/>
        <v>55.521480166196824</v>
      </c>
      <c r="K12" s="25">
        <f t="shared" si="0"/>
        <v>55.521480166196824</v>
      </c>
      <c r="L12" s="25">
        <f t="shared" si="5"/>
        <v>0</v>
      </c>
      <c r="M12" s="54">
        <f t="shared" si="6"/>
        <v>0</v>
      </c>
      <c r="N12" s="25">
        <f t="shared" si="1"/>
        <v>74.263114929199219</v>
      </c>
      <c r="O12" s="25">
        <f t="shared" si="2"/>
        <v>0</v>
      </c>
      <c r="P12" s="25">
        <f t="shared" si="2"/>
        <v>0</v>
      </c>
      <c r="Q12" s="25">
        <f t="shared" si="2"/>
        <v>0</v>
      </c>
      <c r="R12" s="25">
        <f t="shared" si="2"/>
        <v>0</v>
      </c>
      <c r="S12" s="25">
        <f t="shared" si="2"/>
        <v>0</v>
      </c>
      <c r="T12" s="25">
        <f t="shared" si="2"/>
        <v>0</v>
      </c>
      <c r="U12" s="25">
        <f t="shared" si="2"/>
        <v>0</v>
      </c>
      <c r="V12" s="25">
        <f t="shared" si="3"/>
        <v>0</v>
      </c>
      <c r="W12" s="27" t="str">
        <f t="shared" si="7"/>
        <v/>
      </c>
      <c r="Y12">
        <v>0</v>
      </c>
      <c r="Z12">
        <f t="shared" si="4"/>
        <v>0</v>
      </c>
    </row>
    <row r="13" spans="2:26" x14ac:dyDescent="0.25">
      <c r="C13" s="15" t="s">
        <v>26</v>
      </c>
      <c r="D13" s="12" t="s">
        <v>17</v>
      </c>
      <c r="E13" s="33"/>
      <c r="F13" s="76"/>
      <c r="G13" s="74"/>
      <c r="I13" s="24">
        <v>7</v>
      </c>
      <c r="J13" s="25">
        <f t="shared" si="0"/>
        <v>53.941705584526062</v>
      </c>
      <c r="K13" s="25">
        <f t="shared" si="0"/>
        <v>53.941705584526062</v>
      </c>
      <c r="L13" s="25">
        <f t="shared" si="5"/>
        <v>0</v>
      </c>
      <c r="M13" s="54">
        <f t="shared" si="6"/>
        <v>0</v>
      </c>
      <c r="N13" s="25">
        <f t="shared" si="1"/>
        <v>73.673423767089844</v>
      </c>
      <c r="O13" s="25">
        <f t="shared" si="2"/>
        <v>0</v>
      </c>
      <c r="P13" s="25">
        <f t="shared" si="2"/>
        <v>0</v>
      </c>
      <c r="Q13" s="25">
        <f t="shared" si="2"/>
        <v>0</v>
      </c>
      <c r="R13" s="25">
        <f t="shared" si="2"/>
        <v>0</v>
      </c>
      <c r="S13" s="25">
        <f t="shared" si="2"/>
        <v>0</v>
      </c>
      <c r="T13" s="25">
        <f t="shared" si="2"/>
        <v>0</v>
      </c>
      <c r="U13" s="25">
        <f t="shared" si="2"/>
        <v>0</v>
      </c>
      <c r="V13" s="25">
        <f t="shared" si="3"/>
        <v>0</v>
      </c>
      <c r="W13" s="27" t="str">
        <f t="shared" si="7"/>
        <v/>
      </c>
      <c r="Y13">
        <v>0</v>
      </c>
      <c r="Z13">
        <f t="shared" si="4"/>
        <v>0</v>
      </c>
    </row>
    <row r="14" spans="2:26" x14ac:dyDescent="0.25">
      <c r="E14" s="44"/>
      <c r="F14" s="72" t="str">
        <f>IF(J7&lt;&gt;"","","Table will update when a valid subcategory is selected")</f>
        <v/>
      </c>
      <c r="G14" s="72"/>
      <c r="I14" s="24">
        <v>8</v>
      </c>
      <c r="J14" s="25">
        <f t="shared" si="0"/>
        <v>52.792904126286501</v>
      </c>
      <c r="K14" s="25">
        <f t="shared" si="0"/>
        <v>52.792904126286501</v>
      </c>
      <c r="L14" s="25">
        <f t="shared" si="5"/>
        <v>0</v>
      </c>
      <c r="M14" s="54">
        <f t="shared" si="6"/>
        <v>0</v>
      </c>
      <c r="N14" s="25">
        <f t="shared" si="1"/>
        <v>73.66717529296875</v>
      </c>
      <c r="O14" s="25">
        <f t="shared" si="2"/>
        <v>0</v>
      </c>
      <c r="P14" s="25">
        <f t="shared" si="2"/>
        <v>0</v>
      </c>
      <c r="Q14" s="25">
        <f t="shared" si="2"/>
        <v>0</v>
      </c>
      <c r="R14" s="25">
        <f t="shared" si="2"/>
        <v>0</v>
      </c>
      <c r="S14" s="25">
        <f t="shared" si="2"/>
        <v>0</v>
      </c>
      <c r="T14" s="25">
        <f t="shared" si="2"/>
        <v>0</v>
      </c>
      <c r="U14" s="25">
        <f t="shared" si="2"/>
        <v>0</v>
      </c>
      <c r="V14" s="25">
        <f t="shared" si="3"/>
        <v>0</v>
      </c>
      <c r="W14" s="27" t="str">
        <f t="shared" si="7"/>
        <v/>
      </c>
      <c r="Y14">
        <v>0</v>
      </c>
      <c r="Z14">
        <f t="shared" si="4"/>
        <v>0</v>
      </c>
    </row>
    <row r="15" spans="2:26" x14ac:dyDescent="0.25">
      <c r="D15" s="49"/>
      <c r="E15" s="28"/>
      <c r="F15" s="72"/>
      <c r="G15" s="72"/>
      <c r="I15" s="24">
        <v>9</v>
      </c>
      <c r="J15" s="25">
        <f t="shared" si="0"/>
        <v>47.72828996479511</v>
      </c>
      <c r="K15" s="25">
        <f t="shared" si="0"/>
        <v>47.72828996479511</v>
      </c>
      <c r="L15" s="25">
        <f t="shared" si="5"/>
        <v>0</v>
      </c>
      <c r="M15" s="54">
        <f t="shared" si="6"/>
        <v>0</v>
      </c>
      <c r="N15" s="25">
        <f t="shared" si="1"/>
        <v>75.683578491210938</v>
      </c>
      <c r="O15" s="25">
        <f t="shared" si="2"/>
        <v>0</v>
      </c>
      <c r="P15" s="25">
        <f t="shared" si="2"/>
        <v>0</v>
      </c>
      <c r="Q15" s="25">
        <f t="shared" si="2"/>
        <v>0</v>
      </c>
      <c r="R15" s="25">
        <f t="shared" si="2"/>
        <v>0</v>
      </c>
      <c r="S15" s="25">
        <f t="shared" si="2"/>
        <v>0</v>
      </c>
      <c r="T15" s="25">
        <f t="shared" si="2"/>
        <v>0</v>
      </c>
      <c r="U15" s="25">
        <f t="shared" si="2"/>
        <v>0</v>
      </c>
      <c r="V15" s="25">
        <f t="shared" si="3"/>
        <v>0</v>
      </c>
      <c r="W15" s="27" t="str">
        <f t="shared" si="7"/>
        <v/>
      </c>
      <c r="Y15">
        <v>0</v>
      </c>
      <c r="Z15">
        <f t="shared" si="4"/>
        <v>0</v>
      </c>
    </row>
    <row r="16" spans="2:26" x14ac:dyDescent="0.25">
      <c r="D16" s="49"/>
      <c r="E16" s="29"/>
      <c r="F16" s="45"/>
      <c r="G16" s="45"/>
      <c r="I16" s="24">
        <v>10</v>
      </c>
      <c r="J16" s="25">
        <f t="shared" si="0"/>
        <v>45.703277182102198</v>
      </c>
      <c r="K16" s="25">
        <f t="shared" si="0"/>
        <v>45.703277182102198</v>
      </c>
      <c r="L16" s="25">
        <f t="shared" si="5"/>
        <v>0</v>
      </c>
      <c r="M16" s="54">
        <f t="shared" si="6"/>
        <v>0</v>
      </c>
      <c r="N16" s="25">
        <f t="shared" si="1"/>
        <v>79.752197265625</v>
      </c>
      <c r="O16" s="25">
        <f t="shared" si="2"/>
        <v>0</v>
      </c>
      <c r="P16" s="25">
        <f t="shared" si="2"/>
        <v>0</v>
      </c>
      <c r="Q16" s="25">
        <f t="shared" si="2"/>
        <v>0</v>
      </c>
      <c r="R16" s="25">
        <f t="shared" si="2"/>
        <v>0</v>
      </c>
      <c r="S16" s="25">
        <f t="shared" si="2"/>
        <v>0</v>
      </c>
      <c r="T16" s="25">
        <f t="shared" si="2"/>
        <v>0</v>
      </c>
      <c r="U16" s="25">
        <f t="shared" si="2"/>
        <v>0</v>
      </c>
      <c r="V16" s="25">
        <f t="shared" si="3"/>
        <v>0</v>
      </c>
      <c r="W16" s="27" t="str">
        <f t="shared" si="7"/>
        <v/>
      </c>
      <c r="Y16">
        <v>0</v>
      </c>
      <c r="Z16">
        <f t="shared" si="4"/>
        <v>0</v>
      </c>
    </row>
    <row r="17" spans="3:26" x14ac:dyDescent="0.25">
      <c r="E17" s="45"/>
      <c r="F17" s="46"/>
      <c r="G17" s="46"/>
      <c r="I17" s="24">
        <v>11</v>
      </c>
      <c r="J17" s="25">
        <f t="shared" si="0"/>
        <v>50.249469382166858</v>
      </c>
      <c r="K17" s="25">
        <f t="shared" si="0"/>
        <v>50.249469382166858</v>
      </c>
      <c r="L17" s="25">
        <f t="shared" si="5"/>
        <v>0</v>
      </c>
      <c r="M17" s="54">
        <f t="shared" si="6"/>
        <v>0</v>
      </c>
      <c r="N17" s="25">
        <f t="shared" si="1"/>
        <v>83.917129516601563</v>
      </c>
      <c r="O17" s="25">
        <f t="shared" si="2"/>
        <v>0</v>
      </c>
      <c r="P17" s="25">
        <f t="shared" si="2"/>
        <v>0</v>
      </c>
      <c r="Q17" s="25">
        <f t="shared" si="2"/>
        <v>0</v>
      </c>
      <c r="R17" s="25">
        <f t="shared" si="2"/>
        <v>0</v>
      </c>
      <c r="S17" s="25">
        <f t="shared" si="2"/>
        <v>0</v>
      </c>
      <c r="T17" s="25">
        <f t="shared" si="2"/>
        <v>0</v>
      </c>
      <c r="U17" s="25">
        <f t="shared" si="2"/>
        <v>0</v>
      </c>
      <c r="V17" s="25">
        <f t="shared" si="3"/>
        <v>0</v>
      </c>
      <c r="W17" s="27" t="str">
        <f t="shared" si="7"/>
        <v/>
      </c>
      <c r="Y17">
        <v>0</v>
      </c>
      <c r="Z17">
        <f t="shared" si="4"/>
        <v>0</v>
      </c>
    </row>
    <row r="18" spans="3:26" x14ac:dyDescent="0.25">
      <c r="E18" s="45"/>
      <c r="F18" s="46"/>
      <c r="G18" s="46"/>
      <c r="I18" s="24">
        <v>12</v>
      </c>
      <c r="J18" s="25">
        <f t="shared" si="0"/>
        <v>62.372987152218819</v>
      </c>
      <c r="K18" s="25">
        <f t="shared" si="0"/>
        <v>62.372987152218819</v>
      </c>
      <c r="L18" s="25">
        <f t="shared" si="5"/>
        <v>0</v>
      </c>
      <c r="M18" s="54">
        <f t="shared" si="6"/>
        <v>0</v>
      </c>
      <c r="N18" s="25">
        <f t="shared" si="1"/>
        <v>87.489707946777344</v>
      </c>
      <c r="O18" s="25">
        <f t="shared" si="2"/>
        <v>0</v>
      </c>
      <c r="P18" s="25">
        <f t="shared" si="2"/>
        <v>0</v>
      </c>
      <c r="Q18" s="25">
        <f t="shared" si="2"/>
        <v>0</v>
      </c>
      <c r="R18" s="25">
        <f t="shared" si="2"/>
        <v>0</v>
      </c>
      <c r="S18" s="25">
        <f t="shared" si="2"/>
        <v>0</v>
      </c>
      <c r="T18" s="25">
        <f t="shared" si="2"/>
        <v>0</v>
      </c>
      <c r="U18" s="25">
        <f t="shared" si="2"/>
        <v>0</v>
      </c>
      <c r="V18" s="25">
        <f t="shared" si="3"/>
        <v>0</v>
      </c>
      <c r="W18" s="27" t="str">
        <f t="shared" si="7"/>
        <v/>
      </c>
      <c r="Y18">
        <v>0</v>
      </c>
      <c r="Z18">
        <f t="shared" si="4"/>
        <v>0</v>
      </c>
    </row>
    <row r="19" spans="3:26" x14ac:dyDescent="0.25">
      <c r="E19" s="46"/>
      <c r="F19" s="46"/>
      <c r="G19" s="46"/>
      <c r="I19" s="24">
        <v>13</v>
      </c>
      <c r="J19" s="25">
        <f t="shared" si="0"/>
        <v>80.717331460475918</v>
      </c>
      <c r="K19" s="25">
        <f t="shared" si="0"/>
        <v>80.717331460475918</v>
      </c>
      <c r="L19" s="25">
        <f t="shared" si="5"/>
        <v>0</v>
      </c>
      <c r="M19" s="54">
        <f t="shared" si="6"/>
        <v>0</v>
      </c>
      <c r="N19" s="25">
        <f t="shared" si="1"/>
        <v>89.90289306640625</v>
      </c>
      <c r="O19" s="25">
        <f t="shared" si="2"/>
        <v>0</v>
      </c>
      <c r="P19" s="25">
        <f t="shared" si="2"/>
        <v>0</v>
      </c>
      <c r="Q19" s="25">
        <f t="shared" si="2"/>
        <v>0</v>
      </c>
      <c r="R19" s="25">
        <f t="shared" si="2"/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3"/>
        <v>0</v>
      </c>
      <c r="W19" s="27" t="str">
        <f t="shared" si="7"/>
        <v/>
      </c>
      <c r="Y19">
        <v>0</v>
      </c>
      <c r="Z19">
        <f t="shared" si="4"/>
        <v>0</v>
      </c>
    </row>
    <row r="20" spans="3:26" x14ac:dyDescent="0.25">
      <c r="E20" s="46"/>
      <c r="F20" s="47"/>
      <c r="G20" s="47"/>
      <c r="I20" s="24">
        <v>14</v>
      </c>
      <c r="J20" s="25">
        <f t="shared" si="0"/>
        <v>101.38154529762268</v>
      </c>
      <c r="K20" s="25">
        <f t="shared" si="0"/>
        <v>101.38154529762268</v>
      </c>
      <c r="L20" s="25">
        <f t="shared" si="5"/>
        <v>0</v>
      </c>
      <c r="M20" s="54">
        <f t="shared" si="6"/>
        <v>0</v>
      </c>
      <c r="N20" s="25">
        <f t="shared" si="1"/>
        <v>91.999580383300781</v>
      </c>
      <c r="O20" s="25">
        <f t="shared" si="2"/>
        <v>0</v>
      </c>
      <c r="P20" s="25">
        <f t="shared" si="2"/>
        <v>0</v>
      </c>
      <c r="Q20" s="25">
        <f t="shared" si="2"/>
        <v>0</v>
      </c>
      <c r="R20" s="25">
        <f t="shared" si="2"/>
        <v>0</v>
      </c>
      <c r="S20" s="25">
        <f t="shared" si="2"/>
        <v>0</v>
      </c>
      <c r="T20" s="25">
        <f t="shared" si="2"/>
        <v>0</v>
      </c>
      <c r="U20" s="25">
        <f t="shared" si="2"/>
        <v>0</v>
      </c>
      <c r="V20" s="25">
        <f t="shared" si="3"/>
        <v>0</v>
      </c>
      <c r="W20" s="27" t="str">
        <f t="shared" si="7"/>
        <v/>
      </c>
      <c r="Y20">
        <v>0</v>
      </c>
      <c r="Z20">
        <f t="shared" si="4"/>
        <v>0</v>
      </c>
    </row>
    <row r="21" spans="3:26" x14ac:dyDescent="0.25">
      <c r="E21" s="46"/>
      <c r="F21" s="47"/>
      <c r="G21" s="47"/>
      <c r="I21" s="24">
        <v>15</v>
      </c>
      <c r="J21" s="25">
        <f t="shared" si="0"/>
        <v>121.48980482125282</v>
      </c>
      <c r="K21" s="25">
        <f t="shared" si="0"/>
        <v>121.48980482125282</v>
      </c>
      <c r="L21" s="25">
        <f t="shared" si="5"/>
        <v>0</v>
      </c>
      <c r="M21" s="54">
        <f t="shared" si="6"/>
        <v>0</v>
      </c>
      <c r="N21" s="25">
        <f t="shared" si="1"/>
        <v>93.497749328613281</v>
      </c>
      <c r="O21" s="25">
        <f t="shared" si="2"/>
        <v>0</v>
      </c>
      <c r="P21" s="25">
        <f t="shared" si="2"/>
        <v>0</v>
      </c>
      <c r="Q21" s="25">
        <f t="shared" si="2"/>
        <v>0</v>
      </c>
      <c r="R21" s="25">
        <f t="shared" si="2"/>
        <v>0</v>
      </c>
      <c r="S21" s="25">
        <f t="shared" si="2"/>
        <v>0</v>
      </c>
      <c r="T21" s="25">
        <f t="shared" si="2"/>
        <v>0</v>
      </c>
      <c r="U21" s="25">
        <f t="shared" si="2"/>
        <v>0</v>
      </c>
      <c r="V21" s="25">
        <f t="shared" si="3"/>
        <v>0</v>
      </c>
      <c r="W21" s="27" t="str">
        <f t="shared" si="7"/>
        <v/>
      </c>
      <c r="Y21">
        <v>0</v>
      </c>
      <c r="Z21">
        <f t="shared" si="4"/>
        <v>0</v>
      </c>
    </row>
    <row r="22" spans="3:26" x14ac:dyDescent="0.25">
      <c r="E22" s="47"/>
      <c r="F22" s="48"/>
      <c r="G22" s="48"/>
      <c r="I22" s="24">
        <v>16</v>
      </c>
      <c r="J22" s="25">
        <f t="shared" si="0"/>
        <v>143.39370355796814</v>
      </c>
      <c r="K22" s="25">
        <f t="shared" si="0"/>
        <v>143.39370355796814</v>
      </c>
      <c r="L22" s="25">
        <f t="shared" si="5"/>
        <v>0</v>
      </c>
      <c r="M22" s="54">
        <f t="shared" si="6"/>
        <v>0</v>
      </c>
      <c r="N22" s="25">
        <f t="shared" si="1"/>
        <v>93.560409545898438</v>
      </c>
      <c r="O22" s="25">
        <f t="shared" si="2"/>
        <v>0</v>
      </c>
      <c r="P22" s="25">
        <f t="shared" si="2"/>
        <v>0</v>
      </c>
      <c r="Q22" s="25">
        <f t="shared" si="2"/>
        <v>0</v>
      </c>
      <c r="R22" s="25">
        <f t="shared" si="2"/>
        <v>0</v>
      </c>
      <c r="S22" s="25">
        <f t="shared" si="2"/>
        <v>0</v>
      </c>
      <c r="T22" s="25">
        <f t="shared" si="2"/>
        <v>0</v>
      </c>
      <c r="U22" s="25">
        <f t="shared" si="2"/>
        <v>0</v>
      </c>
      <c r="V22" s="25">
        <f t="shared" si="3"/>
        <v>0</v>
      </c>
      <c r="W22" s="27" t="str">
        <f t="shared" si="7"/>
        <v/>
      </c>
      <c r="Y22">
        <v>0</v>
      </c>
      <c r="Z22">
        <f t="shared" si="4"/>
        <v>0</v>
      </c>
    </row>
    <row r="23" spans="3:26" x14ac:dyDescent="0.25">
      <c r="E23" s="47"/>
      <c r="F23" s="48"/>
      <c r="G23" s="48"/>
      <c r="I23" s="24">
        <v>17</v>
      </c>
      <c r="J23" s="25">
        <f t="shared" si="0"/>
        <v>160.89463643932342</v>
      </c>
      <c r="K23" s="25">
        <f t="shared" si="0"/>
        <v>96.567119229555132</v>
      </c>
      <c r="L23" s="25">
        <f t="shared" si="5"/>
        <v>64.327517209768288</v>
      </c>
      <c r="M23" s="54">
        <f t="shared" si="6"/>
        <v>0.39981144575958244</v>
      </c>
      <c r="N23" s="25">
        <f t="shared" si="1"/>
        <v>93.034469604492188</v>
      </c>
      <c r="O23" s="25">
        <f t="shared" ref="O23:U30" si="8">IFERROR($L23+$V23*_xlfn.NORM.INV(O$31,0,1), "")</f>
        <v>62.690624135103086</v>
      </c>
      <c r="P23" s="25">
        <f t="shared" si="8"/>
        <v>63.052167933641968</v>
      </c>
      <c r="Q23" s="25">
        <f t="shared" si="8"/>
        <v>63.805654623616114</v>
      </c>
      <c r="R23" s="25">
        <f t="shared" si="8"/>
        <v>64.327517209768288</v>
      </c>
      <c r="S23" s="25">
        <f t="shared" si="8"/>
        <v>64.849379795920456</v>
      </c>
      <c r="T23" s="25">
        <f t="shared" si="8"/>
        <v>65.602866485894609</v>
      </c>
      <c r="U23" s="25">
        <f t="shared" si="8"/>
        <v>65.964410284433498</v>
      </c>
      <c r="V23" s="25">
        <f t="shared" si="3"/>
        <v>0.99516032785177222</v>
      </c>
      <c r="W23" s="27">
        <f>IFERROR(L23/V23, "")</f>
        <v>64.64035533714501</v>
      </c>
      <c r="Y23">
        <v>1</v>
      </c>
      <c r="Z23">
        <f t="shared" si="4"/>
        <v>0.99034407813004677</v>
      </c>
    </row>
    <row r="24" spans="3:26" x14ac:dyDescent="0.25">
      <c r="E24" s="48"/>
      <c r="I24" s="24">
        <v>18</v>
      </c>
      <c r="J24" s="25">
        <f t="shared" si="0"/>
        <v>176.55370403337477</v>
      </c>
      <c r="K24" s="25">
        <f t="shared" si="0"/>
        <v>138.87508975553513</v>
      </c>
      <c r="L24" s="25">
        <f t="shared" si="5"/>
        <v>37.678614277839642</v>
      </c>
      <c r="M24" s="54">
        <f t="shared" si="6"/>
        <v>0.21341163293134352</v>
      </c>
      <c r="N24" s="25">
        <f t="shared" si="1"/>
        <v>91.569969177246094</v>
      </c>
      <c r="O24" s="25">
        <f t="shared" si="8"/>
        <v>34.925267580651301</v>
      </c>
      <c r="P24" s="25">
        <f t="shared" si="8"/>
        <v>35.533404690523049</v>
      </c>
      <c r="Q24" s="25">
        <f t="shared" si="8"/>
        <v>36.800811903202479</v>
      </c>
      <c r="R24" s="25">
        <f t="shared" si="8"/>
        <v>37.678614277839642</v>
      </c>
      <c r="S24" s="25">
        <f t="shared" si="8"/>
        <v>38.556416652476805</v>
      </c>
      <c r="T24" s="25">
        <f t="shared" si="8"/>
        <v>39.823823865156236</v>
      </c>
      <c r="U24" s="25">
        <f t="shared" si="8"/>
        <v>40.431960975027984</v>
      </c>
      <c r="V24" s="25">
        <f t="shared" si="3"/>
        <v>1.673915935177356</v>
      </c>
      <c r="W24" s="27">
        <f t="shared" si="7"/>
        <v>22.509263151167438</v>
      </c>
      <c r="Y24">
        <v>1</v>
      </c>
      <c r="Z24">
        <f t="shared" si="4"/>
        <v>2.8019945580406826</v>
      </c>
    </row>
    <row r="25" spans="3:26" x14ac:dyDescent="0.25">
      <c r="E25" s="48"/>
      <c r="I25" s="24">
        <v>19</v>
      </c>
      <c r="J25" s="25">
        <f t="shared" si="0"/>
        <v>181.39326703405379</v>
      </c>
      <c r="K25" s="25">
        <f t="shared" si="0"/>
        <v>157.65674972963333</v>
      </c>
      <c r="L25" s="25">
        <f t="shared" si="5"/>
        <v>23.73651730442046</v>
      </c>
      <c r="M25" s="54">
        <f t="shared" si="6"/>
        <v>0.13085666128922135</v>
      </c>
      <c r="N25" s="25">
        <f t="shared" si="1"/>
        <v>90.123863220214844</v>
      </c>
      <c r="O25" s="25">
        <f t="shared" si="8"/>
        <v>22.07285194358758</v>
      </c>
      <c r="P25" s="25">
        <f t="shared" si="8"/>
        <v>22.440308989721217</v>
      </c>
      <c r="Q25" s="25">
        <f t="shared" si="8"/>
        <v>23.20611936876201</v>
      </c>
      <c r="R25" s="25">
        <f t="shared" si="8"/>
        <v>23.73651730442046</v>
      </c>
      <c r="S25" s="25">
        <f t="shared" si="8"/>
        <v>24.266915240078905</v>
      </c>
      <c r="T25" s="25">
        <f t="shared" si="8"/>
        <v>25.032725619119702</v>
      </c>
      <c r="U25" s="25">
        <f t="shared" si="8"/>
        <v>25.40018266525334</v>
      </c>
      <c r="V25" s="25">
        <f t="shared" si="3"/>
        <v>1.0114367221333087</v>
      </c>
      <c r="W25" s="27">
        <f t="shared" si="7"/>
        <v>23.468118949009206</v>
      </c>
      <c r="Y25">
        <v>1</v>
      </c>
      <c r="Z25">
        <f t="shared" si="4"/>
        <v>1.0230042428797719</v>
      </c>
    </row>
    <row r="26" spans="3:26" x14ac:dyDescent="0.25">
      <c r="I26" s="24">
        <v>20</v>
      </c>
      <c r="J26" s="25">
        <f t="shared" si="0"/>
        <v>172.16467973327636</v>
      </c>
      <c r="K26" s="25">
        <f t="shared" si="0"/>
        <v>154.84058566188813</v>
      </c>
      <c r="L26" s="25">
        <f t="shared" si="5"/>
        <v>17.324094071388231</v>
      </c>
      <c r="M26" s="54">
        <f t="shared" si="6"/>
        <v>0.10062513459919499</v>
      </c>
      <c r="N26" s="25">
        <f t="shared" si="1"/>
        <v>88.437118530273438</v>
      </c>
      <c r="O26" s="25">
        <f t="shared" si="8"/>
        <v>16.074534890897858</v>
      </c>
      <c r="P26" s="25">
        <f t="shared" si="8"/>
        <v>16.35052748907415</v>
      </c>
      <c r="Q26" s="25">
        <f t="shared" si="8"/>
        <v>16.925718517374559</v>
      </c>
      <c r="R26" s="25">
        <f t="shared" si="8"/>
        <v>17.324094071388231</v>
      </c>
      <c r="S26" s="25">
        <f t="shared" si="8"/>
        <v>17.722469625401903</v>
      </c>
      <c r="T26" s="25">
        <f t="shared" si="8"/>
        <v>18.297660653702312</v>
      </c>
      <c r="U26" s="25">
        <f t="shared" si="8"/>
        <v>18.5736532518786</v>
      </c>
      <c r="V26" s="25">
        <f t="shared" si="3"/>
        <v>0.75967804065719247</v>
      </c>
      <c r="W26" s="27">
        <f t="shared" si="7"/>
        <v>22.804521315900182</v>
      </c>
      <c r="Y26">
        <v>1</v>
      </c>
      <c r="Z26">
        <f t="shared" si="4"/>
        <v>0.57711072545675102</v>
      </c>
    </row>
    <row r="27" spans="3:26" x14ac:dyDescent="0.25">
      <c r="I27" s="24">
        <v>21</v>
      </c>
      <c r="J27" s="25">
        <f t="shared" si="0"/>
        <v>164.47599852991104</v>
      </c>
      <c r="K27" s="25">
        <f t="shared" si="0"/>
        <v>148.92500244140624</v>
      </c>
      <c r="L27" s="25">
        <f t="shared" si="5"/>
        <v>15.550996088504803</v>
      </c>
      <c r="M27" s="54">
        <f t="shared" si="6"/>
        <v>9.4548725817139523E-2</v>
      </c>
      <c r="N27" s="25">
        <f t="shared" si="1"/>
        <v>85.012908935546875</v>
      </c>
      <c r="O27" s="25">
        <f t="shared" si="8"/>
        <v>14.488864665012169</v>
      </c>
      <c r="P27" s="25">
        <f t="shared" si="8"/>
        <v>14.723459725215221</v>
      </c>
      <c r="Q27" s="25">
        <f t="shared" si="8"/>
        <v>15.21237491643422</v>
      </c>
      <c r="R27" s="25">
        <f t="shared" si="8"/>
        <v>15.550996088504803</v>
      </c>
      <c r="S27" s="25">
        <f t="shared" si="8"/>
        <v>15.889617260575386</v>
      </c>
      <c r="T27" s="25">
        <f t="shared" si="8"/>
        <v>16.378532451794385</v>
      </c>
      <c r="U27" s="25">
        <f t="shared" si="8"/>
        <v>16.613127511997437</v>
      </c>
      <c r="V27" s="25">
        <f t="shared" si="3"/>
        <v>0.64573005530051886</v>
      </c>
      <c r="W27" s="27">
        <f t="shared" si="7"/>
        <v>24.082812873356907</v>
      </c>
      <c r="Y27">
        <v>1</v>
      </c>
      <c r="Z27">
        <f t="shared" si="4"/>
        <v>0.41696730431841111</v>
      </c>
    </row>
    <row r="28" spans="3:26" x14ac:dyDescent="0.25">
      <c r="I28" s="24">
        <v>22</v>
      </c>
      <c r="J28" s="25">
        <f t="shared" si="0"/>
        <v>155.17012701129912</v>
      </c>
      <c r="K28" s="25">
        <f t="shared" si="0"/>
        <v>183.06241654014588</v>
      </c>
      <c r="L28" s="25">
        <f t="shared" si="5"/>
        <v>-27.89228952884676</v>
      </c>
      <c r="M28" s="54">
        <f t="shared" si="6"/>
        <v>-0.17975295932325758</v>
      </c>
      <c r="N28" s="25">
        <f t="shared" si="1"/>
        <v>81.76434326171875</v>
      </c>
      <c r="O28" s="25">
        <f t="shared" si="8"/>
        <v>-29.226614369873054</v>
      </c>
      <c r="P28" s="25">
        <f t="shared" si="8"/>
        <v>-28.931899413242114</v>
      </c>
      <c r="Q28" s="25">
        <f t="shared" si="8"/>
        <v>-28.31768946674282</v>
      </c>
      <c r="R28" s="25">
        <f t="shared" si="8"/>
        <v>-27.89228952884676</v>
      </c>
      <c r="S28" s="25">
        <f t="shared" si="8"/>
        <v>-27.4668895909507</v>
      </c>
      <c r="T28" s="25">
        <f t="shared" si="8"/>
        <v>-26.852679644451406</v>
      </c>
      <c r="U28" s="25">
        <f t="shared" si="8"/>
        <v>-26.557964687820469</v>
      </c>
      <c r="V28" s="25">
        <f t="shared" si="3"/>
        <v>0.81121190309152003</v>
      </c>
      <c r="W28" s="27">
        <f t="shared" si="7"/>
        <v>-34.383481581753841</v>
      </c>
      <c r="Y28">
        <v>0</v>
      </c>
      <c r="Z28">
        <f t="shared" si="4"/>
        <v>0</v>
      </c>
    </row>
    <row r="29" spans="3:26" x14ac:dyDescent="0.25">
      <c r="I29" s="24">
        <v>23</v>
      </c>
      <c r="J29" s="25">
        <f t="shared" si="0"/>
        <v>138.82206218862532</v>
      </c>
      <c r="K29" s="25">
        <f t="shared" si="0"/>
        <v>149.14042317008972</v>
      </c>
      <c r="L29" s="25">
        <f t="shared" si="5"/>
        <v>-10.318360981464394</v>
      </c>
      <c r="M29" s="54">
        <f t="shared" si="6"/>
        <v>-7.4327962132159212E-2</v>
      </c>
      <c r="N29" s="25">
        <f t="shared" si="1"/>
        <v>79.699417114257813</v>
      </c>
      <c r="O29" s="25">
        <f t="shared" si="8"/>
        <v>-11.356711704665425</v>
      </c>
      <c r="P29" s="25">
        <f t="shared" si="8"/>
        <v>-11.127369134590417</v>
      </c>
      <c r="Q29" s="25">
        <f t="shared" si="8"/>
        <v>-10.649400560120744</v>
      </c>
      <c r="R29" s="25">
        <f t="shared" si="8"/>
        <v>-10.318360981464394</v>
      </c>
      <c r="S29" s="25">
        <f t="shared" si="8"/>
        <v>-9.9873214028080444</v>
      </c>
      <c r="T29" s="25">
        <f t="shared" si="8"/>
        <v>-9.5093528283383719</v>
      </c>
      <c r="U29" s="25">
        <f t="shared" si="8"/>
        <v>-9.2800102582633652</v>
      </c>
      <c r="V29" s="25">
        <f t="shared" si="3"/>
        <v>0.6312724160905927</v>
      </c>
      <c r="W29" s="27">
        <f t="shared" si="7"/>
        <v>-16.345337953090013</v>
      </c>
      <c r="Y29">
        <v>0</v>
      </c>
      <c r="Z29">
        <f t="shared" si="4"/>
        <v>0</v>
      </c>
    </row>
    <row r="30" spans="3:26" x14ac:dyDescent="0.25">
      <c r="I30" s="24">
        <v>24</v>
      </c>
      <c r="J30" s="25">
        <f t="shared" si="0"/>
        <v>116.17348276376724</v>
      </c>
      <c r="K30" s="25">
        <f t="shared" si="0"/>
        <v>122.07767498874664</v>
      </c>
      <c r="L30" s="25">
        <f t="shared" si="5"/>
        <v>-5.904192224979397</v>
      </c>
      <c r="M30" s="54">
        <f t="shared" si="6"/>
        <v>-5.0822202145607238E-2</v>
      </c>
      <c r="N30" s="25">
        <f t="shared" si="1"/>
        <v>78.164451599121094</v>
      </c>
      <c r="O30" s="25">
        <f t="shared" si="8"/>
        <v>-6.7584139410536022</v>
      </c>
      <c r="P30" s="25">
        <f t="shared" si="8"/>
        <v>-6.5697403075683836</v>
      </c>
      <c r="Q30" s="25">
        <f t="shared" si="8"/>
        <v>-6.176529105620796</v>
      </c>
      <c r="R30" s="25">
        <f t="shared" si="8"/>
        <v>-5.904192224979397</v>
      </c>
      <c r="S30" s="25">
        <f t="shared" si="8"/>
        <v>-5.6318553443379979</v>
      </c>
      <c r="T30" s="25">
        <f t="shared" si="8"/>
        <v>-5.2386441423904104</v>
      </c>
      <c r="U30" s="25">
        <f t="shared" si="8"/>
        <v>-5.0499705089051918</v>
      </c>
      <c r="V30" s="25">
        <f t="shared" si="3"/>
        <v>0.51932992825470858</v>
      </c>
      <c r="W30" s="27">
        <f t="shared" si="7"/>
        <v>-11.368865732081685</v>
      </c>
      <c r="Y30">
        <v>0</v>
      </c>
      <c r="Z30">
        <f t="shared" si="4"/>
        <v>0</v>
      </c>
    </row>
    <row r="31" spans="3:26" hidden="1" x14ac:dyDescent="0.25">
      <c r="C31" s="77"/>
      <c r="I31" s="1"/>
      <c r="J31" s="4" t="s">
        <v>13</v>
      </c>
      <c r="K31" s="4" t="s">
        <v>71</v>
      </c>
      <c r="L31" s="4"/>
      <c r="M31" s="4"/>
      <c r="N31" s="4" t="s">
        <v>6</v>
      </c>
      <c r="O31" s="25">
        <v>0.05</v>
      </c>
      <c r="P31" s="4">
        <v>0.1</v>
      </c>
      <c r="Q31" s="4">
        <v>0.3</v>
      </c>
      <c r="R31" s="4">
        <v>0.5</v>
      </c>
      <c r="S31" s="4">
        <v>0.7</v>
      </c>
      <c r="T31" s="4">
        <v>0.9</v>
      </c>
      <c r="U31" s="4">
        <v>0.95</v>
      </c>
      <c r="V31" s="4" t="s">
        <v>35</v>
      </c>
      <c r="W31" s="4"/>
    </row>
    <row r="32" spans="3:26" x14ac:dyDescent="0.25">
      <c r="C32" s="77"/>
      <c r="I32" s="78" t="s">
        <v>5</v>
      </c>
      <c r="J32" s="61" t="str">
        <f>"Reference Load ("&amp;units&amp;"h)"</f>
        <v>Reference Load (MWh)</v>
      </c>
      <c r="K32" s="61" t="str">
        <f>"Load with DR ("&amp;units&amp;"h)"</f>
        <v>Load with DR (MWh)</v>
      </c>
      <c r="L32" s="61" t="str">
        <f>"Energy Savings ("&amp;units&amp;"h)"</f>
        <v>Energy Savings (MWh)</v>
      </c>
      <c r="M32" s="61" t="s">
        <v>36</v>
      </c>
      <c r="N32" s="61" t="s">
        <v>97</v>
      </c>
      <c r="O32" s="61" t="s">
        <v>31</v>
      </c>
      <c r="P32" s="61"/>
      <c r="Q32" s="61"/>
      <c r="R32" s="61"/>
      <c r="S32" s="61"/>
      <c r="T32" s="61"/>
      <c r="U32" s="61"/>
      <c r="V32" s="63" t="s">
        <v>95</v>
      </c>
      <c r="W32" s="65" t="s">
        <v>32</v>
      </c>
      <c r="Y32" s="21"/>
      <c r="Z32" s="21"/>
    </row>
    <row r="33" spans="9:23" x14ac:dyDescent="0.25">
      <c r="I33" s="78"/>
      <c r="J33" s="61"/>
      <c r="K33" s="61"/>
      <c r="L33" s="61"/>
      <c r="M33" s="61"/>
      <c r="N33" s="61"/>
      <c r="O33" s="41" t="s">
        <v>33</v>
      </c>
      <c r="P33" s="41" t="s">
        <v>0</v>
      </c>
      <c r="Q33" s="41" t="s">
        <v>1</v>
      </c>
      <c r="R33" s="41" t="s">
        <v>2</v>
      </c>
      <c r="S33" s="41" t="s">
        <v>3</v>
      </c>
      <c r="T33" s="41" t="s">
        <v>4</v>
      </c>
      <c r="U33" s="41" t="s">
        <v>34</v>
      </c>
      <c r="V33" s="64"/>
      <c r="W33" s="66"/>
    </row>
    <row r="34" spans="9:23" x14ac:dyDescent="0.25">
      <c r="I34" s="24"/>
      <c r="J34" s="25">
        <f>IFERROR(SUM(J7:J30),"")</f>
        <v>2459.979589899659</v>
      </c>
      <c r="K34" s="25">
        <f>IFERROR(SUM(K7:K30),"")</f>
        <v>2345.4766936830279</v>
      </c>
      <c r="L34" s="25">
        <f>IFERROR(SUM(L7:L30),"")</f>
        <v>114.50289621663086</v>
      </c>
      <c r="M34" s="26">
        <f>IFERROR(L34/J34, "")</f>
        <v>4.6546278955632049E-2</v>
      </c>
      <c r="N34" s="25">
        <f>IFERROR(AVERAGE(N7:N30),"")</f>
        <v>82.815460522969559</v>
      </c>
      <c r="O34" s="25">
        <f>IFERROR($L34+$V34*_xlfn.NORM.S.INV(0.05),"")</f>
        <v>102.9104031996599</v>
      </c>
      <c r="P34" s="25">
        <f>IFERROR($L34+$V34*_xlfn.NORM.S.INV(0.1),"")</f>
        <v>105.47085997277469</v>
      </c>
      <c r="Q34" s="25">
        <f>IFERROR($L34+$V34*_xlfn.NORM.S.INV(0.3),"")</f>
        <v>110.80706019690501</v>
      </c>
      <c r="R34" s="25">
        <f>IFERROR($L34+$V34*_xlfn.NORM.S.INV(0.5),"")</f>
        <v>114.50289621663086</v>
      </c>
      <c r="S34" s="25">
        <f>IFERROR($L34+$V34*_xlfn.NORM.S.INV(0.7),"")</f>
        <v>118.1987322363567</v>
      </c>
      <c r="T34" s="25">
        <f>IFERROR($L34+$V34*_xlfn.NORM.S.INV(0.9),"")</f>
        <v>123.53493246048703</v>
      </c>
      <c r="U34" s="25">
        <f>IFERROR($L34+$V34*_xlfn.NORM.S.INV(0.95),"")</f>
        <v>126.09538923360181</v>
      </c>
      <c r="V34" s="25">
        <f>IFERROR((SUM(V7:V30)^2)^0.5,"")</f>
        <v>7.0477353285569704</v>
      </c>
      <c r="W34" s="27">
        <f>IFERROR(L34/V34,"")</f>
        <v>16.246764510675149</v>
      </c>
    </row>
    <row r="35" spans="9:23" x14ac:dyDescent="0.25"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</row>
    <row r="36" spans="9:23" x14ac:dyDescent="0.25"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</row>
    <row r="37" spans="9:23" x14ac:dyDescent="0.25"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</row>
    <row r="38" spans="9:23" x14ac:dyDescent="0.25">
      <c r="I38" s="31"/>
      <c r="K38" s="30"/>
    </row>
    <row r="39" spans="9:23" x14ac:dyDescent="0.25">
      <c r="I39" s="31"/>
      <c r="K39" s="30"/>
    </row>
    <row r="40" spans="9:23" x14ac:dyDescent="0.25">
      <c r="I40" s="31"/>
      <c r="K40" s="30"/>
    </row>
    <row r="41" spans="9:23" x14ac:dyDescent="0.25">
      <c r="I41" s="31"/>
      <c r="K41" s="30"/>
    </row>
    <row r="42" spans="9:23" x14ac:dyDescent="0.25">
      <c r="I42" s="31"/>
      <c r="K42" s="30"/>
    </row>
    <row r="43" spans="9:23" x14ac:dyDescent="0.25">
      <c r="I43" s="31"/>
      <c r="K43" s="30"/>
    </row>
    <row r="44" spans="9:23" x14ac:dyDescent="0.25">
      <c r="I44" s="31"/>
      <c r="K44" s="30"/>
    </row>
    <row r="45" spans="9:23" x14ac:dyDescent="0.25">
      <c r="I45" s="31"/>
      <c r="K45" s="30"/>
    </row>
    <row r="46" spans="9:23" x14ac:dyDescent="0.25">
      <c r="I46" s="31"/>
      <c r="K46" s="30"/>
    </row>
    <row r="47" spans="9:23" x14ac:dyDescent="0.25">
      <c r="I47" s="31"/>
      <c r="K47" s="30"/>
    </row>
    <row r="48" spans="9:23" x14ac:dyDescent="0.25">
      <c r="I48" s="31"/>
      <c r="K48" s="30"/>
    </row>
    <row r="49" spans="9:11" x14ac:dyDescent="0.25">
      <c r="I49" s="31"/>
      <c r="K49" s="30"/>
    </row>
    <row r="50" spans="9:11" x14ac:dyDescent="0.25">
      <c r="I50" s="31"/>
      <c r="K50" s="30"/>
    </row>
    <row r="51" spans="9:11" x14ac:dyDescent="0.25">
      <c r="I51" s="31"/>
      <c r="K51" s="30"/>
    </row>
    <row r="52" spans="9:11" x14ac:dyDescent="0.25">
      <c r="I52" s="31"/>
      <c r="K52" s="30"/>
    </row>
  </sheetData>
  <mergeCells count="23">
    <mergeCell ref="F14:G15"/>
    <mergeCell ref="G12:G13"/>
    <mergeCell ref="F12:F13"/>
    <mergeCell ref="C31:C32"/>
    <mergeCell ref="I32:I33"/>
    <mergeCell ref="J32:J33"/>
    <mergeCell ref="K32:K33"/>
    <mergeCell ref="L32:L33"/>
    <mergeCell ref="Y5:Z5"/>
    <mergeCell ref="M32:M33"/>
    <mergeCell ref="N32:N33"/>
    <mergeCell ref="N5:N6"/>
    <mergeCell ref="O32:U32"/>
    <mergeCell ref="V32:V33"/>
    <mergeCell ref="W32:W33"/>
    <mergeCell ref="O5:U5"/>
    <mergeCell ref="V5:V6"/>
    <mergeCell ref="W5:W6"/>
    <mergeCell ref="I5:I6"/>
    <mergeCell ref="J5:J6"/>
    <mergeCell ref="K5:K6"/>
    <mergeCell ref="L5:L6"/>
    <mergeCell ref="M5:M6"/>
  </mergeCells>
  <conditionalFormatting sqref="P31:W31 I7:W30">
    <cfRule type="expression" dxfId="5" priority="5">
      <formula>$Y7=1</formula>
    </cfRule>
  </conditionalFormatting>
  <conditionalFormatting sqref="I34:W34">
    <cfRule type="expression" dxfId="4" priority="4">
      <formula>AND($I34&gt;=event_start*24+1, $I34&lt;=event_end*24)</formula>
    </cfRule>
  </conditionalFormatting>
  <conditionalFormatting sqref="I31:N31">
    <cfRule type="expression" dxfId="3" priority="2">
      <formula>$Y31=1</formula>
    </cfRule>
  </conditionalFormatting>
  <conditionalFormatting sqref="G12:G13">
    <cfRule type="expression" dxfId="2" priority="1">
      <formula>confidential_int&lt;&gt;0</formula>
    </cfRule>
  </conditionalFormatting>
  <dataValidations count="9">
    <dataValidation type="list" allowBlank="1" showInputMessage="1" showErrorMessage="1" sqref="D8:E8">
      <formula1>segment_list</formula1>
    </dataValidation>
    <dataValidation type="list" allowBlank="1" showInputMessage="1" showErrorMessage="1" sqref="D7:E7">
      <formula1>category_list</formula1>
    </dataValidation>
    <dataValidation type="list" allowBlank="1" showInputMessage="1" showErrorMessage="1" sqref="D10:E10">
      <formula1>weatheryear_list</formula1>
    </dataValidation>
    <dataValidation type="list" allowBlank="1" showInputMessage="1" showErrorMessage="1" sqref="D9:E9">
      <formula1>weathertype_list</formula1>
    </dataValidation>
    <dataValidation type="list" allowBlank="1" showInputMessage="1" showErrorMessage="1" sqref="E14">
      <formula1>spsroption_list</formula1>
    </dataValidation>
    <dataValidation type="list" allowBlank="1" showInputMessage="1" showErrorMessage="1" sqref="D13:E13">
      <formula1>portfolio_list</formula1>
    </dataValidation>
    <dataValidation type="list" allowBlank="1" showInputMessage="1" showErrorMessage="1" sqref="D12:E12">
      <formula1>forecastyear_list</formula1>
    </dataValidation>
    <dataValidation type="list" allowBlank="1" showInputMessage="1" showErrorMessage="1" sqref="D11:E11">
      <formula1>daytype_list</formula1>
    </dataValidation>
    <dataValidation type="list" allowBlank="1" showInputMessage="1" showErrorMessage="1" sqref="D6:E6">
      <formula1>level_list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07"/>
  <sheetViews>
    <sheetView workbookViewId="0">
      <selection activeCell="D11" sqref="D11"/>
    </sheetView>
  </sheetViews>
  <sheetFormatPr defaultRowHeight="15" x14ac:dyDescent="0.25"/>
  <cols>
    <col min="1" max="1" width="29" style="5" bestFit="1" customWidth="1"/>
    <col min="2" max="2" width="7.625" style="7" bestFit="1" customWidth="1"/>
    <col min="3" max="3" width="22.875" style="7" bestFit="1" customWidth="1"/>
    <col min="4" max="4" width="15.5" style="7" bestFit="1" customWidth="1"/>
    <col min="5" max="5" width="9.5" style="7" bestFit="1" customWidth="1"/>
    <col min="6" max="6" width="11" style="7" bestFit="1" customWidth="1"/>
    <col min="7" max="7" width="9.5" style="7" customWidth="1"/>
  </cols>
  <sheetData>
    <row r="1" spans="1:8" x14ac:dyDescent="0.25">
      <c r="A1" s="5" t="s">
        <v>87</v>
      </c>
      <c r="B1" s="7" t="s">
        <v>17</v>
      </c>
      <c r="C1" s="7" t="s">
        <v>42</v>
      </c>
      <c r="D1" s="7" t="s">
        <v>10</v>
      </c>
      <c r="E1" s="7" t="s">
        <v>28</v>
      </c>
      <c r="F1" s="7" t="s">
        <v>19</v>
      </c>
      <c r="G1" s="7" t="s">
        <v>12</v>
      </c>
      <c r="H1" s="7" t="s">
        <v>80</v>
      </c>
    </row>
    <row r="2" spans="1:8" x14ac:dyDescent="0.25">
      <c r="A2" s="5" t="str">
        <f>B2&amp;C2&amp;D2&amp;E2&amp;F2</f>
        <v>1AllAll Customers02022</v>
      </c>
      <c r="B2" s="7">
        <v>1</v>
      </c>
      <c r="C2" s="7" t="s">
        <v>103</v>
      </c>
      <c r="D2" s="7" t="s">
        <v>110</v>
      </c>
      <c r="E2" s="9">
        <v>0</v>
      </c>
      <c r="F2" s="9">
        <v>2022</v>
      </c>
      <c r="G2" s="9">
        <v>0</v>
      </c>
      <c r="H2" s="9">
        <v>63114</v>
      </c>
    </row>
    <row r="3" spans="1:8" x14ac:dyDescent="0.25">
      <c r="A3" s="5" t="str">
        <f t="shared" ref="A3:A66" si="0">B3&amp;C3&amp;D3&amp;E3&amp;F3</f>
        <v>1AllAll Customers02023</v>
      </c>
      <c r="B3" s="7">
        <v>1</v>
      </c>
      <c r="C3" s="7" t="s">
        <v>103</v>
      </c>
      <c r="D3" s="7" t="s">
        <v>110</v>
      </c>
      <c r="E3" s="9">
        <v>0</v>
      </c>
      <c r="F3" s="9">
        <v>2023</v>
      </c>
      <c r="G3" s="9">
        <v>0</v>
      </c>
      <c r="H3" s="9">
        <v>80885</v>
      </c>
    </row>
    <row r="4" spans="1:8" x14ac:dyDescent="0.25">
      <c r="A4" s="5" t="str">
        <f t="shared" si="0"/>
        <v>1AllAll Customers02024</v>
      </c>
      <c r="B4" s="7">
        <v>1</v>
      </c>
      <c r="C4" s="7" t="s">
        <v>103</v>
      </c>
      <c r="D4" s="7" t="s">
        <v>110</v>
      </c>
      <c r="E4" s="9">
        <v>0</v>
      </c>
      <c r="F4" s="9">
        <v>2024</v>
      </c>
      <c r="G4" s="9">
        <v>0</v>
      </c>
      <c r="H4" s="9">
        <v>95486</v>
      </c>
    </row>
    <row r="5" spans="1:8" x14ac:dyDescent="0.25">
      <c r="A5" s="5" t="str">
        <f t="shared" si="0"/>
        <v>1AllAll Customers02025</v>
      </c>
      <c r="B5" s="7">
        <v>1</v>
      </c>
      <c r="C5" s="7" t="s">
        <v>103</v>
      </c>
      <c r="D5" s="7" t="s">
        <v>110</v>
      </c>
      <c r="E5" s="9">
        <v>0</v>
      </c>
      <c r="F5" s="9">
        <v>2025</v>
      </c>
      <c r="G5" s="9">
        <v>0</v>
      </c>
      <c r="H5" s="9">
        <v>108205</v>
      </c>
    </row>
    <row r="6" spans="1:8" x14ac:dyDescent="0.25">
      <c r="A6" s="5" t="str">
        <f t="shared" si="0"/>
        <v>1AllAll Customers02026</v>
      </c>
      <c r="B6" s="7">
        <v>1</v>
      </c>
      <c r="C6" s="7" t="s">
        <v>103</v>
      </c>
      <c r="D6" s="7" t="s">
        <v>110</v>
      </c>
      <c r="E6" s="9">
        <v>0</v>
      </c>
      <c r="F6" s="9">
        <v>2026</v>
      </c>
      <c r="G6" s="9">
        <v>0</v>
      </c>
      <c r="H6" s="9">
        <v>119288</v>
      </c>
    </row>
    <row r="7" spans="1:8" x14ac:dyDescent="0.25">
      <c r="A7" s="5" t="str">
        <f t="shared" si="0"/>
        <v>1AllAll Customers02027</v>
      </c>
      <c r="B7" s="7">
        <v>1</v>
      </c>
      <c r="C7" s="7" t="s">
        <v>103</v>
      </c>
      <c r="D7" s="7" t="s">
        <v>110</v>
      </c>
      <c r="E7" s="9">
        <v>0</v>
      </c>
      <c r="F7" s="9">
        <v>2027</v>
      </c>
      <c r="G7" s="9">
        <v>0</v>
      </c>
      <c r="H7" s="9">
        <v>128945</v>
      </c>
    </row>
    <row r="8" spans="1:8" x14ac:dyDescent="0.25">
      <c r="A8" s="5" t="str">
        <f t="shared" si="0"/>
        <v>1AllAll Customers02028</v>
      </c>
      <c r="B8" s="7">
        <v>1</v>
      </c>
      <c r="C8" s="7" t="s">
        <v>103</v>
      </c>
      <c r="D8" s="7" t="s">
        <v>110</v>
      </c>
      <c r="E8" s="9">
        <v>0</v>
      </c>
      <c r="F8" s="9">
        <v>2028</v>
      </c>
      <c r="G8" s="9">
        <v>0</v>
      </c>
      <c r="H8" s="9">
        <v>137354</v>
      </c>
    </row>
    <row r="9" spans="1:8" x14ac:dyDescent="0.25">
      <c r="A9" s="5" t="str">
        <f t="shared" si="0"/>
        <v>1AllAll Customers02029</v>
      </c>
      <c r="B9" s="7">
        <v>1</v>
      </c>
      <c r="C9" s="7" t="s">
        <v>103</v>
      </c>
      <c r="D9" s="7" t="s">
        <v>110</v>
      </c>
      <c r="E9" s="9">
        <v>0</v>
      </c>
      <c r="F9" s="9">
        <v>2029</v>
      </c>
      <c r="G9" s="9">
        <v>0</v>
      </c>
      <c r="H9" s="9">
        <v>144677</v>
      </c>
    </row>
    <row r="10" spans="1:8" x14ac:dyDescent="0.25">
      <c r="A10" s="5" t="str">
        <f t="shared" si="0"/>
        <v>1AllAll Customers02030</v>
      </c>
      <c r="B10" s="7">
        <v>1</v>
      </c>
      <c r="C10" s="7" t="s">
        <v>103</v>
      </c>
      <c r="D10" s="7" t="s">
        <v>110</v>
      </c>
      <c r="E10" s="9">
        <v>0</v>
      </c>
      <c r="F10" s="9">
        <v>2030</v>
      </c>
      <c r="G10" s="9">
        <v>0</v>
      </c>
      <c r="H10" s="9">
        <v>151055</v>
      </c>
    </row>
    <row r="11" spans="1:8" x14ac:dyDescent="0.25">
      <c r="A11" s="5" t="str">
        <f t="shared" si="0"/>
        <v>1AllAll Customers02031</v>
      </c>
      <c r="B11" s="7">
        <v>1</v>
      </c>
      <c r="C11" s="7" t="s">
        <v>103</v>
      </c>
      <c r="D11" s="7" t="s">
        <v>110</v>
      </c>
      <c r="E11" s="9">
        <v>0</v>
      </c>
      <c r="F11" s="9">
        <v>2031</v>
      </c>
      <c r="G11" s="9">
        <v>0</v>
      </c>
      <c r="H11" s="9">
        <v>156611</v>
      </c>
    </row>
    <row r="12" spans="1:8" x14ac:dyDescent="0.25">
      <c r="A12" s="5" t="str">
        <f t="shared" si="0"/>
        <v>1AllAll Customers02032</v>
      </c>
      <c r="B12" s="7">
        <v>1</v>
      </c>
      <c r="C12" s="7" t="s">
        <v>103</v>
      </c>
      <c r="D12" s="7" t="s">
        <v>110</v>
      </c>
      <c r="E12" s="9">
        <v>0</v>
      </c>
      <c r="F12" s="9">
        <v>2032</v>
      </c>
      <c r="G12" s="9">
        <v>0</v>
      </c>
      <c r="H12" s="9">
        <v>161450</v>
      </c>
    </row>
    <row r="13" spans="1:8" x14ac:dyDescent="0.25">
      <c r="A13" s="5" t="str">
        <f t="shared" si="0"/>
        <v>1AllAll Customers12022</v>
      </c>
      <c r="B13" s="7">
        <v>1</v>
      </c>
      <c r="C13" s="7" t="s">
        <v>103</v>
      </c>
      <c r="D13" s="7" t="s">
        <v>110</v>
      </c>
      <c r="E13" s="9">
        <v>1</v>
      </c>
      <c r="F13" s="9">
        <v>2022</v>
      </c>
      <c r="G13" s="9">
        <v>0</v>
      </c>
      <c r="H13" s="9">
        <v>55313.66796875</v>
      </c>
    </row>
    <row r="14" spans="1:8" x14ac:dyDescent="0.25">
      <c r="A14" s="5" t="str">
        <f t="shared" si="0"/>
        <v>1AllAll Customers12023</v>
      </c>
      <c r="B14" s="7">
        <v>1</v>
      </c>
      <c r="C14" s="7" t="s">
        <v>103</v>
      </c>
      <c r="D14" s="7" t="s">
        <v>110</v>
      </c>
      <c r="E14" s="9">
        <v>1</v>
      </c>
      <c r="F14" s="9">
        <v>2023</v>
      </c>
      <c r="G14" s="9">
        <v>0</v>
      </c>
      <c r="H14" s="9">
        <v>70518.5859375</v>
      </c>
    </row>
    <row r="15" spans="1:8" x14ac:dyDescent="0.25">
      <c r="A15" s="5" t="str">
        <f t="shared" si="0"/>
        <v>1AllAll Customers12024</v>
      </c>
      <c r="B15" s="7">
        <v>1</v>
      </c>
      <c r="C15" s="7" t="s">
        <v>103</v>
      </c>
      <c r="D15" s="7" t="s">
        <v>110</v>
      </c>
      <c r="E15" s="9">
        <v>1</v>
      </c>
      <c r="F15" s="9">
        <v>2024</v>
      </c>
      <c r="G15" s="9">
        <v>0</v>
      </c>
      <c r="H15" s="9">
        <v>86968.75</v>
      </c>
    </row>
    <row r="16" spans="1:8" x14ac:dyDescent="0.25">
      <c r="A16" s="5" t="str">
        <f t="shared" si="0"/>
        <v>1AllAll Customers12025</v>
      </c>
      <c r="B16" s="7">
        <v>1</v>
      </c>
      <c r="C16" s="7" t="s">
        <v>103</v>
      </c>
      <c r="D16" s="7" t="s">
        <v>110</v>
      </c>
      <c r="E16" s="9">
        <v>1</v>
      </c>
      <c r="F16" s="9">
        <v>2025</v>
      </c>
      <c r="G16" s="9">
        <v>0</v>
      </c>
      <c r="H16" s="9">
        <v>100785.5859375</v>
      </c>
    </row>
    <row r="17" spans="1:8" x14ac:dyDescent="0.25">
      <c r="A17" s="5" t="str">
        <f t="shared" si="0"/>
        <v>1AllAll Customers12026</v>
      </c>
      <c r="B17" s="7">
        <v>1</v>
      </c>
      <c r="C17" s="7" t="s">
        <v>103</v>
      </c>
      <c r="D17" s="7" t="s">
        <v>110</v>
      </c>
      <c r="E17" s="9">
        <v>1</v>
      </c>
      <c r="F17" s="9">
        <v>2026</v>
      </c>
      <c r="G17" s="9">
        <v>0</v>
      </c>
      <c r="H17" s="9">
        <v>112822.9140625</v>
      </c>
    </row>
    <row r="18" spans="1:8" x14ac:dyDescent="0.25">
      <c r="A18" s="5" t="str">
        <f t="shared" si="0"/>
        <v>1AllAll Customers12027</v>
      </c>
      <c r="B18" s="7">
        <v>1</v>
      </c>
      <c r="C18" s="7" t="s">
        <v>103</v>
      </c>
      <c r="D18" s="7" t="s">
        <v>110</v>
      </c>
      <c r="E18" s="9">
        <v>1</v>
      </c>
      <c r="F18" s="9">
        <v>2027</v>
      </c>
      <c r="G18" s="9">
        <v>0</v>
      </c>
      <c r="H18" s="9">
        <v>123311.75</v>
      </c>
    </row>
    <row r="19" spans="1:8" x14ac:dyDescent="0.25">
      <c r="A19" s="5" t="str">
        <f t="shared" si="0"/>
        <v>1AllAll Customers12028</v>
      </c>
      <c r="B19" s="7">
        <v>1</v>
      </c>
      <c r="C19" s="7" t="s">
        <v>103</v>
      </c>
      <c r="D19" s="7" t="s">
        <v>110</v>
      </c>
      <c r="E19" s="9">
        <v>1</v>
      </c>
      <c r="F19" s="9">
        <v>2028</v>
      </c>
      <c r="G19" s="9">
        <v>0</v>
      </c>
      <c r="H19" s="9">
        <v>132448.75</v>
      </c>
    </row>
    <row r="20" spans="1:8" x14ac:dyDescent="0.25">
      <c r="A20" s="5" t="str">
        <f t="shared" si="0"/>
        <v>1AllAll Customers12029</v>
      </c>
      <c r="B20" s="7">
        <v>1</v>
      </c>
      <c r="C20" s="7" t="s">
        <v>103</v>
      </c>
      <c r="D20" s="7" t="s">
        <v>110</v>
      </c>
      <c r="E20" s="9">
        <v>1</v>
      </c>
      <c r="F20" s="9">
        <v>2029</v>
      </c>
      <c r="G20" s="9">
        <v>0</v>
      </c>
      <c r="H20" s="9">
        <v>140405.25</v>
      </c>
    </row>
    <row r="21" spans="1:8" x14ac:dyDescent="0.25">
      <c r="A21" s="5" t="str">
        <f t="shared" si="0"/>
        <v>1AllAll Customers12030</v>
      </c>
      <c r="B21" s="7">
        <v>1</v>
      </c>
      <c r="C21" s="7" t="s">
        <v>103</v>
      </c>
      <c r="D21" s="7" t="s">
        <v>110</v>
      </c>
      <c r="E21" s="9">
        <v>1</v>
      </c>
      <c r="F21" s="9">
        <v>2030</v>
      </c>
      <c r="G21" s="9">
        <v>0</v>
      </c>
      <c r="H21" s="9">
        <v>147334.5</v>
      </c>
    </row>
    <row r="22" spans="1:8" x14ac:dyDescent="0.25">
      <c r="A22" s="5" t="str">
        <f t="shared" si="0"/>
        <v>1AllAll Customers12031</v>
      </c>
      <c r="B22" s="7">
        <v>1</v>
      </c>
      <c r="C22" s="7" t="s">
        <v>103</v>
      </c>
      <c r="D22" s="7" t="s">
        <v>110</v>
      </c>
      <c r="E22" s="9">
        <v>1</v>
      </c>
      <c r="F22" s="9">
        <v>2031</v>
      </c>
      <c r="G22" s="9">
        <v>0</v>
      </c>
      <c r="H22" s="9">
        <v>153370</v>
      </c>
    </row>
    <row r="23" spans="1:8" x14ac:dyDescent="0.25">
      <c r="A23" s="5" t="str">
        <f t="shared" si="0"/>
        <v>1AllAll Customers12032</v>
      </c>
      <c r="B23" s="7">
        <v>1</v>
      </c>
      <c r="C23" s="7" t="s">
        <v>103</v>
      </c>
      <c r="D23" s="7" t="s">
        <v>110</v>
      </c>
      <c r="E23" s="9">
        <v>1</v>
      </c>
      <c r="F23" s="9">
        <v>2032</v>
      </c>
      <c r="G23" s="9">
        <v>0</v>
      </c>
      <c r="H23" s="9">
        <v>158627.25</v>
      </c>
    </row>
    <row r="24" spans="1:8" x14ac:dyDescent="0.25">
      <c r="A24" s="5" t="str">
        <f t="shared" si="0"/>
        <v>1AllAll Customers22022</v>
      </c>
      <c r="B24" s="7">
        <v>1</v>
      </c>
      <c r="C24" s="7" t="s">
        <v>103</v>
      </c>
      <c r="D24" s="7" t="s">
        <v>110</v>
      </c>
      <c r="E24" s="9">
        <v>2</v>
      </c>
      <c r="F24" s="9">
        <v>2022</v>
      </c>
      <c r="G24" s="9">
        <v>0</v>
      </c>
      <c r="H24" s="9">
        <v>56428</v>
      </c>
    </row>
    <row r="25" spans="1:8" x14ac:dyDescent="0.25">
      <c r="A25" s="5" t="str">
        <f t="shared" si="0"/>
        <v>1AllAll Customers22023</v>
      </c>
      <c r="B25" s="7">
        <v>1</v>
      </c>
      <c r="C25" s="7" t="s">
        <v>103</v>
      </c>
      <c r="D25" s="7" t="s">
        <v>110</v>
      </c>
      <c r="E25" s="9">
        <v>2</v>
      </c>
      <c r="F25" s="9">
        <v>2023</v>
      </c>
      <c r="G25" s="9">
        <v>0</v>
      </c>
      <c r="H25" s="9">
        <v>71999.5</v>
      </c>
    </row>
    <row r="26" spans="1:8" x14ac:dyDescent="0.25">
      <c r="A26" s="5" t="str">
        <f t="shared" si="0"/>
        <v>1AllAll Customers22024</v>
      </c>
      <c r="B26" s="7">
        <v>1</v>
      </c>
      <c r="C26" s="7" t="s">
        <v>103</v>
      </c>
      <c r="D26" s="7" t="s">
        <v>110</v>
      </c>
      <c r="E26" s="9">
        <v>2</v>
      </c>
      <c r="F26" s="9">
        <v>2024</v>
      </c>
      <c r="G26" s="9">
        <v>0</v>
      </c>
      <c r="H26" s="9">
        <v>88185.5</v>
      </c>
    </row>
    <row r="27" spans="1:8" x14ac:dyDescent="0.25">
      <c r="A27" s="5" t="str">
        <f t="shared" si="0"/>
        <v>1AllAll Customers22025</v>
      </c>
      <c r="B27" s="7">
        <v>1</v>
      </c>
      <c r="C27" s="7" t="s">
        <v>103</v>
      </c>
      <c r="D27" s="7" t="s">
        <v>110</v>
      </c>
      <c r="E27" s="9">
        <v>2</v>
      </c>
      <c r="F27" s="9">
        <v>2025</v>
      </c>
      <c r="G27" s="9">
        <v>0</v>
      </c>
      <c r="H27" s="9">
        <v>101845.5</v>
      </c>
    </row>
    <row r="28" spans="1:8" x14ac:dyDescent="0.25">
      <c r="A28" s="5" t="str">
        <f t="shared" si="0"/>
        <v>1AllAll Customers22026</v>
      </c>
      <c r="B28" s="7">
        <v>1</v>
      </c>
      <c r="C28" s="7" t="s">
        <v>103</v>
      </c>
      <c r="D28" s="7" t="s">
        <v>110</v>
      </c>
      <c r="E28" s="9">
        <v>2</v>
      </c>
      <c r="F28" s="9">
        <v>2026</v>
      </c>
      <c r="G28" s="9">
        <v>0</v>
      </c>
      <c r="H28" s="9">
        <v>113746.5</v>
      </c>
    </row>
    <row r="29" spans="1:8" x14ac:dyDescent="0.25">
      <c r="A29" s="5" t="str">
        <f t="shared" si="0"/>
        <v>1AllAll Customers22027</v>
      </c>
      <c r="B29" s="7">
        <v>1</v>
      </c>
      <c r="C29" s="7" t="s">
        <v>103</v>
      </c>
      <c r="D29" s="7" t="s">
        <v>110</v>
      </c>
      <c r="E29" s="9">
        <v>2</v>
      </c>
      <c r="F29" s="9">
        <v>2027</v>
      </c>
      <c r="G29" s="9">
        <v>0</v>
      </c>
      <c r="H29" s="9">
        <v>124116.5</v>
      </c>
    </row>
    <row r="30" spans="1:8" x14ac:dyDescent="0.25">
      <c r="A30" s="5" t="str">
        <f t="shared" si="0"/>
        <v>1AllAll Customers22028</v>
      </c>
      <c r="B30" s="7">
        <v>1</v>
      </c>
      <c r="C30" s="7" t="s">
        <v>103</v>
      </c>
      <c r="D30" s="7" t="s">
        <v>110</v>
      </c>
      <c r="E30" s="9">
        <v>2</v>
      </c>
      <c r="F30" s="9">
        <v>2028</v>
      </c>
      <c r="G30" s="9">
        <v>0</v>
      </c>
      <c r="H30" s="9">
        <v>133149.5</v>
      </c>
    </row>
    <row r="31" spans="1:8" x14ac:dyDescent="0.25">
      <c r="A31" s="5" t="str">
        <f t="shared" si="0"/>
        <v>1AllAll Customers22029</v>
      </c>
      <c r="B31" s="7">
        <v>1</v>
      </c>
      <c r="C31" s="7" t="s">
        <v>103</v>
      </c>
      <c r="D31" s="7" t="s">
        <v>110</v>
      </c>
      <c r="E31" s="9">
        <v>2</v>
      </c>
      <c r="F31" s="9">
        <v>2029</v>
      </c>
      <c r="G31" s="9">
        <v>0</v>
      </c>
      <c r="H31" s="9">
        <v>141015.5</v>
      </c>
    </row>
    <row r="32" spans="1:8" x14ac:dyDescent="0.25">
      <c r="A32" s="5" t="str">
        <f t="shared" si="0"/>
        <v>1AllAll Customers22030</v>
      </c>
      <c r="B32" s="7">
        <v>1</v>
      </c>
      <c r="C32" s="7" t="s">
        <v>103</v>
      </c>
      <c r="D32" s="7" t="s">
        <v>110</v>
      </c>
      <c r="E32" s="9">
        <v>2</v>
      </c>
      <c r="F32" s="9">
        <v>2030</v>
      </c>
      <c r="G32" s="9">
        <v>0</v>
      </c>
      <c r="H32" s="9">
        <v>147866</v>
      </c>
    </row>
    <row r="33" spans="1:8" x14ac:dyDescent="0.25">
      <c r="A33" s="5" t="str">
        <f t="shared" si="0"/>
        <v>1AllAll Customers22031</v>
      </c>
      <c r="B33" s="7">
        <v>1</v>
      </c>
      <c r="C33" s="7" t="s">
        <v>103</v>
      </c>
      <c r="D33" s="7" t="s">
        <v>110</v>
      </c>
      <c r="E33" s="9">
        <v>2</v>
      </c>
      <c r="F33" s="9">
        <v>2031</v>
      </c>
      <c r="G33" s="9">
        <v>0</v>
      </c>
      <c r="H33" s="9">
        <v>153833</v>
      </c>
    </row>
    <row r="34" spans="1:8" x14ac:dyDescent="0.25">
      <c r="A34" s="5" t="str">
        <f t="shared" si="0"/>
        <v>1AllAll Customers22032</v>
      </c>
      <c r="B34" s="7">
        <v>1</v>
      </c>
      <c r="C34" s="7" t="s">
        <v>103</v>
      </c>
      <c r="D34" s="7" t="s">
        <v>110</v>
      </c>
      <c r="E34" s="9">
        <v>2</v>
      </c>
      <c r="F34" s="9">
        <v>2032</v>
      </c>
      <c r="G34" s="9">
        <v>0</v>
      </c>
      <c r="H34" s="9">
        <v>159030.5</v>
      </c>
    </row>
    <row r="35" spans="1:8" x14ac:dyDescent="0.25">
      <c r="A35" s="5" t="str">
        <f t="shared" si="0"/>
        <v>1AllAll Customers32022</v>
      </c>
      <c r="B35" s="7">
        <v>1</v>
      </c>
      <c r="C35" s="7" t="s">
        <v>103</v>
      </c>
      <c r="D35" s="7" t="s">
        <v>110</v>
      </c>
      <c r="E35" s="9">
        <v>3</v>
      </c>
      <c r="F35" s="9">
        <v>2022</v>
      </c>
      <c r="G35" s="9">
        <v>0</v>
      </c>
      <c r="H35" s="9">
        <v>57542.33203125</v>
      </c>
    </row>
    <row r="36" spans="1:8" x14ac:dyDescent="0.25">
      <c r="A36" s="5" t="str">
        <f t="shared" si="0"/>
        <v>1AllAll Customers32023</v>
      </c>
      <c r="B36" s="7">
        <v>1</v>
      </c>
      <c r="C36" s="7" t="s">
        <v>103</v>
      </c>
      <c r="D36" s="7" t="s">
        <v>110</v>
      </c>
      <c r="E36" s="9">
        <v>3</v>
      </c>
      <c r="F36" s="9">
        <v>2023</v>
      </c>
      <c r="G36" s="9">
        <v>0</v>
      </c>
      <c r="H36" s="9">
        <v>73480.4140625</v>
      </c>
    </row>
    <row r="37" spans="1:8" x14ac:dyDescent="0.25">
      <c r="A37" s="5" t="str">
        <f t="shared" si="0"/>
        <v>1AllAll Customers32024</v>
      </c>
      <c r="B37" s="7">
        <v>1</v>
      </c>
      <c r="C37" s="7" t="s">
        <v>103</v>
      </c>
      <c r="D37" s="7" t="s">
        <v>110</v>
      </c>
      <c r="E37" s="9">
        <v>3</v>
      </c>
      <c r="F37" s="9">
        <v>2024</v>
      </c>
      <c r="G37" s="9">
        <v>0</v>
      </c>
      <c r="H37" s="9">
        <v>89402.25</v>
      </c>
    </row>
    <row r="38" spans="1:8" x14ac:dyDescent="0.25">
      <c r="A38" s="5" t="str">
        <f t="shared" si="0"/>
        <v>1AllAll Customers32025</v>
      </c>
      <c r="B38" s="7">
        <v>1</v>
      </c>
      <c r="C38" s="7" t="s">
        <v>103</v>
      </c>
      <c r="D38" s="7" t="s">
        <v>110</v>
      </c>
      <c r="E38" s="9">
        <v>3</v>
      </c>
      <c r="F38" s="9">
        <v>2025</v>
      </c>
      <c r="G38" s="9">
        <v>0</v>
      </c>
      <c r="H38" s="9">
        <v>102905.4140625</v>
      </c>
    </row>
    <row r="39" spans="1:8" x14ac:dyDescent="0.25">
      <c r="A39" s="5" t="str">
        <f t="shared" si="0"/>
        <v>1AllAll Customers32026</v>
      </c>
      <c r="B39" s="7">
        <v>1</v>
      </c>
      <c r="C39" s="7" t="s">
        <v>103</v>
      </c>
      <c r="D39" s="7" t="s">
        <v>110</v>
      </c>
      <c r="E39" s="9">
        <v>3</v>
      </c>
      <c r="F39" s="9">
        <v>2026</v>
      </c>
      <c r="G39" s="9">
        <v>0</v>
      </c>
      <c r="H39" s="9">
        <v>114670.0859375</v>
      </c>
    </row>
    <row r="40" spans="1:8" x14ac:dyDescent="0.25">
      <c r="A40" s="5" t="str">
        <f t="shared" si="0"/>
        <v>1AllAll Customers32027</v>
      </c>
      <c r="B40" s="7">
        <v>1</v>
      </c>
      <c r="C40" s="7" t="s">
        <v>103</v>
      </c>
      <c r="D40" s="7" t="s">
        <v>110</v>
      </c>
      <c r="E40" s="9">
        <v>3</v>
      </c>
      <c r="F40" s="9">
        <v>2027</v>
      </c>
      <c r="G40" s="9">
        <v>0</v>
      </c>
      <c r="H40" s="9">
        <v>124921.25</v>
      </c>
    </row>
    <row r="41" spans="1:8" x14ac:dyDescent="0.25">
      <c r="A41" s="5" t="str">
        <f t="shared" si="0"/>
        <v>1AllAll Customers32028</v>
      </c>
      <c r="B41" s="7">
        <v>1</v>
      </c>
      <c r="C41" s="7" t="s">
        <v>103</v>
      </c>
      <c r="D41" s="7" t="s">
        <v>110</v>
      </c>
      <c r="E41" s="9">
        <v>3</v>
      </c>
      <c r="F41" s="9">
        <v>2028</v>
      </c>
      <c r="G41" s="9">
        <v>0</v>
      </c>
      <c r="H41" s="9">
        <v>133850.25</v>
      </c>
    </row>
    <row r="42" spans="1:8" x14ac:dyDescent="0.25">
      <c r="A42" s="5" t="str">
        <f t="shared" si="0"/>
        <v>1AllAll Customers32029</v>
      </c>
      <c r="B42" s="7">
        <v>1</v>
      </c>
      <c r="C42" s="7" t="s">
        <v>103</v>
      </c>
      <c r="D42" s="7" t="s">
        <v>110</v>
      </c>
      <c r="E42" s="9">
        <v>3</v>
      </c>
      <c r="F42" s="9">
        <v>2029</v>
      </c>
      <c r="G42" s="9">
        <v>0</v>
      </c>
      <c r="H42" s="9">
        <v>141625.75</v>
      </c>
    </row>
    <row r="43" spans="1:8" x14ac:dyDescent="0.25">
      <c r="A43" s="5" t="str">
        <f t="shared" si="0"/>
        <v>1AllAll Customers32030</v>
      </c>
      <c r="B43" s="7">
        <v>1</v>
      </c>
      <c r="C43" s="7" t="s">
        <v>103</v>
      </c>
      <c r="D43" s="7" t="s">
        <v>110</v>
      </c>
      <c r="E43" s="9">
        <v>3</v>
      </c>
      <c r="F43" s="9">
        <v>2030</v>
      </c>
      <c r="G43" s="9">
        <v>0</v>
      </c>
      <c r="H43" s="9">
        <v>148397.5</v>
      </c>
    </row>
    <row r="44" spans="1:8" x14ac:dyDescent="0.25">
      <c r="A44" s="5" t="str">
        <f t="shared" si="0"/>
        <v>1AllAll Customers32031</v>
      </c>
      <c r="B44" s="7">
        <v>1</v>
      </c>
      <c r="C44" s="7" t="s">
        <v>103</v>
      </c>
      <c r="D44" s="7" t="s">
        <v>110</v>
      </c>
      <c r="E44" s="9">
        <v>3</v>
      </c>
      <c r="F44" s="9">
        <v>2031</v>
      </c>
      <c r="G44" s="9">
        <v>0</v>
      </c>
      <c r="H44" s="9">
        <v>154296</v>
      </c>
    </row>
    <row r="45" spans="1:8" x14ac:dyDescent="0.25">
      <c r="A45" s="5" t="str">
        <f t="shared" si="0"/>
        <v>1AllAll Customers32032</v>
      </c>
      <c r="B45" s="7">
        <v>1</v>
      </c>
      <c r="C45" s="7" t="s">
        <v>103</v>
      </c>
      <c r="D45" s="7" t="s">
        <v>110</v>
      </c>
      <c r="E45" s="9">
        <v>3</v>
      </c>
      <c r="F45" s="9">
        <v>2032</v>
      </c>
      <c r="G45" s="9">
        <v>0</v>
      </c>
      <c r="H45" s="9">
        <v>159433.75</v>
      </c>
    </row>
    <row r="46" spans="1:8" x14ac:dyDescent="0.25">
      <c r="A46" s="5" t="str">
        <f t="shared" si="0"/>
        <v>1AllAll Customers42022</v>
      </c>
      <c r="B46" s="7">
        <v>1</v>
      </c>
      <c r="C46" s="7" t="s">
        <v>103</v>
      </c>
      <c r="D46" s="7" t="s">
        <v>110</v>
      </c>
      <c r="E46" s="9">
        <v>4</v>
      </c>
      <c r="F46" s="9">
        <v>2022</v>
      </c>
      <c r="G46" s="9">
        <v>0</v>
      </c>
      <c r="H46" s="9">
        <v>58656.66796875</v>
      </c>
    </row>
    <row r="47" spans="1:8" x14ac:dyDescent="0.25">
      <c r="A47" s="5" t="str">
        <f t="shared" si="0"/>
        <v>1AllAll Customers42023</v>
      </c>
      <c r="B47" s="7">
        <v>1</v>
      </c>
      <c r="C47" s="7" t="s">
        <v>103</v>
      </c>
      <c r="D47" s="7" t="s">
        <v>110</v>
      </c>
      <c r="E47" s="9">
        <v>4</v>
      </c>
      <c r="F47" s="9">
        <v>2023</v>
      </c>
      <c r="G47" s="9">
        <v>0</v>
      </c>
      <c r="H47" s="9">
        <v>74961.3359375</v>
      </c>
    </row>
    <row r="48" spans="1:8" x14ac:dyDescent="0.25">
      <c r="A48" s="5" t="str">
        <f t="shared" si="0"/>
        <v>1AllAll Customers42024</v>
      </c>
      <c r="B48" s="7">
        <v>1</v>
      </c>
      <c r="C48" s="7" t="s">
        <v>103</v>
      </c>
      <c r="D48" s="7" t="s">
        <v>110</v>
      </c>
      <c r="E48" s="9">
        <v>4</v>
      </c>
      <c r="F48" s="9">
        <v>2024</v>
      </c>
      <c r="G48" s="9">
        <v>0</v>
      </c>
      <c r="H48" s="9">
        <v>90619</v>
      </c>
    </row>
    <row r="49" spans="1:8" x14ac:dyDescent="0.25">
      <c r="A49" s="5" t="str">
        <f t="shared" si="0"/>
        <v>1AllAll Customers42025</v>
      </c>
      <c r="B49" s="7">
        <v>1</v>
      </c>
      <c r="C49" s="7" t="s">
        <v>103</v>
      </c>
      <c r="D49" s="7" t="s">
        <v>110</v>
      </c>
      <c r="E49" s="9">
        <v>4</v>
      </c>
      <c r="F49" s="9">
        <v>2025</v>
      </c>
      <c r="G49" s="9">
        <v>0</v>
      </c>
      <c r="H49" s="9">
        <v>103965.3359375</v>
      </c>
    </row>
    <row r="50" spans="1:8" x14ac:dyDescent="0.25">
      <c r="A50" s="5" t="str">
        <f t="shared" si="0"/>
        <v>1AllAll Customers42026</v>
      </c>
      <c r="B50" s="7">
        <v>1</v>
      </c>
      <c r="C50" s="7" t="s">
        <v>103</v>
      </c>
      <c r="D50" s="7" t="s">
        <v>110</v>
      </c>
      <c r="E50" s="9">
        <v>4</v>
      </c>
      <c r="F50" s="9">
        <v>2026</v>
      </c>
      <c r="G50" s="9">
        <v>0</v>
      </c>
      <c r="H50" s="9">
        <v>115593.6640625</v>
      </c>
    </row>
    <row r="51" spans="1:8" x14ac:dyDescent="0.25">
      <c r="A51" s="5" t="str">
        <f t="shared" si="0"/>
        <v>1AllAll Customers42027</v>
      </c>
      <c r="B51" s="7">
        <v>1</v>
      </c>
      <c r="C51" s="7" t="s">
        <v>103</v>
      </c>
      <c r="D51" s="7" t="s">
        <v>110</v>
      </c>
      <c r="E51" s="9">
        <v>4</v>
      </c>
      <c r="F51" s="9">
        <v>2027</v>
      </c>
      <c r="G51" s="9">
        <v>0</v>
      </c>
      <c r="H51" s="9">
        <v>125726</v>
      </c>
    </row>
    <row r="52" spans="1:8" x14ac:dyDescent="0.25">
      <c r="A52" s="5" t="str">
        <f t="shared" si="0"/>
        <v>1AllAll Customers42028</v>
      </c>
      <c r="B52" s="7">
        <v>1</v>
      </c>
      <c r="C52" s="7" t="s">
        <v>103</v>
      </c>
      <c r="D52" s="7" t="s">
        <v>110</v>
      </c>
      <c r="E52" s="9">
        <v>4</v>
      </c>
      <c r="F52" s="9">
        <v>2028</v>
      </c>
      <c r="G52" s="9">
        <v>0</v>
      </c>
      <c r="H52" s="9">
        <v>134551</v>
      </c>
    </row>
    <row r="53" spans="1:8" x14ac:dyDescent="0.25">
      <c r="A53" s="5" t="str">
        <f t="shared" si="0"/>
        <v>1AllAll Customers42029</v>
      </c>
      <c r="B53" s="7">
        <v>1</v>
      </c>
      <c r="C53" s="7" t="s">
        <v>103</v>
      </c>
      <c r="D53" s="7" t="s">
        <v>110</v>
      </c>
      <c r="E53" s="9">
        <v>4</v>
      </c>
      <c r="F53" s="9">
        <v>2029</v>
      </c>
      <c r="G53" s="9">
        <v>0</v>
      </c>
      <c r="H53" s="9">
        <v>142236</v>
      </c>
    </row>
    <row r="54" spans="1:8" x14ac:dyDescent="0.25">
      <c r="A54" s="5" t="str">
        <f t="shared" si="0"/>
        <v>1AllAll Customers42030</v>
      </c>
      <c r="B54" s="7">
        <v>1</v>
      </c>
      <c r="C54" s="7" t="s">
        <v>103</v>
      </c>
      <c r="D54" s="7" t="s">
        <v>110</v>
      </c>
      <c r="E54" s="9">
        <v>4</v>
      </c>
      <c r="F54" s="9">
        <v>2030</v>
      </c>
      <c r="G54" s="9">
        <v>0</v>
      </c>
      <c r="H54" s="9">
        <v>148929</v>
      </c>
    </row>
    <row r="55" spans="1:8" x14ac:dyDescent="0.25">
      <c r="A55" s="5" t="str">
        <f t="shared" si="0"/>
        <v>1AllAll Customers42031</v>
      </c>
      <c r="B55" s="7">
        <v>1</v>
      </c>
      <c r="C55" s="7" t="s">
        <v>103</v>
      </c>
      <c r="D55" s="7" t="s">
        <v>110</v>
      </c>
      <c r="E55" s="9">
        <v>4</v>
      </c>
      <c r="F55" s="9">
        <v>2031</v>
      </c>
      <c r="G55" s="9">
        <v>0</v>
      </c>
      <c r="H55" s="9">
        <v>154759</v>
      </c>
    </row>
    <row r="56" spans="1:8" x14ac:dyDescent="0.25">
      <c r="A56" s="5" t="str">
        <f t="shared" si="0"/>
        <v>1AllAll Customers42032</v>
      </c>
      <c r="B56" s="7">
        <v>1</v>
      </c>
      <c r="C56" s="7" t="s">
        <v>103</v>
      </c>
      <c r="D56" s="7" t="s">
        <v>110</v>
      </c>
      <c r="E56" s="9">
        <v>4</v>
      </c>
      <c r="F56" s="9">
        <v>2032</v>
      </c>
      <c r="G56" s="9">
        <v>0</v>
      </c>
      <c r="H56" s="9">
        <v>159837</v>
      </c>
    </row>
    <row r="57" spans="1:8" x14ac:dyDescent="0.25">
      <c r="A57" s="5" t="str">
        <f t="shared" si="0"/>
        <v>1AllAll Customers52022</v>
      </c>
      <c r="B57" s="7">
        <v>1</v>
      </c>
      <c r="C57" s="7" t="s">
        <v>103</v>
      </c>
      <c r="D57" s="7" t="s">
        <v>110</v>
      </c>
      <c r="E57" s="9">
        <v>5</v>
      </c>
      <c r="F57" s="9">
        <v>2022</v>
      </c>
      <c r="G57" s="9">
        <v>0</v>
      </c>
      <c r="H57" s="9">
        <v>59771</v>
      </c>
    </row>
    <row r="58" spans="1:8" x14ac:dyDescent="0.25">
      <c r="A58" s="5" t="str">
        <f t="shared" si="0"/>
        <v>1AllAll Customers52023</v>
      </c>
      <c r="B58" s="7">
        <v>1</v>
      </c>
      <c r="C58" s="7" t="s">
        <v>103</v>
      </c>
      <c r="D58" s="7" t="s">
        <v>110</v>
      </c>
      <c r="E58" s="9">
        <v>5</v>
      </c>
      <c r="F58" s="9">
        <v>2023</v>
      </c>
      <c r="G58" s="9">
        <v>0</v>
      </c>
      <c r="H58" s="9">
        <v>76442.25</v>
      </c>
    </row>
    <row r="59" spans="1:8" x14ac:dyDescent="0.25">
      <c r="A59" s="5" t="str">
        <f t="shared" si="0"/>
        <v>1AllAll Customers52024</v>
      </c>
      <c r="B59" s="7">
        <v>1</v>
      </c>
      <c r="C59" s="7" t="s">
        <v>103</v>
      </c>
      <c r="D59" s="7" t="s">
        <v>110</v>
      </c>
      <c r="E59" s="9">
        <v>5</v>
      </c>
      <c r="F59" s="9">
        <v>2024</v>
      </c>
      <c r="G59" s="9">
        <v>0</v>
      </c>
      <c r="H59" s="9">
        <v>91835.75</v>
      </c>
    </row>
    <row r="60" spans="1:8" x14ac:dyDescent="0.25">
      <c r="A60" s="5" t="str">
        <f t="shared" si="0"/>
        <v>1AllAll Customers52025</v>
      </c>
      <c r="B60" s="7">
        <v>1</v>
      </c>
      <c r="C60" s="7" t="s">
        <v>103</v>
      </c>
      <c r="D60" s="7" t="s">
        <v>110</v>
      </c>
      <c r="E60" s="9">
        <v>5</v>
      </c>
      <c r="F60" s="9">
        <v>2025</v>
      </c>
      <c r="G60" s="9">
        <v>0</v>
      </c>
      <c r="H60" s="9">
        <v>105025.25</v>
      </c>
    </row>
    <row r="61" spans="1:8" x14ac:dyDescent="0.25">
      <c r="A61" s="5" t="str">
        <f t="shared" si="0"/>
        <v>1AllAll Customers52026</v>
      </c>
      <c r="B61" s="7">
        <v>1</v>
      </c>
      <c r="C61" s="7" t="s">
        <v>103</v>
      </c>
      <c r="D61" s="7" t="s">
        <v>110</v>
      </c>
      <c r="E61" s="9">
        <v>5</v>
      </c>
      <c r="F61" s="9">
        <v>2026</v>
      </c>
      <c r="G61" s="9">
        <v>0</v>
      </c>
      <c r="H61" s="9">
        <v>116517.25</v>
      </c>
    </row>
    <row r="62" spans="1:8" x14ac:dyDescent="0.25">
      <c r="A62" s="5" t="str">
        <f t="shared" si="0"/>
        <v>1AllAll Customers52027</v>
      </c>
      <c r="B62" s="7">
        <v>1</v>
      </c>
      <c r="C62" s="7" t="s">
        <v>103</v>
      </c>
      <c r="D62" s="7" t="s">
        <v>110</v>
      </c>
      <c r="E62" s="9">
        <v>5</v>
      </c>
      <c r="F62" s="9">
        <v>2027</v>
      </c>
      <c r="G62" s="9">
        <v>0</v>
      </c>
      <c r="H62" s="9">
        <v>126530.75</v>
      </c>
    </row>
    <row r="63" spans="1:8" x14ac:dyDescent="0.25">
      <c r="A63" s="5" t="str">
        <f t="shared" si="0"/>
        <v>1AllAll Customers52028</v>
      </c>
      <c r="B63" s="7">
        <v>1</v>
      </c>
      <c r="C63" s="7" t="s">
        <v>103</v>
      </c>
      <c r="D63" s="7" t="s">
        <v>110</v>
      </c>
      <c r="E63" s="9">
        <v>5</v>
      </c>
      <c r="F63" s="9">
        <v>2028</v>
      </c>
      <c r="G63" s="9">
        <v>0</v>
      </c>
      <c r="H63" s="9">
        <v>135251.75</v>
      </c>
    </row>
    <row r="64" spans="1:8" x14ac:dyDescent="0.25">
      <c r="A64" s="5" t="str">
        <f t="shared" si="0"/>
        <v>1AllAll Customers52029</v>
      </c>
      <c r="B64" s="7">
        <v>1</v>
      </c>
      <c r="C64" s="7" t="s">
        <v>103</v>
      </c>
      <c r="D64" s="7" t="s">
        <v>110</v>
      </c>
      <c r="E64" s="9">
        <v>5</v>
      </c>
      <c r="F64" s="9">
        <v>2029</v>
      </c>
      <c r="G64" s="9">
        <v>0</v>
      </c>
      <c r="H64" s="9">
        <v>142846.25</v>
      </c>
    </row>
    <row r="65" spans="1:8" x14ac:dyDescent="0.25">
      <c r="A65" s="5" t="str">
        <f t="shared" si="0"/>
        <v>1AllAll Customers52030</v>
      </c>
      <c r="B65" s="7">
        <v>1</v>
      </c>
      <c r="C65" s="7" t="s">
        <v>103</v>
      </c>
      <c r="D65" s="7" t="s">
        <v>110</v>
      </c>
      <c r="E65" s="9">
        <v>5</v>
      </c>
      <c r="F65" s="9">
        <v>2030</v>
      </c>
      <c r="G65" s="9">
        <v>0</v>
      </c>
      <c r="H65" s="9">
        <v>149460.5</v>
      </c>
    </row>
    <row r="66" spans="1:8" x14ac:dyDescent="0.25">
      <c r="A66" s="5" t="str">
        <f t="shared" si="0"/>
        <v>1AllAll Customers52031</v>
      </c>
      <c r="B66" s="7">
        <v>1</v>
      </c>
      <c r="C66" s="7" t="s">
        <v>103</v>
      </c>
      <c r="D66" s="7" t="s">
        <v>110</v>
      </c>
      <c r="E66" s="9">
        <v>5</v>
      </c>
      <c r="F66" s="9">
        <v>2031</v>
      </c>
      <c r="G66" s="9">
        <v>0</v>
      </c>
      <c r="H66" s="9">
        <v>155222</v>
      </c>
    </row>
    <row r="67" spans="1:8" x14ac:dyDescent="0.25">
      <c r="A67" s="5" t="str">
        <f t="shared" ref="A67:A130" si="1">B67&amp;C67&amp;D67&amp;E67&amp;F67</f>
        <v>1AllAll Customers52032</v>
      </c>
      <c r="B67" s="7">
        <v>1</v>
      </c>
      <c r="C67" s="7" t="s">
        <v>103</v>
      </c>
      <c r="D67" s="7" t="s">
        <v>110</v>
      </c>
      <c r="E67" s="9">
        <v>5</v>
      </c>
      <c r="F67" s="9">
        <v>2032</v>
      </c>
      <c r="G67" s="9">
        <v>0</v>
      </c>
      <c r="H67" s="9">
        <v>160240.25</v>
      </c>
    </row>
    <row r="68" spans="1:8" x14ac:dyDescent="0.25">
      <c r="A68" s="5" t="str">
        <f t="shared" si="1"/>
        <v>1AllAll Customers62022</v>
      </c>
      <c r="B68" s="7">
        <v>1</v>
      </c>
      <c r="C68" s="7" t="s">
        <v>103</v>
      </c>
      <c r="D68" s="7" t="s">
        <v>110</v>
      </c>
      <c r="E68" s="9">
        <v>6</v>
      </c>
      <c r="F68" s="9">
        <v>2022</v>
      </c>
      <c r="G68" s="9">
        <v>0</v>
      </c>
      <c r="H68" s="9">
        <v>60885.33203125</v>
      </c>
    </row>
    <row r="69" spans="1:8" x14ac:dyDescent="0.25">
      <c r="A69" s="5" t="str">
        <f t="shared" si="1"/>
        <v>1AllAll Customers62023</v>
      </c>
      <c r="B69" s="7">
        <v>1</v>
      </c>
      <c r="C69" s="7" t="s">
        <v>103</v>
      </c>
      <c r="D69" s="7" t="s">
        <v>110</v>
      </c>
      <c r="E69" s="9">
        <v>6</v>
      </c>
      <c r="F69" s="9">
        <v>2023</v>
      </c>
      <c r="G69" s="9">
        <v>0</v>
      </c>
      <c r="H69" s="9">
        <v>77923.1640625</v>
      </c>
    </row>
    <row r="70" spans="1:8" x14ac:dyDescent="0.25">
      <c r="A70" s="5" t="str">
        <f t="shared" si="1"/>
        <v>1AllAll Customers62024</v>
      </c>
      <c r="B70" s="7">
        <v>1</v>
      </c>
      <c r="C70" s="7" t="s">
        <v>103</v>
      </c>
      <c r="D70" s="7" t="s">
        <v>110</v>
      </c>
      <c r="E70" s="9">
        <v>6</v>
      </c>
      <c r="F70" s="9">
        <v>2024</v>
      </c>
      <c r="G70" s="9">
        <v>0</v>
      </c>
      <c r="H70" s="9">
        <v>93052.5</v>
      </c>
    </row>
    <row r="71" spans="1:8" x14ac:dyDescent="0.25">
      <c r="A71" s="5" t="str">
        <f t="shared" si="1"/>
        <v>1AllAll Customers62025</v>
      </c>
      <c r="B71" s="7">
        <v>1</v>
      </c>
      <c r="C71" s="7" t="s">
        <v>103</v>
      </c>
      <c r="D71" s="7" t="s">
        <v>110</v>
      </c>
      <c r="E71" s="9">
        <v>6</v>
      </c>
      <c r="F71" s="9">
        <v>2025</v>
      </c>
      <c r="G71" s="9">
        <v>0</v>
      </c>
      <c r="H71" s="9">
        <v>106085.1640625</v>
      </c>
    </row>
    <row r="72" spans="1:8" x14ac:dyDescent="0.25">
      <c r="A72" s="5" t="str">
        <f t="shared" si="1"/>
        <v>1AllAll Customers62026</v>
      </c>
      <c r="B72" s="7">
        <v>1</v>
      </c>
      <c r="C72" s="7" t="s">
        <v>103</v>
      </c>
      <c r="D72" s="7" t="s">
        <v>110</v>
      </c>
      <c r="E72" s="9">
        <v>6</v>
      </c>
      <c r="F72" s="9">
        <v>2026</v>
      </c>
      <c r="G72" s="9">
        <v>0</v>
      </c>
      <c r="H72" s="9">
        <v>117440.8359375</v>
      </c>
    </row>
    <row r="73" spans="1:8" x14ac:dyDescent="0.25">
      <c r="A73" s="5" t="str">
        <f t="shared" si="1"/>
        <v>1AllAll Customers62027</v>
      </c>
      <c r="B73" s="7">
        <v>1</v>
      </c>
      <c r="C73" s="7" t="s">
        <v>103</v>
      </c>
      <c r="D73" s="7" t="s">
        <v>110</v>
      </c>
      <c r="E73" s="9">
        <v>6</v>
      </c>
      <c r="F73" s="9">
        <v>2027</v>
      </c>
      <c r="G73" s="9">
        <v>0</v>
      </c>
      <c r="H73" s="9">
        <v>127335.5</v>
      </c>
    </row>
    <row r="74" spans="1:8" x14ac:dyDescent="0.25">
      <c r="A74" s="5" t="str">
        <f t="shared" si="1"/>
        <v>1AllAll Customers62028</v>
      </c>
      <c r="B74" s="7">
        <v>1</v>
      </c>
      <c r="C74" s="7" t="s">
        <v>103</v>
      </c>
      <c r="D74" s="7" t="s">
        <v>110</v>
      </c>
      <c r="E74" s="9">
        <v>6</v>
      </c>
      <c r="F74" s="9">
        <v>2028</v>
      </c>
      <c r="G74" s="9">
        <v>0</v>
      </c>
      <c r="H74" s="9">
        <v>135952.5</v>
      </c>
    </row>
    <row r="75" spans="1:8" x14ac:dyDescent="0.25">
      <c r="A75" s="5" t="str">
        <f t="shared" si="1"/>
        <v>1AllAll Customers62029</v>
      </c>
      <c r="B75" s="7">
        <v>1</v>
      </c>
      <c r="C75" s="7" t="s">
        <v>103</v>
      </c>
      <c r="D75" s="7" t="s">
        <v>110</v>
      </c>
      <c r="E75" s="9">
        <v>6</v>
      </c>
      <c r="F75" s="9">
        <v>2029</v>
      </c>
      <c r="G75" s="9">
        <v>0</v>
      </c>
      <c r="H75" s="9">
        <v>143456.5</v>
      </c>
    </row>
    <row r="76" spans="1:8" x14ac:dyDescent="0.25">
      <c r="A76" s="5" t="str">
        <f t="shared" si="1"/>
        <v>1AllAll Customers62030</v>
      </c>
      <c r="B76" s="7">
        <v>1</v>
      </c>
      <c r="C76" s="7" t="s">
        <v>103</v>
      </c>
      <c r="D76" s="7" t="s">
        <v>110</v>
      </c>
      <c r="E76" s="9">
        <v>6</v>
      </c>
      <c r="F76" s="9">
        <v>2030</v>
      </c>
      <c r="G76" s="9">
        <v>0</v>
      </c>
      <c r="H76" s="9">
        <v>149992</v>
      </c>
    </row>
    <row r="77" spans="1:8" x14ac:dyDescent="0.25">
      <c r="A77" s="5" t="str">
        <f t="shared" si="1"/>
        <v>1AllAll Customers62031</v>
      </c>
      <c r="B77" s="7">
        <v>1</v>
      </c>
      <c r="C77" s="7" t="s">
        <v>103</v>
      </c>
      <c r="D77" s="7" t="s">
        <v>110</v>
      </c>
      <c r="E77" s="9">
        <v>6</v>
      </c>
      <c r="F77" s="9">
        <v>2031</v>
      </c>
      <c r="G77" s="9">
        <v>0</v>
      </c>
      <c r="H77" s="9">
        <v>155685</v>
      </c>
    </row>
    <row r="78" spans="1:8" x14ac:dyDescent="0.25">
      <c r="A78" s="5" t="str">
        <f t="shared" si="1"/>
        <v>1AllAll Customers62032</v>
      </c>
      <c r="B78" s="7">
        <v>1</v>
      </c>
      <c r="C78" s="7" t="s">
        <v>103</v>
      </c>
      <c r="D78" s="7" t="s">
        <v>110</v>
      </c>
      <c r="E78" s="9">
        <v>6</v>
      </c>
      <c r="F78" s="9">
        <v>2032</v>
      </c>
      <c r="G78" s="9">
        <v>0</v>
      </c>
      <c r="H78" s="9">
        <v>160643.5</v>
      </c>
    </row>
    <row r="79" spans="1:8" x14ac:dyDescent="0.25">
      <c r="A79" s="5" t="str">
        <f t="shared" si="1"/>
        <v>1AllAll Customers72022</v>
      </c>
      <c r="B79" s="7">
        <v>1</v>
      </c>
      <c r="C79" s="7" t="s">
        <v>103</v>
      </c>
      <c r="D79" s="7" t="s">
        <v>110</v>
      </c>
      <c r="E79" s="9">
        <v>7</v>
      </c>
      <c r="F79" s="9">
        <v>2022</v>
      </c>
      <c r="G79" s="9">
        <v>0</v>
      </c>
      <c r="H79" s="9">
        <v>61999.66796875</v>
      </c>
    </row>
    <row r="80" spans="1:8" x14ac:dyDescent="0.25">
      <c r="A80" s="5" t="str">
        <f t="shared" si="1"/>
        <v>1AllAll Customers72023</v>
      </c>
      <c r="B80" s="7">
        <v>1</v>
      </c>
      <c r="C80" s="7" t="s">
        <v>103</v>
      </c>
      <c r="D80" s="7" t="s">
        <v>110</v>
      </c>
      <c r="E80" s="9">
        <v>7</v>
      </c>
      <c r="F80" s="9">
        <v>2023</v>
      </c>
      <c r="G80" s="9">
        <v>0</v>
      </c>
      <c r="H80" s="9">
        <v>79404.0859375</v>
      </c>
    </row>
    <row r="81" spans="1:8" x14ac:dyDescent="0.25">
      <c r="A81" s="5" t="str">
        <f t="shared" si="1"/>
        <v>1AllAll Customers72024</v>
      </c>
      <c r="B81" s="7">
        <v>1</v>
      </c>
      <c r="C81" s="7" t="s">
        <v>103</v>
      </c>
      <c r="D81" s="7" t="s">
        <v>110</v>
      </c>
      <c r="E81" s="9">
        <v>7</v>
      </c>
      <c r="F81" s="9">
        <v>2024</v>
      </c>
      <c r="G81" s="9">
        <v>0</v>
      </c>
      <c r="H81" s="9">
        <v>94269.25</v>
      </c>
    </row>
    <row r="82" spans="1:8" x14ac:dyDescent="0.25">
      <c r="A82" s="5" t="str">
        <f t="shared" si="1"/>
        <v>1AllAll Customers72025</v>
      </c>
      <c r="B82" s="7">
        <v>1</v>
      </c>
      <c r="C82" s="7" t="s">
        <v>103</v>
      </c>
      <c r="D82" s="7" t="s">
        <v>110</v>
      </c>
      <c r="E82" s="9">
        <v>7</v>
      </c>
      <c r="F82" s="9">
        <v>2025</v>
      </c>
      <c r="G82" s="9">
        <v>0</v>
      </c>
      <c r="H82" s="9">
        <v>107145.0859375</v>
      </c>
    </row>
    <row r="83" spans="1:8" x14ac:dyDescent="0.25">
      <c r="A83" s="5" t="str">
        <f t="shared" si="1"/>
        <v>1AllAll Customers72026</v>
      </c>
      <c r="B83" s="7">
        <v>1</v>
      </c>
      <c r="C83" s="7" t="s">
        <v>103</v>
      </c>
      <c r="D83" s="7" t="s">
        <v>110</v>
      </c>
      <c r="E83" s="9">
        <v>7</v>
      </c>
      <c r="F83" s="9">
        <v>2026</v>
      </c>
      <c r="G83" s="9">
        <v>0</v>
      </c>
      <c r="H83" s="9">
        <v>118364.4140625</v>
      </c>
    </row>
    <row r="84" spans="1:8" x14ac:dyDescent="0.25">
      <c r="A84" s="5" t="str">
        <f t="shared" si="1"/>
        <v>1AllAll Customers72027</v>
      </c>
      <c r="B84" s="7">
        <v>1</v>
      </c>
      <c r="C84" s="7" t="s">
        <v>103</v>
      </c>
      <c r="D84" s="7" t="s">
        <v>110</v>
      </c>
      <c r="E84" s="9">
        <v>7</v>
      </c>
      <c r="F84" s="9">
        <v>2027</v>
      </c>
      <c r="G84" s="9">
        <v>0</v>
      </c>
      <c r="H84" s="9">
        <v>128140.25</v>
      </c>
    </row>
    <row r="85" spans="1:8" x14ac:dyDescent="0.25">
      <c r="A85" s="5" t="str">
        <f t="shared" si="1"/>
        <v>1AllAll Customers72028</v>
      </c>
      <c r="B85" s="7">
        <v>1</v>
      </c>
      <c r="C85" s="7" t="s">
        <v>103</v>
      </c>
      <c r="D85" s="7" t="s">
        <v>110</v>
      </c>
      <c r="E85" s="9">
        <v>7</v>
      </c>
      <c r="F85" s="9">
        <v>2028</v>
      </c>
      <c r="G85" s="9">
        <v>0</v>
      </c>
      <c r="H85" s="9">
        <v>136653.25</v>
      </c>
    </row>
    <row r="86" spans="1:8" x14ac:dyDescent="0.25">
      <c r="A86" s="5" t="str">
        <f t="shared" si="1"/>
        <v>1AllAll Customers72029</v>
      </c>
      <c r="B86" s="7">
        <v>1</v>
      </c>
      <c r="C86" s="7" t="s">
        <v>103</v>
      </c>
      <c r="D86" s="7" t="s">
        <v>110</v>
      </c>
      <c r="E86" s="9">
        <v>7</v>
      </c>
      <c r="F86" s="9">
        <v>2029</v>
      </c>
      <c r="G86" s="9">
        <v>0</v>
      </c>
      <c r="H86" s="9">
        <v>144066.75</v>
      </c>
    </row>
    <row r="87" spans="1:8" x14ac:dyDescent="0.25">
      <c r="A87" s="5" t="str">
        <f t="shared" si="1"/>
        <v>1AllAll Customers72030</v>
      </c>
      <c r="B87" s="7">
        <v>1</v>
      </c>
      <c r="C87" s="7" t="s">
        <v>103</v>
      </c>
      <c r="D87" s="7" t="s">
        <v>110</v>
      </c>
      <c r="E87" s="9">
        <v>7</v>
      </c>
      <c r="F87" s="9">
        <v>2030</v>
      </c>
      <c r="G87" s="9">
        <v>0</v>
      </c>
      <c r="H87" s="9">
        <v>150523.5</v>
      </c>
    </row>
    <row r="88" spans="1:8" x14ac:dyDescent="0.25">
      <c r="A88" s="5" t="str">
        <f t="shared" si="1"/>
        <v>1AllAll Customers72031</v>
      </c>
      <c r="B88" s="7">
        <v>1</v>
      </c>
      <c r="C88" s="7" t="s">
        <v>103</v>
      </c>
      <c r="D88" s="7" t="s">
        <v>110</v>
      </c>
      <c r="E88" s="9">
        <v>7</v>
      </c>
      <c r="F88" s="9">
        <v>2031</v>
      </c>
      <c r="G88" s="9">
        <v>0</v>
      </c>
      <c r="H88" s="9">
        <v>156148</v>
      </c>
    </row>
    <row r="89" spans="1:8" x14ac:dyDescent="0.25">
      <c r="A89" s="5" t="str">
        <f t="shared" si="1"/>
        <v>1AllAll Customers72032</v>
      </c>
      <c r="B89" s="7">
        <v>1</v>
      </c>
      <c r="C89" s="7" t="s">
        <v>103</v>
      </c>
      <c r="D89" s="7" t="s">
        <v>110</v>
      </c>
      <c r="E89" s="9">
        <v>7</v>
      </c>
      <c r="F89" s="9">
        <v>2032</v>
      </c>
      <c r="G89" s="9">
        <v>0</v>
      </c>
      <c r="H89" s="9">
        <v>161046.75</v>
      </c>
    </row>
    <row r="90" spans="1:8" x14ac:dyDescent="0.25">
      <c r="A90" s="5" t="str">
        <f t="shared" si="1"/>
        <v>1AllAll Customers82022</v>
      </c>
      <c r="B90" s="7">
        <v>1</v>
      </c>
      <c r="C90" s="7" t="s">
        <v>103</v>
      </c>
      <c r="D90" s="7" t="s">
        <v>110</v>
      </c>
      <c r="E90" s="9">
        <v>8</v>
      </c>
      <c r="F90" s="9">
        <v>2022</v>
      </c>
      <c r="G90" s="9">
        <v>0</v>
      </c>
      <c r="H90" s="9">
        <v>63114</v>
      </c>
    </row>
    <row r="91" spans="1:8" x14ac:dyDescent="0.25">
      <c r="A91" s="5" t="str">
        <f t="shared" si="1"/>
        <v>1AllAll Customers82023</v>
      </c>
      <c r="B91" s="7">
        <v>1</v>
      </c>
      <c r="C91" s="7" t="s">
        <v>103</v>
      </c>
      <c r="D91" s="7" t="s">
        <v>110</v>
      </c>
      <c r="E91" s="9">
        <v>8</v>
      </c>
      <c r="F91" s="9">
        <v>2023</v>
      </c>
      <c r="G91" s="9">
        <v>0</v>
      </c>
      <c r="H91" s="9">
        <v>80885</v>
      </c>
    </row>
    <row r="92" spans="1:8" x14ac:dyDescent="0.25">
      <c r="A92" s="5" t="str">
        <f t="shared" si="1"/>
        <v>1AllAll Customers82024</v>
      </c>
      <c r="B92" s="7">
        <v>1</v>
      </c>
      <c r="C92" s="7" t="s">
        <v>103</v>
      </c>
      <c r="D92" s="7" t="s">
        <v>110</v>
      </c>
      <c r="E92" s="9">
        <v>8</v>
      </c>
      <c r="F92" s="9">
        <v>2024</v>
      </c>
      <c r="G92" s="9">
        <v>0</v>
      </c>
      <c r="H92" s="9">
        <v>95486</v>
      </c>
    </row>
    <row r="93" spans="1:8" x14ac:dyDescent="0.25">
      <c r="A93" s="5" t="str">
        <f t="shared" si="1"/>
        <v>1AllAll Customers82025</v>
      </c>
      <c r="B93" s="7">
        <v>1</v>
      </c>
      <c r="C93" s="7" t="s">
        <v>103</v>
      </c>
      <c r="D93" s="7" t="s">
        <v>110</v>
      </c>
      <c r="E93" s="9">
        <v>8</v>
      </c>
      <c r="F93" s="9">
        <v>2025</v>
      </c>
      <c r="G93" s="9">
        <v>0</v>
      </c>
      <c r="H93" s="9">
        <v>108205</v>
      </c>
    </row>
    <row r="94" spans="1:8" x14ac:dyDescent="0.25">
      <c r="A94" s="5" t="str">
        <f t="shared" si="1"/>
        <v>1AllAll Customers82026</v>
      </c>
      <c r="B94" s="7">
        <v>1</v>
      </c>
      <c r="C94" s="7" t="s">
        <v>103</v>
      </c>
      <c r="D94" s="7" t="s">
        <v>110</v>
      </c>
      <c r="E94" s="9">
        <v>8</v>
      </c>
      <c r="F94" s="9">
        <v>2026</v>
      </c>
      <c r="G94" s="9">
        <v>0</v>
      </c>
      <c r="H94" s="9">
        <v>119288</v>
      </c>
    </row>
    <row r="95" spans="1:8" x14ac:dyDescent="0.25">
      <c r="A95" s="5" t="str">
        <f t="shared" si="1"/>
        <v>1AllAll Customers82027</v>
      </c>
      <c r="B95" s="7">
        <v>1</v>
      </c>
      <c r="C95" s="7" t="s">
        <v>103</v>
      </c>
      <c r="D95" s="7" t="s">
        <v>110</v>
      </c>
      <c r="E95" s="9">
        <v>8</v>
      </c>
      <c r="F95" s="9">
        <v>2027</v>
      </c>
      <c r="G95" s="9">
        <v>0</v>
      </c>
      <c r="H95" s="9">
        <v>128945</v>
      </c>
    </row>
    <row r="96" spans="1:8" x14ac:dyDescent="0.25">
      <c r="A96" s="5" t="str">
        <f t="shared" si="1"/>
        <v>1AllAll Customers82028</v>
      </c>
      <c r="B96" s="7">
        <v>1</v>
      </c>
      <c r="C96" s="7" t="s">
        <v>103</v>
      </c>
      <c r="D96" s="7" t="s">
        <v>110</v>
      </c>
      <c r="E96" s="9">
        <v>8</v>
      </c>
      <c r="F96" s="9">
        <v>2028</v>
      </c>
      <c r="G96" s="9">
        <v>0</v>
      </c>
      <c r="H96" s="9">
        <v>137354</v>
      </c>
    </row>
    <row r="97" spans="1:8" x14ac:dyDescent="0.25">
      <c r="A97" s="5" t="str">
        <f t="shared" si="1"/>
        <v>1AllAll Customers82029</v>
      </c>
      <c r="B97" s="7">
        <v>1</v>
      </c>
      <c r="C97" s="7" t="s">
        <v>103</v>
      </c>
      <c r="D97" s="7" t="s">
        <v>110</v>
      </c>
      <c r="E97" s="9">
        <v>8</v>
      </c>
      <c r="F97" s="9">
        <v>2029</v>
      </c>
      <c r="G97" s="9">
        <v>0</v>
      </c>
      <c r="H97" s="9">
        <v>144677</v>
      </c>
    </row>
    <row r="98" spans="1:8" x14ac:dyDescent="0.25">
      <c r="A98" s="5" t="str">
        <f t="shared" si="1"/>
        <v>1AllAll Customers82030</v>
      </c>
      <c r="B98" s="7">
        <v>1</v>
      </c>
      <c r="C98" s="7" t="s">
        <v>103</v>
      </c>
      <c r="D98" s="7" t="s">
        <v>110</v>
      </c>
      <c r="E98" s="9">
        <v>8</v>
      </c>
      <c r="F98" s="9">
        <v>2030</v>
      </c>
      <c r="G98" s="9">
        <v>0</v>
      </c>
      <c r="H98" s="9">
        <v>151055</v>
      </c>
    </row>
    <row r="99" spans="1:8" x14ac:dyDescent="0.25">
      <c r="A99" s="5" t="str">
        <f t="shared" si="1"/>
        <v>1AllAll Customers82031</v>
      </c>
      <c r="B99" s="7">
        <v>1</v>
      </c>
      <c r="C99" s="7" t="s">
        <v>103</v>
      </c>
      <c r="D99" s="7" t="s">
        <v>110</v>
      </c>
      <c r="E99" s="9">
        <v>8</v>
      </c>
      <c r="F99" s="9">
        <v>2031</v>
      </c>
      <c r="G99" s="9">
        <v>0</v>
      </c>
      <c r="H99" s="9">
        <v>156611</v>
      </c>
    </row>
    <row r="100" spans="1:8" x14ac:dyDescent="0.25">
      <c r="A100" s="5" t="str">
        <f t="shared" si="1"/>
        <v>1AllAll Customers82032</v>
      </c>
      <c r="B100" s="7">
        <v>1</v>
      </c>
      <c r="C100" s="7" t="s">
        <v>103</v>
      </c>
      <c r="D100" s="7" t="s">
        <v>110</v>
      </c>
      <c r="E100" s="9">
        <v>8</v>
      </c>
      <c r="F100" s="9">
        <v>2032</v>
      </c>
      <c r="G100" s="9">
        <v>0</v>
      </c>
      <c r="H100" s="9">
        <v>161450</v>
      </c>
    </row>
    <row r="101" spans="1:8" x14ac:dyDescent="0.25">
      <c r="A101" s="5" t="str">
        <f t="shared" si="1"/>
        <v>1AllAll Customers92022</v>
      </c>
      <c r="B101" s="7">
        <v>1</v>
      </c>
      <c r="C101" s="7" t="s">
        <v>103</v>
      </c>
      <c r="D101" s="7" t="s">
        <v>110</v>
      </c>
      <c r="E101" s="9">
        <v>9</v>
      </c>
      <c r="F101" s="9">
        <v>2022</v>
      </c>
      <c r="G101" s="9">
        <v>0</v>
      </c>
      <c r="H101" s="9">
        <v>64594.91796875</v>
      </c>
    </row>
    <row r="102" spans="1:8" x14ac:dyDescent="0.25">
      <c r="A102" s="5" t="str">
        <f t="shared" si="1"/>
        <v>1AllAll Customers92023</v>
      </c>
      <c r="B102" s="7">
        <v>1</v>
      </c>
      <c r="C102" s="7" t="s">
        <v>103</v>
      </c>
      <c r="D102" s="7" t="s">
        <v>110</v>
      </c>
      <c r="E102" s="9">
        <v>9</v>
      </c>
      <c r="F102" s="9">
        <v>2023</v>
      </c>
      <c r="G102" s="9">
        <v>0</v>
      </c>
      <c r="H102" s="9">
        <v>82101.75</v>
      </c>
    </row>
    <row r="103" spans="1:8" x14ac:dyDescent="0.25">
      <c r="A103" s="5" t="str">
        <f t="shared" si="1"/>
        <v>1AllAll Customers92024</v>
      </c>
      <c r="B103" s="7">
        <v>1</v>
      </c>
      <c r="C103" s="7" t="s">
        <v>103</v>
      </c>
      <c r="D103" s="7" t="s">
        <v>110</v>
      </c>
      <c r="E103" s="9">
        <v>9</v>
      </c>
      <c r="F103" s="9">
        <v>2024</v>
      </c>
      <c r="G103" s="9">
        <v>0</v>
      </c>
      <c r="H103" s="9">
        <v>96545.9140625</v>
      </c>
    </row>
    <row r="104" spans="1:8" x14ac:dyDescent="0.25">
      <c r="A104" s="5" t="str">
        <f t="shared" si="1"/>
        <v>1AllAll Customers92025</v>
      </c>
      <c r="B104" s="7">
        <v>1</v>
      </c>
      <c r="C104" s="7" t="s">
        <v>103</v>
      </c>
      <c r="D104" s="7" t="s">
        <v>110</v>
      </c>
      <c r="E104" s="9">
        <v>9</v>
      </c>
      <c r="F104" s="9">
        <v>2025</v>
      </c>
      <c r="G104" s="9">
        <v>0</v>
      </c>
      <c r="H104" s="9">
        <v>109128.5859375</v>
      </c>
    </row>
    <row r="105" spans="1:8" x14ac:dyDescent="0.25">
      <c r="A105" s="5" t="str">
        <f t="shared" si="1"/>
        <v>1AllAll Customers92026</v>
      </c>
      <c r="B105" s="7">
        <v>1</v>
      </c>
      <c r="C105" s="7" t="s">
        <v>103</v>
      </c>
      <c r="D105" s="7" t="s">
        <v>110</v>
      </c>
      <c r="E105" s="9">
        <v>9</v>
      </c>
      <c r="F105" s="9">
        <v>2026</v>
      </c>
      <c r="G105" s="9">
        <v>0</v>
      </c>
      <c r="H105" s="9">
        <v>120092.75</v>
      </c>
    </row>
    <row r="106" spans="1:8" x14ac:dyDescent="0.25">
      <c r="A106" s="5" t="str">
        <f t="shared" si="1"/>
        <v>1AllAll Customers92027</v>
      </c>
      <c r="B106" s="7">
        <v>1</v>
      </c>
      <c r="C106" s="7" t="s">
        <v>103</v>
      </c>
      <c r="D106" s="7" t="s">
        <v>110</v>
      </c>
      <c r="E106" s="9">
        <v>9</v>
      </c>
      <c r="F106" s="9">
        <v>2027</v>
      </c>
      <c r="G106" s="9">
        <v>0</v>
      </c>
      <c r="H106" s="9">
        <v>129645.75</v>
      </c>
    </row>
    <row r="107" spans="1:8" x14ac:dyDescent="0.25">
      <c r="A107" s="5" t="str">
        <f t="shared" si="1"/>
        <v>1AllAll Customers92028</v>
      </c>
      <c r="B107" s="7">
        <v>1</v>
      </c>
      <c r="C107" s="7" t="s">
        <v>103</v>
      </c>
      <c r="D107" s="7" t="s">
        <v>110</v>
      </c>
      <c r="E107" s="9">
        <v>9</v>
      </c>
      <c r="F107" s="9">
        <v>2028</v>
      </c>
      <c r="G107" s="9">
        <v>0</v>
      </c>
      <c r="H107" s="9">
        <v>137964.25</v>
      </c>
    </row>
    <row r="108" spans="1:8" x14ac:dyDescent="0.25">
      <c r="A108" s="5" t="str">
        <f t="shared" si="1"/>
        <v>1AllAll Customers92029</v>
      </c>
      <c r="B108" s="7">
        <v>1</v>
      </c>
      <c r="C108" s="7" t="s">
        <v>103</v>
      </c>
      <c r="D108" s="7" t="s">
        <v>110</v>
      </c>
      <c r="E108" s="9">
        <v>9</v>
      </c>
      <c r="F108" s="9">
        <v>2029</v>
      </c>
      <c r="G108" s="9">
        <v>0</v>
      </c>
      <c r="H108" s="9">
        <v>145208.5</v>
      </c>
    </row>
    <row r="109" spans="1:8" x14ac:dyDescent="0.25">
      <c r="A109" s="5" t="str">
        <f t="shared" si="1"/>
        <v>1AllAll Customers92030</v>
      </c>
      <c r="B109" s="7">
        <v>1</v>
      </c>
      <c r="C109" s="7" t="s">
        <v>103</v>
      </c>
      <c r="D109" s="7" t="s">
        <v>110</v>
      </c>
      <c r="E109" s="9">
        <v>9</v>
      </c>
      <c r="F109" s="9">
        <v>2030</v>
      </c>
      <c r="G109" s="9">
        <v>0</v>
      </c>
      <c r="H109" s="9">
        <v>151518</v>
      </c>
    </row>
    <row r="110" spans="1:8" x14ac:dyDescent="0.25">
      <c r="A110" s="5" t="str">
        <f t="shared" si="1"/>
        <v>1AllAll Customers92031</v>
      </c>
      <c r="B110" s="7">
        <v>1</v>
      </c>
      <c r="C110" s="7" t="s">
        <v>103</v>
      </c>
      <c r="D110" s="7" t="s">
        <v>110</v>
      </c>
      <c r="E110" s="9">
        <v>9</v>
      </c>
      <c r="F110" s="9">
        <v>2031</v>
      </c>
      <c r="G110" s="9">
        <v>0</v>
      </c>
      <c r="H110" s="9">
        <v>157014.25</v>
      </c>
    </row>
    <row r="111" spans="1:8" x14ac:dyDescent="0.25">
      <c r="A111" s="5" t="str">
        <f t="shared" si="1"/>
        <v>1AllAll Customers92032</v>
      </c>
      <c r="B111" s="7">
        <v>1</v>
      </c>
      <c r="C111" s="7" t="s">
        <v>103</v>
      </c>
      <c r="D111" s="7" t="s">
        <v>110</v>
      </c>
      <c r="E111" s="9">
        <v>9</v>
      </c>
      <c r="F111" s="9">
        <v>2032</v>
      </c>
      <c r="G111" s="9">
        <v>0</v>
      </c>
      <c r="H111" s="9">
        <v>161853.25</v>
      </c>
    </row>
    <row r="112" spans="1:8" x14ac:dyDescent="0.25">
      <c r="A112" s="5" t="str">
        <f t="shared" si="1"/>
        <v>1AllAll Customers102022</v>
      </c>
      <c r="B112" s="7">
        <v>1</v>
      </c>
      <c r="C112" s="7" t="s">
        <v>103</v>
      </c>
      <c r="D112" s="7" t="s">
        <v>110</v>
      </c>
      <c r="E112" s="9">
        <v>10</v>
      </c>
      <c r="F112" s="9">
        <v>2022</v>
      </c>
      <c r="G112" s="9">
        <v>0</v>
      </c>
      <c r="H112" s="9">
        <v>66075.8359375</v>
      </c>
    </row>
    <row r="113" spans="1:8" x14ac:dyDescent="0.25">
      <c r="A113" s="5" t="str">
        <f t="shared" si="1"/>
        <v>1AllAll Customers102023</v>
      </c>
      <c r="B113" s="7">
        <v>1</v>
      </c>
      <c r="C113" s="7" t="s">
        <v>103</v>
      </c>
      <c r="D113" s="7" t="s">
        <v>110</v>
      </c>
      <c r="E113" s="9">
        <v>10</v>
      </c>
      <c r="F113" s="9">
        <v>2023</v>
      </c>
      <c r="G113" s="9">
        <v>0</v>
      </c>
      <c r="H113" s="9">
        <v>83318.5</v>
      </c>
    </row>
    <row r="114" spans="1:8" x14ac:dyDescent="0.25">
      <c r="A114" s="5" t="str">
        <f t="shared" si="1"/>
        <v>1AllAll Customers102024</v>
      </c>
      <c r="B114" s="7">
        <v>1</v>
      </c>
      <c r="C114" s="7" t="s">
        <v>103</v>
      </c>
      <c r="D114" s="7" t="s">
        <v>110</v>
      </c>
      <c r="E114" s="9">
        <v>10</v>
      </c>
      <c r="F114" s="9">
        <v>2024</v>
      </c>
      <c r="G114" s="9">
        <v>0</v>
      </c>
      <c r="H114" s="9">
        <v>97605.8359375</v>
      </c>
    </row>
    <row r="115" spans="1:8" x14ac:dyDescent="0.25">
      <c r="A115" s="5" t="str">
        <f t="shared" si="1"/>
        <v>1AllAll Customers102025</v>
      </c>
      <c r="B115" s="7">
        <v>1</v>
      </c>
      <c r="C115" s="7" t="s">
        <v>103</v>
      </c>
      <c r="D115" s="7" t="s">
        <v>110</v>
      </c>
      <c r="E115" s="9">
        <v>10</v>
      </c>
      <c r="F115" s="9">
        <v>2025</v>
      </c>
      <c r="G115" s="9">
        <v>0</v>
      </c>
      <c r="H115" s="9">
        <v>110052.1640625</v>
      </c>
    </row>
    <row r="116" spans="1:8" x14ac:dyDescent="0.25">
      <c r="A116" s="5" t="str">
        <f t="shared" si="1"/>
        <v>1AllAll Customers102026</v>
      </c>
      <c r="B116" s="7">
        <v>1</v>
      </c>
      <c r="C116" s="7" t="s">
        <v>103</v>
      </c>
      <c r="D116" s="7" t="s">
        <v>110</v>
      </c>
      <c r="E116" s="9">
        <v>10</v>
      </c>
      <c r="F116" s="9">
        <v>2026</v>
      </c>
      <c r="G116" s="9">
        <v>0</v>
      </c>
      <c r="H116" s="9">
        <v>120897.5</v>
      </c>
    </row>
    <row r="117" spans="1:8" x14ac:dyDescent="0.25">
      <c r="A117" s="5" t="str">
        <f t="shared" si="1"/>
        <v>1AllAll Customers102027</v>
      </c>
      <c r="B117" s="7">
        <v>1</v>
      </c>
      <c r="C117" s="7" t="s">
        <v>103</v>
      </c>
      <c r="D117" s="7" t="s">
        <v>110</v>
      </c>
      <c r="E117" s="9">
        <v>10</v>
      </c>
      <c r="F117" s="9">
        <v>2027</v>
      </c>
      <c r="G117" s="9">
        <v>0</v>
      </c>
      <c r="H117" s="9">
        <v>130346.5</v>
      </c>
    </row>
    <row r="118" spans="1:8" x14ac:dyDescent="0.25">
      <c r="A118" s="5" t="str">
        <f t="shared" si="1"/>
        <v>1AllAll Customers102028</v>
      </c>
      <c r="B118" s="7">
        <v>1</v>
      </c>
      <c r="C118" s="7" t="s">
        <v>103</v>
      </c>
      <c r="D118" s="7" t="s">
        <v>110</v>
      </c>
      <c r="E118" s="9">
        <v>10</v>
      </c>
      <c r="F118" s="9">
        <v>2028</v>
      </c>
      <c r="G118" s="9">
        <v>0</v>
      </c>
      <c r="H118" s="9">
        <v>138574.5</v>
      </c>
    </row>
    <row r="119" spans="1:8" x14ac:dyDescent="0.25">
      <c r="A119" s="5" t="str">
        <f t="shared" si="1"/>
        <v>1AllAll Customers102029</v>
      </c>
      <c r="B119" s="7">
        <v>1</v>
      </c>
      <c r="C119" s="7" t="s">
        <v>103</v>
      </c>
      <c r="D119" s="7" t="s">
        <v>110</v>
      </c>
      <c r="E119" s="9">
        <v>10</v>
      </c>
      <c r="F119" s="9">
        <v>2029</v>
      </c>
      <c r="G119" s="9">
        <v>0</v>
      </c>
      <c r="H119" s="9">
        <v>145740</v>
      </c>
    </row>
    <row r="120" spans="1:8" x14ac:dyDescent="0.25">
      <c r="A120" s="5" t="str">
        <f t="shared" si="1"/>
        <v>1AllAll Customers102030</v>
      </c>
      <c r="B120" s="7">
        <v>1</v>
      </c>
      <c r="C120" s="7" t="s">
        <v>103</v>
      </c>
      <c r="D120" s="7" t="s">
        <v>110</v>
      </c>
      <c r="E120" s="9">
        <v>10</v>
      </c>
      <c r="F120" s="9">
        <v>2030</v>
      </c>
      <c r="G120" s="9">
        <v>0</v>
      </c>
      <c r="H120" s="9">
        <v>151981</v>
      </c>
    </row>
    <row r="121" spans="1:8" x14ac:dyDescent="0.25">
      <c r="A121" s="5" t="str">
        <f t="shared" si="1"/>
        <v>1AllAll Customers102031</v>
      </c>
      <c r="B121" s="7">
        <v>1</v>
      </c>
      <c r="C121" s="7" t="s">
        <v>103</v>
      </c>
      <c r="D121" s="7" t="s">
        <v>110</v>
      </c>
      <c r="E121" s="9">
        <v>10</v>
      </c>
      <c r="F121" s="9">
        <v>2031</v>
      </c>
      <c r="G121" s="9">
        <v>0</v>
      </c>
      <c r="H121" s="9">
        <v>157417.5</v>
      </c>
    </row>
    <row r="122" spans="1:8" x14ac:dyDescent="0.25">
      <c r="A122" s="5" t="str">
        <f t="shared" si="1"/>
        <v>1AllAll Customers102032</v>
      </c>
      <c r="B122" s="7">
        <v>1</v>
      </c>
      <c r="C122" s="7" t="s">
        <v>103</v>
      </c>
      <c r="D122" s="7" t="s">
        <v>110</v>
      </c>
      <c r="E122" s="9">
        <v>10</v>
      </c>
      <c r="F122" s="9">
        <v>2032</v>
      </c>
      <c r="G122" s="9">
        <v>0</v>
      </c>
      <c r="H122" s="9">
        <v>162256.5</v>
      </c>
    </row>
    <row r="123" spans="1:8" x14ac:dyDescent="0.25">
      <c r="A123" s="5" t="str">
        <f t="shared" si="1"/>
        <v>1AllAll Customers112022</v>
      </c>
      <c r="B123" s="7">
        <v>1</v>
      </c>
      <c r="C123" s="7" t="s">
        <v>103</v>
      </c>
      <c r="D123" s="7" t="s">
        <v>110</v>
      </c>
      <c r="E123" s="9">
        <v>11</v>
      </c>
      <c r="F123" s="9">
        <v>2022</v>
      </c>
      <c r="G123" s="9">
        <v>0</v>
      </c>
      <c r="H123" s="9">
        <v>67556.75</v>
      </c>
    </row>
    <row r="124" spans="1:8" x14ac:dyDescent="0.25">
      <c r="A124" s="5" t="str">
        <f t="shared" si="1"/>
        <v>1AllAll Customers112023</v>
      </c>
      <c r="B124" s="7">
        <v>1</v>
      </c>
      <c r="C124" s="7" t="s">
        <v>103</v>
      </c>
      <c r="D124" s="7" t="s">
        <v>110</v>
      </c>
      <c r="E124" s="9">
        <v>11</v>
      </c>
      <c r="F124" s="9">
        <v>2023</v>
      </c>
      <c r="G124" s="9">
        <v>0</v>
      </c>
      <c r="H124" s="9">
        <v>84535.25</v>
      </c>
    </row>
    <row r="125" spans="1:8" x14ac:dyDescent="0.25">
      <c r="A125" s="5" t="str">
        <f t="shared" si="1"/>
        <v>1AllAll Customers112024</v>
      </c>
      <c r="B125" s="7">
        <v>1</v>
      </c>
      <c r="C125" s="7" t="s">
        <v>103</v>
      </c>
      <c r="D125" s="7" t="s">
        <v>110</v>
      </c>
      <c r="E125" s="9">
        <v>11</v>
      </c>
      <c r="F125" s="9">
        <v>2024</v>
      </c>
      <c r="G125" s="9">
        <v>0</v>
      </c>
      <c r="H125" s="9">
        <v>98665.75</v>
      </c>
    </row>
    <row r="126" spans="1:8" x14ac:dyDescent="0.25">
      <c r="A126" s="5" t="str">
        <f t="shared" si="1"/>
        <v>1AllAll Customers112025</v>
      </c>
      <c r="B126" s="7">
        <v>1</v>
      </c>
      <c r="C126" s="7" t="s">
        <v>103</v>
      </c>
      <c r="D126" s="7" t="s">
        <v>110</v>
      </c>
      <c r="E126" s="9">
        <v>11</v>
      </c>
      <c r="F126" s="9">
        <v>2025</v>
      </c>
      <c r="G126" s="9">
        <v>0</v>
      </c>
      <c r="H126" s="9">
        <v>110975.75</v>
      </c>
    </row>
    <row r="127" spans="1:8" x14ac:dyDescent="0.25">
      <c r="A127" s="5" t="str">
        <f t="shared" si="1"/>
        <v>1AllAll Customers112026</v>
      </c>
      <c r="B127" s="7">
        <v>1</v>
      </c>
      <c r="C127" s="7" t="s">
        <v>103</v>
      </c>
      <c r="D127" s="7" t="s">
        <v>110</v>
      </c>
      <c r="E127" s="9">
        <v>11</v>
      </c>
      <c r="F127" s="9">
        <v>2026</v>
      </c>
      <c r="G127" s="9">
        <v>0</v>
      </c>
      <c r="H127" s="9">
        <v>121702.25</v>
      </c>
    </row>
    <row r="128" spans="1:8" x14ac:dyDescent="0.25">
      <c r="A128" s="5" t="str">
        <f t="shared" si="1"/>
        <v>1AllAll Customers112027</v>
      </c>
      <c r="B128" s="7">
        <v>1</v>
      </c>
      <c r="C128" s="7" t="s">
        <v>103</v>
      </c>
      <c r="D128" s="7" t="s">
        <v>110</v>
      </c>
      <c r="E128" s="9">
        <v>11</v>
      </c>
      <c r="F128" s="9">
        <v>2027</v>
      </c>
      <c r="G128" s="9">
        <v>0</v>
      </c>
      <c r="H128" s="9">
        <v>131047.25</v>
      </c>
    </row>
    <row r="129" spans="1:8" x14ac:dyDescent="0.25">
      <c r="A129" s="5" t="str">
        <f t="shared" si="1"/>
        <v>1AllAll Customers112028</v>
      </c>
      <c r="B129" s="7">
        <v>1</v>
      </c>
      <c r="C129" s="7" t="s">
        <v>103</v>
      </c>
      <c r="D129" s="7" t="s">
        <v>110</v>
      </c>
      <c r="E129" s="9">
        <v>11</v>
      </c>
      <c r="F129" s="9">
        <v>2028</v>
      </c>
      <c r="G129" s="9">
        <v>0</v>
      </c>
      <c r="H129" s="9">
        <v>139184.75</v>
      </c>
    </row>
    <row r="130" spans="1:8" x14ac:dyDescent="0.25">
      <c r="A130" s="5" t="str">
        <f t="shared" si="1"/>
        <v>1AllAll Customers112029</v>
      </c>
      <c r="B130" s="7">
        <v>1</v>
      </c>
      <c r="C130" s="7" t="s">
        <v>103</v>
      </c>
      <c r="D130" s="7" t="s">
        <v>110</v>
      </c>
      <c r="E130" s="9">
        <v>11</v>
      </c>
      <c r="F130" s="9">
        <v>2029</v>
      </c>
      <c r="G130" s="9">
        <v>0</v>
      </c>
      <c r="H130" s="9">
        <v>146271.5</v>
      </c>
    </row>
    <row r="131" spans="1:8" x14ac:dyDescent="0.25">
      <c r="A131" s="5" t="str">
        <f t="shared" ref="A131:A194" si="2">B131&amp;C131&amp;D131&amp;E131&amp;F131</f>
        <v>1AllAll Customers112030</v>
      </c>
      <c r="B131" s="7">
        <v>1</v>
      </c>
      <c r="C131" s="7" t="s">
        <v>103</v>
      </c>
      <c r="D131" s="7" t="s">
        <v>110</v>
      </c>
      <c r="E131" s="9">
        <v>11</v>
      </c>
      <c r="F131" s="9">
        <v>2030</v>
      </c>
      <c r="G131" s="9">
        <v>0</v>
      </c>
      <c r="H131" s="9">
        <v>152444</v>
      </c>
    </row>
    <row r="132" spans="1:8" x14ac:dyDescent="0.25">
      <c r="A132" s="5" t="str">
        <f t="shared" si="2"/>
        <v>1AllAll Customers112031</v>
      </c>
      <c r="B132" s="7">
        <v>1</v>
      </c>
      <c r="C132" s="7" t="s">
        <v>103</v>
      </c>
      <c r="D132" s="7" t="s">
        <v>110</v>
      </c>
      <c r="E132" s="9">
        <v>11</v>
      </c>
      <c r="F132" s="9">
        <v>2031</v>
      </c>
      <c r="G132" s="9">
        <v>0</v>
      </c>
      <c r="H132" s="9">
        <v>157820.75</v>
      </c>
    </row>
    <row r="133" spans="1:8" x14ac:dyDescent="0.25">
      <c r="A133" s="5" t="str">
        <f t="shared" si="2"/>
        <v>1AllAll Customers112032</v>
      </c>
      <c r="B133" s="7">
        <v>1</v>
      </c>
      <c r="C133" s="7" t="s">
        <v>103</v>
      </c>
      <c r="D133" s="7" t="s">
        <v>110</v>
      </c>
      <c r="E133" s="9">
        <v>11</v>
      </c>
      <c r="F133" s="9">
        <v>2032</v>
      </c>
      <c r="G133" s="9">
        <v>0</v>
      </c>
      <c r="H133" s="9">
        <v>162659.75</v>
      </c>
    </row>
    <row r="134" spans="1:8" x14ac:dyDescent="0.25">
      <c r="A134" s="5" t="str">
        <f t="shared" si="2"/>
        <v>1AllAll Customers122022</v>
      </c>
      <c r="B134" s="7">
        <v>1</v>
      </c>
      <c r="C134" s="7" t="s">
        <v>103</v>
      </c>
      <c r="D134" s="7" t="s">
        <v>110</v>
      </c>
      <c r="E134" s="9">
        <v>12</v>
      </c>
      <c r="F134" s="9">
        <v>2022</v>
      </c>
      <c r="G134" s="9">
        <v>0</v>
      </c>
      <c r="H134" s="9">
        <v>69037.6640625</v>
      </c>
    </row>
    <row r="135" spans="1:8" x14ac:dyDescent="0.25">
      <c r="A135" s="5" t="str">
        <f t="shared" si="2"/>
        <v>1AllAll Customers122023</v>
      </c>
      <c r="B135" s="7">
        <v>1</v>
      </c>
      <c r="C135" s="7" t="s">
        <v>103</v>
      </c>
      <c r="D135" s="7" t="s">
        <v>110</v>
      </c>
      <c r="E135" s="9">
        <v>12</v>
      </c>
      <c r="F135" s="9">
        <v>2023</v>
      </c>
      <c r="G135" s="9">
        <v>0</v>
      </c>
      <c r="H135" s="9">
        <v>85752</v>
      </c>
    </row>
    <row r="136" spans="1:8" x14ac:dyDescent="0.25">
      <c r="A136" s="5" t="str">
        <f t="shared" si="2"/>
        <v>1AllAll Customers122024</v>
      </c>
      <c r="B136" s="7">
        <v>1</v>
      </c>
      <c r="C136" s="7" t="s">
        <v>103</v>
      </c>
      <c r="D136" s="7" t="s">
        <v>110</v>
      </c>
      <c r="E136" s="9">
        <v>12</v>
      </c>
      <c r="F136" s="9">
        <v>2024</v>
      </c>
      <c r="G136" s="9">
        <v>0</v>
      </c>
      <c r="H136" s="9">
        <v>99725.6640625</v>
      </c>
    </row>
    <row r="137" spans="1:8" x14ac:dyDescent="0.25">
      <c r="A137" s="5" t="str">
        <f t="shared" si="2"/>
        <v>1AllAll Customers122025</v>
      </c>
      <c r="B137" s="7">
        <v>1</v>
      </c>
      <c r="C137" s="7" t="s">
        <v>103</v>
      </c>
      <c r="D137" s="7" t="s">
        <v>110</v>
      </c>
      <c r="E137" s="9">
        <v>12</v>
      </c>
      <c r="F137" s="9">
        <v>2025</v>
      </c>
      <c r="G137" s="9">
        <v>0</v>
      </c>
      <c r="H137" s="9">
        <v>111899.3359375</v>
      </c>
    </row>
    <row r="138" spans="1:8" x14ac:dyDescent="0.25">
      <c r="A138" s="5" t="str">
        <f t="shared" si="2"/>
        <v>1AllAll Customers122026</v>
      </c>
      <c r="B138" s="7">
        <v>1</v>
      </c>
      <c r="C138" s="7" t="s">
        <v>103</v>
      </c>
      <c r="D138" s="7" t="s">
        <v>110</v>
      </c>
      <c r="E138" s="9">
        <v>12</v>
      </c>
      <c r="F138" s="9">
        <v>2026</v>
      </c>
      <c r="G138" s="9">
        <v>0</v>
      </c>
      <c r="H138" s="9">
        <v>122507</v>
      </c>
    </row>
    <row r="139" spans="1:8" x14ac:dyDescent="0.25">
      <c r="A139" s="5" t="str">
        <f t="shared" si="2"/>
        <v>1AllAll Customers122027</v>
      </c>
      <c r="B139" s="7">
        <v>1</v>
      </c>
      <c r="C139" s="7" t="s">
        <v>103</v>
      </c>
      <c r="D139" s="7" t="s">
        <v>110</v>
      </c>
      <c r="E139" s="9">
        <v>12</v>
      </c>
      <c r="F139" s="9">
        <v>2027</v>
      </c>
      <c r="G139" s="9">
        <v>0</v>
      </c>
      <c r="H139" s="9">
        <v>131748</v>
      </c>
    </row>
    <row r="140" spans="1:8" x14ac:dyDescent="0.25">
      <c r="A140" s="5" t="str">
        <f t="shared" si="2"/>
        <v>1AllAll Customers122028</v>
      </c>
      <c r="B140" s="7">
        <v>1</v>
      </c>
      <c r="C140" s="7" t="s">
        <v>103</v>
      </c>
      <c r="D140" s="7" t="s">
        <v>110</v>
      </c>
      <c r="E140" s="9">
        <v>12</v>
      </c>
      <c r="F140" s="9">
        <v>2028</v>
      </c>
      <c r="G140" s="9">
        <v>0</v>
      </c>
      <c r="H140" s="9">
        <v>139795</v>
      </c>
    </row>
    <row r="141" spans="1:8" x14ac:dyDescent="0.25">
      <c r="A141" s="5" t="str">
        <f t="shared" si="2"/>
        <v>1AllAll Customers122029</v>
      </c>
      <c r="B141" s="7">
        <v>1</v>
      </c>
      <c r="C141" s="7" t="s">
        <v>103</v>
      </c>
      <c r="D141" s="7" t="s">
        <v>110</v>
      </c>
      <c r="E141" s="9">
        <v>12</v>
      </c>
      <c r="F141" s="9">
        <v>2029</v>
      </c>
      <c r="G141" s="9">
        <v>0</v>
      </c>
      <c r="H141" s="9">
        <v>146803</v>
      </c>
    </row>
    <row r="142" spans="1:8" x14ac:dyDescent="0.25">
      <c r="A142" s="5" t="str">
        <f t="shared" si="2"/>
        <v>1AllAll Customers122030</v>
      </c>
      <c r="B142" s="7">
        <v>1</v>
      </c>
      <c r="C142" s="7" t="s">
        <v>103</v>
      </c>
      <c r="D142" s="7" t="s">
        <v>110</v>
      </c>
      <c r="E142" s="9">
        <v>12</v>
      </c>
      <c r="F142" s="9">
        <v>2030</v>
      </c>
      <c r="G142" s="9">
        <v>0</v>
      </c>
      <c r="H142" s="9">
        <v>152907</v>
      </c>
    </row>
    <row r="143" spans="1:8" x14ac:dyDescent="0.25">
      <c r="A143" s="5" t="str">
        <f t="shared" si="2"/>
        <v>1AllAll Customers122031</v>
      </c>
      <c r="B143" s="7">
        <v>1</v>
      </c>
      <c r="C143" s="7" t="s">
        <v>103</v>
      </c>
      <c r="D143" s="7" t="s">
        <v>110</v>
      </c>
      <c r="E143" s="9">
        <v>12</v>
      </c>
      <c r="F143" s="9">
        <v>2031</v>
      </c>
      <c r="G143" s="9">
        <v>0</v>
      </c>
      <c r="H143" s="9">
        <v>158224</v>
      </c>
    </row>
    <row r="144" spans="1:8" x14ac:dyDescent="0.25">
      <c r="A144" s="5" t="str">
        <f t="shared" si="2"/>
        <v>1AllAll Customers122032</v>
      </c>
      <c r="B144" s="7">
        <v>1</v>
      </c>
      <c r="C144" s="7" t="s">
        <v>103</v>
      </c>
      <c r="D144" s="7" t="s">
        <v>110</v>
      </c>
      <c r="E144" s="9">
        <v>12</v>
      </c>
      <c r="F144" s="9">
        <v>2032</v>
      </c>
      <c r="G144" s="9">
        <v>0</v>
      </c>
      <c r="H144" s="9">
        <v>163063</v>
      </c>
    </row>
    <row r="145" spans="1:8" x14ac:dyDescent="0.25">
      <c r="A145" s="5" t="str">
        <f t="shared" si="2"/>
        <v>1LCABig Creek/Ventura02022</v>
      </c>
      <c r="B145" s="7">
        <v>1</v>
      </c>
      <c r="C145" s="7" t="s">
        <v>104</v>
      </c>
      <c r="D145" s="7" t="s">
        <v>111</v>
      </c>
      <c r="E145" s="9">
        <v>0</v>
      </c>
      <c r="F145" s="9">
        <v>2022</v>
      </c>
      <c r="G145" s="9">
        <v>0</v>
      </c>
      <c r="H145" s="9">
        <v>7323.1044921875</v>
      </c>
    </row>
    <row r="146" spans="1:8" x14ac:dyDescent="0.25">
      <c r="A146" s="5" t="str">
        <f t="shared" si="2"/>
        <v>1LCABig Creek/Ventura02023</v>
      </c>
      <c r="B146" s="7">
        <v>1</v>
      </c>
      <c r="C146" s="7" t="s">
        <v>104</v>
      </c>
      <c r="D146" s="7" t="s">
        <v>111</v>
      </c>
      <c r="E146" s="9">
        <v>0</v>
      </c>
      <c r="F146" s="9">
        <v>2023</v>
      </c>
      <c r="G146" s="9">
        <v>0</v>
      </c>
      <c r="H146" s="9">
        <v>9385.0693359375</v>
      </c>
    </row>
    <row r="147" spans="1:8" x14ac:dyDescent="0.25">
      <c r="A147" s="5" t="str">
        <f t="shared" si="2"/>
        <v>1LCABig Creek/Ventura02024</v>
      </c>
      <c r="B147" s="7">
        <v>1</v>
      </c>
      <c r="C147" s="7" t="s">
        <v>104</v>
      </c>
      <c r="D147" s="7" t="s">
        <v>111</v>
      </c>
      <c r="E147" s="9">
        <v>0</v>
      </c>
      <c r="F147" s="9">
        <v>2024</v>
      </c>
      <c r="G147" s="9">
        <v>0</v>
      </c>
      <c r="H147" s="9">
        <v>11079.220703125</v>
      </c>
    </row>
    <row r="148" spans="1:8" x14ac:dyDescent="0.25">
      <c r="A148" s="5" t="str">
        <f t="shared" si="2"/>
        <v>1LCABig Creek/Ventura02025</v>
      </c>
      <c r="B148" s="7">
        <v>1</v>
      </c>
      <c r="C148" s="7" t="s">
        <v>104</v>
      </c>
      <c r="D148" s="7" t="s">
        <v>111</v>
      </c>
      <c r="E148" s="9">
        <v>0</v>
      </c>
      <c r="F148" s="9">
        <v>2025</v>
      </c>
      <c r="G148" s="9">
        <v>0</v>
      </c>
      <c r="H148" s="9">
        <v>12555.00390625</v>
      </c>
    </row>
    <row r="149" spans="1:8" x14ac:dyDescent="0.25">
      <c r="A149" s="5" t="str">
        <f t="shared" si="2"/>
        <v>1LCABig Creek/Ventura02026</v>
      </c>
      <c r="B149" s="7">
        <v>1</v>
      </c>
      <c r="C149" s="7" t="s">
        <v>104</v>
      </c>
      <c r="D149" s="7" t="s">
        <v>111</v>
      </c>
      <c r="E149" s="9">
        <v>0</v>
      </c>
      <c r="F149" s="9">
        <v>2026</v>
      </c>
      <c r="G149" s="9">
        <v>0</v>
      </c>
      <c r="H149" s="9">
        <v>13840.9619140625</v>
      </c>
    </row>
    <row r="150" spans="1:8" x14ac:dyDescent="0.25">
      <c r="A150" s="5" t="str">
        <f t="shared" si="2"/>
        <v>1LCABig Creek/Ventura02027</v>
      </c>
      <c r="B150" s="7">
        <v>1</v>
      </c>
      <c r="C150" s="7" t="s">
        <v>104</v>
      </c>
      <c r="D150" s="7" t="s">
        <v>111</v>
      </c>
      <c r="E150" s="9">
        <v>0</v>
      </c>
      <c r="F150" s="9">
        <v>2027</v>
      </c>
      <c r="G150" s="9">
        <v>0</v>
      </c>
      <c r="H150" s="9">
        <v>14961.4619140625</v>
      </c>
    </row>
    <row r="151" spans="1:8" x14ac:dyDescent="0.25">
      <c r="A151" s="5" t="str">
        <f t="shared" si="2"/>
        <v>1LCABig Creek/Ventura02028</v>
      </c>
      <c r="B151" s="7">
        <v>1</v>
      </c>
      <c r="C151" s="7" t="s">
        <v>104</v>
      </c>
      <c r="D151" s="7" t="s">
        <v>111</v>
      </c>
      <c r="E151" s="9">
        <v>0</v>
      </c>
      <c r="F151" s="9">
        <v>2028</v>
      </c>
      <c r="G151" s="9">
        <v>0</v>
      </c>
      <c r="H151" s="9">
        <v>15937.15625</v>
      </c>
    </row>
    <row r="152" spans="1:8" x14ac:dyDescent="0.25">
      <c r="A152" s="5" t="str">
        <f t="shared" si="2"/>
        <v>1LCABig Creek/Ventura02029</v>
      </c>
      <c r="B152" s="7">
        <v>1</v>
      </c>
      <c r="C152" s="7" t="s">
        <v>104</v>
      </c>
      <c r="D152" s="7" t="s">
        <v>111</v>
      </c>
      <c r="E152" s="9">
        <v>0</v>
      </c>
      <c r="F152" s="9">
        <v>2029</v>
      </c>
      <c r="G152" s="9">
        <v>0</v>
      </c>
      <c r="H152" s="9">
        <v>16786.841796875</v>
      </c>
    </row>
    <row r="153" spans="1:8" x14ac:dyDescent="0.25">
      <c r="A153" s="5" t="str">
        <f t="shared" si="2"/>
        <v>1LCABig Creek/Ventura02030</v>
      </c>
      <c r="B153" s="7">
        <v>1</v>
      </c>
      <c r="C153" s="7" t="s">
        <v>104</v>
      </c>
      <c r="D153" s="7" t="s">
        <v>111</v>
      </c>
      <c r="E153" s="9">
        <v>0</v>
      </c>
      <c r="F153" s="9">
        <v>2030</v>
      </c>
      <c r="G153" s="9">
        <v>0</v>
      </c>
      <c r="H153" s="9">
        <v>17526.880859375</v>
      </c>
    </row>
    <row r="154" spans="1:8" x14ac:dyDescent="0.25">
      <c r="A154" s="5" t="str">
        <f t="shared" si="2"/>
        <v>1LCABig Creek/Ventura02031</v>
      </c>
      <c r="B154" s="7">
        <v>1</v>
      </c>
      <c r="C154" s="7" t="s">
        <v>104</v>
      </c>
      <c r="D154" s="7" t="s">
        <v>111</v>
      </c>
      <c r="E154" s="9">
        <v>0</v>
      </c>
      <c r="F154" s="9">
        <v>2031</v>
      </c>
      <c r="G154" s="9">
        <v>0</v>
      </c>
      <c r="H154" s="9">
        <v>18171.541015625</v>
      </c>
    </row>
    <row r="155" spans="1:8" x14ac:dyDescent="0.25">
      <c r="A155" s="5" t="str">
        <f t="shared" si="2"/>
        <v>1LCABig Creek/Ventura02032</v>
      </c>
      <c r="B155" s="7">
        <v>1</v>
      </c>
      <c r="C155" s="7" t="s">
        <v>104</v>
      </c>
      <c r="D155" s="7" t="s">
        <v>111</v>
      </c>
      <c r="E155" s="9">
        <v>0</v>
      </c>
      <c r="F155" s="9">
        <v>2032</v>
      </c>
      <c r="G155" s="9">
        <v>0</v>
      </c>
      <c r="H155" s="9">
        <v>18733.009765625</v>
      </c>
    </row>
    <row r="156" spans="1:8" x14ac:dyDescent="0.25">
      <c r="A156" s="5" t="str">
        <f t="shared" si="2"/>
        <v>1LCABig Creek/Ventura12022</v>
      </c>
      <c r="B156" s="7">
        <v>1</v>
      </c>
      <c r="C156" s="7" t="s">
        <v>104</v>
      </c>
      <c r="D156" s="7" t="s">
        <v>111</v>
      </c>
      <c r="E156" s="9">
        <v>1</v>
      </c>
      <c r="F156" s="9">
        <v>2022</v>
      </c>
      <c r="G156" s="9">
        <v>0</v>
      </c>
      <c r="H156" s="9">
        <v>6418.033203125</v>
      </c>
    </row>
    <row r="157" spans="1:8" x14ac:dyDescent="0.25">
      <c r="A157" s="5" t="str">
        <f t="shared" si="2"/>
        <v>1LCABig Creek/Ventura12023</v>
      </c>
      <c r="B157" s="7">
        <v>1</v>
      </c>
      <c r="C157" s="7" t="s">
        <v>104</v>
      </c>
      <c r="D157" s="7" t="s">
        <v>111</v>
      </c>
      <c r="E157" s="9">
        <v>1</v>
      </c>
      <c r="F157" s="9">
        <v>2023</v>
      </c>
      <c r="G157" s="9">
        <v>0</v>
      </c>
      <c r="H157" s="9">
        <v>8182.25634765625</v>
      </c>
    </row>
    <row r="158" spans="1:8" x14ac:dyDescent="0.25">
      <c r="A158" s="5" t="str">
        <f t="shared" si="2"/>
        <v>1LCABig Creek/Ventura12024</v>
      </c>
      <c r="B158" s="7">
        <v>1</v>
      </c>
      <c r="C158" s="7" t="s">
        <v>104</v>
      </c>
      <c r="D158" s="7" t="s">
        <v>111</v>
      </c>
      <c r="E158" s="9">
        <v>1</v>
      </c>
      <c r="F158" s="9">
        <v>2024</v>
      </c>
      <c r="G158" s="9">
        <v>0</v>
      </c>
      <c r="H158" s="9">
        <v>10090.9658203125</v>
      </c>
    </row>
    <row r="159" spans="1:8" x14ac:dyDescent="0.25">
      <c r="A159" s="5" t="str">
        <f t="shared" si="2"/>
        <v>1LCABig Creek/Ventura12025</v>
      </c>
      <c r="B159" s="7">
        <v>1</v>
      </c>
      <c r="C159" s="7" t="s">
        <v>104</v>
      </c>
      <c r="D159" s="7" t="s">
        <v>111</v>
      </c>
      <c r="E159" s="9">
        <v>1</v>
      </c>
      <c r="F159" s="9">
        <v>2025</v>
      </c>
      <c r="G159" s="9">
        <v>0</v>
      </c>
      <c r="H159" s="9">
        <v>11694.1298828125</v>
      </c>
    </row>
    <row r="160" spans="1:8" x14ac:dyDescent="0.25">
      <c r="A160" s="5" t="str">
        <f t="shared" si="2"/>
        <v>1LCABig Creek/Ventura12026</v>
      </c>
      <c r="B160" s="7">
        <v>1</v>
      </c>
      <c r="C160" s="7" t="s">
        <v>104</v>
      </c>
      <c r="D160" s="7" t="s">
        <v>111</v>
      </c>
      <c r="E160" s="9">
        <v>1</v>
      </c>
      <c r="F160" s="9">
        <v>2026</v>
      </c>
      <c r="G160" s="9">
        <v>0</v>
      </c>
      <c r="H160" s="9">
        <v>13090.8193359375</v>
      </c>
    </row>
    <row r="161" spans="1:8" x14ac:dyDescent="0.25">
      <c r="A161" s="5" t="str">
        <f t="shared" si="2"/>
        <v>1LCABig Creek/Ventura12027</v>
      </c>
      <c r="B161" s="7">
        <v>1</v>
      </c>
      <c r="C161" s="7" t="s">
        <v>104</v>
      </c>
      <c r="D161" s="7" t="s">
        <v>111</v>
      </c>
      <c r="E161" s="9">
        <v>1</v>
      </c>
      <c r="F161" s="9">
        <v>2027</v>
      </c>
      <c r="G161" s="9">
        <v>0</v>
      </c>
      <c r="H161" s="9">
        <v>14307.8369140625</v>
      </c>
    </row>
    <row r="162" spans="1:8" x14ac:dyDescent="0.25">
      <c r="A162" s="5" t="str">
        <f t="shared" si="2"/>
        <v>1LCABig Creek/Ventura12028</v>
      </c>
      <c r="B162" s="7">
        <v>1</v>
      </c>
      <c r="C162" s="7" t="s">
        <v>104</v>
      </c>
      <c r="D162" s="7" t="s">
        <v>111</v>
      </c>
      <c r="E162" s="9">
        <v>1</v>
      </c>
      <c r="F162" s="9">
        <v>2028</v>
      </c>
      <c r="G162" s="9">
        <v>0</v>
      </c>
      <c r="H162" s="9">
        <v>15368.0009765625</v>
      </c>
    </row>
    <row r="163" spans="1:8" x14ac:dyDescent="0.25">
      <c r="A163" s="5" t="str">
        <f t="shared" si="2"/>
        <v>1LCABig Creek/Ventura12029</v>
      </c>
      <c r="B163" s="7">
        <v>1</v>
      </c>
      <c r="C163" s="7" t="s">
        <v>104</v>
      </c>
      <c r="D163" s="7" t="s">
        <v>111</v>
      </c>
      <c r="E163" s="9">
        <v>1</v>
      </c>
      <c r="F163" s="9">
        <v>2029</v>
      </c>
      <c r="G163" s="9">
        <v>0</v>
      </c>
      <c r="H163" s="9">
        <v>16291.19140625</v>
      </c>
    </row>
    <row r="164" spans="1:8" x14ac:dyDescent="0.25">
      <c r="A164" s="5" t="str">
        <f t="shared" si="2"/>
        <v>1LCABig Creek/Ventura12030</v>
      </c>
      <c r="B164" s="7">
        <v>1</v>
      </c>
      <c r="C164" s="7" t="s">
        <v>104</v>
      </c>
      <c r="D164" s="7" t="s">
        <v>111</v>
      </c>
      <c r="E164" s="9">
        <v>1</v>
      </c>
      <c r="F164" s="9">
        <v>2030</v>
      </c>
      <c r="G164" s="9">
        <v>0</v>
      </c>
      <c r="H164" s="9">
        <v>17095.19140625</v>
      </c>
    </row>
    <row r="165" spans="1:8" x14ac:dyDescent="0.25">
      <c r="A165" s="5" t="str">
        <f t="shared" si="2"/>
        <v>1LCABig Creek/Ventura12031</v>
      </c>
      <c r="B165" s="7">
        <v>1</v>
      </c>
      <c r="C165" s="7" t="s">
        <v>104</v>
      </c>
      <c r="D165" s="7" t="s">
        <v>111</v>
      </c>
      <c r="E165" s="9">
        <v>1</v>
      </c>
      <c r="F165" s="9">
        <v>2031</v>
      </c>
      <c r="G165" s="9">
        <v>0</v>
      </c>
      <c r="H165" s="9">
        <v>17795.48828125</v>
      </c>
    </row>
    <row r="166" spans="1:8" x14ac:dyDescent="0.25">
      <c r="A166" s="5" t="str">
        <f t="shared" si="2"/>
        <v>1LCABig Creek/Ventura12032</v>
      </c>
      <c r="B166" s="7">
        <v>1</v>
      </c>
      <c r="C166" s="7" t="s">
        <v>104</v>
      </c>
      <c r="D166" s="7" t="s">
        <v>111</v>
      </c>
      <c r="E166" s="9">
        <v>1</v>
      </c>
      <c r="F166" s="9">
        <v>2032</v>
      </c>
      <c r="G166" s="9">
        <v>0</v>
      </c>
      <c r="H166" s="9">
        <v>18405.486328125</v>
      </c>
    </row>
    <row r="167" spans="1:8" x14ac:dyDescent="0.25">
      <c r="A167" s="5" t="str">
        <f t="shared" si="2"/>
        <v>1LCABig Creek/Ventura22022</v>
      </c>
      <c r="B167" s="7">
        <v>1</v>
      </c>
      <c r="C167" s="7" t="s">
        <v>104</v>
      </c>
      <c r="D167" s="7" t="s">
        <v>111</v>
      </c>
      <c r="E167" s="9">
        <v>2</v>
      </c>
      <c r="F167" s="9">
        <v>2022</v>
      </c>
      <c r="G167" s="9">
        <v>0</v>
      </c>
      <c r="H167" s="9">
        <v>6547.3291015625</v>
      </c>
    </row>
    <row r="168" spans="1:8" x14ac:dyDescent="0.25">
      <c r="A168" s="5" t="str">
        <f t="shared" si="2"/>
        <v>1LCABig Creek/Ventura22023</v>
      </c>
      <c r="B168" s="7">
        <v>1</v>
      </c>
      <c r="C168" s="7" t="s">
        <v>104</v>
      </c>
      <c r="D168" s="7" t="s">
        <v>111</v>
      </c>
      <c r="E168" s="9">
        <v>2</v>
      </c>
      <c r="F168" s="9">
        <v>2023</v>
      </c>
      <c r="G168" s="9">
        <v>0</v>
      </c>
      <c r="H168" s="9">
        <v>8354.0869140625</v>
      </c>
    </row>
    <row r="169" spans="1:8" x14ac:dyDescent="0.25">
      <c r="A169" s="5" t="str">
        <f t="shared" si="2"/>
        <v>1LCABig Creek/Ventura22024</v>
      </c>
      <c r="B169" s="7">
        <v>1</v>
      </c>
      <c r="C169" s="7" t="s">
        <v>104</v>
      </c>
      <c r="D169" s="7" t="s">
        <v>111</v>
      </c>
      <c r="E169" s="9">
        <v>2</v>
      </c>
      <c r="F169" s="9">
        <v>2024</v>
      </c>
      <c r="G169" s="9">
        <v>0</v>
      </c>
      <c r="H169" s="9">
        <v>10232.1455078125</v>
      </c>
    </row>
    <row r="170" spans="1:8" x14ac:dyDescent="0.25">
      <c r="A170" s="5" t="str">
        <f t="shared" si="2"/>
        <v>1LCABig Creek/Ventura22025</v>
      </c>
      <c r="B170" s="7">
        <v>1</v>
      </c>
      <c r="C170" s="7" t="s">
        <v>104</v>
      </c>
      <c r="D170" s="7" t="s">
        <v>111</v>
      </c>
      <c r="E170" s="9">
        <v>2</v>
      </c>
      <c r="F170" s="9">
        <v>2025</v>
      </c>
      <c r="G170" s="9">
        <v>0</v>
      </c>
      <c r="H170" s="9">
        <v>11817.1123046875</v>
      </c>
    </row>
    <row r="171" spans="1:8" x14ac:dyDescent="0.25">
      <c r="A171" s="5" t="str">
        <f t="shared" si="2"/>
        <v>1LCABig Creek/Ventura22026</v>
      </c>
      <c r="B171" s="7">
        <v>1</v>
      </c>
      <c r="C171" s="7" t="s">
        <v>104</v>
      </c>
      <c r="D171" s="7" t="s">
        <v>111</v>
      </c>
      <c r="E171" s="9">
        <v>2</v>
      </c>
      <c r="F171" s="9">
        <v>2026</v>
      </c>
      <c r="G171" s="9">
        <v>0</v>
      </c>
      <c r="H171" s="9">
        <v>13197.982421875</v>
      </c>
    </row>
    <row r="172" spans="1:8" x14ac:dyDescent="0.25">
      <c r="A172" s="5" t="str">
        <f t="shared" si="2"/>
        <v>1LCABig Creek/Ventura22027</v>
      </c>
      <c r="B172" s="7">
        <v>1</v>
      </c>
      <c r="C172" s="7" t="s">
        <v>104</v>
      </c>
      <c r="D172" s="7" t="s">
        <v>111</v>
      </c>
      <c r="E172" s="9">
        <v>2</v>
      </c>
      <c r="F172" s="9">
        <v>2027</v>
      </c>
      <c r="G172" s="9">
        <v>0</v>
      </c>
      <c r="H172" s="9">
        <v>14401.2119140625</v>
      </c>
    </row>
    <row r="173" spans="1:8" x14ac:dyDescent="0.25">
      <c r="A173" s="5" t="str">
        <f t="shared" si="2"/>
        <v>1LCABig Creek/Ventura22028</v>
      </c>
      <c r="B173" s="7">
        <v>1</v>
      </c>
      <c r="C173" s="7" t="s">
        <v>104</v>
      </c>
      <c r="D173" s="7" t="s">
        <v>111</v>
      </c>
      <c r="E173" s="9">
        <v>2</v>
      </c>
      <c r="F173" s="9">
        <v>2028</v>
      </c>
      <c r="G173" s="9">
        <v>0</v>
      </c>
      <c r="H173" s="9">
        <v>15449.30859375</v>
      </c>
    </row>
    <row r="174" spans="1:8" x14ac:dyDescent="0.25">
      <c r="A174" s="5" t="str">
        <f t="shared" si="2"/>
        <v>1LCABig Creek/Ventura22029</v>
      </c>
      <c r="B174" s="7">
        <v>1</v>
      </c>
      <c r="C174" s="7" t="s">
        <v>104</v>
      </c>
      <c r="D174" s="7" t="s">
        <v>111</v>
      </c>
      <c r="E174" s="9">
        <v>2</v>
      </c>
      <c r="F174" s="9">
        <v>2029</v>
      </c>
      <c r="G174" s="9">
        <v>0</v>
      </c>
      <c r="H174" s="9">
        <v>16361.9990234375</v>
      </c>
    </row>
    <row r="175" spans="1:8" x14ac:dyDescent="0.25">
      <c r="A175" s="5" t="str">
        <f t="shared" si="2"/>
        <v>1LCABig Creek/Ventura22030</v>
      </c>
      <c r="B175" s="7">
        <v>1</v>
      </c>
      <c r="C175" s="7" t="s">
        <v>104</v>
      </c>
      <c r="D175" s="7" t="s">
        <v>111</v>
      </c>
      <c r="E175" s="9">
        <v>2</v>
      </c>
      <c r="F175" s="9">
        <v>2030</v>
      </c>
      <c r="G175" s="9">
        <v>0</v>
      </c>
      <c r="H175" s="9">
        <v>17156.861328125</v>
      </c>
    </row>
    <row r="176" spans="1:8" x14ac:dyDescent="0.25">
      <c r="A176" s="5" t="str">
        <f t="shared" si="2"/>
        <v>1LCABig Creek/Ventura22031</v>
      </c>
      <c r="B176" s="7">
        <v>1</v>
      </c>
      <c r="C176" s="7" t="s">
        <v>104</v>
      </c>
      <c r="D176" s="7" t="s">
        <v>111</v>
      </c>
      <c r="E176" s="9">
        <v>2</v>
      </c>
      <c r="F176" s="9">
        <v>2031</v>
      </c>
      <c r="G176" s="9">
        <v>0</v>
      </c>
      <c r="H176" s="9">
        <v>17849.2109375</v>
      </c>
    </row>
    <row r="177" spans="1:8" x14ac:dyDescent="0.25">
      <c r="A177" s="5" t="str">
        <f t="shared" si="2"/>
        <v>1LCABig Creek/Ventura22032</v>
      </c>
      <c r="B177" s="7">
        <v>1</v>
      </c>
      <c r="C177" s="7" t="s">
        <v>104</v>
      </c>
      <c r="D177" s="7" t="s">
        <v>111</v>
      </c>
      <c r="E177" s="9">
        <v>2</v>
      </c>
      <c r="F177" s="9">
        <v>2032</v>
      </c>
      <c r="G177" s="9">
        <v>0</v>
      </c>
      <c r="H177" s="9">
        <v>18452.275390625</v>
      </c>
    </row>
    <row r="178" spans="1:8" x14ac:dyDescent="0.25">
      <c r="A178" s="5" t="str">
        <f t="shared" si="2"/>
        <v>1LCABig Creek/Ventura32022</v>
      </c>
      <c r="B178" s="7">
        <v>1</v>
      </c>
      <c r="C178" s="7" t="s">
        <v>104</v>
      </c>
      <c r="D178" s="7" t="s">
        <v>111</v>
      </c>
      <c r="E178" s="9">
        <v>3</v>
      </c>
      <c r="F178" s="9">
        <v>2022</v>
      </c>
      <c r="G178" s="9">
        <v>0</v>
      </c>
      <c r="H178" s="9">
        <v>6676.625</v>
      </c>
    </row>
    <row r="179" spans="1:8" x14ac:dyDescent="0.25">
      <c r="A179" s="5" t="str">
        <f t="shared" si="2"/>
        <v>1LCABig Creek/Ventura32023</v>
      </c>
      <c r="B179" s="7">
        <v>1</v>
      </c>
      <c r="C179" s="7" t="s">
        <v>104</v>
      </c>
      <c r="D179" s="7" t="s">
        <v>111</v>
      </c>
      <c r="E179" s="9">
        <v>3</v>
      </c>
      <c r="F179" s="9">
        <v>2023</v>
      </c>
      <c r="G179" s="9">
        <v>0</v>
      </c>
      <c r="H179" s="9">
        <v>8525.9169921875</v>
      </c>
    </row>
    <row r="180" spans="1:8" x14ac:dyDescent="0.25">
      <c r="A180" s="5" t="str">
        <f t="shared" si="2"/>
        <v>1LCABig Creek/Ventura32024</v>
      </c>
      <c r="B180" s="7">
        <v>1</v>
      </c>
      <c r="C180" s="7" t="s">
        <v>104</v>
      </c>
      <c r="D180" s="7" t="s">
        <v>111</v>
      </c>
      <c r="E180" s="9">
        <v>3</v>
      </c>
      <c r="F180" s="9">
        <v>2024</v>
      </c>
      <c r="G180" s="9">
        <v>0</v>
      </c>
      <c r="H180" s="9">
        <v>10373.32421875</v>
      </c>
    </row>
    <row r="181" spans="1:8" x14ac:dyDescent="0.25">
      <c r="A181" s="5" t="str">
        <f t="shared" si="2"/>
        <v>1LCABig Creek/Ventura32025</v>
      </c>
      <c r="B181" s="7">
        <v>1</v>
      </c>
      <c r="C181" s="7" t="s">
        <v>104</v>
      </c>
      <c r="D181" s="7" t="s">
        <v>111</v>
      </c>
      <c r="E181" s="9">
        <v>3</v>
      </c>
      <c r="F181" s="9">
        <v>2025</v>
      </c>
      <c r="G181" s="9">
        <v>0</v>
      </c>
      <c r="H181" s="9">
        <v>11940.09375</v>
      </c>
    </row>
    <row r="182" spans="1:8" x14ac:dyDescent="0.25">
      <c r="A182" s="5" t="str">
        <f t="shared" si="2"/>
        <v>1LCABig Creek/Ventura32026</v>
      </c>
      <c r="B182" s="7">
        <v>1</v>
      </c>
      <c r="C182" s="7" t="s">
        <v>104</v>
      </c>
      <c r="D182" s="7" t="s">
        <v>111</v>
      </c>
      <c r="E182" s="9">
        <v>3</v>
      </c>
      <c r="F182" s="9">
        <v>2026</v>
      </c>
      <c r="G182" s="9">
        <v>0</v>
      </c>
      <c r="H182" s="9">
        <v>13305.1455078125</v>
      </c>
    </row>
    <row r="183" spans="1:8" x14ac:dyDescent="0.25">
      <c r="A183" s="5" t="str">
        <f t="shared" si="2"/>
        <v>1LCABig Creek/Ventura32027</v>
      </c>
      <c r="B183" s="7">
        <v>1</v>
      </c>
      <c r="C183" s="7" t="s">
        <v>104</v>
      </c>
      <c r="D183" s="7" t="s">
        <v>111</v>
      </c>
      <c r="E183" s="9">
        <v>3</v>
      </c>
      <c r="F183" s="9">
        <v>2027</v>
      </c>
      <c r="G183" s="9">
        <v>0</v>
      </c>
      <c r="H183" s="9">
        <v>14494.5869140625</v>
      </c>
    </row>
    <row r="184" spans="1:8" x14ac:dyDescent="0.25">
      <c r="A184" s="5" t="str">
        <f t="shared" si="2"/>
        <v>1LCABig Creek/Ventura32028</v>
      </c>
      <c r="B184" s="7">
        <v>1</v>
      </c>
      <c r="C184" s="7" t="s">
        <v>104</v>
      </c>
      <c r="D184" s="7" t="s">
        <v>111</v>
      </c>
      <c r="E184" s="9">
        <v>3</v>
      </c>
      <c r="F184" s="9">
        <v>2028</v>
      </c>
      <c r="G184" s="9">
        <v>0</v>
      </c>
      <c r="H184" s="9">
        <v>15530.6162109375</v>
      </c>
    </row>
    <row r="185" spans="1:8" x14ac:dyDescent="0.25">
      <c r="A185" s="5" t="str">
        <f t="shared" si="2"/>
        <v>1LCABig Creek/Ventura32029</v>
      </c>
      <c r="B185" s="7">
        <v>1</v>
      </c>
      <c r="C185" s="7" t="s">
        <v>104</v>
      </c>
      <c r="D185" s="7" t="s">
        <v>111</v>
      </c>
      <c r="E185" s="9">
        <v>3</v>
      </c>
      <c r="F185" s="9">
        <v>2029</v>
      </c>
      <c r="G185" s="9">
        <v>0</v>
      </c>
      <c r="H185" s="9">
        <v>16432.806640625</v>
      </c>
    </row>
    <row r="186" spans="1:8" x14ac:dyDescent="0.25">
      <c r="A186" s="5" t="str">
        <f t="shared" si="2"/>
        <v>1LCABig Creek/Ventura32030</v>
      </c>
      <c r="B186" s="7">
        <v>1</v>
      </c>
      <c r="C186" s="7" t="s">
        <v>104</v>
      </c>
      <c r="D186" s="7" t="s">
        <v>111</v>
      </c>
      <c r="E186" s="9">
        <v>3</v>
      </c>
      <c r="F186" s="9">
        <v>2030</v>
      </c>
      <c r="G186" s="9">
        <v>0</v>
      </c>
      <c r="H186" s="9">
        <v>17218.53125</v>
      </c>
    </row>
    <row r="187" spans="1:8" x14ac:dyDescent="0.25">
      <c r="A187" s="5" t="str">
        <f t="shared" si="2"/>
        <v>1LCABig Creek/Ventura32031</v>
      </c>
      <c r="B187" s="7">
        <v>1</v>
      </c>
      <c r="C187" s="7" t="s">
        <v>104</v>
      </c>
      <c r="D187" s="7" t="s">
        <v>111</v>
      </c>
      <c r="E187" s="9">
        <v>3</v>
      </c>
      <c r="F187" s="9">
        <v>2031</v>
      </c>
      <c r="G187" s="9">
        <v>0</v>
      </c>
      <c r="H187" s="9">
        <v>17902.93359375</v>
      </c>
    </row>
    <row r="188" spans="1:8" x14ac:dyDescent="0.25">
      <c r="A188" s="5" t="str">
        <f t="shared" si="2"/>
        <v>1LCABig Creek/Ventura32032</v>
      </c>
      <c r="B188" s="7">
        <v>1</v>
      </c>
      <c r="C188" s="7" t="s">
        <v>104</v>
      </c>
      <c r="D188" s="7" t="s">
        <v>111</v>
      </c>
      <c r="E188" s="9">
        <v>3</v>
      </c>
      <c r="F188" s="9">
        <v>2032</v>
      </c>
      <c r="G188" s="9">
        <v>0</v>
      </c>
      <c r="H188" s="9">
        <v>18499.064453125</v>
      </c>
    </row>
    <row r="189" spans="1:8" x14ac:dyDescent="0.25">
      <c r="A189" s="5" t="str">
        <f t="shared" si="2"/>
        <v>1LCABig Creek/Ventura42022</v>
      </c>
      <c r="B189" s="7">
        <v>1</v>
      </c>
      <c r="C189" s="7" t="s">
        <v>104</v>
      </c>
      <c r="D189" s="7" t="s">
        <v>111</v>
      </c>
      <c r="E189" s="9">
        <v>4</v>
      </c>
      <c r="F189" s="9">
        <v>2022</v>
      </c>
      <c r="G189" s="9">
        <v>0</v>
      </c>
      <c r="H189" s="9">
        <v>6805.9208984375</v>
      </c>
    </row>
    <row r="190" spans="1:8" x14ac:dyDescent="0.25">
      <c r="A190" s="5" t="str">
        <f t="shared" si="2"/>
        <v>1LCABig Creek/Ventura42023</v>
      </c>
      <c r="B190" s="7">
        <v>1</v>
      </c>
      <c r="C190" s="7" t="s">
        <v>104</v>
      </c>
      <c r="D190" s="7" t="s">
        <v>111</v>
      </c>
      <c r="E190" s="9">
        <v>4</v>
      </c>
      <c r="F190" s="9">
        <v>2023</v>
      </c>
      <c r="G190" s="9">
        <v>0</v>
      </c>
      <c r="H190" s="9">
        <v>8697.748046875</v>
      </c>
    </row>
    <row r="191" spans="1:8" x14ac:dyDescent="0.25">
      <c r="A191" s="5" t="str">
        <f t="shared" si="2"/>
        <v>1LCABig Creek/Ventura42024</v>
      </c>
      <c r="B191" s="7">
        <v>1</v>
      </c>
      <c r="C191" s="7" t="s">
        <v>104</v>
      </c>
      <c r="D191" s="7" t="s">
        <v>111</v>
      </c>
      <c r="E191" s="9">
        <v>4</v>
      </c>
      <c r="F191" s="9">
        <v>2024</v>
      </c>
      <c r="G191" s="9">
        <v>0</v>
      </c>
      <c r="H191" s="9">
        <v>10514.50390625</v>
      </c>
    </row>
    <row r="192" spans="1:8" x14ac:dyDescent="0.25">
      <c r="A192" s="5" t="str">
        <f t="shared" si="2"/>
        <v>1LCABig Creek/Ventura42025</v>
      </c>
      <c r="B192" s="7">
        <v>1</v>
      </c>
      <c r="C192" s="7" t="s">
        <v>104</v>
      </c>
      <c r="D192" s="7" t="s">
        <v>111</v>
      </c>
      <c r="E192" s="9">
        <v>4</v>
      </c>
      <c r="F192" s="9">
        <v>2025</v>
      </c>
      <c r="G192" s="9">
        <v>0</v>
      </c>
      <c r="H192" s="9">
        <v>12063.076171875</v>
      </c>
    </row>
    <row r="193" spans="1:8" x14ac:dyDescent="0.25">
      <c r="A193" s="5" t="str">
        <f t="shared" si="2"/>
        <v>1LCABig Creek/Ventura42026</v>
      </c>
      <c r="B193" s="7">
        <v>1</v>
      </c>
      <c r="C193" s="7" t="s">
        <v>104</v>
      </c>
      <c r="D193" s="7" t="s">
        <v>111</v>
      </c>
      <c r="E193" s="9">
        <v>4</v>
      </c>
      <c r="F193" s="9">
        <v>2026</v>
      </c>
      <c r="G193" s="9">
        <v>0</v>
      </c>
      <c r="H193" s="9">
        <v>13412.30859375</v>
      </c>
    </row>
    <row r="194" spans="1:8" x14ac:dyDescent="0.25">
      <c r="A194" s="5" t="str">
        <f t="shared" si="2"/>
        <v>1LCABig Creek/Ventura42027</v>
      </c>
      <c r="B194" s="7">
        <v>1</v>
      </c>
      <c r="C194" s="7" t="s">
        <v>104</v>
      </c>
      <c r="D194" s="7" t="s">
        <v>111</v>
      </c>
      <c r="E194" s="9">
        <v>4</v>
      </c>
      <c r="F194" s="9">
        <v>2027</v>
      </c>
      <c r="G194" s="9">
        <v>0</v>
      </c>
      <c r="H194" s="9">
        <v>14587.9619140625</v>
      </c>
    </row>
    <row r="195" spans="1:8" x14ac:dyDescent="0.25">
      <c r="A195" s="5" t="str">
        <f t="shared" ref="A195:A258" si="3">B195&amp;C195&amp;D195&amp;E195&amp;F195</f>
        <v>1LCABig Creek/Ventura42028</v>
      </c>
      <c r="B195" s="7">
        <v>1</v>
      </c>
      <c r="C195" s="7" t="s">
        <v>104</v>
      </c>
      <c r="D195" s="7" t="s">
        <v>111</v>
      </c>
      <c r="E195" s="9">
        <v>4</v>
      </c>
      <c r="F195" s="9">
        <v>2028</v>
      </c>
      <c r="G195" s="9">
        <v>0</v>
      </c>
      <c r="H195" s="9">
        <v>15611.9248046875</v>
      </c>
    </row>
    <row r="196" spans="1:8" x14ac:dyDescent="0.25">
      <c r="A196" s="5" t="str">
        <f t="shared" si="3"/>
        <v>1LCABig Creek/Ventura42029</v>
      </c>
      <c r="B196" s="7">
        <v>1</v>
      </c>
      <c r="C196" s="7" t="s">
        <v>104</v>
      </c>
      <c r="D196" s="7" t="s">
        <v>111</v>
      </c>
      <c r="E196" s="9">
        <v>4</v>
      </c>
      <c r="F196" s="9">
        <v>2029</v>
      </c>
      <c r="G196" s="9">
        <v>0</v>
      </c>
      <c r="H196" s="9">
        <v>16503.61328125</v>
      </c>
    </row>
    <row r="197" spans="1:8" x14ac:dyDescent="0.25">
      <c r="A197" s="5" t="str">
        <f t="shared" si="3"/>
        <v>1LCABig Creek/Ventura42030</v>
      </c>
      <c r="B197" s="7">
        <v>1</v>
      </c>
      <c r="C197" s="7" t="s">
        <v>104</v>
      </c>
      <c r="D197" s="7" t="s">
        <v>111</v>
      </c>
      <c r="E197" s="9">
        <v>4</v>
      </c>
      <c r="F197" s="9">
        <v>2030</v>
      </c>
      <c r="G197" s="9">
        <v>0</v>
      </c>
      <c r="H197" s="9">
        <v>17280.201171875</v>
      </c>
    </row>
    <row r="198" spans="1:8" x14ac:dyDescent="0.25">
      <c r="A198" s="5" t="str">
        <f t="shared" si="3"/>
        <v>1LCABig Creek/Ventura42031</v>
      </c>
      <c r="B198" s="7">
        <v>1</v>
      </c>
      <c r="C198" s="7" t="s">
        <v>104</v>
      </c>
      <c r="D198" s="7" t="s">
        <v>111</v>
      </c>
      <c r="E198" s="9">
        <v>4</v>
      </c>
      <c r="F198" s="9">
        <v>2031</v>
      </c>
      <c r="G198" s="9">
        <v>0</v>
      </c>
      <c r="H198" s="9">
        <v>17956.654296875</v>
      </c>
    </row>
    <row r="199" spans="1:8" x14ac:dyDescent="0.25">
      <c r="A199" s="5" t="str">
        <f t="shared" si="3"/>
        <v>1LCABig Creek/Ventura42032</v>
      </c>
      <c r="B199" s="7">
        <v>1</v>
      </c>
      <c r="C199" s="7" t="s">
        <v>104</v>
      </c>
      <c r="D199" s="7" t="s">
        <v>111</v>
      </c>
      <c r="E199" s="9">
        <v>4</v>
      </c>
      <c r="F199" s="9">
        <v>2032</v>
      </c>
      <c r="G199" s="9">
        <v>0</v>
      </c>
      <c r="H199" s="9">
        <v>18545.853515625</v>
      </c>
    </row>
    <row r="200" spans="1:8" x14ac:dyDescent="0.25">
      <c r="A200" s="5" t="str">
        <f t="shared" si="3"/>
        <v>1LCABig Creek/Ventura52022</v>
      </c>
      <c r="B200" s="7">
        <v>1</v>
      </c>
      <c r="C200" s="7" t="s">
        <v>104</v>
      </c>
      <c r="D200" s="7" t="s">
        <v>111</v>
      </c>
      <c r="E200" s="9">
        <v>5</v>
      </c>
      <c r="F200" s="9">
        <v>2022</v>
      </c>
      <c r="G200" s="9">
        <v>0</v>
      </c>
      <c r="H200" s="9">
        <v>6935.216796875</v>
      </c>
    </row>
    <row r="201" spans="1:8" x14ac:dyDescent="0.25">
      <c r="A201" s="5" t="str">
        <f t="shared" si="3"/>
        <v>1LCABig Creek/Ventura52023</v>
      </c>
      <c r="B201" s="7">
        <v>1</v>
      </c>
      <c r="C201" s="7" t="s">
        <v>104</v>
      </c>
      <c r="D201" s="7" t="s">
        <v>111</v>
      </c>
      <c r="E201" s="9">
        <v>5</v>
      </c>
      <c r="F201" s="9">
        <v>2023</v>
      </c>
      <c r="G201" s="9">
        <v>0</v>
      </c>
      <c r="H201" s="9">
        <v>8869.578125</v>
      </c>
    </row>
    <row r="202" spans="1:8" x14ac:dyDescent="0.25">
      <c r="A202" s="5" t="str">
        <f t="shared" si="3"/>
        <v>1LCABig Creek/Ventura52024</v>
      </c>
      <c r="B202" s="7">
        <v>1</v>
      </c>
      <c r="C202" s="7" t="s">
        <v>104</v>
      </c>
      <c r="D202" s="7" t="s">
        <v>111</v>
      </c>
      <c r="E202" s="9">
        <v>5</v>
      </c>
      <c r="F202" s="9">
        <v>2024</v>
      </c>
      <c r="G202" s="9">
        <v>0</v>
      </c>
      <c r="H202" s="9">
        <v>10655.6826171875</v>
      </c>
    </row>
    <row r="203" spans="1:8" x14ac:dyDescent="0.25">
      <c r="A203" s="5" t="str">
        <f t="shared" si="3"/>
        <v>1LCABig Creek/Ventura52025</v>
      </c>
      <c r="B203" s="7">
        <v>1</v>
      </c>
      <c r="C203" s="7" t="s">
        <v>104</v>
      </c>
      <c r="D203" s="7" t="s">
        <v>111</v>
      </c>
      <c r="E203" s="9">
        <v>5</v>
      </c>
      <c r="F203" s="9">
        <v>2025</v>
      </c>
      <c r="G203" s="9">
        <v>0</v>
      </c>
      <c r="H203" s="9">
        <v>12186.0576171875</v>
      </c>
    </row>
    <row r="204" spans="1:8" x14ac:dyDescent="0.25">
      <c r="A204" s="5" t="str">
        <f t="shared" si="3"/>
        <v>1LCABig Creek/Ventura52026</v>
      </c>
      <c r="B204" s="7">
        <v>1</v>
      </c>
      <c r="C204" s="7" t="s">
        <v>104</v>
      </c>
      <c r="D204" s="7" t="s">
        <v>111</v>
      </c>
      <c r="E204" s="9">
        <v>5</v>
      </c>
      <c r="F204" s="9">
        <v>2026</v>
      </c>
      <c r="G204" s="9">
        <v>0</v>
      </c>
      <c r="H204" s="9">
        <v>13519.47265625</v>
      </c>
    </row>
    <row r="205" spans="1:8" x14ac:dyDescent="0.25">
      <c r="A205" s="5" t="str">
        <f t="shared" si="3"/>
        <v>1LCABig Creek/Ventura52027</v>
      </c>
      <c r="B205" s="7">
        <v>1</v>
      </c>
      <c r="C205" s="7" t="s">
        <v>104</v>
      </c>
      <c r="D205" s="7" t="s">
        <v>111</v>
      </c>
      <c r="E205" s="9">
        <v>5</v>
      </c>
      <c r="F205" s="9">
        <v>2027</v>
      </c>
      <c r="G205" s="9">
        <v>0</v>
      </c>
      <c r="H205" s="9">
        <v>14681.3369140625</v>
      </c>
    </row>
    <row r="206" spans="1:8" x14ac:dyDescent="0.25">
      <c r="A206" s="5" t="str">
        <f t="shared" si="3"/>
        <v>1LCABig Creek/Ventura52028</v>
      </c>
      <c r="B206" s="7">
        <v>1</v>
      </c>
      <c r="C206" s="7" t="s">
        <v>104</v>
      </c>
      <c r="D206" s="7" t="s">
        <v>111</v>
      </c>
      <c r="E206" s="9">
        <v>5</v>
      </c>
      <c r="F206" s="9">
        <v>2028</v>
      </c>
      <c r="G206" s="9">
        <v>0</v>
      </c>
      <c r="H206" s="9">
        <v>15693.232421875</v>
      </c>
    </row>
    <row r="207" spans="1:8" x14ac:dyDescent="0.25">
      <c r="A207" s="5" t="str">
        <f t="shared" si="3"/>
        <v>1LCABig Creek/Ventura52029</v>
      </c>
      <c r="B207" s="7">
        <v>1</v>
      </c>
      <c r="C207" s="7" t="s">
        <v>104</v>
      </c>
      <c r="D207" s="7" t="s">
        <v>111</v>
      </c>
      <c r="E207" s="9">
        <v>5</v>
      </c>
      <c r="F207" s="9">
        <v>2029</v>
      </c>
      <c r="G207" s="9">
        <v>0</v>
      </c>
      <c r="H207" s="9">
        <v>16574.419921875</v>
      </c>
    </row>
    <row r="208" spans="1:8" x14ac:dyDescent="0.25">
      <c r="A208" s="5" t="str">
        <f t="shared" si="3"/>
        <v>1LCABig Creek/Ventura52030</v>
      </c>
      <c r="B208" s="7">
        <v>1</v>
      </c>
      <c r="C208" s="7" t="s">
        <v>104</v>
      </c>
      <c r="D208" s="7" t="s">
        <v>111</v>
      </c>
      <c r="E208" s="9">
        <v>5</v>
      </c>
      <c r="F208" s="9">
        <v>2030</v>
      </c>
      <c r="G208" s="9">
        <v>0</v>
      </c>
      <c r="H208" s="9">
        <v>17341.87109375</v>
      </c>
    </row>
    <row r="209" spans="1:8" x14ac:dyDescent="0.25">
      <c r="A209" s="5" t="str">
        <f t="shared" si="3"/>
        <v>1LCABig Creek/Ventura52031</v>
      </c>
      <c r="B209" s="7">
        <v>1</v>
      </c>
      <c r="C209" s="7" t="s">
        <v>104</v>
      </c>
      <c r="D209" s="7" t="s">
        <v>111</v>
      </c>
      <c r="E209" s="9">
        <v>5</v>
      </c>
      <c r="F209" s="9">
        <v>2031</v>
      </c>
      <c r="G209" s="9">
        <v>0</v>
      </c>
      <c r="H209" s="9">
        <v>18010.376953125</v>
      </c>
    </row>
    <row r="210" spans="1:8" x14ac:dyDescent="0.25">
      <c r="A210" s="5" t="str">
        <f t="shared" si="3"/>
        <v>1LCABig Creek/Ventura52032</v>
      </c>
      <c r="B210" s="7">
        <v>1</v>
      </c>
      <c r="C210" s="7" t="s">
        <v>104</v>
      </c>
      <c r="D210" s="7" t="s">
        <v>111</v>
      </c>
      <c r="E210" s="9">
        <v>5</v>
      </c>
      <c r="F210" s="9">
        <v>2032</v>
      </c>
      <c r="G210" s="9">
        <v>0</v>
      </c>
      <c r="H210" s="9">
        <v>18592.642578125</v>
      </c>
    </row>
    <row r="211" spans="1:8" x14ac:dyDescent="0.25">
      <c r="A211" s="5" t="str">
        <f t="shared" si="3"/>
        <v>1LCABig Creek/Ventura62022</v>
      </c>
      <c r="B211" s="7">
        <v>1</v>
      </c>
      <c r="C211" s="7" t="s">
        <v>104</v>
      </c>
      <c r="D211" s="7" t="s">
        <v>111</v>
      </c>
      <c r="E211" s="9">
        <v>6</v>
      </c>
      <c r="F211" s="9">
        <v>2022</v>
      </c>
      <c r="G211" s="9">
        <v>0</v>
      </c>
      <c r="H211" s="9">
        <v>7064.5126953125</v>
      </c>
    </row>
    <row r="212" spans="1:8" x14ac:dyDescent="0.25">
      <c r="A212" s="5" t="str">
        <f t="shared" si="3"/>
        <v>1LCABig Creek/Ventura62023</v>
      </c>
      <c r="B212" s="7">
        <v>1</v>
      </c>
      <c r="C212" s="7" t="s">
        <v>104</v>
      </c>
      <c r="D212" s="7" t="s">
        <v>111</v>
      </c>
      <c r="E212" s="9">
        <v>6</v>
      </c>
      <c r="F212" s="9">
        <v>2023</v>
      </c>
      <c r="G212" s="9">
        <v>0</v>
      </c>
      <c r="H212" s="9">
        <v>9041.4091796875</v>
      </c>
    </row>
    <row r="213" spans="1:8" x14ac:dyDescent="0.25">
      <c r="A213" s="5" t="str">
        <f t="shared" si="3"/>
        <v>1LCABig Creek/Ventura62024</v>
      </c>
      <c r="B213" s="7">
        <v>1</v>
      </c>
      <c r="C213" s="7" t="s">
        <v>104</v>
      </c>
      <c r="D213" s="7" t="s">
        <v>111</v>
      </c>
      <c r="E213" s="9">
        <v>6</v>
      </c>
      <c r="F213" s="9">
        <v>2024</v>
      </c>
      <c r="G213" s="9">
        <v>0</v>
      </c>
      <c r="H213" s="9">
        <v>10796.8623046875</v>
      </c>
    </row>
    <row r="214" spans="1:8" x14ac:dyDescent="0.25">
      <c r="A214" s="5" t="str">
        <f t="shared" si="3"/>
        <v>1LCABig Creek/Ventura62025</v>
      </c>
      <c r="B214" s="7">
        <v>1</v>
      </c>
      <c r="C214" s="7" t="s">
        <v>104</v>
      </c>
      <c r="D214" s="7" t="s">
        <v>111</v>
      </c>
      <c r="E214" s="9">
        <v>6</v>
      </c>
      <c r="F214" s="9">
        <v>2025</v>
      </c>
      <c r="G214" s="9">
        <v>0</v>
      </c>
      <c r="H214" s="9">
        <v>12309.0400390625</v>
      </c>
    </row>
    <row r="215" spans="1:8" x14ac:dyDescent="0.25">
      <c r="A215" s="5" t="str">
        <f t="shared" si="3"/>
        <v>1LCABig Creek/Ventura62026</v>
      </c>
      <c r="B215" s="7">
        <v>1</v>
      </c>
      <c r="C215" s="7" t="s">
        <v>104</v>
      </c>
      <c r="D215" s="7" t="s">
        <v>111</v>
      </c>
      <c r="E215" s="9">
        <v>6</v>
      </c>
      <c r="F215" s="9">
        <v>2026</v>
      </c>
      <c r="G215" s="9">
        <v>0</v>
      </c>
      <c r="H215" s="9">
        <v>13626.6357421875</v>
      </c>
    </row>
    <row r="216" spans="1:8" x14ac:dyDescent="0.25">
      <c r="A216" s="5" t="str">
        <f t="shared" si="3"/>
        <v>1LCABig Creek/Ventura62027</v>
      </c>
      <c r="B216" s="7">
        <v>1</v>
      </c>
      <c r="C216" s="7" t="s">
        <v>104</v>
      </c>
      <c r="D216" s="7" t="s">
        <v>111</v>
      </c>
      <c r="E216" s="9">
        <v>6</v>
      </c>
      <c r="F216" s="9">
        <v>2027</v>
      </c>
      <c r="G216" s="9">
        <v>0</v>
      </c>
      <c r="H216" s="9">
        <v>14774.7119140625</v>
      </c>
    </row>
    <row r="217" spans="1:8" x14ac:dyDescent="0.25">
      <c r="A217" s="5" t="str">
        <f t="shared" si="3"/>
        <v>1LCABig Creek/Ventura62028</v>
      </c>
      <c r="B217" s="7">
        <v>1</v>
      </c>
      <c r="C217" s="7" t="s">
        <v>104</v>
      </c>
      <c r="D217" s="7" t="s">
        <v>111</v>
      </c>
      <c r="E217" s="9">
        <v>6</v>
      </c>
      <c r="F217" s="9">
        <v>2028</v>
      </c>
      <c r="G217" s="9">
        <v>0</v>
      </c>
      <c r="H217" s="9">
        <v>15774.5400390625</v>
      </c>
    </row>
    <row r="218" spans="1:8" x14ac:dyDescent="0.25">
      <c r="A218" s="5" t="str">
        <f t="shared" si="3"/>
        <v>1LCABig Creek/Ventura62029</v>
      </c>
      <c r="B218" s="7">
        <v>1</v>
      </c>
      <c r="C218" s="7" t="s">
        <v>104</v>
      </c>
      <c r="D218" s="7" t="s">
        <v>111</v>
      </c>
      <c r="E218" s="9">
        <v>6</v>
      </c>
      <c r="F218" s="9">
        <v>2029</v>
      </c>
      <c r="G218" s="9">
        <v>0</v>
      </c>
      <c r="H218" s="9">
        <v>16645.228515625</v>
      </c>
    </row>
    <row r="219" spans="1:8" x14ac:dyDescent="0.25">
      <c r="A219" s="5" t="str">
        <f t="shared" si="3"/>
        <v>1LCABig Creek/Ventura62030</v>
      </c>
      <c r="B219" s="7">
        <v>1</v>
      </c>
      <c r="C219" s="7" t="s">
        <v>104</v>
      </c>
      <c r="D219" s="7" t="s">
        <v>111</v>
      </c>
      <c r="E219" s="9">
        <v>6</v>
      </c>
      <c r="F219" s="9">
        <v>2030</v>
      </c>
      <c r="G219" s="9">
        <v>0</v>
      </c>
      <c r="H219" s="9">
        <v>17403.541015625</v>
      </c>
    </row>
    <row r="220" spans="1:8" x14ac:dyDescent="0.25">
      <c r="A220" s="5" t="str">
        <f t="shared" si="3"/>
        <v>1LCABig Creek/Ventura62031</v>
      </c>
      <c r="B220" s="7">
        <v>1</v>
      </c>
      <c r="C220" s="7" t="s">
        <v>104</v>
      </c>
      <c r="D220" s="7" t="s">
        <v>111</v>
      </c>
      <c r="E220" s="9">
        <v>6</v>
      </c>
      <c r="F220" s="9">
        <v>2031</v>
      </c>
      <c r="G220" s="9">
        <v>0</v>
      </c>
      <c r="H220" s="9">
        <v>18064.09765625</v>
      </c>
    </row>
    <row r="221" spans="1:8" x14ac:dyDescent="0.25">
      <c r="A221" s="5" t="str">
        <f t="shared" si="3"/>
        <v>1LCABig Creek/Ventura62032</v>
      </c>
      <c r="B221" s="7">
        <v>1</v>
      </c>
      <c r="C221" s="7" t="s">
        <v>104</v>
      </c>
      <c r="D221" s="7" t="s">
        <v>111</v>
      </c>
      <c r="E221" s="9">
        <v>6</v>
      </c>
      <c r="F221" s="9">
        <v>2032</v>
      </c>
      <c r="G221" s="9">
        <v>0</v>
      </c>
      <c r="H221" s="9">
        <v>18639.431640625</v>
      </c>
    </row>
    <row r="222" spans="1:8" x14ac:dyDescent="0.25">
      <c r="A222" s="5" t="str">
        <f t="shared" si="3"/>
        <v>1LCABig Creek/Ventura72022</v>
      </c>
      <c r="B222" s="7">
        <v>1</v>
      </c>
      <c r="C222" s="7" t="s">
        <v>104</v>
      </c>
      <c r="D222" s="7" t="s">
        <v>111</v>
      </c>
      <c r="E222" s="9">
        <v>7</v>
      </c>
      <c r="F222" s="9">
        <v>2022</v>
      </c>
      <c r="G222" s="9">
        <v>0</v>
      </c>
      <c r="H222" s="9">
        <v>7193.80859375</v>
      </c>
    </row>
    <row r="223" spans="1:8" x14ac:dyDescent="0.25">
      <c r="A223" s="5" t="str">
        <f t="shared" si="3"/>
        <v>1LCABig Creek/Ventura72023</v>
      </c>
      <c r="B223" s="7">
        <v>1</v>
      </c>
      <c r="C223" s="7" t="s">
        <v>104</v>
      </c>
      <c r="D223" s="7" t="s">
        <v>111</v>
      </c>
      <c r="E223" s="9">
        <v>7</v>
      </c>
      <c r="F223" s="9">
        <v>2023</v>
      </c>
      <c r="G223" s="9">
        <v>0</v>
      </c>
      <c r="H223" s="9">
        <v>9213.2392578125</v>
      </c>
    </row>
    <row r="224" spans="1:8" x14ac:dyDescent="0.25">
      <c r="A224" s="5" t="str">
        <f t="shared" si="3"/>
        <v>1LCABig Creek/Ventura72024</v>
      </c>
      <c r="B224" s="7">
        <v>1</v>
      </c>
      <c r="C224" s="7" t="s">
        <v>104</v>
      </c>
      <c r="D224" s="7" t="s">
        <v>111</v>
      </c>
      <c r="E224" s="9">
        <v>7</v>
      </c>
      <c r="F224" s="9">
        <v>2024</v>
      </c>
      <c r="G224" s="9">
        <v>0</v>
      </c>
      <c r="H224" s="9">
        <v>10938.041015625</v>
      </c>
    </row>
    <row r="225" spans="1:8" x14ac:dyDescent="0.25">
      <c r="A225" s="5" t="str">
        <f t="shared" si="3"/>
        <v>1LCABig Creek/Ventura72025</v>
      </c>
      <c r="B225" s="7">
        <v>1</v>
      </c>
      <c r="C225" s="7" t="s">
        <v>104</v>
      </c>
      <c r="D225" s="7" t="s">
        <v>111</v>
      </c>
      <c r="E225" s="9">
        <v>7</v>
      </c>
      <c r="F225" s="9">
        <v>2025</v>
      </c>
      <c r="G225" s="9">
        <v>0</v>
      </c>
      <c r="H225" s="9">
        <v>12432.021484375</v>
      </c>
    </row>
    <row r="226" spans="1:8" x14ac:dyDescent="0.25">
      <c r="A226" s="5" t="str">
        <f t="shared" si="3"/>
        <v>1LCABig Creek/Ventura72026</v>
      </c>
      <c r="B226" s="7">
        <v>1</v>
      </c>
      <c r="C226" s="7" t="s">
        <v>104</v>
      </c>
      <c r="D226" s="7" t="s">
        <v>111</v>
      </c>
      <c r="E226" s="9">
        <v>7</v>
      </c>
      <c r="F226" s="9">
        <v>2026</v>
      </c>
      <c r="G226" s="9">
        <v>0</v>
      </c>
      <c r="H226" s="9">
        <v>13733.798828125</v>
      </c>
    </row>
    <row r="227" spans="1:8" x14ac:dyDescent="0.25">
      <c r="A227" s="5" t="str">
        <f t="shared" si="3"/>
        <v>1LCABig Creek/Ventura72027</v>
      </c>
      <c r="B227" s="7">
        <v>1</v>
      </c>
      <c r="C227" s="7" t="s">
        <v>104</v>
      </c>
      <c r="D227" s="7" t="s">
        <v>111</v>
      </c>
      <c r="E227" s="9">
        <v>7</v>
      </c>
      <c r="F227" s="9">
        <v>2027</v>
      </c>
      <c r="G227" s="9">
        <v>0</v>
      </c>
      <c r="H227" s="9">
        <v>14868.0869140625</v>
      </c>
    </row>
    <row r="228" spans="1:8" x14ac:dyDescent="0.25">
      <c r="A228" s="5" t="str">
        <f t="shared" si="3"/>
        <v>1LCABig Creek/Ventura72028</v>
      </c>
      <c r="B228" s="7">
        <v>1</v>
      </c>
      <c r="C228" s="7" t="s">
        <v>104</v>
      </c>
      <c r="D228" s="7" t="s">
        <v>111</v>
      </c>
      <c r="E228" s="9">
        <v>7</v>
      </c>
      <c r="F228" s="9">
        <v>2028</v>
      </c>
      <c r="G228" s="9">
        <v>0</v>
      </c>
      <c r="H228" s="9">
        <v>15855.84765625</v>
      </c>
    </row>
    <row r="229" spans="1:8" x14ac:dyDescent="0.25">
      <c r="A229" s="5" t="str">
        <f t="shared" si="3"/>
        <v>1LCABig Creek/Ventura72029</v>
      </c>
      <c r="B229" s="7">
        <v>1</v>
      </c>
      <c r="C229" s="7" t="s">
        <v>104</v>
      </c>
      <c r="D229" s="7" t="s">
        <v>111</v>
      </c>
      <c r="E229" s="9">
        <v>7</v>
      </c>
      <c r="F229" s="9">
        <v>2029</v>
      </c>
      <c r="G229" s="9">
        <v>0</v>
      </c>
      <c r="H229" s="9">
        <v>16716.03515625</v>
      </c>
    </row>
    <row r="230" spans="1:8" x14ac:dyDescent="0.25">
      <c r="A230" s="5" t="str">
        <f t="shared" si="3"/>
        <v>1LCABig Creek/Ventura72030</v>
      </c>
      <c r="B230" s="7">
        <v>1</v>
      </c>
      <c r="C230" s="7" t="s">
        <v>104</v>
      </c>
      <c r="D230" s="7" t="s">
        <v>111</v>
      </c>
      <c r="E230" s="9">
        <v>7</v>
      </c>
      <c r="F230" s="9">
        <v>2030</v>
      </c>
      <c r="G230" s="9">
        <v>0</v>
      </c>
      <c r="H230" s="9">
        <v>17465.2109375</v>
      </c>
    </row>
    <row r="231" spans="1:8" x14ac:dyDescent="0.25">
      <c r="A231" s="5" t="str">
        <f t="shared" si="3"/>
        <v>1LCABig Creek/Ventura72031</v>
      </c>
      <c r="B231" s="7">
        <v>1</v>
      </c>
      <c r="C231" s="7" t="s">
        <v>104</v>
      </c>
      <c r="D231" s="7" t="s">
        <v>111</v>
      </c>
      <c r="E231" s="9">
        <v>7</v>
      </c>
      <c r="F231" s="9">
        <v>2031</v>
      </c>
      <c r="G231" s="9">
        <v>0</v>
      </c>
      <c r="H231" s="9">
        <v>18117.8203125</v>
      </c>
    </row>
    <row r="232" spans="1:8" x14ac:dyDescent="0.25">
      <c r="A232" s="5" t="str">
        <f t="shared" si="3"/>
        <v>1LCABig Creek/Ventura72032</v>
      </c>
      <c r="B232" s="7">
        <v>1</v>
      </c>
      <c r="C232" s="7" t="s">
        <v>104</v>
      </c>
      <c r="D232" s="7" t="s">
        <v>111</v>
      </c>
      <c r="E232" s="9">
        <v>7</v>
      </c>
      <c r="F232" s="9">
        <v>2032</v>
      </c>
      <c r="G232" s="9">
        <v>0</v>
      </c>
      <c r="H232" s="9">
        <v>18686.220703125</v>
      </c>
    </row>
    <row r="233" spans="1:8" x14ac:dyDescent="0.25">
      <c r="A233" s="5" t="str">
        <f t="shared" si="3"/>
        <v>1LCABig Creek/Ventura82022</v>
      </c>
      <c r="B233" s="7">
        <v>1</v>
      </c>
      <c r="C233" s="7" t="s">
        <v>104</v>
      </c>
      <c r="D233" s="7" t="s">
        <v>111</v>
      </c>
      <c r="E233" s="9">
        <v>8</v>
      </c>
      <c r="F233" s="9">
        <v>2022</v>
      </c>
      <c r="G233" s="9">
        <v>0</v>
      </c>
      <c r="H233" s="9">
        <v>7323.1044921875</v>
      </c>
    </row>
    <row r="234" spans="1:8" x14ac:dyDescent="0.25">
      <c r="A234" s="5" t="str">
        <f t="shared" si="3"/>
        <v>1LCABig Creek/Ventura82023</v>
      </c>
      <c r="B234" s="7">
        <v>1</v>
      </c>
      <c r="C234" s="7" t="s">
        <v>104</v>
      </c>
      <c r="D234" s="7" t="s">
        <v>111</v>
      </c>
      <c r="E234" s="9">
        <v>8</v>
      </c>
      <c r="F234" s="9">
        <v>2023</v>
      </c>
      <c r="G234" s="9">
        <v>0</v>
      </c>
      <c r="H234" s="9">
        <v>9385.0693359375</v>
      </c>
    </row>
    <row r="235" spans="1:8" x14ac:dyDescent="0.25">
      <c r="A235" s="5" t="str">
        <f t="shared" si="3"/>
        <v>1LCABig Creek/Ventura82024</v>
      </c>
      <c r="B235" s="7">
        <v>1</v>
      </c>
      <c r="C235" s="7" t="s">
        <v>104</v>
      </c>
      <c r="D235" s="7" t="s">
        <v>111</v>
      </c>
      <c r="E235" s="9">
        <v>8</v>
      </c>
      <c r="F235" s="9">
        <v>2024</v>
      </c>
      <c r="G235" s="9">
        <v>0</v>
      </c>
      <c r="H235" s="9">
        <v>11079.220703125</v>
      </c>
    </row>
    <row r="236" spans="1:8" x14ac:dyDescent="0.25">
      <c r="A236" s="5" t="str">
        <f t="shared" si="3"/>
        <v>1LCABig Creek/Ventura82025</v>
      </c>
      <c r="B236" s="7">
        <v>1</v>
      </c>
      <c r="C236" s="7" t="s">
        <v>104</v>
      </c>
      <c r="D236" s="7" t="s">
        <v>111</v>
      </c>
      <c r="E236" s="9">
        <v>8</v>
      </c>
      <c r="F236" s="9">
        <v>2025</v>
      </c>
      <c r="G236" s="9">
        <v>0</v>
      </c>
      <c r="H236" s="9">
        <v>12555.00390625</v>
      </c>
    </row>
    <row r="237" spans="1:8" x14ac:dyDescent="0.25">
      <c r="A237" s="5" t="str">
        <f t="shared" si="3"/>
        <v>1LCABig Creek/Ventura82026</v>
      </c>
      <c r="B237" s="7">
        <v>1</v>
      </c>
      <c r="C237" s="7" t="s">
        <v>104</v>
      </c>
      <c r="D237" s="7" t="s">
        <v>111</v>
      </c>
      <c r="E237" s="9">
        <v>8</v>
      </c>
      <c r="F237" s="9">
        <v>2026</v>
      </c>
      <c r="G237" s="9">
        <v>0</v>
      </c>
      <c r="H237" s="9">
        <v>13840.9619140625</v>
      </c>
    </row>
    <row r="238" spans="1:8" x14ac:dyDescent="0.25">
      <c r="A238" s="5" t="str">
        <f t="shared" si="3"/>
        <v>1LCABig Creek/Ventura82027</v>
      </c>
      <c r="B238" s="7">
        <v>1</v>
      </c>
      <c r="C238" s="7" t="s">
        <v>104</v>
      </c>
      <c r="D238" s="7" t="s">
        <v>111</v>
      </c>
      <c r="E238" s="9">
        <v>8</v>
      </c>
      <c r="F238" s="9">
        <v>2027</v>
      </c>
      <c r="G238" s="9">
        <v>0</v>
      </c>
      <c r="H238" s="9">
        <v>14961.4619140625</v>
      </c>
    </row>
    <row r="239" spans="1:8" x14ac:dyDescent="0.25">
      <c r="A239" s="5" t="str">
        <f t="shared" si="3"/>
        <v>1LCABig Creek/Ventura82028</v>
      </c>
      <c r="B239" s="7">
        <v>1</v>
      </c>
      <c r="C239" s="7" t="s">
        <v>104</v>
      </c>
      <c r="D239" s="7" t="s">
        <v>111</v>
      </c>
      <c r="E239" s="9">
        <v>8</v>
      </c>
      <c r="F239" s="9">
        <v>2028</v>
      </c>
      <c r="G239" s="9">
        <v>0</v>
      </c>
      <c r="H239" s="9">
        <v>15937.15625</v>
      </c>
    </row>
    <row r="240" spans="1:8" x14ac:dyDescent="0.25">
      <c r="A240" s="5" t="str">
        <f t="shared" si="3"/>
        <v>1LCABig Creek/Ventura82029</v>
      </c>
      <c r="B240" s="7">
        <v>1</v>
      </c>
      <c r="C240" s="7" t="s">
        <v>104</v>
      </c>
      <c r="D240" s="7" t="s">
        <v>111</v>
      </c>
      <c r="E240" s="9">
        <v>8</v>
      </c>
      <c r="F240" s="9">
        <v>2029</v>
      </c>
      <c r="G240" s="9">
        <v>0</v>
      </c>
      <c r="H240" s="9">
        <v>16786.841796875</v>
      </c>
    </row>
    <row r="241" spans="1:8" x14ac:dyDescent="0.25">
      <c r="A241" s="5" t="str">
        <f t="shared" si="3"/>
        <v>1LCABig Creek/Ventura82030</v>
      </c>
      <c r="B241" s="7">
        <v>1</v>
      </c>
      <c r="C241" s="7" t="s">
        <v>104</v>
      </c>
      <c r="D241" s="7" t="s">
        <v>111</v>
      </c>
      <c r="E241" s="9">
        <v>8</v>
      </c>
      <c r="F241" s="9">
        <v>2030</v>
      </c>
      <c r="G241" s="9">
        <v>0</v>
      </c>
      <c r="H241" s="9">
        <v>17526.880859375</v>
      </c>
    </row>
    <row r="242" spans="1:8" x14ac:dyDescent="0.25">
      <c r="A242" s="5" t="str">
        <f t="shared" si="3"/>
        <v>1LCABig Creek/Ventura82031</v>
      </c>
      <c r="B242" s="7">
        <v>1</v>
      </c>
      <c r="C242" s="7" t="s">
        <v>104</v>
      </c>
      <c r="D242" s="7" t="s">
        <v>111</v>
      </c>
      <c r="E242" s="9">
        <v>8</v>
      </c>
      <c r="F242" s="9">
        <v>2031</v>
      </c>
      <c r="G242" s="9">
        <v>0</v>
      </c>
      <c r="H242" s="9">
        <v>18171.541015625</v>
      </c>
    </row>
    <row r="243" spans="1:8" x14ac:dyDescent="0.25">
      <c r="A243" s="5" t="str">
        <f t="shared" si="3"/>
        <v>1LCABig Creek/Ventura82032</v>
      </c>
      <c r="B243" s="7">
        <v>1</v>
      </c>
      <c r="C243" s="7" t="s">
        <v>104</v>
      </c>
      <c r="D243" s="7" t="s">
        <v>111</v>
      </c>
      <c r="E243" s="9">
        <v>8</v>
      </c>
      <c r="F243" s="9">
        <v>2032</v>
      </c>
      <c r="G243" s="9">
        <v>0</v>
      </c>
      <c r="H243" s="9">
        <v>18733.009765625</v>
      </c>
    </row>
    <row r="244" spans="1:8" x14ac:dyDescent="0.25">
      <c r="A244" s="5" t="str">
        <f t="shared" si="3"/>
        <v>1LCABig Creek/Ventura92022</v>
      </c>
      <c r="B244" s="7">
        <v>1</v>
      </c>
      <c r="C244" s="7" t="s">
        <v>104</v>
      </c>
      <c r="D244" s="7" t="s">
        <v>111</v>
      </c>
      <c r="E244" s="9">
        <v>9</v>
      </c>
      <c r="F244" s="9">
        <v>2022</v>
      </c>
      <c r="G244" s="9">
        <v>0</v>
      </c>
      <c r="H244" s="9">
        <v>7494.9345703125</v>
      </c>
    </row>
    <row r="245" spans="1:8" x14ac:dyDescent="0.25">
      <c r="A245" s="5" t="str">
        <f t="shared" si="3"/>
        <v>1LCABig Creek/Ventura92023</v>
      </c>
      <c r="B245" s="7">
        <v>1</v>
      </c>
      <c r="C245" s="7" t="s">
        <v>104</v>
      </c>
      <c r="D245" s="7" t="s">
        <v>111</v>
      </c>
      <c r="E245" s="9">
        <v>9</v>
      </c>
      <c r="F245" s="9">
        <v>2023</v>
      </c>
      <c r="G245" s="9">
        <v>0</v>
      </c>
      <c r="H245" s="9">
        <v>9526.2490234375</v>
      </c>
    </row>
    <row r="246" spans="1:8" x14ac:dyDescent="0.25">
      <c r="A246" s="5" t="str">
        <f t="shared" si="3"/>
        <v>1LCABig Creek/Ventura92024</v>
      </c>
      <c r="B246" s="7">
        <v>1</v>
      </c>
      <c r="C246" s="7" t="s">
        <v>104</v>
      </c>
      <c r="D246" s="7" t="s">
        <v>111</v>
      </c>
      <c r="E246" s="9">
        <v>9</v>
      </c>
      <c r="F246" s="9">
        <v>2024</v>
      </c>
      <c r="G246" s="9">
        <v>0</v>
      </c>
      <c r="H246" s="9">
        <v>11202.2021484375</v>
      </c>
    </row>
    <row r="247" spans="1:8" x14ac:dyDescent="0.25">
      <c r="A247" s="5" t="str">
        <f t="shared" si="3"/>
        <v>1LCABig Creek/Ventura92025</v>
      </c>
      <c r="B247" s="7">
        <v>1</v>
      </c>
      <c r="C247" s="7" t="s">
        <v>104</v>
      </c>
      <c r="D247" s="7" t="s">
        <v>111</v>
      </c>
      <c r="E247" s="9">
        <v>9</v>
      </c>
      <c r="F247" s="9">
        <v>2025</v>
      </c>
      <c r="G247" s="9">
        <v>0</v>
      </c>
      <c r="H247" s="9">
        <v>12662.1669921875</v>
      </c>
    </row>
    <row r="248" spans="1:8" x14ac:dyDescent="0.25">
      <c r="A248" s="5" t="str">
        <f t="shared" si="3"/>
        <v>1LCABig Creek/Ventura92026</v>
      </c>
      <c r="B248" s="7">
        <v>1</v>
      </c>
      <c r="C248" s="7" t="s">
        <v>104</v>
      </c>
      <c r="D248" s="7" t="s">
        <v>111</v>
      </c>
      <c r="E248" s="9">
        <v>9</v>
      </c>
      <c r="F248" s="9">
        <v>2026</v>
      </c>
      <c r="G248" s="9">
        <v>0</v>
      </c>
      <c r="H248" s="9">
        <v>13934.3369140625</v>
      </c>
    </row>
    <row r="249" spans="1:8" x14ac:dyDescent="0.25">
      <c r="A249" s="5" t="str">
        <f t="shared" si="3"/>
        <v>1LCABig Creek/Ventura92027</v>
      </c>
      <c r="B249" s="7">
        <v>1</v>
      </c>
      <c r="C249" s="7" t="s">
        <v>104</v>
      </c>
      <c r="D249" s="7" t="s">
        <v>111</v>
      </c>
      <c r="E249" s="9">
        <v>9</v>
      </c>
      <c r="F249" s="9">
        <v>2027</v>
      </c>
      <c r="G249" s="9">
        <v>0</v>
      </c>
      <c r="H249" s="9">
        <v>15042.76953125</v>
      </c>
    </row>
    <row r="250" spans="1:8" x14ac:dyDescent="0.25">
      <c r="A250" s="5" t="str">
        <f t="shared" si="3"/>
        <v>1LCABig Creek/Ventura92028</v>
      </c>
      <c r="B250" s="7">
        <v>1</v>
      </c>
      <c r="C250" s="7" t="s">
        <v>104</v>
      </c>
      <c r="D250" s="7" t="s">
        <v>111</v>
      </c>
      <c r="E250" s="9">
        <v>9</v>
      </c>
      <c r="F250" s="9">
        <v>2028</v>
      </c>
      <c r="G250" s="9">
        <v>0</v>
      </c>
      <c r="H250" s="9">
        <v>16007.962890625</v>
      </c>
    </row>
    <row r="251" spans="1:8" x14ac:dyDescent="0.25">
      <c r="A251" s="5" t="str">
        <f t="shared" si="3"/>
        <v>1LCABig Creek/Ventura92029</v>
      </c>
      <c r="B251" s="7">
        <v>1</v>
      </c>
      <c r="C251" s="7" t="s">
        <v>104</v>
      </c>
      <c r="D251" s="7" t="s">
        <v>111</v>
      </c>
      <c r="E251" s="9">
        <v>9</v>
      </c>
      <c r="F251" s="9">
        <v>2029</v>
      </c>
      <c r="G251" s="9">
        <v>0</v>
      </c>
      <c r="H251" s="9">
        <v>16848.51171875</v>
      </c>
    </row>
    <row r="252" spans="1:8" x14ac:dyDescent="0.25">
      <c r="A252" s="5" t="str">
        <f t="shared" si="3"/>
        <v>1LCABig Creek/Ventura92030</v>
      </c>
      <c r="B252" s="7">
        <v>1</v>
      </c>
      <c r="C252" s="7" t="s">
        <v>104</v>
      </c>
      <c r="D252" s="7" t="s">
        <v>111</v>
      </c>
      <c r="E252" s="9">
        <v>9</v>
      </c>
      <c r="F252" s="9">
        <v>2030</v>
      </c>
      <c r="G252" s="9">
        <v>0</v>
      </c>
      <c r="H252" s="9">
        <v>17580.6015625</v>
      </c>
    </row>
    <row r="253" spans="1:8" x14ac:dyDescent="0.25">
      <c r="A253" s="5" t="str">
        <f t="shared" si="3"/>
        <v>1LCABig Creek/Ventura92031</v>
      </c>
      <c r="B253" s="7">
        <v>1</v>
      </c>
      <c r="C253" s="7" t="s">
        <v>104</v>
      </c>
      <c r="D253" s="7" t="s">
        <v>111</v>
      </c>
      <c r="E253" s="9">
        <v>9</v>
      </c>
      <c r="F253" s="9">
        <v>2031</v>
      </c>
      <c r="G253" s="9">
        <v>0</v>
      </c>
      <c r="H253" s="9">
        <v>18218.330078125</v>
      </c>
    </row>
    <row r="254" spans="1:8" x14ac:dyDescent="0.25">
      <c r="A254" s="5" t="str">
        <f t="shared" si="3"/>
        <v>1LCABig Creek/Ventura92032</v>
      </c>
      <c r="B254" s="7">
        <v>1</v>
      </c>
      <c r="C254" s="7" t="s">
        <v>104</v>
      </c>
      <c r="D254" s="7" t="s">
        <v>111</v>
      </c>
      <c r="E254" s="9">
        <v>9</v>
      </c>
      <c r="F254" s="9">
        <v>2032</v>
      </c>
      <c r="G254" s="9">
        <v>0</v>
      </c>
      <c r="H254" s="9">
        <v>18779.798828125</v>
      </c>
    </row>
    <row r="255" spans="1:8" x14ac:dyDescent="0.25">
      <c r="A255" s="5" t="str">
        <f t="shared" si="3"/>
        <v>1LCABig Creek/Ventura102022</v>
      </c>
      <c r="B255" s="7">
        <v>1</v>
      </c>
      <c r="C255" s="7" t="s">
        <v>104</v>
      </c>
      <c r="D255" s="7" t="s">
        <v>111</v>
      </c>
      <c r="E255" s="9">
        <v>10</v>
      </c>
      <c r="F255" s="9">
        <v>2022</v>
      </c>
      <c r="G255" s="9">
        <v>0</v>
      </c>
      <c r="H255" s="9">
        <v>7666.76513671875</v>
      </c>
    </row>
    <row r="256" spans="1:8" x14ac:dyDescent="0.25">
      <c r="A256" s="5" t="str">
        <f t="shared" si="3"/>
        <v>1LCABig Creek/Ventura102023</v>
      </c>
      <c r="B256" s="7">
        <v>1</v>
      </c>
      <c r="C256" s="7" t="s">
        <v>104</v>
      </c>
      <c r="D256" s="7" t="s">
        <v>111</v>
      </c>
      <c r="E256" s="9">
        <v>10</v>
      </c>
      <c r="F256" s="9">
        <v>2023</v>
      </c>
      <c r="G256" s="9">
        <v>0</v>
      </c>
      <c r="H256" s="9">
        <v>9667.427734375</v>
      </c>
    </row>
    <row r="257" spans="1:8" x14ac:dyDescent="0.25">
      <c r="A257" s="5" t="str">
        <f t="shared" si="3"/>
        <v>1LCABig Creek/Ventura102024</v>
      </c>
      <c r="B257" s="7">
        <v>1</v>
      </c>
      <c r="C257" s="7" t="s">
        <v>104</v>
      </c>
      <c r="D257" s="7" t="s">
        <v>111</v>
      </c>
      <c r="E257" s="9">
        <v>10</v>
      </c>
      <c r="F257" s="9">
        <v>2024</v>
      </c>
      <c r="G257" s="9">
        <v>0</v>
      </c>
      <c r="H257" s="9">
        <v>11325.1845703125</v>
      </c>
    </row>
    <row r="258" spans="1:8" x14ac:dyDescent="0.25">
      <c r="A258" s="5" t="str">
        <f t="shared" si="3"/>
        <v>1LCABig Creek/Ventura102025</v>
      </c>
      <c r="B258" s="7">
        <v>1</v>
      </c>
      <c r="C258" s="7" t="s">
        <v>104</v>
      </c>
      <c r="D258" s="7" t="s">
        <v>111</v>
      </c>
      <c r="E258" s="9">
        <v>10</v>
      </c>
      <c r="F258" s="9">
        <v>2025</v>
      </c>
      <c r="G258" s="9">
        <v>0</v>
      </c>
      <c r="H258" s="9">
        <v>12769.330078125</v>
      </c>
    </row>
    <row r="259" spans="1:8" x14ac:dyDescent="0.25">
      <c r="A259" s="5" t="str">
        <f t="shared" ref="A259:A322" si="4">B259&amp;C259&amp;D259&amp;E259&amp;F259</f>
        <v>1LCABig Creek/Ventura102026</v>
      </c>
      <c r="B259" s="7">
        <v>1</v>
      </c>
      <c r="C259" s="7" t="s">
        <v>104</v>
      </c>
      <c r="D259" s="7" t="s">
        <v>111</v>
      </c>
      <c r="E259" s="9">
        <v>10</v>
      </c>
      <c r="F259" s="9">
        <v>2026</v>
      </c>
      <c r="G259" s="9">
        <v>0</v>
      </c>
      <c r="H259" s="9">
        <v>14027.7119140625</v>
      </c>
    </row>
    <row r="260" spans="1:8" x14ac:dyDescent="0.25">
      <c r="A260" s="5" t="str">
        <f t="shared" si="4"/>
        <v>1LCABig Creek/Ventura102027</v>
      </c>
      <c r="B260" s="7">
        <v>1</v>
      </c>
      <c r="C260" s="7" t="s">
        <v>104</v>
      </c>
      <c r="D260" s="7" t="s">
        <v>111</v>
      </c>
      <c r="E260" s="9">
        <v>10</v>
      </c>
      <c r="F260" s="9">
        <v>2027</v>
      </c>
      <c r="G260" s="9">
        <v>0</v>
      </c>
      <c r="H260" s="9">
        <v>15124.0771484375</v>
      </c>
    </row>
    <row r="261" spans="1:8" x14ac:dyDescent="0.25">
      <c r="A261" s="5" t="str">
        <f t="shared" si="4"/>
        <v>1LCABig Creek/Ventura102028</v>
      </c>
      <c r="B261" s="7">
        <v>1</v>
      </c>
      <c r="C261" s="7" t="s">
        <v>104</v>
      </c>
      <c r="D261" s="7" t="s">
        <v>111</v>
      </c>
      <c r="E261" s="9">
        <v>10</v>
      </c>
      <c r="F261" s="9">
        <v>2028</v>
      </c>
      <c r="G261" s="9">
        <v>0</v>
      </c>
      <c r="H261" s="9">
        <v>16078.7705078125</v>
      </c>
    </row>
    <row r="262" spans="1:8" x14ac:dyDescent="0.25">
      <c r="A262" s="5" t="str">
        <f t="shared" si="4"/>
        <v>1LCABig Creek/Ventura102029</v>
      </c>
      <c r="B262" s="7">
        <v>1</v>
      </c>
      <c r="C262" s="7" t="s">
        <v>104</v>
      </c>
      <c r="D262" s="7" t="s">
        <v>111</v>
      </c>
      <c r="E262" s="9">
        <v>10</v>
      </c>
      <c r="F262" s="9">
        <v>2029</v>
      </c>
      <c r="G262" s="9">
        <v>0</v>
      </c>
      <c r="H262" s="9">
        <v>16910.181640625</v>
      </c>
    </row>
    <row r="263" spans="1:8" x14ac:dyDescent="0.25">
      <c r="A263" s="5" t="str">
        <f t="shared" si="4"/>
        <v>1LCABig Creek/Ventura102030</v>
      </c>
      <c r="B263" s="7">
        <v>1</v>
      </c>
      <c r="C263" s="7" t="s">
        <v>104</v>
      </c>
      <c r="D263" s="7" t="s">
        <v>111</v>
      </c>
      <c r="E263" s="9">
        <v>10</v>
      </c>
      <c r="F263" s="9">
        <v>2030</v>
      </c>
      <c r="G263" s="9">
        <v>0</v>
      </c>
      <c r="H263" s="9">
        <v>17634.32421875</v>
      </c>
    </row>
    <row r="264" spans="1:8" x14ac:dyDescent="0.25">
      <c r="A264" s="5" t="str">
        <f t="shared" si="4"/>
        <v>1LCABig Creek/Ventura102031</v>
      </c>
      <c r="B264" s="7">
        <v>1</v>
      </c>
      <c r="C264" s="7" t="s">
        <v>104</v>
      </c>
      <c r="D264" s="7" t="s">
        <v>111</v>
      </c>
      <c r="E264" s="9">
        <v>10</v>
      </c>
      <c r="F264" s="9">
        <v>2031</v>
      </c>
      <c r="G264" s="9">
        <v>0</v>
      </c>
      <c r="H264" s="9">
        <v>18265.119140625</v>
      </c>
    </row>
    <row r="265" spans="1:8" x14ac:dyDescent="0.25">
      <c r="A265" s="5" t="str">
        <f t="shared" si="4"/>
        <v>1LCABig Creek/Ventura102032</v>
      </c>
      <c r="B265" s="7">
        <v>1</v>
      </c>
      <c r="C265" s="7" t="s">
        <v>104</v>
      </c>
      <c r="D265" s="7" t="s">
        <v>111</v>
      </c>
      <c r="E265" s="9">
        <v>10</v>
      </c>
      <c r="F265" s="9">
        <v>2032</v>
      </c>
      <c r="G265" s="9">
        <v>0</v>
      </c>
      <c r="H265" s="9">
        <v>18826.587890625</v>
      </c>
    </row>
    <row r="266" spans="1:8" x14ac:dyDescent="0.25">
      <c r="A266" s="5" t="str">
        <f t="shared" si="4"/>
        <v>1LCABig Creek/Ventura112022</v>
      </c>
      <c r="B266" s="7">
        <v>1</v>
      </c>
      <c r="C266" s="7" t="s">
        <v>104</v>
      </c>
      <c r="D266" s="7" t="s">
        <v>111</v>
      </c>
      <c r="E266" s="9">
        <v>11</v>
      </c>
      <c r="F266" s="9">
        <v>2022</v>
      </c>
      <c r="G266" s="9">
        <v>0</v>
      </c>
      <c r="H266" s="9">
        <v>7838.595703125</v>
      </c>
    </row>
    <row r="267" spans="1:8" x14ac:dyDescent="0.25">
      <c r="A267" s="5" t="str">
        <f t="shared" si="4"/>
        <v>1LCABig Creek/Ventura112023</v>
      </c>
      <c r="B267" s="7">
        <v>1</v>
      </c>
      <c r="C267" s="7" t="s">
        <v>104</v>
      </c>
      <c r="D267" s="7" t="s">
        <v>111</v>
      </c>
      <c r="E267" s="9">
        <v>11</v>
      </c>
      <c r="F267" s="9">
        <v>2023</v>
      </c>
      <c r="G267" s="9">
        <v>0</v>
      </c>
      <c r="H267" s="9">
        <v>9808.607421875</v>
      </c>
    </row>
    <row r="268" spans="1:8" x14ac:dyDescent="0.25">
      <c r="A268" s="5" t="str">
        <f t="shared" si="4"/>
        <v>1LCABig Creek/Ventura112024</v>
      </c>
      <c r="B268" s="7">
        <v>1</v>
      </c>
      <c r="C268" s="7" t="s">
        <v>104</v>
      </c>
      <c r="D268" s="7" t="s">
        <v>111</v>
      </c>
      <c r="E268" s="9">
        <v>11</v>
      </c>
      <c r="F268" s="9">
        <v>2024</v>
      </c>
      <c r="G268" s="9">
        <v>0</v>
      </c>
      <c r="H268" s="9">
        <v>11448.166015625</v>
      </c>
    </row>
    <row r="269" spans="1:8" x14ac:dyDescent="0.25">
      <c r="A269" s="5" t="str">
        <f t="shared" si="4"/>
        <v>1LCABig Creek/Ventura112025</v>
      </c>
      <c r="B269" s="7">
        <v>1</v>
      </c>
      <c r="C269" s="7" t="s">
        <v>104</v>
      </c>
      <c r="D269" s="7" t="s">
        <v>111</v>
      </c>
      <c r="E269" s="9">
        <v>11</v>
      </c>
      <c r="F269" s="9">
        <v>2025</v>
      </c>
      <c r="G269" s="9">
        <v>0</v>
      </c>
      <c r="H269" s="9">
        <v>12876.4931640625</v>
      </c>
    </row>
    <row r="270" spans="1:8" x14ac:dyDescent="0.25">
      <c r="A270" s="5" t="str">
        <f t="shared" si="4"/>
        <v>1LCABig Creek/Ventura112026</v>
      </c>
      <c r="B270" s="7">
        <v>1</v>
      </c>
      <c r="C270" s="7" t="s">
        <v>104</v>
      </c>
      <c r="D270" s="7" t="s">
        <v>111</v>
      </c>
      <c r="E270" s="9">
        <v>11</v>
      </c>
      <c r="F270" s="9">
        <v>2026</v>
      </c>
      <c r="G270" s="9">
        <v>0</v>
      </c>
      <c r="H270" s="9">
        <v>14121.0869140625</v>
      </c>
    </row>
    <row r="271" spans="1:8" x14ac:dyDescent="0.25">
      <c r="A271" s="5" t="str">
        <f t="shared" si="4"/>
        <v>1LCABig Creek/Ventura112027</v>
      </c>
      <c r="B271" s="7">
        <v>1</v>
      </c>
      <c r="C271" s="7" t="s">
        <v>104</v>
      </c>
      <c r="D271" s="7" t="s">
        <v>111</v>
      </c>
      <c r="E271" s="9">
        <v>11</v>
      </c>
      <c r="F271" s="9">
        <v>2027</v>
      </c>
      <c r="G271" s="9">
        <v>0</v>
      </c>
      <c r="H271" s="9">
        <v>15205.384765625</v>
      </c>
    </row>
    <row r="272" spans="1:8" x14ac:dyDescent="0.25">
      <c r="A272" s="5" t="str">
        <f t="shared" si="4"/>
        <v>1LCABig Creek/Ventura112028</v>
      </c>
      <c r="B272" s="7">
        <v>1</v>
      </c>
      <c r="C272" s="7" t="s">
        <v>104</v>
      </c>
      <c r="D272" s="7" t="s">
        <v>111</v>
      </c>
      <c r="E272" s="9">
        <v>11</v>
      </c>
      <c r="F272" s="9">
        <v>2028</v>
      </c>
      <c r="G272" s="9">
        <v>0</v>
      </c>
      <c r="H272" s="9">
        <v>16149.5771484375</v>
      </c>
    </row>
    <row r="273" spans="1:8" x14ac:dyDescent="0.25">
      <c r="A273" s="5" t="str">
        <f t="shared" si="4"/>
        <v>1LCABig Creek/Ventura112029</v>
      </c>
      <c r="B273" s="7">
        <v>1</v>
      </c>
      <c r="C273" s="7" t="s">
        <v>104</v>
      </c>
      <c r="D273" s="7" t="s">
        <v>111</v>
      </c>
      <c r="E273" s="9">
        <v>11</v>
      </c>
      <c r="F273" s="9">
        <v>2029</v>
      </c>
      <c r="G273" s="9">
        <v>0</v>
      </c>
      <c r="H273" s="9">
        <v>16971.8515625</v>
      </c>
    </row>
    <row r="274" spans="1:8" x14ac:dyDescent="0.25">
      <c r="A274" s="5" t="str">
        <f t="shared" si="4"/>
        <v>1LCABig Creek/Ventura112030</v>
      </c>
      <c r="B274" s="7">
        <v>1</v>
      </c>
      <c r="C274" s="7" t="s">
        <v>104</v>
      </c>
      <c r="D274" s="7" t="s">
        <v>111</v>
      </c>
      <c r="E274" s="9">
        <v>11</v>
      </c>
      <c r="F274" s="9">
        <v>2030</v>
      </c>
      <c r="G274" s="9">
        <v>0</v>
      </c>
      <c r="H274" s="9">
        <v>17688.044921875</v>
      </c>
    </row>
    <row r="275" spans="1:8" x14ac:dyDescent="0.25">
      <c r="A275" s="5" t="str">
        <f t="shared" si="4"/>
        <v>1LCABig Creek/Ventura112031</v>
      </c>
      <c r="B275" s="7">
        <v>1</v>
      </c>
      <c r="C275" s="7" t="s">
        <v>104</v>
      </c>
      <c r="D275" s="7" t="s">
        <v>111</v>
      </c>
      <c r="E275" s="9">
        <v>11</v>
      </c>
      <c r="F275" s="9">
        <v>2031</v>
      </c>
      <c r="G275" s="9">
        <v>0</v>
      </c>
      <c r="H275" s="9">
        <v>18311.908203125</v>
      </c>
    </row>
    <row r="276" spans="1:8" x14ac:dyDescent="0.25">
      <c r="A276" s="5" t="str">
        <f t="shared" si="4"/>
        <v>1LCABig Creek/Ventura112032</v>
      </c>
      <c r="B276" s="7">
        <v>1</v>
      </c>
      <c r="C276" s="7" t="s">
        <v>104</v>
      </c>
      <c r="D276" s="7" t="s">
        <v>111</v>
      </c>
      <c r="E276" s="9">
        <v>11</v>
      </c>
      <c r="F276" s="9">
        <v>2032</v>
      </c>
      <c r="G276" s="9">
        <v>0</v>
      </c>
      <c r="H276" s="9">
        <v>18873.376953125</v>
      </c>
    </row>
    <row r="277" spans="1:8" x14ac:dyDescent="0.25">
      <c r="A277" s="5" t="str">
        <f t="shared" si="4"/>
        <v>1LCABig Creek/Ventura122022</v>
      </c>
      <c r="B277" s="7">
        <v>1</v>
      </c>
      <c r="C277" s="7" t="s">
        <v>104</v>
      </c>
      <c r="D277" s="7" t="s">
        <v>111</v>
      </c>
      <c r="E277" s="9">
        <v>12</v>
      </c>
      <c r="F277" s="9">
        <v>2022</v>
      </c>
      <c r="G277" s="9">
        <v>0</v>
      </c>
      <c r="H277" s="9">
        <v>8010.42626953125</v>
      </c>
    </row>
    <row r="278" spans="1:8" x14ac:dyDescent="0.25">
      <c r="A278" s="5" t="str">
        <f t="shared" si="4"/>
        <v>1LCABig Creek/Ventura122023</v>
      </c>
      <c r="B278" s="7">
        <v>1</v>
      </c>
      <c r="C278" s="7" t="s">
        <v>104</v>
      </c>
      <c r="D278" s="7" t="s">
        <v>111</v>
      </c>
      <c r="E278" s="9">
        <v>12</v>
      </c>
      <c r="F278" s="9">
        <v>2023</v>
      </c>
      <c r="G278" s="9">
        <v>0</v>
      </c>
      <c r="H278" s="9">
        <v>9949.787109375</v>
      </c>
    </row>
    <row r="279" spans="1:8" x14ac:dyDescent="0.25">
      <c r="A279" s="5" t="str">
        <f t="shared" si="4"/>
        <v>1LCABig Creek/Ventura122024</v>
      </c>
      <c r="B279" s="7">
        <v>1</v>
      </c>
      <c r="C279" s="7" t="s">
        <v>104</v>
      </c>
      <c r="D279" s="7" t="s">
        <v>111</v>
      </c>
      <c r="E279" s="9">
        <v>12</v>
      </c>
      <c r="F279" s="9">
        <v>2024</v>
      </c>
      <c r="G279" s="9">
        <v>0</v>
      </c>
      <c r="H279" s="9">
        <v>11571.1484375</v>
      </c>
    </row>
    <row r="280" spans="1:8" x14ac:dyDescent="0.25">
      <c r="A280" s="5" t="str">
        <f t="shared" si="4"/>
        <v>1LCABig Creek/Ventura122025</v>
      </c>
      <c r="B280" s="7">
        <v>1</v>
      </c>
      <c r="C280" s="7" t="s">
        <v>104</v>
      </c>
      <c r="D280" s="7" t="s">
        <v>111</v>
      </c>
      <c r="E280" s="9">
        <v>12</v>
      </c>
      <c r="F280" s="9">
        <v>2025</v>
      </c>
      <c r="G280" s="9">
        <v>0</v>
      </c>
      <c r="H280" s="9">
        <v>12983.65625</v>
      </c>
    </row>
    <row r="281" spans="1:8" x14ac:dyDescent="0.25">
      <c r="A281" s="5" t="str">
        <f t="shared" si="4"/>
        <v>1LCABig Creek/Ventura122026</v>
      </c>
      <c r="B281" s="7">
        <v>1</v>
      </c>
      <c r="C281" s="7" t="s">
        <v>104</v>
      </c>
      <c r="D281" s="7" t="s">
        <v>111</v>
      </c>
      <c r="E281" s="9">
        <v>12</v>
      </c>
      <c r="F281" s="9">
        <v>2026</v>
      </c>
      <c r="G281" s="9">
        <v>0</v>
      </c>
      <c r="H281" s="9">
        <v>14214.4619140625</v>
      </c>
    </row>
    <row r="282" spans="1:8" x14ac:dyDescent="0.25">
      <c r="A282" s="5" t="str">
        <f t="shared" si="4"/>
        <v>1LCABig Creek/Ventura122027</v>
      </c>
      <c r="B282" s="7">
        <v>1</v>
      </c>
      <c r="C282" s="7" t="s">
        <v>104</v>
      </c>
      <c r="D282" s="7" t="s">
        <v>111</v>
      </c>
      <c r="E282" s="9">
        <v>12</v>
      </c>
      <c r="F282" s="9">
        <v>2027</v>
      </c>
      <c r="G282" s="9">
        <v>0</v>
      </c>
      <c r="H282" s="9">
        <v>15286.693359375</v>
      </c>
    </row>
    <row r="283" spans="1:8" x14ac:dyDescent="0.25">
      <c r="A283" s="5" t="str">
        <f t="shared" si="4"/>
        <v>1LCABig Creek/Ventura122028</v>
      </c>
      <c r="B283" s="7">
        <v>1</v>
      </c>
      <c r="C283" s="7" t="s">
        <v>104</v>
      </c>
      <c r="D283" s="7" t="s">
        <v>111</v>
      </c>
      <c r="E283" s="9">
        <v>12</v>
      </c>
      <c r="F283" s="9">
        <v>2028</v>
      </c>
      <c r="G283" s="9">
        <v>0</v>
      </c>
      <c r="H283" s="9">
        <v>16220.384765625</v>
      </c>
    </row>
    <row r="284" spans="1:8" x14ac:dyDescent="0.25">
      <c r="A284" s="5" t="str">
        <f t="shared" si="4"/>
        <v>1LCABig Creek/Ventura122029</v>
      </c>
      <c r="B284" s="7">
        <v>1</v>
      </c>
      <c r="C284" s="7" t="s">
        <v>104</v>
      </c>
      <c r="D284" s="7" t="s">
        <v>111</v>
      </c>
      <c r="E284" s="9">
        <v>12</v>
      </c>
      <c r="F284" s="9">
        <v>2029</v>
      </c>
      <c r="G284" s="9">
        <v>0</v>
      </c>
      <c r="H284" s="9">
        <v>17033.521484375</v>
      </c>
    </row>
    <row r="285" spans="1:8" x14ac:dyDescent="0.25">
      <c r="A285" s="5" t="str">
        <f t="shared" si="4"/>
        <v>1LCABig Creek/Ventura122030</v>
      </c>
      <c r="B285" s="7">
        <v>1</v>
      </c>
      <c r="C285" s="7" t="s">
        <v>104</v>
      </c>
      <c r="D285" s="7" t="s">
        <v>111</v>
      </c>
      <c r="E285" s="9">
        <v>12</v>
      </c>
      <c r="F285" s="9">
        <v>2030</v>
      </c>
      <c r="G285" s="9">
        <v>0</v>
      </c>
      <c r="H285" s="9">
        <v>17741.767578125</v>
      </c>
    </row>
    <row r="286" spans="1:8" x14ac:dyDescent="0.25">
      <c r="A286" s="5" t="str">
        <f t="shared" si="4"/>
        <v>1LCABig Creek/Ventura122031</v>
      </c>
      <c r="B286" s="7">
        <v>1</v>
      </c>
      <c r="C286" s="7" t="s">
        <v>104</v>
      </c>
      <c r="D286" s="7" t="s">
        <v>111</v>
      </c>
      <c r="E286" s="9">
        <v>12</v>
      </c>
      <c r="F286" s="9">
        <v>2031</v>
      </c>
      <c r="G286" s="9">
        <v>0</v>
      </c>
      <c r="H286" s="9">
        <v>18358.697265625</v>
      </c>
    </row>
    <row r="287" spans="1:8" x14ac:dyDescent="0.25">
      <c r="A287" s="5" t="str">
        <f t="shared" si="4"/>
        <v>1LCABig Creek/Ventura122032</v>
      </c>
      <c r="B287" s="7">
        <v>1</v>
      </c>
      <c r="C287" s="7" t="s">
        <v>104</v>
      </c>
      <c r="D287" s="7" t="s">
        <v>111</v>
      </c>
      <c r="E287" s="9">
        <v>12</v>
      </c>
      <c r="F287" s="9">
        <v>2032</v>
      </c>
      <c r="G287" s="9">
        <v>0</v>
      </c>
      <c r="H287" s="9">
        <v>18920.166015625</v>
      </c>
    </row>
    <row r="288" spans="1:8" x14ac:dyDescent="0.25">
      <c r="A288" s="5" t="str">
        <f t="shared" si="4"/>
        <v>1LCALA Basin02022</v>
      </c>
      <c r="B288" s="7">
        <v>1</v>
      </c>
      <c r="C288" s="7" t="s">
        <v>104</v>
      </c>
      <c r="D288" s="7" t="s">
        <v>112</v>
      </c>
      <c r="E288" s="9">
        <v>0</v>
      </c>
      <c r="F288" s="9">
        <v>2022</v>
      </c>
      <c r="G288" s="9">
        <v>0</v>
      </c>
      <c r="H288" s="9">
        <v>54039.109375</v>
      </c>
    </row>
    <row r="289" spans="1:8" x14ac:dyDescent="0.25">
      <c r="A289" s="5" t="str">
        <f t="shared" si="4"/>
        <v>1LCALA Basin02023</v>
      </c>
      <c r="B289" s="7">
        <v>1</v>
      </c>
      <c r="C289" s="7" t="s">
        <v>104</v>
      </c>
      <c r="D289" s="7" t="s">
        <v>112</v>
      </c>
      <c r="E289" s="9">
        <v>0</v>
      </c>
      <c r="F289" s="9">
        <v>2023</v>
      </c>
      <c r="G289" s="9">
        <v>0</v>
      </c>
      <c r="H289" s="9">
        <v>69254.890625</v>
      </c>
    </row>
    <row r="290" spans="1:8" x14ac:dyDescent="0.25">
      <c r="A290" s="5" t="str">
        <f t="shared" si="4"/>
        <v>1LCALA Basin02024</v>
      </c>
      <c r="B290" s="7">
        <v>1</v>
      </c>
      <c r="C290" s="7" t="s">
        <v>104</v>
      </c>
      <c r="D290" s="7" t="s">
        <v>112</v>
      </c>
      <c r="E290" s="9">
        <v>0</v>
      </c>
      <c r="F290" s="9">
        <v>2024</v>
      </c>
      <c r="G290" s="9">
        <v>0</v>
      </c>
      <c r="H290" s="9">
        <v>81756.4765625</v>
      </c>
    </row>
    <row r="291" spans="1:8" x14ac:dyDescent="0.25">
      <c r="A291" s="5" t="str">
        <f t="shared" si="4"/>
        <v>1LCALA Basin02025</v>
      </c>
      <c r="B291" s="7">
        <v>1</v>
      </c>
      <c r="C291" s="7" t="s">
        <v>104</v>
      </c>
      <c r="D291" s="7" t="s">
        <v>112</v>
      </c>
      <c r="E291" s="9">
        <v>0</v>
      </c>
      <c r="F291" s="9">
        <v>2025</v>
      </c>
      <c r="G291" s="9">
        <v>0</v>
      </c>
      <c r="H291" s="9">
        <v>92646.6640625</v>
      </c>
    </row>
    <row r="292" spans="1:8" x14ac:dyDescent="0.25">
      <c r="A292" s="5" t="str">
        <f t="shared" si="4"/>
        <v>1LCALA Basin02026</v>
      </c>
      <c r="B292" s="7">
        <v>1</v>
      </c>
      <c r="C292" s="7" t="s">
        <v>104</v>
      </c>
      <c r="D292" s="7" t="s">
        <v>112</v>
      </c>
      <c r="E292" s="9">
        <v>0</v>
      </c>
      <c r="F292" s="9">
        <v>2026</v>
      </c>
      <c r="G292" s="9">
        <v>0</v>
      </c>
      <c r="H292" s="9">
        <v>102136.0859375</v>
      </c>
    </row>
    <row r="293" spans="1:8" x14ac:dyDescent="0.25">
      <c r="A293" s="5" t="str">
        <f t="shared" si="4"/>
        <v>1LCALA Basin02027</v>
      </c>
      <c r="B293" s="7">
        <v>1</v>
      </c>
      <c r="C293" s="7" t="s">
        <v>104</v>
      </c>
      <c r="D293" s="7" t="s">
        <v>112</v>
      </c>
      <c r="E293" s="9">
        <v>0</v>
      </c>
      <c r="F293" s="9">
        <v>2027</v>
      </c>
      <c r="G293" s="9">
        <v>0</v>
      </c>
      <c r="H293" s="9">
        <v>110404.5546875</v>
      </c>
    </row>
    <row r="294" spans="1:8" x14ac:dyDescent="0.25">
      <c r="A294" s="5" t="str">
        <f t="shared" si="4"/>
        <v>1LCALA Basin02028</v>
      </c>
      <c r="B294" s="7">
        <v>1</v>
      </c>
      <c r="C294" s="7" t="s">
        <v>104</v>
      </c>
      <c r="D294" s="7" t="s">
        <v>112</v>
      </c>
      <c r="E294" s="9">
        <v>0</v>
      </c>
      <c r="F294" s="9">
        <v>2028</v>
      </c>
      <c r="G294" s="9">
        <v>0</v>
      </c>
      <c r="H294" s="9">
        <v>117604.453125</v>
      </c>
    </row>
    <row r="295" spans="1:8" x14ac:dyDescent="0.25">
      <c r="A295" s="5" t="str">
        <f t="shared" si="4"/>
        <v>1LCALA Basin02029</v>
      </c>
      <c r="B295" s="7">
        <v>1</v>
      </c>
      <c r="C295" s="7" t="s">
        <v>104</v>
      </c>
      <c r="D295" s="7" t="s">
        <v>112</v>
      </c>
      <c r="E295" s="9">
        <v>0</v>
      </c>
      <c r="F295" s="9">
        <v>2029</v>
      </c>
      <c r="G295" s="9">
        <v>0</v>
      </c>
      <c r="H295" s="9">
        <v>123874.515625</v>
      </c>
    </row>
    <row r="296" spans="1:8" x14ac:dyDescent="0.25">
      <c r="A296" s="5" t="str">
        <f t="shared" si="4"/>
        <v>1LCALA Basin02030</v>
      </c>
      <c r="B296" s="7">
        <v>1</v>
      </c>
      <c r="C296" s="7" t="s">
        <v>104</v>
      </c>
      <c r="D296" s="7" t="s">
        <v>112</v>
      </c>
      <c r="E296" s="9">
        <v>0</v>
      </c>
      <c r="F296" s="9">
        <v>2030</v>
      </c>
      <c r="G296" s="9">
        <v>0</v>
      </c>
      <c r="H296" s="9">
        <v>129335.4453125</v>
      </c>
    </row>
    <row r="297" spans="1:8" x14ac:dyDescent="0.25">
      <c r="A297" s="5" t="str">
        <f t="shared" si="4"/>
        <v>1LCALA Basin02031</v>
      </c>
      <c r="B297" s="7">
        <v>1</v>
      </c>
      <c r="C297" s="7" t="s">
        <v>104</v>
      </c>
      <c r="D297" s="7" t="s">
        <v>112</v>
      </c>
      <c r="E297" s="9">
        <v>0</v>
      </c>
      <c r="F297" s="9">
        <v>2031</v>
      </c>
      <c r="G297" s="9">
        <v>0</v>
      </c>
      <c r="H297" s="9">
        <v>134092.578125</v>
      </c>
    </row>
    <row r="298" spans="1:8" x14ac:dyDescent="0.25">
      <c r="A298" s="5" t="str">
        <f t="shared" si="4"/>
        <v>1LCALA Basin02032</v>
      </c>
      <c r="B298" s="7">
        <v>1</v>
      </c>
      <c r="C298" s="7" t="s">
        <v>104</v>
      </c>
      <c r="D298" s="7" t="s">
        <v>112</v>
      </c>
      <c r="E298" s="9">
        <v>0</v>
      </c>
      <c r="F298" s="9">
        <v>2032</v>
      </c>
      <c r="G298" s="9">
        <v>0</v>
      </c>
      <c r="H298" s="9">
        <v>138235.796875</v>
      </c>
    </row>
    <row r="299" spans="1:8" x14ac:dyDescent="0.25">
      <c r="A299" s="5" t="str">
        <f t="shared" si="4"/>
        <v>1LCALA Basin12022</v>
      </c>
      <c r="B299" s="7">
        <v>1</v>
      </c>
      <c r="C299" s="7" t="s">
        <v>104</v>
      </c>
      <c r="D299" s="7" t="s">
        <v>112</v>
      </c>
      <c r="E299" s="9">
        <v>1</v>
      </c>
      <c r="F299" s="9">
        <v>2022</v>
      </c>
      <c r="G299" s="9">
        <v>0</v>
      </c>
      <c r="H299" s="9">
        <v>47360.3515625</v>
      </c>
    </row>
    <row r="300" spans="1:8" x14ac:dyDescent="0.25">
      <c r="A300" s="5" t="str">
        <f t="shared" si="4"/>
        <v>1LCALA Basin12023</v>
      </c>
      <c r="B300" s="7">
        <v>1</v>
      </c>
      <c r="C300" s="7" t="s">
        <v>104</v>
      </c>
      <c r="D300" s="7" t="s">
        <v>112</v>
      </c>
      <c r="E300" s="9">
        <v>1</v>
      </c>
      <c r="F300" s="9">
        <v>2023</v>
      </c>
      <c r="G300" s="9">
        <v>0</v>
      </c>
      <c r="H300" s="9">
        <v>60379.01953125</v>
      </c>
    </row>
    <row r="301" spans="1:8" x14ac:dyDescent="0.25">
      <c r="A301" s="5" t="str">
        <f t="shared" si="4"/>
        <v>1LCALA Basin12024</v>
      </c>
      <c r="B301" s="7">
        <v>1</v>
      </c>
      <c r="C301" s="7" t="s">
        <v>104</v>
      </c>
      <c r="D301" s="7" t="s">
        <v>112</v>
      </c>
      <c r="E301" s="9">
        <v>1</v>
      </c>
      <c r="F301" s="9">
        <v>2024</v>
      </c>
      <c r="G301" s="9">
        <v>0</v>
      </c>
      <c r="H301" s="9">
        <v>74463.8828125</v>
      </c>
    </row>
    <row r="302" spans="1:8" x14ac:dyDescent="0.25">
      <c r="A302" s="5" t="str">
        <f t="shared" si="4"/>
        <v>1LCALA Basin12025</v>
      </c>
      <c r="B302" s="7">
        <v>1</v>
      </c>
      <c r="C302" s="7" t="s">
        <v>104</v>
      </c>
      <c r="D302" s="7" t="s">
        <v>112</v>
      </c>
      <c r="E302" s="9">
        <v>1</v>
      </c>
      <c r="F302" s="9">
        <v>2025</v>
      </c>
      <c r="G302" s="9">
        <v>0</v>
      </c>
      <c r="H302" s="9">
        <v>86294.0546875</v>
      </c>
    </row>
    <row r="303" spans="1:8" x14ac:dyDescent="0.25">
      <c r="A303" s="5" t="str">
        <f t="shared" si="4"/>
        <v>1LCALA Basin12026</v>
      </c>
      <c r="B303" s="7">
        <v>1</v>
      </c>
      <c r="C303" s="7" t="s">
        <v>104</v>
      </c>
      <c r="D303" s="7" t="s">
        <v>112</v>
      </c>
      <c r="E303" s="9">
        <v>1</v>
      </c>
      <c r="F303" s="9">
        <v>2026</v>
      </c>
      <c r="G303" s="9">
        <v>0</v>
      </c>
      <c r="H303" s="9">
        <v>96600.59375</v>
      </c>
    </row>
    <row r="304" spans="1:8" x14ac:dyDescent="0.25">
      <c r="A304" s="5" t="str">
        <f t="shared" si="4"/>
        <v>1LCALA Basin12027</v>
      </c>
      <c r="B304" s="7">
        <v>1</v>
      </c>
      <c r="C304" s="7" t="s">
        <v>104</v>
      </c>
      <c r="D304" s="7" t="s">
        <v>112</v>
      </c>
      <c r="E304" s="9">
        <v>1</v>
      </c>
      <c r="F304" s="9">
        <v>2027</v>
      </c>
      <c r="G304" s="9">
        <v>0</v>
      </c>
      <c r="H304" s="9">
        <v>105581.28125</v>
      </c>
    </row>
    <row r="305" spans="1:8" x14ac:dyDescent="0.25">
      <c r="A305" s="5" t="str">
        <f t="shared" si="4"/>
        <v>1LCALA Basin12028</v>
      </c>
      <c r="B305" s="7">
        <v>1</v>
      </c>
      <c r="C305" s="7" t="s">
        <v>104</v>
      </c>
      <c r="D305" s="7" t="s">
        <v>112</v>
      </c>
      <c r="E305" s="9">
        <v>1</v>
      </c>
      <c r="F305" s="9">
        <v>2028</v>
      </c>
      <c r="G305" s="9">
        <v>0</v>
      </c>
      <c r="H305" s="9">
        <v>113404.515625</v>
      </c>
    </row>
    <row r="306" spans="1:8" x14ac:dyDescent="0.25">
      <c r="A306" s="5" t="str">
        <f t="shared" si="4"/>
        <v>1LCALA Basin12029</v>
      </c>
      <c r="B306" s="7">
        <v>1</v>
      </c>
      <c r="C306" s="7" t="s">
        <v>104</v>
      </c>
      <c r="D306" s="7" t="s">
        <v>112</v>
      </c>
      <c r="E306" s="9">
        <v>1</v>
      </c>
      <c r="F306" s="9">
        <v>2029</v>
      </c>
      <c r="G306" s="9">
        <v>0</v>
      </c>
      <c r="H306" s="9">
        <v>120216.984375</v>
      </c>
    </row>
    <row r="307" spans="1:8" x14ac:dyDescent="0.25">
      <c r="A307" s="5" t="str">
        <f t="shared" si="4"/>
        <v>1LCALA Basin12030</v>
      </c>
      <c r="B307" s="7">
        <v>1</v>
      </c>
      <c r="C307" s="7" t="s">
        <v>104</v>
      </c>
      <c r="D307" s="7" t="s">
        <v>112</v>
      </c>
      <c r="E307" s="9">
        <v>1</v>
      </c>
      <c r="F307" s="9">
        <v>2030</v>
      </c>
      <c r="G307" s="9">
        <v>0</v>
      </c>
      <c r="H307" s="9">
        <v>126149.90625</v>
      </c>
    </row>
    <row r="308" spans="1:8" x14ac:dyDescent="0.25">
      <c r="A308" s="5" t="str">
        <f t="shared" si="4"/>
        <v>1LCALA Basin12031</v>
      </c>
      <c r="B308" s="7">
        <v>1</v>
      </c>
      <c r="C308" s="7" t="s">
        <v>104</v>
      </c>
      <c r="D308" s="7" t="s">
        <v>112</v>
      </c>
      <c r="E308" s="9">
        <v>1</v>
      </c>
      <c r="F308" s="9">
        <v>2031</v>
      </c>
      <c r="G308" s="9">
        <v>0</v>
      </c>
      <c r="H308" s="9">
        <v>131317.578125</v>
      </c>
    </row>
    <row r="309" spans="1:8" x14ac:dyDescent="0.25">
      <c r="A309" s="5" t="str">
        <f t="shared" si="4"/>
        <v>1LCALA Basin12032</v>
      </c>
      <c r="B309" s="7">
        <v>1</v>
      </c>
      <c r="C309" s="7" t="s">
        <v>104</v>
      </c>
      <c r="D309" s="7" t="s">
        <v>112</v>
      </c>
      <c r="E309" s="9">
        <v>1</v>
      </c>
      <c r="F309" s="9">
        <v>2032</v>
      </c>
      <c r="G309" s="9">
        <v>0</v>
      </c>
      <c r="H309" s="9">
        <v>135818.921875</v>
      </c>
    </row>
    <row r="310" spans="1:8" x14ac:dyDescent="0.25">
      <c r="A310" s="5" t="str">
        <f t="shared" si="4"/>
        <v>1LCALA Basin22022</v>
      </c>
      <c r="B310" s="7">
        <v>1</v>
      </c>
      <c r="C310" s="7" t="s">
        <v>104</v>
      </c>
      <c r="D310" s="7" t="s">
        <v>112</v>
      </c>
      <c r="E310" s="9">
        <v>2</v>
      </c>
      <c r="F310" s="9">
        <v>2022</v>
      </c>
      <c r="G310" s="9">
        <v>0</v>
      </c>
      <c r="H310" s="9">
        <v>48314.4609375</v>
      </c>
    </row>
    <row r="311" spans="1:8" x14ac:dyDescent="0.25">
      <c r="A311" s="5" t="str">
        <f t="shared" si="4"/>
        <v>1LCALA Basin22023</v>
      </c>
      <c r="B311" s="7">
        <v>1</v>
      </c>
      <c r="C311" s="7" t="s">
        <v>104</v>
      </c>
      <c r="D311" s="7" t="s">
        <v>112</v>
      </c>
      <c r="E311" s="9">
        <v>2</v>
      </c>
      <c r="F311" s="9">
        <v>2023</v>
      </c>
      <c r="G311" s="9">
        <v>0</v>
      </c>
      <c r="H311" s="9">
        <v>61647</v>
      </c>
    </row>
    <row r="312" spans="1:8" x14ac:dyDescent="0.25">
      <c r="A312" s="5" t="str">
        <f t="shared" si="4"/>
        <v>1LCALA Basin22024</v>
      </c>
      <c r="B312" s="7">
        <v>1</v>
      </c>
      <c r="C312" s="7" t="s">
        <v>104</v>
      </c>
      <c r="D312" s="7" t="s">
        <v>112</v>
      </c>
      <c r="E312" s="9">
        <v>2</v>
      </c>
      <c r="F312" s="9">
        <v>2024</v>
      </c>
      <c r="G312" s="9">
        <v>0</v>
      </c>
      <c r="H312" s="9">
        <v>75505.6875</v>
      </c>
    </row>
    <row r="313" spans="1:8" x14ac:dyDescent="0.25">
      <c r="A313" s="5" t="str">
        <f t="shared" si="4"/>
        <v>1LCALA Basin22025</v>
      </c>
      <c r="B313" s="7">
        <v>1</v>
      </c>
      <c r="C313" s="7" t="s">
        <v>104</v>
      </c>
      <c r="D313" s="7" t="s">
        <v>112</v>
      </c>
      <c r="E313" s="9">
        <v>2</v>
      </c>
      <c r="F313" s="9">
        <v>2025</v>
      </c>
      <c r="G313" s="9">
        <v>0</v>
      </c>
      <c r="H313" s="9">
        <v>87201.5703125</v>
      </c>
    </row>
    <row r="314" spans="1:8" x14ac:dyDescent="0.25">
      <c r="A314" s="5" t="str">
        <f t="shared" si="4"/>
        <v>1LCALA Basin22026</v>
      </c>
      <c r="B314" s="7">
        <v>1</v>
      </c>
      <c r="C314" s="7" t="s">
        <v>104</v>
      </c>
      <c r="D314" s="7" t="s">
        <v>112</v>
      </c>
      <c r="E314" s="9">
        <v>2</v>
      </c>
      <c r="F314" s="9">
        <v>2026</v>
      </c>
      <c r="G314" s="9">
        <v>0</v>
      </c>
      <c r="H314" s="9">
        <v>97391.375</v>
      </c>
    </row>
    <row r="315" spans="1:8" x14ac:dyDescent="0.25">
      <c r="A315" s="5" t="str">
        <f t="shared" si="4"/>
        <v>1LCALA Basin22027</v>
      </c>
      <c r="B315" s="7">
        <v>1</v>
      </c>
      <c r="C315" s="7" t="s">
        <v>104</v>
      </c>
      <c r="D315" s="7" t="s">
        <v>112</v>
      </c>
      <c r="E315" s="9">
        <v>2</v>
      </c>
      <c r="F315" s="9">
        <v>2027</v>
      </c>
      <c r="G315" s="9">
        <v>0</v>
      </c>
      <c r="H315" s="9">
        <v>106270.3203125</v>
      </c>
    </row>
    <row r="316" spans="1:8" x14ac:dyDescent="0.25">
      <c r="A316" s="5" t="str">
        <f t="shared" si="4"/>
        <v>1LCALA Basin22028</v>
      </c>
      <c r="B316" s="7">
        <v>1</v>
      </c>
      <c r="C316" s="7" t="s">
        <v>104</v>
      </c>
      <c r="D316" s="7" t="s">
        <v>112</v>
      </c>
      <c r="E316" s="9">
        <v>2</v>
      </c>
      <c r="F316" s="9">
        <v>2028</v>
      </c>
      <c r="G316" s="9">
        <v>0</v>
      </c>
      <c r="H316" s="9">
        <v>114004.5078125</v>
      </c>
    </row>
    <row r="317" spans="1:8" x14ac:dyDescent="0.25">
      <c r="A317" s="5" t="str">
        <f t="shared" si="4"/>
        <v>1LCALA Basin22029</v>
      </c>
      <c r="B317" s="7">
        <v>1</v>
      </c>
      <c r="C317" s="7" t="s">
        <v>104</v>
      </c>
      <c r="D317" s="7" t="s">
        <v>112</v>
      </c>
      <c r="E317" s="9">
        <v>2</v>
      </c>
      <c r="F317" s="9">
        <v>2029</v>
      </c>
      <c r="G317" s="9">
        <v>0</v>
      </c>
      <c r="H317" s="9">
        <v>120739.484375</v>
      </c>
    </row>
    <row r="318" spans="1:8" x14ac:dyDescent="0.25">
      <c r="A318" s="5" t="str">
        <f t="shared" si="4"/>
        <v>1LCALA Basin22030</v>
      </c>
      <c r="B318" s="7">
        <v>1</v>
      </c>
      <c r="C318" s="7" t="s">
        <v>104</v>
      </c>
      <c r="D318" s="7" t="s">
        <v>112</v>
      </c>
      <c r="E318" s="9">
        <v>2</v>
      </c>
      <c r="F318" s="9">
        <v>2030</v>
      </c>
      <c r="G318" s="9">
        <v>0</v>
      </c>
      <c r="H318" s="9">
        <v>126604.984375</v>
      </c>
    </row>
    <row r="319" spans="1:8" x14ac:dyDescent="0.25">
      <c r="A319" s="5" t="str">
        <f t="shared" si="4"/>
        <v>1LCALA Basin22031</v>
      </c>
      <c r="B319" s="7">
        <v>1</v>
      </c>
      <c r="C319" s="7" t="s">
        <v>104</v>
      </c>
      <c r="D319" s="7" t="s">
        <v>112</v>
      </c>
      <c r="E319" s="9">
        <v>2</v>
      </c>
      <c r="F319" s="9">
        <v>2031</v>
      </c>
      <c r="G319" s="9">
        <v>0</v>
      </c>
      <c r="H319" s="9">
        <v>131714.015625</v>
      </c>
    </row>
    <row r="320" spans="1:8" x14ac:dyDescent="0.25">
      <c r="A320" s="5" t="str">
        <f t="shared" si="4"/>
        <v>1LCALA Basin22032</v>
      </c>
      <c r="B320" s="7">
        <v>1</v>
      </c>
      <c r="C320" s="7" t="s">
        <v>104</v>
      </c>
      <c r="D320" s="7" t="s">
        <v>112</v>
      </c>
      <c r="E320" s="9">
        <v>2</v>
      </c>
      <c r="F320" s="9">
        <v>2032</v>
      </c>
      <c r="G320" s="9">
        <v>0</v>
      </c>
      <c r="H320" s="9">
        <v>136164.1875</v>
      </c>
    </row>
    <row r="321" spans="1:8" x14ac:dyDescent="0.25">
      <c r="A321" s="5" t="str">
        <f t="shared" si="4"/>
        <v>1LCALA Basin32022</v>
      </c>
      <c r="B321" s="7">
        <v>1</v>
      </c>
      <c r="C321" s="7" t="s">
        <v>104</v>
      </c>
      <c r="D321" s="7" t="s">
        <v>112</v>
      </c>
      <c r="E321" s="9">
        <v>3</v>
      </c>
      <c r="F321" s="9">
        <v>2022</v>
      </c>
      <c r="G321" s="9">
        <v>0</v>
      </c>
      <c r="H321" s="9">
        <v>49268.56640625</v>
      </c>
    </row>
    <row r="322" spans="1:8" x14ac:dyDescent="0.25">
      <c r="A322" s="5" t="str">
        <f t="shared" si="4"/>
        <v>1LCALA Basin32023</v>
      </c>
      <c r="B322" s="7">
        <v>1</v>
      </c>
      <c r="C322" s="7" t="s">
        <v>104</v>
      </c>
      <c r="D322" s="7" t="s">
        <v>112</v>
      </c>
      <c r="E322" s="9">
        <v>3</v>
      </c>
      <c r="F322" s="9">
        <v>2023</v>
      </c>
      <c r="G322" s="9">
        <v>0</v>
      </c>
      <c r="H322" s="9">
        <v>62914.98046875</v>
      </c>
    </row>
    <row r="323" spans="1:8" x14ac:dyDescent="0.25">
      <c r="A323" s="5" t="str">
        <f t="shared" ref="A323:A386" si="5">B323&amp;C323&amp;D323&amp;E323&amp;F323</f>
        <v>1LCALA Basin32024</v>
      </c>
      <c r="B323" s="7">
        <v>1</v>
      </c>
      <c r="C323" s="7" t="s">
        <v>104</v>
      </c>
      <c r="D323" s="7" t="s">
        <v>112</v>
      </c>
      <c r="E323" s="9">
        <v>3</v>
      </c>
      <c r="F323" s="9">
        <v>2024</v>
      </c>
      <c r="G323" s="9">
        <v>0</v>
      </c>
      <c r="H323" s="9">
        <v>76547.484375</v>
      </c>
    </row>
    <row r="324" spans="1:8" x14ac:dyDescent="0.25">
      <c r="A324" s="5" t="str">
        <f t="shared" si="5"/>
        <v>1LCALA Basin32025</v>
      </c>
      <c r="B324" s="7">
        <v>1</v>
      </c>
      <c r="C324" s="7" t="s">
        <v>104</v>
      </c>
      <c r="D324" s="7" t="s">
        <v>112</v>
      </c>
      <c r="E324" s="9">
        <v>3</v>
      </c>
      <c r="F324" s="9">
        <v>2025</v>
      </c>
      <c r="G324" s="9">
        <v>0</v>
      </c>
      <c r="H324" s="9">
        <v>88109.0859375</v>
      </c>
    </row>
    <row r="325" spans="1:8" x14ac:dyDescent="0.25">
      <c r="A325" s="5" t="str">
        <f t="shared" si="5"/>
        <v>1LCALA Basin32026</v>
      </c>
      <c r="B325" s="7">
        <v>1</v>
      </c>
      <c r="C325" s="7" t="s">
        <v>104</v>
      </c>
      <c r="D325" s="7" t="s">
        <v>112</v>
      </c>
      <c r="E325" s="9">
        <v>3</v>
      </c>
      <c r="F325" s="9">
        <v>2026</v>
      </c>
      <c r="G325" s="9">
        <v>0</v>
      </c>
      <c r="H325" s="9">
        <v>98182.1640625</v>
      </c>
    </row>
    <row r="326" spans="1:8" x14ac:dyDescent="0.25">
      <c r="A326" s="5" t="str">
        <f t="shared" si="5"/>
        <v>1LCALA Basin32027</v>
      </c>
      <c r="B326" s="7">
        <v>1</v>
      </c>
      <c r="C326" s="7" t="s">
        <v>104</v>
      </c>
      <c r="D326" s="7" t="s">
        <v>112</v>
      </c>
      <c r="E326" s="9">
        <v>3</v>
      </c>
      <c r="F326" s="9">
        <v>2027</v>
      </c>
      <c r="G326" s="9">
        <v>0</v>
      </c>
      <c r="H326" s="9">
        <v>106959.359375</v>
      </c>
    </row>
    <row r="327" spans="1:8" x14ac:dyDescent="0.25">
      <c r="A327" s="5" t="str">
        <f t="shared" si="5"/>
        <v>1LCALA Basin32028</v>
      </c>
      <c r="B327" s="7">
        <v>1</v>
      </c>
      <c r="C327" s="7" t="s">
        <v>104</v>
      </c>
      <c r="D327" s="7" t="s">
        <v>112</v>
      </c>
      <c r="E327" s="9">
        <v>3</v>
      </c>
      <c r="F327" s="9">
        <v>2028</v>
      </c>
      <c r="G327" s="9">
        <v>0</v>
      </c>
      <c r="H327" s="9">
        <v>114604.4921875</v>
      </c>
    </row>
    <row r="328" spans="1:8" x14ac:dyDescent="0.25">
      <c r="A328" s="5" t="str">
        <f t="shared" si="5"/>
        <v>1LCALA Basin32029</v>
      </c>
      <c r="B328" s="7">
        <v>1</v>
      </c>
      <c r="C328" s="7" t="s">
        <v>104</v>
      </c>
      <c r="D328" s="7" t="s">
        <v>112</v>
      </c>
      <c r="E328" s="9">
        <v>3</v>
      </c>
      <c r="F328" s="9">
        <v>2029</v>
      </c>
      <c r="G328" s="9">
        <v>0</v>
      </c>
      <c r="H328" s="9">
        <v>121261.9921875</v>
      </c>
    </row>
    <row r="329" spans="1:8" x14ac:dyDescent="0.25">
      <c r="A329" s="5" t="str">
        <f t="shared" si="5"/>
        <v>1LCALA Basin32030</v>
      </c>
      <c r="B329" s="7">
        <v>1</v>
      </c>
      <c r="C329" s="7" t="s">
        <v>104</v>
      </c>
      <c r="D329" s="7" t="s">
        <v>112</v>
      </c>
      <c r="E329" s="9">
        <v>3</v>
      </c>
      <c r="F329" s="9">
        <v>2030</v>
      </c>
      <c r="G329" s="9">
        <v>0</v>
      </c>
      <c r="H329" s="9">
        <v>127060.0625</v>
      </c>
    </row>
    <row r="330" spans="1:8" x14ac:dyDescent="0.25">
      <c r="A330" s="5" t="str">
        <f t="shared" si="5"/>
        <v>1LCALA Basin32031</v>
      </c>
      <c r="B330" s="7">
        <v>1</v>
      </c>
      <c r="C330" s="7" t="s">
        <v>104</v>
      </c>
      <c r="D330" s="7" t="s">
        <v>112</v>
      </c>
      <c r="E330" s="9">
        <v>3</v>
      </c>
      <c r="F330" s="9">
        <v>2031</v>
      </c>
      <c r="G330" s="9">
        <v>0</v>
      </c>
      <c r="H330" s="9">
        <v>132110.4375</v>
      </c>
    </row>
    <row r="331" spans="1:8" x14ac:dyDescent="0.25">
      <c r="A331" s="5" t="str">
        <f t="shared" si="5"/>
        <v>1LCALA Basin32032</v>
      </c>
      <c r="B331" s="7">
        <v>1</v>
      </c>
      <c r="C331" s="7" t="s">
        <v>104</v>
      </c>
      <c r="D331" s="7" t="s">
        <v>112</v>
      </c>
      <c r="E331" s="9">
        <v>3</v>
      </c>
      <c r="F331" s="9">
        <v>2032</v>
      </c>
      <c r="G331" s="9">
        <v>0</v>
      </c>
      <c r="H331" s="9">
        <v>136509.453125</v>
      </c>
    </row>
    <row r="332" spans="1:8" x14ac:dyDescent="0.25">
      <c r="A332" s="5" t="str">
        <f t="shared" si="5"/>
        <v>1LCALA Basin42022</v>
      </c>
      <c r="B332" s="7">
        <v>1</v>
      </c>
      <c r="C332" s="7" t="s">
        <v>104</v>
      </c>
      <c r="D332" s="7" t="s">
        <v>112</v>
      </c>
      <c r="E332" s="9">
        <v>4</v>
      </c>
      <c r="F332" s="9">
        <v>2022</v>
      </c>
      <c r="G332" s="9">
        <v>0</v>
      </c>
      <c r="H332" s="9">
        <v>50222.67578125</v>
      </c>
    </row>
    <row r="333" spans="1:8" x14ac:dyDescent="0.25">
      <c r="A333" s="5" t="str">
        <f t="shared" si="5"/>
        <v>1LCALA Basin42023</v>
      </c>
      <c r="B333" s="7">
        <v>1</v>
      </c>
      <c r="C333" s="7" t="s">
        <v>104</v>
      </c>
      <c r="D333" s="7" t="s">
        <v>112</v>
      </c>
      <c r="E333" s="9">
        <v>4</v>
      </c>
      <c r="F333" s="9">
        <v>2023</v>
      </c>
      <c r="G333" s="9">
        <v>0</v>
      </c>
      <c r="H333" s="9">
        <v>64182.96484375</v>
      </c>
    </row>
    <row r="334" spans="1:8" x14ac:dyDescent="0.25">
      <c r="A334" s="5" t="str">
        <f t="shared" si="5"/>
        <v>1LCALA Basin42024</v>
      </c>
      <c r="B334" s="7">
        <v>1</v>
      </c>
      <c r="C334" s="7" t="s">
        <v>104</v>
      </c>
      <c r="D334" s="7" t="s">
        <v>112</v>
      </c>
      <c r="E334" s="9">
        <v>4</v>
      </c>
      <c r="F334" s="9">
        <v>2024</v>
      </c>
      <c r="G334" s="9">
        <v>0</v>
      </c>
      <c r="H334" s="9">
        <v>77589.28125</v>
      </c>
    </row>
    <row r="335" spans="1:8" x14ac:dyDescent="0.25">
      <c r="A335" s="5" t="str">
        <f t="shared" si="5"/>
        <v>1LCALA Basin42025</v>
      </c>
      <c r="B335" s="7">
        <v>1</v>
      </c>
      <c r="C335" s="7" t="s">
        <v>104</v>
      </c>
      <c r="D335" s="7" t="s">
        <v>112</v>
      </c>
      <c r="E335" s="9">
        <v>4</v>
      </c>
      <c r="F335" s="9">
        <v>2025</v>
      </c>
      <c r="G335" s="9">
        <v>0</v>
      </c>
      <c r="H335" s="9">
        <v>89016.6015625</v>
      </c>
    </row>
    <row r="336" spans="1:8" x14ac:dyDescent="0.25">
      <c r="A336" s="5" t="str">
        <f t="shared" si="5"/>
        <v>1LCALA Basin42026</v>
      </c>
      <c r="B336" s="7">
        <v>1</v>
      </c>
      <c r="C336" s="7" t="s">
        <v>104</v>
      </c>
      <c r="D336" s="7" t="s">
        <v>112</v>
      </c>
      <c r="E336" s="9">
        <v>4</v>
      </c>
      <c r="F336" s="9">
        <v>2026</v>
      </c>
      <c r="G336" s="9">
        <v>0</v>
      </c>
      <c r="H336" s="9">
        <v>98972.9453125</v>
      </c>
    </row>
    <row r="337" spans="1:8" x14ac:dyDescent="0.25">
      <c r="A337" s="5" t="str">
        <f t="shared" si="5"/>
        <v>1LCALA Basin42027</v>
      </c>
      <c r="B337" s="7">
        <v>1</v>
      </c>
      <c r="C337" s="7" t="s">
        <v>104</v>
      </c>
      <c r="D337" s="7" t="s">
        <v>112</v>
      </c>
      <c r="E337" s="9">
        <v>4</v>
      </c>
      <c r="F337" s="9">
        <v>2027</v>
      </c>
      <c r="G337" s="9">
        <v>0</v>
      </c>
      <c r="H337" s="9">
        <v>107648.3984375</v>
      </c>
    </row>
    <row r="338" spans="1:8" x14ac:dyDescent="0.25">
      <c r="A338" s="5" t="str">
        <f t="shared" si="5"/>
        <v>1LCALA Basin42028</v>
      </c>
      <c r="B338" s="7">
        <v>1</v>
      </c>
      <c r="C338" s="7" t="s">
        <v>104</v>
      </c>
      <c r="D338" s="7" t="s">
        <v>112</v>
      </c>
      <c r="E338" s="9">
        <v>4</v>
      </c>
      <c r="F338" s="9">
        <v>2028</v>
      </c>
      <c r="G338" s="9">
        <v>0</v>
      </c>
      <c r="H338" s="9">
        <v>115204.484375</v>
      </c>
    </row>
    <row r="339" spans="1:8" x14ac:dyDescent="0.25">
      <c r="A339" s="5" t="str">
        <f t="shared" si="5"/>
        <v>1LCALA Basin42029</v>
      </c>
      <c r="B339" s="7">
        <v>1</v>
      </c>
      <c r="C339" s="7" t="s">
        <v>104</v>
      </c>
      <c r="D339" s="7" t="s">
        <v>112</v>
      </c>
      <c r="E339" s="9">
        <v>4</v>
      </c>
      <c r="F339" s="9">
        <v>2029</v>
      </c>
      <c r="G339" s="9">
        <v>0</v>
      </c>
      <c r="H339" s="9">
        <v>121784.4921875</v>
      </c>
    </row>
    <row r="340" spans="1:8" x14ac:dyDescent="0.25">
      <c r="A340" s="5" t="str">
        <f t="shared" si="5"/>
        <v>1LCALA Basin42030</v>
      </c>
      <c r="B340" s="7">
        <v>1</v>
      </c>
      <c r="C340" s="7" t="s">
        <v>104</v>
      </c>
      <c r="D340" s="7" t="s">
        <v>112</v>
      </c>
      <c r="E340" s="9">
        <v>4</v>
      </c>
      <c r="F340" s="9">
        <v>2030</v>
      </c>
      <c r="G340" s="9">
        <v>0</v>
      </c>
      <c r="H340" s="9">
        <v>127515.140625</v>
      </c>
    </row>
    <row r="341" spans="1:8" x14ac:dyDescent="0.25">
      <c r="A341" s="5" t="str">
        <f t="shared" si="5"/>
        <v>1LCALA Basin42031</v>
      </c>
      <c r="B341" s="7">
        <v>1</v>
      </c>
      <c r="C341" s="7" t="s">
        <v>104</v>
      </c>
      <c r="D341" s="7" t="s">
        <v>112</v>
      </c>
      <c r="E341" s="9">
        <v>4</v>
      </c>
      <c r="F341" s="9">
        <v>2031</v>
      </c>
      <c r="G341" s="9">
        <v>0</v>
      </c>
      <c r="H341" s="9">
        <v>132506.859375</v>
      </c>
    </row>
    <row r="342" spans="1:8" x14ac:dyDescent="0.25">
      <c r="A342" s="5" t="str">
        <f t="shared" si="5"/>
        <v>1LCALA Basin42032</v>
      </c>
      <c r="B342" s="7">
        <v>1</v>
      </c>
      <c r="C342" s="7" t="s">
        <v>104</v>
      </c>
      <c r="D342" s="7" t="s">
        <v>112</v>
      </c>
      <c r="E342" s="9">
        <v>4</v>
      </c>
      <c r="F342" s="9">
        <v>2032</v>
      </c>
      <c r="G342" s="9">
        <v>0</v>
      </c>
      <c r="H342" s="9">
        <v>136854.71875</v>
      </c>
    </row>
    <row r="343" spans="1:8" x14ac:dyDescent="0.25">
      <c r="A343" s="5" t="str">
        <f t="shared" si="5"/>
        <v>1LCALA Basin52022</v>
      </c>
      <c r="B343" s="7">
        <v>1</v>
      </c>
      <c r="C343" s="7" t="s">
        <v>104</v>
      </c>
      <c r="D343" s="7" t="s">
        <v>112</v>
      </c>
      <c r="E343" s="9">
        <v>5</v>
      </c>
      <c r="F343" s="9">
        <v>2022</v>
      </c>
      <c r="G343" s="9">
        <v>0</v>
      </c>
      <c r="H343" s="9">
        <v>51176.78515625</v>
      </c>
    </row>
    <row r="344" spans="1:8" x14ac:dyDescent="0.25">
      <c r="A344" s="5" t="str">
        <f t="shared" si="5"/>
        <v>1LCALA Basin52023</v>
      </c>
      <c r="B344" s="7">
        <v>1</v>
      </c>
      <c r="C344" s="7" t="s">
        <v>104</v>
      </c>
      <c r="D344" s="7" t="s">
        <v>112</v>
      </c>
      <c r="E344" s="9">
        <v>5</v>
      </c>
      <c r="F344" s="9">
        <v>2023</v>
      </c>
      <c r="G344" s="9">
        <v>0</v>
      </c>
      <c r="H344" s="9">
        <v>65450.9453125</v>
      </c>
    </row>
    <row r="345" spans="1:8" x14ac:dyDescent="0.25">
      <c r="A345" s="5" t="str">
        <f t="shared" si="5"/>
        <v>1LCALA Basin52024</v>
      </c>
      <c r="B345" s="7">
        <v>1</v>
      </c>
      <c r="C345" s="7" t="s">
        <v>104</v>
      </c>
      <c r="D345" s="7" t="s">
        <v>112</v>
      </c>
      <c r="E345" s="9">
        <v>5</v>
      </c>
      <c r="F345" s="9">
        <v>2024</v>
      </c>
      <c r="G345" s="9">
        <v>0</v>
      </c>
      <c r="H345" s="9">
        <v>78631.078125</v>
      </c>
    </row>
    <row r="346" spans="1:8" x14ac:dyDescent="0.25">
      <c r="A346" s="5" t="str">
        <f t="shared" si="5"/>
        <v>1LCALA Basin52025</v>
      </c>
      <c r="B346" s="7">
        <v>1</v>
      </c>
      <c r="C346" s="7" t="s">
        <v>104</v>
      </c>
      <c r="D346" s="7" t="s">
        <v>112</v>
      </c>
      <c r="E346" s="9">
        <v>5</v>
      </c>
      <c r="F346" s="9">
        <v>2025</v>
      </c>
      <c r="G346" s="9">
        <v>0</v>
      </c>
      <c r="H346" s="9">
        <v>89924.1171875</v>
      </c>
    </row>
    <row r="347" spans="1:8" x14ac:dyDescent="0.25">
      <c r="A347" s="5" t="str">
        <f t="shared" si="5"/>
        <v>1LCALA Basin52026</v>
      </c>
      <c r="B347" s="7">
        <v>1</v>
      </c>
      <c r="C347" s="7" t="s">
        <v>104</v>
      </c>
      <c r="D347" s="7" t="s">
        <v>112</v>
      </c>
      <c r="E347" s="9">
        <v>5</v>
      </c>
      <c r="F347" s="9">
        <v>2026</v>
      </c>
      <c r="G347" s="9">
        <v>0</v>
      </c>
      <c r="H347" s="9">
        <v>99763.734375</v>
      </c>
    </row>
    <row r="348" spans="1:8" x14ac:dyDescent="0.25">
      <c r="A348" s="5" t="str">
        <f t="shared" si="5"/>
        <v>1LCALA Basin52027</v>
      </c>
      <c r="B348" s="7">
        <v>1</v>
      </c>
      <c r="C348" s="7" t="s">
        <v>104</v>
      </c>
      <c r="D348" s="7" t="s">
        <v>112</v>
      </c>
      <c r="E348" s="9">
        <v>5</v>
      </c>
      <c r="F348" s="9">
        <v>2027</v>
      </c>
      <c r="G348" s="9">
        <v>0</v>
      </c>
      <c r="H348" s="9">
        <v>108337.4375</v>
      </c>
    </row>
    <row r="349" spans="1:8" x14ac:dyDescent="0.25">
      <c r="A349" s="5" t="str">
        <f t="shared" si="5"/>
        <v>1LCALA Basin52028</v>
      </c>
      <c r="B349" s="7">
        <v>1</v>
      </c>
      <c r="C349" s="7" t="s">
        <v>104</v>
      </c>
      <c r="D349" s="7" t="s">
        <v>112</v>
      </c>
      <c r="E349" s="9">
        <v>5</v>
      </c>
      <c r="F349" s="9">
        <v>2028</v>
      </c>
      <c r="G349" s="9">
        <v>0</v>
      </c>
      <c r="H349" s="9">
        <v>115804.4765625</v>
      </c>
    </row>
    <row r="350" spans="1:8" x14ac:dyDescent="0.25">
      <c r="A350" s="5" t="str">
        <f t="shared" si="5"/>
        <v>1LCALA Basin52029</v>
      </c>
      <c r="B350" s="7">
        <v>1</v>
      </c>
      <c r="C350" s="7" t="s">
        <v>104</v>
      </c>
      <c r="D350" s="7" t="s">
        <v>112</v>
      </c>
      <c r="E350" s="9">
        <v>5</v>
      </c>
      <c r="F350" s="9">
        <v>2029</v>
      </c>
      <c r="G350" s="9">
        <v>0</v>
      </c>
      <c r="H350" s="9">
        <v>122307</v>
      </c>
    </row>
    <row r="351" spans="1:8" x14ac:dyDescent="0.25">
      <c r="A351" s="5" t="str">
        <f t="shared" si="5"/>
        <v>1LCALA Basin52030</v>
      </c>
      <c r="B351" s="7">
        <v>1</v>
      </c>
      <c r="C351" s="7" t="s">
        <v>104</v>
      </c>
      <c r="D351" s="7" t="s">
        <v>112</v>
      </c>
      <c r="E351" s="9">
        <v>5</v>
      </c>
      <c r="F351" s="9">
        <v>2030</v>
      </c>
      <c r="G351" s="9">
        <v>0</v>
      </c>
      <c r="H351" s="9">
        <v>127970.21875</v>
      </c>
    </row>
    <row r="352" spans="1:8" x14ac:dyDescent="0.25">
      <c r="A352" s="5" t="str">
        <f t="shared" si="5"/>
        <v>1LCALA Basin52031</v>
      </c>
      <c r="B352" s="7">
        <v>1</v>
      </c>
      <c r="C352" s="7" t="s">
        <v>104</v>
      </c>
      <c r="D352" s="7" t="s">
        <v>112</v>
      </c>
      <c r="E352" s="9">
        <v>5</v>
      </c>
      <c r="F352" s="9">
        <v>2031</v>
      </c>
      <c r="G352" s="9">
        <v>0</v>
      </c>
      <c r="H352" s="9">
        <v>132903.296875</v>
      </c>
    </row>
    <row r="353" spans="1:8" x14ac:dyDescent="0.25">
      <c r="A353" s="5" t="str">
        <f t="shared" si="5"/>
        <v>1LCALA Basin52032</v>
      </c>
      <c r="B353" s="7">
        <v>1</v>
      </c>
      <c r="C353" s="7" t="s">
        <v>104</v>
      </c>
      <c r="D353" s="7" t="s">
        <v>112</v>
      </c>
      <c r="E353" s="9">
        <v>5</v>
      </c>
      <c r="F353" s="9">
        <v>2032</v>
      </c>
      <c r="G353" s="9">
        <v>0</v>
      </c>
      <c r="H353" s="9">
        <v>137199.984375</v>
      </c>
    </row>
    <row r="354" spans="1:8" x14ac:dyDescent="0.25">
      <c r="A354" s="5" t="str">
        <f t="shared" si="5"/>
        <v>1LCALA Basin62022</v>
      </c>
      <c r="B354" s="7">
        <v>1</v>
      </c>
      <c r="C354" s="7" t="s">
        <v>104</v>
      </c>
      <c r="D354" s="7" t="s">
        <v>112</v>
      </c>
      <c r="E354" s="9">
        <v>6</v>
      </c>
      <c r="F354" s="9">
        <v>2022</v>
      </c>
      <c r="G354" s="9">
        <v>0</v>
      </c>
      <c r="H354" s="9">
        <v>52130.890625</v>
      </c>
    </row>
    <row r="355" spans="1:8" x14ac:dyDescent="0.25">
      <c r="A355" s="5" t="str">
        <f t="shared" si="5"/>
        <v>1LCALA Basin62023</v>
      </c>
      <c r="B355" s="7">
        <v>1</v>
      </c>
      <c r="C355" s="7" t="s">
        <v>104</v>
      </c>
      <c r="D355" s="7" t="s">
        <v>112</v>
      </c>
      <c r="E355" s="9">
        <v>6</v>
      </c>
      <c r="F355" s="9">
        <v>2023</v>
      </c>
      <c r="G355" s="9">
        <v>0</v>
      </c>
      <c r="H355" s="9">
        <v>66718.9296875</v>
      </c>
    </row>
    <row r="356" spans="1:8" x14ac:dyDescent="0.25">
      <c r="A356" s="5" t="str">
        <f t="shared" si="5"/>
        <v>1LCALA Basin62024</v>
      </c>
      <c r="B356" s="7">
        <v>1</v>
      </c>
      <c r="C356" s="7" t="s">
        <v>104</v>
      </c>
      <c r="D356" s="7" t="s">
        <v>112</v>
      </c>
      <c r="E356" s="9">
        <v>6</v>
      </c>
      <c r="F356" s="9">
        <v>2024</v>
      </c>
      <c r="G356" s="9">
        <v>0</v>
      </c>
      <c r="H356" s="9">
        <v>79672.8828125</v>
      </c>
    </row>
    <row r="357" spans="1:8" x14ac:dyDescent="0.25">
      <c r="A357" s="5" t="str">
        <f t="shared" si="5"/>
        <v>1LCALA Basin62025</v>
      </c>
      <c r="B357" s="7">
        <v>1</v>
      </c>
      <c r="C357" s="7" t="s">
        <v>104</v>
      </c>
      <c r="D357" s="7" t="s">
        <v>112</v>
      </c>
      <c r="E357" s="9">
        <v>6</v>
      </c>
      <c r="F357" s="9">
        <v>2025</v>
      </c>
      <c r="G357" s="9">
        <v>0</v>
      </c>
      <c r="H357" s="9">
        <v>90831.6328125</v>
      </c>
    </row>
    <row r="358" spans="1:8" x14ac:dyDescent="0.25">
      <c r="A358" s="5" t="str">
        <f t="shared" si="5"/>
        <v>1LCALA Basin62026</v>
      </c>
      <c r="B358" s="7">
        <v>1</v>
      </c>
      <c r="C358" s="7" t="s">
        <v>104</v>
      </c>
      <c r="D358" s="7" t="s">
        <v>112</v>
      </c>
      <c r="E358" s="9">
        <v>6</v>
      </c>
      <c r="F358" s="9">
        <v>2026</v>
      </c>
      <c r="G358" s="9">
        <v>0</v>
      </c>
      <c r="H358" s="9">
        <v>100554.515625</v>
      </c>
    </row>
    <row r="359" spans="1:8" x14ac:dyDescent="0.25">
      <c r="A359" s="5" t="str">
        <f t="shared" si="5"/>
        <v>1LCALA Basin62027</v>
      </c>
      <c r="B359" s="7">
        <v>1</v>
      </c>
      <c r="C359" s="7" t="s">
        <v>104</v>
      </c>
      <c r="D359" s="7" t="s">
        <v>112</v>
      </c>
      <c r="E359" s="9">
        <v>6</v>
      </c>
      <c r="F359" s="9">
        <v>2027</v>
      </c>
      <c r="G359" s="9">
        <v>0</v>
      </c>
      <c r="H359" s="9">
        <v>109026.4765625</v>
      </c>
    </row>
    <row r="360" spans="1:8" x14ac:dyDescent="0.25">
      <c r="A360" s="5" t="str">
        <f t="shared" si="5"/>
        <v>1LCALA Basin62028</v>
      </c>
      <c r="B360" s="7">
        <v>1</v>
      </c>
      <c r="C360" s="7" t="s">
        <v>104</v>
      </c>
      <c r="D360" s="7" t="s">
        <v>112</v>
      </c>
      <c r="E360" s="9">
        <v>6</v>
      </c>
      <c r="F360" s="9">
        <v>2028</v>
      </c>
      <c r="G360" s="9">
        <v>0</v>
      </c>
      <c r="H360" s="9">
        <v>116404.46875</v>
      </c>
    </row>
    <row r="361" spans="1:8" x14ac:dyDescent="0.25">
      <c r="A361" s="5" t="str">
        <f t="shared" si="5"/>
        <v>1LCALA Basin62029</v>
      </c>
      <c r="B361" s="7">
        <v>1</v>
      </c>
      <c r="C361" s="7" t="s">
        <v>104</v>
      </c>
      <c r="D361" s="7" t="s">
        <v>112</v>
      </c>
      <c r="E361" s="9">
        <v>6</v>
      </c>
      <c r="F361" s="9">
        <v>2029</v>
      </c>
      <c r="G361" s="9">
        <v>0</v>
      </c>
      <c r="H361" s="9">
        <v>122829.5078125</v>
      </c>
    </row>
    <row r="362" spans="1:8" x14ac:dyDescent="0.25">
      <c r="A362" s="5" t="str">
        <f t="shared" si="5"/>
        <v>1LCALA Basin62030</v>
      </c>
      <c r="B362" s="7">
        <v>1</v>
      </c>
      <c r="C362" s="7" t="s">
        <v>104</v>
      </c>
      <c r="D362" s="7" t="s">
        <v>112</v>
      </c>
      <c r="E362" s="9">
        <v>6</v>
      </c>
      <c r="F362" s="9">
        <v>2030</v>
      </c>
      <c r="G362" s="9">
        <v>0</v>
      </c>
      <c r="H362" s="9">
        <v>128425.296875</v>
      </c>
    </row>
    <row r="363" spans="1:8" x14ac:dyDescent="0.25">
      <c r="A363" s="5" t="str">
        <f t="shared" si="5"/>
        <v>1LCALA Basin62031</v>
      </c>
      <c r="B363" s="7">
        <v>1</v>
      </c>
      <c r="C363" s="7" t="s">
        <v>104</v>
      </c>
      <c r="D363" s="7" t="s">
        <v>112</v>
      </c>
      <c r="E363" s="9">
        <v>6</v>
      </c>
      <c r="F363" s="9">
        <v>2031</v>
      </c>
      <c r="G363" s="9">
        <v>0</v>
      </c>
      <c r="H363" s="9">
        <v>133299.71875</v>
      </c>
    </row>
    <row r="364" spans="1:8" x14ac:dyDescent="0.25">
      <c r="A364" s="5" t="str">
        <f t="shared" si="5"/>
        <v>1LCALA Basin62032</v>
      </c>
      <c r="B364" s="7">
        <v>1</v>
      </c>
      <c r="C364" s="7" t="s">
        <v>104</v>
      </c>
      <c r="D364" s="7" t="s">
        <v>112</v>
      </c>
      <c r="E364" s="9">
        <v>6</v>
      </c>
      <c r="F364" s="9">
        <v>2032</v>
      </c>
      <c r="G364" s="9">
        <v>0</v>
      </c>
      <c r="H364" s="9">
        <v>137545.265625</v>
      </c>
    </row>
    <row r="365" spans="1:8" x14ac:dyDescent="0.25">
      <c r="A365" s="5" t="str">
        <f t="shared" si="5"/>
        <v>1LCALA Basin72022</v>
      </c>
      <c r="B365" s="7">
        <v>1</v>
      </c>
      <c r="C365" s="7" t="s">
        <v>104</v>
      </c>
      <c r="D365" s="7" t="s">
        <v>112</v>
      </c>
      <c r="E365" s="9">
        <v>7</v>
      </c>
      <c r="F365" s="9">
        <v>2022</v>
      </c>
      <c r="G365" s="9">
        <v>0</v>
      </c>
      <c r="H365" s="9">
        <v>53085</v>
      </c>
    </row>
    <row r="366" spans="1:8" x14ac:dyDescent="0.25">
      <c r="A366" s="5" t="str">
        <f t="shared" si="5"/>
        <v>1LCALA Basin72023</v>
      </c>
      <c r="B366" s="7">
        <v>1</v>
      </c>
      <c r="C366" s="7" t="s">
        <v>104</v>
      </c>
      <c r="D366" s="7" t="s">
        <v>112</v>
      </c>
      <c r="E366" s="9">
        <v>7</v>
      </c>
      <c r="F366" s="9">
        <v>2023</v>
      </c>
      <c r="G366" s="9">
        <v>0</v>
      </c>
      <c r="H366" s="9">
        <v>67986.9140625</v>
      </c>
    </row>
    <row r="367" spans="1:8" x14ac:dyDescent="0.25">
      <c r="A367" s="5" t="str">
        <f t="shared" si="5"/>
        <v>1LCALA Basin72024</v>
      </c>
      <c r="B367" s="7">
        <v>1</v>
      </c>
      <c r="C367" s="7" t="s">
        <v>104</v>
      </c>
      <c r="D367" s="7" t="s">
        <v>112</v>
      </c>
      <c r="E367" s="9">
        <v>7</v>
      </c>
      <c r="F367" s="9">
        <v>2024</v>
      </c>
      <c r="G367" s="9">
        <v>0</v>
      </c>
      <c r="H367" s="9">
        <v>80714.6796875</v>
      </c>
    </row>
    <row r="368" spans="1:8" x14ac:dyDescent="0.25">
      <c r="A368" s="5" t="str">
        <f t="shared" si="5"/>
        <v>1LCALA Basin72025</v>
      </c>
      <c r="B368" s="7">
        <v>1</v>
      </c>
      <c r="C368" s="7" t="s">
        <v>104</v>
      </c>
      <c r="D368" s="7" t="s">
        <v>112</v>
      </c>
      <c r="E368" s="9">
        <v>7</v>
      </c>
      <c r="F368" s="9">
        <v>2025</v>
      </c>
      <c r="G368" s="9">
        <v>0</v>
      </c>
      <c r="H368" s="9">
        <v>91739.1484375</v>
      </c>
    </row>
    <row r="369" spans="1:8" x14ac:dyDescent="0.25">
      <c r="A369" s="5" t="str">
        <f t="shared" si="5"/>
        <v>1LCALA Basin72026</v>
      </c>
      <c r="B369" s="7">
        <v>1</v>
      </c>
      <c r="C369" s="7" t="s">
        <v>104</v>
      </c>
      <c r="D369" s="7" t="s">
        <v>112</v>
      </c>
      <c r="E369" s="9">
        <v>7</v>
      </c>
      <c r="F369" s="9">
        <v>2026</v>
      </c>
      <c r="G369" s="9">
        <v>0</v>
      </c>
      <c r="H369" s="9">
        <v>101345.3046875</v>
      </c>
    </row>
    <row r="370" spans="1:8" x14ac:dyDescent="0.25">
      <c r="A370" s="5" t="str">
        <f t="shared" si="5"/>
        <v>1LCALA Basin72027</v>
      </c>
      <c r="B370" s="7">
        <v>1</v>
      </c>
      <c r="C370" s="7" t="s">
        <v>104</v>
      </c>
      <c r="D370" s="7" t="s">
        <v>112</v>
      </c>
      <c r="E370" s="9">
        <v>7</v>
      </c>
      <c r="F370" s="9">
        <v>2027</v>
      </c>
      <c r="G370" s="9">
        <v>0</v>
      </c>
      <c r="H370" s="9">
        <v>109715.515625</v>
      </c>
    </row>
    <row r="371" spans="1:8" x14ac:dyDescent="0.25">
      <c r="A371" s="5" t="str">
        <f t="shared" si="5"/>
        <v>1LCALA Basin72028</v>
      </c>
      <c r="B371" s="7">
        <v>1</v>
      </c>
      <c r="C371" s="7" t="s">
        <v>104</v>
      </c>
      <c r="D371" s="7" t="s">
        <v>112</v>
      </c>
      <c r="E371" s="9">
        <v>7</v>
      </c>
      <c r="F371" s="9">
        <v>2028</v>
      </c>
      <c r="G371" s="9">
        <v>0</v>
      </c>
      <c r="H371" s="9">
        <v>117004.4609375</v>
      </c>
    </row>
    <row r="372" spans="1:8" x14ac:dyDescent="0.25">
      <c r="A372" s="5" t="str">
        <f t="shared" si="5"/>
        <v>1LCALA Basin72029</v>
      </c>
      <c r="B372" s="7">
        <v>1</v>
      </c>
      <c r="C372" s="7" t="s">
        <v>104</v>
      </c>
      <c r="D372" s="7" t="s">
        <v>112</v>
      </c>
      <c r="E372" s="9">
        <v>7</v>
      </c>
      <c r="F372" s="9">
        <v>2029</v>
      </c>
      <c r="G372" s="9">
        <v>0</v>
      </c>
      <c r="H372" s="9">
        <v>123352.0078125</v>
      </c>
    </row>
    <row r="373" spans="1:8" x14ac:dyDescent="0.25">
      <c r="A373" s="5" t="str">
        <f t="shared" si="5"/>
        <v>1LCALA Basin72030</v>
      </c>
      <c r="B373" s="7">
        <v>1</v>
      </c>
      <c r="C373" s="7" t="s">
        <v>104</v>
      </c>
      <c r="D373" s="7" t="s">
        <v>112</v>
      </c>
      <c r="E373" s="9">
        <v>7</v>
      </c>
      <c r="F373" s="9">
        <v>2030</v>
      </c>
      <c r="G373" s="9">
        <v>0</v>
      </c>
      <c r="H373" s="9">
        <v>128880.3671875</v>
      </c>
    </row>
    <row r="374" spans="1:8" x14ac:dyDescent="0.25">
      <c r="A374" s="5" t="str">
        <f t="shared" si="5"/>
        <v>1LCALA Basin72031</v>
      </c>
      <c r="B374" s="7">
        <v>1</v>
      </c>
      <c r="C374" s="7" t="s">
        <v>104</v>
      </c>
      <c r="D374" s="7" t="s">
        <v>112</v>
      </c>
      <c r="E374" s="9">
        <v>7</v>
      </c>
      <c r="F374" s="9">
        <v>2031</v>
      </c>
      <c r="G374" s="9">
        <v>0</v>
      </c>
      <c r="H374" s="9">
        <v>133696.140625</v>
      </c>
    </row>
    <row r="375" spans="1:8" x14ac:dyDescent="0.25">
      <c r="A375" s="5" t="str">
        <f t="shared" si="5"/>
        <v>1LCALA Basin72032</v>
      </c>
      <c r="B375" s="7">
        <v>1</v>
      </c>
      <c r="C375" s="7" t="s">
        <v>104</v>
      </c>
      <c r="D375" s="7" t="s">
        <v>112</v>
      </c>
      <c r="E375" s="9">
        <v>7</v>
      </c>
      <c r="F375" s="9">
        <v>2032</v>
      </c>
      <c r="G375" s="9">
        <v>0</v>
      </c>
      <c r="H375" s="9">
        <v>137890.53125</v>
      </c>
    </row>
    <row r="376" spans="1:8" x14ac:dyDescent="0.25">
      <c r="A376" s="5" t="str">
        <f t="shared" si="5"/>
        <v>1LCALA Basin82022</v>
      </c>
      <c r="B376" s="7">
        <v>1</v>
      </c>
      <c r="C376" s="7" t="s">
        <v>104</v>
      </c>
      <c r="D376" s="7" t="s">
        <v>112</v>
      </c>
      <c r="E376" s="9">
        <v>8</v>
      </c>
      <c r="F376" s="9">
        <v>2022</v>
      </c>
      <c r="G376" s="9">
        <v>0</v>
      </c>
      <c r="H376" s="9">
        <v>54039.109375</v>
      </c>
    </row>
    <row r="377" spans="1:8" x14ac:dyDescent="0.25">
      <c r="A377" s="5" t="str">
        <f t="shared" si="5"/>
        <v>1LCALA Basin82023</v>
      </c>
      <c r="B377" s="7">
        <v>1</v>
      </c>
      <c r="C377" s="7" t="s">
        <v>104</v>
      </c>
      <c r="D377" s="7" t="s">
        <v>112</v>
      </c>
      <c r="E377" s="9">
        <v>8</v>
      </c>
      <c r="F377" s="9">
        <v>2023</v>
      </c>
      <c r="G377" s="9">
        <v>0</v>
      </c>
      <c r="H377" s="9">
        <v>69254.890625</v>
      </c>
    </row>
    <row r="378" spans="1:8" x14ac:dyDescent="0.25">
      <c r="A378" s="5" t="str">
        <f t="shared" si="5"/>
        <v>1LCALA Basin82024</v>
      </c>
      <c r="B378" s="7">
        <v>1</v>
      </c>
      <c r="C378" s="7" t="s">
        <v>104</v>
      </c>
      <c r="D378" s="7" t="s">
        <v>112</v>
      </c>
      <c r="E378" s="9">
        <v>8</v>
      </c>
      <c r="F378" s="9">
        <v>2024</v>
      </c>
      <c r="G378" s="9">
        <v>0</v>
      </c>
      <c r="H378" s="9">
        <v>81756.4765625</v>
      </c>
    </row>
    <row r="379" spans="1:8" x14ac:dyDescent="0.25">
      <c r="A379" s="5" t="str">
        <f t="shared" si="5"/>
        <v>1LCALA Basin82025</v>
      </c>
      <c r="B379" s="7">
        <v>1</v>
      </c>
      <c r="C379" s="7" t="s">
        <v>104</v>
      </c>
      <c r="D379" s="7" t="s">
        <v>112</v>
      </c>
      <c r="E379" s="9">
        <v>8</v>
      </c>
      <c r="F379" s="9">
        <v>2025</v>
      </c>
      <c r="G379" s="9">
        <v>0</v>
      </c>
      <c r="H379" s="9">
        <v>92646.6640625</v>
      </c>
    </row>
    <row r="380" spans="1:8" x14ac:dyDescent="0.25">
      <c r="A380" s="5" t="str">
        <f t="shared" si="5"/>
        <v>1LCALA Basin82026</v>
      </c>
      <c r="B380" s="7">
        <v>1</v>
      </c>
      <c r="C380" s="7" t="s">
        <v>104</v>
      </c>
      <c r="D380" s="7" t="s">
        <v>112</v>
      </c>
      <c r="E380" s="9">
        <v>8</v>
      </c>
      <c r="F380" s="9">
        <v>2026</v>
      </c>
      <c r="G380" s="9">
        <v>0</v>
      </c>
      <c r="H380" s="9">
        <v>102136.0859375</v>
      </c>
    </row>
    <row r="381" spans="1:8" x14ac:dyDescent="0.25">
      <c r="A381" s="5" t="str">
        <f t="shared" si="5"/>
        <v>1LCALA Basin82027</v>
      </c>
      <c r="B381" s="7">
        <v>1</v>
      </c>
      <c r="C381" s="7" t="s">
        <v>104</v>
      </c>
      <c r="D381" s="7" t="s">
        <v>112</v>
      </c>
      <c r="E381" s="9">
        <v>8</v>
      </c>
      <c r="F381" s="9">
        <v>2027</v>
      </c>
      <c r="G381" s="9">
        <v>0</v>
      </c>
      <c r="H381" s="9">
        <v>110404.5546875</v>
      </c>
    </row>
    <row r="382" spans="1:8" x14ac:dyDescent="0.25">
      <c r="A382" s="5" t="str">
        <f t="shared" si="5"/>
        <v>1LCALA Basin82028</v>
      </c>
      <c r="B382" s="7">
        <v>1</v>
      </c>
      <c r="C382" s="7" t="s">
        <v>104</v>
      </c>
      <c r="D382" s="7" t="s">
        <v>112</v>
      </c>
      <c r="E382" s="9">
        <v>8</v>
      </c>
      <c r="F382" s="9">
        <v>2028</v>
      </c>
      <c r="G382" s="9">
        <v>0</v>
      </c>
      <c r="H382" s="9">
        <v>117604.453125</v>
      </c>
    </row>
    <row r="383" spans="1:8" x14ac:dyDescent="0.25">
      <c r="A383" s="5" t="str">
        <f t="shared" si="5"/>
        <v>1LCALA Basin82029</v>
      </c>
      <c r="B383" s="7">
        <v>1</v>
      </c>
      <c r="C383" s="7" t="s">
        <v>104</v>
      </c>
      <c r="D383" s="7" t="s">
        <v>112</v>
      </c>
      <c r="E383" s="9">
        <v>8</v>
      </c>
      <c r="F383" s="9">
        <v>2029</v>
      </c>
      <c r="G383" s="9">
        <v>0</v>
      </c>
      <c r="H383" s="9">
        <v>123874.515625</v>
      </c>
    </row>
    <row r="384" spans="1:8" x14ac:dyDescent="0.25">
      <c r="A384" s="5" t="str">
        <f t="shared" si="5"/>
        <v>1LCALA Basin82030</v>
      </c>
      <c r="B384" s="7">
        <v>1</v>
      </c>
      <c r="C384" s="7" t="s">
        <v>104</v>
      </c>
      <c r="D384" s="7" t="s">
        <v>112</v>
      </c>
      <c r="E384" s="9">
        <v>8</v>
      </c>
      <c r="F384" s="9">
        <v>2030</v>
      </c>
      <c r="G384" s="9">
        <v>0</v>
      </c>
      <c r="H384" s="9">
        <v>129335.4453125</v>
      </c>
    </row>
    <row r="385" spans="1:8" x14ac:dyDescent="0.25">
      <c r="A385" s="5" t="str">
        <f t="shared" si="5"/>
        <v>1LCALA Basin82031</v>
      </c>
      <c r="B385" s="7">
        <v>1</v>
      </c>
      <c r="C385" s="7" t="s">
        <v>104</v>
      </c>
      <c r="D385" s="7" t="s">
        <v>112</v>
      </c>
      <c r="E385" s="9">
        <v>8</v>
      </c>
      <c r="F385" s="9">
        <v>2031</v>
      </c>
      <c r="G385" s="9">
        <v>0</v>
      </c>
      <c r="H385" s="9">
        <v>134092.578125</v>
      </c>
    </row>
    <row r="386" spans="1:8" x14ac:dyDescent="0.25">
      <c r="A386" s="5" t="str">
        <f t="shared" si="5"/>
        <v>1LCALA Basin82032</v>
      </c>
      <c r="B386" s="7">
        <v>1</v>
      </c>
      <c r="C386" s="7" t="s">
        <v>104</v>
      </c>
      <c r="D386" s="7" t="s">
        <v>112</v>
      </c>
      <c r="E386" s="9">
        <v>8</v>
      </c>
      <c r="F386" s="9">
        <v>2032</v>
      </c>
      <c r="G386" s="9">
        <v>0</v>
      </c>
      <c r="H386" s="9">
        <v>138235.796875</v>
      </c>
    </row>
    <row r="387" spans="1:8" x14ac:dyDescent="0.25">
      <c r="A387" s="5" t="str">
        <f t="shared" ref="A387:A450" si="6">B387&amp;C387&amp;D387&amp;E387&amp;F387</f>
        <v>1LCALA Basin92022</v>
      </c>
      <c r="B387" s="7">
        <v>1</v>
      </c>
      <c r="C387" s="7" t="s">
        <v>104</v>
      </c>
      <c r="D387" s="7" t="s">
        <v>112</v>
      </c>
      <c r="E387" s="9">
        <v>9</v>
      </c>
      <c r="F387" s="9">
        <v>2022</v>
      </c>
      <c r="G387" s="9">
        <v>0</v>
      </c>
      <c r="H387" s="9">
        <v>55307.08984375</v>
      </c>
    </row>
    <row r="388" spans="1:8" x14ac:dyDescent="0.25">
      <c r="A388" s="5" t="str">
        <f t="shared" si="6"/>
        <v>1LCALA Basin92023</v>
      </c>
      <c r="B388" s="7">
        <v>1</v>
      </c>
      <c r="C388" s="7" t="s">
        <v>104</v>
      </c>
      <c r="D388" s="7" t="s">
        <v>112</v>
      </c>
      <c r="E388" s="9">
        <v>9</v>
      </c>
      <c r="F388" s="9">
        <v>2023</v>
      </c>
      <c r="G388" s="9">
        <v>0</v>
      </c>
      <c r="H388" s="9">
        <v>70296.6875</v>
      </c>
    </row>
    <row r="389" spans="1:8" x14ac:dyDescent="0.25">
      <c r="A389" s="5" t="str">
        <f t="shared" si="6"/>
        <v>1LCALA Basin92024</v>
      </c>
      <c r="B389" s="7">
        <v>1</v>
      </c>
      <c r="C389" s="7" t="s">
        <v>104</v>
      </c>
      <c r="D389" s="7" t="s">
        <v>112</v>
      </c>
      <c r="E389" s="9">
        <v>9</v>
      </c>
      <c r="F389" s="9">
        <v>2024</v>
      </c>
      <c r="G389" s="9">
        <v>0</v>
      </c>
      <c r="H389" s="9">
        <v>82663.9921875</v>
      </c>
    </row>
    <row r="390" spans="1:8" x14ac:dyDescent="0.25">
      <c r="A390" s="5" t="str">
        <f t="shared" si="6"/>
        <v>1LCALA Basin92025</v>
      </c>
      <c r="B390" s="7">
        <v>1</v>
      </c>
      <c r="C390" s="7" t="s">
        <v>104</v>
      </c>
      <c r="D390" s="7" t="s">
        <v>112</v>
      </c>
      <c r="E390" s="9">
        <v>9</v>
      </c>
      <c r="F390" s="9">
        <v>2025</v>
      </c>
      <c r="G390" s="9">
        <v>0</v>
      </c>
      <c r="H390" s="9">
        <v>93437.453125</v>
      </c>
    </row>
    <row r="391" spans="1:8" x14ac:dyDescent="0.25">
      <c r="A391" s="5" t="str">
        <f t="shared" si="6"/>
        <v>1LCALA Basin92026</v>
      </c>
      <c r="B391" s="7">
        <v>1</v>
      </c>
      <c r="C391" s="7" t="s">
        <v>104</v>
      </c>
      <c r="D391" s="7" t="s">
        <v>112</v>
      </c>
      <c r="E391" s="9">
        <v>9</v>
      </c>
      <c r="F391" s="9">
        <v>2026</v>
      </c>
      <c r="G391" s="9">
        <v>0</v>
      </c>
      <c r="H391" s="9">
        <v>102825.125</v>
      </c>
    </row>
    <row r="392" spans="1:8" x14ac:dyDescent="0.25">
      <c r="A392" s="5" t="str">
        <f t="shared" si="6"/>
        <v>1LCALA Basin92027</v>
      </c>
      <c r="B392" s="7">
        <v>1</v>
      </c>
      <c r="C392" s="7" t="s">
        <v>104</v>
      </c>
      <c r="D392" s="7" t="s">
        <v>112</v>
      </c>
      <c r="E392" s="9">
        <v>9</v>
      </c>
      <c r="F392" s="9">
        <v>2027</v>
      </c>
      <c r="G392" s="9">
        <v>0</v>
      </c>
      <c r="H392" s="9">
        <v>111004.546875</v>
      </c>
    </row>
    <row r="393" spans="1:8" x14ac:dyDescent="0.25">
      <c r="A393" s="5" t="str">
        <f t="shared" si="6"/>
        <v>1LCALA Basin92028</v>
      </c>
      <c r="B393" s="7">
        <v>1</v>
      </c>
      <c r="C393" s="7" t="s">
        <v>104</v>
      </c>
      <c r="D393" s="7" t="s">
        <v>112</v>
      </c>
      <c r="E393" s="9">
        <v>9</v>
      </c>
      <c r="F393" s="9">
        <v>2028</v>
      </c>
      <c r="G393" s="9">
        <v>0</v>
      </c>
      <c r="H393" s="9">
        <v>118126.9609375</v>
      </c>
    </row>
    <row r="394" spans="1:8" x14ac:dyDescent="0.25">
      <c r="A394" s="5" t="str">
        <f t="shared" si="6"/>
        <v>1LCALA Basin92029</v>
      </c>
      <c r="B394" s="7">
        <v>1</v>
      </c>
      <c r="C394" s="7" t="s">
        <v>104</v>
      </c>
      <c r="D394" s="7" t="s">
        <v>112</v>
      </c>
      <c r="E394" s="9">
        <v>9</v>
      </c>
      <c r="F394" s="9">
        <v>2029</v>
      </c>
      <c r="G394" s="9">
        <v>0</v>
      </c>
      <c r="H394" s="9">
        <v>124329.59375</v>
      </c>
    </row>
    <row r="395" spans="1:8" x14ac:dyDescent="0.25">
      <c r="A395" s="5" t="str">
        <f t="shared" si="6"/>
        <v>1LCALA Basin92030</v>
      </c>
      <c r="B395" s="7">
        <v>1</v>
      </c>
      <c r="C395" s="7" t="s">
        <v>104</v>
      </c>
      <c r="D395" s="7" t="s">
        <v>112</v>
      </c>
      <c r="E395" s="9">
        <v>9</v>
      </c>
      <c r="F395" s="9">
        <v>2030</v>
      </c>
      <c r="G395" s="9">
        <v>0</v>
      </c>
      <c r="H395" s="9">
        <v>129731.875</v>
      </c>
    </row>
    <row r="396" spans="1:8" x14ac:dyDescent="0.25">
      <c r="A396" s="5" t="str">
        <f t="shared" si="6"/>
        <v>1LCALA Basin92031</v>
      </c>
      <c r="B396" s="7">
        <v>1</v>
      </c>
      <c r="C396" s="7" t="s">
        <v>104</v>
      </c>
      <c r="D396" s="7" t="s">
        <v>112</v>
      </c>
      <c r="E396" s="9">
        <v>9</v>
      </c>
      <c r="F396" s="9">
        <v>2031</v>
      </c>
      <c r="G396" s="9">
        <v>0</v>
      </c>
      <c r="H396" s="9">
        <v>134437.84375</v>
      </c>
    </row>
    <row r="397" spans="1:8" x14ac:dyDescent="0.25">
      <c r="A397" s="5" t="str">
        <f t="shared" si="6"/>
        <v>1LCALA Basin92032</v>
      </c>
      <c r="B397" s="7">
        <v>1</v>
      </c>
      <c r="C397" s="7" t="s">
        <v>104</v>
      </c>
      <c r="D397" s="7" t="s">
        <v>112</v>
      </c>
      <c r="E397" s="9">
        <v>9</v>
      </c>
      <c r="F397" s="9">
        <v>2032</v>
      </c>
      <c r="G397" s="9">
        <v>0</v>
      </c>
      <c r="H397" s="9">
        <v>138581.0625</v>
      </c>
    </row>
    <row r="398" spans="1:8" x14ac:dyDescent="0.25">
      <c r="A398" s="5" t="str">
        <f t="shared" si="6"/>
        <v>1LCALA Basin102022</v>
      </c>
      <c r="B398" s="7">
        <v>1</v>
      </c>
      <c r="C398" s="7" t="s">
        <v>104</v>
      </c>
      <c r="D398" s="7" t="s">
        <v>112</v>
      </c>
      <c r="E398" s="9">
        <v>10</v>
      </c>
      <c r="F398" s="9">
        <v>2022</v>
      </c>
      <c r="G398" s="9">
        <v>0</v>
      </c>
      <c r="H398" s="9">
        <v>56575.07421875</v>
      </c>
    </row>
    <row r="399" spans="1:8" x14ac:dyDescent="0.25">
      <c r="A399" s="5" t="str">
        <f t="shared" si="6"/>
        <v>1LCALA Basin102023</v>
      </c>
      <c r="B399" s="7">
        <v>1</v>
      </c>
      <c r="C399" s="7" t="s">
        <v>104</v>
      </c>
      <c r="D399" s="7" t="s">
        <v>112</v>
      </c>
      <c r="E399" s="9">
        <v>10</v>
      </c>
      <c r="F399" s="9">
        <v>2023</v>
      </c>
      <c r="G399" s="9">
        <v>0</v>
      </c>
      <c r="H399" s="9">
        <v>71338.4921875</v>
      </c>
    </row>
    <row r="400" spans="1:8" x14ac:dyDescent="0.25">
      <c r="A400" s="5" t="str">
        <f t="shared" si="6"/>
        <v>1LCALA Basin102024</v>
      </c>
      <c r="B400" s="7">
        <v>1</v>
      </c>
      <c r="C400" s="7" t="s">
        <v>104</v>
      </c>
      <c r="D400" s="7" t="s">
        <v>112</v>
      </c>
      <c r="E400" s="9">
        <v>10</v>
      </c>
      <c r="F400" s="9">
        <v>2024</v>
      </c>
      <c r="G400" s="9">
        <v>0</v>
      </c>
      <c r="H400" s="9">
        <v>83571.5078125</v>
      </c>
    </row>
    <row r="401" spans="1:8" x14ac:dyDescent="0.25">
      <c r="A401" s="5" t="str">
        <f t="shared" si="6"/>
        <v>1LCALA Basin102025</v>
      </c>
      <c r="B401" s="7">
        <v>1</v>
      </c>
      <c r="C401" s="7" t="s">
        <v>104</v>
      </c>
      <c r="D401" s="7" t="s">
        <v>112</v>
      </c>
      <c r="E401" s="9">
        <v>10</v>
      </c>
      <c r="F401" s="9">
        <v>2025</v>
      </c>
      <c r="G401" s="9">
        <v>0</v>
      </c>
      <c r="H401" s="9">
        <v>94228.234375</v>
      </c>
    </row>
    <row r="402" spans="1:8" x14ac:dyDescent="0.25">
      <c r="A402" s="5" t="str">
        <f t="shared" si="6"/>
        <v>1LCALA Basin102026</v>
      </c>
      <c r="B402" s="7">
        <v>1</v>
      </c>
      <c r="C402" s="7" t="s">
        <v>104</v>
      </c>
      <c r="D402" s="7" t="s">
        <v>112</v>
      </c>
      <c r="E402" s="9">
        <v>10</v>
      </c>
      <c r="F402" s="9">
        <v>2026</v>
      </c>
      <c r="G402" s="9">
        <v>0</v>
      </c>
      <c r="H402" s="9">
        <v>103514.1640625</v>
      </c>
    </row>
    <row r="403" spans="1:8" x14ac:dyDescent="0.25">
      <c r="A403" s="5" t="str">
        <f t="shared" si="6"/>
        <v>1LCALA Basin102027</v>
      </c>
      <c r="B403" s="7">
        <v>1</v>
      </c>
      <c r="C403" s="7" t="s">
        <v>104</v>
      </c>
      <c r="D403" s="7" t="s">
        <v>112</v>
      </c>
      <c r="E403" s="9">
        <v>10</v>
      </c>
      <c r="F403" s="9">
        <v>2027</v>
      </c>
      <c r="G403" s="9">
        <v>0</v>
      </c>
      <c r="H403" s="9">
        <v>111604.5390625</v>
      </c>
    </row>
    <row r="404" spans="1:8" x14ac:dyDescent="0.25">
      <c r="A404" s="5" t="str">
        <f t="shared" si="6"/>
        <v>1LCALA Basin102028</v>
      </c>
      <c r="B404" s="7">
        <v>1</v>
      </c>
      <c r="C404" s="7" t="s">
        <v>104</v>
      </c>
      <c r="D404" s="7" t="s">
        <v>112</v>
      </c>
      <c r="E404" s="9">
        <v>10</v>
      </c>
      <c r="F404" s="9">
        <v>2028</v>
      </c>
      <c r="G404" s="9">
        <v>0</v>
      </c>
      <c r="H404" s="9">
        <v>118649.46875</v>
      </c>
    </row>
    <row r="405" spans="1:8" x14ac:dyDescent="0.25">
      <c r="A405" s="5" t="str">
        <f t="shared" si="6"/>
        <v>1LCALA Basin102029</v>
      </c>
      <c r="B405" s="7">
        <v>1</v>
      </c>
      <c r="C405" s="7" t="s">
        <v>104</v>
      </c>
      <c r="D405" s="7" t="s">
        <v>112</v>
      </c>
      <c r="E405" s="9">
        <v>10</v>
      </c>
      <c r="F405" s="9">
        <v>2029</v>
      </c>
      <c r="G405" s="9">
        <v>0</v>
      </c>
      <c r="H405" s="9">
        <v>124784.671875</v>
      </c>
    </row>
    <row r="406" spans="1:8" x14ac:dyDescent="0.25">
      <c r="A406" s="5" t="str">
        <f t="shared" si="6"/>
        <v>1LCALA Basin102030</v>
      </c>
      <c r="B406" s="7">
        <v>1</v>
      </c>
      <c r="C406" s="7" t="s">
        <v>104</v>
      </c>
      <c r="D406" s="7" t="s">
        <v>112</v>
      </c>
      <c r="E406" s="9">
        <v>10</v>
      </c>
      <c r="F406" s="9">
        <v>2030</v>
      </c>
      <c r="G406" s="9">
        <v>0</v>
      </c>
      <c r="H406" s="9">
        <v>130128.3046875</v>
      </c>
    </row>
    <row r="407" spans="1:8" x14ac:dyDescent="0.25">
      <c r="A407" s="5" t="str">
        <f t="shared" si="6"/>
        <v>1LCALA Basin102031</v>
      </c>
      <c r="B407" s="7">
        <v>1</v>
      </c>
      <c r="C407" s="7" t="s">
        <v>104</v>
      </c>
      <c r="D407" s="7" t="s">
        <v>112</v>
      </c>
      <c r="E407" s="9">
        <v>10</v>
      </c>
      <c r="F407" s="9">
        <v>2031</v>
      </c>
      <c r="G407" s="9">
        <v>0</v>
      </c>
      <c r="H407" s="9">
        <v>134783.109375</v>
      </c>
    </row>
    <row r="408" spans="1:8" x14ac:dyDescent="0.25">
      <c r="A408" s="5" t="str">
        <f t="shared" si="6"/>
        <v>1LCALA Basin102032</v>
      </c>
      <c r="B408" s="7">
        <v>1</v>
      </c>
      <c r="C408" s="7" t="s">
        <v>104</v>
      </c>
      <c r="D408" s="7" t="s">
        <v>112</v>
      </c>
      <c r="E408" s="9">
        <v>10</v>
      </c>
      <c r="F408" s="9">
        <v>2032</v>
      </c>
      <c r="G408" s="9">
        <v>0</v>
      </c>
      <c r="H408" s="9">
        <v>138926.328125</v>
      </c>
    </row>
    <row r="409" spans="1:8" x14ac:dyDescent="0.25">
      <c r="A409" s="5" t="str">
        <f t="shared" si="6"/>
        <v>1LCALA Basin112022</v>
      </c>
      <c r="B409" s="7">
        <v>1</v>
      </c>
      <c r="C409" s="7" t="s">
        <v>104</v>
      </c>
      <c r="D409" s="7" t="s">
        <v>112</v>
      </c>
      <c r="E409" s="9">
        <v>11</v>
      </c>
      <c r="F409" s="9">
        <v>2022</v>
      </c>
      <c r="G409" s="9">
        <v>0</v>
      </c>
      <c r="H409" s="9">
        <v>57843.0546875</v>
      </c>
    </row>
    <row r="410" spans="1:8" x14ac:dyDescent="0.25">
      <c r="A410" s="5" t="str">
        <f t="shared" si="6"/>
        <v>1LCALA Basin112023</v>
      </c>
      <c r="B410" s="7">
        <v>1</v>
      </c>
      <c r="C410" s="7" t="s">
        <v>104</v>
      </c>
      <c r="D410" s="7" t="s">
        <v>112</v>
      </c>
      <c r="E410" s="9">
        <v>11</v>
      </c>
      <c r="F410" s="9">
        <v>2023</v>
      </c>
      <c r="G410" s="9">
        <v>0</v>
      </c>
      <c r="H410" s="9">
        <v>72380.2890625</v>
      </c>
    </row>
    <row r="411" spans="1:8" x14ac:dyDescent="0.25">
      <c r="A411" s="5" t="str">
        <f t="shared" si="6"/>
        <v>1LCALA Basin112024</v>
      </c>
      <c r="B411" s="7">
        <v>1</v>
      </c>
      <c r="C411" s="7" t="s">
        <v>104</v>
      </c>
      <c r="D411" s="7" t="s">
        <v>112</v>
      </c>
      <c r="E411" s="9">
        <v>11</v>
      </c>
      <c r="F411" s="9">
        <v>2024</v>
      </c>
      <c r="G411" s="9">
        <v>0</v>
      </c>
      <c r="H411" s="9">
        <v>84479.0234375</v>
      </c>
    </row>
    <row r="412" spans="1:8" x14ac:dyDescent="0.25">
      <c r="A412" s="5" t="str">
        <f t="shared" si="6"/>
        <v>1LCALA Basin112025</v>
      </c>
      <c r="B412" s="7">
        <v>1</v>
      </c>
      <c r="C412" s="7" t="s">
        <v>104</v>
      </c>
      <c r="D412" s="7" t="s">
        <v>112</v>
      </c>
      <c r="E412" s="9">
        <v>11</v>
      </c>
      <c r="F412" s="9">
        <v>2025</v>
      </c>
      <c r="G412" s="9">
        <v>0</v>
      </c>
      <c r="H412" s="9">
        <v>95019.0234375</v>
      </c>
    </row>
    <row r="413" spans="1:8" x14ac:dyDescent="0.25">
      <c r="A413" s="5" t="str">
        <f t="shared" si="6"/>
        <v>1LCALA Basin112026</v>
      </c>
      <c r="B413" s="7">
        <v>1</v>
      </c>
      <c r="C413" s="7" t="s">
        <v>104</v>
      </c>
      <c r="D413" s="7" t="s">
        <v>112</v>
      </c>
      <c r="E413" s="9">
        <v>11</v>
      </c>
      <c r="F413" s="9">
        <v>2026</v>
      </c>
      <c r="G413" s="9">
        <v>0</v>
      </c>
      <c r="H413" s="9">
        <v>104203.203125</v>
      </c>
    </row>
    <row r="414" spans="1:8" x14ac:dyDescent="0.25">
      <c r="A414" s="5" t="str">
        <f t="shared" si="6"/>
        <v>1LCALA Basin112027</v>
      </c>
      <c r="B414" s="7">
        <v>1</v>
      </c>
      <c r="C414" s="7" t="s">
        <v>104</v>
      </c>
      <c r="D414" s="7" t="s">
        <v>112</v>
      </c>
      <c r="E414" s="9">
        <v>11</v>
      </c>
      <c r="F414" s="9">
        <v>2027</v>
      </c>
      <c r="G414" s="9">
        <v>0</v>
      </c>
      <c r="H414" s="9">
        <v>112204.53125</v>
      </c>
    </row>
    <row r="415" spans="1:8" x14ac:dyDescent="0.25">
      <c r="A415" s="5" t="str">
        <f t="shared" si="6"/>
        <v>1LCALA Basin112028</v>
      </c>
      <c r="B415" s="7">
        <v>1</v>
      </c>
      <c r="C415" s="7" t="s">
        <v>104</v>
      </c>
      <c r="D415" s="7" t="s">
        <v>112</v>
      </c>
      <c r="E415" s="9">
        <v>11</v>
      </c>
      <c r="F415" s="9">
        <v>2028</v>
      </c>
      <c r="G415" s="9">
        <v>0</v>
      </c>
      <c r="H415" s="9">
        <v>119171.96875</v>
      </c>
    </row>
    <row r="416" spans="1:8" x14ac:dyDescent="0.25">
      <c r="A416" s="5" t="str">
        <f t="shared" si="6"/>
        <v>1LCALA Basin112029</v>
      </c>
      <c r="B416" s="7">
        <v>1</v>
      </c>
      <c r="C416" s="7" t="s">
        <v>104</v>
      </c>
      <c r="D416" s="7" t="s">
        <v>112</v>
      </c>
      <c r="E416" s="9">
        <v>11</v>
      </c>
      <c r="F416" s="9">
        <v>2029</v>
      </c>
      <c r="G416" s="9">
        <v>0</v>
      </c>
      <c r="H416" s="9">
        <v>125239.75</v>
      </c>
    </row>
    <row r="417" spans="1:8" x14ac:dyDescent="0.25">
      <c r="A417" s="5" t="str">
        <f t="shared" si="6"/>
        <v>1LCALA Basin112030</v>
      </c>
      <c r="B417" s="7">
        <v>1</v>
      </c>
      <c r="C417" s="7" t="s">
        <v>104</v>
      </c>
      <c r="D417" s="7" t="s">
        <v>112</v>
      </c>
      <c r="E417" s="9">
        <v>11</v>
      </c>
      <c r="F417" s="9">
        <v>2030</v>
      </c>
      <c r="G417" s="9">
        <v>0</v>
      </c>
      <c r="H417" s="9">
        <v>130524.7265625</v>
      </c>
    </row>
    <row r="418" spans="1:8" x14ac:dyDescent="0.25">
      <c r="A418" s="5" t="str">
        <f t="shared" si="6"/>
        <v>1LCALA Basin112031</v>
      </c>
      <c r="B418" s="7">
        <v>1</v>
      </c>
      <c r="C418" s="7" t="s">
        <v>104</v>
      </c>
      <c r="D418" s="7" t="s">
        <v>112</v>
      </c>
      <c r="E418" s="9">
        <v>11</v>
      </c>
      <c r="F418" s="9">
        <v>2031</v>
      </c>
      <c r="G418" s="9">
        <v>0</v>
      </c>
      <c r="H418" s="9">
        <v>135128.375</v>
      </c>
    </row>
    <row r="419" spans="1:8" x14ac:dyDescent="0.25">
      <c r="A419" s="5" t="str">
        <f t="shared" si="6"/>
        <v>1LCALA Basin112032</v>
      </c>
      <c r="B419" s="7">
        <v>1</v>
      </c>
      <c r="C419" s="7" t="s">
        <v>104</v>
      </c>
      <c r="D419" s="7" t="s">
        <v>112</v>
      </c>
      <c r="E419" s="9">
        <v>11</v>
      </c>
      <c r="F419" s="9">
        <v>2032</v>
      </c>
      <c r="G419" s="9">
        <v>0</v>
      </c>
      <c r="H419" s="9">
        <v>139271.59375</v>
      </c>
    </row>
    <row r="420" spans="1:8" x14ac:dyDescent="0.25">
      <c r="A420" s="5" t="str">
        <f t="shared" si="6"/>
        <v>1LCALA Basin122022</v>
      </c>
      <c r="B420" s="7">
        <v>1</v>
      </c>
      <c r="C420" s="7" t="s">
        <v>104</v>
      </c>
      <c r="D420" s="7" t="s">
        <v>112</v>
      </c>
      <c r="E420" s="9">
        <v>12</v>
      </c>
      <c r="F420" s="9">
        <v>2022</v>
      </c>
      <c r="G420" s="9">
        <v>0</v>
      </c>
      <c r="H420" s="9">
        <v>59111.03515625</v>
      </c>
    </row>
    <row r="421" spans="1:8" x14ac:dyDescent="0.25">
      <c r="A421" s="5" t="str">
        <f t="shared" si="6"/>
        <v>1LCALA Basin122023</v>
      </c>
      <c r="B421" s="7">
        <v>1</v>
      </c>
      <c r="C421" s="7" t="s">
        <v>104</v>
      </c>
      <c r="D421" s="7" t="s">
        <v>112</v>
      </c>
      <c r="E421" s="9">
        <v>12</v>
      </c>
      <c r="F421" s="9">
        <v>2023</v>
      </c>
      <c r="G421" s="9">
        <v>0</v>
      </c>
      <c r="H421" s="9">
        <v>73422.0859375</v>
      </c>
    </row>
    <row r="422" spans="1:8" x14ac:dyDescent="0.25">
      <c r="A422" s="5" t="str">
        <f t="shared" si="6"/>
        <v>1LCALA Basin122024</v>
      </c>
      <c r="B422" s="7">
        <v>1</v>
      </c>
      <c r="C422" s="7" t="s">
        <v>104</v>
      </c>
      <c r="D422" s="7" t="s">
        <v>112</v>
      </c>
      <c r="E422" s="9">
        <v>12</v>
      </c>
      <c r="F422" s="9">
        <v>2024</v>
      </c>
      <c r="G422" s="9">
        <v>0</v>
      </c>
      <c r="H422" s="9">
        <v>85386.5390625</v>
      </c>
    </row>
    <row r="423" spans="1:8" x14ac:dyDescent="0.25">
      <c r="A423" s="5" t="str">
        <f t="shared" si="6"/>
        <v>1LCALA Basin122025</v>
      </c>
      <c r="B423" s="7">
        <v>1</v>
      </c>
      <c r="C423" s="7" t="s">
        <v>104</v>
      </c>
      <c r="D423" s="7" t="s">
        <v>112</v>
      </c>
      <c r="E423" s="9">
        <v>12</v>
      </c>
      <c r="F423" s="9">
        <v>2025</v>
      </c>
      <c r="G423" s="9">
        <v>0</v>
      </c>
      <c r="H423" s="9">
        <v>95809.8046875</v>
      </c>
    </row>
    <row r="424" spans="1:8" x14ac:dyDescent="0.25">
      <c r="A424" s="5" t="str">
        <f t="shared" si="6"/>
        <v>1LCALA Basin122026</v>
      </c>
      <c r="B424" s="7">
        <v>1</v>
      </c>
      <c r="C424" s="7" t="s">
        <v>104</v>
      </c>
      <c r="D424" s="7" t="s">
        <v>112</v>
      </c>
      <c r="E424" s="9">
        <v>12</v>
      </c>
      <c r="F424" s="9">
        <v>2026</v>
      </c>
      <c r="G424" s="9">
        <v>0</v>
      </c>
      <c r="H424" s="9">
        <v>104892.2421875</v>
      </c>
    </row>
    <row r="425" spans="1:8" x14ac:dyDescent="0.25">
      <c r="A425" s="5" t="str">
        <f t="shared" si="6"/>
        <v>1LCALA Basin122027</v>
      </c>
      <c r="B425" s="7">
        <v>1</v>
      </c>
      <c r="C425" s="7" t="s">
        <v>104</v>
      </c>
      <c r="D425" s="7" t="s">
        <v>112</v>
      </c>
      <c r="E425" s="9">
        <v>12</v>
      </c>
      <c r="F425" s="9">
        <v>2027</v>
      </c>
      <c r="G425" s="9">
        <v>0</v>
      </c>
      <c r="H425" s="9">
        <v>112804.5234375</v>
      </c>
    </row>
    <row r="426" spans="1:8" x14ac:dyDescent="0.25">
      <c r="A426" s="5" t="str">
        <f t="shared" si="6"/>
        <v>1LCALA Basin122028</v>
      </c>
      <c r="B426" s="7">
        <v>1</v>
      </c>
      <c r="C426" s="7" t="s">
        <v>104</v>
      </c>
      <c r="D426" s="7" t="s">
        <v>112</v>
      </c>
      <c r="E426" s="9">
        <v>12</v>
      </c>
      <c r="F426" s="9">
        <v>2028</v>
      </c>
      <c r="G426" s="9">
        <v>0</v>
      </c>
      <c r="H426" s="9">
        <v>119694.4765625</v>
      </c>
    </row>
    <row r="427" spans="1:8" x14ac:dyDescent="0.25">
      <c r="A427" s="5" t="str">
        <f t="shared" si="6"/>
        <v>1LCALA Basin122029</v>
      </c>
      <c r="B427" s="7">
        <v>1</v>
      </c>
      <c r="C427" s="7" t="s">
        <v>104</v>
      </c>
      <c r="D427" s="7" t="s">
        <v>112</v>
      </c>
      <c r="E427" s="9">
        <v>12</v>
      </c>
      <c r="F427" s="9">
        <v>2029</v>
      </c>
      <c r="G427" s="9">
        <v>0</v>
      </c>
      <c r="H427" s="9">
        <v>125694.828125</v>
      </c>
    </row>
    <row r="428" spans="1:8" x14ac:dyDescent="0.25">
      <c r="A428" s="5" t="str">
        <f t="shared" si="6"/>
        <v>1LCALA Basin122030</v>
      </c>
      <c r="B428" s="7">
        <v>1</v>
      </c>
      <c r="C428" s="7" t="s">
        <v>104</v>
      </c>
      <c r="D428" s="7" t="s">
        <v>112</v>
      </c>
      <c r="E428" s="9">
        <v>12</v>
      </c>
      <c r="F428" s="9">
        <v>2030</v>
      </c>
      <c r="G428" s="9">
        <v>0</v>
      </c>
      <c r="H428" s="9">
        <v>130921.15625</v>
      </c>
    </row>
    <row r="429" spans="1:8" x14ac:dyDescent="0.25">
      <c r="A429" s="5" t="str">
        <f t="shared" si="6"/>
        <v>1LCALA Basin122031</v>
      </c>
      <c r="B429" s="7">
        <v>1</v>
      </c>
      <c r="C429" s="7" t="s">
        <v>104</v>
      </c>
      <c r="D429" s="7" t="s">
        <v>112</v>
      </c>
      <c r="E429" s="9">
        <v>12</v>
      </c>
      <c r="F429" s="9">
        <v>2031</v>
      </c>
      <c r="G429" s="9">
        <v>0</v>
      </c>
      <c r="H429" s="9">
        <v>135473.65625</v>
      </c>
    </row>
    <row r="430" spans="1:8" x14ac:dyDescent="0.25">
      <c r="A430" s="5" t="str">
        <f t="shared" si="6"/>
        <v>1LCALA Basin122032</v>
      </c>
      <c r="B430" s="7">
        <v>1</v>
      </c>
      <c r="C430" s="7" t="s">
        <v>104</v>
      </c>
      <c r="D430" s="7" t="s">
        <v>112</v>
      </c>
      <c r="E430" s="9">
        <v>12</v>
      </c>
      <c r="F430" s="9">
        <v>2032</v>
      </c>
      <c r="G430" s="9">
        <v>0</v>
      </c>
      <c r="H430" s="9">
        <v>139616.875</v>
      </c>
    </row>
    <row r="431" spans="1:8" x14ac:dyDescent="0.25">
      <c r="A431" s="5" t="str">
        <f t="shared" si="6"/>
        <v>1LCAOutside LA Basin02022</v>
      </c>
      <c r="B431" s="7">
        <v>1</v>
      </c>
      <c r="C431" s="7" t="s">
        <v>104</v>
      </c>
      <c r="D431" s="7" t="s">
        <v>113</v>
      </c>
      <c r="E431" s="9">
        <v>0</v>
      </c>
      <c r="F431" s="9">
        <v>2022</v>
      </c>
      <c r="G431" s="9">
        <v>0</v>
      </c>
      <c r="H431" s="9">
        <v>1751.786376953125</v>
      </c>
    </row>
    <row r="432" spans="1:8" x14ac:dyDescent="0.25">
      <c r="A432" s="5" t="str">
        <f t="shared" si="6"/>
        <v>1LCAOutside LA Basin02023</v>
      </c>
      <c r="B432" s="7">
        <v>1</v>
      </c>
      <c r="C432" s="7" t="s">
        <v>104</v>
      </c>
      <c r="D432" s="7" t="s">
        <v>113</v>
      </c>
      <c r="E432" s="9">
        <v>0</v>
      </c>
      <c r="F432" s="9">
        <v>2023</v>
      </c>
      <c r="G432" s="9">
        <v>0</v>
      </c>
      <c r="H432" s="9">
        <v>2245.03662109375</v>
      </c>
    </row>
    <row r="433" spans="1:8" x14ac:dyDescent="0.25">
      <c r="A433" s="5" t="str">
        <f t="shared" si="6"/>
        <v>1LCAOutside LA Basin02024</v>
      </c>
      <c r="B433" s="7">
        <v>1</v>
      </c>
      <c r="C433" s="7" t="s">
        <v>104</v>
      </c>
      <c r="D433" s="7" t="s">
        <v>113</v>
      </c>
      <c r="E433" s="9">
        <v>0</v>
      </c>
      <c r="F433" s="9">
        <v>2024</v>
      </c>
      <c r="G433" s="9">
        <v>0</v>
      </c>
      <c r="H433" s="9">
        <v>2650.30078125</v>
      </c>
    </row>
    <row r="434" spans="1:8" x14ac:dyDescent="0.25">
      <c r="A434" s="5" t="str">
        <f t="shared" si="6"/>
        <v>1LCAOutside LA Basin02025</v>
      </c>
      <c r="B434" s="7">
        <v>1</v>
      </c>
      <c r="C434" s="7" t="s">
        <v>104</v>
      </c>
      <c r="D434" s="7" t="s">
        <v>113</v>
      </c>
      <c r="E434" s="9">
        <v>0</v>
      </c>
      <c r="F434" s="9">
        <v>2025</v>
      </c>
      <c r="G434" s="9">
        <v>0</v>
      </c>
      <c r="H434" s="9">
        <v>3003.328125</v>
      </c>
    </row>
    <row r="435" spans="1:8" x14ac:dyDescent="0.25">
      <c r="A435" s="5" t="str">
        <f t="shared" si="6"/>
        <v>1LCAOutside LA Basin02026</v>
      </c>
      <c r="B435" s="7">
        <v>1</v>
      </c>
      <c r="C435" s="7" t="s">
        <v>104</v>
      </c>
      <c r="D435" s="7" t="s">
        <v>113</v>
      </c>
      <c r="E435" s="9">
        <v>0</v>
      </c>
      <c r="F435" s="9">
        <v>2026</v>
      </c>
      <c r="G435" s="9">
        <v>0</v>
      </c>
      <c r="H435" s="9">
        <v>3310.94677734375</v>
      </c>
    </row>
    <row r="436" spans="1:8" x14ac:dyDescent="0.25">
      <c r="A436" s="5" t="str">
        <f t="shared" si="6"/>
        <v>1LCAOutside LA Basin02027</v>
      </c>
      <c r="B436" s="7">
        <v>1</v>
      </c>
      <c r="C436" s="7" t="s">
        <v>104</v>
      </c>
      <c r="D436" s="7" t="s">
        <v>113</v>
      </c>
      <c r="E436" s="9">
        <v>0</v>
      </c>
      <c r="F436" s="9">
        <v>2027</v>
      </c>
      <c r="G436" s="9">
        <v>0</v>
      </c>
      <c r="H436" s="9">
        <v>3578.985595703125</v>
      </c>
    </row>
    <row r="437" spans="1:8" x14ac:dyDescent="0.25">
      <c r="A437" s="5" t="str">
        <f t="shared" si="6"/>
        <v>1LCAOutside LA Basin02028</v>
      </c>
      <c r="B437" s="7">
        <v>1</v>
      </c>
      <c r="C437" s="7" t="s">
        <v>104</v>
      </c>
      <c r="D437" s="7" t="s">
        <v>113</v>
      </c>
      <c r="E437" s="9">
        <v>0</v>
      </c>
      <c r="F437" s="9">
        <v>2028</v>
      </c>
      <c r="G437" s="9">
        <v>0</v>
      </c>
      <c r="H437" s="9">
        <v>3812.385009765625</v>
      </c>
    </row>
    <row r="438" spans="1:8" x14ac:dyDescent="0.25">
      <c r="A438" s="5" t="str">
        <f t="shared" si="6"/>
        <v>1LCAOutside LA Basin02029</v>
      </c>
      <c r="B438" s="7">
        <v>1</v>
      </c>
      <c r="C438" s="7" t="s">
        <v>104</v>
      </c>
      <c r="D438" s="7" t="s">
        <v>113</v>
      </c>
      <c r="E438" s="9">
        <v>0</v>
      </c>
      <c r="F438" s="9">
        <v>2029</v>
      </c>
      <c r="G438" s="9">
        <v>0</v>
      </c>
      <c r="H438" s="9">
        <v>4015.6416015625</v>
      </c>
    </row>
    <row r="439" spans="1:8" x14ac:dyDescent="0.25">
      <c r="A439" s="5" t="str">
        <f t="shared" si="6"/>
        <v>1LCAOutside LA Basin02030</v>
      </c>
      <c r="B439" s="7">
        <v>1</v>
      </c>
      <c r="C439" s="7" t="s">
        <v>104</v>
      </c>
      <c r="D439" s="7" t="s">
        <v>113</v>
      </c>
      <c r="E439" s="9">
        <v>0</v>
      </c>
      <c r="F439" s="9">
        <v>2030</v>
      </c>
      <c r="G439" s="9">
        <v>0</v>
      </c>
      <c r="H439" s="9">
        <v>4192.6689453125</v>
      </c>
    </row>
    <row r="440" spans="1:8" x14ac:dyDescent="0.25">
      <c r="A440" s="5" t="str">
        <f t="shared" si="6"/>
        <v>1LCAOutside LA Basin02031</v>
      </c>
      <c r="B440" s="7">
        <v>1</v>
      </c>
      <c r="C440" s="7" t="s">
        <v>104</v>
      </c>
      <c r="D440" s="7" t="s">
        <v>113</v>
      </c>
      <c r="E440" s="9">
        <v>0</v>
      </c>
      <c r="F440" s="9">
        <v>2031</v>
      </c>
      <c r="G440" s="9">
        <v>0</v>
      </c>
      <c r="H440" s="9">
        <v>4346.88037109375</v>
      </c>
    </row>
    <row r="441" spans="1:8" x14ac:dyDescent="0.25">
      <c r="A441" s="5" t="str">
        <f t="shared" si="6"/>
        <v>1LCAOutside LA Basin02032</v>
      </c>
      <c r="B441" s="7">
        <v>1</v>
      </c>
      <c r="C441" s="7" t="s">
        <v>104</v>
      </c>
      <c r="D441" s="7" t="s">
        <v>113</v>
      </c>
      <c r="E441" s="9">
        <v>0</v>
      </c>
      <c r="F441" s="9">
        <v>2032</v>
      </c>
      <c r="G441" s="9">
        <v>0</v>
      </c>
      <c r="H441" s="9">
        <v>4481.19140625</v>
      </c>
    </row>
    <row r="442" spans="1:8" x14ac:dyDescent="0.25">
      <c r="A442" s="5" t="str">
        <f t="shared" si="6"/>
        <v>1LCAOutside LA Basin12022</v>
      </c>
      <c r="B442" s="7">
        <v>1</v>
      </c>
      <c r="C442" s="7" t="s">
        <v>104</v>
      </c>
      <c r="D442" s="7" t="s">
        <v>113</v>
      </c>
      <c r="E442" s="9">
        <v>1</v>
      </c>
      <c r="F442" s="9">
        <v>2022</v>
      </c>
      <c r="G442" s="9">
        <v>0</v>
      </c>
      <c r="H442" s="9">
        <v>1535.2811279296875</v>
      </c>
    </row>
    <row r="443" spans="1:8" x14ac:dyDescent="0.25">
      <c r="A443" s="5" t="str">
        <f t="shared" si="6"/>
        <v>1LCAOutside LA Basin12023</v>
      </c>
      <c r="B443" s="7">
        <v>1</v>
      </c>
      <c r="C443" s="7" t="s">
        <v>104</v>
      </c>
      <c r="D443" s="7" t="s">
        <v>113</v>
      </c>
      <c r="E443" s="9">
        <v>1</v>
      </c>
      <c r="F443" s="9">
        <v>2023</v>
      </c>
      <c r="G443" s="9">
        <v>0</v>
      </c>
      <c r="H443" s="9">
        <v>1957.307373046875</v>
      </c>
    </row>
    <row r="444" spans="1:8" x14ac:dyDescent="0.25">
      <c r="A444" s="5" t="str">
        <f t="shared" si="6"/>
        <v>1LCAOutside LA Basin12024</v>
      </c>
      <c r="B444" s="7">
        <v>1</v>
      </c>
      <c r="C444" s="7" t="s">
        <v>104</v>
      </c>
      <c r="D444" s="7" t="s">
        <v>113</v>
      </c>
      <c r="E444" s="9">
        <v>1</v>
      </c>
      <c r="F444" s="9">
        <v>2024</v>
      </c>
      <c r="G444" s="9">
        <v>0</v>
      </c>
      <c r="H444" s="9">
        <v>2413.896728515625</v>
      </c>
    </row>
    <row r="445" spans="1:8" x14ac:dyDescent="0.25">
      <c r="A445" s="5" t="str">
        <f t="shared" si="6"/>
        <v>1LCAOutside LA Basin12025</v>
      </c>
      <c r="B445" s="7">
        <v>1</v>
      </c>
      <c r="C445" s="7" t="s">
        <v>104</v>
      </c>
      <c r="D445" s="7" t="s">
        <v>113</v>
      </c>
      <c r="E445" s="9">
        <v>1</v>
      </c>
      <c r="F445" s="9">
        <v>2025</v>
      </c>
      <c r="G445" s="9">
        <v>0</v>
      </c>
      <c r="H445" s="9">
        <v>2797.3955078125</v>
      </c>
    </row>
    <row r="446" spans="1:8" x14ac:dyDescent="0.25">
      <c r="A446" s="5" t="str">
        <f t="shared" si="6"/>
        <v>1LCAOutside LA Basin12026</v>
      </c>
      <c r="B446" s="7">
        <v>1</v>
      </c>
      <c r="C446" s="7" t="s">
        <v>104</v>
      </c>
      <c r="D446" s="7" t="s">
        <v>113</v>
      </c>
      <c r="E446" s="9">
        <v>1</v>
      </c>
      <c r="F446" s="9">
        <v>2026</v>
      </c>
      <c r="G446" s="9">
        <v>0</v>
      </c>
      <c r="H446" s="9">
        <v>3131.502685546875</v>
      </c>
    </row>
    <row r="447" spans="1:8" x14ac:dyDescent="0.25">
      <c r="A447" s="5" t="str">
        <f t="shared" si="6"/>
        <v>1LCAOutside LA Basin12027</v>
      </c>
      <c r="B447" s="7">
        <v>1</v>
      </c>
      <c r="C447" s="7" t="s">
        <v>104</v>
      </c>
      <c r="D447" s="7" t="s">
        <v>113</v>
      </c>
      <c r="E447" s="9">
        <v>1</v>
      </c>
      <c r="F447" s="9">
        <v>2027</v>
      </c>
      <c r="G447" s="9">
        <v>0</v>
      </c>
      <c r="H447" s="9">
        <v>3422.629638671875</v>
      </c>
    </row>
    <row r="448" spans="1:8" x14ac:dyDescent="0.25">
      <c r="A448" s="5" t="str">
        <f t="shared" si="6"/>
        <v>1LCAOutside LA Basin12028</v>
      </c>
      <c r="B448" s="7">
        <v>1</v>
      </c>
      <c r="C448" s="7" t="s">
        <v>104</v>
      </c>
      <c r="D448" s="7" t="s">
        <v>113</v>
      </c>
      <c r="E448" s="9">
        <v>1</v>
      </c>
      <c r="F448" s="9">
        <v>2028</v>
      </c>
      <c r="G448" s="9">
        <v>0</v>
      </c>
      <c r="H448" s="9">
        <v>3676.2353515625</v>
      </c>
    </row>
    <row r="449" spans="1:8" x14ac:dyDescent="0.25">
      <c r="A449" s="5" t="str">
        <f t="shared" si="6"/>
        <v>1LCAOutside LA Basin12029</v>
      </c>
      <c r="B449" s="7">
        <v>1</v>
      </c>
      <c r="C449" s="7" t="s">
        <v>104</v>
      </c>
      <c r="D449" s="7" t="s">
        <v>113</v>
      </c>
      <c r="E449" s="9">
        <v>1</v>
      </c>
      <c r="F449" s="9">
        <v>2029</v>
      </c>
      <c r="G449" s="9">
        <v>0</v>
      </c>
      <c r="H449" s="9">
        <v>3897.0751953125</v>
      </c>
    </row>
    <row r="450" spans="1:8" x14ac:dyDescent="0.25">
      <c r="A450" s="5" t="str">
        <f t="shared" si="6"/>
        <v>1LCAOutside LA Basin12030</v>
      </c>
      <c r="B450" s="7">
        <v>1</v>
      </c>
      <c r="C450" s="7" t="s">
        <v>104</v>
      </c>
      <c r="D450" s="7" t="s">
        <v>113</v>
      </c>
      <c r="E450" s="9">
        <v>1</v>
      </c>
      <c r="F450" s="9">
        <v>2030</v>
      </c>
      <c r="G450" s="9">
        <v>0</v>
      </c>
      <c r="H450" s="9">
        <v>4089.40283203125</v>
      </c>
    </row>
    <row r="451" spans="1:8" x14ac:dyDescent="0.25">
      <c r="A451" s="5" t="str">
        <f t="shared" ref="A451:A514" si="7">B451&amp;C451&amp;D451&amp;E451&amp;F451</f>
        <v>1LCAOutside LA Basin12031</v>
      </c>
      <c r="B451" s="7">
        <v>1</v>
      </c>
      <c r="C451" s="7" t="s">
        <v>104</v>
      </c>
      <c r="D451" s="7" t="s">
        <v>113</v>
      </c>
      <c r="E451" s="9">
        <v>1</v>
      </c>
      <c r="F451" s="9">
        <v>2031</v>
      </c>
      <c r="G451" s="9">
        <v>0</v>
      </c>
      <c r="H451" s="9">
        <v>4256.923828125</v>
      </c>
    </row>
    <row r="452" spans="1:8" x14ac:dyDescent="0.25">
      <c r="A452" s="5" t="str">
        <f t="shared" si="7"/>
        <v>1LCAOutside LA Basin12032</v>
      </c>
      <c r="B452" s="7">
        <v>1</v>
      </c>
      <c r="C452" s="7" t="s">
        <v>104</v>
      </c>
      <c r="D452" s="7" t="s">
        <v>113</v>
      </c>
      <c r="E452" s="9">
        <v>1</v>
      </c>
      <c r="F452" s="9">
        <v>2032</v>
      </c>
      <c r="G452" s="9">
        <v>0</v>
      </c>
      <c r="H452" s="9">
        <v>4402.84326171875</v>
      </c>
    </row>
    <row r="453" spans="1:8" x14ac:dyDescent="0.25">
      <c r="A453" s="5" t="str">
        <f t="shared" si="7"/>
        <v>1LCAOutside LA Basin22022</v>
      </c>
      <c r="B453" s="7">
        <v>1</v>
      </c>
      <c r="C453" s="7" t="s">
        <v>104</v>
      </c>
      <c r="D453" s="7" t="s">
        <v>113</v>
      </c>
      <c r="E453" s="9">
        <v>2</v>
      </c>
      <c r="F453" s="9">
        <v>2022</v>
      </c>
      <c r="G453" s="9">
        <v>0</v>
      </c>
      <c r="H453" s="9">
        <v>1566.21044921875</v>
      </c>
    </row>
    <row r="454" spans="1:8" x14ac:dyDescent="0.25">
      <c r="A454" s="5" t="str">
        <f t="shared" si="7"/>
        <v>1LCAOutside LA Basin22023</v>
      </c>
      <c r="B454" s="7">
        <v>1</v>
      </c>
      <c r="C454" s="7" t="s">
        <v>104</v>
      </c>
      <c r="D454" s="7" t="s">
        <v>113</v>
      </c>
      <c r="E454" s="9">
        <v>2</v>
      </c>
      <c r="F454" s="9">
        <v>2023</v>
      </c>
      <c r="G454" s="9">
        <v>0</v>
      </c>
      <c r="H454" s="9">
        <v>1998.4114990234375</v>
      </c>
    </row>
    <row r="455" spans="1:8" x14ac:dyDescent="0.25">
      <c r="A455" s="5" t="str">
        <f t="shared" si="7"/>
        <v>1LCAOutside LA Basin22024</v>
      </c>
      <c r="B455" s="7">
        <v>1</v>
      </c>
      <c r="C455" s="7" t="s">
        <v>104</v>
      </c>
      <c r="D455" s="7" t="s">
        <v>113</v>
      </c>
      <c r="E455" s="9">
        <v>2</v>
      </c>
      <c r="F455" s="9">
        <v>2024</v>
      </c>
      <c r="G455" s="9">
        <v>0</v>
      </c>
      <c r="H455" s="9">
        <v>2447.668701171875</v>
      </c>
    </row>
    <row r="456" spans="1:8" x14ac:dyDescent="0.25">
      <c r="A456" s="5" t="str">
        <f t="shared" si="7"/>
        <v>1LCAOutside LA Basin22025</v>
      </c>
      <c r="B456" s="7">
        <v>1</v>
      </c>
      <c r="C456" s="7" t="s">
        <v>104</v>
      </c>
      <c r="D456" s="7" t="s">
        <v>113</v>
      </c>
      <c r="E456" s="9">
        <v>2</v>
      </c>
      <c r="F456" s="9">
        <v>2025</v>
      </c>
      <c r="G456" s="9">
        <v>0</v>
      </c>
      <c r="H456" s="9">
        <v>2826.814453125</v>
      </c>
    </row>
    <row r="457" spans="1:8" x14ac:dyDescent="0.25">
      <c r="A457" s="5" t="str">
        <f t="shared" si="7"/>
        <v>1LCAOutside LA Basin22026</v>
      </c>
      <c r="B457" s="7">
        <v>1</v>
      </c>
      <c r="C457" s="7" t="s">
        <v>104</v>
      </c>
      <c r="D457" s="7" t="s">
        <v>113</v>
      </c>
      <c r="E457" s="9">
        <v>2</v>
      </c>
      <c r="F457" s="9">
        <v>2026</v>
      </c>
      <c r="G457" s="9">
        <v>0</v>
      </c>
      <c r="H457" s="9">
        <v>3157.137451171875</v>
      </c>
    </row>
    <row r="458" spans="1:8" x14ac:dyDescent="0.25">
      <c r="A458" s="5" t="str">
        <f t="shared" si="7"/>
        <v>1LCAOutside LA Basin22027</v>
      </c>
      <c r="B458" s="7">
        <v>1</v>
      </c>
      <c r="C458" s="7" t="s">
        <v>104</v>
      </c>
      <c r="D458" s="7" t="s">
        <v>113</v>
      </c>
      <c r="E458" s="9">
        <v>2</v>
      </c>
      <c r="F458" s="9">
        <v>2027</v>
      </c>
      <c r="G458" s="9">
        <v>0</v>
      </c>
      <c r="H458" s="9">
        <v>3444.96630859375</v>
      </c>
    </row>
    <row r="459" spans="1:8" x14ac:dyDescent="0.25">
      <c r="A459" s="5" t="str">
        <f t="shared" si="7"/>
        <v>1LCAOutside LA Basin22028</v>
      </c>
      <c r="B459" s="7">
        <v>1</v>
      </c>
      <c r="C459" s="7" t="s">
        <v>104</v>
      </c>
      <c r="D459" s="7" t="s">
        <v>113</v>
      </c>
      <c r="E459" s="9">
        <v>2</v>
      </c>
      <c r="F459" s="9">
        <v>2028</v>
      </c>
      <c r="G459" s="9">
        <v>0</v>
      </c>
      <c r="H459" s="9">
        <v>3695.685302734375</v>
      </c>
    </row>
    <row r="460" spans="1:8" x14ac:dyDescent="0.25">
      <c r="A460" s="5" t="str">
        <f t="shared" si="7"/>
        <v>1LCAOutside LA Basin22029</v>
      </c>
      <c r="B460" s="7">
        <v>1</v>
      </c>
      <c r="C460" s="7" t="s">
        <v>104</v>
      </c>
      <c r="D460" s="7" t="s">
        <v>113</v>
      </c>
      <c r="E460" s="9">
        <v>2</v>
      </c>
      <c r="F460" s="9">
        <v>2029</v>
      </c>
      <c r="G460" s="9">
        <v>0</v>
      </c>
      <c r="H460" s="9">
        <v>3914.013427734375</v>
      </c>
    </row>
    <row r="461" spans="1:8" x14ac:dyDescent="0.25">
      <c r="A461" s="5" t="str">
        <f t="shared" si="7"/>
        <v>1LCAOutside LA Basin22030</v>
      </c>
      <c r="B461" s="7">
        <v>1</v>
      </c>
      <c r="C461" s="7" t="s">
        <v>104</v>
      </c>
      <c r="D461" s="7" t="s">
        <v>113</v>
      </c>
      <c r="E461" s="9">
        <v>2</v>
      </c>
      <c r="F461" s="9">
        <v>2030</v>
      </c>
      <c r="G461" s="9">
        <v>0</v>
      </c>
      <c r="H461" s="9">
        <v>4104.1552734375</v>
      </c>
    </row>
    <row r="462" spans="1:8" x14ac:dyDescent="0.25">
      <c r="A462" s="5" t="str">
        <f t="shared" si="7"/>
        <v>1LCAOutside LA Basin22031</v>
      </c>
      <c r="B462" s="7">
        <v>1</v>
      </c>
      <c r="C462" s="7" t="s">
        <v>104</v>
      </c>
      <c r="D462" s="7" t="s">
        <v>113</v>
      </c>
      <c r="E462" s="9">
        <v>2</v>
      </c>
      <c r="F462" s="9">
        <v>2031</v>
      </c>
      <c r="G462" s="9">
        <v>0</v>
      </c>
      <c r="H462" s="9">
        <v>4269.77490234375</v>
      </c>
    </row>
    <row r="463" spans="1:8" x14ac:dyDescent="0.25">
      <c r="A463" s="5" t="str">
        <f t="shared" si="7"/>
        <v>1LCAOutside LA Basin22032</v>
      </c>
      <c r="B463" s="7">
        <v>1</v>
      </c>
      <c r="C463" s="7" t="s">
        <v>104</v>
      </c>
      <c r="D463" s="7" t="s">
        <v>113</v>
      </c>
      <c r="E463" s="9">
        <v>2</v>
      </c>
      <c r="F463" s="9">
        <v>2032</v>
      </c>
      <c r="G463" s="9">
        <v>0</v>
      </c>
      <c r="H463" s="9">
        <v>4414.0361328125</v>
      </c>
    </row>
    <row r="464" spans="1:8" x14ac:dyDescent="0.25">
      <c r="A464" s="5" t="str">
        <f t="shared" si="7"/>
        <v>1LCAOutside LA Basin32022</v>
      </c>
      <c r="B464" s="7">
        <v>1</v>
      </c>
      <c r="C464" s="7" t="s">
        <v>104</v>
      </c>
      <c r="D464" s="7" t="s">
        <v>113</v>
      </c>
      <c r="E464" s="9">
        <v>3</v>
      </c>
      <c r="F464" s="9">
        <v>2022</v>
      </c>
      <c r="G464" s="9">
        <v>0</v>
      </c>
      <c r="H464" s="9">
        <v>1597.1397705078125</v>
      </c>
    </row>
    <row r="465" spans="1:8" x14ac:dyDescent="0.25">
      <c r="A465" s="5" t="str">
        <f t="shared" si="7"/>
        <v>1LCAOutside LA Basin32023</v>
      </c>
      <c r="B465" s="7">
        <v>1</v>
      </c>
      <c r="C465" s="7" t="s">
        <v>104</v>
      </c>
      <c r="D465" s="7" t="s">
        <v>113</v>
      </c>
      <c r="E465" s="9">
        <v>3</v>
      </c>
      <c r="F465" s="9">
        <v>2023</v>
      </c>
      <c r="G465" s="9">
        <v>0</v>
      </c>
      <c r="H465" s="9">
        <v>2039.5157470703125</v>
      </c>
    </row>
    <row r="466" spans="1:8" x14ac:dyDescent="0.25">
      <c r="A466" s="5" t="str">
        <f t="shared" si="7"/>
        <v>1LCAOutside LA Basin32024</v>
      </c>
      <c r="B466" s="7">
        <v>1</v>
      </c>
      <c r="C466" s="7" t="s">
        <v>104</v>
      </c>
      <c r="D466" s="7" t="s">
        <v>113</v>
      </c>
      <c r="E466" s="9">
        <v>3</v>
      </c>
      <c r="F466" s="9">
        <v>2024</v>
      </c>
      <c r="G466" s="9">
        <v>0</v>
      </c>
      <c r="H466" s="9">
        <v>2481.440673828125</v>
      </c>
    </row>
    <row r="467" spans="1:8" x14ac:dyDescent="0.25">
      <c r="A467" s="5" t="str">
        <f t="shared" si="7"/>
        <v>1LCAOutside LA Basin32025</v>
      </c>
      <c r="B467" s="7">
        <v>1</v>
      </c>
      <c r="C467" s="7" t="s">
        <v>104</v>
      </c>
      <c r="D467" s="7" t="s">
        <v>113</v>
      </c>
      <c r="E467" s="9">
        <v>3</v>
      </c>
      <c r="F467" s="9">
        <v>2025</v>
      </c>
      <c r="G467" s="9">
        <v>0</v>
      </c>
      <c r="H467" s="9">
        <v>2856.2333984375</v>
      </c>
    </row>
    <row r="468" spans="1:8" x14ac:dyDescent="0.25">
      <c r="A468" s="5" t="str">
        <f t="shared" si="7"/>
        <v>1LCAOutside LA Basin32026</v>
      </c>
      <c r="B468" s="7">
        <v>1</v>
      </c>
      <c r="C468" s="7" t="s">
        <v>104</v>
      </c>
      <c r="D468" s="7" t="s">
        <v>113</v>
      </c>
      <c r="E468" s="9">
        <v>3</v>
      </c>
      <c r="F468" s="9">
        <v>2026</v>
      </c>
      <c r="G468" s="9">
        <v>0</v>
      </c>
      <c r="H468" s="9">
        <v>3182.7724609375</v>
      </c>
    </row>
    <row r="469" spans="1:8" x14ac:dyDescent="0.25">
      <c r="A469" s="5" t="str">
        <f t="shared" si="7"/>
        <v>1LCAOutside LA Basin32027</v>
      </c>
      <c r="B469" s="7">
        <v>1</v>
      </c>
      <c r="C469" s="7" t="s">
        <v>104</v>
      </c>
      <c r="D469" s="7" t="s">
        <v>113</v>
      </c>
      <c r="E469" s="9">
        <v>3</v>
      </c>
      <c r="F469" s="9">
        <v>2027</v>
      </c>
      <c r="G469" s="9">
        <v>0</v>
      </c>
      <c r="H469" s="9">
        <v>3467.302734375</v>
      </c>
    </row>
    <row r="470" spans="1:8" x14ac:dyDescent="0.25">
      <c r="A470" s="5" t="str">
        <f t="shared" si="7"/>
        <v>1LCAOutside LA Basin32028</v>
      </c>
      <c r="B470" s="7">
        <v>1</v>
      </c>
      <c r="C470" s="7" t="s">
        <v>104</v>
      </c>
      <c r="D470" s="7" t="s">
        <v>113</v>
      </c>
      <c r="E470" s="9">
        <v>3</v>
      </c>
      <c r="F470" s="9">
        <v>2028</v>
      </c>
      <c r="G470" s="9">
        <v>0</v>
      </c>
      <c r="H470" s="9">
        <v>3715.13525390625</v>
      </c>
    </row>
    <row r="471" spans="1:8" x14ac:dyDescent="0.25">
      <c r="A471" s="5" t="str">
        <f t="shared" si="7"/>
        <v>1LCAOutside LA Basin32029</v>
      </c>
      <c r="B471" s="7">
        <v>1</v>
      </c>
      <c r="C471" s="7" t="s">
        <v>104</v>
      </c>
      <c r="D471" s="7" t="s">
        <v>113</v>
      </c>
      <c r="E471" s="9">
        <v>3</v>
      </c>
      <c r="F471" s="9">
        <v>2029</v>
      </c>
      <c r="G471" s="9">
        <v>0</v>
      </c>
      <c r="H471" s="9">
        <v>3930.951416015625</v>
      </c>
    </row>
    <row r="472" spans="1:8" x14ac:dyDescent="0.25">
      <c r="A472" s="5" t="str">
        <f t="shared" si="7"/>
        <v>1LCAOutside LA Basin32030</v>
      </c>
      <c r="B472" s="7">
        <v>1</v>
      </c>
      <c r="C472" s="7" t="s">
        <v>104</v>
      </c>
      <c r="D472" s="7" t="s">
        <v>113</v>
      </c>
      <c r="E472" s="9">
        <v>3</v>
      </c>
      <c r="F472" s="9">
        <v>2030</v>
      </c>
      <c r="G472" s="9">
        <v>0</v>
      </c>
      <c r="H472" s="9">
        <v>4118.9072265625</v>
      </c>
    </row>
    <row r="473" spans="1:8" x14ac:dyDescent="0.25">
      <c r="A473" s="5" t="str">
        <f t="shared" si="7"/>
        <v>1LCAOutside LA Basin32031</v>
      </c>
      <c r="B473" s="7">
        <v>1</v>
      </c>
      <c r="C473" s="7" t="s">
        <v>104</v>
      </c>
      <c r="D473" s="7" t="s">
        <v>113</v>
      </c>
      <c r="E473" s="9">
        <v>3</v>
      </c>
      <c r="F473" s="9">
        <v>2031</v>
      </c>
      <c r="G473" s="9">
        <v>0</v>
      </c>
      <c r="H473" s="9">
        <v>4282.62548828125</v>
      </c>
    </row>
    <row r="474" spans="1:8" x14ac:dyDescent="0.25">
      <c r="A474" s="5" t="str">
        <f t="shared" si="7"/>
        <v>1LCAOutside LA Basin32032</v>
      </c>
      <c r="B474" s="7">
        <v>1</v>
      </c>
      <c r="C474" s="7" t="s">
        <v>104</v>
      </c>
      <c r="D474" s="7" t="s">
        <v>113</v>
      </c>
      <c r="E474" s="9">
        <v>3</v>
      </c>
      <c r="F474" s="9">
        <v>2032</v>
      </c>
      <c r="G474" s="9">
        <v>0</v>
      </c>
      <c r="H474" s="9">
        <v>4425.228515625</v>
      </c>
    </row>
    <row r="475" spans="1:8" x14ac:dyDescent="0.25">
      <c r="A475" s="5" t="str">
        <f t="shared" si="7"/>
        <v>1LCAOutside LA Basin42022</v>
      </c>
      <c r="B475" s="7">
        <v>1</v>
      </c>
      <c r="C475" s="7" t="s">
        <v>104</v>
      </c>
      <c r="D475" s="7" t="s">
        <v>113</v>
      </c>
      <c r="E475" s="9">
        <v>4</v>
      </c>
      <c r="F475" s="9">
        <v>2022</v>
      </c>
      <c r="G475" s="9">
        <v>0</v>
      </c>
      <c r="H475" s="9">
        <v>1628.069091796875</v>
      </c>
    </row>
    <row r="476" spans="1:8" x14ac:dyDescent="0.25">
      <c r="A476" s="5" t="str">
        <f t="shared" si="7"/>
        <v>1LCAOutside LA Basin42023</v>
      </c>
      <c r="B476" s="7">
        <v>1</v>
      </c>
      <c r="C476" s="7" t="s">
        <v>104</v>
      </c>
      <c r="D476" s="7" t="s">
        <v>113</v>
      </c>
      <c r="E476" s="9">
        <v>4</v>
      </c>
      <c r="F476" s="9">
        <v>2023</v>
      </c>
      <c r="G476" s="9">
        <v>0</v>
      </c>
      <c r="H476" s="9">
        <v>2080.619873046875</v>
      </c>
    </row>
    <row r="477" spans="1:8" x14ac:dyDescent="0.25">
      <c r="A477" s="5" t="str">
        <f t="shared" si="7"/>
        <v>1LCAOutside LA Basin42024</v>
      </c>
      <c r="B477" s="7">
        <v>1</v>
      </c>
      <c r="C477" s="7" t="s">
        <v>104</v>
      </c>
      <c r="D477" s="7" t="s">
        <v>113</v>
      </c>
      <c r="E477" s="9">
        <v>4</v>
      </c>
      <c r="F477" s="9">
        <v>2024</v>
      </c>
      <c r="G477" s="9">
        <v>0</v>
      </c>
      <c r="H477" s="9">
        <v>2515.212646484375</v>
      </c>
    </row>
    <row r="478" spans="1:8" x14ac:dyDescent="0.25">
      <c r="A478" s="5" t="str">
        <f t="shared" si="7"/>
        <v>1LCAOutside LA Basin42025</v>
      </c>
      <c r="B478" s="7">
        <v>1</v>
      </c>
      <c r="C478" s="7" t="s">
        <v>104</v>
      </c>
      <c r="D478" s="7" t="s">
        <v>113</v>
      </c>
      <c r="E478" s="9">
        <v>4</v>
      </c>
      <c r="F478" s="9">
        <v>2025</v>
      </c>
      <c r="G478" s="9">
        <v>0</v>
      </c>
      <c r="H478" s="9">
        <v>2885.65234375</v>
      </c>
    </row>
    <row r="479" spans="1:8" x14ac:dyDescent="0.25">
      <c r="A479" s="5" t="str">
        <f t="shared" si="7"/>
        <v>1LCAOutside LA Basin42026</v>
      </c>
      <c r="B479" s="7">
        <v>1</v>
      </c>
      <c r="C479" s="7" t="s">
        <v>104</v>
      </c>
      <c r="D479" s="7" t="s">
        <v>113</v>
      </c>
      <c r="E479" s="9">
        <v>4</v>
      </c>
      <c r="F479" s="9">
        <v>2026</v>
      </c>
      <c r="G479" s="9">
        <v>0</v>
      </c>
      <c r="H479" s="9">
        <v>3208.4072265625</v>
      </c>
    </row>
    <row r="480" spans="1:8" x14ac:dyDescent="0.25">
      <c r="A480" s="5" t="str">
        <f t="shared" si="7"/>
        <v>1LCAOutside LA Basin42027</v>
      </c>
      <c r="B480" s="7">
        <v>1</v>
      </c>
      <c r="C480" s="7" t="s">
        <v>104</v>
      </c>
      <c r="D480" s="7" t="s">
        <v>113</v>
      </c>
      <c r="E480" s="9">
        <v>4</v>
      </c>
      <c r="F480" s="9">
        <v>2027</v>
      </c>
      <c r="G480" s="9">
        <v>0</v>
      </c>
      <c r="H480" s="9">
        <v>3489.639404296875</v>
      </c>
    </row>
    <row r="481" spans="1:8" x14ac:dyDescent="0.25">
      <c r="A481" s="5" t="str">
        <f t="shared" si="7"/>
        <v>1LCAOutside LA Basin42028</v>
      </c>
      <c r="B481" s="7">
        <v>1</v>
      </c>
      <c r="C481" s="7" t="s">
        <v>104</v>
      </c>
      <c r="D481" s="7" t="s">
        <v>113</v>
      </c>
      <c r="E481" s="9">
        <v>4</v>
      </c>
      <c r="F481" s="9">
        <v>2028</v>
      </c>
      <c r="G481" s="9">
        <v>0</v>
      </c>
      <c r="H481" s="9">
        <v>3734.585205078125</v>
      </c>
    </row>
    <row r="482" spans="1:8" x14ac:dyDescent="0.25">
      <c r="A482" s="5" t="str">
        <f t="shared" si="7"/>
        <v>1LCAOutside LA Basin42029</v>
      </c>
      <c r="B482" s="7">
        <v>1</v>
      </c>
      <c r="C482" s="7" t="s">
        <v>104</v>
      </c>
      <c r="D482" s="7" t="s">
        <v>113</v>
      </c>
      <c r="E482" s="9">
        <v>4</v>
      </c>
      <c r="F482" s="9">
        <v>2029</v>
      </c>
      <c r="G482" s="9">
        <v>0</v>
      </c>
      <c r="H482" s="9">
        <v>3947.889404296875</v>
      </c>
    </row>
    <row r="483" spans="1:8" x14ac:dyDescent="0.25">
      <c r="A483" s="5" t="str">
        <f t="shared" si="7"/>
        <v>1LCAOutside LA Basin42030</v>
      </c>
      <c r="B483" s="7">
        <v>1</v>
      </c>
      <c r="C483" s="7" t="s">
        <v>104</v>
      </c>
      <c r="D483" s="7" t="s">
        <v>113</v>
      </c>
      <c r="E483" s="9">
        <v>4</v>
      </c>
      <c r="F483" s="9">
        <v>2030</v>
      </c>
      <c r="G483" s="9">
        <v>0</v>
      </c>
      <c r="H483" s="9">
        <v>4133.65966796875</v>
      </c>
    </row>
    <row r="484" spans="1:8" x14ac:dyDescent="0.25">
      <c r="A484" s="5" t="str">
        <f t="shared" si="7"/>
        <v>1LCAOutside LA Basin42031</v>
      </c>
      <c r="B484" s="7">
        <v>1</v>
      </c>
      <c r="C484" s="7" t="s">
        <v>104</v>
      </c>
      <c r="D484" s="7" t="s">
        <v>113</v>
      </c>
      <c r="E484" s="9">
        <v>4</v>
      </c>
      <c r="F484" s="9">
        <v>2031</v>
      </c>
      <c r="G484" s="9">
        <v>0</v>
      </c>
      <c r="H484" s="9">
        <v>4295.4765625</v>
      </c>
    </row>
    <row r="485" spans="1:8" x14ac:dyDescent="0.25">
      <c r="A485" s="5" t="str">
        <f t="shared" si="7"/>
        <v>1LCAOutside LA Basin42032</v>
      </c>
      <c r="B485" s="7">
        <v>1</v>
      </c>
      <c r="C485" s="7" t="s">
        <v>104</v>
      </c>
      <c r="D485" s="7" t="s">
        <v>113</v>
      </c>
      <c r="E485" s="9">
        <v>4</v>
      </c>
      <c r="F485" s="9">
        <v>2032</v>
      </c>
      <c r="G485" s="9">
        <v>0</v>
      </c>
      <c r="H485" s="9">
        <v>4436.42138671875</v>
      </c>
    </row>
    <row r="486" spans="1:8" x14ac:dyDescent="0.25">
      <c r="A486" s="5" t="str">
        <f t="shared" si="7"/>
        <v>1LCAOutside LA Basin52022</v>
      </c>
      <c r="B486" s="7">
        <v>1</v>
      </c>
      <c r="C486" s="7" t="s">
        <v>104</v>
      </c>
      <c r="D486" s="7" t="s">
        <v>113</v>
      </c>
      <c r="E486" s="9">
        <v>5</v>
      </c>
      <c r="F486" s="9">
        <v>2022</v>
      </c>
      <c r="G486" s="9">
        <v>0</v>
      </c>
      <c r="H486" s="9">
        <v>1658.9984130859375</v>
      </c>
    </row>
    <row r="487" spans="1:8" x14ac:dyDescent="0.25">
      <c r="A487" s="5" t="str">
        <f t="shared" si="7"/>
        <v>1LCAOutside LA Basin52023</v>
      </c>
      <c r="B487" s="7">
        <v>1</v>
      </c>
      <c r="C487" s="7" t="s">
        <v>104</v>
      </c>
      <c r="D487" s="7" t="s">
        <v>113</v>
      </c>
      <c r="E487" s="9">
        <v>5</v>
      </c>
      <c r="F487" s="9">
        <v>2023</v>
      </c>
      <c r="G487" s="9">
        <v>0</v>
      </c>
      <c r="H487" s="9">
        <v>2121.72412109375</v>
      </c>
    </row>
    <row r="488" spans="1:8" x14ac:dyDescent="0.25">
      <c r="A488" s="5" t="str">
        <f t="shared" si="7"/>
        <v>1LCAOutside LA Basin52024</v>
      </c>
      <c r="B488" s="7">
        <v>1</v>
      </c>
      <c r="C488" s="7" t="s">
        <v>104</v>
      </c>
      <c r="D488" s="7" t="s">
        <v>113</v>
      </c>
      <c r="E488" s="9">
        <v>5</v>
      </c>
      <c r="F488" s="9">
        <v>2024</v>
      </c>
      <c r="G488" s="9">
        <v>0</v>
      </c>
      <c r="H488" s="9">
        <v>2548.984619140625</v>
      </c>
    </row>
    <row r="489" spans="1:8" x14ac:dyDescent="0.25">
      <c r="A489" s="5" t="str">
        <f t="shared" si="7"/>
        <v>1LCAOutside LA Basin52025</v>
      </c>
      <c r="B489" s="7">
        <v>1</v>
      </c>
      <c r="C489" s="7" t="s">
        <v>104</v>
      </c>
      <c r="D489" s="7" t="s">
        <v>113</v>
      </c>
      <c r="E489" s="9">
        <v>5</v>
      </c>
      <c r="F489" s="9">
        <v>2025</v>
      </c>
      <c r="G489" s="9">
        <v>0</v>
      </c>
      <c r="H489" s="9">
        <v>2915.0712890625</v>
      </c>
    </row>
    <row r="490" spans="1:8" x14ac:dyDescent="0.25">
      <c r="A490" s="5" t="str">
        <f t="shared" si="7"/>
        <v>1LCAOutside LA Basin52026</v>
      </c>
      <c r="B490" s="7">
        <v>1</v>
      </c>
      <c r="C490" s="7" t="s">
        <v>104</v>
      </c>
      <c r="D490" s="7" t="s">
        <v>113</v>
      </c>
      <c r="E490" s="9">
        <v>5</v>
      </c>
      <c r="F490" s="9">
        <v>2026</v>
      </c>
      <c r="G490" s="9">
        <v>0</v>
      </c>
      <c r="H490" s="9">
        <v>3234.042236328125</v>
      </c>
    </row>
    <row r="491" spans="1:8" x14ac:dyDescent="0.25">
      <c r="A491" s="5" t="str">
        <f t="shared" si="7"/>
        <v>1LCAOutside LA Basin52027</v>
      </c>
      <c r="B491" s="7">
        <v>1</v>
      </c>
      <c r="C491" s="7" t="s">
        <v>104</v>
      </c>
      <c r="D491" s="7" t="s">
        <v>113</v>
      </c>
      <c r="E491" s="9">
        <v>5</v>
      </c>
      <c r="F491" s="9">
        <v>2027</v>
      </c>
      <c r="G491" s="9">
        <v>0</v>
      </c>
      <c r="H491" s="9">
        <v>3511.975830078125</v>
      </c>
    </row>
    <row r="492" spans="1:8" x14ac:dyDescent="0.25">
      <c r="A492" s="5" t="str">
        <f t="shared" si="7"/>
        <v>1LCAOutside LA Basin52028</v>
      </c>
      <c r="B492" s="7">
        <v>1</v>
      </c>
      <c r="C492" s="7" t="s">
        <v>104</v>
      </c>
      <c r="D492" s="7" t="s">
        <v>113</v>
      </c>
      <c r="E492" s="9">
        <v>5</v>
      </c>
      <c r="F492" s="9">
        <v>2028</v>
      </c>
      <c r="G492" s="9">
        <v>0</v>
      </c>
      <c r="H492" s="9">
        <v>3754.03515625</v>
      </c>
    </row>
    <row r="493" spans="1:8" x14ac:dyDescent="0.25">
      <c r="A493" s="5" t="str">
        <f t="shared" si="7"/>
        <v>1LCAOutside LA Basin52029</v>
      </c>
      <c r="B493" s="7">
        <v>1</v>
      </c>
      <c r="C493" s="7" t="s">
        <v>104</v>
      </c>
      <c r="D493" s="7" t="s">
        <v>113</v>
      </c>
      <c r="E493" s="9">
        <v>5</v>
      </c>
      <c r="F493" s="9">
        <v>2029</v>
      </c>
      <c r="G493" s="9">
        <v>0</v>
      </c>
      <c r="H493" s="9">
        <v>3964.827392578125</v>
      </c>
    </row>
    <row r="494" spans="1:8" x14ac:dyDescent="0.25">
      <c r="A494" s="5" t="str">
        <f t="shared" si="7"/>
        <v>1LCAOutside LA Basin52030</v>
      </c>
      <c r="B494" s="7">
        <v>1</v>
      </c>
      <c r="C494" s="7" t="s">
        <v>104</v>
      </c>
      <c r="D494" s="7" t="s">
        <v>113</v>
      </c>
      <c r="E494" s="9">
        <v>5</v>
      </c>
      <c r="F494" s="9">
        <v>2030</v>
      </c>
      <c r="G494" s="9">
        <v>0</v>
      </c>
      <c r="H494" s="9">
        <v>4148.412109375</v>
      </c>
    </row>
    <row r="495" spans="1:8" x14ac:dyDescent="0.25">
      <c r="A495" s="5" t="str">
        <f t="shared" si="7"/>
        <v>1LCAOutside LA Basin52031</v>
      </c>
      <c r="B495" s="7">
        <v>1</v>
      </c>
      <c r="C495" s="7" t="s">
        <v>104</v>
      </c>
      <c r="D495" s="7" t="s">
        <v>113</v>
      </c>
      <c r="E495" s="9">
        <v>5</v>
      </c>
      <c r="F495" s="9">
        <v>2031</v>
      </c>
      <c r="G495" s="9">
        <v>0</v>
      </c>
      <c r="H495" s="9">
        <v>4308.32763671875</v>
      </c>
    </row>
    <row r="496" spans="1:8" x14ac:dyDescent="0.25">
      <c r="A496" s="5" t="str">
        <f t="shared" si="7"/>
        <v>1LCAOutside LA Basin52032</v>
      </c>
      <c r="B496" s="7">
        <v>1</v>
      </c>
      <c r="C496" s="7" t="s">
        <v>104</v>
      </c>
      <c r="D496" s="7" t="s">
        <v>113</v>
      </c>
      <c r="E496" s="9">
        <v>5</v>
      </c>
      <c r="F496" s="9">
        <v>2032</v>
      </c>
      <c r="G496" s="9">
        <v>0</v>
      </c>
      <c r="H496" s="9">
        <v>4447.61376953125</v>
      </c>
    </row>
    <row r="497" spans="1:8" x14ac:dyDescent="0.25">
      <c r="A497" s="5" t="str">
        <f t="shared" si="7"/>
        <v>1LCAOutside LA Basin62022</v>
      </c>
      <c r="B497" s="7">
        <v>1</v>
      </c>
      <c r="C497" s="7" t="s">
        <v>104</v>
      </c>
      <c r="D497" s="7" t="s">
        <v>113</v>
      </c>
      <c r="E497" s="9">
        <v>6</v>
      </c>
      <c r="F497" s="9">
        <v>2022</v>
      </c>
      <c r="G497" s="9">
        <v>0</v>
      </c>
      <c r="H497" s="9">
        <v>1689.927734375</v>
      </c>
    </row>
    <row r="498" spans="1:8" x14ac:dyDescent="0.25">
      <c r="A498" s="5" t="str">
        <f t="shared" si="7"/>
        <v>1LCAOutside LA Basin62023</v>
      </c>
      <c r="B498" s="7">
        <v>1</v>
      </c>
      <c r="C498" s="7" t="s">
        <v>104</v>
      </c>
      <c r="D498" s="7" t="s">
        <v>113</v>
      </c>
      <c r="E498" s="9">
        <v>6</v>
      </c>
      <c r="F498" s="9">
        <v>2023</v>
      </c>
      <c r="G498" s="9">
        <v>0</v>
      </c>
      <c r="H498" s="9">
        <v>2162.828369140625</v>
      </c>
    </row>
    <row r="499" spans="1:8" x14ac:dyDescent="0.25">
      <c r="A499" s="5" t="str">
        <f t="shared" si="7"/>
        <v>1LCAOutside LA Basin62024</v>
      </c>
      <c r="B499" s="7">
        <v>1</v>
      </c>
      <c r="C499" s="7" t="s">
        <v>104</v>
      </c>
      <c r="D499" s="7" t="s">
        <v>113</v>
      </c>
      <c r="E499" s="9">
        <v>6</v>
      </c>
      <c r="F499" s="9">
        <v>2024</v>
      </c>
      <c r="G499" s="9">
        <v>0</v>
      </c>
      <c r="H499" s="9">
        <v>2582.756591796875</v>
      </c>
    </row>
    <row r="500" spans="1:8" x14ac:dyDescent="0.25">
      <c r="A500" s="5" t="str">
        <f t="shared" si="7"/>
        <v>1LCAOutside LA Basin62025</v>
      </c>
      <c r="B500" s="7">
        <v>1</v>
      </c>
      <c r="C500" s="7" t="s">
        <v>104</v>
      </c>
      <c r="D500" s="7" t="s">
        <v>113</v>
      </c>
      <c r="E500" s="9">
        <v>6</v>
      </c>
      <c r="F500" s="9">
        <v>2025</v>
      </c>
      <c r="G500" s="9">
        <v>0</v>
      </c>
      <c r="H500" s="9">
        <v>2944.490234375</v>
      </c>
    </row>
    <row r="501" spans="1:8" x14ac:dyDescent="0.25">
      <c r="A501" s="5" t="str">
        <f t="shared" si="7"/>
        <v>1LCAOutside LA Basin62026</v>
      </c>
      <c r="B501" s="7">
        <v>1</v>
      </c>
      <c r="C501" s="7" t="s">
        <v>104</v>
      </c>
      <c r="D501" s="7" t="s">
        <v>113</v>
      </c>
      <c r="E501" s="9">
        <v>6</v>
      </c>
      <c r="F501" s="9">
        <v>2026</v>
      </c>
      <c r="G501" s="9">
        <v>0</v>
      </c>
      <c r="H501" s="9">
        <v>3259.677001953125</v>
      </c>
    </row>
    <row r="502" spans="1:8" x14ac:dyDescent="0.25">
      <c r="A502" s="5" t="str">
        <f t="shared" si="7"/>
        <v>1LCAOutside LA Basin62027</v>
      </c>
      <c r="B502" s="7">
        <v>1</v>
      </c>
      <c r="C502" s="7" t="s">
        <v>104</v>
      </c>
      <c r="D502" s="7" t="s">
        <v>113</v>
      </c>
      <c r="E502" s="9">
        <v>6</v>
      </c>
      <c r="F502" s="9">
        <v>2027</v>
      </c>
      <c r="G502" s="9">
        <v>0</v>
      </c>
      <c r="H502" s="9">
        <v>3534.3125</v>
      </c>
    </row>
    <row r="503" spans="1:8" x14ac:dyDescent="0.25">
      <c r="A503" s="5" t="str">
        <f t="shared" si="7"/>
        <v>1LCAOutside LA Basin62028</v>
      </c>
      <c r="B503" s="7">
        <v>1</v>
      </c>
      <c r="C503" s="7" t="s">
        <v>104</v>
      </c>
      <c r="D503" s="7" t="s">
        <v>113</v>
      </c>
      <c r="E503" s="9">
        <v>6</v>
      </c>
      <c r="F503" s="9">
        <v>2028</v>
      </c>
      <c r="G503" s="9">
        <v>0</v>
      </c>
      <c r="H503" s="9">
        <v>3773.485107421875</v>
      </c>
    </row>
    <row r="504" spans="1:8" x14ac:dyDescent="0.25">
      <c r="A504" s="5" t="str">
        <f t="shared" si="7"/>
        <v>1LCAOutside LA Basin62029</v>
      </c>
      <c r="B504" s="7">
        <v>1</v>
      </c>
      <c r="C504" s="7" t="s">
        <v>104</v>
      </c>
      <c r="D504" s="7" t="s">
        <v>113</v>
      </c>
      <c r="E504" s="9">
        <v>6</v>
      </c>
      <c r="F504" s="9">
        <v>2029</v>
      </c>
      <c r="G504" s="9">
        <v>0</v>
      </c>
      <c r="H504" s="9">
        <v>3981.765625</v>
      </c>
    </row>
    <row r="505" spans="1:8" x14ac:dyDescent="0.25">
      <c r="A505" s="5" t="str">
        <f t="shared" si="7"/>
        <v>1LCAOutside LA Basin62030</v>
      </c>
      <c r="B505" s="7">
        <v>1</v>
      </c>
      <c r="C505" s="7" t="s">
        <v>104</v>
      </c>
      <c r="D505" s="7" t="s">
        <v>113</v>
      </c>
      <c r="E505" s="9">
        <v>6</v>
      </c>
      <c r="F505" s="9">
        <v>2030</v>
      </c>
      <c r="G505" s="9">
        <v>0</v>
      </c>
      <c r="H505" s="9">
        <v>4163.1640625</v>
      </c>
    </row>
    <row r="506" spans="1:8" x14ac:dyDescent="0.25">
      <c r="A506" s="5" t="str">
        <f t="shared" si="7"/>
        <v>1LCAOutside LA Basin62031</v>
      </c>
      <c r="B506" s="7">
        <v>1</v>
      </c>
      <c r="C506" s="7" t="s">
        <v>104</v>
      </c>
      <c r="D506" s="7" t="s">
        <v>113</v>
      </c>
      <c r="E506" s="9">
        <v>6</v>
      </c>
      <c r="F506" s="9">
        <v>2031</v>
      </c>
      <c r="G506" s="9">
        <v>0</v>
      </c>
      <c r="H506" s="9">
        <v>4321.1787109375</v>
      </c>
    </row>
    <row r="507" spans="1:8" x14ac:dyDescent="0.25">
      <c r="A507" s="5" t="str">
        <f t="shared" si="7"/>
        <v>1LCAOutside LA Basin62032</v>
      </c>
      <c r="B507" s="7">
        <v>1</v>
      </c>
      <c r="C507" s="7" t="s">
        <v>104</v>
      </c>
      <c r="D507" s="7" t="s">
        <v>113</v>
      </c>
      <c r="E507" s="9">
        <v>6</v>
      </c>
      <c r="F507" s="9">
        <v>2032</v>
      </c>
      <c r="G507" s="9">
        <v>0</v>
      </c>
      <c r="H507" s="9">
        <v>4458.80615234375</v>
      </c>
    </row>
    <row r="508" spans="1:8" x14ac:dyDescent="0.25">
      <c r="A508" s="5" t="str">
        <f t="shared" si="7"/>
        <v>1LCAOutside LA Basin72022</v>
      </c>
      <c r="B508" s="7">
        <v>1</v>
      </c>
      <c r="C508" s="7" t="s">
        <v>104</v>
      </c>
      <c r="D508" s="7" t="s">
        <v>113</v>
      </c>
      <c r="E508" s="9">
        <v>7</v>
      </c>
      <c r="F508" s="9">
        <v>2022</v>
      </c>
      <c r="G508" s="9">
        <v>0</v>
      </c>
      <c r="H508" s="9">
        <v>1720.8570556640625</v>
      </c>
    </row>
    <row r="509" spans="1:8" x14ac:dyDescent="0.25">
      <c r="A509" s="5" t="str">
        <f t="shared" si="7"/>
        <v>1LCAOutside LA Basin72023</v>
      </c>
      <c r="B509" s="7">
        <v>1</v>
      </c>
      <c r="C509" s="7" t="s">
        <v>104</v>
      </c>
      <c r="D509" s="7" t="s">
        <v>113</v>
      </c>
      <c r="E509" s="9">
        <v>7</v>
      </c>
      <c r="F509" s="9">
        <v>2023</v>
      </c>
      <c r="G509" s="9">
        <v>0</v>
      </c>
      <c r="H509" s="9">
        <v>2203.932373046875</v>
      </c>
    </row>
    <row r="510" spans="1:8" x14ac:dyDescent="0.25">
      <c r="A510" s="5" t="str">
        <f t="shared" si="7"/>
        <v>1LCAOutside LA Basin72024</v>
      </c>
      <c r="B510" s="7">
        <v>1</v>
      </c>
      <c r="C510" s="7" t="s">
        <v>104</v>
      </c>
      <c r="D510" s="7" t="s">
        <v>113</v>
      </c>
      <c r="E510" s="9">
        <v>7</v>
      </c>
      <c r="F510" s="9">
        <v>2024</v>
      </c>
      <c r="G510" s="9">
        <v>0</v>
      </c>
      <c r="H510" s="9">
        <v>2616.52880859375</v>
      </c>
    </row>
    <row r="511" spans="1:8" x14ac:dyDescent="0.25">
      <c r="A511" s="5" t="str">
        <f t="shared" si="7"/>
        <v>1LCAOutside LA Basin72025</v>
      </c>
      <c r="B511" s="7">
        <v>1</v>
      </c>
      <c r="C511" s="7" t="s">
        <v>104</v>
      </c>
      <c r="D511" s="7" t="s">
        <v>113</v>
      </c>
      <c r="E511" s="9">
        <v>7</v>
      </c>
      <c r="F511" s="9">
        <v>2025</v>
      </c>
      <c r="G511" s="9">
        <v>0</v>
      </c>
      <c r="H511" s="9">
        <v>2973.9091796875</v>
      </c>
    </row>
    <row r="512" spans="1:8" x14ac:dyDescent="0.25">
      <c r="A512" s="5" t="str">
        <f t="shared" si="7"/>
        <v>1LCAOutside LA Basin72026</v>
      </c>
      <c r="B512" s="7">
        <v>1</v>
      </c>
      <c r="C512" s="7" t="s">
        <v>104</v>
      </c>
      <c r="D512" s="7" t="s">
        <v>113</v>
      </c>
      <c r="E512" s="9">
        <v>7</v>
      </c>
      <c r="F512" s="9">
        <v>2026</v>
      </c>
      <c r="G512" s="9">
        <v>0</v>
      </c>
      <c r="H512" s="9">
        <v>3285.31201171875</v>
      </c>
    </row>
    <row r="513" spans="1:8" x14ac:dyDescent="0.25">
      <c r="A513" s="5" t="str">
        <f t="shared" si="7"/>
        <v>1LCAOutside LA Basin72027</v>
      </c>
      <c r="B513" s="7">
        <v>1</v>
      </c>
      <c r="C513" s="7" t="s">
        <v>104</v>
      </c>
      <c r="D513" s="7" t="s">
        <v>113</v>
      </c>
      <c r="E513" s="9">
        <v>7</v>
      </c>
      <c r="F513" s="9">
        <v>2027</v>
      </c>
      <c r="G513" s="9">
        <v>0</v>
      </c>
      <c r="H513" s="9">
        <v>3556.649169921875</v>
      </c>
    </row>
    <row r="514" spans="1:8" x14ac:dyDescent="0.25">
      <c r="A514" s="5" t="str">
        <f t="shared" si="7"/>
        <v>1LCAOutside LA Basin72028</v>
      </c>
      <c r="B514" s="7">
        <v>1</v>
      </c>
      <c r="C514" s="7" t="s">
        <v>104</v>
      </c>
      <c r="D514" s="7" t="s">
        <v>113</v>
      </c>
      <c r="E514" s="9">
        <v>7</v>
      </c>
      <c r="F514" s="9">
        <v>2028</v>
      </c>
      <c r="G514" s="9">
        <v>0</v>
      </c>
      <c r="H514" s="9">
        <v>3792.93505859375</v>
      </c>
    </row>
    <row r="515" spans="1:8" x14ac:dyDescent="0.25">
      <c r="A515" s="5" t="str">
        <f t="shared" ref="A515:A578" si="8">B515&amp;C515&amp;D515&amp;E515&amp;F515</f>
        <v>1LCAOutside LA Basin72029</v>
      </c>
      <c r="B515" s="7">
        <v>1</v>
      </c>
      <c r="C515" s="7" t="s">
        <v>104</v>
      </c>
      <c r="D515" s="7" t="s">
        <v>113</v>
      </c>
      <c r="E515" s="9">
        <v>7</v>
      </c>
      <c r="F515" s="9">
        <v>2029</v>
      </c>
      <c r="G515" s="9">
        <v>0</v>
      </c>
      <c r="H515" s="9">
        <v>3998.70361328125</v>
      </c>
    </row>
    <row r="516" spans="1:8" x14ac:dyDescent="0.25">
      <c r="A516" s="5" t="str">
        <f t="shared" si="8"/>
        <v>1LCAOutside LA Basin72030</v>
      </c>
      <c r="B516" s="7">
        <v>1</v>
      </c>
      <c r="C516" s="7" t="s">
        <v>104</v>
      </c>
      <c r="D516" s="7" t="s">
        <v>113</v>
      </c>
      <c r="E516" s="9">
        <v>7</v>
      </c>
      <c r="F516" s="9">
        <v>2030</v>
      </c>
      <c r="G516" s="9">
        <v>0</v>
      </c>
      <c r="H516" s="9">
        <v>4177.91650390625</v>
      </c>
    </row>
    <row r="517" spans="1:8" x14ac:dyDescent="0.25">
      <c r="A517" s="5" t="str">
        <f t="shared" si="8"/>
        <v>1LCAOutside LA Basin72031</v>
      </c>
      <c r="B517" s="7">
        <v>1</v>
      </c>
      <c r="C517" s="7" t="s">
        <v>104</v>
      </c>
      <c r="D517" s="7" t="s">
        <v>113</v>
      </c>
      <c r="E517" s="9">
        <v>7</v>
      </c>
      <c r="F517" s="9">
        <v>2031</v>
      </c>
      <c r="G517" s="9">
        <v>0</v>
      </c>
      <c r="H517" s="9">
        <v>4334.02978515625</v>
      </c>
    </row>
    <row r="518" spans="1:8" x14ac:dyDescent="0.25">
      <c r="A518" s="5" t="str">
        <f t="shared" si="8"/>
        <v>1LCAOutside LA Basin72032</v>
      </c>
      <c r="B518" s="7">
        <v>1</v>
      </c>
      <c r="C518" s="7" t="s">
        <v>104</v>
      </c>
      <c r="D518" s="7" t="s">
        <v>113</v>
      </c>
      <c r="E518" s="9">
        <v>7</v>
      </c>
      <c r="F518" s="9">
        <v>2032</v>
      </c>
      <c r="G518" s="9">
        <v>0</v>
      </c>
      <c r="H518" s="9">
        <v>4469.9990234375</v>
      </c>
    </row>
    <row r="519" spans="1:8" x14ac:dyDescent="0.25">
      <c r="A519" s="5" t="str">
        <f t="shared" si="8"/>
        <v>1LCAOutside LA Basin82022</v>
      </c>
      <c r="B519" s="7">
        <v>1</v>
      </c>
      <c r="C519" s="7" t="s">
        <v>104</v>
      </c>
      <c r="D519" s="7" t="s">
        <v>113</v>
      </c>
      <c r="E519" s="9">
        <v>8</v>
      </c>
      <c r="F519" s="9">
        <v>2022</v>
      </c>
      <c r="G519" s="9">
        <v>0</v>
      </c>
      <c r="H519" s="9">
        <v>1751.786376953125</v>
      </c>
    </row>
    <row r="520" spans="1:8" x14ac:dyDescent="0.25">
      <c r="A520" s="5" t="str">
        <f t="shared" si="8"/>
        <v>1LCAOutside LA Basin82023</v>
      </c>
      <c r="B520" s="7">
        <v>1</v>
      </c>
      <c r="C520" s="7" t="s">
        <v>104</v>
      </c>
      <c r="D520" s="7" t="s">
        <v>113</v>
      </c>
      <c r="E520" s="9">
        <v>8</v>
      </c>
      <c r="F520" s="9">
        <v>2023</v>
      </c>
      <c r="G520" s="9">
        <v>0</v>
      </c>
      <c r="H520" s="9">
        <v>2245.03662109375</v>
      </c>
    </row>
    <row r="521" spans="1:8" x14ac:dyDescent="0.25">
      <c r="A521" s="5" t="str">
        <f t="shared" si="8"/>
        <v>1LCAOutside LA Basin82024</v>
      </c>
      <c r="B521" s="7">
        <v>1</v>
      </c>
      <c r="C521" s="7" t="s">
        <v>104</v>
      </c>
      <c r="D521" s="7" t="s">
        <v>113</v>
      </c>
      <c r="E521" s="9">
        <v>8</v>
      </c>
      <c r="F521" s="9">
        <v>2024</v>
      </c>
      <c r="G521" s="9">
        <v>0</v>
      </c>
      <c r="H521" s="9">
        <v>2650.30078125</v>
      </c>
    </row>
    <row r="522" spans="1:8" x14ac:dyDescent="0.25">
      <c r="A522" s="5" t="str">
        <f t="shared" si="8"/>
        <v>1LCAOutside LA Basin82025</v>
      </c>
      <c r="B522" s="7">
        <v>1</v>
      </c>
      <c r="C522" s="7" t="s">
        <v>104</v>
      </c>
      <c r="D522" s="7" t="s">
        <v>113</v>
      </c>
      <c r="E522" s="9">
        <v>8</v>
      </c>
      <c r="F522" s="9">
        <v>2025</v>
      </c>
      <c r="G522" s="9">
        <v>0</v>
      </c>
      <c r="H522" s="9">
        <v>3003.328125</v>
      </c>
    </row>
    <row r="523" spans="1:8" x14ac:dyDescent="0.25">
      <c r="A523" s="5" t="str">
        <f t="shared" si="8"/>
        <v>1LCAOutside LA Basin82026</v>
      </c>
      <c r="B523" s="7">
        <v>1</v>
      </c>
      <c r="C523" s="7" t="s">
        <v>104</v>
      </c>
      <c r="D523" s="7" t="s">
        <v>113</v>
      </c>
      <c r="E523" s="9">
        <v>8</v>
      </c>
      <c r="F523" s="9">
        <v>2026</v>
      </c>
      <c r="G523" s="9">
        <v>0</v>
      </c>
      <c r="H523" s="9">
        <v>3310.94677734375</v>
      </c>
    </row>
    <row r="524" spans="1:8" x14ac:dyDescent="0.25">
      <c r="A524" s="5" t="str">
        <f t="shared" si="8"/>
        <v>1LCAOutside LA Basin82027</v>
      </c>
      <c r="B524" s="7">
        <v>1</v>
      </c>
      <c r="C524" s="7" t="s">
        <v>104</v>
      </c>
      <c r="D524" s="7" t="s">
        <v>113</v>
      </c>
      <c r="E524" s="9">
        <v>8</v>
      </c>
      <c r="F524" s="9">
        <v>2027</v>
      </c>
      <c r="G524" s="9">
        <v>0</v>
      </c>
      <c r="H524" s="9">
        <v>3578.985595703125</v>
      </c>
    </row>
    <row r="525" spans="1:8" x14ac:dyDescent="0.25">
      <c r="A525" s="5" t="str">
        <f t="shared" si="8"/>
        <v>1LCAOutside LA Basin82028</v>
      </c>
      <c r="B525" s="7">
        <v>1</v>
      </c>
      <c r="C525" s="7" t="s">
        <v>104</v>
      </c>
      <c r="D525" s="7" t="s">
        <v>113</v>
      </c>
      <c r="E525" s="9">
        <v>8</v>
      </c>
      <c r="F525" s="9">
        <v>2028</v>
      </c>
      <c r="G525" s="9">
        <v>0</v>
      </c>
      <c r="H525" s="9">
        <v>3812.385009765625</v>
      </c>
    </row>
    <row r="526" spans="1:8" x14ac:dyDescent="0.25">
      <c r="A526" s="5" t="str">
        <f t="shared" si="8"/>
        <v>1LCAOutside LA Basin82029</v>
      </c>
      <c r="B526" s="7">
        <v>1</v>
      </c>
      <c r="C526" s="7" t="s">
        <v>104</v>
      </c>
      <c r="D526" s="7" t="s">
        <v>113</v>
      </c>
      <c r="E526" s="9">
        <v>8</v>
      </c>
      <c r="F526" s="9">
        <v>2029</v>
      </c>
      <c r="G526" s="9">
        <v>0</v>
      </c>
      <c r="H526" s="9">
        <v>4015.6416015625</v>
      </c>
    </row>
    <row r="527" spans="1:8" x14ac:dyDescent="0.25">
      <c r="A527" s="5" t="str">
        <f t="shared" si="8"/>
        <v>1LCAOutside LA Basin82030</v>
      </c>
      <c r="B527" s="7">
        <v>1</v>
      </c>
      <c r="C527" s="7" t="s">
        <v>104</v>
      </c>
      <c r="D527" s="7" t="s">
        <v>113</v>
      </c>
      <c r="E527" s="9">
        <v>8</v>
      </c>
      <c r="F527" s="9">
        <v>2030</v>
      </c>
      <c r="G527" s="9">
        <v>0</v>
      </c>
      <c r="H527" s="9">
        <v>4192.6689453125</v>
      </c>
    </row>
    <row r="528" spans="1:8" x14ac:dyDescent="0.25">
      <c r="A528" s="5" t="str">
        <f t="shared" si="8"/>
        <v>1LCAOutside LA Basin82031</v>
      </c>
      <c r="B528" s="7">
        <v>1</v>
      </c>
      <c r="C528" s="7" t="s">
        <v>104</v>
      </c>
      <c r="D528" s="7" t="s">
        <v>113</v>
      </c>
      <c r="E528" s="9">
        <v>8</v>
      </c>
      <c r="F528" s="9">
        <v>2031</v>
      </c>
      <c r="G528" s="9">
        <v>0</v>
      </c>
      <c r="H528" s="9">
        <v>4346.88037109375</v>
      </c>
    </row>
    <row r="529" spans="1:8" x14ac:dyDescent="0.25">
      <c r="A529" s="5" t="str">
        <f t="shared" si="8"/>
        <v>1LCAOutside LA Basin82032</v>
      </c>
      <c r="B529" s="7">
        <v>1</v>
      </c>
      <c r="C529" s="7" t="s">
        <v>104</v>
      </c>
      <c r="D529" s="7" t="s">
        <v>113</v>
      </c>
      <c r="E529" s="9">
        <v>8</v>
      </c>
      <c r="F529" s="9">
        <v>2032</v>
      </c>
      <c r="G529" s="9">
        <v>0</v>
      </c>
      <c r="H529" s="9">
        <v>4481.19140625</v>
      </c>
    </row>
    <row r="530" spans="1:8" x14ac:dyDescent="0.25">
      <c r="A530" s="5" t="str">
        <f t="shared" si="8"/>
        <v>1LCAOutside LA Basin92022</v>
      </c>
      <c r="B530" s="7">
        <v>1</v>
      </c>
      <c r="C530" s="7" t="s">
        <v>104</v>
      </c>
      <c r="D530" s="7" t="s">
        <v>113</v>
      </c>
      <c r="E530" s="9">
        <v>9</v>
      </c>
      <c r="F530" s="9">
        <v>2022</v>
      </c>
      <c r="G530" s="9">
        <v>0</v>
      </c>
      <c r="H530" s="9">
        <v>1792.890625</v>
      </c>
    </row>
    <row r="531" spans="1:8" x14ac:dyDescent="0.25">
      <c r="A531" s="5" t="str">
        <f t="shared" si="8"/>
        <v>1LCAOutside LA Basin92023</v>
      </c>
      <c r="B531" s="7">
        <v>1</v>
      </c>
      <c r="C531" s="7" t="s">
        <v>104</v>
      </c>
      <c r="D531" s="7" t="s">
        <v>113</v>
      </c>
      <c r="E531" s="9">
        <v>9</v>
      </c>
      <c r="F531" s="9">
        <v>2023</v>
      </c>
      <c r="G531" s="9">
        <v>0</v>
      </c>
      <c r="H531" s="9">
        <v>2278.80859375</v>
      </c>
    </row>
    <row r="532" spans="1:8" x14ac:dyDescent="0.25">
      <c r="A532" s="5" t="str">
        <f t="shared" si="8"/>
        <v>1LCAOutside LA Basin92024</v>
      </c>
      <c r="B532" s="7">
        <v>1</v>
      </c>
      <c r="C532" s="7" t="s">
        <v>104</v>
      </c>
      <c r="D532" s="7" t="s">
        <v>113</v>
      </c>
      <c r="E532" s="9">
        <v>9</v>
      </c>
      <c r="F532" s="9">
        <v>2024</v>
      </c>
      <c r="G532" s="9">
        <v>0</v>
      </c>
      <c r="H532" s="9">
        <v>2679.7197265625</v>
      </c>
    </row>
    <row r="533" spans="1:8" x14ac:dyDescent="0.25">
      <c r="A533" s="5" t="str">
        <f t="shared" si="8"/>
        <v>1LCAOutside LA Basin92025</v>
      </c>
      <c r="B533" s="7">
        <v>1</v>
      </c>
      <c r="C533" s="7" t="s">
        <v>104</v>
      </c>
      <c r="D533" s="7" t="s">
        <v>113</v>
      </c>
      <c r="E533" s="9">
        <v>9</v>
      </c>
      <c r="F533" s="9">
        <v>2025</v>
      </c>
      <c r="G533" s="9">
        <v>0</v>
      </c>
      <c r="H533" s="9">
        <v>3028.962890625</v>
      </c>
    </row>
    <row r="534" spans="1:8" x14ac:dyDescent="0.25">
      <c r="A534" s="5" t="str">
        <f t="shared" si="8"/>
        <v>1LCAOutside LA Basin92026</v>
      </c>
      <c r="B534" s="7">
        <v>1</v>
      </c>
      <c r="C534" s="7" t="s">
        <v>104</v>
      </c>
      <c r="D534" s="7" t="s">
        <v>113</v>
      </c>
      <c r="E534" s="9">
        <v>9</v>
      </c>
      <c r="F534" s="9">
        <v>2026</v>
      </c>
      <c r="G534" s="9">
        <v>0</v>
      </c>
      <c r="H534" s="9">
        <v>3333.283447265625</v>
      </c>
    </row>
    <row r="535" spans="1:8" x14ac:dyDescent="0.25">
      <c r="A535" s="5" t="str">
        <f t="shared" si="8"/>
        <v>1LCAOutside LA Basin92027</v>
      </c>
      <c r="B535" s="7">
        <v>1</v>
      </c>
      <c r="C535" s="7" t="s">
        <v>104</v>
      </c>
      <c r="D535" s="7" t="s">
        <v>113</v>
      </c>
      <c r="E535" s="9">
        <v>9</v>
      </c>
      <c r="F535" s="9">
        <v>2027</v>
      </c>
      <c r="G535" s="9">
        <v>0</v>
      </c>
      <c r="H535" s="9">
        <v>3598.435546875</v>
      </c>
    </row>
    <row r="536" spans="1:8" x14ac:dyDescent="0.25">
      <c r="A536" s="5" t="str">
        <f t="shared" si="8"/>
        <v>1LCAOutside LA Basin92028</v>
      </c>
      <c r="B536" s="7">
        <v>1</v>
      </c>
      <c r="C536" s="7" t="s">
        <v>104</v>
      </c>
      <c r="D536" s="7" t="s">
        <v>113</v>
      </c>
      <c r="E536" s="9">
        <v>9</v>
      </c>
      <c r="F536" s="9">
        <v>2028</v>
      </c>
      <c r="G536" s="9">
        <v>0</v>
      </c>
      <c r="H536" s="9">
        <v>3829.3232421875</v>
      </c>
    </row>
    <row r="537" spans="1:8" x14ac:dyDescent="0.25">
      <c r="A537" s="5" t="str">
        <f t="shared" si="8"/>
        <v>1LCAOutside LA Basin92029</v>
      </c>
      <c r="B537" s="7">
        <v>1</v>
      </c>
      <c r="C537" s="7" t="s">
        <v>104</v>
      </c>
      <c r="D537" s="7" t="s">
        <v>113</v>
      </c>
      <c r="E537" s="9">
        <v>9</v>
      </c>
      <c r="F537" s="9">
        <v>2029</v>
      </c>
      <c r="G537" s="9">
        <v>0</v>
      </c>
      <c r="H537" s="9">
        <v>4030.393798828125</v>
      </c>
    </row>
    <row r="538" spans="1:8" x14ac:dyDescent="0.25">
      <c r="A538" s="5" t="str">
        <f t="shared" si="8"/>
        <v>1LCAOutside LA Basin92030</v>
      </c>
      <c r="B538" s="7">
        <v>1</v>
      </c>
      <c r="C538" s="7" t="s">
        <v>104</v>
      </c>
      <c r="D538" s="7" t="s">
        <v>113</v>
      </c>
      <c r="E538" s="9">
        <v>9</v>
      </c>
      <c r="F538" s="9">
        <v>2030</v>
      </c>
      <c r="G538" s="9">
        <v>0</v>
      </c>
      <c r="H538" s="9">
        <v>4205.51953125</v>
      </c>
    </row>
    <row r="539" spans="1:8" x14ac:dyDescent="0.25">
      <c r="A539" s="5" t="str">
        <f t="shared" si="8"/>
        <v>1LCAOutside LA Basin92031</v>
      </c>
      <c r="B539" s="7">
        <v>1</v>
      </c>
      <c r="C539" s="7" t="s">
        <v>104</v>
      </c>
      <c r="D539" s="7" t="s">
        <v>113</v>
      </c>
      <c r="E539" s="9">
        <v>9</v>
      </c>
      <c r="F539" s="9">
        <v>2031</v>
      </c>
      <c r="G539" s="9">
        <v>0</v>
      </c>
      <c r="H539" s="9">
        <v>4358.0732421875</v>
      </c>
    </row>
    <row r="540" spans="1:8" x14ac:dyDescent="0.25">
      <c r="A540" s="5" t="str">
        <f t="shared" si="8"/>
        <v>1LCAOutside LA Basin92032</v>
      </c>
      <c r="B540" s="7">
        <v>1</v>
      </c>
      <c r="C540" s="7" t="s">
        <v>104</v>
      </c>
      <c r="D540" s="7" t="s">
        <v>113</v>
      </c>
      <c r="E540" s="9">
        <v>9</v>
      </c>
      <c r="F540" s="9">
        <v>2032</v>
      </c>
      <c r="G540" s="9">
        <v>0</v>
      </c>
      <c r="H540" s="9">
        <v>4492.3837890625</v>
      </c>
    </row>
    <row r="541" spans="1:8" x14ac:dyDescent="0.25">
      <c r="A541" s="5" t="str">
        <f t="shared" si="8"/>
        <v>1LCAOutside LA Basin102022</v>
      </c>
      <c r="B541" s="7">
        <v>1</v>
      </c>
      <c r="C541" s="7" t="s">
        <v>104</v>
      </c>
      <c r="D541" s="7" t="s">
        <v>113</v>
      </c>
      <c r="E541" s="9">
        <v>10</v>
      </c>
      <c r="F541" s="9">
        <v>2022</v>
      </c>
      <c r="G541" s="9">
        <v>0</v>
      </c>
      <c r="H541" s="9">
        <v>1833.9947509765625</v>
      </c>
    </row>
    <row r="542" spans="1:8" x14ac:dyDescent="0.25">
      <c r="A542" s="5" t="str">
        <f t="shared" si="8"/>
        <v>1LCAOutside LA Basin102023</v>
      </c>
      <c r="B542" s="7">
        <v>1</v>
      </c>
      <c r="C542" s="7" t="s">
        <v>104</v>
      </c>
      <c r="D542" s="7" t="s">
        <v>113</v>
      </c>
      <c r="E542" s="9">
        <v>10</v>
      </c>
      <c r="F542" s="9">
        <v>2023</v>
      </c>
      <c r="G542" s="9">
        <v>0</v>
      </c>
      <c r="H542" s="9">
        <v>2312.58056640625</v>
      </c>
    </row>
    <row r="543" spans="1:8" x14ac:dyDescent="0.25">
      <c r="A543" s="5" t="str">
        <f t="shared" si="8"/>
        <v>1LCAOutside LA Basin102024</v>
      </c>
      <c r="B543" s="7">
        <v>1</v>
      </c>
      <c r="C543" s="7" t="s">
        <v>104</v>
      </c>
      <c r="D543" s="7" t="s">
        <v>113</v>
      </c>
      <c r="E543" s="9">
        <v>10</v>
      </c>
      <c r="F543" s="9">
        <v>2024</v>
      </c>
      <c r="G543" s="9">
        <v>0</v>
      </c>
      <c r="H543" s="9">
        <v>2709.138671875</v>
      </c>
    </row>
    <row r="544" spans="1:8" x14ac:dyDescent="0.25">
      <c r="A544" s="5" t="str">
        <f t="shared" si="8"/>
        <v>1LCAOutside LA Basin102025</v>
      </c>
      <c r="B544" s="7">
        <v>1</v>
      </c>
      <c r="C544" s="7" t="s">
        <v>104</v>
      </c>
      <c r="D544" s="7" t="s">
        <v>113</v>
      </c>
      <c r="E544" s="9">
        <v>10</v>
      </c>
      <c r="F544" s="9">
        <v>2025</v>
      </c>
      <c r="G544" s="9">
        <v>0</v>
      </c>
      <c r="H544" s="9">
        <v>3054.597900390625</v>
      </c>
    </row>
    <row r="545" spans="1:8" x14ac:dyDescent="0.25">
      <c r="A545" s="5" t="str">
        <f t="shared" si="8"/>
        <v>1LCAOutside LA Basin102026</v>
      </c>
      <c r="B545" s="7">
        <v>1</v>
      </c>
      <c r="C545" s="7" t="s">
        <v>104</v>
      </c>
      <c r="D545" s="7" t="s">
        <v>113</v>
      </c>
      <c r="E545" s="9">
        <v>10</v>
      </c>
      <c r="F545" s="9">
        <v>2026</v>
      </c>
      <c r="G545" s="9">
        <v>0</v>
      </c>
      <c r="H545" s="9">
        <v>3355.619873046875</v>
      </c>
    </row>
    <row r="546" spans="1:8" x14ac:dyDescent="0.25">
      <c r="A546" s="5" t="str">
        <f t="shared" si="8"/>
        <v>1LCAOutside LA Basin102027</v>
      </c>
      <c r="B546" s="7">
        <v>1</v>
      </c>
      <c r="C546" s="7" t="s">
        <v>104</v>
      </c>
      <c r="D546" s="7" t="s">
        <v>113</v>
      </c>
      <c r="E546" s="9">
        <v>10</v>
      </c>
      <c r="F546" s="9">
        <v>2027</v>
      </c>
      <c r="G546" s="9">
        <v>0</v>
      </c>
      <c r="H546" s="9">
        <v>3617.885498046875</v>
      </c>
    </row>
    <row r="547" spans="1:8" x14ac:dyDescent="0.25">
      <c r="A547" s="5" t="str">
        <f t="shared" si="8"/>
        <v>1LCAOutside LA Basin102028</v>
      </c>
      <c r="B547" s="7">
        <v>1</v>
      </c>
      <c r="C547" s="7" t="s">
        <v>104</v>
      </c>
      <c r="D547" s="7" t="s">
        <v>113</v>
      </c>
      <c r="E547" s="9">
        <v>10</v>
      </c>
      <c r="F547" s="9">
        <v>2028</v>
      </c>
      <c r="G547" s="9">
        <v>0</v>
      </c>
      <c r="H547" s="9">
        <v>3846.26123046875</v>
      </c>
    </row>
    <row r="548" spans="1:8" x14ac:dyDescent="0.25">
      <c r="A548" s="5" t="str">
        <f t="shared" si="8"/>
        <v>1LCAOutside LA Basin102029</v>
      </c>
      <c r="B548" s="7">
        <v>1</v>
      </c>
      <c r="C548" s="7" t="s">
        <v>104</v>
      </c>
      <c r="D548" s="7" t="s">
        <v>113</v>
      </c>
      <c r="E548" s="9">
        <v>10</v>
      </c>
      <c r="F548" s="9">
        <v>2029</v>
      </c>
      <c r="G548" s="9">
        <v>0</v>
      </c>
      <c r="H548" s="9">
        <v>4045.146240234375</v>
      </c>
    </row>
    <row r="549" spans="1:8" x14ac:dyDescent="0.25">
      <c r="A549" s="5" t="str">
        <f t="shared" si="8"/>
        <v>1LCAOutside LA Basin102030</v>
      </c>
      <c r="B549" s="7">
        <v>1</v>
      </c>
      <c r="C549" s="7" t="s">
        <v>104</v>
      </c>
      <c r="D549" s="7" t="s">
        <v>113</v>
      </c>
      <c r="E549" s="9">
        <v>10</v>
      </c>
      <c r="F549" s="9">
        <v>2030</v>
      </c>
      <c r="G549" s="9">
        <v>0</v>
      </c>
      <c r="H549" s="9">
        <v>4218.37060546875</v>
      </c>
    </row>
    <row r="550" spans="1:8" x14ac:dyDescent="0.25">
      <c r="A550" s="5" t="str">
        <f t="shared" si="8"/>
        <v>1LCAOutside LA Basin102031</v>
      </c>
      <c r="B550" s="7">
        <v>1</v>
      </c>
      <c r="C550" s="7" t="s">
        <v>104</v>
      </c>
      <c r="D550" s="7" t="s">
        <v>113</v>
      </c>
      <c r="E550" s="9">
        <v>10</v>
      </c>
      <c r="F550" s="9">
        <v>2031</v>
      </c>
      <c r="G550" s="9">
        <v>0</v>
      </c>
      <c r="H550" s="9">
        <v>4369.265625</v>
      </c>
    </row>
    <row r="551" spans="1:8" x14ac:dyDescent="0.25">
      <c r="A551" s="5" t="str">
        <f t="shared" si="8"/>
        <v>1LCAOutside LA Basin102032</v>
      </c>
      <c r="B551" s="7">
        <v>1</v>
      </c>
      <c r="C551" s="7" t="s">
        <v>104</v>
      </c>
      <c r="D551" s="7" t="s">
        <v>113</v>
      </c>
      <c r="E551" s="9">
        <v>10</v>
      </c>
      <c r="F551" s="9">
        <v>2032</v>
      </c>
      <c r="G551" s="9">
        <v>0</v>
      </c>
      <c r="H551" s="9">
        <v>4503.57666015625</v>
      </c>
    </row>
    <row r="552" spans="1:8" x14ac:dyDescent="0.25">
      <c r="A552" s="5" t="str">
        <f t="shared" si="8"/>
        <v>1LCAOutside LA Basin112022</v>
      </c>
      <c r="B552" s="7">
        <v>1</v>
      </c>
      <c r="C552" s="7" t="s">
        <v>104</v>
      </c>
      <c r="D552" s="7" t="s">
        <v>113</v>
      </c>
      <c r="E552" s="9">
        <v>11</v>
      </c>
      <c r="F552" s="9">
        <v>2022</v>
      </c>
      <c r="G552" s="9">
        <v>0</v>
      </c>
      <c r="H552" s="9">
        <v>1875.0989990234375</v>
      </c>
    </row>
    <row r="553" spans="1:8" x14ac:dyDescent="0.25">
      <c r="A553" s="5" t="str">
        <f t="shared" si="8"/>
        <v>1LCAOutside LA Basin112023</v>
      </c>
      <c r="B553" s="7">
        <v>1</v>
      </c>
      <c r="C553" s="7" t="s">
        <v>104</v>
      </c>
      <c r="D553" s="7" t="s">
        <v>113</v>
      </c>
      <c r="E553" s="9">
        <v>11</v>
      </c>
      <c r="F553" s="9">
        <v>2023</v>
      </c>
      <c r="G553" s="9">
        <v>0</v>
      </c>
      <c r="H553" s="9">
        <v>2346.352783203125</v>
      </c>
    </row>
    <row r="554" spans="1:8" x14ac:dyDescent="0.25">
      <c r="A554" s="5" t="str">
        <f t="shared" si="8"/>
        <v>1LCAOutside LA Basin112024</v>
      </c>
      <c r="B554" s="7">
        <v>1</v>
      </c>
      <c r="C554" s="7" t="s">
        <v>104</v>
      </c>
      <c r="D554" s="7" t="s">
        <v>113</v>
      </c>
      <c r="E554" s="9">
        <v>11</v>
      </c>
      <c r="F554" s="9">
        <v>2024</v>
      </c>
      <c r="G554" s="9">
        <v>0</v>
      </c>
      <c r="H554" s="9">
        <v>2738.5576171875</v>
      </c>
    </row>
    <row r="555" spans="1:8" x14ac:dyDescent="0.25">
      <c r="A555" s="5" t="str">
        <f t="shared" si="8"/>
        <v>1LCAOutside LA Basin112025</v>
      </c>
      <c r="B555" s="7">
        <v>1</v>
      </c>
      <c r="C555" s="7" t="s">
        <v>104</v>
      </c>
      <c r="D555" s="7" t="s">
        <v>113</v>
      </c>
      <c r="E555" s="9">
        <v>11</v>
      </c>
      <c r="F555" s="9">
        <v>2025</v>
      </c>
      <c r="G555" s="9">
        <v>0</v>
      </c>
      <c r="H555" s="9">
        <v>3080.232666015625</v>
      </c>
    </row>
    <row r="556" spans="1:8" x14ac:dyDescent="0.25">
      <c r="A556" s="5" t="str">
        <f t="shared" si="8"/>
        <v>1LCAOutside LA Basin112026</v>
      </c>
      <c r="B556" s="7">
        <v>1</v>
      </c>
      <c r="C556" s="7" t="s">
        <v>104</v>
      </c>
      <c r="D556" s="7" t="s">
        <v>113</v>
      </c>
      <c r="E556" s="9">
        <v>11</v>
      </c>
      <c r="F556" s="9">
        <v>2026</v>
      </c>
      <c r="G556" s="9">
        <v>0</v>
      </c>
      <c r="H556" s="9">
        <v>3377.95654296875</v>
      </c>
    </row>
    <row r="557" spans="1:8" x14ac:dyDescent="0.25">
      <c r="A557" s="5" t="str">
        <f t="shared" si="8"/>
        <v>1LCAOutside LA Basin112027</v>
      </c>
      <c r="B557" s="7">
        <v>1</v>
      </c>
      <c r="C557" s="7" t="s">
        <v>104</v>
      </c>
      <c r="D557" s="7" t="s">
        <v>113</v>
      </c>
      <c r="E557" s="9">
        <v>11</v>
      </c>
      <c r="F557" s="9">
        <v>2027</v>
      </c>
      <c r="G557" s="9">
        <v>0</v>
      </c>
      <c r="H557" s="9">
        <v>3637.33544921875</v>
      </c>
    </row>
    <row r="558" spans="1:8" x14ac:dyDescent="0.25">
      <c r="A558" s="5" t="str">
        <f t="shared" si="8"/>
        <v>1LCAOutside LA Basin112028</v>
      </c>
      <c r="B558" s="7">
        <v>1</v>
      </c>
      <c r="C558" s="7" t="s">
        <v>104</v>
      </c>
      <c r="D558" s="7" t="s">
        <v>113</v>
      </c>
      <c r="E558" s="9">
        <v>11</v>
      </c>
      <c r="F558" s="9">
        <v>2028</v>
      </c>
      <c r="G558" s="9">
        <v>0</v>
      </c>
      <c r="H558" s="9">
        <v>3863.19921875</v>
      </c>
    </row>
    <row r="559" spans="1:8" x14ac:dyDescent="0.25">
      <c r="A559" s="5" t="str">
        <f t="shared" si="8"/>
        <v>1LCAOutside LA Basin112029</v>
      </c>
      <c r="B559" s="7">
        <v>1</v>
      </c>
      <c r="C559" s="7" t="s">
        <v>104</v>
      </c>
      <c r="D559" s="7" t="s">
        <v>113</v>
      </c>
      <c r="E559" s="9">
        <v>11</v>
      </c>
      <c r="F559" s="9">
        <v>2029</v>
      </c>
      <c r="G559" s="9">
        <v>0</v>
      </c>
      <c r="H559" s="9">
        <v>4059.8984375</v>
      </c>
    </row>
    <row r="560" spans="1:8" x14ac:dyDescent="0.25">
      <c r="A560" s="5" t="str">
        <f t="shared" si="8"/>
        <v>1LCAOutside LA Basin112030</v>
      </c>
      <c r="B560" s="7">
        <v>1</v>
      </c>
      <c r="C560" s="7" t="s">
        <v>104</v>
      </c>
      <c r="D560" s="7" t="s">
        <v>113</v>
      </c>
      <c r="E560" s="9">
        <v>11</v>
      </c>
      <c r="F560" s="9">
        <v>2030</v>
      </c>
      <c r="G560" s="9">
        <v>0</v>
      </c>
      <c r="H560" s="9">
        <v>4231.2216796875</v>
      </c>
    </row>
    <row r="561" spans="1:8" x14ac:dyDescent="0.25">
      <c r="A561" s="5" t="str">
        <f t="shared" si="8"/>
        <v>1LCAOutside LA Basin112031</v>
      </c>
      <c r="B561" s="7">
        <v>1</v>
      </c>
      <c r="C561" s="7" t="s">
        <v>104</v>
      </c>
      <c r="D561" s="7" t="s">
        <v>113</v>
      </c>
      <c r="E561" s="9">
        <v>11</v>
      </c>
      <c r="F561" s="9">
        <v>2031</v>
      </c>
      <c r="G561" s="9">
        <v>0</v>
      </c>
      <c r="H561" s="9">
        <v>4380.45849609375</v>
      </c>
    </row>
    <row r="562" spans="1:8" x14ac:dyDescent="0.25">
      <c r="A562" s="5" t="str">
        <f t="shared" si="8"/>
        <v>1LCAOutside LA Basin112032</v>
      </c>
      <c r="B562" s="7">
        <v>1</v>
      </c>
      <c r="C562" s="7" t="s">
        <v>104</v>
      </c>
      <c r="D562" s="7" t="s">
        <v>113</v>
      </c>
      <c r="E562" s="9">
        <v>11</v>
      </c>
      <c r="F562" s="9">
        <v>2032</v>
      </c>
      <c r="G562" s="9">
        <v>0</v>
      </c>
      <c r="H562" s="9">
        <v>4514.76904296875</v>
      </c>
    </row>
    <row r="563" spans="1:8" x14ac:dyDescent="0.25">
      <c r="A563" s="5" t="str">
        <f t="shared" si="8"/>
        <v>1LCAOutside LA Basin122022</v>
      </c>
      <c r="B563" s="7">
        <v>1</v>
      </c>
      <c r="C563" s="7" t="s">
        <v>104</v>
      </c>
      <c r="D563" s="7" t="s">
        <v>113</v>
      </c>
      <c r="E563" s="9">
        <v>12</v>
      </c>
      <c r="F563" s="9">
        <v>2022</v>
      </c>
      <c r="G563" s="9">
        <v>0</v>
      </c>
      <c r="H563" s="9">
        <v>1916.203125</v>
      </c>
    </row>
    <row r="564" spans="1:8" x14ac:dyDescent="0.25">
      <c r="A564" s="5" t="str">
        <f t="shared" si="8"/>
        <v>1LCAOutside LA Basin122023</v>
      </c>
      <c r="B564" s="7">
        <v>1</v>
      </c>
      <c r="C564" s="7" t="s">
        <v>104</v>
      </c>
      <c r="D564" s="7" t="s">
        <v>113</v>
      </c>
      <c r="E564" s="9">
        <v>12</v>
      </c>
      <c r="F564" s="9">
        <v>2023</v>
      </c>
      <c r="G564" s="9">
        <v>0</v>
      </c>
      <c r="H564" s="9">
        <v>2380.124755859375</v>
      </c>
    </row>
    <row r="565" spans="1:8" x14ac:dyDescent="0.25">
      <c r="A565" s="5" t="str">
        <f t="shared" si="8"/>
        <v>1LCAOutside LA Basin122024</v>
      </c>
      <c r="B565" s="7">
        <v>1</v>
      </c>
      <c r="C565" s="7" t="s">
        <v>104</v>
      </c>
      <c r="D565" s="7" t="s">
        <v>113</v>
      </c>
      <c r="E565" s="9">
        <v>12</v>
      </c>
      <c r="F565" s="9">
        <v>2024</v>
      </c>
      <c r="G565" s="9">
        <v>0</v>
      </c>
      <c r="H565" s="9">
        <v>2767.9765625</v>
      </c>
    </row>
    <row r="566" spans="1:8" x14ac:dyDescent="0.25">
      <c r="A566" s="5" t="str">
        <f t="shared" si="8"/>
        <v>1LCAOutside LA Basin122025</v>
      </c>
      <c r="B566" s="7">
        <v>1</v>
      </c>
      <c r="C566" s="7" t="s">
        <v>104</v>
      </c>
      <c r="D566" s="7" t="s">
        <v>113</v>
      </c>
      <c r="E566" s="9">
        <v>12</v>
      </c>
      <c r="F566" s="9">
        <v>2025</v>
      </c>
      <c r="G566" s="9">
        <v>0</v>
      </c>
      <c r="H566" s="9">
        <v>3105.86767578125</v>
      </c>
    </row>
    <row r="567" spans="1:8" x14ac:dyDescent="0.25">
      <c r="A567" s="5" t="str">
        <f t="shared" si="8"/>
        <v>1LCAOutside LA Basin122026</v>
      </c>
      <c r="B567" s="7">
        <v>1</v>
      </c>
      <c r="C567" s="7" t="s">
        <v>104</v>
      </c>
      <c r="D567" s="7" t="s">
        <v>113</v>
      </c>
      <c r="E567" s="9">
        <v>12</v>
      </c>
      <c r="F567" s="9">
        <v>2026</v>
      </c>
      <c r="G567" s="9">
        <v>0</v>
      </c>
      <c r="H567" s="9">
        <v>3400.293212890625</v>
      </c>
    </row>
    <row r="568" spans="1:8" x14ac:dyDescent="0.25">
      <c r="A568" s="5" t="str">
        <f t="shared" si="8"/>
        <v>1LCAOutside LA Basin122027</v>
      </c>
      <c r="B568" s="7">
        <v>1</v>
      </c>
      <c r="C568" s="7" t="s">
        <v>104</v>
      </c>
      <c r="D568" s="7" t="s">
        <v>113</v>
      </c>
      <c r="E568" s="9">
        <v>12</v>
      </c>
      <c r="F568" s="9">
        <v>2027</v>
      </c>
      <c r="G568" s="9">
        <v>0</v>
      </c>
      <c r="H568" s="9">
        <v>3656.785400390625</v>
      </c>
    </row>
    <row r="569" spans="1:8" x14ac:dyDescent="0.25">
      <c r="A569" s="5" t="str">
        <f t="shared" si="8"/>
        <v>1LCAOutside LA Basin122028</v>
      </c>
      <c r="B569" s="7">
        <v>1</v>
      </c>
      <c r="C569" s="7" t="s">
        <v>104</v>
      </c>
      <c r="D569" s="7" t="s">
        <v>113</v>
      </c>
      <c r="E569" s="9">
        <v>12</v>
      </c>
      <c r="F569" s="9">
        <v>2028</v>
      </c>
      <c r="G569" s="9">
        <v>0</v>
      </c>
      <c r="H569" s="9">
        <v>3880.13720703125</v>
      </c>
    </row>
    <row r="570" spans="1:8" x14ac:dyDescent="0.25">
      <c r="A570" s="5" t="str">
        <f t="shared" si="8"/>
        <v>1LCAOutside LA Basin122029</v>
      </c>
      <c r="B570" s="7">
        <v>1</v>
      </c>
      <c r="C570" s="7" t="s">
        <v>104</v>
      </c>
      <c r="D570" s="7" t="s">
        <v>113</v>
      </c>
      <c r="E570" s="9">
        <v>12</v>
      </c>
      <c r="F570" s="9">
        <v>2029</v>
      </c>
      <c r="G570" s="9">
        <v>0</v>
      </c>
      <c r="H570" s="9">
        <v>4074.650634765625</v>
      </c>
    </row>
    <row r="571" spans="1:8" x14ac:dyDescent="0.25">
      <c r="A571" s="5" t="str">
        <f t="shared" si="8"/>
        <v>1LCAOutside LA Basin122030</v>
      </c>
      <c r="B571" s="7">
        <v>1</v>
      </c>
      <c r="C571" s="7" t="s">
        <v>104</v>
      </c>
      <c r="D571" s="7" t="s">
        <v>113</v>
      </c>
      <c r="E571" s="9">
        <v>12</v>
      </c>
      <c r="F571" s="9">
        <v>2030</v>
      </c>
      <c r="G571" s="9">
        <v>0</v>
      </c>
      <c r="H571" s="9">
        <v>4244.07275390625</v>
      </c>
    </row>
    <row r="572" spans="1:8" x14ac:dyDescent="0.25">
      <c r="A572" s="5" t="str">
        <f t="shared" si="8"/>
        <v>1LCAOutside LA Basin122031</v>
      </c>
      <c r="B572" s="7">
        <v>1</v>
      </c>
      <c r="C572" s="7" t="s">
        <v>104</v>
      </c>
      <c r="D572" s="7" t="s">
        <v>113</v>
      </c>
      <c r="E572" s="9">
        <v>12</v>
      </c>
      <c r="F572" s="9">
        <v>2031</v>
      </c>
      <c r="G572" s="9">
        <v>0</v>
      </c>
      <c r="H572" s="9">
        <v>4391.65087890625</v>
      </c>
    </row>
    <row r="573" spans="1:8" x14ac:dyDescent="0.25">
      <c r="A573" s="5" t="str">
        <f t="shared" si="8"/>
        <v>1LCAOutside LA Basin122032</v>
      </c>
      <c r="B573" s="7">
        <v>1</v>
      </c>
      <c r="C573" s="7" t="s">
        <v>104</v>
      </c>
      <c r="D573" s="7" t="s">
        <v>113</v>
      </c>
      <c r="E573" s="9">
        <v>12</v>
      </c>
      <c r="F573" s="9">
        <v>2032</v>
      </c>
      <c r="G573" s="9">
        <v>0</v>
      </c>
      <c r="H573" s="9">
        <v>4525.9619140625</v>
      </c>
    </row>
    <row r="574" spans="1:8" x14ac:dyDescent="0.25">
      <c r="A574" s="5" t="str">
        <f t="shared" si="8"/>
        <v>1Low IncomeCARE02022</v>
      </c>
      <c r="B574" s="7">
        <v>1</v>
      </c>
      <c r="C574" s="7" t="s">
        <v>105</v>
      </c>
      <c r="D574" s="7" t="s">
        <v>114</v>
      </c>
      <c r="E574" s="9">
        <v>0</v>
      </c>
      <c r="F574" s="9">
        <v>2022</v>
      </c>
      <c r="G574" s="9">
        <v>0</v>
      </c>
      <c r="H574" s="9">
        <v>13409.12890625</v>
      </c>
    </row>
    <row r="575" spans="1:8" x14ac:dyDescent="0.25">
      <c r="A575" s="5" t="str">
        <f t="shared" si="8"/>
        <v>1Low IncomeCARE02023</v>
      </c>
      <c r="B575" s="7">
        <v>1</v>
      </c>
      <c r="C575" s="7" t="s">
        <v>105</v>
      </c>
      <c r="D575" s="7" t="s">
        <v>114</v>
      </c>
      <c r="E575" s="9">
        <v>0</v>
      </c>
      <c r="F575" s="9">
        <v>2023</v>
      </c>
      <c r="G575" s="9">
        <v>0</v>
      </c>
      <c r="H575" s="9">
        <v>17184.734375</v>
      </c>
    </row>
    <row r="576" spans="1:8" x14ac:dyDescent="0.25">
      <c r="A576" s="5" t="str">
        <f t="shared" si="8"/>
        <v>1Low IncomeCARE02024</v>
      </c>
      <c r="B576" s="7">
        <v>1</v>
      </c>
      <c r="C576" s="7" t="s">
        <v>105</v>
      </c>
      <c r="D576" s="7" t="s">
        <v>114</v>
      </c>
      <c r="E576" s="9">
        <v>0</v>
      </c>
      <c r="F576" s="9">
        <v>2024</v>
      </c>
      <c r="G576" s="9">
        <v>0</v>
      </c>
      <c r="H576" s="9">
        <v>20286.84765625</v>
      </c>
    </row>
    <row r="577" spans="1:8" x14ac:dyDescent="0.25">
      <c r="A577" s="5" t="str">
        <f t="shared" si="8"/>
        <v>1Low IncomeCARE02025</v>
      </c>
      <c r="B577" s="7">
        <v>1</v>
      </c>
      <c r="C577" s="7" t="s">
        <v>105</v>
      </c>
      <c r="D577" s="7" t="s">
        <v>114</v>
      </c>
      <c r="E577" s="9">
        <v>0</v>
      </c>
      <c r="F577" s="9">
        <v>2025</v>
      </c>
      <c r="G577" s="9">
        <v>0</v>
      </c>
      <c r="H577" s="9">
        <v>22989.111328125</v>
      </c>
    </row>
    <row r="578" spans="1:8" x14ac:dyDescent="0.25">
      <c r="A578" s="5" t="str">
        <f t="shared" si="8"/>
        <v>1Low IncomeCARE02026</v>
      </c>
      <c r="B578" s="7">
        <v>1</v>
      </c>
      <c r="C578" s="7" t="s">
        <v>105</v>
      </c>
      <c r="D578" s="7" t="s">
        <v>114</v>
      </c>
      <c r="E578" s="9">
        <v>0</v>
      </c>
      <c r="F578" s="9">
        <v>2026</v>
      </c>
      <c r="G578" s="9">
        <v>0</v>
      </c>
      <c r="H578" s="9">
        <v>25343.79296875</v>
      </c>
    </row>
    <row r="579" spans="1:8" x14ac:dyDescent="0.25">
      <c r="A579" s="5" t="str">
        <f t="shared" ref="A579:A642" si="9">B579&amp;C579&amp;D579&amp;E579&amp;F579</f>
        <v>1Low IncomeCARE02027</v>
      </c>
      <c r="B579" s="7">
        <v>1</v>
      </c>
      <c r="C579" s="7" t="s">
        <v>105</v>
      </c>
      <c r="D579" s="7" t="s">
        <v>114</v>
      </c>
      <c r="E579" s="9">
        <v>0</v>
      </c>
      <c r="F579" s="9">
        <v>2027</v>
      </c>
      <c r="G579" s="9">
        <v>0</v>
      </c>
      <c r="H579" s="9">
        <v>27395.5078125</v>
      </c>
    </row>
    <row r="580" spans="1:8" x14ac:dyDescent="0.25">
      <c r="A580" s="5" t="str">
        <f t="shared" si="9"/>
        <v>1Low IncomeCARE02028</v>
      </c>
      <c r="B580" s="7">
        <v>1</v>
      </c>
      <c r="C580" s="7" t="s">
        <v>105</v>
      </c>
      <c r="D580" s="7" t="s">
        <v>114</v>
      </c>
      <c r="E580" s="9">
        <v>0</v>
      </c>
      <c r="F580" s="9">
        <v>2028</v>
      </c>
      <c r="G580" s="9">
        <v>0</v>
      </c>
      <c r="H580" s="9">
        <v>29182.07421875</v>
      </c>
    </row>
    <row r="581" spans="1:8" x14ac:dyDescent="0.25">
      <c r="A581" s="5" t="str">
        <f t="shared" si="9"/>
        <v>1Low IncomeCARE02029</v>
      </c>
      <c r="B581" s="7">
        <v>1</v>
      </c>
      <c r="C581" s="7" t="s">
        <v>105</v>
      </c>
      <c r="D581" s="7" t="s">
        <v>114</v>
      </c>
      <c r="E581" s="9">
        <v>0</v>
      </c>
      <c r="F581" s="9">
        <v>2029</v>
      </c>
      <c r="G581" s="9">
        <v>0</v>
      </c>
      <c r="H581" s="9">
        <v>30737.91015625</v>
      </c>
    </row>
    <row r="582" spans="1:8" x14ac:dyDescent="0.25">
      <c r="A582" s="5" t="str">
        <f t="shared" si="9"/>
        <v>1Low IncomeCARE02030</v>
      </c>
      <c r="B582" s="7">
        <v>1</v>
      </c>
      <c r="C582" s="7" t="s">
        <v>105</v>
      </c>
      <c r="D582" s="7" t="s">
        <v>114</v>
      </c>
      <c r="E582" s="9">
        <v>0</v>
      </c>
      <c r="F582" s="9">
        <v>2030</v>
      </c>
      <c r="G582" s="9">
        <v>0</v>
      </c>
      <c r="H582" s="9">
        <v>32092.974609375</v>
      </c>
    </row>
    <row r="583" spans="1:8" x14ac:dyDescent="0.25">
      <c r="A583" s="5" t="str">
        <f t="shared" si="9"/>
        <v>1Low IncomeCARE02031</v>
      </c>
      <c r="B583" s="7">
        <v>1</v>
      </c>
      <c r="C583" s="7" t="s">
        <v>105</v>
      </c>
      <c r="D583" s="7" t="s">
        <v>114</v>
      </c>
      <c r="E583" s="9">
        <v>0</v>
      </c>
      <c r="F583" s="9">
        <v>2031</v>
      </c>
      <c r="G583" s="9">
        <v>0</v>
      </c>
      <c r="H583" s="9">
        <v>33273.39453125</v>
      </c>
    </row>
    <row r="584" spans="1:8" x14ac:dyDescent="0.25">
      <c r="A584" s="5" t="str">
        <f t="shared" si="9"/>
        <v>1Low IncomeCARE02032</v>
      </c>
      <c r="B584" s="7">
        <v>1</v>
      </c>
      <c r="C584" s="7" t="s">
        <v>105</v>
      </c>
      <c r="D584" s="7" t="s">
        <v>114</v>
      </c>
      <c r="E584" s="9">
        <v>0</v>
      </c>
      <c r="F584" s="9">
        <v>2032</v>
      </c>
      <c r="G584" s="9">
        <v>0</v>
      </c>
      <c r="H584" s="9">
        <v>34301.484375</v>
      </c>
    </row>
    <row r="585" spans="1:8" x14ac:dyDescent="0.25">
      <c r="A585" s="5" t="str">
        <f t="shared" si="9"/>
        <v>1Low IncomeCARE12022</v>
      </c>
      <c r="B585" s="7">
        <v>1</v>
      </c>
      <c r="C585" s="7" t="s">
        <v>105</v>
      </c>
      <c r="D585" s="7" t="s">
        <v>114</v>
      </c>
      <c r="E585" s="9">
        <v>1</v>
      </c>
      <c r="F585" s="9">
        <v>2022</v>
      </c>
      <c r="G585" s="9">
        <v>0</v>
      </c>
      <c r="H585" s="9">
        <v>11751.87890625</v>
      </c>
    </row>
    <row r="586" spans="1:8" x14ac:dyDescent="0.25">
      <c r="A586" s="5" t="str">
        <f t="shared" si="9"/>
        <v>1Low IncomeCARE12023</v>
      </c>
      <c r="B586" s="7">
        <v>1</v>
      </c>
      <c r="C586" s="7" t="s">
        <v>105</v>
      </c>
      <c r="D586" s="7" t="s">
        <v>114</v>
      </c>
      <c r="E586" s="9">
        <v>1</v>
      </c>
      <c r="F586" s="9">
        <v>2023</v>
      </c>
      <c r="G586" s="9">
        <v>0</v>
      </c>
      <c r="H586" s="9">
        <v>14982.2978515625</v>
      </c>
    </row>
    <row r="587" spans="1:8" x14ac:dyDescent="0.25">
      <c r="A587" s="5" t="str">
        <f t="shared" si="9"/>
        <v>1Low IncomeCARE12024</v>
      </c>
      <c r="B587" s="7">
        <v>1</v>
      </c>
      <c r="C587" s="7" t="s">
        <v>105</v>
      </c>
      <c r="D587" s="7" t="s">
        <v>114</v>
      </c>
      <c r="E587" s="9">
        <v>1</v>
      </c>
      <c r="F587" s="9">
        <v>2024</v>
      </c>
      <c r="G587" s="9">
        <v>0</v>
      </c>
      <c r="H587" s="9">
        <v>18477.28125</v>
      </c>
    </row>
    <row r="588" spans="1:8" x14ac:dyDescent="0.25">
      <c r="A588" s="5" t="str">
        <f t="shared" si="9"/>
        <v>1Low IncomeCARE12025</v>
      </c>
      <c r="B588" s="7">
        <v>1</v>
      </c>
      <c r="C588" s="7" t="s">
        <v>105</v>
      </c>
      <c r="D588" s="7" t="s">
        <v>114</v>
      </c>
      <c r="E588" s="9">
        <v>1</v>
      </c>
      <c r="F588" s="9">
        <v>2025</v>
      </c>
      <c r="G588" s="9">
        <v>0</v>
      </c>
      <c r="H588" s="9">
        <v>21412.791015625</v>
      </c>
    </row>
    <row r="589" spans="1:8" x14ac:dyDescent="0.25">
      <c r="A589" s="5" t="str">
        <f t="shared" si="9"/>
        <v>1Low IncomeCARE12026</v>
      </c>
      <c r="B589" s="7">
        <v>1</v>
      </c>
      <c r="C589" s="7" t="s">
        <v>105</v>
      </c>
      <c r="D589" s="7" t="s">
        <v>114</v>
      </c>
      <c r="E589" s="9">
        <v>1</v>
      </c>
      <c r="F589" s="9">
        <v>2026</v>
      </c>
      <c r="G589" s="9">
        <v>0</v>
      </c>
      <c r="H589" s="9">
        <v>23970.228515625</v>
      </c>
    </row>
    <row r="590" spans="1:8" x14ac:dyDescent="0.25">
      <c r="A590" s="5" t="str">
        <f t="shared" si="9"/>
        <v>1Low IncomeCARE12027</v>
      </c>
      <c r="B590" s="7">
        <v>1</v>
      </c>
      <c r="C590" s="7" t="s">
        <v>105</v>
      </c>
      <c r="D590" s="7" t="s">
        <v>114</v>
      </c>
      <c r="E590" s="9">
        <v>1</v>
      </c>
      <c r="F590" s="9">
        <v>2027</v>
      </c>
      <c r="G590" s="9">
        <v>0</v>
      </c>
      <c r="H590" s="9">
        <v>26198.673828125</v>
      </c>
    </row>
    <row r="591" spans="1:8" x14ac:dyDescent="0.25">
      <c r="A591" s="5" t="str">
        <f t="shared" si="9"/>
        <v>1Low IncomeCARE12028</v>
      </c>
      <c r="B591" s="7">
        <v>1</v>
      </c>
      <c r="C591" s="7" t="s">
        <v>105</v>
      </c>
      <c r="D591" s="7" t="s">
        <v>114</v>
      </c>
      <c r="E591" s="9">
        <v>1</v>
      </c>
      <c r="F591" s="9">
        <v>2028</v>
      </c>
      <c r="G591" s="9">
        <v>0</v>
      </c>
      <c r="H591" s="9">
        <v>28139.91015625</v>
      </c>
    </row>
    <row r="592" spans="1:8" x14ac:dyDescent="0.25">
      <c r="A592" s="5" t="str">
        <f t="shared" si="9"/>
        <v>1Low IncomeCARE12029</v>
      </c>
      <c r="B592" s="7">
        <v>1</v>
      </c>
      <c r="C592" s="7" t="s">
        <v>105</v>
      </c>
      <c r="D592" s="7" t="s">
        <v>114</v>
      </c>
      <c r="E592" s="9">
        <v>1</v>
      </c>
      <c r="F592" s="9">
        <v>2029</v>
      </c>
      <c r="G592" s="9">
        <v>0</v>
      </c>
      <c r="H592" s="9">
        <v>29830.33984375</v>
      </c>
    </row>
    <row r="593" spans="1:8" x14ac:dyDescent="0.25">
      <c r="A593" s="5" t="str">
        <f t="shared" si="9"/>
        <v>1Low IncomeCARE12030</v>
      </c>
      <c r="B593" s="7">
        <v>1</v>
      </c>
      <c r="C593" s="7" t="s">
        <v>105</v>
      </c>
      <c r="D593" s="7" t="s">
        <v>114</v>
      </c>
      <c r="E593" s="9">
        <v>1</v>
      </c>
      <c r="F593" s="9">
        <v>2030</v>
      </c>
      <c r="G593" s="9">
        <v>0</v>
      </c>
      <c r="H593" s="9">
        <v>31302.51953125</v>
      </c>
    </row>
    <row r="594" spans="1:8" x14ac:dyDescent="0.25">
      <c r="A594" s="5" t="str">
        <f t="shared" si="9"/>
        <v>1Low IncomeCARE12031</v>
      </c>
      <c r="B594" s="7">
        <v>1</v>
      </c>
      <c r="C594" s="7" t="s">
        <v>105</v>
      </c>
      <c r="D594" s="7" t="s">
        <v>114</v>
      </c>
      <c r="E594" s="9">
        <v>1</v>
      </c>
      <c r="F594" s="9">
        <v>2031</v>
      </c>
      <c r="G594" s="9">
        <v>0</v>
      </c>
      <c r="H594" s="9">
        <v>32584.81640625</v>
      </c>
    </row>
    <row r="595" spans="1:8" x14ac:dyDescent="0.25">
      <c r="A595" s="5" t="str">
        <f t="shared" si="9"/>
        <v>1Low IncomeCARE12032</v>
      </c>
      <c r="B595" s="7">
        <v>1</v>
      </c>
      <c r="C595" s="7" t="s">
        <v>105</v>
      </c>
      <c r="D595" s="7" t="s">
        <v>114</v>
      </c>
      <c r="E595" s="9">
        <v>1</v>
      </c>
      <c r="F595" s="9">
        <v>2032</v>
      </c>
      <c r="G595" s="9">
        <v>0</v>
      </c>
      <c r="H595" s="9">
        <v>33701.765625</v>
      </c>
    </row>
    <row r="596" spans="1:8" x14ac:dyDescent="0.25">
      <c r="A596" s="5" t="str">
        <f t="shared" si="9"/>
        <v>1Low IncomeCARE22022</v>
      </c>
      <c r="B596" s="7">
        <v>1</v>
      </c>
      <c r="C596" s="7" t="s">
        <v>105</v>
      </c>
      <c r="D596" s="7" t="s">
        <v>114</v>
      </c>
      <c r="E596" s="9">
        <v>2</v>
      </c>
      <c r="F596" s="9">
        <v>2022</v>
      </c>
      <c r="G596" s="9">
        <v>0</v>
      </c>
      <c r="H596" s="9">
        <v>11988.62890625</v>
      </c>
    </row>
    <row r="597" spans="1:8" x14ac:dyDescent="0.25">
      <c r="A597" s="5" t="str">
        <f t="shared" si="9"/>
        <v>1Low IncomeCARE22023</v>
      </c>
      <c r="B597" s="7">
        <v>1</v>
      </c>
      <c r="C597" s="7" t="s">
        <v>105</v>
      </c>
      <c r="D597" s="7" t="s">
        <v>114</v>
      </c>
      <c r="E597" s="9">
        <v>2</v>
      </c>
      <c r="F597" s="9">
        <v>2023</v>
      </c>
      <c r="G597" s="9">
        <v>0</v>
      </c>
      <c r="H597" s="9">
        <v>15296.931640625</v>
      </c>
    </row>
    <row r="598" spans="1:8" x14ac:dyDescent="0.25">
      <c r="A598" s="5" t="str">
        <f t="shared" si="9"/>
        <v>1Low IncomeCARE22024</v>
      </c>
      <c r="B598" s="7">
        <v>1</v>
      </c>
      <c r="C598" s="7" t="s">
        <v>105</v>
      </c>
      <c r="D598" s="7" t="s">
        <v>114</v>
      </c>
      <c r="E598" s="9">
        <v>2</v>
      </c>
      <c r="F598" s="9">
        <v>2024</v>
      </c>
      <c r="G598" s="9">
        <v>0</v>
      </c>
      <c r="H598" s="9">
        <v>18735.791015625</v>
      </c>
    </row>
    <row r="599" spans="1:8" x14ac:dyDescent="0.25">
      <c r="A599" s="5" t="str">
        <f t="shared" si="9"/>
        <v>1Low IncomeCARE22025</v>
      </c>
      <c r="B599" s="7">
        <v>1</v>
      </c>
      <c r="C599" s="7" t="s">
        <v>105</v>
      </c>
      <c r="D599" s="7" t="s">
        <v>114</v>
      </c>
      <c r="E599" s="9">
        <v>2</v>
      </c>
      <c r="F599" s="9">
        <v>2025</v>
      </c>
      <c r="G599" s="9">
        <v>0</v>
      </c>
      <c r="H599" s="9">
        <v>21637.978515625</v>
      </c>
    </row>
    <row r="600" spans="1:8" x14ac:dyDescent="0.25">
      <c r="A600" s="5" t="str">
        <f t="shared" si="9"/>
        <v>1Low IncomeCARE22026</v>
      </c>
      <c r="B600" s="7">
        <v>1</v>
      </c>
      <c r="C600" s="7" t="s">
        <v>105</v>
      </c>
      <c r="D600" s="7" t="s">
        <v>114</v>
      </c>
      <c r="E600" s="9">
        <v>2</v>
      </c>
      <c r="F600" s="9">
        <v>2026</v>
      </c>
      <c r="G600" s="9">
        <v>0</v>
      </c>
      <c r="H600" s="9">
        <v>24166.453125</v>
      </c>
    </row>
    <row r="601" spans="1:8" x14ac:dyDescent="0.25">
      <c r="A601" s="5" t="str">
        <f t="shared" si="9"/>
        <v>1Low IncomeCARE22027</v>
      </c>
      <c r="B601" s="7">
        <v>1</v>
      </c>
      <c r="C601" s="7" t="s">
        <v>105</v>
      </c>
      <c r="D601" s="7" t="s">
        <v>114</v>
      </c>
      <c r="E601" s="9">
        <v>2</v>
      </c>
      <c r="F601" s="9">
        <v>2027</v>
      </c>
      <c r="G601" s="9">
        <v>0</v>
      </c>
      <c r="H601" s="9">
        <v>26369.650390625</v>
      </c>
    </row>
    <row r="602" spans="1:8" x14ac:dyDescent="0.25">
      <c r="A602" s="5" t="str">
        <f t="shared" si="9"/>
        <v>1Low IncomeCARE22028</v>
      </c>
      <c r="B602" s="7">
        <v>1</v>
      </c>
      <c r="C602" s="7" t="s">
        <v>105</v>
      </c>
      <c r="D602" s="7" t="s">
        <v>114</v>
      </c>
      <c r="E602" s="9">
        <v>2</v>
      </c>
      <c r="F602" s="9">
        <v>2028</v>
      </c>
      <c r="G602" s="9">
        <v>0</v>
      </c>
      <c r="H602" s="9">
        <v>28288.791015625</v>
      </c>
    </row>
    <row r="603" spans="1:8" x14ac:dyDescent="0.25">
      <c r="A603" s="5" t="str">
        <f t="shared" si="9"/>
        <v>1Low IncomeCARE22029</v>
      </c>
      <c r="B603" s="7">
        <v>1</v>
      </c>
      <c r="C603" s="7" t="s">
        <v>105</v>
      </c>
      <c r="D603" s="7" t="s">
        <v>114</v>
      </c>
      <c r="E603" s="9">
        <v>2</v>
      </c>
      <c r="F603" s="9">
        <v>2029</v>
      </c>
      <c r="G603" s="9">
        <v>0</v>
      </c>
      <c r="H603" s="9">
        <v>29959.9921875</v>
      </c>
    </row>
    <row r="604" spans="1:8" x14ac:dyDescent="0.25">
      <c r="A604" s="5" t="str">
        <f t="shared" si="9"/>
        <v>1Low IncomeCARE22030</v>
      </c>
      <c r="B604" s="7">
        <v>1</v>
      </c>
      <c r="C604" s="7" t="s">
        <v>105</v>
      </c>
      <c r="D604" s="7" t="s">
        <v>114</v>
      </c>
      <c r="E604" s="9">
        <v>2</v>
      </c>
      <c r="F604" s="9">
        <v>2030</v>
      </c>
      <c r="G604" s="9">
        <v>0</v>
      </c>
      <c r="H604" s="9">
        <v>31415.44140625</v>
      </c>
    </row>
    <row r="605" spans="1:8" x14ac:dyDescent="0.25">
      <c r="A605" s="5" t="str">
        <f t="shared" si="9"/>
        <v>1Low IncomeCARE22031</v>
      </c>
      <c r="B605" s="7">
        <v>1</v>
      </c>
      <c r="C605" s="7" t="s">
        <v>105</v>
      </c>
      <c r="D605" s="7" t="s">
        <v>114</v>
      </c>
      <c r="E605" s="9">
        <v>2</v>
      </c>
      <c r="F605" s="9">
        <v>2031</v>
      </c>
      <c r="G605" s="9">
        <v>0</v>
      </c>
      <c r="H605" s="9">
        <v>32683.18359375</v>
      </c>
    </row>
    <row r="606" spans="1:8" x14ac:dyDescent="0.25">
      <c r="A606" s="5" t="str">
        <f t="shared" si="9"/>
        <v>1Low IncomeCARE22032</v>
      </c>
      <c r="B606" s="7">
        <v>1</v>
      </c>
      <c r="C606" s="7" t="s">
        <v>105</v>
      </c>
      <c r="D606" s="7" t="s">
        <v>114</v>
      </c>
      <c r="E606" s="9">
        <v>2</v>
      </c>
      <c r="F606" s="9">
        <v>2032</v>
      </c>
      <c r="G606" s="9">
        <v>0</v>
      </c>
      <c r="H606" s="9">
        <v>33787.4375</v>
      </c>
    </row>
    <row r="607" spans="1:8" x14ac:dyDescent="0.25">
      <c r="A607" s="5" t="str">
        <f t="shared" si="9"/>
        <v>1Low IncomeCARE32022</v>
      </c>
      <c r="B607" s="7">
        <v>1</v>
      </c>
      <c r="C607" s="7" t="s">
        <v>105</v>
      </c>
      <c r="D607" s="7" t="s">
        <v>114</v>
      </c>
      <c r="E607" s="9">
        <v>3</v>
      </c>
      <c r="F607" s="9">
        <v>2022</v>
      </c>
      <c r="G607" s="9">
        <v>0</v>
      </c>
      <c r="H607" s="9">
        <v>12225.37890625</v>
      </c>
    </row>
    <row r="608" spans="1:8" x14ac:dyDescent="0.25">
      <c r="A608" s="5" t="str">
        <f t="shared" si="9"/>
        <v>1Low IncomeCARE32023</v>
      </c>
      <c r="B608" s="7">
        <v>1</v>
      </c>
      <c r="C608" s="7" t="s">
        <v>105</v>
      </c>
      <c r="D608" s="7" t="s">
        <v>114</v>
      </c>
      <c r="E608" s="9">
        <v>3</v>
      </c>
      <c r="F608" s="9">
        <v>2023</v>
      </c>
      <c r="G608" s="9">
        <v>0</v>
      </c>
      <c r="H608" s="9">
        <v>15611.5654296875</v>
      </c>
    </row>
    <row r="609" spans="1:8" x14ac:dyDescent="0.25">
      <c r="A609" s="5" t="str">
        <f t="shared" si="9"/>
        <v>1Low IncomeCARE32024</v>
      </c>
      <c r="B609" s="7">
        <v>1</v>
      </c>
      <c r="C609" s="7" t="s">
        <v>105</v>
      </c>
      <c r="D609" s="7" t="s">
        <v>114</v>
      </c>
      <c r="E609" s="9">
        <v>3</v>
      </c>
      <c r="F609" s="9">
        <v>2024</v>
      </c>
      <c r="G609" s="9">
        <v>0</v>
      </c>
      <c r="H609" s="9">
        <v>18994.30078125</v>
      </c>
    </row>
    <row r="610" spans="1:8" x14ac:dyDescent="0.25">
      <c r="A610" s="5" t="str">
        <f t="shared" si="9"/>
        <v>1Low IncomeCARE32025</v>
      </c>
      <c r="B610" s="7">
        <v>1</v>
      </c>
      <c r="C610" s="7" t="s">
        <v>105</v>
      </c>
      <c r="D610" s="7" t="s">
        <v>114</v>
      </c>
      <c r="E610" s="9">
        <v>3</v>
      </c>
      <c r="F610" s="9">
        <v>2025</v>
      </c>
      <c r="G610" s="9">
        <v>0</v>
      </c>
      <c r="H610" s="9">
        <v>21863.16796875</v>
      </c>
    </row>
    <row r="611" spans="1:8" x14ac:dyDescent="0.25">
      <c r="A611" s="5" t="str">
        <f t="shared" si="9"/>
        <v>1Low IncomeCARE32026</v>
      </c>
      <c r="B611" s="7">
        <v>1</v>
      </c>
      <c r="C611" s="7" t="s">
        <v>105</v>
      </c>
      <c r="D611" s="7" t="s">
        <v>114</v>
      </c>
      <c r="E611" s="9">
        <v>3</v>
      </c>
      <c r="F611" s="9">
        <v>2026</v>
      </c>
      <c r="G611" s="9">
        <v>0</v>
      </c>
      <c r="H611" s="9">
        <v>24362.67578125</v>
      </c>
    </row>
    <row r="612" spans="1:8" x14ac:dyDescent="0.25">
      <c r="A612" s="5" t="str">
        <f t="shared" si="9"/>
        <v>1Low IncomeCARE32027</v>
      </c>
      <c r="B612" s="7">
        <v>1</v>
      </c>
      <c r="C612" s="7" t="s">
        <v>105</v>
      </c>
      <c r="D612" s="7" t="s">
        <v>114</v>
      </c>
      <c r="E612" s="9">
        <v>3</v>
      </c>
      <c r="F612" s="9">
        <v>2027</v>
      </c>
      <c r="G612" s="9">
        <v>0</v>
      </c>
      <c r="H612" s="9">
        <v>26540.626953125</v>
      </c>
    </row>
    <row r="613" spans="1:8" x14ac:dyDescent="0.25">
      <c r="A613" s="5" t="str">
        <f t="shared" si="9"/>
        <v>1Low IncomeCARE32028</v>
      </c>
      <c r="B613" s="7">
        <v>1</v>
      </c>
      <c r="C613" s="7" t="s">
        <v>105</v>
      </c>
      <c r="D613" s="7" t="s">
        <v>114</v>
      </c>
      <c r="E613" s="9">
        <v>3</v>
      </c>
      <c r="F613" s="9">
        <v>2028</v>
      </c>
      <c r="G613" s="9">
        <v>0</v>
      </c>
      <c r="H613" s="9">
        <v>28437.671875</v>
      </c>
    </row>
    <row r="614" spans="1:8" x14ac:dyDescent="0.25">
      <c r="A614" s="5" t="str">
        <f t="shared" si="9"/>
        <v>1Low IncomeCARE32029</v>
      </c>
      <c r="B614" s="7">
        <v>1</v>
      </c>
      <c r="C614" s="7" t="s">
        <v>105</v>
      </c>
      <c r="D614" s="7" t="s">
        <v>114</v>
      </c>
      <c r="E614" s="9">
        <v>3</v>
      </c>
      <c r="F614" s="9">
        <v>2029</v>
      </c>
      <c r="G614" s="9">
        <v>0</v>
      </c>
      <c r="H614" s="9">
        <v>30089.646484375</v>
      </c>
    </row>
    <row r="615" spans="1:8" x14ac:dyDescent="0.25">
      <c r="A615" s="5" t="str">
        <f t="shared" si="9"/>
        <v>1Low IncomeCARE32030</v>
      </c>
      <c r="B615" s="7">
        <v>1</v>
      </c>
      <c r="C615" s="7" t="s">
        <v>105</v>
      </c>
      <c r="D615" s="7" t="s">
        <v>114</v>
      </c>
      <c r="E615" s="9">
        <v>3</v>
      </c>
      <c r="F615" s="9">
        <v>2030</v>
      </c>
      <c r="G615" s="9">
        <v>0</v>
      </c>
      <c r="H615" s="9">
        <v>31528.36328125</v>
      </c>
    </row>
    <row r="616" spans="1:8" x14ac:dyDescent="0.25">
      <c r="A616" s="5" t="str">
        <f t="shared" si="9"/>
        <v>1Low IncomeCARE32031</v>
      </c>
      <c r="B616" s="7">
        <v>1</v>
      </c>
      <c r="C616" s="7" t="s">
        <v>105</v>
      </c>
      <c r="D616" s="7" t="s">
        <v>114</v>
      </c>
      <c r="E616" s="9">
        <v>3</v>
      </c>
      <c r="F616" s="9">
        <v>2031</v>
      </c>
      <c r="G616" s="9">
        <v>0</v>
      </c>
      <c r="H616" s="9">
        <v>32781.5546875</v>
      </c>
    </row>
    <row r="617" spans="1:8" x14ac:dyDescent="0.25">
      <c r="A617" s="5" t="str">
        <f t="shared" si="9"/>
        <v>1Low IncomeCARE32032</v>
      </c>
      <c r="B617" s="7">
        <v>1</v>
      </c>
      <c r="C617" s="7" t="s">
        <v>105</v>
      </c>
      <c r="D617" s="7" t="s">
        <v>114</v>
      </c>
      <c r="E617" s="9">
        <v>3</v>
      </c>
      <c r="F617" s="9">
        <v>2032</v>
      </c>
      <c r="G617" s="9">
        <v>0</v>
      </c>
      <c r="H617" s="9">
        <v>33873.11328125</v>
      </c>
    </row>
    <row r="618" spans="1:8" x14ac:dyDescent="0.25">
      <c r="A618" s="5" t="str">
        <f t="shared" si="9"/>
        <v>1Low IncomeCARE42022</v>
      </c>
      <c r="B618" s="7">
        <v>1</v>
      </c>
      <c r="C618" s="7" t="s">
        <v>105</v>
      </c>
      <c r="D618" s="7" t="s">
        <v>114</v>
      </c>
      <c r="E618" s="9">
        <v>4</v>
      </c>
      <c r="F618" s="9">
        <v>2022</v>
      </c>
      <c r="G618" s="9">
        <v>0</v>
      </c>
      <c r="H618" s="9">
        <v>12462.12890625</v>
      </c>
    </row>
    <row r="619" spans="1:8" x14ac:dyDescent="0.25">
      <c r="A619" s="5" t="str">
        <f t="shared" si="9"/>
        <v>1Low IncomeCARE42023</v>
      </c>
      <c r="B619" s="7">
        <v>1</v>
      </c>
      <c r="C619" s="7" t="s">
        <v>105</v>
      </c>
      <c r="D619" s="7" t="s">
        <v>114</v>
      </c>
      <c r="E619" s="9">
        <v>4</v>
      </c>
      <c r="F619" s="9">
        <v>2023</v>
      </c>
      <c r="G619" s="9">
        <v>0</v>
      </c>
      <c r="H619" s="9">
        <v>15926.2001953125</v>
      </c>
    </row>
    <row r="620" spans="1:8" x14ac:dyDescent="0.25">
      <c r="A620" s="5" t="str">
        <f t="shared" si="9"/>
        <v>1Low IncomeCARE42024</v>
      </c>
      <c r="B620" s="7">
        <v>1</v>
      </c>
      <c r="C620" s="7" t="s">
        <v>105</v>
      </c>
      <c r="D620" s="7" t="s">
        <v>114</v>
      </c>
      <c r="E620" s="9">
        <v>4</v>
      </c>
      <c r="F620" s="9">
        <v>2024</v>
      </c>
      <c r="G620" s="9">
        <v>0</v>
      </c>
      <c r="H620" s="9">
        <v>19252.810546875</v>
      </c>
    </row>
    <row r="621" spans="1:8" x14ac:dyDescent="0.25">
      <c r="A621" s="5" t="str">
        <f t="shared" si="9"/>
        <v>1Low IncomeCARE42025</v>
      </c>
      <c r="B621" s="7">
        <v>1</v>
      </c>
      <c r="C621" s="7" t="s">
        <v>105</v>
      </c>
      <c r="D621" s="7" t="s">
        <v>114</v>
      </c>
      <c r="E621" s="9">
        <v>4</v>
      </c>
      <c r="F621" s="9">
        <v>2025</v>
      </c>
      <c r="G621" s="9">
        <v>0</v>
      </c>
      <c r="H621" s="9">
        <v>22088.357421875</v>
      </c>
    </row>
    <row r="622" spans="1:8" x14ac:dyDescent="0.25">
      <c r="A622" s="5" t="str">
        <f t="shared" si="9"/>
        <v>1Low IncomeCARE42026</v>
      </c>
      <c r="B622" s="7">
        <v>1</v>
      </c>
      <c r="C622" s="7" t="s">
        <v>105</v>
      </c>
      <c r="D622" s="7" t="s">
        <v>114</v>
      </c>
      <c r="E622" s="9">
        <v>4</v>
      </c>
      <c r="F622" s="9">
        <v>2026</v>
      </c>
      <c r="G622" s="9">
        <v>0</v>
      </c>
      <c r="H622" s="9">
        <v>24558.8984375</v>
      </c>
    </row>
    <row r="623" spans="1:8" x14ac:dyDescent="0.25">
      <c r="A623" s="5" t="str">
        <f t="shared" si="9"/>
        <v>1Low IncomeCARE42027</v>
      </c>
      <c r="B623" s="7">
        <v>1</v>
      </c>
      <c r="C623" s="7" t="s">
        <v>105</v>
      </c>
      <c r="D623" s="7" t="s">
        <v>114</v>
      </c>
      <c r="E623" s="9">
        <v>4</v>
      </c>
      <c r="F623" s="9">
        <v>2027</v>
      </c>
      <c r="G623" s="9">
        <v>0</v>
      </c>
      <c r="H623" s="9">
        <v>26711.603515625</v>
      </c>
    </row>
    <row r="624" spans="1:8" x14ac:dyDescent="0.25">
      <c r="A624" s="5" t="str">
        <f t="shared" si="9"/>
        <v>1Low IncomeCARE42028</v>
      </c>
      <c r="B624" s="7">
        <v>1</v>
      </c>
      <c r="C624" s="7" t="s">
        <v>105</v>
      </c>
      <c r="D624" s="7" t="s">
        <v>114</v>
      </c>
      <c r="E624" s="9">
        <v>4</v>
      </c>
      <c r="F624" s="9">
        <v>2028</v>
      </c>
      <c r="G624" s="9">
        <v>0</v>
      </c>
      <c r="H624" s="9">
        <v>28586.552734375</v>
      </c>
    </row>
    <row r="625" spans="1:8" x14ac:dyDescent="0.25">
      <c r="A625" s="5" t="str">
        <f t="shared" si="9"/>
        <v>1Low IncomeCARE42029</v>
      </c>
      <c r="B625" s="7">
        <v>1</v>
      </c>
      <c r="C625" s="7" t="s">
        <v>105</v>
      </c>
      <c r="D625" s="7" t="s">
        <v>114</v>
      </c>
      <c r="E625" s="9">
        <v>4</v>
      </c>
      <c r="F625" s="9">
        <v>2029</v>
      </c>
      <c r="G625" s="9">
        <v>0</v>
      </c>
      <c r="H625" s="9">
        <v>30219.298828125</v>
      </c>
    </row>
    <row r="626" spans="1:8" x14ac:dyDescent="0.25">
      <c r="A626" s="5" t="str">
        <f t="shared" si="9"/>
        <v>1Low IncomeCARE42030</v>
      </c>
      <c r="B626" s="7">
        <v>1</v>
      </c>
      <c r="C626" s="7" t="s">
        <v>105</v>
      </c>
      <c r="D626" s="7" t="s">
        <v>114</v>
      </c>
      <c r="E626" s="9">
        <v>4</v>
      </c>
      <c r="F626" s="9">
        <v>2030</v>
      </c>
      <c r="G626" s="9">
        <v>0</v>
      </c>
      <c r="H626" s="9">
        <v>31641.287109375</v>
      </c>
    </row>
    <row r="627" spans="1:8" x14ac:dyDescent="0.25">
      <c r="A627" s="5" t="str">
        <f t="shared" si="9"/>
        <v>1Low IncomeCARE42031</v>
      </c>
      <c r="B627" s="7">
        <v>1</v>
      </c>
      <c r="C627" s="7" t="s">
        <v>105</v>
      </c>
      <c r="D627" s="7" t="s">
        <v>114</v>
      </c>
      <c r="E627" s="9">
        <v>4</v>
      </c>
      <c r="F627" s="9">
        <v>2031</v>
      </c>
      <c r="G627" s="9">
        <v>0</v>
      </c>
      <c r="H627" s="9">
        <v>32879.921875</v>
      </c>
    </row>
    <row r="628" spans="1:8" x14ac:dyDescent="0.25">
      <c r="A628" s="5" t="str">
        <f t="shared" si="9"/>
        <v>1Low IncomeCARE42032</v>
      </c>
      <c r="B628" s="7">
        <v>1</v>
      </c>
      <c r="C628" s="7" t="s">
        <v>105</v>
      </c>
      <c r="D628" s="7" t="s">
        <v>114</v>
      </c>
      <c r="E628" s="9">
        <v>4</v>
      </c>
      <c r="F628" s="9">
        <v>2032</v>
      </c>
      <c r="G628" s="9">
        <v>0</v>
      </c>
      <c r="H628" s="9">
        <v>33958.7890625</v>
      </c>
    </row>
    <row r="629" spans="1:8" x14ac:dyDescent="0.25">
      <c r="A629" s="5" t="str">
        <f t="shared" si="9"/>
        <v>1Low IncomeCARE52022</v>
      </c>
      <c r="B629" s="7">
        <v>1</v>
      </c>
      <c r="C629" s="7" t="s">
        <v>105</v>
      </c>
      <c r="D629" s="7" t="s">
        <v>114</v>
      </c>
      <c r="E629" s="9">
        <v>5</v>
      </c>
      <c r="F629" s="9">
        <v>2022</v>
      </c>
      <c r="G629" s="9">
        <v>0</v>
      </c>
      <c r="H629" s="9">
        <v>12698.87890625</v>
      </c>
    </row>
    <row r="630" spans="1:8" x14ac:dyDescent="0.25">
      <c r="A630" s="5" t="str">
        <f t="shared" si="9"/>
        <v>1Low IncomeCARE52023</v>
      </c>
      <c r="B630" s="7">
        <v>1</v>
      </c>
      <c r="C630" s="7" t="s">
        <v>105</v>
      </c>
      <c r="D630" s="7" t="s">
        <v>114</v>
      </c>
      <c r="E630" s="9">
        <v>5</v>
      </c>
      <c r="F630" s="9">
        <v>2023</v>
      </c>
      <c r="G630" s="9">
        <v>0</v>
      </c>
      <c r="H630" s="9">
        <v>16240.833984375</v>
      </c>
    </row>
    <row r="631" spans="1:8" x14ac:dyDescent="0.25">
      <c r="A631" s="5" t="str">
        <f t="shared" si="9"/>
        <v>1Low IncomeCARE52024</v>
      </c>
      <c r="B631" s="7">
        <v>1</v>
      </c>
      <c r="C631" s="7" t="s">
        <v>105</v>
      </c>
      <c r="D631" s="7" t="s">
        <v>114</v>
      </c>
      <c r="E631" s="9">
        <v>5</v>
      </c>
      <c r="F631" s="9">
        <v>2024</v>
      </c>
      <c r="G631" s="9">
        <v>0</v>
      </c>
      <c r="H631" s="9">
        <v>19511.318359375</v>
      </c>
    </row>
    <row r="632" spans="1:8" x14ac:dyDescent="0.25">
      <c r="A632" s="5" t="str">
        <f t="shared" si="9"/>
        <v>1Low IncomeCARE52025</v>
      </c>
      <c r="B632" s="7">
        <v>1</v>
      </c>
      <c r="C632" s="7" t="s">
        <v>105</v>
      </c>
      <c r="D632" s="7" t="s">
        <v>114</v>
      </c>
      <c r="E632" s="9">
        <v>5</v>
      </c>
      <c r="F632" s="9">
        <v>2025</v>
      </c>
      <c r="G632" s="9">
        <v>0</v>
      </c>
      <c r="H632" s="9">
        <v>22313.544921875</v>
      </c>
    </row>
    <row r="633" spans="1:8" x14ac:dyDescent="0.25">
      <c r="A633" s="5" t="str">
        <f t="shared" si="9"/>
        <v>1Low IncomeCARE52026</v>
      </c>
      <c r="B633" s="7">
        <v>1</v>
      </c>
      <c r="C633" s="7" t="s">
        <v>105</v>
      </c>
      <c r="D633" s="7" t="s">
        <v>114</v>
      </c>
      <c r="E633" s="9">
        <v>5</v>
      </c>
      <c r="F633" s="9">
        <v>2026</v>
      </c>
      <c r="G633" s="9">
        <v>0</v>
      </c>
      <c r="H633" s="9">
        <v>24755.123046875</v>
      </c>
    </row>
    <row r="634" spans="1:8" x14ac:dyDescent="0.25">
      <c r="A634" s="5" t="str">
        <f t="shared" si="9"/>
        <v>1Low IncomeCARE52027</v>
      </c>
      <c r="B634" s="7">
        <v>1</v>
      </c>
      <c r="C634" s="7" t="s">
        <v>105</v>
      </c>
      <c r="D634" s="7" t="s">
        <v>114</v>
      </c>
      <c r="E634" s="9">
        <v>5</v>
      </c>
      <c r="F634" s="9">
        <v>2027</v>
      </c>
      <c r="G634" s="9">
        <v>0</v>
      </c>
      <c r="H634" s="9">
        <v>26882.580078125</v>
      </c>
    </row>
    <row r="635" spans="1:8" x14ac:dyDescent="0.25">
      <c r="A635" s="5" t="str">
        <f t="shared" si="9"/>
        <v>1Low IncomeCARE52028</v>
      </c>
      <c r="B635" s="7">
        <v>1</v>
      </c>
      <c r="C635" s="7" t="s">
        <v>105</v>
      </c>
      <c r="D635" s="7" t="s">
        <v>114</v>
      </c>
      <c r="E635" s="9">
        <v>5</v>
      </c>
      <c r="F635" s="9">
        <v>2028</v>
      </c>
      <c r="G635" s="9">
        <v>0</v>
      </c>
      <c r="H635" s="9">
        <v>28735.43359375</v>
      </c>
    </row>
    <row r="636" spans="1:8" x14ac:dyDescent="0.25">
      <c r="A636" s="5" t="str">
        <f t="shared" si="9"/>
        <v>1Low IncomeCARE52029</v>
      </c>
      <c r="B636" s="7">
        <v>1</v>
      </c>
      <c r="C636" s="7" t="s">
        <v>105</v>
      </c>
      <c r="D636" s="7" t="s">
        <v>114</v>
      </c>
      <c r="E636" s="9">
        <v>5</v>
      </c>
      <c r="F636" s="9">
        <v>2029</v>
      </c>
      <c r="G636" s="9">
        <v>0</v>
      </c>
      <c r="H636" s="9">
        <v>30348.951171875</v>
      </c>
    </row>
    <row r="637" spans="1:8" x14ac:dyDescent="0.25">
      <c r="A637" s="5" t="str">
        <f t="shared" si="9"/>
        <v>1Low IncomeCARE52030</v>
      </c>
      <c r="B637" s="7">
        <v>1</v>
      </c>
      <c r="C637" s="7" t="s">
        <v>105</v>
      </c>
      <c r="D637" s="7" t="s">
        <v>114</v>
      </c>
      <c r="E637" s="9">
        <v>5</v>
      </c>
      <c r="F637" s="9">
        <v>2030</v>
      </c>
      <c r="G637" s="9">
        <v>0</v>
      </c>
      <c r="H637" s="9">
        <v>31754.208984375</v>
      </c>
    </row>
    <row r="638" spans="1:8" x14ac:dyDescent="0.25">
      <c r="A638" s="5" t="str">
        <f t="shared" si="9"/>
        <v>1Low IncomeCARE52031</v>
      </c>
      <c r="B638" s="7">
        <v>1</v>
      </c>
      <c r="C638" s="7" t="s">
        <v>105</v>
      </c>
      <c r="D638" s="7" t="s">
        <v>114</v>
      </c>
      <c r="E638" s="9">
        <v>5</v>
      </c>
      <c r="F638" s="9">
        <v>2031</v>
      </c>
      <c r="G638" s="9">
        <v>0</v>
      </c>
      <c r="H638" s="9">
        <v>32978.2890625</v>
      </c>
    </row>
    <row r="639" spans="1:8" x14ac:dyDescent="0.25">
      <c r="A639" s="5" t="str">
        <f t="shared" si="9"/>
        <v>1Low IncomeCARE52032</v>
      </c>
      <c r="B639" s="7">
        <v>1</v>
      </c>
      <c r="C639" s="7" t="s">
        <v>105</v>
      </c>
      <c r="D639" s="7" t="s">
        <v>114</v>
      </c>
      <c r="E639" s="9">
        <v>5</v>
      </c>
      <c r="F639" s="9">
        <v>2032</v>
      </c>
      <c r="G639" s="9">
        <v>0</v>
      </c>
      <c r="H639" s="9">
        <v>34044.4609375</v>
      </c>
    </row>
    <row r="640" spans="1:8" x14ac:dyDescent="0.25">
      <c r="A640" s="5" t="str">
        <f t="shared" si="9"/>
        <v>1Low IncomeCARE62022</v>
      </c>
      <c r="B640" s="7">
        <v>1</v>
      </c>
      <c r="C640" s="7" t="s">
        <v>105</v>
      </c>
      <c r="D640" s="7" t="s">
        <v>114</v>
      </c>
      <c r="E640" s="9">
        <v>6</v>
      </c>
      <c r="F640" s="9">
        <v>2022</v>
      </c>
      <c r="G640" s="9">
        <v>0</v>
      </c>
      <c r="H640" s="9">
        <v>12935.62890625</v>
      </c>
    </row>
    <row r="641" spans="1:8" x14ac:dyDescent="0.25">
      <c r="A641" s="5" t="str">
        <f t="shared" si="9"/>
        <v>1Low IncomeCARE62023</v>
      </c>
      <c r="B641" s="7">
        <v>1</v>
      </c>
      <c r="C641" s="7" t="s">
        <v>105</v>
      </c>
      <c r="D641" s="7" t="s">
        <v>114</v>
      </c>
      <c r="E641" s="9">
        <v>6</v>
      </c>
      <c r="F641" s="9">
        <v>2023</v>
      </c>
      <c r="G641" s="9">
        <v>0</v>
      </c>
      <c r="H641" s="9">
        <v>16555.466796875</v>
      </c>
    </row>
    <row r="642" spans="1:8" x14ac:dyDescent="0.25">
      <c r="A642" s="5" t="str">
        <f t="shared" si="9"/>
        <v>1Low IncomeCARE62024</v>
      </c>
      <c r="B642" s="7">
        <v>1</v>
      </c>
      <c r="C642" s="7" t="s">
        <v>105</v>
      </c>
      <c r="D642" s="7" t="s">
        <v>114</v>
      </c>
      <c r="E642" s="9">
        <v>6</v>
      </c>
      <c r="F642" s="9">
        <v>2024</v>
      </c>
      <c r="G642" s="9">
        <v>0</v>
      </c>
      <c r="H642" s="9">
        <v>19769.828125</v>
      </c>
    </row>
    <row r="643" spans="1:8" x14ac:dyDescent="0.25">
      <c r="A643" s="5" t="str">
        <f t="shared" ref="A643:A706" si="10">B643&amp;C643&amp;D643&amp;E643&amp;F643</f>
        <v>1Low IncomeCARE62025</v>
      </c>
      <c r="B643" s="7">
        <v>1</v>
      </c>
      <c r="C643" s="7" t="s">
        <v>105</v>
      </c>
      <c r="D643" s="7" t="s">
        <v>114</v>
      </c>
      <c r="E643" s="9">
        <v>6</v>
      </c>
      <c r="F643" s="9">
        <v>2025</v>
      </c>
      <c r="G643" s="9">
        <v>0</v>
      </c>
      <c r="H643" s="9">
        <v>22538.734375</v>
      </c>
    </row>
    <row r="644" spans="1:8" x14ac:dyDescent="0.25">
      <c r="A644" s="5" t="str">
        <f t="shared" si="10"/>
        <v>1Low IncomeCARE62026</v>
      </c>
      <c r="B644" s="7">
        <v>1</v>
      </c>
      <c r="C644" s="7" t="s">
        <v>105</v>
      </c>
      <c r="D644" s="7" t="s">
        <v>114</v>
      </c>
      <c r="E644" s="9">
        <v>6</v>
      </c>
      <c r="F644" s="9">
        <v>2026</v>
      </c>
      <c r="G644" s="9">
        <v>0</v>
      </c>
      <c r="H644" s="9">
        <v>24951.345703125</v>
      </c>
    </row>
    <row r="645" spans="1:8" x14ac:dyDescent="0.25">
      <c r="A645" s="5" t="str">
        <f t="shared" si="10"/>
        <v>1Low IncomeCARE62027</v>
      </c>
      <c r="B645" s="7">
        <v>1</v>
      </c>
      <c r="C645" s="7" t="s">
        <v>105</v>
      </c>
      <c r="D645" s="7" t="s">
        <v>114</v>
      </c>
      <c r="E645" s="9">
        <v>6</v>
      </c>
      <c r="F645" s="9">
        <v>2027</v>
      </c>
      <c r="G645" s="9">
        <v>0</v>
      </c>
      <c r="H645" s="9">
        <v>27053.5546875</v>
      </c>
    </row>
    <row r="646" spans="1:8" x14ac:dyDescent="0.25">
      <c r="A646" s="5" t="str">
        <f t="shared" si="10"/>
        <v>1Low IncomeCARE62028</v>
      </c>
      <c r="B646" s="7">
        <v>1</v>
      </c>
      <c r="C646" s="7" t="s">
        <v>105</v>
      </c>
      <c r="D646" s="7" t="s">
        <v>114</v>
      </c>
      <c r="E646" s="9">
        <v>6</v>
      </c>
      <c r="F646" s="9">
        <v>2028</v>
      </c>
      <c r="G646" s="9">
        <v>0</v>
      </c>
      <c r="H646" s="9">
        <v>28884.314453125</v>
      </c>
    </row>
    <row r="647" spans="1:8" x14ac:dyDescent="0.25">
      <c r="A647" s="5" t="str">
        <f t="shared" si="10"/>
        <v>1Low IncomeCARE62029</v>
      </c>
      <c r="B647" s="7">
        <v>1</v>
      </c>
      <c r="C647" s="7" t="s">
        <v>105</v>
      </c>
      <c r="D647" s="7" t="s">
        <v>114</v>
      </c>
      <c r="E647" s="9">
        <v>6</v>
      </c>
      <c r="F647" s="9">
        <v>2029</v>
      </c>
      <c r="G647" s="9">
        <v>0</v>
      </c>
      <c r="H647" s="9">
        <v>30478.60546875</v>
      </c>
    </row>
    <row r="648" spans="1:8" x14ac:dyDescent="0.25">
      <c r="A648" s="5" t="str">
        <f t="shared" si="10"/>
        <v>1Low IncomeCARE62030</v>
      </c>
      <c r="B648" s="7">
        <v>1</v>
      </c>
      <c r="C648" s="7" t="s">
        <v>105</v>
      </c>
      <c r="D648" s="7" t="s">
        <v>114</v>
      </c>
      <c r="E648" s="9">
        <v>6</v>
      </c>
      <c r="F648" s="9">
        <v>2030</v>
      </c>
      <c r="G648" s="9">
        <v>0</v>
      </c>
      <c r="H648" s="9">
        <v>31867.130859375</v>
      </c>
    </row>
    <row r="649" spans="1:8" x14ac:dyDescent="0.25">
      <c r="A649" s="5" t="str">
        <f t="shared" si="10"/>
        <v>1Low IncomeCARE62031</v>
      </c>
      <c r="B649" s="7">
        <v>1</v>
      </c>
      <c r="C649" s="7" t="s">
        <v>105</v>
      </c>
      <c r="D649" s="7" t="s">
        <v>114</v>
      </c>
      <c r="E649" s="9">
        <v>6</v>
      </c>
      <c r="F649" s="9">
        <v>2031</v>
      </c>
      <c r="G649" s="9">
        <v>0</v>
      </c>
      <c r="H649" s="9">
        <v>33076.66015625</v>
      </c>
    </row>
    <row r="650" spans="1:8" x14ac:dyDescent="0.25">
      <c r="A650" s="5" t="str">
        <f t="shared" si="10"/>
        <v>1Low IncomeCARE62032</v>
      </c>
      <c r="B650" s="7">
        <v>1</v>
      </c>
      <c r="C650" s="7" t="s">
        <v>105</v>
      </c>
      <c r="D650" s="7" t="s">
        <v>114</v>
      </c>
      <c r="E650" s="9">
        <v>6</v>
      </c>
      <c r="F650" s="9">
        <v>2032</v>
      </c>
      <c r="G650" s="9">
        <v>0</v>
      </c>
      <c r="H650" s="9">
        <v>34130.13671875</v>
      </c>
    </row>
    <row r="651" spans="1:8" x14ac:dyDescent="0.25">
      <c r="A651" s="5" t="str">
        <f t="shared" si="10"/>
        <v>1Low IncomeCARE72022</v>
      </c>
      <c r="B651" s="7">
        <v>1</v>
      </c>
      <c r="C651" s="7" t="s">
        <v>105</v>
      </c>
      <c r="D651" s="7" t="s">
        <v>114</v>
      </c>
      <c r="E651" s="9">
        <v>7</v>
      </c>
      <c r="F651" s="9">
        <v>2022</v>
      </c>
      <c r="G651" s="9">
        <v>0</v>
      </c>
      <c r="H651" s="9">
        <v>13172.37890625</v>
      </c>
    </row>
    <row r="652" spans="1:8" x14ac:dyDescent="0.25">
      <c r="A652" s="5" t="str">
        <f t="shared" si="10"/>
        <v>1Low IncomeCARE72023</v>
      </c>
      <c r="B652" s="7">
        <v>1</v>
      </c>
      <c r="C652" s="7" t="s">
        <v>105</v>
      </c>
      <c r="D652" s="7" t="s">
        <v>114</v>
      </c>
      <c r="E652" s="9">
        <v>7</v>
      </c>
      <c r="F652" s="9">
        <v>2023</v>
      </c>
      <c r="G652" s="9">
        <v>0</v>
      </c>
      <c r="H652" s="9">
        <v>16870.1015625</v>
      </c>
    </row>
    <row r="653" spans="1:8" x14ac:dyDescent="0.25">
      <c r="A653" s="5" t="str">
        <f t="shared" si="10"/>
        <v>1Low IncomeCARE72024</v>
      </c>
      <c r="B653" s="7">
        <v>1</v>
      </c>
      <c r="C653" s="7" t="s">
        <v>105</v>
      </c>
      <c r="D653" s="7" t="s">
        <v>114</v>
      </c>
      <c r="E653" s="9">
        <v>7</v>
      </c>
      <c r="F653" s="9">
        <v>2024</v>
      </c>
      <c r="G653" s="9">
        <v>0</v>
      </c>
      <c r="H653" s="9">
        <v>20028.337890625</v>
      </c>
    </row>
    <row r="654" spans="1:8" x14ac:dyDescent="0.25">
      <c r="A654" s="5" t="str">
        <f t="shared" si="10"/>
        <v>1Low IncomeCARE72025</v>
      </c>
      <c r="B654" s="7">
        <v>1</v>
      </c>
      <c r="C654" s="7" t="s">
        <v>105</v>
      </c>
      <c r="D654" s="7" t="s">
        <v>114</v>
      </c>
      <c r="E654" s="9">
        <v>7</v>
      </c>
      <c r="F654" s="9">
        <v>2025</v>
      </c>
      <c r="G654" s="9">
        <v>0</v>
      </c>
      <c r="H654" s="9">
        <v>22763.921875</v>
      </c>
    </row>
    <row r="655" spans="1:8" x14ac:dyDescent="0.25">
      <c r="A655" s="5" t="str">
        <f t="shared" si="10"/>
        <v>1Low IncomeCARE72026</v>
      </c>
      <c r="B655" s="7">
        <v>1</v>
      </c>
      <c r="C655" s="7" t="s">
        <v>105</v>
      </c>
      <c r="D655" s="7" t="s">
        <v>114</v>
      </c>
      <c r="E655" s="9">
        <v>7</v>
      </c>
      <c r="F655" s="9">
        <v>2026</v>
      </c>
      <c r="G655" s="9">
        <v>0</v>
      </c>
      <c r="H655" s="9">
        <v>25147.5703125</v>
      </c>
    </row>
    <row r="656" spans="1:8" x14ac:dyDescent="0.25">
      <c r="A656" s="5" t="str">
        <f t="shared" si="10"/>
        <v>1Low IncomeCARE72027</v>
      </c>
      <c r="B656" s="7">
        <v>1</v>
      </c>
      <c r="C656" s="7" t="s">
        <v>105</v>
      </c>
      <c r="D656" s="7" t="s">
        <v>114</v>
      </c>
      <c r="E656" s="9">
        <v>7</v>
      </c>
      <c r="F656" s="9">
        <v>2027</v>
      </c>
      <c r="G656" s="9">
        <v>0</v>
      </c>
      <c r="H656" s="9">
        <v>27224.53125</v>
      </c>
    </row>
    <row r="657" spans="1:8" x14ac:dyDescent="0.25">
      <c r="A657" s="5" t="str">
        <f t="shared" si="10"/>
        <v>1Low IncomeCARE72028</v>
      </c>
      <c r="B657" s="7">
        <v>1</v>
      </c>
      <c r="C657" s="7" t="s">
        <v>105</v>
      </c>
      <c r="D657" s="7" t="s">
        <v>114</v>
      </c>
      <c r="E657" s="9">
        <v>7</v>
      </c>
      <c r="F657" s="9">
        <v>2028</v>
      </c>
      <c r="G657" s="9">
        <v>0</v>
      </c>
      <c r="H657" s="9">
        <v>29033.193359375</v>
      </c>
    </row>
    <row r="658" spans="1:8" x14ac:dyDescent="0.25">
      <c r="A658" s="5" t="str">
        <f t="shared" si="10"/>
        <v>1Low IncomeCARE72029</v>
      </c>
      <c r="B658" s="7">
        <v>1</v>
      </c>
      <c r="C658" s="7" t="s">
        <v>105</v>
      </c>
      <c r="D658" s="7" t="s">
        <v>114</v>
      </c>
      <c r="E658" s="9">
        <v>7</v>
      </c>
      <c r="F658" s="9">
        <v>2029</v>
      </c>
      <c r="G658" s="9">
        <v>0</v>
      </c>
      <c r="H658" s="9">
        <v>30608.2578125</v>
      </c>
    </row>
    <row r="659" spans="1:8" x14ac:dyDescent="0.25">
      <c r="A659" s="5" t="str">
        <f t="shared" si="10"/>
        <v>1Low IncomeCARE72030</v>
      </c>
      <c r="B659" s="7">
        <v>1</v>
      </c>
      <c r="C659" s="7" t="s">
        <v>105</v>
      </c>
      <c r="D659" s="7" t="s">
        <v>114</v>
      </c>
      <c r="E659" s="9">
        <v>7</v>
      </c>
      <c r="F659" s="9">
        <v>2030</v>
      </c>
      <c r="G659" s="9">
        <v>0</v>
      </c>
      <c r="H659" s="9">
        <v>31980.052734375</v>
      </c>
    </row>
    <row r="660" spans="1:8" x14ac:dyDescent="0.25">
      <c r="A660" s="5" t="str">
        <f t="shared" si="10"/>
        <v>1Low IncomeCARE72031</v>
      </c>
      <c r="B660" s="7">
        <v>1</v>
      </c>
      <c r="C660" s="7" t="s">
        <v>105</v>
      </c>
      <c r="D660" s="7" t="s">
        <v>114</v>
      </c>
      <c r="E660" s="9">
        <v>7</v>
      </c>
      <c r="F660" s="9">
        <v>2031</v>
      </c>
      <c r="G660" s="9">
        <v>0</v>
      </c>
      <c r="H660" s="9">
        <v>33175.02734375</v>
      </c>
    </row>
    <row r="661" spans="1:8" x14ac:dyDescent="0.25">
      <c r="A661" s="5" t="str">
        <f t="shared" si="10"/>
        <v>1Low IncomeCARE72032</v>
      </c>
      <c r="B661" s="7">
        <v>1</v>
      </c>
      <c r="C661" s="7" t="s">
        <v>105</v>
      </c>
      <c r="D661" s="7" t="s">
        <v>114</v>
      </c>
      <c r="E661" s="9">
        <v>7</v>
      </c>
      <c r="F661" s="9">
        <v>2032</v>
      </c>
      <c r="G661" s="9">
        <v>0</v>
      </c>
      <c r="H661" s="9">
        <v>34215.80859375</v>
      </c>
    </row>
    <row r="662" spans="1:8" x14ac:dyDescent="0.25">
      <c r="A662" s="5" t="str">
        <f t="shared" si="10"/>
        <v>1Low IncomeCARE82022</v>
      </c>
      <c r="B662" s="7">
        <v>1</v>
      </c>
      <c r="C662" s="7" t="s">
        <v>105</v>
      </c>
      <c r="D662" s="7" t="s">
        <v>114</v>
      </c>
      <c r="E662" s="9">
        <v>8</v>
      </c>
      <c r="F662" s="9">
        <v>2022</v>
      </c>
      <c r="G662" s="9">
        <v>0</v>
      </c>
      <c r="H662" s="9">
        <v>13409.12890625</v>
      </c>
    </row>
    <row r="663" spans="1:8" x14ac:dyDescent="0.25">
      <c r="A663" s="5" t="str">
        <f t="shared" si="10"/>
        <v>1Low IncomeCARE82023</v>
      </c>
      <c r="B663" s="7">
        <v>1</v>
      </c>
      <c r="C663" s="7" t="s">
        <v>105</v>
      </c>
      <c r="D663" s="7" t="s">
        <v>114</v>
      </c>
      <c r="E663" s="9">
        <v>8</v>
      </c>
      <c r="F663" s="9">
        <v>2023</v>
      </c>
      <c r="G663" s="9">
        <v>0</v>
      </c>
      <c r="H663" s="9">
        <v>17184.734375</v>
      </c>
    </row>
    <row r="664" spans="1:8" x14ac:dyDescent="0.25">
      <c r="A664" s="5" t="str">
        <f t="shared" si="10"/>
        <v>1Low IncomeCARE82024</v>
      </c>
      <c r="B664" s="7">
        <v>1</v>
      </c>
      <c r="C664" s="7" t="s">
        <v>105</v>
      </c>
      <c r="D664" s="7" t="s">
        <v>114</v>
      </c>
      <c r="E664" s="9">
        <v>8</v>
      </c>
      <c r="F664" s="9">
        <v>2024</v>
      </c>
      <c r="G664" s="9">
        <v>0</v>
      </c>
      <c r="H664" s="9">
        <v>20286.84765625</v>
      </c>
    </row>
    <row r="665" spans="1:8" x14ac:dyDescent="0.25">
      <c r="A665" s="5" t="str">
        <f t="shared" si="10"/>
        <v>1Low IncomeCARE82025</v>
      </c>
      <c r="B665" s="7">
        <v>1</v>
      </c>
      <c r="C665" s="7" t="s">
        <v>105</v>
      </c>
      <c r="D665" s="7" t="s">
        <v>114</v>
      </c>
      <c r="E665" s="9">
        <v>8</v>
      </c>
      <c r="F665" s="9">
        <v>2025</v>
      </c>
      <c r="G665" s="9">
        <v>0</v>
      </c>
      <c r="H665" s="9">
        <v>22989.111328125</v>
      </c>
    </row>
    <row r="666" spans="1:8" x14ac:dyDescent="0.25">
      <c r="A666" s="5" t="str">
        <f t="shared" si="10"/>
        <v>1Low IncomeCARE82026</v>
      </c>
      <c r="B666" s="7">
        <v>1</v>
      </c>
      <c r="C666" s="7" t="s">
        <v>105</v>
      </c>
      <c r="D666" s="7" t="s">
        <v>114</v>
      </c>
      <c r="E666" s="9">
        <v>8</v>
      </c>
      <c r="F666" s="9">
        <v>2026</v>
      </c>
      <c r="G666" s="9">
        <v>0</v>
      </c>
      <c r="H666" s="9">
        <v>25343.79296875</v>
      </c>
    </row>
    <row r="667" spans="1:8" x14ac:dyDescent="0.25">
      <c r="A667" s="5" t="str">
        <f t="shared" si="10"/>
        <v>1Low IncomeCARE82027</v>
      </c>
      <c r="B667" s="7">
        <v>1</v>
      </c>
      <c r="C667" s="7" t="s">
        <v>105</v>
      </c>
      <c r="D667" s="7" t="s">
        <v>114</v>
      </c>
      <c r="E667" s="9">
        <v>8</v>
      </c>
      <c r="F667" s="9">
        <v>2027</v>
      </c>
      <c r="G667" s="9">
        <v>0</v>
      </c>
      <c r="H667" s="9">
        <v>27395.5078125</v>
      </c>
    </row>
    <row r="668" spans="1:8" x14ac:dyDescent="0.25">
      <c r="A668" s="5" t="str">
        <f t="shared" si="10"/>
        <v>1Low IncomeCARE82028</v>
      </c>
      <c r="B668" s="7">
        <v>1</v>
      </c>
      <c r="C668" s="7" t="s">
        <v>105</v>
      </c>
      <c r="D668" s="7" t="s">
        <v>114</v>
      </c>
      <c r="E668" s="9">
        <v>8</v>
      </c>
      <c r="F668" s="9">
        <v>2028</v>
      </c>
      <c r="G668" s="9">
        <v>0</v>
      </c>
      <c r="H668" s="9">
        <v>29182.07421875</v>
      </c>
    </row>
    <row r="669" spans="1:8" x14ac:dyDescent="0.25">
      <c r="A669" s="5" t="str">
        <f t="shared" si="10"/>
        <v>1Low IncomeCARE82029</v>
      </c>
      <c r="B669" s="7">
        <v>1</v>
      </c>
      <c r="C669" s="7" t="s">
        <v>105</v>
      </c>
      <c r="D669" s="7" t="s">
        <v>114</v>
      </c>
      <c r="E669" s="9">
        <v>8</v>
      </c>
      <c r="F669" s="9">
        <v>2029</v>
      </c>
      <c r="G669" s="9">
        <v>0</v>
      </c>
      <c r="H669" s="9">
        <v>30737.91015625</v>
      </c>
    </row>
    <row r="670" spans="1:8" x14ac:dyDescent="0.25">
      <c r="A670" s="5" t="str">
        <f t="shared" si="10"/>
        <v>1Low IncomeCARE82030</v>
      </c>
      <c r="B670" s="7">
        <v>1</v>
      </c>
      <c r="C670" s="7" t="s">
        <v>105</v>
      </c>
      <c r="D670" s="7" t="s">
        <v>114</v>
      </c>
      <c r="E670" s="9">
        <v>8</v>
      </c>
      <c r="F670" s="9">
        <v>2030</v>
      </c>
      <c r="G670" s="9">
        <v>0</v>
      </c>
      <c r="H670" s="9">
        <v>32092.974609375</v>
      </c>
    </row>
    <row r="671" spans="1:8" x14ac:dyDescent="0.25">
      <c r="A671" s="5" t="str">
        <f t="shared" si="10"/>
        <v>1Low IncomeCARE82031</v>
      </c>
      <c r="B671" s="7">
        <v>1</v>
      </c>
      <c r="C671" s="7" t="s">
        <v>105</v>
      </c>
      <c r="D671" s="7" t="s">
        <v>114</v>
      </c>
      <c r="E671" s="9">
        <v>8</v>
      </c>
      <c r="F671" s="9">
        <v>2031</v>
      </c>
      <c r="G671" s="9">
        <v>0</v>
      </c>
      <c r="H671" s="9">
        <v>33273.39453125</v>
      </c>
    </row>
    <row r="672" spans="1:8" x14ac:dyDescent="0.25">
      <c r="A672" s="5" t="str">
        <f t="shared" si="10"/>
        <v>1Low IncomeCARE82032</v>
      </c>
      <c r="B672" s="7">
        <v>1</v>
      </c>
      <c r="C672" s="7" t="s">
        <v>105</v>
      </c>
      <c r="D672" s="7" t="s">
        <v>114</v>
      </c>
      <c r="E672" s="9">
        <v>8</v>
      </c>
      <c r="F672" s="9">
        <v>2032</v>
      </c>
      <c r="G672" s="9">
        <v>0</v>
      </c>
      <c r="H672" s="9">
        <v>34301.484375</v>
      </c>
    </row>
    <row r="673" spans="1:8" x14ac:dyDescent="0.25">
      <c r="A673" s="5" t="str">
        <f t="shared" si="10"/>
        <v>1Low IncomeCARE92022</v>
      </c>
      <c r="B673" s="7">
        <v>1</v>
      </c>
      <c r="C673" s="7" t="s">
        <v>105</v>
      </c>
      <c r="D673" s="7" t="s">
        <v>114</v>
      </c>
      <c r="E673" s="9">
        <v>9</v>
      </c>
      <c r="F673" s="9">
        <v>2022</v>
      </c>
      <c r="G673" s="9">
        <v>0</v>
      </c>
      <c r="H673" s="9">
        <v>13723.7626953125</v>
      </c>
    </row>
    <row r="674" spans="1:8" x14ac:dyDescent="0.25">
      <c r="A674" s="5" t="str">
        <f t="shared" si="10"/>
        <v>1Low IncomeCARE92023</v>
      </c>
      <c r="B674" s="7">
        <v>1</v>
      </c>
      <c r="C674" s="7" t="s">
        <v>105</v>
      </c>
      <c r="D674" s="7" t="s">
        <v>114</v>
      </c>
      <c r="E674" s="9">
        <v>9</v>
      </c>
      <c r="F674" s="9">
        <v>2023</v>
      </c>
      <c r="G674" s="9">
        <v>0</v>
      </c>
      <c r="H674" s="9">
        <v>17443.244140625</v>
      </c>
    </row>
    <row r="675" spans="1:8" x14ac:dyDescent="0.25">
      <c r="A675" s="5" t="str">
        <f t="shared" si="10"/>
        <v>1Low IncomeCARE92024</v>
      </c>
      <c r="B675" s="7">
        <v>1</v>
      </c>
      <c r="C675" s="7" t="s">
        <v>105</v>
      </c>
      <c r="D675" s="7" t="s">
        <v>114</v>
      </c>
      <c r="E675" s="9">
        <v>9</v>
      </c>
      <c r="F675" s="9">
        <v>2024</v>
      </c>
      <c r="G675" s="9">
        <v>0</v>
      </c>
      <c r="H675" s="9">
        <v>20512.03515625</v>
      </c>
    </row>
    <row r="676" spans="1:8" x14ac:dyDescent="0.25">
      <c r="A676" s="5" t="str">
        <f t="shared" si="10"/>
        <v>1Low IncomeCARE92025</v>
      </c>
      <c r="B676" s="7">
        <v>1</v>
      </c>
      <c r="C676" s="7" t="s">
        <v>105</v>
      </c>
      <c r="D676" s="7" t="s">
        <v>114</v>
      </c>
      <c r="E676" s="9">
        <v>9</v>
      </c>
      <c r="F676" s="9">
        <v>2025</v>
      </c>
      <c r="G676" s="9">
        <v>0</v>
      </c>
      <c r="H676" s="9">
        <v>23185.333984375</v>
      </c>
    </row>
    <row r="677" spans="1:8" x14ac:dyDescent="0.25">
      <c r="A677" s="5" t="str">
        <f t="shared" si="10"/>
        <v>1Low IncomeCARE92026</v>
      </c>
      <c r="B677" s="7">
        <v>1</v>
      </c>
      <c r="C677" s="7" t="s">
        <v>105</v>
      </c>
      <c r="D677" s="7" t="s">
        <v>114</v>
      </c>
      <c r="E677" s="9">
        <v>9</v>
      </c>
      <c r="F677" s="9">
        <v>2026</v>
      </c>
      <c r="G677" s="9">
        <v>0</v>
      </c>
      <c r="H677" s="9">
        <v>25514.76953125</v>
      </c>
    </row>
    <row r="678" spans="1:8" x14ac:dyDescent="0.25">
      <c r="A678" s="5" t="str">
        <f t="shared" si="10"/>
        <v>1Low IncomeCARE92027</v>
      </c>
      <c r="B678" s="7">
        <v>1</v>
      </c>
      <c r="C678" s="7" t="s">
        <v>105</v>
      </c>
      <c r="D678" s="7" t="s">
        <v>114</v>
      </c>
      <c r="E678" s="9">
        <v>9</v>
      </c>
      <c r="F678" s="9">
        <v>2027</v>
      </c>
      <c r="G678" s="9">
        <v>0</v>
      </c>
      <c r="H678" s="9">
        <v>27544.388671875</v>
      </c>
    </row>
    <row r="679" spans="1:8" x14ac:dyDescent="0.25">
      <c r="A679" s="5" t="str">
        <f t="shared" si="10"/>
        <v>1Low IncomeCARE92028</v>
      </c>
      <c r="B679" s="7">
        <v>1</v>
      </c>
      <c r="C679" s="7" t="s">
        <v>105</v>
      </c>
      <c r="D679" s="7" t="s">
        <v>114</v>
      </c>
      <c r="E679" s="9">
        <v>9</v>
      </c>
      <c r="F679" s="9">
        <v>2028</v>
      </c>
      <c r="G679" s="9">
        <v>0</v>
      </c>
      <c r="H679" s="9">
        <v>29311.728515625</v>
      </c>
    </row>
    <row r="680" spans="1:8" x14ac:dyDescent="0.25">
      <c r="A680" s="5" t="str">
        <f t="shared" si="10"/>
        <v>1Low IncomeCARE92029</v>
      </c>
      <c r="B680" s="7">
        <v>1</v>
      </c>
      <c r="C680" s="7" t="s">
        <v>105</v>
      </c>
      <c r="D680" s="7" t="s">
        <v>114</v>
      </c>
      <c r="E680" s="9">
        <v>9</v>
      </c>
      <c r="F680" s="9">
        <v>2029</v>
      </c>
      <c r="G680" s="9">
        <v>0</v>
      </c>
      <c r="H680" s="9">
        <v>30850.83203125</v>
      </c>
    </row>
    <row r="681" spans="1:8" x14ac:dyDescent="0.25">
      <c r="A681" s="5" t="str">
        <f t="shared" si="10"/>
        <v>1Low IncomeCARE92030</v>
      </c>
      <c r="B681" s="7">
        <v>1</v>
      </c>
      <c r="C681" s="7" t="s">
        <v>105</v>
      </c>
      <c r="D681" s="7" t="s">
        <v>114</v>
      </c>
      <c r="E681" s="9">
        <v>9</v>
      </c>
      <c r="F681" s="9">
        <v>2030</v>
      </c>
      <c r="G681" s="9">
        <v>0</v>
      </c>
      <c r="H681" s="9">
        <v>32191.341796875</v>
      </c>
    </row>
    <row r="682" spans="1:8" x14ac:dyDescent="0.25">
      <c r="A682" s="5" t="str">
        <f t="shared" si="10"/>
        <v>1Low IncomeCARE92031</v>
      </c>
      <c r="B682" s="7">
        <v>1</v>
      </c>
      <c r="C682" s="7" t="s">
        <v>105</v>
      </c>
      <c r="D682" s="7" t="s">
        <v>114</v>
      </c>
      <c r="E682" s="9">
        <v>9</v>
      </c>
      <c r="F682" s="9">
        <v>2031</v>
      </c>
      <c r="G682" s="9">
        <v>0</v>
      </c>
      <c r="H682" s="9">
        <v>33359.0703125</v>
      </c>
    </row>
    <row r="683" spans="1:8" x14ac:dyDescent="0.25">
      <c r="A683" s="5" t="str">
        <f t="shared" si="10"/>
        <v>1Low IncomeCARE92032</v>
      </c>
      <c r="B683" s="7">
        <v>1</v>
      </c>
      <c r="C683" s="7" t="s">
        <v>105</v>
      </c>
      <c r="D683" s="7" t="s">
        <v>114</v>
      </c>
      <c r="E683" s="9">
        <v>9</v>
      </c>
      <c r="F683" s="9">
        <v>2032</v>
      </c>
      <c r="G683" s="9">
        <v>0</v>
      </c>
      <c r="H683" s="9">
        <v>34387.15625</v>
      </c>
    </row>
    <row r="684" spans="1:8" x14ac:dyDescent="0.25">
      <c r="A684" s="5" t="str">
        <f t="shared" si="10"/>
        <v>1Low IncomeCARE102022</v>
      </c>
      <c r="B684" s="7">
        <v>1</v>
      </c>
      <c r="C684" s="7" t="s">
        <v>105</v>
      </c>
      <c r="D684" s="7" t="s">
        <v>114</v>
      </c>
      <c r="E684" s="9">
        <v>10</v>
      </c>
      <c r="F684" s="9">
        <v>2022</v>
      </c>
      <c r="G684" s="9">
        <v>0</v>
      </c>
      <c r="H684" s="9">
        <v>14038.396484375</v>
      </c>
    </row>
    <row r="685" spans="1:8" x14ac:dyDescent="0.25">
      <c r="A685" s="5" t="str">
        <f t="shared" si="10"/>
        <v>1Low IncomeCARE102023</v>
      </c>
      <c r="B685" s="7">
        <v>1</v>
      </c>
      <c r="C685" s="7" t="s">
        <v>105</v>
      </c>
      <c r="D685" s="7" t="s">
        <v>114</v>
      </c>
      <c r="E685" s="9">
        <v>10</v>
      </c>
      <c r="F685" s="9">
        <v>2023</v>
      </c>
      <c r="G685" s="9">
        <v>0</v>
      </c>
      <c r="H685" s="9">
        <v>17701.75390625</v>
      </c>
    </row>
    <row r="686" spans="1:8" x14ac:dyDescent="0.25">
      <c r="A686" s="5" t="str">
        <f t="shared" si="10"/>
        <v>1Low IncomeCARE102024</v>
      </c>
      <c r="B686" s="7">
        <v>1</v>
      </c>
      <c r="C686" s="7" t="s">
        <v>105</v>
      </c>
      <c r="D686" s="7" t="s">
        <v>114</v>
      </c>
      <c r="E686" s="9">
        <v>10</v>
      </c>
      <c r="F686" s="9">
        <v>2024</v>
      </c>
      <c r="G686" s="9">
        <v>0</v>
      </c>
      <c r="H686" s="9">
        <v>20737.224609375</v>
      </c>
    </row>
    <row r="687" spans="1:8" x14ac:dyDescent="0.25">
      <c r="A687" s="5" t="str">
        <f t="shared" si="10"/>
        <v>1Low IncomeCARE102025</v>
      </c>
      <c r="B687" s="7">
        <v>1</v>
      </c>
      <c r="C687" s="7" t="s">
        <v>105</v>
      </c>
      <c r="D687" s="7" t="s">
        <v>114</v>
      </c>
      <c r="E687" s="9">
        <v>10</v>
      </c>
      <c r="F687" s="9">
        <v>2025</v>
      </c>
      <c r="G687" s="9">
        <v>0</v>
      </c>
      <c r="H687" s="9">
        <v>23381.55859375</v>
      </c>
    </row>
    <row r="688" spans="1:8" x14ac:dyDescent="0.25">
      <c r="A688" s="5" t="str">
        <f t="shared" si="10"/>
        <v>1Low IncomeCARE102026</v>
      </c>
      <c r="B688" s="7">
        <v>1</v>
      </c>
      <c r="C688" s="7" t="s">
        <v>105</v>
      </c>
      <c r="D688" s="7" t="s">
        <v>114</v>
      </c>
      <c r="E688" s="9">
        <v>10</v>
      </c>
      <c r="F688" s="9">
        <v>2026</v>
      </c>
      <c r="G688" s="9">
        <v>0</v>
      </c>
      <c r="H688" s="9">
        <v>25685.74609375</v>
      </c>
    </row>
    <row r="689" spans="1:8" x14ac:dyDescent="0.25">
      <c r="A689" s="5" t="str">
        <f t="shared" si="10"/>
        <v>1Low IncomeCARE102027</v>
      </c>
      <c r="B689" s="7">
        <v>1</v>
      </c>
      <c r="C689" s="7" t="s">
        <v>105</v>
      </c>
      <c r="D689" s="7" t="s">
        <v>114</v>
      </c>
      <c r="E689" s="9">
        <v>10</v>
      </c>
      <c r="F689" s="9">
        <v>2027</v>
      </c>
      <c r="G689" s="9">
        <v>0</v>
      </c>
      <c r="H689" s="9">
        <v>27693.26953125</v>
      </c>
    </row>
    <row r="690" spans="1:8" x14ac:dyDescent="0.25">
      <c r="A690" s="5" t="str">
        <f t="shared" si="10"/>
        <v>1Low IncomeCARE102028</v>
      </c>
      <c r="B690" s="7">
        <v>1</v>
      </c>
      <c r="C690" s="7" t="s">
        <v>105</v>
      </c>
      <c r="D690" s="7" t="s">
        <v>114</v>
      </c>
      <c r="E690" s="9">
        <v>10</v>
      </c>
      <c r="F690" s="9">
        <v>2028</v>
      </c>
      <c r="G690" s="9">
        <v>0</v>
      </c>
      <c r="H690" s="9">
        <v>29441.380859375</v>
      </c>
    </row>
    <row r="691" spans="1:8" x14ac:dyDescent="0.25">
      <c r="A691" s="5" t="str">
        <f t="shared" si="10"/>
        <v>1Low IncomeCARE102029</v>
      </c>
      <c r="B691" s="7">
        <v>1</v>
      </c>
      <c r="C691" s="7" t="s">
        <v>105</v>
      </c>
      <c r="D691" s="7" t="s">
        <v>114</v>
      </c>
      <c r="E691" s="9">
        <v>10</v>
      </c>
      <c r="F691" s="9">
        <v>2029</v>
      </c>
      <c r="G691" s="9">
        <v>0</v>
      </c>
      <c r="H691" s="9">
        <v>30963.75390625</v>
      </c>
    </row>
    <row r="692" spans="1:8" x14ac:dyDescent="0.25">
      <c r="A692" s="5" t="str">
        <f t="shared" si="10"/>
        <v>1Low IncomeCARE102030</v>
      </c>
      <c r="B692" s="7">
        <v>1</v>
      </c>
      <c r="C692" s="7" t="s">
        <v>105</v>
      </c>
      <c r="D692" s="7" t="s">
        <v>114</v>
      </c>
      <c r="E692" s="9">
        <v>10</v>
      </c>
      <c r="F692" s="9">
        <v>2030</v>
      </c>
      <c r="G692" s="9">
        <v>0</v>
      </c>
      <c r="H692" s="9">
        <v>32289.7109375</v>
      </c>
    </row>
    <row r="693" spans="1:8" x14ac:dyDescent="0.25">
      <c r="A693" s="5" t="str">
        <f t="shared" si="10"/>
        <v>1Low IncomeCARE102031</v>
      </c>
      <c r="B693" s="7">
        <v>1</v>
      </c>
      <c r="C693" s="7" t="s">
        <v>105</v>
      </c>
      <c r="D693" s="7" t="s">
        <v>114</v>
      </c>
      <c r="E693" s="9">
        <v>10</v>
      </c>
      <c r="F693" s="9">
        <v>2031</v>
      </c>
      <c r="G693" s="9">
        <v>0</v>
      </c>
      <c r="H693" s="9">
        <v>33444.7421875</v>
      </c>
    </row>
    <row r="694" spans="1:8" x14ac:dyDescent="0.25">
      <c r="A694" s="5" t="str">
        <f t="shared" si="10"/>
        <v>1Low IncomeCARE102032</v>
      </c>
      <c r="B694" s="7">
        <v>1</v>
      </c>
      <c r="C694" s="7" t="s">
        <v>105</v>
      </c>
      <c r="D694" s="7" t="s">
        <v>114</v>
      </c>
      <c r="E694" s="9">
        <v>10</v>
      </c>
      <c r="F694" s="9">
        <v>2032</v>
      </c>
      <c r="G694" s="9">
        <v>0</v>
      </c>
      <c r="H694" s="9">
        <v>34472.83203125</v>
      </c>
    </row>
    <row r="695" spans="1:8" x14ac:dyDescent="0.25">
      <c r="A695" s="5" t="str">
        <f t="shared" si="10"/>
        <v>1Low IncomeCARE112022</v>
      </c>
      <c r="B695" s="7">
        <v>1</v>
      </c>
      <c r="C695" s="7" t="s">
        <v>105</v>
      </c>
      <c r="D695" s="7" t="s">
        <v>114</v>
      </c>
      <c r="E695" s="9">
        <v>11</v>
      </c>
      <c r="F695" s="9">
        <v>2022</v>
      </c>
      <c r="G695" s="9">
        <v>0</v>
      </c>
      <c r="H695" s="9">
        <v>14353.0302734375</v>
      </c>
    </row>
    <row r="696" spans="1:8" x14ac:dyDescent="0.25">
      <c r="A696" s="5" t="str">
        <f t="shared" si="10"/>
        <v>1Low IncomeCARE112023</v>
      </c>
      <c r="B696" s="7">
        <v>1</v>
      </c>
      <c r="C696" s="7" t="s">
        <v>105</v>
      </c>
      <c r="D696" s="7" t="s">
        <v>114</v>
      </c>
      <c r="E696" s="9">
        <v>11</v>
      </c>
      <c r="F696" s="9">
        <v>2023</v>
      </c>
      <c r="G696" s="9">
        <v>0</v>
      </c>
      <c r="H696" s="9">
        <v>17960.263671875</v>
      </c>
    </row>
    <row r="697" spans="1:8" x14ac:dyDescent="0.25">
      <c r="A697" s="5" t="str">
        <f t="shared" si="10"/>
        <v>1Low IncomeCARE112024</v>
      </c>
      <c r="B697" s="7">
        <v>1</v>
      </c>
      <c r="C697" s="7" t="s">
        <v>105</v>
      </c>
      <c r="D697" s="7" t="s">
        <v>114</v>
      </c>
      <c r="E697" s="9">
        <v>11</v>
      </c>
      <c r="F697" s="9">
        <v>2024</v>
      </c>
      <c r="G697" s="9">
        <v>0</v>
      </c>
      <c r="H697" s="9">
        <v>20962.4140625</v>
      </c>
    </row>
    <row r="698" spans="1:8" x14ac:dyDescent="0.25">
      <c r="A698" s="5" t="str">
        <f t="shared" si="10"/>
        <v>1Low IncomeCARE112025</v>
      </c>
      <c r="B698" s="7">
        <v>1</v>
      </c>
      <c r="C698" s="7" t="s">
        <v>105</v>
      </c>
      <c r="D698" s="7" t="s">
        <v>114</v>
      </c>
      <c r="E698" s="9">
        <v>11</v>
      </c>
      <c r="F698" s="9">
        <v>2025</v>
      </c>
      <c r="G698" s="9">
        <v>0</v>
      </c>
      <c r="H698" s="9">
        <v>23577.78125</v>
      </c>
    </row>
    <row r="699" spans="1:8" x14ac:dyDescent="0.25">
      <c r="A699" s="5" t="str">
        <f t="shared" si="10"/>
        <v>1Low IncomeCARE112026</v>
      </c>
      <c r="B699" s="7">
        <v>1</v>
      </c>
      <c r="C699" s="7" t="s">
        <v>105</v>
      </c>
      <c r="D699" s="7" t="s">
        <v>114</v>
      </c>
      <c r="E699" s="9">
        <v>11</v>
      </c>
      <c r="F699" s="9">
        <v>2026</v>
      </c>
      <c r="G699" s="9">
        <v>0</v>
      </c>
      <c r="H699" s="9">
        <v>25856.72265625</v>
      </c>
    </row>
    <row r="700" spans="1:8" x14ac:dyDescent="0.25">
      <c r="A700" s="5" t="str">
        <f t="shared" si="10"/>
        <v>1Low IncomeCARE112027</v>
      </c>
      <c r="B700" s="7">
        <v>1</v>
      </c>
      <c r="C700" s="7" t="s">
        <v>105</v>
      </c>
      <c r="D700" s="7" t="s">
        <v>114</v>
      </c>
      <c r="E700" s="9">
        <v>11</v>
      </c>
      <c r="F700" s="9">
        <v>2027</v>
      </c>
      <c r="G700" s="9">
        <v>0</v>
      </c>
      <c r="H700" s="9">
        <v>27842.150390625</v>
      </c>
    </row>
    <row r="701" spans="1:8" x14ac:dyDescent="0.25">
      <c r="A701" s="5" t="str">
        <f t="shared" si="10"/>
        <v>1Low IncomeCARE112028</v>
      </c>
      <c r="B701" s="7">
        <v>1</v>
      </c>
      <c r="C701" s="7" t="s">
        <v>105</v>
      </c>
      <c r="D701" s="7" t="s">
        <v>114</v>
      </c>
      <c r="E701" s="9">
        <v>11</v>
      </c>
      <c r="F701" s="9">
        <v>2028</v>
      </c>
      <c r="G701" s="9">
        <v>0</v>
      </c>
      <c r="H701" s="9">
        <v>29571.033203125</v>
      </c>
    </row>
    <row r="702" spans="1:8" x14ac:dyDescent="0.25">
      <c r="A702" s="5" t="str">
        <f t="shared" si="10"/>
        <v>1Low IncomeCARE112029</v>
      </c>
      <c r="B702" s="7">
        <v>1</v>
      </c>
      <c r="C702" s="7" t="s">
        <v>105</v>
      </c>
      <c r="D702" s="7" t="s">
        <v>114</v>
      </c>
      <c r="E702" s="9">
        <v>11</v>
      </c>
      <c r="F702" s="9">
        <v>2029</v>
      </c>
      <c r="G702" s="9">
        <v>0</v>
      </c>
      <c r="H702" s="9">
        <v>31076.67578125</v>
      </c>
    </row>
    <row r="703" spans="1:8" x14ac:dyDescent="0.25">
      <c r="A703" s="5" t="str">
        <f t="shared" si="10"/>
        <v>1Low IncomeCARE112030</v>
      </c>
      <c r="B703" s="7">
        <v>1</v>
      </c>
      <c r="C703" s="7" t="s">
        <v>105</v>
      </c>
      <c r="D703" s="7" t="s">
        <v>114</v>
      </c>
      <c r="E703" s="9">
        <v>11</v>
      </c>
      <c r="F703" s="9">
        <v>2030</v>
      </c>
      <c r="G703" s="9">
        <v>0</v>
      </c>
      <c r="H703" s="9">
        <v>32388.078125</v>
      </c>
    </row>
    <row r="704" spans="1:8" x14ac:dyDescent="0.25">
      <c r="A704" s="5" t="str">
        <f t="shared" si="10"/>
        <v>1Low IncomeCARE112031</v>
      </c>
      <c r="B704" s="7">
        <v>1</v>
      </c>
      <c r="C704" s="7" t="s">
        <v>105</v>
      </c>
      <c r="D704" s="7" t="s">
        <v>114</v>
      </c>
      <c r="E704" s="9">
        <v>11</v>
      </c>
      <c r="F704" s="9">
        <v>2031</v>
      </c>
      <c r="G704" s="9">
        <v>0</v>
      </c>
      <c r="H704" s="9">
        <v>33530.41796875</v>
      </c>
    </row>
    <row r="705" spans="1:8" x14ac:dyDescent="0.25">
      <c r="A705" s="5" t="str">
        <f t="shared" si="10"/>
        <v>1Low IncomeCARE112032</v>
      </c>
      <c r="B705" s="7">
        <v>1</v>
      </c>
      <c r="C705" s="7" t="s">
        <v>105</v>
      </c>
      <c r="D705" s="7" t="s">
        <v>114</v>
      </c>
      <c r="E705" s="9">
        <v>11</v>
      </c>
      <c r="F705" s="9">
        <v>2032</v>
      </c>
      <c r="G705" s="9">
        <v>0</v>
      </c>
      <c r="H705" s="9">
        <v>34558.50390625</v>
      </c>
    </row>
    <row r="706" spans="1:8" x14ac:dyDescent="0.25">
      <c r="A706" s="5" t="str">
        <f t="shared" si="10"/>
        <v>1Low IncomeCARE122022</v>
      </c>
      <c r="B706" s="7">
        <v>1</v>
      </c>
      <c r="C706" s="7" t="s">
        <v>105</v>
      </c>
      <c r="D706" s="7" t="s">
        <v>114</v>
      </c>
      <c r="E706" s="9">
        <v>12</v>
      </c>
      <c r="F706" s="9">
        <v>2022</v>
      </c>
      <c r="G706" s="9">
        <v>0</v>
      </c>
      <c r="H706" s="9">
        <v>14667.6640625</v>
      </c>
    </row>
    <row r="707" spans="1:8" x14ac:dyDescent="0.25">
      <c r="A707" s="5" t="str">
        <f t="shared" ref="A707:A770" si="11">B707&amp;C707&amp;D707&amp;E707&amp;F707</f>
        <v>1Low IncomeCARE122023</v>
      </c>
      <c r="B707" s="7">
        <v>1</v>
      </c>
      <c r="C707" s="7" t="s">
        <v>105</v>
      </c>
      <c r="D707" s="7" t="s">
        <v>114</v>
      </c>
      <c r="E707" s="9">
        <v>12</v>
      </c>
      <c r="F707" s="9">
        <v>2023</v>
      </c>
      <c r="G707" s="9">
        <v>0</v>
      </c>
      <c r="H707" s="9">
        <v>18218.7734375</v>
      </c>
    </row>
    <row r="708" spans="1:8" x14ac:dyDescent="0.25">
      <c r="A708" s="5" t="str">
        <f t="shared" si="11"/>
        <v>1Low IncomeCARE122024</v>
      </c>
      <c r="B708" s="7">
        <v>1</v>
      </c>
      <c r="C708" s="7" t="s">
        <v>105</v>
      </c>
      <c r="D708" s="7" t="s">
        <v>114</v>
      </c>
      <c r="E708" s="9">
        <v>12</v>
      </c>
      <c r="F708" s="9">
        <v>2024</v>
      </c>
      <c r="G708" s="9">
        <v>0</v>
      </c>
      <c r="H708" s="9">
        <v>21187.6015625</v>
      </c>
    </row>
    <row r="709" spans="1:8" x14ac:dyDescent="0.25">
      <c r="A709" s="5" t="str">
        <f t="shared" si="11"/>
        <v>1Low IncomeCARE122025</v>
      </c>
      <c r="B709" s="7">
        <v>1</v>
      </c>
      <c r="C709" s="7" t="s">
        <v>105</v>
      </c>
      <c r="D709" s="7" t="s">
        <v>114</v>
      </c>
      <c r="E709" s="9">
        <v>12</v>
      </c>
      <c r="F709" s="9">
        <v>2025</v>
      </c>
      <c r="G709" s="9">
        <v>0</v>
      </c>
      <c r="H709" s="9">
        <v>23774.005859375</v>
      </c>
    </row>
    <row r="710" spans="1:8" x14ac:dyDescent="0.25">
      <c r="A710" s="5" t="str">
        <f t="shared" si="11"/>
        <v>1Low IncomeCARE122026</v>
      </c>
      <c r="B710" s="7">
        <v>1</v>
      </c>
      <c r="C710" s="7" t="s">
        <v>105</v>
      </c>
      <c r="D710" s="7" t="s">
        <v>114</v>
      </c>
      <c r="E710" s="9">
        <v>12</v>
      </c>
      <c r="F710" s="9">
        <v>2026</v>
      </c>
      <c r="G710" s="9">
        <v>0</v>
      </c>
      <c r="H710" s="9">
        <v>26027.697265625</v>
      </c>
    </row>
    <row r="711" spans="1:8" x14ac:dyDescent="0.25">
      <c r="A711" s="5" t="str">
        <f t="shared" si="11"/>
        <v>1Low IncomeCARE122027</v>
      </c>
      <c r="B711" s="7">
        <v>1</v>
      </c>
      <c r="C711" s="7" t="s">
        <v>105</v>
      </c>
      <c r="D711" s="7" t="s">
        <v>114</v>
      </c>
      <c r="E711" s="9">
        <v>12</v>
      </c>
      <c r="F711" s="9">
        <v>2027</v>
      </c>
      <c r="G711" s="9">
        <v>0</v>
      </c>
      <c r="H711" s="9">
        <v>27991.03125</v>
      </c>
    </row>
    <row r="712" spans="1:8" x14ac:dyDescent="0.25">
      <c r="A712" s="5" t="str">
        <f t="shared" si="11"/>
        <v>1Low IncomeCARE122028</v>
      </c>
      <c r="B712" s="7">
        <v>1</v>
      </c>
      <c r="C712" s="7" t="s">
        <v>105</v>
      </c>
      <c r="D712" s="7" t="s">
        <v>114</v>
      </c>
      <c r="E712" s="9">
        <v>12</v>
      </c>
      <c r="F712" s="9">
        <v>2028</v>
      </c>
      <c r="G712" s="9">
        <v>0</v>
      </c>
      <c r="H712" s="9">
        <v>29700.6875</v>
      </c>
    </row>
    <row r="713" spans="1:8" x14ac:dyDescent="0.25">
      <c r="A713" s="5" t="str">
        <f t="shared" si="11"/>
        <v>1Low IncomeCARE122029</v>
      </c>
      <c r="B713" s="7">
        <v>1</v>
      </c>
      <c r="C713" s="7" t="s">
        <v>105</v>
      </c>
      <c r="D713" s="7" t="s">
        <v>114</v>
      </c>
      <c r="E713" s="9">
        <v>12</v>
      </c>
      <c r="F713" s="9">
        <v>2029</v>
      </c>
      <c r="G713" s="9">
        <v>0</v>
      </c>
      <c r="H713" s="9">
        <v>31189.59765625</v>
      </c>
    </row>
    <row r="714" spans="1:8" x14ac:dyDescent="0.25">
      <c r="A714" s="5" t="str">
        <f t="shared" si="11"/>
        <v>1Low IncomeCARE122030</v>
      </c>
      <c r="B714" s="7">
        <v>1</v>
      </c>
      <c r="C714" s="7" t="s">
        <v>105</v>
      </c>
      <c r="D714" s="7" t="s">
        <v>114</v>
      </c>
      <c r="E714" s="9">
        <v>12</v>
      </c>
      <c r="F714" s="9">
        <v>2030</v>
      </c>
      <c r="G714" s="9">
        <v>0</v>
      </c>
      <c r="H714" s="9">
        <v>32486.447265625</v>
      </c>
    </row>
    <row r="715" spans="1:8" x14ac:dyDescent="0.25">
      <c r="A715" s="5" t="str">
        <f t="shared" si="11"/>
        <v>1Low IncomeCARE122031</v>
      </c>
      <c r="B715" s="7">
        <v>1</v>
      </c>
      <c r="C715" s="7" t="s">
        <v>105</v>
      </c>
      <c r="D715" s="7" t="s">
        <v>114</v>
      </c>
      <c r="E715" s="9">
        <v>12</v>
      </c>
      <c r="F715" s="9">
        <v>2031</v>
      </c>
      <c r="G715" s="9">
        <v>0</v>
      </c>
      <c r="H715" s="9">
        <v>33616.08984375</v>
      </c>
    </row>
    <row r="716" spans="1:8" x14ac:dyDescent="0.25">
      <c r="A716" s="5" t="str">
        <f t="shared" si="11"/>
        <v>1Low IncomeCARE122032</v>
      </c>
      <c r="B716" s="7">
        <v>1</v>
      </c>
      <c r="C716" s="7" t="s">
        <v>105</v>
      </c>
      <c r="D716" s="7" t="s">
        <v>114</v>
      </c>
      <c r="E716" s="9">
        <v>12</v>
      </c>
      <c r="F716" s="9">
        <v>2032</v>
      </c>
      <c r="G716" s="9">
        <v>0</v>
      </c>
      <c r="H716" s="9">
        <v>34644.1796875</v>
      </c>
    </row>
    <row r="717" spans="1:8" x14ac:dyDescent="0.25">
      <c r="A717" s="5" t="str">
        <f t="shared" si="11"/>
        <v>1Low IncomeNon-CARE02022</v>
      </c>
      <c r="B717" s="7">
        <v>1</v>
      </c>
      <c r="C717" s="7" t="s">
        <v>105</v>
      </c>
      <c r="D717" s="7" t="s">
        <v>115</v>
      </c>
      <c r="E717" s="9">
        <v>0</v>
      </c>
      <c r="F717" s="9">
        <v>2022</v>
      </c>
      <c r="G717" s="9">
        <v>0</v>
      </c>
      <c r="H717" s="9">
        <v>49704.87109375</v>
      </c>
    </row>
    <row r="718" spans="1:8" x14ac:dyDescent="0.25">
      <c r="A718" s="5" t="str">
        <f t="shared" si="11"/>
        <v>1Low IncomeNon-CARE02023</v>
      </c>
      <c r="B718" s="7">
        <v>1</v>
      </c>
      <c r="C718" s="7" t="s">
        <v>105</v>
      </c>
      <c r="D718" s="7" t="s">
        <v>115</v>
      </c>
      <c r="E718" s="9">
        <v>0</v>
      </c>
      <c r="F718" s="9">
        <v>2023</v>
      </c>
      <c r="G718" s="9">
        <v>0</v>
      </c>
      <c r="H718" s="9">
        <v>63700.265625</v>
      </c>
    </row>
    <row r="719" spans="1:8" x14ac:dyDescent="0.25">
      <c r="A719" s="5" t="str">
        <f t="shared" si="11"/>
        <v>1Low IncomeNon-CARE02024</v>
      </c>
      <c r="B719" s="7">
        <v>1</v>
      </c>
      <c r="C719" s="7" t="s">
        <v>105</v>
      </c>
      <c r="D719" s="7" t="s">
        <v>115</v>
      </c>
      <c r="E719" s="9">
        <v>0</v>
      </c>
      <c r="F719" s="9">
        <v>2024</v>
      </c>
      <c r="G719" s="9">
        <v>0</v>
      </c>
      <c r="H719" s="9">
        <v>75199.15625</v>
      </c>
    </row>
    <row r="720" spans="1:8" x14ac:dyDescent="0.25">
      <c r="A720" s="5" t="str">
        <f t="shared" si="11"/>
        <v>1Low IncomeNon-CARE02025</v>
      </c>
      <c r="B720" s="7">
        <v>1</v>
      </c>
      <c r="C720" s="7" t="s">
        <v>105</v>
      </c>
      <c r="D720" s="7" t="s">
        <v>115</v>
      </c>
      <c r="E720" s="9">
        <v>0</v>
      </c>
      <c r="F720" s="9">
        <v>2025</v>
      </c>
      <c r="G720" s="9">
        <v>0</v>
      </c>
      <c r="H720" s="9">
        <v>85215.890625</v>
      </c>
    </row>
    <row r="721" spans="1:8" x14ac:dyDescent="0.25">
      <c r="A721" s="5" t="str">
        <f t="shared" si="11"/>
        <v>1Low IncomeNon-CARE02026</v>
      </c>
      <c r="B721" s="7">
        <v>1</v>
      </c>
      <c r="C721" s="7" t="s">
        <v>105</v>
      </c>
      <c r="D721" s="7" t="s">
        <v>115</v>
      </c>
      <c r="E721" s="9">
        <v>0</v>
      </c>
      <c r="F721" s="9">
        <v>2026</v>
      </c>
      <c r="G721" s="9">
        <v>0</v>
      </c>
      <c r="H721" s="9">
        <v>93944.2109375</v>
      </c>
    </row>
    <row r="722" spans="1:8" x14ac:dyDescent="0.25">
      <c r="A722" s="5" t="str">
        <f t="shared" si="11"/>
        <v>1Low IncomeNon-CARE02027</v>
      </c>
      <c r="B722" s="7">
        <v>1</v>
      </c>
      <c r="C722" s="7" t="s">
        <v>105</v>
      </c>
      <c r="D722" s="7" t="s">
        <v>115</v>
      </c>
      <c r="E722" s="9">
        <v>0</v>
      </c>
      <c r="F722" s="9">
        <v>2027</v>
      </c>
      <c r="G722" s="9">
        <v>0</v>
      </c>
      <c r="H722" s="9">
        <v>101549.4921875</v>
      </c>
    </row>
    <row r="723" spans="1:8" x14ac:dyDescent="0.25">
      <c r="A723" s="5" t="str">
        <f t="shared" si="11"/>
        <v>1Low IncomeNon-CARE02028</v>
      </c>
      <c r="B723" s="7">
        <v>1</v>
      </c>
      <c r="C723" s="7" t="s">
        <v>105</v>
      </c>
      <c r="D723" s="7" t="s">
        <v>115</v>
      </c>
      <c r="E723" s="9">
        <v>0</v>
      </c>
      <c r="F723" s="9">
        <v>2028</v>
      </c>
      <c r="G723" s="9">
        <v>0</v>
      </c>
      <c r="H723" s="9">
        <v>108171.9296875</v>
      </c>
    </row>
    <row r="724" spans="1:8" x14ac:dyDescent="0.25">
      <c r="A724" s="5" t="str">
        <f t="shared" si="11"/>
        <v>1Low IncomeNon-CARE02029</v>
      </c>
      <c r="B724" s="7">
        <v>1</v>
      </c>
      <c r="C724" s="7" t="s">
        <v>105</v>
      </c>
      <c r="D724" s="7" t="s">
        <v>115</v>
      </c>
      <c r="E724" s="9">
        <v>0</v>
      </c>
      <c r="F724" s="9">
        <v>2029</v>
      </c>
      <c r="G724" s="9">
        <v>0</v>
      </c>
      <c r="H724" s="9">
        <v>113939.09375</v>
      </c>
    </row>
    <row r="725" spans="1:8" x14ac:dyDescent="0.25">
      <c r="A725" s="5" t="str">
        <f t="shared" si="11"/>
        <v>1Low IncomeNon-CARE02030</v>
      </c>
      <c r="B725" s="7">
        <v>1</v>
      </c>
      <c r="C725" s="7" t="s">
        <v>105</v>
      </c>
      <c r="D725" s="7" t="s">
        <v>115</v>
      </c>
      <c r="E725" s="9">
        <v>0</v>
      </c>
      <c r="F725" s="9">
        <v>2030</v>
      </c>
      <c r="G725" s="9">
        <v>0</v>
      </c>
      <c r="H725" s="9">
        <v>118962.03125</v>
      </c>
    </row>
    <row r="726" spans="1:8" x14ac:dyDescent="0.25">
      <c r="A726" s="5" t="str">
        <f t="shared" si="11"/>
        <v>1Low IncomeNon-CARE02031</v>
      </c>
      <c r="B726" s="7">
        <v>1</v>
      </c>
      <c r="C726" s="7" t="s">
        <v>105</v>
      </c>
      <c r="D726" s="7" t="s">
        <v>115</v>
      </c>
      <c r="E726" s="9">
        <v>0</v>
      </c>
      <c r="F726" s="9">
        <v>2031</v>
      </c>
      <c r="G726" s="9">
        <v>0</v>
      </c>
      <c r="H726" s="9">
        <v>123337.609375</v>
      </c>
    </row>
    <row r="727" spans="1:8" x14ac:dyDescent="0.25">
      <c r="A727" s="5" t="str">
        <f t="shared" si="11"/>
        <v>1Low IncomeNon-CARE02032</v>
      </c>
      <c r="B727" s="7">
        <v>1</v>
      </c>
      <c r="C727" s="7" t="s">
        <v>105</v>
      </c>
      <c r="D727" s="7" t="s">
        <v>115</v>
      </c>
      <c r="E727" s="9">
        <v>0</v>
      </c>
      <c r="F727" s="9">
        <v>2032</v>
      </c>
      <c r="G727" s="9">
        <v>0</v>
      </c>
      <c r="H727" s="9">
        <v>127148.515625</v>
      </c>
    </row>
    <row r="728" spans="1:8" x14ac:dyDescent="0.25">
      <c r="A728" s="5" t="str">
        <f t="shared" si="11"/>
        <v>1Low IncomeNon-CARE12022</v>
      </c>
      <c r="B728" s="7">
        <v>1</v>
      </c>
      <c r="C728" s="7" t="s">
        <v>105</v>
      </c>
      <c r="D728" s="7" t="s">
        <v>115</v>
      </c>
      <c r="E728" s="9">
        <v>1</v>
      </c>
      <c r="F728" s="9">
        <v>2022</v>
      </c>
      <c r="G728" s="9">
        <v>0</v>
      </c>
      <c r="H728" s="9">
        <v>43561.7890625</v>
      </c>
    </row>
    <row r="729" spans="1:8" x14ac:dyDescent="0.25">
      <c r="A729" s="5" t="str">
        <f t="shared" si="11"/>
        <v>1Low IncomeNon-CARE12023</v>
      </c>
      <c r="B729" s="7">
        <v>1</v>
      </c>
      <c r="C729" s="7" t="s">
        <v>105</v>
      </c>
      <c r="D729" s="7" t="s">
        <v>115</v>
      </c>
      <c r="E729" s="9">
        <v>1</v>
      </c>
      <c r="F729" s="9">
        <v>2023</v>
      </c>
      <c r="G729" s="9">
        <v>0</v>
      </c>
      <c r="H729" s="9">
        <v>55536.28515625</v>
      </c>
    </row>
    <row r="730" spans="1:8" x14ac:dyDescent="0.25">
      <c r="A730" s="5" t="str">
        <f t="shared" si="11"/>
        <v>1Low IncomeNon-CARE12024</v>
      </c>
      <c r="B730" s="7">
        <v>1</v>
      </c>
      <c r="C730" s="7" t="s">
        <v>105</v>
      </c>
      <c r="D730" s="7" t="s">
        <v>115</v>
      </c>
      <c r="E730" s="9">
        <v>1</v>
      </c>
      <c r="F730" s="9">
        <v>2024</v>
      </c>
      <c r="G730" s="9">
        <v>0</v>
      </c>
      <c r="H730" s="9">
        <v>68491.46875</v>
      </c>
    </row>
    <row r="731" spans="1:8" x14ac:dyDescent="0.25">
      <c r="A731" s="5" t="str">
        <f t="shared" si="11"/>
        <v>1Low IncomeNon-CARE12025</v>
      </c>
      <c r="B731" s="7">
        <v>1</v>
      </c>
      <c r="C731" s="7" t="s">
        <v>105</v>
      </c>
      <c r="D731" s="7" t="s">
        <v>115</v>
      </c>
      <c r="E731" s="9">
        <v>1</v>
      </c>
      <c r="F731" s="9">
        <v>2025</v>
      </c>
      <c r="G731" s="9">
        <v>0</v>
      </c>
      <c r="H731" s="9">
        <v>79372.796875</v>
      </c>
    </row>
    <row r="732" spans="1:8" x14ac:dyDescent="0.25">
      <c r="A732" s="5" t="str">
        <f t="shared" si="11"/>
        <v>1Low IncomeNon-CARE12026</v>
      </c>
      <c r="B732" s="7">
        <v>1</v>
      </c>
      <c r="C732" s="7" t="s">
        <v>105</v>
      </c>
      <c r="D732" s="7" t="s">
        <v>115</v>
      </c>
      <c r="E732" s="9">
        <v>1</v>
      </c>
      <c r="F732" s="9">
        <v>2026</v>
      </c>
      <c r="G732" s="9">
        <v>0</v>
      </c>
      <c r="H732" s="9">
        <v>88852.6875</v>
      </c>
    </row>
    <row r="733" spans="1:8" x14ac:dyDescent="0.25">
      <c r="A733" s="5" t="str">
        <f t="shared" si="11"/>
        <v>1Low IncomeNon-CARE12027</v>
      </c>
      <c r="B733" s="7">
        <v>1</v>
      </c>
      <c r="C733" s="7" t="s">
        <v>105</v>
      </c>
      <c r="D733" s="7" t="s">
        <v>115</v>
      </c>
      <c r="E733" s="9">
        <v>1</v>
      </c>
      <c r="F733" s="9">
        <v>2027</v>
      </c>
      <c r="G733" s="9">
        <v>0</v>
      </c>
      <c r="H733" s="9">
        <v>97113.078125</v>
      </c>
    </row>
    <row r="734" spans="1:8" x14ac:dyDescent="0.25">
      <c r="A734" s="5" t="str">
        <f t="shared" si="11"/>
        <v>1Low IncomeNon-CARE12028</v>
      </c>
      <c r="B734" s="7">
        <v>1</v>
      </c>
      <c r="C734" s="7" t="s">
        <v>105</v>
      </c>
      <c r="D734" s="7" t="s">
        <v>115</v>
      </c>
      <c r="E734" s="9">
        <v>1</v>
      </c>
      <c r="F734" s="9">
        <v>2028</v>
      </c>
      <c r="G734" s="9">
        <v>0</v>
      </c>
      <c r="H734" s="9">
        <v>104308.84375</v>
      </c>
    </row>
    <row r="735" spans="1:8" x14ac:dyDescent="0.25">
      <c r="A735" s="5" t="str">
        <f t="shared" si="11"/>
        <v>1Low IncomeNon-CARE12029</v>
      </c>
      <c r="B735" s="7">
        <v>1</v>
      </c>
      <c r="C735" s="7" t="s">
        <v>105</v>
      </c>
      <c r="D735" s="7" t="s">
        <v>115</v>
      </c>
      <c r="E735" s="9">
        <v>1</v>
      </c>
      <c r="F735" s="9">
        <v>2029</v>
      </c>
      <c r="G735" s="9">
        <v>0</v>
      </c>
      <c r="H735" s="9">
        <v>110574.9140625</v>
      </c>
    </row>
    <row r="736" spans="1:8" x14ac:dyDescent="0.25">
      <c r="A736" s="5" t="str">
        <f t="shared" si="11"/>
        <v>1Low IncomeNon-CARE12030</v>
      </c>
      <c r="B736" s="7">
        <v>1</v>
      </c>
      <c r="C736" s="7" t="s">
        <v>105</v>
      </c>
      <c r="D736" s="7" t="s">
        <v>115</v>
      </c>
      <c r="E736" s="9">
        <v>1</v>
      </c>
      <c r="F736" s="9">
        <v>2030</v>
      </c>
      <c r="G736" s="9">
        <v>0</v>
      </c>
      <c r="H736" s="9">
        <v>116031.984375</v>
      </c>
    </row>
    <row r="737" spans="1:8" x14ac:dyDescent="0.25">
      <c r="A737" s="5" t="str">
        <f t="shared" si="11"/>
        <v>1Low IncomeNon-CARE12031</v>
      </c>
      <c r="B737" s="7">
        <v>1</v>
      </c>
      <c r="C737" s="7" t="s">
        <v>105</v>
      </c>
      <c r="D737" s="7" t="s">
        <v>115</v>
      </c>
      <c r="E737" s="9">
        <v>1</v>
      </c>
      <c r="F737" s="9">
        <v>2031</v>
      </c>
      <c r="G737" s="9">
        <v>0</v>
      </c>
      <c r="H737" s="9">
        <v>120785.1875</v>
      </c>
    </row>
    <row r="738" spans="1:8" x14ac:dyDescent="0.25">
      <c r="A738" s="5" t="str">
        <f t="shared" si="11"/>
        <v>1Low IncomeNon-CARE12032</v>
      </c>
      <c r="B738" s="7">
        <v>1</v>
      </c>
      <c r="C738" s="7" t="s">
        <v>105</v>
      </c>
      <c r="D738" s="7" t="s">
        <v>115</v>
      </c>
      <c r="E738" s="9">
        <v>1</v>
      </c>
      <c r="F738" s="9">
        <v>2032</v>
      </c>
      <c r="G738" s="9">
        <v>0</v>
      </c>
      <c r="H738" s="9">
        <v>124925.484375</v>
      </c>
    </row>
    <row r="739" spans="1:8" x14ac:dyDescent="0.25">
      <c r="A739" s="5" t="str">
        <f t="shared" si="11"/>
        <v>1Low IncomeNon-CARE22022</v>
      </c>
      <c r="B739" s="7">
        <v>1</v>
      </c>
      <c r="C739" s="7" t="s">
        <v>105</v>
      </c>
      <c r="D739" s="7" t="s">
        <v>115</v>
      </c>
      <c r="E739" s="9">
        <v>2</v>
      </c>
      <c r="F739" s="9">
        <v>2022</v>
      </c>
      <c r="G739" s="9">
        <v>0</v>
      </c>
      <c r="H739" s="9">
        <v>44439.37109375</v>
      </c>
    </row>
    <row r="740" spans="1:8" x14ac:dyDescent="0.25">
      <c r="A740" s="5" t="str">
        <f t="shared" si="11"/>
        <v>1Low IncomeNon-CARE22023</v>
      </c>
      <c r="B740" s="7">
        <v>1</v>
      </c>
      <c r="C740" s="7" t="s">
        <v>105</v>
      </c>
      <c r="D740" s="7" t="s">
        <v>115</v>
      </c>
      <c r="E740" s="9">
        <v>2</v>
      </c>
      <c r="F740" s="9">
        <v>2023</v>
      </c>
      <c r="G740" s="9">
        <v>0</v>
      </c>
      <c r="H740" s="9">
        <v>56702.5703125</v>
      </c>
    </row>
    <row r="741" spans="1:8" x14ac:dyDescent="0.25">
      <c r="A741" s="5" t="str">
        <f t="shared" si="11"/>
        <v>1Low IncomeNon-CARE22024</v>
      </c>
      <c r="B741" s="7">
        <v>1</v>
      </c>
      <c r="C741" s="7" t="s">
        <v>105</v>
      </c>
      <c r="D741" s="7" t="s">
        <v>115</v>
      </c>
      <c r="E741" s="9">
        <v>2</v>
      </c>
      <c r="F741" s="9">
        <v>2024</v>
      </c>
      <c r="G741" s="9">
        <v>0</v>
      </c>
      <c r="H741" s="9">
        <v>69449.7109375</v>
      </c>
    </row>
    <row r="742" spans="1:8" x14ac:dyDescent="0.25">
      <c r="A742" s="5" t="str">
        <f t="shared" si="11"/>
        <v>1Low IncomeNon-CARE22025</v>
      </c>
      <c r="B742" s="7">
        <v>1</v>
      </c>
      <c r="C742" s="7" t="s">
        <v>105</v>
      </c>
      <c r="D742" s="7" t="s">
        <v>115</v>
      </c>
      <c r="E742" s="9">
        <v>2</v>
      </c>
      <c r="F742" s="9">
        <v>2025</v>
      </c>
      <c r="G742" s="9">
        <v>0</v>
      </c>
      <c r="H742" s="9">
        <v>80207.5234375</v>
      </c>
    </row>
    <row r="743" spans="1:8" x14ac:dyDescent="0.25">
      <c r="A743" s="5" t="str">
        <f t="shared" si="11"/>
        <v>1Low IncomeNon-CARE22026</v>
      </c>
      <c r="B743" s="7">
        <v>1</v>
      </c>
      <c r="C743" s="7" t="s">
        <v>105</v>
      </c>
      <c r="D743" s="7" t="s">
        <v>115</v>
      </c>
      <c r="E743" s="9">
        <v>2</v>
      </c>
      <c r="F743" s="9">
        <v>2026</v>
      </c>
      <c r="G743" s="9">
        <v>0</v>
      </c>
      <c r="H743" s="9">
        <v>89580.046875</v>
      </c>
    </row>
    <row r="744" spans="1:8" x14ac:dyDescent="0.25">
      <c r="A744" s="5" t="str">
        <f t="shared" si="11"/>
        <v>1Low IncomeNon-CARE22027</v>
      </c>
      <c r="B744" s="7">
        <v>1</v>
      </c>
      <c r="C744" s="7" t="s">
        <v>105</v>
      </c>
      <c r="D744" s="7" t="s">
        <v>115</v>
      </c>
      <c r="E744" s="9">
        <v>2</v>
      </c>
      <c r="F744" s="9">
        <v>2027</v>
      </c>
      <c r="G744" s="9">
        <v>0</v>
      </c>
      <c r="H744" s="9">
        <v>97746.8515625</v>
      </c>
    </row>
    <row r="745" spans="1:8" x14ac:dyDescent="0.25">
      <c r="A745" s="5" t="str">
        <f t="shared" si="11"/>
        <v>1Low IncomeNon-CARE22028</v>
      </c>
      <c r="B745" s="7">
        <v>1</v>
      </c>
      <c r="C745" s="7" t="s">
        <v>105</v>
      </c>
      <c r="D745" s="7" t="s">
        <v>115</v>
      </c>
      <c r="E745" s="9">
        <v>2</v>
      </c>
      <c r="F745" s="9">
        <v>2028</v>
      </c>
      <c r="G745" s="9">
        <v>0</v>
      </c>
      <c r="H745" s="9">
        <v>104860.7109375</v>
      </c>
    </row>
    <row r="746" spans="1:8" x14ac:dyDescent="0.25">
      <c r="A746" s="5" t="str">
        <f t="shared" si="11"/>
        <v>1Low IncomeNon-CARE22029</v>
      </c>
      <c r="B746" s="7">
        <v>1</v>
      </c>
      <c r="C746" s="7" t="s">
        <v>105</v>
      </c>
      <c r="D746" s="7" t="s">
        <v>115</v>
      </c>
      <c r="E746" s="9">
        <v>2</v>
      </c>
      <c r="F746" s="9">
        <v>2029</v>
      </c>
      <c r="G746" s="9">
        <v>0</v>
      </c>
      <c r="H746" s="9">
        <v>111055.5078125</v>
      </c>
    </row>
    <row r="747" spans="1:8" x14ac:dyDescent="0.25">
      <c r="A747" s="5" t="str">
        <f t="shared" si="11"/>
        <v>1Low IncomeNon-CARE22030</v>
      </c>
      <c r="B747" s="7">
        <v>1</v>
      </c>
      <c r="C747" s="7" t="s">
        <v>105</v>
      </c>
      <c r="D747" s="7" t="s">
        <v>115</v>
      </c>
      <c r="E747" s="9">
        <v>2</v>
      </c>
      <c r="F747" s="9">
        <v>2030</v>
      </c>
      <c r="G747" s="9">
        <v>0</v>
      </c>
      <c r="H747" s="9">
        <v>116450.5625</v>
      </c>
    </row>
    <row r="748" spans="1:8" x14ac:dyDescent="0.25">
      <c r="A748" s="5" t="str">
        <f t="shared" si="11"/>
        <v>1Low IncomeNon-CARE22031</v>
      </c>
      <c r="B748" s="7">
        <v>1</v>
      </c>
      <c r="C748" s="7" t="s">
        <v>105</v>
      </c>
      <c r="D748" s="7" t="s">
        <v>115</v>
      </c>
      <c r="E748" s="9">
        <v>2</v>
      </c>
      <c r="F748" s="9">
        <v>2031</v>
      </c>
      <c r="G748" s="9">
        <v>0</v>
      </c>
      <c r="H748" s="9">
        <v>121149.8203125</v>
      </c>
    </row>
    <row r="749" spans="1:8" x14ac:dyDescent="0.25">
      <c r="A749" s="5" t="str">
        <f t="shared" si="11"/>
        <v>1Low IncomeNon-CARE22032</v>
      </c>
      <c r="B749" s="7">
        <v>1</v>
      </c>
      <c r="C749" s="7" t="s">
        <v>105</v>
      </c>
      <c r="D749" s="7" t="s">
        <v>115</v>
      </c>
      <c r="E749" s="9">
        <v>2</v>
      </c>
      <c r="F749" s="9">
        <v>2032</v>
      </c>
      <c r="G749" s="9">
        <v>0</v>
      </c>
      <c r="H749" s="9">
        <v>125243.0625</v>
      </c>
    </row>
    <row r="750" spans="1:8" x14ac:dyDescent="0.25">
      <c r="A750" s="5" t="str">
        <f t="shared" si="11"/>
        <v>1Low IncomeNon-CARE32022</v>
      </c>
      <c r="B750" s="7">
        <v>1</v>
      </c>
      <c r="C750" s="7" t="s">
        <v>105</v>
      </c>
      <c r="D750" s="7" t="s">
        <v>115</v>
      </c>
      <c r="E750" s="9">
        <v>3</v>
      </c>
      <c r="F750" s="9">
        <v>2022</v>
      </c>
      <c r="G750" s="9">
        <v>0</v>
      </c>
      <c r="H750" s="9">
        <v>45316.95703125</v>
      </c>
    </row>
    <row r="751" spans="1:8" x14ac:dyDescent="0.25">
      <c r="A751" s="5" t="str">
        <f t="shared" si="11"/>
        <v>1Low IncomeNon-CARE32023</v>
      </c>
      <c r="B751" s="7">
        <v>1</v>
      </c>
      <c r="C751" s="7" t="s">
        <v>105</v>
      </c>
      <c r="D751" s="7" t="s">
        <v>115</v>
      </c>
      <c r="E751" s="9">
        <v>3</v>
      </c>
      <c r="F751" s="9">
        <v>2023</v>
      </c>
      <c r="G751" s="9">
        <v>0</v>
      </c>
      <c r="H751" s="9">
        <v>57868.8515625</v>
      </c>
    </row>
    <row r="752" spans="1:8" x14ac:dyDescent="0.25">
      <c r="A752" s="5" t="str">
        <f t="shared" si="11"/>
        <v>1Low IncomeNon-CARE32024</v>
      </c>
      <c r="B752" s="7">
        <v>1</v>
      </c>
      <c r="C752" s="7" t="s">
        <v>105</v>
      </c>
      <c r="D752" s="7" t="s">
        <v>115</v>
      </c>
      <c r="E752" s="9">
        <v>3</v>
      </c>
      <c r="F752" s="9">
        <v>2024</v>
      </c>
      <c r="G752" s="9">
        <v>0</v>
      </c>
      <c r="H752" s="9">
        <v>70407.953125</v>
      </c>
    </row>
    <row r="753" spans="1:8" x14ac:dyDescent="0.25">
      <c r="A753" s="5" t="str">
        <f t="shared" si="11"/>
        <v>1Low IncomeNon-CARE32025</v>
      </c>
      <c r="B753" s="7">
        <v>1</v>
      </c>
      <c r="C753" s="7" t="s">
        <v>105</v>
      </c>
      <c r="D753" s="7" t="s">
        <v>115</v>
      </c>
      <c r="E753" s="9">
        <v>3</v>
      </c>
      <c r="F753" s="9">
        <v>2025</v>
      </c>
      <c r="G753" s="9">
        <v>0</v>
      </c>
      <c r="H753" s="9">
        <v>81042.25</v>
      </c>
    </row>
    <row r="754" spans="1:8" x14ac:dyDescent="0.25">
      <c r="A754" s="5" t="str">
        <f t="shared" si="11"/>
        <v>1Low IncomeNon-CARE32026</v>
      </c>
      <c r="B754" s="7">
        <v>1</v>
      </c>
      <c r="C754" s="7" t="s">
        <v>105</v>
      </c>
      <c r="D754" s="7" t="s">
        <v>115</v>
      </c>
      <c r="E754" s="9">
        <v>3</v>
      </c>
      <c r="F754" s="9">
        <v>2026</v>
      </c>
      <c r="G754" s="9">
        <v>0</v>
      </c>
      <c r="H754" s="9">
        <v>90307.40625</v>
      </c>
    </row>
    <row r="755" spans="1:8" x14ac:dyDescent="0.25">
      <c r="A755" s="5" t="str">
        <f t="shared" si="11"/>
        <v>1Low IncomeNon-CARE32027</v>
      </c>
      <c r="B755" s="7">
        <v>1</v>
      </c>
      <c r="C755" s="7" t="s">
        <v>105</v>
      </c>
      <c r="D755" s="7" t="s">
        <v>115</v>
      </c>
      <c r="E755" s="9">
        <v>3</v>
      </c>
      <c r="F755" s="9">
        <v>2027</v>
      </c>
      <c r="G755" s="9">
        <v>0</v>
      </c>
      <c r="H755" s="9">
        <v>98380.625</v>
      </c>
    </row>
    <row r="756" spans="1:8" x14ac:dyDescent="0.25">
      <c r="A756" s="5" t="str">
        <f t="shared" si="11"/>
        <v>1Low IncomeNon-CARE32028</v>
      </c>
      <c r="B756" s="7">
        <v>1</v>
      </c>
      <c r="C756" s="7" t="s">
        <v>105</v>
      </c>
      <c r="D756" s="7" t="s">
        <v>115</v>
      </c>
      <c r="E756" s="9">
        <v>3</v>
      </c>
      <c r="F756" s="9">
        <v>2028</v>
      </c>
      <c r="G756" s="9">
        <v>0</v>
      </c>
      <c r="H756" s="9">
        <v>105412.578125</v>
      </c>
    </row>
    <row r="757" spans="1:8" x14ac:dyDescent="0.25">
      <c r="A757" s="5" t="str">
        <f t="shared" si="11"/>
        <v>1Low IncomeNon-CARE32029</v>
      </c>
      <c r="B757" s="7">
        <v>1</v>
      </c>
      <c r="C757" s="7" t="s">
        <v>105</v>
      </c>
      <c r="D757" s="7" t="s">
        <v>115</v>
      </c>
      <c r="E757" s="9">
        <v>3</v>
      </c>
      <c r="F757" s="9">
        <v>2029</v>
      </c>
      <c r="G757" s="9">
        <v>0</v>
      </c>
      <c r="H757" s="9">
        <v>111536.109375</v>
      </c>
    </row>
    <row r="758" spans="1:8" x14ac:dyDescent="0.25">
      <c r="A758" s="5" t="str">
        <f t="shared" si="11"/>
        <v>1Low IncomeNon-CARE32030</v>
      </c>
      <c r="B758" s="7">
        <v>1</v>
      </c>
      <c r="C758" s="7" t="s">
        <v>105</v>
      </c>
      <c r="D758" s="7" t="s">
        <v>115</v>
      </c>
      <c r="E758" s="9">
        <v>3</v>
      </c>
      <c r="F758" s="9">
        <v>2030</v>
      </c>
      <c r="G758" s="9">
        <v>0</v>
      </c>
      <c r="H758" s="9">
        <v>116869.140625</v>
      </c>
    </row>
    <row r="759" spans="1:8" x14ac:dyDescent="0.25">
      <c r="A759" s="5" t="str">
        <f t="shared" si="11"/>
        <v>1Low IncomeNon-CARE32031</v>
      </c>
      <c r="B759" s="7">
        <v>1</v>
      </c>
      <c r="C759" s="7" t="s">
        <v>105</v>
      </c>
      <c r="D759" s="7" t="s">
        <v>115</v>
      </c>
      <c r="E759" s="9">
        <v>3</v>
      </c>
      <c r="F759" s="9">
        <v>2031</v>
      </c>
      <c r="G759" s="9">
        <v>0</v>
      </c>
      <c r="H759" s="9">
        <v>121514.453125</v>
      </c>
    </row>
    <row r="760" spans="1:8" x14ac:dyDescent="0.25">
      <c r="A760" s="5" t="str">
        <f t="shared" si="11"/>
        <v>1Low IncomeNon-CARE32032</v>
      </c>
      <c r="B760" s="7">
        <v>1</v>
      </c>
      <c r="C760" s="7" t="s">
        <v>105</v>
      </c>
      <c r="D760" s="7" t="s">
        <v>115</v>
      </c>
      <c r="E760" s="9">
        <v>3</v>
      </c>
      <c r="F760" s="9">
        <v>2032</v>
      </c>
      <c r="G760" s="9">
        <v>0</v>
      </c>
      <c r="H760" s="9">
        <v>125560.640625</v>
      </c>
    </row>
    <row r="761" spans="1:8" x14ac:dyDescent="0.25">
      <c r="A761" s="5" t="str">
        <f t="shared" si="11"/>
        <v>1Low IncomeNon-CARE42022</v>
      </c>
      <c r="B761" s="7">
        <v>1</v>
      </c>
      <c r="C761" s="7" t="s">
        <v>105</v>
      </c>
      <c r="D761" s="7" t="s">
        <v>115</v>
      </c>
      <c r="E761" s="9">
        <v>4</v>
      </c>
      <c r="F761" s="9">
        <v>2022</v>
      </c>
      <c r="G761" s="9">
        <v>0</v>
      </c>
      <c r="H761" s="9">
        <v>46194.5390625</v>
      </c>
    </row>
    <row r="762" spans="1:8" x14ac:dyDescent="0.25">
      <c r="A762" s="5" t="str">
        <f t="shared" si="11"/>
        <v>1Low IncomeNon-CARE42023</v>
      </c>
      <c r="B762" s="7">
        <v>1</v>
      </c>
      <c r="C762" s="7" t="s">
        <v>105</v>
      </c>
      <c r="D762" s="7" t="s">
        <v>115</v>
      </c>
      <c r="E762" s="9">
        <v>4</v>
      </c>
      <c r="F762" s="9">
        <v>2023</v>
      </c>
      <c r="G762" s="9">
        <v>0</v>
      </c>
      <c r="H762" s="9">
        <v>59035.1328125</v>
      </c>
    </row>
    <row r="763" spans="1:8" x14ac:dyDescent="0.25">
      <c r="A763" s="5" t="str">
        <f t="shared" si="11"/>
        <v>1Low IncomeNon-CARE42024</v>
      </c>
      <c r="B763" s="7">
        <v>1</v>
      </c>
      <c r="C763" s="7" t="s">
        <v>105</v>
      </c>
      <c r="D763" s="7" t="s">
        <v>115</v>
      </c>
      <c r="E763" s="9">
        <v>4</v>
      </c>
      <c r="F763" s="9">
        <v>2024</v>
      </c>
      <c r="G763" s="9">
        <v>0</v>
      </c>
      <c r="H763" s="9">
        <v>71366.1953125</v>
      </c>
    </row>
    <row r="764" spans="1:8" x14ac:dyDescent="0.25">
      <c r="A764" s="5" t="str">
        <f t="shared" si="11"/>
        <v>1Low IncomeNon-CARE42025</v>
      </c>
      <c r="B764" s="7">
        <v>1</v>
      </c>
      <c r="C764" s="7" t="s">
        <v>105</v>
      </c>
      <c r="D764" s="7" t="s">
        <v>115</v>
      </c>
      <c r="E764" s="9">
        <v>4</v>
      </c>
      <c r="F764" s="9">
        <v>2025</v>
      </c>
      <c r="G764" s="9">
        <v>0</v>
      </c>
      <c r="H764" s="9">
        <v>81876.9765625</v>
      </c>
    </row>
    <row r="765" spans="1:8" x14ac:dyDescent="0.25">
      <c r="A765" s="5" t="str">
        <f t="shared" si="11"/>
        <v>1Low IncomeNon-CARE42026</v>
      </c>
      <c r="B765" s="7">
        <v>1</v>
      </c>
      <c r="C765" s="7" t="s">
        <v>105</v>
      </c>
      <c r="D765" s="7" t="s">
        <v>115</v>
      </c>
      <c r="E765" s="9">
        <v>4</v>
      </c>
      <c r="F765" s="9">
        <v>2026</v>
      </c>
      <c r="G765" s="9">
        <v>0</v>
      </c>
      <c r="H765" s="9">
        <v>91034.765625</v>
      </c>
    </row>
    <row r="766" spans="1:8" x14ac:dyDescent="0.25">
      <c r="A766" s="5" t="str">
        <f t="shared" si="11"/>
        <v>1Low IncomeNon-CARE42027</v>
      </c>
      <c r="B766" s="7">
        <v>1</v>
      </c>
      <c r="C766" s="7" t="s">
        <v>105</v>
      </c>
      <c r="D766" s="7" t="s">
        <v>115</v>
      </c>
      <c r="E766" s="9">
        <v>4</v>
      </c>
      <c r="F766" s="9">
        <v>2027</v>
      </c>
      <c r="G766" s="9">
        <v>0</v>
      </c>
      <c r="H766" s="9">
        <v>99014.3984375</v>
      </c>
    </row>
    <row r="767" spans="1:8" x14ac:dyDescent="0.25">
      <c r="A767" s="5" t="str">
        <f t="shared" si="11"/>
        <v>1Low IncomeNon-CARE42028</v>
      </c>
      <c r="B767" s="7">
        <v>1</v>
      </c>
      <c r="C767" s="7" t="s">
        <v>105</v>
      </c>
      <c r="D767" s="7" t="s">
        <v>115</v>
      </c>
      <c r="E767" s="9">
        <v>4</v>
      </c>
      <c r="F767" s="9">
        <v>2028</v>
      </c>
      <c r="G767" s="9">
        <v>0</v>
      </c>
      <c r="H767" s="9">
        <v>105964.453125</v>
      </c>
    </row>
    <row r="768" spans="1:8" x14ac:dyDescent="0.25">
      <c r="A768" s="5" t="str">
        <f t="shared" si="11"/>
        <v>1Low IncomeNon-CARE42029</v>
      </c>
      <c r="B768" s="7">
        <v>1</v>
      </c>
      <c r="C768" s="7" t="s">
        <v>105</v>
      </c>
      <c r="D768" s="7" t="s">
        <v>115</v>
      </c>
      <c r="E768" s="9">
        <v>4</v>
      </c>
      <c r="F768" s="9">
        <v>2029</v>
      </c>
      <c r="G768" s="9">
        <v>0</v>
      </c>
      <c r="H768" s="9">
        <v>112016.703125</v>
      </c>
    </row>
    <row r="769" spans="1:8" x14ac:dyDescent="0.25">
      <c r="A769" s="5" t="str">
        <f t="shared" si="11"/>
        <v>1Low IncomeNon-CARE42030</v>
      </c>
      <c r="B769" s="7">
        <v>1</v>
      </c>
      <c r="C769" s="7" t="s">
        <v>105</v>
      </c>
      <c r="D769" s="7" t="s">
        <v>115</v>
      </c>
      <c r="E769" s="9">
        <v>4</v>
      </c>
      <c r="F769" s="9">
        <v>2030</v>
      </c>
      <c r="G769" s="9">
        <v>0</v>
      </c>
      <c r="H769" s="9">
        <v>117287.71875</v>
      </c>
    </row>
    <row r="770" spans="1:8" x14ac:dyDescent="0.25">
      <c r="A770" s="5" t="str">
        <f t="shared" si="11"/>
        <v>1Low IncomeNon-CARE42031</v>
      </c>
      <c r="B770" s="7">
        <v>1</v>
      </c>
      <c r="C770" s="7" t="s">
        <v>105</v>
      </c>
      <c r="D770" s="7" t="s">
        <v>115</v>
      </c>
      <c r="E770" s="9">
        <v>4</v>
      </c>
      <c r="F770" s="9">
        <v>2031</v>
      </c>
      <c r="G770" s="9">
        <v>0</v>
      </c>
      <c r="H770" s="9">
        <v>121879.078125</v>
      </c>
    </row>
    <row r="771" spans="1:8" x14ac:dyDescent="0.25">
      <c r="A771" s="5" t="str">
        <f t="shared" ref="A771:A834" si="12">B771&amp;C771&amp;D771&amp;E771&amp;F771</f>
        <v>1Low IncomeNon-CARE42032</v>
      </c>
      <c r="B771" s="7">
        <v>1</v>
      </c>
      <c r="C771" s="7" t="s">
        <v>105</v>
      </c>
      <c r="D771" s="7" t="s">
        <v>115</v>
      </c>
      <c r="E771" s="9">
        <v>4</v>
      </c>
      <c r="F771" s="9">
        <v>2032</v>
      </c>
      <c r="G771" s="9">
        <v>0</v>
      </c>
      <c r="H771" s="9">
        <v>125878.21875</v>
      </c>
    </row>
    <row r="772" spans="1:8" x14ac:dyDescent="0.25">
      <c r="A772" s="5" t="str">
        <f t="shared" si="12"/>
        <v>1Low IncomeNon-CARE52022</v>
      </c>
      <c r="B772" s="7">
        <v>1</v>
      </c>
      <c r="C772" s="7" t="s">
        <v>105</v>
      </c>
      <c r="D772" s="7" t="s">
        <v>115</v>
      </c>
      <c r="E772" s="9">
        <v>5</v>
      </c>
      <c r="F772" s="9">
        <v>2022</v>
      </c>
      <c r="G772" s="9">
        <v>0</v>
      </c>
      <c r="H772" s="9">
        <v>47072.12109375</v>
      </c>
    </row>
    <row r="773" spans="1:8" x14ac:dyDescent="0.25">
      <c r="A773" s="5" t="str">
        <f t="shared" si="12"/>
        <v>1Low IncomeNon-CARE52023</v>
      </c>
      <c r="B773" s="7">
        <v>1</v>
      </c>
      <c r="C773" s="7" t="s">
        <v>105</v>
      </c>
      <c r="D773" s="7" t="s">
        <v>115</v>
      </c>
      <c r="E773" s="9">
        <v>5</v>
      </c>
      <c r="F773" s="9">
        <v>2023</v>
      </c>
      <c r="G773" s="9">
        <v>0</v>
      </c>
      <c r="H773" s="9">
        <v>60201.41796875</v>
      </c>
    </row>
    <row r="774" spans="1:8" x14ac:dyDescent="0.25">
      <c r="A774" s="5" t="str">
        <f t="shared" si="12"/>
        <v>1Low IncomeNon-CARE52024</v>
      </c>
      <c r="B774" s="7">
        <v>1</v>
      </c>
      <c r="C774" s="7" t="s">
        <v>105</v>
      </c>
      <c r="D774" s="7" t="s">
        <v>115</v>
      </c>
      <c r="E774" s="9">
        <v>5</v>
      </c>
      <c r="F774" s="9">
        <v>2024</v>
      </c>
      <c r="G774" s="9">
        <v>0</v>
      </c>
      <c r="H774" s="9">
        <v>72324.4296875</v>
      </c>
    </row>
    <row r="775" spans="1:8" x14ac:dyDescent="0.25">
      <c r="A775" s="5" t="str">
        <f t="shared" si="12"/>
        <v>1Low IncomeNon-CARE52025</v>
      </c>
      <c r="B775" s="7">
        <v>1</v>
      </c>
      <c r="C775" s="7" t="s">
        <v>105</v>
      </c>
      <c r="D775" s="7" t="s">
        <v>115</v>
      </c>
      <c r="E775" s="9">
        <v>5</v>
      </c>
      <c r="F775" s="9">
        <v>2025</v>
      </c>
      <c r="G775" s="9">
        <v>0</v>
      </c>
      <c r="H775" s="9">
        <v>82711.703125</v>
      </c>
    </row>
    <row r="776" spans="1:8" x14ac:dyDescent="0.25">
      <c r="A776" s="5" t="str">
        <f t="shared" si="12"/>
        <v>1Low IncomeNon-CARE52026</v>
      </c>
      <c r="B776" s="7">
        <v>1</v>
      </c>
      <c r="C776" s="7" t="s">
        <v>105</v>
      </c>
      <c r="D776" s="7" t="s">
        <v>115</v>
      </c>
      <c r="E776" s="9">
        <v>5</v>
      </c>
      <c r="F776" s="9">
        <v>2026</v>
      </c>
      <c r="G776" s="9">
        <v>0</v>
      </c>
      <c r="H776" s="9">
        <v>91762.1328125</v>
      </c>
    </row>
    <row r="777" spans="1:8" x14ac:dyDescent="0.25">
      <c r="A777" s="5" t="str">
        <f t="shared" si="12"/>
        <v>1Low IncomeNon-CARE52027</v>
      </c>
      <c r="B777" s="7">
        <v>1</v>
      </c>
      <c r="C777" s="7" t="s">
        <v>105</v>
      </c>
      <c r="D777" s="7" t="s">
        <v>115</v>
      </c>
      <c r="E777" s="9">
        <v>5</v>
      </c>
      <c r="F777" s="9">
        <v>2027</v>
      </c>
      <c r="G777" s="9">
        <v>0</v>
      </c>
      <c r="H777" s="9">
        <v>99648.171875</v>
      </c>
    </row>
    <row r="778" spans="1:8" x14ac:dyDescent="0.25">
      <c r="A778" s="5" t="str">
        <f t="shared" si="12"/>
        <v>1Low IncomeNon-CARE52028</v>
      </c>
      <c r="B778" s="7">
        <v>1</v>
      </c>
      <c r="C778" s="7" t="s">
        <v>105</v>
      </c>
      <c r="D778" s="7" t="s">
        <v>115</v>
      </c>
      <c r="E778" s="9">
        <v>5</v>
      </c>
      <c r="F778" s="9">
        <v>2028</v>
      </c>
      <c r="G778" s="9">
        <v>0</v>
      </c>
      <c r="H778" s="9">
        <v>106516.3203125</v>
      </c>
    </row>
    <row r="779" spans="1:8" x14ac:dyDescent="0.25">
      <c r="A779" s="5" t="str">
        <f t="shared" si="12"/>
        <v>1Low IncomeNon-CARE52029</v>
      </c>
      <c r="B779" s="7">
        <v>1</v>
      </c>
      <c r="C779" s="7" t="s">
        <v>105</v>
      </c>
      <c r="D779" s="7" t="s">
        <v>115</v>
      </c>
      <c r="E779" s="9">
        <v>5</v>
      </c>
      <c r="F779" s="9">
        <v>2029</v>
      </c>
      <c r="G779" s="9">
        <v>0</v>
      </c>
      <c r="H779" s="9">
        <v>112497.296875</v>
      </c>
    </row>
    <row r="780" spans="1:8" x14ac:dyDescent="0.25">
      <c r="A780" s="5" t="str">
        <f t="shared" si="12"/>
        <v>1Low IncomeNon-CARE52030</v>
      </c>
      <c r="B780" s="7">
        <v>1</v>
      </c>
      <c r="C780" s="7" t="s">
        <v>105</v>
      </c>
      <c r="D780" s="7" t="s">
        <v>115</v>
      </c>
      <c r="E780" s="9">
        <v>5</v>
      </c>
      <c r="F780" s="9">
        <v>2030</v>
      </c>
      <c r="G780" s="9">
        <v>0</v>
      </c>
      <c r="H780" s="9">
        <v>117706.296875</v>
      </c>
    </row>
    <row r="781" spans="1:8" x14ac:dyDescent="0.25">
      <c r="A781" s="5" t="str">
        <f t="shared" si="12"/>
        <v>1Low IncomeNon-CARE52031</v>
      </c>
      <c r="B781" s="7">
        <v>1</v>
      </c>
      <c r="C781" s="7" t="s">
        <v>105</v>
      </c>
      <c r="D781" s="7" t="s">
        <v>115</v>
      </c>
      <c r="E781" s="9">
        <v>5</v>
      </c>
      <c r="F781" s="9">
        <v>2031</v>
      </c>
      <c r="G781" s="9">
        <v>0</v>
      </c>
      <c r="H781" s="9">
        <v>122243.7109375</v>
      </c>
    </row>
    <row r="782" spans="1:8" x14ac:dyDescent="0.25">
      <c r="A782" s="5" t="str">
        <f t="shared" si="12"/>
        <v>1Low IncomeNon-CARE52032</v>
      </c>
      <c r="B782" s="7">
        <v>1</v>
      </c>
      <c r="C782" s="7" t="s">
        <v>105</v>
      </c>
      <c r="D782" s="7" t="s">
        <v>115</v>
      </c>
      <c r="E782" s="9">
        <v>5</v>
      </c>
      <c r="F782" s="9">
        <v>2032</v>
      </c>
      <c r="G782" s="9">
        <v>0</v>
      </c>
      <c r="H782" s="9">
        <v>126195.7890625</v>
      </c>
    </row>
    <row r="783" spans="1:8" x14ac:dyDescent="0.25">
      <c r="A783" s="5" t="str">
        <f t="shared" si="12"/>
        <v>1Low IncomeNon-CARE62022</v>
      </c>
      <c r="B783" s="7">
        <v>1</v>
      </c>
      <c r="C783" s="7" t="s">
        <v>105</v>
      </c>
      <c r="D783" s="7" t="s">
        <v>115</v>
      </c>
      <c r="E783" s="9">
        <v>6</v>
      </c>
      <c r="F783" s="9">
        <v>2022</v>
      </c>
      <c r="G783" s="9">
        <v>0</v>
      </c>
      <c r="H783" s="9">
        <v>47949.70703125</v>
      </c>
    </row>
    <row r="784" spans="1:8" x14ac:dyDescent="0.25">
      <c r="A784" s="5" t="str">
        <f t="shared" si="12"/>
        <v>1Low IncomeNon-CARE62023</v>
      </c>
      <c r="B784" s="7">
        <v>1</v>
      </c>
      <c r="C784" s="7" t="s">
        <v>105</v>
      </c>
      <c r="D784" s="7" t="s">
        <v>115</v>
      </c>
      <c r="E784" s="9">
        <v>6</v>
      </c>
      <c r="F784" s="9">
        <v>2023</v>
      </c>
      <c r="G784" s="9">
        <v>0</v>
      </c>
      <c r="H784" s="9">
        <v>61367.69921875</v>
      </c>
    </row>
    <row r="785" spans="1:8" x14ac:dyDescent="0.25">
      <c r="A785" s="5" t="str">
        <f t="shared" si="12"/>
        <v>1Low IncomeNon-CARE62024</v>
      </c>
      <c r="B785" s="7">
        <v>1</v>
      </c>
      <c r="C785" s="7" t="s">
        <v>105</v>
      </c>
      <c r="D785" s="7" t="s">
        <v>115</v>
      </c>
      <c r="E785" s="9">
        <v>6</v>
      </c>
      <c r="F785" s="9">
        <v>2024</v>
      </c>
      <c r="G785" s="9">
        <v>0</v>
      </c>
      <c r="H785" s="9">
        <v>73282.671875</v>
      </c>
    </row>
    <row r="786" spans="1:8" x14ac:dyDescent="0.25">
      <c r="A786" s="5" t="str">
        <f t="shared" si="12"/>
        <v>1Low IncomeNon-CARE62025</v>
      </c>
      <c r="B786" s="7">
        <v>1</v>
      </c>
      <c r="C786" s="7" t="s">
        <v>105</v>
      </c>
      <c r="D786" s="7" t="s">
        <v>115</v>
      </c>
      <c r="E786" s="9">
        <v>6</v>
      </c>
      <c r="F786" s="9">
        <v>2025</v>
      </c>
      <c r="G786" s="9">
        <v>0</v>
      </c>
      <c r="H786" s="9">
        <v>83546.4375</v>
      </c>
    </row>
    <row r="787" spans="1:8" x14ac:dyDescent="0.25">
      <c r="A787" s="5" t="str">
        <f t="shared" si="12"/>
        <v>1Low IncomeNon-CARE62026</v>
      </c>
      <c r="B787" s="7">
        <v>1</v>
      </c>
      <c r="C787" s="7" t="s">
        <v>105</v>
      </c>
      <c r="D787" s="7" t="s">
        <v>115</v>
      </c>
      <c r="E787" s="9">
        <v>6</v>
      </c>
      <c r="F787" s="9">
        <v>2026</v>
      </c>
      <c r="G787" s="9">
        <v>0</v>
      </c>
      <c r="H787" s="9">
        <v>92489.4921875</v>
      </c>
    </row>
    <row r="788" spans="1:8" x14ac:dyDescent="0.25">
      <c r="A788" s="5" t="str">
        <f t="shared" si="12"/>
        <v>1Low IncomeNon-CARE62027</v>
      </c>
      <c r="B788" s="7">
        <v>1</v>
      </c>
      <c r="C788" s="7" t="s">
        <v>105</v>
      </c>
      <c r="D788" s="7" t="s">
        <v>115</v>
      </c>
      <c r="E788" s="9">
        <v>6</v>
      </c>
      <c r="F788" s="9">
        <v>2027</v>
      </c>
      <c r="G788" s="9">
        <v>0</v>
      </c>
      <c r="H788" s="9">
        <v>100281.9453125</v>
      </c>
    </row>
    <row r="789" spans="1:8" x14ac:dyDescent="0.25">
      <c r="A789" s="5" t="str">
        <f t="shared" si="12"/>
        <v>1Low IncomeNon-CARE62028</v>
      </c>
      <c r="B789" s="7">
        <v>1</v>
      </c>
      <c r="C789" s="7" t="s">
        <v>105</v>
      </c>
      <c r="D789" s="7" t="s">
        <v>115</v>
      </c>
      <c r="E789" s="9">
        <v>6</v>
      </c>
      <c r="F789" s="9">
        <v>2028</v>
      </c>
      <c r="G789" s="9">
        <v>0</v>
      </c>
      <c r="H789" s="9">
        <v>107068.1875</v>
      </c>
    </row>
    <row r="790" spans="1:8" x14ac:dyDescent="0.25">
      <c r="A790" s="5" t="str">
        <f t="shared" si="12"/>
        <v>1Low IncomeNon-CARE62029</v>
      </c>
      <c r="B790" s="7">
        <v>1</v>
      </c>
      <c r="C790" s="7" t="s">
        <v>105</v>
      </c>
      <c r="D790" s="7" t="s">
        <v>115</v>
      </c>
      <c r="E790" s="9">
        <v>6</v>
      </c>
      <c r="F790" s="9">
        <v>2029</v>
      </c>
      <c r="G790" s="9">
        <v>0</v>
      </c>
      <c r="H790" s="9">
        <v>112977.8984375</v>
      </c>
    </row>
    <row r="791" spans="1:8" x14ac:dyDescent="0.25">
      <c r="A791" s="5" t="str">
        <f t="shared" si="12"/>
        <v>1Low IncomeNon-CARE62030</v>
      </c>
      <c r="B791" s="7">
        <v>1</v>
      </c>
      <c r="C791" s="7" t="s">
        <v>105</v>
      </c>
      <c r="D791" s="7" t="s">
        <v>115</v>
      </c>
      <c r="E791" s="9">
        <v>6</v>
      </c>
      <c r="F791" s="9">
        <v>2030</v>
      </c>
      <c r="G791" s="9">
        <v>0</v>
      </c>
      <c r="H791" s="9">
        <v>118124.875</v>
      </c>
    </row>
    <row r="792" spans="1:8" x14ac:dyDescent="0.25">
      <c r="A792" s="5" t="str">
        <f t="shared" si="12"/>
        <v>1Low IncomeNon-CARE62031</v>
      </c>
      <c r="B792" s="7">
        <v>1</v>
      </c>
      <c r="C792" s="7" t="s">
        <v>105</v>
      </c>
      <c r="D792" s="7" t="s">
        <v>115</v>
      </c>
      <c r="E792" s="9">
        <v>6</v>
      </c>
      <c r="F792" s="9">
        <v>2031</v>
      </c>
      <c r="G792" s="9">
        <v>0</v>
      </c>
      <c r="H792" s="9">
        <v>122608.34375</v>
      </c>
    </row>
    <row r="793" spans="1:8" x14ac:dyDescent="0.25">
      <c r="A793" s="5" t="str">
        <f t="shared" si="12"/>
        <v>1Low IncomeNon-CARE62032</v>
      </c>
      <c r="B793" s="7">
        <v>1</v>
      </c>
      <c r="C793" s="7" t="s">
        <v>105</v>
      </c>
      <c r="D793" s="7" t="s">
        <v>115</v>
      </c>
      <c r="E793" s="9">
        <v>6</v>
      </c>
      <c r="F793" s="9">
        <v>2032</v>
      </c>
      <c r="G793" s="9">
        <v>0</v>
      </c>
      <c r="H793" s="9">
        <v>126513.3671875</v>
      </c>
    </row>
    <row r="794" spans="1:8" x14ac:dyDescent="0.25">
      <c r="A794" s="5" t="str">
        <f t="shared" si="12"/>
        <v>1Low IncomeNon-CARE72022</v>
      </c>
      <c r="B794" s="7">
        <v>1</v>
      </c>
      <c r="C794" s="7" t="s">
        <v>105</v>
      </c>
      <c r="D794" s="7" t="s">
        <v>115</v>
      </c>
      <c r="E794" s="9">
        <v>7</v>
      </c>
      <c r="F794" s="9">
        <v>2022</v>
      </c>
      <c r="G794" s="9">
        <v>0</v>
      </c>
      <c r="H794" s="9">
        <v>48827.2890625</v>
      </c>
    </row>
    <row r="795" spans="1:8" x14ac:dyDescent="0.25">
      <c r="A795" s="5" t="str">
        <f t="shared" si="12"/>
        <v>1Low IncomeNon-CARE72023</v>
      </c>
      <c r="B795" s="7">
        <v>1</v>
      </c>
      <c r="C795" s="7" t="s">
        <v>105</v>
      </c>
      <c r="D795" s="7" t="s">
        <v>115</v>
      </c>
      <c r="E795" s="9">
        <v>7</v>
      </c>
      <c r="F795" s="9">
        <v>2023</v>
      </c>
      <c r="G795" s="9">
        <v>0</v>
      </c>
      <c r="H795" s="9">
        <v>62533.984375</v>
      </c>
    </row>
    <row r="796" spans="1:8" x14ac:dyDescent="0.25">
      <c r="A796" s="5" t="str">
        <f t="shared" si="12"/>
        <v>1Low IncomeNon-CARE72024</v>
      </c>
      <c r="B796" s="7">
        <v>1</v>
      </c>
      <c r="C796" s="7" t="s">
        <v>105</v>
      </c>
      <c r="D796" s="7" t="s">
        <v>115</v>
      </c>
      <c r="E796" s="9">
        <v>7</v>
      </c>
      <c r="F796" s="9">
        <v>2024</v>
      </c>
      <c r="G796" s="9">
        <v>0</v>
      </c>
      <c r="H796" s="9">
        <v>74240.9140625</v>
      </c>
    </row>
    <row r="797" spans="1:8" x14ac:dyDescent="0.25">
      <c r="A797" s="5" t="str">
        <f t="shared" si="12"/>
        <v>1Low IncomeNon-CARE72025</v>
      </c>
      <c r="B797" s="7">
        <v>1</v>
      </c>
      <c r="C797" s="7" t="s">
        <v>105</v>
      </c>
      <c r="D797" s="7" t="s">
        <v>115</v>
      </c>
      <c r="E797" s="9">
        <v>7</v>
      </c>
      <c r="F797" s="9">
        <v>2025</v>
      </c>
      <c r="G797" s="9">
        <v>0</v>
      </c>
      <c r="H797" s="9">
        <v>84381.1640625</v>
      </c>
    </row>
    <row r="798" spans="1:8" x14ac:dyDescent="0.25">
      <c r="A798" s="5" t="str">
        <f t="shared" si="12"/>
        <v>1Low IncomeNon-CARE72026</v>
      </c>
      <c r="B798" s="7">
        <v>1</v>
      </c>
      <c r="C798" s="7" t="s">
        <v>105</v>
      </c>
      <c r="D798" s="7" t="s">
        <v>115</v>
      </c>
      <c r="E798" s="9">
        <v>7</v>
      </c>
      <c r="F798" s="9">
        <v>2026</v>
      </c>
      <c r="G798" s="9">
        <v>0</v>
      </c>
      <c r="H798" s="9">
        <v>93216.8515625</v>
      </c>
    </row>
    <row r="799" spans="1:8" x14ac:dyDescent="0.25">
      <c r="A799" s="5" t="str">
        <f t="shared" si="12"/>
        <v>1Low IncomeNon-CARE72027</v>
      </c>
      <c r="B799" s="7">
        <v>1</v>
      </c>
      <c r="C799" s="7" t="s">
        <v>105</v>
      </c>
      <c r="D799" s="7" t="s">
        <v>115</v>
      </c>
      <c r="E799" s="9">
        <v>7</v>
      </c>
      <c r="F799" s="9">
        <v>2027</v>
      </c>
      <c r="G799" s="9">
        <v>0</v>
      </c>
      <c r="H799" s="9">
        <v>100915.71875</v>
      </c>
    </row>
    <row r="800" spans="1:8" x14ac:dyDescent="0.25">
      <c r="A800" s="5" t="str">
        <f t="shared" si="12"/>
        <v>1Low IncomeNon-CARE72028</v>
      </c>
      <c r="B800" s="7">
        <v>1</v>
      </c>
      <c r="C800" s="7" t="s">
        <v>105</v>
      </c>
      <c r="D800" s="7" t="s">
        <v>115</v>
      </c>
      <c r="E800" s="9">
        <v>7</v>
      </c>
      <c r="F800" s="9">
        <v>2028</v>
      </c>
      <c r="G800" s="9">
        <v>0</v>
      </c>
      <c r="H800" s="9">
        <v>107620.0546875</v>
      </c>
    </row>
    <row r="801" spans="1:8" x14ac:dyDescent="0.25">
      <c r="A801" s="5" t="str">
        <f t="shared" si="12"/>
        <v>1Low IncomeNon-CARE72029</v>
      </c>
      <c r="B801" s="7">
        <v>1</v>
      </c>
      <c r="C801" s="7" t="s">
        <v>105</v>
      </c>
      <c r="D801" s="7" t="s">
        <v>115</v>
      </c>
      <c r="E801" s="9">
        <v>7</v>
      </c>
      <c r="F801" s="9">
        <v>2029</v>
      </c>
      <c r="G801" s="9">
        <v>0</v>
      </c>
      <c r="H801" s="9">
        <v>113458.4921875</v>
      </c>
    </row>
    <row r="802" spans="1:8" x14ac:dyDescent="0.25">
      <c r="A802" s="5" t="str">
        <f t="shared" si="12"/>
        <v>1Low IncomeNon-CARE72030</v>
      </c>
      <c r="B802" s="7">
        <v>1</v>
      </c>
      <c r="C802" s="7" t="s">
        <v>105</v>
      </c>
      <c r="D802" s="7" t="s">
        <v>115</v>
      </c>
      <c r="E802" s="9">
        <v>7</v>
      </c>
      <c r="F802" s="9">
        <v>2030</v>
      </c>
      <c r="G802" s="9">
        <v>0</v>
      </c>
      <c r="H802" s="9">
        <v>118543.453125</v>
      </c>
    </row>
    <row r="803" spans="1:8" x14ac:dyDescent="0.25">
      <c r="A803" s="5" t="str">
        <f t="shared" si="12"/>
        <v>1Low IncomeNon-CARE72031</v>
      </c>
      <c r="B803" s="7">
        <v>1</v>
      </c>
      <c r="C803" s="7" t="s">
        <v>105</v>
      </c>
      <c r="D803" s="7" t="s">
        <v>115</v>
      </c>
      <c r="E803" s="9">
        <v>7</v>
      </c>
      <c r="F803" s="9">
        <v>2031</v>
      </c>
      <c r="G803" s="9">
        <v>0</v>
      </c>
      <c r="H803" s="9">
        <v>122972.9765625</v>
      </c>
    </row>
    <row r="804" spans="1:8" x14ac:dyDescent="0.25">
      <c r="A804" s="5" t="str">
        <f t="shared" si="12"/>
        <v>1Low IncomeNon-CARE72032</v>
      </c>
      <c r="B804" s="7">
        <v>1</v>
      </c>
      <c r="C804" s="7" t="s">
        <v>105</v>
      </c>
      <c r="D804" s="7" t="s">
        <v>115</v>
      </c>
      <c r="E804" s="9">
        <v>7</v>
      </c>
      <c r="F804" s="9">
        <v>2032</v>
      </c>
      <c r="G804" s="9">
        <v>0</v>
      </c>
      <c r="H804" s="9">
        <v>126830.9453125</v>
      </c>
    </row>
    <row r="805" spans="1:8" x14ac:dyDescent="0.25">
      <c r="A805" s="5" t="str">
        <f t="shared" si="12"/>
        <v>1Low IncomeNon-CARE82022</v>
      </c>
      <c r="B805" s="7">
        <v>1</v>
      </c>
      <c r="C805" s="7" t="s">
        <v>105</v>
      </c>
      <c r="D805" s="7" t="s">
        <v>115</v>
      </c>
      <c r="E805" s="9">
        <v>8</v>
      </c>
      <c r="F805" s="9">
        <v>2022</v>
      </c>
      <c r="G805" s="9">
        <v>0</v>
      </c>
      <c r="H805" s="9">
        <v>49704.87109375</v>
      </c>
    </row>
    <row r="806" spans="1:8" x14ac:dyDescent="0.25">
      <c r="A806" s="5" t="str">
        <f t="shared" si="12"/>
        <v>1Low IncomeNon-CARE82023</v>
      </c>
      <c r="B806" s="7">
        <v>1</v>
      </c>
      <c r="C806" s="7" t="s">
        <v>105</v>
      </c>
      <c r="D806" s="7" t="s">
        <v>115</v>
      </c>
      <c r="E806" s="9">
        <v>8</v>
      </c>
      <c r="F806" s="9">
        <v>2023</v>
      </c>
      <c r="G806" s="9">
        <v>0</v>
      </c>
      <c r="H806" s="9">
        <v>63700.265625</v>
      </c>
    </row>
    <row r="807" spans="1:8" x14ac:dyDescent="0.25">
      <c r="A807" s="5" t="str">
        <f t="shared" si="12"/>
        <v>1Low IncomeNon-CARE82024</v>
      </c>
      <c r="B807" s="7">
        <v>1</v>
      </c>
      <c r="C807" s="7" t="s">
        <v>105</v>
      </c>
      <c r="D807" s="7" t="s">
        <v>115</v>
      </c>
      <c r="E807" s="9">
        <v>8</v>
      </c>
      <c r="F807" s="9">
        <v>2024</v>
      </c>
      <c r="G807" s="9">
        <v>0</v>
      </c>
      <c r="H807" s="9">
        <v>75199.15625</v>
      </c>
    </row>
    <row r="808" spans="1:8" x14ac:dyDescent="0.25">
      <c r="A808" s="5" t="str">
        <f t="shared" si="12"/>
        <v>1Low IncomeNon-CARE82025</v>
      </c>
      <c r="B808" s="7">
        <v>1</v>
      </c>
      <c r="C808" s="7" t="s">
        <v>105</v>
      </c>
      <c r="D808" s="7" t="s">
        <v>115</v>
      </c>
      <c r="E808" s="9">
        <v>8</v>
      </c>
      <c r="F808" s="9">
        <v>2025</v>
      </c>
      <c r="G808" s="9">
        <v>0</v>
      </c>
      <c r="H808" s="9">
        <v>85215.890625</v>
      </c>
    </row>
    <row r="809" spans="1:8" x14ac:dyDescent="0.25">
      <c r="A809" s="5" t="str">
        <f t="shared" si="12"/>
        <v>1Low IncomeNon-CARE82026</v>
      </c>
      <c r="B809" s="7">
        <v>1</v>
      </c>
      <c r="C809" s="7" t="s">
        <v>105</v>
      </c>
      <c r="D809" s="7" t="s">
        <v>115</v>
      </c>
      <c r="E809" s="9">
        <v>8</v>
      </c>
      <c r="F809" s="9">
        <v>2026</v>
      </c>
      <c r="G809" s="9">
        <v>0</v>
      </c>
      <c r="H809" s="9">
        <v>93944.2109375</v>
      </c>
    </row>
    <row r="810" spans="1:8" x14ac:dyDescent="0.25">
      <c r="A810" s="5" t="str">
        <f t="shared" si="12"/>
        <v>1Low IncomeNon-CARE82027</v>
      </c>
      <c r="B810" s="7">
        <v>1</v>
      </c>
      <c r="C810" s="7" t="s">
        <v>105</v>
      </c>
      <c r="D810" s="7" t="s">
        <v>115</v>
      </c>
      <c r="E810" s="9">
        <v>8</v>
      </c>
      <c r="F810" s="9">
        <v>2027</v>
      </c>
      <c r="G810" s="9">
        <v>0</v>
      </c>
      <c r="H810" s="9">
        <v>101549.4921875</v>
      </c>
    </row>
    <row r="811" spans="1:8" x14ac:dyDescent="0.25">
      <c r="A811" s="5" t="str">
        <f t="shared" si="12"/>
        <v>1Low IncomeNon-CARE82028</v>
      </c>
      <c r="B811" s="7">
        <v>1</v>
      </c>
      <c r="C811" s="7" t="s">
        <v>105</v>
      </c>
      <c r="D811" s="7" t="s">
        <v>115</v>
      </c>
      <c r="E811" s="9">
        <v>8</v>
      </c>
      <c r="F811" s="9">
        <v>2028</v>
      </c>
      <c r="G811" s="9">
        <v>0</v>
      </c>
      <c r="H811" s="9">
        <v>108171.9296875</v>
      </c>
    </row>
    <row r="812" spans="1:8" x14ac:dyDescent="0.25">
      <c r="A812" s="5" t="str">
        <f t="shared" si="12"/>
        <v>1Low IncomeNon-CARE82029</v>
      </c>
      <c r="B812" s="7">
        <v>1</v>
      </c>
      <c r="C812" s="7" t="s">
        <v>105</v>
      </c>
      <c r="D812" s="7" t="s">
        <v>115</v>
      </c>
      <c r="E812" s="9">
        <v>8</v>
      </c>
      <c r="F812" s="9">
        <v>2029</v>
      </c>
      <c r="G812" s="9">
        <v>0</v>
      </c>
      <c r="H812" s="9">
        <v>113939.09375</v>
      </c>
    </row>
    <row r="813" spans="1:8" x14ac:dyDescent="0.25">
      <c r="A813" s="5" t="str">
        <f t="shared" si="12"/>
        <v>1Low IncomeNon-CARE82030</v>
      </c>
      <c r="B813" s="7">
        <v>1</v>
      </c>
      <c r="C813" s="7" t="s">
        <v>105</v>
      </c>
      <c r="D813" s="7" t="s">
        <v>115</v>
      </c>
      <c r="E813" s="9">
        <v>8</v>
      </c>
      <c r="F813" s="9">
        <v>2030</v>
      </c>
      <c r="G813" s="9">
        <v>0</v>
      </c>
      <c r="H813" s="9">
        <v>118962.03125</v>
      </c>
    </row>
    <row r="814" spans="1:8" x14ac:dyDescent="0.25">
      <c r="A814" s="5" t="str">
        <f t="shared" si="12"/>
        <v>1Low IncomeNon-CARE82031</v>
      </c>
      <c r="B814" s="7">
        <v>1</v>
      </c>
      <c r="C814" s="7" t="s">
        <v>105</v>
      </c>
      <c r="D814" s="7" t="s">
        <v>115</v>
      </c>
      <c r="E814" s="9">
        <v>8</v>
      </c>
      <c r="F814" s="9">
        <v>2031</v>
      </c>
      <c r="G814" s="9">
        <v>0</v>
      </c>
      <c r="H814" s="9">
        <v>123337.609375</v>
      </c>
    </row>
    <row r="815" spans="1:8" x14ac:dyDescent="0.25">
      <c r="A815" s="5" t="str">
        <f t="shared" si="12"/>
        <v>1Low IncomeNon-CARE82032</v>
      </c>
      <c r="B815" s="7">
        <v>1</v>
      </c>
      <c r="C815" s="7" t="s">
        <v>105</v>
      </c>
      <c r="D815" s="7" t="s">
        <v>115</v>
      </c>
      <c r="E815" s="9">
        <v>8</v>
      </c>
      <c r="F815" s="9">
        <v>2032</v>
      </c>
      <c r="G815" s="9">
        <v>0</v>
      </c>
      <c r="H815" s="9">
        <v>127148.515625</v>
      </c>
    </row>
    <row r="816" spans="1:8" x14ac:dyDescent="0.25">
      <c r="A816" s="5" t="str">
        <f t="shared" si="12"/>
        <v>1Low IncomeNon-CARE92022</v>
      </c>
      <c r="B816" s="7">
        <v>1</v>
      </c>
      <c r="C816" s="7" t="s">
        <v>105</v>
      </c>
      <c r="D816" s="7" t="s">
        <v>115</v>
      </c>
      <c r="E816" s="9">
        <v>9</v>
      </c>
      <c r="F816" s="9">
        <v>2022</v>
      </c>
      <c r="G816" s="9">
        <v>0</v>
      </c>
      <c r="H816" s="9">
        <v>50871.15625</v>
      </c>
    </row>
    <row r="817" spans="1:8" x14ac:dyDescent="0.25">
      <c r="A817" s="5" t="str">
        <f t="shared" si="12"/>
        <v>1Low IncomeNon-CARE92023</v>
      </c>
      <c r="B817" s="7">
        <v>1</v>
      </c>
      <c r="C817" s="7" t="s">
        <v>105</v>
      </c>
      <c r="D817" s="7" t="s">
        <v>115</v>
      </c>
      <c r="E817" s="9">
        <v>9</v>
      </c>
      <c r="F817" s="9">
        <v>2023</v>
      </c>
      <c r="G817" s="9">
        <v>0</v>
      </c>
      <c r="H817" s="9">
        <v>64658.5078125</v>
      </c>
    </row>
    <row r="818" spans="1:8" x14ac:dyDescent="0.25">
      <c r="A818" s="5" t="str">
        <f t="shared" si="12"/>
        <v>1Low IncomeNon-CARE92024</v>
      </c>
      <c r="B818" s="7">
        <v>1</v>
      </c>
      <c r="C818" s="7" t="s">
        <v>105</v>
      </c>
      <c r="D818" s="7" t="s">
        <v>115</v>
      </c>
      <c r="E818" s="9">
        <v>9</v>
      </c>
      <c r="F818" s="9">
        <v>2024</v>
      </c>
      <c r="G818" s="9">
        <v>0</v>
      </c>
      <c r="H818" s="9">
        <v>76033.8828125</v>
      </c>
    </row>
    <row r="819" spans="1:8" x14ac:dyDescent="0.25">
      <c r="A819" s="5" t="str">
        <f t="shared" si="12"/>
        <v>1Low IncomeNon-CARE92025</v>
      </c>
      <c r="B819" s="7">
        <v>1</v>
      </c>
      <c r="C819" s="7" t="s">
        <v>105</v>
      </c>
      <c r="D819" s="7" t="s">
        <v>115</v>
      </c>
      <c r="E819" s="9">
        <v>9</v>
      </c>
      <c r="F819" s="9">
        <v>2025</v>
      </c>
      <c r="G819" s="9">
        <v>0</v>
      </c>
      <c r="H819" s="9">
        <v>85943.25</v>
      </c>
    </row>
    <row r="820" spans="1:8" x14ac:dyDescent="0.25">
      <c r="A820" s="5" t="str">
        <f t="shared" si="12"/>
        <v>1Low IncomeNon-CARE92026</v>
      </c>
      <c r="B820" s="7">
        <v>1</v>
      </c>
      <c r="C820" s="7" t="s">
        <v>105</v>
      </c>
      <c r="D820" s="7" t="s">
        <v>115</v>
      </c>
      <c r="E820" s="9">
        <v>9</v>
      </c>
      <c r="F820" s="9">
        <v>2026</v>
      </c>
      <c r="G820" s="9">
        <v>0</v>
      </c>
      <c r="H820" s="9">
        <v>94577.984375</v>
      </c>
    </row>
    <row r="821" spans="1:8" x14ac:dyDescent="0.25">
      <c r="A821" s="5" t="str">
        <f t="shared" si="12"/>
        <v>1Low IncomeNon-CARE92027</v>
      </c>
      <c r="B821" s="7">
        <v>1</v>
      </c>
      <c r="C821" s="7" t="s">
        <v>105</v>
      </c>
      <c r="D821" s="7" t="s">
        <v>115</v>
      </c>
      <c r="E821" s="9">
        <v>9</v>
      </c>
      <c r="F821" s="9">
        <v>2027</v>
      </c>
      <c r="G821" s="9">
        <v>0</v>
      </c>
      <c r="H821" s="9">
        <v>102101.359375</v>
      </c>
    </row>
    <row r="822" spans="1:8" x14ac:dyDescent="0.25">
      <c r="A822" s="5" t="str">
        <f t="shared" si="12"/>
        <v>1Low IncomeNon-CARE92028</v>
      </c>
      <c r="B822" s="7">
        <v>1</v>
      </c>
      <c r="C822" s="7" t="s">
        <v>105</v>
      </c>
      <c r="D822" s="7" t="s">
        <v>115</v>
      </c>
      <c r="E822" s="9">
        <v>9</v>
      </c>
      <c r="F822" s="9">
        <v>2028</v>
      </c>
      <c r="G822" s="9">
        <v>0</v>
      </c>
      <c r="H822" s="9">
        <v>108652.5234375</v>
      </c>
    </row>
    <row r="823" spans="1:8" x14ac:dyDescent="0.25">
      <c r="A823" s="5" t="str">
        <f t="shared" si="12"/>
        <v>1Low IncomeNon-CARE92029</v>
      </c>
      <c r="B823" s="7">
        <v>1</v>
      </c>
      <c r="C823" s="7" t="s">
        <v>105</v>
      </c>
      <c r="D823" s="7" t="s">
        <v>115</v>
      </c>
      <c r="E823" s="9">
        <v>9</v>
      </c>
      <c r="F823" s="9">
        <v>2029</v>
      </c>
      <c r="G823" s="9">
        <v>0</v>
      </c>
      <c r="H823" s="9">
        <v>114357.671875</v>
      </c>
    </row>
    <row r="824" spans="1:8" x14ac:dyDescent="0.25">
      <c r="A824" s="5" t="str">
        <f t="shared" si="12"/>
        <v>1Low IncomeNon-CARE92030</v>
      </c>
      <c r="B824" s="7">
        <v>1</v>
      </c>
      <c r="C824" s="7" t="s">
        <v>105</v>
      </c>
      <c r="D824" s="7" t="s">
        <v>115</v>
      </c>
      <c r="E824" s="9">
        <v>9</v>
      </c>
      <c r="F824" s="9">
        <v>2030</v>
      </c>
      <c r="G824" s="9">
        <v>0</v>
      </c>
      <c r="H824" s="9">
        <v>119326.65625</v>
      </c>
    </row>
    <row r="825" spans="1:8" x14ac:dyDescent="0.25">
      <c r="A825" s="5" t="str">
        <f t="shared" si="12"/>
        <v>1Low IncomeNon-CARE92031</v>
      </c>
      <c r="B825" s="7">
        <v>1</v>
      </c>
      <c r="C825" s="7" t="s">
        <v>105</v>
      </c>
      <c r="D825" s="7" t="s">
        <v>115</v>
      </c>
      <c r="E825" s="9">
        <v>9</v>
      </c>
      <c r="F825" s="9">
        <v>2031</v>
      </c>
      <c r="G825" s="9">
        <v>0</v>
      </c>
      <c r="H825" s="9">
        <v>123655.1796875</v>
      </c>
    </row>
    <row r="826" spans="1:8" x14ac:dyDescent="0.25">
      <c r="A826" s="5" t="str">
        <f t="shared" si="12"/>
        <v>1Low IncomeNon-CARE92032</v>
      </c>
      <c r="B826" s="7">
        <v>1</v>
      </c>
      <c r="C826" s="7" t="s">
        <v>105</v>
      </c>
      <c r="D826" s="7" t="s">
        <v>115</v>
      </c>
      <c r="E826" s="9">
        <v>9</v>
      </c>
      <c r="F826" s="9">
        <v>2032</v>
      </c>
      <c r="G826" s="9">
        <v>0</v>
      </c>
      <c r="H826" s="9">
        <v>127466.09375</v>
      </c>
    </row>
    <row r="827" spans="1:8" x14ac:dyDescent="0.25">
      <c r="A827" s="5" t="str">
        <f t="shared" si="12"/>
        <v>1Low IncomeNon-CARE102022</v>
      </c>
      <c r="B827" s="7">
        <v>1</v>
      </c>
      <c r="C827" s="7" t="s">
        <v>105</v>
      </c>
      <c r="D827" s="7" t="s">
        <v>115</v>
      </c>
      <c r="E827" s="9">
        <v>10</v>
      </c>
      <c r="F827" s="9">
        <v>2022</v>
      </c>
      <c r="G827" s="9">
        <v>0</v>
      </c>
      <c r="H827" s="9">
        <v>52037.4375</v>
      </c>
    </row>
    <row r="828" spans="1:8" x14ac:dyDescent="0.25">
      <c r="A828" s="5" t="str">
        <f t="shared" si="12"/>
        <v>1Low IncomeNon-CARE102023</v>
      </c>
      <c r="B828" s="7">
        <v>1</v>
      </c>
      <c r="C828" s="7" t="s">
        <v>105</v>
      </c>
      <c r="D828" s="7" t="s">
        <v>115</v>
      </c>
      <c r="E828" s="9">
        <v>10</v>
      </c>
      <c r="F828" s="9">
        <v>2023</v>
      </c>
      <c r="G828" s="9">
        <v>0</v>
      </c>
      <c r="H828" s="9">
        <v>65616.75</v>
      </c>
    </row>
    <row r="829" spans="1:8" x14ac:dyDescent="0.25">
      <c r="A829" s="5" t="str">
        <f t="shared" si="12"/>
        <v>1Low IncomeNon-CARE102024</v>
      </c>
      <c r="B829" s="7">
        <v>1</v>
      </c>
      <c r="C829" s="7" t="s">
        <v>105</v>
      </c>
      <c r="D829" s="7" t="s">
        <v>115</v>
      </c>
      <c r="E829" s="9">
        <v>10</v>
      </c>
      <c r="F829" s="9">
        <v>2024</v>
      </c>
      <c r="G829" s="9">
        <v>0</v>
      </c>
      <c r="H829" s="9">
        <v>76868.609375</v>
      </c>
    </row>
    <row r="830" spans="1:8" x14ac:dyDescent="0.25">
      <c r="A830" s="5" t="str">
        <f t="shared" si="12"/>
        <v>1Low IncomeNon-CARE102025</v>
      </c>
      <c r="B830" s="7">
        <v>1</v>
      </c>
      <c r="C830" s="7" t="s">
        <v>105</v>
      </c>
      <c r="D830" s="7" t="s">
        <v>115</v>
      </c>
      <c r="E830" s="9">
        <v>10</v>
      </c>
      <c r="F830" s="9">
        <v>2025</v>
      </c>
      <c r="G830" s="9">
        <v>0</v>
      </c>
      <c r="H830" s="9">
        <v>86670.609375</v>
      </c>
    </row>
    <row r="831" spans="1:8" x14ac:dyDescent="0.25">
      <c r="A831" s="5" t="str">
        <f t="shared" si="12"/>
        <v>1Low IncomeNon-CARE102026</v>
      </c>
      <c r="B831" s="7">
        <v>1</v>
      </c>
      <c r="C831" s="7" t="s">
        <v>105</v>
      </c>
      <c r="D831" s="7" t="s">
        <v>115</v>
      </c>
      <c r="E831" s="9">
        <v>10</v>
      </c>
      <c r="F831" s="9">
        <v>2026</v>
      </c>
      <c r="G831" s="9">
        <v>0</v>
      </c>
      <c r="H831" s="9">
        <v>95211.7578125</v>
      </c>
    </row>
    <row r="832" spans="1:8" x14ac:dyDescent="0.25">
      <c r="A832" s="5" t="str">
        <f t="shared" si="12"/>
        <v>1Low IncomeNon-CARE102027</v>
      </c>
      <c r="B832" s="7">
        <v>1</v>
      </c>
      <c r="C832" s="7" t="s">
        <v>105</v>
      </c>
      <c r="D832" s="7" t="s">
        <v>115</v>
      </c>
      <c r="E832" s="9">
        <v>10</v>
      </c>
      <c r="F832" s="9">
        <v>2027</v>
      </c>
      <c r="G832" s="9">
        <v>0</v>
      </c>
      <c r="H832" s="9">
        <v>102653.234375</v>
      </c>
    </row>
    <row r="833" spans="1:8" x14ac:dyDescent="0.25">
      <c r="A833" s="5" t="str">
        <f t="shared" si="12"/>
        <v>1Low IncomeNon-CARE102028</v>
      </c>
      <c r="B833" s="7">
        <v>1</v>
      </c>
      <c r="C833" s="7" t="s">
        <v>105</v>
      </c>
      <c r="D833" s="7" t="s">
        <v>115</v>
      </c>
      <c r="E833" s="9">
        <v>10</v>
      </c>
      <c r="F833" s="9">
        <v>2028</v>
      </c>
      <c r="G833" s="9">
        <v>0</v>
      </c>
      <c r="H833" s="9">
        <v>109133.125</v>
      </c>
    </row>
    <row r="834" spans="1:8" x14ac:dyDescent="0.25">
      <c r="A834" s="5" t="str">
        <f t="shared" si="12"/>
        <v>1Low IncomeNon-CARE102029</v>
      </c>
      <c r="B834" s="7">
        <v>1</v>
      </c>
      <c r="C834" s="7" t="s">
        <v>105</v>
      </c>
      <c r="D834" s="7" t="s">
        <v>115</v>
      </c>
      <c r="E834" s="9">
        <v>10</v>
      </c>
      <c r="F834" s="9">
        <v>2029</v>
      </c>
      <c r="G834" s="9">
        <v>0</v>
      </c>
      <c r="H834" s="9">
        <v>114776.25</v>
      </c>
    </row>
    <row r="835" spans="1:8" x14ac:dyDescent="0.25">
      <c r="A835" s="5" t="str">
        <f t="shared" ref="A835:A898" si="13">B835&amp;C835&amp;D835&amp;E835&amp;F835</f>
        <v>1Low IncomeNon-CARE102030</v>
      </c>
      <c r="B835" s="7">
        <v>1</v>
      </c>
      <c r="C835" s="7" t="s">
        <v>105</v>
      </c>
      <c r="D835" s="7" t="s">
        <v>115</v>
      </c>
      <c r="E835" s="9">
        <v>10</v>
      </c>
      <c r="F835" s="9">
        <v>2030</v>
      </c>
      <c r="G835" s="9">
        <v>0</v>
      </c>
      <c r="H835" s="9">
        <v>119691.2890625</v>
      </c>
    </row>
    <row r="836" spans="1:8" x14ac:dyDescent="0.25">
      <c r="A836" s="5" t="str">
        <f t="shared" si="13"/>
        <v>1Low IncomeNon-CARE102031</v>
      </c>
      <c r="B836" s="7">
        <v>1</v>
      </c>
      <c r="C836" s="7" t="s">
        <v>105</v>
      </c>
      <c r="D836" s="7" t="s">
        <v>115</v>
      </c>
      <c r="E836" s="9">
        <v>10</v>
      </c>
      <c r="F836" s="9">
        <v>2031</v>
      </c>
      <c r="G836" s="9">
        <v>0</v>
      </c>
      <c r="H836" s="9">
        <v>123972.7578125</v>
      </c>
    </row>
    <row r="837" spans="1:8" x14ac:dyDescent="0.25">
      <c r="A837" s="5" t="str">
        <f t="shared" si="13"/>
        <v>1Low IncomeNon-CARE102032</v>
      </c>
      <c r="B837" s="7">
        <v>1</v>
      </c>
      <c r="C837" s="7" t="s">
        <v>105</v>
      </c>
      <c r="D837" s="7" t="s">
        <v>115</v>
      </c>
      <c r="E837" s="9">
        <v>10</v>
      </c>
      <c r="F837" s="9">
        <v>2032</v>
      </c>
      <c r="G837" s="9">
        <v>0</v>
      </c>
      <c r="H837" s="9">
        <v>127783.671875</v>
      </c>
    </row>
    <row r="838" spans="1:8" x14ac:dyDescent="0.25">
      <c r="A838" s="5" t="str">
        <f t="shared" si="13"/>
        <v>1Low IncomeNon-CARE112022</v>
      </c>
      <c r="B838" s="7">
        <v>1</v>
      </c>
      <c r="C838" s="7" t="s">
        <v>105</v>
      </c>
      <c r="D838" s="7" t="s">
        <v>115</v>
      </c>
      <c r="E838" s="9">
        <v>11</v>
      </c>
      <c r="F838" s="9">
        <v>2022</v>
      </c>
      <c r="G838" s="9">
        <v>0</v>
      </c>
      <c r="H838" s="9">
        <v>53203.71875</v>
      </c>
    </row>
    <row r="839" spans="1:8" x14ac:dyDescent="0.25">
      <c r="A839" s="5" t="str">
        <f t="shared" si="13"/>
        <v>1Low IncomeNon-CARE112023</v>
      </c>
      <c r="B839" s="7">
        <v>1</v>
      </c>
      <c r="C839" s="7" t="s">
        <v>105</v>
      </c>
      <c r="D839" s="7" t="s">
        <v>115</v>
      </c>
      <c r="E839" s="9">
        <v>11</v>
      </c>
      <c r="F839" s="9">
        <v>2023</v>
      </c>
      <c r="G839" s="9">
        <v>0</v>
      </c>
      <c r="H839" s="9">
        <v>66574.984375</v>
      </c>
    </row>
    <row r="840" spans="1:8" x14ac:dyDescent="0.25">
      <c r="A840" s="5" t="str">
        <f t="shared" si="13"/>
        <v>1Low IncomeNon-CARE112024</v>
      </c>
      <c r="B840" s="7">
        <v>1</v>
      </c>
      <c r="C840" s="7" t="s">
        <v>105</v>
      </c>
      <c r="D840" s="7" t="s">
        <v>115</v>
      </c>
      <c r="E840" s="9">
        <v>11</v>
      </c>
      <c r="F840" s="9">
        <v>2024</v>
      </c>
      <c r="G840" s="9">
        <v>0</v>
      </c>
      <c r="H840" s="9">
        <v>77703.3359375</v>
      </c>
    </row>
    <row r="841" spans="1:8" x14ac:dyDescent="0.25">
      <c r="A841" s="5" t="str">
        <f t="shared" si="13"/>
        <v>1Low IncomeNon-CARE112025</v>
      </c>
      <c r="B841" s="7">
        <v>1</v>
      </c>
      <c r="C841" s="7" t="s">
        <v>105</v>
      </c>
      <c r="D841" s="7" t="s">
        <v>115</v>
      </c>
      <c r="E841" s="9">
        <v>11</v>
      </c>
      <c r="F841" s="9">
        <v>2025</v>
      </c>
      <c r="G841" s="9">
        <v>0</v>
      </c>
      <c r="H841" s="9">
        <v>87397.96875</v>
      </c>
    </row>
    <row r="842" spans="1:8" x14ac:dyDescent="0.25">
      <c r="A842" s="5" t="str">
        <f t="shared" si="13"/>
        <v>1Low IncomeNon-CARE112026</v>
      </c>
      <c r="B842" s="7">
        <v>1</v>
      </c>
      <c r="C842" s="7" t="s">
        <v>105</v>
      </c>
      <c r="D842" s="7" t="s">
        <v>115</v>
      </c>
      <c r="E842" s="9">
        <v>11</v>
      </c>
      <c r="F842" s="9">
        <v>2026</v>
      </c>
      <c r="G842" s="9">
        <v>0</v>
      </c>
      <c r="H842" s="9">
        <v>95845.53125</v>
      </c>
    </row>
    <row r="843" spans="1:8" x14ac:dyDescent="0.25">
      <c r="A843" s="5" t="str">
        <f t="shared" si="13"/>
        <v>1Low IncomeNon-CARE112027</v>
      </c>
      <c r="B843" s="7">
        <v>1</v>
      </c>
      <c r="C843" s="7" t="s">
        <v>105</v>
      </c>
      <c r="D843" s="7" t="s">
        <v>115</v>
      </c>
      <c r="E843" s="9">
        <v>11</v>
      </c>
      <c r="F843" s="9">
        <v>2027</v>
      </c>
      <c r="G843" s="9">
        <v>0</v>
      </c>
      <c r="H843" s="9">
        <v>103205.1015625</v>
      </c>
    </row>
    <row r="844" spans="1:8" x14ac:dyDescent="0.25">
      <c r="A844" s="5" t="str">
        <f t="shared" si="13"/>
        <v>1Low IncomeNon-CARE112028</v>
      </c>
      <c r="B844" s="7">
        <v>1</v>
      </c>
      <c r="C844" s="7" t="s">
        <v>105</v>
      </c>
      <c r="D844" s="7" t="s">
        <v>115</v>
      </c>
      <c r="E844" s="9">
        <v>11</v>
      </c>
      <c r="F844" s="9">
        <v>2028</v>
      </c>
      <c r="G844" s="9">
        <v>0</v>
      </c>
      <c r="H844" s="9">
        <v>109613.71875</v>
      </c>
    </row>
    <row r="845" spans="1:8" x14ac:dyDescent="0.25">
      <c r="A845" s="5" t="str">
        <f t="shared" si="13"/>
        <v>1Low IncomeNon-CARE112029</v>
      </c>
      <c r="B845" s="7">
        <v>1</v>
      </c>
      <c r="C845" s="7" t="s">
        <v>105</v>
      </c>
      <c r="D845" s="7" t="s">
        <v>115</v>
      </c>
      <c r="E845" s="9">
        <v>11</v>
      </c>
      <c r="F845" s="9">
        <v>2029</v>
      </c>
      <c r="G845" s="9">
        <v>0</v>
      </c>
      <c r="H845" s="9">
        <v>115194.828125</v>
      </c>
    </row>
    <row r="846" spans="1:8" x14ac:dyDescent="0.25">
      <c r="A846" s="5" t="str">
        <f t="shared" si="13"/>
        <v>1Low IncomeNon-CARE112030</v>
      </c>
      <c r="B846" s="7">
        <v>1</v>
      </c>
      <c r="C846" s="7" t="s">
        <v>105</v>
      </c>
      <c r="D846" s="7" t="s">
        <v>115</v>
      </c>
      <c r="E846" s="9">
        <v>11</v>
      </c>
      <c r="F846" s="9">
        <v>2030</v>
      </c>
      <c r="G846" s="9">
        <v>0</v>
      </c>
      <c r="H846" s="9">
        <v>120055.921875</v>
      </c>
    </row>
    <row r="847" spans="1:8" x14ac:dyDescent="0.25">
      <c r="A847" s="5" t="str">
        <f t="shared" si="13"/>
        <v>1Low IncomeNon-CARE112031</v>
      </c>
      <c r="B847" s="7">
        <v>1</v>
      </c>
      <c r="C847" s="7" t="s">
        <v>105</v>
      </c>
      <c r="D847" s="7" t="s">
        <v>115</v>
      </c>
      <c r="E847" s="9">
        <v>11</v>
      </c>
      <c r="F847" s="9">
        <v>2031</v>
      </c>
      <c r="G847" s="9">
        <v>0</v>
      </c>
      <c r="H847" s="9">
        <v>124290.3359375</v>
      </c>
    </row>
    <row r="848" spans="1:8" x14ac:dyDescent="0.25">
      <c r="A848" s="5" t="str">
        <f t="shared" si="13"/>
        <v>1Low IncomeNon-CARE112032</v>
      </c>
      <c r="B848" s="7">
        <v>1</v>
      </c>
      <c r="C848" s="7" t="s">
        <v>105</v>
      </c>
      <c r="D848" s="7" t="s">
        <v>115</v>
      </c>
      <c r="E848" s="9">
        <v>11</v>
      </c>
      <c r="F848" s="9">
        <v>2032</v>
      </c>
      <c r="G848" s="9">
        <v>0</v>
      </c>
      <c r="H848" s="9">
        <v>128101.25</v>
      </c>
    </row>
    <row r="849" spans="1:8" x14ac:dyDescent="0.25">
      <c r="A849" s="5" t="str">
        <f t="shared" si="13"/>
        <v>1Low IncomeNon-CARE122022</v>
      </c>
      <c r="B849" s="7">
        <v>1</v>
      </c>
      <c r="C849" s="7" t="s">
        <v>105</v>
      </c>
      <c r="D849" s="7" t="s">
        <v>115</v>
      </c>
      <c r="E849" s="9">
        <v>12</v>
      </c>
      <c r="F849" s="9">
        <v>2022</v>
      </c>
      <c r="G849" s="9">
        <v>0</v>
      </c>
      <c r="H849" s="9">
        <v>54370.00390625</v>
      </c>
    </row>
    <row r="850" spans="1:8" x14ac:dyDescent="0.25">
      <c r="A850" s="5" t="str">
        <f t="shared" si="13"/>
        <v>1Low IncomeNon-CARE122023</v>
      </c>
      <c r="B850" s="7">
        <v>1</v>
      </c>
      <c r="C850" s="7" t="s">
        <v>105</v>
      </c>
      <c r="D850" s="7" t="s">
        <v>115</v>
      </c>
      <c r="E850" s="9">
        <v>12</v>
      </c>
      <c r="F850" s="9">
        <v>2023</v>
      </c>
      <c r="G850" s="9">
        <v>0</v>
      </c>
      <c r="H850" s="9">
        <v>67533.2265625</v>
      </c>
    </row>
    <row r="851" spans="1:8" x14ac:dyDescent="0.25">
      <c r="A851" s="5" t="str">
        <f t="shared" si="13"/>
        <v>1Low IncomeNon-CARE122024</v>
      </c>
      <c r="B851" s="7">
        <v>1</v>
      </c>
      <c r="C851" s="7" t="s">
        <v>105</v>
      </c>
      <c r="D851" s="7" t="s">
        <v>115</v>
      </c>
      <c r="E851" s="9">
        <v>12</v>
      </c>
      <c r="F851" s="9">
        <v>2024</v>
      </c>
      <c r="G851" s="9">
        <v>0</v>
      </c>
      <c r="H851" s="9">
        <v>78538.0625</v>
      </c>
    </row>
    <row r="852" spans="1:8" x14ac:dyDescent="0.25">
      <c r="A852" s="5" t="str">
        <f t="shared" si="13"/>
        <v>1Low IncomeNon-CARE122025</v>
      </c>
      <c r="B852" s="7">
        <v>1</v>
      </c>
      <c r="C852" s="7" t="s">
        <v>105</v>
      </c>
      <c r="D852" s="7" t="s">
        <v>115</v>
      </c>
      <c r="E852" s="9">
        <v>12</v>
      </c>
      <c r="F852" s="9">
        <v>2025</v>
      </c>
      <c r="G852" s="9">
        <v>0</v>
      </c>
      <c r="H852" s="9">
        <v>88125.328125</v>
      </c>
    </row>
    <row r="853" spans="1:8" x14ac:dyDescent="0.25">
      <c r="A853" s="5" t="str">
        <f t="shared" si="13"/>
        <v>1Low IncomeNon-CARE122026</v>
      </c>
      <c r="B853" s="7">
        <v>1</v>
      </c>
      <c r="C853" s="7" t="s">
        <v>105</v>
      </c>
      <c r="D853" s="7" t="s">
        <v>115</v>
      </c>
      <c r="E853" s="9">
        <v>12</v>
      </c>
      <c r="F853" s="9">
        <v>2026</v>
      </c>
      <c r="G853" s="9">
        <v>0</v>
      </c>
      <c r="H853" s="9">
        <v>96479.3046875</v>
      </c>
    </row>
    <row r="854" spans="1:8" x14ac:dyDescent="0.25">
      <c r="A854" s="5" t="str">
        <f t="shared" si="13"/>
        <v>1Low IncomeNon-CARE122027</v>
      </c>
      <c r="B854" s="7">
        <v>1</v>
      </c>
      <c r="C854" s="7" t="s">
        <v>105</v>
      </c>
      <c r="D854" s="7" t="s">
        <v>115</v>
      </c>
      <c r="E854" s="9">
        <v>12</v>
      </c>
      <c r="F854" s="9">
        <v>2027</v>
      </c>
      <c r="G854" s="9">
        <v>0</v>
      </c>
      <c r="H854" s="9">
        <v>103756.96875</v>
      </c>
    </row>
    <row r="855" spans="1:8" x14ac:dyDescent="0.25">
      <c r="A855" s="5" t="str">
        <f t="shared" si="13"/>
        <v>1Low IncomeNon-CARE122028</v>
      </c>
      <c r="B855" s="7">
        <v>1</v>
      </c>
      <c r="C855" s="7" t="s">
        <v>105</v>
      </c>
      <c r="D855" s="7" t="s">
        <v>115</v>
      </c>
      <c r="E855" s="9">
        <v>12</v>
      </c>
      <c r="F855" s="9">
        <v>2028</v>
      </c>
      <c r="G855" s="9">
        <v>0</v>
      </c>
      <c r="H855" s="9">
        <v>110094.3125</v>
      </c>
    </row>
    <row r="856" spans="1:8" x14ac:dyDescent="0.25">
      <c r="A856" s="5" t="str">
        <f t="shared" si="13"/>
        <v>1Low IncomeNon-CARE122029</v>
      </c>
      <c r="B856" s="7">
        <v>1</v>
      </c>
      <c r="C856" s="7" t="s">
        <v>105</v>
      </c>
      <c r="D856" s="7" t="s">
        <v>115</v>
      </c>
      <c r="E856" s="9">
        <v>12</v>
      </c>
      <c r="F856" s="9">
        <v>2029</v>
      </c>
      <c r="G856" s="9">
        <v>0</v>
      </c>
      <c r="H856" s="9">
        <v>115613.40625</v>
      </c>
    </row>
    <row r="857" spans="1:8" x14ac:dyDescent="0.25">
      <c r="A857" s="5" t="str">
        <f t="shared" si="13"/>
        <v>1Low IncomeNon-CARE122030</v>
      </c>
      <c r="B857" s="7">
        <v>1</v>
      </c>
      <c r="C857" s="7" t="s">
        <v>105</v>
      </c>
      <c r="D857" s="7" t="s">
        <v>115</v>
      </c>
      <c r="E857" s="9">
        <v>12</v>
      </c>
      <c r="F857" s="9">
        <v>2030</v>
      </c>
      <c r="G857" s="9">
        <v>0</v>
      </c>
      <c r="H857" s="9">
        <v>120420.5546875</v>
      </c>
    </row>
    <row r="858" spans="1:8" x14ac:dyDescent="0.25">
      <c r="A858" s="5" t="str">
        <f t="shared" si="13"/>
        <v>1Low IncomeNon-CARE122031</v>
      </c>
      <c r="B858" s="7">
        <v>1</v>
      </c>
      <c r="C858" s="7" t="s">
        <v>105</v>
      </c>
      <c r="D858" s="7" t="s">
        <v>115</v>
      </c>
      <c r="E858" s="9">
        <v>12</v>
      </c>
      <c r="F858" s="9">
        <v>2031</v>
      </c>
      <c r="G858" s="9">
        <v>0</v>
      </c>
      <c r="H858" s="9">
        <v>124607.9140625</v>
      </c>
    </row>
    <row r="859" spans="1:8" x14ac:dyDescent="0.25">
      <c r="A859" s="5" t="str">
        <f t="shared" si="13"/>
        <v>1Low IncomeNon-CARE122032</v>
      </c>
      <c r="B859" s="7">
        <v>1</v>
      </c>
      <c r="C859" s="7" t="s">
        <v>105</v>
      </c>
      <c r="D859" s="7" t="s">
        <v>115</v>
      </c>
      <c r="E859" s="9">
        <v>12</v>
      </c>
      <c r="F859" s="9">
        <v>2032</v>
      </c>
      <c r="G859" s="9">
        <v>0</v>
      </c>
      <c r="H859" s="9">
        <v>128418.8203125</v>
      </c>
    </row>
    <row r="860" spans="1:8" x14ac:dyDescent="0.25">
      <c r="A860" s="5" t="str">
        <f t="shared" si="13"/>
        <v>1NEMNEM Customer02022</v>
      </c>
      <c r="B860" s="7">
        <v>1</v>
      </c>
      <c r="C860" s="7" t="s">
        <v>106</v>
      </c>
      <c r="D860" s="7" t="s">
        <v>116</v>
      </c>
      <c r="E860" s="9">
        <v>0</v>
      </c>
      <c r="F860" s="9">
        <v>2022</v>
      </c>
      <c r="G860" s="9">
        <v>0</v>
      </c>
      <c r="H860" s="9">
        <v>14088.185546875</v>
      </c>
    </row>
    <row r="861" spans="1:8" x14ac:dyDescent="0.25">
      <c r="A861" s="5" t="str">
        <f t="shared" si="13"/>
        <v>1NEMNEM Customer02023</v>
      </c>
      <c r="B861" s="7">
        <v>1</v>
      </c>
      <c r="C861" s="7" t="s">
        <v>106</v>
      </c>
      <c r="D861" s="7" t="s">
        <v>116</v>
      </c>
      <c r="E861" s="9">
        <v>0</v>
      </c>
      <c r="F861" s="9">
        <v>2023</v>
      </c>
      <c r="G861" s="9">
        <v>0</v>
      </c>
      <c r="H861" s="9">
        <v>18054.994140625</v>
      </c>
    </row>
    <row r="862" spans="1:8" x14ac:dyDescent="0.25">
      <c r="A862" s="5" t="str">
        <f t="shared" si="13"/>
        <v>1NEMNEM Customer02024</v>
      </c>
      <c r="B862" s="7">
        <v>1</v>
      </c>
      <c r="C862" s="7" t="s">
        <v>106</v>
      </c>
      <c r="D862" s="7" t="s">
        <v>116</v>
      </c>
      <c r="E862" s="9">
        <v>0</v>
      </c>
      <c r="F862" s="9">
        <v>2024</v>
      </c>
      <c r="G862" s="9">
        <v>0</v>
      </c>
      <c r="H862" s="9">
        <v>21314.201171875</v>
      </c>
    </row>
    <row r="863" spans="1:8" x14ac:dyDescent="0.25">
      <c r="A863" s="5" t="str">
        <f t="shared" si="13"/>
        <v>1NEMNEM Customer02025</v>
      </c>
      <c r="B863" s="7">
        <v>1</v>
      </c>
      <c r="C863" s="7" t="s">
        <v>106</v>
      </c>
      <c r="D863" s="7" t="s">
        <v>116</v>
      </c>
      <c r="E863" s="9">
        <v>0</v>
      </c>
      <c r="F863" s="9">
        <v>2025</v>
      </c>
      <c r="G863" s="9">
        <v>0</v>
      </c>
      <c r="H863" s="9">
        <v>24153.310546875</v>
      </c>
    </row>
    <row r="864" spans="1:8" x14ac:dyDescent="0.25">
      <c r="A864" s="5" t="str">
        <f t="shared" si="13"/>
        <v>1NEMNEM Customer02026</v>
      </c>
      <c r="B864" s="7">
        <v>1</v>
      </c>
      <c r="C864" s="7" t="s">
        <v>106</v>
      </c>
      <c r="D864" s="7" t="s">
        <v>116</v>
      </c>
      <c r="E864" s="9">
        <v>0</v>
      </c>
      <c r="F864" s="9">
        <v>2026</v>
      </c>
      <c r="G864" s="9">
        <v>0</v>
      </c>
      <c r="H864" s="9">
        <v>26627.236328125</v>
      </c>
    </row>
    <row r="865" spans="1:8" x14ac:dyDescent="0.25">
      <c r="A865" s="5" t="str">
        <f t="shared" si="13"/>
        <v>1NEMNEM Customer02027</v>
      </c>
      <c r="B865" s="7">
        <v>1</v>
      </c>
      <c r="C865" s="7" t="s">
        <v>106</v>
      </c>
      <c r="D865" s="7" t="s">
        <v>116</v>
      </c>
      <c r="E865" s="9">
        <v>0</v>
      </c>
      <c r="F865" s="9">
        <v>2027</v>
      </c>
      <c r="G865" s="9">
        <v>0</v>
      </c>
      <c r="H865" s="9">
        <v>28782.853515625</v>
      </c>
    </row>
    <row r="866" spans="1:8" x14ac:dyDescent="0.25">
      <c r="A866" s="5" t="str">
        <f t="shared" si="13"/>
        <v>1NEMNEM Customer02028</v>
      </c>
      <c r="B866" s="7">
        <v>1</v>
      </c>
      <c r="C866" s="7" t="s">
        <v>106</v>
      </c>
      <c r="D866" s="7" t="s">
        <v>116</v>
      </c>
      <c r="E866" s="9">
        <v>0</v>
      </c>
      <c r="F866" s="9">
        <v>2028</v>
      </c>
      <c r="G866" s="9">
        <v>0</v>
      </c>
      <c r="H866" s="9">
        <v>30659.89453125</v>
      </c>
    </row>
    <row r="867" spans="1:8" x14ac:dyDescent="0.25">
      <c r="A867" s="5" t="str">
        <f t="shared" si="13"/>
        <v>1NEMNEM Customer02029</v>
      </c>
      <c r="B867" s="7">
        <v>1</v>
      </c>
      <c r="C867" s="7" t="s">
        <v>106</v>
      </c>
      <c r="D867" s="7" t="s">
        <v>116</v>
      </c>
      <c r="E867" s="9">
        <v>0</v>
      </c>
      <c r="F867" s="9">
        <v>2029</v>
      </c>
      <c r="G867" s="9">
        <v>0</v>
      </c>
      <c r="H867" s="9">
        <v>32294.51953125</v>
      </c>
    </row>
    <row r="868" spans="1:8" x14ac:dyDescent="0.25">
      <c r="A868" s="5" t="str">
        <f t="shared" si="13"/>
        <v>1NEMNEM Customer02030</v>
      </c>
      <c r="B868" s="7">
        <v>1</v>
      </c>
      <c r="C868" s="7" t="s">
        <v>106</v>
      </c>
      <c r="D868" s="7" t="s">
        <v>116</v>
      </c>
      <c r="E868" s="9">
        <v>0</v>
      </c>
      <c r="F868" s="9">
        <v>2030</v>
      </c>
      <c r="G868" s="9">
        <v>0</v>
      </c>
      <c r="H868" s="9">
        <v>33718.20703125</v>
      </c>
    </row>
    <row r="869" spans="1:8" x14ac:dyDescent="0.25">
      <c r="A869" s="5" t="str">
        <f t="shared" si="13"/>
        <v>1NEMNEM Customer02031</v>
      </c>
      <c r="B869" s="7">
        <v>1</v>
      </c>
      <c r="C869" s="7" t="s">
        <v>106</v>
      </c>
      <c r="D869" s="7" t="s">
        <v>116</v>
      </c>
      <c r="E869" s="9">
        <v>0</v>
      </c>
      <c r="F869" s="9">
        <v>2031</v>
      </c>
      <c r="G869" s="9">
        <v>0</v>
      </c>
      <c r="H869" s="9">
        <v>34958.40625</v>
      </c>
    </row>
    <row r="870" spans="1:8" x14ac:dyDescent="0.25">
      <c r="A870" s="5" t="str">
        <f t="shared" si="13"/>
        <v>1NEMNEM Customer02032</v>
      </c>
      <c r="B870" s="7">
        <v>1</v>
      </c>
      <c r="C870" s="7" t="s">
        <v>106</v>
      </c>
      <c r="D870" s="7" t="s">
        <v>116</v>
      </c>
      <c r="E870" s="9">
        <v>0</v>
      </c>
      <c r="F870" s="9">
        <v>2032</v>
      </c>
      <c r="G870" s="9">
        <v>0</v>
      </c>
      <c r="H870" s="9">
        <v>36038.55859375</v>
      </c>
    </row>
    <row r="871" spans="1:8" x14ac:dyDescent="0.25">
      <c r="A871" s="5" t="str">
        <f t="shared" si="13"/>
        <v>1NEMNEM Customer12022</v>
      </c>
      <c r="B871" s="7">
        <v>1</v>
      </c>
      <c r="C871" s="7" t="s">
        <v>106</v>
      </c>
      <c r="D871" s="7" t="s">
        <v>116</v>
      </c>
      <c r="E871" s="9">
        <v>1</v>
      </c>
      <c r="F871" s="9">
        <v>2022</v>
      </c>
      <c r="G871" s="9">
        <v>0</v>
      </c>
      <c r="H871" s="9">
        <v>12347.009765625</v>
      </c>
    </row>
    <row r="872" spans="1:8" x14ac:dyDescent="0.25">
      <c r="A872" s="5" t="str">
        <f t="shared" si="13"/>
        <v>1NEMNEM Customer12023</v>
      </c>
      <c r="B872" s="7">
        <v>1</v>
      </c>
      <c r="C872" s="7" t="s">
        <v>106</v>
      </c>
      <c r="D872" s="7" t="s">
        <v>116</v>
      </c>
      <c r="E872" s="9">
        <v>1</v>
      </c>
      <c r="F872" s="9">
        <v>2023</v>
      </c>
      <c r="G872" s="9">
        <v>0</v>
      </c>
      <c r="H872" s="9">
        <v>15741.021484375</v>
      </c>
    </row>
    <row r="873" spans="1:8" x14ac:dyDescent="0.25">
      <c r="A873" s="5" t="str">
        <f t="shared" si="13"/>
        <v>1NEMNEM Customer12024</v>
      </c>
      <c r="B873" s="7">
        <v>1</v>
      </c>
      <c r="C873" s="7" t="s">
        <v>106</v>
      </c>
      <c r="D873" s="7" t="s">
        <v>116</v>
      </c>
      <c r="E873" s="9">
        <v>1</v>
      </c>
      <c r="F873" s="9">
        <v>2024</v>
      </c>
      <c r="G873" s="9">
        <v>0</v>
      </c>
      <c r="H873" s="9">
        <v>19412.99609375</v>
      </c>
    </row>
    <row r="874" spans="1:8" x14ac:dyDescent="0.25">
      <c r="A874" s="5" t="str">
        <f t="shared" si="13"/>
        <v>1NEMNEM Customer12025</v>
      </c>
      <c r="B874" s="7">
        <v>1</v>
      </c>
      <c r="C874" s="7" t="s">
        <v>106</v>
      </c>
      <c r="D874" s="7" t="s">
        <v>116</v>
      </c>
      <c r="E874" s="9">
        <v>1</v>
      </c>
      <c r="F874" s="9">
        <v>2025</v>
      </c>
      <c r="G874" s="9">
        <v>0</v>
      </c>
      <c r="H874" s="9">
        <v>22497.1640625</v>
      </c>
    </row>
    <row r="875" spans="1:8" x14ac:dyDescent="0.25">
      <c r="A875" s="5" t="str">
        <f t="shared" si="13"/>
        <v>1NEMNEM Customer12026</v>
      </c>
      <c r="B875" s="7">
        <v>1</v>
      </c>
      <c r="C875" s="7" t="s">
        <v>106</v>
      </c>
      <c r="D875" s="7" t="s">
        <v>116</v>
      </c>
      <c r="E875" s="9">
        <v>1</v>
      </c>
      <c r="F875" s="9">
        <v>2026</v>
      </c>
      <c r="G875" s="9">
        <v>0</v>
      </c>
      <c r="H875" s="9">
        <v>25184.11328125</v>
      </c>
    </row>
    <row r="876" spans="1:8" x14ac:dyDescent="0.25">
      <c r="A876" s="5" t="str">
        <f t="shared" si="13"/>
        <v>1NEMNEM Customer12027</v>
      </c>
      <c r="B876" s="7">
        <v>1</v>
      </c>
      <c r="C876" s="7" t="s">
        <v>106</v>
      </c>
      <c r="D876" s="7" t="s">
        <v>116</v>
      </c>
      <c r="E876" s="9">
        <v>1</v>
      </c>
      <c r="F876" s="9">
        <v>2027</v>
      </c>
      <c r="G876" s="9">
        <v>0</v>
      </c>
      <c r="H876" s="9">
        <v>27525.41015625</v>
      </c>
    </row>
    <row r="877" spans="1:8" x14ac:dyDescent="0.25">
      <c r="A877" s="5" t="str">
        <f t="shared" si="13"/>
        <v>1NEMNEM Customer12028</v>
      </c>
      <c r="B877" s="7">
        <v>1</v>
      </c>
      <c r="C877" s="7" t="s">
        <v>106</v>
      </c>
      <c r="D877" s="7" t="s">
        <v>116</v>
      </c>
      <c r="E877" s="9">
        <v>1</v>
      </c>
      <c r="F877" s="9">
        <v>2028</v>
      </c>
      <c r="G877" s="9">
        <v>0</v>
      </c>
      <c r="H877" s="9">
        <v>29564.955078125</v>
      </c>
    </row>
    <row r="878" spans="1:8" x14ac:dyDescent="0.25">
      <c r="A878" s="5" t="str">
        <f t="shared" si="13"/>
        <v>1NEMNEM Customer12029</v>
      </c>
      <c r="B878" s="7">
        <v>1</v>
      </c>
      <c r="C878" s="7" t="s">
        <v>106</v>
      </c>
      <c r="D878" s="7" t="s">
        <v>116</v>
      </c>
      <c r="E878" s="9">
        <v>1</v>
      </c>
      <c r="F878" s="9">
        <v>2029</v>
      </c>
      <c r="G878" s="9">
        <v>0</v>
      </c>
      <c r="H878" s="9">
        <v>31340.98828125</v>
      </c>
    </row>
    <row r="879" spans="1:8" x14ac:dyDescent="0.25">
      <c r="A879" s="5" t="str">
        <f t="shared" si="13"/>
        <v>1NEMNEM Customer12030</v>
      </c>
      <c r="B879" s="7">
        <v>1</v>
      </c>
      <c r="C879" s="7" t="s">
        <v>106</v>
      </c>
      <c r="D879" s="7" t="s">
        <v>116</v>
      </c>
      <c r="E879" s="9">
        <v>1</v>
      </c>
      <c r="F879" s="9">
        <v>2030</v>
      </c>
      <c r="G879" s="9">
        <v>0</v>
      </c>
      <c r="H879" s="9">
        <v>32887.72265625</v>
      </c>
    </row>
    <row r="880" spans="1:8" x14ac:dyDescent="0.25">
      <c r="A880" s="5" t="str">
        <f t="shared" si="13"/>
        <v>1NEMNEM Customer12031</v>
      </c>
      <c r="B880" s="7">
        <v>1</v>
      </c>
      <c r="C880" s="7" t="s">
        <v>106</v>
      </c>
      <c r="D880" s="7" t="s">
        <v>116</v>
      </c>
      <c r="E880" s="9">
        <v>1</v>
      </c>
      <c r="F880" s="9">
        <v>2031</v>
      </c>
      <c r="G880" s="9">
        <v>0</v>
      </c>
      <c r="H880" s="9">
        <v>34234.95703125</v>
      </c>
    </row>
    <row r="881" spans="1:8" x14ac:dyDescent="0.25">
      <c r="A881" s="5" t="str">
        <f t="shared" si="13"/>
        <v>1NEMNEM Customer12032</v>
      </c>
      <c r="B881" s="7">
        <v>1</v>
      </c>
      <c r="C881" s="7" t="s">
        <v>106</v>
      </c>
      <c r="D881" s="7" t="s">
        <v>116</v>
      </c>
      <c r="E881" s="9">
        <v>1</v>
      </c>
      <c r="F881" s="9">
        <v>2032</v>
      </c>
      <c r="G881" s="9">
        <v>0</v>
      </c>
      <c r="H881" s="9">
        <v>35408.46875</v>
      </c>
    </row>
    <row r="882" spans="1:8" x14ac:dyDescent="0.25">
      <c r="A882" s="5" t="str">
        <f t="shared" si="13"/>
        <v>1NEMNEM Customer22022</v>
      </c>
      <c r="B882" s="7">
        <v>1</v>
      </c>
      <c r="C882" s="7" t="s">
        <v>106</v>
      </c>
      <c r="D882" s="7" t="s">
        <v>116</v>
      </c>
      <c r="E882" s="9">
        <v>2</v>
      </c>
      <c r="F882" s="9">
        <v>2022</v>
      </c>
      <c r="G882" s="9">
        <v>0</v>
      </c>
      <c r="H882" s="9">
        <v>12595.7490234375</v>
      </c>
    </row>
    <row r="883" spans="1:8" x14ac:dyDescent="0.25">
      <c r="A883" s="5" t="str">
        <f t="shared" si="13"/>
        <v>1NEMNEM Customer22023</v>
      </c>
      <c r="B883" s="7">
        <v>1</v>
      </c>
      <c r="C883" s="7" t="s">
        <v>106</v>
      </c>
      <c r="D883" s="7" t="s">
        <v>116</v>
      </c>
      <c r="E883" s="9">
        <v>2</v>
      </c>
      <c r="F883" s="9">
        <v>2023</v>
      </c>
      <c r="G883" s="9">
        <v>0</v>
      </c>
      <c r="H883" s="9">
        <v>16071.5888671875</v>
      </c>
    </row>
    <row r="884" spans="1:8" x14ac:dyDescent="0.25">
      <c r="A884" s="5" t="str">
        <f t="shared" si="13"/>
        <v>1NEMNEM Customer22024</v>
      </c>
      <c r="B884" s="7">
        <v>1</v>
      </c>
      <c r="C884" s="7" t="s">
        <v>106</v>
      </c>
      <c r="D884" s="7" t="s">
        <v>116</v>
      </c>
      <c r="E884" s="9">
        <v>2</v>
      </c>
      <c r="F884" s="9">
        <v>2024</v>
      </c>
      <c r="G884" s="9">
        <v>0</v>
      </c>
      <c r="H884" s="9">
        <v>19684.59765625</v>
      </c>
    </row>
    <row r="885" spans="1:8" x14ac:dyDescent="0.25">
      <c r="A885" s="5" t="str">
        <f t="shared" si="13"/>
        <v>1NEMNEM Customer22025</v>
      </c>
      <c r="B885" s="7">
        <v>1</v>
      </c>
      <c r="C885" s="7" t="s">
        <v>106</v>
      </c>
      <c r="D885" s="7" t="s">
        <v>116</v>
      </c>
      <c r="E885" s="9">
        <v>2</v>
      </c>
      <c r="F885" s="9">
        <v>2025</v>
      </c>
      <c r="G885" s="9">
        <v>0</v>
      </c>
      <c r="H885" s="9">
        <v>22733.755859375</v>
      </c>
    </row>
    <row r="886" spans="1:8" x14ac:dyDescent="0.25">
      <c r="A886" s="5" t="str">
        <f t="shared" si="13"/>
        <v>1NEMNEM Customer22026</v>
      </c>
      <c r="B886" s="7">
        <v>1</v>
      </c>
      <c r="C886" s="7" t="s">
        <v>106</v>
      </c>
      <c r="D886" s="7" t="s">
        <v>116</v>
      </c>
      <c r="E886" s="9">
        <v>2</v>
      </c>
      <c r="F886" s="9">
        <v>2026</v>
      </c>
      <c r="G886" s="9">
        <v>0</v>
      </c>
      <c r="H886" s="9">
        <v>25390.2734375</v>
      </c>
    </row>
    <row r="887" spans="1:8" x14ac:dyDescent="0.25">
      <c r="A887" s="5" t="str">
        <f t="shared" si="13"/>
        <v>1NEMNEM Customer22027</v>
      </c>
      <c r="B887" s="7">
        <v>1</v>
      </c>
      <c r="C887" s="7" t="s">
        <v>106</v>
      </c>
      <c r="D887" s="7" t="s">
        <v>116</v>
      </c>
      <c r="E887" s="9">
        <v>2</v>
      </c>
      <c r="F887" s="9">
        <v>2027</v>
      </c>
      <c r="G887" s="9">
        <v>0</v>
      </c>
      <c r="H887" s="9">
        <v>27705.044921875</v>
      </c>
    </row>
    <row r="888" spans="1:8" x14ac:dyDescent="0.25">
      <c r="A888" s="5" t="str">
        <f t="shared" si="13"/>
        <v>1NEMNEM Customer22028</v>
      </c>
      <c r="B888" s="7">
        <v>1</v>
      </c>
      <c r="C888" s="7" t="s">
        <v>106</v>
      </c>
      <c r="D888" s="7" t="s">
        <v>116</v>
      </c>
      <c r="E888" s="9">
        <v>2</v>
      </c>
      <c r="F888" s="9">
        <v>2028</v>
      </c>
      <c r="G888" s="9">
        <v>0</v>
      </c>
      <c r="H888" s="9">
        <v>29721.375</v>
      </c>
    </row>
    <row r="889" spans="1:8" x14ac:dyDescent="0.25">
      <c r="A889" s="5" t="str">
        <f t="shared" si="13"/>
        <v>1NEMNEM Customer22029</v>
      </c>
      <c r="B889" s="7">
        <v>1</v>
      </c>
      <c r="C889" s="7" t="s">
        <v>106</v>
      </c>
      <c r="D889" s="7" t="s">
        <v>116</v>
      </c>
      <c r="E889" s="9">
        <v>2</v>
      </c>
      <c r="F889" s="9">
        <v>2029</v>
      </c>
      <c r="G889" s="9">
        <v>0</v>
      </c>
      <c r="H889" s="9">
        <v>31477.20703125</v>
      </c>
    </row>
    <row r="890" spans="1:8" x14ac:dyDescent="0.25">
      <c r="A890" s="5" t="str">
        <f t="shared" si="13"/>
        <v>1NEMNEM Customer22030</v>
      </c>
      <c r="B890" s="7">
        <v>1</v>
      </c>
      <c r="C890" s="7" t="s">
        <v>106</v>
      </c>
      <c r="D890" s="7" t="s">
        <v>116</v>
      </c>
      <c r="E890" s="9">
        <v>2</v>
      </c>
      <c r="F890" s="9">
        <v>2030</v>
      </c>
      <c r="G890" s="9">
        <v>0</v>
      </c>
      <c r="H890" s="9">
        <v>33006.36328125</v>
      </c>
    </row>
    <row r="891" spans="1:8" x14ac:dyDescent="0.25">
      <c r="A891" s="5" t="str">
        <f t="shared" si="13"/>
        <v>1NEMNEM Customer22031</v>
      </c>
      <c r="B891" s="7">
        <v>1</v>
      </c>
      <c r="C891" s="7" t="s">
        <v>106</v>
      </c>
      <c r="D891" s="7" t="s">
        <v>116</v>
      </c>
      <c r="E891" s="9">
        <v>2</v>
      </c>
      <c r="F891" s="9">
        <v>2031</v>
      </c>
      <c r="G891" s="9">
        <v>0</v>
      </c>
      <c r="H891" s="9">
        <v>34338.3046875</v>
      </c>
    </row>
    <row r="892" spans="1:8" x14ac:dyDescent="0.25">
      <c r="A892" s="5" t="str">
        <f t="shared" si="13"/>
        <v>1NEMNEM Customer22032</v>
      </c>
      <c r="B892" s="7">
        <v>1</v>
      </c>
      <c r="C892" s="7" t="s">
        <v>106</v>
      </c>
      <c r="D892" s="7" t="s">
        <v>116</v>
      </c>
      <c r="E892" s="9">
        <v>2</v>
      </c>
      <c r="F892" s="9">
        <v>2032</v>
      </c>
      <c r="G892" s="9">
        <v>0</v>
      </c>
      <c r="H892" s="9">
        <v>35498.48046875</v>
      </c>
    </row>
    <row r="893" spans="1:8" x14ac:dyDescent="0.25">
      <c r="A893" s="5" t="str">
        <f t="shared" si="13"/>
        <v>1NEMNEM Customer32022</v>
      </c>
      <c r="B893" s="7">
        <v>1</v>
      </c>
      <c r="C893" s="7" t="s">
        <v>106</v>
      </c>
      <c r="D893" s="7" t="s">
        <v>116</v>
      </c>
      <c r="E893" s="9">
        <v>3</v>
      </c>
      <c r="F893" s="9">
        <v>2022</v>
      </c>
      <c r="G893" s="9">
        <v>0</v>
      </c>
      <c r="H893" s="9">
        <v>12844.48828125</v>
      </c>
    </row>
    <row r="894" spans="1:8" x14ac:dyDescent="0.25">
      <c r="A894" s="5" t="str">
        <f t="shared" si="13"/>
        <v>1NEMNEM Customer32023</v>
      </c>
      <c r="B894" s="7">
        <v>1</v>
      </c>
      <c r="C894" s="7" t="s">
        <v>106</v>
      </c>
      <c r="D894" s="7" t="s">
        <v>116</v>
      </c>
      <c r="E894" s="9">
        <v>3</v>
      </c>
      <c r="F894" s="9">
        <v>2023</v>
      </c>
      <c r="G894" s="9">
        <v>0</v>
      </c>
      <c r="H894" s="9">
        <v>16402.15625</v>
      </c>
    </row>
    <row r="895" spans="1:8" x14ac:dyDescent="0.25">
      <c r="A895" s="5" t="str">
        <f t="shared" si="13"/>
        <v>1NEMNEM Customer32024</v>
      </c>
      <c r="B895" s="7">
        <v>1</v>
      </c>
      <c r="C895" s="7" t="s">
        <v>106</v>
      </c>
      <c r="D895" s="7" t="s">
        <v>116</v>
      </c>
      <c r="E895" s="9">
        <v>3</v>
      </c>
      <c r="F895" s="9">
        <v>2024</v>
      </c>
      <c r="G895" s="9">
        <v>0</v>
      </c>
      <c r="H895" s="9">
        <v>19956.197265625</v>
      </c>
    </row>
    <row r="896" spans="1:8" x14ac:dyDescent="0.25">
      <c r="A896" s="5" t="str">
        <f t="shared" si="13"/>
        <v>1NEMNEM Customer32025</v>
      </c>
      <c r="B896" s="7">
        <v>1</v>
      </c>
      <c r="C896" s="7" t="s">
        <v>106</v>
      </c>
      <c r="D896" s="7" t="s">
        <v>116</v>
      </c>
      <c r="E896" s="9">
        <v>3</v>
      </c>
      <c r="F896" s="9">
        <v>2025</v>
      </c>
      <c r="G896" s="9">
        <v>0</v>
      </c>
      <c r="H896" s="9">
        <v>22970.34765625</v>
      </c>
    </row>
    <row r="897" spans="1:8" x14ac:dyDescent="0.25">
      <c r="A897" s="5" t="str">
        <f t="shared" si="13"/>
        <v>1NEMNEM Customer32026</v>
      </c>
      <c r="B897" s="7">
        <v>1</v>
      </c>
      <c r="C897" s="7" t="s">
        <v>106</v>
      </c>
      <c r="D897" s="7" t="s">
        <v>116</v>
      </c>
      <c r="E897" s="9">
        <v>3</v>
      </c>
      <c r="F897" s="9">
        <v>2026</v>
      </c>
      <c r="G897" s="9">
        <v>0</v>
      </c>
      <c r="H897" s="9">
        <v>25596.43359375</v>
      </c>
    </row>
    <row r="898" spans="1:8" x14ac:dyDescent="0.25">
      <c r="A898" s="5" t="str">
        <f t="shared" si="13"/>
        <v>1NEMNEM Customer32027</v>
      </c>
      <c r="B898" s="7">
        <v>1</v>
      </c>
      <c r="C898" s="7" t="s">
        <v>106</v>
      </c>
      <c r="D898" s="7" t="s">
        <v>116</v>
      </c>
      <c r="E898" s="9">
        <v>3</v>
      </c>
      <c r="F898" s="9">
        <v>2027</v>
      </c>
      <c r="G898" s="9">
        <v>0</v>
      </c>
      <c r="H898" s="9">
        <v>27884.6796875</v>
      </c>
    </row>
    <row r="899" spans="1:8" x14ac:dyDescent="0.25">
      <c r="A899" s="5" t="str">
        <f t="shared" ref="A899:A962" si="14">B899&amp;C899&amp;D899&amp;E899&amp;F899</f>
        <v>1NEMNEM Customer32028</v>
      </c>
      <c r="B899" s="7">
        <v>1</v>
      </c>
      <c r="C899" s="7" t="s">
        <v>106</v>
      </c>
      <c r="D899" s="7" t="s">
        <v>116</v>
      </c>
      <c r="E899" s="9">
        <v>3</v>
      </c>
      <c r="F899" s="9">
        <v>2028</v>
      </c>
      <c r="G899" s="9">
        <v>0</v>
      </c>
      <c r="H899" s="9">
        <v>29877.794921875</v>
      </c>
    </row>
    <row r="900" spans="1:8" x14ac:dyDescent="0.25">
      <c r="A900" s="5" t="str">
        <f t="shared" si="14"/>
        <v>1NEMNEM Customer32029</v>
      </c>
      <c r="B900" s="7">
        <v>1</v>
      </c>
      <c r="C900" s="7" t="s">
        <v>106</v>
      </c>
      <c r="D900" s="7" t="s">
        <v>116</v>
      </c>
      <c r="E900" s="9">
        <v>3</v>
      </c>
      <c r="F900" s="9">
        <v>2029</v>
      </c>
      <c r="G900" s="9">
        <v>0</v>
      </c>
      <c r="H900" s="9">
        <v>31613.42578125</v>
      </c>
    </row>
    <row r="901" spans="1:8" x14ac:dyDescent="0.25">
      <c r="A901" s="5" t="str">
        <f t="shared" si="14"/>
        <v>1NEMNEM Customer32030</v>
      </c>
      <c r="B901" s="7">
        <v>1</v>
      </c>
      <c r="C901" s="7" t="s">
        <v>106</v>
      </c>
      <c r="D901" s="7" t="s">
        <v>116</v>
      </c>
      <c r="E901" s="9">
        <v>3</v>
      </c>
      <c r="F901" s="9">
        <v>2030</v>
      </c>
      <c r="G901" s="9">
        <v>0</v>
      </c>
      <c r="H901" s="9">
        <v>33125.00390625</v>
      </c>
    </row>
    <row r="902" spans="1:8" x14ac:dyDescent="0.25">
      <c r="A902" s="5" t="str">
        <f t="shared" si="14"/>
        <v>1NEMNEM Customer32031</v>
      </c>
      <c r="B902" s="7">
        <v>1</v>
      </c>
      <c r="C902" s="7" t="s">
        <v>106</v>
      </c>
      <c r="D902" s="7" t="s">
        <v>116</v>
      </c>
      <c r="E902" s="9">
        <v>3</v>
      </c>
      <c r="F902" s="9">
        <v>2031</v>
      </c>
      <c r="G902" s="9">
        <v>0</v>
      </c>
      <c r="H902" s="9">
        <v>34441.65625</v>
      </c>
    </row>
    <row r="903" spans="1:8" x14ac:dyDescent="0.25">
      <c r="A903" s="5" t="str">
        <f t="shared" si="14"/>
        <v>1NEMNEM Customer32032</v>
      </c>
      <c r="B903" s="7">
        <v>1</v>
      </c>
      <c r="C903" s="7" t="s">
        <v>106</v>
      </c>
      <c r="D903" s="7" t="s">
        <v>116</v>
      </c>
      <c r="E903" s="9">
        <v>3</v>
      </c>
      <c r="F903" s="9">
        <v>2032</v>
      </c>
      <c r="G903" s="9">
        <v>0</v>
      </c>
      <c r="H903" s="9">
        <v>35588.4921875</v>
      </c>
    </row>
    <row r="904" spans="1:8" x14ac:dyDescent="0.25">
      <c r="A904" s="5" t="str">
        <f t="shared" si="14"/>
        <v>1NEMNEM Customer42022</v>
      </c>
      <c r="B904" s="7">
        <v>1</v>
      </c>
      <c r="C904" s="7" t="s">
        <v>106</v>
      </c>
      <c r="D904" s="7" t="s">
        <v>116</v>
      </c>
      <c r="E904" s="9">
        <v>4</v>
      </c>
      <c r="F904" s="9">
        <v>2022</v>
      </c>
      <c r="G904" s="9">
        <v>0</v>
      </c>
      <c r="H904" s="9">
        <v>13093.2275390625</v>
      </c>
    </row>
    <row r="905" spans="1:8" x14ac:dyDescent="0.25">
      <c r="A905" s="5" t="str">
        <f t="shared" si="14"/>
        <v>1NEMNEM Customer42023</v>
      </c>
      <c r="B905" s="7">
        <v>1</v>
      </c>
      <c r="C905" s="7" t="s">
        <v>106</v>
      </c>
      <c r="D905" s="7" t="s">
        <v>116</v>
      </c>
      <c r="E905" s="9">
        <v>4</v>
      </c>
      <c r="F905" s="9">
        <v>2023</v>
      </c>
      <c r="G905" s="9">
        <v>0</v>
      </c>
      <c r="H905" s="9">
        <v>16732.724609375</v>
      </c>
    </row>
    <row r="906" spans="1:8" x14ac:dyDescent="0.25">
      <c r="A906" s="5" t="str">
        <f t="shared" si="14"/>
        <v>1NEMNEM Customer42024</v>
      </c>
      <c r="B906" s="7">
        <v>1</v>
      </c>
      <c r="C906" s="7" t="s">
        <v>106</v>
      </c>
      <c r="D906" s="7" t="s">
        <v>116</v>
      </c>
      <c r="E906" s="9">
        <v>4</v>
      </c>
      <c r="F906" s="9">
        <v>2024</v>
      </c>
      <c r="G906" s="9">
        <v>0</v>
      </c>
      <c r="H906" s="9">
        <v>20227.798828125</v>
      </c>
    </row>
    <row r="907" spans="1:8" x14ac:dyDescent="0.25">
      <c r="A907" s="5" t="str">
        <f t="shared" si="14"/>
        <v>1NEMNEM Customer42025</v>
      </c>
      <c r="B907" s="7">
        <v>1</v>
      </c>
      <c r="C907" s="7" t="s">
        <v>106</v>
      </c>
      <c r="D907" s="7" t="s">
        <v>116</v>
      </c>
      <c r="E907" s="9">
        <v>4</v>
      </c>
      <c r="F907" s="9">
        <v>2025</v>
      </c>
      <c r="G907" s="9">
        <v>0</v>
      </c>
      <c r="H907" s="9">
        <v>23206.94140625</v>
      </c>
    </row>
    <row r="908" spans="1:8" x14ac:dyDescent="0.25">
      <c r="A908" s="5" t="str">
        <f t="shared" si="14"/>
        <v>1NEMNEM Customer42026</v>
      </c>
      <c r="B908" s="7">
        <v>1</v>
      </c>
      <c r="C908" s="7" t="s">
        <v>106</v>
      </c>
      <c r="D908" s="7" t="s">
        <v>116</v>
      </c>
      <c r="E908" s="9">
        <v>4</v>
      </c>
      <c r="F908" s="9">
        <v>2026</v>
      </c>
      <c r="G908" s="9">
        <v>0</v>
      </c>
      <c r="H908" s="9">
        <v>25802.595703125</v>
      </c>
    </row>
    <row r="909" spans="1:8" x14ac:dyDescent="0.25">
      <c r="A909" s="5" t="str">
        <f t="shared" si="14"/>
        <v>1NEMNEM Customer42027</v>
      </c>
      <c r="B909" s="7">
        <v>1</v>
      </c>
      <c r="C909" s="7" t="s">
        <v>106</v>
      </c>
      <c r="D909" s="7" t="s">
        <v>116</v>
      </c>
      <c r="E909" s="9">
        <v>4</v>
      </c>
      <c r="F909" s="9">
        <v>2027</v>
      </c>
      <c r="G909" s="9">
        <v>0</v>
      </c>
      <c r="H909" s="9">
        <v>28064.314453125</v>
      </c>
    </row>
    <row r="910" spans="1:8" x14ac:dyDescent="0.25">
      <c r="A910" s="5" t="str">
        <f t="shared" si="14"/>
        <v>1NEMNEM Customer42028</v>
      </c>
      <c r="B910" s="7">
        <v>1</v>
      </c>
      <c r="C910" s="7" t="s">
        <v>106</v>
      </c>
      <c r="D910" s="7" t="s">
        <v>116</v>
      </c>
      <c r="E910" s="9">
        <v>4</v>
      </c>
      <c r="F910" s="9">
        <v>2028</v>
      </c>
      <c r="G910" s="9">
        <v>0</v>
      </c>
      <c r="H910" s="9">
        <v>30034.21484375</v>
      </c>
    </row>
    <row r="911" spans="1:8" x14ac:dyDescent="0.25">
      <c r="A911" s="5" t="str">
        <f t="shared" si="14"/>
        <v>1NEMNEM Customer42029</v>
      </c>
      <c r="B911" s="7">
        <v>1</v>
      </c>
      <c r="C911" s="7" t="s">
        <v>106</v>
      </c>
      <c r="D911" s="7" t="s">
        <v>116</v>
      </c>
      <c r="E911" s="9">
        <v>4</v>
      </c>
      <c r="F911" s="9">
        <v>2029</v>
      </c>
      <c r="G911" s="9">
        <v>0</v>
      </c>
      <c r="H911" s="9">
        <v>31749.64453125</v>
      </c>
    </row>
    <row r="912" spans="1:8" x14ac:dyDescent="0.25">
      <c r="A912" s="5" t="str">
        <f t="shared" si="14"/>
        <v>1NEMNEM Customer42030</v>
      </c>
      <c r="B912" s="7">
        <v>1</v>
      </c>
      <c r="C912" s="7" t="s">
        <v>106</v>
      </c>
      <c r="D912" s="7" t="s">
        <v>116</v>
      </c>
      <c r="E912" s="9">
        <v>4</v>
      </c>
      <c r="F912" s="9">
        <v>2030</v>
      </c>
      <c r="G912" s="9">
        <v>0</v>
      </c>
      <c r="H912" s="9">
        <v>33243.64453125</v>
      </c>
    </row>
    <row r="913" spans="1:8" x14ac:dyDescent="0.25">
      <c r="A913" s="5" t="str">
        <f t="shared" si="14"/>
        <v>1NEMNEM Customer42031</v>
      </c>
      <c r="B913" s="7">
        <v>1</v>
      </c>
      <c r="C913" s="7" t="s">
        <v>106</v>
      </c>
      <c r="D913" s="7" t="s">
        <v>116</v>
      </c>
      <c r="E913" s="9">
        <v>4</v>
      </c>
      <c r="F913" s="9">
        <v>2031</v>
      </c>
      <c r="G913" s="9">
        <v>0</v>
      </c>
      <c r="H913" s="9">
        <v>34545.00390625</v>
      </c>
    </row>
    <row r="914" spans="1:8" x14ac:dyDescent="0.25">
      <c r="A914" s="5" t="str">
        <f t="shared" si="14"/>
        <v>1NEMNEM Customer42032</v>
      </c>
      <c r="B914" s="7">
        <v>1</v>
      </c>
      <c r="C914" s="7" t="s">
        <v>106</v>
      </c>
      <c r="D914" s="7" t="s">
        <v>116</v>
      </c>
      <c r="E914" s="9">
        <v>4</v>
      </c>
      <c r="F914" s="9">
        <v>2032</v>
      </c>
      <c r="G914" s="9">
        <v>0</v>
      </c>
      <c r="H914" s="9">
        <v>35678.5078125</v>
      </c>
    </row>
    <row r="915" spans="1:8" x14ac:dyDescent="0.25">
      <c r="A915" s="5" t="str">
        <f t="shared" si="14"/>
        <v>1NEMNEM Customer52022</v>
      </c>
      <c r="B915" s="7">
        <v>1</v>
      </c>
      <c r="C915" s="7" t="s">
        <v>106</v>
      </c>
      <c r="D915" s="7" t="s">
        <v>116</v>
      </c>
      <c r="E915" s="9">
        <v>5</v>
      </c>
      <c r="F915" s="9">
        <v>2022</v>
      </c>
      <c r="G915" s="9">
        <v>0</v>
      </c>
      <c r="H915" s="9">
        <v>13341.966796875</v>
      </c>
    </row>
    <row r="916" spans="1:8" x14ac:dyDescent="0.25">
      <c r="A916" s="5" t="str">
        <f t="shared" si="14"/>
        <v>1NEMNEM Customer52023</v>
      </c>
      <c r="B916" s="7">
        <v>1</v>
      </c>
      <c r="C916" s="7" t="s">
        <v>106</v>
      </c>
      <c r="D916" s="7" t="s">
        <v>116</v>
      </c>
      <c r="E916" s="9">
        <v>5</v>
      </c>
      <c r="F916" s="9">
        <v>2023</v>
      </c>
      <c r="G916" s="9">
        <v>0</v>
      </c>
      <c r="H916" s="9">
        <v>17063.291015625</v>
      </c>
    </row>
    <row r="917" spans="1:8" x14ac:dyDescent="0.25">
      <c r="A917" s="5" t="str">
        <f t="shared" si="14"/>
        <v>1NEMNEM Customer52024</v>
      </c>
      <c r="B917" s="7">
        <v>1</v>
      </c>
      <c r="C917" s="7" t="s">
        <v>106</v>
      </c>
      <c r="D917" s="7" t="s">
        <v>116</v>
      </c>
      <c r="E917" s="9">
        <v>5</v>
      </c>
      <c r="F917" s="9">
        <v>2024</v>
      </c>
      <c r="G917" s="9">
        <v>0</v>
      </c>
      <c r="H917" s="9">
        <v>20499.3984375</v>
      </c>
    </row>
    <row r="918" spans="1:8" x14ac:dyDescent="0.25">
      <c r="A918" s="5" t="str">
        <f t="shared" si="14"/>
        <v>1NEMNEM Customer52025</v>
      </c>
      <c r="B918" s="7">
        <v>1</v>
      </c>
      <c r="C918" s="7" t="s">
        <v>106</v>
      </c>
      <c r="D918" s="7" t="s">
        <v>116</v>
      </c>
      <c r="E918" s="9">
        <v>5</v>
      </c>
      <c r="F918" s="9">
        <v>2025</v>
      </c>
      <c r="G918" s="9">
        <v>0</v>
      </c>
      <c r="H918" s="9">
        <v>23443.533203125</v>
      </c>
    </row>
    <row r="919" spans="1:8" x14ac:dyDescent="0.25">
      <c r="A919" s="5" t="str">
        <f t="shared" si="14"/>
        <v>1NEMNEM Customer52026</v>
      </c>
      <c r="B919" s="7">
        <v>1</v>
      </c>
      <c r="C919" s="7" t="s">
        <v>106</v>
      </c>
      <c r="D919" s="7" t="s">
        <v>116</v>
      </c>
      <c r="E919" s="9">
        <v>5</v>
      </c>
      <c r="F919" s="9">
        <v>2026</v>
      </c>
      <c r="G919" s="9">
        <v>0</v>
      </c>
      <c r="H919" s="9">
        <v>26008.755859375</v>
      </c>
    </row>
    <row r="920" spans="1:8" x14ac:dyDescent="0.25">
      <c r="A920" s="5" t="str">
        <f t="shared" si="14"/>
        <v>1NEMNEM Customer52027</v>
      </c>
      <c r="B920" s="7">
        <v>1</v>
      </c>
      <c r="C920" s="7" t="s">
        <v>106</v>
      </c>
      <c r="D920" s="7" t="s">
        <v>116</v>
      </c>
      <c r="E920" s="9">
        <v>5</v>
      </c>
      <c r="F920" s="9">
        <v>2027</v>
      </c>
      <c r="G920" s="9">
        <v>0</v>
      </c>
      <c r="H920" s="9">
        <v>28243.94921875</v>
      </c>
    </row>
    <row r="921" spans="1:8" x14ac:dyDescent="0.25">
      <c r="A921" s="5" t="str">
        <f t="shared" si="14"/>
        <v>1NEMNEM Customer52028</v>
      </c>
      <c r="B921" s="7">
        <v>1</v>
      </c>
      <c r="C921" s="7" t="s">
        <v>106</v>
      </c>
      <c r="D921" s="7" t="s">
        <v>116</v>
      </c>
      <c r="E921" s="9">
        <v>5</v>
      </c>
      <c r="F921" s="9">
        <v>2028</v>
      </c>
      <c r="G921" s="9">
        <v>0</v>
      </c>
      <c r="H921" s="9">
        <v>30190.634765625</v>
      </c>
    </row>
    <row r="922" spans="1:8" x14ac:dyDescent="0.25">
      <c r="A922" s="5" t="str">
        <f t="shared" si="14"/>
        <v>1NEMNEM Customer52029</v>
      </c>
      <c r="B922" s="7">
        <v>1</v>
      </c>
      <c r="C922" s="7" t="s">
        <v>106</v>
      </c>
      <c r="D922" s="7" t="s">
        <v>116</v>
      </c>
      <c r="E922" s="9">
        <v>5</v>
      </c>
      <c r="F922" s="9">
        <v>2029</v>
      </c>
      <c r="G922" s="9">
        <v>0</v>
      </c>
      <c r="H922" s="9">
        <v>31885.86328125</v>
      </c>
    </row>
    <row r="923" spans="1:8" x14ac:dyDescent="0.25">
      <c r="A923" s="5" t="str">
        <f t="shared" si="14"/>
        <v>1NEMNEM Customer52030</v>
      </c>
      <c r="B923" s="7">
        <v>1</v>
      </c>
      <c r="C923" s="7" t="s">
        <v>106</v>
      </c>
      <c r="D923" s="7" t="s">
        <v>116</v>
      </c>
      <c r="E923" s="9">
        <v>5</v>
      </c>
      <c r="F923" s="9">
        <v>2030</v>
      </c>
      <c r="G923" s="9">
        <v>0</v>
      </c>
      <c r="H923" s="9">
        <v>33362.28515625</v>
      </c>
    </row>
    <row r="924" spans="1:8" x14ac:dyDescent="0.25">
      <c r="A924" s="5" t="str">
        <f t="shared" si="14"/>
        <v>1NEMNEM Customer52031</v>
      </c>
      <c r="B924" s="7">
        <v>1</v>
      </c>
      <c r="C924" s="7" t="s">
        <v>106</v>
      </c>
      <c r="D924" s="7" t="s">
        <v>116</v>
      </c>
      <c r="E924" s="9">
        <v>5</v>
      </c>
      <c r="F924" s="9">
        <v>2031</v>
      </c>
      <c r="G924" s="9">
        <v>0</v>
      </c>
      <c r="H924" s="9">
        <v>34648.35546875</v>
      </c>
    </row>
    <row r="925" spans="1:8" x14ac:dyDescent="0.25">
      <c r="A925" s="5" t="str">
        <f t="shared" si="14"/>
        <v>1NEMNEM Customer52032</v>
      </c>
      <c r="B925" s="7">
        <v>1</v>
      </c>
      <c r="C925" s="7" t="s">
        <v>106</v>
      </c>
      <c r="D925" s="7" t="s">
        <v>116</v>
      </c>
      <c r="E925" s="9">
        <v>5</v>
      </c>
      <c r="F925" s="9">
        <v>2032</v>
      </c>
      <c r="G925" s="9">
        <v>0</v>
      </c>
      <c r="H925" s="9">
        <v>35768.51953125</v>
      </c>
    </row>
    <row r="926" spans="1:8" x14ac:dyDescent="0.25">
      <c r="A926" s="5" t="str">
        <f t="shared" si="14"/>
        <v>1NEMNEM Customer62022</v>
      </c>
      <c r="B926" s="7">
        <v>1</v>
      </c>
      <c r="C926" s="7" t="s">
        <v>106</v>
      </c>
      <c r="D926" s="7" t="s">
        <v>116</v>
      </c>
      <c r="E926" s="9">
        <v>6</v>
      </c>
      <c r="F926" s="9">
        <v>2022</v>
      </c>
      <c r="G926" s="9">
        <v>0</v>
      </c>
      <c r="H926" s="9">
        <v>13590.7060546875</v>
      </c>
    </row>
    <row r="927" spans="1:8" x14ac:dyDescent="0.25">
      <c r="A927" s="5" t="str">
        <f t="shared" si="14"/>
        <v>1NEMNEM Customer62023</v>
      </c>
      <c r="B927" s="7">
        <v>1</v>
      </c>
      <c r="C927" s="7" t="s">
        <v>106</v>
      </c>
      <c r="D927" s="7" t="s">
        <v>116</v>
      </c>
      <c r="E927" s="9">
        <v>6</v>
      </c>
      <c r="F927" s="9">
        <v>2023</v>
      </c>
      <c r="G927" s="9">
        <v>0</v>
      </c>
      <c r="H927" s="9">
        <v>17393.859375</v>
      </c>
    </row>
    <row r="928" spans="1:8" x14ac:dyDescent="0.25">
      <c r="A928" s="5" t="str">
        <f t="shared" si="14"/>
        <v>1NEMNEM Customer62024</v>
      </c>
      <c r="B928" s="7">
        <v>1</v>
      </c>
      <c r="C928" s="7" t="s">
        <v>106</v>
      </c>
      <c r="D928" s="7" t="s">
        <v>116</v>
      </c>
      <c r="E928" s="9">
        <v>6</v>
      </c>
      <c r="F928" s="9">
        <v>2024</v>
      </c>
      <c r="G928" s="9">
        <v>0</v>
      </c>
      <c r="H928" s="9">
        <v>20771</v>
      </c>
    </row>
    <row r="929" spans="1:8" x14ac:dyDescent="0.25">
      <c r="A929" s="5" t="str">
        <f t="shared" si="14"/>
        <v>1NEMNEM Customer62025</v>
      </c>
      <c r="B929" s="7">
        <v>1</v>
      </c>
      <c r="C929" s="7" t="s">
        <v>106</v>
      </c>
      <c r="D929" s="7" t="s">
        <v>116</v>
      </c>
      <c r="E929" s="9">
        <v>6</v>
      </c>
      <c r="F929" s="9">
        <v>2025</v>
      </c>
      <c r="G929" s="9">
        <v>0</v>
      </c>
      <c r="H929" s="9">
        <v>23680.126953125</v>
      </c>
    </row>
    <row r="930" spans="1:8" x14ac:dyDescent="0.25">
      <c r="A930" s="5" t="str">
        <f t="shared" si="14"/>
        <v>1NEMNEM Customer62026</v>
      </c>
      <c r="B930" s="7">
        <v>1</v>
      </c>
      <c r="C930" s="7" t="s">
        <v>106</v>
      </c>
      <c r="D930" s="7" t="s">
        <v>116</v>
      </c>
      <c r="E930" s="9">
        <v>6</v>
      </c>
      <c r="F930" s="9">
        <v>2026</v>
      </c>
      <c r="G930" s="9">
        <v>0</v>
      </c>
      <c r="H930" s="9">
        <v>26214.916015625</v>
      </c>
    </row>
    <row r="931" spans="1:8" x14ac:dyDescent="0.25">
      <c r="A931" s="5" t="str">
        <f t="shared" si="14"/>
        <v>1NEMNEM Customer62027</v>
      </c>
      <c r="B931" s="7">
        <v>1</v>
      </c>
      <c r="C931" s="7" t="s">
        <v>106</v>
      </c>
      <c r="D931" s="7" t="s">
        <v>116</v>
      </c>
      <c r="E931" s="9">
        <v>6</v>
      </c>
      <c r="F931" s="9">
        <v>2027</v>
      </c>
      <c r="G931" s="9">
        <v>0</v>
      </c>
      <c r="H931" s="9">
        <v>28423.583984375</v>
      </c>
    </row>
    <row r="932" spans="1:8" x14ac:dyDescent="0.25">
      <c r="A932" s="5" t="str">
        <f t="shared" si="14"/>
        <v>1NEMNEM Customer62028</v>
      </c>
      <c r="B932" s="7">
        <v>1</v>
      </c>
      <c r="C932" s="7" t="s">
        <v>106</v>
      </c>
      <c r="D932" s="7" t="s">
        <v>116</v>
      </c>
      <c r="E932" s="9">
        <v>6</v>
      </c>
      <c r="F932" s="9">
        <v>2028</v>
      </c>
      <c r="G932" s="9">
        <v>0</v>
      </c>
      <c r="H932" s="9">
        <v>30347.0546875</v>
      </c>
    </row>
    <row r="933" spans="1:8" x14ac:dyDescent="0.25">
      <c r="A933" s="5" t="str">
        <f t="shared" si="14"/>
        <v>1NEMNEM Customer62029</v>
      </c>
      <c r="B933" s="7">
        <v>1</v>
      </c>
      <c r="C933" s="7" t="s">
        <v>106</v>
      </c>
      <c r="D933" s="7" t="s">
        <v>116</v>
      </c>
      <c r="E933" s="9">
        <v>6</v>
      </c>
      <c r="F933" s="9">
        <v>2029</v>
      </c>
      <c r="G933" s="9">
        <v>0</v>
      </c>
      <c r="H933" s="9">
        <v>32022.08203125</v>
      </c>
    </row>
    <row r="934" spans="1:8" x14ac:dyDescent="0.25">
      <c r="A934" s="5" t="str">
        <f t="shared" si="14"/>
        <v>1NEMNEM Customer62030</v>
      </c>
      <c r="B934" s="7">
        <v>1</v>
      </c>
      <c r="C934" s="7" t="s">
        <v>106</v>
      </c>
      <c r="D934" s="7" t="s">
        <v>116</v>
      </c>
      <c r="E934" s="9">
        <v>6</v>
      </c>
      <c r="F934" s="9">
        <v>2030</v>
      </c>
      <c r="G934" s="9">
        <v>0</v>
      </c>
      <c r="H934" s="9">
        <v>33480.92578125</v>
      </c>
    </row>
    <row r="935" spans="1:8" x14ac:dyDescent="0.25">
      <c r="A935" s="5" t="str">
        <f t="shared" si="14"/>
        <v>1NEMNEM Customer62031</v>
      </c>
      <c r="B935" s="7">
        <v>1</v>
      </c>
      <c r="C935" s="7" t="s">
        <v>106</v>
      </c>
      <c r="D935" s="7" t="s">
        <v>116</v>
      </c>
      <c r="E935" s="9">
        <v>6</v>
      </c>
      <c r="F935" s="9">
        <v>2031</v>
      </c>
      <c r="G935" s="9">
        <v>0</v>
      </c>
      <c r="H935" s="9">
        <v>34751.703125</v>
      </c>
    </row>
    <row r="936" spans="1:8" x14ac:dyDescent="0.25">
      <c r="A936" s="5" t="str">
        <f t="shared" si="14"/>
        <v>1NEMNEM Customer62032</v>
      </c>
      <c r="B936" s="7">
        <v>1</v>
      </c>
      <c r="C936" s="7" t="s">
        <v>106</v>
      </c>
      <c r="D936" s="7" t="s">
        <v>116</v>
      </c>
      <c r="E936" s="9">
        <v>6</v>
      </c>
      <c r="F936" s="9">
        <v>2032</v>
      </c>
      <c r="G936" s="9">
        <v>0</v>
      </c>
      <c r="H936" s="9">
        <v>35858.53125</v>
      </c>
    </row>
    <row r="937" spans="1:8" x14ac:dyDescent="0.25">
      <c r="A937" s="5" t="str">
        <f t="shared" si="14"/>
        <v>1NEMNEM Customer72022</v>
      </c>
      <c r="B937" s="7">
        <v>1</v>
      </c>
      <c r="C937" s="7" t="s">
        <v>106</v>
      </c>
      <c r="D937" s="7" t="s">
        <v>116</v>
      </c>
      <c r="E937" s="9">
        <v>7</v>
      </c>
      <c r="F937" s="9">
        <v>2022</v>
      </c>
      <c r="G937" s="9">
        <v>0</v>
      </c>
      <c r="H937" s="9">
        <v>13839.4462890625</v>
      </c>
    </row>
    <row r="938" spans="1:8" x14ac:dyDescent="0.25">
      <c r="A938" s="5" t="str">
        <f t="shared" si="14"/>
        <v>1NEMNEM Customer72023</v>
      </c>
      <c r="B938" s="7">
        <v>1</v>
      </c>
      <c r="C938" s="7" t="s">
        <v>106</v>
      </c>
      <c r="D938" s="7" t="s">
        <v>116</v>
      </c>
      <c r="E938" s="9">
        <v>7</v>
      </c>
      <c r="F938" s="9">
        <v>2023</v>
      </c>
      <c r="G938" s="9">
        <v>0</v>
      </c>
      <c r="H938" s="9">
        <v>17724.42578125</v>
      </c>
    </row>
    <row r="939" spans="1:8" x14ac:dyDescent="0.25">
      <c r="A939" s="5" t="str">
        <f t="shared" si="14"/>
        <v>1NEMNEM Customer72024</v>
      </c>
      <c r="B939" s="7">
        <v>1</v>
      </c>
      <c r="C939" s="7" t="s">
        <v>106</v>
      </c>
      <c r="D939" s="7" t="s">
        <v>116</v>
      </c>
      <c r="E939" s="9">
        <v>7</v>
      </c>
      <c r="F939" s="9">
        <v>2024</v>
      </c>
      <c r="G939" s="9">
        <v>0</v>
      </c>
      <c r="H939" s="9">
        <v>21042.599609375</v>
      </c>
    </row>
    <row r="940" spans="1:8" x14ac:dyDescent="0.25">
      <c r="A940" s="5" t="str">
        <f t="shared" si="14"/>
        <v>1NEMNEM Customer72025</v>
      </c>
      <c r="B940" s="7">
        <v>1</v>
      </c>
      <c r="C940" s="7" t="s">
        <v>106</v>
      </c>
      <c r="D940" s="7" t="s">
        <v>116</v>
      </c>
      <c r="E940" s="9">
        <v>7</v>
      </c>
      <c r="F940" s="9">
        <v>2025</v>
      </c>
      <c r="G940" s="9">
        <v>0</v>
      </c>
      <c r="H940" s="9">
        <v>23916.71875</v>
      </c>
    </row>
    <row r="941" spans="1:8" x14ac:dyDescent="0.25">
      <c r="A941" s="5" t="str">
        <f t="shared" si="14"/>
        <v>1NEMNEM Customer72026</v>
      </c>
      <c r="B941" s="7">
        <v>1</v>
      </c>
      <c r="C941" s="7" t="s">
        <v>106</v>
      </c>
      <c r="D941" s="7" t="s">
        <v>116</v>
      </c>
      <c r="E941" s="9">
        <v>7</v>
      </c>
      <c r="F941" s="9">
        <v>2026</v>
      </c>
      <c r="G941" s="9">
        <v>0</v>
      </c>
      <c r="H941" s="9">
        <v>26421.076171875</v>
      </c>
    </row>
    <row r="942" spans="1:8" x14ac:dyDescent="0.25">
      <c r="A942" s="5" t="str">
        <f t="shared" si="14"/>
        <v>1NEMNEM Customer72027</v>
      </c>
      <c r="B942" s="7">
        <v>1</v>
      </c>
      <c r="C942" s="7" t="s">
        <v>106</v>
      </c>
      <c r="D942" s="7" t="s">
        <v>116</v>
      </c>
      <c r="E942" s="9">
        <v>7</v>
      </c>
      <c r="F942" s="9">
        <v>2027</v>
      </c>
      <c r="G942" s="9">
        <v>0</v>
      </c>
      <c r="H942" s="9">
        <v>28603.21875</v>
      </c>
    </row>
    <row r="943" spans="1:8" x14ac:dyDescent="0.25">
      <c r="A943" s="5" t="str">
        <f t="shared" si="14"/>
        <v>1NEMNEM Customer72028</v>
      </c>
      <c r="B943" s="7">
        <v>1</v>
      </c>
      <c r="C943" s="7" t="s">
        <v>106</v>
      </c>
      <c r="D943" s="7" t="s">
        <v>116</v>
      </c>
      <c r="E943" s="9">
        <v>7</v>
      </c>
      <c r="F943" s="9">
        <v>2028</v>
      </c>
      <c r="G943" s="9">
        <v>0</v>
      </c>
      <c r="H943" s="9">
        <v>30503.474609375</v>
      </c>
    </row>
    <row r="944" spans="1:8" x14ac:dyDescent="0.25">
      <c r="A944" s="5" t="str">
        <f t="shared" si="14"/>
        <v>1NEMNEM Customer72029</v>
      </c>
      <c r="B944" s="7">
        <v>1</v>
      </c>
      <c r="C944" s="7" t="s">
        <v>106</v>
      </c>
      <c r="D944" s="7" t="s">
        <v>116</v>
      </c>
      <c r="E944" s="9">
        <v>7</v>
      </c>
      <c r="F944" s="9">
        <v>2029</v>
      </c>
      <c r="G944" s="9">
        <v>0</v>
      </c>
      <c r="H944" s="9">
        <v>32158.30078125</v>
      </c>
    </row>
    <row r="945" spans="1:8" x14ac:dyDescent="0.25">
      <c r="A945" s="5" t="str">
        <f t="shared" si="14"/>
        <v>1NEMNEM Customer72030</v>
      </c>
      <c r="B945" s="7">
        <v>1</v>
      </c>
      <c r="C945" s="7" t="s">
        <v>106</v>
      </c>
      <c r="D945" s="7" t="s">
        <v>116</v>
      </c>
      <c r="E945" s="9">
        <v>7</v>
      </c>
      <c r="F945" s="9">
        <v>2030</v>
      </c>
      <c r="G945" s="9">
        <v>0</v>
      </c>
      <c r="H945" s="9">
        <v>33599.56640625</v>
      </c>
    </row>
    <row r="946" spans="1:8" x14ac:dyDescent="0.25">
      <c r="A946" s="5" t="str">
        <f t="shared" si="14"/>
        <v>1NEMNEM Customer72031</v>
      </c>
      <c r="B946" s="7">
        <v>1</v>
      </c>
      <c r="C946" s="7" t="s">
        <v>106</v>
      </c>
      <c r="D946" s="7" t="s">
        <v>116</v>
      </c>
      <c r="E946" s="9">
        <v>7</v>
      </c>
      <c r="F946" s="9">
        <v>2031</v>
      </c>
      <c r="G946" s="9">
        <v>0</v>
      </c>
      <c r="H946" s="9">
        <v>34855.0546875</v>
      </c>
    </row>
    <row r="947" spans="1:8" x14ac:dyDescent="0.25">
      <c r="A947" s="5" t="str">
        <f t="shared" si="14"/>
        <v>1NEMNEM Customer72032</v>
      </c>
      <c r="B947" s="7">
        <v>1</v>
      </c>
      <c r="C947" s="7" t="s">
        <v>106</v>
      </c>
      <c r="D947" s="7" t="s">
        <v>116</v>
      </c>
      <c r="E947" s="9">
        <v>7</v>
      </c>
      <c r="F947" s="9">
        <v>2032</v>
      </c>
      <c r="G947" s="9">
        <v>0</v>
      </c>
      <c r="H947" s="9">
        <v>35948.54296875</v>
      </c>
    </row>
    <row r="948" spans="1:8" x14ac:dyDescent="0.25">
      <c r="A948" s="5" t="str">
        <f t="shared" si="14"/>
        <v>1NEMNEM Customer82022</v>
      </c>
      <c r="B948" s="7">
        <v>1</v>
      </c>
      <c r="C948" s="7" t="s">
        <v>106</v>
      </c>
      <c r="D948" s="7" t="s">
        <v>116</v>
      </c>
      <c r="E948" s="9">
        <v>8</v>
      </c>
      <c r="F948" s="9">
        <v>2022</v>
      </c>
      <c r="G948" s="9">
        <v>0</v>
      </c>
      <c r="H948" s="9">
        <v>14088.185546875</v>
      </c>
    </row>
    <row r="949" spans="1:8" x14ac:dyDescent="0.25">
      <c r="A949" s="5" t="str">
        <f t="shared" si="14"/>
        <v>1NEMNEM Customer82023</v>
      </c>
      <c r="B949" s="7">
        <v>1</v>
      </c>
      <c r="C949" s="7" t="s">
        <v>106</v>
      </c>
      <c r="D949" s="7" t="s">
        <v>116</v>
      </c>
      <c r="E949" s="9">
        <v>8</v>
      </c>
      <c r="F949" s="9">
        <v>2023</v>
      </c>
      <c r="G949" s="9">
        <v>0</v>
      </c>
      <c r="H949" s="9">
        <v>18054.994140625</v>
      </c>
    </row>
    <row r="950" spans="1:8" x14ac:dyDescent="0.25">
      <c r="A950" s="5" t="str">
        <f t="shared" si="14"/>
        <v>1NEMNEM Customer82024</v>
      </c>
      <c r="B950" s="7">
        <v>1</v>
      </c>
      <c r="C950" s="7" t="s">
        <v>106</v>
      </c>
      <c r="D950" s="7" t="s">
        <v>116</v>
      </c>
      <c r="E950" s="9">
        <v>8</v>
      </c>
      <c r="F950" s="9">
        <v>2024</v>
      </c>
      <c r="G950" s="9">
        <v>0</v>
      </c>
      <c r="H950" s="9">
        <v>21314.201171875</v>
      </c>
    </row>
    <row r="951" spans="1:8" x14ac:dyDescent="0.25">
      <c r="A951" s="5" t="str">
        <f t="shared" si="14"/>
        <v>1NEMNEM Customer82025</v>
      </c>
      <c r="B951" s="7">
        <v>1</v>
      </c>
      <c r="C951" s="7" t="s">
        <v>106</v>
      </c>
      <c r="D951" s="7" t="s">
        <v>116</v>
      </c>
      <c r="E951" s="9">
        <v>8</v>
      </c>
      <c r="F951" s="9">
        <v>2025</v>
      </c>
      <c r="G951" s="9">
        <v>0</v>
      </c>
      <c r="H951" s="9">
        <v>24153.310546875</v>
      </c>
    </row>
    <row r="952" spans="1:8" x14ac:dyDescent="0.25">
      <c r="A952" s="5" t="str">
        <f t="shared" si="14"/>
        <v>1NEMNEM Customer82026</v>
      </c>
      <c r="B952" s="7">
        <v>1</v>
      </c>
      <c r="C952" s="7" t="s">
        <v>106</v>
      </c>
      <c r="D952" s="7" t="s">
        <v>116</v>
      </c>
      <c r="E952" s="9">
        <v>8</v>
      </c>
      <c r="F952" s="9">
        <v>2026</v>
      </c>
      <c r="G952" s="9">
        <v>0</v>
      </c>
      <c r="H952" s="9">
        <v>26627.236328125</v>
      </c>
    </row>
    <row r="953" spans="1:8" x14ac:dyDescent="0.25">
      <c r="A953" s="5" t="str">
        <f t="shared" si="14"/>
        <v>1NEMNEM Customer82027</v>
      </c>
      <c r="B953" s="7">
        <v>1</v>
      </c>
      <c r="C953" s="7" t="s">
        <v>106</v>
      </c>
      <c r="D953" s="7" t="s">
        <v>116</v>
      </c>
      <c r="E953" s="9">
        <v>8</v>
      </c>
      <c r="F953" s="9">
        <v>2027</v>
      </c>
      <c r="G953" s="9">
        <v>0</v>
      </c>
      <c r="H953" s="9">
        <v>28782.853515625</v>
      </c>
    </row>
    <row r="954" spans="1:8" x14ac:dyDescent="0.25">
      <c r="A954" s="5" t="str">
        <f t="shared" si="14"/>
        <v>1NEMNEM Customer82028</v>
      </c>
      <c r="B954" s="7">
        <v>1</v>
      </c>
      <c r="C954" s="7" t="s">
        <v>106</v>
      </c>
      <c r="D954" s="7" t="s">
        <v>116</v>
      </c>
      <c r="E954" s="9">
        <v>8</v>
      </c>
      <c r="F954" s="9">
        <v>2028</v>
      </c>
      <c r="G954" s="9">
        <v>0</v>
      </c>
      <c r="H954" s="9">
        <v>30659.89453125</v>
      </c>
    </row>
    <row r="955" spans="1:8" x14ac:dyDescent="0.25">
      <c r="A955" s="5" t="str">
        <f t="shared" si="14"/>
        <v>1NEMNEM Customer82029</v>
      </c>
      <c r="B955" s="7">
        <v>1</v>
      </c>
      <c r="C955" s="7" t="s">
        <v>106</v>
      </c>
      <c r="D955" s="7" t="s">
        <v>116</v>
      </c>
      <c r="E955" s="9">
        <v>8</v>
      </c>
      <c r="F955" s="9">
        <v>2029</v>
      </c>
      <c r="G955" s="9">
        <v>0</v>
      </c>
      <c r="H955" s="9">
        <v>32294.51953125</v>
      </c>
    </row>
    <row r="956" spans="1:8" x14ac:dyDescent="0.25">
      <c r="A956" s="5" t="str">
        <f t="shared" si="14"/>
        <v>1NEMNEM Customer82030</v>
      </c>
      <c r="B956" s="7">
        <v>1</v>
      </c>
      <c r="C956" s="7" t="s">
        <v>106</v>
      </c>
      <c r="D956" s="7" t="s">
        <v>116</v>
      </c>
      <c r="E956" s="9">
        <v>8</v>
      </c>
      <c r="F956" s="9">
        <v>2030</v>
      </c>
      <c r="G956" s="9">
        <v>0</v>
      </c>
      <c r="H956" s="9">
        <v>33718.20703125</v>
      </c>
    </row>
    <row r="957" spans="1:8" x14ac:dyDescent="0.25">
      <c r="A957" s="5" t="str">
        <f t="shared" si="14"/>
        <v>1NEMNEM Customer82031</v>
      </c>
      <c r="B957" s="7">
        <v>1</v>
      </c>
      <c r="C957" s="7" t="s">
        <v>106</v>
      </c>
      <c r="D957" s="7" t="s">
        <v>116</v>
      </c>
      <c r="E957" s="9">
        <v>8</v>
      </c>
      <c r="F957" s="9">
        <v>2031</v>
      </c>
      <c r="G957" s="9">
        <v>0</v>
      </c>
      <c r="H957" s="9">
        <v>34958.40625</v>
      </c>
    </row>
    <row r="958" spans="1:8" x14ac:dyDescent="0.25">
      <c r="A958" s="5" t="str">
        <f t="shared" si="14"/>
        <v>1NEMNEM Customer82032</v>
      </c>
      <c r="B958" s="7">
        <v>1</v>
      </c>
      <c r="C958" s="7" t="s">
        <v>106</v>
      </c>
      <c r="D958" s="7" t="s">
        <v>116</v>
      </c>
      <c r="E958" s="9">
        <v>8</v>
      </c>
      <c r="F958" s="9">
        <v>2032</v>
      </c>
      <c r="G958" s="9">
        <v>0</v>
      </c>
      <c r="H958" s="9">
        <v>36038.55859375</v>
      </c>
    </row>
    <row r="959" spans="1:8" x14ac:dyDescent="0.25">
      <c r="A959" s="5" t="str">
        <f t="shared" si="14"/>
        <v>1NEMNEM Customer92022</v>
      </c>
      <c r="B959" s="7">
        <v>1</v>
      </c>
      <c r="C959" s="7" t="s">
        <v>106</v>
      </c>
      <c r="D959" s="7" t="s">
        <v>116</v>
      </c>
      <c r="E959" s="9">
        <v>9</v>
      </c>
      <c r="F959" s="9">
        <v>2022</v>
      </c>
      <c r="G959" s="9">
        <v>0</v>
      </c>
      <c r="H959" s="9">
        <v>14418.7529296875</v>
      </c>
    </row>
    <row r="960" spans="1:8" x14ac:dyDescent="0.25">
      <c r="A960" s="5" t="str">
        <f t="shared" si="14"/>
        <v>1NEMNEM Customer92023</v>
      </c>
      <c r="B960" s="7">
        <v>1</v>
      </c>
      <c r="C960" s="7" t="s">
        <v>106</v>
      </c>
      <c r="D960" s="7" t="s">
        <v>116</v>
      </c>
      <c r="E960" s="9">
        <v>9</v>
      </c>
      <c r="F960" s="9">
        <v>2023</v>
      </c>
      <c r="G960" s="9">
        <v>0</v>
      </c>
      <c r="H960" s="9">
        <v>18326.59375</v>
      </c>
    </row>
    <row r="961" spans="1:8" x14ac:dyDescent="0.25">
      <c r="A961" s="5" t="str">
        <f t="shared" si="14"/>
        <v>1NEMNEM Customer92024</v>
      </c>
      <c r="B961" s="7">
        <v>1</v>
      </c>
      <c r="C961" s="7" t="s">
        <v>106</v>
      </c>
      <c r="D961" s="7" t="s">
        <v>116</v>
      </c>
      <c r="E961" s="9">
        <v>9</v>
      </c>
      <c r="F961" s="9">
        <v>2024</v>
      </c>
      <c r="G961" s="9">
        <v>0</v>
      </c>
      <c r="H961" s="9">
        <v>21550.79296875</v>
      </c>
    </row>
    <row r="962" spans="1:8" x14ac:dyDescent="0.25">
      <c r="A962" s="5" t="str">
        <f t="shared" si="14"/>
        <v>1NEMNEM Customer92025</v>
      </c>
      <c r="B962" s="7">
        <v>1</v>
      </c>
      <c r="C962" s="7" t="s">
        <v>106</v>
      </c>
      <c r="D962" s="7" t="s">
        <v>116</v>
      </c>
      <c r="E962" s="9">
        <v>9</v>
      </c>
      <c r="F962" s="9">
        <v>2025</v>
      </c>
      <c r="G962" s="9">
        <v>0</v>
      </c>
      <c r="H962" s="9">
        <v>24359.470703125</v>
      </c>
    </row>
    <row r="963" spans="1:8" x14ac:dyDescent="0.25">
      <c r="A963" s="5" t="str">
        <f t="shared" ref="A963:A1026" si="15">B963&amp;C963&amp;D963&amp;E963&amp;F963</f>
        <v>1NEMNEM Customer92026</v>
      </c>
      <c r="B963" s="7">
        <v>1</v>
      </c>
      <c r="C963" s="7" t="s">
        <v>106</v>
      </c>
      <c r="D963" s="7" t="s">
        <v>116</v>
      </c>
      <c r="E963" s="9">
        <v>9</v>
      </c>
      <c r="F963" s="9">
        <v>2026</v>
      </c>
      <c r="G963" s="9">
        <v>0</v>
      </c>
      <c r="H963" s="9">
        <v>26806.87109375</v>
      </c>
    </row>
    <row r="964" spans="1:8" x14ac:dyDescent="0.25">
      <c r="A964" s="5" t="str">
        <f t="shared" si="15"/>
        <v>1NEMNEM Customer92027</v>
      </c>
      <c r="B964" s="7">
        <v>1</v>
      </c>
      <c r="C964" s="7" t="s">
        <v>106</v>
      </c>
      <c r="D964" s="7" t="s">
        <v>116</v>
      </c>
      <c r="E964" s="9">
        <v>9</v>
      </c>
      <c r="F964" s="9">
        <v>2027</v>
      </c>
      <c r="G964" s="9">
        <v>0</v>
      </c>
      <c r="H964" s="9">
        <v>28939.2734375</v>
      </c>
    </row>
    <row r="965" spans="1:8" x14ac:dyDescent="0.25">
      <c r="A965" s="5" t="str">
        <f t="shared" si="15"/>
        <v>1NEMNEM Customer92028</v>
      </c>
      <c r="B965" s="7">
        <v>1</v>
      </c>
      <c r="C965" s="7" t="s">
        <v>106</v>
      </c>
      <c r="D965" s="7" t="s">
        <v>116</v>
      </c>
      <c r="E965" s="9">
        <v>9</v>
      </c>
      <c r="F965" s="9">
        <v>2028</v>
      </c>
      <c r="G965" s="9">
        <v>0</v>
      </c>
      <c r="H965" s="9">
        <v>30796.11328125</v>
      </c>
    </row>
    <row r="966" spans="1:8" x14ac:dyDescent="0.25">
      <c r="A966" s="5" t="str">
        <f t="shared" si="15"/>
        <v>1NEMNEM Customer92029</v>
      </c>
      <c r="B966" s="7">
        <v>1</v>
      </c>
      <c r="C966" s="7" t="s">
        <v>106</v>
      </c>
      <c r="D966" s="7" t="s">
        <v>116</v>
      </c>
      <c r="E966" s="9">
        <v>9</v>
      </c>
      <c r="F966" s="9">
        <v>2029</v>
      </c>
      <c r="G966" s="9">
        <v>0</v>
      </c>
      <c r="H966" s="9">
        <v>32413.16015625</v>
      </c>
    </row>
    <row r="967" spans="1:8" x14ac:dyDescent="0.25">
      <c r="A967" s="5" t="str">
        <f t="shared" si="15"/>
        <v>1NEMNEM Customer92030</v>
      </c>
      <c r="B967" s="7">
        <v>1</v>
      </c>
      <c r="C967" s="7" t="s">
        <v>106</v>
      </c>
      <c r="D967" s="7" t="s">
        <v>116</v>
      </c>
      <c r="E967" s="9">
        <v>9</v>
      </c>
      <c r="F967" s="9">
        <v>2030</v>
      </c>
      <c r="G967" s="9">
        <v>0</v>
      </c>
      <c r="H967" s="9">
        <v>33821.5546875</v>
      </c>
    </row>
    <row r="968" spans="1:8" x14ac:dyDescent="0.25">
      <c r="A968" s="5" t="str">
        <f t="shared" si="15"/>
        <v>1NEMNEM Customer92031</v>
      </c>
      <c r="B968" s="7">
        <v>1</v>
      </c>
      <c r="C968" s="7" t="s">
        <v>106</v>
      </c>
      <c r="D968" s="7" t="s">
        <v>116</v>
      </c>
      <c r="E968" s="9">
        <v>9</v>
      </c>
      <c r="F968" s="9">
        <v>2031</v>
      </c>
      <c r="G968" s="9">
        <v>0</v>
      </c>
      <c r="H968" s="9">
        <v>35048.41796875</v>
      </c>
    </row>
    <row r="969" spans="1:8" x14ac:dyDescent="0.25">
      <c r="A969" s="5" t="str">
        <f t="shared" si="15"/>
        <v>1NEMNEM Customer92032</v>
      </c>
      <c r="B969" s="7">
        <v>1</v>
      </c>
      <c r="C969" s="7" t="s">
        <v>106</v>
      </c>
      <c r="D969" s="7" t="s">
        <v>116</v>
      </c>
      <c r="E969" s="9">
        <v>9</v>
      </c>
      <c r="F969" s="9">
        <v>2032</v>
      </c>
      <c r="G969" s="9">
        <v>0</v>
      </c>
      <c r="H969" s="9">
        <v>36128.5703125</v>
      </c>
    </row>
    <row r="970" spans="1:8" x14ac:dyDescent="0.25">
      <c r="A970" s="5" t="str">
        <f t="shared" si="15"/>
        <v>1NEMNEM Customer102022</v>
      </c>
      <c r="B970" s="7">
        <v>1</v>
      </c>
      <c r="C970" s="7" t="s">
        <v>106</v>
      </c>
      <c r="D970" s="7" t="s">
        <v>116</v>
      </c>
      <c r="E970" s="9">
        <v>10</v>
      </c>
      <c r="F970" s="9">
        <v>2022</v>
      </c>
      <c r="G970" s="9">
        <v>0</v>
      </c>
      <c r="H970" s="9">
        <v>14749.3203125</v>
      </c>
    </row>
    <row r="971" spans="1:8" x14ac:dyDescent="0.25">
      <c r="A971" s="5" t="str">
        <f t="shared" si="15"/>
        <v>1NEMNEM Customer102023</v>
      </c>
      <c r="B971" s="7">
        <v>1</v>
      </c>
      <c r="C971" s="7" t="s">
        <v>106</v>
      </c>
      <c r="D971" s="7" t="s">
        <v>116</v>
      </c>
      <c r="E971" s="9">
        <v>10</v>
      </c>
      <c r="F971" s="9">
        <v>2023</v>
      </c>
      <c r="G971" s="9">
        <v>0</v>
      </c>
      <c r="H971" s="9">
        <v>18598.1953125</v>
      </c>
    </row>
    <row r="972" spans="1:8" x14ac:dyDescent="0.25">
      <c r="A972" s="5" t="str">
        <f t="shared" si="15"/>
        <v>1NEMNEM Customer102024</v>
      </c>
      <c r="B972" s="7">
        <v>1</v>
      </c>
      <c r="C972" s="7" t="s">
        <v>106</v>
      </c>
      <c r="D972" s="7" t="s">
        <v>116</v>
      </c>
      <c r="E972" s="9">
        <v>10</v>
      </c>
      <c r="F972" s="9">
        <v>2024</v>
      </c>
      <c r="G972" s="9">
        <v>0</v>
      </c>
      <c r="H972" s="9">
        <v>21787.384765625</v>
      </c>
    </row>
    <row r="973" spans="1:8" x14ac:dyDescent="0.25">
      <c r="A973" s="5" t="str">
        <f t="shared" si="15"/>
        <v>1NEMNEM Customer102025</v>
      </c>
      <c r="B973" s="7">
        <v>1</v>
      </c>
      <c r="C973" s="7" t="s">
        <v>106</v>
      </c>
      <c r="D973" s="7" t="s">
        <v>116</v>
      </c>
      <c r="E973" s="9">
        <v>10</v>
      </c>
      <c r="F973" s="9">
        <v>2025</v>
      </c>
      <c r="G973" s="9">
        <v>0</v>
      </c>
      <c r="H973" s="9">
        <v>24565.6328125</v>
      </c>
    </row>
    <row r="974" spans="1:8" x14ac:dyDescent="0.25">
      <c r="A974" s="5" t="str">
        <f t="shared" si="15"/>
        <v>1NEMNEM Customer102026</v>
      </c>
      <c r="B974" s="7">
        <v>1</v>
      </c>
      <c r="C974" s="7" t="s">
        <v>106</v>
      </c>
      <c r="D974" s="7" t="s">
        <v>116</v>
      </c>
      <c r="E974" s="9">
        <v>10</v>
      </c>
      <c r="F974" s="9">
        <v>2026</v>
      </c>
      <c r="G974" s="9">
        <v>0</v>
      </c>
      <c r="H974" s="9">
        <v>26986.505859375</v>
      </c>
    </row>
    <row r="975" spans="1:8" x14ac:dyDescent="0.25">
      <c r="A975" s="5" t="str">
        <f t="shared" si="15"/>
        <v>1NEMNEM Customer102027</v>
      </c>
      <c r="B975" s="7">
        <v>1</v>
      </c>
      <c r="C975" s="7" t="s">
        <v>106</v>
      </c>
      <c r="D975" s="7" t="s">
        <v>116</v>
      </c>
      <c r="E975" s="9">
        <v>10</v>
      </c>
      <c r="F975" s="9">
        <v>2027</v>
      </c>
      <c r="G975" s="9">
        <v>0</v>
      </c>
      <c r="H975" s="9">
        <v>29095.693359375</v>
      </c>
    </row>
    <row r="976" spans="1:8" x14ac:dyDescent="0.25">
      <c r="A976" s="5" t="str">
        <f t="shared" si="15"/>
        <v>1NEMNEM Customer102028</v>
      </c>
      <c r="B976" s="7">
        <v>1</v>
      </c>
      <c r="C976" s="7" t="s">
        <v>106</v>
      </c>
      <c r="D976" s="7" t="s">
        <v>116</v>
      </c>
      <c r="E976" s="9">
        <v>10</v>
      </c>
      <c r="F976" s="9">
        <v>2028</v>
      </c>
      <c r="G976" s="9">
        <v>0</v>
      </c>
      <c r="H976" s="9">
        <v>30932.33203125</v>
      </c>
    </row>
    <row r="977" spans="1:8" x14ac:dyDescent="0.25">
      <c r="A977" s="5" t="str">
        <f t="shared" si="15"/>
        <v>1NEMNEM Customer102029</v>
      </c>
      <c r="B977" s="7">
        <v>1</v>
      </c>
      <c r="C977" s="7" t="s">
        <v>106</v>
      </c>
      <c r="D977" s="7" t="s">
        <v>116</v>
      </c>
      <c r="E977" s="9">
        <v>10</v>
      </c>
      <c r="F977" s="9">
        <v>2029</v>
      </c>
      <c r="G977" s="9">
        <v>0</v>
      </c>
      <c r="H977" s="9">
        <v>32531.80078125</v>
      </c>
    </row>
    <row r="978" spans="1:8" x14ac:dyDescent="0.25">
      <c r="A978" s="5" t="str">
        <f t="shared" si="15"/>
        <v>1NEMNEM Customer102030</v>
      </c>
      <c r="B978" s="7">
        <v>1</v>
      </c>
      <c r="C978" s="7" t="s">
        <v>106</v>
      </c>
      <c r="D978" s="7" t="s">
        <v>116</v>
      </c>
      <c r="E978" s="9">
        <v>10</v>
      </c>
      <c r="F978" s="9">
        <v>2030</v>
      </c>
      <c r="G978" s="9">
        <v>0</v>
      </c>
      <c r="H978" s="9">
        <v>33924.90625</v>
      </c>
    </row>
    <row r="979" spans="1:8" x14ac:dyDescent="0.25">
      <c r="A979" s="5" t="str">
        <f t="shared" si="15"/>
        <v>1NEMNEM Customer102031</v>
      </c>
      <c r="B979" s="7">
        <v>1</v>
      </c>
      <c r="C979" s="7" t="s">
        <v>106</v>
      </c>
      <c r="D979" s="7" t="s">
        <v>116</v>
      </c>
      <c r="E979" s="9">
        <v>10</v>
      </c>
      <c r="F979" s="9">
        <v>2031</v>
      </c>
      <c r="G979" s="9">
        <v>0</v>
      </c>
      <c r="H979" s="9">
        <v>35138.4296875</v>
      </c>
    </row>
    <row r="980" spans="1:8" x14ac:dyDescent="0.25">
      <c r="A980" s="5" t="str">
        <f t="shared" si="15"/>
        <v>1NEMNEM Customer102032</v>
      </c>
      <c r="B980" s="7">
        <v>1</v>
      </c>
      <c r="C980" s="7" t="s">
        <v>106</v>
      </c>
      <c r="D980" s="7" t="s">
        <v>116</v>
      </c>
      <c r="E980" s="9">
        <v>10</v>
      </c>
      <c r="F980" s="9">
        <v>2032</v>
      </c>
      <c r="G980" s="9">
        <v>0</v>
      </c>
      <c r="H980" s="9">
        <v>36218.58203125</v>
      </c>
    </row>
    <row r="981" spans="1:8" x14ac:dyDescent="0.25">
      <c r="A981" s="5" t="str">
        <f t="shared" si="15"/>
        <v>1NEMNEM Customer112022</v>
      </c>
      <c r="B981" s="7">
        <v>1</v>
      </c>
      <c r="C981" s="7" t="s">
        <v>106</v>
      </c>
      <c r="D981" s="7" t="s">
        <v>116</v>
      </c>
      <c r="E981" s="9">
        <v>11</v>
      </c>
      <c r="F981" s="9">
        <v>2022</v>
      </c>
      <c r="G981" s="9">
        <v>0</v>
      </c>
      <c r="H981" s="9">
        <v>15079.8876953125</v>
      </c>
    </row>
    <row r="982" spans="1:8" x14ac:dyDescent="0.25">
      <c r="A982" s="5" t="str">
        <f t="shared" si="15"/>
        <v>1NEMNEM Customer112023</v>
      </c>
      <c r="B982" s="7">
        <v>1</v>
      </c>
      <c r="C982" s="7" t="s">
        <v>106</v>
      </c>
      <c r="D982" s="7" t="s">
        <v>116</v>
      </c>
      <c r="E982" s="9">
        <v>11</v>
      </c>
      <c r="F982" s="9">
        <v>2023</v>
      </c>
      <c r="G982" s="9">
        <v>0</v>
      </c>
      <c r="H982" s="9">
        <v>18869.794921875</v>
      </c>
    </row>
    <row r="983" spans="1:8" x14ac:dyDescent="0.25">
      <c r="A983" s="5" t="str">
        <f t="shared" si="15"/>
        <v>1NEMNEM Customer112024</v>
      </c>
      <c r="B983" s="7">
        <v>1</v>
      </c>
      <c r="C983" s="7" t="s">
        <v>106</v>
      </c>
      <c r="D983" s="7" t="s">
        <v>116</v>
      </c>
      <c r="E983" s="9">
        <v>11</v>
      </c>
      <c r="F983" s="9">
        <v>2024</v>
      </c>
      <c r="G983" s="9">
        <v>0</v>
      </c>
      <c r="H983" s="9">
        <v>22023.978515625</v>
      </c>
    </row>
    <row r="984" spans="1:8" x14ac:dyDescent="0.25">
      <c r="A984" s="5" t="str">
        <f t="shared" si="15"/>
        <v>1NEMNEM Customer112025</v>
      </c>
      <c r="B984" s="7">
        <v>1</v>
      </c>
      <c r="C984" s="7" t="s">
        <v>106</v>
      </c>
      <c r="D984" s="7" t="s">
        <v>116</v>
      </c>
      <c r="E984" s="9">
        <v>11</v>
      </c>
      <c r="F984" s="9">
        <v>2025</v>
      </c>
      <c r="G984" s="9">
        <v>0</v>
      </c>
      <c r="H984" s="9">
        <v>24771.79296875</v>
      </c>
    </row>
    <row r="985" spans="1:8" x14ac:dyDescent="0.25">
      <c r="A985" s="5" t="str">
        <f t="shared" si="15"/>
        <v>1NEMNEM Customer112026</v>
      </c>
      <c r="B985" s="7">
        <v>1</v>
      </c>
      <c r="C985" s="7" t="s">
        <v>106</v>
      </c>
      <c r="D985" s="7" t="s">
        <v>116</v>
      </c>
      <c r="E985" s="9">
        <v>11</v>
      </c>
      <c r="F985" s="9">
        <v>2026</v>
      </c>
      <c r="G985" s="9">
        <v>0</v>
      </c>
      <c r="H985" s="9">
        <v>27166.140625</v>
      </c>
    </row>
    <row r="986" spans="1:8" x14ac:dyDescent="0.25">
      <c r="A986" s="5" t="str">
        <f t="shared" si="15"/>
        <v>1NEMNEM Customer112027</v>
      </c>
      <c r="B986" s="7">
        <v>1</v>
      </c>
      <c r="C986" s="7" t="s">
        <v>106</v>
      </c>
      <c r="D986" s="7" t="s">
        <v>116</v>
      </c>
      <c r="E986" s="9">
        <v>11</v>
      </c>
      <c r="F986" s="9">
        <v>2027</v>
      </c>
      <c r="G986" s="9">
        <v>0</v>
      </c>
      <c r="H986" s="9">
        <v>29252.11328125</v>
      </c>
    </row>
    <row r="987" spans="1:8" x14ac:dyDescent="0.25">
      <c r="A987" s="5" t="str">
        <f t="shared" si="15"/>
        <v>1NEMNEM Customer112028</v>
      </c>
      <c r="B987" s="7">
        <v>1</v>
      </c>
      <c r="C987" s="7" t="s">
        <v>106</v>
      </c>
      <c r="D987" s="7" t="s">
        <v>116</v>
      </c>
      <c r="E987" s="9">
        <v>11</v>
      </c>
      <c r="F987" s="9">
        <v>2028</v>
      </c>
      <c r="G987" s="9">
        <v>0</v>
      </c>
      <c r="H987" s="9">
        <v>31068.55078125</v>
      </c>
    </row>
    <row r="988" spans="1:8" x14ac:dyDescent="0.25">
      <c r="A988" s="5" t="str">
        <f t="shared" si="15"/>
        <v>1NEMNEM Customer112029</v>
      </c>
      <c r="B988" s="7">
        <v>1</v>
      </c>
      <c r="C988" s="7" t="s">
        <v>106</v>
      </c>
      <c r="D988" s="7" t="s">
        <v>116</v>
      </c>
      <c r="E988" s="9">
        <v>11</v>
      </c>
      <c r="F988" s="9">
        <v>2029</v>
      </c>
      <c r="G988" s="9">
        <v>0</v>
      </c>
      <c r="H988" s="9">
        <v>32650.44140625</v>
      </c>
    </row>
    <row r="989" spans="1:8" x14ac:dyDescent="0.25">
      <c r="A989" s="5" t="str">
        <f t="shared" si="15"/>
        <v>1NEMNEM Customer112030</v>
      </c>
      <c r="B989" s="7">
        <v>1</v>
      </c>
      <c r="C989" s="7" t="s">
        <v>106</v>
      </c>
      <c r="D989" s="7" t="s">
        <v>116</v>
      </c>
      <c r="E989" s="9">
        <v>11</v>
      </c>
      <c r="F989" s="9">
        <v>2030</v>
      </c>
      <c r="G989" s="9">
        <v>0</v>
      </c>
      <c r="H989" s="9">
        <v>34028.25390625</v>
      </c>
    </row>
    <row r="990" spans="1:8" x14ac:dyDescent="0.25">
      <c r="A990" s="5" t="str">
        <f t="shared" si="15"/>
        <v>1NEMNEM Customer112031</v>
      </c>
      <c r="B990" s="7">
        <v>1</v>
      </c>
      <c r="C990" s="7" t="s">
        <v>106</v>
      </c>
      <c r="D990" s="7" t="s">
        <v>116</v>
      </c>
      <c r="E990" s="9">
        <v>11</v>
      </c>
      <c r="F990" s="9">
        <v>2031</v>
      </c>
      <c r="G990" s="9">
        <v>0</v>
      </c>
      <c r="H990" s="9">
        <v>35228.44140625</v>
      </c>
    </row>
    <row r="991" spans="1:8" x14ac:dyDescent="0.25">
      <c r="A991" s="5" t="str">
        <f t="shared" si="15"/>
        <v>1NEMNEM Customer112032</v>
      </c>
      <c r="B991" s="7">
        <v>1</v>
      </c>
      <c r="C991" s="7" t="s">
        <v>106</v>
      </c>
      <c r="D991" s="7" t="s">
        <v>116</v>
      </c>
      <c r="E991" s="9">
        <v>11</v>
      </c>
      <c r="F991" s="9">
        <v>2032</v>
      </c>
      <c r="G991" s="9">
        <v>0</v>
      </c>
      <c r="H991" s="9">
        <v>36308.59375</v>
      </c>
    </row>
    <row r="992" spans="1:8" x14ac:dyDescent="0.25">
      <c r="A992" s="5" t="str">
        <f t="shared" si="15"/>
        <v>1NEMNEM Customer122022</v>
      </c>
      <c r="B992" s="7">
        <v>1</v>
      </c>
      <c r="C992" s="7" t="s">
        <v>106</v>
      </c>
      <c r="D992" s="7" t="s">
        <v>116</v>
      </c>
      <c r="E992" s="9">
        <v>12</v>
      </c>
      <c r="F992" s="9">
        <v>2022</v>
      </c>
      <c r="G992" s="9">
        <v>0</v>
      </c>
      <c r="H992" s="9">
        <v>15410.455078125</v>
      </c>
    </row>
    <row r="993" spans="1:8" x14ac:dyDescent="0.25">
      <c r="A993" s="5" t="str">
        <f t="shared" si="15"/>
        <v>1NEMNEM Customer122023</v>
      </c>
      <c r="B993" s="7">
        <v>1</v>
      </c>
      <c r="C993" s="7" t="s">
        <v>106</v>
      </c>
      <c r="D993" s="7" t="s">
        <v>116</v>
      </c>
      <c r="E993" s="9">
        <v>12</v>
      </c>
      <c r="F993" s="9">
        <v>2023</v>
      </c>
      <c r="G993" s="9">
        <v>0</v>
      </c>
      <c r="H993" s="9">
        <v>19141.396484375</v>
      </c>
    </row>
    <row r="994" spans="1:8" x14ac:dyDescent="0.25">
      <c r="A994" s="5" t="str">
        <f t="shared" si="15"/>
        <v>1NEMNEM Customer122024</v>
      </c>
      <c r="B994" s="7">
        <v>1</v>
      </c>
      <c r="C994" s="7" t="s">
        <v>106</v>
      </c>
      <c r="D994" s="7" t="s">
        <v>116</v>
      </c>
      <c r="E994" s="9">
        <v>12</v>
      </c>
      <c r="F994" s="9">
        <v>2024</v>
      </c>
      <c r="G994" s="9">
        <v>0</v>
      </c>
      <c r="H994" s="9">
        <v>22260.5703125</v>
      </c>
    </row>
    <row r="995" spans="1:8" x14ac:dyDescent="0.25">
      <c r="A995" s="5" t="str">
        <f t="shared" si="15"/>
        <v>1NEMNEM Customer122025</v>
      </c>
      <c r="B995" s="7">
        <v>1</v>
      </c>
      <c r="C995" s="7" t="s">
        <v>106</v>
      </c>
      <c r="D995" s="7" t="s">
        <v>116</v>
      </c>
      <c r="E995" s="9">
        <v>12</v>
      </c>
      <c r="F995" s="9">
        <v>2025</v>
      </c>
      <c r="G995" s="9">
        <v>0</v>
      </c>
      <c r="H995" s="9">
        <v>24977.953125</v>
      </c>
    </row>
    <row r="996" spans="1:8" x14ac:dyDescent="0.25">
      <c r="A996" s="5" t="str">
        <f t="shared" si="15"/>
        <v>1NEMNEM Customer122026</v>
      </c>
      <c r="B996" s="7">
        <v>1</v>
      </c>
      <c r="C996" s="7" t="s">
        <v>106</v>
      </c>
      <c r="D996" s="7" t="s">
        <v>116</v>
      </c>
      <c r="E996" s="9">
        <v>12</v>
      </c>
      <c r="F996" s="9">
        <v>2026</v>
      </c>
      <c r="G996" s="9">
        <v>0</v>
      </c>
      <c r="H996" s="9">
        <v>27345.775390625</v>
      </c>
    </row>
    <row r="997" spans="1:8" x14ac:dyDescent="0.25">
      <c r="A997" s="5" t="str">
        <f t="shared" si="15"/>
        <v>1NEMNEM Customer122027</v>
      </c>
      <c r="B997" s="7">
        <v>1</v>
      </c>
      <c r="C997" s="7" t="s">
        <v>106</v>
      </c>
      <c r="D997" s="7" t="s">
        <v>116</v>
      </c>
      <c r="E997" s="9">
        <v>12</v>
      </c>
      <c r="F997" s="9">
        <v>2027</v>
      </c>
      <c r="G997" s="9">
        <v>0</v>
      </c>
      <c r="H997" s="9">
        <v>29408.533203125</v>
      </c>
    </row>
    <row r="998" spans="1:8" x14ac:dyDescent="0.25">
      <c r="A998" s="5" t="str">
        <f t="shared" si="15"/>
        <v>1NEMNEM Customer122028</v>
      </c>
      <c r="B998" s="7">
        <v>1</v>
      </c>
      <c r="C998" s="7" t="s">
        <v>106</v>
      </c>
      <c r="D998" s="7" t="s">
        <v>116</v>
      </c>
      <c r="E998" s="9">
        <v>12</v>
      </c>
      <c r="F998" s="9">
        <v>2028</v>
      </c>
      <c r="G998" s="9">
        <v>0</v>
      </c>
      <c r="H998" s="9">
        <v>31204.76953125</v>
      </c>
    </row>
    <row r="999" spans="1:8" x14ac:dyDescent="0.25">
      <c r="A999" s="5" t="str">
        <f t="shared" si="15"/>
        <v>1NEMNEM Customer122029</v>
      </c>
      <c r="B999" s="7">
        <v>1</v>
      </c>
      <c r="C999" s="7" t="s">
        <v>106</v>
      </c>
      <c r="D999" s="7" t="s">
        <v>116</v>
      </c>
      <c r="E999" s="9">
        <v>12</v>
      </c>
      <c r="F999" s="9">
        <v>2029</v>
      </c>
      <c r="G999" s="9">
        <v>0</v>
      </c>
      <c r="H999" s="9">
        <v>32769.08203125</v>
      </c>
    </row>
    <row r="1000" spans="1:8" x14ac:dyDescent="0.25">
      <c r="A1000" s="5" t="str">
        <f t="shared" si="15"/>
        <v>1NEMNEM Customer122030</v>
      </c>
      <c r="B1000" s="7">
        <v>1</v>
      </c>
      <c r="C1000" s="7" t="s">
        <v>106</v>
      </c>
      <c r="D1000" s="7" t="s">
        <v>116</v>
      </c>
      <c r="E1000" s="9">
        <v>12</v>
      </c>
      <c r="F1000" s="9">
        <v>2030</v>
      </c>
      <c r="G1000" s="9">
        <v>0</v>
      </c>
      <c r="H1000" s="9">
        <v>34131.60546875</v>
      </c>
    </row>
    <row r="1001" spans="1:8" x14ac:dyDescent="0.25">
      <c r="A1001" s="5" t="str">
        <f t="shared" si="15"/>
        <v>1NEMNEM Customer122031</v>
      </c>
      <c r="B1001" s="7">
        <v>1</v>
      </c>
      <c r="C1001" s="7" t="s">
        <v>106</v>
      </c>
      <c r="D1001" s="7" t="s">
        <v>116</v>
      </c>
      <c r="E1001" s="9">
        <v>12</v>
      </c>
      <c r="F1001" s="9">
        <v>2031</v>
      </c>
      <c r="G1001" s="9">
        <v>0</v>
      </c>
      <c r="H1001" s="9">
        <v>35318.45703125</v>
      </c>
    </row>
    <row r="1002" spans="1:8" x14ac:dyDescent="0.25">
      <c r="A1002" s="5" t="str">
        <f t="shared" si="15"/>
        <v>1NEMNEM Customer122032</v>
      </c>
      <c r="B1002" s="7">
        <v>1</v>
      </c>
      <c r="C1002" s="7" t="s">
        <v>106</v>
      </c>
      <c r="D1002" s="7" t="s">
        <v>116</v>
      </c>
      <c r="E1002" s="9">
        <v>12</v>
      </c>
      <c r="F1002" s="9">
        <v>2032</v>
      </c>
      <c r="G1002" s="9">
        <v>0</v>
      </c>
      <c r="H1002" s="9">
        <v>36398.609375</v>
      </c>
    </row>
    <row r="1003" spans="1:8" x14ac:dyDescent="0.25">
      <c r="A1003" s="5" t="str">
        <f t="shared" si="15"/>
        <v>1NEMNon-NEM Customer02022</v>
      </c>
      <c r="B1003" s="7">
        <v>1</v>
      </c>
      <c r="C1003" s="7" t="s">
        <v>106</v>
      </c>
      <c r="D1003" s="7" t="s">
        <v>117</v>
      </c>
      <c r="E1003" s="9">
        <v>0</v>
      </c>
      <c r="F1003" s="9">
        <v>2022</v>
      </c>
      <c r="G1003" s="9">
        <v>0</v>
      </c>
      <c r="H1003" s="9">
        <v>49025.8125</v>
      </c>
    </row>
    <row r="1004" spans="1:8" x14ac:dyDescent="0.25">
      <c r="A1004" s="5" t="str">
        <f t="shared" si="15"/>
        <v>1NEMNon-NEM Customer02023</v>
      </c>
      <c r="B1004" s="7">
        <v>1</v>
      </c>
      <c r="C1004" s="7" t="s">
        <v>106</v>
      </c>
      <c r="D1004" s="7" t="s">
        <v>117</v>
      </c>
      <c r="E1004" s="9">
        <v>0</v>
      </c>
      <c r="F1004" s="9">
        <v>2023</v>
      </c>
      <c r="G1004" s="9">
        <v>0</v>
      </c>
      <c r="H1004" s="9">
        <v>62830.00390625</v>
      </c>
    </row>
    <row r="1005" spans="1:8" x14ac:dyDescent="0.25">
      <c r="A1005" s="5" t="str">
        <f t="shared" si="15"/>
        <v>1NEMNon-NEM Customer02024</v>
      </c>
      <c r="B1005" s="7">
        <v>1</v>
      </c>
      <c r="C1005" s="7" t="s">
        <v>106</v>
      </c>
      <c r="D1005" s="7" t="s">
        <v>117</v>
      </c>
      <c r="E1005" s="9">
        <v>0</v>
      </c>
      <c r="F1005" s="9">
        <v>2024</v>
      </c>
      <c r="G1005" s="9">
        <v>0</v>
      </c>
      <c r="H1005" s="9">
        <v>74171.796875</v>
      </c>
    </row>
    <row r="1006" spans="1:8" x14ac:dyDescent="0.25">
      <c r="A1006" s="5" t="str">
        <f t="shared" si="15"/>
        <v>1NEMNon-NEM Customer02025</v>
      </c>
      <c r="B1006" s="7">
        <v>1</v>
      </c>
      <c r="C1006" s="7" t="s">
        <v>106</v>
      </c>
      <c r="D1006" s="7" t="s">
        <v>117</v>
      </c>
      <c r="E1006" s="9">
        <v>0</v>
      </c>
      <c r="F1006" s="9">
        <v>2025</v>
      </c>
      <c r="G1006" s="9">
        <v>0</v>
      </c>
      <c r="H1006" s="9">
        <v>84051.6875</v>
      </c>
    </row>
    <row r="1007" spans="1:8" x14ac:dyDescent="0.25">
      <c r="A1007" s="5" t="str">
        <f t="shared" si="15"/>
        <v>1NEMNon-NEM Customer02026</v>
      </c>
      <c r="B1007" s="7">
        <v>1</v>
      </c>
      <c r="C1007" s="7" t="s">
        <v>106</v>
      </c>
      <c r="D1007" s="7" t="s">
        <v>117</v>
      </c>
      <c r="E1007" s="9">
        <v>0</v>
      </c>
      <c r="F1007" s="9">
        <v>2026</v>
      </c>
      <c r="G1007" s="9">
        <v>0</v>
      </c>
      <c r="H1007" s="9">
        <v>92660.7578125</v>
      </c>
    </row>
    <row r="1008" spans="1:8" x14ac:dyDescent="0.25">
      <c r="A1008" s="5" t="str">
        <f t="shared" si="15"/>
        <v>1NEMNon-NEM Customer02027</v>
      </c>
      <c r="B1008" s="7">
        <v>1</v>
      </c>
      <c r="C1008" s="7" t="s">
        <v>106</v>
      </c>
      <c r="D1008" s="7" t="s">
        <v>117</v>
      </c>
      <c r="E1008" s="9">
        <v>0</v>
      </c>
      <c r="F1008" s="9">
        <v>2027</v>
      </c>
      <c r="G1008" s="9">
        <v>0</v>
      </c>
      <c r="H1008" s="9">
        <v>100162.140625</v>
      </c>
    </row>
    <row r="1009" spans="1:8" x14ac:dyDescent="0.25">
      <c r="A1009" s="5" t="str">
        <f t="shared" si="15"/>
        <v>1NEMNon-NEM Customer02028</v>
      </c>
      <c r="B1009" s="7">
        <v>1</v>
      </c>
      <c r="C1009" s="7" t="s">
        <v>106</v>
      </c>
      <c r="D1009" s="7" t="s">
        <v>117</v>
      </c>
      <c r="E1009" s="9">
        <v>0</v>
      </c>
      <c r="F1009" s="9">
        <v>2028</v>
      </c>
      <c r="G1009" s="9">
        <v>0</v>
      </c>
      <c r="H1009" s="9">
        <v>106694.1015625</v>
      </c>
    </row>
    <row r="1010" spans="1:8" x14ac:dyDescent="0.25">
      <c r="A1010" s="5" t="str">
        <f t="shared" si="15"/>
        <v>1NEMNon-NEM Customer02029</v>
      </c>
      <c r="B1010" s="7">
        <v>1</v>
      </c>
      <c r="C1010" s="7" t="s">
        <v>106</v>
      </c>
      <c r="D1010" s="7" t="s">
        <v>117</v>
      </c>
      <c r="E1010" s="9">
        <v>0</v>
      </c>
      <c r="F1010" s="9">
        <v>2029</v>
      </c>
      <c r="G1010" s="9">
        <v>0</v>
      </c>
      <c r="H1010" s="9">
        <v>112382.4765625</v>
      </c>
    </row>
    <row r="1011" spans="1:8" x14ac:dyDescent="0.25">
      <c r="A1011" s="5" t="str">
        <f t="shared" si="15"/>
        <v>1NEMNon-NEM Customer02030</v>
      </c>
      <c r="B1011" s="7">
        <v>1</v>
      </c>
      <c r="C1011" s="7" t="s">
        <v>106</v>
      </c>
      <c r="D1011" s="7" t="s">
        <v>117</v>
      </c>
      <c r="E1011" s="9">
        <v>0</v>
      </c>
      <c r="F1011" s="9">
        <v>2030</v>
      </c>
      <c r="G1011" s="9">
        <v>0</v>
      </c>
      <c r="H1011" s="9">
        <v>117336.7890625</v>
      </c>
    </row>
    <row r="1012" spans="1:8" x14ac:dyDescent="0.25">
      <c r="A1012" s="5" t="str">
        <f t="shared" si="15"/>
        <v>1NEMNon-NEM Customer02031</v>
      </c>
      <c r="B1012" s="7">
        <v>1</v>
      </c>
      <c r="C1012" s="7" t="s">
        <v>106</v>
      </c>
      <c r="D1012" s="7" t="s">
        <v>117</v>
      </c>
      <c r="E1012" s="9">
        <v>0</v>
      </c>
      <c r="F1012" s="9">
        <v>2031</v>
      </c>
      <c r="G1012" s="9">
        <v>0</v>
      </c>
      <c r="H1012" s="9">
        <v>121652.59375</v>
      </c>
    </row>
    <row r="1013" spans="1:8" x14ac:dyDescent="0.25">
      <c r="A1013" s="5" t="str">
        <f t="shared" si="15"/>
        <v>1NEMNon-NEM Customer02032</v>
      </c>
      <c r="B1013" s="7">
        <v>1</v>
      </c>
      <c r="C1013" s="7" t="s">
        <v>106</v>
      </c>
      <c r="D1013" s="7" t="s">
        <v>117</v>
      </c>
      <c r="E1013" s="9">
        <v>0</v>
      </c>
      <c r="F1013" s="9">
        <v>2032</v>
      </c>
      <c r="G1013" s="9">
        <v>0</v>
      </c>
      <c r="H1013" s="9">
        <v>125411.4375</v>
      </c>
    </row>
    <row r="1014" spans="1:8" x14ac:dyDescent="0.25">
      <c r="A1014" s="5" t="str">
        <f t="shared" si="15"/>
        <v>1NEMNon-NEM Customer12022</v>
      </c>
      <c r="B1014" s="7">
        <v>1</v>
      </c>
      <c r="C1014" s="7" t="s">
        <v>106</v>
      </c>
      <c r="D1014" s="7" t="s">
        <v>117</v>
      </c>
      <c r="E1014" s="9">
        <v>1</v>
      </c>
      <c r="F1014" s="9">
        <v>2022</v>
      </c>
      <c r="G1014" s="9">
        <v>0</v>
      </c>
      <c r="H1014" s="9">
        <v>42966.65625</v>
      </c>
    </row>
    <row r="1015" spans="1:8" x14ac:dyDescent="0.25">
      <c r="A1015" s="5" t="str">
        <f t="shared" si="15"/>
        <v>1NEMNon-NEM Customer12023</v>
      </c>
      <c r="B1015" s="7">
        <v>1</v>
      </c>
      <c r="C1015" s="7" t="s">
        <v>106</v>
      </c>
      <c r="D1015" s="7" t="s">
        <v>117</v>
      </c>
      <c r="E1015" s="9">
        <v>1</v>
      </c>
      <c r="F1015" s="9">
        <v>2023</v>
      </c>
      <c r="G1015" s="9">
        <v>0</v>
      </c>
      <c r="H1015" s="9">
        <v>54777.55859375</v>
      </c>
    </row>
    <row r="1016" spans="1:8" x14ac:dyDescent="0.25">
      <c r="A1016" s="5" t="str">
        <f t="shared" si="15"/>
        <v>1NEMNon-NEM Customer12024</v>
      </c>
      <c r="B1016" s="7">
        <v>1</v>
      </c>
      <c r="C1016" s="7" t="s">
        <v>106</v>
      </c>
      <c r="D1016" s="7" t="s">
        <v>117</v>
      </c>
      <c r="E1016" s="9">
        <v>1</v>
      </c>
      <c r="F1016" s="9">
        <v>2024</v>
      </c>
      <c r="G1016" s="9">
        <v>0</v>
      </c>
      <c r="H1016" s="9">
        <v>67555.75</v>
      </c>
    </row>
    <row r="1017" spans="1:8" x14ac:dyDescent="0.25">
      <c r="A1017" s="5" t="str">
        <f t="shared" si="15"/>
        <v>1NEMNon-NEM Customer12025</v>
      </c>
      <c r="B1017" s="7">
        <v>1</v>
      </c>
      <c r="C1017" s="7" t="s">
        <v>106</v>
      </c>
      <c r="D1017" s="7" t="s">
        <v>117</v>
      </c>
      <c r="E1017" s="9">
        <v>1</v>
      </c>
      <c r="F1017" s="9">
        <v>2025</v>
      </c>
      <c r="G1017" s="9">
        <v>0</v>
      </c>
      <c r="H1017" s="9">
        <v>78288.421875</v>
      </c>
    </row>
    <row r="1018" spans="1:8" x14ac:dyDescent="0.25">
      <c r="A1018" s="5" t="str">
        <f t="shared" si="15"/>
        <v>1NEMNon-NEM Customer12026</v>
      </c>
      <c r="B1018" s="7">
        <v>1</v>
      </c>
      <c r="C1018" s="7" t="s">
        <v>106</v>
      </c>
      <c r="D1018" s="7" t="s">
        <v>117</v>
      </c>
      <c r="E1018" s="9">
        <v>1</v>
      </c>
      <c r="F1018" s="9">
        <v>2026</v>
      </c>
      <c r="G1018" s="9">
        <v>0</v>
      </c>
      <c r="H1018" s="9">
        <v>87638.8046875</v>
      </c>
    </row>
    <row r="1019" spans="1:8" x14ac:dyDescent="0.25">
      <c r="A1019" s="5" t="str">
        <f t="shared" si="15"/>
        <v>1NEMNon-NEM Customer12027</v>
      </c>
      <c r="B1019" s="7">
        <v>1</v>
      </c>
      <c r="C1019" s="7" t="s">
        <v>106</v>
      </c>
      <c r="D1019" s="7" t="s">
        <v>117</v>
      </c>
      <c r="E1019" s="9">
        <v>1</v>
      </c>
      <c r="F1019" s="9">
        <v>2027</v>
      </c>
      <c r="G1019" s="9">
        <v>0</v>
      </c>
      <c r="H1019" s="9">
        <v>95786.3359375</v>
      </c>
    </row>
    <row r="1020" spans="1:8" x14ac:dyDescent="0.25">
      <c r="A1020" s="5" t="str">
        <f t="shared" si="15"/>
        <v>1NEMNon-NEM Customer12028</v>
      </c>
      <c r="B1020" s="7">
        <v>1</v>
      </c>
      <c r="C1020" s="7" t="s">
        <v>106</v>
      </c>
      <c r="D1020" s="7" t="s">
        <v>117</v>
      </c>
      <c r="E1020" s="9">
        <v>1</v>
      </c>
      <c r="F1020" s="9">
        <v>2028</v>
      </c>
      <c r="G1020" s="9">
        <v>0</v>
      </c>
      <c r="H1020" s="9">
        <v>102883.796875</v>
      </c>
    </row>
    <row r="1021" spans="1:8" x14ac:dyDescent="0.25">
      <c r="A1021" s="5" t="str">
        <f t="shared" si="15"/>
        <v>1NEMNon-NEM Customer12029</v>
      </c>
      <c r="B1021" s="7">
        <v>1</v>
      </c>
      <c r="C1021" s="7" t="s">
        <v>106</v>
      </c>
      <c r="D1021" s="7" t="s">
        <v>117</v>
      </c>
      <c r="E1021" s="9">
        <v>1</v>
      </c>
      <c r="F1021" s="9">
        <v>2029</v>
      </c>
      <c r="G1021" s="9">
        <v>0</v>
      </c>
      <c r="H1021" s="9">
        <v>109064.2578125</v>
      </c>
    </row>
    <row r="1022" spans="1:8" x14ac:dyDescent="0.25">
      <c r="A1022" s="5" t="str">
        <f t="shared" si="15"/>
        <v>1NEMNon-NEM Customer12030</v>
      </c>
      <c r="B1022" s="7">
        <v>1</v>
      </c>
      <c r="C1022" s="7" t="s">
        <v>106</v>
      </c>
      <c r="D1022" s="7" t="s">
        <v>117</v>
      </c>
      <c r="E1022" s="9">
        <v>1</v>
      </c>
      <c r="F1022" s="9">
        <v>2030</v>
      </c>
      <c r="G1022" s="9">
        <v>0</v>
      </c>
      <c r="H1022" s="9">
        <v>114446.7734375</v>
      </c>
    </row>
    <row r="1023" spans="1:8" x14ac:dyDescent="0.25">
      <c r="A1023" s="5" t="str">
        <f t="shared" si="15"/>
        <v>1NEMNon-NEM Customer12031</v>
      </c>
      <c r="B1023" s="7">
        <v>1</v>
      </c>
      <c r="C1023" s="7" t="s">
        <v>106</v>
      </c>
      <c r="D1023" s="7" t="s">
        <v>117</v>
      </c>
      <c r="E1023" s="9">
        <v>1</v>
      </c>
      <c r="F1023" s="9">
        <v>2031</v>
      </c>
      <c r="G1023" s="9">
        <v>0</v>
      </c>
      <c r="H1023" s="9">
        <v>119135.0390625</v>
      </c>
    </row>
    <row r="1024" spans="1:8" x14ac:dyDescent="0.25">
      <c r="A1024" s="5" t="str">
        <f t="shared" si="15"/>
        <v>1NEMNon-NEM Customer12032</v>
      </c>
      <c r="B1024" s="7">
        <v>1</v>
      </c>
      <c r="C1024" s="7" t="s">
        <v>106</v>
      </c>
      <c r="D1024" s="7" t="s">
        <v>117</v>
      </c>
      <c r="E1024" s="9">
        <v>1</v>
      </c>
      <c r="F1024" s="9">
        <v>2032</v>
      </c>
      <c r="G1024" s="9">
        <v>0</v>
      </c>
      <c r="H1024" s="9">
        <v>123218.78125</v>
      </c>
    </row>
    <row r="1025" spans="1:8" x14ac:dyDescent="0.25">
      <c r="A1025" s="5" t="str">
        <f t="shared" si="15"/>
        <v>1NEMNon-NEM Customer22022</v>
      </c>
      <c r="B1025" s="7">
        <v>1</v>
      </c>
      <c r="C1025" s="7" t="s">
        <v>106</v>
      </c>
      <c r="D1025" s="7" t="s">
        <v>117</v>
      </c>
      <c r="E1025" s="9">
        <v>2</v>
      </c>
      <c r="F1025" s="9">
        <v>2022</v>
      </c>
      <c r="G1025" s="9">
        <v>0</v>
      </c>
      <c r="H1025" s="9">
        <v>43832.25</v>
      </c>
    </row>
    <row r="1026" spans="1:8" x14ac:dyDescent="0.25">
      <c r="A1026" s="5" t="str">
        <f t="shared" si="15"/>
        <v>1NEMNon-NEM Customer22023</v>
      </c>
      <c r="B1026" s="7">
        <v>1</v>
      </c>
      <c r="C1026" s="7" t="s">
        <v>106</v>
      </c>
      <c r="D1026" s="7" t="s">
        <v>117</v>
      </c>
      <c r="E1026" s="9">
        <v>2</v>
      </c>
      <c r="F1026" s="9">
        <v>2023</v>
      </c>
      <c r="G1026" s="9">
        <v>0</v>
      </c>
      <c r="H1026" s="9">
        <v>55927.91015625</v>
      </c>
    </row>
    <row r="1027" spans="1:8" x14ac:dyDescent="0.25">
      <c r="A1027" s="5" t="str">
        <f t="shared" ref="A1027:A1090" si="16">B1027&amp;C1027&amp;D1027&amp;E1027&amp;F1027</f>
        <v>1NEMNon-NEM Customer22024</v>
      </c>
      <c r="B1027" s="7">
        <v>1</v>
      </c>
      <c r="C1027" s="7" t="s">
        <v>106</v>
      </c>
      <c r="D1027" s="7" t="s">
        <v>117</v>
      </c>
      <c r="E1027" s="9">
        <v>2</v>
      </c>
      <c r="F1027" s="9">
        <v>2024</v>
      </c>
      <c r="G1027" s="9">
        <v>0</v>
      </c>
      <c r="H1027" s="9">
        <v>68500.8984375</v>
      </c>
    </row>
    <row r="1028" spans="1:8" x14ac:dyDescent="0.25">
      <c r="A1028" s="5" t="str">
        <f t="shared" si="16"/>
        <v>1NEMNon-NEM Customer22025</v>
      </c>
      <c r="B1028" s="7">
        <v>1</v>
      </c>
      <c r="C1028" s="7" t="s">
        <v>106</v>
      </c>
      <c r="D1028" s="7" t="s">
        <v>117</v>
      </c>
      <c r="E1028" s="9">
        <v>2</v>
      </c>
      <c r="F1028" s="9">
        <v>2025</v>
      </c>
      <c r="G1028" s="9">
        <v>0</v>
      </c>
      <c r="H1028" s="9">
        <v>79111.7421875</v>
      </c>
    </row>
    <row r="1029" spans="1:8" x14ac:dyDescent="0.25">
      <c r="A1029" s="5" t="str">
        <f t="shared" si="16"/>
        <v>1NEMNon-NEM Customer22026</v>
      </c>
      <c r="B1029" s="7">
        <v>1</v>
      </c>
      <c r="C1029" s="7" t="s">
        <v>106</v>
      </c>
      <c r="D1029" s="7" t="s">
        <v>117</v>
      </c>
      <c r="E1029" s="9">
        <v>2</v>
      </c>
      <c r="F1029" s="9">
        <v>2026</v>
      </c>
      <c r="G1029" s="9">
        <v>0</v>
      </c>
      <c r="H1029" s="9">
        <v>88356.2265625</v>
      </c>
    </row>
    <row r="1030" spans="1:8" x14ac:dyDescent="0.25">
      <c r="A1030" s="5" t="str">
        <f t="shared" si="16"/>
        <v>1NEMNon-NEM Customer22027</v>
      </c>
      <c r="B1030" s="7">
        <v>1</v>
      </c>
      <c r="C1030" s="7" t="s">
        <v>106</v>
      </c>
      <c r="D1030" s="7" t="s">
        <v>117</v>
      </c>
      <c r="E1030" s="9">
        <v>2</v>
      </c>
      <c r="F1030" s="9">
        <v>2027</v>
      </c>
      <c r="G1030" s="9">
        <v>0</v>
      </c>
      <c r="H1030" s="9">
        <v>96411.453125</v>
      </c>
    </row>
    <row r="1031" spans="1:8" x14ac:dyDescent="0.25">
      <c r="A1031" s="5" t="str">
        <f t="shared" si="16"/>
        <v>1NEMNon-NEM Customer22028</v>
      </c>
      <c r="B1031" s="7">
        <v>1</v>
      </c>
      <c r="C1031" s="7" t="s">
        <v>106</v>
      </c>
      <c r="D1031" s="7" t="s">
        <v>117</v>
      </c>
      <c r="E1031" s="9">
        <v>2</v>
      </c>
      <c r="F1031" s="9">
        <v>2028</v>
      </c>
      <c r="G1031" s="9">
        <v>0</v>
      </c>
      <c r="H1031" s="9">
        <v>103428.125</v>
      </c>
    </row>
    <row r="1032" spans="1:8" x14ac:dyDescent="0.25">
      <c r="A1032" s="5" t="str">
        <f t="shared" si="16"/>
        <v>1NEMNon-NEM Customer22029</v>
      </c>
      <c r="B1032" s="7">
        <v>1</v>
      </c>
      <c r="C1032" s="7" t="s">
        <v>106</v>
      </c>
      <c r="D1032" s="7" t="s">
        <v>117</v>
      </c>
      <c r="E1032" s="9">
        <v>2</v>
      </c>
      <c r="F1032" s="9">
        <v>2029</v>
      </c>
      <c r="G1032" s="9">
        <v>0</v>
      </c>
      <c r="H1032" s="9">
        <v>109538.2890625</v>
      </c>
    </row>
    <row r="1033" spans="1:8" x14ac:dyDescent="0.25">
      <c r="A1033" s="5" t="str">
        <f t="shared" si="16"/>
        <v>1NEMNon-NEM Customer22030</v>
      </c>
      <c r="B1033" s="7">
        <v>1</v>
      </c>
      <c r="C1033" s="7" t="s">
        <v>106</v>
      </c>
      <c r="D1033" s="7" t="s">
        <v>117</v>
      </c>
      <c r="E1033" s="9">
        <v>2</v>
      </c>
      <c r="F1033" s="9">
        <v>2030</v>
      </c>
      <c r="G1033" s="9">
        <v>0</v>
      </c>
      <c r="H1033" s="9">
        <v>114859.6328125</v>
      </c>
    </row>
    <row r="1034" spans="1:8" x14ac:dyDescent="0.25">
      <c r="A1034" s="5" t="str">
        <f t="shared" si="16"/>
        <v>1NEMNon-NEM Customer22031</v>
      </c>
      <c r="B1034" s="7">
        <v>1</v>
      </c>
      <c r="C1034" s="7" t="s">
        <v>106</v>
      </c>
      <c r="D1034" s="7" t="s">
        <v>117</v>
      </c>
      <c r="E1034" s="9">
        <v>2</v>
      </c>
      <c r="F1034" s="9">
        <v>2031</v>
      </c>
      <c r="G1034" s="9">
        <v>0</v>
      </c>
      <c r="H1034" s="9">
        <v>119494.6953125</v>
      </c>
    </row>
    <row r="1035" spans="1:8" x14ac:dyDescent="0.25">
      <c r="A1035" s="5" t="str">
        <f t="shared" si="16"/>
        <v>1NEMNon-NEM Customer22032</v>
      </c>
      <c r="B1035" s="7">
        <v>1</v>
      </c>
      <c r="C1035" s="7" t="s">
        <v>106</v>
      </c>
      <c r="D1035" s="7" t="s">
        <v>117</v>
      </c>
      <c r="E1035" s="9">
        <v>2</v>
      </c>
      <c r="F1035" s="9">
        <v>2032</v>
      </c>
      <c r="G1035" s="9">
        <v>0</v>
      </c>
      <c r="H1035" s="9">
        <v>123532.015625</v>
      </c>
    </row>
    <row r="1036" spans="1:8" x14ac:dyDescent="0.25">
      <c r="A1036" s="5" t="str">
        <f t="shared" si="16"/>
        <v>1NEMNon-NEM Customer32022</v>
      </c>
      <c r="B1036" s="7">
        <v>1</v>
      </c>
      <c r="C1036" s="7" t="s">
        <v>106</v>
      </c>
      <c r="D1036" s="7" t="s">
        <v>117</v>
      </c>
      <c r="E1036" s="9">
        <v>3</v>
      </c>
      <c r="F1036" s="9">
        <v>2022</v>
      </c>
      <c r="G1036" s="9">
        <v>0</v>
      </c>
      <c r="H1036" s="9">
        <v>44697.84375</v>
      </c>
    </row>
    <row r="1037" spans="1:8" x14ac:dyDescent="0.25">
      <c r="A1037" s="5" t="str">
        <f t="shared" si="16"/>
        <v>1NEMNon-NEM Customer32023</v>
      </c>
      <c r="B1037" s="7">
        <v>1</v>
      </c>
      <c r="C1037" s="7" t="s">
        <v>106</v>
      </c>
      <c r="D1037" s="7" t="s">
        <v>117</v>
      </c>
      <c r="E1037" s="9">
        <v>3</v>
      </c>
      <c r="F1037" s="9">
        <v>2023</v>
      </c>
      <c r="G1037" s="9">
        <v>0</v>
      </c>
      <c r="H1037" s="9">
        <v>57078.2578125</v>
      </c>
    </row>
    <row r="1038" spans="1:8" x14ac:dyDescent="0.25">
      <c r="A1038" s="5" t="str">
        <f t="shared" si="16"/>
        <v>1NEMNon-NEM Customer32024</v>
      </c>
      <c r="B1038" s="7">
        <v>1</v>
      </c>
      <c r="C1038" s="7" t="s">
        <v>106</v>
      </c>
      <c r="D1038" s="7" t="s">
        <v>117</v>
      </c>
      <c r="E1038" s="9">
        <v>3</v>
      </c>
      <c r="F1038" s="9">
        <v>2024</v>
      </c>
      <c r="G1038" s="9">
        <v>0</v>
      </c>
      <c r="H1038" s="9">
        <v>69446.0546875</v>
      </c>
    </row>
    <row r="1039" spans="1:8" x14ac:dyDescent="0.25">
      <c r="A1039" s="5" t="str">
        <f t="shared" si="16"/>
        <v>1NEMNon-NEM Customer32025</v>
      </c>
      <c r="B1039" s="7">
        <v>1</v>
      </c>
      <c r="C1039" s="7" t="s">
        <v>106</v>
      </c>
      <c r="D1039" s="7" t="s">
        <v>117</v>
      </c>
      <c r="E1039" s="9">
        <v>3</v>
      </c>
      <c r="F1039" s="9">
        <v>2025</v>
      </c>
      <c r="G1039" s="9">
        <v>0</v>
      </c>
      <c r="H1039" s="9">
        <v>79935.0703125</v>
      </c>
    </row>
    <row r="1040" spans="1:8" x14ac:dyDescent="0.25">
      <c r="A1040" s="5" t="str">
        <f t="shared" si="16"/>
        <v>1NEMNon-NEM Customer32026</v>
      </c>
      <c r="B1040" s="7">
        <v>1</v>
      </c>
      <c r="C1040" s="7" t="s">
        <v>106</v>
      </c>
      <c r="D1040" s="7" t="s">
        <v>117</v>
      </c>
      <c r="E1040" s="9">
        <v>3</v>
      </c>
      <c r="F1040" s="9">
        <v>2026</v>
      </c>
      <c r="G1040" s="9">
        <v>0</v>
      </c>
      <c r="H1040" s="9">
        <v>89073.6484375</v>
      </c>
    </row>
    <row r="1041" spans="1:8" x14ac:dyDescent="0.25">
      <c r="A1041" s="5" t="str">
        <f t="shared" si="16"/>
        <v>1NEMNon-NEM Customer32027</v>
      </c>
      <c r="B1041" s="7">
        <v>1</v>
      </c>
      <c r="C1041" s="7" t="s">
        <v>106</v>
      </c>
      <c r="D1041" s="7" t="s">
        <v>117</v>
      </c>
      <c r="E1041" s="9">
        <v>3</v>
      </c>
      <c r="F1041" s="9">
        <v>2027</v>
      </c>
      <c r="G1041" s="9">
        <v>0</v>
      </c>
      <c r="H1041" s="9">
        <v>97036.5703125</v>
      </c>
    </row>
    <row r="1042" spans="1:8" x14ac:dyDescent="0.25">
      <c r="A1042" s="5" t="str">
        <f t="shared" si="16"/>
        <v>1NEMNon-NEM Customer32028</v>
      </c>
      <c r="B1042" s="7">
        <v>1</v>
      </c>
      <c r="C1042" s="7" t="s">
        <v>106</v>
      </c>
      <c r="D1042" s="7" t="s">
        <v>117</v>
      </c>
      <c r="E1042" s="9">
        <v>3</v>
      </c>
      <c r="F1042" s="9">
        <v>2028</v>
      </c>
      <c r="G1042" s="9">
        <v>0</v>
      </c>
      <c r="H1042" s="9">
        <v>103972.453125</v>
      </c>
    </row>
    <row r="1043" spans="1:8" x14ac:dyDescent="0.25">
      <c r="A1043" s="5" t="str">
        <f t="shared" si="16"/>
        <v>1NEMNon-NEM Customer32029</v>
      </c>
      <c r="B1043" s="7">
        <v>1</v>
      </c>
      <c r="C1043" s="7" t="s">
        <v>106</v>
      </c>
      <c r="D1043" s="7" t="s">
        <v>117</v>
      </c>
      <c r="E1043" s="9">
        <v>3</v>
      </c>
      <c r="F1043" s="9">
        <v>2029</v>
      </c>
      <c r="G1043" s="9">
        <v>0</v>
      </c>
      <c r="H1043" s="9">
        <v>110012.3203125</v>
      </c>
    </row>
    <row r="1044" spans="1:8" x14ac:dyDescent="0.25">
      <c r="A1044" s="5" t="str">
        <f t="shared" si="16"/>
        <v>1NEMNon-NEM Customer32030</v>
      </c>
      <c r="B1044" s="7">
        <v>1</v>
      </c>
      <c r="C1044" s="7" t="s">
        <v>106</v>
      </c>
      <c r="D1044" s="7" t="s">
        <v>117</v>
      </c>
      <c r="E1044" s="9">
        <v>3</v>
      </c>
      <c r="F1044" s="9">
        <v>2030</v>
      </c>
      <c r="G1044" s="9">
        <v>0</v>
      </c>
      <c r="H1044" s="9">
        <v>115272.4921875</v>
      </c>
    </row>
    <row r="1045" spans="1:8" x14ac:dyDescent="0.25">
      <c r="A1045" s="5" t="str">
        <f t="shared" si="16"/>
        <v>1NEMNon-NEM Customer32031</v>
      </c>
      <c r="B1045" s="7">
        <v>1</v>
      </c>
      <c r="C1045" s="7" t="s">
        <v>106</v>
      </c>
      <c r="D1045" s="7" t="s">
        <v>117</v>
      </c>
      <c r="E1045" s="9">
        <v>3</v>
      </c>
      <c r="F1045" s="9">
        <v>2031</v>
      </c>
      <c r="G1045" s="9">
        <v>0</v>
      </c>
      <c r="H1045" s="9">
        <v>119854.34375</v>
      </c>
    </row>
    <row r="1046" spans="1:8" x14ac:dyDescent="0.25">
      <c r="A1046" s="5" t="str">
        <f t="shared" si="16"/>
        <v>1NEMNon-NEM Customer32032</v>
      </c>
      <c r="B1046" s="7">
        <v>1</v>
      </c>
      <c r="C1046" s="7" t="s">
        <v>106</v>
      </c>
      <c r="D1046" s="7" t="s">
        <v>117</v>
      </c>
      <c r="E1046" s="9">
        <v>3</v>
      </c>
      <c r="F1046" s="9">
        <v>2032</v>
      </c>
      <c r="G1046" s="9">
        <v>0</v>
      </c>
      <c r="H1046" s="9">
        <v>123845.25</v>
      </c>
    </row>
    <row r="1047" spans="1:8" x14ac:dyDescent="0.25">
      <c r="A1047" s="5" t="str">
        <f t="shared" si="16"/>
        <v>1NEMNon-NEM Customer42022</v>
      </c>
      <c r="B1047" s="7">
        <v>1</v>
      </c>
      <c r="C1047" s="7" t="s">
        <v>106</v>
      </c>
      <c r="D1047" s="7" t="s">
        <v>117</v>
      </c>
      <c r="E1047" s="9">
        <v>4</v>
      </c>
      <c r="F1047" s="9">
        <v>2022</v>
      </c>
      <c r="G1047" s="9">
        <v>0</v>
      </c>
      <c r="H1047" s="9">
        <v>45563.4375</v>
      </c>
    </row>
    <row r="1048" spans="1:8" x14ac:dyDescent="0.25">
      <c r="A1048" s="5" t="str">
        <f t="shared" si="16"/>
        <v>1NEMNon-NEM Customer42023</v>
      </c>
      <c r="B1048" s="7">
        <v>1</v>
      </c>
      <c r="C1048" s="7" t="s">
        <v>106</v>
      </c>
      <c r="D1048" s="7" t="s">
        <v>117</v>
      </c>
      <c r="E1048" s="9">
        <v>4</v>
      </c>
      <c r="F1048" s="9">
        <v>2023</v>
      </c>
      <c r="G1048" s="9">
        <v>0</v>
      </c>
      <c r="H1048" s="9">
        <v>58228.609375</v>
      </c>
    </row>
    <row r="1049" spans="1:8" x14ac:dyDescent="0.25">
      <c r="A1049" s="5" t="str">
        <f t="shared" si="16"/>
        <v>1NEMNon-NEM Customer42024</v>
      </c>
      <c r="B1049" s="7">
        <v>1</v>
      </c>
      <c r="C1049" s="7" t="s">
        <v>106</v>
      </c>
      <c r="D1049" s="7" t="s">
        <v>117</v>
      </c>
      <c r="E1049" s="9">
        <v>4</v>
      </c>
      <c r="F1049" s="9">
        <v>2024</v>
      </c>
      <c r="G1049" s="9">
        <v>0</v>
      </c>
      <c r="H1049" s="9">
        <v>70391.203125</v>
      </c>
    </row>
    <row r="1050" spans="1:8" x14ac:dyDescent="0.25">
      <c r="A1050" s="5" t="str">
        <f t="shared" si="16"/>
        <v>1NEMNon-NEM Customer42025</v>
      </c>
      <c r="B1050" s="7">
        <v>1</v>
      </c>
      <c r="C1050" s="7" t="s">
        <v>106</v>
      </c>
      <c r="D1050" s="7" t="s">
        <v>117</v>
      </c>
      <c r="E1050" s="9">
        <v>4</v>
      </c>
      <c r="F1050" s="9">
        <v>2025</v>
      </c>
      <c r="G1050" s="9">
        <v>0</v>
      </c>
      <c r="H1050" s="9">
        <v>80758.390625</v>
      </c>
    </row>
    <row r="1051" spans="1:8" x14ac:dyDescent="0.25">
      <c r="A1051" s="5" t="str">
        <f t="shared" si="16"/>
        <v>1NEMNon-NEM Customer42026</v>
      </c>
      <c r="B1051" s="7">
        <v>1</v>
      </c>
      <c r="C1051" s="7" t="s">
        <v>106</v>
      </c>
      <c r="D1051" s="7" t="s">
        <v>117</v>
      </c>
      <c r="E1051" s="9">
        <v>4</v>
      </c>
      <c r="F1051" s="9">
        <v>2026</v>
      </c>
      <c r="G1051" s="9">
        <v>0</v>
      </c>
      <c r="H1051" s="9">
        <v>89791.0703125</v>
      </c>
    </row>
    <row r="1052" spans="1:8" x14ac:dyDescent="0.25">
      <c r="A1052" s="5" t="str">
        <f t="shared" si="16"/>
        <v>1NEMNon-NEM Customer42027</v>
      </c>
      <c r="B1052" s="7">
        <v>1</v>
      </c>
      <c r="C1052" s="7" t="s">
        <v>106</v>
      </c>
      <c r="D1052" s="7" t="s">
        <v>117</v>
      </c>
      <c r="E1052" s="9">
        <v>4</v>
      </c>
      <c r="F1052" s="9">
        <v>2027</v>
      </c>
      <c r="G1052" s="9">
        <v>0</v>
      </c>
      <c r="H1052" s="9">
        <v>97661.6796875</v>
      </c>
    </row>
    <row r="1053" spans="1:8" x14ac:dyDescent="0.25">
      <c r="A1053" s="5" t="str">
        <f t="shared" si="16"/>
        <v>1NEMNon-NEM Customer42028</v>
      </c>
      <c r="B1053" s="7">
        <v>1</v>
      </c>
      <c r="C1053" s="7" t="s">
        <v>106</v>
      </c>
      <c r="D1053" s="7" t="s">
        <v>117</v>
      </c>
      <c r="E1053" s="9">
        <v>4</v>
      </c>
      <c r="F1053" s="9">
        <v>2028</v>
      </c>
      <c r="G1053" s="9">
        <v>0</v>
      </c>
      <c r="H1053" s="9">
        <v>104516.78125</v>
      </c>
    </row>
    <row r="1054" spans="1:8" x14ac:dyDescent="0.25">
      <c r="A1054" s="5" t="str">
        <f t="shared" si="16"/>
        <v>1NEMNon-NEM Customer42029</v>
      </c>
      <c r="B1054" s="7">
        <v>1</v>
      </c>
      <c r="C1054" s="7" t="s">
        <v>106</v>
      </c>
      <c r="D1054" s="7" t="s">
        <v>117</v>
      </c>
      <c r="E1054" s="9">
        <v>4</v>
      </c>
      <c r="F1054" s="9">
        <v>2029</v>
      </c>
      <c r="G1054" s="9">
        <v>0</v>
      </c>
      <c r="H1054" s="9">
        <v>110486.3515625</v>
      </c>
    </row>
    <row r="1055" spans="1:8" x14ac:dyDescent="0.25">
      <c r="A1055" s="5" t="str">
        <f t="shared" si="16"/>
        <v>1NEMNon-NEM Customer42030</v>
      </c>
      <c r="B1055" s="7">
        <v>1</v>
      </c>
      <c r="C1055" s="7" t="s">
        <v>106</v>
      </c>
      <c r="D1055" s="7" t="s">
        <v>117</v>
      </c>
      <c r="E1055" s="9">
        <v>4</v>
      </c>
      <c r="F1055" s="9">
        <v>2030</v>
      </c>
      <c r="G1055" s="9">
        <v>0</v>
      </c>
      <c r="H1055" s="9">
        <v>115685.3515625</v>
      </c>
    </row>
    <row r="1056" spans="1:8" x14ac:dyDescent="0.25">
      <c r="A1056" s="5" t="str">
        <f t="shared" si="16"/>
        <v>1NEMNon-NEM Customer42031</v>
      </c>
      <c r="B1056" s="7">
        <v>1</v>
      </c>
      <c r="C1056" s="7" t="s">
        <v>106</v>
      </c>
      <c r="D1056" s="7" t="s">
        <v>117</v>
      </c>
      <c r="E1056" s="9">
        <v>4</v>
      </c>
      <c r="F1056" s="9">
        <v>2031</v>
      </c>
      <c r="G1056" s="9">
        <v>0</v>
      </c>
      <c r="H1056" s="9">
        <v>120213.9921875</v>
      </c>
    </row>
    <row r="1057" spans="1:8" x14ac:dyDescent="0.25">
      <c r="A1057" s="5" t="str">
        <f t="shared" si="16"/>
        <v>1NEMNon-NEM Customer42032</v>
      </c>
      <c r="B1057" s="7">
        <v>1</v>
      </c>
      <c r="C1057" s="7" t="s">
        <v>106</v>
      </c>
      <c r="D1057" s="7" t="s">
        <v>117</v>
      </c>
      <c r="E1057" s="9">
        <v>4</v>
      </c>
      <c r="F1057" s="9">
        <v>2032</v>
      </c>
      <c r="G1057" s="9">
        <v>0</v>
      </c>
      <c r="H1057" s="9">
        <v>124158.4921875</v>
      </c>
    </row>
    <row r="1058" spans="1:8" x14ac:dyDescent="0.25">
      <c r="A1058" s="5" t="str">
        <f t="shared" si="16"/>
        <v>1NEMNon-NEM Customer52022</v>
      </c>
      <c r="B1058" s="7">
        <v>1</v>
      </c>
      <c r="C1058" s="7" t="s">
        <v>106</v>
      </c>
      <c r="D1058" s="7" t="s">
        <v>117</v>
      </c>
      <c r="E1058" s="9">
        <v>5</v>
      </c>
      <c r="F1058" s="9">
        <v>2022</v>
      </c>
      <c r="G1058" s="9">
        <v>0</v>
      </c>
      <c r="H1058" s="9">
        <v>46429.03125</v>
      </c>
    </row>
    <row r="1059" spans="1:8" x14ac:dyDescent="0.25">
      <c r="A1059" s="5" t="str">
        <f t="shared" si="16"/>
        <v>1NEMNon-NEM Customer52023</v>
      </c>
      <c r="B1059" s="7">
        <v>1</v>
      </c>
      <c r="C1059" s="7" t="s">
        <v>106</v>
      </c>
      <c r="D1059" s="7" t="s">
        <v>117</v>
      </c>
      <c r="E1059" s="9">
        <v>5</v>
      </c>
      <c r="F1059" s="9">
        <v>2023</v>
      </c>
      <c r="G1059" s="9">
        <v>0</v>
      </c>
      <c r="H1059" s="9">
        <v>59378.95703125</v>
      </c>
    </row>
    <row r="1060" spans="1:8" x14ac:dyDescent="0.25">
      <c r="A1060" s="5" t="str">
        <f t="shared" si="16"/>
        <v>1NEMNon-NEM Customer52024</v>
      </c>
      <c r="B1060" s="7">
        <v>1</v>
      </c>
      <c r="C1060" s="7" t="s">
        <v>106</v>
      </c>
      <c r="D1060" s="7" t="s">
        <v>117</v>
      </c>
      <c r="E1060" s="9">
        <v>5</v>
      </c>
      <c r="F1060" s="9">
        <v>2024</v>
      </c>
      <c r="G1060" s="9">
        <v>0</v>
      </c>
      <c r="H1060" s="9">
        <v>71336.3515625</v>
      </c>
    </row>
    <row r="1061" spans="1:8" x14ac:dyDescent="0.25">
      <c r="A1061" s="5" t="str">
        <f t="shared" si="16"/>
        <v>1NEMNon-NEM Customer52025</v>
      </c>
      <c r="B1061" s="7">
        <v>1</v>
      </c>
      <c r="C1061" s="7" t="s">
        <v>106</v>
      </c>
      <c r="D1061" s="7" t="s">
        <v>117</v>
      </c>
      <c r="E1061" s="9">
        <v>5</v>
      </c>
      <c r="F1061" s="9">
        <v>2025</v>
      </c>
      <c r="G1061" s="9">
        <v>0</v>
      </c>
      <c r="H1061" s="9">
        <v>81581.71875</v>
      </c>
    </row>
    <row r="1062" spans="1:8" x14ac:dyDescent="0.25">
      <c r="A1062" s="5" t="str">
        <f t="shared" si="16"/>
        <v>1NEMNon-NEM Customer52026</v>
      </c>
      <c r="B1062" s="7">
        <v>1</v>
      </c>
      <c r="C1062" s="7" t="s">
        <v>106</v>
      </c>
      <c r="D1062" s="7" t="s">
        <v>117</v>
      </c>
      <c r="E1062" s="9">
        <v>5</v>
      </c>
      <c r="F1062" s="9">
        <v>2026</v>
      </c>
      <c r="G1062" s="9">
        <v>0</v>
      </c>
      <c r="H1062" s="9">
        <v>90508.4921875</v>
      </c>
    </row>
    <row r="1063" spans="1:8" x14ac:dyDescent="0.25">
      <c r="A1063" s="5" t="str">
        <f t="shared" si="16"/>
        <v>1NEMNon-NEM Customer52027</v>
      </c>
      <c r="B1063" s="7">
        <v>1</v>
      </c>
      <c r="C1063" s="7" t="s">
        <v>106</v>
      </c>
      <c r="D1063" s="7" t="s">
        <v>117</v>
      </c>
      <c r="E1063" s="9">
        <v>5</v>
      </c>
      <c r="F1063" s="9">
        <v>2027</v>
      </c>
      <c r="G1063" s="9">
        <v>0</v>
      </c>
      <c r="H1063" s="9">
        <v>98286.796875</v>
      </c>
    </row>
    <row r="1064" spans="1:8" x14ac:dyDescent="0.25">
      <c r="A1064" s="5" t="str">
        <f t="shared" si="16"/>
        <v>1NEMNon-NEM Customer52028</v>
      </c>
      <c r="B1064" s="7">
        <v>1</v>
      </c>
      <c r="C1064" s="7" t="s">
        <v>106</v>
      </c>
      <c r="D1064" s="7" t="s">
        <v>117</v>
      </c>
      <c r="E1064" s="9">
        <v>5</v>
      </c>
      <c r="F1064" s="9">
        <v>2028</v>
      </c>
      <c r="G1064" s="9">
        <v>0</v>
      </c>
      <c r="H1064" s="9">
        <v>105061.1171875</v>
      </c>
    </row>
    <row r="1065" spans="1:8" x14ac:dyDescent="0.25">
      <c r="A1065" s="5" t="str">
        <f t="shared" si="16"/>
        <v>1NEMNon-NEM Customer52029</v>
      </c>
      <c r="B1065" s="7">
        <v>1</v>
      </c>
      <c r="C1065" s="7" t="s">
        <v>106</v>
      </c>
      <c r="D1065" s="7" t="s">
        <v>117</v>
      </c>
      <c r="E1065" s="9">
        <v>5</v>
      </c>
      <c r="F1065" s="9">
        <v>2029</v>
      </c>
      <c r="G1065" s="9">
        <v>0</v>
      </c>
      <c r="H1065" s="9">
        <v>110960.3828125</v>
      </c>
    </row>
    <row r="1066" spans="1:8" x14ac:dyDescent="0.25">
      <c r="A1066" s="5" t="str">
        <f t="shared" si="16"/>
        <v>1NEMNon-NEM Customer52030</v>
      </c>
      <c r="B1066" s="7">
        <v>1</v>
      </c>
      <c r="C1066" s="7" t="s">
        <v>106</v>
      </c>
      <c r="D1066" s="7" t="s">
        <v>117</v>
      </c>
      <c r="E1066" s="9">
        <v>5</v>
      </c>
      <c r="F1066" s="9">
        <v>2030</v>
      </c>
      <c r="G1066" s="9">
        <v>0</v>
      </c>
      <c r="H1066" s="9">
        <v>116098.2109375</v>
      </c>
    </row>
    <row r="1067" spans="1:8" x14ac:dyDescent="0.25">
      <c r="A1067" s="5" t="str">
        <f t="shared" si="16"/>
        <v>1NEMNon-NEM Customer52031</v>
      </c>
      <c r="B1067" s="7">
        <v>1</v>
      </c>
      <c r="C1067" s="7" t="s">
        <v>106</v>
      </c>
      <c r="D1067" s="7" t="s">
        <v>117</v>
      </c>
      <c r="E1067" s="9">
        <v>5</v>
      </c>
      <c r="F1067" s="9">
        <v>2031</v>
      </c>
      <c r="G1067" s="9">
        <v>0</v>
      </c>
      <c r="H1067" s="9">
        <v>120573.640625</v>
      </c>
    </row>
    <row r="1068" spans="1:8" x14ac:dyDescent="0.25">
      <c r="A1068" s="5" t="str">
        <f t="shared" si="16"/>
        <v>1NEMNon-NEM Customer52032</v>
      </c>
      <c r="B1068" s="7">
        <v>1</v>
      </c>
      <c r="C1068" s="7" t="s">
        <v>106</v>
      </c>
      <c r="D1068" s="7" t="s">
        <v>117</v>
      </c>
      <c r="E1068" s="9">
        <v>5</v>
      </c>
      <c r="F1068" s="9">
        <v>2032</v>
      </c>
      <c r="G1068" s="9">
        <v>0</v>
      </c>
      <c r="H1068" s="9">
        <v>124471.7265625</v>
      </c>
    </row>
    <row r="1069" spans="1:8" x14ac:dyDescent="0.25">
      <c r="A1069" s="5" t="str">
        <f t="shared" si="16"/>
        <v>1NEMNon-NEM Customer62022</v>
      </c>
      <c r="B1069" s="7">
        <v>1</v>
      </c>
      <c r="C1069" s="7" t="s">
        <v>106</v>
      </c>
      <c r="D1069" s="7" t="s">
        <v>117</v>
      </c>
      <c r="E1069" s="9">
        <v>6</v>
      </c>
      <c r="F1069" s="9">
        <v>2022</v>
      </c>
      <c r="G1069" s="9">
        <v>0</v>
      </c>
      <c r="H1069" s="9">
        <v>47294.625</v>
      </c>
    </row>
    <row r="1070" spans="1:8" x14ac:dyDescent="0.25">
      <c r="A1070" s="5" t="str">
        <f t="shared" si="16"/>
        <v>1NEMNon-NEM Customer62023</v>
      </c>
      <c r="B1070" s="7">
        <v>1</v>
      </c>
      <c r="C1070" s="7" t="s">
        <v>106</v>
      </c>
      <c r="D1070" s="7" t="s">
        <v>117</v>
      </c>
      <c r="E1070" s="9">
        <v>6</v>
      </c>
      <c r="F1070" s="9">
        <v>2023</v>
      </c>
      <c r="G1070" s="9">
        <v>0</v>
      </c>
      <c r="H1070" s="9">
        <v>60529.30859375</v>
      </c>
    </row>
    <row r="1071" spans="1:8" x14ac:dyDescent="0.25">
      <c r="A1071" s="5" t="str">
        <f t="shared" si="16"/>
        <v>1NEMNon-NEM Customer62024</v>
      </c>
      <c r="B1071" s="7">
        <v>1</v>
      </c>
      <c r="C1071" s="7" t="s">
        <v>106</v>
      </c>
      <c r="D1071" s="7" t="s">
        <v>117</v>
      </c>
      <c r="E1071" s="9">
        <v>6</v>
      </c>
      <c r="F1071" s="9">
        <v>2024</v>
      </c>
      <c r="G1071" s="9">
        <v>0</v>
      </c>
      <c r="H1071" s="9">
        <v>72281.5</v>
      </c>
    </row>
    <row r="1072" spans="1:8" x14ac:dyDescent="0.25">
      <c r="A1072" s="5" t="str">
        <f t="shared" si="16"/>
        <v>1NEMNon-NEM Customer62025</v>
      </c>
      <c r="B1072" s="7">
        <v>1</v>
      </c>
      <c r="C1072" s="7" t="s">
        <v>106</v>
      </c>
      <c r="D1072" s="7" t="s">
        <v>117</v>
      </c>
      <c r="E1072" s="9">
        <v>6</v>
      </c>
      <c r="F1072" s="9">
        <v>2025</v>
      </c>
      <c r="G1072" s="9">
        <v>0</v>
      </c>
      <c r="H1072" s="9">
        <v>82405.0390625</v>
      </c>
    </row>
    <row r="1073" spans="1:8" x14ac:dyDescent="0.25">
      <c r="A1073" s="5" t="str">
        <f t="shared" si="16"/>
        <v>1NEMNon-NEM Customer62026</v>
      </c>
      <c r="B1073" s="7">
        <v>1</v>
      </c>
      <c r="C1073" s="7" t="s">
        <v>106</v>
      </c>
      <c r="D1073" s="7" t="s">
        <v>117</v>
      </c>
      <c r="E1073" s="9">
        <v>6</v>
      </c>
      <c r="F1073" s="9">
        <v>2026</v>
      </c>
      <c r="G1073" s="9">
        <v>0</v>
      </c>
      <c r="H1073" s="9">
        <v>91225.9140625</v>
      </c>
    </row>
    <row r="1074" spans="1:8" x14ac:dyDescent="0.25">
      <c r="A1074" s="5" t="str">
        <f t="shared" si="16"/>
        <v>1NEMNon-NEM Customer62027</v>
      </c>
      <c r="B1074" s="7">
        <v>1</v>
      </c>
      <c r="C1074" s="7" t="s">
        <v>106</v>
      </c>
      <c r="D1074" s="7" t="s">
        <v>117</v>
      </c>
      <c r="E1074" s="9">
        <v>6</v>
      </c>
      <c r="F1074" s="9">
        <v>2027</v>
      </c>
      <c r="G1074" s="9">
        <v>0</v>
      </c>
      <c r="H1074" s="9">
        <v>98911.9140625</v>
      </c>
    </row>
    <row r="1075" spans="1:8" x14ac:dyDescent="0.25">
      <c r="A1075" s="5" t="str">
        <f t="shared" si="16"/>
        <v>1NEMNon-NEM Customer62028</v>
      </c>
      <c r="B1075" s="7">
        <v>1</v>
      </c>
      <c r="C1075" s="7" t="s">
        <v>106</v>
      </c>
      <c r="D1075" s="7" t="s">
        <v>117</v>
      </c>
      <c r="E1075" s="9">
        <v>6</v>
      </c>
      <c r="F1075" s="9">
        <v>2028</v>
      </c>
      <c r="G1075" s="9">
        <v>0</v>
      </c>
      <c r="H1075" s="9">
        <v>105605.4453125</v>
      </c>
    </row>
    <row r="1076" spans="1:8" x14ac:dyDescent="0.25">
      <c r="A1076" s="5" t="str">
        <f t="shared" si="16"/>
        <v>1NEMNon-NEM Customer62029</v>
      </c>
      <c r="B1076" s="7">
        <v>1</v>
      </c>
      <c r="C1076" s="7" t="s">
        <v>106</v>
      </c>
      <c r="D1076" s="7" t="s">
        <v>117</v>
      </c>
      <c r="E1076" s="9">
        <v>6</v>
      </c>
      <c r="F1076" s="9">
        <v>2029</v>
      </c>
      <c r="G1076" s="9">
        <v>0</v>
      </c>
      <c r="H1076" s="9">
        <v>111434.4140625</v>
      </c>
    </row>
    <row r="1077" spans="1:8" x14ac:dyDescent="0.25">
      <c r="A1077" s="5" t="str">
        <f t="shared" si="16"/>
        <v>1NEMNon-NEM Customer62030</v>
      </c>
      <c r="B1077" s="7">
        <v>1</v>
      </c>
      <c r="C1077" s="7" t="s">
        <v>106</v>
      </c>
      <c r="D1077" s="7" t="s">
        <v>117</v>
      </c>
      <c r="E1077" s="9">
        <v>6</v>
      </c>
      <c r="F1077" s="9">
        <v>2030</v>
      </c>
      <c r="G1077" s="9">
        <v>0</v>
      </c>
      <c r="H1077" s="9">
        <v>116511.0703125</v>
      </c>
    </row>
    <row r="1078" spans="1:8" x14ac:dyDescent="0.25">
      <c r="A1078" s="5" t="str">
        <f t="shared" si="16"/>
        <v>1NEMNon-NEM Customer62031</v>
      </c>
      <c r="B1078" s="7">
        <v>1</v>
      </c>
      <c r="C1078" s="7" t="s">
        <v>106</v>
      </c>
      <c r="D1078" s="7" t="s">
        <v>117</v>
      </c>
      <c r="E1078" s="9">
        <v>6</v>
      </c>
      <c r="F1078" s="9">
        <v>2031</v>
      </c>
      <c r="G1078" s="9">
        <v>0</v>
      </c>
      <c r="H1078" s="9">
        <v>120933.2890625</v>
      </c>
    </row>
    <row r="1079" spans="1:8" x14ac:dyDescent="0.25">
      <c r="A1079" s="5" t="str">
        <f t="shared" si="16"/>
        <v>1NEMNon-NEM Customer62032</v>
      </c>
      <c r="B1079" s="7">
        <v>1</v>
      </c>
      <c r="C1079" s="7" t="s">
        <v>106</v>
      </c>
      <c r="D1079" s="7" t="s">
        <v>117</v>
      </c>
      <c r="E1079" s="9">
        <v>6</v>
      </c>
      <c r="F1079" s="9">
        <v>2032</v>
      </c>
      <c r="G1079" s="9">
        <v>0</v>
      </c>
      <c r="H1079" s="9">
        <v>124784.96875</v>
      </c>
    </row>
    <row r="1080" spans="1:8" x14ac:dyDescent="0.25">
      <c r="A1080" s="5" t="str">
        <f t="shared" si="16"/>
        <v>1NEMNon-NEM Customer72022</v>
      </c>
      <c r="B1080" s="7">
        <v>1</v>
      </c>
      <c r="C1080" s="7" t="s">
        <v>106</v>
      </c>
      <c r="D1080" s="7" t="s">
        <v>117</v>
      </c>
      <c r="E1080" s="9">
        <v>7</v>
      </c>
      <c r="F1080" s="9">
        <v>2022</v>
      </c>
      <c r="G1080" s="9">
        <v>0</v>
      </c>
      <c r="H1080" s="9">
        <v>48160.21875</v>
      </c>
    </row>
    <row r="1081" spans="1:8" x14ac:dyDescent="0.25">
      <c r="A1081" s="5" t="str">
        <f t="shared" si="16"/>
        <v>1NEMNon-NEM Customer72023</v>
      </c>
      <c r="B1081" s="7">
        <v>1</v>
      </c>
      <c r="C1081" s="7" t="s">
        <v>106</v>
      </c>
      <c r="D1081" s="7" t="s">
        <v>117</v>
      </c>
      <c r="E1081" s="9">
        <v>7</v>
      </c>
      <c r="F1081" s="9">
        <v>2023</v>
      </c>
      <c r="G1081" s="9">
        <v>0</v>
      </c>
      <c r="H1081" s="9">
        <v>61679.65625</v>
      </c>
    </row>
    <row r="1082" spans="1:8" x14ac:dyDescent="0.25">
      <c r="A1082" s="5" t="str">
        <f t="shared" si="16"/>
        <v>1NEMNon-NEM Customer72024</v>
      </c>
      <c r="B1082" s="7">
        <v>1</v>
      </c>
      <c r="C1082" s="7" t="s">
        <v>106</v>
      </c>
      <c r="D1082" s="7" t="s">
        <v>117</v>
      </c>
      <c r="E1082" s="9">
        <v>7</v>
      </c>
      <c r="F1082" s="9">
        <v>2024</v>
      </c>
      <c r="G1082" s="9">
        <v>0</v>
      </c>
      <c r="H1082" s="9">
        <v>73226.6484375</v>
      </c>
    </row>
    <row r="1083" spans="1:8" x14ac:dyDescent="0.25">
      <c r="A1083" s="5" t="str">
        <f t="shared" si="16"/>
        <v>1NEMNon-NEM Customer72025</v>
      </c>
      <c r="B1083" s="7">
        <v>1</v>
      </c>
      <c r="C1083" s="7" t="s">
        <v>106</v>
      </c>
      <c r="D1083" s="7" t="s">
        <v>117</v>
      </c>
      <c r="E1083" s="9">
        <v>7</v>
      </c>
      <c r="F1083" s="9">
        <v>2025</v>
      </c>
      <c r="G1083" s="9">
        <v>0</v>
      </c>
      <c r="H1083" s="9">
        <v>83228.359375</v>
      </c>
    </row>
    <row r="1084" spans="1:8" x14ac:dyDescent="0.25">
      <c r="A1084" s="5" t="str">
        <f t="shared" si="16"/>
        <v>1NEMNon-NEM Customer72026</v>
      </c>
      <c r="B1084" s="7">
        <v>1</v>
      </c>
      <c r="C1084" s="7" t="s">
        <v>106</v>
      </c>
      <c r="D1084" s="7" t="s">
        <v>117</v>
      </c>
      <c r="E1084" s="9">
        <v>7</v>
      </c>
      <c r="F1084" s="9">
        <v>2026</v>
      </c>
      <c r="G1084" s="9">
        <v>0</v>
      </c>
      <c r="H1084" s="9">
        <v>91943.3359375</v>
      </c>
    </row>
    <row r="1085" spans="1:8" x14ac:dyDescent="0.25">
      <c r="A1085" s="5" t="str">
        <f t="shared" si="16"/>
        <v>1NEMNon-NEM Customer72027</v>
      </c>
      <c r="B1085" s="7">
        <v>1</v>
      </c>
      <c r="C1085" s="7" t="s">
        <v>106</v>
      </c>
      <c r="D1085" s="7" t="s">
        <v>117</v>
      </c>
      <c r="E1085" s="9">
        <v>7</v>
      </c>
      <c r="F1085" s="9">
        <v>2027</v>
      </c>
      <c r="G1085" s="9">
        <v>0</v>
      </c>
      <c r="H1085" s="9">
        <v>99537.03125</v>
      </c>
    </row>
    <row r="1086" spans="1:8" x14ac:dyDescent="0.25">
      <c r="A1086" s="5" t="str">
        <f t="shared" si="16"/>
        <v>1NEMNon-NEM Customer72028</v>
      </c>
      <c r="B1086" s="7">
        <v>1</v>
      </c>
      <c r="C1086" s="7" t="s">
        <v>106</v>
      </c>
      <c r="D1086" s="7" t="s">
        <v>117</v>
      </c>
      <c r="E1086" s="9">
        <v>7</v>
      </c>
      <c r="F1086" s="9">
        <v>2028</v>
      </c>
      <c r="G1086" s="9">
        <v>0</v>
      </c>
      <c r="H1086" s="9">
        <v>106149.7734375</v>
      </c>
    </row>
    <row r="1087" spans="1:8" x14ac:dyDescent="0.25">
      <c r="A1087" s="5" t="str">
        <f t="shared" si="16"/>
        <v>1NEMNon-NEM Customer72029</v>
      </c>
      <c r="B1087" s="7">
        <v>1</v>
      </c>
      <c r="C1087" s="7" t="s">
        <v>106</v>
      </c>
      <c r="D1087" s="7" t="s">
        <v>117</v>
      </c>
      <c r="E1087" s="9">
        <v>7</v>
      </c>
      <c r="F1087" s="9">
        <v>2029</v>
      </c>
      <c r="G1087" s="9">
        <v>0</v>
      </c>
      <c r="H1087" s="9">
        <v>111908.4453125</v>
      </c>
    </row>
    <row r="1088" spans="1:8" x14ac:dyDescent="0.25">
      <c r="A1088" s="5" t="str">
        <f t="shared" si="16"/>
        <v>1NEMNon-NEM Customer72030</v>
      </c>
      <c r="B1088" s="7">
        <v>1</v>
      </c>
      <c r="C1088" s="7" t="s">
        <v>106</v>
      </c>
      <c r="D1088" s="7" t="s">
        <v>117</v>
      </c>
      <c r="E1088" s="9">
        <v>7</v>
      </c>
      <c r="F1088" s="9">
        <v>2030</v>
      </c>
      <c r="G1088" s="9">
        <v>0</v>
      </c>
      <c r="H1088" s="9">
        <v>116923.9296875</v>
      </c>
    </row>
    <row r="1089" spans="1:8" x14ac:dyDescent="0.25">
      <c r="A1089" s="5" t="str">
        <f t="shared" si="16"/>
        <v>1NEMNon-NEM Customer72031</v>
      </c>
      <c r="B1089" s="7">
        <v>1</v>
      </c>
      <c r="C1089" s="7" t="s">
        <v>106</v>
      </c>
      <c r="D1089" s="7" t="s">
        <v>117</v>
      </c>
      <c r="E1089" s="9">
        <v>7</v>
      </c>
      <c r="F1089" s="9">
        <v>2031</v>
      </c>
      <c r="G1089" s="9">
        <v>0</v>
      </c>
      <c r="H1089" s="9">
        <v>121292.9453125</v>
      </c>
    </row>
    <row r="1090" spans="1:8" x14ac:dyDescent="0.25">
      <c r="A1090" s="5" t="str">
        <f t="shared" si="16"/>
        <v>1NEMNon-NEM Customer72032</v>
      </c>
      <c r="B1090" s="7">
        <v>1</v>
      </c>
      <c r="C1090" s="7" t="s">
        <v>106</v>
      </c>
      <c r="D1090" s="7" t="s">
        <v>117</v>
      </c>
      <c r="E1090" s="9">
        <v>7</v>
      </c>
      <c r="F1090" s="9">
        <v>2032</v>
      </c>
      <c r="G1090" s="9">
        <v>0</v>
      </c>
      <c r="H1090" s="9">
        <v>125098.203125</v>
      </c>
    </row>
    <row r="1091" spans="1:8" x14ac:dyDescent="0.25">
      <c r="A1091" s="5" t="str">
        <f t="shared" ref="A1091:A1154" si="17">B1091&amp;C1091&amp;D1091&amp;E1091&amp;F1091</f>
        <v>1NEMNon-NEM Customer82022</v>
      </c>
      <c r="B1091" s="7">
        <v>1</v>
      </c>
      <c r="C1091" s="7" t="s">
        <v>106</v>
      </c>
      <c r="D1091" s="7" t="s">
        <v>117</v>
      </c>
      <c r="E1091" s="9">
        <v>8</v>
      </c>
      <c r="F1091" s="9">
        <v>2022</v>
      </c>
      <c r="G1091" s="9">
        <v>0</v>
      </c>
      <c r="H1091" s="9">
        <v>49025.8125</v>
      </c>
    </row>
    <row r="1092" spans="1:8" x14ac:dyDescent="0.25">
      <c r="A1092" s="5" t="str">
        <f t="shared" si="17"/>
        <v>1NEMNon-NEM Customer82023</v>
      </c>
      <c r="B1092" s="7">
        <v>1</v>
      </c>
      <c r="C1092" s="7" t="s">
        <v>106</v>
      </c>
      <c r="D1092" s="7" t="s">
        <v>117</v>
      </c>
      <c r="E1092" s="9">
        <v>8</v>
      </c>
      <c r="F1092" s="9">
        <v>2023</v>
      </c>
      <c r="G1092" s="9">
        <v>0</v>
      </c>
      <c r="H1092" s="9">
        <v>62830.00390625</v>
      </c>
    </row>
    <row r="1093" spans="1:8" x14ac:dyDescent="0.25">
      <c r="A1093" s="5" t="str">
        <f t="shared" si="17"/>
        <v>1NEMNon-NEM Customer82024</v>
      </c>
      <c r="B1093" s="7">
        <v>1</v>
      </c>
      <c r="C1093" s="7" t="s">
        <v>106</v>
      </c>
      <c r="D1093" s="7" t="s">
        <v>117</v>
      </c>
      <c r="E1093" s="9">
        <v>8</v>
      </c>
      <c r="F1093" s="9">
        <v>2024</v>
      </c>
      <c r="G1093" s="9">
        <v>0</v>
      </c>
      <c r="H1093" s="9">
        <v>74171.796875</v>
      </c>
    </row>
    <row r="1094" spans="1:8" x14ac:dyDescent="0.25">
      <c r="A1094" s="5" t="str">
        <f t="shared" si="17"/>
        <v>1NEMNon-NEM Customer82025</v>
      </c>
      <c r="B1094" s="7">
        <v>1</v>
      </c>
      <c r="C1094" s="7" t="s">
        <v>106</v>
      </c>
      <c r="D1094" s="7" t="s">
        <v>117</v>
      </c>
      <c r="E1094" s="9">
        <v>8</v>
      </c>
      <c r="F1094" s="9">
        <v>2025</v>
      </c>
      <c r="G1094" s="9">
        <v>0</v>
      </c>
      <c r="H1094" s="9">
        <v>84051.6875</v>
      </c>
    </row>
    <row r="1095" spans="1:8" x14ac:dyDescent="0.25">
      <c r="A1095" s="5" t="str">
        <f t="shared" si="17"/>
        <v>1NEMNon-NEM Customer82026</v>
      </c>
      <c r="B1095" s="7">
        <v>1</v>
      </c>
      <c r="C1095" s="7" t="s">
        <v>106</v>
      </c>
      <c r="D1095" s="7" t="s">
        <v>117</v>
      </c>
      <c r="E1095" s="9">
        <v>8</v>
      </c>
      <c r="F1095" s="9">
        <v>2026</v>
      </c>
      <c r="G1095" s="9">
        <v>0</v>
      </c>
      <c r="H1095" s="9">
        <v>92660.7578125</v>
      </c>
    </row>
    <row r="1096" spans="1:8" x14ac:dyDescent="0.25">
      <c r="A1096" s="5" t="str">
        <f t="shared" si="17"/>
        <v>1NEMNon-NEM Customer82027</v>
      </c>
      <c r="B1096" s="7">
        <v>1</v>
      </c>
      <c r="C1096" s="7" t="s">
        <v>106</v>
      </c>
      <c r="D1096" s="7" t="s">
        <v>117</v>
      </c>
      <c r="E1096" s="9">
        <v>8</v>
      </c>
      <c r="F1096" s="9">
        <v>2027</v>
      </c>
      <c r="G1096" s="9">
        <v>0</v>
      </c>
      <c r="H1096" s="9">
        <v>100162.140625</v>
      </c>
    </row>
    <row r="1097" spans="1:8" x14ac:dyDescent="0.25">
      <c r="A1097" s="5" t="str">
        <f t="shared" si="17"/>
        <v>1NEMNon-NEM Customer82028</v>
      </c>
      <c r="B1097" s="7">
        <v>1</v>
      </c>
      <c r="C1097" s="7" t="s">
        <v>106</v>
      </c>
      <c r="D1097" s="7" t="s">
        <v>117</v>
      </c>
      <c r="E1097" s="9">
        <v>8</v>
      </c>
      <c r="F1097" s="9">
        <v>2028</v>
      </c>
      <c r="G1097" s="9">
        <v>0</v>
      </c>
      <c r="H1097" s="9">
        <v>106694.1015625</v>
      </c>
    </row>
    <row r="1098" spans="1:8" x14ac:dyDescent="0.25">
      <c r="A1098" s="5" t="str">
        <f t="shared" si="17"/>
        <v>1NEMNon-NEM Customer82029</v>
      </c>
      <c r="B1098" s="7">
        <v>1</v>
      </c>
      <c r="C1098" s="7" t="s">
        <v>106</v>
      </c>
      <c r="D1098" s="7" t="s">
        <v>117</v>
      </c>
      <c r="E1098" s="9">
        <v>8</v>
      </c>
      <c r="F1098" s="9">
        <v>2029</v>
      </c>
      <c r="G1098" s="9">
        <v>0</v>
      </c>
      <c r="H1098" s="9">
        <v>112382.4765625</v>
      </c>
    </row>
    <row r="1099" spans="1:8" x14ac:dyDescent="0.25">
      <c r="A1099" s="5" t="str">
        <f t="shared" si="17"/>
        <v>1NEMNon-NEM Customer82030</v>
      </c>
      <c r="B1099" s="7">
        <v>1</v>
      </c>
      <c r="C1099" s="7" t="s">
        <v>106</v>
      </c>
      <c r="D1099" s="7" t="s">
        <v>117</v>
      </c>
      <c r="E1099" s="9">
        <v>8</v>
      </c>
      <c r="F1099" s="9">
        <v>2030</v>
      </c>
      <c r="G1099" s="9">
        <v>0</v>
      </c>
      <c r="H1099" s="9">
        <v>117336.7890625</v>
      </c>
    </row>
    <row r="1100" spans="1:8" x14ac:dyDescent="0.25">
      <c r="A1100" s="5" t="str">
        <f t="shared" si="17"/>
        <v>1NEMNon-NEM Customer82031</v>
      </c>
      <c r="B1100" s="7">
        <v>1</v>
      </c>
      <c r="C1100" s="7" t="s">
        <v>106</v>
      </c>
      <c r="D1100" s="7" t="s">
        <v>117</v>
      </c>
      <c r="E1100" s="9">
        <v>8</v>
      </c>
      <c r="F1100" s="9">
        <v>2031</v>
      </c>
      <c r="G1100" s="9">
        <v>0</v>
      </c>
      <c r="H1100" s="9">
        <v>121652.59375</v>
      </c>
    </row>
    <row r="1101" spans="1:8" x14ac:dyDescent="0.25">
      <c r="A1101" s="5" t="str">
        <f t="shared" si="17"/>
        <v>1NEMNon-NEM Customer82032</v>
      </c>
      <c r="B1101" s="7">
        <v>1</v>
      </c>
      <c r="C1101" s="7" t="s">
        <v>106</v>
      </c>
      <c r="D1101" s="7" t="s">
        <v>117</v>
      </c>
      <c r="E1101" s="9">
        <v>8</v>
      </c>
      <c r="F1101" s="9">
        <v>2032</v>
      </c>
      <c r="G1101" s="9">
        <v>0</v>
      </c>
      <c r="H1101" s="9">
        <v>125411.4375</v>
      </c>
    </row>
    <row r="1102" spans="1:8" x14ac:dyDescent="0.25">
      <c r="A1102" s="5" t="str">
        <f t="shared" si="17"/>
        <v>1NEMNon-NEM Customer92022</v>
      </c>
      <c r="B1102" s="7">
        <v>1</v>
      </c>
      <c r="C1102" s="7" t="s">
        <v>106</v>
      </c>
      <c r="D1102" s="7" t="s">
        <v>117</v>
      </c>
      <c r="E1102" s="9">
        <v>9</v>
      </c>
      <c r="F1102" s="9">
        <v>2022</v>
      </c>
      <c r="G1102" s="9">
        <v>0</v>
      </c>
      <c r="H1102" s="9">
        <v>50176.1640625</v>
      </c>
    </row>
    <row r="1103" spans="1:8" x14ac:dyDescent="0.25">
      <c r="A1103" s="5" t="str">
        <f t="shared" si="17"/>
        <v>1NEMNon-NEM Customer92023</v>
      </c>
      <c r="B1103" s="7">
        <v>1</v>
      </c>
      <c r="C1103" s="7" t="s">
        <v>106</v>
      </c>
      <c r="D1103" s="7" t="s">
        <v>117</v>
      </c>
      <c r="E1103" s="9">
        <v>9</v>
      </c>
      <c r="F1103" s="9">
        <v>2023</v>
      </c>
      <c r="G1103" s="9">
        <v>0</v>
      </c>
      <c r="H1103" s="9">
        <v>63775.15625</v>
      </c>
    </row>
    <row r="1104" spans="1:8" x14ac:dyDescent="0.25">
      <c r="A1104" s="5" t="str">
        <f t="shared" si="17"/>
        <v>1NEMNon-NEM Customer92024</v>
      </c>
      <c r="B1104" s="7">
        <v>1</v>
      </c>
      <c r="C1104" s="7" t="s">
        <v>106</v>
      </c>
      <c r="D1104" s="7" t="s">
        <v>117</v>
      </c>
      <c r="E1104" s="9">
        <v>9</v>
      </c>
      <c r="F1104" s="9">
        <v>2024</v>
      </c>
      <c r="G1104" s="9">
        <v>0</v>
      </c>
      <c r="H1104" s="9">
        <v>74995.125</v>
      </c>
    </row>
    <row r="1105" spans="1:8" x14ac:dyDescent="0.25">
      <c r="A1105" s="5" t="str">
        <f t="shared" si="17"/>
        <v>1NEMNon-NEM Customer92025</v>
      </c>
      <c r="B1105" s="7">
        <v>1</v>
      </c>
      <c r="C1105" s="7" t="s">
        <v>106</v>
      </c>
      <c r="D1105" s="7" t="s">
        <v>117</v>
      </c>
      <c r="E1105" s="9">
        <v>9</v>
      </c>
      <c r="F1105" s="9">
        <v>2025</v>
      </c>
      <c r="G1105" s="9">
        <v>0</v>
      </c>
      <c r="H1105" s="9">
        <v>84769.109375</v>
      </c>
    </row>
    <row r="1106" spans="1:8" x14ac:dyDescent="0.25">
      <c r="A1106" s="5" t="str">
        <f t="shared" si="17"/>
        <v>1NEMNon-NEM Customer92026</v>
      </c>
      <c r="B1106" s="7">
        <v>1</v>
      </c>
      <c r="C1106" s="7" t="s">
        <v>106</v>
      </c>
      <c r="D1106" s="7" t="s">
        <v>117</v>
      </c>
      <c r="E1106" s="9">
        <v>9</v>
      </c>
      <c r="F1106" s="9">
        <v>2026</v>
      </c>
      <c r="G1106" s="9">
        <v>0</v>
      </c>
      <c r="H1106" s="9">
        <v>93285.875</v>
      </c>
    </row>
    <row r="1107" spans="1:8" x14ac:dyDescent="0.25">
      <c r="A1107" s="5" t="str">
        <f t="shared" si="17"/>
        <v>1NEMNon-NEM Customer92027</v>
      </c>
      <c r="B1107" s="7">
        <v>1</v>
      </c>
      <c r="C1107" s="7" t="s">
        <v>106</v>
      </c>
      <c r="D1107" s="7" t="s">
        <v>117</v>
      </c>
      <c r="E1107" s="9">
        <v>9</v>
      </c>
      <c r="F1107" s="9">
        <v>2027</v>
      </c>
      <c r="G1107" s="9">
        <v>0</v>
      </c>
      <c r="H1107" s="9">
        <v>100706.4765625</v>
      </c>
    </row>
    <row r="1108" spans="1:8" x14ac:dyDescent="0.25">
      <c r="A1108" s="5" t="str">
        <f t="shared" si="17"/>
        <v>1NEMNon-NEM Customer92028</v>
      </c>
      <c r="B1108" s="7">
        <v>1</v>
      </c>
      <c r="C1108" s="7" t="s">
        <v>106</v>
      </c>
      <c r="D1108" s="7" t="s">
        <v>117</v>
      </c>
      <c r="E1108" s="9">
        <v>9</v>
      </c>
      <c r="F1108" s="9">
        <v>2028</v>
      </c>
      <c r="G1108" s="9">
        <v>0</v>
      </c>
      <c r="H1108" s="9">
        <v>107168.1328125</v>
      </c>
    </row>
    <row r="1109" spans="1:8" x14ac:dyDescent="0.25">
      <c r="A1109" s="5" t="str">
        <f t="shared" si="17"/>
        <v>1NEMNon-NEM Customer92029</v>
      </c>
      <c r="B1109" s="7">
        <v>1</v>
      </c>
      <c r="C1109" s="7" t="s">
        <v>106</v>
      </c>
      <c r="D1109" s="7" t="s">
        <v>117</v>
      </c>
      <c r="E1109" s="9">
        <v>9</v>
      </c>
      <c r="F1109" s="9">
        <v>2029</v>
      </c>
      <c r="G1109" s="9">
        <v>0</v>
      </c>
      <c r="H1109" s="9">
        <v>112795.3359375</v>
      </c>
    </row>
    <row r="1110" spans="1:8" x14ac:dyDescent="0.25">
      <c r="A1110" s="5" t="str">
        <f t="shared" si="17"/>
        <v>1NEMNon-NEM Customer92030</v>
      </c>
      <c r="B1110" s="7">
        <v>1</v>
      </c>
      <c r="C1110" s="7" t="s">
        <v>106</v>
      </c>
      <c r="D1110" s="7" t="s">
        <v>117</v>
      </c>
      <c r="E1110" s="9">
        <v>9</v>
      </c>
      <c r="F1110" s="9">
        <v>2030</v>
      </c>
      <c r="G1110" s="9">
        <v>0</v>
      </c>
      <c r="H1110" s="9">
        <v>117696.4453125</v>
      </c>
    </row>
    <row r="1111" spans="1:8" x14ac:dyDescent="0.25">
      <c r="A1111" s="5" t="str">
        <f t="shared" si="17"/>
        <v>1NEMNon-NEM Customer92031</v>
      </c>
      <c r="B1111" s="7">
        <v>1</v>
      </c>
      <c r="C1111" s="7" t="s">
        <v>106</v>
      </c>
      <c r="D1111" s="7" t="s">
        <v>117</v>
      </c>
      <c r="E1111" s="9">
        <v>9</v>
      </c>
      <c r="F1111" s="9">
        <v>2031</v>
      </c>
      <c r="G1111" s="9">
        <v>0</v>
      </c>
      <c r="H1111" s="9">
        <v>121965.828125</v>
      </c>
    </row>
    <row r="1112" spans="1:8" x14ac:dyDescent="0.25">
      <c r="A1112" s="5" t="str">
        <f t="shared" si="17"/>
        <v>1NEMNon-NEM Customer92032</v>
      </c>
      <c r="B1112" s="7">
        <v>1</v>
      </c>
      <c r="C1112" s="7" t="s">
        <v>106</v>
      </c>
      <c r="D1112" s="7" t="s">
        <v>117</v>
      </c>
      <c r="E1112" s="9">
        <v>9</v>
      </c>
      <c r="F1112" s="9">
        <v>2032</v>
      </c>
      <c r="G1112" s="9">
        <v>0</v>
      </c>
      <c r="H1112" s="9">
        <v>125724.6796875</v>
      </c>
    </row>
    <row r="1113" spans="1:8" x14ac:dyDescent="0.25">
      <c r="A1113" s="5" t="str">
        <f t="shared" si="17"/>
        <v>1NEMNon-NEM Customer102022</v>
      </c>
      <c r="B1113" s="7">
        <v>1</v>
      </c>
      <c r="C1113" s="7" t="s">
        <v>106</v>
      </c>
      <c r="D1113" s="7" t="s">
        <v>117</v>
      </c>
      <c r="E1113" s="9">
        <v>10</v>
      </c>
      <c r="F1113" s="9">
        <v>2022</v>
      </c>
      <c r="G1113" s="9">
        <v>0</v>
      </c>
      <c r="H1113" s="9">
        <v>51326.51171875</v>
      </c>
    </row>
    <row r="1114" spans="1:8" x14ac:dyDescent="0.25">
      <c r="A1114" s="5" t="str">
        <f t="shared" si="17"/>
        <v>1NEMNon-NEM Customer102023</v>
      </c>
      <c r="B1114" s="7">
        <v>1</v>
      </c>
      <c r="C1114" s="7" t="s">
        <v>106</v>
      </c>
      <c r="D1114" s="7" t="s">
        <v>117</v>
      </c>
      <c r="E1114" s="9">
        <v>10</v>
      </c>
      <c r="F1114" s="9">
        <v>2023</v>
      </c>
      <c r="G1114" s="9">
        <v>0</v>
      </c>
      <c r="H1114" s="9">
        <v>64720.3046875</v>
      </c>
    </row>
    <row r="1115" spans="1:8" x14ac:dyDescent="0.25">
      <c r="A1115" s="5" t="str">
        <f t="shared" si="17"/>
        <v>1NEMNon-NEM Customer102024</v>
      </c>
      <c r="B1115" s="7">
        <v>1</v>
      </c>
      <c r="C1115" s="7" t="s">
        <v>106</v>
      </c>
      <c r="D1115" s="7" t="s">
        <v>117</v>
      </c>
      <c r="E1115" s="9">
        <v>10</v>
      </c>
      <c r="F1115" s="9">
        <v>2024</v>
      </c>
      <c r="G1115" s="9">
        <v>0</v>
      </c>
      <c r="H1115" s="9">
        <v>75818.4453125</v>
      </c>
    </row>
    <row r="1116" spans="1:8" x14ac:dyDescent="0.25">
      <c r="A1116" s="5" t="str">
        <f t="shared" si="17"/>
        <v>1NEMNon-NEM Customer102025</v>
      </c>
      <c r="B1116" s="7">
        <v>1</v>
      </c>
      <c r="C1116" s="7" t="s">
        <v>106</v>
      </c>
      <c r="D1116" s="7" t="s">
        <v>117</v>
      </c>
      <c r="E1116" s="9">
        <v>10</v>
      </c>
      <c r="F1116" s="9">
        <v>2025</v>
      </c>
      <c r="G1116" s="9">
        <v>0</v>
      </c>
      <c r="H1116" s="9">
        <v>85486.53125</v>
      </c>
    </row>
    <row r="1117" spans="1:8" x14ac:dyDescent="0.25">
      <c r="A1117" s="5" t="str">
        <f t="shared" si="17"/>
        <v>1NEMNon-NEM Customer102026</v>
      </c>
      <c r="B1117" s="7">
        <v>1</v>
      </c>
      <c r="C1117" s="7" t="s">
        <v>106</v>
      </c>
      <c r="D1117" s="7" t="s">
        <v>117</v>
      </c>
      <c r="E1117" s="9">
        <v>10</v>
      </c>
      <c r="F1117" s="9">
        <v>2026</v>
      </c>
      <c r="G1117" s="9">
        <v>0</v>
      </c>
      <c r="H1117" s="9">
        <v>93910.9921875</v>
      </c>
    </row>
    <row r="1118" spans="1:8" x14ac:dyDescent="0.25">
      <c r="A1118" s="5" t="str">
        <f t="shared" si="17"/>
        <v>1NEMNon-NEM Customer102027</v>
      </c>
      <c r="B1118" s="7">
        <v>1</v>
      </c>
      <c r="C1118" s="7" t="s">
        <v>106</v>
      </c>
      <c r="D1118" s="7" t="s">
        <v>117</v>
      </c>
      <c r="E1118" s="9">
        <v>10</v>
      </c>
      <c r="F1118" s="9">
        <v>2027</v>
      </c>
      <c r="G1118" s="9">
        <v>0</v>
      </c>
      <c r="H1118" s="9">
        <v>101250.8046875</v>
      </c>
    </row>
    <row r="1119" spans="1:8" x14ac:dyDescent="0.25">
      <c r="A1119" s="5" t="str">
        <f t="shared" si="17"/>
        <v>1NEMNon-NEM Customer102028</v>
      </c>
      <c r="B1119" s="7">
        <v>1</v>
      </c>
      <c r="C1119" s="7" t="s">
        <v>106</v>
      </c>
      <c r="D1119" s="7" t="s">
        <v>117</v>
      </c>
      <c r="E1119" s="9">
        <v>10</v>
      </c>
      <c r="F1119" s="9">
        <v>2028</v>
      </c>
      <c r="G1119" s="9">
        <v>0</v>
      </c>
      <c r="H1119" s="9">
        <v>107642.1640625</v>
      </c>
    </row>
    <row r="1120" spans="1:8" x14ac:dyDescent="0.25">
      <c r="A1120" s="5" t="str">
        <f t="shared" si="17"/>
        <v>1NEMNon-NEM Customer102029</v>
      </c>
      <c r="B1120" s="7">
        <v>1</v>
      </c>
      <c r="C1120" s="7" t="s">
        <v>106</v>
      </c>
      <c r="D1120" s="7" t="s">
        <v>117</v>
      </c>
      <c r="E1120" s="9">
        <v>10</v>
      </c>
      <c r="F1120" s="9">
        <v>2029</v>
      </c>
      <c r="G1120" s="9">
        <v>0</v>
      </c>
      <c r="H1120" s="9">
        <v>113208.1953125</v>
      </c>
    </row>
    <row r="1121" spans="1:8" x14ac:dyDescent="0.25">
      <c r="A1121" s="5" t="str">
        <f t="shared" si="17"/>
        <v>1NEMNon-NEM Customer102030</v>
      </c>
      <c r="B1121" s="7">
        <v>1</v>
      </c>
      <c r="C1121" s="7" t="s">
        <v>106</v>
      </c>
      <c r="D1121" s="7" t="s">
        <v>117</v>
      </c>
      <c r="E1121" s="9">
        <v>10</v>
      </c>
      <c r="F1121" s="9">
        <v>2030</v>
      </c>
      <c r="G1121" s="9">
        <v>0</v>
      </c>
      <c r="H1121" s="9">
        <v>118056.09375</v>
      </c>
    </row>
    <row r="1122" spans="1:8" x14ac:dyDescent="0.25">
      <c r="A1122" s="5" t="str">
        <f t="shared" si="17"/>
        <v>1NEMNon-NEM Customer102031</v>
      </c>
      <c r="B1122" s="7">
        <v>1</v>
      </c>
      <c r="C1122" s="7" t="s">
        <v>106</v>
      </c>
      <c r="D1122" s="7" t="s">
        <v>117</v>
      </c>
      <c r="E1122" s="9">
        <v>10</v>
      </c>
      <c r="F1122" s="9">
        <v>2031</v>
      </c>
      <c r="G1122" s="9">
        <v>0</v>
      </c>
      <c r="H1122" s="9">
        <v>122279.0703125</v>
      </c>
    </row>
    <row r="1123" spans="1:8" x14ac:dyDescent="0.25">
      <c r="A1123" s="5" t="str">
        <f t="shared" si="17"/>
        <v>1NEMNon-NEM Customer102032</v>
      </c>
      <c r="B1123" s="7">
        <v>1</v>
      </c>
      <c r="C1123" s="7" t="s">
        <v>106</v>
      </c>
      <c r="D1123" s="7" t="s">
        <v>117</v>
      </c>
      <c r="E1123" s="9">
        <v>10</v>
      </c>
      <c r="F1123" s="9">
        <v>2032</v>
      </c>
      <c r="G1123" s="9">
        <v>0</v>
      </c>
      <c r="H1123" s="9">
        <v>126037.9140625</v>
      </c>
    </row>
    <row r="1124" spans="1:8" x14ac:dyDescent="0.25">
      <c r="A1124" s="5" t="str">
        <f t="shared" si="17"/>
        <v>1NEMNon-NEM Customer112022</v>
      </c>
      <c r="B1124" s="7">
        <v>1</v>
      </c>
      <c r="C1124" s="7" t="s">
        <v>106</v>
      </c>
      <c r="D1124" s="7" t="s">
        <v>117</v>
      </c>
      <c r="E1124" s="9">
        <v>11</v>
      </c>
      <c r="F1124" s="9">
        <v>2022</v>
      </c>
      <c r="G1124" s="9">
        <v>0</v>
      </c>
      <c r="H1124" s="9">
        <v>52476.86328125</v>
      </c>
    </row>
    <row r="1125" spans="1:8" x14ac:dyDescent="0.25">
      <c r="A1125" s="5" t="str">
        <f t="shared" si="17"/>
        <v>1NEMNon-NEM Customer112023</v>
      </c>
      <c r="B1125" s="7">
        <v>1</v>
      </c>
      <c r="C1125" s="7" t="s">
        <v>106</v>
      </c>
      <c r="D1125" s="7" t="s">
        <v>117</v>
      </c>
      <c r="E1125" s="9">
        <v>11</v>
      </c>
      <c r="F1125" s="9">
        <v>2023</v>
      </c>
      <c r="G1125" s="9">
        <v>0</v>
      </c>
      <c r="H1125" s="9">
        <v>65665.453125</v>
      </c>
    </row>
    <row r="1126" spans="1:8" x14ac:dyDescent="0.25">
      <c r="A1126" s="5" t="str">
        <f t="shared" si="17"/>
        <v>1NEMNon-NEM Customer112024</v>
      </c>
      <c r="B1126" s="7">
        <v>1</v>
      </c>
      <c r="C1126" s="7" t="s">
        <v>106</v>
      </c>
      <c r="D1126" s="7" t="s">
        <v>117</v>
      </c>
      <c r="E1126" s="9">
        <v>11</v>
      </c>
      <c r="F1126" s="9">
        <v>2024</v>
      </c>
      <c r="G1126" s="9">
        <v>0</v>
      </c>
      <c r="H1126" s="9">
        <v>76641.7734375</v>
      </c>
    </row>
    <row r="1127" spans="1:8" x14ac:dyDescent="0.25">
      <c r="A1127" s="5" t="str">
        <f t="shared" si="17"/>
        <v>1NEMNon-NEM Customer112025</v>
      </c>
      <c r="B1127" s="7">
        <v>1</v>
      </c>
      <c r="C1127" s="7" t="s">
        <v>106</v>
      </c>
      <c r="D1127" s="7" t="s">
        <v>117</v>
      </c>
      <c r="E1127" s="9">
        <v>11</v>
      </c>
      <c r="F1127" s="9">
        <v>2025</v>
      </c>
      <c r="G1127" s="9">
        <v>0</v>
      </c>
      <c r="H1127" s="9">
        <v>86203.953125</v>
      </c>
    </row>
    <row r="1128" spans="1:8" x14ac:dyDescent="0.25">
      <c r="A1128" s="5" t="str">
        <f t="shared" si="17"/>
        <v>1NEMNon-NEM Customer112026</v>
      </c>
      <c r="B1128" s="7">
        <v>1</v>
      </c>
      <c r="C1128" s="7" t="s">
        <v>106</v>
      </c>
      <c r="D1128" s="7" t="s">
        <v>117</v>
      </c>
      <c r="E1128" s="9">
        <v>11</v>
      </c>
      <c r="F1128" s="9">
        <v>2026</v>
      </c>
      <c r="G1128" s="9">
        <v>0</v>
      </c>
      <c r="H1128" s="9">
        <v>94536.109375</v>
      </c>
    </row>
    <row r="1129" spans="1:8" x14ac:dyDescent="0.25">
      <c r="A1129" s="5" t="str">
        <f t="shared" si="17"/>
        <v>1NEMNon-NEM Customer112027</v>
      </c>
      <c r="B1129" s="7">
        <v>1</v>
      </c>
      <c r="C1129" s="7" t="s">
        <v>106</v>
      </c>
      <c r="D1129" s="7" t="s">
        <v>117</v>
      </c>
      <c r="E1129" s="9">
        <v>11</v>
      </c>
      <c r="F1129" s="9">
        <v>2027</v>
      </c>
      <c r="G1129" s="9">
        <v>0</v>
      </c>
      <c r="H1129" s="9">
        <v>101795.1328125</v>
      </c>
    </row>
    <row r="1130" spans="1:8" x14ac:dyDescent="0.25">
      <c r="A1130" s="5" t="str">
        <f t="shared" si="17"/>
        <v>1NEMNon-NEM Customer112028</v>
      </c>
      <c r="B1130" s="7">
        <v>1</v>
      </c>
      <c r="C1130" s="7" t="s">
        <v>106</v>
      </c>
      <c r="D1130" s="7" t="s">
        <v>117</v>
      </c>
      <c r="E1130" s="9">
        <v>11</v>
      </c>
      <c r="F1130" s="9">
        <v>2028</v>
      </c>
      <c r="G1130" s="9">
        <v>0</v>
      </c>
      <c r="H1130" s="9">
        <v>108116.1953125</v>
      </c>
    </row>
    <row r="1131" spans="1:8" x14ac:dyDescent="0.25">
      <c r="A1131" s="5" t="str">
        <f t="shared" si="17"/>
        <v>1NEMNon-NEM Customer112029</v>
      </c>
      <c r="B1131" s="7">
        <v>1</v>
      </c>
      <c r="C1131" s="7" t="s">
        <v>106</v>
      </c>
      <c r="D1131" s="7" t="s">
        <v>117</v>
      </c>
      <c r="E1131" s="9">
        <v>11</v>
      </c>
      <c r="F1131" s="9">
        <v>2029</v>
      </c>
      <c r="G1131" s="9">
        <v>0</v>
      </c>
      <c r="H1131" s="9">
        <v>113621.0546875</v>
      </c>
    </row>
    <row r="1132" spans="1:8" x14ac:dyDescent="0.25">
      <c r="A1132" s="5" t="str">
        <f t="shared" si="17"/>
        <v>1NEMNon-NEM Customer112030</v>
      </c>
      <c r="B1132" s="7">
        <v>1</v>
      </c>
      <c r="C1132" s="7" t="s">
        <v>106</v>
      </c>
      <c r="D1132" s="7" t="s">
        <v>117</v>
      </c>
      <c r="E1132" s="9">
        <v>11</v>
      </c>
      <c r="F1132" s="9">
        <v>2030</v>
      </c>
      <c r="G1132" s="9">
        <v>0</v>
      </c>
      <c r="H1132" s="9">
        <v>118415.7421875</v>
      </c>
    </row>
    <row r="1133" spans="1:8" x14ac:dyDescent="0.25">
      <c r="A1133" s="5" t="str">
        <f t="shared" si="17"/>
        <v>1NEMNon-NEM Customer112031</v>
      </c>
      <c r="B1133" s="7">
        <v>1</v>
      </c>
      <c r="C1133" s="7" t="s">
        <v>106</v>
      </c>
      <c r="D1133" s="7" t="s">
        <v>117</v>
      </c>
      <c r="E1133" s="9">
        <v>11</v>
      </c>
      <c r="F1133" s="9">
        <v>2031</v>
      </c>
      <c r="G1133" s="9">
        <v>0</v>
      </c>
      <c r="H1133" s="9">
        <v>122592.3046875</v>
      </c>
    </row>
    <row r="1134" spans="1:8" x14ac:dyDescent="0.25">
      <c r="A1134" s="5" t="str">
        <f t="shared" si="17"/>
        <v>1NEMNon-NEM Customer112032</v>
      </c>
      <c r="B1134" s="7">
        <v>1</v>
      </c>
      <c r="C1134" s="7" t="s">
        <v>106</v>
      </c>
      <c r="D1134" s="7" t="s">
        <v>117</v>
      </c>
      <c r="E1134" s="9">
        <v>11</v>
      </c>
      <c r="F1134" s="9">
        <v>2032</v>
      </c>
      <c r="G1134" s="9">
        <v>0</v>
      </c>
      <c r="H1134" s="9">
        <v>126351.15625</v>
      </c>
    </row>
    <row r="1135" spans="1:8" x14ac:dyDescent="0.25">
      <c r="A1135" s="5" t="str">
        <f t="shared" si="17"/>
        <v>1NEMNon-NEM Customer122022</v>
      </c>
      <c r="B1135" s="7">
        <v>1</v>
      </c>
      <c r="C1135" s="7" t="s">
        <v>106</v>
      </c>
      <c r="D1135" s="7" t="s">
        <v>117</v>
      </c>
      <c r="E1135" s="9">
        <v>12</v>
      </c>
      <c r="F1135" s="9">
        <v>2022</v>
      </c>
      <c r="G1135" s="9">
        <v>0</v>
      </c>
      <c r="H1135" s="9">
        <v>53627.2109375</v>
      </c>
    </row>
    <row r="1136" spans="1:8" x14ac:dyDescent="0.25">
      <c r="A1136" s="5" t="str">
        <f t="shared" si="17"/>
        <v>1NEMNon-NEM Customer122023</v>
      </c>
      <c r="B1136" s="7">
        <v>1</v>
      </c>
      <c r="C1136" s="7" t="s">
        <v>106</v>
      </c>
      <c r="D1136" s="7" t="s">
        <v>117</v>
      </c>
      <c r="E1136" s="9">
        <v>12</v>
      </c>
      <c r="F1136" s="9">
        <v>2023</v>
      </c>
      <c r="G1136" s="9">
        <v>0</v>
      </c>
      <c r="H1136" s="9">
        <v>66610.6015625</v>
      </c>
    </row>
    <row r="1137" spans="1:8" x14ac:dyDescent="0.25">
      <c r="A1137" s="5" t="str">
        <f t="shared" si="17"/>
        <v>1NEMNon-NEM Customer122024</v>
      </c>
      <c r="B1137" s="7">
        <v>1</v>
      </c>
      <c r="C1137" s="7" t="s">
        <v>106</v>
      </c>
      <c r="D1137" s="7" t="s">
        <v>117</v>
      </c>
      <c r="E1137" s="9">
        <v>12</v>
      </c>
      <c r="F1137" s="9">
        <v>2024</v>
      </c>
      <c r="G1137" s="9">
        <v>0</v>
      </c>
      <c r="H1137" s="9">
        <v>77465.09375</v>
      </c>
    </row>
    <row r="1138" spans="1:8" x14ac:dyDescent="0.25">
      <c r="A1138" s="5" t="str">
        <f t="shared" si="17"/>
        <v>1NEMNon-NEM Customer122025</v>
      </c>
      <c r="B1138" s="7">
        <v>1</v>
      </c>
      <c r="C1138" s="7" t="s">
        <v>106</v>
      </c>
      <c r="D1138" s="7" t="s">
        <v>117</v>
      </c>
      <c r="E1138" s="9">
        <v>12</v>
      </c>
      <c r="F1138" s="9">
        <v>2025</v>
      </c>
      <c r="G1138" s="9">
        <v>0</v>
      </c>
      <c r="H1138" s="9">
        <v>86921.375</v>
      </c>
    </row>
    <row r="1139" spans="1:8" x14ac:dyDescent="0.25">
      <c r="A1139" s="5" t="str">
        <f t="shared" si="17"/>
        <v>1NEMNon-NEM Customer122026</v>
      </c>
      <c r="B1139" s="7">
        <v>1</v>
      </c>
      <c r="C1139" s="7" t="s">
        <v>106</v>
      </c>
      <c r="D1139" s="7" t="s">
        <v>117</v>
      </c>
      <c r="E1139" s="9">
        <v>12</v>
      </c>
      <c r="F1139" s="9">
        <v>2026</v>
      </c>
      <c r="G1139" s="9">
        <v>0</v>
      </c>
      <c r="H1139" s="9">
        <v>95161.21875</v>
      </c>
    </row>
    <row r="1140" spans="1:8" x14ac:dyDescent="0.25">
      <c r="A1140" s="5" t="str">
        <f t="shared" si="17"/>
        <v>1NEMNon-NEM Customer122027</v>
      </c>
      <c r="B1140" s="7">
        <v>1</v>
      </c>
      <c r="C1140" s="7" t="s">
        <v>106</v>
      </c>
      <c r="D1140" s="7" t="s">
        <v>117</v>
      </c>
      <c r="E1140" s="9">
        <v>12</v>
      </c>
      <c r="F1140" s="9">
        <v>2027</v>
      </c>
      <c r="G1140" s="9">
        <v>0</v>
      </c>
      <c r="H1140" s="9">
        <v>102339.4609375</v>
      </c>
    </row>
    <row r="1141" spans="1:8" x14ac:dyDescent="0.25">
      <c r="A1141" s="5" t="str">
        <f t="shared" si="17"/>
        <v>1NEMNon-NEM Customer122028</v>
      </c>
      <c r="B1141" s="7">
        <v>1</v>
      </c>
      <c r="C1141" s="7" t="s">
        <v>106</v>
      </c>
      <c r="D1141" s="7" t="s">
        <v>117</v>
      </c>
      <c r="E1141" s="9">
        <v>12</v>
      </c>
      <c r="F1141" s="9">
        <v>2028</v>
      </c>
      <c r="G1141" s="9">
        <v>0</v>
      </c>
      <c r="H1141" s="9">
        <v>108590.2265625</v>
      </c>
    </row>
    <row r="1142" spans="1:8" x14ac:dyDescent="0.25">
      <c r="A1142" s="5" t="str">
        <f t="shared" si="17"/>
        <v>1NEMNon-NEM Customer122029</v>
      </c>
      <c r="B1142" s="7">
        <v>1</v>
      </c>
      <c r="C1142" s="7" t="s">
        <v>106</v>
      </c>
      <c r="D1142" s="7" t="s">
        <v>117</v>
      </c>
      <c r="E1142" s="9">
        <v>12</v>
      </c>
      <c r="F1142" s="9">
        <v>2029</v>
      </c>
      <c r="G1142" s="9">
        <v>0</v>
      </c>
      <c r="H1142" s="9">
        <v>114033.9140625</v>
      </c>
    </row>
    <row r="1143" spans="1:8" x14ac:dyDescent="0.25">
      <c r="A1143" s="5" t="str">
        <f t="shared" si="17"/>
        <v>1NEMNon-NEM Customer122030</v>
      </c>
      <c r="B1143" s="7">
        <v>1</v>
      </c>
      <c r="C1143" s="7" t="s">
        <v>106</v>
      </c>
      <c r="D1143" s="7" t="s">
        <v>117</v>
      </c>
      <c r="E1143" s="9">
        <v>12</v>
      </c>
      <c r="F1143" s="9">
        <v>2030</v>
      </c>
      <c r="G1143" s="9">
        <v>0</v>
      </c>
      <c r="H1143" s="9">
        <v>118775.390625</v>
      </c>
    </row>
    <row r="1144" spans="1:8" x14ac:dyDescent="0.25">
      <c r="A1144" s="5" t="str">
        <f t="shared" si="17"/>
        <v>1NEMNon-NEM Customer122031</v>
      </c>
      <c r="B1144" s="7">
        <v>1</v>
      </c>
      <c r="C1144" s="7" t="s">
        <v>106</v>
      </c>
      <c r="D1144" s="7" t="s">
        <v>117</v>
      </c>
      <c r="E1144" s="9">
        <v>12</v>
      </c>
      <c r="F1144" s="9">
        <v>2031</v>
      </c>
      <c r="G1144" s="9">
        <v>0</v>
      </c>
      <c r="H1144" s="9">
        <v>122905.5390625</v>
      </c>
    </row>
    <row r="1145" spans="1:8" x14ac:dyDescent="0.25">
      <c r="A1145" s="5" t="str">
        <f t="shared" si="17"/>
        <v>1NEMNon-NEM Customer122032</v>
      </c>
      <c r="B1145" s="7">
        <v>1</v>
      </c>
      <c r="C1145" s="7" t="s">
        <v>106</v>
      </c>
      <c r="D1145" s="7" t="s">
        <v>117</v>
      </c>
      <c r="E1145" s="9">
        <v>12</v>
      </c>
      <c r="F1145" s="9">
        <v>2032</v>
      </c>
      <c r="G1145" s="9">
        <v>0</v>
      </c>
      <c r="H1145" s="9">
        <v>126664.390625</v>
      </c>
    </row>
    <row r="1146" spans="1:8" x14ac:dyDescent="0.25">
      <c r="A1146" s="5" t="str">
        <f t="shared" si="17"/>
        <v>1SublapSCEC02022</v>
      </c>
      <c r="B1146" s="7">
        <v>1</v>
      </c>
      <c r="C1146" s="7" t="s">
        <v>107</v>
      </c>
      <c r="D1146" s="7" t="s">
        <v>118</v>
      </c>
      <c r="E1146" s="9">
        <v>0</v>
      </c>
      <c r="F1146" s="9">
        <v>2022</v>
      </c>
      <c r="G1146" s="9">
        <v>0</v>
      </c>
      <c r="H1146" s="9">
        <v>25749.3515625</v>
      </c>
    </row>
    <row r="1147" spans="1:8" x14ac:dyDescent="0.25">
      <c r="A1147" s="5" t="str">
        <f t="shared" si="17"/>
        <v>1SublapSCEC02023</v>
      </c>
      <c r="B1147" s="7">
        <v>1</v>
      </c>
      <c r="C1147" s="7" t="s">
        <v>107</v>
      </c>
      <c r="D1147" s="7" t="s">
        <v>118</v>
      </c>
      <c r="E1147" s="9">
        <v>0</v>
      </c>
      <c r="F1147" s="9">
        <v>2023</v>
      </c>
      <c r="G1147" s="9">
        <v>0</v>
      </c>
      <c r="H1147" s="9">
        <v>32999.59375</v>
      </c>
    </row>
    <row r="1148" spans="1:8" x14ac:dyDescent="0.25">
      <c r="A1148" s="5" t="str">
        <f t="shared" si="17"/>
        <v>1SublapSCEC02024</v>
      </c>
      <c r="B1148" s="7">
        <v>1</v>
      </c>
      <c r="C1148" s="7" t="s">
        <v>107</v>
      </c>
      <c r="D1148" s="7" t="s">
        <v>118</v>
      </c>
      <c r="E1148" s="9">
        <v>0</v>
      </c>
      <c r="F1148" s="9">
        <v>2024</v>
      </c>
      <c r="G1148" s="9">
        <v>0</v>
      </c>
      <c r="H1148" s="9">
        <v>38956.53125</v>
      </c>
    </row>
    <row r="1149" spans="1:8" x14ac:dyDescent="0.25">
      <c r="A1149" s="5" t="str">
        <f t="shared" si="17"/>
        <v>1SublapSCEC02025</v>
      </c>
      <c r="B1149" s="7">
        <v>1</v>
      </c>
      <c r="C1149" s="7" t="s">
        <v>107</v>
      </c>
      <c r="D1149" s="7" t="s">
        <v>118</v>
      </c>
      <c r="E1149" s="9">
        <v>0</v>
      </c>
      <c r="F1149" s="9">
        <v>2025</v>
      </c>
      <c r="G1149" s="9">
        <v>0</v>
      </c>
      <c r="H1149" s="9">
        <v>44145.6484375</v>
      </c>
    </row>
    <row r="1150" spans="1:8" x14ac:dyDescent="0.25">
      <c r="A1150" s="5" t="str">
        <f t="shared" si="17"/>
        <v>1SublapSCEC02026</v>
      </c>
      <c r="B1150" s="7">
        <v>1</v>
      </c>
      <c r="C1150" s="7" t="s">
        <v>107</v>
      </c>
      <c r="D1150" s="7" t="s">
        <v>118</v>
      </c>
      <c r="E1150" s="9">
        <v>0</v>
      </c>
      <c r="F1150" s="9">
        <v>2026</v>
      </c>
      <c r="G1150" s="9">
        <v>0</v>
      </c>
      <c r="H1150" s="9">
        <v>48667.30859375</v>
      </c>
    </row>
    <row r="1151" spans="1:8" x14ac:dyDescent="0.25">
      <c r="A1151" s="5" t="str">
        <f t="shared" si="17"/>
        <v>1SublapSCEC02027</v>
      </c>
      <c r="B1151" s="7">
        <v>1</v>
      </c>
      <c r="C1151" s="7" t="s">
        <v>107</v>
      </c>
      <c r="D1151" s="7" t="s">
        <v>118</v>
      </c>
      <c r="E1151" s="9">
        <v>0</v>
      </c>
      <c r="F1151" s="9">
        <v>2027</v>
      </c>
      <c r="G1151" s="9">
        <v>0</v>
      </c>
      <c r="H1151" s="9">
        <v>52607.1875</v>
      </c>
    </row>
    <row r="1152" spans="1:8" x14ac:dyDescent="0.25">
      <c r="A1152" s="5" t="str">
        <f t="shared" si="17"/>
        <v>1SublapSCEC02028</v>
      </c>
      <c r="B1152" s="7">
        <v>1</v>
      </c>
      <c r="C1152" s="7" t="s">
        <v>107</v>
      </c>
      <c r="D1152" s="7" t="s">
        <v>118</v>
      </c>
      <c r="E1152" s="9">
        <v>0</v>
      </c>
      <c r="F1152" s="9">
        <v>2028</v>
      </c>
      <c r="G1152" s="9">
        <v>0</v>
      </c>
      <c r="H1152" s="9">
        <v>56037.90625</v>
      </c>
    </row>
    <row r="1153" spans="1:8" x14ac:dyDescent="0.25">
      <c r="A1153" s="5" t="str">
        <f t="shared" si="17"/>
        <v>1SublapSCEC02029</v>
      </c>
      <c r="B1153" s="7">
        <v>1</v>
      </c>
      <c r="C1153" s="7" t="s">
        <v>107</v>
      </c>
      <c r="D1153" s="7" t="s">
        <v>118</v>
      </c>
      <c r="E1153" s="9">
        <v>0</v>
      </c>
      <c r="F1153" s="9">
        <v>2029</v>
      </c>
      <c r="G1153" s="9">
        <v>0</v>
      </c>
      <c r="H1153" s="9">
        <v>59025.5546875</v>
      </c>
    </row>
    <row r="1154" spans="1:8" x14ac:dyDescent="0.25">
      <c r="A1154" s="5" t="str">
        <f t="shared" si="17"/>
        <v>1SublapSCEC02030</v>
      </c>
      <c r="B1154" s="7">
        <v>1</v>
      </c>
      <c r="C1154" s="7" t="s">
        <v>107</v>
      </c>
      <c r="D1154" s="7" t="s">
        <v>118</v>
      </c>
      <c r="E1154" s="9">
        <v>0</v>
      </c>
      <c r="F1154" s="9">
        <v>2030</v>
      </c>
      <c r="G1154" s="9">
        <v>0</v>
      </c>
      <c r="H1154" s="9">
        <v>61627.66015625</v>
      </c>
    </row>
    <row r="1155" spans="1:8" x14ac:dyDescent="0.25">
      <c r="A1155" s="5" t="str">
        <f t="shared" ref="A1155:A1218" si="18">B1155&amp;C1155&amp;D1155&amp;E1155&amp;F1155</f>
        <v>1SublapSCEC02031</v>
      </c>
      <c r="B1155" s="7">
        <v>1</v>
      </c>
      <c r="C1155" s="7" t="s">
        <v>107</v>
      </c>
      <c r="D1155" s="7" t="s">
        <v>118</v>
      </c>
      <c r="E1155" s="9">
        <v>0</v>
      </c>
      <c r="F1155" s="9">
        <v>2031</v>
      </c>
      <c r="G1155" s="9">
        <v>0</v>
      </c>
      <c r="H1155" s="9">
        <v>63894.40625</v>
      </c>
    </row>
    <row r="1156" spans="1:8" x14ac:dyDescent="0.25">
      <c r="A1156" s="5" t="str">
        <f t="shared" si="18"/>
        <v>1SublapSCEC02032</v>
      </c>
      <c r="B1156" s="7">
        <v>1</v>
      </c>
      <c r="C1156" s="7" t="s">
        <v>107</v>
      </c>
      <c r="D1156" s="7" t="s">
        <v>118</v>
      </c>
      <c r="E1156" s="9">
        <v>0</v>
      </c>
      <c r="F1156" s="9">
        <v>2032</v>
      </c>
      <c r="G1156" s="9">
        <v>0</v>
      </c>
      <c r="H1156" s="9">
        <v>65868.6328125</v>
      </c>
    </row>
    <row r="1157" spans="1:8" x14ac:dyDescent="0.25">
      <c r="A1157" s="5" t="str">
        <f t="shared" si="18"/>
        <v>1SublapSCEC12022</v>
      </c>
      <c r="B1157" s="7">
        <v>1</v>
      </c>
      <c r="C1157" s="7" t="s">
        <v>107</v>
      </c>
      <c r="D1157" s="7" t="s">
        <v>118</v>
      </c>
      <c r="E1157" s="9">
        <v>1</v>
      </c>
      <c r="F1157" s="9">
        <v>2022</v>
      </c>
      <c r="G1157" s="9">
        <v>0</v>
      </c>
      <c r="H1157" s="9">
        <v>22566.958984375</v>
      </c>
    </row>
    <row r="1158" spans="1:8" x14ac:dyDescent="0.25">
      <c r="A1158" s="5" t="str">
        <f t="shared" si="18"/>
        <v>1SublapSCEC12023</v>
      </c>
      <c r="B1158" s="7">
        <v>1</v>
      </c>
      <c r="C1158" s="7" t="s">
        <v>107</v>
      </c>
      <c r="D1158" s="7" t="s">
        <v>118</v>
      </c>
      <c r="E1158" s="9">
        <v>1</v>
      </c>
      <c r="F1158" s="9">
        <v>2023</v>
      </c>
      <c r="G1158" s="9">
        <v>0</v>
      </c>
      <c r="H1158" s="9">
        <v>28770.28515625</v>
      </c>
    </row>
    <row r="1159" spans="1:8" x14ac:dyDescent="0.25">
      <c r="A1159" s="5" t="str">
        <f t="shared" si="18"/>
        <v>1SublapSCEC12024</v>
      </c>
      <c r="B1159" s="7">
        <v>1</v>
      </c>
      <c r="C1159" s="7" t="s">
        <v>107</v>
      </c>
      <c r="D1159" s="7" t="s">
        <v>118</v>
      </c>
      <c r="E1159" s="9">
        <v>1</v>
      </c>
      <c r="F1159" s="9">
        <v>2024</v>
      </c>
      <c r="G1159" s="9">
        <v>0</v>
      </c>
      <c r="H1159" s="9">
        <v>35481.6484375</v>
      </c>
    </row>
    <row r="1160" spans="1:8" x14ac:dyDescent="0.25">
      <c r="A1160" s="5" t="str">
        <f t="shared" si="18"/>
        <v>1SublapSCEC12025</v>
      </c>
      <c r="B1160" s="7">
        <v>1</v>
      </c>
      <c r="C1160" s="7" t="s">
        <v>107</v>
      </c>
      <c r="D1160" s="7" t="s">
        <v>118</v>
      </c>
      <c r="E1160" s="9">
        <v>1</v>
      </c>
      <c r="F1160" s="9">
        <v>2025</v>
      </c>
      <c r="G1160" s="9">
        <v>0</v>
      </c>
      <c r="H1160" s="9">
        <v>41118.6640625</v>
      </c>
    </row>
    <row r="1161" spans="1:8" x14ac:dyDescent="0.25">
      <c r="A1161" s="5" t="str">
        <f t="shared" si="18"/>
        <v>1SublapSCEC12026</v>
      </c>
      <c r="B1161" s="7">
        <v>1</v>
      </c>
      <c r="C1161" s="7" t="s">
        <v>107</v>
      </c>
      <c r="D1161" s="7" t="s">
        <v>118</v>
      </c>
      <c r="E1161" s="9">
        <v>1</v>
      </c>
      <c r="F1161" s="9">
        <v>2026</v>
      </c>
      <c r="G1161" s="9">
        <v>0</v>
      </c>
      <c r="H1161" s="9">
        <v>46029.67578125</v>
      </c>
    </row>
    <row r="1162" spans="1:8" x14ac:dyDescent="0.25">
      <c r="A1162" s="5" t="str">
        <f t="shared" si="18"/>
        <v>1SublapSCEC12027</v>
      </c>
      <c r="B1162" s="7">
        <v>1</v>
      </c>
      <c r="C1162" s="7" t="s">
        <v>107</v>
      </c>
      <c r="D1162" s="7" t="s">
        <v>118</v>
      </c>
      <c r="E1162" s="9">
        <v>1</v>
      </c>
      <c r="F1162" s="9">
        <v>2027</v>
      </c>
      <c r="G1162" s="9">
        <v>0</v>
      </c>
      <c r="H1162" s="9">
        <v>50308.92578125</v>
      </c>
    </row>
    <row r="1163" spans="1:8" x14ac:dyDescent="0.25">
      <c r="A1163" s="5" t="str">
        <f t="shared" si="18"/>
        <v>1SublapSCEC12028</v>
      </c>
      <c r="B1163" s="7">
        <v>1</v>
      </c>
      <c r="C1163" s="7" t="s">
        <v>107</v>
      </c>
      <c r="D1163" s="7" t="s">
        <v>118</v>
      </c>
      <c r="E1163" s="9">
        <v>1</v>
      </c>
      <c r="F1163" s="9">
        <v>2028</v>
      </c>
      <c r="G1163" s="9">
        <v>0</v>
      </c>
      <c r="H1163" s="9">
        <v>54036.65234375</v>
      </c>
    </row>
    <row r="1164" spans="1:8" x14ac:dyDescent="0.25">
      <c r="A1164" s="5" t="str">
        <f t="shared" si="18"/>
        <v>1SublapSCEC12029</v>
      </c>
      <c r="B1164" s="7">
        <v>1</v>
      </c>
      <c r="C1164" s="7" t="s">
        <v>107</v>
      </c>
      <c r="D1164" s="7" t="s">
        <v>118</v>
      </c>
      <c r="E1164" s="9">
        <v>1</v>
      </c>
      <c r="F1164" s="9">
        <v>2029</v>
      </c>
      <c r="G1164" s="9">
        <v>0</v>
      </c>
      <c r="H1164" s="9">
        <v>57282.7578125</v>
      </c>
    </row>
    <row r="1165" spans="1:8" x14ac:dyDescent="0.25">
      <c r="A1165" s="5" t="str">
        <f t="shared" si="18"/>
        <v>1SublapSCEC12030</v>
      </c>
      <c r="B1165" s="7">
        <v>1</v>
      </c>
      <c r="C1165" s="7" t="s">
        <v>107</v>
      </c>
      <c r="D1165" s="7" t="s">
        <v>118</v>
      </c>
      <c r="E1165" s="9">
        <v>1</v>
      </c>
      <c r="F1165" s="9">
        <v>2030</v>
      </c>
      <c r="G1165" s="9">
        <v>0</v>
      </c>
      <c r="H1165" s="9">
        <v>60109.765625</v>
      </c>
    </row>
    <row r="1166" spans="1:8" x14ac:dyDescent="0.25">
      <c r="A1166" s="5" t="str">
        <f t="shared" si="18"/>
        <v>1SublapSCEC12031</v>
      </c>
      <c r="B1166" s="7">
        <v>1</v>
      </c>
      <c r="C1166" s="7" t="s">
        <v>107</v>
      </c>
      <c r="D1166" s="7" t="s">
        <v>118</v>
      </c>
      <c r="E1166" s="9">
        <v>1</v>
      </c>
      <c r="F1166" s="9">
        <v>2031</v>
      </c>
      <c r="G1166" s="9">
        <v>0</v>
      </c>
      <c r="H1166" s="9">
        <v>62572.13671875</v>
      </c>
    </row>
    <row r="1167" spans="1:8" x14ac:dyDescent="0.25">
      <c r="A1167" s="5" t="str">
        <f t="shared" si="18"/>
        <v>1SublapSCEC12032</v>
      </c>
      <c r="B1167" s="7">
        <v>1</v>
      </c>
      <c r="C1167" s="7" t="s">
        <v>107</v>
      </c>
      <c r="D1167" s="7" t="s">
        <v>118</v>
      </c>
      <c r="E1167" s="9">
        <v>1</v>
      </c>
      <c r="F1167" s="9">
        <v>2032</v>
      </c>
      <c r="G1167" s="9">
        <v>0</v>
      </c>
      <c r="H1167" s="9">
        <v>64717</v>
      </c>
    </row>
    <row r="1168" spans="1:8" x14ac:dyDescent="0.25">
      <c r="A1168" s="5" t="str">
        <f t="shared" si="18"/>
        <v>1SublapSCEC22022</v>
      </c>
      <c r="B1168" s="7">
        <v>1</v>
      </c>
      <c r="C1168" s="7" t="s">
        <v>107</v>
      </c>
      <c r="D1168" s="7" t="s">
        <v>118</v>
      </c>
      <c r="E1168" s="9">
        <v>2</v>
      </c>
      <c r="F1168" s="9">
        <v>2022</v>
      </c>
      <c r="G1168" s="9">
        <v>0</v>
      </c>
      <c r="H1168" s="9">
        <v>23021.5859375</v>
      </c>
    </row>
    <row r="1169" spans="1:8" x14ac:dyDescent="0.25">
      <c r="A1169" s="5" t="str">
        <f t="shared" si="18"/>
        <v>1SublapSCEC22023</v>
      </c>
      <c r="B1169" s="7">
        <v>1</v>
      </c>
      <c r="C1169" s="7" t="s">
        <v>107</v>
      </c>
      <c r="D1169" s="7" t="s">
        <v>118</v>
      </c>
      <c r="E1169" s="9">
        <v>2</v>
      </c>
      <c r="F1169" s="9">
        <v>2023</v>
      </c>
      <c r="G1169" s="9">
        <v>0</v>
      </c>
      <c r="H1169" s="9">
        <v>29374.470703125</v>
      </c>
    </row>
    <row r="1170" spans="1:8" x14ac:dyDescent="0.25">
      <c r="A1170" s="5" t="str">
        <f t="shared" si="18"/>
        <v>1SublapSCEC22024</v>
      </c>
      <c r="B1170" s="7">
        <v>1</v>
      </c>
      <c r="C1170" s="7" t="s">
        <v>107</v>
      </c>
      <c r="D1170" s="7" t="s">
        <v>118</v>
      </c>
      <c r="E1170" s="9">
        <v>2</v>
      </c>
      <c r="F1170" s="9">
        <v>2024</v>
      </c>
      <c r="G1170" s="9">
        <v>0</v>
      </c>
      <c r="H1170" s="9">
        <v>35978.0625</v>
      </c>
    </row>
    <row r="1171" spans="1:8" x14ac:dyDescent="0.25">
      <c r="A1171" s="5" t="str">
        <f t="shared" si="18"/>
        <v>1SublapSCEC22025</v>
      </c>
      <c r="B1171" s="7">
        <v>1</v>
      </c>
      <c r="C1171" s="7" t="s">
        <v>107</v>
      </c>
      <c r="D1171" s="7" t="s">
        <v>118</v>
      </c>
      <c r="E1171" s="9">
        <v>2</v>
      </c>
      <c r="F1171" s="9">
        <v>2025</v>
      </c>
      <c r="G1171" s="9">
        <v>0</v>
      </c>
      <c r="H1171" s="9">
        <v>41551.08984375</v>
      </c>
    </row>
    <row r="1172" spans="1:8" x14ac:dyDescent="0.25">
      <c r="A1172" s="5" t="str">
        <f t="shared" si="18"/>
        <v>1SublapSCEC22026</v>
      </c>
      <c r="B1172" s="7">
        <v>1</v>
      </c>
      <c r="C1172" s="7" t="s">
        <v>107</v>
      </c>
      <c r="D1172" s="7" t="s">
        <v>118</v>
      </c>
      <c r="E1172" s="9">
        <v>2</v>
      </c>
      <c r="F1172" s="9">
        <v>2026</v>
      </c>
      <c r="G1172" s="9">
        <v>0</v>
      </c>
      <c r="H1172" s="9">
        <v>46406.48046875</v>
      </c>
    </row>
    <row r="1173" spans="1:8" x14ac:dyDescent="0.25">
      <c r="A1173" s="5" t="str">
        <f t="shared" si="18"/>
        <v>1SublapSCEC22027</v>
      </c>
      <c r="B1173" s="7">
        <v>1</v>
      </c>
      <c r="C1173" s="7" t="s">
        <v>107</v>
      </c>
      <c r="D1173" s="7" t="s">
        <v>118</v>
      </c>
      <c r="E1173" s="9">
        <v>2</v>
      </c>
      <c r="F1173" s="9">
        <v>2027</v>
      </c>
      <c r="G1173" s="9">
        <v>0</v>
      </c>
      <c r="H1173" s="9">
        <v>50637.25</v>
      </c>
    </row>
    <row r="1174" spans="1:8" x14ac:dyDescent="0.25">
      <c r="A1174" s="5" t="str">
        <f t="shared" si="18"/>
        <v>1SublapSCEC22028</v>
      </c>
      <c r="B1174" s="7">
        <v>1</v>
      </c>
      <c r="C1174" s="7" t="s">
        <v>107</v>
      </c>
      <c r="D1174" s="7" t="s">
        <v>118</v>
      </c>
      <c r="E1174" s="9">
        <v>2</v>
      </c>
      <c r="F1174" s="9">
        <v>2028</v>
      </c>
      <c r="G1174" s="9">
        <v>0</v>
      </c>
      <c r="H1174" s="9">
        <v>54322.546875</v>
      </c>
    </row>
    <row r="1175" spans="1:8" x14ac:dyDescent="0.25">
      <c r="A1175" s="5" t="str">
        <f t="shared" si="18"/>
        <v>1SublapSCEC22029</v>
      </c>
      <c r="B1175" s="7">
        <v>1</v>
      </c>
      <c r="C1175" s="7" t="s">
        <v>107</v>
      </c>
      <c r="D1175" s="7" t="s">
        <v>118</v>
      </c>
      <c r="E1175" s="9">
        <v>2</v>
      </c>
      <c r="F1175" s="9">
        <v>2029</v>
      </c>
      <c r="G1175" s="9">
        <v>0</v>
      </c>
      <c r="H1175" s="9">
        <v>57531.73046875</v>
      </c>
    </row>
    <row r="1176" spans="1:8" x14ac:dyDescent="0.25">
      <c r="A1176" s="5" t="str">
        <f t="shared" si="18"/>
        <v>1SublapSCEC22030</v>
      </c>
      <c r="B1176" s="7">
        <v>1</v>
      </c>
      <c r="C1176" s="7" t="s">
        <v>107</v>
      </c>
      <c r="D1176" s="7" t="s">
        <v>118</v>
      </c>
      <c r="E1176" s="9">
        <v>2</v>
      </c>
      <c r="F1176" s="9">
        <v>2030</v>
      </c>
      <c r="G1176" s="9">
        <v>0</v>
      </c>
      <c r="H1176" s="9">
        <v>60326.609375</v>
      </c>
    </row>
    <row r="1177" spans="1:8" x14ac:dyDescent="0.25">
      <c r="A1177" s="5" t="str">
        <f t="shared" si="18"/>
        <v>1SublapSCEC22031</v>
      </c>
      <c r="B1177" s="7">
        <v>1</v>
      </c>
      <c r="C1177" s="7" t="s">
        <v>107</v>
      </c>
      <c r="D1177" s="7" t="s">
        <v>118</v>
      </c>
      <c r="E1177" s="9">
        <v>2</v>
      </c>
      <c r="F1177" s="9">
        <v>2031</v>
      </c>
      <c r="G1177" s="9">
        <v>0</v>
      </c>
      <c r="H1177" s="9">
        <v>62761.03515625</v>
      </c>
    </row>
    <row r="1178" spans="1:8" x14ac:dyDescent="0.25">
      <c r="A1178" s="5" t="str">
        <f t="shared" si="18"/>
        <v>1SublapSCEC22032</v>
      </c>
      <c r="B1178" s="7">
        <v>1</v>
      </c>
      <c r="C1178" s="7" t="s">
        <v>107</v>
      </c>
      <c r="D1178" s="7" t="s">
        <v>118</v>
      </c>
      <c r="E1178" s="9">
        <v>2</v>
      </c>
      <c r="F1178" s="9">
        <v>2032</v>
      </c>
      <c r="G1178" s="9">
        <v>0</v>
      </c>
      <c r="H1178" s="9">
        <v>64881.51953125</v>
      </c>
    </row>
    <row r="1179" spans="1:8" x14ac:dyDescent="0.25">
      <c r="A1179" s="5" t="str">
        <f t="shared" si="18"/>
        <v>1SublapSCEC32022</v>
      </c>
      <c r="B1179" s="7">
        <v>1</v>
      </c>
      <c r="C1179" s="7" t="s">
        <v>107</v>
      </c>
      <c r="D1179" s="7" t="s">
        <v>118</v>
      </c>
      <c r="E1179" s="9">
        <v>3</v>
      </c>
      <c r="F1179" s="9">
        <v>2022</v>
      </c>
      <c r="G1179" s="9">
        <v>0</v>
      </c>
      <c r="H1179" s="9">
        <v>23476.212890625</v>
      </c>
    </row>
    <row r="1180" spans="1:8" x14ac:dyDescent="0.25">
      <c r="A1180" s="5" t="str">
        <f t="shared" si="18"/>
        <v>1SublapSCEC32023</v>
      </c>
      <c r="B1180" s="7">
        <v>1</v>
      </c>
      <c r="C1180" s="7" t="s">
        <v>107</v>
      </c>
      <c r="D1180" s="7" t="s">
        <v>118</v>
      </c>
      <c r="E1180" s="9">
        <v>3</v>
      </c>
      <c r="F1180" s="9">
        <v>2023</v>
      </c>
      <c r="G1180" s="9">
        <v>0</v>
      </c>
      <c r="H1180" s="9">
        <v>29978.658203125</v>
      </c>
    </row>
    <row r="1181" spans="1:8" x14ac:dyDescent="0.25">
      <c r="A1181" s="5" t="str">
        <f t="shared" si="18"/>
        <v>1SublapSCEC32024</v>
      </c>
      <c r="B1181" s="7">
        <v>1</v>
      </c>
      <c r="C1181" s="7" t="s">
        <v>107</v>
      </c>
      <c r="D1181" s="7" t="s">
        <v>118</v>
      </c>
      <c r="E1181" s="9">
        <v>3</v>
      </c>
      <c r="F1181" s="9">
        <v>2024</v>
      </c>
      <c r="G1181" s="9">
        <v>0</v>
      </c>
      <c r="H1181" s="9">
        <v>36474.47265625</v>
      </c>
    </row>
    <row r="1182" spans="1:8" x14ac:dyDescent="0.25">
      <c r="A1182" s="5" t="str">
        <f t="shared" si="18"/>
        <v>1SublapSCEC32025</v>
      </c>
      <c r="B1182" s="7">
        <v>1</v>
      </c>
      <c r="C1182" s="7" t="s">
        <v>107</v>
      </c>
      <c r="D1182" s="7" t="s">
        <v>118</v>
      </c>
      <c r="E1182" s="9">
        <v>3</v>
      </c>
      <c r="F1182" s="9">
        <v>2025</v>
      </c>
      <c r="G1182" s="9">
        <v>0</v>
      </c>
      <c r="H1182" s="9">
        <v>41983.515625</v>
      </c>
    </row>
    <row r="1183" spans="1:8" x14ac:dyDescent="0.25">
      <c r="A1183" s="5" t="str">
        <f t="shared" si="18"/>
        <v>1SublapSCEC32026</v>
      </c>
      <c r="B1183" s="7">
        <v>1</v>
      </c>
      <c r="C1183" s="7" t="s">
        <v>107</v>
      </c>
      <c r="D1183" s="7" t="s">
        <v>118</v>
      </c>
      <c r="E1183" s="9">
        <v>3</v>
      </c>
      <c r="F1183" s="9">
        <v>2026</v>
      </c>
      <c r="G1183" s="9">
        <v>0</v>
      </c>
      <c r="H1183" s="9">
        <v>46783.28515625</v>
      </c>
    </row>
    <row r="1184" spans="1:8" x14ac:dyDescent="0.25">
      <c r="A1184" s="5" t="str">
        <f t="shared" si="18"/>
        <v>1SublapSCEC32027</v>
      </c>
      <c r="B1184" s="7">
        <v>1</v>
      </c>
      <c r="C1184" s="7" t="s">
        <v>107</v>
      </c>
      <c r="D1184" s="7" t="s">
        <v>118</v>
      </c>
      <c r="E1184" s="9">
        <v>3</v>
      </c>
      <c r="F1184" s="9">
        <v>2027</v>
      </c>
      <c r="G1184" s="9">
        <v>0</v>
      </c>
      <c r="H1184" s="9">
        <v>50965.5703125</v>
      </c>
    </row>
    <row r="1185" spans="1:8" x14ac:dyDescent="0.25">
      <c r="A1185" s="5" t="str">
        <f t="shared" si="18"/>
        <v>1SublapSCEC32028</v>
      </c>
      <c r="B1185" s="7">
        <v>1</v>
      </c>
      <c r="C1185" s="7" t="s">
        <v>107</v>
      </c>
      <c r="D1185" s="7" t="s">
        <v>118</v>
      </c>
      <c r="E1185" s="9">
        <v>3</v>
      </c>
      <c r="F1185" s="9">
        <v>2028</v>
      </c>
      <c r="G1185" s="9">
        <v>0</v>
      </c>
      <c r="H1185" s="9">
        <v>54608.44140625</v>
      </c>
    </row>
    <row r="1186" spans="1:8" x14ac:dyDescent="0.25">
      <c r="A1186" s="5" t="str">
        <f t="shared" si="18"/>
        <v>1SublapSCEC32029</v>
      </c>
      <c r="B1186" s="7">
        <v>1</v>
      </c>
      <c r="C1186" s="7" t="s">
        <v>107</v>
      </c>
      <c r="D1186" s="7" t="s">
        <v>118</v>
      </c>
      <c r="E1186" s="9">
        <v>3</v>
      </c>
      <c r="F1186" s="9">
        <v>2029</v>
      </c>
      <c r="G1186" s="9">
        <v>0</v>
      </c>
      <c r="H1186" s="9">
        <v>57780.69921875</v>
      </c>
    </row>
    <row r="1187" spans="1:8" x14ac:dyDescent="0.25">
      <c r="A1187" s="5" t="str">
        <f t="shared" si="18"/>
        <v>1SublapSCEC32030</v>
      </c>
      <c r="B1187" s="7">
        <v>1</v>
      </c>
      <c r="C1187" s="7" t="s">
        <v>107</v>
      </c>
      <c r="D1187" s="7" t="s">
        <v>118</v>
      </c>
      <c r="E1187" s="9">
        <v>3</v>
      </c>
      <c r="F1187" s="9">
        <v>2030</v>
      </c>
      <c r="G1187" s="9">
        <v>0</v>
      </c>
      <c r="H1187" s="9">
        <v>60543.44921875</v>
      </c>
    </row>
    <row r="1188" spans="1:8" x14ac:dyDescent="0.25">
      <c r="A1188" s="5" t="str">
        <f t="shared" si="18"/>
        <v>1SublapSCEC32031</v>
      </c>
      <c r="B1188" s="7">
        <v>1</v>
      </c>
      <c r="C1188" s="7" t="s">
        <v>107</v>
      </c>
      <c r="D1188" s="7" t="s">
        <v>118</v>
      </c>
      <c r="E1188" s="9">
        <v>3</v>
      </c>
      <c r="F1188" s="9">
        <v>2031</v>
      </c>
      <c r="G1188" s="9">
        <v>0</v>
      </c>
      <c r="H1188" s="9">
        <v>62949.9296875</v>
      </c>
    </row>
    <row r="1189" spans="1:8" x14ac:dyDescent="0.25">
      <c r="A1189" s="5" t="str">
        <f t="shared" si="18"/>
        <v>1SublapSCEC32032</v>
      </c>
      <c r="B1189" s="7">
        <v>1</v>
      </c>
      <c r="C1189" s="7" t="s">
        <v>107</v>
      </c>
      <c r="D1189" s="7" t="s">
        <v>118</v>
      </c>
      <c r="E1189" s="9">
        <v>3</v>
      </c>
      <c r="F1189" s="9">
        <v>2032</v>
      </c>
      <c r="G1189" s="9">
        <v>0</v>
      </c>
      <c r="H1189" s="9">
        <v>65046.0390625</v>
      </c>
    </row>
    <row r="1190" spans="1:8" x14ac:dyDescent="0.25">
      <c r="A1190" s="5" t="str">
        <f t="shared" si="18"/>
        <v>1SublapSCEC42022</v>
      </c>
      <c r="B1190" s="7">
        <v>1</v>
      </c>
      <c r="C1190" s="7" t="s">
        <v>107</v>
      </c>
      <c r="D1190" s="7" t="s">
        <v>118</v>
      </c>
      <c r="E1190" s="9">
        <v>4</v>
      </c>
      <c r="F1190" s="9">
        <v>2022</v>
      </c>
      <c r="G1190" s="9">
        <v>0</v>
      </c>
      <c r="H1190" s="9">
        <v>23930.841796875</v>
      </c>
    </row>
    <row r="1191" spans="1:8" x14ac:dyDescent="0.25">
      <c r="A1191" s="5" t="str">
        <f t="shared" si="18"/>
        <v>1SublapSCEC42023</v>
      </c>
      <c r="B1191" s="7">
        <v>1</v>
      </c>
      <c r="C1191" s="7" t="s">
        <v>107</v>
      </c>
      <c r="D1191" s="7" t="s">
        <v>118</v>
      </c>
      <c r="E1191" s="9">
        <v>4</v>
      </c>
      <c r="F1191" s="9">
        <v>2023</v>
      </c>
      <c r="G1191" s="9">
        <v>0</v>
      </c>
      <c r="H1191" s="9">
        <v>30582.845703125</v>
      </c>
    </row>
    <row r="1192" spans="1:8" x14ac:dyDescent="0.25">
      <c r="A1192" s="5" t="str">
        <f t="shared" si="18"/>
        <v>1SublapSCEC42024</v>
      </c>
      <c r="B1192" s="7">
        <v>1</v>
      </c>
      <c r="C1192" s="7" t="s">
        <v>107</v>
      </c>
      <c r="D1192" s="7" t="s">
        <v>118</v>
      </c>
      <c r="E1192" s="9">
        <v>4</v>
      </c>
      <c r="F1192" s="9">
        <v>2024</v>
      </c>
      <c r="G1192" s="9">
        <v>0</v>
      </c>
      <c r="H1192" s="9">
        <v>36970.88671875</v>
      </c>
    </row>
    <row r="1193" spans="1:8" x14ac:dyDescent="0.25">
      <c r="A1193" s="5" t="str">
        <f t="shared" si="18"/>
        <v>1SublapSCEC42025</v>
      </c>
      <c r="B1193" s="7">
        <v>1</v>
      </c>
      <c r="C1193" s="7" t="s">
        <v>107</v>
      </c>
      <c r="D1193" s="7" t="s">
        <v>118</v>
      </c>
      <c r="E1193" s="9">
        <v>4</v>
      </c>
      <c r="F1193" s="9">
        <v>2025</v>
      </c>
      <c r="G1193" s="9">
        <v>0</v>
      </c>
      <c r="H1193" s="9">
        <v>42415.9453125</v>
      </c>
    </row>
    <row r="1194" spans="1:8" x14ac:dyDescent="0.25">
      <c r="A1194" s="5" t="str">
        <f t="shared" si="18"/>
        <v>1SublapSCEC42026</v>
      </c>
      <c r="B1194" s="7">
        <v>1</v>
      </c>
      <c r="C1194" s="7" t="s">
        <v>107</v>
      </c>
      <c r="D1194" s="7" t="s">
        <v>118</v>
      </c>
      <c r="E1194" s="9">
        <v>4</v>
      </c>
      <c r="F1194" s="9">
        <v>2026</v>
      </c>
      <c r="G1194" s="9">
        <v>0</v>
      </c>
      <c r="H1194" s="9">
        <v>47160.08984375</v>
      </c>
    </row>
    <row r="1195" spans="1:8" x14ac:dyDescent="0.25">
      <c r="A1195" s="5" t="str">
        <f t="shared" si="18"/>
        <v>1SublapSCEC42027</v>
      </c>
      <c r="B1195" s="7">
        <v>1</v>
      </c>
      <c r="C1195" s="7" t="s">
        <v>107</v>
      </c>
      <c r="D1195" s="7" t="s">
        <v>118</v>
      </c>
      <c r="E1195" s="9">
        <v>4</v>
      </c>
      <c r="F1195" s="9">
        <v>2027</v>
      </c>
      <c r="G1195" s="9">
        <v>0</v>
      </c>
      <c r="H1195" s="9">
        <v>51293.89453125</v>
      </c>
    </row>
    <row r="1196" spans="1:8" x14ac:dyDescent="0.25">
      <c r="A1196" s="5" t="str">
        <f t="shared" si="18"/>
        <v>1SublapSCEC42028</v>
      </c>
      <c r="B1196" s="7">
        <v>1</v>
      </c>
      <c r="C1196" s="7" t="s">
        <v>107</v>
      </c>
      <c r="D1196" s="7" t="s">
        <v>118</v>
      </c>
      <c r="E1196" s="9">
        <v>4</v>
      </c>
      <c r="F1196" s="9">
        <v>2028</v>
      </c>
      <c r="G1196" s="9">
        <v>0</v>
      </c>
      <c r="H1196" s="9">
        <v>54894.33203125</v>
      </c>
    </row>
    <row r="1197" spans="1:8" x14ac:dyDescent="0.25">
      <c r="A1197" s="5" t="str">
        <f t="shared" si="18"/>
        <v>1SublapSCEC42029</v>
      </c>
      <c r="B1197" s="7">
        <v>1</v>
      </c>
      <c r="C1197" s="7" t="s">
        <v>107</v>
      </c>
      <c r="D1197" s="7" t="s">
        <v>118</v>
      </c>
      <c r="E1197" s="9">
        <v>4</v>
      </c>
      <c r="F1197" s="9">
        <v>2029</v>
      </c>
      <c r="G1197" s="9">
        <v>0</v>
      </c>
      <c r="H1197" s="9">
        <v>58029.671875</v>
      </c>
    </row>
    <row r="1198" spans="1:8" x14ac:dyDescent="0.25">
      <c r="A1198" s="5" t="str">
        <f t="shared" si="18"/>
        <v>1SublapSCEC42030</v>
      </c>
      <c r="B1198" s="7">
        <v>1</v>
      </c>
      <c r="C1198" s="7" t="s">
        <v>107</v>
      </c>
      <c r="D1198" s="7" t="s">
        <v>118</v>
      </c>
      <c r="E1198" s="9">
        <v>4</v>
      </c>
      <c r="F1198" s="9">
        <v>2030</v>
      </c>
      <c r="G1198" s="9">
        <v>0</v>
      </c>
      <c r="H1198" s="9">
        <v>60760.29296875</v>
      </c>
    </row>
    <row r="1199" spans="1:8" x14ac:dyDescent="0.25">
      <c r="A1199" s="5" t="str">
        <f t="shared" si="18"/>
        <v>1SublapSCEC42031</v>
      </c>
      <c r="B1199" s="7">
        <v>1</v>
      </c>
      <c r="C1199" s="7" t="s">
        <v>107</v>
      </c>
      <c r="D1199" s="7" t="s">
        <v>118</v>
      </c>
      <c r="E1199" s="9">
        <v>4</v>
      </c>
      <c r="F1199" s="9">
        <v>2031</v>
      </c>
      <c r="G1199" s="9">
        <v>0</v>
      </c>
      <c r="H1199" s="9">
        <v>63138.82421875</v>
      </c>
    </row>
    <row r="1200" spans="1:8" x14ac:dyDescent="0.25">
      <c r="A1200" s="5" t="str">
        <f t="shared" si="18"/>
        <v>1SublapSCEC42032</v>
      </c>
      <c r="B1200" s="7">
        <v>1</v>
      </c>
      <c r="C1200" s="7" t="s">
        <v>107</v>
      </c>
      <c r="D1200" s="7" t="s">
        <v>118</v>
      </c>
      <c r="E1200" s="9">
        <v>4</v>
      </c>
      <c r="F1200" s="9">
        <v>2032</v>
      </c>
      <c r="G1200" s="9">
        <v>0</v>
      </c>
      <c r="H1200" s="9">
        <v>65210.5546875</v>
      </c>
    </row>
    <row r="1201" spans="1:8" x14ac:dyDescent="0.25">
      <c r="A1201" s="5" t="str">
        <f t="shared" si="18"/>
        <v>1SublapSCEC52022</v>
      </c>
      <c r="B1201" s="7">
        <v>1</v>
      </c>
      <c r="C1201" s="7" t="s">
        <v>107</v>
      </c>
      <c r="D1201" s="7" t="s">
        <v>118</v>
      </c>
      <c r="E1201" s="9">
        <v>5</v>
      </c>
      <c r="F1201" s="9">
        <v>2022</v>
      </c>
      <c r="G1201" s="9">
        <v>0</v>
      </c>
      <c r="H1201" s="9">
        <v>24385.46875</v>
      </c>
    </row>
    <row r="1202" spans="1:8" x14ac:dyDescent="0.25">
      <c r="A1202" s="5" t="str">
        <f t="shared" si="18"/>
        <v>1SublapSCEC52023</v>
      </c>
      <c r="B1202" s="7">
        <v>1</v>
      </c>
      <c r="C1202" s="7" t="s">
        <v>107</v>
      </c>
      <c r="D1202" s="7" t="s">
        <v>118</v>
      </c>
      <c r="E1202" s="9">
        <v>5</v>
      </c>
      <c r="F1202" s="9">
        <v>2023</v>
      </c>
      <c r="G1202" s="9">
        <v>0</v>
      </c>
      <c r="H1202" s="9">
        <v>31187.03125</v>
      </c>
    </row>
    <row r="1203" spans="1:8" x14ac:dyDescent="0.25">
      <c r="A1203" s="5" t="str">
        <f t="shared" si="18"/>
        <v>1SublapSCEC52024</v>
      </c>
      <c r="B1203" s="7">
        <v>1</v>
      </c>
      <c r="C1203" s="7" t="s">
        <v>107</v>
      </c>
      <c r="D1203" s="7" t="s">
        <v>118</v>
      </c>
      <c r="E1203" s="9">
        <v>5</v>
      </c>
      <c r="F1203" s="9">
        <v>2024</v>
      </c>
      <c r="G1203" s="9">
        <v>0</v>
      </c>
      <c r="H1203" s="9">
        <v>37467.296875</v>
      </c>
    </row>
    <row r="1204" spans="1:8" x14ac:dyDescent="0.25">
      <c r="A1204" s="5" t="str">
        <f t="shared" si="18"/>
        <v>1SublapSCEC52025</v>
      </c>
      <c r="B1204" s="7">
        <v>1</v>
      </c>
      <c r="C1204" s="7" t="s">
        <v>107</v>
      </c>
      <c r="D1204" s="7" t="s">
        <v>118</v>
      </c>
      <c r="E1204" s="9">
        <v>5</v>
      </c>
      <c r="F1204" s="9">
        <v>2025</v>
      </c>
      <c r="G1204" s="9">
        <v>0</v>
      </c>
      <c r="H1204" s="9">
        <v>42848.37109375</v>
      </c>
    </row>
    <row r="1205" spans="1:8" x14ac:dyDescent="0.25">
      <c r="A1205" s="5" t="str">
        <f t="shared" si="18"/>
        <v>1SublapSCEC52026</v>
      </c>
      <c r="B1205" s="7">
        <v>1</v>
      </c>
      <c r="C1205" s="7" t="s">
        <v>107</v>
      </c>
      <c r="D1205" s="7" t="s">
        <v>118</v>
      </c>
      <c r="E1205" s="9">
        <v>5</v>
      </c>
      <c r="F1205" s="9">
        <v>2026</v>
      </c>
      <c r="G1205" s="9">
        <v>0</v>
      </c>
      <c r="H1205" s="9">
        <v>47536.89453125</v>
      </c>
    </row>
    <row r="1206" spans="1:8" x14ac:dyDescent="0.25">
      <c r="A1206" s="5" t="str">
        <f t="shared" si="18"/>
        <v>1SublapSCEC52027</v>
      </c>
      <c r="B1206" s="7">
        <v>1</v>
      </c>
      <c r="C1206" s="7" t="s">
        <v>107</v>
      </c>
      <c r="D1206" s="7" t="s">
        <v>118</v>
      </c>
      <c r="E1206" s="9">
        <v>5</v>
      </c>
      <c r="F1206" s="9">
        <v>2027</v>
      </c>
      <c r="G1206" s="9">
        <v>0</v>
      </c>
      <c r="H1206" s="9">
        <v>51622.21875</v>
      </c>
    </row>
    <row r="1207" spans="1:8" x14ac:dyDescent="0.25">
      <c r="A1207" s="5" t="str">
        <f t="shared" si="18"/>
        <v>1SublapSCEC52028</v>
      </c>
      <c r="B1207" s="7">
        <v>1</v>
      </c>
      <c r="C1207" s="7" t="s">
        <v>107</v>
      </c>
      <c r="D1207" s="7" t="s">
        <v>118</v>
      </c>
      <c r="E1207" s="9">
        <v>5</v>
      </c>
      <c r="F1207" s="9">
        <v>2028</v>
      </c>
      <c r="G1207" s="9">
        <v>0</v>
      </c>
      <c r="H1207" s="9">
        <v>55180.2265625</v>
      </c>
    </row>
    <row r="1208" spans="1:8" x14ac:dyDescent="0.25">
      <c r="A1208" s="5" t="str">
        <f t="shared" si="18"/>
        <v>1SublapSCEC52029</v>
      </c>
      <c r="B1208" s="7">
        <v>1</v>
      </c>
      <c r="C1208" s="7" t="s">
        <v>107</v>
      </c>
      <c r="D1208" s="7" t="s">
        <v>118</v>
      </c>
      <c r="E1208" s="9">
        <v>5</v>
      </c>
      <c r="F1208" s="9">
        <v>2029</v>
      </c>
      <c r="G1208" s="9">
        <v>0</v>
      </c>
      <c r="H1208" s="9">
        <v>58278.640625</v>
      </c>
    </row>
    <row r="1209" spans="1:8" x14ac:dyDescent="0.25">
      <c r="A1209" s="5" t="str">
        <f t="shared" si="18"/>
        <v>1SublapSCEC52030</v>
      </c>
      <c r="B1209" s="7">
        <v>1</v>
      </c>
      <c r="C1209" s="7" t="s">
        <v>107</v>
      </c>
      <c r="D1209" s="7" t="s">
        <v>118</v>
      </c>
      <c r="E1209" s="9">
        <v>5</v>
      </c>
      <c r="F1209" s="9">
        <v>2030</v>
      </c>
      <c r="G1209" s="9">
        <v>0</v>
      </c>
      <c r="H1209" s="9">
        <v>60977.1328125</v>
      </c>
    </row>
    <row r="1210" spans="1:8" x14ac:dyDescent="0.25">
      <c r="A1210" s="5" t="str">
        <f t="shared" si="18"/>
        <v>1SublapSCEC52031</v>
      </c>
      <c r="B1210" s="7">
        <v>1</v>
      </c>
      <c r="C1210" s="7" t="s">
        <v>107</v>
      </c>
      <c r="D1210" s="7" t="s">
        <v>118</v>
      </c>
      <c r="E1210" s="9">
        <v>5</v>
      </c>
      <c r="F1210" s="9">
        <v>2031</v>
      </c>
      <c r="G1210" s="9">
        <v>0</v>
      </c>
      <c r="H1210" s="9">
        <v>63327.71875</v>
      </c>
    </row>
    <row r="1211" spans="1:8" x14ac:dyDescent="0.25">
      <c r="A1211" s="5" t="str">
        <f t="shared" si="18"/>
        <v>1SublapSCEC52032</v>
      </c>
      <c r="B1211" s="7">
        <v>1</v>
      </c>
      <c r="C1211" s="7" t="s">
        <v>107</v>
      </c>
      <c r="D1211" s="7" t="s">
        <v>118</v>
      </c>
      <c r="E1211" s="9">
        <v>5</v>
      </c>
      <c r="F1211" s="9">
        <v>2032</v>
      </c>
      <c r="G1211" s="9">
        <v>0</v>
      </c>
      <c r="H1211" s="9">
        <v>65375.07421875</v>
      </c>
    </row>
    <row r="1212" spans="1:8" x14ac:dyDescent="0.25">
      <c r="A1212" s="5" t="str">
        <f t="shared" si="18"/>
        <v>1SublapSCEC62022</v>
      </c>
      <c r="B1212" s="7">
        <v>1</v>
      </c>
      <c r="C1212" s="7" t="s">
        <v>107</v>
      </c>
      <c r="D1212" s="7" t="s">
        <v>118</v>
      </c>
      <c r="E1212" s="9">
        <v>6</v>
      </c>
      <c r="F1212" s="9">
        <v>2022</v>
      </c>
      <c r="G1212" s="9">
        <v>0</v>
      </c>
      <c r="H1212" s="9">
        <v>24840.095703125</v>
      </c>
    </row>
    <row r="1213" spans="1:8" x14ac:dyDescent="0.25">
      <c r="A1213" s="5" t="str">
        <f t="shared" si="18"/>
        <v>1SublapSCEC62023</v>
      </c>
      <c r="B1213" s="7">
        <v>1</v>
      </c>
      <c r="C1213" s="7" t="s">
        <v>107</v>
      </c>
      <c r="D1213" s="7" t="s">
        <v>118</v>
      </c>
      <c r="E1213" s="9">
        <v>6</v>
      </c>
      <c r="F1213" s="9">
        <v>2023</v>
      </c>
      <c r="G1213" s="9">
        <v>0</v>
      </c>
      <c r="H1213" s="9">
        <v>31791.21875</v>
      </c>
    </row>
    <row r="1214" spans="1:8" x14ac:dyDescent="0.25">
      <c r="A1214" s="5" t="str">
        <f t="shared" si="18"/>
        <v>1SublapSCEC62024</v>
      </c>
      <c r="B1214" s="7">
        <v>1</v>
      </c>
      <c r="C1214" s="7" t="s">
        <v>107</v>
      </c>
      <c r="D1214" s="7" t="s">
        <v>118</v>
      </c>
      <c r="E1214" s="9">
        <v>6</v>
      </c>
      <c r="F1214" s="9">
        <v>2024</v>
      </c>
      <c r="G1214" s="9">
        <v>0</v>
      </c>
      <c r="H1214" s="9">
        <v>37963.70703125</v>
      </c>
    </row>
    <row r="1215" spans="1:8" x14ac:dyDescent="0.25">
      <c r="A1215" s="5" t="str">
        <f t="shared" si="18"/>
        <v>1SublapSCEC62025</v>
      </c>
      <c r="B1215" s="7">
        <v>1</v>
      </c>
      <c r="C1215" s="7" t="s">
        <v>107</v>
      </c>
      <c r="D1215" s="7" t="s">
        <v>118</v>
      </c>
      <c r="E1215" s="9">
        <v>6</v>
      </c>
      <c r="F1215" s="9">
        <v>2025</v>
      </c>
      <c r="G1215" s="9">
        <v>0</v>
      </c>
      <c r="H1215" s="9">
        <v>43280.796875</v>
      </c>
    </row>
    <row r="1216" spans="1:8" x14ac:dyDescent="0.25">
      <c r="A1216" s="5" t="str">
        <f t="shared" si="18"/>
        <v>1SublapSCEC62026</v>
      </c>
      <c r="B1216" s="7">
        <v>1</v>
      </c>
      <c r="C1216" s="7" t="s">
        <v>107</v>
      </c>
      <c r="D1216" s="7" t="s">
        <v>118</v>
      </c>
      <c r="E1216" s="9">
        <v>6</v>
      </c>
      <c r="F1216" s="9">
        <v>2026</v>
      </c>
      <c r="G1216" s="9">
        <v>0</v>
      </c>
      <c r="H1216" s="9">
        <v>47913.69921875</v>
      </c>
    </row>
    <row r="1217" spans="1:8" x14ac:dyDescent="0.25">
      <c r="A1217" s="5" t="str">
        <f t="shared" si="18"/>
        <v>1SublapSCEC62027</v>
      </c>
      <c r="B1217" s="7">
        <v>1</v>
      </c>
      <c r="C1217" s="7" t="s">
        <v>107</v>
      </c>
      <c r="D1217" s="7" t="s">
        <v>118</v>
      </c>
      <c r="E1217" s="9">
        <v>6</v>
      </c>
      <c r="F1217" s="9">
        <v>2027</v>
      </c>
      <c r="G1217" s="9">
        <v>0</v>
      </c>
      <c r="H1217" s="9">
        <v>51950.54296875</v>
      </c>
    </row>
    <row r="1218" spans="1:8" x14ac:dyDescent="0.25">
      <c r="A1218" s="5" t="str">
        <f t="shared" si="18"/>
        <v>1SublapSCEC62028</v>
      </c>
      <c r="B1218" s="7">
        <v>1</v>
      </c>
      <c r="C1218" s="7" t="s">
        <v>107</v>
      </c>
      <c r="D1218" s="7" t="s">
        <v>118</v>
      </c>
      <c r="E1218" s="9">
        <v>6</v>
      </c>
      <c r="F1218" s="9">
        <v>2028</v>
      </c>
      <c r="G1218" s="9">
        <v>0</v>
      </c>
      <c r="H1218" s="9">
        <v>55466.1171875</v>
      </c>
    </row>
    <row r="1219" spans="1:8" x14ac:dyDescent="0.25">
      <c r="A1219" s="5" t="str">
        <f t="shared" ref="A1219:A1282" si="19">B1219&amp;C1219&amp;D1219&amp;E1219&amp;F1219</f>
        <v>1SublapSCEC62029</v>
      </c>
      <c r="B1219" s="7">
        <v>1</v>
      </c>
      <c r="C1219" s="7" t="s">
        <v>107</v>
      </c>
      <c r="D1219" s="7" t="s">
        <v>118</v>
      </c>
      <c r="E1219" s="9">
        <v>6</v>
      </c>
      <c r="F1219" s="9">
        <v>2029</v>
      </c>
      <c r="G1219" s="9">
        <v>0</v>
      </c>
      <c r="H1219" s="9">
        <v>58527.61328125</v>
      </c>
    </row>
    <row r="1220" spans="1:8" x14ac:dyDescent="0.25">
      <c r="A1220" s="5" t="str">
        <f t="shared" si="19"/>
        <v>1SublapSCEC62030</v>
      </c>
      <c r="B1220" s="7">
        <v>1</v>
      </c>
      <c r="C1220" s="7" t="s">
        <v>107</v>
      </c>
      <c r="D1220" s="7" t="s">
        <v>118</v>
      </c>
      <c r="E1220" s="9">
        <v>6</v>
      </c>
      <c r="F1220" s="9">
        <v>2030</v>
      </c>
      <c r="G1220" s="9">
        <v>0</v>
      </c>
      <c r="H1220" s="9">
        <v>61193.9765625</v>
      </c>
    </row>
    <row r="1221" spans="1:8" x14ac:dyDescent="0.25">
      <c r="A1221" s="5" t="str">
        <f t="shared" si="19"/>
        <v>1SublapSCEC62031</v>
      </c>
      <c r="B1221" s="7">
        <v>1</v>
      </c>
      <c r="C1221" s="7" t="s">
        <v>107</v>
      </c>
      <c r="D1221" s="7" t="s">
        <v>118</v>
      </c>
      <c r="E1221" s="9">
        <v>6</v>
      </c>
      <c r="F1221" s="9">
        <v>2031</v>
      </c>
      <c r="G1221" s="9">
        <v>0</v>
      </c>
      <c r="H1221" s="9">
        <v>63516.6171875</v>
      </c>
    </row>
    <row r="1222" spans="1:8" x14ac:dyDescent="0.25">
      <c r="A1222" s="5" t="str">
        <f t="shared" si="19"/>
        <v>1SublapSCEC62032</v>
      </c>
      <c r="B1222" s="7">
        <v>1</v>
      </c>
      <c r="C1222" s="7" t="s">
        <v>107</v>
      </c>
      <c r="D1222" s="7" t="s">
        <v>118</v>
      </c>
      <c r="E1222" s="9">
        <v>6</v>
      </c>
      <c r="F1222" s="9">
        <v>2032</v>
      </c>
      <c r="G1222" s="9">
        <v>0</v>
      </c>
      <c r="H1222" s="9">
        <v>65539.59375</v>
      </c>
    </row>
    <row r="1223" spans="1:8" x14ac:dyDescent="0.25">
      <c r="A1223" s="5" t="str">
        <f t="shared" si="19"/>
        <v>1SublapSCEC72022</v>
      </c>
      <c r="B1223" s="7">
        <v>1</v>
      </c>
      <c r="C1223" s="7" t="s">
        <v>107</v>
      </c>
      <c r="D1223" s="7" t="s">
        <v>118</v>
      </c>
      <c r="E1223" s="9">
        <v>7</v>
      </c>
      <c r="F1223" s="9">
        <v>2022</v>
      </c>
      <c r="G1223" s="9">
        <v>0</v>
      </c>
      <c r="H1223" s="9">
        <v>25294.72265625</v>
      </c>
    </row>
    <row r="1224" spans="1:8" x14ac:dyDescent="0.25">
      <c r="A1224" s="5" t="str">
        <f t="shared" si="19"/>
        <v>1SublapSCEC72023</v>
      </c>
      <c r="B1224" s="7">
        <v>1</v>
      </c>
      <c r="C1224" s="7" t="s">
        <v>107</v>
      </c>
      <c r="D1224" s="7" t="s">
        <v>118</v>
      </c>
      <c r="E1224" s="9">
        <v>7</v>
      </c>
      <c r="F1224" s="9">
        <v>2023</v>
      </c>
      <c r="G1224" s="9">
        <v>0</v>
      </c>
      <c r="H1224" s="9">
        <v>32395.40625</v>
      </c>
    </row>
    <row r="1225" spans="1:8" x14ac:dyDescent="0.25">
      <c r="A1225" s="5" t="str">
        <f t="shared" si="19"/>
        <v>1SublapSCEC72024</v>
      </c>
      <c r="B1225" s="7">
        <v>1</v>
      </c>
      <c r="C1225" s="7" t="s">
        <v>107</v>
      </c>
      <c r="D1225" s="7" t="s">
        <v>118</v>
      </c>
      <c r="E1225" s="9">
        <v>7</v>
      </c>
      <c r="F1225" s="9">
        <v>2024</v>
      </c>
      <c r="G1225" s="9">
        <v>0</v>
      </c>
      <c r="H1225" s="9">
        <v>38460.12109375</v>
      </c>
    </row>
    <row r="1226" spans="1:8" x14ac:dyDescent="0.25">
      <c r="A1226" s="5" t="str">
        <f t="shared" si="19"/>
        <v>1SublapSCEC72025</v>
      </c>
      <c r="B1226" s="7">
        <v>1</v>
      </c>
      <c r="C1226" s="7" t="s">
        <v>107</v>
      </c>
      <c r="D1226" s="7" t="s">
        <v>118</v>
      </c>
      <c r="E1226" s="9">
        <v>7</v>
      </c>
      <c r="F1226" s="9">
        <v>2025</v>
      </c>
      <c r="G1226" s="9">
        <v>0</v>
      </c>
      <c r="H1226" s="9">
        <v>43713.22265625</v>
      </c>
    </row>
    <row r="1227" spans="1:8" x14ac:dyDescent="0.25">
      <c r="A1227" s="5" t="str">
        <f t="shared" si="19"/>
        <v>1SublapSCEC72026</v>
      </c>
      <c r="B1227" s="7">
        <v>1</v>
      </c>
      <c r="C1227" s="7" t="s">
        <v>107</v>
      </c>
      <c r="D1227" s="7" t="s">
        <v>118</v>
      </c>
      <c r="E1227" s="9">
        <v>7</v>
      </c>
      <c r="F1227" s="9">
        <v>2026</v>
      </c>
      <c r="G1227" s="9">
        <v>0</v>
      </c>
      <c r="H1227" s="9">
        <v>48290.50390625</v>
      </c>
    </row>
    <row r="1228" spans="1:8" x14ac:dyDescent="0.25">
      <c r="A1228" s="5" t="str">
        <f t="shared" si="19"/>
        <v>1SublapSCEC72027</v>
      </c>
      <c r="B1228" s="7">
        <v>1</v>
      </c>
      <c r="C1228" s="7" t="s">
        <v>107</v>
      </c>
      <c r="D1228" s="7" t="s">
        <v>118</v>
      </c>
      <c r="E1228" s="9">
        <v>7</v>
      </c>
      <c r="F1228" s="9">
        <v>2027</v>
      </c>
      <c r="G1228" s="9">
        <v>0</v>
      </c>
      <c r="H1228" s="9">
        <v>52278.86328125</v>
      </c>
    </row>
    <row r="1229" spans="1:8" x14ac:dyDescent="0.25">
      <c r="A1229" s="5" t="str">
        <f t="shared" si="19"/>
        <v>1SublapSCEC72028</v>
      </c>
      <c r="B1229" s="7">
        <v>1</v>
      </c>
      <c r="C1229" s="7" t="s">
        <v>107</v>
      </c>
      <c r="D1229" s="7" t="s">
        <v>118</v>
      </c>
      <c r="E1229" s="9">
        <v>7</v>
      </c>
      <c r="F1229" s="9">
        <v>2028</v>
      </c>
      <c r="G1229" s="9">
        <v>0</v>
      </c>
      <c r="H1229" s="9">
        <v>55752.01171875</v>
      </c>
    </row>
    <row r="1230" spans="1:8" x14ac:dyDescent="0.25">
      <c r="A1230" s="5" t="str">
        <f t="shared" si="19"/>
        <v>1SublapSCEC72029</v>
      </c>
      <c r="B1230" s="7">
        <v>1</v>
      </c>
      <c r="C1230" s="7" t="s">
        <v>107</v>
      </c>
      <c r="D1230" s="7" t="s">
        <v>118</v>
      </c>
      <c r="E1230" s="9">
        <v>7</v>
      </c>
      <c r="F1230" s="9">
        <v>2029</v>
      </c>
      <c r="G1230" s="9">
        <v>0</v>
      </c>
      <c r="H1230" s="9">
        <v>58776.58203125</v>
      </c>
    </row>
    <row r="1231" spans="1:8" x14ac:dyDescent="0.25">
      <c r="A1231" s="5" t="str">
        <f t="shared" si="19"/>
        <v>1SublapSCEC72030</v>
      </c>
      <c r="B1231" s="7">
        <v>1</v>
      </c>
      <c r="C1231" s="7" t="s">
        <v>107</v>
      </c>
      <c r="D1231" s="7" t="s">
        <v>118</v>
      </c>
      <c r="E1231" s="9">
        <v>7</v>
      </c>
      <c r="F1231" s="9">
        <v>2030</v>
      </c>
      <c r="G1231" s="9">
        <v>0</v>
      </c>
      <c r="H1231" s="9">
        <v>61410.8203125</v>
      </c>
    </row>
    <row r="1232" spans="1:8" x14ac:dyDescent="0.25">
      <c r="A1232" s="5" t="str">
        <f t="shared" si="19"/>
        <v>1SublapSCEC72031</v>
      </c>
      <c r="B1232" s="7">
        <v>1</v>
      </c>
      <c r="C1232" s="7" t="s">
        <v>107</v>
      </c>
      <c r="D1232" s="7" t="s">
        <v>118</v>
      </c>
      <c r="E1232" s="9">
        <v>7</v>
      </c>
      <c r="F1232" s="9">
        <v>2031</v>
      </c>
      <c r="G1232" s="9">
        <v>0</v>
      </c>
      <c r="H1232" s="9">
        <v>63705.51171875</v>
      </c>
    </row>
    <row r="1233" spans="1:8" x14ac:dyDescent="0.25">
      <c r="A1233" s="5" t="str">
        <f t="shared" si="19"/>
        <v>1SublapSCEC72032</v>
      </c>
      <c r="B1233" s="7">
        <v>1</v>
      </c>
      <c r="C1233" s="7" t="s">
        <v>107</v>
      </c>
      <c r="D1233" s="7" t="s">
        <v>118</v>
      </c>
      <c r="E1233" s="9">
        <v>7</v>
      </c>
      <c r="F1233" s="9">
        <v>2032</v>
      </c>
      <c r="G1233" s="9">
        <v>0</v>
      </c>
      <c r="H1233" s="9">
        <v>65704.109375</v>
      </c>
    </row>
    <row r="1234" spans="1:8" x14ac:dyDescent="0.25">
      <c r="A1234" s="5" t="str">
        <f t="shared" si="19"/>
        <v>1SublapSCEC82022</v>
      </c>
      <c r="B1234" s="7">
        <v>1</v>
      </c>
      <c r="C1234" s="7" t="s">
        <v>107</v>
      </c>
      <c r="D1234" s="7" t="s">
        <v>118</v>
      </c>
      <c r="E1234" s="9">
        <v>8</v>
      </c>
      <c r="F1234" s="9">
        <v>2022</v>
      </c>
      <c r="G1234" s="9">
        <v>0</v>
      </c>
      <c r="H1234" s="9">
        <v>25749.3515625</v>
      </c>
    </row>
    <row r="1235" spans="1:8" x14ac:dyDescent="0.25">
      <c r="A1235" s="5" t="str">
        <f t="shared" si="19"/>
        <v>1SublapSCEC82023</v>
      </c>
      <c r="B1235" s="7">
        <v>1</v>
      </c>
      <c r="C1235" s="7" t="s">
        <v>107</v>
      </c>
      <c r="D1235" s="7" t="s">
        <v>118</v>
      </c>
      <c r="E1235" s="9">
        <v>8</v>
      </c>
      <c r="F1235" s="9">
        <v>2023</v>
      </c>
      <c r="G1235" s="9">
        <v>0</v>
      </c>
      <c r="H1235" s="9">
        <v>32999.59375</v>
      </c>
    </row>
    <row r="1236" spans="1:8" x14ac:dyDescent="0.25">
      <c r="A1236" s="5" t="str">
        <f t="shared" si="19"/>
        <v>1SublapSCEC82024</v>
      </c>
      <c r="B1236" s="7">
        <v>1</v>
      </c>
      <c r="C1236" s="7" t="s">
        <v>107</v>
      </c>
      <c r="D1236" s="7" t="s">
        <v>118</v>
      </c>
      <c r="E1236" s="9">
        <v>8</v>
      </c>
      <c r="F1236" s="9">
        <v>2024</v>
      </c>
      <c r="G1236" s="9">
        <v>0</v>
      </c>
      <c r="H1236" s="9">
        <v>38956.53125</v>
      </c>
    </row>
    <row r="1237" spans="1:8" x14ac:dyDescent="0.25">
      <c r="A1237" s="5" t="str">
        <f t="shared" si="19"/>
        <v>1SublapSCEC82025</v>
      </c>
      <c r="B1237" s="7">
        <v>1</v>
      </c>
      <c r="C1237" s="7" t="s">
        <v>107</v>
      </c>
      <c r="D1237" s="7" t="s">
        <v>118</v>
      </c>
      <c r="E1237" s="9">
        <v>8</v>
      </c>
      <c r="F1237" s="9">
        <v>2025</v>
      </c>
      <c r="G1237" s="9">
        <v>0</v>
      </c>
      <c r="H1237" s="9">
        <v>44145.6484375</v>
      </c>
    </row>
    <row r="1238" spans="1:8" x14ac:dyDescent="0.25">
      <c r="A1238" s="5" t="str">
        <f t="shared" si="19"/>
        <v>1SublapSCEC82026</v>
      </c>
      <c r="B1238" s="7">
        <v>1</v>
      </c>
      <c r="C1238" s="7" t="s">
        <v>107</v>
      </c>
      <c r="D1238" s="7" t="s">
        <v>118</v>
      </c>
      <c r="E1238" s="9">
        <v>8</v>
      </c>
      <c r="F1238" s="9">
        <v>2026</v>
      </c>
      <c r="G1238" s="9">
        <v>0</v>
      </c>
      <c r="H1238" s="9">
        <v>48667.30859375</v>
      </c>
    </row>
    <row r="1239" spans="1:8" x14ac:dyDescent="0.25">
      <c r="A1239" s="5" t="str">
        <f t="shared" si="19"/>
        <v>1SublapSCEC82027</v>
      </c>
      <c r="B1239" s="7">
        <v>1</v>
      </c>
      <c r="C1239" s="7" t="s">
        <v>107</v>
      </c>
      <c r="D1239" s="7" t="s">
        <v>118</v>
      </c>
      <c r="E1239" s="9">
        <v>8</v>
      </c>
      <c r="F1239" s="9">
        <v>2027</v>
      </c>
      <c r="G1239" s="9">
        <v>0</v>
      </c>
      <c r="H1239" s="9">
        <v>52607.1875</v>
      </c>
    </row>
    <row r="1240" spans="1:8" x14ac:dyDescent="0.25">
      <c r="A1240" s="5" t="str">
        <f t="shared" si="19"/>
        <v>1SublapSCEC82028</v>
      </c>
      <c r="B1240" s="7">
        <v>1</v>
      </c>
      <c r="C1240" s="7" t="s">
        <v>107</v>
      </c>
      <c r="D1240" s="7" t="s">
        <v>118</v>
      </c>
      <c r="E1240" s="9">
        <v>8</v>
      </c>
      <c r="F1240" s="9">
        <v>2028</v>
      </c>
      <c r="G1240" s="9">
        <v>0</v>
      </c>
      <c r="H1240" s="9">
        <v>56037.90625</v>
      </c>
    </row>
    <row r="1241" spans="1:8" x14ac:dyDescent="0.25">
      <c r="A1241" s="5" t="str">
        <f t="shared" si="19"/>
        <v>1SublapSCEC82029</v>
      </c>
      <c r="B1241" s="7">
        <v>1</v>
      </c>
      <c r="C1241" s="7" t="s">
        <v>107</v>
      </c>
      <c r="D1241" s="7" t="s">
        <v>118</v>
      </c>
      <c r="E1241" s="9">
        <v>8</v>
      </c>
      <c r="F1241" s="9">
        <v>2029</v>
      </c>
      <c r="G1241" s="9">
        <v>0</v>
      </c>
      <c r="H1241" s="9">
        <v>59025.5546875</v>
      </c>
    </row>
    <row r="1242" spans="1:8" x14ac:dyDescent="0.25">
      <c r="A1242" s="5" t="str">
        <f t="shared" si="19"/>
        <v>1SublapSCEC82030</v>
      </c>
      <c r="B1242" s="7">
        <v>1</v>
      </c>
      <c r="C1242" s="7" t="s">
        <v>107</v>
      </c>
      <c r="D1242" s="7" t="s">
        <v>118</v>
      </c>
      <c r="E1242" s="9">
        <v>8</v>
      </c>
      <c r="F1242" s="9">
        <v>2030</v>
      </c>
      <c r="G1242" s="9">
        <v>0</v>
      </c>
      <c r="H1242" s="9">
        <v>61627.66015625</v>
      </c>
    </row>
    <row r="1243" spans="1:8" x14ac:dyDescent="0.25">
      <c r="A1243" s="5" t="str">
        <f t="shared" si="19"/>
        <v>1SublapSCEC82031</v>
      </c>
      <c r="B1243" s="7">
        <v>1</v>
      </c>
      <c r="C1243" s="7" t="s">
        <v>107</v>
      </c>
      <c r="D1243" s="7" t="s">
        <v>118</v>
      </c>
      <c r="E1243" s="9">
        <v>8</v>
      </c>
      <c r="F1243" s="9">
        <v>2031</v>
      </c>
      <c r="G1243" s="9">
        <v>0</v>
      </c>
      <c r="H1243" s="9">
        <v>63894.40625</v>
      </c>
    </row>
    <row r="1244" spans="1:8" x14ac:dyDescent="0.25">
      <c r="A1244" s="5" t="str">
        <f t="shared" si="19"/>
        <v>1SublapSCEC82032</v>
      </c>
      <c r="B1244" s="7">
        <v>1</v>
      </c>
      <c r="C1244" s="7" t="s">
        <v>107</v>
      </c>
      <c r="D1244" s="7" t="s">
        <v>118</v>
      </c>
      <c r="E1244" s="9">
        <v>8</v>
      </c>
      <c r="F1244" s="9">
        <v>2032</v>
      </c>
      <c r="G1244" s="9">
        <v>0</v>
      </c>
      <c r="H1244" s="9">
        <v>65868.6328125</v>
      </c>
    </row>
    <row r="1245" spans="1:8" x14ac:dyDescent="0.25">
      <c r="A1245" s="5" t="str">
        <f t="shared" si="19"/>
        <v>1SublapSCEC92022</v>
      </c>
      <c r="B1245" s="7">
        <v>1</v>
      </c>
      <c r="C1245" s="7" t="s">
        <v>107</v>
      </c>
      <c r="D1245" s="7" t="s">
        <v>118</v>
      </c>
      <c r="E1245" s="9">
        <v>9</v>
      </c>
      <c r="F1245" s="9">
        <v>2022</v>
      </c>
      <c r="G1245" s="9">
        <v>0</v>
      </c>
      <c r="H1245" s="9">
        <v>26353.537109375</v>
      </c>
    </row>
    <row r="1246" spans="1:8" x14ac:dyDescent="0.25">
      <c r="A1246" s="5" t="str">
        <f t="shared" si="19"/>
        <v>1SublapSCEC92023</v>
      </c>
      <c r="B1246" s="7">
        <v>1</v>
      </c>
      <c r="C1246" s="7" t="s">
        <v>107</v>
      </c>
      <c r="D1246" s="7" t="s">
        <v>118</v>
      </c>
      <c r="E1246" s="9">
        <v>9</v>
      </c>
      <c r="F1246" s="9">
        <v>2023</v>
      </c>
      <c r="G1246" s="9">
        <v>0</v>
      </c>
      <c r="H1246" s="9">
        <v>33496.00390625</v>
      </c>
    </row>
    <row r="1247" spans="1:8" x14ac:dyDescent="0.25">
      <c r="A1247" s="5" t="str">
        <f t="shared" si="19"/>
        <v>1SublapSCEC92024</v>
      </c>
      <c r="B1247" s="7">
        <v>1</v>
      </c>
      <c r="C1247" s="7" t="s">
        <v>107</v>
      </c>
      <c r="D1247" s="7" t="s">
        <v>118</v>
      </c>
      <c r="E1247" s="9">
        <v>9</v>
      </c>
      <c r="F1247" s="9">
        <v>2024</v>
      </c>
      <c r="G1247" s="9">
        <v>0</v>
      </c>
      <c r="H1247" s="9">
        <v>39388.95703125</v>
      </c>
    </row>
    <row r="1248" spans="1:8" x14ac:dyDescent="0.25">
      <c r="A1248" s="5" t="str">
        <f t="shared" si="19"/>
        <v>1SublapSCEC92025</v>
      </c>
      <c r="B1248" s="7">
        <v>1</v>
      </c>
      <c r="C1248" s="7" t="s">
        <v>107</v>
      </c>
      <c r="D1248" s="7" t="s">
        <v>118</v>
      </c>
      <c r="E1248" s="9">
        <v>9</v>
      </c>
      <c r="F1248" s="9">
        <v>2025</v>
      </c>
      <c r="G1248" s="9">
        <v>0</v>
      </c>
      <c r="H1248" s="9">
        <v>44522.453125</v>
      </c>
    </row>
    <row r="1249" spans="1:8" x14ac:dyDescent="0.25">
      <c r="A1249" s="5" t="str">
        <f t="shared" si="19"/>
        <v>1SublapSCEC92026</v>
      </c>
      <c r="B1249" s="7">
        <v>1</v>
      </c>
      <c r="C1249" s="7" t="s">
        <v>107</v>
      </c>
      <c r="D1249" s="7" t="s">
        <v>118</v>
      </c>
      <c r="E1249" s="9">
        <v>9</v>
      </c>
      <c r="F1249" s="9">
        <v>2026</v>
      </c>
      <c r="G1249" s="9">
        <v>0</v>
      </c>
      <c r="H1249" s="9">
        <v>48995.6328125</v>
      </c>
    </row>
    <row r="1250" spans="1:8" x14ac:dyDescent="0.25">
      <c r="A1250" s="5" t="str">
        <f t="shared" si="19"/>
        <v>1SublapSCEC92027</v>
      </c>
      <c r="B1250" s="7">
        <v>1</v>
      </c>
      <c r="C1250" s="7" t="s">
        <v>107</v>
      </c>
      <c r="D1250" s="7" t="s">
        <v>118</v>
      </c>
      <c r="E1250" s="9">
        <v>9</v>
      </c>
      <c r="F1250" s="9">
        <v>2027</v>
      </c>
      <c r="G1250" s="9">
        <v>0</v>
      </c>
      <c r="H1250" s="9">
        <v>52893.08203125</v>
      </c>
    </row>
    <row r="1251" spans="1:8" x14ac:dyDescent="0.25">
      <c r="A1251" s="5" t="str">
        <f t="shared" si="19"/>
        <v>1SublapSCEC92028</v>
      </c>
      <c r="B1251" s="7">
        <v>1</v>
      </c>
      <c r="C1251" s="7" t="s">
        <v>107</v>
      </c>
      <c r="D1251" s="7" t="s">
        <v>118</v>
      </c>
      <c r="E1251" s="9">
        <v>9</v>
      </c>
      <c r="F1251" s="9">
        <v>2028</v>
      </c>
      <c r="G1251" s="9">
        <v>0</v>
      </c>
      <c r="H1251" s="9">
        <v>56286.875</v>
      </c>
    </row>
    <row r="1252" spans="1:8" x14ac:dyDescent="0.25">
      <c r="A1252" s="5" t="str">
        <f t="shared" si="19"/>
        <v>1SublapSCEC92029</v>
      </c>
      <c r="B1252" s="7">
        <v>1</v>
      </c>
      <c r="C1252" s="7" t="s">
        <v>107</v>
      </c>
      <c r="D1252" s="7" t="s">
        <v>118</v>
      </c>
      <c r="E1252" s="9">
        <v>9</v>
      </c>
      <c r="F1252" s="9">
        <v>2029</v>
      </c>
      <c r="G1252" s="9">
        <v>0</v>
      </c>
      <c r="H1252" s="9">
        <v>59242.3984375</v>
      </c>
    </row>
    <row r="1253" spans="1:8" x14ac:dyDescent="0.25">
      <c r="A1253" s="5" t="str">
        <f t="shared" si="19"/>
        <v>1SublapSCEC92030</v>
      </c>
      <c r="B1253" s="7">
        <v>1</v>
      </c>
      <c r="C1253" s="7" t="s">
        <v>107</v>
      </c>
      <c r="D1253" s="7" t="s">
        <v>118</v>
      </c>
      <c r="E1253" s="9">
        <v>9</v>
      </c>
      <c r="F1253" s="9">
        <v>2030</v>
      </c>
      <c r="G1253" s="9">
        <v>0</v>
      </c>
      <c r="H1253" s="9">
        <v>61816.55859375</v>
      </c>
    </row>
    <row r="1254" spans="1:8" x14ac:dyDescent="0.25">
      <c r="A1254" s="5" t="str">
        <f t="shared" si="19"/>
        <v>1SublapSCEC92031</v>
      </c>
      <c r="B1254" s="7">
        <v>1</v>
      </c>
      <c r="C1254" s="7" t="s">
        <v>107</v>
      </c>
      <c r="D1254" s="7" t="s">
        <v>118</v>
      </c>
      <c r="E1254" s="9">
        <v>9</v>
      </c>
      <c r="F1254" s="9">
        <v>2031</v>
      </c>
      <c r="G1254" s="9">
        <v>0</v>
      </c>
      <c r="H1254" s="9">
        <v>64058.92578125</v>
      </c>
    </row>
    <row r="1255" spans="1:8" x14ac:dyDescent="0.25">
      <c r="A1255" s="5" t="str">
        <f t="shared" si="19"/>
        <v>1SublapSCEC92032</v>
      </c>
      <c r="B1255" s="7">
        <v>1</v>
      </c>
      <c r="C1255" s="7" t="s">
        <v>107</v>
      </c>
      <c r="D1255" s="7" t="s">
        <v>118</v>
      </c>
      <c r="E1255" s="9">
        <v>9</v>
      </c>
      <c r="F1255" s="9">
        <v>2032</v>
      </c>
      <c r="G1255" s="9">
        <v>0</v>
      </c>
      <c r="H1255" s="9">
        <v>66033.1484375</v>
      </c>
    </row>
    <row r="1256" spans="1:8" x14ac:dyDescent="0.25">
      <c r="A1256" s="5" t="str">
        <f t="shared" si="19"/>
        <v>1SublapSCEC102022</v>
      </c>
      <c r="B1256" s="7">
        <v>1</v>
      </c>
      <c r="C1256" s="7" t="s">
        <v>107</v>
      </c>
      <c r="D1256" s="7" t="s">
        <v>118</v>
      </c>
      <c r="E1256" s="9">
        <v>10</v>
      </c>
      <c r="F1256" s="9">
        <v>2022</v>
      </c>
      <c r="G1256" s="9">
        <v>0</v>
      </c>
      <c r="H1256" s="9">
        <v>26957.724609375</v>
      </c>
    </row>
    <row r="1257" spans="1:8" x14ac:dyDescent="0.25">
      <c r="A1257" s="5" t="str">
        <f t="shared" si="19"/>
        <v>1SublapSCEC102023</v>
      </c>
      <c r="B1257" s="7">
        <v>1</v>
      </c>
      <c r="C1257" s="7" t="s">
        <v>107</v>
      </c>
      <c r="D1257" s="7" t="s">
        <v>118</v>
      </c>
      <c r="E1257" s="9">
        <v>10</v>
      </c>
      <c r="F1257" s="9">
        <v>2023</v>
      </c>
      <c r="G1257" s="9">
        <v>0</v>
      </c>
      <c r="H1257" s="9">
        <v>33992.4140625</v>
      </c>
    </row>
    <row r="1258" spans="1:8" x14ac:dyDescent="0.25">
      <c r="A1258" s="5" t="str">
        <f t="shared" si="19"/>
        <v>1SublapSCEC102024</v>
      </c>
      <c r="B1258" s="7">
        <v>1</v>
      </c>
      <c r="C1258" s="7" t="s">
        <v>107</v>
      </c>
      <c r="D1258" s="7" t="s">
        <v>118</v>
      </c>
      <c r="E1258" s="9">
        <v>10</v>
      </c>
      <c r="F1258" s="9">
        <v>2024</v>
      </c>
      <c r="G1258" s="9">
        <v>0</v>
      </c>
      <c r="H1258" s="9">
        <v>39821.3828125</v>
      </c>
    </row>
    <row r="1259" spans="1:8" x14ac:dyDescent="0.25">
      <c r="A1259" s="5" t="str">
        <f t="shared" si="19"/>
        <v>1SublapSCEC102025</v>
      </c>
      <c r="B1259" s="7">
        <v>1</v>
      </c>
      <c r="C1259" s="7" t="s">
        <v>107</v>
      </c>
      <c r="D1259" s="7" t="s">
        <v>118</v>
      </c>
      <c r="E1259" s="9">
        <v>10</v>
      </c>
      <c r="F1259" s="9">
        <v>2025</v>
      </c>
      <c r="G1259" s="9">
        <v>0</v>
      </c>
      <c r="H1259" s="9">
        <v>44899.2578125</v>
      </c>
    </row>
    <row r="1260" spans="1:8" x14ac:dyDescent="0.25">
      <c r="A1260" s="5" t="str">
        <f t="shared" si="19"/>
        <v>1SublapSCEC102026</v>
      </c>
      <c r="B1260" s="7">
        <v>1</v>
      </c>
      <c r="C1260" s="7" t="s">
        <v>107</v>
      </c>
      <c r="D1260" s="7" t="s">
        <v>118</v>
      </c>
      <c r="E1260" s="9">
        <v>10</v>
      </c>
      <c r="F1260" s="9">
        <v>2026</v>
      </c>
      <c r="G1260" s="9">
        <v>0</v>
      </c>
      <c r="H1260" s="9">
        <v>49323.95703125</v>
      </c>
    </row>
    <row r="1261" spans="1:8" x14ac:dyDescent="0.25">
      <c r="A1261" s="5" t="str">
        <f t="shared" si="19"/>
        <v>1SublapSCEC102027</v>
      </c>
      <c r="B1261" s="7">
        <v>1</v>
      </c>
      <c r="C1261" s="7" t="s">
        <v>107</v>
      </c>
      <c r="D1261" s="7" t="s">
        <v>118</v>
      </c>
      <c r="E1261" s="9">
        <v>10</v>
      </c>
      <c r="F1261" s="9">
        <v>2027</v>
      </c>
      <c r="G1261" s="9">
        <v>0</v>
      </c>
      <c r="H1261" s="9">
        <v>53178.97265625</v>
      </c>
    </row>
    <row r="1262" spans="1:8" x14ac:dyDescent="0.25">
      <c r="A1262" s="5" t="str">
        <f t="shared" si="19"/>
        <v>1SublapSCEC102028</v>
      </c>
      <c r="B1262" s="7">
        <v>1</v>
      </c>
      <c r="C1262" s="7" t="s">
        <v>107</v>
      </c>
      <c r="D1262" s="7" t="s">
        <v>118</v>
      </c>
      <c r="E1262" s="9">
        <v>10</v>
      </c>
      <c r="F1262" s="9">
        <v>2028</v>
      </c>
      <c r="G1262" s="9">
        <v>0</v>
      </c>
      <c r="H1262" s="9">
        <v>56535.84765625</v>
      </c>
    </row>
    <row r="1263" spans="1:8" x14ac:dyDescent="0.25">
      <c r="A1263" s="5" t="str">
        <f t="shared" si="19"/>
        <v>1SublapSCEC102029</v>
      </c>
      <c r="B1263" s="7">
        <v>1</v>
      </c>
      <c r="C1263" s="7" t="s">
        <v>107</v>
      </c>
      <c r="D1263" s="7" t="s">
        <v>118</v>
      </c>
      <c r="E1263" s="9">
        <v>10</v>
      </c>
      <c r="F1263" s="9">
        <v>2029</v>
      </c>
      <c r="G1263" s="9">
        <v>0</v>
      </c>
      <c r="H1263" s="9">
        <v>59459.23828125</v>
      </c>
    </row>
    <row r="1264" spans="1:8" x14ac:dyDescent="0.25">
      <c r="A1264" s="5" t="str">
        <f t="shared" si="19"/>
        <v>1SublapSCEC102030</v>
      </c>
      <c r="B1264" s="7">
        <v>1</v>
      </c>
      <c r="C1264" s="7" t="s">
        <v>107</v>
      </c>
      <c r="D1264" s="7" t="s">
        <v>118</v>
      </c>
      <c r="E1264" s="9">
        <v>10</v>
      </c>
      <c r="F1264" s="9">
        <v>2030</v>
      </c>
      <c r="G1264" s="9">
        <v>0</v>
      </c>
      <c r="H1264" s="9">
        <v>62005.453125</v>
      </c>
    </row>
    <row r="1265" spans="1:8" x14ac:dyDescent="0.25">
      <c r="A1265" s="5" t="str">
        <f t="shared" si="19"/>
        <v>1SublapSCEC102031</v>
      </c>
      <c r="B1265" s="7">
        <v>1</v>
      </c>
      <c r="C1265" s="7" t="s">
        <v>107</v>
      </c>
      <c r="D1265" s="7" t="s">
        <v>118</v>
      </c>
      <c r="E1265" s="9">
        <v>10</v>
      </c>
      <c r="F1265" s="9">
        <v>2031</v>
      </c>
      <c r="G1265" s="9">
        <v>0</v>
      </c>
      <c r="H1265" s="9">
        <v>64223.4453125</v>
      </c>
    </row>
    <row r="1266" spans="1:8" x14ac:dyDescent="0.25">
      <c r="A1266" s="5" t="str">
        <f t="shared" si="19"/>
        <v>1SublapSCEC102032</v>
      </c>
      <c r="B1266" s="7">
        <v>1</v>
      </c>
      <c r="C1266" s="7" t="s">
        <v>107</v>
      </c>
      <c r="D1266" s="7" t="s">
        <v>118</v>
      </c>
      <c r="E1266" s="9">
        <v>10</v>
      </c>
      <c r="F1266" s="9">
        <v>2032</v>
      </c>
      <c r="G1266" s="9">
        <v>0</v>
      </c>
      <c r="H1266" s="9">
        <v>66197.6640625</v>
      </c>
    </row>
    <row r="1267" spans="1:8" x14ac:dyDescent="0.25">
      <c r="A1267" s="5" t="str">
        <f t="shared" si="19"/>
        <v>1SublapSCEC112022</v>
      </c>
      <c r="B1267" s="7">
        <v>1</v>
      </c>
      <c r="C1267" s="7" t="s">
        <v>107</v>
      </c>
      <c r="D1267" s="7" t="s">
        <v>118</v>
      </c>
      <c r="E1267" s="9">
        <v>11</v>
      </c>
      <c r="F1267" s="9">
        <v>2022</v>
      </c>
      <c r="G1267" s="9">
        <v>0</v>
      </c>
      <c r="H1267" s="9">
        <v>27561.912109375</v>
      </c>
    </row>
    <row r="1268" spans="1:8" x14ac:dyDescent="0.25">
      <c r="A1268" s="5" t="str">
        <f t="shared" si="19"/>
        <v>1SublapSCEC112023</v>
      </c>
      <c r="B1268" s="7">
        <v>1</v>
      </c>
      <c r="C1268" s="7" t="s">
        <v>107</v>
      </c>
      <c r="D1268" s="7" t="s">
        <v>118</v>
      </c>
      <c r="E1268" s="9">
        <v>11</v>
      </c>
      <c r="F1268" s="9">
        <v>2023</v>
      </c>
      <c r="G1268" s="9">
        <v>0</v>
      </c>
      <c r="H1268" s="9">
        <v>34488.828125</v>
      </c>
    </row>
    <row r="1269" spans="1:8" x14ac:dyDescent="0.25">
      <c r="A1269" s="5" t="str">
        <f t="shared" si="19"/>
        <v>1SublapSCEC112024</v>
      </c>
      <c r="B1269" s="7">
        <v>1</v>
      </c>
      <c r="C1269" s="7" t="s">
        <v>107</v>
      </c>
      <c r="D1269" s="7" t="s">
        <v>118</v>
      </c>
      <c r="E1269" s="9">
        <v>11</v>
      </c>
      <c r="F1269" s="9">
        <v>2024</v>
      </c>
      <c r="G1269" s="9">
        <v>0</v>
      </c>
      <c r="H1269" s="9">
        <v>40253.8125</v>
      </c>
    </row>
    <row r="1270" spans="1:8" x14ac:dyDescent="0.25">
      <c r="A1270" s="5" t="str">
        <f t="shared" si="19"/>
        <v>1SublapSCEC112025</v>
      </c>
      <c r="B1270" s="7">
        <v>1</v>
      </c>
      <c r="C1270" s="7" t="s">
        <v>107</v>
      </c>
      <c r="D1270" s="7" t="s">
        <v>118</v>
      </c>
      <c r="E1270" s="9">
        <v>11</v>
      </c>
      <c r="F1270" s="9">
        <v>2025</v>
      </c>
      <c r="G1270" s="9">
        <v>0</v>
      </c>
      <c r="H1270" s="9">
        <v>45276.06640625</v>
      </c>
    </row>
    <row r="1271" spans="1:8" x14ac:dyDescent="0.25">
      <c r="A1271" s="5" t="str">
        <f t="shared" si="19"/>
        <v>1SublapSCEC112026</v>
      </c>
      <c r="B1271" s="7">
        <v>1</v>
      </c>
      <c r="C1271" s="7" t="s">
        <v>107</v>
      </c>
      <c r="D1271" s="7" t="s">
        <v>118</v>
      </c>
      <c r="E1271" s="9">
        <v>11</v>
      </c>
      <c r="F1271" s="9">
        <v>2026</v>
      </c>
      <c r="G1271" s="9">
        <v>0</v>
      </c>
      <c r="H1271" s="9">
        <v>49652.27734375</v>
      </c>
    </row>
    <row r="1272" spans="1:8" x14ac:dyDescent="0.25">
      <c r="A1272" s="5" t="str">
        <f t="shared" si="19"/>
        <v>1SublapSCEC112027</v>
      </c>
      <c r="B1272" s="7">
        <v>1</v>
      </c>
      <c r="C1272" s="7" t="s">
        <v>107</v>
      </c>
      <c r="D1272" s="7" t="s">
        <v>118</v>
      </c>
      <c r="E1272" s="9">
        <v>11</v>
      </c>
      <c r="F1272" s="9">
        <v>2027</v>
      </c>
      <c r="G1272" s="9">
        <v>0</v>
      </c>
      <c r="H1272" s="9">
        <v>53464.8671875</v>
      </c>
    </row>
    <row r="1273" spans="1:8" x14ac:dyDescent="0.25">
      <c r="A1273" s="5" t="str">
        <f t="shared" si="19"/>
        <v>1SublapSCEC112028</v>
      </c>
      <c r="B1273" s="7">
        <v>1</v>
      </c>
      <c r="C1273" s="7" t="s">
        <v>107</v>
      </c>
      <c r="D1273" s="7" t="s">
        <v>118</v>
      </c>
      <c r="E1273" s="9">
        <v>11</v>
      </c>
      <c r="F1273" s="9">
        <v>2028</v>
      </c>
      <c r="G1273" s="9">
        <v>0</v>
      </c>
      <c r="H1273" s="9">
        <v>56784.81640625</v>
      </c>
    </row>
    <row r="1274" spans="1:8" x14ac:dyDescent="0.25">
      <c r="A1274" s="5" t="str">
        <f t="shared" si="19"/>
        <v>1SublapSCEC112029</v>
      </c>
      <c r="B1274" s="7">
        <v>1</v>
      </c>
      <c r="C1274" s="7" t="s">
        <v>107</v>
      </c>
      <c r="D1274" s="7" t="s">
        <v>118</v>
      </c>
      <c r="E1274" s="9">
        <v>11</v>
      </c>
      <c r="F1274" s="9">
        <v>2029</v>
      </c>
      <c r="G1274" s="9">
        <v>0</v>
      </c>
      <c r="H1274" s="9">
        <v>59676.08203125</v>
      </c>
    </row>
    <row r="1275" spans="1:8" x14ac:dyDescent="0.25">
      <c r="A1275" s="5" t="str">
        <f t="shared" si="19"/>
        <v>1SublapSCEC112030</v>
      </c>
      <c r="B1275" s="7">
        <v>1</v>
      </c>
      <c r="C1275" s="7" t="s">
        <v>107</v>
      </c>
      <c r="D1275" s="7" t="s">
        <v>118</v>
      </c>
      <c r="E1275" s="9">
        <v>11</v>
      </c>
      <c r="F1275" s="9">
        <v>2030</v>
      </c>
      <c r="G1275" s="9">
        <v>0</v>
      </c>
      <c r="H1275" s="9">
        <v>62194.34765625</v>
      </c>
    </row>
    <row r="1276" spans="1:8" x14ac:dyDescent="0.25">
      <c r="A1276" s="5" t="str">
        <f t="shared" si="19"/>
        <v>1SublapSCEC112031</v>
      </c>
      <c r="B1276" s="7">
        <v>1</v>
      </c>
      <c r="C1276" s="7" t="s">
        <v>107</v>
      </c>
      <c r="D1276" s="7" t="s">
        <v>118</v>
      </c>
      <c r="E1276" s="9">
        <v>11</v>
      </c>
      <c r="F1276" s="9">
        <v>2031</v>
      </c>
      <c r="G1276" s="9">
        <v>0</v>
      </c>
      <c r="H1276" s="9">
        <v>64387.9609375</v>
      </c>
    </row>
    <row r="1277" spans="1:8" x14ac:dyDescent="0.25">
      <c r="A1277" s="5" t="str">
        <f t="shared" si="19"/>
        <v>1SublapSCEC112032</v>
      </c>
      <c r="B1277" s="7">
        <v>1</v>
      </c>
      <c r="C1277" s="7" t="s">
        <v>107</v>
      </c>
      <c r="D1277" s="7" t="s">
        <v>118</v>
      </c>
      <c r="E1277" s="9">
        <v>11</v>
      </c>
      <c r="F1277" s="9">
        <v>2032</v>
      </c>
      <c r="G1277" s="9">
        <v>0</v>
      </c>
      <c r="H1277" s="9">
        <v>66362.1875</v>
      </c>
    </row>
    <row r="1278" spans="1:8" x14ac:dyDescent="0.25">
      <c r="A1278" s="5" t="str">
        <f t="shared" si="19"/>
        <v>1SublapSCEC122022</v>
      </c>
      <c r="B1278" s="7">
        <v>1</v>
      </c>
      <c r="C1278" s="7" t="s">
        <v>107</v>
      </c>
      <c r="D1278" s="7" t="s">
        <v>118</v>
      </c>
      <c r="E1278" s="9">
        <v>12</v>
      </c>
      <c r="F1278" s="9">
        <v>2022</v>
      </c>
      <c r="G1278" s="9">
        <v>0</v>
      </c>
      <c r="H1278" s="9">
        <v>28166.09765625</v>
      </c>
    </row>
    <row r="1279" spans="1:8" x14ac:dyDescent="0.25">
      <c r="A1279" s="5" t="str">
        <f t="shared" si="19"/>
        <v>1SublapSCEC122023</v>
      </c>
      <c r="B1279" s="7">
        <v>1</v>
      </c>
      <c r="C1279" s="7" t="s">
        <v>107</v>
      </c>
      <c r="D1279" s="7" t="s">
        <v>118</v>
      </c>
      <c r="E1279" s="9">
        <v>12</v>
      </c>
      <c r="F1279" s="9">
        <v>2023</v>
      </c>
      <c r="G1279" s="9">
        <v>0</v>
      </c>
      <c r="H1279" s="9">
        <v>34985.23828125</v>
      </c>
    </row>
    <row r="1280" spans="1:8" x14ac:dyDescent="0.25">
      <c r="A1280" s="5" t="str">
        <f t="shared" si="19"/>
        <v>1SublapSCEC122024</v>
      </c>
      <c r="B1280" s="7">
        <v>1</v>
      </c>
      <c r="C1280" s="7" t="s">
        <v>107</v>
      </c>
      <c r="D1280" s="7" t="s">
        <v>118</v>
      </c>
      <c r="E1280" s="9">
        <v>12</v>
      </c>
      <c r="F1280" s="9">
        <v>2024</v>
      </c>
      <c r="G1280" s="9">
        <v>0</v>
      </c>
      <c r="H1280" s="9">
        <v>40686.23828125</v>
      </c>
    </row>
    <row r="1281" spans="1:8" x14ac:dyDescent="0.25">
      <c r="A1281" s="5" t="str">
        <f t="shared" si="19"/>
        <v>1SublapSCEC122025</v>
      </c>
      <c r="B1281" s="7">
        <v>1</v>
      </c>
      <c r="C1281" s="7" t="s">
        <v>107</v>
      </c>
      <c r="D1281" s="7" t="s">
        <v>118</v>
      </c>
      <c r="E1281" s="9">
        <v>12</v>
      </c>
      <c r="F1281" s="9">
        <v>2025</v>
      </c>
      <c r="G1281" s="9">
        <v>0</v>
      </c>
      <c r="H1281" s="9">
        <v>45652.87109375</v>
      </c>
    </row>
    <row r="1282" spans="1:8" x14ac:dyDescent="0.25">
      <c r="A1282" s="5" t="str">
        <f t="shared" si="19"/>
        <v>1SublapSCEC122026</v>
      </c>
      <c r="B1282" s="7">
        <v>1</v>
      </c>
      <c r="C1282" s="7" t="s">
        <v>107</v>
      </c>
      <c r="D1282" s="7" t="s">
        <v>118</v>
      </c>
      <c r="E1282" s="9">
        <v>12</v>
      </c>
      <c r="F1282" s="9">
        <v>2026</v>
      </c>
      <c r="G1282" s="9">
        <v>0</v>
      </c>
      <c r="H1282" s="9">
        <v>49980.6015625</v>
      </c>
    </row>
    <row r="1283" spans="1:8" x14ac:dyDescent="0.25">
      <c r="A1283" s="5" t="str">
        <f t="shared" ref="A1283:A1346" si="20">B1283&amp;C1283&amp;D1283&amp;E1283&amp;F1283</f>
        <v>1SublapSCEC122027</v>
      </c>
      <c r="B1283" s="7">
        <v>1</v>
      </c>
      <c r="C1283" s="7" t="s">
        <v>107</v>
      </c>
      <c r="D1283" s="7" t="s">
        <v>118</v>
      </c>
      <c r="E1283" s="9">
        <v>12</v>
      </c>
      <c r="F1283" s="9">
        <v>2027</v>
      </c>
      <c r="G1283" s="9">
        <v>0</v>
      </c>
      <c r="H1283" s="9">
        <v>53750.76171875</v>
      </c>
    </row>
    <row r="1284" spans="1:8" x14ac:dyDescent="0.25">
      <c r="A1284" s="5" t="str">
        <f t="shared" si="20"/>
        <v>1SublapSCEC122028</v>
      </c>
      <c r="B1284" s="7">
        <v>1</v>
      </c>
      <c r="C1284" s="7" t="s">
        <v>107</v>
      </c>
      <c r="D1284" s="7" t="s">
        <v>118</v>
      </c>
      <c r="E1284" s="9">
        <v>12</v>
      </c>
      <c r="F1284" s="9">
        <v>2028</v>
      </c>
      <c r="G1284" s="9">
        <v>0</v>
      </c>
      <c r="H1284" s="9">
        <v>57033.7890625</v>
      </c>
    </row>
    <row r="1285" spans="1:8" x14ac:dyDescent="0.25">
      <c r="A1285" s="5" t="str">
        <f t="shared" si="20"/>
        <v>1SublapSCEC122029</v>
      </c>
      <c r="B1285" s="7">
        <v>1</v>
      </c>
      <c r="C1285" s="7" t="s">
        <v>107</v>
      </c>
      <c r="D1285" s="7" t="s">
        <v>118</v>
      </c>
      <c r="E1285" s="9">
        <v>12</v>
      </c>
      <c r="F1285" s="9">
        <v>2029</v>
      </c>
      <c r="G1285" s="9">
        <v>0</v>
      </c>
      <c r="H1285" s="9">
        <v>59892.921875</v>
      </c>
    </row>
    <row r="1286" spans="1:8" x14ac:dyDescent="0.25">
      <c r="A1286" s="5" t="str">
        <f t="shared" si="20"/>
        <v>1SublapSCEC122030</v>
      </c>
      <c r="B1286" s="7">
        <v>1</v>
      </c>
      <c r="C1286" s="7" t="s">
        <v>107</v>
      </c>
      <c r="D1286" s="7" t="s">
        <v>118</v>
      </c>
      <c r="E1286" s="9">
        <v>12</v>
      </c>
      <c r="F1286" s="9">
        <v>2030</v>
      </c>
      <c r="G1286" s="9">
        <v>0</v>
      </c>
      <c r="H1286" s="9">
        <v>62383.2421875</v>
      </c>
    </row>
    <row r="1287" spans="1:8" x14ac:dyDescent="0.25">
      <c r="A1287" s="5" t="str">
        <f t="shared" si="20"/>
        <v>1SublapSCEC122031</v>
      </c>
      <c r="B1287" s="7">
        <v>1</v>
      </c>
      <c r="C1287" s="7" t="s">
        <v>107</v>
      </c>
      <c r="D1287" s="7" t="s">
        <v>118</v>
      </c>
      <c r="E1287" s="9">
        <v>12</v>
      </c>
      <c r="F1287" s="9">
        <v>2031</v>
      </c>
      <c r="G1287" s="9">
        <v>0</v>
      </c>
      <c r="H1287" s="9">
        <v>64552.48046875</v>
      </c>
    </row>
    <row r="1288" spans="1:8" x14ac:dyDescent="0.25">
      <c r="A1288" s="5" t="str">
        <f t="shared" si="20"/>
        <v>1SublapSCEC122032</v>
      </c>
      <c r="B1288" s="7">
        <v>1</v>
      </c>
      <c r="C1288" s="7" t="s">
        <v>107</v>
      </c>
      <c r="D1288" s="7" t="s">
        <v>118</v>
      </c>
      <c r="E1288" s="9">
        <v>12</v>
      </c>
      <c r="F1288" s="9">
        <v>2032</v>
      </c>
      <c r="G1288" s="9">
        <v>0</v>
      </c>
      <c r="H1288" s="9">
        <v>66526.703125</v>
      </c>
    </row>
    <row r="1289" spans="1:8" x14ac:dyDescent="0.25">
      <c r="A1289" s="5" t="str">
        <f t="shared" si="20"/>
        <v>1SublapSCEN02022</v>
      </c>
      <c r="B1289" s="7">
        <v>1</v>
      </c>
      <c r="C1289" s="7" t="s">
        <v>107</v>
      </c>
      <c r="D1289" s="7" t="s">
        <v>119</v>
      </c>
      <c r="E1289" s="9">
        <v>0</v>
      </c>
      <c r="F1289" s="9">
        <v>2022</v>
      </c>
      <c r="G1289" s="9">
        <v>0</v>
      </c>
      <c r="H1289" s="9">
        <v>6367.58447265625</v>
      </c>
    </row>
    <row r="1290" spans="1:8" x14ac:dyDescent="0.25">
      <c r="A1290" s="5" t="str">
        <f t="shared" si="20"/>
        <v>1SublapSCEN02023</v>
      </c>
      <c r="B1290" s="7">
        <v>1</v>
      </c>
      <c r="C1290" s="7" t="s">
        <v>107</v>
      </c>
      <c r="D1290" s="7" t="s">
        <v>119</v>
      </c>
      <c r="E1290" s="9">
        <v>0</v>
      </c>
      <c r="F1290" s="9">
        <v>2023</v>
      </c>
      <c r="G1290" s="9">
        <v>0</v>
      </c>
      <c r="H1290" s="9">
        <v>8160.50439453125</v>
      </c>
    </row>
    <row r="1291" spans="1:8" x14ac:dyDescent="0.25">
      <c r="A1291" s="5" t="str">
        <f t="shared" si="20"/>
        <v>1SublapSCEN02024</v>
      </c>
      <c r="B1291" s="7">
        <v>1</v>
      </c>
      <c r="C1291" s="7" t="s">
        <v>107</v>
      </c>
      <c r="D1291" s="7" t="s">
        <v>119</v>
      </c>
      <c r="E1291" s="9">
        <v>0</v>
      </c>
      <c r="F1291" s="9">
        <v>2024</v>
      </c>
      <c r="G1291" s="9">
        <v>0</v>
      </c>
      <c r="H1291" s="9">
        <v>9633.6015625</v>
      </c>
    </row>
    <row r="1292" spans="1:8" x14ac:dyDescent="0.25">
      <c r="A1292" s="5" t="str">
        <f t="shared" si="20"/>
        <v>1SublapSCEN02025</v>
      </c>
      <c r="B1292" s="7">
        <v>1</v>
      </c>
      <c r="C1292" s="7" t="s">
        <v>107</v>
      </c>
      <c r="D1292" s="7" t="s">
        <v>119</v>
      </c>
      <c r="E1292" s="9">
        <v>0</v>
      </c>
      <c r="F1292" s="9">
        <v>2025</v>
      </c>
      <c r="G1292" s="9">
        <v>0</v>
      </c>
      <c r="H1292" s="9">
        <v>10916.82421875</v>
      </c>
    </row>
    <row r="1293" spans="1:8" x14ac:dyDescent="0.25">
      <c r="A1293" s="5" t="str">
        <f t="shared" si="20"/>
        <v>1SublapSCEN02026</v>
      </c>
      <c r="B1293" s="7">
        <v>1</v>
      </c>
      <c r="C1293" s="7" t="s">
        <v>107</v>
      </c>
      <c r="D1293" s="7" t="s">
        <v>119</v>
      </c>
      <c r="E1293" s="9">
        <v>0</v>
      </c>
      <c r="F1293" s="9">
        <v>2026</v>
      </c>
      <c r="G1293" s="9">
        <v>0</v>
      </c>
      <c r="H1293" s="9">
        <v>12034.990234375</v>
      </c>
    </row>
    <row r="1294" spans="1:8" x14ac:dyDescent="0.25">
      <c r="A1294" s="5" t="str">
        <f t="shared" si="20"/>
        <v>1SublapSCEN02027</v>
      </c>
      <c r="B1294" s="7">
        <v>1</v>
      </c>
      <c r="C1294" s="7" t="s">
        <v>107</v>
      </c>
      <c r="D1294" s="7" t="s">
        <v>119</v>
      </c>
      <c r="E1294" s="9">
        <v>0</v>
      </c>
      <c r="F1294" s="9">
        <v>2027</v>
      </c>
      <c r="G1294" s="9">
        <v>0</v>
      </c>
      <c r="H1294" s="9">
        <v>13009.287109375</v>
      </c>
    </row>
    <row r="1295" spans="1:8" x14ac:dyDescent="0.25">
      <c r="A1295" s="5" t="str">
        <f t="shared" si="20"/>
        <v>1SublapSCEN02028</v>
      </c>
      <c r="B1295" s="7">
        <v>1</v>
      </c>
      <c r="C1295" s="7" t="s">
        <v>107</v>
      </c>
      <c r="D1295" s="7" t="s">
        <v>119</v>
      </c>
      <c r="E1295" s="9">
        <v>0</v>
      </c>
      <c r="F1295" s="9">
        <v>2028</v>
      </c>
      <c r="G1295" s="9">
        <v>0</v>
      </c>
      <c r="H1295" s="9">
        <v>13857.6728515625</v>
      </c>
    </row>
    <row r="1296" spans="1:8" x14ac:dyDescent="0.25">
      <c r="A1296" s="5" t="str">
        <f t="shared" si="20"/>
        <v>1SublapSCEN02029</v>
      </c>
      <c r="B1296" s="7">
        <v>1</v>
      </c>
      <c r="C1296" s="7" t="s">
        <v>107</v>
      </c>
      <c r="D1296" s="7" t="s">
        <v>119</v>
      </c>
      <c r="E1296" s="9">
        <v>0</v>
      </c>
      <c r="F1296" s="9">
        <v>2029</v>
      </c>
      <c r="G1296" s="9">
        <v>0</v>
      </c>
      <c r="H1296" s="9">
        <v>14596.4921875</v>
      </c>
    </row>
    <row r="1297" spans="1:8" x14ac:dyDescent="0.25">
      <c r="A1297" s="5" t="str">
        <f t="shared" si="20"/>
        <v>1SublapSCEN02030</v>
      </c>
      <c r="B1297" s="7">
        <v>1</v>
      </c>
      <c r="C1297" s="7" t="s">
        <v>107</v>
      </c>
      <c r="D1297" s="7" t="s">
        <v>119</v>
      </c>
      <c r="E1297" s="9">
        <v>0</v>
      </c>
      <c r="F1297" s="9">
        <v>2030</v>
      </c>
      <c r="G1297" s="9">
        <v>0</v>
      </c>
      <c r="H1297" s="9">
        <v>15239.9697265625</v>
      </c>
    </row>
    <row r="1298" spans="1:8" x14ac:dyDescent="0.25">
      <c r="A1298" s="5" t="str">
        <f t="shared" si="20"/>
        <v>1SublapSCEN02031</v>
      </c>
      <c r="B1298" s="7">
        <v>1</v>
      </c>
      <c r="C1298" s="7" t="s">
        <v>107</v>
      </c>
      <c r="D1298" s="7" t="s">
        <v>119</v>
      </c>
      <c r="E1298" s="9">
        <v>0</v>
      </c>
      <c r="F1298" s="9">
        <v>2031</v>
      </c>
      <c r="G1298" s="9">
        <v>0</v>
      </c>
      <c r="H1298" s="9">
        <v>15800.515625</v>
      </c>
    </row>
    <row r="1299" spans="1:8" x14ac:dyDescent="0.25">
      <c r="A1299" s="5" t="str">
        <f t="shared" si="20"/>
        <v>1SublapSCEN02032</v>
      </c>
      <c r="B1299" s="7">
        <v>1</v>
      </c>
      <c r="C1299" s="7" t="s">
        <v>107</v>
      </c>
      <c r="D1299" s="7" t="s">
        <v>119</v>
      </c>
      <c r="E1299" s="9">
        <v>0</v>
      </c>
      <c r="F1299" s="9">
        <v>2032</v>
      </c>
      <c r="G1299" s="9">
        <v>0</v>
      </c>
      <c r="H1299" s="9">
        <v>16288.7236328125</v>
      </c>
    </row>
    <row r="1300" spans="1:8" x14ac:dyDescent="0.25">
      <c r="A1300" s="5" t="str">
        <f t="shared" si="20"/>
        <v>1SublapSCEN12022</v>
      </c>
      <c r="B1300" s="7">
        <v>1</v>
      </c>
      <c r="C1300" s="7" t="s">
        <v>107</v>
      </c>
      <c r="D1300" s="7" t="s">
        <v>119</v>
      </c>
      <c r="E1300" s="9">
        <v>1</v>
      </c>
      <c r="F1300" s="9">
        <v>2022</v>
      </c>
      <c r="G1300" s="9">
        <v>0</v>
      </c>
      <c r="H1300" s="9">
        <v>5580.60693359375</v>
      </c>
    </row>
    <row r="1301" spans="1:8" x14ac:dyDescent="0.25">
      <c r="A1301" s="5" t="str">
        <f t="shared" si="20"/>
        <v>1SublapSCEN12023</v>
      </c>
      <c r="B1301" s="7">
        <v>1</v>
      </c>
      <c r="C1301" s="7" t="s">
        <v>107</v>
      </c>
      <c r="D1301" s="7" t="s">
        <v>119</v>
      </c>
      <c r="E1301" s="9">
        <v>1</v>
      </c>
      <c r="F1301" s="9">
        <v>2023</v>
      </c>
      <c r="G1301" s="9">
        <v>0</v>
      </c>
      <c r="H1301" s="9">
        <v>7114.63427734375</v>
      </c>
    </row>
    <row r="1302" spans="1:8" x14ac:dyDescent="0.25">
      <c r="A1302" s="5" t="str">
        <f t="shared" si="20"/>
        <v>1SublapSCEN12024</v>
      </c>
      <c r="B1302" s="7">
        <v>1</v>
      </c>
      <c r="C1302" s="7" t="s">
        <v>107</v>
      </c>
      <c r="D1302" s="7" t="s">
        <v>119</v>
      </c>
      <c r="E1302" s="9">
        <v>1</v>
      </c>
      <c r="F1302" s="9">
        <v>2024</v>
      </c>
      <c r="G1302" s="9">
        <v>0</v>
      </c>
      <c r="H1302" s="9">
        <v>8774.294921875</v>
      </c>
    </row>
    <row r="1303" spans="1:8" x14ac:dyDescent="0.25">
      <c r="A1303" s="5" t="str">
        <f t="shared" si="20"/>
        <v>1SublapSCEN12025</v>
      </c>
      <c r="B1303" s="7">
        <v>1</v>
      </c>
      <c r="C1303" s="7" t="s">
        <v>107</v>
      </c>
      <c r="D1303" s="7" t="s">
        <v>119</v>
      </c>
      <c r="E1303" s="9">
        <v>1</v>
      </c>
      <c r="F1303" s="9">
        <v>2025</v>
      </c>
      <c r="G1303" s="9">
        <v>0</v>
      </c>
      <c r="H1303" s="9">
        <v>10168.2783203125</v>
      </c>
    </row>
    <row r="1304" spans="1:8" x14ac:dyDescent="0.25">
      <c r="A1304" s="5" t="str">
        <f t="shared" si="20"/>
        <v>1SublapSCEN12026</v>
      </c>
      <c r="B1304" s="7">
        <v>1</v>
      </c>
      <c r="C1304" s="7" t="s">
        <v>107</v>
      </c>
      <c r="D1304" s="7" t="s">
        <v>119</v>
      </c>
      <c r="E1304" s="9">
        <v>1</v>
      </c>
      <c r="F1304" s="9">
        <v>2026</v>
      </c>
      <c r="G1304" s="9">
        <v>0</v>
      </c>
      <c r="H1304" s="9">
        <v>11382.7275390625</v>
      </c>
    </row>
    <row r="1305" spans="1:8" x14ac:dyDescent="0.25">
      <c r="A1305" s="5" t="str">
        <f t="shared" si="20"/>
        <v>1SublapSCEN12027</v>
      </c>
      <c r="B1305" s="7">
        <v>1</v>
      </c>
      <c r="C1305" s="7" t="s">
        <v>107</v>
      </c>
      <c r="D1305" s="7" t="s">
        <v>119</v>
      </c>
      <c r="E1305" s="9">
        <v>1</v>
      </c>
      <c r="F1305" s="9">
        <v>2027</v>
      </c>
      <c r="G1305" s="9">
        <v>0</v>
      </c>
      <c r="H1305" s="9">
        <v>12440.947265625</v>
      </c>
    </row>
    <row r="1306" spans="1:8" x14ac:dyDescent="0.25">
      <c r="A1306" s="5" t="str">
        <f t="shared" si="20"/>
        <v>1SublapSCEN12028</v>
      </c>
      <c r="B1306" s="7">
        <v>1</v>
      </c>
      <c r="C1306" s="7" t="s">
        <v>107</v>
      </c>
      <c r="D1306" s="7" t="s">
        <v>119</v>
      </c>
      <c r="E1306" s="9">
        <v>1</v>
      </c>
      <c r="F1306" s="9">
        <v>2028</v>
      </c>
      <c r="G1306" s="9">
        <v>0</v>
      </c>
      <c r="H1306" s="9">
        <v>13362.78125</v>
      </c>
    </row>
    <row r="1307" spans="1:8" x14ac:dyDescent="0.25">
      <c r="A1307" s="5" t="str">
        <f t="shared" si="20"/>
        <v>1SublapSCEN12029</v>
      </c>
      <c r="B1307" s="7">
        <v>1</v>
      </c>
      <c r="C1307" s="7" t="s">
        <v>107</v>
      </c>
      <c r="D1307" s="7" t="s">
        <v>119</v>
      </c>
      <c r="E1307" s="9">
        <v>1</v>
      </c>
      <c r="F1307" s="9">
        <v>2029</v>
      </c>
      <c r="G1307" s="9">
        <v>0</v>
      </c>
      <c r="H1307" s="9">
        <v>14165.5146484375</v>
      </c>
    </row>
    <row r="1308" spans="1:8" x14ac:dyDescent="0.25">
      <c r="A1308" s="5" t="str">
        <f t="shared" si="20"/>
        <v>1SublapSCEN12030</v>
      </c>
      <c r="B1308" s="7">
        <v>1</v>
      </c>
      <c r="C1308" s="7" t="s">
        <v>107</v>
      </c>
      <c r="D1308" s="7" t="s">
        <v>119</v>
      </c>
      <c r="E1308" s="9">
        <v>1</v>
      </c>
      <c r="F1308" s="9">
        <v>2030</v>
      </c>
      <c r="G1308" s="9">
        <v>0</v>
      </c>
      <c r="H1308" s="9">
        <v>14864.607421875</v>
      </c>
    </row>
    <row r="1309" spans="1:8" x14ac:dyDescent="0.25">
      <c r="A1309" s="5" t="str">
        <f t="shared" si="20"/>
        <v>1SublapSCEN12031</v>
      </c>
      <c r="B1309" s="7">
        <v>1</v>
      </c>
      <c r="C1309" s="7" t="s">
        <v>107</v>
      </c>
      <c r="D1309" s="7" t="s">
        <v>119</v>
      </c>
      <c r="E1309" s="9">
        <v>1</v>
      </c>
      <c r="F1309" s="9">
        <v>2031</v>
      </c>
      <c r="G1309" s="9">
        <v>0</v>
      </c>
      <c r="H1309" s="9">
        <v>15473.5302734375</v>
      </c>
    </row>
    <row r="1310" spans="1:8" x14ac:dyDescent="0.25">
      <c r="A1310" s="5" t="str">
        <f t="shared" si="20"/>
        <v>1SublapSCEN12032</v>
      </c>
      <c r="B1310" s="7">
        <v>1</v>
      </c>
      <c r="C1310" s="7" t="s">
        <v>107</v>
      </c>
      <c r="D1310" s="7" t="s">
        <v>119</v>
      </c>
      <c r="E1310" s="9">
        <v>1</v>
      </c>
      <c r="F1310" s="9">
        <v>2032</v>
      </c>
      <c r="G1310" s="9">
        <v>0</v>
      </c>
      <c r="H1310" s="9">
        <v>16003.935546875</v>
      </c>
    </row>
    <row r="1311" spans="1:8" x14ac:dyDescent="0.25">
      <c r="A1311" s="5" t="str">
        <f t="shared" si="20"/>
        <v>1SublapSCEN22022</v>
      </c>
      <c r="B1311" s="7">
        <v>1</v>
      </c>
      <c r="C1311" s="7" t="s">
        <v>107</v>
      </c>
      <c r="D1311" s="7" t="s">
        <v>119</v>
      </c>
      <c r="E1311" s="9">
        <v>2</v>
      </c>
      <c r="F1311" s="9">
        <v>2022</v>
      </c>
      <c r="G1311" s="9">
        <v>0</v>
      </c>
      <c r="H1311" s="9">
        <v>5693.0322265625</v>
      </c>
    </row>
    <row r="1312" spans="1:8" x14ac:dyDescent="0.25">
      <c r="A1312" s="5" t="str">
        <f t="shared" si="20"/>
        <v>1SublapSCEN22023</v>
      </c>
      <c r="B1312" s="7">
        <v>1</v>
      </c>
      <c r="C1312" s="7" t="s">
        <v>107</v>
      </c>
      <c r="D1312" s="7" t="s">
        <v>119</v>
      </c>
      <c r="E1312" s="9">
        <v>2</v>
      </c>
      <c r="F1312" s="9">
        <v>2023</v>
      </c>
      <c r="G1312" s="9">
        <v>0</v>
      </c>
      <c r="H1312" s="9">
        <v>7264.04443359375</v>
      </c>
    </row>
    <row r="1313" spans="1:8" x14ac:dyDescent="0.25">
      <c r="A1313" s="5" t="str">
        <f t="shared" si="20"/>
        <v>1SublapSCEN22024</v>
      </c>
      <c r="B1313" s="7">
        <v>1</v>
      </c>
      <c r="C1313" s="7" t="s">
        <v>107</v>
      </c>
      <c r="D1313" s="7" t="s">
        <v>119</v>
      </c>
      <c r="E1313" s="9">
        <v>2</v>
      </c>
      <c r="F1313" s="9">
        <v>2024</v>
      </c>
      <c r="G1313" s="9">
        <v>0</v>
      </c>
      <c r="H1313" s="9">
        <v>8897.052734375</v>
      </c>
    </row>
    <row r="1314" spans="1:8" x14ac:dyDescent="0.25">
      <c r="A1314" s="5" t="str">
        <f t="shared" si="20"/>
        <v>1SublapSCEN22025</v>
      </c>
      <c r="B1314" s="7">
        <v>1</v>
      </c>
      <c r="C1314" s="7" t="s">
        <v>107</v>
      </c>
      <c r="D1314" s="7" t="s">
        <v>119</v>
      </c>
      <c r="E1314" s="9">
        <v>2</v>
      </c>
      <c r="F1314" s="9">
        <v>2025</v>
      </c>
      <c r="G1314" s="9">
        <v>0</v>
      </c>
      <c r="H1314" s="9">
        <v>10275.212890625</v>
      </c>
    </row>
    <row r="1315" spans="1:8" x14ac:dyDescent="0.25">
      <c r="A1315" s="5" t="str">
        <f t="shared" si="20"/>
        <v>1SublapSCEN22026</v>
      </c>
      <c r="B1315" s="7">
        <v>1</v>
      </c>
      <c r="C1315" s="7" t="s">
        <v>107</v>
      </c>
      <c r="D1315" s="7" t="s">
        <v>119</v>
      </c>
      <c r="E1315" s="9">
        <v>2</v>
      </c>
      <c r="F1315" s="9">
        <v>2026</v>
      </c>
      <c r="G1315" s="9">
        <v>0</v>
      </c>
      <c r="H1315" s="9">
        <v>11475.9072265625</v>
      </c>
    </row>
    <row r="1316" spans="1:8" x14ac:dyDescent="0.25">
      <c r="A1316" s="5" t="str">
        <f t="shared" si="20"/>
        <v>1SublapSCEN22027</v>
      </c>
      <c r="B1316" s="7">
        <v>1</v>
      </c>
      <c r="C1316" s="7" t="s">
        <v>107</v>
      </c>
      <c r="D1316" s="7" t="s">
        <v>119</v>
      </c>
      <c r="E1316" s="9">
        <v>2</v>
      </c>
      <c r="F1316" s="9">
        <v>2027</v>
      </c>
      <c r="G1316" s="9">
        <v>0</v>
      </c>
      <c r="H1316" s="9">
        <v>12522.138671875</v>
      </c>
    </row>
    <row r="1317" spans="1:8" x14ac:dyDescent="0.25">
      <c r="A1317" s="5" t="str">
        <f t="shared" si="20"/>
        <v>1SublapSCEN22028</v>
      </c>
      <c r="B1317" s="7">
        <v>1</v>
      </c>
      <c r="C1317" s="7" t="s">
        <v>107</v>
      </c>
      <c r="D1317" s="7" t="s">
        <v>119</v>
      </c>
      <c r="E1317" s="9">
        <v>2</v>
      </c>
      <c r="F1317" s="9">
        <v>2028</v>
      </c>
      <c r="G1317" s="9">
        <v>0</v>
      </c>
      <c r="H1317" s="9">
        <v>13433.48046875</v>
      </c>
    </row>
    <row r="1318" spans="1:8" x14ac:dyDescent="0.25">
      <c r="A1318" s="5" t="str">
        <f t="shared" si="20"/>
        <v>1SublapSCEN22029</v>
      </c>
      <c r="B1318" s="7">
        <v>1</v>
      </c>
      <c r="C1318" s="7" t="s">
        <v>107</v>
      </c>
      <c r="D1318" s="7" t="s">
        <v>119</v>
      </c>
      <c r="E1318" s="9">
        <v>2</v>
      </c>
      <c r="F1318" s="9">
        <v>2029</v>
      </c>
      <c r="G1318" s="9">
        <v>0</v>
      </c>
      <c r="H1318" s="9">
        <v>14227.0830078125</v>
      </c>
    </row>
    <row r="1319" spans="1:8" x14ac:dyDescent="0.25">
      <c r="A1319" s="5" t="str">
        <f t="shared" si="20"/>
        <v>1SublapSCEN22030</v>
      </c>
      <c r="B1319" s="7">
        <v>1</v>
      </c>
      <c r="C1319" s="7" t="s">
        <v>107</v>
      </c>
      <c r="D1319" s="7" t="s">
        <v>119</v>
      </c>
      <c r="E1319" s="9">
        <v>2</v>
      </c>
      <c r="F1319" s="9">
        <v>2030</v>
      </c>
      <c r="G1319" s="9">
        <v>0</v>
      </c>
      <c r="H1319" s="9">
        <v>14918.23046875</v>
      </c>
    </row>
    <row r="1320" spans="1:8" x14ac:dyDescent="0.25">
      <c r="A1320" s="5" t="str">
        <f t="shared" si="20"/>
        <v>1SublapSCEN22031</v>
      </c>
      <c r="B1320" s="7">
        <v>1</v>
      </c>
      <c r="C1320" s="7" t="s">
        <v>107</v>
      </c>
      <c r="D1320" s="7" t="s">
        <v>119</v>
      </c>
      <c r="E1320" s="9">
        <v>2</v>
      </c>
      <c r="F1320" s="9">
        <v>2031</v>
      </c>
      <c r="G1320" s="9">
        <v>0</v>
      </c>
      <c r="H1320" s="9">
        <v>15520.2431640625</v>
      </c>
    </row>
    <row r="1321" spans="1:8" x14ac:dyDescent="0.25">
      <c r="A1321" s="5" t="str">
        <f t="shared" si="20"/>
        <v>1SublapSCEN22032</v>
      </c>
      <c r="B1321" s="7">
        <v>1</v>
      </c>
      <c r="C1321" s="7" t="s">
        <v>107</v>
      </c>
      <c r="D1321" s="7" t="s">
        <v>119</v>
      </c>
      <c r="E1321" s="9">
        <v>2</v>
      </c>
      <c r="F1321" s="9">
        <v>2032</v>
      </c>
      <c r="G1321" s="9">
        <v>0</v>
      </c>
      <c r="H1321" s="9">
        <v>16044.6201171875</v>
      </c>
    </row>
    <row r="1322" spans="1:8" x14ac:dyDescent="0.25">
      <c r="A1322" s="5" t="str">
        <f t="shared" si="20"/>
        <v>1SublapSCEN32022</v>
      </c>
      <c r="B1322" s="7">
        <v>1</v>
      </c>
      <c r="C1322" s="7" t="s">
        <v>107</v>
      </c>
      <c r="D1322" s="7" t="s">
        <v>119</v>
      </c>
      <c r="E1322" s="9">
        <v>3</v>
      </c>
      <c r="F1322" s="9">
        <v>2022</v>
      </c>
      <c r="G1322" s="9">
        <v>0</v>
      </c>
      <c r="H1322" s="9">
        <v>5805.4580078125</v>
      </c>
    </row>
    <row r="1323" spans="1:8" x14ac:dyDescent="0.25">
      <c r="A1323" s="5" t="str">
        <f t="shared" si="20"/>
        <v>1SublapSCEN32023</v>
      </c>
      <c r="B1323" s="7">
        <v>1</v>
      </c>
      <c r="C1323" s="7" t="s">
        <v>107</v>
      </c>
      <c r="D1323" s="7" t="s">
        <v>119</v>
      </c>
      <c r="E1323" s="9">
        <v>3</v>
      </c>
      <c r="F1323" s="9">
        <v>2023</v>
      </c>
      <c r="G1323" s="9">
        <v>0</v>
      </c>
      <c r="H1323" s="9">
        <v>7413.4541015625</v>
      </c>
    </row>
    <row r="1324" spans="1:8" x14ac:dyDescent="0.25">
      <c r="A1324" s="5" t="str">
        <f t="shared" si="20"/>
        <v>1SublapSCEN32024</v>
      </c>
      <c r="B1324" s="7">
        <v>1</v>
      </c>
      <c r="C1324" s="7" t="s">
        <v>107</v>
      </c>
      <c r="D1324" s="7" t="s">
        <v>119</v>
      </c>
      <c r="E1324" s="9">
        <v>3</v>
      </c>
      <c r="F1324" s="9">
        <v>2024</v>
      </c>
      <c r="G1324" s="9">
        <v>0</v>
      </c>
      <c r="H1324" s="9">
        <v>9019.8115234375</v>
      </c>
    </row>
    <row r="1325" spans="1:8" x14ac:dyDescent="0.25">
      <c r="A1325" s="5" t="str">
        <f t="shared" si="20"/>
        <v>1SublapSCEN32025</v>
      </c>
      <c r="B1325" s="7">
        <v>1</v>
      </c>
      <c r="C1325" s="7" t="s">
        <v>107</v>
      </c>
      <c r="D1325" s="7" t="s">
        <v>119</v>
      </c>
      <c r="E1325" s="9">
        <v>3</v>
      </c>
      <c r="F1325" s="9">
        <v>2025</v>
      </c>
      <c r="G1325" s="9">
        <v>0</v>
      </c>
      <c r="H1325" s="9">
        <v>10382.1484375</v>
      </c>
    </row>
    <row r="1326" spans="1:8" x14ac:dyDescent="0.25">
      <c r="A1326" s="5" t="str">
        <f t="shared" si="20"/>
        <v>1SublapSCEN32026</v>
      </c>
      <c r="B1326" s="7">
        <v>1</v>
      </c>
      <c r="C1326" s="7" t="s">
        <v>107</v>
      </c>
      <c r="D1326" s="7" t="s">
        <v>119</v>
      </c>
      <c r="E1326" s="9">
        <v>3</v>
      </c>
      <c r="F1326" s="9">
        <v>2026</v>
      </c>
      <c r="G1326" s="9">
        <v>0</v>
      </c>
      <c r="H1326" s="9">
        <v>11569.087890625</v>
      </c>
    </row>
    <row r="1327" spans="1:8" x14ac:dyDescent="0.25">
      <c r="A1327" s="5" t="str">
        <f t="shared" si="20"/>
        <v>1SublapSCEN32027</v>
      </c>
      <c r="B1327" s="7">
        <v>1</v>
      </c>
      <c r="C1327" s="7" t="s">
        <v>107</v>
      </c>
      <c r="D1327" s="7" t="s">
        <v>119</v>
      </c>
      <c r="E1327" s="9">
        <v>3</v>
      </c>
      <c r="F1327" s="9">
        <v>2027</v>
      </c>
      <c r="G1327" s="9">
        <v>0</v>
      </c>
      <c r="H1327" s="9">
        <v>12603.330078125</v>
      </c>
    </row>
    <row r="1328" spans="1:8" x14ac:dyDescent="0.25">
      <c r="A1328" s="5" t="str">
        <f t="shared" si="20"/>
        <v>1SublapSCEN32028</v>
      </c>
      <c r="B1328" s="7">
        <v>1</v>
      </c>
      <c r="C1328" s="7" t="s">
        <v>107</v>
      </c>
      <c r="D1328" s="7" t="s">
        <v>119</v>
      </c>
      <c r="E1328" s="9">
        <v>3</v>
      </c>
      <c r="F1328" s="9">
        <v>2028</v>
      </c>
      <c r="G1328" s="9">
        <v>0</v>
      </c>
      <c r="H1328" s="9">
        <v>13504.1787109375</v>
      </c>
    </row>
    <row r="1329" spans="1:8" x14ac:dyDescent="0.25">
      <c r="A1329" s="5" t="str">
        <f t="shared" si="20"/>
        <v>1SublapSCEN32029</v>
      </c>
      <c r="B1329" s="7">
        <v>1</v>
      </c>
      <c r="C1329" s="7" t="s">
        <v>107</v>
      </c>
      <c r="D1329" s="7" t="s">
        <v>119</v>
      </c>
      <c r="E1329" s="9">
        <v>3</v>
      </c>
      <c r="F1329" s="9">
        <v>2029</v>
      </c>
      <c r="G1329" s="9">
        <v>0</v>
      </c>
      <c r="H1329" s="9">
        <v>14288.650390625</v>
      </c>
    </row>
    <row r="1330" spans="1:8" x14ac:dyDescent="0.25">
      <c r="A1330" s="5" t="str">
        <f t="shared" si="20"/>
        <v>1SublapSCEN32030</v>
      </c>
      <c r="B1330" s="7">
        <v>1</v>
      </c>
      <c r="C1330" s="7" t="s">
        <v>107</v>
      </c>
      <c r="D1330" s="7" t="s">
        <v>119</v>
      </c>
      <c r="E1330" s="9">
        <v>3</v>
      </c>
      <c r="F1330" s="9">
        <v>2030</v>
      </c>
      <c r="G1330" s="9">
        <v>0</v>
      </c>
      <c r="H1330" s="9">
        <v>14971.8544921875</v>
      </c>
    </row>
    <row r="1331" spans="1:8" x14ac:dyDescent="0.25">
      <c r="A1331" s="5" t="str">
        <f t="shared" si="20"/>
        <v>1SublapSCEN32031</v>
      </c>
      <c r="B1331" s="7">
        <v>1</v>
      </c>
      <c r="C1331" s="7" t="s">
        <v>107</v>
      </c>
      <c r="D1331" s="7" t="s">
        <v>119</v>
      </c>
      <c r="E1331" s="9">
        <v>3</v>
      </c>
      <c r="F1331" s="9">
        <v>2031</v>
      </c>
      <c r="G1331" s="9">
        <v>0</v>
      </c>
      <c r="H1331" s="9">
        <v>15566.955078125</v>
      </c>
    </row>
    <row r="1332" spans="1:8" x14ac:dyDescent="0.25">
      <c r="A1332" s="5" t="str">
        <f t="shared" si="20"/>
        <v>1SublapSCEN32032</v>
      </c>
      <c r="B1332" s="7">
        <v>1</v>
      </c>
      <c r="C1332" s="7" t="s">
        <v>107</v>
      </c>
      <c r="D1332" s="7" t="s">
        <v>119</v>
      </c>
      <c r="E1332" s="9">
        <v>3</v>
      </c>
      <c r="F1332" s="9">
        <v>2032</v>
      </c>
      <c r="G1332" s="9">
        <v>0</v>
      </c>
      <c r="H1332" s="9">
        <v>16085.3037109375</v>
      </c>
    </row>
    <row r="1333" spans="1:8" x14ac:dyDescent="0.25">
      <c r="A1333" s="5" t="str">
        <f t="shared" si="20"/>
        <v>1SublapSCEN42022</v>
      </c>
      <c r="B1333" s="7">
        <v>1</v>
      </c>
      <c r="C1333" s="7" t="s">
        <v>107</v>
      </c>
      <c r="D1333" s="7" t="s">
        <v>119</v>
      </c>
      <c r="E1333" s="9">
        <v>4</v>
      </c>
      <c r="F1333" s="9">
        <v>2022</v>
      </c>
      <c r="G1333" s="9">
        <v>0</v>
      </c>
      <c r="H1333" s="9">
        <v>5917.88330078125</v>
      </c>
    </row>
    <row r="1334" spans="1:8" x14ac:dyDescent="0.25">
      <c r="A1334" s="5" t="str">
        <f t="shared" si="20"/>
        <v>1SublapSCEN42023</v>
      </c>
      <c r="B1334" s="7">
        <v>1</v>
      </c>
      <c r="C1334" s="7" t="s">
        <v>107</v>
      </c>
      <c r="D1334" s="7" t="s">
        <v>119</v>
      </c>
      <c r="E1334" s="9">
        <v>4</v>
      </c>
      <c r="F1334" s="9">
        <v>2023</v>
      </c>
      <c r="G1334" s="9">
        <v>0</v>
      </c>
      <c r="H1334" s="9">
        <v>7562.8642578125</v>
      </c>
    </row>
    <row r="1335" spans="1:8" x14ac:dyDescent="0.25">
      <c r="A1335" s="5" t="str">
        <f t="shared" si="20"/>
        <v>1SublapSCEN42024</v>
      </c>
      <c r="B1335" s="7">
        <v>1</v>
      </c>
      <c r="C1335" s="7" t="s">
        <v>107</v>
      </c>
      <c r="D1335" s="7" t="s">
        <v>119</v>
      </c>
      <c r="E1335" s="9">
        <v>4</v>
      </c>
      <c r="F1335" s="9">
        <v>2024</v>
      </c>
      <c r="G1335" s="9">
        <v>0</v>
      </c>
      <c r="H1335" s="9">
        <v>9142.5693359375</v>
      </c>
    </row>
    <row r="1336" spans="1:8" x14ac:dyDescent="0.25">
      <c r="A1336" s="5" t="str">
        <f t="shared" si="20"/>
        <v>1SublapSCEN42025</v>
      </c>
      <c r="B1336" s="7">
        <v>1</v>
      </c>
      <c r="C1336" s="7" t="s">
        <v>107</v>
      </c>
      <c r="D1336" s="7" t="s">
        <v>119</v>
      </c>
      <c r="E1336" s="9">
        <v>4</v>
      </c>
      <c r="F1336" s="9">
        <v>2025</v>
      </c>
      <c r="G1336" s="9">
        <v>0</v>
      </c>
      <c r="H1336" s="9">
        <v>10489.083984375</v>
      </c>
    </row>
    <row r="1337" spans="1:8" x14ac:dyDescent="0.25">
      <c r="A1337" s="5" t="str">
        <f t="shared" si="20"/>
        <v>1SublapSCEN42026</v>
      </c>
      <c r="B1337" s="7">
        <v>1</v>
      </c>
      <c r="C1337" s="7" t="s">
        <v>107</v>
      </c>
      <c r="D1337" s="7" t="s">
        <v>119</v>
      </c>
      <c r="E1337" s="9">
        <v>4</v>
      </c>
      <c r="F1337" s="9">
        <v>2026</v>
      </c>
      <c r="G1337" s="9">
        <v>0</v>
      </c>
      <c r="H1337" s="9">
        <v>11662.2685546875</v>
      </c>
    </row>
    <row r="1338" spans="1:8" x14ac:dyDescent="0.25">
      <c r="A1338" s="5" t="str">
        <f t="shared" si="20"/>
        <v>1SublapSCEN42027</v>
      </c>
      <c r="B1338" s="7">
        <v>1</v>
      </c>
      <c r="C1338" s="7" t="s">
        <v>107</v>
      </c>
      <c r="D1338" s="7" t="s">
        <v>119</v>
      </c>
      <c r="E1338" s="9">
        <v>4</v>
      </c>
      <c r="F1338" s="9">
        <v>2027</v>
      </c>
      <c r="G1338" s="9">
        <v>0</v>
      </c>
      <c r="H1338" s="9">
        <v>12684.521484375</v>
      </c>
    </row>
    <row r="1339" spans="1:8" x14ac:dyDescent="0.25">
      <c r="A1339" s="5" t="str">
        <f t="shared" si="20"/>
        <v>1SublapSCEN42028</v>
      </c>
      <c r="B1339" s="7">
        <v>1</v>
      </c>
      <c r="C1339" s="7" t="s">
        <v>107</v>
      </c>
      <c r="D1339" s="7" t="s">
        <v>119</v>
      </c>
      <c r="E1339" s="9">
        <v>4</v>
      </c>
      <c r="F1339" s="9">
        <v>2028</v>
      </c>
      <c r="G1339" s="9">
        <v>0</v>
      </c>
      <c r="H1339" s="9">
        <v>13574.8779296875</v>
      </c>
    </row>
    <row r="1340" spans="1:8" x14ac:dyDescent="0.25">
      <c r="A1340" s="5" t="str">
        <f t="shared" si="20"/>
        <v>1SublapSCEN42029</v>
      </c>
      <c r="B1340" s="7">
        <v>1</v>
      </c>
      <c r="C1340" s="7" t="s">
        <v>107</v>
      </c>
      <c r="D1340" s="7" t="s">
        <v>119</v>
      </c>
      <c r="E1340" s="9">
        <v>4</v>
      </c>
      <c r="F1340" s="9">
        <v>2029</v>
      </c>
      <c r="G1340" s="9">
        <v>0</v>
      </c>
      <c r="H1340" s="9">
        <v>14350.21875</v>
      </c>
    </row>
    <row r="1341" spans="1:8" x14ac:dyDescent="0.25">
      <c r="A1341" s="5" t="str">
        <f t="shared" si="20"/>
        <v>1SublapSCEN42030</v>
      </c>
      <c r="B1341" s="7">
        <v>1</v>
      </c>
      <c r="C1341" s="7" t="s">
        <v>107</v>
      </c>
      <c r="D1341" s="7" t="s">
        <v>119</v>
      </c>
      <c r="E1341" s="9">
        <v>4</v>
      </c>
      <c r="F1341" s="9">
        <v>2030</v>
      </c>
      <c r="G1341" s="9">
        <v>0</v>
      </c>
      <c r="H1341" s="9">
        <v>15025.4775390625</v>
      </c>
    </row>
    <row r="1342" spans="1:8" x14ac:dyDescent="0.25">
      <c r="A1342" s="5" t="str">
        <f t="shared" si="20"/>
        <v>1SublapSCEN42031</v>
      </c>
      <c r="B1342" s="7">
        <v>1</v>
      </c>
      <c r="C1342" s="7" t="s">
        <v>107</v>
      </c>
      <c r="D1342" s="7" t="s">
        <v>119</v>
      </c>
      <c r="E1342" s="9">
        <v>4</v>
      </c>
      <c r="F1342" s="9">
        <v>2031</v>
      </c>
      <c r="G1342" s="9">
        <v>0</v>
      </c>
      <c r="H1342" s="9">
        <v>15613.6669921875</v>
      </c>
    </row>
    <row r="1343" spans="1:8" x14ac:dyDescent="0.25">
      <c r="A1343" s="5" t="str">
        <f t="shared" si="20"/>
        <v>1SublapSCEN42032</v>
      </c>
      <c r="B1343" s="7">
        <v>1</v>
      </c>
      <c r="C1343" s="7" t="s">
        <v>107</v>
      </c>
      <c r="D1343" s="7" t="s">
        <v>119</v>
      </c>
      <c r="E1343" s="9">
        <v>4</v>
      </c>
      <c r="F1343" s="9">
        <v>2032</v>
      </c>
      <c r="G1343" s="9">
        <v>0</v>
      </c>
      <c r="H1343" s="9">
        <v>16125.9873046875</v>
      </c>
    </row>
    <row r="1344" spans="1:8" x14ac:dyDescent="0.25">
      <c r="A1344" s="5" t="str">
        <f t="shared" si="20"/>
        <v>1SublapSCEN52022</v>
      </c>
      <c r="B1344" s="7">
        <v>1</v>
      </c>
      <c r="C1344" s="7" t="s">
        <v>107</v>
      </c>
      <c r="D1344" s="7" t="s">
        <v>119</v>
      </c>
      <c r="E1344" s="9">
        <v>5</v>
      </c>
      <c r="F1344" s="9">
        <v>2022</v>
      </c>
      <c r="G1344" s="9">
        <v>0</v>
      </c>
      <c r="H1344" s="9">
        <v>6030.30859375</v>
      </c>
    </row>
    <row r="1345" spans="1:8" x14ac:dyDescent="0.25">
      <c r="A1345" s="5" t="str">
        <f t="shared" si="20"/>
        <v>1SublapSCEN52023</v>
      </c>
      <c r="B1345" s="7">
        <v>1</v>
      </c>
      <c r="C1345" s="7" t="s">
        <v>107</v>
      </c>
      <c r="D1345" s="7" t="s">
        <v>119</v>
      </c>
      <c r="E1345" s="9">
        <v>5</v>
      </c>
      <c r="F1345" s="9">
        <v>2023</v>
      </c>
      <c r="G1345" s="9">
        <v>0</v>
      </c>
      <c r="H1345" s="9">
        <v>7712.2744140625</v>
      </c>
    </row>
    <row r="1346" spans="1:8" x14ac:dyDescent="0.25">
      <c r="A1346" s="5" t="str">
        <f t="shared" si="20"/>
        <v>1SublapSCEN52024</v>
      </c>
      <c r="B1346" s="7">
        <v>1</v>
      </c>
      <c r="C1346" s="7" t="s">
        <v>107</v>
      </c>
      <c r="D1346" s="7" t="s">
        <v>119</v>
      </c>
      <c r="E1346" s="9">
        <v>5</v>
      </c>
      <c r="F1346" s="9">
        <v>2024</v>
      </c>
      <c r="G1346" s="9">
        <v>0</v>
      </c>
      <c r="H1346" s="9">
        <v>9265.3271484375</v>
      </c>
    </row>
    <row r="1347" spans="1:8" x14ac:dyDescent="0.25">
      <c r="A1347" s="5" t="str">
        <f t="shared" ref="A1347:A1410" si="21">B1347&amp;C1347&amp;D1347&amp;E1347&amp;F1347</f>
        <v>1SublapSCEN52025</v>
      </c>
      <c r="B1347" s="7">
        <v>1</v>
      </c>
      <c r="C1347" s="7" t="s">
        <v>107</v>
      </c>
      <c r="D1347" s="7" t="s">
        <v>119</v>
      </c>
      <c r="E1347" s="9">
        <v>5</v>
      </c>
      <c r="F1347" s="9">
        <v>2025</v>
      </c>
      <c r="G1347" s="9">
        <v>0</v>
      </c>
      <c r="H1347" s="9">
        <v>10596.0185546875</v>
      </c>
    </row>
    <row r="1348" spans="1:8" x14ac:dyDescent="0.25">
      <c r="A1348" s="5" t="str">
        <f t="shared" si="21"/>
        <v>1SublapSCEN52026</v>
      </c>
      <c r="B1348" s="7">
        <v>1</v>
      </c>
      <c r="C1348" s="7" t="s">
        <v>107</v>
      </c>
      <c r="D1348" s="7" t="s">
        <v>119</v>
      </c>
      <c r="E1348" s="9">
        <v>5</v>
      </c>
      <c r="F1348" s="9">
        <v>2026</v>
      </c>
      <c r="G1348" s="9">
        <v>0</v>
      </c>
      <c r="H1348" s="9">
        <v>11755.44921875</v>
      </c>
    </row>
    <row r="1349" spans="1:8" x14ac:dyDescent="0.25">
      <c r="A1349" s="5" t="str">
        <f t="shared" si="21"/>
        <v>1SublapSCEN52027</v>
      </c>
      <c r="B1349" s="7">
        <v>1</v>
      </c>
      <c r="C1349" s="7" t="s">
        <v>107</v>
      </c>
      <c r="D1349" s="7" t="s">
        <v>119</v>
      </c>
      <c r="E1349" s="9">
        <v>5</v>
      </c>
      <c r="F1349" s="9">
        <v>2027</v>
      </c>
      <c r="G1349" s="9">
        <v>0</v>
      </c>
      <c r="H1349" s="9">
        <v>12765.712890625</v>
      </c>
    </row>
    <row r="1350" spans="1:8" x14ac:dyDescent="0.25">
      <c r="A1350" s="5" t="str">
        <f t="shared" si="21"/>
        <v>1SublapSCEN52028</v>
      </c>
      <c r="B1350" s="7">
        <v>1</v>
      </c>
      <c r="C1350" s="7" t="s">
        <v>107</v>
      </c>
      <c r="D1350" s="7" t="s">
        <v>119</v>
      </c>
      <c r="E1350" s="9">
        <v>5</v>
      </c>
      <c r="F1350" s="9">
        <v>2028</v>
      </c>
      <c r="G1350" s="9">
        <v>0</v>
      </c>
      <c r="H1350" s="9">
        <v>13645.5771484375</v>
      </c>
    </row>
    <row r="1351" spans="1:8" x14ac:dyDescent="0.25">
      <c r="A1351" s="5" t="str">
        <f t="shared" si="21"/>
        <v>1SublapSCEN52029</v>
      </c>
      <c r="B1351" s="7">
        <v>1</v>
      </c>
      <c r="C1351" s="7" t="s">
        <v>107</v>
      </c>
      <c r="D1351" s="7" t="s">
        <v>119</v>
      </c>
      <c r="E1351" s="9">
        <v>5</v>
      </c>
      <c r="F1351" s="9">
        <v>2029</v>
      </c>
      <c r="G1351" s="9">
        <v>0</v>
      </c>
      <c r="H1351" s="9">
        <v>14411.787109375</v>
      </c>
    </row>
    <row r="1352" spans="1:8" x14ac:dyDescent="0.25">
      <c r="A1352" s="5" t="str">
        <f t="shared" si="21"/>
        <v>1SublapSCEN52030</v>
      </c>
      <c r="B1352" s="7">
        <v>1</v>
      </c>
      <c r="C1352" s="7" t="s">
        <v>107</v>
      </c>
      <c r="D1352" s="7" t="s">
        <v>119</v>
      </c>
      <c r="E1352" s="9">
        <v>5</v>
      </c>
      <c r="F1352" s="9">
        <v>2030</v>
      </c>
      <c r="G1352" s="9">
        <v>0</v>
      </c>
      <c r="H1352" s="9">
        <v>15079.1005859375</v>
      </c>
    </row>
    <row r="1353" spans="1:8" x14ac:dyDescent="0.25">
      <c r="A1353" s="5" t="str">
        <f t="shared" si="21"/>
        <v>1SublapSCEN52031</v>
      </c>
      <c r="B1353" s="7">
        <v>1</v>
      </c>
      <c r="C1353" s="7" t="s">
        <v>107</v>
      </c>
      <c r="D1353" s="7" t="s">
        <v>119</v>
      </c>
      <c r="E1353" s="9">
        <v>5</v>
      </c>
      <c r="F1353" s="9">
        <v>2031</v>
      </c>
      <c r="G1353" s="9">
        <v>0</v>
      </c>
      <c r="H1353" s="9">
        <v>15660.37890625</v>
      </c>
    </row>
    <row r="1354" spans="1:8" x14ac:dyDescent="0.25">
      <c r="A1354" s="5" t="str">
        <f t="shared" si="21"/>
        <v>1SublapSCEN52032</v>
      </c>
      <c r="B1354" s="7">
        <v>1</v>
      </c>
      <c r="C1354" s="7" t="s">
        <v>107</v>
      </c>
      <c r="D1354" s="7" t="s">
        <v>119</v>
      </c>
      <c r="E1354" s="9">
        <v>5</v>
      </c>
      <c r="F1354" s="9">
        <v>2032</v>
      </c>
      <c r="G1354" s="9">
        <v>0</v>
      </c>
      <c r="H1354" s="9">
        <v>16166.671875</v>
      </c>
    </row>
    <row r="1355" spans="1:8" x14ac:dyDescent="0.25">
      <c r="A1355" s="5" t="str">
        <f t="shared" si="21"/>
        <v>1SublapSCEN62022</v>
      </c>
      <c r="B1355" s="7">
        <v>1</v>
      </c>
      <c r="C1355" s="7" t="s">
        <v>107</v>
      </c>
      <c r="D1355" s="7" t="s">
        <v>119</v>
      </c>
      <c r="E1355" s="9">
        <v>6</v>
      </c>
      <c r="F1355" s="9">
        <v>2022</v>
      </c>
      <c r="G1355" s="9">
        <v>0</v>
      </c>
      <c r="H1355" s="9">
        <v>6142.73388671875</v>
      </c>
    </row>
    <row r="1356" spans="1:8" x14ac:dyDescent="0.25">
      <c r="A1356" s="5" t="str">
        <f t="shared" si="21"/>
        <v>1SublapSCEN62023</v>
      </c>
      <c r="B1356" s="7">
        <v>1</v>
      </c>
      <c r="C1356" s="7" t="s">
        <v>107</v>
      </c>
      <c r="D1356" s="7" t="s">
        <v>119</v>
      </c>
      <c r="E1356" s="9">
        <v>6</v>
      </c>
      <c r="F1356" s="9">
        <v>2023</v>
      </c>
      <c r="G1356" s="9">
        <v>0</v>
      </c>
      <c r="H1356" s="9">
        <v>7861.68408203125</v>
      </c>
    </row>
    <row r="1357" spans="1:8" x14ac:dyDescent="0.25">
      <c r="A1357" s="5" t="str">
        <f t="shared" si="21"/>
        <v>1SublapSCEN62024</v>
      </c>
      <c r="B1357" s="7">
        <v>1</v>
      </c>
      <c r="C1357" s="7" t="s">
        <v>107</v>
      </c>
      <c r="D1357" s="7" t="s">
        <v>119</v>
      </c>
      <c r="E1357" s="9">
        <v>6</v>
      </c>
      <c r="F1357" s="9">
        <v>2024</v>
      </c>
      <c r="G1357" s="9">
        <v>0</v>
      </c>
      <c r="H1357" s="9">
        <v>9388.0859375</v>
      </c>
    </row>
    <row r="1358" spans="1:8" x14ac:dyDescent="0.25">
      <c r="A1358" s="5" t="str">
        <f t="shared" si="21"/>
        <v>1SublapSCEN62025</v>
      </c>
      <c r="B1358" s="7">
        <v>1</v>
      </c>
      <c r="C1358" s="7" t="s">
        <v>107</v>
      </c>
      <c r="D1358" s="7" t="s">
        <v>119</v>
      </c>
      <c r="E1358" s="9">
        <v>6</v>
      </c>
      <c r="F1358" s="9">
        <v>2025</v>
      </c>
      <c r="G1358" s="9">
        <v>0</v>
      </c>
      <c r="H1358" s="9">
        <v>10702.9541015625</v>
      </c>
    </row>
    <row r="1359" spans="1:8" x14ac:dyDescent="0.25">
      <c r="A1359" s="5" t="str">
        <f t="shared" si="21"/>
        <v>1SublapSCEN62026</v>
      </c>
      <c r="B1359" s="7">
        <v>1</v>
      </c>
      <c r="C1359" s="7" t="s">
        <v>107</v>
      </c>
      <c r="D1359" s="7" t="s">
        <v>119</v>
      </c>
      <c r="E1359" s="9">
        <v>6</v>
      </c>
      <c r="F1359" s="9">
        <v>2026</v>
      </c>
      <c r="G1359" s="9">
        <v>0</v>
      </c>
      <c r="H1359" s="9">
        <v>11848.6298828125</v>
      </c>
    </row>
    <row r="1360" spans="1:8" x14ac:dyDescent="0.25">
      <c r="A1360" s="5" t="str">
        <f t="shared" si="21"/>
        <v>1SublapSCEN62027</v>
      </c>
      <c r="B1360" s="7">
        <v>1</v>
      </c>
      <c r="C1360" s="7" t="s">
        <v>107</v>
      </c>
      <c r="D1360" s="7" t="s">
        <v>119</v>
      </c>
      <c r="E1360" s="9">
        <v>6</v>
      </c>
      <c r="F1360" s="9">
        <v>2027</v>
      </c>
      <c r="G1360" s="9">
        <v>0</v>
      </c>
      <c r="H1360" s="9">
        <v>12846.904296875</v>
      </c>
    </row>
    <row r="1361" spans="1:8" x14ac:dyDescent="0.25">
      <c r="A1361" s="5" t="str">
        <f t="shared" si="21"/>
        <v>1SublapSCEN62028</v>
      </c>
      <c r="B1361" s="7">
        <v>1</v>
      </c>
      <c r="C1361" s="7" t="s">
        <v>107</v>
      </c>
      <c r="D1361" s="7" t="s">
        <v>119</v>
      </c>
      <c r="E1361" s="9">
        <v>6</v>
      </c>
      <c r="F1361" s="9">
        <v>2028</v>
      </c>
      <c r="G1361" s="9">
        <v>0</v>
      </c>
      <c r="H1361" s="9">
        <v>13716.275390625</v>
      </c>
    </row>
    <row r="1362" spans="1:8" x14ac:dyDescent="0.25">
      <c r="A1362" s="5" t="str">
        <f t="shared" si="21"/>
        <v>1SublapSCEN62029</v>
      </c>
      <c r="B1362" s="7">
        <v>1</v>
      </c>
      <c r="C1362" s="7" t="s">
        <v>107</v>
      </c>
      <c r="D1362" s="7" t="s">
        <v>119</v>
      </c>
      <c r="E1362" s="9">
        <v>6</v>
      </c>
      <c r="F1362" s="9">
        <v>2029</v>
      </c>
      <c r="G1362" s="9">
        <v>0</v>
      </c>
      <c r="H1362" s="9">
        <v>14473.35546875</v>
      </c>
    </row>
    <row r="1363" spans="1:8" x14ac:dyDescent="0.25">
      <c r="A1363" s="5" t="str">
        <f t="shared" si="21"/>
        <v>1SublapSCEN62030</v>
      </c>
      <c r="B1363" s="7">
        <v>1</v>
      </c>
      <c r="C1363" s="7" t="s">
        <v>107</v>
      </c>
      <c r="D1363" s="7" t="s">
        <v>119</v>
      </c>
      <c r="E1363" s="9">
        <v>6</v>
      </c>
      <c r="F1363" s="9">
        <v>2030</v>
      </c>
      <c r="G1363" s="9">
        <v>0</v>
      </c>
      <c r="H1363" s="9">
        <v>15132.7236328125</v>
      </c>
    </row>
    <row r="1364" spans="1:8" x14ac:dyDescent="0.25">
      <c r="A1364" s="5" t="str">
        <f t="shared" si="21"/>
        <v>1SublapSCEN62031</v>
      </c>
      <c r="B1364" s="7">
        <v>1</v>
      </c>
      <c r="C1364" s="7" t="s">
        <v>107</v>
      </c>
      <c r="D1364" s="7" t="s">
        <v>119</v>
      </c>
      <c r="E1364" s="9">
        <v>6</v>
      </c>
      <c r="F1364" s="9">
        <v>2031</v>
      </c>
      <c r="G1364" s="9">
        <v>0</v>
      </c>
      <c r="H1364" s="9">
        <v>15707.091796875</v>
      </c>
    </row>
    <row r="1365" spans="1:8" x14ac:dyDescent="0.25">
      <c r="A1365" s="5" t="str">
        <f t="shared" si="21"/>
        <v>1SublapSCEN62032</v>
      </c>
      <c r="B1365" s="7">
        <v>1</v>
      </c>
      <c r="C1365" s="7" t="s">
        <v>107</v>
      </c>
      <c r="D1365" s="7" t="s">
        <v>119</v>
      </c>
      <c r="E1365" s="9">
        <v>6</v>
      </c>
      <c r="F1365" s="9">
        <v>2032</v>
      </c>
      <c r="G1365" s="9">
        <v>0</v>
      </c>
      <c r="H1365" s="9">
        <v>16207.35546875</v>
      </c>
    </row>
    <row r="1366" spans="1:8" x14ac:dyDescent="0.25">
      <c r="A1366" s="5" t="str">
        <f t="shared" si="21"/>
        <v>1SublapSCEN72022</v>
      </c>
      <c r="B1366" s="7">
        <v>1</v>
      </c>
      <c r="C1366" s="7" t="s">
        <v>107</v>
      </c>
      <c r="D1366" s="7" t="s">
        <v>119</v>
      </c>
      <c r="E1366" s="9">
        <v>7</v>
      </c>
      <c r="F1366" s="9">
        <v>2022</v>
      </c>
      <c r="G1366" s="9">
        <v>0</v>
      </c>
      <c r="H1366" s="9">
        <v>6255.1591796875</v>
      </c>
    </row>
    <row r="1367" spans="1:8" x14ac:dyDescent="0.25">
      <c r="A1367" s="5" t="str">
        <f t="shared" si="21"/>
        <v>1SublapSCEN72023</v>
      </c>
      <c r="B1367" s="7">
        <v>1</v>
      </c>
      <c r="C1367" s="7" t="s">
        <v>107</v>
      </c>
      <c r="D1367" s="7" t="s">
        <v>119</v>
      </c>
      <c r="E1367" s="9">
        <v>7</v>
      </c>
      <c r="F1367" s="9">
        <v>2023</v>
      </c>
      <c r="G1367" s="9">
        <v>0</v>
      </c>
      <c r="H1367" s="9">
        <v>8011.09423828125</v>
      </c>
    </row>
    <row r="1368" spans="1:8" x14ac:dyDescent="0.25">
      <c r="A1368" s="5" t="str">
        <f t="shared" si="21"/>
        <v>1SublapSCEN72024</v>
      </c>
      <c r="B1368" s="7">
        <v>1</v>
      </c>
      <c r="C1368" s="7" t="s">
        <v>107</v>
      </c>
      <c r="D1368" s="7" t="s">
        <v>119</v>
      </c>
      <c r="E1368" s="9">
        <v>7</v>
      </c>
      <c r="F1368" s="9">
        <v>2024</v>
      </c>
      <c r="G1368" s="9">
        <v>0</v>
      </c>
      <c r="H1368" s="9">
        <v>9510.84375</v>
      </c>
    </row>
    <row r="1369" spans="1:8" x14ac:dyDescent="0.25">
      <c r="A1369" s="5" t="str">
        <f t="shared" si="21"/>
        <v>1SublapSCEN72025</v>
      </c>
      <c r="B1369" s="7">
        <v>1</v>
      </c>
      <c r="C1369" s="7" t="s">
        <v>107</v>
      </c>
      <c r="D1369" s="7" t="s">
        <v>119</v>
      </c>
      <c r="E1369" s="9">
        <v>7</v>
      </c>
      <c r="F1369" s="9">
        <v>2025</v>
      </c>
      <c r="G1369" s="9">
        <v>0</v>
      </c>
      <c r="H1369" s="9">
        <v>10809.8896484375</v>
      </c>
    </row>
    <row r="1370" spans="1:8" x14ac:dyDescent="0.25">
      <c r="A1370" s="5" t="str">
        <f t="shared" si="21"/>
        <v>1SublapSCEN72026</v>
      </c>
      <c r="B1370" s="7">
        <v>1</v>
      </c>
      <c r="C1370" s="7" t="s">
        <v>107</v>
      </c>
      <c r="D1370" s="7" t="s">
        <v>119</v>
      </c>
      <c r="E1370" s="9">
        <v>7</v>
      </c>
      <c r="F1370" s="9">
        <v>2026</v>
      </c>
      <c r="G1370" s="9">
        <v>0</v>
      </c>
      <c r="H1370" s="9">
        <v>11941.810546875</v>
      </c>
    </row>
    <row r="1371" spans="1:8" x14ac:dyDescent="0.25">
      <c r="A1371" s="5" t="str">
        <f t="shared" si="21"/>
        <v>1SublapSCEN72027</v>
      </c>
      <c r="B1371" s="7">
        <v>1</v>
      </c>
      <c r="C1371" s="7" t="s">
        <v>107</v>
      </c>
      <c r="D1371" s="7" t="s">
        <v>119</v>
      </c>
      <c r="E1371" s="9">
        <v>7</v>
      </c>
      <c r="F1371" s="9">
        <v>2027</v>
      </c>
      <c r="G1371" s="9">
        <v>0</v>
      </c>
      <c r="H1371" s="9">
        <v>12928.095703125</v>
      </c>
    </row>
    <row r="1372" spans="1:8" x14ac:dyDescent="0.25">
      <c r="A1372" s="5" t="str">
        <f t="shared" si="21"/>
        <v>1SublapSCEN72028</v>
      </c>
      <c r="B1372" s="7">
        <v>1</v>
      </c>
      <c r="C1372" s="7" t="s">
        <v>107</v>
      </c>
      <c r="D1372" s="7" t="s">
        <v>119</v>
      </c>
      <c r="E1372" s="9">
        <v>7</v>
      </c>
      <c r="F1372" s="9">
        <v>2028</v>
      </c>
      <c r="G1372" s="9">
        <v>0</v>
      </c>
      <c r="H1372" s="9">
        <v>13786.974609375</v>
      </c>
    </row>
    <row r="1373" spans="1:8" x14ac:dyDescent="0.25">
      <c r="A1373" s="5" t="str">
        <f t="shared" si="21"/>
        <v>1SublapSCEN72029</v>
      </c>
      <c r="B1373" s="7">
        <v>1</v>
      </c>
      <c r="C1373" s="7" t="s">
        <v>107</v>
      </c>
      <c r="D1373" s="7" t="s">
        <v>119</v>
      </c>
      <c r="E1373" s="9">
        <v>7</v>
      </c>
      <c r="F1373" s="9">
        <v>2029</v>
      </c>
      <c r="G1373" s="9">
        <v>0</v>
      </c>
      <c r="H1373" s="9">
        <v>14534.923828125</v>
      </c>
    </row>
    <row r="1374" spans="1:8" x14ac:dyDescent="0.25">
      <c r="A1374" s="5" t="str">
        <f t="shared" si="21"/>
        <v>1SublapSCEN72030</v>
      </c>
      <c r="B1374" s="7">
        <v>1</v>
      </c>
      <c r="C1374" s="7" t="s">
        <v>107</v>
      </c>
      <c r="D1374" s="7" t="s">
        <v>119</v>
      </c>
      <c r="E1374" s="9">
        <v>7</v>
      </c>
      <c r="F1374" s="9">
        <v>2030</v>
      </c>
      <c r="G1374" s="9">
        <v>0</v>
      </c>
      <c r="H1374" s="9">
        <v>15186.3466796875</v>
      </c>
    </row>
    <row r="1375" spans="1:8" x14ac:dyDescent="0.25">
      <c r="A1375" s="5" t="str">
        <f t="shared" si="21"/>
        <v>1SublapSCEN72031</v>
      </c>
      <c r="B1375" s="7">
        <v>1</v>
      </c>
      <c r="C1375" s="7" t="s">
        <v>107</v>
      </c>
      <c r="D1375" s="7" t="s">
        <v>119</v>
      </c>
      <c r="E1375" s="9">
        <v>7</v>
      </c>
      <c r="F1375" s="9">
        <v>2031</v>
      </c>
      <c r="G1375" s="9">
        <v>0</v>
      </c>
      <c r="H1375" s="9">
        <v>15753.8037109375</v>
      </c>
    </row>
    <row r="1376" spans="1:8" x14ac:dyDescent="0.25">
      <c r="A1376" s="5" t="str">
        <f t="shared" si="21"/>
        <v>1SublapSCEN72032</v>
      </c>
      <c r="B1376" s="7">
        <v>1</v>
      </c>
      <c r="C1376" s="7" t="s">
        <v>107</v>
      </c>
      <c r="D1376" s="7" t="s">
        <v>119</v>
      </c>
      <c r="E1376" s="9">
        <v>7</v>
      </c>
      <c r="F1376" s="9">
        <v>2032</v>
      </c>
      <c r="G1376" s="9">
        <v>0</v>
      </c>
      <c r="H1376" s="9">
        <v>16248.0390625</v>
      </c>
    </row>
    <row r="1377" spans="1:8" x14ac:dyDescent="0.25">
      <c r="A1377" s="5" t="str">
        <f t="shared" si="21"/>
        <v>1SublapSCEN82022</v>
      </c>
      <c r="B1377" s="7">
        <v>1</v>
      </c>
      <c r="C1377" s="7" t="s">
        <v>107</v>
      </c>
      <c r="D1377" s="7" t="s">
        <v>119</v>
      </c>
      <c r="E1377" s="9">
        <v>8</v>
      </c>
      <c r="F1377" s="9">
        <v>2022</v>
      </c>
      <c r="G1377" s="9">
        <v>0</v>
      </c>
      <c r="H1377" s="9">
        <v>6367.58447265625</v>
      </c>
    </row>
    <row r="1378" spans="1:8" x14ac:dyDescent="0.25">
      <c r="A1378" s="5" t="str">
        <f t="shared" si="21"/>
        <v>1SublapSCEN82023</v>
      </c>
      <c r="B1378" s="7">
        <v>1</v>
      </c>
      <c r="C1378" s="7" t="s">
        <v>107</v>
      </c>
      <c r="D1378" s="7" t="s">
        <v>119</v>
      </c>
      <c r="E1378" s="9">
        <v>8</v>
      </c>
      <c r="F1378" s="9">
        <v>2023</v>
      </c>
      <c r="G1378" s="9">
        <v>0</v>
      </c>
      <c r="H1378" s="9">
        <v>8160.50439453125</v>
      </c>
    </row>
    <row r="1379" spans="1:8" x14ac:dyDescent="0.25">
      <c r="A1379" s="5" t="str">
        <f t="shared" si="21"/>
        <v>1SublapSCEN82024</v>
      </c>
      <c r="B1379" s="7">
        <v>1</v>
      </c>
      <c r="C1379" s="7" t="s">
        <v>107</v>
      </c>
      <c r="D1379" s="7" t="s">
        <v>119</v>
      </c>
      <c r="E1379" s="9">
        <v>8</v>
      </c>
      <c r="F1379" s="9">
        <v>2024</v>
      </c>
      <c r="G1379" s="9">
        <v>0</v>
      </c>
      <c r="H1379" s="9">
        <v>9633.6015625</v>
      </c>
    </row>
    <row r="1380" spans="1:8" x14ac:dyDescent="0.25">
      <c r="A1380" s="5" t="str">
        <f t="shared" si="21"/>
        <v>1SublapSCEN82025</v>
      </c>
      <c r="B1380" s="7">
        <v>1</v>
      </c>
      <c r="C1380" s="7" t="s">
        <v>107</v>
      </c>
      <c r="D1380" s="7" t="s">
        <v>119</v>
      </c>
      <c r="E1380" s="9">
        <v>8</v>
      </c>
      <c r="F1380" s="9">
        <v>2025</v>
      </c>
      <c r="G1380" s="9">
        <v>0</v>
      </c>
      <c r="H1380" s="9">
        <v>10916.82421875</v>
      </c>
    </row>
    <row r="1381" spans="1:8" x14ac:dyDescent="0.25">
      <c r="A1381" s="5" t="str">
        <f t="shared" si="21"/>
        <v>1SublapSCEN82026</v>
      </c>
      <c r="B1381" s="7">
        <v>1</v>
      </c>
      <c r="C1381" s="7" t="s">
        <v>107</v>
      </c>
      <c r="D1381" s="7" t="s">
        <v>119</v>
      </c>
      <c r="E1381" s="9">
        <v>8</v>
      </c>
      <c r="F1381" s="9">
        <v>2026</v>
      </c>
      <c r="G1381" s="9">
        <v>0</v>
      </c>
      <c r="H1381" s="9">
        <v>12034.990234375</v>
      </c>
    </row>
    <row r="1382" spans="1:8" x14ac:dyDescent="0.25">
      <c r="A1382" s="5" t="str">
        <f t="shared" si="21"/>
        <v>1SublapSCEN82027</v>
      </c>
      <c r="B1382" s="7">
        <v>1</v>
      </c>
      <c r="C1382" s="7" t="s">
        <v>107</v>
      </c>
      <c r="D1382" s="7" t="s">
        <v>119</v>
      </c>
      <c r="E1382" s="9">
        <v>8</v>
      </c>
      <c r="F1382" s="9">
        <v>2027</v>
      </c>
      <c r="G1382" s="9">
        <v>0</v>
      </c>
      <c r="H1382" s="9">
        <v>13009.287109375</v>
      </c>
    </row>
    <row r="1383" spans="1:8" x14ac:dyDescent="0.25">
      <c r="A1383" s="5" t="str">
        <f t="shared" si="21"/>
        <v>1SublapSCEN82028</v>
      </c>
      <c r="B1383" s="7">
        <v>1</v>
      </c>
      <c r="C1383" s="7" t="s">
        <v>107</v>
      </c>
      <c r="D1383" s="7" t="s">
        <v>119</v>
      </c>
      <c r="E1383" s="9">
        <v>8</v>
      </c>
      <c r="F1383" s="9">
        <v>2028</v>
      </c>
      <c r="G1383" s="9">
        <v>0</v>
      </c>
      <c r="H1383" s="9">
        <v>13857.6728515625</v>
      </c>
    </row>
    <row r="1384" spans="1:8" x14ac:dyDescent="0.25">
      <c r="A1384" s="5" t="str">
        <f t="shared" si="21"/>
        <v>1SublapSCEN82029</v>
      </c>
      <c r="B1384" s="7">
        <v>1</v>
      </c>
      <c r="C1384" s="7" t="s">
        <v>107</v>
      </c>
      <c r="D1384" s="7" t="s">
        <v>119</v>
      </c>
      <c r="E1384" s="9">
        <v>8</v>
      </c>
      <c r="F1384" s="9">
        <v>2029</v>
      </c>
      <c r="G1384" s="9">
        <v>0</v>
      </c>
      <c r="H1384" s="9">
        <v>14596.4921875</v>
      </c>
    </row>
    <row r="1385" spans="1:8" x14ac:dyDescent="0.25">
      <c r="A1385" s="5" t="str">
        <f t="shared" si="21"/>
        <v>1SublapSCEN82030</v>
      </c>
      <c r="B1385" s="7">
        <v>1</v>
      </c>
      <c r="C1385" s="7" t="s">
        <v>107</v>
      </c>
      <c r="D1385" s="7" t="s">
        <v>119</v>
      </c>
      <c r="E1385" s="9">
        <v>8</v>
      </c>
      <c r="F1385" s="9">
        <v>2030</v>
      </c>
      <c r="G1385" s="9">
        <v>0</v>
      </c>
      <c r="H1385" s="9">
        <v>15239.9697265625</v>
      </c>
    </row>
    <row r="1386" spans="1:8" x14ac:dyDescent="0.25">
      <c r="A1386" s="5" t="str">
        <f t="shared" si="21"/>
        <v>1SublapSCEN82031</v>
      </c>
      <c r="B1386" s="7">
        <v>1</v>
      </c>
      <c r="C1386" s="7" t="s">
        <v>107</v>
      </c>
      <c r="D1386" s="7" t="s">
        <v>119</v>
      </c>
      <c r="E1386" s="9">
        <v>8</v>
      </c>
      <c r="F1386" s="9">
        <v>2031</v>
      </c>
      <c r="G1386" s="9">
        <v>0</v>
      </c>
      <c r="H1386" s="9">
        <v>15800.515625</v>
      </c>
    </row>
    <row r="1387" spans="1:8" x14ac:dyDescent="0.25">
      <c r="A1387" s="5" t="str">
        <f t="shared" si="21"/>
        <v>1SublapSCEN82032</v>
      </c>
      <c r="B1387" s="7">
        <v>1</v>
      </c>
      <c r="C1387" s="7" t="s">
        <v>107</v>
      </c>
      <c r="D1387" s="7" t="s">
        <v>119</v>
      </c>
      <c r="E1387" s="9">
        <v>8</v>
      </c>
      <c r="F1387" s="9">
        <v>2032</v>
      </c>
      <c r="G1387" s="9">
        <v>0</v>
      </c>
      <c r="H1387" s="9">
        <v>16288.7236328125</v>
      </c>
    </row>
    <row r="1388" spans="1:8" x14ac:dyDescent="0.25">
      <c r="A1388" s="5" t="str">
        <f t="shared" si="21"/>
        <v>1SublapSCEN92022</v>
      </c>
      <c r="B1388" s="7">
        <v>1</v>
      </c>
      <c r="C1388" s="7" t="s">
        <v>107</v>
      </c>
      <c r="D1388" s="7" t="s">
        <v>119</v>
      </c>
      <c r="E1388" s="9">
        <v>9</v>
      </c>
      <c r="F1388" s="9">
        <v>2022</v>
      </c>
      <c r="G1388" s="9">
        <v>0</v>
      </c>
      <c r="H1388" s="9">
        <v>6516.994140625</v>
      </c>
    </row>
    <row r="1389" spans="1:8" x14ac:dyDescent="0.25">
      <c r="A1389" s="5" t="str">
        <f t="shared" si="21"/>
        <v>1SublapSCEN92023</v>
      </c>
      <c r="B1389" s="7">
        <v>1</v>
      </c>
      <c r="C1389" s="7" t="s">
        <v>107</v>
      </c>
      <c r="D1389" s="7" t="s">
        <v>119</v>
      </c>
      <c r="E1389" s="9">
        <v>9</v>
      </c>
      <c r="F1389" s="9">
        <v>2023</v>
      </c>
      <c r="G1389" s="9">
        <v>0</v>
      </c>
      <c r="H1389" s="9">
        <v>8283.2626953125</v>
      </c>
    </row>
    <row r="1390" spans="1:8" x14ac:dyDescent="0.25">
      <c r="A1390" s="5" t="str">
        <f t="shared" si="21"/>
        <v>1SublapSCEN92024</v>
      </c>
      <c r="B1390" s="7">
        <v>1</v>
      </c>
      <c r="C1390" s="7" t="s">
        <v>107</v>
      </c>
      <c r="D1390" s="7" t="s">
        <v>119</v>
      </c>
      <c r="E1390" s="9">
        <v>9</v>
      </c>
      <c r="F1390" s="9">
        <v>2024</v>
      </c>
      <c r="G1390" s="9">
        <v>0</v>
      </c>
      <c r="H1390" s="9">
        <v>9740.537109375</v>
      </c>
    </row>
    <row r="1391" spans="1:8" x14ac:dyDescent="0.25">
      <c r="A1391" s="5" t="str">
        <f t="shared" si="21"/>
        <v>1SublapSCEN92025</v>
      </c>
      <c r="B1391" s="7">
        <v>1</v>
      </c>
      <c r="C1391" s="7" t="s">
        <v>107</v>
      </c>
      <c r="D1391" s="7" t="s">
        <v>119</v>
      </c>
      <c r="E1391" s="9">
        <v>9</v>
      </c>
      <c r="F1391" s="9">
        <v>2025</v>
      </c>
      <c r="G1391" s="9">
        <v>0</v>
      </c>
      <c r="H1391" s="9">
        <v>11010.0048828125</v>
      </c>
    </row>
    <row r="1392" spans="1:8" x14ac:dyDescent="0.25">
      <c r="A1392" s="5" t="str">
        <f t="shared" si="21"/>
        <v>1SublapSCEN92026</v>
      </c>
      <c r="B1392" s="7">
        <v>1</v>
      </c>
      <c r="C1392" s="7" t="s">
        <v>107</v>
      </c>
      <c r="D1392" s="7" t="s">
        <v>119</v>
      </c>
      <c r="E1392" s="9">
        <v>9</v>
      </c>
      <c r="F1392" s="9">
        <v>2026</v>
      </c>
      <c r="G1392" s="9">
        <v>0</v>
      </c>
      <c r="H1392" s="9">
        <v>12116.181640625</v>
      </c>
    </row>
    <row r="1393" spans="1:8" x14ac:dyDescent="0.25">
      <c r="A1393" s="5" t="str">
        <f t="shared" si="21"/>
        <v>1SublapSCEN92027</v>
      </c>
      <c r="B1393" s="7">
        <v>1</v>
      </c>
      <c r="C1393" s="7" t="s">
        <v>107</v>
      </c>
      <c r="D1393" s="7" t="s">
        <v>119</v>
      </c>
      <c r="E1393" s="9">
        <v>9</v>
      </c>
      <c r="F1393" s="9">
        <v>2027</v>
      </c>
      <c r="G1393" s="9">
        <v>0</v>
      </c>
      <c r="H1393" s="9">
        <v>13079.986328125</v>
      </c>
    </row>
    <row r="1394" spans="1:8" x14ac:dyDescent="0.25">
      <c r="A1394" s="5" t="str">
        <f t="shared" si="21"/>
        <v>1SublapSCEN92028</v>
      </c>
      <c r="B1394" s="7">
        <v>1</v>
      </c>
      <c r="C1394" s="7" t="s">
        <v>107</v>
      </c>
      <c r="D1394" s="7" t="s">
        <v>119</v>
      </c>
      <c r="E1394" s="9">
        <v>9</v>
      </c>
      <c r="F1394" s="9">
        <v>2028</v>
      </c>
      <c r="G1394" s="9">
        <v>0</v>
      </c>
      <c r="H1394" s="9">
        <v>13919.2412109375</v>
      </c>
    </row>
    <row r="1395" spans="1:8" x14ac:dyDescent="0.25">
      <c r="A1395" s="5" t="str">
        <f t="shared" si="21"/>
        <v>1SublapSCEN92029</v>
      </c>
      <c r="B1395" s="7">
        <v>1</v>
      </c>
      <c r="C1395" s="7" t="s">
        <v>107</v>
      </c>
      <c r="D1395" s="7" t="s">
        <v>119</v>
      </c>
      <c r="E1395" s="9">
        <v>9</v>
      </c>
      <c r="F1395" s="9">
        <v>2029</v>
      </c>
      <c r="G1395" s="9">
        <v>0</v>
      </c>
      <c r="H1395" s="9">
        <v>14650.115234375</v>
      </c>
    </row>
    <row r="1396" spans="1:8" x14ac:dyDescent="0.25">
      <c r="A1396" s="5" t="str">
        <f t="shared" si="21"/>
        <v>1SublapSCEN92030</v>
      </c>
      <c r="B1396" s="7">
        <v>1</v>
      </c>
      <c r="C1396" s="7" t="s">
        <v>107</v>
      </c>
      <c r="D1396" s="7" t="s">
        <v>119</v>
      </c>
      <c r="E1396" s="9">
        <v>9</v>
      </c>
      <c r="F1396" s="9">
        <v>2030</v>
      </c>
      <c r="G1396" s="9">
        <v>0</v>
      </c>
      <c r="H1396" s="9">
        <v>15286.681640625</v>
      </c>
    </row>
    <row r="1397" spans="1:8" x14ac:dyDescent="0.25">
      <c r="A1397" s="5" t="str">
        <f t="shared" si="21"/>
        <v>1SublapSCEN92031</v>
      </c>
      <c r="B1397" s="7">
        <v>1</v>
      </c>
      <c r="C1397" s="7" t="s">
        <v>107</v>
      </c>
      <c r="D1397" s="7" t="s">
        <v>119</v>
      </c>
      <c r="E1397" s="9">
        <v>9</v>
      </c>
      <c r="F1397" s="9">
        <v>2031</v>
      </c>
      <c r="G1397" s="9">
        <v>0</v>
      </c>
      <c r="H1397" s="9">
        <v>15841.2001953125</v>
      </c>
    </row>
    <row r="1398" spans="1:8" x14ac:dyDescent="0.25">
      <c r="A1398" s="5" t="str">
        <f t="shared" si="21"/>
        <v>1SublapSCEN92032</v>
      </c>
      <c r="B1398" s="7">
        <v>1</v>
      </c>
      <c r="C1398" s="7" t="s">
        <v>107</v>
      </c>
      <c r="D1398" s="7" t="s">
        <v>119</v>
      </c>
      <c r="E1398" s="9">
        <v>9</v>
      </c>
      <c r="F1398" s="9">
        <v>2032</v>
      </c>
      <c r="G1398" s="9">
        <v>0</v>
      </c>
      <c r="H1398" s="9">
        <v>16329.4072265625</v>
      </c>
    </row>
    <row r="1399" spans="1:8" x14ac:dyDescent="0.25">
      <c r="A1399" s="5" t="str">
        <f t="shared" si="21"/>
        <v>1SublapSCEN102022</v>
      </c>
      <c r="B1399" s="7">
        <v>1</v>
      </c>
      <c r="C1399" s="7" t="s">
        <v>107</v>
      </c>
      <c r="D1399" s="7" t="s">
        <v>119</v>
      </c>
      <c r="E1399" s="9">
        <v>10</v>
      </c>
      <c r="F1399" s="9">
        <v>2022</v>
      </c>
      <c r="G1399" s="9">
        <v>0</v>
      </c>
      <c r="H1399" s="9">
        <v>6666.404296875</v>
      </c>
    </row>
    <row r="1400" spans="1:8" x14ac:dyDescent="0.25">
      <c r="A1400" s="5" t="str">
        <f t="shared" si="21"/>
        <v>1SublapSCEN102023</v>
      </c>
      <c r="B1400" s="7">
        <v>1</v>
      </c>
      <c r="C1400" s="7" t="s">
        <v>107</v>
      </c>
      <c r="D1400" s="7" t="s">
        <v>119</v>
      </c>
      <c r="E1400" s="9">
        <v>10</v>
      </c>
      <c r="F1400" s="9">
        <v>2023</v>
      </c>
      <c r="G1400" s="9">
        <v>0</v>
      </c>
      <c r="H1400" s="9">
        <v>8406.0205078125</v>
      </c>
    </row>
    <row r="1401" spans="1:8" x14ac:dyDescent="0.25">
      <c r="A1401" s="5" t="str">
        <f t="shared" si="21"/>
        <v>1SublapSCEN102024</v>
      </c>
      <c r="B1401" s="7">
        <v>1</v>
      </c>
      <c r="C1401" s="7" t="s">
        <v>107</v>
      </c>
      <c r="D1401" s="7" t="s">
        <v>119</v>
      </c>
      <c r="E1401" s="9">
        <v>10</v>
      </c>
      <c r="F1401" s="9">
        <v>2024</v>
      </c>
      <c r="G1401" s="9">
        <v>0</v>
      </c>
      <c r="H1401" s="9">
        <v>9847.47265625</v>
      </c>
    </row>
    <row r="1402" spans="1:8" x14ac:dyDescent="0.25">
      <c r="A1402" s="5" t="str">
        <f t="shared" si="21"/>
        <v>1SublapSCEN102025</v>
      </c>
      <c r="B1402" s="7">
        <v>1</v>
      </c>
      <c r="C1402" s="7" t="s">
        <v>107</v>
      </c>
      <c r="D1402" s="7" t="s">
        <v>119</v>
      </c>
      <c r="E1402" s="9">
        <v>10</v>
      </c>
      <c r="F1402" s="9">
        <v>2025</v>
      </c>
      <c r="G1402" s="9">
        <v>0</v>
      </c>
      <c r="H1402" s="9">
        <v>11103.185546875</v>
      </c>
    </row>
    <row r="1403" spans="1:8" x14ac:dyDescent="0.25">
      <c r="A1403" s="5" t="str">
        <f t="shared" si="21"/>
        <v>1SublapSCEN102026</v>
      </c>
      <c r="B1403" s="7">
        <v>1</v>
      </c>
      <c r="C1403" s="7" t="s">
        <v>107</v>
      </c>
      <c r="D1403" s="7" t="s">
        <v>119</v>
      </c>
      <c r="E1403" s="9">
        <v>10</v>
      </c>
      <c r="F1403" s="9">
        <v>2026</v>
      </c>
      <c r="G1403" s="9">
        <v>0</v>
      </c>
      <c r="H1403" s="9">
        <v>12197.373046875</v>
      </c>
    </row>
    <row r="1404" spans="1:8" x14ac:dyDescent="0.25">
      <c r="A1404" s="5" t="str">
        <f t="shared" si="21"/>
        <v>1SublapSCEN102027</v>
      </c>
      <c r="B1404" s="7">
        <v>1</v>
      </c>
      <c r="C1404" s="7" t="s">
        <v>107</v>
      </c>
      <c r="D1404" s="7" t="s">
        <v>119</v>
      </c>
      <c r="E1404" s="9">
        <v>10</v>
      </c>
      <c r="F1404" s="9">
        <v>2027</v>
      </c>
      <c r="G1404" s="9">
        <v>0</v>
      </c>
      <c r="H1404" s="9">
        <v>13150.6845703125</v>
      </c>
    </row>
    <row r="1405" spans="1:8" x14ac:dyDescent="0.25">
      <c r="A1405" s="5" t="str">
        <f t="shared" si="21"/>
        <v>1SublapSCEN102028</v>
      </c>
      <c r="B1405" s="7">
        <v>1</v>
      </c>
      <c r="C1405" s="7" t="s">
        <v>107</v>
      </c>
      <c r="D1405" s="7" t="s">
        <v>119</v>
      </c>
      <c r="E1405" s="9">
        <v>10</v>
      </c>
      <c r="F1405" s="9">
        <v>2028</v>
      </c>
      <c r="G1405" s="9">
        <v>0</v>
      </c>
      <c r="H1405" s="9">
        <v>13980.8095703125</v>
      </c>
    </row>
    <row r="1406" spans="1:8" x14ac:dyDescent="0.25">
      <c r="A1406" s="5" t="str">
        <f t="shared" si="21"/>
        <v>1SublapSCEN102029</v>
      </c>
      <c r="B1406" s="7">
        <v>1</v>
      </c>
      <c r="C1406" s="7" t="s">
        <v>107</v>
      </c>
      <c r="D1406" s="7" t="s">
        <v>119</v>
      </c>
      <c r="E1406" s="9">
        <v>10</v>
      </c>
      <c r="F1406" s="9">
        <v>2029</v>
      </c>
      <c r="G1406" s="9">
        <v>0</v>
      </c>
      <c r="H1406" s="9">
        <v>14703.73828125</v>
      </c>
    </row>
    <row r="1407" spans="1:8" x14ac:dyDescent="0.25">
      <c r="A1407" s="5" t="str">
        <f t="shared" si="21"/>
        <v>1SublapSCEN102030</v>
      </c>
      <c r="B1407" s="7">
        <v>1</v>
      </c>
      <c r="C1407" s="7" t="s">
        <v>107</v>
      </c>
      <c r="D1407" s="7" t="s">
        <v>119</v>
      </c>
      <c r="E1407" s="9">
        <v>10</v>
      </c>
      <c r="F1407" s="9">
        <v>2030</v>
      </c>
      <c r="G1407" s="9">
        <v>0</v>
      </c>
      <c r="H1407" s="9">
        <v>15333.39453125</v>
      </c>
    </row>
    <row r="1408" spans="1:8" x14ac:dyDescent="0.25">
      <c r="A1408" s="5" t="str">
        <f t="shared" si="21"/>
        <v>1SublapSCEN102031</v>
      </c>
      <c r="B1408" s="7">
        <v>1</v>
      </c>
      <c r="C1408" s="7" t="s">
        <v>107</v>
      </c>
      <c r="D1408" s="7" t="s">
        <v>119</v>
      </c>
      <c r="E1408" s="9">
        <v>10</v>
      </c>
      <c r="F1408" s="9">
        <v>2031</v>
      </c>
      <c r="G1408" s="9">
        <v>0</v>
      </c>
      <c r="H1408" s="9">
        <v>15881.8837890625</v>
      </c>
    </row>
    <row r="1409" spans="1:8" x14ac:dyDescent="0.25">
      <c r="A1409" s="5" t="str">
        <f t="shared" si="21"/>
        <v>1SublapSCEN102032</v>
      </c>
      <c r="B1409" s="7">
        <v>1</v>
      </c>
      <c r="C1409" s="7" t="s">
        <v>107</v>
      </c>
      <c r="D1409" s="7" t="s">
        <v>119</v>
      </c>
      <c r="E1409" s="9">
        <v>10</v>
      </c>
      <c r="F1409" s="9">
        <v>2032</v>
      </c>
      <c r="G1409" s="9">
        <v>0</v>
      </c>
      <c r="H1409" s="9">
        <v>16370.091796875</v>
      </c>
    </row>
    <row r="1410" spans="1:8" x14ac:dyDescent="0.25">
      <c r="A1410" s="5" t="str">
        <f t="shared" si="21"/>
        <v>1SublapSCEN112022</v>
      </c>
      <c r="B1410" s="7">
        <v>1</v>
      </c>
      <c r="C1410" s="7" t="s">
        <v>107</v>
      </c>
      <c r="D1410" s="7" t="s">
        <v>119</v>
      </c>
      <c r="E1410" s="9">
        <v>11</v>
      </c>
      <c r="F1410" s="9">
        <v>2022</v>
      </c>
      <c r="G1410" s="9">
        <v>0</v>
      </c>
      <c r="H1410" s="9">
        <v>6815.814453125</v>
      </c>
    </row>
    <row r="1411" spans="1:8" x14ac:dyDescent="0.25">
      <c r="A1411" s="5" t="str">
        <f t="shared" ref="A1411:A1474" si="22">B1411&amp;C1411&amp;D1411&amp;E1411&amp;F1411</f>
        <v>1SublapSCEN112023</v>
      </c>
      <c r="B1411" s="7">
        <v>1</v>
      </c>
      <c r="C1411" s="7" t="s">
        <v>107</v>
      </c>
      <c r="D1411" s="7" t="s">
        <v>119</v>
      </c>
      <c r="E1411" s="9">
        <v>11</v>
      </c>
      <c r="F1411" s="9">
        <v>2023</v>
      </c>
      <c r="G1411" s="9">
        <v>0</v>
      </c>
      <c r="H1411" s="9">
        <v>8528.7783203125</v>
      </c>
    </row>
    <row r="1412" spans="1:8" x14ac:dyDescent="0.25">
      <c r="A1412" s="5" t="str">
        <f t="shared" si="22"/>
        <v>1SublapSCEN112024</v>
      </c>
      <c r="B1412" s="7">
        <v>1</v>
      </c>
      <c r="C1412" s="7" t="s">
        <v>107</v>
      </c>
      <c r="D1412" s="7" t="s">
        <v>119</v>
      </c>
      <c r="E1412" s="9">
        <v>11</v>
      </c>
      <c r="F1412" s="9">
        <v>2024</v>
      </c>
      <c r="G1412" s="9">
        <v>0</v>
      </c>
      <c r="H1412" s="9">
        <v>9954.4072265625</v>
      </c>
    </row>
    <row r="1413" spans="1:8" x14ac:dyDescent="0.25">
      <c r="A1413" s="5" t="str">
        <f t="shared" si="22"/>
        <v>1SublapSCEN112025</v>
      </c>
      <c r="B1413" s="7">
        <v>1</v>
      </c>
      <c r="C1413" s="7" t="s">
        <v>107</v>
      </c>
      <c r="D1413" s="7" t="s">
        <v>119</v>
      </c>
      <c r="E1413" s="9">
        <v>11</v>
      </c>
      <c r="F1413" s="9">
        <v>2025</v>
      </c>
      <c r="G1413" s="9">
        <v>0</v>
      </c>
      <c r="H1413" s="9">
        <v>11196.3662109375</v>
      </c>
    </row>
    <row r="1414" spans="1:8" x14ac:dyDescent="0.25">
      <c r="A1414" s="5" t="str">
        <f t="shared" si="22"/>
        <v>1SublapSCEN112026</v>
      </c>
      <c r="B1414" s="7">
        <v>1</v>
      </c>
      <c r="C1414" s="7" t="s">
        <v>107</v>
      </c>
      <c r="D1414" s="7" t="s">
        <v>119</v>
      </c>
      <c r="E1414" s="9">
        <v>11</v>
      </c>
      <c r="F1414" s="9">
        <v>2026</v>
      </c>
      <c r="G1414" s="9">
        <v>0</v>
      </c>
      <c r="H1414" s="9">
        <v>12278.564453125</v>
      </c>
    </row>
    <row r="1415" spans="1:8" x14ac:dyDescent="0.25">
      <c r="A1415" s="5" t="str">
        <f t="shared" si="22"/>
        <v>1SublapSCEN112027</v>
      </c>
      <c r="B1415" s="7">
        <v>1</v>
      </c>
      <c r="C1415" s="7" t="s">
        <v>107</v>
      </c>
      <c r="D1415" s="7" t="s">
        <v>119</v>
      </c>
      <c r="E1415" s="9">
        <v>11</v>
      </c>
      <c r="F1415" s="9">
        <v>2027</v>
      </c>
      <c r="G1415" s="9">
        <v>0</v>
      </c>
      <c r="H1415" s="9">
        <v>13221.3837890625</v>
      </c>
    </row>
    <row r="1416" spans="1:8" x14ac:dyDescent="0.25">
      <c r="A1416" s="5" t="str">
        <f t="shared" si="22"/>
        <v>1SublapSCEN112028</v>
      </c>
      <c r="B1416" s="7">
        <v>1</v>
      </c>
      <c r="C1416" s="7" t="s">
        <v>107</v>
      </c>
      <c r="D1416" s="7" t="s">
        <v>119</v>
      </c>
      <c r="E1416" s="9">
        <v>11</v>
      </c>
      <c r="F1416" s="9">
        <v>2028</v>
      </c>
      <c r="G1416" s="9">
        <v>0</v>
      </c>
      <c r="H1416" s="9">
        <v>14042.3779296875</v>
      </c>
    </row>
    <row r="1417" spans="1:8" x14ac:dyDescent="0.25">
      <c r="A1417" s="5" t="str">
        <f t="shared" si="22"/>
        <v>1SublapSCEN112029</v>
      </c>
      <c r="B1417" s="7">
        <v>1</v>
      </c>
      <c r="C1417" s="7" t="s">
        <v>107</v>
      </c>
      <c r="D1417" s="7" t="s">
        <v>119</v>
      </c>
      <c r="E1417" s="9">
        <v>11</v>
      </c>
      <c r="F1417" s="9">
        <v>2029</v>
      </c>
      <c r="G1417" s="9">
        <v>0</v>
      </c>
      <c r="H1417" s="9">
        <v>14757.361328125</v>
      </c>
    </row>
    <row r="1418" spans="1:8" x14ac:dyDescent="0.25">
      <c r="A1418" s="5" t="str">
        <f t="shared" si="22"/>
        <v>1SublapSCEN112030</v>
      </c>
      <c r="B1418" s="7">
        <v>1</v>
      </c>
      <c r="C1418" s="7" t="s">
        <v>107</v>
      </c>
      <c r="D1418" s="7" t="s">
        <v>119</v>
      </c>
      <c r="E1418" s="9">
        <v>11</v>
      </c>
      <c r="F1418" s="9">
        <v>2030</v>
      </c>
      <c r="G1418" s="9">
        <v>0</v>
      </c>
      <c r="H1418" s="9">
        <v>15380.1064453125</v>
      </c>
    </row>
    <row r="1419" spans="1:8" x14ac:dyDescent="0.25">
      <c r="A1419" s="5" t="str">
        <f t="shared" si="22"/>
        <v>1SublapSCEN112031</v>
      </c>
      <c r="B1419" s="7">
        <v>1</v>
      </c>
      <c r="C1419" s="7" t="s">
        <v>107</v>
      </c>
      <c r="D1419" s="7" t="s">
        <v>119</v>
      </c>
      <c r="E1419" s="9">
        <v>11</v>
      </c>
      <c r="F1419" s="9">
        <v>2031</v>
      </c>
      <c r="G1419" s="9">
        <v>0</v>
      </c>
      <c r="H1419" s="9">
        <v>15922.5673828125</v>
      </c>
    </row>
    <row r="1420" spans="1:8" x14ac:dyDescent="0.25">
      <c r="A1420" s="5" t="str">
        <f t="shared" si="22"/>
        <v>1SublapSCEN112032</v>
      </c>
      <c r="B1420" s="7">
        <v>1</v>
      </c>
      <c r="C1420" s="7" t="s">
        <v>107</v>
      </c>
      <c r="D1420" s="7" t="s">
        <v>119</v>
      </c>
      <c r="E1420" s="9">
        <v>11</v>
      </c>
      <c r="F1420" s="9">
        <v>2032</v>
      </c>
      <c r="G1420" s="9">
        <v>0</v>
      </c>
      <c r="H1420" s="9">
        <v>16410.775390625</v>
      </c>
    </row>
    <row r="1421" spans="1:8" x14ac:dyDescent="0.25">
      <c r="A1421" s="5" t="str">
        <f t="shared" si="22"/>
        <v>1SublapSCEN122022</v>
      </c>
      <c r="B1421" s="7">
        <v>1</v>
      </c>
      <c r="C1421" s="7" t="s">
        <v>107</v>
      </c>
      <c r="D1421" s="7" t="s">
        <v>119</v>
      </c>
      <c r="E1421" s="9">
        <v>12</v>
      </c>
      <c r="F1421" s="9">
        <v>2022</v>
      </c>
      <c r="G1421" s="9">
        <v>0</v>
      </c>
      <c r="H1421" s="9">
        <v>6965.22412109375</v>
      </c>
    </row>
    <row r="1422" spans="1:8" x14ac:dyDescent="0.25">
      <c r="A1422" s="5" t="str">
        <f t="shared" si="22"/>
        <v>1SublapSCEN122023</v>
      </c>
      <c r="B1422" s="7">
        <v>1</v>
      </c>
      <c r="C1422" s="7" t="s">
        <v>107</v>
      </c>
      <c r="D1422" s="7" t="s">
        <v>119</v>
      </c>
      <c r="E1422" s="9">
        <v>12</v>
      </c>
      <c r="F1422" s="9">
        <v>2023</v>
      </c>
      <c r="G1422" s="9">
        <v>0</v>
      </c>
      <c r="H1422" s="9">
        <v>8651.537109375</v>
      </c>
    </row>
    <row r="1423" spans="1:8" x14ac:dyDescent="0.25">
      <c r="A1423" s="5" t="str">
        <f t="shared" si="22"/>
        <v>1SublapSCEN122024</v>
      </c>
      <c r="B1423" s="7">
        <v>1</v>
      </c>
      <c r="C1423" s="7" t="s">
        <v>107</v>
      </c>
      <c r="D1423" s="7" t="s">
        <v>119</v>
      </c>
      <c r="E1423" s="9">
        <v>12</v>
      </c>
      <c r="F1423" s="9">
        <v>2024</v>
      </c>
      <c r="G1423" s="9">
        <v>0</v>
      </c>
      <c r="H1423" s="9">
        <v>10061.3427734375</v>
      </c>
    </row>
    <row r="1424" spans="1:8" x14ac:dyDescent="0.25">
      <c r="A1424" s="5" t="str">
        <f t="shared" si="22"/>
        <v>1SublapSCEN122025</v>
      </c>
      <c r="B1424" s="7">
        <v>1</v>
      </c>
      <c r="C1424" s="7" t="s">
        <v>107</v>
      </c>
      <c r="D1424" s="7" t="s">
        <v>119</v>
      </c>
      <c r="E1424" s="9">
        <v>12</v>
      </c>
      <c r="F1424" s="9">
        <v>2025</v>
      </c>
      <c r="G1424" s="9">
        <v>0</v>
      </c>
      <c r="H1424" s="9">
        <v>11289.546875</v>
      </c>
    </row>
    <row r="1425" spans="1:8" x14ac:dyDescent="0.25">
      <c r="A1425" s="5" t="str">
        <f t="shared" si="22"/>
        <v>1SublapSCEN122026</v>
      </c>
      <c r="B1425" s="7">
        <v>1</v>
      </c>
      <c r="C1425" s="7" t="s">
        <v>107</v>
      </c>
      <c r="D1425" s="7" t="s">
        <v>119</v>
      </c>
      <c r="E1425" s="9">
        <v>12</v>
      </c>
      <c r="F1425" s="9">
        <v>2026</v>
      </c>
      <c r="G1425" s="9">
        <v>0</v>
      </c>
      <c r="H1425" s="9">
        <v>12359.755859375</v>
      </c>
    </row>
    <row r="1426" spans="1:8" x14ac:dyDescent="0.25">
      <c r="A1426" s="5" t="str">
        <f t="shared" si="22"/>
        <v>1SublapSCEN122027</v>
      </c>
      <c r="B1426" s="7">
        <v>1</v>
      </c>
      <c r="C1426" s="7" t="s">
        <v>107</v>
      </c>
      <c r="D1426" s="7" t="s">
        <v>119</v>
      </c>
      <c r="E1426" s="9">
        <v>12</v>
      </c>
      <c r="F1426" s="9">
        <v>2027</v>
      </c>
      <c r="G1426" s="9">
        <v>0</v>
      </c>
      <c r="H1426" s="9">
        <v>13292.0830078125</v>
      </c>
    </row>
    <row r="1427" spans="1:8" x14ac:dyDescent="0.25">
      <c r="A1427" s="5" t="str">
        <f t="shared" si="22"/>
        <v>1SublapSCEN122028</v>
      </c>
      <c r="B1427" s="7">
        <v>1</v>
      </c>
      <c r="C1427" s="7" t="s">
        <v>107</v>
      </c>
      <c r="D1427" s="7" t="s">
        <v>119</v>
      </c>
      <c r="E1427" s="9">
        <v>12</v>
      </c>
      <c r="F1427" s="9">
        <v>2028</v>
      </c>
      <c r="G1427" s="9">
        <v>0</v>
      </c>
      <c r="H1427" s="9">
        <v>14103.9462890625</v>
      </c>
    </row>
    <row r="1428" spans="1:8" x14ac:dyDescent="0.25">
      <c r="A1428" s="5" t="str">
        <f t="shared" si="22"/>
        <v>1SublapSCEN122029</v>
      </c>
      <c r="B1428" s="7">
        <v>1</v>
      </c>
      <c r="C1428" s="7" t="s">
        <v>107</v>
      </c>
      <c r="D1428" s="7" t="s">
        <v>119</v>
      </c>
      <c r="E1428" s="9">
        <v>12</v>
      </c>
      <c r="F1428" s="9">
        <v>2029</v>
      </c>
      <c r="G1428" s="9">
        <v>0</v>
      </c>
      <c r="H1428" s="9">
        <v>14810.984375</v>
      </c>
    </row>
    <row r="1429" spans="1:8" x14ac:dyDescent="0.25">
      <c r="A1429" s="5" t="str">
        <f t="shared" si="22"/>
        <v>1SublapSCEN122030</v>
      </c>
      <c r="B1429" s="7">
        <v>1</v>
      </c>
      <c r="C1429" s="7" t="s">
        <v>107</v>
      </c>
      <c r="D1429" s="7" t="s">
        <v>119</v>
      </c>
      <c r="E1429" s="9">
        <v>12</v>
      </c>
      <c r="F1429" s="9">
        <v>2030</v>
      </c>
      <c r="G1429" s="9">
        <v>0</v>
      </c>
      <c r="H1429" s="9">
        <v>15426.818359375</v>
      </c>
    </row>
    <row r="1430" spans="1:8" x14ac:dyDescent="0.25">
      <c r="A1430" s="5" t="str">
        <f t="shared" si="22"/>
        <v>1SublapSCEN122031</v>
      </c>
      <c r="B1430" s="7">
        <v>1</v>
      </c>
      <c r="C1430" s="7" t="s">
        <v>107</v>
      </c>
      <c r="D1430" s="7" t="s">
        <v>119</v>
      </c>
      <c r="E1430" s="9">
        <v>12</v>
      </c>
      <c r="F1430" s="9">
        <v>2031</v>
      </c>
      <c r="G1430" s="9">
        <v>0</v>
      </c>
      <c r="H1430" s="9">
        <v>15963.251953125</v>
      </c>
    </row>
    <row r="1431" spans="1:8" x14ac:dyDescent="0.25">
      <c r="A1431" s="5" t="str">
        <f t="shared" si="22"/>
        <v>1SublapSCEN122032</v>
      </c>
      <c r="B1431" s="7">
        <v>1</v>
      </c>
      <c r="C1431" s="7" t="s">
        <v>107</v>
      </c>
      <c r="D1431" s="7" t="s">
        <v>119</v>
      </c>
      <c r="E1431" s="9">
        <v>12</v>
      </c>
      <c r="F1431" s="9">
        <v>2032</v>
      </c>
      <c r="G1431" s="9">
        <v>0</v>
      </c>
      <c r="H1431" s="9">
        <v>16451.458984375</v>
      </c>
    </row>
    <row r="1432" spans="1:8" x14ac:dyDescent="0.25">
      <c r="A1432" s="5" t="str">
        <f t="shared" si="22"/>
        <v>1SublapSCEW02022</v>
      </c>
      <c r="B1432" s="7">
        <v>1</v>
      </c>
      <c r="C1432" s="7" t="s">
        <v>107</v>
      </c>
      <c r="D1432" s="7" t="s">
        <v>120</v>
      </c>
      <c r="E1432" s="9">
        <v>0</v>
      </c>
      <c r="F1432" s="9">
        <v>2022</v>
      </c>
      <c r="G1432" s="9">
        <v>0</v>
      </c>
      <c r="H1432" s="9">
        <v>28291.033203125</v>
      </c>
    </row>
    <row r="1433" spans="1:8" x14ac:dyDescent="0.25">
      <c r="A1433" s="5" t="str">
        <f t="shared" si="22"/>
        <v>1SublapSCEW02023</v>
      </c>
      <c r="B1433" s="7">
        <v>1</v>
      </c>
      <c r="C1433" s="7" t="s">
        <v>107</v>
      </c>
      <c r="D1433" s="7" t="s">
        <v>120</v>
      </c>
      <c r="E1433" s="9">
        <v>0</v>
      </c>
      <c r="F1433" s="9">
        <v>2023</v>
      </c>
      <c r="G1433" s="9">
        <v>0</v>
      </c>
      <c r="H1433" s="9">
        <v>36256.93359375</v>
      </c>
    </row>
    <row r="1434" spans="1:8" x14ac:dyDescent="0.25">
      <c r="A1434" s="5" t="str">
        <f t="shared" si="22"/>
        <v>1SublapSCEW02024</v>
      </c>
      <c r="B1434" s="7">
        <v>1</v>
      </c>
      <c r="C1434" s="7" t="s">
        <v>107</v>
      </c>
      <c r="D1434" s="7" t="s">
        <v>120</v>
      </c>
      <c r="E1434" s="9">
        <v>0</v>
      </c>
      <c r="F1434" s="9">
        <v>2024</v>
      </c>
      <c r="G1434" s="9">
        <v>0</v>
      </c>
      <c r="H1434" s="9">
        <v>42801.875</v>
      </c>
    </row>
    <row r="1435" spans="1:8" x14ac:dyDescent="0.25">
      <c r="A1435" s="5" t="str">
        <f t="shared" si="22"/>
        <v>1SublapSCEW02025</v>
      </c>
      <c r="B1435" s="7">
        <v>1</v>
      </c>
      <c r="C1435" s="7" t="s">
        <v>107</v>
      </c>
      <c r="D1435" s="7" t="s">
        <v>120</v>
      </c>
      <c r="E1435" s="9">
        <v>0</v>
      </c>
      <c r="F1435" s="9">
        <v>2025</v>
      </c>
      <c r="G1435" s="9">
        <v>0</v>
      </c>
      <c r="H1435" s="9">
        <v>48503.203125</v>
      </c>
    </row>
    <row r="1436" spans="1:8" x14ac:dyDescent="0.25">
      <c r="A1436" s="5" t="str">
        <f t="shared" si="22"/>
        <v>1SublapSCEW02026</v>
      </c>
      <c r="B1436" s="7">
        <v>1</v>
      </c>
      <c r="C1436" s="7" t="s">
        <v>107</v>
      </c>
      <c r="D1436" s="7" t="s">
        <v>120</v>
      </c>
      <c r="E1436" s="9">
        <v>0</v>
      </c>
      <c r="F1436" s="9">
        <v>2026</v>
      </c>
      <c r="G1436" s="9">
        <v>0</v>
      </c>
      <c r="H1436" s="9">
        <v>53471.19140625</v>
      </c>
    </row>
    <row r="1437" spans="1:8" x14ac:dyDescent="0.25">
      <c r="A1437" s="5" t="str">
        <f t="shared" si="22"/>
        <v>1SublapSCEW02027</v>
      </c>
      <c r="B1437" s="7">
        <v>1</v>
      </c>
      <c r="C1437" s="7" t="s">
        <v>107</v>
      </c>
      <c r="D1437" s="7" t="s">
        <v>120</v>
      </c>
      <c r="E1437" s="9">
        <v>0</v>
      </c>
      <c r="F1437" s="9">
        <v>2027</v>
      </c>
      <c r="G1437" s="9">
        <v>0</v>
      </c>
      <c r="H1437" s="9">
        <v>57799.96875</v>
      </c>
    </row>
    <row r="1438" spans="1:8" x14ac:dyDescent="0.25">
      <c r="A1438" s="5" t="str">
        <f t="shared" si="22"/>
        <v>1SublapSCEW02028</v>
      </c>
      <c r="B1438" s="7">
        <v>1</v>
      </c>
      <c r="C1438" s="7" t="s">
        <v>107</v>
      </c>
      <c r="D1438" s="7" t="s">
        <v>120</v>
      </c>
      <c r="E1438" s="9">
        <v>0</v>
      </c>
      <c r="F1438" s="9">
        <v>2028</v>
      </c>
      <c r="G1438" s="9">
        <v>0</v>
      </c>
      <c r="H1438" s="9">
        <v>61569.328125</v>
      </c>
    </row>
    <row r="1439" spans="1:8" x14ac:dyDescent="0.25">
      <c r="A1439" s="5" t="str">
        <f t="shared" si="22"/>
        <v>1SublapSCEW02029</v>
      </c>
      <c r="B1439" s="7">
        <v>1</v>
      </c>
      <c r="C1439" s="7" t="s">
        <v>107</v>
      </c>
      <c r="D1439" s="7" t="s">
        <v>120</v>
      </c>
      <c r="E1439" s="9">
        <v>0</v>
      </c>
      <c r="F1439" s="9">
        <v>2029</v>
      </c>
      <c r="G1439" s="9">
        <v>0</v>
      </c>
      <c r="H1439" s="9">
        <v>64851.8828125</v>
      </c>
    </row>
    <row r="1440" spans="1:8" x14ac:dyDescent="0.25">
      <c r="A1440" s="5" t="str">
        <f t="shared" si="22"/>
        <v>1SublapSCEW02030</v>
      </c>
      <c r="B1440" s="7">
        <v>1</v>
      </c>
      <c r="C1440" s="7" t="s">
        <v>107</v>
      </c>
      <c r="D1440" s="7" t="s">
        <v>120</v>
      </c>
      <c r="E1440" s="9">
        <v>0</v>
      </c>
      <c r="F1440" s="9">
        <v>2030</v>
      </c>
      <c r="G1440" s="9">
        <v>0</v>
      </c>
      <c r="H1440" s="9">
        <v>67710.8359375</v>
      </c>
    </row>
    <row r="1441" spans="1:8" x14ac:dyDescent="0.25">
      <c r="A1441" s="5" t="str">
        <f t="shared" si="22"/>
        <v>1SublapSCEW02031</v>
      </c>
      <c r="B1441" s="7">
        <v>1</v>
      </c>
      <c r="C1441" s="7" t="s">
        <v>107</v>
      </c>
      <c r="D1441" s="7" t="s">
        <v>120</v>
      </c>
      <c r="E1441" s="9">
        <v>0</v>
      </c>
      <c r="F1441" s="9">
        <v>2031</v>
      </c>
      <c r="G1441" s="9">
        <v>0</v>
      </c>
      <c r="H1441" s="9">
        <v>70201.3359375</v>
      </c>
    </row>
    <row r="1442" spans="1:8" x14ac:dyDescent="0.25">
      <c r="A1442" s="5" t="str">
        <f t="shared" si="22"/>
        <v>1SublapSCEW02032</v>
      </c>
      <c r="B1442" s="7">
        <v>1</v>
      </c>
      <c r="C1442" s="7" t="s">
        <v>107</v>
      </c>
      <c r="D1442" s="7" t="s">
        <v>120</v>
      </c>
      <c r="E1442" s="9">
        <v>0</v>
      </c>
      <c r="F1442" s="9">
        <v>2032</v>
      </c>
      <c r="G1442" s="9">
        <v>0</v>
      </c>
      <c r="H1442" s="9">
        <v>72370.4296875</v>
      </c>
    </row>
    <row r="1443" spans="1:8" x14ac:dyDescent="0.25">
      <c r="A1443" s="5" t="str">
        <f t="shared" si="22"/>
        <v>1SublapSCEW12022</v>
      </c>
      <c r="B1443" s="7">
        <v>1</v>
      </c>
      <c r="C1443" s="7" t="s">
        <v>107</v>
      </c>
      <c r="D1443" s="7" t="s">
        <v>120</v>
      </c>
      <c r="E1443" s="9">
        <v>1</v>
      </c>
      <c r="F1443" s="9">
        <v>2022</v>
      </c>
      <c r="G1443" s="9">
        <v>0</v>
      </c>
      <c r="H1443" s="9">
        <v>24794.51171875</v>
      </c>
    </row>
    <row r="1444" spans="1:8" x14ac:dyDescent="0.25">
      <c r="A1444" s="5" t="str">
        <f t="shared" si="22"/>
        <v>1SublapSCEW12023</v>
      </c>
      <c r="B1444" s="7">
        <v>1</v>
      </c>
      <c r="C1444" s="7" t="s">
        <v>107</v>
      </c>
      <c r="D1444" s="7" t="s">
        <v>120</v>
      </c>
      <c r="E1444" s="9">
        <v>1</v>
      </c>
      <c r="F1444" s="9">
        <v>2023</v>
      </c>
      <c r="G1444" s="9">
        <v>0</v>
      </c>
      <c r="H1444" s="9">
        <v>31610.158203125</v>
      </c>
    </row>
    <row r="1445" spans="1:8" x14ac:dyDescent="0.25">
      <c r="A1445" s="5" t="str">
        <f t="shared" si="22"/>
        <v>1SublapSCEW12024</v>
      </c>
      <c r="B1445" s="7">
        <v>1</v>
      </c>
      <c r="C1445" s="7" t="s">
        <v>107</v>
      </c>
      <c r="D1445" s="7" t="s">
        <v>120</v>
      </c>
      <c r="E1445" s="9">
        <v>1</v>
      </c>
      <c r="F1445" s="9">
        <v>2024</v>
      </c>
      <c r="G1445" s="9">
        <v>0</v>
      </c>
      <c r="H1445" s="9">
        <v>38983.9921875</v>
      </c>
    </row>
    <row r="1446" spans="1:8" x14ac:dyDescent="0.25">
      <c r="A1446" s="5" t="str">
        <f t="shared" si="22"/>
        <v>1SublapSCEW12025</v>
      </c>
      <c r="B1446" s="7">
        <v>1</v>
      </c>
      <c r="C1446" s="7" t="s">
        <v>107</v>
      </c>
      <c r="D1446" s="7" t="s">
        <v>120</v>
      </c>
      <c r="E1446" s="9">
        <v>1</v>
      </c>
      <c r="F1446" s="9">
        <v>2025</v>
      </c>
      <c r="G1446" s="9">
        <v>0</v>
      </c>
      <c r="H1446" s="9">
        <v>45177.4296875</v>
      </c>
    </row>
    <row r="1447" spans="1:8" x14ac:dyDescent="0.25">
      <c r="A1447" s="5" t="str">
        <f t="shared" si="22"/>
        <v>1SublapSCEW12026</v>
      </c>
      <c r="B1447" s="7">
        <v>1</v>
      </c>
      <c r="C1447" s="7" t="s">
        <v>107</v>
      </c>
      <c r="D1447" s="7" t="s">
        <v>120</v>
      </c>
      <c r="E1447" s="9">
        <v>1</v>
      </c>
      <c r="F1447" s="9">
        <v>2026</v>
      </c>
      <c r="G1447" s="9">
        <v>0</v>
      </c>
      <c r="H1447" s="9">
        <v>50573.19921875</v>
      </c>
    </row>
    <row r="1448" spans="1:8" x14ac:dyDescent="0.25">
      <c r="A1448" s="5" t="str">
        <f t="shared" si="22"/>
        <v>1SublapSCEW12027</v>
      </c>
      <c r="B1448" s="7">
        <v>1</v>
      </c>
      <c r="C1448" s="7" t="s">
        <v>107</v>
      </c>
      <c r="D1448" s="7" t="s">
        <v>120</v>
      </c>
      <c r="E1448" s="9">
        <v>1</v>
      </c>
      <c r="F1448" s="9">
        <v>2027</v>
      </c>
      <c r="G1448" s="9">
        <v>0</v>
      </c>
      <c r="H1448" s="9">
        <v>55274.84765625</v>
      </c>
    </row>
    <row r="1449" spans="1:8" x14ac:dyDescent="0.25">
      <c r="A1449" s="5" t="str">
        <f t="shared" si="22"/>
        <v>1SublapSCEW12028</v>
      </c>
      <c r="B1449" s="7">
        <v>1</v>
      </c>
      <c r="C1449" s="7" t="s">
        <v>107</v>
      </c>
      <c r="D1449" s="7" t="s">
        <v>120</v>
      </c>
      <c r="E1449" s="9">
        <v>1</v>
      </c>
      <c r="F1449" s="9">
        <v>2028</v>
      </c>
      <c r="G1449" s="9">
        <v>0</v>
      </c>
      <c r="H1449" s="9">
        <v>59370.53515625</v>
      </c>
    </row>
    <row r="1450" spans="1:8" x14ac:dyDescent="0.25">
      <c r="A1450" s="5" t="str">
        <f t="shared" si="22"/>
        <v>1SublapSCEW12029</v>
      </c>
      <c r="B1450" s="7">
        <v>1</v>
      </c>
      <c r="C1450" s="7" t="s">
        <v>107</v>
      </c>
      <c r="D1450" s="7" t="s">
        <v>120</v>
      </c>
      <c r="E1450" s="9">
        <v>1</v>
      </c>
      <c r="F1450" s="9">
        <v>2029</v>
      </c>
      <c r="G1450" s="9">
        <v>0</v>
      </c>
      <c r="H1450" s="9">
        <v>62937.05859375</v>
      </c>
    </row>
    <row r="1451" spans="1:8" x14ac:dyDescent="0.25">
      <c r="A1451" s="5" t="str">
        <f t="shared" si="22"/>
        <v>1SublapSCEW12030</v>
      </c>
      <c r="B1451" s="7">
        <v>1</v>
      </c>
      <c r="C1451" s="7" t="s">
        <v>107</v>
      </c>
      <c r="D1451" s="7" t="s">
        <v>120</v>
      </c>
      <c r="E1451" s="9">
        <v>1</v>
      </c>
      <c r="F1451" s="9">
        <v>2030</v>
      </c>
      <c r="G1451" s="9">
        <v>0</v>
      </c>
      <c r="H1451" s="9">
        <v>66043.1171875</v>
      </c>
    </row>
    <row r="1452" spans="1:8" x14ac:dyDescent="0.25">
      <c r="A1452" s="5" t="str">
        <f t="shared" si="22"/>
        <v>1SublapSCEW12031</v>
      </c>
      <c r="B1452" s="7">
        <v>1</v>
      </c>
      <c r="C1452" s="7" t="s">
        <v>107</v>
      </c>
      <c r="D1452" s="7" t="s">
        <v>120</v>
      </c>
      <c r="E1452" s="9">
        <v>1</v>
      </c>
      <c r="F1452" s="9">
        <v>2031</v>
      </c>
      <c r="G1452" s="9">
        <v>0</v>
      </c>
      <c r="H1452" s="9">
        <v>68748.546875</v>
      </c>
    </row>
    <row r="1453" spans="1:8" x14ac:dyDescent="0.25">
      <c r="A1453" s="5" t="str">
        <f t="shared" si="22"/>
        <v>1SublapSCEW12032</v>
      </c>
      <c r="B1453" s="7">
        <v>1</v>
      </c>
      <c r="C1453" s="7" t="s">
        <v>107</v>
      </c>
      <c r="D1453" s="7" t="s">
        <v>120</v>
      </c>
      <c r="E1453" s="9">
        <v>1</v>
      </c>
      <c r="F1453" s="9">
        <v>2032</v>
      </c>
      <c r="G1453" s="9">
        <v>0</v>
      </c>
      <c r="H1453" s="9">
        <v>71105.125</v>
      </c>
    </row>
    <row r="1454" spans="1:8" x14ac:dyDescent="0.25">
      <c r="A1454" s="5" t="str">
        <f t="shared" si="22"/>
        <v>1SublapSCEW22022</v>
      </c>
      <c r="B1454" s="7">
        <v>1</v>
      </c>
      <c r="C1454" s="7" t="s">
        <v>107</v>
      </c>
      <c r="D1454" s="7" t="s">
        <v>120</v>
      </c>
      <c r="E1454" s="9">
        <v>2</v>
      </c>
      <c r="F1454" s="9">
        <v>2022</v>
      </c>
      <c r="G1454" s="9">
        <v>0</v>
      </c>
      <c r="H1454" s="9">
        <v>25294.013671875</v>
      </c>
    </row>
    <row r="1455" spans="1:8" x14ac:dyDescent="0.25">
      <c r="A1455" s="5" t="str">
        <f t="shared" si="22"/>
        <v>1SublapSCEW22023</v>
      </c>
      <c r="B1455" s="7">
        <v>1</v>
      </c>
      <c r="C1455" s="7" t="s">
        <v>107</v>
      </c>
      <c r="D1455" s="7" t="s">
        <v>120</v>
      </c>
      <c r="E1455" s="9">
        <v>2</v>
      </c>
      <c r="F1455" s="9">
        <v>2023</v>
      </c>
      <c r="G1455" s="9">
        <v>0</v>
      </c>
      <c r="H1455" s="9">
        <v>32273.984375</v>
      </c>
    </row>
    <row r="1456" spans="1:8" x14ac:dyDescent="0.25">
      <c r="A1456" s="5" t="str">
        <f t="shared" si="22"/>
        <v>1SublapSCEW22024</v>
      </c>
      <c r="B1456" s="7">
        <v>1</v>
      </c>
      <c r="C1456" s="7" t="s">
        <v>107</v>
      </c>
      <c r="D1456" s="7" t="s">
        <v>120</v>
      </c>
      <c r="E1456" s="9">
        <v>2</v>
      </c>
      <c r="F1456" s="9">
        <v>2024</v>
      </c>
      <c r="G1456" s="9">
        <v>0</v>
      </c>
      <c r="H1456" s="9">
        <v>39529.40625</v>
      </c>
    </row>
    <row r="1457" spans="1:8" x14ac:dyDescent="0.25">
      <c r="A1457" s="5" t="str">
        <f t="shared" si="22"/>
        <v>1SublapSCEW22025</v>
      </c>
      <c r="B1457" s="7">
        <v>1</v>
      </c>
      <c r="C1457" s="7" t="s">
        <v>107</v>
      </c>
      <c r="D1457" s="7" t="s">
        <v>120</v>
      </c>
      <c r="E1457" s="9">
        <v>2</v>
      </c>
      <c r="F1457" s="9">
        <v>2025</v>
      </c>
      <c r="G1457" s="9">
        <v>0</v>
      </c>
      <c r="H1457" s="9">
        <v>45652.5390625</v>
      </c>
    </row>
    <row r="1458" spans="1:8" x14ac:dyDescent="0.25">
      <c r="A1458" s="5" t="str">
        <f t="shared" si="22"/>
        <v>1SublapSCEW22026</v>
      </c>
      <c r="B1458" s="7">
        <v>1</v>
      </c>
      <c r="C1458" s="7" t="s">
        <v>107</v>
      </c>
      <c r="D1458" s="7" t="s">
        <v>120</v>
      </c>
      <c r="E1458" s="9">
        <v>2</v>
      </c>
      <c r="F1458" s="9">
        <v>2026</v>
      </c>
      <c r="G1458" s="9">
        <v>0</v>
      </c>
      <c r="H1458" s="9">
        <v>50987.1953125</v>
      </c>
    </row>
    <row r="1459" spans="1:8" x14ac:dyDescent="0.25">
      <c r="A1459" s="5" t="str">
        <f t="shared" si="22"/>
        <v>1SublapSCEW22027</v>
      </c>
      <c r="B1459" s="7">
        <v>1</v>
      </c>
      <c r="C1459" s="7" t="s">
        <v>107</v>
      </c>
      <c r="D1459" s="7" t="s">
        <v>120</v>
      </c>
      <c r="E1459" s="9">
        <v>2</v>
      </c>
      <c r="F1459" s="9">
        <v>2027</v>
      </c>
      <c r="G1459" s="9">
        <v>0</v>
      </c>
      <c r="H1459" s="9">
        <v>55635.578125</v>
      </c>
    </row>
    <row r="1460" spans="1:8" x14ac:dyDescent="0.25">
      <c r="A1460" s="5" t="str">
        <f t="shared" si="22"/>
        <v>1SublapSCEW22028</v>
      </c>
      <c r="B1460" s="7">
        <v>1</v>
      </c>
      <c r="C1460" s="7" t="s">
        <v>107</v>
      </c>
      <c r="D1460" s="7" t="s">
        <v>120</v>
      </c>
      <c r="E1460" s="9">
        <v>2</v>
      </c>
      <c r="F1460" s="9">
        <v>2028</v>
      </c>
      <c r="G1460" s="9">
        <v>0</v>
      </c>
      <c r="H1460" s="9">
        <v>59684.6484375</v>
      </c>
    </row>
    <row r="1461" spans="1:8" x14ac:dyDescent="0.25">
      <c r="A1461" s="5" t="str">
        <f t="shared" si="22"/>
        <v>1SublapSCEW22029</v>
      </c>
      <c r="B1461" s="7">
        <v>1</v>
      </c>
      <c r="C1461" s="7" t="s">
        <v>107</v>
      </c>
      <c r="D1461" s="7" t="s">
        <v>120</v>
      </c>
      <c r="E1461" s="9">
        <v>2</v>
      </c>
      <c r="F1461" s="9">
        <v>2029</v>
      </c>
      <c r="G1461" s="9">
        <v>0</v>
      </c>
      <c r="H1461" s="9">
        <v>63210.60546875</v>
      </c>
    </row>
    <row r="1462" spans="1:8" x14ac:dyDescent="0.25">
      <c r="A1462" s="5" t="str">
        <f t="shared" si="22"/>
        <v>1SublapSCEW22030</v>
      </c>
      <c r="B1462" s="7">
        <v>1</v>
      </c>
      <c r="C1462" s="7" t="s">
        <v>107</v>
      </c>
      <c r="D1462" s="7" t="s">
        <v>120</v>
      </c>
      <c r="E1462" s="9">
        <v>2</v>
      </c>
      <c r="F1462" s="9">
        <v>2030</v>
      </c>
      <c r="G1462" s="9">
        <v>0</v>
      </c>
      <c r="H1462" s="9">
        <v>66281.359375</v>
      </c>
    </row>
    <row r="1463" spans="1:8" x14ac:dyDescent="0.25">
      <c r="A1463" s="5" t="str">
        <f t="shared" si="22"/>
        <v>1SublapSCEW22031</v>
      </c>
      <c r="B1463" s="7">
        <v>1</v>
      </c>
      <c r="C1463" s="7" t="s">
        <v>107</v>
      </c>
      <c r="D1463" s="7" t="s">
        <v>120</v>
      </c>
      <c r="E1463" s="9">
        <v>2</v>
      </c>
      <c r="F1463" s="9">
        <v>2031</v>
      </c>
      <c r="G1463" s="9">
        <v>0</v>
      </c>
      <c r="H1463" s="9">
        <v>68956.0859375</v>
      </c>
    </row>
    <row r="1464" spans="1:8" x14ac:dyDescent="0.25">
      <c r="A1464" s="5" t="str">
        <f t="shared" si="22"/>
        <v>1SublapSCEW22032</v>
      </c>
      <c r="B1464" s="7">
        <v>1</v>
      </c>
      <c r="C1464" s="7" t="s">
        <v>107</v>
      </c>
      <c r="D1464" s="7" t="s">
        <v>120</v>
      </c>
      <c r="E1464" s="9">
        <v>2</v>
      </c>
      <c r="F1464" s="9">
        <v>2032</v>
      </c>
      <c r="G1464" s="9">
        <v>0</v>
      </c>
      <c r="H1464" s="9">
        <v>71285.8828125</v>
      </c>
    </row>
    <row r="1465" spans="1:8" x14ac:dyDescent="0.25">
      <c r="A1465" s="5" t="str">
        <f t="shared" si="22"/>
        <v>1SublapSCEW32022</v>
      </c>
      <c r="B1465" s="7">
        <v>1</v>
      </c>
      <c r="C1465" s="7" t="s">
        <v>107</v>
      </c>
      <c r="D1465" s="7" t="s">
        <v>120</v>
      </c>
      <c r="E1465" s="9">
        <v>3</v>
      </c>
      <c r="F1465" s="9">
        <v>2022</v>
      </c>
      <c r="G1465" s="9">
        <v>0</v>
      </c>
      <c r="H1465" s="9">
        <v>25793.517578125</v>
      </c>
    </row>
    <row r="1466" spans="1:8" x14ac:dyDescent="0.25">
      <c r="A1466" s="5" t="str">
        <f t="shared" si="22"/>
        <v>1SublapSCEW32023</v>
      </c>
      <c r="B1466" s="7">
        <v>1</v>
      </c>
      <c r="C1466" s="7" t="s">
        <v>107</v>
      </c>
      <c r="D1466" s="7" t="s">
        <v>120</v>
      </c>
      <c r="E1466" s="9">
        <v>3</v>
      </c>
      <c r="F1466" s="9">
        <v>2023</v>
      </c>
      <c r="G1466" s="9">
        <v>0</v>
      </c>
      <c r="H1466" s="9">
        <v>32937.80859375</v>
      </c>
    </row>
    <row r="1467" spans="1:8" x14ac:dyDescent="0.25">
      <c r="A1467" s="5" t="str">
        <f t="shared" si="22"/>
        <v>1SublapSCEW32024</v>
      </c>
      <c r="B1467" s="7">
        <v>1</v>
      </c>
      <c r="C1467" s="7" t="s">
        <v>107</v>
      </c>
      <c r="D1467" s="7" t="s">
        <v>120</v>
      </c>
      <c r="E1467" s="9">
        <v>3</v>
      </c>
      <c r="F1467" s="9">
        <v>2024</v>
      </c>
      <c r="G1467" s="9">
        <v>0</v>
      </c>
      <c r="H1467" s="9">
        <v>40074.81640625</v>
      </c>
    </row>
    <row r="1468" spans="1:8" x14ac:dyDescent="0.25">
      <c r="A1468" s="5" t="str">
        <f t="shared" si="22"/>
        <v>1SublapSCEW32025</v>
      </c>
      <c r="B1468" s="7">
        <v>1</v>
      </c>
      <c r="C1468" s="7" t="s">
        <v>107</v>
      </c>
      <c r="D1468" s="7" t="s">
        <v>120</v>
      </c>
      <c r="E1468" s="9">
        <v>3</v>
      </c>
      <c r="F1468" s="9">
        <v>2025</v>
      </c>
      <c r="G1468" s="9">
        <v>0</v>
      </c>
      <c r="H1468" s="9">
        <v>46127.6484375</v>
      </c>
    </row>
    <row r="1469" spans="1:8" x14ac:dyDescent="0.25">
      <c r="A1469" s="5" t="str">
        <f t="shared" si="22"/>
        <v>1SublapSCEW32026</v>
      </c>
      <c r="B1469" s="7">
        <v>1</v>
      </c>
      <c r="C1469" s="7" t="s">
        <v>107</v>
      </c>
      <c r="D1469" s="7" t="s">
        <v>120</v>
      </c>
      <c r="E1469" s="9">
        <v>3</v>
      </c>
      <c r="F1469" s="9">
        <v>2026</v>
      </c>
      <c r="G1469" s="9">
        <v>0</v>
      </c>
      <c r="H1469" s="9">
        <v>51401.1953125</v>
      </c>
    </row>
    <row r="1470" spans="1:8" x14ac:dyDescent="0.25">
      <c r="A1470" s="5" t="str">
        <f t="shared" si="22"/>
        <v>1SublapSCEW32027</v>
      </c>
      <c r="B1470" s="7">
        <v>1</v>
      </c>
      <c r="C1470" s="7" t="s">
        <v>107</v>
      </c>
      <c r="D1470" s="7" t="s">
        <v>120</v>
      </c>
      <c r="E1470" s="9">
        <v>3</v>
      </c>
      <c r="F1470" s="9">
        <v>2027</v>
      </c>
      <c r="G1470" s="9">
        <v>0</v>
      </c>
      <c r="H1470" s="9">
        <v>55996.3125</v>
      </c>
    </row>
    <row r="1471" spans="1:8" x14ac:dyDescent="0.25">
      <c r="A1471" s="5" t="str">
        <f t="shared" si="22"/>
        <v>1SublapSCEW32028</v>
      </c>
      <c r="B1471" s="7">
        <v>1</v>
      </c>
      <c r="C1471" s="7" t="s">
        <v>107</v>
      </c>
      <c r="D1471" s="7" t="s">
        <v>120</v>
      </c>
      <c r="E1471" s="9">
        <v>3</v>
      </c>
      <c r="F1471" s="9">
        <v>2028</v>
      </c>
      <c r="G1471" s="9">
        <v>0</v>
      </c>
      <c r="H1471" s="9">
        <v>59998.76171875</v>
      </c>
    </row>
    <row r="1472" spans="1:8" x14ac:dyDescent="0.25">
      <c r="A1472" s="5" t="str">
        <f t="shared" si="22"/>
        <v>1SublapSCEW32029</v>
      </c>
      <c r="B1472" s="7">
        <v>1</v>
      </c>
      <c r="C1472" s="7" t="s">
        <v>107</v>
      </c>
      <c r="D1472" s="7" t="s">
        <v>120</v>
      </c>
      <c r="E1472" s="9">
        <v>3</v>
      </c>
      <c r="F1472" s="9">
        <v>2029</v>
      </c>
      <c r="G1472" s="9">
        <v>0</v>
      </c>
      <c r="H1472" s="9">
        <v>63484.15234375</v>
      </c>
    </row>
    <row r="1473" spans="1:8" x14ac:dyDescent="0.25">
      <c r="A1473" s="5" t="str">
        <f t="shared" si="22"/>
        <v>1SublapSCEW32030</v>
      </c>
      <c r="B1473" s="7">
        <v>1</v>
      </c>
      <c r="C1473" s="7" t="s">
        <v>107</v>
      </c>
      <c r="D1473" s="7" t="s">
        <v>120</v>
      </c>
      <c r="E1473" s="9">
        <v>3</v>
      </c>
      <c r="F1473" s="9">
        <v>2030</v>
      </c>
      <c r="G1473" s="9">
        <v>0</v>
      </c>
      <c r="H1473" s="9">
        <v>66519.609375</v>
      </c>
    </row>
    <row r="1474" spans="1:8" x14ac:dyDescent="0.25">
      <c r="A1474" s="5" t="str">
        <f t="shared" si="22"/>
        <v>1SublapSCEW32031</v>
      </c>
      <c r="B1474" s="7">
        <v>1</v>
      </c>
      <c r="C1474" s="7" t="s">
        <v>107</v>
      </c>
      <c r="D1474" s="7" t="s">
        <v>120</v>
      </c>
      <c r="E1474" s="9">
        <v>3</v>
      </c>
      <c r="F1474" s="9">
        <v>2031</v>
      </c>
      <c r="G1474" s="9">
        <v>0</v>
      </c>
      <c r="H1474" s="9">
        <v>69163.625</v>
      </c>
    </row>
    <row r="1475" spans="1:8" x14ac:dyDescent="0.25">
      <c r="A1475" s="5" t="str">
        <f t="shared" ref="A1475:A1538" si="23">B1475&amp;C1475&amp;D1475&amp;E1475&amp;F1475</f>
        <v>1SublapSCEW32032</v>
      </c>
      <c r="B1475" s="7">
        <v>1</v>
      </c>
      <c r="C1475" s="7" t="s">
        <v>107</v>
      </c>
      <c r="D1475" s="7" t="s">
        <v>120</v>
      </c>
      <c r="E1475" s="9">
        <v>3</v>
      </c>
      <c r="F1475" s="9">
        <v>2032</v>
      </c>
      <c r="G1475" s="9">
        <v>0</v>
      </c>
      <c r="H1475" s="9">
        <v>71466.640625</v>
      </c>
    </row>
    <row r="1476" spans="1:8" x14ac:dyDescent="0.25">
      <c r="A1476" s="5" t="str">
        <f t="shared" si="23"/>
        <v>1SublapSCEW42022</v>
      </c>
      <c r="B1476" s="7">
        <v>1</v>
      </c>
      <c r="C1476" s="7" t="s">
        <v>107</v>
      </c>
      <c r="D1476" s="7" t="s">
        <v>120</v>
      </c>
      <c r="E1476" s="9">
        <v>4</v>
      </c>
      <c r="F1476" s="9">
        <v>2022</v>
      </c>
      <c r="G1476" s="9">
        <v>0</v>
      </c>
      <c r="H1476" s="9">
        <v>26293.01953125</v>
      </c>
    </row>
    <row r="1477" spans="1:8" x14ac:dyDescent="0.25">
      <c r="A1477" s="5" t="str">
        <f t="shared" si="23"/>
        <v>1SublapSCEW42023</v>
      </c>
      <c r="B1477" s="7">
        <v>1</v>
      </c>
      <c r="C1477" s="7" t="s">
        <v>107</v>
      </c>
      <c r="D1477" s="7" t="s">
        <v>120</v>
      </c>
      <c r="E1477" s="9">
        <v>4</v>
      </c>
      <c r="F1477" s="9">
        <v>2023</v>
      </c>
      <c r="G1477" s="9">
        <v>0</v>
      </c>
      <c r="H1477" s="9">
        <v>33601.6328125</v>
      </c>
    </row>
    <row r="1478" spans="1:8" x14ac:dyDescent="0.25">
      <c r="A1478" s="5" t="str">
        <f t="shared" si="23"/>
        <v>1SublapSCEW42024</v>
      </c>
      <c r="B1478" s="7">
        <v>1</v>
      </c>
      <c r="C1478" s="7" t="s">
        <v>107</v>
      </c>
      <c r="D1478" s="7" t="s">
        <v>120</v>
      </c>
      <c r="E1478" s="9">
        <v>4</v>
      </c>
      <c r="F1478" s="9">
        <v>2024</v>
      </c>
      <c r="G1478" s="9">
        <v>0</v>
      </c>
      <c r="H1478" s="9">
        <v>40620.2265625</v>
      </c>
    </row>
    <row r="1479" spans="1:8" x14ac:dyDescent="0.25">
      <c r="A1479" s="5" t="str">
        <f t="shared" si="23"/>
        <v>1SublapSCEW42025</v>
      </c>
      <c r="B1479" s="7">
        <v>1</v>
      </c>
      <c r="C1479" s="7" t="s">
        <v>107</v>
      </c>
      <c r="D1479" s="7" t="s">
        <v>120</v>
      </c>
      <c r="E1479" s="9">
        <v>4</v>
      </c>
      <c r="F1479" s="9">
        <v>2025</v>
      </c>
      <c r="G1479" s="9">
        <v>0</v>
      </c>
      <c r="H1479" s="9">
        <v>46602.76171875</v>
      </c>
    </row>
    <row r="1480" spans="1:8" x14ac:dyDescent="0.25">
      <c r="A1480" s="5" t="str">
        <f t="shared" si="23"/>
        <v>1SublapSCEW42026</v>
      </c>
      <c r="B1480" s="7">
        <v>1</v>
      </c>
      <c r="C1480" s="7" t="s">
        <v>107</v>
      </c>
      <c r="D1480" s="7" t="s">
        <v>120</v>
      </c>
      <c r="E1480" s="9">
        <v>4</v>
      </c>
      <c r="F1480" s="9">
        <v>2026</v>
      </c>
      <c r="G1480" s="9">
        <v>0</v>
      </c>
      <c r="H1480" s="9">
        <v>51815.1953125</v>
      </c>
    </row>
    <row r="1481" spans="1:8" x14ac:dyDescent="0.25">
      <c r="A1481" s="5" t="str">
        <f t="shared" si="23"/>
        <v>1SublapSCEW42027</v>
      </c>
      <c r="B1481" s="7">
        <v>1</v>
      </c>
      <c r="C1481" s="7" t="s">
        <v>107</v>
      </c>
      <c r="D1481" s="7" t="s">
        <v>120</v>
      </c>
      <c r="E1481" s="9">
        <v>4</v>
      </c>
      <c r="F1481" s="9">
        <v>2027</v>
      </c>
      <c r="G1481" s="9">
        <v>0</v>
      </c>
      <c r="H1481" s="9">
        <v>56357.04296875</v>
      </c>
    </row>
    <row r="1482" spans="1:8" x14ac:dyDescent="0.25">
      <c r="A1482" s="5" t="str">
        <f t="shared" si="23"/>
        <v>1SublapSCEW42028</v>
      </c>
      <c r="B1482" s="7">
        <v>1</v>
      </c>
      <c r="C1482" s="7" t="s">
        <v>107</v>
      </c>
      <c r="D1482" s="7" t="s">
        <v>120</v>
      </c>
      <c r="E1482" s="9">
        <v>4</v>
      </c>
      <c r="F1482" s="9">
        <v>2028</v>
      </c>
      <c r="G1482" s="9">
        <v>0</v>
      </c>
      <c r="H1482" s="9">
        <v>60312.875</v>
      </c>
    </row>
    <row r="1483" spans="1:8" x14ac:dyDescent="0.25">
      <c r="A1483" s="5" t="str">
        <f t="shared" si="23"/>
        <v>1SublapSCEW42029</v>
      </c>
      <c r="B1483" s="7">
        <v>1</v>
      </c>
      <c r="C1483" s="7" t="s">
        <v>107</v>
      </c>
      <c r="D1483" s="7" t="s">
        <v>120</v>
      </c>
      <c r="E1483" s="9">
        <v>4</v>
      </c>
      <c r="F1483" s="9">
        <v>2029</v>
      </c>
      <c r="G1483" s="9">
        <v>0</v>
      </c>
      <c r="H1483" s="9">
        <v>63757.69921875</v>
      </c>
    </row>
    <row r="1484" spans="1:8" x14ac:dyDescent="0.25">
      <c r="A1484" s="5" t="str">
        <f t="shared" si="23"/>
        <v>1SublapSCEW42030</v>
      </c>
      <c r="B1484" s="7">
        <v>1</v>
      </c>
      <c r="C1484" s="7" t="s">
        <v>107</v>
      </c>
      <c r="D1484" s="7" t="s">
        <v>120</v>
      </c>
      <c r="E1484" s="9">
        <v>4</v>
      </c>
      <c r="F1484" s="9">
        <v>2030</v>
      </c>
      <c r="G1484" s="9">
        <v>0</v>
      </c>
      <c r="H1484" s="9">
        <v>66757.8515625</v>
      </c>
    </row>
    <row r="1485" spans="1:8" x14ac:dyDescent="0.25">
      <c r="A1485" s="5" t="str">
        <f t="shared" si="23"/>
        <v>1SublapSCEW42031</v>
      </c>
      <c r="B1485" s="7">
        <v>1</v>
      </c>
      <c r="C1485" s="7" t="s">
        <v>107</v>
      </c>
      <c r="D1485" s="7" t="s">
        <v>120</v>
      </c>
      <c r="E1485" s="9">
        <v>4</v>
      </c>
      <c r="F1485" s="9">
        <v>2031</v>
      </c>
      <c r="G1485" s="9">
        <v>0</v>
      </c>
      <c r="H1485" s="9">
        <v>69371.171875</v>
      </c>
    </row>
    <row r="1486" spans="1:8" x14ac:dyDescent="0.25">
      <c r="A1486" s="5" t="str">
        <f t="shared" si="23"/>
        <v>1SublapSCEW42032</v>
      </c>
      <c r="B1486" s="7">
        <v>1</v>
      </c>
      <c r="C1486" s="7" t="s">
        <v>107</v>
      </c>
      <c r="D1486" s="7" t="s">
        <v>120</v>
      </c>
      <c r="E1486" s="9">
        <v>4</v>
      </c>
      <c r="F1486" s="9">
        <v>2032</v>
      </c>
      <c r="G1486" s="9">
        <v>0</v>
      </c>
      <c r="H1486" s="9">
        <v>71647.3984375</v>
      </c>
    </row>
    <row r="1487" spans="1:8" x14ac:dyDescent="0.25">
      <c r="A1487" s="5" t="str">
        <f t="shared" si="23"/>
        <v>1SublapSCEW52022</v>
      </c>
      <c r="B1487" s="7">
        <v>1</v>
      </c>
      <c r="C1487" s="7" t="s">
        <v>107</v>
      </c>
      <c r="D1487" s="7" t="s">
        <v>120</v>
      </c>
      <c r="E1487" s="9">
        <v>5</v>
      </c>
      <c r="F1487" s="9">
        <v>2022</v>
      </c>
      <c r="G1487" s="9">
        <v>0</v>
      </c>
      <c r="H1487" s="9">
        <v>26792.5234375</v>
      </c>
    </row>
    <row r="1488" spans="1:8" x14ac:dyDescent="0.25">
      <c r="A1488" s="5" t="str">
        <f t="shared" si="23"/>
        <v>1SublapSCEW52023</v>
      </c>
      <c r="B1488" s="7">
        <v>1</v>
      </c>
      <c r="C1488" s="7" t="s">
        <v>107</v>
      </c>
      <c r="D1488" s="7" t="s">
        <v>120</v>
      </c>
      <c r="E1488" s="9">
        <v>5</v>
      </c>
      <c r="F1488" s="9">
        <v>2023</v>
      </c>
      <c r="G1488" s="9">
        <v>0</v>
      </c>
      <c r="H1488" s="9">
        <v>34265.4609375</v>
      </c>
    </row>
    <row r="1489" spans="1:8" x14ac:dyDescent="0.25">
      <c r="A1489" s="5" t="str">
        <f t="shared" si="23"/>
        <v>1SublapSCEW52024</v>
      </c>
      <c r="B1489" s="7">
        <v>1</v>
      </c>
      <c r="C1489" s="7" t="s">
        <v>107</v>
      </c>
      <c r="D1489" s="7" t="s">
        <v>120</v>
      </c>
      <c r="E1489" s="9">
        <v>5</v>
      </c>
      <c r="F1489" s="9">
        <v>2024</v>
      </c>
      <c r="G1489" s="9">
        <v>0</v>
      </c>
      <c r="H1489" s="9">
        <v>41165.640625</v>
      </c>
    </row>
    <row r="1490" spans="1:8" x14ac:dyDescent="0.25">
      <c r="A1490" s="5" t="str">
        <f t="shared" si="23"/>
        <v>1SublapSCEW52025</v>
      </c>
      <c r="B1490" s="7">
        <v>1</v>
      </c>
      <c r="C1490" s="7" t="s">
        <v>107</v>
      </c>
      <c r="D1490" s="7" t="s">
        <v>120</v>
      </c>
      <c r="E1490" s="9">
        <v>5</v>
      </c>
      <c r="F1490" s="9">
        <v>2025</v>
      </c>
      <c r="G1490" s="9">
        <v>0</v>
      </c>
      <c r="H1490" s="9">
        <v>47077.87109375</v>
      </c>
    </row>
    <row r="1491" spans="1:8" x14ac:dyDescent="0.25">
      <c r="A1491" s="5" t="str">
        <f t="shared" si="23"/>
        <v>1SublapSCEW52026</v>
      </c>
      <c r="B1491" s="7">
        <v>1</v>
      </c>
      <c r="C1491" s="7" t="s">
        <v>107</v>
      </c>
      <c r="D1491" s="7" t="s">
        <v>120</v>
      </c>
      <c r="E1491" s="9">
        <v>5</v>
      </c>
      <c r="F1491" s="9">
        <v>2026</v>
      </c>
      <c r="G1491" s="9">
        <v>0</v>
      </c>
      <c r="H1491" s="9">
        <v>52229.1953125</v>
      </c>
    </row>
    <row r="1492" spans="1:8" x14ac:dyDescent="0.25">
      <c r="A1492" s="5" t="str">
        <f t="shared" si="23"/>
        <v>1SublapSCEW52027</v>
      </c>
      <c r="B1492" s="7">
        <v>1</v>
      </c>
      <c r="C1492" s="7" t="s">
        <v>107</v>
      </c>
      <c r="D1492" s="7" t="s">
        <v>120</v>
      </c>
      <c r="E1492" s="9">
        <v>5</v>
      </c>
      <c r="F1492" s="9">
        <v>2027</v>
      </c>
      <c r="G1492" s="9">
        <v>0</v>
      </c>
      <c r="H1492" s="9">
        <v>56717.7734375</v>
      </c>
    </row>
    <row r="1493" spans="1:8" x14ac:dyDescent="0.25">
      <c r="A1493" s="5" t="str">
        <f t="shared" si="23"/>
        <v>1SublapSCEW52028</v>
      </c>
      <c r="B1493" s="7">
        <v>1</v>
      </c>
      <c r="C1493" s="7" t="s">
        <v>107</v>
      </c>
      <c r="D1493" s="7" t="s">
        <v>120</v>
      </c>
      <c r="E1493" s="9">
        <v>5</v>
      </c>
      <c r="F1493" s="9">
        <v>2028</v>
      </c>
      <c r="G1493" s="9">
        <v>0</v>
      </c>
      <c r="H1493" s="9">
        <v>60626.98828125</v>
      </c>
    </row>
    <row r="1494" spans="1:8" x14ac:dyDescent="0.25">
      <c r="A1494" s="5" t="str">
        <f t="shared" si="23"/>
        <v>1SublapSCEW52029</v>
      </c>
      <c r="B1494" s="7">
        <v>1</v>
      </c>
      <c r="C1494" s="7" t="s">
        <v>107</v>
      </c>
      <c r="D1494" s="7" t="s">
        <v>120</v>
      </c>
      <c r="E1494" s="9">
        <v>5</v>
      </c>
      <c r="F1494" s="9">
        <v>2029</v>
      </c>
      <c r="G1494" s="9">
        <v>0</v>
      </c>
      <c r="H1494" s="9">
        <v>64031.2421875</v>
      </c>
    </row>
    <row r="1495" spans="1:8" x14ac:dyDescent="0.25">
      <c r="A1495" s="5" t="str">
        <f t="shared" si="23"/>
        <v>1SublapSCEW52030</v>
      </c>
      <c r="B1495" s="7">
        <v>1</v>
      </c>
      <c r="C1495" s="7" t="s">
        <v>107</v>
      </c>
      <c r="D1495" s="7" t="s">
        <v>120</v>
      </c>
      <c r="E1495" s="9">
        <v>5</v>
      </c>
      <c r="F1495" s="9">
        <v>2030</v>
      </c>
      <c r="G1495" s="9">
        <v>0</v>
      </c>
      <c r="H1495" s="9">
        <v>66996.1015625</v>
      </c>
    </row>
    <row r="1496" spans="1:8" x14ac:dyDescent="0.25">
      <c r="A1496" s="5" t="str">
        <f t="shared" si="23"/>
        <v>1SublapSCEW52031</v>
      </c>
      <c r="B1496" s="7">
        <v>1</v>
      </c>
      <c r="C1496" s="7" t="s">
        <v>107</v>
      </c>
      <c r="D1496" s="7" t="s">
        <v>120</v>
      </c>
      <c r="E1496" s="9">
        <v>5</v>
      </c>
      <c r="F1496" s="9">
        <v>2031</v>
      </c>
      <c r="G1496" s="9">
        <v>0</v>
      </c>
      <c r="H1496" s="9">
        <v>69578.7109375</v>
      </c>
    </row>
    <row r="1497" spans="1:8" x14ac:dyDescent="0.25">
      <c r="A1497" s="5" t="str">
        <f t="shared" si="23"/>
        <v>1SublapSCEW52032</v>
      </c>
      <c r="B1497" s="7">
        <v>1</v>
      </c>
      <c r="C1497" s="7" t="s">
        <v>107</v>
      </c>
      <c r="D1497" s="7" t="s">
        <v>120</v>
      </c>
      <c r="E1497" s="9">
        <v>5</v>
      </c>
      <c r="F1497" s="9">
        <v>2032</v>
      </c>
      <c r="G1497" s="9">
        <v>0</v>
      </c>
      <c r="H1497" s="9">
        <v>71828.15625</v>
      </c>
    </row>
    <row r="1498" spans="1:8" x14ac:dyDescent="0.25">
      <c r="A1498" s="5" t="str">
        <f t="shared" si="23"/>
        <v>1SublapSCEW62022</v>
      </c>
      <c r="B1498" s="7">
        <v>1</v>
      </c>
      <c r="C1498" s="7" t="s">
        <v>107</v>
      </c>
      <c r="D1498" s="7" t="s">
        <v>120</v>
      </c>
      <c r="E1498" s="9">
        <v>6</v>
      </c>
      <c r="F1498" s="9">
        <v>2022</v>
      </c>
      <c r="G1498" s="9">
        <v>0</v>
      </c>
      <c r="H1498" s="9">
        <v>27292.02734375</v>
      </c>
    </row>
    <row r="1499" spans="1:8" x14ac:dyDescent="0.25">
      <c r="A1499" s="5" t="str">
        <f t="shared" si="23"/>
        <v>1SublapSCEW62023</v>
      </c>
      <c r="B1499" s="7">
        <v>1</v>
      </c>
      <c r="C1499" s="7" t="s">
        <v>107</v>
      </c>
      <c r="D1499" s="7" t="s">
        <v>120</v>
      </c>
      <c r="E1499" s="9">
        <v>6</v>
      </c>
      <c r="F1499" s="9">
        <v>2023</v>
      </c>
      <c r="G1499" s="9">
        <v>0</v>
      </c>
      <c r="H1499" s="9">
        <v>34929.28515625</v>
      </c>
    </row>
    <row r="1500" spans="1:8" x14ac:dyDescent="0.25">
      <c r="A1500" s="5" t="str">
        <f t="shared" si="23"/>
        <v>1SublapSCEW62024</v>
      </c>
      <c r="B1500" s="7">
        <v>1</v>
      </c>
      <c r="C1500" s="7" t="s">
        <v>107</v>
      </c>
      <c r="D1500" s="7" t="s">
        <v>120</v>
      </c>
      <c r="E1500" s="9">
        <v>6</v>
      </c>
      <c r="F1500" s="9">
        <v>2024</v>
      </c>
      <c r="G1500" s="9">
        <v>0</v>
      </c>
      <c r="H1500" s="9">
        <v>41711.05078125</v>
      </c>
    </row>
    <row r="1501" spans="1:8" x14ac:dyDescent="0.25">
      <c r="A1501" s="5" t="str">
        <f t="shared" si="23"/>
        <v>1SublapSCEW62025</v>
      </c>
      <c r="B1501" s="7">
        <v>1</v>
      </c>
      <c r="C1501" s="7" t="s">
        <v>107</v>
      </c>
      <c r="D1501" s="7" t="s">
        <v>120</v>
      </c>
      <c r="E1501" s="9">
        <v>6</v>
      </c>
      <c r="F1501" s="9">
        <v>2025</v>
      </c>
      <c r="G1501" s="9">
        <v>0</v>
      </c>
      <c r="H1501" s="9">
        <v>47552.98046875</v>
      </c>
    </row>
    <row r="1502" spans="1:8" x14ac:dyDescent="0.25">
      <c r="A1502" s="5" t="str">
        <f t="shared" si="23"/>
        <v>1SublapSCEW62026</v>
      </c>
      <c r="B1502" s="7">
        <v>1</v>
      </c>
      <c r="C1502" s="7" t="s">
        <v>107</v>
      </c>
      <c r="D1502" s="7" t="s">
        <v>120</v>
      </c>
      <c r="E1502" s="9">
        <v>6</v>
      </c>
      <c r="F1502" s="9">
        <v>2026</v>
      </c>
      <c r="G1502" s="9">
        <v>0</v>
      </c>
      <c r="H1502" s="9">
        <v>52643.19140625</v>
      </c>
    </row>
    <row r="1503" spans="1:8" x14ac:dyDescent="0.25">
      <c r="A1503" s="5" t="str">
        <f t="shared" si="23"/>
        <v>1SublapSCEW62027</v>
      </c>
      <c r="B1503" s="7">
        <v>1</v>
      </c>
      <c r="C1503" s="7" t="s">
        <v>107</v>
      </c>
      <c r="D1503" s="7" t="s">
        <v>120</v>
      </c>
      <c r="E1503" s="9">
        <v>6</v>
      </c>
      <c r="F1503" s="9">
        <v>2027</v>
      </c>
      <c r="G1503" s="9">
        <v>0</v>
      </c>
      <c r="H1503" s="9">
        <v>57078.50390625</v>
      </c>
    </row>
    <row r="1504" spans="1:8" x14ac:dyDescent="0.25">
      <c r="A1504" s="5" t="str">
        <f t="shared" si="23"/>
        <v>1SublapSCEW62028</v>
      </c>
      <c r="B1504" s="7">
        <v>1</v>
      </c>
      <c r="C1504" s="7" t="s">
        <v>107</v>
      </c>
      <c r="D1504" s="7" t="s">
        <v>120</v>
      </c>
      <c r="E1504" s="9">
        <v>6</v>
      </c>
      <c r="F1504" s="9">
        <v>2028</v>
      </c>
      <c r="G1504" s="9">
        <v>0</v>
      </c>
      <c r="H1504" s="9">
        <v>60941.1015625</v>
      </c>
    </row>
    <row r="1505" spans="1:8" x14ac:dyDescent="0.25">
      <c r="A1505" s="5" t="str">
        <f t="shared" si="23"/>
        <v>1SublapSCEW62029</v>
      </c>
      <c r="B1505" s="7">
        <v>1</v>
      </c>
      <c r="C1505" s="7" t="s">
        <v>107</v>
      </c>
      <c r="D1505" s="7" t="s">
        <v>120</v>
      </c>
      <c r="E1505" s="9">
        <v>6</v>
      </c>
      <c r="F1505" s="9">
        <v>2029</v>
      </c>
      <c r="G1505" s="9">
        <v>0</v>
      </c>
      <c r="H1505" s="9">
        <v>64304.7890625</v>
      </c>
    </row>
    <row r="1506" spans="1:8" x14ac:dyDescent="0.25">
      <c r="A1506" s="5" t="str">
        <f t="shared" si="23"/>
        <v>1SublapSCEW62030</v>
      </c>
      <c r="B1506" s="7">
        <v>1</v>
      </c>
      <c r="C1506" s="7" t="s">
        <v>107</v>
      </c>
      <c r="D1506" s="7" t="s">
        <v>120</v>
      </c>
      <c r="E1506" s="9">
        <v>6</v>
      </c>
      <c r="F1506" s="9">
        <v>2030</v>
      </c>
      <c r="G1506" s="9">
        <v>0</v>
      </c>
      <c r="H1506" s="9">
        <v>67234.34375</v>
      </c>
    </row>
    <row r="1507" spans="1:8" x14ac:dyDescent="0.25">
      <c r="A1507" s="5" t="str">
        <f t="shared" si="23"/>
        <v>1SublapSCEW62031</v>
      </c>
      <c r="B1507" s="7">
        <v>1</v>
      </c>
      <c r="C1507" s="7" t="s">
        <v>107</v>
      </c>
      <c r="D1507" s="7" t="s">
        <v>120</v>
      </c>
      <c r="E1507" s="9">
        <v>6</v>
      </c>
      <c r="F1507" s="9">
        <v>2031</v>
      </c>
      <c r="G1507" s="9">
        <v>0</v>
      </c>
      <c r="H1507" s="9">
        <v>69786.25</v>
      </c>
    </row>
    <row r="1508" spans="1:8" x14ac:dyDescent="0.25">
      <c r="A1508" s="5" t="str">
        <f t="shared" si="23"/>
        <v>1SublapSCEW62032</v>
      </c>
      <c r="B1508" s="7">
        <v>1</v>
      </c>
      <c r="C1508" s="7" t="s">
        <v>107</v>
      </c>
      <c r="D1508" s="7" t="s">
        <v>120</v>
      </c>
      <c r="E1508" s="9">
        <v>6</v>
      </c>
      <c r="F1508" s="9">
        <v>2032</v>
      </c>
      <c r="G1508" s="9">
        <v>0</v>
      </c>
      <c r="H1508" s="9">
        <v>72008.9140625</v>
      </c>
    </row>
    <row r="1509" spans="1:8" x14ac:dyDescent="0.25">
      <c r="A1509" s="5" t="str">
        <f t="shared" si="23"/>
        <v>1SublapSCEW72022</v>
      </c>
      <c r="B1509" s="7">
        <v>1</v>
      </c>
      <c r="C1509" s="7" t="s">
        <v>107</v>
      </c>
      <c r="D1509" s="7" t="s">
        <v>120</v>
      </c>
      <c r="E1509" s="9">
        <v>7</v>
      </c>
      <c r="F1509" s="9">
        <v>2022</v>
      </c>
      <c r="G1509" s="9">
        <v>0</v>
      </c>
      <c r="H1509" s="9">
        <v>27791.529296875</v>
      </c>
    </row>
    <row r="1510" spans="1:8" x14ac:dyDescent="0.25">
      <c r="A1510" s="5" t="str">
        <f t="shared" si="23"/>
        <v>1SublapSCEW72023</v>
      </c>
      <c r="B1510" s="7">
        <v>1</v>
      </c>
      <c r="C1510" s="7" t="s">
        <v>107</v>
      </c>
      <c r="D1510" s="7" t="s">
        <v>120</v>
      </c>
      <c r="E1510" s="9">
        <v>7</v>
      </c>
      <c r="F1510" s="9">
        <v>2023</v>
      </c>
      <c r="G1510" s="9">
        <v>0</v>
      </c>
      <c r="H1510" s="9">
        <v>35593.109375</v>
      </c>
    </row>
    <row r="1511" spans="1:8" x14ac:dyDescent="0.25">
      <c r="A1511" s="5" t="str">
        <f t="shared" si="23"/>
        <v>1SublapSCEW72024</v>
      </c>
      <c r="B1511" s="7">
        <v>1</v>
      </c>
      <c r="C1511" s="7" t="s">
        <v>107</v>
      </c>
      <c r="D1511" s="7" t="s">
        <v>120</v>
      </c>
      <c r="E1511" s="9">
        <v>7</v>
      </c>
      <c r="F1511" s="9">
        <v>2024</v>
      </c>
      <c r="G1511" s="9">
        <v>0</v>
      </c>
      <c r="H1511" s="9">
        <v>42256.46484375</v>
      </c>
    </row>
    <row r="1512" spans="1:8" x14ac:dyDescent="0.25">
      <c r="A1512" s="5" t="str">
        <f t="shared" si="23"/>
        <v>1SublapSCEW72025</v>
      </c>
      <c r="B1512" s="7">
        <v>1</v>
      </c>
      <c r="C1512" s="7" t="s">
        <v>107</v>
      </c>
      <c r="D1512" s="7" t="s">
        <v>120</v>
      </c>
      <c r="E1512" s="9">
        <v>7</v>
      </c>
      <c r="F1512" s="9">
        <v>2025</v>
      </c>
      <c r="G1512" s="9">
        <v>0</v>
      </c>
      <c r="H1512" s="9">
        <v>48028.09375</v>
      </c>
    </row>
    <row r="1513" spans="1:8" x14ac:dyDescent="0.25">
      <c r="A1513" s="5" t="str">
        <f t="shared" si="23"/>
        <v>1SublapSCEW72026</v>
      </c>
      <c r="B1513" s="7">
        <v>1</v>
      </c>
      <c r="C1513" s="7" t="s">
        <v>107</v>
      </c>
      <c r="D1513" s="7" t="s">
        <v>120</v>
      </c>
      <c r="E1513" s="9">
        <v>7</v>
      </c>
      <c r="F1513" s="9">
        <v>2026</v>
      </c>
      <c r="G1513" s="9">
        <v>0</v>
      </c>
      <c r="H1513" s="9">
        <v>53057.19140625</v>
      </c>
    </row>
    <row r="1514" spans="1:8" x14ac:dyDescent="0.25">
      <c r="A1514" s="5" t="str">
        <f t="shared" si="23"/>
        <v>1SublapSCEW72027</v>
      </c>
      <c r="B1514" s="7">
        <v>1</v>
      </c>
      <c r="C1514" s="7" t="s">
        <v>107</v>
      </c>
      <c r="D1514" s="7" t="s">
        <v>120</v>
      </c>
      <c r="E1514" s="9">
        <v>7</v>
      </c>
      <c r="F1514" s="9">
        <v>2027</v>
      </c>
      <c r="G1514" s="9">
        <v>0</v>
      </c>
      <c r="H1514" s="9">
        <v>57439.23828125</v>
      </c>
    </row>
    <row r="1515" spans="1:8" x14ac:dyDescent="0.25">
      <c r="A1515" s="5" t="str">
        <f t="shared" si="23"/>
        <v>1SublapSCEW72028</v>
      </c>
      <c r="B1515" s="7">
        <v>1</v>
      </c>
      <c r="C1515" s="7" t="s">
        <v>107</v>
      </c>
      <c r="D1515" s="7" t="s">
        <v>120</v>
      </c>
      <c r="E1515" s="9">
        <v>7</v>
      </c>
      <c r="F1515" s="9">
        <v>2028</v>
      </c>
      <c r="G1515" s="9">
        <v>0</v>
      </c>
      <c r="H1515" s="9">
        <v>61255.21484375</v>
      </c>
    </row>
    <row r="1516" spans="1:8" x14ac:dyDescent="0.25">
      <c r="A1516" s="5" t="str">
        <f t="shared" si="23"/>
        <v>1SublapSCEW72029</v>
      </c>
      <c r="B1516" s="7">
        <v>1</v>
      </c>
      <c r="C1516" s="7" t="s">
        <v>107</v>
      </c>
      <c r="D1516" s="7" t="s">
        <v>120</v>
      </c>
      <c r="E1516" s="9">
        <v>7</v>
      </c>
      <c r="F1516" s="9">
        <v>2029</v>
      </c>
      <c r="G1516" s="9">
        <v>0</v>
      </c>
      <c r="H1516" s="9">
        <v>64578.3359375</v>
      </c>
    </row>
    <row r="1517" spans="1:8" x14ac:dyDescent="0.25">
      <c r="A1517" s="5" t="str">
        <f t="shared" si="23"/>
        <v>1SublapSCEW72030</v>
      </c>
      <c r="B1517" s="7">
        <v>1</v>
      </c>
      <c r="C1517" s="7" t="s">
        <v>107</v>
      </c>
      <c r="D1517" s="7" t="s">
        <v>120</v>
      </c>
      <c r="E1517" s="9">
        <v>7</v>
      </c>
      <c r="F1517" s="9">
        <v>2030</v>
      </c>
      <c r="G1517" s="9">
        <v>0</v>
      </c>
      <c r="H1517" s="9">
        <v>67472.59375</v>
      </c>
    </row>
    <row r="1518" spans="1:8" x14ac:dyDescent="0.25">
      <c r="A1518" s="5" t="str">
        <f t="shared" si="23"/>
        <v>1SublapSCEW72031</v>
      </c>
      <c r="B1518" s="7">
        <v>1</v>
      </c>
      <c r="C1518" s="7" t="s">
        <v>107</v>
      </c>
      <c r="D1518" s="7" t="s">
        <v>120</v>
      </c>
      <c r="E1518" s="9">
        <v>7</v>
      </c>
      <c r="F1518" s="9">
        <v>2031</v>
      </c>
      <c r="G1518" s="9">
        <v>0</v>
      </c>
      <c r="H1518" s="9">
        <v>69993.7890625</v>
      </c>
    </row>
    <row r="1519" spans="1:8" x14ac:dyDescent="0.25">
      <c r="A1519" s="5" t="str">
        <f t="shared" si="23"/>
        <v>1SublapSCEW72032</v>
      </c>
      <c r="B1519" s="7">
        <v>1</v>
      </c>
      <c r="C1519" s="7" t="s">
        <v>107</v>
      </c>
      <c r="D1519" s="7" t="s">
        <v>120</v>
      </c>
      <c r="E1519" s="9">
        <v>7</v>
      </c>
      <c r="F1519" s="9">
        <v>2032</v>
      </c>
      <c r="G1519" s="9">
        <v>0</v>
      </c>
      <c r="H1519" s="9">
        <v>72189.671875</v>
      </c>
    </row>
    <row r="1520" spans="1:8" x14ac:dyDescent="0.25">
      <c r="A1520" s="5" t="str">
        <f t="shared" si="23"/>
        <v>1SublapSCEW82022</v>
      </c>
      <c r="B1520" s="7">
        <v>1</v>
      </c>
      <c r="C1520" s="7" t="s">
        <v>107</v>
      </c>
      <c r="D1520" s="7" t="s">
        <v>120</v>
      </c>
      <c r="E1520" s="9">
        <v>8</v>
      </c>
      <c r="F1520" s="9">
        <v>2022</v>
      </c>
      <c r="G1520" s="9">
        <v>0</v>
      </c>
      <c r="H1520" s="9">
        <v>28291.033203125</v>
      </c>
    </row>
    <row r="1521" spans="1:8" x14ac:dyDescent="0.25">
      <c r="A1521" s="5" t="str">
        <f t="shared" si="23"/>
        <v>1SublapSCEW82023</v>
      </c>
      <c r="B1521" s="7">
        <v>1</v>
      </c>
      <c r="C1521" s="7" t="s">
        <v>107</v>
      </c>
      <c r="D1521" s="7" t="s">
        <v>120</v>
      </c>
      <c r="E1521" s="9">
        <v>8</v>
      </c>
      <c r="F1521" s="9">
        <v>2023</v>
      </c>
      <c r="G1521" s="9">
        <v>0</v>
      </c>
      <c r="H1521" s="9">
        <v>36256.93359375</v>
      </c>
    </row>
    <row r="1522" spans="1:8" x14ac:dyDescent="0.25">
      <c r="A1522" s="5" t="str">
        <f t="shared" si="23"/>
        <v>1SublapSCEW82024</v>
      </c>
      <c r="B1522" s="7">
        <v>1</v>
      </c>
      <c r="C1522" s="7" t="s">
        <v>107</v>
      </c>
      <c r="D1522" s="7" t="s">
        <v>120</v>
      </c>
      <c r="E1522" s="9">
        <v>8</v>
      </c>
      <c r="F1522" s="9">
        <v>2024</v>
      </c>
      <c r="G1522" s="9">
        <v>0</v>
      </c>
      <c r="H1522" s="9">
        <v>42801.875</v>
      </c>
    </row>
    <row r="1523" spans="1:8" x14ac:dyDescent="0.25">
      <c r="A1523" s="5" t="str">
        <f t="shared" si="23"/>
        <v>1SublapSCEW82025</v>
      </c>
      <c r="B1523" s="7">
        <v>1</v>
      </c>
      <c r="C1523" s="7" t="s">
        <v>107</v>
      </c>
      <c r="D1523" s="7" t="s">
        <v>120</v>
      </c>
      <c r="E1523" s="9">
        <v>8</v>
      </c>
      <c r="F1523" s="9">
        <v>2025</v>
      </c>
      <c r="G1523" s="9">
        <v>0</v>
      </c>
      <c r="H1523" s="9">
        <v>48503.203125</v>
      </c>
    </row>
    <row r="1524" spans="1:8" x14ac:dyDescent="0.25">
      <c r="A1524" s="5" t="str">
        <f t="shared" si="23"/>
        <v>1SublapSCEW82026</v>
      </c>
      <c r="B1524" s="7">
        <v>1</v>
      </c>
      <c r="C1524" s="7" t="s">
        <v>107</v>
      </c>
      <c r="D1524" s="7" t="s">
        <v>120</v>
      </c>
      <c r="E1524" s="9">
        <v>8</v>
      </c>
      <c r="F1524" s="9">
        <v>2026</v>
      </c>
      <c r="G1524" s="9">
        <v>0</v>
      </c>
      <c r="H1524" s="9">
        <v>53471.19140625</v>
      </c>
    </row>
    <row r="1525" spans="1:8" x14ac:dyDescent="0.25">
      <c r="A1525" s="5" t="str">
        <f t="shared" si="23"/>
        <v>1SublapSCEW82027</v>
      </c>
      <c r="B1525" s="7">
        <v>1</v>
      </c>
      <c r="C1525" s="7" t="s">
        <v>107</v>
      </c>
      <c r="D1525" s="7" t="s">
        <v>120</v>
      </c>
      <c r="E1525" s="9">
        <v>8</v>
      </c>
      <c r="F1525" s="9">
        <v>2027</v>
      </c>
      <c r="G1525" s="9">
        <v>0</v>
      </c>
      <c r="H1525" s="9">
        <v>57799.96875</v>
      </c>
    </row>
    <row r="1526" spans="1:8" x14ac:dyDescent="0.25">
      <c r="A1526" s="5" t="str">
        <f t="shared" si="23"/>
        <v>1SublapSCEW82028</v>
      </c>
      <c r="B1526" s="7">
        <v>1</v>
      </c>
      <c r="C1526" s="7" t="s">
        <v>107</v>
      </c>
      <c r="D1526" s="7" t="s">
        <v>120</v>
      </c>
      <c r="E1526" s="9">
        <v>8</v>
      </c>
      <c r="F1526" s="9">
        <v>2028</v>
      </c>
      <c r="G1526" s="9">
        <v>0</v>
      </c>
      <c r="H1526" s="9">
        <v>61569.328125</v>
      </c>
    </row>
    <row r="1527" spans="1:8" x14ac:dyDescent="0.25">
      <c r="A1527" s="5" t="str">
        <f t="shared" si="23"/>
        <v>1SublapSCEW82029</v>
      </c>
      <c r="B1527" s="7">
        <v>1</v>
      </c>
      <c r="C1527" s="7" t="s">
        <v>107</v>
      </c>
      <c r="D1527" s="7" t="s">
        <v>120</v>
      </c>
      <c r="E1527" s="9">
        <v>8</v>
      </c>
      <c r="F1527" s="9">
        <v>2029</v>
      </c>
      <c r="G1527" s="9">
        <v>0</v>
      </c>
      <c r="H1527" s="9">
        <v>64851.8828125</v>
      </c>
    </row>
    <row r="1528" spans="1:8" x14ac:dyDescent="0.25">
      <c r="A1528" s="5" t="str">
        <f t="shared" si="23"/>
        <v>1SublapSCEW82030</v>
      </c>
      <c r="B1528" s="7">
        <v>1</v>
      </c>
      <c r="C1528" s="7" t="s">
        <v>107</v>
      </c>
      <c r="D1528" s="7" t="s">
        <v>120</v>
      </c>
      <c r="E1528" s="9">
        <v>8</v>
      </c>
      <c r="F1528" s="9">
        <v>2030</v>
      </c>
      <c r="G1528" s="9">
        <v>0</v>
      </c>
      <c r="H1528" s="9">
        <v>67710.8359375</v>
      </c>
    </row>
    <row r="1529" spans="1:8" x14ac:dyDescent="0.25">
      <c r="A1529" s="5" t="str">
        <f t="shared" si="23"/>
        <v>1SublapSCEW82031</v>
      </c>
      <c r="B1529" s="7">
        <v>1</v>
      </c>
      <c r="C1529" s="7" t="s">
        <v>107</v>
      </c>
      <c r="D1529" s="7" t="s">
        <v>120</v>
      </c>
      <c r="E1529" s="9">
        <v>8</v>
      </c>
      <c r="F1529" s="9">
        <v>2031</v>
      </c>
      <c r="G1529" s="9">
        <v>0</v>
      </c>
      <c r="H1529" s="9">
        <v>70201.3359375</v>
      </c>
    </row>
    <row r="1530" spans="1:8" x14ac:dyDescent="0.25">
      <c r="A1530" s="5" t="str">
        <f t="shared" si="23"/>
        <v>1SublapSCEW82032</v>
      </c>
      <c r="B1530" s="7">
        <v>1</v>
      </c>
      <c r="C1530" s="7" t="s">
        <v>107</v>
      </c>
      <c r="D1530" s="7" t="s">
        <v>120</v>
      </c>
      <c r="E1530" s="9">
        <v>8</v>
      </c>
      <c r="F1530" s="9">
        <v>2032</v>
      </c>
      <c r="G1530" s="9">
        <v>0</v>
      </c>
      <c r="H1530" s="9">
        <v>72370.4296875</v>
      </c>
    </row>
    <row r="1531" spans="1:8" x14ac:dyDescent="0.25">
      <c r="A1531" s="5" t="str">
        <f t="shared" si="23"/>
        <v>1SublapSCEW92022</v>
      </c>
      <c r="B1531" s="7">
        <v>1</v>
      </c>
      <c r="C1531" s="7" t="s">
        <v>107</v>
      </c>
      <c r="D1531" s="7" t="s">
        <v>120</v>
      </c>
      <c r="E1531" s="9">
        <v>9</v>
      </c>
      <c r="F1531" s="9">
        <v>2022</v>
      </c>
      <c r="G1531" s="9">
        <v>0</v>
      </c>
      <c r="H1531" s="9">
        <v>28954.857421875</v>
      </c>
    </row>
    <row r="1532" spans="1:8" x14ac:dyDescent="0.25">
      <c r="A1532" s="5" t="str">
        <f t="shared" si="23"/>
        <v>1SublapSCEW92023</v>
      </c>
      <c r="B1532" s="7">
        <v>1</v>
      </c>
      <c r="C1532" s="7" t="s">
        <v>107</v>
      </c>
      <c r="D1532" s="7" t="s">
        <v>120</v>
      </c>
      <c r="E1532" s="9">
        <v>9</v>
      </c>
      <c r="F1532" s="9">
        <v>2023</v>
      </c>
      <c r="G1532" s="9">
        <v>0</v>
      </c>
      <c r="H1532" s="9">
        <v>36802.34765625</v>
      </c>
    </row>
    <row r="1533" spans="1:8" x14ac:dyDescent="0.25">
      <c r="A1533" s="5" t="str">
        <f t="shared" si="23"/>
        <v>1SublapSCEW92024</v>
      </c>
      <c r="B1533" s="7">
        <v>1</v>
      </c>
      <c r="C1533" s="7" t="s">
        <v>107</v>
      </c>
      <c r="D1533" s="7" t="s">
        <v>120</v>
      </c>
      <c r="E1533" s="9">
        <v>9</v>
      </c>
      <c r="F1533" s="9">
        <v>2024</v>
      </c>
      <c r="G1533" s="9">
        <v>0</v>
      </c>
      <c r="H1533" s="9">
        <v>43276.984375</v>
      </c>
    </row>
    <row r="1534" spans="1:8" x14ac:dyDescent="0.25">
      <c r="A1534" s="5" t="str">
        <f t="shared" si="23"/>
        <v>1SublapSCEW92025</v>
      </c>
      <c r="B1534" s="7">
        <v>1</v>
      </c>
      <c r="C1534" s="7" t="s">
        <v>107</v>
      </c>
      <c r="D1534" s="7" t="s">
        <v>120</v>
      </c>
      <c r="E1534" s="9">
        <v>9</v>
      </c>
      <c r="F1534" s="9">
        <v>2025</v>
      </c>
      <c r="G1534" s="9">
        <v>0</v>
      </c>
      <c r="H1534" s="9">
        <v>48917.203125</v>
      </c>
    </row>
    <row r="1535" spans="1:8" x14ac:dyDescent="0.25">
      <c r="A1535" s="5" t="str">
        <f t="shared" si="23"/>
        <v>1SublapSCEW92026</v>
      </c>
      <c r="B1535" s="7">
        <v>1</v>
      </c>
      <c r="C1535" s="7" t="s">
        <v>107</v>
      </c>
      <c r="D1535" s="7" t="s">
        <v>120</v>
      </c>
      <c r="E1535" s="9">
        <v>9</v>
      </c>
      <c r="F1535" s="9">
        <v>2026</v>
      </c>
      <c r="G1535" s="9">
        <v>0</v>
      </c>
      <c r="H1535" s="9">
        <v>53831.921875</v>
      </c>
    </row>
    <row r="1536" spans="1:8" x14ac:dyDescent="0.25">
      <c r="A1536" s="5" t="str">
        <f t="shared" si="23"/>
        <v>1SublapSCEW92027</v>
      </c>
      <c r="B1536" s="7">
        <v>1</v>
      </c>
      <c r="C1536" s="7" t="s">
        <v>107</v>
      </c>
      <c r="D1536" s="7" t="s">
        <v>120</v>
      </c>
      <c r="E1536" s="9">
        <v>9</v>
      </c>
      <c r="F1536" s="9">
        <v>2027</v>
      </c>
      <c r="G1536" s="9">
        <v>0</v>
      </c>
      <c r="H1536" s="9">
        <v>58114.08203125</v>
      </c>
    </row>
    <row r="1537" spans="1:8" x14ac:dyDescent="0.25">
      <c r="A1537" s="5" t="str">
        <f t="shared" si="23"/>
        <v>1SublapSCEW92028</v>
      </c>
      <c r="B1537" s="7">
        <v>1</v>
      </c>
      <c r="C1537" s="7" t="s">
        <v>107</v>
      </c>
      <c r="D1537" s="7" t="s">
        <v>120</v>
      </c>
      <c r="E1537" s="9">
        <v>9</v>
      </c>
      <c r="F1537" s="9">
        <v>2028</v>
      </c>
      <c r="G1537" s="9">
        <v>0</v>
      </c>
      <c r="H1537" s="9">
        <v>61842.875</v>
      </c>
    </row>
    <row r="1538" spans="1:8" x14ac:dyDescent="0.25">
      <c r="A1538" s="5" t="str">
        <f t="shared" si="23"/>
        <v>1SublapSCEW92029</v>
      </c>
      <c r="B1538" s="7">
        <v>1</v>
      </c>
      <c r="C1538" s="7" t="s">
        <v>107</v>
      </c>
      <c r="D1538" s="7" t="s">
        <v>120</v>
      </c>
      <c r="E1538" s="9">
        <v>9</v>
      </c>
      <c r="F1538" s="9">
        <v>2029</v>
      </c>
      <c r="G1538" s="9">
        <v>0</v>
      </c>
      <c r="H1538" s="9">
        <v>65090.12890625</v>
      </c>
    </row>
    <row r="1539" spans="1:8" x14ac:dyDescent="0.25">
      <c r="A1539" s="5" t="str">
        <f t="shared" ref="A1539:A1602" si="24">B1539&amp;C1539&amp;D1539&amp;E1539&amp;F1539</f>
        <v>1SublapSCEW92030</v>
      </c>
      <c r="B1539" s="7">
        <v>1</v>
      </c>
      <c r="C1539" s="7" t="s">
        <v>107</v>
      </c>
      <c r="D1539" s="7" t="s">
        <v>120</v>
      </c>
      <c r="E1539" s="9">
        <v>9</v>
      </c>
      <c r="F1539" s="9">
        <v>2030</v>
      </c>
      <c r="G1539" s="9">
        <v>0</v>
      </c>
      <c r="H1539" s="9">
        <v>67918.3828125</v>
      </c>
    </row>
    <row r="1540" spans="1:8" x14ac:dyDescent="0.25">
      <c r="A1540" s="5" t="str">
        <f t="shared" si="24"/>
        <v>1SublapSCEW92031</v>
      </c>
      <c r="B1540" s="7">
        <v>1</v>
      </c>
      <c r="C1540" s="7" t="s">
        <v>107</v>
      </c>
      <c r="D1540" s="7" t="s">
        <v>120</v>
      </c>
      <c r="E1540" s="9">
        <v>9</v>
      </c>
      <c r="F1540" s="9">
        <v>2031</v>
      </c>
      <c r="G1540" s="9">
        <v>0</v>
      </c>
      <c r="H1540" s="9">
        <v>70382.09375</v>
      </c>
    </row>
    <row r="1541" spans="1:8" x14ac:dyDescent="0.25">
      <c r="A1541" s="5" t="str">
        <f t="shared" si="24"/>
        <v>1SublapSCEW92032</v>
      </c>
      <c r="B1541" s="7">
        <v>1</v>
      </c>
      <c r="C1541" s="7" t="s">
        <v>107</v>
      </c>
      <c r="D1541" s="7" t="s">
        <v>120</v>
      </c>
      <c r="E1541" s="9">
        <v>9</v>
      </c>
      <c r="F1541" s="9">
        <v>2032</v>
      </c>
      <c r="G1541" s="9">
        <v>0</v>
      </c>
      <c r="H1541" s="9">
        <v>72551.1875</v>
      </c>
    </row>
    <row r="1542" spans="1:8" x14ac:dyDescent="0.25">
      <c r="A1542" s="5" t="str">
        <f t="shared" si="24"/>
        <v>1SublapSCEW102022</v>
      </c>
      <c r="B1542" s="7">
        <v>1</v>
      </c>
      <c r="C1542" s="7" t="s">
        <v>107</v>
      </c>
      <c r="D1542" s="7" t="s">
        <v>120</v>
      </c>
      <c r="E1542" s="9">
        <v>10</v>
      </c>
      <c r="F1542" s="9">
        <v>2022</v>
      </c>
      <c r="G1542" s="9">
        <v>0</v>
      </c>
      <c r="H1542" s="9">
        <v>29618.68359375</v>
      </c>
    </row>
    <row r="1543" spans="1:8" x14ac:dyDescent="0.25">
      <c r="A1543" s="5" t="str">
        <f t="shared" si="24"/>
        <v>1SublapSCEW102023</v>
      </c>
      <c r="B1543" s="7">
        <v>1</v>
      </c>
      <c r="C1543" s="7" t="s">
        <v>107</v>
      </c>
      <c r="D1543" s="7" t="s">
        <v>120</v>
      </c>
      <c r="E1543" s="9">
        <v>10</v>
      </c>
      <c r="F1543" s="9">
        <v>2023</v>
      </c>
      <c r="G1543" s="9">
        <v>0</v>
      </c>
      <c r="H1543" s="9">
        <v>37347.7578125</v>
      </c>
    </row>
    <row r="1544" spans="1:8" x14ac:dyDescent="0.25">
      <c r="A1544" s="5" t="str">
        <f t="shared" si="24"/>
        <v>1SublapSCEW102024</v>
      </c>
      <c r="B1544" s="7">
        <v>1</v>
      </c>
      <c r="C1544" s="7" t="s">
        <v>107</v>
      </c>
      <c r="D1544" s="7" t="s">
        <v>120</v>
      </c>
      <c r="E1544" s="9">
        <v>10</v>
      </c>
      <c r="F1544" s="9">
        <v>2024</v>
      </c>
      <c r="G1544" s="9">
        <v>0</v>
      </c>
      <c r="H1544" s="9">
        <v>43752.09765625</v>
      </c>
    </row>
    <row r="1545" spans="1:8" x14ac:dyDescent="0.25">
      <c r="A1545" s="5" t="str">
        <f t="shared" si="24"/>
        <v>1SublapSCEW102025</v>
      </c>
      <c r="B1545" s="7">
        <v>1</v>
      </c>
      <c r="C1545" s="7" t="s">
        <v>107</v>
      </c>
      <c r="D1545" s="7" t="s">
        <v>120</v>
      </c>
      <c r="E1545" s="9">
        <v>10</v>
      </c>
      <c r="F1545" s="9">
        <v>2025</v>
      </c>
      <c r="G1545" s="9">
        <v>0</v>
      </c>
      <c r="H1545" s="9">
        <v>49331.203125</v>
      </c>
    </row>
    <row r="1546" spans="1:8" x14ac:dyDescent="0.25">
      <c r="A1546" s="5" t="str">
        <f t="shared" si="24"/>
        <v>1SublapSCEW102026</v>
      </c>
      <c r="B1546" s="7">
        <v>1</v>
      </c>
      <c r="C1546" s="7" t="s">
        <v>107</v>
      </c>
      <c r="D1546" s="7" t="s">
        <v>120</v>
      </c>
      <c r="E1546" s="9">
        <v>10</v>
      </c>
      <c r="F1546" s="9">
        <v>2026</v>
      </c>
      <c r="G1546" s="9">
        <v>0</v>
      </c>
      <c r="H1546" s="9">
        <v>54192.65234375</v>
      </c>
    </row>
    <row r="1547" spans="1:8" x14ac:dyDescent="0.25">
      <c r="A1547" s="5" t="str">
        <f t="shared" si="24"/>
        <v>1SublapSCEW102027</v>
      </c>
      <c r="B1547" s="7">
        <v>1</v>
      </c>
      <c r="C1547" s="7" t="s">
        <v>107</v>
      </c>
      <c r="D1547" s="7" t="s">
        <v>120</v>
      </c>
      <c r="E1547" s="9">
        <v>10</v>
      </c>
      <c r="F1547" s="9">
        <v>2027</v>
      </c>
      <c r="G1547" s="9">
        <v>0</v>
      </c>
      <c r="H1547" s="9">
        <v>58428.1953125</v>
      </c>
    </row>
    <row r="1548" spans="1:8" x14ac:dyDescent="0.25">
      <c r="A1548" s="5" t="str">
        <f t="shared" si="24"/>
        <v>1SublapSCEW102028</v>
      </c>
      <c r="B1548" s="7">
        <v>1</v>
      </c>
      <c r="C1548" s="7" t="s">
        <v>107</v>
      </c>
      <c r="D1548" s="7" t="s">
        <v>120</v>
      </c>
      <c r="E1548" s="9">
        <v>10</v>
      </c>
      <c r="F1548" s="9">
        <v>2028</v>
      </c>
      <c r="G1548" s="9">
        <v>0</v>
      </c>
      <c r="H1548" s="9">
        <v>62116.41796875</v>
      </c>
    </row>
    <row r="1549" spans="1:8" x14ac:dyDescent="0.25">
      <c r="A1549" s="5" t="str">
        <f t="shared" si="24"/>
        <v>1SublapSCEW102029</v>
      </c>
      <c r="B1549" s="7">
        <v>1</v>
      </c>
      <c r="C1549" s="7" t="s">
        <v>107</v>
      </c>
      <c r="D1549" s="7" t="s">
        <v>120</v>
      </c>
      <c r="E1549" s="9">
        <v>10</v>
      </c>
      <c r="F1549" s="9">
        <v>2029</v>
      </c>
      <c r="G1549" s="9">
        <v>0</v>
      </c>
      <c r="H1549" s="9">
        <v>65328.375</v>
      </c>
    </row>
    <row r="1550" spans="1:8" x14ac:dyDescent="0.25">
      <c r="A1550" s="5" t="str">
        <f t="shared" si="24"/>
        <v>1SublapSCEW102030</v>
      </c>
      <c r="B1550" s="7">
        <v>1</v>
      </c>
      <c r="C1550" s="7" t="s">
        <v>107</v>
      </c>
      <c r="D1550" s="7" t="s">
        <v>120</v>
      </c>
      <c r="E1550" s="9">
        <v>10</v>
      </c>
      <c r="F1550" s="9">
        <v>2030</v>
      </c>
      <c r="G1550" s="9">
        <v>0</v>
      </c>
      <c r="H1550" s="9">
        <v>68125.921875</v>
      </c>
    </row>
    <row r="1551" spans="1:8" x14ac:dyDescent="0.25">
      <c r="A1551" s="5" t="str">
        <f t="shared" si="24"/>
        <v>1SublapSCEW102031</v>
      </c>
      <c r="B1551" s="7">
        <v>1</v>
      </c>
      <c r="C1551" s="7" t="s">
        <v>107</v>
      </c>
      <c r="D1551" s="7" t="s">
        <v>120</v>
      </c>
      <c r="E1551" s="9">
        <v>10</v>
      </c>
      <c r="F1551" s="9">
        <v>2031</v>
      </c>
      <c r="G1551" s="9">
        <v>0</v>
      </c>
      <c r="H1551" s="9">
        <v>70562.8515625</v>
      </c>
    </row>
    <row r="1552" spans="1:8" x14ac:dyDescent="0.25">
      <c r="A1552" s="5" t="str">
        <f t="shared" si="24"/>
        <v>1SublapSCEW102032</v>
      </c>
      <c r="B1552" s="7">
        <v>1</v>
      </c>
      <c r="C1552" s="7" t="s">
        <v>107</v>
      </c>
      <c r="D1552" s="7" t="s">
        <v>120</v>
      </c>
      <c r="E1552" s="9">
        <v>10</v>
      </c>
      <c r="F1552" s="9">
        <v>2032</v>
      </c>
      <c r="G1552" s="9">
        <v>0</v>
      </c>
      <c r="H1552" s="9">
        <v>72731.9453125</v>
      </c>
    </row>
    <row r="1553" spans="1:8" x14ac:dyDescent="0.25">
      <c r="A1553" s="5" t="str">
        <f t="shared" si="24"/>
        <v>1SublapSCEW112022</v>
      </c>
      <c r="B1553" s="7">
        <v>1</v>
      </c>
      <c r="C1553" s="7" t="s">
        <v>107</v>
      </c>
      <c r="D1553" s="7" t="s">
        <v>120</v>
      </c>
      <c r="E1553" s="9">
        <v>11</v>
      </c>
      <c r="F1553" s="9">
        <v>2022</v>
      </c>
      <c r="G1553" s="9">
        <v>0</v>
      </c>
      <c r="H1553" s="9">
        <v>30282.5078125</v>
      </c>
    </row>
    <row r="1554" spans="1:8" x14ac:dyDescent="0.25">
      <c r="A1554" s="5" t="str">
        <f t="shared" si="24"/>
        <v>1SublapSCEW112023</v>
      </c>
      <c r="B1554" s="7">
        <v>1</v>
      </c>
      <c r="C1554" s="7" t="s">
        <v>107</v>
      </c>
      <c r="D1554" s="7" t="s">
        <v>120</v>
      </c>
      <c r="E1554" s="9">
        <v>11</v>
      </c>
      <c r="F1554" s="9">
        <v>2023</v>
      </c>
      <c r="G1554" s="9">
        <v>0</v>
      </c>
      <c r="H1554" s="9">
        <v>37893.16796875</v>
      </c>
    </row>
    <row r="1555" spans="1:8" x14ac:dyDescent="0.25">
      <c r="A1555" s="5" t="str">
        <f t="shared" si="24"/>
        <v>1SublapSCEW112024</v>
      </c>
      <c r="B1555" s="7">
        <v>1</v>
      </c>
      <c r="C1555" s="7" t="s">
        <v>107</v>
      </c>
      <c r="D1555" s="7" t="s">
        <v>120</v>
      </c>
      <c r="E1555" s="9">
        <v>11</v>
      </c>
      <c r="F1555" s="9">
        <v>2024</v>
      </c>
      <c r="G1555" s="9">
        <v>0</v>
      </c>
      <c r="H1555" s="9">
        <v>44227.20703125</v>
      </c>
    </row>
    <row r="1556" spans="1:8" x14ac:dyDescent="0.25">
      <c r="A1556" s="5" t="str">
        <f t="shared" si="24"/>
        <v>1SublapSCEW112025</v>
      </c>
      <c r="B1556" s="7">
        <v>1</v>
      </c>
      <c r="C1556" s="7" t="s">
        <v>107</v>
      </c>
      <c r="D1556" s="7" t="s">
        <v>120</v>
      </c>
      <c r="E1556" s="9">
        <v>11</v>
      </c>
      <c r="F1556" s="9">
        <v>2025</v>
      </c>
      <c r="G1556" s="9">
        <v>0</v>
      </c>
      <c r="H1556" s="9">
        <v>49745.19921875</v>
      </c>
    </row>
    <row r="1557" spans="1:8" x14ac:dyDescent="0.25">
      <c r="A1557" s="5" t="str">
        <f t="shared" si="24"/>
        <v>1SublapSCEW112026</v>
      </c>
      <c r="B1557" s="7">
        <v>1</v>
      </c>
      <c r="C1557" s="7" t="s">
        <v>107</v>
      </c>
      <c r="D1557" s="7" t="s">
        <v>120</v>
      </c>
      <c r="E1557" s="9">
        <v>11</v>
      </c>
      <c r="F1557" s="9">
        <v>2026</v>
      </c>
      <c r="G1557" s="9">
        <v>0</v>
      </c>
      <c r="H1557" s="9">
        <v>54553.38671875</v>
      </c>
    </row>
    <row r="1558" spans="1:8" x14ac:dyDescent="0.25">
      <c r="A1558" s="5" t="str">
        <f t="shared" si="24"/>
        <v>1SublapSCEW112027</v>
      </c>
      <c r="B1558" s="7">
        <v>1</v>
      </c>
      <c r="C1558" s="7" t="s">
        <v>107</v>
      </c>
      <c r="D1558" s="7" t="s">
        <v>120</v>
      </c>
      <c r="E1558" s="9">
        <v>11</v>
      </c>
      <c r="F1558" s="9">
        <v>2027</v>
      </c>
      <c r="G1558" s="9">
        <v>0</v>
      </c>
      <c r="H1558" s="9">
        <v>58742.30859375</v>
      </c>
    </row>
    <row r="1559" spans="1:8" x14ac:dyDescent="0.25">
      <c r="A1559" s="5" t="str">
        <f t="shared" si="24"/>
        <v>1SublapSCEW112028</v>
      </c>
      <c r="B1559" s="7">
        <v>1</v>
      </c>
      <c r="C1559" s="7" t="s">
        <v>107</v>
      </c>
      <c r="D1559" s="7" t="s">
        <v>120</v>
      </c>
      <c r="E1559" s="9">
        <v>11</v>
      </c>
      <c r="F1559" s="9">
        <v>2028</v>
      </c>
      <c r="G1559" s="9">
        <v>0</v>
      </c>
      <c r="H1559" s="9">
        <v>62389.96484375</v>
      </c>
    </row>
    <row r="1560" spans="1:8" x14ac:dyDescent="0.25">
      <c r="A1560" s="5" t="str">
        <f t="shared" si="24"/>
        <v>1SublapSCEW112029</v>
      </c>
      <c r="B1560" s="7">
        <v>1</v>
      </c>
      <c r="C1560" s="7" t="s">
        <v>107</v>
      </c>
      <c r="D1560" s="7" t="s">
        <v>120</v>
      </c>
      <c r="E1560" s="9">
        <v>11</v>
      </c>
      <c r="F1560" s="9">
        <v>2029</v>
      </c>
      <c r="G1560" s="9">
        <v>0</v>
      </c>
      <c r="H1560" s="9">
        <v>65566.625</v>
      </c>
    </row>
    <row r="1561" spans="1:8" x14ac:dyDescent="0.25">
      <c r="A1561" s="5" t="str">
        <f t="shared" si="24"/>
        <v>1SublapSCEW112030</v>
      </c>
      <c r="B1561" s="7">
        <v>1</v>
      </c>
      <c r="C1561" s="7" t="s">
        <v>107</v>
      </c>
      <c r="D1561" s="7" t="s">
        <v>120</v>
      </c>
      <c r="E1561" s="9">
        <v>11</v>
      </c>
      <c r="F1561" s="9">
        <v>2030</v>
      </c>
      <c r="G1561" s="9">
        <v>0</v>
      </c>
      <c r="H1561" s="9">
        <v>68333.4609375</v>
      </c>
    </row>
    <row r="1562" spans="1:8" x14ac:dyDescent="0.25">
      <c r="A1562" s="5" t="str">
        <f t="shared" si="24"/>
        <v>1SublapSCEW112031</v>
      </c>
      <c r="B1562" s="7">
        <v>1</v>
      </c>
      <c r="C1562" s="7" t="s">
        <v>107</v>
      </c>
      <c r="D1562" s="7" t="s">
        <v>120</v>
      </c>
      <c r="E1562" s="9">
        <v>11</v>
      </c>
      <c r="F1562" s="9">
        <v>2031</v>
      </c>
      <c r="G1562" s="9">
        <v>0</v>
      </c>
      <c r="H1562" s="9">
        <v>70743.609375</v>
      </c>
    </row>
    <row r="1563" spans="1:8" x14ac:dyDescent="0.25">
      <c r="A1563" s="5" t="str">
        <f t="shared" si="24"/>
        <v>1SublapSCEW112032</v>
      </c>
      <c r="B1563" s="7">
        <v>1</v>
      </c>
      <c r="C1563" s="7" t="s">
        <v>107</v>
      </c>
      <c r="D1563" s="7" t="s">
        <v>120</v>
      </c>
      <c r="E1563" s="9">
        <v>11</v>
      </c>
      <c r="F1563" s="9">
        <v>2032</v>
      </c>
      <c r="G1563" s="9">
        <v>0</v>
      </c>
      <c r="H1563" s="9">
        <v>72912.703125</v>
      </c>
    </row>
    <row r="1564" spans="1:8" x14ac:dyDescent="0.25">
      <c r="A1564" s="5" t="str">
        <f t="shared" si="24"/>
        <v>1SublapSCEW122022</v>
      </c>
      <c r="B1564" s="7">
        <v>1</v>
      </c>
      <c r="C1564" s="7" t="s">
        <v>107</v>
      </c>
      <c r="D1564" s="7" t="s">
        <v>120</v>
      </c>
      <c r="E1564" s="9">
        <v>12</v>
      </c>
      <c r="F1564" s="9">
        <v>2022</v>
      </c>
      <c r="G1564" s="9">
        <v>0</v>
      </c>
      <c r="H1564" s="9">
        <v>30946.333984375</v>
      </c>
    </row>
    <row r="1565" spans="1:8" x14ac:dyDescent="0.25">
      <c r="A1565" s="5" t="str">
        <f t="shared" si="24"/>
        <v>1SublapSCEW122023</v>
      </c>
      <c r="B1565" s="7">
        <v>1</v>
      </c>
      <c r="C1565" s="7" t="s">
        <v>107</v>
      </c>
      <c r="D1565" s="7" t="s">
        <v>120</v>
      </c>
      <c r="E1565" s="9">
        <v>12</v>
      </c>
      <c r="F1565" s="9">
        <v>2023</v>
      </c>
      <c r="G1565" s="9">
        <v>0</v>
      </c>
      <c r="H1565" s="9">
        <v>38438.58203125</v>
      </c>
    </row>
    <row r="1566" spans="1:8" x14ac:dyDescent="0.25">
      <c r="A1566" s="5" t="str">
        <f t="shared" si="24"/>
        <v>1SublapSCEW122024</v>
      </c>
      <c r="B1566" s="7">
        <v>1</v>
      </c>
      <c r="C1566" s="7" t="s">
        <v>107</v>
      </c>
      <c r="D1566" s="7" t="s">
        <v>120</v>
      </c>
      <c r="E1566" s="9">
        <v>12</v>
      </c>
      <c r="F1566" s="9">
        <v>2024</v>
      </c>
      <c r="G1566" s="9">
        <v>0</v>
      </c>
      <c r="H1566" s="9">
        <v>44702.31640625</v>
      </c>
    </row>
    <row r="1567" spans="1:8" x14ac:dyDescent="0.25">
      <c r="A1567" s="5" t="str">
        <f t="shared" si="24"/>
        <v>1SublapSCEW122025</v>
      </c>
      <c r="B1567" s="7">
        <v>1</v>
      </c>
      <c r="C1567" s="7" t="s">
        <v>107</v>
      </c>
      <c r="D1567" s="7" t="s">
        <v>120</v>
      </c>
      <c r="E1567" s="9">
        <v>12</v>
      </c>
      <c r="F1567" s="9">
        <v>2025</v>
      </c>
      <c r="G1567" s="9">
        <v>0</v>
      </c>
      <c r="H1567" s="9">
        <v>50159.19921875</v>
      </c>
    </row>
    <row r="1568" spans="1:8" x14ac:dyDescent="0.25">
      <c r="A1568" s="5" t="str">
        <f t="shared" si="24"/>
        <v>1SublapSCEW122026</v>
      </c>
      <c r="B1568" s="7">
        <v>1</v>
      </c>
      <c r="C1568" s="7" t="s">
        <v>107</v>
      </c>
      <c r="D1568" s="7" t="s">
        <v>120</v>
      </c>
      <c r="E1568" s="9">
        <v>12</v>
      </c>
      <c r="F1568" s="9">
        <v>2026</v>
      </c>
      <c r="G1568" s="9">
        <v>0</v>
      </c>
      <c r="H1568" s="9">
        <v>54914.1171875</v>
      </c>
    </row>
    <row r="1569" spans="1:8" x14ac:dyDescent="0.25">
      <c r="A1569" s="5" t="str">
        <f t="shared" si="24"/>
        <v>1SublapSCEW122027</v>
      </c>
      <c r="B1569" s="7">
        <v>1</v>
      </c>
      <c r="C1569" s="7" t="s">
        <v>107</v>
      </c>
      <c r="D1569" s="7" t="s">
        <v>120</v>
      </c>
      <c r="E1569" s="9">
        <v>12</v>
      </c>
      <c r="F1569" s="9">
        <v>2027</v>
      </c>
      <c r="G1569" s="9">
        <v>0</v>
      </c>
      <c r="H1569" s="9">
        <v>59056.421875</v>
      </c>
    </row>
    <row r="1570" spans="1:8" x14ac:dyDescent="0.25">
      <c r="A1570" s="5" t="str">
        <f t="shared" si="24"/>
        <v>1SublapSCEW122028</v>
      </c>
      <c r="B1570" s="7">
        <v>1</v>
      </c>
      <c r="C1570" s="7" t="s">
        <v>107</v>
      </c>
      <c r="D1570" s="7" t="s">
        <v>120</v>
      </c>
      <c r="E1570" s="9">
        <v>12</v>
      </c>
      <c r="F1570" s="9">
        <v>2028</v>
      </c>
      <c r="G1570" s="9">
        <v>0</v>
      </c>
      <c r="H1570" s="9">
        <v>62663.51171875</v>
      </c>
    </row>
    <row r="1571" spans="1:8" x14ac:dyDescent="0.25">
      <c r="A1571" s="5" t="str">
        <f t="shared" si="24"/>
        <v>1SublapSCEW122029</v>
      </c>
      <c r="B1571" s="7">
        <v>1</v>
      </c>
      <c r="C1571" s="7" t="s">
        <v>107</v>
      </c>
      <c r="D1571" s="7" t="s">
        <v>120</v>
      </c>
      <c r="E1571" s="9">
        <v>12</v>
      </c>
      <c r="F1571" s="9">
        <v>2029</v>
      </c>
      <c r="G1571" s="9">
        <v>0</v>
      </c>
      <c r="H1571" s="9">
        <v>65804.8671875</v>
      </c>
    </row>
    <row r="1572" spans="1:8" x14ac:dyDescent="0.25">
      <c r="A1572" s="5" t="str">
        <f t="shared" si="24"/>
        <v>1SublapSCEW122030</v>
      </c>
      <c r="B1572" s="7">
        <v>1</v>
      </c>
      <c r="C1572" s="7" t="s">
        <v>107</v>
      </c>
      <c r="D1572" s="7" t="s">
        <v>120</v>
      </c>
      <c r="E1572" s="9">
        <v>12</v>
      </c>
      <c r="F1572" s="9">
        <v>2030</v>
      </c>
      <c r="G1572" s="9">
        <v>0</v>
      </c>
      <c r="H1572" s="9">
        <v>68541.0078125</v>
      </c>
    </row>
    <row r="1573" spans="1:8" x14ac:dyDescent="0.25">
      <c r="A1573" s="5" t="str">
        <f t="shared" si="24"/>
        <v>1SublapSCEW122031</v>
      </c>
      <c r="B1573" s="7">
        <v>1</v>
      </c>
      <c r="C1573" s="7" t="s">
        <v>107</v>
      </c>
      <c r="D1573" s="7" t="s">
        <v>120</v>
      </c>
      <c r="E1573" s="9">
        <v>12</v>
      </c>
      <c r="F1573" s="9">
        <v>2031</v>
      </c>
      <c r="G1573" s="9">
        <v>0</v>
      </c>
      <c r="H1573" s="9">
        <v>70924.3671875</v>
      </c>
    </row>
    <row r="1574" spans="1:8" x14ac:dyDescent="0.25">
      <c r="A1574" s="5" t="str">
        <f t="shared" si="24"/>
        <v>1SublapSCEW122032</v>
      </c>
      <c r="B1574" s="7">
        <v>1</v>
      </c>
      <c r="C1574" s="7" t="s">
        <v>107</v>
      </c>
      <c r="D1574" s="7" t="s">
        <v>120</v>
      </c>
      <c r="E1574" s="9">
        <v>12</v>
      </c>
      <c r="F1574" s="9">
        <v>2032</v>
      </c>
      <c r="G1574" s="9">
        <v>0</v>
      </c>
      <c r="H1574" s="9">
        <v>73093.4609375</v>
      </c>
    </row>
    <row r="1575" spans="1:8" x14ac:dyDescent="0.25">
      <c r="A1575" s="5" t="str">
        <f t="shared" si="24"/>
        <v>1SublapSCHD02022</v>
      </c>
      <c r="B1575" s="7">
        <v>1</v>
      </c>
      <c r="C1575" s="7" t="s">
        <v>107</v>
      </c>
      <c r="D1575" s="7" t="s">
        <v>121</v>
      </c>
      <c r="E1575" s="9">
        <v>0</v>
      </c>
      <c r="F1575" s="9">
        <v>2022</v>
      </c>
      <c r="G1575" s="9">
        <v>0</v>
      </c>
      <c r="H1575" s="9">
        <v>1691.9072265625</v>
      </c>
    </row>
    <row r="1576" spans="1:8" x14ac:dyDescent="0.25">
      <c r="A1576" s="5" t="str">
        <f t="shared" si="24"/>
        <v>1SublapSCHD02023</v>
      </c>
      <c r="B1576" s="7">
        <v>1</v>
      </c>
      <c r="C1576" s="7" t="s">
        <v>107</v>
      </c>
      <c r="D1576" s="7" t="s">
        <v>121</v>
      </c>
      <c r="E1576" s="9">
        <v>0</v>
      </c>
      <c r="F1576" s="9">
        <v>2023</v>
      </c>
      <c r="G1576" s="9">
        <v>0</v>
      </c>
      <c r="H1576" s="9">
        <v>2168.29736328125</v>
      </c>
    </row>
    <row r="1577" spans="1:8" x14ac:dyDescent="0.25">
      <c r="A1577" s="5" t="str">
        <f t="shared" si="24"/>
        <v>1SublapSCHD02024</v>
      </c>
      <c r="B1577" s="7">
        <v>1</v>
      </c>
      <c r="C1577" s="7" t="s">
        <v>107</v>
      </c>
      <c r="D1577" s="7" t="s">
        <v>121</v>
      </c>
      <c r="E1577" s="9">
        <v>0</v>
      </c>
      <c r="F1577" s="9">
        <v>2024</v>
      </c>
      <c r="G1577" s="9">
        <v>0</v>
      </c>
      <c r="H1577" s="9">
        <v>2559.708740234375</v>
      </c>
    </row>
    <row r="1578" spans="1:8" x14ac:dyDescent="0.25">
      <c r="A1578" s="5" t="str">
        <f t="shared" si="24"/>
        <v>1SublapSCHD02025</v>
      </c>
      <c r="B1578" s="7">
        <v>1</v>
      </c>
      <c r="C1578" s="7" t="s">
        <v>107</v>
      </c>
      <c r="D1578" s="7" t="s">
        <v>121</v>
      </c>
      <c r="E1578" s="9">
        <v>0</v>
      </c>
      <c r="F1578" s="9">
        <v>2025</v>
      </c>
      <c r="G1578" s="9">
        <v>0</v>
      </c>
      <c r="H1578" s="9">
        <v>2900.6689453125</v>
      </c>
    </row>
    <row r="1579" spans="1:8" x14ac:dyDescent="0.25">
      <c r="A1579" s="5" t="str">
        <f t="shared" si="24"/>
        <v>1SublapSCHD02026</v>
      </c>
      <c r="B1579" s="7">
        <v>1</v>
      </c>
      <c r="C1579" s="7" t="s">
        <v>107</v>
      </c>
      <c r="D1579" s="7" t="s">
        <v>121</v>
      </c>
      <c r="E1579" s="9">
        <v>0</v>
      </c>
      <c r="F1579" s="9">
        <v>2026</v>
      </c>
      <c r="G1579" s="9">
        <v>0</v>
      </c>
      <c r="H1579" s="9">
        <v>3197.77294921875</v>
      </c>
    </row>
    <row r="1580" spans="1:8" x14ac:dyDescent="0.25">
      <c r="A1580" s="5" t="str">
        <f t="shared" si="24"/>
        <v>1SublapSCHD02027</v>
      </c>
      <c r="B1580" s="7">
        <v>1</v>
      </c>
      <c r="C1580" s="7" t="s">
        <v>107</v>
      </c>
      <c r="D1580" s="7" t="s">
        <v>121</v>
      </c>
      <c r="E1580" s="9">
        <v>0</v>
      </c>
      <c r="F1580" s="9">
        <v>2027</v>
      </c>
      <c r="G1580" s="9">
        <v>0</v>
      </c>
      <c r="H1580" s="9">
        <v>3456.649658203125</v>
      </c>
    </row>
    <row r="1581" spans="1:8" x14ac:dyDescent="0.25">
      <c r="A1581" s="5" t="str">
        <f t="shared" si="24"/>
        <v>1SublapSCHD02028</v>
      </c>
      <c r="B1581" s="7">
        <v>1</v>
      </c>
      <c r="C1581" s="7" t="s">
        <v>107</v>
      </c>
      <c r="D1581" s="7" t="s">
        <v>121</v>
      </c>
      <c r="E1581" s="9">
        <v>0</v>
      </c>
      <c r="F1581" s="9">
        <v>2028</v>
      </c>
      <c r="G1581" s="9">
        <v>0</v>
      </c>
      <c r="H1581" s="9">
        <v>3682.071044921875</v>
      </c>
    </row>
    <row r="1582" spans="1:8" x14ac:dyDescent="0.25">
      <c r="A1582" s="5" t="str">
        <f t="shared" si="24"/>
        <v>1SublapSCHD02029</v>
      </c>
      <c r="B1582" s="7">
        <v>1</v>
      </c>
      <c r="C1582" s="7" t="s">
        <v>107</v>
      </c>
      <c r="D1582" s="7" t="s">
        <v>121</v>
      </c>
      <c r="E1582" s="9">
        <v>0</v>
      </c>
      <c r="F1582" s="9">
        <v>2029</v>
      </c>
      <c r="G1582" s="9">
        <v>0</v>
      </c>
      <c r="H1582" s="9">
        <v>3878.3798828125</v>
      </c>
    </row>
    <row r="1583" spans="1:8" x14ac:dyDescent="0.25">
      <c r="A1583" s="5" t="str">
        <f t="shared" si="24"/>
        <v>1SublapSCHD02030</v>
      </c>
      <c r="B1583" s="7">
        <v>1</v>
      </c>
      <c r="C1583" s="7" t="s">
        <v>107</v>
      </c>
      <c r="D1583" s="7" t="s">
        <v>121</v>
      </c>
      <c r="E1583" s="9">
        <v>0</v>
      </c>
      <c r="F1583" s="9">
        <v>2030</v>
      </c>
      <c r="G1583" s="9">
        <v>0</v>
      </c>
      <c r="H1583" s="9">
        <v>4049.35595703125</v>
      </c>
    </row>
    <row r="1584" spans="1:8" x14ac:dyDescent="0.25">
      <c r="A1584" s="5" t="str">
        <f t="shared" si="24"/>
        <v>1SublapSCHD02031</v>
      </c>
      <c r="B1584" s="7">
        <v>1</v>
      </c>
      <c r="C1584" s="7" t="s">
        <v>107</v>
      </c>
      <c r="D1584" s="7" t="s">
        <v>121</v>
      </c>
      <c r="E1584" s="9">
        <v>0</v>
      </c>
      <c r="F1584" s="9">
        <v>2031</v>
      </c>
      <c r="G1584" s="9">
        <v>0</v>
      </c>
      <c r="H1584" s="9">
        <v>4198.29638671875</v>
      </c>
    </row>
    <row r="1585" spans="1:8" x14ac:dyDescent="0.25">
      <c r="A1585" s="5" t="str">
        <f t="shared" si="24"/>
        <v>1SublapSCHD02032</v>
      </c>
      <c r="B1585" s="7">
        <v>1</v>
      </c>
      <c r="C1585" s="7" t="s">
        <v>107</v>
      </c>
      <c r="D1585" s="7" t="s">
        <v>121</v>
      </c>
      <c r="E1585" s="9">
        <v>0</v>
      </c>
      <c r="F1585" s="9">
        <v>2032</v>
      </c>
      <c r="G1585" s="9">
        <v>0</v>
      </c>
      <c r="H1585" s="9">
        <v>4328.0166015625</v>
      </c>
    </row>
    <row r="1586" spans="1:8" x14ac:dyDescent="0.25">
      <c r="A1586" s="5" t="str">
        <f t="shared" si="24"/>
        <v>1SublapSCHD12022</v>
      </c>
      <c r="B1586" s="7">
        <v>1</v>
      </c>
      <c r="C1586" s="7" t="s">
        <v>107</v>
      </c>
      <c r="D1586" s="7" t="s">
        <v>121</v>
      </c>
      <c r="E1586" s="9">
        <v>1</v>
      </c>
      <c r="F1586" s="9">
        <v>2022</v>
      </c>
      <c r="G1586" s="9">
        <v>0</v>
      </c>
      <c r="H1586" s="9">
        <v>1482.802490234375</v>
      </c>
    </row>
    <row r="1587" spans="1:8" x14ac:dyDescent="0.25">
      <c r="A1587" s="5" t="str">
        <f t="shared" si="24"/>
        <v>1SublapSCHD12023</v>
      </c>
      <c r="B1587" s="7">
        <v>1</v>
      </c>
      <c r="C1587" s="7" t="s">
        <v>107</v>
      </c>
      <c r="D1587" s="7" t="s">
        <v>121</v>
      </c>
      <c r="E1587" s="9">
        <v>1</v>
      </c>
      <c r="F1587" s="9">
        <v>2023</v>
      </c>
      <c r="G1587" s="9">
        <v>0</v>
      </c>
      <c r="H1587" s="9">
        <v>1890.4031982421875</v>
      </c>
    </row>
    <row r="1588" spans="1:8" x14ac:dyDescent="0.25">
      <c r="A1588" s="5" t="str">
        <f t="shared" si="24"/>
        <v>1SublapSCHD12024</v>
      </c>
      <c r="B1588" s="7">
        <v>1</v>
      </c>
      <c r="C1588" s="7" t="s">
        <v>107</v>
      </c>
      <c r="D1588" s="7" t="s">
        <v>121</v>
      </c>
      <c r="E1588" s="9">
        <v>1</v>
      </c>
      <c r="F1588" s="9">
        <v>2024</v>
      </c>
      <c r="G1588" s="9">
        <v>0</v>
      </c>
      <c r="H1588" s="9">
        <v>2331.385498046875</v>
      </c>
    </row>
    <row r="1589" spans="1:8" x14ac:dyDescent="0.25">
      <c r="A1589" s="5" t="str">
        <f t="shared" si="24"/>
        <v>1SublapSCHD12025</v>
      </c>
      <c r="B1589" s="7">
        <v>1</v>
      </c>
      <c r="C1589" s="7" t="s">
        <v>107</v>
      </c>
      <c r="D1589" s="7" t="s">
        <v>121</v>
      </c>
      <c r="E1589" s="9">
        <v>1</v>
      </c>
      <c r="F1589" s="9">
        <v>2025</v>
      </c>
      <c r="G1589" s="9">
        <v>0</v>
      </c>
      <c r="H1589" s="9">
        <v>2701.775634765625</v>
      </c>
    </row>
    <row r="1590" spans="1:8" x14ac:dyDescent="0.25">
      <c r="A1590" s="5" t="str">
        <f t="shared" si="24"/>
        <v>1SublapSCHD12026</v>
      </c>
      <c r="B1590" s="7">
        <v>1</v>
      </c>
      <c r="C1590" s="7" t="s">
        <v>107</v>
      </c>
      <c r="D1590" s="7" t="s">
        <v>121</v>
      </c>
      <c r="E1590" s="9">
        <v>1</v>
      </c>
      <c r="F1590" s="9">
        <v>2026</v>
      </c>
      <c r="G1590" s="9">
        <v>0</v>
      </c>
      <c r="H1590" s="9">
        <v>3024.46240234375</v>
      </c>
    </row>
    <row r="1591" spans="1:8" x14ac:dyDescent="0.25">
      <c r="A1591" s="5" t="str">
        <f t="shared" si="24"/>
        <v>1SublapSCHD12027</v>
      </c>
      <c r="B1591" s="7">
        <v>1</v>
      </c>
      <c r="C1591" s="7" t="s">
        <v>107</v>
      </c>
      <c r="D1591" s="7" t="s">
        <v>121</v>
      </c>
      <c r="E1591" s="9">
        <v>1</v>
      </c>
      <c r="F1591" s="9">
        <v>2027</v>
      </c>
      <c r="G1591" s="9">
        <v>0</v>
      </c>
      <c r="H1591" s="9">
        <v>3305.63818359375</v>
      </c>
    </row>
    <row r="1592" spans="1:8" x14ac:dyDescent="0.25">
      <c r="A1592" s="5" t="str">
        <f t="shared" si="24"/>
        <v>1SublapSCHD12028</v>
      </c>
      <c r="B1592" s="7">
        <v>1</v>
      </c>
      <c r="C1592" s="7" t="s">
        <v>107</v>
      </c>
      <c r="D1592" s="7" t="s">
        <v>121</v>
      </c>
      <c r="E1592" s="9">
        <v>1</v>
      </c>
      <c r="F1592" s="9">
        <v>2028</v>
      </c>
      <c r="G1592" s="9">
        <v>0</v>
      </c>
      <c r="H1592" s="9">
        <v>3550.5751953125</v>
      </c>
    </row>
    <row r="1593" spans="1:8" x14ac:dyDescent="0.25">
      <c r="A1593" s="5" t="str">
        <f t="shared" si="24"/>
        <v>1SublapSCHD12029</v>
      </c>
      <c r="B1593" s="7">
        <v>1</v>
      </c>
      <c r="C1593" s="7" t="s">
        <v>107</v>
      </c>
      <c r="D1593" s="7" t="s">
        <v>121</v>
      </c>
      <c r="E1593" s="9">
        <v>1</v>
      </c>
      <c r="F1593" s="9">
        <v>2029</v>
      </c>
      <c r="G1593" s="9">
        <v>0</v>
      </c>
      <c r="H1593" s="9">
        <v>3763.866455078125</v>
      </c>
    </row>
    <row r="1594" spans="1:8" x14ac:dyDescent="0.25">
      <c r="A1594" s="5" t="str">
        <f t="shared" si="24"/>
        <v>1SublapSCHD12030</v>
      </c>
      <c r="B1594" s="7">
        <v>1</v>
      </c>
      <c r="C1594" s="7" t="s">
        <v>107</v>
      </c>
      <c r="D1594" s="7" t="s">
        <v>121</v>
      </c>
      <c r="E1594" s="9">
        <v>1</v>
      </c>
      <c r="F1594" s="9">
        <v>2030</v>
      </c>
      <c r="G1594" s="9">
        <v>0</v>
      </c>
      <c r="H1594" s="9">
        <v>3949.619873046875</v>
      </c>
    </row>
    <row r="1595" spans="1:8" x14ac:dyDescent="0.25">
      <c r="A1595" s="5" t="str">
        <f t="shared" si="24"/>
        <v>1SublapSCHD12031</v>
      </c>
      <c r="B1595" s="7">
        <v>1</v>
      </c>
      <c r="C1595" s="7" t="s">
        <v>107</v>
      </c>
      <c r="D1595" s="7" t="s">
        <v>121</v>
      </c>
      <c r="E1595" s="9">
        <v>1</v>
      </c>
      <c r="F1595" s="9">
        <v>2031</v>
      </c>
      <c r="G1595" s="9">
        <v>0</v>
      </c>
      <c r="H1595" s="9">
        <v>4111.41455078125</v>
      </c>
    </row>
    <row r="1596" spans="1:8" x14ac:dyDescent="0.25">
      <c r="A1596" s="5" t="str">
        <f t="shared" si="24"/>
        <v>1SublapSCHD12032</v>
      </c>
      <c r="B1596" s="7">
        <v>1</v>
      </c>
      <c r="C1596" s="7" t="s">
        <v>107</v>
      </c>
      <c r="D1596" s="7" t="s">
        <v>121</v>
      </c>
      <c r="E1596" s="9">
        <v>1</v>
      </c>
      <c r="F1596" s="9">
        <v>2032</v>
      </c>
      <c r="G1596" s="9">
        <v>0</v>
      </c>
      <c r="H1596" s="9">
        <v>4252.3466796875</v>
      </c>
    </row>
    <row r="1597" spans="1:8" x14ac:dyDescent="0.25">
      <c r="A1597" s="5" t="str">
        <f t="shared" si="24"/>
        <v>1SublapSCHD22022</v>
      </c>
      <c r="B1597" s="7">
        <v>1</v>
      </c>
      <c r="C1597" s="7" t="s">
        <v>107</v>
      </c>
      <c r="D1597" s="7" t="s">
        <v>121</v>
      </c>
      <c r="E1597" s="9">
        <v>2</v>
      </c>
      <c r="F1597" s="9">
        <v>2022</v>
      </c>
      <c r="G1597" s="9">
        <v>0</v>
      </c>
      <c r="H1597" s="9">
        <v>1512.674560546875</v>
      </c>
    </row>
    <row r="1598" spans="1:8" x14ac:dyDescent="0.25">
      <c r="A1598" s="5" t="str">
        <f t="shared" si="24"/>
        <v>1SublapSCHD22023</v>
      </c>
      <c r="B1598" s="7">
        <v>1</v>
      </c>
      <c r="C1598" s="7" t="s">
        <v>107</v>
      </c>
      <c r="D1598" s="7" t="s">
        <v>121</v>
      </c>
      <c r="E1598" s="9">
        <v>2</v>
      </c>
      <c r="F1598" s="9">
        <v>2023</v>
      </c>
      <c r="G1598" s="9">
        <v>0</v>
      </c>
      <c r="H1598" s="9">
        <v>1930.102294921875</v>
      </c>
    </row>
    <row r="1599" spans="1:8" x14ac:dyDescent="0.25">
      <c r="A1599" s="5" t="str">
        <f t="shared" si="24"/>
        <v>1SublapSCHD22024</v>
      </c>
      <c r="B1599" s="7">
        <v>1</v>
      </c>
      <c r="C1599" s="7" t="s">
        <v>107</v>
      </c>
      <c r="D1599" s="7" t="s">
        <v>121</v>
      </c>
      <c r="E1599" s="9">
        <v>2</v>
      </c>
      <c r="F1599" s="9">
        <v>2024</v>
      </c>
      <c r="G1599" s="9">
        <v>0</v>
      </c>
      <c r="H1599" s="9">
        <v>2364.003173828125</v>
      </c>
    </row>
    <row r="1600" spans="1:8" x14ac:dyDescent="0.25">
      <c r="A1600" s="5" t="str">
        <f t="shared" si="24"/>
        <v>1SublapSCHD22025</v>
      </c>
      <c r="B1600" s="7">
        <v>1</v>
      </c>
      <c r="C1600" s="7" t="s">
        <v>107</v>
      </c>
      <c r="D1600" s="7" t="s">
        <v>121</v>
      </c>
      <c r="E1600" s="9">
        <v>2</v>
      </c>
      <c r="F1600" s="9">
        <v>2025</v>
      </c>
      <c r="G1600" s="9">
        <v>0</v>
      </c>
      <c r="H1600" s="9">
        <v>2730.18896484375</v>
      </c>
    </row>
    <row r="1601" spans="1:8" x14ac:dyDescent="0.25">
      <c r="A1601" s="5" t="str">
        <f t="shared" si="24"/>
        <v>1SublapSCHD22026</v>
      </c>
      <c r="B1601" s="7">
        <v>1</v>
      </c>
      <c r="C1601" s="7" t="s">
        <v>107</v>
      </c>
      <c r="D1601" s="7" t="s">
        <v>121</v>
      </c>
      <c r="E1601" s="9">
        <v>2</v>
      </c>
      <c r="F1601" s="9">
        <v>2026</v>
      </c>
      <c r="G1601" s="9">
        <v>0</v>
      </c>
      <c r="H1601" s="9">
        <v>3049.220947265625</v>
      </c>
    </row>
    <row r="1602" spans="1:8" x14ac:dyDescent="0.25">
      <c r="A1602" s="5" t="str">
        <f t="shared" si="24"/>
        <v>1SublapSCHD22027</v>
      </c>
      <c r="B1602" s="7">
        <v>1</v>
      </c>
      <c r="C1602" s="7" t="s">
        <v>107</v>
      </c>
      <c r="D1602" s="7" t="s">
        <v>121</v>
      </c>
      <c r="E1602" s="9">
        <v>2</v>
      </c>
      <c r="F1602" s="9">
        <v>2027</v>
      </c>
      <c r="G1602" s="9">
        <v>0</v>
      </c>
      <c r="H1602" s="9">
        <v>3327.211181640625</v>
      </c>
    </row>
    <row r="1603" spans="1:8" x14ac:dyDescent="0.25">
      <c r="A1603" s="5" t="str">
        <f t="shared" ref="A1603:A1666" si="25">B1603&amp;C1603&amp;D1603&amp;E1603&amp;F1603</f>
        <v>1SublapSCHD22028</v>
      </c>
      <c r="B1603" s="7">
        <v>1</v>
      </c>
      <c r="C1603" s="7" t="s">
        <v>107</v>
      </c>
      <c r="D1603" s="7" t="s">
        <v>121</v>
      </c>
      <c r="E1603" s="9">
        <v>2</v>
      </c>
      <c r="F1603" s="9">
        <v>2028</v>
      </c>
      <c r="G1603" s="9">
        <v>0</v>
      </c>
      <c r="H1603" s="9">
        <v>3569.3603515625</v>
      </c>
    </row>
    <row r="1604" spans="1:8" x14ac:dyDescent="0.25">
      <c r="A1604" s="5" t="str">
        <f t="shared" si="25"/>
        <v>1SublapSCHD22029</v>
      </c>
      <c r="B1604" s="7">
        <v>1</v>
      </c>
      <c r="C1604" s="7" t="s">
        <v>107</v>
      </c>
      <c r="D1604" s="7" t="s">
        <v>121</v>
      </c>
      <c r="E1604" s="9">
        <v>2</v>
      </c>
      <c r="F1604" s="9">
        <v>2029</v>
      </c>
      <c r="G1604" s="9">
        <v>0</v>
      </c>
      <c r="H1604" s="9">
        <v>3780.2255859375</v>
      </c>
    </row>
    <row r="1605" spans="1:8" x14ac:dyDescent="0.25">
      <c r="A1605" s="5" t="str">
        <f t="shared" si="25"/>
        <v>1SublapSCHD22030</v>
      </c>
      <c r="B1605" s="7">
        <v>1</v>
      </c>
      <c r="C1605" s="7" t="s">
        <v>107</v>
      </c>
      <c r="D1605" s="7" t="s">
        <v>121</v>
      </c>
      <c r="E1605" s="9">
        <v>2</v>
      </c>
      <c r="F1605" s="9">
        <v>2030</v>
      </c>
      <c r="G1605" s="9">
        <v>0</v>
      </c>
      <c r="H1605" s="9">
        <v>3963.867919921875</v>
      </c>
    </row>
    <row r="1606" spans="1:8" x14ac:dyDescent="0.25">
      <c r="A1606" s="5" t="str">
        <f t="shared" si="25"/>
        <v>1SublapSCHD22031</v>
      </c>
      <c r="B1606" s="7">
        <v>1</v>
      </c>
      <c r="C1606" s="7" t="s">
        <v>107</v>
      </c>
      <c r="D1606" s="7" t="s">
        <v>121</v>
      </c>
      <c r="E1606" s="9">
        <v>2</v>
      </c>
      <c r="F1606" s="9">
        <v>2031</v>
      </c>
      <c r="G1606" s="9">
        <v>0</v>
      </c>
      <c r="H1606" s="9">
        <v>4123.826171875</v>
      </c>
    </row>
    <row r="1607" spans="1:8" x14ac:dyDescent="0.25">
      <c r="A1607" s="5" t="str">
        <f t="shared" si="25"/>
        <v>1SublapSCHD22032</v>
      </c>
      <c r="B1607" s="7">
        <v>1</v>
      </c>
      <c r="C1607" s="7" t="s">
        <v>107</v>
      </c>
      <c r="D1607" s="7" t="s">
        <v>121</v>
      </c>
      <c r="E1607" s="9">
        <v>2</v>
      </c>
      <c r="F1607" s="9">
        <v>2032</v>
      </c>
      <c r="G1607" s="9">
        <v>0</v>
      </c>
      <c r="H1607" s="9">
        <v>4263.15673828125</v>
      </c>
    </row>
    <row r="1608" spans="1:8" x14ac:dyDescent="0.25">
      <c r="A1608" s="5" t="str">
        <f t="shared" si="25"/>
        <v>1SublapSCHD32022</v>
      </c>
      <c r="B1608" s="7">
        <v>1</v>
      </c>
      <c r="C1608" s="7" t="s">
        <v>107</v>
      </c>
      <c r="D1608" s="7" t="s">
        <v>121</v>
      </c>
      <c r="E1608" s="9">
        <v>3</v>
      </c>
      <c r="F1608" s="9">
        <v>2022</v>
      </c>
      <c r="G1608" s="9">
        <v>0</v>
      </c>
      <c r="H1608" s="9">
        <v>1542.5467529296875</v>
      </c>
    </row>
    <row r="1609" spans="1:8" x14ac:dyDescent="0.25">
      <c r="A1609" s="5" t="str">
        <f t="shared" si="25"/>
        <v>1SublapSCHD32023</v>
      </c>
      <c r="B1609" s="7">
        <v>1</v>
      </c>
      <c r="C1609" s="7" t="s">
        <v>107</v>
      </c>
      <c r="D1609" s="7" t="s">
        <v>121</v>
      </c>
      <c r="E1609" s="9">
        <v>3</v>
      </c>
      <c r="F1609" s="9">
        <v>2023</v>
      </c>
      <c r="G1609" s="9">
        <v>0</v>
      </c>
      <c r="H1609" s="9">
        <v>1969.801513671875</v>
      </c>
    </row>
    <row r="1610" spans="1:8" x14ac:dyDescent="0.25">
      <c r="A1610" s="5" t="str">
        <f t="shared" si="25"/>
        <v>1SublapSCHD32024</v>
      </c>
      <c r="B1610" s="7">
        <v>1</v>
      </c>
      <c r="C1610" s="7" t="s">
        <v>107</v>
      </c>
      <c r="D1610" s="7" t="s">
        <v>121</v>
      </c>
      <c r="E1610" s="9">
        <v>3</v>
      </c>
      <c r="F1610" s="9">
        <v>2024</v>
      </c>
      <c r="G1610" s="9">
        <v>0</v>
      </c>
      <c r="H1610" s="9">
        <v>2396.62060546875</v>
      </c>
    </row>
    <row r="1611" spans="1:8" x14ac:dyDescent="0.25">
      <c r="A1611" s="5" t="str">
        <f t="shared" si="25"/>
        <v>1SublapSCHD32025</v>
      </c>
      <c r="B1611" s="7">
        <v>1</v>
      </c>
      <c r="C1611" s="7" t="s">
        <v>107</v>
      </c>
      <c r="D1611" s="7" t="s">
        <v>121</v>
      </c>
      <c r="E1611" s="9">
        <v>3</v>
      </c>
      <c r="F1611" s="9">
        <v>2025</v>
      </c>
      <c r="G1611" s="9">
        <v>0</v>
      </c>
      <c r="H1611" s="9">
        <v>2758.602294921875</v>
      </c>
    </row>
    <row r="1612" spans="1:8" x14ac:dyDescent="0.25">
      <c r="A1612" s="5" t="str">
        <f t="shared" si="25"/>
        <v>1SublapSCHD32026</v>
      </c>
      <c r="B1612" s="7">
        <v>1</v>
      </c>
      <c r="C1612" s="7" t="s">
        <v>107</v>
      </c>
      <c r="D1612" s="7" t="s">
        <v>121</v>
      </c>
      <c r="E1612" s="9">
        <v>3</v>
      </c>
      <c r="F1612" s="9">
        <v>2026</v>
      </c>
      <c r="G1612" s="9">
        <v>0</v>
      </c>
      <c r="H1612" s="9">
        <v>3073.9794921875</v>
      </c>
    </row>
    <row r="1613" spans="1:8" x14ac:dyDescent="0.25">
      <c r="A1613" s="5" t="str">
        <f t="shared" si="25"/>
        <v>1SublapSCHD32027</v>
      </c>
      <c r="B1613" s="7">
        <v>1</v>
      </c>
      <c r="C1613" s="7" t="s">
        <v>107</v>
      </c>
      <c r="D1613" s="7" t="s">
        <v>121</v>
      </c>
      <c r="E1613" s="9">
        <v>3</v>
      </c>
      <c r="F1613" s="9">
        <v>2027</v>
      </c>
      <c r="G1613" s="9">
        <v>0</v>
      </c>
      <c r="H1613" s="9">
        <v>3348.7841796875</v>
      </c>
    </row>
    <row r="1614" spans="1:8" x14ac:dyDescent="0.25">
      <c r="A1614" s="5" t="str">
        <f t="shared" si="25"/>
        <v>1SublapSCHD32028</v>
      </c>
      <c r="B1614" s="7">
        <v>1</v>
      </c>
      <c r="C1614" s="7" t="s">
        <v>107</v>
      </c>
      <c r="D1614" s="7" t="s">
        <v>121</v>
      </c>
      <c r="E1614" s="9">
        <v>3</v>
      </c>
      <c r="F1614" s="9">
        <v>2028</v>
      </c>
      <c r="G1614" s="9">
        <v>0</v>
      </c>
      <c r="H1614" s="9">
        <v>3588.1455078125</v>
      </c>
    </row>
    <row r="1615" spans="1:8" x14ac:dyDescent="0.25">
      <c r="A1615" s="5" t="str">
        <f t="shared" si="25"/>
        <v>1SublapSCHD32029</v>
      </c>
      <c r="B1615" s="7">
        <v>1</v>
      </c>
      <c r="C1615" s="7" t="s">
        <v>107</v>
      </c>
      <c r="D1615" s="7" t="s">
        <v>121</v>
      </c>
      <c r="E1615" s="9">
        <v>3</v>
      </c>
      <c r="F1615" s="9">
        <v>2029</v>
      </c>
      <c r="G1615" s="9">
        <v>0</v>
      </c>
      <c r="H1615" s="9">
        <v>3796.58447265625</v>
      </c>
    </row>
    <row r="1616" spans="1:8" x14ac:dyDescent="0.25">
      <c r="A1616" s="5" t="str">
        <f t="shared" si="25"/>
        <v>1SublapSCHD32030</v>
      </c>
      <c r="B1616" s="7">
        <v>1</v>
      </c>
      <c r="C1616" s="7" t="s">
        <v>107</v>
      </c>
      <c r="D1616" s="7" t="s">
        <v>121</v>
      </c>
      <c r="E1616" s="9">
        <v>3</v>
      </c>
      <c r="F1616" s="9">
        <v>2030</v>
      </c>
      <c r="G1616" s="9">
        <v>0</v>
      </c>
      <c r="H1616" s="9">
        <v>3978.115966796875</v>
      </c>
    </row>
    <row r="1617" spans="1:8" x14ac:dyDescent="0.25">
      <c r="A1617" s="5" t="str">
        <f t="shared" si="25"/>
        <v>1SublapSCHD32031</v>
      </c>
      <c r="B1617" s="7">
        <v>1</v>
      </c>
      <c r="C1617" s="7" t="s">
        <v>107</v>
      </c>
      <c r="D1617" s="7" t="s">
        <v>121</v>
      </c>
      <c r="E1617" s="9">
        <v>3</v>
      </c>
      <c r="F1617" s="9">
        <v>2031</v>
      </c>
      <c r="G1617" s="9">
        <v>0</v>
      </c>
      <c r="H1617" s="9">
        <v>4136.23779296875</v>
      </c>
    </row>
    <row r="1618" spans="1:8" x14ac:dyDescent="0.25">
      <c r="A1618" s="5" t="str">
        <f t="shared" si="25"/>
        <v>1SublapSCHD32032</v>
      </c>
      <c r="B1618" s="7">
        <v>1</v>
      </c>
      <c r="C1618" s="7" t="s">
        <v>107</v>
      </c>
      <c r="D1618" s="7" t="s">
        <v>121</v>
      </c>
      <c r="E1618" s="9">
        <v>3</v>
      </c>
      <c r="F1618" s="9">
        <v>2032</v>
      </c>
      <c r="G1618" s="9">
        <v>0</v>
      </c>
      <c r="H1618" s="9">
        <v>4273.96630859375</v>
      </c>
    </row>
    <row r="1619" spans="1:8" x14ac:dyDescent="0.25">
      <c r="A1619" s="5" t="str">
        <f t="shared" si="25"/>
        <v>1SublapSCHD42022</v>
      </c>
      <c r="B1619" s="7">
        <v>1</v>
      </c>
      <c r="C1619" s="7" t="s">
        <v>107</v>
      </c>
      <c r="D1619" s="7" t="s">
        <v>121</v>
      </c>
      <c r="E1619" s="9">
        <v>4</v>
      </c>
      <c r="F1619" s="9">
        <v>2022</v>
      </c>
      <c r="G1619" s="9">
        <v>0</v>
      </c>
      <c r="H1619" s="9">
        <v>1572.4188232421875</v>
      </c>
    </row>
    <row r="1620" spans="1:8" x14ac:dyDescent="0.25">
      <c r="A1620" s="5" t="str">
        <f t="shared" si="25"/>
        <v>1SublapSCHD42023</v>
      </c>
      <c r="B1620" s="7">
        <v>1</v>
      </c>
      <c r="C1620" s="7" t="s">
        <v>107</v>
      </c>
      <c r="D1620" s="7" t="s">
        <v>121</v>
      </c>
      <c r="E1620" s="9">
        <v>4</v>
      </c>
      <c r="F1620" s="9">
        <v>2023</v>
      </c>
      <c r="G1620" s="9">
        <v>0</v>
      </c>
      <c r="H1620" s="9">
        <v>2009.500732421875</v>
      </c>
    </row>
    <row r="1621" spans="1:8" x14ac:dyDescent="0.25">
      <c r="A1621" s="5" t="str">
        <f t="shared" si="25"/>
        <v>1SublapSCHD42024</v>
      </c>
      <c r="B1621" s="7">
        <v>1</v>
      </c>
      <c r="C1621" s="7" t="s">
        <v>107</v>
      </c>
      <c r="D1621" s="7" t="s">
        <v>121</v>
      </c>
      <c r="E1621" s="9">
        <v>4</v>
      </c>
      <c r="F1621" s="9">
        <v>2024</v>
      </c>
      <c r="G1621" s="9">
        <v>0</v>
      </c>
      <c r="H1621" s="9">
        <v>2429.23828125</v>
      </c>
    </row>
    <row r="1622" spans="1:8" x14ac:dyDescent="0.25">
      <c r="A1622" s="5" t="str">
        <f t="shared" si="25"/>
        <v>1SublapSCHD42025</v>
      </c>
      <c r="B1622" s="7">
        <v>1</v>
      </c>
      <c r="C1622" s="7" t="s">
        <v>107</v>
      </c>
      <c r="D1622" s="7" t="s">
        <v>121</v>
      </c>
      <c r="E1622" s="9">
        <v>4</v>
      </c>
      <c r="F1622" s="9">
        <v>2025</v>
      </c>
      <c r="G1622" s="9">
        <v>0</v>
      </c>
      <c r="H1622" s="9">
        <v>2787.015625</v>
      </c>
    </row>
    <row r="1623" spans="1:8" x14ac:dyDescent="0.25">
      <c r="A1623" s="5" t="str">
        <f t="shared" si="25"/>
        <v>1SublapSCHD42026</v>
      </c>
      <c r="B1623" s="7">
        <v>1</v>
      </c>
      <c r="C1623" s="7" t="s">
        <v>107</v>
      </c>
      <c r="D1623" s="7" t="s">
        <v>121</v>
      </c>
      <c r="E1623" s="9">
        <v>4</v>
      </c>
      <c r="F1623" s="9">
        <v>2026</v>
      </c>
      <c r="G1623" s="9">
        <v>0</v>
      </c>
      <c r="H1623" s="9">
        <v>3098.73828125</v>
      </c>
    </row>
    <row r="1624" spans="1:8" x14ac:dyDescent="0.25">
      <c r="A1624" s="5" t="str">
        <f t="shared" si="25"/>
        <v>1SublapSCHD42027</v>
      </c>
      <c r="B1624" s="7">
        <v>1</v>
      </c>
      <c r="C1624" s="7" t="s">
        <v>107</v>
      </c>
      <c r="D1624" s="7" t="s">
        <v>121</v>
      </c>
      <c r="E1624" s="9">
        <v>4</v>
      </c>
      <c r="F1624" s="9">
        <v>2027</v>
      </c>
      <c r="G1624" s="9">
        <v>0</v>
      </c>
      <c r="H1624" s="9">
        <v>3370.357421875</v>
      </c>
    </row>
    <row r="1625" spans="1:8" x14ac:dyDescent="0.25">
      <c r="A1625" s="5" t="str">
        <f t="shared" si="25"/>
        <v>1SublapSCHD42028</v>
      </c>
      <c r="B1625" s="7">
        <v>1</v>
      </c>
      <c r="C1625" s="7" t="s">
        <v>107</v>
      </c>
      <c r="D1625" s="7" t="s">
        <v>121</v>
      </c>
      <c r="E1625" s="9">
        <v>4</v>
      </c>
      <c r="F1625" s="9">
        <v>2028</v>
      </c>
      <c r="G1625" s="9">
        <v>0</v>
      </c>
      <c r="H1625" s="9">
        <v>3606.9306640625</v>
      </c>
    </row>
    <row r="1626" spans="1:8" x14ac:dyDescent="0.25">
      <c r="A1626" s="5" t="str">
        <f t="shared" si="25"/>
        <v>1SublapSCHD42029</v>
      </c>
      <c r="B1626" s="7">
        <v>1</v>
      </c>
      <c r="C1626" s="7" t="s">
        <v>107</v>
      </c>
      <c r="D1626" s="7" t="s">
        <v>121</v>
      </c>
      <c r="E1626" s="9">
        <v>4</v>
      </c>
      <c r="F1626" s="9">
        <v>2029</v>
      </c>
      <c r="G1626" s="9">
        <v>0</v>
      </c>
      <c r="H1626" s="9">
        <v>3812.943603515625</v>
      </c>
    </row>
    <row r="1627" spans="1:8" x14ac:dyDescent="0.25">
      <c r="A1627" s="5" t="str">
        <f t="shared" si="25"/>
        <v>1SublapSCHD42030</v>
      </c>
      <c r="B1627" s="7">
        <v>1</v>
      </c>
      <c r="C1627" s="7" t="s">
        <v>107</v>
      </c>
      <c r="D1627" s="7" t="s">
        <v>121</v>
      </c>
      <c r="E1627" s="9">
        <v>4</v>
      </c>
      <c r="F1627" s="9">
        <v>2030</v>
      </c>
      <c r="G1627" s="9">
        <v>0</v>
      </c>
      <c r="H1627" s="9">
        <v>3992.364013671875</v>
      </c>
    </row>
    <row r="1628" spans="1:8" x14ac:dyDescent="0.25">
      <c r="A1628" s="5" t="str">
        <f t="shared" si="25"/>
        <v>1SublapSCHD42031</v>
      </c>
      <c r="B1628" s="7">
        <v>1</v>
      </c>
      <c r="C1628" s="7" t="s">
        <v>107</v>
      </c>
      <c r="D1628" s="7" t="s">
        <v>121</v>
      </c>
      <c r="E1628" s="9">
        <v>4</v>
      </c>
      <c r="F1628" s="9">
        <v>2031</v>
      </c>
      <c r="G1628" s="9">
        <v>0</v>
      </c>
      <c r="H1628" s="9">
        <v>4148.64990234375</v>
      </c>
    </row>
    <row r="1629" spans="1:8" x14ac:dyDescent="0.25">
      <c r="A1629" s="5" t="str">
        <f t="shared" si="25"/>
        <v>1SublapSCHD42032</v>
      </c>
      <c r="B1629" s="7">
        <v>1</v>
      </c>
      <c r="C1629" s="7" t="s">
        <v>107</v>
      </c>
      <c r="D1629" s="7" t="s">
        <v>121</v>
      </c>
      <c r="E1629" s="9">
        <v>4</v>
      </c>
      <c r="F1629" s="9">
        <v>2032</v>
      </c>
      <c r="G1629" s="9">
        <v>0</v>
      </c>
      <c r="H1629" s="9">
        <v>4284.7763671875</v>
      </c>
    </row>
    <row r="1630" spans="1:8" x14ac:dyDescent="0.25">
      <c r="A1630" s="5" t="str">
        <f t="shared" si="25"/>
        <v>1SublapSCHD52022</v>
      </c>
      <c r="B1630" s="7">
        <v>1</v>
      </c>
      <c r="C1630" s="7" t="s">
        <v>107</v>
      </c>
      <c r="D1630" s="7" t="s">
        <v>121</v>
      </c>
      <c r="E1630" s="9">
        <v>5</v>
      </c>
      <c r="F1630" s="9">
        <v>2022</v>
      </c>
      <c r="G1630" s="9">
        <v>0</v>
      </c>
      <c r="H1630" s="9">
        <v>1602.2908935546875</v>
      </c>
    </row>
    <row r="1631" spans="1:8" x14ac:dyDescent="0.25">
      <c r="A1631" s="5" t="str">
        <f t="shared" si="25"/>
        <v>1SublapSCHD52023</v>
      </c>
      <c r="B1631" s="7">
        <v>1</v>
      </c>
      <c r="C1631" s="7" t="s">
        <v>107</v>
      </c>
      <c r="D1631" s="7" t="s">
        <v>121</v>
      </c>
      <c r="E1631" s="9">
        <v>5</v>
      </c>
      <c r="F1631" s="9">
        <v>2023</v>
      </c>
      <c r="G1631" s="9">
        <v>0</v>
      </c>
      <c r="H1631" s="9">
        <v>2049.199951171875</v>
      </c>
    </row>
    <row r="1632" spans="1:8" x14ac:dyDescent="0.25">
      <c r="A1632" s="5" t="str">
        <f t="shared" si="25"/>
        <v>1SublapSCHD52024</v>
      </c>
      <c r="B1632" s="7">
        <v>1</v>
      </c>
      <c r="C1632" s="7" t="s">
        <v>107</v>
      </c>
      <c r="D1632" s="7" t="s">
        <v>121</v>
      </c>
      <c r="E1632" s="9">
        <v>5</v>
      </c>
      <c r="F1632" s="9">
        <v>2024</v>
      </c>
      <c r="G1632" s="9">
        <v>0</v>
      </c>
      <c r="H1632" s="9">
        <v>2461.85595703125</v>
      </c>
    </row>
    <row r="1633" spans="1:8" x14ac:dyDescent="0.25">
      <c r="A1633" s="5" t="str">
        <f t="shared" si="25"/>
        <v>1SublapSCHD52025</v>
      </c>
      <c r="B1633" s="7">
        <v>1</v>
      </c>
      <c r="C1633" s="7" t="s">
        <v>107</v>
      </c>
      <c r="D1633" s="7" t="s">
        <v>121</v>
      </c>
      <c r="E1633" s="9">
        <v>5</v>
      </c>
      <c r="F1633" s="9">
        <v>2025</v>
      </c>
      <c r="G1633" s="9">
        <v>0</v>
      </c>
      <c r="H1633" s="9">
        <v>2815.428955078125</v>
      </c>
    </row>
    <row r="1634" spans="1:8" x14ac:dyDescent="0.25">
      <c r="A1634" s="5" t="str">
        <f t="shared" si="25"/>
        <v>1SublapSCHD52026</v>
      </c>
      <c r="B1634" s="7">
        <v>1</v>
      </c>
      <c r="C1634" s="7" t="s">
        <v>107</v>
      </c>
      <c r="D1634" s="7" t="s">
        <v>121</v>
      </c>
      <c r="E1634" s="9">
        <v>5</v>
      </c>
      <c r="F1634" s="9">
        <v>2026</v>
      </c>
      <c r="G1634" s="9">
        <v>0</v>
      </c>
      <c r="H1634" s="9">
        <v>3123.496826171875</v>
      </c>
    </row>
    <row r="1635" spans="1:8" x14ac:dyDescent="0.25">
      <c r="A1635" s="5" t="str">
        <f t="shared" si="25"/>
        <v>1SublapSCHD52027</v>
      </c>
      <c r="B1635" s="7">
        <v>1</v>
      </c>
      <c r="C1635" s="7" t="s">
        <v>107</v>
      </c>
      <c r="D1635" s="7" t="s">
        <v>121</v>
      </c>
      <c r="E1635" s="9">
        <v>5</v>
      </c>
      <c r="F1635" s="9">
        <v>2027</v>
      </c>
      <c r="G1635" s="9">
        <v>0</v>
      </c>
      <c r="H1635" s="9">
        <v>3391.930419921875</v>
      </c>
    </row>
    <row r="1636" spans="1:8" x14ac:dyDescent="0.25">
      <c r="A1636" s="5" t="str">
        <f t="shared" si="25"/>
        <v>1SublapSCHD52028</v>
      </c>
      <c r="B1636" s="7">
        <v>1</v>
      </c>
      <c r="C1636" s="7" t="s">
        <v>107</v>
      </c>
      <c r="D1636" s="7" t="s">
        <v>121</v>
      </c>
      <c r="E1636" s="9">
        <v>5</v>
      </c>
      <c r="F1636" s="9">
        <v>2028</v>
      </c>
      <c r="G1636" s="9">
        <v>0</v>
      </c>
      <c r="H1636" s="9">
        <v>3625.715576171875</v>
      </c>
    </row>
    <row r="1637" spans="1:8" x14ac:dyDescent="0.25">
      <c r="A1637" s="5" t="str">
        <f t="shared" si="25"/>
        <v>1SublapSCHD52029</v>
      </c>
      <c r="B1637" s="7">
        <v>1</v>
      </c>
      <c r="C1637" s="7" t="s">
        <v>107</v>
      </c>
      <c r="D1637" s="7" t="s">
        <v>121</v>
      </c>
      <c r="E1637" s="9">
        <v>5</v>
      </c>
      <c r="F1637" s="9">
        <v>2029</v>
      </c>
      <c r="G1637" s="9">
        <v>0</v>
      </c>
      <c r="H1637" s="9">
        <v>3829.302734375</v>
      </c>
    </row>
    <row r="1638" spans="1:8" x14ac:dyDescent="0.25">
      <c r="A1638" s="5" t="str">
        <f t="shared" si="25"/>
        <v>1SublapSCHD52030</v>
      </c>
      <c r="B1638" s="7">
        <v>1</v>
      </c>
      <c r="C1638" s="7" t="s">
        <v>107</v>
      </c>
      <c r="D1638" s="7" t="s">
        <v>121</v>
      </c>
      <c r="E1638" s="9">
        <v>5</v>
      </c>
      <c r="F1638" s="9">
        <v>2030</v>
      </c>
      <c r="G1638" s="9">
        <v>0</v>
      </c>
      <c r="H1638" s="9">
        <v>4006.612060546875</v>
      </c>
    </row>
    <row r="1639" spans="1:8" x14ac:dyDescent="0.25">
      <c r="A1639" s="5" t="str">
        <f t="shared" si="25"/>
        <v>1SublapSCHD52031</v>
      </c>
      <c r="B1639" s="7">
        <v>1</v>
      </c>
      <c r="C1639" s="7" t="s">
        <v>107</v>
      </c>
      <c r="D1639" s="7" t="s">
        <v>121</v>
      </c>
      <c r="E1639" s="9">
        <v>5</v>
      </c>
      <c r="F1639" s="9">
        <v>2031</v>
      </c>
      <c r="G1639" s="9">
        <v>0</v>
      </c>
      <c r="H1639" s="9">
        <v>4161.0615234375</v>
      </c>
    </row>
    <row r="1640" spans="1:8" x14ac:dyDescent="0.25">
      <c r="A1640" s="5" t="str">
        <f t="shared" si="25"/>
        <v>1SublapSCHD52032</v>
      </c>
      <c r="B1640" s="7">
        <v>1</v>
      </c>
      <c r="C1640" s="7" t="s">
        <v>107</v>
      </c>
      <c r="D1640" s="7" t="s">
        <v>121</v>
      </c>
      <c r="E1640" s="9">
        <v>5</v>
      </c>
      <c r="F1640" s="9">
        <v>2032</v>
      </c>
      <c r="G1640" s="9">
        <v>0</v>
      </c>
      <c r="H1640" s="9">
        <v>4295.58642578125</v>
      </c>
    </row>
    <row r="1641" spans="1:8" x14ac:dyDescent="0.25">
      <c r="A1641" s="5" t="str">
        <f t="shared" si="25"/>
        <v>1SublapSCHD62022</v>
      </c>
      <c r="B1641" s="7">
        <v>1</v>
      </c>
      <c r="C1641" s="7" t="s">
        <v>107</v>
      </c>
      <c r="D1641" s="7" t="s">
        <v>121</v>
      </c>
      <c r="E1641" s="9">
        <v>6</v>
      </c>
      <c r="F1641" s="9">
        <v>2022</v>
      </c>
      <c r="G1641" s="9">
        <v>0</v>
      </c>
      <c r="H1641" s="9">
        <v>1632.1630859375</v>
      </c>
    </row>
    <row r="1642" spans="1:8" x14ac:dyDescent="0.25">
      <c r="A1642" s="5" t="str">
        <f t="shared" si="25"/>
        <v>1SublapSCHD62023</v>
      </c>
      <c r="B1642" s="7">
        <v>1</v>
      </c>
      <c r="C1642" s="7" t="s">
        <v>107</v>
      </c>
      <c r="D1642" s="7" t="s">
        <v>121</v>
      </c>
      <c r="E1642" s="9">
        <v>6</v>
      </c>
      <c r="F1642" s="9">
        <v>2023</v>
      </c>
      <c r="G1642" s="9">
        <v>0</v>
      </c>
      <c r="H1642" s="9">
        <v>2088.89892578125</v>
      </c>
    </row>
    <row r="1643" spans="1:8" x14ac:dyDescent="0.25">
      <c r="A1643" s="5" t="str">
        <f t="shared" si="25"/>
        <v>1SublapSCHD62024</v>
      </c>
      <c r="B1643" s="7">
        <v>1</v>
      </c>
      <c r="C1643" s="7" t="s">
        <v>107</v>
      </c>
      <c r="D1643" s="7" t="s">
        <v>121</v>
      </c>
      <c r="E1643" s="9">
        <v>6</v>
      </c>
      <c r="F1643" s="9">
        <v>2024</v>
      </c>
      <c r="G1643" s="9">
        <v>0</v>
      </c>
      <c r="H1643" s="9">
        <v>2494.4736328125</v>
      </c>
    </row>
    <row r="1644" spans="1:8" x14ac:dyDescent="0.25">
      <c r="A1644" s="5" t="str">
        <f t="shared" si="25"/>
        <v>1SublapSCHD62025</v>
      </c>
      <c r="B1644" s="7">
        <v>1</v>
      </c>
      <c r="C1644" s="7" t="s">
        <v>107</v>
      </c>
      <c r="D1644" s="7" t="s">
        <v>121</v>
      </c>
      <c r="E1644" s="9">
        <v>6</v>
      </c>
      <c r="F1644" s="9">
        <v>2025</v>
      </c>
      <c r="G1644" s="9">
        <v>0</v>
      </c>
      <c r="H1644" s="9">
        <v>2843.84228515625</v>
      </c>
    </row>
    <row r="1645" spans="1:8" x14ac:dyDescent="0.25">
      <c r="A1645" s="5" t="str">
        <f t="shared" si="25"/>
        <v>1SublapSCHD62026</v>
      </c>
      <c r="B1645" s="7">
        <v>1</v>
      </c>
      <c r="C1645" s="7" t="s">
        <v>107</v>
      </c>
      <c r="D1645" s="7" t="s">
        <v>121</v>
      </c>
      <c r="E1645" s="9">
        <v>6</v>
      </c>
      <c r="F1645" s="9">
        <v>2026</v>
      </c>
      <c r="G1645" s="9">
        <v>0</v>
      </c>
      <c r="H1645" s="9">
        <v>3148.255615234375</v>
      </c>
    </row>
    <row r="1646" spans="1:8" x14ac:dyDescent="0.25">
      <c r="A1646" s="5" t="str">
        <f t="shared" si="25"/>
        <v>1SublapSCHD62027</v>
      </c>
      <c r="B1646" s="7">
        <v>1</v>
      </c>
      <c r="C1646" s="7" t="s">
        <v>107</v>
      </c>
      <c r="D1646" s="7" t="s">
        <v>121</v>
      </c>
      <c r="E1646" s="9">
        <v>6</v>
      </c>
      <c r="F1646" s="9">
        <v>2027</v>
      </c>
      <c r="G1646" s="9">
        <v>0</v>
      </c>
      <c r="H1646" s="9">
        <v>3413.50341796875</v>
      </c>
    </row>
    <row r="1647" spans="1:8" x14ac:dyDescent="0.25">
      <c r="A1647" s="5" t="str">
        <f t="shared" si="25"/>
        <v>1SublapSCHD62028</v>
      </c>
      <c r="B1647" s="7">
        <v>1</v>
      </c>
      <c r="C1647" s="7" t="s">
        <v>107</v>
      </c>
      <c r="D1647" s="7" t="s">
        <v>121</v>
      </c>
      <c r="E1647" s="9">
        <v>6</v>
      </c>
      <c r="F1647" s="9">
        <v>2028</v>
      </c>
      <c r="G1647" s="9">
        <v>0</v>
      </c>
      <c r="H1647" s="9">
        <v>3644.500732421875</v>
      </c>
    </row>
    <row r="1648" spans="1:8" x14ac:dyDescent="0.25">
      <c r="A1648" s="5" t="str">
        <f t="shared" si="25"/>
        <v>1SublapSCHD62029</v>
      </c>
      <c r="B1648" s="7">
        <v>1</v>
      </c>
      <c r="C1648" s="7" t="s">
        <v>107</v>
      </c>
      <c r="D1648" s="7" t="s">
        <v>121</v>
      </c>
      <c r="E1648" s="9">
        <v>6</v>
      </c>
      <c r="F1648" s="9">
        <v>2029</v>
      </c>
      <c r="G1648" s="9">
        <v>0</v>
      </c>
      <c r="H1648" s="9">
        <v>3845.661865234375</v>
      </c>
    </row>
    <row r="1649" spans="1:8" x14ac:dyDescent="0.25">
      <c r="A1649" s="5" t="str">
        <f t="shared" si="25"/>
        <v>1SublapSCHD62030</v>
      </c>
      <c r="B1649" s="7">
        <v>1</v>
      </c>
      <c r="C1649" s="7" t="s">
        <v>107</v>
      </c>
      <c r="D1649" s="7" t="s">
        <v>121</v>
      </c>
      <c r="E1649" s="9">
        <v>6</v>
      </c>
      <c r="F1649" s="9">
        <v>2030</v>
      </c>
      <c r="G1649" s="9">
        <v>0</v>
      </c>
      <c r="H1649" s="9">
        <v>4020.85986328125</v>
      </c>
    </row>
    <row r="1650" spans="1:8" x14ac:dyDescent="0.25">
      <c r="A1650" s="5" t="str">
        <f t="shared" si="25"/>
        <v>1SublapSCHD62031</v>
      </c>
      <c r="B1650" s="7">
        <v>1</v>
      </c>
      <c r="C1650" s="7" t="s">
        <v>107</v>
      </c>
      <c r="D1650" s="7" t="s">
        <v>121</v>
      </c>
      <c r="E1650" s="9">
        <v>6</v>
      </c>
      <c r="F1650" s="9">
        <v>2031</v>
      </c>
      <c r="G1650" s="9">
        <v>0</v>
      </c>
      <c r="H1650" s="9">
        <v>4173.47314453125</v>
      </c>
    </row>
    <row r="1651" spans="1:8" x14ac:dyDescent="0.25">
      <c r="A1651" s="5" t="str">
        <f t="shared" si="25"/>
        <v>1SublapSCHD62032</v>
      </c>
      <c r="B1651" s="7">
        <v>1</v>
      </c>
      <c r="C1651" s="7" t="s">
        <v>107</v>
      </c>
      <c r="D1651" s="7" t="s">
        <v>121</v>
      </c>
      <c r="E1651" s="9">
        <v>6</v>
      </c>
      <c r="F1651" s="9">
        <v>2032</v>
      </c>
      <c r="G1651" s="9">
        <v>0</v>
      </c>
      <c r="H1651" s="9">
        <v>4306.396484375</v>
      </c>
    </row>
    <row r="1652" spans="1:8" x14ac:dyDescent="0.25">
      <c r="A1652" s="5" t="str">
        <f t="shared" si="25"/>
        <v>1SublapSCHD72022</v>
      </c>
      <c r="B1652" s="7">
        <v>1</v>
      </c>
      <c r="C1652" s="7" t="s">
        <v>107</v>
      </c>
      <c r="D1652" s="7" t="s">
        <v>121</v>
      </c>
      <c r="E1652" s="9">
        <v>7</v>
      </c>
      <c r="F1652" s="9">
        <v>2022</v>
      </c>
      <c r="G1652" s="9">
        <v>0</v>
      </c>
      <c r="H1652" s="9">
        <v>1662.03515625</v>
      </c>
    </row>
    <row r="1653" spans="1:8" x14ac:dyDescent="0.25">
      <c r="A1653" s="5" t="str">
        <f t="shared" si="25"/>
        <v>1SublapSCHD72023</v>
      </c>
      <c r="B1653" s="7">
        <v>1</v>
      </c>
      <c r="C1653" s="7" t="s">
        <v>107</v>
      </c>
      <c r="D1653" s="7" t="s">
        <v>121</v>
      </c>
      <c r="E1653" s="9">
        <v>7</v>
      </c>
      <c r="F1653" s="9">
        <v>2023</v>
      </c>
      <c r="G1653" s="9">
        <v>0</v>
      </c>
      <c r="H1653" s="9">
        <v>2128.59814453125</v>
      </c>
    </row>
    <row r="1654" spans="1:8" x14ac:dyDescent="0.25">
      <c r="A1654" s="5" t="str">
        <f t="shared" si="25"/>
        <v>1SublapSCHD72024</v>
      </c>
      <c r="B1654" s="7">
        <v>1</v>
      </c>
      <c r="C1654" s="7" t="s">
        <v>107</v>
      </c>
      <c r="D1654" s="7" t="s">
        <v>121</v>
      </c>
      <c r="E1654" s="9">
        <v>7</v>
      </c>
      <c r="F1654" s="9">
        <v>2024</v>
      </c>
      <c r="G1654" s="9">
        <v>0</v>
      </c>
      <c r="H1654" s="9">
        <v>2527.091064453125</v>
      </c>
    </row>
    <row r="1655" spans="1:8" x14ac:dyDescent="0.25">
      <c r="A1655" s="5" t="str">
        <f t="shared" si="25"/>
        <v>1SublapSCHD72025</v>
      </c>
      <c r="B1655" s="7">
        <v>1</v>
      </c>
      <c r="C1655" s="7" t="s">
        <v>107</v>
      </c>
      <c r="D1655" s="7" t="s">
        <v>121</v>
      </c>
      <c r="E1655" s="9">
        <v>7</v>
      </c>
      <c r="F1655" s="9">
        <v>2025</v>
      </c>
      <c r="G1655" s="9">
        <v>0</v>
      </c>
      <c r="H1655" s="9">
        <v>2872.255615234375</v>
      </c>
    </row>
    <row r="1656" spans="1:8" x14ac:dyDescent="0.25">
      <c r="A1656" s="5" t="str">
        <f t="shared" si="25"/>
        <v>1SublapSCHD72026</v>
      </c>
      <c r="B1656" s="7">
        <v>1</v>
      </c>
      <c r="C1656" s="7" t="s">
        <v>107</v>
      </c>
      <c r="D1656" s="7" t="s">
        <v>121</v>
      </c>
      <c r="E1656" s="9">
        <v>7</v>
      </c>
      <c r="F1656" s="9">
        <v>2026</v>
      </c>
      <c r="G1656" s="9">
        <v>0</v>
      </c>
      <c r="H1656" s="9">
        <v>3173.01416015625</v>
      </c>
    </row>
    <row r="1657" spans="1:8" x14ac:dyDescent="0.25">
      <c r="A1657" s="5" t="str">
        <f t="shared" si="25"/>
        <v>1SublapSCHD72027</v>
      </c>
      <c r="B1657" s="7">
        <v>1</v>
      </c>
      <c r="C1657" s="7" t="s">
        <v>107</v>
      </c>
      <c r="D1657" s="7" t="s">
        <v>121</v>
      </c>
      <c r="E1657" s="9">
        <v>7</v>
      </c>
      <c r="F1657" s="9">
        <v>2027</v>
      </c>
      <c r="G1657" s="9">
        <v>0</v>
      </c>
      <c r="H1657" s="9">
        <v>3435.07666015625</v>
      </c>
    </row>
    <row r="1658" spans="1:8" x14ac:dyDescent="0.25">
      <c r="A1658" s="5" t="str">
        <f t="shared" si="25"/>
        <v>1SublapSCHD72028</v>
      </c>
      <c r="B1658" s="7">
        <v>1</v>
      </c>
      <c r="C1658" s="7" t="s">
        <v>107</v>
      </c>
      <c r="D1658" s="7" t="s">
        <v>121</v>
      </c>
      <c r="E1658" s="9">
        <v>7</v>
      </c>
      <c r="F1658" s="9">
        <v>2028</v>
      </c>
      <c r="G1658" s="9">
        <v>0</v>
      </c>
      <c r="H1658" s="9">
        <v>3663.285888671875</v>
      </c>
    </row>
    <row r="1659" spans="1:8" x14ac:dyDescent="0.25">
      <c r="A1659" s="5" t="str">
        <f t="shared" si="25"/>
        <v>1SublapSCHD72029</v>
      </c>
      <c r="B1659" s="7">
        <v>1</v>
      </c>
      <c r="C1659" s="7" t="s">
        <v>107</v>
      </c>
      <c r="D1659" s="7" t="s">
        <v>121</v>
      </c>
      <c r="E1659" s="9">
        <v>7</v>
      </c>
      <c r="F1659" s="9">
        <v>2029</v>
      </c>
      <c r="G1659" s="9">
        <v>0</v>
      </c>
      <c r="H1659" s="9">
        <v>3862.020751953125</v>
      </c>
    </row>
    <row r="1660" spans="1:8" x14ac:dyDescent="0.25">
      <c r="A1660" s="5" t="str">
        <f t="shared" si="25"/>
        <v>1SublapSCHD72030</v>
      </c>
      <c r="B1660" s="7">
        <v>1</v>
      </c>
      <c r="C1660" s="7" t="s">
        <v>107</v>
      </c>
      <c r="D1660" s="7" t="s">
        <v>121</v>
      </c>
      <c r="E1660" s="9">
        <v>7</v>
      </c>
      <c r="F1660" s="9">
        <v>2030</v>
      </c>
      <c r="G1660" s="9">
        <v>0</v>
      </c>
      <c r="H1660" s="9">
        <v>4035.10791015625</v>
      </c>
    </row>
    <row r="1661" spans="1:8" x14ac:dyDescent="0.25">
      <c r="A1661" s="5" t="str">
        <f t="shared" si="25"/>
        <v>1SublapSCHD72031</v>
      </c>
      <c r="B1661" s="7">
        <v>1</v>
      </c>
      <c r="C1661" s="7" t="s">
        <v>107</v>
      </c>
      <c r="D1661" s="7" t="s">
        <v>121</v>
      </c>
      <c r="E1661" s="9">
        <v>7</v>
      </c>
      <c r="F1661" s="9">
        <v>2031</v>
      </c>
      <c r="G1661" s="9">
        <v>0</v>
      </c>
      <c r="H1661" s="9">
        <v>4185.884765625</v>
      </c>
    </row>
    <row r="1662" spans="1:8" x14ac:dyDescent="0.25">
      <c r="A1662" s="5" t="str">
        <f t="shared" si="25"/>
        <v>1SublapSCHD72032</v>
      </c>
      <c r="B1662" s="7">
        <v>1</v>
      </c>
      <c r="C1662" s="7" t="s">
        <v>107</v>
      </c>
      <c r="D1662" s="7" t="s">
        <v>121</v>
      </c>
      <c r="E1662" s="9">
        <v>7</v>
      </c>
      <c r="F1662" s="9">
        <v>2032</v>
      </c>
      <c r="G1662" s="9">
        <v>0</v>
      </c>
      <c r="H1662" s="9">
        <v>4317.20654296875</v>
      </c>
    </row>
    <row r="1663" spans="1:8" x14ac:dyDescent="0.25">
      <c r="A1663" s="5" t="str">
        <f t="shared" si="25"/>
        <v>1SublapSCHD82022</v>
      </c>
      <c r="B1663" s="7">
        <v>1</v>
      </c>
      <c r="C1663" s="7" t="s">
        <v>107</v>
      </c>
      <c r="D1663" s="7" t="s">
        <v>121</v>
      </c>
      <c r="E1663" s="9">
        <v>8</v>
      </c>
      <c r="F1663" s="9">
        <v>2022</v>
      </c>
      <c r="G1663" s="9">
        <v>0</v>
      </c>
      <c r="H1663" s="9">
        <v>1691.9072265625</v>
      </c>
    </row>
    <row r="1664" spans="1:8" x14ac:dyDescent="0.25">
      <c r="A1664" s="5" t="str">
        <f t="shared" si="25"/>
        <v>1SublapSCHD82023</v>
      </c>
      <c r="B1664" s="7">
        <v>1</v>
      </c>
      <c r="C1664" s="7" t="s">
        <v>107</v>
      </c>
      <c r="D1664" s="7" t="s">
        <v>121</v>
      </c>
      <c r="E1664" s="9">
        <v>8</v>
      </c>
      <c r="F1664" s="9">
        <v>2023</v>
      </c>
      <c r="G1664" s="9">
        <v>0</v>
      </c>
      <c r="H1664" s="9">
        <v>2168.29736328125</v>
      </c>
    </row>
    <row r="1665" spans="1:8" x14ac:dyDescent="0.25">
      <c r="A1665" s="5" t="str">
        <f t="shared" si="25"/>
        <v>1SublapSCHD82024</v>
      </c>
      <c r="B1665" s="7">
        <v>1</v>
      </c>
      <c r="C1665" s="7" t="s">
        <v>107</v>
      </c>
      <c r="D1665" s="7" t="s">
        <v>121</v>
      </c>
      <c r="E1665" s="9">
        <v>8</v>
      </c>
      <c r="F1665" s="9">
        <v>2024</v>
      </c>
      <c r="G1665" s="9">
        <v>0</v>
      </c>
      <c r="H1665" s="9">
        <v>2559.708740234375</v>
      </c>
    </row>
    <row r="1666" spans="1:8" x14ac:dyDescent="0.25">
      <c r="A1666" s="5" t="str">
        <f t="shared" si="25"/>
        <v>1SublapSCHD82025</v>
      </c>
      <c r="B1666" s="7">
        <v>1</v>
      </c>
      <c r="C1666" s="7" t="s">
        <v>107</v>
      </c>
      <c r="D1666" s="7" t="s">
        <v>121</v>
      </c>
      <c r="E1666" s="9">
        <v>8</v>
      </c>
      <c r="F1666" s="9">
        <v>2025</v>
      </c>
      <c r="G1666" s="9">
        <v>0</v>
      </c>
      <c r="H1666" s="9">
        <v>2900.6689453125</v>
      </c>
    </row>
    <row r="1667" spans="1:8" x14ac:dyDescent="0.25">
      <c r="A1667" s="5" t="str">
        <f t="shared" ref="A1667:A1730" si="26">B1667&amp;C1667&amp;D1667&amp;E1667&amp;F1667</f>
        <v>1SublapSCHD82026</v>
      </c>
      <c r="B1667" s="7">
        <v>1</v>
      </c>
      <c r="C1667" s="7" t="s">
        <v>107</v>
      </c>
      <c r="D1667" s="7" t="s">
        <v>121</v>
      </c>
      <c r="E1667" s="9">
        <v>8</v>
      </c>
      <c r="F1667" s="9">
        <v>2026</v>
      </c>
      <c r="G1667" s="9">
        <v>0</v>
      </c>
      <c r="H1667" s="9">
        <v>3197.77294921875</v>
      </c>
    </row>
    <row r="1668" spans="1:8" x14ac:dyDescent="0.25">
      <c r="A1668" s="5" t="str">
        <f t="shared" si="26"/>
        <v>1SublapSCHD82027</v>
      </c>
      <c r="B1668" s="7">
        <v>1</v>
      </c>
      <c r="C1668" s="7" t="s">
        <v>107</v>
      </c>
      <c r="D1668" s="7" t="s">
        <v>121</v>
      </c>
      <c r="E1668" s="9">
        <v>8</v>
      </c>
      <c r="F1668" s="9">
        <v>2027</v>
      </c>
      <c r="G1668" s="9">
        <v>0</v>
      </c>
      <c r="H1668" s="9">
        <v>3456.649658203125</v>
      </c>
    </row>
    <row r="1669" spans="1:8" x14ac:dyDescent="0.25">
      <c r="A1669" s="5" t="str">
        <f t="shared" si="26"/>
        <v>1SublapSCHD82028</v>
      </c>
      <c r="B1669" s="7">
        <v>1</v>
      </c>
      <c r="C1669" s="7" t="s">
        <v>107</v>
      </c>
      <c r="D1669" s="7" t="s">
        <v>121</v>
      </c>
      <c r="E1669" s="9">
        <v>8</v>
      </c>
      <c r="F1669" s="9">
        <v>2028</v>
      </c>
      <c r="G1669" s="9">
        <v>0</v>
      </c>
      <c r="H1669" s="9">
        <v>3682.071044921875</v>
      </c>
    </row>
    <row r="1670" spans="1:8" x14ac:dyDescent="0.25">
      <c r="A1670" s="5" t="str">
        <f t="shared" si="26"/>
        <v>1SublapSCHD82029</v>
      </c>
      <c r="B1670" s="7">
        <v>1</v>
      </c>
      <c r="C1670" s="7" t="s">
        <v>107</v>
      </c>
      <c r="D1670" s="7" t="s">
        <v>121</v>
      </c>
      <c r="E1670" s="9">
        <v>8</v>
      </c>
      <c r="F1670" s="9">
        <v>2029</v>
      </c>
      <c r="G1670" s="9">
        <v>0</v>
      </c>
      <c r="H1670" s="9">
        <v>3878.3798828125</v>
      </c>
    </row>
    <row r="1671" spans="1:8" x14ac:dyDescent="0.25">
      <c r="A1671" s="5" t="str">
        <f t="shared" si="26"/>
        <v>1SublapSCHD82030</v>
      </c>
      <c r="B1671" s="7">
        <v>1</v>
      </c>
      <c r="C1671" s="7" t="s">
        <v>107</v>
      </c>
      <c r="D1671" s="7" t="s">
        <v>121</v>
      </c>
      <c r="E1671" s="9">
        <v>8</v>
      </c>
      <c r="F1671" s="9">
        <v>2030</v>
      </c>
      <c r="G1671" s="9">
        <v>0</v>
      </c>
      <c r="H1671" s="9">
        <v>4049.35595703125</v>
      </c>
    </row>
    <row r="1672" spans="1:8" x14ac:dyDescent="0.25">
      <c r="A1672" s="5" t="str">
        <f t="shared" si="26"/>
        <v>1SublapSCHD82031</v>
      </c>
      <c r="B1672" s="7">
        <v>1</v>
      </c>
      <c r="C1672" s="7" t="s">
        <v>107</v>
      </c>
      <c r="D1672" s="7" t="s">
        <v>121</v>
      </c>
      <c r="E1672" s="9">
        <v>8</v>
      </c>
      <c r="F1672" s="9">
        <v>2031</v>
      </c>
      <c r="G1672" s="9">
        <v>0</v>
      </c>
      <c r="H1672" s="9">
        <v>4198.29638671875</v>
      </c>
    </row>
    <row r="1673" spans="1:8" x14ac:dyDescent="0.25">
      <c r="A1673" s="5" t="str">
        <f t="shared" si="26"/>
        <v>1SublapSCHD82032</v>
      </c>
      <c r="B1673" s="7">
        <v>1</v>
      </c>
      <c r="C1673" s="7" t="s">
        <v>107</v>
      </c>
      <c r="D1673" s="7" t="s">
        <v>121</v>
      </c>
      <c r="E1673" s="9">
        <v>8</v>
      </c>
      <c r="F1673" s="9">
        <v>2032</v>
      </c>
      <c r="G1673" s="9">
        <v>0</v>
      </c>
      <c r="H1673" s="9">
        <v>4328.0166015625</v>
      </c>
    </row>
    <row r="1674" spans="1:8" x14ac:dyDescent="0.25">
      <c r="A1674" s="5" t="str">
        <f t="shared" si="26"/>
        <v>1SublapSCHD92022</v>
      </c>
      <c r="B1674" s="7">
        <v>1</v>
      </c>
      <c r="C1674" s="7" t="s">
        <v>107</v>
      </c>
      <c r="D1674" s="7" t="s">
        <v>121</v>
      </c>
      <c r="E1674" s="9">
        <v>9</v>
      </c>
      <c r="F1674" s="9">
        <v>2022</v>
      </c>
      <c r="G1674" s="9">
        <v>0</v>
      </c>
      <c r="H1674" s="9">
        <v>1731.6064453125</v>
      </c>
    </row>
    <row r="1675" spans="1:8" x14ac:dyDescent="0.25">
      <c r="A1675" s="5" t="str">
        <f t="shared" si="26"/>
        <v>1SublapSCHD92023</v>
      </c>
      <c r="B1675" s="7">
        <v>1</v>
      </c>
      <c r="C1675" s="7" t="s">
        <v>107</v>
      </c>
      <c r="D1675" s="7" t="s">
        <v>121</v>
      </c>
      <c r="E1675" s="9">
        <v>9</v>
      </c>
      <c r="F1675" s="9">
        <v>2023</v>
      </c>
      <c r="G1675" s="9">
        <v>0</v>
      </c>
      <c r="H1675" s="9">
        <v>2200.9150390625</v>
      </c>
    </row>
    <row r="1676" spans="1:8" x14ac:dyDescent="0.25">
      <c r="A1676" s="5" t="str">
        <f t="shared" si="26"/>
        <v>1SublapSCHD92024</v>
      </c>
      <c r="B1676" s="7">
        <v>1</v>
      </c>
      <c r="C1676" s="7" t="s">
        <v>107</v>
      </c>
      <c r="D1676" s="7" t="s">
        <v>121</v>
      </c>
      <c r="E1676" s="9">
        <v>9</v>
      </c>
      <c r="F1676" s="9">
        <v>2024</v>
      </c>
      <c r="G1676" s="9">
        <v>0</v>
      </c>
      <c r="H1676" s="9">
        <v>2588.1220703125</v>
      </c>
    </row>
    <row r="1677" spans="1:8" x14ac:dyDescent="0.25">
      <c r="A1677" s="5" t="str">
        <f t="shared" si="26"/>
        <v>1SublapSCHD92025</v>
      </c>
      <c r="B1677" s="7">
        <v>1</v>
      </c>
      <c r="C1677" s="7" t="s">
        <v>107</v>
      </c>
      <c r="D1677" s="7" t="s">
        <v>121</v>
      </c>
      <c r="E1677" s="9">
        <v>9</v>
      </c>
      <c r="F1677" s="9">
        <v>2025</v>
      </c>
      <c r="G1677" s="9">
        <v>0</v>
      </c>
      <c r="H1677" s="9">
        <v>2925.427734375</v>
      </c>
    </row>
    <row r="1678" spans="1:8" x14ac:dyDescent="0.25">
      <c r="A1678" s="5" t="str">
        <f t="shared" si="26"/>
        <v>1SublapSCHD92026</v>
      </c>
      <c r="B1678" s="7">
        <v>1</v>
      </c>
      <c r="C1678" s="7" t="s">
        <v>107</v>
      </c>
      <c r="D1678" s="7" t="s">
        <v>121</v>
      </c>
      <c r="E1678" s="9">
        <v>9</v>
      </c>
      <c r="F1678" s="9">
        <v>2026</v>
      </c>
      <c r="G1678" s="9">
        <v>0</v>
      </c>
      <c r="H1678" s="9">
        <v>3219.345947265625</v>
      </c>
    </row>
    <row r="1679" spans="1:8" x14ac:dyDescent="0.25">
      <c r="A1679" s="5" t="str">
        <f t="shared" si="26"/>
        <v>1SublapSCHD92027</v>
      </c>
      <c r="B1679" s="7">
        <v>1</v>
      </c>
      <c r="C1679" s="7" t="s">
        <v>107</v>
      </c>
      <c r="D1679" s="7" t="s">
        <v>121</v>
      </c>
      <c r="E1679" s="9">
        <v>9</v>
      </c>
      <c r="F1679" s="9">
        <v>2027</v>
      </c>
      <c r="G1679" s="9">
        <v>0</v>
      </c>
      <c r="H1679" s="9">
        <v>3475.434814453125</v>
      </c>
    </row>
    <row r="1680" spans="1:8" x14ac:dyDescent="0.25">
      <c r="A1680" s="5" t="str">
        <f t="shared" si="26"/>
        <v>1SublapSCHD92028</v>
      </c>
      <c r="B1680" s="7">
        <v>1</v>
      </c>
      <c r="C1680" s="7" t="s">
        <v>107</v>
      </c>
      <c r="D1680" s="7" t="s">
        <v>121</v>
      </c>
      <c r="E1680" s="9">
        <v>9</v>
      </c>
      <c r="F1680" s="9">
        <v>2028</v>
      </c>
      <c r="G1680" s="9">
        <v>0</v>
      </c>
      <c r="H1680" s="9">
        <v>3698.43017578125</v>
      </c>
    </row>
    <row r="1681" spans="1:8" x14ac:dyDescent="0.25">
      <c r="A1681" s="5" t="str">
        <f t="shared" si="26"/>
        <v>1SublapSCHD92029</v>
      </c>
      <c r="B1681" s="7">
        <v>1</v>
      </c>
      <c r="C1681" s="7" t="s">
        <v>107</v>
      </c>
      <c r="D1681" s="7" t="s">
        <v>121</v>
      </c>
      <c r="E1681" s="9">
        <v>9</v>
      </c>
      <c r="F1681" s="9">
        <v>2029</v>
      </c>
      <c r="G1681" s="9">
        <v>0</v>
      </c>
      <c r="H1681" s="9">
        <v>3892.6279296875</v>
      </c>
    </row>
    <row r="1682" spans="1:8" x14ac:dyDescent="0.25">
      <c r="A1682" s="5" t="str">
        <f t="shared" si="26"/>
        <v>1SublapSCHD92030</v>
      </c>
      <c r="B1682" s="7">
        <v>1</v>
      </c>
      <c r="C1682" s="7" t="s">
        <v>107</v>
      </c>
      <c r="D1682" s="7" t="s">
        <v>121</v>
      </c>
      <c r="E1682" s="9">
        <v>9</v>
      </c>
      <c r="F1682" s="9">
        <v>2030</v>
      </c>
      <c r="G1682" s="9">
        <v>0</v>
      </c>
      <c r="H1682" s="9">
        <v>4061.767822265625</v>
      </c>
    </row>
    <row r="1683" spans="1:8" x14ac:dyDescent="0.25">
      <c r="A1683" s="5" t="str">
        <f t="shared" si="26"/>
        <v>1SublapSCHD92031</v>
      </c>
      <c r="B1683" s="7">
        <v>1</v>
      </c>
      <c r="C1683" s="7" t="s">
        <v>107</v>
      </c>
      <c r="D1683" s="7" t="s">
        <v>121</v>
      </c>
      <c r="E1683" s="9">
        <v>9</v>
      </c>
      <c r="F1683" s="9">
        <v>2031</v>
      </c>
      <c r="G1683" s="9">
        <v>0</v>
      </c>
      <c r="H1683" s="9">
        <v>4209.1064453125</v>
      </c>
    </row>
    <row r="1684" spans="1:8" x14ac:dyDescent="0.25">
      <c r="A1684" s="5" t="str">
        <f t="shared" si="26"/>
        <v>1SublapSCHD92032</v>
      </c>
      <c r="B1684" s="7">
        <v>1</v>
      </c>
      <c r="C1684" s="7" t="s">
        <v>107</v>
      </c>
      <c r="D1684" s="7" t="s">
        <v>121</v>
      </c>
      <c r="E1684" s="9">
        <v>9</v>
      </c>
      <c r="F1684" s="9">
        <v>2032</v>
      </c>
      <c r="G1684" s="9">
        <v>0</v>
      </c>
      <c r="H1684" s="9">
        <v>4338.82666015625</v>
      </c>
    </row>
    <row r="1685" spans="1:8" x14ac:dyDescent="0.25">
      <c r="A1685" s="5" t="str">
        <f t="shared" si="26"/>
        <v>1SublapSCHD102022</v>
      </c>
      <c r="B1685" s="7">
        <v>1</v>
      </c>
      <c r="C1685" s="7" t="s">
        <v>107</v>
      </c>
      <c r="D1685" s="7" t="s">
        <v>121</v>
      </c>
      <c r="E1685" s="9">
        <v>10</v>
      </c>
      <c r="F1685" s="9">
        <v>2022</v>
      </c>
      <c r="G1685" s="9">
        <v>0</v>
      </c>
      <c r="H1685" s="9">
        <v>1771.3056640625</v>
      </c>
    </row>
    <row r="1686" spans="1:8" x14ac:dyDescent="0.25">
      <c r="A1686" s="5" t="str">
        <f t="shared" si="26"/>
        <v>1SublapSCHD102023</v>
      </c>
      <c r="B1686" s="7">
        <v>1</v>
      </c>
      <c r="C1686" s="7" t="s">
        <v>107</v>
      </c>
      <c r="D1686" s="7" t="s">
        <v>121</v>
      </c>
      <c r="E1686" s="9">
        <v>10</v>
      </c>
      <c r="F1686" s="9">
        <v>2023</v>
      </c>
      <c r="G1686" s="9">
        <v>0</v>
      </c>
      <c r="H1686" s="9">
        <v>2233.53271484375</v>
      </c>
    </row>
    <row r="1687" spans="1:8" x14ac:dyDescent="0.25">
      <c r="A1687" s="5" t="str">
        <f t="shared" si="26"/>
        <v>1SublapSCHD102024</v>
      </c>
      <c r="B1687" s="7">
        <v>1</v>
      </c>
      <c r="C1687" s="7" t="s">
        <v>107</v>
      </c>
      <c r="D1687" s="7" t="s">
        <v>121</v>
      </c>
      <c r="E1687" s="9">
        <v>10</v>
      </c>
      <c r="F1687" s="9">
        <v>2024</v>
      </c>
      <c r="G1687" s="9">
        <v>0</v>
      </c>
      <c r="H1687" s="9">
        <v>2616.535400390625</v>
      </c>
    </row>
    <row r="1688" spans="1:8" x14ac:dyDescent="0.25">
      <c r="A1688" s="5" t="str">
        <f t="shared" si="26"/>
        <v>1SublapSCHD102025</v>
      </c>
      <c r="B1688" s="7">
        <v>1</v>
      </c>
      <c r="C1688" s="7" t="s">
        <v>107</v>
      </c>
      <c r="D1688" s="7" t="s">
        <v>121</v>
      </c>
      <c r="E1688" s="9">
        <v>10</v>
      </c>
      <c r="F1688" s="9">
        <v>2025</v>
      </c>
      <c r="G1688" s="9">
        <v>0</v>
      </c>
      <c r="H1688" s="9">
        <v>2950.186279296875</v>
      </c>
    </row>
    <row r="1689" spans="1:8" x14ac:dyDescent="0.25">
      <c r="A1689" s="5" t="str">
        <f t="shared" si="26"/>
        <v>1SublapSCHD102026</v>
      </c>
      <c r="B1689" s="7">
        <v>1</v>
      </c>
      <c r="C1689" s="7" t="s">
        <v>107</v>
      </c>
      <c r="D1689" s="7" t="s">
        <v>121</v>
      </c>
      <c r="E1689" s="9">
        <v>10</v>
      </c>
      <c r="F1689" s="9">
        <v>2026</v>
      </c>
      <c r="G1689" s="9">
        <v>0</v>
      </c>
      <c r="H1689" s="9">
        <v>3240.9189453125</v>
      </c>
    </row>
    <row r="1690" spans="1:8" x14ac:dyDescent="0.25">
      <c r="A1690" s="5" t="str">
        <f t="shared" si="26"/>
        <v>1SublapSCHD102027</v>
      </c>
      <c r="B1690" s="7">
        <v>1</v>
      </c>
      <c r="C1690" s="7" t="s">
        <v>107</v>
      </c>
      <c r="D1690" s="7" t="s">
        <v>121</v>
      </c>
      <c r="E1690" s="9">
        <v>10</v>
      </c>
      <c r="F1690" s="9">
        <v>2027</v>
      </c>
      <c r="G1690" s="9">
        <v>0</v>
      </c>
      <c r="H1690" s="9">
        <v>3494.219970703125</v>
      </c>
    </row>
    <row r="1691" spans="1:8" x14ac:dyDescent="0.25">
      <c r="A1691" s="5" t="str">
        <f t="shared" si="26"/>
        <v>1SublapSCHD102028</v>
      </c>
      <c r="B1691" s="7">
        <v>1</v>
      </c>
      <c r="C1691" s="7" t="s">
        <v>107</v>
      </c>
      <c r="D1691" s="7" t="s">
        <v>121</v>
      </c>
      <c r="E1691" s="9">
        <v>10</v>
      </c>
      <c r="F1691" s="9">
        <v>2028</v>
      </c>
      <c r="G1691" s="9">
        <v>0</v>
      </c>
      <c r="H1691" s="9">
        <v>3714.789306640625</v>
      </c>
    </row>
    <row r="1692" spans="1:8" x14ac:dyDescent="0.25">
      <c r="A1692" s="5" t="str">
        <f t="shared" si="26"/>
        <v>1SublapSCHD102029</v>
      </c>
      <c r="B1692" s="7">
        <v>1</v>
      </c>
      <c r="C1692" s="7" t="s">
        <v>107</v>
      </c>
      <c r="D1692" s="7" t="s">
        <v>121</v>
      </c>
      <c r="E1692" s="9">
        <v>10</v>
      </c>
      <c r="F1692" s="9">
        <v>2029</v>
      </c>
      <c r="G1692" s="9">
        <v>0</v>
      </c>
      <c r="H1692" s="9">
        <v>3906.8759765625</v>
      </c>
    </row>
    <row r="1693" spans="1:8" x14ac:dyDescent="0.25">
      <c r="A1693" s="5" t="str">
        <f t="shared" si="26"/>
        <v>1SublapSCHD102030</v>
      </c>
      <c r="B1693" s="7">
        <v>1</v>
      </c>
      <c r="C1693" s="7" t="s">
        <v>107</v>
      </c>
      <c r="D1693" s="7" t="s">
        <v>121</v>
      </c>
      <c r="E1693" s="9">
        <v>10</v>
      </c>
      <c r="F1693" s="9">
        <v>2030</v>
      </c>
      <c r="G1693" s="9">
        <v>0</v>
      </c>
      <c r="H1693" s="9">
        <v>4074.179443359375</v>
      </c>
    </row>
    <row r="1694" spans="1:8" x14ac:dyDescent="0.25">
      <c r="A1694" s="5" t="str">
        <f t="shared" si="26"/>
        <v>1SublapSCHD102031</v>
      </c>
      <c r="B1694" s="7">
        <v>1</v>
      </c>
      <c r="C1694" s="7" t="s">
        <v>107</v>
      </c>
      <c r="D1694" s="7" t="s">
        <v>121</v>
      </c>
      <c r="E1694" s="9">
        <v>10</v>
      </c>
      <c r="F1694" s="9">
        <v>2031</v>
      </c>
      <c r="G1694" s="9">
        <v>0</v>
      </c>
      <c r="H1694" s="9">
        <v>4219.91650390625</v>
      </c>
    </row>
    <row r="1695" spans="1:8" x14ac:dyDescent="0.25">
      <c r="A1695" s="5" t="str">
        <f t="shared" si="26"/>
        <v>1SublapSCHD102032</v>
      </c>
      <c r="B1695" s="7">
        <v>1</v>
      </c>
      <c r="C1695" s="7" t="s">
        <v>107</v>
      </c>
      <c r="D1695" s="7" t="s">
        <v>121</v>
      </c>
      <c r="E1695" s="9">
        <v>10</v>
      </c>
      <c r="F1695" s="9">
        <v>2032</v>
      </c>
      <c r="G1695" s="9">
        <v>0</v>
      </c>
      <c r="H1695" s="9">
        <v>4349.63623046875</v>
      </c>
    </row>
    <row r="1696" spans="1:8" x14ac:dyDescent="0.25">
      <c r="A1696" s="5" t="str">
        <f t="shared" si="26"/>
        <v>1SublapSCHD112022</v>
      </c>
      <c r="B1696" s="7">
        <v>1</v>
      </c>
      <c r="C1696" s="7" t="s">
        <v>107</v>
      </c>
      <c r="D1696" s="7" t="s">
        <v>121</v>
      </c>
      <c r="E1696" s="9">
        <v>11</v>
      </c>
      <c r="F1696" s="9">
        <v>2022</v>
      </c>
      <c r="G1696" s="9">
        <v>0</v>
      </c>
      <c r="H1696" s="9">
        <v>1811.0047607421875</v>
      </c>
    </row>
    <row r="1697" spans="1:8" x14ac:dyDescent="0.25">
      <c r="A1697" s="5" t="str">
        <f t="shared" si="26"/>
        <v>1SublapSCHD112023</v>
      </c>
      <c r="B1697" s="7">
        <v>1</v>
      </c>
      <c r="C1697" s="7" t="s">
        <v>107</v>
      </c>
      <c r="D1697" s="7" t="s">
        <v>121</v>
      </c>
      <c r="E1697" s="9">
        <v>11</v>
      </c>
      <c r="F1697" s="9">
        <v>2023</v>
      </c>
      <c r="G1697" s="9">
        <v>0</v>
      </c>
      <c r="H1697" s="9">
        <v>2266.150146484375</v>
      </c>
    </row>
    <row r="1698" spans="1:8" x14ac:dyDescent="0.25">
      <c r="A1698" s="5" t="str">
        <f t="shared" si="26"/>
        <v>1SublapSCHD112024</v>
      </c>
      <c r="B1698" s="7">
        <v>1</v>
      </c>
      <c r="C1698" s="7" t="s">
        <v>107</v>
      </c>
      <c r="D1698" s="7" t="s">
        <v>121</v>
      </c>
      <c r="E1698" s="9">
        <v>11</v>
      </c>
      <c r="F1698" s="9">
        <v>2024</v>
      </c>
      <c r="G1698" s="9">
        <v>0</v>
      </c>
      <c r="H1698" s="9">
        <v>2644.94873046875</v>
      </c>
    </row>
    <row r="1699" spans="1:8" x14ac:dyDescent="0.25">
      <c r="A1699" s="5" t="str">
        <f t="shared" si="26"/>
        <v>1SublapSCHD112025</v>
      </c>
      <c r="B1699" s="7">
        <v>1</v>
      </c>
      <c r="C1699" s="7" t="s">
        <v>107</v>
      </c>
      <c r="D1699" s="7" t="s">
        <v>121</v>
      </c>
      <c r="E1699" s="9">
        <v>11</v>
      </c>
      <c r="F1699" s="9">
        <v>2025</v>
      </c>
      <c r="G1699" s="9">
        <v>0</v>
      </c>
      <c r="H1699" s="9">
        <v>2974.945068359375</v>
      </c>
    </row>
    <row r="1700" spans="1:8" x14ac:dyDescent="0.25">
      <c r="A1700" s="5" t="str">
        <f t="shared" si="26"/>
        <v>1SublapSCHD112026</v>
      </c>
      <c r="B1700" s="7">
        <v>1</v>
      </c>
      <c r="C1700" s="7" t="s">
        <v>107</v>
      </c>
      <c r="D1700" s="7" t="s">
        <v>121</v>
      </c>
      <c r="E1700" s="9">
        <v>11</v>
      </c>
      <c r="F1700" s="9">
        <v>2026</v>
      </c>
      <c r="G1700" s="9">
        <v>0</v>
      </c>
      <c r="H1700" s="9">
        <v>3262.491943359375</v>
      </c>
    </row>
    <row r="1701" spans="1:8" x14ac:dyDescent="0.25">
      <c r="A1701" s="5" t="str">
        <f t="shared" si="26"/>
        <v>1SublapSCHD112027</v>
      </c>
      <c r="B1701" s="7">
        <v>1</v>
      </c>
      <c r="C1701" s="7" t="s">
        <v>107</v>
      </c>
      <c r="D1701" s="7" t="s">
        <v>121</v>
      </c>
      <c r="E1701" s="9">
        <v>11</v>
      </c>
      <c r="F1701" s="9">
        <v>2027</v>
      </c>
      <c r="G1701" s="9">
        <v>0</v>
      </c>
      <c r="H1701" s="9">
        <v>3513.0048828125</v>
      </c>
    </row>
    <row r="1702" spans="1:8" x14ac:dyDescent="0.25">
      <c r="A1702" s="5" t="str">
        <f t="shared" si="26"/>
        <v>1SublapSCHD112028</v>
      </c>
      <c r="B1702" s="7">
        <v>1</v>
      </c>
      <c r="C1702" s="7" t="s">
        <v>107</v>
      </c>
      <c r="D1702" s="7" t="s">
        <v>121</v>
      </c>
      <c r="E1702" s="9">
        <v>11</v>
      </c>
      <c r="F1702" s="9">
        <v>2028</v>
      </c>
      <c r="G1702" s="9">
        <v>0</v>
      </c>
      <c r="H1702" s="9">
        <v>3731.148193359375</v>
      </c>
    </row>
    <row r="1703" spans="1:8" x14ac:dyDescent="0.25">
      <c r="A1703" s="5" t="str">
        <f t="shared" si="26"/>
        <v>1SublapSCHD112029</v>
      </c>
      <c r="B1703" s="7">
        <v>1</v>
      </c>
      <c r="C1703" s="7" t="s">
        <v>107</v>
      </c>
      <c r="D1703" s="7" t="s">
        <v>121</v>
      </c>
      <c r="E1703" s="9">
        <v>11</v>
      </c>
      <c r="F1703" s="9">
        <v>2029</v>
      </c>
      <c r="G1703" s="9">
        <v>0</v>
      </c>
      <c r="H1703" s="9">
        <v>3921.1240234375</v>
      </c>
    </row>
    <row r="1704" spans="1:8" x14ac:dyDescent="0.25">
      <c r="A1704" s="5" t="str">
        <f t="shared" si="26"/>
        <v>1SublapSCHD112030</v>
      </c>
      <c r="B1704" s="7">
        <v>1</v>
      </c>
      <c r="C1704" s="7" t="s">
        <v>107</v>
      </c>
      <c r="D1704" s="7" t="s">
        <v>121</v>
      </c>
      <c r="E1704" s="9">
        <v>11</v>
      </c>
      <c r="F1704" s="9">
        <v>2030</v>
      </c>
      <c r="G1704" s="9">
        <v>0</v>
      </c>
      <c r="H1704" s="9">
        <v>4086.591064453125</v>
      </c>
    </row>
    <row r="1705" spans="1:8" x14ac:dyDescent="0.25">
      <c r="A1705" s="5" t="str">
        <f t="shared" si="26"/>
        <v>1SublapSCHD112031</v>
      </c>
      <c r="B1705" s="7">
        <v>1</v>
      </c>
      <c r="C1705" s="7" t="s">
        <v>107</v>
      </c>
      <c r="D1705" s="7" t="s">
        <v>121</v>
      </c>
      <c r="E1705" s="9">
        <v>11</v>
      </c>
      <c r="F1705" s="9">
        <v>2031</v>
      </c>
      <c r="G1705" s="9">
        <v>0</v>
      </c>
      <c r="H1705" s="9">
        <v>4230.7265625</v>
      </c>
    </row>
    <row r="1706" spans="1:8" x14ac:dyDescent="0.25">
      <c r="A1706" s="5" t="str">
        <f t="shared" si="26"/>
        <v>1SublapSCHD112032</v>
      </c>
      <c r="B1706" s="7">
        <v>1</v>
      </c>
      <c r="C1706" s="7" t="s">
        <v>107</v>
      </c>
      <c r="D1706" s="7" t="s">
        <v>121</v>
      </c>
      <c r="E1706" s="9">
        <v>11</v>
      </c>
      <c r="F1706" s="9">
        <v>2032</v>
      </c>
      <c r="G1706" s="9">
        <v>0</v>
      </c>
      <c r="H1706" s="9">
        <v>4360.4462890625</v>
      </c>
    </row>
    <row r="1707" spans="1:8" x14ac:dyDescent="0.25">
      <c r="A1707" s="5" t="str">
        <f t="shared" si="26"/>
        <v>1SublapSCHD122022</v>
      </c>
      <c r="B1707" s="7">
        <v>1</v>
      </c>
      <c r="C1707" s="7" t="s">
        <v>107</v>
      </c>
      <c r="D1707" s="7" t="s">
        <v>121</v>
      </c>
      <c r="E1707" s="9">
        <v>12</v>
      </c>
      <c r="F1707" s="9">
        <v>2022</v>
      </c>
      <c r="G1707" s="9">
        <v>0</v>
      </c>
      <c r="H1707" s="9">
        <v>1850.7039794921875</v>
      </c>
    </row>
    <row r="1708" spans="1:8" x14ac:dyDescent="0.25">
      <c r="A1708" s="5" t="str">
        <f t="shared" si="26"/>
        <v>1SublapSCHD122023</v>
      </c>
      <c r="B1708" s="7">
        <v>1</v>
      </c>
      <c r="C1708" s="7" t="s">
        <v>107</v>
      </c>
      <c r="D1708" s="7" t="s">
        <v>121</v>
      </c>
      <c r="E1708" s="9">
        <v>12</v>
      </c>
      <c r="F1708" s="9">
        <v>2023</v>
      </c>
      <c r="G1708" s="9">
        <v>0</v>
      </c>
      <c r="H1708" s="9">
        <v>2298.767822265625</v>
      </c>
    </row>
    <row r="1709" spans="1:8" x14ac:dyDescent="0.25">
      <c r="A1709" s="5" t="str">
        <f t="shared" si="26"/>
        <v>1SublapSCHD122024</v>
      </c>
      <c r="B1709" s="7">
        <v>1</v>
      </c>
      <c r="C1709" s="7" t="s">
        <v>107</v>
      </c>
      <c r="D1709" s="7" t="s">
        <v>121</v>
      </c>
      <c r="E1709" s="9">
        <v>12</v>
      </c>
      <c r="F1709" s="9">
        <v>2024</v>
      </c>
      <c r="G1709" s="9">
        <v>0</v>
      </c>
      <c r="H1709" s="9">
        <v>2673.3623046875</v>
      </c>
    </row>
    <row r="1710" spans="1:8" x14ac:dyDescent="0.25">
      <c r="A1710" s="5" t="str">
        <f t="shared" si="26"/>
        <v>1SublapSCHD122025</v>
      </c>
      <c r="B1710" s="7">
        <v>1</v>
      </c>
      <c r="C1710" s="7" t="s">
        <v>107</v>
      </c>
      <c r="D1710" s="7" t="s">
        <v>121</v>
      </c>
      <c r="E1710" s="9">
        <v>12</v>
      </c>
      <c r="F1710" s="9">
        <v>2025</v>
      </c>
      <c r="G1710" s="9">
        <v>0</v>
      </c>
      <c r="H1710" s="9">
        <v>2999.70361328125</v>
      </c>
    </row>
    <row r="1711" spans="1:8" x14ac:dyDescent="0.25">
      <c r="A1711" s="5" t="str">
        <f t="shared" si="26"/>
        <v>1SublapSCHD122026</v>
      </c>
      <c r="B1711" s="7">
        <v>1</v>
      </c>
      <c r="C1711" s="7" t="s">
        <v>107</v>
      </c>
      <c r="D1711" s="7" t="s">
        <v>121</v>
      </c>
      <c r="E1711" s="9">
        <v>12</v>
      </c>
      <c r="F1711" s="9">
        <v>2026</v>
      </c>
      <c r="G1711" s="9">
        <v>0</v>
      </c>
      <c r="H1711" s="9">
        <v>3284.065185546875</v>
      </c>
    </row>
    <row r="1712" spans="1:8" x14ac:dyDescent="0.25">
      <c r="A1712" s="5" t="str">
        <f t="shared" si="26"/>
        <v>1SublapSCHD122027</v>
      </c>
      <c r="B1712" s="7">
        <v>1</v>
      </c>
      <c r="C1712" s="7" t="s">
        <v>107</v>
      </c>
      <c r="D1712" s="7" t="s">
        <v>121</v>
      </c>
      <c r="E1712" s="9">
        <v>12</v>
      </c>
      <c r="F1712" s="9">
        <v>2027</v>
      </c>
      <c r="G1712" s="9">
        <v>0</v>
      </c>
      <c r="H1712" s="9">
        <v>3531.7900390625</v>
      </c>
    </row>
    <row r="1713" spans="1:8" x14ac:dyDescent="0.25">
      <c r="A1713" s="5" t="str">
        <f t="shared" si="26"/>
        <v>1SublapSCHD122028</v>
      </c>
      <c r="B1713" s="7">
        <v>1</v>
      </c>
      <c r="C1713" s="7" t="s">
        <v>107</v>
      </c>
      <c r="D1713" s="7" t="s">
        <v>121</v>
      </c>
      <c r="E1713" s="9">
        <v>12</v>
      </c>
      <c r="F1713" s="9">
        <v>2028</v>
      </c>
      <c r="G1713" s="9">
        <v>0</v>
      </c>
      <c r="H1713" s="9">
        <v>3747.50732421875</v>
      </c>
    </row>
    <row r="1714" spans="1:8" x14ac:dyDescent="0.25">
      <c r="A1714" s="5" t="str">
        <f t="shared" si="26"/>
        <v>1SublapSCHD122029</v>
      </c>
      <c r="B1714" s="7">
        <v>1</v>
      </c>
      <c r="C1714" s="7" t="s">
        <v>107</v>
      </c>
      <c r="D1714" s="7" t="s">
        <v>121</v>
      </c>
      <c r="E1714" s="9">
        <v>12</v>
      </c>
      <c r="F1714" s="9">
        <v>2029</v>
      </c>
      <c r="G1714" s="9">
        <v>0</v>
      </c>
      <c r="H1714" s="9">
        <v>3935.371826171875</v>
      </c>
    </row>
    <row r="1715" spans="1:8" x14ac:dyDescent="0.25">
      <c r="A1715" s="5" t="str">
        <f t="shared" si="26"/>
        <v>1SublapSCHD122030</v>
      </c>
      <c r="B1715" s="7">
        <v>1</v>
      </c>
      <c r="C1715" s="7" t="s">
        <v>107</v>
      </c>
      <c r="D1715" s="7" t="s">
        <v>121</v>
      </c>
      <c r="E1715" s="9">
        <v>12</v>
      </c>
      <c r="F1715" s="9">
        <v>2030</v>
      </c>
      <c r="G1715" s="9">
        <v>0</v>
      </c>
      <c r="H1715" s="9">
        <v>4099.0029296875</v>
      </c>
    </row>
    <row r="1716" spans="1:8" x14ac:dyDescent="0.25">
      <c r="A1716" s="5" t="str">
        <f t="shared" si="26"/>
        <v>1SublapSCHD122031</v>
      </c>
      <c r="B1716" s="7">
        <v>1</v>
      </c>
      <c r="C1716" s="7" t="s">
        <v>107</v>
      </c>
      <c r="D1716" s="7" t="s">
        <v>121</v>
      </c>
      <c r="E1716" s="9">
        <v>12</v>
      </c>
      <c r="F1716" s="9">
        <v>2031</v>
      </c>
      <c r="G1716" s="9">
        <v>0</v>
      </c>
      <c r="H1716" s="9">
        <v>4241.53662109375</v>
      </c>
    </row>
    <row r="1717" spans="1:8" x14ac:dyDescent="0.25">
      <c r="A1717" s="5" t="str">
        <f t="shared" si="26"/>
        <v>1SublapSCHD122032</v>
      </c>
      <c r="B1717" s="7">
        <v>1</v>
      </c>
      <c r="C1717" s="7" t="s">
        <v>107</v>
      </c>
      <c r="D1717" s="7" t="s">
        <v>121</v>
      </c>
      <c r="E1717" s="9">
        <v>12</v>
      </c>
      <c r="F1717" s="9">
        <v>2032</v>
      </c>
      <c r="G1717" s="9">
        <v>0</v>
      </c>
      <c r="H1717" s="9">
        <v>4371.25634765625</v>
      </c>
    </row>
    <row r="1718" spans="1:8" x14ac:dyDescent="0.25">
      <c r="A1718" s="5" t="str">
        <f t="shared" si="26"/>
        <v>1SublapSCLD02022</v>
      </c>
      <c r="B1718" s="7">
        <v>1</v>
      </c>
      <c r="C1718" s="7" t="s">
        <v>107</v>
      </c>
      <c r="D1718" s="7" t="s">
        <v>122</v>
      </c>
      <c r="E1718" s="9">
        <v>0</v>
      </c>
      <c r="F1718" s="9">
        <v>2022</v>
      </c>
      <c r="G1718" s="9">
        <v>0</v>
      </c>
      <c r="H1718" s="9">
        <v>59.879245758056641</v>
      </c>
    </row>
    <row r="1719" spans="1:8" x14ac:dyDescent="0.25">
      <c r="A1719" s="5" t="str">
        <f t="shared" si="26"/>
        <v>1SublapSCLD02023</v>
      </c>
      <c r="B1719" s="7">
        <v>1</v>
      </c>
      <c r="C1719" s="7" t="s">
        <v>107</v>
      </c>
      <c r="D1719" s="7" t="s">
        <v>122</v>
      </c>
      <c r="E1719" s="9">
        <v>0</v>
      </c>
      <c r="F1719" s="9">
        <v>2023</v>
      </c>
      <c r="G1719" s="9">
        <v>0</v>
      </c>
      <c r="H1719" s="9">
        <v>76.73944091796875</v>
      </c>
    </row>
    <row r="1720" spans="1:8" x14ac:dyDescent="0.25">
      <c r="A1720" s="5" t="str">
        <f t="shared" si="26"/>
        <v>1SublapSCLD02024</v>
      </c>
      <c r="B1720" s="7">
        <v>1</v>
      </c>
      <c r="C1720" s="7" t="s">
        <v>107</v>
      </c>
      <c r="D1720" s="7" t="s">
        <v>122</v>
      </c>
      <c r="E1720" s="9">
        <v>0</v>
      </c>
      <c r="F1720" s="9">
        <v>2024</v>
      </c>
      <c r="G1720" s="9">
        <v>0</v>
      </c>
      <c r="H1720" s="9">
        <v>90.59210205078125</v>
      </c>
    </row>
    <row r="1721" spans="1:8" x14ac:dyDescent="0.25">
      <c r="A1721" s="5" t="str">
        <f t="shared" si="26"/>
        <v>1SublapSCLD02025</v>
      </c>
      <c r="B1721" s="7">
        <v>1</v>
      </c>
      <c r="C1721" s="7" t="s">
        <v>107</v>
      </c>
      <c r="D1721" s="7" t="s">
        <v>122</v>
      </c>
      <c r="E1721" s="9">
        <v>0</v>
      </c>
      <c r="F1721" s="9">
        <v>2025</v>
      </c>
      <c r="G1721" s="9">
        <v>0</v>
      </c>
      <c r="H1721" s="9">
        <v>102.65921783447266</v>
      </c>
    </row>
    <row r="1722" spans="1:8" x14ac:dyDescent="0.25">
      <c r="A1722" s="5" t="str">
        <f t="shared" si="26"/>
        <v>1SublapSCLD02026</v>
      </c>
      <c r="B1722" s="7">
        <v>1</v>
      </c>
      <c r="C1722" s="7" t="s">
        <v>107</v>
      </c>
      <c r="D1722" s="7" t="s">
        <v>122</v>
      </c>
      <c r="E1722" s="9">
        <v>0</v>
      </c>
      <c r="F1722" s="9">
        <v>2026</v>
      </c>
      <c r="G1722" s="9">
        <v>0</v>
      </c>
      <c r="H1722" s="9">
        <v>113.17418670654297</v>
      </c>
    </row>
    <row r="1723" spans="1:8" x14ac:dyDescent="0.25">
      <c r="A1723" s="5" t="str">
        <f t="shared" si="26"/>
        <v>1SublapSCLD02027</v>
      </c>
      <c r="B1723" s="7">
        <v>1</v>
      </c>
      <c r="C1723" s="7" t="s">
        <v>107</v>
      </c>
      <c r="D1723" s="7" t="s">
        <v>122</v>
      </c>
      <c r="E1723" s="9">
        <v>0</v>
      </c>
      <c r="F1723" s="9">
        <v>2027</v>
      </c>
      <c r="G1723" s="9">
        <v>0</v>
      </c>
      <c r="H1723" s="9">
        <v>122.33624267578125</v>
      </c>
    </row>
    <row r="1724" spans="1:8" x14ac:dyDescent="0.25">
      <c r="A1724" s="5" t="str">
        <f t="shared" si="26"/>
        <v>1SublapSCLD02028</v>
      </c>
      <c r="B1724" s="7">
        <v>1</v>
      </c>
      <c r="C1724" s="7" t="s">
        <v>107</v>
      </c>
      <c r="D1724" s="7" t="s">
        <v>122</v>
      </c>
      <c r="E1724" s="9">
        <v>0</v>
      </c>
      <c r="F1724" s="9">
        <v>2028</v>
      </c>
      <c r="G1724" s="9">
        <v>0</v>
      </c>
      <c r="H1724" s="9">
        <v>130.31425476074219</v>
      </c>
    </row>
    <row r="1725" spans="1:8" x14ac:dyDescent="0.25">
      <c r="A1725" s="5" t="str">
        <f t="shared" si="26"/>
        <v>1SublapSCLD02029</v>
      </c>
      <c r="B1725" s="7">
        <v>1</v>
      </c>
      <c r="C1725" s="7" t="s">
        <v>107</v>
      </c>
      <c r="D1725" s="7" t="s">
        <v>122</v>
      </c>
      <c r="E1725" s="9">
        <v>0</v>
      </c>
      <c r="F1725" s="9">
        <v>2029</v>
      </c>
      <c r="G1725" s="9">
        <v>0</v>
      </c>
      <c r="H1725" s="9">
        <v>137.26193237304688</v>
      </c>
    </row>
    <row r="1726" spans="1:8" x14ac:dyDescent="0.25">
      <c r="A1726" s="5" t="str">
        <f t="shared" si="26"/>
        <v>1SublapSCLD02030</v>
      </c>
      <c r="B1726" s="7">
        <v>1</v>
      </c>
      <c r="C1726" s="7" t="s">
        <v>107</v>
      </c>
      <c r="D1726" s="7" t="s">
        <v>122</v>
      </c>
      <c r="E1726" s="9">
        <v>0</v>
      </c>
      <c r="F1726" s="9">
        <v>2030</v>
      </c>
      <c r="G1726" s="9">
        <v>0</v>
      </c>
      <c r="H1726" s="9">
        <v>143.31304931640625</v>
      </c>
    </row>
    <row r="1727" spans="1:8" x14ac:dyDescent="0.25">
      <c r="A1727" s="5" t="str">
        <f t="shared" si="26"/>
        <v>1SublapSCLD02031</v>
      </c>
      <c r="B1727" s="7">
        <v>1</v>
      </c>
      <c r="C1727" s="7" t="s">
        <v>107</v>
      </c>
      <c r="D1727" s="7" t="s">
        <v>122</v>
      </c>
      <c r="E1727" s="9">
        <v>0</v>
      </c>
      <c r="F1727" s="9">
        <v>2031</v>
      </c>
      <c r="G1727" s="9">
        <v>0</v>
      </c>
      <c r="H1727" s="9">
        <v>148.58428955078125</v>
      </c>
    </row>
    <row r="1728" spans="1:8" x14ac:dyDescent="0.25">
      <c r="A1728" s="5" t="str">
        <f t="shared" si="26"/>
        <v>1SublapSCLD02032</v>
      </c>
      <c r="B1728" s="7">
        <v>1</v>
      </c>
      <c r="C1728" s="7" t="s">
        <v>107</v>
      </c>
      <c r="D1728" s="7" t="s">
        <v>122</v>
      </c>
      <c r="E1728" s="9">
        <v>0</v>
      </c>
      <c r="F1728" s="9">
        <v>2032</v>
      </c>
      <c r="G1728" s="9">
        <v>0</v>
      </c>
      <c r="H1728" s="9">
        <v>153.17527770996094</v>
      </c>
    </row>
    <row r="1729" spans="1:8" x14ac:dyDescent="0.25">
      <c r="A1729" s="5" t="str">
        <f t="shared" si="26"/>
        <v>1SublapSCLD12022</v>
      </c>
      <c r="B1729" s="7">
        <v>1</v>
      </c>
      <c r="C1729" s="7" t="s">
        <v>107</v>
      </c>
      <c r="D1729" s="7" t="s">
        <v>122</v>
      </c>
      <c r="E1729" s="9">
        <v>1</v>
      </c>
      <c r="F1729" s="9">
        <v>2022</v>
      </c>
      <c r="G1729" s="9">
        <v>0</v>
      </c>
      <c r="H1729" s="9">
        <v>52.47869873046875</v>
      </c>
    </row>
    <row r="1730" spans="1:8" x14ac:dyDescent="0.25">
      <c r="A1730" s="5" t="str">
        <f t="shared" si="26"/>
        <v>1SublapSCLD12023</v>
      </c>
      <c r="B1730" s="7">
        <v>1</v>
      </c>
      <c r="C1730" s="7" t="s">
        <v>107</v>
      </c>
      <c r="D1730" s="7" t="s">
        <v>122</v>
      </c>
      <c r="E1730" s="9">
        <v>1</v>
      </c>
      <c r="F1730" s="9">
        <v>2023</v>
      </c>
      <c r="G1730" s="9">
        <v>0</v>
      </c>
      <c r="H1730" s="9">
        <v>66.904327392578125</v>
      </c>
    </row>
    <row r="1731" spans="1:8" x14ac:dyDescent="0.25">
      <c r="A1731" s="5" t="str">
        <f t="shared" ref="A1731:A1794" si="27">B1731&amp;C1731&amp;D1731&amp;E1731&amp;F1731</f>
        <v>1SublapSCLD12024</v>
      </c>
      <c r="B1731" s="7">
        <v>1</v>
      </c>
      <c r="C1731" s="7" t="s">
        <v>107</v>
      </c>
      <c r="D1731" s="7" t="s">
        <v>122</v>
      </c>
      <c r="E1731" s="9">
        <v>1</v>
      </c>
      <c r="F1731" s="9">
        <v>2024</v>
      </c>
      <c r="G1731" s="9">
        <v>0</v>
      </c>
      <c r="H1731" s="9">
        <v>82.511383056640625</v>
      </c>
    </row>
    <row r="1732" spans="1:8" x14ac:dyDescent="0.25">
      <c r="A1732" s="5" t="str">
        <f t="shared" si="27"/>
        <v>1SublapSCLD12025</v>
      </c>
      <c r="B1732" s="7">
        <v>1</v>
      </c>
      <c r="C1732" s="7" t="s">
        <v>107</v>
      </c>
      <c r="D1732" s="7" t="s">
        <v>122</v>
      </c>
      <c r="E1732" s="9">
        <v>1</v>
      </c>
      <c r="F1732" s="9">
        <v>2025</v>
      </c>
      <c r="G1732" s="9">
        <v>0</v>
      </c>
      <c r="H1732" s="9">
        <v>95.620063781738281</v>
      </c>
    </row>
    <row r="1733" spans="1:8" x14ac:dyDescent="0.25">
      <c r="A1733" s="5" t="str">
        <f t="shared" si="27"/>
        <v>1SublapSCLD12026</v>
      </c>
      <c r="B1733" s="7">
        <v>1</v>
      </c>
      <c r="C1733" s="7" t="s">
        <v>107</v>
      </c>
      <c r="D1733" s="7" t="s">
        <v>122</v>
      </c>
      <c r="E1733" s="9">
        <v>1</v>
      </c>
      <c r="F1733" s="9">
        <v>2026</v>
      </c>
      <c r="G1733" s="9">
        <v>0</v>
      </c>
      <c r="H1733" s="9">
        <v>107.04045104980469</v>
      </c>
    </row>
    <row r="1734" spans="1:8" x14ac:dyDescent="0.25">
      <c r="A1734" s="5" t="str">
        <f t="shared" si="27"/>
        <v>1SublapSCLD12027</v>
      </c>
      <c r="B1734" s="7">
        <v>1</v>
      </c>
      <c r="C1734" s="7" t="s">
        <v>107</v>
      </c>
      <c r="D1734" s="7" t="s">
        <v>122</v>
      </c>
      <c r="E1734" s="9">
        <v>1</v>
      </c>
      <c r="F1734" s="9">
        <v>2027</v>
      </c>
      <c r="G1734" s="9">
        <v>0</v>
      </c>
      <c r="H1734" s="9">
        <v>116.99170684814453</v>
      </c>
    </row>
    <row r="1735" spans="1:8" x14ac:dyDescent="0.25">
      <c r="A1735" s="5" t="str">
        <f t="shared" si="27"/>
        <v>1SublapSCLD12028</v>
      </c>
      <c r="B1735" s="7">
        <v>1</v>
      </c>
      <c r="C1735" s="7" t="s">
        <v>107</v>
      </c>
      <c r="D1735" s="7" t="s">
        <v>122</v>
      </c>
      <c r="E1735" s="9">
        <v>1</v>
      </c>
      <c r="F1735" s="9">
        <v>2028</v>
      </c>
      <c r="G1735" s="9">
        <v>0</v>
      </c>
      <c r="H1735" s="9">
        <v>125.66041564941406</v>
      </c>
    </row>
    <row r="1736" spans="1:8" x14ac:dyDescent="0.25">
      <c r="A1736" s="5" t="str">
        <f t="shared" si="27"/>
        <v>1SublapSCLD12029</v>
      </c>
      <c r="B1736" s="7">
        <v>1</v>
      </c>
      <c r="C1736" s="7" t="s">
        <v>107</v>
      </c>
      <c r="D1736" s="7" t="s">
        <v>122</v>
      </c>
      <c r="E1736" s="9">
        <v>1</v>
      </c>
      <c r="F1736" s="9">
        <v>2029</v>
      </c>
      <c r="G1736" s="9">
        <v>0</v>
      </c>
      <c r="H1736" s="9">
        <v>133.20912170410156</v>
      </c>
    </row>
    <row r="1737" spans="1:8" x14ac:dyDescent="0.25">
      <c r="A1737" s="5" t="str">
        <f t="shared" si="27"/>
        <v>1SublapSCLD12030</v>
      </c>
      <c r="B1737" s="7">
        <v>1</v>
      </c>
      <c r="C1737" s="7" t="s">
        <v>107</v>
      </c>
      <c r="D1737" s="7" t="s">
        <v>122</v>
      </c>
      <c r="E1737" s="9">
        <v>1</v>
      </c>
      <c r="F1737" s="9">
        <v>2030</v>
      </c>
      <c r="G1737" s="9">
        <v>0</v>
      </c>
      <c r="H1737" s="9">
        <v>139.78323364257813</v>
      </c>
    </row>
    <row r="1738" spans="1:8" x14ac:dyDescent="0.25">
      <c r="A1738" s="5" t="str">
        <f t="shared" si="27"/>
        <v>1SublapSCLD12031</v>
      </c>
      <c r="B1738" s="7">
        <v>1</v>
      </c>
      <c r="C1738" s="7" t="s">
        <v>107</v>
      </c>
      <c r="D1738" s="7" t="s">
        <v>122</v>
      </c>
      <c r="E1738" s="9">
        <v>1</v>
      </c>
      <c r="F1738" s="9">
        <v>2031</v>
      </c>
      <c r="G1738" s="9">
        <v>0</v>
      </c>
      <c r="H1738" s="9">
        <v>145.5093994140625</v>
      </c>
    </row>
    <row r="1739" spans="1:8" x14ac:dyDescent="0.25">
      <c r="A1739" s="5" t="str">
        <f t="shared" si="27"/>
        <v>1SublapSCLD12032</v>
      </c>
      <c r="B1739" s="7">
        <v>1</v>
      </c>
      <c r="C1739" s="7" t="s">
        <v>107</v>
      </c>
      <c r="D1739" s="7" t="s">
        <v>122</v>
      </c>
      <c r="E1739" s="9">
        <v>1</v>
      </c>
      <c r="F1739" s="9">
        <v>2032</v>
      </c>
      <c r="G1739" s="9">
        <v>0</v>
      </c>
      <c r="H1739" s="9">
        <v>150.4971923828125</v>
      </c>
    </row>
    <row r="1740" spans="1:8" x14ac:dyDescent="0.25">
      <c r="A1740" s="5" t="str">
        <f t="shared" si="27"/>
        <v>1SublapSCLD22022</v>
      </c>
      <c r="B1740" s="7">
        <v>1</v>
      </c>
      <c r="C1740" s="7" t="s">
        <v>107</v>
      </c>
      <c r="D1740" s="7" t="s">
        <v>122</v>
      </c>
      <c r="E1740" s="9">
        <v>2</v>
      </c>
      <c r="F1740" s="9">
        <v>2022</v>
      </c>
      <c r="G1740" s="9">
        <v>0</v>
      </c>
      <c r="H1740" s="9">
        <v>53.535919189453125</v>
      </c>
    </row>
    <row r="1741" spans="1:8" x14ac:dyDescent="0.25">
      <c r="A1741" s="5" t="str">
        <f t="shared" si="27"/>
        <v>1SublapSCLD22023</v>
      </c>
      <c r="B1741" s="7">
        <v>1</v>
      </c>
      <c r="C1741" s="7" t="s">
        <v>107</v>
      </c>
      <c r="D1741" s="7" t="s">
        <v>122</v>
      </c>
      <c r="E1741" s="9">
        <v>2</v>
      </c>
      <c r="F1741" s="9">
        <v>2023</v>
      </c>
      <c r="G1741" s="9">
        <v>0</v>
      </c>
      <c r="H1741" s="9">
        <v>68.309341430664063</v>
      </c>
    </row>
    <row r="1742" spans="1:8" x14ac:dyDescent="0.25">
      <c r="A1742" s="5" t="str">
        <f t="shared" si="27"/>
        <v>1SublapSCLD22024</v>
      </c>
      <c r="B1742" s="7">
        <v>1</v>
      </c>
      <c r="C1742" s="7" t="s">
        <v>107</v>
      </c>
      <c r="D1742" s="7" t="s">
        <v>122</v>
      </c>
      <c r="E1742" s="9">
        <v>2</v>
      </c>
      <c r="F1742" s="9">
        <v>2024</v>
      </c>
      <c r="G1742" s="9">
        <v>0</v>
      </c>
      <c r="H1742" s="9">
        <v>83.665771484375</v>
      </c>
    </row>
    <row r="1743" spans="1:8" x14ac:dyDescent="0.25">
      <c r="A1743" s="5" t="str">
        <f t="shared" si="27"/>
        <v>1SublapSCLD22025</v>
      </c>
      <c r="B1743" s="7">
        <v>1</v>
      </c>
      <c r="C1743" s="7" t="s">
        <v>107</v>
      </c>
      <c r="D1743" s="7" t="s">
        <v>122</v>
      </c>
      <c r="E1743" s="9">
        <v>2</v>
      </c>
      <c r="F1743" s="9">
        <v>2025</v>
      </c>
      <c r="G1743" s="9">
        <v>0</v>
      </c>
      <c r="H1743" s="9">
        <v>96.625656127929688</v>
      </c>
    </row>
    <row r="1744" spans="1:8" x14ac:dyDescent="0.25">
      <c r="A1744" s="5" t="str">
        <f t="shared" si="27"/>
        <v>1SublapSCLD22026</v>
      </c>
      <c r="B1744" s="7">
        <v>1</v>
      </c>
      <c r="C1744" s="7" t="s">
        <v>107</v>
      </c>
      <c r="D1744" s="7" t="s">
        <v>122</v>
      </c>
      <c r="E1744" s="9">
        <v>2</v>
      </c>
      <c r="F1744" s="9">
        <v>2026</v>
      </c>
      <c r="G1744" s="9">
        <v>0</v>
      </c>
      <c r="H1744" s="9">
        <v>107.91670227050781</v>
      </c>
    </row>
    <row r="1745" spans="1:8" x14ac:dyDescent="0.25">
      <c r="A1745" s="5" t="str">
        <f t="shared" si="27"/>
        <v>1SublapSCLD22027</v>
      </c>
      <c r="B1745" s="7">
        <v>1</v>
      </c>
      <c r="C1745" s="7" t="s">
        <v>107</v>
      </c>
      <c r="D1745" s="7" t="s">
        <v>122</v>
      </c>
      <c r="E1745" s="9">
        <v>2</v>
      </c>
      <c r="F1745" s="9">
        <v>2027</v>
      </c>
      <c r="G1745" s="9">
        <v>0</v>
      </c>
      <c r="H1745" s="9">
        <v>117.75521087646484</v>
      </c>
    </row>
    <row r="1746" spans="1:8" x14ac:dyDescent="0.25">
      <c r="A1746" s="5" t="str">
        <f t="shared" si="27"/>
        <v>1SublapSCLD22028</v>
      </c>
      <c r="B1746" s="7">
        <v>1</v>
      </c>
      <c r="C1746" s="7" t="s">
        <v>107</v>
      </c>
      <c r="D1746" s="7" t="s">
        <v>122</v>
      </c>
      <c r="E1746" s="9">
        <v>2</v>
      </c>
      <c r="F1746" s="9">
        <v>2028</v>
      </c>
      <c r="G1746" s="9">
        <v>0</v>
      </c>
      <c r="H1746" s="9">
        <v>126.32524871826172</v>
      </c>
    </row>
    <row r="1747" spans="1:8" x14ac:dyDescent="0.25">
      <c r="A1747" s="5" t="str">
        <f t="shared" si="27"/>
        <v>1SublapSCLD22029</v>
      </c>
      <c r="B1747" s="7">
        <v>1</v>
      </c>
      <c r="C1747" s="7" t="s">
        <v>107</v>
      </c>
      <c r="D1747" s="7" t="s">
        <v>122</v>
      </c>
      <c r="E1747" s="9">
        <v>2</v>
      </c>
      <c r="F1747" s="9">
        <v>2029</v>
      </c>
      <c r="G1747" s="9">
        <v>0</v>
      </c>
      <c r="H1747" s="9">
        <v>133.78810119628906</v>
      </c>
    </row>
    <row r="1748" spans="1:8" x14ac:dyDescent="0.25">
      <c r="A1748" s="5" t="str">
        <f t="shared" si="27"/>
        <v>1SublapSCLD22030</v>
      </c>
      <c r="B1748" s="7">
        <v>1</v>
      </c>
      <c r="C1748" s="7" t="s">
        <v>107</v>
      </c>
      <c r="D1748" s="7" t="s">
        <v>122</v>
      </c>
      <c r="E1748" s="9">
        <v>2</v>
      </c>
      <c r="F1748" s="9">
        <v>2030</v>
      </c>
      <c r="G1748" s="9">
        <v>0</v>
      </c>
      <c r="H1748" s="9">
        <v>140.28749084472656</v>
      </c>
    </row>
    <row r="1749" spans="1:8" x14ac:dyDescent="0.25">
      <c r="A1749" s="5" t="str">
        <f t="shared" si="27"/>
        <v>1SublapSCLD22031</v>
      </c>
      <c r="B1749" s="7">
        <v>1</v>
      </c>
      <c r="C1749" s="7" t="s">
        <v>107</v>
      </c>
      <c r="D1749" s="7" t="s">
        <v>122</v>
      </c>
      <c r="E1749" s="9">
        <v>2</v>
      </c>
      <c r="F1749" s="9">
        <v>2031</v>
      </c>
      <c r="G1749" s="9">
        <v>0</v>
      </c>
      <c r="H1749" s="9">
        <v>145.94866943359375</v>
      </c>
    </row>
    <row r="1750" spans="1:8" x14ac:dyDescent="0.25">
      <c r="A1750" s="5" t="str">
        <f t="shared" si="27"/>
        <v>1SublapSCLD22032</v>
      </c>
      <c r="B1750" s="7">
        <v>1</v>
      </c>
      <c r="C1750" s="7" t="s">
        <v>107</v>
      </c>
      <c r="D1750" s="7" t="s">
        <v>122</v>
      </c>
      <c r="E1750" s="9">
        <v>2</v>
      </c>
      <c r="F1750" s="9">
        <v>2032</v>
      </c>
      <c r="G1750" s="9">
        <v>0</v>
      </c>
      <c r="H1750" s="9">
        <v>150.87977600097656</v>
      </c>
    </row>
    <row r="1751" spans="1:8" x14ac:dyDescent="0.25">
      <c r="A1751" s="5" t="str">
        <f t="shared" si="27"/>
        <v>1SublapSCLD32022</v>
      </c>
      <c r="B1751" s="7">
        <v>1</v>
      </c>
      <c r="C1751" s="7" t="s">
        <v>107</v>
      </c>
      <c r="D1751" s="7" t="s">
        <v>122</v>
      </c>
      <c r="E1751" s="9">
        <v>3</v>
      </c>
      <c r="F1751" s="9">
        <v>2022</v>
      </c>
      <c r="G1751" s="9">
        <v>0</v>
      </c>
      <c r="H1751" s="9">
        <v>54.593143463134766</v>
      </c>
    </row>
    <row r="1752" spans="1:8" x14ac:dyDescent="0.25">
      <c r="A1752" s="5" t="str">
        <f t="shared" si="27"/>
        <v>1SublapSCLD32023</v>
      </c>
      <c r="B1752" s="7">
        <v>1</v>
      </c>
      <c r="C1752" s="7" t="s">
        <v>107</v>
      </c>
      <c r="D1752" s="7" t="s">
        <v>122</v>
      </c>
      <c r="E1752" s="9">
        <v>3</v>
      </c>
      <c r="F1752" s="9">
        <v>2023</v>
      </c>
      <c r="G1752" s="9">
        <v>0</v>
      </c>
      <c r="H1752" s="9">
        <v>69.71435546875</v>
      </c>
    </row>
    <row r="1753" spans="1:8" x14ac:dyDescent="0.25">
      <c r="A1753" s="5" t="str">
        <f t="shared" si="27"/>
        <v>1SublapSCLD32024</v>
      </c>
      <c r="B1753" s="7">
        <v>1</v>
      </c>
      <c r="C1753" s="7" t="s">
        <v>107</v>
      </c>
      <c r="D1753" s="7" t="s">
        <v>122</v>
      </c>
      <c r="E1753" s="9">
        <v>3</v>
      </c>
      <c r="F1753" s="9">
        <v>2024</v>
      </c>
      <c r="G1753" s="9">
        <v>0</v>
      </c>
      <c r="H1753" s="9">
        <v>84.820159912109375</v>
      </c>
    </row>
    <row r="1754" spans="1:8" x14ac:dyDescent="0.25">
      <c r="A1754" s="5" t="str">
        <f t="shared" si="27"/>
        <v>1SublapSCLD32025</v>
      </c>
      <c r="B1754" s="7">
        <v>1</v>
      </c>
      <c r="C1754" s="7" t="s">
        <v>107</v>
      </c>
      <c r="D1754" s="7" t="s">
        <v>122</v>
      </c>
      <c r="E1754" s="9">
        <v>3</v>
      </c>
      <c r="F1754" s="9">
        <v>2025</v>
      </c>
      <c r="G1754" s="9">
        <v>0</v>
      </c>
      <c r="H1754" s="9">
        <v>97.631248474121094</v>
      </c>
    </row>
    <row r="1755" spans="1:8" x14ac:dyDescent="0.25">
      <c r="A1755" s="5" t="str">
        <f t="shared" si="27"/>
        <v>1SublapSCLD32026</v>
      </c>
      <c r="B1755" s="7">
        <v>1</v>
      </c>
      <c r="C1755" s="7" t="s">
        <v>107</v>
      </c>
      <c r="D1755" s="7" t="s">
        <v>122</v>
      </c>
      <c r="E1755" s="9">
        <v>3</v>
      </c>
      <c r="F1755" s="9">
        <v>2026</v>
      </c>
      <c r="G1755" s="9">
        <v>0</v>
      </c>
      <c r="H1755" s="9">
        <v>108.79294586181641</v>
      </c>
    </row>
    <row r="1756" spans="1:8" x14ac:dyDescent="0.25">
      <c r="A1756" s="5" t="str">
        <f t="shared" si="27"/>
        <v>1SublapSCLD32027</v>
      </c>
      <c r="B1756" s="7">
        <v>1</v>
      </c>
      <c r="C1756" s="7" t="s">
        <v>107</v>
      </c>
      <c r="D1756" s="7" t="s">
        <v>122</v>
      </c>
      <c r="E1756" s="9">
        <v>3</v>
      </c>
      <c r="F1756" s="9">
        <v>2027</v>
      </c>
      <c r="G1756" s="9">
        <v>0</v>
      </c>
      <c r="H1756" s="9">
        <v>118.51871490478516</v>
      </c>
    </row>
    <row r="1757" spans="1:8" x14ac:dyDescent="0.25">
      <c r="A1757" s="5" t="str">
        <f t="shared" si="27"/>
        <v>1SublapSCLD32028</v>
      </c>
      <c r="B1757" s="7">
        <v>1</v>
      </c>
      <c r="C1757" s="7" t="s">
        <v>107</v>
      </c>
      <c r="D1757" s="7" t="s">
        <v>122</v>
      </c>
      <c r="E1757" s="9">
        <v>3</v>
      </c>
      <c r="F1757" s="9">
        <v>2028</v>
      </c>
      <c r="G1757" s="9">
        <v>0</v>
      </c>
      <c r="H1757" s="9">
        <v>126.99008178710938</v>
      </c>
    </row>
    <row r="1758" spans="1:8" x14ac:dyDescent="0.25">
      <c r="A1758" s="5" t="str">
        <f t="shared" si="27"/>
        <v>1SublapSCLD32029</v>
      </c>
      <c r="B1758" s="7">
        <v>1</v>
      </c>
      <c r="C1758" s="7" t="s">
        <v>107</v>
      </c>
      <c r="D1758" s="7" t="s">
        <v>122</v>
      </c>
      <c r="E1758" s="9">
        <v>3</v>
      </c>
      <c r="F1758" s="9">
        <v>2029</v>
      </c>
      <c r="G1758" s="9">
        <v>0</v>
      </c>
      <c r="H1758" s="9">
        <v>134.3670654296875</v>
      </c>
    </row>
    <row r="1759" spans="1:8" x14ac:dyDescent="0.25">
      <c r="A1759" s="5" t="str">
        <f t="shared" si="27"/>
        <v>1SublapSCLD32030</v>
      </c>
      <c r="B1759" s="7">
        <v>1</v>
      </c>
      <c r="C1759" s="7" t="s">
        <v>107</v>
      </c>
      <c r="D1759" s="7" t="s">
        <v>122</v>
      </c>
      <c r="E1759" s="9">
        <v>3</v>
      </c>
      <c r="F1759" s="9">
        <v>2030</v>
      </c>
      <c r="G1759" s="9">
        <v>0</v>
      </c>
      <c r="H1759" s="9">
        <v>140.791748046875</v>
      </c>
    </row>
    <row r="1760" spans="1:8" x14ac:dyDescent="0.25">
      <c r="A1760" s="5" t="str">
        <f t="shared" si="27"/>
        <v>1SublapSCLD32031</v>
      </c>
      <c r="B1760" s="7">
        <v>1</v>
      </c>
      <c r="C1760" s="7" t="s">
        <v>107</v>
      </c>
      <c r="D1760" s="7" t="s">
        <v>122</v>
      </c>
      <c r="E1760" s="9">
        <v>3</v>
      </c>
      <c r="F1760" s="9">
        <v>2031</v>
      </c>
      <c r="G1760" s="9">
        <v>0</v>
      </c>
      <c r="H1760" s="9">
        <v>146.387939453125</v>
      </c>
    </row>
    <row r="1761" spans="1:8" x14ac:dyDescent="0.25">
      <c r="A1761" s="5" t="str">
        <f t="shared" si="27"/>
        <v>1SublapSCLD32032</v>
      </c>
      <c r="B1761" s="7">
        <v>1</v>
      </c>
      <c r="C1761" s="7" t="s">
        <v>107</v>
      </c>
      <c r="D1761" s="7" t="s">
        <v>122</v>
      </c>
      <c r="E1761" s="9">
        <v>3</v>
      </c>
      <c r="F1761" s="9">
        <v>2032</v>
      </c>
      <c r="G1761" s="9">
        <v>0</v>
      </c>
      <c r="H1761" s="9">
        <v>151.26235961914063</v>
      </c>
    </row>
    <row r="1762" spans="1:8" x14ac:dyDescent="0.25">
      <c r="A1762" s="5" t="str">
        <f t="shared" si="27"/>
        <v>1SublapSCLD42022</v>
      </c>
      <c r="B1762" s="7">
        <v>1</v>
      </c>
      <c r="C1762" s="7" t="s">
        <v>107</v>
      </c>
      <c r="D1762" s="7" t="s">
        <v>122</v>
      </c>
      <c r="E1762" s="9">
        <v>4</v>
      </c>
      <c r="F1762" s="9">
        <v>2022</v>
      </c>
      <c r="G1762" s="9">
        <v>0</v>
      </c>
      <c r="H1762" s="9">
        <v>55.650363922119141</v>
      </c>
    </row>
    <row r="1763" spans="1:8" x14ac:dyDescent="0.25">
      <c r="A1763" s="5" t="str">
        <f t="shared" si="27"/>
        <v>1SublapSCLD42023</v>
      </c>
      <c r="B1763" s="7">
        <v>1</v>
      </c>
      <c r="C1763" s="7" t="s">
        <v>107</v>
      </c>
      <c r="D1763" s="7" t="s">
        <v>122</v>
      </c>
      <c r="E1763" s="9">
        <v>4</v>
      </c>
      <c r="F1763" s="9">
        <v>2023</v>
      </c>
      <c r="G1763" s="9">
        <v>0</v>
      </c>
      <c r="H1763" s="9">
        <v>71.119377136230469</v>
      </c>
    </row>
    <row r="1764" spans="1:8" x14ac:dyDescent="0.25">
      <c r="A1764" s="5" t="str">
        <f t="shared" si="27"/>
        <v>1SublapSCLD42024</v>
      </c>
      <c r="B1764" s="7">
        <v>1</v>
      </c>
      <c r="C1764" s="7" t="s">
        <v>107</v>
      </c>
      <c r="D1764" s="7" t="s">
        <v>122</v>
      </c>
      <c r="E1764" s="9">
        <v>4</v>
      </c>
      <c r="F1764" s="9">
        <v>2024</v>
      </c>
      <c r="G1764" s="9">
        <v>0</v>
      </c>
      <c r="H1764" s="9">
        <v>85.97454833984375</v>
      </c>
    </row>
    <row r="1765" spans="1:8" x14ac:dyDescent="0.25">
      <c r="A1765" s="5" t="str">
        <f t="shared" si="27"/>
        <v>1SublapSCLD42025</v>
      </c>
      <c r="B1765" s="7">
        <v>1</v>
      </c>
      <c r="C1765" s="7" t="s">
        <v>107</v>
      </c>
      <c r="D1765" s="7" t="s">
        <v>122</v>
      </c>
      <c r="E1765" s="9">
        <v>4</v>
      </c>
      <c r="F1765" s="9">
        <v>2025</v>
      </c>
      <c r="G1765" s="9">
        <v>0</v>
      </c>
      <c r="H1765" s="9">
        <v>98.6368408203125</v>
      </c>
    </row>
    <row r="1766" spans="1:8" x14ac:dyDescent="0.25">
      <c r="A1766" s="5" t="str">
        <f t="shared" si="27"/>
        <v>1SublapSCLD42026</v>
      </c>
      <c r="B1766" s="7">
        <v>1</v>
      </c>
      <c r="C1766" s="7" t="s">
        <v>107</v>
      </c>
      <c r="D1766" s="7" t="s">
        <v>122</v>
      </c>
      <c r="E1766" s="9">
        <v>4</v>
      </c>
      <c r="F1766" s="9">
        <v>2026</v>
      </c>
      <c r="G1766" s="9">
        <v>0</v>
      </c>
      <c r="H1766" s="9">
        <v>109.66919708251953</v>
      </c>
    </row>
    <row r="1767" spans="1:8" x14ac:dyDescent="0.25">
      <c r="A1767" s="5" t="str">
        <f t="shared" si="27"/>
        <v>1SublapSCLD42027</v>
      </c>
      <c r="B1767" s="7">
        <v>1</v>
      </c>
      <c r="C1767" s="7" t="s">
        <v>107</v>
      </c>
      <c r="D1767" s="7" t="s">
        <v>122</v>
      </c>
      <c r="E1767" s="9">
        <v>4</v>
      </c>
      <c r="F1767" s="9">
        <v>2027</v>
      </c>
      <c r="G1767" s="9">
        <v>0</v>
      </c>
      <c r="H1767" s="9">
        <v>119.28221893310547</v>
      </c>
    </row>
    <row r="1768" spans="1:8" x14ac:dyDescent="0.25">
      <c r="A1768" s="5" t="str">
        <f t="shared" si="27"/>
        <v>1SublapSCLD42028</v>
      </c>
      <c r="B1768" s="7">
        <v>1</v>
      </c>
      <c r="C1768" s="7" t="s">
        <v>107</v>
      </c>
      <c r="D1768" s="7" t="s">
        <v>122</v>
      </c>
      <c r="E1768" s="9">
        <v>4</v>
      </c>
      <c r="F1768" s="9">
        <v>2028</v>
      </c>
      <c r="G1768" s="9">
        <v>0</v>
      </c>
      <c r="H1768" s="9">
        <v>127.65491485595703</v>
      </c>
    </row>
    <row r="1769" spans="1:8" x14ac:dyDescent="0.25">
      <c r="A1769" s="5" t="str">
        <f t="shared" si="27"/>
        <v>1SublapSCLD42029</v>
      </c>
      <c r="B1769" s="7">
        <v>1</v>
      </c>
      <c r="C1769" s="7" t="s">
        <v>107</v>
      </c>
      <c r="D1769" s="7" t="s">
        <v>122</v>
      </c>
      <c r="E1769" s="9">
        <v>4</v>
      </c>
      <c r="F1769" s="9">
        <v>2029</v>
      </c>
      <c r="G1769" s="9">
        <v>0</v>
      </c>
      <c r="H1769" s="9">
        <v>134.946044921875</v>
      </c>
    </row>
    <row r="1770" spans="1:8" x14ac:dyDescent="0.25">
      <c r="A1770" s="5" t="str">
        <f t="shared" si="27"/>
        <v>1SublapSCLD42030</v>
      </c>
      <c r="B1770" s="7">
        <v>1</v>
      </c>
      <c r="C1770" s="7" t="s">
        <v>107</v>
      </c>
      <c r="D1770" s="7" t="s">
        <v>122</v>
      </c>
      <c r="E1770" s="9">
        <v>4</v>
      </c>
      <c r="F1770" s="9">
        <v>2030</v>
      </c>
      <c r="G1770" s="9">
        <v>0</v>
      </c>
      <c r="H1770" s="9">
        <v>141.29600524902344</v>
      </c>
    </row>
    <row r="1771" spans="1:8" x14ac:dyDescent="0.25">
      <c r="A1771" s="5" t="str">
        <f t="shared" si="27"/>
        <v>1SublapSCLD42031</v>
      </c>
      <c r="B1771" s="7">
        <v>1</v>
      </c>
      <c r="C1771" s="7" t="s">
        <v>107</v>
      </c>
      <c r="D1771" s="7" t="s">
        <v>122</v>
      </c>
      <c r="E1771" s="9">
        <v>4</v>
      </c>
      <c r="F1771" s="9">
        <v>2031</v>
      </c>
      <c r="G1771" s="9">
        <v>0</v>
      </c>
      <c r="H1771" s="9">
        <v>146.82720947265625</v>
      </c>
    </row>
    <row r="1772" spans="1:8" x14ac:dyDescent="0.25">
      <c r="A1772" s="5" t="str">
        <f t="shared" si="27"/>
        <v>1SublapSCLD42032</v>
      </c>
      <c r="B1772" s="7">
        <v>1</v>
      </c>
      <c r="C1772" s="7" t="s">
        <v>107</v>
      </c>
      <c r="D1772" s="7" t="s">
        <v>122</v>
      </c>
      <c r="E1772" s="9">
        <v>4</v>
      </c>
      <c r="F1772" s="9">
        <v>2032</v>
      </c>
      <c r="G1772" s="9">
        <v>0</v>
      </c>
      <c r="H1772" s="9">
        <v>151.64494323730469</v>
      </c>
    </row>
    <row r="1773" spans="1:8" x14ac:dyDescent="0.25">
      <c r="A1773" s="5" t="str">
        <f t="shared" si="27"/>
        <v>1SublapSCLD52022</v>
      </c>
      <c r="B1773" s="7">
        <v>1</v>
      </c>
      <c r="C1773" s="7" t="s">
        <v>107</v>
      </c>
      <c r="D1773" s="7" t="s">
        <v>122</v>
      </c>
      <c r="E1773" s="9">
        <v>5</v>
      </c>
      <c r="F1773" s="9">
        <v>2022</v>
      </c>
      <c r="G1773" s="9">
        <v>0</v>
      </c>
      <c r="H1773" s="9">
        <v>56.707584381103516</v>
      </c>
    </row>
    <row r="1774" spans="1:8" x14ac:dyDescent="0.25">
      <c r="A1774" s="5" t="str">
        <f t="shared" si="27"/>
        <v>1SublapSCLD52023</v>
      </c>
      <c r="B1774" s="7">
        <v>1</v>
      </c>
      <c r="C1774" s="7" t="s">
        <v>107</v>
      </c>
      <c r="D1774" s="7" t="s">
        <v>122</v>
      </c>
      <c r="E1774" s="9">
        <v>5</v>
      </c>
      <c r="F1774" s="9">
        <v>2023</v>
      </c>
      <c r="G1774" s="9">
        <v>0</v>
      </c>
      <c r="H1774" s="9">
        <v>72.524391174316406</v>
      </c>
    </row>
    <row r="1775" spans="1:8" x14ac:dyDescent="0.25">
      <c r="A1775" s="5" t="str">
        <f t="shared" si="27"/>
        <v>1SublapSCLD52024</v>
      </c>
      <c r="B1775" s="7">
        <v>1</v>
      </c>
      <c r="C1775" s="7" t="s">
        <v>107</v>
      </c>
      <c r="D1775" s="7" t="s">
        <v>122</v>
      </c>
      <c r="E1775" s="9">
        <v>5</v>
      </c>
      <c r="F1775" s="9">
        <v>2024</v>
      </c>
      <c r="G1775" s="9">
        <v>0</v>
      </c>
      <c r="H1775" s="9">
        <v>87.128936767578125</v>
      </c>
    </row>
    <row r="1776" spans="1:8" x14ac:dyDescent="0.25">
      <c r="A1776" s="5" t="str">
        <f t="shared" si="27"/>
        <v>1SublapSCLD52025</v>
      </c>
      <c r="B1776" s="7">
        <v>1</v>
      </c>
      <c r="C1776" s="7" t="s">
        <v>107</v>
      </c>
      <c r="D1776" s="7" t="s">
        <v>122</v>
      </c>
      <c r="E1776" s="9">
        <v>5</v>
      </c>
      <c r="F1776" s="9">
        <v>2025</v>
      </c>
      <c r="G1776" s="9">
        <v>0</v>
      </c>
      <c r="H1776" s="9">
        <v>99.642440795898438</v>
      </c>
    </row>
    <row r="1777" spans="1:8" x14ac:dyDescent="0.25">
      <c r="A1777" s="5" t="str">
        <f t="shared" si="27"/>
        <v>1SublapSCLD52026</v>
      </c>
      <c r="B1777" s="7">
        <v>1</v>
      </c>
      <c r="C1777" s="7" t="s">
        <v>107</v>
      </c>
      <c r="D1777" s="7" t="s">
        <v>122</v>
      </c>
      <c r="E1777" s="9">
        <v>5</v>
      </c>
      <c r="F1777" s="9">
        <v>2026</v>
      </c>
      <c r="G1777" s="9">
        <v>0</v>
      </c>
      <c r="H1777" s="9">
        <v>110.54544067382813</v>
      </c>
    </row>
    <row r="1778" spans="1:8" x14ac:dyDescent="0.25">
      <c r="A1778" s="5" t="str">
        <f t="shared" si="27"/>
        <v>1SublapSCLD52027</v>
      </c>
      <c r="B1778" s="7">
        <v>1</v>
      </c>
      <c r="C1778" s="7" t="s">
        <v>107</v>
      </c>
      <c r="D1778" s="7" t="s">
        <v>122</v>
      </c>
      <c r="E1778" s="9">
        <v>5</v>
      </c>
      <c r="F1778" s="9">
        <v>2027</v>
      </c>
      <c r="G1778" s="9">
        <v>0</v>
      </c>
      <c r="H1778" s="9">
        <v>120.04572296142578</v>
      </c>
    </row>
    <row r="1779" spans="1:8" x14ac:dyDescent="0.25">
      <c r="A1779" s="5" t="str">
        <f t="shared" si="27"/>
        <v>1SublapSCLD52028</v>
      </c>
      <c r="B1779" s="7">
        <v>1</v>
      </c>
      <c r="C1779" s="7" t="s">
        <v>107</v>
      </c>
      <c r="D1779" s="7" t="s">
        <v>122</v>
      </c>
      <c r="E1779" s="9">
        <v>5</v>
      </c>
      <c r="F1779" s="9">
        <v>2028</v>
      </c>
      <c r="G1779" s="9">
        <v>0</v>
      </c>
      <c r="H1779" s="9">
        <v>128.31974792480469</v>
      </c>
    </row>
    <row r="1780" spans="1:8" x14ac:dyDescent="0.25">
      <c r="A1780" s="5" t="str">
        <f t="shared" si="27"/>
        <v>1SublapSCLD52029</v>
      </c>
      <c r="B1780" s="7">
        <v>1</v>
      </c>
      <c r="C1780" s="7" t="s">
        <v>107</v>
      </c>
      <c r="D1780" s="7" t="s">
        <v>122</v>
      </c>
      <c r="E1780" s="9">
        <v>5</v>
      </c>
      <c r="F1780" s="9">
        <v>2029</v>
      </c>
      <c r="G1780" s="9">
        <v>0</v>
      </c>
      <c r="H1780" s="9">
        <v>135.52500915527344</v>
      </c>
    </row>
    <row r="1781" spans="1:8" x14ac:dyDescent="0.25">
      <c r="A1781" s="5" t="str">
        <f t="shared" si="27"/>
        <v>1SublapSCLD52030</v>
      </c>
      <c r="B1781" s="7">
        <v>1</v>
      </c>
      <c r="C1781" s="7" t="s">
        <v>107</v>
      </c>
      <c r="D1781" s="7" t="s">
        <v>122</v>
      </c>
      <c r="E1781" s="9">
        <v>5</v>
      </c>
      <c r="F1781" s="9">
        <v>2030</v>
      </c>
      <c r="G1781" s="9">
        <v>0</v>
      </c>
      <c r="H1781" s="9">
        <v>141.80026245117188</v>
      </c>
    </row>
    <row r="1782" spans="1:8" x14ac:dyDescent="0.25">
      <c r="A1782" s="5" t="str">
        <f t="shared" si="27"/>
        <v>1SublapSCLD52031</v>
      </c>
      <c r="B1782" s="7">
        <v>1</v>
      </c>
      <c r="C1782" s="7" t="s">
        <v>107</v>
      </c>
      <c r="D1782" s="7" t="s">
        <v>122</v>
      </c>
      <c r="E1782" s="9">
        <v>5</v>
      </c>
      <c r="F1782" s="9">
        <v>2031</v>
      </c>
      <c r="G1782" s="9">
        <v>0</v>
      </c>
      <c r="H1782" s="9">
        <v>147.2664794921875</v>
      </c>
    </row>
    <row r="1783" spans="1:8" x14ac:dyDescent="0.25">
      <c r="A1783" s="5" t="str">
        <f t="shared" si="27"/>
        <v>1SublapSCLD52032</v>
      </c>
      <c r="B1783" s="7">
        <v>1</v>
      </c>
      <c r="C1783" s="7" t="s">
        <v>107</v>
      </c>
      <c r="D1783" s="7" t="s">
        <v>122</v>
      </c>
      <c r="E1783" s="9">
        <v>5</v>
      </c>
      <c r="F1783" s="9">
        <v>2032</v>
      </c>
      <c r="G1783" s="9">
        <v>0</v>
      </c>
      <c r="H1783" s="9">
        <v>152.02752685546875</v>
      </c>
    </row>
    <row r="1784" spans="1:8" x14ac:dyDescent="0.25">
      <c r="A1784" s="5" t="str">
        <f t="shared" si="27"/>
        <v>1SublapSCLD62022</v>
      </c>
      <c r="B1784" s="7">
        <v>1</v>
      </c>
      <c r="C1784" s="7" t="s">
        <v>107</v>
      </c>
      <c r="D1784" s="7" t="s">
        <v>122</v>
      </c>
      <c r="E1784" s="9">
        <v>6</v>
      </c>
      <c r="F1784" s="9">
        <v>2022</v>
      </c>
      <c r="G1784" s="9">
        <v>0</v>
      </c>
      <c r="H1784" s="9">
        <v>57.764804840087891</v>
      </c>
    </row>
    <row r="1785" spans="1:8" x14ac:dyDescent="0.25">
      <c r="A1785" s="5" t="str">
        <f t="shared" si="27"/>
        <v>1SublapSCLD62023</v>
      </c>
      <c r="B1785" s="7">
        <v>1</v>
      </c>
      <c r="C1785" s="7" t="s">
        <v>107</v>
      </c>
      <c r="D1785" s="7" t="s">
        <v>122</v>
      </c>
      <c r="E1785" s="9">
        <v>6</v>
      </c>
      <c r="F1785" s="9">
        <v>2023</v>
      </c>
      <c r="G1785" s="9">
        <v>0</v>
      </c>
      <c r="H1785" s="9">
        <v>73.929405212402344</v>
      </c>
    </row>
    <row r="1786" spans="1:8" x14ac:dyDescent="0.25">
      <c r="A1786" s="5" t="str">
        <f t="shared" si="27"/>
        <v>1SublapSCLD62024</v>
      </c>
      <c r="B1786" s="7">
        <v>1</v>
      </c>
      <c r="C1786" s="7" t="s">
        <v>107</v>
      </c>
      <c r="D1786" s="7" t="s">
        <v>122</v>
      </c>
      <c r="E1786" s="9">
        <v>6</v>
      </c>
      <c r="F1786" s="9">
        <v>2024</v>
      </c>
      <c r="G1786" s="9">
        <v>0</v>
      </c>
      <c r="H1786" s="9">
        <v>88.2833251953125</v>
      </c>
    </row>
    <row r="1787" spans="1:8" x14ac:dyDescent="0.25">
      <c r="A1787" s="5" t="str">
        <f t="shared" si="27"/>
        <v>1SublapSCLD62025</v>
      </c>
      <c r="B1787" s="7">
        <v>1</v>
      </c>
      <c r="C1787" s="7" t="s">
        <v>107</v>
      </c>
      <c r="D1787" s="7" t="s">
        <v>122</v>
      </c>
      <c r="E1787" s="9">
        <v>6</v>
      </c>
      <c r="F1787" s="9">
        <v>2025</v>
      </c>
      <c r="G1787" s="9">
        <v>0</v>
      </c>
      <c r="H1787" s="9">
        <v>100.64803314208984</v>
      </c>
    </row>
    <row r="1788" spans="1:8" x14ac:dyDescent="0.25">
      <c r="A1788" s="5" t="str">
        <f t="shared" si="27"/>
        <v>1SublapSCLD62026</v>
      </c>
      <c r="B1788" s="7">
        <v>1</v>
      </c>
      <c r="C1788" s="7" t="s">
        <v>107</v>
      </c>
      <c r="D1788" s="7" t="s">
        <v>122</v>
      </c>
      <c r="E1788" s="9">
        <v>6</v>
      </c>
      <c r="F1788" s="9">
        <v>2026</v>
      </c>
      <c r="G1788" s="9">
        <v>0</v>
      </c>
      <c r="H1788" s="9">
        <v>111.42169189453125</v>
      </c>
    </row>
    <row r="1789" spans="1:8" x14ac:dyDescent="0.25">
      <c r="A1789" s="5" t="str">
        <f t="shared" si="27"/>
        <v>1SublapSCLD62027</v>
      </c>
      <c r="B1789" s="7">
        <v>1</v>
      </c>
      <c r="C1789" s="7" t="s">
        <v>107</v>
      </c>
      <c r="D1789" s="7" t="s">
        <v>122</v>
      </c>
      <c r="E1789" s="9">
        <v>6</v>
      </c>
      <c r="F1789" s="9">
        <v>2027</v>
      </c>
      <c r="G1789" s="9">
        <v>0</v>
      </c>
      <c r="H1789" s="9">
        <v>120.80922698974609</v>
      </c>
    </row>
    <row r="1790" spans="1:8" x14ac:dyDescent="0.25">
      <c r="A1790" s="5" t="str">
        <f t="shared" si="27"/>
        <v>1SublapSCLD62028</v>
      </c>
      <c r="B1790" s="7">
        <v>1</v>
      </c>
      <c r="C1790" s="7" t="s">
        <v>107</v>
      </c>
      <c r="D1790" s="7" t="s">
        <v>122</v>
      </c>
      <c r="E1790" s="9">
        <v>6</v>
      </c>
      <c r="F1790" s="9">
        <v>2028</v>
      </c>
      <c r="G1790" s="9">
        <v>0</v>
      </c>
      <c r="H1790" s="9">
        <v>128.98458862304688</v>
      </c>
    </row>
    <row r="1791" spans="1:8" x14ac:dyDescent="0.25">
      <c r="A1791" s="5" t="str">
        <f t="shared" si="27"/>
        <v>1SublapSCLD62029</v>
      </c>
      <c r="B1791" s="7">
        <v>1</v>
      </c>
      <c r="C1791" s="7" t="s">
        <v>107</v>
      </c>
      <c r="D1791" s="7" t="s">
        <v>122</v>
      </c>
      <c r="E1791" s="9">
        <v>6</v>
      </c>
      <c r="F1791" s="9">
        <v>2029</v>
      </c>
      <c r="G1791" s="9">
        <v>0</v>
      </c>
      <c r="H1791" s="9">
        <v>136.10398864746094</v>
      </c>
    </row>
    <row r="1792" spans="1:8" x14ac:dyDescent="0.25">
      <c r="A1792" s="5" t="str">
        <f t="shared" si="27"/>
        <v>1SublapSCLD62030</v>
      </c>
      <c r="B1792" s="7">
        <v>1</v>
      </c>
      <c r="C1792" s="7" t="s">
        <v>107</v>
      </c>
      <c r="D1792" s="7" t="s">
        <v>122</v>
      </c>
      <c r="E1792" s="9">
        <v>6</v>
      </c>
      <c r="F1792" s="9">
        <v>2030</v>
      </c>
      <c r="G1792" s="9">
        <v>0</v>
      </c>
      <c r="H1792" s="9">
        <v>142.30451965332031</v>
      </c>
    </row>
    <row r="1793" spans="1:8" x14ac:dyDescent="0.25">
      <c r="A1793" s="5" t="str">
        <f t="shared" si="27"/>
        <v>1SublapSCLD62031</v>
      </c>
      <c r="B1793" s="7">
        <v>1</v>
      </c>
      <c r="C1793" s="7" t="s">
        <v>107</v>
      </c>
      <c r="D1793" s="7" t="s">
        <v>122</v>
      </c>
      <c r="E1793" s="9">
        <v>6</v>
      </c>
      <c r="F1793" s="9">
        <v>2031</v>
      </c>
      <c r="G1793" s="9">
        <v>0</v>
      </c>
      <c r="H1793" s="9">
        <v>147.70574951171875</v>
      </c>
    </row>
    <row r="1794" spans="1:8" x14ac:dyDescent="0.25">
      <c r="A1794" s="5" t="str">
        <f t="shared" si="27"/>
        <v>1SublapSCLD62032</v>
      </c>
      <c r="B1794" s="7">
        <v>1</v>
      </c>
      <c r="C1794" s="7" t="s">
        <v>107</v>
      </c>
      <c r="D1794" s="7" t="s">
        <v>122</v>
      </c>
      <c r="E1794" s="9">
        <v>6</v>
      </c>
      <c r="F1794" s="9">
        <v>2032</v>
      </c>
      <c r="G1794" s="9">
        <v>0</v>
      </c>
      <c r="H1794" s="9">
        <v>152.41011047363281</v>
      </c>
    </row>
    <row r="1795" spans="1:8" x14ac:dyDescent="0.25">
      <c r="A1795" s="5" t="str">
        <f t="shared" ref="A1795:A1858" si="28">B1795&amp;C1795&amp;D1795&amp;E1795&amp;F1795</f>
        <v>1SublapSCLD72022</v>
      </c>
      <c r="B1795" s="7">
        <v>1</v>
      </c>
      <c r="C1795" s="7" t="s">
        <v>107</v>
      </c>
      <c r="D1795" s="7" t="s">
        <v>122</v>
      </c>
      <c r="E1795" s="9">
        <v>7</v>
      </c>
      <c r="F1795" s="9">
        <v>2022</v>
      </c>
      <c r="G1795" s="9">
        <v>0</v>
      </c>
      <c r="H1795" s="9">
        <v>58.822025299072266</v>
      </c>
    </row>
    <row r="1796" spans="1:8" x14ac:dyDescent="0.25">
      <c r="A1796" s="5" t="str">
        <f t="shared" si="28"/>
        <v>1SublapSCLD72023</v>
      </c>
      <c r="B1796" s="7">
        <v>1</v>
      </c>
      <c r="C1796" s="7" t="s">
        <v>107</v>
      </c>
      <c r="D1796" s="7" t="s">
        <v>122</v>
      </c>
      <c r="E1796" s="9">
        <v>7</v>
      </c>
      <c r="F1796" s="9">
        <v>2023</v>
      </c>
      <c r="G1796" s="9">
        <v>0</v>
      </c>
      <c r="H1796" s="9">
        <v>75.334419250488281</v>
      </c>
    </row>
    <row r="1797" spans="1:8" x14ac:dyDescent="0.25">
      <c r="A1797" s="5" t="str">
        <f t="shared" si="28"/>
        <v>1SublapSCLD72024</v>
      </c>
      <c r="B1797" s="7">
        <v>1</v>
      </c>
      <c r="C1797" s="7" t="s">
        <v>107</v>
      </c>
      <c r="D1797" s="7" t="s">
        <v>122</v>
      </c>
      <c r="E1797" s="9">
        <v>7</v>
      </c>
      <c r="F1797" s="9">
        <v>2024</v>
      </c>
      <c r="G1797" s="9">
        <v>0</v>
      </c>
      <c r="H1797" s="9">
        <v>89.437713623046875</v>
      </c>
    </row>
    <row r="1798" spans="1:8" x14ac:dyDescent="0.25">
      <c r="A1798" s="5" t="str">
        <f t="shared" si="28"/>
        <v>1SublapSCLD72025</v>
      </c>
      <c r="B1798" s="7">
        <v>1</v>
      </c>
      <c r="C1798" s="7" t="s">
        <v>107</v>
      </c>
      <c r="D1798" s="7" t="s">
        <v>122</v>
      </c>
      <c r="E1798" s="9">
        <v>7</v>
      </c>
      <c r="F1798" s="9">
        <v>2025</v>
      </c>
      <c r="G1798" s="9">
        <v>0</v>
      </c>
      <c r="H1798" s="9">
        <v>101.65362548828125</v>
      </c>
    </row>
    <row r="1799" spans="1:8" x14ac:dyDescent="0.25">
      <c r="A1799" s="5" t="str">
        <f t="shared" si="28"/>
        <v>1SublapSCLD72026</v>
      </c>
      <c r="B1799" s="7">
        <v>1</v>
      </c>
      <c r="C1799" s="7" t="s">
        <v>107</v>
      </c>
      <c r="D1799" s="7" t="s">
        <v>122</v>
      </c>
      <c r="E1799" s="9">
        <v>7</v>
      </c>
      <c r="F1799" s="9">
        <v>2026</v>
      </c>
      <c r="G1799" s="9">
        <v>0</v>
      </c>
      <c r="H1799" s="9">
        <v>112.29793548583984</v>
      </c>
    </row>
    <row r="1800" spans="1:8" x14ac:dyDescent="0.25">
      <c r="A1800" s="5" t="str">
        <f t="shared" si="28"/>
        <v>1SublapSCLD72027</v>
      </c>
      <c r="B1800" s="7">
        <v>1</v>
      </c>
      <c r="C1800" s="7" t="s">
        <v>107</v>
      </c>
      <c r="D1800" s="7" t="s">
        <v>122</v>
      </c>
      <c r="E1800" s="9">
        <v>7</v>
      </c>
      <c r="F1800" s="9">
        <v>2027</v>
      </c>
      <c r="G1800" s="9">
        <v>0</v>
      </c>
      <c r="H1800" s="9">
        <v>121.57273864746094</v>
      </c>
    </row>
    <row r="1801" spans="1:8" x14ac:dyDescent="0.25">
      <c r="A1801" s="5" t="str">
        <f t="shared" si="28"/>
        <v>1SublapSCLD72028</v>
      </c>
      <c r="B1801" s="7">
        <v>1</v>
      </c>
      <c r="C1801" s="7" t="s">
        <v>107</v>
      </c>
      <c r="D1801" s="7" t="s">
        <v>122</v>
      </c>
      <c r="E1801" s="9">
        <v>7</v>
      </c>
      <c r="F1801" s="9">
        <v>2028</v>
      </c>
      <c r="G1801" s="9">
        <v>0</v>
      </c>
      <c r="H1801" s="9">
        <v>129.64942932128906</v>
      </c>
    </row>
    <row r="1802" spans="1:8" x14ac:dyDescent="0.25">
      <c r="A1802" s="5" t="str">
        <f t="shared" si="28"/>
        <v>1SublapSCLD72029</v>
      </c>
      <c r="B1802" s="7">
        <v>1</v>
      </c>
      <c r="C1802" s="7" t="s">
        <v>107</v>
      </c>
      <c r="D1802" s="7" t="s">
        <v>122</v>
      </c>
      <c r="E1802" s="9">
        <v>7</v>
      </c>
      <c r="F1802" s="9">
        <v>2029</v>
      </c>
      <c r="G1802" s="9">
        <v>0</v>
      </c>
      <c r="H1802" s="9">
        <v>136.68296813964844</v>
      </c>
    </row>
    <row r="1803" spans="1:8" x14ac:dyDescent="0.25">
      <c r="A1803" s="5" t="str">
        <f t="shared" si="28"/>
        <v>1SublapSCLD72030</v>
      </c>
      <c r="B1803" s="7">
        <v>1</v>
      </c>
      <c r="C1803" s="7" t="s">
        <v>107</v>
      </c>
      <c r="D1803" s="7" t="s">
        <v>122</v>
      </c>
      <c r="E1803" s="9">
        <v>7</v>
      </c>
      <c r="F1803" s="9">
        <v>2030</v>
      </c>
      <c r="G1803" s="9">
        <v>0</v>
      </c>
      <c r="H1803" s="9">
        <v>142.80879211425781</v>
      </c>
    </row>
    <row r="1804" spans="1:8" x14ac:dyDescent="0.25">
      <c r="A1804" s="5" t="str">
        <f t="shared" si="28"/>
        <v>1SublapSCLD72031</v>
      </c>
      <c r="B1804" s="7">
        <v>1</v>
      </c>
      <c r="C1804" s="7" t="s">
        <v>107</v>
      </c>
      <c r="D1804" s="7" t="s">
        <v>122</v>
      </c>
      <c r="E1804" s="9">
        <v>7</v>
      </c>
      <c r="F1804" s="9">
        <v>2031</v>
      </c>
      <c r="G1804" s="9">
        <v>0</v>
      </c>
      <c r="H1804" s="9">
        <v>148.14501953125</v>
      </c>
    </row>
    <row r="1805" spans="1:8" x14ac:dyDescent="0.25">
      <c r="A1805" s="5" t="str">
        <f t="shared" si="28"/>
        <v>1SublapSCLD72032</v>
      </c>
      <c r="B1805" s="7">
        <v>1</v>
      </c>
      <c r="C1805" s="7" t="s">
        <v>107</v>
      </c>
      <c r="D1805" s="7" t="s">
        <v>122</v>
      </c>
      <c r="E1805" s="9">
        <v>7</v>
      </c>
      <c r="F1805" s="9">
        <v>2032</v>
      </c>
      <c r="G1805" s="9">
        <v>0</v>
      </c>
      <c r="H1805" s="9">
        <v>152.79269409179688</v>
      </c>
    </row>
    <row r="1806" spans="1:8" x14ac:dyDescent="0.25">
      <c r="A1806" s="5" t="str">
        <f t="shared" si="28"/>
        <v>1SublapSCLD82022</v>
      </c>
      <c r="B1806" s="7">
        <v>1</v>
      </c>
      <c r="C1806" s="7" t="s">
        <v>107</v>
      </c>
      <c r="D1806" s="7" t="s">
        <v>122</v>
      </c>
      <c r="E1806" s="9">
        <v>8</v>
      </c>
      <c r="F1806" s="9">
        <v>2022</v>
      </c>
      <c r="G1806" s="9">
        <v>0</v>
      </c>
      <c r="H1806" s="9">
        <v>59.879245758056641</v>
      </c>
    </row>
    <row r="1807" spans="1:8" x14ac:dyDescent="0.25">
      <c r="A1807" s="5" t="str">
        <f t="shared" si="28"/>
        <v>1SublapSCLD82023</v>
      </c>
      <c r="B1807" s="7">
        <v>1</v>
      </c>
      <c r="C1807" s="7" t="s">
        <v>107</v>
      </c>
      <c r="D1807" s="7" t="s">
        <v>122</v>
      </c>
      <c r="E1807" s="9">
        <v>8</v>
      </c>
      <c r="F1807" s="9">
        <v>2023</v>
      </c>
      <c r="G1807" s="9">
        <v>0</v>
      </c>
      <c r="H1807" s="9">
        <v>76.73944091796875</v>
      </c>
    </row>
    <row r="1808" spans="1:8" x14ac:dyDescent="0.25">
      <c r="A1808" s="5" t="str">
        <f t="shared" si="28"/>
        <v>1SublapSCLD82024</v>
      </c>
      <c r="B1808" s="7">
        <v>1</v>
      </c>
      <c r="C1808" s="7" t="s">
        <v>107</v>
      </c>
      <c r="D1808" s="7" t="s">
        <v>122</v>
      </c>
      <c r="E1808" s="9">
        <v>8</v>
      </c>
      <c r="F1808" s="9">
        <v>2024</v>
      </c>
      <c r="G1808" s="9">
        <v>0</v>
      </c>
      <c r="H1808" s="9">
        <v>90.59210205078125</v>
      </c>
    </row>
    <row r="1809" spans="1:8" x14ac:dyDescent="0.25">
      <c r="A1809" s="5" t="str">
        <f t="shared" si="28"/>
        <v>1SublapSCLD82025</v>
      </c>
      <c r="B1809" s="7">
        <v>1</v>
      </c>
      <c r="C1809" s="7" t="s">
        <v>107</v>
      </c>
      <c r="D1809" s="7" t="s">
        <v>122</v>
      </c>
      <c r="E1809" s="9">
        <v>8</v>
      </c>
      <c r="F1809" s="9">
        <v>2025</v>
      </c>
      <c r="G1809" s="9">
        <v>0</v>
      </c>
      <c r="H1809" s="9">
        <v>102.65921783447266</v>
      </c>
    </row>
    <row r="1810" spans="1:8" x14ac:dyDescent="0.25">
      <c r="A1810" s="5" t="str">
        <f t="shared" si="28"/>
        <v>1SublapSCLD82026</v>
      </c>
      <c r="B1810" s="7">
        <v>1</v>
      </c>
      <c r="C1810" s="7" t="s">
        <v>107</v>
      </c>
      <c r="D1810" s="7" t="s">
        <v>122</v>
      </c>
      <c r="E1810" s="9">
        <v>8</v>
      </c>
      <c r="F1810" s="9">
        <v>2026</v>
      </c>
      <c r="G1810" s="9">
        <v>0</v>
      </c>
      <c r="H1810" s="9">
        <v>113.17418670654297</v>
      </c>
    </row>
    <row r="1811" spans="1:8" x14ac:dyDescent="0.25">
      <c r="A1811" s="5" t="str">
        <f t="shared" si="28"/>
        <v>1SublapSCLD82027</v>
      </c>
      <c r="B1811" s="7">
        <v>1</v>
      </c>
      <c r="C1811" s="7" t="s">
        <v>107</v>
      </c>
      <c r="D1811" s="7" t="s">
        <v>122</v>
      </c>
      <c r="E1811" s="9">
        <v>8</v>
      </c>
      <c r="F1811" s="9">
        <v>2027</v>
      </c>
      <c r="G1811" s="9">
        <v>0</v>
      </c>
      <c r="H1811" s="9">
        <v>122.33624267578125</v>
      </c>
    </row>
    <row r="1812" spans="1:8" x14ac:dyDescent="0.25">
      <c r="A1812" s="5" t="str">
        <f t="shared" si="28"/>
        <v>1SublapSCLD82028</v>
      </c>
      <c r="B1812" s="7">
        <v>1</v>
      </c>
      <c r="C1812" s="7" t="s">
        <v>107</v>
      </c>
      <c r="D1812" s="7" t="s">
        <v>122</v>
      </c>
      <c r="E1812" s="9">
        <v>8</v>
      </c>
      <c r="F1812" s="9">
        <v>2028</v>
      </c>
      <c r="G1812" s="9">
        <v>0</v>
      </c>
      <c r="H1812" s="9">
        <v>130.31425476074219</v>
      </c>
    </row>
    <row r="1813" spans="1:8" x14ac:dyDescent="0.25">
      <c r="A1813" s="5" t="str">
        <f t="shared" si="28"/>
        <v>1SublapSCLD82029</v>
      </c>
      <c r="B1813" s="7">
        <v>1</v>
      </c>
      <c r="C1813" s="7" t="s">
        <v>107</v>
      </c>
      <c r="D1813" s="7" t="s">
        <v>122</v>
      </c>
      <c r="E1813" s="9">
        <v>8</v>
      </c>
      <c r="F1813" s="9">
        <v>2029</v>
      </c>
      <c r="G1813" s="9">
        <v>0</v>
      </c>
      <c r="H1813" s="9">
        <v>137.26193237304688</v>
      </c>
    </row>
    <row r="1814" spans="1:8" x14ac:dyDescent="0.25">
      <c r="A1814" s="5" t="str">
        <f t="shared" si="28"/>
        <v>1SublapSCLD82030</v>
      </c>
      <c r="B1814" s="7">
        <v>1</v>
      </c>
      <c r="C1814" s="7" t="s">
        <v>107</v>
      </c>
      <c r="D1814" s="7" t="s">
        <v>122</v>
      </c>
      <c r="E1814" s="9">
        <v>8</v>
      </c>
      <c r="F1814" s="9">
        <v>2030</v>
      </c>
      <c r="G1814" s="9">
        <v>0</v>
      </c>
      <c r="H1814" s="9">
        <v>143.31304931640625</v>
      </c>
    </row>
    <row r="1815" spans="1:8" x14ac:dyDescent="0.25">
      <c r="A1815" s="5" t="str">
        <f t="shared" si="28"/>
        <v>1SublapSCLD82031</v>
      </c>
      <c r="B1815" s="7">
        <v>1</v>
      </c>
      <c r="C1815" s="7" t="s">
        <v>107</v>
      </c>
      <c r="D1815" s="7" t="s">
        <v>122</v>
      </c>
      <c r="E1815" s="9">
        <v>8</v>
      </c>
      <c r="F1815" s="9">
        <v>2031</v>
      </c>
      <c r="G1815" s="9">
        <v>0</v>
      </c>
      <c r="H1815" s="9">
        <v>148.58428955078125</v>
      </c>
    </row>
    <row r="1816" spans="1:8" x14ac:dyDescent="0.25">
      <c r="A1816" s="5" t="str">
        <f t="shared" si="28"/>
        <v>1SublapSCLD82032</v>
      </c>
      <c r="B1816" s="7">
        <v>1</v>
      </c>
      <c r="C1816" s="7" t="s">
        <v>107</v>
      </c>
      <c r="D1816" s="7" t="s">
        <v>122</v>
      </c>
      <c r="E1816" s="9">
        <v>8</v>
      </c>
      <c r="F1816" s="9">
        <v>2032</v>
      </c>
      <c r="G1816" s="9">
        <v>0</v>
      </c>
      <c r="H1816" s="9">
        <v>153.17527770996094</v>
      </c>
    </row>
    <row r="1817" spans="1:8" x14ac:dyDescent="0.25">
      <c r="A1817" s="5" t="str">
        <f t="shared" si="28"/>
        <v>1SublapSCLD92022</v>
      </c>
      <c r="B1817" s="7">
        <v>1</v>
      </c>
      <c r="C1817" s="7" t="s">
        <v>107</v>
      </c>
      <c r="D1817" s="7" t="s">
        <v>122</v>
      </c>
      <c r="E1817" s="9">
        <v>9</v>
      </c>
      <c r="F1817" s="9">
        <v>2022</v>
      </c>
      <c r="G1817" s="9">
        <v>0</v>
      </c>
      <c r="H1817" s="9">
        <v>61.284263610839844</v>
      </c>
    </row>
    <row r="1818" spans="1:8" x14ac:dyDescent="0.25">
      <c r="A1818" s="5" t="str">
        <f t="shared" si="28"/>
        <v>1SublapSCLD92023</v>
      </c>
      <c r="B1818" s="7">
        <v>1</v>
      </c>
      <c r="C1818" s="7" t="s">
        <v>107</v>
      </c>
      <c r="D1818" s="7" t="s">
        <v>122</v>
      </c>
      <c r="E1818" s="9">
        <v>9</v>
      </c>
      <c r="F1818" s="9">
        <v>2023</v>
      </c>
      <c r="G1818" s="9">
        <v>0</v>
      </c>
      <c r="H1818" s="9">
        <v>77.893829345703125</v>
      </c>
    </row>
    <row r="1819" spans="1:8" x14ac:dyDescent="0.25">
      <c r="A1819" s="5" t="str">
        <f t="shared" si="28"/>
        <v>1SublapSCLD92024</v>
      </c>
      <c r="B1819" s="7">
        <v>1</v>
      </c>
      <c r="C1819" s="7" t="s">
        <v>107</v>
      </c>
      <c r="D1819" s="7" t="s">
        <v>122</v>
      </c>
      <c r="E1819" s="9">
        <v>9</v>
      </c>
      <c r="F1819" s="9">
        <v>2024</v>
      </c>
      <c r="G1819" s="9">
        <v>0</v>
      </c>
      <c r="H1819" s="9">
        <v>91.597694396972656</v>
      </c>
    </row>
    <row r="1820" spans="1:8" x14ac:dyDescent="0.25">
      <c r="A1820" s="5" t="str">
        <f t="shared" si="28"/>
        <v>1SublapSCLD92025</v>
      </c>
      <c r="B1820" s="7">
        <v>1</v>
      </c>
      <c r="C1820" s="7" t="s">
        <v>107</v>
      </c>
      <c r="D1820" s="7" t="s">
        <v>122</v>
      </c>
      <c r="E1820" s="9">
        <v>9</v>
      </c>
      <c r="F1820" s="9">
        <v>2025</v>
      </c>
      <c r="G1820" s="9">
        <v>0</v>
      </c>
      <c r="H1820" s="9">
        <v>103.53546142578125</v>
      </c>
    </row>
    <row r="1821" spans="1:8" x14ac:dyDescent="0.25">
      <c r="A1821" s="5" t="str">
        <f t="shared" si="28"/>
        <v>1SublapSCLD92026</v>
      </c>
      <c r="B1821" s="7">
        <v>1</v>
      </c>
      <c r="C1821" s="7" t="s">
        <v>107</v>
      </c>
      <c r="D1821" s="7" t="s">
        <v>122</v>
      </c>
      <c r="E1821" s="9">
        <v>9</v>
      </c>
      <c r="F1821" s="9">
        <v>2026</v>
      </c>
      <c r="G1821" s="9">
        <v>0</v>
      </c>
      <c r="H1821" s="9">
        <v>113.93769073486328</v>
      </c>
    </row>
    <row r="1822" spans="1:8" x14ac:dyDescent="0.25">
      <c r="A1822" s="5" t="str">
        <f t="shared" si="28"/>
        <v>1SublapSCLD92027</v>
      </c>
      <c r="B1822" s="7">
        <v>1</v>
      </c>
      <c r="C1822" s="7" t="s">
        <v>107</v>
      </c>
      <c r="D1822" s="7" t="s">
        <v>122</v>
      </c>
      <c r="E1822" s="9">
        <v>9</v>
      </c>
      <c r="F1822" s="9">
        <v>2027</v>
      </c>
      <c r="G1822" s="9">
        <v>0</v>
      </c>
      <c r="H1822" s="9">
        <v>123.00107574462891</v>
      </c>
    </row>
    <row r="1823" spans="1:8" x14ac:dyDescent="0.25">
      <c r="A1823" s="5" t="str">
        <f t="shared" si="28"/>
        <v>1SublapSCLD92028</v>
      </c>
      <c r="B1823" s="7">
        <v>1</v>
      </c>
      <c r="C1823" s="7" t="s">
        <v>107</v>
      </c>
      <c r="D1823" s="7" t="s">
        <v>122</v>
      </c>
      <c r="E1823" s="9">
        <v>9</v>
      </c>
      <c r="F1823" s="9">
        <v>2028</v>
      </c>
      <c r="G1823" s="9">
        <v>0</v>
      </c>
      <c r="H1823" s="9">
        <v>130.89323425292969</v>
      </c>
    </row>
    <row r="1824" spans="1:8" x14ac:dyDescent="0.25">
      <c r="A1824" s="5" t="str">
        <f t="shared" si="28"/>
        <v>1SublapSCLD92029</v>
      </c>
      <c r="B1824" s="7">
        <v>1</v>
      </c>
      <c r="C1824" s="7" t="s">
        <v>107</v>
      </c>
      <c r="D1824" s="7" t="s">
        <v>122</v>
      </c>
      <c r="E1824" s="9">
        <v>9</v>
      </c>
      <c r="F1824" s="9">
        <v>2029</v>
      </c>
      <c r="G1824" s="9">
        <v>0</v>
      </c>
      <c r="H1824" s="9">
        <v>137.76618957519531</v>
      </c>
    </row>
    <row r="1825" spans="1:8" x14ac:dyDescent="0.25">
      <c r="A1825" s="5" t="str">
        <f t="shared" si="28"/>
        <v>1SublapSCLD92030</v>
      </c>
      <c r="B1825" s="7">
        <v>1</v>
      </c>
      <c r="C1825" s="7" t="s">
        <v>107</v>
      </c>
      <c r="D1825" s="7" t="s">
        <v>122</v>
      </c>
      <c r="E1825" s="9">
        <v>9</v>
      </c>
      <c r="F1825" s="9">
        <v>2030</v>
      </c>
      <c r="G1825" s="9">
        <v>0</v>
      </c>
      <c r="H1825" s="9">
        <v>143.7523193359375</v>
      </c>
    </row>
    <row r="1826" spans="1:8" x14ac:dyDescent="0.25">
      <c r="A1826" s="5" t="str">
        <f t="shared" si="28"/>
        <v>1SublapSCLD92031</v>
      </c>
      <c r="B1826" s="7">
        <v>1</v>
      </c>
      <c r="C1826" s="7" t="s">
        <v>107</v>
      </c>
      <c r="D1826" s="7" t="s">
        <v>122</v>
      </c>
      <c r="E1826" s="9">
        <v>9</v>
      </c>
      <c r="F1826" s="9">
        <v>2031</v>
      </c>
      <c r="G1826" s="9">
        <v>0</v>
      </c>
      <c r="H1826" s="9">
        <v>148.96687316894531</v>
      </c>
    </row>
    <row r="1827" spans="1:8" x14ac:dyDescent="0.25">
      <c r="A1827" s="5" t="str">
        <f t="shared" si="28"/>
        <v>1SublapSCLD92032</v>
      </c>
      <c r="B1827" s="7">
        <v>1</v>
      </c>
      <c r="C1827" s="7" t="s">
        <v>107</v>
      </c>
      <c r="D1827" s="7" t="s">
        <v>122</v>
      </c>
      <c r="E1827" s="9">
        <v>9</v>
      </c>
      <c r="F1827" s="9">
        <v>2032</v>
      </c>
      <c r="G1827" s="9">
        <v>0</v>
      </c>
      <c r="H1827" s="9">
        <v>153.557861328125</v>
      </c>
    </row>
    <row r="1828" spans="1:8" x14ac:dyDescent="0.25">
      <c r="A1828" s="5" t="str">
        <f t="shared" si="28"/>
        <v>1SublapSCLD102022</v>
      </c>
      <c r="B1828" s="7">
        <v>1</v>
      </c>
      <c r="C1828" s="7" t="s">
        <v>107</v>
      </c>
      <c r="D1828" s="7" t="s">
        <v>122</v>
      </c>
      <c r="E1828" s="9">
        <v>10</v>
      </c>
      <c r="F1828" s="9">
        <v>2022</v>
      </c>
      <c r="G1828" s="9">
        <v>0</v>
      </c>
      <c r="H1828" s="9">
        <v>62.689277648925781</v>
      </c>
    </row>
    <row r="1829" spans="1:8" x14ac:dyDescent="0.25">
      <c r="A1829" s="5" t="str">
        <f t="shared" si="28"/>
        <v>1SublapSCLD102023</v>
      </c>
      <c r="B1829" s="7">
        <v>1</v>
      </c>
      <c r="C1829" s="7" t="s">
        <v>107</v>
      </c>
      <c r="D1829" s="7" t="s">
        <v>122</v>
      </c>
      <c r="E1829" s="9">
        <v>10</v>
      </c>
      <c r="F1829" s="9">
        <v>2023</v>
      </c>
      <c r="G1829" s="9">
        <v>0</v>
      </c>
      <c r="H1829" s="9">
        <v>79.0482177734375</v>
      </c>
    </row>
    <row r="1830" spans="1:8" x14ac:dyDescent="0.25">
      <c r="A1830" s="5" t="str">
        <f t="shared" si="28"/>
        <v>1SublapSCLD102024</v>
      </c>
      <c r="B1830" s="7">
        <v>1</v>
      </c>
      <c r="C1830" s="7" t="s">
        <v>107</v>
      </c>
      <c r="D1830" s="7" t="s">
        <v>122</v>
      </c>
      <c r="E1830" s="9">
        <v>10</v>
      </c>
      <c r="F1830" s="9">
        <v>2024</v>
      </c>
      <c r="G1830" s="9">
        <v>0</v>
      </c>
      <c r="H1830" s="9">
        <v>92.603286743164063</v>
      </c>
    </row>
    <row r="1831" spans="1:8" x14ac:dyDescent="0.25">
      <c r="A1831" s="5" t="str">
        <f t="shared" si="28"/>
        <v>1SublapSCLD102025</v>
      </c>
      <c r="B1831" s="7">
        <v>1</v>
      </c>
      <c r="C1831" s="7" t="s">
        <v>107</v>
      </c>
      <c r="D1831" s="7" t="s">
        <v>122</v>
      </c>
      <c r="E1831" s="9">
        <v>10</v>
      </c>
      <c r="F1831" s="9">
        <v>2025</v>
      </c>
      <c r="G1831" s="9">
        <v>0</v>
      </c>
      <c r="H1831" s="9">
        <v>104.41171264648438</v>
      </c>
    </row>
    <row r="1832" spans="1:8" x14ac:dyDescent="0.25">
      <c r="A1832" s="5" t="str">
        <f t="shared" si="28"/>
        <v>1SublapSCLD102026</v>
      </c>
      <c r="B1832" s="7">
        <v>1</v>
      </c>
      <c r="C1832" s="7" t="s">
        <v>107</v>
      </c>
      <c r="D1832" s="7" t="s">
        <v>122</v>
      </c>
      <c r="E1832" s="9">
        <v>10</v>
      </c>
      <c r="F1832" s="9">
        <v>2026</v>
      </c>
      <c r="G1832" s="9">
        <v>0</v>
      </c>
      <c r="H1832" s="9">
        <v>114.70119476318359</v>
      </c>
    </row>
    <row r="1833" spans="1:8" x14ac:dyDescent="0.25">
      <c r="A1833" s="5" t="str">
        <f t="shared" si="28"/>
        <v>1SublapSCLD102027</v>
      </c>
      <c r="B1833" s="7">
        <v>1</v>
      </c>
      <c r="C1833" s="7" t="s">
        <v>107</v>
      </c>
      <c r="D1833" s="7" t="s">
        <v>122</v>
      </c>
      <c r="E1833" s="9">
        <v>10</v>
      </c>
      <c r="F1833" s="9">
        <v>2027</v>
      </c>
      <c r="G1833" s="9">
        <v>0</v>
      </c>
      <c r="H1833" s="9">
        <v>123.66590881347656</v>
      </c>
    </row>
    <row r="1834" spans="1:8" x14ac:dyDescent="0.25">
      <c r="A1834" s="5" t="str">
        <f t="shared" si="28"/>
        <v>1SublapSCLD102028</v>
      </c>
      <c r="B1834" s="7">
        <v>1</v>
      </c>
      <c r="C1834" s="7" t="s">
        <v>107</v>
      </c>
      <c r="D1834" s="7" t="s">
        <v>122</v>
      </c>
      <c r="E1834" s="9">
        <v>10</v>
      </c>
      <c r="F1834" s="9">
        <v>2028</v>
      </c>
      <c r="G1834" s="9">
        <v>0</v>
      </c>
      <c r="H1834" s="9">
        <v>131.47219848632813</v>
      </c>
    </row>
    <row r="1835" spans="1:8" x14ac:dyDescent="0.25">
      <c r="A1835" s="5" t="str">
        <f t="shared" si="28"/>
        <v>1SublapSCLD102029</v>
      </c>
      <c r="B1835" s="7">
        <v>1</v>
      </c>
      <c r="C1835" s="7" t="s">
        <v>107</v>
      </c>
      <c r="D1835" s="7" t="s">
        <v>122</v>
      </c>
      <c r="E1835" s="9">
        <v>10</v>
      </c>
      <c r="F1835" s="9">
        <v>2029</v>
      </c>
      <c r="G1835" s="9">
        <v>0</v>
      </c>
      <c r="H1835" s="9">
        <v>138.27044677734375</v>
      </c>
    </row>
    <row r="1836" spans="1:8" x14ac:dyDescent="0.25">
      <c r="A1836" s="5" t="str">
        <f t="shared" si="28"/>
        <v>1SublapSCLD102030</v>
      </c>
      <c r="B1836" s="7">
        <v>1</v>
      </c>
      <c r="C1836" s="7" t="s">
        <v>107</v>
      </c>
      <c r="D1836" s="7" t="s">
        <v>122</v>
      </c>
      <c r="E1836" s="9">
        <v>10</v>
      </c>
      <c r="F1836" s="9">
        <v>2030</v>
      </c>
      <c r="G1836" s="9">
        <v>0</v>
      </c>
      <c r="H1836" s="9">
        <v>144.19158935546875</v>
      </c>
    </row>
    <row r="1837" spans="1:8" x14ac:dyDescent="0.25">
      <c r="A1837" s="5" t="str">
        <f t="shared" si="28"/>
        <v>1SublapSCLD102031</v>
      </c>
      <c r="B1837" s="7">
        <v>1</v>
      </c>
      <c r="C1837" s="7" t="s">
        <v>107</v>
      </c>
      <c r="D1837" s="7" t="s">
        <v>122</v>
      </c>
      <c r="E1837" s="9">
        <v>10</v>
      </c>
      <c r="F1837" s="9">
        <v>2031</v>
      </c>
      <c r="G1837" s="9">
        <v>0</v>
      </c>
      <c r="H1837" s="9">
        <v>149.34945678710938</v>
      </c>
    </row>
    <row r="1838" spans="1:8" x14ac:dyDescent="0.25">
      <c r="A1838" s="5" t="str">
        <f t="shared" si="28"/>
        <v>1SublapSCLD102032</v>
      </c>
      <c r="B1838" s="7">
        <v>1</v>
      </c>
      <c r="C1838" s="7" t="s">
        <v>107</v>
      </c>
      <c r="D1838" s="7" t="s">
        <v>122</v>
      </c>
      <c r="E1838" s="9">
        <v>10</v>
      </c>
      <c r="F1838" s="9">
        <v>2032</v>
      </c>
      <c r="G1838" s="9">
        <v>0</v>
      </c>
      <c r="H1838" s="9">
        <v>153.94044494628906</v>
      </c>
    </row>
    <row r="1839" spans="1:8" x14ac:dyDescent="0.25">
      <c r="A1839" s="5" t="str">
        <f t="shared" si="28"/>
        <v>1SublapSCLD112022</v>
      </c>
      <c r="B1839" s="7">
        <v>1</v>
      </c>
      <c r="C1839" s="7" t="s">
        <v>107</v>
      </c>
      <c r="D1839" s="7" t="s">
        <v>122</v>
      </c>
      <c r="E1839" s="9">
        <v>11</v>
      </c>
      <c r="F1839" s="9">
        <v>2022</v>
      </c>
      <c r="G1839" s="9">
        <v>0</v>
      </c>
      <c r="H1839" s="9">
        <v>64.094291687011719</v>
      </c>
    </row>
    <row r="1840" spans="1:8" x14ac:dyDescent="0.25">
      <c r="A1840" s="5" t="str">
        <f t="shared" si="28"/>
        <v>1SublapSCLD112023</v>
      </c>
      <c r="B1840" s="7">
        <v>1</v>
      </c>
      <c r="C1840" s="7" t="s">
        <v>107</v>
      </c>
      <c r="D1840" s="7" t="s">
        <v>122</v>
      </c>
      <c r="E1840" s="9">
        <v>11</v>
      </c>
      <c r="F1840" s="9">
        <v>2023</v>
      </c>
      <c r="G1840" s="9">
        <v>0</v>
      </c>
      <c r="H1840" s="9">
        <v>80.202606201171875</v>
      </c>
    </row>
    <row r="1841" spans="1:8" x14ac:dyDescent="0.25">
      <c r="A1841" s="5" t="str">
        <f t="shared" si="28"/>
        <v>1SublapSCLD112024</v>
      </c>
      <c r="B1841" s="7">
        <v>1</v>
      </c>
      <c r="C1841" s="7" t="s">
        <v>107</v>
      </c>
      <c r="D1841" s="7" t="s">
        <v>122</v>
      </c>
      <c r="E1841" s="9">
        <v>11</v>
      </c>
      <c r="F1841" s="9">
        <v>2024</v>
      </c>
      <c r="G1841" s="9">
        <v>0</v>
      </c>
      <c r="H1841" s="9">
        <v>93.608879089355469</v>
      </c>
    </row>
    <row r="1842" spans="1:8" x14ac:dyDescent="0.25">
      <c r="A1842" s="5" t="str">
        <f t="shared" si="28"/>
        <v>1SublapSCLD112025</v>
      </c>
      <c r="B1842" s="7">
        <v>1</v>
      </c>
      <c r="C1842" s="7" t="s">
        <v>107</v>
      </c>
      <c r="D1842" s="7" t="s">
        <v>122</v>
      </c>
      <c r="E1842" s="9">
        <v>11</v>
      </c>
      <c r="F1842" s="9">
        <v>2025</v>
      </c>
      <c r="G1842" s="9">
        <v>0</v>
      </c>
      <c r="H1842" s="9">
        <v>105.28795623779297</v>
      </c>
    </row>
    <row r="1843" spans="1:8" x14ac:dyDescent="0.25">
      <c r="A1843" s="5" t="str">
        <f t="shared" si="28"/>
        <v>1SublapSCLD112026</v>
      </c>
      <c r="B1843" s="7">
        <v>1</v>
      </c>
      <c r="C1843" s="7" t="s">
        <v>107</v>
      </c>
      <c r="D1843" s="7" t="s">
        <v>122</v>
      </c>
      <c r="E1843" s="9">
        <v>11</v>
      </c>
      <c r="F1843" s="9">
        <v>2026</v>
      </c>
      <c r="G1843" s="9">
        <v>0</v>
      </c>
      <c r="H1843" s="9">
        <v>115.46469879150391</v>
      </c>
    </row>
    <row r="1844" spans="1:8" x14ac:dyDescent="0.25">
      <c r="A1844" s="5" t="str">
        <f t="shared" si="28"/>
        <v>1SublapSCLD112027</v>
      </c>
      <c r="B1844" s="7">
        <v>1</v>
      </c>
      <c r="C1844" s="7" t="s">
        <v>107</v>
      </c>
      <c r="D1844" s="7" t="s">
        <v>122</v>
      </c>
      <c r="E1844" s="9">
        <v>11</v>
      </c>
      <c r="F1844" s="9">
        <v>2027</v>
      </c>
      <c r="G1844" s="9">
        <v>0</v>
      </c>
      <c r="H1844" s="9">
        <v>124.33074188232422</v>
      </c>
    </row>
    <row r="1845" spans="1:8" x14ac:dyDescent="0.25">
      <c r="A1845" s="5" t="str">
        <f t="shared" si="28"/>
        <v>1SublapSCLD112028</v>
      </c>
      <c r="B1845" s="7">
        <v>1</v>
      </c>
      <c r="C1845" s="7" t="s">
        <v>107</v>
      </c>
      <c r="D1845" s="7" t="s">
        <v>122</v>
      </c>
      <c r="E1845" s="9">
        <v>11</v>
      </c>
      <c r="F1845" s="9">
        <v>2028</v>
      </c>
      <c r="G1845" s="9">
        <v>0</v>
      </c>
      <c r="H1845" s="9">
        <v>132.05117797851563</v>
      </c>
    </row>
    <row r="1846" spans="1:8" x14ac:dyDescent="0.25">
      <c r="A1846" s="5" t="str">
        <f t="shared" si="28"/>
        <v>1SublapSCLD112029</v>
      </c>
      <c r="B1846" s="7">
        <v>1</v>
      </c>
      <c r="C1846" s="7" t="s">
        <v>107</v>
      </c>
      <c r="D1846" s="7" t="s">
        <v>122</v>
      </c>
      <c r="E1846" s="9">
        <v>11</v>
      </c>
      <c r="F1846" s="9">
        <v>2029</v>
      </c>
      <c r="G1846" s="9">
        <v>0</v>
      </c>
      <c r="H1846" s="9">
        <v>138.77471923828125</v>
      </c>
    </row>
    <row r="1847" spans="1:8" x14ac:dyDescent="0.25">
      <c r="A1847" s="5" t="str">
        <f t="shared" si="28"/>
        <v>1SublapSCLD112030</v>
      </c>
      <c r="B1847" s="7">
        <v>1</v>
      </c>
      <c r="C1847" s="7" t="s">
        <v>107</v>
      </c>
      <c r="D1847" s="7" t="s">
        <v>122</v>
      </c>
      <c r="E1847" s="9">
        <v>11</v>
      </c>
      <c r="F1847" s="9">
        <v>2030</v>
      </c>
      <c r="G1847" s="9">
        <v>0</v>
      </c>
      <c r="H1847" s="9">
        <v>144.630859375</v>
      </c>
    </row>
    <row r="1848" spans="1:8" x14ac:dyDescent="0.25">
      <c r="A1848" s="5" t="str">
        <f t="shared" si="28"/>
        <v>1SublapSCLD112031</v>
      </c>
      <c r="B1848" s="7">
        <v>1</v>
      </c>
      <c r="C1848" s="7" t="s">
        <v>107</v>
      </c>
      <c r="D1848" s="7" t="s">
        <v>122</v>
      </c>
      <c r="E1848" s="9">
        <v>11</v>
      </c>
      <c r="F1848" s="9">
        <v>2031</v>
      </c>
      <c r="G1848" s="9">
        <v>0</v>
      </c>
      <c r="H1848" s="9">
        <v>149.73204040527344</v>
      </c>
    </row>
    <row r="1849" spans="1:8" x14ac:dyDescent="0.25">
      <c r="A1849" s="5" t="str">
        <f t="shared" si="28"/>
        <v>1SublapSCLD112032</v>
      </c>
      <c r="B1849" s="7">
        <v>1</v>
      </c>
      <c r="C1849" s="7" t="s">
        <v>107</v>
      </c>
      <c r="D1849" s="7" t="s">
        <v>122</v>
      </c>
      <c r="E1849" s="9">
        <v>11</v>
      </c>
      <c r="F1849" s="9">
        <v>2032</v>
      </c>
      <c r="G1849" s="9">
        <v>0</v>
      </c>
      <c r="H1849" s="9">
        <v>154.32302856445313</v>
      </c>
    </row>
    <row r="1850" spans="1:8" x14ac:dyDescent="0.25">
      <c r="A1850" s="5" t="str">
        <f t="shared" si="28"/>
        <v>1SublapSCLD122022</v>
      </c>
      <c r="B1850" s="7">
        <v>1</v>
      </c>
      <c r="C1850" s="7" t="s">
        <v>107</v>
      </c>
      <c r="D1850" s="7" t="s">
        <v>122</v>
      </c>
      <c r="E1850" s="9">
        <v>12</v>
      </c>
      <c r="F1850" s="9">
        <v>2022</v>
      </c>
      <c r="G1850" s="9">
        <v>0</v>
      </c>
      <c r="H1850" s="9">
        <v>65.499313354492188</v>
      </c>
    </row>
    <row r="1851" spans="1:8" x14ac:dyDescent="0.25">
      <c r="A1851" s="5" t="str">
        <f t="shared" si="28"/>
        <v>1SublapSCLD122023</v>
      </c>
      <c r="B1851" s="7">
        <v>1</v>
      </c>
      <c r="C1851" s="7" t="s">
        <v>107</v>
      </c>
      <c r="D1851" s="7" t="s">
        <v>122</v>
      </c>
      <c r="E1851" s="9">
        <v>12</v>
      </c>
      <c r="F1851" s="9">
        <v>2023</v>
      </c>
      <c r="G1851" s="9">
        <v>0</v>
      </c>
      <c r="H1851" s="9">
        <v>81.35699462890625</v>
      </c>
    </row>
    <row r="1852" spans="1:8" x14ac:dyDescent="0.25">
      <c r="A1852" s="5" t="str">
        <f t="shared" si="28"/>
        <v>1SublapSCLD122024</v>
      </c>
      <c r="B1852" s="7">
        <v>1</v>
      </c>
      <c r="C1852" s="7" t="s">
        <v>107</v>
      </c>
      <c r="D1852" s="7" t="s">
        <v>122</v>
      </c>
      <c r="E1852" s="9">
        <v>12</v>
      </c>
      <c r="F1852" s="9">
        <v>2024</v>
      </c>
      <c r="G1852" s="9">
        <v>0</v>
      </c>
      <c r="H1852" s="9">
        <v>94.614471435546875</v>
      </c>
    </row>
    <row r="1853" spans="1:8" x14ac:dyDescent="0.25">
      <c r="A1853" s="5" t="str">
        <f t="shared" si="28"/>
        <v>1SublapSCLD122025</v>
      </c>
      <c r="B1853" s="7">
        <v>1</v>
      </c>
      <c r="C1853" s="7" t="s">
        <v>107</v>
      </c>
      <c r="D1853" s="7" t="s">
        <v>122</v>
      </c>
      <c r="E1853" s="9">
        <v>12</v>
      </c>
      <c r="F1853" s="9">
        <v>2025</v>
      </c>
      <c r="G1853" s="9">
        <v>0</v>
      </c>
      <c r="H1853" s="9">
        <v>106.16420745849609</v>
      </c>
    </row>
    <row r="1854" spans="1:8" x14ac:dyDescent="0.25">
      <c r="A1854" s="5" t="str">
        <f t="shared" si="28"/>
        <v>1SublapSCLD122026</v>
      </c>
      <c r="B1854" s="7">
        <v>1</v>
      </c>
      <c r="C1854" s="7" t="s">
        <v>107</v>
      </c>
      <c r="D1854" s="7" t="s">
        <v>122</v>
      </c>
      <c r="E1854" s="9">
        <v>12</v>
      </c>
      <c r="F1854" s="9">
        <v>2026</v>
      </c>
      <c r="G1854" s="9">
        <v>0</v>
      </c>
      <c r="H1854" s="9">
        <v>116.22820281982422</v>
      </c>
    </row>
    <row r="1855" spans="1:8" x14ac:dyDescent="0.25">
      <c r="A1855" s="5" t="str">
        <f t="shared" si="28"/>
        <v>1SublapSCLD122027</v>
      </c>
      <c r="B1855" s="7">
        <v>1</v>
      </c>
      <c r="C1855" s="7" t="s">
        <v>107</v>
      </c>
      <c r="D1855" s="7" t="s">
        <v>122</v>
      </c>
      <c r="E1855" s="9">
        <v>12</v>
      </c>
      <c r="F1855" s="9">
        <v>2027</v>
      </c>
      <c r="G1855" s="9">
        <v>0</v>
      </c>
      <c r="H1855" s="9">
        <v>124.99557495117188</v>
      </c>
    </row>
    <row r="1856" spans="1:8" x14ac:dyDescent="0.25">
      <c r="A1856" s="5" t="str">
        <f t="shared" si="28"/>
        <v>1SublapSCLD122028</v>
      </c>
      <c r="B1856" s="7">
        <v>1</v>
      </c>
      <c r="C1856" s="7" t="s">
        <v>107</v>
      </c>
      <c r="D1856" s="7" t="s">
        <v>122</v>
      </c>
      <c r="E1856" s="9">
        <v>12</v>
      </c>
      <c r="F1856" s="9">
        <v>2028</v>
      </c>
      <c r="G1856" s="9">
        <v>0</v>
      </c>
      <c r="H1856" s="9">
        <v>132.63014221191406</v>
      </c>
    </row>
    <row r="1857" spans="1:8" x14ac:dyDescent="0.25">
      <c r="A1857" s="5" t="str">
        <f t="shared" si="28"/>
        <v>1SublapSCLD122029</v>
      </c>
      <c r="B1857" s="7">
        <v>1</v>
      </c>
      <c r="C1857" s="7" t="s">
        <v>107</v>
      </c>
      <c r="D1857" s="7" t="s">
        <v>122</v>
      </c>
      <c r="E1857" s="9">
        <v>12</v>
      </c>
      <c r="F1857" s="9">
        <v>2029</v>
      </c>
      <c r="G1857" s="9">
        <v>0</v>
      </c>
      <c r="H1857" s="9">
        <v>139.27897644042969</v>
      </c>
    </row>
    <row r="1858" spans="1:8" x14ac:dyDescent="0.25">
      <c r="A1858" s="5" t="str">
        <f t="shared" si="28"/>
        <v>1SublapSCLD122030</v>
      </c>
      <c r="B1858" s="7">
        <v>1</v>
      </c>
      <c r="C1858" s="7" t="s">
        <v>107</v>
      </c>
      <c r="D1858" s="7" t="s">
        <v>122</v>
      </c>
      <c r="E1858" s="9">
        <v>12</v>
      </c>
      <c r="F1858" s="9">
        <v>2030</v>
      </c>
      <c r="G1858" s="9">
        <v>0</v>
      </c>
      <c r="H1858" s="9">
        <v>145.07012939453125</v>
      </c>
    </row>
    <row r="1859" spans="1:8" x14ac:dyDescent="0.25">
      <c r="A1859" s="5" t="str">
        <f t="shared" ref="A1859:A1922" si="29">B1859&amp;C1859&amp;D1859&amp;E1859&amp;F1859</f>
        <v>1SublapSCLD122031</v>
      </c>
      <c r="B1859" s="7">
        <v>1</v>
      </c>
      <c r="C1859" s="7" t="s">
        <v>107</v>
      </c>
      <c r="D1859" s="7" t="s">
        <v>122</v>
      </c>
      <c r="E1859" s="9">
        <v>12</v>
      </c>
      <c r="F1859" s="9">
        <v>2031</v>
      </c>
      <c r="G1859" s="9">
        <v>0</v>
      </c>
      <c r="H1859" s="9">
        <v>150.11460876464844</v>
      </c>
    </row>
    <row r="1860" spans="1:8" x14ac:dyDescent="0.25">
      <c r="A1860" s="5" t="str">
        <f t="shared" si="29"/>
        <v>1SublapSCLD122032</v>
      </c>
      <c r="B1860" s="7">
        <v>1</v>
      </c>
      <c r="C1860" s="7" t="s">
        <v>107</v>
      </c>
      <c r="D1860" s="7" t="s">
        <v>122</v>
      </c>
      <c r="E1860" s="9">
        <v>12</v>
      </c>
      <c r="F1860" s="9">
        <v>2032</v>
      </c>
      <c r="G1860" s="9">
        <v>0</v>
      </c>
      <c r="H1860" s="9">
        <v>154.70561218261719</v>
      </c>
    </row>
    <row r="1861" spans="1:8" x14ac:dyDescent="0.25">
      <c r="A1861" s="5" t="str">
        <f t="shared" si="29"/>
        <v>1SublapSCNW02022</v>
      </c>
      <c r="B1861" s="7">
        <v>1</v>
      </c>
      <c r="C1861" s="7" t="s">
        <v>107</v>
      </c>
      <c r="D1861" s="7" t="s">
        <v>123</v>
      </c>
      <c r="E1861" s="9">
        <v>0</v>
      </c>
      <c r="F1861" s="9">
        <v>2022</v>
      </c>
      <c r="G1861" s="9">
        <v>0</v>
      </c>
      <c r="H1861" s="9">
        <v>954.245849609375</v>
      </c>
    </row>
    <row r="1862" spans="1:8" x14ac:dyDescent="0.25">
      <c r="A1862" s="5" t="str">
        <f t="shared" si="29"/>
        <v>1SublapSCNW02023</v>
      </c>
      <c r="B1862" s="7">
        <v>1</v>
      </c>
      <c r="C1862" s="7" t="s">
        <v>107</v>
      </c>
      <c r="D1862" s="7" t="s">
        <v>123</v>
      </c>
      <c r="E1862" s="9">
        <v>0</v>
      </c>
      <c r="F1862" s="9">
        <v>2023</v>
      </c>
      <c r="G1862" s="9">
        <v>0</v>
      </c>
      <c r="H1862" s="9">
        <v>1222.9327392578125</v>
      </c>
    </row>
    <row r="1863" spans="1:8" x14ac:dyDescent="0.25">
      <c r="A1863" s="5" t="str">
        <f t="shared" si="29"/>
        <v>1SublapSCNW02024</v>
      </c>
      <c r="B1863" s="7">
        <v>1</v>
      </c>
      <c r="C1863" s="7" t="s">
        <v>107</v>
      </c>
      <c r="D1863" s="7" t="s">
        <v>123</v>
      </c>
      <c r="E1863" s="9">
        <v>0</v>
      </c>
      <c r="F1863" s="9">
        <v>2024</v>
      </c>
      <c r="G1863" s="9">
        <v>0</v>
      </c>
      <c r="H1863" s="9">
        <v>1443.691162109375</v>
      </c>
    </row>
    <row r="1864" spans="1:8" x14ac:dyDescent="0.25">
      <c r="A1864" s="5" t="str">
        <f t="shared" si="29"/>
        <v>1SublapSCNW02025</v>
      </c>
      <c r="B1864" s="7">
        <v>1</v>
      </c>
      <c r="C1864" s="7" t="s">
        <v>107</v>
      </c>
      <c r="D1864" s="7" t="s">
        <v>123</v>
      </c>
      <c r="E1864" s="9">
        <v>0</v>
      </c>
      <c r="F1864" s="9">
        <v>2025</v>
      </c>
      <c r="G1864" s="9">
        <v>0</v>
      </c>
      <c r="H1864" s="9">
        <v>1635.9947509765625</v>
      </c>
    </row>
    <row r="1865" spans="1:8" x14ac:dyDescent="0.25">
      <c r="A1865" s="5" t="str">
        <f t="shared" si="29"/>
        <v>1SublapSCNW02026</v>
      </c>
      <c r="B1865" s="7">
        <v>1</v>
      </c>
      <c r="C1865" s="7" t="s">
        <v>107</v>
      </c>
      <c r="D1865" s="7" t="s">
        <v>123</v>
      </c>
      <c r="E1865" s="9">
        <v>0</v>
      </c>
      <c r="F1865" s="9">
        <v>2026</v>
      </c>
      <c r="G1865" s="9">
        <v>0</v>
      </c>
      <c r="H1865" s="9">
        <v>1803.5631103515625</v>
      </c>
    </row>
    <row r="1866" spans="1:8" x14ac:dyDescent="0.25">
      <c r="A1866" s="5" t="str">
        <f t="shared" si="29"/>
        <v>1SublapSCNW02027</v>
      </c>
      <c r="B1866" s="7">
        <v>1</v>
      </c>
      <c r="C1866" s="7" t="s">
        <v>107</v>
      </c>
      <c r="D1866" s="7" t="s">
        <v>123</v>
      </c>
      <c r="E1866" s="9">
        <v>0</v>
      </c>
      <c r="F1866" s="9">
        <v>2027</v>
      </c>
      <c r="G1866" s="9">
        <v>0</v>
      </c>
      <c r="H1866" s="9">
        <v>1949.5711669921875</v>
      </c>
    </row>
    <row r="1867" spans="1:8" x14ac:dyDescent="0.25">
      <c r="A1867" s="5" t="str">
        <f t="shared" si="29"/>
        <v>1SublapSCNW02028</v>
      </c>
      <c r="B1867" s="7">
        <v>1</v>
      </c>
      <c r="C1867" s="7" t="s">
        <v>107</v>
      </c>
      <c r="D1867" s="7" t="s">
        <v>123</v>
      </c>
      <c r="E1867" s="9">
        <v>0</v>
      </c>
      <c r="F1867" s="9">
        <v>2028</v>
      </c>
      <c r="G1867" s="9">
        <v>0</v>
      </c>
      <c r="H1867" s="9">
        <v>2076.710205078125</v>
      </c>
    </row>
    <row r="1868" spans="1:8" x14ac:dyDescent="0.25">
      <c r="A1868" s="5" t="str">
        <f t="shared" si="29"/>
        <v>1SublapSCNW02029</v>
      </c>
      <c r="B1868" s="7">
        <v>1</v>
      </c>
      <c r="C1868" s="7" t="s">
        <v>107</v>
      </c>
      <c r="D1868" s="7" t="s">
        <v>123</v>
      </c>
      <c r="E1868" s="9">
        <v>0</v>
      </c>
      <c r="F1868" s="9">
        <v>2029</v>
      </c>
      <c r="G1868" s="9">
        <v>0</v>
      </c>
      <c r="H1868" s="9">
        <v>2187.429443359375</v>
      </c>
    </row>
    <row r="1869" spans="1:8" x14ac:dyDescent="0.25">
      <c r="A1869" s="5" t="str">
        <f t="shared" si="29"/>
        <v>1SublapSCNW02030</v>
      </c>
      <c r="B1869" s="7">
        <v>1</v>
      </c>
      <c r="C1869" s="7" t="s">
        <v>107</v>
      </c>
      <c r="D1869" s="7" t="s">
        <v>123</v>
      </c>
      <c r="E1869" s="9">
        <v>0</v>
      </c>
      <c r="F1869" s="9">
        <v>2030</v>
      </c>
      <c r="G1869" s="9">
        <v>0</v>
      </c>
      <c r="H1869" s="9">
        <v>2283.861083984375</v>
      </c>
    </row>
    <row r="1870" spans="1:8" x14ac:dyDescent="0.25">
      <c r="A1870" s="5" t="str">
        <f t="shared" si="29"/>
        <v>1SublapSCNW02031</v>
      </c>
      <c r="B1870" s="7">
        <v>1</v>
      </c>
      <c r="C1870" s="7" t="s">
        <v>107</v>
      </c>
      <c r="D1870" s="7" t="s">
        <v>123</v>
      </c>
      <c r="E1870" s="9">
        <v>0</v>
      </c>
      <c r="F1870" s="9">
        <v>2031</v>
      </c>
      <c r="G1870" s="9">
        <v>0</v>
      </c>
      <c r="H1870" s="9">
        <v>2367.864501953125</v>
      </c>
    </row>
    <row r="1871" spans="1:8" x14ac:dyDescent="0.25">
      <c r="A1871" s="5" t="str">
        <f t="shared" si="29"/>
        <v>1SublapSCNW02032</v>
      </c>
      <c r="B1871" s="7">
        <v>1</v>
      </c>
      <c r="C1871" s="7" t="s">
        <v>107</v>
      </c>
      <c r="D1871" s="7" t="s">
        <v>123</v>
      </c>
      <c r="E1871" s="9">
        <v>0</v>
      </c>
      <c r="F1871" s="9">
        <v>2032</v>
      </c>
      <c r="G1871" s="9">
        <v>0</v>
      </c>
      <c r="H1871" s="9">
        <v>2441.02734375</v>
      </c>
    </row>
    <row r="1872" spans="1:8" x14ac:dyDescent="0.25">
      <c r="A1872" s="5" t="str">
        <f t="shared" si="29"/>
        <v>1SublapSCNW12022</v>
      </c>
      <c r="B1872" s="7">
        <v>1</v>
      </c>
      <c r="C1872" s="7" t="s">
        <v>107</v>
      </c>
      <c r="D1872" s="7" t="s">
        <v>123</v>
      </c>
      <c r="E1872" s="9">
        <v>1</v>
      </c>
      <c r="F1872" s="9">
        <v>2022</v>
      </c>
      <c r="G1872" s="9">
        <v>0</v>
      </c>
      <c r="H1872" s="9">
        <v>836.30950927734375</v>
      </c>
    </row>
    <row r="1873" spans="1:8" x14ac:dyDescent="0.25">
      <c r="A1873" s="5" t="str">
        <f t="shared" si="29"/>
        <v>1SublapSCNW12023</v>
      </c>
      <c r="B1873" s="7">
        <v>1</v>
      </c>
      <c r="C1873" s="7" t="s">
        <v>107</v>
      </c>
      <c r="D1873" s="7" t="s">
        <v>123</v>
      </c>
      <c r="E1873" s="9">
        <v>1</v>
      </c>
      <c r="F1873" s="9">
        <v>2023</v>
      </c>
      <c r="G1873" s="9">
        <v>0</v>
      </c>
      <c r="H1873" s="9">
        <v>1066.19873046875</v>
      </c>
    </row>
    <row r="1874" spans="1:8" x14ac:dyDescent="0.25">
      <c r="A1874" s="5" t="str">
        <f t="shared" si="29"/>
        <v>1SublapSCNW12024</v>
      </c>
      <c r="B1874" s="7">
        <v>1</v>
      </c>
      <c r="C1874" s="7" t="s">
        <v>107</v>
      </c>
      <c r="D1874" s="7" t="s">
        <v>123</v>
      </c>
      <c r="E1874" s="9">
        <v>1</v>
      </c>
      <c r="F1874" s="9">
        <v>2024</v>
      </c>
      <c r="G1874" s="9">
        <v>0</v>
      </c>
      <c r="H1874" s="9">
        <v>1314.9154052734375</v>
      </c>
    </row>
    <row r="1875" spans="1:8" x14ac:dyDescent="0.25">
      <c r="A1875" s="5" t="str">
        <f t="shared" si="29"/>
        <v>1SublapSCNW12025</v>
      </c>
      <c r="B1875" s="7">
        <v>1</v>
      </c>
      <c r="C1875" s="7" t="s">
        <v>107</v>
      </c>
      <c r="D1875" s="7" t="s">
        <v>123</v>
      </c>
      <c r="E1875" s="9">
        <v>1</v>
      </c>
      <c r="F1875" s="9">
        <v>2025</v>
      </c>
      <c r="G1875" s="9">
        <v>0</v>
      </c>
      <c r="H1875" s="9">
        <v>1523.817626953125</v>
      </c>
    </row>
    <row r="1876" spans="1:8" x14ac:dyDescent="0.25">
      <c r="A1876" s="5" t="str">
        <f t="shared" si="29"/>
        <v>1SublapSCNW12026</v>
      </c>
      <c r="B1876" s="7">
        <v>1</v>
      </c>
      <c r="C1876" s="7" t="s">
        <v>107</v>
      </c>
      <c r="D1876" s="7" t="s">
        <v>123</v>
      </c>
      <c r="E1876" s="9">
        <v>1</v>
      </c>
      <c r="F1876" s="9">
        <v>2026</v>
      </c>
      <c r="G1876" s="9">
        <v>0</v>
      </c>
      <c r="H1876" s="9">
        <v>1705.81494140625</v>
      </c>
    </row>
    <row r="1877" spans="1:8" x14ac:dyDescent="0.25">
      <c r="A1877" s="5" t="str">
        <f t="shared" si="29"/>
        <v>1SublapSCNW12027</v>
      </c>
      <c r="B1877" s="7">
        <v>1</v>
      </c>
      <c r="C1877" s="7" t="s">
        <v>107</v>
      </c>
      <c r="D1877" s="7" t="s">
        <v>123</v>
      </c>
      <c r="E1877" s="9">
        <v>1</v>
      </c>
      <c r="F1877" s="9">
        <v>2027</v>
      </c>
      <c r="G1877" s="9">
        <v>0</v>
      </c>
      <c r="H1877" s="9">
        <v>1864.3997802734375</v>
      </c>
    </row>
    <row r="1878" spans="1:8" x14ac:dyDescent="0.25">
      <c r="A1878" s="5" t="str">
        <f t="shared" si="29"/>
        <v>1SublapSCNW12028</v>
      </c>
      <c r="B1878" s="7">
        <v>1</v>
      </c>
      <c r="C1878" s="7" t="s">
        <v>107</v>
      </c>
      <c r="D1878" s="7" t="s">
        <v>123</v>
      </c>
      <c r="E1878" s="9">
        <v>1</v>
      </c>
      <c r="F1878" s="9">
        <v>2028</v>
      </c>
      <c r="G1878" s="9">
        <v>0</v>
      </c>
      <c r="H1878" s="9">
        <v>2002.5457763671875</v>
      </c>
    </row>
    <row r="1879" spans="1:8" x14ac:dyDescent="0.25">
      <c r="A1879" s="5" t="str">
        <f t="shared" si="29"/>
        <v>1SublapSCNW12029</v>
      </c>
      <c r="B1879" s="7">
        <v>1</v>
      </c>
      <c r="C1879" s="7" t="s">
        <v>107</v>
      </c>
      <c r="D1879" s="7" t="s">
        <v>123</v>
      </c>
      <c r="E1879" s="9">
        <v>1</v>
      </c>
      <c r="F1879" s="9">
        <v>2029</v>
      </c>
      <c r="G1879" s="9">
        <v>0</v>
      </c>
      <c r="H1879" s="9">
        <v>2122.84326171875</v>
      </c>
    </row>
    <row r="1880" spans="1:8" x14ac:dyDescent="0.25">
      <c r="A1880" s="5" t="str">
        <f t="shared" si="29"/>
        <v>1SublapSCNW12030</v>
      </c>
      <c r="B1880" s="7">
        <v>1</v>
      </c>
      <c r="C1880" s="7" t="s">
        <v>107</v>
      </c>
      <c r="D1880" s="7" t="s">
        <v>123</v>
      </c>
      <c r="E1880" s="9">
        <v>1</v>
      </c>
      <c r="F1880" s="9">
        <v>2030</v>
      </c>
      <c r="G1880" s="9">
        <v>0</v>
      </c>
      <c r="H1880" s="9">
        <v>2227.609375</v>
      </c>
    </row>
    <row r="1881" spans="1:8" x14ac:dyDescent="0.25">
      <c r="A1881" s="5" t="str">
        <f t="shared" si="29"/>
        <v>1SublapSCNW12031</v>
      </c>
      <c r="B1881" s="7">
        <v>1</v>
      </c>
      <c r="C1881" s="7" t="s">
        <v>107</v>
      </c>
      <c r="D1881" s="7" t="s">
        <v>123</v>
      </c>
      <c r="E1881" s="9">
        <v>1</v>
      </c>
      <c r="F1881" s="9">
        <v>2031</v>
      </c>
      <c r="G1881" s="9">
        <v>0</v>
      </c>
      <c r="H1881" s="9">
        <v>2318.862548828125</v>
      </c>
    </row>
    <row r="1882" spans="1:8" x14ac:dyDescent="0.25">
      <c r="A1882" s="5" t="str">
        <f t="shared" si="29"/>
        <v>1SublapSCNW12032</v>
      </c>
      <c r="B1882" s="7">
        <v>1</v>
      </c>
      <c r="C1882" s="7" t="s">
        <v>107</v>
      </c>
      <c r="D1882" s="7" t="s">
        <v>123</v>
      </c>
      <c r="E1882" s="9">
        <v>1</v>
      </c>
      <c r="F1882" s="9">
        <v>2032</v>
      </c>
      <c r="G1882" s="9">
        <v>0</v>
      </c>
      <c r="H1882" s="9">
        <v>2398.348876953125</v>
      </c>
    </row>
    <row r="1883" spans="1:8" x14ac:dyDescent="0.25">
      <c r="A1883" s="5" t="str">
        <f t="shared" si="29"/>
        <v>1SublapSCNW22022</v>
      </c>
      <c r="B1883" s="7">
        <v>1</v>
      </c>
      <c r="C1883" s="7" t="s">
        <v>107</v>
      </c>
      <c r="D1883" s="7" t="s">
        <v>123</v>
      </c>
      <c r="E1883" s="9">
        <v>2</v>
      </c>
      <c r="F1883" s="9">
        <v>2022</v>
      </c>
      <c r="G1883" s="9">
        <v>0</v>
      </c>
      <c r="H1883" s="9">
        <v>853.15753173828125</v>
      </c>
    </row>
    <row r="1884" spans="1:8" x14ac:dyDescent="0.25">
      <c r="A1884" s="5" t="str">
        <f t="shared" si="29"/>
        <v>1SublapSCNW22023</v>
      </c>
      <c r="B1884" s="7">
        <v>1</v>
      </c>
      <c r="C1884" s="7" t="s">
        <v>107</v>
      </c>
      <c r="D1884" s="7" t="s">
        <v>123</v>
      </c>
      <c r="E1884" s="9">
        <v>2</v>
      </c>
      <c r="F1884" s="9">
        <v>2023</v>
      </c>
      <c r="G1884" s="9">
        <v>0</v>
      </c>
      <c r="H1884" s="9">
        <v>1088.58935546875</v>
      </c>
    </row>
    <row r="1885" spans="1:8" x14ac:dyDescent="0.25">
      <c r="A1885" s="5" t="str">
        <f t="shared" si="29"/>
        <v>1SublapSCNW22024</v>
      </c>
      <c r="B1885" s="7">
        <v>1</v>
      </c>
      <c r="C1885" s="7" t="s">
        <v>107</v>
      </c>
      <c r="D1885" s="7" t="s">
        <v>123</v>
      </c>
      <c r="E1885" s="9">
        <v>2</v>
      </c>
      <c r="F1885" s="9">
        <v>2024</v>
      </c>
      <c r="G1885" s="9">
        <v>0</v>
      </c>
      <c r="H1885" s="9">
        <v>1333.3118896484375</v>
      </c>
    </row>
    <row r="1886" spans="1:8" x14ac:dyDescent="0.25">
      <c r="A1886" s="5" t="str">
        <f t="shared" si="29"/>
        <v>1SublapSCNW22025</v>
      </c>
      <c r="B1886" s="7">
        <v>1</v>
      </c>
      <c r="C1886" s="7" t="s">
        <v>107</v>
      </c>
      <c r="D1886" s="7" t="s">
        <v>123</v>
      </c>
      <c r="E1886" s="9">
        <v>2</v>
      </c>
      <c r="F1886" s="9">
        <v>2025</v>
      </c>
      <c r="G1886" s="9">
        <v>0</v>
      </c>
      <c r="H1886" s="9">
        <v>1539.8428955078125</v>
      </c>
    </row>
    <row r="1887" spans="1:8" x14ac:dyDescent="0.25">
      <c r="A1887" s="5" t="str">
        <f t="shared" si="29"/>
        <v>1SublapSCNW22026</v>
      </c>
      <c r="B1887" s="7">
        <v>1</v>
      </c>
      <c r="C1887" s="7" t="s">
        <v>107</v>
      </c>
      <c r="D1887" s="7" t="s">
        <v>123</v>
      </c>
      <c r="E1887" s="9">
        <v>2</v>
      </c>
      <c r="F1887" s="9">
        <v>2026</v>
      </c>
      <c r="G1887" s="9">
        <v>0</v>
      </c>
      <c r="H1887" s="9">
        <v>1719.7789306640625</v>
      </c>
    </row>
    <row r="1888" spans="1:8" x14ac:dyDescent="0.25">
      <c r="A1888" s="5" t="str">
        <f t="shared" si="29"/>
        <v>1SublapSCNW22027</v>
      </c>
      <c r="B1888" s="7">
        <v>1</v>
      </c>
      <c r="C1888" s="7" t="s">
        <v>107</v>
      </c>
      <c r="D1888" s="7" t="s">
        <v>123</v>
      </c>
      <c r="E1888" s="9">
        <v>2</v>
      </c>
      <c r="F1888" s="9">
        <v>2027</v>
      </c>
      <c r="G1888" s="9">
        <v>0</v>
      </c>
      <c r="H1888" s="9">
        <v>1876.567138671875</v>
      </c>
    </row>
    <row r="1889" spans="1:8" x14ac:dyDescent="0.25">
      <c r="A1889" s="5" t="str">
        <f t="shared" si="29"/>
        <v>1SublapSCNW22028</v>
      </c>
      <c r="B1889" s="7">
        <v>1</v>
      </c>
      <c r="C1889" s="7" t="s">
        <v>107</v>
      </c>
      <c r="D1889" s="7" t="s">
        <v>123</v>
      </c>
      <c r="E1889" s="9">
        <v>2</v>
      </c>
      <c r="F1889" s="9">
        <v>2028</v>
      </c>
      <c r="G1889" s="9">
        <v>0</v>
      </c>
      <c r="H1889" s="9">
        <v>2013.140625</v>
      </c>
    </row>
    <row r="1890" spans="1:8" x14ac:dyDescent="0.25">
      <c r="A1890" s="5" t="str">
        <f t="shared" si="29"/>
        <v>1SublapSCNW22029</v>
      </c>
      <c r="B1890" s="7">
        <v>1</v>
      </c>
      <c r="C1890" s="7" t="s">
        <v>107</v>
      </c>
      <c r="D1890" s="7" t="s">
        <v>123</v>
      </c>
      <c r="E1890" s="9">
        <v>2</v>
      </c>
      <c r="F1890" s="9">
        <v>2029</v>
      </c>
      <c r="G1890" s="9">
        <v>0</v>
      </c>
      <c r="H1890" s="9">
        <v>2132.06982421875</v>
      </c>
    </row>
    <row r="1891" spans="1:8" x14ac:dyDescent="0.25">
      <c r="A1891" s="5" t="str">
        <f t="shared" si="29"/>
        <v>1SublapSCNW22030</v>
      </c>
      <c r="B1891" s="7">
        <v>1</v>
      </c>
      <c r="C1891" s="7" t="s">
        <v>107</v>
      </c>
      <c r="D1891" s="7" t="s">
        <v>123</v>
      </c>
      <c r="E1891" s="9">
        <v>2</v>
      </c>
      <c r="F1891" s="9">
        <v>2030</v>
      </c>
      <c r="G1891" s="9">
        <v>0</v>
      </c>
      <c r="H1891" s="9">
        <v>2235.645263671875</v>
      </c>
    </row>
    <row r="1892" spans="1:8" x14ac:dyDescent="0.25">
      <c r="A1892" s="5" t="str">
        <f t="shared" si="29"/>
        <v>1SublapSCNW22031</v>
      </c>
      <c r="B1892" s="7">
        <v>1</v>
      </c>
      <c r="C1892" s="7" t="s">
        <v>107</v>
      </c>
      <c r="D1892" s="7" t="s">
        <v>123</v>
      </c>
      <c r="E1892" s="9">
        <v>2</v>
      </c>
      <c r="F1892" s="9">
        <v>2031</v>
      </c>
      <c r="G1892" s="9">
        <v>0</v>
      </c>
      <c r="H1892" s="9">
        <v>2325.86279296875</v>
      </c>
    </row>
    <row r="1893" spans="1:8" x14ac:dyDescent="0.25">
      <c r="A1893" s="5" t="str">
        <f t="shared" si="29"/>
        <v>1SublapSCNW22032</v>
      </c>
      <c r="B1893" s="7">
        <v>1</v>
      </c>
      <c r="C1893" s="7" t="s">
        <v>107</v>
      </c>
      <c r="D1893" s="7" t="s">
        <v>123</v>
      </c>
      <c r="E1893" s="9">
        <v>2</v>
      </c>
      <c r="F1893" s="9">
        <v>2032</v>
      </c>
      <c r="G1893" s="9">
        <v>0</v>
      </c>
      <c r="H1893" s="9">
        <v>2404.44580078125</v>
      </c>
    </row>
    <row r="1894" spans="1:8" x14ac:dyDescent="0.25">
      <c r="A1894" s="5" t="str">
        <f t="shared" si="29"/>
        <v>1SublapSCNW32022</v>
      </c>
      <c r="B1894" s="7">
        <v>1</v>
      </c>
      <c r="C1894" s="7" t="s">
        <v>107</v>
      </c>
      <c r="D1894" s="7" t="s">
        <v>123</v>
      </c>
      <c r="E1894" s="9">
        <v>3</v>
      </c>
      <c r="F1894" s="9">
        <v>2022</v>
      </c>
      <c r="G1894" s="9">
        <v>0</v>
      </c>
      <c r="H1894" s="9">
        <v>870.005615234375</v>
      </c>
    </row>
    <row r="1895" spans="1:8" x14ac:dyDescent="0.25">
      <c r="A1895" s="5" t="str">
        <f t="shared" si="29"/>
        <v>1SublapSCNW32023</v>
      </c>
      <c r="B1895" s="7">
        <v>1</v>
      </c>
      <c r="C1895" s="7" t="s">
        <v>107</v>
      </c>
      <c r="D1895" s="7" t="s">
        <v>123</v>
      </c>
      <c r="E1895" s="9">
        <v>3</v>
      </c>
      <c r="F1895" s="9">
        <v>2023</v>
      </c>
      <c r="G1895" s="9">
        <v>0</v>
      </c>
      <c r="H1895" s="9">
        <v>1110.9798583984375</v>
      </c>
    </row>
    <row r="1896" spans="1:8" x14ac:dyDescent="0.25">
      <c r="A1896" s="5" t="str">
        <f t="shared" si="29"/>
        <v>1SublapSCNW32024</v>
      </c>
      <c r="B1896" s="7">
        <v>1</v>
      </c>
      <c r="C1896" s="7" t="s">
        <v>107</v>
      </c>
      <c r="D1896" s="7" t="s">
        <v>123</v>
      </c>
      <c r="E1896" s="9">
        <v>3</v>
      </c>
      <c r="F1896" s="9">
        <v>2024</v>
      </c>
      <c r="G1896" s="9">
        <v>0</v>
      </c>
      <c r="H1896" s="9">
        <v>1351.70849609375</v>
      </c>
    </row>
    <row r="1897" spans="1:8" x14ac:dyDescent="0.25">
      <c r="A1897" s="5" t="str">
        <f t="shared" si="29"/>
        <v>1SublapSCNW32025</v>
      </c>
      <c r="B1897" s="7">
        <v>1</v>
      </c>
      <c r="C1897" s="7" t="s">
        <v>107</v>
      </c>
      <c r="D1897" s="7" t="s">
        <v>123</v>
      </c>
      <c r="E1897" s="9">
        <v>3</v>
      </c>
      <c r="F1897" s="9">
        <v>2025</v>
      </c>
      <c r="G1897" s="9">
        <v>0</v>
      </c>
      <c r="H1897" s="9">
        <v>1555.8682861328125</v>
      </c>
    </row>
    <row r="1898" spans="1:8" x14ac:dyDescent="0.25">
      <c r="A1898" s="5" t="str">
        <f t="shared" si="29"/>
        <v>1SublapSCNW32026</v>
      </c>
      <c r="B1898" s="7">
        <v>1</v>
      </c>
      <c r="C1898" s="7" t="s">
        <v>107</v>
      </c>
      <c r="D1898" s="7" t="s">
        <v>123</v>
      </c>
      <c r="E1898" s="9">
        <v>3</v>
      </c>
      <c r="F1898" s="9">
        <v>2026</v>
      </c>
      <c r="G1898" s="9">
        <v>0</v>
      </c>
      <c r="H1898" s="9">
        <v>1733.742919921875</v>
      </c>
    </row>
    <row r="1899" spans="1:8" x14ac:dyDescent="0.25">
      <c r="A1899" s="5" t="str">
        <f t="shared" si="29"/>
        <v>1SublapSCNW32027</v>
      </c>
      <c r="B1899" s="7">
        <v>1</v>
      </c>
      <c r="C1899" s="7" t="s">
        <v>107</v>
      </c>
      <c r="D1899" s="7" t="s">
        <v>123</v>
      </c>
      <c r="E1899" s="9">
        <v>3</v>
      </c>
      <c r="F1899" s="9">
        <v>2027</v>
      </c>
      <c r="G1899" s="9">
        <v>0</v>
      </c>
      <c r="H1899" s="9">
        <v>1888.7344970703125</v>
      </c>
    </row>
    <row r="1900" spans="1:8" x14ac:dyDescent="0.25">
      <c r="A1900" s="5" t="str">
        <f t="shared" si="29"/>
        <v>1SublapSCNW32028</v>
      </c>
      <c r="B1900" s="7">
        <v>1</v>
      </c>
      <c r="C1900" s="7" t="s">
        <v>107</v>
      </c>
      <c r="D1900" s="7" t="s">
        <v>123</v>
      </c>
      <c r="E1900" s="9">
        <v>3</v>
      </c>
      <c r="F1900" s="9">
        <v>2028</v>
      </c>
      <c r="G1900" s="9">
        <v>0</v>
      </c>
      <c r="H1900" s="9">
        <v>2023.735595703125</v>
      </c>
    </row>
    <row r="1901" spans="1:8" x14ac:dyDescent="0.25">
      <c r="A1901" s="5" t="str">
        <f t="shared" si="29"/>
        <v>1SublapSCNW32029</v>
      </c>
      <c r="B1901" s="7">
        <v>1</v>
      </c>
      <c r="C1901" s="7" t="s">
        <v>107</v>
      </c>
      <c r="D1901" s="7" t="s">
        <v>123</v>
      </c>
      <c r="E1901" s="9">
        <v>3</v>
      </c>
      <c r="F1901" s="9">
        <v>2029</v>
      </c>
      <c r="G1901" s="9">
        <v>0</v>
      </c>
      <c r="H1901" s="9">
        <v>2141.29638671875</v>
      </c>
    </row>
    <row r="1902" spans="1:8" x14ac:dyDescent="0.25">
      <c r="A1902" s="5" t="str">
        <f t="shared" si="29"/>
        <v>1SublapSCNW32030</v>
      </c>
      <c r="B1902" s="7">
        <v>1</v>
      </c>
      <c r="C1902" s="7" t="s">
        <v>107</v>
      </c>
      <c r="D1902" s="7" t="s">
        <v>123</v>
      </c>
      <c r="E1902" s="9">
        <v>3</v>
      </c>
      <c r="F1902" s="9">
        <v>2030</v>
      </c>
      <c r="G1902" s="9">
        <v>0</v>
      </c>
      <c r="H1902" s="9">
        <v>2243.681396484375</v>
      </c>
    </row>
    <row r="1903" spans="1:8" x14ac:dyDescent="0.25">
      <c r="A1903" s="5" t="str">
        <f t="shared" si="29"/>
        <v>1SublapSCNW32031</v>
      </c>
      <c r="B1903" s="7">
        <v>1</v>
      </c>
      <c r="C1903" s="7" t="s">
        <v>107</v>
      </c>
      <c r="D1903" s="7" t="s">
        <v>123</v>
      </c>
      <c r="E1903" s="9">
        <v>3</v>
      </c>
      <c r="F1903" s="9">
        <v>2031</v>
      </c>
      <c r="G1903" s="9">
        <v>0</v>
      </c>
      <c r="H1903" s="9">
        <v>2332.863037109375</v>
      </c>
    </row>
    <row r="1904" spans="1:8" x14ac:dyDescent="0.25">
      <c r="A1904" s="5" t="str">
        <f t="shared" si="29"/>
        <v>1SublapSCNW32032</v>
      </c>
      <c r="B1904" s="7">
        <v>1</v>
      </c>
      <c r="C1904" s="7" t="s">
        <v>107</v>
      </c>
      <c r="D1904" s="7" t="s">
        <v>123</v>
      </c>
      <c r="E1904" s="9">
        <v>3</v>
      </c>
      <c r="F1904" s="9">
        <v>2032</v>
      </c>
      <c r="G1904" s="9">
        <v>0</v>
      </c>
      <c r="H1904" s="9">
        <v>2410.542724609375</v>
      </c>
    </row>
    <row r="1905" spans="1:8" x14ac:dyDescent="0.25">
      <c r="A1905" s="5" t="str">
        <f t="shared" si="29"/>
        <v>1SublapSCNW42022</v>
      </c>
      <c r="B1905" s="7">
        <v>1</v>
      </c>
      <c r="C1905" s="7" t="s">
        <v>107</v>
      </c>
      <c r="D1905" s="7" t="s">
        <v>123</v>
      </c>
      <c r="E1905" s="9">
        <v>4</v>
      </c>
      <c r="F1905" s="9">
        <v>2022</v>
      </c>
      <c r="G1905" s="9">
        <v>0</v>
      </c>
      <c r="H1905" s="9">
        <v>886.8536376953125</v>
      </c>
    </row>
    <row r="1906" spans="1:8" x14ac:dyDescent="0.25">
      <c r="A1906" s="5" t="str">
        <f t="shared" si="29"/>
        <v>1SublapSCNW42023</v>
      </c>
      <c r="B1906" s="7">
        <v>1</v>
      </c>
      <c r="C1906" s="7" t="s">
        <v>107</v>
      </c>
      <c r="D1906" s="7" t="s">
        <v>123</v>
      </c>
      <c r="E1906" s="9">
        <v>4</v>
      </c>
      <c r="F1906" s="9">
        <v>2023</v>
      </c>
      <c r="G1906" s="9">
        <v>0</v>
      </c>
      <c r="H1906" s="9">
        <v>1133.3704833984375</v>
      </c>
    </row>
    <row r="1907" spans="1:8" x14ac:dyDescent="0.25">
      <c r="A1907" s="5" t="str">
        <f t="shared" si="29"/>
        <v>1SublapSCNW42024</v>
      </c>
      <c r="B1907" s="7">
        <v>1</v>
      </c>
      <c r="C1907" s="7" t="s">
        <v>107</v>
      </c>
      <c r="D1907" s="7" t="s">
        <v>123</v>
      </c>
      <c r="E1907" s="9">
        <v>4</v>
      </c>
      <c r="F1907" s="9">
        <v>2024</v>
      </c>
      <c r="G1907" s="9">
        <v>0</v>
      </c>
      <c r="H1907" s="9">
        <v>1370.10498046875</v>
      </c>
    </row>
    <row r="1908" spans="1:8" x14ac:dyDescent="0.25">
      <c r="A1908" s="5" t="str">
        <f t="shared" si="29"/>
        <v>1SublapSCNW42025</v>
      </c>
      <c r="B1908" s="7">
        <v>1</v>
      </c>
      <c r="C1908" s="7" t="s">
        <v>107</v>
      </c>
      <c r="D1908" s="7" t="s">
        <v>123</v>
      </c>
      <c r="E1908" s="9">
        <v>4</v>
      </c>
      <c r="F1908" s="9">
        <v>2025</v>
      </c>
      <c r="G1908" s="9">
        <v>0</v>
      </c>
      <c r="H1908" s="9">
        <v>1571.8935546875</v>
      </c>
    </row>
    <row r="1909" spans="1:8" x14ac:dyDescent="0.25">
      <c r="A1909" s="5" t="str">
        <f t="shared" si="29"/>
        <v>1SublapSCNW42026</v>
      </c>
      <c r="B1909" s="7">
        <v>1</v>
      </c>
      <c r="C1909" s="7" t="s">
        <v>107</v>
      </c>
      <c r="D1909" s="7" t="s">
        <v>123</v>
      </c>
      <c r="E1909" s="9">
        <v>4</v>
      </c>
      <c r="F1909" s="9">
        <v>2026</v>
      </c>
      <c r="G1909" s="9">
        <v>0</v>
      </c>
      <c r="H1909" s="9">
        <v>1747.70703125</v>
      </c>
    </row>
    <row r="1910" spans="1:8" x14ac:dyDescent="0.25">
      <c r="A1910" s="5" t="str">
        <f t="shared" si="29"/>
        <v>1SublapSCNW42027</v>
      </c>
      <c r="B1910" s="7">
        <v>1</v>
      </c>
      <c r="C1910" s="7" t="s">
        <v>107</v>
      </c>
      <c r="D1910" s="7" t="s">
        <v>123</v>
      </c>
      <c r="E1910" s="9">
        <v>4</v>
      </c>
      <c r="F1910" s="9">
        <v>2027</v>
      </c>
      <c r="G1910" s="9">
        <v>0</v>
      </c>
      <c r="H1910" s="9">
        <v>1900.9017333984375</v>
      </c>
    </row>
    <row r="1911" spans="1:8" x14ac:dyDescent="0.25">
      <c r="A1911" s="5" t="str">
        <f t="shared" si="29"/>
        <v>1SublapSCNW42028</v>
      </c>
      <c r="B1911" s="7">
        <v>1</v>
      </c>
      <c r="C1911" s="7" t="s">
        <v>107</v>
      </c>
      <c r="D1911" s="7" t="s">
        <v>123</v>
      </c>
      <c r="E1911" s="9">
        <v>4</v>
      </c>
      <c r="F1911" s="9">
        <v>2028</v>
      </c>
      <c r="G1911" s="9">
        <v>0</v>
      </c>
      <c r="H1911" s="9">
        <v>2034.3304443359375</v>
      </c>
    </row>
    <row r="1912" spans="1:8" x14ac:dyDescent="0.25">
      <c r="A1912" s="5" t="str">
        <f t="shared" si="29"/>
        <v>1SublapSCNW42029</v>
      </c>
      <c r="B1912" s="7">
        <v>1</v>
      </c>
      <c r="C1912" s="7" t="s">
        <v>107</v>
      </c>
      <c r="D1912" s="7" t="s">
        <v>123</v>
      </c>
      <c r="E1912" s="9">
        <v>4</v>
      </c>
      <c r="F1912" s="9">
        <v>2029</v>
      </c>
      <c r="G1912" s="9">
        <v>0</v>
      </c>
      <c r="H1912" s="9">
        <v>2150.523193359375</v>
      </c>
    </row>
    <row r="1913" spans="1:8" x14ac:dyDescent="0.25">
      <c r="A1913" s="5" t="str">
        <f t="shared" si="29"/>
        <v>1SublapSCNW42030</v>
      </c>
      <c r="B1913" s="7">
        <v>1</v>
      </c>
      <c r="C1913" s="7" t="s">
        <v>107</v>
      </c>
      <c r="D1913" s="7" t="s">
        <v>123</v>
      </c>
      <c r="E1913" s="9">
        <v>4</v>
      </c>
      <c r="F1913" s="9">
        <v>2030</v>
      </c>
      <c r="G1913" s="9">
        <v>0</v>
      </c>
      <c r="H1913" s="9">
        <v>2251.71728515625</v>
      </c>
    </row>
    <row r="1914" spans="1:8" x14ac:dyDescent="0.25">
      <c r="A1914" s="5" t="str">
        <f t="shared" si="29"/>
        <v>1SublapSCNW42031</v>
      </c>
      <c r="B1914" s="7">
        <v>1</v>
      </c>
      <c r="C1914" s="7" t="s">
        <v>107</v>
      </c>
      <c r="D1914" s="7" t="s">
        <v>123</v>
      </c>
      <c r="E1914" s="9">
        <v>4</v>
      </c>
      <c r="F1914" s="9">
        <v>2031</v>
      </c>
      <c r="G1914" s="9">
        <v>0</v>
      </c>
      <c r="H1914" s="9">
        <v>2339.86328125</v>
      </c>
    </row>
    <row r="1915" spans="1:8" x14ac:dyDescent="0.25">
      <c r="A1915" s="5" t="str">
        <f t="shared" si="29"/>
        <v>1SublapSCNW42032</v>
      </c>
      <c r="B1915" s="7">
        <v>1</v>
      </c>
      <c r="C1915" s="7" t="s">
        <v>107</v>
      </c>
      <c r="D1915" s="7" t="s">
        <v>123</v>
      </c>
      <c r="E1915" s="9">
        <v>4</v>
      </c>
      <c r="F1915" s="9">
        <v>2032</v>
      </c>
      <c r="G1915" s="9">
        <v>0</v>
      </c>
      <c r="H1915" s="9">
        <v>2416.6396484375</v>
      </c>
    </row>
    <row r="1916" spans="1:8" x14ac:dyDescent="0.25">
      <c r="A1916" s="5" t="str">
        <f t="shared" si="29"/>
        <v>1SublapSCNW52022</v>
      </c>
      <c r="B1916" s="7">
        <v>1</v>
      </c>
      <c r="C1916" s="7" t="s">
        <v>107</v>
      </c>
      <c r="D1916" s="7" t="s">
        <v>123</v>
      </c>
      <c r="E1916" s="9">
        <v>5</v>
      </c>
      <c r="F1916" s="9">
        <v>2022</v>
      </c>
      <c r="G1916" s="9">
        <v>0</v>
      </c>
      <c r="H1916" s="9">
        <v>903.70172119140625</v>
      </c>
    </row>
    <row r="1917" spans="1:8" x14ac:dyDescent="0.25">
      <c r="A1917" s="5" t="str">
        <f t="shared" si="29"/>
        <v>1SublapSCNW52023</v>
      </c>
      <c r="B1917" s="7">
        <v>1</v>
      </c>
      <c r="C1917" s="7" t="s">
        <v>107</v>
      </c>
      <c r="D1917" s="7" t="s">
        <v>123</v>
      </c>
      <c r="E1917" s="9">
        <v>5</v>
      </c>
      <c r="F1917" s="9">
        <v>2023</v>
      </c>
      <c r="G1917" s="9">
        <v>0</v>
      </c>
      <c r="H1917" s="9">
        <v>1155.760986328125</v>
      </c>
    </row>
    <row r="1918" spans="1:8" x14ac:dyDescent="0.25">
      <c r="A1918" s="5" t="str">
        <f t="shared" si="29"/>
        <v>1SublapSCNW52024</v>
      </c>
      <c r="B1918" s="7">
        <v>1</v>
      </c>
      <c r="C1918" s="7" t="s">
        <v>107</v>
      </c>
      <c r="D1918" s="7" t="s">
        <v>123</v>
      </c>
      <c r="E1918" s="9">
        <v>5</v>
      </c>
      <c r="F1918" s="9">
        <v>2024</v>
      </c>
      <c r="G1918" s="9">
        <v>0</v>
      </c>
      <c r="H1918" s="9">
        <v>1388.50146484375</v>
      </c>
    </row>
    <row r="1919" spans="1:8" x14ac:dyDescent="0.25">
      <c r="A1919" s="5" t="str">
        <f t="shared" si="29"/>
        <v>1SublapSCNW52025</v>
      </c>
      <c r="B1919" s="7">
        <v>1</v>
      </c>
      <c r="C1919" s="7" t="s">
        <v>107</v>
      </c>
      <c r="D1919" s="7" t="s">
        <v>123</v>
      </c>
      <c r="E1919" s="9">
        <v>5</v>
      </c>
      <c r="F1919" s="9">
        <v>2025</v>
      </c>
      <c r="G1919" s="9">
        <v>0</v>
      </c>
      <c r="H1919" s="9">
        <v>1587.9188232421875</v>
      </c>
    </row>
    <row r="1920" spans="1:8" x14ac:dyDescent="0.25">
      <c r="A1920" s="5" t="str">
        <f t="shared" si="29"/>
        <v>1SublapSCNW52026</v>
      </c>
      <c r="B1920" s="7">
        <v>1</v>
      </c>
      <c r="C1920" s="7" t="s">
        <v>107</v>
      </c>
      <c r="D1920" s="7" t="s">
        <v>123</v>
      </c>
      <c r="E1920" s="9">
        <v>5</v>
      </c>
      <c r="F1920" s="9">
        <v>2026</v>
      </c>
      <c r="G1920" s="9">
        <v>0</v>
      </c>
      <c r="H1920" s="9">
        <v>1761.6710205078125</v>
      </c>
    </row>
    <row r="1921" spans="1:8" x14ac:dyDescent="0.25">
      <c r="A1921" s="5" t="str">
        <f t="shared" si="29"/>
        <v>1SublapSCNW52027</v>
      </c>
      <c r="B1921" s="7">
        <v>1</v>
      </c>
      <c r="C1921" s="7" t="s">
        <v>107</v>
      </c>
      <c r="D1921" s="7" t="s">
        <v>123</v>
      </c>
      <c r="E1921" s="9">
        <v>5</v>
      </c>
      <c r="F1921" s="9">
        <v>2027</v>
      </c>
      <c r="G1921" s="9">
        <v>0</v>
      </c>
      <c r="H1921" s="9">
        <v>1913.069091796875</v>
      </c>
    </row>
    <row r="1922" spans="1:8" x14ac:dyDescent="0.25">
      <c r="A1922" s="5" t="str">
        <f t="shared" si="29"/>
        <v>1SublapSCNW52028</v>
      </c>
      <c r="B1922" s="7">
        <v>1</v>
      </c>
      <c r="C1922" s="7" t="s">
        <v>107</v>
      </c>
      <c r="D1922" s="7" t="s">
        <v>123</v>
      </c>
      <c r="E1922" s="9">
        <v>5</v>
      </c>
      <c r="F1922" s="9">
        <v>2028</v>
      </c>
      <c r="G1922" s="9">
        <v>0</v>
      </c>
      <c r="H1922" s="9">
        <v>2044.9254150390625</v>
      </c>
    </row>
    <row r="1923" spans="1:8" x14ac:dyDescent="0.25">
      <c r="A1923" s="5" t="str">
        <f t="shared" ref="A1923:A1986" si="30">B1923&amp;C1923&amp;D1923&amp;E1923&amp;F1923</f>
        <v>1SublapSCNW52029</v>
      </c>
      <c r="B1923" s="7">
        <v>1</v>
      </c>
      <c r="C1923" s="7" t="s">
        <v>107</v>
      </c>
      <c r="D1923" s="7" t="s">
        <v>123</v>
      </c>
      <c r="E1923" s="9">
        <v>5</v>
      </c>
      <c r="F1923" s="9">
        <v>2029</v>
      </c>
      <c r="G1923" s="9">
        <v>0</v>
      </c>
      <c r="H1923" s="9">
        <v>2159.749755859375</v>
      </c>
    </row>
    <row r="1924" spans="1:8" x14ac:dyDescent="0.25">
      <c r="A1924" s="5" t="str">
        <f t="shared" si="30"/>
        <v>1SublapSCNW52030</v>
      </c>
      <c r="B1924" s="7">
        <v>1</v>
      </c>
      <c r="C1924" s="7" t="s">
        <v>107</v>
      </c>
      <c r="D1924" s="7" t="s">
        <v>123</v>
      </c>
      <c r="E1924" s="9">
        <v>5</v>
      </c>
      <c r="F1924" s="9">
        <v>2030</v>
      </c>
      <c r="G1924" s="9">
        <v>0</v>
      </c>
      <c r="H1924" s="9">
        <v>2259.753173828125</v>
      </c>
    </row>
    <row r="1925" spans="1:8" x14ac:dyDescent="0.25">
      <c r="A1925" s="5" t="str">
        <f t="shared" si="30"/>
        <v>1SublapSCNW52031</v>
      </c>
      <c r="B1925" s="7">
        <v>1</v>
      </c>
      <c r="C1925" s="7" t="s">
        <v>107</v>
      </c>
      <c r="D1925" s="7" t="s">
        <v>123</v>
      </c>
      <c r="E1925" s="9">
        <v>5</v>
      </c>
      <c r="F1925" s="9">
        <v>2031</v>
      </c>
      <c r="G1925" s="9">
        <v>0</v>
      </c>
      <c r="H1925" s="9">
        <v>2346.863525390625</v>
      </c>
    </row>
    <row r="1926" spans="1:8" x14ac:dyDescent="0.25">
      <c r="A1926" s="5" t="str">
        <f t="shared" si="30"/>
        <v>1SublapSCNW52032</v>
      </c>
      <c r="B1926" s="7">
        <v>1</v>
      </c>
      <c r="C1926" s="7" t="s">
        <v>107</v>
      </c>
      <c r="D1926" s="7" t="s">
        <v>123</v>
      </c>
      <c r="E1926" s="9">
        <v>5</v>
      </c>
      <c r="F1926" s="9">
        <v>2032</v>
      </c>
      <c r="G1926" s="9">
        <v>0</v>
      </c>
      <c r="H1926" s="9">
        <v>2422.736572265625</v>
      </c>
    </row>
    <row r="1927" spans="1:8" x14ac:dyDescent="0.25">
      <c r="A1927" s="5" t="str">
        <f t="shared" si="30"/>
        <v>1SublapSCNW62022</v>
      </c>
      <c r="B1927" s="7">
        <v>1</v>
      </c>
      <c r="C1927" s="7" t="s">
        <v>107</v>
      </c>
      <c r="D1927" s="7" t="s">
        <v>123</v>
      </c>
      <c r="E1927" s="9">
        <v>6</v>
      </c>
      <c r="F1927" s="9">
        <v>2022</v>
      </c>
      <c r="G1927" s="9">
        <v>0</v>
      </c>
      <c r="H1927" s="9">
        <v>920.54974365234375</v>
      </c>
    </row>
    <row r="1928" spans="1:8" x14ac:dyDescent="0.25">
      <c r="A1928" s="5" t="str">
        <f t="shared" si="30"/>
        <v>1SublapSCNW62023</v>
      </c>
      <c r="B1928" s="7">
        <v>1</v>
      </c>
      <c r="C1928" s="7" t="s">
        <v>107</v>
      </c>
      <c r="D1928" s="7" t="s">
        <v>123</v>
      </c>
      <c r="E1928" s="9">
        <v>6</v>
      </c>
      <c r="F1928" s="9">
        <v>2023</v>
      </c>
      <c r="G1928" s="9">
        <v>0</v>
      </c>
      <c r="H1928" s="9">
        <v>1178.151611328125</v>
      </c>
    </row>
    <row r="1929" spans="1:8" x14ac:dyDescent="0.25">
      <c r="A1929" s="5" t="str">
        <f t="shared" si="30"/>
        <v>1SublapSCNW62024</v>
      </c>
      <c r="B1929" s="7">
        <v>1</v>
      </c>
      <c r="C1929" s="7" t="s">
        <v>107</v>
      </c>
      <c r="D1929" s="7" t="s">
        <v>123</v>
      </c>
      <c r="E1929" s="9">
        <v>6</v>
      </c>
      <c r="F1929" s="9">
        <v>2024</v>
      </c>
      <c r="G1929" s="9">
        <v>0</v>
      </c>
      <c r="H1929" s="9">
        <v>1406.8980712890625</v>
      </c>
    </row>
    <row r="1930" spans="1:8" x14ac:dyDescent="0.25">
      <c r="A1930" s="5" t="str">
        <f t="shared" si="30"/>
        <v>1SublapSCNW62025</v>
      </c>
      <c r="B1930" s="7">
        <v>1</v>
      </c>
      <c r="C1930" s="7" t="s">
        <v>107</v>
      </c>
      <c r="D1930" s="7" t="s">
        <v>123</v>
      </c>
      <c r="E1930" s="9">
        <v>6</v>
      </c>
      <c r="F1930" s="9">
        <v>2025</v>
      </c>
      <c r="G1930" s="9">
        <v>0</v>
      </c>
      <c r="H1930" s="9">
        <v>1603.9442138671875</v>
      </c>
    </row>
    <row r="1931" spans="1:8" x14ac:dyDescent="0.25">
      <c r="A1931" s="5" t="str">
        <f t="shared" si="30"/>
        <v>1SublapSCNW62026</v>
      </c>
      <c r="B1931" s="7">
        <v>1</v>
      </c>
      <c r="C1931" s="7" t="s">
        <v>107</v>
      </c>
      <c r="D1931" s="7" t="s">
        <v>123</v>
      </c>
      <c r="E1931" s="9">
        <v>6</v>
      </c>
      <c r="F1931" s="9">
        <v>2026</v>
      </c>
      <c r="G1931" s="9">
        <v>0</v>
      </c>
      <c r="H1931" s="9">
        <v>1775.635009765625</v>
      </c>
    </row>
    <row r="1932" spans="1:8" x14ac:dyDescent="0.25">
      <c r="A1932" s="5" t="str">
        <f t="shared" si="30"/>
        <v>1SublapSCNW62027</v>
      </c>
      <c r="B1932" s="7">
        <v>1</v>
      </c>
      <c r="C1932" s="7" t="s">
        <v>107</v>
      </c>
      <c r="D1932" s="7" t="s">
        <v>123</v>
      </c>
      <c r="E1932" s="9">
        <v>6</v>
      </c>
      <c r="F1932" s="9">
        <v>2027</v>
      </c>
      <c r="G1932" s="9">
        <v>0</v>
      </c>
      <c r="H1932" s="9">
        <v>1925.2364501953125</v>
      </c>
    </row>
    <row r="1933" spans="1:8" x14ac:dyDescent="0.25">
      <c r="A1933" s="5" t="str">
        <f t="shared" si="30"/>
        <v>1SublapSCNW62028</v>
      </c>
      <c r="B1933" s="7">
        <v>1</v>
      </c>
      <c r="C1933" s="7" t="s">
        <v>107</v>
      </c>
      <c r="D1933" s="7" t="s">
        <v>123</v>
      </c>
      <c r="E1933" s="9">
        <v>6</v>
      </c>
      <c r="F1933" s="9">
        <v>2028</v>
      </c>
      <c r="G1933" s="9">
        <v>0</v>
      </c>
      <c r="H1933" s="9">
        <v>2055.520263671875</v>
      </c>
    </row>
    <row r="1934" spans="1:8" x14ac:dyDescent="0.25">
      <c r="A1934" s="5" t="str">
        <f t="shared" si="30"/>
        <v>1SublapSCNW62029</v>
      </c>
      <c r="B1934" s="7">
        <v>1</v>
      </c>
      <c r="C1934" s="7" t="s">
        <v>107</v>
      </c>
      <c r="D1934" s="7" t="s">
        <v>123</v>
      </c>
      <c r="E1934" s="9">
        <v>6</v>
      </c>
      <c r="F1934" s="9">
        <v>2029</v>
      </c>
      <c r="G1934" s="9">
        <v>0</v>
      </c>
      <c r="H1934" s="9">
        <v>2168.976318359375</v>
      </c>
    </row>
    <row r="1935" spans="1:8" x14ac:dyDescent="0.25">
      <c r="A1935" s="5" t="str">
        <f t="shared" si="30"/>
        <v>1SublapSCNW62030</v>
      </c>
      <c r="B1935" s="7">
        <v>1</v>
      </c>
      <c r="C1935" s="7" t="s">
        <v>107</v>
      </c>
      <c r="D1935" s="7" t="s">
        <v>123</v>
      </c>
      <c r="E1935" s="9">
        <v>6</v>
      </c>
      <c r="F1935" s="9">
        <v>2030</v>
      </c>
      <c r="G1935" s="9">
        <v>0</v>
      </c>
      <c r="H1935" s="9">
        <v>2267.7890625</v>
      </c>
    </row>
    <row r="1936" spans="1:8" x14ac:dyDescent="0.25">
      <c r="A1936" s="5" t="str">
        <f t="shared" si="30"/>
        <v>1SublapSCNW62031</v>
      </c>
      <c r="B1936" s="7">
        <v>1</v>
      </c>
      <c r="C1936" s="7" t="s">
        <v>107</v>
      </c>
      <c r="D1936" s="7" t="s">
        <v>123</v>
      </c>
      <c r="E1936" s="9">
        <v>6</v>
      </c>
      <c r="F1936" s="9">
        <v>2031</v>
      </c>
      <c r="G1936" s="9">
        <v>0</v>
      </c>
      <c r="H1936" s="9">
        <v>2353.864013671875</v>
      </c>
    </row>
    <row r="1937" spans="1:8" x14ac:dyDescent="0.25">
      <c r="A1937" s="5" t="str">
        <f t="shared" si="30"/>
        <v>1SublapSCNW62032</v>
      </c>
      <c r="B1937" s="7">
        <v>1</v>
      </c>
      <c r="C1937" s="7" t="s">
        <v>107</v>
      </c>
      <c r="D1937" s="7" t="s">
        <v>123</v>
      </c>
      <c r="E1937" s="9">
        <v>6</v>
      </c>
      <c r="F1937" s="9">
        <v>2032</v>
      </c>
      <c r="G1937" s="9">
        <v>0</v>
      </c>
      <c r="H1937" s="9">
        <v>2428.83349609375</v>
      </c>
    </row>
    <row r="1938" spans="1:8" x14ac:dyDescent="0.25">
      <c r="A1938" s="5" t="str">
        <f t="shared" si="30"/>
        <v>1SublapSCNW72022</v>
      </c>
      <c r="B1938" s="7">
        <v>1</v>
      </c>
      <c r="C1938" s="7" t="s">
        <v>107</v>
      </c>
      <c r="D1938" s="7" t="s">
        <v>123</v>
      </c>
      <c r="E1938" s="9">
        <v>7</v>
      </c>
      <c r="F1938" s="9">
        <v>2022</v>
      </c>
      <c r="G1938" s="9">
        <v>0</v>
      </c>
      <c r="H1938" s="9">
        <v>937.3978271484375</v>
      </c>
    </row>
    <row r="1939" spans="1:8" x14ac:dyDescent="0.25">
      <c r="A1939" s="5" t="str">
        <f t="shared" si="30"/>
        <v>1SublapSCNW72023</v>
      </c>
      <c r="B1939" s="7">
        <v>1</v>
      </c>
      <c r="C1939" s="7" t="s">
        <v>107</v>
      </c>
      <c r="D1939" s="7" t="s">
        <v>123</v>
      </c>
      <c r="E1939" s="9">
        <v>7</v>
      </c>
      <c r="F1939" s="9">
        <v>2023</v>
      </c>
      <c r="G1939" s="9">
        <v>0</v>
      </c>
      <c r="H1939" s="9">
        <v>1200.5421142578125</v>
      </c>
    </row>
    <row r="1940" spans="1:8" x14ac:dyDescent="0.25">
      <c r="A1940" s="5" t="str">
        <f t="shared" si="30"/>
        <v>1SublapSCNW72024</v>
      </c>
      <c r="B1940" s="7">
        <v>1</v>
      </c>
      <c r="C1940" s="7" t="s">
        <v>107</v>
      </c>
      <c r="D1940" s="7" t="s">
        <v>123</v>
      </c>
      <c r="E1940" s="9">
        <v>7</v>
      </c>
      <c r="F1940" s="9">
        <v>2024</v>
      </c>
      <c r="G1940" s="9">
        <v>0</v>
      </c>
      <c r="H1940" s="9">
        <v>1425.2945556640625</v>
      </c>
    </row>
    <row r="1941" spans="1:8" x14ac:dyDescent="0.25">
      <c r="A1941" s="5" t="str">
        <f t="shared" si="30"/>
        <v>1SublapSCNW72025</v>
      </c>
      <c r="B1941" s="7">
        <v>1</v>
      </c>
      <c r="C1941" s="7" t="s">
        <v>107</v>
      </c>
      <c r="D1941" s="7" t="s">
        <v>123</v>
      </c>
      <c r="E1941" s="9">
        <v>7</v>
      </c>
      <c r="F1941" s="9">
        <v>2025</v>
      </c>
      <c r="G1941" s="9">
        <v>0</v>
      </c>
      <c r="H1941" s="9">
        <v>1619.969482421875</v>
      </c>
    </row>
    <row r="1942" spans="1:8" x14ac:dyDescent="0.25">
      <c r="A1942" s="5" t="str">
        <f t="shared" si="30"/>
        <v>1SublapSCNW72026</v>
      </c>
      <c r="B1942" s="7">
        <v>1</v>
      </c>
      <c r="C1942" s="7" t="s">
        <v>107</v>
      </c>
      <c r="D1942" s="7" t="s">
        <v>123</v>
      </c>
      <c r="E1942" s="9">
        <v>7</v>
      </c>
      <c r="F1942" s="9">
        <v>2026</v>
      </c>
      <c r="G1942" s="9">
        <v>0</v>
      </c>
      <c r="H1942" s="9">
        <v>1789.5989990234375</v>
      </c>
    </row>
    <row r="1943" spans="1:8" x14ac:dyDescent="0.25">
      <c r="A1943" s="5" t="str">
        <f t="shared" si="30"/>
        <v>1SublapSCNW72027</v>
      </c>
      <c r="B1943" s="7">
        <v>1</v>
      </c>
      <c r="C1943" s="7" t="s">
        <v>107</v>
      </c>
      <c r="D1943" s="7" t="s">
        <v>123</v>
      </c>
      <c r="E1943" s="9">
        <v>7</v>
      </c>
      <c r="F1943" s="9">
        <v>2027</v>
      </c>
      <c r="G1943" s="9">
        <v>0</v>
      </c>
      <c r="H1943" s="9">
        <v>1937.40380859375</v>
      </c>
    </row>
    <row r="1944" spans="1:8" x14ac:dyDescent="0.25">
      <c r="A1944" s="5" t="str">
        <f t="shared" si="30"/>
        <v>1SublapSCNW72028</v>
      </c>
      <c r="B1944" s="7">
        <v>1</v>
      </c>
      <c r="C1944" s="7" t="s">
        <v>107</v>
      </c>
      <c r="D1944" s="7" t="s">
        <v>123</v>
      </c>
      <c r="E1944" s="9">
        <v>7</v>
      </c>
      <c r="F1944" s="9">
        <v>2028</v>
      </c>
      <c r="G1944" s="9">
        <v>0</v>
      </c>
      <c r="H1944" s="9">
        <v>2066.115234375</v>
      </c>
    </row>
    <row r="1945" spans="1:8" x14ac:dyDescent="0.25">
      <c r="A1945" s="5" t="str">
        <f t="shared" si="30"/>
        <v>1SublapSCNW72029</v>
      </c>
      <c r="B1945" s="7">
        <v>1</v>
      </c>
      <c r="C1945" s="7" t="s">
        <v>107</v>
      </c>
      <c r="D1945" s="7" t="s">
        <v>123</v>
      </c>
      <c r="E1945" s="9">
        <v>7</v>
      </c>
      <c r="F1945" s="9">
        <v>2029</v>
      </c>
      <c r="G1945" s="9">
        <v>0</v>
      </c>
      <c r="H1945" s="9">
        <v>2178.202880859375</v>
      </c>
    </row>
    <row r="1946" spans="1:8" x14ac:dyDescent="0.25">
      <c r="A1946" s="5" t="str">
        <f t="shared" si="30"/>
        <v>1SublapSCNW72030</v>
      </c>
      <c r="B1946" s="7">
        <v>1</v>
      </c>
      <c r="C1946" s="7" t="s">
        <v>107</v>
      </c>
      <c r="D1946" s="7" t="s">
        <v>123</v>
      </c>
      <c r="E1946" s="9">
        <v>7</v>
      </c>
      <c r="F1946" s="9">
        <v>2030</v>
      </c>
      <c r="G1946" s="9">
        <v>0</v>
      </c>
      <c r="H1946" s="9">
        <v>2275.8251953125</v>
      </c>
    </row>
    <row r="1947" spans="1:8" x14ac:dyDescent="0.25">
      <c r="A1947" s="5" t="str">
        <f t="shared" si="30"/>
        <v>1SublapSCNW72031</v>
      </c>
      <c r="B1947" s="7">
        <v>1</v>
      </c>
      <c r="C1947" s="7" t="s">
        <v>107</v>
      </c>
      <c r="D1947" s="7" t="s">
        <v>123</v>
      </c>
      <c r="E1947" s="9">
        <v>7</v>
      </c>
      <c r="F1947" s="9">
        <v>2031</v>
      </c>
      <c r="G1947" s="9">
        <v>0</v>
      </c>
      <c r="H1947" s="9">
        <v>2360.8642578125</v>
      </c>
    </row>
    <row r="1948" spans="1:8" x14ac:dyDescent="0.25">
      <c r="A1948" s="5" t="str">
        <f t="shared" si="30"/>
        <v>1SublapSCNW72032</v>
      </c>
      <c r="B1948" s="7">
        <v>1</v>
      </c>
      <c r="C1948" s="7" t="s">
        <v>107</v>
      </c>
      <c r="D1948" s="7" t="s">
        <v>123</v>
      </c>
      <c r="E1948" s="9">
        <v>7</v>
      </c>
      <c r="F1948" s="9">
        <v>2032</v>
      </c>
      <c r="G1948" s="9">
        <v>0</v>
      </c>
      <c r="H1948" s="9">
        <v>2434.930419921875</v>
      </c>
    </row>
    <row r="1949" spans="1:8" x14ac:dyDescent="0.25">
      <c r="A1949" s="5" t="str">
        <f t="shared" si="30"/>
        <v>1SublapSCNW82022</v>
      </c>
      <c r="B1949" s="7">
        <v>1</v>
      </c>
      <c r="C1949" s="7" t="s">
        <v>107</v>
      </c>
      <c r="D1949" s="7" t="s">
        <v>123</v>
      </c>
      <c r="E1949" s="9">
        <v>8</v>
      </c>
      <c r="F1949" s="9">
        <v>2022</v>
      </c>
      <c r="G1949" s="9">
        <v>0</v>
      </c>
      <c r="H1949" s="9">
        <v>954.245849609375</v>
      </c>
    </row>
    <row r="1950" spans="1:8" x14ac:dyDescent="0.25">
      <c r="A1950" s="5" t="str">
        <f t="shared" si="30"/>
        <v>1SublapSCNW82023</v>
      </c>
      <c r="B1950" s="7">
        <v>1</v>
      </c>
      <c r="C1950" s="7" t="s">
        <v>107</v>
      </c>
      <c r="D1950" s="7" t="s">
        <v>123</v>
      </c>
      <c r="E1950" s="9">
        <v>8</v>
      </c>
      <c r="F1950" s="9">
        <v>2023</v>
      </c>
      <c r="G1950" s="9">
        <v>0</v>
      </c>
      <c r="H1950" s="9">
        <v>1222.9327392578125</v>
      </c>
    </row>
    <row r="1951" spans="1:8" x14ac:dyDescent="0.25">
      <c r="A1951" s="5" t="str">
        <f t="shared" si="30"/>
        <v>1SublapSCNW82024</v>
      </c>
      <c r="B1951" s="7">
        <v>1</v>
      </c>
      <c r="C1951" s="7" t="s">
        <v>107</v>
      </c>
      <c r="D1951" s="7" t="s">
        <v>123</v>
      </c>
      <c r="E1951" s="9">
        <v>8</v>
      </c>
      <c r="F1951" s="9">
        <v>2024</v>
      </c>
      <c r="G1951" s="9">
        <v>0</v>
      </c>
      <c r="H1951" s="9">
        <v>1443.691162109375</v>
      </c>
    </row>
    <row r="1952" spans="1:8" x14ac:dyDescent="0.25">
      <c r="A1952" s="5" t="str">
        <f t="shared" si="30"/>
        <v>1SublapSCNW82025</v>
      </c>
      <c r="B1952" s="7">
        <v>1</v>
      </c>
      <c r="C1952" s="7" t="s">
        <v>107</v>
      </c>
      <c r="D1952" s="7" t="s">
        <v>123</v>
      </c>
      <c r="E1952" s="9">
        <v>8</v>
      </c>
      <c r="F1952" s="9">
        <v>2025</v>
      </c>
      <c r="G1952" s="9">
        <v>0</v>
      </c>
      <c r="H1952" s="9">
        <v>1635.9947509765625</v>
      </c>
    </row>
    <row r="1953" spans="1:8" x14ac:dyDescent="0.25">
      <c r="A1953" s="5" t="str">
        <f t="shared" si="30"/>
        <v>1SublapSCNW82026</v>
      </c>
      <c r="B1953" s="7">
        <v>1</v>
      </c>
      <c r="C1953" s="7" t="s">
        <v>107</v>
      </c>
      <c r="D1953" s="7" t="s">
        <v>123</v>
      </c>
      <c r="E1953" s="9">
        <v>8</v>
      </c>
      <c r="F1953" s="9">
        <v>2026</v>
      </c>
      <c r="G1953" s="9">
        <v>0</v>
      </c>
      <c r="H1953" s="9">
        <v>1803.5631103515625</v>
      </c>
    </row>
    <row r="1954" spans="1:8" x14ac:dyDescent="0.25">
      <c r="A1954" s="5" t="str">
        <f t="shared" si="30"/>
        <v>1SublapSCNW82027</v>
      </c>
      <c r="B1954" s="7">
        <v>1</v>
      </c>
      <c r="C1954" s="7" t="s">
        <v>107</v>
      </c>
      <c r="D1954" s="7" t="s">
        <v>123</v>
      </c>
      <c r="E1954" s="9">
        <v>8</v>
      </c>
      <c r="F1954" s="9">
        <v>2027</v>
      </c>
      <c r="G1954" s="9">
        <v>0</v>
      </c>
      <c r="H1954" s="9">
        <v>1949.5711669921875</v>
      </c>
    </row>
    <row r="1955" spans="1:8" x14ac:dyDescent="0.25">
      <c r="A1955" s="5" t="str">
        <f t="shared" si="30"/>
        <v>1SublapSCNW82028</v>
      </c>
      <c r="B1955" s="7">
        <v>1</v>
      </c>
      <c r="C1955" s="7" t="s">
        <v>107</v>
      </c>
      <c r="D1955" s="7" t="s">
        <v>123</v>
      </c>
      <c r="E1955" s="9">
        <v>8</v>
      </c>
      <c r="F1955" s="9">
        <v>2028</v>
      </c>
      <c r="G1955" s="9">
        <v>0</v>
      </c>
      <c r="H1955" s="9">
        <v>2076.710205078125</v>
      </c>
    </row>
    <row r="1956" spans="1:8" x14ac:dyDescent="0.25">
      <c r="A1956" s="5" t="str">
        <f t="shared" si="30"/>
        <v>1SublapSCNW82029</v>
      </c>
      <c r="B1956" s="7">
        <v>1</v>
      </c>
      <c r="C1956" s="7" t="s">
        <v>107</v>
      </c>
      <c r="D1956" s="7" t="s">
        <v>123</v>
      </c>
      <c r="E1956" s="9">
        <v>8</v>
      </c>
      <c r="F1956" s="9">
        <v>2029</v>
      </c>
      <c r="G1956" s="9">
        <v>0</v>
      </c>
      <c r="H1956" s="9">
        <v>2187.429443359375</v>
      </c>
    </row>
    <row r="1957" spans="1:8" x14ac:dyDescent="0.25">
      <c r="A1957" s="5" t="str">
        <f t="shared" si="30"/>
        <v>1SublapSCNW82030</v>
      </c>
      <c r="B1957" s="7">
        <v>1</v>
      </c>
      <c r="C1957" s="7" t="s">
        <v>107</v>
      </c>
      <c r="D1957" s="7" t="s">
        <v>123</v>
      </c>
      <c r="E1957" s="9">
        <v>8</v>
      </c>
      <c r="F1957" s="9">
        <v>2030</v>
      </c>
      <c r="G1957" s="9">
        <v>0</v>
      </c>
      <c r="H1957" s="9">
        <v>2283.861083984375</v>
      </c>
    </row>
    <row r="1958" spans="1:8" x14ac:dyDescent="0.25">
      <c r="A1958" s="5" t="str">
        <f t="shared" si="30"/>
        <v>1SublapSCNW82031</v>
      </c>
      <c r="B1958" s="7">
        <v>1</v>
      </c>
      <c r="C1958" s="7" t="s">
        <v>107</v>
      </c>
      <c r="D1958" s="7" t="s">
        <v>123</v>
      </c>
      <c r="E1958" s="9">
        <v>8</v>
      </c>
      <c r="F1958" s="9">
        <v>2031</v>
      </c>
      <c r="G1958" s="9">
        <v>0</v>
      </c>
      <c r="H1958" s="9">
        <v>2367.864501953125</v>
      </c>
    </row>
    <row r="1959" spans="1:8" x14ac:dyDescent="0.25">
      <c r="A1959" s="5" t="str">
        <f t="shared" si="30"/>
        <v>1SublapSCNW82032</v>
      </c>
      <c r="B1959" s="7">
        <v>1</v>
      </c>
      <c r="C1959" s="7" t="s">
        <v>107</v>
      </c>
      <c r="D1959" s="7" t="s">
        <v>123</v>
      </c>
      <c r="E1959" s="9">
        <v>8</v>
      </c>
      <c r="F1959" s="9">
        <v>2032</v>
      </c>
      <c r="G1959" s="9">
        <v>0</v>
      </c>
      <c r="H1959" s="9">
        <v>2441.02734375</v>
      </c>
    </row>
    <row r="1960" spans="1:8" x14ac:dyDescent="0.25">
      <c r="A1960" s="5" t="str">
        <f t="shared" si="30"/>
        <v>1SublapSCNW92022</v>
      </c>
      <c r="B1960" s="7">
        <v>1</v>
      </c>
      <c r="C1960" s="7" t="s">
        <v>107</v>
      </c>
      <c r="D1960" s="7" t="s">
        <v>123</v>
      </c>
      <c r="E1960" s="9">
        <v>9</v>
      </c>
      <c r="F1960" s="9">
        <v>2022</v>
      </c>
      <c r="G1960" s="9">
        <v>0</v>
      </c>
      <c r="H1960" s="9">
        <v>976.63641357421875</v>
      </c>
    </row>
    <row r="1961" spans="1:8" x14ac:dyDescent="0.25">
      <c r="A1961" s="5" t="str">
        <f t="shared" si="30"/>
        <v>1SublapSCNW92023</v>
      </c>
      <c r="B1961" s="7">
        <v>1</v>
      </c>
      <c r="C1961" s="7" t="s">
        <v>107</v>
      </c>
      <c r="D1961" s="7" t="s">
        <v>123</v>
      </c>
      <c r="E1961" s="9">
        <v>9</v>
      </c>
      <c r="F1961" s="9">
        <v>2023</v>
      </c>
      <c r="G1961" s="9">
        <v>0</v>
      </c>
      <c r="H1961" s="9">
        <v>1241.3292236328125</v>
      </c>
    </row>
    <row r="1962" spans="1:8" x14ac:dyDescent="0.25">
      <c r="A1962" s="5" t="str">
        <f t="shared" si="30"/>
        <v>1SublapSCNW92024</v>
      </c>
      <c r="B1962" s="7">
        <v>1</v>
      </c>
      <c r="C1962" s="7" t="s">
        <v>107</v>
      </c>
      <c r="D1962" s="7" t="s">
        <v>123</v>
      </c>
      <c r="E1962" s="9">
        <v>9</v>
      </c>
      <c r="F1962" s="9">
        <v>2024</v>
      </c>
      <c r="G1962" s="9">
        <v>0</v>
      </c>
      <c r="H1962" s="9">
        <v>1459.7164306640625</v>
      </c>
    </row>
    <row r="1963" spans="1:8" x14ac:dyDescent="0.25">
      <c r="A1963" s="5" t="str">
        <f t="shared" si="30"/>
        <v>1SublapSCNW92025</v>
      </c>
      <c r="B1963" s="7">
        <v>1</v>
      </c>
      <c r="C1963" s="7" t="s">
        <v>107</v>
      </c>
      <c r="D1963" s="7" t="s">
        <v>123</v>
      </c>
      <c r="E1963" s="9">
        <v>9</v>
      </c>
      <c r="F1963" s="9">
        <v>2025</v>
      </c>
      <c r="G1963" s="9">
        <v>0</v>
      </c>
      <c r="H1963" s="9">
        <v>1649.958740234375</v>
      </c>
    </row>
    <row r="1964" spans="1:8" x14ac:dyDescent="0.25">
      <c r="A1964" s="5" t="str">
        <f t="shared" si="30"/>
        <v>1SublapSCNW92026</v>
      </c>
      <c r="B1964" s="7">
        <v>1</v>
      </c>
      <c r="C1964" s="7" t="s">
        <v>107</v>
      </c>
      <c r="D1964" s="7" t="s">
        <v>123</v>
      </c>
      <c r="E1964" s="9">
        <v>9</v>
      </c>
      <c r="F1964" s="9">
        <v>2026</v>
      </c>
      <c r="G1964" s="9">
        <v>0</v>
      </c>
      <c r="H1964" s="9">
        <v>1815.73046875</v>
      </c>
    </row>
    <row r="1965" spans="1:8" x14ac:dyDescent="0.25">
      <c r="A1965" s="5" t="str">
        <f t="shared" si="30"/>
        <v>1SublapSCNW92027</v>
      </c>
      <c r="B1965" s="7">
        <v>1</v>
      </c>
      <c r="C1965" s="7" t="s">
        <v>107</v>
      </c>
      <c r="D1965" s="7" t="s">
        <v>123</v>
      </c>
      <c r="E1965" s="9">
        <v>9</v>
      </c>
      <c r="F1965" s="9">
        <v>2027</v>
      </c>
      <c r="G1965" s="9">
        <v>0</v>
      </c>
      <c r="H1965" s="9">
        <v>1960.166015625</v>
      </c>
    </row>
    <row r="1966" spans="1:8" x14ac:dyDescent="0.25">
      <c r="A1966" s="5" t="str">
        <f t="shared" si="30"/>
        <v>1SublapSCNW92028</v>
      </c>
      <c r="B1966" s="7">
        <v>1</v>
      </c>
      <c r="C1966" s="7" t="s">
        <v>107</v>
      </c>
      <c r="D1966" s="7" t="s">
        <v>123</v>
      </c>
      <c r="E1966" s="9">
        <v>9</v>
      </c>
      <c r="F1966" s="9">
        <v>2028</v>
      </c>
      <c r="G1966" s="9">
        <v>0</v>
      </c>
      <c r="H1966" s="9">
        <v>2085.936767578125</v>
      </c>
    </row>
    <row r="1967" spans="1:8" x14ac:dyDescent="0.25">
      <c r="A1967" s="5" t="str">
        <f t="shared" si="30"/>
        <v>1SublapSCNW92029</v>
      </c>
      <c r="B1967" s="7">
        <v>1</v>
      </c>
      <c r="C1967" s="7" t="s">
        <v>107</v>
      </c>
      <c r="D1967" s="7" t="s">
        <v>123</v>
      </c>
      <c r="E1967" s="9">
        <v>9</v>
      </c>
      <c r="F1967" s="9">
        <v>2029</v>
      </c>
      <c r="G1967" s="9">
        <v>0</v>
      </c>
      <c r="H1967" s="9">
        <v>2195.465576171875</v>
      </c>
    </row>
    <row r="1968" spans="1:8" x14ac:dyDescent="0.25">
      <c r="A1968" s="5" t="str">
        <f t="shared" si="30"/>
        <v>1SublapSCNW92030</v>
      </c>
      <c r="B1968" s="7">
        <v>1</v>
      </c>
      <c r="C1968" s="7" t="s">
        <v>107</v>
      </c>
      <c r="D1968" s="7" t="s">
        <v>123</v>
      </c>
      <c r="E1968" s="9">
        <v>9</v>
      </c>
      <c r="F1968" s="9">
        <v>2030</v>
      </c>
      <c r="G1968" s="9">
        <v>0</v>
      </c>
      <c r="H1968" s="9">
        <v>2290.861328125</v>
      </c>
    </row>
    <row r="1969" spans="1:8" x14ac:dyDescent="0.25">
      <c r="A1969" s="5" t="str">
        <f t="shared" si="30"/>
        <v>1SublapSCNW92031</v>
      </c>
      <c r="B1969" s="7">
        <v>1</v>
      </c>
      <c r="C1969" s="7" t="s">
        <v>107</v>
      </c>
      <c r="D1969" s="7" t="s">
        <v>123</v>
      </c>
      <c r="E1969" s="9">
        <v>9</v>
      </c>
      <c r="F1969" s="9">
        <v>2031</v>
      </c>
      <c r="G1969" s="9">
        <v>0</v>
      </c>
      <c r="H1969" s="9">
        <v>2373.96142578125</v>
      </c>
    </row>
    <row r="1970" spans="1:8" x14ac:dyDescent="0.25">
      <c r="A1970" s="5" t="str">
        <f t="shared" si="30"/>
        <v>1SublapSCNW92032</v>
      </c>
      <c r="B1970" s="7">
        <v>1</v>
      </c>
      <c r="C1970" s="7" t="s">
        <v>107</v>
      </c>
      <c r="D1970" s="7" t="s">
        <v>123</v>
      </c>
      <c r="E1970" s="9">
        <v>9</v>
      </c>
      <c r="F1970" s="9">
        <v>2032</v>
      </c>
      <c r="G1970" s="9">
        <v>0</v>
      </c>
      <c r="H1970" s="9">
        <v>2447.124267578125</v>
      </c>
    </row>
    <row r="1971" spans="1:8" x14ac:dyDescent="0.25">
      <c r="A1971" s="5" t="str">
        <f t="shared" si="30"/>
        <v>1SublapSCNW102022</v>
      </c>
      <c r="B1971" s="7">
        <v>1</v>
      </c>
      <c r="C1971" s="7" t="s">
        <v>107</v>
      </c>
      <c r="D1971" s="7" t="s">
        <v>123</v>
      </c>
      <c r="E1971" s="9">
        <v>10</v>
      </c>
      <c r="F1971" s="9">
        <v>2022</v>
      </c>
      <c r="G1971" s="9">
        <v>0</v>
      </c>
      <c r="H1971" s="9">
        <v>999.0269775390625</v>
      </c>
    </row>
    <row r="1972" spans="1:8" x14ac:dyDescent="0.25">
      <c r="A1972" s="5" t="str">
        <f t="shared" si="30"/>
        <v>1SublapSCNW102023</v>
      </c>
      <c r="B1972" s="7">
        <v>1</v>
      </c>
      <c r="C1972" s="7" t="s">
        <v>107</v>
      </c>
      <c r="D1972" s="7" t="s">
        <v>123</v>
      </c>
      <c r="E1972" s="9">
        <v>10</v>
      </c>
      <c r="F1972" s="9">
        <v>2023</v>
      </c>
      <c r="G1972" s="9">
        <v>0</v>
      </c>
      <c r="H1972" s="9">
        <v>1259.725830078125</v>
      </c>
    </row>
    <row r="1973" spans="1:8" x14ac:dyDescent="0.25">
      <c r="A1973" s="5" t="str">
        <f t="shared" si="30"/>
        <v>1SublapSCNW102024</v>
      </c>
      <c r="B1973" s="7">
        <v>1</v>
      </c>
      <c r="C1973" s="7" t="s">
        <v>107</v>
      </c>
      <c r="D1973" s="7" t="s">
        <v>123</v>
      </c>
      <c r="E1973" s="9">
        <v>10</v>
      </c>
      <c r="F1973" s="9">
        <v>2024</v>
      </c>
      <c r="G1973" s="9">
        <v>0</v>
      </c>
      <c r="H1973" s="9">
        <v>1475.74169921875</v>
      </c>
    </row>
    <row r="1974" spans="1:8" x14ac:dyDescent="0.25">
      <c r="A1974" s="5" t="str">
        <f t="shared" si="30"/>
        <v>1SublapSCNW102025</v>
      </c>
      <c r="B1974" s="7">
        <v>1</v>
      </c>
      <c r="C1974" s="7" t="s">
        <v>107</v>
      </c>
      <c r="D1974" s="7" t="s">
        <v>123</v>
      </c>
      <c r="E1974" s="9">
        <v>10</v>
      </c>
      <c r="F1974" s="9">
        <v>2025</v>
      </c>
      <c r="G1974" s="9">
        <v>0</v>
      </c>
      <c r="H1974" s="9">
        <v>1663.9228515625</v>
      </c>
    </row>
    <row r="1975" spans="1:8" x14ac:dyDescent="0.25">
      <c r="A1975" s="5" t="str">
        <f t="shared" si="30"/>
        <v>1SublapSCNW102026</v>
      </c>
      <c r="B1975" s="7">
        <v>1</v>
      </c>
      <c r="C1975" s="7" t="s">
        <v>107</v>
      </c>
      <c r="D1975" s="7" t="s">
        <v>123</v>
      </c>
      <c r="E1975" s="9">
        <v>10</v>
      </c>
      <c r="F1975" s="9">
        <v>2026</v>
      </c>
      <c r="G1975" s="9">
        <v>0</v>
      </c>
      <c r="H1975" s="9">
        <v>1827.897705078125</v>
      </c>
    </row>
    <row r="1976" spans="1:8" x14ac:dyDescent="0.25">
      <c r="A1976" s="5" t="str">
        <f t="shared" si="30"/>
        <v>1SublapSCNW102027</v>
      </c>
      <c r="B1976" s="7">
        <v>1</v>
      </c>
      <c r="C1976" s="7" t="s">
        <v>107</v>
      </c>
      <c r="D1976" s="7" t="s">
        <v>123</v>
      </c>
      <c r="E1976" s="9">
        <v>10</v>
      </c>
      <c r="F1976" s="9">
        <v>2027</v>
      </c>
      <c r="G1976" s="9">
        <v>0</v>
      </c>
      <c r="H1976" s="9">
        <v>1970.760986328125</v>
      </c>
    </row>
    <row r="1977" spans="1:8" x14ac:dyDescent="0.25">
      <c r="A1977" s="5" t="str">
        <f t="shared" si="30"/>
        <v>1SublapSCNW102028</v>
      </c>
      <c r="B1977" s="7">
        <v>1</v>
      </c>
      <c r="C1977" s="7" t="s">
        <v>107</v>
      </c>
      <c r="D1977" s="7" t="s">
        <v>123</v>
      </c>
      <c r="E1977" s="9">
        <v>10</v>
      </c>
      <c r="F1977" s="9">
        <v>2028</v>
      </c>
      <c r="G1977" s="9">
        <v>0</v>
      </c>
      <c r="H1977" s="9">
        <v>2095.163330078125</v>
      </c>
    </row>
    <row r="1978" spans="1:8" x14ac:dyDescent="0.25">
      <c r="A1978" s="5" t="str">
        <f t="shared" si="30"/>
        <v>1SublapSCNW102029</v>
      </c>
      <c r="B1978" s="7">
        <v>1</v>
      </c>
      <c r="C1978" s="7" t="s">
        <v>107</v>
      </c>
      <c r="D1978" s="7" t="s">
        <v>123</v>
      </c>
      <c r="E1978" s="9">
        <v>10</v>
      </c>
      <c r="F1978" s="9">
        <v>2029</v>
      </c>
      <c r="G1978" s="9">
        <v>0</v>
      </c>
      <c r="H1978" s="9">
        <v>2203.50146484375</v>
      </c>
    </row>
    <row r="1979" spans="1:8" x14ac:dyDescent="0.25">
      <c r="A1979" s="5" t="str">
        <f t="shared" si="30"/>
        <v>1SublapSCNW102030</v>
      </c>
      <c r="B1979" s="7">
        <v>1</v>
      </c>
      <c r="C1979" s="7" t="s">
        <v>107</v>
      </c>
      <c r="D1979" s="7" t="s">
        <v>123</v>
      </c>
      <c r="E1979" s="9">
        <v>10</v>
      </c>
      <c r="F1979" s="9">
        <v>2030</v>
      </c>
      <c r="G1979" s="9">
        <v>0</v>
      </c>
      <c r="H1979" s="9">
        <v>2297.861572265625</v>
      </c>
    </row>
    <row r="1980" spans="1:8" x14ac:dyDescent="0.25">
      <c r="A1980" s="5" t="str">
        <f t="shared" si="30"/>
        <v>1SublapSCNW102031</v>
      </c>
      <c r="B1980" s="7">
        <v>1</v>
      </c>
      <c r="C1980" s="7" t="s">
        <v>107</v>
      </c>
      <c r="D1980" s="7" t="s">
        <v>123</v>
      </c>
      <c r="E1980" s="9">
        <v>10</v>
      </c>
      <c r="F1980" s="9">
        <v>2031</v>
      </c>
      <c r="G1980" s="9">
        <v>0</v>
      </c>
      <c r="H1980" s="9">
        <v>2380.058349609375</v>
      </c>
    </row>
    <row r="1981" spans="1:8" x14ac:dyDescent="0.25">
      <c r="A1981" s="5" t="str">
        <f t="shared" si="30"/>
        <v>1SublapSCNW102032</v>
      </c>
      <c r="B1981" s="7">
        <v>1</v>
      </c>
      <c r="C1981" s="7" t="s">
        <v>107</v>
      </c>
      <c r="D1981" s="7" t="s">
        <v>123</v>
      </c>
      <c r="E1981" s="9">
        <v>10</v>
      </c>
      <c r="F1981" s="9">
        <v>2032</v>
      </c>
      <c r="G1981" s="9">
        <v>0</v>
      </c>
      <c r="H1981" s="9">
        <v>2453.220947265625</v>
      </c>
    </row>
    <row r="1982" spans="1:8" x14ac:dyDescent="0.25">
      <c r="A1982" s="5" t="str">
        <f t="shared" si="30"/>
        <v>1SublapSCNW112022</v>
      </c>
      <c r="B1982" s="7">
        <v>1</v>
      </c>
      <c r="C1982" s="7" t="s">
        <v>107</v>
      </c>
      <c r="D1982" s="7" t="s">
        <v>123</v>
      </c>
      <c r="E1982" s="9">
        <v>11</v>
      </c>
      <c r="F1982" s="9">
        <v>2022</v>
      </c>
      <c r="G1982" s="9">
        <v>0</v>
      </c>
      <c r="H1982" s="9">
        <v>1021.4176025390625</v>
      </c>
    </row>
    <row r="1983" spans="1:8" x14ac:dyDescent="0.25">
      <c r="A1983" s="5" t="str">
        <f t="shared" si="30"/>
        <v>1SublapSCNW112023</v>
      </c>
      <c r="B1983" s="7">
        <v>1</v>
      </c>
      <c r="C1983" s="7" t="s">
        <v>107</v>
      </c>
      <c r="D1983" s="7" t="s">
        <v>123</v>
      </c>
      <c r="E1983" s="9">
        <v>11</v>
      </c>
      <c r="F1983" s="9">
        <v>2023</v>
      </c>
      <c r="G1983" s="9">
        <v>0</v>
      </c>
      <c r="H1983" s="9">
        <v>1278.122314453125</v>
      </c>
    </row>
    <row r="1984" spans="1:8" x14ac:dyDescent="0.25">
      <c r="A1984" s="5" t="str">
        <f t="shared" si="30"/>
        <v>1SublapSCNW112024</v>
      </c>
      <c r="B1984" s="7">
        <v>1</v>
      </c>
      <c r="C1984" s="7" t="s">
        <v>107</v>
      </c>
      <c r="D1984" s="7" t="s">
        <v>123</v>
      </c>
      <c r="E1984" s="9">
        <v>11</v>
      </c>
      <c r="F1984" s="9">
        <v>2024</v>
      </c>
      <c r="G1984" s="9">
        <v>0</v>
      </c>
      <c r="H1984" s="9">
        <v>1491.7669677734375</v>
      </c>
    </row>
    <row r="1985" spans="1:8" x14ac:dyDescent="0.25">
      <c r="A1985" s="5" t="str">
        <f t="shared" si="30"/>
        <v>1SublapSCNW112025</v>
      </c>
      <c r="B1985" s="7">
        <v>1</v>
      </c>
      <c r="C1985" s="7" t="s">
        <v>107</v>
      </c>
      <c r="D1985" s="7" t="s">
        <v>123</v>
      </c>
      <c r="E1985" s="9">
        <v>11</v>
      </c>
      <c r="F1985" s="9">
        <v>2025</v>
      </c>
      <c r="G1985" s="9">
        <v>0</v>
      </c>
      <c r="H1985" s="9">
        <v>1677.8868408203125</v>
      </c>
    </row>
    <row r="1986" spans="1:8" x14ac:dyDescent="0.25">
      <c r="A1986" s="5" t="str">
        <f t="shared" si="30"/>
        <v>1SublapSCNW112026</v>
      </c>
      <c r="B1986" s="7">
        <v>1</v>
      </c>
      <c r="C1986" s="7" t="s">
        <v>107</v>
      </c>
      <c r="D1986" s="7" t="s">
        <v>123</v>
      </c>
      <c r="E1986" s="9">
        <v>11</v>
      </c>
      <c r="F1986" s="9">
        <v>2026</v>
      </c>
      <c r="G1986" s="9">
        <v>0</v>
      </c>
      <c r="H1986" s="9">
        <v>1840.0650634765625</v>
      </c>
    </row>
    <row r="1987" spans="1:8" x14ac:dyDescent="0.25">
      <c r="A1987" s="5" t="str">
        <f t="shared" ref="A1987:A2050" si="31">B1987&amp;C1987&amp;D1987&amp;E1987&amp;F1987</f>
        <v>1SublapSCNW112027</v>
      </c>
      <c r="B1987" s="7">
        <v>1</v>
      </c>
      <c r="C1987" s="7" t="s">
        <v>107</v>
      </c>
      <c r="D1987" s="7" t="s">
        <v>123</v>
      </c>
      <c r="E1987" s="9">
        <v>11</v>
      </c>
      <c r="F1987" s="9">
        <v>2027</v>
      </c>
      <c r="G1987" s="9">
        <v>0</v>
      </c>
      <c r="H1987" s="9">
        <v>1981.35595703125</v>
      </c>
    </row>
    <row r="1988" spans="1:8" x14ac:dyDescent="0.25">
      <c r="A1988" s="5" t="str">
        <f t="shared" si="31"/>
        <v>1SublapSCNW112028</v>
      </c>
      <c r="B1988" s="7">
        <v>1</v>
      </c>
      <c r="C1988" s="7" t="s">
        <v>107</v>
      </c>
      <c r="D1988" s="7" t="s">
        <v>123</v>
      </c>
      <c r="E1988" s="9">
        <v>11</v>
      </c>
      <c r="F1988" s="9">
        <v>2028</v>
      </c>
      <c r="G1988" s="9">
        <v>0</v>
      </c>
      <c r="H1988" s="9">
        <v>2104.39013671875</v>
      </c>
    </row>
    <row r="1989" spans="1:8" x14ac:dyDescent="0.25">
      <c r="A1989" s="5" t="str">
        <f t="shared" si="31"/>
        <v>1SublapSCNW112029</v>
      </c>
      <c r="B1989" s="7">
        <v>1</v>
      </c>
      <c r="C1989" s="7" t="s">
        <v>107</v>
      </c>
      <c r="D1989" s="7" t="s">
        <v>123</v>
      </c>
      <c r="E1989" s="9">
        <v>11</v>
      </c>
      <c r="F1989" s="9">
        <v>2029</v>
      </c>
      <c r="G1989" s="9">
        <v>0</v>
      </c>
      <c r="H1989" s="9">
        <v>2211.537353515625</v>
      </c>
    </row>
    <row r="1990" spans="1:8" x14ac:dyDescent="0.25">
      <c r="A1990" s="5" t="str">
        <f t="shared" si="31"/>
        <v>1SublapSCNW112030</v>
      </c>
      <c r="B1990" s="7">
        <v>1</v>
      </c>
      <c r="C1990" s="7" t="s">
        <v>107</v>
      </c>
      <c r="D1990" s="7" t="s">
        <v>123</v>
      </c>
      <c r="E1990" s="9">
        <v>11</v>
      </c>
      <c r="F1990" s="9">
        <v>2030</v>
      </c>
      <c r="G1990" s="9">
        <v>0</v>
      </c>
      <c r="H1990" s="9">
        <v>2304.86181640625</v>
      </c>
    </row>
    <row r="1991" spans="1:8" x14ac:dyDescent="0.25">
      <c r="A1991" s="5" t="str">
        <f t="shared" si="31"/>
        <v>1SublapSCNW112031</v>
      </c>
      <c r="B1991" s="7">
        <v>1</v>
      </c>
      <c r="C1991" s="7" t="s">
        <v>107</v>
      </c>
      <c r="D1991" s="7" t="s">
        <v>123</v>
      </c>
      <c r="E1991" s="9">
        <v>11</v>
      </c>
      <c r="F1991" s="9">
        <v>2031</v>
      </c>
      <c r="G1991" s="9">
        <v>0</v>
      </c>
      <c r="H1991" s="9">
        <v>2386.1552734375</v>
      </c>
    </row>
    <row r="1992" spans="1:8" x14ac:dyDescent="0.25">
      <c r="A1992" s="5" t="str">
        <f t="shared" si="31"/>
        <v>1SublapSCNW112032</v>
      </c>
      <c r="B1992" s="7">
        <v>1</v>
      </c>
      <c r="C1992" s="7" t="s">
        <v>107</v>
      </c>
      <c r="D1992" s="7" t="s">
        <v>123</v>
      </c>
      <c r="E1992" s="9">
        <v>11</v>
      </c>
      <c r="F1992" s="9">
        <v>2032</v>
      </c>
      <c r="G1992" s="9">
        <v>0</v>
      </c>
      <c r="H1992" s="9">
        <v>2459.31787109375</v>
      </c>
    </row>
    <row r="1993" spans="1:8" x14ac:dyDescent="0.25">
      <c r="A1993" s="5" t="str">
        <f t="shared" si="31"/>
        <v>1SublapSCNW122022</v>
      </c>
      <c r="B1993" s="7">
        <v>1</v>
      </c>
      <c r="C1993" s="7" t="s">
        <v>107</v>
      </c>
      <c r="D1993" s="7" t="s">
        <v>123</v>
      </c>
      <c r="E1993" s="9">
        <v>12</v>
      </c>
      <c r="F1993" s="9">
        <v>2022</v>
      </c>
      <c r="G1993" s="9">
        <v>0</v>
      </c>
      <c r="H1993" s="9">
        <v>1043.80810546875</v>
      </c>
    </row>
    <row r="1994" spans="1:8" x14ac:dyDescent="0.25">
      <c r="A1994" s="5" t="str">
        <f t="shared" si="31"/>
        <v>1SublapSCNW122023</v>
      </c>
      <c r="B1994" s="7">
        <v>1</v>
      </c>
      <c r="C1994" s="7" t="s">
        <v>107</v>
      </c>
      <c r="D1994" s="7" t="s">
        <v>123</v>
      </c>
      <c r="E1994" s="9">
        <v>12</v>
      </c>
      <c r="F1994" s="9">
        <v>2023</v>
      </c>
      <c r="G1994" s="9">
        <v>0</v>
      </c>
      <c r="H1994" s="9">
        <v>1296.518798828125</v>
      </c>
    </row>
    <row r="1995" spans="1:8" x14ac:dyDescent="0.25">
      <c r="A1995" s="5" t="str">
        <f t="shared" si="31"/>
        <v>1SublapSCNW122024</v>
      </c>
      <c r="B1995" s="7">
        <v>1</v>
      </c>
      <c r="C1995" s="7" t="s">
        <v>107</v>
      </c>
      <c r="D1995" s="7" t="s">
        <v>123</v>
      </c>
      <c r="E1995" s="9">
        <v>12</v>
      </c>
      <c r="F1995" s="9">
        <v>2024</v>
      </c>
      <c r="G1995" s="9">
        <v>0</v>
      </c>
      <c r="H1995" s="9">
        <v>1507.7923583984375</v>
      </c>
    </row>
    <row r="1996" spans="1:8" x14ac:dyDescent="0.25">
      <c r="A1996" s="5" t="str">
        <f t="shared" si="31"/>
        <v>1SublapSCNW122025</v>
      </c>
      <c r="B1996" s="7">
        <v>1</v>
      </c>
      <c r="C1996" s="7" t="s">
        <v>107</v>
      </c>
      <c r="D1996" s="7" t="s">
        <v>123</v>
      </c>
      <c r="E1996" s="9">
        <v>12</v>
      </c>
      <c r="F1996" s="9">
        <v>2025</v>
      </c>
      <c r="G1996" s="9">
        <v>0</v>
      </c>
      <c r="H1996" s="9">
        <v>1691.850830078125</v>
      </c>
    </row>
    <row r="1997" spans="1:8" x14ac:dyDescent="0.25">
      <c r="A1997" s="5" t="str">
        <f t="shared" si="31"/>
        <v>1SublapSCNW122026</v>
      </c>
      <c r="B1997" s="7">
        <v>1</v>
      </c>
      <c r="C1997" s="7" t="s">
        <v>107</v>
      </c>
      <c r="D1997" s="7" t="s">
        <v>123</v>
      </c>
      <c r="E1997" s="9">
        <v>12</v>
      </c>
      <c r="F1997" s="9">
        <v>2026</v>
      </c>
      <c r="G1997" s="9">
        <v>0</v>
      </c>
      <c r="H1997" s="9">
        <v>1852.232421875</v>
      </c>
    </row>
    <row r="1998" spans="1:8" x14ac:dyDescent="0.25">
      <c r="A1998" s="5" t="str">
        <f t="shared" si="31"/>
        <v>1SublapSCNW122027</v>
      </c>
      <c r="B1998" s="7">
        <v>1</v>
      </c>
      <c r="C1998" s="7" t="s">
        <v>107</v>
      </c>
      <c r="D1998" s="7" t="s">
        <v>123</v>
      </c>
      <c r="E1998" s="9">
        <v>12</v>
      </c>
      <c r="F1998" s="9">
        <v>2027</v>
      </c>
      <c r="G1998" s="9">
        <v>0</v>
      </c>
      <c r="H1998" s="9">
        <v>1991.9508056640625</v>
      </c>
    </row>
    <row r="1999" spans="1:8" x14ac:dyDescent="0.25">
      <c r="A1999" s="5" t="str">
        <f t="shared" si="31"/>
        <v>1SublapSCNW122028</v>
      </c>
      <c r="B1999" s="7">
        <v>1</v>
      </c>
      <c r="C1999" s="7" t="s">
        <v>107</v>
      </c>
      <c r="D1999" s="7" t="s">
        <v>123</v>
      </c>
      <c r="E1999" s="9">
        <v>12</v>
      </c>
      <c r="F1999" s="9">
        <v>2028</v>
      </c>
      <c r="G1999" s="9">
        <v>0</v>
      </c>
      <c r="H1999" s="9">
        <v>2113.61669921875</v>
      </c>
    </row>
    <row r="2000" spans="1:8" x14ac:dyDescent="0.25">
      <c r="A2000" s="5" t="str">
        <f t="shared" si="31"/>
        <v>1SublapSCNW122029</v>
      </c>
      <c r="B2000" s="7">
        <v>1</v>
      </c>
      <c r="C2000" s="7" t="s">
        <v>107</v>
      </c>
      <c r="D2000" s="7" t="s">
        <v>123</v>
      </c>
      <c r="E2000" s="9">
        <v>12</v>
      </c>
      <c r="F2000" s="9">
        <v>2029</v>
      </c>
      <c r="G2000" s="9">
        <v>0</v>
      </c>
      <c r="H2000" s="9">
        <v>2219.573486328125</v>
      </c>
    </row>
    <row r="2001" spans="1:8" x14ac:dyDescent="0.25">
      <c r="A2001" s="5" t="str">
        <f t="shared" si="31"/>
        <v>1SublapSCNW122030</v>
      </c>
      <c r="B2001" s="7">
        <v>1</v>
      </c>
      <c r="C2001" s="7" t="s">
        <v>107</v>
      </c>
      <c r="D2001" s="7" t="s">
        <v>123</v>
      </c>
      <c r="E2001" s="9">
        <v>12</v>
      </c>
      <c r="F2001" s="9">
        <v>2030</v>
      </c>
      <c r="G2001" s="9">
        <v>0</v>
      </c>
      <c r="H2001" s="9">
        <v>2311.8623046875</v>
      </c>
    </row>
    <row r="2002" spans="1:8" x14ac:dyDescent="0.25">
      <c r="A2002" s="5" t="str">
        <f t="shared" si="31"/>
        <v>1SublapSCNW122031</v>
      </c>
      <c r="B2002" s="7">
        <v>1</v>
      </c>
      <c r="C2002" s="7" t="s">
        <v>107</v>
      </c>
      <c r="D2002" s="7" t="s">
        <v>123</v>
      </c>
      <c r="E2002" s="9">
        <v>12</v>
      </c>
      <c r="F2002" s="9">
        <v>2031</v>
      </c>
      <c r="G2002" s="9">
        <v>0</v>
      </c>
      <c r="H2002" s="9">
        <v>2392.251953125</v>
      </c>
    </row>
    <row r="2003" spans="1:8" x14ac:dyDescent="0.25">
      <c r="A2003" s="5" t="str">
        <f t="shared" si="31"/>
        <v>1SublapSCNW122032</v>
      </c>
      <c r="B2003" s="7">
        <v>1</v>
      </c>
      <c r="C2003" s="7" t="s">
        <v>107</v>
      </c>
      <c r="D2003" s="7" t="s">
        <v>123</v>
      </c>
      <c r="E2003" s="9">
        <v>12</v>
      </c>
      <c r="F2003" s="9">
        <v>2032</v>
      </c>
      <c r="G2003" s="9">
        <v>0</v>
      </c>
      <c r="H2003" s="9">
        <v>2465.414794921875</v>
      </c>
    </row>
    <row r="2004" spans="1:8" x14ac:dyDescent="0.25">
      <c r="A2004" s="5" t="str">
        <f t="shared" si="31"/>
        <v>1TariffDynamic02022</v>
      </c>
      <c r="B2004" s="7">
        <v>1</v>
      </c>
      <c r="C2004" s="7" t="s">
        <v>108</v>
      </c>
      <c r="D2004" s="7" t="s">
        <v>124</v>
      </c>
      <c r="E2004" s="7">
        <v>0</v>
      </c>
      <c r="F2004" s="7">
        <v>2022</v>
      </c>
      <c r="G2004" s="7">
        <v>0</v>
      </c>
      <c r="H2004">
        <v>20212.4296875</v>
      </c>
    </row>
    <row r="2005" spans="1:8" x14ac:dyDescent="0.25">
      <c r="A2005" s="5" t="str">
        <f t="shared" si="31"/>
        <v>1TariffDynamic02023</v>
      </c>
      <c r="B2005" s="7">
        <v>1</v>
      </c>
      <c r="C2005" s="7" t="s">
        <v>108</v>
      </c>
      <c r="D2005" s="7" t="s">
        <v>124</v>
      </c>
      <c r="E2005" s="7">
        <v>0</v>
      </c>
      <c r="F2005" s="7">
        <v>2023</v>
      </c>
      <c r="G2005" s="7">
        <v>0</v>
      </c>
      <c r="H2005">
        <v>25903.640625</v>
      </c>
    </row>
    <row r="2006" spans="1:8" x14ac:dyDescent="0.25">
      <c r="A2006" s="5" t="str">
        <f t="shared" si="31"/>
        <v>1TariffDynamic02024</v>
      </c>
      <c r="B2006" s="7">
        <v>1</v>
      </c>
      <c r="C2006" s="7" t="s">
        <v>108</v>
      </c>
      <c r="D2006" s="7" t="s">
        <v>124</v>
      </c>
      <c r="E2006" s="7">
        <v>0</v>
      </c>
      <c r="F2006" s="7">
        <v>2024</v>
      </c>
      <c r="G2006" s="7">
        <v>0</v>
      </c>
      <c r="H2006">
        <v>30579.650390625</v>
      </c>
    </row>
    <row r="2007" spans="1:8" x14ac:dyDescent="0.25">
      <c r="A2007" s="5" t="str">
        <f t="shared" si="31"/>
        <v>1TariffDynamic02025</v>
      </c>
      <c r="B2007" s="7">
        <v>1</v>
      </c>
      <c r="C2007" s="7" t="s">
        <v>108</v>
      </c>
      <c r="D2007" s="7" t="s">
        <v>124</v>
      </c>
      <c r="E2007" s="7">
        <v>0</v>
      </c>
      <c r="F2007" s="7">
        <v>2025</v>
      </c>
      <c r="G2007" s="7">
        <v>0</v>
      </c>
      <c r="H2007">
        <v>34652.9453125</v>
      </c>
    </row>
    <row r="2008" spans="1:8" x14ac:dyDescent="0.25">
      <c r="A2008" s="5" t="str">
        <f t="shared" si="31"/>
        <v>1TariffDynamic02026</v>
      </c>
      <c r="B2008" s="7">
        <v>1</v>
      </c>
      <c r="C2008" s="7" t="s">
        <v>108</v>
      </c>
      <c r="D2008" s="7" t="s">
        <v>124</v>
      </c>
      <c r="E2008" s="7">
        <v>0</v>
      </c>
      <c r="F2008" s="7">
        <v>2026</v>
      </c>
      <c r="G2008" s="7">
        <v>0</v>
      </c>
      <c r="H2008">
        <v>38202.3046875</v>
      </c>
    </row>
    <row r="2009" spans="1:8" x14ac:dyDescent="0.25">
      <c r="A2009" s="5" t="str">
        <f t="shared" si="31"/>
        <v>1TariffDynamic02027</v>
      </c>
      <c r="B2009" s="7">
        <v>1</v>
      </c>
      <c r="C2009" s="7" t="s">
        <v>108</v>
      </c>
      <c r="D2009" s="7" t="s">
        <v>124</v>
      </c>
      <c r="E2009" s="7">
        <v>0</v>
      </c>
      <c r="F2009" s="7">
        <v>2027</v>
      </c>
      <c r="G2009" s="7">
        <v>0</v>
      </c>
      <c r="H2009">
        <v>41294.98828125</v>
      </c>
    </row>
    <row r="2010" spans="1:8" x14ac:dyDescent="0.25">
      <c r="A2010" s="5" t="str">
        <f t="shared" si="31"/>
        <v>1TariffDynamic02028</v>
      </c>
      <c r="B2010" s="7">
        <v>1</v>
      </c>
      <c r="C2010" s="7" t="s">
        <v>108</v>
      </c>
      <c r="D2010" s="7" t="s">
        <v>124</v>
      </c>
      <c r="E2010" s="7">
        <v>0</v>
      </c>
      <c r="F2010" s="7">
        <v>2028</v>
      </c>
      <c r="G2010" s="7">
        <v>0</v>
      </c>
      <c r="H2010">
        <v>43987.9921875</v>
      </c>
    </row>
    <row r="2011" spans="1:8" x14ac:dyDescent="0.25">
      <c r="A2011" s="5" t="str">
        <f t="shared" si="31"/>
        <v>1TariffDynamic02029</v>
      </c>
      <c r="B2011" s="7">
        <v>1</v>
      </c>
      <c r="C2011" s="7" t="s">
        <v>108</v>
      </c>
      <c r="D2011" s="7" t="s">
        <v>124</v>
      </c>
      <c r="E2011" s="7">
        <v>0</v>
      </c>
      <c r="F2011" s="7">
        <v>2029</v>
      </c>
      <c r="G2011" s="7">
        <v>0</v>
      </c>
      <c r="H2011">
        <v>46333.203125</v>
      </c>
    </row>
    <row r="2012" spans="1:8" x14ac:dyDescent="0.25">
      <c r="A2012" s="5" t="str">
        <f t="shared" si="31"/>
        <v>1TariffDynamic02030</v>
      </c>
      <c r="B2012" s="7">
        <v>1</v>
      </c>
      <c r="C2012" s="7" t="s">
        <v>108</v>
      </c>
      <c r="D2012" s="7" t="s">
        <v>124</v>
      </c>
      <c r="E2012" s="7">
        <v>0</v>
      </c>
      <c r="F2012" s="7">
        <v>2030</v>
      </c>
      <c r="G2012" s="7">
        <v>0</v>
      </c>
      <c r="H2012">
        <v>48375.7734375</v>
      </c>
    </row>
    <row r="2013" spans="1:8" x14ac:dyDescent="0.25">
      <c r="A2013" s="5" t="str">
        <f t="shared" si="31"/>
        <v>1TariffDynamic02031</v>
      </c>
      <c r="B2013" s="7">
        <v>1</v>
      </c>
      <c r="C2013" s="7" t="s">
        <v>108</v>
      </c>
      <c r="D2013" s="7" t="s">
        <v>124</v>
      </c>
      <c r="E2013" s="7">
        <v>0</v>
      </c>
      <c r="F2013" s="7">
        <v>2031</v>
      </c>
      <c r="G2013" s="7">
        <v>0</v>
      </c>
      <c r="H2013">
        <v>50155.09765625</v>
      </c>
    </row>
    <row r="2014" spans="1:8" x14ac:dyDescent="0.25">
      <c r="A2014" s="5" t="str">
        <f t="shared" si="31"/>
        <v>1TariffDynamic02032</v>
      </c>
      <c r="B2014" s="7">
        <v>1</v>
      </c>
      <c r="C2014" s="7" t="s">
        <v>108</v>
      </c>
      <c r="D2014" s="7" t="s">
        <v>124</v>
      </c>
      <c r="E2014" s="7">
        <v>0</v>
      </c>
      <c r="F2014" s="7">
        <v>2032</v>
      </c>
      <c r="G2014" s="7">
        <v>0</v>
      </c>
      <c r="H2014">
        <v>51704.80078125</v>
      </c>
    </row>
    <row r="2015" spans="1:8" x14ac:dyDescent="0.25">
      <c r="A2015" s="5" t="str">
        <f t="shared" si="31"/>
        <v>1TariffDynamic12022</v>
      </c>
      <c r="B2015" s="7">
        <v>1</v>
      </c>
      <c r="C2015" s="7" t="s">
        <v>108</v>
      </c>
      <c r="D2015" s="7" t="s">
        <v>124</v>
      </c>
      <c r="E2015" s="7">
        <v>1</v>
      </c>
      <c r="F2015" s="7">
        <v>2022</v>
      </c>
      <c r="G2015" s="7">
        <v>0</v>
      </c>
      <c r="H2015">
        <v>17714.3515625</v>
      </c>
    </row>
    <row r="2016" spans="1:8" x14ac:dyDescent="0.25">
      <c r="A2016" s="5" t="str">
        <f t="shared" si="31"/>
        <v>1TariffDynamic12023</v>
      </c>
      <c r="B2016" s="7">
        <v>1</v>
      </c>
      <c r="C2016" s="7" t="s">
        <v>108</v>
      </c>
      <c r="D2016" s="7" t="s">
        <v>124</v>
      </c>
      <c r="E2016" s="7">
        <v>1</v>
      </c>
      <c r="F2016" s="7">
        <v>2023</v>
      </c>
      <c r="G2016" s="7">
        <v>0</v>
      </c>
      <c r="H2016">
        <v>22583.767578125</v>
      </c>
    </row>
    <row r="2017" spans="1:8" x14ac:dyDescent="0.25">
      <c r="A2017" s="5" t="str">
        <f t="shared" si="31"/>
        <v>1TariffDynamic12024</v>
      </c>
      <c r="B2017" s="7">
        <v>1</v>
      </c>
      <c r="C2017" s="7" t="s">
        <v>108</v>
      </c>
      <c r="D2017" s="7" t="s">
        <v>124</v>
      </c>
      <c r="E2017" s="7">
        <v>1</v>
      </c>
      <c r="F2017" s="7">
        <v>2024</v>
      </c>
      <c r="G2017" s="7">
        <v>0</v>
      </c>
      <c r="H2017">
        <v>27851.978515625</v>
      </c>
    </row>
    <row r="2018" spans="1:8" x14ac:dyDescent="0.25">
      <c r="A2018" s="5" t="str">
        <f t="shared" si="31"/>
        <v>1TariffDynamic12025</v>
      </c>
      <c r="B2018" s="7">
        <v>1</v>
      </c>
      <c r="C2018" s="7" t="s">
        <v>108</v>
      </c>
      <c r="D2018" s="7" t="s">
        <v>124</v>
      </c>
      <c r="E2018" s="7">
        <v>1</v>
      </c>
      <c r="F2018" s="7">
        <v>2025</v>
      </c>
      <c r="G2018" s="7">
        <v>0</v>
      </c>
      <c r="H2018">
        <v>32276.857421875</v>
      </c>
    </row>
    <row r="2019" spans="1:8" x14ac:dyDescent="0.25">
      <c r="A2019" s="5" t="str">
        <f t="shared" si="31"/>
        <v>1TariffDynamic12026</v>
      </c>
      <c r="B2019" s="7">
        <v>1</v>
      </c>
      <c r="C2019" s="7" t="s">
        <v>108</v>
      </c>
      <c r="D2019" s="7" t="s">
        <v>124</v>
      </c>
      <c r="E2019" s="7">
        <v>1</v>
      </c>
      <c r="F2019" s="7">
        <v>2026</v>
      </c>
      <c r="G2019" s="7">
        <v>0</v>
      </c>
      <c r="H2019">
        <v>36131.84375</v>
      </c>
    </row>
    <row r="2020" spans="1:8" x14ac:dyDescent="0.25">
      <c r="A2020" s="5" t="str">
        <f t="shared" si="31"/>
        <v>1TariffDynamic12027</v>
      </c>
      <c r="B2020" s="7">
        <v>1</v>
      </c>
      <c r="C2020" s="7" t="s">
        <v>108</v>
      </c>
      <c r="D2020" s="7" t="s">
        <v>124</v>
      </c>
      <c r="E2020" s="7">
        <v>1</v>
      </c>
      <c r="F2020" s="7">
        <v>2027</v>
      </c>
      <c r="G2020" s="7">
        <v>0</v>
      </c>
      <c r="H2020">
        <v>39490.921875</v>
      </c>
    </row>
    <row r="2021" spans="1:8" x14ac:dyDescent="0.25">
      <c r="A2021" s="5" t="str">
        <f t="shared" si="31"/>
        <v>1TariffDynamic12028</v>
      </c>
      <c r="B2021" s="7">
        <v>1</v>
      </c>
      <c r="C2021" s="7" t="s">
        <v>108</v>
      </c>
      <c r="D2021" s="7" t="s">
        <v>124</v>
      </c>
      <c r="E2021" s="7">
        <v>1</v>
      </c>
      <c r="F2021" s="7">
        <v>2028</v>
      </c>
      <c r="G2021" s="7">
        <v>0</v>
      </c>
      <c r="H2021">
        <v>42417.0703125</v>
      </c>
    </row>
    <row r="2022" spans="1:8" x14ac:dyDescent="0.25">
      <c r="A2022" s="5" t="str">
        <f t="shared" si="31"/>
        <v>1TariffDynamic12029</v>
      </c>
      <c r="B2022" s="7">
        <v>1</v>
      </c>
      <c r="C2022" s="7" t="s">
        <v>108</v>
      </c>
      <c r="D2022" s="7" t="s">
        <v>124</v>
      </c>
      <c r="E2022" s="7">
        <v>1</v>
      </c>
      <c r="F2022" s="7">
        <v>2029</v>
      </c>
      <c r="G2022" s="7">
        <v>0</v>
      </c>
      <c r="H2022">
        <v>44965.1640625</v>
      </c>
    </row>
    <row r="2023" spans="1:8" x14ac:dyDescent="0.25">
      <c r="A2023" s="5" t="str">
        <f t="shared" si="31"/>
        <v>1TariffDynamic12030</v>
      </c>
      <c r="B2023" s="7">
        <v>1</v>
      </c>
      <c r="C2023" s="7" t="s">
        <v>108</v>
      </c>
      <c r="D2023" s="7" t="s">
        <v>124</v>
      </c>
      <c r="E2023" s="7">
        <v>1</v>
      </c>
      <c r="F2023" s="7">
        <v>2030</v>
      </c>
      <c r="G2023" s="7">
        <v>0</v>
      </c>
      <c r="H2023">
        <v>47184.2734375</v>
      </c>
    </row>
    <row r="2024" spans="1:8" x14ac:dyDescent="0.25">
      <c r="A2024" s="5" t="str">
        <f t="shared" si="31"/>
        <v>1TariffDynamic12031</v>
      </c>
      <c r="B2024" s="7">
        <v>1</v>
      </c>
      <c r="C2024" s="7" t="s">
        <v>108</v>
      </c>
      <c r="D2024" s="7" t="s">
        <v>124</v>
      </c>
      <c r="E2024" s="7">
        <v>1</v>
      </c>
      <c r="F2024" s="7">
        <v>2031</v>
      </c>
      <c r="G2024" s="7">
        <v>0</v>
      </c>
      <c r="H2024">
        <v>49117.16015625</v>
      </c>
    </row>
    <row r="2025" spans="1:8" x14ac:dyDescent="0.25">
      <c r="A2025" s="5" t="str">
        <f t="shared" si="31"/>
        <v>1TariffDynamic12032</v>
      </c>
      <c r="B2025" s="7">
        <v>1</v>
      </c>
      <c r="C2025" s="7" t="s">
        <v>108</v>
      </c>
      <c r="D2025" s="7" t="s">
        <v>124</v>
      </c>
      <c r="E2025" s="7">
        <v>1</v>
      </c>
      <c r="F2025" s="7">
        <v>2032</v>
      </c>
      <c r="G2025" s="7">
        <v>0</v>
      </c>
      <c r="H2025">
        <v>50800.80859375</v>
      </c>
    </row>
    <row r="2026" spans="1:8" x14ac:dyDescent="0.25">
      <c r="A2026" s="5" t="str">
        <f t="shared" si="31"/>
        <v>1TariffDynamic22022</v>
      </c>
      <c r="B2026" s="7">
        <v>1</v>
      </c>
      <c r="C2026" s="7" t="s">
        <v>108</v>
      </c>
      <c r="D2026" s="7" t="s">
        <v>124</v>
      </c>
      <c r="E2026" s="7">
        <v>2</v>
      </c>
      <c r="F2026" s="7">
        <v>2022</v>
      </c>
      <c r="G2026" s="7">
        <v>0</v>
      </c>
      <c r="H2026">
        <v>18071.220703125</v>
      </c>
    </row>
    <row r="2027" spans="1:8" x14ac:dyDescent="0.25">
      <c r="A2027" s="5" t="str">
        <f t="shared" si="31"/>
        <v>1TariffDynamic22023</v>
      </c>
      <c r="B2027" s="7">
        <v>1</v>
      </c>
      <c r="C2027" s="7" t="s">
        <v>108</v>
      </c>
      <c r="D2027" s="7" t="s">
        <v>124</v>
      </c>
      <c r="E2027" s="7">
        <v>2</v>
      </c>
      <c r="F2027" s="7">
        <v>2023</v>
      </c>
      <c r="G2027" s="7">
        <v>0</v>
      </c>
      <c r="H2027">
        <v>23058.03515625</v>
      </c>
    </row>
    <row r="2028" spans="1:8" x14ac:dyDescent="0.25">
      <c r="A2028" s="5" t="str">
        <f t="shared" si="31"/>
        <v>1TariffDynamic22024</v>
      </c>
      <c r="B2028" s="7">
        <v>1</v>
      </c>
      <c r="C2028" s="7" t="s">
        <v>108</v>
      </c>
      <c r="D2028" s="7" t="s">
        <v>124</v>
      </c>
      <c r="E2028" s="7">
        <v>2</v>
      </c>
      <c r="F2028" s="7">
        <v>2024</v>
      </c>
      <c r="G2028" s="7">
        <v>0</v>
      </c>
      <c r="H2028">
        <v>28241.646484375</v>
      </c>
    </row>
    <row r="2029" spans="1:8" x14ac:dyDescent="0.25">
      <c r="A2029" s="5" t="str">
        <f t="shared" si="31"/>
        <v>1TariffDynamic22025</v>
      </c>
      <c r="B2029" s="7">
        <v>1</v>
      </c>
      <c r="C2029" s="7" t="s">
        <v>108</v>
      </c>
      <c r="D2029" s="7" t="s">
        <v>124</v>
      </c>
      <c r="E2029" s="7">
        <v>2</v>
      </c>
      <c r="F2029" s="7">
        <v>2025</v>
      </c>
      <c r="G2029" s="7">
        <v>0</v>
      </c>
      <c r="H2029">
        <v>32616.298828125</v>
      </c>
    </row>
    <row r="2030" spans="1:8" x14ac:dyDescent="0.25">
      <c r="A2030" s="5" t="str">
        <f t="shared" si="31"/>
        <v>1TariffDynamic22026</v>
      </c>
      <c r="B2030" s="7">
        <v>1</v>
      </c>
      <c r="C2030" s="7" t="s">
        <v>108</v>
      </c>
      <c r="D2030" s="7" t="s">
        <v>124</v>
      </c>
      <c r="E2030" s="7">
        <v>2</v>
      </c>
      <c r="F2030" s="7">
        <v>2026</v>
      </c>
      <c r="G2030" s="7">
        <v>0</v>
      </c>
      <c r="H2030">
        <v>36427.625</v>
      </c>
    </row>
    <row r="2031" spans="1:8" x14ac:dyDescent="0.25">
      <c r="A2031" s="5" t="str">
        <f t="shared" si="31"/>
        <v>1TariffDynamic22027</v>
      </c>
      <c r="B2031" s="7">
        <v>1</v>
      </c>
      <c r="C2031" s="7" t="s">
        <v>108</v>
      </c>
      <c r="D2031" s="7" t="s">
        <v>124</v>
      </c>
      <c r="E2031" s="7">
        <v>2</v>
      </c>
      <c r="F2031" s="7">
        <v>2027</v>
      </c>
      <c r="G2031" s="7">
        <v>0</v>
      </c>
      <c r="H2031">
        <v>39748.64453125</v>
      </c>
    </row>
    <row r="2032" spans="1:8" x14ac:dyDescent="0.25">
      <c r="A2032" s="5" t="str">
        <f t="shared" si="31"/>
        <v>1TariffDynamic22028</v>
      </c>
      <c r="B2032" s="7">
        <v>1</v>
      </c>
      <c r="C2032" s="7" t="s">
        <v>108</v>
      </c>
      <c r="D2032" s="7" t="s">
        <v>124</v>
      </c>
      <c r="E2032" s="7">
        <v>2</v>
      </c>
      <c r="F2032" s="7">
        <v>2028</v>
      </c>
      <c r="G2032" s="7">
        <v>0</v>
      </c>
      <c r="H2032">
        <v>42641.48828125</v>
      </c>
    </row>
    <row r="2033" spans="1:8" x14ac:dyDescent="0.25">
      <c r="A2033" s="5" t="str">
        <f t="shared" si="31"/>
        <v>1TariffDynamic22029</v>
      </c>
      <c r="B2033" s="7">
        <v>1</v>
      </c>
      <c r="C2033" s="7" t="s">
        <v>108</v>
      </c>
      <c r="D2033" s="7" t="s">
        <v>124</v>
      </c>
      <c r="E2033" s="7">
        <v>2</v>
      </c>
      <c r="F2033" s="7">
        <v>2029</v>
      </c>
      <c r="G2033" s="7">
        <v>0</v>
      </c>
      <c r="H2033">
        <v>45160.59765625</v>
      </c>
    </row>
    <row r="2034" spans="1:8" x14ac:dyDescent="0.25">
      <c r="A2034" s="5" t="str">
        <f t="shared" si="31"/>
        <v>1TariffDynamic22030</v>
      </c>
      <c r="B2034" s="7">
        <v>1</v>
      </c>
      <c r="C2034" s="7" t="s">
        <v>108</v>
      </c>
      <c r="D2034" s="7" t="s">
        <v>124</v>
      </c>
      <c r="E2034" s="7">
        <v>2</v>
      </c>
      <c r="F2034" s="7">
        <v>2030</v>
      </c>
      <c r="G2034" s="7">
        <v>0</v>
      </c>
      <c r="H2034">
        <v>47354.48828125</v>
      </c>
    </row>
    <row r="2035" spans="1:8" x14ac:dyDescent="0.25">
      <c r="A2035" s="5" t="str">
        <f t="shared" si="31"/>
        <v>1TariffDynamic22031</v>
      </c>
      <c r="B2035" s="7">
        <v>1</v>
      </c>
      <c r="C2035" s="7" t="s">
        <v>108</v>
      </c>
      <c r="D2035" s="7" t="s">
        <v>124</v>
      </c>
      <c r="E2035" s="7">
        <v>2</v>
      </c>
      <c r="F2035" s="7">
        <v>2031</v>
      </c>
      <c r="G2035" s="7">
        <v>0</v>
      </c>
      <c r="H2035">
        <v>49265.4375</v>
      </c>
    </row>
    <row r="2036" spans="1:8" x14ac:dyDescent="0.25">
      <c r="A2036" s="5" t="str">
        <f t="shared" si="31"/>
        <v>1TariffDynamic22032</v>
      </c>
      <c r="B2036" s="7">
        <v>1</v>
      </c>
      <c r="C2036" s="7" t="s">
        <v>108</v>
      </c>
      <c r="D2036" s="7" t="s">
        <v>124</v>
      </c>
      <c r="E2036" s="7">
        <v>2</v>
      </c>
      <c r="F2036" s="7">
        <v>2032</v>
      </c>
      <c r="G2036" s="7">
        <v>0</v>
      </c>
      <c r="H2036">
        <v>50929.94921875</v>
      </c>
    </row>
    <row r="2037" spans="1:8" x14ac:dyDescent="0.25">
      <c r="A2037" s="5" t="str">
        <f t="shared" si="31"/>
        <v>1TariffDynamic32022</v>
      </c>
      <c r="B2037" s="7">
        <v>1</v>
      </c>
      <c r="C2037" s="7" t="s">
        <v>108</v>
      </c>
      <c r="D2037" s="7" t="s">
        <v>124</v>
      </c>
      <c r="E2037" s="7">
        <v>3</v>
      </c>
      <c r="F2037" s="7">
        <v>2022</v>
      </c>
      <c r="G2037" s="7">
        <v>0</v>
      </c>
      <c r="H2037">
        <v>18428.087890625</v>
      </c>
    </row>
    <row r="2038" spans="1:8" x14ac:dyDescent="0.25">
      <c r="A2038" s="5" t="str">
        <f t="shared" si="31"/>
        <v>1TariffDynamic32023</v>
      </c>
      <c r="B2038" s="7">
        <v>1</v>
      </c>
      <c r="C2038" s="7" t="s">
        <v>108</v>
      </c>
      <c r="D2038" s="7" t="s">
        <v>124</v>
      </c>
      <c r="E2038" s="7">
        <v>3</v>
      </c>
      <c r="F2038" s="7">
        <v>2023</v>
      </c>
      <c r="G2038" s="7">
        <v>0</v>
      </c>
      <c r="H2038">
        <v>23532.302734375</v>
      </c>
    </row>
    <row r="2039" spans="1:8" x14ac:dyDescent="0.25">
      <c r="A2039" s="5" t="str">
        <f t="shared" si="31"/>
        <v>1TariffDynamic32024</v>
      </c>
      <c r="B2039" s="7">
        <v>1</v>
      </c>
      <c r="C2039" s="7" t="s">
        <v>108</v>
      </c>
      <c r="D2039" s="7" t="s">
        <v>124</v>
      </c>
      <c r="E2039" s="7">
        <v>3</v>
      </c>
      <c r="F2039" s="7">
        <v>2024</v>
      </c>
      <c r="G2039" s="7">
        <v>0</v>
      </c>
      <c r="H2039">
        <v>28631.3125</v>
      </c>
    </row>
    <row r="2040" spans="1:8" x14ac:dyDescent="0.25">
      <c r="A2040" s="5" t="str">
        <f t="shared" si="31"/>
        <v>1TariffDynamic32025</v>
      </c>
      <c r="B2040" s="7">
        <v>1</v>
      </c>
      <c r="C2040" s="7" t="s">
        <v>108</v>
      </c>
      <c r="D2040" s="7" t="s">
        <v>124</v>
      </c>
      <c r="E2040" s="7">
        <v>3</v>
      </c>
      <c r="F2040" s="7">
        <v>2025</v>
      </c>
      <c r="G2040" s="7">
        <v>0</v>
      </c>
      <c r="H2040">
        <v>32955.73828125</v>
      </c>
    </row>
    <row r="2041" spans="1:8" x14ac:dyDescent="0.25">
      <c r="A2041" s="5" t="str">
        <f t="shared" si="31"/>
        <v>1TariffDynamic32026</v>
      </c>
      <c r="B2041" s="7">
        <v>1</v>
      </c>
      <c r="C2041" s="7" t="s">
        <v>108</v>
      </c>
      <c r="D2041" s="7" t="s">
        <v>124</v>
      </c>
      <c r="E2041" s="7">
        <v>3</v>
      </c>
      <c r="F2041" s="7">
        <v>2026</v>
      </c>
      <c r="G2041" s="7">
        <v>0</v>
      </c>
      <c r="H2041">
        <v>36723.40625</v>
      </c>
    </row>
    <row r="2042" spans="1:8" x14ac:dyDescent="0.25">
      <c r="A2042" s="5" t="str">
        <f t="shared" si="31"/>
        <v>1TariffDynamic32027</v>
      </c>
      <c r="B2042" s="7">
        <v>1</v>
      </c>
      <c r="C2042" s="7" t="s">
        <v>108</v>
      </c>
      <c r="D2042" s="7" t="s">
        <v>124</v>
      </c>
      <c r="E2042" s="7">
        <v>3</v>
      </c>
      <c r="F2042" s="7">
        <v>2027</v>
      </c>
      <c r="G2042" s="7">
        <v>0</v>
      </c>
      <c r="H2042">
        <v>40006.37109375</v>
      </c>
    </row>
    <row r="2043" spans="1:8" x14ac:dyDescent="0.25">
      <c r="A2043" s="5" t="str">
        <f t="shared" si="31"/>
        <v>1TariffDynamic32028</v>
      </c>
      <c r="B2043" s="7">
        <v>1</v>
      </c>
      <c r="C2043" s="7" t="s">
        <v>108</v>
      </c>
      <c r="D2043" s="7" t="s">
        <v>124</v>
      </c>
      <c r="E2043" s="7">
        <v>3</v>
      </c>
      <c r="F2043" s="7">
        <v>2028</v>
      </c>
      <c r="G2043" s="7">
        <v>0</v>
      </c>
      <c r="H2043">
        <v>42865.90625</v>
      </c>
    </row>
    <row r="2044" spans="1:8" x14ac:dyDescent="0.25">
      <c r="A2044" s="5" t="str">
        <f t="shared" si="31"/>
        <v>1TariffDynamic32029</v>
      </c>
      <c r="B2044" s="7">
        <v>1</v>
      </c>
      <c r="C2044" s="7" t="s">
        <v>108</v>
      </c>
      <c r="D2044" s="7" t="s">
        <v>124</v>
      </c>
      <c r="E2044" s="7">
        <v>3</v>
      </c>
      <c r="F2044" s="7">
        <v>2029</v>
      </c>
      <c r="G2044" s="7">
        <v>0</v>
      </c>
      <c r="H2044">
        <v>45356.03125</v>
      </c>
    </row>
    <row r="2045" spans="1:8" x14ac:dyDescent="0.25">
      <c r="A2045" s="5" t="str">
        <f t="shared" si="31"/>
        <v>1TariffDynamic32030</v>
      </c>
      <c r="B2045" s="7">
        <v>1</v>
      </c>
      <c r="C2045" s="7" t="s">
        <v>108</v>
      </c>
      <c r="D2045" s="7" t="s">
        <v>124</v>
      </c>
      <c r="E2045" s="7">
        <v>3</v>
      </c>
      <c r="F2045" s="7">
        <v>2030</v>
      </c>
      <c r="G2045" s="7">
        <v>0</v>
      </c>
      <c r="H2045">
        <v>47524.703125</v>
      </c>
    </row>
    <row r="2046" spans="1:8" x14ac:dyDescent="0.25">
      <c r="A2046" s="5" t="str">
        <f t="shared" si="31"/>
        <v>1TariffDynamic32031</v>
      </c>
      <c r="B2046" s="7">
        <v>1</v>
      </c>
      <c r="C2046" s="7" t="s">
        <v>108</v>
      </c>
      <c r="D2046" s="7" t="s">
        <v>124</v>
      </c>
      <c r="E2046" s="7">
        <v>3</v>
      </c>
      <c r="F2046" s="7">
        <v>2031</v>
      </c>
      <c r="G2046" s="7">
        <v>0</v>
      </c>
      <c r="H2046">
        <v>49413.71484375</v>
      </c>
    </row>
    <row r="2047" spans="1:8" x14ac:dyDescent="0.25">
      <c r="A2047" s="5" t="str">
        <f t="shared" si="31"/>
        <v>1TariffDynamic32032</v>
      </c>
      <c r="B2047" s="7">
        <v>1</v>
      </c>
      <c r="C2047" s="7" t="s">
        <v>108</v>
      </c>
      <c r="D2047" s="7" t="s">
        <v>124</v>
      </c>
      <c r="E2047" s="7">
        <v>3</v>
      </c>
      <c r="F2047" s="7">
        <v>2032</v>
      </c>
      <c r="G2047" s="7">
        <v>0</v>
      </c>
      <c r="H2047">
        <v>51059.08984375</v>
      </c>
    </row>
    <row r="2048" spans="1:8" x14ac:dyDescent="0.25">
      <c r="A2048" s="5" t="str">
        <f t="shared" si="31"/>
        <v>1TariffDynamic42022</v>
      </c>
      <c r="B2048" s="7">
        <v>1</v>
      </c>
      <c r="C2048" s="7" t="s">
        <v>108</v>
      </c>
      <c r="D2048" s="7" t="s">
        <v>124</v>
      </c>
      <c r="E2048" s="7">
        <v>4</v>
      </c>
      <c r="F2048" s="7">
        <v>2022</v>
      </c>
      <c r="G2048" s="7">
        <v>0</v>
      </c>
      <c r="H2048">
        <v>18784.95703125</v>
      </c>
    </row>
    <row r="2049" spans="1:8" x14ac:dyDescent="0.25">
      <c r="A2049" s="5" t="str">
        <f t="shared" si="31"/>
        <v>1TariffDynamic42023</v>
      </c>
      <c r="B2049" s="7">
        <v>1</v>
      </c>
      <c r="C2049" s="7" t="s">
        <v>108</v>
      </c>
      <c r="D2049" s="7" t="s">
        <v>124</v>
      </c>
      <c r="E2049" s="7">
        <v>4</v>
      </c>
      <c r="F2049" s="7">
        <v>2023</v>
      </c>
      <c r="G2049" s="7">
        <v>0</v>
      </c>
      <c r="H2049">
        <v>24006.5703125</v>
      </c>
    </row>
    <row r="2050" spans="1:8" x14ac:dyDescent="0.25">
      <c r="A2050" s="5" t="str">
        <f t="shared" si="31"/>
        <v>1TariffDynamic42024</v>
      </c>
      <c r="B2050" s="7">
        <v>1</v>
      </c>
      <c r="C2050" s="7" t="s">
        <v>108</v>
      </c>
      <c r="D2050" s="7" t="s">
        <v>124</v>
      </c>
      <c r="E2050" s="7">
        <v>4</v>
      </c>
      <c r="F2050" s="7">
        <v>2024</v>
      </c>
      <c r="G2050" s="7">
        <v>0</v>
      </c>
      <c r="H2050">
        <v>29020.98046875</v>
      </c>
    </row>
    <row r="2051" spans="1:8" x14ac:dyDescent="0.25">
      <c r="A2051" s="5" t="str">
        <f t="shared" ref="A2051:A2114" si="32">B2051&amp;C2051&amp;D2051&amp;E2051&amp;F2051</f>
        <v>1TariffDynamic42025</v>
      </c>
      <c r="B2051" s="7">
        <v>1</v>
      </c>
      <c r="C2051" s="7" t="s">
        <v>108</v>
      </c>
      <c r="D2051" s="7" t="s">
        <v>124</v>
      </c>
      <c r="E2051" s="7">
        <v>4</v>
      </c>
      <c r="F2051" s="7">
        <v>2025</v>
      </c>
      <c r="G2051" s="7">
        <v>0</v>
      </c>
      <c r="H2051">
        <v>33295.1796875</v>
      </c>
    </row>
    <row r="2052" spans="1:8" x14ac:dyDescent="0.25">
      <c r="A2052" s="5" t="str">
        <f t="shared" si="32"/>
        <v>1TariffDynamic42026</v>
      </c>
      <c r="B2052" s="7">
        <v>1</v>
      </c>
      <c r="C2052" s="7" t="s">
        <v>108</v>
      </c>
      <c r="D2052" s="7" t="s">
        <v>124</v>
      </c>
      <c r="E2052" s="7">
        <v>4</v>
      </c>
      <c r="F2052" s="7">
        <v>2026</v>
      </c>
      <c r="G2052" s="7">
        <v>0</v>
      </c>
      <c r="H2052">
        <v>37019.1875</v>
      </c>
    </row>
    <row r="2053" spans="1:8" x14ac:dyDescent="0.25">
      <c r="A2053" s="5" t="str">
        <f t="shared" si="32"/>
        <v>1TariffDynamic42027</v>
      </c>
      <c r="B2053" s="7">
        <v>1</v>
      </c>
      <c r="C2053" s="7" t="s">
        <v>108</v>
      </c>
      <c r="D2053" s="7" t="s">
        <v>124</v>
      </c>
      <c r="E2053" s="7">
        <v>4</v>
      </c>
      <c r="F2053" s="7">
        <v>2027</v>
      </c>
      <c r="G2053" s="7">
        <v>0</v>
      </c>
      <c r="H2053">
        <v>40264.09375</v>
      </c>
    </row>
    <row r="2054" spans="1:8" x14ac:dyDescent="0.25">
      <c r="A2054" s="5" t="str">
        <f t="shared" si="32"/>
        <v>1TariffDynamic42028</v>
      </c>
      <c r="B2054" s="7">
        <v>1</v>
      </c>
      <c r="C2054" s="7" t="s">
        <v>108</v>
      </c>
      <c r="D2054" s="7" t="s">
        <v>124</v>
      </c>
      <c r="E2054" s="7">
        <v>4</v>
      </c>
      <c r="F2054" s="7">
        <v>2028</v>
      </c>
      <c r="G2054" s="7">
        <v>0</v>
      </c>
      <c r="H2054">
        <v>43090.32421875</v>
      </c>
    </row>
    <row r="2055" spans="1:8" x14ac:dyDescent="0.25">
      <c r="A2055" s="5" t="str">
        <f t="shared" si="32"/>
        <v>1TariffDynamic42029</v>
      </c>
      <c r="B2055" s="7">
        <v>1</v>
      </c>
      <c r="C2055" s="7" t="s">
        <v>108</v>
      </c>
      <c r="D2055" s="7" t="s">
        <v>124</v>
      </c>
      <c r="E2055" s="7">
        <v>4</v>
      </c>
      <c r="F2055" s="7">
        <v>2029</v>
      </c>
      <c r="G2055" s="7">
        <v>0</v>
      </c>
      <c r="H2055">
        <v>45551.46484375</v>
      </c>
    </row>
    <row r="2056" spans="1:8" x14ac:dyDescent="0.25">
      <c r="A2056" s="5" t="str">
        <f t="shared" si="32"/>
        <v>1TariffDynamic42030</v>
      </c>
      <c r="B2056" s="7">
        <v>1</v>
      </c>
      <c r="C2056" s="7" t="s">
        <v>108</v>
      </c>
      <c r="D2056" s="7" t="s">
        <v>124</v>
      </c>
      <c r="E2056" s="7">
        <v>4</v>
      </c>
      <c r="F2056" s="7">
        <v>2030</v>
      </c>
      <c r="G2056" s="7">
        <v>0</v>
      </c>
      <c r="H2056">
        <v>47694.91796875</v>
      </c>
    </row>
    <row r="2057" spans="1:8" x14ac:dyDescent="0.25">
      <c r="A2057" s="5" t="str">
        <f t="shared" si="32"/>
        <v>1TariffDynamic42031</v>
      </c>
      <c r="B2057" s="7">
        <v>1</v>
      </c>
      <c r="C2057" s="7" t="s">
        <v>108</v>
      </c>
      <c r="D2057" s="7" t="s">
        <v>124</v>
      </c>
      <c r="E2057" s="7">
        <v>4</v>
      </c>
      <c r="F2057" s="7">
        <v>2031</v>
      </c>
      <c r="G2057" s="7">
        <v>0</v>
      </c>
      <c r="H2057">
        <v>49561.98828125</v>
      </c>
    </row>
    <row r="2058" spans="1:8" x14ac:dyDescent="0.25">
      <c r="A2058" s="5" t="str">
        <f t="shared" si="32"/>
        <v>1TariffDynamic42032</v>
      </c>
      <c r="B2058" s="7">
        <v>1</v>
      </c>
      <c r="C2058" s="7" t="s">
        <v>108</v>
      </c>
      <c r="D2058" s="7" t="s">
        <v>124</v>
      </c>
      <c r="E2058" s="7">
        <v>4</v>
      </c>
      <c r="F2058" s="7">
        <v>2032</v>
      </c>
      <c r="G2058" s="7">
        <v>0</v>
      </c>
      <c r="H2058">
        <v>51188.234375</v>
      </c>
    </row>
    <row r="2059" spans="1:8" x14ac:dyDescent="0.25">
      <c r="A2059" s="5" t="str">
        <f t="shared" si="32"/>
        <v>1TariffDynamic52022</v>
      </c>
      <c r="B2059" s="7">
        <v>1</v>
      </c>
      <c r="C2059" s="7" t="s">
        <v>108</v>
      </c>
      <c r="D2059" s="7" t="s">
        <v>124</v>
      </c>
      <c r="E2059" s="7">
        <v>5</v>
      </c>
      <c r="F2059" s="7">
        <v>2022</v>
      </c>
      <c r="G2059" s="7">
        <v>0</v>
      </c>
      <c r="H2059">
        <v>19141.82421875</v>
      </c>
    </row>
    <row r="2060" spans="1:8" x14ac:dyDescent="0.25">
      <c r="A2060" s="5" t="str">
        <f t="shared" si="32"/>
        <v>1TariffDynamic52023</v>
      </c>
      <c r="B2060" s="7">
        <v>1</v>
      </c>
      <c r="C2060" s="7" t="s">
        <v>108</v>
      </c>
      <c r="D2060" s="7" t="s">
        <v>124</v>
      </c>
      <c r="E2060" s="7">
        <v>5</v>
      </c>
      <c r="F2060" s="7">
        <v>2023</v>
      </c>
      <c r="G2060" s="7">
        <v>0</v>
      </c>
      <c r="H2060">
        <v>24480.837890625</v>
      </c>
    </row>
    <row r="2061" spans="1:8" x14ac:dyDescent="0.25">
      <c r="A2061" s="5" t="str">
        <f t="shared" si="32"/>
        <v>1TariffDynamic52024</v>
      </c>
      <c r="B2061" s="7">
        <v>1</v>
      </c>
      <c r="C2061" s="7" t="s">
        <v>108</v>
      </c>
      <c r="D2061" s="7" t="s">
        <v>124</v>
      </c>
      <c r="E2061" s="7">
        <v>5</v>
      </c>
      <c r="F2061" s="7">
        <v>2024</v>
      </c>
      <c r="G2061" s="7">
        <v>0</v>
      </c>
      <c r="H2061">
        <v>29410.6484375</v>
      </c>
    </row>
    <row r="2062" spans="1:8" x14ac:dyDescent="0.25">
      <c r="A2062" s="5" t="str">
        <f t="shared" si="32"/>
        <v>1TariffDynamic52025</v>
      </c>
      <c r="B2062" s="7">
        <v>1</v>
      </c>
      <c r="C2062" s="7" t="s">
        <v>108</v>
      </c>
      <c r="D2062" s="7" t="s">
        <v>124</v>
      </c>
      <c r="E2062" s="7">
        <v>5</v>
      </c>
      <c r="F2062" s="7">
        <v>2025</v>
      </c>
      <c r="G2062" s="7">
        <v>0</v>
      </c>
      <c r="H2062">
        <v>33634.62109375</v>
      </c>
    </row>
    <row r="2063" spans="1:8" x14ac:dyDescent="0.25">
      <c r="A2063" s="5" t="str">
        <f t="shared" si="32"/>
        <v>1TariffDynamic52026</v>
      </c>
      <c r="B2063" s="7">
        <v>1</v>
      </c>
      <c r="C2063" s="7" t="s">
        <v>108</v>
      </c>
      <c r="D2063" s="7" t="s">
        <v>124</v>
      </c>
      <c r="E2063" s="7">
        <v>5</v>
      </c>
      <c r="F2063" s="7">
        <v>2026</v>
      </c>
      <c r="G2063" s="7">
        <v>0</v>
      </c>
      <c r="H2063">
        <v>37314.96484375</v>
      </c>
    </row>
    <row r="2064" spans="1:8" x14ac:dyDescent="0.25">
      <c r="A2064" s="5" t="str">
        <f t="shared" si="32"/>
        <v>1TariffDynamic52027</v>
      </c>
      <c r="B2064" s="7">
        <v>1</v>
      </c>
      <c r="C2064" s="7" t="s">
        <v>108</v>
      </c>
      <c r="D2064" s="7" t="s">
        <v>124</v>
      </c>
      <c r="E2064" s="7">
        <v>5</v>
      </c>
      <c r="F2064" s="7">
        <v>2027</v>
      </c>
      <c r="G2064" s="7">
        <v>0</v>
      </c>
      <c r="H2064">
        <v>40521.81640625</v>
      </c>
    </row>
    <row r="2065" spans="1:8" x14ac:dyDescent="0.25">
      <c r="A2065" s="5" t="str">
        <f t="shared" si="32"/>
        <v>1TariffDynamic52028</v>
      </c>
      <c r="B2065" s="7">
        <v>1</v>
      </c>
      <c r="C2065" s="7" t="s">
        <v>108</v>
      </c>
      <c r="D2065" s="7" t="s">
        <v>124</v>
      </c>
      <c r="E2065" s="7">
        <v>5</v>
      </c>
      <c r="F2065" s="7">
        <v>2028</v>
      </c>
      <c r="G2065" s="7">
        <v>0</v>
      </c>
      <c r="H2065">
        <v>43314.7421875</v>
      </c>
    </row>
    <row r="2066" spans="1:8" x14ac:dyDescent="0.25">
      <c r="A2066" s="5" t="str">
        <f t="shared" si="32"/>
        <v>1TariffDynamic52029</v>
      </c>
      <c r="B2066" s="7">
        <v>1</v>
      </c>
      <c r="C2066" s="7" t="s">
        <v>108</v>
      </c>
      <c r="D2066" s="7" t="s">
        <v>124</v>
      </c>
      <c r="E2066" s="7">
        <v>5</v>
      </c>
      <c r="F2066" s="7">
        <v>2029</v>
      </c>
      <c r="G2066" s="7">
        <v>0</v>
      </c>
      <c r="H2066">
        <v>45746.8984375</v>
      </c>
    </row>
    <row r="2067" spans="1:8" x14ac:dyDescent="0.25">
      <c r="A2067" s="5" t="str">
        <f t="shared" si="32"/>
        <v>1TariffDynamic52030</v>
      </c>
      <c r="B2067" s="7">
        <v>1</v>
      </c>
      <c r="C2067" s="7" t="s">
        <v>108</v>
      </c>
      <c r="D2067" s="7" t="s">
        <v>124</v>
      </c>
      <c r="E2067" s="7">
        <v>5</v>
      </c>
      <c r="F2067" s="7">
        <v>2030</v>
      </c>
      <c r="G2067" s="7">
        <v>0</v>
      </c>
      <c r="H2067">
        <v>47865.1328125</v>
      </c>
    </row>
    <row r="2068" spans="1:8" x14ac:dyDescent="0.25">
      <c r="A2068" s="5" t="str">
        <f t="shared" si="32"/>
        <v>1TariffDynamic52031</v>
      </c>
      <c r="B2068" s="7">
        <v>1</v>
      </c>
      <c r="C2068" s="7" t="s">
        <v>108</v>
      </c>
      <c r="D2068" s="7" t="s">
        <v>124</v>
      </c>
      <c r="E2068" s="7">
        <v>5</v>
      </c>
      <c r="F2068" s="7">
        <v>2031</v>
      </c>
      <c r="G2068" s="7">
        <v>0</v>
      </c>
      <c r="H2068">
        <v>49710.265625</v>
      </c>
    </row>
    <row r="2069" spans="1:8" x14ac:dyDescent="0.25">
      <c r="A2069" s="5" t="str">
        <f t="shared" si="32"/>
        <v>1TariffDynamic52032</v>
      </c>
      <c r="B2069" s="7">
        <v>1</v>
      </c>
      <c r="C2069" s="7" t="s">
        <v>108</v>
      </c>
      <c r="D2069" s="7" t="s">
        <v>124</v>
      </c>
      <c r="E2069" s="7">
        <v>5</v>
      </c>
      <c r="F2069" s="7">
        <v>2032</v>
      </c>
      <c r="G2069" s="7">
        <v>0</v>
      </c>
      <c r="H2069">
        <v>51317.375</v>
      </c>
    </row>
    <row r="2070" spans="1:8" x14ac:dyDescent="0.25">
      <c r="A2070" s="5" t="str">
        <f t="shared" si="32"/>
        <v>1TariffDynamic62022</v>
      </c>
      <c r="B2070" s="7">
        <v>1</v>
      </c>
      <c r="C2070" s="7" t="s">
        <v>108</v>
      </c>
      <c r="D2070" s="7" t="s">
        <v>124</v>
      </c>
      <c r="E2070" s="7">
        <v>6</v>
      </c>
      <c r="F2070" s="7">
        <v>2022</v>
      </c>
      <c r="G2070" s="7">
        <v>0</v>
      </c>
      <c r="H2070">
        <v>19498.693359375</v>
      </c>
    </row>
    <row r="2071" spans="1:8" x14ac:dyDescent="0.25">
      <c r="A2071" s="5" t="str">
        <f t="shared" si="32"/>
        <v>1TariffDynamic62023</v>
      </c>
      <c r="B2071" s="7">
        <v>1</v>
      </c>
      <c r="C2071" s="7" t="s">
        <v>108</v>
      </c>
      <c r="D2071" s="7" t="s">
        <v>124</v>
      </c>
      <c r="E2071" s="7">
        <v>6</v>
      </c>
      <c r="F2071" s="7">
        <v>2023</v>
      </c>
      <c r="G2071" s="7">
        <v>0</v>
      </c>
      <c r="H2071">
        <v>24955.10546875</v>
      </c>
    </row>
    <row r="2072" spans="1:8" x14ac:dyDescent="0.25">
      <c r="A2072" s="5" t="str">
        <f t="shared" si="32"/>
        <v>1TariffDynamic62024</v>
      </c>
      <c r="B2072" s="7">
        <v>1</v>
      </c>
      <c r="C2072" s="7" t="s">
        <v>108</v>
      </c>
      <c r="D2072" s="7" t="s">
        <v>124</v>
      </c>
      <c r="E2072" s="7">
        <v>6</v>
      </c>
      <c r="F2072" s="7">
        <v>2024</v>
      </c>
      <c r="G2072" s="7">
        <v>0</v>
      </c>
      <c r="H2072">
        <v>29800.31640625</v>
      </c>
    </row>
    <row r="2073" spans="1:8" x14ac:dyDescent="0.25">
      <c r="A2073" s="5" t="str">
        <f t="shared" si="32"/>
        <v>1TariffDynamic62025</v>
      </c>
      <c r="B2073" s="7">
        <v>1</v>
      </c>
      <c r="C2073" s="7" t="s">
        <v>108</v>
      </c>
      <c r="D2073" s="7" t="s">
        <v>124</v>
      </c>
      <c r="E2073" s="7">
        <v>6</v>
      </c>
      <c r="F2073" s="7">
        <v>2025</v>
      </c>
      <c r="G2073" s="7">
        <v>0</v>
      </c>
      <c r="H2073">
        <v>33974.0625</v>
      </c>
    </row>
    <row r="2074" spans="1:8" x14ac:dyDescent="0.25">
      <c r="A2074" s="5" t="str">
        <f t="shared" si="32"/>
        <v>1TariffDynamic62026</v>
      </c>
      <c r="B2074" s="7">
        <v>1</v>
      </c>
      <c r="C2074" s="7" t="s">
        <v>108</v>
      </c>
      <c r="D2074" s="7" t="s">
        <v>124</v>
      </c>
      <c r="E2074" s="7">
        <v>6</v>
      </c>
      <c r="F2074" s="7">
        <v>2026</v>
      </c>
      <c r="G2074" s="7">
        <v>0</v>
      </c>
      <c r="H2074">
        <v>37610.74609375</v>
      </c>
    </row>
    <row r="2075" spans="1:8" x14ac:dyDescent="0.25">
      <c r="A2075" s="5" t="str">
        <f t="shared" si="32"/>
        <v>1TariffDynamic62027</v>
      </c>
      <c r="B2075" s="7">
        <v>1</v>
      </c>
      <c r="C2075" s="7" t="s">
        <v>108</v>
      </c>
      <c r="D2075" s="7" t="s">
        <v>124</v>
      </c>
      <c r="E2075" s="7">
        <v>6</v>
      </c>
      <c r="F2075" s="7">
        <v>2027</v>
      </c>
      <c r="G2075" s="7">
        <v>0</v>
      </c>
      <c r="H2075">
        <v>40779.5390625</v>
      </c>
    </row>
    <row r="2076" spans="1:8" x14ac:dyDescent="0.25">
      <c r="A2076" s="5" t="str">
        <f t="shared" si="32"/>
        <v>1TariffDynamic62028</v>
      </c>
      <c r="B2076" s="7">
        <v>1</v>
      </c>
      <c r="C2076" s="7" t="s">
        <v>108</v>
      </c>
      <c r="D2076" s="7" t="s">
        <v>124</v>
      </c>
      <c r="E2076" s="7">
        <v>6</v>
      </c>
      <c r="F2076" s="7">
        <v>2028</v>
      </c>
      <c r="G2076" s="7">
        <v>0</v>
      </c>
      <c r="H2076">
        <v>43539.15625</v>
      </c>
    </row>
    <row r="2077" spans="1:8" x14ac:dyDescent="0.25">
      <c r="A2077" s="5" t="str">
        <f t="shared" si="32"/>
        <v>1TariffDynamic62029</v>
      </c>
      <c r="B2077" s="7">
        <v>1</v>
      </c>
      <c r="C2077" s="7" t="s">
        <v>108</v>
      </c>
      <c r="D2077" s="7" t="s">
        <v>124</v>
      </c>
      <c r="E2077" s="7">
        <v>6</v>
      </c>
      <c r="F2077" s="7">
        <v>2029</v>
      </c>
      <c r="G2077" s="7">
        <v>0</v>
      </c>
      <c r="H2077">
        <v>45942.33203125</v>
      </c>
    </row>
    <row r="2078" spans="1:8" x14ac:dyDescent="0.25">
      <c r="A2078" s="5" t="str">
        <f t="shared" si="32"/>
        <v>1TariffDynamic62030</v>
      </c>
      <c r="B2078" s="7">
        <v>1</v>
      </c>
      <c r="C2078" s="7" t="s">
        <v>108</v>
      </c>
      <c r="D2078" s="7" t="s">
        <v>124</v>
      </c>
      <c r="E2078" s="7">
        <v>6</v>
      </c>
      <c r="F2078" s="7">
        <v>2030</v>
      </c>
      <c r="G2078" s="7">
        <v>0</v>
      </c>
      <c r="H2078">
        <v>48035.34375</v>
      </c>
    </row>
    <row r="2079" spans="1:8" x14ac:dyDescent="0.25">
      <c r="A2079" s="5" t="str">
        <f t="shared" si="32"/>
        <v>1TariffDynamic62031</v>
      </c>
      <c r="B2079" s="7">
        <v>1</v>
      </c>
      <c r="C2079" s="7" t="s">
        <v>108</v>
      </c>
      <c r="D2079" s="7" t="s">
        <v>124</v>
      </c>
      <c r="E2079" s="7">
        <v>6</v>
      </c>
      <c r="F2079" s="7">
        <v>2031</v>
      </c>
      <c r="G2079" s="7">
        <v>0</v>
      </c>
      <c r="H2079">
        <v>49858.54296875</v>
      </c>
    </row>
    <row r="2080" spans="1:8" x14ac:dyDescent="0.25">
      <c r="A2080" s="5" t="str">
        <f t="shared" si="32"/>
        <v>1TariffDynamic62032</v>
      </c>
      <c r="B2080" s="7">
        <v>1</v>
      </c>
      <c r="C2080" s="7" t="s">
        <v>108</v>
      </c>
      <c r="D2080" s="7" t="s">
        <v>124</v>
      </c>
      <c r="E2080" s="7">
        <v>6</v>
      </c>
      <c r="F2080" s="7">
        <v>2032</v>
      </c>
      <c r="G2080" s="7">
        <v>0</v>
      </c>
      <c r="H2080">
        <v>51446.515625</v>
      </c>
    </row>
    <row r="2081" spans="1:8" x14ac:dyDescent="0.25">
      <c r="A2081" s="5" t="str">
        <f t="shared" si="32"/>
        <v>1TariffDynamic72022</v>
      </c>
      <c r="B2081" s="7">
        <v>1</v>
      </c>
      <c r="C2081" s="7" t="s">
        <v>108</v>
      </c>
      <c r="D2081" s="7" t="s">
        <v>124</v>
      </c>
      <c r="E2081" s="7">
        <v>7</v>
      </c>
      <c r="F2081" s="7">
        <v>2022</v>
      </c>
      <c r="G2081" s="7">
        <v>0</v>
      </c>
      <c r="H2081">
        <v>19855.5625</v>
      </c>
    </row>
    <row r="2082" spans="1:8" x14ac:dyDescent="0.25">
      <c r="A2082" s="5" t="str">
        <f t="shared" si="32"/>
        <v>1TariffDynamic72023</v>
      </c>
      <c r="B2082" s="7">
        <v>1</v>
      </c>
      <c r="C2082" s="7" t="s">
        <v>108</v>
      </c>
      <c r="D2082" s="7" t="s">
        <v>124</v>
      </c>
      <c r="E2082" s="7">
        <v>7</v>
      </c>
      <c r="F2082" s="7">
        <v>2023</v>
      </c>
      <c r="G2082" s="7">
        <v>0</v>
      </c>
      <c r="H2082">
        <v>25429.373046875</v>
      </c>
    </row>
    <row r="2083" spans="1:8" x14ac:dyDescent="0.25">
      <c r="A2083" s="5" t="str">
        <f t="shared" si="32"/>
        <v>1TariffDynamic72024</v>
      </c>
      <c r="B2083" s="7">
        <v>1</v>
      </c>
      <c r="C2083" s="7" t="s">
        <v>108</v>
      </c>
      <c r="D2083" s="7" t="s">
        <v>124</v>
      </c>
      <c r="E2083" s="7">
        <v>7</v>
      </c>
      <c r="F2083" s="7">
        <v>2024</v>
      </c>
      <c r="G2083" s="7">
        <v>0</v>
      </c>
      <c r="H2083">
        <v>30189.984375</v>
      </c>
    </row>
    <row r="2084" spans="1:8" x14ac:dyDescent="0.25">
      <c r="A2084" s="5" t="str">
        <f t="shared" si="32"/>
        <v>1TariffDynamic72025</v>
      </c>
      <c r="B2084" s="7">
        <v>1</v>
      </c>
      <c r="C2084" s="7" t="s">
        <v>108</v>
      </c>
      <c r="D2084" s="7" t="s">
        <v>124</v>
      </c>
      <c r="E2084" s="7">
        <v>7</v>
      </c>
      <c r="F2084" s="7">
        <v>2025</v>
      </c>
      <c r="G2084" s="7">
        <v>0</v>
      </c>
      <c r="H2084">
        <v>34313.50390625</v>
      </c>
    </row>
    <row r="2085" spans="1:8" x14ac:dyDescent="0.25">
      <c r="A2085" s="5" t="str">
        <f t="shared" si="32"/>
        <v>1TariffDynamic72026</v>
      </c>
      <c r="B2085" s="7">
        <v>1</v>
      </c>
      <c r="C2085" s="7" t="s">
        <v>108</v>
      </c>
      <c r="D2085" s="7" t="s">
        <v>124</v>
      </c>
      <c r="E2085" s="7">
        <v>7</v>
      </c>
      <c r="F2085" s="7">
        <v>2026</v>
      </c>
      <c r="G2085" s="7">
        <v>0</v>
      </c>
      <c r="H2085">
        <v>37906.52734375</v>
      </c>
    </row>
    <row r="2086" spans="1:8" x14ac:dyDescent="0.25">
      <c r="A2086" s="5" t="str">
        <f t="shared" si="32"/>
        <v>1TariffDynamic72027</v>
      </c>
      <c r="B2086" s="7">
        <v>1</v>
      </c>
      <c r="C2086" s="7" t="s">
        <v>108</v>
      </c>
      <c r="D2086" s="7" t="s">
        <v>124</v>
      </c>
      <c r="E2086" s="7">
        <v>7</v>
      </c>
      <c r="F2086" s="7">
        <v>2027</v>
      </c>
      <c r="G2086" s="7">
        <v>0</v>
      </c>
      <c r="H2086">
        <v>41037.26171875</v>
      </c>
    </row>
    <row r="2087" spans="1:8" x14ac:dyDescent="0.25">
      <c r="A2087" s="5" t="str">
        <f t="shared" si="32"/>
        <v>1TariffDynamic72028</v>
      </c>
      <c r="B2087" s="7">
        <v>1</v>
      </c>
      <c r="C2087" s="7" t="s">
        <v>108</v>
      </c>
      <c r="D2087" s="7" t="s">
        <v>124</v>
      </c>
      <c r="E2087" s="7">
        <v>7</v>
      </c>
      <c r="F2087" s="7">
        <v>2028</v>
      </c>
      <c r="G2087" s="7">
        <v>0</v>
      </c>
      <c r="H2087">
        <v>43763.57421875</v>
      </c>
    </row>
    <row r="2088" spans="1:8" x14ac:dyDescent="0.25">
      <c r="A2088" s="5" t="str">
        <f t="shared" si="32"/>
        <v>1TariffDynamic72029</v>
      </c>
      <c r="B2088" s="7">
        <v>1</v>
      </c>
      <c r="C2088" s="7" t="s">
        <v>108</v>
      </c>
      <c r="D2088" s="7" t="s">
        <v>124</v>
      </c>
      <c r="E2088" s="7">
        <v>7</v>
      </c>
      <c r="F2088" s="7">
        <v>2029</v>
      </c>
      <c r="G2088" s="7">
        <v>0</v>
      </c>
      <c r="H2088">
        <v>46137.76953125</v>
      </c>
    </row>
    <row r="2089" spans="1:8" x14ac:dyDescent="0.25">
      <c r="A2089" s="5" t="str">
        <f t="shared" si="32"/>
        <v>1TariffDynamic72030</v>
      </c>
      <c r="B2089" s="7">
        <v>1</v>
      </c>
      <c r="C2089" s="7" t="s">
        <v>108</v>
      </c>
      <c r="D2089" s="7" t="s">
        <v>124</v>
      </c>
      <c r="E2089" s="7">
        <v>7</v>
      </c>
      <c r="F2089" s="7">
        <v>2030</v>
      </c>
      <c r="G2089" s="7">
        <v>0</v>
      </c>
      <c r="H2089">
        <v>48205.55859375</v>
      </c>
    </row>
    <row r="2090" spans="1:8" x14ac:dyDescent="0.25">
      <c r="A2090" s="5" t="str">
        <f t="shared" si="32"/>
        <v>1TariffDynamic72031</v>
      </c>
      <c r="B2090" s="7">
        <v>1</v>
      </c>
      <c r="C2090" s="7" t="s">
        <v>108</v>
      </c>
      <c r="D2090" s="7" t="s">
        <v>124</v>
      </c>
      <c r="E2090" s="7">
        <v>7</v>
      </c>
      <c r="F2090" s="7">
        <v>2031</v>
      </c>
      <c r="G2090" s="7">
        <v>0</v>
      </c>
      <c r="H2090">
        <v>50006.8203125</v>
      </c>
    </row>
    <row r="2091" spans="1:8" x14ac:dyDescent="0.25">
      <c r="A2091" s="5" t="str">
        <f t="shared" si="32"/>
        <v>1TariffDynamic72032</v>
      </c>
      <c r="B2091" s="7">
        <v>1</v>
      </c>
      <c r="C2091" s="7" t="s">
        <v>108</v>
      </c>
      <c r="D2091" s="7" t="s">
        <v>124</v>
      </c>
      <c r="E2091" s="7">
        <v>7</v>
      </c>
      <c r="F2091" s="7">
        <v>2032</v>
      </c>
      <c r="G2091" s="7">
        <v>0</v>
      </c>
      <c r="H2091">
        <v>51575.66015625</v>
      </c>
    </row>
    <row r="2092" spans="1:8" x14ac:dyDescent="0.25">
      <c r="A2092" s="5" t="str">
        <f t="shared" si="32"/>
        <v>1TariffDynamic82022</v>
      </c>
      <c r="B2092" s="7">
        <v>1</v>
      </c>
      <c r="C2092" s="7" t="s">
        <v>108</v>
      </c>
      <c r="D2092" s="7" t="s">
        <v>124</v>
      </c>
      <c r="E2092" s="7">
        <v>8</v>
      </c>
      <c r="F2092" s="7">
        <v>2022</v>
      </c>
      <c r="G2092" s="7">
        <v>0</v>
      </c>
      <c r="H2092">
        <v>20212.4296875</v>
      </c>
    </row>
    <row r="2093" spans="1:8" x14ac:dyDescent="0.25">
      <c r="A2093" s="5" t="str">
        <f t="shared" si="32"/>
        <v>1TariffDynamic82023</v>
      </c>
      <c r="B2093" s="7">
        <v>1</v>
      </c>
      <c r="C2093" s="7" t="s">
        <v>108</v>
      </c>
      <c r="D2093" s="7" t="s">
        <v>124</v>
      </c>
      <c r="E2093" s="7">
        <v>8</v>
      </c>
      <c r="F2093" s="7">
        <v>2023</v>
      </c>
      <c r="G2093" s="7">
        <v>0</v>
      </c>
      <c r="H2093">
        <v>25903.640625</v>
      </c>
    </row>
    <row r="2094" spans="1:8" x14ac:dyDescent="0.25">
      <c r="A2094" s="5" t="str">
        <f t="shared" si="32"/>
        <v>1TariffDynamic82024</v>
      </c>
      <c r="B2094" s="7">
        <v>1</v>
      </c>
      <c r="C2094" s="7" t="s">
        <v>108</v>
      </c>
      <c r="D2094" s="7" t="s">
        <v>124</v>
      </c>
      <c r="E2094" s="7">
        <v>8</v>
      </c>
      <c r="F2094" s="7">
        <v>2024</v>
      </c>
      <c r="G2094" s="7">
        <v>0</v>
      </c>
      <c r="H2094">
        <v>30579.650390625</v>
      </c>
    </row>
    <row r="2095" spans="1:8" x14ac:dyDescent="0.25">
      <c r="A2095" s="5" t="str">
        <f t="shared" si="32"/>
        <v>1TariffDynamic82025</v>
      </c>
      <c r="B2095" s="7">
        <v>1</v>
      </c>
      <c r="C2095" s="7" t="s">
        <v>108</v>
      </c>
      <c r="D2095" s="7" t="s">
        <v>124</v>
      </c>
      <c r="E2095" s="7">
        <v>8</v>
      </c>
      <c r="F2095" s="7">
        <v>2025</v>
      </c>
      <c r="G2095" s="7">
        <v>0</v>
      </c>
      <c r="H2095">
        <v>34652.9453125</v>
      </c>
    </row>
    <row r="2096" spans="1:8" x14ac:dyDescent="0.25">
      <c r="A2096" s="5" t="str">
        <f t="shared" si="32"/>
        <v>1TariffDynamic82026</v>
      </c>
      <c r="B2096" s="7">
        <v>1</v>
      </c>
      <c r="C2096" s="7" t="s">
        <v>108</v>
      </c>
      <c r="D2096" s="7" t="s">
        <v>124</v>
      </c>
      <c r="E2096" s="7">
        <v>8</v>
      </c>
      <c r="F2096" s="7">
        <v>2026</v>
      </c>
      <c r="G2096" s="7">
        <v>0</v>
      </c>
      <c r="H2096">
        <v>38202.3046875</v>
      </c>
    </row>
    <row r="2097" spans="1:8" x14ac:dyDescent="0.25">
      <c r="A2097" s="5" t="str">
        <f t="shared" si="32"/>
        <v>1TariffDynamic82027</v>
      </c>
      <c r="B2097" s="7">
        <v>1</v>
      </c>
      <c r="C2097" s="7" t="s">
        <v>108</v>
      </c>
      <c r="D2097" s="7" t="s">
        <v>124</v>
      </c>
      <c r="E2097" s="7">
        <v>8</v>
      </c>
      <c r="F2097" s="7">
        <v>2027</v>
      </c>
      <c r="G2097" s="7">
        <v>0</v>
      </c>
      <c r="H2097">
        <v>41294.98828125</v>
      </c>
    </row>
    <row r="2098" spans="1:8" x14ac:dyDescent="0.25">
      <c r="A2098" s="5" t="str">
        <f t="shared" si="32"/>
        <v>1TariffDynamic82028</v>
      </c>
      <c r="B2098" s="7">
        <v>1</v>
      </c>
      <c r="C2098" s="7" t="s">
        <v>108</v>
      </c>
      <c r="D2098" s="7" t="s">
        <v>124</v>
      </c>
      <c r="E2098" s="7">
        <v>8</v>
      </c>
      <c r="F2098" s="7">
        <v>2028</v>
      </c>
      <c r="G2098" s="7">
        <v>0</v>
      </c>
      <c r="H2098">
        <v>43987.9921875</v>
      </c>
    </row>
    <row r="2099" spans="1:8" x14ac:dyDescent="0.25">
      <c r="A2099" s="5" t="str">
        <f t="shared" si="32"/>
        <v>1TariffDynamic82029</v>
      </c>
      <c r="B2099" s="7">
        <v>1</v>
      </c>
      <c r="C2099" s="7" t="s">
        <v>108</v>
      </c>
      <c r="D2099" s="7" t="s">
        <v>124</v>
      </c>
      <c r="E2099" s="7">
        <v>8</v>
      </c>
      <c r="F2099" s="7">
        <v>2029</v>
      </c>
      <c r="G2099" s="7">
        <v>0</v>
      </c>
      <c r="H2099">
        <v>46333.203125</v>
      </c>
    </row>
    <row r="2100" spans="1:8" x14ac:dyDescent="0.25">
      <c r="A2100" s="5" t="str">
        <f t="shared" si="32"/>
        <v>1TariffDynamic82030</v>
      </c>
      <c r="B2100" s="7">
        <v>1</v>
      </c>
      <c r="C2100" s="7" t="s">
        <v>108</v>
      </c>
      <c r="D2100" s="7" t="s">
        <v>124</v>
      </c>
      <c r="E2100" s="7">
        <v>8</v>
      </c>
      <c r="F2100" s="7">
        <v>2030</v>
      </c>
      <c r="G2100" s="7">
        <v>0</v>
      </c>
      <c r="H2100">
        <v>48375.7734375</v>
      </c>
    </row>
    <row r="2101" spans="1:8" x14ac:dyDescent="0.25">
      <c r="A2101" s="5" t="str">
        <f t="shared" si="32"/>
        <v>1TariffDynamic82031</v>
      </c>
      <c r="B2101" s="7">
        <v>1</v>
      </c>
      <c r="C2101" s="7" t="s">
        <v>108</v>
      </c>
      <c r="D2101" s="7" t="s">
        <v>124</v>
      </c>
      <c r="E2101" s="7">
        <v>8</v>
      </c>
      <c r="F2101" s="7">
        <v>2031</v>
      </c>
      <c r="G2101" s="7">
        <v>0</v>
      </c>
      <c r="H2101">
        <v>50155.09765625</v>
      </c>
    </row>
    <row r="2102" spans="1:8" x14ac:dyDescent="0.25">
      <c r="A2102" s="5" t="str">
        <f t="shared" si="32"/>
        <v>1TariffDynamic82032</v>
      </c>
      <c r="B2102" s="7">
        <v>1</v>
      </c>
      <c r="C2102" s="7" t="s">
        <v>108</v>
      </c>
      <c r="D2102" s="7" t="s">
        <v>124</v>
      </c>
      <c r="E2102" s="7">
        <v>8</v>
      </c>
      <c r="F2102" s="7">
        <v>2032</v>
      </c>
      <c r="G2102" s="7">
        <v>0</v>
      </c>
      <c r="H2102">
        <v>51704.80078125</v>
      </c>
    </row>
    <row r="2103" spans="1:8" x14ac:dyDescent="0.25">
      <c r="A2103" s="5" t="str">
        <f t="shared" si="32"/>
        <v>1TariffDynamic92022</v>
      </c>
      <c r="B2103" s="7">
        <v>1</v>
      </c>
      <c r="C2103" s="7" t="s">
        <v>108</v>
      </c>
      <c r="D2103" s="7" t="s">
        <v>124</v>
      </c>
      <c r="E2103" s="7">
        <v>9</v>
      </c>
      <c r="F2103" s="7">
        <v>2022</v>
      </c>
      <c r="G2103" s="7">
        <v>0</v>
      </c>
      <c r="H2103">
        <v>20686.697265625</v>
      </c>
    </row>
    <row r="2104" spans="1:8" x14ac:dyDescent="0.25">
      <c r="A2104" s="5" t="str">
        <f t="shared" si="32"/>
        <v>1TariffDynamic92023</v>
      </c>
      <c r="B2104" s="7">
        <v>1</v>
      </c>
      <c r="C2104" s="7" t="s">
        <v>108</v>
      </c>
      <c r="D2104" s="7" t="s">
        <v>124</v>
      </c>
      <c r="E2104" s="7">
        <v>9</v>
      </c>
      <c r="F2104" s="7">
        <v>2023</v>
      </c>
      <c r="G2104" s="7">
        <v>0</v>
      </c>
      <c r="H2104">
        <v>26293.30859375</v>
      </c>
    </row>
    <row r="2105" spans="1:8" x14ac:dyDescent="0.25">
      <c r="A2105" s="5" t="str">
        <f t="shared" si="32"/>
        <v>1TariffDynamic92024</v>
      </c>
      <c r="B2105" s="7">
        <v>1</v>
      </c>
      <c r="C2105" s="7" t="s">
        <v>108</v>
      </c>
      <c r="D2105" s="7" t="s">
        <v>124</v>
      </c>
      <c r="E2105" s="7">
        <v>9</v>
      </c>
      <c r="F2105" s="7">
        <v>2024</v>
      </c>
      <c r="G2105" s="7">
        <v>0</v>
      </c>
      <c r="H2105">
        <v>30919.091796875</v>
      </c>
    </row>
    <row r="2106" spans="1:8" x14ac:dyDescent="0.25">
      <c r="A2106" s="5" t="str">
        <f t="shared" si="32"/>
        <v>1TariffDynamic92025</v>
      </c>
      <c r="B2106" s="7">
        <v>1</v>
      </c>
      <c r="C2106" s="7" t="s">
        <v>108</v>
      </c>
      <c r="D2106" s="7" t="s">
        <v>124</v>
      </c>
      <c r="E2106" s="7">
        <v>9</v>
      </c>
      <c r="F2106" s="7">
        <v>2025</v>
      </c>
      <c r="G2106" s="7">
        <v>0</v>
      </c>
      <c r="H2106">
        <v>34948.7265625</v>
      </c>
    </row>
    <row r="2107" spans="1:8" x14ac:dyDescent="0.25">
      <c r="A2107" s="5" t="str">
        <f t="shared" si="32"/>
        <v>1TariffDynamic92026</v>
      </c>
      <c r="B2107" s="7">
        <v>1</v>
      </c>
      <c r="C2107" s="7" t="s">
        <v>108</v>
      </c>
      <c r="D2107" s="7" t="s">
        <v>124</v>
      </c>
      <c r="E2107" s="7">
        <v>9</v>
      </c>
      <c r="F2107" s="7">
        <v>2026</v>
      </c>
      <c r="G2107" s="7">
        <v>0</v>
      </c>
      <c r="H2107">
        <v>38460.03125</v>
      </c>
    </row>
    <row r="2108" spans="1:8" x14ac:dyDescent="0.25">
      <c r="A2108" s="5" t="str">
        <f t="shared" si="32"/>
        <v>1TariffDynamic92027</v>
      </c>
      <c r="B2108" s="7">
        <v>1</v>
      </c>
      <c r="C2108" s="7" t="s">
        <v>108</v>
      </c>
      <c r="D2108" s="7" t="s">
        <v>124</v>
      </c>
      <c r="E2108" s="7">
        <v>9</v>
      </c>
      <c r="F2108" s="7">
        <v>2027</v>
      </c>
      <c r="G2108" s="7">
        <v>0</v>
      </c>
      <c r="H2108">
        <v>41519.40234375</v>
      </c>
    </row>
    <row r="2109" spans="1:8" x14ac:dyDescent="0.25">
      <c r="A2109" s="5" t="str">
        <f t="shared" si="32"/>
        <v>1TariffDynamic92028</v>
      </c>
      <c r="B2109" s="7">
        <v>1</v>
      </c>
      <c r="C2109" s="7" t="s">
        <v>108</v>
      </c>
      <c r="D2109" s="7" t="s">
        <v>124</v>
      </c>
      <c r="E2109" s="7">
        <v>9</v>
      </c>
      <c r="F2109" s="7">
        <v>2028</v>
      </c>
      <c r="G2109" s="7">
        <v>0</v>
      </c>
      <c r="H2109">
        <v>44183.42578125</v>
      </c>
    </row>
    <row r="2110" spans="1:8" x14ac:dyDescent="0.25">
      <c r="A2110" s="5" t="str">
        <f t="shared" si="32"/>
        <v>1TariffDynamic92029</v>
      </c>
      <c r="B2110" s="7">
        <v>1</v>
      </c>
      <c r="C2110" s="7" t="s">
        <v>108</v>
      </c>
      <c r="D2110" s="7" t="s">
        <v>124</v>
      </c>
      <c r="E2110" s="7">
        <v>9</v>
      </c>
      <c r="F2110" s="7">
        <v>2029</v>
      </c>
      <c r="G2110" s="7">
        <v>0</v>
      </c>
      <c r="H2110">
        <v>46503.41796875</v>
      </c>
    </row>
    <row r="2111" spans="1:8" x14ac:dyDescent="0.25">
      <c r="A2111" s="5" t="str">
        <f t="shared" si="32"/>
        <v>1TariffDynamic92030</v>
      </c>
      <c r="B2111" s="7">
        <v>1</v>
      </c>
      <c r="C2111" s="7" t="s">
        <v>108</v>
      </c>
      <c r="D2111" s="7" t="s">
        <v>124</v>
      </c>
      <c r="E2111" s="7">
        <v>9</v>
      </c>
      <c r="F2111" s="7">
        <v>2030</v>
      </c>
      <c r="G2111" s="7">
        <v>0</v>
      </c>
      <c r="H2111">
        <v>48524.05078125</v>
      </c>
    </row>
    <row r="2112" spans="1:8" x14ac:dyDescent="0.25">
      <c r="A2112" s="5" t="str">
        <f t="shared" si="32"/>
        <v>1TariffDynamic92031</v>
      </c>
      <c r="B2112" s="7">
        <v>1</v>
      </c>
      <c r="C2112" s="7" t="s">
        <v>108</v>
      </c>
      <c r="D2112" s="7" t="s">
        <v>124</v>
      </c>
      <c r="E2112" s="7">
        <v>9</v>
      </c>
      <c r="F2112" s="7">
        <v>2031</v>
      </c>
      <c r="G2112" s="7">
        <v>0</v>
      </c>
      <c r="H2112">
        <v>50284.23828125</v>
      </c>
    </row>
    <row r="2113" spans="1:8" x14ac:dyDescent="0.25">
      <c r="A2113" s="5" t="str">
        <f t="shared" si="32"/>
        <v>1TariffDynamic92032</v>
      </c>
      <c r="B2113" s="7">
        <v>1</v>
      </c>
      <c r="C2113" s="7" t="s">
        <v>108</v>
      </c>
      <c r="D2113" s="7" t="s">
        <v>124</v>
      </c>
      <c r="E2113" s="7">
        <v>9</v>
      </c>
      <c r="F2113" s="7">
        <v>2032</v>
      </c>
      <c r="G2113" s="7">
        <v>0</v>
      </c>
      <c r="H2113">
        <v>51833.94140625</v>
      </c>
    </row>
    <row r="2114" spans="1:8" x14ac:dyDescent="0.25">
      <c r="A2114" s="5" t="str">
        <f t="shared" si="32"/>
        <v>1TariffDynamic102022</v>
      </c>
      <c r="B2114" s="7">
        <v>1</v>
      </c>
      <c r="C2114" s="7" t="s">
        <v>108</v>
      </c>
      <c r="D2114" s="7" t="s">
        <v>124</v>
      </c>
      <c r="E2114" s="7">
        <v>10</v>
      </c>
      <c r="F2114" s="7">
        <v>2022</v>
      </c>
      <c r="G2114" s="7">
        <v>0</v>
      </c>
      <c r="H2114">
        <v>21160.96484375</v>
      </c>
    </row>
    <row r="2115" spans="1:8" x14ac:dyDescent="0.25">
      <c r="A2115" s="5" t="str">
        <f t="shared" ref="A2115:A2178" si="33">B2115&amp;C2115&amp;D2115&amp;E2115&amp;F2115</f>
        <v>1TariffDynamic102023</v>
      </c>
      <c r="B2115" s="7">
        <v>1</v>
      </c>
      <c r="C2115" s="7" t="s">
        <v>108</v>
      </c>
      <c r="D2115" s="7" t="s">
        <v>124</v>
      </c>
      <c r="E2115" s="7">
        <v>10</v>
      </c>
      <c r="F2115" s="7">
        <v>2023</v>
      </c>
      <c r="G2115" s="7">
        <v>0</v>
      </c>
      <c r="H2115">
        <v>26682.9765625</v>
      </c>
    </row>
    <row r="2116" spans="1:8" x14ac:dyDescent="0.25">
      <c r="A2116" s="5" t="str">
        <f t="shared" si="33"/>
        <v>1TariffDynamic102024</v>
      </c>
      <c r="B2116" s="7">
        <v>1</v>
      </c>
      <c r="C2116" s="7" t="s">
        <v>108</v>
      </c>
      <c r="D2116" s="7" t="s">
        <v>124</v>
      </c>
      <c r="E2116" s="7">
        <v>10</v>
      </c>
      <c r="F2116" s="7">
        <v>2024</v>
      </c>
      <c r="G2116" s="7">
        <v>0</v>
      </c>
      <c r="H2116">
        <v>31258.533203125</v>
      </c>
    </row>
    <row r="2117" spans="1:8" x14ac:dyDescent="0.25">
      <c r="A2117" s="5" t="str">
        <f t="shared" si="33"/>
        <v>1TariffDynamic102025</v>
      </c>
      <c r="B2117" s="7">
        <v>1</v>
      </c>
      <c r="C2117" s="7" t="s">
        <v>108</v>
      </c>
      <c r="D2117" s="7" t="s">
        <v>124</v>
      </c>
      <c r="E2117" s="7">
        <v>10</v>
      </c>
      <c r="F2117" s="7">
        <v>2025</v>
      </c>
      <c r="G2117" s="7">
        <v>0</v>
      </c>
      <c r="H2117">
        <v>35244.50390625</v>
      </c>
    </row>
    <row r="2118" spans="1:8" x14ac:dyDescent="0.25">
      <c r="A2118" s="5" t="str">
        <f t="shared" si="33"/>
        <v>1TariffDynamic102026</v>
      </c>
      <c r="B2118" s="7">
        <v>1</v>
      </c>
      <c r="C2118" s="7" t="s">
        <v>108</v>
      </c>
      <c r="D2118" s="7" t="s">
        <v>124</v>
      </c>
      <c r="E2118" s="7">
        <v>10</v>
      </c>
      <c r="F2118" s="7">
        <v>2026</v>
      </c>
      <c r="G2118" s="7">
        <v>0</v>
      </c>
      <c r="H2118">
        <v>38717.75390625</v>
      </c>
    </row>
    <row r="2119" spans="1:8" x14ac:dyDescent="0.25">
      <c r="A2119" s="5" t="str">
        <f t="shared" si="33"/>
        <v>1TariffDynamic102027</v>
      </c>
      <c r="B2119" s="7">
        <v>1</v>
      </c>
      <c r="C2119" s="7" t="s">
        <v>108</v>
      </c>
      <c r="D2119" s="7" t="s">
        <v>124</v>
      </c>
      <c r="E2119" s="7">
        <v>10</v>
      </c>
      <c r="F2119" s="7">
        <v>2027</v>
      </c>
      <c r="G2119" s="7">
        <v>0</v>
      </c>
      <c r="H2119">
        <v>41743.8203125</v>
      </c>
    </row>
    <row r="2120" spans="1:8" x14ac:dyDescent="0.25">
      <c r="A2120" s="5" t="str">
        <f t="shared" si="33"/>
        <v>1TariffDynamic102028</v>
      </c>
      <c r="B2120" s="7">
        <v>1</v>
      </c>
      <c r="C2120" s="7" t="s">
        <v>108</v>
      </c>
      <c r="D2120" s="7" t="s">
        <v>124</v>
      </c>
      <c r="E2120" s="7">
        <v>10</v>
      </c>
      <c r="F2120" s="7">
        <v>2028</v>
      </c>
      <c r="G2120" s="7">
        <v>0</v>
      </c>
      <c r="H2120">
        <v>44378.859375</v>
      </c>
    </row>
    <row r="2121" spans="1:8" x14ac:dyDescent="0.25">
      <c r="A2121" s="5" t="str">
        <f t="shared" si="33"/>
        <v>1TariffDynamic102029</v>
      </c>
      <c r="B2121" s="7">
        <v>1</v>
      </c>
      <c r="C2121" s="7" t="s">
        <v>108</v>
      </c>
      <c r="D2121" s="7" t="s">
        <v>124</v>
      </c>
      <c r="E2121" s="7">
        <v>10</v>
      </c>
      <c r="F2121" s="7">
        <v>2029</v>
      </c>
      <c r="G2121" s="7">
        <v>0</v>
      </c>
      <c r="H2121">
        <v>46673.6328125</v>
      </c>
    </row>
    <row r="2122" spans="1:8" x14ac:dyDescent="0.25">
      <c r="A2122" s="5" t="str">
        <f t="shared" si="33"/>
        <v>1TariffDynamic102030</v>
      </c>
      <c r="B2122" s="7">
        <v>1</v>
      </c>
      <c r="C2122" s="7" t="s">
        <v>108</v>
      </c>
      <c r="D2122" s="7" t="s">
        <v>124</v>
      </c>
      <c r="E2122" s="7">
        <v>10</v>
      </c>
      <c r="F2122" s="7">
        <v>2030</v>
      </c>
      <c r="G2122" s="7">
        <v>0</v>
      </c>
      <c r="H2122">
        <v>48672.328125</v>
      </c>
    </row>
    <row r="2123" spans="1:8" x14ac:dyDescent="0.25">
      <c r="A2123" s="5" t="str">
        <f t="shared" si="33"/>
        <v>1TariffDynamic102031</v>
      </c>
      <c r="B2123" s="7">
        <v>1</v>
      </c>
      <c r="C2123" s="7" t="s">
        <v>108</v>
      </c>
      <c r="D2123" s="7" t="s">
        <v>124</v>
      </c>
      <c r="E2123" s="7">
        <v>10</v>
      </c>
      <c r="F2123" s="7">
        <v>2031</v>
      </c>
      <c r="G2123" s="7">
        <v>0</v>
      </c>
      <c r="H2123">
        <v>50413.3828125</v>
      </c>
    </row>
    <row r="2124" spans="1:8" x14ac:dyDescent="0.25">
      <c r="A2124" s="5" t="str">
        <f t="shared" si="33"/>
        <v>1TariffDynamic102032</v>
      </c>
      <c r="B2124" s="7">
        <v>1</v>
      </c>
      <c r="C2124" s="7" t="s">
        <v>108</v>
      </c>
      <c r="D2124" s="7" t="s">
        <v>124</v>
      </c>
      <c r="E2124" s="7">
        <v>10</v>
      </c>
      <c r="F2124" s="7">
        <v>2032</v>
      </c>
      <c r="G2124" s="7">
        <v>0</v>
      </c>
      <c r="H2124">
        <v>51963.0859375</v>
      </c>
    </row>
    <row r="2125" spans="1:8" x14ac:dyDescent="0.25">
      <c r="A2125" s="5" t="str">
        <f t="shared" si="33"/>
        <v>1TariffDynamic112022</v>
      </c>
      <c r="B2125" s="7">
        <v>1</v>
      </c>
      <c r="C2125" s="7" t="s">
        <v>108</v>
      </c>
      <c r="D2125" s="7" t="s">
        <v>124</v>
      </c>
      <c r="E2125" s="7">
        <v>11</v>
      </c>
      <c r="F2125" s="7">
        <v>2022</v>
      </c>
      <c r="G2125" s="7">
        <v>0</v>
      </c>
      <c r="H2125">
        <v>21635.232421875</v>
      </c>
    </row>
    <row r="2126" spans="1:8" x14ac:dyDescent="0.25">
      <c r="A2126" s="5" t="str">
        <f t="shared" si="33"/>
        <v>1TariffDynamic112023</v>
      </c>
      <c r="B2126" s="7">
        <v>1</v>
      </c>
      <c r="C2126" s="7" t="s">
        <v>108</v>
      </c>
      <c r="D2126" s="7" t="s">
        <v>124</v>
      </c>
      <c r="E2126" s="7">
        <v>11</v>
      </c>
      <c r="F2126" s="7">
        <v>2023</v>
      </c>
      <c r="G2126" s="7">
        <v>0</v>
      </c>
      <c r="H2126">
        <v>27072.642578125</v>
      </c>
    </row>
    <row r="2127" spans="1:8" x14ac:dyDescent="0.25">
      <c r="A2127" s="5" t="str">
        <f t="shared" si="33"/>
        <v>1TariffDynamic112024</v>
      </c>
      <c r="B2127" s="7">
        <v>1</v>
      </c>
      <c r="C2127" s="7" t="s">
        <v>108</v>
      </c>
      <c r="D2127" s="7" t="s">
        <v>124</v>
      </c>
      <c r="E2127" s="7">
        <v>11</v>
      </c>
      <c r="F2127" s="7">
        <v>2024</v>
      </c>
      <c r="G2127" s="7">
        <v>0</v>
      </c>
      <c r="H2127">
        <v>31597.974609375</v>
      </c>
    </row>
    <row r="2128" spans="1:8" x14ac:dyDescent="0.25">
      <c r="A2128" s="5" t="str">
        <f t="shared" si="33"/>
        <v>1TariffDynamic112025</v>
      </c>
      <c r="B2128" s="7">
        <v>1</v>
      </c>
      <c r="C2128" s="7" t="s">
        <v>108</v>
      </c>
      <c r="D2128" s="7" t="s">
        <v>124</v>
      </c>
      <c r="E2128" s="7">
        <v>11</v>
      </c>
      <c r="F2128" s="7">
        <v>2025</v>
      </c>
      <c r="G2128" s="7">
        <v>0</v>
      </c>
      <c r="H2128">
        <v>35540.28515625</v>
      </c>
    </row>
    <row r="2129" spans="1:8" x14ac:dyDescent="0.25">
      <c r="A2129" s="5" t="str">
        <f t="shared" si="33"/>
        <v>1TariffDynamic112026</v>
      </c>
      <c r="B2129" s="7">
        <v>1</v>
      </c>
      <c r="C2129" s="7" t="s">
        <v>108</v>
      </c>
      <c r="D2129" s="7" t="s">
        <v>124</v>
      </c>
      <c r="E2129" s="7">
        <v>11</v>
      </c>
      <c r="F2129" s="7">
        <v>2026</v>
      </c>
      <c r="G2129" s="7">
        <v>0</v>
      </c>
      <c r="H2129">
        <v>38975.4765625</v>
      </c>
    </row>
    <row r="2130" spans="1:8" x14ac:dyDescent="0.25">
      <c r="A2130" s="5" t="str">
        <f t="shared" si="33"/>
        <v>1TariffDynamic112027</v>
      </c>
      <c r="B2130" s="7">
        <v>1</v>
      </c>
      <c r="C2130" s="7" t="s">
        <v>108</v>
      </c>
      <c r="D2130" s="7" t="s">
        <v>124</v>
      </c>
      <c r="E2130" s="7">
        <v>11</v>
      </c>
      <c r="F2130" s="7">
        <v>2027</v>
      </c>
      <c r="G2130" s="7">
        <v>0</v>
      </c>
      <c r="H2130">
        <v>41968.23828125</v>
      </c>
    </row>
    <row r="2131" spans="1:8" x14ac:dyDescent="0.25">
      <c r="A2131" s="5" t="str">
        <f t="shared" si="33"/>
        <v>1TariffDynamic112028</v>
      </c>
      <c r="B2131" s="7">
        <v>1</v>
      </c>
      <c r="C2131" s="7" t="s">
        <v>108</v>
      </c>
      <c r="D2131" s="7" t="s">
        <v>124</v>
      </c>
      <c r="E2131" s="7">
        <v>11</v>
      </c>
      <c r="F2131" s="7">
        <v>2028</v>
      </c>
      <c r="G2131" s="7">
        <v>0</v>
      </c>
      <c r="H2131">
        <v>44574.29296875</v>
      </c>
    </row>
    <row r="2132" spans="1:8" x14ac:dyDescent="0.25">
      <c r="A2132" s="5" t="str">
        <f t="shared" si="33"/>
        <v>1TariffDynamic112029</v>
      </c>
      <c r="B2132" s="7">
        <v>1</v>
      </c>
      <c r="C2132" s="7" t="s">
        <v>108</v>
      </c>
      <c r="D2132" s="7" t="s">
        <v>124</v>
      </c>
      <c r="E2132" s="7">
        <v>11</v>
      </c>
      <c r="F2132" s="7">
        <v>2029</v>
      </c>
      <c r="G2132" s="7">
        <v>0</v>
      </c>
      <c r="H2132">
        <v>46843.84375</v>
      </c>
    </row>
    <row r="2133" spans="1:8" x14ac:dyDescent="0.25">
      <c r="A2133" s="5" t="str">
        <f t="shared" si="33"/>
        <v>1TariffDynamic112030</v>
      </c>
      <c r="B2133" s="7">
        <v>1</v>
      </c>
      <c r="C2133" s="7" t="s">
        <v>108</v>
      </c>
      <c r="D2133" s="7" t="s">
        <v>124</v>
      </c>
      <c r="E2133" s="7">
        <v>11</v>
      </c>
      <c r="F2133" s="7">
        <v>2030</v>
      </c>
      <c r="G2133" s="7">
        <v>0</v>
      </c>
      <c r="H2133">
        <v>48820.60546875</v>
      </c>
    </row>
    <row r="2134" spans="1:8" x14ac:dyDescent="0.25">
      <c r="A2134" s="5" t="str">
        <f t="shared" si="33"/>
        <v>1TariffDynamic112031</v>
      </c>
      <c r="B2134" s="7">
        <v>1</v>
      </c>
      <c r="C2134" s="7" t="s">
        <v>108</v>
      </c>
      <c r="D2134" s="7" t="s">
        <v>124</v>
      </c>
      <c r="E2134" s="7">
        <v>11</v>
      </c>
      <c r="F2134" s="7">
        <v>2031</v>
      </c>
      <c r="G2134" s="7">
        <v>0</v>
      </c>
      <c r="H2134">
        <v>50542.5234375</v>
      </c>
    </row>
    <row r="2135" spans="1:8" x14ac:dyDescent="0.25">
      <c r="A2135" s="5" t="str">
        <f t="shared" si="33"/>
        <v>1TariffDynamic112032</v>
      </c>
      <c r="B2135" s="7">
        <v>1</v>
      </c>
      <c r="C2135" s="7" t="s">
        <v>108</v>
      </c>
      <c r="D2135" s="7" t="s">
        <v>124</v>
      </c>
      <c r="E2135" s="7">
        <v>11</v>
      </c>
      <c r="F2135" s="7">
        <v>2032</v>
      </c>
      <c r="G2135" s="7">
        <v>0</v>
      </c>
      <c r="H2135">
        <v>52092.2265625</v>
      </c>
    </row>
    <row r="2136" spans="1:8" x14ac:dyDescent="0.25">
      <c r="A2136" s="5" t="str">
        <f t="shared" si="33"/>
        <v>1TariffDynamic122022</v>
      </c>
      <c r="B2136" s="7">
        <v>1</v>
      </c>
      <c r="C2136" s="7" t="s">
        <v>108</v>
      </c>
      <c r="D2136" s="7" t="s">
        <v>124</v>
      </c>
      <c r="E2136" s="7">
        <v>12</v>
      </c>
      <c r="F2136" s="7">
        <v>2022</v>
      </c>
      <c r="G2136" s="7">
        <v>0</v>
      </c>
      <c r="H2136">
        <v>22109.5</v>
      </c>
    </row>
    <row r="2137" spans="1:8" x14ac:dyDescent="0.25">
      <c r="A2137" s="5" t="str">
        <f t="shared" si="33"/>
        <v>1TariffDynamic122023</v>
      </c>
      <c r="B2137" s="7">
        <v>1</v>
      </c>
      <c r="C2137" s="7" t="s">
        <v>108</v>
      </c>
      <c r="D2137" s="7" t="s">
        <v>124</v>
      </c>
      <c r="E2137" s="7">
        <v>12</v>
      </c>
      <c r="F2137" s="7">
        <v>2023</v>
      </c>
      <c r="G2137" s="7">
        <v>0</v>
      </c>
      <c r="H2137">
        <v>27462.310546875</v>
      </c>
    </row>
    <row r="2138" spans="1:8" x14ac:dyDescent="0.25">
      <c r="A2138" s="5" t="str">
        <f t="shared" si="33"/>
        <v>1TariffDynamic122024</v>
      </c>
      <c r="B2138" s="7">
        <v>1</v>
      </c>
      <c r="C2138" s="7" t="s">
        <v>108</v>
      </c>
      <c r="D2138" s="7" t="s">
        <v>124</v>
      </c>
      <c r="E2138" s="7">
        <v>12</v>
      </c>
      <c r="F2138" s="7">
        <v>2024</v>
      </c>
      <c r="G2138" s="7">
        <v>0</v>
      </c>
      <c r="H2138">
        <v>31937.416015625</v>
      </c>
    </row>
    <row r="2139" spans="1:8" x14ac:dyDescent="0.25">
      <c r="A2139" s="5" t="str">
        <f t="shared" si="33"/>
        <v>1TariffDynamic122025</v>
      </c>
      <c r="B2139" s="7">
        <v>1</v>
      </c>
      <c r="C2139" s="7" t="s">
        <v>108</v>
      </c>
      <c r="D2139" s="7" t="s">
        <v>124</v>
      </c>
      <c r="E2139" s="7">
        <v>12</v>
      </c>
      <c r="F2139" s="7">
        <v>2025</v>
      </c>
      <c r="G2139" s="7">
        <v>0</v>
      </c>
      <c r="H2139">
        <v>35836.06640625</v>
      </c>
    </row>
    <row r="2140" spans="1:8" x14ac:dyDescent="0.25">
      <c r="A2140" s="5" t="str">
        <f t="shared" si="33"/>
        <v>1TariffDynamic122026</v>
      </c>
      <c r="B2140" s="7">
        <v>1</v>
      </c>
      <c r="C2140" s="7" t="s">
        <v>108</v>
      </c>
      <c r="D2140" s="7" t="s">
        <v>124</v>
      </c>
      <c r="E2140" s="7">
        <v>12</v>
      </c>
      <c r="F2140" s="7">
        <v>2026</v>
      </c>
      <c r="G2140" s="7">
        <v>0</v>
      </c>
      <c r="H2140">
        <v>39233.19921875</v>
      </c>
    </row>
    <row r="2141" spans="1:8" x14ac:dyDescent="0.25">
      <c r="A2141" s="5" t="str">
        <f t="shared" si="33"/>
        <v>1TariffDynamic122027</v>
      </c>
      <c r="B2141" s="7">
        <v>1</v>
      </c>
      <c r="C2141" s="7" t="s">
        <v>108</v>
      </c>
      <c r="D2141" s="7" t="s">
        <v>124</v>
      </c>
      <c r="E2141" s="7">
        <v>12</v>
      </c>
      <c r="F2141" s="7">
        <v>2027</v>
      </c>
      <c r="G2141" s="7">
        <v>0</v>
      </c>
      <c r="H2141">
        <v>42192.65625</v>
      </c>
    </row>
    <row r="2142" spans="1:8" x14ac:dyDescent="0.25">
      <c r="A2142" s="5" t="str">
        <f t="shared" si="33"/>
        <v>1TariffDynamic122028</v>
      </c>
      <c r="B2142" s="7">
        <v>1</v>
      </c>
      <c r="C2142" s="7" t="s">
        <v>108</v>
      </c>
      <c r="D2142" s="7" t="s">
        <v>124</v>
      </c>
      <c r="E2142" s="7">
        <v>12</v>
      </c>
      <c r="F2142" s="7">
        <v>2028</v>
      </c>
      <c r="G2142" s="7">
        <v>0</v>
      </c>
      <c r="H2142">
        <v>44769.7265625</v>
      </c>
    </row>
    <row r="2143" spans="1:8" x14ac:dyDescent="0.25">
      <c r="A2143" s="5" t="str">
        <f t="shared" si="33"/>
        <v>1TariffDynamic122029</v>
      </c>
      <c r="B2143" s="7">
        <v>1</v>
      </c>
      <c r="C2143" s="7" t="s">
        <v>108</v>
      </c>
      <c r="D2143" s="7" t="s">
        <v>124</v>
      </c>
      <c r="E2143" s="7">
        <v>12</v>
      </c>
      <c r="F2143" s="7">
        <v>2029</v>
      </c>
      <c r="G2143" s="7">
        <v>0</v>
      </c>
      <c r="H2143">
        <v>47014.05859375</v>
      </c>
    </row>
    <row r="2144" spans="1:8" x14ac:dyDescent="0.25">
      <c r="A2144" s="5" t="str">
        <f t="shared" si="33"/>
        <v>1TariffDynamic122030</v>
      </c>
      <c r="B2144" s="7">
        <v>1</v>
      </c>
      <c r="C2144" s="7" t="s">
        <v>108</v>
      </c>
      <c r="D2144" s="7" t="s">
        <v>124</v>
      </c>
      <c r="E2144" s="7">
        <v>12</v>
      </c>
      <c r="F2144" s="7">
        <v>2030</v>
      </c>
      <c r="G2144" s="7">
        <v>0</v>
      </c>
      <c r="H2144">
        <v>48968.8828125</v>
      </c>
    </row>
    <row r="2145" spans="1:8" x14ac:dyDescent="0.25">
      <c r="A2145" s="5" t="str">
        <f t="shared" si="33"/>
        <v>1TariffDynamic122031</v>
      </c>
      <c r="B2145" s="7">
        <v>1</v>
      </c>
      <c r="C2145" s="7" t="s">
        <v>108</v>
      </c>
      <c r="D2145" s="7" t="s">
        <v>124</v>
      </c>
      <c r="E2145" s="7">
        <v>12</v>
      </c>
      <c r="F2145" s="7">
        <v>2031</v>
      </c>
      <c r="G2145" s="7">
        <v>0</v>
      </c>
      <c r="H2145">
        <v>50671.6640625</v>
      </c>
    </row>
    <row r="2146" spans="1:8" x14ac:dyDescent="0.25">
      <c r="A2146" s="5" t="str">
        <f t="shared" si="33"/>
        <v>1TariffDynamic122032</v>
      </c>
      <c r="B2146" s="7">
        <v>1</v>
      </c>
      <c r="C2146" s="7" t="s">
        <v>108</v>
      </c>
      <c r="D2146" s="7" t="s">
        <v>124</v>
      </c>
      <c r="E2146" s="7">
        <v>12</v>
      </c>
      <c r="F2146" s="7">
        <v>2032</v>
      </c>
      <c r="G2146" s="7">
        <v>0</v>
      </c>
      <c r="H2146">
        <v>52221.3671875</v>
      </c>
    </row>
    <row r="2147" spans="1:8" x14ac:dyDescent="0.25">
      <c r="A2147" s="5" t="str">
        <f t="shared" si="33"/>
        <v>1TariffFlat02022</v>
      </c>
      <c r="B2147" s="7">
        <v>1</v>
      </c>
      <c r="C2147" s="7" t="s">
        <v>108</v>
      </c>
      <c r="D2147" s="7" t="s">
        <v>125</v>
      </c>
      <c r="E2147" s="7">
        <v>0</v>
      </c>
      <c r="F2147" s="7">
        <v>2022</v>
      </c>
      <c r="G2147" s="7">
        <v>0</v>
      </c>
      <c r="H2147">
        <v>42901.5703125</v>
      </c>
    </row>
    <row r="2148" spans="1:8" x14ac:dyDescent="0.25">
      <c r="A2148" s="5" t="str">
        <f t="shared" si="33"/>
        <v>1TariffFlat02023</v>
      </c>
      <c r="B2148" s="7">
        <v>1</v>
      </c>
      <c r="C2148" s="7" t="s">
        <v>108</v>
      </c>
      <c r="D2148" s="7" t="s">
        <v>125</v>
      </c>
      <c r="E2148" s="7">
        <v>0</v>
      </c>
      <c r="F2148" s="7">
        <v>2023</v>
      </c>
      <c r="G2148" s="7">
        <v>0</v>
      </c>
      <c r="H2148">
        <v>54981.359375</v>
      </c>
    </row>
    <row r="2149" spans="1:8" x14ac:dyDescent="0.25">
      <c r="A2149" s="5" t="str">
        <f t="shared" si="33"/>
        <v>1TariffFlat02024</v>
      </c>
      <c r="B2149" s="7">
        <v>1</v>
      </c>
      <c r="C2149" s="7" t="s">
        <v>108</v>
      </c>
      <c r="D2149" s="7" t="s">
        <v>125</v>
      </c>
      <c r="E2149" s="7">
        <v>0</v>
      </c>
      <c r="F2149" s="7">
        <v>2024</v>
      </c>
      <c r="G2149" s="7">
        <v>0</v>
      </c>
      <c r="H2149">
        <v>64906.34765625</v>
      </c>
    </row>
    <row r="2150" spans="1:8" x14ac:dyDescent="0.25">
      <c r="A2150" s="5" t="str">
        <f t="shared" si="33"/>
        <v>1TariffFlat02025</v>
      </c>
      <c r="B2150" s="7">
        <v>1</v>
      </c>
      <c r="C2150" s="7" t="s">
        <v>108</v>
      </c>
      <c r="D2150" s="7" t="s">
        <v>125</v>
      </c>
      <c r="E2150" s="7">
        <v>0</v>
      </c>
      <c r="F2150" s="7">
        <v>2025</v>
      </c>
      <c r="G2150" s="7">
        <v>0</v>
      </c>
      <c r="H2150">
        <v>73552.0546875</v>
      </c>
    </row>
    <row r="2151" spans="1:8" x14ac:dyDescent="0.25">
      <c r="A2151" s="5" t="str">
        <f t="shared" si="33"/>
        <v>1TariffFlat02026</v>
      </c>
      <c r="B2151" s="7">
        <v>1</v>
      </c>
      <c r="C2151" s="7" t="s">
        <v>108</v>
      </c>
      <c r="D2151" s="7" t="s">
        <v>125</v>
      </c>
      <c r="E2151" s="7">
        <v>0</v>
      </c>
      <c r="F2151" s="7">
        <v>2026</v>
      </c>
      <c r="G2151" s="7">
        <v>0</v>
      </c>
      <c r="H2151">
        <v>81085.6953125</v>
      </c>
    </row>
    <row r="2152" spans="1:8" x14ac:dyDescent="0.25">
      <c r="A2152" s="5" t="str">
        <f t="shared" si="33"/>
        <v>1TariffFlat02027</v>
      </c>
      <c r="B2152" s="7">
        <v>1</v>
      </c>
      <c r="C2152" s="7" t="s">
        <v>108</v>
      </c>
      <c r="D2152" s="7" t="s">
        <v>125</v>
      </c>
      <c r="E2152" s="7">
        <v>0</v>
      </c>
      <c r="F2152" s="7">
        <v>2027</v>
      </c>
      <c r="G2152" s="7">
        <v>0</v>
      </c>
      <c r="H2152">
        <v>87650.015625</v>
      </c>
    </row>
    <row r="2153" spans="1:8" x14ac:dyDescent="0.25">
      <c r="A2153" s="5" t="str">
        <f t="shared" si="33"/>
        <v>1TariffFlat02028</v>
      </c>
      <c r="B2153" s="7">
        <v>1</v>
      </c>
      <c r="C2153" s="7" t="s">
        <v>108</v>
      </c>
      <c r="D2153" s="7" t="s">
        <v>125</v>
      </c>
      <c r="E2153" s="7">
        <v>0</v>
      </c>
      <c r="F2153" s="7">
        <v>2028</v>
      </c>
      <c r="G2153" s="7">
        <v>0</v>
      </c>
      <c r="H2153">
        <v>93366.0078125</v>
      </c>
    </row>
    <row r="2154" spans="1:8" x14ac:dyDescent="0.25">
      <c r="A2154" s="5" t="str">
        <f t="shared" si="33"/>
        <v>1TariffFlat02029</v>
      </c>
      <c r="B2154" s="7">
        <v>1</v>
      </c>
      <c r="C2154" s="7" t="s">
        <v>108</v>
      </c>
      <c r="D2154" s="7" t="s">
        <v>125</v>
      </c>
      <c r="E2154" s="7">
        <v>0</v>
      </c>
      <c r="F2154" s="7">
        <v>2029</v>
      </c>
      <c r="G2154" s="7">
        <v>0</v>
      </c>
      <c r="H2154">
        <v>98343.796875</v>
      </c>
    </row>
    <row r="2155" spans="1:8" x14ac:dyDescent="0.25">
      <c r="A2155" s="5" t="str">
        <f t="shared" si="33"/>
        <v>1TariffFlat02030</v>
      </c>
      <c r="B2155" s="7">
        <v>1</v>
      </c>
      <c r="C2155" s="7" t="s">
        <v>108</v>
      </c>
      <c r="D2155" s="7" t="s">
        <v>125</v>
      </c>
      <c r="E2155" s="7">
        <v>0</v>
      </c>
      <c r="F2155" s="7">
        <v>2030</v>
      </c>
      <c r="G2155" s="7">
        <v>0</v>
      </c>
      <c r="H2155">
        <v>102679.2265625</v>
      </c>
    </row>
    <row r="2156" spans="1:8" x14ac:dyDescent="0.25">
      <c r="A2156" s="5" t="str">
        <f t="shared" si="33"/>
        <v>1TariffFlat02031</v>
      </c>
      <c r="B2156" s="7">
        <v>1</v>
      </c>
      <c r="C2156" s="7" t="s">
        <v>108</v>
      </c>
      <c r="D2156" s="7" t="s">
        <v>125</v>
      </c>
      <c r="E2156" s="7">
        <v>0</v>
      </c>
      <c r="F2156" s="7">
        <v>2031</v>
      </c>
      <c r="G2156" s="7">
        <v>0</v>
      </c>
      <c r="H2156">
        <v>106455.8984375</v>
      </c>
    </row>
    <row r="2157" spans="1:8" x14ac:dyDescent="0.25">
      <c r="A2157" s="5" t="str">
        <f t="shared" si="33"/>
        <v>1TariffFlat02032</v>
      </c>
      <c r="B2157" s="7">
        <v>1</v>
      </c>
      <c r="C2157" s="7" t="s">
        <v>108</v>
      </c>
      <c r="D2157" s="7" t="s">
        <v>125</v>
      </c>
      <c r="E2157" s="7">
        <v>0</v>
      </c>
      <c r="F2157" s="7">
        <v>2032</v>
      </c>
      <c r="G2157" s="7">
        <v>0</v>
      </c>
      <c r="H2157">
        <v>109745.1953125</v>
      </c>
    </row>
    <row r="2158" spans="1:8" x14ac:dyDescent="0.25">
      <c r="A2158" s="5" t="str">
        <f t="shared" si="33"/>
        <v>1TariffFlat12022</v>
      </c>
      <c r="B2158" s="7">
        <v>1</v>
      </c>
      <c r="C2158" s="7" t="s">
        <v>108</v>
      </c>
      <c r="D2158" s="7" t="s">
        <v>125</v>
      </c>
      <c r="E2158" s="7">
        <v>1</v>
      </c>
      <c r="F2158" s="7">
        <v>2022</v>
      </c>
      <c r="G2158" s="7">
        <v>0</v>
      </c>
      <c r="H2158">
        <v>37599.31640625</v>
      </c>
    </row>
    <row r="2159" spans="1:8" x14ac:dyDescent="0.25">
      <c r="A2159" s="5" t="str">
        <f t="shared" si="33"/>
        <v>1TariffFlat12023</v>
      </c>
      <c r="B2159" s="7">
        <v>1</v>
      </c>
      <c r="C2159" s="7" t="s">
        <v>108</v>
      </c>
      <c r="D2159" s="7" t="s">
        <v>125</v>
      </c>
      <c r="E2159" s="7">
        <v>1</v>
      </c>
      <c r="F2159" s="7">
        <v>2023</v>
      </c>
      <c r="G2159" s="7">
        <v>0</v>
      </c>
      <c r="H2159">
        <v>47934.81640625</v>
      </c>
    </row>
    <row r="2160" spans="1:8" x14ac:dyDescent="0.25">
      <c r="A2160" s="5" t="str">
        <f t="shared" si="33"/>
        <v>1TariffFlat12024</v>
      </c>
      <c r="B2160" s="7">
        <v>1</v>
      </c>
      <c r="C2160" s="7" t="s">
        <v>108</v>
      </c>
      <c r="D2160" s="7" t="s">
        <v>125</v>
      </c>
      <c r="E2160" s="7">
        <v>1</v>
      </c>
      <c r="F2160" s="7">
        <v>2024</v>
      </c>
      <c r="G2160" s="7">
        <v>0</v>
      </c>
      <c r="H2160">
        <v>59116.7734375</v>
      </c>
    </row>
    <row r="2161" spans="1:8" x14ac:dyDescent="0.25">
      <c r="A2161" s="5" t="str">
        <f t="shared" si="33"/>
        <v>1TariffFlat12025</v>
      </c>
      <c r="B2161" s="7">
        <v>1</v>
      </c>
      <c r="C2161" s="7" t="s">
        <v>108</v>
      </c>
      <c r="D2161" s="7" t="s">
        <v>125</v>
      </c>
      <c r="E2161" s="7">
        <v>1</v>
      </c>
      <c r="F2161" s="7">
        <v>2025</v>
      </c>
      <c r="G2161" s="7">
        <v>0</v>
      </c>
      <c r="H2161">
        <v>68508.7265625</v>
      </c>
    </row>
    <row r="2162" spans="1:8" x14ac:dyDescent="0.25">
      <c r="A2162" s="5" t="str">
        <f t="shared" si="33"/>
        <v>1TariffFlat12026</v>
      </c>
      <c r="B2162" s="7">
        <v>1</v>
      </c>
      <c r="C2162" s="7" t="s">
        <v>108</v>
      </c>
      <c r="D2162" s="7" t="s">
        <v>125</v>
      </c>
      <c r="E2162" s="7">
        <v>1</v>
      </c>
      <c r="F2162" s="7">
        <v>2026</v>
      </c>
      <c r="G2162" s="7">
        <v>0</v>
      </c>
      <c r="H2162">
        <v>76691.0703125</v>
      </c>
    </row>
    <row r="2163" spans="1:8" x14ac:dyDescent="0.25">
      <c r="A2163" s="5" t="str">
        <f t="shared" si="33"/>
        <v>1TariffFlat12027</v>
      </c>
      <c r="B2163" s="7">
        <v>1</v>
      </c>
      <c r="C2163" s="7" t="s">
        <v>108</v>
      </c>
      <c r="D2163" s="7" t="s">
        <v>125</v>
      </c>
      <c r="E2163" s="7">
        <v>1</v>
      </c>
      <c r="F2163" s="7">
        <v>2027</v>
      </c>
      <c r="G2163" s="7">
        <v>0</v>
      </c>
      <c r="H2163">
        <v>83820.828125</v>
      </c>
    </row>
    <row r="2164" spans="1:8" x14ac:dyDescent="0.25">
      <c r="A2164" s="5" t="str">
        <f t="shared" si="33"/>
        <v>1TariffFlat12028</v>
      </c>
      <c r="B2164" s="7">
        <v>1</v>
      </c>
      <c r="C2164" s="7" t="s">
        <v>108</v>
      </c>
      <c r="D2164" s="7" t="s">
        <v>125</v>
      </c>
      <c r="E2164" s="7">
        <v>1</v>
      </c>
      <c r="F2164" s="7">
        <v>2028</v>
      </c>
      <c r="G2164" s="7">
        <v>0</v>
      </c>
      <c r="H2164">
        <v>90031.6796875</v>
      </c>
    </row>
    <row r="2165" spans="1:8" x14ac:dyDescent="0.25">
      <c r="A2165" s="5" t="str">
        <f t="shared" si="33"/>
        <v>1TariffFlat12029</v>
      </c>
      <c r="B2165" s="7">
        <v>1</v>
      </c>
      <c r="C2165" s="7" t="s">
        <v>108</v>
      </c>
      <c r="D2165" s="7" t="s">
        <v>125</v>
      </c>
      <c r="E2165" s="7">
        <v>1</v>
      </c>
      <c r="F2165" s="7">
        <v>2029</v>
      </c>
      <c r="G2165" s="7">
        <v>0</v>
      </c>
      <c r="H2165">
        <v>95440.0859375</v>
      </c>
    </row>
    <row r="2166" spans="1:8" x14ac:dyDescent="0.25">
      <c r="A2166" s="5" t="str">
        <f t="shared" si="33"/>
        <v>1TariffFlat12030</v>
      </c>
      <c r="B2166" s="7">
        <v>1</v>
      </c>
      <c r="C2166" s="7" t="s">
        <v>108</v>
      </c>
      <c r="D2166" s="7" t="s">
        <v>125</v>
      </c>
      <c r="E2166" s="7">
        <v>1</v>
      </c>
      <c r="F2166" s="7">
        <v>2030</v>
      </c>
      <c r="G2166" s="7">
        <v>0</v>
      </c>
      <c r="H2166">
        <v>100150.2265625</v>
      </c>
    </row>
    <row r="2167" spans="1:8" x14ac:dyDescent="0.25">
      <c r="A2167" s="5" t="str">
        <f t="shared" si="33"/>
        <v>1TariffFlat12031</v>
      </c>
      <c r="B2167" s="7">
        <v>1</v>
      </c>
      <c r="C2167" s="7" t="s">
        <v>108</v>
      </c>
      <c r="D2167" s="7" t="s">
        <v>125</v>
      </c>
      <c r="E2167" s="7">
        <v>1</v>
      </c>
      <c r="F2167" s="7">
        <v>2031</v>
      </c>
      <c r="G2167" s="7">
        <v>0</v>
      </c>
      <c r="H2167">
        <v>104252.84375</v>
      </c>
    </row>
    <row r="2168" spans="1:8" x14ac:dyDescent="0.25">
      <c r="A2168" s="5" t="str">
        <f t="shared" si="33"/>
        <v>1TariffFlat12032</v>
      </c>
      <c r="B2168" s="7">
        <v>1</v>
      </c>
      <c r="C2168" s="7" t="s">
        <v>108</v>
      </c>
      <c r="D2168" s="7" t="s">
        <v>125</v>
      </c>
      <c r="E2168" s="7">
        <v>1</v>
      </c>
      <c r="F2168" s="7">
        <v>2032</v>
      </c>
      <c r="G2168" s="7">
        <v>0</v>
      </c>
      <c r="H2168">
        <v>107826.4453125</v>
      </c>
    </row>
    <row r="2169" spans="1:8" x14ac:dyDescent="0.25">
      <c r="A2169" s="5" t="str">
        <f t="shared" si="33"/>
        <v>1TariffFlat22022</v>
      </c>
      <c r="B2169" s="7">
        <v>1</v>
      </c>
      <c r="C2169" s="7" t="s">
        <v>108</v>
      </c>
      <c r="D2169" s="7" t="s">
        <v>125</v>
      </c>
      <c r="E2169" s="7">
        <v>2</v>
      </c>
      <c r="F2169" s="7">
        <v>2022</v>
      </c>
      <c r="G2169" s="7">
        <v>0</v>
      </c>
      <c r="H2169">
        <v>38356.78125</v>
      </c>
    </row>
    <row r="2170" spans="1:8" x14ac:dyDescent="0.25">
      <c r="A2170" s="5" t="str">
        <f t="shared" si="33"/>
        <v>1TariffFlat22023</v>
      </c>
      <c r="B2170" s="7">
        <v>1</v>
      </c>
      <c r="C2170" s="7" t="s">
        <v>108</v>
      </c>
      <c r="D2170" s="7" t="s">
        <v>125</v>
      </c>
      <c r="E2170" s="7">
        <v>2</v>
      </c>
      <c r="F2170" s="7">
        <v>2023</v>
      </c>
      <c r="G2170" s="7">
        <v>0</v>
      </c>
      <c r="H2170">
        <v>48941.46484375</v>
      </c>
    </row>
    <row r="2171" spans="1:8" x14ac:dyDescent="0.25">
      <c r="A2171" s="5" t="str">
        <f t="shared" si="33"/>
        <v>1TariffFlat22024</v>
      </c>
      <c r="B2171" s="7">
        <v>1</v>
      </c>
      <c r="C2171" s="7" t="s">
        <v>108</v>
      </c>
      <c r="D2171" s="7" t="s">
        <v>125</v>
      </c>
      <c r="E2171" s="7">
        <v>2</v>
      </c>
      <c r="F2171" s="7">
        <v>2024</v>
      </c>
      <c r="G2171" s="7">
        <v>0</v>
      </c>
      <c r="H2171">
        <v>59943.85546875</v>
      </c>
    </row>
    <row r="2172" spans="1:8" x14ac:dyDescent="0.25">
      <c r="A2172" s="5" t="str">
        <f t="shared" si="33"/>
        <v>1TariffFlat22025</v>
      </c>
      <c r="B2172" s="7">
        <v>1</v>
      </c>
      <c r="C2172" s="7" t="s">
        <v>108</v>
      </c>
      <c r="D2172" s="7" t="s">
        <v>125</v>
      </c>
      <c r="E2172" s="7">
        <v>2</v>
      </c>
      <c r="F2172" s="7">
        <v>2025</v>
      </c>
      <c r="G2172" s="7">
        <v>0</v>
      </c>
      <c r="H2172">
        <v>69229.203125</v>
      </c>
    </row>
    <row r="2173" spans="1:8" x14ac:dyDescent="0.25">
      <c r="A2173" s="5" t="str">
        <f t="shared" si="33"/>
        <v>1TariffFlat22026</v>
      </c>
      <c r="B2173" s="7">
        <v>1</v>
      </c>
      <c r="C2173" s="7" t="s">
        <v>108</v>
      </c>
      <c r="D2173" s="7" t="s">
        <v>125</v>
      </c>
      <c r="E2173" s="7">
        <v>2</v>
      </c>
      <c r="F2173" s="7">
        <v>2026</v>
      </c>
      <c r="G2173" s="7">
        <v>0</v>
      </c>
      <c r="H2173">
        <v>77318.875</v>
      </c>
    </row>
    <row r="2174" spans="1:8" x14ac:dyDescent="0.25">
      <c r="A2174" s="5" t="str">
        <f t="shared" si="33"/>
        <v>1TariffFlat22027</v>
      </c>
      <c r="B2174" s="7">
        <v>1</v>
      </c>
      <c r="C2174" s="7" t="s">
        <v>108</v>
      </c>
      <c r="D2174" s="7" t="s">
        <v>125</v>
      </c>
      <c r="E2174" s="7">
        <v>2</v>
      </c>
      <c r="F2174" s="7">
        <v>2027</v>
      </c>
      <c r="G2174" s="7">
        <v>0</v>
      </c>
      <c r="H2174">
        <v>84367.8515625</v>
      </c>
    </row>
    <row r="2175" spans="1:8" x14ac:dyDescent="0.25">
      <c r="A2175" s="5" t="str">
        <f t="shared" si="33"/>
        <v>1TariffFlat22028</v>
      </c>
      <c r="B2175" s="7">
        <v>1</v>
      </c>
      <c r="C2175" s="7" t="s">
        <v>108</v>
      </c>
      <c r="D2175" s="7" t="s">
        <v>125</v>
      </c>
      <c r="E2175" s="7">
        <v>2</v>
      </c>
      <c r="F2175" s="7">
        <v>2028</v>
      </c>
      <c r="G2175" s="7">
        <v>0</v>
      </c>
      <c r="H2175">
        <v>90508.0078125</v>
      </c>
    </row>
    <row r="2176" spans="1:8" x14ac:dyDescent="0.25">
      <c r="A2176" s="5" t="str">
        <f t="shared" si="33"/>
        <v>1TariffFlat22029</v>
      </c>
      <c r="B2176" s="7">
        <v>1</v>
      </c>
      <c r="C2176" s="7" t="s">
        <v>108</v>
      </c>
      <c r="D2176" s="7" t="s">
        <v>125</v>
      </c>
      <c r="E2176" s="7">
        <v>2</v>
      </c>
      <c r="F2176" s="7">
        <v>2029</v>
      </c>
      <c r="G2176" s="7">
        <v>0</v>
      </c>
      <c r="H2176">
        <v>95854.90625</v>
      </c>
    </row>
    <row r="2177" spans="1:8" x14ac:dyDescent="0.25">
      <c r="A2177" s="5" t="str">
        <f t="shared" si="33"/>
        <v>1TariffFlat22030</v>
      </c>
      <c r="B2177" s="7">
        <v>1</v>
      </c>
      <c r="C2177" s="7" t="s">
        <v>108</v>
      </c>
      <c r="D2177" s="7" t="s">
        <v>125</v>
      </c>
      <c r="E2177" s="7">
        <v>2</v>
      </c>
      <c r="F2177" s="7">
        <v>2030</v>
      </c>
      <c r="G2177" s="7">
        <v>0</v>
      </c>
      <c r="H2177">
        <v>100511.515625</v>
      </c>
    </row>
    <row r="2178" spans="1:8" x14ac:dyDescent="0.25">
      <c r="A2178" s="5" t="str">
        <f t="shared" si="33"/>
        <v>1TariffFlat22031</v>
      </c>
      <c r="B2178" s="7">
        <v>1</v>
      </c>
      <c r="C2178" s="7" t="s">
        <v>108</v>
      </c>
      <c r="D2178" s="7" t="s">
        <v>125</v>
      </c>
      <c r="E2178" s="7">
        <v>2</v>
      </c>
      <c r="F2178" s="7">
        <v>2031</v>
      </c>
      <c r="G2178" s="7">
        <v>0</v>
      </c>
      <c r="H2178">
        <v>104567.5625</v>
      </c>
    </row>
    <row r="2179" spans="1:8" x14ac:dyDescent="0.25">
      <c r="A2179" s="5" t="str">
        <f t="shared" ref="A2179:A2242" si="34">B2179&amp;C2179&amp;D2179&amp;E2179&amp;F2179</f>
        <v>1TariffFlat22032</v>
      </c>
      <c r="B2179" s="7">
        <v>1</v>
      </c>
      <c r="C2179" s="7" t="s">
        <v>108</v>
      </c>
      <c r="D2179" s="7" t="s">
        <v>125</v>
      </c>
      <c r="E2179" s="7">
        <v>2</v>
      </c>
      <c r="F2179" s="7">
        <v>2032</v>
      </c>
      <c r="G2179" s="7">
        <v>0</v>
      </c>
      <c r="H2179">
        <v>108100.546875</v>
      </c>
    </row>
    <row r="2180" spans="1:8" x14ac:dyDescent="0.25">
      <c r="A2180" s="5" t="str">
        <f t="shared" si="34"/>
        <v>1TariffFlat32022</v>
      </c>
      <c r="B2180" s="7">
        <v>1</v>
      </c>
      <c r="C2180" s="7" t="s">
        <v>108</v>
      </c>
      <c r="D2180" s="7" t="s">
        <v>125</v>
      </c>
      <c r="E2180" s="7">
        <v>3</v>
      </c>
      <c r="F2180" s="7">
        <v>2022</v>
      </c>
      <c r="G2180" s="7">
        <v>0</v>
      </c>
      <c r="H2180">
        <v>39114.24609375</v>
      </c>
    </row>
    <row r="2181" spans="1:8" x14ac:dyDescent="0.25">
      <c r="A2181" s="5" t="str">
        <f t="shared" si="34"/>
        <v>1TariffFlat32023</v>
      </c>
      <c r="B2181" s="7">
        <v>1</v>
      </c>
      <c r="C2181" s="7" t="s">
        <v>108</v>
      </c>
      <c r="D2181" s="7" t="s">
        <v>125</v>
      </c>
      <c r="E2181" s="7">
        <v>3</v>
      </c>
      <c r="F2181" s="7">
        <v>2023</v>
      </c>
      <c r="G2181" s="7">
        <v>0</v>
      </c>
      <c r="H2181">
        <v>49948.11328125</v>
      </c>
    </row>
    <row r="2182" spans="1:8" x14ac:dyDescent="0.25">
      <c r="A2182" s="5" t="str">
        <f t="shared" si="34"/>
        <v>1TariffFlat32024</v>
      </c>
      <c r="B2182" s="7">
        <v>1</v>
      </c>
      <c r="C2182" s="7" t="s">
        <v>108</v>
      </c>
      <c r="D2182" s="7" t="s">
        <v>125</v>
      </c>
      <c r="E2182" s="7">
        <v>3</v>
      </c>
      <c r="F2182" s="7">
        <v>2024</v>
      </c>
      <c r="G2182" s="7">
        <v>0</v>
      </c>
      <c r="H2182">
        <v>60770.9375</v>
      </c>
    </row>
    <row r="2183" spans="1:8" x14ac:dyDescent="0.25">
      <c r="A2183" s="5" t="str">
        <f t="shared" si="34"/>
        <v>1TariffFlat32025</v>
      </c>
      <c r="B2183" s="7">
        <v>1</v>
      </c>
      <c r="C2183" s="7" t="s">
        <v>108</v>
      </c>
      <c r="D2183" s="7" t="s">
        <v>125</v>
      </c>
      <c r="E2183" s="7">
        <v>3</v>
      </c>
      <c r="F2183" s="7">
        <v>2025</v>
      </c>
      <c r="G2183" s="7">
        <v>0</v>
      </c>
      <c r="H2183">
        <v>69949.6796875</v>
      </c>
    </row>
    <row r="2184" spans="1:8" x14ac:dyDescent="0.25">
      <c r="A2184" s="5" t="str">
        <f t="shared" si="34"/>
        <v>1TariffFlat32026</v>
      </c>
      <c r="B2184" s="7">
        <v>1</v>
      </c>
      <c r="C2184" s="7" t="s">
        <v>108</v>
      </c>
      <c r="D2184" s="7" t="s">
        <v>125</v>
      </c>
      <c r="E2184" s="7">
        <v>3</v>
      </c>
      <c r="F2184" s="7">
        <v>2026</v>
      </c>
      <c r="G2184" s="7">
        <v>0</v>
      </c>
      <c r="H2184">
        <v>77946.6796875</v>
      </c>
    </row>
    <row r="2185" spans="1:8" x14ac:dyDescent="0.25">
      <c r="A2185" s="5" t="str">
        <f t="shared" si="34"/>
        <v>1TariffFlat32027</v>
      </c>
      <c r="B2185" s="7">
        <v>1</v>
      </c>
      <c r="C2185" s="7" t="s">
        <v>108</v>
      </c>
      <c r="D2185" s="7" t="s">
        <v>125</v>
      </c>
      <c r="E2185" s="7">
        <v>3</v>
      </c>
      <c r="F2185" s="7">
        <v>2027</v>
      </c>
      <c r="G2185" s="7">
        <v>0</v>
      </c>
      <c r="H2185">
        <v>84914.8828125</v>
      </c>
    </row>
    <row r="2186" spans="1:8" x14ac:dyDescent="0.25">
      <c r="A2186" s="5" t="str">
        <f t="shared" si="34"/>
        <v>1TariffFlat32028</v>
      </c>
      <c r="B2186" s="7">
        <v>1</v>
      </c>
      <c r="C2186" s="7" t="s">
        <v>108</v>
      </c>
      <c r="D2186" s="7" t="s">
        <v>125</v>
      </c>
      <c r="E2186" s="7">
        <v>3</v>
      </c>
      <c r="F2186" s="7">
        <v>2028</v>
      </c>
      <c r="G2186" s="7">
        <v>0</v>
      </c>
      <c r="H2186">
        <v>90984.34375</v>
      </c>
    </row>
    <row r="2187" spans="1:8" x14ac:dyDescent="0.25">
      <c r="A2187" s="5" t="str">
        <f t="shared" si="34"/>
        <v>1TariffFlat32029</v>
      </c>
      <c r="B2187" s="7">
        <v>1</v>
      </c>
      <c r="C2187" s="7" t="s">
        <v>108</v>
      </c>
      <c r="D2187" s="7" t="s">
        <v>125</v>
      </c>
      <c r="E2187" s="7">
        <v>3</v>
      </c>
      <c r="F2187" s="7">
        <v>2029</v>
      </c>
      <c r="G2187" s="7">
        <v>0</v>
      </c>
      <c r="H2187">
        <v>96269.71875</v>
      </c>
    </row>
    <row r="2188" spans="1:8" x14ac:dyDescent="0.25">
      <c r="A2188" s="5" t="str">
        <f t="shared" si="34"/>
        <v>1TariffFlat32030</v>
      </c>
      <c r="B2188" s="7">
        <v>1</v>
      </c>
      <c r="C2188" s="7" t="s">
        <v>108</v>
      </c>
      <c r="D2188" s="7" t="s">
        <v>125</v>
      </c>
      <c r="E2188" s="7">
        <v>3</v>
      </c>
      <c r="F2188" s="7">
        <v>2030</v>
      </c>
      <c r="G2188" s="7">
        <v>0</v>
      </c>
      <c r="H2188">
        <v>100872.796875</v>
      </c>
    </row>
    <row r="2189" spans="1:8" x14ac:dyDescent="0.25">
      <c r="A2189" s="5" t="str">
        <f t="shared" si="34"/>
        <v>1TariffFlat32031</v>
      </c>
      <c r="B2189" s="7">
        <v>1</v>
      </c>
      <c r="C2189" s="7" t="s">
        <v>108</v>
      </c>
      <c r="D2189" s="7" t="s">
        <v>125</v>
      </c>
      <c r="E2189" s="7">
        <v>3</v>
      </c>
      <c r="F2189" s="7">
        <v>2031</v>
      </c>
      <c r="G2189" s="7">
        <v>0</v>
      </c>
      <c r="H2189">
        <v>104882.2890625</v>
      </c>
    </row>
    <row r="2190" spans="1:8" x14ac:dyDescent="0.25">
      <c r="A2190" s="5" t="str">
        <f t="shared" si="34"/>
        <v>1TariffFlat32032</v>
      </c>
      <c r="B2190" s="7">
        <v>1</v>
      </c>
      <c r="C2190" s="7" t="s">
        <v>108</v>
      </c>
      <c r="D2190" s="7" t="s">
        <v>125</v>
      </c>
      <c r="E2190" s="7">
        <v>3</v>
      </c>
      <c r="F2190" s="7">
        <v>2032</v>
      </c>
      <c r="G2190" s="7">
        <v>0</v>
      </c>
      <c r="H2190">
        <v>108374.65625</v>
      </c>
    </row>
    <row r="2191" spans="1:8" x14ac:dyDescent="0.25">
      <c r="A2191" s="5" t="str">
        <f t="shared" si="34"/>
        <v>1TariffFlat42022</v>
      </c>
      <c r="B2191" s="7">
        <v>1</v>
      </c>
      <c r="C2191" s="7" t="s">
        <v>108</v>
      </c>
      <c r="D2191" s="7" t="s">
        <v>125</v>
      </c>
      <c r="E2191" s="7">
        <v>4</v>
      </c>
      <c r="F2191" s="7">
        <v>2022</v>
      </c>
      <c r="G2191" s="7">
        <v>0</v>
      </c>
      <c r="H2191">
        <v>39871.7109375</v>
      </c>
    </row>
    <row r="2192" spans="1:8" x14ac:dyDescent="0.25">
      <c r="A2192" s="5" t="str">
        <f t="shared" si="34"/>
        <v>1TariffFlat42023</v>
      </c>
      <c r="B2192" s="7">
        <v>1</v>
      </c>
      <c r="C2192" s="7" t="s">
        <v>108</v>
      </c>
      <c r="D2192" s="7" t="s">
        <v>125</v>
      </c>
      <c r="E2192" s="7">
        <v>4</v>
      </c>
      <c r="F2192" s="7">
        <v>2023</v>
      </c>
      <c r="G2192" s="7">
        <v>0</v>
      </c>
      <c r="H2192">
        <v>50954.76171875</v>
      </c>
    </row>
    <row r="2193" spans="1:8" x14ac:dyDescent="0.25">
      <c r="A2193" s="5" t="str">
        <f t="shared" si="34"/>
        <v>1TariffFlat42024</v>
      </c>
      <c r="B2193" s="7">
        <v>1</v>
      </c>
      <c r="C2193" s="7" t="s">
        <v>108</v>
      </c>
      <c r="D2193" s="7" t="s">
        <v>125</v>
      </c>
      <c r="E2193" s="7">
        <v>4</v>
      </c>
      <c r="F2193" s="7">
        <v>2024</v>
      </c>
      <c r="G2193" s="7">
        <v>0</v>
      </c>
      <c r="H2193">
        <v>61598.01953125</v>
      </c>
    </row>
    <row r="2194" spans="1:8" x14ac:dyDescent="0.25">
      <c r="A2194" s="5" t="str">
        <f t="shared" si="34"/>
        <v>1TariffFlat42025</v>
      </c>
      <c r="B2194" s="7">
        <v>1</v>
      </c>
      <c r="C2194" s="7" t="s">
        <v>108</v>
      </c>
      <c r="D2194" s="7" t="s">
        <v>125</v>
      </c>
      <c r="E2194" s="7">
        <v>4</v>
      </c>
      <c r="F2194" s="7">
        <v>2025</v>
      </c>
      <c r="G2194" s="7">
        <v>0</v>
      </c>
      <c r="H2194">
        <v>70670.15625</v>
      </c>
    </row>
    <row r="2195" spans="1:8" x14ac:dyDescent="0.25">
      <c r="A2195" s="5" t="str">
        <f t="shared" si="34"/>
        <v>1TariffFlat42026</v>
      </c>
      <c r="B2195" s="7">
        <v>1</v>
      </c>
      <c r="C2195" s="7" t="s">
        <v>108</v>
      </c>
      <c r="D2195" s="7" t="s">
        <v>125</v>
      </c>
      <c r="E2195" s="7">
        <v>4</v>
      </c>
      <c r="F2195" s="7">
        <v>2026</v>
      </c>
      <c r="G2195" s="7">
        <v>0</v>
      </c>
      <c r="H2195">
        <v>78574.484375</v>
      </c>
    </row>
    <row r="2196" spans="1:8" x14ac:dyDescent="0.25">
      <c r="A2196" s="5" t="str">
        <f t="shared" si="34"/>
        <v>1TariffFlat42027</v>
      </c>
      <c r="B2196" s="7">
        <v>1</v>
      </c>
      <c r="C2196" s="7" t="s">
        <v>108</v>
      </c>
      <c r="D2196" s="7" t="s">
        <v>125</v>
      </c>
      <c r="E2196" s="7">
        <v>4</v>
      </c>
      <c r="F2196" s="7">
        <v>2027</v>
      </c>
      <c r="G2196" s="7">
        <v>0</v>
      </c>
      <c r="H2196">
        <v>85461.90625</v>
      </c>
    </row>
    <row r="2197" spans="1:8" x14ac:dyDescent="0.25">
      <c r="A2197" s="5" t="str">
        <f t="shared" si="34"/>
        <v>1TariffFlat42028</v>
      </c>
      <c r="B2197" s="7">
        <v>1</v>
      </c>
      <c r="C2197" s="7" t="s">
        <v>108</v>
      </c>
      <c r="D2197" s="7" t="s">
        <v>125</v>
      </c>
      <c r="E2197" s="7">
        <v>4</v>
      </c>
      <c r="F2197" s="7">
        <v>2028</v>
      </c>
      <c r="G2197" s="7">
        <v>0</v>
      </c>
      <c r="H2197">
        <v>91460.6796875</v>
      </c>
    </row>
    <row r="2198" spans="1:8" x14ac:dyDescent="0.25">
      <c r="A2198" s="5" t="str">
        <f t="shared" si="34"/>
        <v>1TariffFlat42029</v>
      </c>
      <c r="B2198" s="7">
        <v>1</v>
      </c>
      <c r="C2198" s="7" t="s">
        <v>108</v>
      </c>
      <c r="D2198" s="7" t="s">
        <v>125</v>
      </c>
      <c r="E2198" s="7">
        <v>4</v>
      </c>
      <c r="F2198" s="7">
        <v>2029</v>
      </c>
      <c r="G2198" s="7">
        <v>0</v>
      </c>
      <c r="H2198">
        <v>96684.53125</v>
      </c>
    </row>
    <row r="2199" spans="1:8" x14ac:dyDescent="0.25">
      <c r="A2199" s="5" t="str">
        <f t="shared" si="34"/>
        <v>1TariffFlat42030</v>
      </c>
      <c r="B2199" s="7">
        <v>1</v>
      </c>
      <c r="C2199" s="7" t="s">
        <v>108</v>
      </c>
      <c r="D2199" s="7" t="s">
        <v>125</v>
      </c>
      <c r="E2199" s="7">
        <v>4</v>
      </c>
      <c r="F2199" s="7">
        <v>2030</v>
      </c>
      <c r="G2199" s="7">
        <v>0</v>
      </c>
      <c r="H2199">
        <v>101234.0859375</v>
      </c>
    </row>
    <row r="2200" spans="1:8" x14ac:dyDescent="0.25">
      <c r="A2200" s="5" t="str">
        <f t="shared" si="34"/>
        <v>1TariffFlat42031</v>
      </c>
      <c r="B2200" s="7">
        <v>1</v>
      </c>
      <c r="C2200" s="7" t="s">
        <v>108</v>
      </c>
      <c r="D2200" s="7" t="s">
        <v>125</v>
      </c>
      <c r="E2200" s="7">
        <v>4</v>
      </c>
      <c r="F2200" s="7">
        <v>2031</v>
      </c>
      <c r="G2200" s="7">
        <v>0</v>
      </c>
      <c r="H2200">
        <v>105197.0078125</v>
      </c>
    </row>
    <row r="2201" spans="1:8" x14ac:dyDescent="0.25">
      <c r="A2201" s="5" t="str">
        <f t="shared" si="34"/>
        <v>1TariffFlat42032</v>
      </c>
      <c r="B2201" s="7">
        <v>1</v>
      </c>
      <c r="C2201" s="7" t="s">
        <v>108</v>
      </c>
      <c r="D2201" s="7" t="s">
        <v>125</v>
      </c>
      <c r="E2201" s="7">
        <v>4</v>
      </c>
      <c r="F2201" s="7">
        <v>2032</v>
      </c>
      <c r="G2201" s="7">
        <v>0</v>
      </c>
      <c r="H2201">
        <v>108648.765625</v>
      </c>
    </row>
    <row r="2202" spans="1:8" x14ac:dyDescent="0.25">
      <c r="A2202" s="5" t="str">
        <f t="shared" si="34"/>
        <v>1TariffFlat52022</v>
      </c>
      <c r="B2202" s="7">
        <v>1</v>
      </c>
      <c r="C2202" s="7" t="s">
        <v>108</v>
      </c>
      <c r="D2202" s="7" t="s">
        <v>125</v>
      </c>
      <c r="E2202" s="7">
        <v>5</v>
      </c>
      <c r="F2202" s="7">
        <v>2022</v>
      </c>
      <c r="G2202" s="7">
        <v>0</v>
      </c>
      <c r="H2202">
        <v>40629.17578125</v>
      </c>
    </row>
    <row r="2203" spans="1:8" x14ac:dyDescent="0.25">
      <c r="A2203" s="5" t="str">
        <f t="shared" si="34"/>
        <v>1TariffFlat52023</v>
      </c>
      <c r="B2203" s="7">
        <v>1</v>
      </c>
      <c r="C2203" s="7" t="s">
        <v>108</v>
      </c>
      <c r="D2203" s="7" t="s">
        <v>125</v>
      </c>
      <c r="E2203" s="7">
        <v>5</v>
      </c>
      <c r="F2203" s="7">
        <v>2023</v>
      </c>
      <c r="G2203" s="7">
        <v>0</v>
      </c>
      <c r="H2203">
        <v>51961.41015625</v>
      </c>
    </row>
    <row r="2204" spans="1:8" x14ac:dyDescent="0.25">
      <c r="A2204" s="5" t="str">
        <f t="shared" si="34"/>
        <v>1TariffFlat52024</v>
      </c>
      <c r="B2204" s="7">
        <v>1</v>
      </c>
      <c r="C2204" s="7" t="s">
        <v>108</v>
      </c>
      <c r="D2204" s="7" t="s">
        <v>125</v>
      </c>
      <c r="E2204" s="7">
        <v>5</v>
      </c>
      <c r="F2204" s="7">
        <v>2024</v>
      </c>
      <c r="G2204" s="7">
        <v>0</v>
      </c>
      <c r="H2204">
        <v>62425.1015625</v>
      </c>
    </row>
    <row r="2205" spans="1:8" x14ac:dyDescent="0.25">
      <c r="A2205" s="5" t="str">
        <f t="shared" si="34"/>
        <v>1TariffFlat52025</v>
      </c>
      <c r="B2205" s="7">
        <v>1</v>
      </c>
      <c r="C2205" s="7" t="s">
        <v>108</v>
      </c>
      <c r="D2205" s="7" t="s">
        <v>125</v>
      </c>
      <c r="E2205" s="7">
        <v>5</v>
      </c>
      <c r="F2205" s="7">
        <v>2025</v>
      </c>
      <c r="G2205" s="7">
        <v>0</v>
      </c>
      <c r="H2205">
        <v>71390.625</v>
      </c>
    </row>
    <row r="2206" spans="1:8" x14ac:dyDescent="0.25">
      <c r="A2206" s="5" t="str">
        <f t="shared" si="34"/>
        <v>1TariffFlat52026</v>
      </c>
      <c r="B2206" s="7">
        <v>1</v>
      </c>
      <c r="C2206" s="7" t="s">
        <v>108</v>
      </c>
      <c r="D2206" s="7" t="s">
        <v>125</v>
      </c>
      <c r="E2206" s="7">
        <v>5</v>
      </c>
      <c r="F2206" s="7">
        <v>2026</v>
      </c>
      <c r="G2206" s="7">
        <v>0</v>
      </c>
      <c r="H2206">
        <v>79202.28125</v>
      </c>
    </row>
    <row r="2207" spans="1:8" x14ac:dyDescent="0.25">
      <c r="A2207" s="5" t="str">
        <f t="shared" si="34"/>
        <v>1TariffFlat52027</v>
      </c>
      <c r="B2207" s="7">
        <v>1</v>
      </c>
      <c r="C2207" s="7" t="s">
        <v>108</v>
      </c>
      <c r="D2207" s="7" t="s">
        <v>125</v>
      </c>
      <c r="E2207" s="7">
        <v>5</v>
      </c>
      <c r="F2207" s="7">
        <v>2027</v>
      </c>
      <c r="G2207" s="7">
        <v>0</v>
      </c>
      <c r="H2207">
        <v>86008.9296875</v>
      </c>
    </row>
    <row r="2208" spans="1:8" x14ac:dyDescent="0.25">
      <c r="A2208" s="5" t="str">
        <f t="shared" si="34"/>
        <v>1TariffFlat52028</v>
      </c>
      <c r="B2208" s="7">
        <v>1</v>
      </c>
      <c r="C2208" s="7" t="s">
        <v>108</v>
      </c>
      <c r="D2208" s="7" t="s">
        <v>125</v>
      </c>
      <c r="E2208" s="7">
        <v>5</v>
      </c>
      <c r="F2208" s="7">
        <v>2028</v>
      </c>
      <c r="G2208" s="7">
        <v>0</v>
      </c>
      <c r="H2208">
        <v>91937.0078125</v>
      </c>
    </row>
    <row r="2209" spans="1:8" x14ac:dyDescent="0.25">
      <c r="A2209" s="5" t="str">
        <f t="shared" si="34"/>
        <v>1TariffFlat52029</v>
      </c>
      <c r="B2209" s="7">
        <v>1</v>
      </c>
      <c r="C2209" s="7" t="s">
        <v>108</v>
      </c>
      <c r="D2209" s="7" t="s">
        <v>125</v>
      </c>
      <c r="E2209" s="7">
        <v>5</v>
      </c>
      <c r="F2209" s="7">
        <v>2029</v>
      </c>
      <c r="G2209" s="7">
        <v>0</v>
      </c>
      <c r="H2209">
        <v>97099.3515625</v>
      </c>
    </row>
    <row r="2210" spans="1:8" x14ac:dyDescent="0.25">
      <c r="A2210" s="5" t="str">
        <f t="shared" si="34"/>
        <v>1TariffFlat52030</v>
      </c>
      <c r="B2210" s="7">
        <v>1</v>
      </c>
      <c r="C2210" s="7" t="s">
        <v>108</v>
      </c>
      <c r="D2210" s="7" t="s">
        <v>125</v>
      </c>
      <c r="E2210" s="7">
        <v>5</v>
      </c>
      <c r="F2210" s="7">
        <v>2030</v>
      </c>
      <c r="G2210" s="7">
        <v>0</v>
      </c>
      <c r="H2210">
        <v>101595.3671875</v>
      </c>
    </row>
    <row r="2211" spans="1:8" x14ac:dyDescent="0.25">
      <c r="A2211" s="5" t="str">
        <f t="shared" si="34"/>
        <v>1TariffFlat52031</v>
      </c>
      <c r="B2211" s="7">
        <v>1</v>
      </c>
      <c r="C2211" s="7" t="s">
        <v>108</v>
      </c>
      <c r="D2211" s="7" t="s">
        <v>125</v>
      </c>
      <c r="E2211" s="7">
        <v>5</v>
      </c>
      <c r="F2211" s="7">
        <v>2031</v>
      </c>
      <c r="G2211" s="7">
        <v>0</v>
      </c>
      <c r="H2211">
        <v>105511.734375</v>
      </c>
    </row>
    <row r="2212" spans="1:8" x14ac:dyDescent="0.25">
      <c r="A2212" s="5" t="str">
        <f t="shared" si="34"/>
        <v>1TariffFlat52032</v>
      </c>
      <c r="B2212" s="7">
        <v>1</v>
      </c>
      <c r="C2212" s="7" t="s">
        <v>108</v>
      </c>
      <c r="D2212" s="7" t="s">
        <v>125</v>
      </c>
      <c r="E2212" s="7">
        <v>5</v>
      </c>
      <c r="F2212" s="7">
        <v>2032</v>
      </c>
      <c r="G2212" s="7">
        <v>0</v>
      </c>
      <c r="H2212">
        <v>108922.875</v>
      </c>
    </row>
    <row r="2213" spans="1:8" x14ac:dyDescent="0.25">
      <c r="A2213" s="5" t="str">
        <f t="shared" si="34"/>
        <v>1TariffFlat62022</v>
      </c>
      <c r="B2213" s="7">
        <v>1</v>
      </c>
      <c r="C2213" s="7" t="s">
        <v>108</v>
      </c>
      <c r="D2213" s="7" t="s">
        <v>125</v>
      </c>
      <c r="E2213" s="7">
        <v>6</v>
      </c>
      <c r="F2213" s="7">
        <v>2022</v>
      </c>
      <c r="G2213" s="7">
        <v>0</v>
      </c>
      <c r="H2213">
        <v>41386.640625</v>
      </c>
    </row>
    <row r="2214" spans="1:8" x14ac:dyDescent="0.25">
      <c r="A2214" s="5" t="str">
        <f t="shared" si="34"/>
        <v>1TariffFlat62023</v>
      </c>
      <c r="B2214" s="7">
        <v>1</v>
      </c>
      <c r="C2214" s="7" t="s">
        <v>108</v>
      </c>
      <c r="D2214" s="7" t="s">
        <v>125</v>
      </c>
      <c r="E2214" s="7">
        <v>6</v>
      </c>
      <c r="F2214" s="7">
        <v>2023</v>
      </c>
      <c r="G2214" s="7">
        <v>0</v>
      </c>
      <c r="H2214">
        <v>52968.0625</v>
      </c>
    </row>
    <row r="2215" spans="1:8" x14ac:dyDescent="0.25">
      <c r="A2215" s="5" t="str">
        <f t="shared" si="34"/>
        <v>1TariffFlat62024</v>
      </c>
      <c r="B2215" s="7">
        <v>1</v>
      </c>
      <c r="C2215" s="7" t="s">
        <v>108</v>
      </c>
      <c r="D2215" s="7" t="s">
        <v>125</v>
      </c>
      <c r="E2215" s="7">
        <v>6</v>
      </c>
      <c r="F2215" s="7">
        <v>2024</v>
      </c>
      <c r="G2215" s="7">
        <v>0</v>
      </c>
      <c r="H2215">
        <v>63252.18359375</v>
      </c>
    </row>
    <row r="2216" spans="1:8" x14ac:dyDescent="0.25">
      <c r="A2216" s="5" t="str">
        <f t="shared" si="34"/>
        <v>1TariffFlat62025</v>
      </c>
      <c r="B2216" s="7">
        <v>1</v>
      </c>
      <c r="C2216" s="7" t="s">
        <v>108</v>
      </c>
      <c r="D2216" s="7" t="s">
        <v>125</v>
      </c>
      <c r="E2216" s="7">
        <v>6</v>
      </c>
      <c r="F2216" s="7">
        <v>2025</v>
      </c>
      <c r="G2216" s="7">
        <v>0</v>
      </c>
      <c r="H2216">
        <v>72111.1015625</v>
      </c>
    </row>
    <row r="2217" spans="1:8" x14ac:dyDescent="0.25">
      <c r="A2217" s="5" t="str">
        <f t="shared" si="34"/>
        <v>1TariffFlat62026</v>
      </c>
      <c r="B2217" s="7">
        <v>1</v>
      </c>
      <c r="C2217" s="7" t="s">
        <v>108</v>
      </c>
      <c r="D2217" s="7" t="s">
        <v>125</v>
      </c>
      <c r="E2217" s="7">
        <v>6</v>
      </c>
      <c r="F2217" s="7">
        <v>2026</v>
      </c>
      <c r="G2217" s="7">
        <v>0</v>
      </c>
      <c r="H2217">
        <v>79830.0859375</v>
      </c>
    </row>
    <row r="2218" spans="1:8" x14ac:dyDescent="0.25">
      <c r="A2218" s="5" t="str">
        <f t="shared" si="34"/>
        <v>1TariffFlat62027</v>
      </c>
      <c r="B2218" s="7">
        <v>1</v>
      </c>
      <c r="C2218" s="7" t="s">
        <v>108</v>
      </c>
      <c r="D2218" s="7" t="s">
        <v>125</v>
      </c>
      <c r="E2218" s="7">
        <v>6</v>
      </c>
      <c r="F2218" s="7">
        <v>2027</v>
      </c>
      <c r="G2218" s="7">
        <v>0</v>
      </c>
      <c r="H2218">
        <v>86555.9609375</v>
      </c>
    </row>
    <row r="2219" spans="1:8" x14ac:dyDescent="0.25">
      <c r="A2219" s="5" t="str">
        <f t="shared" si="34"/>
        <v>1TariffFlat62028</v>
      </c>
      <c r="B2219" s="7">
        <v>1</v>
      </c>
      <c r="C2219" s="7" t="s">
        <v>108</v>
      </c>
      <c r="D2219" s="7" t="s">
        <v>125</v>
      </c>
      <c r="E2219" s="7">
        <v>6</v>
      </c>
      <c r="F2219" s="7">
        <v>2028</v>
      </c>
      <c r="G2219" s="7">
        <v>0</v>
      </c>
      <c r="H2219">
        <v>92413.34375</v>
      </c>
    </row>
    <row r="2220" spans="1:8" x14ac:dyDescent="0.25">
      <c r="A2220" s="5" t="str">
        <f t="shared" si="34"/>
        <v>1TariffFlat62029</v>
      </c>
      <c r="B2220" s="7">
        <v>1</v>
      </c>
      <c r="C2220" s="7" t="s">
        <v>108</v>
      </c>
      <c r="D2220" s="7" t="s">
        <v>125</v>
      </c>
      <c r="E2220" s="7">
        <v>6</v>
      </c>
      <c r="F2220" s="7">
        <v>2029</v>
      </c>
      <c r="G2220" s="7">
        <v>0</v>
      </c>
      <c r="H2220">
        <v>97514.1640625</v>
      </c>
    </row>
    <row r="2221" spans="1:8" x14ac:dyDescent="0.25">
      <c r="A2221" s="5" t="str">
        <f t="shared" si="34"/>
        <v>1TariffFlat62030</v>
      </c>
      <c r="B2221" s="7">
        <v>1</v>
      </c>
      <c r="C2221" s="7" t="s">
        <v>108</v>
      </c>
      <c r="D2221" s="7" t="s">
        <v>125</v>
      </c>
      <c r="E2221" s="7">
        <v>6</v>
      </c>
      <c r="F2221" s="7">
        <v>2030</v>
      </c>
      <c r="G2221" s="7">
        <v>0</v>
      </c>
      <c r="H2221">
        <v>101956.65625</v>
      </c>
    </row>
    <row r="2222" spans="1:8" x14ac:dyDescent="0.25">
      <c r="A2222" s="5" t="str">
        <f t="shared" si="34"/>
        <v>1TariffFlat62031</v>
      </c>
      <c r="B2222" s="7">
        <v>1</v>
      </c>
      <c r="C2222" s="7" t="s">
        <v>108</v>
      </c>
      <c r="D2222" s="7" t="s">
        <v>125</v>
      </c>
      <c r="E2222" s="7">
        <v>6</v>
      </c>
      <c r="F2222" s="7">
        <v>2031</v>
      </c>
      <c r="G2222" s="7">
        <v>0</v>
      </c>
      <c r="H2222">
        <v>105826.453125</v>
      </c>
    </row>
    <row r="2223" spans="1:8" x14ac:dyDescent="0.25">
      <c r="A2223" s="5" t="str">
        <f t="shared" si="34"/>
        <v>1TariffFlat62032</v>
      </c>
      <c r="B2223" s="7">
        <v>1</v>
      </c>
      <c r="C2223" s="7" t="s">
        <v>108</v>
      </c>
      <c r="D2223" s="7" t="s">
        <v>125</v>
      </c>
      <c r="E2223" s="7">
        <v>6</v>
      </c>
      <c r="F2223" s="7">
        <v>2032</v>
      </c>
      <c r="G2223" s="7">
        <v>0</v>
      </c>
      <c r="H2223">
        <v>109196.984375</v>
      </c>
    </row>
    <row r="2224" spans="1:8" x14ac:dyDescent="0.25">
      <c r="A2224" s="5" t="str">
        <f t="shared" si="34"/>
        <v>1TariffFlat72022</v>
      </c>
      <c r="B2224" s="7">
        <v>1</v>
      </c>
      <c r="C2224" s="7" t="s">
        <v>108</v>
      </c>
      <c r="D2224" s="7" t="s">
        <v>125</v>
      </c>
      <c r="E2224" s="7">
        <v>7</v>
      </c>
      <c r="F2224" s="7">
        <v>2022</v>
      </c>
      <c r="G2224" s="7">
        <v>0</v>
      </c>
      <c r="H2224">
        <v>42144.10546875</v>
      </c>
    </row>
    <row r="2225" spans="1:8" x14ac:dyDescent="0.25">
      <c r="A2225" s="5" t="str">
        <f t="shared" si="34"/>
        <v>1TariffFlat72023</v>
      </c>
      <c r="B2225" s="7">
        <v>1</v>
      </c>
      <c r="C2225" s="7" t="s">
        <v>108</v>
      </c>
      <c r="D2225" s="7" t="s">
        <v>125</v>
      </c>
      <c r="E2225" s="7">
        <v>7</v>
      </c>
      <c r="F2225" s="7">
        <v>2023</v>
      </c>
      <c r="G2225" s="7">
        <v>0</v>
      </c>
      <c r="H2225">
        <v>53974.7109375</v>
      </c>
    </row>
    <row r="2226" spans="1:8" x14ac:dyDescent="0.25">
      <c r="A2226" s="5" t="str">
        <f t="shared" si="34"/>
        <v>1TariffFlat72024</v>
      </c>
      <c r="B2226" s="7">
        <v>1</v>
      </c>
      <c r="C2226" s="7" t="s">
        <v>108</v>
      </c>
      <c r="D2226" s="7" t="s">
        <v>125</v>
      </c>
      <c r="E2226" s="7">
        <v>7</v>
      </c>
      <c r="F2226" s="7">
        <v>2024</v>
      </c>
      <c r="G2226" s="7">
        <v>0</v>
      </c>
      <c r="H2226">
        <v>64079.265625</v>
      </c>
    </row>
    <row r="2227" spans="1:8" x14ac:dyDescent="0.25">
      <c r="A2227" s="5" t="str">
        <f t="shared" si="34"/>
        <v>1TariffFlat72025</v>
      </c>
      <c r="B2227" s="7">
        <v>1</v>
      </c>
      <c r="C2227" s="7" t="s">
        <v>108</v>
      </c>
      <c r="D2227" s="7" t="s">
        <v>125</v>
      </c>
      <c r="E2227" s="7">
        <v>7</v>
      </c>
      <c r="F2227" s="7">
        <v>2025</v>
      </c>
      <c r="G2227" s="7">
        <v>0</v>
      </c>
      <c r="H2227">
        <v>72831.578125</v>
      </c>
    </row>
    <row r="2228" spans="1:8" x14ac:dyDescent="0.25">
      <c r="A2228" s="5" t="str">
        <f t="shared" si="34"/>
        <v>1TariffFlat72026</v>
      </c>
      <c r="B2228" s="7">
        <v>1</v>
      </c>
      <c r="C2228" s="7" t="s">
        <v>108</v>
      </c>
      <c r="D2228" s="7" t="s">
        <v>125</v>
      </c>
      <c r="E2228" s="7">
        <v>7</v>
      </c>
      <c r="F2228" s="7">
        <v>2026</v>
      </c>
      <c r="G2228" s="7">
        <v>0</v>
      </c>
      <c r="H2228">
        <v>80457.890625</v>
      </c>
    </row>
    <row r="2229" spans="1:8" x14ac:dyDescent="0.25">
      <c r="A2229" s="5" t="str">
        <f t="shared" si="34"/>
        <v>1TariffFlat72027</v>
      </c>
      <c r="B2229" s="7">
        <v>1</v>
      </c>
      <c r="C2229" s="7" t="s">
        <v>108</v>
      </c>
      <c r="D2229" s="7" t="s">
        <v>125</v>
      </c>
      <c r="E2229" s="7">
        <v>7</v>
      </c>
      <c r="F2229" s="7">
        <v>2027</v>
      </c>
      <c r="G2229" s="7">
        <v>0</v>
      </c>
      <c r="H2229">
        <v>87102.984375</v>
      </c>
    </row>
    <row r="2230" spans="1:8" x14ac:dyDescent="0.25">
      <c r="A2230" s="5" t="str">
        <f t="shared" si="34"/>
        <v>1TariffFlat72028</v>
      </c>
      <c r="B2230" s="7">
        <v>1</v>
      </c>
      <c r="C2230" s="7" t="s">
        <v>108</v>
      </c>
      <c r="D2230" s="7" t="s">
        <v>125</v>
      </c>
      <c r="E2230" s="7">
        <v>7</v>
      </c>
      <c r="F2230" s="7">
        <v>2028</v>
      </c>
      <c r="G2230" s="7">
        <v>0</v>
      </c>
      <c r="H2230">
        <v>92889.671875</v>
      </c>
    </row>
    <row r="2231" spans="1:8" x14ac:dyDescent="0.25">
      <c r="A2231" s="5" t="str">
        <f t="shared" si="34"/>
        <v>1TariffFlat72029</v>
      </c>
      <c r="B2231" s="7">
        <v>1</v>
      </c>
      <c r="C2231" s="7" t="s">
        <v>108</v>
      </c>
      <c r="D2231" s="7" t="s">
        <v>125</v>
      </c>
      <c r="E2231" s="7">
        <v>7</v>
      </c>
      <c r="F2231" s="7">
        <v>2029</v>
      </c>
      <c r="G2231" s="7">
        <v>0</v>
      </c>
      <c r="H2231">
        <v>97928.984375</v>
      </c>
    </row>
    <row r="2232" spans="1:8" x14ac:dyDescent="0.25">
      <c r="A2232" s="5" t="str">
        <f t="shared" si="34"/>
        <v>1TariffFlat72030</v>
      </c>
      <c r="B2232" s="7">
        <v>1</v>
      </c>
      <c r="C2232" s="7" t="s">
        <v>108</v>
      </c>
      <c r="D2232" s="7" t="s">
        <v>125</v>
      </c>
      <c r="E2232" s="7">
        <v>7</v>
      </c>
      <c r="F2232" s="7">
        <v>2030</v>
      </c>
      <c r="G2232" s="7">
        <v>0</v>
      </c>
      <c r="H2232">
        <v>102317.9375</v>
      </c>
    </row>
    <row r="2233" spans="1:8" x14ac:dyDescent="0.25">
      <c r="A2233" s="5" t="str">
        <f t="shared" si="34"/>
        <v>1TariffFlat72031</v>
      </c>
      <c r="B2233" s="7">
        <v>1</v>
      </c>
      <c r="C2233" s="7" t="s">
        <v>108</v>
      </c>
      <c r="D2233" s="7" t="s">
        <v>125</v>
      </c>
      <c r="E2233" s="7">
        <v>7</v>
      </c>
      <c r="F2233" s="7">
        <v>2031</v>
      </c>
      <c r="G2233" s="7">
        <v>0</v>
      </c>
      <c r="H2233">
        <v>106141.1796875</v>
      </c>
    </row>
    <row r="2234" spans="1:8" x14ac:dyDescent="0.25">
      <c r="A2234" s="5" t="str">
        <f t="shared" si="34"/>
        <v>1TariffFlat72032</v>
      </c>
      <c r="B2234" s="7">
        <v>1</v>
      </c>
      <c r="C2234" s="7" t="s">
        <v>108</v>
      </c>
      <c r="D2234" s="7" t="s">
        <v>125</v>
      </c>
      <c r="E2234" s="7">
        <v>7</v>
      </c>
      <c r="F2234" s="7">
        <v>2032</v>
      </c>
      <c r="G2234" s="7">
        <v>0</v>
      </c>
      <c r="H2234">
        <v>109471.09375</v>
      </c>
    </row>
    <row r="2235" spans="1:8" x14ac:dyDescent="0.25">
      <c r="A2235" s="5" t="str">
        <f t="shared" si="34"/>
        <v>1TariffFlat82022</v>
      </c>
      <c r="B2235" s="7">
        <v>1</v>
      </c>
      <c r="C2235" s="7" t="s">
        <v>108</v>
      </c>
      <c r="D2235" s="7" t="s">
        <v>125</v>
      </c>
      <c r="E2235" s="7">
        <v>8</v>
      </c>
      <c r="F2235" s="7">
        <v>2022</v>
      </c>
      <c r="G2235" s="7">
        <v>0</v>
      </c>
      <c r="H2235">
        <v>42901.5703125</v>
      </c>
    </row>
    <row r="2236" spans="1:8" x14ac:dyDescent="0.25">
      <c r="A2236" s="5" t="str">
        <f t="shared" si="34"/>
        <v>1TariffFlat82023</v>
      </c>
      <c r="B2236" s="7">
        <v>1</v>
      </c>
      <c r="C2236" s="7" t="s">
        <v>108</v>
      </c>
      <c r="D2236" s="7" t="s">
        <v>125</v>
      </c>
      <c r="E2236" s="7">
        <v>8</v>
      </c>
      <c r="F2236" s="7">
        <v>2023</v>
      </c>
      <c r="G2236" s="7">
        <v>0</v>
      </c>
      <c r="H2236">
        <v>54981.359375</v>
      </c>
    </row>
    <row r="2237" spans="1:8" x14ac:dyDescent="0.25">
      <c r="A2237" s="5" t="str">
        <f t="shared" si="34"/>
        <v>1TariffFlat82024</v>
      </c>
      <c r="B2237" s="7">
        <v>1</v>
      </c>
      <c r="C2237" s="7" t="s">
        <v>108</v>
      </c>
      <c r="D2237" s="7" t="s">
        <v>125</v>
      </c>
      <c r="E2237" s="7">
        <v>8</v>
      </c>
      <c r="F2237" s="7">
        <v>2024</v>
      </c>
      <c r="G2237" s="7">
        <v>0</v>
      </c>
      <c r="H2237">
        <v>64906.34765625</v>
      </c>
    </row>
    <row r="2238" spans="1:8" x14ac:dyDescent="0.25">
      <c r="A2238" s="5" t="str">
        <f t="shared" si="34"/>
        <v>1TariffFlat82025</v>
      </c>
      <c r="B2238" s="7">
        <v>1</v>
      </c>
      <c r="C2238" s="7" t="s">
        <v>108</v>
      </c>
      <c r="D2238" s="7" t="s">
        <v>125</v>
      </c>
      <c r="E2238" s="7">
        <v>8</v>
      </c>
      <c r="F2238" s="7">
        <v>2025</v>
      </c>
      <c r="G2238" s="7">
        <v>0</v>
      </c>
      <c r="H2238">
        <v>73552.0546875</v>
      </c>
    </row>
    <row r="2239" spans="1:8" x14ac:dyDescent="0.25">
      <c r="A2239" s="5" t="str">
        <f t="shared" si="34"/>
        <v>1TariffFlat82026</v>
      </c>
      <c r="B2239" s="7">
        <v>1</v>
      </c>
      <c r="C2239" s="7" t="s">
        <v>108</v>
      </c>
      <c r="D2239" s="7" t="s">
        <v>125</v>
      </c>
      <c r="E2239" s="7">
        <v>8</v>
      </c>
      <c r="F2239" s="7">
        <v>2026</v>
      </c>
      <c r="G2239" s="7">
        <v>0</v>
      </c>
      <c r="H2239">
        <v>81085.6953125</v>
      </c>
    </row>
    <row r="2240" spans="1:8" x14ac:dyDescent="0.25">
      <c r="A2240" s="5" t="str">
        <f t="shared" si="34"/>
        <v>1TariffFlat82027</v>
      </c>
      <c r="B2240" s="7">
        <v>1</v>
      </c>
      <c r="C2240" s="7" t="s">
        <v>108</v>
      </c>
      <c r="D2240" s="7" t="s">
        <v>125</v>
      </c>
      <c r="E2240" s="7">
        <v>8</v>
      </c>
      <c r="F2240" s="7">
        <v>2027</v>
      </c>
      <c r="G2240" s="7">
        <v>0</v>
      </c>
      <c r="H2240">
        <v>87650.015625</v>
      </c>
    </row>
    <row r="2241" spans="1:8" x14ac:dyDescent="0.25">
      <c r="A2241" s="5" t="str">
        <f t="shared" si="34"/>
        <v>1TariffFlat82028</v>
      </c>
      <c r="B2241" s="7">
        <v>1</v>
      </c>
      <c r="C2241" s="7" t="s">
        <v>108</v>
      </c>
      <c r="D2241" s="7" t="s">
        <v>125</v>
      </c>
      <c r="E2241" s="7">
        <v>8</v>
      </c>
      <c r="F2241" s="7">
        <v>2028</v>
      </c>
      <c r="G2241" s="7">
        <v>0</v>
      </c>
      <c r="H2241">
        <v>93366.0078125</v>
      </c>
    </row>
    <row r="2242" spans="1:8" x14ac:dyDescent="0.25">
      <c r="A2242" s="5" t="str">
        <f t="shared" si="34"/>
        <v>1TariffFlat82029</v>
      </c>
      <c r="B2242" s="7">
        <v>1</v>
      </c>
      <c r="C2242" s="7" t="s">
        <v>108</v>
      </c>
      <c r="D2242" s="7" t="s">
        <v>125</v>
      </c>
      <c r="E2242" s="7">
        <v>8</v>
      </c>
      <c r="F2242" s="7">
        <v>2029</v>
      </c>
      <c r="G2242" s="7">
        <v>0</v>
      </c>
      <c r="H2242">
        <v>98343.796875</v>
      </c>
    </row>
    <row r="2243" spans="1:8" x14ac:dyDescent="0.25">
      <c r="A2243" s="5" t="str">
        <f t="shared" ref="A2243:A2306" si="35">B2243&amp;C2243&amp;D2243&amp;E2243&amp;F2243</f>
        <v>1TariffFlat82030</v>
      </c>
      <c r="B2243" s="7">
        <v>1</v>
      </c>
      <c r="C2243" s="7" t="s">
        <v>108</v>
      </c>
      <c r="D2243" s="7" t="s">
        <v>125</v>
      </c>
      <c r="E2243" s="7">
        <v>8</v>
      </c>
      <c r="F2243" s="7">
        <v>2030</v>
      </c>
      <c r="G2243" s="7">
        <v>0</v>
      </c>
      <c r="H2243">
        <v>102679.2265625</v>
      </c>
    </row>
    <row r="2244" spans="1:8" x14ac:dyDescent="0.25">
      <c r="A2244" s="5" t="str">
        <f t="shared" si="35"/>
        <v>1TariffFlat82031</v>
      </c>
      <c r="B2244" s="7">
        <v>1</v>
      </c>
      <c r="C2244" s="7" t="s">
        <v>108</v>
      </c>
      <c r="D2244" s="7" t="s">
        <v>125</v>
      </c>
      <c r="E2244" s="7">
        <v>8</v>
      </c>
      <c r="F2244" s="7">
        <v>2031</v>
      </c>
      <c r="G2244" s="7">
        <v>0</v>
      </c>
      <c r="H2244">
        <v>106455.8984375</v>
      </c>
    </row>
    <row r="2245" spans="1:8" x14ac:dyDescent="0.25">
      <c r="A2245" s="5" t="str">
        <f t="shared" si="35"/>
        <v>1TariffFlat82032</v>
      </c>
      <c r="B2245" s="7">
        <v>1</v>
      </c>
      <c r="C2245" s="7" t="s">
        <v>108</v>
      </c>
      <c r="D2245" s="7" t="s">
        <v>125</v>
      </c>
      <c r="E2245" s="7">
        <v>8</v>
      </c>
      <c r="F2245" s="7">
        <v>2032</v>
      </c>
      <c r="G2245" s="7">
        <v>0</v>
      </c>
      <c r="H2245">
        <v>109745.1953125</v>
      </c>
    </row>
    <row r="2246" spans="1:8" x14ac:dyDescent="0.25">
      <c r="A2246" s="5" t="str">
        <f t="shared" si="35"/>
        <v>1TariffFlat92022</v>
      </c>
      <c r="B2246" s="7">
        <v>1</v>
      </c>
      <c r="C2246" s="7" t="s">
        <v>108</v>
      </c>
      <c r="D2246" s="7" t="s">
        <v>125</v>
      </c>
      <c r="E2246" s="7">
        <v>9</v>
      </c>
      <c r="F2246" s="7">
        <v>2022</v>
      </c>
      <c r="G2246" s="7">
        <v>0</v>
      </c>
      <c r="H2246">
        <v>43908.21875</v>
      </c>
    </row>
    <row r="2247" spans="1:8" x14ac:dyDescent="0.25">
      <c r="A2247" s="5" t="str">
        <f t="shared" si="35"/>
        <v>1TariffFlat92023</v>
      </c>
      <c r="B2247" s="7">
        <v>1</v>
      </c>
      <c r="C2247" s="7" t="s">
        <v>108</v>
      </c>
      <c r="D2247" s="7" t="s">
        <v>125</v>
      </c>
      <c r="E2247" s="7">
        <v>9</v>
      </c>
      <c r="F2247" s="7">
        <v>2023</v>
      </c>
      <c r="G2247" s="7">
        <v>0</v>
      </c>
      <c r="H2247">
        <v>55808.44140625</v>
      </c>
    </row>
    <row r="2248" spans="1:8" x14ac:dyDescent="0.25">
      <c r="A2248" s="5" t="str">
        <f t="shared" si="35"/>
        <v>1TariffFlat92024</v>
      </c>
      <c r="B2248" s="7">
        <v>1</v>
      </c>
      <c r="C2248" s="7" t="s">
        <v>108</v>
      </c>
      <c r="D2248" s="7" t="s">
        <v>125</v>
      </c>
      <c r="E2248" s="7">
        <v>9</v>
      </c>
      <c r="F2248" s="7">
        <v>2024</v>
      </c>
      <c r="G2248" s="7">
        <v>0</v>
      </c>
      <c r="H2248">
        <v>65626.828125</v>
      </c>
    </row>
    <row r="2249" spans="1:8" x14ac:dyDescent="0.25">
      <c r="A2249" s="5" t="str">
        <f t="shared" si="35"/>
        <v>1TariffFlat92025</v>
      </c>
      <c r="B2249" s="7">
        <v>1</v>
      </c>
      <c r="C2249" s="7" t="s">
        <v>108</v>
      </c>
      <c r="D2249" s="7" t="s">
        <v>125</v>
      </c>
      <c r="E2249" s="7">
        <v>9</v>
      </c>
      <c r="F2249" s="7">
        <v>2025</v>
      </c>
      <c r="G2249" s="7">
        <v>0</v>
      </c>
      <c r="H2249">
        <v>74179.859375</v>
      </c>
    </row>
    <row r="2250" spans="1:8" x14ac:dyDescent="0.25">
      <c r="A2250" s="5" t="str">
        <f t="shared" si="35"/>
        <v>1TariffFlat92026</v>
      </c>
      <c r="B2250" s="7">
        <v>1</v>
      </c>
      <c r="C2250" s="7" t="s">
        <v>108</v>
      </c>
      <c r="D2250" s="7" t="s">
        <v>125</v>
      </c>
      <c r="E2250" s="7">
        <v>9</v>
      </c>
      <c r="F2250" s="7">
        <v>2026</v>
      </c>
      <c r="G2250" s="7">
        <v>0</v>
      </c>
      <c r="H2250">
        <v>81632.71875</v>
      </c>
    </row>
    <row r="2251" spans="1:8" x14ac:dyDescent="0.25">
      <c r="A2251" s="5" t="str">
        <f t="shared" si="35"/>
        <v>1TariffFlat92027</v>
      </c>
      <c r="B2251" s="7">
        <v>1</v>
      </c>
      <c r="C2251" s="7" t="s">
        <v>108</v>
      </c>
      <c r="D2251" s="7" t="s">
        <v>125</v>
      </c>
      <c r="E2251" s="7">
        <v>9</v>
      </c>
      <c r="F2251" s="7">
        <v>2027</v>
      </c>
      <c r="G2251" s="7">
        <v>0</v>
      </c>
      <c r="H2251">
        <v>88126.34375</v>
      </c>
    </row>
    <row r="2252" spans="1:8" x14ac:dyDescent="0.25">
      <c r="A2252" s="5" t="str">
        <f t="shared" si="35"/>
        <v>1TariffFlat92028</v>
      </c>
      <c r="B2252" s="7">
        <v>1</v>
      </c>
      <c r="C2252" s="7" t="s">
        <v>108</v>
      </c>
      <c r="D2252" s="7" t="s">
        <v>125</v>
      </c>
      <c r="E2252" s="7">
        <v>9</v>
      </c>
      <c r="F2252" s="7">
        <v>2028</v>
      </c>
      <c r="G2252" s="7">
        <v>0</v>
      </c>
      <c r="H2252">
        <v>93780.8203125</v>
      </c>
    </row>
    <row r="2253" spans="1:8" x14ac:dyDescent="0.25">
      <c r="A2253" s="5" t="str">
        <f t="shared" si="35"/>
        <v>1TariffFlat92029</v>
      </c>
      <c r="B2253" s="7">
        <v>1</v>
      </c>
      <c r="C2253" s="7" t="s">
        <v>108</v>
      </c>
      <c r="D2253" s="7" t="s">
        <v>125</v>
      </c>
      <c r="E2253" s="7">
        <v>9</v>
      </c>
      <c r="F2253" s="7">
        <v>2029</v>
      </c>
      <c r="G2253" s="7">
        <v>0</v>
      </c>
      <c r="H2253">
        <v>98705.0859375</v>
      </c>
    </row>
    <row r="2254" spans="1:8" x14ac:dyDescent="0.25">
      <c r="A2254" s="5" t="str">
        <f t="shared" si="35"/>
        <v>1TariffFlat92030</v>
      </c>
      <c r="B2254" s="7">
        <v>1</v>
      </c>
      <c r="C2254" s="7" t="s">
        <v>108</v>
      </c>
      <c r="D2254" s="7" t="s">
        <v>125</v>
      </c>
      <c r="E2254" s="7">
        <v>9</v>
      </c>
      <c r="F2254" s="7">
        <v>2030</v>
      </c>
      <c r="G2254" s="7">
        <v>0</v>
      </c>
      <c r="H2254">
        <v>102993.9453125</v>
      </c>
    </row>
    <row r="2255" spans="1:8" x14ac:dyDescent="0.25">
      <c r="A2255" s="5" t="str">
        <f t="shared" si="35"/>
        <v>1TariffFlat92031</v>
      </c>
      <c r="B2255" s="7">
        <v>1</v>
      </c>
      <c r="C2255" s="7" t="s">
        <v>108</v>
      </c>
      <c r="D2255" s="7" t="s">
        <v>125</v>
      </c>
      <c r="E2255" s="7">
        <v>9</v>
      </c>
      <c r="F2255" s="7">
        <v>2031</v>
      </c>
      <c r="G2255" s="7">
        <v>0</v>
      </c>
      <c r="H2255">
        <v>106730.0078125</v>
      </c>
    </row>
    <row r="2256" spans="1:8" x14ac:dyDescent="0.25">
      <c r="A2256" s="5" t="str">
        <f t="shared" si="35"/>
        <v>1TariffFlat92032</v>
      </c>
      <c r="B2256" s="7">
        <v>1</v>
      </c>
      <c r="C2256" s="7" t="s">
        <v>108</v>
      </c>
      <c r="D2256" s="7" t="s">
        <v>125</v>
      </c>
      <c r="E2256" s="7">
        <v>9</v>
      </c>
      <c r="F2256" s="7">
        <v>2032</v>
      </c>
      <c r="G2256" s="7">
        <v>0</v>
      </c>
      <c r="H2256">
        <v>110019.3046875</v>
      </c>
    </row>
    <row r="2257" spans="1:8" x14ac:dyDescent="0.25">
      <c r="A2257" s="5" t="str">
        <f t="shared" si="35"/>
        <v>1TariffFlat102022</v>
      </c>
      <c r="B2257" s="7">
        <v>1</v>
      </c>
      <c r="C2257" s="7" t="s">
        <v>108</v>
      </c>
      <c r="D2257" s="7" t="s">
        <v>125</v>
      </c>
      <c r="E2257" s="7">
        <v>10</v>
      </c>
      <c r="F2257" s="7">
        <v>2022</v>
      </c>
      <c r="G2257" s="7">
        <v>0</v>
      </c>
      <c r="H2257">
        <v>44914.8671875</v>
      </c>
    </row>
    <row r="2258" spans="1:8" x14ac:dyDescent="0.25">
      <c r="A2258" s="5" t="str">
        <f t="shared" si="35"/>
        <v>1TariffFlat102023</v>
      </c>
      <c r="B2258" s="7">
        <v>1</v>
      </c>
      <c r="C2258" s="7" t="s">
        <v>108</v>
      </c>
      <c r="D2258" s="7" t="s">
        <v>125</v>
      </c>
      <c r="E2258" s="7">
        <v>10</v>
      </c>
      <c r="F2258" s="7">
        <v>2023</v>
      </c>
      <c r="G2258" s="7">
        <v>0</v>
      </c>
      <c r="H2258">
        <v>56635.5234375</v>
      </c>
    </row>
    <row r="2259" spans="1:8" x14ac:dyDescent="0.25">
      <c r="A2259" s="5" t="str">
        <f t="shared" si="35"/>
        <v>1TariffFlat102024</v>
      </c>
      <c r="B2259" s="7">
        <v>1</v>
      </c>
      <c r="C2259" s="7" t="s">
        <v>108</v>
      </c>
      <c r="D2259" s="7" t="s">
        <v>125</v>
      </c>
      <c r="E2259" s="7">
        <v>10</v>
      </c>
      <c r="F2259" s="7">
        <v>2024</v>
      </c>
      <c r="G2259" s="7">
        <v>0</v>
      </c>
      <c r="H2259">
        <v>66347.296875</v>
      </c>
    </row>
    <row r="2260" spans="1:8" x14ac:dyDescent="0.25">
      <c r="A2260" s="5" t="str">
        <f t="shared" si="35"/>
        <v>1TariffFlat102025</v>
      </c>
      <c r="B2260" s="7">
        <v>1</v>
      </c>
      <c r="C2260" s="7" t="s">
        <v>108</v>
      </c>
      <c r="D2260" s="7" t="s">
        <v>125</v>
      </c>
      <c r="E2260" s="7">
        <v>10</v>
      </c>
      <c r="F2260" s="7">
        <v>2025</v>
      </c>
      <c r="G2260" s="7">
        <v>0</v>
      </c>
      <c r="H2260">
        <v>74807.6640625</v>
      </c>
    </row>
    <row r="2261" spans="1:8" x14ac:dyDescent="0.25">
      <c r="A2261" s="5" t="str">
        <f t="shared" si="35"/>
        <v>1TariffFlat102026</v>
      </c>
      <c r="B2261" s="7">
        <v>1</v>
      </c>
      <c r="C2261" s="7" t="s">
        <v>108</v>
      </c>
      <c r="D2261" s="7" t="s">
        <v>125</v>
      </c>
      <c r="E2261" s="7">
        <v>10</v>
      </c>
      <c r="F2261" s="7">
        <v>2026</v>
      </c>
      <c r="G2261" s="7">
        <v>0</v>
      </c>
      <c r="H2261">
        <v>82179.75</v>
      </c>
    </row>
    <row r="2262" spans="1:8" x14ac:dyDescent="0.25">
      <c r="A2262" s="5" t="str">
        <f t="shared" si="35"/>
        <v>1TariffFlat102027</v>
      </c>
      <c r="B2262" s="7">
        <v>1</v>
      </c>
      <c r="C2262" s="7" t="s">
        <v>108</v>
      </c>
      <c r="D2262" s="7" t="s">
        <v>125</v>
      </c>
      <c r="E2262" s="7">
        <v>10</v>
      </c>
      <c r="F2262" s="7">
        <v>2027</v>
      </c>
      <c r="G2262" s="7">
        <v>0</v>
      </c>
      <c r="H2262">
        <v>88602.6796875</v>
      </c>
    </row>
    <row r="2263" spans="1:8" x14ac:dyDescent="0.25">
      <c r="A2263" s="5" t="str">
        <f t="shared" si="35"/>
        <v>1TariffFlat102028</v>
      </c>
      <c r="B2263" s="7">
        <v>1</v>
      </c>
      <c r="C2263" s="7" t="s">
        <v>108</v>
      </c>
      <c r="D2263" s="7" t="s">
        <v>125</v>
      </c>
      <c r="E2263" s="7">
        <v>10</v>
      </c>
      <c r="F2263" s="7">
        <v>2028</v>
      </c>
      <c r="G2263" s="7">
        <v>0</v>
      </c>
      <c r="H2263">
        <v>94195.640625</v>
      </c>
    </row>
    <row r="2264" spans="1:8" x14ac:dyDescent="0.25">
      <c r="A2264" s="5" t="str">
        <f t="shared" si="35"/>
        <v>1TariffFlat102029</v>
      </c>
      <c r="B2264" s="7">
        <v>1</v>
      </c>
      <c r="C2264" s="7" t="s">
        <v>108</v>
      </c>
      <c r="D2264" s="7" t="s">
        <v>125</v>
      </c>
      <c r="E2264" s="7">
        <v>10</v>
      </c>
      <c r="F2264" s="7">
        <v>2029</v>
      </c>
      <c r="G2264" s="7">
        <v>0</v>
      </c>
      <c r="H2264">
        <v>99066.3671875</v>
      </c>
    </row>
    <row r="2265" spans="1:8" x14ac:dyDescent="0.25">
      <c r="A2265" s="5" t="str">
        <f t="shared" si="35"/>
        <v>1TariffFlat102030</v>
      </c>
      <c r="B2265" s="7">
        <v>1</v>
      </c>
      <c r="C2265" s="7" t="s">
        <v>108</v>
      </c>
      <c r="D2265" s="7" t="s">
        <v>125</v>
      </c>
      <c r="E2265" s="7">
        <v>10</v>
      </c>
      <c r="F2265" s="7">
        <v>2030</v>
      </c>
      <c r="G2265" s="7">
        <v>0</v>
      </c>
      <c r="H2265">
        <v>103308.671875</v>
      </c>
    </row>
    <row r="2266" spans="1:8" x14ac:dyDescent="0.25">
      <c r="A2266" s="5" t="str">
        <f t="shared" si="35"/>
        <v>1TariffFlat102031</v>
      </c>
      <c r="B2266" s="7">
        <v>1</v>
      </c>
      <c r="C2266" s="7" t="s">
        <v>108</v>
      </c>
      <c r="D2266" s="7" t="s">
        <v>125</v>
      </c>
      <c r="E2266" s="7">
        <v>10</v>
      </c>
      <c r="F2266" s="7">
        <v>2031</v>
      </c>
      <c r="G2266" s="7">
        <v>0</v>
      </c>
      <c r="H2266">
        <v>107004.1171875</v>
      </c>
    </row>
    <row r="2267" spans="1:8" x14ac:dyDescent="0.25">
      <c r="A2267" s="5" t="str">
        <f t="shared" si="35"/>
        <v>1TariffFlat102032</v>
      </c>
      <c r="B2267" s="7">
        <v>1</v>
      </c>
      <c r="C2267" s="7" t="s">
        <v>108</v>
      </c>
      <c r="D2267" s="7" t="s">
        <v>125</v>
      </c>
      <c r="E2267" s="7">
        <v>10</v>
      </c>
      <c r="F2267" s="7">
        <v>2032</v>
      </c>
      <c r="G2267" s="7">
        <v>0</v>
      </c>
      <c r="H2267">
        <v>110293.4140625</v>
      </c>
    </row>
    <row r="2268" spans="1:8" x14ac:dyDescent="0.25">
      <c r="A2268" s="5" t="str">
        <f t="shared" si="35"/>
        <v>1TariffFlat112022</v>
      </c>
      <c r="B2268" s="7">
        <v>1</v>
      </c>
      <c r="C2268" s="7" t="s">
        <v>108</v>
      </c>
      <c r="D2268" s="7" t="s">
        <v>125</v>
      </c>
      <c r="E2268" s="7">
        <v>11</v>
      </c>
      <c r="F2268" s="7">
        <v>2022</v>
      </c>
      <c r="G2268" s="7">
        <v>0</v>
      </c>
      <c r="H2268">
        <v>45921.515625</v>
      </c>
    </row>
    <row r="2269" spans="1:8" x14ac:dyDescent="0.25">
      <c r="A2269" s="5" t="str">
        <f t="shared" si="35"/>
        <v>1TariffFlat112023</v>
      </c>
      <c r="B2269" s="7">
        <v>1</v>
      </c>
      <c r="C2269" s="7" t="s">
        <v>108</v>
      </c>
      <c r="D2269" s="7" t="s">
        <v>125</v>
      </c>
      <c r="E2269" s="7">
        <v>11</v>
      </c>
      <c r="F2269" s="7">
        <v>2023</v>
      </c>
      <c r="G2269" s="7">
        <v>0</v>
      </c>
      <c r="H2269">
        <v>57462.60546875</v>
      </c>
    </row>
    <row r="2270" spans="1:8" x14ac:dyDescent="0.25">
      <c r="A2270" s="5" t="str">
        <f t="shared" si="35"/>
        <v>1TariffFlat112024</v>
      </c>
      <c r="B2270" s="7">
        <v>1</v>
      </c>
      <c r="C2270" s="7" t="s">
        <v>108</v>
      </c>
      <c r="D2270" s="7" t="s">
        <v>125</v>
      </c>
      <c r="E2270" s="7">
        <v>11</v>
      </c>
      <c r="F2270" s="7">
        <v>2024</v>
      </c>
      <c r="G2270" s="7">
        <v>0</v>
      </c>
      <c r="H2270">
        <v>67067.7734375</v>
      </c>
    </row>
    <row r="2271" spans="1:8" x14ac:dyDescent="0.25">
      <c r="A2271" s="5" t="str">
        <f t="shared" si="35"/>
        <v>1TariffFlat112025</v>
      </c>
      <c r="B2271" s="7">
        <v>1</v>
      </c>
      <c r="C2271" s="7" t="s">
        <v>108</v>
      </c>
      <c r="D2271" s="7" t="s">
        <v>125</v>
      </c>
      <c r="E2271" s="7">
        <v>11</v>
      </c>
      <c r="F2271" s="7">
        <v>2025</v>
      </c>
      <c r="G2271" s="7">
        <v>0</v>
      </c>
      <c r="H2271">
        <v>75435.4609375</v>
      </c>
    </row>
    <row r="2272" spans="1:8" x14ac:dyDescent="0.25">
      <c r="A2272" s="5" t="str">
        <f t="shared" si="35"/>
        <v>1TariffFlat112026</v>
      </c>
      <c r="B2272" s="7">
        <v>1</v>
      </c>
      <c r="C2272" s="7" t="s">
        <v>108</v>
      </c>
      <c r="D2272" s="7" t="s">
        <v>125</v>
      </c>
      <c r="E2272" s="7">
        <v>11</v>
      </c>
      <c r="F2272" s="7">
        <v>2026</v>
      </c>
      <c r="G2272" s="7">
        <v>0</v>
      </c>
      <c r="H2272">
        <v>82726.7734375</v>
      </c>
    </row>
    <row r="2273" spans="1:8" x14ac:dyDescent="0.25">
      <c r="A2273" s="5" t="str">
        <f t="shared" si="35"/>
        <v>1TariffFlat112027</v>
      </c>
      <c r="B2273" s="7">
        <v>1</v>
      </c>
      <c r="C2273" s="7" t="s">
        <v>108</v>
      </c>
      <c r="D2273" s="7" t="s">
        <v>125</v>
      </c>
      <c r="E2273" s="7">
        <v>11</v>
      </c>
      <c r="F2273" s="7">
        <v>2027</v>
      </c>
      <c r="G2273" s="7">
        <v>0</v>
      </c>
      <c r="H2273">
        <v>89079.015625</v>
      </c>
    </row>
    <row r="2274" spans="1:8" x14ac:dyDescent="0.25">
      <c r="A2274" s="5" t="str">
        <f t="shared" si="35"/>
        <v>1TariffFlat112028</v>
      </c>
      <c r="B2274" s="7">
        <v>1</v>
      </c>
      <c r="C2274" s="7" t="s">
        <v>108</v>
      </c>
      <c r="D2274" s="7" t="s">
        <v>125</v>
      </c>
      <c r="E2274" s="7">
        <v>11</v>
      </c>
      <c r="F2274" s="7">
        <v>2028</v>
      </c>
      <c r="G2274" s="7">
        <v>0</v>
      </c>
      <c r="H2274">
        <v>94610.453125</v>
      </c>
    </row>
    <row r="2275" spans="1:8" x14ac:dyDescent="0.25">
      <c r="A2275" s="5" t="str">
        <f t="shared" si="35"/>
        <v>1TariffFlat112029</v>
      </c>
      <c r="B2275" s="7">
        <v>1</v>
      </c>
      <c r="C2275" s="7" t="s">
        <v>108</v>
      </c>
      <c r="D2275" s="7" t="s">
        <v>125</v>
      </c>
      <c r="E2275" s="7">
        <v>11</v>
      </c>
      <c r="F2275" s="7">
        <v>2029</v>
      </c>
      <c r="G2275" s="7">
        <v>0</v>
      </c>
      <c r="H2275">
        <v>99427.65625</v>
      </c>
    </row>
    <row r="2276" spans="1:8" x14ac:dyDescent="0.25">
      <c r="A2276" s="5" t="str">
        <f t="shared" si="35"/>
        <v>1TariffFlat112030</v>
      </c>
      <c r="B2276" s="7">
        <v>1</v>
      </c>
      <c r="C2276" s="7" t="s">
        <v>108</v>
      </c>
      <c r="D2276" s="7" t="s">
        <v>125</v>
      </c>
      <c r="E2276" s="7">
        <v>11</v>
      </c>
      <c r="F2276" s="7">
        <v>2030</v>
      </c>
      <c r="G2276" s="7">
        <v>0</v>
      </c>
      <c r="H2276">
        <v>103623.3984375</v>
      </c>
    </row>
    <row r="2277" spans="1:8" x14ac:dyDescent="0.25">
      <c r="A2277" s="5" t="str">
        <f t="shared" si="35"/>
        <v>1TariffFlat112031</v>
      </c>
      <c r="B2277" s="7">
        <v>1</v>
      </c>
      <c r="C2277" s="7" t="s">
        <v>108</v>
      </c>
      <c r="D2277" s="7" t="s">
        <v>125</v>
      </c>
      <c r="E2277" s="7">
        <v>11</v>
      </c>
      <c r="F2277" s="7">
        <v>2031</v>
      </c>
      <c r="G2277" s="7">
        <v>0</v>
      </c>
      <c r="H2277">
        <v>107278.2265625</v>
      </c>
    </row>
    <row r="2278" spans="1:8" x14ac:dyDescent="0.25">
      <c r="A2278" s="5" t="str">
        <f t="shared" si="35"/>
        <v>1TariffFlat112032</v>
      </c>
      <c r="B2278" s="7">
        <v>1</v>
      </c>
      <c r="C2278" s="7" t="s">
        <v>108</v>
      </c>
      <c r="D2278" s="7" t="s">
        <v>125</v>
      </c>
      <c r="E2278" s="7">
        <v>11</v>
      </c>
      <c r="F2278" s="7">
        <v>2032</v>
      </c>
      <c r="G2278" s="7">
        <v>0</v>
      </c>
      <c r="H2278">
        <v>110567.5234375</v>
      </c>
    </row>
    <row r="2279" spans="1:8" x14ac:dyDescent="0.25">
      <c r="A2279" s="5" t="str">
        <f t="shared" si="35"/>
        <v>1TariffFlat122022</v>
      </c>
      <c r="B2279" s="7">
        <v>1</v>
      </c>
      <c r="C2279" s="7" t="s">
        <v>108</v>
      </c>
      <c r="D2279" s="7" t="s">
        <v>125</v>
      </c>
      <c r="E2279" s="7">
        <v>12</v>
      </c>
      <c r="F2279" s="7">
        <v>2022</v>
      </c>
      <c r="G2279" s="7">
        <v>0</v>
      </c>
      <c r="H2279">
        <v>46928.16796875</v>
      </c>
    </row>
    <row r="2280" spans="1:8" x14ac:dyDescent="0.25">
      <c r="A2280" s="5" t="str">
        <f t="shared" si="35"/>
        <v>1TariffFlat122023</v>
      </c>
      <c r="B2280" s="7">
        <v>1</v>
      </c>
      <c r="C2280" s="7" t="s">
        <v>108</v>
      </c>
      <c r="D2280" s="7" t="s">
        <v>125</v>
      </c>
      <c r="E2280" s="7">
        <v>12</v>
      </c>
      <c r="F2280" s="7">
        <v>2023</v>
      </c>
      <c r="G2280" s="7">
        <v>0</v>
      </c>
      <c r="H2280">
        <v>58289.6875</v>
      </c>
    </row>
    <row r="2281" spans="1:8" x14ac:dyDescent="0.25">
      <c r="A2281" s="5" t="str">
        <f t="shared" si="35"/>
        <v>1TariffFlat122024</v>
      </c>
      <c r="B2281" s="7">
        <v>1</v>
      </c>
      <c r="C2281" s="7" t="s">
        <v>108</v>
      </c>
      <c r="D2281" s="7" t="s">
        <v>125</v>
      </c>
      <c r="E2281" s="7">
        <v>12</v>
      </c>
      <c r="F2281" s="7">
        <v>2024</v>
      </c>
      <c r="G2281" s="7">
        <v>0</v>
      </c>
      <c r="H2281">
        <v>67788.25</v>
      </c>
    </row>
    <row r="2282" spans="1:8" x14ac:dyDescent="0.25">
      <c r="A2282" s="5" t="str">
        <f t="shared" si="35"/>
        <v>1TariffFlat122025</v>
      </c>
      <c r="B2282" s="7">
        <v>1</v>
      </c>
      <c r="C2282" s="7" t="s">
        <v>108</v>
      </c>
      <c r="D2282" s="7" t="s">
        <v>125</v>
      </c>
      <c r="E2282" s="7">
        <v>12</v>
      </c>
      <c r="F2282" s="7">
        <v>2025</v>
      </c>
      <c r="G2282" s="7">
        <v>0</v>
      </c>
      <c r="H2282">
        <v>76063.265625</v>
      </c>
    </row>
    <row r="2283" spans="1:8" x14ac:dyDescent="0.25">
      <c r="A2283" s="5" t="str">
        <f t="shared" si="35"/>
        <v>1TariffFlat122026</v>
      </c>
      <c r="B2283" s="7">
        <v>1</v>
      </c>
      <c r="C2283" s="7" t="s">
        <v>108</v>
      </c>
      <c r="D2283" s="7" t="s">
        <v>125</v>
      </c>
      <c r="E2283" s="7">
        <v>12</v>
      </c>
      <c r="F2283" s="7">
        <v>2026</v>
      </c>
      <c r="G2283" s="7">
        <v>0</v>
      </c>
      <c r="H2283">
        <v>83273.796875</v>
      </c>
    </row>
    <row r="2284" spans="1:8" x14ac:dyDescent="0.25">
      <c r="A2284" s="5" t="str">
        <f t="shared" si="35"/>
        <v>1TariffFlat122027</v>
      </c>
      <c r="B2284" s="7">
        <v>1</v>
      </c>
      <c r="C2284" s="7" t="s">
        <v>108</v>
      </c>
      <c r="D2284" s="7" t="s">
        <v>125</v>
      </c>
      <c r="E2284" s="7">
        <v>12</v>
      </c>
      <c r="F2284" s="7">
        <v>2027</v>
      </c>
      <c r="G2284" s="7">
        <v>0</v>
      </c>
      <c r="H2284">
        <v>89555.34375</v>
      </c>
    </row>
    <row r="2285" spans="1:8" x14ac:dyDescent="0.25">
      <c r="A2285" s="5" t="str">
        <f t="shared" si="35"/>
        <v>1TariffFlat122028</v>
      </c>
      <c r="B2285" s="7">
        <v>1</v>
      </c>
      <c r="C2285" s="7" t="s">
        <v>108</v>
      </c>
      <c r="D2285" s="7" t="s">
        <v>125</v>
      </c>
      <c r="E2285" s="7">
        <v>12</v>
      </c>
      <c r="F2285" s="7">
        <v>2028</v>
      </c>
      <c r="G2285" s="7">
        <v>0</v>
      </c>
      <c r="H2285">
        <v>95025.2734375</v>
      </c>
    </row>
    <row r="2286" spans="1:8" x14ac:dyDescent="0.25">
      <c r="A2286" s="5" t="str">
        <f t="shared" si="35"/>
        <v>1TariffFlat122029</v>
      </c>
      <c r="B2286" s="7">
        <v>1</v>
      </c>
      <c r="C2286" s="7" t="s">
        <v>108</v>
      </c>
      <c r="D2286" s="7" t="s">
        <v>125</v>
      </c>
      <c r="E2286" s="7">
        <v>12</v>
      </c>
      <c r="F2286" s="7">
        <v>2029</v>
      </c>
      <c r="G2286" s="7">
        <v>0</v>
      </c>
      <c r="H2286">
        <v>99788.9375</v>
      </c>
    </row>
    <row r="2287" spans="1:8" x14ac:dyDescent="0.25">
      <c r="A2287" s="5" t="str">
        <f t="shared" si="35"/>
        <v>1TariffFlat122030</v>
      </c>
      <c r="B2287" s="7">
        <v>1</v>
      </c>
      <c r="C2287" s="7" t="s">
        <v>108</v>
      </c>
      <c r="D2287" s="7" t="s">
        <v>125</v>
      </c>
      <c r="E2287" s="7">
        <v>12</v>
      </c>
      <c r="F2287" s="7">
        <v>2030</v>
      </c>
      <c r="G2287" s="7">
        <v>0</v>
      </c>
      <c r="H2287">
        <v>103938.1171875</v>
      </c>
    </row>
    <row r="2288" spans="1:8" x14ac:dyDescent="0.25">
      <c r="A2288" s="5" t="str">
        <f t="shared" si="35"/>
        <v>1TariffFlat122031</v>
      </c>
      <c r="B2288" s="7">
        <v>1</v>
      </c>
      <c r="C2288" s="7" t="s">
        <v>108</v>
      </c>
      <c r="D2288" s="7" t="s">
        <v>125</v>
      </c>
      <c r="E2288" s="7">
        <v>12</v>
      </c>
      <c r="F2288" s="7">
        <v>2031</v>
      </c>
      <c r="G2288" s="7">
        <v>0</v>
      </c>
      <c r="H2288">
        <v>107552.3359375</v>
      </c>
    </row>
    <row r="2289" spans="1:8" x14ac:dyDescent="0.25">
      <c r="A2289" s="5" t="str">
        <f t="shared" si="35"/>
        <v>1TariffFlat122032</v>
      </c>
      <c r="B2289" s="7">
        <v>1</v>
      </c>
      <c r="C2289" s="7" t="s">
        <v>108</v>
      </c>
      <c r="D2289" s="7" t="s">
        <v>125</v>
      </c>
      <c r="E2289" s="7">
        <v>12</v>
      </c>
      <c r="F2289" s="7">
        <v>2032</v>
      </c>
      <c r="G2289" s="7">
        <v>0</v>
      </c>
      <c r="H2289">
        <v>110841.6328125</v>
      </c>
    </row>
    <row r="2290" spans="1:8" x14ac:dyDescent="0.25">
      <c r="A2290" s="5" t="str">
        <f t="shared" si="35"/>
        <v>1ZoneRemainder of System02022</v>
      </c>
      <c r="B2290" s="7">
        <v>1</v>
      </c>
      <c r="C2290" s="7" t="s">
        <v>109</v>
      </c>
      <c r="D2290" s="7" t="s">
        <v>126</v>
      </c>
      <c r="E2290" s="7">
        <v>0</v>
      </c>
      <c r="F2290" s="7">
        <v>2022</v>
      </c>
      <c r="G2290" s="7">
        <v>0</v>
      </c>
      <c r="H2290">
        <v>26396.5546875</v>
      </c>
    </row>
    <row r="2291" spans="1:8" x14ac:dyDescent="0.25">
      <c r="A2291" s="5" t="str">
        <f t="shared" si="35"/>
        <v>1ZoneRemainder of System02023</v>
      </c>
      <c r="B2291" s="7">
        <v>1</v>
      </c>
      <c r="C2291" s="7" t="s">
        <v>109</v>
      </c>
      <c r="D2291" s="7" t="s">
        <v>126</v>
      </c>
      <c r="E2291" s="7">
        <v>0</v>
      </c>
      <c r="F2291" s="7">
        <v>2023</v>
      </c>
      <c r="G2291" s="7">
        <v>0</v>
      </c>
      <c r="H2291">
        <v>33829.03125</v>
      </c>
    </row>
    <row r="2292" spans="1:8" x14ac:dyDescent="0.25">
      <c r="A2292" s="5" t="str">
        <f t="shared" si="35"/>
        <v>1ZoneRemainder of System02024</v>
      </c>
      <c r="B2292" s="7">
        <v>1</v>
      </c>
      <c r="C2292" s="7" t="s">
        <v>109</v>
      </c>
      <c r="D2292" s="7" t="s">
        <v>126</v>
      </c>
      <c r="E2292" s="7">
        <v>0</v>
      </c>
      <c r="F2292" s="7">
        <v>2024</v>
      </c>
      <c r="G2292" s="7">
        <v>0</v>
      </c>
      <c r="H2292">
        <v>39935.6953125</v>
      </c>
    </row>
    <row r="2293" spans="1:8" x14ac:dyDescent="0.25">
      <c r="A2293" s="5" t="str">
        <f t="shared" si="35"/>
        <v>1ZoneRemainder of System02025</v>
      </c>
      <c r="B2293" s="7">
        <v>1</v>
      </c>
      <c r="C2293" s="7" t="s">
        <v>109</v>
      </c>
      <c r="D2293" s="7" t="s">
        <v>126</v>
      </c>
      <c r="E2293" s="7">
        <v>0</v>
      </c>
      <c r="F2293" s="7">
        <v>2025</v>
      </c>
      <c r="G2293" s="7">
        <v>0</v>
      </c>
      <c r="H2293">
        <v>45255.2421875</v>
      </c>
    </row>
    <row r="2294" spans="1:8" x14ac:dyDescent="0.25">
      <c r="A2294" s="5" t="str">
        <f t="shared" si="35"/>
        <v>1ZoneRemainder of System02026</v>
      </c>
      <c r="B2294" s="7">
        <v>1</v>
      </c>
      <c r="C2294" s="7" t="s">
        <v>109</v>
      </c>
      <c r="D2294" s="7" t="s">
        <v>126</v>
      </c>
      <c r="E2294" s="7">
        <v>0</v>
      </c>
      <c r="F2294" s="7">
        <v>2026</v>
      </c>
      <c r="G2294" s="7">
        <v>0</v>
      </c>
      <c r="H2294">
        <v>49890.55078125</v>
      </c>
    </row>
    <row r="2295" spans="1:8" x14ac:dyDescent="0.25">
      <c r="A2295" s="5" t="str">
        <f t="shared" si="35"/>
        <v>1ZoneRemainder of System02027</v>
      </c>
      <c r="B2295" s="7">
        <v>1</v>
      </c>
      <c r="C2295" s="7" t="s">
        <v>109</v>
      </c>
      <c r="D2295" s="7" t="s">
        <v>126</v>
      </c>
      <c r="E2295" s="7">
        <v>0</v>
      </c>
      <c r="F2295" s="7">
        <v>2027</v>
      </c>
      <c r="G2295" s="7">
        <v>0</v>
      </c>
      <c r="H2295">
        <v>53929.45703125</v>
      </c>
    </row>
    <row r="2296" spans="1:8" x14ac:dyDescent="0.25">
      <c r="A2296" s="5" t="str">
        <f t="shared" si="35"/>
        <v>1ZoneRemainder of System02028</v>
      </c>
      <c r="B2296" s="7">
        <v>1</v>
      </c>
      <c r="C2296" s="7" t="s">
        <v>109</v>
      </c>
      <c r="D2296" s="7" t="s">
        <v>126</v>
      </c>
      <c r="E2296" s="7">
        <v>0</v>
      </c>
      <c r="F2296" s="7">
        <v>2028</v>
      </c>
      <c r="G2296" s="7">
        <v>0</v>
      </c>
      <c r="H2296">
        <v>57446.40625</v>
      </c>
    </row>
    <row r="2297" spans="1:8" x14ac:dyDescent="0.25">
      <c r="A2297" s="5" t="str">
        <f t="shared" si="35"/>
        <v>1ZoneRemainder of System02029</v>
      </c>
      <c r="B2297" s="7">
        <v>1</v>
      </c>
      <c r="C2297" s="7" t="s">
        <v>109</v>
      </c>
      <c r="D2297" s="7" t="s">
        <v>126</v>
      </c>
      <c r="E2297" s="7">
        <v>0</v>
      </c>
      <c r="F2297" s="7">
        <v>2029</v>
      </c>
      <c r="G2297" s="7">
        <v>0</v>
      </c>
      <c r="H2297">
        <v>60509.1484375</v>
      </c>
    </row>
    <row r="2298" spans="1:8" x14ac:dyDescent="0.25">
      <c r="A2298" s="5" t="str">
        <f t="shared" si="35"/>
        <v>1ZoneRemainder of System02030</v>
      </c>
      <c r="B2298" s="7">
        <v>1</v>
      </c>
      <c r="C2298" s="7" t="s">
        <v>109</v>
      </c>
      <c r="D2298" s="7" t="s">
        <v>126</v>
      </c>
      <c r="E2298" s="7">
        <v>0</v>
      </c>
      <c r="F2298" s="7">
        <v>2030</v>
      </c>
      <c r="G2298" s="7">
        <v>0</v>
      </c>
      <c r="H2298">
        <v>63176.66015625</v>
      </c>
    </row>
    <row r="2299" spans="1:8" x14ac:dyDescent="0.25">
      <c r="A2299" s="5" t="str">
        <f t="shared" si="35"/>
        <v>1ZoneRemainder of System02031</v>
      </c>
      <c r="B2299" s="7">
        <v>1</v>
      </c>
      <c r="C2299" s="7" t="s">
        <v>109</v>
      </c>
      <c r="D2299" s="7" t="s">
        <v>126</v>
      </c>
      <c r="E2299" s="7">
        <v>0</v>
      </c>
      <c r="F2299" s="7">
        <v>2031</v>
      </c>
      <c r="G2299" s="7">
        <v>0</v>
      </c>
      <c r="H2299">
        <v>65500.37890625</v>
      </c>
    </row>
    <row r="2300" spans="1:8" x14ac:dyDescent="0.25">
      <c r="A2300" s="5" t="str">
        <f t="shared" si="35"/>
        <v>1ZoneRemainder of System02032</v>
      </c>
      <c r="B2300" s="7">
        <v>1</v>
      </c>
      <c r="C2300" s="7" t="s">
        <v>109</v>
      </c>
      <c r="D2300" s="7" t="s">
        <v>126</v>
      </c>
      <c r="E2300" s="7">
        <v>0</v>
      </c>
      <c r="F2300" s="7">
        <v>2032</v>
      </c>
      <c r="G2300" s="7">
        <v>0</v>
      </c>
      <c r="H2300">
        <v>67524.2265625</v>
      </c>
    </row>
    <row r="2301" spans="1:8" x14ac:dyDescent="0.25">
      <c r="A2301" s="5" t="str">
        <f t="shared" si="35"/>
        <v>1ZoneRemainder of System12022</v>
      </c>
      <c r="B2301" s="7">
        <v>1</v>
      </c>
      <c r="C2301" s="7" t="s">
        <v>109</v>
      </c>
      <c r="D2301" s="7" t="s">
        <v>126</v>
      </c>
      <c r="E2301" s="7">
        <v>1</v>
      </c>
      <c r="F2301" s="7">
        <v>2022</v>
      </c>
      <c r="G2301" s="7">
        <v>0</v>
      </c>
      <c r="H2301">
        <v>23134.173828125</v>
      </c>
    </row>
    <row r="2302" spans="1:8" x14ac:dyDescent="0.25">
      <c r="A2302" s="5" t="str">
        <f t="shared" si="35"/>
        <v>1ZoneRemainder of System12023</v>
      </c>
      <c r="B2302" s="7">
        <v>1</v>
      </c>
      <c r="C2302" s="7" t="s">
        <v>109</v>
      </c>
      <c r="D2302" s="7" t="s">
        <v>126</v>
      </c>
      <c r="E2302" s="7">
        <v>1</v>
      </c>
      <c r="F2302" s="7">
        <v>2023</v>
      </c>
      <c r="G2302" s="7">
        <v>0</v>
      </c>
      <c r="H2302">
        <v>29493.419921875</v>
      </c>
    </row>
    <row r="2303" spans="1:8" x14ac:dyDescent="0.25">
      <c r="A2303" s="5" t="str">
        <f t="shared" si="35"/>
        <v>1ZoneRemainder of System12024</v>
      </c>
      <c r="B2303" s="7">
        <v>1</v>
      </c>
      <c r="C2303" s="7" t="s">
        <v>109</v>
      </c>
      <c r="D2303" s="7" t="s">
        <v>126</v>
      </c>
      <c r="E2303" s="7">
        <v>1</v>
      </c>
      <c r="F2303" s="7">
        <v>2024</v>
      </c>
      <c r="G2303" s="7">
        <v>0</v>
      </c>
      <c r="H2303">
        <v>36373.47265625</v>
      </c>
    </row>
    <row r="2304" spans="1:8" x14ac:dyDescent="0.25">
      <c r="A2304" s="5" t="str">
        <f t="shared" si="35"/>
        <v>1ZoneRemainder of System12025</v>
      </c>
      <c r="B2304" s="7">
        <v>1</v>
      </c>
      <c r="C2304" s="7" t="s">
        <v>109</v>
      </c>
      <c r="D2304" s="7" t="s">
        <v>126</v>
      </c>
      <c r="E2304" s="7">
        <v>1</v>
      </c>
      <c r="F2304" s="7">
        <v>2025</v>
      </c>
      <c r="G2304" s="7">
        <v>0</v>
      </c>
      <c r="H2304">
        <v>42152.171875</v>
      </c>
    </row>
    <row r="2305" spans="1:8" x14ac:dyDescent="0.25">
      <c r="A2305" s="5" t="str">
        <f t="shared" si="35"/>
        <v>1ZoneRemainder of System12026</v>
      </c>
      <c r="B2305" s="7">
        <v>1</v>
      </c>
      <c r="C2305" s="7" t="s">
        <v>109</v>
      </c>
      <c r="D2305" s="7" t="s">
        <v>126</v>
      </c>
      <c r="E2305" s="7">
        <v>1</v>
      </c>
      <c r="F2305" s="7">
        <v>2026</v>
      </c>
      <c r="G2305" s="7">
        <v>0</v>
      </c>
      <c r="H2305">
        <v>47186.62109375</v>
      </c>
    </row>
    <row r="2306" spans="1:8" x14ac:dyDescent="0.25">
      <c r="A2306" s="5" t="str">
        <f t="shared" si="35"/>
        <v>1ZoneRemainder of System12027</v>
      </c>
      <c r="B2306" s="7">
        <v>1</v>
      </c>
      <c r="C2306" s="7" t="s">
        <v>109</v>
      </c>
      <c r="D2306" s="7" t="s">
        <v>126</v>
      </c>
      <c r="E2306" s="7">
        <v>1</v>
      </c>
      <c r="F2306" s="7">
        <v>2027</v>
      </c>
      <c r="G2306" s="7">
        <v>0</v>
      </c>
      <c r="H2306">
        <v>51573.4296875</v>
      </c>
    </row>
    <row r="2307" spans="1:8" x14ac:dyDescent="0.25">
      <c r="A2307" s="5" t="str">
        <f t="shared" ref="A2307:A2370" si="36">B2307&amp;C2307&amp;D2307&amp;E2307&amp;F2307</f>
        <v>1ZoneRemainder of System12028</v>
      </c>
      <c r="B2307" s="7">
        <v>1</v>
      </c>
      <c r="C2307" s="7" t="s">
        <v>109</v>
      </c>
      <c r="D2307" s="7" t="s">
        <v>126</v>
      </c>
      <c r="E2307" s="7">
        <v>1</v>
      </c>
      <c r="F2307" s="7">
        <v>2028</v>
      </c>
      <c r="G2307" s="7">
        <v>0</v>
      </c>
      <c r="H2307">
        <v>55394.8515625</v>
      </c>
    </row>
    <row r="2308" spans="1:8" x14ac:dyDescent="0.25">
      <c r="A2308" s="5" t="str">
        <f t="shared" si="36"/>
        <v>1ZoneRemainder of System12029</v>
      </c>
      <c r="B2308" s="7">
        <v>1</v>
      </c>
      <c r="C2308" s="7" t="s">
        <v>109</v>
      </c>
      <c r="D2308" s="7" t="s">
        <v>126</v>
      </c>
      <c r="E2308" s="7">
        <v>1</v>
      </c>
      <c r="F2308" s="7">
        <v>2029</v>
      </c>
      <c r="G2308" s="7">
        <v>0</v>
      </c>
      <c r="H2308">
        <v>58722.55078125</v>
      </c>
    </row>
    <row r="2309" spans="1:8" x14ac:dyDescent="0.25">
      <c r="A2309" s="5" t="str">
        <f t="shared" si="36"/>
        <v>1ZoneRemainder of System12030</v>
      </c>
      <c r="B2309" s="7">
        <v>1</v>
      </c>
      <c r="C2309" s="7" t="s">
        <v>109</v>
      </c>
      <c r="D2309" s="7" t="s">
        <v>126</v>
      </c>
      <c r="E2309" s="7">
        <v>1</v>
      </c>
      <c r="F2309" s="7">
        <v>2030</v>
      </c>
      <c r="G2309" s="7">
        <v>0</v>
      </c>
      <c r="H2309">
        <v>61620.61328125</v>
      </c>
    </row>
    <row r="2310" spans="1:8" x14ac:dyDescent="0.25">
      <c r="A2310" s="5" t="str">
        <f t="shared" si="36"/>
        <v>1ZoneRemainder of System12031</v>
      </c>
      <c r="B2310" s="7">
        <v>1</v>
      </c>
      <c r="C2310" s="7" t="s">
        <v>109</v>
      </c>
      <c r="D2310" s="7" t="s">
        <v>126</v>
      </c>
      <c r="E2310" s="7">
        <v>1</v>
      </c>
      <c r="F2310" s="7">
        <v>2031</v>
      </c>
      <c r="G2310" s="7">
        <v>0</v>
      </c>
      <c r="H2310">
        <v>64144.875</v>
      </c>
    </row>
    <row r="2311" spans="1:8" x14ac:dyDescent="0.25">
      <c r="A2311" s="5" t="str">
        <f t="shared" si="36"/>
        <v>1ZoneRemainder of System12032</v>
      </c>
      <c r="B2311" s="7">
        <v>1</v>
      </c>
      <c r="C2311" s="7" t="s">
        <v>109</v>
      </c>
      <c r="D2311" s="7" t="s">
        <v>126</v>
      </c>
      <c r="E2311" s="7">
        <v>1</v>
      </c>
      <c r="F2311" s="7">
        <v>2032</v>
      </c>
      <c r="G2311" s="7">
        <v>0</v>
      </c>
      <c r="H2311">
        <v>66343.6484375</v>
      </c>
    </row>
    <row r="2312" spans="1:8" x14ac:dyDescent="0.25">
      <c r="A2312" s="5" t="str">
        <f t="shared" si="36"/>
        <v>1ZoneRemainder of System22022</v>
      </c>
      <c r="B2312" s="7">
        <v>1</v>
      </c>
      <c r="C2312" s="7" t="s">
        <v>109</v>
      </c>
      <c r="D2312" s="7" t="s">
        <v>126</v>
      </c>
      <c r="E2312" s="7">
        <v>2</v>
      </c>
      <c r="F2312" s="7">
        <v>2022</v>
      </c>
      <c r="G2312" s="7">
        <v>0</v>
      </c>
      <c r="H2312">
        <v>23600.228515625</v>
      </c>
    </row>
    <row r="2313" spans="1:8" x14ac:dyDescent="0.25">
      <c r="A2313" s="5" t="str">
        <f t="shared" si="36"/>
        <v>1ZoneRemainder of System22023</v>
      </c>
      <c r="B2313" s="7">
        <v>1</v>
      </c>
      <c r="C2313" s="7" t="s">
        <v>109</v>
      </c>
      <c r="D2313" s="7" t="s">
        <v>126</v>
      </c>
      <c r="E2313" s="7">
        <v>2</v>
      </c>
      <c r="F2313" s="7">
        <v>2023</v>
      </c>
      <c r="G2313" s="7">
        <v>0</v>
      </c>
      <c r="H2313">
        <v>30112.79296875</v>
      </c>
    </row>
    <row r="2314" spans="1:8" x14ac:dyDescent="0.25">
      <c r="A2314" s="5" t="str">
        <f t="shared" si="36"/>
        <v>1ZoneRemainder of System22024</v>
      </c>
      <c r="B2314" s="7">
        <v>1</v>
      </c>
      <c r="C2314" s="7" t="s">
        <v>109</v>
      </c>
      <c r="D2314" s="7" t="s">
        <v>126</v>
      </c>
      <c r="E2314" s="7">
        <v>2</v>
      </c>
      <c r="F2314" s="7">
        <v>2024</v>
      </c>
      <c r="G2314" s="7">
        <v>0</v>
      </c>
      <c r="H2314">
        <v>36882.36328125</v>
      </c>
    </row>
    <row r="2315" spans="1:8" x14ac:dyDescent="0.25">
      <c r="A2315" s="5" t="str">
        <f t="shared" si="36"/>
        <v>1ZoneRemainder of System22025</v>
      </c>
      <c r="B2315" s="7">
        <v>1</v>
      </c>
      <c r="C2315" s="7" t="s">
        <v>109</v>
      </c>
      <c r="D2315" s="7" t="s">
        <v>126</v>
      </c>
      <c r="E2315" s="7">
        <v>2</v>
      </c>
      <c r="F2315" s="7">
        <v>2025</v>
      </c>
      <c r="G2315" s="7">
        <v>0</v>
      </c>
      <c r="H2315">
        <v>42595.46875</v>
      </c>
    </row>
    <row r="2316" spans="1:8" x14ac:dyDescent="0.25">
      <c r="A2316" s="5" t="str">
        <f t="shared" si="36"/>
        <v>1ZoneRemainder of System22026</v>
      </c>
      <c r="B2316" s="7">
        <v>1</v>
      </c>
      <c r="C2316" s="7" t="s">
        <v>109</v>
      </c>
      <c r="D2316" s="7" t="s">
        <v>126</v>
      </c>
      <c r="E2316" s="7">
        <v>2</v>
      </c>
      <c r="F2316" s="7">
        <v>2026</v>
      </c>
      <c r="G2316" s="7">
        <v>0</v>
      </c>
      <c r="H2316">
        <v>47572.8984375</v>
      </c>
    </row>
    <row r="2317" spans="1:8" x14ac:dyDescent="0.25">
      <c r="A2317" s="5" t="str">
        <f t="shared" si="36"/>
        <v>1ZoneRemainder of System22027</v>
      </c>
      <c r="B2317" s="7">
        <v>1</v>
      </c>
      <c r="C2317" s="7" t="s">
        <v>109</v>
      </c>
      <c r="D2317" s="7" t="s">
        <v>126</v>
      </c>
      <c r="E2317" s="7">
        <v>2</v>
      </c>
      <c r="F2317" s="7">
        <v>2027</v>
      </c>
      <c r="G2317" s="7">
        <v>0</v>
      </c>
      <c r="H2317">
        <v>51910.00390625</v>
      </c>
    </row>
    <row r="2318" spans="1:8" x14ac:dyDescent="0.25">
      <c r="A2318" s="5" t="str">
        <f t="shared" si="36"/>
        <v>1ZoneRemainder of System22028</v>
      </c>
      <c r="B2318" s="7">
        <v>1</v>
      </c>
      <c r="C2318" s="7" t="s">
        <v>109</v>
      </c>
      <c r="D2318" s="7" t="s">
        <v>126</v>
      </c>
      <c r="E2318" s="7">
        <v>2</v>
      </c>
      <c r="F2318" s="7">
        <v>2028</v>
      </c>
      <c r="G2318" s="7">
        <v>0</v>
      </c>
      <c r="H2318">
        <v>55687.93359375</v>
      </c>
    </row>
    <row r="2319" spans="1:8" x14ac:dyDescent="0.25">
      <c r="A2319" s="5" t="str">
        <f t="shared" si="36"/>
        <v>1ZoneRemainder of System22029</v>
      </c>
      <c r="B2319" s="7">
        <v>1</v>
      </c>
      <c r="C2319" s="7" t="s">
        <v>109</v>
      </c>
      <c r="D2319" s="7" t="s">
        <v>126</v>
      </c>
      <c r="E2319" s="7">
        <v>2</v>
      </c>
      <c r="F2319" s="7">
        <v>2029</v>
      </c>
      <c r="G2319" s="7">
        <v>0</v>
      </c>
      <c r="H2319">
        <v>58977.77734375</v>
      </c>
    </row>
    <row r="2320" spans="1:8" x14ac:dyDescent="0.25">
      <c r="A2320" s="5" t="str">
        <f t="shared" si="36"/>
        <v>1ZoneRemainder of System22030</v>
      </c>
      <c r="B2320" s="7">
        <v>1</v>
      </c>
      <c r="C2320" s="7" t="s">
        <v>109</v>
      </c>
      <c r="D2320" s="7" t="s">
        <v>126</v>
      </c>
      <c r="E2320" s="7">
        <v>2</v>
      </c>
      <c r="F2320" s="7">
        <v>2030</v>
      </c>
      <c r="G2320" s="7">
        <v>0</v>
      </c>
      <c r="H2320">
        <v>61842.90625</v>
      </c>
    </row>
    <row r="2321" spans="1:8" x14ac:dyDescent="0.25">
      <c r="A2321" s="5" t="str">
        <f t="shared" si="36"/>
        <v>1ZoneRemainder of System22031</v>
      </c>
      <c r="B2321" s="7">
        <v>1</v>
      </c>
      <c r="C2321" s="7" t="s">
        <v>109</v>
      </c>
      <c r="D2321" s="7" t="s">
        <v>126</v>
      </c>
      <c r="E2321" s="7">
        <v>2</v>
      </c>
      <c r="F2321" s="7">
        <v>2031</v>
      </c>
      <c r="G2321" s="7">
        <v>0</v>
      </c>
      <c r="H2321">
        <v>64338.51953125</v>
      </c>
    </row>
    <row r="2322" spans="1:8" x14ac:dyDescent="0.25">
      <c r="A2322" s="5" t="str">
        <f t="shared" si="36"/>
        <v>1ZoneRemainder of System22032</v>
      </c>
      <c r="B2322" s="7">
        <v>1</v>
      </c>
      <c r="C2322" s="7" t="s">
        <v>109</v>
      </c>
      <c r="D2322" s="7" t="s">
        <v>126</v>
      </c>
      <c r="E2322" s="7">
        <v>2</v>
      </c>
      <c r="F2322" s="7">
        <v>2032</v>
      </c>
      <c r="G2322" s="7">
        <v>0</v>
      </c>
      <c r="H2322">
        <v>66512.3046875</v>
      </c>
    </row>
    <row r="2323" spans="1:8" x14ac:dyDescent="0.25">
      <c r="A2323" s="5" t="str">
        <f t="shared" si="36"/>
        <v>1ZoneRemainder of System32022</v>
      </c>
      <c r="B2323" s="7">
        <v>1</v>
      </c>
      <c r="C2323" s="7" t="s">
        <v>109</v>
      </c>
      <c r="D2323" s="7" t="s">
        <v>126</v>
      </c>
      <c r="E2323" s="7">
        <v>3</v>
      </c>
      <c r="F2323" s="7">
        <v>2022</v>
      </c>
      <c r="G2323" s="7">
        <v>0</v>
      </c>
      <c r="H2323">
        <v>24066.283203125</v>
      </c>
    </row>
    <row r="2324" spans="1:8" x14ac:dyDescent="0.25">
      <c r="A2324" s="5" t="str">
        <f t="shared" si="36"/>
        <v>1ZoneRemainder of System32023</v>
      </c>
      <c r="B2324" s="7">
        <v>1</v>
      </c>
      <c r="C2324" s="7" t="s">
        <v>109</v>
      </c>
      <c r="D2324" s="7" t="s">
        <v>126</v>
      </c>
      <c r="E2324" s="7">
        <v>3</v>
      </c>
      <c r="F2324" s="7">
        <v>2023</v>
      </c>
      <c r="G2324" s="7">
        <v>0</v>
      </c>
      <c r="H2324">
        <v>30732.166015625</v>
      </c>
    </row>
    <row r="2325" spans="1:8" x14ac:dyDescent="0.25">
      <c r="A2325" s="5" t="str">
        <f t="shared" si="36"/>
        <v>1ZoneRemainder of System32024</v>
      </c>
      <c r="B2325" s="7">
        <v>1</v>
      </c>
      <c r="C2325" s="7" t="s">
        <v>109</v>
      </c>
      <c r="D2325" s="7" t="s">
        <v>126</v>
      </c>
      <c r="E2325" s="7">
        <v>3</v>
      </c>
      <c r="F2325" s="7">
        <v>2024</v>
      </c>
      <c r="G2325" s="7">
        <v>0</v>
      </c>
      <c r="H2325">
        <v>37391.25</v>
      </c>
    </row>
    <row r="2326" spans="1:8" x14ac:dyDescent="0.25">
      <c r="A2326" s="5" t="str">
        <f t="shared" si="36"/>
        <v>1ZoneRemainder of System32025</v>
      </c>
      <c r="B2326" s="7">
        <v>1</v>
      </c>
      <c r="C2326" s="7" t="s">
        <v>109</v>
      </c>
      <c r="D2326" s="7" t="s">
        <v>126</v>
      </c>
      <c r="E2326" s="7">
        <v>3</v>
      </c>
      <c r="F2326" s="7">
        <v>2025</v>
      </c>
      <c r="G2326" s="7">
        <v>0</v>
      </c>
      <c r="H2326">
        <v>43038.765625</v>
      </c>
    </row>
    <row r="2327" spans="1:8" x14ac:dyDescent="0.25">
      <c r="A2327" s="5" t="str">
        <f t="shared" si="36"/>
        <v>1ZoneRemainder of System32026</v>
      </c>
      <c r="B2327" s="7">
        <v>1</v>
      </c>
      <c r="C2327" s="7" t="s">
        <v>109</v>
      </c>
      <c r="D2327" s="7" t="s">
        <v>126</v>
      </c>
      <c r="E2327" s="7">
        <v>3</v>
      </c>
      <c r="F2327" s="7">
        <v>2026</v>
      </c>
      <c r="G2327" s="7">
        <v>0</v>
      </c>
      <c r="H2327">
        <v>47959.171875</v>
      </c>
    </row>
    <row r="2328" spans="1:8" x14ac:dyDescent="0.25">
      <c r="A2328" s="5" t="str">
        <f t="shared" si="36"/>
        <v>1ZoneRemainder of System32027</v>
      </c>
      <c r="B2328" s="7">
        <v>1</v>
      </c>
      <c r="C2328" s="7" t="s">
        <v>109</v>
      </c>
      <c r="D2328" s="7" t="s">
        <v>126</v>
      </c>
      <c r="E2328" s="7">
        <v>3</v>
      </c>
      <c r="F2328" s="7">
        <v>2027</v>
      </c>
      <c r="G2328" s="7">
        <v>0</v>
      </c>
      <c r="H2328">
        <v>52246.58203125</v>
      </c>
    </row>
    <row r="2329" spans="1:8" x14ac:dyDescent="0.25">
      <c r="A2329" s="5" t="str">
        <f t="shared" si="36"/>
        <v>1ZoneRemainder of System32028</v>
      </c>
      <c r="B2329" s="7">
        <v>1</v>
      </c>
      <c r="C2329" s="7" t="s">
        <v>109</v>
      </c>
      <c r="D2329" s="7" t="s">
        <v>126</v>
      </c>
      <c r="E2329" s="7">
        <v>3</v>
      </c>
      <c r="F2329" s="7">
        <v>2028</v>
      </c>
      <c r="G2329" s="7">
        <v>0</v>
      </c>
      <c r="H2329">
        <v>55981.01171875</v>
      </c>
    </row>
    <row r="2330" spans="1:8" x14ac:dyDescent="0.25">
      <c r="A2330" s="5" t="str">
        <f t="shared" si="36"/>
        <v>1ZoneRemainder of System32029</v>
      </c>
      <c r="B2330" s="7">
        <v>1</v>
      </c>
      <c r="C2330" s="7" t="s">
        <v>109</v>
      </c>
      <c r="D2330" s="7" t="s">
        <v>126</v>
      </c>
      <c r="E2330" s="7">
        <v>3</v>
      </c>
      <c r="F2330" s="7">
        <v>2029</v>
      </c>
      <c r="G2330" s="7">
        <v>0</v>
      </c>
      <c r="H2330">
        <v>59233.0078125</v>
      </c>
    </row>
    <row r="2331" spans="1:8" x14ac:dyDescent="0.25">
      <c r="A2331" s="5" t="str">
        <f t="shared" si="36"/>
        <v>1ZoneRemainder of System32030</v>
      </c>
      <c r="B2331" s="7">
        <v>1</v>
      </c>
      <c r="C2331" s="7" t="s">
        <v>109</v>
      </c>
      <c r="D2331" s="7" t="s">
        <v>126</v>
      </c>
      <c r="E2331" s="7">
        <v>3</v>
      </c>
      <c r="F2331" s="7">
        <v>2030</v>
      </c>
      <c r="G2331" s="7">
        <v>0</v>
      </c>
      <c r="H2331">
        <v>62065.1953125</v>
      </c>
    </row>
    <row r="2332" spans="1:8" x14ac:dyDescent="0.25">
      <c r="A2332" s="5" t="str">
        <f t="shared" si="36"/>
        <v>1ZoneRemainder of System32031</v>
      </c>
      <c r="B2332" s="7">
        <v>1</v>
      </c>
      <c r="C2332" s="7" t="s">
        <v>109</v>
      </c>
      <c r="D2332" s="7" t="s">
        <v>126</v>
      </c>
      <c r="E2332" s="7">
        <v>3</v>
      </c>
      <c r="F2332" s="7">
        <v>2031</v>
      </c>
      <c r="G2332" s="7">
        <v>0</v>
      </c>
      <c r="H2332">
        <v>64532.1640625</v>
      </c>
    </row>
    <row r="2333" spans="1:8" x14ac:dyDescent="0.25">
      <c r="A2333" s="5" t="str">
        <f t="shared" si="36"/>
        <v>1ZoneRemainder of System32032</v>
      </c>
      <c r="B2333" s="7">
        <v>1</v>
      </c>
      <c r="C2333" s="7" t="s">
        <v>109</v>
      </c>
      <c r="D2333" s="7" t="s">
        <v>126</v>
      </c>
      <c r="E2333" s="7">
        <v>3</v>
      </c>
      <c r="F2333" s="7">
        <v>2032</v>
      </c>
      <c r="G2333" s="7">
        <v>0</v>
      </c>
      <c r="H2333">
        <v>66680.953125</v>
      </c>
    </row>
    <row r="2334" spans="1:8" x14ac:dyDescent="0.25">
      <c r="A2334" s="5" t="str">
        <f t="shared" si="36"/>
        <v>1ZoneRemainder of System42022</v>
      </c>
      <c r="B2334" s="7">
        <v>1</v>
      </c>
      <c r="C2334" s="7" t="s">
        <v>109</v>
      </c>
      <c r="D2334" s="7" t="s">
        <v>126</v>
      </c>
      <c r="E2334" s="7">
        <v>4</v>
      </c>
      <c r="F2334" s="7">
        <v>2022</v>
      </c>
      <c r="G2334" s="7">
        <v>0</v>
      </c>
      <c r="H2334">
        <v>24532.337890625</v>
      </c>
    </row>
    <row r="2335" spans="1:8" x14ac:dyDescent="0.25">
      <c r="A2335" s="5" t="str">
        <f t="shared" si="36"/>
        <v>1ZoneRemainder of System42023</v>
      </c>
      <c r="B2335" s="7">
        <v>1</v>
      </c>
      <c r="C2335" s="7" t="s">
        <v>109</v>
      </c>
      <c r="D2335" s="7" t="s">
        <v>126</v>
      </c>
      <c r="E2335" s="7">
        <v>4</v>
      </c>
      <c r="F2335" s="7">
        <v>2023</v>
      </c>
      <c r="G2335" s="7">
        <v>0</v>
      </c>
      <c r="H2335">
        <v>31351.5390625</v>
      </c>
    </row>
    <row r="2336" spans="1:8" x14ac:dyDescent="0.25">
      <c r="A2336" s="5" t="str">
        <f t="shared" si="36"/>
        <v>1ZoneRemainder of System42024</v>
      </c>
      <c r="B2336" s="7">
        <v>1</v>
      </c>
      <c r="C2336" s="7" t="s">
        <v>109</v>
      </c>
      <c r="D2336" s="7" t="s">
        <v>126</v>
      </c>
      <c r="E2336" s="7">
        <v>4</v>
      </c>
      <c r="F2336" s="7">
        <v>2024</v>
      </c>
      <c r="G2336" s="7">
        <v>0</v>
      </c>
      <c r="H2336">
        <v>37900.140625</v>
      </c>
    </row>
    <row r="2337" spans="1:8" x14ac:dyDescent="0.25">
      <c r="A2337" s="5" t="str">
        <f t="shared" si="36"/>
        <v>1ZoneRemainder of System42025</v>
      </c>
      <c r="B2337" s="7">
        <v>1</v>
      </c>
      <c r="C2337" s="7" t="s">
        <v>109</v>
      </c>
      <c r="D2337" s="7" t="s">
        <v>126</v>
      </c>
      <c r="E2337" s="7">
        <v>4</v>
      </c>
      <c r="F2337" s="7">
        <v>2025</v>
      </c>
      <c r="G2337" s="7">
        <v>0</v>
      </c>
      <c r="H2337">
        <v>43482.05859375</v>
      </c>
    </row>
    <row r="2338" spans="1:8" x14ac:dyDescent="0.25">
      <c r="A2338" s="5" t="str">
        <f t="shared" si="36"/>
        <v>1ZoneRemainder of System42026</v>
      </c>
      <c r="B2338" s="7">
        <v>1</v>
      </c>
      <c r="C2338" s="7" t="s">
        <v>109</v>
      </c>
      <c r="D2338" s="7" t="s">
        <v>126</v>
      </c>
      <c r="E2338" s="7">
        <v>4</v>
      </c>
      <c r="F2338" s="7">
        <v>2026</v>
      </c>
      <c r="G2338" s="7">
        <v>0</v>
      </c>
      <c r="H2338">
        <v>48345.44921875</v>
      </c>
    </row>
    <row r="2339" spans="1:8" x14ac:dyDescent="0.25">
      <c r="A2339" s="5" t="str">
        <f t="shared" si="36"/>
        <v>1ZoneRemainder of System42027</v>
      </c>
      <c r="B2339" s="7">
        <v>1</v>
      </c>
      <c r="C2339" s="7" t="s">
        <v>109</v>
      </c>
      <c r="D2339" s="7" t="s">
        <v>126</v>
      </c>
      <c r="E2339" s="7">
        <v>4</v>
      </c>
      <c r="F2339" s="7">
        <v>2027</v>
      </c>
      <c r="G2339" s="7">
        <v>0</v>
      </c>
      <c r="H2339">
        <v>52583.15625</v>
      </c>
    </row>
    <row r="2340" spans="1:8" x14ac:dyDescent="0.25">
      <c r="A2340" s="5" t="str">
        <f t="shared" si="36"/>
        <v>1ZoneRemainder of System42028</v>
      </c>
      <c r="B2340" s="7">
        <v>1</v>
      </c>
      <c r="C2340" s="7" t="s">
        <v>109</v>
      </c>
      <c r="D2340" s="7" t="s">
        <v>126</v>
      </c>
      <c r="E2340" s="7">
        <v>4</v>
      </c>
      <c r="F2340" s="7">
        <v>2028</v>
      </c>
      <c r="G2340" s="7">
        <v>0</v>
      </c>
      <c r="H2340">
        <v>56274.08984375</v>
      </c>
    </row>
    <row r="2341" spans="1:8" x14ac:dyDescent="0.25">
      <c r="A2341" s="5" t="str">
        <f t="shared" si="36"/>
        <v>1ZoneRemainder of System42029</v>
      </c>
      <c r="B2341" s="7">
        <v>1</v>
      </c>
      <c r="C2341" s="7" t="s">
        <v>109</v>
      </c>
      <c r="D2341" s="7" t="s">
        <v>126</v>
      </c>
      <c r="E2341" s="7">
        <v>4</v>
      </c>
      <c r="F2341" s="7">
        <v>2029</v>
      </c>
      <c r="G2341" s="7">
        <v>0</v>
      </c>
      <c r="H2341">
        <v>59488.234375</v>
      </c>
    </row>
    <row r="2342" spans="1:8" x14ac:dyDescent="0.25">
      <c r="A2342" s="5" t="str">
        <f t="shared" si="36"/>
        <v>1ZoneRemainder of System42030</v>
      </c>
      <c r="B2342" s="7">
        <v>1</v>
      </c>
      <c r="C2342" s="7" t="s">
        <v>109</v>
      </c>
      <c r="D2342" s="7" t="s">
        <v>126</v>
      </c>
      <c r="E2342" s="7">
        <v>4</v>
      </c>
      <c r="F2342" s="7">
        <v>2030</v>
      </c>
      <c r="G2342" s="7">
        <v>0</v>
      </c>
      <c r="H2342">
        <v>62287.48828125</v>
      </c>
    </row>
    <row r="2343" spans="1:8" x14ac:dyDescent="0.25">
      <c r="A2343" s="5" t="str">
        <f t="shared" si="36"/>
        <v>1ZoneRemainder of System42031</v>
      </c>
      <c r="B2343" s="7">
        <v>1</v>
      </c>
      <c r="C2343" s="7" t="s">
        <v>109</v>
      </c>
      <c r="D2343" s="7" t="s">
        <v>126</v>
      </c>
      <c r="E2343" s="7">
        <v>4</v>
      </c>
      <c r="F2343" s="7">
        <v>2031</v>
      </c>
      <c r="G2343" s="7">
        <v>0</v>
      </c>
      <c r="H2343">
        <v>64725.8046875</v>
      </c>
    </row>
    <row r="2344" spans="1:8" x14ac:dyDescent="0.25">
      <c r="A2344" s="5" t="str">
        <f t="shared" si="36"/>
        <v>1ZoneRemainder of System42032</v>
      </c>
      <c r="B2344" s="7">
        <v>1</v>
      </c>
      <c r="C2344" s="7" t="s">
        <v>109</v>
      </c>
      <c r="D2344" s="7" t="s">
        <v>126</v>
      </c>
      <c r="E2344" s="7">
        <v>4</v>
      </c>
      <c r="F2344" s="7">
        <v>2032</v>
      </c>
      <c r="G2344" s="7">
        <v>0</v>
      </c>
      <c r="H2344">
        <v>66849.609375</v>
      </c>
    </row>
    <row r="2345" spans="1:8" x14ac:dyDescent="0.25">
      <c r="A2345" s="5" t="str">
        <f t="shared" si="36"/>
        <v>1ZoneRemainder of System52022</v>
      </c>
      <c r="B2345" s="7">
        <v>1</v>
      </c>
      <c r="C2345" s="7" t="s">
        <v>109</v>
      </c>
      <c r="D2345" s="7" t="s">
        <v>126</v>
      </c>
      <c r="E2345" s="7">
        <v>5</v>
      </c>
      <c r="F2345" s="7">
        <v>2022</v>
      </c>
      <c r="G2345" s="7">
        <v>0</v>
      </c>
      <c r="H2345">
        <v>24998.392578125</v>
      </c>
    </row>
    <row r="2346" spans="1:8" x14ac:dyDescent="0.25">
      <c r="A2346" s="5" t="str">
        <f t="shared" si="36"/>
        <v>1ZoneRemainder of System52023</v>
      </c>
      <c r="B2346" s="7">
        <v>1</v>
      </c>
      <c r="C2346" s="7" t="s">
        <v>109</v>
      </c>
      <c r="D2346" s="7" t="s">
        <v>126</v>
      </c>
      <c r="E2346" s="7">
        <v>5</v>
      </c>
      <c r="F2346" s="7">
        <v>2023</v>
      </c>
      <c r="G2346" s="7">
        <v>0</v>
      </c>
      <c r="H2346">
        <v>31970.912109375</v>
      </c>
    </row>
    <row r="2347" spans="1:8" x14ac:dyDescent="0.25">
      <c r="A2347" s="5" t="str">
        <f t="shared" si="36"/>
        <v>1ZoneRemainder of System52024</v>
      </c>
      <c r="B2347" s="7">
        <v>1</v>
      </c>
      <c r="C2347" s="7" t="s">
        <v>109</v>
      </c>
      <c r="D2347" s="7" t="s">
        <v>126</v>
      </c>
      <c r="E2347" s="7">
        <v>5</v>
      </c>
      <c r="F2347" s="7">
        <v>2024</v>
      </c>
      <c r="G2347" s="7">
        <v>0</v>
      </c>
      <c r="H2347">
        <v>38409.02734375</v>
      </c>
    </row>
    <row r="2348" spans="1:8" x14ac:dyDescent="0.25">
      <c r="A2348" s="5" t="str">
        <f t="shared" si="36"/>
        <v>1ZoneRemainder of System52025</v>
      </c>
      <c r="B2348" s="7">
        <v>1</v>
      </c>
      <c r="C2348" s="7" t="s">
        <v>109</v>
      </c>
      <c r="D2348" s="7" t="s">
        <v>126</v>
      </c>
      <c r="E2348" s="7">
        <v>5</v>
      </c>
      <c r="F2348" s="7">
        <v>2025</v>
      </c>
      <c r="G2348" s="7">
        <v>0</v>
      </c>
      <c r="H2348">
        <v>43925.35546875</v>
      </c>
    </row>
    <row r="2349" spans="1:8" x14ac:dyDescent="0.25">
      <c r="A2349" s="5" t="str">
        <f t="shared" si="36"/>
        <v>1ZoneRemainder of System52026</v>
      </c>
      <c r="B2349" s="7">
        <v>1</v>
      </c>
      <c r="C2349" s="7" t="s">
        <v>109</v>
      </c>
      <c r="D2349" s="7" t="s">
        <v>126</v>
      </c>
      <c r="E2349" s="7">
        <v>5</v>
      </c>
      <c r="F2349" s="7">
        <v>2026</v>
      </c>
      <c r="G2349" s="7">
        <v>0</v>
      </c>
      <c r="H2349">
        <v>48731.72265625</v>
      </c>
    </row>
    <row r="2350" spans="1:8" x14ac:dyDescent="0.25">
      <c r="A2350" s="5" t="str">
        <f t="shared" si="36"/>
        <v>1ZoneRemainder of System52027</v>
      </c>
      <c r="B2350" s="7">
        <v>1</v>
      </c>
      <c r="C2350" s="7" t="s">
        <v>109</v>
      </c>
      <c r="D2350" s="7" t="s">
        <v>126</v>
      </c>
      <c r="E2350" s="7">
        <v>5</v>
      </c>
      <c r="F2350" s="7">
        <v>2027</v>
      </c>
      <c r="G2350" s="7">
        <v>0</v>
      </c>
      <c r="H2350">
        <v>52919.73046875</v>
      </c>
    </row>
    <row r="2351" spans="1:8" x14ac:dyDescent="0.25">
      <c r="A2351" s="5" t="str">
        <f t="shared" si="36"/>
        <v>1ZoneRemainder of System52028</v>
      </c>
      <c r="B2351" s="7">
        <v>1</v>
      </c>
      <c r="C2351" s="7" t="s">
        <v>109</v>
      </c>
      <c r="D2351" s="7" t="s">
        <v>126</v>
      </c>
      <c r="E2351" s="7">
        <v>5</v>
      </c>
      <c r="F2351" s="7">
        <v>2028</v>
      </c>
      <c r="G2351" s="7">
        <v>0</v>
      </c>
      <c r="H2351">
        <v>56567.16796875</v>
      </c>
    </row>
    <row r="2352" spans="1:8" x14ac:dyDescent="0.25">
      <c r="A2352" s="5" t="str">
        <f t="shared" si="36"/>
        <v>1ZoneRemainder of System52029</v>
      </c>
      <c r="B2352" s="7">
        <v>1</v>
      </c>
      <c r="C2352" s="7" t="s">
        <v>109</v>
      </c>
      <c r="D2352" s="7" t="s">
        <v>126</v>
      </c>
      <c r="E2352" s="7">
        <v>5</v>
      </c>
      <c r="F2352" s="7">
        <v>2029</v>
      </c>
      <c r="G2352" s="7">
        <v>0</v>
      </c>
      <c r="H2352">
        <v>59743.46484375</v>
      </c>
    </row>
    <row r="2353" spans="1:8" x14ac:dyDescent="0.25">
      <c r="A2353" s="5" t="str">
        <f t="shared" si="36"/>
        <v>1ZoneRemainder of System52030</v>
      </c>
      <c r="B2353" s="7">
        <v>1</v>
      </c>
      <c r="C2353" s="7" t="s">
        <v>109</v>
      </c>
      <c r="D2353" s="7" t="s">
        <v>126</v>
      </c>
      <c r="E2353" s="7">
        <v>5</v>
      </c>
      <c r="F2353" s="7">
        <v>2030</v>
      </c>
      <c r="G2353" s="7">
        <v>0</v>
      </c>
      <c r="H2353">
        <v>62509.78125</v>
      </c>
    </row>
    <row r="2354" spans="1:8" x14ac:dyDescent="0.25">
      <c r="A2354" s="5" t="str">
        <f t="shared" si="36"/>
        <v>1ZoneRemainder of System52031</v>
      </c>
      <c r="B2354" s="7">
        <v>1</v>
      </c>
      <c r="C2354" s="7" t="s">
        <v>109</v>
      </c>
      <c r="D2354" s="7" t="s">
        <v>126</v>
      </c>
      <c r="E2354" s="7">
        <v>5</v>
      </c>
      <c r="F2354" s="7">
        <v>2031</v>
      </c>
      <c r="G2354" s="7">
        <v>0</v>
      </c>
      <c r="H2354">
        <v>64919.44921875</v>
      </c>
    </row>
    <row r="2355" spans="1:8" x14ac:dyDescent="0.25">
      <c r="A2355" s="5" t="str">
        <f t="shared" si="36"/>
        <v>1ZoneRemainder of System52032</v>
      </c>
      <c r="B2355" s="7">
        <v>1</v>
      </c>
      <c r="C2355" s="7" t="s">
        <v>109</v>
      </c>
      <c r="D2355" s="7" t="s">
        <v>126</v>
      </c>
      <c r="E2355" s="7">
        <v>5</v>
      </c>
      <c r="F2355" s="7">
        <v>2032</v>
      </c>
      <c r="G2355" s="7">
        <v>0</v>
      </c>
      <c r="H2355">
        <v>67018.265625</v>
      </c>
    </row>
    <row r="2356" spans="1:8" x14ac:dyDescent="0.25">
      <c r="A2356" s="5" t="str">
        <f t="shared" si="36"/>
        <v>1ZoneRemainder of System62022</v>
      </c>
      <c r="B2356" s="7">
        <v>1</v>
      </c>
      <c r="C2356" s="7" t="s">
        <v>109</v>
      </c>
      <c r="D2356" s="7" t="s">
        <v>126</v>
      </c>
      <c r="E2356" s="7">
        <v>6</v>
      </c>
      <c r="F2356" s="7">
        <v>2022</v>
      </c>
      <c r="G2356" s="7">
        <v>0</v>
      </c>
      <c r="H2356">
        <v>25464.447265625</v>
      </c>
    </row>
    <row r="2357" spans="1:8" x14ac:dyDescent="0.25">
      <c r="A2357" s="5" t="str">
        <f t="shared" si="36"/>
        <v>1ZoneRemainder of System62023</v>
      </c>
      <c r="B2357" s="7">
        <v>1</v>
      </c>
      <c r="C2357" s="7" t="s">
        <v>109</v>
      </c>
      <c r="D2357" s="7" t="s">
        <v>126</v>
      </c>
      <c r="E2357" s="7">
        <v>6</v>
      </c>
      <c r="F2357" s="7">
        <v>2023</v>
      </c>
      <c r="G2357" s="7">
        <v>0</v>
      </c>
      <c r="H2357">
        <v>32590.283203125</v>
      </c>
    </row>
    <row r="2358" spans="1:8" x14ac:dyDescent="0.25">
      <c r="A2358" s="5" t="str">
        <f t="shared" si="36"/>
        <v>1ZoneRemainder of System62024</v>
      </c>
      <c r="B2358" s="7">
        <v>1</v>
      </c>
      <c r="C2358" s="7" t="s">
        <v>109</v>
      </c>
      <c r="D2358" s="7" t="s">
        <v>126</v>
      </c>
      <c r="E2358" s="7">
        <v>6</v>
      </c>
      <c r="F2358" s="7">
        <v>2024</v>
      </c>
      <c r="G2358" s="7">
        <v>0</v>
      </c>
      <c r="H2358">
        <v>38917.91796875</v>
      </c>
    </row>
    <row r="2359" spans="1:8" x14ac:dyDescent="0.25">
      <c r="A2359" s="5" t="str">
        <f t="shared" si="36"/>
        <v>1ZoneRemainder of System62025</v>
      </c>
      <c r="B2359" s="7">
        <v>1</v>
      </c>
      <c r="C2359" s="7" t="s">
        <v>109</v>
      </c>
      <c r="D2359" s="7" t="s">
        <v>126</v>
      </c>
      <c r="E2359" s="7">
        <v>6</v>
      </c>
      <c r="F2359" s="7">
        <v>2025</v>
      </c>
      <c r="G2359" s="7">
        <v>0</v>
      </c>
      <c r="H2359">
        <v>44368.6484375</v>
      </c>
    </row>
    <row r="2360" spans="1:8" x14ac:dyDescent="0.25">
      <c r="A2360" s="5" t="str">
        <f t="shared" si="36"/>
        <v>1ZoneRemainder of System62026</v>
      </c>
      <c r="B2360" s="7">
        <v>1</v>
      </c>
      <c r="C2360" s="7" t="s">
        <v>109</v>
      </c>
      <c r="D2360" s="7" t="s">
        <v>126</v>
      </c>
      <c r="E2360" s="7">
        <v>6</v>
      </c>
      <c r="F2360" s="7">
        <v>2026</v>
      </c>
      <c r="G2360" s="7">
        <v>0</v>
      </c>
      <c r="H2360">
        <v>49118</v>
      </c>
    </row>
    <row r="2361" spans="1:8" x14ac:dyDescent="0.25">
      <c r="A2361" s="5" t="str">
        <f t="shared" si="36"/>
        <v>1ZoneRemainder of System62027</v>
      </c>
      <c r="B2361" s="7">
        <v>1</v>
      </c>
      <c r="C2361" s="7" t="s">
        <v>109</v>
      </c>
      <c r="D2361" s="7" t="s">
        <v>126</v>
      </c>
      <c r="E2361" s="7">
        <v>6</v>
      </c>
      <c r="F2361" s="7">
        <v>2027</v>
      </c>
      <c r="G2361" s="7">
        <v>0</v>
      </c>
      <c r="H2361">
        <v>53256.30859375</v>
      </c>
    </row>
    <row r="2362" spans="1:8" x14ac:dyDescent="0.25">
      <c r="A2362" s="5" t="str">
        <f t="shared" si="36"/>
        <v>1ZoneRemainder of System62028</v>
      </c>
      <c r="B2362" s="7">
        <v>1</v>
      </c>
      <c r="C2362" s="7" t="s">
        <v>109</v>
      </c>
      <c r="D2362" s="7" t="s">
        <v>126</v>
      </c>
      <c r="E2362" s="7">
        <v>6</v>
      </c>
      <c r="F2362" s="7">
        <v>2028</v>
      </c>
      <c r="G2362" s="7">
        <v>0</v>
      </c>
      <c r="H2362">
        <v>56860.25</v>
      </c>
    </row>
    <row r="2363" spans="1:8" x14ac:dyDescent="0.25">
      <c r="A2363" s="5" t="str">
        <f t="shared" si="36"/>
        <v>1ZoneRemainder of System62029</v>
      </c>
      <c r="B2363" s="7">
        <v>1</v>
      </c>
      <c r="C2363" s="7" t="s">
        <v>109</v>
      </c>
      <c r="D2363" s="7" t="s">
        <v>126</v>
      </c>
      <c r="E2363" s="7">
        <v>6</v>
      </c>
      <c r="F2363" s="7">
        <v>2029</v>
      </c>
      <c r="G2363" s="7">
        <v>0</v>
      </c>
      <c r="H2363">
        <v>59998.69140625</v>
      </c>
    </row>
    <row r="2364" spans="1:8" x14ac:dyDescent="0.25">
      <c r="A2364" s="5" t="str">
        <f t="shared" si="36"/>
        <v>1ZoneRemainder of System62030</v>
      </c>
      <c r="B2364" s="7">
        <v>1</v>
      </c>
      <c r="C2364" s="7" t="s">
        <v>109</v>
      </c>
      <c r="D2364" s="7" t="s">
        <v>126</v>
      </c>
      <c r="E2364" s="7">
        <v>6</v>
      </c>
      <c r="F2364" s="7">
        <v>2030</v>
      </c>
      <c r="G2364" s="7">
        <v>0</v>
      </c>
      <c r="H2364">
        <v>62732.07421875</v>
      </c>
    </row>
    <row r="2365" spans="1:8" x14ac:dyDescent="0.25">
      <c r="A2365" s="5" t="str">
        <f t="shared" si="36"/>
        <v>1ZoneRemainder of System62031</v>
      </c>
      <c r="B2365" s="7">
        <v>1</v>
      </c>
      <c r="C2365" s="7" t="s">
        <v>109</v>
      </c>
      <c r="D2365" s="7" t="s">
        <v>126</v>
      </c>
      <c r="E2365" s="7">
        <v>6</v>
      </c>
      <c r="F2365" s="7">
        <v>2031</v>
      </c>
      <c r="G2365" s="7">
        <v>0</v>
      </c>
      <c r="H2365">
        <v>65113.09375</v>
      </c>
    </row>
    <row r="2366" spans="1:8" x14ac:dyDescent="0.25">
      <c r="A2366" s="5" t="str">
        <f t="shared" si="36"/>
        <v>1ZoneRemainder of System62032</v>
      </c>
      <c r="B2366" s="7">
        <v>1</v>
      </c>
      <c r="C2366" s="7" t="s">
        <v>109</v>
      </c>
      <c r="D2366" s="7" t="s">
        <v>126</v>
      </c>
      <c r="E2366" s="7">
        <v>6</v>
      </c>
      <c r="F2366" s="7">
        <v>2032</v>
      </c>
      <c r="G2366" s="7">
        <v>0</v>
      </c>
      <c r="H2366">
        <v>67186.9140625</v>
      </c>
    </row>
    <row r="2367" spans="1:8" x14ac:dyDescent="0.25">
      <c r="A2367" s="5" t="str">
        <f t="shared" si="36"/>
        <v>1ZoneRemainder of System72022</v>
      </c>
      <c r="B2367" s="7">
        <v>1</v>
      </c>
      <c r="C2367" s="7" t="s">
        <v>109</v>
      </c>
      <c r="D2367" s="7" t="s">
        <v>126</v>
      </c>
      <c r="E2367" s="7">
        <v>7</v>
      </c>
      <c r="F2367" s="7">
        <v>2022</v>
      </c>
      <c r="G2367" s="7">
        <v>0</v>
      </c>
      <c r="H2367">
        <v>25930.501953125</v>
      </c>
    </row>
    <row r="2368" spans="1:8" x14ac:dyDescent="0.25">
      <c r="A2368" s="5" t="str">
        <f t="shared" si="36"/>
        <v>1ZoneRemainder of System72023</v>
      </c>
      <c r="B2368" s="7">
        <v>1</v>
      </c>
      <c r="C2368" s="7" t="s">
        <v>109</v>
      </c>
      <c r="D2368" s="7" t="s">
        <v>126</v>
      </c>
      <c r="E2368" s="7">
        <v>7</v>
      </c>
      <c r="F2368" s="7">
        <v>2023</v>
      </c>
      <c r="G2368" s="7">
        <v>0</v>
      </c>
      <c r="H2368">
        <v>33209.65625</v>
      </c>
    </row>
    <row r="2369" spans="1:8" x14ac:dyDescent="0.25">
      <c r="A2369" s="5" t="str">
        <f t="shared" si="36"/>
        <v>1ZoneRemainder of System72024</v>
      </c>
      <c r="B2369" s="7">
        <v>1</v>
      </c>
      <c r="C2369" s="7" t="s">
        <v>109</v>
      </c>
      <c r="D2369" s="7" t="s">
        <v>126</v>
      </c>
      <c r="E2369" s="7">
        <v>7</v>
      </c>
      <c r="F2369" s="7">
        <v>2024</v>
      </c>
      <c r="G2369" s="7">
        <v>0</v>
      </c>
      <c r="H2369">
        <v>39426.80859375</v>
      </c>
    </row>
    <row r="2370" spans="1:8" x14ac:dyDescent="0.25">
      <c r="A2370" s="5" t="str">
        <f t="shared" si="36"/>
        <v>1ZoneRemainder of System72025</v>
      </c>
      <c r="B2370" s="7">
        <v>1</v>
      </c>
      <c r="C2370" s="7" t="s">
        <v>109</v>
      </c>
      <c r="D2370" s="7" t="s">
        <v>126</v>
      </c>
      <c r="E2370" s="7">
        <v>7</v>
      </c>
      <c r="F2370" s="7">
        <v>2025</v>
      </c>
      <c r="G2370" s="7">
        <v>0</v>
      </c>
      <c r="H2370">
        <v>44811.9453125</v>
      </c>
    </row>
    <row r="2371" spans="1:8" x14ac:dyDescent="0.25">
      <c r="A2371" s="5" t="str">
        <f t="shared" ref="A2371:A2434" si="37">B2371&amp;C2371&amp;D2371&amp;E2371&amp;F2371</f>
        <v>1ZoneRemainder of System72026</v>
      </c>
      <c r="B2371" s="7">
        <v>1</v>
      </c>
      <c r="C2371" s="7" t="s">
        <v>109</v>
      </c>
      <c r="D2371" s="7" t="s">
        <v>126</v>
      </c>
      <c r="E2371" s="7">
        <v>7</v>
      </c>
      <c r="F2371" s="7">
        <v>2026</v>
      </c>
      <c r="G2371" s="7">
        <v>0</v>
      </c>
      <c r="H2371">
        <v>49504.27734375</v>
      </c>
    </row>
    <row r="2372" spans="1:8" x14ac:dyDescent="0.25">
      <c r="A2372" s="5" t="str">
        <f t="shared" si="37"/>
        <v>1ZoneRemainder of System72027</v>
      </c>
      <c r="B2372" s="7">
        <v>1</v>
      </c>
      <c r="C2372" s="7" t="s">
        <v>109</v>
      </c>
      <c r="D2372" s="7" t="s">
        <v>126</v>
      </c>
      <c r="E2372" s="7">
        <v>7</v>
      </c>
      <c r="F2372" s="7">
        <v>2027</v>
      </c>
      <c r="G2372" s="7">
        <v>0</v>
      </c>
      <c r="H2372">
        <v>53592.8828125</v>
      </c>
    </row>
    <row r="2373" spans="1:8" x14ac:dyDescent="0.25">
      <c r="A2373" s="5" t="str">
        <f t="shared" si="37"/>
        <v>1ZoneRemainder of System72028</v>
      </c>
      <c r="B2373" s="7">
        <v>1</v>
      </c>
      <c r="C2373" s="7" t="s">
        <v>109</v>
      </c>
      <c r="D2373" s="7" t="s">
        <v>126</v>
      </c>
      <c r="E2373" s="7">
        <v>7</v>
      </c>
      <c r="F2373" s="7">
        <v>2028</v>
      </c>
      <c r="G2373" s="7">
        <v>0</v>
      </c>
      <c r="H2373">
        <v>57153.328125</v>
      </c>
    </row>
    <row r="2374" spans="1:8" x14ac:dyDescent="0.25">
      <c r="A2374" s="5" t="str">
        <f t="shared" si="37"/>
        <v>1ZoneRemainder of System72029</v>
      </c>
      <c r="B2374" s="7">
        <v>1</v>
      </c>
      <c r="C2374" s="7" t="s">
        <v>109</v>
      </c>
      <c r="D2374" s="7" t="s">
        <v>126</v>
      </c>
      <c r="E2374" s="7">
        <v>7</v>
      </c>
      <c r="F2374" s="7">
        <v>2029</v>
      </c>
      <c r="G2374" s="7">
        <v>0</v>
      </c>
      <c r="H2374">
        <v>60253.921875</v>
      </c>
    </row>
    <row r="2375" spans="1:8" x14ac:dyDescent="0.25">
      <c r="A2375" s="5" t="str">
        <f t="shared" si="37"/>
        <v>1ZoneRemainder of System72030</v>
      </c>
      <c r="B2375" s="7">
        <v>1</v>
      </c>
      <c r="C2375" s="7" t="s">
        <v>109</v>
      </c>
      <c r="D2375" s="7" t="s">
        <v>126</v>
      </c>
      <c r="E2375" s="7">
        <v>7</v>
      </c>
      <c r="F2375" s="7">
        <v>2030</v>
      </c>
      <c r="G2375" s="7">
        <v>0</v>
      </c>
      <c r="H2375">
        <v>62954.3671875</v>
      </c>
    </row>
    <row r="2376" spans="1:8" x14ac:dyDescent="0.25">
      <c r="A2376" s="5" t="str">
        <f t="shared" si="37"/>
        <v>1ZoneRemainder of System72031</v>
      </c>
      <c r="B2376" s="7">
        <v>1</v>
      </c>
      <c r="C2376" s="7" t="s">
        <v>109</v>
      </c>
      <c r="D2376" s="7" t="s">
        <v>126</v>
      </c>
      <c r="E2376" s="7">
        <v>7</v>
      </c>
      <c r="F2376" s="7">
        <v>2031</v>
      </c>
      <c r="G2376" s="7">
        <v>0</v>
      </c>
      <c r="H2376">
        <v>65306.734375</v>
      </c>
    </row>
    <row r="2377" spans="1:8" x14ac:dyDescent="0.25">
      <c r="A2377" s="5" t="str">
        <f t="shared" si="37"/>
        <v>1ZoneRemainder of System72032</v>
      </c>
      <c r="B2377" s="7">
        <v>1</v>
      </c>
      <c r="C2377" s="7" t="s">
        <v>109</v>
      </c>
      <c r="D2377" s="7" t="s">
        <v>126</v>
      </c>
      <c r="E2377" s="7">
        <v>7</v>
      </c>
      <c r="F2377" s="7">
        <v>2032</v>
      </c>
      <c r="G2377" s="7">
        <v>0</v>
      </c>
      <c r="H2377">
        <v>67355.5703125</v>
      </c>
    </row>
    <row r="2378" spans="1:8" x14ac:dyDescent="0.25">
      <c r="A2378" s="5" t="str">
        <f t="shared" si="37"/>
        <v>1ZoneRemainder of System82022</v>
      </c>
      <c r="B2378" s="7">
        <v>1</v>
      </c>
      <c r="C2378" s="7" t="s">
        <v>109</v>
      </c>
      <c r="D2378" s="7" t="s">
        <v>126</v>
      </c>
      <c r="E2378" s="7">
        <v>8</v>
      </c>
      <c r="F2378" s="7">
        <v>2022</v>
      </c>
      <c r="G2378" s="7">
        <v>0</v>
      </c>
      <c r="H2378">
        <v>26396.5546875</v>
      </c>
    </row>
    <row r="2379" spans="1:8" x14ac:dyDescent="0.25">
      <c r="A2379" s="5" t="str">
        <f t="shared" si="37"/>
        <v>1ZoneRemainder of System82023</v>
      </c>
      <c r="B2379" s="7">
        <v>1</v>
      </c>
      <c r="C2379" s="7" t="s">
        <v>109</v>
      </c>
      <c r="D2379" s="7" t="s">
        <v>126</v>
      </c>
      <c r="E2379" s="7">
        <v>8</v>
      </c>
      <c r="F2379" s="7">
        <v>2023</v>
      </c>
      <c r="G2379" s="7">
        <v>0</v>
      </c>
      <c r="H2379">
        <v>33829.03125</v>
      </c>
    </row>
    <row r="2380" spans="1:8" x14ac:dyDescent="0.25">
      <c r="A2380" s="5" t="str">
        <f t="shared" si="37"/>
        <v>1ZoneRemainder of System82024</v>
      </c>
      <c r="B2380" s="7">
        <v>1</v>
      </c>
      <c r="C2380" s="7" t="s">
        <v>109</v>
      </c>
      <c r="D2380" s="7" t="s">
        <v>126</v>
      </c>
      <c r="E2380" s="7">
        <v>8</v>
      </c>
      <c r="F2380" s="7">
        <v>2024</v>
      </c>
      <c r="G2380" s="7">
        <v>0</v>
      </c>
      <c r="H2380">
        <v>39935.6953125</v>
      </c>
    </row>
    <row r="2381" spans="1:8" x14ac:dyDescent="0.25">
      <c r="A2381" s="5" t="str">
        <f t="shared" si="37"/>
        <v>1ZoneRemainder of System82025</v>
      </c>
      <c r="B2381" s="7">
        <v>1</v>
      </c>
      <c r="C2381" s="7" t="s">
        <v>109</v>
      </c>
      <c r="D2381" s="7" t="s">
        <v>126</v>
      </c>
      <c r="E2381" s="7">
        <v>8</v>
      </c>
      <c r="F2381" s="7">
        <v>2025</v>
      </c>
      <c r="G2381" s="7">
        <v>0</v>
      </c>
      <c r="H2381">
        <v>45255.2421875</v>
      </c>
    </row>
    <row r="2382" spans="1:8" x14ac:dyDescent="0.25">
      <c r="A2382" s="5" t="str">
        <f t="shared" si="37"/>
        <v>1ZoneRemainder of System82026</v>
      </c>
      <c r="B2382" s="7">
        <v>1</v>
      </c>
      <c r="C2382" s="7" t="s">
        <v>109</v>
      </c>
      <c r="D2382" s="7" t="s">
        <v>126</v>
      </c>
      <c r="E2382" s="7">
        <v>8</v>
      </c>
      <c r="F2382" s="7">
        <v>2026</v>
      </c>
      <c r="G2382" s="7">
        <v>0</v>
      </c>
      <c r="H2382">
        <v>49890.55078125</v>
      </c>
    </row>
    <row r="2383" spans="1:8" x14ac:dyDescent="0.25">
      <c r="A2383" s="5" t="str">
        <f t="shared" si="37"/>
        <v>1ZoneRemainder of System82027</v>
      </c>
      <c r="B2383" s="7">
        <v>1</v>
      </c>
      <c r="C2383" s="7" t="s">
        <v>109</v>
      </c>
      <c r="D2383" s="7" t="s">
        <v>126</v>
      </c>
      <c r="E2383" s="7">
        <v>8</v>
      </c>
      <c r="F2383" s="7">
        <v>2027</v>
      </c>
      <c r="G2383" s="7">
        <v>0</v>
      </c>
      <c r="H2383">
        <v>53929.45703125</v>
      </c>
    </row>
    <row r="2384" spans="1:8" x14ac:dyDescent="0.25">
      <c r="A2384" s="5" t="str">
        <f t="shared" si="37"/>
        <v>1ZoneRemainder of System82028</v>
      </c>
      <c r="B2384" s="7">
        <v>1</v>
      </c>
      <c r="C2384" s="7" t="s">
        <v>109</v>
      </c>
      <c r="D2384" s="7" t="s">
        <v>126</v>
      </c>
      <c r="E2384" s="7">
        <v>8</v>
      </c>
      <c r="F2384" s="7">
        <v>2028</v>
      </c>
      <c r="G2384" s="7">
        <v>0</v>
      </c>
      <c r="H2384">
        <v>57446.40625</v>
      </c>
    </row>
    <row r="2385" spans="1:8" x14ac:dyDescent="0.25">
      <c r="A2385" s="5" t="str">
        <f t="shared" si="37"/>
        <v>1ZoneRemainder of System82029</v>
      </c>
      <c r="B2385" s="7">
        <v>1</v>
      </c>
      <c r="C2385" s="7" t="s">
        <v>109</v>
      </c>
      <c r="D2385" s="7" t="s">
        <v>126</v>
      </c>
      <c r="E2385" s="7">
        <v>8</v>
      </c>
      <c r="F2385" s="7">
        <v>2029</v>
      </c>
      <c r="G2385" s="7">
        <v>0</v>
      </c>
      <c r="H2385">
        <v>60509.1484375</v>
      </c>
    </row>
    <row r="2386" spans="1:8" x14ac:dyDescent="0.25">
      <c r="A2386" s="5" t="str">
        <f t="shared" si="37"/>
        <v>1ZoneRemainder of System82030</v>
      </c>
      <c r="B2386" s="7">
        <v>1</v>
      </c>
      <c r="C2386" s="7" t="s">
        <v>109</v>
      </c>
      <c r="D2386" s="7" t="s">
        <v>126</v>
      </c>
      <c r="E2386" s="7">
        <v>8</v>
      </c>
      <c r="F2386" s="7">
        <v>2030</v>
      </c>
      <c r="G2386" s="7">
        <v>0</v>
      </c>
      <c r="H2386">
        <v>63176.66015625</v>
      </c>
    </row>
    <row r="2387" spans="1:8" x14ac:dyDescent="0.25">
      <c r="A2387" s="5" t="str">
        <f t="shared" si="37"/>
        <v>1ZoneRemainder of System82031</v>
      </c>
      <c r="B2387" s="7">
        <v>1</v>
      </c>
      <c r="C2387" s="7" t="s">
        <v>109</v>
      </c>
      <c r="D2387" s="7" t="s">
        <v>126</v>
      </c>
      <c r="E2387" s="7">
        <v>8</v>
      </c>
      <c r="F2387" s="7">
        <v>2031</v>
      </c>
      <c r="G2387" s="7">
        <v>0</v>
      </c>
      <c r="H2387">
        <v>65500.37890625</v>
      </c>
    </row>
    <row r="2388" spans="1:8" x14ac:dyDescent="0.25">
      <c r="A2388" s="5" t="str">
        <f t="shared" si="37"/>
        <v>1ZoneRemainder of System82032</v>
      </c>
      <c r="B2388" s="7">
        <v>1</v>
      </c>
      <c r="C2388" s="7" t="s">
        <v>109</v>
      </c>
      <c r="D2388" s="7" t="s">
        <v>126</v>
      </c>
      <c r="E2388" s="7">
        <v>8</v>
      </c>
      <c r="F2388" s="7">
        <v>2032</v>
      </c>
      <c r="G2388" s="7">
        <v>0</v>
      </c>
      <c r="H2388">
        <v>67524.2265625</v>
      </c>
    </row>
    <row r="2389" spans="1:8" x14ac:dyDescent="0.25">
      <c r="A2389" s="5" t="str">
        <f t="shared" si="37"/>
        <v>1ZoneRemainder of System92022</v>
      </c>
      <c r="B2389" s="7">
        <v>1</v>
      </c>
      <c r="C2389" s="7" t="s">
        <v>109</v>
      </c>
      <c r="D2389" s="7" t="s">
        <v>126</v>
      </c>
      <c r="E2389" s="7">
        <v>9</v>
      </c>
      <c r="F2389" s="7">
        <v>2022</v>
      </c>
      <c r="G2389" s="7">
        <v>0</v>
      </c>
      <c r="H2389">
        <v>27015.927734375</v>
      </c>
    </row>
    <row r="2390" spans="1:8" x14ac:dyDescent="0.25">
      <c r="A2390" s="5" t="str">
        <f t="shared" si="37"/>
        <v>1ZoneRemainder of System92023</v>
      </c>
      <c r="B2390" s="7">
        <v>1</v>
      </c>
      <c r="C2390" s="7" t="s">
        <v>109</v>
      </c>
      <c r="D2390" s="7" t="s">
        <v>126</v>
      </c>
      <c r="E2390" s="7">
        <v>9</v>
      </c>
      <c r="F2390" s="7">
        <v>2023</v>
      </c>
      <c r="G2390" s="7">
        <v>0</v>
      </c>
      <c r="H2390">
        <v>34337.91796875</v>
      </c>
    </row>
    <row r="2391" spans="1:8" x14ac:dyDescent="0.25">
      <c r="A2391" s="5" t="str">
        <f t="shared" si="37"/>
        <v>1ZoneRemainder of System92024</v>
      </c>
      <c r="B2391" s="7">
        <v>1</v>
      </c>
      <c r="C2391" s="7" t="s">
        <v>109</v>
      </c>
      <c r="D2391" s="7" t="s">
        <v>126</v>
      </c>
      <c r="E2391" s="7">
        <v>9</v>
      </c>
      <c r="F2391" s="7">
        <v>2024</v>
      </c>
      <c r="G2391" s="7">
        <v>0</v>
      </c>
      <c r="H2391">
        <v>40378.9921875</v>
      </c>
    </row>
    <row r="2392" spans="1:8" x14ac:dyDescent="0.25">
      <c r="A2392" s="5" t="str">
        <f t="shared" si="37"/>
        <v>1ZoneRemainder of System92025</v>
      </c>
      <c r="B2392" s="7">
        <v>1</v>
      </c>
      <c r="C2392" s="7" t="s">
        <v>109</v>
      </c>
      <c r="D2392" s="7" t="s">
        <v>126</v>
      </c>
      <c r="E2392" s="7">
        <v>9</v>
      </c>
      <c r="F2392" s="7">
        <v>2025</v>
      </c>
      <c r="G2392" s="7">
        <v>0</v>
      </c>
      <c r="H2392">
        <v>45641.515625</v>
      </c>
    </row>
    <row r="2393" spans="1:8" x14ac:dyDescent="0.25">
      <c r="A2393" s="5" t="str">
        <f t="shared" si="37"/>
        <v>1ZoneRemainder of System92026</v>
      </c>
      <c r="B2393" s="7">
        <v>1</v>
      </c>
      <c r="C2393" s="7" t="s">
        <v>109</v>
      </c>
      <c r="D2393" s="7" t="s">
        <v>126</v>
      </c>
      <c r="E2393" s="7">
        <v>9</v>
      </c>
      <c r="F2393" s="7">
        <v>2026</v>
      </c>
      <c r="G2393" s="7">
        <v>0</v>
      </c>
      <c r="H2393">
        <v>50227.12890625</v>
      </c>
    </row>
    <row r="2394" spans="1:8" x14ac:dyDescent="0.25">
      <c r="A2394" s="5" t="str">
        <f t="shared" si="37"/>
        <v>1ZoneRemainder of System92027</v>
      </c>
      <c r="B2394" s="7">
        <v>1</v>
      </c>
      <c r="C2394" s="7" t="s">
        <v>109</v>
      </c>
      <c r="D2394" s="7" t="s">
        <v>126</v>
      </c>
      <c r="E2394" s="7">
        <v>9</v>
      </c>
      <c r="F2394" s="7">
        <v>2027</v>
      </c>
      <c r="G2394" s="7">
        <v>0</v>
      </c>
      <c r="H2394">
        <v>54222.5390625</v>
      </c>
    </row>
    <row r="2395" spans="1:8" x14ac:dyDescent="0.25">
      <c r="A2395" s="5" t="str">
        <f t="shared" si="37"/>
        <v>1ZoneRemainder of System92028</v>
      </c>
      <c r="B2395" s="7">
        <v>1</v>
      </c>
      <c r="C2395" s="7" t="s">
        <v>109</v>
      </c>
      <c r="D2395" s="7" t="s">
        <v>126</v>
      </c>
      <c r="E2395" s="7">
        <v>9</v>
      </c>
      <c r="F2395" s="7">
        <v>2028</v>
      </c>
      <c r="G2395" s="7">
        <v>0</v>
      </c>
      <c r="H2395">
        <v>57701.63671875</v>
      </c>
    </row>
    <row r="2396" spans="1:8" x14ac:dyDescent="0.25">
      <c r="A2396" s="5" t="str">
        <f t="shared" si="37"/>
        <v>1ZoneRemainder of System92029</v>
      </c>
      <c r="B2396" s="7">
        <v>1</v>
      </c>
      <c r="C2396" s="7" t="s">
        <v>109</v>
      </c>
      <c r="D2396" s="7" t="s">
        <v>126</v>
      </c>
      <c r="E2396" s="7">
        <v>9</v>
      </c>
      <c r="F2396" s="7">
        <v>2029</v>
      </c>
      <c r="G2396" s="7">
        <v>0</v>
      </c>
      <c r="H2396">
        <v>60731.44140625</v>
      </c>
    </row>
    <row r="2397" spans="1:8" x14ac:dyDescent="0.25">
      <c r="A2397" s="5" t="str">
        <f t="shared" si="37"/>
        <v>1ZoneRemainder of System92030</v>
      </c>
      <c r="B2397" s="7">
        <v>1</v>
      </c>
      <c r="C2397" s="7" t="s">
        <v>109</v>
      </c>
      <c r="D2397" s="7" t="s">
        <v>126</v>
      </c>
      <c r="E2397" s="7">
        <v>9</v>
      </c>
      <c r="F2397" s="7">
        <v>2030</v>
      </c>
      <c r="G2397" s="7">
        <v>0</v>
      </c>
      <c r="H2397">
        <v>63370.3046875</v>
      </c>
    </row>
    <row r="2398" spans="1:8" x14ac:dyDescent="0.25">
      <c r="A2398" s="5" t="str">
        <f t="shared" si="37"/>
        <v>1ZoneRemainder of System92031</v>
      </c>
      <c r="B2398" s="7">
        <v>1</v>
      </c>
      <c r="C2398" s="7" t="s">
        <v>109</v>
      </c>
      <c r="D2398" s="7" t="s">
        <v>126</v>
      </c>
      <c r="E2398" s="7">
        <v>9</v>
      </c>
      <c r="F2398" s="7">
        <v>2031</v>
      </c>
      <c r="G2398" s="7">
        <v>0</v>
      </c>
      <c r="H2398">
        <v>65669.03125</v>
      </c>
    </row>
    <row r="2399" spans="1:8" x14ac:dyDescent="0.25">
      <c r="A2399" s="5" t="str">
        <f t="shared" si="37"/>
        <v>1ZoneRemainder of System92032</v>
      </c>
      <c r="B2399" s="7">
        <v>1</v>
      </c>
      <c r="C2399" s="7" t="s">
        <v>109</v>
      </c>
      <c r="D2399" s="7" t="s">
        <v>126</v>
      </c>
      <c r="E2399" s="7">
        <v>9</v>
      </c>
      <c r="F2399" s="7">
        <v>2032</v>
      </c>
      <c r="G2399" s="7">
        <v>0</v>
      </c>
      <c r="H2399">
        <v>67692.875</v>
      </c>
    </row>
    <row r="2400" spans="1:8" x14ac:dyDescent="0.25">
      <c r="A2400" s="5" t="str">
        <f t="shared" si="37"/>
        <v>1ZoneRemainder of System102022</v>
      </c>
      <c r="B2400" s="7">
        <v>1</v>
      </c>
      <c r="C2400" s="7" t="s">
        <v>109</v>
      </c>
      <c r="D2400" s="7" t="s">
        <v>126</v>
      </c>
      <c r="E2400" s="7">
        <v>10</v>
      </c>
      <c r="F2400" s="7">
        <v>2022</v>
      </c>
      <c r="G2400" s="7">
        <v>0</v>
      </c>
      <c r="H2400">
        <v>27635.30078125</v>
      </c>
    </row>
    <row r="2401" spans="1:8" x14ac:dyDescent="0.25">
      <c r="A2401" s="5" t="str">
        <f t="shared" si="37"/>
        <v>1ZoneRemainder of System102023</v>
      </c>
      <c r="B2401" s="7">
        <v>1</v>
      </c>
      <c r="C2401" s="7" t="s">
        <v>109</v>
      </c>
      <c r="D2401" s="7" t="s">
        <v>126</v>
      </c>
      <c r="E2401" s="7">
        <v>10</v>
      </c>
      <c r="F2401" s="7">
        <v>2023</v>
      </c>
      <c r="G2401" s="7">
        <v>0</v>
      </c>
      <c r="H2401">
        <v>34846.80859375</v>
      </c>
    </row>
    <row r="2402" spans="1:8" x14ac:dyDescent="0.25">
      <c r="A2402" s="5" t="str">
        <f t="shared" si="37"/>
        <v>1ZoneRemainder of System102024</v>
      </c>
      <c r="B2402" s="7">
        <v>1</v>
      </c>
      <c r="C2402" s="7" t="s">
        <v>109</v>
      </c>
      <c r="D2402" s="7" t="s">
        <v>126</v>
      </c>
      <c r="E2402" s="7">
        <v>10</v>
      </c>
      <c r="F2402" s="7">
        <v>2024</v>
      </c>
      <c r="G2402" s="7">
        <v>0</v>
      </c>
      <c r="H2402">
        <v>40822.28515625</v>
      </c>
    </row>
    <row r="2403" spans="1:8" x14ac:dyDescent="0.25">
      <c r="A2403" s="5" t="str">
        <f t="shared" si="37"/>
        <v>1ZoneRemainder of System102025</v>
      </c>
      <c r="B2403" s="7">
        <v>1</v>
      </c>
      <c r="C2403" s="7" t="s">
        <v>109</v>
      </c>
      <c r="D2403" s="7" t="s">
        <v>126</v>
      </c>
      <c r="E2403" s="7">
        <v>10</v>
      </c>
      <c r="F2403" s="7">
        <v>2025</v>
      </c>
      <c r="G2403" s="7">
        <v>0</v>
      </c>
      <c r="H2403">
        <v>46027.79296875</v>
      </c>
    </row>
    <row r="2404" spans="1:8" x14ac:dyDescent="0.25">
      <c r="A2404" s="5" t="str">
        <f t="shared" si="37"/>
        <v>1ZoneRemainder of System102026</v>
      </c>
      <c r="B2404" s="7">
        <v>1</v>
      </c>
      <c r="C2404" s="7" t="s">
        <v>109</v>
      </c>
      <c r="D2404" s="7" t="s">
        <v>126</v>
      </c>
      <c r="E2404" s="7">
        <v>10</v>
      </c>
      <c r="F2404" s="7">
        <v>2026</v>
      </c>
      <c r="G2404" s="7">
        <v>0</v>
      </c>
      <c r="H2404">
        <v>50563.703125</v>
      </c>
    </row>
    <row r="2405" spans="1:8" x14ac:dyDescent="0.25">
      <c r="A2405" s="5" t="str">
        <f t="shared" si="37"/>
        <v>1ZoneRemainder of System102027</v>
      </c>
      <c r="B2405" s="7">
        <v>1</v>
      </c>
      <c r="C2405" s="7" t="s">
        <v>109</v>
      </c>
      <c r="D2405" s="7" t="s">
        <v>126</v>
      </c>
      <c r="E2405" s="7">
        <v>10</v>
      </c>
      <c r="F2405" s="7">
        <v>2027</v>
      </c>
      <c r="G2405" s="7">
        <v>0</v>
      </c>
      <c r="H2405">
        <v>54515.6171875</v>
      </c>
    </row>
    <row r="2406" spans="1:8" x14ac:dyDescent="0.25">
      <c r="A2406" s="5" t="str">
        <f t="shared" si="37"/>
        <v>1ZoneRemainder of System102028</v>
      </c>
      <c r="B2406" s="7">
        <v>1</v>
      </c>
      <c r="C2406" s="7" t="s">
        <v>109</v>
      </c>
      <c r="D2406" s="7" t="s">
        <v>126</v>
      </c>
      <c r="E2406" s="7">
        <v>10</v>
      </c>
      <c r="F2406" s="7">
        <v>2028</v>
      </c>
      <c r="G2406" s="7">
        <v>0</v>
      </c>
      <c r="H2406">
        <v>57956.86328125</v>
      </c>
    </row>
    <row r="2407" spans="1:8" x14ac:dyDescent="0.25">
      <c r="A2407" s="5" t="str">
        <f t="shared" si="37"/>
        <v>1ZoneRemainder of System102029</v>
      </c>
      <c r="B2407" s="7">
        <v>1</v>
      </c>
      <c r="C2407" s="7" t="s">
        <v>109</v>
      </c>
      <c r="D2407" s="7" t="s">
        <v>126</v>
      </c>
      <c r="E2407" s="7">
        <v>10</v>
      </c>
      <c r="F2407" s="7">
        <v>2029</v>
      </c>
      <c r="G2407" s="7">
        <v>0</v>
      </c>
      <c r="H2407">
        <v>60953.734375</v>
      </c>
    </row>
    <row r="2408" spans="1:8" x14ac:dyDescent="0.25">
      <c r="A2408" s="5" t="str">
        <f t="shared" si="37"/>
        <v>1ZoneRemainder of System102030</v>
      </c>
      <c r="B2408" s="7">
        <v>1</v>
      </c>
      <c r="C2408" s="7" t="s">
        <v>109</v>
      </c>
      <c r="D2408" s="7" t="s">
        <v>126</v>
      </c>
      <c r="E2408" s="7">
        <v>10</v>
      </c>
      <c r="F2408" s="7">
        <v>2030</v>
      </c>
      <c r="G2408" s="7">
        <v>0</v>
      </c>
      <c r="H2408">
        <v>63563.9453125</v>
      </c>
    </row>
    <row r="2409" spans="1:8" x14ac:dyDescent="0.25">
      <c r="A2409" s="5" t="str">
        <f t="shared" si="37"/>
        <v>1ZoneRemainder of System102031</v>
      </c>
      <c r="B2409" s="7">
        <v>1</v>
      </c>
      <c r="C2409" s="7" t="s">
        <v>109</v>
      </c>
      <c r="D2409" s="7" t="s">
        <v>126</v>
      </c>
      <c r="E2409" s="7">
        <v>10</v>
      </c>
      <c r="F2409" s="7">
        <v>2031</v>
      </c>
      <c r="G2409" s="7">
        <v>0</v>
      </c>
      <c r="H2409">
        <v>65837.6875</v>
      </c>
    </row>
    <row r="2410" spans="1:8" x14ac:dyDescent="0.25">
      <c r="A2410" s="5" t="str">
        <f t="shared" si="37"/>
        <v>1ZoneRemainder of System102032</v>
      </c>
      <c r="B2410" s="7">
        <v>1</v>
      </c>
      <c r="C2410" s="7" t="s">
        <v>109</v>
      </c>
      <c r="D2410" s="7" t="s">
        <v>126</v>
      </c>
      <c r="E2410" s="7">
        <v>10</v>
      </c>
      <c r="F2410" s="7">
        <v>2032</v>
      </c>
      <c r="G2410" s="7">
        <v>0</v>
      </c>
      <c r="H2410">
        <v>67861.53125</v>
      </c>
    </row>
    <row r="2411" spans="1:8" x14ac:dyDescent="0.25">
      <c r="A2411" s="5" t="str">
        <f t="shared" si="37"/>
        <v>1ZoneRemainder of System112022</v>
      </c>
      <c r="B2411" s="7">
        <v>1</v>
      </c>
      <c r="C2411" s="7" t="s">
        <v>109</v>
      </c>
      <c r="D2411" s="7" t="s">
        <v>126</v>
      </c>
      <c r="E2411" s="7">
        <v>11</v>
      </c>
      <c r="F2411" s="7">
        <v>2022</v>
      </c>
      <c r="G2411" s="7">
        <v>0</v>
      </c>
      <c r="H2411">
        <v>28254.673828125</v>
      </c>
    </row>
    <row r="2412" spans="1:8" x14ac:dyDescent="0.25">
      <c r="A2412" s="5" t="str">
        <f t="shared" si="37"/>
        <v>1ZoneRemainder of System112023</v>
      </c>
      <c r="B2412" s="7">
        <v>1</v>
      </c>
      <c r="C2412" s="7" t="s">
        <v>109</v>
      </c>
      <c r="D2412" s="7" t="s">
        <v>126</v>
      </c>
      <c r="E2412" s="7">
        <v>11</v>
      </c>
      <c r="F2412" s="7">
        <v>2023</v>
      </c>
      <c r="G2412" s="7">
        <v>0</v>
      </c>
      <c r="H2412">
        <v>35355.6953125</v>
      </c>
    </row>
    <row r="2413" spans="1:8" x14ac:dyDescent="0.25">
      <c r="A2413" s="5" t="str">
        <f t="shared" si="37"/>
        <v>1ZoneRemainder of System112024</v>
      </c>
      <c r="B2413" s="7">
        <v>1</v>
      </c>
      <c r="C2413" s="7" t="s">
        <v>109</v>
      </c>
      <c r="D2413" s="7" t="s">
        <v>126</v>
      </c>
      <c r="E2413" s="7">
        <v>11</v>
      </c>
      <c r="F2413" s="7">
        <v>2024</v>
      </c>
      <c r="G2413" s="7">
        <v>0</v>
      </c>
      <c r="H2413">
        <v>41265.58203125</v>
      </c>
    </row>
    <row r="2414" spans="1:8" x14ac:dyDescent="0.25">
      <c r="A2414" s="5" t="str">
        <f t="shared" si="37"/>
        <v>1ZoneRemainder of System112025</v>
      </c>
      <c r="B2414" s="7">
        <v>1</v>
      </c>
      <c r="C2414" s="7" t="s">
        <v>109</v>
      </c>
      <c r="D2414" s="7" t="s">
        <v>126</v>
      </c>
      <c r="E2414" s="7">
        <v>11</v>
      </c>
      <c r="F2414" s="7">
        <v>2025</v>
      </c>
      <c r="G2414" s="7">
        <v>0</v>
      </c>
      <c r="H2414">
        <v>46414.0703125</v>
      </c>
    </row>
    <row r="2415" spans="1:8" x14ac:dyDescent="0.25">
      <c r="A2415" s="5" t="str">
        <f t="shared" si="37"/>
        <v>1ZoneRemainder of System112026</v>
      </c>
      <c r="B2415" s="7">
        <v>1</v>
      </c>
      <c r="C2415" s="7" t="s">
        <v>109</v>
      </c>
      <c r="D2415" s="7" t="s">
        <v>126</v>
      </c>
      <c r="E2415" s="7">
        <v>11</v>
      </c>
      <c r="F2415" s="7">
        <v>2026</v>
      </c>
      <c r="G2415" s="7">
        <v>0</v>
      </c>
      <c r="H2415">
        <v>50900.27734375</v>
      </c>
    </row>
    <row r="2416" spans="1:8" x14ac:dyDescent="0.25">
      <c r="A2416" s="5" t="str">
        <f t="shared" si="37"/>
        <v>1ZoneRemainder of System112027</v>
      </c>
      <c r="B2416" s="7">
        <v>1</v>
      </c>
      <c r="C2416" s="7" t="s">
        <v>109</v>
      </c>
      <c r="D2416" s="7" t="s">
        <v>126</v>
      </c>
      <c r="E2416" s="7">
        <v>11</v>
      </c>
      <c r="F2416" s="7">
        <v>2027</v>
      </c>
      <c r="G2416" s="7">
        <v>0</v>
      </c>
      <c r="H2416">
        <v>54808.6953125</v>
      </c>
    </row>
    <row r="2417" spans="1:8" x14ac:dyDescent="0.25">
      <c r="A2417" s="5" t="str">
        <f t="shared" si="37"/>
        <v>1ZoneRemainder of System112028</v>
      </c>
      <c r="B2417" s="7">
        <v>1</v>
      </c>
      <c r="C2417" s="7" t="s">
        <v>109</v>
      </c>
      <c r="D2417" s="7" t="s">
        <v>126</v>
      </c>
      <c r="E2417" s="7">
        <v>11</v>
      </c>
      <c r="F2417" s="7">
        <v>2028</v>
      </c>
      <c r="G2417" s="7">
        <v>0</v>
      </c>
      <c r="H2417">
        <v>58212.09375</v>
      </c>
    </row>
    <row r="2418" spans="1:8" x14ac:dyDescent="0.25">
      <c r="A2418" s="5" t="str">
        <f t="shared" si="37"/>
        <v>1ZoneRemainder of System112029</v>
      </c>
      <c r="B2418" s="7">
        <v>1</v>
      </c>
      <c r="C2418" s="7" t="s">
        <v>109</v>
      </c>
      <c r="D2418" s="7" t="s">
        <v>126</v>
      </c>
      <c r="E2418" s="7">
        <v>11</v>
      </c>
      <c r="F2418" s="7">
        <v>2029</v>
      </c>
      <c r="G2418" s="7">
        <v>0</v>
      </c>
      <c r="H2418">
        <v>61176.02734375</v>
      </c>
    </row>
    <row r="2419" spans="1:8" x14ac:dyDescent="0.25">
      <c r="A2419" s="5" t="str">
        <f t="shared" si="37"/>
        <v>1ZoneRemainder of System112030</v>
      </c>
      <c r="B2419" s="7">
        <v>1</v>
      </c>
      <c r="C2419" s="7" t="s">
        <v>109</v>
      </c>
      <c r="D2419" s="7" t="s">
        <v>126</v>
      </c>
      <c r="E2419" s="7">
        <v>11</v>
      </c>
      <c r="F2419" s="7">
        <v>2030</v>
      </c>
      <c r="G2419" s="7">
        <v>0</v>
      </c>
      <c r="H2419">
        <v>63757.58984375</v>
      </c>
    </row>
    <row r="2420" spans="1:8" x14ac:dyDescent="0.25">
      <c r="A2420" s="5" t="str">
        <f t="shared" si="37"/>
        <v>1ZoneRemainder of System112031</v>
      </c>
      <c r="B2420" s="7">
        <v>1</v>
      </c>
      <c r="C2420" s="7" t="s">
        <v>109</v>
      </c>
      <c r="D2420" s="7" t="s">
        <v>126</v>
      </c>
      <c r="E2420" s="7">
        <v>11</v>
      </c>
      <c r="F2420" s="7">
        <v>2031</v>
      </c>
      <c r="G2420" s="7">
        <v>0</v>
      </c>
      <c r="H2420">
        <v>66006.34375</v>
      </c>
    </row>
    <row r="2421" spans="1:8" x14ac:dyDescent="0.25">
      <c r="A2421" s="5" t="str">
        <f t="shared" si="37"/>
        <v>1ZoneRemainder of System112032</v>
      </c>
      <c r="B2421" s="7">
        <v>1</v>
      </c>
      <c r="C2421" s="7" t="s">
        <v>109</v>
      </c>
      <c r="D2421" s="7" t="s">
        <v>126</v>
      </c>
      <c r="E2421" s="7">
        <v>11</v>
      </c>
      <c r="F2421" s="7">
        <v>2032</v>
      </c>
      <c r="G2421" s="7">
        <v>0</v>
      </c>
      <c r="H2421">
        <v>68030.1875</v>
      </c>
    </row>
    <row r="2422" spans="1:8" x14ac:dyDescent="0.25">
      <c r="A2422" s="5" t="str">
        <f t="shared" si="37"/>
        <v>1ZoneRemainder of System122022</v>
      </c>
      <c r="B2422" s="7">
        <v>1</v>
      </c>
      <c r="C2422" s="7" t="s">
        <v>109</v>
      </c>
      <c r="D2422" s="7" t="s">
        <v>126</v>
      </c>
      <c r="E2422" s="7">
        <v>12</v>
      </c>
      <c r="F2422" s="7">
        <v>2022</v>
      </c>
      <c r="G2422" s="7">
        <v>0</v>
      </c>
      <c r="H2422">
        <v>28874.046875</v>
      </c>
    </row>
    <row r="2423" spans="1:8" x14ac:dyDescent="0.25">
      <c r="A2423" s="5" t="str">
        <f t="shared" si="37"/>
        <v>1ZoneRemainder of System122023</v>
      </c>
      <c r="B2423" s="7">
        <v>1</v>
      </c>
      <c r="C2423" s="7" t="s">
        <v>109</v>
      </c>
      <c r="D2423" s="7" t="s">
        <v>126</v>
      </c>
      <c r="E2423" s="7">
        <v>12</v>
      </c>
      <c r="F2423" s="7">
        <v>2023</v>
      </c>
      <c r="G2423" s="7">
        <v>0</v>
      </c>
      <c r="H2423">
        <v>35864.5859375</v>
      </c>
    </row>
    <row r="2424" spans="1:8" x14ac:dyDescent="0.25">
      <c r="A2424" s="5" t="str">
        <f t="shared" si="37"/>
        <v>1ZoneRemainder of System122024</v>
      </c>
      <c r="B2424" s="7">
        <v>1</v>
      </c>
      <c r="C2424" s="7" t="s">
        <v>109</v>
      </c>
      <c r="D2424" s="7" t="s">
        <v>126</v>
      </c>
      <c r="E2424" s="7">
        <v>12</v>
      </c>
      <c r="F2424" s="7">
        <v>2024</v>
      </c>
      <c r="G2424" s="7">
        <v>0</v>
      </c>
      <c r="H2424">
        <v>41708.87890625</v>
      </c>
    </row>
    <row r="2425" spans="1:8" x14ac:dyDescent="0.25">
      <c r="A2425" s="5" t="str">
        <f t="shared" si="37"/>
        <v>1ZoneRemainder of System122025</v>
      </c>
      <c r="B2425" s="7">
        <v>1</v>
      </c>
      <c r="C2425" s="7" t="s">
        <v>109</v>
      </c>
      <c r="D2425" s="7" t="s">
        <v>126</v>
      </c>
      <c r="E2425" s="7">
        <v>12</v>
      </c>
      <c r="F2425" s="7">
        <v>2025</v>
      </c>
      <c r="G2425" s="7">
        <v>0</v>
      </c>
      <c r="H2425">
        <v>46800.34375</v>
      </c>
    </row>
    <row r="2426" spans="1:8" x14ac:dyDescent="0.25">
      <c r="A2426" s="5" t="str">
        <f t="shared" si="37"/>
        <v>1ZoneRemainder of System122026</v>
      </c>
      <c r="B2426" s="7">
        <v>1</v>
      </c>
      <c r="C2426" s="7" t="s">
        <v>109</v>
      </c>
      <c r="D2426" s="7" t="s">
        <v>126</v>
      </c>
      <c r="E2426" s="7">
        <v>12</v>
      </c>
      <c r="F2426" s="7">
        <v>2026</v>
      </c>
      <c r="G2426" s="7">
        <v>0</v>
      </c>
      <c r="H2426">
        <v>51236.85546875</v>
      </c>
    </row>
    <row r="2427" spans="1:8" x14ac:dyDescent="0.25">
      <c r="A2427" s="5" t="str">
        <f t="shared" si="37"/>
        <v>1ZoneRemainder of System122027</v>
      </c>
      <c r="B2427" s="7">
        <v>1</v>
      </c>
      <c r="C2427" s="7" t="s">
        <v>109</v>
      </c>
      <c r="D2427" s="7" t="s">
        <v>126</v>
      </c>
      <c r="E2427" s="7">
        <v>12</v>
      </c>
      <c r="F2427" s="7">
        <v>2027</v>
      </c>
      <c r="G2427" s="7">
        <v>0</v>
      </c>
      <c r="H2427">
        <v>55101.7734375</v>
      </c>
    </row>
    <row r="2428" spans="1:8" x14ac:dyDescent="0.25">
      <c r="A2428" s="5" t="str">
        <f t="shared" si="37"/>
        <v>1ZoneRemainder of System122028</v>
      </c>
      <c r="B2428" s="7">
        <v>1</v>
      </c>
      <c r="C2428" s="7" t="s">
        <v>109</v>
      </c>
      <c r="D2428" s="7" t="s">
        <v>126</v>
      </c>
      <c r="E2428" s="7">
        <v>12</v>
      </c>
      <c r="F2428" s="7">
        <v>2028</v>
      </c>
      <c r="G2428" s="7">
        <v>0</v>
      </c>
      <c r="H2428">
        <v>58467.3203125</v>
      </c>
    </row>
    <row r="2429" spans="1:8" x14ac:dyDescent="0.25">
      <c r="A2429" s="5" t="str">
        <f t="shared" si="37"/>
        <v>1ZoneRemainder of System122029</v>
      </c>
      <c r="B2429" s="7">
        <v>1</v>
      </c>
      <c r="C2429" s="7" t="s">
        <v>109</v>
      </c>
      <c r="D2429" s="7" t="s">
        <v>126</v>
      </c>
      <c r="E2429" s="7">
        <v>12</v>
      </c>
      <c r="F2429" s="7">
        <v>2029</v>
      </c>
      <c r="G2429" s="7">
        <v>0</v>
      </c>
      <c r="H2429">
        <v>61398.3203125</v>
      </c>
    </row>
    <row r="2430" spans="1:8" x14ac:dyDescent="0.25">
      <c r="A2430" s="5" t="str">
        <f t="shared" si="37"/>
        <v>1ZoneRemainder of System122030</v>
      </c>
      <c r="B2430" s="7">
        <v>1</v>
      </c>
      <c r="C2430" s="7" t="s">
        <v>109</v>
      </c>
      <c r="D2430" s="7" t="s">
        <v>126</v>
      </c>
      <c r="E2430" s="7">
        <v>12</v>
      </c>
      <c r="F2430" s="7">
        <v>2030</v>
      </c>
      <c r="G2430" s="7">
        <v>0</v>
      </c>
      <c r="H2430">
        <v>63951.234375</v>
      </c>
    </row>
    <row r="2431" spans="1:8" x14ac:dyDescent="0.25">
      <c r="A2431" s="5" t="str">
        <f t="shared" si="37"/>
        <v>1ZoneRemainder of System122031</v>
      </c>
      <c r="B2431" s="7">
        <v>1</v>
      </c>
      <c r="C2431" s="7" t="s">
        <v>109</v>
      </c>
      <c r="D2431" s="7" t="s">
        <v>126</v>
      </c>
      <c r="E2431" s="7">
        <v>12</v>
      </c>
      <c r="F2431" s="7">
        <v>2031</v>
      </c>
      <c r="G2431" s="7">
        <v>0</v>
      </c>
      <c r="H2431">
        <v>66174.9921875</v>
      </c>
    </row>
    <row r="2432" spans="1:8" x14ac:dyDescent="0.25">
      <c r="A2432" s="5" t="str">
        <f t="shared" si="37"/>
        <v>1ZoneRemainder of System122032</v>
      </c>
      <c r="B2432" s="7">
        <v>1</v>
      </c>
      <c r="C2432" s="7" t="s">
        <v>109</v>
      </c>
      <c r="D2432" s="7" t="s">
        <v>126</v>
      </c>
      <c r="E2432" s="7">
        <v>12</v>
      </c>
      <c r="F2432" s="7">
        <v>2032</v>
      </c>
      <c r="G2432" s="7">
        <v>0</v>
      </c>
      <c r="H2432">
        <v>68198.8359375</v>
      </c>
    </row>
    <row r="2433" spans="1:8" x14ac:dyDescent="0.25">
      <c r="A2433" s="5" t="str">
        <f t="shared" si="37"/>
        <v>1ZoneSouth Orange County02022</v>
      </c>
      <c r="B2433" s="7">
        <v>1</v>
      </c>
      <c r="C2433" s="7" t="s">
        <v>109</v>
      </c>
      <c r="D2433" s="7" t="s">
        <v>127</v>
      </c>
      <c r="E2433" s="7">
        <v>0</v>
      </c>
      <c r="F2433" s="7">
        <v>2022</v>
      </c>
      <c r="G2433" s="7">
        <v>0</v>
      </c>
      <c r="H2433">
        <v>13498.310546875</v>
      </c>
    </row>
    <row r="2434" spans="1:8" x14ac:dyDescent="0.25">
      <c r="A2434" s="5" t="str">
        <f t="shared" si="37"/>
        <v>1ZoneSouth Orange County02023</v>
      </c>
      <c r="B2434" s="7">
        <v>1</v>
      </c>
      <c r="C2434" s="7" t="s">
        <v>109</v>
      </c>
      <c r="D2434" s="7" t="s">
        <v>127</v>
      </c>
      <c r="E2434" s="7">
        <v>0</v>
      </c>
      <c r="F2434" s="7">
        <v>2023</v>
      </c>
      <c r="G2434" s="7">
        <v>0</v>
      </c>
      <c r="H2434">
        <v>17299.029296875</v>
      </c>
    </row>
    <row r="2435" spans="1:8" x14ac:dyDescent="0.25">
      <c r="A2435" s="5" t="str">
        <f t="shared" ref="A2435:A2498" si="38">B2435&amp;C2435&amp;D2435&amp;E2435&amp;F2435</f>
        <v>1ZoneSouth Orange County02024</v>
      </c>
      <c r="B2435" s="7">
        <v>1</v>
      </c>
      <c r="C2435" s="7" t="s">
        <v>109</v>
      </c>
      <c r="D2435" s="7" t="s">
        <v>127</v>
      </c>
      <c r="E2435" s="7">
        <v>0</v>
      </c>
      <c r="F2435" s="7">
        <v>2024</v>
      </c>
      <c r="G2435" s="7">
        <v>0</v>
      </c>
      <c r="H2435">
        <v>20421.771484375</v>
      </c>
    </row>
    <row r="2436" spans="1:8" x14ac:dyDescent="0.25">
      <c r="A2436" s="5" t="str">
        <f t="shared" si="38"/>
        <v>1ZoneSouth Orange County02025</v>
      </c>
      <c r="B2436" s="7">
        <v>1</v>
      </c>
      <c r="C2436" s="7" t="s">
        <v>109</v>
      </c>
      <c r="D2436" s="7" t="s">
        <v>127</v>
      </c>
      <c r="E2436" s="7">
        <v>0</v>
      </c>
      <c r="F2436" s="7">
        <v>2025</v>
      </c>
      <c r="G2436" s="7">
        <v>0</v>
      </c>
      <c r="H2436">
        <v>23142.0078125</v>
      </c>
    </row>
    <row r="2437" spans="1:8" x14ac:dyDescent="0.25">
      <c r="A2437" s="5" t="str">
        <f t="shared" si="38"/>
        <v>1ZoneSouth Orange County02026</v>
      </c>
      <c r="B2437" s="7">
        <v>1</v>
      </c>
      <c r="C2437" s="7" t="s">
        <v>109</v>
      </c>
      <c r="D2437" s="7" t="s">
        <v>127</v>
      </c>
      <c r="E2437" s="7">
        <v>0</v>
      </c>
      <c r="F2437" s="7">
        <v>2026</v>
      </c>
      <c r="G2437" s="7">
        <v>0</v>
      </c>
      <c r="H2437">
        <v>25512.3515625</v>
      </c>
    </row>
    <row r="2438" spans="1:8" x14ac:dyDescent="0.25">
      <c r="A2438" s="5" t="str">
        <f t="shared" si="38"/>
        <v>1ZoneSouth Orange County02027</v>
      </c>
      <c r="B2438" s="7">
        <v>1</v>
      </c>
      <c r="C2438" s="7" t="s">
        <v>109</v>
      </c>
      <c r="D2438" s="7" t="s">
        <v>127</v>
      </c>
      <c r="E2438" s="7">
        <v>0</v>
      </c>
      <c r="F2438" s="7">
        <v>2027</v>
      </c>
      <c r="G2438" s="7">
        <v>0</v>
      </c>
      <c r="H2438">
        <v>27577.7109375</v>
      </c>
    </row>
    <row r="2439" spans="1:8" x14ac:dyDescent="0.25">
      <c r="A2439" s="5" t="str">
        <f t="shared" si="38"/>
        <v>1ZoneSouth Orange County02028</v>
      </c>
      <c r="B2439" s="7">
        <v>1</v>
      </c>
      <c r="C2439" s="7" t="s">
        <v>109</v>
      </c>
      <c r="D2439" s="7" t="s">
        <v>127</v>
      </c>
      <c r="E2439" s="7">
        <v>0</v>
      </c>
      <c r="F2439" s="7">
        <v>2028</v>
      </c>
      <c r="G2439" s="7">
        <v>0</v>
      </c>
      <c r="H2439">
        <v>29376.16015625</v>
      </c>
    </row>
    <row r="2440" spans="1:8" x14ac:dyDescent="0.25">
      <c r="A2440" s="5" t="str">
        <f t="shared" si="38"/>
        <v>1ZoneSouth Orange County02029</v>
      </c>
      <c r="B2440" s="7">
        <v>1</v>
      </c>
      <c r="C2440" s="7" t="s">
        <v>109</v>
      </c>
      <c r="D2440" s="7" t="s">
        <v>127</v>
      </c>
      <c r="E2440" s="7">
        <v>0</v>
      </c>
      <c r="F2440" s="7">
        <v>2029</v>
      </c>
      <c r="G2440" s="7">
        <v>0</v>
      </c>
      <c r="H2440">
        <v>30942.34375</v>
      </c>
    </row>
    <row r="2441" spans="1:8" x14ac:dyDescent="0.25">
      <c r="A2441" s="5" t="str">
        <f t="shared" si="38"/>
        <v>1ZoneSouth Orange County02030</v>
      </c>
      <c r="B2441" s="7">
        <v>1</v>
      </c>
      <c r="C2441" s="7" t="s">
        <v>109</v>
      </c>
      <c r="D2441" s="7" t="s">
        <v>127</v>
      </c>
      <c r="E2441" s="7">
        <v>0</v>
      </c>
      <c r="F2441" s="7">
        <v>2030</v>
      </c>
      <c r="G2441" s="7">
        <v>0</v>
      </c>
      <c r="H2441">
        <v>32306.419921875</v>
      </c>
    </row>
    <row r="2442" spans="1:8" x14ac:dyDescent="0.25">
      <c r="A2442" s="5" t="str">
        <f t="shared" si="38"/>
        <v>1ZoneSouth Orange County02031</v>
      </c>
      <c r="B2442" s="7">
        <v>1</v>
      </c>
      <c r="C2442" s="7" t="s">
        <v>109</v>
      </c>
      <c r="D2442" s="7" t="s">
        <v>127</v>
      </c>
      <c r="E2442" s="7">
        <v>0</v>
      </c>
      <c r="F2442" s="7">
        <v>2031</v>
      </c>
      <c r="G2442" s="7">
        <v>0</v>
      </c>
      <c r="H2442">
        <v>33494.69140625</v>
      </c>
    </row>
    <row r="2443" spans="1:8" x14ac:dyDescent="0.25">
      <c r="A2443" s="5" t="str">
        <f t="shared" si="38"/>
        <v>1ZoneSouth Orange County02032</v>
      </c>
      <c r="B2443" s="7">
        <v>1</v>
      </c>
      <c r="C2443" s="7" t="s">
        <v>109</v>
      </c>
      <c r="D2443" s="7" t="s">
        <v>127</v>
      </c>
      <c r="E2443" s="7">
        <v>0</v>
      </c>
      <c r="F2443" s="7">
        <v>2032</v>
      </c>
      <c r="G2443" s="7">
        <v>0</v>
      </c>
      <c r="H2443">
        <v>34529.6171875</v>
      </c>
    </row>
    <row r="2444" spans="1:8" x14ac:dyDescent="0.25">
      <c r="A2444" s="5" t="str">
        <f t="shared" si="38"/>
        <v>1ZoneSouth Orange County12022</v>
      </c>
      <c r="B2444" s="7">
        <v>1</v>
      </c>
      <c r="C2444" s="7" t="s">
        <v>109</v>
      </c>
      <c r="D2444" s="7" t="s">
        <v>127</v>
      </c>
      <c r="E2444" s="7">
        <v>1</v>
      </c>
      <c r="F2444" s="7">
        <v>2022</v>
      </c>
      <c r="G2444" s="7">
        <v>0</v>
      </c>
      <c r="H2444">
        <v>11830.0390625</v>
      </c>
    </row>
    <row r="2445" spans="1:8" x14ac:dyDescent="0.25">
      <c r="A2445" s="5" t="str">
        <f t="shared" si="38"/>
        <v>1ZoneSouth Orange County12023</v>
      </c>
      <c r="B2445" s="7">
        <v>1</v>
      </c>
      <c r="C2445" s="7" t="s">
        <v>109</v>
      </c>
      <c r="D2445" s="7" t="s">
        <v>127</v>
      </c>
      <c r="E2445" s="7">
        <v>1</v>
      </c>
      <c r="F2445" s="7">
        <v>2023</v>
      </c>
      <c r="G2445" s="7">
        <v>0</v>
      </c>
      <c r="H2445">
        <v>15081.943359375</v>
      </c>
    </row>
    <row r="2446" spans="1:8" x14ac:dyDescent="0.25">
      <c r="A2446" s="5" t="str">
        <f t="shared" si="38"/>
        <v>1ZoneSouth Orange County12024</v>
      </c>
      <c r="B2446" s="7">
        <v>1</v>
      </c>
      <c r="C2446" s="7" t="s">
        <v>109</v>
      </c>
      <c r="D2446" s="7" t="s">
        <v>127</v>
      </c>
      <c r="E2446" s="7">
        <v>1</v>
      </c>
      <c r="F2446" s="7">
        <v>2024</v>
      </c>
      <c r="G2446" s="7">
        <v>0</v>
      </c>
      <c r="H2446">
        <v>18600.171875</v>
      </c>
    </row>
    <row r="2447" spans="1:8" x14ac:dyDescent="0.25">
      <c r="A2447" s="5" t="str">
        <f t="shared" si="38"/>
        <v>1ZoneSouth Orange County12025</v>
      </c>
      <c r="B2447" s="7">
        <v>1</v>
      </c>
      <c r="C2447" s="7" t="s">
        <v>109</v>
      </c>
      <c r="D2447" s="7" t="s">
        <v>127</v>
      </c>
      <c r="E2447" s="7">
        <v>1</v>
      </c>
      <c r="F2447" s="7">
        <v>2025</v>
      </c>
      <c r="G2447" s="7">
        <v>0</v>
      </c>
      <c r="H2447">
        <v>21555.203125</v>
      </c>
    </row>
    <row r="2448" spans="1:8" x14ac:dyDescent="0.25">
      <c r="A2448" s="5" t="str">
        <f t="shared" si="38"/>
        <v>1ZoneSouth Orange County12026</v>
      </c>
      <c r="B2448" s="7">
        <v>1</v>
      </c>
      <c r="C2448" s="7" t="s">
        <v>109</v>
      </c>
      <c r="D2448" s="7" t="s">
        <v>127</v>
      </c>
      <c r="E2448" s="7">
        <v>1</v>
      </c>
      <c r="F2448" s="7">
        <v>2026</v>
      </c>
      <c r="G2448" s="7">
        <v>0</v>
      </c>
      <c r="H2448">
        <v>24129.650390625</v>
      </c>
    </row>
    <row r="2449" spans="1:8" x14ac:dyDescent="0.25">
      <c r="A2449" s="5" t="str">
        <f t="shared" si="38"/>
        <v>1ZoneSouth Orange County12027</v>
      </c>
      <c r="B2449" s="7">
        <v>1</v>
      </c>
      <c r="C2449" s="7" t="s">
        <v>109</v>
      </c>
      <c r="D2449" s="7" t="s">
        <v>127</v>
      </c>
      <c r="E2449" s="7">
        <v>1</v>
      </c>
      <c r="F2449" s="7">
        <v>2027</v>
      </c>
      <c r="G2449" s="7">
        <v>0</v>
      </c>
      <c r="H2449">
        <v>26372.91796875</v>
      </c>
    </row>
    <row r="2450" spans="1:8" x14ac:dyDescent="0.25">
      <c r="A2450" s="5" t="str">
        <f t="shared" si="38"/>
        <v>1ZoneSouth Orange County12028</v>
      </c>
      <c r="B2450" s="7">
        <v>1</v>
      </c>
      <c r="C2450" s="7" t="s">
        <v>109</v>
      </c>
      <c r="D2450" s="7" t="s">
        <v>127</v>
      </c>
      <c r="E2450" s="7">
        <v>1</v>
      </c>
      <c r="F2450" s="7">
        <v>2028</v>
      </c>
      <c r="G2450" s="7">
        <v>0</v>
      </c>
      <c r="H2450">
        <v>28327.064453125</v>
      </c>
    </row>
    <row r="2451" spans="1:8" x14ac:dyDescent="0.25">
      <c r="A2451" s="5" t="str">
        <f t="shared" si="38"/>
        <v>1ZoneSouth Orange County12029</v>
      </c>
      <c r="B2451" s="7">
        <v>1</v>
      </c>
      <c r="C2451" s="7" t="s">
        <v>109</v>
      </c>
      <c r="D2451" s="7" t="s">
        <v>127</v>
      </c>
      <c r="E2451" s="7">
        <v>1</v>
      </c>
      <c r="F2451" s="7">
        <v>2029</v>
      </c>
      <c r="G2451" s="7">
        <v>0</v>
      </c>
      <c r="H2451">
        <v>30028.736328125</v>
      </c>
    </row>
    <row r="2452" spans="1:8" x14ac:dyDescent="0.25">
      <c r="A2452" s="5" t="str">
        <f t="shared" si="38"/>
        <v>1ZoneSouth Orange County12030</v>
      </c>
      <c r="B2452" s="7">
        <v>1</v>
      </c>
      <c r="C2452" s="7" t="s">
        <v>109</v>
      </c>
      <c r="D2452" s="7" t="s">
        <v>127</v>
      </c>
      <c r="E2452" s="7">
        <v>1</v>
      </c>
      <c r="F2452" s="7">
        <v>2030</v>
      </c>
      <c r="G2452" s="7">
        <v>0</v>
      </c>
      <c r="H2452">
        <v>31510.708984375</v>
      </c>
    </row>
    <row r="2453" spans="1:8" x14ac:dyDescent="0.25">
      <c r="A2453" s="5" t="str">
        <f t="shared" si="38"/>
        <v>1ZoneSouth Orange County12031</v>
      </c>
      <c r="B2453" s="7">
        <v>1</v>
      </c>
      <c r="C2453" s="7" t="s">
        <v>109</v>
      </c>
      <c r="D2453" s="7" t="s">
        <v>127</v>
      </c>
      <c r="E2453" s="7">
        <v>1</v>
      </c>
      <c r="F2453" s="7">
        <v>2031</v>
      </c>
      <c r="G2453" s="7">
        <v>0</v>
      </c>
      <c r="H2453">
        <v>32801.53125</v>
      </c>
    </row>
    <row r="2454" spans="1:8" x14ac:dyDescent="0.25">
      <c r="A2454" s="5" t="str">
        <f t="shared" si="38"/>
        <v>1ZoneSouth Orange County12032</v>
      </c>
      <c r="B2454" s="7">
        <v>1</v>
      </c>
      <c r="C2454" s="7" t="s">
        <v>109</v>
      </c>
      <c r="D2454" s="7" t="s">
        <v>127</v>
      </c>
      <c r="E2454" s="7">
        <v>1</v>
      </c>
      <c r="F2454" s="7">
        <v>2032</v>
      </c>
      <c r="G2454" s="7">
        <v>0</v>
      </c>
      <c r="H2454">
        <v>33925.91015625</v>
      </c>
    </row>
    <row r="2455" spans="1:8" x14ac:dyDescent="0.25">
      <c r="A2455" s="5" t="str">
        <f t="shared" si="38"/>
        <v>1ZoneSouth Orange County22022</v>
      </c>
      <c r="B2455" s="7">
        <v>1</v>
      </c>
      <c r="C2455" s="7" t="s">
        <v>109</v>
      </c>
      <c r="D2455" s="7" t="s">
        <v>127</v>
      </c>
      <c r="E2455" s="7">
        <v>2</v>
      </c>
      <c r="F2455" s="7">
        <v>2022</v>
      </c>
      <c r="G2455" s="7">
        <v>0</v>
      </c>
      <c r="H2455">
        <v>12068.36328125</v>
      </c>
    </row>
    <row r="2456" spans="1:8" x14ac:dyDescent="0.25">
      <c r="A2456" s="5" t="str">
        <f t="shared" si="38"/>
        <v>1ZoneSouth Orange County22023</v>
      </c>
      <c r="B2456" s="7">
        <v>1</v>
      </c>
      <c r="C2456" s="7" t="s">
        <v>109</v>
      </c>
      <c r="D2456" s="7" t="s">
        <v>127</v>
      </c>
      <c r="E2456" s="7">
        <v>2</v>
      </c>
      <c r="F2456" s="7">
        <v>2023</v>
      </c>
      <c r="G2456" s="7">
        <v>0</v>
      </c>
      <c r="H2456">
        <v>15398.669921875</v>
      </c>
    </row>
    <row r="2457" spans="1:8" x14ac:dyDescent="0.25">
      <c r="A2457" s="5" t="str">
        <f t="shared" si="38"/>
        <v>1ZoneSouth Orange County22024</v>
      </c>
      <c r="B2457" s="7">
        <v>1</v>
      </c>
      <c r="C2457" s="7" t="s">
        <v>109</v>
      </c>
      <c r="D2457" s="7" t="s">
        <v>127</v>
      </c>
      <c r="E2457" s="7">
        <v>2</v>
      </c>
      <c r="F2457" s="7">
        <v>2024</v>
      </c>
      <c r="G2457" s="7">
        <v>0</v>
      </c>
      <c r="H2457">
        <v>18860.400390625</v>
      </c>
    </row>
    <row r="2458" spans="1:8" x14ac:dyDescent="0.25">
      <c r="A2458" s="5" t="str">
        <f t="shared" si="38"/>
        <v>1ZoneSouth Orange County22025</v>
      </c>
      <c r="B2458" s="7">
        <v>1</v>
      </c>
      <c r="C2458" s="7" t="s">
        <v>109</v>
      </c>
      <c r="D2458" s="7" t="s">
        <v>127</v>
      </c>
      <c r="E2458" s="7">
        <v>2</v>
      </c>
      <c r="F2458" s="7">
        <v>2025</v>
      </c>
      <c r="G2458" s="7">
        <v>0</v>
      </c>
      <c r="H2458">
        <v>21781.890625</v>
      </c>
    </row>
    <row r="2459" spans="1:8" x14ac:dyDescent="0.25">
      <c r="A2459" s="5" t="str">
        <f t="shared" si="38"/>
        <v>1ZoneSouth Orange County22026</v>
      </c>
      <c r="B2459" s="7">
        <v>1</v>
      </c>
      <c r="C2459" s="7" t="s">
        <v>109</v>
      </c>
      <c r="D2459" s="7" t="s">
        <v>127</v>
      </c>
      <c r="E2459" s="7">
        <v>2</v>
      </c>
      <c r="F2459" s="7">
        <v>2026</v>
      </c>
      <c r="G2459" s="7">
        <v>0</v>
      </c>
      <c r="H2459">
        <v>24327.1796875</v>
      </c>
    </row>
    <row r="2460" spans="1:8" x14ac:dyDescent="0.25">
      <c r="A2460" s="5" t="str">
        <f t="shared" si="38"/>
        <v>1ZoneSouth Orange County22027</v>
      </c>
      <c r="B2460" s="7">
        <v>1</v>
      </c>
      <c r="C2460" s="7" t="s">
        <v>109</v>
      </c>
      <c r="D2460" s="7" t="s">
        <v>127</v>
      </c>
      <c r="E2460" s="7">
        <v>2</v>
      </c>
      <c r="F2460" s="7">
        <v>2027</v>
      </c>
      <c r="G2460" s="7">
        <v>0</v>
      </c>
      <c r="H2460">
        <v>26545.03125</v>
      </c>
    </row>
    <row r="2461" spans="1:8" x14ac:dyDescent="0.25">
      <c r="A2461" s="5" t="str">
        <f t="shared" si="38"/>
        <v>1ZoneSouth Orange County22028</v>
      </c>
      <c r="B2461" s="7">
        <v>1</v>
      </c>
      <c r="C2461" s="7" t="s">
        <v>109</v>
      </c>
      <c r="D2461" s="7" t="s">
        <v>127</v>
      </c>
      <c r="E2461" s="7">
        <v>2</v>
      </c>
      <c r="F2461" s="7">
        <v>2028</v>
      </c>
      <c r="G2461" s="7">
        <v>0</v>
      </c>
      <c r="H2461">
        <v>28476.935546875</v>
      </c>
    </row>
    <row r="2462" spans="1:8" x14ac:dyDescent="0.25">
      <c r="A2462" s="5" t="str">
        <f t="shared" si="38"/>
        <v>1ZoneSouth Orange County22029</v>
      </c>
      <c r="B2462" s="7">
        <v>1</v>
      </c>
      <c r="C2462" s="7" t="s">
        <v>109</v>
      </c>
      <c r="D2462" s="7" t="s">
        <v>127</v>
      </c>
      <c r="E2462" s="7">
        <v>2</v>
      </c>
      <c r="F2462" s="7">
        <v>2029</v>
      </c>
      <c r="G2462" s="7">
        <v>0</v>
      </c>
      <c r="H2462">
        <v>30159.251953125</v>
      </c>
    </row>
    <row r="2463" spans="1:8" x14ac:dyDescent="0.25">
      <c r="A2463" s="5" t="str">
        <f t="shared" si="38"/>
        <v>1ZoneSouth Orange County22030</v>
      </c>
      <c r="B2463" s="7">
        <v>1</v>
      </c>
      <c r="C2463" s="7" t="s">
        <v>109</v>
      </c>
      <c r="D2463" s="7" t="s">
        <v>127</v>
      </c>
      <c r="E2463" s="7">
        <v>2</v>
      </c>
      <c r="F2463" s="7">
        <v>2030</v>
      </c>
      <c r="G2463" s="7">
        <v>0</v>
      </c>
      <c r="H2463">
        <v>31624.380859375</v>
      </c>
    </row>
    <row r="2464" spans="1:8" x14ac:dyDescent="0.25">
      <c r="A2464" s="5" t="str">
        <f t="shared" si="38"/>
        <v>1ZoneSouth Orange County22031</v>
      </c>
      <c r="B2464" s="7">
        <v>1</v>
      </c>
      <c r="C2464" s="7" t="s">
        <v>109</v>
      </c>
      <c r="D2464" s="7" t="s">
        <v>127</v>
      </c>
      <c r="E2464" s="7">
        <v>2</v>
      </c>
      <c r="F2464" s="7">
        <v>2031</v>
      </c>
      <c r="G2464" s="7">
        <v>0</v>
      </c>
      <c r="H2464">
        <v>32900.5546875</v>
      </c>
    </row>
    <row r="2465" spans="1:8" x14ac:dyDescent="0.25">
      <c r="A2465" s="5" t="str">
        <f t="shared" si="38"/>
        <v>1ZoneSouth Orange County22032</v>
      </c>
      <c r="B2465" s="7">
        <v>1</v>
      </c>
      <c r="C2465" s="7" t="s">
        <v>109</v>
      </c>
      <c r="D2465" s="7" t="s">
        <v>127</v>
      </c>
      <c r="E2465" s="7">
        <v>2</v>
      </c>
      <c r="F2465" s="7">
        <v>2032</v>
      </c>
      <c r="G2465" s="7">
        <v>0</v>
      </c>
      <c r="H2465">
        <v>34012.15625</v>
      </c>
    </row>
    <row r="2466" spans="1:8" x14ac:dyDescent="0.25">
      <c r="A2466" s="5" t="str">
        <f t="shared" si="38"/>
        <v>1ZoneSouth Orange County32022</v>
      </c>
      <c r="B2466" s="7">
        <v>1</v>
      </c>
      <c r="C2466" s="7" t="s">
        <v>109</v>
      </c>
      <c r="D2466" s="7" t="s">
        <v>127</v>
      </c>
      <c r="E2466" s="7">
        <v>3</v>
      </c>
      <c r="F2466" s="7">
        <v>2022</v>
      </c>
      <c r="G2466" s="7">
        <v>0</v>
      </c>
      <c r="H2466">
        <v>12306.6875</v>
      </c>
    </row>
    <row r="2467" spans="1:8" x14ac:dyDescent="0.25">
      <c r="A2467" s="5" t="str">
        <f t="shared" si="38"/>
        <v>1ZoneSouth Orange County32023</v>
      </c>
      <c r="B2467" s="7">
        <v>1</v>
      </c>
      <c r="C2467" s="7" t="s">
        <v>109</v>
      </c>
      <c r="D2467" s="7" t="s">
        <v>127</v>
      </c>
      <c r="E2467" s="7">
        <v>3</v>
      </c>
      <c r="F2467" s="7">
        <v>2023</v>
      </c>
      <c r="G2467" s="7">
        <v>0</v>
      </c>
      <c r="H2467">
        <v>15715.396484375</v>
      </c>
    </row>
    <row r="2468" spans="1:8" x14ac:dyDescent="0.25">
      <c r="A2468" s="5" t="str">
        <f t="shared" si="38"/>
        <v>1ZoneSouth Orange County32024</v>
      </c>
      <c r="B2468" s="7">
        <v>1</v>
      </c>
      <c r="C2468" s="7" t="s">
        <v>109</v>
      </c>
      <c r="D2468" s="7" t="s">
        <v>127</v>
      </c>
      <c r="E2468" s="7">
        <v>3</v>
      </c>
      <c r="F2468" s="7">
        <v>2024</v>
      </c>
      <c r="G2468" s="7">
        <v>0</v>
      </c>
      <c r="H2468">
        <v>19120.62890625</v>
      </c>
    </row>
    <row r="2469" spans="1:8" x14ac:dyDescent="0.25">
      <c r="A2469" s="5" t="str">
        <f t="shared" si="38"/>
        <v>1ZoneSouth Orange County32025</v>
      </c>
      <c r="B2469" s="7">
        <v>1</v>
      </c>
      <c r="C2469" s="7" t="s">
        <v>109</v>
      </c>
      <c r="D2469" s="7" t="s">
        <v>127</v>
      </c>
      <c r="E2469" s="7">
        <v>3</v>
      </c>
      <c r="F2469" s="7">
        <v>2025</v>
      </c>
      <c r="G2469" s="7">
        <v>0</v>
      </c>
      <c r="H2469">
        <v>22008.576171875</v>
      </c>
    </row>
    <row r="2470" spans="1:8" x14ac:dyDescent="0.25">
      <c r="A2470" s="5" t="str">
        <f t="shared" si="38"/>
        <v>1ZoneSouth Orange County32026</v>
      </c>
      <c r="B2470" s="7">
        <v>1</v>
      </c>
      <c r="C2470" s="7" t="s">
        <v>109</v>
      </c>
      <c r="D2470" s="7" t="s">
        <v>127</v>
      </c>
      <c r="E2470" s="7">
        <v>3</v>
      </c>
      <c r="F2470" s="7">
        <v>2026</v>
      </c>
      <c r="G2470" s="7">
        <v>0</v>
      </c>
      <c r="H2470">
        <v>24524.708984375</v>
      </c>
    </row>
    <row r="2471" spans="1:8" x14ac:dyDescent="0.25">
      <c r="A2471" s="5" t="str">
        <f t="shared" si="38"/>
        <v>1ZoneSouth Orange County32027</v>
      </c>
      <c r="B2471" s="7">
        <v>1</v>
      </c>
      <c r="C2471" s="7" t="s">
        <v>109</v>
      </c>
      <c r="D2471" s="7" t="s">
        <v>127</v>
      </c>
      <c r="E2471" s="7">
        <v>3</v>
      </c>
      <c r="F2471" s="7">
        <v>2027</v>
      </c>
      <c r="G2471" s="7">
        <v>0</v>
      </c>
      <c r="H2471">
        <v>26717.14453125</v>
      </c>
    </row>
    <row r="2472" spans="1:8" x14ac:dyDescent="0.25">
      <c r="A2472" s="5" t="str">
        <f t="shared" si="38"/>
        <v>1ZoneSouth Orange County32028</v>
      </c>
      <c r="B2472" s="7">
        <v>1</v>
      </c>
      <c r="C2472" s="7" t="s">
        <v>109</v>
      </c>
      <c r="D2472" s="7" t="s">
        <v>127</v>
      </c>
      <c r="E2472" s="7">
        <v>3</v>
      </c>
      <c r="F2472" s="7">
        <v>2028</v>
      </c>
      <c r="G2472" s="7">
        <v>0</v>
      </c>
      <c r="H2472">
        <v>28626.806640625</v>
      </c>
    </row>
    <row r="2473" spans="1:8" x14ac:dyDescent="0.25">
      <c r="A2473" s="5" t="str">
        <f t="shared" si="38"/>
        <v>1ZoneSouth Orange County32029</v>
      </c>
      <c r="B2473" s="7">
        <v>1</v>
      </c>
      <c r="C2473" s="7" t="s">
        <v>109</v>
      </c>
      <c r="D2473" s="7" t="s">
        <v>127</v>
      </c>
      <c r="E2473" s="7">
        <v>3</v>
      </c>
      <c r="F2473" s="7">
        <v>2029</v>
      </c>
      <c r="G2473" s="7">
        <v>0</v>
      </c>
      <c r="H2473">
        <v>30289.767578125</v>
      </c>
    </row>
    <row r="2474" spans="1:8" x14ac:dyDescent="0.25">
      <c r="A2474" s="5" t="str">
        <f t="shared" si="38"/>
        <v>1ZoneSouth Orange County32030</v>
      </c>
      <c r="B2474" s="7">
        <v>1</v>
      </c>
      <c r="C2474" s="7" t="s">
        <v>109</v>
      </c>
      <c r="D2474" s="7" t="s">
        <v>127</v>
      </c>
      <c r="E2474" s="7">
        <v>3</v>
      </c>
      <c r="F2474" s="7">
        <v>2030</v>
      </c>
      <c r="G2474" s="7">
        <v>0</v>
      </c>
      <c r="H2474">
        <v>31738.0546875</v>
      </c>
    </row>
    <row r="2475" spans="1:8" x14ac:dyDescent="0.25">
      <c r="A2475" s="5" t="str">
        <f t="shared" si="38"/>
        <v>1ZoneSouth Orange County32031</v>
      </c>
      <c r="B2475" s="7">
        <v>1</v>
      </c>
      <c r="C2475" s="7" t="s">
        <v>109</v>
      </c>
      <c r="D2475" s="7" t="s">
        <v>127</v>
      </c>
      <c r="E2475" s="7">
        <v>3</v>
      </c>
      <c r="F2475" s="7">
        <v>2031</v>
      </c>
      <c r="G2475" s="7">
        <v>0</v>
      </c>
      <c r="H2475">
        <v>32999.578125</v>
      </c>
    </row>
    <row r="2476" spans="1:8" x14ac:dyDescent="0.25">
      <c r="A2476" s="5" t="str">
        <f t="shared" si="38"/>
        <v>1ZoneSouth Orange County32032</v>
      </c>
      <c r="B2476" s="7">
        <v>1</v>
      </c>
      <c r="C2476" s="7" t="s">
        <v>109</v>
      </c>
      <c r="D2476" s="7" t="s">
        <v>127</v>
      </c>
      <c r="E2476" s="7">
        <v>3</v>
      </c>
      <c r="F2476" s="7">
        <v>2032</v>
      </c>
      <c r="G2476" s="7">
        <v>0</v>
      </c>
      <c r="H2476">
        <v>34098.3984375</v>
      </c>
    </row>
    <row r="2477" spans="1:8" x14ac:dyDescent="0.25">
      <c r="A2477" s="5" t="str">
        <f t="shared" si="38"/>
        <v>1ZoneSouth Orange County42022</v>
      </c>
      <c r="B2477" s="7">
        <v>1</v>
      </c>
      <c r="C2477" s="7" t="s">
        <v>109</v>
      </c>
      <c r="D2477" s="7" t="s">
        <v>127</v>
      </c>
      <c r="E2477" s="7">
        <v>4</v>
      </c>
      <c r="F2477" s="7">
        <v>2022</v>
      </c>
      <c r="G2477" s="7">
        <v>0</v>
      </c>
      <c r="H2477">
        <v>12545.0126953125</v>
      </c>
    </row>
    <row r="2478" spans="1:8" x14ac:dyDescent="0.25">
      <c r="A2478" s="5" t="str">
        <f t="shared" si="38"/>
        <v>1ZoneSouth Orange County42023</v>
      </c>
      <c r="B2478" s="7">
        <v>1</v>
      </c>
      <c r="C2478" s="7" t="s">
        <v>109</v>
      </c>
      <c r="D2478" s="7" t="s">
        <v>127</v>
      </c>
      <c r="E2478" s="7">
        <v>4</v>
      </c>
      <c r="F2478" s="7">
        <v>2023</v>
      </c>
      <c r="G2478" s="7">
        <v>0</v>
      </c>
      <c r="H2478">
        <v>16032.1220703125</v>
      </c>
    </row>
    <row r="2479" spans="1:8" x14ac:dyDescent="0.25">
      <c r="A2479" s="5" t="str">
        <f t="shared" si="38"/>
        <v>1ZoneSouth Orange County42024</v>
      </c>
      <c r="B2479" s="7">
        <v>1</v>
      </c>
      <c r="C2479" s="7" t="s">
        <v>109</v>
      </c>
      <c r="D2479" s="7" t="s">
        <v>127</v>
      </c>
      <c r="E2479" s="7">
        <v>4</v>
      </c>
      <c r="F2479" s="7">
        <v>2024</v>
      </c>
      <c r="G2479" s="7">
        <v>0</v>
      </c>
      <c r="H2479">
        <v>19380.857421875</v>
      </c>
    </row>
    <row r="2480" spans="1:8" x14ac:dyDescent="0.25">
      <c r="A2480" s="5" t="str">
        <f t="shared" si="38"/>
        <v>1ZoneSouth Orange County42025</v>
      </c>
      <c r="B2480" s="7">
        <v>1</v>
      </c>
      <c r="C2480" s="7" t="s">
        <v>109</v>
      </c>
      <c r="D2480" s="7" t="s">
        <v>127</v>
      </c>
      <c r="E2480" s="7">
        <v>4</v>
      </c>
      <c r="F2480" s="7">
        <v>2025</v>
      </c>
      <c r="G2480" s="7">
        <v>0</v>
      </c>
      <c r="H2480">
        <v>22235.263671875</v>
      </c>
    </row>
    <row r="2481" spans="1:8" x14ac:dyDescent="0.25">
      <c r="A2481" s="5" t="str">
        <f t="shared" si="38"/>
        <v>1ZoneSouth Orange County42026</v>
      </c>
      <c r="B2481" s="7">
        <v>1</v>
      </c>
      <c r="C2481" s="7" t="s">
        <v>109</v>
      </c>
      <c r="D2481" s="7" t="s">
        <v>127</v>
      </c>
      <c r="E2481" s="7">
        <v>4</v>
      </c>
      <c r="F2481" s="7">
        <v>2026</v>
      </c>
      <c r="G2481" s="7">
        <v>0</v>
      </c>
      <c r="H2481">
        <v>24722.236328125</v>
      </c>
    </row>
    <row r="2482" spans="1:8" x14ac:dyDescent="0.25">
      <c r="A2482" s="5" t="str">
        <f t="shared" si="38"/>
        <v>1ZoneSouth Orange County42027</v>
      </c>
      <c r="B2482" s="7">
        <v>1</v>
      </c>
      <c r="C2482" s="7" t="s">
        <v>109</v>
      </c>
      <c r="D2482" s="7" t="s">
        <v>127</v>
      </c>
      <c r="E2482" s="7">
        <v>4</v>
      </c>
      <c r="F2482" s="7">
        <v>2027</v>
      </c>
      <c r="G2482" s="7">
        <v>0</v>
      </c>
      <c r="H2482">
        <v>26889.2578125</v>
      </c>
    </row>
    <row r="2483" spans="1:8" x14ac:dyDescent="0.25">
      <c r="A2483" s="5" t="str">
        <f t="shared" si="38"/>
        <v>1ZoneSouth Orange County42028</v>
      </c>
      <c r="B2483" s="7">
        <v>1</v>
      </c>
      <c r="C2483" s="7" t="s">
        <v>109</v>
      </c>
      <c r="D2483" s="7" t="s">
        <v>127</v>
      </c>
      <c r="E2483" s="7">
        <v>4</v>
      </c>
      <c r="F2483" s="7">
        <v>2028</v>
      </c>
      <c r="G2483" s="7">
        <v>0</v>
      </c>
      <c r="H2483">
        <v>28776.677734375</v>
      </c>
    </row>
    <row r="2484" spans="1:8" x14ac:dyDescent="0.25">
      <c r="A2484" s="5" t="str">
        <f t="shared" si="38"/>
        <v>1ZoneSouth Orange County42029</v>
      </c>
      <c r="B2484" s="7">
        <v>1</v>
      </c>
      <c r="C2484" s="7" t="s">
        <v>109</v>
      </c>
      <c r="D2484" s="7" t="s">
        <v>127</v>
      </c>
      <c r="E2484" s="7">
        <v>4</v>
      </c>
      <c r="F2484" s="7">
        <v>2029</v>
      </c>
      <c r="G2484" s="7">
        <v>0</v>
      </c>
      <c r="H2484">
        <v>30420.283203125</v>
      </c>
    </row>
    <row r="2485" spans="1:8" x14ac:dyDescent="0.25">
      <c r="A2485" s="5" t="str">
        <f t="shared" si="38"/>
        <v>1ZoneSouth Orange County42030</v>
      </c>
      <c r="B2485" s="7">
        <v>1</v>
      </c>
      <c r="C2485" s="7" t="s">
        <v>109</v>
      </c>
      <c r="D2485" s="7" t="s">
        <v>127</v>
      </c>
      <c r="E2485" s="7">
        <v>4</v>
      </c>
      <c r="F2485" s="7">
        <v>2030</v>
      </c>
      <c r="G2485" s="7">
        <v>0</v>
      </c>
      <c r="H2485">
        <v>31851.728515625</v>
      </c>
    </row>
    <row r="2486" spans="1:8" x14ac:dyDescent="0.25">
      <c r="A2486" s="5" t="str">
        <f t="shared" si="38"/>
        <v>1ZoneSouth Orange County42031</v>
      </c>
      <c r="B2486" s="7">
        <v>1</v>
      </c>
      <c r="C2486" s="7" t="s">
        <v>109</v>
      </c>
      <c r="D2486" s="7" t="s">
        <v>127</v>
      </c>
      <c r="E2486" s="7">
        <v>4</v>
      </c>
      <c r="F2486" s="7">
        <v>2031</v>
      </c>
      <c r="G2486" s="7">
        <v>0</v>
      </c>
      <c r="H2486">
        <v>33098.6015625</v>
      </c>
    </row>
    <row r="2487" spans="1:8" x14ac:dyDescent="0.25">
      <c r="A2487" s="5" t="str">
        <f t="shared" si="38"/>
        <v>1ZoneSouth Orange County42032</v>
      </c>
      <c r="B2487" s="7">
        <v>1</v>
      </c>
      <c r="C2487" s="7" t="s">
        <v>109</v>
      </c>
      <c r="D2487" s="7" t="s">
        <v>127</v>
      </c>
      <c r="E2487" s="7">
        <v>4</v>
      </c>
      <c r="F2487" s="7">
        <v>2032</v>
      </c>
      <c r="G2487" s="7">
        <v>0</v>
      </c>
      <c r="H2487">
        <v>34184.640625</v>
      </c>
    </row>
    <row r="2488" spans="1:8" x14ac:dyDescent="0.25">
      <c r="A2488" s="5" t="str">
        <f t="shared" si="38"/>
        <v>1ZoneSouth Orange County52022</v>
      </c>
      <c r="B2488" s="7">
        <v>1</v>
      </c>
      <c r="C2488" s="7" t="s">
        <v>109</v>
      </c>
      <c r="D2488" s="7" t="s">
        <v>127</v>
      </c>
      <c r="E2488" s="7">
        <v>5</v>
      </c>
      <c r="F2488" s="7">
        <v>2022</v>
      </c>
      <c r="G2488" s="7">
        <v>0</v>
      </c>
      <c r="H2488">
        <v>12783.3369140625</v>
      </c>
    </row>
    <row r="2489" spans="1:8" x14ac:dyDescent="0.25">
      <c r="A2489" s="5" t="str">
        <f t="shared" si="38"/>
        <v>1ZoneSouth Orange County52023</v>
      </c>
      <c r="B2489" s="7">
        <v>1</v>
      </c>
      <c r="C2489" s="7" t="s">
        <v>109</v>
      </c>
      <c r="D2489" s="7" t="s">
        <v>127</v>
      </c>
      <c r="E2489" s="7">
        <v>5</v>
      </c>
      <c r="F2489" s="7">
        <v>2023</v>
      </c>
      <c r="G2489" s="7">
        <v>0</v>
      </c>
      <c r="H2489">
        <v>16348.8486328125</v>
      </c>
    </row>
    <row r="2490" spans="1:8" x14ac:dyDescent="0.25">
      <c r="A2490" s="5" t="str">
        <f t="shared" si="38"/>
        <v>1ZoneSouth Orange County52024</v>
      </c>
      <c r="B2490" s="7">
        <v>1</v>
      </c>
      <c r="C2490" s="7" t="s">
        <v>109</v>
      </c>
      <c r="D2490" s="7" t="s">
        <v>127</v>
      </c>
      <c r="E2490" s="7">
        <v>5</v>
      </c>
      <c r="F2490" s="7">
        <v>2024</v>
      </c>
      <c r="G2490" s="7">
        <v>0</v>
      </c>
      <c r="H2490">
        <v>19641.0859375</v>
      </c>
    </row>
    <row r="2491" spans="1:8" x14ac:dyDescent="0.25">
      <c r="A2491" s="5" t="str">
        <f t="shared" si="38"/>
        <v>1ZoneSouth Orange County52025</v>
      </c>
      <c r="B2491" s="7">
        <v>1</v>
      </c>
      <c r="C2491" s="7" t="s">
        <v>109</v>
      </c>
      <c r="D2491" s="7" t="s">
        <v>127</v>
      </c>
      <c r="E2491" s="7">
        <v>5</v>
      </c>
      <c r="F2491" s="7">
        <v>2025</v>
      </c>
      <c r="G2491" s="7">
        <v>0</v>
      </c>
      <c r="H2491">
        <v>22461.94921875</v>
      </c>
    </row>
    <row r="2492" spans="1:8" x14ac:dyDescent="0.25">
      <c r="A2492" s="5" t="str">
        <f t="shared" si="38"/>
        <v>1ZoneSouth Orange County52026</v>
      </c>
      <c r="B2492" s="7">
        <v>1</v>
      </c>
      <c r="C2492" s="7" t="s">
        <v>109</v>
      </c>
      <c r="D2492" s="7" t="s">
        <v>127</v>
      </c>
      <c r="E2492" s="7">
        <v>5</v>
      </c>
      <c r="F2492" s="7">
        <v>2026</v>
      </c>
      <c r="G2492" s="7">
        <v>0</v>
      </c>
      <c r="H2492">
        <v>24919.765625</v>
      </c>
    </row>
    <row r="2493" spans="1:8" x14ac:dyDescent="0.25">
      <c r="A2493" s="5" t="str">
        <f t="shared" si="38"/>
        <v>1ZoneSouth Orange County52027</v>
      </c>
      <c r="B2493" s="7">
        <v>1</v>
      </c>
      <c r="C2493" s="7" t="s">
        <v>109</v>
      </c>
      <c r="D2493" s="7" t="s">
        <v>127</v>
      </c>
      <c r="E2493" s="7">
        <v>5</v>
      </c>
      <c r="F2493" s="7">
        <v>2027</v>
      </c>
      <c r="G2493" s="7">
        <v>0</v>
      </c>
      <c r="H2493">
        <v>27061.37109375</v>
      </c>
    </row>
    <row r="2494" spans="1:8" x14ac:dyDescent="0.25">
      <c r="A2494" s="5" t="str">
        <f t="shared" si="38"/>
        <v>1ZoneSouth Orange County52028</v>
      </c>
      <c r="B2494" s="7">
        <v>1</v>
      </c>
      <c r="C2494" s="7" t="s">
        <v>109</v>
      </c>
      <c r="D2494" s="7" t="s">
        <v>127</v>
      </c>
      <c r="E2494" s="7">
        <v>5</v>
      </c>
      <c r="F2494" s="7">
        <v>2028</v>
      </c>
      <c r="G2494" s="7">
        <v>0</v>
      </c>
      <c r="H2494">
        <v>28926.548828125</v>
      </c>
    </row>
    <row r="2495" spans="1:8" x14ac:dyDescent="0.25">
      <c r="A2495" s="5" t="str">
        <f t="shared" si="38"/>
        <v>1ZoneSouth Orange County52029</v>
      </c>
      <c r="B2495" s="7">
        <v>1</v>
      </c>
      <c r="C2495" s="7" t="s">
        <v>109</v>
      </c>
      <c r="D2495" s="7" t="s">
        <v>127</v>
      </c>
      <c r="E2495" s="7">
        <v>5</v>
      </c>
      <c r="F2495" s="7">
        <v>2029</v>
      </c>
      <c r="G2495" s="7">
        <v>0</v>
      </c>
      <c r="H2495">
        <v>30550.798828125</v>
      </c>
    </row>
    <row r="2496" spans="1:8" x14ac:dyDescent="0.25">
      <c r="A2496" s="5" t="str">
        <f t="shared" si="38"/>
        <v>1ZoneSouth Orange County52030</v>
      </c>
      <c r="B2496" s="7">
        <v>1</v>
      </c>
      <c r="C2496" s="7" t="s">
        <v>109</v>
      </c>
      <c r="D2496" s="7" t="s">
        <v>127</v>
      </c>
      <c r="E2496" s="7">
        <v>5</v>
      </c>
      <c r="F2496" s="7">
        <v>2030</v>
      </c>
      <c r="G2496" s="7">
        <v>0</v>
      </c>
      <c r="H2496">
        <v>31965.400390625</v>
      </c>
    </row>
    <row r="2497" spans="1:8" x14ac:dyDescent="0.25">
      <c r="A2497" s="5" t="str">
        <f t="shared" si="38"/>
        <v>1ZoneSouth Orange County52031</v>
      </c>
      <c r="B2497" s="7">
        <v>1</v>
      </c>
      <c r="C2497" s="7" t="s">
        <v>109</v>
      </c>
      <c r="D2497" s="7" t="s">
        <v>127</v>
      </c>
      <c r="E2497" s="7">
        <v>5</v>
      </c>
      <c r="F2497" s="7">
        <v>2031</v>
      </c>
      <c r="G2497" s="7">
        <v>0</v>
      </c>
      <c r="H2497">
        <v>33197.625</v>
      </c>
    </row>
    <row r="2498" spans="1:8" x14ac:dyDescent="0.25">
      <c r="A2498" s="5" t="str">
        <f t="shared" si="38"/>
        <v>1ZoneSouth Orange County52032</v>
      </c>
      <c r="B2498" s="7">
        <v>1</v>
      </c>
      <c r="C2498" s="7" t="s">
        <v>109</v>
      </c>
      <c r="D2498" s="7" t="s">
        <v>127</v>
      </c>
      <c r="E2498" s="7">
        <v>5</v>
      </c>
      <c r="F2498" s="7">
        <v>2032</v>
      </c>
      <c r="G2498" s="7">
        <v>0</v>
      </c>
      <c r="H2498">
        <v>34270.88671875</v>
      </c>
    </row>
    <row r="2499" spans="1:8" x14ac:dyDescent="0.25">
      <c r="A2499" s="5" t="str">
        <f t="shared" ref="A2499:A2562" si="39">B2499&amp;C2499&amp;D2499&amp;E2499&amp;F2499</f>
        <v>1ZoneSouth Orange County62022</v>
      </c>
      <c r="B2499" s="7">
        <v>1</v>
      </c>
      <c r="C2499" s="7" t="s">
        <v>109</v>
      </c>
      <c r="D2499" s="7" t="s">
        <v>127</v>
      </c>
      <c r="E2499" s="7">
        <v>6</v>
      </c>
      <c r="F2499" s="7">
        <v>2022</v>
      </c>
      <c r="G2499" s="7">
        <v>0</v>
      </c>
      <c r="H2499">
        <v>13021.662109375</v>
      </c>
    </row>
    <row r="2500" spans="1:8" x14ac:dyDescent="0.25">
      <c r="A2500" s="5" t="str">
        <f t="shared" si="39"/>
        <v>1ZoneSouth Orange County62023</v>
      </c>
      <c r="B2500" s="7">
        <v>1</v>
      </c>
      <c r="C2500" s="7" t="s">
        <v>109</v>
      </c>
      <c r="D2500" s="7" t="s">
        <v>127</v>
      </c>
      <c r="E2500" s="7">
        <v>6</v>
      </c>
      <c r="F2500" s="7">
        <v>2023</v>
      </c>
      <c r="G2500" s="7">
        <v>0</v>
      </c>
      <c r="H2500">
        <v>16665.576171875</v>
      </c>
    </row>
    <row r="2501" spans="1:8" x14ac:dyDescent="0.25">
      <c r="A2501" s="5" t="str">
        <f t="shared" si="39"/>
        <v>1ZoneSouth Orange County62024</v>
      </c>
      <c r="B2501" s="7">
        <v>1</v>
      </c>
      <c r="C2501" s="7" t="s">
        <v>109</v>
      </c>
      <c r="D2501" s="7" t="s">
        <v>127</v>
      </c>
      <c r="E2501" s="7">
        <v>6</v>
      </c>
      <c r="F2501" s="7">
        <v>2024</v>
      </c>
      <c r="G2501" s="7">
        <v>0</v>
      </c>
      <c r="H2501">
        <v>19901.314453125</v>
      </c>
    </row>
    <row r="2502" spans="1:8" x14ac:dyDescent="0.25">
      <c r="A2502" s="5" t="str">
        <f t="shared" si="39"/>
        <v>1ZoneSouth Orange County62025</v>
      </c>
      <c r="B2502" s="7">
        <v>1</v>
      </c>
      <c r="C2502" s="7" t="s">
        <v>109</v>
      </c>
      <c r="D2502" s="7" t="s">
        <v>127</v>
      </c>
      <c r="E2502" s="7">
        <v>6</v>
      </c>
      <c r="F2502" s="7">
        <v>2025</v>
      </c>
      <c r="G2502" s="7">
        <v>0</v>
      </c>
      <c r="H2502">
        <v>22688.63671875</v>
      </c>
    </row>
    <row r="2503" spans="1:8" x14ac:dyDescent="0.25">
      <c r="A2503" s="5" t="str">
        <f t="shared" si="39"/>
        <v>1ZoneSouth Orange County62026</v>
      </c>
      <c r="B2503" s="7">
        <v>1</v>
      </c>
      <c r="C2503" s="7" t="s">
        <v>109</v>
      </c>
      <c r="D2503" s="7" t="s">
        <v>127</v>
      </c>
      <c r="E2503" s="7">
        <v>6</v>
      </c>
      <c r="F2503" s="7">
        <v>2026</v>
      </c>
      <c r="G2503" s="7">
        <v>0</v>
      </c>
      <c r="H2503">
        <v>25117.29296875</v>
      </c>
    </row>
    <row r="2504" spans="1:8" x14ac:dyDescent="0.25">
      <c r="A2504" s="5" t="str">
        <f t="shared" si="39"/>
        <v>1ZoneSouth Orange County62027</v>
      </c>
      <c r="B2504" s="7">
        <v>1</v>
      </c>
      <c r="C2504" s="7" t="s">
        <v>109</v>
      </c>
      <c r="D2504" s="7" t="s">
        <v>127</v>
      </c>
      <c r="E2504" s="7">
        <v>6</v>
      </c>
      <c r="F2504" s="7">
        <v>2027</v>
      </c>
      <c r="G2504" s="7">
        <v>0</v>
      </c>
      <c r="H2504">
        <v>27233.484375</v>
      </c>
    </row>
    <row r="2505" spans="1:8" x14ac:dyDescent="0.25">
      <c r="A2505" s="5" t="str">
        <f t="shared" si="39"/>
        <v>1ZoneSouth Orange County62028</v>
      </c>
      <c r="B2505" s="7">
        <v>1</v>
      </c>
      <c r="C2505" s="7" t="s">
        <v>109</v>
      </c>
      <c r="D2505" s="7" t="s">
        <v>127</v>
      </c>
      <c r="E2505" s="7">
        <v>6</v>
      </c>
      <c r="F2505" s="7">
        <v>2028</v>
      </c>
      <c r="G2505" s="7">
        <v>0</v>
      </c>
      <c r="H2505">
        <v>29076.419921875</v>
      </c>
    </row>
    <row r="2506" spans="1:8" x14ac:dyDescent="0.25">
      <c r="A2506" s="5" t="str">
        <f t="shared" si="39"/>
        <v>1ZoneSouth Orange County62029</v>
      </c>
      <c r="B2506" s="7">
        <v>1</v>
      </c>
      <c r="C2506" s="7" t="s">
        <v>109</v>
      </c>
      <c r="D2506" s="7" t="s">
        <v>127</v>
      </c>
      <c r="E2506" s="7">
        <v>6</v>
      </c>
      <c r="F2506" s="7">
        <v>2029</v>
      </c>
      <c r="G2506" s="7">
        <v>0</v>
      </c>
      <c r="H2506">
        <v>30681.314453125</v>
      </c>
    </row>
    <row r="2507" spans="1:8" x14ac:dyDescent="0.25">
      <c r="A2507" s="5" t="str">
        <f t="shared" si="39"/>
        <v>1ZoneSouth Orange County62030</v>
      </c>
      <c r="B2507" s="7">
        <v>1</v>
      </c>
      <c r="C2507" s="7" t="s">
        <v>109</v>
      </c>
      <c r="D2507" s="7" t="s">
        <v>127</v>
      </c>
      <c r="E2507" s="7">
        <v>6</v>
      </c>
      <c r="F2507" s="7">
        <v>2030</v>
      </c>
      <c r="G2507" s="7">
        <v>0</v>
      </c>
      <c r="H2507">
        <v>32079.07421875</v>
      </c>
    </row>
    <row r="2508" spans="1:8" x14ac:dyDescent="0.25">
      <c r="A2508" s="5" t="str">
        <f t="shared" si="39"/>
        <v>1ZoneSouth Orange County62031</v>
      </c>
      <c r="B2508" s="7">
        <v>1</v>
      </c>
      <c r="C2508" s="7" t="s">
        <v>109</v>
      </c>
      <c r="D2508" s="7" t="s">
        <v>127</v>
      </c>
      <c r="E2508" s="7">
        <v>6</v>
      </c>
      <c r="F2508" s="7">
        <v>2031</v>
      </c>
      <c r="G2508" s="7">
        <v>0</v>
      </c>
      <c r="H2508">
        <v>33296.64453125</v>
      </c>
    </row>
    <row r="2509" spans="1:8" x14ac:dyDescent="0.25">
      <c r="A2509" s="5" t="str">
        <f t="shared" si="39"/>
        <v>1ZoneSouth Orange County62032</v>
      </c>
      <c r="B2509" s="7">
        <v>1</v>
      </c>
      <c r="C2509" s="7" t="s">
        <v>109</v>
      </c>
      <c r="D2509" s="7" t="s">
        <v>127</v>
      </c>
      <c r="E2509" s="7">
        <v>6</v>
      </c>
      <c r="F2509" s="7">
        <v>2032</v>
      </c>
      <c r="G2509" s="7">
        <v>0</v>
      </c>
      <c r="H2509">
        <v>34357.12890625</v>
      </c>
    </row>
    <row r="2510" spans="1:8" x14ac:dyDescent="0.25">
      <c r="A2510" s="5" t="str">
        <f t="shared" si="39"/>
        <v>1ZoneSouth Orange County72022</v>
      </c>
      <c r="B2510" s="7">
        <v>1</v>
      </c>
      <c r="C2510" s="7" t="s">
        <v>109</v>
      </c>
      <c r="D2510" s="7" t="s">
        <v>127</v>
      </c>
      <c r="E2510" s="7">
        <v>7</v>
      </c>
      <c r="F2510" s="7">
        <v>2022</v>
      </c>
      <c r="G2510" s="7">
        <v>0</v>
      </c>
      <c r="H2510">
        <v>13259.986328125</v>
      </c>
    </row>
    <row r="2511" spans="1:8" x14ac:dyDescent="0.25">
      <c r="A2511" s="5" t="str">
        <f t="shared" si="39"/>
        <v>1ZoneSouth Orange County72023</v>
      </c>
      <c r="B2511" s="7">
        <v>1</v>
      </c>
      <c r="C2511" s="7" t="s">
        <v>109</v>
      </c>
      <c r="D2511" s="7" t="s">
        <v>127</v>
      </c>
      <c r="E2511" s="7">
        <v>7</v>
      </c>
      <c r="F2511" s="7">
        <v>2023</v>
      </c>
      <c r="G2511" s="7">
        <v>0</v>
      </c>
      <c r="H2511">
        <v>16982.302734375</v>
      </c>
    </row>
    <row r="2512" spans="1:8" x14ac:dyDescent="0.25">
      <c r="A2512" s="5" t="str">
        <f t="shared" si="39"/>
        <v>1ZoneSouth Orange County72024</v>
      </c>
      <c r="B2512" s="7">
        <v>1</v>
      </c>
      <c r="C2512" s="7" t="s">
        <v>109</v>
      </c>
      <c r="D2512" s="7" t="s">
        <v>127</v>
      </c>
      <c r="E2512" s="7">
        <v>7</v>
      </c>
      <c r="F2512" s="7">
        <v>2024</v>
      </c>
      <c r="G2512" s="7">
        <v>0</v>
      </c>
      <c r="H2512">
        <v>20161.54296875</v>
      </c>
    </row>
    <row r="2513" spans="1:8" x14ac:dyDescent="0.25">
      <c r="A2513" s="5" t="str">
        <f t="shared" si="39"/>
        <v>1ZoneSouth Orange County72025</v>
      </c>
      <c r="B2513" s="7">
        <v>1</v>
      </c>
      <c r="C2513" s="7" t="s">
        <v>109</v>
      </c>
      <c r="D2513" s="7" t="s">
        <v>127</v>
      </c>
      <c r="E2513" s="7">
        <v>7</v>
      </c>
      <c r="F2513" s="7">
        <v>2025</v>
      </c>
      <c r="G2513" s="7">
        <v>0</v>
      </c>
      <c r="H2513">
        <v>22915.322265625</v>
      </c>
    </row>
    <row r="2514" spans="1:8" x14ac:dyDescent="0.25">
      <c r="A2514" s="5" t="str">
        <f t="shared" si="39"/>
        <v>1ZoneSouth Orange County72026</v>
      </c>
      <c r="B2514" s="7">
        <v>1</v>
      </c>
      <c r="C2514" s="7" t="s">
        <v>109</v>
      </c>
      <c r="D2514" s="7" t="s">
        <v>127</v>
      </c>
      <c r="E2514" s="7">
        <v>7</v>
      </c>
      <c r="F2514" s="7">
        <v>2026</v>
      </c>
      <c r="G2514" s="7">
        <v>0</v>
      </c>
      <c r="H2514">
        <v>25314.822265625</v>
      </c>
    </row>
    <row r="2515" spans="1:8" x14ac:dyDescent="0.25">
      <c r="A2515" s="5" t="str">
        <f t="shared" si="39"/>
        <v>1ZoneSouth Orange County72027</v>
      </c>
      <c r="B2515" s="7">
        <v>1</v>
      </c>
      <c r="C2515" s="7" t="s">
        <v>109</v>
      </c>
      <c r="D2515" s="7" t="s">
        <v>127</v>
      </c>
      <c r="E2515" s="7">
        <v>7</v>
      </c>
      <c r="F2515" s="7">
        <v>2027</v>
      </c>
      <c r="G2515" s="7">
        <v>0</v>
      </c>
      <c r="H2515">
        <v>27405.59765625</v>
      </c>
    </row>
    <row r="2516" spans="1:8" x14ac:dyDescent="0.25">
      <c r="A2516" s="5" t="str">
        <f t="shared" si="39"/>
        <v>1ZoneSouth Orange County72028</v>
      </c>
      <c r="B2516" s="7">
        <v>1</v>
      </c>
      <c r="C2516" s="7" t="s">
        <v>109</v>
      </c>
      <c r="D2516" s="7" t="s">
        <v>127</v>
      </c>
      <c r="E2516" s="7">
        <v>7</v>
      </c>
      <c r="F2516" s="7">
        <v>2028</v>
      </c>
      <c r="G2516" s="7">
        <v>0</v>
      </c>
      <c r="H2516">
        <v>29226.2890625</v>
      </c>
    </row>
    <row r="2517" spans="1:8" x14ac:dyDescent="0.25">
      <c r="A2517" s="5" t="str">
        <f t="shared" si="39"/>
        <v>1ZoneSouth Orange County72029</v>
      </c>
      <c r="B2517" s="7">
        <v>1</v>
      </c>
      <c r="C2517" s="7" t="s">
        <v>109</v>
      </c>
      <c r="D2517" s="7" t="s">
        <v>127</v>
      </c>
      <c r="E2517" s="7">
        <v>7</v>
      </c>
      <c r="F2517" s="7">
        <v>2029</v>
      </c>
      <c r="G2517" s="7">
        <v>0</v>
      </c>
      <c r="H2517">
        <v>30811.828125</v>
      </c>
    </row>
    <row r="2518" spans="1:8" x14ac:dyDescent="0.25">
      <c r="A2518" s="5" t="str">
        <f t="shared" si="39"/>
        <v>1ZoneSouth Orange County72030</v>
      </c>
      <c r="B2518" s="7">
        <v>1</v>
      </c>
      <c r="C2518" s="7" t="s">
        <v>109</v>
      </c>
      <c r="D2518" s="7" t="s">
        <v>127</v>
      </c>
      <c r="E2518" s="7">
        <v>7</v>
      </c>
      <c r="F2518" s="7">
        <v>2030</v>
      </c>
      <c r="G2518" s="7">
        <v>0</v>
      </c>
      <c r="H2518">
        <v>32192.74609375</v>
      </c>
    </row>
    <row r="2519" spans="1:8" x14ac:dyDescent="0.25">
      <c r="A2519" s="5" t="str">
        <f t="shared" si="39"/>
        <v>1ZoneSouth Orange County72031</v>
      </c>
      <c r="B2519" s="7">
        <v>1</v>
      </c>
      <c r="C2519" s="7" t="s">
        <v>109</v>
      </c>
      <c r="D2519" s="7" t="s">
        <v>127</v>
      </c>
      <c r="E2519" s="7">
        <v>7</v>
      </c>
      <c r="F2519" s="7">
        <v>2031</v>
      </c>
      <c r="G2519" s="7">
        <v>0</v>
      </c>
      <c r="H2519">
        <v>33395.66796875</v>
      </c>
    </row>
    <row r="2520" spans="1:8" x14ac:dyDescent="0.25">
      <c r="A2520" s="5" t="str">
        <f t="shared" si="39"/>
        <v>1ZoneSouth Orange County72032</v>
      </c>
      <c r="B2520" s="7">
        <v>1</v>
      </c>
      <c r="C2520" s="7" t="s">
        <v>109</v>
      </c>
      <c r="D2520" s="7" t="s">
        <v>127</v>
      </c>
      <c r="E2520" s="7">
        <v>7</v>
      </c>
      <c r="F2520" s="7">
        <v>2032</v>
      </c>
      <c r="G2520" s="7">
        <v>0</v>
      </c>
      <c r="H2520">
        <v>34443.375</v>
      </c>
    </row>
    <row r="2521" spans="1:8" x14ac:dyDescent="0.25">
      <c r="A2521" s="5" t="str">
        <f t="shared" si="39"/>
        <v>1ZoneSouth Orange County82022</v>
      </c>
      <c r="B2521" s="7">
        <v>1</v>
      </c>
      <c r="C2521" s="7" t="s">
        <v>109</v>
      </c>
      <c r="D2521" s="7" t="s">
        <v>127</v>
      </c>
      <c r="E2521" s="7">
        <v>8</v>
      </c>
      <c r="F2521" s="7">
        <v>2022</v>
      </c>
      <c r="G2521" s="7">
        <v>0</v>
      </c>
      <c r="H2521">
        <v>13498.310546875</v>
      </c>
    </row>
    <row r="2522" spans="1:8" x14ac:dyDescent="0.25">
      <c r="A2522" s="5" t="str">
        <f t="shared" si="39"/>
        <v>1ZoneSouth Orange County82023</v>
      </c>
      <c r="B2522" s="7">
        <v>1</v>
      </c>
      <c r="C2522" s="7" t="s">
        <v>109</v>
      </c>
      <c r="D2522" s="7" t="s">
        <v>127</v>
      </c>
      <c r="E2522" s="7">
        <v>8</v>
      </c>
      <c r="F2522" s="7">
        <v>2023</v>
      </c>
      <c r="G2522" s="7">
        <v>0</v>
      </c>
      <c r="H2522">
        <v>17299.029296875</v>
      </c>
    </row>
    <row r="2523" spans="1:8" x14ac:dyDescent="0.25">
      <c r="A2523" s="5" t="str">
        <f t="shared" si="39"/>
        <v>1ZoneSouth Orange County82024</v>
      </c>
      <c r="B2523" s="7">
        <v>1</v>
      </c>
      <c r="C2523" s="7" t="s">
        <v>109</v>
      </c>
      <c r="D2523" s="7" t="s">
        <v>127</v>
      </c>
      <c r="E2523" s="7">
        <v>8</v>
      </c>
      <c r="F2523" s="7">
        <v>2024</v>
      </c>
      <c r="G2523" s="7">
        <v>0</v>
      </c>
      <c r="H2523">
        <v>20421.771484375</v>
      </c>
    </row>
    <row r="2524" spans="1:8" x14ac:dyDescent="0.25">
      <c r="A2524" s="5" t="str">
        <f t="shared" si="39"/>
        <v>1ZoneSouth Orange County82025</v>
      </c>
      <c r="B2524" s="7">
        <v>1</v>
      </c>
      <c r="C2524" s="7" t="s">
        <v>109</v>
      </c>
      <c r="D2524" s="7" t="s">
        <v>127</v>
      </c>
      <c r="E2524" s="7">
        <v>8</v>
      </c>
      <c r="F2524" s="7">
        <v>2025</v>
      </c>
      <c r="G2524" s="7">
        <v>0</v>
      </c>
      <c r="H2524">
        <v>23142.0078125</v>
      </c>
    </row>
    <row r="2525" spans="1:8" x14ac:dyDescent="0.25">
      <c r="A2525" s="5" t="str">
        <f t="shared" si="39"/>
        <v>1ZoneSouth Orange County82026</v>
      </c>
      <c r="B2525" s="7">
        <v>1</v>
      </c>
      <c r="C2525" s="7" t="s">
        <v>109</v>
      </c>
      <c r="D2525" s="7" t="s">
        <v>127</v>
      </c>
      <c r="E2525" s="7">
        <v>8</v>
      </c>
      <c r="F2525" s="7">
        <v>2026</v>
      </c>
      <c r="G2525" s="7">
        <v>0</v>
      </c>
      <c r="H2525">
        <v>25512.3515625</v>
      </c>
    </row>
    <row r="2526" spans="1:8" x14ac:dyDescent="0.25">
      <c r="A2526" s="5" t="str">
        <f t="shared" si="39"/>
        <v>1ZoneSouth Orange County82027</v>
      </c>
      <c r="B2526" s="7">
        <v>1</v>
      </c>
      <c r="C2526" s="7" t="s">
        <v>109</v>
      </c>
      <c r="D2526" s="7" t="s">
        <v>127</v>
      </c>
      <c r="E2526" s="7">
        <v>8</v>
      </c>
      <c r="F2526" s="7">
        <v>2027</v>
      </c>
      <c r="G2526" s="7">
        <v>0</v>
      </c>
      <c r="H2526">
        <v>27577.7109375</v>
      </c>
    </row>
    <row r="2527" spans="1:8" x14ac:dyDescent="0.25">
      <c r="A2527" s="5" t="str">
        <f t="shared" si="39"/>
        <v>1ZoneSouth Orange County82028</v>
      </c>
      <c r="B2527" s="7">
        <v>1</v>
      </c>
      <c r="C2527" s="7" t="s">
        <v>109</v>
      </c>
      <c r="D2527" s="7" t="s">
        <v>127</v>
      </c>
      <c r="E2527" s="7">
        <v>8</v>
      </c>
      <c r="F2527" s="7">
        <v>2028</v>
      </c>
      <c r="G2527" s="7">
        <v>0</v>
      </c>
      <c r="H2527">
        <v>29376.16015625</v>
      </c>
    </row>
    <row r="2528" spans="1:8" x14ac:dyDescent="0.25">
      <c r="A2528" s="5" t="str">
        <f t="shared" si="39"/>
        <v>1ZoneSouth Orange County82029</v>
      </c>
      <c r="B2528" s="7">
        <v>1</v>
      </c>
      <c r="C2528" s="7" t="s">
        <v>109</v>
      </c>
      <c r="D2528" s="7" t="s">
        <v>127</v>
      </c>
      <c r="E2528" s="7">
        <v>8</v>
      </c>
      <c r="F2528" s="7">
        <v>2029</v>
      </c>
      <c r="G2528" s="7">
        <v>0</v>
      </c>
      <c r="H2528">
        <v>30942.34375</v>
      </c>
    </row>
    <row r="2529" spans="1:8" x14ac:dyDescent="0.25">
      <c r="A2529" s="5" t="str">
        <f t="shared" si="39"/>
        <v>1ZoneSouth Orange County82030</v>
      </c>
      <c r="B2529" s="7">
        <v>1</v>
      </c>
      <c r="C2529" s="7" t="s">
        <v>109</v>
      </c>
      <c r="D2529" s="7" t="s">
        <v>127</v>
      </c>
      <c r="E2529" s="7">
        <v>8</v>
      </c>
      <c r="F2529" s="7">
        <v>2030</v>
      </c>
      <c r="G2529" s="7">
        <v>0</v>
      </c>
      <c r="H2529">
        <v>32306.419921875</v>
      </c>
    </row>
    <row r="2530" spans="1:8" x14ac:dyDescent="0.25">
      <c r="A2530" s="5" t="str">
        <f t="shared" si="39"/>
        <v>1ZoneSouth Orange County82031</v>
      </c>
      <c r="B2530" s="7">
        <v>1</v>
      </c>
      <c r="C2530" s="7" t="s">
        <v>109</v>
      </c>
      <c r="D2530" s="7" t="s">
        <v>127</v>
      </c>
      <c r="E2530" s="7">
        <v>8</v>
      </c>
      <c r="F2530" s="7">
        <v>2031</v>
      </c>
      <c r="G2530" s="7">
        <v>0</v>
      </c>
      <c r="H2530">
        <v>33494.69140625</v>
      </c>
    </row>
    <row r="2531" spans="1:8" x14ac:dyDescent="0.25">
      <c r="A2531" s="5" t="str">
        <f t="shared" si="39"/>
        <v>1ZoneSouth Orange County82032</v>
      </c>
      <c r="B2531" s="7">
        <v>1</v>
      </c>
      <c r="C2531" s="7" t="s">
        <v>109</v>
      </c>
      <c r="D2531" s="7" t="s">
        <v>127</v>
      </c>
      <c r="E2531" s="7">
        <v>8</v>
      </c>
      <c r="F2531" s="7">
        <v>2032</v>
      </c>
      <c r="G2531" s="7">
        <v>0</v>
      </c>
      <c r="H2531">
        <v>34529.6171875</v>
      </c>
    </row>
    <row r="2532" spans="1:8" x14ac:dyDescent="0.25">
      <c r="A2532" s="5" t="str">
        <f t="shared" si="39"/>
        <v>1ZoneSouth Orange County92022</v>
      </c>
      <c r="B2532" s="7">
        <v>1</v>
      </c>
      <c r="C2532" s="7" t="s">
        <v>109</v>
      </c>
      <c r="D2532" s="7" t="s">
        <v>127</v>
      </c>
      <c r="E2532" s="7">
        <v>9</v>
      </c>
      <c r="F2532" s="7">
        <v>2022</v>
      </c>
      <c r="G2532" s="7">
        <v>0</v>
      </c>
      <c r="H2532">
        <v>13815.037109375</v>
      </c>
    </row>
    <row r="2533" spans="1:8" x14ac:dyDescent="0.25">
      <c r="A2533" s="5" t="str">
        <f t="shared" si="39"/>
        <v>1ZoneSouth Orange County92023</v>
      </c>
      <c r="B2533" s="7">
        <v>1</v>
      </c>
      <c r="C2533" s="7" t="s">
        <v>109</v>
      </c>
      <c r="D2533" s="7" t="s">
        <v>127</v>
      </c>
      <c r="E2533" s="7">
        <v>9</v>
      </c>
      <c r="F2533" s="7">
        <v>2023</v>
      </c>
      <c r="G2533" s="7">
        <v>0</v>
      </c>
      <c r="H2533">
        <v>17559.2578125</v>
      </c>
    </row>
    <row r="2534" spans="1:8" x14ac:dyDescent="0.25">
      <c r="A2534" s="5" t="str">
        <f t="shared" si="39"/>
        <v>1ZoneSouth Orange County92024</v>
      </c>
      <c r="B2534" s="7">
        <v>1</v>
      </c>
      <c r="C2534" s="7" t="s">
        <v>109</v>
      </c>
      <c r="D2534" s="7" t="s">
        <v>127</v>
      </c>
      <c r="E2534" s="7">
        <v>9</v>
      </c>
      <c r="F2534" s="7">
        <v>2024</v>
      </c>
      <c r="G2534" s="7">
        <v>0</v>
      </c>
      <c r="H2534">
        <v>20648.458984375</v>
      </c>
    </row>
    <row r="2535" spans="1:8" x14ac:dyDescent="0.25">
      <c r="A2535" s="5" t="str">
        <f t="shared" si="39"/>
        <v>1ZoneSouth Orange County92025</v>
      </c>
      <c r="B2535" s="7">
        <v>1</v>
      </c>
      <c r="C2535" s="7" t="s">
        <v>109</v>
      </c>
      <c r="D2535" s="7" t="s">
        <v>127</v>
      </c>
      <c r="E2535" s="7">
        <v>9</v>
      </c>
      <c r="F2535" s="7">
        <v>2025</v>
      </c>
      <c r="G2535" s="7">
        <v>0</v>
      </c>
      <c r="H2535">
        <v>23339.537109375</v>
      </c>
    </row>
    <row r="2536" spans="1:8" x14ac:dyDescent="0.25">
      <c r="A2536" s="5" t="str">
        <f t="shared" si="39"/>
        <v>1ZoneSouth Orange County92026</v>
      </c>
      <c r="B2536" s="7">
        <v>1</v>
      </c>
      <c r="C2536" s="7" t="s">
        <v>109</v>
      </c>
      <c r="D2536" s="7" t="s">
        <v>127</v>
      </c>
      <c r="E2536" s="7">
        <v>9</v>
      </c>
      <c r="F2536" s="7">
        <v>2026</v>
      </c>
      <c r="G2536" s="7">
        <v>0</v>
      </c>
      <c r="H2536">
        <v>25684.46484375</v>
      </c>
    </row>
    <row r="2537" spans="1:8" x14ac:dyDescent="0.25">
      <c r="A2537" s="5" t="str">
        <f t="shared" si="39"/>
        <v>1ZoneSouth Orange County92027</v>
      </c>
      <c r="B2537" s="7">
        <v>1</v>
      </c>
      <c r="C2537" s="7" t="s">
        <v>109</v>
      </c>
      <c r="D2537" s="7" t="s">
        <v>127</v>
      </c>
      <c r="E2537" s="7">
        <v>9</v>
      </c>
      <c r="F2537" s="7">
        <v>2027</v>
      </c>
      <c r="G2537" s="7">
        <v>0</v>
      </c>
      <c r="H2537">
        <v>27727.58203125</v>
      </c>
    </row>
    <row r="2538" spans="1:8" x14ac:dyDescent="0.25">
      <c r="A2538" s="5" t="str">
        <f t="shared" si="39"/>
        <v>1ZoneSouth Orange County92028</v>
      </c>
      <c r="B2538" s="7">
        <v>1</v>
      </c>
      <c r="C2538" s="7" t="s">
        <v>109</v>
      </c>
      <c r="D2538" s="7" t="s">
        <v>127</v>
      </c>
      <c r="E2538" s="7">
        <v>9</v>
      </c>
      <c r="F2538" s="7">
        <v>2028</v>
      </c>
      <c r="G2538" s="7">
        <v>0</v>
      </c>
      <c r="H2538">
        <v>29506.67578125</v>
      </c>
    </row>
    <row r="2539" spans="1:8" x14ac:dyDescent="0.25">
      <c r="A2539" s="5" t="str">
        <f t="shared" si="39"/>
        <v>1ZoneSouth Orange County92029</v>
      </c>
      <c r="B2539" s="7">
        <v>1</v>
      </c>
      <c r="C2539" s="7" t="s">
        <v>109</v>
      </c>
      <c r="D2539" s="7" t="s">
        <v>127</v>
      </c>
      <c r="E2539" s="7">
        <v>9</v>
      </c>
      <c r="F2539" s="7">
        <v>2029</v>
      </c>
      <c r="G2539" s="7">
        <v>0</v>
      </c>
      <c r="H2539">
        <v>31056.017578125</v>
      </c>
    </row>
    <row r="2540" spans="1:8" x14ac:dyDescent="0.25">
      <c r="A2540" s="5" t="str">
        <f t="shared" si="39"/>
        <v>1ZoneSouth Orange County92030</v>
      </c>
      <c r="B2540" s="7">
        <v>1</v>
      </c>
      <c r="C2540" s="7" t="s">
        <v>109</v>
      </c>
      <c r="D2540" s="7" t="s">
        <v>127</v>
      </c>
      <c r="E2540" s="7">
        <v>9</v>
      </c>
      <c r="F2540" s="7">
        <v>2030</v>
      </c>
      <c r="G2540" s="7">
        <v>0</v>
      </c>
      <c r="H2540">
        <v>32405.44140625</v>
      </c>
    </row>
    <row r="2541" spans="1:8" x14ac:dyDescent="0.25">
      <c r="A2541" s="5" t="str">
        <f t="shared" si="39"/>
        <v>1ZoneSouth Orange County92031</v>
      </c>
      <c r="B2541" s="7">
        <v>1</v>
      </c>
      <c r="C2541" s="7" t="s">
        <v>109</v>
      </c>
      <c r="D2541" s="7" t="s">
        <v>127</v>
      </c>
      <c r="E2541" s="7">
        <v>9</v>
      </c>
      <c r="F2541" s="7">
        <v>2031</v>
      </c>
      <c r="G2541" s="7">
        <v>0</v>
      </c>
      <c r="H2541">
        <v>33580.93359375</v>
      </c>
    </row>
    <row r="2542" spans="1:8" x14ac:dyDescent="0.25">
      <c r="A2542" s="5" t="str">
        <f t="shared" si="39"/>
        <v>1ZoneSouth Orange County92032</v>
      </c>
      <c r="B2542" s="7">
        <v>1</v>
      </c>
      <c r="C2542" s="7" t="s">
        <v>109</v>
      </c>
      <c r="D2542" s="7" t="s">
        <v>127</v>
      </c>
      <c r="E2542" s="7">
        <v>9</v>
      </c>
      <c r="F2542" s="7">
        <v>2032</v>
      </c>
      <c r="G2542" s="7">
        <v>0</v>
      </c>
      <c r="H2542">
        <v>34615.86328125</v>
      </c>
    </row>
    <row r="2543" spans="1:8" x14ac:dyDescent="0.25">
      <c r="A2543" s="5" t="str">
        <f t="shared" si="39"/>
        <v>1ZoneSouth Orange County102022</v>
      </c>
      <c r="B2543" s="7">
        <v>1</v>
      </c>
      <c r="C2543" s="7" t="s">
        <v>109</v>
      </c>
      <c r="D2543" s="7" t="s">
        <v>127</v>
      </c>
      <c r="E2543" s="7">
        <v>10</v>
      </c>
      <c r="F2543" s="7">
        <v>2022</v>
      </c>
      <c r="G2543" s="7">
        <v>0</v>
      </c>
      <c r="H2543">
        <v>14131.763671875</v>
      </c>
    </row>
    <row r="2544" spans="1:8" x14ac:dyDescent="0.25">
      <c r="A2544" s="5" t="str">
        <f t="shared" si="39"/>
        <v>1ZoneSouth Orange County102023</v>
      </c>
      <c r="B2544" s="7">
        <v>1</v>
      </c>
      <c r="C2544" s="7" t="s">
        <v>109</v>
      </c>
      <c r="D2544" s="7" t="s">
        <v>127</v>
      </c>
      <c r="E2544" s="7">
        <v>10</v>
      </c>
      <c r="F2544" s="7">
        <v>2023</v>
      </c>
      <c r="G2544" s="7">
        <v>0</v>
      </c>
      <c r="H2544">
        <v>17819.486328125</v>
      </c>
    </row>
    <row r="2545" spans="1:8" x14ac:dyDescent="0.25">
      <c r="A2545" s="5" t="str">
        <f t="shared" si="39"/>
        <v>1ZoneSouth Orange County102024</v>
      </c>
      <c r="B2545" s="7">
        <v>1</v>
      </c>
      <c r="C2545" s="7" t="s">
        <v>109</v>
      </c>
      <c r="D2545" s="7" t="s">
        <v>127</v>
      </c>
      <c r="E2545" s="7">
        <v>10</v>
      </c>
      <c r="F2545" s="7">
        <v>2024</v>
      </c>
      <c r="G2545" s="7">
        <v>0</v>
      </c>
      <c r="H2545">
        <v>20875.14453125</v>
      </c>
    </row>
    <row r="2546" spans="1:8" x14ac:dyDescent="0.25">
      <c r="A2546" s="5" t="str">
        <f t="shared" si="39"/>
        <v>1ZoneSouth Orange County102025</v>
      </c>
      <c r="B2546" s="7">
        <v>1</v>
      </c>
      <c r="C2546" s="7" t="s">
        <v>109</v>
      </c>
      <c r="D2546" s="7" t="s">
        <v>127</v>
      </c>
      <c r="E2546" s="7">
        <v>10</v>
      </c>
      <c r="F2546" s="7">
        <v>2025</v>
      </c>
      <c r="G2546" s="7">
        <v>0</v>
      </c>
      <c r="H2546">
        <v>23537.06640625</v>
      </c>
    </row>
    <row r="2547" spans="1:8" x14ac:dyDescent="0.25">
      <c r="A2547" s="5" t="str">
        <f t="shared" si="39"/>
        <v>1ZoneSouth Orange County102026</v>
      </c>
      <c r="B2547" s="7">
        <v>1</v>
      </c>
      <c r="C2547" s="7" t="s">
        <v>109</v>
      </c>
      <c r="D2547" s="7" t="s">
        <v>127</v>
      </c>
      <c r="E2547" s="7">
        <v>10</v>
      </c>
      <c r="F2547" s="7">
        <v>2026</v>
      </c>
      <c r="G2547" s="7">
        <v>0</v>
      </c>
      <c r="H2547">
        <v>25856.578125</v>
      </c>
    </row>
    <row r="2548" spans="1:8" x14ac:dyDescent="0.25">
      <c r="A2548" s="5" t="str">
        <f t="shared" si="39"/>
        <v>1ZoneSouth Orange County102027</v>
      </c>
      <c r="B2548" s="7">
        <v>1</v>
      </c>
      <c r="C2548" s="7" t="s">
        <v>109</v>
      </c>
      <c r="D2548" s="7" t="s">
        <v>127</v>
      </c>
      <c r="E2548" s="7">
        <v>10</v>
      </c>
      <c r="F2548" s="7">
        <v>2027</v>
      </c>
      <c r="G2548" s="7">
        <v>0</v>
      </c>
      <c r="H2548">
        <v>27877.453125</v>
      </c>
    </row>
    <row r="2549" spans="1:8" x14ac:dyDescent="0.25">
      <c r="A2549" s="5" t="str">
        <f t="shared" si="39"/>
        <v>1ZoneSouth Orange County102028</v>
      </c>
      <c r="B2549" s="7">
        <v>1</v>
      </c>
      <c r="C2549" s="7" t="s">
        <v>109</v>
      </c>
      <c r="D2549" s="7" t="s">
        <v>127</v>
      </c>
      <c r="E2549" s="7">
        <v>10</v>
      </c>
      <c r="F2549" s="7">
        <v>2028</v>
      </c>
      <c r="G2549" s="7">
        <v>0</v>
      </c>
      <c r="H2549">
        <v>29637.19140625</v>
      </c>
    </row>
    <row r="2550" spans="1:8" x14ac:dyDescent="0.25">
      <c r="A2550" s="5" t="str">
        <f t="shared" si="39"/>
        <v>1ZoneSouth Orange County102029</v>
      </c>
      <c r="B2550" s="7">
        <v>1</v>
      </c>
      <c r="C2550" s="7" t="s">
        <v>109</v>
      </c>
      <c r="D2550" s="7" t="s">
        <v>127</v>
      </c>
      <c r="E2550" s="7">
        <v>10</v>
      </c>
      <c r="F2550" s="7">
        <v>2029</v>
      </c>
      <c r="G2550" s="7">
        <v>0</v>
      </c>
      <c r="H2550">
        <v>31169.689453125</v>
      </c>
    </row>
    <row r="2551" spans="1:8" x14ac:dyDescent="0.25">
      <c r="A2551" s="5" t="str">
        <f t="shared" si="39"/>
        <v>1ZoneSouth Orange County102030</v>
      </c>
      <c r="B2551" s="7">
        <v>1</v>
      </c>
      <c r="C2551" s="7" t="s">
        <v>109</v>
      </c>
      <c r="D2551" s="7" t="s">
        <v>127</v>
      </c>
      <c r="E2551" s="7">
        <v>10</v>
      </c>
      <c r="F2551" s="7">
        <v>2030</v>
      </c>
      <c r="G2551" s="7">
        <v>0</v>
      </c>
      <c r="H2551">
        <v>32504.46484375</v>
      </c>
    </row>
    <row r="2552" spans="1:8" x14ac:dyDescent="0.25">
      <c r="A2552" s="5" t="str">
        <f t="shared" si="39"/>
        <v>1ZoneSouth Orange County102031</v>
      </c>
      <c r="B2552" s="7">
        <v>1</v>
      </c>
      <c r="C2552" s="7" t="s">
        <v>109</v>
      </c>
      <c r="D2552" s="7" t="s">
        <v>127</v>
      </c>
      <c r="E2552" s="7">
        <v>10</v>
      </c>
      <c r="F2552" s="7">
        <v>2031</v>
      </c>
      <c r="G2552" s="7">
        <v>0</v>
      </c>
      <c r="H2552">
        <v>33667.1796875</v>
      </c>
    </row>
    <row r="2553" spans="1:8" x14ac:dyDescent="0.25">
      <c r="A2553" s="5" t="str">
        <f t="shared" si="39"/>
        <v>1ZoneSouth Orange County102032</v>
      </c>
      <c r="B2553" s="7">
        <v>1</v>
      </c>
      <c r="C2553" s="7" t="s">
        <v>109</v>
      </c>
      <c r="D2553" s="7" t="s">
        <v>127</v>
      </c>
      <c r="E2553" s="7">
        <v>10</v>
      </c>
      <c r="F2553" s="7">
        <v>2032</v>
      </c>
      <c r="G2553" s="7">
        <v>0</v>
      </c>
      <c r="H2553">
        <v>34702.10546875</v>
      </c>
    </row>
    <row r="2554" spans="1:8" x14ac:dyDescent="0.25">
      <c r="A2554" s="5" t="str">
        <f t="shared" si="39"/>
        <v>1ZoneSouth Orange County112022</v>
      </c>
      <c r="B2554" s="7">
        <v>1</v>
      </c>
      <c r="C2554" s="7" t="s">
        <v>109</v>
      </c>
      <c r="D2554" s="7" t="s">
        <v>127</v>
      </c>
      <c r="E2554" s="7">
        <v>11</v>
      </c>
      <c r="F2554" s="7">
        <v>2022</v>
      </c>
      <c r="G2554" s="7">
        <v>0</v>
      </c>
      <c r="H2554">
        <v>14448.490234375</v>
      </c>
    </row>
    <row r="2555" spans="1:8" x14ac:dyDescent="0.25">
      <c r="A2555" s="5" t="str">
        <f t="shared" si="39"/>
        <v>1ZoneSouth Orange County112023</v>
      </c>
      <c r="B2555" s="7">
        <v>1</v>
      </c>
      <c r="C2555" s="7" t="s">
        <v>109</v>
      </c>
      <c r="D2555" s="7" t="s">
        <v>127</v>
      </c>
      <c r="E2555" s="7">
        <v>11</v>
      </c>
      <c r="F2555" s="7">
        <v>2023</v>
      </c>
      <c r="G2555" s="7">
        <v>0</v>
      </c>
      <c r="H2555">
        <v>18079.71484375</v>
      </c>
    </row>
    <row r="2556" spans="1:8" x14ac:dyDescent="0.25">
      <c r="A2556" s="5" t="str">
        <f t="shared" si="39"/>
        <v>1ZoneSouth Orange County112024</v>
      </c>
      <c r="B2556" s="7">
        <v>1</v>
      </c>
      <c r="C2556" s="7" t="s">
        <v>109</v>
      </c>
      <c r="D2556" s="7" t="s">
        <v>127</v>
      </c>
      <c r="E2556" s="7">
        <v>11</v>
      </c>
      <c r="F2556" s="7">
        <v>2024</v>
      </c>
      <c r="G2556" s="7">
        <v>0</v>
      </c>
      <c r="H2556">
        <v>21101.830078125</v>
      </c>
    </row>
    <row r="2557" spans="1:8" x14ac:dyDescent="0.25">
      <c r="A2557" s="5" t="str">
        <f t="shared" si="39"/>
        <v>1ZoneSouth Orange County112025</v>
      </c>
      <c r="B2557" s="7">
        <v>1</v>
      </c>
      <c r="C2557" s="7" t="s">
        <v>109</v>
      </c>
      <c r="D2557" s="7" t="s">
        <v>127</v>
      </c>
      <c r="E2557" s="7">
        <v>11</v>
      </c>
      <c r="F2557" s="7">
        <v>2025</v>
      </c>
      <c r="G2557" s="7">
        <v>0</v>
      </c>
      <c r="H2557">
        <v>23734.59375</v>
      </c>
    </row>
    <row r="2558" spans="1:8" x14ac:dyDescent="0.25">
      <c r="A2558" s="5" t="str">
        <f t="shared" si="39"/>
        <v>1ZoneSouth Orange County112026</v>
      </c>
      <c r="B2558" s="7">
        <v>1</v>
      </c>
      <c r="C2558" s="7" t="s">
        <v>109</v>
      </c>
      <c r="D2558" s="7" t="s">
        <v>127</v>
      </c>
      <c r="E2558" s="7">
        <v>11</v>
      </c>
      <c r="F2558" s="7">
        <v>2026</v>
      </c>
      <c r="G2558" s="7">
        <v>0</v>
      </c>
      <c r="H2558">
        <v>26028.69140625</v>
      </c>
    </row>
    <row r="2559" spans="1:8" x14ac:dyDescent="0.25">
      <c r="A2559" s="5" t="str">
        <f t="shared" si="39"/>
        <v>1ZoneSouth Orange County112027</v>
      </c>
      <c r="B2559" s="7">
        <v>1</v>
      </c>
      <c r="C2559" s="7" t="s">
        <v>109</v>
      </c>
      <c r="D2559" s="7" t="s">
        <v>127</v>
      </c>
      <c r="E2559" s="7">
        <v>11</v>
      </c>
      <c r="F2559" s="7">
        <v>2027</v>
      </c>
      <c r="G2559" s="7">
        <v>0</v>
      </c>
      <c r="H2559">
        <v>28027.32421875</v>
      </c>
    </row>
    <row r="2560" spans="1:8" x14ac:dyDescent="0.25">
      <c r="A2560" s="5" t="str">
        <f t="shared" si="39"/>
        <v>1ZoneSouth Orange County112028</v>
      </c>
      <c r="B2560" s="7">
        <v>1</v>
      </c>
      <c r="C2560" s="7" t="s">
        <v>109</v>
      </c>
      <c r="D2560" s="7" t="s">
        <v>127</v>
      </c>
      <c r="E2560" s="7">
        <v>11</v>
      </c>
      <c r="F2560" s="7">
        <v>2028</v>
      </c>
      <c r="G2560" s="7">
        <v>0</v>
      </c>
      <c r="H2560">
        <v>29767.70703125</v>
      </c>
    </row>
    <row r="2561" spans="1:8" x14ac:dyDescent="0.25">
      <c r="A2561" s="5" t="str">
        <f t="shared" si="39"/>
        <v>1ZoneSouth Orange County112029</v>
      </c>
      <c r="B2561" s="7">
        <v>1</v>
      </c>
      <c r="C2561" s="7" t="s">
        <v>109</v>
      </c>
      <c r="D2561" s="7" t="s">
        <v>127</v>
      </c>
      <c r="E2561" s="7">
        <v>11</v>
      </c>
      <c r="F2561" s="7">
        <v>2029</v>
      </c>
      <c r="G2561" s="7">
        <v>0</v>
      </c>
      <c r="H2561">
        <v>31283.36328125</v>
      </c>
    </row>
    <row r="2562" spans="1:8" x14ac:dyDescent="0.25">
      <c r="A2562" s="5" t="str">
        <f t="shared" si="39"/>
        <v>1ZoneSouth Orange County112030</v>
      </c>
      <c r="B2562" s="7">
        <v>1</v>
      </c>
      <c r="C2562" s="7" t="s">
        <v>109</v>
      </c>
      <c r="D2562" s="7" t="s">
        <v>127</v>
      </c>
      <c r="E2562" s="7">
        <v>11</v>
      </c>
      <c r="F2562" s="7">
        <v>2030</v>
      </c>
      <c r="G2562" s="7">
        <v>0</v>
      </c>
      <c r="H2562">
        <v>32603.48828125</v>
      </c>
    </row>
    <row r="2563" spans="1:8" x14ac:dyDescent="0.25">
      <c r="A2563" s="5" t="str">
        <f t="shared" ref="A2563:A2626" si="40">B2563&amp;C2563&amp;D2563&amp;E2563&amp;F2563</f>
        <v>1ZoneSouth Orange County112031</v>
      </c>
      <c r="B2563" s="7">
        <v>1</v>
      </c>
      <c r="C2563" s="7" t="s">
        <v>109</v>
      </c>
      <c r="D2563" s="7" t="s">
        <v>127</v>
      </c>
      <c r="E2563" s="7">
        <v>11</v>
      </c>
      <c r="F2563" s="7">
        <v>2031</v>
      </c>
      <c r="G2563" s="7">
        <v>0</v>
      </c>
      <c r="H2563">
        <v>33753.421875</v>
      </c>
    </row>
    <row r="2564" spans="1:8" x14ac:dyDescent="0.25">
      <c r="A2564" s="5" t="str">
        <f t="shared" si="40"/>
        <v>1ZoneSouth Orange County112032</v>
      </c>
      <c r="B2564" s="7">
        <v>1</v>
      </c>
      <c r="C2564" s="7" t="s">
        <v>109</v>
      </c>
      <c r="D2564" s="7" t="s">
        <v>127</v>
      </c>
      <c r="E2564" s="7">
        <v>11</v>
      </c>
      <c r="F2564" s="7">
        <v>2032</v>
      </c>
      <c r="G2564" s="7">
        <v>0</v>
      </c>
      <c r="H2564">
        <v>34788.34765625</v>
      </c>
    </row>
    <row r="2565" spans="1:8" x14ac:dyDescent="0.25">
      <c r="A2565" s="5" t="str">
        <f t="shared" si="40"/>
        <v>1ZoneSouth Orange County122022</v>
      </c>
      <c r="B2565" s="7">
        <v>1</v>
      </c>
      <c r="C2565" s="7" t="s">
        <v>109</v>
      </c>
      <c r="D2565" s="7" t="s">
        <v>127</v>
      </c>
      <c r="E2565" s="7">
        <v>12</v>
      </c>
      <c r="F2565" s="7">
        <v>2022</v>
      </c>
      <c r="G2565" s="7">
        <v>0</v>
      </c>
      <c r="H2565">
        <v>14765.216796875</v>
      </c>
    </row>
    <row r="2566" spans="1:8" x14ac:dyDescent="0.25">
      <c r="A2566" s="5" t="str">
        <f t="shared" si="40"/>
        <v>1ZoneSouth Orange County122023</v>
      </c>
      <c r="B2566" s="7">
        <v>1</v>
      </c>
      <c r="C2566" s="7" t="s">
        <v>109</v>
      </c>
      <c r="D2566" s="7" t="s">
        <v>127</v>
      </c>
      <c r="E2566" s="7">
        <v>12</v>
      </c>
      <c r="F2566" s="7">
        <v>2023</v>
      </c>
      <c r="G2566" s="7">
        <v>0</v>
      </c>
      <c r="H2566">
        <v>18339.943359375</v>
      </c>
    </row>
    <row r="2567" spans="1:8" x14ac:dyDescent="0.25">
      <c r="A2567" s="5" t="str">
        <f t="shared" si="40"/>
        <v>1ZoneSouth Orange County122024</v>
      </c>
      <c r="B2567" s="7">
        <v>1</v>
      </c>
      <c r="C2567" s="7" t="s">
        <v>109</v>
      </c>
      <c r="D2567" s="7" t="s">
        <v>127</v>
      </c>
      <c r="E2567" s="7">
        <v>12</v>
      </c>
      <c r="F2567" s="7">
        <v>2024</v>
      </c>
      <c r="G2567" s="7">
        <v>0</v>
      </c>
      <c r="H2567">
        <v>21328.517578125</v>
      </c>
    </row>
    <row r="2568" spans="1:8" x14ac:dyDescent="0.25">
      <c r="A2568" s="5" t="str">
        <f t="shared" si="40"/>
        <v>1ZoneSouth Orange County122025</v>
      </c>
      <c r="B2568" s="7">
        <v>1</v>
      </c>
      <c r="C2568" s="7" t="s">
        <v>109</v>
      </c>
      <c r="D2568" s="7" t="s">
        <v>127</v>
      </c>
      <c r="E2568" s="7">
        <v>12</v>
      </c>
      <c r="F2568" s="7">
        <v>2025</v>
      </c>
      <c r="G2568" s="7">
        <v>0</v>
      </c>
      <c r="H2568">
        <v>23932.123046875</v>
      </c>
    </row>
    <row r="2569" spans="1:8" x14ac:dyDescent="0.25">
      <c r="A2569" s="5" t="str">
        <f t="shared" si="40"/>
        <v>1ZoneSouth Orange County122026</v>
      </c>
      <c r="B2569" s="7">
        <v>1</v>
      </c>
      <c r="C2569" s="7" t="s">
        <v>109</v>
      </c>
      <c r="D2569" s="7" t="s">
        <v>127</v>
      </c>
      <c r="E2569" s="7">
        <v>12</v>
      </c>
      <c r="F2569" s="7">
        <v>2026</v>
      </c>
      <c r="G2569" s="7">
        <v>0</v>
      </c>
      <c r="H2569">
        <v>26200.8046875</v>
      </c>
    </row>
    <row r="2570" spans="1:8" x14ac:dyDescent="0.25">
      <c r="A2570" s="5" t="str">
        <f t="shared" si="40"/>
        <v>1ZoneSouth Orange County122027</v>
      </c>
      <c r="B2570" s="7">
        <v>1</v>
      </c>
      <c r="C2570" s="7" t="s">
        <v>109</v>
      </c>
      <c r="D2570" s="7" t="s">
        <v>127</v>
      </c>
      <c r="E2570" s="7">
        <v>12</v>
      </c>
      <c r="F2570" s="7">
        <v>2027</v>
      </c>
      <c r="G2570" s="7">
        <v>0</v>
      </c>
      <c r="H2570">
        <v>28177.1953125</v>
      </c>
    </row>
    <row r="2571" spans="1:8" x14ac:dyDescent="0.25">
      <c r="A2571" s="5" t="str">
        <f t="shared" si="40"/>
        <v>1ZoneSouth Orange County122028</v>
      </c>
      <c r="B2571" s="7">
        <v>1</v>
      </c>
      <c r="C2571" s="7" t="s">
        <v>109</v>
      </c>
      <c r="D2571" s="7" t="s">
        <v>127</v>
      </c>
      <c r="E2571" s="7">
        <v>12</v>
      </c>
      <c r="F2571" s="7">
        <v>2028</v>
      </c>
      <c r="G2571" s="7">
        <v>0</v>
      </c>
      <c r="H2571">
        <v>29898.22265625</v>
      </c>
    </row>
    <row r="2572" spans="1:8" x14ac:dyDescent="0.25">
      <c r="A2572" s="5" t="str">
        <f t="shared" si="40"/>
        <v>1ZoneSouth Orange County122029</v>
      </c>
      <c r="B2572" s="7">
        <v>1</v>
      </c>
      <c r="C2572" s="7" t="s">
        <v>109</v>
      </c>
      <c r="D2572" s="7" t="s">
        <v>127</v>
      </c>
      <c r="E2572" s="7">
        <v>12</v>
      </c>
      <c r="F2572" s="7">
        <v>2029</v>
      </c>
      <c r="G2572" s="7">
        <v>0</v>
      </c>
      <c r="H2572">
        <v>31397.03515625</v>
      </c>
    </row>
    <row r="2573" spans="1:8" x14ac:dyDescent="0.25">
      <c r="A2573" s="5" t="str">
        <f t="shared" si="40"/>
        <v>1ZoneSouth Orange County122030</v>
      </c>
      <c r="B2573" s="7">
        <v>1</v>
      </c>
      <c r="C2573" s="7" t="s">
        <v>109</v>
      </c>
      <c r="D2573" s="7" t="s">
        <v>127</v>
      </c>
      <c r="E2573" s="7">
        <v>12</v>
      </c>
      <c r="F2573" s="7">
        <v>2030</v>
      </c>
      <c r="G2573" s="7">
        <v>0</v>
      </c>
      <c r="H2573">
        <v>32702.509765625</v>
      </c>
    </row>
    <row r="2574" spans="1:8" x14ac:dyDescent="0.25">
      <c r="A2574" s="5" t="str">
        <f t="shared" si="40"/>
        <v>1ZoneSouth Orange County122031</v>
      </c>
      <c r="B2574" s="7">
        <v>1</v>
      </c>
      <c r="C2574" s="7" t="s">
        <v>109</v>
      </c>
      <c r="D2574" s="7" t="s">
        <v>127</v>
      </c>
      <c r="E2574" s="7">
        <v>12</v>
      </c>
      <c r="F2574" s="7">
        <v>2031</v>
      </c>
      <c r="G2574" s="7">
        <v>0</v>
      </c>
      <c r="H2574">
        <v>33839.66796875</v>
      </c>
    </row>
    <row r="2575" spans="1:8" x14ac:dyDescent="0.25">
      <c r="A2575" s="5" t="str">
        <f t="shared" si="40"/>
        <v>1ZoneSouth Orange County122032</v>
      </c>
      <c r="B2575" s="7">
        <v>1</v>
      </c>
      <c r="C2575" s="7" t="s">
        <v>109</v>
      </c>
      <c r="D2575" s="7" t="s">
        <v>127</v>
      </c>
      <c r="E2575" s="7">
        <v>12</v>
      </c>
      <c r="F2575" s="7">
        <v>2032</v>
      </c>
      <c r="G2575" s="7">
        <v>0</v>
      </c>
      <c r="H2575">
        <v>34874.59375</v>
      </c>
    </row>
    <row r="2576" spans="1:8" x14ac:dyDescent="0.25">
      <c r="A2576" s="5" t="str">
        <f t="shared" si="40"/>
        <v>1ZoneSouth of Lugo02022</v>
      </c>
      <c r="B2576" s="7">
        <v>1</v>
      </c>
      <c r="C2576" s="7" t="s">
        <v>109</v>
      </c>
      <c r="D2576" s="7" t="s">
        <v>128</v>
      </c>
      <c r="E2576" s="7">
        <v>0</v>
      </c>
      <c r="F2576" s="7">
        <v>2022</v>
      </c>
      <c r="G2576" s="7">
        <v>0</v>
      </c>
      <c r="H2576">
        <v>23219.1328125</v>
      </c>
    </row>
    <row r="2577" spans="1:8" x14ac:dyDescent="0.25">
      <c r="A2577" s="5" t="str">
        <f t="shared" si="40"/>
        <v>1ZoneSouth of Lugo02023</v>
      </c>
      <c r="B2577" s="7">
        <v>1</v>
      </c>
      <c r="C2577" s="7" t="s">
        <v>109</v>
      </c>
      <c r="D2577" s="7" t="s">
        <v>128</v>
      </c>
      <c r="E2577" s="7">
        <v>0</v>
      </c>
      <c r="F2577" s="7">
        <v>2023</v>
      </c>
      <c r="G2577" s="7">
        <v>0</v>
      </c>
      <c r="H2577">
        <v>29756.94140625</v>
      </c>
    </row>
    <row r="2578" spans="1:8" x14ac:dyDescent="0.25">
      <c r="A2578" s="5" t="str">
        <f t="shared" si="40"/>
        <v>1ZoneSouth of Lugo02024</v>
      </c>
      <c r="B2578" s="7">
        <v>1</v>
      </c>
      <c r="C2578" s="7" t="s">
        <v>109</v>
      </c>
      <c r="D2578" s="7" t="s">
        <v>128</v>
      </c>
      <c r="E2578" s="7">
        <v>0</v>
      </c>
      <c r="F2578" s="7">
        <v>2024</v>
      </c>
      <c r="G2578" s="7">
        <v>0</v>
      </c>
      <c r="H2578">
        <v>35128.53125</v>
      </c>
    </row>
    <row r="2579" spans="1:8" x14ac:dyDescent="0.25">
      <c r="A2579" s="5" t="str">
        <f t="shared" si="40"/>
        <v>1ZoneSouth of Lugo02025</v>
      </c>
      <c r="B2579" s="7">
        <v>1</v>
      </c>
      <c r="C2579" s="7" t="s">
        <v>109</v>
      </c>
      <c r="D2579" s="7" t="s">
        <v>128</v>
      </c>
      <c r="E2579" s="7">
        <v>0</v>
      </c>
      <c r="F2579" s="7">
        <v>2025</v>
      </c>
      <c r="G2579" s="7">
        <v>0</v>
      </c>
      <c r="H2579">
        <v>39807.75</v>
      </c>
    </row>
    <row r="2580" spans="1:8" x14ac:dyDescent="0.25">
      <c r="A2580" s="5" t="str">
        <f t="shared" si="40"/>
        <v>1ZoneSouth of Lugo02026</v>
      </c>
      <c r="B2580" s="7">
        <v>1</v>
      </c>
      <c r="C2580" s="7" t="s">
        <v>109</v>
      </c>
      <c r="D2580" s="7" t="s">
        <v>128</v>
      </c>
      <c r="E2580" s="7">
        <v>0</v>
      </c>
      <c r="F2580" s="7">
        <v>2026</v>
      </c>
      <c r="G2580" s="7">
        <v>0</v>
      </c>
      <c r="H2580">
        <v>43885.09765625</v>
      </c>
    </row>
    <row r="2581" spans="1:8" x14ac:dyDescent="0.25">
      <c r="A2581" s="5" t="str">
        <f t="shared" si="40"/>
        <v>1ZoneSouth of Lugo02027</v>
      </c>
      <c r="B2581" s="7">
        <v>1</v>
      </c>
      <c r="C2581" s="7" t="s">
        <v>109</v>
      </c>
      <c r="D2581" s="7" t="s">
        <v>128</v>
      </c>
      <c r="E2581" s="7">
        <v>0</v>
      </c>
      <c r="F2581" s="7">
        <v>2027</v>
      </c>
      <c r="G2581" s="7">
        <v>0</v>
      </c>
      <c r="H2581">
        <v>47437.828125</v>
      </c>
    </row>
    <row r="2582" spans="1:8" x14ac:dyDescent="0.25">
      <c r="A2582" s="5" t="str">
        <f t="shared" si="40"/>
        <v>1ZoneSouth of Lugo02028</v>
      </c>
      <c r="B2582" s="7">
        <v>1</v>
      </c>
      <c r="C2582" s="7" t="s">
        <v>109</v>
      </c>
      <c r="D2582" s="7" t="s">
        <v>128</v>
      </c>
      <c r="E2582" s="7">
        <v>0</v>
      </c>
      <c r="F2582" s="7">
        <v>2028</v>
      </c>
      <c r="G2582" s="7">
        <v>0</v>
      </c>
      <c r="H2582">
        <v>50531.43359375</v>
      </c>
    </row>
    <row r="2583" spans="1:8" x14ac:dyDescent="0.25">
      <c r="A2583" s="5" t="str">
        <f t="shared" si="40"/>
        <v>1ZoneSouth of Lugo02029</v>
      </c>
      <c r="B2583" s="7">
        <v>1</v>
      </c>
      <c r="C2583" s="7" t="s">
        <v>109</v>
      </c>
      <c r="D2583" s="7" t="s">
        <v>128</v>
      </c>
      <c r="E2583" s="7">
        <v>0</v>
      </c>
      <c r="F2583" s="7">
        <v>2029</v>
      </c>
      <c r="G2583" s="7">
        <v>0</v>
      </c>
      <c r="H2583">
        <v>53225.5078125</v>
      </c>
    </row>
    <row r="2584" spans="1:8" x14ac:dyDescent="0.25">
      <c r="A2584" s="5" t="str">
        <f t="shared" si="40"/>
        <v>1ZoneSouth of Lugo02030</v>
      </c>
      <c r="B2584" s="7">
        <v>1</v>
      </c>
      <c r="C2584" s="7" t="s">
        <v>109</v>
      </c>
      <c r="D2584" s="7" t="s">
        <v>128</v>
      </c>
      <c r="E2584" s="7">
        <v>0</v>
      </c>
      <c r="F2584" s="7">
        <v>2030</v>
      </c>
      <c r="G2584" s="7">
        <v>0</v>
      </c>
      <c r="H2584">
        <v>55571.921875</v>
      </c>
    </row>
    <row r="2585" spans="1:8" x14ac:dyDescent="0.25">
      <c r="A2585" s="5" t="str">
        <f t="shared" si="40"/>
        <v>1ZoneSouth of Lugo02031</v>
      </c>
      <c r="B2585" s="7">
        <v>1</v>
      </c>
      <c r="C2585" s="7" t="s">
        <v>109</v>
      </c>
      <c r="D2585" s="7" t="s">
        <v>128</v>
      </c>
      <c r="E2585" s="7">
        <v>0</v>
      </c>
      <c r="F2585" s="7">
        <v>2031</v>
      </c>
      <c r="G2585" s="7">
        <v>0</v>
      </c>
      <c r="H2585">
        <v>57615.9296875</v>
      </c>
    </row>
    <row r="2586" spans="1:8" x14ac:dyDescent="0.25">
      <c r="A2586" s="5" t="str">
        <f t="shared" si="40"/>
        <v>1ZoneSouth of Lugo02032</v>
      </c>
      <c r="B2586" s="7">
        <v>1</v>
      </c>
      <c r="C2586" s="7" t="s">
        <v>109</v>
      </c>
      <c r="D2586" s="7" t="s">
        <v>128</v>
      </c>
      <c r="E2586" s="7">
        <v>0</v>
      </c>
      <c r="F2586" s="7">
        <v>2032</v>
      </c>
      <c r="G2586" s="7">
        <v>0</v>
      </c>
      <c r="H2586">
        <v>59396.15625</v>
      </c>
    </row>
    <row r="2587" spans="1:8" x14ac:dyDescent="0.25">
      <c r="A2587" s="5" t="str">
        <f t="shared" si="40"/>
        <v>1ZoneSouth of Lugo12022</v>
      </c>
      <c r="B2587" s="7">
        <v>1</v>
      </c>
      <c r="C2587" s="7" t="s">
        <v>109</v>
      </c>
      <c r="D2587" s="7" t="s">
        <v>128</v>
      </c>
      <c r="E2587" s="7">
        <v>1</v>
      </c>
      <c r="F2587" s="7">
        <v>2022</v>
      </c>
      <c r="G2587" s="7">
        <v>0</v>
      </c>
      <c r="H2587">
        <v>20349.453125</v>
      </c>
    </row>
    <row r="2588" spans="1:8" x14ac:dyDescent="0.25">
      <c r="A2588" s="5" t="str">
        <f t="shared" si="40"/>
        <v>1ZoneSouth of Lugo12023</v>
      </c>
      <c r="B2588" s="7">
        <v>1</v>
      </c>
      <c r="C2588" s="7" t="s">
        <v>109</v>
      </c>
      <c r="D2588" s="7" t="s">
        <v>128</v>
      </c>
      <c r="E2588" s="7">
        <v>1</v>
      </c>
      <c r="F2588" s="7">
        <v>2023</v>
      </c>
      <c r="G2588" s="7">
        <v>0</v>
      </c>
      <c r="H2588">
        <v>25943.220703125</v>
      </c>
    </row>
    <row r="2589" spans="1:8" x14ac:dyDescent="0.25">
      <c r="A2589" s="5" t="str">
        <f t="shared" si="40"/>
        <v>1ZoneSouth of Lugo12024</v>
      </c>
      <c r="B2589" s="7">
        <v>1</v>
      </c>
      <c r="C2589" s="7" t="s">
        <v>109</v>
      </c>
      <c r="D2589" s="7" t="s">
        <v>128</v>
      </c>
      <c r="E2589" s="7">
        <v>1</v>
      </c>
      <c r="F2589" s="7">
        <v>2024</v>
      </c>
      <c r="G2589" s="7">
        <v>0</v>
      </c>
      <c r="H2589">
        <v>31995.10546875</v>
      </c>
    </row>
    <row r="2590" spans="1:8" x14ac:dyDescent="0.25">
      <c r="A2590" s="5" t="str">
        <f t="shared" si="40"/>
        <v>1ZoneSouth of Lugo12025</v>
      </c>
      <c r="B2590" s="7">
        <v>1</v>
      </c>
      <c r="C2590" s="7" t="s">
        <v>109</v>
      </c>
      <c r="D2590" s="7" t="s">
        <v>128</v>
      </c>
      <c r="E2590" s="7">
        <v>1</v>
      </c>
      <c r="F2590" s="7">
        <v>2025</v>
      </c>
      <c r="G2590" s="7">
        <v>0</v>
      </c>
      <c r="H2590">
        <v>37078.20703125</v>
      </c>
    </row>
    <row r="2591" spans="1:8" x14ac:dyDescent="0.25">
      <c r="A2591" s="5" t="str">
        <f t="shared" si="40"/>
        <v>1ZoneSouth of Lugo12026</v>
      </c>
      <c r="B2591" s="7">
        <v>1</v>
      </c>
      <c r="C2591" s="7" t="s">
        <v>109</v>
      </c>
      <c r="D2591" s="7" t="s">
        <v>128</v>
      </c>
      <c r="E2591" s="7">
        <v>1</v>
      </c>
      <c r="F2591" s="7">
        <v>2026</v>
      </c>
      <c r="G2591" s="7">
        <v>0</v>
      </c>
      <c r="H2591">
        <v>41506.64453125</v>
      </c>
    </row>
    <row r="2592" spans="1:8" x14ac:dyDescent="0.25">
      <c r="A2592" s="5" t="str">
        <f t="shared" si="40"/>
        <v>1ZoneSouth of Lugo12027</v>
      </c>
      <c r="B2592" s="7">
        <v>1</v>
      </c>
      <c r="C2592" s="7" t="s">
        <v>109</v>
      </c>
      <c r="D2592" s="7" t="s">
        <v>128</v>
      </c>
      <c r="E2592" s="7">
        <v>1</v>
      </c>
      <c r="F2592" s="7">
        <v>2027</v>
      </c>
      <c r="G2592" s="7">
        <v>0</v>
      </c>
      <c r="H2592">
        <v>45365.40234375</v>
      </c>
    </row>
    <row r="2593" spans="1:8" x14ac:dyDescent="0.25">
      <c r="A2593" s="5" t="str">
        <f t="shared" si="40"/>
        <v>1ZoneSouth of Lugo12028</v>
      </c>
      <c r="B2593" s="7">
        <v>1</v>
      </c>
      <c r="C2593" s="7" t="s">
        <v>109</v>
      </c>
      <c r="D2593" s="7" t="s">
        <v>128</v>
      </c>
      <c r="E2593" s="7">
        <v>1</v>
      </c>
      <c r="F2593" s="7">
        <v>2028</v>
      </c>
      <c r="G2593" s="7">
        <v>0</v>
      </c>
      <c r="H2593">
        <v>48726.83203125</v>
      </c>
    </row>
    <row r="2594" spans="1:8" x14ac:dyDescent="0.25">
      <c r="A2594" s="5" t="str">
        <f t="shared" si="40"/>
        <v>1ZoneSouth of Lugo12029</v>
      </c>
      <c r="B2594" s="7">
        <v>1</v>
      </c>
      <c r="C2594" s="7" t="s">
        <v>109</v>
      </c>
      <c r="D2594" s="7" t="s">
        <v>128</v>
      </c>
      <c r="E2594" s="7">
        <v>1</v>
      </c>
      <c r="F2594" s="7">
        <v>2029</v>
      </c>
      <c r="G2594" s="7">
        <v>0</v>
      </c>
      <c r="H2594">
        <v>51653.96484375</v>
      </c>
    </row>
    <row r="2595" spans="1:8" x14ac:dyDescent="0.25">
      <c r="A2595" s="5" t="str">
        <f t="shared" si="40"/>
        <v>1ZoneSouth of Lugo12030</v>
      </c>
      <c r="B2595" s="7">
        <v>1</v>
      </c>
      <c r="C2595" s="7" t="s">
        <v>109</v>
      </c>
      <c r="D2595" s="7" t="s">
        <v>128</v>
      </c>
      <c r="E2595" s="7">
        <v>1</v>
      </c>
      <c r="F2595" s="7">
        <v>2030</v>
      </c>
      <c r="G2595" s="7">
        <v>0</v>
      </c>
      <c r="H2595">
        <v>54203.1796875</v>
      </c>
    </row>
    <row r="2596" spans="1:8" x14ac:dyDescent="0.25">
      <c r="A2596" s="5" t="str">
        <f t="shared" si="40"/>
        <v>1ZoneSouth of Lugo12031</v>
      </c>
      <c r="B2596" s="7">
        <v>1</v>
      </c>
      <c r="C2596" s="7" t="s">
        <v>109</v>
      </c>
      <c r="D2596" s="7" t="s">
        <v>128</v>
      </c>
      <c r="E2596" s="7">
        <v>1</v>
      </c>
      <c r="F2596" s="7">
        <v>2031</v>
      </c>
      <c r="G2596" s="7">
        <v>0</v>
      </c>
      <c r="H2596">
        <v>56423.58984375</v>
      </c>
    </row>
    <row r="2597" spans="1:8" x14ac:dyDescent="0.25">
      <c r="A2597" s="5" t="str">
        <f t="shared" si="40"/>
        <v>1ZoneSouth of Lugo12032</v>
      </c>
      <c r="B2597" s="7">
        <v>1</v>
      </c>
      <c r="C2597" s="7" t="s">
        <v>109</v>
      </c>
      <c r="D2597" s="7" t="s">
        <v>128</v>
      </c>
      <c r="E2597" s="7">
        <v>1</v>
      </c>
      <c r="F2597" s="7">
        <v>2032</v>
      </c>
      <c r="G2597" s="7">
        <v>0</v>
      </c>
      <c r="H2597">
        <v>58357.69140625</v>
      </c>
    </row>
    <row r="2598" spans="1:8" x14ac:dyDescent="0.25">
      <c r="A2598" s="5" t="str">
        <f t="shared" si="40"/>
        <v>1ZoneSouth of Lugo22022</v>
      </c>
      <c r="B2598" s="7">
        <v>1</v>
      </c>
      <c r="C2598" s="7" t="s">
        <v>109</v>
      </c>
      <c r="D2598" s="7" t="s">
        <v>128</v>
      </c>
      <c r="E2598" s="7">
        <v>2</v>
      </c>
      <c r="F2598" s="7">
        <v>2022</v>
      </c>
      <c r="G2598" s="7">
        <v>0</v>
      </c>
      <c r="H2598">
        <v>20759.408203125</v>
      </c>
    </row>
    <row r="2599" spans="1:8" x14ac:dyDescent="0.25">
      <c r="A2599" s="5" t="str">
        <f t="shared" si="40"/>
        <v>1ZoneSouth of Lugo22023</v>
      </c>
      <c r="B2599" s="7">
        <v>1</v>
      </c>
      <c r="C2599" s="7" t="s">
        <v>109</v>
      </c>
      <c r="D2599" s="7" t="s">
        <v>128</v>
      </c>
      <c r="E2599" s="7">
        <v>2</v>
      </c>
      <c r="F2599" s="7">
        <v>2023</v>
      </c>
      <c r="G2599" s="7">
        <v>0</v>
      </c>
      <c r="H2599">
        <v>26488.037109375</v>
      </c>
    </row>
    <row r="2600" spans="1:8" x14ac:dyDescent="0.25">
      <c r="A2600" s="5" t="str">
        <f t="shared" si="40"/>
        <v>1ZoneSouth of Lugo22024</v>
      </c>
      <c r="B2600" s="7">
        <v>1</v>
      </c>
      <c r="C2600" s="7" t="s">
        <v>109</v>
      </c>
      <c r="D2600" s="7" t="s">
        <v>128</v>
      </c>
      <c r="E2600" s="7">
        <v>2</v>
      </c>
      <c r="F2600" s="7">
        <v>2024</v>
      </c>
      <c r="G2600" s="7">
        <v>0</v>
      </c>
      <c r="H2600">
        <v>32442.736328125</v>
      </c>
    </row>
    <row r="2601" spans="1:8" x14ac:dyDescent="0.25">
      <c r="A2601" s="5" t="str">
        <f t="shared" si="40"/>
        <v>1ZoneSouth of Lugo22025</v>
      </c>
      <c r="B2601" s="7">
        <v>1</v>
      </c>
      <c r="C2601" s="7" t="s">
        <v>109</v>
      </c>
      <c r="D2601" s="7" t="s">
        <v>128</v>
      </c>
      <c r="E2601" s="7">
        <v>2</v>
      </c>
      <c r="F2601" s="7">
        <v>2025</v>
      </c>
      <c r="G2601" s="7">
        <v>0</v>
      </c>
      <c r="H2601">
        <v>37468.140625</v>
      </c>
    </row>
    <row r="2602" spans="1:8" x14ac:dyDescent="0.25">
      <c r="A2602" s="5" t="str">
        <f t="shared" si="40"/>
        <v>1ZoneSouth of Lugo22026</v>
      </c>
      <c r="B2602" s="7">
        <v>1</v>
      </c>
      <c r="C2602" s="7" t="s">
        <v>109</v>
      </c>
      <c r="D2602" s="7" t="s">
        <v>128</v>
      </c>
      <c r="E2602" s="7">
        <v>2</v>
      </c>
      <c r="F2602" s="7">
        <v>2026</v>
      </c>
      <c r="G2602" s="7">
        <v>0</v>
      </c>
      <c r="H2602">
        <v>41846.421875</v>
      </c>
    </row>
    <row r="2603" spans="1:8" x14ac:dyDescent="0.25">
      <c r="A2603" s="5" t="str">
        <f t="shared" si="40"/>
        <v>1ZoneSouth of Lugo22027</v>
      </c>
      <c r="B2603" s="7">
        <v>1</v>
      </c>
      <c r="C2603" s="7" t="s">
        <v>109</v>
      </c>
      <c r="D2603" s="7" t="s">
        <v>128</v>
      </c>
      <c r="E2603" s="7">
        <v>2</v>
      </c>
      <c r="F2603" s="7">
        <v>2027</v>
      </c>
      <c r="G2603" s="7">
        <v>0</v>
      </c>
      <c r="H2603">
        <v>45661.46484375</v>
      </c>
    </row>
    <row r="2604" spans="1:8" x14ac:dyDescent="0.25">
      <c r="A2604" s="5" t="str">
        <f t="shared" si="40"/>
        <v>1ZoneSouth of Lugo22028</v>
      </c>
      <c r="B2604" s="7">
        <v>1</v>
      </c>
      <c r="C2604" s="7" t="s">
        <v>109</v>
      </c>
      <c r="D2604" s="7" t="s">
        <v>128</v>
      </c>
      <c r="E2604" s="7">
        <v>2</v>
      </c>
      <c r="F2604" s="7">
        <v>2028</v>
      </c>
      <c r="G2604" s="7">
        <v>0</v>
      </c>
      <c r="H2604">
        <v>48984.6328125</v>
      </c>
    </row>
    <row r="2605" spans="1:8" x14ac:dyDescent="0.25">
      <c r="A2605" s="5" t="str">
        <f t="shared" si="40"/>
        <v>1ZoneSouth of Lugo22029</v>
      </c>
      <c r="B2605" s="7">
        <v>1</v>
      </c>
      <c r="C2605" s="7" t="s">
        <v>109</v>
      </c>
      <c r="D2605" s="7" t="s">
        <v>128</v>
      </c>
      <c r="E2605" s="7">
        <v>2</v>
      </c>
      <c r="F2605" s="7">
        <v>2029</v>
      </c>
      <c r="G2605" s="7">
        <v>0</v>
      </c>
      <c r="H2605">
        <v>51878.46875</v>
      </c>
    </row>
    <row r="2606" spans="1:8" x14ac:dyDescent="0.25">
      <c r="A2606" s="5" t="str">
        <f t="shared" si="40"/>
        <v>1ZoneSouth of Lugo22030</v>
      </c>
      <c r="B2606" s="7">
        <v>1</v>
      </c>
      <c r="C2606" s="7" t="s">
        <v>109</v>
      </c>
      <c r="D2606" s="7" t="s">
        <v>128</v>
      </c>
      <c r="E2606" s="7">
        <v>2</v>
      </c>
      <c r="F2606" s="7">
        <v>2030</v>
      </c>
      <c r="G2606" s="7">
        <v>0</v>
      </c>
      <c r="H2606">
        <v>54398.71484375</v>
      </c>
    </row>
    <row r="2607" spans="1:8" x14ac:dyDescent="0.25">
      <c r="A2607" s="5" t="str">
        <f t="shared" si="40"/>
        <v>1ZoneSouth of Lugo22031</v>
      </c>
      <c r="B2607" s="7">
        <v>1</v>
      </c>
      <c r="C2607" s="7" t="s">
        <v>109</v>
      </c>
      <c r="D2607" s="7" t="s">
        <v>128</v>
      </c>
      <c r="E2607" s="7">
        <v>2</v>
      </c>
      <c r="F2607" s="7">
        <v>2031</v>
      </c>
      <c r="G2607" s="7">
        <v>0</v>
      </c>
      <c r="H2607">
        <v>56593.92578125</v>
      </c>
    </row>
    <row r="2608" spans="1:8" x14ac:dyDescent="0.25">
      <c r="A2608" s="5" t="str">
        <f t="shared" si="40"/>
        <v>1ZoneSouth of Lugo22032</v>
      </c>
      <c r="B2608" s="7">
        <v>1</v>
      </c>
      <c r="C2608" s="7" t="s">
        <v>109</v>
      </c>
      <c r="D2608" s="7" t="s">
        <v>128</v>
      </c>
      <c r="E2608" s="7">
        <v>2</v>
      </c>
      <c r="F2608" s="7">
        <v>2032</v>
      </c>
      <c r="G2608" s="7">
        <v>0</v>
      </c>
      <c r="H2608">
        <v>58506.04296875</v>
      </c>
    </row>
    <row r="2609" spans="1:8" x14ac:dyDescent="0.25">
      <c r="A2609" s="5" t="str">
        <f t="shared" si="40"/>
        <v>1ZoneSouth of Lugo32022</v>
      </c>
      <c r="B2609" s="7">
        <v>1</v>
      </c>
      <c r="C2609" s="7" t="s">
        <v>109</v>
      </c>
      <c r="D2609" s="7" t="s">
        <v>128</v>
      </c>
      <c r="E2609" s="7">
        <v>3</v>
      </c>
      <c r="F2609" s="7">
        <v>2022</v>
      </c>
      <c r="G2609" s="7">
        <v>0</v>
      </c>
      <c r="H2609">
        <v>21169.361328125</v>
      </c>
    </row>
    <row r="2610" spans="1:8" x14ac:dyDescent="0.25">
      <c r="A2610" s="5" t="str">
        <f t="shared" si="40"/>
        <v>1ZoneSouth of Lugo32023</v>
      </c>
      <c r="B2610" s="7">
        <v>1</v>
      </c>
      <c r="C2610" s="7" t="s">
        <v>109</v>
      </c>
      <c r="D2610" s="7" t="s">
        <v>128</v>
      </c>
      <c r="E2610" s="7">
        <v>3</v>
      </c>
      <c r="F2610" s="7">
        <v>2023</v>
      </c>
      <c r="G2610" s="7">
        <v>0</v>
      </c>
      <c r="H2610">
        <v>27032.85546875</v>
      </c>
    </row>
    <row r="2611" spans="1:8" x14ac:dyDescent="0.25">
      <c r="A2611" s="5" t="str">
        <f t="shared" si="40"/>
        <v>1ZoneSouth of Lugo32024</v>
      </c>
      <c r="B2611" s="7">
        <v>1</v>
      </c>
      <c r="C2611" s="7" t="s">
        <v>109</v>
      </c>
      <c r="D2611" s="7" t="s">
        <v>128</v>
      </c>
      <c r="E2611" s="7">
        <v>3</v>
      </c>
      <c r="F2611" s="7">
        <v>2024</v>
      </c>
      <c r="G2611" s="7">
        <v>0</v>
      </c>
      <c r="H2611">
        <v>32890.37109375</v>
      </c>
    </row>
    <row r="2612" spans="1:8" x14ac:dyDescent="0.25">
      <c r="A2612" s="5" t="str">
        <f t="shared" si="40"/>
        <v>1ZoneSouth of Lugo32025</v>
      </c>
      <c r="B2612" s="7">
        <v>1</v>
      </c>
      <c r="C2612" s="7" t="s">
        <v>109</v>
      </c>
      <c r="D2612" s="7" t="s">
        <v>128</v>
      </c>
      <c r="E2612" s="7">
        <v>3</v>
      </c>
      <c r="F2612" s="7">
        <v>2025</v>
      </c>
      <c r="G2612" s="7">
        <v>0</v>
      </c>
      <c r="H2612">
        <v>37858.078125</v>
      </c>
    </row>
    <row r="2613" spans="1:8" x14ac:dyDescent="0.25">
      <c r="A2613" s="5" t="str">
        <f t="shared" si="40"/>
        <v>1ZoneSouth of Lugo32026</v>
      </c>
      <c r="B2613" s="7">
        <v>1</v>
      </c>
      <c r="C2613" s="7" t="s">
        <v>109</v>
      </c>
      <c r="D2613" s="7" t="s">
        <v>128</v>
      </c>
      <c r="E2613" s="7">
        <v>3</v>
      </c>
      <c r="F2613" s="7">
        <v>2026</v>
      </c>
      <c r="G2613" s="7">
        <v>0</v>
      </c>
      <c r="H2613">
        <v>42186.203125</v>
      </c>
    </row>
    <row r="2614" spans="1:8" x14ac:dyDescent="0.25">
      <c r="A2614" s="5" t="str">
        <f t="shared" si="40"/>
        <v>1ZoneSouth of Lugo32027</v>
      </c>
      <c r="B2614" s="7">
        <v>1</v>
      </c>
      <c r="C2614" s="7" t="s">
        <v>109</v>
      </c>
      <c r="D2614" s="7" t="s">
        <v>128</v>
      </c>
      <c r="E2614" s="7">
        <v>3</v>
      </c>
      <c r="F2614" s="7">
        <v>2027</v>
      </c>
      <c r="G2614" s="7">
        <v>0</v>
      </c>
      <c r="H2614">
        <v>45957.5234375</v>
      </c>
    </row>
    <row r="2615" spans="1:8" x14ac:dyDescent="0.25">
      <c r="A2615" s="5" t="str">
        <f t="shared" si="40"/>
        <v>1ZoneSouth of Lugo32028</v>
      </c>
      <c r="B2615" s="7">
        <v>1</v>
      </c>
      <c r="C2615" s="7" t="s">
        <v>109</v>
      </c>
      <c r="D2615" s="7" t="s">
        <v>128</v>
      </c>
      <c r="E2615" s="7">
        <v>3</v>
      </c>
      <c r="F2615" s="7">
        <v>2028</v>
      </c>
      <c r="G2615" s="7">
        <v>0</v>
      </c>
      <c r="H2615">
        <v>49242.43359375</v>
      </c>
    </row>
    <row r="2616" spans="1:8" x14ac:dyDescent="0.25">
      <c r="A2616" s="5" t="str">
        <f t="shared" si="40"/>
        <v>1ZoneSouth of Lugo32029</v>
      </c>
      <c r="B2616" s="7">
        <v>1</v>
      </c>
      <c r="C2616" s="7" t="s">
        <v>109</v>
      </c>
      <c r="D2616" s="7" t="s">
        <v>128</v>
      </c>
      <c r="E2616" s="7">
        <v>3</v>
      </c>
      <c r="F2616" s="7">
        <v>2029</v>
      </c>
      <c r="G2616" s="7">
        <v>0</v>
      </c>
      <c r="H2616">
        <v>52102.9765625</v>
      </c>
    </row>
    <row r="2617" spans="1:8" x14ac:dyDescent="0.25">
      <c r="A2617" s="5" t="str">
        <f t="shared" si="40"/>
        <v>1ZoneSouth of Lugo32030</v>
      </c>
      <c r="B2617" s="7">
        <v>1</v>
      </c>
      <c r="C2617" s="7" t="s">
        <v>109</v>
      </c>
      <c r="D2617" s="7" t="s">
        <v>128</v>
      </c>
      <c r="E2617" s="7">
        <v>3</v>
      </c>
      <c r="F2617" s="7">
        <v>2030</v>
      </c>
      <c r="G2617" s="7">
        <v>0</v>
      </c>
      <c r="H2617">
        <v>54594.25</v>
      </c>
    </row>
    <row r="2618" spans="1:8" x14ac:dyDescent="0.25">
      <c r="A2618" s="5" t="str">
        <f t="shared" si="40"/>
        <v>1ZoneSouth of Lugo32031</v>
      </c>
      <c r="B2618" s="7">
        <v>1</v>
      </c>
      <c r="C2618" s="7" t="s">
        <v>109</v>
      </c>
      <c r="D2618" s="7" t="s">
        <v>128</v>
      </c>
      <c r="E2618" s="7">
        <v>3</v>
      </c>
      <c r="F2618" s="7">
        <v>2031</v>
      </c>
      <c r="G2618" s="7">
        <v>0</v>
      </c>
      <c r="H2618">
        <v>56764.2578125</v>
      </c>
    </row>
    <row r="2619" spans="1:8" x14ac:dyDescent="0.25">
      <c r="A2619" s="5" t="str">
        <f t="shared" si="40"/>
        <v>1ZoneSouth of Lugo32032</v>
      </c>
      <c r="B2619" s="7">
        <v>1</v>
      </c>
      <c r="C2619" s="7" t="s">
        <v>109</v>
      </c>
      <c r="D2619" s="7" t="s">
        <v>128</v>
      </c>
      <c r="E2619" s="7">
        <v>3</v>
      </c>
      <c r="F2619" s="7">
        <v>2032</v>
      </c>
      <c r="G2619" s="7">
        <v>0</v>
      </c>
      <c r="H2619">
        <v>58654.39453125</v>
      </c>
    </row>
    <row r="2620" spans="1:8" x14ac:dyDescent="0.25">
      <c r="A2620" s="5" t="str">
        <f t="shared" si="40"/>
        <v>1ZoneSouth of Lugo42022</v>
      </c>
      <c r="B2620" s="7">
        <v>1</v>
      </c>
      <c r="C2620" s="7" t="s">
        <v>109</v>
      </c>
      <c r="D2620" s="7" t="s">
        <v>128</v>
      </c>
      <c r="E2620" s="7">
        <v>4</v>
      </c>
      <c r="F2620" s="7">
        <v>2022</v>
      </c>
      <c r="G2620" s="7">
        <v>0</v>
      </c>
      <c r="H2620">
        <v>21579.31640625</v>
      </c>
    </row>
    <row r="2621" spans="1:8" x14ac:dyDescent="0.25">
      <c r="A2621" s="5" t="str">
        <f t="shared" si="40"/>
        <v>1ZoneSouth of Lugo42023</v>
      </c>
      <c r="B2621" s="7">
        <v>1</v>
      </c>
      <c r="C2621" s="7" t="s">
        <v>109</v>
      </c>
      <c r="D2621" s="7" t="s">
        <v>128</v>
      </c>
      <c r="E2621" s="7">
        <v>4</v>
      </c>
      <c r="F2621" s="7">
        <v>2023</v>
      </c>
      <c r="G2621" s="7">
        <v>0</v>
      </c>
      <c r="H2621">
        <v>27577.671875</v>
      </c>
    </row>
    <row r="2622" spans="1:8" x14ac:dyDescent="0.25">
      <c r="A2622" s="5" t="str">
        <f t="shared" si="40"/>
        <v>1ZoneSouth of Lugo42024</v>
      </c>
      <c r="B2622" s="7">
        <v>1</v>
      </c>
      <c r="C2622" s="7" t="s">
        <v>109</v>
      </c>
      <c r="D2622" s="7" t="s">
        <v>128</v>
      </c>
      <c r="E2622" s="7">
        <v>4</v>
      </c>
      <c r="F2622" s="7">
        <v>2024</v>
      </c>
      <c r="G2622" s="7">
        <v>0</v>
      </c>
      <c r="H2622">
        <v>33338.00390625</v>
      </c>
    </row>
    <row r="2623" spans="1:8" x14ac:dyDescent="0.25">
      <c r="A2623" s="5" t="str">
        <f t="shared" si="40"/>
        <v>1ZoneSouth of Lugo42025</v>
      </c>
      <c r="B2623" s="7">
        <v>1</v>
      </c>
      <c r="C2623" s="7" t="s">
        <v>109</v>
      </c>
      <c r="D2623" s="7" t="s">
        <v>128</v>
      </c>
      <c r="E2623" s="7">
        <v>4</v>
      </c>
      <c r="F2623" s="7">
        <v>2025</v>
      </c>
      <c r="G2623" s="7">
        <v>0</v>
      </c>
      <c r="H2623">
        <v>38248.01171875</v>
      </c>
    </row>
    <row r="2624" spans="1:8" x14ac:dyDescent="0.25">
      <c r="A2624" s="5" t="str">
        <f t="shared" si="40"/>
        <v>1ZoneSouth of Lugo42026</v>
      </c>
      <c r="B2624" s="7">
        <v>1</v>
      </c>
      <c r="C2624" s="7" t="s">
        <v>109</v>
      </c>
      <c r="D2624" s="7" t="s">
        <v>128</v>
      </c>
      <c r="E2624" s="7">
        <v>4</v>
      </c>
      <c r="F2624" s="7">
        <v>2026</v>
      </c>
      <c r="G2624" s="7">
        <v>0</v>
      </c>
      <c r="H2624">
        <v>42525.98046875</v>
      </c>
    </row>
    <row r="2625" spans="1:8" x14ac:dyDescent="0.25">
      <c r="A2625" s="5" t="str">
        <f t="shared" si="40"/>
        <v>1ZoneSouth of Lugo42027</v>
      </c>
      <c r="B2625" s="7">
        <v>1</v>
      </c>
      <c r="C2625" s="7" t="s">
        <v>109</v>
      </c>
      <c r="D2625" s="7" t="s">
        <v>128</v>
      </c>
      <c r="E2625" s="7">
        <v>4</v>
      </c>
      <c r="F2625" s="7">
        <v>2027</v>
      </c>
      <c r="G2625" s="7">
        <v>0</v>
      </c>
      <c r="H2625">
        <v>46253.5859375</v>
      </c>
    </row>
    <row r="2626" spans="1:8" x14ac:dyDescent="0.25">
      <c r="A2626" s="5" t="str">
        <f t="shared" si="40"/>
        <v>1ZoneSouth of Lugo42028</v>
      </c>
      <c r="B2626" s="7">
        <v>1</v>
      </c>
      <c r="C2626" s="7" t="s">
        <v>109</v>
      </c>
      <c r="D2626" s="7" t="s">
        <v>128</v>
      </c>
      <c r="E2626" s="7">
        <v>4</v>
      </c>
      <c r="F2626" s="7">
        <v>2028</v>
      </c>
      <c r="G2626" s="7">
        <v>0</v>
      </c>
      <c r="H2626">
        <v>49500.23046875</v>
      </c>
    </row>
    <row r="2627" spans="1:8" x14ac:dyDescent="0.25">
      <c r="A2627" s="5" t="str">
        <f t="shared" ref="A2627:A2690" si="41">B2627&amp;C2627&amp;D2627&amp;E2627&amp;F2627</f>
        <v>1ZoneSouth of Lugo42029</v>
      </c>
      <c r="B2627" s="7">
        <v>1</v>
      </c>
      <c r="C2627" s="7" t="s">
        <v>109</v>
      </c>
      <c r="D2627" s="7" t="s">
        <v>128</v>
      </c>
      <c r="E2627" s="7">
        <v>4</v>
      </c>
      <c r="F2627" s="7">
        <v>2029</v>
      </c>
      <c r="G2627" s="7">
        <v>0</v>
      </c>
      <c r="H2627">
        <v>52327.48046875</v>
      </c>
    </row>
    <row r="2628" spans="1:8" x14ac:dyDescent="0.25">
      <c r="A2628" s="5" t="str">
        <f t="shared" si="41"/>
        <v>1ZoneSouth of Lugo42030</v>
      </c>
      <c r="B2628" s="7">
        <v>1</v>
      </c>
      <c r="C2628" s="7" t="s">
        <v>109</v>
      </c>
      <c r="D2628" s="7" t="s">
        <v>128</v>
      </c>
      <c r="E2628" s="7">
        <v>4</v>
      </c>
      <c r="F2628" s="7">
        <v>2030</v>
      </c>
      <c r="G2628" s="7">
        <v>0</v>
      </c>
      <c r="H2628">
        <v>54789.78125</v>
      </c>
    </row>
    <row r="2629" spans="1:8" x14ac:dyDescent="0.25">
      <c r="A2629" s="5" t="str">
        <f t="shared" si="41"/>
        <v>1ZoneSouth of Lugo42031</v>
      </c>
      <c r="B2629" s="7">
        <v>1</v>
      </c>
      <c r="C2629" s="7" t="s">
        <v>109</v>
      </c>
      <c r="D2629" s="7" t="s">
        <v>128</v>
      </c>
      <c r="E2629" s="7">
        <v>4</v>
      </c>
      <c r="F2629" s="7">
        <v>2031</v>
      </c>
      <c r="G2629" s="7">
        <v>0</v>
      </c>
      <c r="H2629">
        <v>56934.59375</v>
      </c>
    </row>
    <row r="2630" spans="1:8" x14ac:dyDescent="0.25">
      <c r="A2630" s="5" t="str">
        <f t="shared" si="41"/>
        <v>1ZoneSouth of Lugo42032</v>
      </c>
      <c r="B2630" s="7">
        <v>1</v>
      </c>
      <c r="C2630" s="7" t="s">
        <v>109</v>
      </c>
      <c r="D2630" s="7" t="s">
        <v>128</v>
      </c>
      <c r="E2630" s="7">
        <v>4</v>
      </c>
      <c r="F2630" s="7">
        <v>2032</v>
      </c>
      <c r="G2630" s="7">
        <v>0</v>
      </c>
      <c r="H2630">
        <v>58802.75</v>
      </c>
    </row>
    <row r="2631" spans="1:8" x14ac:dyDescent="0.25">
      <c r="A2631" s="5" t="str">
        <f t="shared" si="41"/>
        <v>1ZoneSouth of Lugo52022</v>
      </c>
      <c r="B2631" s="7">
        <v>1</v>
      </c>
      <c r="C2631" s="7" t="s">
        <v>109</v>
      </c>
      <c r="D2631" s="7" t="s">
        <v>128</v>
      </c>
      <c r="E2631" s="7">
        <v>5</v>
      </c>
      <c r="F2631" s="7">
        <v>2022</v>
      </c>
      <c r="G2631" s="7">
        <v>0</v>
      </c>
      <c r="H2631">
        <v>21989.271484375</v>
      </c>
    </row>
    <row r="2632" spans="1:8" x14ac:dyDescent="0.25">
      <c r="A2632" s="5" t="str">
        <f t="shared" si="41"/>
        <v>1ZoneSouth of Lugo52023</v>
      </c>
      <c r="B2632" s="7">
        <v>1</v>
      </c>
      <c r="C2632" s="7" t="s">
        <v>109</v>
      </c>
      <c r="D2632" s="7" t="s">
        <v>128</v>
      </c>
      <c r="E2632" s="7">
        <v>5</v>
      </c>
      <c r="F2632" s="7">
        <v>2023</v>
      </c>
      <c r="G2632" s="7">
        <v>0</v>
      </c>
      <c r="H2632">
        <v>28122.490234375</v>
      </c>
    </row>
    <row r="2633" spans="1:8" x14ac:dyDescent="0.25">
      <c r="A2633" s="5" t="str">
        <f t="shared" si="41"/>
        <v>1ZoneSouth of Lugo52024</v>
      </c>
      <c r="B2633" s="7">
        <v>1</v>
      </c>
      <c r="C2633" s="7" t="s">
        <v>109</v>
      </c>
      <c r="D2633" s="7" t="s">
        <v>128</v>
      </c>
      <c r="E2633" s="7">
        <v>5</v>
      </c>
      <c r="F2633" s="7">
        <v>2024</v>
      </c>
      <c r="G2633" s="7">
        <v>0</v>
      </c>
      <c r="H2633">
        <v>33785.6328125</v>
      </c>
    </row>
    <row r="2634" spans="1:8" x14ac:dyDescent="0.25">
      <c r="A2634" s="5" t="str">
        <f t="shared" si="41"/>
        <v>1ZoneSouth of Lugo52025</v>
      </c>
      <c r="B2634" s="7">
        <v>1</v>
      </c>
      <c r="C2634" s="7" t="s">
        <v>109</v>
      </c>
      <c r="D2634" s="7" t="s">
        <v>128</v>
      </c>
      <c r="E2634" s="7">
        <v>5</v>
      </c>
      <c r="F2634" s="7">
        <v>2025</v>
      </c>
      <c r="G2634" s="7">
        <v>0</v>
      </c>
      <c r="H2634">
        <v>38637.9453125</v>
      </c>
    </row>
    <row r="2635" spans="1:8" x14ac:dyDescent="0.25">
      <c r="A2635" s="5" t="str">
        <f t="shared" si="41"/>
        <v>1ZoneSouth of Lugo52026</v>
      </c>
      <c r="B2635" s="7">
        <v>1</v>
      </c>
      <c r="C2635" s="7" t="s">
        <v>109</v>
      </c>
      <c r="D2635" s="7" t="s">
        <v>128</v>
      </c>
      <c r="E2635" s="7">
        <v>5</v>
      </c>
      <c r="F2635" s="7">
        <v>2026</v>
      </c>
      <c r="G2635" s="7">
        <v>0</v>
      </c>
      <c r="H2635">
        <v>42865.76171875</v>
      </c>
    </row>
    <row r="2636" spans="1:8" x14ac:dyDescent="0.25">
      <c r="A2636" s="5" t="str">
        <f t="shared" si="41"/>
        <v>1ZoneSouth of Lugo52027</v>
      </c>
      <c r="B2636" s="7">
        <v>1</v>
      </c>
      <c r="C2636" s="7" t="s">
        <v>109</v>
      </c>
      <c r="D2636" s="7" t="s">
        <v>128</v>
      </c>
      <c r="E2636" s="7">
        <v>5</v>
      </c>
      <c r="F2636" s="7">
        <v>2027</v>
      </c>
      <c r="G2636" s="7">
        <v>0</v>
      </c>
      <c r="H2636">
        <v>46549.6484375</v>
      </c>
    </row>
    <row r="2637" spans="1:8" x14ac:dyDescent="0.25">
      <c r="A2637" s="5" t="str">
        <f t="shared" si="41"/>
        <v>1ZoneSouth of Lugo52028</v>
      </c>
      <c r="B2637" s="7">
        <v>1</v>
      </c>
      <c r="C2637" s="7" t="s">
        <v>109</v>
      </c>
      <c r="D2637" s="7" t="s">
        <v>128</v>
      </c>
      <c r="E2637" s="7">
        <v>5</v>
      </c>
      <c r="F2637" s="7">
        <v>2028</v>
      </c>
      <c r="G2637" s="7">
        <v>0</v>
      </c>
      <c r="H2637">
        <v>49758.03125</v>
      </c>
    </row>
    <row r="2638" spans="1:8" x14ac:dyDescent="0.25">
      <c r="A2638" s="5" t="str">
        <f t="shared" si="41"/>
        <v>1ZoneSouth of Lugo52029</v>
      </c>
      <c r="B2638" s="7">
        <v>1</v>
      </c>
      <c r="C2638" s="7" t="s">
        <v>109</v>
      </c>
      <c r="D2638" s="7" t="s">
        <v>128</v>
      </c>
      <c r="E2638" s="7">
        <v>5</v>
      </c>
      <c r="F2638" s="7">
        <v>2029</v>
      </c>
      <c r="G2638" s="7">
        <v>0</v>
      </c>
      <c r="H2638">
        <v>52551.98828125</v>
      </c>
    </row>
    <row r="2639" spans="1:8" x14ac:dyDescent="0.25">
      <c r="A2639" s="5" t="str">
        <f t="shared" si="41"/>
        <v>1ZoneSouth of Lugo52030</v>
      </c>
      <c r="B2639" s="7">
        <v>1</v>
      </c>
      <c r="C2639" s="7" t="s">
        <v>109</v>
      </c>
      <c r="D2639" s="7" t="s">
        <v>128</v>
      </c>
      <c r="E2639" s="7">
        <v>5</v>
      </c>
      <c r="F2639" s="7">
        <v>2030</v>
      </c>
      <c r="G2639" s="7">
        <v>0</v>
      </c>
      <c r="H2639">
        <v>54985.31640625</v>
      </c>
    </row>
    <row r="2640" spans="1:8" x14ac:dyDescent="0.25">
      <c r="A2640" s="5" t="str">
        <f t="shared" si="41"/>
        <v>1ZoneSouth of Lugo52031</v>
      </c>
      <c r="B2640" s="7">
        <v>1</v>
      </c>
      <c r="C2640" s="7" t="s">
        <v>109</v>
      </c>
      <c r="D2640" s="7" t="s">
        <v>128</v>
      </c>
      <c r="E2640" s="7">
        <v>5</v>
      </c>
      <c r="F2640" s="7">
        <v>2031</v>
      </c>
      <c r="G2640" s="7">
        <v>0</v>
      </c>
      <c r="H2640">
        <v>57104.92578125</v>
      </c>
    </row>
    <row r="2641" spans="1:8" x14ac:dyDescent="0.25">
      <c r="A2641" s="5" t="str">
        <f t="shared" si="41"/>
        <v>1ZoneSouth of Lugo52032</v>
      </c>
      <c r="B2641" s="7">
        <v>1</v>
      </c>
      <c r="C2641" s="7" t="s">
        <v>109</v>
      </c>
      <c r="D2641" s="7" t="s">
        <v>128</v>
      </c>
      <c r="E2641" s="7">
        <v>5</v>
      </c>
      <c r="F2641" s="7">
        <v>2032</v>
      </c>
      <c r="G2641" s="7">
        <v>0</v>
      </c>
      <c r="H2641">
        <v>58951.1015625</v>
      </c>
    </row>
    <row r="2642" spans="1:8" x14ac:dyDescent="0.25">
      <c r="A2642" s="5" t="str">
        <f t="shared" si="41"/>
        <v>1ZoneSouth of Lugo62022</v>
      </c>
      <c r="B2642" s="7">
        <v>1</v>
      </c>
      <c r="C2642" s="7" t="s">
        <v>109</v>
      </c>
      <c r="D2642" s="7" t="s">
        <v>128</v>
      </c>
      <c r="E2642" s="7">
        <v>6</v>
      </c>
      <c r="F2642" s="7">
        <v>2022</v>
      </c>
      <c r="G2642" s="7">
        <v>0</v>
      </c>
      <c r="H2642">
        <v>22399.224609375</v>
      </c>
    </row>
    <row r="2643" spans="1:8" x14ac:dyDescent="0.25">
      <c r="A2643" s="5" t="str">
        <f t="shared" si="41"/>
        <v>1ZoneSouth of Lugo62023</v>
      </c>
      <c r="B2643" s="7">
        <v>1</v>
      </c>
      <c r="C2643" s="7" t="s">
        <v>109</v>
      </c>
      <c r="D2643" s="7" t="s">
        <v>128</v>
      </c>
      <c r="E2643" s="7">
        <v>6</v>
      </c>
      <c r="F2643" s="7">
        <v>2023</v>
      </c>
      <c r="G2643" s="7">
        <v>0</v>
      </c>
      <c r="H2643">
        <v>28667.306640625</v>
      </c>
    </row>
    <row r="2644" spans="1:8" x14ac:dyDescent="0.25">
      <c r="A2644" s="5" t="str">
        <f t="shared" si="41"/>
        <v>1ZoneSouth of Lugo62024</v>
      </c>
      <c r="B2644" s="7">
        <v>1</v>
      </c>
      <c r="C2644" s="7" t="s">
        <v>109</v>
      </c>
      <c r="D2644" s="7" t="s">
        <v>128</v>
      </c>
      <c r="E2644" s="7">
        <v>6</v>
      </c>
      <c r="F2644" s="7">
        <v>2024</v>
      </c>
      <c r="G2644" s="7">
        <v>0</v>
      </c>
      <c r="H2644">
        <v>34233.265625</v>
      </c>
    </row>
    <row r="2645" spans="1:8" x14ac:dyDescent="0.25">
      <c r="A2645" s="5" t="str">
        <f t="shared" si="41"/>
        <v>1ZoneSouth of Lugo62025</v>
      </c>
      <c r="B2645" s="7">
        <v>1</v>
      </c>
      <c r="C2645" s="7" t="s">
        <v>109</v>
      </c>
      <c r="D2645" s="7" t="s">
        <v>128</v>
      </c>
      <c r="E2645" s="7">
        <v>6</v>
      </c>
      <c r="F2645" s="7">
        <v>2025</v>
      </c>
      <c r="G2645" s="7">
        <v>0</v>
      </c>
      <c r="H2645">
        <v>39027.87890625</v>
      </c>
    </row>
    <row r="2646" spans="1:8" x14ac:dyDescent="0.25">
      <c r="A2646" s="5" t="str">
        <f t="shared" si="41"/>
        <v>1ZoneSouth of Lugo62026</v>
      </c>
      <c r="B2646" s="7">
        <v>1</v>
      </c>
      <c r="C2646" s="7" t="s">
        <v>109</v>
      </c>
      <c r="D2646" s="7" t="s">
        <v>128</v>
      </c>
      <c r="E2646" s="7">
        <v>6</v>
      </c>
      <c r="F2646" s="7">
        <v>2026</v>
      </c>
      <c r="G2646" s="7">
        <v>0</v>
      </c>
      <c r="H2646">
        <v>43205.5390625</v>
      </c>
    </row>
    <row r="2647" spans="1:8" x14ac:dyDescent="0.25">
      <c r="A2647" s="5" t="str">
        <f t="shared" si="41"/>
        <v>1ZoneSouth of Lugo62027</v>
      </c>
      <c r="B2647" s="7">
        <v>1</v>
      </c>
      <c r="C2647" s="7" t="s">
        <v>109</v>
      </c>
      <c r="D2647" s="7" t="s">
        <v>128</v>
      </c>
      <c r="E2647" s="7">
        <v>6</v>
      </c>
      <c r="F2647" s="7">
        <v>2027</v>
      </c>
      <c r="G2647" s="7">
        <v>0</v>
      </c>
      <c r="H2647">
        <v>46845.70703125</v>
      </c>
    </row>
    <row r="2648" spans="1:8" x14ac:dyDescent="0.25">
      <c r="A2648" s="5" t="str">
        <f t="shared" si="41"/>
        <v>1ZoneSouth of Lugo62028</v>
      </c>
      <c r="B2648" s="7">
        <v>1</v>
      </c>
      <c r="C2648" s="7" t="s">
        <v>109</v>
      </c>
      <c r="D2648" s="7" t="s">
        <v>128</v>
      </c>
      <c r="E2648" s="7">
        <v>6</v>
      </c>
      <c r="F2648" s="7">
        <v>2028</v>
      </c>
      <c r="G2648" s="7">
        <v>0</v>
      </c>
      <c r="H2648">
        <v>50015.83203125</v>
      </c>
    </row>
    <row r="2649" spans="1:8" x14ac:dyDescent="0.25">
      <c r="A2649" s="5" t="str">
        <f t="shared" si="41"/>
        <v>1ZoneSouth of Lugo62029</v>
      </c>
      <c r="B2649" s="7">
        <v>1</v>
      </c>
      <c r="C2649" s="7" t="s">
        <v>109</v>
      </c>
      <c r="D2649" s="7" t="s">
        <v>128</v>
      </c>
      <c r="E2649" s="7">
        <v>6</v>
      </c>
      <c r="F2649" s="7">
        <v>2029</v>
      </c>
      <c r="G2649" s="7">
        <v>0</v>
      </c>
      <c r="H2649">
        <v>52776.4921875</v>
      </c>
    </row>
    <row r="2650" spans="1:8" x14ac:dyDescent="0.25">
      <c r="A2650" s="5" t="str">
        <f t="shared" si="41"/>
        <v>1ZoneSouth of Lugo62030</v>
      </c>
      <c r="B2650" s="7">
        <v>1</v>
      </c>
      <c r="C2650" s="7" t="s">
        <v>109</v>
      </c>
      <c r="D2650" s="7" t="s">
        <v>128</v>
      </c>
      <c r="E2650" s="7">
        <v>6</v>
      </c>
      <c r="F2650" s="7">
        <v>2030</v>
      </c>
      <c r="G2650" s="7">
        <v>0</v>
      </c>
      <c r="H2650">
        <v>55180.8515625</v>
      </c>
    </row>
    <row r="2651" spans="1:8" x14ac:dyDescent="0.25">
      <c r="A2651" s="5" t="str">
        <f t="shared" si="41"/>
        <v>1ZoneSouth of Lugo62031</v>
      </c>
      <c r="B2651" s="7">
        <v>1</v>
      </c>
      <c r="C2651" s="7" t="s">
        <v>109</v>
      </c>
      <c r="D2651" s="7" t="s">
        <v>128</v>
      </c>
      <c r="E2651" s="7">
        <v>6</v>
      </c>
      <c r="F2651" s="7">
        <v>2031</v>
      </c>
      <c r="G2651" s="7">
        <v>0</v>
      </c>
      <c r="H2651">
        <v>57275.26171875</v>
      </c>
    </row>
    <row r="2652" spans="1:8" x14ac:dyDescent="0.25">
      <c r="A2652" s="5" t="str">
        <f t="shared" si="41"/>
        <v>1ZoneSouth of Lugo62032</v>
      </c>
      <c r="B2652" s="7">
        <v>1</v>
      </c>
      <c r="C2652" s="7" t="s">
        <v>109</v>
      </c>
      <c r="D2652" s="7" t="s">
        <v>128</v>
      </c>
      <c r="E2652" s="7">
        <v>6</v>
      </c>
      <c r="F2652" s="7">
        <v>2032</v>
      </c>
      <c r="G2652" s="7">
        <v>0</v>
      </c>
      <c r="H2652">
        <v>59099.453125</v>
      </c>
    </row>
    <row r="2653" spans="1:8" x14ac:dyDescent="0.25">
      <c r="A2653" s="5" t="str">
        <f t="shared" si="41"/>
        <v>1ZoneSouth of Lugo72022</v>
      </c>
      <c r="B2653" s="7">
        <v>1</v>
      </c>
      <c r="C2653" s="7" t="s">
        <v>109</v>
      </c>
      <c r="D2653" s="7" t="s">
        <v>128</v>
      </c>
      <c r="E2653" s="7">
        <v>7</v>
      </c>
      <c r="F2653" s="7">
        <v>2022</v>
      </c>
      <c r="G2653" s="7">
        <v>0</v>
      </c>
      <c r="H2653">
        <v>22809.1796875</v>
      </c>
    </row>
    <row r="2654" spans="1:8" x14ac:dyDescent="0.25">
      <c r="A2654" s="5" t="str">
        <f t="shared" si="41"/>
        <v>1ZoneSouth of Lugo72023</v>
      </c>
      <c r="B2654" s="7">
        <v>1</v>
      </c>
      <c r="C2654" s="7" t="s">
        <v>109</v>
      </c>
      <c r="D2654" s="7" t="s">
        <v>128</v>
      </c>
      <c r="E2654" s="7">
        <v>7</v>
      </c>
      <c r="F2654" s="7">
        <v>2023</v>
      </c>
      <c r="G2654" s="7">
        <v>0</v>
      </c>
      <c r="H2654">
        <v>29212.125</v>
      </c>
    </row>
    <row r="2655" spans="1:8" x14ac:dyDescent="0.25">
      <c r="A2655" s="5" t="str">
        <f t="shared" si="41"/>
        <v>1ZoneSouth of Lugo72024</v>
      </c>
      <c r="B2655" s="7">
        <v>1</v>
      </c>
      <c r="C2655" s="7" t="s">
        <v>109</v>
      </c>
      <c r="D2655" s="7" t="s">
        <v>128</v>
      </c>
      <c r="E2655" s="7">
        <v>7</v>
      </c>
      <c r="F2655" s="7">
        <v>2024</v>
      </c>
      <c r="G2655" s="7">
        <v>0</v>
      </c>
      <c r="H2655">
        <v>34680.8984375</v>
      </c>
    </row>
    <row r="2656" spans="1:8" x14ac:dyDescent="0.25">
      <c r="A2656" s="5" t="str">
        <f t="shared" si="41"/>
        <v>1ZoneSouth of Lugo72025</v>
      </c>
      <c r="B2656" s="7">
        <v>1</v>
      </c>
      <c r="C2656" s="7" t="s">
        <v>109</v>
      </c>
      <c r="D2656" s="7" t="s">
        <v>128</v>
      </c>
      <c r="E2656" s="7">
        <v>7</v>
      </c>
      <c r="F2656" s="7">
        <v>2025</v>
      </c>
      <c r="G2656" s="7">
        <v>0</v>
      </c>
      <c r="H2656">
        <v>39417.81640625</v>
      </c>
    </row>
    <row r="2657" spans="1:8" x14ac:dyDescent="0.25">
      <c r="A2657" s="5" t="str">
        <f t="shared" si="41"/>
        <v>1ZoneSouth of Lugo72026</v>
      </c>
      <c r="B2657" s="7">
        <v>1</v>
      </c>
      <c r="C2657" s="7" t="s">
        <v>109</v>
      </c>
      <c r="D2657" s="7" t="s">
        <v>128</v>
      </c>
      <c r="E2657" s="7">
        <v>7</v>
      </c>
      <c r="F2657" s="7">
        <v>2026</v>
      </c>
      <c r="G2657" s="7">
        <v>0</v>
      </c>
      <c r="H2657">
        <v>43545.31640625</v>
      </c>
    </row>
    <row r="2658" spans="1:8" x14ac:dyDescent="0.25">
      <c r="A2658" s="5" t="str">
        <f t="shared" si="41"/>
        <v>1ZoneSouth of Lugo72027</v>
      </c>
      <c r="B2658" s="7">
        <v>1</v>
      </c>
      <c r="C2658" s="7" t="s">
        <v>109</v>
      </c>
      <c r="D2658" s="7" t="s">
        <v>128</v>
      </c>
      <c r="E2658" s="7">
        <v>7</v>
      </c>
      <c r="F2658" s="7">
        <v>2027</v>
      </c>
      <c r="G2658" s="7">
        <v>0</v>
      </c>
      <c r="H2658">
        <v>47141.76953125</v>
      </c>
    </row>
    <row r="2659" spans="1:8" x14ac:dyDescent="0.25">
      <c r="A2659" s="5" t="str">
        <f t="shared" si="41"/>
        <v>1ZoneSouth of Lugo72028</v>
      </c>
      <c r="B2659" s="7">
        <v>1</v>
      </c>
      <c r="C2659" s="7" t="s">
        <v>109</v>
      </c>
      <c r="D2659" s="7" t="s">
        <v>128</v>
      </c>
      <c r="E2659" s="7">
        <v>7</v>
      </c>
      <c r="F2659" s="7">
        <v>2028</v>
      </c>
      <c r="G2659" s="7">
        <v>0</v>
      </c>
      <c r="H2659">
        <v>50273.6328125</v>
      </c>
    </row>
    <row r="2660" spans="1:8" x14ac:dyDescent="0.25">
      <c r="A2660" s="5" t="str">
        <f t="shared" si="41"/>
        <v>1ZoneSouth of Lugo72029</v>
      </c>
      <c r="B2660" s="7">
        <v>1</v>
      </c>
      <c r="C2660" s="7" t="s">
        <v>109</v>
      </c>
      <c r="D2660" s="7" t="s">
        <v>128</v>
      </c>
      <c r="E2660" s="7">
        <v>7</v>
      </c>
      <c r="F2660" s="7">
        <v>2029</v>
      </c>
      <c r="G2660" s="7">
        <v>0</v>
      </c>
      <c r="H2660">
        <v>53001</v>
      </c>
    </row>
    <row r="2661" spans="1:8" x14ac:dyDescent="0.25">
      <c r="A2661" s="5" t="str">
        <f t="shared" si="41"/>
        <v>1ZoneSouth of Lugo72030</v>
      </c>
      <c r="B2661" s="7">
        <v>1</v>
      </c>
      <c r="C2661" s="7" t="s">
        <v>109</v>
      </c>
      <c r="D2661" s="7" t="s">
        <v>128</v>
      </c>
      <c r="E2661" s="7">
        <v>7</v>
      </c>
      <c r="F2661" s="7">
        <v>2030</v>
      </c>
      <c r="G2661" s="7">
        <v>0</v>
      </c>
      <c r="H2661">
        <v>55376.38671875</v>
      </c>
    </row>
    <row r="2662" spans="1:8" x14ac:dyDescent="0.25">
      <c r="A2662" s="5" t="str">
        <f t="shared" si="41"/>
        <v>1ZoneSouth of Lugo72031</v>
      </c>
      <c r="B2662" s="7">
        <v>1</v>
      </c>
      <c r="C2662" s="7" t="s">
        <v>109</v>
      </c>
      <c r="D2662" s="7" t="s">
        <v>128</v>
      </c>
      <c r="E2662" s="7">
        <v>7</v>
      </c>
      <c r="F2662" s="7">
        <v>2031</v>
      </c>
      <c r="G2662" s="7">
        <v>0</v>
      </c>
      <c r="H2662">
        <v>57445.59375</v>
      </c>
    </row>
    <row r="2663" spans="1:8" x14ac:dyDescent="0.25">
      <c r="A2663" s="5" t="str">
        <f t="shared" si="41"/>
        <v>1ZoneSouth of Lugo72032</v>
      </c>
      <c r="B2663" s="7">
        <v>1</v>
      </c>
      <c r="C2663" s="7" t="s">
        <v>109</v>
      </c>
      <c r="D2663" s="7" t="s">
        <v>128</v>
      </c>
      <c r="E2663" s="7">
        <v>7</v>
      </c>
      <c r="F2663" s="7">
        <v>2032</v>
      </c>
      <c r="G2663" s="7">
        <v>0</v>
      </c>
      <c r="H2663">
        <v>59247.8046875</v>
      </c>
    </row>
    <row r="2664" spans="1:8" x14ac:dyDescent="0.25">
      <c r="A2664" s="5" t="str">
        <f t="shared" si="41"/>
        <v>1ZoneSouth of Lugo82022</v>
      </c>
      <c r="B2664" s="7">
        <v>1</v>
      </c>
      <c r="C2664" s="7" t="s">
        <v>109</v>
      </c>
      <c r="D2664" s="7" t="s">
        <v>128</v>
      </c>
      <c r="E2664" s="7">
        <v>8</v>
      </c>
      <c r="F2664" s="7">
        <v>2022</v>
      </c>
      <c r="G2664" s="7">
        <v>0</v>
      </c>
      <c r="H2664">
        <v>23219.1328125</v>
      </c>
    </row>
    <row r="2665" spans="1:8" x14ac:dyDescent="0.25">
      <c r="A2665" s="5" t="str">
        <f t="shared" si="41"/>
        <v>1ZoneSouth of Lugo82023</v>
      </c>
      <c r="B2665" s="7">
        <v>1</v>
      </c>
      <c r="C2665" s="7" t="s">
        <v>109</v>
      </c>
      <c r="D2665" s="7" t="s">
        <v>128</v>
      </c>
      <c r="E2665" s="7">
        <v>8</v>
      </c>
      <c r="F2665" s="7">
        <v>2023</v>
      </c>
      <c r="G2665" s="7">
        <v>0</v>
      </c>
      <c r="H2665">
        <v>29756.94140625</v>
      </c>
    </row>
    <row r="2666" spans="1:8" x14ac:dyDescent="0.25">
      <c r="A2666" s="5" t="str">
        <f t="shared" si="41"/>
        <v>1ZoneSouth of Lugo82024</v>
      </c>
      <c r="B2666" s="7">
        <v>1</v>
      </c>
      <c r="C2666" s="7" t="s">
        <v>109</v>
      </c>
      <c r="D2666" s="7" t="s">
        <v>128</v>
      </c>
      <c r="E2666" s="7">
        <v>8</v>
      </c>
      <c r="F2666" s="7">
        <v>2024</v>
      </c>
      <c r="G2666" s="7">
        <v>0</v>
      </c>
      <c r="H2666">
        <v>35128.53125</v>
      </c>
    </row>
    <row r="2667" spans="1:8" x14ac:dyDescent="0.25">
      <c r="A2667" s="5" t="str">
        <f t="shared" si="41"/>
        <v>1ZoneSouth of Lugo82025</v>
      </c>
      <c r="B2667" s="7">
        <v>1</v>
      </c>
      <c r="C2667" s="7" t="s">
        <v>109</v>
      </c>
      <c r="D2667" s="7" t="s">
        <v>128</v>
      </c>
      <c r="E2667" s="7">
        <v>8</v>
      </c>
      <c r="F2667" s="7">
        <v>2025</v>
      </c>
      <c r="G2667" s="7">
        <v>0</v>
      </c>
      <c r="H2667">
        <v>39807.75</v>
      </c>
    </row>
    <row r="2668" spans="1:8" x14ac:dyDescent="0.25">
      <c r="A2668" s="5" t="str">
        <f t="shared" si="41"/>
        <v>1ZoneSouth of Lugo82026</v>
      </c>
      <c r="B2668" s="7">
        <v>1</v>
      </c>
      <c r="C2668" s="7" t="s">
        <v>109</v>
      </c>
      <c r="D2668" s="7" t="s">
        <v>128</v>
      </c>
      <c r="E2668" s="7">
        <v>8</v>
      </c>
      <c r="F2668" s="7">
        <v>2026</v>
      </c>
      <c r="G2668" s="7">
        <v>0</v>
      </c>
      <c r="H2668">
        <v>43885.09765625</v>
      </c>
    </row>
    <row r="2669" spans="1:8" x14ac:dyDescent="0.25">
      <c r="A2669" s="5" t="str">
        <f t="shared" si="41"/>
        <v>1ZoneSouth of Lugo82027</v>
      </c>
      <c r="B2669" s="7">
        <v>1</v>
      </c>
      <c r="C2669" s="7" t="s">
        <v>109</v>
      </c>
      <c r="D2669" s="7" t="s">
        <v>128</v>
      </c>
      <c r="E2669" s="7">
        <v>8</v>
      </c>
      <c r="F2669" s="7">
        <v>2027</v>
      </c>
      <c r="G2669" s="7">
        <v>0</v>
      </c>
      <c r="H2669">
        <v>47437.828125</v>
      </c>
    </row>
    <row r="2670" spans="1:8" x14ac:dyDescent="0.25">
      <c r="A2670" s="5" t="str">
        <f t="shared" si="41"/>
        <v>1ZoneSouth of Lugo82028</v>
      </c>
      <c r="B2670" s="7">
        <v>1</v>
      </c>
      <c r="C2670" s="7" t="s">
        <v>109</v>
      </c>
      <c r="D2670" s="7" t="s">
        <v>128</v>
      </c>
      <c r="E2670" s="7">
        <v>8</v>
      </c>
      <c r="F2670" s="7">
        <v>2028</v>
      </c>
      <c r="G2670" s="7">
        <v>0</v>
      </c>
      <c r="H2670">
        <v>50531.43359375</v>
      </c>
    </row>
    <row r="2671" spans="1:8" x14ac:dyDescent="0.25">
      <c r="A2671" s="5" t="str">
        <f t="shared" si="41"/>
        <v>1ZoneSouth of Lugo82029</v>
      </c>
      <c r="B2671" s="7">
        <v>1</v>
      </c>
      <c r="C2671" s="7" t="s">
        <v>109</v>
      </c>
      <c r="D2671" s="7" t="s">
        <v>128</v>
      </c>
      <c r="E2671" s="7">
        <v>8</v>
      </c>
      <c r="F2671" s="7">
        <v>2029</v>
      </c>
      <c r="G2671" s="7">
        <v>0</v>
      </c>
      <c r="H2671">
        <v>53225.5078125</v>
      </c>
    </row>
    <row r="2672" spans="1:8" x14ac:dyDescent="0.25">
      <c r="A2672" s="5" t="str">
        <f t="shared" si="41"/>
        <v>1ZoneSouth of Lugo82030</v>
      </c>
      <c r="B2672" s="7">
        <v>1</v>
      </c>
      <c r="C2672" s="7" t="s">
        <v>109</v>
      </c>
      <c r="D2672" s="7" t="s">
        <v>128</v>
      </c>
      <c r="E2672" s="7">
        <v>8</v>
      </c>
      <c r="F2672" s="7">
        <v>2030</v>
      </c>
      <c r="G2672" s="7">
        <v>0</v>
      </c>
      <c r="H2672">
        <v>55571.921875</v>
      </c>
    </row>
    <row r="2673" spans="1:8" x14ac:dyDescent="0.25">
      <c r="A2673" s="5" t="str">
        <f t="shared" si="41"/>
        <v>1ZoneSouth of Lugo82031</v>
      </c>
      <c r="B2673" s="7">
        <v>1</v>
      </c>
      <c r="C2673" s="7" t="s">
        <v>109</v>
      </c>
      <c r="D2673" s="7" t="s">
        <v>128</v>
      </c>
      <c r="E2673" s="7">
        <v>8</v>
      </c>
      <c r="F2673" s="7">
        <v>2031</v>
      </c>
      <c r="G2673" s="7">
        <v>0</v>
      </c>
      <c r="H2673">
        <v>57615.9296875</v>
      </c>
    </row>
    <row r="2674" spans="1:8" x14ac:dyDescent="0.25">
      <c r="A2674" s="5" t="str">
        <f t="shared" si="41"/>
        <v>1ZoneSouth of Lugo82032</v>
      </c>
      <c r="B2674" s="7">
        <v>1</v>
      </c>
      <c r="C2674" s="7" t="s">
        <v>109</v>
      </c>
      <c r="D2674" s="7" t="s">
        <v>128</v>
      </c>
      <c r="E2674" s="7">
        <v>8</v>
      </c>
      <c r="F2674" s="7">
        <v>2032</v>
      </c>
      <c r="G2674" s="7">
        <v>0</v>
      </c>
      <c r="H2674">
        <v>59396.15625</v>
      </c>
    </row>
    <row r="2675" spans="1:8" x14ac:dyDescent="0.25">
      <c r="A2675" s="5" t="str">
        <f t="shared" si="41"/>
        <v>1ZoneSouth of Lugo92022</v>
      </c>
      <c r="B2675" s="7">
        <v>1</v>
      </c>
      <c r="C2675" s="7" t="s">
        <v>109</v>
      </c>
      <c r="D2675" s="7" t="s">
        <v>128</v>
      </c>
      <c r="E2675" s="7">
        <v>9</v>
      </c>
      <c r="F2675" s="7">
        <v>2022</v>
      </c>
      <c r="G2675" s="7">
        <v>0</v>
      </c>
      <c r="H2675">
        <v>23763.951171875</v>
      </c>
    </row>
    <row r="2676" spans="1:8" x14ac:dyDescent="0.25">
      <c r="A2676" s="5" t="str">
        <f t="shared" si="41"/>
        <v>1ZoneSouth of Lugo92023</v>
      </c>
      <c r="B2676" s="7">
        <v>1</v>
      </c>
      <c r="C2676" s="7" t="s">
        <v>109</v>
      </c>
      <c r="D2676" s="7" t="s">
        <v>128</v>
      </c>
      <c r="E2676" s="7">
        <v>9</v>
      </c>
      <c r="F2676" s="7">
        <v>2023</v>
      </c>
      <c r="G2676" s="7">
        <v>0</v>
      </c>
      <c r="H2676">
        <v>30204.57421875</v>
      </c>
    </row>
    <row r="2677" spans="1:8" x14ac:dyDescent="0.25">
      <c r="A2677" s="5" t="str">
        <f t="shared" si="41"/>
        <v>1ZoneSouth of Lugo92024</v>
      </c>
      <c r="B2677" s="7">
        <v>1</v>
      </c>
      <c r="C2677" s="7" t="s">
        <v>109</v>
      </c>
      <c r="D2677" s="7" t="s">
        <v>128</v>
      </c>
      <c r="E2677" s="7">
        <v>9</v>
      </c>
      <c r="F2677" s="7">
        <v>2024</v>
      </c>
      <c r="G2677" s="7">
        <v>0</v>
      </c>
      <c r="H2677">
        <v>35518.46875</v>
      </c>
    </row>
    <row r="2678" spans="1:8" x14ac:dyDescent="0.25">
      <c r="A2678" s="5" t="str">
        <f t="shared" si="41"/>
        <v>1ZoneSouth of Lugo92025</v>
      </c>
      <c r="B2678" s="7">
        <v>1</v>
      </c>
      <c r="C2678" s="7" t="s">
        <v>109</v>
      </c>
      <c r="D2678" s="7" t="s">
        <v>128</v>
      </c>
      <c r="E2678" s="7">
        <v>9</v>
      </c>
      <c r="F2678" s="7">
        <v>2025</v>
      </c>
      <c r="G2678" s="7">
        <v>0</v>
      </c>
      <c r="H2678">
        <v>40147.52734375</v>
      </c>
    </row>
    <row r="2679" spans="1:8" x14ac:dyDescent="0.25">
      <c r="A2679" s="5" t="str">
        <f t="shared" si="41"/>
        <v>1ZoneSouth of Lugo92026</v>
      </c>
      <c r="B2679" s="7">
        <v>1</v>
      </c>
      <c r="C2679" s="7" t="s">
        <v>109</v>
      </c>
      <c r="D2679" s="7" t="s">
        <v>128</v>
      </c>
      <c r="E2679" s="7">
        <v>9</v>
      </c>
      <c r="F2679" s="7">
        <v>2026</v>
      </c>
      <c r="G2679" s="7">
        <v>0</v>
      </c>
      <c r="H2679">
        <v>44181.15625</v>
      </c>
    </row>
    <row r="2680" spans="1:8" x14ac:dyDescent="0.25">
      <c r="A2680" s="5" t="str">
        <f t="shared" si="41"/>
        <v>1ZoneSouth of Lugo92027</v>
      </c>
      <c r="B2680" s="7">
        <v>1</v>
      </c>
      <c r="C2680" s="7" t="s">
        <v>109</v>
      </c>
      <c r="D2680" s="7" t="s">
        <v>128</v>
      </c>
      <c r="E2680" s="7">
        <v>9</v>
      </c>
      <c r="F2680" s="7">
        <v>2027</v>
      </c>
      <c r="G2680" s="7">
        <v>0</v>
      </c>
      <c r="H2680">
        <v>47695.62890625</v>
      </c>
    </row>
    <row r="2681" spans="1:8" x14ac:dyDescent="0.25">
      <c r="A2681" s="5" t="str">
        <f t="shared" si="41"/>
        <v>1ZoneSouth of Lugo92028</v>
      </c>
      <c r="B2681" s="7">
        <v>1</v>
      </c>
      <c r="C2681" s="7" t="s">
        <v>109</v>
      </c>
      <c r="D2681" s="7" t="s">
        <v>128</v>
      </c>
      <c r="E2681" s="7">
        <v>9</v>
      </c>
      <c r="F2681" s="7">
        <v>2028</v>
      </c>
      <c r="G2681" s="7">
        <v>0</v>
      </c>
      <c r="H2681">
        <v>50755.9375</v>
      </c>
    </row>
    <row r="2682" spans="1:8" x14ac:dyDescent="0.25">
      <c r="A2682" s="5" t="str">
        <f t="shared" si="41"/>
        <v>1ZoneSouth of Lugo92029</v>
      </c>
      <c r="B2682" s="7">
        <v>1</v>
      </c>
      <c r="C2682" s="7" t="s">
        <v>109</v>
      </c>
      <c r="D2682" s="7" t="s">
        <v>128</v>
      </c>
      <c r="E2682" s="7">
        <v>9</v>
      </c>
      <c r="F2682" s="7">
        <v>2029</v>
      </c>
      <c r="G2682" s="7">
        <v>0</v>
      </c>
      <c r="H2682">
        <v>53421.0390625</v>
      </c>
    </row>
    <row r="2683" spans="1:8" x14ac:dyDescent="0.25">
      <c r="A2683" s="5" t="str">
        <f t="shared" si="41"/>
        <v>1ZoneSouth of Lugo92030</v>
      </c>
      <c r="B2683" s="7">
        <v>1</v>
      </c>
      <c r="C2683" s="7" t="s">
        <v>109</v>
      </c>
      <c r="D2683" s="7" t="s">
        <v>128</v>
      </c>
      <c r="E2683" s="7">
        <v>9</v>
      </c>
      <c r="F2683" s="7">
        <v>2030</v>
      </c>
      <c r="G2683" s="7">
        <v>0</v>
      </c>
      <c r="H2683">
        <v>55742.25390625</v>
      </c>
    </row>
    <row r="2684" spans="1:8" x14ac:dyDescent="0.25">
      <c r="A2684" s="5" t="str">
        <f t="shared" si="41"/>
        <v>1ZoneSouth of Lugo92031</v>
      </c>
      <c r="B2684" s="7">
        <v>1</v>
      </c>
      <c r="C2684" s="7" t="s">
        <v>109</v>
      </c>
      <c r="D2684" s="7" t="s">
        <v>128</v>
      </c>
      <c r="E2684" s="7">
        <v>9</v>
      </c>
      <c r="F2684" s="7">
        <v>2031</v>
      </c>
      <c r="G2684" s="7">
        <v>0</v>
      </c>
      <c r="H2684">
        <v>57764.28125</v>
      </c>
    </row>
    <row r="2685" spans="1:8" x14ac:dyDescent="0.25">
      <c r="A2685" s="5" t="str">
        <f t="shared" si="41"/>
        <v>1ZoneSouth of Lugo92032</v>
      </c>
      <c r="B2685" s="7">
        <v>1</v>
      </c>
      <c r="C2685" s="7" t="s">
        <v>109</v>
      </c>
      <c r="D2685" s="7" t="s">
        <v>128</v>
      </c>
      <c r="E2685" s="7">
        <v>9</v>
      </c>
      <c r="F2685" s="7">
        <v>2032</v>
      </c>
      <c r="G2685" s="7">
        <v>0</v>
      </c>
      <c r="H2685">
        <v>59544.51171875</v>
      </c>
    </row>
    <row r="2686" spans="1:8" x14ac:dyDescent="0.25">
      <c r="A2686" s="5" t="str">
        <f t="shared" si="41"/>
        <v>1ZoneSouth of Lugo102022</v>
      </c>
      <c r="B2686" s="7">
        <v>1</v>
      </c>
      <c r="C2686" s="7" t="s">
        <v>109</v>
      </c>
      <c r="D2686" s="7" t="s">
        <v>128</v>
      </c>
      <c r="E2686" s="7">
        <v>10</v>
      </c>
      <c r="F2686" s="7">
        <v>2022</v>
      </c>
      <c r="G2686" s="7">
        <v>0</v>
      </c>
      <c r="H2686">
        <v>24308.767578125</v>
      </c>
    </row>
    <row r="2687" spans="1:8" x14ac:dyDescent="0.25">
      <c r="A2687" s="5" t="str">
        <f t="shared" si="41"/>
        <v>1ZoneSouth of Lugo102023</v>
      </c>
      <c r="B2687" s="7">
        <v>1</v>
      </c>
      <c r="C2687" s="7" t="s">
        <v>109</v>
      </c>
      <c r="D2687" s="7" t="s">
        <v>128</v>
      </c>
      <c r="E2687" s="7">
        <v>10</v>
      </c>
      <c r="F2687" s="7">
        <v>2023</v>
      </c>
      <c r="G2687" s="7">
        <v>0</v>
      </c>
      <c r="H2687">
        <v>30652.20703125</v>
      </c>
    </row>
    <row r="2688" spans="1:8" x14ac:dyDescent="0.25">
      <c r="A2688" s="5" t="str">
        <f t="shared" si="41"/>
        <v>1ZoneSouth of Lugo102024</v>
      </c>
      <c r="B2688" s="7">
        <v>1</v>
      </c>
      <c r="C2688" s="7" t="s">
        <v>109</v>
      </c>
      <c r="D2688" s="7" t="s">
        <v>128</v>
      </c>
      <c r="E2688" s="7">
        <v>10</v>
      </c>
      <c r="F2688" s="7">
        <v>2024</v>
      </c>
      <c r="G2688" s="7">
        <v>0</v>
      </c>
      <c r="H2688">
        <v>35908.40234375</v>
      </c>
    </row>
    <row r="2689" spans="1:8" x14ac:dyDescent="0.25">
      <c r="A2689" s="5" t="str">
        <f t="shared" si="41"/>
        <v>1ZoneSouth of Lugo102025</v>
      </c>
      <c r="B2689" s="7">
        <v>1</v>
      </c>
      <c r="C2689" s="7" t="s">
        <v>109</v>
      </c>
      <c r="D2689" s="7" t="s">
        <v>128</v>
      </c>
      <c r="E2689" s="7">
        <v>10</v>
      </c>
      <c r="F2689" s="7">
        <v>2025</v>
      </c>
      <c r="G2689" s="7">
        <v>0</v>
      </c>
      <c r="H2689">
        <v>40487.30859375</v>
      </c>
    </row>
    <row r="2690" spans="1:8" x14ac:dyDescent="0.25">
      <c r="A2690" s="5" t="str">
        <f t="shared" si="41"/>
        <v>1ZoneSouth of Lugo102026</v>
      </c>
      <c r="B2690" s="7">
        <v>1</v>
      </c>
      <c r="C2690" s="7" t="s">
        <v>109</v>
      </c>
      <c r="D2690" s="7" t="s">
        <v>128</v>
      </c>
      <c r="E2690" s="7">
        <v>10</v>
      </c>
      <c r="F2690" s="7">
        <v>2026</v>
      </c>
      <c r="G2690" s="7">
        <v>0</v>
      </c>
      <c r="H2690">
        <v>44477.21875</v>
      </c>
    </row>
    <row r="2691" spans="1:8" x14ac:dyDescent="0.25">
      <c r="A2691" s="5" t="str">
        <f t="shared" ref="A2691:A2718" si="42">B2691&amp;C2691&amp;D2691&amp;E2691&amp;F2691</f>
        <v>1ZoneSouth of Lugo102027</v>
      </c>
      <c r="B2691" s="7">
        <v>1</v>
      </c>
      <c r="C2691" s="7" t="s">
        <v>109</v>
      </c>
      <c r="D2691" s="7" t="s">
        <v>128</v>
      </c>
      <c r="E2691" s="7">
        <v>10</v>
      </c>
      <c r="F2691" s="7">
        <v>2027</v>
      </c>
      <c r="G2691" s="7">
        <v>0</v>
      </c>
      <c r="H2691">
        <v>47953.4296875</v>
      </c>
    </row>
    <row r="2692" spans="1:8" x14ac:dyDescent="0.25">
      <c r="A2692" s="5" t="str">
        <f t="shared" si="42"/>
        <v>1ZoneSouth of Lugo102028</v>
      </c>
      <c r="B2692" s="7">
        <v>1</v>
      </c>
      <c r="C2692" s="7" t="s">
        <v>109</v>
      </c>
      <c r="D2692" s="7" t="s">
        <v>128</v>
      </c>
      <c r="E2692" s="7">
        <v>10</v>
      </c>
      <c r="F2692" s="7">
        <v>2028</v>
      </c>
      <c r="G2692" s="7">
        <v>0</v>
      </c>
      <c r="H2692">
        <v>50980.4453125</v>
      </c>
    </row>
    <row r="2693" spans="1:8" x14ac:dyDescent="0.25">
      <c r="A2693" s="5" t="str">
        <f t="shared" si="42"/>
        <v>1ZoneSouth of Lugo102029</v>
      </c>
      <c r="B2693" s="7">
        <v>1</v>
      </c>
      <c r="C2693" s="7" t="s">
        <v>109</v>
      </c>
      <c r="D2693" s="7" t="s">
        <v>128</v>
      </c>
      <c r="E2693" s="7">
        <v>10</v>
      </c>
      <c r="F2693" s="7">
        <v>2029</v>
      </c>
      <c r="G2693" s="7">
        <v>0</v>
      </c>
      <c r="H2693">
        <v>53616.57421875</v>
      </c>
    </row>
    <row r="2694" spans="1:8" x14ac:dyDescent="0.25">
      <c r="A2694" s="5" t="str">
        <f t="shared" si="42"/>
        <v>1ZoneSouth of Lugo102030</v>
      </c>
      <c r="B2694" s="7">
        <v>1</v>
      </c>
      <c r="C2694" s="7" t="s">
        <v>109</v>
      </c>
      <c r="D2694" s="7" t="s">
        <v>128</v>
      </c>
      <c r="E2694" s="7">
        <v>10</v>
      </c>
      <c r="F2694" s="7">
        <v>2030</v>
      </c>
      <c r="G2694" s="7">
        <v>0</v>
      </c>
      <c r="H2694">
        <v>55912.58984375</v>
      </c>
    </row>
    <row r="2695" spans="1:8" x14ac:dyDescent="0.25">
      <c r="A2695" s="5" t="str">
        <f t="shared" si="42"/>
        <v>1ZoneSouth of Lugo102031</v>
      </c>
      <c r="B2695" s="7">
        <v>1</v>
      </c>
      <c r="C2695" s="7" t="s">
        <v>109</v>
      </c>
      <c r="D2695" s="7" t="s">
        <v>128</v>
      </c>
      <c r="E2695" s="7">
        <v>10</v>
      </c>
      <c r="F2695" s="7">
        <v>2031</v>
      </c>
      <c r="G2695" s="7">
        <v>0</v>
      </c>
      <c r="H2695">
        <v>57912.6328125</v>
      </c>
    </row>
    <row r="2696" spans="1:8" x14ac:dyDescent="0.25">
      <c r="A2696" s="5" t="str">
        <f t="shared" si="42"/>
        <v>1ZoneSouth of Lugo102032</v>
      </c>
      <c r="B2696" s="7">
        <v>1</v>
      </c>
      <c r="C2696" s="7" t="s">
        <v>109</v>
      </c>
      <c r="D2696" s="7" t="s">
        <v>128</v>
      </c>
      <c r="E2696" s="7">
        <v>10</v>
      </c>
      <c r="F2696" s="7">
        <v>2032</v>
      </c>
      <c r="G2696" s="7">
        <v>0</v>
      </c>
      <c r="H2696">
        <v>59692.86328125</v>
      </c>
    </row>
    <row r="2697" spans="1:8" x14ac:dyDescent="0.25">
      <c r="A2697" s="5" t="str">
        <f t="shared" si="42"/>
        <v>1ZoneSouth of Lugo112022</v>
      </c>
      <c r="B2697" s="7">
        <v>1</v>
      </c>
      <c r="C2697" s="7" t="s">
        <v>109</v>
      </c>
      <c r="D2697" s="7" t="s">
        <v>128</v>
      </c>
      <c r="E2697" s="7">
        <v>11</v>
      </c>
      <c r="F2697" s="7">
        <v>2022</v>
      </c>
      <c r="G2697" s="7">
        <v>0</v>
      </c>
      <c r="H2697">
        <v>24853.5859375</v>
      </c>
    </row>
    <row r="2698" spans="1:8" x14ac:dyDescent="0.25">
      <c r="A2698" s="5" t="str">
        <f t="shared" si="42"/>
        <v>1ZoneSouth of Lugo112023</v>
      </c>
      <c r="B2698" s="7">
        <v>1</v>
      </c>
      <c r="C2698" s="7" t="s">
        <v>109</v>
      </c>
      <c r="D2698" s="7" t="s">
        <v>128</v>
      </c>
      <c r="E2698" s="7">
        <v>11</v>
      </c>
      <c r="F2698" s="7">
        <v>2023</v>
      </c>
      <c r="G2698" s="7">
        <v>0</v>
      </c>
      <c r="H2698">
        <v>31099.83984375</v>
      </c>
    </row>
    <row r="2699" spans="1:8" x14ac:dyDescent="0.25">
      <c r="A2699" s="5" t="str">
        <f t="shared" si="42"/>
        <v>1ZoneSouth of Lugo112024</v>
      </c>
      <c r="B2699" s="7">
        <v>1</v>
      </c>
      <c r="C2699" s="7" t="s">
        <v>109</v>
      </c>
      <c r="D2699" s="7" t="s">
        <v>128</v>
      </c>
      <c r="E2699" s="7">
        <v>11</v>
      </c>
      <c r="F2699" s="7">
        <v>2024</v>
      </c>
      <c r="G2699" s="7">
        <v>0</v>
      </c>
      <c r="H2699">
        <v>36298.3359375</v>
      </c>
    </row>
    <row r="2700" spans="1:8" x14ac:dyDescent="0.25">
      <c r="A2700" s="5" t="str">
        <f t="shared" si="42"/>
        <v>1ZoneSouth of Lugo112025</v>
      </c>
      <c r="B2700" s="7">
        <v>1</v>
      </c>
      <c r="C2700" s="7" t="s">
        <v>109</v>
      </c>
      <c r="D2700" s="7" t="s">
        <v>128</v>
      </c>
      <c r="E2700" s="7">
        <v>11</v>
      </c>
      <c r="F2700" s="7">
        <v>2025</v>
      </c>
      <c r="G2700" s="7">
        <v>0</v>
      </c>
      <c r="H2700">
        <v>40827.0859375</v>
      </c>
    </row>
    <row r="2701" spans="1:8" x14ac:dyDescent="0.25">
      <c r="A2701" s="5" t="str">
        <f t="shared" si="42"/>
        <v>1ZoneSouth of Lugo112026</v>
      </c>
      <c r="B2701" s="7">
        <v>1</v>
      </c>
      <c r="C2701" s="7" t="s">
        <v>109</v>
      </c>
      <c r="D2701" s="7" t="s">
        <v>128</v>
      </c>
      <c r="E2701" s="7">
        <v>11</v>
      </c>
      <c r="F2701" s="7">
        <v>2026</v>
      </c>
      <c r="G2701" s="7">
        <v>0</v>
      </c>
      <c r="H2701">
        <v>44773.28125</v>
      </c>
    </row>
    <row r="2702" spans="1:8" x14ac:dyDescent="0.25">
      <c r="A2702" s="5" t="str">
        <f t="shared" si="42"/>
        <v>1ZoneSouth of Lugo112027</v>
      </c>
      <c r="B2702" s="7">
        <v>1</v>
      </c>
      <c r="C2702" s="7" t="s">
        <v>109</v>
      </c>
      <c r="D2702" s="7" t="s">
        <v>128</v>
      </c>
      <c r="E2702" s="7">
        <v>11</v>
      </c>
      <c r="F2702" s="7">
        <v>2027</v>
      </c>
      <c r="G2702" s="7">
        <v>0</v>
      </c>
      <c r="H2702">
        <v>48211.23046875</v>
      </c>
    </row>
    <row r="2703" spans="1:8" x14ac:dyDescent="0.25">
      <c r="A2703" s="5" t="str">
        <f t="shared" si="42"/>
        <v>1ZoneSouth of Lugo112028</v>
      </c>
      <c r="B2703" s="7">
        <v>1</v>
      </c>
      <c r="C2703" s="7" t="s">
        <v>109</v>
      </c>
      <c r="D2703" s="7" t="s">
        <v>128</v>
      </c>
      <c r="E2703" s="7">
        <v>11</v>
      </c>
      <c r="F2703" s="7">
        <v>2028</v>
      </c>
      <c r="G2703" s="7">
        <v>0</v>
      </c>
      <c r="H2703">
        <v>51204.953125</v>
      </c>
    </row>
    <row r="2704" spans="1:8" x14ac:dyDescent="0.25">
      <c r="A2704" s="5" t="str">
        <f t="shared" si="42"/>
        <v>1ZoneSouth of Lugo112029</v>
      </c>
      <c r="B2704" s="7">
        <v>1</v>
      </c>
      <c r="C2704" s="7" t="s">
        <v>109</v>
      </c>
      <c r="D2704" s="7" t="s">
        <v>128</v>
      </c>
      <c r="E2704" s="7">
        <v>11</v>
      </c>
      <c r="F2704" s="7">
        <v>2029</v>
      </c>
      <c r="G2704" s="7">
        <v>0</v>
      </c>
      <c r="H2704">
        <v>53812.109375</v>
      </c>
    </row>
    <row r="2705" spans="1:8" x14ac:dyDescent="0.25">
      <c r="A2705" s="5" t="str">
        <f t="shared" si="42"/>
        <v>1ZoneSouth of Lugo112030</v>
      </c>
      <c r="B2705" s="7">
        <v>1</v>
      </c>
      <c r="C2705" s="7" t="s">
        <v>109</v>
      </c>
      <c r="D2705" s="7" t="s">
        <v>128</v>
      </c>
      <c r="E2705" s="7">
        <v>11</v>
      </c>
      <c r="F2705" s="7">
        <v>2030</v>
      </c>
      <c r="G2705" s="7">
        <v>0</v>
      </c>
      <c r="H2705">
        <v>56082.921875</v>
      </c>
    </row>
    <row r="2706" spans="1:8" x14ac:dyDescent="0.25">
      <c r="A2706" s="5" t="str">
        <f t="shared" si="42"/>
        <v>1ZoneSouth of Lugo112031</v>
      </c>
      <c r="B2706" s="7">
        <v>1</v>
      </c>
      <c r="C2706" s="7" t="s">
        <v>109</v>
      </c>
      <c r="D2706" s="7" t="s">
        <v>128</v>
      </c>
      <c r="E2706" s="7">
        <v>11</v>
      </c>
      <c r="F2706" s="7">
        <v>2031</v>
      </c>
      <c r="G2706" s="7">
        <v>0</v>
      </c>
      <c r="H2706">
        <v>58060.984375</v>
      </c>
    </row>
    <row r="2707" spans="1:8" x14ac:dyDescent="0.25">
      <c r="A2707" s="5" t="str">
        <f t="shared" si="42"/>
        <v>1ZoneSouth of Lugo112032</v>
      </c>
      <c r="B2707" s="7">
        <v>1</v>
      </c>
      <c r="C2707" s="7" t="s">
        <v>109</v>
      </c>
      <c r="D2707" s="7" t="s">
        <v>128</v>
      </c>
      <c r="E2707" s="7">
        <v>11</v>
      </c>
      <c r="F2707" s="7">
        <v>2032</v>
      </c>
      <c r="G2707" s="7">
        <v>0</v>
      </c>
      <c r="H2707">
        <v>59841.21484375</v>
      </c>
    </row>
    <row r="2708" spans="1:8" x14ac:dyDescent="0.25">
      <c r="A2708" s="5" t="str">
        <f t="shared" si="42"/>
        <v>1ZoneSouth of Lugo122022</v>
      </c>
      <c r="B2708" s="7">
        <v>1</v>
      </c>
      <c r="C2708" s="7" t="s">
        <v>109</v>
      </c>
      <c r="D2708" s="7" t="s">
        <v>128</v>
      </c>
      <c r="E2708" s="7">
        <v>12</v>
      </c>
      <c r="F2708" s="7">
        <v>2022</v>
      </c>
      <c r="G2708" s="7">
        <v>0</v>
      </c>
      <c r="H2708">
        <v>25398.40234375</v>
      </c>
    </row>
    <row r="2709" spans="1:8" x14ac:dyDescent="0.25">
      <c r="A2709" s="5" t="str">
        <f t="shared" si="42"/>
        <v>1ZoneSouth of Lugo122023</v>
      </c>
      <c r="B2709" s="7">
        <v>1</v>
      </c>
      <c r="C2709" s="7" t="s">
        <v>109</v>
      </c>
      <c r="D2709" s="7" t="s">
        <v>128</v>
      </c>
      <c r="E2709" s="7">
        <v>12</v>
      </c>
      <c r="F2709" s="7">
        <v>2023</v>
      </c>
      <c r="G2709" s="7">
        <v>0</v>
      </c>
      <c r="H2709">
        <v>31547.47265625</v>
      </c>
    </row>
    <row r="2710" spans="1:8" x14ac:dyDescent="0.25">
      <c r="A2710" s="5" t="str">
        <f t="shared" si="42"/>
        <v>1ZoneSouth of Lugo122024</v>
      </c>
      <c r="B2710" s="7">
        <v>1</v>
      </c>
      <c r="C2710" s="7" t="s">
        <v>109</v>
      </c>
      <c r="D2710" s="7" t="s">
        <v>128</v>
      </c>
      <c r="E2710" s="7">
        <v>12</v>
      </c>
      <c r="F2710" s="7">
        <v>2024</v>
      </c>
      <c r="G2710" s="7">
        <v>0</v>
      </c>
      <c r="H2710">
        <v>36688.2734375</v>
      </c>
    </row>
    <row r="2711" spans="1:8" x14ac:dyDescent="0.25">
      <c r="A2711" s="5" t="str">
        <f t="shared" si="42"/>
        <v>1ZoneSouth of Lugo122025</v>
      </c>
      <c r="B2711" s="7">
        <v>1</v>
      </c>
      <c r="C2711" s="7" t="s">
        <v>109</v>
      </c>
      <c r="D2711" s="7" t="s">
        <v>128</v>
      </c>
      <c r="E2711" s="7">
        <v>12</v>
      </c>
      <c r="F2711" s="7">
        <v>2025</v>
      </c>
      <c r="G2711" s="7">
        <v>0</v>
      </c>
      <c r="H2711">
        <v>41166.8671875</v>
      </c>
    </row>
    <row r="2712" spans="1:8" x14ac:dyDescent="0.25">
      <c r="A2712" s="5" t="str">
        <f t="shared" si="42"/>
        <v>1ZoneSouth of Lugo122026</v>
      </c>
      <c r="B2712" s="7">
        <v>1</v>
      </c>
      <c r="C2712" s="7" t="s">
        <v>109</v>
      </c>
      <c r="D2712" s="7" t="s">
        <v>128</v>
      </c>
      <c r="E2712" s="7">
        <v>12</v>
      </c>
      <c r="F2712" s="7">
        <v>2026</v>
      </c>
      <c r="G2712" s="7">
        <v>0</v>
      </c>
      <c r="H2712">
        <v>45069.33984375</v>
      </c>
    </row>
    <row r="2713" spans="1:8" x14ac:dyDescent="0.25">
      <c r="A2713" s="5" t="str">
        <f t="shared" si="42"/>
        <v>1ZoneSouth of Lugo122027</v>
      </c>
      <c r="B2713" s="7">
        <v>1</v>
      </c>
      <c r="C2713" s="7" t="s">
        <v>109</v>
      </c>
      <c r="D2713" s="7" t="s">
        <v>128</v>
      </c>
      <c r="E2713" s="7">
        <v>12</v>
      </c>
      <c r="F2713" s="7">
        <v>2027</v>
      </c>
      <c r="G2713" s="7">
        <v>0</v>
      </c>
      <c r="H2713">
        <v>48469.03125</v>
      </c>
    </row>
    <row r="2714" spans="1:8" x14ac:dyDescent="0.25">
      <c r="A2714" s="5" t="str">
        <f t="shared" si="42"/>
        <v>1ZoneSouth of Lugo122028</v>
      </c>
      <c r="B2714" s="7">
        <v>1</v>
      </c>
      <c r="C2714" s="7" t="s">
        <v>109</v>
      </c>
      <c r="D2714" s="7" t="s">
        <v>128</v>
      </c>
      <c r="E2714" s="7">
        <v>12</v>
      </c>
      <c r="F2714" s="7">
        <v>2028</v>
      </c>
      <c r="G2714" s="7">
        <v>0</v>
      </c>
      <c r="H2714">
        <v>51429.45703125</v>
      </c>
    </row>
    <row r="2715" spans="1:8" x14ac:dyDescent="0.25">
      <c r="A2715" s="5" t="str">
        <f t="shared" si="42"/>
        <v>1ZoneSouth of Lugo122029</v>
      </c>
      <c r="B2715" s="7">
        <v>1</v>
      </c>
      <c r="C2715" s="7" t="s">
        <v>109</v>
      </c>
      <c r="D2715" s="7" t="s">
        <v>128</v>
      </c>
      <c r="E2715" s="7">
        <v>12</v>
      </c>
      <c r="F2715" s="7">
        <v>2029</v>
      </c>
      <c r="G2715" s="7">
        <v>0</v>
      </c>
      <c r="H2715">
        <v>54007.64453125</v>
      </c>
    </row>
    <row r="2716" spans="1:8" x14ac:dyDescent="0.25">
      <c r="A2716" s="5" t="str">
        <f t="shared" si="42"/>
        <v>1ZoneSouth of Lugo122030</v>
      </c>
      <c r="B2716" s="7">
        <v>1</v>
      </c>
      <c r="C2716" s="7" t="s">
        <v>109</v>
      </c>
      <c r="D2716" s="7" t="s">
        <v>128</v>
      </c>
      <c r="E2716" s="7">
        <v>12</v>
      </c>
      <c r="F2716" s="7">
        <v>2030</v>
      </c>
      <c r="G2716" s="7">
        <v>0</v>
      </c>
      <c r="H2716">
        <v>56253.2578125</v>
      </c>
    </row>
    <row r="2717" spans="1:8" x14ac:dyDescent="0.25">
      <c r="A2717" s="5" t="str">
        <f t="shared" si="42"/>
        <v>1ZoneSouth of Lugo122031</v>
      </c>
      <c r="B2717" s="7">
        <v>1</v>
      </c>
      <c r="C2717" s="7" t="s">
        <v>109</v>
      </c>
      <c r="D2717" s="7" t="s">
        <v>128</v>
      </c>
      <c r="E2717" s="7">
        <v>12</v>
      </c>
      <c r="F2717" s="7">
        <v>2031</v>
      </c>
      <c r="G2717" s="7">
        <v>0</v>
      </c>
      <c r="H2717">
        <v>58209.33984375</v>
      </c>
    </row>
    <row r="2718" spans="1:8" x14ac:dyDescent="0.25">
      <c r="A2718" s="5" t="str">
        <f t="shared" si="42"/>
        <v>1ZoneSouth of Lugo122032</v>
      </c>
      <c r="B2718" s="7">
        <v>1</v>
      </c>
      <c r="C2718" s="7" t="s">
        <v>109</v>
      </c>
      <c r="D2718" s="7" t="s">
        <v>128</v>
      </c>
      <c r="E2718" s="7">
        <v>12</v>
      </c>
      <c r="F2718" s="7">
        <v>2032</v>
      </c>
      <c r="G2718" s="7">
        <v>0</v>
      </c>
      <c r="H2718">
        <v>59989.56640625</v>
      </c>
    </row>
    <row r="2862" spans="2:7" x14ac:dyDescent="0.25">
      <c r="B2862"/>
      <c r="C2862"/>
      <c r="D2862"/>
      <c r="E2862"/>
      <c r="F2862"/>
      <c r="G2862"/>
    </row>
    <row r="2863" spans="2:7" x14ac:dyDescent="0.25">
      <c r="B2863"/>
      <c r="C2863"/>
      <c r="D2863"/>
      <c r="E2863"/>
      <c r="F2863"/>
      <c r="G2863"/>
    </row>
    <row r="2864" spans="2:7" x14ac:dyDescent="0.25">
      <c r="B2864"/>
      <c r="C2864"/>
      <c r="D2864"/>
      <c r="E2864"/>
      <c r="F2864"/>
      <c r="G2864"/>
    </row>
    <row r="2865" spans="2:7" x14ac:dyDescent="0.25">
      <c r="B2865"/>
      <c r="C2865"/>
      <c r="D2865"/>
      <c r="E2865"/>
      <c r="F2865"/>
      <c r="G2865"/>
    </row>
    <row r="2866" spans="2:7" x14ac:dyDescent="0.25">
      <c r="B2866"/>
      <c r="C2866"/>
      <c r="D2866"/>
      <c r="E2866"/>
      <c r="F2866"/>
      <c r="G2866"/>
    </row>
    <row r="2867" spans="2:7" x14ac:dyDescent="0.25">
      <c r="B2867"/>
      <c r="C2867"/>
      <c r="D2867"/>
      <c r="E2867"/>
      <c r="F2867"/>
      <c r="G2867"/>
    </row>
    <row r="2868" spans="2:7" x14ac:dyDescent="0.25">
      <c r="B2868"/>
      <c r="C2868"/>
      <c r="D2868"/>
      <c r="E2868"/>
      <c r="F2868"/>
      <c r="G2868"/>
    </row>
    <row r="2869" spans="2:7" x14ac:dyDescent="0.25">
      <c r="B2869"/>
      <c r="C2869"/>
      <c r="D2869"/>
      <c r="E2869"/>
      <c r="F2869"/>
      <c r="G2869"/>
    </row>
    <row r="2870" spans="2:7" x14ac:dyDescent="0.25">
      <c r="B2870"/>
      <c r="C2870"/>
      <c r="D2870"/>
      <c r="E2870"/>
      <c r="F2870"/>
      <c r="G2870"/>
    </row>
    <row r="2871" spans="2:7" x14ac:dyDescent="0.25">
      <c r="B2871"/>
      <c r="C2871"/>
      <c r="D2871"/>
      <c r="E2871"/>
      <c r="F2871"/>
      <c r="G2871"/>
    </row>
    <row r="2872" spans="2:7" x14ac:dyDescent="0.25">
      <c r="B2872"/>
      <c r="C2872"/>
      <c r="D2872"/>
      <c r="E2872"/>
      <c r="F2872"/>
      <c r="G2872"/>
    </row>
    <row r="2873" spans="2:7" x14ac:dyDescent="0.25">
      <c r="B2873"/>
      <c r="C2873"/>
      <c r="D2873"/>
      <c r="E2873"/>
      <c r="F2873"/>
      <c r="G2873"/>
    </row>
    <row r="2874" spans="2:7" x14ac:dyDescent="0.25">
      <c r="B2874"/>
      <c r="C2874"/>
      <c r="D2874"/>
      <c r="E2874"/>
      <c r="F2874"/>
      <c r="G2874"/>
    </row>
    <row r="2875" spans="2:7" x14ac:dyDescent="0.25">
      <c r="B2875"/>
      <c r="C2875"/>
      <c r="D2875"/>
      <c r="E2875"/>
      <c r="F2875"/>
      <c r="G2875"/>
    </row>
    <row r="2876" spans="2:7" x14ac:dyDescent="0.25">
      <c r="B2876"/>
      <c r="C2876"/>
      <c r="D2876"/>
      <c r="E2876"/>
      <c r="F2876"/>
      <c r="G2876"/>
    </row>
    <row r="2877" spans="2:7" x14ac:dyDescent="0.25">
      <c r="B2877"/>
      <c r="C2877"/>
      <c r="D2877"/>
      <c r="E2877"/>
      <c r="F2877"/>
      <c r="G2877"/>
    </row>
    <row r="2878" spans="2:7" x14ac:dyDescent="0.25">
      <c r="B2878"/>
      <c r="C2878"/>
      <c r="D2878"/>
      <c r="E2878"/>
      <c r="F2878"/>
      <c r="G2878"/>
    </row>
    <row r="2879" spans="2:7" x14ac:dyDescent="0.25">
      <c r="B2879"/>
      <c r="C2879"/>
      <c r="D2879"/>
      <c r="E2879"/>
      <c r="F2879"/>
      <c r="G2879"/>
    </row>
    <row r="2880" spans="2:7" x14ac:dyDescent="0.25">
      <c r="B2880"/>
      <c r="C2880"/>
      <c r="D2880"/>
      <c r="E2880"/>
      <c r="F2880"/>
      <c r="G2880"/>
    </row>
    <row r="2881" spans="2:7" x14ac:dyDescent="0.25">
      <c r="B2881"/>
      <c r="C2881"/>
      <c r="D2881"/>
      <c r="E2881"/>
      <c r="F2881"/>
      <c r="G2881"/>
    </row>
    <row r="2882" spans="2:7" x14ac:dyDescent="0.25">
      <c r="B2882"/>
      <c r="C2882"/>
      <c r="D2882"/>
      <c r="E2882"/>
      <c r="F2882"/>
      <c r="G2882"/>
    </row>
    <row r="2883" spans="2:7" x14ac:dyDescent="0.25">
      <c r="B2883"/>
      <c r="C2883"/>
      <c r="D2883"/>
      <c r="E2883"/>
      <c r="F2883"/>
      <c r="G2883"/>
    </row>
    <row r="2884" spans="2:7" x14ac:dyDescent="0.25">
      <c r="B2884"/>
      <c r="C2884"/>
      <c r="D2884"/>
      <c r="E2884"/>
      <c r="F2884"/>
      <c r="G2884"/>
    </row>
    <row r="2885" spans="2:7" x14ac:dyDescent="0.25">
      <c r="B2885"/>
      <c r="C2885"/>
      <c r="D2885"/>
      <c r="E2885"/>
      <c r="F2885"/>
      <c r="G2885"/>
    </row>
    <row r="2886" spans="2:7" x14ac:dyDescent="0.25">
      <c r="B2886"/>
      <c r="C2886"/>
      <c r="D2886"/>
      <c r="E2886"/>
      <c r="F2886"/>
      <c r="G2886"/>
    </row>
    <row r="2887" spans="2:7" x14ac:dyDescent="0.25">
      <c r="B2887"/>
      <c r="C2887"/>
      <c r="D2887"/>
      <c r="E2887"/>
      <c r="F2887"/>
      <c r="G2887"/>
    </row>
    <row r="2888" spans="2:7" x14ac:dyDescent="0.25">
      <c r="B2888"/>
      <c r="C2888"/>
      <c r="D2888"/>
      <c r="E2888"/>
      <c r="F2888"/>
      <c r="G2888"/>
    </row>
    <row r="2889" spans="2:7" x14ac:dyDescent="0.25">
      <c r="B2889"/>
      <c r="C2889"/>
      <c r="D2889"/>
      <c r="E2889"/>
      <c r="F2889"/>
      <c r="G2889"/>
    </row>
    <row r="2890" spans="2:7" x14ac:dyDescent="0.25">
      <c r="B2890"/>
      <c r="C2890"/>
      <c r="D2890"/>
      <c r="E2890"/>
      <c r="F2890"/>
      <c r="G2890"/>
    </row>
    <row r="2891" spans="2:7" x14ac:dyDescent="0.25">
      <c r="B2891"/>
      <c r="C2891"/>
      <c r="D2891"/>
      <c r="E2891"/>
      <c r="F2891"/>
      <c r="G2891"/>
    </row>
    <row r="2892" spans="2:7" x14ac:dyDescent="0.25">
      <c r="B2892"/>
      <c r="C2892"/>
      <c r="D2892"/>
      <c r="E2892"/>
      <c r="F2892"/>
      <c r="G2892"/>
    </row>
    <row r="2893" spans="2:7" x14ac:dyDescent="0.25">
      <c r="B2893"/>
      <c r="C2893"/>
      <c r="D2893"/>
      <c r="E2893"/>
      <c r="F2893"/>
      <c r="G2893"/>
    </row>
    <row r="2894" spans="2:7" x14ac:dyDescent="0.25">
      <c r="B2894"/>
      <c r="C2894"/>
      <c r="D2894"/>
      <c r="E2894"/>
      <c r="F2894"/>
      <c r="G2894"/>
    </row>
    <row r="2895" spans="2:7" x14ac:dyDescent="0.25">
      <c r="B2895"/>
      <c r="C2895"/>
      <c r="D2895"/>
      <c r="E2895"/>
      <c r="F2895"/>
      <c r="G2895"/>
    </row>
    <row r="2896" spans="2:7" x14ac:dyDescent="0.25">
      <c r="B2896"/>
      <c r="C2896"/>
      <c r="D2896"/>
      <c r="E2896"/>
      <c r="F2896"/>
      <c r="G2896"/>
    </row>
    <row r="2897" spans="2:7" x14ac:dyDescent="0.25">
      <c r="B2897"/>
      <c r="C2897"/>
      <c r="D2897"/>
      <c r="E2897"/>
      <c r="F2897"/>
      <c r="G2897"/>
    </row>
    <row r="2898" spans="2:7" x14ac:dyDescent="0.25">
      <c r="B2898"/>
      <c r="C2898"/>
      <c r="D2898"/>
      <c r="E2898"/>
      <c r="F2898"/>
      <c r="G2898"/>
    </row>
    <row r="2899" spans="2:7" x14ac:dyDescent="0.25">
      <c r="B2899"/>
      <c r="C2899"/>
      <c r="D2899"/>
      <c r="E2899"/>
      <c r="F2899"/>
      <c r="G2899"/>
    </row>
    <row r="2900" spans="2:7" x14ac:dyDescent="0.25">
      <c r="B2900"/>
      <c r="C2900"/>
      <c r="D2900"/>
      <c r="E2900"/>
      <c r="F2900"/>
      <c r="G2900"/>
    </row>
    <row r="2901" spans="2:7" x14ac:dyDescent="0.25">
      <c r="B2901"/>
      <c r="C2901"/>
      <c r="D2901"/>
      <c r="E2901"/>
      <c r="F2901"/>
      <c r="G2901"/>
    </row>
    <row r="2902" spans="2:7" x14ac:dyDescent="0.25">
      <c r="B2902"/>
      <c r="C2902"/>
      <c r="D2902"/>
      <c r="E2902"/>
      <c r="F2902"/>
      <c r="G2902"/>
    </row>
    <row r="2903" spans="2:7" x14ac:dyDescent="0.25">
      <c r="B2903"/>
      <c r="C2903"/>
      <c r="D2903"/>
      <c r="E2903"/>
      <c r="F2903"/>
      <c r="G2903"/>
    </row>
    <row r="2904" spans="2:7" x14ac:dyDescent="0.25">
      <c r="B2904"/>
      <c r="C2904"/>
      <c r="D2904"/>
      <c r="E2904"/>
      <c r="F2904"/>
      <c r="G2904"/>
    </row>
    <row r="2905" spans="2:7" x14ac:dyDescent="0.25">
      <c r="B2905"/>
      <c r="C2905"/>
      <c r="D2905"/>
      <c r="E2905"/>
      <c r="F2905"/>
      <c r="G2905"/>
    </row>
    <row r="2906" spans="2:7" x14ac:dyDescent="0.25">
      <c r="B2906"/>
      <c r="C2906"/>
      <c r="D2906"/>
      <c r="E2906"/>
      <c r="F2906"/>
      <c r="G2906"/>
    </row>
    <row r="2907" spans="2:7" x14ac:dyDescent="0.25">
      <c r="B2907"/>
      <c r="C2907"/>
      <c r="D2907"/>
      <c r="E2907"/>
      <c r="F2907"/>
      <c r="G2907"/>
    </row>
    <row r="2908" spans="2:7" x14ac:dyDescent="0.25">
      <c r="B2908"/>
      <c r="C2908"/>
      <c r="D2908"/>
      <c r="E2908"/>
      <c r="F2908"/>
      <c r="G2908"/>
    </row>
    <row r="2909" spans="2:7" x14ac:dyDescent="0.25">
      <c r="B2909"/>
      <c r="C2909"/>
      <c r="D2909"/>
      <c r="E2909"/>
      <c r="F2909"/>
      <c r="G2909"/>
    </row>
    <row r="2910" spans="2:7" x14ac:dyDescent="0.25">
      <c r="B2910"/>
      <c r="C2910"/>
      <c r="D2910"/>
      <c r="E2910"/>
      <c r="F2910"/>
      <c r="G2910"/>
    </row>
    <row r="2911" spans="2:7" x14ac:dyDescent="0.25">
      <c r="B2911"/>
      <c r="C2911"/>
      <c r="D2911"/>
      <c r="E2911"/>
      <c r="F2911"/>
      <c r="G2911"/>
    </row>
    <row r="2912" spans="2:7" x14ac:dyDescent="0.25">
      <c r="B2912"/>
      <c r="C2912"/>
      <c r="D2912"/>
      <c r="E2912"/>
      <c r="F2912"/>
      <c r="G2912"/>
    </row>
    <row r="2913" spans="2:7" x14ac:dyDescent="0.25">
      <c r="B2913"/>
      <c r="C2913"/>
      <c r="D2913"/>
      <c r="E2913"/>
      <c r="F2913"/>
      <c r="G2913"/>
    </row>
    <row r="2914" spans="2:7" x14ac:dyDescent="0.25">
      <c r="B2914"/>
      <c r="C2914"/>
      <c r="D2914"/>
      <c r="E2914"/>
      <c r="F2914"/>
      <c r="G2914"/>
    </row>
    <row r="2915" spans="2:7" x14ac:dyDescent="0.25">
      <c r="B2915"/>
      <c r="C2915"/>
      <c r="D2915"/>
      <c r="E2915"/>
      <c r="F2915"/>
      <c r="G2915"/>
    </row>
    <row r="2916" spans="2:7" x14ac:dyDescent="0.25">
      <c r="B2916"/>
      <c r="C2916"/>
      <c r="D2916"/>
      <c r="E2916"/>
      <c r="F2916"/>
      <c r="G2916"/>
    </row>
    <row r="2917" spans="2:7" x14ac:dyDescent="0.25">
      <c r="B2917"/>
      <c r="C2917"/>
      <c r="D2917"/>
      <c r="E2917"/>
      <c r="F2917"/>
      <c r="G2917"/>
    </row>
    <row r="2918" spans="2:7" x14ac:dyDescent="0.25">
      <c r="B2918"/>
      <c r="C2918"/>
      <c r="D2918"/>
      <c r="E2918"/>
      <c r="F2918"/>
      <c r="G2918"/>
    </row>
    <row r="2919" spans="2:7" x14ac:dyDescent="0.25">
      <c r="B2919"/>
      <c r="C2919"/>
      <c r="D2919"/>
      <c r="E2919"/>
      <c r="F2919"/>
      <c r="G2919"/>
    </row>
    <row r="2920" spans="2:7" x14ac:dyDescent="0.25">
      <c r="B2920"/>
      <c r="C2920"/>
      <c r="D2920"/>
      <c r="E2920"/>
      <c r="F2920"/>
      <c r="G2920"/>
    </row>
    <row r="2921" spans="2:7" x14ac:dyDescent="0.25">
      <c r="B2921"/>
      <c r="C2921"/>
      <c r="D2921"/>
      <c r="E2921"/>
      <c r="F2921"/>
      <c r="G2921"/>
    </row>
    <row r="2922" spans="2:7" x14ac:dyDescent="0.25">
      <c r="B2922"/>
      <c r="C2922"/>
      <c r="D2922"/>
      <c r="E2922"/>
      <c r="F2922"/>
      <c r="G2922"/>
    </row>
    <row r="2923" spans="2:7" x14ac:dyDescent="0.25">
      <c r="B2923"/>
      <c r="C2923"/>
      <c r="D2923"/>
      <c r="E2923"/>
      <c r="F2923"/>
      <c r="G2923"/>
    </row>
    <row r="2924" spans="2:7" x14ac:dyDescent="0.25">
      <c r="B2924"/>
      <c r="C2924"/>
      <c r="D2924"/>
      <c r="E2924"/>
      <c r="F2924"/>
      <c r="G2924"/>
    </row>
    <row r="2925" spans="2:7" x14ac:dyDescent="0.25">
      <c r="B2925"/>
      <c r="C2925"/>
      <c r="D2925"/>
      <c r="E2925"/>
      <c r="F2925"/>
      <c r="G2925"/>
    </row>
    <row r="2926" spans="2:7" x14ac:dyDescent="0.25">
      <c r="B2926"/>
      <c r="C2926"/>
      <c r="D2926"/>
      <c r="E2926"/>
      <c r="F2926"/>
      <c r="G2926"/>
    </row>
    <row r="2927" spans="2:7" x14ac:dyDescent="0.25">
      <c r="B2927"/>
      <c r="C2927"/>
      <c r="D2927"/>
      <c r="E2927"/>
      <c r="F2927"/>
      <c r="G2927"/>
    </row>
    <row r="2928" spans="2:7" x14ac:dyDescent="0.25">
      <c r="B2928"/>
      <c r="C2928"/>
      <c r="D2928"/>
      <c r="E2928"/>
      <c r="F2928"/>
      <c r="G2928"/>
    </row>
    <row r="2929" spans="2:7" x14ac:dyDescent="0.25">
      <c r="B2929"/>
      <c r="C2929"/>
      <c r="D2929"/>
      <c r="E2929"/>
      <c r="F2929"/>
      <c r="G2929"/>
    </row>
    <row r="2930" spans="2:7" x14ac:dyDescent="0.25">
      <c r="B2930"/>
      <c r="C2930"/>
      <c r="D2930"/>
      <c r="E2930"/>
      <c r="F2930"/>
      <c r="G2930"/>
    </row>
    <row r="2931" spans="2:7" x14ac:dyDescent="0.25">
      <c r="B2931"/>
      <c r="C2931"/>
      <c r="D2931"/>
      <c r="E2931"/>
      <c r="F2931"/>
      <c r="G2931"/>
    </row>
    <row r="2932" spans="2:7" x14ac:dyDescent="0.25">
      <c r="B2932"/>
      <c r="C2932"/>
      <c r="D2932"/>
      <c r="E2932"/>
      <c r="F2932"/>
      <c r="G2932"/>
    </row>
    <row r="2933" spans="2:7" x14ac:dyDescent="0.25">
      <c r="B2933"/>
      <c r="C2933"/>
      <c r="D2933"/>
      <c r="E2933"/>
      <c r="F2933"/>
      <c r="G2933"/>
    </row>
    <row r="2934" spans="2:7" x14ac:dyDescent="0.25">
      <c r="B2934"/>
      <c r="C2934"/>
      <c r="D2934"/>
      <c r="E2934"/>
      <c r="F2934"/>
      <c r="G2934"/>
    </row>
    <row r="2935" spans="2:7" x14ac:dyDescent="0.25">
      <c r="B2935"/>
      <c r="C2935"/>
      <c r="D2935"/>
      <c r="E2935"/>
      <c r="F2935"/>
      <c r="G2935"/>
    </row>
    <row r="2936" spans="2:7" x14ac:dyDescent="0.25">
      <c r="B2936"/>
      <c r="C2936"/>
      <c r="D2936"/>
      <c r="E2936"/>
      <c r="F2936"/>
      <c r="G2936"/>
    </row>
    <row r="2937" spans="2:7" x14ac:dyDescent="0.25">
      <c r="B2937"/>
      <c r="C2937"/>
      <c r="D2937"/>
      <c r="E2937"/>
      <c r="F2937"/>
      <c r="G2937"/>
    </row>
    <row r="2938" spans="2:7" x14ac:dyDescent="0.25">
      <c r="B2938"/>
      <c r="C2938"/>
      <c r="D2938"/>
      <c r="E2938"/>
      <c r="F2938"/>
      <c r="G2938"/>
    </row>
    <row r="2939" spans="2:7" x14ac:dyDescent="0.25">
      <c r="B2939"/>
      <c r="C2939"/>
      <c r="D2939"/>
      <c r="E2939"/>
      <c r="F2939"/>
      <c r="G2939"/>
    </row>
    <row r="2940" spans="2:7" x14ac:dyDescent="0.25">
      <c r="B2940"/>
      <c r="C2940"/>
      <c r="D2940"/>
      <c r="E2940"/>
      <c r="F2940"/>
      <c r="G2940"/>
    </row>
    <row r="2941" spans="2:7" x14ac:dyDescent="0.25">
      <c r="B2941"/>
      <c r="C2941"/>
      <c r="D2941"/>
      <c r="E2941"/>
      <c r="F2941"/>
      <c r="G2941"/>
    </row>
    <row r="2942" spans="2:7" x14ac:dyDescent="0.25">
      <c r="B2942"/>
      <c r="C2942"/>
      <c r="D2942"/>
      <c r="E2942"/>
      <c r="F2942"/>
      <c r="G2942"/>
    </row>
    <row r="2943" spans="2:7" x14ac:dyDescent="0.25">
      <c r="B2943"/>
      <c r="C2943"/>
      <c r="D2943"/>
      <c r="E2943"/>
      <c r="F2943"/>
      <c r="G2943"/>
    </row>
    <row r="2944" spans="2:7" x14ac:dyDescent="0.25">
      <c r="B2944"/>
      <c r="C2944"/>
      <c r="D2944"/>
      <c r="E2944"/>
      <c r="F2944"/>
      <c r="G2944"/>
    </row>
    <row r="2945" spans="2:7" x14ac:dyDescent="0.25">
      <c r="B2945"/>
      <c r="C2945"/>
      <c r="D2945"/>
      <c r="E2945"/>
      <c r="F2945"/>
      <c r="G2945"/>
    </row>
    <row r="2946" spans="2:7" x14ac:dyDescent="0.25">
      <c r="B2946"/>
      <c r="C2946"/>
      <c r="D2946"/>
      <c r="E2946"/>
      <c r="F2946"/>
      <c r="G2946"/>
    </row>
    <row r="2947" spans="2:7" x14ac:dyDescent="0.25">
      <c r="B2947"/>
      <c r="C2947"/>
      <c r="D2947"/>
      <c r="E2947"/>
      <c r="F2947"/>
      <c r="G2947"/>
    </row>
    <row r="2948" spans="2:7" x14ac:dyDescent="0.25">
      <c r="B2948"/>
      <c r="C2948"/>
      <c r="D2948"/>
      <c r="E2948"/>
      <c r="F2948"/>
      <c r="G2948"/>
    </row>
    <row r="2949" spans="2:7" x14ac:dyDescent="0.25">
      <c r="B2949"/>
      <c r="C2949"/>
      <c r="D2949"/>
      <c r="E2949"/>
      <c r="F2949"/>
      <c r="G2949"/>
    </row>
    <row r="2950" spans="2:7" x14ac:dyDescent="0.25">
      <c r="B2950"/>
      <c r="C2950"/>
      <c r="D2950"/>
      <c r="E2950"/>
      <c r="F2950"/>
      <c r="G2950"/>
    </row>
    <row r="2951" spans="2:7" x14ac:dyDescent="0.25">
      <c r="B2951"/>
      <c r="C2951"/>
      <c r="D2951"/>
      <c r="E2951"/>
      <c r="F2951"/>
      <c r="G2951"/>
    </row>
    <row r="2952" spans="2:7" x14ac:dyDescent="0.25">
      <c r="B2952"/>
      <c r="C2952"/>
      <c r="D2952"/>
      <c r="E2952"/>
      <c r="F2952"/>
      <c r="G2952"/>
    </row>
    <row r="2953" spans="2:7" x14ac:dyDescent="0.25">
      <c r="B2953"/>
      <c r="C2953"/>
      <c r="D2953"/>
      <c r="E2953"/>
      <c r="F2953"/>
      <c r="G2953"/>
    </row>
    <row r="2954" spans="2:7" x14ac:dyDescent="0.25">
      <c r="B2954"/>
      <c r="C2954"/>
      <c r="D2954"/>
      <c r="E2954"/>
      <c r="F2954"/>
      <c r="G2954"/>
    </row>
    <row r="2955" spans="2:7" x14ac:dyDescent="0.25">
      <c r="B2955"/>
      <c r="C2955"/>
      <c r="D2955"/>
      <c r="E2955"/>
      <c r="F2955"/>
      <c r="G2955"/>
    </row>
    <row r="2956" spans="2:7" x14ac:dyDescent="0.25">
      <c r="B2956"/>
      <c r="C2956"/>
      <c r="D2956"/>
      <c r="E2956"/>
      <c r="F2956"/>
      <c r="G2956"/>
    </row>
    <row r="2957" spans="2:7" x14ac:dyDescent="0.25">
      <c r="B2957"/>
      <c r="C2957"/>
      <c r="D2957"/>
      <c r="E2957"/>
      <c r="F2957"/>
      <c r="G2957"/>
    </row>
    <row r="2958" spans="2:7" x14ac:dyDescent="0.25">
      <c r="B2958"/>
      <c r="C2958"/>
      <c r="D2958"/>
      <c r="E2958"/>
      <c r="F2958"/>
      <c r="G2958"/>
    </row>
    <row r="2959" spans="2:7" x14ac:dyDescent="0.25">
      <c r="B2959"/>
      <c r="C2959"/>
      <c r="D2959"/>
      <c r="E2959"/>
      <c r="F2959"/>
      <c r="G2959"/>
    </row>
    <row r="2960" spans="2:7" x14ac:dyDescent="0.25">
      <c r="B2960"/>
      <c r="C2960"/>
      <c r="D2960"/>
      <c r="E2960"/>
      <c r="F2960"/>
      <c r="G2960"/>
    </row>
    <row r="2961" spans="2:7" x14ac:dyDescent="0.25">
      <c r="B2961"/>
      <c r="C2961"/>
      <c r="D2961"/>
      <c r="E2961"/>
      <c r="F2961"/>
      <c r="G2961"/>
    </row>
    <row r="2962" spans="2:7" x14ac:dyDescent="0.25">
      <c r="B2962"/>
      <c r="C2962"/>
      <c r="D2962"/>
      <c r="E2962"/>
      <c r="F2962"/>
      <c r="G2962"/>
    </row>
    <row r="2963" spans="2:7" x14ac:dyDescent="0.25">
      <c r="B2963"/>
      <c r="C2963"/>
      <c r="D2963"/>
      <c r="E2963"/>
      <c r="F2963"/>
      <c r="G2963"/>
    </row>
    <row r="2964" spans="2:7" x14ac:dyDescent="0.25">
      <c r="B2964"/>
      <c r="C2964"/>
      <c r="D2964"/>
      <c r="E2964"/>
      <c r="F2964"/>
      <c r="G2964"/>
    </row>
    <row r="2965" spans="2:7" x14ac:dyDescent="0.25">
      <c r="B2965"/>
      <c r="C2965"/>
      <c r="D2965"/>
      <c r="E2965"/>
      <c r="F2965"/>
      <c r="G2965"/>
    </row>
    <row r="2966" spans="2:7" x14ac:dyDescent="0.25">
      <c r="B2966"/>
      <c r="C2966"/>
      <c r="D2966"/>
      <c r="E2966"/>
      <c r="F2966"/>
      <c r="G2966"/>
    </row>
    <row r="2967" spans="2:7" x14ac:dyDescent="0.25">
      <c r="B2967"/>
      <c r="C2967"/>
      <c r="D2967"/>
      <c r="E2967"/>
      <c r="F2967"/>
      <c r="G2967"/>
    </row>
    <row r="2968" spans="2:7" x14ac:dyDescent="0.25">
      <c r="B2968"/>
      <c r="C2968"/>
      <c r="D2968"/>
      <c r="E2968"/>
      <c r="F2968"/>
      <c r="G2968"/>
    </row>
    <row r="2969" spans="2:7" x14ac:dyDescent="0.25">
      <c r="B2969"/>
      <c r="C2969"/>
      <c r="D2969"/>
      <c r="E2969"/>
      <c r="F2969"/>
      <c r="G2969"/>
    </row>
    <row r="2970" spans="2:7" x14ac:dyDescent="0.25">
      <c r="B2970"/>
      <c r="C2970"/>
      <c r="D2970"/>
      <c r="E2970"/>
      <c r="F2970"/>
      <c r="G2970"/>
    </row>
    <row r="2971" spans="2:7" x14ac:dyDescent="0.25">
      <c r="B2971"/>
      <c r="C2971"/>
      <c r="D2971"/>
      <c r="E2971"/>
      <c r="F2971"/>
      <c r="G2971"/>
    </row>
    <row r="2972" spans="2:7" x14ac:dyDescent="0.25">
      <c r="B2972"/>
      <c r="C2972"/>
      <c r="D2972"/>
      <c r="E2972"/>
      <c r="F2972"/>
      <c r="G2972"/>
    </row>
    <row r="2973" spans="2:7" x14ac:dyDescent="0.25">
      <c r="B2973"/>
      <c r="C2973"/>
      <c r="D2973"/>
      <c r="E2973"/>
      <c r="F2973"/>
      <c r="G2973"/>
    </row>
    <row r="2974" spans="2:7" x14ac:dyDescent="0.25">
      <c r="B2974"/>
      <c r="C2974"/>
      <c r="D2974"/>
      <c r="E2974"/>
      <c r="F2974"/>
      <c r="G2974"/>
    </row>
    <row r="2975" spans="2:7" x14ac:dyDescent="0.25">
      <c r="B2975"/>
      <c r="C2975"/>
      <c r="D2975"/>
      <c r="E2975"/>
      <c r="F2975"/>
      <c r="G2975"/>
    </row>
    <row r="2976" spans="2:7" x14ac:dyDescent="0.25">
      <c r="B2976"/>
      <c r="C2976"/>
      <c r="D2976"/>
      <c r="E2976"/>
      <c r="F2976"/>
      <c r="G2976"/>
    </row>
    <row r="2977" spans="2:7" x14ac:dyDescent="0.25">
      <c r="B2977"/>
      <c r="C2977"/>
      <c r="D2977"/>
      <c r="E2977"/>
      <c r="F2977"/>
      <c r="G2977"/>
    </row>
    <row r="2978" spans="2:7" x14ac:dyDescent="0.25">
      <c r="B2978"/>
      <c r="C2978"/>
      <c r="D2978"/>
      <c r="E2978"/>
      <c r="F2978"/>
      <c r="G2978"/>
    </row>
    <row r="2979" spans="2:7" x14ac:dyDescent="0.25">
      <c r="B2979"/>
      <c r="C2979"/>
      <c r="D2979"/>
      <c r="E2979"/>
      <c r="F2979"/>
      <c r="G2979"/>
    </row>
    <row r="2980" spans="2:7" x14ac:dyDescent="0.25">
      <c r="B2980"/>
      <c r="C2980"/>
      <c r="D2980"/>
      <c r="E2980"/>
      <c r="F2980"/>
      <c r="G2980"/>
    </row>
    <row r="2981" spans="2:7" x14ac:dyDescent="0.25">
      <c r="B2981"/>
      <c r="C2981"/>
      <c r="D2981"/>
      <c r="E2981"/>
      <c r="F2981"/>
      <c r="G2981"/>
    </row>
    <row r="2982" spans="2:7" x14ac:dyDescent="0.25">
      <c r="B2982"/>
      <c r="C2982"/>
      <c r="D2982"/>
      <c r="E2982"/>
      <c r="F2982"/>
      <c r="G2982"/>
    </row>
    <row r="2983" spans="2:7" x14ac:dyDescent="0.25">
      <c r="B2983"/>
      <c r="C2983"/>
      <c r="D2983"/>
      <c r="E2983"/>
      <c r="F2983"/>
      <c r="G2983"/>
    </row>
    <row r="2984" spans="2:7" x14ac:dyDescent="0.25">
      <c r="B2984"/>
      <c r="C2984"/>
      <c r="D2984"/>
      <c r="E2984"/>
      <c r="F2984"/>
      <c r="G2984"/>
    </row>
    <row r="2985" spans="2:7" x14ac:dyDescent="0.25">
      <c r="B2985"/>
      <c r="C2985"/>
      <c r="D2985"/>
      <c r="E2985"/>
      <c r="F2985"/>
      <c r="G2985"/>
    </row>
    <row r="2986" spans="2:7" x14ac:dyDescent="0.25">
      <c r="B2986"/>
      <c r="C2986"/>
      <c r="D2986"/>
      <c r="E2986"/>
      <c r="F2986"/>
      <c r="G2986"/>
    </row>
    <row r="2987" spans="2:7" x14ac:dyDescent="0.25">
      <c r="B2987"/>
      <c r="C2987"/>
      <c r="D2987"/>
      <c r="E2987"/>
      <c r="F2987"/>
      <c r="G2987"/>
    </row>
    <row r="2988" spans="2:7" x14ac:dyDescent="0.25">
      <c r="B2988"/>
      <c r="C2988"/>
      <c r="D2988"/>
      <c r="E2988"/>
      <c r="F2988"/>
      <c r="G2988"/>
    </row>
    <row r="2989" spans="2:7" x14ac:dyDescent="0.25">
      <c r="B2989"/>
      <c r="C2989"/>
      <c r="D2989"/>
      <c r="E2989"/>
      <c r="F2989"/>
      <c r="G2989"/>
    </row>
    <row r="2990" spans="2:7" x14ac:dyDescent="0.25">
      <c r="B2990"/>
      <c r="C2990"/>
      <c r="D2990"/>
      <c r="E2990"/>
      <c r="F2990"/>
      <c r="G2990"/>
    </row>
    <row r="2991" spans="2:7" x14ac:dyDescent="0.25">
      <c r="B2991"/>
      <c r="C2991"/>
      <c r="D2991"/>
      <c r="E2991"/>
      <c r="F2991"/>
      <c r="G2991"/>
    </row>
    <row r="2992" spans="2:7" x14ac:dyDescent="0.25">
      <c r="B2992"/>
      <c r="C2992"/>
      <c r="D2992"/>
      <c r="E2992"/>
      <c r="F2992"/>
      <c r="G2992"/>
    </row>
    <row r="2993" spans="2:7" x14ac:dyDescent="0.25">
      <c r="B2993"/>
      <c r="C2993"/>
      <c r="D2993"/>
      <c r="E2993"/>
      <c r="F2993"/>
      <c r="G2993"/>
    </row>
    <row r="2994" spans="2:7" x14ac:dyDescent="0.25">
      <c r="B2994"/>
      <c r="C2994"/>
      <c r="D2994"/>
      <c r="E2994"/>
      <c r="F2994"/>
      <c r="G2994"/>
    </row>
    <row r="2995" spans="2:7" x14ac:dyDescent="0.25">
      <c r="B2995"/>
      <c r="C2995"/>
      <c r="D2995"/>
      <c r="E2995"/>
      <c r="F2995"/>
      <c r="G2995"/>
    </row>
    <row r="2996" spans="2:7" x14ac:dyDescent="0.25">
      <c r="B2996"/>
      <c r="C2996"/>
      <c r="D2996"/>
      <c r="E2996"/>
      <c r="F2996"/>
      <c r="G2996"/>
    </row>
    <row r="2997" spans="2:7" x14ac:dyDescent="0.25">
      <c r="B2997"/>
      <c r="C2997"/>
      <c r="D2997"/>
      <c r="E2997"/>
      <c r="F2997"/>
      <c r="G2997"/>
    </row>
    <row r="2998" spans="2:7" x14ac:dyDescent="0.25">
      <c r="B2998"/>
      <c r="C2998"/>
      <c r="D2998"/>
      <c r="E2998"/>
      <c r="F2998"/>
      <c r="G2998"/>
    </row>
    <row r="2999" spans="2:7" x14ac:dyDescent="0.25">
      <c r="B2999"/>
      <c r="C2999"/>
      <c r="D2999"/>
      <c r="E2999"/>
      <c r="F2999"/>
      <c r="G2999"/>
    </row>
    <row r="3000" spans="2:7" x14ac:dyDescent="0.25">
      <c r="B3000"/>
      <c r="C3000"/>
      <c r="D3000"/>
      <c r="E3000"/>
      <c r="F3000"/>
      <c r="G3000"/>
    </row>
    <row r="3001" spans="2:7" x14ac:dyDescent="0.25">
      <c r="B3001"/>
      <c r="C3001"/>
      <c r="D3001"/>
      <c r="E3001"/>
      <c r="F3001"/>
      <c r="G3001"/>
    </row>
    <row r="3002" spans="2:7" x14ac:dyDescent="0.25">
      <c r="B3002"/>
      <c r="C3002"/>
      <c r="D3002"/>
      <c r="E3002"/>
      <c r="F3002"/>
      <c r="G3002"/>
    </row>
    <row r="3003" spans="2:7" x14ac:dyDescent="0.25">
      <c r="B3003"/>
      <c r="C3003"/>
      <c r="D3003"/>
      <c r="E3003"/>
      <c r="F3003"/>
      <c r="G3003"/>
    </row>
    <row r="3004" spans="2:7" x14ac:dyDescent="0.25">
      <c r="B3004"/>
      <c r="C3004"/>
      <c r="D3004"/>
      <c r="E3004"/>
      <c r="F3004"/>
      <c r="G3004"/>
    </row>
    <row r="3005" spans="2:7" x14ac:dyDescent="0.25">
      <c r="B3005"/>
      <c r="C3005"/>
      <c r="D3005"/>
      <c r="E3005"/>
      <c r="F3005"/>
      <c r="G3005"/>
    </row>
    <row r="3006" spans="2:7" x14ac:dyDescent="0.25">
      <c r="B3006"/>
      <c r="C3006"/>
      <c r="D3006"/>
      <c r="E3006"/>
      <c r="F3006"/>
      <c r="G3006"/>
    </row>
    <row r="3007" spans="2:7" x14ac:dyDescent="0.25">
      <c r="B3007"/>
      <c r="C3007"/>
      <c r="D3007"/>
      <c r="E3007"/>
      <c r="F3007"/>
      <c r="G3007"/>
    </row>
    <row r="3008" spans="2:7" x14ac:dyDescent="0.25">
      <c r="B3008"/>
      <c r="C3008"/>
      <c r="D3008"/>
      <c r="E3008"/>
      <c r="F3008"/>
      <c r="G3008"/>
    </row>
    <row r="3009" spans="2:7" x14ac:dyDescent="0.25">
      <c r="B3009"/>
      <c r="C3009"/>
      <c r="D3009"/>
      <c r="E3009"/>
      <c r="F3009"/>
      <c r="G3009"/>
    </row>
    <row r="3010" spans="2:7" x14ac:dyDescent="0.25">
      <c r="B3010"/>
      <c r="C3010"/>
      <c r="D3010"/>
      <c r="E3010"/>
      <c r="F3010"/>
      <c r="G3010"/>
    </row>
    <row r="3011" spans="2:7" x14ac:dyDescent="0.25">
      <c r="B3011"/>
      <c r="C3011"/>
      <c r="D3011"/>
      <c r="E3011"/>
      <c r="F3011"/>
      <c r="G3011"/>
    </row>
    <row r="3012" spans="2:7" x14ac:dyDescent="0.25">
      <c r="B3012"/>
      <c r="C3012"/>
      <c r="D3012"/>
      <c r="E3012"/>
      <c r="F3012"/>
      <c r="G3012"/>
    </row>
    <row r="3013" spans="2:7" x14ac:dyDescent="0.25">
      <c r="B3013"/>
      <c r="C3013"/>
      <c r="D3013"/>
      <c r="E3013"/>
      <c r="F3013"/>
      <c r="G3013"/>
    </row>
    <row r="3014" spans="2:7" x14ac:dyDescent="0.25">
      <c r="B3014"/>
      <c r="C3014"/>
      <c r="D3014"/>
      <c r="E3014"/>
      <c r="F3014"/>
      <c r="G3014"/>
    </row>
    <row r="3015" spans="2:7" x14ac:dyDescent="0.25">
      <c r="B3015"/>
      <c r="C3015"/>
      <c r="D3015"/>
      <c r="E3015"/>
      <c r="F3015"/>
      <c r="G3015"/>
    </row>
    <row r="3016" spans="2:7" x14ac:dyDescent="0.25">
      <c r="B3016"/>
      <c r="C3016"/>
      <c r="D3016"/>
      <c r="E3016"/>
      <c r="F3016"/>
      <c r="G3016"/>
    </row>
    <row r="3017" spans="2:7" x14ac:dyDescent="0.25">
      <c r="B3017"/>
      <c r="C3017"/>
      <c r="D3017"/>
      <c r="E3017"/>
      <c r="F3017"/>
      <c r="G3017"/>
    </row>
    <row r="3018" spans="2:7" x14ac:dyDescent="0.25">
      <c r="B3018"/>
      <c r="C3018"/>
      <c r="D3018"/>
      <c r="E3018"/>
      <c r="F3018"/>
      <c r="G3018"/>
    </row>
    <row r="3019" spans="2:7" x14ac:dyDescent="0.25">
      <c r="B3019"/>
      <c r="C3019"/>
      <c r="D3019"/>
      <c r="E3019"/>
      <c r="F3019"/>
      <c r="G3019"/>
    </row>
    <row r="3020" spans="2:7" x14ac:dyDescent="0.25">
      <c r="B3020"/>
      <c r="C3020"/>
      <c r="D3020"/>
      <c r="E3020"/>
      <c r="F3020"/>
      <c r="G3020"/>
    </row>
    <row r="3021" spans="2:7" x14ac:dyDescent="0.25">
      <c r="B3021"/>
      <c r="C3021"/>
      <c r="D3021"/>
      <c r="E3021"/>
      <c r="F3021"/>
      <c r="G3021"/>
    </row>
    <row r="3022" spans="2:7" x14ac:dyDescent="0.25">
      <c r="B3022"/>
      <c r="C3022"/>
      <c r="D3022"/>
      <c r="E3022"/>
      <c r="F3022"/>
      <c r="G3022"/>
    </row>
    <row r="3023" spans="2:7" x14ac:dyDescent="0.25">
      <c r="B3023"/>
      <c r="C3023"/>
      <c r="D3023"/>
      <c r="E3023"/>
      <c r="F3023"/>
      <c r="G3023"/>
    </row>
    <row r="3024" spans="2:7" x14ac:dyDescent="0.25">
      <c r="B3024"/>
      <c r="C3024"/>
      <c r="D3024"/>
      <c r="E3024"/>
      <c r="F3024"/>
      <c r="G3024"/>
    </row>
    <row r="3025" spans="2:7" x14ac:dyDescent="0.25">
      <c r="B3025"/>
      <c r="C3025"/>
      <c r="D3025"/>
      <c r="E3025"/>
      <c r="F3025"/>
      <c r="G3025"/>
    </row>
    <row r="3026" spans="2:7" x14ac:dyDescent="0.25">
      <c r="B3026"/>
      <c r="C3026"/>
      <c r="D3026"/>
      <c r="E3026"/>
      <c r="F3026"/>
      <c r="G3026"/>
    </row>
    <row r="3027" spans="2:7" x14ac:dyDescent="0.25">
      <c r="B3027"/>
      <c r="C3027"/>
      <c r="D3027"/>
      <c r="E3027"/>
      <c r="F3027"/>
      <c r="G3027"/>
    </row>
    <row r="3028" spans="2:7" x14ac:dyDescent="0.25">
      <c r="B3028"/>
      <c r="C3028"/>
      <c r="D3028"/>
      <c r="E3028"/>
      <c r="F3028"/>
      <c r="G3028"/>
    </row>
    <row r="3029" spans="2:7" x14ac:dyDescent="0.25">
      <c r="B3029"/>
      <c r="C3029"/>
      <c r="D3029"/>
      <c r="E3029"/>
      <c r="F3029"/>
      <c r="G3029"/>
    </row>
    <row r="3030" spans="2:7" x14ac:dyDescent="0.25">
      <c r="B3030"/>
      <c r="C3030"/>
      <c r="D3030"/>
      <c r="E3030"/>
      <c r="F3030"/>
      <c r="G3030"/>
    </row>
    <row r="3031" spans="2:7" x14ac:dyDescent="0.25">
      <c r="B3031"/>
      <c r="C3031"/>
      <c r="D3031"/>
      <c r="E3031"/>
      <c r="F3031"/>
      <c r="G3031"/>
    </row>
    <row r="3032" spans="2:7" x14ac:dyDescent="0.25">
      <c r="B3032"/>
      <c r="C3032"/>
      <c r="D3032"/>
      <c r="E3032"/>
      <c r="F3032"/>
      <c r="G3032"/>
    </row>
    <row r="3033" spans="2:7" x14ac:dyDescent="0.25">
      <c r="B3033"/>
      <c r="C3033"/>
      <c r="D3033"/>
      <c r="E3033"/>
      <c r="F3033"/>
      <c r="G3033"/>
    </row>
    <row r="3034" spans="2:7" x14ac:dyDescent="0.25">
      <c r="B3034"/>
      <c r="C3034"/>
      <c r="D3034"/>
      <c r="E3034"/>
      <c r="F3034"/>
      <c r="G3034"/>
    </row>
    <row r="3035" spans="2:7" x14ac:dyDescent="0.25">
      <c r="B3035"/>
      <c r="C3035"/>
      <c r="D3035"/>
      <c r="E3035"/>
      <c r="F3035"/>
      <c r="G3035"/>
    </row>
    <row r="3036" spans="2:7" x14ac:dyDescent="0.25">
      <c r="B3036"/>
      <c r="C3036"/>
      <c r="D3036"/>
      <c r="E3036"/>
      <c r="F3036"/>
      <c r="G3036"/>
    </row>
    <row r="3037" spans="2:7" x14ac:dyDescent="0.25">
      <c r="B3037"/>
      <c r="C3037"/>
      <c r="D3037"/>
      <c r="E3037"/>
      <c r="F3037"/>
      <c r="G3037"/>
    </row>
    <row r="3038" spans="2:7" x14ac:dyDescent="0.25">
      <c r="B3038"/>
      <c r="C3038"/>
      <c r="D3038"/>
      <c r="E3038"/>
      <c r="F3038"/>
      <c r="G3038"/>
    </row>
    <row r="3039" spans="2:7" x14ac:dyDescent="0.25">
      <c r="B3039"/>
      <c r="C3039"/>
      <c r="D3039"/>
      <c r="E3039"/>
      <c r="F3039"/>
      <c r="G3039"/>
    </row>
    <row r="3040" spans="2:7" x14ac:dyDescent="0.25">
      <c r="B3040"/>
      <c r="C3040"/>
      <c r="D3040"/>
      <c r="E3040"/>
      <c r="F3040"/>
      <c r="G3040"/>
    </row>
    <row r="3041" spans="2:7" x14ac:dyDescent="0.25">
      <c r="B3041"/>
      <c r="C3041"/>
      <c r="D3041"/>
      <c r="E3041"/>
      <c r="F3041"/>
      <c r="G3041"/>
    </row>
    <row r="3042" spans="2:7" x14ac:dyDescent="0.25">
      <c r="B3042"/>
      <c r="C3042"/>
      <c r="D3042"/>
      <c r="E3042"/>
      <c r="F3042"/>
      <c r="G3042"/>
    </row>
    <row r="3043" spans="2:7" x14ac:dyDescent="0.25">
      <c r="B3043"/>
      <c r="C3043"/>
      <c r="D3043"/>
      <c r="E3043"/>
      <c r="F3043"/>
      <c r="G3043"/>
    </row>
    <row r="3044" spans="2:7" x14ac:dyDescent="0.25">
      <c r="B3044"/>
      <c r="C3044"/>
      <c r="D3044"/>
      <c r="E3044"/>
      <c r="F3044"/>
      <c r="G3044"/>
    </row>
    <row r="3045" spans="2:7" x14ac:dyDescent="0.25">
      <c r="B3045"/>
      <c r="C3045"/>
      <c r="D3045"/>
      <c r="E3045"/>
      <c r="F3045"/>
      <c r="G3045"/>
    </row>
    <row r="3046" spans="2:7" x14ac:dyDescent="0.25">
      <c r="B3046"/>
      <c r="C3046"/>
      <c r="D3046"/>
      <c r="E3046"/>
      <c r="F3046"/>
      <c r="G3046"/>
    </row>
    <row r="3047" spans="2:7" x14ac:dyDescent="0.25">
      <c r="B3047"/>
      <c r="C3047"/>
      <c r="D3047"/>
      <c r="E3047"/>
      <c r="F3047"/>
      <c r="G3047"/>
    </row>
    <row r="3048" spans="2:7" x14ac:dyDescent="0.25">
      <c r="B3048"/>
      <c r="C3048"/>
      <c r="D3048"/>
      <c r="E3048"/>
      <c r="F3048"/>
      <c r="G3048"/>
    </row>
    <row r="3049" spans="2:7" x14ac:dyDescent="0.25">
      <c r="B3049"/>
      <c r="C3049"/>
      <c r="D3049"/>
      <c r="E3049"/>
      <c r="F3049"/>
      <c r="G3049"/>
    </row>
    <row r="3050" spans="2:7" x14ac:dyDescent="0.25">
      <c r="B3050"/>
      <c r="C3050"/>
      <c r="D3050"/>
      <c r="E3050"/>
      <c r="F3050"/>
      <c r="G3050"/>
    </row>
    <row r="3051" spans="2:7" x14ac:dyDescent="0.25">
      <c r="B3051"/>
      <c r="C3051"/>
      <c r="D3051"/>
      <c r="E3051"/>
      <c r="F3051"/>
      <c r="G3051"/>
    </row>
    <row r="3052" spans="2:7" x14ac:dyDescent="0.25">
      <c r="B3052"/>
      <c r="C3052"/>
      <c r="D3052"/>
      <c r="E3052"/>
      <c r="F3052"/>
      <c r="G3052"/>
    </row>
    <row r="3053" spans="2:7" x14ac:dyDescent="0.25">
      <c r="B3053"/>
      <c r="C3053"/>
      <c r="D3053"/>
      <c r="E3053"/>
      <c r="F3053"/>
      <c r="G3053"/>
    </row>
    <row r="3054" spans="2:7" x14ac:dyDescent="0.25">
      <c r="B3054"/>
      <c r="C3054"/>
      <c r="D3054"/>
      <c r="E3054"/>
      <c r="F3054"/>
      <c r="G3054"/>
    </row>
    <row r="3055" spans="2:7" x14ac:dyDescent="0.25">
      <c r="B3055"/>
      <c r="C3055"/>
      <c r="D3055"/>
      <c r="E3055"/>
      <c r="F3055"/>
      <c r="G3055"/>
    </row>
    <row r="3056" spans="2:7" x14ac:dyDescent="0.25">
      <c r="B3056"/>
      <c r="C3056"/>
      <c r="D3056"/>
      <c r="E3056"/>
      <c r="F3056"/>
      <c r="G3056"/>
    </row>
    <row r="3057" spans="2:7" x14ac:dyDescent="0.25">
      <c r="B3057"/>
      <c r="C3057"/>
      <c r="D3057"/>
      <c r="E3057"/>
      <c r="F3057"/>
      <c r="G3057"/>
    </row>
    <row r="3058" spans="2:7" x14ac:dyDescent="0.25">
      <c r="B3058"/>
      <c r="C3058"/>
      <c r="D3058"/>
      <c r="E3058"/>
      <c r="F3058"/>
      <c r="G3058"/>
    </row>
    <row r="3059" spans="2:7" x14ac:dyDescent="0.25">
      <c r="B3059"/>
      <c r="C3059"/>
      <c r="D3059"/>
      <c r="E3059"/>
      <c r="F3059"/>
      <c r="G3059"/>
    </row>
    <row r="3060" spans="2:7" x14ac:dyDescent="0.25">
      <c r="B3060"/>
      <c r="C3060"/>
      <c r="D3060"/>
      <c r="E3060"/>
      <c r="F3060"/>
      <c r="G3060"/>
    </row>
    <row r="3061" spans="2:7" x14ac:dyDescent="0.25">
      <c r="B3061"/>
      <c r="C3061"/>
      <c r="D3061"/>
      <c r="E3061"/>
      <c r="F3061"/>
      <c r="G3061"/>
    </row>
    <row r="3062" spans="2:7" x14ac:dyDescent="0.25">
      <c r="B3062"/>
      <c r="C3062"/>
      <c r="D3062"/>
      <c r="E3062"/>
      <c r="F3062"/>
      <c r="G3062"/>
    </row>
    <row r="3063" spans="2:7" x14ac:dyDescent="0.25">
      <c r="B3063"/>
      <c r="C3063"/>
      <c r="D3063"/>
      <c r="E3063"/>
      <c r="F3063"/>
      <c r="G3063"/>
    </row>
    <row r="3064" spans="2:7" x14ac:dyDescent="0.25">
      <c r="B3064"/>
      <c r="C3064"/>
      <c r="D3064"/>
      <c r="E3064"/>
      <c r="F3064"/>
      <c r="G3064"/>
    </row>
    <row r="3065" spans="2:7" x14ac:dyDescent="0.25">
      <c r="B3065"/>
      <c r="C3065"/>
      <c r="D3065"/>
      <c r="E3065"/>
      <c r="F3065"/>
      <c r="G3065"/>
    </row>
    <row r="3066" spans="2:7" x14ac:dyDescent="0.25">
      <c r="B3066"/>
      <c r="C3066"/>
      <c r="D3066"/>
      <c r="E3066"/>
      <c r="F3066"/>
      <c r="G3066"/>
    </row>
    <row r="3067" spans="2:7" x14ac:dyDescent="0.25">
      <c r="B3067"/>
      <c r="C3067"/>
      <c r="D3067"/>
      <c r="E3067"/>
      <c r="F3067"/>
      <c r="G3067"/>
    </row>
    <row r="3068" spans="2:7" x14ac:dyDescent="0.25">
      <c r="B3068"/>
      <c r="C3068"/>
      <c r="D3068"/>
      <c r="E3068"/>
      <c r="F3068"/>
      <c r="G3068"/>
    </row>
    <row r="3069" spans="2:7" x14ac:dyDescent="0.25">
      <c r="B3069"/>
      <c r="C3069"/>
      <c r="D3069"/>
      <c r="E3069"/>
      <c r="F3069"/>
      <c r="G3069"/>
    </row>
    <row r="3070" spans="2:7" x14ac:dyDescent="0.25">
      <c r="B3070"/>
      <c r="C3070"/>
      <c r="D3070"/>
      <c r="E3070"/>
      <c r="F3070"/>
      <c r="G3070"/>
    </row>
    <row r="3071" spans="2:7" x14ac:dyDescent="0.25">
      <c r="B3071"/>
      <c r="C3071"/>
      <c r="D3071"/>
      <c r="E3071"/>
      <c r="F3071"/>
      <c r="G3071"/>
    </row>
    <row r="3072" spans="2:7" x14ac:dyDescent="0.25">
      <c r="B3072"/>
      <c r="C3072"/>
      <c r="D3072"/>
      <c r="E3072"/>
      <c r="F3072"/>
      <c r="G3072"/>
    </row>
    <row r="3073" spans="2:7" x14ac:dyDescent="0.25">
      <c r="B3073"/>
      <c r="C3073"/>
      <c r="D3073"/>
      <c r="E3073"/>
      <c r="F3073"/>
      <c r="G3073"/>
    </row>
    <row r="3074" spans="2:7" x14ac:dyDescent="0.25">
      <c r="B3074"/>
      <c r="C3074"/>
      <c r="D3074"/>
      <c r="E3074"/>
      <c r="F3074"/>
      <c r="G3074"/>
    </row>
    <row r="3075" spans="2:7" x14ac:dyDescent="0.25">
      <c r="B3075"/>
      <c r="C3075"/>
      <c r="D3075"/>
      <c r="E3075"/>
      <c r="F3075"/>
      <c r="G3075"/>
    </row>
    <row r="3076" spans="2:7" x14ac:dyDescent="0.25">
      <c r="B3076"/>
      <c r="C3076"/>
      <c r="D3076"/>
      <c r="E3076"/>
      <c r="F3076"/>
      <c r="G3076"/>
    </row>
    <row r="3077" spans="2:7" x14ac:dyDescent="0.25">
      <c r="B3077"/>
      <c r="C3077"/>
      <c r="D3077"/>
      <c r="E3077"/>
      <c r="F3077"/>
      <c r="G3077"/>
    </row>
    <row r="3078" spans="2:7" x14ac:dyDescent="0.25">
      <c r="B3078"/>
      <c r="C3078"/>
      <c r="D3078"/>
      <c r="E3078"/>
      <c r="F3078"/>
      <c r="G3078"/>
    </row>
    <row r="3079" spans="2:7" x14ac:dyDescent="0.25">
      <c r="B3079"/>
      <c r="C3079"/>
      <c r="D3079"/>
      <c r="E3079"/>
      <c r="F3079"/>
      <c r="G3079"/>
    </row>
    <row r="3080" spans="2:7" x14ac:dyDescent="0.25">
      <c r="B3080"/>
      <c r="C3080"/>
      <c r="D3080"/>
      <c r="E3080"/>
      <c r="F3080"/>
      <c r="G3080"/>
    </row>
    <row r="3081" spans="2:7" x14ac:dyDescent="0.25">
      <c r="B3081"/>
      <c r="C3081"/>
      <c r="D3081"/>
      <c r="E3081"/>
      <c r="F3081"/>
      <c r="G3081"/>
    </row>
    <row r="3082" spans="2:7" x14ac:dyDescent="0.25">
      <c r="B3082"/>
      <c r="C3082"/>
      <c r="D3082"/>
      <c r="E3082"/>
      <c r="F3082"/>
      <c r="G3082"/>
    </row>
    <row r="3083" spans="2:7" x14ac:dyDescent="0.25">
      <c r="B3083"/>
      <c r="C3083"/>
      <c r="D3083"/>
      <c r="E3083"/>
      <c r="F3083"/>
      <c r="G3083"/>
    </row>
    <row r="3084" spans="2:7" x14ac:dyDescent="0.25">
      <c r="B3084"/>
      <c r="C3084"/>
      <c r="D3084"/>
      <c r="E3084"/>
      <c r="F3084"/>
      <c r="G3084"/>
    </row>
    <row r="3085" spans="2:7" x14ac:dyDescent="0.25">
      <c r="B3085"/>
      <c r="C3085"/>
      <c r="D3085"/>
      <c r="E3085"/>
      <c r="F3085"/>
      <c r="G3085"/>
    </row>
    <row r="3086" spans="2:7" x14ac:dyDescent="0.25">
      <c r="B3086"/>
      <c r="C3086"/>
      <c r="D3086"/>
      <c r="E3086"/>
      <c r="F3086"/>
      <c r="G3086"/>
    </row>
    <row r="3087" spans="2:7" x14ac:dyDescent="0.25">
      <c r="B3087"/>
      <c r="C3087"/>
      <c r="D3087"/>
      <c r="E3087"/>
      <c r="F3087"/>
      <c r="G3087"/>
    </row>
    <row r="3088" spans="2:7" x14ac:dyDescent="0.25">
      <c r="B3088"/>
      <c r="C3088"/>
      <c r="D3088"/>
      <c r="E3088"/>
      <c r="F3088"/>
      <c r="G3088"/>
    </row>
    <row r="3089" spans="2:7" x14ac:dyDescent="0.25">
      <c r="B3089"/>
      <c r="C3089"/>
      <c r="D3089"/>
      <c r="E3089"/>
      <c r="F3089"/>
      <c r="G3089"/>
    </row>
    <row r="3090" spans="2:7" x14ac:dyDescent="0.25">
      <c r="B3090"/>
      <c r="C3090"/>
      <c r="D3090"/>
      <c r="E3090"/>
      <c r="F3090"/>
      <c r="G3090"/>
    </row>
    <row r="3091" spans="2:7" x14ac:dyDescent="0.25">
      <c r="B3091"/>
      <c r="C3091"/>
      <c r="D3091"/>
      <c r="E3091"/>
      <c r="F3091"/>
      <c r="G3091"/>
    </row>
    <row r="3092" spans="2:7" x14ac:dyDescent="0.25">
      <c r="B3092"/>
      <c r="C3092"/>
      <c r="D3092"/>
      <c r="E3092"/>
      <c r="F3092"/>
      <c r="G3092"/>
    </row>
    <row r="3093" spans="2:7" x14ac:dyDescent="0.25">
      <c r="B3093"/>
      <c r="C3093"/>
      <c r="D3093"/>
      <c r="E3093"/>
      <c r="F3093"/>
      <c r="G3093"/>
    </row>
    <row r="3094" spans="2:7" x14ac:dyDescent="0.25">
      <c r="B3094"/>
      <c r="C3094"/>
      <c r="D3094"/>
      <c r="E3094"/>
      <c r="F3094"/>
      <c r="G3094"/>
    </row>
    <row r="3095" spans="2:7" x14ac:dyDescent="0.25">
      <c r="B3095"/>
      <c r="C3095"/>
      <c r="D3095"/>
      <c r="E3095"/>
      <c r="F3095"/>
      <c r="G3095"/>
    </row>
    <row r="3096" spans="2:7" x14ac:dyDescent="0.25">
      <c r="B3096"/>
      <c r="C3096"/>
      <c r="D3096"/>
      <c r="E3096"/>
      <c r="F3096"/>
      <c r="G3096"/>
    </row>
    <row r="3097" spans="2:7" x14ac:dyDescent="0.25">
      <c r="B3097"/>
      <c r="C3097"/>
      <c r="D3097"/>
      <c r="E3097"/>
      <c r="F3097"/>
      <c r="G3097"/>
    </row>
    <row r="3098" spans="2:7" x14ac:dyDescent="0.25">
      <c r="B3098"/>
      <c r="C3098"/>
      <c r="D3098"/>
      <c r="E3098"/>
      <c r="F3098"/>
      <c r="G3098"/>
    </row>
    <row r="3099" spans="2:7" x14ac:dyDescent="0.25">
      <c r="B3099"/>
      <c r="C3099"/>
      <c r="D3099"/>
      <c r="E3099"/>
      <c r="F3099"/>
      <c r="G3099"/>
    </row>
    <row r="3100" spans="2:7" x14ac:dyDescent="0.25">
      <c r="B3100"/>
      <c r="C3100"/>
      <c r="D3100"/>
      <c r="E3100"/>
      <c r="F3100"/>
      <c r="G3100"/>
    </row>
    <row r="3101" spans="2:7" x14ac:dyDescent="0.25">
      <c r="B3101"/>
      <c r="C3101"/>
      <c r="D3101"/>
      <c r="E3101"/>
      <c r="F3101"/>
      <c r="G3101"/>
    </row>
    <row r="3102" spans="2:7" x14ac:dyDescent="0.25">
      <c r="B3102"/>
      <c r="C3102"/>
      <c r="D3102"/>
      <c r="E3102"/>
      <c r="F3102"/>
      <c r="G3102"/>
    </row>
    <row r="3103" spans="2:7" x14ac:dyDescent="0.25">
      <c r="B3103"/>
      <c r="C3103"/>
      <c r="D3103"/>
      <c r="E3103"/>
      <c r="F3103"/>
      <c r="G3103"/>
    </row>
    <row r="3104" spans="2:7" x14ac:dyDescent="0.25">
      <c r="B3104"/>
      <c r="C3104"/>
      <c r="D3104"/>
      <c r="E3104"/>
      <c r="F3104"/>
      <c r="G3104"/>
    </row>
    <row r="3105" spans="2:7" x14ac:dyDescent="0.25">
      <c r="B3105"/>
      <c r="C3105"/>
      <c r="D3105"/>
      <c r="E3105"/>
      <c r="F3105"/>
      <c r="G3105"/>
    </row>
    <row r="3106" spans="2:7" x14ac:dyDescent="0.25">
      <c r="B3106"/>
      <c r="C3106"/>
      <c r="D3106"/>
      <c r="E3106"/>
      <c r="F3106"/>
      <c r="G3106"/>
    </row>
    <row r="3107" spans="2:7" x14ac:dyDescent="0.25">
      <c r="B3107"/>
      <c r="C3107"/>
      <c r="D3107"/>
      <c r="E3107"/>
      <c r="F3107"/>
      <c r="G3107"/>
    </row>
    <row r="3108" spans="2:7" x14ac:dyDescent="0.25">
      <c r="B3108"/>
      <c r="C3108"/>
      <c r="D3108"/>
      <c r="E3108"/>
      <c r="F3108"/>
      <c r="G3108"/>
    </row>
    <row r="3109" spans="2:7" x14ac:dyDescent="0.25">
      <c r="B3109"/>
      <c r="C3109"/>
      <c r="D3109"/>
      <c r="E3109"/>
      <c r="F3109"/>
      <c r="G3109"/>
    </row>
    <row r="3110" spans="2:7" x14ac:dyDescent="0.25">
      <c r="B3110"/>
      <c r="C3110"/>
      <c r="D3110"/>
      <c r="E3110"/>
      <c r="F3110"/>
      <c r="G3110"/>
    </row>
    <row r="3111" spans="2:7" x14ac:dyDescent="0.25">
      <c r="B3111"/>
      <c r="C3111"/>
      <c r="D3111"/>
      <c r="E3111"/>
      <c r="F3111"/>
      <c r="G3111"/>
    </row>
    <row r="3112" spans="2:7" x14ac:dyDescent="0.25">
      <c r="B3112"/>
      <c r="C3112"/>
      <c r="D3112"/>
      <c r="E3112"/>
      <c r="F3112"/>
      <c r="G3112"/>
    </row>
    <row r="3113" spans="2:7" x14ac:dyDescent="0.25">
      <c r="B3113"/>
      <c r="C3113"/>
      <c r="D3113"/>
      <c r="E3113"/>
      <c r="F3113"/>
      <c r="G3113"/>
    </row>
    <row r="3114" spans="2:7" x14ac:dyDescent="0.25">
      <c r="B3114"/>
      <c r="C3114"/>
      <c r="D3114"/>
      <c r="E3114"/>
      <c r="F3114"/>
      <c r="G3114"/>
    </row>
    <row r="3115" spans="2:7" x14ac:dyDescent="0.25">
      <c r="B3115"/>
      <c r="C3115"/>
      <c r="D3115"/>
      <c r="E3115"/>
      <c r="F3115"/>
      <c r="G3115"/>
    </row>
    <row r="3116" spans="2:7" x14ac:dyDescent="0.25">
      <c r="B3116"/>
      <c r="C3116"/>
      <c r="D3116"/>
      <c r="E3116"/>
      <c r="F3116"/>
      <c r="G3116"/>
    </row>
    <row r="3117" spans="2:7" x14ac:dyDescent="0.25">
      <c r="B3117"/>
      <c r="C3117"/>
      <c r="D3117"/>
      <c r="E3117"/>
      <c r="F3117"/>
      <c r="G3117"/>
    </row>
    <row r="3118" spans="2:7" x14ac:dyDescent="0.25">
      <c r="B3118"/>
      <c r="C3118"/>
      <c r="D3118"/>
      <c r="E3118"/>
      <c r="F3118"/>
      <c r="G3118"/>
    </row>
    <row r="3119" spans="2:7" x14ac:dyDescent="0.25">
      <c r="B3119"/>
      <c r="C3119"/>
      <c r="D3119"/>
      <c r="E3119"/>
      <c r="F3119"/>
      <c r="G3119"/>
    </row>
    <row r="3120" spans="2:7" x14ac:dyDescent="0.25">
      <c r="B3120"/>
      <c r="C3120"/>
      <c r="D3120"/>
      <c r="E3120"/>
      <c r="F3120"/>
      <c r="G3120"/>
    </row>
    <row r="3121" spans="2:7" x14ac:dyDescent="0.25">
      <c r="B3121"/>
      <c r="C3121"/>
      <c r="D3121"/>
      <c r="E3121"/>
      <c r="F3121"/>
      <c r="G3121"/>
    </row>
    <row r="3122" spans="2:7" x14ac:dyDescent="0.25">
      <c r="B3122"/>
      <c r="C3122"/>
      <c r="D3122"/>
      <c r="E3122"/>
      <c r="F3122"/>
      <c r="G3122"/>
    </row>
    <row r="3123" spans="2:7" x14ac:dyDescent="0.25">
      <c r="B3123"/>
      <c r="C3123"/>
      <c r="D3123"/>
      <c r="E3123"/>
      <c r="F3123"/>
      <c r="G3123"/>
    </row>
    <row r="3124" spans="2:7" x14ac:dyDescent="0.25">
      <c r="B3124"/>
      <c r="C3124"/>
      <c r="D3124"/>
      <c r="E3124"/>
      <c r="F3124"/>
      <c r="G3124"/>
    </row>
    <row r="3125" spans="2:7" x14ac:dyDescent="0.25">
      <c r="B3125"/>
      <c r="C3125"/>
      <c r="D3125"/>
      <c r="E3125"/>
      <c r="F3125"/>
      <c r="G3125"/>
    </row>
    <row r="3126" spans="2:7" x14ac:dyDescent="0.25">
      <c r="B3126"/>
      <c r="C3126"/>
      <c r="D3126"/>
      <c r="E3126"/>
      <c r="F3126"/>
      <c r="G3126"/>
    </row>
    <row r="3127" spans="2:7" x14ac:dyDescent="0.25">
      <c r="B3127"/>
      <c r="C3127"/>
      <c r="D3127"/>
      <c r="E3127"/>
      <c r="F3127"/>
      <c r="G3127"/>
    </row>
    <row r="3128" spans="2:7" x14ac:dyDescent="0.25">
      <c r="B3128"/>
      <c r="C3128"/>
      <c r="D3128"/>
      <c r="E3128"/>
      <c r="F3128"/>
      <c r="G3128"/>
    </row>
    <row r="3129" spans="2:7" x14ac:dyDescent="0.25">
      <c r="B3129"/>
      <c r="C3129"/>
      <c r="D3129"/>
      <c r="E3129"/>
      <c r="F3129"/>
      <c r="G3129"/>
    </row>
    <row r="3130" spans="2:7" x14ac:dyDescent="0.25">
      <c r="B3130"/>
      <c r="C3130"/>
      <c r="D3130"/>
      <c r="E3130"/>
      <c r="F3130"/>
      <c r="G3130"/>
    </row>
    <row r="3131" spans="2:7" x14ac:dyDescent="0.25">
      <c r="B3131"/>
      <c r="C3131"/>
      <c r="D3131"/>
      <c r="E3131"/>
      <c r="F3131"/>
      <c r="G3131"/>
    </row>
    <row r="3132" spans="2:7" x14ac:dyDescent="0.25">
      <c r="B3132"/>
      <c r="C3132"/>
      <c r="D3132"/>
      <c r="E3132"/>
      <c r="F3132"/>
      <c r="G3132"/>
    </row>
    <row r="3133" spans="2:7" x14ac:dyDescent="0.25">
      <c r="B3133"/>
      <c r="C3133"/>
      <c r="D3133"/>
      <c r="E3133"/>
      <c r="F3133"/>
      <c r="G3133"/>
    </row>
    <row r="3134" spans="2:7" x14ac:dyDescent="0.25">
      <c r="B3134"/>
      <c r="C3134"/>
      <c r="D3134"/>
      <c r="E3134"/>
      <c r="F3134"/>
      <c r="G3134"/>
    </row>
    <row r="3135" spans="2:7" x14ac:dyDescent="0.25">
      <c r="B3135"/>
      <c r="C3135"/>
      <c r="D3135"/>
      <c r="E3135"/>
      <c r="F3135"/>
      <c r="G3135"/>
    </row>
    <row r="3136" spans="2:7" x14ac:dyDescent="0.25">
      <c r="B3136"/>
      <c r="C3136"/>
      <c r="D3136"/>
      <c r="E3136"/>
      <c r="F3136"/>
      <c r="G3136"/>
    </row>
    <row r="3137" spans="2:7" x14ac:dyDescent="0.25">
      <c r="B3137"/>
      <c r="C3137"/>
      <c r="D3137"/>
      <c r="E3137"/>
      <c r="F3137"/>
      <c r="G3137"/>
    </row>
    <row r="3138" spans="2:7" x14ac:dyDescent="0.25">
      <c r="B3138"/>
      <c r="C3138"/>
      <c r="D3138"/>
      <c r="E3138"/>
      <c r="F3138"/>
      <c r="G3138"/>
    </row>
    <row r="3139" spans="2:7" x14ac:dyDescent="0.25">
      <c r="B3139"/>
      <c r="C3139"/>
      <c r="D3139"/>
      <c r="E3139"/>
      <c r="F3139"/>
      <c r="G3139"/>
    </row>
    <row r="3140" spans="2:7" x14ac:dyDescent="0.25">
      <c r="B3140"/>
      <c r="C3140"/>
      <c r="D3140"/>
      <c r="E3140"/>
      <c r="F3140"/>
      <c r="G3140"/>
    </row>
    <row r="3141" spans="2:7" x14ac:dyDescent="0.25">
      <c r="B3141"/>
      <c r="C3141"/>
      <c r="D3141"/>
      <c r="E3141"/>
      <c r="F3141"/>
      <c r="G3141"/>
    </row>
    <row r="3142" spans="2:7" x14ac:dyDescent="0.25">
      <c r="B3142"/>
      <c r="C3142"/>
      <c r="D3142"/>
      <c r="E3142"/>
      <c r="F3142"/>
      <c r="G3142"/>
    </row>
    <row r="3143" spans="2:7" x14ac:dyDescent="0.25">
      <c r="B3143"/>
      <c r="C3143"/>
      <c r="D3143"/>
      <c r="E3143"/>
      <c r="F3143"/>
      <c r="G3143"/>
    </row>
    <row r="3144" spans="2:7" x14ac:dyDescent="0.25">
      <c r="B3144"/>
      <c r="C3144"/>
      <c r="D3144"/>
      <c r="E3144"/>
      <c r="F3144"/>
      <c r="G3144"/>
    </row>
    <row r="3145" spans="2:7" x14ac:dyDescent="0.25">
      <c r="B3145"/>
      <c r="C3145"/>
      <c r="D3145"/>
      <c r="E3145"/>
      <c r="F3145"/>
      <c r="G3145"/>
    </row>
    <row r="3146" spans="2:7" x14ac:dyDescent="0.25">
      <c r="B3146"/>
      <c r="C3146"/>
      <c r="D3146"/>
      <c r="E3146"/>
      <c r="F3146"/>
      <c r="G3146"/>
    </row>
    <row r="3147" spans="2:7" x14ac:dyDescent="0.25">
      <c r="B3147"/>
      <c r="C3147"/>
      <c r="D3147"/>
      <c r="E3147"/>
      <c r="F3147"/>
      <c r="G3147"/>
    </row>
    <row r="3148" spans="2:7" x14ac:dyDescent="0.25">
      <c r="B3148"/>
      <c r="C3148"/>
      <c r="D3148"/>
      <c r="E3148"/>
      <c r="F3148"/>
      <c r="G3148"/>
    </row>
    <row r="3149" spans="2:7" x14ac:dyDescent="0.25">
      <c r="B3149"/>
      <c r="C3149"/>
      <c r="D3149"/>
      <c r="E3149"/>
      <c r="F3149"/>
      <c r="G3149"/>
    </row>
    <row r="3150" spans="2:7" x14ac:dyDescent="0.25">
      <c r="B3150"/>
      <c r="C3150"/>
      <c r="D3150"/>
      <c r="E3150"/>
      <c r="F3150"/>
      <c r="G3150"/>
    </row>
    <row r="3151" spans="2:7" x14ac:dyDescent="0.25">
      <c r="B3151"/>
      <c r="C3151"/>
      <c r="D3151"/>
      <c r="E3151"/>
      <c r="F3151"/>
      <c r="G3151"/>
    </row>
    <row r="3152" spans="2:7" x14ac:dyDescent="0.25">
      <c r="B3152"/>
      <c r="C3152"/>
      <c r="D3152"/>
      <c r="E3152"/>
      <c r="F3152"/>
      <c r="G3152"/>
    </row>
    <row r="3153" spans="2:7" x14ac:dyDescent="0.25">
      <c r="B3153"/>
      <c r="C3153"/>
      <c r="D3153"/>
      <c r="E3153"/>
      <c r="F3153"/>
      <c r="G3153"/>
    </row>
    <row r="3154" spans="2:7" x14ac:dyDescent="0.25">
      <c r="B3154"/>
      <c r="C3154"/>
      <c r="D3154"/>
      <c r="E3154"/>
      <c r="F3154"/>
      <c r="G3154"/>
    </row>
    <row r="3155" spans="2:7" x14ac:dyDescent="0.25">
      <c r="B3155"/>
      <c r="C3155"/>
      <c r="D3155"/>
      <c r="E3155"/>
      <c r="F3155"/>
      <c r="G3155"/>
    </row>
    <row r="3156" spans="2:7" x14ac:dyDescent="0.25">
      <c r="B3156"/>
      <c r="C3156"/>
      <c r="D3156"/>
      <c r="E3156"/>
      <c r="F3156"/>
      <c r="G3156"/>
    </row>
    <row r="3157" spans="2:7" x14ac:dyDescent="0.25">
      <c r="B3157"/>
      <c r="C3157"/>
      <c r="D3157"/>
      <c r="E3157"/>
      <c r="F3157"/>
      <c r="G3157"/>
    </row>
    <row r="3158" spans="2:7" x14ac:dyDescent="0.25">
      <c r="B3158"/>
      <c r="C3158"/>
      <c r="D3158"/>
      <c r="E3158"/>
      <c r="F3158"/>
      <c r="G3158"/>
    </row>
    <row r="3159" spans="2:7" x14ac:dyDescent="0.25">
      <c r="B3159"/>
      <c r="C3159"/>
      <c r="D3159"/>
      <c r="E3159"/>
      <c r="F3159"/>
      <c r="G3159"/>
    </row>
    <row r="3160" spans="2:7" x14ac:dyDescent="0.25">
      <c r="B3160"/>
      <c r="C3160"/>
      <c r="D3160"/>
      <c r="E3160"/>
      <c r="F3160"/>
      <c r="G3160"/>
    </row>
    <row r="3161" spans="2:7" x14ac:dyDescent="0.25">
      <c r="B3161"/>
      <c r="C3161"/>
      <c r="D3161"/>
      <c r="E3161"/>
      <c r="F3161"/>
      <c r="G3161"/>
    </row>
    <row r="3162" spans="2:7" x14ac:dyDescent="0.25">
      <c r="B3162"/>
      <c r="C3162"/>
      <c r="D3162"/>
      <c r="E3162"/>
      <c r="F3162"/>
      <c r="G3162"/>
    </row>
    <row r="3163" spans="2:7" x14ac:dyDescent="0.25">
      <c r="B3163"/>
      <c r="C3163"/>
      <c r="D3163"/>
      <c r="E3163"/>
      <c r="F3163"/>
      <c r="G3163"/>
    </row>
    <row r="3164" spans="2:7" x14ac:dyDescent="0.25">
      <c r="B3164"/>
      <c r="C3164"/>
      <c r="D3164"/>
      <c r="E3164"/>
      <c r="F3164"/>
      <c r="G3164"/>
    </row>
    <row r="3165" spans="2:7" x14ac:dyDescent="0.25">
      <c r="B3165"/>
      <c r="C3165"/>
      <c r="D3165"/>
      <c r="E3165"/>
      <c r="F3165"/>
      <c r="G3165"/>
    </row>
    <row r="3166" spans="2:7" x14ac:dyDescent="0.25">
      <c r="B3166"/>
      <c r="C3166"/>
      <c r="D3166"/>
      <c r="E3166"/>
      <c r="F3166"/>
      <c r="G3166"/>
    </row>
    <row r="3167" spans="2:7" x14ac:dyDescent="0.25">
      <c r="B3167"/>
      <c r="C3167"/>
      <c r="D3167"/>
      <c r="E3167"/>
      <c r="F3167"/>
      <c r="G3167"/>
    </row>
    <row r="3168" spans="2:7" x14ac:dyDescent="0.25">
      <c r="B3168"/>
      <c r="C3168"/>
      <c r="D3168"/>
      <c r="E3168"/>
      <c r="F3168"/>
      <c r="G3168"/>
    </row>
    <row r="3169" spans="2:7" x14ac:dyDescent="0.25">
      <c r="B3169"/>
      <c r="C3169"/>
      <c r="D3169"/>
      <c r="E3169"/>
      <c r="F3169"/>
      <c r="G3169"/>
    </row>
    <row r="3170" spans="2:7" x14ac:dyDescent="0.25">
      <c r="B3170"/>
      <c r="C3170"/>
      <c r="D3170"/>
      <c r="E3170"/>
      <c r="F3170"/>
      <c r="G3170"/>
    </row>
    <row r="3171" spans="2:7" x14ac:dyDescent="0.25">
      <c r="B3171"/>
      <c r="C3171"/>
      <c r="D3171"/>
      <c r="E3171"/>
      <c r="F3171"/>
      <c r="G3171"/>
    </row>
    <row r="3172" spans="2:7" x14ac:dyDescent="0.25">
      <c r="B3172"/>
      <c r="C3172"/>
      <c r="D3172"/>
      <c r="E3172"/>
      <c r="F3172"/>
      <c r="G3172"/>
    </row>
    <row r="3173" spans="2:7" x14ac:dyDescent="0.25">
      <c r="B3173"/>
      <c r="C3173"/>
      <c r="D3173"/>
      <c r="E3173"/>
      <c r="F3173"/>
      <c r="G3173"/>
    </row>
    <row r="3174" spans="2:7" x14ac:dyDescent="0.25">
      <c r="B3174"/>
      <c r="C3174"/>
      <c r="D3174"/>
      <c r="E3174"/>
      <c r="F3174"/>
      <c r="G3174"/>
    </row>
    <row r="3175" spans="2:7" x14ac:dyDescent="0.25">
      <c r="B3175"/>
      <c r="C3175"/>
      <c r="D3175"/>
      <c r="E3175"/>
      <c r="F3175"/>
      <c r="G3175"/>
    </row>
    <row r="3176" spans="2:7" x14ac:dyDescent="0.25">
      <c r="B3176"/>
      <c r="C3176"/>
      <c r="D3176"/>
      <c r="E3176"/>
      <c r="F3176"/>
      <c r="G3176"/>
    </row>
    <row r="3177" spans="2:7" x14ac:dyDescent="0.25">
      <c r="B3177"/>
      <c r="C3177"/>
      <c r="D3177"/>
      <c r="E3177"/>
      <c r="F3177"/>
      <c r="G3177"/>
    </row>
    <row r="3178" spans="2:7" x14ac:dyDescent="0.25">
      <c r="B3178"/>
      <c r="C3178"/>
      <c r="D3178"/>
      <c r="E3178"/>
      <c r="F3178"/>
      <c r="G3178"/>
    </row>
    <row r="3179" spans="2:7" x14ac:dyDescent="0.25">
      <c r="B3179"/>
      <c r="C3179"/>
      <c r="D3179"/>
      <c r="E3179"/>
      <c r="F3179"/>
      <c r="G3179"/>
    </row>
    <row r="3180" spans="2:7" x14ac:dyDescent="0.25">
      <c r="B3180"/>
      <c r="C3180"/>
      <c r="D3180"/>
      <c r="E3180"/>
      <c r="F3180"/>
      <c r="G3180"/>
    </row>
    <row r="3181" spans="2:7" x14ac:dyDescent="0.25">
      <c r="B3181"/>
      <c r="C3181"/>
      <c r="D3181"/>
      <c r="E3181"/>
      <c r="F3181"/>
      <c r="G3181"/>
    </row>
    <row r="3182" spans="2:7" x14ac:dyDescent="0.25">
      <c r="B3182"/>
      <c r="C3182"/>
      <c r="D3182"/>
      <c r="E3182"/>
      <c r="F3182"/>
      <c r="G3182"/>
    </row>
    <row r="3183" spans="2:7" x14ac:dyDescent="0.25">
      <c r="B3183"/>
      <c r="C3183"/>
      <c r="D3183"/>
      <c r="E3183"/>
      <c r="F3183"/>
      <c r="G3183"/>
    </row>
    <row r="3184" spans="2:7" x14ac:dyDescent="0.25">
      <c r="B3184"/>
      <c r="C3184"/>
      <c r="D3184"/>
      <c r="E3184"/>
      <c r="F3184"/>
      <c r="G3184"/>
    </row>
    <row r="3185" spans="2:7" x14ac:dyDescent="0.25">
      <c r="B3185"/>
      <c r="C3185"/>
      <c r="D3185"/>
      <c r="E3185"/>
      <c r="F3185"/>
      <c r="G3185"/>
    </row>
    <row r="3186" spans="2:7" x14ac:dyDescent="0.25">
      <c r="B3186"/>
      <c r="C3186"/>
      <c r="D3186"/>
      <c r="E3186"/>
      <c r="F3186"/>
      <c r="G3186"/>
    </row>
    <row r="3187" spans="2:7" x14ac:dyDescent="0.25">
      <c r="B3187"/>
      <c r="C3187"/>
      <c r="D3187"/>
      <c r="E3187"/>
      <c r="F3187"/>
      <c r="G3187"/>
    </row>
    <row r="3188" spans="2:7" x14ac:dyDescent="0.25">
      <c r="B3188"/>
      <c r="C3188"/>
      <c r="D3188"/>
      <c r="E3188"/>
      <c r="F3188"/>
      <c r="G3188"/>
    </row>
    <row r="3189" spans="2:7" x14ac:dyDescent="0.25">
      <c r="B3189"/>
      <c r="C3189"/>
      <c r="D3189"/>
      <c r="E3189"/>
      <c r="F3189"/>
      <c r="G3189"/>
    </row>
    <row r="3190" spans="2:7" x14ac:dyDescent="0.25">
      <c r="B3190"/>
      <c r="C3190"/>
      <c r="D3190"/>
      <c r="E3190"/>
      <c r="F3190"/>
      <c r="G3190"/>
    </row>
    <row r="3191" spans="2:7" x14ac:dyDescent="0.25">
      <c r="B3191"/>
      <c r="C3191"/>
      <c r="D3191"/>
      <c r="E3191"/>
      <c r="F3191"/>
      <c r="G3191"/>
    </row>
    <row r="3192" spans="2:7" x14ac:dyDescent="0.25">
      <c r="B3192"/>
      <c r="C3192"/>
      <c r="D3192"/>
      <c r="E3192"/>
      <c r="F3192"/>
      <c r="G3192"/>
    </row>
    <row r="3193" spans="2:7" x14ac:dyDescent="0.25">
      <c r="B3193"/>
      <c r="C3193"/>
      <c r="D3193"/>
      <c r="E3193"/>
      <c r="F3193"/>
      <c r="G3193"/>
    </row>
    <row r="3194" spans="2:7" x14ac:dyDescent="0.25">
      <c r="B3194"/>
      <c r="C3194"/>
      <c r="D3194"/>
      <c r="E3194"/>
      <c r="F3194"/>
      <c r="G3194"/>
    </row>
    <row r="3195" spans="2:7" x14ac:dyDescent="0.25">
      <c r="B3195"/>
      <c r="C3195"/>
      <c r="D3195"/>
      <c r="E3195"/>
      <c r="F3195"/>
      <c r="G3195"/>
    </row>
    <row r="3196" spans="2:7" x14ac:dyDescent="0.25">
      <c r="B3196"/>
      <c r="C3196"/>
      <c r="D3196"/>
      <c r="E3196"/>
      <c r="F3196"/>
      <c r="G3196"/>
    </row>
    <row r="3197" spans="2:7" x14ac:dyDescent="0.25">
      <c r="B3197"/>
      <c r="C3197"/>
      <c r="D3197"/>
      <c r="E3197"/>
      <c r="F3197"/>
      <c r="G3197"/>
    </row>
    <row r="3198" spans="2:7" x14ac:dyDescent="0.25">
      <c r="B3198"/>
      <c r="C3198"/>
      <c r="D3198"/>
      <c r="E3198"/>
      <c r="F3198"/>
      <c r="G3198"/>
    </row>
    <row r="3199" spans="2:7" x14ac:dyDescent="0.25">
      <c r="B3199"/>
      <c r="C3199"/>
      <c r="D3199"/>
      <c r="E3199"/>
      <c r="F3199"/>
      <c r="G3199"/>
    </row>
    <row r="3200" spans="2:7" x14ac:dyDescent="0.25">
      <c r="B3200"/>
      <c r="C3200"/>
      <c r="D3200"/>
      <c r="E3200"/>
      <c r="F3200"/>
      <c r="G3200"/>
    </row>
    <row r="3201" spans="2:7" x14ac:dyDescent="0.25">
      <c r="B3201"/>
      <c r="C3201"/>
      <c r="D3201"/>
      <c r="E3201"/>
      <c r="F3201"/>
      <c r="G3201"/>
    </row>
    <row r="3202" spans="2:7" x14ac:dyDescent="0.25">
      <c r="B3202"/>
      <c r="C3202"/>
      <c r="D3202"/>
      <c r="E3202"/>
      <c r="F3202"/>
      <c r="G3202"/>
    </row>
    <row r="3203" spans="2:7" x14ac:dyDescent="0.25">
      <c r="B3203"/>
      <c r="C3203"/>
      <c r="D3203"/>
      <c r="E3203"/>
      <c r="F3203"/>
      <c r="G3203"/>
    </row>
    <row r="3204" spans="2:7" x14ac:dyDescent="0.25">
      <c r="B3204"/>
      <c r="C3204"/>
      <c r="D3204"/>
      <c r="E3204"/>
      <c r="F3204"/>
      <c r="G3204"/>
    </row>
    <row r="3205" spans="2:7" x14ac:dyDescent="0.25">
      <c r="B3205"/>
      <c r="C3205"/>
      <c r="D3205"/>
      <c r="E3205"/>
      <c r="F3205"/>
      <c r="G3205"/>
    </row>
    <row r="3206" spans="2:7" x14ac:dyDescent="0.25">
      <c r="B3206"/>
      <c r="C3206"/>
      <c r="D3206"/>
      <c r="E3206"/>
      <c r="F3206"/>
      <c r="G3206"/>
    </row>
    <row r="3207" spans="2:7" x14ac:dyDescent="0.25">
      <c r="B3207"/>
      <c r="C3207"/>
      <c r="D3207"/>
      <c r="E3207"/>
      <c r="F3207"/>
      <c r="G3207"/>
    </row>
    <row r="3208" spans="2:7" x14ac:dyDescent="0.25">
      <c r="B3208"/>
      <c r="C3208"/>
      <c r="D3208"/>
      <c r="E3208"/>
      <c r="F3208"/>
      <c r="G3208"/>
    </row>
    <row r="3209" spans="2:7" x14ac:dyDescent="0.25">
      <c r="B3209"/>
      <c r="C3209"/>
      <c r="D3209"/>
      <c r="E3209"/>
      <c r="F3209"/>
      <c r="G3209"/>
    </row>
    <row r="3210" spans="2:7" x14ac:dyDescent="0.25">
      <c r="B3210"/>
      <c r="C3210"/>
      <c r="D3210"/>
      <c r="E3210"/>
      <c r="F3210"/>
      <c r="G3210"/>
    </row>
    <row r="3211" spans="2:7" x14ac:dyDescent="0.25">
      <c r="B3211"/>
      <c r="C3211"/>
      <c r="D3211"/>
      <c r="E3211"/>
      <c r="F3211"/>
      <c r="G3211"/>
    </row>
    <row r="3212" spans="2:7" x14ac:dyDescent="0.25">
      <c r="B3212"/>
      <c r="C3212"/>
      <c r="D3212"/>
      <c r="E3212"/>
      <c r="F3212"/>
      <c r="G3212"/>
    </row>
    <row r="3213" spans="2:7" x14ac:dyDescent="0.25">
      <c r="B3213"/>
      <c r="C3213"/>
      <c r="D3213"/>
      <c r="E3213"/>
      <c r="F3213"/>
      <c r="G3213"/>
    </row>
    <row r="3214" spans="2:7" x14ac:dyDescent="0.25">
      <c r="B3214"/>
      <c r="C3214"/>
      <c r="D3214"/>
      <c r="E3214"/>
      <c r="F3214"/>
      <c r="G3214"/>
    </row>
    <row r="3215" spans="2:7" x14ac:dyDescent="0.25">
      <c r="B3215"/>
      <c r="C3215"/>
      <c r="D3215"/>
      <c r="E3215"/>
      <c r="F3215"/>
      <c r="G3215"/>
    </row>
    <row r="3216" spans="2:7" x14ac:dyDescent="0.25">
      <c r="B3216"/>
      <c r="C3216"/>
      <c r="D3216"/>
      <c r="E3216"/>
      <c r="F3216"/>
      <c r="G3216"/>
    </row>
    <row r="3217" spans="2:7" x14ac:dyDescent="0.25">
      <c r="B3217"/>
      <c r="C3217"/>
      <c r="D3217"/>
      <c r="E3217"/>
      <c r="F3217"/>
      <c r="G3217"/>
    </row>
    <row r="3218" spans="2:7" x14ac:dyDescent="0.25">
      <c r="B3218"/>
      <c r="C3218"/>
      <c r="D3218"/>
      <c r="E3218"/>
      <c r="F3218"/>
      <c r="G3218"/>
    </row>
    <row r="3219" spans="2:7" x14ac:dyDescent="0.25">
      <c r="B3219"/>
      <c r="C3219"/>
      <c r="D3219"/>
      <c r="E3219"/>
      <c r="F3219"/>
      <c r="G3219"/>
    </row>
    <row r="3220" spans="2:7" x14ac:dyDescent="0.25">
      <c r="B3220"/>
      <c r="C3220"/>
      <c r="D3220"/>
      <c r="E3220"/>
      <c r="F3220"/>
      <c r="G3220"/>
    </row>
    <row r="3221" spans="2:7" x14ac:dyDescent="0.25">
      <c r="B3221"/>
      <c r="C3221"/>
      <c r="D3221"/>
      <c r="E3221"/>
      <c r="F3221"/>
      <c r="G3221"/>
    </row>
    <row r="3222" spans="2:7" x14ac:dyDescent="0.25">
      <c r="B3222"/>
      <c r="C3222"/>
      <c r="D3222"/>
      <c r="E3222"/>
      <c r="F3222"/>
      <c r="G3222"/>
    </row>
    <row r="3223" spans="2:7" x14ac:dyDescent="0.25">
      <c r="B3223"/>
      <c r="C3223"/>
      <c r="D3223"/>
      <c r="E3223"/>
      <c r="F3223"/>
      <c r="G3223"/>
    </row>
    <row r="3224" spans="2:7" x14ac:dyDescent="0.25">
      <c r="B3224"/>
      <c r="C3224"/>
      <c r="D3224"/>
      <c r="E3224"/>
      <c r="F3224"/>
      <c r="G3224"/>
    </row>
    <row r="3225" spans="2:7" x14ac:dyDescent="0.25">
      <c r="B3225"/>
      <c r="C3225"/>
      <c r="D3225"/>
      <c r="E3225"/>
      <c r="F3225"/>
      <c r="G3225"/>
    </row>
    <row r="3226" spans="2:7" x14ac:dyDescent="0.25">
      <c r="B3226"/>
      <c r="C3226"/>
      <c r="D3226"/>
      <c r="E3226"/>
      <c r="F3226"/>
      <c r="G3226"/>
    </row>
    <row r="3227" spans="2:7" x14ac:dyDescent="0.25">
      <c r="B3227"/>
      <c r="C3227"/>
      <c r="D3227"/>
      <c r="E3227"/>
      <c r="F3227"/>
      <c r="G3227"/>
    </row>
    <row r="3228" spans="2:7" x14ac:dyDescent="0.25">
      <c r="B3228"/>
      <c r="C3228"/>
      <c r="D3228"/>
      <c r="E3228"/>
      <c r="F3228"/>
      <c r="G3228"/>
    </row>
    <row r="3229" spans="2:7" x14ac:dyDescent="0.25">
      <c r="B3229"/>
      <c r="C3229"/>
      <c r="D3229"/>
      <c r="E3229"/>
      <c r="F3229"/>
      <c r="G3229"/>
    </row>
    <row r="3230" spans="2:7" x14ac:dyDescent="0.25">
      <c r="B3230"/>
      <c r="C3230"/>
      <c r="D3230"/>
      <c r="E3230"/>
      <c r="F3230"/>
      <c r="G3230"/>
    </row>
    <row r="3231" spans="2:7" x14ac:dyDescent="0.25">
      <c r="B3231"/>
      <c r="C3231"/>
      <c r="D3231"/>
      <c r="E3231"/>
      <c r="F3231"/>
      <c r="G3231"/>
    </row>
    <row r="3232" spans="2:7" x14ac:dyDescent="0.25">
      <c r="B3232"/>
      <c r="C3232"/>
      <c r="D3232"/>
      <c r="E3232"/>
      <c r="F3232"/>
      <c r="G3232"/>
    </row>
    <row r="3233" spans="2:7" x14ac:dyDescent="0.25">
      <c r="B3233"/>
      <c r="C3233"/>
      <c r="D3233"/>
      <c r="E3233"/>
      <c r="F3233"/>
      <c r="G3233"/>
    </row>
    <row r="3234" spans="2:7" x14ac:dyDescent="0.25">
      <c r="B3234"/>
      <c r="C3234"/>
      <c r="D3234"/>
      <c r="E3234"/>
      <c r="F3234"/>
      <c r="G3234"/>
    </row>
    <row r="3235" spans="2:7" x14ac:dyDescent="0.25">
      <c r="B3235"/>
      <c r="C3235"/>
      <c r="D3235"/>
      <c r="E3235"/>
      <c r="F3235"/>
      <c r="G3235"/>
    </row>
    <row r="3236" spans="2:7" x14ac:dyDescent="0.25">
      <c r="B3236"/>
      <c r="C3236"/>
      <c r="D3236"/>
      <c r="E3236"/>
      <c r="F3236"/>
      <c r="G3236"/>
    </row>
    <row r="3237" spans="2:7" x14ac:dyDescent="0.25">
      <c r="B3237"/>
      <c r="C3237"/>
      <c r="D3237"/>
      <c r="E3237"/>
      <c r="F3237"/>
      <c r="G3237"/>
    </row>
    <row r="3238" spans="2:7" x14ac:dyDescent="0.25">
      <c r="B3238"/>
      <c r="C3238"/>
      <c r="D3238"/>
      <c r="E3238"/>
      <c r="F3238"/>
      <c r="G3238"/>
    </row>
    <row r="3239" spans="2:7" x14ac:dyDescent="0.25">
      <c r="B3239"/>
      <c r="C3239"/>
      <c r="D3239"/>
      <c r="E3239"/>
      <c r="F3239"/>
      <c r="G3239"/>
    </row>
    <row r="3240" spans="2:7" x14ac:dyDescent="0.25">
      <c r="B3240"/>
      <c r="C3240"/>
      <c r="D3240"/>
      <c r="E3240"/>
      <c r="F3240"/>
      <c r="G3240"/>
    </row>
    <row r="3241" spans="2:7" x14ac:dyDescent="0.25">
      <c r="B3241"/>
      <c r="C3241"/>
      <c r="D3241"/>
      <c r="E3241"/>
      <c r="F3241"/>
      <c r="G3241"/>
    </row>
    <row r="3242" spans="2:7" x14ac:dyDescent="0.25">
      <c r="B3242"/>
      <c r="C3242"/>
      <c r="D3242"/>
      <c r="E3242"/>
      <c r="F3242"/>
      <c r="G3242"/>
    </row>
    <row r="3243" spans="2:7" x14ac:dyDescent="0.25">
      <c r="B3243"/>
      <c r="C3243"/>
      <c r="D3243"/>
      <c r="E3243"/>
      <c r="F3243"/>
      <c r="G3243"/>
    </row>
    <row r="3244" spans="2:7" x14ac:dyDescent="0.25">
      <c r="B3244"/>
      <c r="C3244"/>
      <c r="D3244"/>
      <c r="E3244"/>
      <c r="F3244"/>
      <c r="G3244"/>
    </row>
    <row r="3245" spans="2:7" x14ac:dyDescent="0.25">
      <c r="B3245"/>
      <c r="C3245"/>
      <c r="D3245"/>
      <c r="E3245"/>
      <c r="F3245"/>
      <c r="G3245"/>
    </row>
    <row r="3246" spans="2:7" x14ac:dyDescent="0.25">
      <c r="B3246"/>
      <c r="C3246"/>
      <c r="D3246"/>
      <c r="E3246"/>
      <c r="F3246"/>
      <c r="G3246"/>
    </row>
    <row r="3247" spans="2:7" x14ac:dyDescent="0.25">
      <c r="B3247"/>
      <c r="C3247"/>
      <c r="D3247"/>
      <c r="E3247"/>
      <c r="F3247"/>
      <c r="G3247"/>
    </row>
    <row r="3248" spans="2:7" x14ac:dyDescent="0.25">
      <c r="B3248"/>
      <c r="C3248"/>
      <c r="D3248"/>
      <c r="E3248"/>
      <c r="F3248"/>
      <c r="G3248"/>
    </row>
    <row r="3249" spans="2:7" x14ac:dyDescent="0.25">
      <c r="B3249"/>
      <c r="C3249"/>
      <c r="D3249"/>
      <c r="E3249"/>
      <c r="F3249"/>
      <c r="G3249"/>
    </row>
    <row r="3250" spans="2:7" x14ac:dyDescent="0.25">
      <c r="B3250"/>
      <c r="C3250"/>
      <c r="D3250"/>
      <c r="E3250"/>
      <c r="F3250"/>
      <c r="G3250"/>
    </row>
    <row r="3251" spans="2:7" x14ac:dyDescent="0.25">
      <c r="B3251"/>
      <c r="C3251"/>
      <c r="D3251"/>
      <c r="E3251"/>
      <c r="F3251"/>
      <c r="G3251"/>
    </row>
    <row r="3252" spans="2:7" x14ac:dyDescent="0.25">
      <c r="B3252"/>
      <c r="C3252"/>
      <c r="D3252"/>
      <c r="E3252"/>
      <c r="F3252"/>
      <c r="G3252"/>
    </row>
    <row r="3253" spans="2:7" x14ac:dyDescent="0.25">
      <c r="B3253"/>
      <c r="C3253"/>
      <c r="D3253"/>
      <c r="E3253"/>
      <c r="F3253"/>
      <c r="G3253"/>
    </row>
    <row r="3254" spans="2:7" x14ac:dyDescent="0.25">
      <c r="B3254"/>
      <c r="C3254"/>
      <c r="D3254"/>
      <c r="E3254"/>
      <c r="F3254"/>
      <c r="G3254"/>
    </row>
    <row r="3255" spans="2:7" x14ac:dyDescent="0.25">
      <c r="B3255"/>
      <c r="C3255"/>
      <c r="D3255"/>
      <c r="E3255"/>
      <c r="F3255"/>
      <c r="G3255"/>
    </row>
    <row r="3256" spans="2:7" x14ac:dyDescent="0.25">
      <c r="B3256"/>
      <c r="C3256"/>
      <c r="D3256"/>
      <c r="E3256"/>
      <c r="F3256"/>
      <c r="G3256"/>
    </row>
    <row r="3257" spans="2:7" x14ac:dyDescent="0.25">
      <c r="B3257"/>
      <c r="C3257"/>
      <c r="D3257"/>
      <c r="E3257"/>
      <c r="F3257"/>
      <c r="G3257"/>
    </row>
    <row r="3258" spans="2:7" x14ac:dyDescent="0.25">
      <c r="B3258"/>
      <c r="C3258"/>
      <c r="D3258"/>
      <c r="E3258"/>
      <c r="F3258"/>
      <c r="G3258"/>
    </row>
    <row r="3259" spans="2:7" x14ac:dyDescent="0.25">
      <c r="B3259"/>
      <c r="C3259"/>
      <c r="D3259"/>
      <c r="E3259"/>
      <c r="F3259"/>
      <c r="G3259"/>
    </row>
    <row r="3260" spans="2:7" x14ac:dyDescent="0.25">
      <c r="B3260"/>
      <c r="C3260"/>
      <c r="D3260"/>
      <c r="E3260"/>
      <c r="F3260"/>
      <c r="G3260"/>
    </row>
    <row r="3261" spans="2:7" x14ac:dyDescent="0.25">
      <c r="B3261"/>
      <c r="C3261"/>
      <c r="D3261"/>
      <c r="E3261"/>
      <c r="F3261"/>
      <c r="G3261"/>
    </row>
    <row r="3262" spans="2:7" x14ac:dyDescent="0.25">
      <c r="B3262"/>
      <c r="C3262"/>
      <c r="D3262"/>
      <c r="E3262"/>
      <c r="F3262"/>
      <c r="G3262"/>
    </row>
    <row r="3263" spans="2:7" x14ac:dyDescent="0.25">
      <c r="B3263"/>
      <c r="C3263"/>
      <c r="D3263"/>
      <c r="E3263"/>
      <c r="F3263"/>
      <c r="G3263"/>
    </row>
    <row r="3264" spans="2:7" x14ac:dyDescent="0.25">
      <c r="B3264"/>
      <c r="C3264"/>
      <c r="D3264"/>
      <c r="E3264"/>
      <c r="F3264"/>
      <c r="G3264"/>
    </row>
    <row r="3265" spans="2:7" x14ac:dyDescent="0.25">
      <c r="B3265"/>
      <c r="C3265"/>
      <c r="D3265"/>
      <c r="E3265"/>
      <c r="F3265"/>
      <c r="G3265"/>
    </row>
    <row r="3266" spans="2:7" x14ac:dyDescent="0.25">
      <c r="B3266"/>
      <c r="C3266"/>
      <c r="D3266"/>
      <c r="E3266"/>
      <c r="F3266"/>
      <c r="G3266"/>
    </row>
    <row r="3267" spans="2:7" x14ac:dyDescent="0.25">
      <c r="B3267"/>
      <c r="C3267"/>
      <c r="D3267"/>
      <c r="E3267"/>
      <c r="F3267"/>
      <c r="G3267"/>
    </row>
    <row r="3268" spans="2:7" x14ac:dyDescent="0.25">
      <c r="B3268"/>
      <c r="C3268"/>
      <c r="D3268"/>
      <c r="E3268"/>
      <c r="F3268"/>
      <c r="G3268"/>
    </row>
    <row r="3269" spans="2:7" x14ac:dyDescent="0.25">
      <c r="B3269"/>
      <c r="C3269"/>
      <c r="D3269"/>
      <c r="E3269"/>
      <c r="F3269"/>
      <c r="G3269"/>
    </row>
    <row r="3270" spans="2:7" x14ac:dyDescent="0.25">
      <c r="B3270"/>
      <c r="C3270"/>
      <c r="D3270"/>
      <c r="E3270"/>
      <c r="F3270"/>
      <c r="G3270"/>
    </row>
    <row r="3271" spans="2:7" x14ac:dyDescent="0.25">
      <c r="B3271"/>
      <c r="C3271"/>
      <c r="D3271"/>
      <c r="E3271"/>
      <c r="F3271"/>
      <c r="G3271"/>
    </row>
    <row r="3272" spans="2:7" x14ac:dyDescent="0.25">
      <c r="B3272"/>
      <c r="C3272"/>
      <c r="D3272"/>
      <c r="E3272"/>
      <c r="F3272"/>
      <c r="G3272"/>
    </row>
    <row r="3273" spans="2:7" x14ac:dyDescent="0.25">
      <c r="B3273"/>
      <c r="C3273"/>
      <c r="D3273"/>
      <c r="E3273"/>
      <c r="F3273"/>
      <c r="G3273"/>
    </row>
    <row r="3274" spans="2:7" x14ac:dyDescent="0.25">
      <c r="B3274"/>
      <c r="C3274"/>
      <c r="D3274"/>
      <c r="E3274"/>
      <c r="F3274"/>
      <c r="G3274"/>
    </row>
    <row r="3275" spans="2:7" x14ac:dyDescent="0.25">
      <c r="B3275"/>
      <c r="C3275"/>
      <c r="D3275"/>
      <c r="E3275"/>
      <c r="F3275"/>
      <c r="G3275"/>
    </row>
    <row r="3276" spans="2:7" x14ac:dyDescent="0.25">
      <c r="B3276"/>
      <c r="C3276"/>
      <c r="D3276"/>
      <c r="E3276"/>
      <c r="F3276"/>
      <c r="G3276"/>
    </row>
    <row r="3277" spans="2:7" x14ac:dyDescent="0.25">
      <c r="B3277"/>
      <c r="C3277"/>
      <c r="D3277"/>
      <c r="E3277"/>
      <c r="F3277"/>
      <c r="G3277"/>
    </row>
    <row r="3278" spans="2:7" x14ac:dyDescent="0.25">
      <c r="B3278"/>
      <c r="C3278"/>
      <c r="D3278"/>
      <c r="E3278"/>
      <c r="F3278"/>
      <c r="G3278"/>
    </row>
    <row r="3279" spans="2:7" x14ac:dyDescent="0.25">
      <c r="B3279"/>
      <c r="C3279"/>
      <c r="D3279"/>
      <c r="E3279"/>
      <c r="F3279"/>
      <c r="G3279"/>
    </row>
    <row r="3280" spans="2:7" x14ac:dyDescent="0.25">
      <c r="B3280"/>
      <c r="C3280"/>
      <c r="D3280"/>
      <c r="E3280"/>
      <c r="F3280"/>
      <c r="G3280"/>
    </row>
    <row r="3281" spans="2:7" x14ac:dyDescent="0.25">
      <c r="B3281"/>
      <c r="C3281"/>
      <c r="D3281"/>
      <c r="E3281"/>
      <c r="F3281"/>
      <c r="G3281"/>
    </row>
    <row r="3282" spans="2:7" x14ac:dyDescent="0.25">
      <c r="B3282"/>
      <c r="C3282"/>
      <c r="D3282"/>
      <c r="E3282"/>
      <c r="F3282"/>
      <c r="G3282"/>
    </row>
    <row r="3283" spans="2:7" x14ac:dyDescent="0.25">
      <c r="B3283"/>
      <c r="C3283"/>
      <c r="D3283"/>
      <c r="E3283"/>
      <c r="F3283"/>
      <c r="G3283"/>
    </row>
    <row r="3284" spans="2:7" x14ac:dyDescent="0.25">
      <c r="B3284"/>
      <c r="C3284"/>
      <c r="D3284"/>
      <c r="E3284"/>
      <c r="F3284"/>
      <c r="G3284"/>
    </row>
    <row r="3285" spans="2:7" x14ac:dyDescent="0.25">
      <c r="B3285"/>
      <c r="C3285"/>
      <c r="D3285"/>
      <c r="E3285"/>
      <c r="F3285"/>
      <c r="G3285"/>
    </row>
    <row r="3286" spans="2:7" x14ac:dyDescent="0.25">
      <c r="B3286"/>
      <c r="C3286"/>
      <c r="D3286"/>
      <c r="E3286"/>
      <c r="F3286"/>
      <c r="G3286"/>
    </row>
    <row r="3287" spans="2:7" x14ac:dyDescent="0.25">
      <c r="B3287"/>
      <c r="C3287"/>
      <c r="D3287"/>
      <c r="E3287"/>
      <c r="F3287"/>
      <c r="G3287"/>
    </row>
    <row r="3288" spans="2:7" x14ac:dyDescent="0.25">
      <c r="B3288"/>
      <c r="C3288"/>
      <c r="D3288"/>
      <c r="E3288"/>
      <c r="F3288"/>
      <c r="G3288"/>
    </row>
    <row r="3289" spans="2:7" x14ac:dyDescent="0.25">
      <c r="B3289"/>
      <c r="C3289"/>
      <c r="D3289"/>
      <c r="E3289"/>
      <c r="F3289"/>
      <c r="G3289"/>
    </row>
    <row r="3290" spans="2:7" x14ac:dyDescent="0.25">
      <c r="B3290"/>
      <c r="C3290"/>
      <c r="D3290"/>
      <c r="E3290"/>
      <c r="F3290"/>
      <c r="G3290"/>
    </row>
    <row r="3291" spans="2:7" x14ac:dyDescent="0.25">
      <c r="B3291"/>
      <c r="C3291"/>
      <c r="D3291"/>
      <c r="E3291"/>
      <c r="F3291"/>
      <c r="G3291"/>
    </row>
    <row r="3292" spans="2:7" x14ac:dyDescent="0.25">
      <c r="B3292"/>
      <c r="C3292"/>
      <c r="D3292"/>
      <c r="E3292"/>
      <c r="F3292"/>
      <c r="G3292"/>
    </row>
    <row r="3293" spans="2:7" x14ac:dyDescent="0.25">
      <c r="B3293"/>
      <c r="C3293"/>
      <c r="D3293"/>
      <c r="E3293"/>
      <c r="F3293"/>
      <c r="G3293"/>
    </row>
    <row r="3294" spans="2:7" x14ac:dyDescent="0.25">
      <c r="B3294"/>
      <c r="C3294"/>
      <c r="D3294"/>
      <c r="E3294"/>
      <c r="F3294"/>
      <c r="G3294"/>
    </row>
    <row r="3295" spans="2:7" x14ac:dyDescent="0.25">
      <c r="B3295"/>
      <c r="C3295"/>
      <c r="D3295"/>
      <c r="E3295"/>
      <c r="F3295"/>
      <c r="G3295"/>
    </row>
    <row r="3296" spans="2:7" x14ac:dyDescent="0.25">
      <c r="B3296"/>
      <c r="C3296"/>
      <c r="D3296"/>
      <c r="E3296"/>
      <c r="F3296"/>
      <c r="G3296"/>
    </row>
    <row r="3297" spans="2:7" x14ac:dyDescent="0.25">
      <c r="B3297"/>
      <c r="C3297"/>
      <c r="D3297"/>
      <c r="E3297"/>
      <c r="F3297"/>
      <c r="G3297"/>
    </row>
    <row r="3298" spans="2:7" x14ac:dyDescent="0.25">
      <c r="B3298"/>
      <c r="C3298"/>
      <c r="D3298"/>
      <c r="E3298"/>
      <c r="F3298"/>
      <c r="G3298"/>
    </row>
    <row r="3299" spans="2:7" x14ac:dyDescent="0.25">
      <c r="B3299"/>
      <c r="C3299"/>
      <c r="D3299"/>
      <c r="E3299"/>
      <c r="F3299"/>
      <c r="G3299"/>
    </row>
    <row r="3300" spans="2:7" x14ac:dyDescent="0.25">
      <c r="B3300"/>
      <c r="C3300"/>
      <c r="D3300"/>
      <c r="E3300"/>
      <c r="F3300"/>
      <c r="G3300"/>
    </row>
    <row r="3301" spans="2:7" x14ac:dyDescent="0.25">
      <c r="B3301"/>
      <c r="C3301"/>
      <c r="D3301"/>
      <c r="E3301"/>
      <c r="F3301"/>
      <c r="G3301"/>
    </row>
    <row r="3302" spans="2:7" x14ac:dyDescent="0.25">
      <c r="B3302"/>
      <c r="C3302"/>
      <c r="D3302"/>
      <c r="E3302"/>
      <c r="F3302"/>
      <c r="G3302"/>
    </row>
    <row r="3303" spans="2:7" x14ac:dyDescent="0.25">
      <c r="B3303"/>
      <c r="C3303"/>
      <c r="D3303"/>
      <c r="E3303"/>
      <c r="F3303"/>
      <c r="G3303"/>
    </row>
    <row r="3304" spans="2:7" x14ac:dyDescent="0.25">
      <c r="B3304"/>
      <c r="C3304"/>
      <c r="D3304"/>
      <c r="E3304"/>
      <c r="F3304"/>
      <c r="G3304"/>
    </row>
    <row r="3305" spans="2:7" x14ac:dyDescent="0.25">
      <c r="B3305"/>
      <c r="C3305"/>
      <c r="D3305"/>
      <c r="E3305"/>
      <c r="F3305"/>
      <c r="G3305"/>
    </row>
    <row r="3306" spans="2:7" x14ac:dyDescent="0.25">
      <c r="B3306"/>
      <c r="C3306"/>
      <c r="D3306"/>
      <c r="E3306"/>
      <c r="F3306"/>
      <c r="G3306"/>
    </row>
    <row r="3307" spans="2:7" x14ac:dyDescent="0.25">
      <c r="B3307"/>
      <c r="C3307"/>
      <c r="D3307"/>
      <c r="E3307"/>
      <c r="F3307"/>
      <c r="G3307"/>
    </row>
    <row r="3308" spans="2:7" x14ac:dyDescent="0.25">
      <c r="B3308"/>
      <c r="C3308"/>
      <c r="D3308"/>
      <c r="E3308"/>
      <c r="F3308"/>
      <c r="G3308"/>
    </row>
    <row r="3309" spans="2:7" x14ac:dyDescent="0.25">
      <c r="B3309"/>
      <c r="C3309"/>
      <c r="D3309"/>
      <c r="E3309"/>
      <c r="F3309"/>
      <c r="G3309"/>
    </row>
    <row r="3310" spans="2:7" x14ac:dyDescent="0.25">
      <c r="B3310"/>
      <c r="C3310"/>
      <c r="D3310"/>
      <c r="E3310"/>
      <c r="F3310"/>
      <c r="G3310"/>
    </row>
    <row r="3311" spans="2:7" x14ac:dyDescent="0.25">
      <c r="B3311"/>
      <c r="C3311"/>
      <c r="D3311"/>
      <c r="E3311"/>
      <c r="F3311"/>
      <c r="G3311"/>
    </row>
    <row r="3312" spans="2:7" x14ac:dyDescent="0.25">
      <c r="B3312"/>
      <c r="C3312"/>
      <c r="D3312"/>
      <c r="E3312"/>
      <c r="F3312"/>
      <c r="G3312"/>
    </row>
    <row r="3313" spans="2:7" x14ac:dyDescent="0.25">
      <c r="B3313"/>
      <c r="C3313"/>
      <c r="D3313"/>
      <c r="E3313"/>
      <c r="F3313"/>
      <c r="G3313"/>
    </row>
    <row r="3314" spans="2:7" x14ac:dyDescent="0.25">
      <c r="B3314"/>
      <c r="C3314"/>
      <c r="D3314"/>
      <c r="E3314"/>
      <c r="F3314"/>
      <c r="G3314"/>
    </row>
    <row r="3315" spans="2:7" x14ac:dyDescent="0.25">
      <c r="B3315"/>
      <c r="C3315"/>
      <c r="D3315"/>
      <c r="E3315"/>
      <c r="F3315"/>
      <c r="G3315"/>
    </row>
    <row r="3316" spans="2:7" x14ac:dyDescent="0.25">
      <c r="B3316"/>
      <c r="C3316"/>
      <c r="D3316"/>
      <c r="E3316"/>
      <c r="F3316"/>
      <c r="G3316"/>
    </row>
    <row r="3317" spans="2:7" x14ac:dyDescent="0.25">
      <c r="B3317"/>
      <c r="C3317"/>
      <c r="D3317"/>
      <c r="E3317"/>
      <c r="F3317"/>
      <c r="G3317"/>
    </row>
    <row r="3318" spans="2:7" x14ac:dyDescent="0.25">
      <c r="B3318"/>
      <c r="C3318"/>
      <c r="D3318"/>
      <c r="E3318"/>
      <c r="F3318"/>
      <c r="G3318"/>
    </row>
    <row r="3319" spans="2:7" x14ac:dyDescent="0.25">
      <c r="B3319"/>
      <c r="C3319"/>
      <c r="D3319"/>
      <c r="E3319"/>
      <c r="F3319"/>
      <c r="G3319"/>
    </row>
    <row r="3320" spans="2:7" x14ac:dyDescent="0.25">
      <c r="B3320"/>
      <c r="C3320"/>
      <c r="D3320"/>
      <c r="E3320"/>
      <c r="F3320"/>
      <c r="G3320"/>
    </row>
    <row r="3321" spans="2:7" x14ac:dyDescent="0.25">
      <c r="B3321"/>
      <c r="C3321"/>
      <c r="D3321"/>
      <c r="E3321"/>
      <c r="F3321"/>
      <c r="G3321"/>
    </row>
    <row r="3322" spans="2:7" x14ac:dyDescent="0.25">
      <c r="B3322"/>
      <c r="C3322"/>
      <c r="D3322"/>
      <c r="E3322"/>
      <c r="F3322"/>
      <c r="G3322"/>
    </row>
    <row r="3323" spans="2:7" x14ac:dyDescent="0.25">
      <c r="B3323"/>
      <c r="C3323"/>
      <c r="D3323"/>
      <c r="E3323"/>
      <c r="F3323"/>
      <c r="G3323"/>
    </row>
    <row r="3324" spans="2:7" x14ac:dyDescent="0.25">
      <c r="B3324"/>
      <c r="C3324"/>
      <c r="D3324"/>
      <c r="E3324"/>
      <c r="F3324"/>
      <c r="G3324"/>
    </row>
    <row r="3325" spans="2:7" x14ac:dyDescent="0.25">
      <c r="B3325"/>
      <c r="C3325"/>
      <c r="D3325"/>
      <c r="E3325"/>
      <c r="F3325"/>
      <c r="G3325"/>
    </row>
    <row r="3326" spans="2:7" x14ac:dyDescent="0.25">
      <c r="B3326"/>
      <c r="C3326"/>
      <c r="D3326"/>
      <c r="E3326"/>
      <c r="F3326"/>
      <c r="G3326"/>
    </row>
    <row r="3327" spans="2:7" x14ac:dyDescent="0.25">
      <c r="B3327"/>
      <c r="C3327"/>
      <c r="D3327"/>
      <c r="E3327"/>
      <c r="F3327"/>
      <c r="G3327"/>
    </row>
    <row r="3328" spans="2:7" x14ac:dyDescent="0.25">
      <c r="B3328"/>
      <c r="C3328"/>
      <c r="D3328"/>
      <c r="E3328"/>
      <c r="F3328"/>
      <c r="G3328"/>
    </row>
    <row r="3329" spans="2:7" x14ac:dyDescent="0.25">
      <c r="B3329"/>
      <c r="C3329"/>
      <c r="D3329"/>
      <c r="E3329"/>
      <c r="F3329"/>
      <c r="G3329"/>
    </row>
    <row r="3330" spans="2:7" x14ac:dyDescent="0.25">
      <c r="B3330"/>
      <c r="C3330"/>
      <c r="D3330"/>
      <c r="E3330"/>
      <c r="F3330"/>
      <c r="G3330"/>
    </row>
    <row r="3331" spans="2:7" x14ac:dyDescent="0.25">
      <c r="B3331"/>
      <c r="C3331"/>
      <c r="D3331"/>
      <c r="E3331"/>
      <c r="F3331"/>
      <c r="G3331"/>
    </row>
    <row r="3332" spans="2:7" x14ac:dyDescent="0.25">
      <c r="B3332"/>
      <c r="C3332"/>
      <c r="D3332"/>
      <c r="E3332"/>
      <c r="F3332"/>
      <c r="G3332"/>
    </row>
    <row r="3333" spans="2:7" x14ac:dyDescent="0.25">
      <c r="B3333"/>
      <c r="C3333"/>
      <c r="D3333"/>
      <c r="E3333"/>
      <c r="F3333"/>
      <c r="G3333"/>
    </row>
    <row r="3334" spans="2:7" x14ac:dyDescent="0.25">
      <c r="B3334"/>
      <c r="C3334"/>
      <c r="D3334"/>
      <c r="E3334"/>
      <c r="F3334"/>
      <c r="G3334"/>
    </row>
    <row r="3335" spans="2:7" x14ac:dyDescent="0.25">
      <c r="B3335"/>
      <c r="C3335"/>
      <c r="D3335"/>
      <c r="E3335"/>
      <c r="F3335"/>
      <c r="G3335"/>
    </row>
    <row r="3336" spans="2:7" x14ac:dyDescent="0.25">
      <c r="B3336"/>
      <c r="C3336"/>
      <c r="D3336"/>
      <c r="E3336"/>
      <c r="F3336"/>
      <c r="G3336"/>
    </row>
    <row r="3337" spans="2:7" x14ac:dyDescent="0.25">
      <c r="B3337"/>
      <c r="C3337"/>
      <c r="D3337"/>
      <c r="E3337"/>
      <c r="F3337"/>
      <c r="G3337"/>
    </row>
    <row r="3338" spans="2:7" x14ac:dyDescent="0.25">
      <c r="B3338"/>
      <c r="C3338"/>
      <c r="D3338"/>
      <c r="E3338"/>
      <c r="F3338"/>
      <c r="G3338"/>
    </row>
    <row r="3339" spans="2:7" x14ac:dyDescent="0.25">
      <c r="B3339"/>
      <c r="C3339"/>
      <c r="D3339"/>
      <c r="E3339"/>
      <c r="F3339"/>
      <c r="G3339"/>
    </row>
    <row r="3340" spans="2:7" x14ac:dyDescent="0.25">
      <c r="B3340"/>
      <c r="C3340"/>
      <c r="D3340"/>
      <c r="E3340"/>
      <c r="F3340"/>
      <c r="G3340"/>
    </row>
    <row r="3341" spans="2:7" x14ac:dyDescent="0.25">
      <c r="B3341"/>
      <c r="C3341"/>
      <c r="D3341"/>
      <c r="E3341"/>
      <c r="F3341"/>
      <c r="G3341"/>
    </row>
    <row r="3342" spans="2:7" x14ac:dyDescent="0.25">
      <c r="B3342"/>
      <c r="C3342"/>
      <c r="D3342"/>
      <c r="E3342"/>
      <c r="F3342"/>
      <c r="G3342"/>
    </row>
    <row r="3343" spans="2:7" x14ac:dyDescent="0.25">
      <c r="B3343"/>
      <c r="C3343"/>
      <c r="D3343"/>
      <c r="E3343"/>
      <c r="F3343"/>
      <c r="G3343"/>
    </row>
    <row r="3344" spans="2:7" x14ac:dyDescent="0.25">
      <c r="B3344"/>
      <c r="C3344"/>
      <c r="D3344"/>
      <c r="E3344"/>
      <c r="F3344"/>
      <c r="G3344"/>
    </row>
    <row r="3345" spans="2:7" x14ac:dyDescent="0.25">
      <c r="B3345"/>
      <c r="C3345"/>
      <c r="D3345"/>
      <c r="E3345"/>
      <c r="F3345"/>
      <c r="G3345"/>
    </row>
    <row r="3346" spans="2:7" x14ac:dyDescent="0.25">
      <c r="B3346"/>
      <c r="C3346"/>
      <c r="D3346"/>
      <c r="E3346"/>
      <c r="F3346"/>
      <c r="G3346"/>
    </row>
    <row r="3347" spans="2:7" x14ac:dyDescent="0.25">
      <c r="B3347"/>
      <c r="C3347"/>
      <c r="D3347"/>
      <c r="E3347"/>
      <c r="F3347"/>
      <c r="G3347"/>
    </row>
    <row r="3348" spans="2:7" x14ac:dyDescent="0.25">
      <c r="B3348"/>
      <c r="C3348"/>
      <c r="D3348"/>
      <c r="E3348"/>
      <c r="F3348"/>
      <c r="G3348"/>
    </row>
    <row r="3349" spans="2:7" x14ac:dyDescent="0.25">
      <c r="B3349"/>
      <c r="C3349"/>
      <c r="D3349"/>
      <c r="E3349"/>
      <c r="F3349"/>
      <c r="G3349"/>
    </row>
    <row r="3350" spans="2:7" x14ac:dyDescent="0.25">
      <c r="B3350"/>
      <c r="C3350"/>
      <c r="D3350"/>
      <c r="E3350"/>
      <c r="F3350"/>
      <c r="G3350"/>
    </row>
    <row r="3351" spans="2:7" x14ac:dyDescent="0.25">
      <c r="B3351"/>
      <c r="C3351"/>
      <c r="D3351"/>
      <c r="E3351"/>
      <c r="F3351"/>
      <c r="G3351"/>
    </row>
    <row r="3352" spans="2:7" x14ac:dyDescent="0.25">
      <c r="B3352"/>
      <c r="C3352"/>
      <c r="D3352"/>
      <c r="E3352"/>
      <c r="F3352"/>
      <c r="G3352"/>
    </row>
    <row r="3353" spans="2:7" x14ac:dyDescent="0.25">
      <c r="B3353"/>
      <c r="C3353"/>
      <c r="D3353"/>
      <c r="E3353"/>
      <c r="F3353"/>
      <c r="G3353"/>
    </row>
    <row r="3354" spans="2:7" x14ac:dyDescent="0.25">
      <c r="B3354"/>
      <c r="C3354"/>
      <c r="D3354"/>
      <c r="E3354"/>
      <c r="F3354"/>
      <c r="G3354"/>
    </row>
    <row r="3355" spans="2:7" x14ac:dyDescent="0.25">
      <c r="B3355"/>
      <c r="C3355"/>
      <c r="D3355"/>
      <c r="E3355"/>
      <c r="F3355"/>
      <c r="G3355"/>
    </row>
    <row r="3356" spans="2:7" x14ac:dyDescent="0.25">
      <c r="B3356"/>
      <c r="C3356"/>
      <c r="D3356"/>
      <c r="E3356"/>
      <c r="F3356"/>
      <c r="G3356"/>
    </row>
    <row r="3357" spans="2:7" x14ac:dyDescent="0.25">
      <c r="B3357"/>
      <c r="C3357"/>
      <c r="D3357"/>
      <c r="E3357"/>
      <c r="F3357"/>
      <c r="G3357"/>
    </row>
    <row r="3358" spans="2:7" x14ac:dyDescent="0.25">
      <c r="B3358"/>
      <c r="C3358"/>
      <c r="D3358"/>
      <c r="E3358"/>
      <c r="F3358"/>
      <c r="G3358"/>
    </row>
    <row r="3359" spans="2:7" x14ac:dyDescent="0.25">
      <c r="B3359"/>
      <c r="C3359"/>
      <c r="D3359"/>
      <c r="E3359"/>
      <c r="F3359"/>
      <c r="G3359"/>
    </row>
    <row r="3360" spans="2:7" x14ac:dyDescent="0.25">
      <c r="B3360"/>
      <c r="C3360"/>
      <c r="D3360"/>
      <c r="E3360"/>
      <c r="F3360"/>
      <c r="G3360"/>
    </row>
    <row r="3361" spans="2:7" x14ac:dyDescent="0.25">
      <c r="B3361"/>
      <c r="C3361"/>
      <c r="D3361"/>
      <c r="E3361"/>
      <c r="F3361"/>
      <c r="G3361"/>
    </row>
    <row r="3362" spans="2:7" x14ac:dyDescent="0.25">
      <c r="B3362"/>
      <c r="C3362"/>
      <c r="D3362"/>
      <c r="E3362"/>
      <c r="F3362"/>
      <c r="G3362"/>
    </row>
    <row r="3363" spans="2:7" x14ac:dyDescent="0.25">
      <c r="B3363"/>
      <c r="C3363"/>
      <c r="D3363"/>
      <c r="E3363"/>
      <c r="F3363"/>
      <c r="G3363"/>
    </row>
    <row r="3364" spans="2:7" x14ac:dyDescent="0.25">
      <c r="B3364"/>
      <c r="C3364"/>
      <c r="D3364"/>
      <c r="E3364"/>
      <c r="F3364"/>
      <c r="G3364"/>
    </row>
    <row r="3365" spans="2:7" x14ac:dyDescent="0.25">
      <c r="B3365"/>
      <c r="C3365"/>
      <c r="D3365"/>
      <c r="E3365"/>
      <c r="F3365"/>
      <c r="G3365"/>
    </row>
    <row r="3366" spans="2:7" x14ac:dyDescent="0.25">
      <c r="B3366"/>
      <c r="C3366"/>
      <c r="D3366"/>
      <c r="E3366"/>
      <c r="F3366"/>
      <c r="G3366"/>
    </row>
    <row r="3367" spans="2:7" x14ac:dyDescent="0.25">
      <c r="B3367"/>
      <c r="C3367"/>
      <c r="D3367"/>
      <c r="E3367"/>
      <c r="F3367"/>
      <c r="G3367"/>
    </row>
    <row r="3368" spans="2:7" x14ac:dyDescent="0.25">
      <c r="B3368"/>
      <c r="C3368"/>
      <c r="D3368"/>
      <c r="E3368"/>
      <c r="F3368"/>
      <c r="G3368"/>
    </row>
    <row r="3369" spans="2:7" x14ac:dyDescent="0.25">
      <c r="B3369"/>
      <c r="C3369"/>
      <c r="D3369"/>
      <c r="E3369"/>
      <c r="F3369"/>
      <c r="G3369"/>
    </row>
    <row r="3370" spans="2:7" x14ac:dyDescent="0.25">
      <c r="B3370"/>
      <c r="C3370"/>
      <c r="D3370"/>
      <c r="E3370"/>
      <c r="F3370"/>
      <c r="G3370"/>
    </row>
    <row r="3371" spans="2:7" x14ac:dyDescent="0.25">
      <c r="B3371"/>
      <c r="C3371"/>
      <c r="D3371"/>
      <c r="E3371"/>
      <c r="F3371"/>
      <c r="G3371"/>
    </row>
    <row r="3372" spans="2:7" x14ac:dyDescent="0.25">
      <c r="B3372"/>
      <c r="C3372"/>
      <c r="D3372"/>
      <c r="E3372"/>
      <c r="F3372"/>
      <c r="G3372"/>
    </row>
    <row r="3373" spans="2:7" x14ac:dyDescent="0.25">
      <c r="B3373"/>
      <c r="C3373"/>
      <c r="D3373"/>
      <c r="E3373"/>
      <c r="F3373"/>
      <c r="G3373"/>
    </row>
    <row r="3374" spans="2:7" x14ac:dyDescent="0.25">
      <c r="B3374"/>
      <c r="C3374"/>
      <c r="D3374"/>
      <c r="E3374"/>
      <c r="F3374"/>
      <c r="G3374"/>
    </row>
    <row r="3375" spans="2:7" x14ac:dyDescent="0.25">
      <c r="B3375"/>
      <c r="C3375"/>
      <c r="D3375"/>
      <c r="E3375"/>
      <c r="F3375"/>
      <c r="G3375"/>
    </row>
    <row r="3376" spans="2:7" x14ac:dyDescent="0.25">
      <c r="B3376"/>
      <c r="C3376"/>
      <c r="D3376"/>
      <c r="E3376"/>
      <c r="F3376"/>
      <c r="G3376"/>
    </row>
    <row r="3377" spans="2:7" x14ac:dyDescent="0.25">
      <c r="B3377"/>
      <c r="C3377"/>
      <c r="D3377"/>
      <c r="E3377"/>
      <c r="F3377"/>
      <c r="G3377"/>
    </row>
    <row r="3378" spans="2:7" x14ac:dyDescent="0.25">
      <c r="B3378"/>
      <c r="C3378"/>
      <c r="D3378"/>
      <c r="E3378"/>
      <c r="F3378"/>
      <c r="G3378"/>
    </row>
    <row r="3379" spans="2:7" x14ac:dyDescent="0.25">
      <c r="B3379"/>
      <c r="C3379"/>
      <c r="D3379"/>
      <c r="E3379"/>
      <c r="F3379"/>
      <c r="G3379"/>
    </row>
    <row r="3380" spans="2:7" x14ac:dyDescent="0.25">
      <c r="B3380"/>
      <c r="C3380"/>
      <c r="D3380"/>
      <c r="E3380"/>
      <c r="F3380"/>
      <c r="G3380"/>
    </row>
    <row r="3381" spans="2:7" x14ac:dyDescent="0.25">
      <c r="B3381"/>
      <c r="C3381"/>
      <c r="D3381"/>
      <c r="E3381"/>
      <c r="F3381"/>
      <c r="G3381"/>
    </row>
    <row r="3382" spans="2:7" x14ac:dyDescent="0.25">
      <c r="B3382"/>
      <c r="C3382"/>
      <c r="D3382"/>
      <c r="E3382"/>
      <c r="F3382"/>
      <c r="G3382"/>
    </row>
    <row r="3383" spans="2:7" x14ac:dyDescent="0.25">
      <c r="B3383"/>
      <c r="C3383"/>
      <c r="D3383"/>
      <c r="E3383"/>
      <c r="F3383"/>
      <c r="G3383"/>
    </row>
    <row r="3384" spans="2:7" x14ac:dyDescent="0.25">
      <c r="B3384"/>
      <c r="C3384"/>
      <c r="D3384"/>
      <c r="E3384"/>
      <c r="F3384"/>
      <c r="G3384"/>
    </row>
    <row r="3385" spans="2:7" x14ac:dyDescent="0.25">
      <c r="B3385"/>
      <c r="C3385"/>
      <c r="D3385"/>
      <c r="E3385"/>
      <c r="F3385"/>
      <c r="G3385"/>
    </row>
    <row r="3386" spans="2:7" x14ac:dyDescent="0.25">
      <c r="B3386"/>
      <c r="C3386"/>
      <c r="D3386"/>
      <c r="E3386"/>
      <c r="F3386"/>
      <c r="G3386"/>
    </row>
    <row r="3387" spans="2:7" x14ac:dyDescent="0.25">
      <c r="B3387"/>
      <c r="C3387"/>
      <c r="D3387"/>
      <c r="E3387"/>
      <c r="F3387"/>
      <c r="G3387"/>
    </row>
    <row r="3388" spans="2:7" x14ac:dyDescent="0.25">
      <c r="B3388"/>
      <c r="C3388"/>
      <c r="D3388"/>
      <c r="E3388"/>
      <c r="F3388"/>
      <c r="G3388"/>
    </row>
    <row r="3389" spans="2:7" x14ac:dyDescent="0.25">
      <c r="B3389"/>
      <c r="C3389"/>
      <c r="D3389"/>
      <c r="E3389"/>
      <c r="F3389"/>
      <c r="G3389"/>
    </row>
    <row r="3390" spans="2:7" x14ac:dyDescent="0.25">
      <c r="B3390"/>
      <c r="C3390"/>
      <c r="D3390"/>
      <c r="E3390"/>
      <c r="F3390"/>
      <c r="G3390"/>
    </row>
    <row r="3391" spans="2:7" x14ac:dyDescent="0.25">
      <c r="B3391"/>
      <c r="C3391"/>
      <c r="D3391"/>
      <c r="E3391"/>
      <c r="F3391"/>
      <c r="G3391"/>
    </row>
    <row r="3392" spans="2:7" x14ac:dyDescent="0.25">
      <c r="B3392"/>
      <c r="C3392"/>
      <c r="D3392"/>
      <c r="E3392"/>
      <c r="F3392"/>
      <c r="G3392"/>
    </row>
    <row r="3393" spans="2:7" x14ac:dyDescent="0.25">
      <c r="B3393"/>
      <c r="C3393"/>
      <c r="D3393"/>
      <c r="E3393"/>
      <c r="F3393"/>
      <c r="G3393"/>
    </row>
    <row r="3394" spans="2:7" x14ac:dyDescent="0.25">
      <c r="B3394"/>
      <c r="C3394"/>
      <c r="D3394"/>
      <c r="E3394"/>
      <c r="F3394"/>
      <c r="G3394"/>
    </row>
    <row r="3395" spans="2:7" x14ac:dyDescent="0.25">
      <c r="B3395"/>
      <c r="C3395"/>
      <c r="D3395"/>
      <c r="E3395"/>
      <c r="F3395"/>
      <c r="G3395"/>
    </row>
    <row r="3396" spans="2:7" x14ac:dyDescent="0.25">
      <c r="B3396"/>
      <c r="C3396"/>
      <c r="D3396"/>
      <c r="E3396"/>
      <c r="F3396"/>
      <c r="G3396"/>
    </row>
    <row r="3397" spans="2:7" x14ac:dyDescent="0.25">
      <c r="B3397"/>
      <c r="C3397"/>
      <c r="D3397"/>
      <c r="E3397"/>
      <c r="F3397"/>
      <c r="G3397"/>
    </row>
    <row r="3398" spans="2:7" x14ac:dyDescent="0.25">
      <c r="B3398"/>
      <c r="C3398"/>
      <c r="D3398"/>
      <c r="E3398"/>
      <c r="F3398"/>
      <c r="G3398"/>
    </row>
    <row r="3399" spans="2:7" x14ac:dyDescent="0.25">
      <c r="B3399"/>
      <c r="C3399"/>
      <c r="D3399"/>
      <c r="E3399"/>
      <c r="F3399"/>
      <c r="G3399"/>
    </row>
    <row r="3400" spans="2:7" x14ac:dyDescent="0.25">
      <c r="B3400"/>
      <c r="C3400"/>
      <c r="D3400"/>
      <c r="E3400"/>
      <c r="F3400"/>
      <c r="G3400"/>
    </row>
    <row r="3401" spans="2:7" x14ac:dyDescent="0.25">
      <c r="B3401"/>
      <c r="C3401"/>
      <c r="D3401"/>
      <c r="E3401"/>
      <c r="F3401"/>
      <c r="G3401"/>
    </row>
    <row r="3402" spans="2:7" x14ac:dyDescent="0.25">
      <c r="B3402"/>
      <c r="C3402"/>
      <c r="D3402"/>
      <c r="E3402"/>
      <c r="F3402"/>
      <c r="G3402"/>
    </row>
    <row r="3403" spans="2:7" x14ac:dyDescent="0.25">
      <c r="B3403"/>
      <c r="C3403"/>
      <c r="D3403"/>
      <c r="E3403"/>
      <c r="F3403"/>
      <c r="G3403"/>
    </row>
    <row r="3404" spans="2:7" x14ac:dyDescent="0.25">
      <c r="B3404"/>
      <c r="C3404"/>
      <c r="D3404"/>
      <c r="E3404"/>
      <c r="F3404"/>
      <c r="G3404"/>
    </row>
    <row r="3405" spans="2:7" x14ac:dyDescent="0.25">
      <c r="B3405"/>
      <c r="C3405"/>
      <c r="D3405"/>
      <c r="E3405"/>
      <c r="F3405"/>
      <c r="G3405"/>
    </row>
    <row r="3406" spans="2:7" x14ac:dyDescent="0.25">
      <c r="B3406"/>
      <c r="C3406"/>
      <c r="D3406"/>
      <c r="E3406"/>
      <c r="F3406"/>
      <c r="G3406"/>
    </row>
    <row r="3407" spans="2:7" x14ac:dyDescent="0.25">
      <c r="B3407"/>
      <c r="C3407"/>
      <c r="D3407"/>
      <c r="E3407"/>
      <c r="F3407"/>
      <c r="G3407"/>
    </row>
    <row r="3408" spans="2:7" x14ac:dyDescent="0.25">
      <c r="B3408"/>
      <c r="C3408"/>
      <c r="D3408"/>
      <c r="E3408"/>
      <c r="F3408"/>
      <c r="G3408"/>
    </row>
    <row r="3409" spans="2:7" x14ac:dyDescent="0.25">
      <c r="B3409"/>
      <c r="C3409"/>
      <c r="D3409"/>
      <c r="E3409"/>
      <c r="F3409"/>
      <c r="G3409"/>
    </row>
    <row r="3410" spans="2:7" x14ac:dyDescent="0.25">
      <c r="B3410"/>
      <c r="C3410"/>
      <c r="D3410"/>
      <c r="E3410"/>
      <c r="F3410"/>
      <c r="G3410"/>
    </row>
    <row r="3411" spans="2:7" x14ac:dyDescent="0.25">
      <c r="B3411"/>
      <c r="C3411"/>
      <c r="D3411"/>
      <c r="E3411"/>
      <c r="F3411"/>
      <c r="G3411"/>
    </row>
    <row r="3412" spans="2:7" x14ac:dyDescent="0.25">
      <c r="B3412"/>
      <c r="C3412"/>
      <c r="D3412"/>
      <c r="E3412"/>
      <c r="F3412"/>
      <c r="G3412"/>
    </row>
    <row r="3413" spans="2:7" x14ac:dyDescent="0.25">
      <c r="B3413"/>
      <c r="C3413"/>
      <c r="D3413"/>
      <c r="E3413"/>
      <c r="F3413"/>
      <c r="G3413"/>
    </row>
    <row r="3414" spans="2:7" x14ac:dyDescent="0.25">
      <c r="B3414"/>
      <c r="C3414"/>
      <c r="D3414"/>
      <c r="E3414"/>
      <c r="F3414"/>
      <c r="G3414"/>
    </row>
    <row r="3415" spans="2:7" x14ac:dyDescent="0.25">
      <c r="B3415"/>
      <c r="C3415"/>
      <c r="D3415"/>
      <c r="E3415"/>
      <c r="F3415"/>
      <c r="G3415"/>
    </row>
    <row r="3416" spans="2:7" x14ac:dyDescent="0.25">
      <c r="B3416"/>
      <c r="C3416"/>
      <c r="D3416"/>
      <c r="E3416"/>
      <c r="F3416"/>
      <c r="G3416"/>
    </row>
    <row r="3417" spans="2:7" x14ac:dyDescent="0.25">
      <c r="B3417"/>
      <c r="C3417"/>
      <c r="D3417"/>
      <c r="E3417"/>
      <c r="F3417"/>
      <c r="G3417"/>
    </row>
    <row r="3418" spans="2:7" x14ac:dyDescent="0.25">
      <c r="B3418"/>
      <c r="C3418"/>
      <c r="D3418"/>
      <c r="E3418"/>
      <c r="F3418"/>
      <c r="G3418"/>
    </row>
    <row r="3419" spans="2:7" x14ac:dyDescent="0.25">
      <c r="B3419"/>
      <c r="C3419"/>
      <c r="D3419"/>
      <c r="E3419"/>
      <c r="F3419"/>
      <c r="G3419"/>
    </row>
    <row r="3420" spans="2:7" x14ac:dyDescent="0.25">
      <c r="B3420"/>
      <c r="C3420"/>
      <c r="D3420"/>
      <c r="E3420"/>
      <c r="F3420"/>
      <c r="G3420"/>
    </row>
    <row r="3421" spans="2:7" x14ac:dyDescent="0.25">
      <c r="B3421"/>
      <c r="C3421"/>
      <c r="D3421"/>
      <c r="E3421"/>
      <c r="F3421"/>
      <c r="G3421"/>
    </row>
    <row r="3422" spans="2:7" x14ac:dyDescent="0.25">
      <c r="B3422"/>
      <c r="C3422"/>
      <c r="D3422"/>
      <c r="E3422"/>
      <c r="F3422"/>
      <c r="G3422"/>
    </row>
    <row r="3423" spans="2:7" x14ac:dyDescent="0.25">
      <c r="B3423"/>
      <c r="C3423"/>
      <c r="D3423"/>
      <c r="E3423"/>
      <c r="F3423"/>
      <c r="G3423"/>
    </row>
    <row r="3424" spans="2:7" x14ac:dyDescent="0.25">
      <c r="B3424"/>
      <c r="C3424"/>
      <c r="D3424"/>
      <c r="E3424"/>
      <c r="F3424"/>
      <c r="G3424"/>
    </row>
    <row r="3425" spans="2:7" x14ac:dyDescent="0.25">
      <c r="B3425"/>
      <c r="C3425"/>
      <c r="D3425"/>
      <c r="E3425"/>
      <c r="F3425"/>
      <c r="G3425"/>
    </row>
    <row r="3426" spans="2:7" x14ac:dyDescent="0.25">
      <c r="B3426"/>
      <c r="C3426"/>
      <c r="D3426"/>
      <c r="E3426"/>
      <c r="F3426"/>
      <c r="G3426"/>
    </row>
    <row r="3427" spans="2:7" x14ac:dyDescent="0.25">
      <c r="B3427"/>
      <c r="C3427"/>
      <c r="D3427"/>
      <c r="E3427"/>
      <c r="F3427"/>
      <c r="G3427"/>
    </row>
    <row r="3428" spans="2:7" x14ac:dyDescent="0.25">
      <c r="B3428"/>
      <c r="C3428"/>
      <c r="D3428"/>
      <c r="E3428"/>
      <c r="F3428"/>
      <c r="G3428"/>
    </row>
    <row r="3429" spans="2:7" x14ac:dyDescent="0.25">
      <c r="B3429"/>
      <c r="C3429"/>
      <c r="D3429"/>
      <c r="E3429"/>
      <c r="F3429"/>
      <c r="G3429"/>
    </row>
    <row r="3430" spans="2:7" x14ac:dyDescent="0.25">
      <c r="B3430"/>
      <c r="C3430"/>
      <c r="D3430"/>
      <c r="E3430"/>
      <c r="F3430"/>
      <c r="G3430"/>
    </row>
    <row r="3431" spans="2:7" x14ac:dyDescent="0.25">
      <c r="B3431"/>
      <c r="C3431"/>
      <c r="D3431"/>
      <c r="E3431"/>
      <c r="F3431"/>
      <c r="G3431"/>
    </row>
    <row r="3432" spans="2:7" x14ac:dyDescent="0.25">
      <c r="B3432"/>
      <c r="C3432"/>
      <c r="D3432"/>
      <c r="E3432"/>
      <c r="F3432"/>
      <c r="G3432"/>
    </row>
    <row r="3433" spans="2:7" x14ac:dyDescent="0.25">
      <c r="B3433"/>
      <c r="C3433"/>
      <c r="D3433"/>
      <c r="E3433"/>
      <c r="F3433"/>
      <c r="G3433"/>
    </row>
    <row r="3434" spans="2:7" x14ac:dyDescent="0.25">
      <c r="B3434"/>
      <c r="C3434"/>
      <c r="D3434"/>
      <c r="E3434"/>
      <c r="F3434"/>
      <c r="G3434"/>
    </row>
    <row r="3435" spans="2:7" x14ac:dyDescent="0.25">
      <c r="B3435"/>
      <c r="C3435"/>
      <c r="D3435"/>
      <c r="E3435"/>
      <c r="F3435"/>
      <c r="G3435"/>
    </row>
    <row r="3436" spans="2:7" x14ac:dyDescent="0.25">
      <c r="B3436"/>
      <c r="C3436"/>
      <c r="D3436"/>
      <c r="E3436"/>
      <c r="F3436"/>
      <c r="G3436"/>
    </row>
    <row r="3437" spans="2:7" x14ac:dyDescent="0.25">
      <c r="B3437"/>
      <c r="C3437"/>
      <c r="D3437"/>
      <c r="E3437"/>
      <c r="F3437"/>
      <c r="G3437"/>
    </row>
    <row r="3438" spans="2:7" x14ac:dyDescent="0.25">
      <c r="B3438"/>
      <c r="C3438"/>
      <c r="D3438"/>
      <c r="E3438"/>
      <c r="F3438"/>
      <c r="G3438"/>
    </row>
    <row r="3439" spans="2:7" x14ac:dyDescent="0.25">
      <c r="B3439"/>
      <c r="C3439"/>
      <c r="D3439"/>
      <c r="E3439"/>
      <c r="F3439"/>
      <c r="G3439"/>
    </row>
    <row r="3440" spans="2:7" x14ac:dyDescent="0.25">
      <c r="B3440"/>
      <c r="C3440"/>
      <c r="D3440"/>
      <c r="E3440"/>
      <c r="F3440"/>
      <c r="G3440"/>
    </row>
    <row r="3441" spans="2:7" x14ac:dyDescent="0.25">
      <c r="B3441"/>
      <c r="C3441"/>
      <c r="D3441"/>
      <c r="E3441"/>
      <c r="F3441"/>
      <c r="G3441"/>
    </row>
    <row r="3442" spans="2:7" x14ac:dyDescent="0.25">
      <c r="B3442"/>
      <c r="C3442"/>
      <c r="D3442"/>
      <c r="E3442"/>
      <c r="F3442"/>
      <c r="G3442"/>
    </row>
    <row r="3443" spans="2:7" x14ac:dyDescent="0.25">
      <c r="B3443"/>
      <c r="C3443"/>
      <c r="D3443"/>
      <c r="E3443"/>
      <c r="F3443"/>
      <c r="G3443"/>
    </row>
    <row r="3444" spans="2:7" x14ac:dyDescent="0.25">
      <c r="B3444"/>
      <c r="C3444"/>
      <c r="D3444"/>
      <c r="E3444"/>
      <c r="F3444"/>
      <c r="G3444"/>
    </row>
    <row r="3445" spans="2:7" x14ac:dyDescent="0.25">
      <c r="B3445"/>
      <c r="C3445"/>
      <c r="D3445"/>
      <c r="E3445"/>
      <c r="F3445"/>
      <c r="G3445"/>
    </row>
    <row r="3446" spans="2:7" x14ac:dyDescent="0.25">
      <c r="B3446"/>
      <c r="C3446"/>
      <c r="D3446"/>
      <c r="E3446"/>
      <c r="F3446"/>
      <c r="G3446"/>
    </row>
    <row r="3447" spans="2:7" x14ac:dyDescent="0.25">
      <c r="B3447"/>
      <c r="C3447"/>
      <c r="D3447"/>
      <c r="E3447"/>
      <c r="F3447"/>
      <c r="G3447"/>
    </row>
    <row r="3448" spans="2:7" x14ac:dyDescent="0.25">
      <c r="B3448"/>
      <c r="C3448"/>
      <c r="D3448"/>
      <c r="E3448"/>
      <c r="F3448"/>
      <c r="G3448"/>
    </row>
    <row r="3449" spans="2:7" x14ac:dyDescent="0.25">
      <c r="B3449"/>
      <c r="C3449"/>
      <c r="D3449"/>
      <c r="E3449"/>
      <c r="F3449"/>
      <c r="G3449"/>
    </row>
    <row r="3450" spans="2:7" x14ac:dyDescent="0.25">
      <c r="B3450"/>
      <c r="C3450"/>
      <c r="D3450"/>
      <c r="E3450"/>
      <c r="F3450"/>
      <c r="G3450"/>
    </row>
    <row r="3451" spans="2:7" x14ac:dyDescent="0.25">
      <c r="B3451"/>
      <c r="C3451"/>
      <c r="D3451"/>
      <c r="E3451"/>
      <c r="F3451"/>
      <c r="G3451"/>
    </row>
    <row r="3452" spans="2:7" x14ac:dyDescent="0.25">
      <c r="B3452"/>
      <c r="C3452"/>
      <c r="D3452"/>
      <c r="E3452"/>
      <c r="F3452"/>
      <c r="G3452"/>
    </row>
    <row r="3453" spans="2:7" x14ac:dyDescent="0.25">
      <c r="B3453"/>
      <c r="C3453"/>
      <c r="D3453"/>
      <c r="E3453"/>
      <c r="F3453"/>
      <c r="G3453"/>
    </row>
    <row r="3454" spans="2:7" x14ac:dyDescent="0.25">
      <c r="B3454"/>
      <c r="C3454"/>
      <c r="D3454"/>
      <c r="E3454"/>
      <c r="F3454"/>
      <c r="G3454"/>
    </row>
    <row r="3455" spans="2:7" x14ac:dyDescent="0.25">
      <c r="B3455"/>
      <c r="C3455"/>
      <c r="D3455"/>
      <c r="E3455"/>
      <c r="F3455"/>
      <c r="G3455"/>
    </row>
    <row r="3456" spans="2:7" x14ac:dyDescent="0.25">
      <c r="B3456"/>
      <c r="C3456"/>
      <c r="D3456"/>
      <c r="E3456"/>
      <c r="F3456"/>
      <c r="G3456"/>
    </row>
    <row r="3457" spans="2:7" x14ac:dyDescent="0.25">
      <c r="B3457"/>
      <c r="C3457"/>
      <c r="D3457"/>
      <c r="E3457"/>
      <c r="F3457"/>
      <c r="G3457"/>
    </row>
    <row r="3458" spans="2:7" x14ac:dyDescent="0.25">
      <c r="B3458"/>
      <c r="C3458"/>
      <c r="D3458"/>
      <c r="E3458"/>
      <c r="F3458"/>
      <c r="G3458"/>
    </row>
    <row r="3459" spans="2:7" x14ac:dyDescent="0.25">
      <c r="B3459"/>
      <c r="C3459"/>
      <c r="D3459"/>
      <c r="E3459"/>
      <c r="F3459"/>
      <c r="G3459"/>
    </row>
    <row r="3460" spans="2:7" x14ac:dyDescent="0.25">
      <c r="B3460"/>
      <c r="C3460"/>
      <c r="D3460"/>
      <c r="E3460"/>
      <c r="F3460"/>
      <c r="G3460"/>
    </row>
    <row r="3461" spans="2:7" x14ac:dyDescent="0.25">
      <c r="B3461"/>
      <c r="C3461"/>
      <c r="D3461"/>
      <c r="E3461"/>
      <c r="F3461"/>
      <c r="G3461"/>
    </row>
    <row r="3462" spans="2:7" x14ac:dyDescent="0.25">
      <c r="B3462"/>
      <c r="C3462"/>
      <c r="D3462"/>
      <c r="E3462"/>
      <c r="F3462"/>
      <c r="G3462"/>
    </row>
    <row r="3463" spans="2:7" x14ac:dyDescent="0.25">
      <c r="B3463"/>
      <c r="C3463"/>
      <c r="D3463"/>
      <c r="E3463"/>
      <c r="F3463"/>
      <c r="G3463"/>
    </row>
    <row r="3464" spans="2:7" x14ac:dyDescent="0.25">
      <c r="B3464"/>
      <c r="C3464"/>
      <c r="D3464"/>
      <c r="E3464"/>
      <c r="F3464"/>
      <c r="G3464"/>
    </row>
    <row r="3465" spans="2:7" x14ac:dyDescent="0.25">
      <c r="B3465"/>
      <c r="C3465"/>
      <c r="D3465"/>
      <c r="E3465"/>
      <c r="F3465"/>
      <c r="G3465"/>
    </row>
    <row r="3466" spans="2:7" x14ac:dyDescent="0.25">
      <c r="B3466"/>
      <c r="C3466"/>
      <c r="D3466"/>
      <c r="E3466"/>
      <c r="F3466"/>
      <c r="G3466"/>
    </row>
    <row r="3467" spans="2:7" x14ac:dyDescent="0.25">
      <c r="B3467"/>
      <c r="C3467"/>
      <c r="D3467"/>
      <c r="E3467"/>
      <c r="F3467"/>
      <c r="G3467"/>
    </row>
    <row r="3468" spans="2:7" x14ac:dyDescent="0.25">
      <c r="B3468"/>
      <c r="C3468"/>
      <c r="D3468"/>
      <c r="E3468"/>
      <c r="F3468"/>
      <c r="G3468"/>
    </row>
    <row r="3469" spans="2:7" x14ac:dyDescent="0.25">
      <c r="B3469"/>
      <c r="C3469"/>
      <c r="D3469"/>
      <c r="E3469"/>
      <c r="F3469"/>
      <c r="G3469"/>
    </row>
    <row r="3470" spans="2:7" x14ac:dyDescent="0.25">
      <c r="B3470"/>
      <c r="C3470"/>
      <c r="D3470"/>
      <c r="E3470"/>
      <c r="F3470"/>
      <c r="G3470"/>
    </row>
    <row r="3471" spans="2:7" x14ac:dyDescent="0.25">
      <c r="B3471"/>
      <c r="C3471"/>
      <c r="D3471"/>
      <c r="E3471"/>
      <c r="F3471"/>
      <c r="G3471"/>
    </row>
    <row r="3472" spans="2:7" x14ac:dyDescent="0.25">
      <c r="B3472"/>
      <c r="C3472"/>
      <c r="D3472"/>
      <c r="E3472"/>
      <c r="F3472"/>
      <c r="G3472"/>
    </row>
    <row r="3473" spans="2:7" x14ac:dyDescent="0.25">
      <c r="B3473"/>
      <c r="C3473"/>
      <c r="D3473"/>
      <c r="E3473"/>
      <c r="F3473"/>
      <c r="G3473"/>
    </row>
    <row r="3474" spans="2:7" x14ac:dyDescent="0.25">
      <c r="B3474"/>
      <c r="C3474"/>
      <c r="D3474"/>
      <c r="E3474"/>
      <c r="F3474"/>
      <c r="G3474"/>
    </row>
    <row r="3475" spans="2:7" x14ac:dyDescent="0.25">
      <c r="B3475"/>
      <c r="C3475"/>
      <c r="D3475"/>
      <c r="E3475"/>
      <c r="F3475"/>
      <c r="G3475"/>
    </row>
    <row r="3476" spans="2:7" x14ac:dyDescent="0.25">
      <c r="B3476"/>
      <c r="C3476"/>
      <c r="D3476"/>
      <c r="E3476"/>
      <c r="F3476"/>
      <c r="G3476"/>
    </row>
    <row r="3477" spans="2:7" x14ac:dyDescent="0.25">
      <c r="B3477"/>
      <c r="C3477"/>
      <c r="D3477"/>
      <c r="E3477"/>
      <c r="F3477"/>
      <c r="G3477"/>
    </row>
    <row r="3478" spans="2:7" x14ac:dyDescent="0.25">
      <c r="B3478"/>
      <c r="C3478"/>
      <c r="D3478"/>
      <c r="E3478"/>
      <c r="F3478"/>
      <c r="G3478"/>
    </row>
    <row r="3479" spans="2:7" x14ac:dyDescent="0.25">
      <c r="B3479"/>
      <c r="C3479"/>
      <c r="D3479"/>
      <c r="E3479"/>
      <c r="F3479"/>
      <c r="G3479"/>
    </row>
    <row r="3480" spans="2:7" x14ac:dyDescent="0.25">
      <c r="B3480"/>
      <c r="C3480"/>
      <c r="D3480"/>
      <c r="E3480"/>
      <c r="F3480"/>
      <c r="G3480"/>
    </row>
    <row r="3481" spans="2:7" x14ac:dyDescent="0.25">
      <c r="B3481"/>
      <c r="C3481"/>
      <c r="D3481"/>
      <c r="E3481"/>
      <c r="F3481"/>
      <c r="G3481"/>
    </row>
    <row r="3482" spans="2:7" x14ac:dyDescent="0.25">
      <c r="B3482"/>
      <c r="C3482"/>
      <c r="D3482"/>
      <c r="E3482"/>
      <c r="F3482"/>
      <c r="G3482"/>
    </row>
    <row r="3483" spans="2:7" x14ac:dyDescent="0.25">
      <c r="B3483"/>
      <c r="C3483"/>
      <c r="D3483"/>
      <c r="E3483"/>
      <c r="F3483"/>
      <c r="G3483"/>
    </row>
    <row r="3484" spans="2:7" x14ac:dyDescent="0.25">
      <c r="B3484"/>
      <c r="C3484"/>
      <c r="D3484"/>
      <c r="E3484"/>
      <c r="F3484"/>
      <c r="G3484"/>
    </row>
    <row r="3485" spans="2:7" x14ac:dyDescent="0.25">
      <c r="B3485"/>
      <c r="C3485"/>
      <c r="D3485"/>
      <c r="E3485"/>
      <c r="F3485"/>
      <c r="G3485"/>
    </row>
    <row r="3486" spans="2:7" x14ac:dyDescent="0.25">
      <c r="B3486"/>
      <c r="C3486"/>
      <c r="D3486"/>
      <c r="E3486"/>
      <c r="F3486"/>
      <c r="G3486"/>
    </row>
    <row r="3487" spans="2:7" x14ac:dyDescent="0.25">
      <c r="B3487"/>
      <c r="C3487"/>
      <c r="D3487"/>
      <c r="E3487"/>
      <c r="F3487"/>
      <c r="G3487"/>
    </row>
    <row r="3488" spans="2:7" x14ac:dyDescent="0.25">
      <c r="B3488"/>
      <c r="C3488"/>
      <c r="D3488"/>
      <c r="E3488"/>
      <c r="F3488"/>
      <c r="G3488"/>
    </row>
    <row r="3489" spans="2:7" x14ac:dyDescent="0.25">
      <c r="B3489"/>
      <c r="C3489"/>
      <c r="D3489"/>
      <c r="E3489"/>
      <c r="F3489"/>
      <c r="G3489"/>
    </row>
    <row r="3490" spans="2:7" x14ac:dyDescent="0.25">
      <c r="B3490"/>
      <c r="C3490"/>
      <c r="D3490"/>
      <c r="E3490"/>
      <c r="F3490"/>
      <c r="G3490"/>
    </row>
    <row r="3491" spans="2:7" x14ac:dyDescent="0.25">
      <c r="B3491"/>
      <c r="C3491"/>
      <c r="D3491"/>
      <c r="E3491"/>
      <c r="F3491"/>
      <c r="G3491"/>
    </row>
    <row r="3492" spans="2:7" x14ac:dyDescent="0.25">
      <c r="B3492"/>
      <c r="C3492"/>
      <c r="D3492"/>
      <c r="E3492"/>
      <c r="F3492"/>
      <c r="G3492"/>
    </row>
    <row r="3493" spans="2:7" x14ac:dyDescent="0.25">
      <c r="B3493"/>
      <c r="C3493"/>
      <c r="D3493"/>
      <c r="E3493"/>
      <c r="F3493"/>
      <c r="G3493"/>
    </row>
    <row r="3494" spans="2:7" x14ac:dyDescent="0.25">
      <c r="B3494"/>
      <c r="C3494"/>
      <c r="D3494"/>
      <c r="E3494"/>
      <c r="F3494"/>
      <c r="G3494"/>
    </row>
    <row r="3495" spans="2:7" x14ac:dyDescent="0.25">
      <c r="B3495"/>
      <c r="C3495"/>
      <c r="D3495"/>
      <c r="E3495"/>
      <c r="F3495"/>
      <c r="G3495"/>
    </row>
    <row r="3496" spans="2:7" x14ac:dyDescent="0.25">
      <c r="B3496"/>
      <c r="C3496"/>
      <c r="D3496"/>
      <c r="E3496"/>
      <c r="F3496"/>
      <c r="G3496"/>
    </row>
    <row r="3497" spans="2:7" x14ac:dyDescent="0.25">
      <c r="B3497"/>
      <c r="C3497"/>
      <c r="D3497"/>
      <c r="E3497"/>
      <c r="F3497"/>
      <c r="G3497"/>
    </row>
    <row r="3498" spans="2:7" x14ac:dyDescent="0.25">
      <c r="B3498"/>
      <c r="C3498"/>
      <c r="D3498"/>
      <c r="E3498"/>
      <c r="F3498"/>
      <c r="G3498"/>
    </row>
    <row r="3499" spans="2:7" x14ac:dyDescent="0.25">
      <c r="B3499"/>
      <c r="C3499"/>
      <c r="D3499"/>
      <c r="E3499"/>
      <c r="F3499"/>
      <c r="G3499"/>
    </row>
    <row r="3500" spans="2:7" x14ac:dyDescent="0.25">
      <c r="B3500"/>
      <c r="C3500"/>
      <c r="D3500"/>
      <c r="E3500"/>
      <c r="F3500"/>
      <c r="G3500"/>
    </row>
    <row r="3501" spans="2:7" x14ac:dyDescent="0.25">
      <c r="B3501"/>
      <c r="C3501"/>
      <c r="D3501"/>
      <c r="E3501"/>
      <c r="F3501"/>
      <c r="G3501"/>
    </row>
    <row r="3502" spans="2:7" x14ac:dyDescent="0.25">
      <c r="B3502"/>
      <c r="C3502"/>
      <c r="D3502"/>
      <c r="E3502"/>
      <c r="F3502"/>
      <c r="G3502"/>
    </row>
    <row r="3503" spans="2:7" x14ac:dyDescent="0.25">
      <c r="B3503"/>
      <c r="C3503"/>
      <c r="D3503"/>
      <c r="E3503"/>
      <c r="F3503"/>
      <c r="G3503"/>
    </row>
    <row r="3504" spans="2:7" x14ac:dyDescent="0.25">
      <c r="B3504"/>
      <c r="C3504"/>
      <c r="D3504"/>
      <c r="E3504"/>
      <c r="F3504"/>
      <c r="G3504"/>
    </row>
    <row r="3505" spans="2:7" x14ac:dyDescent="0.25">
      <c r="B3505"/>
      <c r="C3505"/>
      <c r="D3505"/>
      <c r="E3505"/>
      <c r="F3505"/>
      <c r="G3505"/>
    </row>
    <row r="3506" spans="2:7" x14ac:dyDescent="0.25">
      <c r="B3506"/>
      <c r="C3506"/>
      <c r="D3506"/>
      <c r="E3506"/>
      <c r="F3506"/>
      <c r="G3506"/>
    </row>
    <row r="3507" spans="2:7" x14ac:dyDescent="0.25">
      <c r="B3507"/>
      <c r="C3507"/>
      <c r="D3507"/>
      <c r="E3507"/>
      <c r="F3507"/>
      <c r="G3507"/>
    </row>
    <row r="3508" spans="2:7" x14ac:dyDescent="0.25">
      <c r="B3508"/>
      <c r="C3508"/>
      <c r="D3508"/>
      <c r="E3508"/>
      <c r="F3508"/>
      <c r="G3508"/>
    </row>
    <row r="3509" spans="2:7" x14ac:dyDescent="0.25">
      <c r="B3509"/>
      <c r="C3509"/>
      <c r="D3509"/>
      <c r="E3509"/>
      <c r="F3509"/>
      <c r="G3509"/>
    </row>
    <row r="3510" spans="2:7" x14ac:dyDescent="0.25">
      <c r="B3510"/>
      <c r="C3510"/>
      <c r="D3510"/>
      <c r="E3510"/>
      <c r="F3510"/>
      <c r="G3510"/>
    </row>
    <row r="3511" spans="2:7" x14ac:dyDescent="0.25">
      <c r="B3511"/>
      <c r="C3511"/>
      <c r="D3511"/>
      <c r="E3511"/>
      <c r="F3511"/>
      <c r="G3511"/>
    </row>
    <row r="3512" spans="2:7" x14ac:dyDescent="0.25">
      <c r="B3512"/>
      <c r="C3512"/>
      <c r="D3512"/>
      <c r="E3512"/>
      <c r="F3512"/>
      <c r="G3512"/>
    </row>
    <row r="3513" spans="2:7" x14ac:dyDescent="0.25">
      <c r="B3513"/>
      <c r="C3513"/>
      <c r="D3513"/>
      <c r="E3513"/>
      <c r="F3513"/>
      <c r="G3513"/>
    </row>
    <row r="3514" spans="2:7" x14ac:dyDescent="0.25">
      <c r="B3514"/>
      <c r="C3514"/>
      <c r="D3514"/>
      <c r="E3514"/>
      <c r="F3514"/>
      <c r="G3514"/>
    </row>
    <row r="3515" spans="2:7" x14ac:dyDescent="0.25">
      <c r="B3515"/>
      <c r="C3515"/>
      <c r="D3515"/>
      <c r="E3515"/>
      <c r="F3515"/>
      <c r="G3515"/>
    </row>
    <row r="3516" spans="2:7" x14ac:dyDescent="0.25">
      <c r="B3516"/>
      <c r="C3516"/>
      <c r="D3516"/>
      <c r="E3516"/>
      <c r="F3516"/>
      <c r="G3516"/>
    </row>
    <row r="3517" spans="2:7" x14ac:dyDescent="0.25">
      <c r="B3517"/>
      <c r="C3517"/>
      <c r="D3517"/>
      <c r="E3517"/>
      <c r="F3517"/>
      <c r="G3517"/>
    </row>
    <row r="3518" spans="2:7" x14ac:dyDescent="0.25">
      <c r="B3518"/>
      <c r="C3518"/>
      <c r="D3518"/>
      <c r="E3518"/>
      <c r="F3518"/>
      <c r="G3518"/>
    </row>
    <row r="3519" spans="2:7" x14ac:dyDescent="0.25">
      <c r="B3519"/>
      <c r="C3519"/>
      <c r="D3519"/>
      <c r="E3519"/>
      <c r="F3519"/>
      <c r="G3519"/>
    </row>
    <row r="3520" spans="2:7" x14ac:dyDescent="0.25">
      <c r="B3520"/>
      <c r="C3520"/>
      <c r="D3520"/>
      <c r="E3520"/>
      <c r="F3520"/>
      <c r="G3520"/>
    </row>
    <row r="3521" spans="2:7" x14ac:dyDescent="0.25">
      <c r="B3521"/>
      <c r="C3521"/>
      <c r="D3521"/>
      <c r="E3521"/>
      <c r="F3521"/>
      <c r="G3521"/>
    </row>
    <row r="3522" spans="2:7" x14ac:dyDescent="0.25">
      <c r="B3522"/>
      <c r="C3522"/>
      <c r="D3522"/>
      <c r="E3522"/>
      <c r="F3522"/>
      <c r="G3522"/>
    </row>
    <row r="3523" spans="2:7" x14ac:dyDescent="0.25">
      <c r="B3523"/>
      <c r="C3523"/>
      <c r="D3523"/>
      <c r="E3523"/>
      <c r="F3523"/>
      <c r="G3523"/>
    </row>
    <row r="3524" spans="2:7" x14ac:dyDescent="0.25">
      <c r="B3524"/>
      <c r="C3524"/>
      <c r="D3524"/>
      <c r="E3524"/>
      <c r="F3524"/>
      <c r="G3524"/>
    </row>
    <row r="3525" spans="2:7" x14ac:dyDescent="0.25">
      <c r="B3525"/>
      <c r="C3525"/>
      <c r="D3525"/>
      <c r="E3525"/>
      <c r="F3525"/>
      <c r="G3525"/>
    </row>
    <row r="3526" spans="2:7" x14ac:dyDescent="0.25">
      <c r="B3526"/>
      <c r="C3526"/>
      <c r="D3526"/>
      <c r="E3526"/>
      <c r="F3526"/>
      <c r="G3526"/>
    </row>
    <row r="3527" spans="2:7" x14ac:dyDescent="0.25">
      <c r="B3527"/>
      <c r="C3527"/>
      <c r="D3527"/>
      <c r="E3527"/>
      <c r="F3527"/>
      <c r="G3527"/>
    </row>
    <row r="3528" spans="2:7" x14ac:dyDescent="0.25">
      <c r="B3528"/>
      <c r="C3528"/>
      <c r="D3528"/>
      <c r="E3528"/>
      <c r="F3528"/>
      <c r="G3528"/>
    </row>
    <row r="3529" spans="2:7" x14ac:dyDescent="0.25">
      <c r="B3529"/>
      <c r="C3529"/>
      <c r="D3529"/>
      <c r="E3529"/>
      <c r="F3529"/>
      <c r="G3529"/>
    </row>
    <row r="3530" spans="2:7" x14ac:dyDescent="0.25">
      <c r="B3530"/>
      <c r="C3530"/>
      <c r="D3530"/>
      <c r="E3530"/>
      <c r="F3530"/>
      <c r="G3530"/>
    </row>
    <row r="3531" spans="2:7" x14ac:dyDescent="0.25">
      <c r="B3531"/>
      <c r="C3531"/>
      <c r="D3531"/>
      <c r="E3531"/>
      <c r="F3531"/>
      <c r="G3531"/>
    </row>
    <row r="3532" spans="2:7" x14ac:dyDescent="0.25">
      <c r="B3532"/>
      <c r="C3532"/>
      <c r="D3532"/>
      <c r="E3532"/>
      <c r="F3532"/>
      <c r="G3532"/>
    </row>
    <row r="3533" spans="2:7" x14ac:dyDescent="0.25">
      <c r="B3533"/>
      <c r="C3533"/>
      <c r="D3533"/>
      <c r="E3533"/>
      <c r="F3533"/>
      <c r="G3533"/>
    </row>
    <row r="3534" spans="2:7" x14ac:dyDescent="0.25">
      <c r="B3534"/>
      <c r="C3534"/>
      <c r="D3534"/>
      <c r="E3534"/>
      <c r="F3534"/>
      <c r="G3534"/>
    </row>
    <row r="3535" spans="2:7" x14ac:dyDescent="0.25">
      <c r="B3535"/>
      <c r="C3535"/>
      <c r="D3535"/>
      <c r="E3535"/>
      <c r="F3535"/>
      <c r="G3535"/>
    </row>
    <row r="3536" spans="2:7" x14ac:dyDescent="0.25">
      <c r="B3536"/>
      <c r="C3536"/>
      <c r="D3536"/>
      <c r="E3536"/>
      <c r="F3536"/>
      <c r="G3536"/>
    </row>
    <row r="3537" spans="2:7" x14ac:dyDescent="0.25">
      <c r="B3537"/>
      <c r="C3537"/>
      <c r="D3537"/>
      <c r="E3537"/>
      <c r="F3537"/>
      <c r="G3537"/>
    </row>
    <row r="3538" spans="2:7" x14ac:dyDescent="0.25">
      <c r="B3538"/>
      <c r="C3538"/>
      <c r="D3538"/>
      <c r="E3538"/>
      <c r="F3538"/>
      <c r="G3538"/>
    </row>
    <row r="3539" spans="2:7" x14ac:dyDescent="0.25">
      <c r="B3539"/>
      <c r="C3539"/>
      <c r="D3539"/>
      <c r="E3539"/>
      <c r="F3539"/>
      <c r="G3539"/>
    </row>
    <row r="3540" spans="2:7" x14ac:dyDescent="0.25">
      <c r="B3540"/>
      <c r="C3540"/>
      <c r="D3540"/>
      <c r="E3540"/>
      <c r="F3540"/>
      <c r="G3540"/>
    </row>
    <row r="3541" spans="2:7" x14ac:dyDescent="0.25">
      <c r="B3541"/>
      <c r="C3541"/>
      <c r="D3541"/>
      <c r="E3541"/>
      <c r="F3541"/>
      <c r="G3541"/>
    </row>
    <row r="3542" spans="2:7" x14ac:dyDescent="0.25">
      <c r="B3542"/>
      <c r="C3542"/>
      <c r="D3542"/>
      <c r="E3542"/>
      <c r="F3542"/>
      <c r="G3542"/>
    </row>
    <row r="3543" spans="2:7" x14ac:dyDescent="0.25">
      <c r="B3543"/>
      <c r="C3543"/>
      <c r="D3543"/>
      <c r="E3543"/>
      <c r="F3543"/>
      <c r="G3543"/>
    </row>
    <row r="3544" spans="2:7" x14ac:dyDescent="0.25">
      <c r="B3544"/>
      <c r="C3544"/>
      <c r="D3544"/>
      <c r="E3544"/>
      <c r="F3544"/>
      <c r="G3544"/>
    </row>
    <row r="3545" spans="2:7" x14ac:dyDescent="0.25">
      <c r="B3545"/>
      <c r="C3545"/>
      <c r="D3545"/>
      <c r="E3545"/>
      <c r="F3545"/>
      <c r="G3545"/>
    </row>
    <row r="3546" spans="2:7" x14ac:dyDescent="0.25">
      <c r="B3546"/>
      <c r="C3546"/>
      <c r="D3546"/>
      <c r="E3546"/>
      <c r="F3546"/>
      <c r="G3546"/>
    </row>
    <row r="3547" spans="2:7" x14ac:dyDescent="0.25">
      <c r="B3547"/>
      <c r="C3547"/>
      <c r="D3547"/>
      <c r="E3547"/>
      <c r="F3547"/>
      <c r="G3547"/>
    </row>
    <row r="3548" spans="2:7" x14ac:dyDescent="0.25">
      <c r="B3548"/>
      <c r="C3548"/>
      <c r="D3548"/>
      <c r="E3548"/>
      <c r="F3548"/>
      <c r="G3548"/>
    </row>
    <row r="3549" spans="2:7" x14ac:dyDescent="0.25">
      <c r="B3549"/>
      <c r="C3549"/>
      <c r="D3549"/>
      <c r="E3549"/>
      <c r="F3549"/>
      <c r="G3549"/>
    </row>
    <row r="3550" spans="2:7" x14ac:dyDescent="0.25">
      <c r="B3550"/>
      <c r="C3550"/>
      <c r="D3550"/>
      <c r="E3550"/>
      <c r="F3550"/>
      <c r="G3550"/>
    </row>
    <row r="3551" spans="2:7" x14ac:dyDescent="0.25">
      <c r="B3551"/>
      <c r="C3551"/>
      <c r="D3551"/>
      <c r="E3551"/>
      <c r="F3551"/>
      <c r="G3551"/>
    </row>
    <row r="3552" spans="2:7" x14ac:dyDescent="0.25">
      <c r="B3552"/>
      <c r="C3552"/>
      <c r="D3552"/>
      <c r="E3552"/>
      <c r="F3552"/>
      <c r="G3552"/>
    </row>
    <row r="3553" spans="2:7" x14ac:dyDescent="0.25">
      <c r="B3553"/>
      <c r="C3553"/>
      <c r="D3553"/>
      <c r="E3553"/>
      <c r="F3553"/>
      <c r="G3553"/>
    </row>
    <row r="3554" spans="2:7" x14ac:dyDescent="0.25">
      <c r="B3554"/>
      <c r="C3554"/>
      <c r="D3554"/>
      <c r="E3554"/>
      <c r="F3554"/>
      <c r="G3554"/>
    </row>
    <row r="3555" spans="2:7" x14ac:dyDescent="0.25">
      <c r="B3555"/>
      <c r="C3555"/>
      <c r="D3555"/>
      <c r="E3555"/>
      <c r="F3555"/>
      <c r="G3555"/>
    </row>
    <row r="3556" spans="2:7" x14ac:dyDescent="0.25">
      <c r="B3556"/>
      <c r="C3556"/>
      <c r="D3556"/>
      <c r="E3556"/>
      <c r="F3556"/>
      <c r="G3556"/>
    </row>
    <row r="3557" spans="2:7" x14ac:dyDescent="0.25">
      <c r="B3557"/>
      <c r="C3557"/>
      <c r="D3557"/>
      <c r="E3557"/>
      <c r="F3557"/>
      <c r="G3557"/>
    </row>
    <row r="3558" spans="2:7" x14ac:dyDescent="0.25">
      <c r="B3558"/>
      <c r="C3558"/>
      <c r="D3558"/>
      <c r="E3558"/>
      <c r="F3558"/>
      <c r="G3558"/>
    </row>
    <row r="3559" spans="2:7" x14ac:dyDescent="0.25">
      <c r="B3559"/>
      <c r="C3559"/>
      <c r="D3559"/>
      <c r="E3559"/>
      <c r="F3559"/>
      <c r="G3559"/>
    </row>
    <row r="3560" spans="2:7" x14ac:dyDescent="0.25">
      <c r="B3560"/>
      <c r="C3560"/>
      <c r="D3560"/>
      <c r="E3560"/>
      <c r="F3560"/>
      <c r="G3560"/>
    </row>
    <row r="3561" spans="2:7" x14ac:dyDescent="0.25">
      <c r="B3561"/>
      <c r="C3561"/>
      <c r="D3561"/>
      <c r="E3561"/>
      <c r="F3561"/>
      <c r="G3561"/>
    </row>
    <row r="3562" spans="2:7" x14ac:dyDescent="0.25">
      <c r="B3562"/>
      <c r="C3562"/>
      <c r="D3562"/>
      <c r="E3562"/>
      <c r="F3562"/>
      <c r="G3562"/>
    </row>
    <row r="3563" spans="2:7" x14ac:dyDescent="0.25">
      <c r="B3563"/>
      <c r="C3563"/>
      <c r="D3563"/>
      <c r="E3563"/>
      <c r="F3563"/>
      <c r="G3563"/>
    </row>
    <row r="3564" spans="2:7" x14ac:dyDescent="0.25">
      <c r="B3564"/>
      <c r="C3564"/>
      <c r="D3564"/>
      <c r="E3564"/>
      <c r="F3564"/>
      <c r="G3564"/>
    </row>
    <row r="3565" spans="2:7" x14ac:dyDescent="0.25">
      <c r="B3565"/>
      <c r="C3565"/>
      <c r="D3565"/>
      <c r="E3565"/>
      <c r="F3565"/>
      <c r="G3565"/>
    </row>
    <row r="3566" spans="2:7" x14ac:dyDescent="0.25">
      <c r="B3566"/>
      <c r="C3566"/>
      <c r="D3566"/>
      <c r="E3566"/>
      <c r="F3566"/>
      <c r="G3566"/>
    </row>
    <row r="3567" spans="2:7" x14ac:dyDescent="0.25">
      <c r="B3567"/>
      <c r="C3567"/>
      <c r="D3567"/>
      <c r="E3567"/>
      <c r="F3567"/>
      <c r="G3567"/>
    </row>
    <row r="3568" spans="2:7" x14ac:dyDescent="0.25">
      <c r="B3568"/>
      <c r="C3568"/>
      <c r="D3568"/>
      <c r="E3568"/>
      <c r="F3568"/>
      <c r="G3568"/>
    </row>
    <row r="3569" spans="2:7" x14ac:dyDescent="0.25">
      <c r="B3569"/>
      <c r="C3569"/>
      <c r="D3569"/>
      <c r="E3569"/>
      <c r="F3569"/>
      <c r="G3569"/>
    </row>
    <row r="3570" spans="2:7" x14ac:dyDescent="0.25">
      <c r="B3570"/>
      <c r="C3570"/>
      <c r="D3570"/>
      <c r="E3570"/>
      <c r="F3570"/>
      <c r="G3570"/>
    </row>
    <row r="3571" spans="2:7" x14ac:dyDescent="0.25">
      <c r="B3571"/>
      <c r="C3571"/>
      <c r="D3571"/>
      <c r="E3571"/>
      <c r="F3571"/>
      <c r="G3571"/>
    </row>
    <row r="3572" spans="2:7" x14ac:dyDescent="0.25">
      <c r="B3572"/>
      <c r="C3572"/>
      <c r="D3572"/>
      <c r="E3572"/>
      <c r="F3572"/>
      <c r="G3572"/>
    </row>
    <row r="3573" spans="2:7" x14ac:dyDescent="0.25">
      <c r="B3573"/>
      <c r="C3573"/>
      <c r="D3573"/>
      <c r="E3573"/>
      <c r="F3573"/>
      <c r="G3573"/>
    </row>
    <row r="3574" spans="2:7" x14ac:dyDescent="0.25">
      <c r="B3574"/>
      <c r="C3574"/>
      <c r="D3574"/>
      <c r="E3574"/>
      <c r="F3574"/>
      <c r="G3574"/>
    </row>
    <row r="3575" spans="2:7" x14ac:dyDescent="0.25">
      <c r="B3575"/>
      <c r="C3575"/>
      <c r="D3575"/>
      <c r="E3575"/>
      <c r="F3575"/>
      <c r="G3575"/>
    </row>
    <row r="3576" spans="2:7" x14ac:dyDescent="0.25">
      <c r="B3576"/>
      <c r="C3576"/>
      <c r="D3576"/>
      <c r="E3576"/>
      <c r="F3576"/>
      <c r="G3576"/>
    </row>
    <row r="3577" spans="2:7" x14ac:dyDescent="0.25">
      <c r="B3577"/>
      <c r="C3577"/>
      <c r="D3577"/>
      <c r="E3577"/>
      <c r="F3577"/>
      <c r="G3577"/>
    </row>
    <row r="3578" spans="2:7" x14ac:dyDescent="0.25">
      <c r="B3578"/>
      <c r="C3578"/>
      <c r="D3578"/>
      <c r="E3578"/>
      <c r="F3578"/>
      <c r="G3578"/>
    </row>
    <row r="3579" spans="2:7" x14ac:dyDescent="0.25">
      <c r="B3579"/>
      <c r="C3579"/>
      <c r="D3579"/>
      <c r="E3579"/>
      <c r="F3579"/>
      <c r="G3579"/>
    </row>
    <row r="3580" spans="2:7" x14ac:dyDescent="0.25">
      <c r="B3580"/>
      <c r="C3580"/>
      <c r="D3580"/>
      <c r="E3580"/>
      <c r="F3580"/>
      <c r="G3580"/>
    </row>
    <row r="3581" spans="2:7" x14ac:dyDescent="0.25">
      <c r="B3581"/>
      <c r="C3581"/>
      <c r="D3581"/>
      <c r="E3581"/>
      <c r="F3581"/>
      <c r="G3581"/>
    </row>
    <row r="3582" spans="2:7" x14ac:dyDescent="0.25">
      <c r="B3582"/>
      <c r="C3582"/>
      <c r="D3582"/>
      <c r="E3582"/>
      <c r="F3582"/>
      <c r="G3582"/>
    </row>
    <row r="3583" spans="2:7" x14ac:dyDescent="0.25">
      <c r="B3583"/>
      <c r="C3583"/>
      <c r="D3583"/>
      <c r="E3583"/>
      <c r="F3583"/>
      <c r="G3583"/>
    </row>
    <row r="3584" spans="2:7" x14ac:dyDescent="0.25">
      <c r="B3584"/>
      <c r="C3584"/>
      <c r="D3584"/>
      <c r="E3584"/>
      <c r="F3584"/>
      <c r="G3584"/>
    </row>
    <row r="3585" spans="2:7" x14ac:dyDescent="0.25">
      <c r="B3585"/>
      <c r="C3585"/>
      <c r="D3585"/>
      <c r="E3585"/>
      <c r="F3585"/>
      <c r="G3585"/>
    </row>
    <row r="3586" spans="2:7" x14ac:dyDescent="0.25">
      <c r="B3586"/>
      <c r="C3586"/>
      <c r="D3586"/>
      <c r="E3586"/>
      <c r="F3586"/>
      <c r="G3586"/>
    </row>
    <row r="3587" spans="2:7" x14ac:dyDescent="0.25">
      <c r="B3587"/>
      <c r="C3587"/>
      <c r="D3587"/>
      <c r="E3587"/>
      <c r="F3587"/>
      <c r="G3587"/>
    </row>
    <row r="3588" spans="2:7" x14ac:dyDescent="0.25">
      <c r="B3588"/>
      <c r="C3588"/>
      <c r="D3588"/>
      <c r="E3588"/>
      <c r="F3588"/>
      <c r="G3588"/>
    </row>
    <row r="3589" spans="2:7" x14ac:dyDescent="0.25">
      <c r="B3589"/>
      <c r="C3589"/>
      <c r="D3589"/>
      <c r="E3589"/>
      <c r="F3589"/>
      <c r="G3589"/>
    </row>
    <row r="3590" spans="2:7" x14ac:dyDescent="0.25">
      <c r="B3590"/>
      <c r="C3590"/>
      <c r="D3590"/>
      <c r="E3590"/>
      <c r="F3590"/>
      <c r="G3590"/>
    </row>
    <row r="3591" spans="2:7" x14ac:dyDescent="0.25">
      <c r="B3591"/>
      <c r="C3591"/>
      <c r="D3591"/>
      <c r="E3591"/>
      <c r="F3591"/>
      <c r="G3591"/>
    </row>
    <row r="3592" spans="2:7" x14ac:dyDescent="0.25">
      <c r="B3592"/>
      <c r="C3592"/>
      <c r="D3592"/>
      <c r="E3592"/>
      <c r="F3592"/>
      <c r="G3592"/>
    </row>
    <row r="3593" spans="2:7" x14ac:dyDescent="0.25">
      <c r="B3593"/>
      <c r="C3593"/>
      <c r="D3593"/>
      <c r="E3593"/>
      <c r="F3593"/>
      <c r="G3593"/>
    </row>
    <row r="3594" spans="2:7" x14ac:dyDescent="0.25">
      <c r="B3594"/>
      <c r="C3594"/>
      <c r="D3594"/>
      <c r="E3594"/>
      <c r="F3594"/>
      <c r="G3594"/>
    </row>
    <row r="3595" spans="2:7" x14ac:dyDescent="0.25">
      <c r="B3595"/>
      <c r="C3595"/>
      <c r="D3595"/>
      <c r="E3595"/>
      <c r="F3595"/>
      <c r="G3595"/>
    </row>
    <row r="3596" spans="2:7" x14ac:dyDescent="0.25">
      <c r="B3596"/>
      <c r="C3596"/>
      <c r="D3596"/>
      <c r="E3596"/>
      <c r="F3596"/>
      <c r="G3596"/>
    </row>
    <row r="3597" spans="2:7" x14ac:dyDescent="0.25">
      <c r="B3597"/>
      <c r="C3597"/>
      <c r="D3597"/>
      <c r="E3597"/>
      <c r="F3597"/>
      <c r="G3597"/>
    </row>
    <row r="3598" spans="2:7" x14ac:dyDescent="0.25">
      <c r="B3598"/>
      <c r="C3598"/>
      <c r="D3598"/>
      <c r="E3598"/>
      <c r="F3598"/>
      <c r="G3598"/>
    </row>
    <row r="3599" spans="2:7" x14ac:dyDescent="0.25">
      <c r="B3599"/>
      <c r="C3599"/>
      <c r="D3599"/>
      <c r="E3599"/>
      <c r="F3599"/>
      <c r="G3599"/>
    </row>
    <row r="3600" spans="2:7" x14ac:dyDescent="0.25">
      <c r="B3600"/>
      <c r="C3600"/>
      <c r="D3600"/>
      <c r="E3600"/>
      <c r="F3600"/>
      <c r="G3600"/>
    </row>
    <row r="3601" spans="2:7" x14ac:dyDescent="0.25">
      <c r="B3601"/>
      <c r="C3601"/>
      <c r="D3601"/>
      <c r="E3601"/>
      <c r="F3601"/>
      <c r="G3601"/>
    </row>
    <row r="3602" spans="2:7" x14ac:dyDescent="0.25">
      <c r="B3602"/>
      <c r="C3602"/>
      <c r="D3602"/>
      <c r="E3602"/>
      <c r="F3602"/>
      <c r="G3602"/>
    </row>
    <row r="3603" spans="2:7" x14ac:dyDescent="0.25">
      <c r="B3603"/>
      <c r="C3603"/>
      <c r="D3603"/>
      <c r="E3603"/>
      <c r="F3603"/>
      <c r="G3603"/>
    </row>
    <row r="3604" spans="2:7" x14ac:dyDescent="0.25">
      <c r="B3604"/>
      <c r="C3604"/>
      <c r="D3604"/>
      <c r="E3604"/>
      <c r="F3604"/>
      <c r="G3604"/>
    </row>
    <row r="3605" spans="2:7" x14ac:dyDescent="0.25">
      <c r="B3605"/>
      <c r="C3605"/>
      <c r="D3605"/>
      <c r="E3605"/>
      <c r="F3605"/>
      <c r="G3605"/>
    </row>
    <row r="3606" spans="2:7" x14ac:dyDescent="0.25">
      <c r="B3606"/>
      <c r="C3606"/>
      <c r="D3606"/>
      <c r="E3606"/>
      <c r="F3606"/>
      <c r="G3606"/>
    </row>
    <row r="3607" spans="2:7" x14ac:dyDescent="0.25">
      <c r="B3607"/>
      <c r="C3607"/>
      <c r="D3607"/>
      <c r="E3607"/>
      <c r="F3607"/>
      <c r="G3607"/>
    </row>
    <row r="3608" spans="2:7" x14ac:dyDescent="0.25">
      <c r="B3608"/>
      <c r="C3608"/>
      <c r="D3608"/>
      <c r="E3608"/>
      <c r="F3608"/>
      <c r="G3608"/>
    </row>
    <row r="3609" spans="2:7" x14ac:dyDescent="0.25">
      <c r="B3609"/>
      <c r="C3609"/>
      <c r="D3609"/>
      <c r="E3609"/>
      <c r="F3609"/>
      <c r="G3609"/>
    </row>
    <row r="3610" spans="2:7" x14ac:dyDescent="0.25">
      <c r="B3610"/>
      <c r="C3610"/>
      <c r="D3610"/>
      <c r="E3610"/>
      <c r="F3610"/>
      <c r="G3610"/>
    </row>
    <row r="3611" spans="2:7" x14ac:dyDescent="0.25">
      <c r="B3611"/>
      <c r="C3611"/>
      <c r="D3611"/>
      <c r="E3611"/>
      <c r="F3611"/>
      <c r="G3611"/>
    </row>
    <row r="3612" spans="2:7" x14ac:dyDescent="0.25">
      <c r="B3612"/>
      <c r="C3612"/>
      <c r="D3612"/>
      <c r="E3612"/>
      <c r="F3612"/>
      <c r="G3612"/>
    </row>
    <row r="3613" spans="2:7" x14ac:dyDescent="0.25">
      <c r="B3613"/>
      <c r="C3613"/>
      <c r="D3613"/>
      <c r="E3613"/>
      <c r="F3613"/>
      <c r="G3613"/>
    </row>
    <row r="3614" spans="2:7" x14ac:dyDescent="0.25">
      <c r="B3614"/>
      <c r="C3614"/>
      <c r="D3614"/>
      <c r="E3614"/>
      <c r="F3614"/>
      <c r="G3614"/>
    </row>
    <row r="3615" spans="2:7" x14ac:dyDescent="0.25">
      <c r="B3615"/>
      <c r="C3615"/>
      <c r="D3615"/>
      <c r="E3615"/>
      <c r="F3615"/>
      <c r="G3615"/>
    </row>
    <row r="3616" spans="2:7" x14ac:dyDescent="0.25">
      <c r="B3616"/>
      <c r="C3616"/>
      <c r="D3616"/>
      <c r="E3616"/>
      <c r="F3616"/>
      <c r="G3616"/>
    </row>
    <row r="3617" spans="2:7" x14ac:dyDescent="0.25">
      <c r="B3617"/>
      <c r="C3617"/>
      <c r="D3617"/>
      <c r="E3617"/>
      <c r="F3617"/>
      <c r="G3617"/>
    </row>
    <row r="3618" spans="2:7" x14ac:dyDescent="0.25">
      <c r="B3618"/>
      <c r="C3618"/>
      <c r="D3618"/>
      <c r="E3618"/>
      <c r="F3618"/>
      <c r="G3618"/>
    </row>
    <row r="3619" spans="2:7" x14ac:dyDescent="0.25">
      <c r="B3619"/>
      <c r="C3619"/>
      <c r="D3619"/>
      <c r="E3619"/>
      <c r="F3619"/>
      <c r="G3619"/>
    </row>
    <row r="3620" spans="2:7" x14ac:dyDescent="0.25">
      <c r="B3620"/>
      <c r="C3620"/>
      <c r="D3620"/>
      <c r="E3620"/>
      <c r="F3620"/>
      <c r="G3620"/>
    </row>
    <row r="3621" spans="2:7" x14ac:dyDescent="0.25">
      <c r="B3621"/>
      <c r="C3621"/>
      <c r="D3621"/>
      <c r="E3621"/>
      <c r="F3621"/>
      <c r="G3621"/>
    </row>
    <row r="3622" spans="2:7" x14ac:dyDescent="0.25">
      <c r="B3622"/>
      <c r="C3622"/>
      <c r="D3622"/>
      <c r="E3622"/>
      <c r="F3622"/>
      <c r="G3622"/>
    </row>
    <row r="3623" spans="2:7" x14ac:dyDescent="0.25">
      <c r="B3623"/>
      <c r="C3623"/>
      <c r="D3623"/>
      <c r="E3623"/>
      <c r="F3623"/>
      <c r="G3623"/>
    </row>
    <row r="3624" spans="2:7" x14ac:dyDescent="0.25">
      <c r="B3624"/>
      <c r="C3624"/>
      <c r="D3624"/>
      <c r="E3624"/>
      <c r="F3624"/>
      <c r="G3624"/>
    </row>
    <row r="3625" spans="2:7" x14ac:dyDescent="0.25">
      <c r="B3625"/>
      <c r="C3625"/>
      <c r="D3625"/>
      <c r="E3625"/>
      <c r="F3625"/>
      <c r="G3625"/>
    </row>
    <row r="3626" spans="2:7" x14ac:dyDescent="0.25">
      <c r="B3626"/>
      <c r="C3626"/>
      <c r="D3626"/>
      <c r="E3626"/>
      <c r="F3626"/>
      <c r="G3626"/>
    </row>
    <row r="3627" spans="2:7" x14ac:dyDescent="0.25">
      <c r="B3627"/>
      <c r="C3627"/>
      <c r="D3627"/>
      <c r="E3627"/>
      <c r="F3627"/>
      <c r="G3627"/>
    </row>
    <row r="3628" spans="2:7" x14ac:dyDescent="0.25">
      <c r="B3628"/>
      <c r="C3628"/>
      <c r="D3628"/>
      <c r="E3628"/>
      <c r="F3628"/>
      <c r="G3628"/>
    </row>
    <row r="3629" spans="2:7" x14ac:dyDescent="0.25">
      <c r="B3629"/>
      <c r="C3629"/>
      <c r="D3629"/>
      <c r="E3629"/>
      <c r="F3629"/>
      <c r="G3629"/>
    </row>
    <row r="3630" spans="2:7" x14ac:dyDescent="0.25">
      <c r="B3630"/>
      <c r="C3630"/>
      <c r="D3630"/>
      <c r="E3630"/>
      <c r="F3630"/>
      <c r="G3630"/>
    </row>
    <row r="3631" spans="2:7" x14ac:dyDescent="0.25">
      <c r="B3631"/>
      <c r="C3631"/>
      <c r="D3631"/>
      <c r="E3631"/>
      <c r="F3631"/>
      <c r="G3631"/>
    </row>
    <row r="3632" spans="2:7" x14ac:dyDescent="0.25">
      <c r="B3632"/>
      <c r="C3632"/>
      <c r="D3632"/>
      <c r="E3632"/>
      <c r="F3632"/>
      <c r="G3632"/>
    </row>
    <row r="3633" spans="2:7" x14ac:dyDescent="0.25">
      <c r="B3633"/>
      <c r="C3633"/>
      <c r="D3633"/>
      <c r="E3633"/>
      <c r="F3633"/>
      <c r="G3633"/>
    </row>
    <row r="3634" spans="2:7" x14ac:dyDescent="0.25">
      <c r="B3634"/>
      <c r="C3634"/>
      <c r="D3634"/>
      <c r="E3634"/>
      <c r="F3634"/>
      <c r="G3634"/>
    </row>
    <row r="3635" spans="2:7" x14ac:dyDescent="0.25">
      <c r="B3635"/>
      <c r="C3635"/>
      <c r="D3635"/>
      <c r="E3635"/>
      <c r="F3635"/>
      <c r="G3635"/>
    </row>
    <row r="3636" spans="2:7" x14ac:dyDescent="0.25">
      <c r="B3636"/>
      <c r="C3636"/>
      <c r="D3636"/>
      <c r="E3636"/>
      <c r="F3636"/>
      <c r="G3636"/>
    </row>
    <row r="3637" spans="2:7" x14ac:dyDescent="0.25">
      <c r="B3637"/>
      <c r="C3637"/>
      <c r="D3637"/>
      <c r="E3637"/>
      <c r="F3637"/>
      <c r="G3637"/>
    </row>
    <row r="3638" spans="2:7" x14ac:dyDescent="0.25">
      <c r="B3638"/>
      <c r="C3638"/>
      <c r="D3638"/>
      <c r="E3638"/>
      <c r="F3638"/>
      <c r="G3638"/>
    </row>
    <row r="3639" spans="2:7" x14ac:dyDescent="0.25">
      <c r="B3639"/>
      <c r="C3639"/>
      <c r="D3639"/>
      <c r="E3639"/>
      <c r="F3639"/>
      <c r="G3639"/>
    </row>
    <row r="3640" spans="2:7" x14ac:dyDescent="0.25">
      <c r="B3640"/>
      <c r="C3640"/>
      <c r="D3640"/>
      <c r="E3640"/>
      <c r="F3640"/>
      <c r="G3640"/>
    </row>
    <row r="3641" spans="2:7" x14ac:dyDescent="0.25">
      <c r="B3641"/>
      <c r="C3641"/>
      <c r="D3641"/>
      <c r="E3641"/>
      <c r="F3641"/>
      <c r="G3641"/>
    </row>
    <row r="3642" spans="2:7" x14ac:dyDescent="0.25">
      <c r="B3642"/>
      <c r="C3642"/>
      <c r="D3642"/>
      <c r="E3642"/>
      <c r="F3642"/>
      <c r="G3642"/>
    </row>
    <row r="3643" spans="2:7" x14ac:dyDescent="0.25">
      <c r="B3643"/>
      <c r="C3643"/>
      <c r="D3643"/>
      <c r="E3643"/>
      <c r="F3643"/>
      <c r="G3643"/>
    </row>
    <row r="3644" spans="2:7" x14ac:dyDescent="0.25">
      <c r="B3644"/>
      <c r="C3644"/>
      <c r="D3644"/>
      <c r="E3644"/>
      <c r="F3644"/>
      <c r="G3644"/>
    </row>
    <row r="3645" spans="2:7" x14ac:dyDescent="0.25">
      <c r="B3645"/>
      <c r="C3645"/>
      <c r="D3645"/>
      <c r="E3645"/>
      <c r="F3645"/>
      <c r="G3645"/>
    </row>
    <row r="3646" spans="2:7" x14ac:dyDescent="0.25">
      <c r="B3646"/>
      <c r="C3646"/>
      <c r="D3646"/>
      <c r="E3646"/>
      <c r="F3646"/>
      <c r="G3646"/>
    </row>
    <row r="3647" spans="2:7" x14ac:dyDescent="0.25">
      <c r="B3647"/>
      <c r="C3647"/>
      <c r="D3647"/>
      <c r="E3647"/>
      <c r="F3647"/>
      <c r="G3647"/>
    </row>
    <row r="3648" spans="2:7" x14ac:dyDescent="0.25">
      <c r="B3648"/>
      <c r="C3648"/>
      <c r="D3648"/>
      <c r="E3648"/>
      <c r="F3648"/>
      <c r="G3648"/>
    </row>
    <row r="3649" spans="2:7" x14ac:dyDescent="0.25">
      <c r="B3649"/>
      <c r="C3649"/>
      <c r="D3649"/>
      <c r="E3649"/>
      <c r="F3649"/>
      <c r="G3649"/>
    </row>
    <row r="3650" spans="2:7" x14ac:dyDescent="0.25">
      <c r="B3650"/>
      <c r="C3650"/>
      <c r="D3650"/>
      <c r="E3650"/>
      <c r="F3650"/>
      <c r="G3650"/>
    </row>
    <row r="3651" spans="2:7" x14ac:dyDescent="0.25">
      <c r="B3651"/>
      <c r="C3651"/>
      <c r="D3651"/>
      <c r="E3651"/>
      <c r="F3651"/>
      <c r="G3651"/>
    </row>
    <row r="3652" spans="2:7" x14ac:dyDescent="0.25">
      <c r="B3652"/>
      <c r="C3652"/>
      <c r="D3652"/>
      <c r="E3652"/>
      <c r="F3652"/>
      <c r="G3652"/>
    </row>
    <row r="3653" spans="2:7" x14ac:dyDescent="0.25">
      <c r="B3653"/>
      <c r="C3653"/>
      <c r="D3653"/>
      <c r="E3653"/>
      <c r="F3653"/>
      <c r="G3653"/>
    </row>
    <row r="3654" spans="2:7" x14ac:dyDescent="0.25">
      <c r="B3654"/>
      <c r="C3654"/>
      <c r="D3654"/>
      <c r="E3654"/>
      <c r="F3654"/>
      <c r="G3654"/>
    </row>
    <row r="3655" spans="2:7" x14ac:dyDescent="0.25">
      <c r="B3655"/>
      <c r="C3655"/>
      <c r="D3655"/>
      <c r="E3655"/>
      <c r="F3655"/>
      <c r="G3655"/>
    </row>
    <row r="3656" spans="2:7" x14ac:dyDescent="0.25">
      <c r="B3656"/>
      <c r="C3656"/>
      <c r="D3656"/>
      <c r="E3656"/>
      <c r="F3656"/>
      <c r="G3656"/>
    </row>
    <row r="3657" spans="2:7" x14ac:dyDescent="0.25">
      <c r="B3657"/>
      <c r="C3657"/>
      <c r="D3657"/>
      <c r="E3657"/>
      <c r="F3657"/>
      <c r="G3657"/>
    </row>
    <row r="3658" spans="2:7" x14ac:dyDescent="0.25">
      <c r="B3658"/>
      <c r="C3658"/>
      <c r="D3658"/>
      <c r="E3658"/>
      <c r="F3658"/>
      <c r="G3658"/>
    </row>
    <row r="3659" spans="2:7" x14ac:dyDescent="0.25">
      <c r="B3659"/>
      <c r="C3659"/>
      <c r="D3659"/>
      <c r="E3659"/>
      <c r="F3659"/>
      <c r="G3659"/>
    </row>
    <row r="3660" spans="2:7" x14ac:dyDescent="0.25">
      <c r="B3660"/>
      <c r="C3660"/>
      <c r="D3660"/>
      <c r="E3660"/>
      <c r="F3660"/>
      <c r="G3660"/>
    </row>
    <row r="3661" spans="2:7" x14ac:dyDescent="0.25">
      <c r="B3661"/>
      <c r="C3661"/>
      <c r="D3661"/>
      <c r="E3661"/>
      <c r="F3661"/>
      <c r="G3661"/>
    </row>
    <row r="3662" spans="2:7" x14ac:dyDescent="0.25">
      <c r="B3662"/>
      <c r="C3662"/>
      <c r="D3662"/>
      <c r="E3662"/>
      <c r="F3662"/>
      <c r="G3662"/>
    </row>
    <row r="3663" spans="2:7" x14ac:dyDescent="0.25">
      <c r="B3663"/>
      <c r="C3663"/>
      <c r="D3663"/>
      <c r="E3663"/>
      <c r="F3663"/>
      <c r="G3663"/>
    </row>
    <row r="3664" spans="2:7" x14ac:dyDescent="0.25">
      <c r="B3664"/>
      <c r="C3664"/>
      <c r="D3664"/>
      <c r="E3664"/>
      <c r="F3664"/>
      <c r="G3664"/>
    </row>
    <row r="3665" spans="2:7" x14ac:dyDescent="0.25">
      <c r="B3665"/>
      <c r="C3665"/>
      <c r="D3665"/>
      <c r="E3665"/>
      <c r="F3665"/>
      <c r="G3665"/>
    </row>
    <row r="3666" spans="2:7" x14ac:dyDescent="0.25">
      <c r="B3666"/>
      <c r="C3666"/>
      <c r="D3666"/>
      <c r="E3666"/>
      <c r="F3666"/>
      <c r="G3666"/>
    </row>
    <row r="3667" spans="2:7" x14ac:dyDescent="0.25">
      <c r="B3667"/>
      <c r="C3667"/>
      <c r="D3667"/>
      <c r="E3667"/>
      <c r="F3667"/>
      <c r="G3667"/>
    </row>
    <row r="3668" spans="2:7" x14ac:dyDescent="0.25">
      <c r="B3668"/>
      <c r="C3668"/>
      <c r="D3668"/>
      <c r="E3668"/>
      <c r="F3668"/>
      <c r="G3668"/>
    </row>
    <row r="3669" spans="2:7" x14ac:dyDescent="0.25">
      <c r="B3669"/>
      <c r="C3669"/>
      <c r="D3669"/>
      <c r="E3669"/>
      <c r="F3669"/>
      <c r="G3669"/>
    </row>
    <row r="3670" spans="2:7" x14ac:dyDescent="0.25">
      <c r="B3670"/>
      <c r="C3670"/>
      <c r="D3670"/>
      <c r="E3670"/>
      <c r="F3670"/>
      <c r="G3670"/>
    </row>
    <row r="3671" spans="2:7" x14ac:dyDescent="0.25">
      <c r="B3671"/>
      <c r="C3671"/>
      <c r="D3671"/>
      <c r="E3671"/>
      <c r="F3671"/>
      <c r="G3671"/>
    </row>
    <row r="3672" spans="2:7" x14ac:dyDescent="0.25">
      <c r="B3672"/>
      <c r="C3672"/>
      <c r="D3672"/>
      <c r="E3672"/>
      <c r="F3672"/>
      <c r="G3672"/>
    </row>
    <row r="3673" spans="2:7" x14ac:dyDescent="0.25">
      <c r="B3673"/>
      <c r="C3673"/>
      <c r="D3673"/>
      <c r="E3673"/>
      <c r="F3673"/>
      <c r="G3673"/>
    </row>
    <row r="3674" spans="2:7" x14ac:dyDescent="0.25">
      <c r="B3674"/>
      <c r="C3674"/>
      <c r="D3674"/>
      <c r="E3674"/>
      <c r="F3674"/>
      <c r="G3674"/>
    </row>
    <row r="3675" spans="2:7" x14ac:dyDescent="0.25">
      <c r="B3675"/>
      <c r="C3675"/>
      <c r="D3675"/>
      <c r="E3675"/>
      <c r="F3675"/>
      <c r="G3675"/>
    </row>
    <row r="3676" spans="2:7" x14ac:dyDescent="0.25">
      <c r="B3676"/>
      <c r="C3676"/>
      <c r="D3676"/>
      <c r="E3676"/>
      <c r="F3676"/>
      <c r="G3676"/>
    </row>
    <row r="3677" spans="2:7" x14ac:dyDescent="0.25">
      <c r="B3677"/>
      <c r="C3677"/>
      <c r="D3677"/>
      <c r="E3677"/>
      <c r="F3677"/>
      <c r="G3677"/>
    </row>
    <row r="3678" spans="2:7" x14ac:dyDescent="0.25">
      <c r="B3678"/>
      <c r="C3678"/>
      <c r="D3678"/>
      <c r="E3678"/>
      <c r="F3678"/>
      <c r="G3678"/>
    </row>
    <row r="3679" spans="2:7" x14ac:dyDescent="0.25">
      <c r="B3679"/>
      <c r="C3679"/>
      <c r="D3679"/>
      <c r="E3679"/>
      <c r="F3679"/>
      <c r="G3679"/>
    </row>
    <row r="3680" spans="2:7" x14ac:dyDescent="0.25">
      <c r="B3680"/>
      <c r="C3680"/>
      <c r="D3680"/>
      <c r="E3680"/>
      <c r="F3680"/>
      <c r="G3680"/>
    </row>
    <row r="3681" spans="2:7" x14ac:dyDescent="0.25">
      <c r="B3681"/>
      <c r="C3681"/>
      <c r="D3681"/>
      <c r="E3681"/>
      <c r="F3681"/>
      <c r="G3681"/>
    </row>
    <row r="3682" spans="2:7" x14ac:dyDescent="0.25">
      <c r="B3682"/>
      <c r="C3682"/>
      <c r="D3682"/>
      <c r="E3682"/>
      <c r="F3682"/>
      <c r="G3682"/>
    </row>
    <row r="3683" spans="2:7" x14ac:dyDescent="0.25">
      <c r="B3683"/>
      <c r="C3683"/>
      <c r="D3683"/>
      <c r="E3683"/>
      <c r="F3683"/>
      <c r="G3683"/>
    </row>
    <row r="3684" spans="2:7" x14ac:dyDescent="0.25">
      <c r="B3684"/>
      <c r="C3684"/>
      <c r="D3684"/>
      <c r="E3684"/>
      <c r="F3684"/>
      <c r="G3684"/>
    </row>
    <row r="3685" spans="2:7" x14ac:dyDescent="0.25">
      <c r="B3685"/>
      <c r="C3685"/>
      <c r="D3685"/>
      <c r="E3685"/>
      <c r="F3685"/>
      <c r="G3685"/>
    </row>
    <row r="3686" spans="2:7" x14ac:dyDescent="0.25">
      <c r="B3686"/>
      <c r="C3686"/>
      <c r="D3686"/>
      <c r="E3686"/>
      <c r="F3686"/>
      <c r="G3686"/>
    </row>
    <row r="3687" spans="2:7" x14ac:dyDescent="0.25">
      <c r="B3687"/>
      <c r="C3687"/>
      <c r="D3687"/>
      <c r="E3687"/>
      <c r="F3687"/>
      <c r="G3687"/>
    </row>
    <row r="3688" spans="2:7" x14ac:dyDescent="0.25">
      <c r="B3688"/>
      <c r="C3688"/>
      <c r="D3688"/>
      <c r="E3688"/>
      <c r="F3688"/>
      <c r="G3688"/>
    </row>
    <row r="3689" spans="2:7" x14ac:dyDescent="0.25">
      <c r="B3689"/>
      <c r="C3689"/>
      <c r="D3689"/>
      <c r="E3689"/>
      <c r="F3689"/>
      <c r="G3689"/>
    </row>
    <row r="3690" spans="2:7" x14ac:dyDescent="0.25">
      <c r="B3690"/>
      <c r="C3690"/>
      <c r="D3690"/>
      <c r="E3690"/>
      <c r="F3690"/>
      <c r="G3690"/>
    </row>
    <row r="3691" spans="2:7" x14ac:dyDescent="0.25">
      <c r="B3691"/>
      <c r="C3691"/>
      <c r="D3691"/>
      <c r="E3691"/>
      <c r="F3691"/>
      <c r="G3691"/>
    </row>
    <row r="3692" spans="2:7" x14ac:dyDescent="0.25">
      <c r="B3692"/>
      <c r="C3692"/>
      <c r="D3692"/>
      <c r="E3692"/>
      <c r="F3692"/>
      <c r="G3692"/>
    </row>
    <row r="3693" spans="2:7" x14ac:dyDescent="0.25">
      <c r="B3693"/>
      <c r="C3693"/>
      <c r="D3693"/>
      <c r="E3693"/>
      <c r="F3693"/>
      <c r="G3693"/>
    </row>
    <row r="3694" spans="2:7" x14ac:dyDescent="0.25">
      <c r="B3694"/>
      <c r="C3694"/>
      <c r="D3694"/>
      <c r="E3694"/>
      <c r="F3694"/>
      <c r="G3694"/>
    </row>
    <row r="3695" spans="2:7" x14ac:dyDescent="0.25">
      <c r="B3695"/>
      <c r="C3695"/>
      <c r="D3695"/>
      <c r="E3695"/>
      <c r="F3695"/>
      <c r="G3695"/>
    </row>
    <row r="3696" spans="2:7" x14ac:dyDescent="0.25">
      <c r="B3696"/>
      <c r="C3696"/>
      <c r="D3696"/>
      <c r="E3696"/>
      <c r="F3696"/>
      <c r="G3696"/>
    </row>
    <row r="3697" spans="2:7" x14ac:dyDescent="0.25">
      <c r="B3697"/>
      <c r="C3697"/>
      <c r="D3697"/>
      <c r="E3697"/>
      <c r="F3697"/>
      <c r="G3697"/>
    </row>
    <row r="3698" spans="2:7" x14ac:dyDescent="0.25">
      <c r="B3698"/>
      <c r="C3698"/>
      <c r="D3698"/>
      <c r="E3698"/>
      <c r="F3698"/>
      <c r="G3698"/>
    </row>
    <row r="3699" spans="2:7" x14ac:dyDescent="0.25">
      <c r="B3699"/>
      <c r="C3699"/>
      <c r="D3699"/>
      <c r="E3699"/>
      <c r="F3699"/>
      <c r="G3699"/>
    </row>
    <row r="3700" spans="2:7" x14ac:dyDescent="0.25">
      <c r="B3700"/>
      <c r="C3700"/>
      <c r="D3700"/>
      <c r="E3700"/>
      <c r="F3700"/>
      <c r="G3700"/>
    </row>
    <row r="3701" spans="2:7" x14ac:dyDescent="0.25">
      <c r="B3701"/>
      <c r="C3701"/>
      <c r="D3701"/>
      <c r="E3701"/>
      <c r="F3701"/>
      <c r="G3701"/>
    </row>
    <row r="3702" spans="2:7" x14ac:dyDescent="0.25">
      <c r="B3702"/>
      <c r="C3702"/>
      <c r="D3702"/>
      <c r="E3702"/>
      <c r="F3702"/>
      <c r="G3702"/>
    </row>
    <row r="3703" spans="2:7" x14ac:dyDescent="0.25">
      <c r="B3703"/>
      <c r="C3703"/>
      <c r="D3703"/>
      <c r="E3703"/>
      <c r="F3703"/>
      <c r="G3703"/>
    </row>
    <row r="3704" spans="2:7" x14ac:dyDescent="0.25">
      <c r="B3704"/>
      <c r="C3704"/>
      <c r="D3704"/>
      <c r="E3704"/>
      <c r="F3704"/>
      <c r="G3704"/>
    </row>
    <row r="3705" spans="2:7" x14ac:dyDescent="0.25">
      <c r="B3705"/>
      <c r="C3705"/>
      <c r="D3705"/>
      <c r="E3705"/>
      <c r="F3705"/>
      <c r="G3705"/>
    </row>
    <row r="3706" spans="2:7" x14ac:dyDescent="0.25">
      <c r="B3706"/>
      <c r="C3706"/>
      <c r="D3706"/>
      <c r="E3706"/>
      <c r="F3706"/>
      <c r="G3706"/>
    </row>
    <row r="3707" spans="2:7" x14ac:dyDescent="0.25">
      <c r="B3707"/>
      <c r="C3707"/>
      <c r="D3707"/>
      <c r="E3707"/>
      <c r="F3707"/>
      <c r="G3707"/>
    </row>
    <row r="3708" spans="2:7" x14ac:dyDescent="0.25">
      <c r="B3708"/>
      <c r="C3708"/>
      <c r="D3708"/>
      <c r="E3708"/>
      <c r="F3708"/>
      <c r="G3708"/>
    </row>
    <row r="3709" spans="2:7" x14ac:dyDescent="0.25">
      <c r="B3709"/>
      <c r="C3709"/>
      <c r="D3709"/>
      <c r="E3709"/>
      <c r="F3709"/>
      <c r="G3709"/>
    </row>
    <row r="3710" spans="2:7" x14ac:dyDescent="0.25">
      <c r="B3710"/>
      <c r="C3710"/>
      <c r="D3710"/>
      <c r="E3710"/>
      <c r="F3710"/>
      <c r="G3710"/>
    </row>
    <row r="3711" spans="2:7" x14ac:dyDescent="0.25">
      <c r="B3711"/>
      <c r="C3711"/>
      <c r="D3711"/>
      <c r="E3711"/>
      <c r="F3711"/>
      <c r="G3711"/>
    </row>
    <row r="3712" spans="2:7" x14ac:dyDescent="0.25">
      <c r="B3712"/>
      <c r="C3712"/>
      <c r="D3712"/>
      <c r="E3712"/>
      <c r="F3712"/>
      <c r="G3712"/>
    </row>
    <row r="3713" spans="2:7" x14ac:dyDescent="0.25">
      <c r="B3713"/>
      <c r="C3713"/>
      <c r="D3713"/>
      <c r="E3713"/>
      <c r="F3713"/>
      <c r="G3713"/>
    </row>
    <row r="3714" spans="2:7" x14ac:dyDescent="0.25">
      <c r="B3714"/>
      <c r="C3714"/>
      <c r="D3714"/>
      <c r="E3714"/>
      <c r="F3714"/>
      <c r="G3714"/>
    </row>
    <row r="3715" spans="2:7" x14ac:dyDescent="0.25">
      <c r="B3715"/>
      <c r="C3715"/>
      <c r="D3715"/>
      <c r="E3715"/>
      <c r="F3715"/>
      <c r="G3715"/>
    </row>
    <row r="3716" spans="2:7" x14ac:dyDescent="0.25">
      <c r="B3716"/>
      <c r="C3716"/>
      <c r="D3716"/>
      <c r="E3716"/>
      <c r="F3716"/>
      <c r="G3716"/>
    </row>
    <row r="3717" spans="2:7" x14ac:dyDescent="0.25">
      <c r="B3717"/>
      <c r="C3717"/>
      <c r="D3717"/>
      <c r="E3717"/>
      <c r="F3717"/>
      <c r="G3717"/>
    </row>
    <row r="3718" spans="2:7" x14ac:dyDescent="0.25">
      <c r="B3718"/>
      <c r="C3718"/>
      <c r="D3718"/>
      <c r="E3718"/>
      <c r="F3718"/>
      <c r="G3718"/>
    </row>
    <row r="3719" spans="2:7" x14ac:dyDescent="0.25">
      <c r="B3719"/>
      <c r="C3719"/>
      <c r="D3719"/>
      <c r="E3719"/>
      <c r="F3719"/>
      <c r="G3719"/>
    </row>
    <row r="3720" spans="2:7" x14ac:dyDescent="0.25">
      <c r="B3720"/>
      <c r="C3720"/>
      <c r="D3720"/>
      <c r="E3720"/>
      <c r="F3720"/>
      <c r="G3720"/>
    </row>
    <row r="3721" spans="2:7" x14ac:dyDescent="0.25">
      <c r="B3721"/>
      <c r="C3721"/>
      <c r="D3721"/>
      <c r="E3721"/>
      <c r="F3721"/>
      <c r="G3721"/>
    </row>
    <row r="3722" spans="2:7" x14ac:dyDescent="0.25">
      <c r="B3722"/>
      <c r="C3722"/>
      <c r="D3722"/>
      <c r="E3722"/>
      <c r="F3722"/>
      <c r="G3722"/>
    </row>
    <row r="3723" spans="2:7" x14ac:dyDescent="0.25">
      <c r="B3723"/>
      <c r="C3723"/>
      <c r="D3723"/>
      <c r="E3723"/>
      <c r="F3723"/>
      <c r="G3723"/>
    </row>
    <row r="3724" spans="2:7" x14ac:dyDescent="0.25">
      <c r="B3724"/>
      <c r="C3724"/>
      <c r="D3724"/>
      <c r="E3724"/>
      <c r="F3724"/>
      <c r="G3724"/>
    </row>
    <row r="3725" spans="2:7" x14ac:dyDescent="0.25">
      <c r="B3725"/>
      <c r="C3725"/>
      <c r="D3725"/>
      <c r="E3725"/>
      <c r="F3725"/>
      <c r="G3725"/>
    </row>
    <row r="3726" spans="2:7" x14ac:dyDescent="0.25">
      <c r="B3726"/>
      <c r="C3726"/>
      <c r="D3726"/>
      <c r="E3726"/>
      <c r="F3726"/>
      <c r="G3726"/>
    </row>
    <row r="3727" spans="2:7" x14ac:dyDescent="0.25">
      <c r="B3727"/>
      <c r="C3727"/>
      <c r="D3727"/>
      <c r="E3727"/>
      <c r="F3727"/>
      <c r="G3727"/>
    </row>
    <row r="3728" spans="2:7" x14ac:dyDescent="0.25">
      <c r="B3728"/>
      <c r="C3728"/>
      <c r="D3728"/>
      <c r="E3728"/>
      <c r="F3728"/>
      <c r="G3728"/>
    </row>
    <row r="3729" spans="2:7" x14ac:dyDescent="0.25">
      <c r="B3729"/>
      <c r="C3729"/>
      <c r="D3729"/>
      <c r="E3729"/>
      <c r="F3729"/>
      <c r="G3729"/>
    </row>
    <row r="3730" spans="2:7" x14ac:dyDescent="0.25">
      <c r="B3730"/>
      <c r="C3730"/>
      <c r="D3730"/>
      <c r="E3730"/>
      <c r="F3730"/>
      <c r="G3730"/>
    </row>
    <row r="3731" spans="2:7" x14ac:dyDescent="0.25">
      <c r="B3731"/>
      <c r="C3731"/>
      <c r="D3731"/>
      <c r="E3731"/>
      <c r="F3731"/>
      <c r="G3731"/>
    </row>
    <row r="3732" spans="2:7" x14ac:dyDescent="0.25">
      <c r="B3732"/>
      <c r="C3732"/>
      <c r="D3732"/>
      <c r="E3732"/>
      <c r="F3732"/>
      <c r="G3732"/>
    </row>
    <row r="3733" spans="2:7" x14ac:dyDescent="0.25">
      <c r="B3733"/>
      <c r="C3733"/>
      <c r="D3733"/>
      <c r="E3733"/>
      <c r="F3733"/>
      <c r="G3733"/>
    </row>
    <row r="3734" spans="2:7" x14ac:dyDescent="0.25">
      <c r="B3734"/>
      <c r="C3734"/>
      <c r="D3734"/>
      <c r="E3734"/>
      <c r="F3734"/>
      <c r="G3734"/>
    </row>
    <row r="3735" spans="2:7" x14ac:dyDescent="0.25">
      <c r="B3735"/>
      <c r="C3735"/>
      <c r="D3735"/>
      <c r="E3735"/>
      <c r="F3735"/>
      <c r="G3735"/>
    </row>
    <row r="3736" spans="2:7" x14ac:dyDescent="0.25">
      <c r="B3736"/>
      <c r="C3736"/>
      <c r="D3736"/>
      <c r="E3736"/>
      <c r="F3736"/>
      <c r="G3736"/>
    </row>
    <row r="3737" spans="2:7" x14ac:dyDescent="0.25">
      <c r="B3737"/>
      <c r="C3737"/>
      <c r="D3737"/>
      <c r="E3737"/>
      <c r="F3737"/>
      <c r="G3737"/>
    </row>
    <row r="3738" spans="2:7" x14ac:dyDescent="0.25">
      <c r="B3738"/>
      <c r="C3738"/>
      <c r="D3738"/>
      <c r="E3738"/>
      <c r="F3738"/>
      <c r="G3738"/>
    </row>
    <row r="3739" spans="2:7" x14ac:dyDescent="0.25">
      <c r="B3739"/>
      <c r="C3739"/>
      <c r="D3739"/>
      <c r="E3739"/>
      <c r="F3739"/>
      <c r="G3739"/>
    </row>
    <row r="3740" spans="2:7" x14ac:dyDescent="0.25">
      <c r="B3740"/>
      <c r="C3740"/>
      <c r="D3740"/>
      <c r="E3740"/>
      <c r="F3740"/>
      <c r="G3740"/>
    </row>
    <row r="3741" spans="2:7" x14ac:dyDescent="0.25">
      <c r="B3741"/>
      <c r="C3741"/>
      <c r="D3741"/>
      <c r="E3741"/>
      <c r="F3741"/>
      <c r="G3741"/>
    </row>
    <row r="3742" spans="2:7" x14ac:dyDescent="0.25">
      <c r="B3742"/>
      <c r="C3742"/>
      <c r="D3742"/>
      <c r="E3742"/>
      <c r="F3742"/>
      <c r="G3742"/>
    </row>
    <row r="3743" spans="2:7" x14ac:dyDescent="0.25">
      <c r="B3743"/>
      <c r="C3743"/>
      <c r="D3743"/>
      <c r="E3743"/>
      <c r="F3743"/>
      <c r="G3743"/>
    </row>
    <row r="3744" spans="2:7" x14ac:dyDescent="0.25">
      <c r="B3744"/>
      <c r="C3744"/>
      <c r="D3744"/>
      <c r="E3744"/>
      <c r="F3744"/>
      <c r="G3744"/>
    </row>
    <row r="3745" spans="2:7" x14ac:dyDescent="0.25">
      <c r="B3745"/>
      <c r="C3745"/>
      <c r="D3745"/>
      <c r="E3745"/>
      <c r="F3745"/>
      <c r="G3745"/>
    </row>
    <row r="3746" spans="2:7" x14ac:dyDescent="0.25">
      <c r="B3746"/>
      <c r="C3746"/>
      <c r="D3746"/>
      <c r="E3746"/>
      <c r="F3746"/>
      <c r="G3746"/>
    </row>
    <row r="3747" spans="2:7" x14ac:dyDescent="0.25">
      <c r="B3747"/>
      <c r="C3747"/>
      <c r="D3747"/>
      <c r="E3747"/>
      <c r="F3747"/>
      <c r="G3747"/>
    </row>
    <row r="3748" spans="2:7" x14ac:dyDescent="0.25">
      <c r="B3748"/>
      <c r="C3748"/>
      <c r="D3748"/>
      <c r="E3748"/>
      <c r="F3748"/>
      <c r="G3748"/>
    </row>
    <row r="3749" spans="2:7" x14ac:dyDescent="0.25">
      <c r="B3749"/>
      <c r="C3749"/>
      <c r="D3749"/>
      <c r="E3749"/>
      <c r="F3749"/>
      <c r="G3749"/>
    </row>
    <row r="3750" spans="2:7" x14ac:dyDescent="0.25">
      <c r="B3750"/>
      <c r="C3750"/>
      <c r="D3750"/>
      <c r="E3750"/>
      <c r="F3750"/>
      <c r="G3750"/>
    </row>
    <row r="3751" spans="2:7" x14ac:dyDescent="0.25">
      <c r="B3751"/>
      <c r="C3751"/>
      <c r="D3751"/>
      <c r="E3751"/>
      <c r="F3751"/>
      <c r="G3751"/>
    </row>
    <row r="3752" spans="2:7" x14ac:dyDescent="0.25">
      <c r="B3752"/>
      <c r="C3752"/>
      <c r="D3752"/>
      <c r="E3752"/>
      <c r="F3752"/>
      <c r="G3752"/>
    </row>
    <row r="3753" spans="2:7" x14ac:dyDescent="0.25">
      <c r="B3753"/>
      <c r="C3753"/>
      <c r="D3753"/>
      <c r="E3753"/>
      <c r="F3753"/>
      <c r="G3753"/>
    </row>
    <row r="3754" spans="2:7" x14ac:dyDescent="0.25">
      <c r="B3754"/>
      <c r="C3754"/>
      <c r="D3754"/>
      <c r="E3754"/>
      <c r="F3754"/>
      <c r="G3754"/>
    </row>
    <row r="3755" spans="2:7" x14ac:dyDescent="0.25">
      <c r="B3755"/>
      <c r="C3755"/>
      <c r="D3755"/>
      <c r="E3755"/>
      <c r="F3755"/>
      <c r="G3755"/>
    </row>
    <row r="3756" spans="2:7" x14ac:dyDescent="0.25">
      <c r="B3756"/>
      <c r="C3756"/>
      <c r="D3756"/>
      <c r="E3756"/>
      <c r="F3756"/>
      <c r="G3756"/>
    </row>
    <row r="3757" spans="2:7" x14ac:dyDescent="0.25">
      <c r="B3757"/>
      <c r="C3757"/>
      <c r="D3757"/>
      <c r="E3757"/>
      <c r="F3757"/>
      <c r="G3757"/>
    </row>
    <row r="3758" spans="2:7" x14ac:dyDescent="0.25">
      <c r="B3758"/>
      <c r="C3758"/>
      <c r="D3758"/>
      <c r="E3758"/>
      <c r="F3758"/>
      <c r="G3758"/>
    </row>
    <row r="3759" spans="2:7" x14ac:dyDescent="0.25">
      <c r="B3759"/>
      <c r="C3759"/>
      <c r="D3759"/>
      <c r="E3759"/>
      <c r="F3759"/>
      <c r="G3759"/>
    </row>
    <row r="3760" spans="2:7" x14ac:dyDescent="0.25">
      <c r="B3760"/>
      <c r="C3760"/>
      <c r="D3760"/>
      <c r="E3760"/>
      <c r="F3760"/>
      <c r="G3760"/>
    </row>
    <row r="3761" spans="2:7" x14ac:dyDescent="0.25">
      <c r="B3761"/>
      <c r="C3761"/>
      <c r="D3761"/>
      <c r="E3761"/>
      <c r="F3761"/>
      <c r="G3761"/>
    </row>
    <row r="3762" spans="2:7" x14ac:dyDescent="0.25">
      <c r="B3762"/>
      <c r="C3762"/>
      <c r="D3762"/>
      <c r="E3762"/>
      <c r="F3762"/>
      <c r="G3762"/>
    </row>
    <row r="3763" spans="2:7" x14ac:dyDescent="0.25">
      <c r="B3763"/>
      <c r="C3763"/>
      <c r="D3763"/>
      <c r="E3763"/>
      <c r="F3763"/>
      <c r="G3763"/>
    </row>
    <row r="3764" spans="2:7" x14ac:dyDescent="0.25">
      <c r="B3764"/>
      <c r="C3764"/>
      <c r="D3764"/>
      <c r="E3764"/>
      <c r="F3764"/>
      <c r="G3764"/>
    </row>
    <row r="3765" spans="2:7" x14ac:dyDescent="0.25">
      <c r="B3765"/>
      <c r="C3765"/>
      <c r="D3765"/>
      <c r="E3765"/>
      <c r="F3765"/>
      <c r="G3765"/>
    </row>
    <row r="3766" spans="2:7" x14ac:dyDescent="0.25">
      <c r="B3766"/>
      <c r="C3766"/>
      <c r="D3766"/>
      <c r="E3766"/>
      <c r="F3766"/>
      <c r="G3766"/>
    </row>
    <row r="3767" spans="2:7" x14ac:dyDescent="0.25">
      <c r="B3767"/>
      <c r="C3767"/>
      <c r="D3767"/>
      <c r="E3767"/>
      <c r="F3767"/>
      <c r="G3767"/>
    </row>
    <row r="3768" spans="2:7" x14ac:dyDescent="0.25">
      <c r="B3768"/>
      <c r="C3768"/>
      <c r="D3768"/>
      <c r="E3768"/>
      <c r="F3768"/>
      <c r="G3768"/>
    </row>
    <row r="3769" spans="2:7" x14ac:dyDescent="0.25">
      <c r="B3769"/>
      <c r="C3769"/>
      <c r="D3769"/>
      <c r="E3769"/>
      <c r="F3769"/>
      <c r="G3769"/>
    </row>
    <row r="3770" spans="2:7" x14ac:dyDescent="0.25">
      <c r="B3770"/>
      <c r="C3770"/>
      <c r="D3770"/>
      <c r="E3770"/>
      <c r="F3770"/>
      <c r="G3770"/>
    </row>
    <row r="3771" spans="2:7" x14ac:dyDescent="0.25">
      <c r="B3771"/>
      <c r="C3771"/>
      <c r="D3771"/>
      <c r="E3771"/>
      <c r="F3771"/>
      <c r="G3771"/>
    </row>
    <row r="3772" spans="2:7" x14ac:dyDescent="0.25">
      <c r="B3772"/>
      <c r="C3772"/>
      <c r="D3772"/>
      <c r="E3772"/>
      <c r="F3772"/>
      <c r="G3772"/>
    </row>
    <row r="3773" spans="2:7" x14ac:dyDescent="0.25">
      <c r="B3773"/>
      <c r="C3773"/>
      <c r="D3773"/>
      <c r="E3773"/>
      <c r="F3773"/>
      <c r="G3773"/>
    </row>
    <row r="3774" spans="2:7" x14ac:dyDescent="0.25">
      <c r="B3774"/>
      <c r="C3774"/>
      <c r="D3774"/>
      <c r="E3774"/>
      <c r="F3774"/>
      <c r="G3774"/>
    </row>
    <row r="3775" spans="2:7" x14ac:dyDescent="0.25">
      <c r="B3775"/>
      <c r="C3775"/>
      <c r="D3775"/>
      <c r="E3775"/>
      <c r="F3775"/>
      <c r="G3775"/>
    </row>
    <row r="3776" spans="2:7" x14ac:dyDescent="0.25">
      <c r="B3776"/>
      <c r="C3776"/>
      <c r="D3776"/>
      <c r="E3776"/>
      <c r="F3776"/>
      <c r="G3776"/>
    </row>
    <row r="3777" spans="2:7" x14ac:dyDescent="0.25">
      <c r="B3777"/>
      <c r="C3777"/>
      <c r="D3777"/>
      <c r="E3777"/>
      <c r="F3777"/>
      <c r="G3777"/>
    </row>
    <row r="3778" spans="2:7" x14ac:dyDescent="0.25">
      <c r="B3778"/>
      <c r="C3778"/>
      <c r="D3778"/>
      <c r="E3778"/>
      <c r="F3778"/>
      <c r="G3778"/>
    </row>
    <row r="3779" spans="2:7" x14ac:dyDescent="0.25">
      <c r="B3779"/>
      <c r="C3779"/>
      <c r="D3779"/>
      <c r="E3779"/>
      <c r="F3779"/>
      <c r="G3779"/>
    </row>
    <row r="3780" spans="2:7" x14ac:dyDescent="0.25">
      <c r="B3780"/>
      <c r="C3780"/>
      <c r="D3780"/>
      <c r="E3780"/>
      <c r="F3780"/>
      <c r="G3780"/>
    </row>
    <row r="3781" spans="2:7" x14ac:dyDescent="0.25">
      <c r="B3781"/>
      <c r="C3781"/>
      <c r="D3781"/>
      <c r="E3781"/>
      <c r="F3781"/>
      <c r="G3781"/>
    </row>
    <row r="3782" spans="2:7" x14ac:dyDescent="0.25">
      <c r="B3782"/>
      <c r="C3782"/>
      <c r="D3782"/>
      <c r="E3782"/>
      <c r="F3782"/>
      <c r="G3782"/>
    </row>
    <row r="3783" spans="2:7" x14ac:dyDescent="0.25">
      <c r="B3783"/>
      <c r="C3783"/>
      <c r="D3783"/>
      <c r="E3783"/>
      <c r="F3783"/>
      <c r="G3783"/>
    </row>
    <row r="3784" spans="2:7" x14ac:dyDescent="0.25">
      <c r="B3784"/>
      <c r="C3784"/>
      <c r="D3784"/>
      <c r="E3784"/>
      <c r="F3784"/>
      <c r="G3784"/>
    </row>
    <row r="3785" spans="2:7" x14ac:dyDescent="0.25">
      <c r="B3785"/>
      <c r="C3785"/>
      <c r="D3785"/>
      <c r="E3785"/>
      <c r="F3785"/>
      <c r="G3785"/>
    </row>
    <row r="3786" spans="2:7" x14ac:dyDescent="0.25">
      <c r="B3786"/>
      <c r="C3786"/>
      <c r="D3786"/>
      <c r="E3786"/>
      <c r="F3786"/>
      <c r="G3786"/>
    </row>
    <row r="3787" spans="2:7" x14ac:dyDescent="0.25">
      <c r="B3787"/>
      <c r="C3787"/>
      <c r="D3787"/>
      <c r="E3787"/>
      <c r="F3787"/>
      <c r="G3787"/>
    </row>
    <row r="3788" spans="2:7" x14ac:dyDescent="0.25">
      <c r="B3788"/>
      <c r="C3788"/>
      <c r="D3788"/>
      <c r="E3788"/>
      <c r="F3788"/>
      <c r="G3788"/>
    </row>
    <row r="3789" spans="2:7" x14ac:dyDescent="0.25">
      <c r="B3789"/>
      <c r="C3789"/>
      <c r="D3789"/>
      <c r="E3789"/>
      <c r="F3789"/>
      <c r="G3789"/>
    </row>
    <row r="3790" spans="2:7" x14ac:dyDescent="0.25">
      <c r="B3790"/>
      <c r="C3790"/>
      <c r="D3790"/>
      <c r="E3790"/>
      <c r="F3790"/>
      <c r="G3790"/>
    </row>
    <row r="3791" spans="2:7" x14ac:dyDescent="0.25">
      <c r="B3791"/>
      <c r="C3791"/>
      <c r="D3791"/>
      <c r="E3791"/>
      <c r="F3791"/>
      <c r="G3791"/>
    </row>
    <row r="3792" spans="2:7" x14ac:dyDescent="0.25">
      <c r="B3792"/>
      <c r="C3792"/>
      <c r="D3792"/>
      <c r="E3792"/>
      <c r="F3792"/>
      <c r="G3792"/>
    </row>
    <row r="3793" spans="2:7" x14ac:dyDescent="0.25">
      <c r="B3793"/>
      <c r="C3793"/>
      <c r="D3793"/>
      <c r="E3793"/>
      <c r="F3793"/>
      <c r="G3793"/>
    </row>
    <row r="3794" spans="2:7" x14ac:dyDescent="0.25">
      <c r="B3794"/>
      <c r="C3794"/>
      <c r="D3794"/>
      <c r="E3794"/>
      <c r="F3794"/>
      <c r="G3794"/>
    </row>
    <row r="3795" spans="2:7" x14ac:dyDescent="0.25">
      <c r="B3795"/>
      <c r="C3795"/>
      <c r="D3795"/>
      <c r="E3795"/>
      <c r="F3795"/>
      <c r="G3795"/>
    </row>
    <row r="3796" spans="2:7" x14ac:dyDescent="0.25">
      <c r="B3796"/>
      <c r="C3796"/>
      <c r="D3796"/>
      <c r="E3796"/>
      <c r="F3796"/>
      <c r="G3796"/>
    </row>
    <row r="3797" spans="2:7" x14ac:dyDescent="0.25">
      <c r="B3797"/>
      <c r="C3797"/>
      <c r="D3797"/>
      <c r="E3797"/>
      <c r="F3797"/>
      <c r="G3797"/>
    </row>
    <row r="3798" spans="2:7" x14ac:dyDescent="0.25">
      <c r="B3798"/>
      <c r="C3798"/>
      <c r="D3798"/>
      <c r="E3798"/>
      <c r="F3798"/>
      <c r="G3798"/>
    </row>
    <row r="3799" spans="2:7" x14ac:dyDescent="0.25">
      <c r="B3799"/>
      <c r="C3799"/>
      <c r="D3799"/>
      <c r="E3799"/>
      <c r="F3799"/>
      <c r="G3799"/>
    </row>
    <row r="3800" spans="2:7" x14ac:dyDescent="0.25">
      <c r="B3800"/>
      <c r="C3800"/>
      <c r="D3800"/>
      <c r="E3800"/>
      <c r="F3800"/>
      <c r="G3800"/>
    </row>
    <row r="3801" spans="2:7" x14ac:dyDescent="0.25">
      <c r="B3801"/>
      <c r="C3801"/>
      <c r="D3801"/>
      <c r="E3801"/>
      <c r="F3801"/>
      <c r="G3801"/>
    </row>
    <row r="3802" spans="2:7" x14ac:dyDescent="0.25">
      <c r="B3802"/>
      <c r="C3802"/>
      <c r="D3802"/>
      <c r="E3802"/>
      <c r="F3802"/>
      <c r="G3802"/>
    </row>
    <row r="3803" spans="2:7" x14ac:dyDescent="0.25">
      <c r="B3803"/>
      <c r="C3803"/>
      <c r="D3803"/>
      <c r="E3803"/>
      <c r="F3803"/>
      <c r="G3803"/>
    </row>
    <row r="3804" spans="2:7" x14ac:dyDescent="0.25">
      <c r="B3804"/>
      <c r="C3804"/>
      <c r="D3804"/>
      <c r="E3804"/>
      <c r="F3804"/>
      <c r="G3804"/>
    </row>
    <row r="3805" spans="2:7" x14ac:dyDescent="0.25">
      <c r="B3805"/>
      <c r="C3805"/>
      <c r="D3805"/>
      <c r="E3805"/>
      <c r="F3805"/>
      <c r="G3805"/>
    </row>
    <row r="3806" spans="2:7" x14ac:dyDescent="0.25">
      <c r="B3806"/>
      <c r="C3806"/>
      <c r="D3806"/>
      <c r="E3806"/>
      <c r="F3806"/>
      <c r="G3806"/>
    </row>
    <row r="3807" spans="2:7" x14ac:dyDescent="0.25">
      <c r="B3807"/>
      <c r="C3807"/>
      <c r="D3807"/>
      <c r="E3807"/>
      <c r="F3807"/>
      <c r="G3807"/>
    </row>
    <row r="3808" spans="2:7" x14ac:dyDescent="0.25">
      <c r="B3808"/>
      <c r="C3808"/>
      <c r="D3808"/>
      <c r="E3808"/>
      <c r="F3808"/>
      <c r="G3808"/>
    </row>
    <row r="3809" spans="2:7" x14ac:dyDescent="0.25">
      <c r="B3809"/>
      <c r="C3809"/>
      <c r="D3809"/>
      <c r="E3809"/>
      <c r="F3809"/>
      <c r="G3809"/>
    </row>
    <row r="3810" spans="2:7" x14ac:dyDescent="0.25">
      <c r="B3810"/>
      <c r="C3810"/>
      <c r="D3810"/>
      <c r="E3810"/>
      <c r="F3810"/>
      <c r="G3810"/>
    </row>
    <row r="3811" spans="2:7" x14ac:dyDescent="0.25">
      <c r="B3811"/>
      <c r="C3811"/>
      <c r="D3811"/>
      <c r="E3811"/>
      <c r="F3811"/>
      <c r="G3811"/>
    </row>
    <row r="3812" spans="2:7" x14ac:dyDescent="0.25">
      <c r="B3812"/>
      <c r="C3812"/>
      <c r="D3812"/>
      <c r="E3812"/>
      <c r="F3812"/>
      <c r="G3812"/>
    </row>
    <row r="3813" spans="2:7" x14ac:dyDescent="0.25">
      <c r="B3813"/>
      <c r="C3813"/>
      <c r="D3813"/>
      <c r="E3813"/>
      <c r="F3813"/>
      <c r="G3813"/>
    </row>
    <row r="3814" spans="2:7" x14ac:dyDescent="0.25">
      <c r="B3814"/>
      <c r="C3814"/>
      <c r="D3814"/>
      <c r="E3814"/>
      <c r="F3814"/>
      <c r="G3814"/>
    </row>
    <row r="3815" spans="2:7" x14ac:dyDescent="0.25">
      <c r="B3815"/>
      <c r="C3815"/>
      <c r="D3815"/>
      <c r="E3815"/>
      <c r="F3815"/>
      <c r="G3815"/>
    </row>
    <row r="3816" spans="2:7" x14ac:dyDescent="0.25">
      <c r="B3816"/>
      <c r="C3816"/>
      <c r="D3816"/>
      <c r="E3816"/>
      <c r="F3816"/>
      <c r="G3816"/>
    </row>
    <row r="3817" spans="2:7" x14ac:dyDescent="0.25">
      <c r="B3817"/>
      <c r="C3817"/>
      <c r="D3817"/>
      <c r="E3817"/>
      <c r="F3817"/>
      <c r="G3817"/>
    </row>
    <row r="3818" spans="2:7" x14ac:dyDescent="0.25">
      <c r="B3818"/>
      <c r="C3818"/>
      <c r="D3818"/>
      <c r="E3818"/>
      <c r="F3818"/>
      <c r="G3818"/>
    </row>
    <row r="3819" spans="2:7" x14ac:dyDescent="0.25">
      <c r="B3819"/>
      <c r="C3819"/>
      <c r="D3819"/>
      <c r="E3819"/>
      <c r="F3819"/>
      <c r="G3819"/>
    </row>
    <row r="3820" spans="2:7" x14ac:dyDescent="0.25">
      <c r="B3820"/>
      <c r="C3820"/>
      <c r="D3820"/>
      <c r="E3820"/>
      <c r="F3820"/>
      <c r="G3820"/>
    </row>
    <row r="3821" spans="2:7" x14ac:dyDescent="0.25">
      <c r="B3821"/>
      <c r="C3821"/>
      <c r="D3821"/>
      <c r="E3821"/>
      <c r="F3821"/>
      <c r="G3821"/>
    </row>
    <row r="3822" spans="2:7" x14ac:dyDescent="0.25">
      <c r="B3822"/>
      <c r="C3822"/>
      <c r="D3822"/>
      <c r="E3822"/>
      <c r="F3822"/>
      <c r="G3822"/>
    </row>
    <row r="3823" spans="2:7" x14ac:dyDescent="0.25">
      <c r="B3823"/>
      <c r="C3823"/>
      <c r="D3823"/>
      <c r="E3823"/>
      <c r="F3823"/>
      <c r="G3823"/>
    </row>
    <row r="3824" spans="2:7" x14ac:dyDescent="0.25">
      <c r="B3824"/>
      <c r="C3824"/>
      <c r="D3824"/>
      <c r="E3824"/>
      <c r="F3824"/>
      <c r="G3824"/>
    </row>
    <row r="3825" spans="2:7" x14ac:dyDescent="0.25">
      <c r="B3825"/>
      <c r="C3825"/>
      <c r="D3825"/>
      <c r="E3825"/>
      <c r="F3825"/>
      <c r="G3825"/>
    </row>
    <row r="3826" spans="2:7" x14ac:dyDescent="0.25">
      <c r="B3826"/>
      <c r="C3826"/>
      <c r="D3826"/>
      <c r="E3826"/>
      <c r="F3826"/>
      <c r="G3826"/>
    </row>
    <row r="3827" spans="2:7" x14ac:dyDescent="0.25">
      <c r="B3827"/>
      <c r="C3827"/>
      <c r="D3827"/>
      <c r="E3827"/>
      <c r="F3827"/>
      <c r="G3827"/>
    </row>
    <row r="3828" spans="2:7" x14ac:dyDescent="0.25">
      <c r="B3828"/>
      <c r="C3828"/>
      <c r="D3828"/>
      <c r="E3828"/>
      <c r="F3828"/>
      <c r="G3828"/>
    </row>
    <row r="3829" spans="2:7" x14ac:dyDescent="0.25">
      <c r="B3829"/>
      <c r="C3829"/>
      <c r="D3829"/>
      <c r="E3829"/>
      <c r="F3829"/>
      <c r="G3829"/>
    </row>
    <row r="3830" spans="2:7" x14ac:dyDescent="0.25">
      <c r="B3830"/>
      <c r="C3830"/>
      <c r="D3830"/>
      <c r="E3830"/>
      <c r="F3830"/>
      <c r="G3830"/>
    </row>
    <row r="3831" spans="2:7" x14ac:dyDescent="0.25">
      <c r="B3831"/>
      <c r="C3831"/>
      <c r="D3831"/>
      <c r="E3831"/>
      <c r="F3831"/>
      <c r="G3831"/>
    </row>
    <row r="3832" spans="2:7" x14ac:dyDescent="0.25">
      <c r="B3832"/>
      <c r="C3832"/>
      <c r="D3832"/>
      <c r="E3832"/>
      <c r="F3832"/>
      <c r="G3832"/>
    </row>
    <row r="3833" spans="2:7" x14ac:dyDescent="0.25">
      <c r="B3833"/>
      <c r="C3833"/>
      <c r="D3833"/>
      <c r="E3833"/>
      <c r="F3833"/>
      <c r="G3833"/>
    </row>
    <row r="3834" spans="2:7" x14ac:dyDescent="0.25">
      <c r="B3834"/>
      <c r="C3834"/>
      <c r="D3834"/>
      <c r="E3834"/>
      <c r="F3834"/>
      <c r="G3834"/>
    </row>
    <row r="3835" spans="2:7" x14ac:dyDescent="0.25">
      <c r="B3835"/>
      <c r="C3835"/>
      <c r="D3835"/>
      <c r="E3835"/>
      <c r="F3835"/>
      <c r="G3835"/>
    </row>
    <row r="3836" spans="2:7" x14ac:dyDescent="0.25">
      <c r="B3836"/>
      <c r="C3836"/>
      <c r="D3836"/>
      <c r="E3836"/>
      <c r="F3836"/>
      <c r="G3836"/>
    </row>
    <row r="3837" spans="2:7" x14ac:dyDescent="0.25">
      <c r="B3837"/>
      <c r="C3837"/>
      <c r="D3837"/>
      <c r="E3837"/>
      <c r="F3837"/>
      <c r="G3837"/>
    </row>
    <row r="3838" spans="2:7" x14ac:dyDescent="0.25">
      <c r="B3838"/>
      <c r="C3838"/>
      <c r="D3838"/>
      <c r="E3838"/>
      <c r="F3838"/>
      <c r="G3838"/>
    </row>
    <row r="3839" spans="2:7" x14ac:dyDescent="0.25">
      <c r="B3839"/>
      <c r="C3839"/>
      <c r="D3839"/>
      <c r="E3839"/>
      <c r="F3839"/>
      <c r="G3839"/>
    </row>
    <row r="3840" spans="2:7" x14ac:dyDescent="0.25">
      <c r="B3840"/>
      <c r="C3840"/>
      <c r="D3840"/>
      <c r="E3840"/>
      <c r="F3840"/>
      <c r="G3840"/>
    </row>
    <row r="3841" spans="2:7" x14ac:dyDescent="0.25">
      <c r="B3841"/>
      <c r="C3841"/>
      <c r="D3841"/>
      <c r="E3841"/>
      <c r="F3841"/>
      <c r="G3841"/>
    </row>
    <row r="3842" spans="2:7" x14ac:dyDescent="0.25">
      <c r="B3842"/>
      <c r="C3842"/>
      <c r="D3842"/>
      <c r="E3842"/>
      <c r="F3842"/>
      <c r="G3842"/>
    </row>
    <row r="3843" spans="2:7" x14ac:dyDescent="0.25">
      <c r="B3843"/>
      <c r="C3843"/>
      <c r="D3843"/>
      <c r="E3843"/>
      <c r="F3843"/>
      <c r="G3843"/>
    </row>
    <row r="3844" spans="2:7" x14ac:dyDescent="0.25">
      <c r="B3844"/>
      <c r="C3844"/>
      <c r="D3844"/>
      <c r="E3844"/>
      <c r="F3844"/>
      <c r="G3844"/>
    </row>
    <row r="3845" spans="2:7" x14ac:dyDescent="0.25">
      <c r="B3845"/>
      <c r="C3845"/>
      <c r="D3845"/>
      <c r="E3845"/>
      <c r="F3845"/>
      <c r="G3845"/>
    </row>
    <row r="3846" spans="2:7" x14ac:dyDescent="0.25">
      <c r="B3846"/>
      <c r="C3846"/>
      <c r="D3846"/>
      <c r="E3846"/>
      <c r="F3846"/>
      <c r="G3846"/>
    </row>
    <row r="3847" spans="2:7" x14ac:dyDescent="0.25">
      <c r="B3847"/>
      <c r="C3847"/>
      <c r="D3847"/>
      <c r="E3847"/>
      <c r="F3847"/>
      <c r="G3847"/>
    </row>
    <row r="3848" spans="2:7" x14ac:dyDescent="0.25">
      <c r="B3848"/>
      <c r="C3848"/>
      <c r="D3848"/>
      <c r="E3848"/>
      <c r="F3848"/>
      <c r="G3848"/>
    </row>
    <row r="3849" spans="2:7" x14ac:dyDescent="0.25">
      <c r="B3849"/>
      <c r="C3849"/>
      <c r="D3849"/>
      <c r="E3849"/>
      <c r="F3849"/>
      <c r="G3849"/>
    </row>
    <row r="3850" spans="2:7" x14ac:dyDescent="0.25">
      <c r="B3850"/>
      <c r="C3850"/>
      <c r="D3850"/>
      <c r="E3850"/>
      <c r="F3850"/>
      <c r="G3850"/>
    </row>
    <row r="3851" spans="2:7" x14ac:dyDescent="0.25">
      <c r="B3851"/>
      <c r="C3851"/>
      <c r="D3851"/>
      <c r="E3851"/>
      <c r="F3851"/>
      <c r="G3851"/>
    </row>
    <row r="3852" spans="2:7" x14ac:dyDescent="0.25">
      <c r="B3852"/>
      <c r="C3852"/>
      <c r="D3852"/>
      <c r="E3852"/>
      <c r="F3852"/>
      <c r="G3852"/>
    </row>
    <row r="3853" spans="2:7" x14ac:dyDescent="0.25">
      <c r="B3853"/>
      <c r="C3853"/>
      <c r="D3853"/>
      <c r="E3853"/>
      <c r="F3853"/>
      <c r="G3853"/>
    </row>
    <row r="3854" spans="2:7" x14ac:dyDescent="0.25">
      <c r="B3854"/>
      <c r="C3854"/>
      <c r="D3854"/>
      <c r="E3854"/>
      <c r="F3854"/>
      <c r="G3854"/>
    </row>
    <row r="3855" spans="2:7" x14ac:dyDescent="0.25">
      <c r="B3855"/>
      <c r="C3855"/>
      <c r="D3855"/>
      <c r="E3855"/>
      <c r="F3855"/>
      <c r="G3855"/>
    </row>
    <row r="3856" spans="2:7" x14ac:dyDescent="0.25">
      <c r="B3856"/>
      <c r="C3856"/>
      <c r="D3856"/>
      <c r="E3856"/>
      <c r="F3856"/>
      <c r="G3856"/>
    </row>
    <row r="3857" spans="2:7" x14ac:dyDescent="0.25">
      <c r="B3857"/>
      <c r="C3857"/>
      <c r="D3857"/>
      <c r="E3857"/>
      <c r="F3857"/>
      <c r="G3857"/>
    </row>
    <row r="3858" spans="2:7" x14ac:dyDescent="0.25">
      <c r="B3858"/>
      <c r="C3858"/>
      <c r="D3858"/>
      <c r="E3858"/>
      <c r="F3858"/>
      <c r="G3858"/>
    </row>
    <row r="3859" spans="2:7" x14ac:dyDescent="0.25">
      <c r="B3859"/>
      <c r="C3859"/>
      <c r="D3859"/>
      <c r="E3859"/>
      <c r="F3859"/>
      <c r="G3859"/>
    </row>
    <row r="3860" spans="2:7" x14ac:dyDescent="0.25">
      <c r="B3860"/>
      <c r="C3860"/>
      <c r="D3860"/>
      <c r="E3860"/>
      <c r="F3860"/>
      <c r="G3860"/>
    </row>
    <row r="3861" spans="2:7" x14ac:dyDescent="0.25">
      <c r="B3861"/>
      <c r="C3861"/>
      <c r="D3861"/>
      <c r="E3861"/>
      <c r="F3861"/>
      <c r="G3861"/>
    </row>
    <row r="3862" spans="2:7" x14ac:dyDescent="0.25">
      <c r="B3862"/>
      <c r="C3862"/>
      <c r="D3862"/>
      <c r="E3862"/>
      <c r="F3862"/>
      <c r="G3862"/>
    </row>
    <row r="3863" spans="2:7" x14ac:dyDescent="0.25">
      <c r="B3863"/>
      <c r="C3863"/>
      <c r="D3863"/>
      <c r="E3863"/>
      <c r="F3863"/>
      <c r="G3863"/>
    </row>
    <row r="3864" spans="2:7" x14ac:dyDescent="0.25">
      <c r="B3864"/>
      <c r="C3864"/>
      <c r="D3864"/>
      <c r="E3864"/>
      <c r="F3864"/>
      <c r="G3864"/>
    </row>
    <row r="3865" spans="2:7" x14ac:dyDescent="0.25">
      <c r="B3865"/>
      <c r="C3865"/>
      <c r="D3865"/>
      <c r="E3865"/>
      <c r="F3865"/>
      <c r="G3865"/>
    </row>
    <row r="3866" spans="2:7" x14ac:dyDescent="0.25">
      <c r="B3866"/>
      <c r="C3866"/>
      <c r="D3866"/>
      <c r="E3866"/>
      <c r="F3866"/>
      <c r="G3866"/>
    </row>
    <row r="3867" spans="2:7" x14ac:dyDescent="0.25">
      <c r="B3867"/>
      <c r="C3867"/>
      <c r="D3867"/>
      <c r="E3867"/>
      <c r="F3867"/>
      <c r="G3867"/>
    </row>
    <row r="3868" spans="2:7" x14ac:dyDescent="0.25">
      <c r="B3868"/>
      <c r="C3868"/>
      <c r="D3868"/>
      <c r="E3868"/>
      <c r="F3868"/>
      <c r="G3868"/>
    </row>
    <row r="3869" spans="2:7" x14ac:dyDescent="0.25">
      <c r="B3869"/>
      <c r="C3869"/>
      <c r="D3869"/>
      <c r="E3869"/>
      <c r="F3869"/>
      <c r="G3869"/>
    </row>
    <row r="3870" spans="2:7" x14ac:dyDescent="0.25">
      <c r="B3870"/>
      <c r="C3870"/>
      <c r="D3870"/>
      <c r="E3870"/>
      <c r="F3870"/>
      <c r="G3870"/>
    </row>
    <row r="3871" spans="2:7" x14ac:dyDescent="0.25">
      <c r="B3871"/>
      <c r="C3871"/>
      <c r="D3871"/>
      <c r="E3871"/>
      <c r="F3871"/>
      <c r="G3871"/>
    </row>
    <row r="3872" spans="2:7" x14ac:dyDescent="0.25">
      <c r="B3872"/>
      <c r="C3872"/>
      <c r="D3872"/>
      <c r="E3872"/>
      <c r="F3872"/>
      <c r="G3872"/>
    </row>
    <row r="3873" spans="2:7" x14ac:dyDescent="0.25">
      <c r="B3873"/>
      <c r="C3873"/>
      <c r="D3873"/>
      <c r="E3873"/>
      <c r="F3873"/>
      <c r="G3873"/>
    </row>
    <row r="3874" spans="2:7" x14ac:dyDescent="0.25">
      <c r="B3874"/>
      <c r="C3874"/>
      <c r="D3874"/>
      <c r="E3874"/>
      <c r="F3874"/>
      <c r="G3874"/>
    </row>
    <row r="3875" spans="2:7" x14ac:dyDescent="0.25">
      <c r="B3875"/>
      <c r="C3875"/>
      <c r="D3875"/>
      <c r="E3875"/>
      <c r="F3875"/>
      <c r="G3875"/>
    </row>
    <row r="3876" spans="2:7" x14ac:dyDescent="0.25">
      <c r="B3876"/>
      <c r="C3876"/>
      <c r="D3876"/>
      <c r="E3876"/>
      <c r="F3876"/>
      <c r="G3876"/>
    </row>
    <row r="3877" spans="2:7" x14ac:dyDescent="0.25">
      <c r="B3877"/>
      <c r="C3877"/>
      <c r="D3877"/>
      <c r="E3877"/>
      <c r="F3877"/>
      <c r="G3877"/>
    </row>
    <row r="3878" spans="2:7" x14ac:dyDescent="0.25">
      <c r="B3878"/>
      <c r="C3878"/>
      <c r="D3878"/>
      <c r="E3878"/>
      <c r="F3878"/>
      <c r="G3878"/>
    </row>
    <row r="3879" spans="2:7" x14ac:dyDescent="0.25">
      <c r="B3879"/>
      <c r="C3879"/>
      <c r="D3879"/>
      <c r="E3879"/>
      <c r="F3879"/>
      <c r="G3879"/>
    </row>
    <row r="3880" spans="2:7" x14ac:dyDescent="0.25">
      <c r="B3880"/>
      <c r="C3880"/>
      <c r="D3880"/>
      <c r="E3880"/>
      <c r="F3880"/>
      <c r="G3880"/>
    </row>
    <row r="3881" spans="2:7" x14ac:dyDescent="0.25">
      <c r="B3881"/>
      <c r="C3881"/>
      <c r="D3881"/>
      <c r="E3881"/>
      <c r="F3881"/>
      <c r="G3881"/>
    </row>
    <row r="3882" spans="2:7" x14ac:dyDescent="0.25">
      <c r="B3882"/>
      <c r="C3882"/>
      <c r="D3882"/>
      <c r="E3882"/>
      <c r="F3882"/>
      <c r="G3882"/>
    </row>
    <row r="3883" spans="2:7" x14ac:dyDescent="0.25">
      <c r="B3883"/>
      <c r="C3883"/>
      <c r="D3883"/>
      <c r="E3883"/>
      <c r="F3883"/>
      <c r="G3883"/>
    </row>
    <row r="3884" spans="2:7" x14ac:dyDescent="0.25">
      <c r="B3884"/>
      <c r="C3884"/>
      <c r="D3884"/>
      <c r="E3884"/>
      <c r="F3884"/>
      <c r="G3884"/>
    </row>
    <row r="3885" spans="2:7" x14ac:dyDescent="0.25">
      <c r="B3885"/>
      <c r="C3885"/>
      <c r="D3885"/>
      <c r="E3885"/>
      <c r="F3885"/>
      <c r="G3885"/>
    </row>
    <row r="3886" spans="2:7" x14ac:dyDescent="0.25">
      <c r="B3886"/>
      <c r="C3886"/>
      <c r="D3886"/>
      <c r="E3886"/>
      <c r="F3886"/>
      <c r="G3886"/>
    </row>
    <row r="3887" spans="2:7" x14ac:dyDescent="0.25">
      <c r="B3887"/>
      <c r="C3887"/>
      <c r="D3887"/>
      <c r="E3887"/>
      <c r="F3887"/>
      <c r="G3887"/>
    </row>
    <row r="3888" spans="2:7" x14ac:dyDescent="0.25">
      <c r="B3888"/>
      <c r="C3888"/>
      <c r="D3888"/>
      <c r="E3888"/>
      <c r="F3888"/>
      <c r="G3888"/>
    </row>
    <row r="3889" spans="2:7" x14ac:dyDescent="0.25">
      <c r="B3889"/>
      <c r="C3889"/>
      <c r="D3889"/>
      <c r="E3889"/>
      <c r="F3889"/>
      <c r="G3889"/>
    </row>
    <row r="3890" spans="2:7" x14ac:dyDescent="0.25">
      <c r="B3890"/>
      <c r="C3890"/>
      <c r="D3890"/>
      <c r="E3890"/>
      <c r="F3890"/>
      <c r="G3890"/>
    </row>
    <row r="3891" spans="2:7" x14ac:dyDescent="0.25">
      <c r="B3891"/>
      <c r="C3891"/>
      <c r="D3891"/>
      <c r="E3891"/>
      <c r="F3891"/>
      <c r="G3891"/>
    </row>
    <row r="3892" spans="2:7" x14ac:dyDescent="0.25">
      <c r="B3892"/>
      <c r="C3892"/>
      <c r="D3892"/>
      <c r="E3892"/>
      <c r="F3892"/>
      <c r="G3892"/>
    </row>
    <row r="3893" spans="2:7" x14ac:dyDescent="0.25">
      <c r="B3893"/>
      <c r="C3893"/>
      <c r="D3893"/>
      <c r="E3893"/>
      <c r="F3893"/>
      <c r="G3893"/>
    </row>
    <row r="3894" spans="2:7" x14ac:dyDescent="0.25">
      <c r="B3894"/>
      <c r="C3894"/>
      <c r="D3894"/>
      <c r="E3894"/>
      <c r="F3894"/>
      <c r="G3894"/>
    </row>
    <row r="3895" spans="2:7" x14ac:dyDescent="0.25">
      <c r="B3895"/>
      <c r="C3895"/>
      <c r="D3895"/>
      <c r="E3895"/>
      <c r="F3895"/>
      <c r="G3895"/>
    </row>
    <row r="3896" spans="2:7" x14ac:dyDescent="0.25">
      <c r="B3896"/>
      <c r="C3896"/>
      <c r="D3896"/>
      <c r="E3896"/>
      <c r="F3896"/>
      <c r="G3896"/>
    </row>
    <row r="3897" spans="2:7" x14ac:dyDescent="0.25">
      <c r="B3897"/>
      <c r="C3897"/>
      <c r="D3897"/>
      <c r="E3897"/>
      <c r="F3897"/>
      <c r="G3897"/>
    </row>
    <row r="3898" spans="2:7" x14ac:dyDescent="0.25">
      <c r="B3898"/>
      <c r="C3898"/>
      <c r="D3898"/>
      <c r="E3898"/>
      <c r="F3898"/>
      <c r="G3898"/>
    </row>
    <row r="3899" spans="2:7" x14ac:dyDescent="0.25">
      <c r="B3899"/>
      <c r="C3899"/>
      <c r="D3899"/>
      <c r="E3899"/>
      <c r="F3899"/>
      <c r="G3899"/>
    </row>
    <row r="3900" spans="2:7" x14ac:dyDescent="0.25">
      <c r="B3900"/>
      <c r="C3900"/>
      <c r="D3900"/>
      <c r="E3900"/>
      <c r="F3900"/>
      <c r="G3900"/>
    </row>
    <row r="3901" spans="2:7" x14ac:dyDescent="0.25">
      <c r="B3901"/>
      <c r="C3901"/>
      <c r="D3901"/>
      <c r="E3901"/>
      <c r="F3901"/>
      <c r="G3901"/>
    </row>
    <row r="3902" spans="2:7" x14ac:dyDescent="0.25">
      <c r="B3902"/>
      <c r="C3902"/>
      <c r="D3902"/>
      <c r="E3902"/>
      <c r="F3902"/>
      <c r="G3902"/>
    </row>
    <row r="3903" spans="2:7" x14ac:dyDescent="0.25">
      <c r="B3903"/>
      <c r="C3903"/>
      <c r="D3903"/>
      <c r="E3903"/>
      <c r="F3903"/>
      <c r="G3903"/>
    </row>
    <row r="3904" spans="2:7" x14ac:dyDescent="0.25">
      <c r="B3904"/>
      <c r="C3904"/>
      <c r="D3904"/>
      <c r="E3904"/>
      <c r="F3904"/>
      <c r="G3904"/>
    </row>
    <row r="3905" spans="2:7" x14ac:dyDescent="0.25">
      <c r="B3905"/>
      <c r="C3905"/>
      <c r="D3905"/>
      <c r="E3905"/>
      <c r="F3905"/>
      <c r="G3905"/>
    </row>
    <row r="3906" spans="2:7" x14ac:dyDescent="0.25">
      <c r="B3906"/>
      <c r="C3906"/>
      <c r="D3906"/>
      <c r="E3906"/>
      <c r="F3906"/>
      <c r="G3906"/>
    </row>
    <row r="3907" spans="2:7" x14ac:dyDescent="0.25">
      <c r="B3907"/>
      <c r="C3907"/>
      <c r="D3907"/>
      <c r="E3907"/>
      <c r="F3907"/>
      <c r="G3907"/>
    </row>
    <row r="3908" spans="2:7" x14ac:dyDescent="0.25">
      <c r="B3908"/>
      <c r="C3908"/>
      <c r="D3908"/>
      <c r="E3908"/>
      <c r="F3908"/>
      <c r="G3908"/>
    </row>
    <row r="3909" spans="2:7" x14ac:dyDescent="0.25">
      <c r="B3909"/>
      <c r="C3909"/>
      <c r="D3909"/>
      <c r="E3909"/>
      <c r="F3909"/>
      <c r="G3909"/>
    </row>
    <row r="3910" spans="2:7" x14ac:dyDescent="0.25">
      <c r="B3910"/>
      <c r="C3910"/>
      <c r="D3910"/>
      <c r="E3910"/>
      <c r="F3910"/>
      <c r="G3910"/>
    </row>
    <row r="3911" spans="2:7" x14ac:dyDescent="0.25">
      <c r="B3911"/>
      <c r="C3911"/>
      <c r="D3911"/>
      <c r="E3911"/>
      <c r="F3911"/>
      <c r="G3911"/>
    </row>
    <row r="3912" spans="2:7" x14ac:dyDescent="0.25">
      <c r="B3912"/>
      <c r="C3912"/>
      <c r="D3912"/>
      <c r="E3912"/>
      <c r="F3912"/>
      <c r="G3912"/>
    </row>
    <row r="3913" spans="2:7" x14ac:dyDescent="0.25">
      <c r="B3913"/>
      <c r="C3913"/>
      <c r="D3913"/>
      <c r="E3913"/>
      <c r="F3913"/>
      <c r="G3913"/>
    </row>
    <row r="3914" spans="2:7" x14ac:dyDescent="0.25">
      <c r="B3914"/>
      <c r="C3914"/>
      <c r="D3914"/>
      <c r="E3914"/>
      <c r="F3914"/>
      <c r="G3914"/>
    </row>
    <row r="3915" spans="2:7" x14ac:dyDescent="0.25">
      <c r="B3915"/>
      <c r="C3915"/>
      <c r="D3915"/>
      <c r="E3915"/>
      <c r="F3915"/>
      <c r="G3915"/>
    </row>
    <row r="3916" spans="2:7" x14ac:dyDescent="0.25">
      <c r="B3916"/>
      <c r="C3916"/>
      <c r="D3916"/>
      <c r="E3916"/>
      <c r="F3916"/>
      <c r="G3916"/>
    </row>
    <row r="3917" spans="2:7" x14ac:dyDescent="0.25">
      <c r="B3917"/>
      <c r="C3917"/>
      <c r="D3917"/>
      <c r="E3917"/>
      <c r="F3917"/>
      <c r="G3917"/>
    </row>
    <row r="3918" spans="2:7" x14ac:dyDescent="0.25">
      <c r="B3918"/>
      <c r="C3918"/>
      <c r="D3918"/>
      <c r="E3918"/>
      <c r="F3918"/>
      <c r="G3918"/>
    </row>
    <row r="3919" spans="2:7" x14ac:dyDescent="0.25">
      <c r="B3919"/>
      <c r="C3919"/>
      <c r="D3919"/>
      <c r="E3919"/>
      <c r="F3919"/>
      <c r="G3919"/>
    </row>
    <row r="3920" spans="2:7" x14ac:dyDescent="0.25">
      <c r="B3920"/>
      <c r="C3920"/>
      <c r="D3920"/>
      <c r="E3920"/>
      <c r="F3920"/>
      <c r="G3920"/>
    </row>
    <row r="3921" spans="2:7" x14ac:dyDescent="0.25">
      <c r="B3921"/>
      <c r="C3921"/>
      <c r="D3921"/>
      <c r="E3921"/>
      <c r="F3921"/>
      <c r="G3921"/>
    </row>
    <row r="3922" spans="2:7" x14ac:dyDescent="0.25">
      <c r="B3922"/>
      <c r="C3922"/>
      <c r="D3922"/>
      <c r="E3922"/>
      <c r="F3922"/>
      <c r="G3922"/>
    </row>
    <row r="3923" spans="2:7" x14ac:dyDescent="0.25">
      <c r="B3923"/>
      <c r="C3923"/>
      <c r="D3923"/>
      <c r="E3923"/>
      <c r="F3923"/>
      <c r="G3923"/>
    </row>
    <row r="3924" spans="2:7" x14ac:dyDescent="0.25">
      <c r="B3924"/>
      <c r="C3924"/>
      <c r="D3924"/>
      <c r="E3924"/>
      <c r="F3924"/>
      <c r="G3924"/>
    </row>
    <row r="3925" spans="2:7" x14ac:dyDescent="0.25">
      <c r="B3925"/>
      <c r="C3925"/>
      <c r="D3925"/>
      <c r="E3925"/>
      <c r="F3925"/>
      <c r="G3925"/>
    </row>
    <row r="3926" spans="2:7" x14ac:dyDescent="0.25">
      <c r="B3926"/>
      <c r="C3926"/>
      <c r="D3926"/>
      <c r="E3926"/>
      <c r="F3926"/>
      <c r="G3926"/>
    </row>
    <row r="3927" spans="2:7" x14ac:dyDescent="0.25">
      <c r="B3927"/>
      <c r="C3927"/>
      <c r="D3927"/>
      <c r="E3927"/>
      <c r="F3927"/>
      <c r="G3927"/>
    </row>
    <row r="3928" spans="2:7" x14ac:dyDescent="0.25">
      <c r="B3928"/>
      <c r="C3928"/>
      <c r="D3928"/>
      <c r="E3928"/>
      <c r="F3928"/>
      <c r="G3928"/>
    </row>
    <row r="3929" spans="2:7" x14ac:dyDescent="0.25">
      <c r="B3929"/>
      <c r="C3929"/>
      <c r="D3929"/>
      <c r="E3929"/>
      <c r="F3929"/>
      <c r="G3929"/>
    </row>
    <row r="3930" spans="2:7" x14ac:dyDescent="0.25">
      <c r="B3930"/>
      <c r="C3930"/>
      <c r="D3930"/>
      <c r="E3930"/>
      <c r="F3930"/>
      <c r="G3930"/>
    </row>
    <row r="3931" spans="2:7" x14ac:dyDescent="0.25">
      <c r="B3931"/>
      <c r="C3931"/>
      <c r="D3931"/>
      <c r="E3931"/>
      <c r="F3931"/>
      <c r="G3931"/>
    </row>
    <row r="3932" spans="2:7" x14ac:dyDescent="0.25">
      <c r="B3932"/>
      <c r="C3932"/>
      <c r="D3932"/>
      <c r="E3932"/>
      <c r="F3932"/>
      <c r="G3932"/>
    </row>
    <row r="3933" spans="2:7" x14ac:dyDescent="0.25">
      <c r="B3933"/>
      <c r="C3933"/>
      <c r="D3933"/>
      <c r="E3933"/>
      <c r="F3933"/>
      <c r="G3933"/>
    </row>
    <row r="3934" spans="2:7" x14ac:dyDescent="0.25">
      <c r="B3934"/>
      <c r="C3934"/>
      <c r="D3934"/>
      <c r="E3934"/>
      <c r="F3934"/>
      <c r="G3934"/>
    </row>
    <row r="3935" spans="2:7" x14ac:dyDescent="0.25">
      <c r="B3935"/>
      <c r="C3935"/>
      <c r="D3935"/>
      <c r="E3935"/>
      <c r="F3935"/>
      <c r="G3935"/>
    </row>
    <row r="3936" spans="2:7" x14ac:dyDescent="0.25">
      <c r="B3936"/>
      <c r="C3936"/>
      <c r="D3936"/>
      <c r="E3936"/>
      <c r="F3936"/>
      <c r="G3936"/>
    </row>
    <row r="3937" spans="2:7" x14ac:dyDescent="0.25">
      <c r="B3937"/>
      <c r="C3937"/>
      <c r="D3937"/>
      <c r="E3937"/>
      <c r="F3937"/>
      <c r="G3937"/>
    </row>
    <row r="3938" spans="2:7" x14ac:dyDescent="0.25">
      <c r="B3938"/>
      <c r="C3938"/>
      <c r="D3938"/>
      <c r="E3938"/>
      <c r="F3938"/>
      <c r="G3938"/>
    </row>
    <row r="3939" spans="2:7" x14ac:dyDescent="0.25">
      <c r="B3939"/>
      <c r="C3939"/>
      <c r="D3939"/>
      <c r="E3939"/>
      <c r="F3939"/>
      <c r="G3939"/>
    </row>
    <row r="3940" spans="2:7" x14ac:dyDescent="0.25">
      <c r="B3940"/>
      <c r="C3940"/>
      <c r="D3940"/>
      <c r="E3940"/>
      <c r="F3940"/>
      <c r="G3940"/>
    </row>
    <row r="3941" spans="2:7" x14ac:dyDescent="0.25">
      <c r="B3941"/>
      <c r="C3941"/>
      <c r="D3941"/>
      <c r="E3941"/>
      <c r="F3941"/>
      <c r="G3941"/>
    </row>
    <row r="3942" spans="2:7" x14ac:dyDescent="0.25">
      <c r="B3942"/>
      <c r="C3942"/>
      <c r="D3942"/>
      <c r="E3942"/>
      <c r="F3942"/>
      <c r="G3942"/>
    </row>
    <row r="3943" spans="2:7" x14ac:dyDescent="0.25">
      <c r="B3943"/>
      <c r="C3943"/>
      <c r="D3943"/>
      <c r="E3943"/>
      <c r="F3943"/>
      <c r="G3943"/>
    </row>
    <row r="3944" spans="2:7" x14ac:dyDescent="0.25">
      <c r="B3944"/>
      <c r="C3944"/>
      <c r="D3944"/>
      <c r="E3944"/>
      <c r="F3944"/>
      <c r="G3944"/>
    </row>
    <row r="3945" spans="2:7" x14ac:dyDescent="0.25">
      <c r="B3945"/>
      <c r="C3945"/>
      <c r="D3945"/>
      <c r="E3945"/>
      <c r="F3945"/>
      <c r="G3945"/>
    </row>
    <row r="3946" spans="2:7" x14ac:dyDescent="0.25">
      <c r="B3946"/>
      <c r="C3946"/>
      <c r="D3946"/>
      <c r="E3946"/>
      <c r="F3946"/>
      <c r="G3946"/>
    </row>
    <row r="3947" spans="2:7" x14ac:dyDescent="0.25">
      <c r="B3947"/>
      <c r="C3947"/>
      <c r="D3947"/>
      <c r="E3947"/>
      <c r="F3947"/>
      <c r="G3947"/>
    </row>
    <row r="3948" spans="2:7" x14ac:dyDescent="0.25">
      <c r="B3948"/>
      <c r="C3948"/>
      <c r="D3948"/>
      <c r="E3948"/>
      <c r="F3948"/>
      <c r="G3948"/>
    </row>
    <row r="3949" spans="2:7" x14ac:dyDescent="0.25">
      <c r="B3949"/>
      <c r="C3949"/>
      <c r="D3949"/>
      <c r="E3949"/>
      <c r="F3949"/>
      <c r="G3949"/>
    </row>
    <row r="3950" spans="2:7" x14ac:dyDescent="0.25">
      <c r="B3950"/>
      <c r="C3950"/>
      <c r="D3950"/>
      <c r="E3950"/>
      <c r="F3950"/>
      <c r="G3950"/>
    </row>
    <row r="3951" spans="2:7" x14ac:dyDescent="0.25">
      <c r="B3951"/>
      <c r="C3951"/>
      <c r="D3951"/>
      <c r="E3951"/>
      <c r="F3951"/>
      <c r="G3951"/>
    </row>
    <row r="3952" spans="2:7" x14ac:dyDescent="0.25">
      <c r="B3952"/>
      <c r="C3952"/>
      <c r="D3952"/>
      <c r="E3952"/>
      <c r="F3952"/>
      <c r="G3952"/>
    </row>
    <row r="3953" spans="2:7" x14ac:dyDescent="0.25">
      <c r="B3953"/>
      <c r="C3953"/>
      <c r="D3953"/>
      <c r="E3953"/>
      <c r="F3953"/>
      <c r="G3953"/>
    </row>
    <row r="3954" spans="2:7" x14ac:dyDescent="0.25">
      <c r="B3954"/>
      <c r="C3954"/>
      <c r="D3954"/>
      <c r="E3954"/>
      <c r="F3954"/>
      <c r="G3954"/>
    </row>
    <row r="3955" spans="2:7" x14ac:dyDescent="0.25">
      <c r="B3955"/>
      <c r="C3955"/>
      <c r="D3955"/>
      <c r="E3955"/>
      <c r="F3955"/>
      <c r="G3955"/>
    </row>
    <row r="3956" spans="2:7" x14ac:dyDescent="0.25">
      <c r="B3956"/>
      <c r="C3956"/>
      <c r="D3956"/>
      <c r="E3956"/>
      <c r="F3956"/>
      <c r="G3956"/>
    </row>
    <row r="3957" spans="2:7" x14ac:dyDescent="0.25">
      <c r="B3957"/>
      <c r="C3957"/>
      <c r="D3957"/>
      <c r="E3957"/>
      <c r="F3957"/>
      <c r="G3957"/>
    </row>
    <row r="3958" spans="2:7" x14ac:dyDescent="0.25">
      <c r="B3958"/>
      <c r="C3958"/>
      <c r="D3958"/>
      <c r="E3958"/>
      <c r="F3958"/>
      <c r="G3958"/>
    </row>
    <row r="3959" spans="2:7" x14ac:dyDescent="0.25">
      <c r="B3959"/>
      <c r="C3959"/>
      <c r="D3959"/>
      <c r="E3959"/>
      <c r="F3959"/>
      <c r="G3959"/>
    </row>
    <row r="3960" spans="2:7" x14ac:dyDescent="0.25">
      <c r="B3960"/>
      <c r="C3960"/>
      <c r="D3960"/>
      <c r="E3960"/>
      <c r="F3960"/>
      <c r="G3960"/>
    </row>
    <row r="3961" spans="2:7" x14ac:dyDescent="0.25">
      <c r="B3961"/>
      <c r="C3961"/>
      <c r="D3961"/>
      <c r="E3961"/>
      <c r="F3961"/>
      <c r="G3961"/>
    </row>
    <row r="3962" spans="2:7" x14ac:dyDescent="0.25">
      <c r="B3962"/>
      <c r="C3962"/>
      <c r="D3962"/>
      <c r="E3962"/>
      <c r="F3962"/>
      <c r="G3962"/>
    </row>
    <row r="3963" spans="2:7" x14ac:dyDescent="0.25">
      <c r="B3963"/>
      <c r="C3963"/>
      <c r="D3963"/>
      <c r="E3963"/>
      <c r="F3963"/>
      <c r="G3963"/>
    </row>
    <row r="3964" spans="2:7" x14ac:dyDescent="0.25">
      <c r="B3964"/>
      <c r="C3964"/>
      <c r="D3964"/>
      <c r="E3964"/>
      <c r="F3964"/>
      <c r="G3964"/>
    </row>
    <row r="3965" spans="2:7" x14ac:dyDescent="0.25">
      <c r="B3965"/>
      <c r="C3965"/>
      <c r="D3965"/>
      <c r="E3965"/>
      <c r="F3965"/>
      <c r="G3965"/>
    </row>
    <row r="3966" spans="2:7" x14ac:dyDescent="0.25">
      <c r="B3966"/>
      <c r="C3966"/>
      <c r="D3966"/>
      <c r="E3966"/>
      <c r="F3966"/>
      <c r="G3966"/>
    </row>
    <row r="3967" spans="2:7" x14ac:dyDescent="0.25">
      <c r="B3967"/>
      <c r="C3967"/>
      <c r="D3967"/>
      <c r="E3967"/>
      <c r="F3967"/>
      <c r="G3967"/>
    </row>
    <row r="3968" spans="2:7" x14ac:dyDescent="0.25">
      <c r="B3968"/>
      <c r="C3968"/>
      <c r="D3968"/>
      <c r="E3968"/>
      <c r="F3968"/>
      <c r="G3968"/>
    </row>
    <row r="3969" spans="2:7" x14ac:dyDescent="0.25">
      <c r="B3969"/>
      <c r="C3969"/>
      <c r="D3969"/>
      <c r="E3969"/>
      <c r="F3969"/>
      <c r="G3969"/>
    </row>
    <row r="3970" spans="2:7" x14ac:dyDescent="0.25">
      <c r="B3970"/>
      <c r="C3970"/>
      <c r="D3970"/>
      <c r="E3970"/>
      <c r="F3970"/>
      <c r="G3970"/>
    </row>
    <row r="3971" spans="2:7" x14ac:dyDescent="0.25">
      <c r="B3971"/>
      <c r="C3971"/>
      <c r="D3971"/>
      <c r="E3971"/>
      <c r="F3971"/>
      <c r="G3971"/>
    </row>
    <row r="3972" spans="2:7" x14ac:dyDescent="0.25">
      <c r="B3972"/>
      <c r="C3972"/>
      <c r="D3972"/>
      <c r="E3972"/>
      <c r="F3972"/>
      <c r="G3972"/>
    </row>
    <row r="3973" spans="2:7" x14ac:dyDescent="0.25">
      <c r="B3973"/>
      <c r="C3973"/>
      <c r="D3973"/>
      <c r="E3973"/>
      <c r="F3973"/>
      <c r="G3973"/>
    </row>
    <row r="3974" spans="2:7" x14ac:dyDescent="0.25">
      <c r="B3974"/>
      <c r="C3974"/>
      <c r="D3974"/>
      <c r="E3974"/>
      <c r="F3974"/>
      <c r="G3974"/>
    </row>
    <row r="3975" spans="2:7" x14ac:dyDescent="0.25">
      <c r="B3975"/>
      <c r="C3975"/>
      <c r="D3975"/>
      <c r="E3975"/>
      <c r="F3975"/>
      <c r="G3975"/>
    </row>
    <row r="3976" spans="2:7" x14ac:dyDescent="0.25">
      <c r="B3976"/>
      <c r="C3976"/>
      <c r="D3976"/>
      <c r="E3976"/>
      <c r="F3976"/>
      <c r="G3976"/>
    </row>
    <row r="3977" spans="2:7" x14ac:dyDescent="0.25">
      <c r="B3977"/>
      <c r="C3977"/>
      <c r="D3977"/>
      <c r="E3977"/>
      <c r="F3977"/>
      <c r="G3977"/>
    </row>
    <row r="3978" spans="2:7" x14ac:dyDescent="0.25">
      <c r="B3978"/>
      <c r="C3978"/>
      <c r="D3978"/>
      <c r="E3978"/>
      <c r="F3978"/>
      <c r="G3978"/>
    </row>
    <row r="3979" spans="2:7" x14ac:dyDescent="0.25">
      <c r="B3979"/>
      <c r="C3979"/>
      <c r="D3979"/>
      <c r="E3979"/>
      <c r="F3979"/>
      <c r="G3979"/>
    </row>
    <row r="3980" spans="2:7" x14ac:dyDescent="0.25">
      <c r="B3980"/>
      <c r="C3980"/>
      <c r="D3980"/>
      <c r="E3980"/>
      <c r="F3980"/>
      <c r="G3980"/>
    </row>
    <row r="3981" spans="2:7" x14ac:dyDescent="0.25">
      <c r="B3981"/>
      <c r="C3981"/>
      <c r="D3981"/>
      <c r="E3981"/>
      <c r="F3981"/>
      <c r="G3981"/>
    </row>
    <row r="3982" spans="2:7" x14ac:dyDescent="0.25">
      <c r="B3982"/>
      <c r="C3982"/>
      <c r="D3982"/>
      <c r="E3982"/>
      <c r="F3982"/>
      <c r="G3982"/>
    </row>
    <row r="3983" spans="2:7" x14ac:dyDescent="0.25">
      <c r="B3983"/>
      <c r="C3983"/>
      <c r="D3983"/>
      <c r="E3983"/>
      <c r="F3983"/>
      <c r="G3983"/>
    </row>
    <row r="3984" spans="2:7" x14ac:dyDescent="0.25">
      <c r="B3984"/>
      <c r="C3984"/>
      <c r="D3984"/>
      <c r="E3984"/>
      <c r="F3984"/>
      <c r="G3984"/>
    </row>
    <row r="3985" spans="2:7" x14ac:dyDescent="0.25">
      <c r="B3985"/>
      <c r="C3985"/>
      <c r="D3985"/>
      <c r="E3985"/>
      <c r="F3985"/>
      <c r="G3985"/>
    </row>
    <row r="3986" spans="2:7" x14ac:dyDescent="0.25">
      <c r="B3986"/>
      <c r="C3986"/>
      <c r="D3986"/>
      <c r="E3986"/>
      <c r="F3986"/>
      <c r="G3986"/>
    </row>
    <row r="3987" spans="2:7" x14ac:dyDescent="0.25">
      <c r="B3987"/>
      <c r="C3987"/>
      <c r="D3987"/>
      <c r="E3987"/>
      <c r="F3987"/>
      <c r="G3987"/>
    </row>
    <row r="3988" spans="2:7" x14ac:dyDescent="0.25">
      <c r="B3988"/>
      <c r="C3988"/>
      <c r="D3988"/>
      <c r="E3988"/>
      <c r="F3988"/>
      <c r="G3988"/>
    </row>
    <row r="3989" spans="2:7" x14ac:dyDescent="0.25">
      <c r="B3989"/>
      <c r="C3989"/>
      <c r="D3989"/>
      <c r="E3989"/>
      <c r="F3989"/>
      <c r="G3989"/>
    </row>
    <row r="3990" spans="2:7" x14ac:dyDescent="0.25">
      <c r="B3990"/>
      <c r="C3990"/>
      <c r="D3990"/>
      <c r="E3990"/>
      <c r="F3990"/>
      <c r="G3990"/>
    </row>
    <row r="3991" spans="2:7" x14ac:dyDescent="0.25">
      <c r="B3991"/>
      <c r="C3991"/>
      <c r="D3991"/>
      <c r="E3991"/>
      <c r="F3991"/>
      <c r="G3991"/>
    </row>
    <row r="3992" spans="2:7" x14ac:dyDescent="0.25">
      <c r="B3992"/>
      <c r="C3992"/>
      <c r="D3992"/>
      <c r="E3992"/>
      <c r="F3992"/>
      <c r="G3992"/>
    </row>
    <row r="3993" spans="2:7" x14ac:dyDescent="0.25">
      <c r="B3993"/>
      <c r="C3993"/>
      <c r="D3993"/>
      <c r="E3993"/>
      <c r="F3993"/>
      <c r="G3993"/>
    </row>
    <row r="3994" spans="2:7" x14ac:dyDescent="0.25">
      <c r="B3994"/>
      <c r="C3994"/>
      <c r="D3994"/>
      <c r="E3994"/>
      <c r="F3994"/>
      <c r="G3994"/>
    </row>
    <row r="3995" spans="2:7" x14ac:dyDescent="0.25">
      <c r="B3995"/>
      <c r="C3995"/>
      <c r="D3995"/>
      <c r="E3995"/>
      <c r="F3995"/>
      <c r="G3995"/>
    </row>
    <row r="3996" spans="2:7" x14ac:dyDescent="0.25">
      <c r="B3996"/>
      <c r="C3996"/>
      <c r="D3996"/>
      <c r="E3996"/>
      <c r="F3996"/>
      <c r="G3996"/>
    </row>
    <row r="3997" spans="2:7" x14ac:dyDescent="0.25">
      <c r="B3997"/>
      <c r="C3997"/>
      <c r="D3997"/>
      <c r="E3997"/>
      <c r="F3997"/>
      <c r="G3997"/>
    </row>
    <row r="3998" spans="2:7" x14ac:dyDescent="0.25">
      <c r="B3998"/>
      <c r="C3998"/>
      <c r="D3998"/>
      <c r="E3998"/>
      <c r="F3998"/>
      <c r="G3998"/>
    </row>
    <row r="3999" spans="2:7" x14ac:dyDescent="0.25">
      <c r="B3999"/>
      <c r="C3999"/>
      <c r="D3999"/>
      <c r="E3999"/>
      <c r="F3999"/>
      <c r="G3999"/>
    </row>
    <row r="4000" spans="2:7" x14ac:dyDescent="0.25">
      <c r="B4000"/>
      <c r="C4000"/>
      <c r="D4000"/>
      <c r="E4000"/>
      <c r="F4000"/>
      <c r="G4000"/>
    </row>
    <row r="4001" spans="2:7" x14ac:dyDescent="0.25">
      <c r="B4001"/>
      <c r="C4001"/>
      <c r="D4001"/>
      <c r="E4001"/>
      <c r="F4001"/>
      <c r="G4001"/>
    </row>
    <row r="4002" spans="2:7" x14ac:dyDescent="0.25">
      <c r="B4002"/>
      <c r="C4002"/>
      <c r="D4002"/>
      <c r="E4002"/>
      <c r="F4002"/>
      <c r="G4002"/>
    </row>
    <row r="4003" spans="2:7" x14ac:dyDescent="0.25">
      <c r="B4003"/>
      <c r="C4003"/>
      <c r="D4003"/>
      <c r="E4003"/>
      <c r="F4003"/>
      <c r="G4003"/>
    </row>
    <row r="4004" spans="2:7" x14ac:dyDescent="0.25">
      <c r="B4004"/>
      <c r="C4004"/>
      <c r="D4004"/>
      <c r="E4004"/>
      <c r="F4004"/>
      <c r="G4004"/>
    </row>
    <row r="4005" spans="2:7" x14ac:dyDescent="0.25">
      <c r="B4005"/>
      <c r="C4005"/>
      <c r="D4005"/>
      <c r="E4005"/>
      <c r="F4005"/>
      <c r="G4005"/>
    </row>
    <row r="4006" spans="2:7" x14ac:dyDescent="0.25">
      <c r="B4006"/>
      <c r="C4006"/>
      <c r="D4006"/>
      <c r="E4006"/>
      <c r="F4006"/>
      <c r="G4006"/>
    </row>
    <row r="4007" spans="2:7" x14ac:dyDescent="0.25">
      <c r="B4007"/>
      <c r="C4007"/>
      <c r="D4007"/>
      <c r="E4007"/>
      <c r="F4007"/>
      <c r="G4007"/>
    </row>
    <row r="4008" spans="2:7" x14ac:dyDescent="0.25">
      <c r="B4008"/>
      <c r="C4008"/>
      <c r="D4008"/>
      <c r="E4008"/>
      <c r="F4008"/>
      <c r="G4008"/>
    </row>
    <row r="4009" spans="2:7" x14ac:dyDescent="0.25">
      <c r="B4009"/>
      <c r="C4009"/>
      <c r="D4009"/>
      <c r="E4009"/>
      <c r="F4009"/>
      <c r="G4009"/>
    </row>
    <row r="4010" spans="2:7" x14ac:dyDescent="0.25">
      <c r="B4010"/>
      <c r="C4010"/>
      <c r="D4010"/>
      <c r="E4010"/>
      <c r="F4010"/>
      <c r="G4010"/>
    </row>
    <row r="4011" spans="2:7" x14ac:dyDescent="0.25">
      <c r="B4011"/>
      <c r="C4011"/>
      <c r="D4011"/>
      <c r="E4011"/>
      <c r="F4011"/>
      <c r="G4011"/>
    </row>
    <row r="4012" spans="2:7" x14ac:dyDescent="0.25">
      <c r="B4012"/>
      <c r="C4012"/>
      <c r="D4012"/>
      <c r="E4012"/>
      <c r="F4012"/>
      <c r="G4012"/>
    </row>
    <row r="4013" spans="2:7" x14ac:dyDescent="0.25">
      <c r="B4013"/>
      <c r="C4013"/>
      <c r="D4013"/>
      <c r="E4013"/>
      <c r="F4013"/>
      <c r="G4013"/>
    </row>
    <row r="4014" spans="2:7" x14ac:dyDescent="0.25">
      <c r="B4014"/>
      <c r="C4014"/>
      <c r="D4014"/>
      <c r="E4014"/>
      <c r="F4014"/>
      <c r="G4014"/>
    </row>
    <row r="4015" spans="2:7" x14ac:dyDescent="0.25">
      <c r="B4015"/>
      <c r="C4015"/>
      <c r="D4015"/>
      <c r="E4015"/>
      <c r="F4015"/>
      <c r="G4015"/>
    </row>
    <row r="4016" spans="2:7" x14ac:dyDescent="0.25">
      <c r="B4016"/>
      <c r="C4016"/>
      <c r="D4016"/>
      <c r="E4016"/>
      <c r="F4016"/>
      <c r="G4016"/>
    </row>
    <row r="4017" spans="2:7" x14ac:dyDescent="0.25">
      <c r="B4017"/>
      <c r="C4017"/>
      <c r="D4017"/>
      <c r="E4017"/>
      <c r="F4017"/>
      <c r="G4017"/>
    </row>
    <row r="4018" spans="2:7" x14ac:dyDescent="0.25">
      <c r="B4018"/>
      <c r="C4018"/>
      <c r="D4018"/>
      <c r="E4018"/>
      <c r="F4018"/>
      <c r="G4018"/>
    </row>
    <row r="4019" spans="2:7" x14ac:dyDescent="0.25">
      <c r="B4019"/>
      <c r="C4019"/>
      <c r="D4019"/>
      <c r="E4019"/>
      <c r="F4019"/>
      <c r="G4019"/>
    </row>
    <row r="4020" spans="2:7" x14ac:dyDescent="0.25">
      <c r="B4020"/>
      <c r="C4020"/>
      <c r="D4020"/>
      <c r="E4020"/>
      <c r="F4020"/>
      <c r="G4020"/>
    </row>
    <row r="4021" spans="2:7" x14ac:dyDescent="0.25">
      <c r="B4021"/>
      <c r="C4021"/>
      <c r="D4021"/>
      <c r="E4021"/>
      <c r="F4021"/>
      <c r="G4021"/>
    </row>
    <row r="4022" spans="2:7" x14ac:dyDescent="0.25">
      <c r="B4022"/>
      <c r="C4022"/>
      <c r="D4022"/>
      <c r="E4022"/>
      <c r="F4022"/>
      <c r="G4022"/>
    </row>
    <row r="4023" spans="2:7" x14ac:dyDescent="0.25">
      <c r="B4023"/>
      <c r="C4023"/>
      <c r="D4023"/>
      <c r="E4023"/>
      <c r="F4023"/>
      <c r="G4023"/>
    </row>
    <row r="4024" spans="2:7" x14ac:dyDescent="0.25">
      <c r="B4024"/>
      <c r="C4024"/>
      <c r="D4024"/>
      <c r="E4024"/>
      <c r="F4024"/>
      <c r="G4024"/>
    </row>
    <row r="4025" spans="2:7" x14ac:dyDescent="0.25">
      <c r="B4025"/>
      <c r="C4025"/>
      <c r="D4025"/>
      <c r="E4025"/>
      <c r="F4025"/>
      <c r="G4025"/>
    </row>
    <row r="4026" spans="2:7" x14ac:dyDescent="0.25">
      <c r="B4026"/>
      <c r="C4026"/>
      <c r="D4026"/>
      <c r="E4026"/>
      <c r="F4026"/>
      <c r="G4026"/>
    </row>
    <row r="4027" spans="2:7" x14ac:dyDescent="0.25">
      <c r="B4027"/>
      <c r="C4027"/>
      <c r="D4027"/>
      <c r="E4027"/>
      <c r="F4027"/>
      <c r="G4027"/>
    </row>
    <row r="4028" spans="2:7" x14ac:dyDescent="0.25">
      <c r="B4028"/>
      <c r="C4028"/>
      <c r="D4028"/>
      <c r="E4028"/>
      <c r="F4028"/>
      <c r="G4028"/>
    </row>
    <row r="4029" spans="2:7" x14ac:dyDescent="0.25">
      <c r="B4029"/>
      <c r="C4029"/>
      <c r="D4029"/>
      <c r="E4029"/>
      <c r="F4029"/>
      <c r="G4029"/>
    </row>
    <row r="4030" spans="2:7" x14ac:dyDescent="0.25">
      <c r="B4030"/>
      <c r="C4030"/>
      <c r="D4030"/>
      <c r="E4030"/>
      <c r="F4030"/>
      <c r="G4030"/>
    </row>
    <row r="4031" spans="2:7" x14ac:dyDescent="0.25">
      <c r="B4031"/>
      <c r="C4031"/>
      <c r="D4031"/>
      <c r="E4031"/>
      <c r="F4031"/>
      <c r="G4031"/>
    </row>
    <row r="4032" spans="2:7" x14ac:dyDescent="0.25">
      <c r="B4032"/>
      <c r="C4032"/>
      <c r="D4032"/>
      <c r="E4032"/>
      <c r="F4032"/>
      <c r="G4032"/>
    </row>
    <row r="4033" spans="2:7" x14ac:dyDescent="0.25">
      <c r="B4033"/>
      <c r="C4033"/>
      <c r="D4033"/>
      <c r="E4033"/>
      <c r="F4033"/>
      <c r="G4033"/>
    </row>
    <row r="4034" spans="2:7" x14ac:dyDescent="0.25">
      <c r="B4034"/>
      <c r="C4034"/>
      <c r="D4034"/>
      <c r="E4034"/>
      <c r="F4034"/>
      <c r="G4034"/>
    </row>
    <row r="4035" spans="2:7" x14ac:dyDescent="0.25">
      <c r="B4035"/>
      <c r="C4035"/>
      <c r="D4035"/>
      <c r="E4035"/>
      <c r="F4035"/>
      <c r="G4035"/>
    </row>
    <row r="4036" spans="2:7" x14ac:dyDescent="0.25">
      <c r="B4036"/>
      <c r="C4036"/>
      <c r="D4036"/>
      <c r="E4036"/>
      <c r="F4036"/>
      <c r="G4036"/>
    </row>
    <row r="4037" spans="2:7" x14ac:dyDescent="0.25">
      <c r="B4037"/>
      <c r="C4037"/>
      <c r="D4037"/>
      <c r="E4037"/>
      <c r="F4037"/>
      <c r="G4037"/>
    </row>
    <row r="4038" spans="2:7" x14ac:dyDescent="0.25">
      <c r="B4038"/>
      <c r="C4038"/>
      <c r="D4038"/>
      <c r="E4038"/>
      <c r="F4038"/>
      <c r="G4038"/>
    </row>
    <row r="4039" spans="2:7" x14ac:dyDescent="0.25">
      <c r="B4039"/>
      <c r="C4039"/>
      <c r="D4039"/>
      <c r="E4039"/>
      <c r="F4039"/>
      <c r="G4039"/>
    </row>
    <row r="4040" spans="2:7" x14ac:dyDescent="0.25">
      <c r="B4040"/>
      <c r="C4040"/>
      <c r="D4040"/>
      <c r="E4040"/>
      <c r="F4040"/>
      <c r="G4040"/>
    </row>
    <row r="4041" spans="2:7" x14ac:dyDescent="0.25">
      <c r="B4041"/>
      <c r="C4041"/>
      <c r="D4041"/>
      <c r="E4041"/>
      <c r="F4041"/>
      <c r="G4041"/>
    </row>
    <row r="4042" spans="2:7" x14ac:dyDescent="0.25">
      <c r="B4042"/>
      <c r="C4042"/>
      <c r="D4042"/>
      <c r="E4042"/>
      <c r="F4042"/>
      <c r="G4042"/>
    </row>
    <row r="4043" spans="2:7" x14ac:dyDescent="0.25">
      <c r="B4043"/>
      <c r="C4043"/>
      <c r="D4043"/>
      <c r="E4043"/>
      <c r="F4043"/>
      <c r="G4043"/>
    </row>
    <row r="4044" spans="2:7" x14ac:dyDescent="0.25">
      <c r="B4044"/>
      <c r="C4044"/>
      <c r="D4044"/>
      <c r="E4044"/>
      <c r="F4044"/>
      <c r="G4044"/>
    </row>
    <row r="4045" spans="2:7" x14ac:dyDescent="0.25">
      <c r="B4045"/>
      <c r="C4045"/>
      <c r="D4045"/>
      <c r="E4045"/>
      <c r="F4045"/>
      <c r="G4045"/>
    </row>
    <row r="4046" spans="2:7" x14ac:dyDescent="0.25">
      <c r="B4046"/>
      <c r="C4046"/>
      <c r="D4046"/>
      <c r="E4046"/>
      <c r="F4046"/>
      <c r="G4046"/>
    </row>
    <row r="4047" spans="2:7" x14ac:dyDescent="0.25">
      <c r="B4047"/>
      <c r="C4047"/>
      <c r="D4047"/>
      <c r="E4047"/>
      <c r="F4047"/>
      <c r="G4047"/>
    </row>
    <row r="4048" spans="2:7" x14ac:dyDescent="0.25">
      <c r="B4048"/>
      <c r="C4048"/>
      <c r="D4048"/>
      <c r="E4048"/>
      <c r="F4048"/>
      <c r="G4048"/>
    </row>
    <row r="4049" spans="2:7" x14ac:dyDescent="0.25">
      <c r="B4049"/>
      <c r="C4049"/>
      <c r="D4049"/>
      <c r="E4049"/>
      <c r="F4049"/>
      <c r="G4049"/>
    </row>
    <row r="4050" spans="2:7" x14ac:dyDescent="0.25">
      <c r="B4050"/>
      <c r="C4050"/>
      <c r="D4050"/>
      <c r="E4050"/>
      <c r="F4050"/>
      <c r="G4050"/>
    </row>
    <row r="4051" spans="2:7" x14ac:dyDescent="0.25">
      <c r="B4051"/>
      <c r="C4051"/>
      <c r="D4051"/>
      <c r="E4051"/>
      <c r="F4051"/>
      <c r="G4051"/>
    </row>
    <row r="4052" spans="2:7" x14ac:dyDescent="0.25">
      <c r="B4052"/>
      <c r="C4052"/>
      <c r="D4052"/>
      <c r="E4052"/>
      <c r="F4052"/>
      <c r="G4052"/>
    </row>
    <row r="4053" spans="2:7" x14ac:dyDescent="0.25">
      <c r="B4053"/>
      <c r="C4053"/>
      <c r="D4053"/>
      <c r="E4053"/>
      <c r="F4053"/>
      <c r="G4053"/>
    </row>
    <row r="4054" spans="2:7" x14ac:dyDescent="0.25">
      <c r="B4054"/>
      <c r="C4054"/>
      <c r="D4054"/>
      <c r="E4054"/>
      <c r="F4054"/>
      <c r="G4054"/>
    </row>
    <row r="4055" spans="2:7" x14ac:dyDescent="0.25">
      <c r="B4055"/>
      <c r="C4055"/>
      <c r="D4055"/>
      <c r="E4055"/>
      <c r="F4055"/>
      <c r="G4055"/>
    </row>
    <row r="4056" spans="2:7" x14ac:dyDescent="0.25">
      <c r="B4056"/>
      <c r="C4056"/>
      <c r="D4056"/>
      <c r="E4056"/>
      <c r="F4056"/>
      <c r="G4056"/>
    </row>
    <row r="4057" spans="2:7" x14ac:dyDescent="0.25">
      <c r="B4057"/>
      <c r="C4057"/>
      <c r="D4057"/>
      <c r="E4057"/>
      <c r="F4057"/>
      <c r="G4057"/>
    </row>
    <row r="4058" spans="2:7" x14ac:dyDescent="0.25">
      <c r="B4058"/>
      <c r="C4058"/>
      <c r="D4058"/>
      <c r="E4058"/>
      <c r="F4058"/>
      <c r="G4058"/>
    </row>
    <row r="4059" spans="2:7" x14ac:dyDescent="0.25">
      <c r="B4059"/>
      <c r="C4059"/>
      <c r="D4059"/>
      <c r="E4059"/>
      <c r="F4059"/>
      <c r="G4059"/>
    </row>
    <row r="4060" spans="2:7" x14ac:dyDescent="0.25">
      <c r="B4060"/>
      <c r="C4060"/>
      <c r="D4060"/>
      <c r="E4060"/>
      <c r="F4060"/>
      <c r="G4060"/>
    </row>
    <row r="4061" spans="2:7" x14ac:dyDescent="0.25">
      <c r="B4061"/>
      <c r="C4061"/>
      <c r="D4061"/>
      <c r="E4061"/>
      <c r="F4061"/>
      <c r="G4061"/>
    </row>
    <row r="4062" spans="2:7" x14ac:dyDescent="0.25">
      <c r="B4062"/>
      <c r="C4062"/>
      <c r="D4062"/>
      <c r="E4062"/>
      <c r="F4062"/>
      <c r="G4062"/>
    </row>
    <row r="4063" spans="2:7" x14ac:dyDescent="0.25">
      <c r="B4063"/>
      <c r="C4063"/>
      <c r="D4063"/>
      <c r="E4063"/>
      <c r="F4063"/>
      <c r="G4063"/>
    </row>
    <row r="4064" spans="2:7" x14ac:dyDescent="0.25">
      <c r="B4064"/>
      <c r="C4064"/>
      <c r="D4064"/>
      <c r="E4064"/>
      <c r="F4064"/>
      <c r="G4064"/>
    </row>
    <row r="4065" spans="2:7" x14ac:dyDescent="0.25">
      <c r="B4065"/>
      <c r="C4065"/>
      <c r="D4065"/>
      <c r="E4065"/>
      <c r="F4065"/>
      <c r="G4065"/>
    </row>
    <row r="4066" spans="2:7" x14ac:dyDescent="0.25">
      <c r="B4066"/>
      <c r="C4066"/>
      <c r="D4066"/>
      <c r="E4066"/>
      <c r="F4066"/>
      <c r="G4066"/>
    </row>
    <row r="4067" spans="2:7" x14ac:dyDescent="0.25">
      <c r="B4067"/>
      <c r="C4067"/>
      <c r="D4067"/>
      <c r="E4067"/>
      <c r="F4067"/>
      <c r="G4067"/>
    </row>
    <row r="4068" spans="2:7" x14ac:dyDescent="0.25">
      <c r="B4068"/>
      <c r="C4068"/>
      <c r="D4068"/>
      <c r="E4068"/>
      <c r="F4068"/>
      <c r="G4068"/>
    </row>
    <row r="4069" spans="2:7" x14ac:dyDescent="0.25">
      <c r="B4069"/>
      <c r="C4069"/>
      <c r="D4069"/>
      <c r="E4069"/>
      <c r="F4069"/>
      <c r="G4069"/>
    </row>
    <row r="4070" spans="2:7" x14ac:dyDescent="0.25">
      <c r="B4070"/>
      <c r="C4070"/>
      <c r="D4070"/>
      <c r="E4070"/>
      <c r="F4070"/>
      <c r="G4070"/>
    </row>
    <row r="4071" spans="2:7" x14ac:dyDescent="0.25">
      <c r="B4071"/>
      <c r="C4071"/>
      <c r="D4071"/>
      <c r="E4071"/>
      <c r="F4071"/>
      <c r="G4071"/>
    </row>
    <row r="4072" spans="2:7" x14ac:dyDescent="0.25">
      <c r="B4072"/>
      <c r="C4072"/>
      <c r="D4072"/>
      <c r="E4072"/>
      <c r="F4072"/>
      <c r="G4072"/>
    </row>
    <row r="4073" spans="2:7" x14ac:dyDescent="0.25">
      <c r="B4073"/>
      <c r="C4073"/>
      <c r="D4073"/>
      <c r="E4073"/>
      <c r="F4073"/>
      <c r="G4073"/>
    </row>
    <row r="4074" spans="2:7" x14ac:dyDescent="0.25">
      <c r="B4074"/>
      <c r="C4074"/>
      <c r="D4074"/>
      <c r="E4074"/>
      <c r="F4074"/>
      <c r="G4074"/>
    </row>
    <row r="4075" spans="2:7" x14ac:dyDescent="0.25">
      <c r="B4075"/>
      <c r="C4075"/>
      <c r="D4075"/>
      <c r="E4075"/>
      <c r="F4075"/>
      <c r="G4075"/>
    </row>
    <row r="4076" spans="2:7" x14ac:dyDescent="0.25">
      <c r="B4076"/>
      <c r="C4076"/>
      <c r="D4076"/>
      <c r="E4076"/>
      <c r="F4076"/>
      <c r="G4076"/>
    </row>
    <row r="4077" spans="2:7" x14ac:dyDescent="0.25">
      <c r="B4077"/>
      <c r="C4077"/>
      <c r="D4077"/>
      <c r="E4077"/>
      <c r="F4077"/>
      <c r="G4077"/>
    </row>
    <row r="4078" spans="2:7" x14ac:dyDescent="0.25">
      <c r="B4078"/>
      <c r="C4078"/>
      <c r="D4078"/>
      <c r="E4078"/>
      <c r="F4078"/>
      <c r="G4078"/>
    </row>
    <row r="4079" spans="2:7" x14ac:dyDescent="0.25">
      <c r="B4079"/>
      <c r="C4079"/>
      <c r="D4079"/>
      <c r="E4079"/>
      <c r="F4079"/>
      <c r="G4079"/>
    </row>
    <row r="4080" spans="2:7" x14ac:dyDescent="0.25">
      <c r="B4080"/>
      <c r="C4080"/>
      <c r="D4080"/>
      <c r="E4080"/>
      <c r="F4080"/>
      <c r="G4080"/>
    </row>
    <row r="4081" spans="2:7" x14ac:dyDescent="0.25">
      <c r="B4081"/>
      <c r="C4081"/>
      <c r="D4081"/>
      <c r="E4081"/>
      <c r="F4081"/>
      <c r="G4081"/>
    </row>
    <row r="4082" spans="2:7" x14ac:dyDescent="0.25">
      <c r="B4082"/>
      <c r="C4082"/>
      <c r="D4082"/>
      <c r="E4082"/>
      <c r="F4082"/>
      <c r="G4082"/>
    </row>
    <row r="4083" spans="2:7" x14ac:dyDescent="0.25">
      <c r="B4083"/>
      <c r="C4083"/>
      <c r="D4083"/>
      <c r="E4083"/>
      <c r="F4083"/>
      <c r="G4083"/>
    </row>
    <row r="4084" spans="2:7" x14ac:dyDescent="0.25">
      <c r="B4084"/>
      <c r="C4084"/>
      <c r="D4084"/>
      <c r="E4084"/>
      <c r="F4084"/>
      <c r="G4084"/>
    </row>
    <row r="4085" spans="2:7" x14ac:dyDescent="0.25">
      <c r="B4085"/>
      <c r="C4085"/>
      <c r="D4085"/>
      <c r="E4085"/>
      <c r="F4085"/>
      <c r="G4085"/>
    </row>
    <row r="4086" spans="2:7" x14ac:dyDescent="0.25">
      <c r="B4086"/>
      <c r="C4086"/>
      <c r="D4086"/>
      <c r="E4086"/>
      <c r="F4086"/>
      <c r="G4086"/>
    </row>
    <row r="4087" spans="2:7" x14ac:dyDescent="0.25">
      <c r="B4087"/>
      <c r="C4087"/>
      <c r="D4087"/>
      <c r="E4087"/>
      <c r="F4087"/>
      <c r="G4087"/>
    </row>
    <row r="4088" spans="2:7" x14ac:dyDescent="0.25">
      <c r="B4088"/>
      <c r="C4088"/>
      <c r="D4088"/>
      <c r="E4088"/>
      <c r="F4088"/>
      <c r="G4088"/>
    </row>
    <row r="4089" spans="2:7" x14ac:dyDescent="0.25">
      <c r="B4089"/>
      <c r="C4089"/>
      <c r="D4089"/>
      <c r="E4089"/>
      <c r="F4089"/>
      <c r="G4089"/>
    </row>
    <row r="4090" spans="2:7" x14ac:dyDescent="0.25">
      <c r="B4090"/>
      <c r="C4090"/>
      <c r="D4090"/>
      <c r="E4090"/>
      <c r="F4090"/>
      <c r="G4090"/>
    </row>
    <row r="4091" spans="2:7" x14ac:dyDescent="0.25">
      <c r="B4091"/>
      <c r="C4091"/>
      <c r="D4091"/>
      <c r="E4091"/>
      <c r="F4091"/>
      <c r="G4091"/>
    </row>
    <row r="4092" spans="2:7" x14ac:dyDescent="0.25">
      <c r="B4092"/>
      <c r="C4092"/>
      <c r="D4092"/>
      <c r="E4092"/>
      <c r="F4092"/>
      <c r="G4092"/>
    </row>
    <row r="4093" spans="2:7" x14ac:dyDescent="0.25">
      <c r="B4093"/>
      <c r="C4093"/>
      <c r="D4093"/>
      <c r="E4093"/>
      <c r="F4093"/>
      <c r="G4093"/>
    </row>
    <row r="4094" spans="2:7" x14ac:dyDescent="0.25">
      <c r="B4094"/>
      <c r="C4094"/>
      <c r="D4094"/>
      <c r="E4094"/>
      <c r="F4094"/>
      <c r="G4094"/>
    </row>
    <row r="4095" spans="2:7" x14ac:dyDescent="0.25">
      <c r="B4095"/>
      <c r="C4095"/>
      <c r="D4095"/>
      <c r="E4095"/>
      <c r="F4095"/>
      <c r="G4095"/>
    </row>
    <row r="4096" spans="2:7" x14ac:dyDescent="0.25">
      <c r="B4096"/>
      <c r="C4096"/>
      <c r="D4096"/>
      <c r="E4096"/>
      <c r="F4096"/>
      <c r="G4096"/>
    </row>
    <row r="4097" spans="2:7" x14ac:dyDescent="0.25">
      <c r="B4097"/>
      <c r="C4097"/>
      <c r="D4097"/>
      <c r="E4097"/>
      <c r="F4097"/>
      <c r="G4097"/>
    </row>
    <row r="4098" spans="2:7" x14ac:dyDescent="0.25">
      <c r="B4098"/>
      <c r="C4098"/>
      <c r="D4098"/>
      <c r="E4098"/>
      <c r="F4098"/>
      <c r="G4098"/>
    </row>
    <row r="4099" spans="2:7" x14ac:dyDescent="0.25">
      <c r="B4099"/>
      <c r="C4099"/>
      <c r="D4099"/>
      <c r="E4099"/>
      <c r="F4099"/>
      <c r="G4099"/>
    </row>
    <row r="4100" spans="2:7" x14ac:dyDescent="0.25">
      <c r="B4100"/>
      <c r="C4100"/>
      <c r="D4100"/>
      <c r="E4100"/>
      <c r="F4100"/>
      <c r="G4100"/>
    </row>
    <row r="4101" spans="2:7" x14ac:dyDescent="0.25">
      <c r="B4101"/>
      <c r="C4101"/>
      <c r="D4101"/>
      <c r="E4101"/>
      <c r="F4101"/>
      <c r="G4101"/>
    </row>
    <row r="4102" spans="2:7" x14ac:dyDescent="0.25">
      <c r="B4102"/>
      <c r="C4102"/>
      <c r="D4102"/>
      <c r="E4102"/>
      <c r="F4102"/>
      <c r="G4102"/>
    </row>
    <row r="4103" spans="2:7" x14ac:dyDescent="0.25">
      <c r="B4103"/>
      <c r="C4103"/>
      <c r="D4103"/>
      <c r="E4103"/>
      <c r="F4103"/>
      <c r="G4103"/>
    </row>
    <row r="4104" spans="2:7" x14ac:dyDescent="0.25">
      <c r="B4104"/>
      <c r="C4104"/>
      <c r="D4104"/>
      <c r="E4104"/>
      <c r="F4104"/>
      <c r="G4104"/>
    </row>
    <row r="4105" spans="2:7" x14ac:dyDescent="0.25">
      <c r="B4105"/>
      <c r="C4105"/>
      <c r="D4105"/>
      <c r="E4105"/>
      <c r="F4105"/>
      <c r="G4105"/>
    </row>
    <row r="4106" spans="2:7" x14ac:dyDescent="0.25">
      <c r="B4106"/>
      <c r="C4106"/>
      <c r="D4106"/>
      <c r="E4106"/>
      <c r="F4106"/>
      <c r="G4106"/>
    </row>
    <row r="4107" spans="2:7" x14ac:dyDescent="0.25">
      <c r="B4107"/>
      <c r="C4107"/>
      <c r="D4107"/>
      <c r="E4107"/>
      <c r="F4107"/>
      <c r="G4107"/>
    </row>
    <row r="4108" spans="2:7" x14ac:dyDescent="0.25">
      <c r="B4108"/>
      <c r="C4108"/>
      <c r="D4108"/>
      <c r="E4108"/>
      <c r="F4108"/>
      <c r="G4108"/>
    </row>
    <row r="4109" spans="2:7" x14ac:dyDescent="0.25">
      <c r="B4109"/>
      <c r="C4109"/>
      <c r="D4109"/>
      <c r="E4109"/>
      <c r="F4109"/>
      <c r="G4109"/>
    </row>
    <row r="4110" spans="2:7" x14ac:dyDescent="0.25">
      <c r="B4110"/>
      <c r="C4110"/>
      <c r="D4110"/>
      <c r="E4110"/>
      <c r="F4110"/>
      <c r="G4110"/>
    </row>
    <row r="4111" spans="2:7" x14ac:dyDescent="0.25">
      <c r="B4111"/>
      <c r="C4111"/>
      <c r="D4111"/>
      <c r="E4111"/>
      <c r="F4111"/>
      <c r="G4111"/>
    </row>
    <row r="4112" spans="2:7" x14ac:dyDescent="0.25">
      <c r="B4112"/>
      <c r="C4112"/>
      <c r="D4112"/>
      <c r="E4112"/>
      <c r="F4112"/>
      <c r="G4112"/>
    </row>
    <row r="4113" spans="2:7" x14ac:dyDescent="0.25">
      <c r="B4113"/>
      <c r="C4113"/>
      <c r="D4113"/>
      <c r="E4113"/>
      <c r="F4113"/>
      <c r="G4113"/>
    </row>
    <row r="4114" spans="2:7" x14ac:dyDescent="0.25">
      <c r="B4114"/>
      <c r="C4114"/>
      <c r="D4114"/>
      <c r="E4114"/>
      <c r="F4114"/>
      <c r="G4114"/>
    </row>
    <row r="4115" spans="2:7" x14ac:dyDescent="0.25">
      <c r="B4115"/>
      <c r="C4115"/>
      <c r="D4115"/>
      <c r="E4115"/>
      <c r="F4115"/>
      <c r="G4115"/>
    </row>
    <row r="4116" spans="2:7" x14ac:dyDescent="0.25">
      <c r="B4116"/>
      <c r="C4116"/>
      <c r="D4116"/>
      <c r="E4116"/>
      <c r="F4116"/>
      <c r="G4116"/>
    </row>
    <row r="4117" spans="2:7" x14ac:dyDescent="0.25">
      <c r="B4117"/>
      <c r="C4117"/>
      <c r="D4117"/>
      <c r="E4117"/>
      <c r="F4117"/>
      <c r="G4117"/>
    </row>
    <row r="4118" spans="2:7" x14ac:dyDescent="0.25">
      <c r="B4118"/>
      <c r="C4118"/>
      <c r="D4118"/>
      <c r="E4118"/>
      <c r="F4118"/>
      <c r="G4118"/>
    </row>
    <row r="4119" spans="2:7" x14ac:dyDescent="0.25">
      <c r="B4119"/>
      <c r="C4119"/>
      <c r="D4119"/>
      <c r="E4119"/>
      <c r="F4119"/>
      <c r="G4119"/>
    </row>
    <row r="4120" spans="2:7" x14ac:dyDescent="0.25">
      <c r="B4120"/>
      <c r="C4120"/>
      <c r="D4120"/>
      <c r="E4120"/>
      <c r="F4120"/>
      <c r="G4120"/>
    </row>
    <row r="4121" spans="2:7" x14ac:dyDescent="0.25">
      <c r="B4121"/>
      <c r="C4121"/>
      <c r="D4121"/>
      <c r="E4121"/>
      <c r="F4121"/>
      <c r="G4121"/>
    </row>
    <row r="4122" spans="2:7" x14ac:dyDescent="0.25">
      <c r="B4122"/>
      <c r="C4122"/>
      <c r="D4122"/>
      <c r="E4122"/>
      <c r="F4122"/>
      <c r="G4122"/>
    </row>
    <row r="4123" spans="2:7" x14ac:dyDescent="0.25">
      <c r="B4123"/>
      <c r="C4123"/>
      <c r="D4123"/>
      <c r="E4123"/>
      <c r="F4123"/>
      <c r="G4123"/>
    </row>
    <row r="4124" spans="2:7" x14ac:dyDescent="0.25">
      <c r="B4124"/>
      <c r="C4124"/>
      <c r="D4124"/>
      <c r="E4124"/>
      <c r="F4124"/>
      <c r="G4124"/>
    </row>
    <row r="4125" spans="2:7" x14ac:dyDescent="0.25">
      <c r="B4125"/>
      <c r="C4125"/>
      <c r="D4125"/>
      <c r="E4125"/>
      <c r="F4125"/>
      <c r="G4125"/>
    </row>
    <row r="4126" spans="2:7" x14ac:dyDescent="0.25">
      <c r="B4126"/>
      <c r="C4126"/>
      <c r="D4126"/>
      <c r="E4126"/>
      <c r="F4126"/>
      <c r="G4126"/>
    </row>
    <row r="4127" spans="2:7" x14ac:dyDescent="0.25">
      <c r="B4127"/>
      <c r="C4127"/>
      <c r="D4127"/>
      <c r="E4127"/>
      <c r="F4127"/>
      <c r="G4127"/>
    </row>
    <row r="4128" spans="2:7" x14ac:dyDescent="0.25">
      <c r="B4128"/>
      <c r="C4128"/>
      <c r="D4128"/>
      <c r="E4128"/>
      <c r="F4128"/>
      <c r="G4128"/>
    </row>
    <row r="4129" spans="2:7" x14ac:dyDescent="0.25">
      <c r="B4129"/>
      <c r="C4129"/>
      <c r="D4129"/>
      <c r="E4129"/>
      <c r="F4129"/>
      <c r="G4129"/>
    </row>
    <row r="4130" spans="2:7" x14ac:dyDescent="0.25">
      <c r="B4130"/>
      <c r="C4130"/>
      <c r="D4130"/>
      <c r="E4130"/>
      <c r="F4130"/>
      <c r="G4130"/>
    </row>
    <row r="4131" spans="2:7" x14ac:dyDescent="0.25">
      <c r="B4131"/>
      <c r="C4131"/>
      <c r="D4131"/>
      <c r="E4131"/>
      <c r="F4131"/>
      <c r="G4131"/>
    </row>
    <row r="4132" spans="2:7" x14ac:dyDescent="0.25">
      <c r="B4132"/>
      <c r="C4132"/>
      <c r="D4132"/>
      <c r="E4132"/>
      <c r="F4132"/>
      <c r="G4132"/>
    </row>
    <row r="4133" spans="2:7" x14ac:dyDescent="0.25">
      <c r="B4133"/>
      <c r="C4133"/>
      <c r="D4133"/>
      <c r="E4133"/>
      <c r="F4133"/>
      <c r="G4133"/>
    </row>
    <row r="4134" spans="2:7" x14ac:dyDescent="0.25">
      <c r="B4134"/>
      <c r="C4134"/>
      <c r="D4134"/>
      <c r="E4134"/>
      <c r="F4134"/>
      <c r="G4134"/>
    </row>
    <row r="4135" spans="2:7" x14ac:dyDescent="0.25">
      <c r="B4135"/>
      <c r="C4135"/>
      <c r="D4135"/>
      <c r="E4135"/>
      <c r="F4135"/>
      <c r="G4135"/>
    </row>
    <row r="4136" spans="2:7" x14ac:dyDescent="0.25">
      <c r="B4136"/>
      <c r="C4136"/>
      <c r="D4136"/>
      <c r="E4136"/>
      <c r="F4136"/>
      <c r="G4136"/>
    </row>
    <row r="4137" spans="2:7" x14ac:dyDescent="0.25">
      <c r="B4137"/>
      <c r="C4137"/>
      <c r="D4137"/>
      <c r="E4137"/>
      <c r="F4137"/>
      <c r="G4137"/>
    </row>
    <row r="4138" spans="2:7" x14ac:dyDescent="0.25">
      <c r="B4138"/>
      <c r="C4138"/>
      <c r="D4138"/>
      <c r="E4138"/>
      <c r="F4138"/>
      <c r="G4138"/>
    </row>
    <row r="4139" spans="2:7" x14ac:dyDescent="0.25">
      <c r="B4139"/>
      <c r="C4139"/>
      <c r="D4139"/>
      <c r="E4139"/>
      <c r="F4139"/>
      <c r="G4139"/>
    </row>
    <row r="4140" spans="2:7" x14ac:dyDescent="0.25">
      <c r="B4140"/>
      <c r="C4140"/>
      <c r="D4140"/>
      <c r="E4140"/>
      <c r="F4140"/>
      <c r="G4140"/>
    </row>
    <row r="4141" spans="2:7" x14ac:dyDescent="0.25">
      <c r="B4141"/>
      <c r="C4141"/>
      <c r="D4141"/>
      <c r="E4141"/>
      <c r="F4141"/>
      <c r="G4141"/>
    </row>
    <row r="4142" spans="2:7" x14ac:dyDescent="0.25">
      <c r="B4142"/>
      <c r="C4142"/>
      <c r="D4142"/>
      <c r="E4142"/>
      <c r="F4142"/>
      <c r="G4142"/>
    </row>
    <row r="4143" spans="2:7" x14ac:dyDescent="0.25">
      <c r="B4143"/>
      <c r="C4143"/>
      <c r="D4143"/>
      <c r="E4143"/>
      <c r="F4143"/>
      <c r="G4143"/>
    </row>
    <row r="4144" spans="2:7" x14ac:dyDescent="0.25">
      <c r="B4144"/>
      <c r="C4144"/>
      <c r="D4144"/>
      <c r="E4144"/>
      <c r="F4144"/>
      <c r="G4144"/>
    </row>
    <row r="4145" spans="2:7" x14ac:dyDescent="0.25">
      <c r="B4145"/>
      <c r="C4145"/>
      <c r="D4145"/>
      <c r="E4145"/>
      <c r="F4145"/>
      <c r="G4145"/>
    </row>
    <row r="4146" spans="2:7" x14ac:dyDescent="0.25">
      <c r="B4146"/>
      <c r="C4146"/>
      <c r="D4146"/>
      <c r="E4146"/>
      <c r="F4146"/>
      <c r="G4146"/>
    </row>
    <row r="4147" spans="2:7" x14ac:dyDescent="0.25">
      <c r="B4147"/>
      <c r="C4147"/>
      <c r="D4147"/>
      <c r="E4147"/>
      <c r="F4147"/>
      <c r="G4147"/>
    </row>
    <row r="4148" spans="2:7" x14ac:dyDescent="0.25">
      <c r="B4148"/>
      <c r="C4148"/>
      <c r="D4148"/>
      <c r="E4148"/>
      <c r="F4148"/>
      <c r="G4148"/>
    </row>
    <row r="4149" spans="2:7" x14ac:dyDescent="0.25">
      <c r="B4149"/>
      <c r="C4149"/>
      <c r="D4149"/>
      <c r="E4149"/>
      <c r="F4149"/>
      <c r="G4149"/>
    </row>
    <row r="4150" spans="2:7" x14ac:dyDescent="0.25">
      <c r="B4150"/>
      <c r="C4150"/>
      <c r="D4150"/>
      <c r="E4150"/>
      <c r="F4150"/>
      <c r="G4150"/>
    </row>
    <row r="4151" spans="2:7" x14ac:dyDescent="0.25">
      <c r="B4151"/>
      <c r="C4151"/>
      <c r="D4151"/>
      <c r="E4151"/>
      <c r="F4151"/>
      <c r="G4151"/>
    </row>
    <row r="4152" spans="2:7" x14ac:dyDescent="0.25">
      <c r="B4152"/>
      <c r="C4152"/>
      <c r="D4152"/>
      <c r="E4152"/>
      <c r="F4152"/>
      <c r="G4152"/>
    </row>
    <row r="4153" spans="2:7" x14ac:dyDescent="0.25">
      <c r="B4153"/>
      <c r="C4153"/>
      <c r="D4153"/>
      <c r="E4153"/>
      <c r="F4153"/>
      <c r="G4153"/>
    </row>
    <row r="4154" spans="2:7" x14ac:dyDescent="0.25">
      <c r="B4154"/>
      <c r="C4154"/>
      <c r="D4154"/>
      <c r="E4154"/>
      <c r="F4154"/>
      <c r="G4154"/>
    </row>
    <row r="4155" spans="2:7" x14ac:dyDescent="0.25">
      <c r="B4155"/>
      <c r="C4155"/>
      <c r="D4155"/>
      <c r="E4155"/>
      <c r="F4155"/>
      <c r="G4155"/>
    </row>
    <row r="4156" spans="2:7" x14ac:dyDescent="0.25">
      <c r="B4156"/>
      <c r="C4156"/>
      <c r="D4156"/>
      <c r="E4156"/>
      <c r="F4156"/>
      <c r="G4156"/>
    </row>
    <row r="4157" spans="2:7" x14ac:dyDescent="0.25">
      <c r="B4157"/>
      <c r="C4157"/>
      <c r="D4157"/>
      <c r="E4157"/>
      <c r="F4157"/>
      <c r="G4157"/>
    </row>
    <row r="4158" spans="2:7" x14ac:dyDescent="0.25">
      <c r="B4158"/>
      <c r="C4158"/>
      <c r="D4158"/>
      <c r="E4158"/>
      <c r="F4158"/>
      <c r="G4158"/>
    </row>
    <row r="4159" spans="2:7" x14ac:dyDescent="0.25">
      <c r="B4159"/>
      <c r="C4159"/>
      <c r="D4159"/>
      <c r="E4159"/>
      <c r="F4159"/>
      <c r="G4159"/>
    </row>
    <row r="4160" spans="2:7" x14ac:dyDescent="0.25">
      <c r="B4160"/>
      <c r="C4160"/>
      <c r="D4160"/>
      <c r="E4160"/>
      <c r="F4160"/>
      <c r="G4160"/>
    </row>
    <row r="4161" spans="2:7" x14ac:dyDescent="0.25">
      <c r="B4161"/>
      <c r="C4161"/>
      <c r="D4161"/>
      <c r="E4161"/>
      <c r="F4161"/>
      <c r="G4161"/>
    </row>
    <row r="4162" spans="2:7" x14ac:dyDescent="0.25">
      <c r="B4162"/>
      <c r="C4162"/>
      <c r="D4162"/>
      <c r="E4162"/>
      <c r="F4162"/>
      <c r="G4162"/>
    </row>
    <row r="4163" spans="2:7" x14ac:dyDescent="0.25">
      <c r="B4163"/>
      <c r="C4163"/>
      <c r="D4163"/>
      <c r="E4163"/>
      <c r="F4163"/>
      <c r="G4163"/>
    </row>
    <row r="4164" spans="2:7" x14ac:dyDescent="0.25">
      <c r="B4164"/>
      <c r="C4164"/>
      <c r="D4164"/>
      <c r="E4164"/>
      <c r="F4164"/>
      <c r="G4164"/>
    </row>
    <row r="4165" spans="2:7" x14ac:dyDescent="0.25">
      <c r="B4165"/>
      <c r="C4165"/>
      <c r="D4165"/>
      <c r="E4165"/>
      <c r="F4165"/>
      <c r="G4165"/>
    </row>
    <row r="4166" spans="2:7" x14ac:dyDescent="0.25">
      <c r="B4166"/>
      <c r="C4166"/>
      <c r="D4166"/>
      <c r="E4166"/>
      <c r="F4166"/>
      <c r="G4166"/>
    </row>
    <row r="4167" spans="2:7" x14ac:dyDescent="0.25">
      <c r="B4167"/>
      <c r="C4167"/>
      <c r="D4167"/>
      <c r="E4167"/>
      <c r="F4167"/>
      <c r="G4167"/>
    </row>
    <row r="4168" spans="2:7" x14ac:dyDescent="0.25">
      <c r="B4168"/>
      <c r="C4168"/>
      <c r="D4168"/>
      <c r="E4168"/>
      <c r="F4168"/>
      <c r="G4168"/>
    </row>
    <row r="4169" spans="2:7" x14ac:dyDescent="0.25">
      <c r="B4169"/>
      <c r="C4169"/>
      <c r="D4169"/>
      <c r="E4169"/>
      <c r="F4169"/>
      <c r="G4169"/>
    </row>
    <row r="4170" spans="2:7" x14ac:dyDescent="0.25">
      <c r="B4170"/>
      <c r="C4170"/>
      <c r="D4170"/>
      <c r="E4170"/>
      <c r="F4170"/>
      <c r="G4170"/>
    </row>
    <row r="4171" spans="2:7" x14ac:dyDescent="0.25">
      <c r="B4171"/>
      <c r="C4171"/>
      <c r="D4171"/>
      <c r="E4171"/>
      <c r="F4171"/>
      <c r="G4171"/>
    </row>
    <row r="4172" spans="2:7" x14ac:dyDescent="0.25">
      <c r="B4172"/>
      <c r="C4172"/>
      <c r="D4172"/>
      <c r="E4172"/>
      <c r="F4172"/>
      <c r="G4172"/>
    </row>
    <row r="4173" spans="2:7" x14ac:dyDescent="0.25">
      <c r="B4173"/>
      <c r="C4173"/>
      <c r="D4173"/>
      <c r="E4173"/>
      <c r="F4173"/>
      <c r="G4173"/>
    </row>
    <row r="4174" spans="2:7" x14ac:dyDescent="0.25">
      <c r="B4174"/>
      <c r="C4174"/>
      <c r="D4174"/>
      <c r="E4174"/>
      <c r="F4174"/>
      <c r="G4174"/>
    </row>
    <row r="4175" spans="2:7" x14ac:dyDescent="0.25">
      <c r="B4175"/>
      <c r="C4175"/>
      <c r="D4175"/>
      <c r="E4175"/>
      <c r="F4175"/>
      <c r="G4175"/>
    </row>
    <row r="4176" spans="2:7" x14ac:dyDescent="0.25">
      <c r="B4176"/>
      <c r="C4176"/>
      <c r="D4176"/>
      <c r="E4176"/>
      <c r="F4176"/>
      <c r="G4176"/>
    </row>
    <row r="4177" spans="2:7" x14ac:dyDescent="0.25">
      <c r="B4177"/>
      <c r="C4177"/>
      <c r="D4177"/>
      <c r="E4177"/>
      <c r="F4177"/>
      <c r="G4177"/>
    </row>
    <row r="4178" spans="2:7" x14ac:dyDescent="0.25">
      <c r="B4178"/>
      <c r="C4178"/>
      <c r="D4178"/>
      <c r="E4178"/>
      <c r="F4178"/>
      <c r="G4178"/>
    </row>
    <row r="4179" spans="2:7" x14ac:dyDescent="0.25">
      <c r="B4179"/>
      <c r="C4179"/>
      <c r="D4179"/>
      <c r="E4179"/>
      <c r="F4179"/>
      <c r="G4179"/>
    </row>
    <row r="4180" spans="2:7" x14ac:dyDescent="0.25">
      <c r="B4180"/>
      <c r="C4180"/>
      <c r="D4180"/>
      <c r="E4180"/>
      <c r="F4180"/>
      <c r="G4180"/>
    </row>
    <row r="4181" spans="2:7" x14ac:dyDescent="0.25">
      <c r="B4181"/>
      <c r="C4181"/>
      <c r="D4181"/>
      <c r="E4181"/>
      <c r="F4181"/>
      <c r="G4181"/>
    </row>
    <row r="4182" spans="2:7" x14ac:dyDescent="0.25">
      <c r="B4182"/>
      <c r="C4182"/>
      <c r="D4182"/>
      <c r="E4182"/>
      <c r="F4182"/>
      <c r="G4182"/>
    </row>
    <row r="4183" spans="2:7" x14ac:dyDescent="0.25">
      <c r="B4183"/>
      <c r="C4183"/>
      <c r="D4183"/>
      <c r="E4183"/>
      <c r="F4183"/>
      <c r="G4183"/>
    </row>
    <row r="4184" spans="2:7" x14ac:dyDescent="0.25">
      <c r="B4184"/>
      <c r="C4184"/>
      <c r="D4184"/>
      <c r="E4184"/>
      <c r="F4184"/>
      <c r="G4184"/>
    </row>
    <row r="4185" spans="2:7" x14ac:dyDescent="0.25">
      <c r="B4185"/>
      <c r="C4185"/>
      <c r="D4185"/>
      <c r="E4185"/>
      <c r="F4185"/>
      <c r="G4185"/>
    </row>
    <row r="4186" spans="2:7" x14ac:dyDescent="0.25">
      <c r="B4186"/>
      <c r="C4186"/>
      <c r="D4186"/>
      <c r="E4186"/>
      <c r="F4186"/>
      <c r="G4186"/>
    </row>
    <row r="4187" spans="2:7" x14ac:dyDescent="0.25">
      <c r="B4187"/>
      <c r="C4187"/>
      <c r="D4187"/>
      <c r="E4187"/>
      <c r="F4187"/>
      <c r="G4187"/>
    </row>
    <row r="4188" spans="2:7" x14ac:dyDescent="0.25">
      <c r="B4188"/>
      <c r="C4188"/>
      <c r="D4188"/>
      <c r="E4188"/>
      <c r="F4188"/>
      <c r="G4188"/>
    </row>
    <row r="4189" spans="2:7" x14ac:dyDescent="0.25">
      <c r="B4189"/>
      <c r="C4189"/>
      <c r="D4189"/>
      <c r="E4189"/>
      <c r="F4189"/>
      <c r="G4189"/>
    </row>
    <row r="4190" spans="2:7" x14ac:dyDescent="0.25">
      <c r="B4190"/>
      <c r="C4190"/>
      <c r="D4190"/>
      <c r="E4190"/>
      <c r="F4190"/>
      <c r="G4190"/>
    </row>
    <row r="4191" spans="2:7" x14ac:dyDescent="0.25">
      <c r="B4191"/>
      <c r="C4191"/>
      <c r="D4191"/>
      <c r="E4191"/>
      <c r="F4191"/>
      <c r="G4191"/>
    </row>
    <row r="4192" spans="2:7" x14ac:dyDescent="0.25">
      <c r="B4192"/>
      <c r="C4192"/>
      <c r="D4192"/>
      <c r="E4192"/>
      <c r="F4192"/>
      <c r="G4192"/>
    </row>
    <row r="4193" spans="2:7" x14ac:dyDescent="0.25">
      <c r="B4193"/>
      <c r="C4193"/>
      <c r="D4193"/>
      <c r="E4193"/>
      <c r="F4193"/>
      <c r="G4193"/>
    </row>
    <row r="4194" spans="2:7" x14ac:dyDescent="0.25">
      <c r="B4194"/>
      <c r="C4194"/>
      <c r="D4194"/>
      <c r="E4194"/>
      <c r="F4194"/>
      <c r="G4194"/>
    </row>
    <row r="4195" spans="2:7" x14ac:dyDescent="0.25">
      <c r="B4195"/>
      <c r="C4195"/>
      <c r="D4195"/>
      <c r="E4195"/>
      <c r="F4195"/>
      <c r="G4195"/>
    </row>
    <row r="4196" spans="2:7" x14ac:dyDescent="0.25">
      <c r="B4196"/>
      <c r="C4196"/>
      <c r="D4196"/>
      <c r="E4196"/>
      <c r="F4196"/>
      <c r="G4196"/>
    </row>
    <row r="4197" spans="2:7" x14ac:dyDescent="0.25">
      <c r="B4197"/>
      <c r="C4197"/>
      <c r="D4197"/>
      <c r="E4197"/>
      <c r="F4197"/>
      <c r="G4197"/>
    </row>
    <row r="4198" spans="2:7" x14ac:dyDescent="0.25">
      <c r="B4198"/>
      <c r="C4198"/>
      <c r="D4198"/>
      <c r="E4198"/>
      <c r="F4198"/>
      <c r="G4198"/>
    </row>
    <row r="4199" spans="2:7" x14ac:dyDescent="0.25">
      <c r="B4199"/>
      <c r="C4199"/>
      <c r="D4199"/>
      <c r="E4199"/>
      <c r="F4199"/>
      <c r="G4199"/>
    </row>
    <row r="4200" spans="2:7" x14ac:dyDescent="0.25">
      <c r="B4200"/>
      <c r="C4200"/>
      <c r="D4200"/>
      <c r="E4200"/>
      <c r="F4200"/>
      <c r="G4200"/>
    </row>
    <row r="4201" spans="2:7" x14ac:dyDescent="0.25">
      <c r="B4201"/>
      <c r="C4201"/>
      <c r="D4201"/>
      <c r="E4201"/>
      <c r="F4201"/>
      <c r="G4201"/>
    </row>
    <row r="4202" spans="2:7" x14ac:dyDescent="0.25">
      <c r="B4202"/>
      <c r="C4202"/>
      <c r="D4202"/>
      <c r="E4202"/>
      <c r="F4202"/>
      <c r="G4202"/>
    </row>
    <row r="4203" spans="2:7" x14ac:dyDescent="0.25">
      <c r="B4203"/>
      <c r="C4203"/>
      <c r="D4203"/>
      <c r="E4203"/>
      <c r="F4203"/>
      <c r="G4203"/>
    </row>
    <row r="4204" spans="2:7" x14ac:dyDescent="0.25">
      <c r="B4204"/>
      <c r="C4204"/>
      <c r="D4204"/>
      <c r="E4204"/>
      <c r="F4204"/>
      <c r="G4204"/>
    </row>
    <row r="4205" spans="2:7" x14ac:dyDescent="0.25">
      <c r="B4205"/>
      <c r="C4205"/>
      <c r="D4205"/>
      <c r="E4205"/>
      <c r="F4205"/>
      <c r="G4205"/>
    </row>
    <row r="4206" spans="2:7" x14ac:dyDescent="0.25">
      <c r="B4206"/>
      <c r="C4206"/>
      <c r="D4206"/>
      <c r="E4206"/>
      <c r="F4206"/>
      <c r="G4206"/>
    </row>
    <row r="4207" spans="2:7" x14ac:dyDescent="0.25">
      <c r="B4207"/>
      <c r="C4207"/>
      <c r="D4207"/>
      <c r="E4207"/>
      <c r="F4207"/>
      <c r="G4207"/>
    </row>
    <row r="4208" spans="2:7" x14ac:dyDescent="0.25">
      <c r="B4208"/>
      <c r="C4208"/>
      <c r="D4208"/>
      <c r="E4208"/>
      <c r="F4208"/>
      <c r="G4208"/>
    </row>
    <row r="4209" spans="2:7" x14ac:dyDescent="0.25">
      <c r="B4209"/>
      <c r="C4209"/>
      <c r="D4209"/>
      <c r="E4209"/>
      <c r="F4209"/>
      <c r="G4209"/>
    </row>
    <row r="4210" spans="2:7" x14ac:dyDescent="0.25">
      <c r="B4210"/>
      <c r="C4210"/>
      <c r="D4210"/>
      <c r="E4210"/>
      <c r="F4210"/>
      <c r="G4210"/>
    </row>
    <row r="4211" spans="2:7" x14ac:dyDescent="0.25">
      <c r="B4211"/>
      <c r="C4211"/>
      <c r="D4211"/>
      <c r="E4211"/>
      <c r="F4211"/>
      <c r="G4211"/>
    </row>
    <row r="4212" spans="2:7" x14ac:dyDescent="0.25">
      <c r="B4212"/>
      <c r="C4212"/>
      <c r="D4212"/>
      <c r="E4212"/>
      <c r="F4212"/>
      <c r="G4212"/>
    </row>
    <row r="4213" spans="2:7" x14ac:dyDescent="0.25">
      <c r="B4213"/>
      <c r="C4213"/>
      <c r="D4213"/>
      <c r="E4213"/>
      <c r="F4213"/>
      <c r="G4213"/>
    </row>
    <row r="4214" spans="2:7" x14ac:dyDescent="0.25">
      <c r="B4214"/>
      <c r="C4214"/>
      <c r="D4214"/>
      <c r="E4214"/>
      <c r="F4214"/>
      <c r="G4214"/>
    </row>
    <row r="4215" spans="2:7" x14ac:dyDescent="0.25">
      <c r="B4215"/>
      <c r="C4215"/>
      <c r="D4215"/>
      <c r="E4215"/>
      <c r="F4215"/>
      <c r="G4215"/>
    </row>
    <row r="4216" spans="2:7" x14ac:dyDescent="0.25">
      <c r="B4216"/>
      <c r="C4216"/>
      <c r="D4216"/>
      <c r="E4216"/>
      <c r="F4216"/>
      <c r="G4216"/>
    </row>
    <row r="4217" spans="2:7" x14ac:dyDescent="0.25">
      <c r="B4217"/>
      <c r="C4217"/>
      <c r="D4217"/>
      <c r="E4217"/>
      <c r="F4217"/>
      <c r="G4217"/>
    </row>
    <row r="4218" spans="2:7" x14ac:dyDescent="0.25">
      <c r="B4218"/>
      <c r="C4218"/>
      <c r="D4218"/>
      <c r="E4218"/>
      <c r="F4218"/>
      <c r="G4218"/>
    </row>
    <row r="4219" spans="2:7" x14ac:dyDescent="0.25">
      <c r="B4219"/>
      <c r="C4219"/>
      <c r="D4219"/>
      <c r="E4219"/>
      <c r="F4219"/>
      <c r="G4219"/>
    </row>
    <row r="4220" spans="2:7" x14ac:dyDescent="0.25">
      <c r="B4220"/>
      <c r="C4220"/>
      <c r="D4220"/>
      <c r="E4220"/>
      <c r="F4220"/>
      <c r="G4220"/>
    </row>
    <row r="4221" spans="2:7" x14ac:dyDescent="0.25">
      <c r="B4221"/>
      <c r="C4221"/>
      <c r="D4221"/>
      <c r="E4221"/>
      <c r="F4221"/>
      <c r="G4221"/>
    </row>
    <row r="4222" spans="2:7" x14ac:dyDescent="0.25">
      <c r="B4222"/>
      <c r="C4222"/>
      <c r="D4222"/>
      <c r="E4222"/>
      <c r="F4222"/>
      <c r="G4222"/>
    </row>
    <row r="4223" spans="2:7" x14ac:dyDescent="0.25">
      <c r="B4223"/>
      <c r="C4223"/>
      <c r="D4223"/>
      <c r="E4223"/>
      <c r="F4223"/>
      <c r="G4223"/>
    </row>
    <row r="4224" spans="2:7" x14ac:dyDescent="0.25">
      <c r="B4224"/>
      <c r="C4224"/>
      <c r="D4224"/>
      <c r="E4224"/>
      <c r="F4224"/>
      <c r="G4224"/>
    </row>
    <row r="4225" spans="2:7" x14ac:dyDescent="0.25">
      <c r="B4225"/>
      <c r="C4225"/>
      <c r="D4225"/>
      <c r="E4225"/>
      <c r="F4225"/>
      <c r="G4225"/>
    </row>
    <row r="4226" spans="2:7" x14ac:dyDescent="0.25">
      <c r="B4226"/>
      <c r="C4226"/>
      <c r="D4226"/>
      <c r="E4226"/>
      <c r="F4226"/>
      <c r="G4226"/>
    </row>
    <row r="4227" spans="2:7" x14ac:dyDescent="0.25">
      <c r="B4227"/>
      <c r="C4227"/>
      <c r="D4227"/>
      <c r="E4227"/>
      <c r="F4227"/>
      <c r="G4227"/>
    </row>
    <row r="4228" spans="2:7" x14ac:dyDescent="0.25">
      <c r="B4228"/>
      <c r="C4228"/>
      <c r="D4228"/>
      <c r="E4228"/>
      <c r="F4228"/>
      <c r="G4228"/>
    </row>
    <row r="4229" spans="2:7" x14ac:dyDescent="0.25">
      <c r="B4229"/>
      <c r="C4229"/>
      <c r="D4229"/>
      <c r="E4229"/>
      <c r="F4229"/>
      <c r="G4229"/>
    </row>
    <row r="4230" spans="2:7" x14ac:dyDescent="0.25">
      <c r="B4230"/>
      <c r="C4230"/>
      <c r="D4230"/>
      <c r="E4230"/>
      <c r="F4230"/>
      <c r="G4230"/>
    </row>
    <row r="4231" spans="2:7" x14ac:dyDescent="0.25">
      <c r="B4231"/>
      <c r="C4231"/>
      <c r="D4231"/>
      <c r="E4231"/>
      <c r="F4231"/>
      <c r="G4231"/>
    </row>
    <row r="4232" spans="2:7" x14ac:dyDescent="0.25">
      <c r="B4232"/>
      <c r="C4232"/>
      <c r="D4232"/>
      <c r="E4232"/>
      <c r="F4232"/>
      <c r="G4232"/>
    </row>
    <row r="4233" spans="2:7" x14ac:dyDescent="0.25">
      <c r="B4233"/>
      <c r="C4233"/>
      <c r="D4233"/>
      <c r="E4233"/>
      <c r="F4233"/>
      <c r="G4233"/>
    </row>
    <row r="4234" spans="2:7" x14ac:dyDescent="0.25">
      <c r="B4234"/>
      <c r="C4234"/>
      <c r="D4234"/>
      <c r="E4234"/>
      <c r="F4234"/>
      <c r="G4234"/>
    </row>
    <row r="4235" spans="2:7" x14ac:dyDescent="0.25">
      <c r="B4235"/>
      <c r="C4235"/>
      <c r="D4235"/>
      <c r="E4235"/>
      <c r="F4235"/>
      <c r="G4235"/>
    </row>
    <row r="4236" spans="2:7" x14ac:dyDescent="0.25">
      <c r="B4236"/>
      <c r="C4236"/>
      <c r="D4236"/>
      <c r="E4236"/>
      <c r="F4236"/>
      <c r="G4236"/>
    </row>
    <row r="4237" spans="2:7" x14ac:dyDescent="0.25">
      <c r="B4237"/>
      <c r="C4237"/>
      <c r="D4237"/>
      <c r="E4237"/>
      <c r="F4237"/>
      <c r="G4237"/>
    </row>
    <row r="4238" spans="2:7" x14ac:dyDescent="0.25">
      <c r="B4238"/>
      <c r="C4238"/>
      <c r="D4238"/>
      <c r="E4238"/>
      <c r="F4238"/>
      <c r="G4238"/>
    </row>
    <row r="4239" spans="2:7" x14ac:dyDescent="0.25">
      <c r="B4239"/>
      <c r="C4239"/>
      <c r="D4239"/>
      <c r="E4239"/>
      <c r="F4239"/>
      <c r="G4239"/>
    </row>
    <row r="4240" spans="2:7" x14ac:dyDescent="0.25">
      <c r="B4240"/>
      <c r="C4240"/>
      <c r="D4240"/>
      <c r="E4240"/>
      <c r="F4240"/>
      <c r="G4240"/>
    </row>
    <row r="4241" spans="2:7" x14ac:dyDescent="0.25">
      <c r="B4241"/>
      <c r="C4241"/>
      <c r="D4241"/>
      <c r="E4241"/>
      <c r="F4241"/>
      <c r="G4241"/>
    </row>
    <row r="4242" spans="2:7" x14ac:dyDescent="0.25">
      <c r="B4242"/>
      <c r="C4242"/>
      <c r="D4242"/>
      <c r="E4242"/>
      <c r="F4242"/>
      <c r="G4242"/>
    </row>
    <row r="4243" spans="2:7" x14ac:dyDescent="0.25">
      <c r="B4243"/>
      <c r="C4243"/>
      <c r="D4243"/>
      <c r="E4243"/>
      <c r="F4243"/>
      <c r="G4243"/>
    </row>
    <row r="4244" spans="2:7" x14ac:dyDescent="0.25">
      <c r="B4244"/>
      <c r="C4244"/>
      <c r="D4244"/>
      <c r="E4244"/>
      <c r="F4244"/>
      <c r="G4244"/>
    </row>
    <row r="4245" spans="2:7" x14ac:dyDescent="0.25">
      <c r="B4245"/>
      <c r="C4245"/>
      <c r="D4245"/>
      <c r="E4245"/>
      <c r="F4245"/>
      <c r="G4245"/>
    </row>
    <row r="4246" spans="2:7" x14ac:dyDescent="0.25">
      <c r="B4246"/>
      <c r="C4246"/>
      <c r="D4246"/>
      <c r="E4246"/>
      <c r="F4246"/>
      <c r="G4246"/>
    </row>
    <row r="4247" spans="2:7" x14ac:dyDescent="0.25">
      <c r="B4247"/>
      <c r="C4247"/>
      <c r="D4247"/>
      <c r="E4247"/>
      <c r="F4247"/>
      <c r="G4247"/>
    </row>
    <row r="4248" spans="2:7" x14ac:dyDescent="0.25">
      <c r="B4248"/>
      <c r="C4248"/>
      <c r="D4248"/>
      <c r="E4248"/>
      <c r="F4248"/>
      <c r="G4248"/>
    </row>
    <row r="4249" spans="2:7" x14ac:dyDescent="0.25">
      <c r="B4249"/>
      <c r="C4249"/>
      <c r="D4249"/>
      <c r="E4249"/>
      <c r="F4249"/>
      <c r="G4249"/>
    </row>
    <row r="4250" spans="2:7" x14ac:dyDescent="0.25">
      <c r="B4250"/>
      <c r="C4250"/>
      <c r="D4250"/>
      <c r="E4250"/>
      <c r="F4250"/>
      <c r="G4250"/>
    </row>
    <row r="4251" spans="2:7" x14ac:dyDescent="0.25">
      <c r="B4251"/>
      <c r="C4251"/>
      <c r="D4251"/>
      <c r="E4251"/>
      <c r="F4251"/>
      <c r="G4251"/>
    </row>
    <row r="4252" spans="2:7" x14ac:dyDescent="0.25">
      <c r="B4252"/>
      <c r="C4252"/>
      <c r="D4252"/>
      <c r="E4252"/>
      <c r="F4252"/>
      <c r="G4252"/>
    </row>
    <row r="4253" spans="2:7" x14ac:dyDescent="0.25">
      <c r="B4253"/>
      <c r="C4253"/>
      <c r="D4253"/>
      <c r="E4253"/>
      <c r="F4253"/>
      <c r="G4253"/>
    </row>
    <row r="4254" spans="2:7" x14ac:dyDescent="0.25">
      <c r="B4254"/>
      <c r="C4254"/>
      <c r="D4254"/>
      <c r="E4254"/>
      <c r="F4254"/>
      <c r="G4254"/>
    </row>
    <row r="4255" spans="2:7" x14ac:dyDescent="0.25">
      <c r="B4255"/>
      <c r="C4255"/>
      <c r="D4255"/>
      <c r="E4255"/>
      <c r="F4255"/>
      <c r="G4255"/>
    </row>
    <row r="4256" spans="2:7" x14ac:dyDescent="0.25">
      <c r="B4256"/>
      <c r="C4256"/>
      <c r="D4256"/>
      <c r="E4256"/>
      <c r="F4256"/>
      <c r="G4256"/>
    </row>
    <row r="4257" spans="2:7" x14ac:dyDescent="0.25">
      <c r="B4257"/>
      <c r="C4257"/>
      <c r="D4257"/>
      <c r="E4257"/>
      <c r="F4257"/>
      <c r="G4257"/>
    </row>
    <row r="4258" spans="2:7" x14ac:dyDescent="0.25">
      <c r="B4258"/>
      <c r="C4258"/>
      <c r="D4258"/>
      <c r="E4258"/>
      <c r="F4258"/>
      <c r="G4258"/>
    </row>
    <row r="4259" spans="2:7" x14ac:dyDescent="0.25">
      <c r="B4259"/>
      <c r="C4259"/>
      <c r="D4259"/>
      <c r="E4259"/>
      <c r="F4259"/>
      <c r="G4259"/>
    </row>
    <row r="4260" spans="2:7" x14ac:dyDescent="0.25">
      <c r="B4260"/>
      <c r="C4260"/>
      <c r="D4260"/>
      <c r="E4260"/>
      <c r="F4260"/>
      <c r="G4260"/>
    </row>
    <row r="4261" spans="2:7" x14ac:dyDescent="0.25">
      <c r="B4261"/>
      <c r="C4261"/>
      <c r="D4261"/>
      <c r="E4261"/>
      <c r="F4261"/>
      <c r="G4261"/>
    </row>
    <row r="4262" spans="2:7" x14ac:dyDescent="0.25">
      <c r="B4262"/>
      <c r="C4262"/>
      <c r="D4262"/>
      <c r="E4262"/>
      <c r="F4262"/>
      <c r="G4262"/>
    </row>
    <row r="4263" spans="2:7" x14ac:dyDescent="0.25">
      <c r="B4263"/>
      <c r="C4263"/>
      <c r="D4263"/>
      <c r="E4263"/>
      <c r="F4263"/>
      <c r="G4263"/>
    </row>
    <row r="4264" spans="2:7" x14ac:dyDescent="0.25">
      <c r="B4264"/>
      <c r="C4264"/>
      <c r="D4264"/>
      <c r="E4264"/>
      <c r="F4264"/>
      <c r="G4264"/>
    </row>
    <row r="4265" spans="2:7" x14ac:dyDescent="0.25">
      <c r="B4265"/>
      <c r="C4265"/>
      <c r="D4265"/>
      <c r="E4265"/>
      <c r="F4265"/>
      <c r="G4265"/>
    </row>
    <row r="4266" spans="2:7" x14ac:dyDescent="0.25">
      <c r="B4266"/>
      <c r="C4266"/>
      <c r="D4266"/>
      <c r="E4266"/>
      <c r="F4266"/>
      <c r="G4266"/>
    </row>
    <row r="4267" spans="2:7" x14ac:dyDescent="0.25">
      <c r="B4267"/>
      <c r="C4267"/>
      <c r="D4267"/>
      <c r="E4267"/>
      <c r="F4267"/>
      <c r="G4267"/>
    </row>
    <row r="4268" spans="2:7" x14ac:dyDescent="0.25">
      <c r="B4268"/>
      <c r="C4268"/>
      <c r="D4268"/>
      <c r="E4268"/>
      <c r="F4268"/>
      <c r="G4268"/>
    </row>
    <row r="4269" spans="2:7" x14ac:dyDescent="0.25">
      <c r="B4269"/>
      <c r="C4269"/>
      <c r="D4269"/>
      <c r="E4269"/>
      <c r="F4269"/>
      <c r="G4269"/>
    </row>
    <row r="4270" spans="2:7" x14ac:dyDescent="0.25">
      <c r="B4270"/>
      <c r="C4270"/>
      <c r="D4270"/>
      <c r="E4270"/>
      <c r="F4270"/>
      <c r="G4270"/>
    </row>
    <row r="4271" spans="2:7" x14ac:dyDescent="0.25">
      <c r="B4271"/>
      <c r="C4271"/>
      <c r="D4271"/>
      <c r="E4271"/>
      <c r="F4271"/>
      <c r="G4271"/>
    </row>
    <row r="4272" spans="2:7" x14ac:dyDescent="0.25">
      <c r="B4272"/>
      <c r="C4272"/>
      <c r="D4272"/>
      <c r="E4272"/>
      <c r="F4272"/>
      <c r="G4272"/>
    </row>
    <row r="4273" spans="2:7" x14ac:dyDescent="0.25">
      <c r="B4273"/>
      <c r="C4273"/>
      <c r="D4273"/>
      <c r="E4273"/>
      <c r="F4273"/>
      <c r="G4273"/>
    </row>
    <row r="4274" spans="2:7" x14ac:dyDescent="0.25">
      <c r="B4274"/>
      <c r="C4274"/>
      <c r="D4274"/>
      <c r="E4274"/>
      <c r="F4274"/>
      <c r="G4274"/>
    </row>
    <row r="4275" spans="2:7" x14ac:dyDescent="0.25">
      <c r="B4275"/>
      <c r="C4275"/>
      <c r="D4275"/>
      <c r="E4275"/>
      <c r="F4275"/>
      <c r="G4275"/>
    </row>
    <row r="4276" spans="2:7" x14ac:dyDescent="0.25">
      <c r="B4276"/>
      <c r="C4276"/>
      <c r="D4276"/>
      <c r="E4276"/>
      <c r="F4276"/>
      <c r="G4276"/>
    </row>
    <row r="4277" spans="2:7" x14ac:dyDescent="0.25">
      <c r="B4277"/>
      <c r="C4277"/>
      <c r="D4277"/>
      <c r="E4277"/>
      <c r="F4277"/>
      <c r="G4277"/>
    </row>
    <row r="4278" spans="2:7" x14ac:dyDescent="0.25">
      <c r="B4278"/>
      <c r="C4278"/>
      <c r="D4278"/>
      <c r="E4278"/>
      <c r="F4278"/>
      <c r="G4278"/>
    </row>
    <row r="4279" spans="2:7" x14ac:dyDescent="0.25">
      <c r="B4279"/>
      <c r="C4279"/>
      <c r="D4279"/>
      <c r="E4279"/>
      <c r="F4279"/>
      <c r="G4279"/>
    </row>
    <row r="4280" spans="2:7" x14ac:dyDescent="0.25">
      <c r="B4280"/>
      <c r="C4280"/>
      <c r="D4280"/>
      <c r="E4280"/>
      <c r="F4280"/>
      <c r="G4280"/>
    </row>
    <row r="4281" spans="2:7" x14ac:dyDescent="0.25">
      <c r="B4281"/>
      <c r="C4281"/>
      <c r="D4281"/>
      <c r="E4281"/>
      <c r="F4281"/>
      <c r="G4281"/>
    </row>
    <row r="4282" spans="2:7" x14ac:dyDescent="0.25">
      <c r="B4282"/>
      <c r="C4282"/>
      <c r="D4282"/>
      <c r="E4282"/>
      <c r="F4282"/>
      <c r="G4282"/>
    </row>
    <row r="4283" spans="2:7" x14ac:dyDescent="0.25">
      <c r="B4283"/>
      <c r="C4283"/>
      <c r="D4283"/>
      <c r="E4283"/>
      <c r="F4283"/>
      <c r="G4283"/>
    </row>
    <row r="4284" spans="2:7" x14ac:dyDescent="0.25">
      <c r="B4284"/>
      <c r="C4284"/>
      <c r="D4284"/>
      <c r="E4284"/>
      <c r="F4284"/>
      <c r="G4284"/>
    </row>
    <row r="4285" spans="2:7" x14ac:dyDescent="0.25">
      <c r="B4285"/>
      <c r="C4285"/>
      <c r="D4285"/>
      <c r="E4285"/>
      <c r="F4285"/>
      <c r="G4285"/>
    </row>
    <row r="4286" spans="2:7" x14ac:dyDescent="0.25">
      <c r="B4286"/>
      <c r="C4286"/>
      <c r="D4286"/>
      <c r="E4286"/>
      <c r="F4286"/>
      <c r="G4286"/>
    </row>
    <row r="4287" spans="2:7" x14ac:dyDescent="0.25">
      <c r="B4287"/>
      <c r="C4287"/>
      <c r="D4287"/>
      <c r="E4287"/>
      <c r="F4287"/>
      <c r="G4287"/>
    </row>
    <row r="4288" spans="2:7" x14ac:dyDescent="0.25">
      <c r="B4288"/>
      <c r="C4288"/>
      <c r="D4288"/>
      <c r="E4288"/>
      <c r="F4288"/>
      <c r="G4288"/>
    </row>
    <row r="4289" spans="2:7" x14ac:dyDescent="0.25">
      <c r="B4289"/>
      <c r="C4289"/>
      <c r="D4289"/>
      <c r="E4289"/>
      <c r="F4289"/>
      <c r="G4289"/>
    </row>
    <row r="4290" spans="2:7" x14ac:dyDescent="0.25">
      <c r="B4290"/>
      <c r="C4290"/>
      <c r="D4290"/>
      <c r="E4290"/>
      <c r="F4290"/>
      <c r="G4290"/>
    </row>
    <row r="4291" spans="2:7" x14ac:dyDescent="0.25">
      <c r="B4291"/>
      <c r="C4291"/>
      <c r="D4291"/>
      <c r="E4291"/>
      <c r="F4291"/>
      <c r="G4291"/>
    </row>
    <row r="4292" spans="2:7" x14ac:dyDescent="0.25">
      <c r="B4292"/>
      <c r="C4292"/>
      <c r="D4292"/>
      <c r="E4292"/>
      <c r="F4292"/>
      <c r="G4292"/>
    </row>
    <row r="4293" spans="2:7" x14ac:dyDescent="0.25">
      <c r="B4293"/>
      <c r="C4293"/>
      <c r="D4293"/>
      <c r="E4293"/>
      <c r="F4293"/>
      <c r="G4293"/>
    </row>
    <row r="4294" spans="2:7" x14ac:dyDescent="0.25">
      <c r="B4294"/>
      <c r="C4294"/>
      <c r="D4294"/>
      <c r="E4294"/>
      <c r="F4294"/>
      <c r="G4294"/>
    </row>
    <row r="4295" spans="2:7" x14ac:dyDescent="0.25">
      <c r="B4295"/>
      <c r="C4295"/>
      <c r="D4295"/>
      <c r="E4295"/>
      <c r="F4295"/>
      <c r="G4295"/>
    </row>
    <row r="4296" spans="2:7" x14ac:dyDescent="0.25">
      <c r="B4296"/>
      <c r="C4296"/>
      <c r="D4296"/>
      <c r="E4296"/>
      <c r="F4296"/>
      <c r="G4296"/>
    </row>
    <row r="4297" spans="2:7" x14ac:dyDescent="0.25">
      <c r="B4297"/>
      <c r="C4297"/>
      <c r="D4297"/>
      <c r="E4297"/>
      <c r="F4297"/>
      <c r="G4297"/>
    </row>
    <row r="4298" spans="2:7" x14ac:dyDescent="0.25">
      <c r="B4298"/>
      <c r="C4298"/>
      <c r="D4298"/>
      <c r="E4298"/>
      <c r="F4298"/>
      <c r="G4298"/>
    </row>
    <row r="4299" spans="2:7" x14ac:dyDescent="0.25">
      <c r="B4299"/>
      <c r="C4299"/>
      <c r="D4299"/>
      <c r="E4299"/>
      <c r="F4299"/>
      <c r="G4299"/>
    </row>
    <row r="4300" spans="2:7" x14ac:dyDescent="0.25">
      <c r="B4300"/>
      <c r="C4300"/>
      <c r="D4300"/>
      <c r="E4300"/>
      <c r="F4300"/>
      <c r="G4300"/>
    </row>
    <row r="4301" spans="2:7" x14ac:dyDescent="0.25">
      <c r="B4301"/>
      <c r="C4301"/>
      <c r="D4301"/>
      <c r="E4301"/>
      <c r="F4301"/>
      <c r="G4301"/>
    </row>
    <row r="4302" spans="2:7" x14ac:dyDescent="0.25">
      <c r="B4302"/>
      <c r="C4302"/>
      <c r="D4302"/>
      <c r="E4302"/>
      <c r="F4302"/>
      <c r="G4302"/>
    </row>
    <row r="4303" spans="2:7" x14ac:dyDescent="0.25">
      <c r="B4303"/>
      <c r="C4303"/>
      <c r="D4303"/>
      <c r="E4303"/>
      <c r="F4303"/>
      <c r="G4303"/>
    </row>
    <row r="4304" spans="2:7" x14ac:dyDescent="0.25">
      <c r="B4304"/>
      <c r="C4304"/>
      <c r="D4304"/>
      <c r="E4304"/>
      <c r="F4304"/>
      <c r="G4304"/>
    </row>
    <row r="4305" spans="2:7" x14ac:dyDescent="0.25">
      <c r="B4305"/>
      <c r="C4305"/>
      <c r="D4305"/>
      <c r="E4305"/>
      <c r="F4305"/>
      <c r="G4305"/>
    </row>
    <row r="4306" spans="2:7" x14ac:dyDescent="0.25">
      <c r="B4306"/>
      <c r="C4306"/>
      <c r="D4306"/>
      <c r="E4306"/>
      <c r="F4306"/>
      <c r="G4306"/>
    </row>
    <row r="4307" spans="2:7" x14ac:dyDescent="0.25">
      <c r="B4307"/>
      <c r="C4307"/>
      <c r="D4307"/>
      <c r="E4307"/>
      <c r="F4307"/>
      <c r="G4307"/>
    </row>
    <row r="4308" spans="2:7" x14ac:dyDescent="0.25">
      <c r="B4308"/>
      <c r="C4308"/>
      <c r="D4308"/>
      <c r="E4308"/>
      <c r="F4308"/>
      <c r="G4308"/>
    </row>
    <row r="4309" spans="2:7" x14ac:dyDescent="0.25">
      <c r="B4309"/>
      <c r="C4309"/>
      <c r="D4309"/>
      <c r="E4309"/>
      <c r="F4309"/>
      <c r="G4309"/>
    </row>
    <row r="4310" spans="2:7" x14ac:dyDescent="0.25">
      <c r="B4310"/>
      <c r="C4310"/>
      <c r="D4310"/>
      <c r="E4310"/>
      <c r="F4310"/>
      <c r="G4310"/>
    </row>
    <row r="4311" spans="2:7" x14ac:dyDescent="0.25">
      <c r="B4311"/>
      <c r="C4311"/>
      <c r="D4311"/>
      <c r="E4311"/>
      <c r="F4311"/>
      <c r="G4311"/>
    </row>
    <row r="4312" spans="2:7" x14ac:dyDescent="0.25">
      <c r="B4312"/>
      <c r="C4312"/>
      <c r="D4312"/>
      <c r="E4312"/>
      <c r="F4312"/>
      <c r="G4312"/>
    </row>
    <row r="4313" spans="2:7" x14ac:dyDescent="0.25">
      <c r="B4313"/>
      <c r="C4313"/>
      <c r="D4313"/>
      <c r="E4313"/>
      <c r="F4313"/>
      <c r="G4313"/>
    </row>
    <row r="4314" spans="2:7" x14ac:dyDescent="0.25">
      <c r="B4314"/>
      <c r="C4314"/>
      <c r="D4314"/>
      <c r="E4314"/>
      <c r="F4314"/>
      <c r="G4314"/>
    </row>
    <row r="4315" spans="2:7" x14ac:dyDescent="0.25">
      <c r="B4315"/>
      <c r="C4315"/>
      <c r="D4315"/>
      <c r="E4315"/>
      <c r="F4315"/>
      <c r="G4315"/>
    </row>
    <row r="4316" spans="2:7" x14ac:dyDescent="0.25">
      <c r="B4316"/>
      <c r="C4316"/>
      <c r="D4316"/>
      <c r="E4316"/>
      <c r="F4316"/>
      <c r="G4316"/>
    </row>
    <row r="4317" spans="2:7" x14ac:dyDescent="0.25">
      <c r="B4317"/>
      <c r="C4317"/>
      <c r="D4317"/>
      <c r="E4317"/>
      <c r="F4317"/>
      <c r="G4317"/>
    </row>
    <row r="4318" spans="2:7" x14ac:dyDescent="0.25">
      <c r="B4318"/>
      <c r="C4318"/>
      <c r="D4318"/>
      <c r="E4318"/>
      <c r="F4318"/>
      <c r="G4318"/>
    </row>
    <row r="4319" spans="2:7" x14ac:dyDescent="0.25">
      <c r="B4319"/>
      <c r="C4319"/>
      <c r="D4319"/>
      <c r="E4319"/>
      <c r="F4319"/>
      <c r="G4319"/>
    </row>
    <row r="4320" spans="2:7" x14ac:dyDescent="0.25">
      <c r="B4320"/>
      <c r="C4320"/>
      <c r="D4320"/>
      <c r="E4320"/>
      <c r="F4320"/>
      <c r="G4320"/>
    </row>
    <row r="4321" spans="2:7" x14ac:dyDescent="0.25">
      <c r="B4321"/>
      <c r="C4321"/>
      <c r="D4321"/>
      <c r="E4321"/>
      <c r="F4321"/>
      <c r="G4321"/>
    </row>
    <row r="4322" spans="2:7" x14ac:dyDescent="0.25">
      <c r="B4322"/>
      <c r="C4322"/>
      <c r="D4322"/>
      <c r="E4322"/>
      <c r="F4322"/>
      <c r="G4322"/>
    </row>
    <row r="4323" spans="2:7" x14ac:dyDescent="0.25">
      <c r="B4323"/>
      <c r="C4323"/>
      <c r="D4323"/>
      <c r="E4323"/>
      <c r="F4323"/>
      <c r="G4323"/>
    </row>
    <row r="4324" spans="2:7" x14ac:dyDescent="0.25">
      <c r="B4324"/>
      <c r="C4324"/>
      <c r="D4324"/>
      <c r="E4324"/>
      <c r="F4324"/>
      <c r="G4324"/>
    </row>
    <row r="4325" spans="2:7" x14ac:dyDescent="0.25">
      <c r="B4325"/>
      <c r="C4325"/>
      <c r="D4325"/>
      <c r="E4325"/>
      <c r="F4325"/>
      <c r="G4325"/>
    </row>
    <row r="4326" spans="2:7" x14ac:dyDescent="0.25">
      <c r="B4326"/>
      <c r="C4326"/>
      <c r="D4326"/>
      <c r="E4326"/>
      <c r="F4326"/>
      <c r="G4326"/>
    </row>
    <row r="4327" spans="2:7" x14ac:dyDescent="0.25">
      <c r="B4327"/>
      <c r="C4327"/>
      <c r="D4327"/>
      <c r="E4327"/>
      <c r="F4327"/>
      <c r="G4327"/>
    </row>
    <row r="4328" spans="2:7" x14ac:dyDescent="0.25">
      <c r="B4328"/>
      <c r="C4328"/>
      <c r="D4328"/>
      <c r="E4328"/>
      <c r="F4328"/>
      <c r="G4328"/>
    </row>
    <row r="4329" spans="2:7" x14ac:dyDescent="0.25">
      <c r="B4329"/>
      <c r="C4329"/>
      <c r="D4329"/>
      <c r="E4329"/>
      <c r="F4329"/>
      <c r="G4329"/>
    </row>
    <row r="4330" spans="2:7" x14ac:dyDescent="0.25">
      <c r="B4330"/>
      <c r="C4330"/>
      <c r="D4330"/>
      <c r="E4330"/>
      <c r="F4330"/>
      <c r="G4330"/>
    </row>
    <row r="4331" spans="2:7" x14ac:dyDescent="0.25">
      <c r="B4331"/>
      <c r="C4331"/>
      <c r="D4331"/>
      <c r="E4331"/>
      <c r="F4331"/>
      <c r="G4331"/>
    </row>
    <row r="4332" spans="2:7" x14ac:dyDescent="0.25">
      <c r="B4332"/>
      <c r="C4332"/>
      <c r="D4332"/>
      <c r="E4332"/>
      <c r="F4332"/>
      <c r="G4332"/>
    </row>
    <row r="4333" spans="2:7" x14ac:dyDescent="0.25">
      <c r="B4333"/>
      <c r="C4333"/>
      <c r="D4333"/>
      <c r="E4333"/>
      <c r="F4333"/>
      <c r="G4333"/>
    </row>
    <row r="4334" spans="2:7" x14ac:dyDescent="0.25">
      <c r="B4334"/>
      <c r="C4334"/>
      <c r="D4334"/>
      <c r="E4334"/>
      <c r="F4334"/>
      <c r="G4334"/>
    </row>
    <row r="4335" spans="2:7" x14ac:dyDescent="0.25">
      <c r="B4335"/>
      <c r="C4335"/>
      <c r="D4335"/>
      <c r="E4335"/>
      <c r="F4335"/>
      <c r="G4335"/>
    </row>
    <row r="4336" spans="2:7" x14ac:dyDescent="0.25">
      <c r="B4336"/>
      <c r="C4336"/>
      <c r="D4336"/>
      <c r="E4336"/>
      <c r="F4336"/>
      <c r="G4336"/>
    </row>
    <row r="4337" spans="2:7" x14ac:dyDescent="0.25">
      <c r="B4337"/>
      <c r="C4337"/>
      <c r="D4337"/>
      <c r="E4337"/>
      <c r="F4337"/>
      <c r="G4337"/>
    </row>
    <row r="4338" spans="2:7" x14ac:dyDescent="0.25">
      <c r="B4338"/>
      <c r="C4338"/>
      <c r="D4338"/>
      <c r="E4338"/>
      <c r="F4338"/>
      <c r="G4338"/>
    </row>
    <row r="4339" spans="2:7" x14ac:dyDescent="0.25">
      <c r="B4339"/>
      <c r="C4339"/>
      <c r="D4339"/>
      <c r="E4339"/>
      <c r="F4339"/>
      <c r="G4339"/>
    </row>
    <row r="4340" spans="2:7" x14ac:dyDescent="0.25">
      <c r="B4340"/>
      <c r="C4340"/>
      <c r="D4340"/>
      <c r="E4340"/>
      <c r="F4340"/>
      <c r="G4340"/>
    </row>
    <row r="4341" spans="2:7" x14ac:dyDescent="0.25">
      <c r="B4341"/>
      <c r="C4341"/>
      <c r="D4341"/>
      <c r="E4341"/>
      <c r="F4341"/>
      <c r="G4341"/>
    </row>
    <row r="4342" spans="2:7" x14ac:dyDescent="0.25">
      <c r="B4342"/>
      <c r="C4342"/>
      <c r="D4342"/>
      <c r="E4342"/>
      <c r="F4342"/>
      <c r="G4342"/>
    </row>
    <row r="4343" spans="2:7" x14ac:dyDescent="0.25">
      <c r="B4343"/>
      <c r="C4343"/>
      <c r="D4343"/>
      <c r="E4343"/>
      <c r="F4343"/>
      <c r="G4343"/>
    </row>
    <row r="4344" spans="2:7" x14ac:dyDescent="0.25">
      <c r="B4344"/>
      <c r="C4344"/>
      <c r="D4344"/>
      <c r="E4344"/>
      <c r="F4344"/>
      <c r="G4344"/>
    </row>
    <row r="4345" spans="2:7" x14ac:dyDescent="0.25">
      <c r="B4345"/>
      <c r="C4345"/>
      <c r="D4345"/>
      <c r="E4345"/>
      <c r="F4345"/>
      <c r="G4345"/>
    </row>
    <row r="4346" spans="2:7" x14ac:dyDescent="0.25">
      <c r="B4346"/>
      <c r="C4346"/>
      <c r="D4346"/>
      <c r="E4346"/>
      <c r="F4346"/>
      <c r="G4346"/>
    </row>
    <row r="4347" spans="2:7" x14ac:dyDescent="0.25">
      <c r="B4347"/>
      <c r="C4347"/>
      <c r="D4347"/>
      <c r="E4347"/>
      <c r="F4347"/>
      <c r="G4347"/>
    </row>
    <row r="4348" spans="2:7" x14ac:dyDescent="0.25">
      <c r="B4348"/>
      <c r="C4348"/>
      <c r="D4348"/>
      <c r="E4348"/>
      <c r="F4348"/>
      <c r="G4348"/>
    </row>
    <row r="4349" spans="2:7" x14ac:dyDescent="0.25">
      <c r="B4349"/>
      <c r="C4349"/>
      <c r="D4349"/>
      <c r="E4349"/>
      <c r="F4349"/>
      <c r="G4349"/>
    </row>
    <row r="4350" spans="2:7" x14ac:dyDescent="0.25">
      <c r="B4350"/>
      <c r="C4350"/>
      <c r="D4350"/>
      <c r="E4350"/>
      <c r="F4350"/>
      <c r="G4350"/>
    </row>
    <row r="4351" spans="2:7" x14ac:dyDescent="0.25">
      <c r="B4351"/>
      <c r="C4351"/>
      <c r="D4351"/>
      <c r="E4351"/>
      <c r="F4351"/>
      <c r="G4351"/>
    </row>
    <row r="4352" spans="2:7" x14ac:dyDescent="0.25">
      <c r="B4352"/>
      <c r="C4352"/>
      <c r="D4352"/>
      <c r="E4352"/>
      <c r="F4352"/>
      <c r="G4352"/>
    </row>
    <row r="4353" spans="2:7" x14ac:dyDescent="0.25">
      <c r="B4353"/>
      <c r="C4353"/>
      <c r="D4353"/>
      <c r="E4353"/>
      <c r="F4353"/>
      <c r="G4353"/>
    </row>
    <row r="4354" spans="2:7" x14ac:dyDescent="0.25">
      <c r="B4354"/>
      <c r="C4354"/>
      <c r="D4354"/>
      <c r="E4354"/>
      <c r="F4354"/>
      <c r="G4354"/>
    </row>
    <row r="4355" spans="2:7" x14ac:dyDescent="0.25">
      <c r="B4355"/>
      <c r="C4355"/>
      <c r="D4355"/>
      <c r="E4355"/>
      <c r="F4355"/>
      <c r="G4355"/>
    </row>
    <row r="4356" spans="2:7" x14ac:dyDescent="0.25">
      <c r="B4356"/>
      <c r="C4356"/>
      <c r="D4356"/>
      <c r="E4356"/>
      <c r="F4356"/>
      <c r="G4356"/>
    </row>
    <row r="4357" spans="2:7" x14ac:dyDescent="0.25">
      <c r="B4357"/>
      <c r="C4357"/>
      <c r="D4357"/>
      <c r="E4357"/>
      <c r="F4357"/>
      <c r="G4357"/>
    </row>
    <row r="4358" spans="2:7" x14ac:dyDescent="0.25">
      <c r="B4358"/>
      <c r="C4358"/>
      <c r="D4358"/>
      <c r="E4358"/>
      <c r="F4358"/>
      <c r="G4358"/>
    </row>
    <row r="4359" spans="2:7" x14ac:dyDescent="0.25">
      <c r="B4359"/>
      <c r="C4359"/>
      <c r="D4359"/>
      <c r="E4359"/>
      <c r="F4359"/>
      <c r="G4359"/>
    </row>
    <row r="4360" spans="2:7" x14ac:dyDescent="0.25">
      <c r="B4360"/>
      <c r="C4360"/>
      <c r="D4360"/>
      <c r="E4360"/>
      <c r="F4360"/>
      <c r="G4360"/>
    </row>
    <row r="4361" spans="2:7" x14ac:dyDescent="0.25">
      <c r="B4361"/>
      <c r="C4361"/>
      <c r="D4361"/>
      <c r="E4361"/>
      <c r="F4361"/>
      <c r="G4361"/>
    </row>
    <row r="4362" spans="2:7" x14ac:dyDescent="0.25">
      <c r="B4362"/>
      <c r="C4362"/>
      <c r="D4362"/>
      <c r="E4362"/>
      <c r="F4362"/>
      <c r="G4362"/>
    </row>
    <row r="4363" spans="2:7" x14ac:dyDescent="0.25">
      <c r="B4363"/>
      <c r="C4363"/>
      <c r="D4363"/>
      <c r="E4363"/>
      <c r="F4363"/>
      <c r="G4363"/>
    </row>
    <row r="4364" spans="2:7" x14ac:dyDescent="0.25">
      <c r="B4364"/>
      <c r="C4364"/>
      <c r="D4364"/>
      <c r="E4364"/>
      <c r="F4364"/>
      <c r="G4364"/>
    </row>
    <row r="4365" spans="2:7" x14ac:dyDescent="0.25">
      <c r="B4365"/>
      <c r="C4365"/>
      <c r="D4365"/>
      <c r="E4365"/>
      <c r="F4365"/>
      <c r="G4365"/>
    </row>
    <row r="4366" spans="2:7" x14ac:dyDescent="0.25">
      <c r="B4366"/>
      <c r="C4366"/>
      <c r="D4366"/>
      <c r="E4366"/>
      <c r="F4366"/>
      <c r="G4366"/>
    </row>
    <row r="4367" spans="2:7" x14ac:dyDescent="0.25">
      <c r="B4367"/>
      <c r="C4367"/>
      <c r="D4367"/>
      <c r="E4367"/>
      <c r="F4367"/>
      <c r="G4367"/>
    </row>
    <row r="4368" spans="2:7" x14ac:dyDescent="0.25">
      <c r="B4368"/>
      <c r="C4368"/>
      <c r="D4368"/>
      <c r="E4368"/>
      <c r="F4368"/>
      <c r="G4368"/>
    </row>
    <row r="4369" spans="2:7" x14ac:dyDescent="0.25">
      <c r="B4369"/>
      <c r="C4369"/>
      <c r="D4369"/>
      <c r="E4369"/>
      <c r="F4369"/>
      <c r="G4369"/>
    </row>
    <row r="4370" spans="2:7" x14ac:dyDescent="0.25">
      <c r="B4370"/>
      <c r="C4370"/>
      <c r="D4370"/>
      <c r="E4370"/>
      <c r="F4370"/>
      <c r="G4370"/>
    </row>
    <row r="4371" spans="2:7" x14ac:dyDescent="0.25">
      <c r="B4371"/>
      <c r="C4371"/>
      <c r="D4371"/>
      <c r="E4371"/>
      <c r="F4371"/>
      <c r="G4371"/>
    </row>
    <row r="4372" spans="2:7" x14ac:dyDescent="0.25">
      <c r="B4372"/>
      <c r="C4372"/>
      <c r="D4372"/>
      <c r="E4372"/>
      <c r="F4372"/>
      <c r="G4372"/>
    </row>
    <row r="4373" spans="2:7" x14ac:dyDescent="0.25">
      <c r="B4373"/>
      <c r="C4373"/>
      <c r="D4373"/>
      <c r="E4373"/>
      <c r="F4373"/>
      <c r="G4373"/>
    </row>
    <row r="4374" spans="2:7" x14ac:dyDescent="0.25">
      <c r="B4374"/>
      <c r="C4374"/>
      <c r="D4374"/>
      <c r="E4374"/>
      <c r="F4374"/>
      <c r="G4374"/>
    </row>
    <row r="4375" spans="2:7" x14ac:dyDescent="0.25">
      <c r="B4375"/>
      <c r="C4375"/>
      <c r="D4375"/>
      <c r="E4375"/>
      <c r="F4375"/>
      <c r="G4375"/>
    </row>
    <row r="4376" spans="2:7" x14ac:dyDescent="0.25">
      <c r="B4376"/>
      <c r="C4376"/>
      <c r="D4376"/>
      <c r="E4376"/>
      <c r="F4376"/>
      <c r="G4376"/>
    </row>
    <row r="4377" spans="2:7" x14ac:dyDescent="0.25">
      <c r="B4377"/>
      <c r="C4377"/>
      <c r="D4377"/>
      <c r="E4377"/>
      <c r="F4377"/>
      <c r="G4377"/>
    </row>
    <row r="4378" spans="2:7" x14ac:dyDescent="0.25">
      <c r="B4378"/>
      <c r="C4378"/>
      <c r="D4378"/>
      <c r="E4378"/>
      <c r="F4378"/>
      <c r="G4378"/>
    </row>
    <row r="4379" spans="2:7" x14ac:dyDescent="0.25">
      <c r="B4379"/>
      <c r="C4379"/>
      <c r="D4379"/>
      <c r="E4379"/>
      <c r="F4379"/>
      <c r="G4379"/>
    </row>
    <row r="4380" spans="2:7" x14ac:dyDescent="0.25">
      <c r="B4380"/>
      <c r="C4380"/>
      <c r="D4380"/>
      <c r="E4380"/>
      <c r="F4380"/>
      <c r="G4380"/>
    </row>
    <row r="4381" spans="2:7" x14ac:dyDescent="0.25">
      <c r="B4381"/>
      <c r="C4381"/>
      <c r="D4381"/>
      <c r="E4381"/>
      <c r="F4381"/>
      <c r="G4381"/>
    </row>
    <row r="4382" spans="2:7" x14ac:dyDescent="0.25">
      <c r="B4382"/>
      <c r="C4382"/>
      <c r="D4382"/>
      <c r="E4382"/>
      <c r="F4382"/>
      <c r="G4382"/>
    </row>
    <row r="4383" spans="2:7" x14ac:dyDescent="0.25">
      <c r="B4383"/>
      <c r="C4383"/>
      <c r="D4383"/>
      <c r="E4383"/>
      <c r="F4383"/>
      <c r="G4383"/>
    </row>
    <row r="4384" spans="2:7" x14ac:dyDescent="0.25">
      <c r="B4384"/>
      <c r="C4384"/>
      <c r="D4384"/>
      <c r="E4384"/>
      <c r="F4384"/>
      <c r="G4384"/>
    </row>
    <row r="4385" spans="2:7" x14ac:dyDescent="0.25">
      <c r="B4385"/>
      <c r="C4385"/>
      <c r="D4385"/>
      <c r="E4385"/>
      <c r="F4385"/>
      <c r="G4385"/>
    </row>
    <row r="4386" spans="2:7" x14ac:dyDescent="0.25">
      <c r="B4386"/>
      <c r="C4386"/>
      <c r="D4386"/>
      <c r="E4386"/>
      <c r="F4386"/>
      <c r="G4386"/>
    </row>
    <row r="4387" spans="2:7" x14ac:dyDescent="0.25">
      <c r="B4387"/>
      <c r="C4387"/>
      <c r="D4387"/>
      <c r="E4387"/>
      <c r="F4387"/>
      <c r="G4387"/>
    </row>
    <row r="4388" spans="2:7" x14ac:dyDescent="0.25">
      <c r="B4388"/>
      <c r="C4388"/>
      <c r="D4388"/>
      <c r="E4388"/>
      <c r="F4388"/>
      <c r="G4388"/>
    </row>
    <row r="4389" spans="2:7" x14ac:dyDescent="0.25">
      <c r="B4389"/>
      <c r="C4389"/>
      <c r="D4389"/>
      <c r="E4389"/>
      <c r="F4389"/>
      <c r="G4389"/>
    </row>
    <row r="4390" spans="2:7" x14ac:dyDescent="0.25">
      <c r="B4390"/>
      <c r="C4390"/>
      <c r="D4390"/>
      <c r="E4390"/>
      <c r="F4390"/>
      <c r="G4390"/>
    </row>
    <row r="4391" spans="2:7" x14ac:dyDescent="0.25">
      <c r="B4391"/>
      <c r="C4391"/>
      <c r="D4391"/>
      <c r="E4391"/>
      <c r="F4391"/>
      <c r="G4391"/>
    </row>
    <row r="4392" spans="2:7" x14ac:dyDescent="0.25">
      <c r="B4392"/>
      <c r="C4392"/>
      <c r="D4392"/>
      <c r="E4392"/>
      <c r="F4392"/>
      <c r="G4392"/>
    </row>
    <row r="4393" spans="2:7" x14ac:dyDescent="0.25">
      <c r="B4393"/>
      <c r="C4393"/>
      <c r="D4393"/>
      <c r="E4393"/>
      <c r="F4393"/>
      <c r="G4393"/>
    </row>
    <row r="4394" spans="2:7" x14ac:dyDescent="0.25">
      <c r="B4394"/>
      <c r="C4394"/>
      <c r="D4394"/>
      <c r="E4394"/>
      <c r="F4394"/>
      <c r="G4394"/>
    </row>
    <row r="4395" spans="2:7" x14ac:dyDescent="0.25">
      <c r="B4395"/>
      <c r="C4395"/>
      <c r="D4395"/>
      <c r="E4395"/>
      <c r="F4395"/>
      <c r="G4395"/>
    </row>
    <row r="4396" spans="2:7" x14ac:dyDescent="0.25">
      <c r="B4396"/>
      <c r="C4396"/>
      <c r="D4396"/>
      <c r="E4396"/>
      <c r="F4396"/>
      <c r="G4396"/>
    </row>
    <row r="4397" spans="2:7" x14ac:dyDescent="0.25">
      <c r="B4397"/>
      <c r="C4397"/>
      <c r="D4397"/>
      <c r="E4397"/>
      <c r="F4397"/>
      <c r="G4397"/>
    </row>
    <row r="4398" spans="2:7" x14ac:dyDescent="0.25">
      <c r="B4398"/>
      <c r="C4398"/>
      <c r="D4398"/>
      <c r="E4398"/>
      <c r="F4398"/>
      <c r="G4398"/>
    </row>
    <row r="4399" spans="2:7" x14ac:dyDescent="0.25">
      <c r="B4399"/>
      <c r="C4399"/>
      <c r="D4399"/>
      <c r="E4399"/>
      <c r="F4399"/>
      <c r="G4399"/>
    </row>
    <row r="4400" spans="2:7" x14ac:dyDescent="0.25">
      <c r="B4400"/>
      <c r="C4400"/>
      <c r="D4400"/>
      <c r="E4400"/>
      <c r="F4400"/>
      <c r="G4400"/>
    </row>
    <row r="4401" spans="2:7" x14ac:dyDescent="0.25">
      <c r="B4401"/>
      <c r="C4401"/>
      <c r="D4401"/>
      <c r="E4401"/>
      <c r="F4401"/>
      <c r="G4401"/>
    </row>
    <row r="4402" spans="2:7" x14ac:dyDescent="0.25">
      <c r="B4402"/>
      <c r="C4402"/>
      <c r="D4402"/>
      <c r="E4402"/>
      <c r="F4402"/>
      <c r="G4402"/>
    </row>
    <row r="4403" spans="2:7" x14ac:dyDescent="0.25">
      <c r="B4403"/>
      <c r="C4403"/>
      <c r="D4403"/>
      <c r="E4403"/>
      <c r="F4403"/>
      <c r="G4403"/>
    </row>
    <row r="4404" spans="2:7" x14ac:dyDescent="0.25">
      <c r="B4404"/>
      <c r="C4404"/>
      <c r="D4404"/>
      <c r="E4404"/>
      <c r="F4404"/>
      <c r="G4404"/>
    </row>
    <row r="4405" spans="2:7" x14ac:dyDescent="0.25">
      <c r="B4405"/>
      <c r="C4405"/>
      <c r="D4405"/>
      <c r="E4405"/>
      <c r="F4405"/>
      <c r="G4405"/>
    </row>
    <row r="4406" spans="2:7" x14ac:dyDescent="0.25">
      <c r="B4406"/>
      <c r="C4406"/>
      <c r="D4406"/>
      <c r="E4406"/>
      <c r="F4406"/>
      <c r="G4406"/>
    </row>
    <row r="4407" spans="2:7" x14ac:dyDescent="0.25">
      <c r="B4407"/>
      <c r="C4407"/>
      <c r="D4407"/>
      <c r="E4407"/>
      <c r="F4407"/>
      <c r="G4407"/>
    </row>
    <row r="4408" spans="2:7" x14ac:dyDescent="0.25">
      <c r="B4408"/>
      <c r="C4408"/>
      <c r="D4408"/>
      <c r="E4408"/>
      <c r="F4408"/>
      <c r="G4408"/>
    </row>
    <row r="4409" spans="2:7" x14ac:dyDescent="0.25">
      <c r="B4409"/>
      <c r="C4409"/>
      <c r="D4409"/>
      <c r="E4409"/>
      <c r="F4409"/>
      <c r="G4409"/>
    </row>
    <row r="4410" spans="2:7" x14ac:dyDescent="0.25">
      <c r="B4410"/>
      <c r="C4410"/>
      <c r="D4410"/>
      <c r="E4410"/>
      <c r="F4410"/>
      <c r="G4410"/>
    </row>
    <row r="4411" spans="2:7" x14ac:dyDescent="0.25">
      <c r="B4411"/>
      <c r="C4411"/>
      <c r="D4411"/>
      <c r="E4411"/>
      <c r="F4411"/>
      <c r="G4411"/>
    </row>
    <row r="4412" spans="2:7" x14ac:dyDescent="0.25">
      <c r="B4412"/>
      <c r="C4412"/>
      <c r="D4412"/>
      <c r="E4412"/>
      <c r="F4412"/>
      <c r="G4412"/>
    </row>
    <row r="4413" spans="2:7" x14ac:dyDescent="0.25">
      <c r="B4413"/>
      <c r="C4413"/>
      <c r="D4413"/>
      <c r="E4413"/>
      <c r="F4413"/>
      <c r="G4413"/>
    </row>
    <row r="4414" spans="2:7" x14ac:dyDescent="0.25">
      <c r="B4414"/>
      <c r="C4414"/>
      <c r="D4414"/>
      <c r="E4414"/>
      <c r="F4414"/>
      <c r="G4414"/>
    </row>
    <row r="4415" spans="2:7" x14ac:dyDescent="0.25">
      <c r="B4415"/>
      <c r="C4415"/>
      <c r="D4415"/>
      <c r="E4415"/>
      <c r="F4415"/>
      <c r="G4415"/>
    </row>
    <row r="4416" spans="2:7" x14ac:dyDescent="0.25">
      <c r="B4416"/>
      <c r="C4416"/>
      <c r="D4416"/>
      <c r="E4416"/>
      <c r="F4416"/>
      <c r="G4416"/>
    </row>
    <row r="4417" spans="2:7" x14ac:dyDescent="0.25">
      <c r="B4417"/>
      <c r="C4417"/>
      <c r="D4417"/>
      <c r="E4417"/>
      <c r="F4417"/>
      <c r="G4417"/>
    </row>
    <row r="4418" spans="2:7" x14ac:dyDescent="0.25">
      <c r="B4418"/>
      <c r="C4418"/>
      <c r="D4418"/>
      <c r="E4418"/>
      <c r="F4418"/>
      <c r="G4418"/>
    </row>
    <row r="4419" spans="2:7" x14ac:dyDescent="0.25">
      <c r="B4419"/>
      <c r="C4419"/>
      <c r="D4419"/>
      <c r="E4419"/>
      <c r="F4419"/>
      <c r="G4419"/>
    </row>
    <row r="4420" spans="2:7" x14ac:dyDescent="0.25">
      <c r="B4420"/>
      <c r="C4420"/>
      <c r="D4420"/>
      <c r="E4420"/>
      <c r="F4420"/>
      <c r="G4420"/>
    </row>
    <row r="4421" spans="2:7" x14ac:dyDescent="0.25">
      <c r="B4421"/>
      <c r="C4421"/>
      <c r="D4421"/>
      <c r="E4421"/>
      <c r="F4421"/>
      <c r="G4421"/>
    </row>
    <row r="4422" spans="2:7" x14ac:dyDescent="0.25">
      <c r="B4422"/>
      <c r="C4422"/>
      <c r="D4422"/>
      <c r="E4422"/>
      <c r="F4422"/>
      <c r="G4422"/>
    </row>
    <row r="4423" spans="2:7" x14ac:dyDescent="0.25">
      <c r="B4423"/>
      <c r="C4423"/>
      <c r="D4423"/>
      <c r="E4423"/>
      <c r="F4423"/>
      <c r="G4423"/>
    </row>
    <row r="4424" spans="2:7" x14ac:dyDescent="0.25">
      <c r="B4424"/>
      <c r="C4424"/>
      <c r="D4424"/>
      <c r="E4424"/>
      <c r="F4424"/>
      <c r="G4424"/>
    </row>
    <row r="4425" spans="2:7" x14ac:dyDescent="0.25">
      <c r="B4425"/>
      <c r="C4425"/>
      <c r="D4425"/>
      <c r="E4425"/>
      <c r="F4425"/>
      <c r="G4425"/>
    </row>
    <row r="4426" spans="2:7" x14ac:dyDescent="0.25">
      <c r="B4426"/>
      <c r="C4426"/>
      <c r="D4426"/>
      <c r="E4426"/>
      <c r="F4426"/>
      <c r="G4426"/>
    </row>
    <row r="4427" spans="2:7" x14ac:dyDescent="0.25">
      <c r="B4427"/>
      <c r="C4427"/>
      <c r="D4427"/>
      <c r="E4427"/>
      <c r="F4427"/>
      <c r="G4427"/>
    </row>
    <row r="4428" spans="2:7" x14ac:dyDescent="0.25">
      <c r="B4428"/>
      <c r="C4428"/>
      <c r="D4428"/>
      <c r="E4428"/>
      <c r="F4428"/>
      <c r="G4428"/>
    </row>
    <row r="4429" spans="2:7" x14ac:dyDescent="0.25">
      <c r="B4429"/>
      <c r="C4429"/>
      <c r="D4429"/>
      <c r="E4429"/>
      <c r="F4429"/>
      <c r="G4429"/>
    </row>
    <row r="4430" spans="2:7" x14ac:dyDescent="0.25">
      <c r="B4430"/>
      <c r="C4430"/>
      <c r="D4430"/>
      <c r="E4430"/>
      <c r="F4430"/>
      <c r="G4430"/>
    </row>
    <row r="4431" spans="2:7" x14ac:dyDescent="0.25">
      <c r="B4431"/>
      <c r="C4431"/>
      <c r="D4431"/>
      <c r="E4431"/>
      <c r="F4431"/>
      <c r="G4431"/>
    </row>
    <row r="4432" spans="2:7" x14ac:dyDescent="0.25">
      <c r="B4432"/>
      <c r="C4432"/>
      <c r="D4432"/>
      <c r="E4432"/>
      <c r="F4432"/>
      <c r="G4432"/>
    </row>
    <row r="4433" spans="2:7" x14ac:dyDescent="0.25">
      <c r="B4433"/>
      <c r="C4433"/>
      <c r="D4433"/>
      <c r="E4433"/>
      <c r="F4433"/>
      <c r="G4433"/>
    </row>
    <row r="4434" spans="2:7" x14ac:dyDescent="0.25">
      <c r="B4434"/>
      <c r="C4434"/>
      <c r="D4434"/>
      <c r="E4434"/>
      <c r="F4434"/>
      <c r="G4434"/>
    </row>
    <row r="4435" spans="2:7" x14ac:dyDescent="0.25">
      <c r="B4435"/>
      <c r="C4435"/>
      <c r="D4435"/>
      <c r="E4435"/>
      <c r="F4435"/>
      <c r="G4435"/>
    </row>
    <row r="4436" spans="2:7" x14ac:dyDescent="0.25">
      <c r="B4436"/>
      <c r="C4436"/>
      <c r="D4436"/>
      <c r="E4436"/>
      <c r="F4436"/>
      <c r="G4436"/>
    </row>
    <row r="4437" spans="2:7" x14ac:dyDescent="0.25">
      <c r="B4437"/>
      <c r="C4437"/>
      <c r="D4437"/>
      <c r="E4437"/>
      <c r="F4437"/>
      <c r="G4437"/>
    </row>
    <row r="4438" spans="2:7" x14ac:dyDescent="0.25">
      <c r="B4438"/>
      <c r="C4438"/>
      <c r="D4438"/>
      <c r="E4438"/>
      <c r="F4438"/>
      <c r="G4438"/>
    </row>
    <row r="4439" spans="2:7" x14ac:dyDescent="0.25">
      <c r="B4439"/>
      <c r="C4439"/>
      <c r="D4439"/>
      <c r="E4439"/>
      <c r="F4439"/>
      <c r="G4439"/>
    </row>
    <row r="4440" spans="2:7" x14ac:dyDescent="0.25">
      <c r="B4440"/>
      <c r="C4440"/>
      <c r="D4440"/>
      <c r="E4440"/>
      <c r="F4440"/>
      <c r="G4440"/>
    </row>
    <row r="4441" spans="2:7" x14ac:dyDescent="0.25">
      <c r="B4441"/>
      <c r="C4441"/>
      <c r="D4441"/>
      <c r="E4441"/>
      <c r="F4441"/>
      <c r="G4441"/>
    </row>
    <row r="4442" spans="2:7" x14ac:dyDescent="0.25">
      <c r="B4442"/>
      <c r="C4442"/>
      <c r="D4442"/>
      <c r="E4442"/>
      <c r="F4442"/>
      <c r="G4442"/>
    </row>
    <row r="4443" spans="2:7" x14ac:dyDescent="0.25">
      <c r="B4443"/>
      <c r="C4443"/>
      <c r="D4443"/>
      <c r="E4443"/>
      <c r="F4443"/>
      <c r="G4443"/>
    </row>
    <row r="4444" spans="2:7" x14ac:dyDescent="0.25">
      <c r="B4444"/>
      <c r="C4444"/>
      <c r="D4444"/>
      <c r="E4444"/>
      <c r="F4444"/>
      <c r="G4444"/>
    </row>
    <row r="4445" spans="2:7" x14ac:dyDescent="0.25">
      <c r="B4445"/>
      <c r="C4445"/>
      <c r="D4445"/>
      <c r="E4445"/>
      <c r="F4445"/>
      <c r="G4445"/>
    </row>
    <row r="4446" spans="2:7" x14ac:dyDescent="0.25">
      <c r="B4446"/>
      <c r="C4446"/>
      <c r="D4446"/>
      <c r="E4446"/>
      <c r="F4446"/>
      <c r="G4446"/>
    </row>
    <row r="4447" spans="2:7" x14ac:dyDescent="0.25">
      <c r="B4447"/>
      <c r="C4447"/>
      <c r="D4447"/>
      <c r="E4447"/>
      <c r="F4447"/>
      <c r="G4447"/>
    </row>
    <row r="4448" spans="2:7" x14ac:dyDescent="0.25">
      <c r="B4448"/>
      <c r="C4448"/>
      <c r="D4448"/>
      <c r="E4448"/>
      <c r="F4448"/>
      <c r="G4448"/>
    </row>
    <row r="4449" spans="2:7" x14ac:dyDescent="0.25">
      <c r="B4449"/>
      <c r="C4449"/>
      <c r="D4449"/>
      <c r="E4449"/>
      <c r="F4449"/>
      <c r="G4449"/>
    </row>
    <row r="4450" spans="2:7" x14ac:dyDescent="0.25">
      <c r="B4450"/>
      <c r="C4450"/>
      <c r="D4450"/>
      <c r="E4450"/>
      <c r="F4450"/>
      <c r="G4450"/>
    </row>
    <row r="4451" spans="2:7" x14ac:dyDescent="0.25">
      <c r="B4451"/>
      <c r="C4451"/>
      <c r="D4451"/>
      <c r="E4451"/>
      <c r="F4451"/>
      <c r="G4451"/>
    </row>
    <row r="4452" spans="2:7" x14ac:dyDescent="0.25">
      <c r="B4452"/>
      <c r="C4452"/>
      <c r="D4452"/>
      <c r="E4452"/>
      <c r="F4452"/>
      <c r="G4452"/>
    </row>
    <row r="4453" spans="2:7" x14ac:dyDescent="0.25">
      <c r="B4453"/>
      <c r="C4453"/>
      <c r="D4453"/>
      <c r="E4453"/>
      <c r="F4453"/>
      <c r="G4453"/>
    </row>
    <row r="4454" spans="2:7" x14ac:dyDescent="0.25">
      <c r="B4454"/>
      <c r="C4454"/>
      <c r="D4454"/>
      <c r="E4454"/>
      <c r="F4454"/>
      <c r="G4454"/>
    </row>
    <row r="4455" spans="2:7" x14ac:dyDescent="0.25">
      <c r="B4455"/>
      <c r="C4455"/>
      <c r="D4455"/>
      <c r="E4455"/>
      <c r="F4455"/>
      <c r="G4455"/>
    </row>
    <row r="4456" spans="2:7" x14ac:dyDescent="0.25">
      <c r="B4456"/>
      <c r="C4456"/>
      <c r="D4456"/>
      <c r="E4456"/>
      <c r="F4456"/>
      <c r="G4456"/>
    </row>
    <row r="4457" spans="2:7" x14ac:dyDescent="0.25">
      <c r="B4457"/>
      <c r="C4457"/>
      <c r="D4457"/>
      <c r="E4457"/>
      <c r="F4457"/>
      <c r="G4457"/>
    </row>
    <row r="4458" spans="2:7" x14ac:dyDescent="0.25">
      <c r="B4458"/>
      <c r="C4458"/>
      <c r="D4458"/>
      <c r="E4458"/>
      <c r="F4458"/>
      <c r="G4458"/>
    </row>
    <row r="4459" spans="2:7" x14ac:dyDescent="0.25">
      <c r="B4459"/>
      <c r="C4459"/>
      <c r="D4459"/>
      <c r="E4459"/>
      <c r="F4459"/>
      <c r="G4459"/>
    </row>
    <row r="4460" spans="2:7" x14ac:dyDescent="0.25">
      <c r="B4460"/>
      <c r="C4460"/>
      <c r="D4460"/>
      <c r="E4460"/>
      <c r="F4460"/>
      <c r="G4460"/>
    </row>
    <row r="4461" spans="2:7" x14ac:dyDescent="0.25">
      <c r="B4461"/>
      <c r="C4461"/>
      <c r="D4461"/>
      <c r="E4461"/>
      <c r="F4461"/>
      <c r="G4461"/>
    </row>
    <row r="4462" spans="2:7" x14ac:dyDescent="0.25">
      <c r="B4462"/>
      <c r="C4462"/>
      <c r="D4462"/>
      <c r="E4462"/>
      <c r="F4462"/>
      <c r="G4462"/>
    </row>
    <row r="4463" spans="2:7" x14ac:dyDescent="0.25">
      <c r="B4463"/>
      <c r="C4463"/>
      <c r="D4463"/>
      <c r="E4463"/>
      <c r="F4463"/>
      <c r="G4463"/>
    </row>
    <row r="4464" spans="2:7" x14ac:dyDescent="0.25">
      <c r="B4464"/>
      <c r="C4464"/>
      <c r="D4464"/>
      <c r="E4464"/>
      <c r="F4464"/>
      <c r="G4464"/>
    </row>
    <row r="4465" spans="2:7" x14ac:dyDescent="0.25">
      <c r="B4465"/>
      <c r="C4465"/>
      <c r="D4465"/>
      <c r="E4465"/>
      <c r="F4465"/>
      <c r="G4465"/>
    </row>
    <row r="4466" spans="2:7" x14ac:dyDescent="0.25">
      <c r="B4466"/>
      <c r="C4466"/>
      <c r="D4466"/>
      <c r="E4466"/>
      <c r="F4466"/>
      <c r="G4466"/>
    </row>
    <row r="4467" spans="2:7" x14ac:dyDescent="0.25">
      <c r="B4467"/>
      <c r="C4467"/>
      <c r="D4467"/>
      <c r="E4467"/>
      <c r="F4467"/>
      <c r="G4467"/>
    </row>
    <row r="4468" spans="2:7" x14ac:dyDescent="0.25">
      <c r="B4468"/>
      <c r="C4468"/>
      <c r="D4468"/>
      <c r="E4468"/>
      <c r="F4468"/>
      <c r="G4468"/>
    </row>
    <row r="4469" spans="2:7" x14ac:dyDescent="0.25">
      <c r="B4469"/>
      <c r="C4469"/>
      <c r="D4469"/>
      <c r="E4469"/>
      <c r="F4469"/>
      <c r="G4469"/>
    </row>
    <row r="4470" spans="2:7" x14ac:dyDescent="0.25">
      <c r="B4470"/>
      <c r="C4470"/>
      <c r="D4470"/>
      <c r="E4470"/>
      <c r="F4470"/>
      <c r="G4470"/>
    </row>
    <row r="4471" spans="2:7" x14ac:dyDescent="0.25">
      <c r="B4471"/>
      <c r="C4471"/>
      <c r="D4471"/>
      <c r="E4471"/>
      <c r="F4471"/>
      <c r="G4471"/>
    </row>
    <row r="4472" spans="2:7" x14ac:dyDescent="0.25">
      <c r="B4472"/>
      <c r="C4472"/>
      <c r="D4472"/>
      <c r="E4472"/>
      <c r="F4472"/>
      <c r="G4472"/>
    </row>
    <row r="4473" spans="2:7" x14ac:dyDescent="0.25">
      <c r="B4473"/>
      <c r="C4473"/>
      <c r="D4473"/>
      <c r="E4473"/>
      <c r="F4473"/>
      <c r="G4473"/>
    </row>
    <row r="4474" spans="2:7" x14ac:dyDescent="0.25">
      <c r="B4474"/>
      <c r="C4474"/>
      <c r="D4474"/>
      <c r="E4474"/>
      <c r="F4474"/>
      <c r="G4474"/>
    </row>
    <row r="4475" spans="2:7" x14ac:dyDescent="0.25">
      <c r="B4475"/>
      <c r="C4475"/>
      <c r="D4475"/>
      <c r="E4475"/>
      <c r="F4475"/>
      <c r="G4475"/>
    </row>
    <row r="4476" spans="2:7" x14ac:dyDescent="0.25">
      <c r="B4476"/>
      <c r="C4476"/>
      <c r="D4476"/>
      <c r="E4476"/>
      <c r="F4476"/>
      <c r="G4476"/>
    </row>
    <row r="4477" spans="2:7" x14ac:dyDescent="0.25">
      <c r="B4477"/>
      <c r="C4477"/>
      <c r="D4477"/>
      <c r="E4477"/>
      <c r="F4477"/>
      <c r="G4477"/>
    </row>
    <row r="4478" spans="2:7" x14ac:dyDescent="0.25">
      <c r="B4478"/>
      <c r="C4478"/>
      <c r="D4478"/>
      <c r="E4478"/>
      <c r="F4478"/>
      <c r="G4478"/>
    </row>
    <row r="4479" spans="2:7" x14ac:dyDescent="0.25">
      <c r="B4479"/>
      <c r="C4479"/>
      <c r="D4479"/>
      <c r="E4479"/>
      <c r="F4479"/>
      <c r="G4479"/>
    </row>
    <row r="4480" spans="2:7" x14ac:dyDescent="0.25">
      <c r="B4480"/>
      <c r="C4480"/>
      <c r="D4480"/>
      <c r="E4480"/>
      <c r="F4480"/>
      <c r="G4480"/>
    </row>
    <row r="4481" spans="2:7" x14ac:dyDescent="0.25">
      <c r="B4481"/>
      <c r="C4481"/>
      <c r="D4481"/>
      <c r="E4481"/>
      <c r="F4481"/>
      <c r="G4481"/>
    </row>
    <row r="4482" spans="2:7" x14ac:dyDescent="0.25">
      <c r="B4482"/>
      <c r="C4482"/>
      <c r="D4482"/>
      <c r="E4482"/>
      <c r="F4482"/>
      <c r="G4482"/>
    </row>
    <row r="4483" spans="2:7" x14ac:dyDescent="0.25">
      <c r="B4483"/>
      <c r="C4483"/>
      <c r="D4483"/>
      <c r="E4483"/>
      <c r="F4483"/>
      <c r="G4483"/>
    </row>
    <row r="4484" spans="2:7" x14ac:dyDescent="0.25">
      <c r="B4484"/>
      <c r="C4484"/>
      <c r="D4484"/>
      <c r="E4484"/>
      <c r="F4484"/>
      <c r="G4484"/>
    </row>
    <row r="4485" spans="2:7" x14ac:dyDescent="0.25">
      <c r="B4485"/>
      <c r="C4485"/>
      <c r="D4485"/>
      <c r="E4485"/>
      <c r="F4485"/>
      <c r="G4485"/>
    </row>
    <row r="4486" spans="2:7" x14ac:dyDescent="0.25">
      <c r="B4486"/>
      <c r="C4486"/>
      <c r="D4486"/>
      <c r="E4486"/>
      <c r="F4486"/>
      <c r="G4486"/>
    </row>
    <row r="4487" spans="2:7" x14ac:dyDescent="0.25">
      <c r="B4487"/>
      <c r="C4487"/>
      <c r="D4487"/>
      <c r="E4487"/>
      <c r="F4487"/>
      <c r="G4487"/>
    </row>
    <row r="4488" spans="2:7" x14ac:dyDescent="0.25">
      <c r="B4488"/>
      <c r="C4488"/>
      <c r="D4488"/>
      <c r="E4488"/>
      <c r="F4488"/>
      <c r="G4488"/>
    </row>
    <row r="4489" spans="2:7" x14ac:dyDescent="0.25">
      <c r="B4489"/>
      <c r="C4489"/>
      <c r="D4489"/>
      <c r="E4489"/>
      <c r="F4489"/>
      <c r="G4489"/>
    </row>
    <row r="4490" spans="2:7" x14ac:dyDescent="0.25">
      <c r="B4490"/>
      <c r="C4490"/>
      <c r="D4490"/>
      <c r="E4490"/>
      <c r="F4490"/>
      <c r="G4490"/>
    </row>
    <row r="4491" spans="2:7" x14ac:dyDescent="0.25">
      <c r="B4491"/>
      <c r="C4491"/>
      <c r="D4491"/>
      <c r="E4491"/>
      <c r="F4491"/>
      <c r="G4491"/>
    </row>
    <row r="4492" spans="2:7" x14ac:dyDescent="0.25">
      <c r="B4492"/>
      <c r="C4492"/>
      <c r="D4492"/>
      <c r="E4492"/>
      <c r="F4492"/>
      <c r="G4492"/>
    </row>
    <row r="4493" spans="2:7" x14ac:dyDescent="0.25">
      <c r="B4493"/>
      <c r="C4493"/>
      <c r="D4493"/>
      <c r="E4493"/>
      <c r="F4493"/>
      <c r="G4493"/>
    </row>
    <row r="4494" spans="2:7" x14ac:dyDescent="0.25">
      <c r="B4494"/>
      <c r="C4494"/>
      <c r="D4494"/>
      <c r="E4494"/>
      <c r="F4494"/>
      <c r="G4494"/>
    </row>
    <row r="4495" spans="2:7" x14ac:dyDescent="0.25">
      <c r="B4495"/>
      <c r="C4495"/>
      <c r="D4495"/>
      <c r="E4495"/>
      <c r="F4495"/>
      <c r="G4495"/>
    </row>
    <row r="4496" spans="2:7" x14ac:dyDescent="0.25">
      <c r="B4496"/>
      <c r="C4496"/>
      <c r="D4496"/>
      <c r="E4496"/>
      <c r="F4496"/>
      <c r="G4496"/>
    </row>
    <row r="4497" spans="2:7" x14ac:dyDescent="0.25">
      <c r="B4497"/>
      <c r="C4497"/>
      <c r="D4497"/>
      <c r="E4497"/>
      <c r="F4497"/>
      <c r="G4497"/>
    </row>
    <row r="4498" spans="2:7" x14ac:dyDescent="0.25">
      <c r="B4498"/>
      <c r="C4498"/>
      <c r="D4498"/>
      <c r="E4498"/>
      <c r="F4498"/>
      <c r="G4498"/>
    </row>
    <row r="4499" spans="2:7" x14ac:dyDescent="0.25">
      <c r="B4499"/>
      <c r="C4499"/>
      <c r="D4499"/>
      <c r="E4499"/>
      <c r="F4499"/>
      <c r="G4499"/>
    </row>
    <row r="4500" spans="2:7" x14ac:dyDescent="0.25">
      <c r="B4500"/>
      <c r="C4500"/>
      <c r="D4500"/>
      <c r="E4500"/>
      <c r="F4500"/>
      <c r="G4500"/>
    </row>
    <row r="4501" spans="2:7" x14ac:dyDescent="0.25">
      <c r="B4501"/>
      <c r="C4501"/>
      <c r="D4501"/>
      <c r="E4501"/>
      <c r="F4501"/>
      <c r="G4501"/>
    </row>
    <row r="4502" spans="2:7" x14ac:dyDescent="0.25">
      <c r="B4502"/>
      <c r="C4502"/>
      <c r="D4502"/>
      <c r="E4502"/>
      <c r="F4502"/>
      <c r="G4502"/>
    </row>
    <row r="4503" spans="2:7" x14ac:dyDescent="0.25">
      <c r="B4503"/>
      <c r="C4503"/>
      <c r="D4503"/>
      <c r="E4503"/>
      <c r="F4503"/>
      <c r="G4503"/>
    </row>
    <row r="4504" spans="2:7" x14ac:dyDescent="0.25">
      <c r="B4504"/>
      <c r="C4504"/>
      <c r="D4504"/>
      <c r="E4504"/>
      <c r="F4504"/>
      <c r="G4504"/>
    </row>
    <row r="4505" spans="2:7" x14ac:dyDescent="0.25">
      <c r="B4505"/>
      <c r="C4505"/>
      <c r="D4505"/>
      <c r="E4505"/>
      <c r="F4505"/>
      <c r="G4505"/>
    </row>
    <row r="4506" spans="2:7" x14ac:dyDescent="0.25">
      <c r="B4506"/>
      <c r="C4506"/>
      <c r="D4506"/>
      <c r="E4506"/>
      <c r="F4506"/>
      <c r="G4506"/>
    </row>
    <row r="4507" spans="2:7" x14ac:dyDescent="0.25">
      <c r="B4507"/>
      <c r="C4507"/>
      <c r="D4507"/>
      <c r="E4507"/>
      <c r="F4507"/>
      <c r="G4507"/>
    </row>
    <row r="4508" spans="2:7" x14ac:dyDescent="0.25">
      <c r="B4508"/>
      <c r="C4508"/>
      <c r="D4508"/>
      <c r="E4508"/>
      <c r="F4508"/>
      <c r="G4508"/>
    </row>
    <row r="4509" spans="2:7" x14ac:dyDescent="0.25">
      <c r="B4509"/>
      <c r="C4509"/>
      <c r="D4509"/>
      <c r="E4509"/>
      <c r="F4509"/>
      <c r="G4509"/>
    </row>
    <row r="4510" spans="2:7" x14ac:dyDescent="0.25">
      <c r="B4510"/>
      <c r="C4510"/>
      <c r="D4510"/>
      <c r="E4510"/>
      <c r="F4510"/>
      <c r="G4510"/>
    </row>
    <row r="4511" spans="2:7" x14ac:dyDescent="0.25">
      <c r="B4511"/>
      <c r="C4511"/>
      <c r="D4511"/>
      <c r="E4511"/>
      <c r="F4511"/>
      <c r="G4511"/>
    </row>
    <row r="4512" spans="2:7" x14ac:dyDescent="0.25">
      <c r="B4512"/>
      <c r="C4512"/>
      <c r="D4512"/>
      <c r="E4512"/>
      <c r="F4512"/>
      <c r="G4512"/>
    </row>
    <row r="4513" spans="2:7" x14ac:dyDescent="0.25">
      <c r="B4513"/>
      <c r="C4513"/>
      <c r="D4513"/>
      <c r="E4513"/>
      <c r="F4513"/>
      <c r="G4513"/>
    </row>
    <row r="4514" spans="2:7" x14ac:dyDescent="0.25">
      <c r="B4514"/>
      <c r="C4514"/>
      <c r="D4514"/>
      <c r="E4514"/>
      <c r="F4514"/>
      <c r="G4514"/>
    </row>
    <row r="4515" spans="2:7" x14ac:dyDescent="0.25">
      <c r="B4515"/>
      <c r="C4515"/>
      <c r="D4515"/>
      <c r="E4515"/>
      <c r="F4515"/>
      <c r="G4515"/>
    </row>
    <row r="4516" spans="2:7" x14ac:dyDescent="0.25">
      <c r="B4516"/>
      <c r="C4516"/>
      <c r="D4516"/>
      <c r="E4516"/>
      <c r="F4516"/>
      <c r="G4516"/>
    </row>
    <row r="4517" spans="2:7" x14ac:dyDescent="0.25">
      <c r="B4517"/>
      <c r="C4517"/>
      <c r="D4517"/>
      <c r="E4517"/>
      <c r="F4517"/>
      <c r="G4517"/>
    </row>
    <row r="4518" spans="2:7" x14ac:dyDescent="0.25">
      <c r="B4518"/>
      <c r="C4518"/>
      <c r="D4518"/>
      <c r="E4518"/>
      <c r="F4518"/>
      <c r="G4518"/>
    </row>
    <row r="4519" spans="2:7" x14ac:dyDescent="0.25">
      <c r="B4519"/>
      <c r="C4519"/>
      <c r="D4519"/>
      <c r="E4519"/>
      <c r="F4519"/>
      <c r="G4519"/>
    </row>
    <row r="4520" spans="2:7" x14ac:dyDescent="0.25">
      <c r="B4520"/>
      <c r="C4520"/>
      <c r="D4520"/>
      <c r="E4520"/>
      <c r="F4520"/>
      <c r="G4520"/>
    </row>
    <row r="4521" spans="2:7" x14ac:dyDescent="0.25">
      <c r="B4521"/>
      <c r="C4521"/>
      <c r="D4521"/>
      <c r="E4521"/>
      <c r="F4521"/>
      <c r="G4521"/>
    </row>
    <row r="4522" spans="2:7" x14ac:dyDescent="0.25">
      <c r="B4522"/>
      <c r="C4522"/>
      <c r="D4522"/>
      <c r="E4522"/>
      <c r="F4522"/>
      <c r="G4522"/>
    </row>
    <row r="4523" spans="2:7" x14ac:dyDescent="0.25">
      <c r="B4523"/>
      <c r="C4523"/>
      <c r="D4523"/>
      <c r="E4523"/>
      <c r="F4523"/>
      <c r="G4523"/>
    </row>
    <row r="4524" spans="2:7" x14ac:dyDescent="0.25">
      <c r="B4524"/>
      <c r="C4524"/>
      <c r="D4524"/>
      <c r="E4524"/>
      <c r="F4524"/>
      <c r="G4524"/>
    </row>
    <row r="4525" spans="2:7" x14ac:dyDescent="0.25">
      <c r="B4525"/>
      <c r="C4525"/>
      <c r="D4525"/>
      <c r="E4525"/>
      <c r="F4525"/>
      <c r="G4525"/>
    </row>
    <row r="4526" spans="2:7" x14ac:dyDescent="0.25">
      <c r="B4526"/>
      <c r="C4526"/>
      <c r="D4526"/>
      <c r="E4526"/>
      <c r="F4526"/>
      <c r="G4526"/>
    </row>
    <row r="4527" spans="2:7" x14ac:dyDescent="0.25">
      <c r="B4527"/>
      <c r="C4527"/>
      <c r="D4527"/>
      <c r="E4527"/>
      <c r="F4527"/>
      <c r="G4527"/>
    </row>
    <row r="4528" spans="2:7" x14ac:dyDescent="0.25">
      <c r="B4528"/>
      <c r="C4528"/>
      <c r="D4528"/>
      <c r="E4528"/>
      <c r="F4528"/>
      <c r="G4528"/>
    </row>
    <row r="4529" spans="2:7" x14ac:dyDescent="0.25">
      <c r="B4529"/>
      <c r="C4529"/>
      <c r="D4529"/>
      <c r="E4529"/>
      <c r="F4529"/>
      <c r="G4529"/>
    </row>
    <row r="4530" spans="2:7" x14ac:dyDescent="0.25">
      <c r="B4530"/>
      <c r="C4530"/>
      <c r="D4530"/>
      <c r="E4530"/>
      <c r="F4530"/>
      <c r="G4530"/>
    </row>
    <row r="4531" spans="2:7" x14ac:dyDescent="0.25">
      <c r="B4531"/>
      <c r="C4531"/>
      <c r="D4531"/>
      <c r="E4531"/>
      <c r="F4531"/>
      <c r="G4531"/>
    </row>
    <row r="4532" spans="2:7" x14ac:dyDescent="0.25">
      <c r="B4532"/>
      <c r="C4532"/>
      <c r="D4532"/>
      <c r="E4532"/>
      <c r="F4532"/>
      <c r="G4532"/>
    </row>
    <row r="4533" spans="2:7" x14ac:dyDescent="0.25">
      <c r="B4533"/>
      <c r="C4533"/>
      <c r="D4533"/>
      <c r="E4533"/>
      <c r="F4533"/>
      <c r="G4533"/>
    </row>
    <row r="4534" spans="2:7" x14ac:dyDescent="0.25">
      <c r="B4534"/>
      <c r="C4534"/>
      <c r="D4534"/>
      <c r="E4534"/>
      <c r="F4534"/>
      <c r="G4534"/>
    </row>
    <row r="4535" spans="2:7" x14ac:dyDescent="0.25">
      <c r="B4535"/>
      <c r="C4535"/>
      <c r="D4535"/>
      <c r="E4535"/>
      <c r="F4535"/>
      <c r="G4535"/>
    </row>
    <row r="4536" spans="2:7" x14ac:dyDescent="0.25">
      <c r="B4536"/>
      <c r="C4536"/>
      <c r="D4536"/>
      <c r="E4536"/>
      <c r="F4536"/>
      <c r="G4536"/>
    </row>
    <row r="4537" spans="2:7" x14ac:dyDescent="0.25">
      <c r="B4537"/>
      <c r="C4537"/>
      <c r="D4537"/>
      <c r="E4537"/>
      <c r="F4537"/>
      <c r="G4537"/>
    </row>
    <row r="4538" spans="2:7" x14ac:dyDescent="0.25">
      <c r="B4538"/>
      <c r="C4538"/>
      <c r="D4538"/>
      <c r="E4538"/>
      <c r="F4538"/>
      <c r="G4538"/>
    </row>
    <row r="4539" spans="2:7" x14ac:dyDescent="0.25">
      <c r="B4539"/>
      <c r="C4539"/>
      <c r="D4539"/>
      <c r="E4539"/>
      <c r="F4539"/>
      <c r="G4539"/>
    </row>
    <row r="4540" spans="2:7" x14ac:dyDescent="0.25">
      <c r="B4540"/>
      <c r="C4540"/>
      <c r="D4540"/>
      <c r="E4540"/>
      <c r="F4540"/>
      <c r="G4540"/>
    </row>
    <row r="4541" spans="2:7" x14ac:dyDescent="0.25">
      <c r="B4541"/>
      <c r="C4541"/>
      <c r="D4541"/>
      <c r="E4541"/>
      <c r="F4541"/>
      <c r="G4541"/>
    </row>
    <row r="4542" spans="2:7" x14ac:dyDescent="0.25">
      <c r="B4542"/>
      <c r="C4542"/>
      <c r="D4542"/>
      <c r="E4542"/>
      <c r="F4542"/>
      <c r="G4542"/>
    </row>
    <row r="4543" spans="2:7" x14ac:dyDescent="0.25">
      <c r="B4543"/>
      <c r="C4543"/>
      <c r="D4543"/>
      <c r="E4543"/>
      <c r="F4543"/>
      <c r="G4543"/>
    </row>
    <row r="4544" spans="2:7" x14ac:dyDescent="0.25">
      <c r="B4544"/>
      <c r="C4544"/>
      <c r="D4544"/>
      <c r="E4544"/>
      <c r="F4544"/>
      <c r="G4544"/>
    </row>
    <row r="4545" spans="2:7" x14ac:dyDescent="0.25">
      <c r="B4545"/>
      <c r="C4545"/>
      <c r="D4545"/>
      <c r="E4545"/>
      <c r="F4545"/>
      <c r="G4545"/>
    </row>
    <row r="4546" spans="2:7" x14ac:dyDescent="0.25">
      <c r="B4546"/>
      <c r="C4546"/>
      <c r="D4546"/>
      <c r="E4546"/>
      <c r="F4546"/>
      <c r="G4546"/>
    </row>
    <row r="4547" spans="2:7" x14ac:dyDescent="0.25">
      <c r="B4547"/>
      <c r="C4547"/>
      <c r="D4547"/>
      <c r="E4547"/>
      <c r="F4547"/>
      <c r="G4547"/>
    </row>
    <row r="4548" spans="2:7" x14ac:dyDescent="0.25">
      <c r="B4548"/>
      <c r="C4548"/>
      <c r="D4548"/>
      <c r="E4548"/>
      <c r="F4548"/>
      <c r="G4548"/>
    </row>
    <row r="4549" spans="2:7" x14ac:dyDescent="0.25">
      <c r="B4549"/>
      <c r="C4549"/>
      <c r="D4549"/>
      <c r="E4549"/>
      <c r="F4549"/>
      <c r="G4549"/>
    </row>
    <row r="4550" spans="2:7" x14ac:dyDescent="0.25">
      <c r="B4550"/>
      <c r="C4550"/>
      <c r="D4550"/>
      <c r="E4550"/>
      <c r="F4550"/>
      <c r="G4550"/>
    </row>
    <row r="4551" spans="2:7" x14ac:dyDescent="0.25">
      <c r="B4551"/>
      <c r="C4551"/>
      <c r="D4551"/>
      <c r="E4551"/>
      <c r="F4551"/>
      <c r="G4551"/>
    </row>
    <row r="4552" spans="2:7" x14ac:dyDescent="0.25">
      <c r="B4552"/>
      <c r="C4552"/>
      <c r="D4552"/>
      <c r="E4552"/>
      <c r="F4552"/>
      <c r="G4552"/>
    </row>
    <row r="4553" spans="2:7" x14ac:dyDescent="0.25">
      <c r="B4553"/>
      <c r="C4553"/>
      <c r="D4553"/>
      <c r="E4553"/>
      <c r="F4553"/>
      <c r="G4553"/>
    </row>
    <row r="4554" spans="2:7" x14ac:dyDescent="0.25">
      <c r="B4554"/>
      <c r="C4554"/>
      <c r="D4554"/>
      <c r="E4554"/>
      <c r="F4554"/>
      <c r="G4554"/>
    </row>
    <row r="4555" spans="2:7" x14ac:dyDescent="0.25">
      <c r="B4555"/>
      <c r="C4555"/>
      <c r="D4555"/>
      <c r="E4555"/>
      <c r="F4555"/>
      <c r="G4555"/>
    </row>
    <row r="4556" spans="2:7" x14ac:dyDescent="0.25">
      <c r="B4556"/>
      <c r="C4556"/>
      <c r="D4556"/>
      <c r="E4556"/>
      <c r="F4556"/>
      <c r="G4556"/>
    </row>
    <row r="4557" spans="2:7" x14ac:dyDescent="0.25">
      <c r="B4557"/>
      <c r="C4557"/>
      <c r="D4557"/>
      <c r="E4557"/>
      <c r="F4557"/>
      <c r="G4557"/>
    </row>
    <row r="4558" spans="2:7" x14ac:dyDescent="0.25">
      <c r="B4558"/>
      <c r="C4558"/>
      <c r="D4558"/>
      <c r="E4558"/>
      <c r="F4558"/>
      <c r="G4558"/>
    </row>
    <row r="4559" spans="2:7" x14ac:dyDescent="0.25">
      <c r="B4559"/>
      <c r="C4559"/>
      <c r="D4559"/>
      <c r="E4559"/>
      <c r="F4559"/>
      <c r="G4559"/>
    </row>
    <row r="4560" spans="2:7" x14ac:dyDescent="0.25">
      <c r="B4560"/>
      <c r="C4560"/>
      <c r="D4560"/>
      <c r="E4560"/>
      <c r="F4560"/>
      <c r="G4560"/>
    </row>
    <row r="4561" spans="2:7" x14ac:dyDescent="0.25">
      <c r="B4561"/>
      <c r="C4561"/>
      <c r="D4561"/>
      <c r="E4561"/>
      <c r="F4561"/>
      <c r="G4561"/>
    </row>
    <row r="4562" spans="2:7" x14ac:dyDescent="0.25">
      <c r="B4562"/>
      <c r="C4562"/>
      <c r="D4562"/>
      <c r="E4562"/>
      <c r="F4562"/>
      <c r="G4562"/>
    </row>
    <row r="4563" spans="2:7" x14ac:dyDescent="0.25">
      <c r="B4563"/>
      <c r="C4563"/>
      <c r="D4563"/>
      <c r="E4563"/>
      <c r="F4563"/>
      <c r="G4563"/>
    </row>
    <row r="4564" spans="2:7" x14ac:dyDescent="0.25">
      <c r="B4564"/>
      <c r="C4564"/>
      <c r="D4564"/>
      <c r="E4564"/>
      <c r="F4564"/>
      <c r="G4564"/>
    </row>
    <row r="4565" spans="2:7" x14ac:dyDescent="0.25">
      <c r="B4565"/>
      <c r="C4565"/>
      <c r="D4565"/>
      <c r="E4565"/>
      <c r="F4565"/>
      <c r="G4565"/>
    </row>
    <row r="4566" spans="2:7" x14ac:dyDescent="0.25">
      <c r="B4566"/>
      <c r="C4566"/>
      <c r="D4566"/>
      <c r="E4566"/>
      <c r="F4566"/>
      <c r="G4566"/>
    </row>
    <row r="4567" spans="2:7" x14ac:dyDescent="0.25">
      <c r="B4567"/>
      <c r="C4567"/>
      <c r="D4567"/>
      <c r="E4567"/>
      <c r="F4567"/>
      <c r="G4567"/>
    </row>
    <row r="4568" spans="2:7" x14ac:dyDescent="0.25">
      <c r="B4568"/>
      <c r="C4568"/>
      <c r="D4568"/>
      <c r="E4568"/>
      <c r="F4568"/>
      <c r="G4568"/>
    </row>
    <row r="4569" spans="2:7" x14ac:dyDescent="0.25">
      <c r="B4569"/>
      <c r="C4569"/>
      <c r="D4569"/>
      <c r="E4569"/>
      <c r="F4569"/>
      <c r="G4569"/>
    </row>
    <row r="4570" spans="2:7" x14ac:dyDescent="0.25">
      <c r="B4570"/>
      <c r="C4570"/>
      <c r="D4570"/>
      <c r="E4570"/>
      <c r="F4570"/>
      <c r="G4570"/>
    </row>
    <row r="4571" spans="2:7" x14ac:dyDescent="0.25">
      <c r="B4571"/>
      <c r="C4571"/>
      <c r="D4571"/>
      <c r="E4571"/>
      <c r="F4571"/>
      <c r="G4571"/>
    </row>
    <row r="4572" spans="2:7" x14ac:dyDescent="0.25">
      <c r="B4572"/>
      <c r="C4572"/>
      <c r="D4572"/>
      <c r="E4572"/>
      <c r="F4572"/>
      <c r="G4572"/>
    </row>
    <row r="4573" spans="2:7" x14ac:dyDescent="0.25">
      <c r="B4573"/>
      <c r="C4573"/>
      <c r="D4573"/>
      <c r="E4573"/>
      <c r="F4573"/>
      <c r="G4573"/>
    </row>
    <row r="4574" spans="2:7" x14ac:dyDescent="0.25">
      <c r="B4574"/>
      <c r="C4574"/>
      <c r="D4574"/>
      <c r="E4574"/>
      <c r="F4574"/>
      <c r="G4574"/>
    </row>
    <row r="4575" spans="2:7" x14ac:dyDescent="0.25">
      <c r="B4575"/>
      <c r="C4575"/>
      <c r="D4575"/>
      <c r="E4575"/>
      <c r="F4575"/>
      <c r="G4575"/>
    </row>
    <row r="4576" spans="2:7" x14ac:dyDescent="0.25">
      <c r="B4576"/>
      <c r="C4576"/>
      <c r="D4576"/>
      <c r="E4576"/>
      <c r="F4576"/>
      <c r="G4576"/>
    </row>
    <row r="4577" spans="2:7" x14ac:dyDescent="0.25">
      <c r="B4577"/>
      <c r="C4577"/>
      <c r="D4577"/>
      <c r="E4577"/>
      <c r="F4577"/>
      <c r="G4577"/>
    </row>
    <row r="4578" spans="2:7" x14ac:dyDescent="0.25">
      <c r="B4578"/>
      <c r="C4578"/>
      <c r="D4578"/>
      <c r="E4578"/>
      <c r="F4578"/>
      <c r="G4578"/>
    </row>
    <row r="4579" spans="2:7" x14ac:dyDescent="0.25">
      <c r="B4579"/>
      <c r="C4579"/>
      <c r="D4579"/>
      <c r="E4579"/>
      <c r="F4579"/>
      <c r="G4579"/>
    </row>
    <row r="4580" spans="2:7" x14ac:dyDescent="0.25">
      <c r="B4580"/>
      <c r="C4580"/>
      <c r="D4580"/>
      <c r="E4580"/>
      <c r="F4580"/>
      <c r="G4580"/>
    </row>
    <row r="4581" spans="2:7" x14ac:dyDescent="0.25">
      <c r="B4581"/>
      <c r="C4581"/>
      <c r="D4581"/>
      <c r="E4581"/>
      <c r="F4581"/>
      <c r="G4581"/>
    </row>
    <row r="4582" spans="2:7" x14ac:dyDescent="0.25">
      <c r="B4582"/>
      <c r="C4582"/>
      <c r="D4582"/>
      <c r="E4582"/>
      <c r="F4582"/>
      <c r="G4582"/>
    </row>
    <row r="4583" spans="2:7" x14ac:dyDescent="0.25">
      <c r="B4583"/>
      <c r="C4583"/>
      <c r="D4583"/>
      <c r="E4583"/>
      <c r="F4583"/>
      <c r="G4583"/>
    </row>
    <row r="4584" spans="2:7" x14ac:dyDescent="0.25">
      <c r="B4584"/>
      <c r="C4584"/>
      <c r="D4584"/>
      <c r="E4584"/>
      <c r="F4584"/>
      <c r="G4584"/>
    </row>
    <row r="4585" spans="2:7" x14ac:dyDescent="0.25">
      <c r="B4585"/>
      <c r="C4585"/>
      <c r="D4585"/>
      <c r="E4585"/>
      <c r="F4585"/>
      <c r="G4585"/>
    </row>
    <row r="4586" spans="2:7" x14ac:dyDescent="0.25">
      <c r="B4586"/>
      <c r="C4586"/>
      <c r="D4586"/>
      <c r="E4586"/>
      <c r="F4586"/>
      <c r="G4586"/>
    </row>
    <row r="4587" spans="2:7" x14ac:dyDescent="0.25">
      <c r="B4587"/>
      <c r="C4587"/>
      <c r="D4587"/>
      <c r="E4587"/>
      <c r="F4587"/>
      <c r="G4587"/>
    </row>
    <row r="4588" spans="2:7" x14ac:dyDescent="0.25">
      <c r="B4588"/>
      <c r="C4588"/>
      <c r="D4588"/>
      <c r="E4588"/>
      <c r="F4588"/>
      <c r="G4588"/>
    </row>
    <row r="4589" spans="2:7" x14ac:dyDescent="0.25">
      <c r="B4589"/>
      <c r="C4589"/>
      <c r="D4589"/>
      <c r="E4589"/>
      <c r="F4589"/>
      <c r="G4589"/>
    </row>
    <row r="4590" spans="2:7" x14ac:dyDescent="0.25">
      <c r="B4590"/>
      <c r="C4590"/>
      <c r="D4590"/>
      <c r="E4590"/>
      <c r="F4590"/>
      <c r="G4590"/>
    </row>
    <row r="4591" spans="2:7" x14ac:dyDescent="0.25">
      <c r="B4591"/>
      <c r="C4591"/>
      <c r="D4591"/>
      <c r="E4591"/>
      <c r="F4591"/>
      <c r="G4591"/>
    </row>
    <row r="4592" spans="2:7" x14ac:dyDescent="0.25">
      <c r="B4592"/>
      <c r="C4592"/>
      <c r="D4592"/>
      <c r="E4592"/>
      <c r="F4592"/>
      <c r="G4592"/>
    </row>
    <row r="4593" spans="2:7" x14ac:dyDescent="0.25">
      <c r="B4593"/>
      <c r="C4593"/>
      <c r="D4593"/>
      <c r="E4593"/>
      <c r="F4593"/>
      <c r="G4593"/>
    </row>
    <row r="4594" spans="2:7" x14ac:dyDescent="0.25">
      <c r="B4594"/>
      <c r="C4594"/>
      <c r="D4594"/>
      <c r="E4594"/>
      <c r="F4594"/>
      <c r="G4594"/>
    </row>
    <row r="4595" spans="2:7" x14ac:dyDescent="0.25">
      <c r="B4595"/>
      <c r="C4595"/>
      <c r="D4595"/>
      <c r="E4595"/>
      <c r="F4595"/>
      <c r="G4595"/>
    </row>
    <row r="4596" spans="2:7" x14ac:dyDescent="0.25">
      <c r="B4596"/>
      <c r="C4596"/>
      <c r="D4596"/>
      <c r="E4596"/>
      <c r="F4596"/>
      <c r="G4596"/>
    </row>
    <row r="4597" spans="2:7" x14ac:dyDescent="0.25">
      <c r="B4597"/>
      <c r="C4597"/>
      <c r="D4597"/>
      <c r="E4597"/>
      <c r="F4597"/>
      <c r="G4597"/>
    </row>
    <row r="4598" spans="2:7" x14ac:dyDescent="0.25">
      <c r="B4598"/>
      <c r="C4598"/>
      <c r="D4598"/>
      <c r="E4598"/>
      <c r="F4598"/>
      <c r="G4598"/>
    </row>
    <row r="4599" spans="2:7" x14ac:dyDescent="0.25">
      <c r="B4599"/>
      <c r="C4599"/>
      <c r="D4599"/>
      <c r="E4599"/>
      <c r="F4599"/>
      <c r="G4599"/>
    </row>
    <row r="4600" spans="2:7" x14ac:dyDescent="0.25">
      <c r="B4600"/>
      <c r="C4600"/>
      <c r="D4600"/>
      <c r="E4600"/>
      <c r="F4600"/>
      <c r="G4600"/>
    </row>
    <row r="4601" spans="2:7" x14ac:dyDescent="0.25">
      <c r="B4601"/>
      <c r="C4601"/>
      <c r="D4601"/>
      <c r="E4601"/>
      <c r="F4601"/>
      <c r="G4601"/>
    </row>
    <row r="4602" spans="2:7" x14ac:dyDescent="0.25">
      <c r="B4602"/>
      <c r="C4602"/>
      <c r="D4602"/>
      <c r="E4602"/>
      <c r="F4602"/>
      <c r="G4602"/>
    </row>
    <row r="4603" spans="2:7" x14ac:dyDescent="0.25">
      <c r="B4603"/>
      <c r="C4603"/>
      <c r="D4603"/>
      <c r="E4603"/>
      <c r="F4603"/>
      <c r="G4603"/>
    </row>
    <row r="4604" spans="2:7" x14ac:dyDescent="0.25">
      <c r="B4604"/>
      <c r="C4604"/>
      <c r="D4604"/>
      <c r="E4604"/>
      <c r="F4604"/>
      <c r="G4604"/>
    </row>
    <row r="4605" spans="2:7" x14ac:dyDescent="0.25">
      <c r="B4605"/>
      <c r="C4605"/>
      <c r="D4605"/>
      <c r="E4605"/>
      <c r="F4605"/>
      <c r="G4605"/>
    </row>
    <row r="4606" spans="2:7" x14ac:dyDescent="0.25">
      <c r="B4606"/>
      <c r="C4606"/>
      <c r="D4606"/>
      <c r="E4606"/>
      <c r="F4606"/>
      <c r="G4606"/>
    </row>
    <row r="4607" spans="2:7" x14ac:dyDescent="0.25">
      <c r="B4607"/>
      <c r="C4607"/>
      <c r="D4607"/>
      <c r="E4607"/>
      <c r="F4607"/>
      <c r="G4607"/>
    </row>
    <row r="4608" spans="2:7" x14ac:dyDescent="0.25">
      <c r="B4608"/>
      <c r="C4608"/>
      <c r="D4608"/>
      <c r="E4608"/>
      <c r="F4608"/>
      <c r="G4608"/>
    </row>
    <row r="4609" spans="2:7" x14ac:dyDescent="0.25">
      <c r="B4609"/>
      <c r="C4609"/>
      <c r="D4609"/>
      <c r="E4609"/>
      <c r="F4609"/>
      <c r="G4609"/>
    </row>
    <row r="4610" spans="2:7" x14ac:dyDescent="0.25">
      <c r="B4610"/>
      <c r="C4610"/>
      <c r="D4610"/>
      <c r="E4610"/>
      <c r="F4610"/>
      <c r="G4610"/>
    </row>
    <row r="4611" spans="2:7" x14ac:dyDescent="0.25">
      <c r="B4611"/>
      <c r="C4611"/>
      <c r="D4611"/>
      <c r="E4611"/>
      <c r="F4611"/>
      <c r="G4611"/>
    </row>
    <row r="4612" spans="2:7" x14ac:dyDescent="0.25">
      <c r="B4612"/>
      <c r="C4612"/>
      <c r="D4612"/>
      <c r="E4612"/>
      <c r="F4612"/>
      <c r="G4612"/>
    </row>
    <row r="4613" spans="2:7" x14ac:dyDescent="0.25">
      <c r="B4613"/>
      <c r="C4613"/>
      <c r="D4613"/>
      <c r="E4613"/>
      <c r="F4613"/>
      <c r="G4613"/>
    </row>
    <row r="4614" spans="2:7" x14ac:dyDescent="0.25">
      <c r="B4614"/>
      <c r="C4614"/>
      <c r="D4614"/>
      <c r="E4614"/>
      <c r="F4614"/>
      <c r="G4614"/>
    </row>
    <row r="4615" spans="2:7" x14ac:dyDescent="0.25">
      <c r="B4615"/>
      <c r="C4615"/>
      <c r="D4615"/>
      <c r="E4615"/>
      <c r="F4615"/>
      <c r="G4615"/>
    </row>
    <row r="4616" spans="2:7" x14ac:dyDescent="0.25">
      <c r="B4616"/>
      <c r="C4616"/>
      <c r="D4616"/>
      <c r="E4616"/>
      <c r="F4616"/>
      <c r="G4616"/>
    </row>
    <row r="4617" spans="2:7" x14ac:dyDescent="0.25">
      <c r="B4617"/>
      <c r="C4617"/>
      <c r="D4617"/>
      <c r="E4617"/>
      <c r="F4617"/>
      <c r="G4617"/>
    </row>
    <row r="4618" spans="2:7" x14ac:dyDescent="0.25">
      <c r="B4618"/>
      <c r="C4618"/>
      <c r="D4618"/>
      <c r="E4618"/>
      <c r="F4618"/>
      <c r="G4618"/>
    </row>
    <row r="4619" spans="2:7" x14ac:dyDescent="0.25">
      <c r="B4619"/>
      <c r="C4619"/>
      <c r="D4619"/>
      <c r="E4619"/>
      <c r="F4619"/>
      <c r="G4619"/>
    </row>
    <row r="4620" spans="2:7" x14ac:dyDescent="0.25">
      <c r="B4620"/>
      <c r="C4620"/>
      <c r="D4620"/>
      <c r="E4620"/>
      <c r="F4620"/>
      <c r="G4620"/>
    </row>
    <row r="4621" spans="2:7" x14ac:dyDescent="0.25">
      <c r="B4621"/>
      <c r="C4621"/>
      <c r="D4621"/>
      <c r="E4621"/>
      <c r="F4621"/>
      <c r="G4621"/>
    </row>
    <row r="4622" spans="2:7" x14ac:dyDescent="0.25">
      <c r="B4622"/>
      <c r="C4622"/>
      <c r="D4622"/>
      <c r="E4622"/>
      <c r="F4622"/>
      <c r="G4622"/>
    </row>
    <row r="4623" spans="2:7" x14ac:dyDescent="0.25">
      <c r="B4623"/>
      <c r="C4623"/>
      <c r="D4623"/>
      <c r="E4623"/>
      <c r="F4623"/>
      <c r="G4623"/>
    </row>
    <row r="4624" spans="2:7" x14ac:dyDescent="0.25">
      <c r="B4624"/>
      <c r="C4624"/>
      <c r="D4624"/>
      <c r="E4624"/>
      <c r="F4624"/>
      <c r="G4624"/>
    </row>
    <row r="4625" spans="2:7" x14ac:dyDescent="0.25">
      <c r="B4625"/>
      <c r="C4625"/>
      <c r="D4625"/>
      <c r="E4625"/>
      <c r="F4625"/>
      <c r="G4625"/>
    </row>
    <row r="4626" spans="2:7" x14ac:dyDescent="0.25">
      <c r="B4626"/>
      <c r="C4626"/>
      <c r="D4626"/>
      <c r="E4626"/>
      <c r="F4626"/>
      <c r="G4626"/>
    </row>
    <row r="4627" spans="2:7" x14ac:dyDescent="0.25">
      <c r="B4627"/>
      <c r="C4627"/>
      <c r="D4627"/>
      <c r="E4627"/>
      <c r="F4627"/>
      <c r="G4627"/>
    </row>
    <row r="4628" spans="2:7" x14ac:dyDescent="0.25">
      <c r="B4628"/>
      <c r="C4628"/>
      <c r="D4628"/>
      <c r="E4628"/>
      <c r="F4628"/>
      <c r="G4628"/>
    </row>
    <row r="4629" spans="2:7" x14ac:dyDescent="0.25">
      <c r="B4629"/>
      <c r="C4629"/>
      <c r="D4629"/>
      <c r="E4629"/>
      <c r="F4629"/>
      <c r="G4629"/>
    </row>
    <row r="4630" spans="2:7" x14ac:dyDescent="0.25">
      <c r="B4630"/>
      <c r="C4630"/>
      <c r="D4630"/>
      <c r="E4630"/>
      <c r="F4630"/>
      <c r="G4630"/>
    </row>
    <row r="4631" spans="2:7" x14ac:dyDescent="0.25">
      <c r="B4631"/>
      <c r="C4631"/>
      <c r="D4631"/>
      <c r="E4631"/>
      <c r="F4631"/>
      <c r="G4631"/>
    </row>
    <row r="4632" spans="2:7" x14ac:dyDescent="0.25">
      <c r="B4632"/>
      <c r="C4632"/>
      <c r="D4632"/>
      <c r="E4632"/>
      <c r="F4632"/>
      <c r="G4632"/>
    </row>
    <row r="4633" spans="2:7" x14ac:dyDescent="0.25">
      <c r="B4633"/>
      <c r="C4633"/>
      <c r="D4633"/>
      <c r="E4633"/>
      <c r="F4633"/>
      <c r="G4633"/>
    </row>
    <row r="4634" spans="2:7" x14ac:dyDescent="0.25">
      <c r="B4634"/>
      <c r="C4634"/>
      <c r="D4634"/>
      <c r="E4634"/>
      <c r="F4634"/>
      <c r="G4634"/>
    </row>
    <row r="4635" spans="2:7" x14ac:dyDescent="0.25">
      <c r="B4635"/>
      <c r="C4635"/>
      <c r="D4635"/>
      <c r="E4635"/>
      <c r="F4635"/>
      <c r="G4635"/>
    </row>
    <row r="4636" spans="2:7" x14ac:dyDescent="0.25">
      <c r="B4636"/>
      <c r="C4636"/>
      <c r="D4636"/>
      <c r="E4636"/>
      <c r="F4636"/>
      <c r="G4636"/>
    </row>
    <row r="4637" spans="2:7" x14ac:dyDescent="0.25">
      <c r="B4637"/>
      <c r="C4637"/>
      <c r="D4637"/>
      <c r="E4637"/>
      <c r="F4637"/>
      <c r="G4637"/>
    </row>
    <row r="4638" spans="2:7" x14ac:dyDescent="0.25">
      <c r="B4638"/>
      <c r="C4638"/>
      <c r="D4638"/>
      <c r="E4638"/>
      <c r="F4638"/>
      <c r="G4638"/>
    </row>
    <row r="4639" spans="2:7" x14ac:dyDescent="0.25">
      <c r="B4639"/>
      <c r="C4639"/>
      <c r="D4639"/>
      <c r="E4639"/>
      <c r="F4639"/>
      <c r="G4639"/>
    </row>
    <row r="4640" spans="2:7" x14ac:dyDescent="0.25">
      <c r="B4640"/>
      <c r="C4640"/>
      <c r="D4640"/>
      <c r="E4640"/>
      <c r="F4640"/>
      <c r="G4640"/>
    </row>
    <row r="4641" spans="2:7" x14ac:dyDescent="0.25">
      <c r="B4641"/>
      <c r="C4641"/>
      <c r="D4641"/>
      <c r="E4641"/>
      <c r="F4641"/>
      <c r="G4641"/>
    </row>
    <row r="4642" spans="2:7" x14ac:dyDescent="0.25">
      <c r="B4642"/>
      <c r="C4642"/>
      <c r="D4642"/>
      <c r="E4642"/>
      <c r="F4642"/>
      <c r="G4642"/>
    </row>
    <row r="4643" spans="2:7" x14ac:dyDescent="0.25">
      <c r="B4643"/>
      <c r="C4643"/>
      <c r="D4643"/>
      <c r="E4643"/>
      <c r="F4643"/>
      <c r="G4643"/>
    </row>
    <row r="4644" spans="2:7" x14ac:dyDescent="0.25">
      <c r="B4644"/>
      <c r="C4644"/>
      <c r="D4644"/>
      <c r="E4644"/>
      <c r="F4644"/>
      <c r="G4644"/>
    </row>
    <row r="4645" spans="2:7" x14ac:dyDescent="0.25">
      <c r="B4645"/>
      <c r="C4645"/>
      <c r="D4645"/>
      <c r="E4645"/>
      <c r="F4645"/>
      <c r="G4645"/>
    </row>
    <row r="4646" spans="2:7" x14ac:dyDescent="0.25">
      <c r="B4646"/>
      <c r="C4646"/>
      <c r="D4646"/>
      <c r="E4646"/>
      <c r="F4646"/>
      <c r="G4646"/>
    </row>
    <row r="4647" spans="2:7" x14ac:dyDescent="0.25">
      <c r="B4647"/>
      <c r="C4647"/>
      <c r="D4647"/>
      <c r="E4647"/>
      <c r="F4647"/>
      <c r="G4647"/>
    </row>
    <row r="4648" spans="2:7" x14ac:dyDescent="0.25">
      <c r="B4648"/>
      <c r="C4648"/>
      <c r="D4648"/>
      <c r="E4648"/>
      <c r="F4648"/>
      <c r="G4648"/>
    </row>
    <row r="4649" spans="2:7" x14ac:dyDescent="0.25">
      <c r="B4649"/>
      <c r="C4649"/>
      <c r="D4649"/>
      <c r="E4649"/>
      <c r="F4649"/>
      <c r="G4649"/>
    </row>
    <row r="4650" spans="2:7" x14ac:dyDescent="0.25">
      <c r="B4650"/>
      <c r="C4650"/>
      <c r="D4650"/>
      <c r="E4650"/>
      <c r="F4650"/>
      <c r="G4650"/>
    </row>
    <row r="4651" spans="2:7" x14ac:dyDescent="0.25">
      <c r="B4651"/>
      <c r="C4651"/>
      <c r="D4651"/>
      <c r="E4651"/>
      <c r="F4651"/>
      <c r="G4651"/>
    </row>
    <row r="4652" spans="2:7" x14ac:dyDescent="0.25">
      <c r="B4652"/>
      <c r="C4652"/>
      <c r="D4652"/>
      <c r="E4652"/>
      <c r="F4652"/>
      <c r="G4652"/>
    </row>
    <row r="4653" spans="2:7" x14ac:dyDescent="0.25">
      <c r="B4653"/>
      <c r="C4653"/>
      <c r="D4653"/>
      <c r="E4653"/>
      <c r="F4653"/>
      <c r="G4653"/>
    </row>
    <row r="4654" spans="2:7" x14ac:dyDescent="0.25">
      <c r="B4654"/>
      <c r="C4654"/>
      <c r="D4654"/>
      <c r="E4654"/>
      <c r="F4654"/>
      <c r="G4654"/>
    </row>
    <row r="4655" spans="2:7" x14ac:dyDescent="0.25">
      <c r="B4655"/>
      <c r="C4655"/>
      <c r="D4655"/>
      <c r="E4655"/>
      <c r="F4655"/>
      <c r="G4655"/>
    </row>
    <row r="4656" spans="2:7" x14ac:dyDescent="0.25">
      <c r="B4656"/>
      <c r="C4656"/>
      <c r="D4656"/>
      <c r="E4656"/>
      <c r="F4656"/>
      <c r="G4656"/>
    </row>
    <row r="4657" spans="2:7" x14ac:dyDescent="0.25">
      <c r="B4657"/>
      <c r="C4657"/>
      <c r="D4657"/>
      <c r="E4657"/>
      <c r="F4657"/>
      <c r="G4657"/>
    </row>
    <row r="4658" spans="2:7" x14ac:dyDescent="0.25">
      <c r="B4658"/>
      <c r="C4658"/>
      <c r="D4658"/>
      <c r="E4658"/>
      <c r="F4658"/>
      <c r="G4658"/>
    </row>
    <row r="4659" spans="2:7" x14ac:dyDescent="0.25">
      <c r="B4659"/>
      <c r="C4659"/>
      <c r="D4659"/>
      <c r="E4659"/>
      <c r="F4659"/>
      <c r="G4659"/>
    </row>
    <row r="4660" spans="2:7" x14ac:dyDescent="0.25">
      <c r="B4660"/>
      <c r="C4660"/>
      <c r="D4660"/>
      <c r="E4660"/>
      <c r="F4660"/>
      <c r="G4660"/>
    </row>
    <row r="4661" spans="2:7" x14ac:dyDescent="0.25">
      <c r="B4661"/>
      <c r="C4661"/>
      <c r="D4661"/>
      <c r="E4661"/>
      <c r="F4661"/>
      <c r="G4661"/>
    </row>
    <row r="4662" spans="2:7" x14ac:dyDescent="0.25">
      <c r="B4662"/>
      <c r="C4662"/>
      <c r="D4662"/>
      <c r="E4662"/>
      <c r="F4662"/>
      <c r="G4662"/>
    </row>
    <row r="4663" spans="2:7" x14ac:dyDescent="0.25">
      <c r="B4663"/>
      <c r="C4663"/>
      <c r="D4663"/>
      <c r="E4663"/>
      <c r="F4663"/>
      <c r="G4663"/>
    </row>
    <row r="4664" spans="2:7" x14ac:dyDescent="0.25">
      <c r="B4664"/>
      <c r="C4664"/>
      <c r="D4664"/>
      <c r="E4664"/>
      <c r="F4664"/>
      <c r="G4664"/>
    </row>
    <row r="4665" spans="2:7" x14ac:dyDescent="0.25">
      <c r="B4665"/>
      <c r="C4665"/>
      <c r="D4665"/>
      <c r="E4665"/>
      <c r="F4665"/>
      <c r="G4665"/>
    </row>
    <row r="4666" spans="2:7" x14ac:dyDescent="0.25">
      <c r="B4666"/>
      <c r="C4666"/>
      <c r="D4666"/>
      <c r="E4666"/>
      <c r="F4666"/>
      <c r="G4666"/>
    </row>
    <row r="4667" spans="2:7" x14ac:dyDescent="0.25">
      <c r="B4667"/>
      <c r="C4667"/>
      <c r="D4667"/>
      <c r="E4667"/>
      <c r="F4667"/>
      <c r="G4667"/>
    </row>
    <row r="4668" spans="2:7" x14ac:dyDescent="0.25">
      <c r="B4668"/>
      <c r="C4668"/>
      <c r="D4668"/>
      <c r="E4668"/>
      <c r="F4668"/>
      <c r="G4668"/>
    </row>
    <row r="4669" spans="2:7" x14ac:dyDescent="0.25">
      <c r="B4669"/>
      <c r="C4669"/>
      <c r="D4669"/>
      <c r="E4669"/>
      <c r="F4669"/>
      <c r="G4669"/>
    </row>
    <row r="4670" spans="2:7" x14ac:dyDescent="0.25">
      <c r="B4670"/>
      <c r="C4670"/>
      <c r="D4670"/>
      <c r="E4670"/>
      <c r="F4670"/>
      <c r="G4670"/>
    </row>
    <row r="4671" spans="2:7" x14ac:dyDescent="0.25">
      <c r="B4671"/>
      <c r="C4671"/>
      <c r="D4671"/>
      <c r="E4671"/>
      <c r="F4671"/>
      <c r="G4671"/>
    </row>
    <row r="4672" spans="2:7" x14ac:dyDescent="0.25">
      <c r="B4672"/>
      <c r="C4672"/>
      <c r="D4672"/>
      <c r="E4672"/>
      <c r="F4672"/>
      <c r="G4672"/>
    </row>
    <row r="4673" spans="2:7" x14ac:dyDescent="0.25">
      <c r="B4673"/>
      <c r="C4673"/>
      <c r="D4673"/>
      <c r="E4673"/>
      <c r="F4673"/>
      <c r="G4673"/>
    </row>
    <row r="4674" spans="2:7" x14ac:dyDescent="0.25">
      <c r="B4674"/>
      <c r="C4674"/>
      <c r="D4674"/>
      <c r="E4674"/>
      <c r="F4674"/>
      <c r="G4674"/>
    </row>
    <row r="4675" spans="2:7" x14ac:dyDescent="0.25">
      <c r="B4675"/>
      <c r="C4675"/>
      <c r="D4675"/>
      <c r="E4675"/>
      <c r="F4675"/>
      <c r="G4675"/>
    </row>
    <row r="4676" spans="2:7" x14ac:dyDescent="0.25">
      <c r="B4676"/>
      <c r="C4676"/>
      <c r="D4676"/>
      <c r="E4676"/>
      <c r="F4676"/>
      <c r="G4676"/>
    </row>
    <row r="4677" spans="2:7" x14ac:dyDescent="0.25">
      <c r="B4677"/>
      <c r="C4677"/>
      <c r="D4677"/>
      <c r="E4677"/>
      <c r="F4677"/>
      <c r="G4677"/>
    </row>
    <row r="4678" spans="2:7" x14ac:dyDescent="0.25">
      <c r="B4678"/>
      <c r="C4678"/>
      <c r="D4678"/>
      <c r="E4678"/>
      <c r="F4678"/>
      <c r="G4678"/>
    </row>
    <row r="4679" spans="2:7" x14ac:dyDescent="0.25">
      <c r="B4679"/>
      <c r="C4679"/>
      <c r="D4679"/>
      <c r="E4679"/>
      <c r="F4679"/>
      <c r="G4679"/>
    </row>
    <row r="4680" spans="2:7" x14ac:dyDescent="0.25">
      <c r="B4680"/>
      <c r="C4680"/>
      <c r="D4680"/>
      <c r="E4680"/>
      <c r="F4680"/>
      <c r="G4680"/>
    </row>
    <row r="4681" spans="2:7" x14ac:dyDescent="0.25">
      <c r="B4681"/>
      <c r="C4681"/>
      <c r="D4681"/>
      <c r="E4681"/>
      <c r="F4681"/>
      <c r="G4681"/>
    </row>
    <row r="4682" spans="2:7" x14ac:dyDescent="0.25">
      <c r="B4682"/>
      <c r="C4682"/>
      <c r="D4682"/>
      <c r="E4682"/>
      <c r="F4682"/>
      <c r="G4682"/>
    </row>
    <row r="4683" spans="2:7" x14ac:dyDescent="0.25">
      <c r="B4683"/>
      <c r="C4683"/>
      <c r="D4683"/>
      <c r="E4683"/>
      <c r="F4683"/>
      <c r="G4683"/>
    </row>
    <row r="4684" spans="2:7" x14ac:dyDescent="0.25">
      <c r="B4684"/>
      <c r="C4684"/>
      <c r="D4684"/>
      <c r="E4684"/>
      <c r="F4684"/>
      <c r="G4684"/>
    </row>
    <row r="4685" spans="2:7" x14ac:dyDescent="0.25">
      <c r="B4685"/>
      <c r="C4685"/>
      <c r="D4685"/>
      <c r="E4685"/>
      <c r="F4685"/>
      <c r="G4685"/>
    </row>
    <row r="4686" spans="2:7" x14ac:dyDescent="0.25">
      <c r="B4686"/>
      <c r="C4686"/>
      <c r="D4686"/>
      <c r="E4686"/>
      <c r="F4686"/>
      <c r="G4686"/>
    </row>
    <row r="4687" spans="2:7" x14ac:dyDescent="0.25">
      <c r="B4687"/>
      <c r="C4687"/>
      <c r="D4687"/>
      <c r="E4687"/>
      <c r="F4687"/>
      <c r="G4687"/>
    </row>
    <row r="4688" spans="2:7" x14ac:dyDescent="0.25">
      <c r="B4688"/>
      <c r="C4688"/>
      <c r="D4688"/>
      <c r="E4688"/>
      <c r="F4688"/>
      <c r="G4688"/>
    </row>
    <row r="4689" spans="2:7" x14ac:dyDescent="0.25">
      <c r="B4689"/>
      <c r="C4689"/>
      <c r="D4689"/>
      <c r="E4689"/>
      <c r="F4689"/>
      <c r="G4689"/>
    </row>
    <row r="4690" spans="2:7" x14ac:dyDescent="0.25">
      <c r="B4690"/>
      <c r="C4690"/>
      <c r="D4690"/>
      <c r="E4690"/>
      <c r="F4690"/>
      <c r="G4690"/>
    </row>
    <row r="4691" spans="2:7" x14ac:dyDescent="0.25">
      <c r="B4691"/>
      <c r="C4691"/>
      <c r="D4691"/>
      <c r="E4691"/>
      <c r="F4691"/>
      <c r="G4691"/>
    </row>
    <row r="4692" spans="2:7" x14ac:dyDescent="0.25">
      <c r="B4692"/>
      <c r="C4692"/>
      <c r="D4692"/>
      <c r="E4692"/>
      <c r="F4692"/>
      <c r="G4692"/>
    </row>
    <row r="4693" spans="2:7" x14ac:dyDescent="0.25">
      <c r="B4693"/>
      <c r="C4693"/>
      <c r="D4693"/>
      <c r="E4693"/>
      <c r="F4693"/>
      <c r="G4693"/>
    </row>
    <row r="4694" spans="2:7" x14ac:dyDescent="0.25">
      <c r="B4694"/>
      <c r="C4694"/>
      <c r="D4694"/>
      <c r="E4694"/>
      <c r="F4694"/>
      <c r="G4694"/>
    </row>
    <row r="4695" spans="2:7" x14ac:dyDescent="0.25">
      <c r="B4695"/>
      <c r="C4695"/>
      <c r="D4695"/>
      <c r="E4695"/>
      <c r="F4695"/>
      <c r="G4695"/>
    </row>
    <row r="4696" spans="2:7" x14ac:dyDescent="0.25">
      <c r="B4696"/>
      <c r="C4696"/>
      <c r="D4696"/>
      <c r="E4696"/>
      <c r="F4696"/>
      <c r="G4696"/>
    </row>
    <row r="4697" spans="2:7" x14ac:dyDescent="0.25">
      <c r="B4697"/>
      <c r="C4697"/>
      <c r="D4697"/>
      <c r="E4697"/>
      <c r="F4697"/>
      <c r="G4697"/>
    </row>
    <row r="4698" spans="2:7" x14ac:dyDescent="0.25">
      <c r="B4698"/>
      <c r="C4698"/>
      <c r="D4698"/>
      <c r="E4698"/>
      <c r="F4698"/>
      <c r="G4698"/>
    </row>
    <row r="4699" spans="2:7" x14ac:dyDescent="0.25">
      <c r="B4699"/>
      <c r="C4699"/>
      <c r="D4699"/>
      <c r="E4699"/>
      <c r="F4699"/>
      <c r="G4699"/>
    </row>
    <row r="4700" spans="2:7" x14ac:dyDescent="0.25">
      <c r="B4700"/>
      <c r="C4700"/>
      <c r="D4700"/>
      <c r="E4700"/>
      <c r="F4700"/>
      <c r="G4700"/>
    </row>
    <row r="4701" spans="2:7" x14ac:dyDescent="0.25">
      <c r="B4701"/>
      <c r="C4701"/>
      <c r="D4701"/>
      <c r="E4701"/>
      <c r="F4701"/>
      <c r="G4701"/>
    </row>
    <row r="4702" spans="2:7" x14ac:dyDescent="0.25">
      <c r="B4702"/>
      <c r="C4702"/>
      <c r="D4702"/>
      <c r="E4702"/>
      <c r="F4702"/>
      <c r="G4702"/>
    </row>
    <row r="4703" spans="2:7" x14ac:dyDescent="0.25">
      <c r="B4703"/>
      <c r="C4703"/>
      <c r="D4703"/>
      <c r="E4703"/>
      <c r="F4703"/>
      <c r="G4703"/>
    </row>
    <row r="4704" spans="2:7" x14ac:dyDescent="0.25">
      <c r="B4704"/>
      <c r="C4704"/>
      <c r="D4704"/>
      <c r="E4704"/>
      <c r="F4704"/>
      <c r="G4704"/>
    </row>
    <row r="4705" spans="2:7" x14ac:dyDescent="0.25">
      <c r="B4705"/>
      <c r="C4705"/>
      <c r="D4705"/>
      <c r="E4705"/>
      <c r="F4705"/>
      <c r="G4705"/>
    </row>
    <row r="4706" spans="2:7" x14ac:dyDescent="0.25">
      <c r="B4706"/>
      <c r="C4706"/>
      <c r="D4706"/>
      <c r="E4706"/>
      <c r="F4706"/>
      <c r="G4706"/>
    </row>
    <row r="4707" spans="2:7" x14ac:dyDescent="0.25">
      <c r="B4707"/>
      <c r="C4707"/>
      <c r="D4707"/>
      <c r="E4707"/>
      <c r="F4707"/>
      <c r="G4707"/>
    </row>
    <row r="4708" spans="2:7" x14ac:dyDescent="0.25">
      <c r="B4708"/>
      <c r="C4708"/>
      <c r="D4708"/>
      <c r="E4708"/>
      <c r="F4708"/>
      <c r="G4708"/>
    </row>
    <row r="4709" spans="2:7" x14ac:dyDescent="0.25">
      <c r="B4709"/>
      <c r="C4709"/>
      <c r="D4709"/>
      <c r="E4709"/>
      <c r="F4709"/>
      <c r="G4709"/>
    </row>
    <row r="4710" spans="2:7" x14ac:dyDescent="0.25">
      <c r="B4710"/>
      <c r="C4710"/>
      <c r="D4710"/>
      <c r="E4710"/>
      <c r="F4710"/>
      <c r="G4710"/>
    </row>
    <row r="4711" spans="2:7" x14ac:dyDescent="0.25">
      <c r="B4711"/>
      <c r="C4711"/>
      <c r="D4711"/>
      <c r="E4711"/>
      <c r="F4711"/>
      <c r="G4711"/>
    </row>
    <row r="4712" spans="2:7" x14ac:dyDescent="0.25">
      <c r="B4712"/>
      <c r="C4712"/>
      <c r="D4712"/>
      <c r="E4712"/>
      <c r="F4712"/>
      <c r="G4712"/>
    </row>
    <row r="4713" spans="2:7" x14ac:dyDescent="0.25">
      <c r="B4713"/>
      <c r="C4713"/>
      <c r="D4713"/>
      <c r="E4713"/>
      <c r="F4713"/>
      <c r="G4713"/>
    </row>
    <row r="4714" spans="2:7" x14ac:dyDescent="0.25">
      <c r="B4714"/>
      <c r="C4714"/>
      <c r="D4714"/>
      <c r="E4714"/>
      <c r="F4714"/>
      <c r="G4714"/>
    </row>
    <row r="4715" spans="2:7" x14ac:dyDescent="0.25">
      <c r="B4715"/>
      <c r="C4715"/>
      <c r="D4715"/>
      <c r="E4715"/>
      <c r="F4715"/>
      <c r="G4715"/>
    </row>
    <row r="4716" spans="2:7" x14ac:dyDescent="0.25">
      <c r="B4716"/>
      <c r="C4716"/>
      <c r="D4716"/>
      <c r="E4716"/>
      <c r="F4716"/>
      <c r="G4716"/>
    </row>
    <row r="4717" spans="2:7" x14ac:dyDescent="0.25">
      <c r="B4717"/>
      <c r="C4717"/>
      <c r="D4717"/>
      <c r="E4717"/>
      <c r="F4717"/>
      <c r="G4717"/>
    </row>
    <row r="4718" spans="2:7" x14ac:dyDescent="0.25">
      <c r="B4718"/>
      <c r="C4718"/>
      <c r="D4718"/>
      <c r="E4718"/>
      <c r="F4718"/>
      <c r="G4718"/>
    </row>
    <row r="4719" spans="2:7" x14ac:dyDescent="0.25">
      <c r="B4719"/>
      <c r="C4719"/>
      <c r="D4719"/>
      <c r="E4719"/>
      <c r="F4719"/>
      <c r="G4719"/>
    </row>
    <row r="4720" spans="2:7" x14ac:dyDescent="0.25">
      <c r="B4720"/>
      <c r="C4720"/>
      <c r="D4720"/>
      <c r="E4720"/>
      <c r="F4720"/>
      <c r="G4720"/>
    </row>
    <row r="4721" spans="2:7" x14ac:dyDescent="0.25">
      <c r="B4721"/>
      <c r="C4721"/>
      <c r="D4721"/>
      <c r="E4721"/>
      <c r="F4721"/>
      <c r="G4721"/>
    </row>
    <row r="4722" spans="2:7" x14ac:dyDescent="0.25">
      <c r="B4722"/>
      <c r="C4722"/>
      <c r="D4722"/>
      <c r="E4722"/>
      <c r="F4722"/>
      <c r="G4722"/>
    </row>
    <row r="4723" spans="2:7" x14ac:dyDescent="0.25">
      <c r="B4723"/>
      <c r="C4723"/>
      <c r="D4723"/>
      <c r="E4723"/>
      <c r="F4723"/>
      <c r="G4723"/>
    </row>
    <row r="4724" spans="2:7" x14ac:dyDescent="0.25">
      <c r="B4724"/>
      <c r="C4724"/>
      <c r="D4724"/>
      <c r="E4724"/>
      <c r="F4724"/>
      <c r="G4724"/>
    </row>
    <row r="4725" spans="2:7" x14ac:dyDescent="0.25">
      <c r="B4725"/>
      <c r="C4725"/>
      <c r="D4725"/>
      <c r="E4725"/>
      <c r="F4725"/>
      <c r="G4725"/>
    </row>
    <row r="4726" spans="2:7" x14ac:dyDescent="0.25">
      <c r="B4726"/>
      <c r="C4726"/>
      <c r="D4726"/>
      <c r="E4726"/>
      <c r="F4726"/>
      <c r="G4726"/>
    </row>
    <row r="4727" spans="2:7" x14ac:dyDescent="0.25">
      <c r="B4727"/>
      <c r="C4727"/>
      <c r="D4727"/>
      <c r="E4727"/>
      <c r="F4727"/>
      <c r="G4727"/>
    </row>
    <row r="4728" spans="2:7" x14ac:dyDescent="0.25">
      <c r="B4728"/>
      <c r="C4728"/>
      <c r="D4728"/>
      <c r="E4728"/>
      <c r="F4728"/>
      <c r="G4728"/>
    </row>
    <row r="4729" spans="2:7" x14ac:dyDescent="0.25">
      <c r="B4729"/>
      <c r="C4729"/>
      <c r="D4729"/>
      <c r="E4729"/>
      <c r="F4729"/>
      <c r="G4729"/>
    </row>
    <row r="4730" spans="2:7" x14ac:dyDescent="0.25">
      <c r="B4730"/>
      <c r="C4730"/>
      <c r="D4730"/>
      <c r="E4730"/>
      <c r="F4730"/>
      <c r="G4730"/>
    </row>
    <row r="4731" spans="2:7" x14ac:dyDescent="0.25">
      <c r="B4731"/>
      <c r="C4731"/>
      <c r="D4731"/>
      <c r="E4731"/>
      <c r="F4731"/>
      <c r="G4731"/>
    </row>
    <row r="4732" spans="2:7" x14ac:dyDescent="0.25">
      <c r="B4732"/>
      <c r="C4732"/>
      <c r="D4732"/>
      <c r="E4732"/>
      <c r="F4732"/>
      <c r="G4732"/>
    </row>
    <row r="4733" spans="2:7" x14ac:dyDescent="0.25">
      <c r="B4733"/>
      <c r="C4733"/>
      <c r="D4733"/>
      <c r="E4733"/>
      <c r="F4733"/>
      <c r="G4733"/>
    </row>
    <row r="4734" spans="2:7" x14ac:dyDescent="0.25">
      <c r="B4734"/>
      <c r="C4734"/>
      <c r="D4734"/>
      <c r="E4734"/>
      <c r="F4734"/>
      <c r="G4734"/>
    </row>
    <row r="4735" spans="2:7" x14ac:dyDescent="0.25">
      <c r="B4735"/>
      <c r="C4735"/>
      <c r="D4735"/>
      <c r="E4735"/>
      <c r="F4735"/>
      <c r="G4735"/>
    </row>
    <row r="4736" spans="2:7" x14ac:dyDescent="0.25">
      <c r="B4736"/>
      <c r="C4736"/>
      <c r="D4736"/>
      <c r="E4736"/>
      <c r="F4736"/>
      <c r="G4736"/>
    </row>
    <row r="4737" spans="2:7" x14ac:dyDescent="0.25">
      <c r="B4737"/>
      <c r="C4737"/>
      <c r="D4737"/>
      <c r="E4737"/>
      <c r="F4737"/>
      <c r="G4737"/>
    </row>
    <row r="4738" spans="2:7" x14ac:dyDescent="0.25">
      <c r="B4738"/>
      <c r="C4738"/>
      <c r="D4738"/>
      <c r="E4738"/>
      <c r="F4738"/>
      <c r="G4738"/>
    </row>
    <row r="4739" spans="2:7" x14ac:dyDescent="0.25">
      <c r="B4739"/>
      <c r="C4739"/>
      <c r="D4739"/>
      <c r="E4739"/>
      <c r="F4739"/>
      <c r="G4739"/>
    </row>
    <row r="4740" spans="2:7" x14ac:dyDescent="0.25">
      <c r="B4740"/>
      <c r="C4740"/>
      <c r="D4740"/>
      <c r="E4740"/>
      <c r="F4740"/>
      <c r="G4740"/>
    </row>
    <row r="4741" spans="2:7" x14ac:dyDescent="0.25">
      <c r="B4741"/>
      <c r="C4741"/>
      <c r="D4741"/>
      <c r="E4741"/>
      <c r="F4741"/>
      <c r="G4741"/>
    </row>
    <row r="4742" spans="2:7" x14ac:dyDescent="0.25">
      <c r="B4742"/>
      <c r="C4742"/>
      <c r="D4742"/>
      <c r="E4742"/>
      <c r="F4742"/>
      <c r="G4742"/>
    </row>
    <row r="4743" spans="2:7" x14ac:dyDescent="0.25">
      <c r="B4743"/>
      <c r="C4743"/>
      <c r="D4743"/>
      <c r="E4743"/>
      <c r="F4743"/>
      <c r="G4743"/>
    </row>
    <row r="4744" spans="2:7" x14ac:dyDescent="0.25">
      <c r="B4744"/>
      <c r="C4744"/>
      <c r="D4744"/>
      <c r="E4744"/>
      <c r="F4744"/>
      <c r="G4744"/>
    </row>
    <row r="4745" spans="2:7" x14ac:dyDescent="0.25">
      <c r="B4745"/>
      <c r="C4745"/>
      <c r="D4745"/>
      <c r="E4745"/>
      <c r="F4745"/>
      <c r="G4745"/>
    </row>
    <row r="4746" spans="2:7" x14ac:dyDescent="0.25">
      <c r="B4746"/>
      <c r="C4746"/>
      <c r="D4746"/>
      <c r="E4746"/>
      <c r="F4746"/>
      <c r="G4746"/>
    </row>
    <row r="4747" spans="2:7" x14ac:dyDescent="0.25">
      <c r="B4747"/>
      <c r="C4747"/>
      <c r="D4747"/>
      <c r="E4747"/>
      <c r="F4747"/>
      <c r="G4747"/>
    </row>
    <row r="4748" spans="2:7" x14ac:dyDescent="0.25">
      <c r="B4748"/>
      <c r="C4748"/>
      <c r="D4748"/>
      <c r="E4748"/>
      <c r="F4748"/>
      <c r="G4748"/>
    </row>
    <row r="4749" spans="2:7" x14ac:dyDescent="0.25">
      <c r="B4749"/>
      <c r="C4749"/>
      <c r="D4749"/>
      <c r="E4749"/>
      <c r="F4749"/>
      <c r="G4749"/>
    </row>
    <row r="4750" spans="2:7" x14ac:dyDescent="0.25">
      <c r="B4750"/>
      <c r="C4750"/>
      <c r="D4750"/>
      <c r="E4750"/>
      <c r="F4750"/>
      <c r="G4750"/>
    </row>
    <row r="4751" spans="2:7" x14ac:dyDescent="0.25">
      <c r="B4751"/>
      <c r="C4751"/>
      <c r="D4751"/>
      <c r="E4751"/>
      <c r="F4751"/>
      <c r="G4751"/>
    </row>
    <row r="4752" spans="2:7" x14ac:dyDescent="0.25">
      <c r="B4752"/>
      <c r="C4752"/>
      <c r="D4752"/>
      <c r="E4752"/>
      <c r="F4752"/>
      <c r="G4752"/>
    </row>
    <row r="4753" spans="2:7" x14ac:dyDescent="0.25">
      <c r="B4753"/>
      <c r="C4753"/>
      <c r="D4753"/>
      <c r="E4753"/>
      <c r="F4753"/>
      <c r="G4753"/>
    </row>
    <row r="4754" spans="2:7" x14ac:dyDescent="0.25">
      <c r="B4754"/>
      <c r="C4754"/>
      <c r="D4754"/>
      <c r="E4754"/>
      <c r="F4754"/>
      <c r="G4754"/>
    </row>
    <row r="4755" spans="2:7" x14ac:dyDescent="0.25">
      <c r="B4755"/>
      <c r="C4755"/>
      <c r="D4755"/>
      <c r="E4755"/>
      <c r="F4755"/>
      <c r="G4755"/>
    </row>
    <row r="4756" spans="2:7" x14ac:dyDescent="0.25">
      <c r="B4756"/>
      <c r="C4756"/>
      <c r="D4756"/>
      <c r="E4756"/>
      <c r="F4756"/>
      <c r="G4756"/>
    </row>
    <row r="4757" spans="2:7" x14ac:dyDescent="0.25">
      <c r="B4757"/>
      <c r="C4757"/>
      <c r="D4757"/>
      <c r="E4757"/>
      <c r="F4757"/>
      <c r="G4757"/>
    </row>
    <row r="4758" spans="2:7" x14ac:dyDescent="0.25">
      <c r="B4758"/>
      <c r="C4758"/>
      <c r="D4758"/>
      <c r="E4758"/>
      <c r="F4758"/>
      <c r="G4758"/>
    </row>
    <row r="4759" spans="2:7" x14ac:dyDescent="0.25">
      <c r="B4759"/>
      <c r="C4759"/>
      <c r="D4759"/>
      <c r="E4759"/>
      <c r="F4759"/>
      <c r="G4759"/>
    </row>
    <row r="4760" spans="2:7" x14ac:dyDescent="0.25">
      <c r="B4760"/>
      <c r="C4760"/>
      <c r="D4760"/>
      <c r="E4760"/>
      <c r="F4760"/>
      <c r="G4760"/>
    </row>
    <row r="4761" spans="2:7" x14ac:dyDescent="0.25">
      <c r="B4761"/>
      <c r="C4761"/>
      <c r="D4761"/>
      <c r="E4761"/>
      <c r="F4761"/>
      <c r="G4761"/>
    </row>
    <row r="4762" spans="2:7" x14ac:dyDescent="0.25">
      <c r="B4762"/>
      <c r="C4762"/>
      <c r="D4762"/>
      <c r="E4762"/>
      <c r="F4762"/>
      <c r="G4762"/>
    </row>
    <row r="4763" spans="2:7" x14ac:dyDescent="0.25">
      <c r="B4763"/>
      <c r="C4763"/>
      <c r="D4763"/>
      <c r="E4763"/>
      <c r="F4763"/>
      <c r="G4763"/>
    </row>
    <row r="4764" spans="2:7" x14ac:dyDescent="0.25">
      <c r="B4764"/>
      <c r="C4764"/>
      <c r="D4764"/>
      <c r="E4764"/>
      <c r="F4764"/>
      <c r="G4764"/>
    </row>
    <row r="4765" spans="2:7" x14ac:dyDescent="0.25">
      <c r="B4765"/>
      <c r="C4765"/>
      <c r="D4765"/>
      <c r="E4765"/>
      <c r="F4765"/>
      <c r="G4765"/>
    </row>
    <row r="4766" spans="2:7" x14ac:dyDescent="0.25">
      <c r="B4766"/>
      <c r="C4766"/>
      <c r="D4766"/>
      <c r="E4766"/>
      <c r="F4766"/>
      <c r="G4766"/>
    </row>
    <row r="4767" spans="2:7" x14ac:dyDescent="0.25">
      <c r="B4767"/>
      <c r="C4767"/>
      <c r="D4767"/>
      <c r="E4767"/>
      <c r="F4767"/>
      <c r="G4767"/>
    </row>
    <row r="4768" spans="2:7" x14ac:dyDescent="0.25">
      <c r="B4768"/>
      <c r="C4768"/>
      <c r="D4768"/>
      <c r="E4768"/>
      <c r="F4768"/>
      <c r="G4768"/>
    </row>
    <row r="4769" spans="2:7" x14ac:dyDescent="0.25">
      <c r="B4769"/>
      <c r="C4769"/>
      <c r="D4769"/>
      <c r="E4769"/>
      <c r="F4769"/>
      <c r="G4769"/>
    </row>
    <row r="4770" spans="2:7" x14ac:dyDescent="0.25">
      <c r="B4770"/>
      <c r="C4770"/>
      <c r="D4770"/>
      <c r="E4770"/>
      <c r="F4770"/>
      <c r="G4770"/>
    </row>
    <row r="4771" spans="2:7" x14ac:dyDescent="0.25">
      <c r="B4771"/>
      <c r="C4771"/>
      <c r="D4771"/>
      <c r="E4771"/>
      <c r="F4771"/>
      <c r="G4771"/>
    </row>
    <row r="4772" spans="2:7" x14ac:dyDescent="0.25">
      <c r="B4772"/>
      <c r="C4772"/>
      <c r="D4772"/>
      <c r="E4772"/>
      <c r="F4772"/>
      <c r="G4772"/>
    </row>
    <row r="4773" spans="2:7" x14ac:dyDescent="0.25">
      <c r="B4773"/>
      <c r="C4773"/>
      <c r="D4773"/>
      <c r="E4773"/>
      <c r="F4773"/>
      <c r="G4773"/>
    </row>
    <row r="4774" spans="2:7" x14ac:dyDescent="0.25">
      <c r="B4774"/>
      <c r="C4774"/>
      <c r="D4774"/>
      <c r="E4774"/>
      <c r="F4774"/>
      <c r="G4774"/>
    </row>
    <row r="4775" spans="2:7" x14ac:dyDescent="0.25">
      <c r="B4775"/>
      <c r="C4775"/>
      <c r="D4775"/>
      <c r="E4775"/>
      <c r="F4775"/>
      <c r="G4775"/>
    </row>
    <row r="4776" spans="2:7" x14ac:dyDescent="0.25">
      <c r="B4776"/>
      <c r="C4776"/>
      <c r="D4776"/>
      <c r="E4776"/>
      <c r="F4776"/>
      <c r="G4776"/>
    </row>
    <row r="4777" spans="2:7" x14ac:dyDescent="0.25">
      <c r="B4777"/>
      <c r="C4777"/>
      <c r="D4777"/>
      <c r="E4777"/>
      <c r="F4777"/>
      <c r="G4777"/>
    </row>
    <row r="4778" spans="2:7" x14ac:dyDescent="0.25">
      <c r="B4778"/>
      <c r="C4778"/>
      <c r="D4778"/>
      <c r="E4778"/>
      <c r="F4778"/>
      <c r="G4778"/>
    </row>
    <row r="4779" spans="2:7" x14ac:dyDescent="0.25">
      <c r="B4779"/>
      <c r="C4779"/>
      <c r="D4779"/>
      <c r="E4779"/>
      <c r="F4779"/>
      <c r="G4779"/>
    </row>
    <row r="4780" spans="2:7" x14ac:dyDescent="0.25">
      <c r="B4780"/>
      <c r="C4780"/>
      <c r="D4780"/>
      <c r="E4780"/>
      <c r="F4780"/>
      <c r="G4780"/>
    </row>
    <row r="4781" spans="2:7" x14ac:dyDescent="0.25">
      <c r="B4781"/>
      <c r="C4781"/>
      <c r="D4781"/>
      <c r="E4781"/>
      <c r="F4781"/>
      <c r="G4781"/>
    </row>
    <row r="4782" spans="2:7" x14ac:dyDescent="0.25">
      <c r="B4782"/>
      <c r="C4782"/>
      <c r="D4782"/>
      <c r="E4782"/>
      <c r="F4782"/>
      <c r="G4782"/>
    </row>
    <row r="4783" spans="2:7" x14ac:dyDescent="0.25">
      <c r="B4783"/>
      <c r="C4783"/>
      <c r="D4783"/>
      <c r="E4783"/>
      <c r="F4783"/>
      <c r="G4783"/>
    </row>
    <row r="4784" spans="2:7" x14ac:dyDescent="0.25">
      <c r="B4784"/>
      <c r="C4784"/>
      <c r="D4784"/>
      <c r="E4784"/>
      <c r="F4784"/>
      <c r="G4784"/>
    </row>
    <row r="4785" spans="2:7" x14ac:dyDescent="0.25">
      <c r="B4785"/>
      <c r="C4785"/>
      <c r="D4785"/>
      <c r="E4785"/>
      <c r="F4785"/>
      <c r="G4785"/>
    </row>
    <row r="4786" spans="2:7" x14ac:dyDescent="0.25">
      <c r="B4786"/>
      <c r="C4786"/>
      <c r="D4786"/>
      <c r="E4786"/>
      <c r="F4786"/>
      <c r="G4786"/>
    </row>
    <row r="4787" spans="2:7" x14ac:dyDescent="0.25">
      <c r="B4787"/>
      <c r="C4787"/>
      <c r="D4787"/>
      <c r="E4787"/>
      <c r="F4787"/>
      <c r="G4787"/>
    </row>
    <row r="4788" spans="2:7" x14ac:dyDescent="0.25">
      <c r="B4788"/>
      <c r="C4788"/>
      <c r="D4788"/>
      <c r="E4788"/>
      <c r="F4788"/>
      <c r="G4788"/>
    </row>
    <row r="4789" spans="2:7" x14ac:dyDescent="0.25">
      <c r="B4789"/>
      <c r="C4789"/>
      <c r="D4789"/>
      <c r="E4789"/>
      <c r="F4789"/>
      <c r="G4789"/>
    </row>
    <row r="4790" spans="2:7" x14ac:dyDescent="0.25">
      <c r="B4790"/>
      <c r="C4790"/>
      <c r="D4790"/>
      <c r="E4790"/>
      <c r="F4790"/>
      <c r="G4790"/>
    </row>
    <row r="4791" spans="2:7" x14ac:dyDescent="0.25">
      <c r="B4791"/>
      <c r="C4791"/>
      <c r="D4791"/>
      <c r="E4791"/>
      <c r="F4791"/>
      <c r="G4791"/>
    </row>
    <row r="4792" spans="2:7" x14ac:dyDescent="0.25">
      <c r="B4792"/>
      <c r="C4792"/>
      <c r="D4792"/>
      <c r="E4792"/>
      <c r="F4792"/>
      <c r="G4792"/>
    </row>
    <row r="4793" spans="2:7" x14ac:dyDescent="0.25">
      <c r="B4793"/>
      <c r="C4793"/>
      <c r="D4793"/>
      <c r="E4793"/>
      <c r="F4793"/>
      <c r="G4793"/>
    </row>
    <row r="4794" spans="2:7" x14ac:dyDescent="0.25">
      <c r="B4794"/>
      <c r="C4794"/>
      <c r="D4794"/>
      <c r="E4794"/>
      <c r="F4794"/>
      <c r="G4794"/>
    </row>
    <row r="4795" spans="2:7" x14ac:dyDescent="0.25">
      <c r="B4795"/>
      <c r="C4795"/>
      <c r="D4795"/>
      <c r="E4795"/>
      <c r="F4795"/>
      <c r="G4795"/>
    </row>
    <row r="4796" spans="2:7" x14ac:dyDescent="0.25">
      <c r="B4796"/>
      <c r="C4796"/>
      <c r="D4796"/>
      <c r="E4796"/>
      <c r="F4796"/>
      <c r="G4796"/>
    </row>
    <row r="4797" spans="2:7" x14ac:dyDescent="0.25">
      <c r="B4797"/>
      <c r="C4797"/>
      <c r="D4797"/>
      <c r="E4797"/>
      <c r="F4797"/>
      <c r="G4797"/>
    </row>
    <row r="4798" spans="2:7" x14ac:dyDescent="0.25">
      <c r="B4798"/>
      <c r="C4798"/>
      <c r="D4798"/>
      <c r="E4798"/>
      <c r="F4798"/>
      <c r="G4798"/>
    </row>
    <row r="4799" spans="2:7" x14ac:dyDescent="0.25">
      <c r="B4799"/>
      <c r="C4799"/>
      <c r="D4799"/>
      <c r="E4799"/>
      <c r="F4799"/>
      <c r="G4799"/>
    </row>
    <row r="4800" spans="2:7" x14ac:dyDescent="0.25">
      <c r="B4800"/>
      <c r="C4800"/>
      <c r="D4800"/>
      <c r="E4800"/>
      <c r="F4800"/>
      <c r="G4800"/>
    </row>
    <row r="4801" spans="2:7" x14ac:dyDescent="0.25">
      <c r="B4801"/>
      <c r="C4801"/>
      <c r="D4801"/>
      <c r="E4801"/>
      <c r="F4801"/>
      <c r="G4801"/>
    </row>
    <row r="4802" spans="2:7" x14ac:dyDescent="0.25">
      <c r="B4802"/>
      <c r="C4802"/>
      <c r="D4802"/>
      <c r="E4802"/>
      <c r="F4802"/>
      <c r="G4802"/>
    </row>
    <row r="4803" spans="2:7" x14ac:dyDescent="0.25">
      <c r="B4803"/>
      <c r="C4803"/>
      <c r="D4803"/>
      <c r="E4803"/>
      <c r="F4803"/>
      <c r="G4803"/>
    </row>
    <row r="4804" spans="2:7" x14ac:dyDescent="0.25">
      <c r="B4804"/>
      <c r="C4804"/>
      <c r="D4804"/>
      <c r="E4804"/>
      <c r="F4804"/>
      <c r="G4804"/>
    </row>
    <row r="4805" spans="2:7" x14ac:dyDescent="0.25">
      <c r="B4805"/>
      <c r="C4805"/>
      <c r="D4805"/>
      <c r="E4805"/>
      <c r="F4805"/>
      <c r="G4805"/>
    </row>
    <row r="4806" spans="2:7" x14ac:dyDescent="0.25">
      <c r="B4806"/>
      <c r="C4806"/>
      <c r="D4806"/>
      <c r="E4806"/>
      <c r="F4806"/>
      <c r="G4806"/>
    </row>
    <row r="4807" spans="2:7" x14ac:dyDescent="0.25">
      <c r="B4807"/>
      <c r="C4807"/>
      <c r="D4807"/>
      <c r="E4807"/>
      <c r="F4807"/>
      <c r="G4807"/>
    </row>
    <row r="4808" spans="2:7" x14ac:dyDescent="0.25">
      <c r="B4808"/>
      <c r="C4808"/>
      <c r="D4808"/>
      <c r="E4808"/>
      <c r="F4808"/>
      <c r="G4808"/>
    </row>
    <row r="4809" spans="2:7" x14ac:dyDescent="0.25">
      <c r="B4809"/>
      <c r="C4809"/>
      <c r="D4809"/>
      <c r="E4809"/>
      <c r="F4809"/>
      <c r="G4809"/>
    </row>
    <row r="4810" spans="2:7" x14ac:dyDescent="0.25">
      <c r="B4810"/>
      <c r="C4810"/>
      <c r="D4810"/>
      <c r="E4810"/>
      <c r="F4810"/>
      <c r="G4810"/>
    </row>
    <row r="4811" spans="2:7" x14ac:dyDescent="0.25">
      <c r="B4811"/>
      <c r="C4811"/>
      <c r="D4811"/>
      <c r="E4811"/>
      <c r="F4811"/>
      <c r="G4811"/>
    </row>
    <row r="4812" spans="2:7" x14ac:dyDescent="0.25">
      <c r="B4812"/>
      <c r="C4812"/>
      <c r="D4812"/>
      <c r="E4812"/>
      <c r="F4812"/>
      <c r="G4812"/>
    </row>
    <row r="4813" spans="2:7" x14ac:dyDescent="0.25">
      <c r="B4813"/>
      <c r="C4813"/>
      <c r="D4813"/>
      <c r="E4813"/>
      <c r="F4813"/>
      <c r="G4813"/>
    </row>
    <row r="4814" spans="2:7" x14ac:dyDescent="0.25">
      <c r="B4814"/>
      <c r="C4814"/>
      <c r="D4814"/>
      <c r="E4814"/>
      <c r="F4814"/>
      <c r="G4814"/>
    </row>
    <row r="4815" spans="2:7" x14ac:dyDescent="0.25">
      <c r="B4815"/>
      <c r="C4815"/>
      <c r="D4815"/>
      <c r="E4815"/>
      <c r="F4815"/>
      <c r="G4815"/>
    </row>
    <row r="4816" spans="2:7" x14ac:dyDescent="0.25">
      <c r="B4816"/>
      <c r="C4816"/>
      <c r="D4816"/>
      <c r="E4816"/>
      <c r="F4816"/>
      <c r="G4816"/>
    </row>
    <row r="4817" spans="2:7" x14ac:dyDescent="0.25">
      <c r="B4817"/>
      <c r="C4817"/>
      <c r="D4817"/>
      <c r="E4817"/>
      <c r="F4817"/>
      <c r="G4817"/>
    </row>
    <row r="4818" spans="2:7" x14ac:dyDescent="0.25">
      <c r="B4818"/>
      <c r="C4818"/>
      <c r="D4818"/>
      <c r="E4818"/>
      <c r="F4818"/>
      <c r="G4818"/>
    </row>
    <row r="4819" spans="2:7" x14ac:dyDescent="0.25">
      <c r="B4819"/>
      <c r="C4819"/>
      <c r="D4819"/>
      <c r="E4819"/>
      <c r="F4819"/>
      <c r="G4819"/>
    </row>
    <row r="4820" spans="2:7" x14ac:dyDescent="0.25">
      <c r="B4820"/>
      <c r="C4820"/>
      <c r="D4820"/>
      <c r="E4820"/>
      <c r="F4820"/>
      <c r="G4820"/>
    </row>
    <row r="4821" spans="2:7" x14ac:dyDescent="0.25">
      <c r="B4821"/>
      <c r="C4821"/>
      <c r="D4821"/>
      <c r="E4821"/>
      <c r="F4821"/>
      <c r="G4821"/>
    </row>
    <row r="4822" spans="2:7" x14ac:dyDescent="0.25">
      <c r="B4822"/>
      <c r="C4822"/>
      <c r="D4822"/>
      <c r="E4822"/>
      <c r="F4822"/>
      <c r="G4822"/>
    </row>
    <row r="4823" spans="2:7" x14ac:dyDescent="0.25">
      <c r="B4823"/>
      <c r="C4823"/>
      <c r="D4823"/>
      <c r="E4823"/>
      <c r="F4823"/>
      <c r="G4823"/>
    </row>
    <row r="4824" spans="2:7" x14ac:dyDescent="0.25">
      <c r="B4824"/>
      <c r="C4824"/>
      <c r="D4824"/>
      <c r="E4824"/>
      <c r="F4824"/>
      <c r="G4824"/>
    </row>
    <row r="4825" spans="2:7" x14ac:dyDescent="0.25">
      <c r="B4825"/>
      <c r="C4825"/>
      <c r="D4825"/>
      <c r="E4825"/>
      <c r="F4825"/>
      <c r="G4825"/>
    </row>
    <row r="4826" spans="2:7" x14ac:dyDescent="0.25">
      <c r="B4826"/>
      <c r="C4826"/>
      <c r="D4826"/>
      <c r="E4826"/>
      <c r="F4826"/>
      <c r="G4826"/>
    </row>
    <row r="4827" spans="2:7" x14ac:dyDescent="0.25">
      <c r="B4827"/>
      <c r="C4827"/>
      <c r="D4827"/>
      <c r="E4827"/>
      <c r="F4827"/>
      <c r="G4827"/>
    </row>
    <row r="4828" spans="2:7" x14ac:dyDescent="0.25">
      <c r="B4828"/>
      <c r="C4828"/>
      <c r="D4828"/>
      <c r="E4828"/>
      <c r="F4828"/>
      <c r="G4828"/>
    </row>
    <row r="4829" spans="2:7" x14ac:dyDescent="0.25">
      <c r="B4829"/>
      <c r="C4829"/>
      <c r="D4829"/>
      <c r="E4829"/>
      <c r="F4829"/>
      <c r="G4829"/>
    </row>
    <row r="4830" spans="2:7" x14ac:dyDescent="0.25">
      <c r="B4830"/>
      <c r="C4830"/>
      <c r="D4830"/>
      <c r="E4830"/>
      <c r="F4830"/>
      <c r="G4830"/>
    </row>
    <row r="4831" spans="2:7" x14ac:dyDescent="0.25">
      <c r="B4831"/>
      <c r="C4831"/>
      <c r="D4831"/>
      <c r="E4831"/>
      <c r="F4831"/>
      <c r="G4831"/>
    </row>
    <row r="4832" spans="2:7" x14ac:dyDescent="0.25">
      <c r="B4832"/>
      <c r="C4832"/>
      <c r="D4832"/>
      <c r="E4832"/>
      <c r="F4832"/>
      <c r="G4832"/>
    </row>
    <row r="4833" spans="2:7" x14ac:dyDescent="0.25">
      <c r="B4833"/>
      <c r="C4833"/>
      <c r="D4833"/>
      <c r="E4833"/>
      <c r="F4833"/>
      <c r="G4833"/>
    </row>
    <row r="4834" spans="2:7" x14ac:dyDescent="0.25">
      <c r="B4834"/>
      <c r="C4834"/>
      <c r="D4834"/>
      <c r="E4834"/>
      <c r="F4834"/>
      <c r="G4834"/>
    </row>
    <row r="4835" spans="2:7" x14ac:dyDescent="0.25">
      <c r="B4835"/>
      <c r="C4835"/>
      <c r="D4835"/>
      <c r="E4835"/>
      <c r="F4835"/>
      <c r="G4835"/>
    </row>
    <row r="4836" spans="2:7" x14ac:dyDescent="0.25">
      <c r="B4836"/>
      <c r="C4836"/>
      <c r="D4836"/>
      <c r="E4836"/>
      <c r="F4836"/>
      <c r="G4836"/>
    </row>
    <row r="4837" spans="2:7" x14ac:dyDescent="0.25">
      <c r="B4837"/>
      <c r="C4837"/>
      <c r="D4837"/>
      <c r="E4837"/>
      <c r="F4837"/>
      <c r="G4837"/>
    </row>
    <row r="4838" spans="2:7" x14ac:dyDescent="0.25">
      <c r="B4838"/>
      <c r="C4838"/>
      <c r="D4838"/>
      <c r="E4838"/>
      <c r="F4838"/>
      <c r="G4838"/>
    </row>
    <row r="4839" spans="2:7" x14ac:dyDescent="0.25">
      <c r="B4839"/>
      <c r="C4839"/>
      <c r="D4839"/>
      <c r="E4839"/>
      <c r="F4839"/>
      <c r="G4839"/>
    </row>
    <row r="4840" spans="2:7" x14ac:dyDescent="0.25">
      <c r="B4840"/>
      <c r="C4840"/>
      <c r="D4840"/>
      <c r="E4840"/>
      <c r="F4840"/>
      <c r="G4840"/>
    </row>
    <row r="4841" spans="2:7" x14ac:dyDescent="0.25">
      <c r="B4841"/>
      <c r="C4841"/>
      <c r="D4841"/>
      <c r="E4841"/>
      <c r="F4841"/>
      <c r="G4841"/>
    </row>
    <row r="4842" spans="2:7" x14ac:dyDescent="0.25">
      <c r="B4842"/>
      <c r="C4842"/>
      <c r="D4842"/>
      <c r="E4842"/>
      <c r="F4842"/>
      <c r="G4842"/>
    </row>
    <row r="4843" spans="2:7" x14ac:dyDescent="0.25">
      <c r="B4843"/>
      <c r="C4843"/>
      <c r="D4843"/>
      <c r="E4843"/>
      <c r="F4843"/>
      <c r="G4843"/>
    </row>
    <row r="4844" spans="2:7" x14ac:dyDescent="0.25">
      <c r="B4844"/>
      <c r="C4844"/>
      <c r="D4844"/>
      <c r="E4844"/>
      <c r="F4844"/>
      <c r="G4844"/>
    </row>
    <row r="4845" spans="2:7" x14ac:dyDescent="0.25">
      <c r="B4845"/>
      <c r="C4845"/>
      <c r="D4845"/>
      <c r="E4845"/>
      <c r="F4845"/>
      <c r="G4845"/>
    </row>
    <row r="4846" spans="2:7" x14ac:dyDescent="0.25">
      <c r="B4846"/>
      <c r="C4846"/>
      <c r="D4846"/>
      <c r="E4846"/>
      <c r="F4846"/>
      <c r="G4846"/>
    </row>
    <row r="4847" spans="2:7" x14ac:dyDescent="0.25">
      <c r="B4847"/>
      <c r="C4847"/>
      <c r="D4847"/>
      <c r="E4847"/>
      <c r="F4847"/>
      <c r="G4847"/>
    </row>
    <row r="4848" spans="2:7" x14ac:dyDescent="0.25">
      <c r="B4848"/>
      <c r="C4848"/>
      <c r="D4848"/>
      <c r="E4848"/>
      <c r="F4848"/>
      <c r="G4848"/>
    </row>
    <row r="4849" spans="2:7" x14ac:dyDescent="0.25">
      <c r="B4849"/>
      <c r="C4849"/>
      <c r="D4849"/>
      <c r="E4849"/>
      <c r="F4849"/>
      <c r="G4849"/>
    </row>
    <row r="4850" spans="2:7" x14ac:dyDescent="0.25">
      <c r="B4850"/>
      <c r="C4850"/>
      <c r="D4850"/>
      <c r="E4850"/>
      <c r="F4850"/>
      <c r="G4850"/>
    </row>
    <row r="4851" spans="2:7" x14ac:dyDescent="0.25">
      <c r="B4851"/>
      <c r="C4851"/>
      <c r="D4851"/>
      <c r="E4851"/>
      <c r="F4851"/>
      <c r="G4851"/>
    </row>
    <row r="4852" spans="2:7" x14ac:dyDescent="0.25">
      <c r="B4852"/>
      <c r="C4852"/>
      <c r="D4852"/>
      <c r="E4852"/>
      <c r="F4852"/>
      <c r="G4852"/>
    </row>
    <row r="4853" spans="2:7" x14ac:dyDescent="0.25">
      <c r="B4853"/>
      <c r="C4853"/>
      <c r="D4853"/>
      <c r="E4853"/>
      <c r="F4853"/>
      <c r="G4853"/>
    </row>
    <row r="4854" spans="2:7" x14ac:dyDescent="0.25">
      <c r="B4854"/>
      <c r="C4854"/>
      <c r="D4854"/>
      <c r="E4854"/>
      <c r="F4854"/>
      <c r="G4854"/>
    </row>
    <row r="4855" spans="2:7" x14ac:dyDescent="0.25">
      <c r="B4855"/>
      <c r="C4855"/>
      <c r="D4855"/>
      <c r="E4855"/>
      <c r="F4855"/>
      <c r="G4855"/>
    </row>
    <row r="4856" spans="2:7" x14ac:dyDescent="0.25">
      <c r="B4856"/>
      <c r="C4856"/>
      <c r="D4856"/>
      <c r="E4856"/>
      <c r="F4856"/>
      <c r="G4856"/>
    </row>
    <row r="4857" spans="2:7" x14ac:dyDescent="0.25">
      <c r="B4857"/>
      <c r="C4857"/>
      <c r="D4857"/>
      <c r="E4857"/>
      <c r="F4857"/>
      <c r="G4857"/>
    </row>
    <row r="4858" spans="2:7" x14ac:dyDescent="0.25">
      <c r="B4858"/>
      <c r="C4858"/>
      <c r="D4858"/>
      <c r="E4858"/>
      <c r="F4858"/>
      <c r="G4858"/>
    </row>
    <row r="4859" spans="2:7" x14ac:dyDescent="0.25">
      <c r="B4859"/>
      <c r="C4859"/>
      <c r="D4859"/>
      <c r="E4859"/>
      <c r="F4859"/>
      <c r="G4859"/>
    </row>
    <row r="4860" spans="2:7" x14ac:dyDescent="0.25">
      <c r="B4860"/>
      <c r="C4860"/>
      <c r="D4860"/>
      <c r="E4860"/>
      <c r="F4860"/>
      <c r="G4860"/>
    </row>
    <row r="4861" spans="2:7" x14ac:dyDescent="0.25">
      <c r="B4861"/>
      <c r="C4861"/>
      <c r="D4861"/>
      <c r="E4861"/>
      <c r="F4861"/>
      <c r="G4861"/>
    </row>
    <row r="4862" spans="2:7" x14ac:dyDescent="0.25">
      <c r="B4862"/>
      <c r="C4862"/>
      <c r="D4862"/>
      <c r="E4862"/>
      <c r="F4862"/>
      <c r="G4862"/>
    </row>
    <row r="4863" spans="2:7" x14ac:dyDescent="0.25">
      <c r="B4863"/>
      <c r="C4863"/>
      <c r="D4863"/>
      <c r="E4863"/>
      <c r="F4863"/>
      <c r="G4863"/>
    </row>
    <row r="4864" spans="2:7" x14ac:dyDescent="0.25">
      <c r="B4864"/>
      <c r="C4864"/>
      <c r="D4864"/>
      <c r="E4864"/>
      <c r="F4864"/>
      <c r="G4864"/>
    </row>
    <row r="4865" spans="2:7" x14ac:dyDescent="0.25">
      <c r="B4865"/>
      <c r="C4865"/>
      <c r="D4865"/>
      <c r="E4865"/>
      <c r="F4865"/>
      <c r="G4865"/>
    </row>
    <row r="4866" spans="2:7" x14ac:dyDescent="0.25">
      <c r="B4866"/>
      <c r="C4866"/>
      <c r="D4866"/>
      <c r="E4866"/>
      <c r="F4866"/>
      <c r="G4866"/>
    </row>
    <row r="4867" spans="2:7" x14ac:dyDescent="0.25">
      <c r="B4867"/>
      <c r="C4867"/>
      <c r="D4867"/>
      <c r="E4867"/>
      <c r="F4867"/>
      <c r="G4867"/>
    </row>
    <row r="4868" spans="2:7" x14ac:dyDescent="0.25">
      <c r="B4868"/>
      <c r="C4868"/>
      <c r="D4868"/>
      <c r="E4868"/>
      <c r="F4868"/>
      <c r="G4868"/>
    </row>
    <row r="4869" spans="2:7" x14ac:dyDescent="0.25">
      <c r="B4869"/>
      <c r="C4869"/>
      <c r="D4869"/>
      <c r="E4869"/>
      <c r="F4869"/>
      <c r="G4869"/>
    </row>
    <row r="4870" spans="2:7" x14ac:dyDescent="0.25">
      <c r="B4870"/>
      <c r="C4870"/>
      <c r="D4870"/>
      <c r="E4870"/>
      <c r="F4870"/>
      <c r="G4870"/>
    </row>
    <row r="4871" spans="2:7" x14ac:dyDescent="0.25">
      <c r="B4871"/>
      <c r="C4871"/>
      <c r="D4871"/>
      <c r="E4871"/>
      <c r="F4871"/>
      <c r="G4871"/>
    </row>
    <row r="4872" spans="2:7" x14ac:dyDescent="0.25">
      <c r="B4872"/>
      <c r="C4872"/>
      <c r="D4872"/>
      <c r="E4872"/>
      <c r="F4872"/>
      <c r="G4872"/>
    </row>
    <row r="4873" spans="2:7" x14ac:dyDescent="0.25">
      <c r="B4873"/>
      <c r="C4873"/>
      <c r="D4873"/>
      <c r="E4873"/>
      <c r="F4873"/>
      <c r="G4873"/>
    </row>
    <row r="4874" spans="2:7" x14ac:dyDescent="0.25">
      <c r="B4874"/>
      <c r="C4874"/>
      <c r="D4874"/>
      <c r="E4874"/>
      <c r="F4874"/>
      <c r="G4874"/>
    </row>
    <row r="4875" spans="2:7" x14ac:dyDescent="0.25">
      <c r="B4875"/>
      <c r="C4875"/>
      <c r="D4875"/>
      <c r="E4875"/>
      <c r="F4875"/>
      <c r="G4875"/>
    </row>
    <row r="4876" spans="2:7" x14ac:dyDescent="0.25">
      <c r="B4876"/>
      <c r="C4876"/>
      <c r="D4876"/>
      <c r="E4876"/>
      <c r="F4876"/>
      <c r="G4876"/>
    </row>
    <row r="4877" spans="2:7" x14ac:dyDescent="0.25">
      <c r="B4877"/>
      <c r="C4877"/>
      <c r="D4877"/>
      <c r="E4877"/>
      <c r="F4877"/>
      <c r="G4877"/>
    </row>
    <row r="4878" spans="2:7" x14ac:dyDescent="0.25">
      <c r="B4878"/>
      <c r="C4878"/>
      <c r="D4878"/>
      <c r="E4878"/>
      <c r="F4878"/>
      <c r="G4878"/>
    </row>
    <row r="4879" spans="2:7" x14ac:dyDescent="0.25">
      <c r="B4879"/>
      <c r="C4879"/>
      <c r="D4879"/>
      <c r="E4879"/>
      <c r="F4879"/>
      <c r="G4879"/>
    </row>
    <row r="4880" spans="2:7" x14ac:dyDescent="0.25">
      <c r="B4880"/>
      <c r="C4880"/>
      <c r="D4880"/>
      <c r="E4880"/>
      <c r="F4880"/>
      <c r="G4880"/>
    </row>
    <row r="4881" spans="2:7" x14ac:dyDescent="0.25">
      <c r="B4881"/>
      <c r="C4881"/>
      <c r="D4881"/>
      <c r="E4881"/>
      <c r="F4881"/>
      <c r="G4881"/>
    </row>
    <row r="4882" spans="2:7" x14ac:dyDescent="0.25">
      <c r="B4882"/>
      <c r="C4882"/>
      <c r="D4882"/>
      <c r="E4882"/>
      <c r="F4882"/>
      <c r="G4882"/>
    </row>
    <row r="4883" spans="2:7" x14ac:dyDescent="0.25">
      <c r="B4883"/>
      <c r="C4883"/>
      <c r="D4883"/>
      <c r="E4883"/>
      <c r="F4883"/>
      <c r="G4883"/>
    </row>
    <row r="4884" spans="2:7" x14ac:dyDescent="0.25">
      <c r="B4884"/>
      <c r="C4884"/>
      <c r="D4884"/>
      <c r="E4884"/>
      <c r="F4884"/>
      <c r="G4884"/>
    </row>
    <row r="4885" spans="2:7" x14ac:dyDescent="0.25">
      <c r="B4885"/>
      <c r="C4885"/>
      <c r="D4885"/>
      <c r="E4885"/>
      <c r="F4885"/>
      <c r="G4885"/>
    </row>
    <row r="4886" spans="2:7" x14ac:dyDescent="0.25">
      <c r="B4886"/>
      <c r="C4886"/>
      <c r="D4886"/>
      <c r="E4886"/>
      <c r="F4886"/>
      <c r="G4886"/>
    </row>
    <row r="4887" spans="2:7" x14ac:dyDescent="0.25">
      <c r="B4887"/>
      <c r="C4887"/>
      <c r="D4887"/>
      <c r="E4887"/>
      <c r="F4887"/>
      <c r="G4887"/>
    </row>
    <row r="4888" spans="2:7" x14ac:dyDescent="0.25">
      <c r="B4888"/>
      <c r="C4888"/>
      <c r="D4888"/>
      <c r="E4888"/>
      <c r="F4888"/>
      <c r="G4888"/>
    </row>
    <row r="4889" spans="2:7" x14ac:dyDescent="0.25">
      <c r="B4889"/>
      <c r="C4889"/>
      <c r="D4889"/>
      <c r="E4889"/>
      <c r="F4889"/>
      <c r="G4889"/>
    </row>
    <row r="4890" spans="2:7" x14ac:dyDescent="0.25">
      <c r="B4890"/>
      <c r="C4890"/>
      <c r="D4890"/>
      <c r="E4890"/>
      <c r="F4890"/>
      <c r="G4890"/>
    </row>
    <row r="4891" spans="2:7" x14ac:dyDescent="0.25">
      <c r="B4891"/>
      <c r="C4891"/>
      <c r="D4891"/>
      <c r="E4891"/>
      <c r="F4891"/>
      <c r="G4891"/>
    </row>
    <row r="4892" spans="2:7" x14ac:dyDescent="0.25">
      <c r="B4892"/>
      <c r="C4892"/>
      <c r="D4892"/>
      <c r="E4892"/>
      <c r="F4892"/>
      <c r="G4892"/>
    </row>
    <row r="4893" spans="2:7" x14ac:dyDescent="0.25">
      <c r="B4893"/>
      <c r="C4893"/>
      <c r="D4893"/>
      <c r="E4893"/>
      <c r="F4893"/>
      <c r="G4893"/>
    </row>
    <row r="4894" spans="2:7" x14ac:dyDescent="0.25">
      <c r="B4894"/>
      <c r="C4894"/>
      <c r="D4894"/>
      <c r="E4894"/>
      <c r="F4894"/>
      <c r="G4894"/>
    </row>
    <row r="4895" spans="2:7" x14ac:dyDescent="0.25">
      <c r="B4895"/>
      <c r="C4895"/>
      <c r="D4895"/>
      <c r="E4895"/>
      <c r="F4895"/>
      <c r="G4895"/>
    </row>
    <row r="4896" spans="2:7" x14ac:dyDescent="0.25">
      <c r="B4896"/>
      <c r="C4896"/>
      <c r="D4896"/>
      <c r="E4896"/>
      <c r="F4896"/>
      <c r="G4896"/>
    </row>
    <row r="4897" spans="2:7" x14ac:dyDescent="0.25">
      <c r="B4897"/>
      <c r="C4897"/>
      <c r="D4897"/>
      <c r="E4897"/>
      <c r="F4897"/>
      <c r="G4897"/>
    </row>
    <row r="4898" spans="2:7" x14ac:dyDescent="0.25">
      <c r="B4898"/>
      <c r="C4898"/>
      <c r="D4898"/>
      <c r="E4898"/>
      <c r="F4898"/>
      <c r="G4898"/>
    </row>
    <row r="4899" spans="2:7" x14ac:dyDescent="0.25">
      <c r="B4899"/>
      <c r="C4899"/>
      <c r="D4899"/>
      <c r="E4899"/>
      <c r="F4899"/>
      <c r="G4899"/>
    </row>
    <row r="4900" spans="2:7" x14ac:dyDescent="0.25">
      <c r="B4900"/>
      <c r="C4900"/>
      <c r="D4900"/>
      <c r="E4900"/>
      <c r="F4900"/>
      <c r="G4900"/>
    </row>
    <row r="4901" spans="2:7" x14ac:dyDescent="0.25">
      <c r="B4901"/>
      <c r="C4901"/>
      <c r="D4901"/>
      <c r="E4901"/>
      <c r="F4901"/>
      <c r="G4901"/>
    </row>
    <row r="4902" spans="2:7" x14ac:dyDescent="0.25">
      <c r="B4902"/>
      <c r="C4902"/>
      <c r="D4902"/>
      <c r="E4902"/>
      <c r="F4902"/>
      <c r="G4902"/>
    </row>
    <row r="4903" spans="2:7" x14ac:dyDescent="0.25">
      <c r="B4903"/>
      <c r="C4903"/>
      <c r="D4903"/>
      <c r="E4903"/>
      <c r="F4903"/>
      <c r="G4903"/>
    </row>
    <row r="4904" spans="2:7" x14ac:dyDescent="0.25">
      <c r="B4904"/>
      <c r="C4904"/>
      <c r="D4904"/>
      <c r="E4904"/>
      <c r="F4904"/>
      <c r="G4904"/>
    </row>
    <row r="4905" spans="2:7" x14ac:dyDescent="0.25">
      <c r="B4905"/>
      <c r="C4905"/>
      <c r="D4905"/>
      <c r="E4905"/>
      <c r="F4905"/>
      <c r="G4905"/>
    </row>
    <row r="4906" spans="2:7" x14ac:dyDescent="0.25">
      <c r="B4906"/>
      <c r="C4906"/>
      <c r="D4906"/>
      <c r="E4906"/>
      <c r="F4906"/>
      <c r="G4906"/>
    </row>
    <row r="4907" spans="2:7" x14ac:dyDescent="0.25">
      <c r="B4907"/>
      <c r="C4907"/>
      <c r="D4907"/>
      <c r="E4907"/>
      <c r="F4907"/>
      <c r="G4907"/>
    </row>
    <row r="4908" spans="2:7" x14ac:dyDescent="0.25">
      <c r="B4908"/>
      <c r="C4908"/>
      <c r="D4908"/>
      <c r="E4908"/>
      <c r="F4908"/>
      <c r="G4908"/>
    </row>
    <row r="4909" spans="2:7" x14ac:dyDescent="0.25">
      <c r="B4909"/>
      <c r="C4909"/>
      <c r="D4909"/>
      <c r="E4909"/>
      <c r="F4909"/>
      <c r="G4909"/>
    </row>
    <row r="4910" spans="2:7" x14ac:dyDescent="0.25">
      <c r="B4910"/>
      <c r="C4910"/>
      <c r="D4910"/>
      <c r="E4910"/>
      <c r="F4910"/>
      <c r="G4910"/>
    </row>
    <row r="4911" spans="2:7" x14ac:dyDescent="0.25">
      <c r="B4911"/>
      <c r="C4911"/>
      <c r="D4911"/>
      <c r="E4911"/>
      <c r="F4911"/>
      <c r="G4911"/>
    </row>
    <row r="4912" spans="2:7" x14ac:dyDescent="0.25">
      <c r="B4912"/>
      <c r="C4912"/>
      <c r="D4912"/>
      <c r="E4912"/>
      <c r="F4912"/>
      <c r="G4912"/>
    </row>
    <row r="4913" spans="2:7" x14ac:dyDescent="0.25">
      <c r="B4913"/>
      <c r="C4913"/>
      <c r="D4913"/>
      <c r="E4913"/>
      <c r="F4913"/>
      <c r="G4913"/>
    </row>
    <row r="4914" spans="2:7" x14ac:dyDescent="0.25">
      <c r="B4914"/>
      <c r="C4914"/>
      <c r="D4914"/>
      <c r="E4914"/>
      <c r="F4914"/>
      <c r="G4914"/>
    </row>
    <row r="4915" spans="2:7" x14ac:dyDescent="0.25">
      <c r="B4915"/>
      <c r="C4915"/>
      <c r="D4915"/>
      <c r="E4915"/>
      <c r="F4915"/>
      <c r="G4915"/>
    </row>
    <row r="4916" spans="2:7" x14ac:dyDescent="0.25">
      <c r="B4916"/>
      <c r="C4916"/>
      <c r="D4916"/>
      <c r="E4916"/>
      <c r="F4916"/>
      <c r="G4916"/>
    </row>
    <row r="4917" spans="2:7" x14ac:dyDescent="0.25">
      <c r="B4917"/>
      <c r="C4917"/>
      <c r="D4917"/>
      <c r="E4917"/>
      <c r="F4917"/>
      <c r="G4917"/>
    </row>
    <row r="4918" spans="2:7" x14ac:dyDescent="0.25">
      <c r="B4918"/>
      <c r="C4918"/>
      <c r="D4918"/>
      <c r="E4918"/>
      <c r="F4918"/>
      <c r="G4918"/>
    </row>
    <row r="4919" spans="2:7" x14ac:dyDescent="0.25">
      <c r="B4919"/>
      <c r="C4919"/>
      <c r="D4919"/>
      <c r="E4919"/>
      <c r="F4919"/>
      <c r="G4919"/>
    </row>
    <row r="4920" spans="2:7" x14ac:dyDescent="0.25">
      <c r="B4920"/>
      <c r="C4920"/>
      <c r="D4920"/>
      <c r="E4920"/>
      <c r="F4920"/>
      <c r="G4920"/>
    </row>
    <row r="4921" spans="2:7" x14ac:dyDescent="0.25">
      <c r="B4921"/>
      <c r="C4921"/>
      <c r="D4921"/>
      <c r="E4921"/>
      <c r="F4921"/>
      <c r="G4921"/>
    </row>
    <row r="4922" spans="2:7" x14ac:dyDescent="0.25">
      <c r="B4922"/>
      <c r="C4922"/>
      <c r="D4922"/>
      <c r="E4922"/>
      <c r="F4922"/>
      <c r="G4922"/>
    </row>
    <row r="4923" spans="2:7" x14ac:dyDescent="0.25">
      <c r="B4923"/>
      <c r="C4923"/>
      <c r="D4923"/>
      <c r="E4923"/>
      <c r="F4923"/>
      <c r="G4923"/>
    </row>
    <row r="4924" spans="2:7" x14ac:dyDescent="0.25">
      <c r="B4924"/>
      <c r="C4924"/>
      <c r="D4924"/>
      <c r="E4924"/>
      <c r="F4924"/>
      <c r="G4924"/>
    </row>
    <row r="4925" spans="2:7" x14ac:dyDescent="0.25">
      <c r="B4925"/>
      <c r="C4925"/>
      <c r="D4925"/>
      <c r="E4925"/>
      <c r="F4925"/>
      <c r="G4925"/>
    </row>
    <row r="4926" spans="2:7" x14ac:dyDescent="0.25">
      <c r="B4926"/>
      <c r="C4926"/>
      <c r="D4926"/>
      <c r="E4926"/>
      <c r="F4926"/>
      <c r="G4926"/>
    </row>
    <row r="4927" spans="2:7" x14ac:dyDescent="0.25">
      <c r="B4927"/>
      <c r="C4927"/>
      <c r="D4927"/>
      <c r="E4927"/>
      <c r="F4927"/>
      <c r="G4927"/>
    </row>
    <row r="4928" spans="2:7" x14ac:dyDescent="0.25">
      <c r="B4928"/>
      <c r="C4928"/>
      <c r="D4928"/>
      <c r="E4928"/>
      <c r="F4928"/>
      <c r="G4928"/>
    </row>
    <row r="4929" spans="2:7" x14ac:dyDescent="0.25">
      <c r="B4929"/>
      <c r="C4929"/>
      <c r="D4929"/>
      <c r="E4929"/>
      <c r="F4929"/>
      <c r="G4929"/>
    </row>
    <row r="4930" spans="2:7" x14ac:dyDescent="0.25">
      <c r="B4930"/>
      <c r="C4930"/>
      <c r="D4930"/>
      <c r="E4930"/>
      <c r="F4930"/>
      <c r="G4930"/>
    </row>
    <row r="4931" spans="2:7" x14ac:dyDescent="0.25">
      <c r="B4931"/>
      <c r="C4931"/>
      <c r="D4931"/>
      <c r="E4931"/>
      <c r="F4931"/>
      <c r="G4931"/>
    </row>
    <row r="4932" spans="2:7" x14ac:dyDescent="0.25">
      <c r="B4932"/>
      <c r="C4932"/>
      <c r="D4932"/>
      <c r="E4932"/>
      <c r="F4932"/>
      <c r="G4932"/>
    </row>
    <row r="4933" spans="2:7" x14ac:dyDescent="0.25">
      <c r="B4933"/>
      <c r="C4933"/>
      <c r="D4933"/>
      <c r="E4933"/>
      <c r="F4933"/>
      <c r="G4933"/>
    </row>
    <row r="4934" spans="2:7" x14ac:dyDescent="0.25">
      <c r="B4934"/>
      <c r="C4934"/>
      <c r="D4934"/>
      <c r="E4934"/>
      <c r="F4934"/>
      <c r="G4934"/>
    </row>
    <row r="4935" spans="2:7" x14ac:dyDescent="0.25">
      <c r="B4935"/>
      <c r="C4935"/>
      <c r="D4935"/>
      <c r="E4935"/>
      <c r="F4935"/>
      <c r="G4935"/>
    </row>
    <row r="4936" spans="2:7" x14ac:dyDescent="0.25">
      <c r="B4936"/>
      <c r="C4936"/>
      <c r="D4936"/>
      <c r="E4936"/>
      <c r="F4936"/>
      <c r="G4936"/>
    </row>
    <row r="4937" spans="2:7" x14ac:dyDescent="0.25">
      <c r="B4937"/>
      <c r="C4937"/>
      <c r="D4937"/>
      <c r="E4937"/>
      <c r="F4937"/>
      <c r="G4937"/>
    </row>
    <row r="4938" spans="2:7" x14ac:dyDescent="0.25">
      <c r="B4938"/>
      <c r="C4938"/>
      <c r="D4938"/>
      <c r="E4938"/>
      <c r="F4938"/>
      <c r="G4938"/>
    </row>
    <row r="4939" spans="2:7" x14ac:dyDescent="0.25">
      <c r="B4939"/>
      <c r="C4939"/>
      <c r="D4939"/>
      <c r="E4939"/>
      <c r="F4939"/>
      <c r="G4939"/>
    </row>
    <row r="4940" spans="2:7" x14ac:dyDescent="0.25">
      <c r="B4940"/>
      <c r="C4940"/>
      <c r="D4940"/>
      <c r="E4940"/>
      <c r="F4940"/>
      <c r="G4940"/>
    </row>
    <row r="4941" spans="2:7" x14ac:dyDescent="0.25">
      <c r="B4941"/>
      <c r="C4941"/>
      <c r="D4941"/>
      <c r="E4941"/>
      <c r="F4941"/>
      <c r="G4941"/>
    </row>
    <row r="4942" spans="2:7" x14ac:dyDescent="0.25">
      <c r="B4942"/>
      <c r="C4942"/>
      <c r="D4942"/>
      <c r="E4942"/>
      <c r="F4942"/>
      <c r="G4942"/>
    </row>
    <row r="4943" spans="2:7" x14ac:dyDescent="0.25">
      <c r="B4943"/>
      <c r="C4943"/>
      <c r="D4943"/>
      <c r="E4943"/>
      <c r="F4943"/>
      <c r="G4943"/>
    </row>
    <row r="4944" spans="2:7" x14ac:dyDescent="0.25">
      <c r="B4944"/>
      <c r="C4944"/>
      <c r="D4944"/>
      <c r="E4944"/>
      <c r="F4944"/>
      <c r="G4944"/>
    </row>
    <row r="4945" spans="2:7" x14ac:dyDescent="0.25">
      <c r="B4945"/>
      <c r="C4945"/>
      <c r="D4945"/>
      <c r="E4945"/>
      <c r="F4945"/>
      <c r="G4945"/>
    </row>
    <row r="4946" spans="2:7" x14ac:dyDescent="0.25">
      <c r="B4946"/>
      <c r="C4946"/>
      <c r="D4946"/>
      <c r="E4946"/>
      <c r="F4946"/>
      <c r="G4946"/>
    </row>
    <row r="4947" spans="2:7" x14ac:dyDescent="0.25">
      <c r="B4947"/>
      <c r="C4947"/>
      <c r="D4947"/>
      <c r="E4947"/>
      <c r="F4947"/>
      <c r="G4947"/>
    </row>
    <row r="4948" spans="2:7" x14ac:dyDescent="0.25">
      <c r="B4948"/>
      <c r="C4948"/>
      <c r="D4948"/>
      <c r="E4948"/>
      <c r="F4948"/>
      <c r="G4948"/>
    </row>
    <row r="4949" spans="2:7" x14ac:dyDescent="0.25">
      <c r="B4949"/>
      <c r="C4949"/>
      <c r="D4949"/>
      <c r="E4949"/>
      <c r="F4949"/>
      <c r="G4949"/>
    </row>
    <row r="4950" spans="2:7" x14ac:dyDescent="0.25">
      <c r="B4950"/>
      <c r="C4950"/>
      <c r="D4950"/>
      <c r="E4950"/>
      <c r="F4950"/>
      <c r="G4950"/>
    </row>
    <row r="4951" spans="2:7" x14ac:dyDescent="0.25">
      <c r="B4951"/>
      <c r="C4951"/>
      <c r="D4951"/>
      <c r="E4951"/>
      <c r="F4951"/>
      <c r="G4951"/>
    </row>
    <row r="4952" spans="2:7" x14ac:dyDescent="0.25">
      <c r="B4952"/>
      <c r="C4952"/>
      <c r="D4952"/>
      <c r="E4952"/>
      <c r="F4952"/>
      <c r="G4952"/>
    </row>
    <row r="4953" spans="2:7" x14ac:dyDescent="0.25">
      <c r="B4953"/>
      <c r="C4953"/>
      <c r="D4953"/>
      <c r="E4953"/>
      <c r="F4953"/>
      <c r="G4953"/>
    </row>
    <row r="4954" spans="2:7" x14ac:dyDescent="0.25">
      <c r="B4954"/>
      <c r="C4954"/>
      <c r="D4954"/>
      <c r="E4954"/>
      <c r="F4954"/>
      <c r="G4954"/>
    </row>
    <row r="4955" spans="2:7" x14ac:dyDescent="0.25">
      <c r="B4955"/>
      <c r="C4955"/>
      <c r="D4955"/>
      <c r="E4955"/>
      <c r="F4955"/>
      <c r="G4955"/>
    </row>
    <row r="4956" spans="2:7" x14ac:dyDescent="0.25">
      <c r="B4956"/>
      <c r="C4956"/>
      <c r="D4956"/>
      <c r="E4956"/>
      <c r="F4956"/>
      <c r="G4956"/>
    </row>
    <row r="4957" spans="2:7" x14ac:dyDescent="0.25">
      <c r="B4957"/>
      <c r="C4957"/>
      <c r="D4957"/>
      <c r="E4957"/>
      <c r="F4957"/>
      <c r="G4957"/>
    </row>
    <row r="4958" spans="2:7" x14ac:dyDescent="0.25">
      <c r="B4958"/>
      <c r="C4958"/>
      <c r="D4958"/>
      <c r="E4958"/>
      <c r="F4958"/>
      <c r="G4958"/>
    </row>
    <row r="4959" spans="2:7" x14ac:dyDescent="0.25">
      <c r="B4959"/>
      <c r="C4959"/>
      <c r="D4959"/>
      <c r="E4959"/>
      <c r="F4959"/>
      <c r="G4959"/>
    </row>
    <row r="4960" spans="2:7" x14ac:dyDescent="0.25">
      <c r="B4960"/>
      <c r="C4960"/>
      <c r="D4960"/>
      <c r="E4960"/>
      <c r="F4960"/>
      <c r="G4960"/>
    </row>
    <row r="4961" spans="2:7" x14ac:dyDescent="0.25">
      <c r="B4961"/>
      <c r="C4961"/>
      <c r="D4961"/>
      <c r="E4961"/>
      <c r="F4961"/>
      <c r="G4961"/>
    </row>
    <row r="4962" spans="2:7" x14ac:dyDescent="0.25">
      <c r="B4962"/>
      <c r="C4962"/>
      <c r="D4962"/>
      <c r="E4962"/>
      <c r="F4962"/>
      <c r="G4962"/>
    </row>
    <row r="4963" spans="2:7" x14ac:dyDescent="0.25">
      <c r="B4963"/>
      <c r="C4963"/>
      <c r="D4963"/>
      <c r="E4963"/>
      <c r="F4963"/>
      <c r="G4963"/>
    </row>
    <row r="4964" spans="2:7" x14ac:dyDescent="0.25">
      <c r="B4964"/>
      <c r="C4964"/>
      <c r="D4964"/>
      <c r="E4964"/>
      <c r="F4964"/>
      <c r="G4964"/>
    </row>
    <row r="4965" spans="2:7" x14ac:dyDescent="0.25">
      <c r="B4965"/>
      <c r="C4965"/>
      <c r="D4965"/>
      <c r="E4965"/>
      <c r="F4965"/>
      <c r="G4965"/>
    </row>
    <row r="4966" spans="2:7" x14ac:dyDescent="0.25">
      <c r="B4966"/>
      <c r="C4966"/>
      <c r="D4966"/>
      <c r="E4966"/>
      <c r="F4966"/>
      <c r="G4966"/>
    </row>
    <row r="4967" spans="2:7" x14ac:dyDescent="0.25">
      <c r="B4967"/>
      <c r="C4967"/>
      <c r="D4967"/>
      <c r="E4967"/>
      <c r="F4967"/>
      <c r="G4967"/>
    </row>
    <row r="4968" spans="2:7" x14ac:dyDescent="0.25">
      <c r="B4968"/>
      <c r="C4968"/>
      <c r="D4968"/>
      <c r="E4968"/>
      <c r="F4968"/>
      <c r="G4968"/>
    </row>
    <row r="4969" spans="2:7" x14ac:dyDescent="0.25">
      <c r="B4969"/>
      <c r="C4969"/>
      <c r="D4969"/>
      <c r="E4969"/>
      <c r="F4969"/>
      <c r="G4969"/>
    </row>
    <row r="4970" spans="2:7" x14ac:dyDescent="0.25">
      <c r="B4970"/>
      <c r="C4970"/>
      <c r="D4970"/>
      <c r="E4970"/>
      <c r="F4970"/>
      <c r="G4970"/>
    </row>
    <row r="4971" spans="2:7" x14ac:dyDescent="0.25">
      <c r="B4971"/>
      <c r="C4971"/>
      <c r="D4971"/>
      <c r="E4971"/>
      <c r="F4971"/>
      <c r="G4971"/>
    </row>
    <row r="4972" spans="2:7" x14ac:dyDescent="0.25">
      <c r="B4972"/>
      <c r="C4972"/>
      <c r="D4972"/>
      <c r="E4972"/>
      <c r="F4972"/>
      <c r="G4972"/>
    </row>
    <row r="4973" spans="2:7" x14ac:dyDescent="0.25">
      <c r="B4973"/>
      <c r="C4973"/>
      <c r="D4973"/>
      <c r="E4973"/>
      <c r="F4973"/>
      <c r="G4973"/>
    </row>
    <row r="4974" spans="2:7" x14ac:dyDescent="0.25">
      <c r="B4974"/>
      <c r="C4974"/>
      <c r="D4974"/>
      <c r="E4974"/>
      <c r="F4974"/>
      <c r="G4974"/>
    </row>
    <row r="4975" spans="2:7" x14ac:dyDescent="0.25">
      <c r="B4975"/>
      <c r="C4975"/>
      <c r="D4975"/>
      <c r="E4975"/>
      <c r="F4975"/>
      <c r="G4975"/>
    </row>
    <row r="4976" spans="2:7" x14ac:dyDescent="0.25">
      <c r="B4976"/>
      <c r="C4976"/>
      <c r="D4976"/>
      <c r="E4976"/>
      <c r="F4976"/>
      <c r="G4976"/>
    </row>
    <row r="4977" spans="2:7" x14ac:dyDescent="0.25">
      <c r="B4977"/>
      <c r="C4977"/>
      <c r="D4977"/>
      <c r="E4977"/>
      <c r="F4977"/>
      <c r="G4977"/>
    </row>
    <row r="4978" spans="2:7" x14ac:dyDescent="0.25">
      <c r="B4978"/>
      <c r="C4978"/>
      <c r="D4978"/>
      <c r="E4978"/>
      <c r="F4978"/>
      <c r="G4978"/>
    </row>
    <row r="4979" spans="2:7" x14ac:dyDescent="0.25">
      <c r="B4979"/>
      <c r="C4979"/>
      <c r="D4979"/>
      <c r="E4979"/>
      <c r="F4979"/>
      <c r="G4979"/>
    </row>
    <row r="4980" spans="2:7" x14ac:dyDescent="0.25">
      <c r="B4980"/>
      <c r="C4980"/>
      <c r="D4980"/>
      <c r="E4980"/>
      <c r="F4980"/>
      <c r="G4980"/>
    </row>
    <row r="4981" spans="2:7" x14ac:dyDescent="0.25">
      <c r="B4981"/>
      <c r="C4981"/>
      <c r="D4981"/>
      <c r="E4981"/>
      <c r="F4981"/>
      <c r="G4981"/>
    </row>
    <row r="4982" spans="2:7" x14ac:dyDescent="0.25">
      <c r="B4982"/>
      <c r="C4982"/>
      <c r="D4982"/>
      <c r="E4982"/>
      <c r="F4982"/>
      <c r="G4982"/>
    </row>
    <row r="4983" spans="2:7" x14ac:dyDescent="0.25">
      <c r="B4983"/>
      <c r="C4983"/>
      <c r="D4983"/>
      <c r="E4983"/>
      <c r="F4983"/>
      <c r="G4983"/>
    </row>
    <row r="4984" spans="2:7" x14ac:dyDescent="0.25">
      <c r="B4984"/>
      <c r="C4984"/>
      <c r="D4984"/>
      <c r="E4984"/>
      <c r="F4984"/>
      <c r="G4984"/>
    </row>
    <row r="4985" spans="2:7" x14ac:dyDescent="0.25">
      <c r="B4985"/>
      <c r="C4985"/>
      <c r="D4985"/>
      <c r="E4985"/>
      <c r="F4985"/>
      <c r="G4985"/>
    </row>
    <row r="4986" spans="2:7" x14ac:dyDescent="0.25">
      <c r="B4986"/>
      <c r="C4986"/>
      <c r="D4986"/>
      <c r="E4986"/>
      <c r="F4986"/>
      <c r="G4986"/>
    </row>
    <row r="4987" spans="2:7" x14ac:dyDescent="0.25">
      <c r="B4987"/>
      <c r="C4987"/>
      <c r="D4987"/>
      <c r="E4987"/>
      <c r="F4987"/>
      <c r="G4987"/>
    </row>
    <row r="4988" spans="2:7" x14ac:dyDescent="0.25">
      <c r="B4988"/>
      <c r="C4988"/>
      <c r="D4988"/>
      <c r="E4988"/>
      <c r="F4988"/>
      <c r="G4988"/>
    </row>
    <row r="4989" spans="2:7" x14ac:dyDescent="0.25">
      <c r="B4989"/>
      <c r="C4989"/>
      <c r="D4989"/>
      <c r="E4989"/>
      <c r="F4989"/>
      <c r="G4989"/>
    </row>
    <row r="4990" spans="2:7" x14ac:dyDescent="0.25">
      <c r="B4990"/>
      <c r="C4990"/>
      <c r="D4990"/>
      <c r="E4990"/>
      <c r="F4990"/>
      <c r="G4990"/>
    </row>
    <row r="4991" spans="2:7" x14ac:dyDescent="0.25">
      <c r="B4991"/>
      <c r="C4991"/>
      <c r="D4991"/>
      <c r="E4991"/>
      <c r="F4991"/>
      <c r="G4991"/>
    </row>
    <row r="4992" spans="2:7" x14ac:dyDescent="0.25">
      <c r="B4992"/>
      <c r="C4992"/>
      <c r="D4992"/>
      <c r="E4992"/>
      <c r="F4992"/>
      <c r="G4992"/>
    </row>
    <row r="4993" spans="2:7" x14ac:dyDescent="0.25">
      <c r="B4993"/>
      <c r="C4993"/>
      <c r="D4993"/>
      <c r="E4993"/>
      <c r="F4993"/>
      <c r="G4993"/>
    </row>
    <row r="4994" spans="2:7" x14ac:dyDescent="0.25">
      <c r="B4994"/>
      <c r="C4994"/>
      <c r="D4994"/>
      <c r="E4994"/>
      <c r="F4994"/>
      <c r="G4994"/>
    </row>
    <row r="4995" spans="2:7" x14ac:dyDescent="0.25">
      <c r="B4995"/>
      <c r="C4995"/>
      <c r="D4995"/>
      <c r="E4995"/>
      <c r="F4995"/>
      <c r="G4995"/>
    </row>
    <row r="4996" spans="2:7" x14ac:dyDescent="0.25">
      <c r="B4996"/>
      <c r="C4996"/>
      <c r="D4996"/>
      <c r="E4996"/>
      <c r="F4996"/>
      <c r="G4996"/>
    </row>
    <row r="4997" spans="2:7" x14ac:dyDescent="0.25">
      <c r="B4997"/>
      <c r="C4997"/>
      <c r="D4997"/>
      <c r="E4997"/>
      <c r="F4997"/>
      <c r="G4997"/>
    </row>
    <row r="4998" spans="2:7" x14ac:dyDescent="0.25">
      <c r="B4998"/>
      <c r="C4998"/>
      <c r="D4998"/>
      <c r="E4998"/>
      <c r="F4998"/>
      <c r="G4998"/>
    </row>
    <row r="4999" spans="2:7" x14ac:dyDescent="0.25">
      <c r="B4999"/>
      <c r="C4999"/>
      <c r="D4999"/>
      <c r="E4999"/>
      <c r="F4999"/>
      <c r="G4999"/>
    </row>
    <row r="5000" spans="2:7" x14ac:dyDescent="0.25">
      <c r="B5000"/>
      <c r="C5000"/>
      <c r="D5000"/>
      <c r="E5000"/>
      <c r="F5000"/>
      <c r="G5000"/>
    </row>
    <row r="5001" spans="2:7" x14ac:dyDescent="0.25">
      <c r="B5001"/>
      <c r="C5001"/>
      <c r="D5001"/>
      <c r="E5001"/>
      <c r="F5001"/>
      <c r="G5001"/>
    </row>
    <row r="5002" spans="2:7" x14ac:dyDescent="0.25">
      <c r="B5002"/>
      <c r="C5002"/>
      <c r="D5002"/>
      <c r="E5002"/>
      <c r="F5002"/>
      <c r="G5002"/>
    </row>
    <row r="5003" spans="2:7" x14ac:dyDescent="0.25">
      <c r="B5003"/>
      <c r="C5003"/>
      <c r="D5003"/>
      <c r="E5003"/>
      <c r="F5003"/>
      <c r="G5003"/>
    </row>
    <row r="5004" spans="2:7" x14ac:dyDescent="0.25">
      <c r="B5004"/>
      <c r="C5004"/>
      <c r="D5004"/>
      <c r="E5004"/>
      <c r="F5004"/>
      <c r="G5004"/>
    </row>
    <row r="5005" spans="2:7" x14ac:dyDescent="0.25">
      <c r="B5005"/>
      <c r="C5005"/>
      <c r="D5005"/>
      <c r="E5005"/>
      <c r="F5005"/>
      <c r="G5005"/>
    </row>
    <row r="5006" spans="2:7" x14ac:dyDescent="0.25">
      <c r="B5006"/>
      <c r="C5006"/>
      <c r="D5006"/>
      <c r="E5006"/>
      <c r="F5006"/>
      <c r="G5006"/>
    </row>
    <row r="5007" spans="2:7" x14ac:dyDescent="0.25">
      <c r="B5007"/>
      <c r="C5007"/>
      <c r="D5007"/>
      <c r="E5007"/>
      <c r="F5007"/>
      <c r="G5007"/>
    </row>
    <row r="5008" spans="2:7" x14ac:dyDescent="0.25">
      <c r="B5008"/>
      <c r="C5008"/>
      <c r="D5008"/>
      <c r="E5008"/>
      <c r="F5008"/>
      <c r="G5008"/>
    </row>
    <row r="5009" spans="2:7" x14ac:dyDescent="0.25">
      <c r="B5009"/>
      <c r="C5009"/>
      <c r="D5009"/>
      <c r="E5009"/>
      <c r="F5009"/>
      <c r="G5009"/>
    </row>
    <row r="5010" spans="2:7" x14ac:dyDescent="0.25">
      <c r="B5010"/>
      <c r="C5010"/>
      <c r="D5010"/>
      <c r="E5010"/>
      <c r="F5010"/>
      <c r="G5010"/>
    </row>
    <row r="5011" spans="2:7" x14ac:dyDescent="0.25">
      <c r="B5011"/>
      <c r="C5011"/>
      <c r="D5011"/>
      <c r="E5011"/>
      <c r="F5011"/>
      <c r="G5011"/>
    </row>
    <row r="5012" spans="2:7" x14ac:dyDescent="0.25">
      <c r="B5012"/>
      <c r="C5012"/>
      <c r="D5012"/>
      <c r="E5012"/>
      <c r="F5012"/>
      <c r="G5012"/>
    </row>
    <row r="5013" spans="2:7" x14ac:dyDescent="0.25">
      <c r="B5013"/>
      <c r="C5013"/>
      <c r="D5013"/>
      <c r="E5013"/>
      <c r="F5013"/>
      <c r="G5013"/>
    </row>
    <row r="5014" spans="2:7" x14ac:dyDescent="0.25">
      <c r="B5014"/>
      <c r="C5014"/>
      <c r="D5014"/>
      <c r="E5014"/>
      <c r="F5014"/>
      <c r="G5014"/>
    </row>
    <row r="5015" spans="2:7" x14ac:dyDescent="0.25">
      <c r="B5015"/>
      <c r="C5015"/>
      <c r="D5015"/>
      <c r="E5015"/>
      <c r="F5015"/>
      <c r="G5015"/>
    </row>
    <row r="5016" spans="2:7" x14ac:dyDescent="0.25">
      <c r="B5016"/>
      <c r="C5016"/>
      <c r="D5016"/>
      <c r="E5016"/>
      <c r="F5016"/>
      <c r="G5016"/>
    </row>
    <row r="5017" spans="2:7" x14ac:dyDescent="0.25">
      <c r="B5017"/>
      <c r="C5017"/>
      <c r="D5017"/>
      <c r="E5017"/>
      <c r="F5017"/>
      <c r="G5017"/>
    </row>
    <row r="5018" spans="2:7" x14ac:dyDescent="0.25">
      <c r="B5018"/>
      <c r="C5018"/>
      <c r="D5018"/>
      <c r="E5018"/>
      <c r="F5018"/>
      <c r="G5018"/>
    </row>
    <row r="5019" spans="2:7" x14ac:dyDescent="0.25">
      <c r="B5019"/>
      <c r="C5019"/>
      <c r="D5019"/>
      <c r="E5019"/>
      <c r="F5019"/>
      <c r="G5019"/>
    </row>
    <row r="5020" spans="2:7" x14ac:dyDescent="0.25">
      <c r="B5020"/>
      <c r="C5020"/>
      <c r="D5020"/>
      <c r="E5020"/>
      <c r="F5020"/>
      <c r="G5020"/>
    </row>
    <row r="5021" spans="2:7" x14ac:dyDescent="0.25">
      <c r="B5021"/>
      <c r="C5021"/>
      <c r="D5021"/>
      <c r="E5021"/>
      <c r="F5021"/>
      <c r="G5021"/>
    </row>
    <row r="5022" spans="2:7" x14ac:dyDescent="0.25">
      <c r="B5022"/>
      <c r="C5022"/>
      <c r="D5022"/>
      <c r="E5022"/>
      <c r="F5022"/>
      <c r="G5022"/>
    </row>
    <row r="5023" spans="2:7" x14ac:dyDescent="0.25">
      <c r="B5023"/>
      <c r="C5023"/>
      <c r="D5023"/>
      <c r="E5023"/>
      <c r="F5023"/>
      <c r="G5023"/>
    </row>
    <row r="5024" spans="2:7" x14ac:dyDescent="0.25">
      <c r="B5024"/>
      <c r="C5024"/>
      <c r="D5024"/>
      <c r="E5024"/>
      <c r="F5024"/>
      <c r="G5024"/>
    </row>
    <row r="5025" spans="2:7" x14ac:dyDescent="0.25">
      <c r="B5025"/>
      <c r="C5025"/>
      <c r="D5025"/>
      <c r="E5025"/>
      <c r="F5025"/>
      <c r="G5025"/>
    </row>
    <row r="5026" spans="2:7" x14ac:dyDescent="0.25">
      <c r="B5026"/>
      <c r="C5026"/>
      <c r="D5026"/>
      <c r="E5026"/>
      <c r="F5026"/>
      <c r="G5026"/>
    </row>
    <row r="5027" spans="2:7" x14ac:dyDescent="0.25">
      <c r="B5027"/>
      <c r="C5027"/>
      <c r="D5027"/>
      <c r="E5027"/>
      <c r="F5027"/>
      <c r="G5027"/>
    </row>
    <row r="5028" spans="2:7" x14ac:dyDescent="0.25">
      <c r="B5028"/>
      <c r="C5028"/>
      <c r="D5028"/>
      <c r="E5028"/>
      <c r="F5028"/>
      <c r="G5028"/>
    </row>
    <row r="5029" spans="2:7" x14ac:dyDescent="0.25">
      <c r="B5029"/>
      <c r="C5029"/>
      <c r="D5029"/>
      <c r="E5029"/>
      <c r="F5029"/>
      <c r="G5029"/>
    </row>
    <row r="5030" spans="2:7" x14ac:dyDescent="0.25">
      <c r="B5030"/>
      <c r="C5030"/>
      <c r="D5030"/>
      <c r="E5030"/>
      <c r="F5030"/>
      <c r="G5030"/>
    </row>
    <row r="5031" spans="2:7" x14ac:dyDescent="0.25">
      <c r="B5031"/>
      <c r="C5031"/>
      <c r="D5031"/>
      <c r="E5031"/>
      <c r="F5031"/>
      <c r="G5031"/>
    </row>
    <row r="5032" spans="2:7" x14ac:dyDescent="0.25">
      <c r="B5032"/>
      <c r="C5032"/>
      <c r="D5032"/>
      <c r="E5032"/>
      <c r="F5032"/>
      <c r="G5032"/>
    </row>
    <row r="5033" spans="2:7" x14ac:dyDescent="0.25">
      <c r="B5033"/>
      <c r="C5033"/>
      <c r="D5033"/>
      <c r="E5033"/>
      <c r="F5033"/>
      <c r="G5033"/>
    </row>
    <row r="5034" spans="2:7" x14ac:dyDescent="0.25">
      <c r="B5034"/>
      <c r="C5034"/>
      <c r="D5034"/>
      <c r="E5034"/>
      <c r="F5034"/>
      <c r="G5034"/>
    </row>
    <row r="5035" spans="2:7" x14ac:dyDescent="0.25">
      <c r="B5035"/>
      <c r="C5035"/>
      <c r="D5035"/>
      <c r="E5035"/>
      <c r="F5035"/>
      <c r="G5035"/>
    </row>
    <row r="5036" spans="2:7" x14ac:dyDescent="0.25">
      <c r="B5036"/>
      <c r="C5036"/>
      <c r="D5036"/>
      <c r="E5036"/>
      <c r="F5036"/>
      <c r="G5036"/>
    </row>
    <row r="5037" spans="2:7" x14ac:dyDescent="0.25">
      <c r="B5037"/>
      <c r="C5037"/>
      <c r="D5037"/>
      <c r="E5037"/>
      <c r="F5037"/>
      <c r="G5037"/>
    </row>
    <row r="5038" spans="2:7" x14ac:dyDescent="0.25">
      <c r="B5038"/>
      <c r="C5038"/>
      <c r="D5038"/>
      <c r="E5038"/>
      <c r="F5038"/>
      <c r="G5038"/>
    </row>
    <row r="5039" spans="2:7" x14ac:dyDescent="0.25">
      <c r="B5039"/>
      <c r="C5039"/>
      <c r="D5039"/>
      <c r="E5039"/>
      <c r="F5039"/>
      <c r="G5039"/>
    </row>
    <row r="5040" spans="2:7" x14ac:dyDescent="0.25">
      <c r="B5040"/>
      <c r="C5040"/>
      <c r="D5040"/>
      <c r="E5040"/>
      <c r="F5040"/>
      <c r="G5040"/>
    </row>
    <row r="5041" spans="2:7" x14ac:dyDescent="0.25">
      <c r="B5041"/>
      <c r="C5041"/>
      <c r="D5041"/>
      <c r="E5041"/>
      <c r="F5041"/>
      <c r="G5041"/>
    </row>
    <row r="5042" spans="2:7" x14ac:dyDescent="0.25">
      <c r="B5042"/>
      <c r="C5042"/>
      <c r="D5042"/>
      <c r="E5042"/>
      <c r="F5042"/>
      <c r="G5042"/>
    </row>
    <row r="5043" spans="2:7" x14ac:dyDescent="0.25">
      <c r="B5043"/>
      <c r="C5043"/>
      <c r="D5043"/>
      <c r="E5043"/>
      <c r="F5043"/>
      <c r="G5043"/>
    </row>
    <row r="5044" spans="2:7" x14ac:dyDescent="0.25">
      <c r="B5044"/>
      <c r="C5044"/>
      <c r="D5044"/>
      <c r="E5044"/>
      <c r="F5044"/>
      <c r="G5044"/>
    </row>
    <row r="5045" spans="2:7" x14ac:dyDescent="0.25">
      <c r="B5045"/>
      <c r="C5045"/>
      <c r="D5045"/>
      <c r="E5045"/>
      <c r="F5045"/>
      <c r="G5045"/>
    </row>
    <row r="5046" spans="2:7" x14ac:dyDescent="0.25">
      <c r="B5046"/>
      <c r="C5046"/>
      <c r="D5046"/>
      <c r="E5046"/>
      <c r="F5046"/>
      <c r="G5046"/>
    </row>
    <row r="5047" spans="2:7" x14ac:dyDescent="0.25">
      <c r="B5047"/>
      <c r="C5047"/>
      <c r="D5047"/>
      <c r="E5047"/>
      <c r="F5047"/>
      <c r="G5047"/>
    </row>
    <row r="5048" spans="2:7" x14ac:dyDescent="0.25">
      <c r="B5048"/>
      <c r="C5048"/>
      <c r="D5048"/>
      <c r="E5048"/>
      <c r="F5048"/>
      <c r="G5048"/>
    </row>
    <row r="5049" spans="2:7" x14ac:dyDescent="0.25">
      <c r="B5049"/>
      <c r="C5049"/>
      <c r="D5049"/>
      <c r="E5049"/>
      <c r="F5049"/>
      <c r="G5049"/>
    </row>
    <row r="5050" spans="2:7" x14ac:dyDescent="0.25">
      <c r="B5050"/>
      <c r="C5050"/>
      <c r="D5050"/>
      <c r="E5050"/>
      <c r="F5050"/>
      <c r="G5050"/>
    </row>
    <row r="5051" spans="2:7" x14ac:dyDescent="0.25">
      <c r="B5051"/>
      <c r="C5051"/>
      <c r="D5051"/>
      <c r="E5051"/>
      <c r="F5051"/>
      <c r="G5051"/>
    </row>
    <row r="5052" spans="2:7" x14ac:dyDescent="0.25">
      <c r="B5052"/>
      <c r="C5052"/>
      <c r="D5052"/>
      <c r="E5052"/>
      <c r="F5052"/>
      <c r="G5052"/>
    </row>
    <row r="5053" spans="2:7" x14ac:dyDescent="0.25">
      <c r="B5053"/>
      <c r="C5053"/>
      <c r="D5053"/>
      <c r="E5053"/>
      <c r="F5053"/>
      <c r="G5053"/>
    </row>
    <row r="5054" spans="2:7" x14ac:dyDescent="0.25">
      <c r="B5054"/>
      <c r="C5054"/>
      <c r="D5054"/>
      <c r="E5054"/>
      <c r="F5054"/>
      <c r="G5054"/>
    </row>
    <row r="5055" spans="2:7" x14ac:dyDescent="0.25">
      <c r="B5055"/>
      <c r="C5055"/>
      <c r="D5055"/>
      <c r="E5055"/>
      <c r="F5055"/>
      <c r="G5055"/>
    </row>
    <row r="5056" spans="2:7" x14ac:dyDescent="0.25">
      <c r="B5056"/>
      <c r="C5056"/>
      <c r="D5056"/>
      <c r="E5056"/>
      <c r="F5056"/>
      <c r="G5056"/>
    </row>
    <row r="5057" spans="2:7" x14ac:dyDescent="0.25">
      <c r="B5057"/>
      <c r="C5057"/>
      <c r="D5057"/>
      <c r="E5057"/>
      <c r="F5057"/>
      <c r="G5057"/>
    </row>
    <row r="5058" spans="2:7" x14ac:dyDescent="0.25">
      <c r="B5058"/>
      <c r="C5058"/>
      <c r="D5058"/>
      <c r="E5058"/>
      <c r="F5058"/>
      <c r="G5058"/>
    </row>
    <row r="5059" spans="2:7" x14ac:dyDescent="0.25">
      <c r="B5059"/>
      <c r="C5059"/>
      <c r="D5059"/>
      <c r="E5059"/>
      <c r="F5059"/>
      <c r="G5059"/>
    </row>
    <row r="5060" spans="2:7" x14ac:dyDescent="0.25">
      <c r="B5060"/>
      <c r="C5060"/>
      <c r="D5060"/>
      <c r="E5060"/>
      <c r="F5060"/>
      <c r="G5060"/>
    </row>
    <row r="5061" spans="2:7" x14ac:dyDescent="0.25">
      <c r="B5061"/>
      <c r="C5061"/>
      <c r="D5061"/>
      <c r="E5061"/>
      <c r="F5061"/>
      <c r="G5061"/>
    </row>
    <row r="5062" spans="2:7" x14ac:dyDescent="0.25">
      <c r="B5062"/>
      <c r="C5062"/>
      <c r="D5062"/>
      <c r="E5062"/>
      <c r="F5062"/>
      <c r="G5062"/>
    </row>
    <row r="5063" spans="2:7" x14ac:dyDescent="0.25">
      <c r="B5063"/>
      <c r="C5063"/>
      <c r="D5063"/>
      <c r="E5063"/>
      <c r="F5063"/>
      <c r="G5063"/>
    </row>
    <row r="5064" spans="2:7" x14ac:dyDescent="0.25">
      <c r="B5064"/>
      <c r="C5064"/>
      <c r="D5064"/>
      <c r="E5064"/>
      <c r="F5064"/>
      <c r="G5064"/>
    </row>
    <row r="5065" spans="2:7" x14ac:dyDescent="0.25">
      <c r="B5065"/>
      <c r="C5065"/>
      <c r="D5065"/>
      <c r="E5065"/>
      <c r="F5065"/>
      <c r="G5065"/>
    </row>
    <row r="5066" spans="2:7" x14ac:dyDescent="0.25">
      <c r="B5066"/>
      <c r="C5066"/>
      <c r="D5066"/>
      <c r="E5066"/>
      <c r="F5066"/>
      <c r="G5066"/>
    </row>
    <row r="5067" spans="2:7" x14ac:dyDescent="0.25">
      <c r="B5067"/>
      <c r="C5067"/>
      <c r="D5067"/>
      <c r="E5067"/>
      <c r="F5067"/>
      <c r="G5067"/>
    </row>
    <row r="5068" spans="2:7" x14ac:dyDescent="0.25">
      <c r="B5068"/>
      <c r="C5068"/>
      <c r="D5068"/>
      <c r="E5068"/>
      <c r="F5068"/>
      <c r="G5068"/>
    </row>
    <row r="5069" spans="2:7" x14ac:dyDescent="0.25">
      <c r="B5069"/>
      <c r="C5069"/>
      <c r="D5069"/>
      <c r="E5069"/>
      <c r="F5069"/>
      <c r="G5069"/>
    </row>
    <row r="5070" spans="2:7" x14ac:dyDescent="0.25">
      <c r="B5070"/>
      <c r="C5070"/>
      <c r="D5070"/>
      <c r="E5070"/>
      <c r="F5070"/>
      <c r="G5070"/>
    </row>
    <row r="5071" spans="2:7" x14ac:dyDescent="0.25">
      <c r="B5071"/>
      <c r="C5071"/>
      <c r="D5071"/>
      <c r="E5071"/>
      <c r="F5071"/>
      <c r="G5071"/>
    </row>
    <row r="5072" spans="2:7" x14ac:dyDescent="0.25">
      <c r="B5072"/>
      <c r="C5072"/>
      <c r="D5072"/>
      <c r="E5072"/>
      <c r="F5072"/>
      <c r="G5072"/>
    </row>
    <row r="5073" spans="2:7" x14ac:dyDescent="0.25">
      <c r="B5073"/>
      <c r="C5073"/>
      <c r="D5073"/>
      <c r="E5073"/>
      <c r="F5073"/>
      <c r="G5073"/>
    </row>
    <row r="5074" spans="2:7" x14ac:dyDescent="0.25">
      <c r="B5074"/>
      <c r="C5074"/>
      <c r="D5074"/>
      <c r="E5074"/>
      <c r="F5074"/>
      <c r="G5074"/>
    </row>
    <row r="5075" spans="2:7" x14ac:dyDescent="0.25">
      <c r="B5075"/>
      <c r="C5075"/>
      <c r="D5075"/>
      <c r="E5075"/>
      <c r="F5075"/>
      <c r="G5075"/>
    </row>
    <row r="5076" spans="2:7" x14ac:dyDescent="0.25">
      <c r="B5076"/>
      <c r="C5076"/>
      <c r="D5076"/>
      <c r="E5076"/>
      <c r="F5076"/>
      <c r="G5076"/>
    </row>
    <row r="5077" spans="2:7" x14ac:dyDescent="0.25">
      <c r="B5077"/>
      <c r="C5077"/>
      <c r="D5077"/>
      <c r="E5077"/>
      <c r="F5077"/>
      <c r="G5077"/>
    </row>
    <row r="5078" spans="2:7" x14ac:dyDescent="0.25">
      <c r="B5078"/>
      <c r="C5078"/>
      <c r="D5078"/>
      <c r="E5078"/>
      <c r="F5078"/>
      <c r="G5078"/>
    </row>
    <row r="5079" spans="2:7" x14ac:dyDescent="0.25">
      <c r="B5079"/>
      <c r="C5079"/>
      <c r="D5079"/>
      <c r="E5079"/>
      <c r="F5079"/>
      <c r="G5079"/>
    </row>
    <row r="5080" spans="2:7" x14ac:dyDescent="0.25">
      <c r="B5080"/>
      <c r="C5080"/>
      <c r="D5080"/>
      <c r="E5080"/>
      <c r="F5080"/>
      <c r="G5080"/>
    </row>
    <row r="5081" spans="2:7" x14ac:dyDescent="0.25">
      <c r="B5081"/>
      <c r="C5081"/>
      <c r="D5081"/>
      <c r="E5081"/>
      <c r="F5081"/>
      <c r="G5081"/>
    </row>
    <row r="5082" spans="2:7" x14ac:dyDescent="0.25">
      <c r="B5082"/>
      <c r="C5082"/>
      <c r="D5082"/>
      <c r="E5082"/>
      <c r="F5082"/>
      <c r="G5082"/>
    </row>
    <row r="5083" spans="2:7" x14ac:dyDescent="0.25">
      <c r="B5083"/>
      <c r="C5083"/>
      <c r="D5083"/>
      <c r="E5083"/>
      <c r="F5083"/>
      <c r="G5083"/>
    </row>
    <row r="5084" spans="2:7" x14ac:dyDescent="0.25">
      <c r="B5084"/>
      <c r="C5084"/>
      <c r="D5084"/>
      <c r="E5084"/>
      <c r="F5084"/>
      <c r="G5084"/>
    </row>
    <row r="5085" spans="2:7" x14ac:dyDescent="0.25">
      <c r="B5085"/>
      <c r="C5085"/>
      <c r="D5085"/>
      <c r="E5085"/>
      <c r="F5085"/>
      <c r="G5085"/>
    </row>
    <row r="5086" spans="2:7" x14ac:dyDescent="0.25">
      <c r="B5086"/>
      <c r="C5086"/>
      <c r="D5086"/>
      <c r="E5086"/>
      <c r="F5086"/>
      <c r="G5086"/>
    </row>
    <row r="5087" spans="2:7" x14ac:dyDescent="0.25">
      <c r="B5087"/>
      <c r="C5087"/>
      <c r="D5087"/>
      <c r="E5087"/>
      <c r="F5087"/>
      <c r="G5087"/>
    </row>
    <row r="5088" spans="2:7" x14ac:dyDescent="0.25">
      <c r="B5088"/>
      <c r="C5088"/>
      <c r="D5088"/>
      <c r="E5088"/>
      <c r="F5088"/>
      <c r="G5088"/>
    </row>
    <row r="5089" spans="2:7" x14ac:dyDescent="0.25">
      <c r="B5089"/>
      <c r="C5089"/>
      <c r="D5089"/>
      <c r="E5089"/>
      <c r="F5089"/>
      <c r="G5089"/>
    </row>
    <row r="5090" spans="2:7" x14ac:dyDescent="0.25">
      <c r="B5090"/>
      <c r="C5090"/>
      <c r="D5090"/>
      <c r="E5090"/>
      <c r="F5090"/>
      <c r="G5090"/>
    </row>
    <row r="5091" spans="2:7" x14ac:dyDescent="0.25">
      <c r="B5091"/>
      <c r="C5091"/>
      <c r="D5091"/>
      <c r="E5091"/>
      <c r="F5091"/>
      <c r="G5091"/>
    </row>
    <row r="5092" spans="2:7" x14ac:dyDescent="0.25">
      <c r="B5092"/>
      <c r="C5092"/>
      <c r="D5092"/>
      <c r="E5092"/>
      <c r="F5092"/>
      <c r="G5092"/>
    </row>
    <row r="5093" spans="2:7" x14ac:dyDescent="0.25">
      <c r="B5093"/>
      <c r="C5093"/>
      <c r="D5093"/>
      <c r="E5093"/>
      <c r="F5093"/>
      <c r="G5093"/>
    </row>
    <row r="5094" spans="2:7" x14ac:dyDescent="0.25">
      <c r="B5094"/>
      <c r="C5094"/>
      <c r="D5094"/>
      <c r="E5094"/>
      <c r="F5094"/>
      <c r="G5094"/>
    </row>
    <row r="5095" spans="2:7" x14ac:dyDescent="0.25">
      <c r="B5095"/>
      <c r="C5095"/>
      <c r="D5095"/>
      <c r="E5095"/>
      <c r="F5095"/>
      <c r="G5095"/>
    </row>
    <row r="5096" spans="2:7" x14ac:dyDescent="0.25">
      <c r="B5096"/>
      <c r="C5096"/>
      <c r="D5096"/>
      <c r="E5096"/>
      <c r="F5096"/>
      <c r="G5096"/>
    </row>
    <row r="5097" spans="2:7" x14ac:dyDescent="0.25">
      <c r="B5097"/>
      <c r="C5097"/>
      <c r="D5097"/>
      <c r="E5097"/>
      <c r="F5097"/>
      <c r="G5097"/>
    </row>
    <row r="5098" spans="2:7" x14ac:dyDescent="0.25">
      <c r="B5098"/>
      <c r="C5098"/>
      <c r="D5098"/>
      <c r="E5098"/>
      <c r="F5098"/>
      <c r="G5098"/>
    </row>
    <row r="5099" spans="2:7" x14ac:dyDescent="0.25">
      <c r="B5099"/>
      <c r="C5099"/>
      <c r="D5099"/>
      <c r="E5099"/>
      <c r="F5099"/>
      <c r="G5099"/>
    </row>
    <row r="5100" spans="2:7" x14ac:dyDescent="0.25">
      <c r="B5100"/>
      <c r="C5100"/>
      <c r="D5100"/>
      <c r="E5100"/>
      <c r="F5100"/>
      <c r="G5100"/>
    </row>
    <row r="5101" spans="2:7" x14ac:dyDescent="0.25">
      <c r="B5101"/>
      <c r="C5101"/>
      <c r="D5101"/>
      <c r="E5101"/>
      <c r="F5101"/>
      <c r="G5101"/>
    </row>
    <row r="5102" spans="2:7" x14ac:dyDescent="0.25">
      <c r="B5102"/>
      <c r="C5102"/>
      <c r="D5102"/>
      <c r="E5102"/>
      <c r="F5102"/>
      <c r="G5102"/>
    </row>
    <row r="5103" spans="2:7" x14ac:dyDescent="0.25">
      <c r="B5103"/>
      <c r="C5103"/>
      <c r="D5103"/>
      <c r="E5103"/>
      <c r="F5103"/>
      <c r="G5103"/>
    </row>
    <row r="5104" spans="2:7" x14ac:dyDescent="0.25">
      <c r="B5104"/>
      <c r="C5104"/>
      <c r="D5104"/>
      <c r="E5104"/>
      <c r="F5104"/>
      <c r="G5104"/>
    </row>
    <row r="5105" spans="2:7" x14ac:dyDescent="0.25">
      <c r="B5105"/>
      <c r="C5105"/>
      <c r="D5105"/>
      <c r="E5105"/>
      <c r="F5105"/>
      <c r="G5105"/>
    </row>
    <row r="5106" spans="2:7" x14ac:dyDescent="0.25">
      <c r="B5106"/>
      <c r="C5106"/>
      <c r="D5106"/>
      <c r="E5106"/>
      <c r="F5106"/>
      <c r="G5106"/>
    </row>
    <row r="5107" spans="2:7" x14ac:dyDescent="0.25">
      <c r="B5107"/>
      <c r="C5107"/>
      <c r="D5107"/>
      <c r="E5107"/>
      <c r="F5107"/>
      <c r="G5107"/>
    </row>
    <row r="5108" spans="2:7" x14ac:dyDescent="0.25">
      <c r="B5108"/>
      <c r="C5108"/>
      <c r="D5108"/>
      <c r="E5108"/>
      <c r="F5108"/>
      <c r="G5108"/>
    </row>
    <row r="5109" spans="2:7" x14ac:dyDescent="0.25">
      <c r="B5109"/>
      <c r="C5109"/>
      <c r="D5109"/>
      <c r="E5109"/>
      <c r="F5109"/>
      <c r="G5109"/>
    </row>
    <row r="5110" spans="2:7" x14ac:dyDescent="0.25">
      <c r="B5110"/>
      <c r="C5110"/>
      <c r="D5110"/>
      <c r="E5110"/>
      <c r="F5110"/>
      <c r="G5110"/>
    </row>
    <row r="5111" spans="2:7" x14ac:dyDescent="0.25">
      <c r="B5111"/>
      <c r="C5111"/>
      <c r="D5111"/>
      <c r="E5111"/>
      <c r="F5111"/>
      <c r="G5111"/>
    </row>
    <row r="5112" spans="2:7" x14ac:dyDescent="0.25">
      <c r="B5112"/>
      <c r="C5112"/>
      <c r="D5112"/>
      <c r="E5112"/>
      <c r="F5112"/>
      <c r="G5112"/>
    </row>
    <row r="5113" spans="2:7" x14ac:dyDescent="0.25">
      <c r="B5113"/>
      <c r="C5113"/>
      <c r="D5113"/>
      <c r="E5113"/>
      <c r="F5113"/>
      <c r="G5113"/>
    </row>
    <row r="5114" spans="2:7" x14ac:dyDescent="0.25">
      <c r="B5114"/>
      <c r="C5114"/>
      <c r="D5114"/>
      <c r="E5114"/>
      <c r="F5114"/>
      <c r="G5114"/>
    </row>
    <row r="5115" spans="2:7" x14ac:dyDescent="0.25">
      <c r="B5115"/>
      <c r="C5115"/>
      <c r="D5115"/>
      <c r="E5115"/>
      <c r="F5115"/>
      <c r="G5115"/>
    </row>
    <row r="5116" spans="2:7" x14ac:dyDescent="0.25">
      <c r="B5116"/>
      <c r="C5116"/>
      <c r="D5116"/>
      <c r="E5116"/>
      <c r="F5116"/>
      <c r="G5116"/>
    </row>
    <row r="5117" spans="2:7" x14ac:dyDescent="0.25">
      <c r="B5117"/>
      <c r="C5117"/>
      <c r="D5117"/>
      <c r="E5117"/>
      <c r="F5117"/>
      <c r="G5117"/>
    </row>
    <row r="5118" spans="2:7" x14ac:dyDescent="0.25">
      <c r="B5118"/>
      <c r="C5118"/>
      <c r="D5118"/>
      <c r="E5118"/>
      <c r="F5118"/>
      <c r="G5118"/>
    </row>
    <row r="5119" spans="2:7" x14ac:dyDescent="0.25">
      <c r="B5119"/>
      <c r="C5119"/>
      <c r="D5119"/>
      <c r="E5119"/>
      <c r="F5119"/>
      <c r="G5119"/>
    </row>
    <row r="5120" spans="2:7" x14ac:dyDescent="0.25">
      <c r="B5120"/>
      <c r="C5120"/>
      <c r="D5120"/>
      <c r="E5120"/>
      <c r="F5120"/>
      <c r="G5120"/>
    </row>
    <row r="5121" spans="2:7" x14ac:dyDescent="0.25">
      <c r="B5121"/>
      <c r="C5121"/>
      <c r="D5121"/>
      <c r="E5121"/>
      <c r="F5121"/>
      <c r="G5121"/>
    </row>
    <row r="5122" spans="2:7" x14ac:dyDescent="0.25">
      <c r="B5122"/>
      <c r="C5122"/>
      <c r="D5122"/>
      <c r="E5122"/>
      <c r="F5122"/>
      <c r="G5122"/>
    </row>
    <row r="5123" spans="2:7" x14ac:dyDescent="0.25">
      <c r="B5123"/>
      <c r="C5123"/>
      <c r="D5123"/>
      <c r="E5123"/>
      <c r="F5123"/>
      <c r="G5123"/>
    </row>
    <row r="5124" spans="2:7" x14ac:dyDescent="0.25">
      <c r="B5124"/>
      <c r="C5124"/>
      <c r="D5124"/>
      <c r="E5124"/>
      <c r="F5124"/>
      <c r="G5124"/>
    </row>
    <row r="5125" spans="2:7" x14ac:dyDescent="0.25">
      <c r="B5125"/>
      <c r="C5125"/>
      <c r="D5125"/>
      <c r="E5125"/>
      <c r="F5125"/>
      <c r="G5125"/>
    </row>
    <row r="5126" spans="2:7" x14ac:dyDescent="0.25">
      <c r="B5126"/>
      <c r="C5126"/>
      <c r="D5126"/>
      <c r="E5126"/>
      <c r="F5126"/>
      <c r="G5126"/>
    </row>
    <row r="5127" spans="2:7" x14ac:dyDescent="0.25">
      <c r="B5127"/>
      <c r="C5127"/>
      <c r="D5127"/>
      <c r="E5127"/>
      <c r="F5127"/>
      <c r="G5127"/>
    </row>
    <row r="5128" spans="2:7" x14ac:dyDescent="0.25">
      <c r="B5128"/>
      <c r="C5128"/>
      <c r="D5128"/>
      <c r="E5128"/>
      <c r="F5128"/>
      <c r="G5128"/>
    </row>
    <row r="5129" spans="2:7" x14ac:dyDescent="0.25">
      <c r="B5129"/>
      <c r="C5129"/>
      <c r="D5129"/>
      <c r="E5129"/>
      <c r="F5129"/>
      <c r="G5129"/>
    </row>
    <row r="5130" spans="2:7" x14ac:dyDescent="0.25">
      <c r="B5130"/>
      <c r="C5130"/>
      <c r="D5130"/>
      <c r="E5130"/>
      <c r="F5130"/>
      <c r="G5130"/>
    </row>
    <row r="5131" spans="2:7" x14ac:dyDescent="0.25">
      <c r="B5131"/>
      <c r="C5131"/>
      <c r="D5131"/>
      <c r="E5131"/>
      <c r="F5131"/>
      <c r="G5131"/>
    </row>
    <row r="5132" spans="2:7" x14ac:dyDescent="0.25">
      <c r="B5132"/>
      <c r="C5132"/>
      <c r="D5132"/>
      <c r="E5132"/>
      <c r="F5132"/>
      <c r="G5132"/>
    </row>
    <row r="5133" spans="2:7" x14ac:dyDescent="0.25">
      <c r="B5133"/>
      <c r="C5133"/>
      <c r="D5133"/>
      <c r="E5133"/>
      <c r="F5133"/>
      <c r="G5133"/>
    </row>
    <row r="5134" spans="2:7" x14ac:dyDescent="0.25">
      <c r="B5134"/>
      <c r="C5134"/>
      <c r="D5134"/>
      <c r="E5134"/>
      <c r="F5134"/>
      <c r="G5134"/>
    </row>
    <row r="5135" spans="2:7" x14ac:dyDescent="0.25">
      <c r="B5135"/>
      <c r="C5135"/>
      <c r="D5135"/>
      <c r="E5135"/>
      <c r="F5135"/>
      <c r="G5135"/>
    </row>
    <row r="5136" spans="2:7" x14ac:dyDescent="0.25">
      <c r="B5136"/>
      <c r="C5136"/>
      <c r="D5136"/>
      <c r="E5136"/>
      <c r="F5136"/>
      <c r="G5136"/>
    </row>
    <row r="5137" spans="2:7" x14ac:dyDescent="0.25">
      <c r="B5137"/>
      <c r="C5137"/>
      <c r="D5137"/>
      <c r="E5137"/>
      <c r="F5137"/>
      <c r="G5137"/>
    </row>
    <row r="5138" spans="2:7" x14ac:dyDescent="0.25">
      <c r="B5138"/>
      <c r="C5138"/>
      <c r="D5138"/>
      <c r="E5138"/>
      <c r="F5138"/>
      <c r="G5138"/>
    </row>
    <row r="5139" spans="2:7" x14ac:dyDescent="0.25">
      <c r="B5139"/>
      <c r="C5139"/>
      <c r="D5139"/>
      <c r="E5139"/>
      <c r="F5139"/>
      <c r="G5139"/>
    </row>
    <row r="5140" spans="2:7" x14ac:dyDescent="0.25">
      <c r="B5140"/>
      <c r="C5140"/>
      <c r="D5140"/>
      <c r="E5140"/>
      <c r="F5140"/>
      <c r="G5140"/>
    </row>
    <row r="5141" spans="2:7" x14ac:dyDescent="0.25">
      <c r="B5141"/>
      <c r="C5141"/>
      <c r="D5141"/>
      <c r="E5141"/>
      <c r="F5141"/>
      <c r="G5141"/>
    </row>
    <row r="5142" spans="2:7" x14ac:dyDescent="0.25">
      <c r="B5142"/>
      <c r="C5142"/>
      <c r="D5142"/>
      <c r="E5142"/>
      <c r="F5142"/>
      <c r="G5142"/>
    </row>
    <row r="5143" spans="2:7" x14ac:dyDescent="0.25">
      <c r="B5143"/>
      <c r="C5143"/>
      <c r="D5143"/>
      <c r="E5143"/>
      <c r="F5143"/>
      <c r="G5143"/>
    </row>
    <row r="5144" spans="2:7" x14ac:dyDescent="0.25">
      <c r="B5144"/>
      <c r="C5144"/>
      <c r="D5144"/>
      <c r="E5144"/>
      <c r="F5144"/>
      <c r="G5144"/>
    </row>
    <row r="5145" spans="2:7" x14ac:dyDescent="0.25">
      <c r="B5145"/>
      <c r="C5145"/>
      <c r="D5145"/>
      <c r="E5145"/>
      <c r="F5145"/>
      <c r="G5145"/>
    </row>
    <row r="5146" spans="2:7" x14ac:dyDescent="0.25">
      <c r="B5146"/>
      <c r="C5146"/>
      <c r="D5146"/>
      <c r="E5146"/>
      <c r="F5146"/>
      <c r="G5146"/>
    </row>
    <row r="5147" spans="2:7" x14ac:dyDescent="0.25">
      <c r="B5147"/>
      <c r="C5147"/>
      <c r="D5147"/>
      <c r="E5147"/>
      <c r="F5147"/>
      <c r="G5147"/>
    </row>
    <row r="5148" spans="2:7" x14ac:dyDescent="0.25">
      <c r="B5148"/>
      <c r="C5148"/>
      <c r="D5148"/>
      <c r="E5148"/>
      <c r="F5148"/>
      <c r="G5148"/>
    </row>
    <row r="5149" spans="2:7" x14ac:dyDescent="0.25">
      <c r="B5149"/>
      <c r="C5149"/>
      <c r="D5149"/>
      <c r="E5149"/>
      <c r="F5149"/>
      <c r="G5149"/>
    </row>
    <row r="5150" spans="2:7" x14ac:dyDescent="0.25">
      <c r="B5150"/>
      <c r="C5150"/>
      <c r="D5150"/>
      <c r="E5150"/>
      <c r="F5150"/>
      <c r="G5150"/>
    </row>
    <row r="5151" spans="2:7" x14ac:dyDescent="0.25">
      <c r="B5151"/>
      <c r="C5151"/>
      <c r="D5151"/>
      <c r="E5151"/>
      <c r="F5151"/>
      <c r="G5151"/>
    </row>
    <row r="5152" spans="2:7" x14ac:dyDescent="0.25">
      <c r="B5152"/>
      <c r="C5152"/>
      <c r="D5152"/>
      <c r="E5152"/>
      <c r="F5152"/>
      <c r="G5152"/>
    </row>
    <row r="5153" spans="2:7" x14ac:dyDescent="0.25">
      <c r="B5153"/>
      <c r="C5153"/>
      <c r="D5153"/>
      <c r="E5153"/>
      <c r="F5153"/>
      <c r="G5153"/>
    </row>
    <row r="5154" spans="2:7" x14ac:dyDescent="0.25">
      <c r="B5154"/>
      <c r="C5154"/>
      <c r="D5154"/>
      <c r="E5154"/>
      <c r="F5154"/>
      <c r="G5154"/>
    </row>
    <row r="5155" spans="2:7" x14ac:dyDescent="0.25">
      <c r="B5155"/>
      <c r="C5155"/>
      <c r="D5155"/>
      <c r="E5155"/>
      <c r="F5155"/>
      <c r="G5155"/>
    </row>
    <row r="5156" spans="2:7" x14ac:dyDescent="0.25">
      <c r="B5156"/>
      <c r="C5156"/>
      <c r="D5156"/>
      <c r="E5156"/>
      <c r="F5156"/>
      <c r="G5156"/>
    </row>
    <row r="5157" spans="2:7" x14ac:dyDescent="0.25">
      <c r="B5157"/>
      <c r="C5157"/>
      <c r="D5157"/>
      <c r="E5157"/>
      <c r="F5157"/>
      <c r="G5157"/>
    </row>
    <row r="5158" spans="2:7" x14ac:dyDescent="0.25">
      <c r="B5158"/>
      <c r="C5158"/>
      <c r="D5158"/>
      <c r="E5158"/>
      <c r="F5158"/>
      <c r="G5158"/>
    </row>
    <row r="5159" spans="2:7" x14ac:dyDescent="0.25">
      <c r="B5159"/>
      <c r="C5159"/>
      <c r="D5159"/>
      <c r="E5159"/>
      <c r="F5159"/>
      <c r="G5159"/>
    </row>
    <row r="5160" spans="2:7" x14ac:dyDescent="0.25">
      <c r="B5160"/>
      <c r="C5160"/>
      <c r="D5160"/>
      <c r="E5160"/>
      <c r="F5160"/>
      <c r="G5160"/>
    </row>
    <row r="5161" spans="2:7" x14ac:dyDescent="0.25">
      <c r="B5161"/>
      <c r="C5161"/>
      <c r="D5161"/>
      <c r="E5161"/>
      <c r="F5161"/>
      <c r="G5161"/>
    </row>
    <row r="5162" spans="2:7" x14ac:dyDescent="0.25">
      <c r="B5162"/>
      <c r="C5162"/>
      <c r="D5162"/>
      <c r="E5162"/>
      <c r="F5162"/>
      <c r="G5162"/>
    </row>
    <row r="5163" spans="2:7" x14ac:dyDescent="0.25">
      <c r="B5163"/>
      <c r="C5163"/>
      <c r="D5163"/>
      <c r="E5163"/>
      <c r="F5163"/>
      <c r="G5163"/>
    </row>
    <row r="5164" spans="2:7" x14ac:dyDescent="0.25">
      <c r="B5164"/>
      <c r="C5164"/>
      <c r="D5164"/>
      <c r="E5164"/>
      <c r="F5164"/>
      <c r="G5164"/>
    </row>
    <row r="5165" spans="2:7" x14ac:dyDescent="0.25">
      <c r="B5165"/>
      <c r="C5165"/>
      <c r="D5165"/>
      <c r="E5165"/>
      <c r="F5165"/>
      <c r="G5165"/>
    </row>
    <row r="5166" spans="2:7" x14ac:dyDescent="0.25">
      <c r="B5166"/>
      <c r="C5166"/>
      <c r="D5166"/>
      <c r="E5166"/>
      <c r="F5166"/>
      <c r="G5166"/>
    </row>
    <row r="5167" spans="2:7" x14ac:dyDescent="0.25">
      <c r="B5167"/>
      <c r="C5167"/>
      <c r="D5167"/>
      <c r="E5167"/>
      <c r="F5167"/>
      <c r="G5167"/>
    </row>
    <row r="5168" spans="2:7" x14ac:dyDescent="0.25">
      <c r="B5168"/>
      <c r="C5168"/>
      <c r="D5168"/>
      <c r="E5168"/>
      <c r="F5168"/>
      <c r="G5168"/>
    </row>
    <row r="5169" spans="2:7" x14ac:dyDescent="0.25">
      <c r="B5169"/>
      <c r="C5169"/>
      <c r="D5169"/>
      <c r="E5169"/>
      <c r="F5169"/>
      <c r="G5169"/>
    </row>
    <row r="5170" spans="2:7" x14ac:dyDescent="0.25">
      <c r="B5170"/>
      <c r="C5170"/>
      <c r="D5170"/>
      <c r="E5170"/>
      <c r="F5170"/>
      <c r="G5170"/>
    </row>
    <row r="5171" spans="2:7" x14ac:dyDescent="0.25">
      <c r="B5171"/>
      <c r="C5171"/>
      <c r="D5171"/>
      <c r="E5171"/>
      <c r="F5171"/>
      <c r="G5171"/>
    </row>
    <row r="5172" spans="2:7" x14ac:dyDescent="0.25">
      <c r="B5172"/>
      <c r="C5172"/>
      <c r="D5172"/>
      <c r="E5172"/>
      <c r="F5172"/>
      <c r="G5172"/>
    </row>
    <row r="5173" spans="2:7" x14ac:dyDescent="0.25">
      <c r="B5173"/>
      <c r="C5173"/>
      <c r="D5173"/>
      <c r="E5173"/>
      <c r="F5173"/>
      <c r="G5173"/>
    </row>
    <row r="5174" spans="2:7" x14ac:dyDescent="0.25">
      <c r="B5174"/>
      <c r="C5174"/>
      <c r="D5174"/>
      <c r="E5174"/>
      <c r="F5174"/>
      <c r="G5174"/>
    </row>
    <row r="5175" spans="2:7" x14ac:dyDescent="0.25">
      <c r="B5175"/>
      <c r="C5175"/>
      <c r="D5175"/>
      <c r="E5175"/>
      <c r="F5175"/>
      <c r="G5175"/>
    </row>
    <row r="5176" spans="2:7" x14ac:dyDescent="0.25">
      <c r="B5176"/>
      <c r="C5176"/>
      <c r="D5176"/>
      <c r="E5176"/>
      <c r="F5176"/>
      <c r="G5176"/>
    </row>
    <row r="5177" spans="2:7" x14ac:dyDescent="0.25">
      <c r="B5177"/>
      <c r="C5177"/>
      <c r="D5177"/>
      <c r="E5177"/>
      <c r="F5177"/>
      <c r="G5177"/>
    </row>
    <row r="5178" spans="2:7" x14ac:dyDescent="0.25">
      <c r="B5178"/>
      <c r="C5178"/>
      <c r="D5178"/>
      <c r="E5178"/>
      <c r="F5178"/>
      <c r="G5178"/>
    </row>
    <row r="5179" spans="2:7" x14ac:dyDescent="0.25">
      <c r="B5179"/>
      <c r="C5179"/>
      <c r="D5179"/>
      <c r="E5179"/>
      <c r="F5179"/>
      <c r="G5179"/>
    </row>
    <row r="5180" spans="2:7" x14ac:dyDescent="0.25">
      <c r="B5180"/>
      <c r="C5180"/>
      <c r="D5180"/>
      <c r="E5180"/>
      <c r="F5180"/>
      <c r="G5180"/>
    </row>
    <row r="5181" spans="2:7" x14ac:dyDescent="0.25">
      <c r="B5181"/>
      <c r="C5181"/>
      <c r="D5181"/>
      <c r="E5181"/>
      <c r="F5181"/>
      <c r="G5181"/>
    </row>
    <row r="5182" spans="2:7" x14ac:dyDescent="0.25">
      <c r="B5182"/>
      <c r="C5182"/>
      <c r="D5182"/>
      <c r="E5182"/>
      <c r="F5182"/>
      <c r="G5182"/>
    </row>
    <row r="5183" spans="2:7" x14ac:dyDescent="0.25">
      <c r="B5183"/>
      <c r="C5183"/>
      <c r="D5183"/>
      <c r="E5183"/>
      <c r="F5183"/>
      <c r="G5183"/>
    </row>
    <row r="5184" spans="2:7" x14ac:dyDescent="0.25">
      <c r="B5184"/>
      <c r="C5184"/>
      <c r="D5184"/>
      <c r="E5184"/>
      <c r="F5184"/>
      <c r="G5184"/>
    </row>
    <row r="5185" spans="2:7" x14ac:dyDescent="0.25">
      <c r="B5185"/>
      <c r="C5185"/>
      <c r="D5185"/>
      <c r="E5185"/>
      <c r="F5185"/>
      <c r="G5185"/>
    </row>
    <row r="5186" spans="2:7" x14ac:dyDescent="0.25">
      <c r="B5186"/>
      <c r="C5186"/>
      <c r="D5186"/>
      <c r="E5186"/>
      <c r="F5186"/>
      <c r="G5186"/>
    </row>
    <row r="5187" spans="2:7" x14ac:dyDescent="0.25">
      <c r="B5187"/>
      <c r="C5187"/>
      <c r="D5187"/>
      <c r="E5187"/>
      <c r="F5187"/>
      <c r="G5187"/>
    </row>
    <row r="5188" spans="2:7" x14ac:dyDescent="0.25">
      <c r="B5188"/>
      <c r="C5188"/>
      <c r="D5188"/>
      <c r="E5188"/>
      <c r="F5188"/>
      <c r="G5188"/>
    </row>
    <row r="5189" spans="2:7" x14ac:dyDescent="0.25">
      <c r="B5189"/>
      <c r="C5189"/>
      <c r="D5189"/>
      <c r="E5189"/>
      <c r="F5189"/>
      <c r="G5189"/>
    </row>
    <row r="5190" spans="2:7" x14ac:dyDescent="0.25">
      <c r="B5190"/>
      <c r="C5190"/>
      <c r="D5190"/>
      <c r="E5190"/>
      <c r="F5190"/>
      <c r="G5190"/>
    </row>
    <row r="5191" spans="2:7" x14ac:dyDescent="0.25">
      <c r="B5191"/>
      <c r="C5191"/>
      <c r="D5191"/>
      <c r="E5191"/>
      <c r="F5191"/>
      <c r="G5191"/>
    </row>
    <row r="5192" spans="2:7" x14ac:dyDescent="0.25">
      <c r="B5192"/>
      <c r="C5192"/>
      <c r="D5192"/>
      <c r="E5192"/>
      <c r="F5192"/>
      <c r="G5192"/>
    </row>
    <row r="5193" spans="2:7" x14ac:dyDescent="0.25">
      <c r="B5193"/>
      <c r="C5193"/>
      <c r="D5193"/>
      <c r="E5193"/>
      <c r="F5193"/>
      <c r="G5193"/>
    </row>
    <row r="5194" spans="2:7" x14ac:dyDescent="0.25">
      <c r="B5194"/>
      <c r="C5194"/>
      <c r="D5194"/>
      <c r="E5194"/>
      <c r="F5194"/>
      <c r="G5194"/>
    </row>
    <row r="5195" spans="2:7" x14ac:dyDescent="0.25">
      <c r="B5195"/>
      <c r="C5195"/>
      <c r="D5195"/>
      <c r="E5195"/>
      <c r="F5195"/>
      <c r="G5195"/>
    </row>
    <row r="5196" spans="2:7" x14ac:dyDescent="0.25">
      <c r="B5196"/>
      <c r="C5196"/>
      <c r="D5196"/>
      <c r="E5196"/>
      <c r="F5196"/>
      <c r="G5196"/>
    </row>
    <row r="5197" spans="2:7" x14ac:dyDescent="0.25">
      <c r="B5197"/>
      <c r="C5197"/>
      <c r="D5197"/>
      <c r="E5197"/>
      <c r="F5197"/>
      <c r="G5197"/>
    </row>
    <row r="5198" spans="2:7" x14ac:dyDescent="0.25">
      <c r="B5198"/>
      <c r="C5198"/>
      <c r="D5198"/>
      <c r="E5198"/>
      <c r="F5198"/>
      <c r="G5198"/>
    </row>
    <row r="5199" spans="2:7" x14ac:dyDescent="0.25">
      <c r="B5199"/>
      <c r="C5199"/>
      <c r="D5199"/>
      <c r="E5199"/>
      <c r="F5199"/>
      <c r="G5199"/>
    </row>
    <row r="5200" spans="2:7" x14ac:dyDescent="0.25">
      <c r="B5200"/>
      <c r="C5200"/>
      <c r="D5200"/>
      <c r="E5200"/>
      <c r="F5200"/>
      <c r="G5200"/>
    </row>
    <row r="5201" spans="2:7" x14ac:dyDescent="0.25">
      <c r="B5201"/>
      <c r="C5201"/>
      <c r="D5201"/>
      <c r="E5201"/>
      <c r="F5201"/>
      <c r="G5201"/>
    </row>
    <row r="5202" spans="2:7" x14ac:dyDescent="0.25">
      <c r="B5202"/>
      <c r="C5202"/>
      <c r="D5202"/>
      <c r="E5202"/>
      <c r="F5202"/>
      <c r="G5202"/>
    </row>
    <row r="5203" spans="2:7" x14ac:dyDescent="0.25">
      <c r="B5203"/>
      <c r="C5203"/>
      <c r="D5203"/>
      <c r="E5203"/>
      <c r="F5203"/>
      <c r="G5203"/>
    </row>
    <row r="5204" spans="2:7" x14ac:dyDescent="0.25">
      <c r="B5204"/>
      <c r="C5204"/>
      <c r="D5204"/>
      <c r="E5204"/>
      <c r="F5204"/>
      <c r="G5204"/>
    </row>
    <row r="5205" spans="2:7" x14ac:dyDescent="0.25">
      <c r="B5205"/>
      <c r="C5205"/>
      <c r="D5205"/>
      <c r="E5205"/>
      <c r="F5205"/>
      <c r="G5205"/>
    </row>
    <row r="5206" spans="2:7" x14ac:dyDescent="0.25">
      <c r="B5206"/>
      <c r="C5206"/>
      <c r="D5206"/>
      <c r="E5206"/>
      <c r="F5206"/>
      <c r="G5206"/>
    </row>
    <row r="5207" spans="2:7" x14ac:dyDescent="0.25">
      <c r="B5207"/>
      <c r="C5207"/>
      <c r="D5207"/>
      <c r="E5207"/>
      <c r="F5207"/>
      <c r="G5207"/>
    </row>
    <row r="5208" spans="2:7" x14ac:dyDescent="0.25">
      <c r="B5208"/>
      <c r="C5208"/>
      <c r="D5208"/>
      <c r="E5208"/>
      <c r="F5208"/>
      <c r="G5208"/>
    </row>
    <row r="5209" spans="2:7" x14ac:dyDescent="0.25">
      <c r="B5209"/>
      <c r="C5209"/>
      <c r="D5209"/>
      <c r="E5209"/>
      <c r="F5209"/>
      <c r="G5209"/>
    </row>
    <row r="5210" spans="2:7" x14ac:dyDescent="0.25">
      <c r="B5210"/>
      <c r="C5210"/>
      <c r="D5210"/>
      <c r="E5210"/>
      <c r="F5210"/>
      <c r="G5210"/>
    </row>
    <row r="5211" spans="2:7" x14ac:dyDescent="0.25">
      <c r="B5211"/>
      <c r="C5211"/>
      <c r="D5211"/>
      <c r="E5211"/>
      <c r="F5211"/>
      <c r="G5211"/>
    </row>
    <row r="5212" spans="2:7" x14ac:dyDescent="0.25">
      <c r="B5212"/>
      <c r="C5212"/>
      <c r="D5212"/>
      <c r="E5212"/>
      <c r="F5212"/>
      <c r="G5212"/>
    </row>
    <row r="5213" spans="2:7" x14ac:dyDescent="0.25">
      <c r="B5213"/>
      <c r="C5213"/>
      <c r="D5213"/>
      <c r="E5213"/>
      <c r="F5213"/>
      <c r="G5213"/>
    </row>
    <row r="5214" spans="2:7" x14ac:dyDescent="0.25">
      <c r="B5214"/>
      <c r="C5214"/>
      <c r="D5214"/>
      <c r="E5214"/>
      <c r="F5214"/>
      <c r="G5214"/>
    </row>
    <row r="5215" spans="2:7" x14ac:dyDescent="0.25">
      <c r="B5215"/>
      <c r="C5215"/>
      <c r="D5215"/>
      <c r="E5215"/>
      <c r="F5215"/>
      <c r="G5215"/>
    </row>
    <row r="5216" spans="2:7" x14ac:dyDescent="0.25">
      <c r="B5216"/>
      <c r="C5216"/>
      <c r="D5216"/>
      <c r="E5216"/>
      <c r="F5216"/>
      <c r="G5216"/>
    </row>
    <row r="5217" spans="2:7" x14ac:dyDescent="0.25">
      <c r="B5217"/>
      <c r="C5217"/>
      <c r="D5217"/>
      <c r="E5217"/>
      <c r="F5217"/>
      <c r="G5217"/>
    </row>
    <row r="5218" spans="2:7" x14ac:dyDescent="0.25">
      <c r="B5218"/>
      <c r="C5218"/>
      <c r="D5218"/>
      <c r="E5218"/>
      <c r="F5218"/>
      <c r="G5218"/>
    </row>
    <row r="5219" spans="2:7" x14ac:dyDescent="0.25">
      <c r="B5219"/>
      <c r="C5219"/>
      <c r="D5219"/>
      <c r="E5219"/>
      <c r="F5219"/>
      <c r="G5219"/>
    </row>
    <row r="5220" spans="2:7" x14ac:dyDescent="0.25">
      <c r="B5220"/>
      <c r="C5220"/>
      <c r="D5220"/>
      <c r="E5220"/>
      <c r="F5220"/>
      <c r="G5220"/>
    </row>
    <row r="5221" spans="2:7" x14ac:dyDescent="0.25">
      <c r="B5221"/>
      <c r="C5221"/>
      <c r="D5221"/>
      <c r="E5221"/>
      <c r="F5221"/>
      <c r="G5221"/>
    </row>
    <row r="5222" spans="2:7" x14ac:dyDescent="0.25">
      <c r="B5222"/>
      <c r="C5222"/>
      <c r="D5222"/>
      <c r="E5222"/>
      <c r="F5222"/>
      <c r="G5222"/>
    </row>
    <row r="5223" spans="2:7" x14ac:dyDescent="0.25">
      <c r="B5223"/>
      <c r="C5223"/>
      <c r="D5223"/>
      <c r="E5223"/>
      <c r="F5223"/>
      <c r="G5223"/>
    </row>
    <row r="5224" spans="2:7" x14ac:dyDescent="0.25">
      <c r="B5224"/>
      <c r="C5224"/>
      <c r="D5224"/>
      <c r="E5224"/>
      <c r="F5224"/>
      <c r="G5224"/>
    </row>
    <row r="5225" spans="2:7" x14ac:dyDescent="0.25">
      <c r="B5225"/>
      <c r="C5225"/>
      <c r="D5225"/>
      <c r="E5225"/>
      <c r="F5225"/>
      <c r="G5225"/>
    </row>
    <row r="5226" spans="2:7" x14ac:dyDescent="0.25">
      <c r="B5226"/>
      <c r="C5226"/>
      <c r="D5226"/>
      <c r="E5226"/>
      <c r="F5226"/>
      <c r="G5226"/>
    </row>
    <row r="5227" spans="2:7" x14ac:dyDescent="0.25">
      <c r="B5227"/>
      <c r="C5227"/>
      <c r="D5227"/>
      <c r="E5227"/>
      <c r="F5227"/>
      <c r="G5227"/>
    </row>
    <row r="5228" spans="2:7" x14ac:dyDescent="0.25">
      <c r="B5228"/>
      <c r="C5228"/>
      <c r="D5228"/>
      <c r="E5228"/>
      <c r="F5228"/>
      <c r="G5228"/>
    </row>
    <row r="5229" spans="2:7" x14ac:dyDescent="0.25">
      <c r="B5229"/>
      <c r="C5229"/>
      <c r="D5229"/>
      <c r="E5229"/>
      <c r="F5229"/>
      <c r="G5229"/>
    </row>
    <row r="5230" spans="2:7" x14ac:dyDescent="0.25">
      <c r="B5230"/>
      <c r="C5230"/>
      <c r="D5230"/>
      <c r="E5230"/>
      <c r="F5230"/>
      <c r="G5230"/>
    </row>
    <row r="5231" spans="2:7" x14ac:dyDescent="0.25">
      <c r="B5231"/>
      <c r="C5231"/>
      <c r="D5231"/>
      <c r="E5231"/>
      <c r="F5231"/>
      <c r="G5231"/>
    </row>
    <row r="5232" spans="2:7" x14ac:dyDescent="0.25">
      <c r="B5232"/>
      <c r="C5232"/>
      <c r="D5232"/>
      <c r="E5232"/>
      <c r="F5232"/>
      <c r="G5232"/>
    </row>
    <row r="5233" spans="2:7" x14ac:dyDescent="0.25">
      <c r="B5233"/>
      <c r="C5233"/>
      <c r="D5233"/>
      <c r="E5233"/>
      <c r="F5233"/>
      <c r="G5233"/>
    </row>
    <row r="5234" spans="2:7" x14ac:dyDescent="0.25">
      <c r="B5234"/>
      <c r="C5234"/>
      <c r="D5234"/>
      <c r="E5234"/>
      <c r="F5234"/>
      <c r="G5234"/>
    </row>
    <row r="5235" spans="2:7" x14ac:dyDescent="0.25">
      <c r="B5235"/>
      <c r="C5235"/>
      <c r="D5235"/>
      <c r="E5235"/>
      <c r="F5235"/>
      <c r="G5235"/>
    </row>
    <row r="5236" spans="2:7" x14ac:dyDescent="0.25">
      <c r="B5236"/>
      <c r="C5236"/>
      <c r="D5236"/>
      <c r="E5236"/>
      <c r="F5236"/>
      <c r="G5236"/>
    </row>
    <row r="5237" spans="2:7" x14ac:dyDescent="0.25">
      <c r="B5237"/>
      <c r="C5237"/>
      <c r="D5237"/>
      <c r="E5237"/>
      <c r="F5237"/>
      <c r="G5237"/>
    </row>
    <row r="5238" spans="2:7" x14ac:dyDescent="0.25">
      <c r="B5238"/>
      <c r="C5238"/>
      <c r="D5238"/>
      <c r="E5238"/>
      <c r="F5238"/>
      <c r="G5238"/>
    </row>
    <row r="5239" spans="2:7" x14ac:dyDescent="0.25">
      <c r="B5239"/>
      <c r="C5239"/>
      <c r="D5239"/>
      <c r="E5239"/>
      <c r="F5239"/>
      <c r="G5239"/>
    </row>
    <row r="5240" spans="2:7" x14ac:dyDescent="0.25">
      <c r="B5240"/>
      <c r="C5240"/>
      <c r="D5240"/>
      <c r="E5240"/>
      <c r="F5240"/>
      <c r="G5240"/>
    </row>
    <row r="5241" spans="2:7" x14ac:dyDescent="0.25">
      <c r="B5241"/>
      <c r="C5241"/>
      <c r="D5241"/>
      <c r="E5241"/>
      <c r="F5241"/>
      <c r="G5241"/>
    </row>
    <row r="5242" spans="2:7" x14ac:dyDescent="0.25">
      <c r="B5242"/>
      <c r="C5242"/>
      <c r="D5242"/>
      <c r="E5242"/>
      <c r="F5242"/>
      <c r="G5242"/>
    </row>
    <row r="5243" spans="2:7" x14ac:dyDescent="0.25">
      <c r="B5243"/>
      <c r="C5243"/>
      <c r="D5243"/>
      <c r="E5243"/>
      <c r="F5243"/>
      <c r="G5243"/>
    </row>
    <row r="5244" spans="2:7" x14ac:dyDescent="0.25">
      <c r="B5244"/>
      <c r="C5244"/>
      <c r="D5244"/>
      <c r="E5244"/>
      <c r="F5244"/>
      <c r="G5244"/>
    </row>
    <row r="5245" spans="2:7" x14ac:dyDescent="0.25">
      <c r="B5245"/>
      <c r="C5245"/>
      <c r="D5245"/>
      <c r="E5245"/>
      <c r="F5245"/>
      <c r="G5245"/>
    </row>
    <row r="5246" spans="2:7" x14ac:dyDescent="0.25">
      <c r="B5246"/>
      <c r="C5246"/>
      <c r="D5246"/>
      <c r="E5246"/>
      <c r="F5246"/>
      <c r="G5246"/>
    </row>
    <row r="5247" spans="2:7" x14ac:dyDescent="0.25">
      <c r="B5247"/>
      <c r="C5247"/>
      <c r="D5247"/>
      <c r="E5247"/>
      <c r="F5247"/>
      <c r="G5247"/>
    </row>
    <row r="5248" spans="2:7" x14ac:dyDescent="0.25">
      <c r="B5248"/>
      <c r="C5248"/>
      <c r="D5248"/>
      <c r="E5248"/>
      <c r="F5248"/>
      <c r="G5248"/>
    </row>
    <row r="5249" spans="2:7" x14ac:dyDescent="0.25">
      <c r="B5249"/>
      <c r="C5249"/>
      <c r="D5249"/>
      <c r="E5249"/>
      <c r="F5249"/>
      <c r="G5249"/>
    </row>
    <row r="5250" spans="2:7" x14ac:dyDescent="0.25">
      <c r="B5250"/>
      <c r="C5250"/>
      <c r="D5250"/>
      <c r="E5250"/>
      <c r="F5250"/>
      <c r="G5250"/>
    </row>
    <row r="5251" spans="2:7" x14ac:dyDescent="0.25">
      <c r="B5251"/>
      <c r="C5251"/>
      <c r="D5251"/>
      <c r="E5251"/>
      <c r="F5251"/>
      <c r="G5251"/>
    </row>
    <row r="5252" spans="2:7" x14ac:dyDescent="0.25">
      <c r="B5252"/>
      <c r="C5252"/>
      <c r="D5252"/>
      <c r="E5252"/>
      <c r="F5252"/>
      <c r="G5252"/>
    </row>
    <row r="5253" spans="2:7" x14ac:dyDescent="0.25">
      <c r="B5253"/>
      <c r="C5253"/>
      <c r="D5253"/>
      <c r="E5253"/>
      <c r="F5253"/>
      <c r="G5253"/>
    </row>
    <row r="5254" spans="2:7" x14ac:dyDescent="0.25">
      <c r="B5254"/>
      <c r="C5254"/>
      <c r="D5254"/>
      <c r="E5254"/>
      <c r="F5254"/>
      <c r="G5254"/>
    </row>
    <row r="5255" spans="2:7" x14ac:dyDescent="0.25">
      <c r="B5255"/>
      <c r="C5255"/>
      <c r="D5255"/>
      <c r="E5255"/>
      <c r="F5255"/>
      <c r="G5255"/>
    </row>
    <row r="5256" spans="2:7" x14ac:dyDescent="0.25">
      <c r="B5256"/>
      <c r="C5256"/>
      <c r="D5256"/>
      <c r="E5256"/>
      <c r="F5256"/>
      <c r="G5256"/>
    </row>
    <row r="5257" spans="2:7" x14ac:dyDescent="0.25">
      <c r="B5257"/>
      <c r="C5257"/>
      <c r="D5257"/>
      <c r="E5257"/>
      <c r="F5257"/>
      <c r="G5257"/>
    </row>
    <row r="5258" spans="2:7" x14ac:dyDescent="0.25">
      <c r="B5258"/>
      <c r="C5258"/>
      <c r="D5258"/>
      <c r="E5258"/>
      <c r="F5258"/>
      <c r="G5258"/>
    </row>
    <row r="5259" spans="2:7" x14ac:dyDescent="0.25">
      <c r="B5259"/>
      <c r="C5259"/>
      <c r="D5259"/>
      <c r="E5259"/>
      <c r="F5259"/>
      <c r="G5259"/>
    </row>
    <row r="5260" spans="2:7" x14ac:dyDescent="0.25">
      <c r="B5260"/>
      <c r="C5260"/>
      <c r="D5260"/>
      <c r="E5260"/>
      <c r="F5260"/>
      <c r="G5260"/>
    </row>
    <row r="5261" spans="2:7" x14ac:dyDescent="0.25">
      <c r="B5261"/>
      <c r="C5261"/>
      <c r="D5261"/>
      <c r="E5261"/>
      <c r="F5261"/>
      <c r="G5261"/>
    </row>
    <row r="5262" spans="2:7" x14ac:dyDescent="0.25">
      <c r="B5262"/>
      <c r="C5262"/>
      <c r="D5262"/>
      <c r="E5262"/>
      <c r="F5262"/>
      <c r="G5262"/>
    </row>
    <row r="5263" spans="2:7" x14ac:dyDescent="0.25">
      <c r="B5263"/>
      <c r="C5263"/>
      <c r="D5263"/>
      <c r="E5263"/>
      <c r="F5263"/>
      <c r="G5263"/>
    </row>
    <row r="5264" spans="2:7" x14ac:dyDescent="0.25">
      <c r="B5264"/>
      <c r="C5264"/>
      <c r="D5264"/>
      <c r="E5264"/>
      <c r="F5264"/>
      <c r="G5264"/>
    </row>
    <row r="5265" spans="2:7" x14ac:dyDescent="0.25">
      <c r="B5265"/>
      <c r="C5265"/>
      <c r="D5265"/>
      <c r="E5265"/>
      <c r="F5265"/>
      <c r="G5265"/>
    </row>
    <row r="5266" spans="2:7" x14ac:dyDescent="0.25">
      <c r="B5266"/>
      <c r="C5266"/>
      <c r="D5266"/>
      <c r="E5266"/>
      <c r="F5266"/>
      <c r="G5266"/>
    </row>
    <row r="5267" spans="2:7" x14ac:dyDescent="0.25">
      <c r="B5267"/>
      <c r="C5267"/>
      <c r="D5267"/>
      <c r="E5267"/>
      <c r="F5267"/>
      <c r="G5267"/>
    </row>
    <row r="5268" spans="2:7" x14ac:dyDescent="0.25">
      <c r="B5268"/>
      <c r="C5268"/>
      <c r="D5268"/>
      <c r="E5268"/>
      <c r="F5268"/>
      <c r="G5268"/>
    </row>
    <row r="5269" spans="2:7" x14ac:dyDescent="0.25">
      <c r="B5269"/>
      <c r="C5269"/>
      <c r="D5269"/>
      <c r="E5269"/>
      <c r="F5269"/>
      <c r="G5269"/>
    </row>
    <row r="5270" spans="2:7" x14ac:dyDescent="0.25">
      <c r="B5270"/>
      <c r="C5270"/>
      <c r="D5270"/>
      <c r="E5270"/>
      <c r="F5270"/>
      <c r="G5270"/>
    </row>
    <row r="5271" spans="2:7" x14ac:dyDescent="0.25">
      <c r="B5271"/>
      <c r="C5271"/>
      <c r="D5271"/>
      <c r="E5271"/>
      <c r="F5271"/>
      <c r="G5271"/>
    </row>
    <row r="5272" spans="2:7" x14ac:dyDescent="0.25">
      <c r="B5272"/>
      <c r="C5272"/>
      <c r="D5272"/>
      <c r="E5272"/>
      <c r="F5272"/>
      <c r="G5272"/>
    </row>
    <row r="5273" spans="2:7" x14ac:dyDescent="0.25">
      <c r="B5273"/>
      <c r="C5273"/>
      <c r="D5273"/>
      <c r="E5273"/>
      <c r="F5273"/>
      <c r="G5273"/>
    </row>
    <row r="5274" spans="2:7" x14ac:dyDescent="0.25">
      <c r="B5274"/>
      <c r="C5274"/>
      <c r="D5274"/>
      <c r="E5274"/>
      <c r="F5274"/>
      <c r="G5274"/>
    </row>
    <row r="5275" spans="2:7" x14ac:dyDescent="0.25">
      <c r="B5275"/>
      <c r="C5275"/>
      <c r="D5275"/>
      <c r="E5275"/>
      <c r="F5275"/>
      <c r="G5275"/>
    </row>
    <row r="5276" spans="2:7" x14ac:dyDescent="0.25">
      <c r="B5276"/>
      <c r="C5276"/>
      <c r="D5276"/>
      <c r="E5276"/>
      <c r="F5276"/>
      <c r="G5276"/>
    </row>
    <row r="5277" spans="2:7" x14ac:dyDescent="0.25">
      <c r="B5277"/>
      <c r="C5277"/>
      <c r="D5277"/>
      <c r="E5277"/>
      <c r="F5277"/>
      <c r="G5277"/>
    </row>
    <row r="5278" spans="2:7" x14ac:dyDescent="0.25">
      <c r="B5278"/>
      <c r="C5278"/>
      <c r="D5278"/>
      <c r="E5278"/>
      <c r="F5278"/>
      <c r="G5278"/>
    </row>
    <row r="5279" spans="2:7" x14ac:dyDescent="0.25">
      <c r="B5279"/>
      <c r="C5279"/>
      <c r="D5279"/>
      <c r="E5279"/>
      <c r="F5279"/>
      <c r="G5279"/>
    </row>
    <row r="5280" spans="2:7" x14ac:dyDescent="0.25">
      <c r="B5280"/>
      <c r="C5280"/>
      <c r="D5280"/>
      <c r="E5280"/>
      <c r="F5280"/>
      <c r="G5280"/>
    </row>
    <row r="5281" spans="2:7" x14ac:dyDescent="0.25">
      <c r="B5281"/>
      <c r="C5281"/>
      <c r="D5281"/>
      <c r="E5281"/>
      <c r="F5281"/>
      <c r="G5281"/>
    </row>
    <row r="5282" spans="2:7" x14ac:dyDescent="0.25">
      <c r="B5282"/>
      <c r="C5282"/>
      <c r="D5282"/>
      <c r="E5282"/>
      <c r="F5282"/>
      <c r="G5282"/>
    </row>
    <row r="5283" spans="2:7" x14ac:dyDescent="0.25">
      <c r="B5283"/>
      <c r="C5283"/>
      <c r="D5283"/>
      <c r="E5283"/>
      <c r="F5283"/>
      <c r="G5283"/>
    </row>
    <row r="5284" spans="2:7" x14ac:dyDescent="0.25">
      <c r="B5284"/>
      <c r="C5284"/>
      <c r="D5284"/>
      <c r="E5284"/>
      <c r="F5284"/>
      <c r="G5284"/>
    </row>
    <row r="5285" spans="2:7" x14ac:dyDescent="0.25">
      <c r="B5285"/>
      <c r="C5285"/>
      <c r="D5285"/>
      <c r="E5285"/>
      <c r="F5285"/>
      <c r="G5285"/>
    </row>
    <row r="5286" spans="2:7" x14ac:dyDescent="0.25">
      <c r="B5286"/>
      <c r="C5286"/>
      <c r="D5286"/>
      <c r="E5286"/>
      <c r="F5286"/>
      <c r="G5286"/>
    </row>
    <row r="5287" spans="2:7" x14ac:dyDescent="0.25">
      <c r="B5287"/>
      <c r="C5287"/>
      <c r="D5287"/>
      <c r="E5287"/>
      <c r="F5287"/>
      <c r="G5287"/>
    </row>
    <row r="5288" spans="2:7" x14ac:dyDescent="0.25">
      <c r="B5288"/>
      <c r="C5288"/>
      <c r="D5288"/>
      <c r="E5288"/>
      <c r="F5288"/>
      <c r="G5288"/>
    </row>
    <row r="5289" spans="2:7" x14ac:dyDescent="0.25">
      <c r="B5289"/>
      <c r="C5289"/>
      <c r="D5289"/>
      <c r="E5289"/>
      <c r="F5289"/>
      <c r="G5289"/>
    </row>
    <row r="5290" spans="2:7" x14ac:dyDescent="0.25">
      <c r="B5290"/>
      <c r="C5290"/>
      <c r="D5290"/>
      <c r="E5290"/>
      <c r="F5290"/>
      <c r="G5290"/>
    </row>
    <row r="5291" spans="2:7" x14ac:dyDescent="0.25">
      <c r="B5291"/>
      <c r="C5291"/>
      <c r="D5291"/>
      <c r="E5291"/>
      <c r="F5291"/>
      <c r="G5291"/>
    </row>
    <row r="5292" spans="2:7" x14ac:dyDescent="0.25">
      <c r="B5292"/>
      <c r="C5292"/>
      <c r="D5292"/>
      <c r="E5292"/>
      <c r="F5292"/>
      <c r="G5292"/>
    </row>
    <row r="5293" spans="2:7" x14ac:dyDescent="0.25">
      <c r="B5293"/>
      <c r="C5293"/>
      <c r="D5293"/>
      <c r="E5293"/>
      <c r="F5293"/>
      <c r="G5293"/>
    </row>
    <row r="5294" spans="2:7" x14ac:dyDescent="0.25">
      <c r="B5294"/>
      <c r="C5294"/>
      <c r="D5294"/>
      <c r="E5294"/>
      <c r="F5294"/>
      <c r="G5294"/>
    </row>
    <row r="5295" spans="2:7" x14ac:dyDescent="0.25">
      <c r="B5295"/>
      <c r="C5295"/>
      <c r="D5295"/>
      <c r="E5295"/>
      <c r="F5295"/>
      <c r="G5295"/>
    </row>
    <row r="5296" spans="2:7" x14ac:dyDescent="0.25">
      <c r="B5296"/>
      <c r="C5296"/>
      <c r="D5296"/>
      <c r="E5296"/>
      <c r="F5296"/>
      <c r="G5296"/>
    </row>
    <row r="5297" spans="2:7" x14ac:dyDescent="0.25">
      <c r="B5297"/>
      <c r="C5297"/>
      <c r="D5297"/>
      <c r="E5297"/>
      <c r="F5297"/>
      <c r="G5297"/>
    </row>
    <row r="5298" spans="2:7" x14ac:dyDescent="0.25">
      <c r="B5298"/>
      <c r="C5298"/>
      <c r="D5298"/>
      <c r="E5298"/>
      <c r="F5298"/>
      <c r="G5298"/>
    </row>
    <row r="5299" spans="2:7" x14ac:dyDescent="0.25">
      <c r="B5299"/>
      <c r="C5299"/>
      <c r="D5299"/>
      <c r="E5299"/>
      <c r="F5299"/>
      <c r="G5299"/>
    </row>
    <row r="5300" spans="2:7" x14ac:dyDescent="0.25">
      <c r="B5300"/>
      <c r="C5300"/>
      <c r="D5300"/>
      <c r="E5300"/>
      <c r="F5300"/>
      <c r="G5300"/>
    </row>
    <row r="5301" spans="2:7" x14ac:dyDescent="0.25">
      <c r="B5301"/>
      <c r="C5301"/>
      <c r="D5301"/>
      <c r="E5301"/>
      <c r="F5301"/>
      <c r="G5301"/>
    </row>
    <row r="5302" spans="2:7" x14ac:dyDescent="0.25">
      <c r="B5302"/>
      <c r="C5302"/>
      <c r="D5302"/>
      <c r="E5302"/>
      <c r="F5302"/>
      <c r="G5302"/>
    </row>
    <row r="5303" spans="2:7" x14ac:dyDescent="0.25">
      <c r="B5303"/>
      <c r="C5303"/>
      <c r="D5303"/>
      <c r="E5303"/>
      <c r="F5303"/>
      <c r="G5303"/>
    </row>
    <row r="5304" spans="2:7" x14ac:dyDescent="0.25">
      <c r="B5304"/>
      <c r="C5304"/>
      <c r="D5304"/>
      <c r="E5304"/>
      <c r="F5304"/>
      <c r="G5304"/>
    </row>
    <row r="5305" spans="2:7" x14ac:dyDescent="0.25">
      <c r="B5305"/>
      <c r="C5305"/>
      <c r="D5305"/>
      <c r="E5305"/>
      <c r="F5305"/>
      <c r="G5305"/>
    </row>
    <row r="5306" spans="2:7" x14ac:dyDescent="0.25">
      <c r="B5306"/>
      <c r="C5306"/>
      <c r="D5306"/>
      <c r="E5306"/>
      <c r="F5306"/>
      <c r="G5306"/>
    </row>
    <row r="5307" spans="2:7" x14ac:dyDescent="0.25">
      <c r="B5307"/>
      <c r="C5307"/>
      <c r="D5307"/>
      <c r="E5307"/>
      <c r="F5307"/>
      <c r="G5307"/>
    </row>
    <row r="5308" spans="2:7" x14ac:dyDescent="0.25">
      <c r="B5308"/>
      <c r="C5308"/>
      <c r="D5308"/>
      <c r="E5308"/>
      <c r="F5308"/>
      <c r="G5308"/>
    </row>
    <row r="5309" spans="2:7" x14ac:dyDescent="0.25">
      <c r="B5309"/>
      <c r="C5309"/>
      <c r="D5309"/>
      <c r="E5309"/>
      <c r="F5309"/>
      <c r="G5309"/>
    </row>
    <row r="5310" spans="2:7" x14ac:dyDescent="0.25">
      <c r="B5310"/>
      <c r="C5310"/>
      <c r="D5310"/>
      <c r="E5310"/>
      <c r="F5310"/>
      <c r="G5310"/>
    </row>
    <row r="5311" spans="2:7" x14ac:dyDescent="0.25">
      <c r="B5311"/>
      <c r="C5311"/>
      <c r="D5311"/>
      <c r="E5311"/>
      <c r="F5311"/>
      <c r="G5311"/>
    </row>
    <row r="5312" spans="2:7" x14ac:dyDescent="0.25">
      <c r="B5312"/>
      <c r="C5312"/>
      <c r="D5312"/>
      <c r="E5312"/>
      <c r="F5312"/>
      <c r="G5312"/>
    </row>
    <row r="5313" spans="2:7" x14ac:dyDescent="0.25">
      <c r="B5313"/>
      <c r="C5313"/>
      <c r="D5313"/>
      <c r="E5313"/>
      <c r="F5313"/>
      <c r="G5313"/>
    </row>
    <row r="5314" spans="2:7" x14ac:dyDescent="0.25">
      <c r="B5314"/>
      <c r="C5314"/>
      <c r="D5314"/>
      <c r="E5314"/>
      <c r="F5314"/>
      <c r="G5314"/>
    </row>
    <row r="5315" spans="2:7" x14ac:dyDescent="0.25">
      <c r="B5315"/>
      <c r="C5315"/>
      <c r="D5315"/>
      <c r="E5315"/>
      <c r="F5315"/>
      <c r="G5315"/>
    </row>
    <row r="5316" spans="2:7" x14ac:dyDescent="0.25">
      <c r="B5316"/>
      <c r="C5316"/>
      <c r="D5316"/>
      <c r="E5316"/>
      <c r="F5316"/>
      <c r="G5316"/>
    </row>
    <row r="5317" spans="2:7" x14ac:dyDescent="0.25">
      <c r="B5317"/>
      <c r="C5317"/>
      <c r="D5317"/>
      <c r="E5317"/>
      <c r="F5317"/>
      <c r="G5317"/>
    </row>
    <row r="5318" spans="2:7" x14ac:dyDescent="0.25">
      <c r="B5318"/>
      <c r="C5318"/>
      <c r="D5318"/>
      <c r="E5318"/>
      <c r="F5318"/>
      <c r="G5318"/>
    </row>
    <row r="5319" spans="2:7" x14ac:dyDescent="0.25">
      <c r="B5319"/>
      <c r="C5319"/>
      <c r="D5319"/>
      <c r="E5319"/>
      <c r="F5319"/>
      <c r="G5319"/>
    </row>
    <row r="5320" spans="2:7" x14ac:dyDescent="0.25">
      <c r="B5320"/>
      <c r="C5320"/>
      <c r="D5320"/>
      <c r="E5320"/>
      <c r="F5320"/>
      <c r="G5320"/>
    </row>
    <row r="5321" spans="2:7" x14ac:dyDescent="0.25">
      <c r="B5321"/>
      <c r="C5321"/>
      <c r="D5321"/>
      <c r="E5321"/>
      <c r="F5321"/>
      <c r="G5321"/>
    </row>
    <row r="5322" spans="2:7" x14ac:dyDescent="0.25">
      <c r="B5322"/>
      <c r="C5322"/>
      <c r="D5322"/>
      <c r="E5322"/>
      <c r="F5322"/>
      <c r="G5322"/>
    </row>
    <row r="5323" spans="2:7" x14ac:dyDescent="0.25">
      <c r="B5323"/>
      <c r="C5323"/>
      <c r="D5323"/>
      <c r="E5323"/>
      <c r="F5323"/>
      <c r="G5323"/>
    </row>
    <row r="5324" spans="2:7" x14ac:dyDescent="0.25">
      <c r="B5324"/>
      <c r="C5324"/>
      <c r="D5324"/>
      <c r="E5324"/>
      <c r="F5324"/>
      <c r="G5324"/>
    </row>
    <row r="5325" spans="2:7" x14ac:dyDescent="0.25">
      <c r="B5325"/>
      <c r="C5325"/>
      <c r="D5325"/>
      <c r="E5325"/>
      <c r="F5325"/>
      <c r="G5325"/>
    </row>
    <row r="5326" spans="2:7" x14ac:dyDescent="0.25">
      <c r="B5326"/>
      <c r="C5326"/>
      <c r="D5326"/>
      <c r="E5326"/>
      <c r="F5326"/>
      <c r="G5326"/>
    </row>
    <row r="5327" spans="2:7" x14ac:dyDescent="0.25">
      <c r="B5327"/>
      <c r="C5327"/>
      <c r="D5327"/>
      <c r="E5327"/>
      <c r="F5327"/>
      <c r="G5327"/>
    </row>
    <row r="5328" spans="2:7" x14ac:dyDescent="0.25">
      <c r="B5328"/>
      <c r="C5328"/>
      <c r="D5328"/>
      <c r="E5328"/>
      <c r="F5328"/>
      <c r="G5328"/>
    </row>
    <row r="5329" spans="2:7" x14ac:dyDescent="0.25">
      <c r="B5329"/>
      <c r="C5329"/>
      <c r="D5329"/>
      <c r="E5329"/>
      <c r="F5329"/>
      <c r="G5329"/>
    </row>
    <row r="5330" spans="2:7" x14ac:dyDescent="0.25">
      <c r="B5330"/>
      <c r="C5330"/>
      <c r="D5330"/>
      <c r="E5330"/>
      <c r="F5330"/>
      <c r="G5330"/>
    </row>
    <row r="5331" spans="2:7" x14ac:dyDescent="0.25">
      <c r="B5331"/>
      <c r="C5331"/>
      <c r="D5331"/>
      <c r="E5331"/>
      <c r="F5331"/>
      <c r="G5331"/>
    </row>
    <row r="5332" spans="2:7" x14ac:dyDescent="0.25">
      <c r="B5332"/>
      <c r="C5332"/>
      <c r="D5332"/>
      <c r="E5332"/>
      <c r="F5332"/>
      <c r="G5332"/>
    </row>
    <row r="5333" spans="2:7" x14ac:dyDescent="0.25">
      <c r="B5333"/>
      <c r="C5333"/>
      <c r="D5333"/>
      <c r="E5333"/>
      <c r="F5333"/>
      <c r="G5333"/>
    </row>
    <row r="5334" spans="2:7" x14ac:dyDescent="0.25">
      <c r="B5334"/>
      <c r="C5334"/>
      <c r="D5334"/>
      <c r="E5334"/>
      <c r="F5334"/>
      <c r="G5334"/>
    </row>
    <row r="5335" spans="2:7" x14ac:dyDescent="0.25">
      <c r="B5335"/>
      <c r="C5335"/>
      <c r="D5335"/>
      <c r="E5335"/>
      <c r="F5335"/>
      <c r="G5335"/>
    </row>
    <row r="5336" spans="2:7" x14ac:dyDescent="0.25">
      <c r="B5336"/>
      <c r="C5336"/>
      <c r="D5336"/>
      <c r="E5336"/>
      <c r="F5336"/>
      <c r="G5336"/>
    </row>
    <row r="5337" spans="2:7" x14ac:dyDescent="0.25">
      <c r="B5337"/>
      <c r="C5337"/>
      <c r="D5337"/>
      <c r="E5337"/>
      <c r="F5337"/>
      <c r="G5337"/>
    </row>
    <row r="5338" spans="2:7" x14ac:dyDescent="0.25">
      <c r="B5338"/>
      <c r="C5338"/>
      <c r="D5338"/>
      <c r="E5338"/>
      <c r="F5338"/>
      <c r="G5338"/>
    </row>
    <row r="5339" spans="2:7" x14ac:dyDescent="0.25">
      <c r="B5339"/>
      <c r="C5339"/>
      <c r="D5339"/>
      <c r="E5339"/>
      <c r="F5339"/>
      <c r="G5339"/>
    </row>
    <row r="5340" spans="2:7" x14ac:dyDescent="0.25">
      <c r="B5340"/>
      <c r="C5340"/>
      <c r="D5340"/>
      <c r="E5340"/>
      <c r="F5340"/>
      <c r="G5340"/>
    </row>
    <row r="5341" spans="2:7" x14ac:dyDescent="0.25">
      <c r="B5341"/>
      <c r="C5341"/>
      <c r="D5341"/>
      <c r="E5341"/>
      <c r="F5341"/>
      <c r="G5341"/>
    </row>
    <row r="5342" spans="2:7" x14ac:dyDescent="0.25">
      <c r="B5342"/>
      <c r="C5342"/>
      <c r="D5342"/>
      <c r="E5342"/>
      <c r="F5342"/>
      <c r="G5342"/>
    </row>
    <row r="5343" spans="2:7" x14ac:dyDescent="0.25">
      <c r="B5343"/>
      <c r="C5343"/>
      <c r="D5343"/>
      <c r="E5343"/>
      <c r="F5343"/>
      <c r="G5343"/>
    </row>
    <row r="5344" spans="2:7" x14ac:dyDescent="0.25">
      <c r="B5344"/>
      <c r="C5344"/>
      <c r="D5344"/>
      <c r="E5344"/>
      <c r="F5344"/>
      <c r="G5344"/>
    </row>
    <row r="5345" spans="2:7" x14ac:dyDescent="0.25">
      <c r="B5345"/>
      <c r="C5345"/>
      <c r="D5345"/>
      <c r="E5345"/>
      <c r="F5345"/>
      <c r="G5345"/>
    </row>
    <row r="5346" spans="2:7" x14ac:dyDescent="0.25">
      <c r="B5346"/>
      <c r="C5346"/>
      <c r="D5346"/>
      <c r="E5346"/>
      <c r="F5346"/>
      <c r="G5346"/>
    </row>
    <row r="5347" spans="2:7" x14ac:dyDescent="0.25">
      <c r="B5347"/>
      <c r="C5347"/>
      <c r="D5347"/>
      <c r="E5347"/>
      <c r="F5347"/>
      <c r="G5347"/>
    </row>
    <row r="5348" spans="2:7" x14ac:dyDescent="0.25">
      <c r="B5348"/>
      <c r="C5348"/>
      <c r="D5348"/>
      <c r="E5348"/>
      <c r="F5348"/>
      <c r="G5348"/>
    </row>
    <row r="5349" spans="2:7" x14ac:dyDescent="0.25">
      <c r="B5349"/>
      <c r="C5349"/>
      <c r="D5349"/>
      <c r="E5349"/>
      <c r="F5349"/>
      <c r="G5349"/>
    </row>
    <row r="5350" spans="2:7" x14ac:dyDescent="0.25">
      <c r="B5350"/>
      <c r="C5350"/>
      <c r="D5350"/>
      <c r="E5350"/>
      <c r="F5350"/>
      <c r="G5350"/>
    </row>
    <row r="5351" spans="2:7" x14ac:dyDescent="0.25">
      <c r="B5351"/>
      <c r="C5351"/>
      <c r="D5351"/>
      <c r="E5351"/>
      <c r="F5351"/>
      <c r="G5351"/>
    </row>
    <row r="5352" spans="2:7" x14ac:dyDescent="0.25">
      <c r="B5352"/>
      <c r="C5352"/>
      <c r="D5352"/>
      <c r="E5352"/>
      <c r="F5352"/>
      <c r="G5352"/>
    </row>
    <row r="5353" spans="2:7" x14ac:dyDescent="0.25">
      <c r="B5353"/>
      <c r="C5353"/>
      <c r="D5353"/>
      <c r="E5353"/>
      <c r="F5353"/>
      <c r="G5353"/>
    </row>
    <row r="5354" spans="2:7" x14ac:dyDescent="0.25">
      <c r="B5354"/>
      <c r="C5354"/>
      <c r="D5354"/>
      <c r="E5354"/>
      <c r="F5354"/>
      <c r="G5354"/>
    </row>
    <row r="5355" spans="2:7" x14ac:dyDescent="0.25">
      <c r="B5355"/>
      <c r="C5355"/>
      <c r="D5355"/>
      <c r="E5355"/>
      <c r="F5355"/>
      <c r="G5355"/>
    </row>
    <row r="5356" spans="2:7" x14ac:dyDescent="0.25">
      <c r="B5356"/>
      <c r="C5356"/>
      <c r="D5356"/>
      <c r="E5356"/>
      <c r="F5356"/>
      <c r="G5356"/>
    </row>
    <row r="5357" spans="2:7" x14ac:dyDescent="0.25">
      <c r="B5357"/>
      <c r="C5357"/>
      <c r="D5357"/>
      <c r="E5357"/>
      <c r="F5357"/>
      <c r="G5357"/>
    </row>
    <row r="5358" spans="2:7" x14ac:dyDescent="0.25">
      <c r="B5358"/>
      <c r="C5358"/>
      <c r="D5358"/>
      <c r="E5358"/>
      <c r="F5358"/>
      <c r="G5358"/>
    </row>
    <row r="5359" spans="2:7" x14ac:dyDescent="0.25">
      <c r="B5359"/>
      <c r="C5359"/>
      <c r="D5359"/>
      <c r="E5359"/>
      <c r="F5359"/>
      <c r="G5359"/>
    </row>
    <row r="5360" spans="2:7" x14ac:dyDescent="0.25">
      <c r="B5360"/>
      <c r="C5360"/>
      <c r="D5360"/>
      <c r="E5360"/>
      <c r="F5360"/>
      <c r="G5360"/>
    </row>
    <row r="5361" spans="2:7" x14ac:dyDescent="0.25">
      <c r="B5361"/>
      <c r="C5361"/>
      <c r="D5361"/>
      <c r="E5361"/>
      <c r="F5361"/>
      <c r="G5361"/>
    </row>
    <row r="5362" spans="2:7" x14ac:dyDescent="0.25">
      <c r="B5362"/>
      <c r="C5362"/>
      <c r="D5362"/>
      <c r="E5362"/>
      <c r="F5362"/>
      <c r="G5362"/>
    </row>
    <row r="5363" spans="2:7" x14ac:dyDescent="0.25">
      <c r="B5363"/>
      <c r="C5363"/>
      <c r="D5363"/>
      <c r="E5363"/>
      <c r="F5363"/>
      <c r="G5363"/>
    </row>
    <row r="5364" spans="2:7" x14ac:dyDescent="0.25">
      <c r="B5364"/>
      <c r="C5364"/>
      <c r="D5364"/>
      <c r="E5364"/>
      <c r="F5364"/>
      <c r="G5364"/>
    </row>
    <row r="5365" spans="2:7" x14ac:dyDescent="0.25">
      <c r="B5365"/>
      <c r="C5365"/>
      <c r="D5365"/>
      <c r="E5365"/>
      <c r="F5365"/>
      <c r="G5365"/>
    </row>
    <row r="5366" spans="2:7" x14ac:dyDescent="0.25">
      <c r="B5366"/>
      <c r="C5366"/>
      <c r="D5366"/>
      <c r="E5366"/>
      <c r="F5366"/>
      <c r="G5366"/>
    </row>
    <row r="5367" spans="2:7" x14ac:dyDescent="0.25">
      <c r="B5367"/>
      <c r="C5367"/>
      <c r="D5367"/>
      <c r="E5367"/>
      <c r="F5367"/>
      <c r="G5367"/>
    </row>
    <row r="5368" spans="2:7" x14ac:dyDescent="0.25">
      <c r="B5368"/>
      <c r="C5368"/>
      <c r="D5368"/>
      <c r="E5368"/>
      <c r="F5368"/>
      <c r="G5368"/>
    </row>
    <row r="5369" spans="2:7" x14ac:dyDescent="0.25">
      <c r="B5369"/>
      <c r="C5369"/>
      <c r="D5369"/>
      <c r="E5369"/>
      <c r="F5369"/>
      <c r="G5369"/>
    </row>
    <row r="5370" spans="2:7" x14ac:dyDescent="0.25">
      <c r="B5370"/>
      <c r="C5370"/>
      <c r="D5370"/>
      <c r="E5370"/>
      <c r="F5370"/>
      <c r="G5370"/>
    </row>
    <row r="5371" spans="2:7" x14ac:dyDescent="0.25">
      <c r="B5371"/>
      <c r="C5371"/>
      <c r="D5371"/>
      <c r="E5371"/>
      <c r="F5371"/>
      <c r="G5371"/>
    </row>
    <row r="5372" spans="2:7" x14ac:dyDescent="0.25">
      <c r="B5372"/>
      <c r="C5372"/>
      <c r="D5372"/>
      <c r="E5372"/>
      <c r="F5372"/>
      <c r="G5372"/>
    </row>
    <row r="5373" spans="2:7" x14ac:dyDescent="0.25">
      <c r="B5373"/>
      <c r="C5373"/>
      <c r="D5373"/>
      <c r="E5373"/>
      <c r="F5373"/>
      <c r="G5373"/>
    </row>
    <row r="5374" spans="2:7" x14ac:dyDescent="0.25">
      <c r="B5374"/>
      <c r="C5374"/>
      <c r="D5374"/>
      <c r="E5374"/>
      <c r="F5374"/>
      <c r="G5374"/>
    </row>
    <row r="5375" spans="2:7" x14ac:dyDescent="0.25">
      <c r="B5375"/>
      <c r="C5375"/>
      <c r="D5375"/>
      <c r="E5375"/>
      <c r="F5375"/>
      <c r="G5375"/>
    </row>
    <row r="5376" spans="2:7" x14ac:dyDescent="0.25">
      <c r="B5376"/>
      <c r="C5376"/>
      <c r="D5376"/>
      <c r="E5376"/>
      <c r="F5376"/>
      <c r="G5376"/>
    </row>
    <row r="5377" spans="2:7" x14ac:dyDescent="0.25">
      <c r="B5377"/>
      <c r="C5377"/>
      <c r="D5377"/>
      <c r="E5377"/>
      <c r="F5377"/>
      <c r="G5377"/>
    </row>
    <row r="5378" spans="2:7" x14ac:dyDescent="0.25">
      <c r="B5378"/>
      <c r="C5378"/>
      <c r="D5378"/>
      <c r="E5378"/>
      <c r="F5378"/>
      <c r="G5378"/>
    </row>
    <row r="5379" spans="2:7" x14ac:dyDescent="0.25">
      <c r="B5379"/>
      <c r="C5379"/>
      <c r="D5379"/>
      <c r="E5379"/>
      <c r="F5379"/>
      <c r="G5379"/>
    </row>
    <row r="5380" spans="2:7" x14ac:dyDescent="0.25">
      <c r="B5380"/>
      <c r="C5380"/>
      <c r="D5380"/>
      <c r="E5380"/>
      <c r="F5380"/>
      <c r="G5380"/>
    </row>
    <row r="5381" spans="2:7" x14ac:dyDescent="0.25">
      <c r="B5381"/>
      <c r="C5381"/>
      <c r="D5381"/>
      <c r="E5381"/>
      <c r="F5381"/>
      <c r="G5381"/>
    </row>
    <row r="5382" spans="2:7" x14ac:dyDescent="0.25">
      <c r="B5382"/>
      <c r="C5382"/>
      <c r="D5382"/>
      <c r="E5382"/>
      <c r="F5382"/>
      <c r="G5382"/>
    </row>
    <row r="5383" spans="2:7" x14ac:dyDescent="0.25">
      <c r="B5383"/>
      <c r="C5383"/>
      <c r="D5383"/>
      <c r="E5383"/>
      <c r="F5383"/>
      <c r="G5383"/>
    </row>
    <row r="5384" spans="2:7" x14ac:dyDescent="0.25">
      <c r="B5384"/>
      <c r="C5384"/>
      <c r="D5384"/>
      <c r="E5384"/>
      <c r="F5384"/>
      <c r="G5384"/>
    </row>
    <row r="5385" spans="2:7" x14ac:dyDescent="0.25">
      <c r="B5385"/>
      <c r="C5385"/>
      <c r="D5385"/>
      <c r="E5385"/>
      <c r="F5385"/>
      <c r="G5385"/>
    </row>
    <row r="5386" spans="2:7" x14ac:dyDescent="0.25">
      <c r="B5386"/>
      <c r="C5386"/>
      <c r="D5386"/>
      <c r="E5386"/>
      <c r="F5386"/>
      <c r="G5386"/>
    </row>
    <row r="5387" spans="2:7" x14ac:dyDescent="0.25">
      <c r="B5387"/>
      <c r="C5387"/>
      <c r="D5387"/>
      <c r="E5387"/>
      <c r="F5387"/>
      <c r="G5387"/>
    </row>
    <row r="5388" spans="2:7" x14ac:dyDescent="0.25">
      <c r="B5388"/>
      <c r="C5388"/>
      <c r="D5388"/>
      <c r="E5388"/>
      <c r="F5388"/>
      <c r="G5388"/>
    </row>
    <row r="5389" spans="2:7" x14ac:dyDescent="0.25">
      <c r="B5389"/>
      <c r="C5389"/>
      <c r="D5389"/>
      <c r="E5389"/>
      <c r="F5389"/>
      <c r="G5389"/>
    </row>
    <row r="5390" spans="2:7" x14ac:dyDescent="0.25">
      <c r="B5390"/>
      <c r="C5390"/>
      <c r="D5390"/>
      <c r="E5390"/>
      <c r="F5390"/>
      <c r="G5390"/>
    </row>
    <row r="5391" spans="2:7" x14ac:dyDescent="0.25">
      <c r="B5391"/>
      <c r="C5391"/>
      <c r="D5391"/>
      <c r="E5391"/>
      <c r="F5391"/>
      <c r="G5391"/>
    </row>
    <row r="5392" spans="2:7" x14ac:dyDescent="0.25">
      <c r="B5392"/>
      <c r="C5392"/>
      <c r="D5392"/>
      <c r="E5392"/>
      <c r="F5392"/>
      <c r="G5392"/>
    </row>
    <row r="5393" spans="2:7" x14ac:dyDescent="0.25">
      <c r="B5393"/>
      <c r="C5393"/>
      <c r="D5393"/>
      <c r="E5393"/>
      <c r="F5393"/>
      <c r="G5393"/>
    </row>
    <row r="5394" spans="2:7" x14ac:dyDescent="0.25">
      <c r="B5394"/>
      <c r="C5394"/>
      <c r="D5394"/>
      <c r="E5394"/>
      <c r="F5394"/>
      <c r="G5394"/>
    </row>
    <row r="5395" spans="2:7" x14ac:dyDescent="0.25">
      <c r="B5395"/>
      <c r="C5395"/>
      <c r="D5395"/>
      <c r="E5395"/>
      <c r="F5395"/>
      <c r="G5395"/>
    </row>
    <row r="5396" spans="2:7" x14ac:dyDescent="0.25">
      <c r="B5396"/>
      <c r="C5396"/>
      <c r="D5396"/>
      <c r="E5396"/>
      <c r="F5396"/>
      <c r="G5396"/>
    </row>
    <row r="5397" spans="2:7" x14ac:dyDescent="0.25">
      <c r="B5397"/>
      <c r="C5397"/>
      <c r="D5397"/>
      <c r="E5397"/>
      <c r="F5397"/>
      <c r="G5397"/>
    </row>
    <row r="5398" spans="2:7" x14ac:dyDescent="0.25">
      <c r="B5398"/>
      <c r="C5398"/>
      <c r="D5398"/>
      <c r="E5398"/>
      <c r="F5398"/>
      <c r="G5398"/>
    </row>
    <row r="5399" spans="2:7" x14ac:dyDescent="0.25">
      <c r="B5399"/>
      <c r="C5399"/>
      <c r="D5399"/>
      <c r="E5399"/>
      <c r="F5399"/>
      <c r="G5399"/>
    </row>
    <row r="5400" spans="2:7" x14ac:dyDescent="0.25">
      <c r="B5400"/>
      <c r="C5400"/>
      <c r="D5400"/>
      <c r="E5400"/>
      <c r="F5400"/>
      <c r="G5400"/>
    </row>
    <row r="5401" spans="2:7" x14ac:dyDescent="0.25">
      <c r="B5401"/>
      <c r="C5401"/>
      <c r="D5401"/>
      <c r="E5401"/>
      <c r="F5401"/>
      <c r="G5401"/>
    </row>
    <row r="5402" spans="2:7" x14ac:dyDescent="0.25">
      <c r="B5402"/>
      <c r="C5402"/>
      <c r="D5402"/>
      <c r="E5402"/>
      <c r="F5402"/>
      <c r="G5402"/>
    </row>
    <row r="5403" spans="2:7" x14ac:dyDescent="0.25">
      <c r="B5403"/>
      <c r="C5403"/>
      <c r="D5403"/>
      <c r="E5403"/>
      <c r="F5403"/>
      <c r="G5403"/>
    </row>
    <row r="5404" spans="2:7" x14ac:dyDescent="0.25">
      <c r="B5404"/>
      <c r="C5404"/>
      <c r="D5404"/>
      <c r="E5404"/>
      <c r="F5404"/>
      <c r="G5404"/>
    </row>
    <row r="5405" spans="2:7" x14ac:dyDescent="0.25">
      <c r="B5405"/>
      <c r="C5405"/>
      <c r="D5405"/>
      <c r="E5405"/>
      <c r="F5405"/>
      <c r="G5405"/>
    </row>
    <row r="5406" spans="2:7" x14ac:dyDescent="0.25">
      <c r="B5406"/>
      <c r="C5406"/>
      <c r="D5406"/>
      <c r="E5406"/>
      <c r="F5406"/>
      <c r="G5406"/>
    </row>
    <row r="5407" spans="2:7" x14ac:dyDescent="0.25">
      <c r="B5407"/>
      <c r="C5407"/>
      <c r="D5407"/>
      <c r="E5407"/>
      <c r="F5407"/>
      <c r="G5407"/>
    </row>
    <row r="5408" spans="2:7" x14ac:dyDescent="0.25">
      <c r="B5408"/>
      <c r="C5408"/>
      <c r="D5408"/>
      <c r="E5408"/>
      <c r="F5408"/>
      <c r="G5408"/>
    </row>
    <row r="5409" spans="2:7" x14ac:dyDescent="0.25">
      <c r="B5409"/>
      <c r="C5409"/>
      <c r="D5409"/>
      <c r="E5409"/>
      <c r="F5409"/>
      <c r="G5409"/>
    </row>
    <row r="5410" spans="2:7" x14ac:dyDescent="0.25">
      <c r="B5410"/>
      <c r="C5410"/>
      <c r="D5410"/>
      <c r="E5410"/>
      <c r="F5410"/>
      <c r="G5410"/>
    </row>
    <row r="5411" spans="2:7" x14ac:dyDescent="0.25">
      <c r="B5411"/>
      <c r="C5411"/>
      <c r="D5411"/>
      <c r="E5411"/>
      <c r="F5411"/>
      <c r="G5411"/>
    </row>
    <row r="5412" spans="2:7" x14ac:dyDescent="0.25">
      <c r="B5412"/>
      <c r="C5412"/>
      <c r="D5412"/>
      <c r="E5412"/>
      <c r="F5412"/>
      <c r="G5412"/>
    </row>
    <row r="5413" spans="2:7" x14ac:dyDescent="0.25">
      <c r="B5413"/>
      <c r="C5413"/>
      <c r="D5413"/>
      <c r="E5413"/>
      <c r="F5413"/>
      <c r="G5413"/>
    </row>
    <row r="5414" spans="2:7" x14ac:dyDescent="0.25">
      <c r="B5414"/>
      <c r="C5414"/>
      <c r="D5414"/>
      <c r="E5414"/>
      <c r="F5414"/>
      <c r="G5414"/>
    </row>
    <row r="5415" spans="2:7" x14ac:dyDescent="0.25">
      <c r="B5415"/>
      <c r="C5415"/>
      <c r="D5415"/>
      <c r="E5415"/>
      <c r="F5415"/>
      <c r="G5415"/>
    </row>
    <row r="5416" spans="2:7" x14ac:dyDescent="0.25">
      <c r="B5416"/>
      <c r="C5416"/>
      <c r="D5416"/>
      <c r="E5416"/>
      <c r="F5416"/>
      <c r="G5416"/>
    </row>
    <row r="5417" spans="2:7" x14ac:dyDescent="0.25">
      <c r="B5417"/>
      <c r="C5417"/>
      <c r="D5417"/>
      <c r="E5417"/>
      <c r="F5417"/>
      <c r="G5417"/>
    </row>
    <row r="5418" spans="2:7" x14ac:dyDescent="0.25">
      <c r="B5418"/>
      <c r="C5418"/>
      <c r="D5418"/>
      <c r="E5418"/>
      <c r="F5418"/>
      <c r="G5418"/>
    </row>
    <row r="5419" spans="2:7" x14ac:dyDescent="0.25">
      <c r="B5419"/>
      <c r="C5419"/>
      <c r="D5419"/>
      <c r="E5419"/>
      <c r="F5419"/>
      <c r="G5419"/>
    </row>
    <row r="5420" spans="2:7" x14ac:dyDescent="0.25">
      <c r="B5420"/>
      <c r="C5420"/>
      <c r="D5420"/>
      <c r="E5420"/>
      <c r="F5420"/>
      <c r="G5420"/>
    </row>
    <row r="5421" spans="2:7" x14ac:dyDescent="0.25">
      <c r="B5421"/>
      <c r="C5421"/>
      <c r="D5421"/>
      <c r="E5421"/>
      <c r="F5421"/>
      <c r="G5421"/>
    </row>
    <row r="5422" spans="2:7" x14ac:dyDescent="0.25">
      <c r="B5422"/>
      <c r="C5422"/>
      <c r="D5422"/>
      <c r="E5422"/>
      <c r="F5422"/>
      <c r="G5422"/>
    </row>
    <row r="5423" spans="2:7" x14ac:dyDescent="0.25">
      <c r="B5423"/>
      <c r="C5423"/>
      <c r="D5423"/>
      <c r="E5423"/>
      <c r="F5423"/>
      <c r="G5423"/>
    </row>
    <row r="5424" spans="2:7" x14ac:dyDescent="0.25">
      <c r="B5424"/>
      <c r="C5424"/>
      <c r="D5424"/>
      <c r="E5424"/>
      <c r="F5424"/>
      <c r="G5424"/>
    </row>
    <row r="5425" spans="2:7" x14ac:dyDescent="0.25">
      <c r="B5425"/>
      <c r="C5425"/>
      <c r="D5425"/>
      <c r="E5425"/>
      <c r="F5425"/>
      <c r="G5425"/>
    </row>
    <row r="5426" spans="2:7" x14ac:dyDescent="0.25">
      <c r="B5426"/>
      <c r="C5426"/>
      <c r="D5426"/>
      <c r="E5426"/>
      <c r="F5426"/>
      <c r="G5426"/>
    </row>
    <row r="5427" spans="2:7" x14ac:dyDescent="0.25">
      <c r="B5427"/>
      <c r="C5427"/>
      <c r="D5427"/>
      <c r="E5427"/>
      <c r="F5427"/>
      <c r="G5427"/>
    </row>
    <row r="5428" spans="2:7" x14ac:dyDescent="0.25">
      <c r="B5428"/>
      <c r="C5428"/>
      <c r="D5428"/>
      <c r="E5428"/>
      <c r="F5428"/>
      <c r="G5428"/>
    </row>
    <row r="5429" spans="2:7" x14ac:dyDescent="0.25">
      <c r="B5429"/>
      <c r="C5429"/>
      <c r="D5429"/>
      <c r="E5429"/>
      <c r="F5429"/>
      <c r="G5429"/>
    </row>
    <row r="5430" spans="2:7" x14ac:dyDescent="0.25">
      <c r="B5430"/>
      <c r="C5430"/>
      <c r="D5430"/>
      <c r="E5430"/>
      <c r="F5430"/>
      <c r="G5430"/>
    </row>
    <row r="5431" spans="2:7" x14ac:dyDescent="0.25">
      <c r="B5431"/>
      <c r="C5431"/>
      <c r="D5431"/>
      <c r="E5431"/>
      <c r="F5431"/>
      <c r="G5431"/>
    </row>
    <row r="5432" spans="2:7" x14ac:dyDescent="0.25">
      <c r="B5432"/>
      <c r="C5432"/>
      <c r="D5432"/>
      <c r="E5432"/>
      <c r="F5432"/>
      <c r="G5432"/>
    </row>
    <row r="5433" spans="2:7" x14ac:dyDescent="0.25">
      <c r="B5433"/>
      <c r="C5433"/>
      <c r="D5433"/>
      <c r="E5433"/>
      <c r="F5433"/>
      <c r="G5433"/>
    </row>
    <row r="5434" spans="2:7" x14ac:dyDescent="0.25">
      <c r="B5434"/>
      <c r="C5434"/>
      <c r="D5434"/>
      <c r="E5434"/>
      <c r="F5434"/>
      <c r="G5434"/>
    </row>
    <row r="5435" spans="2:7" x14ac:dyDescent="0.25">
      <c r="B5435"/>
      <c r="C5435"/>
      <c r="D5435"/>
      <c r="E5435"/>
      <c r="F5435"/>
      <c r="G5435"/>
    </row>
    <row r="5436" spans="2:7" x14ac:dyDescent="0.25">
      <c r="B5436"/>
      <c r="C5436"/>
      <c r="D5436"/>
      <c r="E5436"/>
      <c r="F5436"/>
      <c r="G5436"/>
    </row>
    <row r="5437" spans="2:7" x14ac:dyDescent="0.25">
      <c r="B5437"/>
      <c r="C5437"/>
      <c r="D5437"/>
      <c r="E5437"/>
      <c r="F5437"/>
      <c r="G5437"/>
    </row>
    <row r="5438" spans="2:7" x14ac:dyDescent="0.25">
      <c r="B5438"/>
      <c r="C5438"/>
      <c r="D5438"/>
      <c r="E5438"/>
      <c r="F5438"/>
      <c r="G5438"/>
    </row>
    <row r="5439" spans="2:7" x14ac:dyDescent="0.25">
      <c r="B5439"/>
      <c r="C5439"/>
      <c r="D5439"/>
      <c r="E5439"/>
      <c r="F5439"/>
      <c r="G5439"/>
    </row>
    <row r="5440" spans="2:7" x14ac:dyDescent="0.25">
      <c r="B5440"/>
      <c r="C5440"/>
      <c r="D5440"/>
      <c r="E5440"/>
      <c r="F5440"/>
      <c r="G5440"/>
    </row>
    <row r="5441" spans="2:7" x14ac:dyDescent="0.25">
      <c r="B5441"/>
      <c r="C5441"/>
      <c r="D5441"/>
      <c r="E5441"/>
      <c r="F5441"/>
      <c r="G5441"/>
    </row>
    <row r="5442" spans="2:7" x14ac:dyDescent="0.25">
      <c r="B5442"/>
      <c r="C5442"/>
      <c r="D5442"/>
      <c r="E5442"/>
      <c r="F5442"/>
      <c r="G5442"/>
    </row>
    <row r="5443" spans="2:7" x14ac:dyDescent="0.25">
      <c r="B5443"/>
      <c r="C5443"/>
      <c r="D5443"/>
      <c r="E5443"/>
      <c r="F5443"/>
      <c r="G5443"/>
    </row>
    <row r="5444" spans="2:7" x14ac:dyDescent="0.25">
      <c r="B5444"/>
      <c r="C5444"/>
      <c r="D5444"/>
      <c r="E5444"/>
      <c r="F5444"/>
      <c r="G5444"/>
    </row>
    <row r="5445" spans="2:7" x14ac:dyDescent="0.25">
      <c r="B5445"/>
      <c r="C5445"/>
      <c r="D5445"/>
      <c r="E5445"/>
      <c r="F5445"/>
      <c r="G5445"/>
    </row>
    <row r="5446" spans="2:7" x14ac:dyDescent="0.25">
      <c r="B5446"/>
      <c r="C5446"/>
      <c r="D5446"/>
      <c r="E5446"/>
      <c r="F5446"/>
      <c r="G5446"/>
    </row>
    <row r="5447" spans="2:7" x14ac:dyDescent="0.25">
      <c r="B5447"/>
      <c r="C5447"/>
      <c r="D5447"/>
      <c r="E5447"/>
      <c r="F5447"/>
      <c r="G5447"/>
    </row>
    <row r="5448" spans="2:7" x14ac:dyDescent="0.25">
      <c r="B5448"/>
      <c r="C5448"/>
      <c r="D5448"/>
      <c r="E5448"/>
      <c r="F5448"/>
      <c r="G5448"/>
    </row>
    <row r="5449" spans="2:7" x14ac:dyDescent="0.25">
      <c r="B5449"/>
      <c r="C5449"/>
      <c r="D5449"/>
      <c r="E5449"/>
      <c r="F5449"/>
      <c r="G5449"/>
    </row>
    <row r="5450" spans="2:7" x14ac:dyDescent="0.25">
      <c r="B5450"/>
      <c r="C5450"/>
      <c r="D5450"/>
      <c r="E5450"/>
      <c r="F5450"/>
      <c r="G5450"/>
    </row>
    <row r="5451" spans="2:7" x14ac:dyDescent="0.25">
      <c r="B5451"/>
      <c r="C5451"/>
      <c r="D5451"/>
      <c r="E5451"/>
      <c r="F5451"/>
      <c r="G5451"/>
    </row>
    <row r="5452" spans="2:7" x14ac:dyDescent="0.25">
      <c r="B5452"/>
      <c r="C5452"/>
      <c r="D5452"/>
      <c r="E5452"/>
      <c r="F5452"/>
      <c r="G5452"/>
    </row>
    <row r="5453" spans="2:7" x14ac:dyDescent="0.25">
      <c r="B5453"/>
      <c r="C5453"/>
      <c r="D5453"/>
      <c r="E5453"/>
      <c r="F5453"/>
      <c r="G5453"/>
    </row>
    <row r="5454" spans="2:7" x14ac:dyDescent="0.25">
      <c r="B5454"/>
      <c r="C5454"/>
      <c r="D5454"/>
      <c r="E5454"/>
      <c r="F5454"/>
      <c r="G5454"/>
    </row>
    <row r="5455" spans="2:7" x14ac:dyDescent="0.25">
      <c r="B5455"/>
      <c r="C5455"/>
      <c r="D5455"/>
      <c r="E5455"/>
      <c r="F5455"/>
      <c r="G5455"/>
    </row>
    <row r="5456" spans="2:7" x14ac:dyDescent="0.25">
      <c r="B5456"/>
      <c r="C5456"/>
      <c r="D5456"/>
      <c r="E5456"/>
      <c r="F5456"/>
      <c r="G5456"/>
    </row>
    <row r="5457" spans="2:7" x14ac:dyDescent="0.25">
      <c r="B5457"/>
      <c r="C5457"/>
      <c r="D5457"/>
      <c r="E5457"/>
      <c r="F5457"/>
      <c r="G5457"/>
    </row>
    <row r="5458" spans="2:7" x14ac:dyDescent="0.25">
      <c r="B5458"/>
      <c r="C5458"/>
      <c r="D5458"/>
      <c r="E5458"/>
      <c r="F5458"/>
      <c r="G5458"/>
    </row>
    <row r="5459" spans="2:7" x14ac:dyDescent="0.25">
      <c r="B5459"/>
      <c r="C5459"/>
      <c r="D5459"/>
      <c r="E5459"/>
      <c r="F5459"/>
      <c r="G5459"/>
    </row>
    <row r="5460" spans="2:7" x14ac:dyDescent="0.25">
      <c r="B5460"/>
      <c r="C5460"/>
      <c r="D5460"/>
      <c r="E5460"/>
      <c r="F5460"/>
      <c r="G5460"/>
    </row>
    <row r="5461" spans="2:7" x14ac:dyDescent="0.25">
      <c r="B5461"/>
      <c r="C5461"/>
      <c r="D5461"/>
      <c r="E5461"/>
      <c r="F5461"/>
      <c r="G5461"/>
    </row>
    <row r="5462" spans="2:7" x14ac:dyDescent="0.25">
      <c r="B5462"/>
      <c r="C5462"/>
      <c r="D5462"/>
      <c r="E5462"/>
      <c r="F5462"/>
      <c r="G5462"/>
    </row>
    <row r="5463" spans="2:7" x14ac:dyDescent="0.25">
      <c r="B5463"/>
      <c r="C5463"/>
      <c r="D5463"/>
      <c r="E5463"/>
      <c r="F5463"/>
      <c r="G5463"/>
    </row>
    <row r="5464" spans="2:7" x14ac:dyDescent="0.25">
      <c r="B5464"/>
      <c r="C5464"/>
      <c r="D5464"/>
      <c r="E5464"/>
      <c r="F5464"/>
      <c r="G5464"/>
    </row>
    <row r="5465" spans="2:7" x14ac:dyDescent="0.25">
      <c r="B5465"/>
      <c r="C5465"/>
      <c r="D5465"/>
      <c r="E5465"/>
      <c r="F5465"/>
      <c r="G5465"/>
    </row>
    <row r="5466" spans="2:7" x14ac:dyDescent="0.25">
      <c r="B5466"/>
      <c r="C5466"/>
      <c r="D5466"/>
      <c r="E5466"/>
      <c r="F5466"/>
      <c r="G5466"/>
    </row>
    <row r="5467" spans="2:7" x14ac:dyDescent="0.25">
      <c r="B5467"/>
      <c r="C5467"/>
      <c r="D5467"/>
      <c r="E5467"/>
      <c r="F5467"/>
      <c r="G5467"/>
    </row>
    <row r="5468" spans="2:7" x14ac:dyDescent="0.25">
      <c r="B5468"/>
      <c r="C5468"/>
      <c r="D5468"/>
      <c r="E5468"/>
      <c r="F5468"/>
      <c r="G5468"/>
    </row>
    <row r="5469" spans="2:7" x14ac:dyDescent="0.25">
      <c r="B5469"/>
      <c r="C5469"/>
      <c r="D5469"/>
      <c r="E5469"/>
      <c r="F5469"/>
      <c r="G5469"/>
    </row>
    <row r="5470" spans="2:7" x14ac:dyDescent="0.25">
      <c r="B5470"/>
      <c r="C5470"/>
      <c r="D5470"/>
      <c r="E5470"/>
      <c r="F5470"/>
      <c r="G5470"/>
    </row>
    <row r="5471" spans="2:7" x14ac:dyDescent="0.25">
      <c r="B5471"/>
      <c r="C5471"/>
      <c r="D5471"/>
      <c r="E5471"/>
      <c r="F5471"/>
      <c r="G5471"/>
    </row>
    <row r="5472" spans="2:7" x14ac:dyDescent="0.25">
      <c r="B5472"/>
      <c r="C5472"/>
      <c r="D5472"/>
      <c r="E5472"/>
      <c r="F5472"/>
      <c r="G5472"/>
    </row>
    <row r="5473" spans="2:7" x14ac:dyDescent="0.25">
      <c r="B5473"/>
      <c r="C5473"/>
      <c r="D5473"/>
      <c r="E5473"/>
      <c r="F5473"/>
      <c r="G5473"/>
    </row>
    <row r="5474" spans="2:7" x14ac:dyDescent="0.25">
      <c r="B5474"/>
      <c r="C5474"/>
      <c r="D5474"/>
      <c r="E5474"/>
      <c r="F5474"/>
      <c r="G5474"/>
    </row>
    <row r="5475" spans="2:7" x14ac:dyDescent="0.25">
      <c r="B5475"/>
      <c r="C5475"/>
      <c r="D5475"/>
      <c r="E5475"/>
      <c r="F5475"/>
      <c r="G5475"/>
    </row>
    <row r="5476" spans="2:7" x14ac:dyDescent="0.25">
      <c r="B5476"/>
      <c r="C5476"/>
      <c r="D5476"/>
      <c r="E5476"/>
      <c r="F5476"/>
      <c r="G5476"/>
    </row>
    <row r="5477" spans="2:7" x14ac:dyDescent="0.25">
      <c r="B5477"/>
      <c r="C5477"/>
      <c r="D5477"/>
      <c r="E5477"/>
      <c r="F5477"/>
      <c r="G5477"/>
    </row>
    <row r="5478" spans="2:7" x14ac:dyDescent="0.25">
      <c r="B5478"/>
      <c r="C5478"/>
      <c r="D5478"/>
      <c r="E5478"/>
      <c r="F5478"/>
      <c r="G5478"/>
    </row>
    <row r="5479" spans="2:7" x14ac:dyDescent="0.25">
      <c r="B5479"/>
      <c r="C5479"/>
      <c r="D5479"/>
      <c r="E5479"/>
      <c r="F5479"/>
      <c r="G5479"/>
    </row>
    <row r="5480" spans="2:7" x14ac:dyDescent="0.25">
      <c r="B5480"/>
      <c r="C5480"/>
      <c r="D5480"/>
      <c r="E5480"/>
      <c r="F5480"/>
      <c r="G5480"/>
    </row>
    <row r="5481" spans="2:7" x14ac:dyDescent="0.25">
      <c r="B5481"/>
      <c r="C5481"/>
      <c r="D5481"/>
      <c r="E5481"/>
      <c r="F5481"/>
      <c r="G5481"/>
    </row>
    <row r="5482" spans="2:7" x14ac:dyDescent="0.25">
      <c r="B5482"/>
      <c r="C5482"/>
      <c r="D5482"/>
      <c r="E5482"/>
      <c r="F5482"/>
      <c r="G5482"/>
    </row>
    <row r="5483" spans="2:7" x14ac:dyDescent="0.25">
      <c r="B5483"/>
      <c r="C5483"/>
      <c r="D5483"/>
      <c r="E5483"/>
      <c r="F5483"/>
      <c r="G5483"/>
    </row>
    <row r="5484" spans="2:7" x14ac:dyDescent="0.25">
      <c r="B5484"/>
      <c r="C5484"/>
      <c r="D5484"/>
      <c r="E5484"/>
      <c r="F5484"/>
      <c r="G5484"/>
    </row>
    <row r="5485" spans="2:7" x14ac:dyDescent="0.25">
      <c r="B5485"/>
      <c r="C5485"/>
      <c r="D5485"/>
      <c r="E5485"/>
      <c r="F5485"/>
      <c r="G5485"/>
    </row>
    <row r="5486" spans="2:7" x14ac:dyDescent="0.25">
      <c r="B5486"/>
      <c r="C5486"/>
      <c r="D5486"/>
      <c r="E5486"/>
      <c r="F5486"/>
      <c r="G5486"/>
    </row>
    <row r="5487" spans="2:7" x14ac:dyDescent="0.25">
      <c r="B5487"/>
      <c r="C5487"/>
      <c r="D5487"/>
      <c r="E5487"/>
      <c r="F5487"/>
      <c r="G5487"/>
    </row>
    <row r="5488" spans="2:7" x14ac:dyDescent="0.25">
      <c r="B5488"/>
      <c r="C5488"/>
      <c r="D5488"/>
      <c r="E5488"/>
      <c r="F5488"/>
      <c r="G5488"/>
    </row>
    <row r="5489" spans="2:7" x14ac:dyDescent="0.25">
      <c r="B5489"/>
      <c r="C5489"/>
      <c r="D5489"/>
      <c r="E5489"/>
      <c r="F5489"/>
      <c r="G5489"/>
    </row>
    <row r="5490" spans="2:7" x14ac:dyDescent="0.25">
      <c r="B5490"/>
      <c r="C5490"/>
      <c r="D5490"/>
      <c r="E5490"/>
      <c r="F5490"/>
      <c r="G5490"/>
    </row>
    <row r="5491" spans="2:7" x14ac:dyDescent="0.25">
      <c r="B5491"/>
      <c r="C5491"/>
      <c r="D5491"/>
      <c r="E5491"/>
      <c r="F5491"/>
      <c r="G5491"/>
    </row>
    <row r="5492" spans="2:7" x14ac:dyDescent="0.25">
      <c r="B5492"/>
      <c r="C5492"/>
      <c r="D5492"/>
      <c r="E5492"/>
      <c r="F5492"/>
      <c r="G5492"/>
    </row>
    <row r="5493" spans="2:7" x14ac:dyDescent="0.25">
      <c r="B5493"/>
      <c r="C5493"/>
      <c r="D5493"/>
      <c r="E5493"/>
      <c r="F5493"/>
      <c r="G5493"/>
    </row>
    <row r="5494" spans="2:7" x14ac:dyDescent="0.25">
      <c r="B5494"/>
      <c r="C5494"/>
      <c r="D5494"/>
      <c r="E5494"/>
      <c r="F5494"/>
      <c r="G5494"/>
    </row>
    <row r="5495" spans="2:7" x14ac:dyDescent="0.25">
      <c r="B5495"/>
      <c r="C5495"/>
      <c r="D5495"/>
      <c r="E5495"/>
      <c r="F5495"/>
      <c r="G5495"/>
    </row>
    <row r="5496" spans="2:7" x14ac:dyDescent="0.25">
      <c r="B5496"/>
      <c r="C5496"/>
      <c r="D5496"/>
      <c r="E5496"/>
      <c r="F5496"/>
      <c r="G5496"/>
    </row>
    <row r="5497" spans="2:7" x14ac:dyDescent="0.25">
      <c r="B5497"/>
      <c r="C5497"/>
      <c r="D5497"/>
      <c r="E5497"/>
      <c r="F5497"/>
      <c r="G5497"/>
    </row>
    <row r="5498" spans="2:7" x14ac:dyDescent="0.25">
      <c r="B5498"/>
      <c r="C5498"/>
      <c r="D5498"/>
      <c r="E5498"/>
      <c r="F5498"/>
      <c r="G5498"/>
    </row>
    <row r="5499" spans="2:7" x14ac:dyDescent="0.25">
      <c r="B5499"/>
      <c r="C5499"/>
      <c r="D5499"/>
      <c r="E5499"/>
      <c r="F5499"/>
      <c r="G5499"/>
    </row>
    <row r="5500" spans="2:7" x14ac:dyDescent="0.25">
      <c r="B5500"/>
      <c r="C5500"/>
      <c r="D5500"/>
      <c r="E5500"/>
      <c r="F5500"/>
      <c r="G5500"/>
    </row>
    <row r="5501" spans="2:7" x14ac:dyDescent="0.25">
      <c r="B5501"/>
      <c r="C5501"/>
      <c r="D5501"/>
      <c r="E5501"/>
      <c r="F5501"/>
      <c r="G5501"/>
    </row>
    <row r="5502" spans="2:7" x14ac:dyDescent="0.25">
      <c r="B5502"/>
      <c r="C5502"/>
      <c r="D5502"/>
      <c r="E5502"/>
      <c r="F5502"/>
      <c r="G5502"/>
    </row>
    <row r="5503" spans="2:7" x14ac:dyDescent="0.25">
      <c r="B5503"/>
      <c r="C5503"/>
      <c r="D5503"/>
      <c r="E5503"/>
      <c r="F5503"/>
      <c r="G5503"/>
    </row>
    <row r="5504" spans="2:7" x14ac:dyDescent="0.25">
      <c r="B5504"/>
      <c r="C5504"/>
      <c r="D5504"/>
      <c r="E5504"/>
      <c r="F5504"/>
      <c r="G5504"/>
    </row>
    <row r="5505" spans="2:7" x14ac:dyDescent="0.25">
      <c r="B5505"/>
      <c r="C5505"/>
      <c r="D5505"/>
      <c r="E5505"/>
      <c r="F5505"/>
      <c r="G5505"/>
    </row>
    <row r="5506" spans="2:7" x14ac:dyDescent="0.25">
      <c r="B5506"/>
      <c r="C5506"/>
      <c r="D5506"/>
      <c r="E5506"/>
      <c r="F5506"/>
      <c r="G5506"/>
    </row>
    <row r="5507" spans="2:7" x14ac:dyDescent="0.25">
      <c r="B5507"/>
      <c r="C5507"/>
      <c r="D5507"/>
      <c r="E5507"/>
      <c r="F5507"/>
      <c r="G5507"/>
    </row>
    <row r="5508" spans="2:7" x14ac:dyDescent="0.25">
      <c r="B5508"/>
      <c r="C5508"/>
      <c r="D5508"/>
      <c r="E5508"/>
      <c r="F5508"/>
      <c r="G5508"/>
    </row>
    <row r="5509" spans="2:7" x14ac:dyDescent="0.25">
      <c r="B5509"/>
      <c r="C5509"/>
      <c r="D5509"/>
      <c r="E5509"/>
      <c r="F5509"/>
      <c r="G5509"/>
    </row>
    <row r="5510" spans="2:7" x14ac:dyDescent="0.25">
      <c r="B5510"/>
      <c r="C5510"/>
      <c r="D5510"/>
      <c r="E5510"/>
      <c r="F5510"/>
      <c r="G5510"/>
    </row>
    <row r="5511" spans="2:7" x14ac:dyDescent="0.25">
      <c r="B5511"/>
      <c r="C5511"/>
      <c r="D5511"/>
      <c r="E5511"/>
      <c r="F5511"/>
      <c r="G5511"/>
    </row>
    <row r="5512" spans="2:7" x14ac:dyDescent="0.25">
      <c r="B5512"/>
      <c r="C5512"/>
      <c r="D5512"/>
      <c r="E5512"/>
      <c r="F5512"/>
      <c r="G5512"/>
    </row>
    <row r="5513" spans="2:7" x14ac:dyDescent="0.25">
      <c r="B5513"/>
      <c r="C5513"/>
      <c r="D5513"/>
      <c r="E5513"/>
      <c r="F5513"/>
      <c r="G5513"/>
    </row>
    <row r="5514" spans="2:7" x14ac:dyDescent="0.25">
      <c r="B5514"/>
      <c r="C5514"/>
      <c r="D5514"/>
      <c r="E5514"/>
      <c r="F5514"/>
      <c r="G5514"/>
    </row>
    <row r="5515" spans="2:7" x14ac:dyDescent="0.25">
      <c r="B5515"/>
      <c r="C5515"/>
      <c r="D5515"/>
      <c r="E5515"/>
      <c r="F5515"/>
      <c r="G5515"/>
    </row>
    <row r="5516" spans="2:7" x14ac:dyDescent="0.25">
      <c r="B5516"/>
      <c r="C5516"/>
      <c r="D5516"/>
      <c r="E5516"/>
      <c r="F5516"/>
      <c r="G5516"/>
    </row>
    <row r="5517" spans="2:7" x14ac:dyDescent="0.25">
      <c r="B5517"/>
      <c r="C5517"/>
      <c r="D5517"/>
      <c r="E5517"/>
      <c r="F5517"/>
      <c r="G5517"/>
    </row>
    <row r="5518" spans="2:7" x14ac:dyDescent="0.25">
      <c r="B5518"/>
      <c r="C5518"/>
      <c r="D5518"/>
      <c r="E5518"/>
      <c r="F5518"/>
      <c r="G5518"/>
    </row>
    <row r="5519" spans="2:7" x14ac:dyDescent="0.25">
      <c r="B5519"/>
      <c r="C5519"/>
      <c r="D5519"/>
      <c r="E5519"/>
      <c r="F5519"/>
      <c r="G5519"/>
    </row>
    <row r="5520" spans="2:7" x14ac:dyDescent="0.25">
      <c r="B5520"/>
      <c r="C5520"/>
      <c r="D5520"/>
      <c r="E5520"/>
      <c r="F5520"/>
      <c r="G5520"/>
    </row>
    <row r="5521" spans="2:7" x14ac:dyDescent="0.25">
      <c r="B5521"/>
      <c r="C5521"/>
      <c r="D5521"/>
      <c r="E5521"/>
      <c r="F5521"/>
      <c r="G5521"/>
    </row>
    <row r="5522" spans="2:7" x14ac:dyDescent="0.25">
      <c r="B5522"/>
      <c r="C5522"/>
      <c r="D5522"/>
      <c r="E5522"/>
      <c r="F5522"/>
      <c r="G5522"/>
    </row>
    <row r="5523" spans="2:7" x14ac:dyDescent="0.25">
      <c r="B5523"/>
      <c r="C5523"/>
      <c r="D5523"/>
      <c r="E5523"/>
      <c r="F5523"/>
      <c r="G5523"/>
    </row>
    <row r="5524" spans="2:7" x14ac:dyDescent="0.25">
      <c r="B5524"/>
      <c r="C5524"/>
      <c r="D5524"/>
      <c r="E5524"/>
      <c r="F5524"/>
      <c r="G5524"/>
    </row>
    <row r="5525" spans="2:7" x14ac:dyDescent="0.25">
      <c r="B5525"/>
      <c r="C5525"/>
      <c r="D5525"/>
      <c r="E5525"/>
      <c r="F5525"/>
      <c r="G5525"/>
    </row>
    <row r="5526" spans="2:7" x14ac:dyDescent="0.25">
      <c r="B5526"/>
      <c r="C5526"/>
      <c r="D5526"/>
      <c r="E5526"/>
      <c r="F5526"/>
      <c r="G5526"/>
    </row>
    <row r="5527" spans="2:7" x14ac:dyDescent="0.25">
      <c r="B5527"/>
      <c r="C5527"/>
      <c r="D5527"/>
      <c r="E5527"/>
      <c r="F5527"/>
      <c r="G5527"/>
    </row>
    <row r="5528" spans="2:7" x14ac:dyDescent="0.25">
      <c r="B5528"/>
      <c r="C5528"/>
      <c r="D5528"/>
      <c r="E5528"/>
      <c r="F5528"/>
      <c r="G5528"/>
    </row>
    <row r="5529" spans="2:7" x14ac:dyDescent="0.25">
      <c r="B5529"/>
      <c r="C5529"/>
      <c r="D5529"/>
      <c r="E5529"/>
      <c r="F5529"/>
      <c r="G5529"/>
    </row>
    <row r="5530" spans="2:7" x14ac:dyDescent="0.25">
      <c r="B5530"/>
      <c r="C5530"/>
      <c r="D5530"/>
      <c r="E5530"/>
      <c r="F5530"/>
      <c r="G5530"/>
    </row>
    <row r="5531" spans="2:7" x14ac:dyDescent="0.25">
      <c r="B5531"/>
      <c r="C5531"/>
      <c r="D5531"/>
      <c r="E5531"/>
      <c r="F5531"/>
      <c r="G5531"/>
    </row>
    <row r="5532" spans="2:7" x14ac:dyDescent="0.25">
      <c r="B5532"/>
      <c r="C5532"/>
      <c r="D5532"/>
      <c r="E5532"/>
      <c r="F5532"/>
      <c r="G5532"/>
    </row>
    <row r="5533" spans="2:7" x14ac:dyDescent="0.25">
      <c r="B5533"/>
      <c r="C5533"/>
      <c r="D5533"/>
      <c r="E5533"/>
      <c r="F5533"/>
      <c r="G5533"/>
    </row>
    <row r="5534" spans="2:7" x14ac:dyDescent="0.25">
      <c r="B5534"/>
      <c r="C5534"/>
      <c r="D5534"/>
      <c r="E5534"/>
      <c r="F5534"/>
      <c r="G5534"/>
    </row>
    <row r="5535" spans="2:7" x14ac:dyDescent="0.25">
      <c r="B5535"/>
      <c r="C5535"/>
      <c r="D5535"/>
      <c r="E5535"/>
      <c r="F5535"/>
      <c r="G5535"/>
    </row>
    <row r="5536" spans="2:7" x14ac:dyDescent="0.25">
      <c r="B5536"/>
      <c r="C5536"/>
      <c r="D5536"/>
      <c r="E5536"/>
      <c r="F5536"/>
      <c r="G5536"/>
    </row>
    <row r="5537" spans="2:7" x14ac:dyDescent="0.25">
      <c r="B5537"/>
      <c r="C5537"/>
      <c r="D5537"/>
      <c r="E5537"/>
      <c r="F5537"/>
      <c r="G5537"/>
    </row>
    <row r="5538" spans="2:7" x14ac:dyDescent="0.25">
      <c r="B5538"/>
      <c r="C5538"/>
      <c r="D5538"/>
      <c r="E5538"/>
      <c r="F5538"/>
      <c r="G5538"/>
    </row>
    <row r="5539" spans="2:7" x14ac:dyDescent="0.25">
      <c r="B5539"/>
      <c r="C5539"/>
      <c r="D5539"/>
      <c r="E5539"/>
      <c r="F5539"/>
      <c r="G5539"/>
    </row>
    <row r="5540" spans="2:7" x14ac:dyDescent="0.25">
      <c r="B5540"/>
      <c r="C5540"/>
      <c r="D5540"/>
      <c r="E5540"/>
      <c r="F5540"/>
      <c r="G5540"/>
    </row>
    <row r="5541" spans="2:7" x14ac:dyDescent="0.25">
      <c r="B5541"/>
      <c r="C5541"/>
      <c r="D5541"/>
      <c r="E5541"/>
      <c r="F5541"/>
      <c r="G5541"/>
    </row>
    <row r="5542" spans="2:7" x14ac:dyDescent="0.25">
      <c r="B5542"/>
      <c r="C5542"/>
      <c r="D5542"/>
      <c r="E5542"/>
      <c r="F5542"/>
      <c r="G5542"/>
    </row>
    <row r="5543" spans="2:7" x14ac:dyDescent="0.25">
      <c r="B5543"/>
      <c r="C5543"/>
      <c r="D5543"/>
      <c r="E5543"/>
      <c r="F5543"/>
      <c r="G5543"/>
    </row>
    <row r="5544" spans="2:7" x14ac:dyDescent="0.25">
      <c r="B5544"/>
      <c r="C5544"/>
      <c r="D5544"/>
      <c r="E5544"/>
      <c r="F5544"/>
      <c r="G5544"/>
    </row>
    <row r="5545" spans="2:7" x14ac:dyDescent="0.25">
      <c r="B5545"/>
      <c r="C5545"/>
      <c r="D5545"/>
      <c r="E5545"/>
      <c r="F5545"/>
      <c r="G5545"/>
    </row>
    <row r="5546" spans="2:7" x14ac:dyDescent="0.25">
      <c r="B5546"/>
      <c r="C5546"/>
      <c r="D5546"/>
      <c r="E5546"/>
      <c r="F5546"/>
      <c r="G5546"/>
    </row>
    <row r="5547" spans="2:7" x14ac:dyDescent="0.25">
      <c r="B5547"/>
      <c r="C5547"/>
      <c r="D5547"/>
      <c r="E5547"/>
      <c r="F5547"/>
      <c r="G5547"/>
    </row>
    <row r="5548" spans="2:7" x14ac:dyDescent="0.25">
      <c r="B5548"/>
      <c r="C5548"/>
      <c r="D5548"/>
      <c r="E5548"/>
      <c r="F5548"/>
      <c r="G5548"/>
    </row>
    <row r="5549" spans="2:7" x14ac:dyDescent="0.25">
      <c r="B5549"/>
      <c r="C5549"/>
      <c r="D5549"/>
      <c r="E5549"/>
      <c r="F5549"/>
      <c r="G5549"/>
    </row>
    <row r="5550" spans="2:7" x14ac:dyDescent="0.25">
      <c r="B5550"/>
      <c r="C5550"/>
      <c r="D5550"/>
      <c r="E5550"/>
      <c r="F5550"/>
      <c r="G5550"/>
    </row>
    <row r="5551" spans="2:7" x14ac:dyDescent="0.25">
      <c r="B5551"/>
      <c r="C5551"/>
      <c r="D5551"/>
      <c r="E5551"/>
      <c r="F5551"/>
      <c r="G5551"/>
    </row>
    <row r="5552" spans="2:7" x14ac:dyDescent="0.25">
      <c r="B5552"/>
      <c r="C5552"/>
      <c r="D5552"/>
      <c r="E5552"/>
      <c r="F5552"/>
      <c r="G5552"/>
    </row>
    <row r="5553" spans="2:7" x14ac:dyDescent="0.25">
      <c r="B5553"/>
      <c r="C5553"/>
      <c r="D5553"/>
      <c r="E5553"/>
      <c r="F5553"/>
      <c r="G5553"/>
    </row>
    <row r="5554" spans="2:7" x14ac:dyDescent="0.25">
      <c r="B5554"/>
      <c r="C5554"/>
      <c r="D5554"/>
      <c r="E5554"/>
      <c r="F5554"/>
      <c r="G5554"/>
    </row>
    <row r="5555" spans="2:7" x14ac:dyDescent="0.25">
      <c r="B5555"/>
      <c r="C5555"/>
      <c r="D5555"/>
      <c r="E5555"/>
      <c r="F5555"/>
      <c r="G5555"/>
    </row>
    <row r="5556" spans="2:7" x14ac:dyDescent="0.25">
      <c r="B5556"/>
      <c r="C5556"/>
      <c r="D5556"/>
      <c r="E5556"/>
      <c r="F5556"/>
      <c r="G5556"/>
    </row>
    <row r="5557" spans="2:7" x14ac:dyDescent="0.25">
      <c r="B5557"/>
      <c r="C5557"/>
      <c r="D5557"/>
      <c r="E5557"/>
      <c r="F5557"/>
      <c r="G5557"/>
    </row>
    <row r="5558" spans="2:7" x14ac:dyDescent="0.25">
      <c r="B5558"/>
      <c r="C5558"/>
      <c r="D5558"/>
      <c r="E5558"/>
      <c r="F5558"/>
      <c r="G5558"/>
    </row>
    <row r="5559" spans="2:7" x14ac:dyDescent="0.25">
      <c r="B5559"/>
      <c r="C5559"/>
      <c r="D5559"/>
      <c r="E5559"/>
      <c r="F5559"/>
      <c r="G5559"/>
    </row>
    <row r="5560" spans="2:7" x14ac:dyDescent="0.25">
      <c r="B5560"/>
      <c r="C5560"/>
      <c r="D5560"/>
      <c r="E5560"/>
      <c r="F5560"/>
      <c r="G5560"/>
    </row>
    <row r="5561" spans="2:7" x14ac:dyDescent="0.25">
      <c r="B5561"/>
      <c r="C5561"/>
      <c r="D5561"/>
      <c r="E5561"/>
      <c r="F5561"/>
      <c r="G5561"/>
    </row>
    <row r="5562" spans="2:7" x14ac:dyDescent="0.25">
      <c r="B5562"/>
      <c r="C5562"/>
      <c r="D5562"/>
      <c r="E5562"/>
      <c r="F5562"/>
      <c r="G5562"/>
    </row>
    <row r="5563" spans="2:7" x14ac:dyDescent="0.25">
      <c r="B5563"/>
      <c r="C5563"/>
      <c r="D5563"/>
      <c r="E5563"/>
      <c r="F5563"/>
      <c r="G5563"/>
    </row>
    <row r="5564" spans="2:7" x14ac:dyDescent="0.25">
      <c r="B5564"/>
      <c r="C5564"/>
      <c r="D5564"/>
      <c r="E5564"/>
      <c r="F5564"/>
      <c r="G5564"/>
    </row>
    <row r="5565" spans="2:7" x14ac:dyDescent="0.25">
      <c r="B5565"/>
      <c r="C5565"/>
      <c r="D5565"/>
      <c r="E5565"/>
      <c r="F5565"/>
      <c r="G5565"/>
    </row>
    <row r="5566" spans="2:7" x14ac:dyDescent="0.25">
      <c r="B5566"/>
      <c r="C5566"/>
      <c r="D5566"/>
      <c r="E5566"/>
      <c r="F5566"/>
      <c r="G5566"/>
    </row>
    <row r="5567" spans="2:7" x14ac:dyDescent="0.25">
      <c r="B5567"/>
      <c r="C5567"/>
      <c r="D5567"/>
      <c r="E5567"/>
      <c r="F5567"/>
      <c r="G5567"/>
    </row>
    <row r="5568" spans="2:7" x14ac:dyDescent="0.25">
      <c r="B5568"/>
      <c r="C5568"/>
      <c r="D5568"/>
      <c r="E5568"/>
      <c r="F5568"/>
      <c r="G5568"/>
    </row>
    <row r="5569" spans="2:7" x14ac:dyDescent="0.25">
      <c r="B5569"/>
      <c r="C5569"/>
      <c r="D5569"/>
      <c r="E5569"/>
      <c r="F5569"/>
      <c r="G5569"/>
    </row>
    <row r="5570" spans="2:7" x14ac:dyDescent="0.25">
      <c r="B5570"/>
      <c r="C5570"/>
      <c r="D5570"/>
      <c r="E5570"/>
      <c r="F5570"/>
      <c r="G5570"/>
    </row>
    <row r="5571" spans="2:7" x14ac:dyDescent="0.25">
      <c r="B5571"/>
      <c r="C5571"/>
      <c r="D5571"/>
      <c r="E5571"/>
      <c r="F5571"/>
      <c r="G5571"/>
    </row>
    <row r="5572" spans="2:7" x14ac:dyDescent="0.25">
      <c r="B5572"/>
      <c r="C5572"/>
      <c r="D5572"/>
      <c r="E5572"/>
      <c r="F5572"/>
      <c r="G5572"/>
    </row>
    <row r="5573" spans="2:7" x14ac:dyDescent="0.25">
      <c r="B5573"/>
      <c r="C5573"/>
      <c r="D5573"/>
      <c r="E5573"/>
      <c r="F5573"/>
      <c r="G5573"/>
    </row>
    <row r="5574" spans="2:7" x14ac:dyDescent="0.25">
      <c r="B5574"/>
      <c r="C5574"/>
      <c r="D5574"/>
      <c r="E5574"/>
      <c r="F5574"/>
      <c r="G5574"/>
    </row>
    <row r="5575" spans="2:7" x14ac:dyDescent="0.25">
      <c r="B5575"/>
      <c r="C5575"/>
      <c r="D5575"/>
      <c r="E5575"/>
      <c r="F5575"/>
      <c r="G5575"/>
    </row>
    <row r="5576" spans="2:7" x14ac:dyDescent="0.25">
      <c r="B5576"/>
      <c r="C5576"/>
      <c r="D5576"/>
      <c r="E5576"/>
      <c r="F5576"/>
      <c r="G5576"/>
    </row>
    <row r="5577" spans="2:7" x14ac:dyDescent="0.25">
      <c r="B5577"/>
      <c r="C5577"/>
      <c r="D5577"/>
      <c r="E5577"/>
      <c r="F5577"/>
      <c r="G5577"/>
    </row>
    <row r="5578" spans="2:7" x14ac:dyDescent="0.25">
      <c r="B5578"/>
      <c r="C5578"/>
      <c r="D5578"/>
      <c r="E5578"/>
      <c r="F5578"/>
      <c r="G5578"/>
    </row>
    <row r="5579" spans="2:7" x14ac:dyDescent="0.25">
      <c r="B5579"/>
      <c r="C5579"/>
      <c r="D5579"/>
      <c r="E5579"/>
      <c r="F5579"/>
      <c r="G5579"/>
    </row>
    <row r="5580" spans="2:7" x14ac:dyDescent="0.25">
      <c r="B5580"/>
      <c r="C5580"/>
      <c r="D5580"/>
      <c r="E5580"/>
      <c r="F5580"/>
      <c r="G5580"/>
    </row>
    <row r="5581" spans="2:7" x14ac:dyDescent="0.25">
      <c r="B5581"/>
      <c r="C5581"/>
      <c r="D5581"/>
      <c r="E5581"/>
      <c r="F5581"/>
      <c r="G5581"/>
    </row>
    <row r="5582" spans="2:7" x14ac:dyDescent="0.25">
      <c r="B5582"/>
      <c r="C5582"/>
      <c r="D5582"/>
      <c r="E5582"/>
      <c r="F5582"/>
      <c r="G5582"/>
    </row>
    <row r="5583" spans="2:7" x14ac:dyDescent="0.25">
      <c r="B5583"/>
      <c r="C5583"/>
      <c r="D5583"/>
      <c r="E5583"/>
      <c r="F5583"/>
      <c r="G5583"/>
    </row>
    <row r="5584" spans="2:7" x14ac:dyDescent="0.25">
      <c r="B5584"/>
      <c r="C5584"/>
      <c r="D5584"/>
      <c r="E5584"/>
      <c r="F5584"/>
      <c r="G5584"/>
    </row>
    <row r="5585" spans="2:7" x14ac:dyDescent="0.25">
      <c r="B5585"/>
      <c r="C5585"/>
      <c r="D5585"/>
      <c r="E5585"/>
      <c r="F5585"/>
      <c r="G5585"/>
    </row>
    <row r="5586" spans="2:7" x14ac:dyDescent="0.25">
      <c r="B5586"/>
      <c r="C5586"/>
      <c r="D5586"/>
      <c r="E5586"/>
      <c r="F5586"/>
      <c r="G5586"/>
    </row>
    <row r="5587" spans="2:7" x14ac:dyDescent="0.25">
      <c r="B5587"/>
      <c r="C5587"/>
      <c r="D5587"/>
      <c r="E5587"/>
      <c r="F5587"/>
      <c r="G5587"/>
    </row>
    <row r="5588" spans="2:7" x14ac:dyDescent="0.25">
      <c r="B5588"/>
      <c r="C5588"/>
      <c r="D5588"/>
      <c r="E5588"/>
      <c r="F5588"/>
      <c r="G5588"/>
    </row>
    <row r="5589" spans="2:7" x14ac:dyDescent="0.25">
      <c r="B5589"/>
      <c r="C5589"/>
      <c r="D5589"/>
      <c r="E5589"/>
      <c r="F5589"/>
      <c r="G5589"/>
    </row>
    <row r="5590" spans="2:7" x14ac:dyDescent="0.25">
      <c r="B5590"/>
      <c r="C5590"/>
      <c r="D5590"/>
      <c r="E5590"/>
      <c r="F5590"/>
      <c r="G5590"/>
    </row>
    <row r="5591" spans="2:7" x14ac:dyDescent="0.25">
      <c r="B5591"/>
      <c r="C5591"/>
      <c r="D5591"/>
      <c r="E5591"/>
      <c r="F5591"/>
      <c r="G5591"/>
    </row>
    <row r="5592" spans="2:7" x14ac:dyDescent="0.25">
      <c r="B5592"/>
      <c r="C5592"/>
      <c r="D5592"/>
      <c r="E5592"/>
      <c r="F5592"/>
      <c r="G5592"/>
    </row>
    <row r="5593" spans="2:7" x14ac:dyDescent="0.25">
      <c r="B5593"/>
      <c r="C5593"/>
      <c r="D5593"/>
      <c r="E5593"/>
      <c r="F5593"/>
      <c r="G5593"/>
    </row>
    <row r="5594" spans="2:7" x14ac:dyDescent="0.25">
      <c r="B5594"/>
      <c r="C5594"/>
      <c r="D5594"/>
      <c r="E5594"/>
      <c r="F5594"/>
      <c r="G5594"/>
    </row>
    <row r="5595" spans="2:7" x14ac:dyDescent="0.25">
      <c r="B5595"/>
      <c r="C5595"/>
      <c r="D5595"/>
      <c r="E5595"/>
      <c r="F5595"/>
      <c r="G5595"/>
    </row>
    <row r="5596" spans="2:7" x14ac:dyDescent="0.25">
      <c r="B5596"/>
      <c r="C5596"/>
      <c r="D5596"/>
      <c r="E5596"/>
      <c r="F5596"/>
      <c r="G5596"/>
    </row>
    <row r="5597" spans="2:7" x14ac:dyDescent="0.25">
      <c r="B5597"/>
      <c r="C5597"/>
      <c r="D5597"/>
      <c r="E5597"/>
      <c r="F5597"/>
      <c r="G5597"/>
    </row>
    <row r="5598" spans="2:7" x14ac:dyDescent="0.25">
      <c r="B5598"/>
      <c r="C5598"/>
      <c r="D5598"/>
      <c r="E5598"/>
      <c r="F5598"/>
      <c r="G5598"/>
    </row>
    <row r="5599" spans="2:7" x14ac:dyDescent="0.25">
      <c r="B5599"/>
      <c r="C5599"/>
      <c r="D5599"/>
      <c r="E5599"/>
      <c r="F5599"/>
      <c r="G5599"/>
    </row>
    <row r="5600" spans="2:7" x14ac:dyDescent="0.25">
      <c r="B5600"/>
      <c r="C5600"/>
      <c r="D5600"/>
      <c r="E5600"/>
      <c r="F5600"/>
      <c r="G5600"/>
    </row>
    <row r="5601" spans="2:7" x14ac:dyDescent="0.25">
      <c r="B5601"/>
      <c r="C5601"/>
      <c r="D5601"/>
      <c r="E5601"/>
      <c r="F5601"/>
      <c r="G5601"/>
    </row>
    <row r="5602" spans="2:7" x14ac:dyDescent="0.25">
      <c r="B5602"/>
      <c r="C5602"/>
      <c r="D5602"/>
      <c r="E5602"/>
      <c r="F5602"/>
      <c r="G5602"/>
    </row>
    <row r="5603" spans="2:7" x14ac:dyDescent="0.25">
      <c r="B5603"/>
      <c r="C5603"/>
      <c r="D5603"/>
      <c r="E5603"/>
      <c r="F5603"/>
      <c r="G5603"/>
    </row>
    <row r="5604" spans="2:7" x14ac:dyDescent="0.25">
      <c r="B5604"/>
      <c r="C5604"/>
      <c r="D5604"/>
      <c r="E5604"/>
      <c r="F5604"/>
      <c r="G5604"/>
    </row>
    <row r="5605" spans="2:7" x14ac:dyDescent="0.25">
      <c r="B5605"/>
      <c r="C5605"/>
      <c r="D5605"/>
      <c r="E5605"/>
      <c r="F5605"/>
      <c r="G5605"/>
    </row>
    <row r="5606" spans="2:7" x14ac:dyDescent="0.25">
      <c r="B5606"/>
      <c r="C5606"/>
      <c r="D5606"/>
      <c r="E5606"/>
      <c r="F5606"/>
      <c r="G5606"/>
    </row>
    <row r="5607" spans="2:7" x14ac:dyDescent="0.25">
      <c r="B5607"/>
      <c r="C5607"/>
      <c r="D5607"/>
      <c r="E5607"/>
      <c r="F5607"/>
      <c r="G5607"/>
    </row>
    <row r="5608" spans="2:7" x14ac:dyDescent="0.25">
      <c r="B5608"/>
      <c r="C5608"/>
      <c r="D5608"/>
      <c r="E5608"/>
      <c r="F5608"/>
      <c r="G5608"/>
    </row>
    <row r="5609" spans="2:7" x14ac:dyDescent="0.25">
      <c r="B5609"/>
      <c r="C5609"/>
      <c r="D5609"/>
      <c r="E5609"/>
      <c r="F5609"/>
      <c r="G5609"/>
    </row>
    <row r="5610" spans="2:7" x14ac:dyDescent="0.25">
      <c r="B5610"/>
      <c r="C5610"/>
      <c r="D5610"/>
      <c r="E5610"/>
      <c r="F5610"/>
      <c r="G5610"/>
    </row>
    <row r="5611" spans="2:7" x14ac:dyDescent="0.25">
      <c r="B5611"/>
      <c r="C5611"/>
      <c r="D5611"/>
      <c r="E5611"/>
      <c r="F5611"/>
      <c r="G5611"/>
    </row>
    <row r="5612" spans="2:7" x14ac:dyDescent="0.25">
      <c r="B5612"/>
      <c r="C5612"/>
      <c r="D5612"/>
      <c r="E5612"/>
      <c r="F5612"/>
      <c r="G5612"/>
    </row>
    <row r="5613" spans="2:7" x14ac:dyDescent="0.25">
      <c r="B5613"/>
      <c r="C5613"/>
      <c r="D5613"/>
      <c r="E5613"/>
      <c r="F5613"/>
      <c r="G5613"/>
    </row>
    <row r="5614" spans="2:7" x14ac:dyDescent="0.25">
      <c r="B5614"/>
      <c r="C5614"/>
      <c r="D5614"/>
      <c r="E5614"/>
      <c r="F5614"/>
      <c r="G5614"/>
    </row>
    <row r="5615" spans="2:7" x14ac:dyDescent="0.25">
      <c r="B5615"/>
      <c r="C5615"/>
      <c r="D5615"/>
      <c r="E5615"/>
      <c r="F5615"/>
      <c r="G5615"/>
    </row>
    <row r="5616" spans="2:7" x14ac:dyDescent="0.25">
      <c r="B5616"/>
      <c r="C5616"/>
      <c r="D5616"/>
      <c r="E5616"/>
      <c r="F5616"/>
      <c r="G5616"/>
    </row>
    <row r="5617" spans="2:7" x14ac:dyDescent="0.25">
      <c r="B5617"/>
      <c r="C5617"/>
      <c r="D5617"/>
      <c r="E5617"/>
      <c r="F5617"/>
      <c r="G5617"/>
    </row>
    <row r="5618" spans="2:7" x14ac:dyDescent="0.25">
      <c r="B5618"/>
      <c r="C5618"/>
      <c r="D5618"/>
      <c r="E5618"/>
      <c r="F5618"/>
      <c r="G5618"/>
    </row>
    <row r="5619" spans="2:7" x14ac:dyDescent="0.25">
      <c r="B5619"/>
      <c r="C5619"/>
      <c r="D5619"/>
      <c r="E5619"/>
      <c r="F5619"/>
      <c r="G5619"/>
    </row>
    <row r="5620" spans="2:7" x14ac:dyDescent="0.25">
      <c r="B5620"/>
      <c r="C5620"/>
      <c r="D5620"/>
      <c r="E5620"/>
      <c r="F5620"/>
      <c r="G5620"/>
    </row>
    <row r="5621" spans="2:7" x14ac:dyDescent="0.25">
      <c r="B5621"/>
      <c r="C5621"/>
      <c r="D5621"/>
      <c r="E5621"/>
      <c r="F5621"/>
      <c r="G5621"/>
    </row>
    <row r="5622" spans="2:7" x14ac:dyDescent="0.25">
      <c r="B5622"/>
      <c r="C5622"/>
      <c r="D5622"/>
      <c r="E5622"/>
      <c r="F5622"/>
      <c r="G5622"/>
    </row>
    <row r="5623" spans="2:7" x14ac:dyDescent="0.25">
      <c r="B5623"/>
      <c r="C5623"/>
      <c r="D5623"/>
      <c r="E5623"/>
      <c r="F5623"/>
      <c r="G5623"/>
    </row>
    <row r="5624" spans="2:7" x14ac:dyDescent="0.25">
      <c r="B5624"/>
      <c r="C5624"/>
      <c r="D5624"/>
      <c r="E5624"/>
      <c r="F5624"/>
      <c r="G5624"/>
    </row>
    <row r="5625" spans="2:7" x14ac:dyDescent="0.25">
      <c r="B5625"/>
      <c r="C5625"/>
      <c r="D5625"/>
      <c r="E5625"/>
      <c r="F5625"/>
      <c r="G5625"/>
    </row>
    <row r="5626" spans="2:7" x14ac:dyDescent="0.25">
      <c r="B5626"/>
      <c r="C5626"/>
      <c r="D5626"/>
      <c r="E5626"/>
      <c r="F5626"/>
      <c r="G5626"/>
    </row>
    <row r="5627" spans="2:7" x14ac:dyDescent="0.25">
      <c r="B5627"/>
      <c r="C5627"/>
      <c r="D5627"/>
      <c r="E5627"/>
      <c r="F5627"/>
      <c r="G5627"/>
    </row>
    <row r="5628" spans="2:7" x14ac:dyDescent="0.25">
      <c r="B5628"/>
      <c r="C5628"/>
      <c r="D5628"/>
      <c r="E5628"/>
      <c r="F5628"/>
      <c r="G5628"/>
    </row>
    <row r="5629" spans="2:7" x14ac:dyDescent="0.25">
      <c r="B5629"/>
      <c r="C5629"/>
      <c r="D5629"/>
      <c r="E5629"/>
      <c r="F5629"/>
      <c r="G5629"/>
    </row>
    <row r="5630" spans="2:7" x14ac:dyDescent="0.25">
      <c r="B5630"/>
      <c r="C5630"/>
      <c r="D5630"/>
      <c r="E5630"/>
      <c r="F5630"/>
      <c r="G5630"/>
    </row>
    <row r="5631" spans="2:7" x14ac:dyDescent="0.25">
      <c r="B5631"/>
      <c r="C5631"/>
      <c r="D5631"/>
      <c r="E5631"/>
      <c r="F5631"/>
      <c r="G5631"/>
    </row>
    <row r="5632" spans="2:7" x14ac:dyDescent="0.25">
      <c r="B5632"/>
      <c r="C5632"/>
      <c r="D5632"/>
      <c r="E5632"/>
      <c r="F5632"/>
      <c r="G5632"/>
    </row>
    <row r="5633" spans="2:7" x14ac:dyDescent="0.25">
      <c r="B5633"/>
      <c r="C5633"/>
      <c r="D5633"/>
      <c r="E5633"/>
      <c r="F5633"/>
      <c r="G5633"/>
    </row>
    <row r="5634" spans="2:7" x14ac:dyDescent="0.25">
      <c r="B5634"/>
      <c r="C5634"/>
      <c r="D5634"/>
      <c r="E5634"/>
      <c r="F5634"/>
      <c r="G5634"/>
    </row>
    <row r="5635" spans="2:7" x14ac:dyDescent="0.25">
      <c r="B5635"/>
      <c r="C5635"/>
      <c r="D5635"/>
      <c r="E5635"/>
      <c r="F5635"/>
      <c r="G5635"/>
    </row>
    <row r="5636" spans="2:7" x14ac:dyDescent="0.25">
      <c r="B5636"/>
      <c r="C5636"/>
      <c r="D5636"/>
      <c r="E5636"/>
      <c r="F5636"/>
      <c r="G5636"/>
    </row>
    <row r="5637" spans="2:7" x14ac:dyDescent="0.25">
      <c r="B5637"/>
      <c r="C5637"/>
      <c r="D5637"/>
      <c r="E5637"/>
      <c r="F5637"/>
      <c r="G5637"/>
    </row>
    <row r="5638" spans="2:7" x14ac:dyDescent="0.25">
      <c r="B5638"/>
      <c r="C5638"/>
      <c r="D5638"/>
      <c r="E5638"/>
      <c r="F5638"/>
      <c r="G5638"/>
    </row>
    <row r="5639" spans="2:7" x14ac:dyDescent="0.25">
      <c r="B5639"/>
      <c r="C5639"/>
      <c r="D5639"/>
      <c r="E5639"/>
      <c r="F5639"/>
      <c r="G5639"/>
    </row>
    <row r="5640" spans="2:7" x14ac:dyDescent="0.25">
      <c r="B5640"/>
      <c r="C5640"/>
      <c r="D5640"/>
      <c r="E5640"/>
      <c r="F5640"/>
      <c r="G5640"/>
    </row>
    <row r="5641" spans="2:7" x14ac:dyDescent="0.25">
      <c r="B5641"/>
      <c r="C5641"/>
      <c r="D5641"/>
      <c r="E5641"/>
      <c r="F5641"/>
      <c r="G5641"/>
    </row>
    <row r="5642" spans="2:7" x14ac:dyDescent="0.25">
      <c r="B5642"/>
      <c r="C5642"/>
      <c r="D5642"/>
      <c r="E5642"/>
      <c r="F5642"/>
      <c r="G5642"/>
    </row>
    <row r="5643" spans="2:7" x14ac:dyDescent="0.25">
      <c r="B5643"/>
      <c r="C5643"/>
      <c r="D5643"/>
      <c r="E5643"/>
      <c r="F5643"/>
      <c r="G5643"/>
    </row>
    <row r="5644" spans="2:7" x14ac:dyDescent="0.25">
      <c r="B5644"/>
      <c r="C5644"/>
      <c r="D5644"/>
      <c r="E5644"/>
      <c r="F5644"/>
      <c r="G5644"/>
    </row>
    <row r="5645" spans="2:7" x14ac:dyDescent="0.25">
      <c r="B5645"/>
      <c r="C5645"/>
      <c r="D5645"/>
      <c r="E5645"/>
      <c r="F5645"/>
      <c r="G5645"/>
    </row>
    <row r="5646" spans="2:7" x14ac:dyDescent="0.25">
      <c r="B5646"/>
      <c r="C5646"/>
      <c r="D5646"/>
      <c r="E5646"/>
      <c r="F5646"/>
      <c r="G5646"/>
    </row>
    <row r="5647" spans="2:7" x14ac:dyDescent="0.25">
      <c r="B5647"/>
      <c r="C5647"/>
      <c r="D5647"/>
      <c r="E5647"/>
      <c r="F5647"/>
      <c r="G5647"/>
    </row>
    <row r="5648" spans="2:7" x14ac:dyDescent="0.25">
      <c r="B5648"/>
      <c r="C5648"/>
      <c r="D5648"/>
      <c r="E5648"/>
      <c r="F5648"/>
      <c r="G5648"/>
    </row>
    <row r="5649" spans="2:7" x14ac:dyDescent="0.25">
      <c r="B5649"/>
      <c r="C5649"/>
      <c r="D5649"/>
      <c r="E5649"/>
      <c r="F5649"/>
      <c r="G5649"/>
    </row>
    <row r="5650" spans="2:7" x14ac:dyDescent="0.25">
      <c r="B5650"/>
      <c r="C5650"/>
      <c r="D5650"/>
      <c r="E5650"/>
      <c r="F5650"/>
      <c r="G5650"/>
    </row>
    <row r="5651" spans="2:7" x14ac:dyDescent="0.25">
      <c r="B5651"/>
      <c r="C5651"/>
      <c r="D5651"/>
      <c r="E5651"/>
      <c r="F5651"/>
      <c r="G5651"/>
    </row>
    <row r="5652" spans="2:7" x14ac:dyDescent="0.25">
      <c r="B5652"/>
      <c r="C5652"/>
      <c r="D5652"/>
      <c r="E5652"/>
      <c r="F5652"/>
      <c r="G5652"/>
    </row>
    <row r="5653" spans="2:7" x14ac:dyDescent="0.25">
      <c r="B5653"/>
      <c r="C5653"/>
      <c r="D5653"/>
      <c r="E5653"/>
      <c r="F5653"/>
      <c r="G5653"/>
    </row>
    <row r="5654" spans="2:7" x14ac:dyDescent="0.25">
      <c r="B5654"/>
      <c r="C5654"/>
      <c r="D5654"/>
      <c r="E5654"/>
      <c r="F5654"/>
      <c r="G5654"/>
    </row>
    <row r="5655" spans="2:7" x14ac:dyDescent="0.25">
      <c r="B5655"/>
      <c r="C5655"/>
      <c r="D5655"/>
      <c r="E5655"/>
      <c r="F5655"/>
      <c r="G5655"/>
    </row>
    <row r="5656" spans="2:7" x14ac:dyDescent="0.25">
      <c r="B5656"/>
      <c r="C5656"/>
      <c r="D5656"/>
      <c r="E5656"/>
      <c r="F5656"/>
      <c r="G5656"/>
    </row>
    <row r="5657" spans="2:7" x14ac:dyDescent="0.25">
      <c r="B5657"/>
      <c r="C5657"/>
      <c r="D5657"/>
      <c r="E5657"/>
      <c r="F5657"/>
      <c r="G5657"/>
    </row>
    <row r="5658" spans="2:7" x14ac:dyDescent="0.25">
      <c r="B5658"/>
      <c r="C5658"/>
      <c r="D5658"/>
      <c r="E5658"/>
      <c r="F5658"/>
      <c r="G5658"/>
    </row>
    <row r="5659" spans="2:7" x14ac:dyDescent="0.25">
      <c r="B5659"/>
      <c r="C5659"/>
      <c r="D5659"/>
      <c r="E5659"/>
      <c r="F5659"/>
      <c r="G5659"/>
    </row>
    <row r="5660" spans="2:7" x14ac:dyDescent="0.25">
      <c r="B5660"/>
      <c r="C5660"/>
      <c r="D5660"/>
      <c r="E5660"/>
      <c r="F5660"/>
      <c r="G5660"/>
    </row>
    <row r="5661" spans="2:7" x14ac:dyDescent="0.25">
      <c r="B5661"/>
      <c r="C5661"/>
      <c r="D5661"/>
      <c r="E5661"/>
      <c r="F5661"/>
      <c r="G5661"/>
    </row>
    <row r="5662" spans="2:7" x14ac:dyDescent="0.25">
      <c r="B5662"/>
      <c r="C5662"/>
      <c r="D5662"/>
      <c r="E5662"/>
      <c r="F5662"/>
      <c r="G5662"/>
    </row>
    <row r="5663" spans="2:7" x14ac:dyDescent="0.25">
      <c r="B5663"/>
      <c r="C5663"/>
      <c r="D5663"/>
      <c r="E5663"/>
      <c r="F5663"/>
      <c r="G5663"/>
    </row>
    <row r="5664" spans="2:7" x14ac:dyDescent="0.25">
      <c r="B5664"/>
      <c r="C5664"/>
      <c r="D5664"/>
      <c r="E5664"/>
      <c r="F5664"/>
      <c r="G5664"/>
    </row>
    <row r="5665" spans="2:7" x14ac:dyDescent="0.25">
      <c r="B5665"/>
      <c r="C5665"/>
      <c r="D5665"/>
      <c r="E5665"/>
      <c r="F5665"/>
      <c r="G5665"/>
    </row>
    <row r="5666" spans="2:7" x14ac:dyDescent="0.25">
      <c r="B5666"/>
      <c r="C5666"/>
      <c r="D5666"/>
      <c r="E5666"/>
      <c r="F5666"/>
      <c r="G5666"/>
    </row>
    <row r="5667" spans="2:7" x14ac:dyDescent="0.25">
      <c r="B5667"/>
      <c r="C5667"/>
      <c r="D5667"/>
      <c r="E5667"/>
      <c r="F5667"/>
      <c r="G5667"/>
    </row>
    <row r="5668" spans="2:7" x14ac:dyDescent="0.25">
      <c r="B5668"/>
      <c r="C5668"/>
      <c r="D5668"/>
      <c r="E5668"/>
      <c r="F5668"/>
      <c r="G5668"/>
    </row>
    <row r="5669" spans="2:7" x14ac:dyDescent="0.25">
      <c r="B5669"/>
      <c r="C5669"/>
      <c r="D5669"/>
      <c r="E5669"/>
      <c r="F5669"/>
      <c r="G5669"/>
    </row>
    <row r="5670" spans="2:7" x14ac:dyDescent="0.25">
      <c r="B5670"/>
      <c r="C5670"/>
      <c r="D5670"/>
      <c r="E5670"/>
      <c r="F5670"/>
      <c r="G5670"/>
    </row>
    <row r="5671" spans="2:7" x14ac:dyDescent="0.25">
      <c r="B5671"/>
      <c r="C5671"/>
      <c r="D5671"/>
      <c r="E5671"/>
      <c r="F5671"/>
      <c r="G5671"/>
    </row>
    <row r="5672" spans="2:7" x14ac:dyDescent="0.25">
      <c r="B5672"/>
      <c r="C5672"/>
      <c r="D5672"/>
      <c r="E5672"/>
      <c r="F5672"/>
      <c r="G5672"/>
    </row>
    <row r="5673" spans="2:7" x14ac:dyDescent="0.25">
      <c r="B5673"/>
      <c r="C5673"/>
      <c r="D5673"/>
      <c r="E5673"/>
      <c r="F5673"/>
      <c r="G5673"/>
    </row>
    <row r="5674" spans="2:7" x14ac:dyDescent="0.25">
      <c r="B5674"/>
      <c r="C5674"/>
      <c r="D5674"/>
      <c r="E5674"/>
      <c r="F5674"/>
      <c r="G5674"/>
    </row>
    <row r="5675" spans="2:7" x14ac:dyDescent="0.25">
      <c r="B5675"/>
      <c r="C5675"/>
      <c r="D5675"/>
      <c r="E5675"/>
      <c r="F5675"/>
      <c r="G5675"/>
    </row>
    <row r="5676" spans="2:7" x14ac:dyDescent="0.25">
      <c r="B5676"/>
      <c r="C5676"/>
      <c r="D5676"/>
      <c r="E5676"/>
      <c r="F5676"/>
      <c r="G5676"/>
    </row>
    <row r="5677" spans="2:7" x14ac:dyDescent="0.25">
      <c r="B5677"/>
      <c r="C5677"/>
      <c r="D5677"/>
      <c r="E5677"/>
      <c r="F5677"/>
      <c r="G5677"/>
    </row>
    <row r="5678" spans="2:7" x14ac:dyDescent="0.25">
      <c r="B5678"/>
      <c r="C5678"/>
      <c r="D5678"/>
      <c r="E5678"/>
      <c r="F5678"/>
      <c r="G5678"/>
    </row>
    <row r="5679" spans="2:7" x14ac:dyDescent="0.25">
      <c r="B5679"/>
      <c r="C5679"/>
      <c r="D5679"/>
      <c r="E5679"/>
      <c r="F5679"/>
      <c r="G5679"/>
    </row>
    <row r="5680" spans="2:7" x14ac:dyDescent="0.25">
      <c r="B5680"/>
      <c r="C5680"/>
      <c r="D5680"/>
      <c r="E5680"/>
      <c r="F5680"/>
      <c r="G5680"/>
    </row>
    <row r="5681" spans="2:7" x14ac:dyDescent="0.25">
      <c r="B5681"/>
      <c r="C5681"/>
      <c r="D5681"/>
      <c r="E5681"/>
      <c r="F5681"/>
      <c r="G5681"/>
    </row>
    <row r="5682" spans="2:7" x14ac:dyDescent="0.25">
      <c r="B5682"/>
      <c r="C5682"/>
      <c r="D5682"/>
      <c r="E5682"/>
      <c r="F5682"/>
      <c r="G5682"/>
    </row>
    <row r="5683" spans="2:7" x14ac:dyDescent="0.25">
      <c r="B5683"/>
      <c r="C5683"/>
      <c r="D5683"/>
      <c r="E5683"/>
      <c r="F5683"/>
      <c r="G5683"/>
    </row>
    <row r="5684" spans="2:7" x14ac:dyDescent="0.25">
      <c r="B5684"/>
      <c r="C5684"/>
      <c r="D5684"/>
      <c r="E5684"/>
      <c r="F5684"/>
      <c r="G5684"/>
    </row>
    <row r="5685" spans="2:7" x14ac:dyDescent="0.25">
      <c r="B5685"/>
      <c r="C5685"/>
      <c r="D5685"/>
      <c r="E5685"/>
      <c r="F5685"/>
      <c r="G5685"/>
    </row>
    <row r="5686" spans="2:7" x14ac:dyDescent="0.25">
      <c r="B5686"/>
      <c r="C5686"/>
      <c r="D5686"/>
      <c r="E5686"/>
      <c r="F5686"/>
      <c r="G5686"/>
    </row>
    <row r="5687" spans="2:7" x14ac:dyDescent="0.25">
      <c r="B5687"/>
      <c r="C5687"/>
      <c r="D5687"/>
      <c r="E5687"/>
      <c r="F5687"/>
      <c r="G5687"/>
    </row>
    <row r="5688" spans="2:7" x14ac:dyDescent="0.25">
      <c r="B5688"/>
      <c r="C5688"/>
      <c r="D5688"/>
      <c r="E5688"/>
      <c r="F5688"/>
      <c r="G5688"/>
    </row>
    <row r="5689" spans="2:7" x14ac:dyDescent="0.25">
      <c r="B5689"/>
      <c r="C5689"/>
      <c r="D5689"/>
      <c r="E5689"/>
      <c r="F5689"/>
      <c r="G5689"/>
    </row>
    <row r="5690" spans="2:7" x14ac:dyDescent="0.25">
      <c r="B5690"/>
      <c r="C5690"/>
      <c r="D5690"/>
      <c r="E5690"/>
      <c r="F5690"/>
      <c r="G5690"/>
    </row>
    <row r="5691" spans="2:7" x14ac:dyDescent="0.25">
      <c r="B5691"/>
      <c r="C5691"/>
      <c r="D5691"/>
      <c r="E5691"/>
      <c r="F5691"/>
      <c r="G5691"/>
    </row>
    <row r="5692" spans="2:7" x14ac:dyDescent="0.25">
      <c r="B5692"/>
      <c r="C5692"/>
      <c r="D5692"/>
      <c r="E5692"/>
      <c r="F5692"/>
      <c r="G5692"/>
    </row>
    <row r="5693" spans="2:7" x14ac:dyDescent="0.25">
      <c r="B5693"/>
      <c r="C5693"/>
      <c r="D5693"/>
      <c r="E5693"/>
      <c r="F5693"/>
      <c r="G5693"/>
    </row>
    <row r="5694" spans="2:7" x14ac:dyDescent="0.25">
      <c r="B5694"/>
      <c r="C5694"/>
      <c r="D5694"/>
      <c r="E5694"/>
      <c r="F5694"/>
      <c r="G5694"/>
    </row>
    <row r="5695" spans="2:7" x14ac:dyDescent="0.25">
      <c r="B5695"/>
      <c r="C5695"/>
      <c r="D5695"/>
      <c r="E5695"/>
      <c r="F5695"/>
      <c r="G5695"/>
    </row>
    <row r="5696" spans="2:7" x14ac:dyDescent="0.25">
      <c r="B5696"/>
      <c r="C5696"/>
      <c r="D5696"/>
      <c r="E5696"/>
      <c r="F5696"/>
      <c r="G5696"/>
    </row>
    <row r="5697" spans="2:7" x14ac:dyDescent="0.25">
      <c r="B5697"/>
      <c r="C5697"/>
      <c r="D5697"/>
      <c r="E5697"/>
      <c r="F5697"/>
      <c r="G5697"/>
    </row>
    <row r="5698" spans="2:7" x14ac:dyDescent="0.25">
      <c r="B5698"/>
      <c r="C5698"/>
      <c r="D5698"/>
      <c r="E5698"/>
      <c r="F5698"/>
      <c r="G5698"/>
    </row>
    <row r="5699" spans="2:7" x14ac:dyDescent="0.25">
      <c r="B5699"/>
      <c r="C5699"/>
      <c r="D5699"/>
      <c r="E5699"/>
      <c r="F5699"/>
      <c r="G5699"/>
    </row>
    <row r="5700" spans="2:7" x14ac:dyDescent="0.25">
      <c r="B5700"/>
      <c r="C5700"/>
      <c r="D5700"/>
      <c r="E5700"/>
      <c r="F5700"/>
      <c r="G5700"/>
    </row>
    <row r="5701" spans="2:7" x14ac:dyDescent="0.25">
      <c r="B5701"/>
      <c r="C5701"/>
      <c r="D5701"/>
      <c r="E5701"/>
      <c r="F5701"/>
      <c r="G5701"/>
    </row>
    <row r="5702" spans="2:7" x14ac:dyDescent="0.25">
      <c r="B5702"/>
      <c r="C5702"/>
      <c r="D5702"/>
      <c r="E5702"/>
      <c r="F5702"/>
      <c r="G5702"/>
    </row>
    <row r="5703" spans="2:7" x14ac:dyDescent="0.25">
      <c r="B5703"/>
      <c r="C5703"/>
      <c r="D5703"/>
      <c r="E5703"/>
      <c r="F5703"/>
      <c r="G5703"/>
    </row>
    <row r="5704" spans="2:7" x14ac:dyDescent="0.25">
      <c r="B5704"/>
      <c r="C5704"/>
      <c r="D5704"/>
      <c r="E5704"/>
      <c r="F5704"/>
      <c r="G5704"/>
    </row>
    <row r="5705" spans="2:7" x14ac:dyDescent="0.25">
      <c r="B5705"/>
      <c r="C5705"/>
      <c r="D5705"/>
      <c r="E5705"/>
      <c r="F5705"/>
      <c r="G5705"/>
    </row>
    <row r="5706" spans="2:7" x14ac:dyDescent="0.25">
      <c r="B5706"/>
      <c r="C5706"/>
      <c r="D5706"/>
      <c r="E5706"/>
      <c r="F5706"/>
      <c r="G5706"/>
    </row>
    <row r="5707" spans="2:7" x14ac:dyDescent="0.25">
      <c r="B5707"/>
      <c r="C5707"/>
      <c r="D5707"/>
      <c r="E5707"/>
      <c r="F5707"/>
      <c r="G5707"/>
    </row>
    <row r="5708" spans="2:7" x14ac:dyDescent="0.25">
      <c r="B5708"/>
      <c r="C5708"/>
      <c r="D5708"/>
      <c r="E5708"/>
      <c r="F5708"/>
      <c r="G5708"/>
    </row>
    <row r="5709" spans="2:7" x14ac:dyDescent="0.25">
      <c r="B5709"/>
      <c r="C5709"/>
      <c r="D5709"/>
      <c r="E5709"/>
      <c r="F5709"/>
      <c r="G5709"/>
    </row>
    <row r="5710" spans="2:7" x14ac:dyDescent="0.25">
      <c r="B5710"/>
      <c r="C5710"/>
      <c r="D5710"/>
      <c r="E5710"/>
      <c r="F5710"/>
      <c r="G5710"/>
    </row>
    <row r="5711" spans="2:7" x14ac:dyDescent="0.25">
      <c r="B5711"/>
      <c r="C5711"/>
      <c r="D5711"/>
      <c r="E5711"/>
      <c r="F5711"/>
      <c r="G5711"/>
    </row>
    <row r="5712" spans="2:7" x14ac:dyDescent="0.25">
      <c r="B5712"/>
      <c r="C5712"/>
      <c r="D5712"/>
      <c r="E5712"/>
      <c r="F5712"/>
      <c r="G5712"/>
    </row>
    <row r="5713" spans="2:7" x14ac:dyDescent="0.25">
      <c r="B5713"/>
      <c r="C5713"/>
      <c r="D5713"/>
      <c r="E5713"/>
      <c r="F5713"/>
      <c r="G5713"/>
    </row>
    <row r="5714" spans="2:7" x14ac:dyDescent="0.25">
      <c r="B5714"/>
      <c r="C5714"/>
      <c r="D5714"/>
      <c r="E5714"/>
      <c r="F5714"/>
      <c r="G5714"/>
    </row>
    <row r="5715" spans="2:7" x14ac:dyDescent="0.25">
      <c r="B5715"/>
      <c r="C5715"/>
      <c r="D5715"/>
      <c r="E5715"/>
      <c r="F5715"/>
      <c r="G5715"/>
    </row>
    <row r="5716" spans="2:7" x14ac:dyDescent="0.25">
      <c r="B5716"/>
      <c r="C5716"/>
      <c r="D5716"/>
      <c r="E5716"/>
      <c r="F5716"/>
      <c r="G5716"/>
    </row>
    <row r="5717" spans="2:7" x14ac:dyDescent="0.25">
      <c r="B5717"/>
      <c r="C5717"/>
      <c r="D5717"/>
      <c r="E5717"/>
      <c r="F5717"/>
      <c r="G5717"/>
    </row>
    <row r="5718" spans="2:7" x14ac:dyDescent="0.25">
      <c r="B5718"/>
      <c r="C5718"/>
      <c r="D5718"/>
      <c r="E5718"/>
      <c r="F5718"/>
      <c r="G5718"/>
    </row>
    <row r="5719" spans="2:7" x14ac:dyDescent="0.25">
      <c r="B5719"/>
      <c r="C5719"/>
      <c r="D5719"/>
      <c r="E5719"/>
      <c r="F5719"/>
      <c r="G5719"/>
    </row>
    <row r="5720" spans="2:7" x14ac:dyDescent="0.25">
      <c r="B5720"/>
      <c r="C5720"/>
      <c r="D5720"/>
      <c r="E5720"/>
      <c r="F5720"/>
      <c r="G5720"/>
    </row>
    <row r="5721" spans="2:7" x14ac:dyDescent="0.25">
      <c r="B5721"/>
      <c r="C5721"/>
      <c r="D5721"/>
      <c r="E5721"/>
      <c r="F5721"/>
      <c r="G5721"/>
    </row>
    <row r="5722" spans="2:7" x14ac:dyDescent="0.25">
      <c r="B5722"/>
      <c r="C5722"/>
      <c r="D5722"/>
      <c r="E5722"/>
      <c r="F5722"/>
      <c r="G5722"/>
    </row>
    <row r="5723" spans="2:7" x14ac:dyDescent="0.25">
      <c r="B5723"/>
      <c r="C5723"/>
      <c r="D5723"/>
      <c r="E5723"/>
      <c r="F5723"/>
      <c r="G5723"/>
    </row>
    <row r="5724" spans="2:7" x14ac:dyDescent="0.25">
      <c r="B5724"/>
      <c r="C5724"/>
      <c r="D5724"/>
      <c r="E5724"/>
      <c r="F5724"/>
      <c r="G5724"/>
    </row>
    <row r="5725" spans="2:7" x14ac:dyDescent="0.25">
      <c r="B5725"/>
      <c r="C5725"/>
      <c r="D5725"/>
      <c r="E5725"/>
      <c r="F5725"/>
      <c r="G5725"/>
    </row>
    <row r="5726" spans="2:7" x14ac:dyDescent="0.25">
      <c r="B5726"/>
      <c r="C5726"/>
      <c r="D5726"/>
      <c r="E5726"/>
      <c r="F5726"/>
      <c r="G5726"/>
    </row>
    <row r="5727" spans="2:7" x14ac:dyDescent="0.25">
      <c r="B5727"/>
      <c r="C5727"/>
      <c r="D5727"/>
      <c r="E5727"/>
      <c r="F5727"/>
      <c r="G5727"/>
    </row>
    <row r="5728" spans="2:7" x14ac:dyDescent="0.25">
      <c r="B5728"/>
      <c r="C5728"/>
      <c r="D5728"/>
      <c r="E5728"/>
      <c r="F5728"/>
      <c r="G5728"/>
    </row>
    <row r="5729" spans="2:7" x14ac:dyDescent="0.25">
      <c r="B5729"/>
      <c r="C5729"/>
      <c r="D5729"/>
      <c r="E5729"/>
      <c r="F5729"/>
      <c r="G5729"/>
    </row>
    <row r="5730" spans="2:7" x14ac:dyDescent="0.25">
      <c r="B5730"/>
      <c r="C5730"/>
      <c r="D5730"/>
      <c r="E5730"/>
      <c r="F5730"/>
      <c r="G5730"/>
    </row>
    <row r="5731" spans="2:7" x14ac:dyDescent="0.25">
      <c r="B5731"/>
      <c r="C5731"/>
      <c r="D5731"/>
      <c r="E5731"/>
      <c r="F5731"/>
      <c r="G5731"/>
    </row>
    <row r="5732" spans="2:7" x14ac:dyDescent="0.25">
      <c r="B5732"/>
      <c r="C5732"/>
      <c r="D5732"/>
      <c r="E5732"/>
      <c r="F5732"/>
      <c r="G5732"/>
    </row>
    <row r="5733" spans="2:7" x14ac:dyDescent="0.25">
      <c r="B5733"/>
      <c r="C5733"/>
      <c r="D5733"/>
      <c r="E5733"/>
      <c r="F5733"/>
      <c r="G5733"/>
    </row>
    <row r="5734" spans="2:7" x14ac:dyDescent="0.25">
      <c r="B5734"/>
      <c r="C5734"/>
      <c r="D5734"/>
      <c r="E5734"/>
      <c r="F5734"/>
      <c r="G5734"/>
    </row>
    <row r="5735" spans="2:7" x14ac:dyDescent="0.25">
      <c r="B5735"/>
      <c r="C5735"/>
      <c r="D5735"/>
      <c r="E5735"/>
      <c r="F5735"/>
      <c r="G5735"/>
    </row>
    <row r="5736" spans="2:7" x14ac:dyDescent="0.25">
      <c r="B5736"/>
      <c r="C5736"/>
      <c r="D5736"/>
      <c r="E5736"/>
      <c r="F5736"/>
      <c r="G5736"/>
    </row>
    <row r="5737" spans="2:7" x14ac:dyDescent="0.25">
      <c r="B5737"/>
      <c r="C5737"/>
      <c r="D5737"/>
      <c r="E5737"/>
      <c r="F5737"/>
      <c r="G5737"/>
    </row>
    <row r="5738" spans="2:7" x14ac:dyDescent="0.25">
      <c r="B5738"/>
      <c r="C5738"/>
      <c r="D5738"/>
      <c r="E5738"/>
      <c r="F5738"/>
      <c r="G5738"/>
    </row>
    <row r="5739" spans="2:7" x14ac:dyDescent="0.25">
      <c r="B5739"/>
      <c r="C5739"/>
      <c r="D5739"/>
      <c r="E5739"/>
      <c r="F5739"/>
      <c r="G5739"/>
    </row>
    <row r="5740" spans="2:7" x14ac:dyDescent="0.25">
      <c r="B5740"/>
      <c r="C5740"/>
      <c r="D5740"/>
      <c r="E5740"/>
      <c r="F5740"/>
      <c r="G5740"/>
    </row>
    <row r="5741" spans="2:7" x14ac:dyDescent="0.25">
      <c r="B5741"/>
      <c r="C5741"/>
      <c r="D5741"/>
      <c r="E5741"/>
      <c r="F5741"/>
      <c r="G5741"/>
    </row>
    <row r="5742" spans="2:7" x14ac:dyDescent="0.25">
      <c r="B5742"/>
      <c r="C5742"/>
      <c r="D5742"/>
      <c r="E5742"/>
      <c r="F5742"/>
      <c r="G5742"/>
    </row>
    <row r="5743" spans="2:7" x14ac:dyDescent="0.25">
      <c r="B5743"/>
      <c r="C5743"/>
      <c r="D5743"/>
      <c r="E5743"/>
      <c r="F5743"/>
      <c r="G5743"/>
    </row>
    <row r="5744" spans="2:7" x14ac:dyDescent="0.25">
      <c r="B5744"/>
      <c r="C5744"/>
      <c r="D5744"/>
      <c r="E5744"/>
      <c r="F5744"/>
      <c r="G5744"/>
    </row>
    <row r="5745" spans="2:7" x14ac:dyDescent="0.25">
      <c r="B5745"/>
      <c r="C5745"/>
      <c r="D5745"/>
      <c r="E5745"/>
      <c r="F5745"/>
      <c r="G5745"/>
    </row>
    <row r="5746" spans="2:7" x14ac:dyDescent="0.25">
      <c r="B5746"/>
      <c r="C5746"/>
      <c r="D5746"/>
      <c r="E5746"/>
      <c r="F5746"/>
      <c r="G5746"/>
    </row>
    <row r="5747" spans="2:7" x14ac:dyDescent="0.25">
      <c r="B5747"/>
      <c r="C5747"/>
      <c r="D5747"/>
      <c r="E5747"/>
      <c r="F5747"/>
      <c r="G5747"/>
    </row>
    <row r="5748" spans="2:7" x14ac:dyDescent="0.25">
      <c r="B5748"/>
      <c r="C5748"/>
      <c r="D5748"/>
      <c r="E5748"/>
      <c r="F5748"/>
      <c r="G5748"/>
    </row>
    <row r="5749" spans="2:7" x14ac:dyDescent="0.25">
      <c r="B5749"/>
      <c r="C5749"/>
      <c r="D5749"/>
      <c r="E5749"/>
      <c r="F5749"/>
      <c r="G5749"/>
    </row>
    <row r="5750" spans="2:7" x14ac:dyDescent="0.25">
      <c r="B5750"/>
      <c r="C5750"/>
      <c r="D5750"/>
      <c r="E5750"/>
      <c r="F5750"/>
      <c r="G5750"/>
    </row>
    <row r="5751" spans="2:7" x14ac:dyDescent="0.25">
      <c r="B5751"/>
      <c r="C5751"/>
      <c r="D5751"/>
      <c r="E5751"/>
      <c r="F5751"/>
      <c r="G5751"/>
    </row>
    <row r="5752" spans="2:7" x14ac:dyDescent="0.25">
      <c r="B5752"/>
      <c r="C5752"/>
      <c r="D5752"/>
      <c r="E5752"/>
      <c r="F5752"/>
      <c r="G5752"/>
    </row>
    <row r="5753" spans="2:7" x14ac:dyDescent="0.25">
      <c r="B5753"/>
      <c r="C5753"/>
      <c r="D5753"/>
      <c r="E5753"/>
      <c r="F5753"/>
      <c r="G5753"/>
    </row>
    <row r="5754" spans="2:7" x14ac:dyDescent="0.25">
      <c r="B5754"/>
      <c r="C5754"/>
      <c r="D5754"/>
      <c r="E5754"/>
      <c r="F5754"/>
      <c r="G5754"/>
    </row>
    <row r="5755" spans="2:7" x14ac:dyDescent="0.25">
      <c r="B5755"/>
      <c r="C5755"/>
      <c r="D5755"/>
      <c r="E5755"/>
      <c r="F5755"/>
      <c r="G5755"/>
    </row>
    <row r="5756" spans="2:7" x14ac:dyDescent="0.25">
      <c r="B5756"/>
      <c r="C5756"/>
      <c r="D5756"/>
      <c r="E5756"/>
      <c r="F5756"/>
      <c r="G5756"/>
    </row>
    <row r="5757" spans="2:7" x14ac:dyDescent="0.25">
      <c r="B5757"/>
      <c r="C5757"/>
      <c r="D5757"/>
      <c r="E5757"/>
      <c r="F5757"/>
      <c r="G5757"/>
    </row>
    <row r="5758" spans="2:7" x14ac:dyDescent="0.25">
      <c r="B5758"/>
      <c r="C5758"/>
      <c r="D5758"/>
      <c r="E5758"/>
      <c r="F5758"/>
      <c r="G5758"/>
    </row>
    <row r="5759" spans="2:7" x14ac:dyDescent="0.25">
      <c r="B5759"/>
      <c r="C5759"/>
      <c r="D5759"/>
      <c r="E5759"/>
      <c r="F5759"/>
      <c r="G5759"/>
    </row>
    <row r="5760" spans="2:7" x14ac:dyDescent="0.25">
      <c r="B5760"/>
      <c r="C5760"/>
      <c r="D5760"/>
      <c r="E5760"/>
      <c r="F5760"/>
      <c r="G5760"/>
    </row>
    <row r="5761" spans="2:7" x14ac:dyDescent="0.25">
      <c r="B5761"/>
      <c r="C5761"/>
      <c r="D5761"/>
      <c r="E5761"/>
      <c r="F5761"/>
      <c r="G5761"/>
    </row>
    <row r="5762" spans="2:7" x14ac:dyDescent="0.25">
      <c r="B5762"/>
      <c r="C5762"/>
      <c r="D5762"/>
      <c r="E5762"/>
      <c r="F5762"/>
      <c r="G5762"/>
    </row>
    <row r="5763" spans="2:7" x14ac:dyDescent="0.25">
      <c r="B5763"/>
      <c r="C5763"/>
      <c r="D5763"/>
      <c r="E5763"/>
      <c r="F5763"/>
      <c r="G5763"/>
    </row>
    <row r="5764" spans="2:7" x14ac:dyDescent="0.25">
      <c r="B5764"/>
      <c r="C5764"/>
      <c r="D5764"/>
      <c r="E5764"/>
      <c r="F5764"/>
      <c r="G5764"/>
    </row>
    <row r="5765" spans="2:7" x14ac:dyDescent="0.25">
      <c r="B5765"/>
      <c r="C5765"/>
      <c r="D5765"/>
      <c r="E5765"/>
      <c r="F5765"/>
      <c r="G5765"/>
    </row>
    <row r="5766" spans="2:7" x14ac:dyDescent="0.25">
      <c r="B5766"/>
      <c r="C5766"/>
      <c r="D5766"/>
      <c r="E5766"/>
      <c r="F5766"/>
      <c r="G5766"/>
    </row>
    <row r="5767" spans="2:7" x14ac:dyDescent="0.25">
      <c r="B5767"/>
      <c r="C5767"/>
      <c r="D5767"/>
      <c r="E5767"/>
      <c r="F5767"/>
      <c r="G5767"/>
    </row>
    <row r="5768" spans="2:7" x14ac:dyDescent="0.25">
      <c r="B5768"/>
      <c r="C5768"/>
      <c r="D5768"/>
      <c r="E5768"/>
      <c r="F5768"/>
      <c r="G5768"/>
    </row>
    <row r="5769" spans="2:7" x14ac:dyDescent="0.25">
      <c r="B5769"/>
      <c r="C5769"/>
      <c r="D5769"/>
      <c r="E5769"/>
      <c r="F5769"/>
      <c r="G5769"/>
    </row>
    <row r="5770" spans="2:7" x14ac:dyDescent="0.25">
      <c r="B5770"/>
      <c r="C5770"/>
      <c r="D5770"/>
      <c r="E5770"/>
      <c r="F5770"/>
      <c r="G5770"/>
    </row>
    <row r="5771" spans="2:7" x14ac:dyDescent="0.25">
      <c r="B5771"/>
      <c r="C5771"/>
      <c r="D5771"/>
      <c r="E5771"/>
      <c r="F5771"/>
      <c r="G5771"/>
    </row>
    <row r="5772" spans="2:7" x14ac:dyDescent="0.25">
      <c r="B5772"/>
      <c r="C5772"/>
      <c r="D5772"/>
      <c r="E5772"/>
      <c r="F5772"/>
      <c r="G5772"/>
    </row>
    <row r="5773" spans="2:7" x14ac:dyDescent="0.25">
      <c r="B5773"/>
      <c r="C5773"/>
      <c r="D5773"/>
      <c r="E5773"/>
      <c r="F5773"/>
      <c r="G5773"/>
    </row>
    <row r="5774" spans="2:7" x14ac:dyDescent="0.25">
      <c r="B5774"/>
      <c r="C5774"/>
      <c r="D5774"/>
      <c r="E5774"/>
      <c r="F5774"/>
      <c r="G5774"/>
    </row>
    <row r="5775" spans="2:7" x14ac:dyDescent="0.25">
      <c r="B5775"/>
      <c r="C5775"/>
      <c r="D5775"/>
      <c r="E5775"/>
      <c r="F5775"/>
      <c r="G5775"/>
    </row>
    <row r="5776" spans="2:7" x14ac:dyDescent="0.25">
      <c r="B5776"/>
      <c r="C5776"/>
      <c r="D5776"/>
      <c r="E5776"/>
      <c r="F5776"/>
      <c r="G5776"/>
    </row>
    <row r="5777" spans="2:7" x14ac:dyDescent="0.25">
      <c r="B5777"/>
      <c r="C5777"/>
      <c r="D5777"/>
      <c r="E5777"/>
      <c r="F5777"/>
      <c r="G5777"/>
    </row>
    <row r="5778" spans="2:7" x14ac:dyDescent="0.25">
      <c r="B5778"/>
      <c r="C5778"/>
      <c r="D5778"/>
      <c r="E5778"/>
      <c r="F5778"/>
      <c r="G5778"/>
    </row>
    <row r="5779" spans="2:7" x14ac:dyDescent="0.25">
      <c r="B5779"/>
      <c r="C5779"/>
      <c r="D5779"/>
      <c r="E5779"/>
      <c r="F5779"/>
      <c r="G5779"/>
    </row>
    <row r="5780" spans="2:7" x14ac:dyDescent="0.25">
      <c r="B5780"/>
      <c r="C5780"/>
      <c r="D5780"/>
      <c r="E5780"/>
      <c r="F5780"/>
      <c r="G5780"/>
    </row>
    <row r="5781" spans="2:7" x14ac:dyDescent="0.25">
      <c r="B5781"/>
      <c r="C5781"/>
      <c r="D5781"/>
      <c r="E5781"/>
      <c r="F5781"/>
      <c r="G5781"/>
    </row>
    <row r="5782" spans="2:7" x14ac:dyDescent="0.25">
      <c r="B5782"/>
      <c r="C5782"/>
      <c r="D5782"/>
      <c r="E5782"/>
      <c r="F5782"/>
      <c r="G5782"/>
    </row>
    <row r="5783" spans="2:7" x14ac:dyDescent="0.25">
      <c r="B5783"/>
      <c r="C5783"/>
      <c r="D5783"/>
      <c r="E5783"/>
      <c r="F5783"/>
      <c r="G5783"/>
    </row>
    <row r="5784" spans="2:7" x14ac:dyDescent="0.25">
      <c r="B5784"/>
      <c r="C5784"/>
      <c r="D5784"/>
      <c r="E5784"/>
      <c r="F5784"/>
      <c r="G5784"/>
    </row>
    <row r="5785" spans="2:7" x14ac:dyDescent="0.25">
      <c r="B5785"/>
      <c r="C5785"/>
      <c r="D5785"/>
      <c r="E5785"/>
      <c r="F5785"/>
      <c r="G5785"/>
    </row>
    <row r="5786" spans="2:7" x14ac:dyDescent="0.25">
      <c r="B5786"/>
      <c r="C5786"/>
      <c r="D5786"/>
      <c r="E5786"/>
      <c r="F5786"/>
      <c r="G5786"/>
    </row>
    <row r="5787" spans="2:7" x14ac:dyDescent="0.25">
      <c r="B5787"/>
      <c r="C5787"/>
      <c r="D5787"/>
      <c r="E5787"/>
      <c r="F5787"/>
      <c r="G5787"/>
    </row>
    <row r="5788" spans="2:7" x14ac:dyDescent="0.25">
      <c r="B5788"/>
      <c r="C5788"/>
      <c r="D5788"/>
      <c r="E5788"/>
      <c r="F5788"/>
      <c r="G5788"/>
    </row>
    <row r="5789" spans="2:7" x14ac:dyDescent="0.25">
      <c r="B5789"/>
      <c r="C5789"/>
      <c r="D5789"/>
      <c r="E5789"/>
      <c r="F5789"/>
      <c r="G5789"/>
    </row>
    <row r="5790" spans="2:7" x14ac:dyDescent="0.25">
      <c r="B5790"/>
      <c r="C5790"/>
      <c r="D5790"/>
      <c r="E5790"/>
      <c r="F5790"/>
      <c r="G5790"/>
    </row>
    <row r="5791" spans="2:7" x14ac:dyDescent="0.25">
      <c r="B5791"/>
      <c r="C5791"/>
      <c r="D5791"/>
      <c r="E5791"/>
      <c r="F5791"/>
      <c r="G5791"/>
    </row>
    <row r="5792" spans="2:7" x14ac:dyDescent="0.25">
      <c r="B5792"/>
      <c r="C5792"/>
      <c r="D5792"/>
      <c r="E5792"/>
      <c r="F5792"/>
      <c r="G5792"/>
    </row>
    <row r="5793" spans="2:7" x14ac:dyDescent="0.25">
      <c r="B5793"/>
      <c r="C5793"/>
      <c r="D5793"/>
      <c r="E5793"/>
      <c r="F5793"/>
      <c r="G5793"/>
    </row>
    <row r="5794" spans="2:7" x14ac:dyDescent="0.25">
      <c r="B5794"/>
      <c r="C5794"/>
      <c r="D5794"/>
      <c r="E5794"/>
      <c r="F5794"/>
      <c r="G5794"/>
    </row>
    <row r="5795" spans="2:7" x14ac:dyDescent="0.25">
      <c r="B5795"/>
      <c r="C5795"/>
      <c r="D5795"/>
      <c r="E5795"/>
      <c r="F5795"/>
      <c r="G5795"/>
    </row>
    <row r="5796" spans="2:7" x14ac:dyDescent="0.25">
      <c r="B5796"/>
      <c r="C5796"/>
      <c r="D5796"/>
      <c r="E5796"/>
      <c r="F5796"/>
      <c r="G5796"/>
    </row>
    <row r="5797" spans="2:7" x14ac:dyDescent="0.25">
      <c r="B5797"/>
      <c r="C5797"/>
      <c r="D5797"/>
      <c r="E5797"/>
      <c r="F5797"/>
      <c r="G5797"/>
    </row>
    <row r="5798" spans="2:7" x14ac:dyDescent="0.25">
      <c r="B5798"/>
      <c r="C5798"/>
      <c r="D5798"/>
      <c r="E5798"/>
      <c r="F5798"/>
      <c r="G5798"/>
    </row>
    <row r="5799" spans="2:7" x14ac:dyDescent="0.25">
      <c r="B5799"/>
      <c r="C5799"/>
      <c r="D5799"/>
      <c r="E5799"/>
      <c r="F5799"/>
      <c r="G5799"/>
    </row>
    <row r="5800" spans="2:7" x14ac:dyDescent="0.25">
      <c r="B5800"/>
      <c r="C5800"/>
      <c r="D5800"/>
      <c r="E5800"/>
      <c r="F5800"/>
      <c r="G5800"/>
    </row>
    <row r="5801" spans="2:7" x14ac:dyDescent="0.25">
      <c r="B5801"/>
      <c r="C5801"/>
      <c r="D5801"/>
      <c r="E5801"/>
      <c r="F5801"/>
      <c r="G5801"/>
    </row>
    <row r="5802" spans="2:7" x14ac:dyDescent="0.25">
      <c r="B5802"/>
      <c r="C5802"/>
      <c r="D5802"/>
      <c r="E5802"/>
      <c r="F5802"/>
      <c r="G5802"/>
    </row>
    <row r="5803" spans="2:7" x14ac:dyDescent="0.25">
      <c r="B5803"/>
      <c r="C5803"/>
      <c r="D5803"/>
      <c r="E5803"/>
      <c r="F5803"/>
      <c r="G5803"/>
    </row>
    <row r="5804" spans="2:7" x14ac:dyDescent="0.25">
      <c r="B5804"/>
      <c r="C5804"/>
      <c r="D5804"/>
      <c r="E5804"/>
      <c r="F5804"/>
      <c r="G5804"/>
    </row>
    <row r="5805" spans="2:7" x14ac:dyDescent="0.25">
      <c r="B5805"/>
      <c r="C5805"/>
      <c r="D5805"/>
      <c r="E5805"/>
      <c r="F5805"/>
      <c r="G5805"/>
    </row>
    <row r="5806" spans="2:7" x14ac:dyDescent="0.25">
      <c r="B5806"/>
      <c r="C5806"/>
      <c r="D5806"/>
      <c r="E5806"/>
      <c r="F5806"/>
      <c r="G5806"/>
    </row>
    <row r="5807" spans="2:7" x14ac:dyDescent="0.25">
      <c r="B5807"/>
      <c r="C5807"/>
      <c r="D5807"/>
      <c r="E5807"/>
      <c r="F5807"/>
      <c r="G5807"/>
    </row>
    <row r="5808" spans="2:7" x14ac:dyDescent="0.25">
      <c r="B5808"/>
      <c r="C5808"/>
      <c r="D5808"/>
      <c r="E5808"/>
      <c r="F5808"/>
      <c r="G5808"/>
    </row>
    <row r="5809" spans="2:7" x14ac:dyDescent="0.25">
      <c r="B5809"/>
      <c r="C5809"/>
      <c r="D5809"/>
      <c r="E5809"/>
      <c r="F5809"/>
      <c r="G5809"/>
    </row>
    <row r="5810" spans="2:7" x14ac:dyDescent="0.25">
      <c r="B5810"/>
      <c r="C5810"/>
      <c r="D5810"/>
      <c r="E5810"/>
      <c r="F5810"/>
      <c r="G5810"/>
    </row>
    <row r="5811" spans="2:7" x14ac:dyDescent="0.25">
      <c r="B5811"/>
      <c r="C5811"/>
      <c r="D5811"/>
      <c r="E5811"/>
      <c r="F5811"/>
      <c r="G5811"/>
    </row>
    <row r="5812" spans="2:7" x14ac:dyDescent="0.25">
      <c r="B5812"/>
      <c r="C5812"/>
      <c r="D5812"/>
      <c r="E5812"/>
      <c r="F5812"/>
      <c r="G5812"/>
    </row>
    <row r="5813" spans="2:7" x14ac:dyDescent="0.25">
      <c r="B5813"/>
      <c r="C5813"/>
      <c r="D5813"/>
      <c r="E5813"/>
      <c r="F5813"/>
      <c r="G5813"/>
    </row>
    <row r="5814" spans="2:7" x14ac:dyDescent="0.25">
      <c r="B5814"/>
      <c r="C5814"/>
      <c r="D5814"/>
      <c r="E5814"/>
      <c r="F5814"/>
      <c r="G5814"/>
    </row>
    <row r="5815" spans="2:7" x14ac:dyDescent="0.25">
      <c r="B5815"/>
      <c r="C5815"/>
      <c r="D5815"/>
      <c r="E5815"/>
      <c r="F5815"/>
      <c r="G5815"/>
    </row>
    <row r="5816" spans="2:7" x14ac:dyDescent="0.25">
      <c r="B5816"/>
      <c r="C5816"/>
      <c r="D5816"/>
      <c r="E5816"/>
      <c r="F5816"/>
      <c r="G5816"/>
    </row>
    <row r="5817" spans="2:7" x14ac:dyDescent="0.25">
      <c r="B5817"/>
      <c r="C5817"/>
      <c r="D5817"/>
      <c r="E5817"/>
      <c r="F5817"/>
      <c r="G5817"/>
    </row>
    <row r="5818" spans="2:7" x14ac:dyDescent="0.25">
      <c r="B5818"/>
      <c r="C5818"/>
      <c r="D5818"/>
      <c r="E5818"/>
      <c r="F5818"/>
      <c r="G5818"/>
    </row>
    <row r="5819" spans="2:7" x14ac:dyDescent="0.25">
      <c r="B5819"/>
      <c r="C5819"/>
      <c r="D5819"/>
      <c r="E5819"/>
      <c r="F5819"/>
      <c r="G5819"/>
    </row>
    <row r="5820" spans="2:7" x14ac:dyDescent="0.25">
      <c r="B5820"/>
      <c r="C5820"/>
      <c r="D5820"/>
      <c r="E5820"/>
      <c r="F5820"/>
      <c r="G5820"/>
    </row>
    <row r="5821" spans="2:7" x14ac:dyDescent="0.25">
      <c r="B5821"/>
      <c r="C5821"/>
      <c r="D5821"/>
      <c r="E5821"/>
      <c r="F5821"/>
      <c r="G5821"/>
    </row>
    <row r="5822" spans="2:7" x14ac:dyDescent="0.25">
      <c r="B5822"/>
      <c r="C5822"/>
      <c r="D5822"/>
      <c r="E5822"/>
      <c r="F5822"/>
      <c r="G5822"/>
    </row>
    <row r="5823" spans="2:7" x14ac:dyDescent="0.25">
      <c r="B5823"/>
      <c r="C5823"/>
      <c r="D5823"/>
      <c r="E5823"/>
      <c r="F5823"/>
      <c r="G5823"/>
    </row>
    <row r="5824" spans="2:7" x14ac:dyDescent="0.25">
      <c r="B5824"/>
      <c r="C5824"/>
      <c r="D5824"/>
      <c r="E5824"/>
      <c r="F5824"/>
      <c r="G5824"/>
    </row>
    <row r="5825" spans="2:7" x14ac:dyDescent="0.25">
      <c r="B5825"/>
      <c r="C5825"/>
      <c r="D5825"/>
      <c r="E5825"/>
      <c r="F5825"/>
      <c r="G5825"/>
    </row>
    <row r="5826" spans="2:7" x14ac:dyDescent="0.25">
      <c r="B5826"/>
      <c r="C5826"/>
      <c r="D5826"/>
      <c r="E5826"/>
      <c r="F5826"/>
      <c r="G5826"/>
    </row>
    <row r="5827" spans="2:7" x14ac:dyDescent="0.25">
      <c r="B5827"/>
      <c r="C5827"/>
      <c r="D5827"/>
      <c r="E5827"/>
      <c r="F5827"/>
      <c r="G5827"/>
    </row>
    <row r="5828" spans="2:7" x14ac:dyDescent="0.25">
      <c r="B5828"/>
      <c r="C5828"/>
      <c r="D5828"/>
      <c r="E5828"/>
      <c r="F5828"/>
      <c r="G5828"/>
    </row>
    <row r="5829" spans="2:7" x14ac:dyDescent="0.25">
      <c r="B5829"/>
      <c r="C5829"/>
      <c r="D5829"/>
      <c r="E5829"/>
      <c r="F5829"/>
      <c r="G5829"/>
    </row>
    <row r="5830" spans="2:7" x14ac:dyDescent="0.25">
      <c r="B5830"/>
      <c r="C5830"/>
      <c r="D5830"/>
      <c r="E5830"/>
      <c r="F5830"/>
      <c r="G5830"/>
    </row>
    <row r="5831" spans="2:7" x14ac:dyDescent="0.25">
      <c r="B5831"/>
      <c r="C5831"/>
      <c r="D5831"/>
      <c r="E5831"/>
      <c r="F5831"/>
      <c r="G5831"/>
    </row>
    <row r="5832" spans="2:7" x14ac:dyDescent="0.25">
      <c r="B5832"/>
      <c r="C5832"/>
      <c r="D5832"/>
      <c r="E5832"/>
      <c r="F5832"/>
      <c r="G5832"/>
    </row>
    <row r="5833" spans="2:7" x14ac:dyDescent="0.25">
      <c r="B5833"/>
      <c r="C5833"/>
      <c r="D5833"/>
      <c r="E5833"/>
      <c r="F5833"/>
      <c r="G5833"/>
    </row>
    <row r="5834" spans="2:7" x14ac:dyDescent="0.25">
      <c r="B5834"/>
      <c r="C5834"/>
      <c r="D5834"/>
      <c r="E5834"/>
      <c r="F5834"/>
      <c r="G5834"/>
    </row>
    <row r="5835" spans="2:7" x14ac:dyDescent="0.25">
      <c r="B5835"/>
      <c r="C5835"/>
      <c r="D5835"/>
      <c r="E5835"/>
      <c r="F5835"/>
      <c r="G5835"/>
    </row>
    <row r="5836" spans="2:7" x14ac:dyDescent="0.25">
      <c r="B5836"/>
      <c r="C5836"/>
      <c r="D5836"/>
      <c r="E5836"/>
      <c r="F5836"/>
      <c r="G5836"/>
    </row>
    <row r="5837" spans="2:7" x14ac:dyDescent="0.25">
      <c r="B5837"/>
      <c r="C5837"/>
      <c r="D5837"/>
      <c r="E5837"/>
      <c r="F5837"/>
      <c r="G5837"/>
    </row>
    <row r="5838" spans="2:7" x14ac:dyDescent="0.25">
      <c r="B5838"/>
      <c r="C5838"/>
      <c r="D5838"/>
      <c r="E5838"/>
      <c r="F5838"/>
      <c r="G5838"/>
    </row>
    <row r="5839" spans="2:7" x14ac:dyDescent="0.25">
      <c r="B5839"/>
      <c r="C5839"/>
      <c r="D5839"/>
      <c r="E5839"/>
      <c r="F5839"/>
      <c r="G5839"/>
    </row>
    <row r="5840" spans="2:7" x14ac:dyDescent="0.25">
      <c r="B5840"/>
      <c r="C5840"/>
      <c r="D5840"/>
      <c r="E5840"/>
      <c r="F5840"/>
      <c r="G5840"/>
    </row>
    <row r="5841" spans="2:7" x14ac:dyDescent="0.25">
      <c r="B5841"/>
      <c r="C5841"/>
      <c r="D5841"/>
      <c r="E5841"/>
      <c r="F5841"/>
      <c r="G5841"/>
    </row>
    <row r="5842" spans="2:7" x14ac:dyDescent="0.25">
      <c r="B5842"/>
      <c r="C5842"/>
      <c r="D5842"/>
      <c r="E5842"/>
      <c r="F5842"/>
      <c r="G5842"/>
    </row>
    <row r="5843" spans="2:7" x14ac:dyDescent="0.25">
      <c r="B5843"/>
      <c r="C5843"/>
      <c r="D5843"/>
      <c r="E5843"/>
      <c r="F5843"/>
      <c r="G5843"/>
    </row>
    <row r="5844" spans="2:7" x14ac:dyDescent="0.25">
      <c r="B5844"/>
      <c r="C5844"/>
      <c r="D5844"/>
      <c r="E5844"/>
      <c r="F5844"/>
      <c r="G5844"/>
    </row>
    <row r="5845" spans="2:7" x14ac:dyDescent="0.25">
      <c r="B5845"/>
      <c r="C5845"/>
      <c r="D5845"/>
      <c r="E5845"/>
      <c r="F5845"/>
      <c r="G5845"/>
    </row>
    <row r="5846" spans="2:7" x14ac:dyDescent="0.25">
      <c r="B5846"/>
      <c r="C5846"/>
      <c r="D5846"/>
      <c r="E5846"/>
      <c r="F5846"/>
      <c r="G5846"/>
    </row>
    <row r="5847" spans="2:7" x14ac:dyDescent="0.25">
      <c r="B5847"/>
      <c r="C5847"/>
      <c r="D5847"/>
      <c r="E5847"/>
      <c r="F5847"/>
      <c r="G5847"/>
    </row>
    <row r="5848" spans="2:7" x14ac:dyDescent="0.25">
      <c r="B5848"/>
      <c r="C5848"/>
      <c r="D5848"/>
      <c r="E5848"/>
      <c r="F5848"/>
      <c r="G5848"/>
    </row>
    <row r="5849" spans="2:7" x14ac:dyDescent="0.25">
      <c r="B5849"/>
      <c r="C5849"/>
      <c r="D5849"/>
      <c r="E5849"/>
      <c r="F5849"/>
      <c r="G5849"/>
    </row>
    <row r="5850" spans="2:7" x14ac:dyDescent="0.25">
      <c r="B5850"/>
      <c r="C5850"/>
      <c r="D5850"/>
      <c r="E5850"/>
      <c r="F5850"/>
      <c r="G5850"/>
    </row>
    <row r="5851" spans="2:7" x14ac:dyDescent="0.25">
      <c r="B5851"/>
      <c r="C5851"/>
      <c r="D5851"/>
      <c r="E5851"/>
      <c r="F5851"/>
      <c r="G5851"/>
    </row>
    <row r="5852" spans="2:7" x14ac:dyDescent="0.25">
      <c r="B5852"/>
      <c r="C5852"/>
      <c r="D5852"/>
      <c r="E5852"/>
      <c r="F5852"/>
      <c r="G5852"/>
    </row>
    <row r="5853" spans="2:7" x14ac:dyDescent="0.25">
      <c r="B5853"/>
      <c r="C5853"/>
      <c r="D5853"/>
      <c r="E5853"/>
      <c r="F5853"/>
      <c r="G5853"/>
    </row>
    <row r="5854" spans="2:7" x14ac:dyDescent="0.25">
      <c r="B5854"/>
      <c r="C5854"/>
      <c r="D5854"/>
      <c r="E5854"/>
      <c r="F5854"/>
      <c r="G5854"/>
    </row>
    <row r="5855" spans="2:7" x14ac:dyDescent="0.25">
      <c r="B5855"/>
      <c r="C5855"/>
      <c r="D5855"/>
      <c r="E5855"/>
      <c r="F5855"/>
      <c r="G5855"/>
    </row>
    <row r="5856" spans="2:7" x14ac:dyDescent="0.25">
      <c r="B5856"/>
      <c r="C5856"/>
      <c r="D5856"/>
      <c r="E5856"/>
      <c r="F5856"/>
      <c r="G5856"/>
    </row>
    <row r="5857" spans="2:7" x14ac:dyDescent="0.25">
      <c r="B5857"/>
      <c r="C5857"/>
      <c r="D5857"/>
      <c r="E5857"/>
      <c r="F5857"/>
      <c r="G5857"/>
    </row>
    <row r="5858" spans="2:7" x14ac:dyDescent="0.25">
      <c r="B5858"/>
      <c r="C5858"/>
      <c r="D5858"/>
      <c r="E5858"/>
      <c r="F5858"/>
      <c r="G5858"/>
    </row>
    <row r="5859" spans="2:7" x14ac:dyDescent="0.25">
      <c r="B5859"/>
      <c r="C5859"/>
      <c r="D5859"/>
      <c r="E5859"/>
      <c r="F5859"/>
      <c r="G5859"/>
    </row>
    <row r="5860" spans="2:7" x14ac:dyDescent="0.25">
      <c r="B5860"/>
      <c r="C5860"/>
      <c r="D5860"/>
      <c r="E5860"/>
      <c r="F5860"/>
      <c r="G5860"/>
    </row>
    <row r="5861" spans="2:7" x14ac:dyDescent="0.25">
      <c r="B5861"/>
      <c r="C5861"/>
      <c r="D5861"/>
      <c r="E5861"/>
      <c r="F5861"/>
      <c r="G5861"/>
    </row>
    <row r="5862" spans="2:7" x14ac:dyDescent="0.25">
      <c r="B5862"/>
      <c r="C5862"/>
      <c r="D5862"/>
      <c r="E5862"/>
      <c r="F5862"/>
      <c r="G5862"/>
    </row>
    <row r="5863" spans="2:7" x14ac:dyDescent="0.25">
      <c r="B5863"/>
      <c r="C5863"/>
      <c r="D5863"/>
      <c r="E5863"/>
      <c r="F5863"/>
      <c r="G5863"/>
    </row>
    <row r="5864" spans="2:7" x14ac:dyDescent="0.25">
      <c r="B5864"/>
      <c r="C5864"/>
      <c r="D5864"/>
      <c r="E5864"/>
      <c r="F5864"/>
      <c r="G5864"/>
    </row>
    <row r="5865" spans="2:7" x14ac:dyDescent="0.25">
      <c r="B5865"/>
      <c r="C5865"/>
      <c r="D5865"/>
      <c r="E5865"/>
      <c r="F5865"/>
      <c r="G5865"/>
    </row>
    <row r="5866" spans="2:7" x14ac:dyDescent="0.25">
      <c r="B5866"/>
      <c r="C5866"/>
      <c r="D5866"/>
      <c r="E5866"/>
      <c r="F5866"/>
      <c r="G5866"/>
    </row>
    <row r="5867" spans="2:7" x14ac:dyDescent="0.25">
      <c r="B5867"/>
      <c r="C5867"/>
      <c r="D5867"/>
      <c r="E5867"/>
      <c r="F5867"/>
      <c r="G5867"/>
    </row>
    <row r="5868" spans="2:7" x14ac:dyDescent="0.25">
      <c r="B5868"/>
      <c r="C5868"/>
      <c r="D5868"/>
      <c r="E5868"/>
      <c r="F5868"/>
      <c r="G5868"/>
    </row>
    <row r="5869" spans="2:7" x14ac:dyDescent="0.25">
      <c r="B5869"/>
      <c r="C5869"/>
      <c r="D5869"/>
      <c r="E5869"/>
      <c r="F5869"/>
      <c r="G5869"/>
    </row>
    <row r="5870" spans="2:7" x14ac:dyDescent="0.25">
      <c r="B5870"/>
      <c r="C5870"/>
      <c r="D5870"/>
      <c r="E5870"/>
      <c r="F5870"/>
      <c r="G5870"/>
    </row>
    <row r="5871" spans="2:7" x14ac:dyDescent="0.25">
      <c r="B5871"/>
      <c r="C5871"/>
      <c r="D5871"/>
      <c r="E5871"/>
      <c r="F5871"/>
      <c r="G5871"/>
    </row>
    <row r="5872" spans="2:7" x14ac:dyDescent="0.25">
      <c r="B5872"/>
      <c r="C5872"/>
      <c r="D5872"/>
      <c r="E5872"/>
      <c r="F5872"/>
      <c r="G5872"/>
    </row>
    <row r="5873" spans="2:7" x14ac:dyDescent="0.25">
      <c r="B5873"/>
      <c r="C5873"/>
      <c r="D5873"/>
      <c r="E5873"/>
      <c r="F5873"/>
      <c r="G5873"/>
    </row>
    <row r="5874" spans="2:7" x14ac:dyDescent="0.25">
      <c r="B5874"/>
      <c r="C5874"/>
      <c r="D5874"/>
      <c r="E5874"/>
      <c r="F5874"/>
      <c r="G5874"/>
    </row>
    <row r="5875" spans="2:7" x14ac:dyDescent="0.25">
      <c r="B5875"/>
      <c r="C5875"/>
      <c r="D5875"/>
      <c r="E5875"/>
      <c r="F5875"/>
      <c r="G5875"/>
    </row>
    <row r="5876" spans="2:7" x14ac:dyDescent="0.25">
      <c r="B5876"/>
      <c r="C5876"/>
      <c r="D5876"/>
      <c r="E5876"/>
      <c r="F5876"/>
      <c r="G5876"/>
    </row>
    <row r="5877" spans="2:7" x14ac:dyDescent="0.25">
      <c r="B5877"/>
      <c r="C5877"/>
      <c r="D5877"/>
      <c r="E5877"/>
      <c r="F5877"/>
      <c r="G5877"/>
    </row>
    <row r="5878" spans="2:7" x14ac:dyDescent="0.25">
      <c r="B5878"/>
      <c r="C5878"/>
      <c r="D5878"/>
      <c r="E5878"/>
      <c r="F5878"/>
      <c r="G5878"/>
    </row>
    <row r="5879" spans="2:7" x14ac:dyDescent="0.25">
      <c r="B5879"/>
      <c r="C5879"/>
      <c r="D5879"/>
      <c r="E5879"/>
      <c r="F5879"/>
      <c r="G5879"/>
    </row>
    <row r="5880" spans="2:7" x14ac:dyDescent="0.25">
      <c r="B5880"/>
      <c r="C5880"/>
      <c r="D5880"/>
      <c r="E5880"/>
      <c r="F5880"/>
      <c r="G5880"/>
    </row>
    <row r="5881" spans="2:7" x14ac:dyDescent="0.25">
      <c r="B5881"/>
      <c r="C5881"/>
      <c r="D5881"/>
      <c r="E5881"/>
      <c r="F5881"/>
      <c r="G5881"/>
    </row>
    <row r="5882" spans="2:7" x14ac:dyDescent="0.25">
      <c r="B5882"/>
      <c r="C5882"/>
      <c r="D5882"/>
      <c r="E5882"/>
      <c r="F5882"/>
      <c r="G5882"/>
    </row>
    <row r="5883" spans="2:7" x14ac:dyDescent="0.25">
      <c r="B5883"/>
      <c r="C5883"/>
      <c r="D5883"/>
      <c r="E5883"/>
      <c r="F5883"/>
      <c r="G5883"/>
    </row>
    <row r="5884" spans="2:7" x14ac:dyDescent="0.25">
      <c r="B5884"/>
      <c r="C5884"/>
      <c r="D5884"/>
      <c r="E5884"/>
      <c r="F5884"/>
      <c r="G5884"/>
    </row>
    <row r="5885" spans="2:7" x14ac:dyDescent="0.25">
      <c r="B5885"/>
      <c r="C5885"/>
      <c r="D5885"/>
      <c r="E5885"/>
      <c r="F5885"/>
      <c r="G5885"/>
    </row>
    <row r="5886" spans="2:7" x14ac:dyDescent="0.25">
      <c r="B5886"/>
      <c r="C5886"/>
      <c r="D5886"/>
      <c r="E5886"/>
      <c r="F5886"/>
      <c r="G5886"/>
    </row>
    <row r="5887" spans="2:7" x14ac:dyDescent="0.25">
      <c r="B5887"/>
      <c r="C5887"/>
      <c r="D5887"/>
      <c r="E5887"/>
      <c r="F5887"/>
      <c r="G5887"/>
    </row>
    <row r="5888" spans="2:7" x14ac:dyDescent="0.25">
      <c r="B5888"/>
      <c r="C5888"/>
      <c r="D5888"/>
      <c r="E5888"/>
      <c r="F5888"/>
      <c r="G5888"/>
    </row>
    <row r="5889" spans="2:7" x14ac:dyDescent="0.25">
      <c r="B5889"/>
      <c r="C5889"/>
      <c r="D5889"/>
      <c r="E5889"/>
      <c r="F5889"/>
      <c r="G5889"/>
    </row>
    <row r="5890" spans="2:7" x14ac:dyDescent="0.25">
      <c r="B5890"/>
      <c r="C5890"/>
      <c r="D5890"/>
      <c r="E5890"/>
      <c r="F5890"/>
      <c r="G5890"/>
    </row>
    <row r="5891" spans="2:7" x14ac:dyDescent="0.25">
      <c r="B5891"/>
      <c r="C5891"/>
      <c r="D5891"/>
      <c r="E5891"/>
      <c r="F5891"/>
      <c r="G5891"/>
    </row>
    <row r="5892" spans="2:7" x14ac:dyDescent="0.25">
      <c r="B5892"/>
      <c r="C5892"/>
      <c r="D5892"/>
      <c r="E5892"/>
      <c r="F5892"/>
      <c r="G5892"/>
    </row>
    <row r="5893" spans="2:7" x14ac:dyDescent="0.25">
      <c r="B5893"/>
      <c r="C5893"/>
      <c r="D5893"/>
      <c r="E5893"/>
      <c r="F5893"/>
      <c r="G5893"/>
    </row>
    <row r="5894" spans="2:7" x14ac:dyDescent="0.25">
      <c r="B5894"/>
      <c r="C5894"/>
      <c r="D5894"/>
      <c r="E5894"/>
      <c r="F5894"/>
      <c r="G5894"/>
    </row>
    <row r="5895" spans="2:7" x14ac:dyDescent="0.25">
      <c r="B5895"/>
      <c r="C5895"/>
      <c r="D5895"/>
      <c r="E5895"/>
      <c r="F5895"/>
      <c r="G5895"/>
    </row>
    <row r="5896" spans="2:7" x14ac:dyDescent="0.25">
      <c r="B5896"/>
      <c r="C5896"/>
      <c r="D5896"/>
      <c r="E5896"/>
      <c r="F5896"/>
      <c r="G5896"/>
    </row>
    <row r="5897" spans="2:7" x14ac:dyDescent="0.25">
      <c r="B5897"/>
      <c r="C5897"/>
      <c r="D5897"/>
      <c r="E5897"/>
      <c r="F5897"/>
      <c r="G5897"/>
    </row>
    <row r="5898" spans="2:7" x14ac:dyDescent="0.25">
      <c r="B5898"/>
      <c r="C5898"/>
      <c r="D5898"/>
      <c r="E5898"/>
      <c r="F5898"/>
      <c r="G5898"/>
    </row>
    <row r="5899" spans="2:7" x14ac:dyDescent="0.25">
      <c r="B5899"/>
      <c r="C5899"/>
      <c r="D5899"/>
      <c r="E5899"/>
      <c r="F5899"/>
      <c r="G5899"/>
    </row>
    <row r="5900" spans="2:7" x14ac:dyDescent="0.25">
      <c r="B5900"/>
      <c r="C5900"/>
      <c r="D5900"/>
      <c r="E5900"/>
      <c r="F5900"/>
      <c r="G5900"/>
    </row>
    <row r="5901" spans="2:7" x14ac:dyDescent="0.25">
      <c r="B5901"/>
      <c r="C5901"/>
      <c r="D5901"/>
      <c r="E5901"/>
      <c r="F5901"/>
      <c r="G5901"/>
    </row>
    <row r="5902" spans="2:7" x14ac:dyDescent="0.25">
      <c r="B5902"/>
      <c r="C5902"/>
      <c r="D5902"/>
      <c r="E5902"/>
      <c r="F5902"/>
      <c r="G5902"/>
    </row>
    <row r="5903" spans="2:7" x14ac:dyDescent="0.25">
      <c r="B5903"/>
      <c r="C5903"/>
      <c r="D5903"/>
      <c r="E5903"/>
      <c r="F5903"/>
      <c r="G5903"/>
    </row>
    <row r="5904" spans="2:7" x14ac:dyDescent="0.25">
      <c r="B5904"/>
      <c r="C5904"/>
      <c r="D5904"/>
      <c r="E5904"/>
      <c r="F5904"/>
      <c r="G5904"/>
    </row>
    <row r="5905" spans="2:7" x14ac:dyDescent="0.25">
      <c r="B5905"/>
      <c r="C5905"/>
      <c r="D5905"/>
      <c r="E5905"/>
      <c r="F5905"/>
      <c r="G5905"/>
    </row>
    <row r="5906" spans="2:7" x14ac:dyDescent="0.25">
      <c r="B5906"/>
      <c r="C5906"/>
      <c r="D5906"/>
      <c r="E5906"/>
      <c r="F5906"/>
      <c r="G5906"/>
    </row>
    <row r="5907" spans="2:7" x14ac:dyDescent="0.25">
      <c r="B5907"/>
      <c r="C5907"/>
      <c r="D5907"/>
      <c r="E5907"/>
      <c r="F5907"/>
      <c r="G5907"/>
    </row>
    <row r="5908" spans="2:7" x14ac:dyDescent="0.25">
      <c r="B5908"/>
      <c r="C5908"/>
      <c r="D5908"/>
      <c r="E5908"/>
      <c r="F5908"/>
      <c r="G5908"/>
    </row>
    <row r="5909" spans="2:7" x14ac:dyDescent="0.25">
      <c r="B5909"/>
      <c r="C5909"/>
      <c r="D5909"/>
      <c r="E5909"/>
      <c r="F5909"/>
      <c r="G5909"/>
    </row>
    <row r="5910" spans="2:7" x14ac:dyDescent="0.25">
      <c r="B5910"/>
      <c r="C5910"/>
      <c r="D5910"/>
      <c r="E5910"/>
      <c r="F5910"/>
      <c r="G5910"/>
    </row>
    <row r="5911" spans="2:7" x14ac:dyDescent="0.25">
      <c r="B5911"/>
      <c r="C5911"/>
      <c r="D5911"/>
      <c r="E5911"/>
      <c r="F5911"/>
      <c r="G5911"/>
    </row>
    <row r="5912" spans="2:7" x14ac:dyDescent="0.25">
      <c r="B5912"/>
      <c r="C5912"/>
      <c r="D5912"/>
      <c r="E5912"/>
      <c r="F5912"/>
      <c r="G5912"/>
    </row>
    <row r="5913" spans="2:7" x14ac:dyDescent="0.25">
      <c r="B5913"/>
      <c r="C5913"/>
      <c r="D5913"/>
      <c r="E5913"/>
      <c r="F5913"/>
      <c r="G5913"/>
    </row>
    <row r="5914" spans="2:7" x14ac:dyDescent="0.25">
      <c r="B5914"/>
      <c r="C5914"/>
      <c r="D5914"/>
      <c r="E5914"/>
      <c r="F5914"/>
      <c r="G5914"/>
    </row>
    <row r="5915" spans="2:7" x14ac:dyDescent="0.25">
      <c r="B5915"/>
      <c r="C5915"/>
      <c r="D5915"/>
      <c r="E5915"/>
      <c r="F5915"/>
      <c r="G5915"/>
    </row>
    <row r="5916" spans="2:7" x14ac:dyDescent="0.25">
      <c r="B5916"/>
      <c r="C5916"/>
      <c r="D5916"/>
      <c r="E5916"/>
      <c r="F5916"/>
      <c r="G5916"/>
    </row>
    <row r="5917" spans="2:7" x14ac:dyDescent="0.25">
      <c r="B5917"/>
      <c r="C5917"/>
      <c r="D5917"/>
      <c r="E5917"/>
      <c r="F5917"/>
      <c r="G5917"/>
    </row>
    <row r="5918" spans="2:7" x14ac:dyDescent="0.25">
      <c r="B5918"/>
      <c r="C5918"/>
      <c r="D5918"/>
      <c r="E5918"/>
      <c r="F5918"/>
      <c r="G5918"/>
    </row>
    <row r="5919" spans="2:7" x14ac:dyDescent="0.25">
      <c r="B5919"/>
      <c r="C5919"/>
      <c r="D5919"/>
      <c r="E5919"/>
      <c r="F5919"/>
      <c r="G5919"/>
    </row>
    <row r="5920" spans="2:7" x14ac:dyDescent="0.25">
      <c r="B5920"/>
      <c r="C5920"/>
      <c r="D5920"/>
      <c r="E5920"/>
      <c r="F5920"/>
      <c r="G5920"/>
    </row>
    <row r="5921" spans="2:7" x14ac:dyDescent="0.25">
      <c r="B5921"/>
      <c r="C5921"/>
      <c r="D5921"/>
      <c r="E5921"/>
      <c r="F5921"/>
      <c r="G5921"/>
    </row>
    <row r="5922" spans="2:7" x14ac:dyDescent="0.25">
      <c r="B5922"/>
      <c r="C5922"/>
      <c r="D5922"/>
      <c r="E5922"/>
      <c r="F5922"/>
      <c r="G5922"/>
    </row>
    <row r="5923" spans="2:7" x14ac:dyDescent="0.25">
      <c r="B5923"/>
      <c r="C5923"/>
      <c r="D5923"/>
      <c r="E5923"/>
      <c r="F5923"/>
      <c r="G5923"/>
    </row>
    <row r="5924" spans="2:7" x14ac:dyDescent="0.25">
      <c r="B5924"/>
      <c r="C5924"/>
      <c r="D5924"/>
      <c r="E5924"/>
      <c r="F5924"/>
      <c r="G5924"/>
    </row>
    <row r="5925" spans="2:7" x14ac:dyDescent="0.25">
      <c r="B5925"/>
      <c r="C5925"/>
      <c r="D5925"/>
      <c r="E5925"/>
      <c r="F5925"/>
      <c r="G5925"/>
    </row>
    <row r="5926" spans="2:7" x14ac:dyDescent="0.25">
      <c r="B5926"/>
      <c r="C5926"/>
      <c r="D5926"/>
      <c r="E5926"/>
      <c r="F5926"/>
      <c r="G5926"/>
    </row>
    <row r="5927" spans="2:7" x14ac:dyDescent="0.25">
      <c r="B5927"/>
      <c r="C5927"/>
      <c r="D5927"/>
      <c r="E5927"/>
      <c r="F5927"/>
      <c r="G5927"/>
    </row>
    <row r="5928" spans="2:7" x14ac:dyDescent="0.25">
      <c r="B5928"/>
      <c r="C5928"/>
      <c r="D5928"/>
      <c r="E5928"/>
      <c r="F5928"/>
      <c r="G5928"/>
    </row>
    <row r="5929" spans="2:7" x14ac:dyDescent="0.25">
      <c r="B5929"/>
      <c r="C5929"/>
      <c r="D5929"/>
      <c r="E5929"/>
      <c r="F5929"/>
      <c r="G5929"/>
    </row>
    <row r="5930" spans="2:7" x14ac:dyDescent="0.25">
      <c r="B5930"/>
      <c r="C5930"/>
      <c r="D5930"/>
      <c r="E5930"/>
      <c r="F5930"/>
      <c r="G5930"/>
    </row>
    <row r="5931" spans="2:7" x14ac:dyDescent="0.25">
      <c r="B5931"/>
      <c r="C5931"/>
      <c r="D5931"/>
      <c r="E5931"/>
      <c r="F5931"/>
      <c r="G5931"/>
    </row>
    <row r="5932" spans="2:7" x14ac:dyDescent="0.25">
      <c r="B5932"/>
      <c r="C5932"/>
      <c r="D5932"/>
      <c r="E5932"/>
      <c r="F5932"/>
      <c r="G5932"/>
    </row>
    <row r="5933" spans="2:7" x14ac:dyDescent="0.25">
      <c r="B5933"/>
      <c r="C5933"/>
      <c r="D5933"/>
      <c r="E5933"/>
      <c r="F5933"/>
      <c r="G5933"/>
    </row>
    <row r="5934" spans="2:7" x14ac:dyDescent="0.25">
      <c r="B5934"/>
      <c r="C5934"/>
      <c r="D5934"/>
      <c r="E5934"/>
      <c r="F5934"/>
      <c r="G5934"/>
    </row>
    <row r="5935" spans="2:7" x14ac:dyDescent="0.25">
      <c r="B5935"/>
      <c r="C5935"/>
      <c r="D5935"/>
      <c r="E5935"/>
      <c r="F5935"/>
      <c r="G5935"/>
    </row>
    <row r="5936" spans="2:7" x14ac:dyDescent="0.25">
      <c r="B5936"/>
      <c r="C5936"/>
      <c r="D5936"/>
      <c r="E5936"/>
      <c r="F5936"/>
      <c r="G5936"/>
    </row>
    <row r="5937" spans="2:7" x14ac:dyDescent="0.25">
      <c r="B5937"/>
      <c r="C5937"/>
      <c r="D5937"/>
      <c r="E5937"/>
      <c r="F5937"/>
      <c r="G5937"/>
    </row>
    <row r="5938" spans="2:7" x14ac:dyDescent="0.25">
      <c r="B5938"/>
      <c r="C5938"/>
      <c r="D5938"/>
      <c r="E5938"/>
      <c r="F5938"/>
      <c r="G5938"/>
    </row>
    <row r="5939" spans="2:7" x14ac:dyDescent="0.25">
      <c r="B5939"/>
      <c r="C5939"/>
      <c r="D5939"/>
      <c r="E5939"/>
      <c r="F5939"/>
      <c r="G5939"/>
    </row>
    <row r="5940" spans="2:7" x14ac:dyDescent="0.25">
      <c r="B5940"/>
      <c r="C5940"/>
      <c r="D5940"/>
      <c r="E5940"/>
      <c r="F5940"/>
      <c r="G5940"/>
    </row>
    <row r="5941" spans="2:7" x14ac:dyDescent="0.25">
      <c r="B5941"/>
      <c r="C5941"/>
      <c r="D5941"/>
      <c r="E5941"/>
      <c r="F5941"/>
      <c r="G5941"/>
    </row>
    <row r="5942" spans="2:7" x14ac:dyDescent="0.25">
      <c r="B5942"/>
      <c r="C5942"/>
      <c r="D5942"/>
      <c r="E5942"/>
      <c r="F5942"/>
      <c r="G5942"/>
    </row>
    <row r="5943" spans="2:7" x14ac:dyDescent="0.25">
      <c r="B5943"/>
      <c r="C5943"/>
      <c r="D5943"/>
      <c r="E5943"/>
      <c r="F5943"/>
      <c r="G5943"/>
    </row>
    <row r="5944" spans="2:7" x14ac:dyDescent="0.25">
      <c r="B5944"/>
      <c r="C5944"/>
      <c r="D5944"/>
      <c r="E5944"/>
      <c r="F5944"/>
      <c r="G5944"/>
    </row>
    <row r="5945" spans="2:7" x14ac:dyDescent="0.25">
      <c r="B5945"/>
      <c r="C5945"/>
      <c r="D5945"/>
      <c r="E5945"/>
      <c r="F5945"/>
      <c r="G5945"/>
    </row>
    <row r="5946" spans="2:7" x14ac:dyDescent="0.25">
      <c r="B5946"/>
      <c r="C5946"/>
      <c r="D5946"/>
      <c r="E5946"/>
      <c r="F5946"/>
      <c r="G5946"/>
    </row>
    <row r="5947" spans="2:7" x14ac:dyDescent="0.25">
      <c r="B5947"/>
      <c r="C5947"/>
      <c r="D5947"/>
      <c r="E5947"/>
      <c r="F5947"/>
      <c r="G5947"/>
    </row>
    <row r="5948" spans="2:7" x14ac:dyDescent="0.25">
      <c r="B5948"/>
      <c r="C5948"/>
      <c r="D5948"/>
      <c r="E5948"/>
      <c r="F5948"/>
      <c r="G5948"/>
    </row>
    <row r="5949" spans="2:7" x14ac:dyDescent="0.25">
      <c r="B5949"/>
      <c r="C5949"/>
      <c r="D5949"/>
      <c r="E5949"/>
      <c r="F5949"/>
      <c r="G5949"/>
    </row>
    <row r="5950" spans="2:7" x14ac:dyDescent="0.25">
      <c r="B5950"/>
      <c r="C5950"/>
      <c r="D5950"/>
      <c r="E5950"/>
      <c r="F5950"/>
      <c r="G5950"/>
    </row>
    <row r="5951" spans="2:7" x14ac:dyDescent="0.25">
      <c r="B5951"/>
      <c r="C5951"/>
      <c r="D5951"/>
      <c r="E5951"/>
      <c r="F5951"/>
      <c r="G5951"/>
    </row>
    <row r="5952" spans="2:7" x14ac:dyDescent="0.25">
      <c r="B5952"/>
      <c r="C5952"/>
      <c r="D5952"/>
      <c r="E5952"/>
      <c r="F5952"/>
      <c r="G5952"/>
    </row>
    <row r="5953" spans="2:7" x14ac:dyDescent="0.25">
      <c r="B5953"/>
      <c r="C5953"/>
      <c r="D5953"/>
      <c r="E5953"/>
      <c r="F5953"/>
      <c r="G5953"/>
    </row>
    <row r="5954" spans="2:7" x14ac:dyDescent="0.25">
      <c r="B5954"/>
      <c r="C5954"/>
      <c r="D5954"/>
      <c r="E5954"/>
      <c r="F5954"/>
      <c r="G5954"/>
    </row>
    <row r="5955" spans="2:7" x14ac:dyDescent="0.25">
      <c r="B5955"/>
      <c r="C5955"/>
      <c r="D5955"/>
      <c r="E5955"/>
      <c r="F5955"/>
      <c r="G5955"/>
    </row>
    <row r="5956" spans="2:7" x14ac:dyDescent="0.25">
      <c r="B5956"/>
      <c r="C5956"/>
      <c r="D5956"/>
      <c r="E5956"/>
      <c r="F5956"/>
      <c r="G5956"/>
    </row>
    <row r="5957" spans="2:7" x14ac:dyDescent="0.25">
      <c r="B5957"/>
      <c r="C5957"/>
      <c r="D5957"/>
      <c r="E5957"/>
      <c r="F5957"/>
      <c r="G5957"/>
    </row>
    <row r="5958" spans="2:7" x14ac:dyDescent="0.25">
      <c r="B5958"/>
      <c r="C5958"/>
      <c r="D5958"/>
      <c r="E5958"/>
      <c r="F5958"/>
      <c r="G5958"/>
    </row>
    <row r="5959" spans="2:7" x14ac:dyDescent="0.25">
      <c r="B5959"/>
      <c r="C5959"/>
      <c r="D5959"/>
      <c r="E5959"/>
      <c r="F5959"/>
      <c r="G5959"/>
    </row>
    <row r="5960" spans="2:7" x14ac:dyDescent="0.25">
      <c r="B5960"/>
      <c r="C5960"/>
      <c r="D5960"/>
      <c r="E5960"/>
      <c r="F5960"/>
      <c r="G5960"/>
    </row>
    <row r="5961" spans="2:7" x14ac:dyDescent="0.25">
      <c r="B5961"/>
      <c r="C5961"/>
      <c r="D5961"/>
      <c r="E5961"/>
      <c r="F5961"/>
      <c r="G5961"/>
    </row>
    <row r="5962" spans="2:7" x14ac:dyDescent="0.25">
      <c r="B5962"/>
      <c r="C5962"/>
      <c r="D5962"/>
      <c r="E5962"/>
      <c r="F5962"/>
      <c r="G5962"/>
    </row>
    <row r="5963" spans="2:7" x14ac:dyDescent="0.25">
      <c r="B5963"/>
      <c r="C5963"/>
      <c r="D5963"/>
      <c r="E5963"/>
      <c r="F5963"/>
      <c r="G5963"/>
    </row>
    <row r="5964" spans="2:7" x14ac:dyDescent="0.25">
      <c r="B5964"/>
      <c r="C5964"/>
      <c r="D5964"/>
      <c r="E5964"/>
      <c r="F5964"/>
      <c r="G5964"/>
    </row>
    <row r="5965" spans="2:7" x14ac:dyDescent="0.25">
      <c r="B5965"/>
      <c r="C5965"/>
      <c r="D5965"/>
      <c r="E5965"/>
      <c r="F5965"/>
      <c r="G5965"/>
    </row>
    <row r="5966" spans="2:7" x14ac:dyDescent="0.25">
      <c r="B5966"/>
      <c r="C5966"/>
      <c r="D5966"/>
      <c r="E5966"/>
      <c r="F5966"/>
      <c r="G5966"/>
    </row>
    <row r="5967" spans="2:7" x14ac:dyDescent="0.25">
      <c r="B5967"/>
      <c r="C5967"/>
      <c r="D5967"/>
      <c r="E5967"/>
      <c r="F5967"/>
      <c r="G5967"/>
    </row>
    <row r="5968" spans="2:7" x14ac:dyDescent="0.25">
      <c r="B5968"/>
      <c r="C5968"/>
      <c r="D5968"/>
      <c r="E5968"/>
      <c r="F5968"/>
      <c r="G5968"/>
    </row>
    <row r="5969" spans="2:7" x14ac:dyDescent="0.25">
      <c r="B5969"/>
      <c r="C5969"/>
      <c r="D5969"/>
      <c r="E5969"/>
      <c r="F5969"/>
      <c r="G5969"/>
    </row>
    <row r="5970" spans="2:7" x14ac:dyDescent="0.25">
      <c r="B5970"/>
      <c r="C5970"/>
      <c r="D5970"/>
      <c r="E5970"/>
      <c r="F5970"/>
      <c r="G5970"/>
    </row>
    <row r="5971" spans="2:7" x14ac:dyDescent="0.25">
      <c r="B5971"/>
      <c r="C5971"/>
      <c r="D5971"/>
      <c r="E5971"/>
      <c r="F5971"/>
      <c r="G5971"/>
    </row>
    <row r="5972" spans="2:7" x14ac:dyDescent="0.25">
      <c r="B5972"/>
      <c r="C5972"/>
      <c r="D5972"/>
      <c r="E5972"/>
      <c r="F5972"/>
      <c r="G5972"/>
    </row>
    <row r="5973" spans="2:7" x14ac:dyDescent="0.25">
      <c r="B5973"/>
      <c r="C5973"/>
      <c r="D5973"/>
      <c r="E5973"/>
      <c r="F5973"/>
      <c r="G5973"/>
    </row>
    <row r="5974" spans="2:7" x14ac:dyDescent="0.25">
      <c r="B5974"/>
      <c r="C5974"/>
      <c r="D5974"/>
      <c r="E5974"/>
      <c r="F5974"/>
      <c r="G5974"/>
    </row>
    <row r="5975" spans="2:7" x14ac:dyDescent="0.25">
      <c r="B5975"/>
      <c r="C5975"/>
      <c r="D5975"/>
      <c r="E5975"/>
      <c r="F5975"/>
      <c r="G5975"/>
    </row>
    <row r="5976" spans="2:7" x14ac:dyDescent="0.25">
      <c r="B5976"/>
      <c r="C5976"/>
      <c r="D5976"/>
      <c r="E5976"/>
      <c r="F5976"/>
      <c r="G5976"/>
    </row>
    <row r="5977" spans="2:7" x14ac:dyDescent="0.25">
      <c r="B5977"/>
      <c r="C5977"/>
      <c r="D5977"/>
      <c r="E5977"/>
      <c r="F5977"/>
      <c r="G5977"/>
    </row>
    <row r="5978" spans="2:7" x14ac:dyDescent="0.25">
      <c r="B5978"/>
      <c r="C5978"/>
      <c r="D5978"/>
      <c r="E5978"/>
      <c r="F5978"/>
      <c r="G5978"/>
    </row>
    <row r="5979" spans="2:7" x14ac:dyDescent="0.25">
      <c r="B5979"/>
      <c r="C5979"/>
      <c r="D5979"/>
      <c r="E5979"/>
      <c r="F5979"/>
      <c r="G5979"/>
    </row>
    <row r="5980" spans="2:7" x14ac:dyDescent="0.25">
      <c r="B5980"/>
      <c r="C5980"/>
      <c r="D5980"/>
      <c r="E5980"/>
      <c r="F5980"/>
      <c r="G5980"/>
    </row>
    <row r="5981" spans="2:7" x14ac:dyDescent="0.25">
      <c r="B5981"/>
      <c r="C5981"/>
      <c r="D5981"/>
      <c r="E5981"/>
      <c r="F5981"/>
      <c r="G5981"/>
    </row>
    <row r="5982" spans="2:7" x14ac:dyDescent="0.25">
      <c r="B5982"/>
      <c r="C5982"/>
      <c r="D5982"/>
      <c r="E5982"/>
      <c r="F5982"/>
      <c r="G5982"/>
    </row>
    <row r="5983" spans="2:7" x14ac:dyDescent="0.25">
      <c r="B5983"/>
      <c r="C5983"/>
      <c r="D5983"/>
      <c r="E5983"/>
      <c r="F5983"/>
      <c r="G5983"/>
    </row>
    <row r="5984" spans="2:7" x14ac:dyDescent="0.25">
      <c r="B5984"/>
      <c r="C5984"/>
      <c r="D5984"/>
      <c r="E5984"/>
      <c r="F5984"/>
      <c r="G5984"/>
    </row>
    <row r="5985" spans="2:7" x14ac:dyDescent="0.25">
      <c r="B5985"/>
      <c r="C5985"/>
      <c r="D5985"/>
      <c r="E5985"/>
      <c r="F5985"/>
      <c r="G5985"/>
    </row>
    <row r="5986" spans="2:7" x14ac:dyDescent="0.25">
      <c r="B5986"/>
      <c r="C5986"/>
      <c r="D5986"/>
      <c r="E5986"/>
      <c r="F5986"/>
      <c r="G5986"/>
    </row>
    <row r="5987" spans="2:7" x14ac:dyDescent="0.25">
      <c r="B5987"/>
      <c r="C5987"/>
      <c r="D5987"/>
      <c r="E5987"/>
      <c r="F5987"/>
      <c r="G5987"/>
    </row>
    <row r="5988" spans="2:7" x14ac:dyDescent="0.25">
      <c r="B5988"/>
      <c r="C5988"/>
      <c r="D5988"/>
      <c r="E5988"/>
      <c r="F5988"/>
      <c r="G5988"/>
    </row>
    <row r="5989" spans="2:7" x14ac:dyDescent="0.25">
      <c r="B5989"/>
      <c r="C5989"/>
      <c r="D5989"/>
      <c r="E5989"/>
      <c r="F5989"/>
      <c r="G5989"/>
    </row>
    <row r="5990" spans="2:7" x14ac:dyDescent="0.25">
      <c r="B5990"/>
      <c r="C5990"/>
      <c r="D5990"/>
      <c r="E5990"/>
      <c r="F5990"/>
      <c r="G5990"/>
    </row>
    <row r="5991" spans="2:7" x14ac:dyDescent="0.25">
      <c r="B5991"/>
      <c r="C5991"/>
      <c r="D5991"/>
      <c r="E5991"/>
      <c r="F5991"/>
      <c r="G5991"/>
    </row>
    <row r="5992" spans="2:7" x14ac:dyDescent="0.25">
      <c r="B5992"/>
      <c r="C5992"/>
      <c r="D5992"/>
      <c r="E5992"/>
      <c r="F5992"/>
      <c r="G5992"/>
    </row>
    <row r="5993" spans="2:7" x14ac:dyDescent="0.25">
      <c r="B5993"/>
      <c r="C5993"/>
      <c r="D5993"/>
      <c r="E5993"/>
      <c r="F5993"/>
      <c r="G5993"/>
    </row>
    <row r="5994" spans="2:7" x14ac:dyDescent="0.25">
      <c r="B5994"/>
      <c r="C5994"/>
      <c r="D5994"/>
      <c r="E5994"/>
      <c r="F5994"/>
      <c r="G5994"/>
    </row>
    <row r="5995" spans="2:7" x14ac:dyDescent="0.25">
      <c r="B5995"/>
      <c r="C5995"/>
      <c r="D5995"/>
      <c r="E5995"/>
      <c r="F5995"/>
      <c r="G5995"/>
    </row>
    <row r="5996" spans="2:7" x14ac:dyDescent="0.25">
      <c r="B5996"/>
      <c r="C5996"/>
      <c r="D5996"/>
      <c r="E5996"/>
      <c r="F5996"/>
      <c r="G5996"/>
    </row>
    <row r="5997" spans="2:7" x14ac:dyDescent="0.25">
      <c r="B5997"/>
      <c r="C5997"/>
      <c r="D5997"/>
      <c r="E5997"/>
      <c r="F5997"/>
      <c r="G5997"/>
    </row>
    <row r="5998" spans="2:7" x14ac:dyDescent="0.25">
      <c r="B5998"/>
      <c r="C5998"/>
      <c r="D5998"/>
      <c r="E5998"/>
      <c r="F5998"/>
      <c r="G5998"/>
    </row>
    <row r="5999" spans="2:7" x14ac:dyDescent="0.25">
      <c r="B5999"/>
      <c r="C5999"/>
      <c r="D5999"/>
      <c r="E5999"/>
      <c r="F5999"/>
      <c r="G5999"/>
    </row>
    <row r="6000" spans="2:7" x14ac:dyDescent="0.25">
      <c r="B6000"/>
      <c r="C6000"/>
      <c r="D6000"/>
      <c r="E6000"/>
      <c r="F6000"/>
      <c r="G6000"/>
    </row>
    <row r="6001" spans="2:7" x14ac:dyDescent="0.25">
      <c r="B6001"/>
      <c r="C6001"/>
      <c r="D6001"/>
      <c r="E6001"/>
      <c r="F6001"/>
      <c r="G6001"/>
    </row>
    <row r="6002" spans="2:7" x14ac:dyDescent="0.25">
      <c r="B6002"/>
      <c r="C6002"/>
      <c r="D6002"/>
      <c r="E6002"/>
      <c r="F6002"/>
      <c r="G6002"/>
    </row>
    <row r="6003" spans="2:7" x14ac:dyDescent="0.25">
      <c r="B6003"/>
      <c r="C6003"/>
      <c r="D6003"/>
      <c r="E6003"/>
      <c r="F6003"/>
      <c r="G6003"/>
    </row>
    <row r="6004" spans="2:7" x14ac:dyDescent="0.25">
      <c r="B6004"/>
      <c r="C6004"/>
      <c r="D6004"/>
      <c r="E6004"/>
      <c r="F6004"/>
      <c r="G6004"/>
    </row>
    <row r="6005" spans="2:7" x14ac:dyDescent="0.25">
      <c r="B6005"/>
      <c r="C6005"/>
      <c r="D6005"/>
      <c r="E6005"/>
      <c r="F6005"/>
      <c r="G6005"/>
    </row>
    <row r="6006" spans="2:7" x14ac:dyDescent="0.25">
      <c r="B6006"/>
      <c r="C6006"/>
      <c r="D6006"/>
      <c r="E6006"/>
      <c r="F6006"/>
      <c r="G6006"/>
    </row>
    <row r="6007" spans="2:7" x14ac:dyDescent="0.25">
      <c r="B6007"/>
      <c r="C6007"/>
      <c r="D6007"/>
      <c r="E6007"/>
      <c r="F6007"/>
      <c r="G6007"/>
    </row>
  </sheetData>
  <autoFilter ref="A1:H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961"/>
  <sheetViews>
    <sheetView zoomScale="70" zoomScaleNormal="70" workbookViewId="0">
      <selection activeCell="J1" sqref="J1"/>
    </sheetView>
  </sheetViews>
  <sheetFormatPr defaultRowHeight="15" x14ac:dyDescent="0.25"/>
  <cols>
    <col min="1" max="1" width="32.125" style="5" bestFit="1" customWidth="1"/>
    <col min="2" max="2" width="10.875" style="6" bestFit="1" customWidth="1"/>
    <col min="3" max="3" width="11.5" bestFit="1" customWidth="1"/>
    <col min="4" max="4" width="19.375" bestFit="1" customWidth="1"/>
    <col min="5" max="5" width="9.25" bestFit="1" customWidth="1"/>
    <col min="6" max="6" width="19.625" style="6" customWidth="1"/>
    <col min="7" max="7" width="15" style="6" bestFit="1" customWidth="1"/>
    <col min="8" max="8" width="10.875" style="6" bestFit="1" customWidth="1"/>
    <col min="9" max="9" width="13.375" bestFit="1" customWidth="1"/>
    <col min="10" max="10" width="13.375" customWidth="1"/>
    <col min="11" max="11" width="12.625" bestFit="1" customWidth="1"/>
    <col min="12" max="12" width="11.5" bestFit="1" customWidth="1"/>
  </cols>
  <sheetData>
    <row r="1" spans="1:12" x14ac:dyDescent="0.25">
      <c r="A1" s="5" t="s">
        <v>14</v>
      </c>
      <c r="B1" t="s">
        <v>17</v>
      </c>
      <c r="C1" t="s">
        <v>42</v>
      </c>
      <c r="D1" t="s">
        <v>10</v>
      </c>
      <c r="E1" t="s">
        <v>27</v>
      </c>
      <c r="F1" t="s">
        <v>56</v>
      </c>
      <c r="G1" t="s">
        <v>18</v>
      </c>
      <c r="H1" s="6" t="s">
        <v>11</v>
      </c>
      <c r="I1" s="6" t="s">
        <v>13</v>
      </c>
      <c r="J1" s="32" t="s">
        <v>71</v>
      </c>
      <c r="K1" s="8" t="s">
        <v>35</v>
      </c>
      <c r="L1" s="6" t="s">
        <v>6</v>
      </c>
    </row>
    <row r="2" spans="1:12" x14ac:dyDescent="0.25">
      <c r="A2" s="5" t="str">
        <f>B2&amp;C2&amp;D2&amp;E2&amp;F2&amp;G2&amp;H2</f>
        <v>1AllAll Customers0021</v>
      </c>
      <c r="B2" s="9">
        <v>1</v>
      </c>
      <c r="C2" t="s">
        <v>129</v>
      </c>
      <c r="D2" t="s">
        <v>136</v>
      </c>
      <c r="E2" s="9">
        <v>0</v>
      </c>
      <c r="F2" s="9">
        <v>0</v>
      </c>
      <c r="G2" s="9">
        <v>2</v>
      </c>
      <c r="H2" s="9">
        <v>1</v>
      </c>
      <c r="I2" s="9">
        <v>1.3736307621002197</v>
      </c>
      <c r="J2" s="9">
        <v>1.3736307621002197</v>
      </c>
      <c r="K2" s="9">
        <v>0</v>
      </c>
      <c r="L2" s="9">
        <v>74.76220703125</v>
      </c>
    </row>
    <row r="3" spans="1:12" x14ac:dyDescent="0.25">
      <c r="A3" s="5" t="str">
        <f t="shared" ref="A3:A66" si="0">B3&amp;C3&amp;D3&amp;E3&amp;F3&amp;G3&amp;H3</f>
        <v>1AllAll Customers0022</v>
      </c>
      <c r="B3" s="9">
        <v>1</v>
      </c>
      <c r="C3" t="s">
        <v>129</v>
      </c>
      <c r="D3" t="s">
        <v>136</v>
      </c>
      <c r="E3" s="9">
        <v>0</v>
      </c>
      <c r="F3" s="9">
        <v>0</v>
      </c>
      <c r="G3" s="9">
        <v>2</v>
      </c>
      <c r="H3" s="9">
        <v>2</v>
      </c>
      <c r="I3" s="9">
        <v>1.1540391445159912</v>
      </c>
      <c r="J3" s="9">
        <v>1.1540391445159912</v>
      </c>
      <c r="K3" s="9">
        <v>0</v>
      </c>
      <c r="L3" s="9">
        <v>73.643844604492188</v>
      </c>
    </row>
    <row r="4" spans="1:12" x14ac:dyDescent="0.25">
      <c r="A4" s="5" t="str">
        <f t="shared" si="0"/>
        <v>1AllAll Customers0023</v>
      </c>
      <c r="B4" s="9">
        <v>1</v>
      </c>
      <c r="C4" t="s">
        <v>129</v>
      </c>
      <c r="D4" t="s">
        <v>136</v>
      </c>
      <c r="E4" s="9">
        <v>0</v>
      </c>
      <c r="F4" s="9">
        <v>0</v>
      </c>
      <c r="G4" s="9">
        <v>2</v>
      </c>
      <c r="H4" s="9">
        <v>3</v>
      </c>
      <c r="I4" s="9">
        <v>0.99995112419128418</v>
      </c>
      <c r="J4" s="9">
        <v>0.99995112419128418</v>
      </c>
      <c r="K4" s="9">
        <v>0</v>
      </c>
      <c r="L4" s="9">
        <v>72.732643127441406</v>
      </c>
    </row>
    <row r="5" spans="1:12" x14ac:dyDescent="0.25">
      <c r="A5" s="5" t="str">
        <f t="shared" si="0"/>
        <v>1AllAll Customers0024</v>
      </c>
      <c r="B5" s="9">
        <v>1</v>
      </c>
      <c r="C5" t="s">
        <v>129</v>
      </c>
      <c r="D5" t="s">
        <v>136</v>
      </c>
      <c r="E5" s="9">
        <v>0</v>
      </c>
      <c r="F5" s="9">
        <v>0</v>
      </c>
      <c r="G5" s="9">
        <v>2</v>
      </c>
      <c r="H5" s="9">
        <v>4</v>
      </c>
      <c r="I5" s="9">
        <v>0.88209521770477295</v>
      </c>
      <c r="J5" s="9">
        <v>0.88209521770477295</v>
      </c>
      <c r="K5" s="9">
        <v>0</v>
      </c>
      <c r="L5" s="9">
        <v>71.746040344238281</v>
      </c>
    </row>
    <row r="6" spans="1:12" x14ac:dyDescent="0.25">
      <c r="A6" s="5" t="str">
        <f t="shared" si="0"/>
        <v>1AllAll Customers0025</v>
      </c>
      <c r="B6" s="9">
        <v>1</v>
      </c>
      <c r="C6" t="s">
        <v>129</v>
      </c>
      <c r="D6" t="s">
        <v>136</v>
      </c>
      <c r="E6" s="9">
        <v>0</v>
      </c>
      <c r="F6" s="9">
        <v>0</v>
      </c>
      <c r="G6" s="9">
        <v>2</v>
      </c>
      <c r="H6" s="9">
        <v>5</v>
      </c>
      <c r="I6" s="9">
        <v>0.80218225717544556</v>
      </c>
      <c r="J6" s="9">
        <v>0.80218225717544556</v>
      </c>
      <c r="K6" s="9">
        <v>0</v>
      </c>
      <c r="L6" s="9">
        <v>70.915977478027344</v>
      </c>
    </row>
    <row r="7" spans="1:12" x14ac:dyDescent="0.25">
      <c r="A7" s="5" t="str">
        <f t="shared" si="0"/>
        <v>1AllAll Customers0026</v>
      </c>
      <c r="B7" s="9">
        <v>1</v>
      </c>
      <c r="C7" t="s">
        <v>129</v>
      </c>
      <c r="D7" t="s">
        <v>136</v>
      </c>
      <c r="E7" s="9">
        <v>0</v>
      </c>
      <c r="F7" s="9">
        <v>0</v>
      </c>
      <c r="G7" s="9">
        <v>2</v>
      </c>
      <c r="H7" s="9">
        <v>6</v>
      </c>
      <c r="I7" s="9">
        <v>0.75791430473327637</v>
      </c>
      <c r="J7" s="9">
        <v>0.75791430473327637</v>
      </c>
      <c r="K7" s="9">
        <v>0</v>
      </c>
      <c r="L7" s="9">
        <v>70.11627197265625</v>
      </c>
    </row>
    <row r="8" spans="1:12" x14ac:dyDescent="0.25">
      <c r="A8" s="5" t="str">
        <f t="shared" si="0"/>
        <v>1AllAll Customers0027</v>
      </c>
      <c r="B8" s="9">
        <v>1</v>
      </c>
      <c r="C8" t="s">
        <v>129</v>
      </c>
      <c r="D8" t="s">
        <v>136</v>
      </c>
      <c r="E8" s="9">
        <v>0</v>
      </c>
      <c r="F8" s="9">
        <v>0</v>
      </c>
      <c r="G8" s="9">
        <v>2</v>
      </c>
      <c r="H8" s="9">
        <v>7</v>
      </c>
      <c r="I8" s="9">
        <v>0.74547088146209717</v>
      </c>
      <c r="J8" s="9">
        <v>0.74547088146209717</v>
      </c>
      <c r="K8" s="9">
        <v>0</v>
      </c>
      <c r="L8" s="9">
        <v>69.669265747070313</v>
      </c>
    </row>
    <row r="9" spans="1:12" x14ac:dyDescent="0.25">
      <c r="A9" s="5" t="str">
        <f t="shared" si="0"/>
        <v>1AllAll Customers0028</v>
      </c>
      <c r="B9" s="9">
        <v>1</v>
      </c>
      <c r="C9" t="s">
        <v>129</v>
      </c>
      <c r="D9" t="s">
        <v>136</v>
      </c>
      <c r="E9" s="9">
        <v>0</v>
      </c>
      <c r="F9" s="9">
        <v>0</v>
      </c>
      <c r="G9" s="9">
        <v>2</v>
      </c>
      <c r="H9" s="9">
        <v>8</v>
      </c>
      <c r="I9" s="9">
        <v>0.72196727991104126</v>
      </c>
      <c r="J9" s="9">
        <v>0.72196727991104126</v>
      </c>
      <c r="K9" s="9">
        <v>0</v>
      </c>
      <c r="L9" s="9">
        <v>69.966453552246094</v>
      </c>
    </row>
    <row r="10" spans="1:12" x14ac:dyDescent="0.25">
      <c r="A10" s="5" t="str">
        <f t="shared" si="0"/>
        <v>1AllAll Customers0029</v>
      </c>
      <c r="B10" s="9">
        <v>1</v>
      </c>
      <c r="C10" t="s">
        <v>129</v>
      </c>
      <c r="D10" t="s">
        <v>136</v>
      </c>
      <c r="E10" s="9">
        <v>0</v>
      </c>
      <c r="F10" s="9">
        <v>0</v>
      </c>
      <c r="G10" s="9">
        <v>2</v>
      </c>
      <c r="H10" s="9">
        <v>9</v>
      </c>
      <c r="I10" s="9">
        <v>0.64327216148376465</v>
      </c>
      <c r="J10" s="9">
        <v>0.64327216148376465</v>
      </c>
      <c r="K10" s="9">
        <v>0</v>
      </c>
      <c r="L10" s="9">
        <v>72.392295837402344</v>
      </c>
    </row>
    <row r="11" spans="1:12" x14ac:dyDescent="0.25">
      <c r="A11" s="5" t="str">
        <f t="shared" si="0"/>
        <v>1AllAll Customers00210</v>
      </c>
      <c r="B11" s="9">
        <v>1</v>
      </c>
      <c r="C11" t="s">
        <v>129</v>
      </c>
      <c r="D11" t="s">
        <v>136</v>
      </c>
      <c r="E11" s="9">
        <v>0</v>
      </c>
      <c r="F11" s="9">
        <v>0</v>
      </c>
      <c r="G11" s="9">
        <v>2</v>
      </c>
      <c r="H11" s="9">
        <v>10</v>
      </c>
      <c r="I11" s="9">
        <v>0.61580026149749756</v>
      </c>
      <c r="J11" s="9">
        <v>0.61580026149749756</v>
      </c>
      <c r="K11" s="9">
        <v>0</v>
      </c>
      <c r="L11" s="9">
        <v>76.525665283203125</v>
      </c>
    </row>
    <row r="12" spans="1:12" x14ac:dyDescent="0.25">
      <c r="A12" s="5" t="str">
        <f t="shared" si="0"/>
        <v>1AllAll Customers00211</v>
      </c>
      <c r="B12" s="9">
        <v>1</v>
      </c>
      <c r="C12" t="s">
        <v>129</v>
      </c>
      <c r="D12" t="s">
        <v>136</v>
      </c>
      <c r="E12" s="9">
        <v>0</v>
      </c>
      <c r="F12" s="9">
        <v>0</v>
      </c>
      <c r="G12" s="9">
        <v>2</v>
      </c>
      <c r="H12" s="9">
        <v>11</v>
      </c>
      <c r="I12" s="9">
        <v>0.66832667589187622</v>
      </c>
      <c r="J12" s="9">
        <v>0.66832667589187622</v>
      </c>
      <c r="K12" s="9">
        <v>0</v>
      </c>
      <c r="L12" s="9">
        <v>81.182960510253906</v>
      </c>
    </row>
    <row r="13" spans="1:12" x14ac:dyDescent="0.25">
      <c r="A13" s="5" t="str">
        <f t="shared" si="0"/>
        <v>1AllAll Customers00212</v>
      </c>
      <c r="B13" s="9">
        <v>1</v>
      </c>
      <c r="C13" t="s">
        <v>129</v>
      </c>
      <c r="D13" t="s">
        <v>136</v>
      </c>
      <c r="E13" s="9">
        <v>0</v>
      </c>
      <c r="F13" s="9">
        <v>0</v>
      </c>
      <c r="G13" s="9">
        <v>2</v>
      </c>
      <c r="H13" s="9">
        <v>12</v>
      </c>
      <c r="I13" s="9">
        <v>0.79804497957229614</v>
      </c>
      <c r="J13" s="9">
        <v>0.79804497957229614</v>
      </c>
      <c r="K13" s="9">
        <v>0</v>
      </c>
      <c r="L13" s="9">
        <v>85.33392333984375</v>
      </c>
    </row>
    <row r="14" spans="1:12" x14ac:dyDescent="0.25">
      <c r="A14" s="5" t="str">
        <f t="shared" si="0"/>
        <v>1AllAll Customers00213</v>
      </c>
      <c r="B14" s="9">
        <v>1</v>
      </c>
      <c r="C14" t="s">
        <v>129</v>
      </c>
      <c r="D14" t="s">
        <v>136</v>
      </c>
      <c r="E14" s="9">
        <v>0</v>
      </c>
      <c r="F14" s="9">
        <v>0</v>
      </c>
      <c r="G14" s="9">
        <v>2</v>
      </c>
      <c r="H14" s="9">
        <v>13</v>
      </c>
      <c r="I14" s="9">
        <v>1.0296940803527832</v>
      </c>
      <c r="J14" s="9">
        <v>1.0296940803527832</v>
      </c>
      <c r="K14" s="9">
        <v>0</v>
      </c>
      <c r="L14" s="9">
        <v>88.28167724609375</v>
      </c>
    </row>
    <row r="15" spans="1:12" x14ac:dyDescent="0.25">
      <c r="A15" s="5" t="str">
        <f t="shared" si="0"/>
        <v>1AllAll Customers00214</v>
      </c>
      <c r="B15" s="9">
        <v>1</v>
      </c>
      <c r="C15" t="s">
        <v>129</v>
      </c>
      <c r="D15" t="s">
        <v>136</v>
      </c>
      <c r="E15" s="9">
        <v>0</v>
      </c>
      <c r="F15" s="9">
        <v>0</v>
      </c>
      <c r="G15" s="9">
        <v>2</v>
      </c>
      <c r="H15" s="9">
        <v>14</v>
      </c>
      <c r="I15" s="9">
        <v>1.3136168718338013</v>
      </c>
      <c r="J15" s="9">
        <v>1.3136168718338013</v>
      </c>
      <c r="K15" s="9">
        <v>0</v>
      </c>
      <c r="L15" s="9">
        <v>90.361717224121094</v>
      </c>
    </row>
    <row r="16" spans="1:12" x14ac:dyDescent="0.25">
      <c r="A16" s="5" t="str">
        <f t="shared" si="0"/>
        <v>1AllAll Customers00215</v>
      </c>
      <c r="B16" s="9">
        <v>1</v>
      </c>
      <c r="C16" t="s">
        <v>129</v>
      </c>
      <c r="D16" t="s">
        <v>136</v>
      </c>
      <c r="E16" s="9">
        <v>0</v>
      </c>
      <c r="F16" s="9">
        <v>0</v>
      </c>
      <c r="G16" s="9">
        <v>2</v>
      </c>
      <c r="H16" s="9">
        <v>15</v>
      </c>
      <c r="I16" s="9">
        <v>1.6054936647415161</v>
      </c>
      <c r="J16" s="9">
        <v>1.6054936647415161</v>
      </c>
      <c r="K16" s="9">
        <v>0</v>
      </c>
      <c r="L16" s="9">
        <v>91.664283752441406</v>
      </c>
    </row>
    <row r="17" spans="1:12" x14ac:dyDescent="0.25">
      <c r="A17" s="5" t="str">
        <f t="shared" si="0"/>
        <v>1AllAll Customers00216</v>
      </c>
      <c r="B17" s="9">
        <v>1</v>
      </c>
      <c r="C17" t="s">
        <v>129</v>
      </c>
      <c r="D17" t="s">
        <v>136</v>
      </c>
      <c r="E17" s="9">
        <v>0</v>
      </c>
      <c r="F17" s="9">
        <v>0</v>
      </c>
      <c r="G17" s="9">
        <v>2</v>
      </c>
      <c r="H17" s="9">
        <v>16</v>
      </c>
      <c r="I17" s="9">
        <v>1.9348286390304565</v>
      </c>
      <c r="J17" s="9">
        <v>1.9348286390304565</v>
      </c>
      <c r="K17" s="9">
        <v>0</v>
      </c>
      <c r="L17" s="9">
        <v>91.795150756835938</v>
      </c>
    </row>
    <row r="18" spans="1:12" x14ac:dyDescent="0.25">
      <c r="A18" s="5" t="str">
        <f t="shared" si="0"/>
        <v>1AllAll Customers00217</v>
      </c>
      <c r="B18" s="9">
        <v>1</v>
      </c>
      <c r="C18" t="s">
        <v>129</v>
      </c>
      <c r="D18" t="s">
        <v>136</v>
      </c>
      <c r="E18" s="9">
        <v>0</v>
      </c>
      <c r="F18" s="9">
        <v>0</v>
      </c>
      <c r="G18" s="9">
        <v>2</v>
      </c>
      <c r="H18" s="9">
        <v>17</v>
      </c>
      <c r="I18" s="9">
        <v>2.2083632946014404</v>
      </c>
      <c r="J18" s="9">
        <v>1.2242569923400879</v>
      </c>
      <c r="K18" s="9">
        <v>1.4607829041779041E-2</v>
      </c>
      <c r="L18" s="9">
        <v>91.472618103027344</v>
      </c>
    </row>
    <row r="19" spans="1:12" x14ac:dyDescent="0.25">
      <c r="A19" s="5" t="str">
        <f t="shared" si="0"/>
        <v>1AllAll Customers00218</v>
      </c>
      <c r="B19" s="9">
        <v>1</v>
      </c>
      <c r="C19" t="s">
        <v>129</v>
      </c>
      <c r="D19" t="s">
        <v>136</v>
      </c>
      <c r="E19" s="9">
        <v>0</v>
      </c>
      <c r="F19" s="9">
        <v>0</v>
      </c>
      <c r="G19" s="9">
        <v>2</v>
      </c>
      <c r="H19" s="9">
        <v>18</v>
      </c>
      <c r="I19" s="9">
        <v>2.4529671669006348</v>
      </c>
      <c r="J19" s="9">
        <v>1.883091926574707</v>
      </c>
      <c r="K19" s="9">
        <v>2.6578856632113457E-2</v>
      </c>
      <c r="L19" s="9">
        <v>90.171485900878906</v>
      </c>
    </row>
    <row r="20" spans="1:12" x14ac:dyDescent="0.25">
      <c r="A20" s="5" t="str">
        <f t="shared" si="0"/>
        <v>1AllAll Customers00219</v>
      </c>
      <c r="B20" s="9">
        <v>1</v>
      </c>
      <c r="C20" t="s">
        <v>129</v>
      </c>
      <c r="D20" t="s">
        <v>136</v>
      </c>
      <c r="E20" s="9">
        <v>0</v>
      </c>
      <c r="F20" s="9">
        <v>0</v>
      </c>
      <c r="G20" s="9">
        <v>2</v>
      </c>
      <c r="H20" s="9">
        <v>19</v>
      </c>
      <c r="I20" s="9">
        <v>2.5468811988830566</v>
      </c>
      <c r="J20" s="9">
        <v>2.1888298988342285</v>
      </c>
      <c r="K20" s="9">
        <v>1.6958830878138542E-2</v>
      </c>
      <c r="L20" s="9">
        <v>88.738182067871094</v>
      </c>
    </row>
    <row r="21" spans="1:12" x14ac:dyDescent="0.25">
      <c r="A21" s="5" t="str">
        <f t="shared" si="0"/>
        <v>1AllAll Customers00220</v>
      </c>
      <c r="B21" s="9">
        <v>1</v>
      </c>
      <c r="C21" t="s">
        <v>129</v>
      </c>
      <c r="D21" t="s">
        <v>136</v>
      </c>
      <c r="E21" s="9">
        <v>0</v>
      </c>
      <c r="F21" s="9">
        <v>0</v>
      </c>
      <c r="G21" s="9">
        <v>2</v>
      </c>
      <c r="H21" s="9">
        <v>20</v>
      </c>
      <c r="I21" s="9">
        <v>2.4447708129882813</v>
      </c>
      <c r="J21" s="9">
        <v>2.1854839324951172</v>
      </c>
      <c r="K21" s="9">
        <v>1.019938662648201E-2</v>
      </c>
      <c r="L21" s="9">
        <v>86.584197998046875</v>
      </c>
    </row>
    <row r="22" spans="1:12" x14ac:dyDescent="0.25">
      <c r="A22" s="5" t="str">
        <f t="shared" si="0"/>
        <v>1AllAll Customers00221</v>
      </c>
      <c r="B22" s="9">
        <v>1</v>
      </c>
      <c r="C22" t="s">
        <v>129</v>
      </c>
      <c r="D22" t="s">
        <v>136</v>
      </c>
      <c r="E22" s="9">
        <v>0</v>
      </c>
      <c r="F22" s="9">
        <v>0</v>
      </c>
      <c r="G22" s="9">
        <v>2</v>
      </c>
      <c r="H22" s="9">
        <v>21</v>
      </c>
      <c r="I22" s="9">
        <v>2.3511505126953125</v>
      </c>
      <c r="J22" s="9">
        <v>2.1177003383636475</v>
      </c>
      <c r="K22" s="9">
        <v>1.1744018644094467E-2</v>
      </c>
      <c r="L22" s="9">
        <v>83.435050964355469</v>
      </c>
    </row>
    <row r="23" spans="1:12" x14ac:dyDescent="0.25">
      <c r="A23" s="5" t="str">
        <f t="shared" si="0"/>
        <v>1AllAll Customers00222</v>
      </c>
      <c r="B23" s="9">
        <v>1</v>
      </c>
      <c r="C23" t="s">
        <v>129</v>
      </c>
      <c r="D23" t="s">
        <v>136</v>
      </c>
      <c r="E23" s="9">
        <v>0</v>
      </c>
      <c r="F23" s="9">
        <v>0</v>
      </c>
      <c r="G23" s="9">
        <v>2</v>
      </c>
      <c r="H23" s="9">
        <v>22</v>
      </c>
      <c r="I23" s="9">
        <v>2.2234303951263428</v>
      </c>
      <c r="J23" s="9">
        <v>2.6513333320617676</v>
      </c>
      <c r="K23" s="9">
        <v>1.3557659462094307E-2</v>
      </c>
      <c r="L23" s="9">
        <v>80.5750732421875</v>
      </c>
    </row>
    <row r="24" spans="1:12" x14ac:dyDescent="0.25">
      <c r="A24" s="5" t="str">
        <f t="shared" si="0"/>
        <v>1AllAll Customers00223</v>
      </c>
      <c r="B24" s="9">
        <v>1</v>
      </c>
      <c r="C24" t="s">
        <v>129</v>
      </c>
      <c r="D24" t="s">
        <v>136</v>
      </c>
      <c r="E24" s="9">
        <v>0</v>
      </c>
      <c r="F24" s="9">
        <v>0</v>
      </c>
      <c r="G24" s="9">
        <v>2</v>
      </c>
      <c r="H24" s="9">
        <v>23</v>
      </c>
      <c r="I24" s="9">
        <v>1.996820330619812</v>
      </c>
      <c r="J24" s="9">
        <v>2.1521871089935303</v>
      </c>
      <c r="K24" s="9">
        <v>1.0300845839083195E-2</v>
      </c>
      <c r="L24" s="9">
        <v>78.491386413574219</v>
      </c>
    </row>
    <row r="25" spans="1:12" x14ac:dyDescent="0.25">
      <c r="A25" s="5" t="str">
        <f t="shared" si="0"/>
        <v>1AllAll Customers00224</v>
      </c>
      <c r="B25" s="9">
        <v>1</v>
      </c>
      <c r="C25" t="s">
        <v>129</v>
      </c>
      <c r="D25" t="s">
        <v>136</v>
      </c>
      <c r="E25" s="9">
        <v>0</v>
      </c>
      <c r="F25" s="9">
        <v>0</v>
      </c>
      <c r="G25" s="9">
        <v>2</v>
      </c>
      <c r="H25" s="9">
        <v>24</v>
      </c>
      <c r="I25" s="9">
        <v>1.6811020374298096</v>
      </c>
      <c r="J25" s="9">
        <v>1.7679146528244019</v>
      </c>
      <c r="K25" s="9">
        <v>8.3214342594146729E-3</v>
      </c>
      <c r="L25" s="9">
        <v>76.898590087890625</v>
      </c>
    </row>
    <row r="26" spans="1:12" x14ac:dyDescent="0.25">
      <c r="A26" s="5" t="str">
        <f t="shared" si="0"/>
        <v>1AllAll Customers00101</v>
      </c>
      <c r="B26" s="9">
        <v>1</v>
      </c>
      <c r="C26" t="s">
        <v>129</v>
      </c>
      <c r="D26" t="s">
        <v>136</v>
      </c>
      <c r="E26" s="9">
        <v>0</v>
      </c>
      <c r="F26" s="9">
        <v>0</v>
      </c>
      <c r="G26" s="9">
        <v>10</v>
      </c>
      <c r="H26" s="9">
        <v>1</v>
      </c>
      <c r="I26" s="9">
        <v>1.5478075742721558</v>
      </c>
      <c r="J26" s="9">
        <v>1.5478075742721558</v>
      </c>
      <c r="K26" s="9">
        <v>0</v>
      </c>
      <c r="L26" s="9">
        <v>77.809654235839844</v>
      </c>
    </row>
    <row r="27" spans="1:12" x14ac:dyDescent="0.25">
      <c r="A27" s="5" t="str">
        <f t="shared" si="0"/>
        <v>1AllAll Customers00102</v>
      </c>
      <c r="B27" s="9">
        <v>1</v>
      </c>
      <c r="C27" t="s">
        <v>129</v>
      </c>
      <c r="D27" t="s">
        <v>136</v>
      </c>
      <c r="E27" s="9">
        <v>0</v>
      </c>
      <c r="F27" s="9">
        <v>0</v>
      </c>
      <c r="G27" s="9">
        <v>10</v>
      </c>
      <c r="H27" s="9">
        <v>2</v>
      </c>
      <c r="I27" s="9">
        <v>1.3017643690109253</v>
      </c>
      <c r="J27" s="9">
        <v>1.3017643690109253</v>
      </c>
      <c r="K27" s="9">
        <v>0</v>
      </c>
      <c r="L27" s="9">
        <v>76.709091186523438</v>
      </c>
    </row>
    <row r="28" spans="1:12" x14ac:dyDescent="0.25">
      <c r="A28" s="5" t="str">
        <f t="shared" si="0"/>
        <v>1AllAll Customers00103</v>
      </c>
      <c r="B28" s="9">
        <v>1</v>
      </c>
      <c r="C28" t="s">
        <v>129</v>
      </c>
      <c r="D28" t="s">
        <v>136</v>
      </c>
      <c r="E28" s="9">
        <v>0</v>
      </c>
      <c r="F28" s="9">
        <v>0</v>
      </c>
      <c r="G28" s="9">
        <v>10</v>
      </c>
      <c r="H28" s="9">
        <v>3</v>
      </c>
      <c r="I28" s="9">
        <v>1.123674750328064</v>
      </c>
      <c r="J28" s="9">
        <v>1.123674750328064</v>
      </c>
      <c r="K28" s="9">
        <v>0</v>
      </c>
      <c r="L28" s="9">
        <v>75.674781799316406</v>
      </c>
    </row>
    <row r="29" spans="1:12" x14ac:dyDescent="0.25">
      <c r="A29" s="5" t="str">
        <f t="shared" si="0"/>
        <v>1AllAll Customers00104</v>
      </c>
      <c r="B29" s="9">
        <v>1</v>
      </c>
      <c r="C29" t="s">
        <v>129</v>
      </c>
      <c r="D29" t="s">
        <v>136</v>
      </c>
      <c r="E29" s="9">
        <v>0</v>
      </c>
      <c r="F29" s="9">
        <v>0</v>
      </c>
      <c r="G29" s="9">
        <v>10</v>
      </c>
      <c r="H29" s="9">
        <v>4</v>
      </c>
      <c r="I29" s="9">
        <v>1.0004043579101563</v>
      </c>
      <c r="J29" s="9">
        <v>1.0004043579101563</v>
      </c>
      <c r="K29" s="9">
        <v>0</v>
      </c>
      <c r="L29" s="9">
        <v>74.917633056640625</v>
      </c>
    </row>
    <row r="30" spans="1:12" x14ac:dyDescent="0.25">
      <c r="A30" s="5" t="str">
        <f t="shared" si="0"/>
        <v>1AllAll Customers00105</v>
      </c>
      <c r="B30" s="9">
        <v>1</v>
      </c>
      <c r="C30" t="s">
        <v>129</v>
      </c>
      <c r="D30" t="s">
        <v>136</v>
      </c>
      <c r="E30" s="9">
        <v>0</v>
      </c>
      <c r="F30" s="9">
        <v>0</v>
      </c>
      <c r="G30" s="9">
        <v>10</v>
      </c>
      <c r="H30" s="9">
        <v>5</v>
      </c>
      <c r="I30" s="9">
        <v>0.90861302614212036</v>
      </c>
      <c r="J30" s="9">
        <v>0.90861302614212036</v>
      </c>
      <c r="K30" s="9">
        <v>0</v>
      </c>
      <c r="L30" s="9">
        <v>74.096000671386719</v>
      </c>
    </row>
    <row r="31" spans="1:12" x14ac:dyDescent="0.25">
      <c r="A31" s="5" t="str">
        <f t="shared" si="0"/>
        <v>1AllAll Customers00106</v>
      </c>
      <c r="B31" s="9">
        <v>1</v>
      </c>
      <c r="C31" t="s">
        <v>129</v>
      </c>
      <c r="D31" t="s">
        <v>136</v>
      </c>
      <c r="E31" s="9">
        <v>0</v>
      </c>
      <c r="F31" s="9">
        <v>0</v>
      </c>
      <c r="G31" s="9">
        <v>10</v>
      </c>
      <c r="H31" s="9">
        <v>6</v>
      </c>
      <c r="I31" s="9">
        <v>0.86216723918914795</v>
      </c>
      <c r="J31" s="9">
        <v>0.86216723918914795</v>
      </c>
      <c r="K31" s="9">
        <v>0</v>
      </c>
      <c r="L31" s="9">
        <v>73.555313110351563</v>
      </c>
    </row>
    <row r="32" spans="1:12" x14ac:dyDescent="0.25">
      <c r="A32" s="5" t="str">
        <f t="shared" si="0"/>
        <v>1AllAll Customers00107</v>
      </c>
      <c r="B32" s="9">
        <v>1</v>
      </c>
      <c r="C32" t="s">
        <v>129</v>
      </c>
      <c r="D32" t="s">
        <v>136</v>
      </c>
      <c r="E32" s="9">
        <v>0</v>
      </c>
      <c r="F32" s="9">
        <v>0</v>
      </c>
      <c r="G32" s="9">
        <v>10</v>
      </c>
      <c r="H32" s="9">
        <v>7</v>
      </c>
      <c r="I32" s="9">
        <v>0.83652210235595703</v>
      </c>
      <c r="J32" s="9">
        <v>0.83652210235595703</v>
      </c>
      <c r="K32" s="9">
        <v>0</v>
      </c>
      <c r="L32" s="9">
        <v>73.075828552246094</v>
      </c>
    </row>
    <row r="33" spans="1:12" x14ac:dyDescent="0.25">
      <c r="A33" s="5" t="str">
        <f t="shared" si="0"/>
        <v>1AllAll Customers00108</v>
      </c>
      <c r="B33" s="9">
        <v>1</v>
      </c>
      <c r="C33" t="s">
        <v>129</v>
      </c>
      <c r="D33" t="s">
        <v>136</v>
      </c>
      <c r="E33" s="9">
        <v>0</v>
      </c>
      <c r="F33" s="9">
        <v>0</v>
      </c>
      <c r="G33" s="9">
        <v>10</v>
      </c>
      <c r="H33" s="9">
        <v>8</v>
      </c>
      <c r="I33" s="9">
        <v>0.82270878553390503</v>
      </c>
      <c r="J33" s="9">
        <v>0.82270878553390503</v>
      </c>
      <c r="K33" s="9">
        <v>0</v>
      </c>
      <c r="L33" s="9">
        <v>73.451751708984375</v>
      </c>
    </row>
    <row r="34" spans="1:12" x14ac:dyDescent="0.25">
      <c r="A34" s="5" t="str">
        <f t="shared" si="0"/>
        <v>1AllAll Customers00109</v>
      </c>
      <c r="B34" s="9">
        <v>1</v>
      </c>
      <c r="C34" t="s">
        <v>129</v>
      </c>
      <c r="D34" t="s">
        <v>136</v>
      </c>
      <c r="E34" s="9">
        <v>0</v>
      </c>
      <c r="F34" s="9">
        <v>0</v>
      </c>
      <c r="G34" s="9">
        <v>10</v>
      </c>
      <c r="H34" s="9">
        <v>9</v>
      </c>
      <c r="I34" s="9">
        <v>0.75763720273971558</v>
      </c>
      <c r="J34" s="9">
        <v>0.75763720273971558</v>
      </c>
      <c r="K34" s="9">
        <v>0</v>
      </c>
      <c r="L34" s="9">
        <v>76.099945068359375</v>
      </c>
    </row>
    <row r="35" spans="1:12" x14ac:dyDescent="0.25">
      <c r="A35" s="5" t="str">
        <f t="shared" si="0"/>
        <v>1AllAll Customers001010</v>
      </c>
      <c r="B35" s="9">
        <v>1</v>
      </c>
      <c r="C35" t="s">
        <v>129</v>
      </c>
      <c r="D35" t="s">
        <v>136</v>
      </c>
      <c r="E35" s="9">
        <v>0</v>
      </c>
      <c r="F35" s="9">
        <v>0</v>
      </c>
      <c r="G35" s="9">
        <v>10</v>
      </c>
      <c r="H35" s="9">
        <v>10</v>
      </c>
      <c r="I35" s="9">
        <v>0.74714452028274536</v>
      </c>
      <c r="J35" s="9">
        <v>0.74714452028274536</v>
      </c>
      <c r="K35" s="9">
        <v>0</v>
      </c>
      <c r="L35" s="9">
        <v>80.490501403808594</v>
      </c>
    </row>
    <row r="36" spans="1:12" x14ac:dyDescent="0.25">
      <c r="A36" s="5" t="str">
        <f t="shared" si="0"/>
        <v>1AllAll Customers001011</v>
      </c>
      <c r="B36" s="9">
        <v>1</v>
      </c>
      <c r="C36" t="s">
        <v>129</v>
      </c>
      <c r="D36" t="s">
        <v>136</v>
      </c>
      <c r="E36" s="9">
        <v>0</v>
      </c>
      <c r="F36" s="9">
        <v>0</v>
      </c>
      <c r="G36" s="9">
        <v>10</v>
      </c>
      <c r="H36" s="9">
        <v>11</v>
      </c>
      <c r="I36" s="9">
        <v>0.86589598655700684</v>
      </c>
      <c r="J36" s="9">
        <v>0.86589598655700684</v>
      </c>
      <c r="K36" s="9">
        <v>0</v>
      </c>
      <c r="L36" s="9">
        <v>85.288833618164063</v>
      </c>
    </row>
    <row r="37" spans="1:12" x14ac:dyDescent="0.25">
      <c r="A37" s="5" t="str">
        <f t="shared" si="0"/>
        <v>1AllAll Customers001012</v>
      </c>
      <c r="B37" s="9">
        <v>1</v>
      </c>
      <c r="C37" t="s">
        <v>129</v>
      </c>
      <c r="D37" t="s">
        <v>136</v>
      </c>
      <c r="E37" s="9">
        <v>0</v>
      </c>
      <c r="F37" s="9">
        <v>0</v>
      </c>
      <c r="G37" s="9">
        <v>10</v>
      </c>
      <c r="H37" s="9">
        <v>12</v>
      </c>
      <c r="I37" s="9">
        <v>1.0767760276794434</v>
      </c>
      <c r="J37" s="9">
        <v>1.0767760276794434</v>
      </c>
      <c r="K37" s="9">
        <v>0</v>
      </c>
      <c r="L37" s="9">
        <v>89.485847473144531</v>
      </c>
    </row>
    <row r="38" spans="1:12" x14ac:dyDescent="0.25">
      <c r="A38" s="5" t="str">
        <f t="shared" si="0"/>
        <v>1AllAll Customers001013</v>
      </c>
      <c r="B38" s="9">
        <v>1</v>
      </c>
      <c r="C38" t="s">
        <v>129</v>
      </c>
      <c r="D38" t="s">
        <v>136</v>
      </c>
      <c r="E38" s="9">
        <v>0</v>
      </c>
      <c r="F38" s="9">
        <v>0</v>
      </c>
      <c r="G38" s="9">
        <v>10</v>
      </c>
      <c r="H38" s="9">
        <v>13</v>
      </c>
      <c r="I38" s="9">
        <v>1.3955065011978149</v>
      </c>
      <c r="J38" s="9">
        <v>1.3955065011978149</v>
      </c>
      <c r="K38" s="9">
        <v>0</v>
      </c>
      <c r="L38" s="9">
        <v>92.280738830566406</v>
      </c>
    </row>
    <row r="39" spans="1:12" x14ac:dyDescent="0.25">
      <c r="A39" s="5" t="str">
        <f t="shared" si="0"/>
        <v>1AllAll Customers001014</v>
      </c>
      <c r="B39" s="9">
        <v>1</v>
      </c>
      <c r="C39" t="s">
        <v>129</v>
      </c>
      <c r="D39" t="s">
        <v>136</v>
      </c>
      <c r="E39" s="9">
        <v>0</v>
      </c>
      <c r="F39" s="9">
        <v>0</v>
      </c>
      <c r="G39" s="9">
        <v>10</v>
      </c>
      <c r="H39" s="9">
        <v>14</v>
      </c>
      <c r="I39" s="9">
        <v>1.7525037527084351</v>
      </c>
      <c r="J39" s="9">
        <v>1.7525037527084351</v>
      </c>
      <c r="K39" s="9">
        <v>0</v>
      </c>
      <c r="L39" s="9">
        <v>94.439727783203125</v>
      </c>
    </row>
    <row r="40" spans="1:12" x14ac:dyDescent="0.25">
      <c r="A40" s="5" t="str">
        <f t="shared" si="0"/>
        <v>1AllAll Customers001015</v>
      </c>
      <c r="B40" s="9">
        <v>1</v>
      </c>
      <c r="C40" t="s">
        <v>129</v>
      </c>
      <c r="D40" t="s">
        <v>136</v>
      </c>
      <c r="E40" s="9">
        <v>0</v>
      </c>
      <c r="F40" s="9">
        <v>0</v>
      </c>
      <c r="G40" s="9">
        <v>10</v>
      </c>
      <c r="H40" s="9">
        <v>15</v>
      </c>
      <c r="I40" s="9">
        <v>2.0923130512237549</v>
      </c>
      <c r="J40" s="9">
        <v>2.0923130512237549</v>
      </c>
      <c r="K40" s="9">
        <v>0</v>
      </c>
      <c r="L40" s="9">
        <v>95.785812377929688</v>
      </c>
    </row>
    <row r="41" spans="1:12" x14ac:dyDescent="0.25">
      <c r="A41" s="5" t="str">
        <f t="shared" si="0"/>
        <v>1AllAll Customers001016</v>
      </c>
      <c r="B41" s="9">
        <v>1</v>
      </c>
      <c r="C41" t="s">
        <v>129</v>
      </c>
      <c r="D41" t="s">
        <v>136</v>
      </c>
      <c r="E41" s="9">
        <v>0</v>
      </c>
      <c r="F41" s="9">
        <v>0</v>
      </c>
      <c r="G41" s="9">
        <v>10</v>
      </c>
      <c r="H41" s="9">
        <v>16</v>
      </c>
      <c r="I41" s="9">
        <v>2.4517133235931396</v>
      </c>
      <c r="J41" s="9">
        <v>2.4517133235931396</v>
      </c>
      <c r="K41" s="9">
        <v>0</v>
      </c>
      <c r="L41" s="9">
        <v>96.327667236328125</v>
      </c>
    </row>
    <row r="42" spans="1:12" x14ac:dyDescent="0.25">
      <c r="A42" s="5" t="str">
        <f t="shared" si="0"/>
        <v>1AllAll Customers001017</v>
      </c>
      <c r="B42" s="9">
        <v>1</v>
      </c>
      <c r="C42" t="s">
        <v>129</v>
      </c>
      <c r="D42" t="s">
        <v>136</v>
      </c>
      <c r="E42" s="9">
        <v>0</v>
      </c>
      <c r="F42" s="9">
        <v>0</v>
      </c>
      <c r="G42" s="9">
        <v>10</v>
      </c>
      <c r="H42" s="9">
        <v>17</v>
      </c>
      <c r="I42" s="9">
        <v>2.7302322387695313</v>
      </c>
      <c r="J42" s="9">
        <v>1.6389907598495483</v>
      </c>
      <c r="K42" s="9">
        <v>2.084655687212944E-2</v>
      </c>
      <c r="L42" s="9">
        <v>96.236976623535156</v>
      </c>
    </row>
    <row r="43" spans="1:12" x14ac:dyDescent="0.25">
      <c r="A43" s="5" t="str">
        <f t="shared" si="0"/>
        <v>1AllAll Customers001018</v>
      </c>
      <c r="B43" s="9">
        <v>1</v>
      </c>
      <c r="C43" t="s">
        <v>129</v>
      </c>
      <c r="D43" t="s">
        <v>136</v>
      </c>
      <c r="E43" s="9">
        <v>0</v>
      </c>
      <c r="F43" s="9">
        <v>0</v>
      </c>
      <c r="G43" s="9">
        <v>10</v>
      </c>
      <c r="H43" s="9">
        <v>18</v>
      </c>
      <c r="I43" s="9">
        <v>2.963238000869751</v>
      </c>
      <c r="J43" s="9">
        <v>2.2892193794250488</v>
      </c>
      <c r="K43" s="9">
        <v>3.2231621444225311E-2</v>
      </c>
      <c r="L43" s="9">
        <v>95.542251586914063</v>
      </c>
    </row>
    <row r="44" spans="1:12" x14ac:dyDescent="0.25">
      <c r="A44" s="5" t="str">
        <f t="shared" si="0"/>
        <v>1AllAll Customers001019</v>
      </c>
      <c r="B44" s="9">
        <v>1</v>
      </c>
      <c r="C44" t="s">
        <v>129</v>
      </c>
      <c r="D44" t="s">
        <v>136</v>
      </c>
      <c r="E44" s="9">
        <v>0</v>
      </c>
      <c r="F44" s="9">
        <v>0</v>
      </c>
      <c r="G44" s="9">
        <v>10</v>
      </c>
      <c r="H44" s="9">
        <v>19</v>
      </c>
      <c r="I44" s="9">
        <v>3.039973258972168</v>
      </c>
      <c r="J44" s="9">
        <v>2.6135389804840088</v>
      </c>
      <c r="K44" s="9">
        <v>1.7012989148497581E-2</v>
      </c>
      <c r="L44" s="9">
        <v>93.9913330078125</v>
      </c>
    </row>
    <row r="45" spans="1:12" x14ac:dyDescent="0.25">
      <c r="A45" s="5" t="str">
        <f t="shared" si="0"/>
        <v>1AllAll Customers001020</v>
      </c>
      <c r="B45" s="9">
        <v>1</v>
      </c>
      <c r="C45" t="s">
        <v>129</v>
      </c>
      <c r="D45" t="s">
        <v>136</v>
      </c>
      <c r="E45" s="9">
        <v>0</v>
      </c>
      <c r="F45" s="9">
        <v>0</v>
      </c>
      <c r="G45" s="9">
        <v>10</v>
      </c>
      <c r="H45" s="9">
        <v>20</v>
      </c>
      <c r="I45" s="9">
        <v>2.8926608562469482</v>
      </c>
      <c r="J45" s="9">
        <v>2.5960454940795898</v>
      </c>
      <c r="K45" s="9">
        <v>1.6876779496669769E-2</v>
      </c>
      <c r="L45" s="9">
        <v>91.134010314941406</v>
      </c>
    </row>
    <row r="46" spans="1:12" x14ac:dyDescent="0.25">
      <c r="A46" s="5" t="str">
        <f t="shared" si="0"/>
        <v>1AllAll Customers001021</v>
      </c>
      <c r="B46" s="9">
        <v>1</v>
      </c>
      <c r="C46" t="s">
        <v>129</v>
      </c>
      <c r="D46" t="s">
        <v>136</v>
      </c>
      <c r="E46" s="9">
        <v>0</v>
      </c>
      <c r="F46" s="9">
        <v>0</v>
      </c>
      <c r="G46" s="9">
        <v>10</v>
      </c>
      <c r="H46" s="9">
        <v>21</v>
      </c>
      <c r="I46" s="9">
        <v>2.7584095001220703</v>
      </c>
      <c r="J46" s="9">
        <v>2.492396354675293</v>
      </c>
      <c r="K46" s="9">
        <v>1.0795688256621361E-2</v>
      </c>
      <c r="L46" s="9">
        <v>87.404014587402344</v>
      </c>
    </row>
    <row r="47" spans="1:12" x14ac:dyDescent="0.25">
      <c r="A47" s="5" t="str">
        <f t="shared" si="0"/>
        <v>1AllAll Customers001022</v>
      </c>
      <c r="B47" s="9">
        <v>1</v>
      </c>
      <c r="C47" t="s">
        <v>129</v>
      </c>
      <c r="D47" t="s">
        <v>136</v>
      </c>
      <c r="E47" s="9">
        <v>0</v>
      </c>
      <c r="F47" s="9">
        <v>0</v>
      </c>
      <c r="G47" s="9">
        <v>10</v>
      </c>
      <c r="H47" s="9">
        <v>22</v>
      </c>
      <c r="I47" s="9">
        <v>2.6008751392364502</v>
      </c>
      <c r="J47" s="9">
        <v>3.072650671005249</v>
      </c>
      <c r="K47" s="9">
        <v>1.6686886548995972E-2</v>
      </c>
      <c r="L47" s="9">
        <v>84.29339599609375</v>
      </c>
    </row>
    <row r="48" spans="1:12" x14ac:dyDescent="0.25">
      <c r="A48" s="5" t="str">
        <f t="shared" si="0"/>
        <v>1AllAll Customers001023</v>
      </c>
      <c r="B48" s="9">
        <v>1</v>
      </c>
      <c r="C48" t="s">
        <v>129</v>
      </c>
      <c r="D48" t="s">
        <v>136</v>
      </c>
      <c r="E48" s="9">
        <v>0</v>
      </c>
      <c r="F48" s="9">
        <v>0</v>
      </c>
      <c r="G48" s="9">
        <v>10</v>
      </c>
      <c r="H48" s="9">
        <v>23</v>
      </c>
      <c r="I48" s="9">
        <v>2.3205561637878418</v>
      </c>
      <c r="J48" s="9">
        <v>2.5003728866577148</v>
      </c>
      <c r="K48" s="9">
        <v>1.237879041582346E-2</v>
      </c>
      <c r="L48" s="9">
        <v>82.128425598144531</v>
      </c>
    </row>
    <row r="49" spans="1:12" x14ac:dyDescent="0.25">
      <c r="A49" s="5" t="str">
        <f t="shared" si="0"/>
        <v>1AllAll Customers001024</v>
      </c>
      <c r="B49" s="9">
        <v>1</v>
      </c>
      <c r="C49" t="s">
        <v>129</v>
      </c>
      <c r="D49" t="s">
        <v>136</v>
      </c>
      <c r="E49" s="9">
        <v>0</v>
      </c>
      <c r="F49" s="9">
        <v>0</v>
      </c>
      <c r="G49" s="9">
        <v>10</v>
      </c>
      <c r="H49" s="9">
        <v>24</v>
      </c>
      <c r="I49" s="9">
        <v>1.9439634084701538</v>
      </c>
      <c r="J49" s="9">
        <v>2.049072265625</v>
      </c>
      <c r="K49" s="9">
        <v>1.0061131790280342E-2</v>
      </c>
      <c r="L49" s="9">
        <v>80.337234497070313</v>
      </c>
    </row>
    <row r="50" spans="1:12" x14ac:dyDescent="0.25">
      <c r="A50" s="5" t="str">
        <f t="shared" si="0"/>
        <v>1AllAll Customers0121</v>
      </c>
      <c r="B50" s="9">
        <v>1</v>
      </c>
      <c r="C50" t="s">
        <v>129</v>
      </c>
      <c r="D50" s="3" t="s">
        <v>136</v>
      </c>
      <c r="E50" s="9">
        <v>0</v>
      </c>
      <c r="F50" s="9">
        <v>1</v>
      </c>
      <c r="G50" s="9">
        <v>2</v>
      </c>
      <c r="H50" s="9">
        <v>1</v>
      </c>
      <c r="I50" s="9">
        <v>1.3371548652648926</v>
      </c>
      <c r="J50" s="9">
        <v>1.3371548652648926</v>
      </c>
      <c r="K50" s="9">
        <v>0</v>
      </c>
      <c r="L50" s="9">
        <v>74.114753723144531</v>
      </c>
    </row>
    <row r="51" spans="1:12" x14ac:dyDescent="0.25">
      <c r="A51" s="5" t="str">
        <f t="shared" si="0"/>
        <v>1AllAll Customers0122</v>
      </c>
      <c r="B51" s="9">
        <v>1</v>
      </c>
      <c r="C51" t="s">
        <v>129</v>
      </c>
      <c r="D51" s="3" t="s">
        <v>136</v>
      </c>
      <c r="E51" s="9">
        <v>0</v>
      </c>
      <c r="F51" s="9">
        <v>1</v>
      </c>
      <c r="G51" s="9">
        <v>2</v>
      </c>
      <c r="H51" s="9">
        <v>2</v>
      </c>
      <c r="I51" s="9">
        <v>1.1234335899353027</v>
      </c>
      <c r="J51" s="9">
        <v>1.1234335899353027</v>
      </c>
      <c r="K51" s="9">
        <v>0</v>
      </c>
      <c r="L51" s="9">
        <v>73.007896423339844</v>
      </c>
    </row>
    <row r="52" spans="1:12" x14ac:dyDescent="0.25">
      <c r="A52" s="5" t="str">
        <f t="shared" si="0"/>
        <v>1AllAll Customers0123</v>
      </c>
      <c r="B52" s="9">
        <v>1</v>
      </c>
      <c r="C52" t="s">
        <v>129</v>
      </c>
      <c r="D52" s="3" t="s">
        <v>136</v>
      </c>
      <c r="E52" s="9">
        <v>0</v>
      </c>
      <c r="F52" s="9">
        <v>1</v>
      </c>
      <c r="G52" s="9">
        <v>2</v>
      </c>
      <c r="H52" s="9">
        <v>3</v>
      </c>
      <c r="I52" s="9">
        <v>0.97281217575073242</v>
      </c>
      <c r="J52" s="9">
        <v>0.97281217575073242</v>
      </c>
      <c r="K52" s="9">
        <v>0</v>
      </c>
      <c r="L52" s="9">
        <v>72.072425842285156</v>
      </c>
    </row>
    <row r="53" spans="1:12" x14ac:dyDescent="0.25">
      <c r="A53" s="5" t="str">
        <f t="shared" si="0"/>
        <v>1AllAll Customers0124</v>
      </c>
      <c r="B53" s="9">
        <v>1</v>
      </c>
      <c r="C53" t="s">
        <v>129</v>
      </c>
      <c r="D53" s="3" t="s">
        <v>136</v>
      </c>
      <c r="E53" s="9">
        <v>0</v>
      </c>
      <c r="F53" s="9">
        <v>1</v>
      </c>
      <c r="G53" s="9">
        <v>2</v>
      </c>
      <c r="H53" s="9">
        <v>4</v>
      </c>
      <c r="I53" s="9">
        <v>0.86286246776580811</v>
      </c>
      <c r="J53" s="9">
        <v>0.86286246776580811</v>
      </c>
      <c r="K53" s="9">
        <v>0</v>
      </c>
      <c r="L53" s="9">
        <v>71.189559936523438</v>
      </c>
    </row>
    <row r="54" spans="1:12" x14ac:dyDescent="0.25">
      <c r="A54" s="5" t="str">
        <f t="shared" si="0"/>
        <v>1AllAll Customers0125</v>
      </c>
      <c r="B54" s="9">
        <v>1</v>
      </c>
      <c r="C54" t="s">
        <v>129</v>
      </c>
      <c r="D54" s="3" t="s">
        <v>136</v>
      </c>
      <c r="E54" s="9">
        <v>0</v>
      </c>
      <c r="F54" s="9">
        <v>1</v>
      </c>
      <c r="G54" s="9">
        <v>2</v>
      </c>
      <c r="H54" s="9">
        <v>5</v>
      </c>
      <c r="I54" s="9">
        <v>0.78780549764633179</v>
      </c>
      <c r="J54" s="9">
        <v>0.78780549764633179</v>
      </c>
      <c r="K54" s="9">
        <v>0</v>
      </c>
      <c r="L54" s="9">
        <v>70.430122375488281</v>
      </c>
    </row>
    <row r="55" spans="1:12" x14ac:dyDescent="0.25">
      <c r="A55" s="5" t="str">
        <f t="shared" si="0"/>
        <v>1AllAll Customers0126</v>
      </c>
      <c r="B55" s="9">
        <v>1</v>
      </c>
      <c r="C55" t="s">
        <v>129</v>
      </c>
      <c r="D55" s="3" t="s">
        <v>136</v>
      </c>
      <c r="E55" s="9">
        <v>0</v>
      </c>
      <c r="F55" s="9">
        <v>1</v>
      </c>
      <c r="G55" s="9">
        <v>2</v>
      </c>
      <c r="H55" s="9">
        <v>6</v>
      </c>
      <c r="I55" s="9">
        <v>0.74792897701263428</v>
      </c>
      <c r="J55" s="9">
        <v>0.74792897701263428</v>
      </c>
      <c r="K55" s="9">
        <v>0</v>
      </c>
      <c r="L55" s="9">
        <v>69.739776611328125</v>
      </c>
    </row>
    <row r="56" spans="1:12" x14ac:dyDescent="0.25">
      <c r="A56" s="5" t="str">
        <f t="shared" si="0"/>
        <v>1AllAll Customers0127</v>
      </c>
      <c r="B56" s="9">
        <v>1</v>
      </c>
      <c r="C56" t="s">
        <v>129</v>
      </c>
      <c r="D56" s="3" t="s">
        <v>136</v>
      </c>
      <c r="E56" s="9">
        <v>0</v>
      </c>
      <c r="F56" s="9">
        <v>1</v>
      </c>
      <c r="G56" s="9">
        <v>2</v>
      </c>
      <c r="H56" s="9">
        <v>7</v>
      </c>
      <c r="I56" s="9">
        <v>0.73443156480789185</v>
      </c>
      <c r="J56" s="9">
        <v>0.73443156480789185</v>
      </c>
      <c r="K56" s="9">
        <v>0</v>
      </c>
      <c r="L56" s="9">
        <v>69.213356018066406</v>
      </c>
    </row>
    <row r="57" spans="1:12" x14ac:dyDescent="0.25">
      <c r="A57" s="5" t="str">
        <f t="shared" si="0"/>
        <v>1AllAll Customers0128</v>
      </c>
      <c r="B57" s="9">
        <v>1</v>
      </c>
      <c r="C57" t="s">
        <v>129</v>
      </c>
      <c r="D57" s="3" t="s">
        <v>136</v>
      </c>
      <c r="E57" s="9">
        <v>0</v>
      </c>
      <c r="F57" s="9">
        <v>1</v>
      </c>
      <c r="G57" s="9">
        <v>2</v>
      </c>
      <c r="H57" s="9">
        <v>8</v>
      </c>
      <c r="I57" s="9">
        <v>0.70971977710723877</v>
      </c>
      <c r="J57" s="9">
        <v>0.70971977710723877</v>
      </c>
      <c r="K57" s="9">
        <v>0</v>
      </c>
      <c r="L57" s="9">
        <v>69.52587890625</v>
      </c>
    </row>
    <row r="58" spans="1:12" x14ac:dyDescent="0.25">
      <c r="A58" s="5" t="str">
        <f t="shared" si="0"/>
        <v>1AllAll Customers0129</v>
      </c>
      <c r="B58" s="9">
        <v>1</v>
      </c>
      <c r="C58" t="s">
        <v>129</v>
      </c>
      <c r="D58" s="3" t="s">
        <v>136</v>
      </c>
      <c r="E58" s="9">
        <v>0</v>
      </c>
      <c r="F58" s="9">
        <v>1</v>
      </c>
      <c r="G58" s="9">
        <v>2</v>
      </c>
      <c r="H58" s="9">
        <v>9</v>
      </c>
      <c r="I58" s="9">
        <v>0.63164287805557251</v>
      </c>
      <c r="J58" s="9">
        <v>0.63164287805557251</v>
      </c>
      <c r="K58" s="9">
        <v>0</v>
      </c>
      <c r="L58" s="9">
        <v>72.044052124023438</v>
      </c>
    </row>
    <row r="59" spans="1:12" x14ac:dyDescent="0.25">
      <c r="A59" s="5" t="str">
        <f t="shared" si="0"/>
        <v>1AllAll Customers01210</v>
      </c>
      <c r="B59" s="9">
        <v>1</v>
      </c>
      <c r="C59" t="s">
        <v>129</v>
      </c>
      <c r="D59" s="3" t="s">
        <v>136</v>
      </c>
      <c r="E59" s="9">
        <v>0</v>
      </c>
      <c r="F59" s="9">
        <v>1</v>
      </c>
      <c r="G59" s="9">
        <v>2</v>
      </c>
      <c r="H59" s="9">
        <v>10</v>
      </c>
      <c r="I59" s="9">
        <v>0.61076831817626953</v>
      </c>
      <c r="J59" s="9">
        <v>0.61076831817626953</v>
      </c>
      <c r="K59" s="9">
        <v>0</v>
      </c>
      <c r="L59" s="9">
        <v>76.354255676269531</v>
      </c>
    </row>
    <row r="60" spans="1:12" x14ac:dyDescent="0.25">
      <c r="A60" s="5" t="str">
        <f t="shared" si="0"/>
        <v>1AllAll Customers01211</v>
      </c>
      <c r="B60" s="9">
        <v>1</v>
      </c>
      <c r="C60" t="s">
        <v>129</v>
      </c>
      <c r="D60" s="3" t="s">
        <v>136</v>
      </c>
      <c r="E60" s="9">
        <v>0</v>
      </c>
      <c r="F60" s="9">
        <v>1</v>
      </c>
      <c r="G60" s="9">
        <v>2</v>
      </c>
      <c r="H60" s="9">
        <v>11</v>
      </c>
      <c r="I60" s="9">
        <v>0.65645641088485718</v>
      </c>
      <c r="J60" s="9">
        <v>0.65645641088485718</v>
      </c>
      <c r="K60" s="9">
        <v>0</v>
      </c>
      <c r="L60" s="9">
        <v>80.79656982421875</v>
      </c>
    </row>
    <row r="61" spans="1:12" x14ac:dyDescent="0.25">
      <c r="A61" s="5" t="str">
        <f t="shared" si="0"/>
        <v>1AllAll Customers01212</v>
      </c>
      <c r="B61" s="9">
        <v>1</v>
      </c>
      <c r="C61" t="s">
        <v>129</v>
      </c>
      <c r="D61" s="3" t="s">
        <v>136</v>
      </c>
      <c r="E61" s="9">
        <v>0</v>
      </c>
      <c r="F61" s="9">
        <v>1</v>
      </c>
      <c r="G61" s="9">
        <v>2</v>
      </c>
      <c r="H61" s="9">
        <v>12</v>
      </c>
      <c r="I61" s="9">
        <v>0.78500068187713623</v>
      </c>
      <c r="J61" s="9">
        <v>0.78500068187713623</v>
      </c>
      <c r="K61" s="9">
        <v>0</v>
      </c>
      <c r="L61" s="9">
        <v>84.736801147460938</v>
      </c>
    </row>
    <row r="62" spans="1:12" x14ac:dyDescent="0.25">
      <c r="A62" s="5" t="str">
        <f t="shared" si="0"/>
        <v>1AllAll Customers01213</v>
      </c>
      <c r="B62" s="9">
        <v>1</v>
      </c>
      <c r="C62" t="s">
        <v>129</v>
      </c>
      <c r="D62" s="3" t="s">
        <v>136</v>
      </c>
      <c r="E62" s="9">
        <v>0</v>
      </c>
      <c r="F62" s="9">
        <v>1</v>
      </c>
      <c r="G62" s="9">
        <v>2</v>
      </c>
      <c r="H62" s="9">
        <v>13</v>
      </c>
      <c r="I62" s="9">
        <v>1.0111261606216431</v>
      </c>
      <c r="J62" s="9">
        <v>1.0111261606216431</v>
      </c>
      <c r="K62" s="9">
        <v>0</v>
      </c>
      <c r="L62" s="9">
        <v>87.542312622070313</v>
      </c>
    </row>
    <row r="63" spans="1:12" x14ac:dyDescent="0.25">
      <c r="A63" s="5" t="str">
        <f t="shared" si="0"/>
        <v>1AllAll Customers01214</v>
      </c>
      <c r="B63" s="9">
        <v>1</v>
      </c>
      <c r="C63" t="s">
        <v>129</v>
      </c>
      <c r="D63" s="3" t="s">
        <v>136</v>
      </c>
      <c r="E63" s="9">
        <v>0</v>
      </c>
      <c r="F63" s="9">
        <v>1</v>
      </c>
      <c r="G63" s="9">
        <v>2</v>
      </c>
      <c r="H63" s="9">
        <v>14</v>
      </c>
      <c r="I63" s="9">
        <v>1.2883667945861816</v>
      </c>
      <c r="J63" s="9">
        <v>1.2883667945861816</v>
      </c>
      <c r="K63" s="9">
        <v>0</v>
      </c>
      <c r="L63" s="9">
        <v>89.549407958984375</v>
      </c>
    </row>
    <row r="64" spans="1:12" x14ac:dyDescent="0.25">
      <c r="A64" s="5" t="str">
        <f t="shared" si="0"/>
        <v>1AllAll Customers01215</v>
      </c>
      <c r="B64" s="9">
        <v>1</v>
      </c>
      <c r="C64" t="s">
        <v>129</v>
      </c>
      <c r="D64" s="3" t="s">
        <v>136</v>
      </c>
      <c r="E64" s="9">
        <v>0</v>
      </c>
      <c r="F64" s="9">
        <v>1</v>
      </c>
      <c r="G64" s="9">
        <v>2</v>
      </c>
      <c r="H64" s="9">
        <v>15</v>
      </c>
      <c r="I64" s="9">
        <v>1.573297381401062</v>
      </c>
      <c r="J64" s="9">
        <v>1.573297381401062</v>
      </c>
      <c r="K64" s="9">
        <v>0</v>
      </c>
      <c r="L64" s="9">
        <v>91.148422241210938</v>
      </c>
    </row>
    <row r="65" spans="1:12" x14ac:dyDescent="0.25">
      <c r="A65" s="5" t="str">
        <f t="shared" si="0"/>
        <v>1AllAll Customers01216</v>
      </c>
      <c r="B65" s="9">
        <v>1</v>
      </c>
      <c r="C65" t="s">
        <v>129</v>
      </c>
      <c r="D65" s="3" t="s">
        <v>136</v>
      </c>
      <c r="E65" s="9">
        <v>0</v>
      </c>
      <c r="F65" s="9">
        <v>1</v>
      </c>
      <c r="G65" s="9">
        <v>2</v>
      </c>
      <c r="H65" s="9">
        <v>16</v>
      </c>
      <c r="I65" s="9">
        <v>1.8986247777938843</v>
      </c>
      <c r="J65" s="9">
        <v>1.8986247777938843</v>
      </c>
      <c r="K65" s="9">
        <v>0</v>
      </c>
      <c r="L65" s="9">
        <v>91.546607971191406</v>
      </c>
    </row>
    <row r="66" spans="1:12" x14ac:dyDescent="0.25">
      <c r="A66" s="5" t="str">
        <f t="shared" si="0"/>
        <v>1AllAll Customers01217</v>
      </c>
      <c r="B66" s="9">
        <v>1</v>
      </c>
      <c r="C66" t="s">
        <v>129</v>
      </c>
      <c r="D66" s="3" t="s">
        <v>136</v>
      </c>
      <c r="E66" s="9">
        <v>0</v>
      </c>
      <c r="F66" s="9">
        <v>1</v>
      </c>
      <c r="G66" s="9">
        <v>2</v>
      </c>
      <c r="H66" s="9">
        <v>17</v>
      </c>
      <c r="I66" s="9">
        <v>2.1700983047485352</v>
      </c>
      <c r="J66" s="9">
        <v>1.1797254085540771</v>
      </c>
      <c r="K66" s="9">
        <v>1.4731245115399361E-2</v>
      </c>
      <c r="L66" s="9">
        <v>91.751296997070313</v>
      </c>
    </row>
    <row r="67" spans="1:12" x14ac:dyDescent="0.25">
      <c r="A67" s="5" t="str">
        <f t="shared" ref="A67:A130" si="1">B67&amp;C67&amp;D67&amp;E67&amp;F67&amp;G67&amp;H67</f>
        <v>1AllAll Customers01218</v>
      </c>
      <c r="B67" s="9">
        <v>1</v>
      </c>
      <c r="C67" t="s">
        <v>129</v>
      </c>
      <c r="D67" s="3" t="s">
        <v>136</v>
      </c>
      <c r="E67" s="9">
        <v>0</v>
      </c>
      <c r="F67" s="9">
        <v>1</v>
      </c>
      <c r="G67" s="9">
        <v>2</v>
      </c>
      <c r="H67" s="9">
        <v>18</v>
      </c>
      <c r="I67" s="9">
        <v>2.4090797901153564</v>
      </c>
      <c r="J67" s="9">
        <v>1.8259811401367188</v>
      </c>
      <c r="K67" s="9">
        <v>2.6402398943901062E-2</v>
      </c>
      <c r="L67" s="9">
        <v>90.853431701660156</v>
      </c>
    </row>
    <row r="68" spans="1:12" x14ac:dyDescent="0.25">
      <c r="A68" s="5" t="str">
        <f t="shared" si="1"/>
        <v>1AllAll Customers01219</v>
      </c>
      <c r="B68" s="9">
        <v>1</v>
      </c>
      <c r="C68" t="s">
        <v>129</v>
      </c>
      <c r="D68" s="3" t="s">
        <v>136</v>
      </c>
      <c r="E68" s="9">
        <v>0</v>
      </c>
      <c r="F68" s="9">
        <v>1</v>
      </c>
      <c r="G68" s="9">
        <v>2</v>
      </c>
      <c r="H68" s="9">
        <v>19</v>
      </c>
      <c r="I68" s="9">
        <v>2.5084002017974854</v>
      </c>
      <c r="J68" s="9">
        <v>2.1441900730133057</v>
      </c>
      <c r="K68" s="9">
        <v>1.6570230945944786E-2</v>
      </c>
      <c r="L68" s="9">
        <v>89.211288452148438</v>
      </c>
    </row>
    <row r="69" spans="1:12" x14ac:dyDescent="0.25">
      <c r="A69" s="5" t="str">
        <f t="shared" si="1"/>
        <v>1AllAll Customers01220</v>
      </c>
      <c r="B69" s="9">
        <v>1</v>
      </c>
      <c r="C69" t="s">
        <v>129</v>
      </c>
      <c r="D69" s="3" t="s">
        <v>136</v>
      </c>
      <c r="E69" s="9">
        <v>0</v>
      </c>
      <c r="F69" s="9">
        <v>1</v>
      </c>
      <c r="G69" s="9">
        <v>2</v>
      </c>
      <c r="H69" s="9">
        <v>20</v>
      </c>
      <c r="I69" s="9">
        <v>2.4178428649902344</v>
      </c>
      <c r="J69" s="9">
        <v>2.155869722366333</v>
      </c>
      <c r="K69" s="9">
        <v>1.0390858165919781E-2</v>
      </c>
      <c r="L69" s="9">
        <v>86.911613464355469</v>
      </c>
    </row>
    <row r="70" spans="1:12" x14ac:dyDescent="0.25">
      <c r="A70" s="5" t="str">
        <f t="shared" si="1"/>
        <v>1AllAll Customers01221</v>
      </c>
      <c r="B70" s="9">
        <v>1</v>
      </c>
      <c r="C70" t="s">
        <v>129</v>
      </c>
      <c r="D70" s="3" t="s">
        <v>136</v>
      </c>
      <c r="E70" s="9">
        <v>0</v>
      </c>
      <c r="F70" s="9">
        <v>1</v>
      </c>
      <c r="G70" s="9">
        <v>2</v>
      </c>
      <c r="H70" s="9">
        <v>21</v>
      </c>
      <c r="I70" s="9">
        <v>2.3263247013092041</v>
      </c>
      <c r="J70" s="9">
        <v>2.0921778678894043</v>
      </c>
      <c r="K70" s="9">
        <v>1.1631917208433151E-2</v>
      </c>
      <c r="L70" s="9">
        <v>83.51995849609375</v>
      </c>
    </row>
    <row r="71" spans="1:12" x14ac:dyDescent="0.25">
      <c r="A71" s="5" t="str">
        <f t="shared" si="1"/>
        <v>1AllAll Customers01222</v>
      </c>
      <c r="B71" s="9">
        <v>1</v>
      </c>
      <c r="C71" t="s">
        <v>129</v>
      </c>
      <c r="D71" s="3" t="s">
        <v>136</v>
      </c>
      <c r="E71" s="9">
        <v>0</v>
      </c>
      <c r="F71" s="9">
        <v>1</v>
      </c>
      <c r="G71" s="9">
        <v>2</v>
      </c>
      <c r="H71" s="9">
        <v>22</v>
      </c>
      <c r="I71" s="9">
        <v>2.1974239349365234</v>
      </c>
      <c r="J71" s="9">
        <v>2.6227800846099854</v>
      </c>
      <c r="K71" s="9">
        <v>1.3860573060810566E-2</v>
      </c>
      <c r="L71" s="9">
        <v>80.359237670898438</v>
      </c>
    </row>
    <row r="72" spans="1:12" x14ac:dyDescent="0.25">
      <c r="A72" s="5" t="str">
        <f t="shared" si="1"/>
        <v>1AllAll Customers01223</v>
      </c>
      <c r="B72" s="9">
        <v>1</v>
      </c>
      <c r="C72" t="s">
        <v>129</v>
      </c>
      <c r="D72" s="3" t="s">
        <v>136</v>
      </c>
      <c r="E72" s="9">
        <v>0</v>
      </c>
      <c r="F72" s="9">
        <v>1</v>
      </c>
      <c r="G72" s="9">
        <v>2</v>
      </c>
      <c r="H72" s="9">
        <v>23</v>
      </c>
      <c r="I72" s="9">
        <v>1.9739441871643066</v>
      </c>
      <c r="J72" s="9">
        <v>2.1275029182434082</v>
      </c>
      <c r="K72" s="9">
        <v>1.0507025755941868E-2</v>
      </c>
      <c r="L72" s="9">
        <v>78.222457885742188</v>
      </c>
    </row>
    <row r="73" spans="1:12" x14ac:dyDescent="0.25">
      <c r="A73" s="5" t="str">
        <f t="shared" si="1"/>
        <v>1AllAll Customers01224</v>
      </c>
      <c r="B73" s="9">
        <v>1</v>
      </c>
      <c r="C73" t="s">
        <v>129</v>
      </c>
      <c r="D73" s="3" t="s">
        <v>136</v>
      </c>
      <c r="E73" s="9">
        <v>0</v>
      </c>
      <c r="F73" s="9">
        <v>1</v>
      </c>
      <c r="G73" s="9">
        <v>2</v>
      </c>
      <c r="H73" s="9">
        <v>24</v>
      </c>
      <c r="I73" s="9">
        <v>1.6598193645477295</v>
      </c>
      <c r="J73" s="9">
        <v>1.7440202236175537</v>
      </c>
      <c r="K73" s="9">
        <v>8.6032887920737267E-3</v>
      </c>
      <c r="L73" s="9">
        <v>76.407722473144531</v>
      </c>
    </row>
    <row r="74" spans="1:12" x14ac:dyDescent="0.25">
      <c r="A74" s="5" t="str">
        <f t="shared" si="1"/>
        <v>1AllAll Customers01101</v>
      </c>
      <c r="B74" s="9">
        <v>1</v>
      </c>
      <c r="C74" t="s">
        <v>129</v>
      </c>
      <c r="D74" s="3" t="s">
        <v>136</v>
      </c>
      <c r="E74" s="9">
        <v>0</v>
      </c>
      <c r="F74" s="9">
        <v>1</v>
      </c>
      <c r="G74" s="9">
        <v>10</v>
      </c>
      <c r="H74" s="9">
        <v>1</v>
      </c>
      <c r="I74" s="9">
        <v>1.5807480812072754</v>
      </c>
      <c r="J74" s="9">
        <v>1.5807480812072754</v>
      </c>
      <c r="K74" s="9">
        <v>0</v>
      </c>
      <c r="L74" s="9">
        <v>78.360206604003906</v>
      </c>
    </row>
    <row r="75" spans="1:12" x14ac:dyDescent="0.25">
      <c r="A75" s="5" t="str">
        <f t="shared" si="1"/>
        <v>1AllAll Customers01102</v>
      </c>
      <c r="B75" s="9">
        <v>1</v>
      </c>
      <c r="C75" t="s">
        <v>129</v>
      </c>
      <c r="D75" s="3" t="s">
        <v>136</v>
      </c>
      <c r="E75" s="9">
        <v>0</v>
      </c>
      <c r="F75" s="9">
        <v>1</v>
      </c>
      <c r="G75" s="9">
        <v>10</v>
      </c>
      <c r="H75" s="9">
        <v>2</v>
      </c>
      <c r="I75" s="9">
        <v>1.3074415922164917</v>
      </c>
      <c r="J75" s="9">
        <v>1.3074415922164917</v>
      </c>
      <c r="K75" s="9">
        <v>0</v>
      </c>
      <c r="L75" s="9">
        <v>76.819053649902344</v>
      </c>
    </row>
    <row r="76" spans="1:12" x14ac:dyDescent="0.25">
      <c r="A76" s="5" t="str">
        <f t="shared" si="1"/>
        <v>1AllAll Customers01103</v>
      </c>
      <c r="B76" s="9">
        <v>1</v>
      </c>
      <c r="C76" t="s">
        <v>129</v>
      </c>
      <c r="D76" s="3" t="s">
        <v>136</v>
      </c>
      <c r="E76" s="9">
        <v>0</v>
      </c>
      <c r="F76" s="9">
        <v>1</v>
      </c>
      <c r="G76" s="9">
        <v>10</v>
      </c>
      <c r="H76" s="9">
        <v>3</v>
      </c>
      <c r="I76" s="9">
        <v>1.1163254976272583</v>
      </c>
      <c r="J76" s="9">
        <v>1.1163254976272583</v>
      </c>
      <c r="K76" s="9">
        <v>0</v>
      </c>
      <c r="L76" s="9">
        <v>75.492500305175781</v>
      </c>
    </row>
    <row r="77" spans="1:12" x14ac:dyDescent="0.25">
      <c r="A77" s="5" t="str">
        <f t="shared" si="1"/>
        <v>1AllAll Customers01104</v>
      </c>
      <c r="B77" s="9">
        <v>1</v>
      </c>
      <c r="C77" t="s">
        <v>129</v>
      </c>
      <c r="D77" s="3" t="s">
        <v>136</v>
      </c>
      <c r="E77" s="9">
        <v>0</v>
      </c>
      <c r="F77" s="9">
        <v>1</v>
      </c>
      <c r="G77" s="9">
        <v>10</v>
      </c>
      <c r="H77" s="9">
        <v>4</v>
      </c>
      <c r="I77" s="9">
        <v>0.99318629503250122</v>
      </c>
      <c r="J77" s="9">
        <v>0.99318629503250122</v>
      </c>
      <c r="K77" s="9">
        <v>0</v>
      </c>
      <c r="L77" s="9">
        <v>74.655250549316406</v>
      </c>
    </row>
    <row r="78" spans="1:12" x14ac:dyDescent="0.25">
      <c r="A78" s="5" t="str">
        <f t="shared" si="1"/>
        <v>1AllAll Customers01105</v>
      </c>
      <c r="B78" s="9">
        <v>1</v>
      </c>
      <c r="C78" t="s">
        <v>129</v>
      </c>
      <c r="D78" s="3" t="s">
        <v>136</v>
      </c>
      <c r="E78" s="9">
        <v>0</v>
      </c>
      <c r="F78" s="9">
        <v>1</v>
      </c>
      <c r="G78" s="9">
        <v>10</v>
      </c>
      <c r="H78" s="9">
        <v>5</v>
      </c>
      <c r="I78" s="9">
        <v>0.90183663368225098</v>
      </c>
      <c r="J78" s="9">
        <v>0.90183663368225098</v>
      </c>
      <c r="K78" s="9">
        <v>0</v>
      </c>
      <c r="L78" s="9">
        <v>73.762855529785156</v>
      </c>
    </row>
    <row r="79" spans="1:12" x14ac:dyDescent="0.25">
      <c r="A79" s="5" t="str">
        <f t="shared" si="1"/>
        <v>1AllAll Customers01106</v>
      </c>
      <c r="B79" s="9">
        <v>1</v>
      </c>
      <c r="C79" t="s">
        <v>129</v>
      </c>
      <c r="D79" s="3" t="s">
        <v>136</v>
      </c>
      <c r="E79" s="9">
        <v>0</v>
      </c>
      <c r="F79" s="9">
        <v>1</v>
      </c>
      <c r="G79" s="9">
        <v>10</v>
      </c>
      <c r="H79" s="9">
        <v>6</v>
      </c>
      <c r="I79" s="9">
        <v>0.85204046964645386</v>
      </c>
      <c r="J79" s="9">
        <v>0.85204046964645386</v>
      </c>
      <c r="K79" s="9">
        <v>0</v>
      </c>
      <c r="L79" s="9">
        <v>73.08465576171875</v>
      </c>
    </row>
    <row r="80" spans="1:12" x14ac:dyDescent="0.25">
      <c r="A80" s="5" t="str">
        <f t="shared" si="1"/>
        <v>1AllAll Customers01107</v>
      </c>
      <c r="B80" s="9">
        <v>1</v>
      </c>
      <c r="C80" t="s">
        <v>129</v>
      </c>
      <c r="D80" s="3" t="s">
        <v>136</v>
      </c>
      <c r="E80" s="9">
        <v>0</v>
      </c>
      <c r="F80" s="9">
        <v>1</v>
      </c>
      <c r="G80" s="9">
        <v>10</v>
      </c>
      <c r="H80" s="9">
        <v>7</v>
      </c>
      <c r="I80" s="9">
        <v>0.82016646862030029</v>
      </c>
      <c r="J80" s="9">
        <v>0.82016646862030029</v>
      </c>
      <c r="K80" s="9">
        <v>0</v>
      </c>
      <c r="L80" s="9">
        <v>72.497596740722656</v>
      </c>
    </row>
    <row r="81" spans="1:12" x14ac:dyDescent="0.25">
      <c r="A81" s="5" t="str">
        <f t="shared" si="1"/>
        <v>1AllAll Customers01108</v>
      </c>
      <c r="B81" s="9">
        <v>1</v>
      </c>
      <c r="C81" t="s">
        <v>129</v>
      </c>
      <c r="D81" s="3" t="s">
        <v>136</v>
      </c>
      <c r="E81" s="9">
        <v>0</v>
      </c>
      <c r="F81" s="9">
        <v>1</v>
      </c>
      <c r="G81" s="9">
        <v>10</v>
      </c>
      <c r="H81" s="9">
        <v>8</v>
      </c>
      <c r="I81" s="9">
        <v>0.80274981260299683</v>
      </c>
      <c r="J81" s="9">
        <v>0.80274981260299683</v>
      </c>
      <c r="K81" s="9">
        <v>0</v>
      </c>
      <c r="L81" s="9">
        <v>72.999679565429688</v>
      </c>
    </row>
    <row r="82" spans="1:12" x14ac:dyDescent="0.25">
      <c r="A82" s="5" t="str">
        <f t="shared" si="1"/>
        <v>1AllAll Customers01109</v>
      </c>
      <c r="B82" s="9">
        <v>1</v>
      </c>
      <c r="C82" t="s">
        <v>129</v>
      </c>
      <c r="D82" s="3" t="s">
        <v>136</v>
      </c>
      <c r="E82" s="9">
        <v>0</v>
      </c>
      <c r="F82" s="9">
        <v>1</v>
      </c>
      <c r="G82" s="9">
        <v>10</v>
      </c>
      <c r="H82" s="9">
        <v>9</v>
      </c>
      <c r="I82" s="9">
        <v>0.74325662851333618</v>
      </c>
      <c r="J82" s="9">
        <v>0.74325662851333618</v>
      </c>
      <c r="K82" s="9">
        <v>0</v>
      </c>
      <c r="L82" s="9">
        <v>76.133544921875</v>
      </c>
    </row>
    <row r="83" spans="1:12" x14ac:dyDescent="0.25">
      <c r="A83" s="5" t="str">
        <f t="shared" si="1"/>
        <v>1AllAll Customers011010</v>
      </c>
      <c r="B83" s="9">
        <v>1</v>
      </c>
      <c r="C83" t="s">
        <v>129</v>
      </c>
      <c r="D83" s="3" t="s">
        <v>136</v>
      </c>
      <c r="E83" s="9">
        <v>0</v>
      </c>
      <c r="F83" s="9">
        <v>1</v>
      </c>
      <c r="G83" s="9">
        <v>10</v>
      </c>
      <c r="H83" s="9">
        <v>10</v>
      </c>
      <c r="I83" s="9">
        <v>0.77232331037521362</v>
      </c>
      <c r="J83" s="9">
        <v>0.77232331037521362</v>
      </c>
      <c r="K83" s="9">
        <v>0</v>
      </c>
      <c r="L83" s="9">
        <v>81.279541015625</v>
      </c>
    </row>
    <row r="84" spans="1:12" x14ac:dyDescent="0.25">
      <c r="A84" s="5" t="str">
        <f t="shared" si="1"/>
        <v>1AllAll Customers011011</v>
      </c>
      <c r="B84" s="9">
        <v>1</v>
      </c>
      <c r="C84" t="s">
        <v>129</v>
      </c>
      <c r="D84" s="3" t="s">
        <v>136</v>
      </c>
      <c r="E84" s="9">
        <v>0</v>
      </c>
      <c r="F84" s="9">
        <v>1</v>
      </c>
      <c r="G84" s="9">
        <v>10</v>
      </c>
      <c r="H84" s="9">
        <v>11</v>
      </c>
      <c r="I84" s="9">
        <v>0.93121325969696045</v>
      </c>
      <c r="J84" s="9">
        <v>0.93121325969696045</v>
      </c>
      <c r="K84" s="9">
        <v>0</v>
      </c>
      <c r="L84" s="9">
        <v>86.831291198730469</v>
      </c>
    </row>
    <row r="85" spans="1:12" x14ac:dyDescent="0.25">
      <c r="A85" s="5" t="str">
        <f t="shared" si="1"/>
        <v>1AllAll Customers011012</v>
      </c>
      <c r="B85" s="9">
        <v>1</v>
      </c>
      <c r="C85" t="s">
        <v>129</v>
      </c>
      <c r="D85" s="3" t="s">
        <v>136</v>
      </c>
      <c r="E85" s="9">
        <v>0</v>
      </c>
      <c r="F85" s="9">
        <v>1</v>
      </c>
      <c r="G85" s="9">
        <v>10</v>
      </c>
      <c r="H85" s="9">
        <v>12</v>
      </c>
      <c r="I85" s="9">
        <v>1.1673465967178345</v>
      </c>
      <c r="J85" s="9">
        <v>1.1673465967178345</v>
      </c>
      <c r="K85" s="9">
        <v>0</v>
      </c>
      <c r="L85" s="9">
        <v>91.080863952636719</v>
      </c>
    </row>
    <row r="86" spans="1:12" x14ac:dyDescent="0.25">
      <c r="A86" s="5" t="str">
        <f t="shared" si="1"/>
        <v>1AllAll Customers011013</v>
      </c>
      <c r="B86" s="9">
        <v>1</v>
      </c>
      <c r="C86" t="s">
        <v>129</v>
      </c>
      <c r="D86" s="3" t="s">
        <v>136</v>
      </c>
      <c r="E86" s="9">
        <v>0</v>
      </c>
      <c r="F86" s="9">
        <v>1</v>
      </c>
      <c r="G86" s="9">
        <v>10</v>
      </c>
      <c r="H86" s="9">
        <v>13</v>
      </c>
      <c r="I86" s="9">
        <v>1.5163184404373169</v>
      </c>
      <c r="J86" s="9">
        <v>1.5163184404373169</v>
      </c>
      <c r="K86" s="9">
        <v>0</v>
      </c>
      <c r="L86" s="9">
        <v>93.834602355957031</v>
      </c>
    </row>
    <row r="87" spans="1:12" x14ac:dyDescent="0.25">
      <c r="A87" s="5" t="str">
        <f t="shared" si="1"/>
        <v>1AllAll Customers011014</v>
      </c>
      <c r="B87" s="9">
        <v>1</v>
      </c>
      <c r="C87" t="s">
        <v>129</v>
      </c>
      <c r="D87" s="3" t="s">
        <v>136</v>
      </c>
      <c r="E87" s="9">
        <v>0</v>
      </c>
      <c r="F87" s="9">
        <v>1</v>
      </c>
      <c r="G87" s="9">
        <v>10</v>
      </c>
      <c r="H87" s="9">
        <v>14</v>
      </c>
      <c r="I87" s="9">
        <v>1.8980618715286255</v>
      </c>
      <c r="J87" s="9">
        <v>1.8980618715286255</v>
      </c>
      <c r="K87" s="9">
        <v>0</v>
      </c>
      <c r="L87" s="9">
        <v>96.104545593261719</v>
      </c>
    </row>
    <row r="88" spans="1:12" x14ac:dyDescent="0.25">
      <c r="A88" s="5" t="str">
        <f t="shared" si="1"/>
        <v>1AllAll Customers011015</v>
      </c>
      <c r="B88" s="9">
        <v>1</v>
      </c>
      <c r="C88" t="s">
        <v>129</v>
      </c>
      <c r="D88" s="3" t="s">
        <v>136</v>
      </c>
      <c r="E88" s="9">
        <v>0</v>
      </c>
      <c r="F88" s="9">
        <v>1</v>
      </c>
      <c r="G88" s="9">
        <v>10</v>
      </c>
      <c r="H88" s="9">
        <v>15</v>
      </c>
      <c r="I88" s="9">
        <v>2.2527351379394531</v>
      </c>
      <c r="J88" s="9">
        <v>2.2527351379394531</v>
      </c>
      <c r="K88" s="9">
        <v>0</v>
      </c>
      <c r="L88" s="9">
        <v>97.963485717773438</v>
      </c>
    </row>
    <row r="89" spans="1:12" x14ac:dyDescent="0.25">
      <c r="A89" s="5" t="str">
        <f t="shared" si="1"/>
        <v>1AllAll Customers011016</v>
      </c>
      <c r="B89" s="9">
        <v>1</v>
      </c>
      <c r="C89" t="s">
        <v>129</v>
      </c>
      <c r="D89" s="3" t="s">
        <v>136</v>
      </c>
      <c r="E89" s="9">
        <v>0</v>
      </c>
      <c r="F89" s="9">
        <v>1</v>
      </c>
      <c r="G89" s="9">
        <v>10</v>
      </c>
      <c r="H89" s="9">
        <v>16</v>
      </c>
      <c r="I89" s="9">
        <v>2.6230449676513672</v>
      </c>
      <c r="J89" s="9">
        <v>2.6230449676513672</v>
      </c>
      <c r="K89" s="9">
        <v>0</v>
      </c>
      <c r="L89" s="9">
        <v>99.176750183105469</v>
      </c>
    </row>
    <row r="90" spans="1:12" x14ac:dyDescent="0.25">
      <c r="A90" s="5" t="str">
        <f t="shared" si="1"/>
        <v>1AllAll Customers011017</v>
      </c>
      <c r="B90" s="9">
        <v>1</v>
      </c>
      <c r="C90" t="s">
        <v>129</v>
      </c>
      <c r="D90" s="3" t="s">
        <v>136</v>
      </c>
      <c r="E90" s="9">
        <v>0</v>
      </c>
      <c r="F90" s="9">
        <v>1</v>
      </c>
      <c r="G90" s="9">
        <v>10</v>
      </c>
      <c r="H90" s="9">
        <v>17</v>
      </c>
      <c r="I90" s="9">
        <v>2.9023420810699463</v>
      </c>
      <c r="J90" s="9">
        <v>1.7381823062896729</v>
      </c>
      <c r="K90" s="9">
        <v>2.7904251590371132E-2</v>
      </c>
      <c r="L90" s="9">
        <v>99.479698181152344</v>
      </c>
    </row>
    <row r="91" spans="1:12" x14ac:dyDescent="0.25">
      <c r="A91" s="5" t="str">
        <f t="shared" si="1"/>
        <v>1AllAll Customers011018</v>
      </c>
      <c r="B91" s="9">
        <v>1</v>
      </c>
      <c r="C91" t="s">
        <v>129</v>
      </c>
      <c r="D91" s="3" t="s">
        <v>136</v>
      </c>
      <c r="E91" s="9">
        <v>0</v>
      </c>
      <c r="F91" s="9">
        <v>1</v>
      </c>
      <c r="G91" s="9">
        <v>10</v>
      </c>
      <c r="H91" s="9">
        <v>18</v>
      </c>
      <c r="I91" s="9">
        <v>3.1247820854187012</v>
      </c>
      <c r="J91" s="9">
        <v>2.3881258964538574</v>
      </c>
      <c r="K91" s="9">
        <v>4.1071180254220963E-2</v>
      </c>
      <c r="L91" s="9">
        <v>98.772529602050781</v>
      </c>
    </row>
    <row r="92" spans="1:12" x14ac:dyDescent="0.25">
      <c r="A92" s="5" t="str">
        <f t="shared" si="1"/>
        <v>1AllAll Customers011019</v>
      </c>
      <c r="B92" s="9">
        <v>1</v>
      </c>
      <c r="C92" t="s">
        <v>129</v>
      </c>
      <c r="D92" s="3" t="s">
        <v>136</v>
      </c>
      <c r="E92" s="9">
        <v>0</v>
      </c>
      <c r="F92" s="9">
        <v>1</v>
      </c>
      <c r="G92" s="9">
        <v>10</v>
      </c>
      <c r="H92" s="9">
        <v>19</v>
      </c>
      <c r="I92" s="9">
        <v>3.2007403373718262</v>
      </c>
      <c r="J92" s="9">
        <v>2.7355256080627441</v>
      </c>
      <c r="K92" s="9">
        <v>2.0822608843445778E-2</v>
      </c>
      <c r="L92" s="9">
        <v>96.970436096191406</v>
      </c>
    </row>
    <row r="93" spans="1:12" x14ac:dyDescent="0.25">
      <c r="A93" s="5" t="str">
        <f t="shared" si="1"/>
        <v>1AllAll Customers011020</v>
      </c>
      <c r="B93" s="9">
        <v>1</v>
      </c>
      <c r="C93" t="s">
        <v>129</v>
      </c>
      <c r="D93" s="3" t="s">
        <v>136</v>
      </c>
      <c r="E93" s="9">
        <v>0</v>
      </c>
      <c r="F93" s="9">
        <v>1</v>
      </c>
      <c r="G93" s="9">
        <v>10</v>
      </c>
      <c r="H93" s="9">
        <v>20</v>
      </c>
      <c r="I93" s="9">
        <v>3.0507636070251465</v>
      </c>
      <c r="J93" s="9">
        <v>2.7322406768798828</v>
      </c>
      <c r="K93" s="9">
        <v>2.2746304050087929E-2</v>
      </c>
      <c r="L93" s="9">
        <v>93.804244995117188</v>
      </c>
    </row>
    <row r="94" spans="1:12" x14ac:dyDescent="0.25">
      <c r="A94" s="5" t="str">
        <f t="shared" si="1"/>
        <v>1AllAll Customers011021</v>
      </c>
      <c r="B94" s="9">
        <v>1</v>
      </c>
      <c r="C94" t="s">
        <v>129</v>
      </c>
      <c r="D94" s="3" t="s">
        <v>136</v>
      </c>
      <c r="E94" s="9">
        <v>0</v>
      </c>
      <c r="F94" s="9">
        <v>1</v>
      </c>
      <c r="G94" s="9">
        <v>10</v>
      </c>
      <c r="H94" s="9">
        <v>21</v>
      </c>
      <c r="I94" s="9">
        <v>2.9082658290863037</v>
      </c>
      <c r="J94" s="9">
        <v>2.6198599338531494</v>
      </c>
      <c r="K94" s="9">
        <v>1.4891870319843292E-2</v>
      </c>
      <c r="L94" s="9">
        <v>90.133377075195313</v>
      </c>
    </row>
    <row r="95" spans="1:12" x14ac:dyDescent="0.25">
      <c r="A95" s="5" t="str">
        <f t="shared" si="1"/>
        <v>1AllAll Customers011022</v>
      </c>
      <c r="B95" s="9">
        <v>1</v>
      </c>
      <c r="C95" t="s">
        <v>129</v>
      </c>
      <c r="D95" s="3" t="s">
        <v>136</v>
      </c>
      <c r="E95" s="9">
        <v>0</v>
      </c>
      <c r="F95" s="9">
        <v>1</v>
      </c>
      <c r="G95" s="9">
        <v>10</v>
      </c>
      <c r="H95" s="9">
        <v>22</v>
      </c>
      <c r="I95" s="9">
        <v>2.7372045516967773</v>
      </c>
      <c r="J95" s="9">
        <v>3.2380738258361816</v>
      </c>
      <c r="K95" s="9">
        <v>2.426961250603199E-2</v>
      </c>
      <c r="L95" s="9">
        <v>86.759170532226563</v>
      </c>
    </row>
    <row r="96" spans="1:12" x14ac:dyDescent="0.25">
      <c r="A96" s="5" t="str">
        <f t="shared" si="1"/>
        <v>1AllAll Customers011023</v>
      </c>
      <c r="B96" s="9">
        <v>1</v>
      </c>
      <c r="C96" t="s">
        <v>129</v>
      </c>
      <c r="D96" s="3" t="s">
        <v>136</v>
      </c>
      <c r="E96" s="9">
        <v>0</v>
      </c>
      <c r="F96" s="9">
        <v>1</v>
      </c>
      <c r="G96" s="9">
        <v>10</v>
      </c>
      <c r="H96" s="9">
        <v>23</v>
      </c>
      <c r="I96" s="9">
        <v>2.4322054386138916</v>
      </c>
      <c r="J96" s="9">
        <v>2.623417854309082</v>
      </c>
      <c r="K96" s="9">
        <v>1.5559573657810688E-2</v>
      </c>
      <c r="L96" s="9">
        <v>83.823562622070313</v>
      </c>
    </row>
    <row r="97" spans="1:12" x14ac:dyDescent="0.25">
      <c r="A97" s="5" t="str">
        <f t="shared" si="1"/>
        <v>1AllAll Customers011024</v>
      </c>
      <c r="B97" s="9">
        <v>1</v>
      </c>
      <c r="C97" t="s">
        <v>129</v>
      </c>
      <c r="D97" s="3" t="s">
        <v>136</v>
      </c>
      <c r="E97" s="9">
        <v>0</v>
      </c>
      <c r="F97" s="9">
        <v>1</v>
      </c>
      <c r="G97" s="9">
        <v>10</v>
      </c>
      <c r="H97" s="9">
        <v>24</v>
      </c>
      <c r="I97" s="9">
        <v>2.0359952449798584</v>
      </c>
      <c r="J97" s="9">
        <v>2.1490204334259033</v>
      </c>
      <c r="K97" s="9">
        <v>1.2269378639757633E-2</v>
      </c>
      <c r="L97" s="9">
        <v>81.825042724609375</v>
      </c>
    </row>
    <row r="98" spans="1:12" x14ac:dyDescent="0.25">
      <c r="A98" s="5" t="str">
        <f t="shared" si="1"/>
        <v>1AllAll Customers1021</v>
      </c>
      <c r="B98" s="9">
        <v>1</v>
      </c>
      <c r="C98" t="s">
        <v>129</v>
      </c>
      <c r="D98" s="3" t="s">
        <v>136</v>
      </c>
      <c r="E98" s="9">
        <v>1</v>
      </c>
      <c r="F98" s="9">
        <v>0</v>
      </c>
      <c r="G98" s="9">
        <v>2</v>
      </c>
      <c r="H98" s="9">
        <v>1</v>
      </c>
      <c r="I98" s="9">
        <v>0.80331659317016602</v>
      </c>
      <c r="J98" s="9">
        <v>0.80331659317016602</v>
      </c>
      <c r="K98" s="9">
        <v>0</v>
      </c>
      <c r="L98" s="9">
        <v>48.582908630371094</v>
      </c>
    </row>
    <row r="99" spans="1:12" x14ac:dyDescent="0.25">
      <c r="A99" s="5" t="str">
        <f t="shared" si="1"/>
        <v>1AllAll Customers1022</v>
      </c>
      <c r="B99" s="9">
        <v>1</v>
      </c>
      <c r="C99" t="s">
        <v>129</v>
      </c>
      <c r="D99" s="3" t="s">
        <v>136</v>
      </c>
      <c r="E99" s="9">
        <v>1</v>
      </c>
      <c r="F99" s="9">
        <v>0</v>
      </c>
      <c r="G99" s="9">
        <v>2</v>
      </c>
      <c r="H99" s="9">
        <v>2</v>
      </c>
      <c r="I99" s="9">
        <v>0.73382300138473511</v>
      </c>
      <c r="J99" s="9">
        <v>0.73382300138473511</v>
      </c>
      <c r="K99" s="9">
        <v>0</v>
      </c>
      <c r="L99" s="9">
        <v>47.724964141845703</v>
      </c>
    </row>
    <row r="100" spans="1:12" x14ac:dyDescent="0.25">
      <c r="A100" s="5" t="str">
        <f t="shared" si="1"/>
        <v>1AllAll Customers1023</v>
      </c>
      <c r="B100" s="9">
        <v>1</v>
      </c>
      <c r="C100" t="s">
        <v>129</v>
      </c>
      <c r="D100" s="3" t="s">
        <v>136</v>
      </c>
      <c r="E100" s="9">
        <v>1</v>
      </c>
      <c r="F100" s="9">
        <v>0</v>
      </c>
      <c r="G100" s="9">
        <v>2</v>
      </c>
      <c r="H100" s="9">
        <v>3</v>
      </c>
      <c r="I100" s="9">
        <v>0.68586361408233643</v>
      </c>
      <c r="J100" s="9">
        <v>0.68586361408233643</v>
      </c>
      <c r="K100" s="9">
        <v>0</v>
      </c>
      <c r="L100" s="9">
        <v>46.808609008789063</v>
      </c>
    </row>
    <row r="101" spans="1:12" x14ac:dyDescent="0.25">
      <c r="A101" s="5" t="str">
        <f t="shared" si="1"/>
        <v>1AllAll Customers1024</v>
      </c>
      <c r="B101" s="9">
        <v>1</v>
      </c>
      <c r="C101" t="s">
        <v>129</v>
      </c>
      <c r="D101" s="3" t="s">
        <v>136</v>
      </c>
      <c r="E101" s="9">
        <v>1</v>
      </c>
      <c r="F101" s="9">
        <v>0</v>
      </c>
      <c r="G101" s="9">
        <v>2</v>
      </c>
      <c r="H101" s="9">
        <v>4</v>
      </c>
      <c r="I101" s="9">
        <v>0.65973764657974243</v>
      </c>
      <c r="J101" s="9">
        <v>0.65973764657974243</v>
      </c>
      <c r="K101" s="9">
        <v>0</v>
      </c>
      <c r="L101" s="9">
        <v>46.055698394775391</v>
      </c>
    </row>
    <row r="102" spans="1:12" x14ac:dyDescent="0.25">
      <c r="A102" s="5" t="str">
        <f t="shared" si="1"/>
        <v>1AllAll Customers1025</v>
      </c>
      <c r="B102" s="9">
        <v>1</v>
      </c>
      <c r="C102" t="s">
        <v>129</v>
      </c>
      <c r="D102" s="3" t="s">
        <v>136</v>
      </c>
      <c r="E102" s="9">
        <v>1</v>
      </c>
      <c r="F102" s="9">
        <v>0</v>
      </c>
      <c r="G102" s="9">
        <v>2</v>
      </c>
      <c r="H102" s="9">
        <v>5</v>
      </c>
      <c r="I102" s="9">
        <v>0.66053551435470581</v>
      </c>
      <c r="J102" s="9">
        <v>0.66053551435470581</v>
      </c>
      <c r="K102" s="9">
        <v>0</v>
      </c>
      <c r="L102" s="9">
        <v>45.459346771240234</v>
      </c>
    </row>
    <row r="103" spans="1:12" x14ac:dyDescent="0.25">
      <c r="A103" s="5" t="str">
        <f t="shared" si="1"/>
        <v>1AllAll Customers1026</v>
      </c>
      <c r="B103" s="9">
        <v>1</v>
      </c>
      <c r="C103" t="s">
        <v>129</v>
      </c>
      <c r="D103" s="3" t="s">
        <v>136</v>
      </c>
      <c r="E103" s="9">
        <v>1</v>
      </c>
      <c r="F103" s="9">
        <v>0</v>
      </c>
      <c r="G103" s="9">
        <v>2</v>
      </c>
      <c r="H103" s="9">
        <v>6</v>
      </c>
      <c r="I103" s="9">
        <v>0.69737845659255981</v>
      </c>
      <c r="J103" s="9">
        <v>0.69737845659255981</v>
      </c>
      <c r="K103" s="9">
        <v>0</v>
      </c>
      <c r="L103" s="9">
        <v>45.2138671875</v>
      </c>
    </row>
    <row r="104" spans="1:12" x14ac:dyDescent="0.25">
      <c r="A104" s="5" t="str">
        <f t="shared" si="1"/>
        <v>1AllAll Customers1027</v>
      </c>
      <c r="B104" s="9">
        <v>1</v>
      </c>
      <c r="C104" t="s">
        <v>129</v>
      </c>
      <c r="D104" s="3" t="s">
        <v>136</v>
      </c>
      <c r="E104" s="9">
        <v>1</v>
      </c>
      <c r="F104" s="9">
        <v>0</v>
      </c>
      <c r="G104" s="9">
        <v>2</v>
      </c>
      <c r="H104" s="9">
        <v>7</v>
      </c>
      <c r="I104" s="9">
        <v>0.78374767303466797</v>
      </c>
      <c r="J104" s="9">
        <v>0.78374767303466797</v>
      </c>
      <c r="K104" s="9">
        <v>0</v>
      </c>
      <c r="L104" s="9">
        <v>44.558761596679688</v>
      </c>
    </row>
    <row r="105" spans="1:12" x14ac:dyDescent="0.25">
      <c r="A105" s="5" t="str">
        <f t="shared" si="1"/>
        <v>1AllAll Customers1028</v>
      </c>
      <c r="B105" s="9">
        <v>1</v>
      </c>
      <c r="C105" t="s">
        <v>129</v>
      </c>
      <c r="D105" s="3" t="s">
        <v>136</v>
      </c>
      <c r="E105" s="9">
        <v>1</v>
      </c>
      <c r="F105" s="9">
        <v>0</v>
      </c>
      <c r="G105" s="9">
        <v>2</v>
      </c>
      <c r="H105" s="9">
        <v>8</v>
      </c>
      <c r="I105" s="9">
        <v>0.7597382664680481</v>
      </c>
      <c r="J105" s="9">
        <v>0.7597382664680481</v>
      </c>
      <c r="K105" s="9">
        <v>0</v>
      </c>
      <c r="L105" s="9">
        <v>44.242183685302734</v>
      </c>
    </row>
    <row r="106" spans="1:12" x14ac:dyDescent="0.25">
      <c r="A106" s="5" t="str">
        <f t="shared" si="1"/>
        <v>1AllAll Customers1029</v>
      </c>
      <c r="B106" s="9">
        <v>1</v>
      </c>
      <c r="C106" t="s">
        <v>129</v>
      </c>
      <c r="D106" s="3" t="s">
        <v>136</v>
      </c>
      <c r="E106" s="9">
        <v>1</v>
      </c>
      <c r="F106" s="9">
        <v>0</v>
      </c>
      <c r="G106" s="9">
        <v>2</v>
      </c>
      <c r="H106" s="9">
        <v>9</v>
      </c>
      <c r="I106" s="9">
        <v>0.57947754859924316</v>
      </c>
      <c r="J106" s="9">
        <v>0.57947754859924316</v>
      </c>
      <c r="K106" s="9">
        <v>0</v>
      </c>
      <c r="L106" s="9">
        <v>45.062629699707031</v>
      </c>
    </row>
    <row r="107" spans="1:12" x14ac:dyDescent="0.25">
      <c r="A107" s="5" t="str">
        <f t="shared" si="1"/>
        <v>1AllAll Customers10210</v>
      </c>
      <c r="B107" s="9">
        <v>1</v>
      </c>
      <c r="C107" t="s">
        <v>129</v>
      </c>
      <c r="D107" s="3" t="s">
        <v>136</v>
      </c>
      <c r="E107" s="9">
        <v>1</v>
      </c>
      <c r="F107" s="9">
        <v>0</v>
      </c>
      <c r="G107" s="9">
        <v>2</v>
      </c>
      <c r="H107" s="9">
        <v>10</v>
      </c>
      <c r="I107" s="9">
        <v>0.41825491189956665</v>
      </c>
      <c r="J107" s="9">
        <v>0.41825491189956665</v>
      </c>
      <c r="K107" s="9">
        <v>0</v>
      </c>
      <c r="L107" s="9">
        <v>47.751552581787109</v>
      </c>
    </row>
    <row r="108" spans="1:12" x14ac:dyDescent="0.25">
      <c r="A108" s="5" t="str">
        <f t="shared" si="1"/>
        <v>1AllAll Customers10211</v>
      </c>
      <c r="B108" s="9">
        <v>1</v>
      </c>
      <c r="C108" t="s">
        <v>129</v>
      </c>
      <c r="D108" s="3" t="s">
        <v>136</v>
      </c>
      <c r="E108" s="9">
        <v>1</v>
      </c>
      <c r="F108" s="9">
        <v>0</v>
      </c>
      <c r="G108" s="9">
        <v>2</v>
      </c>
      <c r="H108" s="9">
        <v>11</v>
      </c>
      <c r="I108" s="9">
        <v>0.31142207980155945</v>
      </c>
      <c r="J108" s="9">
        <v>0.31142207980155945</v>
      </c>
      <c r="K108" s="9">
        <v>0</v>
      </c>
      <c r="L108" s="9">
        <v>51.094356536865234</v>
      </c>
    </row>
    <row r="109" spans="1:12" x14ac:dyDescent="0.25">
      <c r="A109" s="5" t="str">
        <f t="shared" si="1"/>
        <v>1AllAll Customers10212</v>
      </c>
      <c r="B109" s="9">
        <v>1</v>
      </c>
      <c r="C109" t="s">
        <v>129</v>
      </c>
      <c r="D109" s="3" t="s">
        <v>136</v>
      </c>
      <c r="E109" s="9">
        <v>1</v>
      </c>
      <c r="F109" s="9">
        <v>0</v>
      </c>
      <c r="G109" s="9">
        <v>2</v>
      </c>
      <c r="H109" s="9">
        <v>12</v>
      </c>
      <c r="I109" s="9">
        <v>0.25012597441673279</v>
      </c>
      <c r="J109" s="9">
        <v>0.25012597441673279</v>
      </c>
      <c r="K109" s="9">
        <v>0</v>
      </c>
      <c r="L109" s="9">
        <v>53.780998229980469</v>
      </c>
    </row>
    <row r="110" spans="1:12" x14ac:dyDescent="0.25">
      <c r="A110" s="5" t="str">
        <f t="shared" si="1"/>
        <v>1AllAll Customers10213</v>
      </c>
      <c r="B110" s="9">
        <v>1</v>
      </c>
      <c r="C110" t="s">
        <v>129</v>
      </c>
      <c r="D110" s="3" t="s">
        <v>136</v>
      </c>
      <c r="E110" s="9">
        <v>1</v>
      </c>
      <c r="F110" s="9">
        <v>0</v>
      </c>
      <c r="G110" s="9">
        <v>2</v>
      </c>
      <c r="H110" s="9">
        <v>13</v>
      </c>
      <c r="I110" s="9">
        <v>0.22814111411571503</v>
      </c>
      <c r="J110" s="9">
        <v>0.22814111411571503</v>
      </c>
      <c r="K110" s="9">
        <v>0</v>
      </c>
      <c r="L110" s="9">
        <v>55.346157073974609</v>
      </c>
    </row>
    <row r="111" spans="1:12" x14ac:dyDescent="0.25">
      <c r="A111" s="5" t="str">
        <f t="shared" si="1"/>
        <v>1AllAll Customers10214</v>
      </c>
      <c r="B111" s="9">
        <v>1</v>
      </c>
      <c r="C111" t="s">
        <v>129</v>
      </c>
      <c r="D111" s="3" t="s">
        <v>136</v>
      </c>
      <c r="E111" s="9">
        <v>1</v>
      </c>
      <c r="F111" s="9">
        <v>0</v>
      </c>
      <c r="G111" s="9">
        <v>2</v>
      </c>
      <c r="H111" s="9">
        <v>14</v>
      </c>
      <c r="I111" s="9">
        <v>0.24685701727867126</v>
      </c>
      <c r="J111" s="9">
        <v>0.24685701727867126</v>
      </c>
      <c r="K111" s="9">
        <v>0</v>
      </c>
      <c r="L111" s="9">
        <v>56.375068664550781</v>
      </c>
    </row>
    <row r="112" spans="1:12" x14ac:dyDescent="0.25">
      <c r="A112" s="5" t="str">
        <f t="shared" si="1"/>
        <v>1AllAll Customers10215</v>
      </c>
      <c r="B112" s="9">
        <v>1</v>
      </c>
      <c r="C112" t="s">
        <v>129</v>
      </c>
      <c r="D112" s="3" t="s">
        <v>136</v>
      </c>
      <c r="E112" s="9">
        <v>1</v>
      </c>
      <c r="F112" s="9">
        <v>0</v>
      </c>
      <c r="G112" s="9">
        <v>2</v>
      </c>
      <c r="H112" s="9">
        <v>15</v>
      </c>
      <c r="I112" s="9">
        <v>0.327414870262146</v>
      </c>
      <c r="J112" s="9">
        <v>0.327414870262146</v>
      </c>
      <c r="K112" s="9">
        <v>0</v>
      </c>
      <c r="L112" s="9">
        <v>57.282222747802734</v>
      </c>
    </row>
    <row r="113" spans="1:12" x14ac:dyDescent="0.25">
      <c r="A113" s="5" t="str">
        <f t="shared" si="1"/>
        <v>1AllAll Customers10216</v>
      </c>
      <c r="B113" s="9">
        <v>1</v>
      </c>
      <c r="C113" t="s">
        <v>129</v>
      </c>
      <c r="D113" s="3" t="s">
        <v>136</v>
      </c>
      <c r="E113" s="9">
        <v>1</v>
      </c>
      <c r="F113" s="9">
        <v>0</v>
      </c>
      <c r="G113" s="9">
        <v>2</v>
      </c>
      <c r="H113" s="9">
        <v>16</v>
      </c>
      <c r="I113" s="9">
        <v>0.47265613079071045</v>
      </c>
      <c r="J113" s="9">
        <v>0.47265613079071045</v>
      </c>
      <c r="K113" s="9">
        <v>0</v>
      </c>
      <c r="L113" s="9">
        <v>57.371009826660156</v>
      </c>
    </row>
    <row r="114" spans="1:12" x14ac:dyDescent="0.25">
      <c r="A114" s="5" t="str">
        <f t="shared" si="1"/>
        <v>1AllAll Customers10217</v>
      </c>
      <c r="B114" s="9">
        <v>1</v>
      </c>
      <c r="C114" t="s">
        <v>129</v>
      </c>
      <c r="D114" s="3" t="s">
        <v>136</v>
      </c>
      <c r="E114" s="9">
        <v>1</v>
      </c>
      <c r="F114" s="9">
        <v>0</v>
      </c>
      <c r="G114" s="9">
        <v>2</v>
      </c>
      <c r="H114" s="9">
        <v>17</v>
      </c>
      <c r="I114" s="9">
        <v>0.67247211933135986</v>
      </c>
      <c r="J114" s="9">
        <v>0.67247211933135986</v>
      </c>
      <c r="K114" s="9">
        <v>0</v>
      </c>
      <c r="L114" s="9">
        <v>56.774768829345703</v>
      </c>
    </row>
    <row r="115" spans="1:12" x14ac:dyDescent="0.25">
      <c r="A115" s="5" t="str">
        <f t="shared" si="1"/>
        <v>1AllAll Customers10218</v>
      </c>
      <c r="B115" s="9">
        <v>1</v>
      </c>
      <c r="C115" t="s">
        <v>129</v>
      </c>
      <c r="D115" s="3" t="s">
        <v>136</v>
      </c>
      <c r="E115" s="9">
        <v>1</v>
      </c>
      <c r="F115" s="9">
        <v>0</v>
      </c>
      <c r="G115" s="9">
        <v>2</v>
      </c>
      <c r="H115" s="9">
        <v>18</v>
      </c>
      <c r="I115" s="9">
        <v>0.91978204250335693</v>
      </c>
      <c r="J115" s="9">
        <v>0.91978204250335693</v>
      </c>
      <c r="K115" s="9">
        <v>0</v>
      </c>
      <c r="L115" s="9">
        <v>55.489681243896484</v>
      </c>
    </row>
    <row r="116" spans="1:12" x14ac:dyDescent="0.25">
      <c r="A116" s="5" t="str">
        <f t="shared" si="1"/>
        <v>1AllAll Customers10219</v>
      </c>
      <c r="B116" s="9">
        <v>1</v>
      </c>
      <c r="C116" t="s">
        <v>129</v>
      </c>
      <c r="D116" s="3" t="s">
        <v>136</v>
      </c>
      <c r="E116" s="9">
        <v>1</v>
      </c>
      <c r="F116" s="9">
        <v>0</v>
      </c>
      <c r="G116" s="9">
        <v>2</v>
      </c>
      <c r="H116" s="9">
        <v>19</v>
      </c>
      <c r="I116" s="9">
        <v>1.0674202442169189</v>
      </c>
      <c r="J116" s="9">
        <v>1.0674202442169189</v>
      </c>
      <c r="K116" s="9">
        <v>0</v>
      </c>
      <c r="L116" s="9">
        <v>54.177925109863281</v>
      </c>
    </row>
    <row r="117" spans="1:12" x14ac:dyDescent="0.25">
      <c r="A117" s="5" t="str">
        <f t="shared" si="1"/>
        <v>1AllAll Customers10220</v>
      </c>
      <c r="B117" s="9">
        <v>1</v>
      </c>
      <c r="C117" t="s">
        <v>129</v>
      </c>
      <c r="D117" s="3" t="s">
        <v>136</v>
      </c>
      <c r="E117" s="9">
        <v>1</v>
      </c>
      <c r="F117" s="9">
        <v>0</v>
      </c>
      <c r="G117" s="9">
        <v>2</v>
      </c>
      <c r="H117" s="9">
        <v>20</v>
      </c>
      <c r="I117" s="9">
        <v>1.1065871715545654</v>
      </c>
      <c r="J117" s="9">
        <v>1.1065871715545654</v>
      </c>
      <c r="K117" s="9">
        <v>0</v>
      </c>
      <c r="L117" s="9">
        <v>53.126262664794922</v>
      </c>
    </row>
    <row r="118" spans="1:12" x14ac:dyDescent="0.25">
      <c r="A118" s="5" t="str">
        <f t="shared" si="1"/>
        <v>1AllAll Customers10221</v>
      </c>
      <c r="B118" s="9">
        <v>1</v>
      </c>
      <c r="C118" t="s">
        <v>129</v>
      </c>
      <c r="D118" s="3" t="s">
        <v>136</v>
      </c>
      <c r="E118" s="9">
        <v>1</v>
      </c>
      <c r="F118" s="9">
        <v>0</v>
      </c>
      <c r="G118" s="9">
        <v>2</v>
      </c>
      <c r="H118" s="9">
        <v>21</v>
      </c>
      <c r="I118" s="9">
        <v>1.1025830507278442</v>
      </c>
      <c r="J118" s="9">
        <v>1.1025830507278442</v>
      </c>
      <c r="K118" s="9">
        <v>0</v>
      </c>
      <c r="L118" s="9">
        <v>51.911628723144531</v>
      </c>
    </row>
    <row r="119" spans="1:12" x14ac:dyDescent="0.25">
      <c r="A119" s="5" t="str">
        <f t="shared" si="1"/>
        <v>1AllAll Customers10222</v>
      </c>
      <c r="B119" s="9">
        <v>1</v>
      </c>
      <c r="C119" t="s">
        <v>129</v>
      </c>
      <c r="D119" s="3" t="s">
        <v>136</v>
      </c>
      <c r="E119" s="9">
        <v>1</v>
      </c>
      <c r="F119" s="9">
        <v>0</v>
      </c>
      <c r="G119" s="9">
        <v>2</v>
      </c>
      <c r="H119" s="9">
        <v>22</v>
      </c>
      <c r="I119" s="9">
        <v>1.0541868209838867</v>
      </c>
      <c r="J119" s="9">
        <v>1.0541868209838867</v>
      </c>
      <c r="K119" s="9">
        <v>0</v>
      </c>
      <c r="L119" s="9">
        <v>50.870620727539063</v>
      </c>
    </row>
    <row r="120" spans="1:12" x14ac:dyDescent="0.25">
      <c r="A120" s="5" t="str">
        <f t="shared" si="1"/>
        <v>1AllAll Customers10223</v>
      </c>
      <c r="B120" s="9">
        <v>1</v>
      </c>
      <c r="C120" t="s">
        <v>129</v>
      </c>
      <c r="D120" s="3" t="s">
        <v>136</v>
      </c>
      <c r="E120" s="9">
        <v>1</v>
      </c>
      <c r="F120" s="9">
        <v>0</v>
      </c>
      <c r="G120" s="9">
        <v>2</v>
      </c>
      <c r="H120" s="9">
        <v>23</v>
      </c>
      <c r="I120" s="9">
        <v>1.0043144226074219</v>
      </c>
      <c r="J120" s="9">
        <v>1.0043144226074219</v>
      </c>
      <c r="K120" s="9">
        <v>0</v>
      </c>
      <c r="L120" s="9">
        <v>49.867626190185547</v>
      </c>
    </row>
    <row r="121" spans="1:12" x14ac:dyDescent="0.25">
      <c r="A121" s="5" t="str">
        <f t="shared" si="1"/>
        <v>1AllAll Customers10224</v>
      </c>
      <c r="B121" s="9">
        <v>1</v>
      </c>
      <c r="C121" t="s">
        <v>129</v>
      </c>
      <c r="D121" s="3" t="s">
        <v>136</v>
      </c>
      <c r="E121" s="9">
        <v>1</v>
      </c>
      <c r="F121" s="9">
        <v>0</v>
      </c>
      <c r="G121" s="9">
        <v>2</v>
      </c>
      <c r="H121" s="9">
        <v>24</v>
      </c>
      <c r="I121" s="9">
        <v>0.8954397439956665</v>
      </c>
      <c r="J121" s="9">
        <v>0.8954397439956665</v>
      </c>
      <c r="K121" s="9">
        <v>0</v>
      </c>
      <c r="L121" s="9">
        <v>49.017860412597656</v>
      </c>
    </row>
    <row r="122" spans="1:12" x14ac:dyDescent="0.25">
      <c r="A122" s="5" t="str">
        <f t="shared" si="1"/>
        <v>1AllAll Customers10101</v>
      </c>
      <c r="B122" s="9">
        <v>1</v>
      </c>
      <c r="C122" t="s">
        <v>129</v>
      </c>
      <c r="D122" s="3" t="s">
        <v>136</v>
      </c>
      <c r="E122" s="9">
        <v>1</v>
      </c>
      <c r="F122" s="9">
        <v>0</v>
      </c>
      <c r="G122" s="9">
        <v>10</v>
      </c>
      <c r="H122" s="9">
        <v>1</v>
      </c>
      <c r="I122" s="9">
        <v>0.85151892900466919</v>
      </c>
      <c r="J122" s="9">
        <v>0.85151892900466919</v>
      </c>
      <c r="K122" s="9">
        <v>0</v>
      </c>
      <c r="L122" s="9">
        <v>45.866001129150391</v>
      </c>
    </row>
    <row r="123" spans="1:12" x14ac:dyDescent="0.25">
      <c r="A123" s="5" t="str">
        <f t="shared" si="1"/>
        <v>1AllAll Customers10102</v>
      </c>
      <c r="B123" s="9">
        <v>1</v>
      </c>
      <c r="C123" t="s">
        <v>129</v>
      </c>
      <c r="D123" s="3" t="s">
        <v>136</v>
      </c>
      <c r="E123" s="9">
        <v>1</v>
      </c>
      <c r="F123" s="9">
        <v>0</v>
      </c>
      <c r="G123" s="9">
        <v>10</v>
      </c>
      <c r="H123" s="9">
        <v>2</v>
      </c>
      <c r="I123" s="9">
        <v>0.78204053640365601</v>
      </c>
      <c r="J123" s="9">
        <v>0.78204053640365601</v>
      </c>
      <c r="K123" s="9">
        <v>0</v>
      </c>
      <c r="L123" s="9">
        <v>45.074272155761719</v>
      </c>
    </row>
    <row r="124" spans="1:12" x14ac:dyDescent="0.25">
      <c r="A124" s="5" t="str">
        <f t="shared" si="1"/>
        <v>1AllAll Customers10103</v>
      </c>
      <c r="B124" s="9">
        <v>1</v>
      </c>
      <c r="C124" t="s">
        <v>129</v>
      </c>
      <c r="D124" s="3" t="s">
        <v>136</v>
      </c>
      <c r="E124" s="9">
        <v>1</v>
      </c>
      <c r="F124" s="9">
        <v>0</v>
      </c>
      <c r="G124" s="9">
        <v>10</v>
      </c>
      <c r="H124" s="9">
        <v>3</v>
      </c>
      <c r="I124" s="9">
        <v>0.73478525876998901</v>
      </c>
      <c r="J124" s="9">
        <v>0.73478525876998901</v>
      </c>
      <c r="K124" s="9">
        <v>0</v>
      </c>
      <c r="L124" s="9">
        <v>44.90618896484375</v>
      </c>
    </row>
    <row r="125" spans="1:12" x14ac:dyDescent="0.25">
      <c r="A125" s="5" t="str">
        <f t="shared" si="1"/>
        <v>1AllAll Customers10104</v>
      </c>
      <c r="B125" s="9">
        <v>1</v>
      </c>
      <c r="C125" t="s">
        <v>129</v>
      </c>
      <c r="D125" s="3" t="s">
        <v>136</v>
      </c>
      <c r="E125" s="9">
        <v>1</v>
      </c>
      <c r="F125" s="9">
        <v>0</v>
      </c>
      <c r="G125" s="9">
        <v>10</v>
      </c>
      <c r="H125" s="9">
        <v>4</v>
      </c>
      <c r="I125" s="9">
        <v>0.71087968349456787</v>
      </c>
      <c r="J125" s="9">
        <v>0.71087968349456787</v>
      </c>
      <c r="K125" s="9">
        <v>0</v>
      </c>
      <c r="L125" s="9">
        <v>44.432773590087891</v>
      </c>
    </row>
    <row r="126" spans="1:12" x14ac:dyDescent="0.25">
      <c r="A126" s="5" t="str">
        <f t="shared" si="1"/>
        <v>1AllAll Customers10105</v>
      </c>
      <c r="B126" s="9">
        <v>1</v>
      </c>
      <c r="C126" t="s">
        <v>129</v>
      </c>
      <c r="D126" s="3" t="s">
        <v>136</v>
      </c>
      <c r="E126" s="9">
        <v>1</v>
      </c>
      <c r="F126" s="9">
        <v>0</v>
      </c>
      <c r="G126" s="9">
        <v>10</v>
      </c>
      <c r="H126" s="9">
        <v>5</v>
      </c>
      <c r="I126" s="9">
        <v>0.71621334552764893</v>
      </c>
      <c r="J126" s="9">
        <v>0.71621334552764893</v>
      </c>
      <c r="K126" s="9">
        <v>0</v>
      </c>
      <c r="L126" s="9">
        <v>44.008369445800781</v>
      </c>
    </row>
    <row r="127" spans="1:12" x14ac:dyDescent="0.25">
      <c r="A127" s="5" t="str">
        <f t="shared" si="1"/>
        <v>1AllAll Customers10106</v>
      </c>
      <c r="B127" s="9">
        <v>1</v>
      </c>
      <c r="C127" t="s">
        <v>129</v>
      </c>
      <c r="D127" s="3" t="s">
        <v>136</v>
      </c>
      <c r="E127" s="9">
        <v>1</v>
      </c>
      <c r="F127" s="9">
        <v>0</v>
      </c>
      <c r="G127" s="9">
        <v>10</v>
      </c>
      <c r="H127" s="9">
        <v>6</v>
      </c>
      <c r="I127" s="9">
        <v>0.7573779821395874</v>
      </c>
      <c r="J127" s="9">
        <v>0.7573779821395874</v>
      </c>
      <c r="K127" s="9">
        <v>0</v>
      </c>
      <c r="L127" s="9">
        <v>43.37506103515625</v>
      </c>
    </row>
    <row r="128" spans="1:12" x14ac:dyDescent="0.25">
      <c r="A128" s="5" t="str">
        <f t="shared" si="1"/>
        <v>1AllAll Customers10107</v>
      </c>
      <c r="B128" s="9">
        <v>1</v>
      </c>
      <c r="C128" t="s">
        <v>129</v>
      </c>
      <c r="D128" s="3" t="s">
        <v>136</v>
      </c>
      <c r="E128" s="9">
        <v>1</v>
      </c>
      <c r="F128" s="9">
        <v>0</v>
      </c>
      <c r="G128" s="9">
        <v>10</v>
      </c>
      <c r="H128" s="9">
        <v>7</v>
      </c>
      <c r="I128" s="9">
        <v>0.84908938407897949</v>
      </c>
      <c r="J128" s="9">
        <v>0.84908938407897949</v>
      </c>
      <c r="K128" s="9">
        <v>0</v>
      </c>
      <c r="L128" s="9">
        <v>42.977710723876953</v>
      </c>
    </row>
    <row r="129" spans="1:12" x14ac:dyDescent="0.25">
      <c r="A129" s="5" t="str">
        <f t="shared" si="1"/>
        <v>1AllAll Customers10108</v>
      </c>
      <c r="B129" s="9">
        <v>1</v>
      </c>
      <c r="C129" t="s">
        <v>129</v>
      </c>
      <c r="D129" s="3" t="s">
        <v>136</v>
      </c>
      <c r="E129" s="9">
        <v>1</v>
      </c>
      <c r="F129" s="9">
        <v>0</v>
      </c>
      <c r="G129" s="9">
        <v>10</v>
      </c>
      <c r="H129" s="9">
        <v>8</v>
      </c>
      <c r="I129" s="9">
        <v>0.82012307643890381</v>
      </c>
      <c r="J129" s="9">
        <v>0.82012307643890381</v>
      </c>
      <c r="K129" s="9">
        <v>0</v>
      </c>
      <c r="L129" s="9">
        <v>42.119129180908203</v>
      </c>
    </row>
    <row r="130" spans="1:12" x14ac:dyDescent="0.25">
      <c r="A130" s="5" t="str">
        <f t="shared" si="1"/>
        <v>1AllAll Customers10109</v>
      </c>
      <c r="B130" s="9">
        <v>1</v>
      </c>
      <c r="C130" t="s">
        <v>129</v>
      </c>
      <c r="D130" s="3" t="s">
        <v>136</v>
      </c>
      <c r="E130" s="9">
        <v>1</v>
      </c>
      <c r="F130" s="9">
        <v>0</v>
      </c>
      <c r="G130" s="9">
        <v>10</v>
      </c>
      <c r="H130" s="9">
        <v>9</v>
      </c>
      <c r="I130" s="9">
        <v>0.62903189659118652</v>
      </c>
      <c r="J130" s="9">
        <v>0.62903189659118652</v>
      </c>
      <c r="K130" s="9">
        <v>0</v>
      </c>
      <c r="L130" s="9">
        <v>41.858932495117188</v>
      </c>
    </row>
    <row r="131" spans="1:12" x14ac:dyDescent="0.25">
      <c r="A131" s="5" t="str">
        <f t="shared" ref="A131:A194" si="2">B131&amp;C131&amp;D131&amp;E131&amp;F131&amp;G131&amp;H131</f>
        <v>1AllAll Customers101010</v>
      </c>
      <c r="B131" s="9">
        <v>1</v>
      </c>
      <c r="C131" t="s">
        <v>129</v>
      </c>
      <c r="D131" s="3" t="s">
        <v>136</v>
      </c>
      <c r="E131" s="9">
        <v>1</v>
      </c>
      <c r="F131" s="9">
        <v>0</v>
      </c>
      <c r="G131" s="9">
        <v>10</v>
      </c>
      <c r="H131" s="9">
        <v>10</v>
      </c>
      <c r="I131" s="9">
        <v>0.46250292658805847</v>
      </c>
      <c r="J131" s="9">
        <v>0.46250292658805847</v>
      </c>
      <c r="K131" s="9">
        <v>0</v>
      </c>
      <c r="L131" s="9">
        <v>43.958332061767578</v>
      </c>
    </row>
    <row r="132" spans="1:12" x14ac:dyDescent="0.25">
      <c r="A132" s="5" t="str">
        <f t="shared" si="2"/>
        <v>1AllAll Customers101011</v>
      </c>
      <c r="B132" s="9">
        <v>1</v>
      </c>
      <c r="C132" t="s">
        <v>129</v>
      </c>
      <c r="D132" s="3" t="s">
        <v>136</v>
      </c>
      <c r="E132" s="9">
        <v>1</v>
      </c>
      <c r="F132" s="9">
        <v>0</v>
      </c>
      <c r="G132" s="9">
        <v>10</v>
      </c>
      <c r="H132" s="9">
        <v>11</v>
      </c>
      <c r="I132" s="9">
        <v>0.35803630948066711</v>
      </c>
      <c r="J132" s="9">
        <v>0.35803630948066711</v>
      </c>
      <c r="K132" s="9">
        <v>0</v>
      </c>
      <c r="L132" s="9">
        <v>45.086299896240234</v>
      </c>
    </row>
    <row r="133" spans="1:12" x14ac:dyDescent="0.25">
      <c r="A133" s="5" t="str">
        <f t="shared" si="2"/>
        <v>1AllAll Customers101012</v>
      </c>
      <c r="B133" s="9">
        <v>1</v>
      </c>
      <c r="C133" t="s">
        <v>129</v>
      </c>
      <c r="D133" s="3" t="s">
        <v>136</v>
      </c>
      <c r="E133" s="9">
        <v>1</v>
      </c>
      <c r="F133" s="9">
        <v>0</v>
      </c>
      <c r="G133" s="9">
        <v>10</v>
      </c>
      <c r="H133" s="9">
        <v>12</v>
      </c>
      <c r="I133" s="9">
        <v>0.30275249481201172</v>
      </c>
      <c r="J133" s="9">
        <v>0.30275249481201172</v>
      </c>
      <c r="K133" s="9">
        <v>0</v>
      </c>
      <c r="L133" s="9">
        <v>46.974761962890625</v>
      </c>
    </row>
    <row r="134" spans="1:12" x14ac:dyDescent="0.25">
      <c r="A134" s="5" t="str">
        <f t="shared" si="2"/>
        <v>1AllAll Customers101013</v>
      </c>
      <c r="B134" s="9">
        <v>1</v>
      </c>
      <c r="C134" t="s">
        <v>129</v>
      </c>
      <c r="D134" s="3" t="s">
        <v>136</v>
      </c>
      <c r="E134" s="9">
        <v>1</v>
      </c>
      <c r="F134" s="9">
        <v>0</v>
      </c>
      <c r="G134" s="9">
        <v>10</v>
      </c>
      <c r="H134" s="9">
        <v>13</v>
      </c>
      <c r="I134" s="9">
        <v>0.27646932005882263</v>
      </c>
      <c r="J134" s="9">
        <v>0.27646932005882263</v>
      </c>
      <c r="K134" s="9">
        <v>0</v>
      </c>
      <c r="L134" s="9">
        <v>48.332248687744141</v>
      </c>
    </row>
    <row r="135" spans="1:12" x14ac:dyDescent="0.25">
      <c r="A135" s="5" t="str">
        <f t="shared" si="2"/>
        <v>1AllAll Customers101014</v>
      </c>
      <c r="B135" s="9">
        <v>1</v>
      </c>
      <c r="C135" t="s">
        <v>129</v>
      </c>
      <c r="D135" s="3" t="s">
        <v>136</v>
      </c>
      <c r="E135" s="9">
        <v>1</v>
      </c>
      <c r="F135" s="9">
        <v>0</v>
      </c>
      <c r="G135" s="9">
        <v>10</v>
      </c>
      <c r="H135" s="9">
        <v>14</v>
      </c>
      <c r="I135" s="9">
        <v>0.29342105984687805</v>
      </c>
      <c r="J135" s="9">
        <v>0.29342105984687805</v>
      </c>
      <c r="K135" s="9">
        <v>0</v>
      </c>
      <c r="L135" s="9">
        <v>48.487354278564453</v>
      </c>
    </row>
    <row r="136" spans="1:12" x14ac:dyDescent="0.25">
      <c r="A136" s="5" t="str">
        <f t="shared" si="2"/>
        <v>1AllAll Customers101015</v>
      </c>
      <c r="B136" s="9">
        <v>1</v>
      </c>
      <c r="C136" t="s">
        <v>129</v>
      </c>
      <c r="D136" s="3" t="s">
        <v>136</v>
      </c>
      <c r="E136" s="9">
        <v>1</v>
      </c>
      <c r="F136" s="9">
        <v>0</v>
      </c>
      <c r="G136" s="9">
        <v>10</v>
      </c>
      <c r="H136" s="9">
        <v>15</v>
      </c>
      <c r="I136" s="9">
        <v>0.3822929859161377</v>
      </c>
      <c r="J136" s="9">
        <v>0.3822929859161377</v>
      </c>
      <c r="K136" s="9">
        <v>0</v>
      </c>
      <c r="L136" s="9">
        <v>49.173011779785156</v>
      </c>
    </row>
    <row r="137" spans="1:12" x14ac:dyDescent="0.25">
      <c r="A137" s="5" t="str">
        <f t="shared" si="2"/>
        <v>1AllAll Customers101016</v>
      </c>
      <c r="B137" s="9">
        <v>1</v>
      </c>
      <c r="C137" t="s">
        <v>129</v>
      </c>
      <c r="D137" s="3" t="s">
        <v>136</v>
      </c>
      <c r="E137" s="9">
        <v>1</v>
      </c>
      <c r="F137" s="9">
        <v>0</v>
      </c>
      <c r="G137" s="9">
        <v>10</v>
      </c>
      <c r="H137" s="9">
        <v>16</v>
      </c>
      <c r="I137" s="9">
        <v>0.53895926475524902</v>
      </c>
      <c r="J137" s="9">
        <v>0.53895926475524902</v>
      </c>
      <c r="K137" s="9">
        <v>0</v>
      </c>
      <c r="L137" s="9">
        <v>50.010402679443359</v>
      </c>
    </row>
    <row r="138" spans="1:12" x14ac:dyDescent="0.25">
      <c r="A138" s="5" t="str">
        <f t="shared" si="2"/>
        <v>1AllAll Customers101017</v>
      </c>
      <c r="B138" s="9">
        <v>1</v>
      </c>
      <c r="C138" t="s">
        <v>129</v>
      </c>
      <c r="D138" s="3" t="s">
        <v>136</v>
      </c>
      <c r="E138" s="9">
        <v>1</v>
      </c>
      <c r="F138" s="9">
        <v>0</v>
      </c>
      <c r="G138" s="9">
        <v>10</v>
      </c>
      <c r="H138" s="9">
        <v>17</v>
      </c>
      <c r="I138" s="9">
        <v>0.75258344411849976</v>
      </c>
      <c r="J138" s="9">
        <v>0.75258344411849976</v>
      </c>
      <c r="K138" s="9">
        <v>0</v>
      </c>
      <c r="L138" s="9">
        <v>50.204082489013672</v>
      </c>
    </row>
    <row r="139" spans="1:12" x14ac:dyDescent="0.25">
      <c r="A139" s="5" t="str">
        <f t="shared" si="2"/>
        <v>1AllAll Customers101018</v>
      </c>
      <c r="B139" s="9">
        <v>1</v>
      </c>
      <c r="C139" t="s">
        <v>129</v>
      </c>
      <c r="D139" s="3" t="s">
        <v>136</v>
      </c>
      <c r="E139" s="9">
        <v>1</v>
      </c>
      <c r="F139" s="9">
        <v>0</v>
      </c>
      <c r="G139" s="9">
        <v>10</v>
      </c>
      <c r="H139" s="9">
        <v>18</v>
      </c>
      <c r="I139" s="9">
        <v>1.0101824998855591</v>
      </c>
      <c r="J139" s="9">
        <v>1.0101824998855591</v>
      </c>
      <c r="K139" s="9">
        <v>0</v>
      </c>
      <c r="L139" s="9">
        <v>49.219192504882813</v>
      </c>
    </row>
    <row r="140" spans="1:12" x14ac:dyDescent="0.25">
      <c r="A140" s="5" t="str">
        <f t="shared" si="2"/>
        <v>1AllAll Customers101019</v>
      </c>
      <c r="B140" s="9">
        <v>1</v>
      </c>
      <c r="C140" t="s">
        <v>129</v>
      </c>
      <c r="D140" s="3" t="s">
        <v>136</v>
      </c>
      <c r="E140" s="9">
        <v>1</v>
      </c>
      <c r="F140" s="9">
        <v>0</v>
      </c>
      <c r="G140" s="9">
        <v>10</v>
      </c>
      <c r="H140" s="9">
        <v>19</v>
      </c>
      <c r="I140" s="9">
        <v>1.1570380926132202</v>
      </c>
      <c r="J140" s="9">
        <v>1.1570380926132202</v>
      </c>
      <c r="K140" s="9">
        <v>0</v>
      </c>
      <c r="L140" s="9">
        <v>47.541599273681641</v>
      </c>
    </row>
    <row r="141" spans="1:12" x14ac:dyDescent="0.25">
      <c r="A141" s="5" t="str">
        <f t="shared" si="2"/>
        <v>1AllAll Customers101020</v>
      </c>
      <c r="B141" s="9">
        <v>1</v>
      </c>
      <c r="C141" t="s">
        <v>129</v>
      </c>
      <c r="D141" s="3" t="s">
        <v>136</v>
      </c>
      <c r="E141" s="9">
        <v>1</v>
      </c>
      <c r="F141" s="9">
        <v>0</v>
      </c>
      <c r="G141" s="9">
        <v>10</v>
      </c>
      <c r="H141" s="9">
        <v>20</v>
      </c>
      <c r="I141" s="9">
        <v>1.1742157936096191</v>
      </c>
      <c r="J141" s="9">
        <v>1.1742157936096191</v>
      </c>
      <c r="K141" s="9">
        <v>0</v>
      </c>
      <c r="L141" s="9">
        <v>46.6796875</v>
      </c>
    </row>
    <row r="142" spans="1:12" x14ac:dyDescent="0.25">
      <c r="A142" s="5" t="str">
        <f t="shared" si="2"/>
        <v>1AllAll Customers101021</v>
      </c>
      <c r="B142" s="9">
        <v>1</v>
      </c>
      <c r="C142" t="s">
        <v>129</v>
      </c>
      <c r="D142" s="3" t="s">
        <v>136</v>
      </c>
      <c r="E142" s="9">
        <v>1</v>
      </c>
      <c r="F142" s="9">
        <v>0</v>
      </c>
      <c r="G142" s="9">
        <v>10</v>
      </c>
      <c r="H142" s="9">
        <v>21</v>
      </c>
      <c r="I142" s="9">
        <v>1.1609970331192017</v>
      </c>
      <c r="J142" s="9">
        <v>1.1609970331192017</v>
      </c>
      <c r="K142" s="9">
        <v>0</v>
      </c>
      <c r="L142" s="9">
        <v>45.708606719970703</v>
      </c>
    </row>
    <row r="143" spans="1:12" x14ac:dyDescent="0.25">
      <c r="A143" s="5" t="str">
        <f t="shared" si="2"/>
        <v>1AllAll Customers101022</v>
      </c>
      <c r="B143" s="9">
        <v>1</v>
      </c>
      <c r="C143" t="s">
        <v>129</v>
      </c>
      <c r="D143" s="3" t="s">
        <v>136</v>
      </c>
      <c r="E143" s="9">
        <v>1</v>
      </c>
      <c r="F143" s="9">
        <v>0</v>
      </c>
      <c r="G143" s="9">
        <v>10</v>
      </c>
      <c r="H143" s="9">
        <v>22</v>
      </c>
      <c r="I143" s="9">
        <v>1.1136808395385742</v>
      </c>
      <c r="J143" s="9">
        <v>1.1136808395385742</v>
      </c>
      <c r="K143" s="9">
        <v>0</v>
      </c>
      <c r="L143" s="9">
        <v>45.197483062744141</v>
      </c>
    </row>
    <row r="144" spans="1:12" x14ac:dyDescent="0.25">
      <c r="A144" s="5" t="str">
        <f t="shared" si="2"/>
        <v>1AllAll Customers101023</v>
      </c>
      <c r="B144" s="9">
        <v>1</v>
      </c>
      <c r="C144" t="s">
        <v>129</v>
      </c>
      <c r="D144" s="3" t="s">
        <v>136</v>
      </c>
      <c r="E144" s="9">
        <v>1</v>
      </c>
      <c r="F144" s="9">
        <v>0</v>
      </c>
      <c r="G144" s="9">
        <v>10</v>
      </c>
      <c r="H144" s="9">
        <v>23</v>
      </c>
      <c r="I144" s="9">
        <v>1.062825083732605</v>
      </c>
      <c r="J144" s="9">
        <v>1.062825083732605</v>
      </c>
      <c r="K144" s="9">
        <v>0</v>
      </c>
      <c r="L144" s="9">
        <v>44.250724792480469</v>
      </c>
    </row>
    <row r="145" spans="1:12" x14ac:dyDescent="0.25">
      <c r="A145" s="5" t="str">
        <f t="shared" si="2"/>
        <v>1AllAll Customers101024</v>
      </c>
      <c r="B145" s="9">
        <v>1</v>
      </c>
      <c r="C145" t="s">
        <v>129</v>
      </c>
      <c r="D145" s="3" t="s">
        <v>136</v>
      </c>
      <c r="E145" s="9">
        <v>1</v>
      </c>
      <c r="F145" s="9">
        <v>0</v>
      </c>
      <c r="G145" s="9">
        <v>10</v>
      </c>
      <c r="H145" s="9">
        <v>24</v>
      </c>
      <c r="I145" s="9">
        <v>0.95228683948516846</v>
      </c>
      <c r="J145" s="9">
        <v>0.95228683948516846</v>
      </c>
      <c r="K145" s="9">
        <v>0</v>
      </c>
      <c r="L145" s="9">
        <v>43.164314270019531</v>
      </c>
    </row>
    <row r="146" spans="1:12" x14ac:dyDescent="0.25">
      <c r="A146" s="5" t="str">
        <f t="shared" si="2"/>
        <v>1AllAll Customers1121</v>
      </c>
      <c r="B146" s="9">
        <v>1</v>
      </c>
      <c r="C146" t="s">
        <v>129</v>
      </c>
      <c r="D146" t="s">
        <v>136</v>
      </c>
      <c r="E146" s="9">
        <v>1</v>
      </c>
      <c r="F146" s="9">
        <v>1</v>
      </c>
      <c r="G146" s="9">
        <v>2</v>
      </c>
      <c r="H146" s="9">
        <v>1</v>
      </c>
      <c r="I146" s="9">
        <v>0.83173757791519165</v>
      </c>
      <c r="J146" s="9">
        <v>0.83173757791519165</v>
      </c>
      <c r="K146" s="9">
        <v>0</v>
      </c>
      <c r="L146" s="9">
        <v>46.111473083496094</v>
      </c>
    </row>
    <row r="147" spans="1:12" x14ac:dyDescent="0.25">
      <c r="A147" s="5" t="str">
        <f t="shared" si="2"/>
        <v>1AllAll Customers1122</v>
      </c>
      <c r="B147" s="9">
        <v>1</v>
      </c>
      <c r="C147" t="s">
        <v>129</v>
      </c>
      <c r="D147" t="s">
        <v>136</v>
      </c>
      <c r="E147" s="9">
        <v>1</v>
      </c>
      <c r="F147" s="9">
        <v>1</v>
      </c>
      <c r="G147" s="9">
        <v>2</v>
      </c>
      <c r="H147" s="9">
        <v>2</v>
      </c>
      <c r="I147" s="9">
        <v>0.76225292682647705</v>
      </c>
      <c r="J147" s="9">
        <v>0.76225292682647705</v>
      </c>
      <c r="K147" s="9">
        <v>0</v>
      </c>
      <c r="L147" s="9">
        <v>45.073795318603516</v>
      </c>
    </row>
    <row r="148" spans="1:12" x14ac:dyDescent="0.25">
      <c r="A148" s="5" t="str">
        <f t="shared" si="2"/>
        <v>1AllAll Customers1123</v>
      </c>
      <c r="B148" s="9">
        <v>1</v>
      </c>
      <c r="C148" t="s">
        <v>129</v>
      </c>
      <c r="D148" t="s">
        <v>136</v>
      </c>
      <c r="E148" s="9">
        <v>1</v>
      </c>
      <c r="F148" s="9">
        <v>1</v>
      </c>
      <c r="G148" s="9">
        <v>2</v>
      </c>
      <c r="H148" s="9">
        <v>3</v>
      </c>
      <c r="I148" s="9">
        <v>0.71470874547958374</v>
      </c>
      <c r="J148" s="9">
        <v>0.71470874547958374</v>
      </c>
      <c r="K148" s="9">
        <v>0</v>
      </c>
      <c r="L148" s="9">
        <v>43.438232421875</v>
      </c>
    </row>
    <row r="149" spans="1:12" x14ac:dyDescent="0.25">
      <c r="A149" s="5" t="str">
        <f t="shared" si="2"/>
        <v>1AllAll Customers1124</v>
      </c>
      <c r="B149" s="9">
        <v>1</v>
      </c>
      <c r="C149" t="s">
        <v>129</v>
      </c>
      <c r="D149" t="s">
        <v>136</v>
      </c>
      <c r="E149" s="9">
        <v>1</v>
      </c>
      <c r="F149" s="9">
        <v>1</v>
      </c>
      <c r="G149" s="9">
        <v>2</v>
      </c>
      <c r="H149" s="9">
        <v>4</v>
      </c>
      <c r="I149" s="9">
        <v>0.68989193439483643</v>
      </c>
      <c r="J149" s="9">
        <v>0.68989193439483643</v>
      </c>
      <c r="K149" s="9">
        <v>0</v>
      </c>
      <c r="L149" s="9">
        <v>42.586971282958984</v>
      </c>
    </row>
    <row r="150" spans="1:12" x14ac:dyDescent="0.25">
      <c r="A150" s="5" t="str">
        <f t="shared" si="2"/>
        <v>1AllAll Customers1125</v>
      </c>
      <c r="B150" s="9">
        <v>1</v>
      </c>
      <c r="C150" t="s">
        <v>129</v>
      </c>
      <c r="D150" t="s">
        <v>136</v>
      </c>
      <c r="E150" s="9">
        <v>1</v>
      </c>
      <c r="F150" s="9">
        <v>1</v>
      </c>
      <c r="G150" s="9">
        <v>2</v>
      </c>
      <c r="H150" s="9">
        <v>5</v>
      </c>
      <c r="I150" s="9">
        <v>0.69336420297622681</v>
      </c>
      <c r="J150" s="9">
        <v>0.69336420297622681</v>
      </c>
      <c r="K150" s="9">
        <v>0</v>
      </c>
      <c r="L150" s="9">
        <v>41.669906616210938</v>
      </c>
    </row>
    <row r="151" spans="1:12" x14ac:dyDescent="0.25">
      <c r="A151" s="5" t="str">
        <f t="shared" si="2"/>
        <v>1AllAll Customers1126</v>
      </c>
      <c r="B151" s="9">
        <v>1</v>
      </c>
      <c r="C151" t="s">
        <v>129</v>
      </c>
      <c r="D151" t="s">
        <v>136</v>
      </c>
      <c r="E151" s="9">
        <v>1</v>
      </c>
      <c r="F151" s="9">
        <v>1</v>
      </c>
      <c r="G151" s="9">
        <v>2</v>
      </c>
      <c r="H151" s="9">
        <v>6</v>
      </c>
      <c r="I151" s="9">
        <v>0.73275524377822876</v>
      </c>
      <c r="J151" s="9">
        <v>0.73275524377822876</v>
      </c>
      <c r="K151" s="9">
        <v>0</v>
      </c>
      <c r="L151" s="9">
        <v>41.21258544921875</v>
      </c>
    </row>
    <row r="152" spans="1:12" x14ac:dyDescent="0.25">
      <c r="A152" s="5" t="str">
        <f t="shared" si="2"/>
        <v>1AllAll Customers1127</v>
      </c>
      <c r="B152" s="9">
        <v>1</v>
      </c>
      <c r="C152" t="s">
        <v>129</v>
      </c>
      <c r="D152" t="s">
        <v>136</v>
      </c>
      <c r="E152" s="9">
        <v>1</v>
      </c>
      <c r="F152" s="9">
        <v>1</v>
      </c>
      <c r="G152" s="9">
        <v>2</v>
      </c>
      <c r="H152" s="9">
        <v>7</v>
      </c>
      <c r="I152" s="9">
        <v>0.82227432727813721</v>
      </c>
      <c r="J152" s="9">
        <v>0.82227432727813721</v>
      </c>
      <c r="K152" s="9">
        <v>0</v>
      </c>
      <c r="L152" s="9">
        <v>41.020801544189453</v>
      </c>
    </row>
    <row r="153" spans="1:12" x14ac:dyDescent="0.25">
      <c r="A153" s="5" t="str">
        <f t="shared" si="2"/>
        <v>1AllAll Customers1128</v>
      </c>
      <c r="B153" s="9">
        <v>1</v>
      </c>
      <c r="C153" t="s">
        <v>129</v>
      </c>
      <c r="D153" t="s">
        <v>136</v>
      </c>
      <c r="E153" s="9">
        <v>1</v>
      </c>
      <c r="F153" s="9">
        <v>1</v>
      </c>
      <c r="G153" s="9">
        <v>2</v>
      </c>
      <c r="H153" s="9">
        <v>8</v>
      </c>
      <c r="I153" s="9">
        <v>0.79534226655960083</v>
      </c>
      <c r="J153" s="9">
        <v>0.79534226655960083</v>
      </c>
      <c r="K153" s="9">
        <v>0</v>
      </c>
      <c r="L153" s="9">
        <v>41.277729034423828</v>
      </c>
    </row>
    <row r="154" spans="1:12" x14ac:dyDescent="0.25">
      <c r="A154" s="5" t="str">
        <f t="shared" si="2"/>
        <v>1AllAll Customers1129</v>
      </c>
      <c r="B154" s="9">
        <v>1</v>
      </c>
      <c r="C154" t="s">
        <v>129</v>
      </c>
      <c r="D154" t="s">
        <v>136</v>
      </c>
      <c r="E154" s="9">
        <v>1</v>
      </c>
      <c r="F154" s="9">
        <v>1</v>
      </c>
      <c r="G154" s="9">
        <v>2</v>
      </c>
      <c r="H154" s="9">
        <v>9</v>
      </c>
      <c r="I154" s="9">
        <v>0.60869568586349487</v>
      </c>
      <c r="J154" s="9">
        <v>0.60869568586349487</v>
      </c>
      <c r="K154" s="9">
        <v>0</v>
      </c>
      <c r="L154" s="9">
        <v>42.045997619628906</v>
      </c>
    </row>
    <row r="155" spans="1:12" x14ac:dyDescent="0.25">
      <c r="A155" s="5" t="str">
        <f t="shared" si="2"/>
        <v>1AllAll Customers11210</v>
      </c>
      <c r="B155" s="9">
        <v>1</v>
      </c>
      <c r="C155" t="s">
        <v>129</v>
      </c>
      <c r="D155" t="s">
        <v>136</v>
      </c>
      <c r="E155" s="9">
        <v>1</v>
      </c>
      <c r="F155" s="9">
        <v>1</v>
      </c>
      <c r="G155" s="9">
        <v>2</v>
      </c>
      <c r="H155" s="9">
        <v>10</v>
      </c>
      <c r="I155" s="9">
        <v>0.44434434175491333</v>
      </c>
      <c r="J155" s="9">
        <v>0.44434434175491333</v>
      </c>
      <c r="K155" s="9">
        <v>0</v>
      </c>
      <c r="L155" s="9">
        <v>44.843025207519531</v>
      </c>
    </row>
    <row r="156" spans="1:12" x14ac:dyDescent="0.25">
      <c r="A156" s="5" t="str">
        <f t="shared" si="2"/>
        <v>1AllAll Customers11211</v>
      </c>
      <c r="B156" s="9">
        <v>1</v>
      </c>
      <c r="C156" t="s">
        <v>129</v>
      </c>
      <c r="D156" t="s">
        <v>136</v>
      </c>
      <c r="E156" s="9">
        <v>1</v>
      </c>
      <c r="F156" s="9">
        <v>1</v>
      </c>
      <c r="G156" s="9">
        <v>2</v>
      </c>
      <c r="H156" s="9">
        <v>11</v>
      </c>
      <c r="I156" s="9">
        <v>0.3389066755771637</v>
      </c>
      <c r="J156" s="9">
        <v>0.3389066755771637</v>
      </c>
      <c r="K156" s="9">
        <v>0</v>
      </c>
      <c r="L156" s="9">
        <v>48.555557250976563</v>
      </c>
    </row>
    <row r="157" spans="1:12" x14ac:dyDescent="0.25">
      <c r="A157" s="5" t="str">
        <f t="shared" si="2"/>
        <v>1AllAll Customers11212</v>
      </c>
      <c r="B157" s="9">
        <v>1</v>
      </c>
      <c r="C157" t="s">
        <v>129</v>
      </c>
      <c r="D157" t="s">
        <v>136</v>
      </c>
      <c r="E157" s="9">
        <v>1</v>
      </c>
      <c r="F157" s="9">
        <v>1</v>
      </c>
      <c r="G157" s="9">
        <v>2</v>
      </c>
      <c r="H157" s="9">
        <v>12</v>
      </c>
      <c r="I157" s="9">
        <v>0.28115552663803101</v>
      </c>
      <c r="J157" s="9">
        <v>0.28115552663803101</v>
      </c>
      <c r="K157" s="9">
        <v>0</v>
      </c>
      <c r="L157" s="9">
        <v>51.484077453613281</v>
      </c>
    </row>
    <row r="158" spans="1:12" x14ac:dyDescent="0.25">
      <c r="A158" s="5" t="str">
        <f t="shared" si="2"/>
        <v>1AllAll Customers11213</v>
      </c>
      <c r="B158" s="9">
        <v>1</v>
      </c>
      <c r="C158" t="s">
        <v>129</v>
      </c>
      <c r="D158" t="s">
        <v>136</v>
      </c>
      <c r="E158" s="9">
        <v>1</v>
      </c>
      <c r="F158" s="9">
        <v>1</v>
      </c>
      <c r="G158" s="9">
        <v>2</v>
      </c>
      <c r="H158" s="9">
        <v>13</v>
      </c>
      <c r="I158" s="9">
        <v>0.25663629174232483</v>
      </c>
      <c r="J158" s="9">
        <v>0.25663629174232483</v>
      </c>
      <c r="K158" s="9">
        <v>0</v>
      </c>
      <c r="L158" s="9">
        <v>53.130928039550781</v>
      </c>
    </row>
    <row r="159" spans="1:12" x14ac:dyDescent="0.25">
      <c r="A159" s="5" t="str">
        <f t="shared" si="2"/>
        <v>1AllAll Customers11214</v>
      </c>
      <c r="B159" s="9">
        <v>1</v>
      </c>
      <c r="C159" t="s">
        <v>129</v>
      </c>
      <c r="D159" t="s">
        <v>136</v>
      </c>
      <c r="E159" s="9">
        <v>1</v>
      </c>
      <c r="F159" s="9">
        <v>1</v>
      </c>
      <c r="G159" s="9">
        <v>2</v>
      </c>
      <c r="H159" s="9">
        <v>14</v>
      </c>
      <c r="I159" s="9">
        <v>0.27431201934814453</v>
      </c>
      <c r="J159" s="9">
        <v>0.27431201934814453</v>
      </c>
      <c r="K159" s="9">
        <v>0</v>
      </c>
      <c r="L159" s="9">
        <v>53.150062561035156</v>
      </c>
    </row>
    <row r="160" spans="1:12" x14ac:dyDescent="0.25">
      <c r="A160" s="5" t="str">
        <f t="shared" si="2"/>
        <v>1AllAll Customers11215</v>
      </c>
      <c r="B160" s="9">
        <v>1</v>
      </c>
      <c r="C160" t="s">
        <v>129</v>
      </c>
      <c r="D160" t="s">
        <v>136</v>
      </c>
      <c r="E160" s="9">
        <v>1</v>
      </c>
      <c r="F160" s="9">
        <v>1</v>
      </c>
      <c r="G160" s="9">
        <v>2</v>
      </c>
      <c r="H160" s="9">
        <v>15</v>
      </c>
      <c r="I160" s="9">
        <v>0.35977199673652649</v>
      </c>
      <c r="J160" s="9">
        <v>0.35977199673652649</v>
      </c>
      <c r="K160" s="9">
        <v>0</v>
      </c>
      <c r="L160" s="9">
        <v>53.103958129882813</v>
      </c>
    </row>
    <row r="161" spans="1:12" x14ac:dyDescent="0.25">
      <c r="A161" s="5" t="str">
        <f t="shared" si="2"/>
        <v>1AllAll Customers11216</v>
      </c>
      <c r="B161" s="9">
        <v>1</v>
      </c>
      <c r="C161" t="s">
        <v>129</v>
      </c>
      <c r="D161" t="s">
        <v>136</v>
      </c>
      <c r="E161" s="9">
        <v>1</v>
      </c>
      <c r="F161" s="9">
        <v>1</v>
      </c>
      <c r="G161" s="9">
        <v>2</v>
      </c>
      <c r="H161" s="9">
        <v>16</v>
      </c>
      <c r="I161" s="9">
        <v>0.51174968481063843</v>
      </c>
      <c r="J161" s="9">
        <v>0.51174968481063843</v>
      </c>
      <c r="K161" s="9">
        <v>0</v>
      </c>
      <c r="L161" s="9">
        <v>54.237571716308594</v>
      </c>
    </row>
    <row r="162" spans="1:12" x14ac:dyDescent="0.25">
      <c r="A162" s="5" t="str">
        <f t="shared" si="2"/>
        <v>1AllAll Customers11217</v>
      </c>
      <c r="B162" s="9">
        <v>1</v>
      </c>
      <c r="C162" t="s">
        <v>129</v>
      </c>
      <c r="D162" t="s">
        <v>136</v>
      </c>
      <c r="E162" s="9">
        <v>1</v>
      </c>
      <c r="F162" s="9">
        <v>1</v>
      </c>
      <c r="G162" s="9">
        <v>2</v>
      </c>
      <c r="H162" s="9">
        <v>17</v>
      </c>
      <c r="I162" s="9">
        <v>0.71974730491638184</v>
      </c>
      <c r="J162" s="9">
        <v>0.71974730491638184</v>
      </c>
      <c r="K162" s="9">
        <v>0</v>
      </c>
      <c r="L162" s="9">
        <v>54.717754364013672</v>
      </c>
    </row>
    <row r="163" spans="1:12" x14ac:dyDescent="0.25">
      <c r="A163" s="5" t="str">
        <f t="shared" si="2"/>
        <v>1AllAll Customers11218</v>
      </c>
      <c r="B163" s="9">
        <v>1</v>
      </c>
      <c r="C163" t="s">
        <v>129</v>
      </c>
      <c r="D163" t="s">
        <v>136</v>
      </c>
      <c r="E163" s="9">
        <v>1</v>
      </c>
      <c r="F163" s="9">
        <v>1</v>
      </c>
      <c r="G163" s="9">
        <v>2</v>
      </c>
      <c r="H163" s="9">
        <v>18</v>
      </c>
      <c r="I163" s="9">
        <v>0.97345781326293945</v>
      </c>
      <c r="J163" s="9">
        <v>0.97345781326293945</v>
      </c>
      <c r="K163" s="9">
        <v>0</v>
      </c>
      <c r="L163" s="9">
        <v>53.782852172851563</v>
      </c>
    </row>
    <row r="164" spans="1:12" x14ac:dyDescent="0.25">
      <c r="A164" s="5" t="str">
        <f t="shared" si="2"/>
        <v>1AllAll Customers11219</v>
      </c>
      <c r="B164" s="9">
        <v>1</v>
      </c>
      <c r="C164" t="s">
        <v>129</v>
      </c>
      <c r="D164" t="s">
        <v>136</v>
      </c>
      <c r="E164" s="9">
        <v>1</v>
      </c>
      <c r="F164" s="9">
        <v>1</v>
      </c>
      <c r="G164" s="9">
        <v>2</v>
      </c>
      <c r="H164" s="9">
        <v>19</v>
      </c>
      <c r="I164" s="9">
        <v>1.1204344034194946</v>
      </c>
      <c r="J164" s="9">
        <v>1.1204344034194946</v>
      </c>
      <c r="K164" s="9">
        <v>0</v>
      </c>
      <c r="L164" s="9">
        <v>51.926239013671875</v>
      </c>
    </row>
    <row r="165" spans="1:12" x14ac:dyDescent="0.25">
      <c r="A165" s="5" t="str">
        <f t="shared" si="2"/>
        <v>1AllAll Customers11220</v>
      </c>
      <c r="B165" s="9">
        <v>1</v>
      </c>
      <c r="C165" t="s">
        <v>129</v>
      </c>
      <c r="D165" t="s">
        <v>136</v>
      </c>
      <c r="E165" s="9">
        <v>1</v>
      </c>
      <c r="F165" s="9">
        <v>1</v>
      </c>
      <c r="G165" s="9">
        <v>2</v>
      </c>
      <c r="H165" s="9">
        <v>20</v>
      </c>
      <c r="I165" s="9">
        <v>1.1459455490112305</v>
      </c>
      <c r="J165" s="9">
        <v>1.1459455490112305</v>
      </c>
      <c r="K165" s="9">
        <v>0</v>
      </c>
      <c r="L165" s="9">
        <v>50.546836853027344</v>
      </c>
    </row>
    <row r="166" spans="1:12" x14ac:dyDescent="0.25">
      <c r="A166" s="5" t="str">
        <f t="shared" si="2"/>
        <v>1AllAll Customers11221</v>
      </c>
      <c r="B166" s="9">
        <v>1</v>
      </c>
      <c r="C166" t="s">
        <v>129</v>
      </c>
      <c r="D166" t="s">
        <v>136</v>
      </c>
      <c r="E166" s="9">
        <v>1</v>
      </c>
      <c r="F166" s="9">
        <v>1</v>
      </c>
      <c r="G166" s="9">
        <v>2</v>
      </c>
      <c r="H166" s="9">
        <v>21</v>
      </c>
      <c r="I166" s="9">
        <v>1.136677622795105</v>
      </c>
      <c r="J166" s="9">
        <v>1.136677622795105</v>
      </c>
      <c r="K166" s="9">
        <v>0</v>
      </c>
      <c r="L166" s="9">
        <v>49.624599456787109</v>
      </c>
    </row>
    <row r="167" spans="1:12" x14ac:dyDescent="0.25">
      <c r="A167" s="5" t="str">
        <f t="shared" si="2"/>
        <v>1AllAll Customers11222</v>
      </c>
      <c r="B167" s="9">
        <v>1</v>
      </c>
      <c r="C167" t="s">
        <v>129</v>
      </c>
      <c r="D167" t="s">
        <v>136</v>
      </c>
      <c r="E167" s="9">
        <v>1</v>
      </c>
      <c r="F167" s="9">
        <v>1</v>
      </c>
      <c r="G167" s="9">
        <v>2</v>
      </c>
      <c r="H167" s="9">
        <v>22</v>
      </c>
      <c r="I167" s="9">
        <v>1.0892655849456787</v>
      </c>
      <c r="J167" s="9">
        <v>1.0892655849456787</v>
      </c>
      <c r="K167" s="9">
        <v>0</v>
      </c>
      <c r="L167" s="9">
        <v>48.576431274414063</v>
      </c>
    </row>
    <row r="168" spans="1:12" x14ac:dyDescent="0.25">
      <c r="A168" s="5" t="str">
        <f t="shared" si="2"/>
        <v>1AllAll Customers11223</v>
      </c>
      <c r="B168" s="9">
        <v>1</v>
      </c>
      <c r="C168" t="s">
        <v>129</v>
      </c>
      <c r="D168" t="s">
        <v>136</v>
      </c>
      <c r="E168" s="9">
        <v>1</v>
      </c>
      <c r="F168" s="9">
        <v>1</v>
      </c>
      <c r="G168" s="9">
        <v>2</v>
      </c>
      <c r="H168" s="9">
        <v>23</v>
      </c>
      <c r="I168" s="9">
        <v>1.0388133525848389</v>
      </c>
      <c r="J168" s="9">
        <v>1.0388133525848389</v>
      </c>
      <c r="K168" s="9">
        <v>0</v>
      </c>
      <c r="L168" s="9">
        <v>47.299972534179688</v>
      </c>
    </row>
    <row r="169" spans="1:12" x14ac:dyDescent="0.25">
      <c r="A169" s="5" t="str">
        <f t="shared" si="2"/>
        <v>1AllAll Customers11224</v>
      </c>
      <c r="B169" s="9">
        <v>1</v>
      </c>
      <c r="C169" t="s">
        <v>129</v>
      </c>
      <c r="D169" t="s">
        <v>136</v>
      </c>
      <c r="E169" s="9">
        <v>1</v>
      </c>
      <c r="F169" s="9">
        <v>1</v>
      </c>
      <c r="G169" s="9">
        <v>2</v>
      </c>
      <c r="H169" s="9">
        <v>24</v>
      </c>
      <c r="I169" s="9">
        <v>0.92895781993865967</v>
      </c>
      <c r="J169" s="9">
        <v>0.92895781993865967</v>
      </c>
      <c r="K169" s="9">
        <v>0</v>
      </c>
      <c r="L169" s="9">
        <v>46.522697448730469</v>
      </c>
    </row>
    <row r="170" spans="1:12" x14ac:dyDescent="0.25">
      <c r="A170" s="5" t="str">
        <f t="shared" si="2"/>
        <v>1AllAll Customers11101</v>
      </c>
      <c r="B170" s="9">
        <v>1</v>
      </c>
      <c r="C170" t="s">
        <v>129</v>
      </c>
      <c r="D170" t="s">
        <v>136</v>
      </c>
      <c r="E170" s="9">
        <v>1</v>
      </c>
      <c r="F170" s="9">
        <v>1</v>
      </c>
      <c r="G170" s="9">
        <v>10</v>
      </c>
      <c r="H170" s="9">
        <v>1</v>
      </c>
      <c r="I170" s="9">
        <v>0.84097868204116821</v>
      </c>
      <c r="J170" s="9">
        <v>0.84097868204116821</v>
      </c>
      <c r="K170" s="9">
        <v>0</v>
      </c>
      <c r="L170" s="9">
        <v>46.034156799316406</v>
      </c>
    </row>
    <row r="171" spans="1:12" x14ac:dyDescent="0.25">
      <c r="A171" s="5" t="str">
        <f t="shared" si="2"/>
        <v>1AllAll Customers11102</v>
      </c>
      <c r="B171" s="9">
        <v>1</v>
      </c>
      <c r="C171" t="s">
        <v>129</v>
      </c>
      <c r="D171" t="s">
        <v>136</v>
      </c>
      <c r="E171" s="9">
        <v>1</v>
      </c>
      <c r="F171" s="9">
        <v>1</v>
      </c>
      <c r="G171" s="9">
        <v>10</v>
      </c>
      <c r="H171" s="9">
        <v>2</v>
      </c>
      <c r="I171" s="9">
        <v>0.77149695158004761</v>
      </c>
      <c r="J171" s="9">
        <v>0.77149695158004761</v>
      </c>
      <c r="K171" s="9">
        <v>0</v>
      </c>
      <c r="L171" s="9">
        <v>45.639884948730469</v>
      </c>
    </row>
    <row r="172" spans="1:12" x14ac:dyDescent="0.25">
      <c r="A172" s="5" t="str">
        <f t="shared" si="2"/>
        <v>1AllAll Customers11103</v>
      </c>
      <c r="B172" s="9">
        <v>1</v>
      </c>
      <c r="C172" t="s">
        <v>129</v>
      </c>
      <c r="D172" t="s">
        <v>136</v>
      </c>
      <c r="E172" s="9">
        <v>1</v>
      </c>
      <c r="F172" s="9">
        <v>1</v>
      </c>
      <c r="G172" s="9">
        <v>10</v>
      </c>
      <c r="H172" s="9">
        <v>3</v>
      </c>
      <c r="I172" s="9">
        <v>0.72408771514892578</v>
      </c>
      <c r="J172" s="9">
        <v>0.72408771514892578</v>
      </c>
      <c r="K172" s="9">
        <v>0</v>
      </c>
      <c r="L172" s="9">
        <v>44.877147674560547</v>
      </c>
    </row>
    <row r="173" spans="1:12" x14ac:dyDescent="0.25">
      <c r="A173" s="5" t="str">
        <f t="shared" si="2"/>
        <v>1AllAll Customers11104</v>
      </c>
      <c r="B173" s="9">
        <v>1</v>
      </c>
      <c r="C173" t="s">
        <v>129</v>
      </c>
      <c r="D173" t="s">
        <v>136</v>
      </c>
      <c r="E173" s="9">
        <v>1</v>
      </c>
      <c r="F173" s="9">
        <v>1</v>
      </c>
      <c r="G173" s="9">
        <v>10</v>
      </c>
      <c r="H173" s="9">
        <v>4</v>
      </c>
      <c r="I173" s="9">
        <v>0.69969660043716431</v>
      </c>
      <c r="J173" s="9">
        <v>0.69969660043716431</v>
      </c>
      <c r="K173" s="9">
        <v>0</v>
      </c>
      <c r="L173" s="9">
        <v>44.32086181640625</v>
      </c>
    </row>
    <row r="174" spans="1:12" x14ac:dyDescent="0.25">
      <c r="A174" s="5" t="str">
        <f t="shared" si="2"/>
        <v>1AllAll Customers11105</v>
      </c>
      <c r="B174" s="9">
        <v>1</v>
      </c>
      <c r="C174" t="s">
        <v>129</v>
      </c>
      <c r="D174" t="s">
        <v>136</v>
      </c>
      <c r="E174" s="9">
        <v>1</v>
      </c>
      <c r="F174" s="9">
        <v>1</v>
      </c>
      <c r="G174" s="9">
        <v>10</v>
      </c>
      <c r="H174" s="9">
        <v>5</v>
      </c>
      <c r="I174" s="9">
        <v>0.70403844118118286</v>
      </c>
      <c r="J174" s="9">
        <v>0.70403844118118286</v>
      </c>
      <c r="K174" s="9">
        <v>0</v>
      </c>
      <c r="L174" s="9">
        <v>44.108974456787109</v>
      </c>
    </row>
    <row r="175" spans="1:12" x14ac:dyDescent="0.25">
      <c r="A175" s="5" t="str">
        <f t="shared" si="2"/>
        <v>1AllAll Customers11106</v>
      </c>
      <c r="B175" s="9">
        <v>1</v>
      </c>
      <c r="C175" t="s">
        <v>129</v>
      </c>
      <c r="D175" t="s">
        <v>136</v>
      </c>
      <c r="E175" s="9">
        <v>1</v>
      </c>
      <c r="F175" s="9">
        <v>1</v>
      </c>
      <c r="G175" s="9">
        <v>10</v>
      </c>
      <c r="H175" s="9">
        <v>6</v>
      </c>
      <c r="I175" s="9">
        <v>0.74559229612350464</v>
      </c>
      <c r="J175" s="9">
        <v>0.74559229612350464</v>
      </c>
      <c r="K175" s="9">
        <v>0</v>
      </c>
      <c r="L175" s="9">
        <v>43.816257476806641</v>
      </c>
    </row>
    <row r="176" spans="1:12" x14ac:dyDescent="0.25">
      <c r="A176" s="5" t="str">
        <f t="shared" si="2"/>
        <v>1AllAll Customers11107</v>
      </c>
      <c r="B176" s="9">
        <v>1</v>
      </c>
      <c r="C176" t="s">
        <v>129</v>
      </c>
      <c r="D176" t="s">
        <v>136</v>
      </c>
      <c r="E176" s="9">
        <v>1</v>
      </c>
      <c r="F176" s="9">
        <v>1</v>
      </c>
      <c r="G176" s="9">
        <v>10</v>
      </c>
      <c r="H176" s="9">
        <v>7</v>
      </c>
      <c r="I176" s="9">
        <v>0.83480125665664673</v>
      </c>
      <c r="J176" s="9">
        <v>0.83480125665664673</v>
      </c>
      <c r="K176" s="9">
        <v>0</v>
      </c>
      <c r="L176" s="9">
        <v>42.813083648681641</v>
      </c>
    </row>
    <row r="177" spans="1:12" x14ac:dyDescent="0.25">
      <c r="A177" s="5" t="str">
        <f t="shared" si="2"/>
        <v>1AllAll Customers11108</v>
      </c>
      <c r="B177" s="9">
        <v>1</v>
      </c>
      <c r="C177" t="s">
        <v>129</v>
      </c>
      <c r="D177" t="s">
        <v>136</v>
      </c>
      <c r="E177" s="9">
        <v>1</v>
      </c>
      <c r="F177" s="9">
        <v>1</v>
      </c>
      <c r="G177" s="9">
        <v>10</v>
      </c>
      <c r="H177" s="9">
        <v>8</v>
      </c>
      <c r="I177" s="9">
        <v>0.80691885948181152</v>
      </c>
      <c r="J177" s="9">
        <v>0.80691885948181152</v>
      </c>
      <c r="K177" s="9">
        <v>0</v>
      </c>
      <c r="L177" s="9">
        <v>42.174892425537109</v>
      </c>
    </row>
    <row r="178" spans="1:12" x14ac:dyDescent="0.25">
      <c r="A178" s="5" t="str">
        <f t="shared" si="2"/>
        <v>1AllAll Customers11109</v>
      </c>
      <c r="B178" s="9">
        <v>1</v>
      </c>
      <c r="C178" t="s">
        <v>129</v>
      </c>
      <c r="D178" t="s">
        <v>136</v>
      </c>
      <c r="E178" s="9">
        <v>1</v>
      </c>
      <c r="F178" s="9">
        <v>1</v>
      </c>
      <c r="G178" s="9">
        <v>10</v>
      </c>
      <c r="H178" s="9">
        <v>9</v>
      </c>
      <c r="I178" s="9">
        <v>0.61819595098495483</v>
      </c>
      <c r="J178" s="9">
        <v>0.61819595098495483</v>
      </c>
      <c r="K178" s="9">
        <v>0</v>
      </c>
      <c r="L178" s="9">
        <v>42.657821655273438</v>
      </c>
    </row>
    <row r="179" spans="1:12" x14ac:dyDescent="0.25">
      <c r="A179" s="5" t="str">
        <f t="shared" si="2"/>
        <v>1AllAll Customers111010</v>
      </c>
      <c r="B179" s="9">
        <v>1</v>
      </c>
      <c r="C179" t="s">
        <v>129</v>
      </c>
      <c r="D179" t="s">
        <v>136</v>
      </c>
      <c r="E179" s="9">
        <v>1</v>
      </c>
      <c r="F179" s="9">
        <v>1</v>
      </c>
      <c r="G179" s="9">
        <v>10</v>
      </c>
      <c r="H179" s="9">
        <v>10</v>
      </c>
      <c r="I179" s="9">
        <v>0.4528273344039917</v>
      </c>
      <c r="J179" s="9">
        <v>0.4528273344039917</v>
      </c>
      <c r="K179" s="9">
        <v>0</v>
      </c>
      <c r="L179" s="9">
        <v>44.839546203613281</v>
      </c>
    </row>
    <row r="180" spans="1:12" x14ac:dyDescent="0.25">
      <c r="A180" s="5" t="str">
        <f t="shared" si="2"/>
        <v>1AllAll Customers111011</v>
      </c>
      <c r="B180" s="9">
        <v>1</v>
      </c>
      <c r="C180" t="s">
        <v>129</v>
      </c>
      <c r="D180" t="s">
        <v>136</v>
      </c>
      <c r="E180" s="9">
        <v>1</v>
      </c>
      <c r="F180" s="9">
        <v>1</v>
      </c>
      <c r="G180" s="9">
        <v>10</v>
      </c>
      <c r="H180" s="9">
        <v>11</v>
      </c>
      <c r="I180" s="9">
        <v>0.34784328937530518</v>
      </c>
      <c r="J180" s="9">
        <v>0.34784328937530518</v>
      </c>
      <c r="K180" s="9">
        <v>0</v>
      </c>
      <c r="L180" s="9">
        <v>47.149524688720703</v>
      </c>
    </row>
    <row r="181" spans="1:12" x14ac:dyDescent="0.25">
      <c r="A181" s="5" t="str">
        <f t="shared" si="2"/>
        <v>1AllAll Customers111012</v>
      </c>
      <c r="B181" s="9">
        <v>1</v>
      </c>
      <c r="C181" t="s">
        <v>129</v>
      </c>
      <c r="D181" t="s">
        <v>136</v>
      </c>
      <c r="E181" s="9">
        <v>1</v>
      </c>
      <c r="F181" s="9">
        <v>1</v>
      </c>
      <c r="G181" s="9">
        <v>10</v>
      </c>
      <c r="H181" s="9">
        <v>12</v>
      </c>
      <c r="I181" s="9">
        <v>0.29124477505683899</v>
      </c>
      <c r="J181" s="9">
        <v>0.29124477505683899</v>
      </c>
      <c r="K181" s="9">
        <v>0</v>
      </c>
      <c r="L181" s="9">
        <v>48.899192810058594</v>
      </c>
    </row>
    <row r="182" spans="1:12" x14ac:dyDescent="0.25">
      <c r="A182" s="5" t="str">
        <f t="shared" si="2"/>
        <v>1AllAll Customers111013</v>
      </c>
      <c r="B182" s="9">
        <v>1</v>
      </c>
      <c r="C182" t="s">
        <v>129</v>
      </c>
      <c r="D182" t="s">
        <v>136</v>
      </c>
      <c r="E182" s="9">
        <v>1</v>
      </c>
      <c r="F182" s="9">
        <v>1</v>
      </c>
      <c r="G182" s="9">
        <v>10</v>
      </c>
      <c r="H182" s="9">
        <v>13</v>
      </c>
      <c r="I182" s="9">
        <v>0.26590150594711304</v>
      </c>
      <c r="J182" s="9">
        <v>0.26590150594711304</v>
      </c>
      <c r="K182" s="9">
        <v>0</v>
      </c>
      <c r="L182" s="9">
        <v>49.513427734375</v>
      </c>
    </row>
    <row r="183" spans="1:12" x14ac:dyDescent="0.25">
      <c r="A183" s="5" t="str">
        <f t="shared" si="2"/>
        <v>1AllAll Customers111014</v>
      </c>
      <c r="B183" s="9">
        <v>1</v>
      </c>
      <c r="C183" t="s">
        <v>129</v>
      </c>
      <c r="D183" t="s">
        <v>136</v>
      </c>
      <c r="E183" s="9">
        <v>1</v>
      </c>
      <c r="F183" s="9">
        <v>1</v>
      </c>
      <c r="G183" s="9">
        <v>10</v>
      </c>
      <c r="H183" s="9">
        <v>14</v>
      </c>
      <c r="I183" s="9">
        <v>0.28323900699615479</v>
      </c>
      <c r="J183" s="9">
        <v>0.28323900699615479</v>
      </c>
      <c r="K183" s="9">
        <v>0</v>
      </c>
      <c r="L183" s="9">
        <v>50.094451904296875</v>
      </c>
    </row>
    <row r="184" spans="1:12" x14ac:dyDescent="0.25">
      <c r="A184" s="5" t="str">
        <f t="shared" si="2"/>
        <v>1AllAll Customers111015</v>
      </c>
      <c r="B184" s="9">
        <v>1</v>
      </c>
      <c r="C184" t="s">
        <v>129</v>
      </c>
      <c r="D184" t="s">
        <v>136</v>
      </c>
      <c r="E184" s="9">
        <v>1</v>
      </c>
      <c r="F184" s="9">
        <v>1</v>
      </c>
      <c r="G184" s="9">
        <v>10</v>
      </c>
      <c r="H184" s="9">
        <v>15</v>
      </c>
      <c r="I184" s="9">
        <v>0.37029293179512024</v>
      </c>
      <c r="J184" s="9">
        <v>0.37029293179512024</v>
      </c>
      <c r="K184" s="9">
        <v>0</v>
      </c>
      <c r="L184" s="9">
        <v>50.598350524902344</v>
      </c>
    </row>
    <row r="185" spans="1:12" x14ac:dyDescent="0.25">
      <c r="A185" s="5" t="str">
        <f t="shared" si="2"/>
        <v>1AllAll Customers111016</v>
      </c>
      <c r="B185" s="9">
        <v>1</v>
      </c>
      <c r="C185" t="s">
        <v>129</v>
      </c>
      <c r="D185" t="s">
        <v>136</v>
      </c>
      <c r="E185" s="9">
        <v>1</v>
      </c>
      <c r="F185" s="9">
        <v>1</v>
      </c>
      <c r="G185" s="9">
        <v>10</v>
      </c>
      <c r="H185" s="9">
        <v>16</v>
      </c>
      <c r="I185" s="9">
        <v>0.52446097135543823</v>
      </c>
      <c r="J185" s="9">
        <v>0.52446097135543823</v>
      </c>
      <c r="K185" s="9">
        <v>0</v>
      </c>
      <c r="L185" s="9">
        <v>51.157913208007813</v>
      </c>
    </row>
    <row r="186" spans="1:12" x14ac:dyDescent="0.25">
      <c r="A186" s="5" t="str">
        <f t="shared" si="2"/>
        <v>1AllAll Customers111017</v>
      </c>
      <c r="B186" s="9">
        <v>1</v>
      </c>
      <c r="C186" t="s">
        <v>129</v>
      </c>
      <c r="D186" t="s">
        <v>136</v>
      </c>
      <c r="E186" s="9">
        <v>1</v>
      </c>
      <c r="F186" s="9">
        <v>1</v>
      </c>
      <c r="G186" s="9">
        <v>10</v>
      </c>
      <c r="H186" s="9">
        <v>17</v>
      </c>
      <c r="I186" s="9">
        <v>0.73508709669113159</v>
      </c>
      <c r="J186" s="9">
        <v>0.73508709669113159</v>
      </c>
      <c r="K186" s="9">
        <v>0</v>
      </c>
      <c r="L186" s="9">
        <v>51.124271392822266</v>
      </c>
    </row>
    <row r="187" spans="1:12" x14ac:dyDescent="0.25">
      <c r="A187" s="5" t="str">
        <f t="shared" si="2"/>
        <v>1AllAll Customers111018</v>
      </c>
      <c r="B187" s="9">
        <v>1</v>
      </c>
      <c r="C187" t="s">
        <v>129</v>
      </c>
      <c r="D187" t="s">
        <v>136</v>
      </c>
      <c r="E187" s="9">
        <v>1</v>
      </c>
      <c r="F187" s="9">
        <v>1</v>
      </c>
      <c r="G187" s="9">
        <v>10</v>
      </c>
      <c r="H187" s="9">
        <v>18</v>
      </c>
      <c r="I187" s="9">
        <v>0.98984211683273315</v>
      </c>
      <c r="J187" s="9">
        <v>0.98984211683273315</v>
      </c>
      <c r="K187" s="9">
        <v>0</v>
      </c>
      <c r="L187" s="9">
        <v>50.173885345458984</v>
      </c>
    </row>
    <row r="188" spans="1:12" x14ac:dyDescent="0.25">
      <c r="A188" s="5" t="str">
        <f t="shared" si="2"/>
        <v>1AllAll Customers111019</v>
      </c>
      <c r="B188" s="9">
        <v>1</v>
      </c>
      <c r="C188" t="s">
        <v>129</v>
      </c>
      <c r="D188" t="s">
        <v>136</v>
      </c>
      <c r="E188" s="9">
        <v>1</v>
      </c>
      <c r="F188" s="9">
        <v>1</v>
      </c>
      <c r="G188" s="9">
        <v>10</v>
      </c>
      <c r="H188" s="9">
        <v>19</v>
      </c>
      <c r="I188" s="9">
        <v>1.1370754241943359</v>
      </c>
      <c r="J188" s="9">
        <v>1.1370754241943359</v>
      </c>
      <c r="K188" s="9">
        <v>0</v>
      </c>
      <c r="L188" s="9">
        <v>48.799213409423828</v>
      </c>
    </row>
    <row r="189" spans="1:12" x14ac:dyDescent="0.25">
      <c r="A189" s="5" t="str">
        <f t="shared" si="2"/>
        <v>1AllAll Customers111020</v>
      </c>
      <c r="B189" s="9">
        <v>1</v>
      </c>
      <c r="C189" t="s">
        <v>129</v>
      </c>
      <c r="D189" t="s">
        <v>136</v>
      </c>
      <c r="E189" s="9">
        <v>1</v>
      </c>
      <c r="F189" s="9">
        <v>1</v>
      </c>
      <c r="G189" s="9">
        <v>10</v>
      </c>
      <c r="H189" s="9">
        <v>20</v>
      </c>
      <c r="I189" s="9">
        <v>1.1611080169677734</v>
      </c>
      <c r="J189" s="9">
        <v>1.1611080169677734</v>
      </c>
      <c r="K189" s="9">
        <v>0</v>
      </c>
      <c r="L189" s="9">
        <v>48.293350219726563</v>
      </c>
    </row>
    <row r="190" spans="1:12" x14ac:dyDescent="0.25">
      <c r="A190" s="5" t="str">
        <f t="shared" si="2"/>
        <v>1AllAll Customers111021</v>
      </c>
      <c r="B190" s="9">
        <v>1</v>
      </c>
      <c r="C190" t="s">
        <v>129</v>
      </c>
      <c r="D190" t="s">
        <v>136</v>
      </c>
      <c r="E190" s="9">
        <v>1</v>
      </c>
      <c r="F190" s="9">
        <v>1</v>
      </c>
      <c r="G190" s="9">
        <v>10</v>
      </c>
      <c r="H190" s="9">
        <v>21</v>
      </c>
      <c r="I190" s="9">
        <v>1.1499261856079102</v>
      </c>
      <c r="J190" s="9">
        <v>1.1499261856079102</v>
      </c>
      <c r="K190" s="9">
        <v>0</v>
      </c>
      <c r="L190" s="9">
        <v>47.582622528076172</v>
      </c>
    </row>
    <row r="191" spans="1:12" x14ac:dyDescent="0.25">
      <c r="A191" s="5" t="str">
        <f t="shared" si="2"/>
        <v>1AllAll Customers111022</v>
      </c>
      <c r="B191" s="9">
        <v>1</v>
      </c>
      <c r="C191" t="s">
        <v>129</v>
      </c>
      <c r="D191" t="s">
        <v>136</v>
      </c>
      <c r="E191" s="9">
        <v>1</v>
      </c>
      <c r="F191" s="9">
        <v>1</v>
      </c>
      <c r="G191" s="9">
        <v>10</v>
      </c>
      <c r="H191" s="9">
        <v>22</v>
      </c>
      <c r="I191" s="9">
        <v>1.1010253429412842</v>
      </c>
      <c r="J191" s="9">
        <v>1.1010253429412842</v>
      </c>
      <c r="K191" s="9">
        <v>0</v>
      </c>
      <c r="L191" s="9">
        <v>46.984523773193359</v>
      </c>
    </row>
    <row r="192" spans="1:12" x14ac:dyDescent="0.25">
      <c r="A192" s="5" t="str">
        <f t="shared" si="2"/>
        <v>1AllAll Customers111023</v>
      </c>
      <c r="B192" s="9">
        <v>1</v>
      </c>
      <c r="C192" t="s">
        <v>129</v>
      </c>
      <c r="D192" t="s">
        <v>136</v>
      </c>
      <c r="E192" s="9">
        <v>1</v>
      </c>
      <c r="F192" s="9">
        <v>1</v>
      </c>
      <c r="G192" s="9">
        <v>10</v>
      </c>
      <c r="H192" s="9">
        <v>23</v>
      </c>
      <c r="I192" s="9">
        <v>1.0503543615341187</v>
      </c>
      <c r="J192" s="9">
        <v>1.0503543615341187</v>
      </c>
      <c r="K192" s="9">
        <v>0</v>
      </c>
      <c r="L192" s="9">
        <v>46.375465393066406</v>
      </c>
    </row>
    <row r="193" spans="1:12" x14ac:dyDescent="0.25">
      <c r="A193" s="5" t="str">
        <f t="shared" si="2"/>
        <v>1AllAll Customers111024</v>
      </c>
      <c r="B193" s="9">
        <v>1</v>
      </c>
      <c r="C193" t="s">
        <v>129</v>
      </c>
      <c r="D193" t="s">
        <v>136</v>
      </c>
      <c r="E193" s="9">
        <v>1</v>
      </c>
      <c r="F193" s="9">
        <v>1</v>
      </c>
      <c r="G193" s="9">
        <v>10</v>
      </c>
      <c r="H193" s="9">
        <v>24</v>
      </c>
      <c r="I193" s="9">
        <v>0.94089710712432861</v>
      </c>
      <c r="J193" s="9">
        <v>0.94089710712432861</v>
      </c>
      <c r="K193" s="9">
        <v>0</v>
      </c>
      <c r="L193" s="9">
        <v>45.798892974853516</v>
      </c>
    </row>
    <row r="194" spans="1:12" x14ac:dyDescent="0.25">
      <c r="A194" s="5" t="str">
        <f t="shared" si="2"/>
        <v>1AllAll Customers2021</v>
      </c>
      <c r="B194" s="9">
        <v>1</v>
      </c>
      <c r="C194" t="s">
        <v>129</v>
      </c>
      <c r="D194" t="s">
        <v>136</v>
      </c>
      <c r="E194" s="9">
        <v>2</v>
      </c>
      <c r="F194" s="9">
        <v>0</v>
      </c>
      <c r="G194" s="9">
        <v>2</v>
      </c>
      <c r="H194" s="9">
        <v>1</v>
      </c>
      <c r="I194" s="9">
        <v>0.83277779817581177</v>
      </c>
      <c r="J194" s="9">
        <v>0.83277779817581177</v>
      </c>
      <c r="K194" s="9">
        <v>0</v>
      </c>
      <c r="L194" s="9">
        <v>43.585605621337891</v>
      </c>
    </row>
    <row r="195" spans="1:12" x14ac:dyDescent="0.25">
      <c r="A195" s="5" t="str">
        <f t="shared" ref="A195:A258" si="3">B195&amp;C195&amp;D195&amp;E195&amp;F195&amp;G195&amp;H195</f>
        <v>1AllAll Customers2022</v>
      </c>
      <c r="B195" s="9">
        <v>1</v>
      </c>
      <c r="C195" t="s">
        <v>129</v>
      </c>
      <c r="D195" t="s">
        <v>136</v>
      </c>
      <c r="E195" s="9">
        <v>2</v>
      </c>
      <c r="F195" s="9">
        <v>0</v>
      </c>
      <c r="G195" s="9">
        <v>2</v>
      </c>
      <c r="H195" s="9">
        <v>2</v>
      </c>
      <c r="I195" s="9">
        <v>0.76329350471496582</v>
      </c>
      <c r="J195" s="9">
        <v>0.76329350471496582</v>
      </c>
      <c r="K195" s="9">
        <v>0</v>
      </c>
      <c r="L195" s="9">
        <v>42.880832672119141</v>
      </c>
    </row>
    <row r="196" spans="1:12" x14ac:dyDescent="0.25">
      <c r="A196" s="5" t="str">
        <f t="shared" si="3"/>
        <v>1AllAll Customers2023</v>
      </c>
      <c r="B196" s="9">
        <v>1</v>
      </c>
      <c r="C196" t="s">
        <v>129</v>
      </c>
      <c r="D196" t="s">
        <v>136</v>
      </c>
      <c r="E196" s="9">
        <v>2</v>
      </c>
      <c r="F196" s="9">
        <v>0</v>
      </c>
      <c r="G196" s="9">
        <v>2</v>
      </c>
      <c r="H196" s="9">
        <v>3</v>
      </c>
      <c r="I196" s="9">
        <v>0.71576452255249023</v>
      </c>
      <c r="J196" s="9">
        <v>0.71576452255249023</v>
      </c>
      <c r="K196" s="9">
        <v>0</v>
      </c>
      <c r="L196" s="9">
        <v>42.069499969482422</v>
      </c>
    </row>
    <row r="197" spans="1:12" x14ac:dyDescent="0.25">
      <c r="A197" s="5" t="str">
        <f t="shared" si="3"/>
        <v>1AllAll Customers2024</v>
      </c>
      <c r="B197" s="9">
        <v>1</v>
      </c>
      <c r="C197" t="s">
        <v>129</v>
      </c>
      <c r="D197" t="s">
        <v>136</v>
      </c>
      <c r="E197" s="9">
        <v>2</v>
      </c>
      <c r="F197" s="9">
        <v>0</v>
      </c>
      <c r="G197" s="9">
        <v>2</v>
      </c>
      <c r="H197" s="9">
        <v>4</v>
      </c>
      <c r="I197" s="9">
        <v>0.69099563360214233</v>
      </c>
      <c r="J197" s="9">
        <v>0.69099563360214233</v>
      </c>
      <c r="K197" s="9">
        <v>0</v>
      </c>
      <c r="L197" s="9">
        <v>41.485321044921875</v>
      </c>
    </row>
    <row r="198" spans="1:12" x14ac:dyDescent="0.25">
      <c r="A198" s="5" t="str">
        <f t="shared" si="3"/>
        <v>1AllAll Customers2025</v>
      </c>
      <c r="B198" s="9">
        <v>1</v>
      </c>
      <c r="C198" t="s">
        <v>129</v>
      </c>
      <c r="D198" t="s">
        <v>136</v>
      </c>
      <c r="E198" s="9">
        <v>2</v>
      </c>
      <c r="F198" s="9">
        <v>0</v>
      </c>
      <c r="G198" s="9">
        <v>2</v>
      </c>
      <c r="H198" s="9">
        <v>5</v>
      </c>
      <c r="I198" s="9">
        <v>0.69456577301025391</v>
      </c>
      <c r="J198" s="9">
        <v>0.69456577301025391</v>
      </c>
      <c r="K198" s="9">
        <v>0</v>
      </c>
      <c r="L198" s="9">
        <v>40.6600341796875</v>
      </c>
    </row>
    <row r="199" spans="1:12" x14ac:dyDescent="0.25">
      <c r="A199" s="5" t="str">
        <f t="shared" si="3"/>
        <v>1AllAll Customers2026</v>
      </c>
      <c r="B199" s="9">
        <v>1</v>
      </c>
      <c r="C199" t="s">
        <v>129</v>
      </c>
      <c r="D199" t="s">
        <v>136</v>
      </c>
      <c r="E199" s="9">
        <v>2</v>
      </c>
      <c r="F199" s="9">
        <v>0</v>
      </c>
      <c r="G199" s="9">
        <v>2</v>
      </c>
      <c r="H199" s="9">
        <v>6</v>
      </c>
      <c r="I199" s="9">
        <v>0.73405009508132935</v>
      </c>
      <c r="J199" s="9">
        <v>0.73405009508132935</v>
      </c>
      <c r="K199" s="9">
        <v>0</v>
      </c>
      <c r="L199" s="9">
        <v>39.874111175537109</v>
      </c>
    </row>
    <row r="200" spans="1:12" x14ac:dyDescent="0.25">
      <c r="A200" s="5" t="str">
        <f t="shared" si="3"/>
        <v>1AllAll Customers2027</v>
      </c>
      <c r="B200" s="9">
        <v>1</v>
      </c>
      <c r="C200" t="s">
        <v>129</v>
      </c>
      <c r="D200" t="s">
        <v>136</v>
      </c>
      <c r="E200" s="9">
        <v>2</v>
      </c>
      <c r="F200" s="9">
        <v>0</v>
      </c>
      <c r="G200" s="9">
        <v>2</v>
      </c>
      <c r="H200" s="9">
        <v>7</v>
      </c>
      <c r="I200" s="9">
        <v>0.8236844539642334</v>
      </c>
      <c r="J200" s="9">
        <v>0.8236844539642334</v>
      </c>
      <c r="K200" s="9">
        <v>0</v>
      </c>
      <c r="L200" s="9">
        <v>39.274192810058594</v>
      </c>
    </row>
    <row r="201" spans="1:12" x14ac:dyDescent="0.25">
      <c r="A201" s="5" t="str">
        <f t="shared" si="3"/>
        <v>1AllAll Customers2028</v>
      </c>
      <c r="B201" s="9">
        <v>1</v>
      </c>
      <c r="C201" t="s">
        <v>129</v>
      </c>
      <c r="D201" t="s">
        <v>136</v>
      </c>
      <c r="E201" s="9">
        <v>2</v>
      </c>
      <c r="F201" s="9">
        <v>0</v>
      </c>
      <c r="G201" s="9">
        <v>2</v>
      </c>
      <c r="H201" s="9">
        <v>8</v>
      </c>
      <c r="I201" s="9">
        <v>0.7966454029083252</v>
      </c>
      <c r="J201" s="9">
        <v>0.7966454029083252</v>
      </c>
      <c r="K201" s="9">
        <v>0</v>
      </c>
      <c r="L201" s="9">
        <v>38.992408752441406</v>
      </c>
    </row>
    <row r="202" spans="1:12" x14ac:dyDescent="0.25">
      <c r="A202" s="5" t="str">
        <f t="shared" si="3"/>
        <v>1AllAll Customers2029</v>
      </c>
      <c r="B202" s="9">
        <v>1</v>
      </c>
      <c r="C202" t="s">
        <v>129</v>
      </c>
      <c r="D202" t="s">
        <v>136</v>
      </c>
      <c r="E202" s="9">
        <v>2</v>
      </c>
      <c r="F202" s="9">
        <v>0</v>
      </c>
      <c r="G202" s="9">
        <v>2</v>
      </c>
      <c r="H202" s="9">
        <v>9</v>
      </c>
      <c r="I202" s="9">
        <v>0.60976511240005493</v>
      </c>
      <c r="J202" s="9">
        <v>0.60976511240005493</v>
      </c>
      <c r="K202" s="9">
        <v>0</v>
      </c>
      <c r="L202" s="9">
        <v>40.859733581542969</v>
      </c>
    </row>
    <row r="203" spans="1:12" x14ac:dyDescent="0.25">
      <c r="A203" s="5" t="str">
        <f t="shared" si="3"/>
        <v>1AllAll Customers20210</v>
      </c>
      <c r="B203" s="9">
        <v>1</v>
      </c>
      <c r="C203" t="s">
        <v>129</v>
      </c>
      <c r="D203" t="s">
        <v>136</v>
      </c>
      <c r="E203" s="9">
        <v>2</v>
      </c>
      <c r="F203" s="9">
        <v>0</v>
      </c>
      <c r="G203" s="9">
        <v>2</v>
      </c>
      <c r="H203" s="9">
        <v>10</v>
      </c>
      <c r="I203" s="9">
        <v>0.44529926776885986</v>
      </c>
      <c r="J203" s="9">
        <v>0.44529926776885986</v>
      </c>
      <c r="K203" s="9">
        <v>0</v>
      </c>
      <c r="L203" s="9">
        <v>44.407684326171875</v>
      </c>
    </row>
    <row r="204" spans="1:12" x14ac:dyDescent="0.25">
      <c r="A204" s="5" t="str">
        <f t="shared" si="3"/>
        <v>1AllAll Customers20211</v>
      </c>
      <c r="B204" s="9">
        <v>1</v>
      </c>
      <c r="C204" t="s">
        <v>129</v>
      </c>
      <c r="D204" t="s">
        <v>136</v>
      </c>
      <c r="E204" s="9">
        <v>2</v>
      </c>
      <c r="F204" s="9">
        <v>0</v>
      </c>
      <c r="G204" s="9">
        <v>2</v>
      </c>
      <c r="H204" s="9">
        <v>11</v>
      </c>
      <c r="I204" s="9">
        <v>0.33991265296936035</v>
      </c>
      <c r="J204" s="9">
        <v>0.33991265296936035</v>
      </c>
      <c r="K204" s="9">
        <v>0</v>
      </c>
      <c r="L204" s="9">
        <v>47.741203308105469</v>
      </c>
    </row>
    <row r="205" spans="1:12" x14ac:dyDescent="0.25">
      <c r="A205" s="5" t="str">
        <f t="shared" si="3"/>
        <v>1AllAll Customers20212</v>
      </c>
      <c r="B205" s="9">
        <v>1</v>
      </c>
      <c r="C205" t="s">
        <v>129</v>
      </c>
      <c r="D205" t="s">
        <v>136</v>
      </c>
      <c r="E205" s="9">
        <v>2</v>
      </c>
      <c r="F205" s="9">
        <v>0</v>
      </c>
      <c r="G205" s="9">
        <v>2</v>
      </c>
      <c r="H205" s="9">
        <v>12</v>
      </c>
      <c r="I205" s="9">
        <v>0.28229126334190369</v>
      </c>
      <c r="J205" s="9">
        <v>0.28229126334190369</v>
      </c>
      <c r="K205" s="9">
        <v>0</v>
      </c>
      <c r="L205" s="9">
        <v>50.899852752685547</v>
      </c>
    </row>
    <row r="206" spans="1:12" x14ac:dyDescent="0.25">
      <c r="A206" s="5" t="str">
        <f t="shared" si="3"/>
        <v>1AllAll Customers20213</v>
      </c>
      <c r="B206" s="9">
        <v>1</v>
      </c>
      <c r="C206" t="s">
        <v>129</v>
      </c>
      <c r="D206" t="s">
        <v>136</v>
      </c>
      <c r="E206" s="9">
        <v>2</v>
      </c>
      <c r="F206" s="9">
        <v>0</v>
      </c>
      <c r="G206" s="9">
        <v>2</v>
      </c>
      <c r="H206" s="9">
        <v>13</v>
      </c>
      <c r="I206" s="9">
        <v>0.25767925381660461</v>
      </c>
      <c r="J206" s="9">
        <v>0.25767925381660461</v>
      </c>
      <c r="K206" s="9">
        <v>0</v>
      </c>
      <c r="L206" s="9">
        <v>53.246589660644531</v>
      </c>
    </row>
    <row r="207" spans="1:12" x14ac:dyDescent="0.25">
      <c r="A207" s="5" t="str">
        <f t="shared" si="3"/>
        <v>1AllAll Customers20214</v>
      </c>
      <c r="B207" s="9">
        <v>1</v>
      </c>
      <c r="C207" t="s">
        <v>129</v>
      </c>
      <c r="D207" t="s">
        <v>136</v>
      </c>
      <c r="E207" s="9">
        <v>2</v>
      </c>
      <c r="F207" s="9">
        <v>0</v>
      </c>
      <c r="G207" s="9">
        <v>2</v>
      </c>
      <c r="H207" s="9">
        <v>14</v>
      </c>
      <c r="I207" s="9">
        <v>0.27531692385673523</v>
      </c>
      <c r="J207" s="9">
        <v>0.27531692385673523</v>
      </c>
      <c r="K207" s="9">
        <v>0</v>
      </c>
      <c r="L207" s="9">
        <v>54.960647583007813</v>
      </c>
    </row>
    <row r="208" spans="1:12" x14ac:dyDescent="0.25">
      <c r="A208" s="5" t="str">
        <f t="shared" si="3"/>
        <v>1AllAll Customers20215</v>
      </c>
      <c r="B208" s="9">
        <v>1</v>
      </c>
      <c r="C208" t="s">
        <v>129</v>
      </c>
      <c r="D208" t="s">
        <v>136</v>
      </c>
      <c r="E208" s="9">
        <v>2</v>
      </c>
      <c r="F208" s="9">
        <v>0</v>
      </c>
      <c r="G208" s="9">
        <v>2</v>
      </c>
      <c r="H208" s="9">
        <v>15</v>
      </c>
      <c r="I208" s="9">
        <v>0.36095631122589111</v>
      </c>
      <c r="J208" s="9">
        <v>0.36095631122589111</v>
      </c>
      <c r="K208" s="9">
        <v>0</v>
      </c>
      <c r="L208" s="9">
        <v>56.1181640625</v>
      </c>
    </row>
    <row r="209" spans="1:12" x14ac:dyDescent="0.25">
      <c r="A209" s="5" t="str">
        <f t="shared" si="3"/>
        <v>1AllAll Customers20216</v>
      </c>
      <c r="B209" s="9">
        <v>1</v>
      </c>
      <c r="C209" t="s">
        <v>129</v>
      </c>
      <c r="D209" t="s">
        <v>136</v>
      </c>
      <c r="E209" s="9">
        <v>2</v>
      </c>
      <c r="F209" s="9">
        <v>0</v>
      </c>
      <c r="G209" s="9">
        <v>2</v>
      </c>
      <c r="H209" s="9">
        <v>16</v>
      </c>
      <c r="I209" s="9">
        <v>0.51318055391311646</v>
      </c>
      <c r="J209" s="9">
        <v>0.51318055391311646</v>
      </c>
      <c r="K209" s="9">
        <v>0</v>
      </c>
      <c r="L209" s="9">
        <v>56.762523651123047</v>
      </c>
    </row>
    <row r="210" spans="1:12" x14ac:dyDescent="0.25">
      <c r="A210" s="5" t="str">
        <f t="shared" si="3"/>
        <v>1AllAll Customers20217</v>
      </c>
      <c r="B210" s="9">
        <v>1</v>
      </c>
      <c r="C210" t="s">
        <v>129</v>
      </c>
      <c r="D210" t="s">
        <v>136</v>
      </c>
      <c r="E210" s="9">
        <v>2</v>
      </c>
      <c r="F210" s="9">
        <v>0</v>
      </c>
      <c r="G210" s="9">
        <v>2</v>
      </c>
      <c r="H210" s="9">
        <v>17</v>
      </c>
      <c r="I210" s="9">
        <v>0.72147411108016968</v>
      </c>
      <c r="J210" s="9">
        <v>0.72147411108016968</v>
      </c>
      <c r="K210" s="9">
        <v>0</v>
      </c>
      <c r="L210" s="9">
        <v>56.804107666015625</v>
      </c>
    </row>
    <row r="211" spans="1:12" x14ac:dyDescent="0.25">
      <c r="A211" s="5" t="str">
        <f t="shared" si="3"/>
        <v>1AllAll Customers20218</v>
      </c>
      <c r="B211" s="9">
        <v>1</v>
      </c>
      <c r="C211" t="s">
        <v>129</v>
      </c>
      <c r="D211" t="s">
        <v>136</v>
      </c>
      <c r="E211" s="9">
        <v>2</v>
      </c>
      <c r="F211" s="9">
        <v>0</v>
      </c>
      <c r="G211" s="9">
        <v>2</v>
      </c>
      <c r="H211" s="9">
        <v>18</v>
      </c>
      <c r="I211" s="9">
        <v>0.97538906335830688</v>
      </c>
      <c r="J211" s="9">
        <v>0.97538906335830688</v>
      </c>
      <c r="K211" s="9">
        <v>0</v>
      </c>
      <c r="L211" s="9">
        <v>55.925575256347656</v>
      </c>
    </row>
    <row r="212" spans="1:12" x14ac:dyDescent="0.25">
      <c r="A212" s="5" t="str">
        <f t="shared" si="3"/>
        <v>1AllAll Customers20219</v>
      </c>
      <c r="B212" s="9">
        <v>1</v>
      </c>
      <c r="C212" t="s">
        <v>129</v>
      </c>
      <c r="D212" t="s">
        <v>136</v>
      </c>
      <c r="E212" s="9">
        <v>2</v>
      </c>
      <c r="F212" s="9">
        <v>0</v>
      </c>
      <c r="G212" s="9">
        <v>2</v>
      </c>
      <c r="H212" s="9">
        <v>19</v>
      </c>
      <c r="I212" s="9">
        <v>1.1223592758178711</v>
      </c>
      <c r="J212" s="9">
        <v>1.1223592758178711</v>
      </c>
      <c r="K212" s="9">
        <v>0</v>
      </c>
      <c r="L212" s="9">
        <v>53.813335418701172</v>
      </c>
    </row>
    <row r="213" spans="1:12" x14ac:dyDescent="0.25">
      <c r="A213" s="5" t="str">
        <f t="shared" si="3"/>
        <v>1AllAll Customers20220</v>
      </c>
      <c r="B213" s="9">
        <v>1</v>
      </c>
      <c r="C213" t="s">
        <v>129</v>
      </c>
      <c r="D213" t="s">
        <v>136</v>
      </c>
      <c r="E213" s="9">
        <v>2</v>
      </c>
      <c r="F213" s="9">
        <v>0</v>
      </c>
      <c r="G213" s="9">
        <v>2</v>
      </c>
      <c r="H213" s="9">
        <v>20</v>
      </c>
      <c r="I213" s="9">
        <v>1.1474322080612183</v>
      </c>
      <c r="J213" s="9">
        <v>1.1474322080612183</v>
      </c>
      <c r="K213" s="9">
        <v>0</v>
      </c>
      <c r="L213" s="9">
        <v>51.534591674804688</v>
      </c>
    </row>
    <row r="214" spans="1:12" x14ac:dyDescent="0.25">
      <c r="A214" s="5" t="str">
        <f t="shared" si="3"/>
        <v>1AllAll Customers20221</v>
      </c>
      <c r="B214" s="9">
        <v>1</v>
      </c>
      <c r="C214" t="s">
        <v>129</v>
      </c>
      <c r="D214" t="s">
        <v>136</v>
      </c>
      <c r="E214" s="9">
        <v>2</v>
      </c>
      <c r="F214" s="9">
        <v>0</v>
      </c>
      <c r="G214" s="9">
        <v>2</v>
      </c>
      <c r="H214" s="9">
        <v>21</v>
      </c>
      <c r="I214" s="9">
        <v>1.1379565000534058</v>
      </c>
      <c r="J214" s="9">
        <v>1.1379565000534058</v>
      </c>
      <c r="K214" s="9">
        <v>0</v>
      </c>
      <c r="L214" s="9">
        <v>50.050071716308594</v>
      </c>
    </row>
    <row r="215" spans="1:12" x14ac:dyDescent="0.25">
      <c r="A215" s="5" t="str">
        <f t="shared" si="3"/>
        <v>1AllAll Customers20222</v>
      </c>
      <c r="B215" s="9">
        <v>1</v>
      </c>
      <c r="C215" t="s">
        <v>129</v>
      </c>
      <c r="D215" t="s">
        <v>136</v>
      </c>
      <c r="E215" s="9">
        <v>2</v>
      </c>
      <c r="F215" s="9">
        <v>0</v>
      </c>
      <c r="G215" s="9">
        <v>2</v>
      </c>
      <c r="H215" s="9">
        <v>22</v>
      </c>
      <c r="I215" s="9">
        <v>1.0905494689941406</v>
      </c>
      <c r="J215" s="9">
        <v>1.0905494689941406</v>
      </c>
      <c r="K215" s="9">
        <v>0</v>
      </c>
      <c r="L215" s="9">
        <v>48.571727752685547</v>
      </c>
    </row>
    <row r="216" spans="1:12" x14ac:dyDescent="0.25">
      <c r="A216" s="5" t="str">
        <f t="shared" si="3"/>
        <v>1AllAll Customers20223</v>
      </c>
      <c r="B216" s="9">
        <v>1</v>
      </c>
      <c r="C216" t="s">
        <v>129</v>
      </c>
      <c r="D216" t="s">
        <v>136</v>
      </c>
      <c r="E216" s="9">
        <v>2</v>
      </c>
      <c r="F216" s="9">
        <v>0</v>
      </c>
      <c r="G216" s="9">
        <v>2</v>
      </c>
      <c r="H216" s="9">
        <v>23</v>
      </c>
      <c r="I216" s="9">
        <v>1.0400761365890503</v>
      </c>
      <c r="J216" s="9">
        <v>1.0400761365890503</v>
      </c>
      <c r="K216" s="9">
        <v>0</v>
      </c>
      <c r="L216" s="9">
        <v>47.168289184570313</v>
      </c>
    </row>
    <row r="217" spans="1:12" x14ac:dyDescent="0.25">
      <c r="A217" s="5" t="str">
        <f t="shared" si="3"/>
        <v>1AllAll Customers20224</v>
      </c>
      <c r="B217" s="9">
        <v>1</v>
      </c>
      <c r="C217" t="s">
        <v>129</v>
      </c>
      <c r="D217" t="s">
        <v>136</v>
      </c>
      <c r="E217" s="9">
        <v>2</v>
      </c>
      <c r="F217" s="9">
        <v>0</v>
      </c>
      <c r="G217" s="9">
        <v>2</v>
      </c>
      <c r="H217" s="9">
        <v>24</v>
      </c>
      <c r="I217" s="9">
        <v>0.93018466234207153</v>
      </c>
      <c r="J217" s="9">
        <v>0.93018466234207153</v>
      </c>
      <c r="K217" s="9">
        <v>0</v>
      </c>
      <c r="L217" s="9">
        <v>45.764820098876953</v>
      </c>
    </row>
    <row r="218" spans="1:12" x14ac:dyDescent="0.25">
      <c r="A218" s="5" t="str">
        <f t="shared" si="3"/>
        <v>1AllAll Customers20101</v>
      </c>
      <c r="B218" s="9">
        <v>1</v>
      </c>
      <c r="C218" t="s">
        <v>129</v>
      </c>
      <c r="D218" t="s">
        <v>136</v>
      </c>
      <c r="E218" s="9">
        <v>2</v>
      </c>
      <c r="F218" s="9">
        <v>0</v>
      </c>
      <c r="G218" s="9">
        <v>10</v>
      </c>
      <c r="H218" s="9">
        <v>1</v>
      </c>
      <c r="I218" s="9">
        <v>0.79331094026565552</v>
      </c>
      <c r="J218" s="9">
        <v>0.79331094026565552</v>
      </c>
      <c r="K218" s="9">
        <v>0</v>
      </c>
      <c r="L218" s="9">
        <v>49.922592163085938</v>
      </c>
    </row>
    <row r="219" spans="1:12" x14ac:dyDescent="0.25">
      <c r="A219" s="5" t="str">
        <f t="shared" si="3"/>
        <v>1AllAll Customers20102</v>
      </c>
      <c r="B219" s="9">
        <v>1</v>
      </c>
      <c r="C219" t="s">
        <v>129</v>
      </c>
      <c r="D219" t="s">
        <v>136</v>
      </c>
      <c r="E219" s="9">
        <v>2</v>
      </c>
      <c r="F219" s="9">
        <v>0</v>
      </c>
      <c r="G219" s="9">
        <v>10</v>
      </c>
      <c r="H219" s="9">
        <v>2</v>
      </c>
      <c r="I219" s="9">
        <v>0.72381424903869629</v>
      </c>
      <c r="J219" s="9">
        <v>0.72381424903869629</v>
      </c>
      <c r="K219" s="9">
        <v>0</v>
      </c>
      <c r="L219" s="9">
        <v>49.699115753173828</v>
      </c>
    </row>
    <row r="220" spans="1:12" x14ac:dyDescent="0.25">
      <c r="A220" s="5" t="str">
        <f t="shared" si="3"/>
        <v>1AllAll Customers20103</v>
      </c>
      <c r="B220" s="9">
        <v>1</v>
      </c>
      <c r="C220" t="s">
        <v>129</v>
      </c>
      <c r="D220" t="s">
        <v>136</v>
      </c>
      <c r="E220" s="9">
        <v>2</v>
      </c>
      <c r="F220" s="9">
        <v>0</v>
      </c>
      <c r="G220" s="9">
        <v>10</v>
      </c>
      <c r="H220" s="9">
        <v>3</v>
      </c>
      <c r="I220" s="9">
        <v>0.67570871114730835</v>
      </c>
      <c r="J220" s="9">
        <v>0.67570871114730835</v>
      </c>
      <c r="K220" s="9">
        <v>0</v>
      </c>
      <c r="L220" s="9">
        <v>49.668045043945313</v>
      </c>
    </row>
    <row r="221" spans="1:12" x14ac:dyDescent="0.25">
      <c r="A221" s="5" t="str">
        <f t="shared" si="3"/>
        <v>1AllAll Customers20104</v>
      </c>
      <c r="B221" s="9">
        <v>1</v>
      </c>
      <c r="C221" t="s">
        <v>129</v>
      </c>
      <c r="D221" t="s">
        <v>136</v>
      </c>
      <c r="E221" s="9">
        <v>2</v>
      </c>
      <c r="F221" s="9">
        <v>0</v>
      </c>
      <c r="G221" s="9">
        <v>10</v>
      </c>
      <c r="H221" s="9">
        <v>4</v>
      </c>
      <c r="I221" s="9">
        <v>0.64912182092666626</v>
      </c>
      <c r="J221" s="9">
        <v>0.64912182092666626</v>
      </c>
      <c r="K221" s="9">
        <v>0</v>
      </c>
      <c r="L221" s="9">
        <v>49.474910736083984</v>
      </c>
    </row>
    <row r="222" spans="1:12" x14ac:dyDescent="0.25">
      <c r="A222" s="5" t="str">
        <f t="shared" si="3"/>
        <v>1AllAll Customers20105</v>
      </c>
      <c r="B222" s="9">
        <v>1</v>
      </c>
      <c r="C222" t="s">
        <v>129</v>
      </c>
      <c r="D222" t="s">
        <v>136</v>
      </c>
      <c r="E222" s="9">
        <v>2</v>
      </c>
      <c r="F222" s="9">
        <v>0</v>
      </c>
      <c r="G222" s="9">
        <v>10</v>
      </c>
      <c r="H222" s="9">
        <v>5</v>
      </c>
      <c r="I222" s="9">
        <v>0.64897817373275757</v>
      </c>
      <c r="J222" s="9">
        <v>0.64897817373275757</v>
      </c>
      <c r="K222" s="9">
        <v>0</v>
      </c>
      <c r="L222" s="9">
        <v>48.929023742675781</v>
      </c>
    </row>
    <row r="223" spans="1:12" x14ac:dyDescent="0.25">
      <c r="A223" s="5" t="str">
        <f t="shared" si="3"/>
        <v>1AllAll Customers20106</v>
      </c>
      <c r="B223" s="9">
        <v>1</v>
      </c>
      <c r="C223" t="s">
        <v>129</v>
      </c>
      <c r="D223" t="s">
        <v>136</v>
      </c>
      <c r="E223" s="9">
        <v>2</v>
      </c>
      <c r="F223" s="9">
        <v>0</v>
      </c>
      <c r="G223" s="9">
        <v>10</v>
      </c>
      <c r="H223" s="9">
        <v>6</v>
      </c>
      <c r="I223" s="9">
        <v>0.68492400646209717</v>
      </c>
      <c r="J223" s="9">
        <v>0.68492400646209717</v>
      </c>
      <c r="K223" s="9">
        <v>0</v>
      </c>
      <c r="L223" s="9">
        <v>48.122657775878906</v>
      </c>
    </row>
    <row r="224" spans="1:12" x14ac:dyDescent="0.25">
      <c r="A224" s="5" t="str">
        <f t="shared" si="3"/>
        <v>1AllAll Customers20107</v>
      </c>
      <c r="B224" s="9">
        <v>1</v>
      </c>
      <c r="C224" t="s">
        <v>129</v>
      </c>
      <c r="D224" t="s">
        <v>136</v>
      </c>
      <c r="E224" s="9">
        <v>2</v>
      </c>
      <c r="F224" s="9">
        <v>0</v>
      </c>
      <c r="G224" s="9">
        <v>10</v>
      </c>
      <c r="H224" s="9">
        <v>7</v>
      </c>
      <c r="I224" s="9">
        <v>0.77018433809280396</v>
      </c>
      <c r="J224" s="9">
        <v>0.77018433809280396</v>
      </c>
      <c r="K224" s="9">
        <v>0</v>
      </c>
      <c r="L224" s="9">
        <v>47.730022430419922</v>
      </c>
    </row>
    <row r="225" spans="1:12" x14ac:dyDescent="0.25">
      <c r="A225" s="5" t="str">
        <f t="shared" si="3"/>
        <v>1AllAll Customers20108</v>
      </c>
      <c r="B225" s="9">
        <v>1</v>
      </c>
      <c r="C225" t="s">
        <v>129</v>
      </c>
      <c r="D225" t="s">
        <v>136</v>
      </c>
      <c r="E225" s="9">
        <v>2</v>
      </c>
      <c r="F225" s="9">
        <v>0</v>
      </c>
      <c r="G225" s="9">
        <v>10</v>
      </c>
      <c r="H225" s="9">
        <v>8</v>
      </c>
      <c r="I225" s="9">
        <v>0.74720388650894165</v>
      </c>
      <c r="J225" s="9">
        <v>0.74720388650894165</v>
      </c>
      <c r="K225" s="9">
        <v>0</v>
      </c>
      <c r="L225" s="9">
        <v>47.592628479003906</v>
      </c>
    </row>
    <row r="226" spans="1:12" x14ac:dyDescent="0.25">
      <c r="A226" s="5" t="str">
        <f t="shared" si="3"/>
        <v>1AllAll Customers20109</v>
      </c>
      <c r="B226" s="9">
        <v>1</v>
      </c>
      <c r="C226" t="s">
        <v>129</v>
      </c>
      <c r="D226" t="s">
        <v>136</v>
      </c>
      <c r="E226" s="9">
        <v>2</v>
      </c>
      <c r="F226" s="9">
        <v>0</v>
      </c>
      <c r="G226" s="9">
        <v>10</v>
      </c>
      <c r="H226" s="9">
        <v>9</v>
      </c>
      <c r="I226" s="9">
        <v>0.56919127702713013</v>
      </c>
      <c r="J226" s="9">
        <v>0.56919127702713013</v>
      </c>
      <c r="K226" s="9">
        <v>0</v>
      </c>
      <c r="L226" s="9">
        <v>47.964401245117188</v>
      </c>
    </row>
    <row r="227" spans="1:12" x14ac:dyDescent="0.25">
      <c r="A227" s="5" t="str">
        <f t="shared" si="3"/>
        <v>1AllAll Customers201010</v>
      </c>
      <c r="B227" s="9">
        <v>1</v>
      </c>
      <c r="C227" t="s">
        <v>129</v>
      </c>
      <c r="D227" t="s">
        <v>136</v>
      </c>
      <c r="E227" s="9">
        <v>2</v>
      </c>
      <c r="F227" s="9">
        <v>0</v>
      </c>
      <c r="G227" s="9">
        <v>10</v>
      </c>
      <c r="H227" s="9">
        <v>10</v>
      </c>
      <c r="I227" s="9">
        <v>0.40907010436058044</v>
      </c>
      <c r="J227" s="9">
        <v>0.40907010436058044</v>
      </c>
      <c r="K227" s="9">
        <v>0</v>
      </c>
      <c r="L227" s="9">
        <v>49.502597808837891</v>
      </c>
    </row>
    <row r="228" spans="1:12" x14ac:dyDescent="0.25">
      <c r="A228" s="5" t="str">
        <f t="shared" si="3"/>
        <v>1AllAll Customers201011</v>
      </c>
      <c r="B228" s="9">
        <v>1</v>
      </c>
      <c r="C228" t="s">
        <v>129</v>
      </c>
      <c r="D228" t="s">
        <v>136</v>
      </c>
      <c r="E228" s="9">
        <v>2</v>
      </c>
      <c r="F228" s="9">
        <v>0</v>
      </c>
      <c r="G228" s="9">
        <v>10</v>
      </c>
      <c r="H228" s="9">
        <v>11</v>
      </c>
      <c r="I228" s="9">
        <v>0.30174612998962402</v>
      </c>
      <c r="J228" s="9">
        <v>0.30174612998962402</v>
      </c>
      <c r="K228" s="9">
        <v>0</v>
      </c>
      <c r="L228" s="9">
        <v>50.629646301269531</v>
      </c>
    </row>
    <row r="229" spans="1:12" x14ac:dyDescent="0.25">
      <c r="A229" s="5" t="str">
        <f t="shared" si="3"/>
        <v>1AllAll Customers201012</v>
      </c>
      <c r="B229" s="9">
        <v>1</v>
      </c>
      <c r="C229" t="s">
        <v>129</v>
      </c>
      <c r="D229" t="s">
        <v>136</v>
      </c>
      <c r="E229" s="9">
        <v>2</v>
      </c>
      <c r="F229" s="9">
        <v>0</v>
      </c>
      <c r="G229" s="9">
        <v>10</v>
      </c>
      <c r="H229" s="9">
        <v>12</v>
      </c>
      <c r="I229" s="9">
        <v>0.23920202255249023</v>
      </c>
      <c r="J229" s="9">
        <v>0.23920202255249023</v>
      </c>
      <c r="K229" s="9">
        <v>0</v>
      </c>
      <c r="L229" s="9">
        <v>51.858650207519531</v>
      </c>
    </row>
    <row r="230" spans="1:12" x14ac:dyDescent="0.25">
      <c r="A230" s="5" t="str">
        <f t="shared" si="3"/>
        <v>1AllAll Customers201013</v>
      </c>
      <c r="B230" s="9">
        <v>1</v>
      </c>
      <c r="C230" t="s">
        <v>129</v>
      </c>
      <c r="D230" t="s">
        <v>136</v>
      </c>
      <c r="E230" s="9">
        <v>2</v>
      </c>
      <c r="F230" s="9">
        <v>0</v>
      </c>
      <c r="G230" s="9">
        <v>10</v>
      </c>
      <c r="H230" s="9">
        <v>13</v>
      </c>
      <c r="I230" s="9">
        <v>0.2181093692779541</v>
      </c>
      <c r="J230" s="9">
        <v>0.2181093692779541</v>
      </c>
      <c r="K230" s="9">
        <v>0</v>
      </c>
      <c r="L230" s="9">
        <v>52.905651092529297</v>
      </c>
    </row>
    <row r="231" spans="1:12" x14ac:dyDescent="0.25">
      <c r="A231" s="5" t="str">
        <f t="shared" si="3"/>
        <v>1AllAll Customers201014</v>
      </c>
      <c r="B231" s="9">
        <v>1</v>
      </c>
      <c r="C231" t="s">
        <v>129</v>
      </c>
      <c r="D231" t="s">
        <v>136</v>
      </c>
      <c r="E231" s="9">
        <v>2</v>
      </c>
      <c r="F231" s="9">
        <v>0</v>
      </c>
      <c r="G231" s="9">
        <v>10</v>
      </c>
      <c r="H231" s="9">
        <v>14</v>
      </c>
      <c r="I231" s="9">
        <v>0.23719146847724915</v>
      </c>
      <c r="J231" s="9">
        <v>0.23719146847724915</v>
      </c>
      <c r="K231" s="9">
        <v>0</v>
      </c>
      <c r="L231" s="9">
        <v>54.140556335449219</v>
      </c>
    </row>
    <row r="232" spans="1:12" x14ac:dyDescent="0.25">
      <c r="A232" s="5" t="str">
        <f t="shared" si="3"/>
        <v>1AllAll Customers201015</v>
      </c>
      <c r="B232" s="9">
        <v>1</v>
      </c>
      <c r="C232" t="s">
        <v>129</v>
      </c>
      <c r="D232" t="s">
        <v>136</v>
      </c>
      <c r="E232" s="9">
        <v>2</v>
      </c>
      <c r="F232" s="9">
        <v>0</v>
      </c>
      <c r="G232" s="9">
        <v>10</v>
      </c>
      <c r="H232" s="9">
        <v>15</v>
      </c>
      <c r="I232" s="9">
        <v>0.31602352857589722</v>
      </c>
      <c r="J232" s="9">
        <v>0.31602352857589722</v>
      </c>
      <c r="K232" s="9">
        <v>0</v>
      </c>
      <c r="L232" s="9">
        <v>54.894054412841797</v>
      </c>
    </row>
    <row r="233" spans="1:12" x14ac:dyDescent="0.25">
      <c r="A233" s="5" t="str">
        <f t="shared" si="3"/>
        <v>1AllAll Customers201016</v>
      </c>
      <c r="B233" s="9">
        <v>1</v>
      </c>
      <c r="C233" t="s">
        <v>129</v>
      </c>
      <c r="D233" t="s">
        <v>136</v>
      </c>
      <c r="E233" s="9">
        <v>2</v>
      </c>
      <c r="F233" s="9">
        <v>0</v>
      </c>
      <c r="G233" s="9">
        <v>10</v>
      </c>
      <c r="H233" s="9">
        <v>16</v>
      </c>
      <c r="I233" s="9">
        <v>0.45889323949813843</v>
      </c>
      <c r="J233" s="9">
        <v>0.45889323949813843</v>
      </c>
      <c r="K233" s="9">
        <v>0</v>
      </c>
      <c r="L233" s="9">
        <v>55.28729248046875</v>
      </c>
    </row>
    <row r="234" spans="1:12" x14ac:dyDescent="0.25">
      <c r="A234" s="5" t="str">
        <f t="shared" si="3"/>
        <v>1AllAll Customers201017</v>
      </c>
      <c r="B234" s="9">
        <v>1</v>
      </c>
      <c r="C234" t="s">
        <v>129</v>
      </c>
      <c r="D234" t="s">
        <v>136</v>
      </c>
      <c r="E234" s="9">
        <v>2</v>
      </c>
      <c r="F234" s="9">
        <v>0</v>
      </c>
      <c r="G234" s="9">
        <v>10</v>
      </c>
      <c r="H234" s="9">
        <v>17</v>
      </c>
      <c r="I234" s="9">
        <v>0.65596103668212891</v>
      </c>
      <c r="J234" s="9">
        <v>0.65596103668212891</v>
      </c>
      <c r="K234" s="9">
        <v>0</v>
      </c>
      <c r="L234" s="9">
        <v>56.485038757324219</v>
      </c>
    </row>
    <row r="235" spans="1:12" x14ac:dyDescent="0.25">
      <c r="A235" s="5" t="str">
        <f t="shared" si="3"/>
        <v>1AllAll Customers201018</v>
      </c>
      <c r="B235" s="9">
        <v>1</v>
      </c>
      <c r="C235" t="s">
        <v>129</v>
      </c>
      <c r="D235" t="s">
        <v>136</v>
      </c>
      <c r="E235" s="9">
        <v>2</v>
      </c>
      <c r="F235" s="9">
        <v>0</v>
      </c>
      <c r="G235" s="9">
        <v>10</v>
      </c>
      <c r="H235" s="9">
        <v>18</v>
      </c>
      <c r="I235" s="9">
        <v>0.90211766958236694</v>
      </c>
      <c r="J235" s="9">
        <v>0.90211766958236694</v>
      </c>
      <c r="K235" s="9">
        <v>0</v>
      </c>
      <c r="L235" s="9">
        <v>55.977550506591797</v>
      </c>
    </row>
    <row r="236" spans="1:12" x14ac:dyDescent="0.25">
      <c r="A236" s="5" t="str">
        <f t="shared" si="3"/>
        <v>1AllAll Customers201019</v>
      </c>
      <c r="B236" s="9">
        <v>1</v>
      </c>
      <c r="C236" t="s">
        <v>129</v>
      </c>
      <c r="D236" t="s">
        <v>136</v>
      </c>
      <c r="E236" s="9">
        <v>2</v>
      </c>
      <c r="F236" s="9">
        <v>0</v>
      </c>
      <c r="G236" s="9">
        <v>10</v>
      </c>
      <c r="H236" s="9">
        <v>19</v>
      </c>
      <c r="I236" s="9">
        <v>1.0493292808532715</v>
      </c>
      <c r="J236" s="9">
        <v>1.0493292808532715</v>
      </c>
      <c r="K236" s="9">
        <v>0</v>
      </c>
      <c r="L236" s="9">
        <v>54.869419097900391</v>
      </c>
    </row>
    <row r="237" spans="1:12" x14ac:dyDescent="0.25">
      <c r="A237" s="5" t="str">
        <f t="shared" si="3"/>
        <v>1AllAll Customers201020</v>
      </c>
      <c r="B237" s="9">
        <v>1</v>
      </c>
      <c r="C237" t="s">
        <v>129</v>
      </c>
      <c r="D237" t="s">
        <v>136</v>
      </c>
      <c r="E237" s="9">
        <v>2</v>
      </c>
      <c r="F237" s="9">
        <v>0</v>
      </c>
      <c r="G237" s="9">
        <v>10</v>
      </c>
      <c r="H237" s="9">
        <v>20</v>
      </c>
      <c r="I237" s="9">
        <v>1.0910288095474243</v>
      </c>
      <c r="J237" s="9">
        <v>1.0910288095474243</v>
      </c>
      <c r="K237" s="9">
        <v>0</v>
      </c>
      <c r="L237" s="9">
        <v>53.663330078125</v>
      </c>
    </row>
    <row r="238" spans="1:12" x14ac:dyDescent="0.25">
      <c r="A238" s="5" t="str">
        <f t="shared" si="3"/>
        <v>1AllAll Customers201021</v>
      </c>
      <c r="B238" s="9">
        <v>1</v>
      </c>
      <c r="C238" t="s">
        <v>129</v>
      </c>
      <c r="D238" t="s">
        <v>136</v>
      </c>
      <c r="E238" s="9">
        <v>2</v>
      </c>
      <c r="F238" s="9">
        <v>0</v>
      </c>
      <c r="G238" s="9">
        <v>10</v>
      </c>
      <c r="H238" s="9">
        <v>21</v>
      </c>
      <c r="I238" s="9">
        <v>1.089435338973999</v>
      </c>
      <c r="J238" s="9">
        <v>1.089435338973999</v>
      </c>
      <c r="K238" s="9">
        <v>0</v>
      </c>
      <c r="L238" s="9">
        <v>53.152057647705078</v>
      </c>
    </row>
    <row r="239" spans="1:12" x14ac:dyDescent="0.25">
      <c r="A239" s="5" t="str">
        <f t="shared" si="3"/>
        <v>1AllAll Customers201022</v>
      </c>
      <c r="B239" s="9">
        <v>1</v>
      </c>
      <c r="C239" t="s">
        <v>129</v>
      </c>
      <c r="D239" t="s">
        <v>136</v>
      </c>
      <c r="E239" s="9">
        <v>2</v>
      </c>
      <c r="F239" s="9">
        <v>0</v>
      </c>
      <c r="G239" s="9">
        <v>10</v>
      </c>
      <c r="H239" s="9">
        <v>22</v>
      </c>
      <c r="I239" s="9">
        <v>1.0418373346328735</v>
      </c>
      <c r="J239" s="9">
        <v>1.0418373346328735</v>
      </c>
      <c r="K239" s="9">
        <v>0</v>
      </c>
      <c r="L239" s="9">
        <v>52.498313903808594</v>
      </c>
    </row>
    <row r="240" spans="1:12" x14ac:dyDescent="0.25">
      <c r="A240" s="5" t="str">
        <f t="shared" si="3"/>
        <v>1AllAll Customers201023</v>
      </c>
      <c r="B240" s="9">
        <v>1</v>
      </c>
      <c r="C240" t="s">
        <v>129</v>
      </c>
      <c r="D240" t="s">
        <v>136</v>
      </c>
      <c r="E240" s="9">
        <v>2</v>
      </c>
      <c r="F240" s="9">
        <v>0</v>
      </c>
      <c r="G240" s="9">
        <v>10</v>
      </c>
      <c r="H240" s="9">
        <v>23</v>
      </c>
      <c r="I240" s="9">
        <v>0.9921690821647644</v>
      </c>
      <c r="J240" s="9">
        <v>0.9921690821647644</v>
      </c>
      <c r="K240" s="9">
        <v>0</v>
      </c>
      <c r="L240" s="9">
        <v>51.817272186279297</v>
      </c>
    </row>
    <row r="241" spans="1:12" x14ac:dyDescent="0.25">
      <c r="A241" s="5" t="str">
        <f t="shared" si="3"/>
        <v>1AllAll Customers201024</v>
      </c>
      <c r="B241" s="9">
        <v>1</v>
      </c>
      <c r="C241" t="s">
        <v>129</v>
      </c>
      <c r="D241" t="s">
        <v>136</v>
      </c>
      <c r="E241" s="9">
        <v>2</v>
      </c>
      <c r="F241" s="9">
        <v>0</v>
      </c>
      <c r="G241" s="9">
        <v>10</v>
      </c>
      <c r="H241" s="9">
        <v>24</v>
      </c>
      <c r="I241" s="9">
        <v>0.88363969326019287</v>
      </c>
      <c r="J241" s="9">
        <v>0.88363969326019287</v>
      </c>
      <c r="K241" s="9">
        <v>0</v>
      </c>
      <c r="L241" s="9">
        <v>51.103584289550781</v>
      </c>
    </row>
    <row r="242" spans="1:12" x14ac:dyDescent="0.25">
      <c r="A242" s="5" t="str">
        <f t="shared" si="3"/>
        <v>1AllAll Customers2121</v>
      </c>
      <c r="B242" s="9">
        <v>1</v>
      </c>
      <c r="C242" t="s">
        <v>129</v>
      </c>
      <c r="D242" s="3" t="s">
        <v>136</v>
      </c>
      <c r="E242" s="9">
        <v>2</v>
      </c>
      <c r="F242" s="9">
        <v>1</v>
      </c>
      <c r="G242" s="9">
        <v>2</v>
      </c>
      <c r="H242" s="9">
        <v>1</v>
      </c>
      <c r="I242" s="9">
        <v>0.83147960901260376</v>
      </c>
      <c r="J242" s="9">
        <v>0.83147960901260376</v>
      </c>
      <c r="K242" s="9">
        <v>0</v>
      </c>
      <c r="L242" s="9">
        <v>43.6142578125</v>
      </c>
    </row>
    <row r="243" spans="1:12" x14ac:dyDescent="0.25">
      <c r="A243" s="5" t="str">
        <f t="shared" si="3"/>
        <v>1AllAll Customers2122</v>
      </c>
      <c r="B243" s="9">
        <v>1</v>
      </c>
      <c r="C243" t="s">
        <v>129</v>
      </c>
      <c r="D243" s="3" t="s">
        <v>136</v>
      </c>
      <c r="E243" s="9">
        <v>2</v>
      </c>
      <c r="F243" s="9">
        <v>1</v>
      </c>
      <c r="G243" s="9">
        <v>2</v>
      </c>
      <c r="H243" s="9">
        <v>2</v>
      </c>
      <c r="I243" s="9">
        <v>0.76199489831924438</v>
      </c>
      <c r="J243" s="9">
        <v>0.76199489831924438</v>
      </c>
      <c r="K243" s="9">
        <v>0</v>
      </c>
      <c r="L243" s="9">
        <v>43.246147155761719</v>
      </c>
    </row>
    <row r="244" spans="1:12" x14ac:dyDescent="0.25">
      <c r="A244" s="5" t="str">
        <f t="shared" si="3"/>
        <v>1AllAll Customers2123</v>
      </c>
      <c r="B244" s="9">
        <v>1</v>
      </c>
      <c r="C244" t="s">
        <v>129</v>
      </c>
      <c r="D244" s="3" t="s">
        <v>136</v>
      </c>
      <c r="E244" s="9">
        <v>2</v>
      </c>
      <c r="F244" s="9">
        <v>1</v>
      </c>
      <c r="G244" s="9">
        <v>2</v>
      </c>
      <c r="H244" s="9">
        <v>3</v>
      </c>
      <c r="I244" s="9">
        <v>0.71444690227508545</v>
      </c>
      <c r="J244" s="9">
        <v>0.71444690227508545</v>
      </c>
      <c r="K244" s="9">
        <v>0</v>
      </c>
      <c r="L244" s="9">
        <v>42.849552154541016</v>
      </c>
    </row>
    <row r="245" spans="1:12" x14ac:dyDescent="0.25">
      <c r="A245" s="5" t="str">
        <f t="shared" si="3"/>
        <v>1AllAll Customers2124</v>
      </c>
      <c r="B245" s="9">
        <v>1</v>
      </c>
      <c r="C245" t="s">
        <v>129</v>
      </c>
      <c r="D245" s="3" t="s">
        <v>136</v>
      </c>
      <c r="E245" s="9">
        <v>2</v>
      </c>
      <c r="F245" s="9">
        <v>1</v>
      </c>
      <c r="G245" s="9">
        <v>2</v>
      </c>
      <c r="H245" s="9">
        <v>4</v>
      </c>
      <c r="I245" s="9">
        <v>0.68961822986602783</v>
      </c>
      <c r="J245" s="9">
        <v>0.68961822986602783</v>
      </c>
      <c r="K245" s="9">
        <v>0</v>
      </c>
      <c r="L245" s="9">
        <v>42.409332275390625</v>
      </c>
    </row>
    <row r="246" spans="1:12" x14ac:dyDescent="0.25">
      <c r="A246" s="5" t="str">
        <f t="shared" si="3"/>
        <v>1AllAll Customers2125</v>
      </c>
      <c r="B246" s="9">
        <v>1</v>
      </c>
      <c r="C246" t="s">
        <v>129</v>
      </c>
      <c r="D246" s="3" t="s">
        <v>136</v>
      </c>
      <c r="E246" s="9">
        <v>2</v>
      </c>
      <c r="F246" s="9">
        <v>1</v>
      </c>
      <c r="G246" s="9">
        <v>2</v>
      </c>
      <c r="H246" s="9">
        <v>5</v>
      </c>
      <c r="I246" s="9">
        <v>0.69306623935699463</v>
      </c>
      <c r="J246" s="9">
        <v>0.69306623935699463</v>
      </c>
      <c r="K246" s="9">
        <v>0</v>
      </c>
      <c r="L246" s="9">
        <v>41.786663055419922</v>
      </c>
    </row>
    <row r="247" spans="1:12" x14ac:dyDescent="0.25">
      <c r="A247" s="5" t="str">
        <f t="shared" si="3"/>
        <v>1AllAll Customers2126</v>
      </c>
      <c r="B247" s="9">
        <v>1</v>
      </c>
      <c r="C247" t="s">
        <v>129</v>
      </c>
      <c r="D247" s="3" t="s">
        <v>136</v>
      </c>
      <c r="E247" s="9">
        <v>2</v>
      </c>
      <c r="F247" s="9">
        <v>1</v>
      </c>
      <c r="G247" s="9">
        <v>2</v>
      </c>
      <c r="H247" s="9">
        <v>6</v>
      </c>
      <c r="I247" s="9">
        <v>0.73243415355682373</v>
      </c>
      <c r="J247" s="9">
        <v>0.73243415355682373</v>
      </c>
      <c r="K247" s="9">
        <v>0</v>
      </c>
      <c r="L247" s="9">
        <v>41.103664398193359</v>
      </c>
    </row>
    <row r="248" spans="1:12" x14ac:dyDescent="0.25">
      <c r="A248" s="5" t="str">
        <f t="shared" si="3"/>
        <v>1AllAll Customers2127</v>
      </c>
      <c r="B248" s="9">
        <v>1</v>
      </c>
      <c r="C248" t="s">
        <v>129</v>
      </c>
      <c r="D248" s="3" t="s">
        <v>136</v>
      </c>
      <c r="E248" s="9">
        <v>2</v>
      </c>
      <c r="F248" s="9">
        <v>1</v>
      </c>
      <c r="G248" s="9">
        <v>2</v>
      </c>
      <c r="H248" s="9">
        <v>7</v>
      </c>
      <c r="I248" s="9">
        <v>0.82192462682723999</v>
      </c>
      <c r="J248" s="9">
        <v>0.82192462682723999</v>
      </c>
      <c r="K248" s="9">
        <v>0</v>
      </c>
      <c r="L248" s="9">
        <v>40.947200775146484</v>
      </c>
    </row>
    <row r="249" spans="1:12" x14ac:dyDescent="0.25">
      <c r="A249" s="5" t="str">
        <f t="shared" si="3"/>
        <v>1AllAll Customers2128</v>
      </c>
      <c r="B249" s="9">
        <v>1</v>
      </c>
      <c r="C249" t="s">
        <v>129</v>
      </c>
      <c r="D249" s="3" t="s">
        <v>136</v>
      </c>
      <c r="E249" s="9">
        <v>2</v>
      </c>
      <c r="F249" s="9">
        <v>1</v>
      </c>
      <c r="G249" s="9">
        <v>2</v>
      </c>
      <c r="H249" s="9">
        <v>8</v>
      </c>
      <c r="I249" s="9">
        <v>0.79501909017562866</v>
      </c>
      <c r="J249" s="9">
        <v>0.79501909017562866</v>
      </c>
      <c r="K249" s="9">
        <v>0</v>
      </c>
      <c r="L249" s="9">
        <v>40.962059020996094</v>
      </c>
    </row>
    <row r="250" spans="1:12" x14ac:dyDescent="0.25">
      <c r="A250" s="5" t="str">
        <f t="shared" si="3"/>
        <v>1AllAll Customers2129</v>
      </c>
      <c r="B250" s="9">
        <v>1</v>
      </c>
      <c r="C250" t="s">
        <v>129</v>
      </c>
      <c r="D250" s="3" t="s">
        <v>136</v>
      </c>
      <c r="E250" s="9">
        <v>2</v>
      </c>
      <c r="F250" s="9">
        <v>1</v>
      </c>
      <c r="G250" s="9">
        <v>2</v>
      </c>
      <c r="H250" s="9">
        <v>9</v>
      </c>
      <c r="I250" s="9">
        <v>0.60843050479888916</v>
      </c>
      <c r="J250" s="9">
        <v>0.60843050479888916</v>
      </c>
      <c r="K250" s="9">
        <v>0</v>
      </c>
      <c r="L250" s="9">
        <v>42.359477996826172</v>
      </c>
    </row>
    <row r="251" spans="1:12" x14ac:dyDescent="0.25">
      <c r="A251" s="5" t="str">
        <f t="shared" si="3"/>
        <v>1AllAll Customers21210</v>
      </c>
      <c r="B251" s="9">
        <v>1</v>
      </c>
      <c r="C251" t="s">
        <v>129</v>
      </c>
      <c r="D251" s="3" t="s">
        <v>136</v>
      </c>
      <c r="E251" s="9">
        <v>2</v>
      </c>
      <c r="F251" s="9">
        <v>1</v>
      </c>
      <c r="G251" s="9">
        <v>2</v>
      </c>
      <c r="H251" s="9">
        <v>10</v>
      </c>
      <c r="I251" s="9">
        <v>0.44410756230354309</v>
      </c>
      <c r="J251" s="9">
        <v>0.44410756230354309</v>
      </c>
      <c r="K251" s="9">
        <v>0</v>
      </c>
      <c r="L251" s="9">
        <v>44.932899475097656</v>
      </c>
    </row>
    <row r="252" spans="1:12" x14ac:dyDescent="0.25">
      <c r="A252" s="5" t="str">
        <f t="shared" si="3"/>
        <v>1AllAll Customers21211</v>
      </c>
      <c r="B252" s="9">
        <v>1</v>
      </c>
      <c r="C252" t="s">
        <v>129</v>
      </c>
      <c r="D252" s="3" t="s">
        <v>136</v>
      </c>
      <c r="E252" s="9">
        <v>2</v>
      </c>
      <c r="F252" s="9">
        <v>1</v>
      </c>
      <c r="G252" s="9">
        <v>2</v>
      </c>
      <c r="H252" s="9">
        <v>11</v>
      </c>
      <c r="I252" s="9">
        <v>0.33865723013877869</v>
      </c>
      <c r="J252" s="9">
        <v>0.33865723013877869</v>
      </c>
      <c r="K252" s="9">
        <v>0</v>
      </c>
      <c r="L252" s="9">
        <v>47.707290649414063</v>
      </c>
    </row>
    <row r="253" spans="1:12" x14ac:dyDescent="0.25">
      <c r="A253" s="5" t="str">
        <f t="shared" si="3"/>
        <v>1AllAll Customers21212</v>
      </c>
      <c r="B253" s="9">
        <v>1</v>
      </c>
      <c r="C253" t="s">
        <v>129</v>
      </c>
      <c r="D253" s="3" t="s">
        <v>136</v>
      </c>
      <c r="E253" s="9">
        <v>2</v>
      </c>
      <c r="F253" s="9">
        <v>1</v>
      </c>
      <c r="G253" s="9">
        <v>2</v>
      </c>
      <c r="H253" s="9">
        <v>12</v>
      </c>
      <c r="I253" s="9">
        <v>0.28087389469146729</v>
      </c>
      <c r="J253" s="9">
        <v>0.28087389469146729</v>
      </c>
      <c r="K253" s="9">
        <v>0</v>
      </c>
      <c r="L253" s="9">
        <v>50.052902221679688</v>
      </c>
    </row>
    <row r="254" spans="1:12" x14ac:dyDescent="0.25">
      <c r="A254" s="5" t="str">
        <f t="shared" si="3"/>
        <v>1AllAll Customers21213</v>
      </c>
      <c r="B254" s="9">
        <v>1</v>
      </c>
      <c r="C254" t="s">
        <v>129</v>
      </c>
      <c r="D254" s="3" t="s">
        <v>136</v>
      </c>
      <c r="E254" s="9">
        <v>2</v>
      </c>
      <c r="F254" s="9">
        <v>1</v>
      </c>
      <c r="G254" s="9">
        <v>2</v>
      </c>
      <c r="H254" s="9">
        <v>13</v>
      </c>
      <c r="I254" s="9">
        <v>0.25637766718864441</v>
      </c>
      <c r="J254" s="9">
        <v>0.25637766718864441</v>
      </c>
      <c r="K254" s="9">
        <v>0</v>
      </c>
      <c r="L254" s="9">
        <v>51.898529052734375</v>
      </c>
    </row>
    <row r="255" spans="1:12" x14ac:dyDescent="0.25">
      <c r="A255" s="5" t="str">
        <f t="shared" si="3"/>
        <v>1AllAll Customers21214</v>
      </c>
      <c r="B255" s="9">
        <v>1</v>
      </c>
      <c r="C255" t="s">
        <v>129</v>
      </c>
      <c r="D255" s="3" t="s">
        <v>136</v>
      </c>
      <c r="E255" s="9">
        <v>2</v>
      </c>
      <c r="F255" s="9">
        <v>1</v>
      </c>
      <c r="G255" s="9">
        <v>2</v>
      </c>
      <c r="H255" s="9">
        <v>14</v>
      </c>
      <c r="I255" s="9">
        <v>0.27406284213066101</v>
      </c>
      <c r="J255" s="9">
        <v>0.27406284213066101</v>
      </c>
      <c r="K255" s="9">
        <v>0</v>
      </c>
      <c r="L255" s="9">
        <v>53.398639678955078</v>
      </c>
    </row>
    <row r="256" spans="1:12" x14ac:dyDescent="0.25">
      <c r="A256" s="5" t="str">
        <f t="shared" si="3"/>
        <v>1AllAll Customers21215</v>
      </c>
      <c r="B256" s="9">
        <v>1</v>
      </c>
      <c r="C256" t="s">
        <v>129</v>
      </c>
      <c r="D256" s="3" t="s">
        <v>136</v>
      </c>
      <c r="E256" s="9">
        <v>2</v>
      </c>
      <c r="F256" s="9">
        <v>1</v>
      </c>
      <c r="G256" s="9">
        <v>2</v>
      </c>
      <c r="H256" s="9">
        <v>15</v>
      </c>
      <c r="I256" s="9">
        <v>0.35947832465171814</v>
      </c>
      <c r="J256" s="9">
        <v>0.35947832465171814</v>
      </c>
      <c r="K256" s="9">
        <v>0</v>
      </c>
      <c r="L256" s="9">
        <v>54.748435974121094</v>
      </c>
    </row>
    <row r="257" spans="1:12" x14ac:dyDescent="0.25">
      <c r="A257" s="5" t="str">
        <f t="shared" si="3"/>
        <v>1AllAll Customers21216</v>
      </c>
      <c r="B257" s="9">
        <v>1</v>
      </c>
      <c r="C257" t="s">
        <v>129</v>
      </c>
      <c r="D257" s="3" t="s">
        <v>136</v>
      </c>
      <c r="E257" s="9">
        <v>2</v>
      </c>
      <c r="F257" s="9">
        <v>1</v>
      </c>
      <c r="G257" s="9">
        <v>2</v>
      </c>
      <c r="H257" s="9">
        <v>16</v>
      </c>
      <c r="I257" s="9">
        <v>0.51139485836029053</v>
      </c>
      <c r="J257" s="9">
        <v>0.51139485836029053</v>
      </c>
      <c r="K257" s="9">
        <v>0</v>
      </c>
      <c r="L257" s="9">
        <v>55.641422271728516</v>
      </c>
    </row>
    <row r="258" spans="1:12" x14ac:dyDescent="0.25">
      <c r="A258" s="5" t="str">
        <f t="shared" si="3"/>
        <v>1AllAll Customers21217</v>
      </c>
      <c r="B258" s="9">
        <v>1</v>
      </c>
      <c r="C258" t="s">
        <v>129</v>
      </c>
      <c r="D258" s="3" t="s">
        <v>136</v>
      </c>
      <c r="E258" s="9">
        <v>2</v>
      </c>
      <c r="F258" s="9">
        <v>1</v>
      </c>
      <c r="G258" s="9">
        <v>2</v>
      </c>
      <c r="H258" s="9">
        <v>17</v>
      </c>
      <c r="I258" s="9">
        <v>0.71931916475296021</v>
      </c>
      <c r="J258" s="9">
        <v>0.71931916475296021</v>
      </c>
      <c r="K258" s="9">
        <v>0</v>
      </c>
      <c r="L258" s="9">
        <v>55.801494598388672</v>
      </c>
    </row>
    <row r="259" spans="1:12" x14ac:dyDescent="0.25">
      <c r="A259" s="5" t="str">
        <f t="shared" ref="A259:A322" si="4">B259&amp;C259&amp;D259&amp;E259&amp;F259&amp;G259&amp;H259</f>
        <v>1AllAll Customers21218</v>
      </c>
      <c r="B259" s="9">
        <v>1</v>
      </c>
      <c r="C259" t="s">
        <v>129</v>
      </c>
      <c r="D259" s="3" t="s">
        <v>136</v>
      </c>
      <c r="E259" s="9">
        <v>2</v>
      </c>
      <c r="F259" s="9">
        <v>1</v>
      </c>
      <c r="G259" s="9">
        <v>2</v>
      </c>
      <c r="H259" s="9">
        <v>18</v>
      </c>
      <c r="I259" s="9">
        <v>0.97297894954681396</v>
      </c>
      <c r="J259" s="9">
        <v>0.97297894954681396</v>
      </c>
      <c r="K259" s="9">
        <v>0</v>
      </c>
      <c r="L259" s="9">
        <v>55.109504699707031</v>
      </c>
    </row>
    <row r="260" spans="1:12" x14ac:dyDescent="0.25">
      <c r="A260" s="5" t="str">
        <f t="shared" si="4"/>
        <v>1AllAll Customers21219</v>
      </c>
      <c r="B260" s="9">
        <v>1</v>
      </c>
      <c r="C260" t="s">
        <v>129</v>
      </c>
      <c r="D260" s="3" t="s">
        <v>136</v>
      </c>
      <c r="E260" s="9">
        <v>2</v>
      </c>
      <c r="F260" s="9">
        <v>1</v>
      </c>
      <c r="G260" s="9">
        <v>2</v>
      </c>
      <c r="H260" s="9">
        <v>19</v>
      </c>
      <c r="I260" s="9">
        <v>1.1199570894241333</v>
      </c>
      <c r="J260" s="9">
        <v>1.1199570894241333</v>
      </c>
      <c r="K260" s="9">
        <v>0</v>
      </c>
      <c r="L260" s="9">
        <v>53.282047271728516</v>
      </c>
    </row>
    <row r="261" spans="1:12" x14ac:dyDescent="0.25">
      <c r="A261" s="5" t="str">
        <f t="shared" si="4"/>
        <v>1AllAll Customers21220</v>
      </c>
      <c r="B261" s="9">
        <v>1</v>
      </c>
      <c r="C261" t="s">
        <v>129</v>
      </c>
      <c r="D261" s="3" t="s">
        <v>136</v>
      </c>
      <c r="E261" s="9">
        <v>2</v>
      </c>
      <c r="F261" s="9">
        <v>1</v>
      </c>
      <c r="G261" s="9">
        <v>2</v>
      </c>
      <c r="H261" s="9">
        <v>20</v>
      </c>
      <c r="I261" s="9">
        <v>1.1455769538879395</v>
      </c>
      <c r="J261" s="9">
        <v>1.1455769538879395</v>
      </c>
      <c r="K261" s="9">
        <v>0</v>
      </c>
      <c r="L261" s="9">
        <v>51.562187194824219</v>
      </c>
    </row>
    <row r="262" spans="1:12" x14ac:dyDescent="0.25">
      <c r="A262" s="5" t="str">
        <f t="shared" si="4"/>
        <v>1AllAll Customers21221</v>
      </c>
      <c r="B262" s="9">
        <v>1</v>
      </c>
      <c r="C262" t="s">
        <v>129</v>
      </c>
      <c r="D262" s="3" t="s">
        <v>136</v>
      </c>
      <c r="E262" s="9">
        <v>2</v>
      </c>
      <c r="F262" s="9">
        <v>1</v>
      </c>
      <c r="G262" s="9">
        <v>2</v>
      </c>
      <c r="H262" s="9">
        <v>21</v>
      </c>
      <c r="I262" s="9">
        <v>1.1363604068756104</v>
      </c>
      <c r="J262" s="9">
        <v>1.1363604068756104</v>
      </c>
      <c r="K262" s="9">
        <v>0</v>
      </c>
      <c r="L262" s="9">
        <v>50.134025573730469</v>
      </c>
    </row>
    <row r="263" spans="1:12" x14ac:dyDescent="0.25">
      <c r="A263" s="5" t="str">
        <f t="shared" si="4"/>
        <v>1AllAll Customers21222</v>
      </c>
      <c r="B263" s="9">
        <v>1</v>
      </c>
      <c r="C263" t="s">
        <v>129</v>
      </c>
      <c r="D263" s="3" t="s">
        <v>136</v>
      </c>
      <c r="E263" s="9">
        <v>2</v>
      </c>
      <c r="F263" s="9">
        <v>1</v>
      </c>
      <c r="G263" s="9">
        <v>2</v>
      </c>
      <c r="H263" s="9">
        <v>22</v>
      </c>
      <c r="I263" s="9">
        <v>1.0889471769332886</v>
      </c>
      <c r="J263" s="9">
        <v>1.0889471769332886</v>
      </c>
      <c r="K263" s="9">
        <v>0</v>
      </c>
      <c r="L263" s="9">
        <v>48.840419769287109</v>
      </c>
    </row>
    <row r="264" spans="1:12" x14ac:dyDescent="0.25">
      <c r="A264" s="5" t="str">
        <f t="shared" si="4"/>
        <v>1AllAll Customers21223</v>
      </c>
      <c r="B264" s="9">
        <v>1</v>
      </c>
      <c r="C264" t="s">
        <v>129</v>
      </c>
      <c r="D264" s="3" t="s">
        <v>136</v>
      </c>
      <c r="E264" s="9">
        <v>2</v>
      </c>
      <c r="F264" s="9">
        <v>1</v>
      </c>
      <c r="G264" s="9">
        <v>2</v>
      </c>
      <c r="H264" s="9">
        <v>23</v>
      </c>
      <c r="I264" s="9">
        <v>1.038500189781189</v>
      </c>
      <c r="J264" s="9">
        <v>1.038500189781189</v>
      </c>
      <c r="K264" s="9">
        <v>0</v>
      </c>
      <c r="L264" s="9">
        <v>47.683300018310547</v>
      </c>
    </row>
    <row r="265" spans="1:12" x14ac:dyDescent="0.25">
      <c r="A265" s="5" t="str">
        <f t="shared" si="4"/>
        <v>1AllAll Customers21224</v>
      </c>
      <c r="B265" s="9">
        <v>1</v>
      </c>
      <c r="C265" t="s">
        <v>129</v>
      </c>
      <c r="D265" s="3" t="s">
        <v>136</v>
      </c>
      <c r="E265" s="9">
        <v>2</v>
      </c>
      <c r="F265" s="9">
        <v>1</v>
      </c>
      <c r="G265" s="9">
        <v>2</v>
      </c>
      <c r="H265" s="9">
        <v>24</v>
      </c>
      <c r="I265" s="9">
        <v>0.92865359783172607</v>
      </c>
      <c r="J265" s="9">
        <v>0.92865359783172607</v>
      </c>
      <c r="K265" s="9">
        <v>0</v>
      </c>
      <c r="L265" s="9">
        <v>46.485797882080078</v>
      </c>
    </row>
    <row r="266" spans="1:12" x14ac:dyDescent="0.25">
      <c r="A266" s="5" t="str">
        <f t="shared" si="4"/>
        <v>1AllAll Customers21101</v>
      </c>
      <c r="B266" s="9">
        <v>1</v>
      </c>
      <c r="C266" t="s">
        <v>129</v>
      </c>
      <c r="D266" t="s">
        <v>136</v>
      </c>
      <c r="E266" s="9">
        <v>2</v>
      </c>
      <c r="F266" s="9">
        <v>1</v>
      </c>
      <c r="G266" s="9">
        <v>10</v>
      </c>
      <c r="H266" s="9">
        <v>1</v>
      </c>
      <c r="I266" s="9">
        <v>1.0119774341583252</v>
      </c>
      <c r="J266" s="9">
        <v>1.0119774341583252</v>
      </c>
      <c r="K266" s="9">
        <v>0</v>
      </c>
      <c r="L266" s="9">
        <v>66.10968017578125</v>
      </c>
    </row>
    <row r="267" spans="1:12" x14ac:dyDescent="0.25">
      <c r="A267" s="5" t="str">
        <f t="shared" si="4"/>
        <v>1AllAll Customers21102</v>
      </c>
      <c r="B267" s="9">
        <v>1</v>
      </c>
      <c r="C267" t="s">
        <v>129</v>
      </c>
      <c r="D267" t="s">
        <v>136</v>
      </c>
      <c r="E267" s="9">
        <v>2</v>
      </c>
      <c r="F267" s="9">
        <v>1</v>
      </c>
      <c r="G267" s="9">
        <v>10</v>
      </c>
      <c r="H267" s="9">
        <v>2</v>
      </c>
      <c r="I267" s="9">
        <v>0.85267126560211182</v>
      </c>
      <c r="J267" s="9">
        <v>0.85267126560211182</v>
      </c>
      <c r="K267" s="9">
        <v>0</v>
      </c>
      <c r="L267" s="9">
        <v>64.499641418457031</v>
      </c>
    </row>
    <row r="268" spans="1:12" x14ac:dyDescent="0.25">
      <c r="A268" s="5" t="str">
        <f t="shared" si="4"/>
        <v>1AllAll Customers21103</v>
      </c>
      <c r="B268" s="9">
        <v>1</v>
      </c>
      <c r="C268" t="s">
        <v>129</v>
      </c>
      <c r="D268" t="s">
        <v>136</v>
      </c>
      <c r="E268" s="9">
        <v>2</v>
      </c>
      <c r="F268" s="9">
        <v>1</v>
      </c>
      <c r="G268" s="9">
        <v>10</v>
      </c>
      <c r="H268" s="9">
        <v>3</v>
      </c>
      <c r="I268" s="9">
        <v>0.73304057121276855</v>
      </c>
      <c r="J268" s="9">
        <v>0.73304057121276855</v>
      </c>
      <c r="K268" s="9">
        <v>0</v>
      </c>
      <c r="L268" s="9">
        <v>63.272327423095703</v>
      </c>
    </row>
    <row r="269" spans="1:12" x14ac:dyDescent="0.25">
      <c r="A269" s="5" t="str">
        <f t="shared" si="4"/>
        <v>1AllAll Customers21104</v>
      </c>
      <c r="B269" s="9">
        <v>1</v>
      </c>
      <c r="C269" t="s">
        <v>129</v>
      </c>
      <c r="D269" t="s">
        <v>136</v>
      </c>
      <c r="E269" s="9">
        <v>2</v>
      </c>
      <c r="F269" s="9">
        <v>1</v>
      </c>
      <c r="G269" s="9">
        <v>10</v>
      </c>
      <c r="H269" s="9">
        <v>4</v>
      </c>
      <c r="I269" s="9">
        <v>0.65116488933563232</v>
      </c>
      <c r="J269" s="9">
        <v>0.65116488933563232</v>
      </c>
      <c r="K269" s="9">
        <v>0</v>
      </c>
      <c r="L269" s="9">
        <v>61.783050537109375</v>
      </c>
    </row>
    <row r="270" spans="1:12" x14ac:dyDescent="0.25">
      <c r="A270" s="5" t="str">
        <f t="shared" si="4"/>
        <v>1AllAll Customers21105</v>
      </c>
      <c r="B270" s="9">
        <v>1</v>
      </c>
      <c r="C270" t="s">
        <v>129</v>
      </c>
      <c r="D270" t="s">
        <v>136</v>
      </c>
      <c r="E270" s="9">
        <v>2</v>
      </c>
      <c r="F270" s="9">
        <v>1</v>
      </c>
      <c r="G270" s="9">
        <v>10</v>
      </c>
      <c r="H270" s="9">
        <v>5</v>
      </c>
      <c r="I270" s="9">
        <v>0.61291134357452393</v>
      </c>
      <c r="J270" s="9">
        <v>0.61291134357452393</v>
      </c>
      <c r="K270" s="9">
        <v>0</v>
      </c>
      <c r="L270" s="9">
        <v>60.955768585205078</v>
      </c>
    </row>
    <row r="271" spans="1:12" x14ac:dyDescent="0.25">
      <c r="A271" s="5" t="str">
        <f t="shared" si="4"/>
        <v>1AllAll Customers21106</v>
      </c>
      <c r="B271" s="9">
        <v>1</v>
      </c>
      <c r="C271" t="s">
        <v>129</v>
      </c>
      <c r="D271" t="s">
        <v>136</v>
      </c>
      <c r="E271" s="9">
        <v>2</v>
      </c>
      <c r="F271" s="9">
        <v>1</v>
      </c>
      <c r="G271" s="9">
        <v>10</v>
      </c>
      <c r="H271" s="9">
        <v>6</v>
      </c>
      <c r="I271" s="9">
        <v>0.60242235660552979</v>
      </c>
      <c r="J271" s="9">
        <v>0.60242235660552979</v>
      </c>
      <c r="K271" s="9">
        <v>0</v>
      </c>
      <c r="L271" s="9">
        <v>59.277225494384766</v>
      </c>
    </row>
    <row r="272" spans="1:12" x14ac:dyDescent="0.25">
      <c r="A272" s="5" t="str">
        <f t="shared" si="4"/>
        <v>1AllAll Customers21107</v>
      </c>
      <c r="B272" s="9">
        <v>1</v>
      </c>
      <c r="C272" t="s">
        <v>129</v>
      </c>
      <c r="D272" t="s">
        <v>136</v>
      </c>
      <c r="E272" s="9">
        <v>2</v>
      </c>
      <c r="F272" s="9">
        <v>1</v>
      </c>
      <c r="G272" s="9">
        <v>10</v>
      </c>
      <c r="H272" s="9">
        <v>7</v>
      </c>
      <c r="I272" s="9">
        <v>0.63616514205932617</v>
      </c>
      <c r="J272" s="9">
        <v>0.63616514205932617</v>
      </c>
      <c r="K272" s="9">
        <v>0</v>
      </c>
      <c r="L272" s="9">
        <v>59.511318206787109</v>
      </c>
    </row>
    <row r="273" spans="1:12" x14ac:dyDescent="0.25">
      <c r="A273" s="5" t="str">
        <f t="shared" si="4"/>
        <v>1AllAll Customers21108</v>
      </c>
      <c r="B273" s="9">
        <v>1</v>
      </c>
      <c r="C273" t="s">
        <v>129</v>
      </c>
      <c r="D273" t="s">
        <v>136</v>
      </c>
      <c r="E273" s="9">
        <v>2</v>
      </c>
      <c r="F273" s="9">
        <v>1</v>
      </c>
      <c r="G273" s="9">
        <v>10</v>
      </c>
      <c r="H273" s="9">
        <v>8</v>
      </c>
      <c r="I273" s="9">
        <v>0.60959476232528687</v>
      </c>
      <c r="J273" s="9">
        <v>0.60959476232528687</v>
      </c>
      <c r="K273" s="9">
        <v>0</v>
      </c>
      <c r="L273" s="9">
        <v>58.6888427734375</v>
      </c>
    </row>
    <row r="274" spans="1:12" x14ac:dyDescent="0.25">
      <c r="A274" s="5" t="str">
        <f t="shared" si="4"/>
        <v>1AllAll Customers21109</v>
      </c>
      <c r="B274" s="9">
        <v>1</v>
      </c>
      <c r="C274" t="s">
        <v>129</v>
      </c>
      <c r="D274" t="s">
        <v>136</v>
      </c>
      <c r="E274" s="9">
        <v>2</v>
      </c>
      <c r="F274" s="9">
        <v>1</v>
      </c>
      <c r="G274" s="9">
        <v>10</v>
      </c>
      <c r="H274" s="9">
        <v>9</v>
      </c>
      <c r="I274" s="9">
        <v>0.45854422450065613</v>
      </c>
      <c r="J274" s="9">
        <v>0.45854422450065613</v>
      </c>
      <c r="K274" s="9">
        <v>0</v>
      </c>
      <c r="L274" s="9">
        <v>60.568405151367188</v>
      </c>
    </row>
    <row r="275" spans="1:12" x14ac:dyDescent="0.25">
      <c r="A275" s="5" t="str">
        <f t="shared" si="4"/>
        <v>1AllAll Customers211010</v>
      </c>
      <c r="B275" s="9">
        <v>1</v>
      </c>
      <c r="C275" t="s">
        <v>129</v>
      </c>
      <c r="D275" t="s">
        <v>136</v>
      </c>
      <c r="E275" s="9">
        <v>2</v>
      </c>
      <c r="F275" s="9">
        <v>1</v>
      </c>
      <c r="G275" s="9">
        <v>10</v>
      </c>
      <c r="H275" s="9">
        <v>10</v>
      </c>
      <c r="I275" s="9">
        <v>0.38669601082801819</v>
      </c>
      <c r="J275" s="9">
        <v>0.38669601082801819</v>
      </c>
      <c r="K275" s="9">
        <v>0</v>
      </c>
      <c r="L275" s="9">
        <v>66.64398193359375</v>
      </c>
    </row>
    <row r="276" spans="1:12" x14ac:dyDescent="0.25">
      <c r="A276" s="5" t="str">
        <f t="shared" si="4"/>
        <v>1AllAll Customers211011</v>
      </c>
      <c r="B276" s="9">
        <v>1</v>
      </c>
      <c r="C276" t="s">
        <v>129</v>
      </c>
      <c r="D276" t="s">
        <v>136</v>
      </c>
      <c r="E276" s="9">
        <v>2</v>
      </c>
      <c r="F276" s="9">
        <v>1</v>
      </c>
      <c r="G276" s="9">
        <v>10</v>
      </c>
      <c r="H276" s="9">
        <v>11</v>
      </c>
      <c r="I276" s="9">
        <v>0.24955753982067108</v>
      </c>
      <c r="J276" s="9">
        <v>0.24955753982067108</v>
      </c>
      <c r="K276" s="9">
        <v>0</v>
      </c>
      <c r="L276" s="9">
        <v>72.506248474121094</v>
      </c>
    </row>
    <row r="277" spans="1:12" x14ac:dyDescent="0.25">
      <c r="A277" s="5" t="str">
        <f t="shared" si="4"/>
        <v>1AllAll Customers211012</v>
      </c>
      <c r="B277" s="9">
        <v>1</v>
      </c>
      <c r="C277" t="s">
        <v>129</v>
      </c>
      <c r="D277" t="s">
        <v>136</v>
      </c>
      <c r="E277" s="9">
        <v>2</v>
      </c>
      <c r="F277" s="9">
        <v>1</v>
      </c>
      <c r="G277" s="9">
        <v>10</v>
      </c>
      <c r="H277" s="9">
        <v>12</v>
      </c>
      <c r="I277" s="9">
        <v>0.18506789207458496</v>
      </c>
      <c r="J277" s="9">
        <v>0.18506789207458496</v>
      </c>
      <c r="K277" s="9">
        <v>0</v>
      </c>
      <c r="L277" s="9">
        <v>77.008392333984375</v>
      </c>
    </row>
    <row r="278" spans="1:12" x14ac:dyDescent="0.25">
      <c r="A278" s="5" t="str">
        <f t="shared" si="4"/>
        <v>1AllAll Customers211013</v>
      </c>
      <c r="B278" s="9">
        <v>1</v>
      </c>
      <c r="C278" t="s">
        <v>129</v>
      </c>
      <c r="D278" t="s">
        <v>136</v>
      </c>
      <c r="E278" s="9">
        <v>2</v>
      </c>
      <c r="F278" s="9">
        <v>1</v>
      </c>
      <c r="G278" s="9">
        <v>10</v>
      </c>
      <c r="H278" s="9">
        <v>13</v>
      </c>
      <c r="I278" s="9">
        <v>0.2378123551607132</v>
      </c>
      <c r="J278" s="9">
        <v>0.2378123551607132</v>
      </c>
      <c r="K278" s="9">
        <v>0</v>
      </c>
      <c r="L278" s="9">
        <v>80.206367492675781</v>
      </c>
    </row>
    <row r="279" spans="1:12" x14ac:dyDescent="0.25">
      <c r="A279" s="5" t="str">
        <f t="shared" si="4"/>
        <v>1AllAll Customers211014</v>
      </c>
      <c r="B279" s="9">
        <v>1</v>
      </c>
      <c r="C279" t="s">
        <v>129</v>
      </c>
      <c r="D279" t="s">
        <v>136</v>
      </c>
      <c r="E279" s="9">
        <v>2</v>
      </c>
      <c r="F279" s="9">
        <v>1</v>
      </c>
      <c r="G279" s="9">
        <v>10</v>
      </c>
      <c r="H279" s="9">
        <v>14</v>
      </c>
      <c r="I279" s="9">
        <v>0.35775262117385864</v>
      </c>
      <c r="J279" s="9">
        <v>0.35775262117385864</v>
      </c>
      <c r="K279" s="9">
        <v>0</v>
      </c>
      <c r="L279" s="9">
        <v>82.404769897460938</v>
      </c>
    </row>
    <row r="280" spans="1:12" x14ac:dyDescent="0.25">
      <c r="A280" s="5" t="str">
        <f t="shared" si="4"/>
        <v>1AllAll Customers211015</v>
      </c>
      <c r="B280" s="9">
        <v>1</v>
      </c>
      <c r="C280" t="s">
        <v>129</v>
      </c>
      <c r="D280" t="s">
        <v>136</v>
      </c>
      <c r="E280" s="9">
        <v>2</v>
      </c>
      <c r="F280" s="9">
        <v>1</v>
      </c>
      <c r="G280" s="9">
        <v>10</v>
      </c>
      <c r="H280" s="9">
        <v>15</v>
      </c>
      <c r="I280" s="9">
        <v>0.53580892086029053</v>
      </c>
      <c r="J280" s="9">
        <v>0.53580892086029053</v>
      </c>
      <c r="K280" s="9">
        <v>0</v>
      </c>
      <c r="L280" s="9">
        <v>83.633781433105469</v>
      </c>
    </row>
    <row r="281" spans="1:12" x14ac:dyDescent="0.25">
      <c r="A281" s="5" t="str">
        <f t="shared" si="4"/>
        <v>1AllAll Customers211016</v>
      </c>
      <c r="B281" s="9">
        <v>1</v>
      </c>
      <c r="C281" t="s">
        <v>129</v>
      </c>
      <c r="D281" t="s">
        <v>136</v>
      </c>
      <c r="E281" s="9">
        <v>2</v>
      </c>
      <c r="F281" s="9">
        <v>1</v>
      </c>
      <c r="G281" s="9">
        <v>10</v>
      </c>
      <c r="H281" s="9">
        <v>16</v>
      </c>
      <c r="I281" s="9">
        <v>0.78029239177703857</v>
      </c>
      <c r="J281" s="9">
        <v>0.78029239177703857</v>
      </c>
      <c r="K281" s="9">
        <v>0</v>
      </c>
      <c r="L281" s="9">
        <v>83.920791625976563</v>
      </c>
    </row>
    <row r="282" spans="1:12" x14ac:dyDescent="0.25">
      <c r="A282" s="5" t="str">
        <f t="shared" si="4"/>
        <v>1AllAll Customers211017</v>
      </c>
      <c r="B282" s="9">
        <v>1</v>
      </c>
      <c r="C282" t="s">
        <v>129</v>
      </c>
      <c r="D282" t="s">
        <v>136</v>
      </c>
      <c r="E282" s="9">
        <v>2</v>
      </c>
      <c r="F282" s="9">
        <v>1</v>
      </c>
      <c r="G282" s="9">
        <v>10</v>
      </c>
      <c r="H282" s="9">
        <v>17</v>
      </c>
      <c r="I282" s="9">
        <v>1.0247150659561157</v>
      </c>
      <c r="J282" s="9">
        <v>0.45422840118408203</v>
      </c>
      <c r="K282" s="9">
        <v>2.5493048131465912E-2</v>
      </c>
      <c r="L282" s="9">
        <v>83.052520751953125</v>
      </c>
    </row>
    <row r="283" spans="1:12" x14ac:dyDescent="0.25">
      <c r="A283" s="5" t="str">
        <f t="shared" si="4"/>
        <v>1AllAll Customers211018</v>
      </c>
      <c r="B283" s="9">
        <v>1</v>
      </c>
      <c r="C283" t="s">
        <v>129</v>
      </c>
      <c r="D283" t="s">
        <v>136</v>
      </c>
      <c r="E283" s="9">
        <v>2</v>
      </c>
      <c r="F283" s="9">
        <v>1</v>
      </c>
      <c r="G283" s="9">
        <v>10</v>
      </c>
      <c r="H283" s="9">
        <v>18</v>
      </c>
      <c r="I283" s="9">
        <v>1.2643630504608154</v>
      </c>
      <c r="J283" s="9">
        <v>0.86993896961212158</v>
      </c>
      <c r="K283" s="9">
        <v>4.7435548156499863E-2</v>
      </c>
      <c r="L283" s="9">
        <v>81.123306274414063</v>
      </c>
    </row>
    <row r="284" spans="1:12" x14ac:dyDescent="0.25">
      <c r="A284" s="5" t="str">
        <f t="shared" si="4"/>
        <v>1AllAll Customers211019</v>
      </c>
      <c r="B284" s="9">
        <v>1</v>
      </c>
      <c r="C284" t="s">
        <v>129</v>
      </c>
      <c r="D284" t="s">
        <v>136</v>
      </c>
      <c r="E284" s="9">
        <v>2</v>
      </c>
      <c r="F284" s="9">
        <v>1</v>
      </c>
      <c r="G284" s="9">
        <v>10</v>
      </c>
      <c r="H284" s="9">
        <v>19</v>
      </c>
      <c r="I284" s="9">
        <v>1.4246079921722412</v>
      </c>
      <c r="J284" s="9">
        <v>1.2207452058792114</v>
      </c>
      <c r="K284" s="9">
        <v>3.8276683539152145E-2</v>
      </c>
      <c r="L284" s="9">
        <v>76.893463134765625</v>
      </c>
    </row>
    <row r="285" spans="1:12" x14ac:dyDescent="0.25">
      <c r="A285" s="5" t="str">
        <f t="shared" si="4"/>
        <v>1AllAll Customers211020</v>
      </c>
      <c r="B285" s="9">
        <v>1</v>
      </c>
      <c r="C285" t="s">
        <v>129</v>
      </c>
      <c r="D285" t="s">
        <v>136</v>
      </c>
      <c r="E285" s="9">
        <v>2</v>
      </c>
      <c r="F285" s="9">
        <v>1</v>
      </c>
      <c r="G285" s="9">
        <v>10</v>
      </c>
      <c r="H285" s="9">
        <v>20</v>
      </c>
      <c r="I285" s="9">
        <v>1.4237858057022095</v>
      </c>
      <c r="J285" s="9">
        <v>1.2769720554351807</v>
      </c>
      <c r="K285" s="9">
        <v>3.4657377749681473E-2</v>
      </c>
      <c r="L285" s="9">
        <v>72.875297546386719</v>
      </c>
    </row>
    <row r="286" spans="1:12" x14ac:dyDescent="0.25">
      <c r="A286" s="5" t="str">
        <f t="shared" si="4"/>
        <v>1AllAll Customers211021</v>
      </c>
      <c r="B286" s="9">
        <v>1</v>
      </c>
      <c r="C286" t="s">
        <v>129</v>
      </c>
      <c r="D286" t="s">
        <v>136</v>
      </c>
      <c r="E286" s="9">
        <v>2</v>
      </c>
      <c r="F286" s="9">
        <v>1</v>
      </c>
      <c r="G286" s="9">
        <v>10</v>
      </c>
      <c r="H286" s="9">
        <v>21</v>
      </c>
      <c r="I286" s="9">
        <v>1.4054540395736694</v>
      </c>
      <c r="J286" s="9">
        <v>1.2830932140350342</v>
      </c>
      <c r="K286" s="9">
        <v>4.2023036628961563E-2</v>
      </c>
      <c r="L286" s="9">
        <v>69.894828796386719</v>
      </c>
    </row>
    <row r="287" spans="1:12" x14ac:dyDescent="0.25">
      <c r="A287" s="5" t="str">
        <f t="shared" si="4"/>
        <v>1AllAll Customers211022</v>
      </c>
      <c r="B287" s="9">
        <v>1</v>
      </c>
      <c r="C287" t="s">
        <v>129</v>
      </c>
      <c r="D287" t="s">
        <v>136</v>
      </c>
      <c r="E287" s="9">
        <v>2</v>
      </c>
      <c r="F287" s="9">
        <v>1</v>
      </c>
      <c r="G287" s="9">
        <v>10</v>
      </c>
      <c r="H287" s="9">
        <v>22</v>
      </c>
      <c r="I287" s="9">
        <v>1.3480628728866577</v>
      </c>
      <c r="J287" s="9">
        <v>1.6260718107223511</v>
      </c>
      <c r="K287" s="9">
        <v>5.7015854865312576E-2</v>
      </c>
      <c r="L287" s="9">
        <v>67.871131896972656</v>
      </c>
    </row>
    <row r="288" spans="1:12" x14ac:dyDescent="0.25">
      <c r="A288" s="5" t="str">
        <f t="shared" si="4"/>
        <v>1AllAll Customers211023</v>
      </c>
      <c r="B288" s="9">
        <v>1</v>
      </c>
      <c r="C288" t="s">
        <v>129</v>
      </c>
      <c r="D288" t="s">
        <v>136</v>
      </c>
      <c r="E288" s="9">
        <v>2</v>
      </c>
      <c r="F288" s="9">
        <v>1</v>
      </c>
      <c r="G288" s="9">
        <v>10</v>
      </c>
      <c r="H288" s="9">
        <v>23</v>
      </c>
      <c r="I288" s="9">
        <v>1.2453000545501709</v>
      </c>
      <c r="J288" s="9">
        <v>1.3141371011734009</v>
      </c>
      <c r="K288" s="9">
        <v>3.8885653018951416E-2</v>
      </c>
      <c r="L288" s="9">
        <v>65.619827270507813</v>
      </c>
    </row>
    <row r="289" spans="1:12" x14ac:dyDescent="0.25">
      <c r="A289" s="5" t="str">
        <f t="shared" si="4"/>
        <v>1AllAll Customers211024</v>
      </c>
      <c r="B289" s="9">
        <v>1</v>
      </c>
      <c r="C289" t="s">
        <v>129</v>
      </c>
      <c r="D289" t="s">
        <v>136</v>
      </c>
      <c r="E289" s="9">
        <v>2</v>
      </c>
      <c r="F289" s="9">
        <v>1</v>
      </c>
      <c r="G289" s="9">
        <v>10</v>
      </c>
      <c r="H289" s="9">
        <v>24</v>
      </c>
      <c r="I289" s="9">
        <v>1.0494345426559448</v>
      </c>
      <c r="J289" s="9">
        <v>1.0651123523712158</v>
      </c>
      <c r="K289" s="9">
        <v>7.8388964757323265E-3</v>
      </c>
      <c r="L289" s="9">
        <v>63.529323577880859</v>
      </c>
    </row>
    <row r="290" spans="1:12" x14ac:dyDescent="0.25">
      <c r="A290" s="5" t="str">
        <f t="shared" si="4"/>
        <v>1AllAll Customers3021</v>
      </c>
      <c r="B290" s="9">
        <v>1</v>
      </c>
      <c r="C290" t="s">
        <v>129</v>
      </c>
      <c r="D290" t="s">
        <v>136</v>
      </c>
      <c r="E290" s="9">
        <v>3</v>
      </c>
      <c r="F290" s="9">
        <v>0</v>
      </c>
      <c r="G290" s="9">
        <v>2</v>
      </c>
      <c r="H290" s="9">
        <v>1</v>
      </c>
      <c r="I290" s="9">
        <v>0.72406154870986938</v>
      </c>
      <c r="J290" s="9">
        <v>0.72406154870986938</v>
      </c>
      <c r="K290" s="9">
        <v>0</v>
      </c>
      <c r="L290" s="9">
        <v>57.484474182128906</v>
      </c>
    </row>
    <row r="291" spans="1:12" x14ac:dyDescent="0.25">
      <c r="A291" s="5" t="str">
        <f t="shared" si="4"/>
        <v>1AllAll Customers3022</v>
      </c>
      <c r="B291" s="9">
        <v>1</v>
      </c>
      <c r="C291" t="s">
        <v>129</v>
      </c>
      <c r="D291" t="s">
        <v>136</v>
      </c>
      <c r="E291" s="9">
        <v>3</v>
      </c>
      <c r="F291" s="9">
        <v>0</v>
      </c>
      <c r="G291" s="9">
        <v>2</v>
      </c>
      <c r="H291" s="9">
        <v>2</v>
      </c>
      <c r="I291" s="9">
        <v>0.6514277458190918</v>
      </c>
      <c r="J291" s="9">
        <v>0.6514277458190918</v>
      </c>
      <c r="K291" s="9">
        <v>0</v>
      </c>
      <c r="L291" s="9">
        <v>56.17974853515625</v>
      </c>
    </row>
    <row r="292" spans="1:12" x14ac:dyDescent="0.25">
      <c r="A292" s="5" t="str">
        <f t="shared" si="4"/>
        <v>1AllAll Customers3023</v>
      </c>
      <c r="B292" s="9">
        <v>1</v>
      </c>
      <c r="C292" t="s">
        <v>129</v>
      </c>
      <c r="D292" t="s">
        <v>136</v>
      </c>
      <c r="E292" s="9">
        <v>3</v>
      </c>
      <c r="F292" s="9">
        <v>0</v>
      </c>
      <c r="G292" s="9">
        <v>2</v>
      </c>
      <c r="H292" s="9">
        <v>3</v>
      </c>
      <c r="I292" s="9">
        <v>0.59939157962799072</v>
      </c>
      <c r="J292" s="9">
        <v>0.59939157962799072</v>
      </c>
      <c r="K292" s="9">
        <v>0</v>
      </c>
      <c r="L292" s="9">
        <v>54.771907806396484</v>
      </c>
    </row>
    <row r="293" spans="1:12" x14ac:dyDescent="0.25">
      <c r="A293" s="5" t="str">
        <f t="shared" si="4"/>
        <v>1AllAll Customers3024</v>
      </c>
      <c r="B293" s="9">
        <v>1</v>
      </c>
      <c r="C293" t="s">
        <v>129</v>
      </c>
      <c r="D293" t="s">
        <v>136</v>
      </c>
      <c r="E293" s="9">
        <v>3</v>
      </c>
      <c r="F293" s="9">
        <v>0</v>
      </c>
      <c r="G293" s="9">
        <v>2</v>
      </c>
      <c r="H293" s="9">
        <v>4</v>
      </c>
      <c r="I293" s="9">
        <v>0.56699132919311523</v>
      </c>
      <c r="J293" s="9">
        <v>0.56699132919311523</v>
      </c>
      <c r="K293" s="9">
        <v>0</v>
      </c>
      <c r="L293" s="9">
        <v>53.5721435546875</v>
      </c>
    </row>
    <row r="294" spans="1:12" x14ac:dyDescent="0.25">
      <c r="A294" s="5" t="str">
        <f t="shared" si="4"/>
        <v>1AllAll Customers3025</v>
      </c>
      <c r="B294" s="9">
        <v>1</v>
      </c>
      <c r="C294" t="s">
        <v>129</v>
      </c>
      <c r="D294" t="s">
        <v>136</v>
      </c>
      <c r="E294" s="9">
        <v>3</v>
      </c>
      <c r="F294" s="9">
        <v>0</v>
      </c>
      <c r="G294" s="9">
        <v>2</v>
      </c>
      <c r="H294" s="9">
        <v>5</v>
      </c>
      <c r="I294" s="9">
        <v>0.55766880512237549</v>
      </c>
      <c r="J294" s="9">
        <v>0.55766880512237549</v>
      </c>
      <c r="K294" s="9">
        <v>0</v>
      </c>
      <c r="L294" s="9">
        <v>52.863922119140625</v>
      </c>
    </row>
    <row r="295" spans="1:12" x14ac:dyDescent="0.25">
      <c r="A295" s="5" t="str">
        <f t="shared" si="4"/>
        <v>1AllAll Customers3026</v>
      </c>
      <c r="B295" s="9">
        <v>1</v>
      </c>
      <c r="C295" t="s">
        <v>129</v>
      </c>
      <c r="D295" t="s">
        <v>136</v>
      </c>
      <c r="E295" s="9">
        <v>3</v>
      </c>
      <c r="F295" s="9">
        <v>0</v>
      </c>
      <c r="G295" s="9">
        <v>2</v>
      </c>
      <c r="H295" s="9">
        <v>6</v>
      </c>
      <c r="I295" s="9">
        <v>0.58333241939544678</v>
      </c>
      <c r="J295" s="9">
        <v>0.58333241939544678</v>
      </c>
      <c r="K295" s="9">
        <v>0</v>
      </c>
      <c r="L295" s="9">
        <v>51.831748962402344</v>
      </c>
    </row>
    <row r="296" spans="1:12" x14ac:dyDescent="0.25">
      <c r="A296" s="5" t="str">
        <f t="shared" si="4"/>
        <v>1AllAll Customers3027</v>
      </c>
      <c r="B296" s="9">
        <v>1</v>
      </c>
      <c r="C296" t="s">
        <v>129</v>
      </c>
      <c r="D296" t="s">
        <v>136</v>
      </c>
      <c r="E296" s="9">
        <v>3</v>
      </c>
      <c r="F296" s="9">
        <v>0</v>
      </c>
      <c r="G296" s="9">
        <v>2</v>
      </c>
      <c r="H296" s="9">
        <v>7</v>
      </c>
      <c r="I296" s="9">
        <v>0.65447598695755005</v>
      </c>
      <c r="J296" s="9">
        <v>0.65447598695755005</v>
      </c>
      <c r="K296" s="9">
        <v>0</v>
      </c>
      <c r="L296" s="9">
        <v>51.363391876220703</v>
      </c>
    </row>
    <row r="297" spans="1:12" x14ac:dyDescent="0.25">
      <c r="A297" s="5" t="str">
        <f t="shared" si="4"/>
        <v>1AllAll Customers3028</v>
      </c>
      <c r="B297" s="9">
        <v>1</v>
      </c>
      <c r="C297" t="s">
        <v>129</v>
      </c>
      <c r="D297" t="s">
        <v>136</v>
      </c>
      <c r="E297" s="9">
        <v>3</v>
      </c>
      <c r="F297" s="9">
        <v>0</v>
      </c>
      <c r="G297" s="9">
        <v>2</v>
      </c>
      <c r="H297" s="9">
        <v>8</v>
      </c>
      <c r="I297" s="9">
        <v>0.63439029455184937</v>
      </c>
      <c r="J297" s="9">
        <v>0.63439029455184937</v>
      </c>
      <c r="K297" s="9">
        <v>0</v>
      </c>
      <c r="L297" s="9">
        <v>50.715400695800781</v>
      </c>
    </row>
    <row r="298" spans="1:12" x14ac:dyDescent="0.25">
      <c r="A298" s="5" t="str">
        <f t="shared" si="4"/>
        <v>1AllAll Customers3029</v>
      </c>
      <c r="B298" s="9">
        <v>1</v>
      </c>
      <c r="C298" t="s">
        <v>129</v>
      </c>
      <c r="D298" t="s">
        <v>136</v>
      </c>
      <c r="E298" s="9">
        <v>3</v>
      </c>
      <c r="F298" s="9">
        <v>0</v>
      </c>
      <c r="G298" s="9">
        <v>2</v>
      </c>
      <c r="H298" s="9">
        <v>9</v>
      </c>
      <c r="I298" s="9">
        <v>0.47515136003494263</v>
      </c>
      <c r="J298" s="9">
        <v>0.47515136003494263</v>
      </c>
      <c r="K298" s="9">
        <v>0</v>
      </c>
      <c r="L298" s="9">
        <v>51.012905120849609</v>
      </c>
    </row>
    <row r="299" spans="1:12" x14ac:dyDescent="0.25">
      <c r="A299" s="5" t="str">
        <f t="shared" si="4"/>
        <v>1AllAll Customers30210</v>
      </c>
      <c r="B299" s="9">
        <v>1</v>
      </c>
      <c r="C299" t="s">
        <v>129</v>
      </c>
      <c r="D299" t="s">
        <v>136</v>
      </c>
      <c r="E299" s="9">
        <v>3</v>
      </c>
      <c r="F299" s="9">
        <v>0</v>
      </c>
      <c r="G299" s="9">
        <v>2</v>
      </c>
      <c r="H299" s="9">
        <v>10</v>
      </c>
      <c r="I299" s="9">
        <v>0.32607370615005493</v>
      </c>
      <c r="J299" s="9">
        <v>0.32607370615005493</v>
      </c>
      <c r="K299" s="9">
        <v>0</v>
      </c>
      <c r="L299" s="9">
        <v>54.154293060302734</v>
      </c>
    </row>
    <row r="300" spans="1:12" x14ac:dyDescent="0.25">
      <c r="A300" s="5" t="str">
        <f t="shared" si="4"/>
        <v>1AllAll Customers30211</v>
      </c>
      <c r="B300" s="9">
        <v>1</v>
      </c>
      <c r="C300" t="s">
        <v>129</v>
      </c>
      <c r="D300" t="s">
        <v>136</v>
      </c>
      <c r="E300" s="9">
        <v>3</v>
      </c>
      <c r="F300" s="9">
        <v>0</v>
      </c>
      <c r="G300" s="9">
        <v>2</v>
      </c>
      <c r="H300" s="9">
        <v>11</v>
      </c>
      <c r="I300" s="9">
        <v>0.21258050203323364</v>
      </c>
      <c r="J300" s="9">
        <v>0.21258050203323364</v>
      </c>
      <c r="K300" s="9">
        <v>0</v>
      </c>
      <c r="L300" s="9">
        <v>58.962493896484375</v>
      </c>
    </row>
    <row r="301" spans="1:12" x14ac:dyDescent="0.25">
      <c r="A301" s="5" t="str">
        <f t="shared" si="4"/>
        <v>1AllAll Customers30212</v>
      </c>
      <c r="B301" s="9">
        <v>1</v>
      </c>
      <c r="C301" t="s">
        <v>129</v>
      </c>
      <c r="D301" t="s">
        <v>136</v>
      </c>
      <c r="E301" s="9">
        <v>3</v>
      </c>
      <c r="F301" s="9">
        <v>0</v>
      </c>
      <c r="G301" s="9">
        <v>2</v>
      </c>
      <c r="H301" s="9">
        <v>12</v>
      </c>
      <c r="I301" s="9">
        <v>0.13923023641109467</v>
      </c>
      <c r="J301" s="9">
        <v>0.13923023641109467</v>
      </c>
      <c r="K301" s="9">
        <v>0</v>
      </c>
      <c r="L301" s="9">
        <v>63.441654205322266</v>
      </c>
    </row>
    <row r="302" spans="1:12" x14ac:dyDescent="0.25">
      <c r="A302" s="5" t="str">
        <f t="shared" si="4"/>
        <v>1AllAll Customers30213</v>
      </c>
      <c r="B302" s="9">
        <v>1</v>
      </c>
      <c r="C302" t="s">
        <v>129</v>
      </c>
      <c r="D302" t="s">
        <v>136</v>
      </c>
      <c r="E302" s="9">
        <v>3</v>
      </c>
      <c r="F302" s="9">
        <v>0</v>
      </c>
      <c r="G302" s="9">
        <v>2</v>
      </c>
      <c r="H302" s="9">
        <v>13</v>
      </c>
      <c r="I302" s="9">
        <v>0.10886462032794952</v>
      </c>
      <c r="J302" s="9">
        <v>0.10886462032794952</v>
      </c>
      <c r="K302" s="9">
        <v>0</v>
      </c>
      <c r="L302" s="9">
        <v>66.590538024902344</v>
      </c>
    </row>
    <row r="303" spans="1:12" x14ac:dyDescent="0.25">
      <c r="A303" s="5" t="str">
        <f t="shared" si="4"/>
        <v>1AllAll Customers30214</v>
      </c>
      <c r="B303" s="9">
        <v>1</v>
      </c>
      <c r="C303" t="s">
        <v>129</v>
      </c>
      <c r="D303" t="s">
        <v>136</v>
      </c>
      <c r="E303" s="9">
        <v>3</v>
      </c>
      <c r="F303" s="9">
        <v>0</v>
      </c>
      <c r="G303" s="9">
        <v>2</v>
      </c>
      <c r="H303" s="9">
        <v>14</v>
      </c>
      <c r="I303" s="9">
        <v>0.12510494887828827</v>
      </c>
      <c r="J303" s="9">
        <v>0.12510494887828827</v>
      </c>
      <c r="K303" s="9">
        <v>0</v>
      </c>
      <c r="L303" s="9">
        <v>68.228248596191406</v>
      </c>
    </row>
    <row r="304" spans="1:12" x14ac:dyDescent="0.25">
      <c r="A304" s="5" t="str">
        <f t="shared" si="4"/>
        <v>1AllAll Customers30215</v>
      </c>
      <c r="B304" s="9">
        <v>1</v>
      </c>
      <c r="C304" t="s">
        <v>129</v>
      </c>
      <c r="D304" t="s">
        <v>136</v>
      </c>
      <c r="E304" s="9">
        <v>3</v>
      </c>
      <c r="F304" s="9">
        <v>0</v>
      </c>
      <c r="G304" s="9">
        <v>2</v>
      </c>
      <c r="H304" s="9">
        <v>15</v>
      </c>
      <c r="I304" s="9">
        <v>0.19679668545722961</v>
      </c>
      <c r="J304" s="9">
        <v>0.19679668545722961</v>
      </c>
      <c r="K304" s="9">
        <v>0</v>
      </c>
      <c r="L304" s="9">
        <v>69.432449340820313</v>
      </c>
    </row>
    <row r="305" spans="1:12" x14ac:dyDescent="0.25">
      <c r="A305" s="5" t="str">
        <f t="shared" si="4"/>
        <v>1AllAll Customers30216</v>
      </c>
      <c r="B305" s="9">
        <v>1</v>
      </c>
      <c r="C305" t="s">
        <v>129</v>
      </c>
      <c r="D305" t="s">
        <v>136</v>
      </c>
      <c r="E305" s="9">
        <v>3</v>
      </c>
      <c r="F305" s="9">
        <v>0</v>
      </c>
      <c r="G305" s="9">
        <v>2</v>
      </c>
      <c r="H305" s="9">
        <v>16</v>
      </c>
      <c r="I305" s="9">
        <v>0.33217260241508484</v>
      </c>
      <c r="J305" s="9">
        <v>0.33217260241508484</v>
      </c>
      <c r="K305" s="9">
        <v>0</v>
      </c>
      <c r="L305" s="9">
        <v>70.450042724609375</v>
      </c>
    </row>
    <row r="306" spans="1:12" x14ac:dyDescent="0.25">
      <c r="A306" s="5" t="str">
        <f t="shared" si="4"/>
        <v>1AllAll Customers30217</v>
      </c>
      <c r="B306" s="9">
        <v>1</v>
      </c>
      <c r="C306" t="s">
        <v>129</v>
      </c>
      <c r="D306" t="s">
        <v>136</v>
      </c>
      <c r="E306" s="9">
        <v>3</v>
      </c>
      <c r="F306" s="9">
        <v>0</v>
      </c>
      <c r="G306" s="9">
        <v>2</v>
      </c>
      <c r="H306" s="9">
        <v>17</v>
      </c>
      <c r="I306" s="9">
        <v>0.51230573654174805</v>
      </c>
      <c r="J306" s="9">
        <v>0.50642675161361694</v>
      </c>
      <c r="K306" s="9">
        <v>2.9394924640655518E-3</v>
      </c>
      <c r="L306" s="9">
        <v>70.896514892578125</v>
      </c>
    </row>
    <row r="307" spans="1:12" x14ac:dyDescent="0.25">
      <c r="A307" s="5" t="str">
        <f t="shared" si="4"/>
        <v>1AllAll Customers30218</v>
      </c>
      <c r="B307" s="9">
        <v>1</v>
      </c>
      <c r="C307" t="s">
        <v>129</v>
      </c>
      <c r="D307" t="s">
        <v>136</v>
      </c>
      <c r="E307" s="9">
        <v>3</v>
      </c>
      <c r="F307" s="9">
        <v>0</v>
      </c>
      <c r="G307" s="9">
        <v>2</v>
      </c>
      <c r="H307" s="9">
        <v>18</v>
      </c>
      <c r="I307" s="9">
        <v>0.72930043935775757</v>
      </c>
      <c r="J307" s="9">
        <v>0.72506392002105713</v>
      </c>
      <c r="K307" s="9">
        <v>2.1182596683502197E-3</v>
      </c>
      <c r="L307" s="9">
        <v>70.424285888671875</v>
      </c>
    </row>
    <row r="308" spans="1:12" x14ac:dyDescent="0.25">
      <c r="A308" s="5" t="str">
        <f t="shared" si="4"/>
        <v>1AllAll Customers30219</v>
      </c>
      <c r="B308" s="9">
        <v>1</v>
      </c>
      <c r="C308" t="s">
        <v>129</v>
      </c>
      <c r="D308" t="s">
        <v>136</v>
      </c>
      <c r="E308" s="9">
        <v>3</v>
      </c>
      <c r="F308" s="9">
        <v>0</v>
      </c>
      <c r="G308" s="9">
        <v>2</v>
      </c>
      <c r="H308" s="9">
        <v>19</v>
      </c>
      <c r="I308" s="9">
        <v>0.90073961019515991</v>
      </c>
      <c r="J308" s="9">
        <v>0.88622373342514038</v>
      </c>
      <c r="K308" s="9">
        <v>7.2579383850097656E-3</v>
      </c>
      <c r="L308" s="9">
        <v>68.897361755371094</v>
      </c>
    </row>
    <row r="309" spans="1:12" x14ac:dyDescent="0.25">
      <c r="A309" s="5" t="str">
        <f t="shared" si="4"/>
        <v>1AllAll Customers30220</v>
      </c>
      <c r="B309" s="9">
        <v>1</v>
      </c>
      <c r="C309" t="s">
        <v>129</v>
      </c>
      <c r="D309" t="s">
        <v>136</v>
      </c>
      <c r="E309" s="9">
        <v>3</v>
      </c>
      <c r="F309" s="9">
        <v>0</v>
      </c>
      <c r="G309" s="9">
        <v>2</v>
      </c>
      <c r="H309" s="9">
        <v>20</v>
      </c>
      <c r="I309" s="9">
        <v>0.99162387847900391</v>
      </c>
      <c r="J309" s="9">
        <v>0.97019261121749878</v>
      </c>
      <c r="K309" s="9">
        <v>1.0715633630752563E-2</v>
      </c>
      <c r="L309" s="9">
        <v>65.8577880859375</v>
      </c>
    </row>
    <row r="310" spans="1:12" x14ac:dyDescent="0.25">
      <c r="A310" s="5" t="str">
        <f t="shared" si="4"/>
        <v>1AllAll Customers30221</v>
      </c>
      <c r="B310" s="9">
        <v>1</v>
      </c>
      <c r="C310" t="s">
        <v>129</v>
      </c>
      <c r="D310" t="s">
        <v>136</v>
      </c>
      <c r="E310" s="9">
        <v>3</v>
      </c>
      <c r="F310" s="9">
        <v>0</v>
      </c>
      <c r="G310" s="9">
        <v>2</v>
      </c>
      <c r="H310" s="9">
        <v>21</v>
      </c>
      <c r="I310" s="9">
        <v>1.0074821710586548</v>
      </c>
      <c r="J310" s="9">
        <v>0.98559165000915527</v>
      </c>
      <c r="K310" s="9">
        <v>1.0945260524749756E-2</v>
      </c>
      <c r="L310" s="9">
        <v>62.884120941162109</v>
      </c>
    </row>
    <row r="311" spans="1:12" x14ac:dyDescent="0.25">
      <c r="A311" s="5" t="str">
        <f t="shared" si="4"/>
        <v>1AllAll Customers30222</v>
      </c>
      <c r="B311" s="9">
        <v>1</v>
      </c>
      <c r="C311" t="s">
        <v>129</v>
      </c>
      <c r="D311" t="s">
        <v>136</v>
      </c>
      <c r="E311" s="9">
        <v>3</v>
      </c>
      <c r="F311" s="9">
        <v>0</v>
      </c>
      <c r="G311" s="9">
        <v>2</v>
      </c>
      <c r="H311" s="9">
        <v>22</v>
      </c>
      <c r="I311" s="9">
        <v>0.9634435772895813</v>
      </c>
      <c r="J311" s="9">
        <v>0.9892919659614563</v>
      </c>
      <c r="K311" s="9">
        <v>1.29241943359375E-2</v>
      </c>
      <c r="L311" s="9">
        <v>60.996013641357422</v>
      </c>
    </row>
    <row r="312" spans="1:12" x14ac:dyDescent="0.25">
      <c r="A312" s="5" t="str">
        <f t="shared" si="4"/>
        <v>1AllAll Customers30223</v>
      </c>
      <c r="B312" s="9">
        <v>1</v>
      </c>
      <c r="C312" t="s">
        <v>129</v>
      </c>
      <c r="D312" t="s">
        <v>136</v>
      </c>
      <c r="E312" s="9">
        <v>3</v>
      </c>
      <c r="F312" s="9">
        <v>0</v>
      </c>
      <c r="G312" s="9">
        <v>2</v>
      </c>
      <c r="H312" s="9">
        <v>23</v>
      </c>
      <c r="I312" s="9">
        <v>0.91264796257019043</v>
      </c>
      <c r="J312" s="9">
        <v>0.93565386533737183</v>
      </c>
      <c r="K312" s="9">
        <v>1.1502951383590698E-2</v>
      </c>
      <c r="L312" s="9">
        <v>59.438873291015625</v>
      </c>
    </row>
    <row r="313" spans="1:12" x14ac:dyDescent="0.25">
      <c r="A313" s="5" t="str">
        <f t="shared" si="4"/>
        <v>1AllAll Customers30224</v>
      </c>
      <c r="B313" s="9">
        <v>1</v>
      </c>
      <c r="C313" t="s">
        <v>129</v>
      </c>
      <c r="D313" t="s">
        <v>136</v>
      </c>
      <c r="E313" s="9">
        <v>3</v>
      </c>
      <c r="F313" s="9">
        <v>0</v>
      </c>
      <c r="G313" s="9">
        <v>2</v>
      </c>
      <c r="H313" s="9">
        <v>24</v>
      </c>
      <c r="I313" s="9">
        <v>0.80362719297409058</v>
      </c>
      <c r="J313" s="9">
        <v>0.80362719297409058</v>
      </c>
      <c r="K313" s="9">
        <v>0</v>
      </c>
      <c r="L313" s="9">
        <v>57.953754425048828</v>
      </c>
    </row>
    <row r="314" spans="1:12" x14ac:dyDescent="0.25">
      <c r="A314" s="5" t="str">
        <f t="shared" si="4"/>
        <v>1AllAll Customers30101</v>
      </c>
      <c r="B314" s="9">
        <v>1</v>
      </c>
      <c r="C314" t="s">
        <v>129</v>
      </c>
      <c r="D314" t="s">
        <v>136</v>
      </c>
      <c r="E314" s="9">
        <v>3</v>
      </c>
      <c r="F314" s="9">
        <v>0</v>
      </c>
      <c r="G314" s="9">
        <v>10</v>
      </c>
      <c r="H314" s="9">
        <v>1</v>
      </c>
      <c r="I314" s="9">
        <v>0.93466639518737793</v>
      </c>
      <c r="J314" s="9">
        <v>0.93466639518737793</v>
      </c>
      <c r="K314" s="9">
        <v>0</v>
      </c>
      <c r="L314" s="9">
        <v>66.067306518554688</v>
      </c>
    </row>
    <row r="315" spans="1:12" x14ac:dyDescent="0.25">
      <c r="A315" s="5" t="str">
        <f t="shared" si="4"/>
        <v>1AllAll Customers30102</v>
      </c>
      <c r="B315" s="9">
        <v>1</v>
      </c>
      <c r="C315" t="s">
        <v>129</v>
      </c>
      <c r="D315" t="s">
        <v>136</v>
      </c>
      <c r="E315" s="9">
        <v>3</v>
      </c>
      <c r="F315" s="9">
        <v>0</v>
      </c>
      <c r="G315" s="9">
        <v>10</v>
      </c>
      <c r="H315" s="9">
        <v>2</v>
      </c>
      <c r="I315" s="9">
        <v>0.78964066505432129</v>
      </c>
      <c r="J315" s="9">
        <v>0.78964066505432129</v>
      </c>
      <c r="K315" s="9">
        <v>0</v>
      </c>
      <c r="L315" s="9">
        <v>64.027801513671875</v>
      </c>
    </row>
    <row r="316" spans="1:12" x14ac:dyDescent="0.25">
      <c r="A316" s="5" t="str">
        <f t="shared" si="4"/>
        <v>1AllAll Customers30103</v>
      </c>
      <c r="B316" s="9">
        <v>1</v>
      </c>
      <c r="C316" t="s">
        <v>129</v>
      </c>
      <c r="D316" t="s">
        <v>136</v>
      </c>
      <c r="E316" s="9">
        <v>3</v>
      </c>
      <c r="F316" s="9">
        <v>0</v>
      </c>
      <c r="G316" s="9">
        <v>10</v>
      </c>
      <c r="H316" s="9">
        <v>3</v>
      </c>
      <c r="I316" s="9">
        <v>0.68344378471374512</v>
      </c>
      <c r="J316" s="9">
        <v>0.68344378471374512</v>
      </c>
      <c r="K316" s="9">
        <v>0</v>
      </c>
      <c r="L316" s="9">
        <v>62.320381164550781</v>
      </c>
    </row>
    <row r="317" spans="1:12" x14ac:dyDescent="0.25">
      <c r="A317" s="5" t="str">
        <f t="shared" si="4"/>
        <v>1AllAll Customers30104</v>
      </c>
      <c r="B317" s="9">
        <v>1</v>
      </c>
      <c r="C317" t="s">
        <v>129</v>
      </c>
      <c r="D317" t="s">
        <v>136</v>
      </c>
      <c r="E317" s="9">
        <v>3</v>
      </c>
      <c r="F317" s="9">
        <v>0</v>
      </c>
      <c r="G317" s="9">
        <v>10</v>
      </c>
      <c r="H317" s="9">
        <v>4</v>
      </c>
      <c r="I317" s="9">
        <v>0.63215678930282593</v>
      </c>
      <c r="J317" s="9">
        <v>0.63215678930282593</v>
      </c>
      <c r="K317" s="9">
        <v>0</v>
      </c>
      <c r="L317" s="9">
        <v>61.256072998046875</v>
      </c>
    </row>
    <row r="318" spans="1:12" x14ac:dyDescent="0.25">
      <c r="A318" s="5" t="str">
        <f t="shared" si="4"/>
        <v>1AllAll Customers30105</v>
      </c>
      <c r="B318" s="9">
        <v>1</v>
      </c>
      <c r="C318" t="s">
        <v>129</v>
      </c>
      <c r="D318" t="s">
        <v>136</v>
      </c>
      <c r="E318" s="9">
        <v>3</v>
      </c>
      <c r="F318" s="9">
        <v>0</v>
      </c>
      <c r="G318" s="9">
        <v>10</v>
      </c>
      <c r="H318" s="9">
        <v>5</v>
      </c>
      <c r="I318" s="9">
        <v>0.60739874839782715</v>
      </c>
      <c r="J318" s="9">
        <v>0.60739874839782715</v>
      </c>
      <c r="K318" s="9">
        <v>0</v>
      </c>
      <c r="L318" s="9">
        <v>60.428108215332031</v>
      </c>
    </row>
    <row r="319" spans="1:12" x14ac:dyDescent="0.25">
      <c r="A319" s="5" t="str">
        <f t="shared" si="4"/>
        <v>1AllAll Customers30106</v>
      </c>
      <c r="B319" s="9">
        <v>1</v>
      </c>
      <c r="C319" t="s">
        <v>129</v>
      </c>
      <c r="D319" t="s">
        <v>136</v>
      </c>
      <c r="E319" s="9">
        <v>3</v>
      </c>
      <c r="F319" s="9">
        <v>0</v>
      </c>
      <c r="G319" s="9">
        <v>10</v>
      </c>
      <c r="H319" s="9">
        <v>6</v>
      </c>
      <c r="I319" s="9">
        <v>0.60193085670471191</v>
      </c>
      <c r="J319" s="9">
        <v>0.60193085670471191</v>
      </c>
      <c r="K319" s="9">
        <v>0</v>
      </c>
      <c r="L319" s="9">
        <v>59.498889923095703</v>
      </c>
    </row>
    <row r="320" spans="1:12" x14ac:dyDescent="0.25">
      <c r="A320" s="5" t="str">
        <f t="shared" si="4"/>
        <v>1AllAll Customers30107</v>
      </c>
      <c r="B320" s="9">
        <v>1</v>
      </c>
      <c r="C320" t="s">
        <v>129</v>
      </c>
      <c r="D320" t="s">
        <v>136</v>
      </c>
      <c r="E320" s="9">
        <v>3</v>
      </c>
      <c r="F320" s="9">
        <v>0</v>
      </c>
      <c r="G320" s="9">
        <v>10</v>
      </c>
      <c r="H320" s="9">
        <v>7</v>
      </c>
      <c r="I320" s="9">
        <v>0.63753372430801392</v>
      </c>
      <c r="J320" s="9">
        <v>0.63753372430801392</v>
      </c>
      <c r="K320" s="9">
        <v>0</v>
      </c>
      <c r="L320" s="9">
        <v>59.333808898925781</v>
      </c>
    </row>
    <row r="321" spans="1:12" x14ac:dyDescent="0.25">
      <c r="A321" s="5" t="str">
        <f t="shared" si="4"/>
        <v>1AllAll Customers30108</v>
      </c>
      <c r="B321" s="9">
        <v>1</v>
      </c>
      <c r="C321" t="s">
        <v>129</v>
      </c>
      <c r="D321" t="s">
        <v>136</v>
      </c>
      <c r="E321" s="9">
        <v>3</v>
      </c>
      <c r="F321" s="9">
        <v>0</v>
      </c>
      <c r="G321" s="9">
        <v>10</v>
      </c>
      <c r="H321" s="9">
        <v>8</v>
      </c>
      <c r="I321" s="9">
        <v>0.60748285055160522</v>
      </c>
      <c r="J321" s="9">
        <v>0.60748285055160522</v>
      </c>
      <c r="K321" s="9">
        <v>0</v>
      </c>
      <c r="L321" s="9">
        <v>58.908309936523438</v>
      </c>
    </row>
    <row r="322" spans="1:12" x14ac:dyDescent="0.25">
      <c r="A322" s="5" t="str">
        <f t="shared" si="4"/>
        <v>1AllAll Customers30109</v>
      </c>
      <c r="B322" s="9">
        <v>1</v>
      </c>
      <c r="C322" t="s">
        <v>129</v>
      </c>
      <c r="D322" t="s">
        <v>136</v>
      </c>
      <c r="E322" s="9">
        <v>3</v>
      </c>
      <c r="F322" s="9">
        <v>0</v>
      </c>
      <c r="G322" s="9">
        <v>10</v>
      </c>
      <c r="H322" s="9">
        <v>9</v>
      </c>
      <c r="I322" s="9">
        <v>0.460012286901474</v>
      </c>
      <c r="J322" s="9">
        <v>0.460012286901474</v>
      </c>
      <c r="K322" s="9">
        <v>0</v>
      </c>
      <c r="L322" s="9">
        <v>60.404403686523438</v>
      </c>
    </row>
    <row r="323" spans="1:12" x14ac:dyDescent="0.25">
      <c r="A323" s="5" t="str">
        <f t="shared" ref="A323:A386" si="5">B323&amp;C323&amp;D323&amp;E323&amp;F323&amp;G323&amp;H323</f>
        <v>1AllAll Customers301010</v>
      </c>
      <c r="B323" s="9">
        <v>1</v>
      </c>
      <c r="C323" t="s">
        <v>129</v>
      </c>
      <c r="D323" t="s">
        <v>136</v>
      </c>
      <c r="E323" s="9">
        <v>3</v>
      </c>
      <c r="F323" s="9">
        <v>0</v>
      </c>
      <c r="G323" s="9">
        <v>10</v>
      </c>
      <c r="H323" s="9">
        <v>10</v>
      </c>
      <c r="I323" s="9">
        <v>0.32090705633163452</v>
      </c>
      <c r="J323" s="9">
        <v>0.32090705633163452</v>
      </c>
      <c r="K323" s="9">
        <v>0</v>
      </c>
      <c r="L323" s="9">
        <v>65.470870971679688</v>
      </c>
    </row>
    <row r="324" spans="1:12" x14ac:dyDescent="0.25">
      <c r="A324" s="5" t="str">
        <f t="shared" si="5"/>
        <v>1AllAll Customers301011</v>
      </c>
      <c r="B324" s="9">
        <v>1</v>
      </c>
      <c r="C324" t="s">
        <v>129</v>
      </c>
      <c r="D324" t="s">
        <v>136</v>
      </c>
      <c r="E324" s="9">
        <v>3</v>
      </c>
      <c r="F324" s="9">
        <v>0</v>
      </c>
      <c r="G324" s="9">
        <v>10</v>
      </c>
      <c r="H324" s="9">
        <v>11</v>
      </c>
      <c r="I324" s="9">
        <v>0.30467593669891357</v>
      </c>
      <c r="J324" s="9">
        <v>0.30467593669891357</v>
      </c>
      <c r="K324" s="9">
        <v>0</v>
      </c>
      <c r="L324" s="9">
        <v>71.185447692871094</v>
      </c>
    </row>
    <row r="325" spans="1:12" x14ac:dyDescent="0.25">
      <c r="A325" s="5" t="str">
        <f t="shared" si="5"/>
        <v>1AllAll Customers301012</v>
      </c>
      <c r="B325" s="9">
        <v>1</v>
      </c>
      <c r="C325" t="s">
        <v>129</v>
      </c>
      <c r="D325" t="s">
        <v>136</v>
      </c>
      <c r="E325" s="9">
        <v>3</v>
      </c>
      <c r="F325" s="9">
        <v>0</v>
      </c>
      <c r="G325" s="9">
        <v>10</v>
      </c>
      <c r="H325" s="9">
        <v>12</v>
      </c>
      <c r="I325" s="9">
        <v>0.27029776573181152</v>
      </c>
      <c r="J325" s="9">
        <v>0.27029776573181152</v>
      </c>
      <c r="K325" s="9">
        <v>0</v>
      </c>
      <c r="L325" s="9">
        <v>76.616493225097656</v>
      </c>
    </row>
    <row r="326" spans="1:12" x14ac:dyDescent="0.25">
      <c r="A326" s="5" t="str">
        <f t="shared" si="5"/>
        <v>1AllAll Customers301013</v>
      </c>
      <c r="B326" s="9">
        <v>1</v>
      </c>
      <c r="C326" t="s">
        <v>129</v>
      </c>
      <c r="D326" t="s">
        <v>136</v>
      </c>
      <c r="E326" s="9">
        <v>3</v>
      </c>
      <c r="F326" s="9">
        <v>0</v>
      </c>
      <c r="G326" s="9">
        <v>10</v>
      </c>
      <c r="H326" s="9">
        <v>13</v>
      </c>
      <c r="I326" s="9">
        <v>0.31037861108779907</v>
      </c>
      <c r="J326" s="9">
        <v>0.31037861108779907</v>
      </c>
      <c r="K326" s="9">
        <v>0</v>
      </c>
      <c r="L326" s="9">
        <v>81.567832946777344</v>
      </c>
    </row>
    <row r="327" spans="1:12" x14ac:dyDescent="0.25">
      <c r="A327" s="5" t="str">
        <f t="shared" si="5"/>
        <v>1AllAll Customers301014</v>
      </c>
      <c r="B327" s="9">
        <v>1</v>
      </c>
      <c r="C327" t="s">
        <v>129</v>
      </c>
      <c r="D327" t="s">
        <v>136</v>
      </c>
      <c r="E327" s="9">
        <v>3</v>
      </c>
      <c r="F327" s="9">
        <v>0</v>
      </c>
      <c r="G327" s="9">
        <v>10</v>
      </c>
      <c r="H327" s="9">
        <v>14</v>
      </c>
      <c r="I327" s="9">
        <v>0.4509434700012207</v>
      </c>
      <c r="J327" s="9">
        <v>0.4509434700012207</v>
      </c>
      <c r="K327" s="9">
        <v>0</v>
      </c>
      <c r="L327" s="9">
        <v>84.051124572753906</v>
      </c>
    </row>
    <row r="328" spans="1:12" x14ac:dyDescent="0.25">
      <c r="A328" s="5" t="str">
        <f t="shared" si="5"/>
        <v>1AllAll Customers301015</v>
      </c>
      <c r="B328" s="9">
        <v>1</v>
      </c>
      <c r="C328" t="s">
        <v>129</v>
      </c>
      <c r="D328" t="s">
        <v>136</v>
      </c>
      <c r="E328" s="9">
        <v>3</v>
      </c>
      <c r="F328" s="9">
        <v>0</v>
      </c>
      <c r="G328" s="9">
        <v>10</v>
      </c>
      <c r="H328" s="9">
        <v>15</v>
      </c>
      <c r="I328" s="9">
        <v>0.65385991334915161</v>
      </c>
      <c r="J328" s="9">
        <v>0.65385991334915161</v>
      </c>
      <c r="K328" s="9">
        <v>0</v>
      </c>
      <c r="L328" s="9">
        <v>84.780502319335938</v>
      </c>
    </row>
    <row r="329" spans="1:12" x14ac:dyDescent="0.25">
      <c r="A329" s="5" t="str">
        <f t="shared" si="5"/>
        <v>1AllAll Customers301016</v>
      </c>
      <c r="B329" s="9">
        <v>1</v>
      </c>
      <c r="C329" t="s">
        <v>129</v>
      </c>
      <c r="D329" t="s">
        <v>136</v>
      </c>
      <c r="E329" s="9">
        <v>3</v>
      </c>
      <c r="F329" s="9">
        <v>0</v>
      </c>
      <c r="G329" s="9">
        <v>10</v>
      </c>
      <c r="H329" s="9">
        <v>16</v>
      </c>
      <c r="I329" s="9">
        <v>0.9196237325668335</v>
      </c>
      <c r="J329" s="9">
        <v>0.9196237325668335</v>
      </c>
      <c r="K329" s="9">
        <v>0</v>
      </c>
      <c r="L329" s="9">
        <v>85.636398315429688</v>
      </c>
    </row>
    <row r="330" spans="1:12" x14ac:dyDescent="0.25">
      <c r="A330" s="5" t="str">
        <f t="shared" si="5"/>
        <v>1AllAll Customers301017</v>
      </c>
      <c r="B330" s="9">
        <v>1</v>
      </c>
      <c r="C330" t="s">
        <v>129</v>
      </c>
      <c r="D330" t="s">
        <v>136</v>
      </c>
      <c r="E330" s="9">
        <v>3</v>
      </c>
      <c r="F330" s="9">
        <v>0</v>
      </c>
      <c r="G330" s="9">
        <v>10</v>
      </c>
      <c r="H330" s="9">
        <v>17</v>
      </c>
      <c r="I330" s="9">
        <v>1.1757547855377197</v>
      </c>
      <c r="J330" s="9">
        <v>0.44704258441925049</v>
      </c>
      <c r="K330" s="9">
        <v>1.8562689423561096E-2</v>
      </c>
      <c r="L330" s="9">
        <v>86.481529235839844</v>
      </c>
    </row>
    <row r="331" spans="1:12" x14ac:dyDescent="0.25">
      <c r="A331" s="5" t="str">
        <f t="shared" si="5"/>
        <v>1AllAll Customers301018</v>
      </c>
      <c r="B331" s="9">
        <v>1</v>
      </c>
      <c r="C331" t="s">
        <v>129</v>
      </c>
      <c r="D331" t="s">
        <v>136</v>
      </c>
      <c r="E331" s="9">
        <v>3</v>
      </c>
      <c r="F331" s="9">
        <v>0</v>
      </c>
      <c r="G331" s="9">
        <v>10</v>
      </c>
      <c r="H331" s="9">
        <v>18</v>
      </c>
      <c r="I331" s="9">
        <v>1.4024609327316284</v>
      </c>
      <c r="J331" s="9">
        <v>0.90506273508071899</v>
      </c>
      <c r="K331" s="9">
        <v>3.2000835984945297E-2</v>
      </c>
      <c r="L331" s="9">
        <v>86.43377685546875</v>
      </c>
    </row>
    <row r="332" spans="1:12" x14ac:dyDescent="0.25">
      <c r="A332" s="5" t="str">
        <f t="shared" si="5"/>
        <v>1AllAll Customers301019</v>
      </c>
      <c r="B332" s="9">
        <v>1</v>
      </c>
      <c r="C332" t="s">
        <v>129</v>
      </c>
      <c r="D332" t="s">
        <v>136</v>
      </c>
      <c r="E332" s="9">
        <v>3</v>
      </c>
      <c r="F332" s="9">
        <v>0</v>
      </c>
      <c r="G332" s="9">
        <v>10</v>
      </c>
      <c r="H332" s="9">
        <v>19</v>
      </c>
      <c r="I332" s="9">
        <v>1.5518794059753418</v>
      </c>
      <c r="J332" s="9">
        <v>1.2410595417022705</v>
      </c>
      <c r="K332" s="9">
        <v>2.1779678761959076E-2</v>
      </c>
      <c r="L332" s="9">
        <v>85.109870910644531</v>
      </c>
    </row>
    <row r="333" spans="1:12" x14ac:dyDescent="0.25">
      <c r="A333" s="5" t="str">
        <f t="shared" si="5"/>
        <v>1AllAll Customers301020</v>
      </c>
      <c r="B333" s="9">
        <v>1</v>
      </c>
      <c r="C333" t="s">
        <v>129</v>
      </c>
      <c r="D333" t="s">
        <v>136</v>
      </c>
      <c r="E333" s="9">
        <v>3</v>
      </c>
      <c r="F333" s="9">
        <v>0</v>
      </c>
      <c r="G333" s="9">
        <v>10</v>
      </c>
      <c r="H333" s="9">
        <v>20</v>
      </c>
      <c r="I333" s="9">
        <v>1.6025292873382568</v>
      </c>
      <c r="J333" s="9">
        <v>1.3753955364227295</v>
      </c>
      <c r="K333" s="9">
        <v>1.2884069234132767E-2</v>
      </c>
      <c r="L333" s="9">
        <v>82.665168762207031</v>
      </c>
    </row>
    <row r="334" spans="1:12" x14ac:dyDescent="0.25">
      <c r="A334" s="5" t="str">
        <f t="shared" si="5"/>
        <v>1AllAll Customers301021</v>
      </c>
      <c r="B334" s="9">
        <v>1</v>
      </c>
      <c r="C334" t="s">
        <v>129</v>
      </c>
      <c r="D334" t="s">
        <v>136</v>
      </c>
      <c r="E334" s="9">
        <v>3</v>
      </c>
      <c r="F334" s="9">
        <v>0</v>
      </c>
      <c r="G334" s="9">
        <v>10</v>
      </c>
      <c r="H334" s="9">
        <v>21</v>
      </c>
      <c r="I334" s="9">
        <v>1.585202693939209</v>
      </c>
      <c r="J334" s="9">
        <v>1.3900538682937622</v>
      </c>
      <c r="K334" s="9">
        <v>2.0677415654063225E-2</v>
      </c>
      <c r="L334" s="9">
        <v>78.76666259765625</v>
      </c>
    </row>
    <row r="335" spans="1:12" x14ac:dyDescent="0.25">
      <c r="A335" s="5" t="str">
        <f t="shared" si="5"/>
        <v>1AllAll Customers301022</v>
      </c>
      <c r="B335" s="9">
        <v>1</v>
      </c>
      <c r="C335" t="s">
        <v>129</v>
      </c>
      <c r="D335" t="s">
        <v>136</v>
      </c>
      <c r="E335" s="9">
        <v>3</v>
      </c>
      <c r="F335" s="9">
        <v>0</v>
      </c>
      <c r="G335" s="9">
        <v>10</v>
      </c>
      <c r="H335" s="9">
        <v>22</v>
      </c>
      <c r="I335" s="9">
        <v>1.5052003860473633</v>
      </c>
      <c r="J335" s="9">
        <v>1.8771477937698364</v>
      </c>
      <c r="K335" s="9">
        <v>2.6742218062281609E-2</v>
      </c>
      <c r="L335" s="9">
        <v>75.832687377929688</v>
      </c>
    </row>
    <row r="336" spans="1:12" x14ac:dyDescent="0.25">
      <c r="A336" s="5" t="str">
        <f t="shared" si="5"/>
        <v>1AllAll Customers301023</v>
      </c>
      <c r="B336" s="9">
        <v>1</v>
      </c>
      <c r="C336" t="s">
        <v>129</v>
      </c>
      <c r="D336" t="s">
        <v>136</v>
      </c>
      <c r="E336" s="9">
        <v>3</v>
      </c>
      <c r="F336" s="9">
        <v>0</v>
      </c>
      <c r="G336" s="9">
        <v>10</v>
      </c>
      <c r="H336" s="9">
        <v>23</v>
      </c>
      <c r="I336" s="9">
        <v>1.372742772102356</v>
      </c>
      <c r="J336" s="9">
        <v>1.491096019744873</v>
      </c>
      <c r="K336" s="9">
        <v>2.0183095708489418E-2</v>
      </c>
      <c r="L336" s="9">
        <v>72.985519409179688</v>
      </c>
    </row>
    <row r="337" spans="1:12" x14ac:dyDescent="0.25">
      <c r="A337" s="5" t="str">
        <f t="shared" si="5"/>
        <v>1AllAll Customers301024</v>
      </c>
      <c r="B337" s="9">
        <v>1</v>
      </c>
      <c r="C337" t="s">
        <v>129</v>
      </c>
      <c r="D337" t="s">
        <v>136</v>
      </c>
      <c r="E337" s="9">
        <v>3</v>
      </c>
      <c r="F337" s="9">
        <v>0</v>
      </c>
      <c r="G337" s="9">
        <v>10</v>
      </c>
      <c r="H337" s="9">
        <v>24</v>
      </c>
      <c r="I337" s="9">
        <v>1.1655017137527466</v>
      </c>
      <c r="J337" s="9">
        <v>1.2154263257980347</v>
      </c>
      <c r="K337" s="9">
        <v>1.8782256171107292E-2</v>
      </c>
      <c r="L337" s="9">
        <v>69.965766906738281</v>
      </c>
    </row>
    <row r="338" spans="1:12" x14ac:dyDescent="0.25">
      <c r="A338" s="5" t="str">
        <f t="shared" si="5"/>
        <v>1AllAll Customers3121</v>
      </c>
      <c r="B338" s="9">
        <v>1</v>
      </c>
      <c r="C338" t="s">
        <v>129</v>
      </c>
      <c r="D338" t="s">
        <v>136</v>
      </c>
      <c r="E338" s="9">
        <v>3</v>
      </c>
      <c r="F338" s="9">
        <v>1</v>
      </c>
      <c r="G338" s="9">
        <v>2</v>
      </c>
      <c r="H338" s="9">
        <v>1</v>
      </c>
      <c r="I338" s="9">
        <v>0.72388792037963867</v>
      </c>
      <c r="J338" s="9">
        <v>0.72388792037963867</v>
      </c>
      <c r="K338" s="9">
        <v>0</v>
      </c>
      <c r="L338" s="9">
        <v>57.155593872070313</v>
      </c>
    </row>
    <row r="339" spans="1:12" x14ac:dyDescent="0.25">
      <c r="A339" s="5" t="str">
        <f t="shared" si="5"/>
        <v>1AllAll Customers3122</v>
      </c>
      <c r="B339" s="9">
        <v>1</v>
      </c>
      <c r="C339" t="s">
        <v>129</v>
      </c>
      <c r="D339" t="s">
        <v>136</v>
      </c>
      <c r="E339" s="9">
        <v>3</v>
      </c>
      <c r="F339" s="9">
        <v>1</v>
      </c>
      <c r="G339" s="9">
        <v>2</v>
      </c>
      <c r="H339" s="9">
        <v>2</v>
      </c>
      <c r="I339" s="9">
        <v>0.65127736330032349</v>
      </c>
      <c r="J339" s="9">
        <v>0.65127736330032349</v>
      </c>
      <c r="K339" s="9">
        <v>0</v>
      </c>
      <c r="L339" s="9">
        <v>55.861770629882813</v>
      </c>
    </row>
    <row r="340" spans="1:12" x14ac:dyDescent="0.25">
      <c r="A340" s="5" t="str">
        <f t="shared" si="5"/>
        <v>1AllAll Customers3123</v>
      </c>
      <c r="B340" s="9">
        <v>1</v>
      </c>
      <c r="C340" t="s">
        <v>129</v>
      </c>
      <c r="D340" t="s">
        <v>136</v>
      </c>
      <c r="E340" s="9">
        <v>3</v>
      </c>
      <c r="F340" s="9">
        <v>1</v>
      </c>
      <c r="G340" s="9">
        <v>2</v>
      </c>
      <c r="H340" s="9">
        <v>3</v>
      </c>
      <c r="I340" s="9">
        <v>0.59926968812942505</v>
      </c>
      <c r="J340" s="9">
        <v>0.59926968812942505</v>
      </c>
      <c r="K340" s="9">
        <v>0</v>
      </c>
      <c r="L340" s="9">
        <v>54.284149169921875</v>
      </c>
    </row>
    <row r="341" spans="1:12" x14ac:dyDescent="0.25">
      <c r="A341" s="5" t="str">
        <f t="shared" si="5"/>
        <v>1AllAll Customers3124</v>
      </c>
      <c r="B341" s="9">
        <v>1</v>
      </c>
      <c r="C341" t="s">
        <v>129</v>
      </c>
      <c r="D341" t="s">
        <v>136</v>
      </c>
      <c r="E341" s="9">
        <v>3</v>
      </c>
      <c r="F341" s="9">
        <v>1</v>
      </c>
      <c r="G341" s="9">
        <v>2</v>
      </c>
      <c r="H341" s="9">
        <v>4</v>
      </c>
      <c r="I341" s="9">
        <v>0.56691217422485352</v>
      </c>
      <c r="J341" s="9">
        <v>0.56691217422485352</v>
      </c>
      <c r="K341" s="9">
        <v>0</v>
      </c>
      <c r="L341" s="9">
        <v>53.407077789306641</v>
      </c>
    </row>
    <row r="342" spans="1:12" x14ac:dyDescent="0.25">
      <c r="A342" s="5" t="str">
        <f t="shared" si="5"/>
        <v>1AllAll Customers3125</v>
      </c>
      <c r="B342" s="9">
        <v>1</v>
      </c>
      <c r="C342" t="s">
        <v>129</v>
      </c>
      <c r="D342" t="s">
        <v>136</v>
      </c>
      <c r="E342" s="9">
        <v>3</v>
      </c>
      <c r="F342" s="9">
        <v>1</v>
      </c>
      <c r="G342" s="9">
        <v>2</v>
      </c>
      <c r="H342" s="9">
        <v>5</v>
      </c>
      <c r="I342" s="9">
        <v>0.55765426158905029</v>
      </c>
      <c r="J342" s="9">
        <v>0.55765426158905029</v>
      </c>
      <c r="K342" s="9">
        <v>0</v>
      </c>
      <c r="L342" s="9">
        <v>52.463893890380859</v>
      </c>
    </row>
    <row r="343" spans="1:12" x14ac:dyDescent="0.25">
      <c r="A343" s="5" t="str">
        <f t="shared" si="5"/>
        <v>1AllAll Customers3126</v>
      </c>
      <c r="B343" s="9">
        <v>1</v>
      </c>
      <c r="C343" t="s">
        <v>129</v>
      </c>
      <c r="D343" t="s">
        <v>136</v>
      </c>
      <c r="E343" s="9">
        <v>3</v>
      </c>
      <c r="F343" s="9">
        <v>1</v>
      </c>
      <c r="G343" s="9">
        <v>2</v>
      </c>
      <c r="H343" s="9">
        <v>6</v>
      </c>
      <c r="I343" s="9">
        <v>0.58340001106262207</v>
      </c>
      <c r="J343" s="9">
        <v>0.58340001106262207</v>
      </c>
      <c r="K343" s="9">
        <v>0</v>
      </c>
      <c r="L343" s="9">
        <v>51.719802856445313</v>
      </c>
    </row>
    <row r="344" spans="1:12" x14ac:dyDescent="0.25">
      <c r="A344" s="5" t="str">
        <f t="shared" si="5"/>
        <v>1AllAll Customers3127</v>
      </c>
      <c r="B344" s="9">
        <v>1</v>
      </c>
      <c r="C344" t="s">
        <v>129</v>
      </c>
      <c r="D344" t="s">
        <v>136</v>
      </c>
      <c r="E344" s="9">
        <v>3</v>
      </c>
      <c r="F344" s="9">
        <v>1</v>
      </c>
      <c r="G344" s="9">
        <v>2</v>
      </c>
      <c r="H344" s="9">
        <v>7</v>
      </c>
      <c r="I344" s="9">
        <v>0.65465331077575684</v>
      </c>
      <c r="J344" s="9">
        <v>0.65465331077575684</v>
      </c>
      <c r="K344" s="9">
        <v>0</v>
      </c>
      <c r="L344" s="9">
        <v>51.144340515136719</v>
      </c>
    </row>
    <row r="345" spans="1:12" x14ac:dyDescent="0.25">
      <c r="A345" s="5" t="str">
        <f t="shared" si="5"/>
        <v>1AllAll Customers3128</v>
      </c>
      <c r="B345" s="9">
        <v>1</v>
      </c>
      <c r="C345" t="s">
        <v>129</v>
      </c>
      <c r="D345" t="s">
        <v>136</v>
      </c>
      <c r="E345" s="9">
        <v>3</v>
      </c>
      <c r="F345" s="9">
        <v>1</v>
      </c>
      <c r="G345" s="9">
        <v>2</v>
      </c>
      <c r="H345" s="9">
        <v>8</v>
      </c>
      <c r="I345" s="9">
        <v>0.63456463813781738</v>
      </c>
      <c r="J345" s="9">
        <v>0.63456463813781738</v>
      </c>
      <c r="K345" s="9">
        <v>0</v>
      </c>
      <c r="L345" s="9">
        <v>50.698070526123047</v>
      </c>
    </row>
    <row r="346" spans="1:12" x14ac:dyDescent="0.25">
      <c r="A346" s="5" t="str">
        <f t="shared" si="5"/>
        <v>1AllAll Customers3129</v>
      </c>
      <c r="B346" s="9">
        <v>1</v>
      </c>
      <c r="C346" t="s">
        <v>129</v>
      </c>
      <c r="D346" t="s">
        <v>136</v>
      </c>
      <c r="E346" s="9">
        <v>3</v>
      </c>
      <c r="F346" s="9">
        <v>1</v>
      </c>
      <c r="G346" s="9">
        <v>2</v>
      </c>
      <c r="H346" s="9">
        <v>9</v>
      </c>
      <c r="I346" s="9">
        <v>0.47527453303337097</v>
      </c>
      <c r="J346" s="9">
        <v>0.47527453303337097</v>
      </c>
      <c r="K346" s="9">
        <v>0</v>
      </c>
      <c r="L346" s="9">
        <v>51.2762451171875</v>
      </c>
    </row>
    <row r="347" spans="1:12" x14ac:dyDescent="0.25">
      <c r="A347" s="5" t="str">
        <f t="shared" si="5"/>
        <v>1AllAll Customers31210</v>
      </c>
      <c r="B347" s="9">
        <v>1</v>
      </c>
      <c r="C347" t="s">
        <v>129</v>
      </c>
      <c r="D347" t="s">
        <v>136</v>
      </c>
      <c r="E347" s="9">
        <v>3</v>
      </c>
      <c r="F347" s="9">
        <v>1</v>
      </c>
      <c r="G347" s="9">
        <v>2</v>
      </c>
      <c r="H347" s="9">
        <v>10</v>
      </c>
      <c r="I347" s="9">
        <v>0.32638093829154968</v>
      </c>
      <c r="J347" s="9">
        <v>0.32638093829154968</v>
      </c>
      <c r="K347" s="9">
        <v>0</v>
      </c>
      <c r="L347" s="9">
        <v>54.530380249023438</v>
      </c>
    </row>
    <row r="348" spans="1:12" x14ac:dyDescent="0.25">
      <c r="A348" s="5" t="str">
        <f t="shared" si="5"/>
        <v>1AllAll Customers31211</v>
      </c>
      <c r="B348" s="9">
        <v>1</v>
      </c>
      <c r="C348" t="s">
        <v>129</v>
      </c>
      <c r="D348" t="s">
        <v>136</v>
      </c>
      <c r="E348" s="9">
        <v>3</v>
      </c>
      <c r="F348" s="9">
        <v>1</v>
      </c>
      <c r="G348" s="9">
        <v>2</v>
      </c>
      <c r="H348" s="9">
        <v>11</v>
      </c>
      <c r="I348" s="9">
        <v>0.21271491050720215</v>
      </c>
      <c r="J348" s="9">
        <v>0.21271491050720215</v>
      </c>
      <c r="K348" s="9">
        <v>0</v>
      </c>
      <c r="L348" s="9">
        <v>59.382350921630859</v>
      </c>
    </row>
    <row r="349" spans="1:12" x14ac:dyDescent="0.25">
      <c r="A349" s="5" t="str">
        <f t="shared" si="5"/>
        <v>1AllAll Customers31212</v>
      </c>
      <c r="B349" s="9">
        <v>1</v>
      </c>
      <c r="C349" t="s">
        <v>129</v>
      </c>
      <c r="D349" t="s">
        <v>136</v>
      </c>
      <c r="E349" s="9">
        <v>3</v>
      </c>
      <c r="F349" s="9">
        <v>1</v>
      </c>
      <c r="G349" s="9">
        <v>2</v>
      </c>
      <c r="H349" s="9">
        <v>12</v>
      </c>
      <c r="I349" s="9">
        <v>0.1354299932718277</v>
      </c>
      <c r="J349" s="9">
        <v>0.1354299932718277</v>
      </c>
      <c r="K349" s="9">
        <v>0</v>
      </c>
      <c r="L349" s="9">
        <v>63.859920501708984</v>
      </c>
    </row>
    <row r="350" spans="1:12" x14ac:dyDescent="0.25">
      <c r="A350" s="5" t="str">
        <f t="shared" si="5"/>
        <v>1AllAll Customers31213</v>
      </c>
      <c r="B350" s="9">
        <v>1</v>
      </c>
      <c r="C350" t="s">
        <v>129</v>
      </c>
      <c r="D350" t="s">
        <v>136</v>
      </c>
      <c r="E350" s="9">
        <v>3</v>
      </c>
      <c r="F350" s="9">
        <v>1</v>
      </c>
      <c r="G350" s="9">
        <v>2</v>
      </c>
      <c r="H350" s="9">
        <v>13</v>
      </c>
      <c r="I350" s="9">
        <v>0.10852066427469254</v>
      </c>
      <c r="J350" s="9">
        <v>0.10852066427469254</v>
      </c>
      <c r="K350" s="9">
        <v>0</v>
      </c>
      <c r="L350" s="9">
        <v>66.743438720703125</v>
      </c>
    </row>
    <row r="351" spans="1:12" x14ac:dyDescent="0.25">
      <c r="A351" s="5" t="str">
        <f t="shared" si="5"/>
        <v>1AllAll Customers31214</v>
      </c>
      <c r="B351" s="9">
        <v>1</v>
      </c>
      <c r="C351" t="s">
        <v>129</v>
      </c>
      <c r="D351" t="s">
        <v>136</v>
      </c>
      <c r="E351" s="9">
        <v>3</v>
      </c>
      <c r="F351" s="9">
        <v>1</v>
      </c>
      <c r="G351" s="9">
        <v>2</v>
      </c>
      <c r="H351" s="9">
        <v>14</v>
      </c>
      <c r="I351" s="9">
        <v>0.12485980987548828</v>
      </c>
      <c r="J351" s="9">
        <v>0.12485980987548828</v>
      </c>
      <c r="K351" s="9">
        <v>0</v>
      </c>
      <c r="L351" s="9">
        <v>68.339790344238281</v>
      </c>
    </row>
    <row r="352" spans="1:12" x14ac:dyDescent="0.25">
      <c r="A352" s="5" t="str">
        <f t="shared" si="5"/>
        <v>1AllAll Customers31215</v>
      </c>
      <c r="B352" s="9">
        <v>1</v>
      </c>
      <c r="C352" t="s">
        <v>129</v>
      </c>
      <c r="D352" t="s">
        <v>136</v>
      </c>
      <c r="E352" s="9">
        <v>3</v>
      </c>
      <c r="F352" s="9">
        <v>1</v>
      </c>
      <c r="G352" s="9">
        <v>2</v>
      </c>
      <c r="H352" s="9">
        <v>15</v>
      </c>
      <c r="I352" s="9">
        <v>0.19657027721405029</v>
      </c>
      <c r="J352" s="9">
        <v>0.19657027721405029</v>
      </c>
      <c r="K352" s="9">
        <v>0</v>
      </c>
      <c r="L352" s="9">
        <v>69.486717224121094</v>
      </c>
    </row>
    <row r="353" spans="1:12" x14ac:dyDescent="0.25">
      <c r="A353" s="5" t="str">
        <f t="shared" si="5"/>
        <v>1AllAll Customers31216</v>
      </c>
      <c r="B353" s="9">
        <v>1</v>
      </c>
      <c r="C353" t="s">
        <v>129</v>
      </c>
      <c r="D353" t="s">
        <v>136</v>
      </c>
      <c r="E353" s="9">
        <v>3</v>
      </c>
      <c r="F353" s="9">
        <v>1</v>
      </c>
      <c r="G353" s="9">
        <v>2</v>
      </c>
      <c r="H353" s="9">
        <v>16</v>
      </c>
      <c r="I353" s="9">
        <v>0.33185431361198425</v>
      </c>
      <c r="J353" s="9">
        <v>0.33185431361198425</v>
      </c>
      <c r="K353" s="9">
        <v>0</v>
      </c>
      <c r="L353" s="9">
        <v>70.365325927734375</v>
      </c>
    </row>
    <row r="354" spans="1:12" x14ac:dyDescent="0.25">
      <c r="A354" s="5" t="str">
        <f t="shared" si="5"/>
        <v>1AllAll Customers31217</v>
      </c>
      <c r="B354" s="9">
        <v>1</v>
      </c>
      <c r="C354" t="s">
        <v>129</v>
      </c>
      <c r="D354" t="s">
        <v>136</v>
      </c>
      <c r="E354" s="9">
        <v>3</v>
      </c>
      <c r="F354" s="9">
        <v>1</v>
      </c>
      <c r="G354" s="9">
        <v>2</v>
      </c>
      <c r="H354" s="9">
        <v>17</v>
      </c>
      <c r="I354" s="9">
        <v>0.51223659515380859</v>
      </c>
      <c r="J354" s="9">
        <v>0.50619876384735107</v>
      </c>
      <c r="K354" s="9">
        <v>3.0189156532287598E-3</v>
      </c>
      <c r="L354" s="9">
        <v>70.547149658203125</v>
      </c>
    </row>
    <row r="355" spans="1:12" x14ac:dyDescent="0.25">
      <c r="A355" s="5" t="str">
        <f t="shared" si="5"/>
        <v>1AllAll Customers31218</v>
      </c>
      <c r="B355" s="9">
        <v>1</v>
      </c>
      <c r="C355" t="s">
        <v>129</v>
      </c>
      <c r="D355" t="s">
        <v>136</v>
      </c>
      <c r="E355" s="9">
        <v>3</v>
      </c>
      <c r="F355" s="9">
        <v>1</v>
      </c>
      <c r="G355" s="9">
        <v>2</v>
      </c>
      <c r="H355" s="9">
        <v>18</v>
      </c>
      <c r="I355" s="9">
        <v>0.73048454523086548</v>
      </c>
      <c r="J355" s="9">
        <v>0.72612243890762329</v>
      </c>
      <c r="K355" s="9">
        <v>2.1810531616210938E-3</v>
      </c>
      <c r="L355" s="9">
        <v>70.119178771972656</v>
      </c>
    </row>
    <row r="356" spans="1:12" x14ac:dyDescent="0.25">
      <c r="A356" s="5" t="str">
        <f t="shared" si="5"/>
        <v>1AllAll Customers31219</v>
      </c>
      <c r="B356" s="9">
        <v>1</v>
      </c>
      <c r="C356" t="s">
        <v>129</v>
      </c>
      <c r="D356" t="s">
        <v>136</v>
      </c>
      <c r="E356" s="9">
        <v>3</v>
      </c>
      <c r="F356" s="9">
        <v>1</v>
      </c>
      <c r="G356" s="9">
        <v>2</v>
      </c>
      <c r="H356" s="9">
        <v>19</v>
      </c>
      <c r="I356" s="9">
        <v>0.90077441930770874</v>
      </c>
      <c r="J356" s="9">
        <v>0.88658905029296875</v>
      </c>
      <c r="K356" s="9">
        <v>7.0926845073699951E-3</v>
      </c>
      <c r="L356" s="9">
        <v>68.680198669433594</v>
      </c>
    </row>
    <row r="357" spans="1:12" x14ac:dyDescent="0.25">
      <c r="A357" s="5" t="str">
        <f t="shared" si="5"/>
        <v>1AllAll Customers31220</v>
      </c>
      <c r="B357" s="9">
        <v>1</v>
      </c>
      <c r="C357" t="s">
        <v>129</v>
      </c>
      <c r="D357" t="s">
        <v>136</v>
      </c>
      <c r="E357" s="9">
        <v>3</v>
      </c>
      <c r="F357" s="9">
        <v>1</v>
      </c>
      <c r="G357" s="9">
        <v>2</v>
      </c>
      <c r="H357" s="9">
        <v>20</v>
      </c>
      <c r="I357" s="9">
        <v>0.99122333526611328</v>
      </c>
      <c r="J357" s="9">
        <v>0.97019261121749878</v>
      </c>
      <c r="K357" s="9">
        <v>1.0515362024307251E-2</v>
      </c>
      <c r="L357" s="9">
        <v>65.950851440429688</v>
      </c>
    </row>
    <row r="358" spans="1:12" x14ac:dyDescent="0.25">
      <c r="A358" s="5" t="str">
        <f t="shared" si="5"/>
        <v>1AllAll Customers31221</v>
      </c>
      <c r="B358" s="9">
        <v>1</v>
      </c>
      <c r="C358" t="s">
        <v>129</v>
      </c>
      <c r="D358" t="s">
        <v>136</v>
      </c>
      <c r="E358" s="9">
        <v>3</v>
      </c>
      <c r="F358" s="9">
        <v>1</v>
      </c>
      <c r="G358" s="9">
        <v>2</v>
      </c>
      <c r="H358" s="9">
        <v>21</v>
      </c>
      <c r="I358" s="9">
        <v>1.0065751075744629</v>
      </c>
      <c r="J358" s="9">
        <v>0.98559176921844482</v>
      </c>
      <c r="K358" s="9">
        <v>1.0491669178009033E-2</v>
      </c>
      <c r="L358" s="9">
        <v>63.04095458984375</v>
      </c>
    </row>
    <row r="359" spans="1:12" x14ac:dyDescent="0.25">
      <c r="A359" s="5" t="str">
        <f t="shared" si="5"/>
        <v>1AllAll Customers31222</v>
      </c>
      <c r="B359" s="9">
        <v>1</v>
      </c>
      <c r="C359" t="s">
        <v>129</v>
      </c>
      <c r="D359" t="s">
        <v>136</v>
      </c>
      <c r="E359" s="9">
        <v>3</v>
      </c>
      <c r="F359" s="9">
        <v>1</v>
      </c>
      <c r="G359" s="9">
        <v>2</v>
      </c>
      <c r="H359" s="9">
        <v>22</v>
      </c>
      <c r="I359" s="9">
        <v>0.96270281076431274</v>
      </c>
      <c r="J359" s="9">
        <v>0.98781043291091919</v>
      </c>
      <c r="K359" s="9">
        <v>1.2553811073303223E-2</v>
      </c>
      <c r="L359" s="9">
        <v>61.044059753417969</v>
      </c>
    </row>
    <row r="360" spans="1:12" x14ac:dyDescent="0.25">
      <c r="A360" s="5" t="str">
        <f t="shared" si="5"/>
        <v>1AllAll Customers31223</v>
      </c>
      <c r="B360" s="9">
        <v>1</v>
      </c>
      <c r="C360" t="s">
        <v>129</v>
      </c>
      <c r="D360" t="s">
        <v>136</v>
      </c>
      <c r="E360" s="9">
        <v>3</v>
      </c>
      <c r="F360" s="9">
        <v>1</v>
      </c>
      <c r="G360" s="9">
        <v>2</v>
      </c>
      <c r="H360" s="9">
        <v>23</v>
      </c>
      <c r="I360" s="9">
        <v>0.91210633516311646</v>
      </c>
      <c r="J360" s="9">
        <v>0.93457061052322388</v>
      </c>
      <c r="K360" s="9">
        <v>1.1232137680053711E-2</v>
      </c>
      <c r="L360" s="9">
        <v>59.455970764160156</v>
      </c>
    </row>
    <row r="361" spans="1:12" x14ac:dyDescent="0.25">
      <c r="A361" s="5" t="str">
        <f t="shared" si="5"/>
        <v>1AllAll Customers31224</v>
      </c>
      <c r="B361" s="9">
        <v>1</v>
      </c>
      <c r="C361" t="s">
        <v>129</v>
      </c>
      <c r="D361" t="s">
        <v>136</v>
      </c>
      <c r="E361" s="9">
        <v>3</v>
      </c>
      <c r="F361" s="9">
        <v>1</v>
      </c>
      <c r="G361" s="9">
        <v>2</v>
      </c>
      <c r="H361" s="9">
        <v>24</v>
      </c>
      <c r="I361" s="9">
        <v>0.80334728956222534</v>
      </c>
      <c r="J361" s="9">
        <v>0.80334728956222534</v>
      </c>
      <c r="K361" s="9">
        <v>0</v>
      </c>
      <c r="L361" s="9">
        <v>58.077613830566406</v>
      </c>
    </row>
    <row r="362" spans="1:12" x14ac:dyDescent="0.25">
      <c r="A362" s="5" t="str">
        <f t="shared" si="5"/>
        <v>1AllAll Customers31101</v>
      </c>
      <c r="B362" s="9">
        <v>1</v>
      </c>
      <c r="C362" t="s">
        <v>129</v>
      </c>
      <c r="D362" t="s">
        <v>136</v>
      </c>
      <c r="E362" s="9">
        <v>3</v>
      </c>
      <c r="F362" s="9">
        <v>1</v>
      </c>
      <c r="G362" s="9">
        <v>10</v>
      </c>
      <c r="H362" s="9">
        <v>1</v>
      </c>
      <c r="I362" s="9">
        <v>0.97539788484573364</v>
      </c>
      <c r="J362" s="9">
        <v>0.97539788484573364</v>
      </c>
      <c r="K362" s="9">
        <v>0</v>
      </c>
      <c r="L362" s="9">
        <v>67.34222412109375</v>
      </c>
    </row>
    <row r="363" spans="1:12" x14ac:dyDescent="0.25">
      <c r="A363" s="5" t="str">
        <f t="shared" si="5"/>
        <v>1AllAll Customers31102</v>
      </c>
      <c r="B363" s="9">
        <v>1</v>
      </c>
      <c r="C363" t="s">
        <v>129</v>
      </c>
      <c r="D363" t="s">
        <v>136</v>
      </c>
      <c r="E363" s="9">
        <v>3</v>
      </c>
      <c r="F363" s="9">
        <v>1</v>
      </c>
      <c r="G363" s="9">
        <v>10</v>
      </c>
      <c r="H363" s="9">
        <v>2</v>
      </c>
      <c r="I363" s="9">
        <v>0.8201480507850647</v>
      </c>
      <c r="J363" s="9">
        <v>0.8201480507850647</v>
      </c>
      <c r="K363" s="9">
        <v>0</v>
      </c>
      <c r="L363" s="9">
        <v>65.623703002929688</v>
      </c>
    </row>
    <row r="364" spans="1:12" x14ac:dyDescent="0.25">
      <c r="A364" s="5" t="str">
        <f t="shared" si="5"/>
        <v>1AllAll Customers31103</v>
      </c>
      <c r="B364" s="9">
        <v>1</v>
      </c>
      <c r="C364" t="s">
        <v>129</v>
      </c>
      <c r="D364" t="s">
        <v>136</v>
      </c>
      <c r="E364" s="9">
        <v>3</v>
      </c>
      <c r="F364" s="9">
        <v>1</v>
      </c>
      <c r="G364" s="9">
        <v>10</v>
      </c>
      <c r="H364" s="9">
        <v>3</v>
      </c>
      <c r="I364" s="9">
        <v>0.70353204011917114</v>
      </c>
      <c r="J364" s="9">
        <v>0.70353204011917114</v>
      </c>
      <c r="K364" s="9">
        <v>0</v>
      </c>
      <c r="L364" s="9">
        <v>63.985309600830078</v>
      </c>
    </row>
    <row r="365" spans="1:12" x14ac:dyDescent="0.25">
      <c r="A365" s="5" t="str">
        <f t="shared" si="5"/>
        <v>1AllAll Customers31104</v>
      </c>
      <c r="B365" s="9">
        <v>1</v>
      </c>
      <c r="C365" t="s">
        <v>129</v>
      </c>
      <c r="D365" t="s">
        <v>136</v>
      </c>
      <c r="E365" s="9">
        <v>3</v>
      </c>
      <c r="F365" s="9">
        <v>1</v>
      </c>
      <c r="G365" s="9">
        <v>10</v>
      </c>
      <c r="H365" s="9">
        <v>4</v>
      </c>
      <c r="I365" s="9">
        <v>0.64353638887405396</v>
      </c>
      <c r="J365" s="9">
        <v>0.64353638887405396</v>
      </c>
      <c r="K365" s="9">
        <v>0</v>
      </c>
      <c r="L365" s="9">
        <v>62.687522888183594</v>
      </c>
    </row>
    <row r="366" spans="1:12" x14ac:dyDescent="0.25">
      <c r="A366" s="5" t="str">
        <f t="shared" si="5"/>
        <v>1AllAll Customers31105</v>
      </c>
      <c r="B366" s="9">
        <v>1</v>
      </c>
      <c r="C366" t="s">
        <v>129</v>
      </c>
      <c r="D366" t="s">
        <v>136</v>
      </c>
      <c r="E366" s="9">
        <v>3</v>
      </c>
      <c r="F366" s="9">
        <v>1</v>
      </c>
      <c r="G366" s="9">
        <v>10</v>
      </c>
      <c r="H366" s="9">
        <v>5</v>
      </c>
      <c r="I366" s="9">
        <v>0.61454761028289795</v>
      </c>
      <c r="J366" s="9">
        <v>0.61454761028289795</v>
      </c>
      <c r="K366" s="9">
        <v>0</v>
      </c>
      <c r="L366" s="9">
        <v>61.707748413085938</v>
      </c>
    </row>
    <row r="367" spans="1:12" x14ac:dyDescent="0.25">
      <c r="A367" s="5" t="str">
        <f t="shared" si="5"/>
        <v>1AllAll Customers31106</v>
      </c>
      <c r="B367" s="9">
        <v>1</v>
      </c>
      <c r="C367" t="s">
        <v>129</v>
      </c>
      <c r="D367" t="s">
        <v>136</v>
      </c>
      <c r="E367" s="9">
        <v>3</v>
      </c>
      <c r="F367" s="9">
        <v>1</v>
      </c>
      <c r="G367" s="9">
        <v>10</v>
      </c>
      <c r="H367" s="9">
        <v>6</v>
      </c>
      <c r="I367" s="9">
        <v>0.60962283611297607</v>
      </c>
      <c r="J367" s="9">
        <v>0.60962283611297607</v>
      </c>
      <c r="K367" s="9">
        <v>0</v>
      </c>
      <c r="L367" s="9">
        <v>60.959270477294922</v>
      </c>
    </row>
    <row r="368" spans="1:12" x14ac:dyDescent="0.25">
      <c r="A368" s="5" t="str">
        <f t="shared" si="5"/>
        <v>1AllAll Customers31107</v>
      </c>
      <c r="B368" s="9">
        <v>1</v>
      </c>
      <c r="C368" t="s">
        <v>129</v>
      </c>
      <c r="D368" t="s">
        <v>136</v>
      </c>
      <c r="E368" s="9">
        <v>3</v>
      </c>
      <c r="F368" s="9">
        <v>1</v>
      </c>
      <c r="G368" s="9">
        <v>10</v>
      </c>
      <c r="H368" s="9">
        <v>7</v>
      </c>
      <c r="I368" s="9">
        <v>0.64484530687332153</v>
      </c>
      <c r="J368" s="9">
        <v>0.64484530687332153</v>
      </c>
      <c r="K368" s="9">
        <v>0</v>
      </c>
      <c r="L368" s="9">
        <v>60.71044921875</v>
      </c>
    </row>
    <row r="369" spans="1:12" x14ac:dyDescent="0.25">
      <c r="A369" s="5" t="str">
        <f t="shared" si="5"/>
        <v>1AllAll Customers31108</v>
      </c>
      <c r="B369" s="9">
        <v>1</v>
      </c>
      <c r="C369" t="s">
        <v>129</v>
      </c>
      <c r="D369" t="s">
        <v>136</v>
      </c>
      <c r="E369" s="9">
        <v>3</v>
      </c>
      <c r="F369" s="9">
        <v>1</v>
      </c>
      <c r="G369" s="9">
        <v>10</v>
      </c>
      <c r="H369" s="9">
        <v>8</v>
      </c>
      <c r="I369" s="9">
        <v>0.61483460664749146</v>
      </c>
      <c r="J369" s="9">
        <v>0.61483460664749146</v>
      </c>
      <c r="K369" s="9">
        <v>0</v>
      </c>
      <c r="L369" s="9">
        <v>60.356876373291016</v>
      </c>
    </row>
    <row r="370" spans="1:12" x14ac:dyDescent="0.25">
      <c r="A370" s="5" t="str">
        <f t="shared" si="5"/>
        <v>1AllAll Customers31109</v>
      </c>
      <c r="B370" s="9">
        <v>1</v>
      </c>
      <c r="C370" t="s">
        <v>129</v>
      </c>
      <c r="D370" t="s">
        <v>136</v>
      </c>
      <c r="E370" s="9">
        <v>3</v>
      </c>
      <c r="F370" s="9">
        <v>1</v>
      </c>
      <c r="G370" s="9">
        <v>10</v>
      </c>
      <c r="H370" s="9">
        <v>9</v>
      </c>
      <c r="I370" s="9">
        <v>0.46873512864112854</v>
      </c>
      <c r="J370" s="9">
        <v>0.46873512864112854</v>
      </c>
      <c r="K370" s="9">
        <v>0</v>
      </c>
      <c r="L370" s="9">
        <v>61.7628173828125</v>
      </c>
    </row>
    <row r="371" spans="1:12" x14ac:dyDescent="0.25">
      <c r="A371" s="5" t="str">
        <f t="shared" si="5"/>
        <v>1AllAll Customers311010</v>
      </c>
      <c r="B371" s="9">
        <v>1</v>
      </c>
      <c r="C371" t="s">
        <v>129</v>
      </c>
      <c r="D371" t="s">
        <v>136</v>
      </c>
      <c r="E371" s="9">
        <v>3</v>
      </c>
      <c r="F371" s="9">
        <v>1</v>
      </c>
      <c r="G371" s="9">
        <v>10</v>
      </c>
      <c r="H371" s="9">
        <v>10</v>
      </c>
      <c r="I371" s="9">
        <v>0.33542463183403015</v>
      </c>
      <c r="J371" s="9">
        <v>0.33542463183403015</v>
      </c>
      <c r="K371" s="9">
        <v>0</v>
      </c>
      <c r="L371" s="9">
        <v>66.737335205078125</v>
      </c>
    </row>
    <row r="372" spans="1:12" x14ac:dyDescent="0.25">
      <c r="A372" s="5" t="str">
        <f t="shared" si="5"/>
        <v>1AllAll Customers311011</v>
      </c>
      <c r="B372" s="9">
        <v>1</v>
      </c>
      <c r="C372" t="s">
        <v>129</v>
      </c>
      <c r="D372" t="s">
        <v>136</v>
      </c>
      <c r="E372" s="9">
        <v>3</v>
      </c>
      <c r="F372" s="9">
        <v>1</v>
      </c>
      <c r="G372" s="9">
        <v>10</v>
      </c>
      <c r="H372" s="9">
        <v>11</v>
      </c>
      <c r="I372" s="9">
        <v>0.29975581169128418</v>
      </c>
      <c r="J372" s="9">
        <v>0.29975581169128418</v>
      </c>
      <c r="K372" s="9">
        <v>0</v>
      </c>
      <c r="L372" s="9">
        <v>72.079994201660156</v>
      </c>
    </row>
    <row r="373" spans="1:12" x14ac:dyDescent="0.25">
      <c r="A373" s="5" t="str">
        <f t="shared" si="5"/>
        <v>1AllAll Customers311012</v>
      </c>
      <c r="B373" s="9">
        <v>1</v>
      </c>
      <c r="C373" t="s">
        <v>129</v>
      </c>
      <c r="D373" t="s">
        <v>136</v>
      </c>
      <c r="E373" s="9">
        <v>3</v>
      </c>
      <c r="F373" s="9">
        <v>1</v>
      </c>
      <c r="G373" s="9">
        <v>10</v>
      </c>
      <c r="H373" s="9">
        <v>12</v>
      </c>
      <c r="I373" s="9">
        <v>0.26910841464996338</v>
      </c>
      <c r="J373" s="9">
        <v>0.26910841464996338</v>
      </c>
      <c r="K373" s="9">
        <v>0</v>
      </c>
      <c r="L373" s="9">
        <v>76.955024719238281</v>
      </c>
    </row>
    <row r="374" spans="1:12" x14ac:dyDescent="0.25">
      <c r="A374" s="5" t="str">
        <f t="shared" si="5"/>
        <v>1AllAll Customers311013</v>
      </c>
      <c r="B374" s="9">
        <v>1</v>
      </c>
      <c r="C374" t="s">
        <v>129</v>
      </c>
      <c r="D374" t="s">
        <v>136</v>
      </c>
      <c r="E374" s="9">
        <v>3</v>
      </c>
      <c r="F374" s="9">
        <v>1</v>
      </c>
      <c r="G374" s="9">
        <v>10</v>
      </c>
      <c r="H374" s="9">
        <v>13</v>
      </c>
      <c r="I374" s="9">
        <v>0.32334744930267334</v>
      </c>
      <c r="J374" s="9">
        <v>0.32334744930267334</v>
      </c>
      <c r="K374" s="9">
        <v>0</v>
      </c>
      <c r="L374" s="9">
        <v>80.92059326171875</v>
      </c>
    </row>
    <row r="375" spans="1:12" x14ac:dyDescent="0.25">
      <c r="A375" s="5" t="str">
        <f t="shared" si="5"/>
        <v>1AllAll Customers311014</v>
      </c>
      <c r="B375" s="9">
        <v>1</v>
      </c>
      <c r="C375" t="s">
        <v>129</v>
      </c>
      <c r="D375" t="s">
        <v>136</v>
      </c>
      <c r="E375" s="9">
        <v>3</v>
      </c>
      <c r="F375" s="9">
        <v>1</v>
      </c>
      <c r="G375" s="9">
        <v>10</v>
      </c>
      <c r="H375" s="9">
        <v>14</v>
      </c>
      <c r="I375" s="9">
        <v>0.46366202831268311</v>
      </c>
      <c r="J375" s="9">
        <v>0.46366202831268311</v>
      </c>
      <c r="K375" s="9">
        <v>0</v>
      </c>
      <c r="L375" s="9">
        <v>83.133010864257813</v>
      </c>
    </row>
    <row r="376" spans="1:12" x14ac:dyDescent="0.25">
      <c r="A376" s="5" t="str">
        <f t="shared" si="5"/>
        <v>1AllAll Customers311015</v>
      </c>
      <c r="B376" s="9">
        <v>1</v>
      </c>
      <c r="C376" t="s">
        <v>129</v>
      </c>
      <c r="D376" t="s">
        <v>136</v>
      </c>
      <c r="E376" s="9">
        <v>3</v>
      </c>
      <c r="F376" s="9">
        <v>1</v>
      </c>
      <c r="G376" s="9">
        <v>10</v>
      </c>
      <c r="H376" s="9">
        <v>15</v>
      </c>
      <c r="I376" s="9">
        <v>0.65796190500259399</v>
      </c>
      <c r="J376" s="9">
        <v>0.65796190500259399</v>
      </c>
      <c r="K376" s="9">
        <v>0</v>
      </c>
      <c r="L376" s="9">
        <v>85.128875732421875</v>
      </c>
    </row>
    <row r="377" spans="1:12" x14ac:dyDescent="0.25">
      <c r="A377" s="5" t="str">
        <f t="shared" si="5"/>
        <v>1AllAll Customers311016</v>
      </c>
      <c r="B377" s="9">
        <v>1</v>
      </c>
      <c r="C377" t="s">
        <v>129</v>
      </c>
      <c r="D377" t="s">
        <v>136</v>
      </c>
      <c r="E377" s="9">
        <v>3</v>
      </c>
      <c r="F377" s="9">
        <v>1</v>
      </c>
      <c r="G377" s="9">
        <v>10</v>
      </c>
      <c r="H377" s="9">
        <v>16</v>
      </c>
      <c r="I377" s="9">
        <v>0.92446106672286987</v>
      </c>
      <c r="J377" s="9">
        <v>0.92446106672286987</v>
      </c>
      <c r="K377" s="9">
        <v>0</v>
      </c>
      <c r="L377" s="9">
        <v>85.819587707519531</v>
      </c>
    </row>
    <row r="378" spans="1:12" x14ac:dyDescent="0.25">
      <c r="A378" s="5" t="str">
        <f t="shared" si="5"/>
        <v>1AllAll Customers311017</v>
      </c>
      <c r="B378" s="9">
        <v>1</v>
      </c>
      <c r="C378" t="s">
        <v>129</v>
      </c>
      <c r="D378" t="s">
        <v>136</v>
      </c>
      <c r="E378" s="9">
        <v>3</v>
      </c>
      <c r="F378" s="9">
        <v>1</v>
      </c>
      <c r="G378" s="9">
        <v>10</v>
      </c>
      <c r="H378" s="9">
        <v>17</v>
      </c>
      <c r="I378" s="9">
        <v>1.1819498538970947</v>
      </c>
      <c r="J378" s="9">
        <v>0.44628810882568359</v>
      </c>
      <c r="K378" s="9">
        <v>1.9997645169496536E-2</v>
      </c>
      <c r="L378" s="9">
        <v>85.68450927734375</v>
      </c>
    </row>
    <row r="379" spans="1:12" x14ac:dyDescent="0.25">
      <c r="A379" s="5" t="str">
        <f t="shared" si="5"/>
        <v>1AllAll Customers311018</v>
      </c>
      <c r="B379" s="9">
        <v>1</v>
      </c>
      <c r="C379" t="s">
        <v>129</v>
      </c>
      <c r="D379" t="s">
        <v>136</v>
      </c>
      <c r="E379" s="9">
        <v>3</v>
      </c>
      <c r="F379" s="9">
        <v>1</v>
      </c>
      <c r="G379" s="9">
        <v>10</v>
      </c>
      <c r="H379" s="9">
        <v>18</v>
      </c>
      <c r="I379" s="9">
        <v>1.4191515445709229</v>
      </c>
      <c r="J379" s="9">
        <v>0.95664548873901367</v>
      </c>
      <c r="K379" s="9">
        <v>3.6573585122823715E-2</v>
      </c>
      <c r="L379" s="9">
        <v>84.634353637695313</v>
      </c>
    </row>
    <row r="380" spans="1:12" x14ac:dyDescent="0.25">
      <c r="A380" s="5" t="str">
        <f t="shared" si="5"/>
        <v>1AllAll Customers311019</v>
      </c>
      <c r="B380" s="9">
        <v>1</v>
      </c>
      <c r="C380" t="s">
        <v>129</v>
      </c>
      <c r="D380" t="s">
        <v>136</v>
      </c>
      <c r="E380" s="9">
        <v>3</v>
      </c>
      <c r="F380" s="9">
        <v>1</v>
      </c>
      <c r="G380" s="9">
        <v>10</v>
      </c>
      <c r="H380" s="9">
        <v>19</v>
      </c>
      <c r="I380" s="9">
        <v>1.5630896091461182</v>
      </c>
      <c r="J380" s="9">
        <v>1.2747997045516968</v>
      </c>
      <c r="K380" s="9">
        <v>2.4850664660334587E-2</v>
      </c>
      <c r="L380" s="9">
        <v>83.379127502441406</v>
      </c>
    </row>
    <row r="381" spans="1:12" x14ac:dyDescent="0.25">
      <c r="A381" s="5" t="str">
        <f t="shared" si="5"/>
        <v>1AllAll Customers311020</v>
      </c>
      <c r="B381" s="9">
        <v>1</v>
      </c>
      <c r="C381" t="s">
        <v>129</v>
      </c>
      <c r="D381" t="s">
        <v>136</v>
      </c>
      <c r="E381" s="9">
        <v>3</v>
      </c>
      <c r="F381" s="9">
        <v>1</v>
      </c>
      <c r="G381" s="9">
        <v>10</v>
      </c>
      <c r="H381" s="9">
        <v>20</v>
      </c>
      <c r="I381" s="9">
        <v>1.5946865081787109</v>
      </c>
      <c r="J381" s="9">
        <v>1.38237464427948</v>
      </c>
      <c r="K381" s="9">
        <v>1.6199234873056412E-2</v>
      </c>
      <c r="L381" s="9">
        <v>80.858596801757813</v>
      </c>
    </row>
    <row r="382" spans="1:12" x14ac:dyDescent="0.25">
      <c r="A382" s="5" t="str">
        <f t="shared" si="5"/>
        <v>1AllAll Customers311021</v>
      </c>
      <c r="B382" s="9">
        <v>1</v>
      </c>
      <c r="C382" t="s">
        <v>129</v>
      </c>
      <c r="D382" t="s">
        <v>136</v>
      </c>
      <c r="E382" s="9">
        <v>3</v>
      </c>
      <c r="F382" s="9">
        <v>1</v>
      </c>
      <c r="G382" s="9">
        <v>10</v>
      </c>
      <c r="H382" s="9">
        <v>21</v>
      </c>
      <c r="I382" s="9">
        <v>1.5726895332336426</v>
      </c>
      <c r="J382" s="9">
        <v>1.3922395706176758</v>
      </c>
      <c r="K382" s="9">
        <v>2.4791615083813667E-2</v>
      </c>
      <c r="L382" s="9">
        <v>76.975074768066406</v>
      </c>
    </row>
    <row r="383" spans="1:12" x14ac:dyDescent="0.25">
      <c r="A383" s="5" t="str">
        <f t="shared" si="5"/>
        <v>1AllAll Customers311022</v>
      </c>
      <c r="B383" s="9">
        <v>1</v>
      </c>
      <c r="C383" t="s">
        <v>129</v>
      </c>
      <c r="D383" t="s">
        <v>136</v>
      </c>
      <c r="E383" s="9">
        <v>3</v>
      </c>
      <c r="F383" s="9">
        <v>1</v>
      </c>
      <c r="G383" s="9">
        <v>10</v>
      </c>
      <c r="H383" s="9">
        <v>22</v>
      </c>
      <c r="I383" s="9">
        <v>1.4915640354156494</v>
      </c>
      <c r="J383" s="9">
        <v>1.8370985984802246</v>
      </c>
      <c r="K383" s="9">
        <v>3.4927230328321457E-2</v>
      </c>
      <c r="L383" s="9">
        <v>73.5941162109375</v>
      </c>
    </row>
    <row r="384" spans="1:12" x14ac:dyDescent="0.25">
      <c r="A384" s="5" t="str">
        <f t="shared" si="5"/>
        <v>1AllAll Customers311023</v>
      </c>
      <c r="B384" s="9">
        <v>1</v>
      </c>
      <c r="C384" t="s">
        <v>129</v>
      </c>
      <c r="D384" t="s">
        <v>136</v>
      </c>
      <c r="E384" s="9">
        <v>3</v>
      </c>
      <c r="F384" s="9">
        <v>1</v>
      </c>
      <c r="G384" s="9">
        <v>10</v>
      </c>
      <c r="H384" s="9">
        <v>23</v>
      </c>
      <c r="I384" s="9">
        <v>1.3638663291931152</v>
      </c>
      <c r="J384" s="9">
        <v>1.4689244031906128</v>
      </c>
      <c r="K384" s="9">
        <v>2.5002237409353256E-2</v>
      </c>
      <c r="L384" s="9">
        <v>71.0078125</v>
      </c>
    </row>
    <row r="385" spans="1:12" x14ac:dyDescent="0.25">
      <c r="A385" s="5" t="str">
        <f t="shared" si="5"/>
        <v>1AllAll Customers311024</v>
      </c>
      <c r="B385" s="9">
        <v>1</v>
      </c>
      <c r="C385" t="s">
        <v>129</v>
      </c>
      <c r="D385" t="s">
        <v>136</v>
      </c>
      <c r="E385" s="9">
        <v>3</v>
      </c>
      <c r="F385" s="9">
        <v>1</v>
      </c>
      <c r="G385" s="9">
        <v>10</v>
      </c>
      <c r="H385" s="9">
        <v>24</v>
      </c>
      <c r="I385" s="9">
        <v>1.151006817817688</v>
      </c>
      <c r="J385" s="9">
        <v>1.1927099227905273</v>
      </c>
      <c r="K385" s="9">
        <v>2.1894486621022224E-2</v>
      </c>
      <c r="L385" s="9">
        <v>68.420578002929688</v>
      </c>
    </row>
    <row r="386" spans="1:12" x14ac:dyDescent="0.25">
      <c r="A386" s="5" t="str">
        <f t="shared" si="5"/>
        <v>1AllAll Customers4021</v>
      </c>
      <c r="B386" s="9">
        <v>1</v>
      </c>
      <c r="C386" t="s">
        <v>129</v>
      </c>
      <c r="D386" t="s">
        <v>136</v>
      </c>
      <c r="E386" s="9">
        <v>4</v>
      </c>
      <c r="F386" s="9">
        <v>0</v>
      </c>
      <c r="G386" s="9">
        <v>2</v>
      </c>
      <c r="H386" s="9">
        <v>1</v>
      </c>
      <c r="I386" s="9">
        <v>0.82782816886901855</v>
      </c>
      <c r="J386" s="9">
        <v>0.82782816886901855</v>
      </c>
      <c r="K386" s="9">
        <v>0</v>
      </c>
      <c r="L386" s="9">
        <v>63.451461791992188</v>
      </c>
    </row>
    <row r="387" spans="1:12" x14ac:dyDescent="0.25">
      <c r="A387" s="5" t="str">
        <f t="shared" ref="A387:A450" si="6">B387&amp;C387&amp;D387&amp;E387&amp;F387&amp;G387&amp;H387</f>
        <v>1AllAll Customers4022</v>
      </c>
      <c r="B387" s="9">
        <v>1</v>
      </c>
      <c r="C387" t="s">
        <v>129</v>
      </c>
      <c r="D387" t="s">
        <v>136</v>
      </c>
      <c r="E387" s="9">
        <v>4</v>
      </c>
      <c r="F387" s="9">
        <v>0</v>
      </c>
      <c r="G387" s="9">
        <v>2</v>
      </c>
      <c r="H387" s="9">
        <v>2</v>
      </c>
      <c r="I387" s="9">
        <v>0.72350883483886719</v>
      </c>
      <c r="J387" s="9">
        <v>0.72350883483886719</v>
      </c>
      <c r="K387" s="9">
        <v>0</v>
      </c>
      <c r="L387" s="9">
        <v>62.038974761962891</v>
      </c>
    </row>
    <row r="388" spans="1:12" x14ac:dyDescent="0.25">
      <c r="A388" s="5" t="str">
        <f t="shared" si="6"/>
        <v>1AllAll Customers4023</v>
      </c>
      <c r="B388" s="9">
        <v>1</v>
      </c>
      <c r="C388" t="s">
        <v>129</v>
      </c>
      <c r="D388" t="s">
        <v>136</v>
      </c>
      <c r="E388" s="9">
        <v>4</v>
      </c>
      <c r="F388" s="9">
        <v>0</v>
      </c>
      <c r="G388" s="9">
        <v>2</v>
      </c>
      <c r="H388" s="9">
        <v>3</v>
      </c>
      <c r="I388" s="9">
        <v>0.65585243701934814</v>
      </c>
      <c r="J388" s="9">
        <v>0.65585243701934814</v>
      </c>
      <c r="K388" s="9">
        <v>0</v>
      </c>
      <c r="L388" s="9">
        <v>61.036006927490234</v>
      </c>
    </row>
    <row r="389" spans="1:12" x14ac:dyDescent="0.25">
      <c r="A389" s="5" t="str">
        <f t="shared" si="6"/>
        <v>1AllAll Customers4024</v>
      </c>
      <c r="B389" s="9">
        <v>1</v>
      </c>
      <c r="C389" t="s">
        <v>129</v>
      </c>
      <c r="D389" t="s">
        <v>136</v>
      </c>
      <c r="E389" s="9">
        <v>4</v>
      </c>
      <c r="F389" s="9">
        <v>0</v>
      </c>
      <c r="G389" s="9">
        <v>2</v>
      </c>
      <c r="H389" s="9">
        <v>4</v>
      </c>
      <c r="I389" s="9">
        <v>0.6076006293296814</v>
      </c>
      <c r="J389" s="9">
        <v>0.6076006293296814</v>
      </c>
      <c r="K389" s="9">
        <v>0</v>
      </c>
      <c r="L389" s="9">
        <v>60.10321044921875</v>
      </c>
    </row>
    <row r="390" spans="1:12" x14ac:dyDescent="0.25">
      <c r="A390" s="5" t="str">
        <f t="shared" si="6"/>
        <v>1AllAll Customers4025</v>
      </c>
      <c r="B390" s="9">
        <v>1</v>
      </c>
      <c r="C390" t="s">
        <v>129</v>
      </c>
      <c r="D390" t="s">
        <v>136</v>
      </c>
      <c r="E390" s="9">
        <v>4</v>
      </c>
      <c r="F390" s="9">
        <v>0</v>
      </c>
      <c r="G390" s="9">
        <v>2</v>
      </c>
      <c r="H390" s="9">
        <v>5</v>
      </c>
      <c r="I390" s="9">
        <v>0.58116543292999268</v>
      </c>
      <c r="J390" s="9">
        <v>0.58116543292999268</v>
      </c>
      <c r="K390" s="9">
        <v>0</v>
      </c>
      <c r="L390" s="9">
        <v>59.040088653564453</v>
      </c>
    </row>
    <row r="391" spans="1:12" x14ac:dyDescent="0.25">
      <c r="A391" s="5" t="str">
        <f t="shared" si="6"/>
        <v>1AllAll Customers4026</v>
      </c>
      <c r="B391" s="9">
        <v>1</v>
      </c>
      <c r="C391" t="s">
        <v>129</v>
      </c>
      <c r="D391" t="s">
        <v>136</v>
      </c>
      <c r="E391" s="9">
        <v>4</v>
      </c>
      <c r="F391" s="9">
        <v>0</v>
      </c>
      <c r="G391" s="9">
        <v>2</v>
      </c>
      <c r="H391" s="9">
        <v>6</v>
      </c>
      <c r="I391" s="9">
        <v>0.58300822973251343</v>
      </c>
      <c r="J391" s="9">
        <v>0.58300822973251343</v>
      </c>
      <c r="K391" s="9">
        <v>0</v>
      </c>
      <c r="L391" s="9">
        <v>58.311061859130859</v>
      </c>
    </row>
    <row r="392" spans="1:12" x14ac:dyDescent="0.25">
      <c r="A392" s="5" t="str">
        <f t="shared" si="6"/>
        <v>1AllAll Customers4027</v>
      </c>
      <c r="B392" s="9">
        <v>1</v>
      </c>
      <c r="C392" t="s">
        <v>129</v>
      </c>
      <c r="D392" t="s">
        <v>136</v>
      </c>
      <c r="E392" s="9">
        <v>4</v>
      </c>
      <c r="F392" s="9">
        <v>0</v>
      </c>
      <c r="G392" s="9">
        <v>2</v>
      </c>
      <c r="H392" s="9">
        <v>7</v>
      </c>
      <c r="I392" s="9">
        <v>0.61685752868652344</v>
      </c>
      <c r="J392" s="9">
        <v>0.61685752868652344</v>
      </c>
      <c r="K392" s="9">
        <v>0</v>
      </c>
      <c r="L392" s="9">
        <v>57.632530212402344</v>
      </c>
    </row>
    <row r="393" spans="1:12" x14ac:dyDescent="0.25">
      <c r="A393" s="5" t="str">
        <f t="shared" si="6"/>
        <v>1AllAll Customers4028</v>
      </c>
      <c r="B393" s="9">
        <v>1</v>
      </c>
      <c r="C393" t="s">
        <v>129</v>
      </c>
      <c r="D393" t="s">
        <v>136</v>
      </c>
      <c r="E393" s="9">
        <v>4</v>
      </c>
      <c r="F393" s="9">
        <v>0</v>
      </c>
      <c r="G393" s="9">
        <v>2</v>
      </c>
      <c r="H393" s="9">
        <v>8</v>
      </c>
      <c r="I393" s="9">
        <v>0.58500152826309204</v>
      </c>
      <c r="J393" s="9">
        <v>0.58500152826309204</v>
      </c>
      <c r="K393" s="9">
        <v>0</v>
      </c>
      <c r="L393" s="9">
        <v>57.512737274169922</v>
      </c>
    </row>
    <row r="394" spans="1:12" x14ac:dyDescent="0.25">
      <c r="A394" s="5" t="str">
        <f t="shared" si="6"/>
        <v>1AllAll Customers4029</v>
      </c>
      <c r="B394" s="9">
        <v>1</v>
      </c>
      <c r="C394" t="s">
        <v>129</v>
      </c>
      <c r="D394" t="s">
        <v>136</v>
      </c>
      <c r="E394" s="9">
        <v>4</v>
      </c>
      <c r="F394" s="9">
        <v>0</v>
      </c>
      <c r="G394" s="9">
        <v>2</v>
      </c>
      <c r="H394" s="9">
        <v>9</v>
      </c>
      <c r="I394" s="9">
        <v>0.43220573663711548</v>
      </c>
      <c r="J394" s="9">
        <v>0.43220573663711548</v>
      </c>
      <c r="K394" s="9">
        <v>0</v>
      </c>
      <c r="L394" s="9">
        <v>59.188907623291016</v>
      </c>
    </row>
    <row r="395" spans="1:12" x14ac:dyDescent="0.25">
      <c r="A395" s="5" t="str">
        <f t="shared" si="6"/>
        <v>1AllAll Customers40210</v>
      </c>
      <c r="B395" s="9">
        <v>1</v>
      </c>
      <c r="C395" t="s">
        <v>129</v>
      </c>
      <c r="D395" t="s">
        <v>136</v>
      </c>
      <c r="E395" s="9">
        <v>4</v>
      </c>
      <c r="F395" s="9">
        <v>0</v>
      </c>
      <c r="G395" s="9">
        <v>2</v>
      </c>
      <c r="H395" s="9">
        <v>10</v>
      </c>
      <c r="I395" s="9">
        <v>0.28628969192504883</v>
      </c>
      <c r="J395" s="9">
        <v>0.28628969192504883</v>
      </c>
      <c r="K395" s="9">
        <v>0</v>
      </c>
      <c r="L395" s="9">
        <v>63.521568298339844</v>
      </c>
    </row>
    <row r="396" spans="1:12" x14ac:dyDescent="0.25">
      <c r="A396" s="5" t="str">
        <f t="shared" si="6"/>
        <v>1AllAll Customers40211</v>
      </c>
      <c r="B396" s="9">
        <v>1</v>
      </c>
      <c r="C396" t="s">
        <v>129</v>
      </c>
      <c r="D396" t="s">
        <v>136</v>
      </c>
      <c r="E396" s="9">
        <v>4</v>
      </c>
      <c r="F396" s="9">
        <v>0</v>
      </c>
      <c r="G396" s="9">
        <v>2</v>
      </c>
      <c r="H396" s="9">
        <v>11</v>
      </c>
      <c r="I396" s="9">
        <v>0.21487709879875183</v>
      </c>
      <c r="J396" s="9">
        <v>0.21487709879875183</v>
      </c>
      <c r="K396" s="9">
        <v>0</v>
      </c>
      <c r="L396" s="9">
        <v>68.827583312988281</v>
      </c>
    </row>
    <row r="397" spans="1:12" x14ac:dyDescent="0.25">
      <c r="A397" s="5" t="str">
        <f t="shared" si="6"/>
        <v>1AllAll Customers40212</v>
      </c>
      <c r="B397" s="9">
        <v>1</v>
      </c>
      <c r="C397" t="s">
        <v>129</v>
      </c>
      <c r="D397" t="s">
        <v>136</v>
      </c>
      <c r="E397" s="9">
        <v>4</v>
      </c>
      <c r="F397" s="9">
        <v>0</v>
      </c>
      <c r="G397" s="9">
        <v>2</v>
      </c>
      <c r="H397" s="9">
        <v>12</v>
      </c>
      <c r="I397" s="9">
        <v>0.14340648055076599</v>
      </c>
      <c r="J397" s="9">
        <v>0.14340648055076599</v>
      </c>
      <c r="K397" s="9">
        <v>0</v>
      </c>
      <c r="L397" s="9">
        <v>73.65484619140625</v>
      </c>
    </row>
    <row r="398" spans="1:12" x14ac:dyDescent="0.25">
      <c r="A398" s="5" t="str">
        <f t="shared" si="6"/>
        <v>1AllAll Customers40213</v>
      </c>
      <c r="B398" s="9">
        <v>1</v>
      </c>
      <c r="C398" t="s">
        <v>129</v>
      </c>
      <c r="D398" t="s">
        <v>136</v>
      </c>
      <c r="E398" s="9">
        <v>4</v>
      </c>
      <c r="F398" s="9">
        <v>0</v>
      </c>
      <c r="G398" s="9">
        <v>2</v>
      </c>
      <c r="H398" s="9">
        <v>13</v>
      </c>
      <c r="I398" s="9">
        <v>0.14958900213241577</v>
      </c>
      <c r="J398" s="9">
        <v>0.14958900213241577</v>
      </c>
      <c r="K398" s="9">
        <v>0</v>
      </c>
      <c r="L398" s="9">
        <v>77.607650756835938</v>
      </c>
    </row>
    <row r="399" spans="1:12" x14ac:dyDescent="0.25">
      <c r="A399" s="5" t="str">
        <f t="shared" si="6"/>
        <v>1AllAll Customers40214</v>
      </c>
      <c r="B399" s="9">
        <v>1</v>
      </c>
      <c r="C399" t="s">
        <v>129</v>
      </c>
      <c r="D399" t="s">
        <v>136</v>
      </c>
      <c r="E399" s="9">
        <v>4</v>
      </c>
      <c r="F399" s="9">
        <v>0</v>
      </c>
      <c r="G399" s="9">
        <v>2</v>
      </c>
      <c r="H399" s="9">
        <v>14</v>
      </c>
      <c r="I399" s="9">
        <v>0.2337840348482132</v>
      </c>
      <c r="J399" s="9">
        <v>0.2337840348482132</v>
      </c>
      <c r="K399" s="9">
        <v>0</v>
      </c>
      <c r="L399" s="9">
        <v>80.399673461914063</v>
      </c>
    </row>
    <row r="400" spans="1:12" x14ac:dyDescent="0.25">
      <c r="A400" s="5" t="str">
        <f t="shared" si="6"/>
        <v>1AllAll Customers40215</v>
      </c>
      <c r="B400" s="9">
        <v>1</v>
      </c>
      <c r="C400" t="s">
        <v>129</v>
      </c>
      <c r="D400" t="s">
        <v>136</v>
      </c>
      <c r="E400" s="9">
        <v>4</v>
      </c>
      <c r="F400" s="9">
        <v>0</v>
      </c>
      <c r="G400" s="9">
        <v>2</v>
      </c>
      <c r="H400" s="9">
        <v>15</v>
      </c>
      <c r="I400" s="9">
        <v>0.3865012526512146</v>
      </c>
      <c r="J400" s="9">
        <v>0.3865012526512146</v>
      </c>
      <c r="K400" s="9">
        <v>0</v>
      </c>
      <c r="L400" s="9">
        <v>82.289016723632813</v>
      </c>
    </row>
    <row r="401" spans="1:12" x14ac:dyDescent="0.25">
      <c r="A401" s="5" t="str">
        <f t="shared" si="6"/>
        <v>1AllAll Customers40216</v>
      </c>
      <c r="B401" s="9">
        <v>1</v>
      </c>
      <c r="C401" t="s">
        <v>129</v>
      </c>
      <c r="D401" t="s">
        <v>136</v>
      </c>
      <c r="E401" s="9">
        <v>4</v>
      </c>
      <c r="F401" s="9">
        <v>0</v>
      </c>
      <c r="G401" s="9">
        <v>2</v>
      </c>
      <c r="H401" s="9">
        <v>16</v>
      </c>
      <c r="I401" s="9">
        <v>0.61411190032958984</v>
      </c>
      <c r="J401" s="9">
        <v>0.61411190032958984</v>
      </c>
      <c r="K401" s="9">
        <v>0</v>
      </c>
      <c r="L401" s="9">
        <v>82.912345886230469</v>
      </c>
    </row>
    <row r="402" spans="1:12" x14ac:dyDescent="0.25">
      <c r="A402" s="5" t="str">
        <f t="shared" si="6"/>
        <v>1AllAll Customers40217</v>
      </c>
      <c r="B402" s="9">
        <v>1</v>
      </c>
      <c r="C402" t="s">
        <v>129</v>
      </c>
      <c r="D402" t="s">
        <v>136</v>
      </c>
      <c r="E402" s="9">
        <v>4</v>
      </c>
      <c r="F402" s="9">
        <v>0</v>
      </c>
      <c r="G402" s="9">
        <v>2</v>
      </c>
      <c r="H402" s="9">
        <v>17</v>
      </c>
      <c r="I402" s="9">
        <v>0.85168039798736572</v>
      </c>
      <c r="J402" s="9">
        <v>0.43932020664215088</v>
      </c>
      <c r="K402" s="9">
        <v>2.65648253262043E-2</v>
      </c>
      <c r="L402" s="9">
        <v>82.580162048339844</v>
      </c>
    </row>
    <row r="403" spans="1:12" x14ac:dyDescent="0.25">
      <c r="A403" s="5" t="str">
        <f t="shared" si="6"/>
        <v>1AllAll Customers40218</v>
      </c>
      <c r="B403" s="9">
        <v>1</v>
      </c>
      <c r="C403" t="s">
        <v>129</v>
      </c>
      <c r="D403" t="s">
        <v>136</v>
      </c>
      <c r="E403" s="9">
        <v>4</v>
      </c>
      <c r="F403" s="9">
        <v>0</v>
      </c>
      <c r="G403" s="9">
        <v>2</v>
      </c>
      <c r="H403" s="9">
        <v>18</v>
      </c>
      <c r="I403" s="9">
        <v>1.0800720453262329</v>
      </c>
      <c r="J403" s="9">
        <v>0.68801593780517578</v>
      </c>
      <c r="K403" s="9">
        <v>4.4736828655004501E-2</v>
      </c>
      <c r="L403" s="9">
        <v>81.9434814453125</v>
      </c>
    </row>
    <row r="404" spans="1:12" x14ac:dyDescent="0.25">
      <c r="A404" s="5" t="str">
        <f t="shared" si="6"/>
        <v>1AllAll Customers40219</v>
      </c>
      <c r="B404" s="9">
        <v>1</v>
      </c>
      <c r="C404" t="s">
        <v>129</v>
      </c>
      <c r="D404" t="s">
        <v>136</v>
      </c>
      <c r="E404" s="9">
        <v>4</v>
      </c>
      <c r="F404" s="9">
        <v>0</v>
      </c>
      <c r="G404" s="9">
        <v>2</v>
      </c>
      <c r="H404" s="9">
        <v>19</v>
      </c>
      <c r="I404" s="9">
        <v>1.2439675331115723</v>
      </c>
      <c r="J404" s="9">
        <v>0.98945105075836182</v>
      </c>
      <c r="K404" s="9">
        <v>2.9961563646793365E-2</v>
      </c>
      <c r="L404" s="9">
        <v>80.78466796875</v>
      </c>
    </row>
    <row r="405" spans="1:12" x14ac:dyDescent="0.25">
      <c r="A405" s="5" t="str">
        <f t="shared" si="6"/>
        <v>1AllAll Customers40220</v>
      </c>
      <c r="B405" s="9">
        <v>1</v>
      </c>
      <c r="C405" t="s">
        <v>129</v>
      </c>
      <c r="D405" t="s">
        <v>136</v>
      </c>
      <c r="E405" s="9">
        <v>4</v>
      </c>
      <c r="F405" s="9">
        <v>0</v>
      </c>
      <c r="G405" s="9">
        <v>2</v>
      </c>
      <c r="H405" s="9">
        <v>20</v>
      </c>
      <c r="I405" s="9">
        <v>1.3268855810165405</v>
      </c>
      <c r="J405" s="9">
        <v>1.1364204883575439</v>
      </c>
      <c r="K405" s="9">
        <v>2.1967990323901176E-2</v>
      </c>
      <c r="L405" s="9">
        <v>78.195785522460938</v>
      </c>
    </row>
    <row r="406" spans="1:12" x14ac:dyDescent="0.25">
      <c r="A406" s="5" t="str">
        <f t="shared" si="6"/>
        <v>1AllAll Customers40221</v>
      </c>
      <c r="B406" s="9">
        <v>1</v>
      </c>
      <c r="C406" t="s">
        <v>129</v>
      </c>
      <c r="D406" t="s">
        <v>136</v>
      </c>
      <c r="E406" s="9">
        <v>4</v>
      </c>
      <c r="F406" s="9">
        <v>0</v>
      </c>
      <c r="G406" s="9">
        <v>2</v>
      </c>
      <c r="H406" s="9">
        <v>21</v>
      </c>
      <c r="I406" s="9">
        <v>1.3263891935348511</v>
      </c>
      <c r="J406" s="9">
        <v>1.1716359853744507</v>
      </c>
      <c r="K406" s="9">
        <v>3.229261189699173E-2</v>
      </c>
      <c r="L406" s="9">
        <v>73.843009948730469</v>
      </c>
    </row>
    <row r="407" spans="1:12" x14ac:dyDescent="0.25">
      <c r="A407" s="5" t="str">
        <f t="shared" si="6"/>
        <v>1AllAll Customers40222</v>
      </c>
      <c r="B407" s="9">
        <v>1</v>
      </c>
      <c r="C407" t="s">
        <v>129</v>
      </c>
      <c r="D407" t="s">
        <v>136</v>
      </c>
      <c r="E407" s="9">
        <v>4</v>
      </c>
      <c r="F407" s="9">
        <v>0</v>
      </c>
      <c r="G407" s="9">
        <v>2</v>
      </c>
      <c r="H407" s="9">
        <v>22</v>
      </c>
      <c r="I407" s="9">
        <v>1.2519434690475464</v>
      </c>
      <c r="J407" s="9">
        <v>1.5514886379241943</v>
      </c>
      <c r="K407" s="9">
        <v>4.9874529242515564E-2</v>
      </c>
      <c r="L407" s="9">
        <v>69.696395874023438</v>
      </c>
    </row>
    <row r="408" spans="1:12" x14ac:dyDescent="0.25">
      <c r="A408" s="5" t="str">
        <f t="shared" si="6"/>
        <v>1AllAll Customers40223</v>
      </c>
      <c r="B408" s="9">
        <v>1</v>
      </c>
      <c r="C408" t="s">
        <v>129</v>
      </c>
      <c r="D408" t="s">
        <v>136</v>
      </c>
      <c r="E408" s="9">
        <v>4</v>
      </c>
      <c r="F408" s="9">
        <v>0</v>
      </c>
      <c r="G408" s="9">
        <v>2</v>
      </c>
      <c r="H408" s="9">
        <v>23</v>
      </c>
      <c r="I408" s="9">
        <v>1.1564035415649414</v>
      </c>
      <c r="J408" s="9">
        <v>1.2324504852294922</v>
      </c>
      <c r="K408" s="9">
        <v>3.6073267459869385E-2</v>
      </c>
      <c r="L408" s="9">
        <v>66.69232177734375</v>
      </c>
    </row>
    <row r="409" spans="1:12" x14ac:dyDescent="0.25">
      <c r="A409" s="5" t="str">
        <f t="shared" si="6"/>
        <v>1AllAll Customers40224</v>
      </c>
      <c r="B409" s="9">
        <v>1</v>
      </c>
      <c r="C409" t="s">
        <v>129</v>
      </c>
      <c r="D409" t="s">
        <v>136</v>
      </c>
      <c r="E409" s="9">
        <v>4</v>
      </c>
      <c r="F409" s="9">
        <v>0</v>
      </c>
      <c r="G409" s="9">
        <v>2</v>
      </c>
      <c r="H409" s="9">
        <v>24</v>
      </c>
      <c r="I409" s="9">
        <v>0.98737704753875732</v>
      </c>
      <c r="J409" s="9">
        <v>1.0085893869400024</v>
      </c>
      <c r="K409" s="9">
        <v>1.0606158524751663E-2</v>
      </c>
      <c r="L409" s="9">
        <v>64.569496154785156</v>
      </c>
    </row>
    <row r="410" spans="1:12" x14ac:dyDescent="0.25">
      <c r="A410" s="5" t="str">
        <f t="shared" si="6"/>
        <v>1AllAll Customers40101</v>
      </c>
      <c r="B410" s="9">
        <v>1</v>
      </c>
      <c r="C410" t="s">
        <v>129</v>
      </c>
      <c r="D410" s="3" t="s">
        <v>136</v>
      </c>
      <c r="E410" s="9">
        <v>4</v>
      </c>
      <c r="F410" s="9">
        <v>0</v>
      </c>
      <c r="G410" s="9">
        <v>10</v>
      </c>
      <c r="H410" s="9">
        <v>1</v>
      </c>
      <c r="I410" s="9">
        <v>1.2091079950332642</v>
      </c>
      <c r="J410" s="9">
        <v>1.2091079950332642</v>
      </c>
      <c r="K410" s="9">
        <v>0</v>
      </c>
      <c r="L410" s="9">
        <v>71.611915588378906</v>
      </c>
    </row>
    <row r="411" spans="1:12" x14ac:dyDescent="0.25">
      <c r="A411" s="5" t="str">
        <f t="shared" si="6"/>
        <v>1AllAll Customers40102</v>
      </c>
      <c r="B411" s="9">
        <v>1</v>
      </c>
      <c r="C411" t="s">
        <v>129</v>
      </c>
      <c r="D411" s="3" t="s">
        <v>136</v>
      </c>
      <c r="E411" s="9">
        <v>4</v>
      </c>
      <c r="F411" s="9">
        <v>0</v>
      </c>
      <c r="G411" s="9">
        <v>10</v>
      </c>
      <c r="H411" s="9">
        <v>2</v>
      </c>
      <c r="I411" s="9">
        <v>0.96679288148880005</v>
      </c>
      <c r="J411" s="9">
        <v>0.96679288148880005</v>
      </c>
      <c r="K411" s="9">
        <v>0</v>
      </c>
      <c r="L411" s="9">
        <v>69.178276062011719</v>
      </c>
    </row>
    <row r="412" spans="1:12" x14ac:dyDescent="0.25">
      <c r="A412" s="5" t="str">
        <f t="shared" si="6"/>
        <v>1AllAll Customers40103</v>
      </c>
      <c r="B412" s="9">
        <v>1</v>
      </c>
      <c r="C412" t="s">
        <v>129</v>
      </c>
      <c r="D412" s="3" t="s">
        <v>136</v>
      </c>
      <c r="E412" s="9">
        <v>4</v>
      </c>
      <c r="F412" s="9">
        <v>0</v>
      </c>
      <c r="G412" s="9">
        <v>10</v>
      </c>
      <c r="H412" s="9">
        <v>3</v>
      </c>
      <c r="I412" s="9">
        <v>0.81951290369033813</v>
      </c>
      <c r="J412" s="9">
        <v>0.81951290369033813</v>
      </c>
      <c r="K412" s="9">
        <v>0</v>
      </c>
      <c r="L412" s="9">
        <v>67.32720947265625</v>
      </c>
    </row>
    <row r="413" spans="1:12" x14ac:dyDescent="0.25">
      <c r="A413" s="5" t="str">
        <f t="shared" si="6"/>
        <v>1AllAll Customers40104</v>
      </c>
      <c r="B413" s="9">
        <v>1</v>
      </c>
      <c r="C413" t="s">
        <v>129</v>
      </c>
      <c r="D413" s="3" t="s">
        <v>136</v>
      </c>
      <c r="E413" s="9">
        <v>4</v>
      </c>
      <c r="F413" s="9">
        <v>0</v>
      </c>
      <c r="G413" s="9">
        <v>10</v>
      </c>
      <c r="H413" s="9">
        <v>4</v>
      </c>
      <c r="I413" s="9">
        <v>0.72680878639221191</v>
      </c>
      <c r="J413" s="9">
        <v>0.72680878639221191</v>
      </c>
      <c r="K413" s="9">
        <v>0</v>
      </c>
      <c r="L413" s="9">
        <v>65.928009033203125</v>
      </c>
    </row>
    <row r="414" spans="1:12" x14ac:dyDescent="0.25">
      <c r="A414" s="5" t="str">
        <f t="shared" si="6"/>
        <v>1AllAll Customers40105</v>
      </c>
      <c r="B414" s="9">
        <v>1</v>
      </c>
      <c r="C414" t="s">
        <v>129</v>
      </c>
      <c r="D414" s="3" t="s">
        <v>136</v>
      </c>
      <c r="E414" s="9">
        <v>4</v>
      </c>
      <c r="F414" s="9">
        <v>0</v>
      </c>
      <c r="G414" s="9">
        <v>10</v>
      </c>
      <c r="H414" s="9">
        <v>5</v>
      </c>
      <c r="I414" s="9">
        <v>0.67811113595962524</v>
      </c>
      <c r="J414" s="9">
        <v>0.67811113595962524</v>
      </c>
      <c r="K414" s="9">
        <v>0</v>
      </c>
      <c r="L414" s="9">
        <v>66.067176818847656</v>
      </c>
    </row>
    <row r="415" spans="1:12" x14ac:dyDescent="0.25">
      <c r="A415" s="5" t="str">
        <f t="shared" si="6"/>
        <v>1AllAll Customers40106</v>
      </c>
      <c r="B415" s="9">
        <v>1</v>
      </c>
      <c r="C415" t="s">
        <v>129</v>
      </c>
      <c r="D415" s="3" t="s">
        <v>136</v>
      </c>
      <c r="E415" s="9">
        <v>4</v>
      </c>
      <c r="F415" s="9">
        <v>0</v>
      </c>
      <c r="G415" s="9">
        <v>10</v>
      </c>
      <c r="H415" s="9">
        <v>6</v>
      </c>
      <c r="I415" s="9">
        <v>0.68056708574295044</v>
      </c>
      <c r="J415" s="9">
        <v>0.68056708574295044</v>
      </c>
      <c r="K415" s="9">
        <v>0</v>
      </c>
      <c r="L415" s="9">
        <v>66.236778259277344</v>
      </c>
    </row>
    <row r="416" spans="1:12" x14ac:dyDescent="0.25">
      <c r="A416" s="5" t="str">
        <f t="shared" si="6"/>
        <v>1AllAll Customers40107</v>
      </c>
      <c r="B416" s="9">
        <v>1</v>
      </c>
      <c r="C416" t="s">
        <v>129</v>
      </c>
      <c r="D416" s="3" t="s">
        <v>136</v>
      </c>
      <c r="E416" s="9">
        <v>4</v>
      </c>
      <c r="F416" s="9">
        <v>0</v>
      </c>
      <c r="G416" s="9">
        <v>10</v>
      </c>
      <c r="H416" s="9">
        <v>7</v>
      </c>
      <c r="I416" s="9">
        <v>0.70528703927993774</v>
      </c>
      <c r="J416" s="9">
        <v>0.70528703927993774</v>
      </c>
      <c r="K416" s="9">
        <v>0</v>
      </c>
      <c r="L416" s="9">
        <v>66.591072082519531</v>
      </c>
    </row>
    <row r="417" spans="1:12" x14ac:dyDescent="0.25">
      <c r="A417" s="5" t="str">
        <f t="shared" si="6"/>
        <v>1AllAll Customers40108</v>
      </c>
      <c r="B417" s="9">
        <v>1</v>
      </c>
      <c r="C417" t="s">
        <v>129</v>
      </c>
      <c r="D417" s="3" t="s">
        <v>136</v>
      </c>
      <c r="E417" s="9">
        <v>4</v>
      </c>
      <c r="F417" s="9">
        <v>0</v>
      </c>
      <c r="G417" s="9">
        <v>10</v>
      </c>
      <c r="H417" s="9">
        <v>8</v>
      </c>
      <c r="I417" s="9">
        <v>0.68330752849578857</v>
      </c>
      <c r="J417" s="9">
        <v>0.68330752849578857</v>
      </c>
      <c r="K417" s="9">
        <v>0</v>
      </c>
      <c r="L417" s="9">
        <v>67.016014099121094</v>
      </c>
    </row>
    <row r="418" spans="1:12" x14ac:dyDescent="0.25">
      <c r="A418" s="5" t="str">
        <f t="shared" si="6"/>
        <v>1AllAll Customers40109</v>
      </c>
      <c r="B418" s="9">
        <v>1</v>
      </c>
      <c r="C418" t="s">
        <v>129</v>
      </c>
      <c r="D418" s="3" t="s">
        <v>136</v>
      </c>
      <c r="E418" s="9">
        <v>4</v>
      </c>
      <c r="F418" s="9">
        <v>0</v>
      </c>
      <c r="G418" s="9">
        <v>10</v>
      </c>
      <c r="H418" s="9">
        <v>9</v>
      </c>
      <c r="I418" s="9">
        <v>0.58217155933380127</v>
      </c>
      <c r="J418" s="9">
        <v>0.58217155933380127</v>
      </c>
      <c r="K418" s="9">
        <v>0</v>
      </c>
      <c r="L418" s="9">
        <v>69.844528198242188</v>
      </c>
    </row>
    <row r="419" spans="1:12" x14ac:dyDescent="0.25">
      <c r="A419" s="5" t="str">
        <f t="shared" si="6"/>
        <v>1AllAll Customers401010</v>
      </c>
      <c r="B419" s="9">
        <v>1</v>
      </c>
      <c r="C419" t="s">
        <v>129</v>
      </c>
      <c r="D419" s="3" t="s">
        <v>136</v>
      </c>
      <c r="E419" s="9">
        <v>4</v>
      </c>
      <c r="F419" s="9">
        <v>0</v>
      </c>
      <c r="G419" s="9">
        <v>10</v>
      </c>
      <c r="H419" s="9">
        <v>10</v>
      </c>
      <c r="I419" s="9">
        <v>0.54085731506347656</v>
      </c>
      <c r="J419" s="9">
        <v>0.54085731506347656</v>
      </c>
      <c r="K419" s="9">
        <v>0</v>
      </c>
      <c r="L419" s="9">
        <v>74.108543395996094</v>
      </c>
    </row>
    <row r="420" spans="1:12" x14ac:dyDescent="0.25">
      <c r="A420" s="5" t="str">
        <f t="shared" si="6"/>
        <v>1AllAll Customers401011</v>
      </c>
      <c r="B420" s="9">
        <v>1</v>
      </c>
      <c r="C420" t="s">
        <v>129</v>
      </c>
      <c r="D420" s="3" t="s">
        <v>136</v>
      </c>
      <c r="E420" s="9">
        <v>4</v>
      </c>
      <c r="F420" s="9">
        <v>0</v>
      </c>
      <c r="G420" s="9">
        <v>10</v>
      </c>
      <c r="H420" s="9">
        <v>11</v>
      </c>
      <c r="I420" s="9">
        <v>0.57562094926834106</v>
      </c>
      <c r="J420" s="9">
        <v>0.57562094926834106</v>
      </c>
      <c r="K420" s="9">
        <v>0</v>
      </c>
      <c r="L420" s="9">
        <v>78.287956237792969</v>
      </c>
    </row>
    <row r="421" spans="1:12" x14ac:dyDescent="0.25">
      <c r="A421" s="5" t="str">
        <f t="shared" si="6"/>
        <v>1AllAll Customers401012</v>
      </c>
      <c r="B421" s="9">
        <v>1</v>
      </c>
      <c r="C421" t="s">
        <v>129</v>
      </c>
      <c r="D421" s="3" t="s">
        <v>136</v>
      </c>
      <c r="E421" s="9">
        <v>4</v>
      </c>
      <c r="F421" s="9">
        <v>0</v>
      </c>
      <c r="G421" s="9">
        <v>10</v>
      </c>
      <c r="H421" s="9">
        <v>12</v>
      </c>
      <c r="I421" s="9">
        <v>0.67338359355926514</v>
      </c>
      <c r="J421" s="9">
        <v>0.67338359355926514</v>
      </c>
      <c r="K421" s="9">
        <v>0</v>
      </c>
      <c r="L421" s="9">
        <v>82.258987426757813</v>
      </c>
    </row>
    <row r="422" spans="1:12" x14ac:dyDescent="0.25">
      <c r="A422" s="5" t="str">
        <f t="shared" si="6"/>
        <v>1AllAll Customers401013</v>
      </c>
      <c r="B422" s="9">
        <v>1</v>
      </c>
      <c r="C422" t="s">
        <v>129</v>
      </c>
      <c r="D422" s="3" t="s">
        <v>136</v>
      </c>
      <c r="E422" s="9">
        <v>4</v>
      </c>
      <c r="F422" s="9">
        <v>0</v>
      </c>
      <c r="G422" s="9">
        <v>10</v>
      </c>
      <c r="H422" s="9">
        <v>13</v>
      </c>
      <c r="I422" s="9">
        <v>0.85683238506317139</v>
      </c>
      <c r="J422" s="9">
        <v>0.85683238506317139</v>
      </c>
      <c r="K422" s="9">
        <v>0</v>
      </c>
      <c r="L422" s="9">
        <v>85.240081787109375</v>
      </c>
    </row>
    <row r="423" spans="1:12" x14ac:dyDescent="0.25">
      <c r="A423" s="5" t="str">
        <f t="shared" si="6"/>
        <v>1AllAll Customers401014</v>
      </c>
      <c r="B423" s="9">
        <v>1</v>
      </c>
      <c r="C423" t="s">
        <v>129</v>
      </c>
      <c r="D423" s="3" t="s">
        <v>136</v>
      </c>
      <c r="E423" s="9">
        <v>4</v>
      </c>
      <c r="F423" s="9">
        <v>0</v>
      </c>
      <c r="G423" s="9">
        <v>10</v>
      </c>
      <c r="H423" s="9">
        <v>14</v>
      </c>
      <c r="I423" s="9">
        <v>1.0999541282653809</v>
      </c>
      <c r="J423" s="9">
        <v>1.0999541282653809</v>
      </c>
      <c r="K423" s="9">
        <v>0</v>
      </c>
      <c r="L423" s="9">
        <v>87.217208862304688</v>
      </c>
    </row>
    <row r="424" spans="1:12" x14ac:dyDescent="0.25">
      <c r="A424" s="5" t="str">
        <f t="shared" si="6"/>
        <v>1AllAll Customers401015</v>
      </c>
      <c r="B424" s="9">
        <v>1</v>
      </c>
      <c r="C424" t="s">
        <v>129</v>
      </c>
      <c r="D424" s="3" t="s">
        <v>136</v>
      </c>
      <c r="E424" s="9">
        <v>4</v>
      </c>
      <c r="F424" s="9">
        <v>0</v>
      </c>
      <c r="G424" s="9">
        <v>10</v>
      </c>
      <c r="H424" s="9">
        <v>15</v>
      </c>
      <c r="I424" s="9">
        <v>1.3629447221755981</v>
      </c>
      <c r="J424" s="9">
        <v>1.3629447221755981</v>
      </c>
      <c r="K424" s="9">
        <v>0</v>
      </c>
      <c r="L424" s="9">
        <v>88.632278442382813</v>
      </c>
    </row>
    <row r="425" spans="1:12" x14ac:dyDescent="0.25">
      <c r="A425" s="5" t="str">
        <f t="shared" si="6"/>
        <v>1AllAll Customers401016</v>
      </c>
      <c r="B425" s="9">
        <v>1</v>
      </c>
      <c r="C425" t="s">
        <v>129</v>
      </c>
      <c r="D425" s="3" t="s">
        <v>136</v>
      </c>
      <c r="E425" s="9">
        <v>4</v>
      </c>
      <c r="F425" s="9">
        <v>0</v>
      </c>
      <c r="G425" s="9">
        <v>10</v>
      </c>
      <c r="H425" s="9">
        <v>16</v>
      </c>
      <c r="I425" s="9">
        <v>1.6715892553329468</v>
      </c>
      <c r="J425" s="9">
        <v>1.6715892553329468</v>
      </c>
      <c r="K425" s="9">
        <v>0</v>
      </c>
      <c r="L425" s="9">
        <v>89.947158813476563</v>
      </c>
    </row>
    <row r="426" spans="1:12" x14ac:dyDescent="0.25">
      <c r="A426" s="5" t="str">
        <f t="shared" si="6"/>
        <v>1AllAll Customers401017</v>
      </c>
      <c r="B426" s="9">
        <v>1</v>
      </c>
      <c r="C426" t="s">
        <v>129</v>
      </c>
      <c r="D426" s="3" t="s">
        <v>136</v>
      </c>
      <c r="E426" s="9">
        <v>4</v>
      </c>
      <c r="F426" s="9">
        <v>0</v>
      </c>
      <c r="G426" s="9">
        <v>10</v>
      </c>
      <c r="H426" s="9">
        <v>17</v>
      </c>
      <c r="I426" s="9">
        <v>1.939692497253418</v>
      </c>
      <c r="J426" s="9">
        <v>0.97319895029067993</v>
      </c>
      <c r="K426" s="9">
        <v>1.4471043832600117E-2</v>
      </c>
      <c r="L426" s="9">
        <v>90.689369201660156</v>
      </c>
    </row>
    <row r="427" spans="1:12" x14ac:dyDescent="0.25">
      <c r="A427" s="5" t="str">
        <f t="shared" si="6"/>
        <v>1AllAll Customers401018</v>
      </c>
      <c r="B427" s="9">
        <v>1</v>
      </c>
      <c r="C427" t="s">
        <v>129</v>
      </c>
      <c r="D427" s="3" t="s">
        <v>136</v>
      </c>
      <c r="E427" s="9">
        <v>4</v>
      </c>
      <c r="F427" s="9">
        <v>0</v>
      </c>
      <c r="G427" s="9">
        <v>10</v>
      </c>
      <c r="H427" s="9">
        <v>18</v>
      </c>
      <c r="I427" s="9">
        <v>2.169339656829834</v>
      </c>
      <c r="J427" s="9">
        <v>1.5853769779205322</v>
      </c>
      <c r="K427" s="9">
        <v>2.6400716975331306E-2</v>
      </c>
      <c r="L427" s="9">
        <v>90.897987365722656</v>
      </c>
    </row>
    <row r="428" spans="1:12" x14ac:dyDescent="0.25">
      <c r="A428" s="5" t="str">
        <f t="shared" si="6"/>
        <v>1AllAll Customers401019</v>
      </c>
      <c r="B428" s="9">
        <v>1</v>
      </c>
      <c r="C428" t="s">
        <v>129</v>
      </c>
      <c r="D428" s="3" t="s">
        <v>136</v>
      </c>
      <c r="E428" s="9">
        <v>4</v>
      </c>
      <c r="F428" s="9">
        <v>0</v>
      </c>
      <c r="G428" s="9">
        <v>10</v>
      </c>
      <c r="H428" s="9">
        <v>19</v>
      </c>
      <c r="I428" s="9">
        <v>2.2795224189758301</v>
      </c>
      <c r="J428" s="9">
        <v>1.9024497270584106</v>
      </c>
      <c r="K428" s="9">
        <v>1.5993263572454453E-2</v>
      </c>
      <c r="L428" s="9">
        <v>90.199386596679688</v>
      </c>
    </row>
    <row r="429" spans="1:12" x14ac:dyDescent="0.25">
      <c r="A429" s="5" t="str">
        <f t="shared" si="6"/>
        <v>1AllAll Customers401020</v>
      </c>
      <c r="B429" s="9">
        <v>1</v>
      </c>
      <c r="C429" t="s">
        <v>129</v>
      </c>
      <c r="D429" s="3" t="s">
        <v>136</v>
      </c>
      <c r="E429" s="9">
        <v>4</v>
      </c>
      <c r="F429" s="9">
        <v>0</v>
      </c>
      <c r="G429" s="9">
        <v>10</v>
      </c>
      <c r="H429" s="9">
        <v>20</v>
      </c>
      <c r="I429" s="9">
        <v>2.2442796230316162</v>
      </c>
      <c r="J429" s="9">
        <v>1.9706404209136963</v>
      </c>
      <c r="K429" s="9">
        <v>1.1891495436429977E-2</v>
      </c>
      <c r="L429" s="9">
        <v>88.333541870117188</v>
      </c>
    </row>
    <row r="430" spans="1:12" x14ac:dyDescent="0.25">
      <c r="A430" s="5" t="str">
        <f t="shared" si="6"/>
        <v>1AllAll Customers401021</v>
      </c>
      <c r="B430" s="9">
        <v>1</v>
      </c>
      <c r="C430" t="s">
        <v>129</v>
      </c>
      <c r="D430" s="3" t="s">
        <v>136</v>
      </c>
      <c r="E430" s="9">
        <v>4</v>
      </c>
      <c r="F430" s="9">
        <v>0</v>
      </c>
      <c r="G430" s="9">
        <v>10</v>
      </c>
      <c r="H430" s="9">
        <v>21</v>
      </c>
      <c r="I430" s="9">
        <v>2.178797721862793</v>
      </c>
      <c r="J430" s="9">
        <v>1.9315204620361328</v>
      </c>
      <c r="K430" s="9">
        <v>1.0178428143262863E-2</v>
      </c>
      <c r="L430" s="9">
        <v>85.120391845703125</v>
      </c>
    </row>
    <row r="431" spans="1:12" x14ac:dyDescent="0.25">
      <c r="A431" s="5" t="str">
        <f t="shared" si="6"/>
        <v>1AllAll Customers401022</v>
      </c>
      <c r="B431" s="9">
        <v>1</v>
      </c>
      <c r="C431" t="s">
        <v>129</v>
      </c>
      <c r="D431" s="3" t="s">
        <v>136</v>
      </c>
      <c r="E431" s="9">
        <v>4</v>
      </c>
      <c r="F431" s="9">
        <v>0</v>
      </c>
      <c r="G431" s="9">
        <v>10</v>
      </c>
      <c r="H431" s="9">
        <v>22</v>
      </c>
      <c r="I431" s="9">
        <v>2.0589418411254883</v>
      </c>
      <c r="J431" s="9">
        <v>2.5057141780853271</v>
      </c>
      <c r="K431" s="9">
        <v>1.3017027638852596E-2</v>
      </c>
      <c r="L431" s="9">
        <v>82.17431640625</v>
      </c>
    </row>
    <row r="432" spans="1:12" x14ac:dyDescent="0.25">
      <c r="A432" s="5" t="str">
        <f t="shared" si="6"/>
        <v>1AllAll Customers401023</v>
      </c>
      <c r="B432" s="9">
        <v>1</v>
      </c>
      <c r="C432" t="s">
        <v>129</v>
      </c>
      <c r="D432" s="3" t="s">
        <v>136</v>
      </c>
      <c r="E432" s="9">
        <v>4</v>
      </c>
      <c r="F432" s="9">
        <v>0</v>
      </c>
      <c r="G432" s="9">
        <v>10</v>
      </c>
      <c r="H432" s="9">
        <v>23</v>
      </c>
      <c r="I432" s="9">
        <v>1.8485064506530762</v>
      </c>
      <c r="J432" s="9">
        <v>2.0092380046844482</v>
      </c>
      <c r="K432" s="9">
        <v>9.9839251488447189E-3</v>
      </c>
      <c r="L432" s="9">
        <v>79.289443969726563</v>
      </c>
    </row>
    <row r="433" spans="1:12" x14ac:dyDescent="0.25">
      <c r="A433" s="5" t="str">
        <f t="shared" si="6"/>
        <v>1AllAll Customers401024</v>
      </c>
      <c r="B433" s="9">
        <v>1</v>
      </c>
      <c r="C433" t="s">
        <v>129</v>
      </c>
      <c r="D433" s="3" t="s">
        <v>136</v>
      </c>
      <c r="E433" s="9">
        <v>4</v>
      </c>
      <c r="F433" s="9">
        <v>0</v>
      </c>
      <c r="G433" s="9">
        <v>10</v>
      </c>
      <c r="H433" s="9">
        <v>24</v>
      </c>
      <c r="I433" s="9">
        <v>1.5602507591247559</v>
      </c>
      <c r="J433" s="9">
        <v>1.6437040567398071</v>
      </c>
      <c r="K433" s="9">
        <v>8.7069645524024963E-3</v>
      </c>
      <c r="L433" s="9">
        <v>76.267227172851563</v>
      </c>
    </row>
    <row r="434" spans="1:12" x14ac:dyDescent="0.25">
      <c r="A434" s="5" t="str">
        <f t="shared" si="6"/>
        <v>1AllAll Customers4121</v>
      </c>
      <c r="B434" s="9">
        <v>1</v>
      </c>
      <c r="C434" t="s">
        <v>129</v>
      </c>
      <c r="D434" t="s">
        <v>136</v>
      </c>
      <c r="E434" s="9">
        <v>4</v>
      </c>
      <c r="F434" s="9">
        <v>1</v>
      </c>
      <c r="G434" s="9">
        <v>2</v>
      </c>
      <c r="H434" s="9">
        <v>1</v>
      </c>
      <c r="I434" s="9">
        <v>0.89338856935501099</v>
      </c>
      <c r="J434" s="9">
        <v>0.89338856935501099</v>
      </c>
      <c r="K434" s="9">
        <v>0</v>
      </c>
      <c r="L434" s="9">
        <v>65.458412170410156</v>
      </c>
    </row>
    <row r="435" spans="1:12" x14ac:dyDescent="0.25">
      <c r="A435" s="5" t="str">
        <f t="shared" si="6"/>
        <v>1AllAll Customers4122</v>
      </c>
      <c r="B435" s="9">
        <v>1</v>
      </c>
      <c r="C435" t="s">
        <v>129</v>
      </c>
      <c r="D435" t="s">
        <v>136</v>
      </c>
      <c r="E435" s="9">
        <v>4</v>
      </c>
      <c r="F435" s="9">
        <v>1</v>
      </c>
      <c r="G435" s="9">
        <v>2</v>
      </c>
      <c r="H435" s="9">
        <v>2</v>
      </c>
      <c r="I435" s="9">
        <v>0.77788513898849487</v>
      </c>
      <c r="J435" s="9">
        <v>0.77788513898849487</v>
      </c>
      <c r="K435" s="9">
        <v>0</v>
      </c>
      <c r="L435" s="9">
        <v>64.213729858398438</v>
      </c>
    </row>
    <row r="436" spans="1:12" x14ac:dyDescent="0.25">
      <c r="A436" s="5" t="str">
        <f t="shared" si="6"/>
        <v>1AllAll Customers4123</v>
      </c>
      <c r="B436" s="9">
        <v>1</v>
      </c>
      <c r="C436" t="s">
        <v>129</v>
      </c>
      <c r="D436" t="s">
        <v>136</v>
      </c>
      <c r="E436" s="9">
        <v>4</v>
      </c>
      <c r="F436" s="9">
        <v>1</v>
      </c>
      <c r="G436" s="9">
        <v>2</v>
      </c>
      <c r="H436" s="9">
        <v>3</v>
      </c>
      <c r="I436" s="9">
        <v>0.69640123844146729</v>
      </c>
      <c r="J436" s="9">
        <v>0.69640123844146729</v>
      </c>
      <c r="K436" s="9">
        <v>0</v>
      </c>
      <c r="L436" s="9">
        <v>63.139122009277344</v>
      </c>
    </row>
    <row r="437" spans="1:12" x14ac:dyDescent="0.25">
      <c r="A437" s="5" t="str">
        <f t="shared" si="6"/>
        <v>1AllAll Customers4124</v>
      </c>
      <c r="B437" s="9">
        <v>1</v>
      </c>
      <c r="C437" t="s">
        <v>129</v>
      </c>
      <c r="D437" t="s">
        <v>136</v>
      </c>
      <c r="E437" s="9">
        <v>4</v>
      </c>
      <c r="F437" s="9">
        <v>1</v>
      </c>
      <c r="G437" s="9">
        <v>2</v>
      </c>
      <c r="H437" s="9">
        <v>4</v>
      </c>
      <c r="I437" s="9">
        <v>0.63918220996856689</v>
      </c>
      <c r="J437" s="9">
        <v>0.63918220996856689</v>
      </c>
      <c r="K437" s="9">
        <v>0</v>
      </c>
      <c r="L437" s="9">
        <v>62.026206970214844</v>
      </c>
    </row>
    <row r="438" spans="1:12" x14ac:dyDescent="0.25">
      <c r="A438" s="5" t="str">
        <f t="shared" si="6"/>
        <v>1AllAll Customers4125</v>
      </c>
      <c r="B438" s="9">
        <v>1</v>
      </c>
      <c r="C438" t="s">
        <v>129</v>
      </c>
      <c r="D438" t="s">
        <v>136</v>
      </c>
      <c r="E438" s="9">
        <v>4</v>
      </c>
      <c r="F438" s="9">
        <v>1</v>
      </c>
      <c r="G438" s="9">
        <v>2</v>
      </c>
      <c r="H438" s="9">
        <v>5</v>
      </c>
      <c r="I438" s="9">
        <v>0.60188567638397217</v>
      </c>
      <c r="J438" s="9">
        <v>0.60188567638397217</v>
      </c>
      <c r="K438" s="9">
        <v>0</v>
      </c>
      <c r="L438" s="9">
        <v>61.000255584716797</v>
      </c>
    </row>
    <row r="439" spans="1:12" x14ac:dyDescent="0.25">
      <c r="A439" s="5" t="str">
        <f t="shared" si="6"/>
        <v>1AllAll Customers4126</v>
      </c>
      <c r="B439" s="9">
        <v>1</v>
      </c>
      <c r="C439" t="s">
        <v>129</v>
      </c>
      <c r="D439" t="s">
        <v>136</v>
      </c>
      <c r="E439" s="9">
        <v>4</v>
      </c>
      <c r="F439" s="9">
        <v>1</v>
      </c>
      <c r="G439" s="9">
        <v>2</v>
      </c>
      <c r="H439" s="9">
        <v>6</v>
      </c>
      <c r="I439" s="9">
        <v>0.59485518932342529</v>
      </c>
      <c r="J439" s="9">
        <v>0.59485518932342529</v>
      </c>
      <c r="K439" s="9">
        <v>0</v>
      </c>
      <c r="L439" s="9">
        <v>60.151912689208984</v>
      </c>
    </row>
    <row r="440" spans="1:12" x14ac:dyDescent="0.25">
      <c r="A440" s="5" t="str">
        <f t="shared" si="6"/>
        <v>1AllAll Customers4127</v>
      </c>
      <c r="B440" s="9">
        <v>1</v>
      </c>
      <c r="C440" t="s">
        <v>129</v>
      </c>
      <c r="D440" t="s">
        <v>136</v>
      </c>
      <c r="E440" s="9">
        <v>4</v>
      </c>
      <c r="F440" s="9">
        <v>1</v>
      </c>
      <c r="G440" s="9">
        <v>2</v>
      </c>
      <c r="H440" s="9">
        <v>7</v>
      </c>
      <c r="I440" s="9">
        <v>0.62036299705505371</v>
      </c>
      <c r="J440" s="9">
        <v>0.62036299705505371</v>
      </c>
      <c r="K440" s="9">
        <v>0</v>
      </c>
      <c r="L440" s="9">
        <v>59.542861938476563</v>
      </c>
    </row>
    <row r="441" spans="1:12" x14ac:dyDescent="0.25">
      <c r="A441" s="5" t="str">
        <f t="shared" si="6"/>
        <v>1AllAll Customers4128</v>
      </c>
      <c r="B441" s="9">
        <v>1</v>
      </c>
      <c r="C441" t="s">
        <v>129</v>
      </c>
      <c r="D441" t="s">
        <v>136</v>
      </c>
      <c r="E441" s="9">
        <v>4</v>
      </c>
      <c r="F441" s="9">
        <v>1</v>
      </c>
      <c r="G441" s="9">
        <v>2</v>
      </c>
      <c r="H441" s="9">
        <v>8</v>
      </c>
      <c r="I441" s="9">
        <v>0.58461576700210571</v>
      </c>
      <c r="J441" s="9">
        <v>0.58461576700210571</v>
      </c>
      <c r="K441" s="9">
        <v>0</v>
      </c>
      <c r="L441" s="9">
        <v>59.432411193847656</v>
      </c>
    </row>
    <row r="442" spans="1:12" x14ac:dyDescent="0.25">
      <c r="A442" s="5" t="str">
        <f t="shared" si="6"/>
        <v>1AllAll Customers4129</v>
      </c>
      <c r="B442" s="9">
        <v>1</v>
      </c>
      <c r="C442" t="s">
        <v>129</v>
      </c>
      <c r="D442" t="s">
        <v>136</v>
      </c>
      <c r="E442" s="9">
        <v>4</v>
      </c>
      <c r="F442" s="9">
        <v>1</v>
      </c>
      <c r="G442" s="9">
        <v>2</v>
      </c>
      <c r="H442" s="9">
        <v>9</v>
      </c>
      <c r="I442" s="9">
        <v>0.44719964265823364</v>
      </c>
      <c r="J442" s="9">
        <v>0.44719964265823364</v>
      </c>
      <c r="K442" s="9">
        <v>0</v>
      </c>
      <c r="L442" s="9">
        <v>61.474872589111328</v>
      </c>
    </row>
    <row r="443" spans="1:12" x14ac:dyDescent="0.25">
      <c r="A443" s="5" t="str">
        <f t="shared" si="6"/>
        <v>1AllAll Customers41210</v>
      </c>
      <c r="B443" s="9">
        <v>1</v>
      </c>
      <c r="C443" t="s">
        <v>129</v>
      </c>
      <c r="D443" t="s">
        <v>136</v>
      </c>
      <c r="E443" s="9">
        <v>4</v>
      </c>
      <c r="F443" s="9">
        <v>1</v>
      </c>
      <c r="G443" s="9">
        <v>2</v>
      </c>
      <c r="H443" s="9">
        <v>10</v>
      </c>
      <c r="I443" s="9">
        <v>0.3116748034954071</v>
      </c>
      <c r="J443" s="9">
        <v>0.3116748034954071</v>
      </c>
      <c r="K443" s="9">
        <v>0</v>
      </c>
      <c r="L443" s="9">
        <v>66.090576171875</v>
      </c>
    </row>
    <row r="444" spans="1:12" x14ac:dyDescent="0.25">
      <c r="A444" s="5" t="str">
        <f t="shared" si="6"/>
        <v>1AllAll Customers41211</v>
      </c>
      <c r="B444" s="9">
        <v>1</v>
      </c>
      <c r="C444" t="s">
        <v>129</v>
      </c>
      <c r="D444" t="s">
        <v>136</v>
      </c>
      <c r="E444" s="9">
        <v>4</v>
      </c>
      <c r="F444" s="9">
        <v>1</v>
      </c>
      <c r="G444" s="9">
        <v>2</v>
      </c>
      <c r="H444" s="9">
        <v>11</v>
      </c>
      <c r="I444" s="9">
        <v>0.27021715044975281</v>
      </c>
      <c r="J444" s="9">
        <v>0.27021715044975281</v>
      </c>
      <c r="K444" s="9">
        <v>0</v>
      </c>
      <c r="L444" s="9">
        <v>71.644309997558594</v>
      </c>
    </row>
    <row r="445" spans="1:12" x14ac:dyDescent="0.25">
      <c r="A445" s="5" t="str">
        <f t="shared" si="6"/>
        <v>1AllAll Customers41212</v>
      </c>
      <c r="B445" s="9">
        <v>1</v>
      </c>
      <c r="C445" t="s">
        <v>129</v>
      </c>
      <c r="D445" t="s">
        <v>136</v>
      </c>
      <c r="E445" s="9">
        <v>4</v>
      </c>
      <c r="F445" s="9">
        <v>1</v>
      </c>
      <c r="G445" s="9">
        <v>2</v>
      </c>
      <c r="H445" s="9">
        <v>12</v>
      </c>
      <c r="I445" s="9">
        <v>0.22263039648532867</v>
      </c>
      <c r="J445" s="9">
        <v>0.22263039648532867</v>
      </c>
      <c r="K445" s="9">
        <v>0</v>
      </c>
      <c r="L445" s="9">
        <v>76.634101867675781</v>
      </c>
    </row>
    <row r="446" spans="1:12" x14ac:dyDescent="0.25">
      <c r="A446" s="5" t="str">
        <f t="shared" si="6"/>
        <v>1AllAll Customers41213</v>
      </c>
      <c r="B446" s="9">
        <v>1</v>
      </c>
      <c r="C446" t="s">
        <v>129</v>
      </c>
      <c r="D446" t="s">
        <v>136</v>
      </c>
      <c r="E446" s="9">
        <v>4</v>
      </c>
      <c r="F446" s="9">
        <v>1</v>
      </c>
      <c r="G446" s="9">
        <v>2</v>
      </c>
      <c r="H446" s="9">
        <v>13</v>
      </c>
      <c r="I446" s="9">
        <v>0.26501923799514771</v>
      </c>
      <c r="J446" s="9">
        <v>0.26501923799514771</v>
      </c>
      <c r="K446" s="9">
        <v>0</v>
      </c>
      <c r="L446" s="9">
        <v>80.674049377441406</v>
      </c>
    </row>
    <row r="447" spans="1:12" x14ac:dyDescent="0.25">
      <c r="A447" s="5" t="str">
        <f t="shared" si="6"/>
        <v>1AllAll Customers41214</v>
      </c>
      <c r="B447" s="9">
        <v>1</v>
      </c>
      <c r="C447" t="s">
        <v>129</v>
      </c>
      <c r="D447" t="s">
        <v>136</v>
      </c>
      <c r="E447" s="9">
        <v>4</v>
      </c>
      <c r="F447" s="9">
        <v>1</v>
      </c>
      <c r="G447" s="9">
        <v>2</v>
      </c>
      <c r="H447" s="9">
        <v>14</v>
      </c>
      <c r="I447" s="9">
        <v>0.39249551296234131</v>
      </c>
      <c r="J447" s="9">
        <v>0.39249551296234131</v>
      </c>
      <c r="K447" s="9">
        <v>0</v>
      </c>
      <c r="L447" s="9">
        <v>83.273727416992188</v>
      </c>
    </row>
    <row r="448" spans="1:12" x14ac:dyDescent="0.25">
      <c r="A448" s="5" t="str">
        <f t="shared" si="6"/>
        <v>1AllAll Customers41215</v>
      </c>
      <c r="B448" s="9">
        <v>1</v>
      </c>
      <c r="C448" t="s">
        <v>129</v>
      </c>
      <c r="D448" t="s">
        <v>136</v>
      </c>
      <c r="E448" s="9">
        <v>4</v>
      </c>
      <c r="F448" s="9">
        <v>1</v>
      </c>
      <c r="G448" s="9">
        <v>2</v>
      </c>
      <c r="H448" s="9">
        <v>15</v>
      </c>
      <c r="I448" s="9">
        <v>0.58402383327484131</v>
      </c>
      <c r="J448" s="9">
        <v>0.58402383327484131</v>
      </c>
      <c r="K448" s="9">
        <v>0</v>
      </c>
      <c r="L448" s="9">
        <v>84.649147033691406</v>
      </c>
    </row>
    <row r="449" spans="1:12" x14ac:dyDescent="0.25">
      <c r="A449" s="5" t="str">
        <f t="shared" si="6"/>
        <v>1AllAll Customers41216</v>
      </c>
      <c r="B449" s="9">
        <v>1</v>
      </c>
      <c r="C449" t="s">
        <v>129</v>
      </c>
      <c r="D449" t="s">
        <v>136</v>
      </c>
      <c r="E449" s="9">
        <v>4</v>
      </c>
      <c r="F449" s="9">
        <v>1</v>
      </c>
      <c r="G449" s="9">
        <v>2</v>
      </c>
      <c r="H449" s="9">
        <v>16</v>
      </c>
      <c r="I449" s="9">
        <v>0.84522897005081177</v>
      </c>
      <c r="J449" s="9">
        <v>0.84522897005081177</v>
      </c>
      <c r="K449" s="9">
        <v>0</v>
      </c>
      <c r="L449" s="9">
        <v>85.213409423828125</v>
      </c>
    </row>
    <row r="450" spans="1:12" x14ac:dyDescent="0.25">
      <c r="A450" s="5" t="str">
        <f t="shared" si="6"/>
        <v>1AllAll Customers41217</v>
      </c>
      <c r="B450" s="9">
        <v>1</v>
      </c>
      <c r="C450" t="s">
        <v>129</v>
      </c>
      <c r="D450" t="s">
        <v>136</v>
      </c>
      <c r="E450" s="9">
        <v>4</v>
      </c>
      <c r="F450" s="9">
        <v>1</v>
      </c>
      <c r="G450" s="9">
        <v>2</v>
      </c>
      <c r="H450" s="9">
        <v>17</v>
      </c>
      <c r="I450" s="9">
        <v>1.1018692255020142</v>
      </c>
      <c r="J450" s="9">
        <v>0.44220590591430664</v>
      </c>
      <c r="K450" s="9">
        <v>2.2418409585952759E-2</v>
      </c>
      <c r="L450" s="9">
        <v>84.468345642089844</v>
      </c>
    </row>
    <row r="451" spans="1:12" x14ac:dyDescent="0.25">
      <c r="A451" s="5" t="str">
        <f t="shared" ref="A451:A514" si="7">B451&amp;C451&amp;D451&amp;E451&amp;F451&amp;G451&amp;H451</f>
        <v>1AllAll Customers41218</v>
      </c>
      <c r="B451" s="9">
        <v>1</v>
      </c>
      <c r="C451" t="s">
        <v>129</v>
      </c>
      <c r="D451" t="s">
        <v>136</v>
      </c>
      <c r="E451" s="9">
        <v>4</v>
      </c>
      <c r="F451" s="9">
        <v>1</v>
      </c>
      <c r="G451" s="9">
        <v>2</v>
      </c>
      <c r="H451" s="9">
        <v>18</v>
      </c>
      <c r="I451" s="9">
        <v>1.3360645771026611</v>
      </c>
      <c r="J451" s="9">
        <v>0.88116562366485596</v>
      </c>
      <c r="K451" s="9">
        <v>3.7680976092815399E-2</v>
      </c>
      <c r="L451" s="9">
        <v>84.242050170898438</v>
      </c>
    </row>
    <row r="452" spans="1:12" x14ac:dyDescent="0.25">
      <c r="A452" s="5" t="str">
        <f t="shared" si="7"/>
        <v>1AllAll Customers41219</v>
      </c>
      <c r="B452" s="9">
        <v>1</v>
      </c>
      <c r="C452" t="s">
        <v>129</v>
      </c>
      <c r="D452" t="s">
        <v>136</v>
      </c>
      <c r="E452" s="9">
        <v>4</v>
      </c>
      <c r="F452" s="9">
        <v>1</v>
      </c>
      <c r="G452" s="9">
        <v>2</v>
      </c>
      <c r="H452" s="9">
        <v>19</v>
      </c>
      <c r="I452" s="9">
        <v>1.4847263097763062</v>
      </c>
      <c r="J452" s="9">
        <v>1.2025730609893799</v>
      </c>
      <c r="K452" s="9">
        <v>2.5741366669535637E-2</v>
      </c>
      <c r="L452" s="9">
        <v>82.907707214355469</v>
      </c>
    </row>
    <row r="453" spans="1:12" x14ac:dyDescent="0.25">
      <c r="A453" s="5" t="str">
        <f t="shared" si="7"/>
        <v>1AllAll Customers41220</v>
      </c>
      <c r="B453" s="9">
        <v>1</v>
      </c>
      <c r="C453" t="s">
        <v>129</v>
      </c>
      <c r="D453" t="s">
        <v>136</v>
      </c>
      <c r="E453" s="9">
        <v>4</v>
      </c>
      <c r="F453" s="9">
        <v>1</v>
      </c>
      <c r="G453" s="9">
        <v>2</v>
      </c>
      <c r="H453" s="9">
        <v>20</v>
      </c>
      <c r="I453" s="9">
        <v>1.5265371799468994</v>
      </c>
      <c r="J453" s="9">
        <v>1.3195250034332275</v>
      </c>
      <c r="K453" s="9">
        <v>1.752944104373455E-2</v>
      </c>
      <c r="L453" s="9">
        <v>80.212638854980469</v>
      </c>
    </row>
    <row r="454" spans="1:12" x14ac:dyDescent="0.25">
      <c r="A454" s="5" t="str">
        <f t="shared" si="7"/>
        <v>1AllAll Customers41221</v>
      </c>
      <c r="B454" s="9">
        <v>1</v>
      </c>
      <c r="C454" t="s">
        <v>129</v>
      </c>
      <c r="D454" t="s">
        <v>136</v>
      </c>
      <c r="E454" s="9">
        <v>4</v>
      </c>
      <c r="F454" s="9">
        <v>1</v>
      </c>
      <c r="G454" s="9">
        <v>2</v>
      </c>
      <c r="H454" s="9">
        <v>21</v>
      </c>
      <c r="I454" s="9">
        <v>1.5078057050704956</v>
      </c>
      <c r="J454" s="9">
        <v>1.3348720073699951</v>
      </c>
      <c r="K454" s="9">
        <v>2.6954635977745056E-2</v>
      </c>
      <c r="L454" s="9">
        <v>76.058952331542969</v>
      </c>
    </row>
    <row r="455" spans="1:12" x14ac:dyDescent="0.25">
      <c r="A455" s="5" t="str">
        <f t="shared" si="7"/>
        <v>1AllAll Customers41222</v>
      </c>
      <c r="B455" s="9">
        <v>1</v>
      </c>
      <c r="C455" t="s">
        <v>129</v>
      </c>
      <c r="D455" t="s">
        <v>136</v>
      </c>
      <c r="E455" s="9">
        <v>4</v>
      </c>
      <c r="F455" s="9">
        <v>1</v>
      </c>
      <c r="G455" s="9">
        <v>2</v>
      </c>
      <c r="H455" s="9">
        <v>22</v>
      </c>
      <c r="I455" s="9">
        <v>1.4331691265106201</v>
      </c>
      <c r="J455" s="9">
        <v>1.7711646556854248</v>
      </c>
      <c r="K455" s="9">
        <v>3.733450174331665E-2</v>
      </c>
      <c r="L455" s="9">
        <v>72.955162048339844</v>
      </c>
    </row>
    <row r="456" spans="1:12" x14ac:dyDescent="0.25">
      <c r="A456" s="5" t="str">
        <f t="shared" si="7"/>
        <v>1AllAll Customers41223</v>
      </c>
      <c r="B456" s="9">
        <v>1</v>
      </c>
      <c r="C456" t="s">
        <v>129</v>
      </c>
      <c r="D456" t="s">
        <v>136</v>
      </c>
      <c r="E456" s="9">
        <v>4</v>
      </c>
      <c r="F456" s="9">
        <v>1</v>
      </c>
      <c r="G456" s="9">
        <v>2</v>
      </c>
      <c r="H456" s="9">
        <v>23</v>
      </c>
      <c r="I456" s="9">
        <v>1.3156458139419556</v>
      </c>
      <c r="J456" s="9">
        <v>1.4189274311065674</v>
      </c>
      <c r="K456" s="9">
        <v>2.566303126513958E-2</v>
      </c>
      <c r="L456" s="9">
        <v>70.743568420410156</v>
      </c>
    </row>
    <row r="457" spans="1:12" x14ac:dyDescent="0.25">
      <c r="A457" s="5" t="str">
        <f t="shared" si="7"/>
        <v>1AllAll Customers41224</v>
      </c>
      <c r="B457" s="9">
        <v>1</v>
      </c>
      <c r="C457" t="s">
        <v>129</v>
      </c>
      <c r="D457" t="s">
        <v>136</v>
      </c>
      <c r="E457" s="9">
        <v>4</v>
      </c>
      <c r="F457" s="9">
        <v>1</v>
      </c>
      <c r="G457" s="9">
        <v>2</v>
      </c>
      <c r="H457" s="9">
        <v>24</v>
      </c>
      <c r="I457" s="9">
        <v>1.1128073930740356</v>
      </c>
      <c r="J457" s="9">
        <v>1.1525741815567017</v>
      </c>
      <c r="K457" s="9">
        <v>2.2639481350779533E-2</v>
      </c>
      <c r="L457" s="9">
        <v>68.056663513183594</v>
      </c>
    </row>
    <row r="458" spans="1:12" x14ac:dyDescent="0.25">
      <c r="A458" s="5" t="str">
        <f t="shared" si="7"/>
        <v>1AllAll Customers41101</v>
      </c>
      <c r="B458" s="9">
        <v>1</v>
      </c>
      <c r="C458" t="s">
        <v>129</v>
      </c>
      <c r="D458" t="s">
        <v>136</v>
      </c>
      <c r="E458" s="9">
        <v>4</v>
      </c>
      <c r="F458" s="9">
        <v>1</v>
      </c>
      <c r="G458" s="9">
        <v>10</v>
      </c>
      <c r="H458" s="9">
        <v>1</v>
      </c>
      <c r="I458" s="9">
        <v>1.2096402645111084</v>
      </c>
      <c r="J458" s="9">
        <v>1.2096402645111084</v>
      </c>
      <c r="K458" s="9">
        <v>0</v>
      </c>
      <c r="L458" s="9">
        <v>71.874809265136719</v>
      </c>
    </row>
    <row r="459" spans="1:12" x14ac:dyDescent="0.25">
      <c r="A459" s="5" t="str">
        <f t="shared" si="7"/>
        <v>1AllAll Customers41102</v>
      </c>
      <c r="B459" s="9">
        <v>1</v>
      </c>
      <c r="C459" t="s">
        <v>129</v>
      </c>
      <c r="D459" t="s">
        <v>136</v>
      </c>
      <c r="E459" s="9">
        <v>4</v>
      </c>
      <c r="F459" s="9">
        <v>1</v>
      </c>
      <c r="G459" s="9">
        <v>10</v>
      </c>
      <c r="H459" s="9">
        <v>2</v>
      </c>
      <c r="I459" s="9">
        <v>0.98466116189956665</v>
      </c>
      <c r="J459" s="9">
        <v>0.98466116189956665</v>
      </c>
      <c r="K459" s="9">
        <v>0</v>
      </c>
      <c r="L459" s="9">
        <v>70.092140197753906</v>
      </c>
    </row>
    <row r="460" spans="1:12" x14ac:dyDescent="0.25">
      <c r="A460" s="5" t="str">
        <f t="shared" si="7"/>
        <v>1AllAll Customers41103</v>
      </c>
      <c r="B460" s="9">
        <v>1</v>
      </c>
      <c r="C460" t="s">
        <v>129</v>
      </c>
      <c r="D460" t="s">
        <v>136</v>
      </c>
      <c r="E460" s="9">
        <v>4</v>
      </c>
      <c r="F460" s="9">
        <v>1</v>
      </c>
      <c r="G460" s="9">
        <v>10</v>
      </c>
      <c r="H460" s="9">
        <v>3</v>
      </c>
      <c r="I460" s="9">
        <v>0.84511739015579224</v>
      </c>
      <c r="J460" s="9">
        <v>0.84511739015579224</v>
      </c>
      <c r="K460" s="9">
        <v>0</v>
      </c>
      <c r="L460" s="9">
        <v>68.957893371582031</v>
      </c>
    </row>
    <row r="461" spans="1:12" x14ac:dyDescent="0.25">
      <c r="A461" s="5" t="str">
        <f t="shared" si="7"/>
        <v>1AllAll Customers41104</v>
      </c>
      <c r="B461" s="9">
        <v>1</v>
      </c>
      <c r="C461" t="s">
        <v>129</v>
      </c>
      <c r="D461" t="s">
        <v>136</v>
      </c>
      <c r="E461" s="9">
        <v>4</v>
      </c>
      <c r="F461" s="9">
        <v>1</v>
      </c>
      <c r="G461" s="9">
        <v>10</v>
      </c>
      <c r="H461" s="9">
        <v>4</v>
      </c>
      <c r="I461" s="9">
        <v>0.72505754232406616</v>
      </c>
      <c r="J461" s="9">
        <v>0.72505754232406616</v>
      </c>
      <c r="K461" s="9">
        <v>0</v>
      </c>
      <c r="L461" s="9">
        <v>67.091346740722656</v>
      </c>
    </row>
    <row r="462" spans="1:12" x14ac:dyDescent="0.25">
      <c r="A462" s="5" t="str">
        <f t="shared" si="7"/>
        <v>1AllAll Customers41105</v>
      </c>
      <c r="B462" s="9">
        <v>1</v>
      </c>
      <c r="C462" t="s">
        <v>129</v>
      </c>
      <c r="D462" t="s">
        <v>136</v>
      </c>
      <c r="E462" s="9">
        <v>4</v>
      </c>
      <c r="F462" s="9">
        <v>1</v>
      </c>
      <c r="G462" s="9">
        <v>10</v>
      </c>
      <c r="H462" s="9">
        <v>5</v>
      </c>
      <c r="I462" s="9">
        <v>0.6657136082649231</v>
      </c>
      <c r="J462" s="9">
        <v>0.6657136082649231</v>
      </c>
      <c r="K462" s="9">
        <v>0</v>
      </c>
      <c r="L462" s="9">
        <v>65.803054809570313</v>
      </c>
    </row>
    <row r="463" spans="1:12" x14ac:dyDescent="0.25">
      <c r="A463" s="5" t="str">
        <f t="shared" si="7"/>
        <v>1AllAll Customers41106</v>
      </c>
      <c r="B463" s="9">
        <v>1</v>
      </c>
      <c r="C463" t="s">
        <v>129</v>
      </c>
      <c r="D463" t="s">
        <v>136</v>
      </c>
      <c r="E463" s="9">
        <v>4</v>
      </c>
      <c r="F463" s="9">
        <v>1</v>
      </c>
      <c r="G463" s="9">
        <v>10</v>
      </c>
      <c r="H463" s="9">
        <v>6</v>
      </c>
      <c r="I463" s="9">
        <v>0.64471626281738281</v>
      </c>
      <c r="J463" s="9">
        <v>0.64471626281738281</v>
      </c>
      <c r="K463" s="9">
        <v>0</v>
      </c>
      <c r="L463" s="9">
        <v>64.794166564941406</v>
      </c>
    </row>
    <row r="464" spans="1:12" x14ac:dyDescent="0.25">
      <c r="A464" s="5" t="str">
        <f t="shared" si="7"/>
        <v>1AllAll Customers41107</v>
      </c>
      <c r="B464" s="9">
        <v>1</v>
      </c>
      <c r="C464" t="s">
        <v>129</v>
      </c>
      <c r="D464" t="s">
        <v>136</v>
      </c>
      <c r="E464" s="9">
        <v>4</v>
      </c>
      <c r="F464" s="9">
        <v>1</v>
      </c>
      <c r="G464" s="9">
        <v>10</v>
      </c>
      <c r="H464" s="9">
        <v>7</v>
      </c>
      <c r="I464" s="9">
        <v>0.64595621824264526</v>
      </c>
      <c r="J464" s="9">
        <v>0.64595621824264526</v>
      </c>
      <c r="K464" s="9">
        <v>0</v>
      </c>
      <c r="L464" s="9">
        <v>64.021942138671875</v>
      </c>
    </row>
    <row r="465" spans="1:12" x14ac:dyDescent="0.25">
      <c r="A465" s="5" t="str">
        <f t="shared" si="7"/>
        <v>1AllAll Customers41108</v>
      </c>
      <c r="B465" s="9">
        <v>1</v>
      </c>
      <c r="C465" t="s">
        <v>129</v>
      </c>
      <c r="D465" t="s">
        <v>136</v>
      </c>
      <c r="E465" s="9">
        <v>4</v>
      </c>
      <c r="F465" s="9">
        <v>1</v>
      </c>
      <c r="G465" s="9">
        <v>10</v>
      </c>
      <c r="H465" s="9">
        <v>8</v>
      </c>
      <c r="I465" s="9">
        <v>0.60607892274856567</v>
      </c>
      <c r="J465" s="9">
        <v>0.60607892274856567</v>
      </c>
      <c r="K465" s="9">
        <v>0</v>
      </c>
      <c r="L465" s="9">
        <v>63.902603149414063</v>
      </c>
    </row>
    <row r="466" spans="1:12" x14ac:dyDescent="0.25">
      <c r="A466" s="5" t="str">
        <f t="shared" si="7"/>
        <v>1AllAll Customers41109</v>
      </c>
      <c r="B466" s="9">
        <v>1</v>
      </c>
      <c r="C466" t="s">
        <v>129</v>
      </c>
      <c r="D466" t="s">
        <v>136</v>
      </c>
      <c r="E466" s="9">
        <v>4</v>
      </c>
      <c r="F466" s="9">
        <v>1</v>
      </c>
      <c r="G466" s="9">
        <v>10</v>
      </c>
      <c r="H466" s="9">
        <v>9</v>
      </c>
      <c r="I466" s="9">
        <v>0.50002551078796387</v>
      </c>
      <c r="J466" s="9">
        <v>0.50002551078796387</v>
      </c>
      <c r="K466" s="9">
        <v>0</v>
      </c>
      <c r="L466" s="9">
        <v>66.999977111816406</v>
      </c>
    </row>
    <row r="467" spans="1:12" x14ac:dyDescent="0.25">
      <c r="A467" s="5" t="str">
        <f t="shared" si="7"/>
        <v>1AllAll Customers411010</v>
      </c>
      <c r="B467" s="9">
        <v>1</v>
      </c>
      <c r="C467" t="s">
        <v>129</v>
      </c>
      <c r="D467" t="s">
        <v>136</v>
      </c>
      <c r="E467" s="9">
        <v>4</v>
      </c>
      <c r="F467" s="9">
        <v>1</v>
      </c>
      <c r="G467" s="9">
        <v>10</v>
      </c>
      <c r="H467" s="9">
        <v>10</v>
      </c>
      <c r="I467" s="9">
        <v>0.49379542469978333</v>
      </c>
      <c r="J467" s="9">
        <v>0.49379542469978333</v>
      </c>
      <c r="K467" s="9">
        <v>0</v>
      </c>
      <c r="L467" s="9">
        <v>72.774368286132813</v>
      </c>
    </row>
    <row r="468" spans="1:12" x14ac:dyDescent="0.25">
      <c r="A468" s="5" t="str">
        <f t="shared" si="7"/>
        <v>1AllAll Customers411011</v>
      </c>
      <c r="B468" s="9">
        <v>1</v>
      </c>
      <c r="C468" t="s">
        <v>129</v>
      </c>
      <c r="D468" t="s">
        <v>136</v>
      </c>
      <c r="E468" s="9">
        <v>4</v>
      </c>
      <c r="F468" s="9">
        <v>1</v>
      </c>
      <c r="G468" s="9">
        <v>10</v>
      </c>
      <c r="H468" s="9">
        <v>11</v>
      </c>
      <c r="I468" s="9">
        <v>0.45073580741882324</v>
      </c>
      <c r="J468" s="9">
        <v>0.45073580741882324</v>
      </c>
      <c r="K468" s="9">
        <v>0</v>
      </c>
      <c r="L468" s="9">
        <v>77.874664306640625</v>
      </c>
    </row>
    <row r="469" spans="1:12" x14ac:dyDescent="0.25">
      <c r="A469" s="5" t="str">
        <f t="shared" si="7"/>
        <v>1AllAll Customers411012</v>
      </c>
      <c r="B469" s="9">
        <v>1</v>
      </c>
      <c r="C469" t="s">
        <v>129</v>
      </c>
      <c r="D469" t="s">
        <v>136</v>
      </c>
      <c r="E469" s="9">
        <v>4</v>
      </c>
      <c r="F469" s="9">
        <v>1</v>
      </c>
      <c r="G469" s="9">
        <v>10</v>
      </c>
      <c r="H469" s="9">
        <v>12</v>
      </c>
      <c r="I469" s="9">
        <v>0.47412827610969543</v>
      </c>
      <c r="J469" s="9">
        <v>0.47412827610969543</v>
      </c>
      <c r="K469" s="9">
        <v>0</v>
      </c>
      <c r="L469" s="9">
        <v>82.586563110351563</v>
      </c>
    </row>
    <row r="470" spans="1:12" x14ac:dyDescent="0.25">
      <c r="A470" s="5" t="str">
        <f t="shared" si="7"/>
        <v>1AllAll Customers411013</v>
      </c>
      <c r="B470" s="9">
        <v>1</v>
      </c>
      <c r="C470" t="s">
        <v>129</v>
      </c>
      <c r="D470" t="s">
        <v>136</v>
      </c>
      <c r="E470" s="9">
        <v>4</v>
      </c>
      <c r="F470" s="9">
        <v>1</v>
      </c>
      <c r="G470" s="9">
        <v>10</v>
      </c>
      <c r="H470" s="9">
        <v>13</v>
      </c>
      <c r="I470" s="9">
        <v>0.62313640117645264</v>
      </c>
      <c r="J470" s="9">
        <v>0.62313640117645264</v>
      </c>
      <c r="K470" s="9">
        <v>0</v>
      </c>
      <c r="L470" s="9">
        <v>85.628807067871094</v>
      </c>
    </row>
    <row r="471" spans="1:12" x14ac:dyDescent="0.25">
      <c r="A471" s="5" t="str">
        <f t="shared" si="7"/>
        <v>1AllAll Customers411014</v>
      </c>
      <c r="B471" s="9">
        <v>1</v>
      </c>
      <c r="C471" t="s">
        <v>129</v>
      </c>
      <c r="D471" t="s">
        <v>136</v>
      </c>
      <c r="E471" s="9">
        <v>4</v>
      </c>
      <c r="F471" s="9">
        <v>1</v>
      </c>
      <c r="G471" s="9">
        <v>10</v>
      </c>
      <c r="H471" s="9">
        <v>14</v>
      </c>
      <c r="I471" s="9">
        <v>0.83830583095550537</v>
      </c>
      <c r="J471" s="9">
        <v>0.83830583095550537</v>
      </c>
      <c r="K471" s="9">
        <v>0</v>
      </c>
      <c r="L471" s="9">
        <v>87.279098510742188</v>
      </c>
    </row>
    <row r="472" spans="1:12" x14ac:dyDescent="0.25">
      <c r="A472" s="5" t="str">
        <f t="shared" si="7"/>
        <v>1AllAll Customers411015</v>
      </c>
      <c r="B472" s="9">
        <v>1</v>
      </c>
      <c r="C472" t="s">
        <v>129</v>
      </c>
      <c r="D472" t="s">
        <v>136</v>
      </c>
      <c r="E472" s="9">
        <v>4</v>
      </c>
      <c r="F472" s="9">
        <v>1</v>
      </c>
      <c r="G472" s="9">
        <v>10</v>
      </c>
      <c r="H472" s="9">
        <v>15</v>
      </c>
      <c r="I472" s="9">
        <v>1.0836360454559326</v>
      </c>
      <c r="J472" s="9">
        <v>1.0836360454559326</v>
      </c>
      <c r="K472" s="9">
        <v>0</v>
      </c>
      <c r="L472" s="9">
        <v>88.262123107910156</v>
      </c>
    </row>
    <row r="473" spans="1:12" x14ac:dyDescent="0.25">
      <c r="A473" s="5" t="str">
        <f t="shared" si="7"/>
        <v>1AllAll Customers411016</v>
      </c>
      <c r="B473" s="9">
        <v>1</v>
      </c>
      <c r="C473" t="s">
        <v>129</v>
      </c>
      <c r="D473" t="s">
        <v>136</v>
      </c>
      <c r="E473" s="9">
        <v>4</v>
      </c>
      <c r="F473" s="9">
        <v>1</v>
      </c>
      <c r="G473" s="9">
        <v>10</v>
      </c>
      <c r="H473" s="9">
        <v>16</v>
      </c>
      <c r="I473" s="9">
        <v>1.3800901174545288</v>
      </c>
      <c r="J473" s="9">
        <v>1.3800901174545288</v>
      </c>
      <c r="K473" s="9">
        <v>0</v>
      </c>
      <c r="L473" s="9">
        <v>88.996826171875</v>
      </c>
    </row>
    <row r="474" spans="1:12" x14ac:dyDescent="0.25">
      <c r="A474" s="5" t="str">
        <f t="shared" si="7"/>
        <v>1AllAll Customers411017</v>
      </c>
      <c r="B474" s="9">
        <v>1</v>
      </c>
      <c r="C474" t="s">
        <v>129</v>
      </c>
      <c r="D474" t="s">
        <v>136</v>
      </c>
      <c r="E474" s="9">
        <v>4</v>
      </c>
      <c r="F474" s="9">
        <v>1</v>
      </c>
      <c r="G474" s="9">
        <v>10</v>
      </c>
      <c r="H474" s="9">
        <v>17</v>
      </c>
      <c r="I474" s="9">
        <v>1.6451963186264038</v>
      </c>
      <c r="J474" s="9">
        <v>0.70966631174087524</v>
      </c>
      <c r="K474" s="9">
        <v>1.4986277557909489E-2</v>
      </c>
      <c r="L474" s="9">
        <v>89.312400817871094</v>
      </c>
    </row>
    <row r="475" spans="1:12" x14ac:dyDescent="0.25">
      <c r="A475" s="5" t="str">
        <f t="shared" si="7"/>
        <v>1AllAll Customers411018</v>
      </c>
      <c r="B475" s="9">
        <v>1</v>
      </c>
      <c r="C475" t="s">
        <v>129</v>
      </c>
      <c r="D475" t="s">
        <v>136</v>
      </c>
      <c r="E475" s="9">
        <v>4</v>
      </c>
      <c r="F475" s="9">
        <v>1</v>
      </c>
      <c r="G475" s="9">
        <v>10</v>
      </c>
      <c r="H475" s="9">
        <v>18</v>
      </c>
      <c r="I475" s="9">
        <v>1.8756539821624756</v>
      </c>
      <c r="J475" s="9">
        <v>1.3275918960571289</v>
      </c>
      <c r="K475" s="9">
        <v>2.7470588684082031E-2</v>
      </c>
      <c r="L475" s="9">
        <v>89.046562194824219</v>
      </c>
    </row>
    <row r="476" spans="1:12" x14ac:dyDescent="0.25">
      <c r="A476" s="5" t="str">
        <f t="shared" si="7"/>
        <v>1AllAll Customers411019</v>
      </c>
      <c r="B476" s="9">
        <v>1</v>
      </c>
      <c r="C476" t="s">
        <v>129</v>
      </c>
      <c r="D476" t="s">
        <v>136</v>
      </c>
      <c r="E476" s="9">
        <v>4</v>
      </c>
      <c r="F476" s="9">
        <v>1</v>
      </c>
      <c r="G476" s="9">
        <v>10</v>
      </c>
      <c r="H476" s="9">
        <v>19</v>
      </c>
      <c r="I476" s="9">
        <v>2.0044023990631104</v>
      </c>
      <c r="J476" s="9">
        <v>1.6686503887176514</v>
      </c>
      <c r="K476" s="9">
        <v>1.8884638324379921E-2</v>
      </c>
      <c r="L476" s="9">
        <v>87.025154113769531</v>
      </c>
    </row>
    <row r="477" spans="1:12" x14ac:dyDescent="0.25">
      <c r="A477" s="5" t="str">
        <f t="shared" si="7"/>
        <v>1AllAll Customers411020</v>
      </c>
      <c r="B477" s="9">
        <v>1</v>
      </c>
      <c r="C477" t="s">
        <v>129</v>
      </c>
      <c r="D477" t="s">
        <v>136</v>
      </c>
      <c r="E477" s="9">
        <v>4</v>
      </c>
      <c r="F477" s="9">
        <v>1</v>
      </c>
      <c r="G477" s="9">
        <v>10</v>
      </c>
      <c r="H477" s="9">
        <v>20</v>
      </c>
      <c r="I477" s="9">
        <v>1.9716818332672119</v>
      </c>
      <c r="J477" s="9">
        <v>1.7472398281097412</v>
      </c>
      <c r="K477" s="9">
        <v>1.3428574427962303E-2</v>
      </c>
      <c r="L477" s="9">
        <v>82.33709716796875</v>
      </c>
    </row>
    <row r="478" spans="1:12" x14ac:dyDescent="0.25">
      <c r="A478" s="5" t="str">
        <f t="shared" si="7"/>
        <v>1AllAll Customers411021</v>
      </c>
      <c r="B478" s="9">
        <v>1</v>
      </c>
      <c r="C478" t="s">
        <v>129</v>
      </c>
      <c r="D478" t="s">
        <v>136</v>
      </c>
      <c r="E478" s="9">
        <v>4</v>
      </c>
      <c r="F478" s="9">
        <v>1</v>
      </c>
      <c r="G478" s="9">
        <v>10</v>
      </c>
      <c r="H478" s="9">
        <v>21</v>
      </c>
      <c r="I478" s="9">
        <v>1.8957668542861938</v>
      </c>
      <c r="J478" s="9">
        <v>1.7170206308364868</v>
      </c>
      <c r="K478" s="9">
        <v>2.5279058143496513E-2</v>
      </c>
      <c r="L478" s="9">
        <v>76.767410278320313</v>
      </c>
    </row>
    <row r="479" spans="1:12" x14ac:dyDescent="0.25">
      <c r="A479" s="5" t="str">
        <f t="shared" si="7"/>
        <v>1AllAll Customers411022</v>
      </c>
      <c r="B479" s="9">
        <v>1</v>
      </c>
      <c r="C479" t="s">
        <v>129</v>
      </c>
      <c r="D479" t="s">
        <v>136</v>
      </c>
      <c r="E479" s="9">
        <v>4</v>
      </c>
      <c r="F479" s="9">
        <v>1</v>
      </c>
      <c r="G479" s="9">
        <v>10</v>
      </c>
      <c r="H479" s="9">
        <v>22</v>
      </c>
      <c r="I479" s="9">
        <v>1.798835277557373</v>
      </c>
      <c r="J479" s="9">
        <v>2.1447057723999023</v>
      </c>
      <c r="K479" s="9">
        <v>3.4820463508367538E-2</v>
      </c>
      <c r="L479" s="9">
        <v>73.622604370117188</v>
      </c>
    </row>
    <row r="480" spans="1:12" x14ac:dyDescent="0.25">
      <c r="A480" s="5" t="str">
        <f t="shared" si="7"/>
        <v>1AllAll Customers411023</v>
      </c>
      <c r="B480" s="9">
        <v>1</v>
      </c>
      <c r="C480" t="s">
        <v>129</v>
      </c>
      <c r="D480" t="s">
        <v>136</v>
      </c>
      <c r="E480" s="9">
        <v>4</v>
      </c>
      <c r="F480" s="9">
        <v>1</v>
      </c>
      <c r="G480" s="9">
        <v>10</v>
      </c>
      <c r="H480" s="9">
        <v>23</v>
      </c>
      <c r="I480" s="9">
        <v>1.63427734375</v>
      </c>
      <c r="J480" s="9">
        <v>1.7432310581207275</v>
      </c>
      <c r="K480" s="9">
        <v>2.3565001785755157E-2</v>
      </c>
      <c r="L480" s="9">
        <v>71.587310791015625</v>
      </c>
    </row>
    <row r="481" spans="1:12" x14ac:dyDescent="0.25">
      <c r="A481" s="5" t="str">
        <f t="shared" si="7"/>
        <v>1AllAll Customers411024</v>
      </c>
      <c r="B481" s="9">
        <v>1</v>
      </c>
      <c r="C481" t="s">
        <v>129</v>
      </c>
      <c r="D481" t="s">
        <v>136</v>
      </c>
      <c r="E481" s="9">
        <v>4</v>
      </c>
      <c r="F481" s="9">
        <v>1</v>
      </c>
      <c r="G481" s="9">
        <v>10</v>
      </c>
      <c r="H481" s="9">
        <v>24</v>
      </c>
      <c r="I481" s="9">
        <v>1.3673429489135742</v>
      </c>
      <c r="J481" s="9">
        <v>1.417094349861145</v>
      </c>
      <c r="K481" s="9">
        <v>1.8846834078431129E-2</v>
      </c>
      <c r="L481" s="9">
        <v>69.933197021484375</v>
      </c>
    </row>
    <row r="482" spans="1:12" x14ac:dyDescent="0.25">
      <c r="A482" s="5" t="str">
        <f t="shared" si="7"/>
        <v>1AllAll Customers5021</v>
      </c>
      <c r="B482" s="9">
        <v>1</v>
      </c>
      <c r="C482" t="s">
        <v>129</v>
      </c>
      <c r="D482" t="s">
        <v>136</v>
      </c>
      <c r="E482" s="9">
        <v>5</v>
      </c>
      <c r="F482" s="9">
        <v>0</v>
      </c>
      <c r="G482" s="9">
        <v>2</v>
      </c>
      <c r="H482" s="9">
        <v>1</v>
      </c>
      <c r="I482" s="9">
        <v>0.9826696515083313</v>
      </c>
      <c r="J482" s="9">
        <v>0.9826696515083313</v>
      </c>
      <c r="K482" s="9">
        <v>0</v>
      </c>
      <c r="L482" s="9">
        <v>67.132232666015625</v>
      </c>
    </row>
    <row r="483" spans="1:12" x14ac:dyDescent="0.25">
      <c r="A483" s="5" t="str">
        <f t="shared" si="7"/>
        <v>1AllAll Customers5022</v>
      </c>
      <c r="B483" s="9">
        <v>1</v>
      </c>
      <c r="C483" t="s">
        <v>129</v>
      </c>
      <c r="D483" t="s">
        <v>136</v>
      </c>
      <c r="E483" s="9">
        <v>5</v>
      </c>
      <c r="F483" s="9">
        <v>0</v>
      </c>
      <c r="G483" s="9">
        <v>2</v>
      </c>
      <c r="H483" s="9">
        <v>2</v>
      </c>
      <c r="I483" s="9">
        <v>0.83172762393951416</v>
      </c>
      <c r="J483" s="9">
        <v>0.83172762393951416</v>
      </c>
      <c r="K483" s="9">
        <v>0</v>
      </c>
      <c r="L483" s="9">
        <v>65.649803161621094</v>
      </c>
    </row>
    <row r="484" spans="1:12" x14ac:dyDescent="0.25">
      <c r="A484" s="5" t="str">
        <f t="shared" si="7"/>
        <v>1AllAll Customers5023</v>
      </c>
      <c r="B484" s="9">
        <v>1</v>
      </c>
      <c r="C484" t="s">
        <v>129</v>
      </c>
      <c r="D484" t="s">
        <v>136</v>
      </c>
      <c r="E484" s="9">
        <v>5</v>
      </c>
      <c r="F484" s="9">
        <v>0</v>
      </c>
      <c r="G484" s="9">
        <v>2</v>
      </c>
      <c r="H484" s="9">
        <v>3</v>
      </c>
      <c r="I484" s="9">
        <v>0.71351844072341919</v>
      </c>
      <c r="J484" s="9">
        <v>0.71351844072341919</v>
      </c>
      <c r="K484" s="9">
        <v>0</v>
      </c>
      <c r="L484" s="9">
        <v>64.126205444335938</v>
      </c>
    </row>
    <row r="485" spans="1:12" x14ac:dyDescent="0.25">
      <c r="A485" s="5" t="str">
        <f t="shared" si="7"/>
        <v>1AllAll Customers5024</v>
      </c>
      <c r="B485" s="9">
        <v>1</v>
      </c>
      <c r="C485" t="s">
        <v>129</v>
      </c>
      <c r="D485" t="s">
        <v>136</v>
      </c>
      <c r="E485" s="9">
        <v>5</v>
      </c>
      <c r="F485" s="9">
        <v>0</v>
      </c>
      <c r="G485" s="9">
        <v>2</v>
      </c>
      <c r="H485" s="9">
        <v>4</v>
      </c>
      <c r="I485" s="9">
        <v>0.64312052726745605</v>
      </c>
      <c r="J485" s="9">
        <v>0.64312052726745605</v>
      </c>
      <c r="K485" s="9">
        <v>0</v>
      </c>
      <c r="L485" s="9">
        <v>62.592288970947266</v>
      </c>
    </row>
    <row r="486" spans="1:12" x14ac:dyDescent="0.25">
      <c r="A486" s="5" t="str">
        <f t="shared" si="7"/>
        <v>1AllAll Customers5025</v>
      </c>
      <c r="B486" s="9">
        <v>1</v>
      </c>
      <c r="C486" t="s">
        <v>129</v>
      </c>
      <c r="D486" t="s">
        <v>136</v>
      </c>
      <c r="E486" s="9">
        <v>5</v>
      </c>
      <c r="F486" s="9">
        <v>0</v>
      </c>
      <c r="G486" s="9">
        <v>2</v>
      </c>
      <c r="H486" s="9">
        <v>5</v>
      </c>
      <c r="I486" s="9">
        <v>0.60467338562011719</v>
      </c>
      <c r="J486" s="9">
        <v>0.60467338562011719</v>
      </c>
      <c r="K486" s="9">
        <v>0</v>
      </c>
      <c r="L486" s="9">
        <v>61.269203186035156</v>
      </c>
    </row>
    <row r="487" spans="1:12" x14ac:dyDescent="0.25">
      <c r="A487" s="5" t="str">
        <f t="shared" si="7"/>
        <v>1AllAll Customers5026</v>
      </c>
      <c r="B487" s="9">
        <v>1</v>
      </c>
      <c r="C487" t="s">
        <v>129</v>
      </c>
      <c r="D487" t="s">
        <v>136</v>
      </c>
      <c r="E487" s="9">
        <v>5</v>
      </c>
      <c r="F487" s="9">
        <v>0</v>
      </c>
      <c r="G487" s="9">
        <v>2</v>
      </c>
      <c r="H487" s="9">
        <v>6</v>
      </c>
      <c r="I487" s="9">
        <v>0.60067415237426758</v>
      </c>
      <c r="J487" s="9">
        <v>0.60067415237426758</v>
      </c>
      <c r="K487" s="9">
        <v>0</v>
      </c>
      <c r="L487" s="9">
        <v>60.516788482666016</v>
      </c>
    </row>
    <row r="488" spans="1:12" x14ac:dyDescent="0.25">
      <c r="A488" s="5" t="str">
        <f t="shared" si="7"/>
        <v>1AllAll Customers5027</v>
      </c>
      <c r="B488" s="9">
        <v>1</v>
      </c>
      <c r="C488" t="s">
        <v>129</v>
      </c>
      <c r="D488" t="s">
        <v>136</v>
      </c>
      <c r="E488" s="9">
        <v>5</v>
      </c>
      <c r="F488" s="9">
        <v>0</v>
      </c>
      <c r="G488" s="9">
        <v>2</v>
      </c>
      <c r="H488" s="9">
        <v>7</v>
      </c>
      <c r="I488" s="9">
        <v>0.62518930435180664</v>
      </c>
      <c r="J488" s="9">
        <v>0.62518930435180664</v>
      </c>
      <c r="K488" s="9">
        <v>0</v>
      </c>
      <c r="L488" s="9">
        <v>60.233642578125</v>
      </c>
    </row>
    <row r="489" spans="1:12" x14ac:dyDescent="0.25">
      <c r="A489" s="5" t="str">
        <f t="shared" si="7"/>
        <v>1AllAll Customers5028</v>
      </c>
      <c r="B489" s="9">
        <v>1</v>
      </c>
      <c r="C489" t="s">
        <v>129</v>
      </c>
      <c r="D489" t="s">
        <v>136</v>
      </c>
      <c r="E489" s="9">
        <v>5</v>
      </c>
      <c r="F489" s="9">
        <v>0</v>
      </c>
      <c r="G489" s="9">
        <v>2</v>
      </c>
      <c r="H489" s="9">
        <v>8</v>
      </c>
      <c r="I489" s="9">
        <v>0.58819258213043213</v>
      </c>
      <c r="J489" s="9">
        <v>0.58819258213043213</v>
      </c>
      <c r="K489" s="9">
        <v>0</v>
      </c>
      <c r="L489" s="9">
        <v>60.598491668701172</v>
      </c>
    </row>
    <row r="490" spans="1:12" x14ac:dyDescent="0.25">
      <c r="A490" s="5" t="str">
        <f t="shared" si="7"/>
        <v>1AllAll Customers5029</v>
      </c>
      <c r="B490" s="9">
        <v>1</v>
      </c>
      <c r="C490" t="s">
        <v>129</v>
      </c>
      <c r="D490" t="s">
        <v>136</v>
      </c>
      <c r="E490" s="9">
        <v>5</v>
      </c>
      <c r="F490" s="9">
        <v>0</v>
      </c>
      <c r="G490" s="9">
        <v>2</v>
      </c>
      <c r="H490" s="9">
        <v>9</v>
      </c>
      <c r="I490" s="9">
        <v>0.44991296529769897</v>
      </c>
      <c r="J490" s="9">
        <v>0.44991296529769897</v>
      </c>
      <c r="K490" s="9">
        <v>0</v>
      </c>
      <c r="L490" s="9">
        <v>63.232154846191406</v>
      </c>
    </row>
    <row r="491" spans="1:12" x14ac:dyDescent="0.25">
      <c r="A491" s="5" t="str">
        <f t="shared" si="7"/>
        <v>1AllAll Customers50210</v>
      </c>
      <c r="B491" s="9">
        <v>1</v>
      </c>
      <c r="C491" t="s">
        <v>129</v>
      </c>
      <c r="D491" t="s">
        <v>136</v>
      </c>
      <c r="E491" s="9">
        <v>5</v>
      </c>
      <c r="F491" s="9">
        <v>0</v>
      </c>
      <c r="G491" s="9">
        <v>2</v>
      </c>
      <c r="H491" s="9">
        <v>10</v>
      </c>
      <c r="I491" s="9">
        <v>0.36144602298736572</v>
      </c>
      <c r="J491" s="9">
        <v>0.36144602298736572</v>
      </c>
      <c r="K491" s="9">
        <v>0</v>
      </c>
      <c r="L491" s="9">
        <v>68.201667785644531</v>
      </c>
    </row>
    <row r="492" spans="1:12" x14ac:dyDescent="0.25">
      <c r="A492" s="5" t="str">
        <f t="shared" si="7"/>
        <v>1AllAll Customers50211</v>
      </c>
      <c r="B492" s="9">
        <v>1</v>
      </c>
      <c r="C492" t="s">
        <v>129</v>
      </c>
      <c r="D492" t="s">
        <v>136</v>
      </c>
      <c r="E492" s="9">
        <v>5</v>
      </c>
      <c r="F492" s="9">
        <v>0</v>
      </c>
      <c r="G492" s="9">
        <v>2</v>
      </c>
      <c r="H492" s="9">
        <v>11</v>
      </c>
      <c r="I492" s="9">
        <v>0.30986925959587097</v>
      </c>
      <c r="J492" s="9">
        <v>0.30986925959587097</v>
      </c>
      <c r="K492" s="9">
        <v>0</v>
      </c>
      <c r="L492" s="9">
        <v>73.82672119140625</v>
      </c>
    </row>
    <row r="493" spans="1:12" x14ac:dyDescent="0.25">
      <c r="A493" s="5" t="str">
        <f t="shared" si="7"/>
        <v>1AllAll Customers50212</v>
      </c>
      <c r="B493" s="9">
        <v>1</v>
      </c>
      <c r="C493" t="s">
        <v>129</v>
      </c>
      <c r="D493" t="s">
        <v>136</v>
      </c>
      <c r="E493" s="9">
        <v>5</v>
      </c>
      <c r="F493" s="9">
        <v>0</v>
      </c>
      <c r="G493" s="9">
        <v>2</v>
      </c>
      <c r="H493" s="9">
        <v>12</v>
      </c>
      <c r="I493" s="9">
        <v>0.27131476998329163</v>
      </c>
      <c r="J493" s="9">
        <v>0.27131476998329163</v>
      </c>
      <c r="K493" s="9">
        <v>0</v>
      </c>
      <c r="L493" s="9">
        <v>78.533187866210938</v>
      </c>
    </row>
    <row r="494" spans="1:12" x14ac:dyDescent="0.25">
      <c r="A494" s="5" t="str">
        <f t="shared" si="7"/>
        <v>1AllAll Customers50213</v>
      </c>
      <c r="B494" s="9">
        <v>1</v>
      </c>
      <c r="C494" t="s">
        <v>129</v>
      </c>
      <c r="D494" t="s">
        <v>136</v>
      </c>
      <c r="E494" s="9">
        <v>5</v>
      </c>
      <c r="F494" s="9">
        <v>0</v>
      </c>
      <c r="G494" s="9">
        <v>2</v>
      </c>
      <c r="H494" s="9">
        <v>13</v>
      </c>
      <c r="I494" s="9">
        <v>0.34940293431282043</v>
      </c>
      <c r="J494" s="9">
        <v>0.34940293431282043</v>
      </c>
      <c r="K494" s="9">
        <v>0</v>
      </c>
      <c r="L494" s="9">
        <v>81.772026062011719</v>
      </c>
    </row>
    <row r="495" spans="1:12" x14ac:dyDescent="0.25">
      <c r="A495" s="5" t="str">
        <f t="shared" si="7"/>
        <v>1AllAll Customers50214</v>
      </c>
      <c r="B495" s="9">
        <v>1</v>
      </c>
      <c r="C495" t="s">
        <v>129</v>
      </c>
      <c r="D495" t="s">
        <v>136</v>
      </c>
      <c r="E495" s="9">
        <v>5</v>
      </c>
      <c r="F495" s="9">
        <v>0</v>
      </c>
      <c r="G495" s="9">
        <v>2</v>
      </c>
      <c r="H495" s="9">
        <v>14</v>
      </c>
      <c r="I495" s="9">
        <v>0.49655693769454956</v>
      </c>
      <c r="J495" s="9">
        <v>0.49655693769454956</v>
      </c>
      <c r="K495" s="9">
        <v>0</v>
      </c>
      <c r="L495" s="9">
        <v>83.818702697753906</v>
      </c>
    </row>
    <row r="496" spans="1:12" x14ac:dyDescent="0.25">
      <c r="A496" s="5" t="str">
        <f t="shared" si="7"/>
        <v>1AllAll Customers50215</v>
      </c>
      <c r="B496" s="9">
        <v>1</v>
      </c>
      <c r="C496" t="s">
        <v>129</v>
      </c>
      <c r="D496" t="s">
        <v>136</v>
      </c>
      <c r="E496" s="9">
        <v>5</v>
      </c>
      <c r="F496" s="9">
        <v>0</v>
      </c>
      <c r="G496" s="9">
        <v>2</v>
      </c>
      <c r="H496" s="9">
        <v>15</v>
      </c>
      <c r="I496" s="9">
        <v>0.69342261552810669</v>
      </c>
      <c r="J496" s="9">
        <v>0.69342261552810669</v>
      </c>
      <c r="K496" s="9">
        <v>0</v>
      </c>
      <c r="L496" s="9">
        <v>85.066963195800781</v>
      </c>
    </row>
    <row r="497" spans="1:12" x14ac:dyDescent="0.25">
      <c r="A497" s="5" t="str">
        <f t="shared" si="7"/>
        <v>1AllAll Customers50216</v>
      </c>
      <c r="B497" s="9">
        <v>1</v>
      </c>
      <c r="C497" t="s">
        <v>129</v>
      </c>
      <c r="D497" t="s">
        <v>136</v>
      </c>
      <c r="E497" s="9">
        <v>5</v>
      </c>
      <c r="F497" s="9">
        <v>0</v>
      </c>
      <c r="G497" s="9">
        <v>2</v>
      </c>
      <c r="H497" s="9">
        <v>16</v>
      </c>
      <c r="I497" s="9">
        <v>0.95221322774887085</v>
      </c>
      <c r="J497" s="9">
        <v>0.95221322774887085</v>
      </c>
      <c r="K497" s="9">
        <v>0</v>
      </c>
      <c r="L497" s="9">
        <v>85.961051940917969</v>
      </c>
    </row>
    <row r="498" spans="1:12" x14ac:dyDescent="0.25">
      <c r="A498" s="5" t="str">
        <f t="shared" si="7"/>
        <v>1AllAll Customers50217</v>
      </c>
      <c r="B498" s="9">
        <v>1</v>
      </c>
      <c r="C498" t="s">
        <v>129</v>
      </c>
      <c r="D498" t="s">
        <v>136</v>
      </c>
      <c r="E498" s="9">
        <v>5</v>
      </c>
      <c r="F498" s="9">
        <v>0</v>
      </c>
      <c r="G498" s="9">
        <v>2</v>
      </c>
      <c r="H498" s="9">
        <v>17</v>
      </c>
      <c r="I498" s="9">
        <v>1.202600359916687</v>
      </c>
      <c r="J498" s="9">
        <v>0.45373225212097168</v>
      </c>
      <c r="K498" s="9">
        <v>1.9864069297909737E-2</v>
      </c>
      <c r="L498" s="9">
        <v>85.755661010742188</v>
      </c>
    </row>
    <row r="499" spans="1:12" x14ac:dyDescent="0.25">
      <c r="A499" s="5" t="str">
        <f t="shared" si="7"/>
        <v>1AllAll Customers50218</v>
      </c>
      <c r="B499" s="9">
        <v>1</v>
      </c>
      <c r="C499" t="s">
        <v>129</v>
      </c>
      <c r="D499" t="s">
        <v>136</v>
      </c>
      <c r="E499" s="9">
        <v>5</v>
      </c>
      <c r="F499" s="9">
        <v>0</v>
      </c>
      <c r="G499" s="9">
        <v>2</v>
      </c>
      <c r="H499" s="9">
        <v>18</v>
      </c>
      <c r="I499" s="9">
        <v>1.4368045330047607</v>
      </c>
      <c r="J499" s="9">
        <v>0.97912240028381348</v>
      </c>
      <c r="K499" s="9">
        <v>3.7271909415721893E-2</v>
      </c>
      <c r="L499" s="9">
        <v>84.385581970214844</v>
      </c>
    </row>
    <row r="500" spans="1:12" x14ac:dyDescent="0.25">
      <c r="A500" s="5" t="str">
        <f t="shared" si="7"/>
        <v>1AllAll Customers50219</v>
      </c>
      <c r="B500" s="9">
        <v>1</v>
      </c>
      <c r="C500" t="s">
        <v>129</v>
      </c>
      <c r="D500" t="s">
        <v>136</v>
      </c>
      <c r="E500" s="9">
        <v>5</v>
      </c>
      <c r="F500" s="9">
        <v>0</v>
      </c>
      <c r="G500" s="9">
        <v>2</v>
      </c>
      <c r="H500" s="9">
        <v>19</v>
      </c>
      <c r="I500" s="9">
        <v>1.5860437154769897</v>
      </c>
      <c r="J500" s="9">
        <v>1.3156708478927612</v>
      </c>
      <c r="K500" s="9">
        <v>2.750253863632679E-2</v>
      </c>
      <c r="L500" s="9">
        <v>82.00274658203125</v>
      </c>
    </row>
    <row r="501" spans="1:12" x14ac:dyDescent="0.25">
      <c r="A501" s="5" t="str">
        <f t="shared" si="7"/>
        <v>1AllAll Customers50220</v>
      </c>
      <c r="B501" s="9">
        <v>1</v>
      </c>
      <c r="C501" t="s">
        <v>129</v>
      </c>
      <c r="D501" t="s">
        <v>136</v>
      </c>
      <c r="E501" s="9">
        <v>5</v>
      </c>
      <c r="F501" s="9">
        <v>0</v>
      </c>
      <c r="G501" s="9">
        <v>2</v>
      </c>
      <c r="H501" s="9">
        <v>20</v>
      </c>
      <c r="I501" s="9">
        <v>1.6053959131240845</v>
      </c>
      <c r="J501" s="9">
        <v>1.4075753688812256</v>
      </c>
      <c r="K501" s="9">
        <v>1.995183527469635E-2</v>
      </c>
      <c r="L501" s="9">
        <v>79.092308044433594</v>
      </c>
    </row>
    <row r="502" spans="1:12" x14ac:dyDescent="0.25">
      <c r="A502" s="5" t="str">
        <f t="shared" si="7"/>
        <v>1AllAll Customers50221</v>
      </c>
      <c r="B502" s="9">
        <v>1</v>
      </c>
      <c r="C502" t="s">
        <v>129</v>
      </c>
      <c r="D502" t="s">
        <v>136</v>
      </c>
      <c r="E502" s="9">
        <v>5</v>
      </c>
      <c r="F502" s="9">
        <v>0</v>
      </c>
      <c r="G502" s="9">
        <v>2</v>
      </c>
      <c r="H502" s="9">
        <v>21</v>
      </c>
      <c r="I502" s="9">
        <v>1.573857307434082</v>
      </c>
      <c r="J502" s="9">
        <v>1.4115962982177734</v>
      </c>
      <c r="K502" s="9">
        <v>3.0073277652263641E-2</v>
      </c>
      <c r="L502" s="9">
        <v>74.758102416992188</v>
      </c>
    </row>
    <row r="503" spans="1:12" x14ac:dyDescent="0.25">
      <c r="A503" s="5" t="str">
        <f t="shared" si="7"/>
        <v>1AllAll Customers50222</v>
      </c>
      <c r="B503" s="9">
        <v>1</v>
      </c>
      <c r="C503" t="s">
        <v>129</v>
      </c>
      <c r="D503" t="s">
        <v>136</v>
      </c>
      <c r="E503" s="9">
        <v>5</v>
      </c>
      <c r="F503" s="9">
        <v>0</v>
      </c>
      <c r="G503" s="9">
        <v>2</v>
      </c>
      <c r="H503" s="9">
        <v>22</v>
      </c>
      <c r="I503" s="9">
        <v>1.4910675287246704</v>
      </c>
      <c r="J503" s="9">
        <v>1.8081430196762085</v>
      </c>
      <c r="K503" s="9">
        <v>4.4114202260971069E-2</v>
      </c>
      <c r="L503" s="9">
        <v>71.182136535644531</v>
      </c>
    </row>
    <row r="504" spans="1:12" x14ac:dyDescent="0.25">
      <c r="A504" s="5" t="str">
        <f t="shared" si="7"/>
        <v>1AllAll Customers50223</v>
      </c>
      <c r="B504" s="9">
        <v>1</v>
      </c>
      <c r="C504" t="s">
        <v>129</v>
      </c>
      <c r="D504" t="s">
        <v>136</v>
      </c>
      <c r="E504" s="9">
        <v>5</v>
      </c>
      <c r="F504" s="9">
        <v>0</v>
      </c>
      <c r="G504" s="9">
        <v>2</v>
      </c>
      <c r="H504" s="9">
        <v>23</v>
      </c>
      <c r="I504" s="9">
        <v>1.3670110702514648</v>
      </c>
      <c r="J504" s="9">
        <v>1.4601449966430664</v>
      </c>
      <c r="K504" s="9">
        <v>2.9490016400814056E-2</v>
      </c>
      <c r="L504" s="9">
        <v>69.234062194824219</v>
      </c>
    </row>
    <row r="505" spans="1:12" x14ac:dyDescent="0.25">
      <c r="A505" s="5" t="str">
        <f t="shared" si="7"/>
        <v>1AllAll Customers50224</v>
      </c>
      <c r="B505" s="9">
        <v>1</v>
      </c>
      <c r="C505" t="s">
        <v>129</v>
      </c>
      <c r="D505" t="s">
        <v>136</v>
      </c>
      <c r="E505" s="9">
        <v>5</v>
      </c>
      <c r="F505" s="9">
        <v>0</v>
      </c>
      <c r="G505" s="9">
        <v>2</v>
      </c>
      <c r="H505" s="9">
        <v>24</v>
      </c>
      <c r="I505" s="9">
        <v>1.1553325653076172</v>
      </c>
      <c r="J505" s="9">
        <v>1.1895414590835571</v>
      </c>
      <c r="K505" s="9">
        <v>2.4797122925519943E-2</v>
      </c>
      <c r="L505" s="9">
        <v>67.012107849121094</v>
      </c>
    </row>
    <row r="506" spans="1:12" x14ac:dyDescent="0.25">
      <c r="A506" s="5" t="str">
        <f t="shared" si="7"/>
        <v>1AllAll Customers50101</v>
      </c>
      <c r="B506" s="9">
        <v>1</v>
      </c>
      <c r="C506" t="s">
        <v>129</v>
      </c>
      <c r="D506" t="s">
        <v>136</v>
      </c>
      <c r="E506" s="9">
        <v>5</v>
      </c>
      <c r="F506" s="9">
        <v>0</v>
      </c>
      <c r="G506" s="9">
        <v>10</v>
      </c>
      <c r="H506" s="9">
        <v>1</v>
      </c>
      <c r="I506" s="9">
        <v>1.3734080791473389</v>
      </c>
      <c r="J506" s="9">
        <v>1.3734080791473389</v>
      </c>
      <c r="K506" s="9">
        <v>0</v>
      </c>
      <c r="L506" s="9">
        <v>74.671951293945313</v>
      </c>
    </row>
    <row r="507" spans="1:12" x14ac:dyDescent="0.25">
      <c r="A507" s="5" t="str">
        <f t="shared" si="7"/>
        <v>1AllAll Customers50102</v>
      </c>
      <c r="B507" s="9">
        <v>1</v>
      </c>
      <c r="C507" t="s">
        <v>129</v>
      </c>
      <c r="D507" t="s">
        <v>136</v>
      </c>
      <c r="E507" s="9">
        <v>5</v>
      </c>
      <c r="F507" s="9">
        <v>0</v>
      </c>
      <c r="G507" s="9">
        <v>10</v>
      </c>
      <c r="H507" s="9">
        <v>2</v>
      </c>
      <c r="I507" s="9">
        <v>1.128740668296814</v>
      </c>
      <c r="J507" s="9">
        <v>1.128740668296814</v>
      </c>
      <c r="K507" s="9">
        <v>0</v>
      </c>
      <c r="L507" s="9">
        <v>73.093467712402344</v>
      </c>
    </row>
    <row r="508" spans="1:12" x14ac:dyDescent="0.25">
      <c r="A508" s="5" t="str">
        <f t="shared" si="7"/>
        <v>1AllAll Customers50103</v>
      </c>
      <c r="B508" s="9">
        <v>1</v>
      </c>
      <c r="C508" t="s">
        <v>129</v>
      </c>
      <c r="D508" t="s">
        <v>136</v>
      </c>
      <c r="E508" s="9">
        <v>5</v>
      </c>
      <c r="F508" s="9">
        <v>0</v>
      </c>
      <c r="G508" s="9">
        <v>10</v>
      </c>
      <c r="H508" s="9">
        <v>3</v>
      </c>
      <c r="I508" s="9">
        <v>0.93831515312194824</v>
      </c>
      <c r="J508" s="9">
        <v>0.93831515312194824</v>
      </c>
      <c r="K508" s="9">
        <v>0</v>
      </c>
      <c r="L508" s="9">
        <v>71.243949890136719</v>
      </c>
    </row>
    <row r="509" spans="1:12" x14ac:dyDescent="0.25">
      <c r="A509" s="5" t="str">
        <f t="shared" si="7"/>
        <v>1AllAll Customers50104</v>
      </c>
      <c r="B509" s="9">
        <v>1</v>
      </c>
      <c r="C509" t="s">
        <v>129</v>
      </c>
      <c r="D509" t="s">
        <v>136</v>
      </c>
      <c r="E509" s="9">
        <v>5</v>
      </c>
      <c r="F509" s="9">
        <v>0</v>
      </c>
      <c r="G509" s="9">
        <v>10</v>
      </c>
      <c r="H509" s="9">
        <v>4</v>
      </c>
      <c r="I509" s="9">
        <v>0.81633388996124268</v>
      </c>
      <c r="J509" s="9">
        <v>0.81633388996124268</v>
      </c>
      <c r="K509" s="9">
        <v>0</v>
      </c>
      <c r="L509" s="9">
        <v>69.801223754882813</v>
      </c>
    </row>
    <row r="510" spans="1:12" x14ac:dyDescent="0.25">
      <c r="A510" s="5" t="str">
        <f t="shared" si="7"/>
        <v>1AllAll Customers50105</v>
      </c>
      <c r="B510" s="9">
        <v>1</v>
      </c>
      <c r="C510" t="s">
        <v>129</v>
      </c>
      <c r="D510" t="s">
        <v>136</v>
      </c>
      <c r="E510" s="9">
        <v>5</v>
      </c>
      <c r="F510" s="9">
        <v>0</v>
      </c>
      <c r="G510" s="9">
        <v>10</v>
      </c>
      <c r="H510" s="9">
        <v>5</v>
      </c>
      <c r="I510" s="9">
        <v>0.74551123380661011</v>
      </c>
      <c r="J510" s="9">
        <v>0.74551123380661011</v>
      </c>
      <c r="K510" s="9">
        <v>0</v>
      </c>
      <c r="L510" s="9">
        <v>68.850715637207031</v>
      </c>
    </row>
    <row r="511" spans="1:12" x14ac:dyDescent="0.25">
      <c r="A511" s="5" t="str">
        <f t="shared" si="7"/>
        <v>1AllAll Customers50106</v>
      </c>
      <c r="B511" s="9">
        <v>1</v>
      </c>
      <c r="C511" t="s">
        <v>129</v>
      </c>
      <c r="D511" t="s">
        <v>136</v>
      </c>
      <c r="E511" s="9">
        <v>5</v>
      </c>
      <c r="F511" s="9">
        <v>0</v>
      </c>
      <c r="G511" s="9">
        <v>10</v>
      </c>
      <c r="H511" s="9">
        <v>6</v>
      </c>
      <c r="I511" s="9">
        <v>0.70253276824951172</v>
      </c>
      <c r="J511" s="9">
        <v>0.70253276824951172</v>
      </c>
      <c r="K511" s="9">
        <v>0</v>
      </c>
      <c r="L511" s="9">
        <v>67.665550231933594</v>
      </c>
    </row>
    <row r="512" spans="1:12" x14ac:dyDescent="0.25">
      <c r="A512" s="5" t="str">
        <f t="shared" si="7"/>
        <v>1AllAll Customers50107</v>
      </c>
      <c r="B512" s="9">
        <v>1</v>
      </c>
      <c r="C512" t="s">
        <v>129</v>
      </c>
      <c r="D512" t="s">
        <v>136</v>
      </c>
      <c r="E512" s="9">
        <v>5</v>
      </c>
      <c r="F512" s="9">
        <v>0</v>
      </c>
      <c r="G512" s="9">
        <v>10</v>
      </c>
      <c r="H512" s="9">
        <v>7</v>
      </c>
      <c r="I512" s="9">
        <v>0.69437313079833984</v>
      </c>
      <c r="J512" s="9">
        <v>0.69437313079833984</v>
      </c>
      <c r="K512" s="9">
        <v>0</v>
      </c>
      <c r="L512" s="9">
        <v>67.27813720703125</v>
      </c>
    </row>
    <row r="513" spans="1:12" x14ac:dyDescent="0.25">
      <c r="A513" s="5" t="str">
        <f t="shared" si="7"/>
        <v>1AllAll Customers50108</v>
      </c>
      <c r="B513" s="9">
        <v>1</v>
      </c>
      <c r="C513" t="s">
        <v>129</v>
      </c>
      <c r="D513" t="s">
        <v>136</v>
      </c>
      <c r="E513" s="9">
        <v>5</v>
      </c>
      <c r="F513" s="9">
        <v>0</v>
      </c>
      <c r="G513" s="9">
        <v>10</v>
      </c>
      <c r="H513" s="9">
        <v>8</v>
      </c>
      <c r="I513" s="9">
        <v>0.66287708282470703</v>
      </c>
      <c r="J513" s="9">
        <v>0.66287708282470703</v>
      </c>
      <c r="K513" s="9">
        <v>0</v>
      </c>
      <c r="L513" s="9">
        <v>67.85845947265625</v>
      </c>
    </row>
    <row r="514" spans="1:12" x14ac:dyDescent="0.25">
      <c r="A514" s="5" t="str">
        <f t="shared" si="7"/>
        <v>1AllAll Customers50109</v>
      </c>
      <c r="B514" s="9">
        <v>1</v>
      </c>
      <c r="C514" t="s">
        <v>129</v>
      </c>
      <c r="D514" t="s">
        <v>136</v>
      </c>
      <c r="E514" s="9">
        <v>5</v>
      </c>
      <c r="F514" s="9">
        <v>0</v>
      </c>
      <c r="G514" s="9">
        <v>10</v>
      </c>
      <c r="H514" s="9">
        <v>9</v>
      </c>
      <c r="I514" s="9">
        <v>0.61814260482788086</v>
      </c>
      <c r="J514" s="9">
        <v>0.61814260482788086</v>
      </c>
      <c r="K514" s="9">
        <v>0</v>
      </c>
      <c r="L514" s="9">
        <v>72.263267517089844</v>
      </c>
    </row>
    <row r="515" spans="1:12" x14ac:dyDescent="0.25">
      <c r="A515" s="5" t="str">
        <f t="shared" ref="A515:A578" si="8">B515&amp;C515&amp;D515&amp;E515&amp;F515&amp;G515&amp;H515</f>
        <v>1AllAll Customers501010</v>
      </c>
      <c r="B515" s="9">
        <v>1</v>
      </c>
      <c r="C515" t="s">
        <v>129</v>
      </c>
      <c r="D515" t="s">
        <v>136</v>
      </c>
      <c r="E515" s="9">
        <v>5</v>
      </c>
      <c r="F515" s="9">
        <v>0</v>
      </c>
      <c r="G515" s="9">
        <v>10</v>
      </c>
      <c r="H515" s="9">
        <v>10</v>
      </c>
      <c r="I515" s="9">
        <v>0.69648891687393188</v>
      </c>
      <c r="J515" s="9">
        <v>0.69648891687393188</v>
      </c>
      <c r="K515" s="9">
        <v>0</v>
      </c>
      <c r="L515" s="9">
        <v>78.919105529785156</v>
      </c>
    </row>
    <row r="516" spans="1:12" x14ac:dyDescent="0.25">
      <c r="A516" s="5" t="str">
        <f t="shared" si="8"/>
        <v>1AllAll Customers501011</v>
      </c>
      <c r="B516" s="9">
        <v>1</v>
      </c>
      <c r="C516" t="s">
        <v>129</v>
      </c>
      <c r="D516" t="s">
        <v>136</v>
      </c>
      <c r="E516" s="9">
        <v>5</v>
      </c>
      <c r="F516" s="9">
        <v>0</v>
      </c>
      <c r="G516" s="9">
        <v>10</v>
      </c>
      <c r="H516" s="9">
        <v>11</v>
      </c>
      <c r="I516" s="9">
        <v>0.73155736923217773</v>
      </c>
      <c r="J516" s="9">
        <v>0.73155736923217773</v>
      </c>
      <c r="K516" s="9">
        <v>0</v>
      </c>
      <c r="L516" s="9">
        <v>85.159393310546875</v>
      </c>
    </row>
    <row r="517" spans="1:12" x14ac:dyDescent="0.25">
      <c r="A517" s="5" t="str">
        <f t="shared" si="8"/>
        <v>1AllAll Customers501012</v>
      </c>
      <c r="B517" s="9">
        <v>1</v>
      </c>
      <c r="C517" t="s">
        <v>129</v>
      </c>
      <c r="D517" t="s">
        <v>136</v>
      </c>
      <c r="E517" s="9">
        <v>5</v>
      </c>
      <c r="F517" s="9">
        <v>0</v>
      </c>
      <c r="G517" s="9">
        <v>10</v>
      </c>
      <c r="H517" s="9">
        <v>12</v>
      </c>
      <c r="I517" s="9">
        <v>0.87869471311569214</v>
      </c>
      <c r="J517" s="9">
        <v>0.87869471311569214</v>
      </c>
      <c r="K517" s="9">
        <v>0</v>
      </c>
      <c r="L517" s="9">
        <v>89.138664245605469</v>
      </c>
    </row>
    <row r="518" spans="1:12" x14ac:dyDescent="0.25">
      <c r="A518" s="5" t="str">
        <f t="shared" si="8"/>
        <v>1AllAll Customers501013</v>
      </c>
      <c r="B518" s="9">
        <v>1</v>
      </c>
      <c r="C518" t="s">
        <v>129</v>
      </c>
      <c r="D518" t="s">
        <v>136</v>
      </c>
      <c r="E518" s="9">
        <v>5</v>
      </c>
      <c r="F518" s="9">
        <v>0</v>
      </c>
      <c r="G518" s="9">
        <v>10</v>
      </c>
      <c r="H518" s="9">
        <v>13</v>
      </c>
      <c r="I518" s="9">
        <v>1.1556302309036255</v>
      </c>
      <c r="J518" s="9">
        <v>1.1556302309036255</v>
      </c>
      <c r="K518" s="9">
        <v>0</v>
      </c>
      <c r="L518" s="9">
        <v>92.152320861816406</v>
      </c>
    </row>
    <row r="519" spans="1:12" x14ac:dyDescent="0.25">
      <c r="A519" s="5" t="str">
        <f t="shared" si="8"/>
        <v>1AllAll Customers501014</v>
      </c>
      <c r="B519" s="9">
        <v>1</v>
      </c>
      <c r="C519" t="s">
        <v>129</v>
      </c>
      <c r="D519" t="s">
        <v>136</v>
      </c>
      <c r="E519" s="9">
        <v>5</v>
      </c>
      <c r="F519" s="9">
        <v>0</v>
      </c>
      <c r="G519" s="9">
        <v>10</v>
      </c>
      <c r="H519" s="9">
        <v>14</v>
      </c>
      <c r="I519" s="9">
        <v>1.4827162027359009</v>
      </c>
      <c r="J519" s="9">
        <v>1.4827162027359009</v>
      </c>
      <c r="K519" s="9">
        <v>0</v>
      </c>
      <c r="L519" s="9">
        <v>93.827339172363281</v>
      </c>
    </row>
    <row r="520" spans="1:12" x14ac:dyDescent="0.25">
      <c r="A520" s="5" t="str">
        <f t="shared" si="8"/>
        <v>1AllAll Customers501015</v>
      </c>
      <c r="B520" s="9">
        <v>1</v>
      </c>
      <c r="C520" t="s">
        <v>129</v>
      </c>
      <c r="D520" t="s">
        <v>136</v>
      </c>
      <c r="E520" s="9">
        <v>5</v>
      </c>
      <c r="F520" s="9">
        <v>0</v>
      </c>
      <c r="G520" s="9">
        <v>10</v>
      </c>
      <c r="H520" s="9">
        <v>15</v>
      </c>
      <c r="I520" s="9">
        <v>1.8002946376800537</v>
      </c>
      <c r="J520" s="9">
        <v>1.8002946376800537</v>
      </c>
      <c r="K520" s="9">
        <v>0</v>
      </c>
      <c r="L520" s="9">
        <v>95.259132385253906</v>
      </c>
    </row>
    <row r="521" spans="1:12" x14ac:dyDescent="0.25">
      <c r="A521" s="5" t="str">
        <f t="shared" si="8"/>
        <v>1AllAll Customers501016</v>
      </c>
      <c r="B521" s="9">
        <v>1</v>
      </c>
      <c r="C521" t="s">
        <v>129</v>
      </c>
      <c r="D521" t="s">
        <v>136</v>
      </c>
      <c r="E521" s="9">
        <v>5</v>
      </c>
      <c r="F521" s="9">
        <v>0</v>
      </c>
      <c r="G521" s="9">
        <v>10</v>
      </c>
      <c r="H521" s="9">
        <v>16</v>
      </c>
      <c r="I521" s="9">
        <v>2.1468615531921387</v>
      </c>
      <c r="J521" s="9">
        <v>2.1468615531921387</v>
      </c>
      <c r="K521" s="9">
        <v>0</v>
      </c>
      <c r="L521" s="9">
        <v>95.641258239746094</v>
      </c>
    </row>
    <row r="522" spans="1:12" x14ac:dyDescent="0.25">
      <c r="A522" s="5" t="str">
        <f t="shared" si="8"/>
        <v>1AllAll Customers501017</v>
      </c>
      <c r="B522" s="9">
        <v>1</v>
      </c>
      <c r="C522" t="s">
        <v>129</v>
      </c>
      <c r="D522" t="s">
        <v>136</v>
      </c>
      <c r="E522" s="9">
        <v>5</v>
      </c>
      <c r="F522" s="9">
        <v>0</v>
      </c>
      <c r="G522" s="9">
        <v>10</v>
      </c>
      <c r="H522" s="9">
        <v>17</v>
      </c>
      <c r="I522" s="9">
        <v>2.4224085807800293</v>
      </c>
      <c r="J522" s="9">
        <v>1.3492999076843262</v>
      </c>
      <c r="K522" s="9">
        <v>1.9322376698255539E-2</v>
      </c>
      <c r="L522" s="9">
        <v>95.43060302734375</v>
      </c>
    </row>
    <row r="523" spans="1:12" x14ac:dyDescent="0.25">
      <c r="A523" s="5" t="str">
        <f t="shared" si="8"/>
        <v>1AllAll Customers501018</v>
      </c>
      <c r="B523" s="9">
        <v>1</v>
      </c>
      <c r="C523" t="s">
        <v>129</v>
      </c>
      <c r="D523" t="s">
        <v>136</v>
      </c>
      <c r="E523" s="9">
        <v>5</v>
      </c>
      <c r="F523" s="9">
        <v>0</v>
      </c>
      <c r="G523" s="9">
        <v>10</v>
      </c>
      <c r="H523" s="9">
        <v>18</v>
      </c>
      <c r="I523" s="9">
        <v>2.6508903503417969</v>
      </c>
      <c r="J523" s="9">
        <v>1.994280219078064</v>
      </c>
      <c r="K523" s="9">
        <v>3.0307646840810776E-2</v>
      </c>
      <c r="L523" s="9">
        <v>94.644485473632813</v>
      </c>
    </row>
    <row r="524" spans="1:12" x14ac:dyDescent="0.25">
      <c r="A524" s="5" t="str">
        <f t="shared" si="8"/>
        <v>1AllAll Customers501019</v>
      </c>
      <c r="B524" s="9">
        <v>1</v>
      </c>
      <c r="C524" t="s">
        <v>129</v>
      </c>
      <c r="D524" t="s">
        <v>136</v>
      </c>
      <c r="E524" s="9">
        <v>5</v>
      </c>
      <c r="F524" s="9">
        <v>0</v>
      </c>
      <c r="G524" s="9">
        <v>10</v>
      </c>
      <c r="H524" s="9">
        <v>19</v>
      </c>
      <c r="I524" s="9">
        <v>2.7420375347137451</v>
      </c>
      <c r="J524" s="9">
        <v>2.3198783397674561</v>
      </c>
      <c r="K524" s="9">
        <v>1.6729911789298058E-2</v>
      </c>
      <c r="L524" s="9">
        <v>93.662918090820313</v>
      </c>
    </row>
    <row r="525" spans="1:12" x14ac:dyDescent="0.25">
      <c r="A525" s="5" t="str">
        <f t="shared" si="8"/>
        <v>1AllAll Customers501020</v>
      </c>
      <c r="B525" s="9">
        <v>1</v>
      </c>
      <c r="C525" t="s">
        <v>129</v>
      </c>
      <c r="D525" t="s">
        <v>136</v>
      </c>
      <c r="E525" s="9">
        <v>5</v>
      </c>
      <c r="F525" s="9">
        <v>0</v>
      </c>
      <c r="G525" s="9">
        <v>10</v>
      </c>
      <c r="H525" s="9">
        <v>20</v>
      </c>
      <c r="I525" s="9">
        <v>2.6486568450927734</v>
      </c>
      <c r="J525" s="9">
        <v>2.3526375293731689</v>
      </c>
      <c r="K525" s="9">
        <v>1.67273860424757E-2</v>
      </c>
      <c r="L525" s="9">
        <v>91.061363220214844</v>
      </c>
    </row>
    <row r="526" spans="1:12" x14ac:dyDescent="0.25">
      <c r="A526" s="5" t="str">
        <f t="shared" si="8"/>
        <v>1AllAll Customers501021</v>
      </c>
      <c r="B526" s="9">
        <v>1</v>
      </c>
      <c r="C526" t="s">
        <v>129</v>
      </c>
      <c r="D526" t="s">
        <v>136</v>
      </c>
      <c r="E526" s="9">
        <v>5</v>
      </c>
      <c r="F526" s="9">
        <v>0</v>
      </c>
      <c r="G526" s="9">
        <v>10</v>
      </c>
      <c r="H526" s="9">
        <v>21</v>
      </c>
      <c r="I526" s="9">
        <v>2.5397965908050537</v>
      </c>
      <c r="J526" s="9">
        <v>2.2760601043701172</v>
      </c>
      <c r="K526" s="9">
        <v>1.0550953447818756E-2</v>
      </c>
      <c r="L526" s="9">
        <v>87.126548767089844</v>
      </c>
    </row>
    <row r="527" spans="1:12" x14ac:dyDescent="0.25">
      <c r="A527" s="5" t="str">
        <f t="shared" si="8"/>
        <v>1AllAll Customers501022</v>
      </c>
      <c r="B527" s="9">
        <v>1</v>
      </c>
      <c r="C527" t="s">
        <v>129</v>
      </c>
      <c r="D527" t="s">
        <v>136</v>
      </c>
      <c r="E527" s="9">
        <v>5</v>
      </c>
      <c r="F527" s="9">
        <v>0</v>
      </c>
      <c r="G527" s="9">
        <v>10</v>
      </c>
      <c r="H527" s="9">
        <v>22</v>
      </c>
      <c r="I527" s="9">
        <v>2.3894412517547607</v>
      </c>
      <c r="J527" s="9">
        <v>2.8486671447753906</v>
      </c>
      <c r="K527" s="9">
        <v>1.4335104264318943E-2</v>
      </c>
      <c r="L527" s="9">
        <v>83.229789733886719</v>
      </c>
    </row>
    <row r="528" spans="1:12" x14ac:dyDescent="0.25">
      <c r="A528" s="5" t="str">
        <f t="shared" si="8"/>
        <v>1AllAll Customers501023</v>
      </c>
      <c r="B528" s="9">
        <v>1</v>
      </c>
      <c r="C528" t="s">
        <v>129</v>
      </c>
      <c r="D528" t="s">
        <v>136</v>
      </c>
      <c r="E528" s="9">
        <v>5</v>
      </c>
      <c r="F528" s="9">
        <v>0</v>
      </c>
      <c r="G528" s="9">
        <v>10</v>
      </c>
      <c r="H528" s="9">
        <v>23</v>
      </c>
      <c r="I528" s="9">
        <v>2.1355443000793457</v>
      </c>
      <c r="J528" s="9">
        <v>2.3051037788391113</v>
      </c>
      <c r="K528" s="9">
        <v>1.0469982400536537E-2</v>
      </c>
      <c r="L528" s="9">
        <v>80.60260009765625</v>
      </c>
    </row>
    <row r="529" spans="1:12" x14ac:dyDescent="0.25">
      <c r="A529" s="5" t="str">
        <f t="shared" si="8"/>
        <v>1AllAll Customers501024</v>
      </c>
      <c r="B529" s="9">
        <v>1</v>
      </c>
      <c r="C529" t="s">
        <v>129</v>
      </c>
      <c r="D529" t="s">
        <v>136</v>
      </c>
      <c r="E529" s="9">
        <v>5</v>
      </c>
      <c r="F529" s="9">
        <v>0</v>
      </c>
      <c r="G529" s="9">
        <v>10</v>
      </c>
      <c r="H529" s="9">
        <v>24</v>
      </c>
      <c r="I529" s="9">
        <v>1.7849539518356323</v>
      </c>
      <c r="J529" s="9">
        <v>1.876487135887146</v>
      </c>
      <c r="K529" s="9">
        <v>8.1573082134127617E-3</v>
      </c>
      <c r="L529" s="9">
        <v>77.785781860351563</v>
      </c>
    </row>
    <row r="530" spans="1:12" x14ac:dyDescent="0.25">
      <c r="A530" s="5" t="str">
        <f t="shared" si="8"/>
        <v>1AllAll Customers5121</v>
      </c>
      <c r="B530" s="9">
        <v>1</v>
      </c>
      <c r="C530" t="s">
        <v>129</v>
      </c>
      <c r="D530" t="s">
        <v>136</v>
      </c>
      <c r="E530" s="9">
        <v>5</v>
      </c>
      <c r="F530" s="9">
        <v>1</v>
      </c>
      <c r="G530" s="9">
        <v>2</v>
      </c>
      <c r="H530" s="9">
        <v>1</v>
      </c>
      <c r="I530" s="9">
        <v>0.90526169538497925</v>
      </c>
      <c r="J530" s="9">
        <v>0.90526169538497925</v>
      </c>
      <c r="K530" s="9">
        <v>0</v>
      </c>
      <c r="L530" s="9">
        <v>65.967582702636719</v>
      </c>
    </row>
    <row r="531" spans="1:12" x14ac:dyDescent="0.25">
      <c r="A531" s="5" t="str">
        <f t="shared" si="8"/>
        <v>1AllAll Customers5122</v>
      </c>
      <c r="B531" s="9">
        <v>1</v>
      </c>
      <c r="C531" t="s">
        <v>129</v>
      </c>
      <c r="D531" t="s">
        <v>136</v>
      </c>
      <c r="E531" s="9">
        <v>5</v>
      </c>
      <c r="F531" s="9">
        <v>1</v>
      </c>
      <c r="G531" s="9">
        <v>2</v>
      </c>
      <c r="H531" s="9">
        <v>2</v>
      </c>
      <c r="I531" s="9">
        <v>0.77614903450012207</v>
      </c>
      <c r="J531" s="9">
        <v>0.77614903450012207</v>
      </c>
      <c r="K531" s="9">
        <v>0</v>
      </c>
      <c r="L531" s="9">
        <v>64.459526062011719</v>
      </c>
    </row>
    <row r="532" spans="1:12" x14ac:dyDescent="0.25">
      <c r="A532" s="5" t="str">
        <f t="shared" si="8"/>
        <v>1AllAll Customers5123</v>
      </c>
      <c r="B532" s="9">
        <v>1</v>
      </c>
      <c r="C532" t="s">
        <v>129</v>
      </c>
      <c r="D532" t="s">
        <v>136</v>
      </c>
      <c r="E532" s="9">
        <v>5</v>
      </c>
      <c r="F532" s="9">
        <v>1</v>
      </c>
      <c r="G532" s="9">
        <v>2</v>
      </c>
      <c r="H532" s="9">
        <v>3</v>
      </c>
      <c r="I532" s="9">
        <v>0.68937903642654419</v>
      </c>
      <c r="J532" s="9">
        <v>0.68937903642654419</v>
      </c>
      <c r="K532" s="9">
        <v>0</v>
      </c>
      <c r="L532" s="9">
        <v>63.273193359375</v>
      </c>
    </row>
    <row r="533" spans="1:12" x14ac:dyDescent="0.25">
      <c r="A533" s="5" t="str">
        <f t="shared" si="8"/>
        <v>1AllAll Customers5124</v>
      </c>
      <c r="B533" s="9">
        <v>1</v>
      </c>
      <c r="C533" t="s">
        <v>129</v>
      </c>
      <c r="D533" t="s">
        <v>136</v>
      </c>
      <c r="E533" s="9">
        <v>5</v>
      </c>
      <c r="F533" s="9">
        <v>1</v>
      </c>
      <c r="G533" s="9">
        <v>2</v>
      </c>
      <c r="H533" s="9">
        <v>4</v>
      </c>
      <c r="I533" s="9">
        <v>0.63586121797561646</v>
      </c>
      <c r="J533" s="9">
        <v>0.63586121797561646</v>
      </c>
      <c r="K533" s="9">
        <v>0</v>
      </c>
      <c r="L533" s="9">
        <v>62.280204772949219</v>
      </c>
    </row>
    <row r="534" spans="1:12" x14ac:dyDescent="0.25">
      <c r="A534" s="5" t="str">
        <f t="shared" si="8"/>
        <v>1AllAll Customers5125</v>
      </c>
      <c r="B534" s="9">
        <v>1</v>
      </c>
      <c r="C534" t="s">
        <v>129</v>
      </c>
      <c r="D534" t="s">
        <v>136</v>
      </c>
      <c r="E534" s="9">
        <v>5</v>
      </c>
      <c r="F534" s="9">
        <v>1</v>
      </c>
      <c r="G534" s="9">
        <v>2</v>
      </c>
      <c r="H534" s="9">
        <v>5</v>
      </c>
      <c r="I534" s="9">
        <v>0.60541421175003052</v>
      </c>
      <c r="J534" s="9">
        <v>0.60541421175003052</v>
      </c>
      <c r="K534" s="9">
        <v>0</v>
      </c>
      <c r="L534" s="9">
        <v>61.237163543701172</v>
      </c>
    </row>
    <row r="535" spans="1:12" x14ac:dyDescent="0.25">
      <c r="A535" s="5" t="str">
        <f t="shared" si="8"/>
        <v>1AllAll Customers5126</v>
      </c>
      <c r="B535" s="9">
        <v>1</v>
      </c>
      <c r="C535" t="s">
        <v>129</v>
      </c>
      <c r="D535" t="s">
        <v>136</v>
      </c>
      <c r="E535" s="9">
        <v>5</v>
      </c>
      <c r="F535" s="9">
        <v>1</v>
      </c>
      <c r="G535" s="9">
        <v>2</v>
      </c>
      <c r="H535" s="9">
        <v>6</v>
      </c>
      <c r="I535" s="9">
        <v>0.59894001483917236</v>
      </c>
      <c r="J535" s="9">
        <v>0.59894001483917236</v>
      </c>
      <c r="K535" s="9">
        <v>0</v>
      </c>
      <c r="L535" s="9">
        <v>60.165237426757813</v>
      </c>
    </row>
    <row r="536" spans="1:12" x14ac:dyDescent="0.25">
      <c r="A536" s="5" t="str">
        <f t="shared" si="8"/>
        <v>1AllAll Customers5127</v>
      </c>
      <c r="B536" s="9">
        <v>1</v>
      </c>
      <c r="C536" t="s">
        <v>129</v>
      </c>
      <c r="D536" t="s">
        <v>136</v>
      </c>
      <c r="E536" s="9">
        <v>5</v>
      </c>
      <c r="F536" s="9">
        <v>1</v>
      </c>
      <c r="G536" s="9">
        <v>2</v>
      </c>
      <c r="H536" s="9">
        <v>7</v>
      </c>
      <c r="I536" s="9">
        <v>0.62100046873092651</v>
      </c>
      <c r="J536" s="9">
        <v>0.62100046873092651</v>
      </c>
      <c r="K536" s="9">
        <v>0</v>
      </c>
      <c r="L536" s="9">
        <v>59.496425628662109</v>
      </c>
    </row>
    <row r="537" spans="1:12" x14ac:dyDescent="0.25">
      <c r="A537" s="5" t="str">
        <f t="shared" si="8"/>
        <v>1AllAll Customers5128</v>
      </c>
      <c r="B537" s="9">
        <v>1</v>
      </c>
      <c r="C537" t="s">
        <v>129</v>
      </c>
      <c r="D537" t="s">
        <v>136</v>
      </c>
      <c r="E537" s="9">
        <v>5</v>
      </c>
      <c r="F537" s="9">
        <v>1</v>
      </c>
      <c r="G537" s="9">
        <v>2</v>
      </c>
      <c r="H537" s="9">
        <v>8</v>
      </c>
      <c r="I537" s="9">
        <v>0.58780169486999512</v>
      </c>
      <c r="J537" s="9">
        <v>0.58780169486999512</v>
      </c>
      <c r="K537" s="9">
        <v>0</v>
      </c>
      <c r="L537" s="9">
        <v>60.241893768310547</v>
      </c>
    </row>
    <row r="538" spans="1:12" x14ac:dyDescent="0.25">
      <c r="A538" s="5" t="str">
        <f t="shared" si="8"/>
        <v>1AllAll Customers5129</v>
      </c>
      <c r="B538" s="9">
        <v>1</v>
      </c>
      <c r="C538" t="s">
        <v>129</v>
      </c>
      <c r="D538" t="s">
        <v>136</v>
      </c>
      <c r="E538" s="9">
        <v>5</v>
      </c>
      <c r="F538" s="9">
        <v>1</v>
      </c>
      <c r="G538" s="9">
        <v>2</v>
      </c>
      <c r="H538" s="9">
        <v>9</v>
      </c>
      <c r="I538" s="9">
        <v>0.43210992217063904</v>
      </c>
      <c r="J538" s="9">
        <v>0.43210992217063904</v>
      </c>
      <c r="K538" s="9">
        <v>0</v>
      </c>
      <c r="L538" s="9">
        <v>63.668907165527344</v>
      </c>
    </row>
    <row r="539" spans="1:12" x14ac:dyDescent="0.25">
      <c r="A539" s="5" t="str">
        <f t="shared" si="8"/>
        <v>1AllAll Customers51210</v>
      </c>
      <c r="B539" s="9">
        <v>1</v>
      </c>
      <c r="C539" t="s">
        <v>129</v>
      </c>
      <c r="D539" t="s">
        <v>136</v>
      </c>
      <c r="E539" s="9">
        <v>5</v>
      </c>
      <c r="F539" s="9">
        <v>1</v>
      </c>
      <c r="G539" s="9">
        <v>2</v>
      </c>
      <c r="H539" s="9">
        <v>10</v>
      </c>
      <c r="I539" s="9">
        <v>0.35814422369003296</v>
      </c>
      <c r="J539" s="9">
        <v>0.35814422369003296</v>
      </c>
      <c r="K539" s="9">
        <v>0</v>
      </c>
      <c r="L539" s="9">
        <v>68.594818115234375</v>
      </c>
    </row>
    <row r="540" spans="1:12" x14ac:dyDescent="0.25">
      <c r="A540" s="5" t="str">
        <f t="shared" si="8"/>
        <v>1AllAll Customers51211</v>
      </c>
      <c r="B540" s="9">
        <v>1</v>
      </c>
      <c r="C540" t="s">
        <v>129</v>
      </c>
      <c r="D540" t="s">
        <v>136</v>
      </c>
      <c r="E540" s="9">
        <v>5</v>
      </c>
      <c r="F540" s="9">
        <v>1</v>
      </c>
      <c r="G540" s="9">
        <v>2</v>
      </c>
      <c r="H540" s="9">
        <v>11</v>
      </c>
      <c r="I540" s="9">
        <v>0.27726379036903381</v>
      </c>
      <c r="J540" s="9">
        <v>0.27726379036903381</v>
      </c>
      <c r="K540" s="9">
        <v>0</v>
      </c>
      <c r="L540" s="9">
        <v>73.899238586425781</v>
      </c>
    </row>
    <row r="541" spans="1:12" x14ac:dyDescent="0.25">
      <c r="A541" s="5" t="str">
        <f t="shared" si="8"/>
        <v>1AllAll Customers51212</v>
      </c>
      <c r="B541" s="9">
        <v>1</v>
      </c>
      <c r="C541" t="s">
        <v>129</v>
      </c>
      <c r="D541" t="s">
        <v>136</v>
      </c>
      <c r="E541" s="9">
        <v>5</v>
      </c>
      <c r="F541" s="9">
        <v>1</v>
      </c>
      <c r="G541" s="9">
        <v>2</v>
      </c>
      <c r="H541" s="9">
        <v>12</v>
      </c>
      <c r="I541" s="9">
        <v>0.23476867377758026</v>
      </c>
      <c r="J541" s="9">
        <v>0.23476867377758026</v>
      </c>
      <c r="K541" s="9">
        <v>0</v>
      </c>
      <c r="L541" s="9">
        <v>78.312667846679688</v>
      </c>
    </row>
    <row r="542" spans="1:12" x14ac:dyDescent="0.25">
      <c r="A542" s="5" t="str">
        <f t="shared" si="8"/>
        <v>1AllAll Customers51213</v>
      </c>
      <c r="B542" s="9">
        <v>1</v>
      </c>
      <c r="C542" t="s">
        <v>129</v>
      </c>
      <c r="D542" t="s">
        <v>136</v>
      </c>
      <c r="E542" s="9">
        <v>5</v>
      </c>
      <c r="F542" s="9">
        <v>1</v>
      </c>
      <c r="G542" s="9">
        <v>2</v>
      </c>
      <c r="H542" s="9">
        <v>13</v>
      </c>
      <c r="I542" s="9">
        <v>0.30363735556602478</v>
      </c>
      <c r="J542" s="9">
        <v>0.30363735556602478</v>
      </c>
      <c r="K542" s="9">
        <v>0</v>
      </c>
      <c r="L542" s="9">
        <v>81.412574768066406</v>
      </c>
    </row>
    <row r="543" spans="1:12" x14ac:dyDescent="0.25">
      <c r="A543" s="5" t="str">
        <f t="shared" si="8"/>
        <v>1AllAll Customers51214</v>
      </c>
      <c r="B543" s="9">
        <v>1</v>
      </c>
      <c r="C543" t="s">
        <v>129</v>
      </c>
      <c r="D543" t="s">
        <v>136</v>
      </c>
      <c r="E543" s="9">
        <v>5</v>
      </c>
      <c r="F543" s="9">
        <v>1</v>
      </c>
      <c r="G543" s="9">
        <v>2</v>
      </c>
      <c r="H543" s="9">
        <v>14</v>
      </c>
      <c r="I543" s="9">
        <v>0.44374468922615051</v>
      </c>
      <c r="J543" s="9">
        <v>0.44374468922615051</v>
      </c>
      <c r="K543" s="9">
        <v>0</v>
      </c>
      <c r="L543" s="9">
        <v>83.880058288574219</v>
      </c>
    </row>
    <row r="544" spans="1:12" x14ac:dyDescent="0.25">
      <c r="A544" s="5" t="str">
        <f t="shared" si="8"/>
        <v>1AllAll Customers51215</v>
      </c>
      <c r="B544" s="9">
        <v>1</v>
      </c>
      <c r="C544" t="s">
        <v>129</v>
      </c>
      <c r="D544" t="s">
        <v>136</v>
      </c>
      <c r="E544" s="9">
        <v>5</v>
      </c>
      <c r="F544" s="9">
        <v>1</v>
      </c>
      <c r="G544" s="9">
        <v>2</v>
      </c>
      <c r="H544" s="9">
        <v>15</v>
      </c>
      <c r="I544" s="9">
        <v>0.64627116918563843</v>
      </c>
      <c r="J544" s="9">
        <v>0.64627116918563843</v>
      </c>
      <c r="K544" s="9">
        <v>0</v>
      </c>
      <c r="L544" s="9">
        <v>84.839729309082031</v>
      </c>
    </row>
    <row r="545" spans="1:12" x14ac:dyDescent="0.25">
      <c r="A545" s="5" t="str">
        <f t="shared" si="8"/>
        <v>1AllAll Customers51216</v>
      </c>
      <c r="B545" s="9">
        <v>1</v>
      </c>
      <c r="C545" t="s">
        <v>129</v>
      </c>
      <c r="D545" t="s">
        <v>136</v>
      </c>
      <c r="E545" s="9">
        <v>5</v>
      </c>
      <c r="F545" s="9">
        <v>1</v>
      </c>
      <c r="G545" s="9">
        <v>2</v>
      </c>
      <c r="H545" s="9">
        <v>16</v>
      </c>
      <c r="I545" s="9">
        <v>0.91444116830825806</v>
      </c>
      <c r="J545" s="9">
        <v>0.91444116830825806</v>
      </c>
      <c r="K545" s="9">
        <v>0</v>
      </c>
      <c r="L545" s="9">
        <v>85.680328369140625</v>
      </c>
    </row>
    <row r="546" spans="1:12" x14ac:dyDescent="0.25">
      <c r="A546" s="5" t="str">
        <f t="shared" si="8"/>
        <v>1AllAll Customers51217</v>
      </c>
      <c r="B546" s="9">
        <v>1</v>
      </c>
      <c r="C546" t="s">
        <v>129</v>
      </c>
      <c r="D546" t="s">
        <v>136</v>
      </c>
      <c r="E546" s="9">
        <v>5</v>
      </c>
      <c r="F546" s="9">
        <v>1</v>
      </c>
      <c r="G546" s="9">
        <v>2</v>
      </c>
      <c r="H546" s="9">
        <v>17</v>
      </c>
      <c r="I546" s="9">
        <v>1.173467755317688</v>
      </c>
      <c r="J546" s="9">
        <v>0.44485247135162354</v>
      </c>
      <c r="K546" s="9">
        <v>1.9318867474794388E-2</v>
      </c>
      <c r="L546" s="9">
        <v>86.051971435546875</v>
      </c>
    </row>
    <row r="547" spans="1:12" x14ac:dyDescent="0.25">
      <c r="A547" s="5" t="str">
        <f t="shared" si="8"/>
        <v>1AllAll Customers51218</v>
      </c>
      <c r="B547" s="9">
        <v>1</v>
      </c>
      <c r="C547" t="s">
        <v>129</v>
      </c>
      <c r="D547" t="s">
        <v>136</v>
      </c>
      <c r="E547" s="9">
        <v>5</v>
      </c>
      <c r="F547" s="9">
        <v>1</v>
      </c>
      <c r="G547" s="9">
        <v>2</v>
      </c>
      <c r="H547" s="9">
        <v>18</v>
      </c>
      <c r="I547" s="9">
        <v>1.4083302021026611</v>
      </c>
      <c r="J547" s="9">
        <v>0.93322503566741943</v>
      </c>
      <c r="K547" s="9">
        <v>3.4818872809410095E-2</v>
      </c>
      <c r="L547" s="9">
        <v>85.284103393554688</v>
      </c>
    </row>
    <row r="548" spans="1:12" x14ac:dyDescent="0.25">
      <c r="A548" s="5" t="str">
        <f t="shared" si="8"/>
        <v>1AllAll Customers51219</v>
      </c>
      <c r="B548" s="9">
        <v>1</v>
      </c>
      <c r="C548" t="s">
        <v>129</v>
      </c>
      <c r="D548" t="s">
        <v>136</v>
      </c>
      <c r="E548" s="9">
        <v>5</v>
      </c>
      <c r="F548" s="9">
        <v>1</v>
      </c>
      <c r="G548" s="9">
        <v>2</v>
      </c>
      <c r="H548" s="9">
        <v>19</v>
      </c>
      <c r="I548" s="9">
        <v>1.5560599565505981</v>
      </c>
      <c r="J548" s="9">
        <v>1.2681031227111816</v>
      </c>
      <c r="K548" s="9">
        <v>2.489849366247654E-2</v>
      </c>
      <c r="L548" s="9">
        <v>83.353538513183594</v>
      </c>
    </row>
    <row r="549" spans="1:12" x14ac:dyDescent="0.25">
      <c r="A549" s="5" t="str">
        <f t="shared" si="8"/>
        <v>1AllAll Customers51220</v>
      </c>
      <c r="B549" s="9">
        <v>1</v>
      </c>
      <c r="C549" t="s">
        <v>129</v>
      </c>
      <c r="D549" t="s">
        <v>136</v>
      </c>
      <c r="E549" s="9">
        <v>5</v>
      </c>
      <c r="F549" s="9">
        <v>1</v>
      </c>
      <c r="G549" s="9">
        <v>2</v>
      </c>
      <c r="H549" s="9">
        <v>20</v>
      </c>
      <c r="I549" s="9">
        <v>1.5843597650527954</v>
      </c>
      <c r="J549" s="9">
        <v>1.3745483160018921</v>
      </c>
      <c r="K549" s="9">
        <v>1.6819661483168602E-2</v>
      </c>
      <c r="L549" s="9">
        <v>80.5538330078125</v>
      </c>
    </row>
    <row r="550" spans="1:12" x14ac:dyDescent="0.25">
      <c r="A550" s="5" t="str">
        <f t="shared" si="8"/>
        <v>1AllAll Customers51221</v>
      </c>
      <c r="B550" s="9">
        <v>1</v>
      </c>
      <c r="C550" t="s">
        <v>129</v>
      </c>
      <c r="D550" t="s">
        <v>136</v>
      </c>
      <c r="E550" s="9">
        <v>5</v>
      </c>
      <c r="F550" s="9">
        <v>1</v>
      </c>
      <c r="G550" s="9">
        <v>2</v>
      </c>
      <c r="H550" s="9">
        <v>21</v>
      </c>
      <c r="I550" s="9">
        <v>1.5597023963928223</v>
      </c>
      <c r="J550" s="9">
        <v>1.3834460973739624</v>
      </c>
      <c r="K550" s="9">
        <v>2.5994542986154556E-2</v>
      </c>
      <c r="L550" s="9">
        <v>76.46392822265625</v>
      </c>
    </row>
    <row r="551" spans="1:12" x14ac:dyDescent="0.25">
      <c r="A551" s="5" t="str">
        <f t="shared" si="8"/>
        <v>1AllAll Customers51222</v>
      </c>
      <c r="B551" s="9">
        <v>1</v>
      </c>
      <c r="C551" t="s">
        <v>129</v>
      </c>
      <c r="D551" t="s">
        <v>136</v>
      </c>
      <c r="E551" s="9">
        <v>5</v>
      </c>
      <c r="F551" s="9">
        <v>1</v>
      </c>
      <c r="G551" s="9">
        <v>2</v>
      </c>
      <c r="H551" s="9">
        <v>22</v>
      </c>
      <c r="I551" s="9">
        <v>1.4778224229812622</v>
      </c>
      <c r="J551" s="9">
        <v>1.8131194114685059</v>
      </c>
      <c r="K551" s="9">
        <v>3.8201499730348587E-2</v>
      </c>
      <c r="L551" s="9">
        <v>72.726455688476563</v>
      </c>
    </row>
    <row r="552" spans="1:12" x14ac:dyDescent="0.25">
      <c r="A552" s="5" t="str">
        <f t="shared" si="8"/>
        <v>1AllAll Customers51223</v>
      </c>
      <c r="B552" s="9">
        <v>1</v>
      </c>
      <c r="C552" t="s">
        <v>129</v>
      </c>
      <c r="D552" t="s">
        <v>136</v>
      </c>
      <c r="E552" s="9">
        <v>5</v>
      </c>
      <c r="F552" s="9">
        <v>1</v>
      </c>
      <c r="G552" s="9">
        <v>2</v>
      </c>
      <c r="H552" s="9">
        <v>23</v>
      </c>
      <c r="I552" s="9">
        <v>1.3557848930358887</v>
      </c>
      <c r="J552" s="9">
        <v>1.4577904939651489</v>
      </c>
      <c r="K552" s="9">
        <v>2.6139587163925171E-2</v>
      </c>
      <c r="L552" s="9">
        <v>70.553756713867188</v>
      </c>
    </row>
    <row r="553" spans="1:12" x14ac:dyDescent="0.25">
      <c r="A553" s="5" t="str">
        <f t="shared" si="8"/>
        <v>1AllAll Customers51224</v>
      </c>
      <c r="B553" s="9">
        <v>1</v>
      </c>
      <c r="C553" t="s">
        <v>129</v>
      </c>
      <c r="D553" t="s">
        <v>136</v>
      </c>
      <c r="E553" s="9">
        <v>5</v>
      </c>
      <c r="F553" s="9">
        <v>1</v>
      </c>
      <c r="G553" s="9">
        <v>2</v>
      </c>
      <c r="H553" s="9">
        <v>24</v>
      </c>
      <c r="I553" s="9">
        <v>1.1527866125106812</v>
      </c>
      <c r="J553" s="9">
        <v>1.1971089839935303</v>
      </c>
      <c r="K553" s="9">
        <v>2.089325524866581E-2</v>
      </c>
      <c r="L553" s="9">
        <v>68.912857055664063</v>
      </c>
    </row>
    <row r="554" spans="1:12" x14ac:dyDescent="0.25">
      <c r="A554" s="5" t="str">
        <f t="shared" si="8"/>
        <v>1AllAll Customers51101</v>
      </c>
      <c r="B554" s="9">
        <v>1</v>
      </c>
      <c r="C554" t="s">
        <v>129</v>
      </c>
      <c r="D554" t="s">
        <v>136</v>
      </c>
      <c r="E554" s="9">
        <v>5</v>
      </c>
      <c r="F554" s="9">
        <v>1</v>
      </c>
      <c r="G554" s="9">
        <v>10</v>
      </c>
      <c r="H554" s="9">
        <v>1</v>
      </c>
      <c r="I554" s="9">
        <v>1.3734080791473389</v>
      </c>
      <c r="J554" s="9">
        <v>1.3734080791473389</v>
      </c>
      <c r="K554" s="9">
        <v>0</v>
      </c>
      <c r="L554" s="9">
        <v>74.671951293945313</v>
      </c>
    </row>
    <row r="555" spans="1:12" x14ac:dyDescent="0.25">
      <c r="A555" s="5" t="str">
        <f t="shared" si="8"/>
        <v>1AllAll Customers51102</v>
      </c>
      <c r="B555" s="9">
        <v>1</v>
      </c>
      <c r="C555" t="s">
        <v>129</v>
      </c>
      <c r="D555" t="s">
        <v>136</v>
      </c>
      <c r="E555" s="9">
        <v>5</v>
      </c>
      <c r="F555" s="9">
        <v>1</v>
      </c>
      <c r="G555" s="9">
        <v>10</v>
      </c>
      <c r="H555" s="9">
        <v>2</v>
      </c>
      <c r="I555" s="9">
        <v>1.128740668296814</v>
      </c>
      <c r="J555" s="9">
        <v>1.128740668296814</v>
      </c>
      <c r="K555" s="9">
        <v>0</v>
      </c>
      <c r="L555" s="9">
        <v>73.093467712402344</v>
      </c>
    </row>
    <row r="556" spans="1:12" x14ac:dyDescent="0.25">
      <c r="A556" s="5" t="str">
        <f t="shared" si="8"/>
        <v>1AllAll Customers51103</v>
      </c>
      <c r="B556" s="9">
        <v>1</v>
      </c>
      <c r="C556" t="s">
        <v>129</v>
      </c>
      <c r="D556" t="s">
        <v>136</v>
      </c>
      <c r="E556" s="9">
        <v>5</v>
      </c>
      <c r="F556" s="9">
        <v>1</v>
      </c>
      <c r="G556" s="9">
        <v>10</v>
      </c>
      <c r="H556" s="9">
        <v>3</v>
      </c>
      <c r="I556" s="9">
        <v>0.93831515312194824</v>
      </c>
      <c r="J556" s="9">
        <v>0.93831515312194824</v>
      </c>
      <c r="K556" s="9">
        <v>0</v>
      </c>
      <c r="L556" s="9">
        <v>71.243949890136719</v>
      </c>
    </row>
    <row r="557" spans="1:12" x14ac:dyDescent="0.25">
      <c r="A557" s="5" t="str">
        <f t="shared" si="8"/>
        <v>1AllAll Customers51104</v>
      </c>
      <c r="B557" s="9">
        <v>1</v>
      </c>
      <c r="C557" t="s">
        <v>129</v>
      </c>
      <c r="D557" t="s">
        <v>136</v>
      </c>
      <c r="E557" s="9">
        <v>5</v>
      </c>
      <c r="F557" s="9">
        <v>1</v>
      </c>
      <c r="G557" s="9">
        <v>10</v>
      </c>
      <c r="H557" s="9">
        <v>4</v>
      </c>
      <c r="I557" s="9">
        <v>0.81633388996124268</v>
      </c>
      <c r="J557" s="9">
        <v>0.81633388996124268</v>
      </c>
      <c r="K557" s="9">
        <v>0</v>
      </c>
      <c r="L557" s="9">
        <v>69.801223754882813</v>
      </c>
    </row>
    <row r="558" spans="1:12" x14ac:dyDescent="0.25">
      <c r="A558" s="5" t="str">
        <f t="shared" si="8"/>
        <v>1AllAll Customers51105</v>
      </c>
      <c r="B558" s="9">
        <v>1</v>
      </c>
      <c r="C558" t="s">
        <v>129</v>
      </c>
      <c r="D558" t="s">
        <v>136</v>
      </c>
      <c r="E558" s="9">
        <v>5</v>
      </c>
      <c r="F558" s="9">
        <v>1</v>
      </c>
      <c r="G558" s="9">
        <v>10</v>
      </c>
      <c r="H558" s="9">
        <v>5</v>
      </c>
      <c r="I558" s="9">
        <v>0.74551123380661011</v>
      </c>
      <c r="J558" s="9">
        <v>0.74551123380661011</v>
      </c>
      <c r="K558" s="9">
        <v>0</v>
      </c>
      <c r="L558" s="9">
        <v>68.850715637207031</v>
      </c>
    </row>
    <row r="559" spans="1:12" x14ac:dyDescent="0.25">
      <c r="A559" s="5" t="str">
        <f t="shared" si="8"/>
        <v>1AllAll Customers51106</v>
      </c>
      <c r="B559" s="9">
        <v>1</v>
      </c>
      <c r="C559" t="s">
        <v>129</v>
      </c>
      <c r="D559" t="s">
        <v>136</v>
      </c>
      <c r="E559" s="9">
        <v>5</v>
      </c>
      <c r="F559" s="9">
        <v>1</v>
      </c>
      <c r="G559" s="9">
        <v>10</v>
      </c>
      <c r="H559" s="9">
        <v>6</v>
      </c>
      <c r="I559" s="9">
        <v>0.70253276824951172</v>
      </c>
      <c r="J559" s="9">
        <v>0.70253276824951172</v>
      </c>
      <c r="K559" s="9">
        <v>0</v>
      </c>
      <c r="L559" s="9">
        <v>67.665550231933594</v>
      </c>
    </row>
    <row r="560" spans="1:12" x14ac:dyDescent="0.25">
      <c r="A560" s="5" t="str">
        <f t="shared" si="8"/>
        <v>1AllAll Customers51107</v>
      </c>
      <c r="B560" s="9">
        <v>1</v>
      </c>
      <c r="C560" t="s">
        <v>129</v>
      </c>
      <c r="D560" t="s">
        <v>136</v>
      </c>
      <c r="E560" s="9">
        <v>5</v>
      </c>
      <c r="F560" s="9">
        <v>1</v>
      </c>
      <c r="G560" s="9">
        <v>10</v>
      </c>
      <c r="H560" s="9">
        <v>7</v>
      </c>
      <c r="I560" s="9">
        <v>0.69437313079833984</v>
      </c>
      <c r="J560" s="9">
        <v>0.69437313079833984</v>
      </c>
      <c r="K560" s="9">
        <v>0</v>
      </c>
      <c r="L560" s="9">
        <v>67.27813720703125</v>
      </c>
    </row>
    <row r="561" spans="1:12" x14ac:dyDescent="0.25">
      <c r="A561" s="5" t="str">
        <f t="shared" si="8"/>
        <v>1AllAll Customers51108</v>
      </c>
      <c r="B561" s="9">
        <v>1</v>
      </c>
      <c r="C561" t="s">
        <v>129</v>
      </c>
      <c r="D561" t="s">
        <v>136</v>
      </c>
      <c r="E561" s="9">
        <v>5</v>
      </c>
      <c r="F561" s="9">
        <v>1</v>
      </c>
      <c r="G561" s="9">
        <v>10</v>
      </c>
      <c r="H561" s="9">
        <v>8</v>
      </c>
      <c r="I561" s="9">
        <v>0.66287708282470703</v>
      </c>
      <c r="J561" s="9">
        <v>0.66287708282470703</v>
      </c>
      <c r="K561" s="9">
        <v>0</v>
      </c>
      <c r="L561" s="9">
        <v>67.85845947265625</v>
      </c>
    </row>
    <row r="562" spans="1:12" x14ac:dyDescent="0.25">
      <c r="A562" s="5" t="str">
        <f t="shared" si="8"/>
        <v>1AllAll Customers51109</v>
      </c>
      <c r="B562" s="9">
        <v>1</v>
      </c>
      <c r="C562" t="s">
        <v>129</v>
      </c>
      <c r="D562" t="s">
        <v>136</v>
      </c>
      <c r="E562" s="9">
        <v>5</v>
      </c>
      <c r="F562" s="9">
        <v>1</v>
      </c>
      <c r="G562" s="9">
        <v>10</v>
      </c>
      <c r="H562" s="9">
        <v>9</v>
      </c>
      <c r="I562" s="9">
        <v>0.61814260482788086</v>
      </c>
      <c r="J562" s="9">
        <v>0.61814260482788086</v>
      </c>
      <c r="K562" s="9">
        <v>0</v>
      </c>
      <c r="L562" s="9">
        <v>72.263267517089844</v>
      </c>
    </row>
    <row r="563" spans="1:12" x14ac:dyDescent="0.25">
      <c r="A563" s="5" t="str">
        <f t="shared" si="8"/>
        <v>1AllAll Customers511010</v>
      </c>
      <c r="B563" s="9">
        <v>1</v>
      </c>
      <c r="C563" t="s">
        <v>129</v>
      </c>
      <c r="D563" t="s">
        <v>136</v>
      </c>
      <c r="E563" s="9">
        <v>5</v>
      </c>
      <c r="F563" s="9">
        <v>1</v>
      </c>
      <c r="G563" s="9">
        <v>10</v>
      </c>
      <c r="H563" s="9">
        <v>10</v>
      </c>
      <c r="I563" s="9">
        <v>0.69648891687393188</v>
      </c>
      <c r="J563" s="9">
        <v>0.69648891687393188</v>
      </c>
      <c r="K563" s="9">
        <v>0</v>
      </c>
      <c r="L563" s="9">
        <v>78.919105529785156</v>
      </c>
    </row>
    <row r="564" spans="1:12" x14ac:dyDescent="0.25">
      <c r="A564" s="5" t="str">
        <f t="shared" si="8"/>
        <v>1AllAll Customers511011</v>
      </c>
      <c r="B564" s="9">
        <v>1</v>
      </c>
      <c r="C564" t="s">
        <v>129</v>
      </c>
      <c r="D564" t="s">
        <v>136</v>
      </c>
      <c r="E564" s="9">
        <v>5</v>
      </c>
      <c r="F564" s="9">
        <v>1</v>
      </c>
      <c r="G564" s="9">
        <v>10</v>
      </c>
      <c r="H564" s="9">
        <v>11</v>
      </c>
      <c r="I564" s="9">
        <v>0.73155736923217773</v>
      </c>
      <c r="J564" s="9">
        <v>0.73155736923217773</v>
      </c>
      <c r="K564" s="9">
        <v>0</v>
      </c>
      <c r="L564" s="9">
        <v>85.159393310546875</v>
      </c>
    </row>
    <row r="565" spans="1:12" x14ac:dyDescent="0.25">
      <c r="A565" s="5" t="str">
        <f t="shared" si="8"/>
        <v>1AllAll Customers511012</v>
      </c>
      <c r="B565" s="9">
        <v>1</v>
      </c>
      <c r="C565" t="s">
        <v>129</v>
      </c>
      <c r="D565" t="s">
        <v>136</v>
      </c>
      <c r="E565" s="9">
        <v>5</v>
      </c>
      <c r="F565" s="9">
        <v>1</v>
      </c>
      <c r="G565" s="9">
        <v>10</v>
      </c>
      <c r="H565" s="9">
        <v>12</v>
      </c>
      <c r="I565" s="9">
        <v>0.87869471311569214</v>
      </c>
      <c r="J565" s="9">
        <v>0.87869471311569214</v>
      </c>
      <c r="K565" s="9">
        <v>0</v>
      </c>
      <c r="L565" s="9">
        <v>89.138664245605469</v>
      </c>
    </row>
    <row r="566" spans="1:12" x14ac:dyDescent="0.25">
      <c r="A566" s="5" t="str">
        <f t="shared" si="8"/>
        <v>1AllAll Customers511013</v>
      </c>
      <c r="B566" s="9">
        <v>1</v>
      </c>
      <c r="C566" t="s">
        <v>129</v>
      </c>
      <c r="D566" t="s">
        <v>136</v>
      </c>
      <c r="E566" s="9">
        <v>5</v>
      </c>
      <c r="F566" s="9">
        <v>1</v>
      </c>
      <c r="G566" s="9">
        <v>10</v>
      </c>
      <c r="H566" s="9">
        <v>13</v>
      </c>
      <c r="I566" s="9">
        <v>1.1556302309036255</v>
      </c>
      <c r="J566" s="9">
        <v>1.1556302309036255</v>
      </c>
      <c r="K566" s="9">
        <v>0</v>
      </c>
      <c r="L566" s="9">
        <v>92.152320861816406</v>
      </c>
    </row>
    <row r="567" spans="1:12" x14ac:dyDescent="0.25">
      <c r="A567" s="5" t="str">
        <f t="shared" si="8"/>
        <v>1AllAll Customers511014</v>
      </c>
      <c r="B567" s="9">
        <v>1</v>
      </c>
      <c r="C567" t="s">
        <v>129</v>
      </c>
      <c r="D567" t="s">
        <v>136</v>
      </c>
      <c r="E567" s="9">
        <v>5</v>
      </c>
      <c r="F567" s="9">
        <v>1</v>
      </c>
      <c r="G567" s="9">
        <v>10</v>
      </c>
      <c r="H567" s="9">
        <v>14</v>
      </c>
      <c r="I567" s="9">
        <v>1.4827162027359009</v>
      </c>
      <c r="J567" s="9">
        <v>1.4827162027359009</v>
      </c>
      <c r="K567" s="9">
        <v>0</v>
      </c>
      <c r="L567" s="9">
        <v>93.827339172363281</v>
      </c>
    </row>
    <row r="568" spans="1:12" x14ac:dyDescent="0.25">
      <c r="A568" s="5" t="str">
        <f t="shared" si="8"/>
        <v>1AllAll Customers511015</v>
      </c>
      <c r="B568" s="9">
        <v>1</v>
      </c>
      <c r="C568" t="s">
        <v>129</v>
      </c>
      <c r="D568" t="s">
        <v>136</v>
      </c>
      <c r="E568" s="9">
        <v>5</v>
      </c>
      <c r="F568" s="9">
        <v>1</v>
      </c>
      <c r="G568" s="9">
        <v>10</v>
      </c>
      <c r="H568" s="9">
        <v>15</v>
      </c>
      <c r="I568" s="9">
        <v>1.8002946376800537</v>
      </c>
      <c r="J568" s="9">
        <v>1.8002946376800537</v>
      </c>
      <c r="K568" s="9">
        <v>0</v>
      </c>
      <c r="L568" s="9">
        <v>95.259132385253906</v>
      </c>
    </row>
    <row r="569" spans="1:12" x14ac:dyDescent="0.25">
      <c r="A569" s="5" t="str">
        <f t="shared" si="8"/>
        <v>1AllAll Customers511016</v>
      </c>
      <c r="B569" s="9">
        <v>1</v>
      </c>
      <c r="C569" t="s">
        <v>129</v>
      </c>
      <c r="D569" t="s">
        <v>136</v>
      </c>
      <c r="E569" s="9">
        <v>5</v>
      </c>
      <c r="F569" s="9">
        <v>1</v>
      </c>
      <c r="G569" s="9">
        <v>10</v>
      </c>
      <c r="H569" s="9">
        <v>16</v>
      </c>
      <c r="I569" s="9">
        <v>2.1468615531921387</v>
      </c>
      <c r="J569" s="9">
        <v>2.1468615531921387</v>
      </c>
      <c r="K569" s="9">
        <v>0</v>
      </c>
      <c r="L569" s="9">
        <v>95.641258239746094</v>
      </c>
    </row>
    <row r="570" spans="1:12" x14ac:dyDescent="0.25">
      <c r="A570" s="5" t="str">
        <f t="shared" si="8"/>
        <v>1AllAll Customers511017</v>
      </c>
      <c r="B570" s="9">
        <v>1</v>
      </c>
      <c r="C570" t="s">
        <v>129</v>
      </c>
      <c r="D570" t="s">
        <v>136</v>
      </c>
      <c r="E570" s="9">
        <v>5</v>
      </c>
      <c r="F570" s="9">
        <v>1</v>
      </c>
      <c r="G570" s="9">
        <v>10</v>
      </c>
      <c r="H570" s="9">
        <v>17</v>
      </c>
      <c r="I570" s="9">
        <v>2.4224085807800293</v>
      </c>
      <c r="J570" s="9">
        <v>1.3492999076843262</v>
      </c>
      <c r="K570" s="9">
        <v>1.9322376698255539E-2</v>
      </c>
      <c r="L570" s="9">
        <v>95.43060302734375</v>
      </c>
    </row>
    <row r="571" spans="1:12" x14ac:dyDescent="0.25">
      <c r="A571" s="5" t="str">
        <f t="shared" si="8"/>
        <v>1AllAll Customers511018</v>
      </c>
      <c r="B571" s="9">
        <v>1</v>
      </c>
      <c r="C571" t="s">
        <v>129</v>
      </c>
      <c r="D571" t="s">
        <v>136</v>
      </c>
      <c r="E571" s="9">
        <v>5</v>
      </c>
      <c r="F571" s="9">
        <v>1</v>
      </c>
      <c r="G571" s="9">
        <v>10</v>
      </c>
      <c r="H571" s="9">
        <v>18</v>
      </c>
      <c r="I571" s="9">
        <v>2.6508903503417969</v>
      </c>
      <c r="J571" s="9">
        <v>1.994280219078064</v>
      </c>
      <c r="K571" s="9">
        <v>3.0307646840810776E-2</v>
      </c>
      <c r="L571" s="9">
        <v>94.644485473632813</v>
      </c>
    </row>
    <row r="572" spans="1:12" x14ac:dyDescent="0.25">
      <c r="A572" s="5" t="str">
        <f t="shared" si="8"/>
        <v>1AllAll Customers511019</v>
      </c>
      <c r="B572" s="9">
        <v>1</v>
      </c>
      <c r="C572" t="s">
        <v>129</v>
      </c>
      <c r="D572" t="s">
        <v>136</v>
      </c>
      <c r="E572" s="9">
        <v>5</v>
      </c>
      <c r="F572" s="9">
        <v>1</v>
      </c>
      <c r="G572" s="9">
        <v>10</v>
      </c>
      <c r="H572" s="9">
        <v>19</v>
      </c>
      <c r="I572" s="9">
        <v>2.7420375347137451</v>
      </c>
      <c r="J572" s="9">
        <v>2.3198783397674561</v>
      </c>
      <c r="K572" s="9">
        <v>1.6729911789298058E-2</v>
      </c>
      <c r="L572" s="9">
        <v>93.662918090820313</v>
      </c>
    </row>
    <row r="573" spans="1:12" x14ac:dyDescent="0.25">
      <c r="A573" s="5" t="str">
        <f t="shared" si="8"/>
        <v>1AllAll Customers511020</v>
      </c>
      <c r="B573" s="9">
        <v>1</v>
      </c>
      <c r="C573" t="s">
        <v>129</v>
      </c>
      <c r="D573" t="s">
        <v>136</v>
      </c>
      <c r="E573" s="9">
        <v>5</v>
      </c>
      <c r="F573" s="9">
        <v>1</v>
      </c>
      <c r="G573" s="9">
        <v>10</v>
      </c>
      <c r="H573" s="9">
        <v>20</v>
      </c>
      <c r="I573" s="9">
        <v>2.6486568450927734</v>
      </c>
      <c r="J573" s="9">
        <v>2.3526375293731689</v>
      </c>
      <c r="K573" s="9">
        <v>1.67273860424757E-2</v>
      </c>
      <c r="L573" s="9">
        <v>91.061363220214844</v>
      </c>
    </row>
    <row r="574" spans="1:12" x14ac:dyDescent="0.25">
      <c r="A574" s="5" t="str">
        <f t="shared" si="8"/>
        <v>1AllAll Customers511021</v>
      </c>
      <c r="B574" s="9">
        <v>1</v>
      </c>
      <c r="C574" t="s">
        <v>129</v>
      </c>
      <c r="D574" t="s">
        <v>136</v>
      </c>
      <c r="E574" s="9">
        <v>5</v>
      </c>
      <c r="F574" s="9">
        <v>1</v>
      </c>
      <c r="G574" s="9">
        <v>10</v>
      </c>
      <c r="H574" s="9">
        <v>21</v>
      </c>
      <c r="I574" s="9">
        <v>2.5397965908050537</v>
      </c>
      <c r="J574" s="9">
        <v>2.2760601043701172</v>
      </c>
      <c r="K574" s="9">
        <v>1.0550953447818756E-2</v>
      </c>
      <c r="L574" s="9">
        <v>87.126548767089844</v>
      </c>
    </row>
    <row r="575" spans="1:12" x14ac:dyDescent="0.25">
      <c r="A575" s="5" t="str">
        <f t="shared" si="8"/>
        <v>1AllAll Customers511022</v>
      </c>
      <c r="B575" s="9">
        <v>1</v>
      </c>
      <c r="C575" t="s">
        <v>129</v>
      </c>
      <c r="D575" t="s">
        <v>136</v>
      </c>
      <c r="E575" s="9">
        <v>5</v>
      </c>
      <c r="F575" s="9">
        <v>1</v>
      </c>
      <c r="G575" s="9">
        <v>10</v>
      </c>
      <c r="H575" s="9">
        <v>22</v>
      </c>
      <c r="I575" s="9">
        <v>2.3894412517547607</v>
      </c>
      <c r="J575" s="9">
        <v>2.8486671447753906</v>
      </c>
      <c r="K575" s="9">
        <v>1.4335104264318943E-2</v>
      </c>
      <c r="L575" s="9">
        <v>83.229789733886719</v>
      </c>
    </row>
    <row r="576" spans="1:12" x14ac:dyDescent="0.25">
      <c r="A576" s="5" t="str">
        <f t="shared" si="8"/>
        <v>1AllAll Customers511023</v>
      </c>
      <c r="B576" s="9">
        <v>1</v>
      </c>
      <c r="C576" t="s">
        <v>129</v>
      </c>
      <c r="D576" t="s">
        <v>136</v>
      </c>
      <c r="E576" s="9">
        <v>5</v>
      </c>
      <c r="F576" s="9">
        <v>1</v>
      </c>
      <c r="G576" s="9">
        <v>10</v>
      </c>
      <c r="H576" s="9">
        <v>23</v>
      </c>
      <c r="I576" s="9">
        <v>2.1355443000793457</v>
      </c>
      <c r="J576" s="9">
        <v>2.3051037788391113</v>
      </c>
      <c r="K576" s="9">
        <v>1.0469982400536537E-2</v>
      </c>
      <c r="L576" s="9">
        <v>80.60260009765625</v>
      </c>
    </row>
    <row r="577" spans="1:12" x14ac:dyDescent="0.25">
      <c r="A577" s="5" t="str">
        <f t="shared" si="8"/>
        <v>1AllAll Customers511024</v>
      </c>
      <c r="B577" s="9">
        <v>1</v>
      </c>
      <c r="C577" t="s">
        <v>129</v>
      </c>
      <c r="D577" t="s">
        <v>136</v>
      </c>
      <c r="E577" s="9">
        <v>5</v>
      </c>
      <c r="F577" s="9">
        <v>1</v>
      </c>
      <c r="G577" s="9">
        <v>10</v>
      </c>
      <c r="H577" s="9">
        <v>24</v>
      </c>
      <c r="I577" s="9">
        <v>1.7849539518356323</v>
      </c>
      <c r="J577" s="9">
        <v>1.876487135887146</v>
      </c>
      <c r="K577" s="9">
        <v>8.1573082134127617E-3</v>
      </c>
      <c r="L577" s="9">
        <v>77.785781860351563</v>
      </c>
    </row>
    <row r="578" spans="1:12" x14ac:dyDescent="0.25">
      <c r="A578" s="5" t="str">
        <f t="shared" si="8"/>
        <v>1AllAll Customers6021</v>
      </c>
      <c r="B578" s="9">
        <v>1</v>
      </c>
      <c r="C578" t="s">
        <v>129</v>
      </c>
      <c r="D578" s="3" t="s">
        <v>136</v>
      </c>
      <c r="E578" s="9">
        <v>6</v>
      </c>
      <c r="F578" s="9">
        <v>0</v>
      </c>
      <c r="G578" s="9">
        <v>2</v>
      </c>
      <c r="H578" s="9">
        <v>1</v>
      </c>
      <c r="I578" s="9">
        <v>0.98455029726028442</v>
      </c>
      <c r="J578" s="9">
        <v>0.98455029726028442</v>
      </c>
      <c r="K578" s="9">
        <v>0</v>
      </c>
      <c r="L578" s="9">
        <v>66.7198486328125</v>
      </c>
    </row>
    <row r="579" spans="1:12" x14ac:dyDescent="0.25">
      <c r="A579" s="5" t="str">
        <f t="shared" ref="A579:A642" si="9">B579&amp;C579&amp;D579&amp;E579&amp;F579&amp;G579&amp;H579</f>
        <v>1AllAll Customers6022</v>
      </c>
      <c r="B579" s="9">
        <v>1</v>
      </c>
      <c r="C579" t="s">
        <v>129</v>
      </c>
      <c r="D579" s="3" t="s">
        <v>136</v>
      </c>
      <c r="E579" s="9">
        <v>6</v>
      </c>
      <c r="F579" s="9">
        <v>0</v>
      </c>
      <c r="G579" s="9">
        <v>2</v>
      </c>
      <c r="H579" s="9">
        <v>2</v>
      </c>
      <c r="I579" s="9">
        <v>0.83878421783447266</v>
      </c>
      <c r="J579" s="9">
        <v>0.83878421783447266</v>
      </c>
      <c r="K579" s="9">
        <v>0</v>
      </c>
      <c r="L579" s="9">
        <v>65.775802612304688</v>
      </c>
    </row>
    <row r="580" spans="1:12" x14ac:dyDescent="0.25">
      <c r="A580" s="5" t="str">
        <f t="shared" si="9"/>
        <v>1AllAll Customers6023</v>
      </c>
      <c r="B580" s="9">
        <v>1</v>
      </c>
      <c r="C580" t="s">
        <v>129</v>
      </c>
      <c r="D580" s="3" t="s">
        <v>136</v>
      </c>
      <c r="E580" s="9">
        <v>6</v>
      </c>
      <c r="F580" s="9">
        <v>0</v>
      </c>
      <c r="G580" s="9">
        <v>2</v>
      </c>
      <c r="H580" s="9">
        <v>3</v>
      </c>
      <c r="I580" s="9">
        <v>0.73794597387313843</v>
      </c>
      <c r="J580" s="9">
        <v>0.73794597387313843</v>
      </c>
      <c r="K580" s="9">
        <v>0</v>
      </c>
      <c r="L580" s="9">
        <v>64.989410400390625</v>
      </c>
    </row>
    <row r="581" spans="1:12" x14ac:dyDescent="0.25">
      <c r="A581" s="5" t="str">
        <f t="shared" si="9"/>
        <v>1AllAll Customers6024</v>
      </c>
      <c r="B581" s="9">
        <v>1</v>
      </c>
      <c r="C581" t="s">
        <v>129</v>
      </c>
      <c r="D581" s="3" t="s">
        <v>136</v>
      </c>
      <c r="E581" s="9">
        <v>6</v>
      </c>
      <c r="F581" s="9">
        <v>0</v>
      </c>
      <c r="G581" s="9">
        <v>2</v>
      </c>
      <c r="H581" s="9">
        <v>4</v>
      </c>
      <c r="I581" s="9">
        <v>0.67155057191848755</v>
      </c>
      <c r="J581" s="9">
        <v>0.67155057191848755</v>
      </c>
      <c r="K581" s="9">
        <v>0</v>
      </c>
      <c r="L581" s="9">
        <v>63.922344207763672</v>
      </c>
    </row>
    <row r="582" spans="1:12" x14ac:dyDescent="0.25">
      <c r="A582" s="5" t="str">
        <f t="shared" si="9"/>
        <v>1AllAll Customers6025</v>
      </c>
      <c r="B582" s="9">
        <v>1</v>
      </c>
      <c r="C582" t="s">
        <v>129</v>
      </c>
      <c r="D582" s="3" t="s">
        <v>136</v>
      </c>
      <c r="E582" s="9">
        <v>6</v>
      </c>
      <c r="F582" s="9">
        <v>0</v>
      </c>
      <c r="G582" s="9">
        <v>2</v>
      </c>
      <c r="H582" s="9">
        <v>5</v>
      </c>
      <c r="I582" s="9">
        <v>0.62784969806671143</v>
      </c>
      <c r="J582" s="9">
        <v>0.62784969806671143</v>
      </c>
      <c r="K582" s="9">
        <v>0</v>
      </c>
      <c r="L582" s="9">
        <v>62.922275543212891</v>
      </c>
    </row>
    <row r="583" spans="1:12" x14ac:dyDescent="0.25">
      <c r="A583" s="5" t="str">
        <f t="shared" si="9"/>
        <v>1AllAll Customers6026</v>
      </c>
      <c r="B583" s="9">
        <v>1</v>
      </c>
      <c r="C583" t="s">
        <v>129</v>
      </c>
      <c r="D583" s="3" t="s">
        <v>136</v>
      </c>
      <c r="E583" s="9">
        <v>6</v>
      </c>
      <c r="F583" s="9">
        <v>0</v>
      </c>
      <c r="G583" s="9">
        <v>2</v>
      </c>
      <c r="H583" s="9">
        <v>6</v>
      </c>
      <c r="I583" s="9">
        <v>0.61920076608657837</v>
      </c>
      <c r="J583" s="9">
        <v>0.61920076608657837</v>
      </c>
      <c r="K583" s="9">
        <v>0</v>
      </c>
      <c r="L583" s="9">
        <v>61.931266784667969</v>
      </c>
    </row>
    <row r="584" spans="1:12" x14ac:dyDescent="0.25">
      <c r="A584" s="5" t="str">
        <f t="shared" si="9"/>
        <v>1AllAll Customers6027</v>
      </c>
      <c r="B584" s="9">
        <v>1</v>
      </c>
      <c r="C584" t="s">
        <v>129</v>
      </c>
      <c r="D584" s="3" t="s">
        <v>136</v>
      </c>
      <c r="E584" s="9">
        <v>6</v>
      </c>
      <c r="F584" s="9">
        <v>0</v>
      </c>
      <c r="G584" s="9">
        <v>2</v>
      </c>
      <c r="H584" s="9">
        <v>7</v>
      </c>
      <c r="I584" s="9">
        <v>0.63964229822158813</v>
      </c>
      <c r="J584" s="9">
        <v>0.63964229822158813</v>
      </c>
      <c r="K584" s="9">
        <v>0</v>
      </c>
      <c r="L584" s="9">
        <v>61.275402069091797</v>
      </c>
    </row>
    <row r="585" spans="1:12" x14ac:dyDescent="0.25">
      <c r="A585" s="5" t="str">
        <f t="shared" si="9"/>
        <v>1AllAll Customers6028</v>
      </c>
      <c r="B585" s="9">
        <v>1</v>
      </c>
      <c r="C585" t="s">
        <v>129</v>
      </c>
      <c r="D585" s="3" t="s">
        <v>136</v>
      </c>
      <c r="E585" s="9">
        <v>6</v>
      </c>
      <c r="F585" s="9">
        <v>0</v>
      </c>
      <c r="G585" s="9">
        <v>2</v>
      </c>
      <c r="H585" s="9">
        <v>8</v>
      </c>
      <c r="I585" s="9">
        <v>0.60630351305007935</v>
      </c>
      <c r="J585" s="9">
        <v>0.60630351305007935</v>
      </c>
      <c r="K585" s="9">
        <v>0</v>
      </c>
      <c r="L585" s="9">
        <v>62.012542724609375</v>
      </c>
    </row>
    <row r="586" spans="1:12" x14ac:dyDescent="0.25">
      <c r="A586" s="5" t="str">
        <f t="shared" si="9"/>
        <v>1AllAll Customers6029</v>
      </c>
      <c r="B586" s="9">
        <v>1</v>
      </c>
      <c r="C586" t="s">
        <v>129</v>
      </c>
      <c r="D586" s="3" t="s">
        <v>136</v>
      </c>
      <c r="E586" s="9">
        <v>6</v>
      </c>
      <c r="F586" s="9">
        <v>0</v>
      </c>
      <c r="G586" s="9">
        <v>2</v>
      </c>
      <c r="H586" s="9">
        <v>9</v>
      </c>
      <c r="I586" s="9">
        <v>0.46812531352043152</v>
      </c>
      <c r="J586" s="9">
        <v>0.46812531352043152</v>
      </c>
      <c r="K586" s="9">
        <v>0</v>
      </c>
      <c r="L586" s="9">
        <v>65.199989318847656</v>
      </c>
    </row>
    <row r="587" spans="1:12" x14ac:dyDescent="0.25">
      <c r="A587" s="5" t="str">
        <f t="shared" si="9"/>
        <v>1AllAll Customers60210</v>
      </c>
      <c r="B587" s="9">
        <v>1</v>
      </c>
      <c r="C587" t="s">
        <v>129</v>
      </c>
      <c r="D587" s="3" t="s">
        <v>136</v>
      </c>
      <c r="E587" s="9">
        <v>6</v>
      </c>
      <c r="F587" s="9">
        <v>0</v>
      </c>
      <c r="G587" s="9">
        <v>2</v>
      </c>
      <c r="H587" s="9">
        <v>10</v>
      </c>
      <c r="I587" s="9">
        <v>0.38511592149734497</v>
      </c>
      <c r="J587" s="9">
        <v>0.38511592149734497</v>
      </c>
      <c r="K587" s="9">
        <v>0</v>
      </c>
      <c r="L587" s="9">
        <v>68.984916687011719</v>
      </c>
    </row>
    <row r="588" spans="1:12" x14ac:dyDescent="0.25">
      <c r="A588" s="5" t="str">
        <f t="shared" si="9"/>
        <v>1AllAll Customers60211</v>
      </c>
      <c r="B588" s="9">
        <v>1</v>
      </c>
      <c r="C588" t="s">
        <v>129</v>
      </c>
      <c r="D588" s="3" t="s">
        <v>136</v>
      </c>
      <c r="E588" s="9">
        <v>6</v>
      </c>
      <c r="F588" s="9">
        <v>0</v>
      </c>
      <c r="G588" s="9">
        <v>2</v>
      </c>
      <c r="H588" s="9">
        <v>11</v>
      </c>
      <c r="I588" s="9">
        <v>0.39222270250320435</v>
      </c>
      <c r="J588" s="9">
        <v>0.39222270250320435</v>
      </c>
      <c r="K588" s="9">
        <v>0</v>
      </c>
      <c r="L588" s="9">
        <v>72.600372314453125</v>
      </c>
    </row>
    <row r="589" spans="1:12" x14ac:dyDescent="0.25">
      <c r="A589" s="5" t="str">
        <f t="shared" si="9"/>
        <v>1AllAll Customers60212</v>
      </c>
      <c r="B589" s="9">
        <v>1</v>
      </c>
      <c r="C589" t="s">
        <v>129</v>
      </c>
      <c r="D589" s="3" t="s">
        <v>136</v>
      </c>
      <c r="E589" s="9">
        <v>6</v>
      </c>
      <c r="F589" s="9">
        <v>0</v>
      </c>
      <c r="G589" s="9">
        <v>2</v>
      </c>
      <c r="H589" s="9">
        <v>12</v>
      </c>
      <c r="I589" s="9">
        <v>0.41315224766731262</v>
      </c>
      <c r="J589" s="9">
        <v>0.41315224766731262</v>
      </c>
      <c r="K589" s="9">
        <v>0</v>
      </c>
      <c r="L589" s="9">
        <v>76.3687744140625</v>
      </c>
    </row>
    <row r="590" spans="1:12" x14ac:dyDescent="0.25">
      <c r="A590" s="5" t="str">
        <f t="shared" si="9"/>
        <v>1AllAll Customers60213</v>
      </c>
      <c r="B590" s="9">
        <v>1</v>
      </c>
      <c r="C590" t="s">
        <v>129</v>
      </c>
      <c r="D590" s="3" t="s">
        <v>136</v>
      </c>
      <c r="E590" s="9">
        <v>6</v>
      </c>
      <c r="F590" s="9">
        <v>0</v>
      </c>
      <c r="G590" s="9">
        <v>2</v>
      </c>
      <c r="H590" s="9">
        <v>13</v>
      </c>
      <c r="I590" s="9">
        <v>0.49817448854446411</v>
      </c>
      <c r="J590" s="9">
        <v>0.49817448854446411</v>
      </c>
      <c r="K590" s="9">
        <v>0</v>
      </c>
      <c r="L590" s="9">
        <v>79.772377014160156</v>
      </c>
    </row>
    <row r="591" spans="1:12" x14ac:dyDescent="0.25">
      <c r="A591" s="5" t="str">
        <f t="shared" si="9"/>
        <v>1AllAll Customers60214</v>
      </c>
      <c r="B591" s="9">
        <v>1</v>
      </c>
      <c r="C591" t="s">
        <v>129</v>
      </c>
      <c r="D591" s="3" t="s">
        <v>136</v>
      </c>
      <c r="E591" s="9">
        <v>6</v>
      </c>
      <c r="F591" s="9">
        <v>0</v>
      </c>
      <c r="G591" s="9">
        <v>2</v>
      </c>
      <c r="H591" s="9">
        <v>14</v>
      </c>
      <c r="I591" s="9">
        <v>0.64418911933898926</v>
      </c>
      <c r="J591" s="9">
        <v>0.64418911933898926</v>
      </c>
      <c r="K591" s="9">
        <v>0</v>
      </c>
      <c r="L591" s="9">
        <v>82.591514587402344</v>
      </c>
    </row>
    <row r="592" spans="1:12" x14ac:dyDescent="0.25">
      <c r="A592" s="5" t="str">
        <f t="shared" si="9"/>
        <v>1AllAll Customers60215</v>
      </c>
      <c r="B592" s="9">
        <v>1</v>
      </c>
      <c r="C592" t="s">
        <v>129</v>
      </c>
      <c r="D592" s="3" t="s">
        <v>136</v>
      </c>
      <c r="E592" s="9">
        <v>6</v>
      </c>
      <c r="F592" s="9">
        <v>0</v>
      </c>
      <c r="G592" s="9">
        <v>2</v>
      </c>
      <c r="H592" s="9">
        <v>15</v>
      </c>
      <c r="I592" s="9">
        <v>0.83518022298812866</v>
      </c>
      <c r="J592" s="9">
        <v>0.83518022298812866</v>
      </c>
      <c r="K592" s="9">
        <v>0</v>
      </c>
      <c r="L592" s="9">
        <v>85.082786560058594</v>
      </c>
    </row>
    <row r="593" spans="1:12" x14ac:dyDescent="0.25">
      <c r="A593" s="5" t="str">
        <f t="shared" si="9"/>
        <v>1AllAll Customers60216</v>
      </c>
      <c r="B593" s="9">
        <v>1</v>
      </c>
      <c r="C593" t="s">
        <v>129</v>
      </c>
      <c r="D593" s="3" t="s">
        <v>136</v>
      </c>
      <c r="E593" s="9">
        <v>6</v>
      </c>
      <c r="F593" s="9">
        <v>0</v>
      </c>
      <c r="G593" s="9">
        <v>2</v>
      </c>
      <c r="H593" s="9">
        <v>16</v>
      </c>
      <c r="I593" s="9">
        <v>1.0908623933792114</v>
      </c>
      <c r="J593" s="9">
        <v>1.0908623933792114</v>
      </c>
      <c r="K593" s="9">
        <v>0</v>
      </c>
      <c r="L593" s="9">
        <v>86.189353942871094</v>
      </c>
    </row>
    <row r="594" spans="1:12" x14ac:dyDescent="0.25">
      <c r="A594" s="5" t="str">
        <f t="shared" si="9"/>
        <v>1AllAll Customers60217</v>
      </c>
      <c r="B594" s="9">
        <v>1</v>
      </c>
      <c r="C594" t="s">
        <v>129</v>
      </c>
      <c r="D594" s="3" t="s">
        <v>136</v>
      </c>
      <c r="E594" s="9">
        <v>6</v>
      </c>
      <c r="F594" s="9">
        <v>0</v>
      </c>
      <c r="G594" s="9">
        <v>2</v>
      </c>
      <c r="H594" s="9">
        <v>17</v>
      </c>
      <c r="I594" s="9">
        <v>1.3353540897369385</v>
      </c>
      <c r="J594" s="9">
        <v>0.46807241439819336</v>
      </c>
      <c r="K594" s="9">
        <v>1.8916808068752289E-2</v>
      </c>
      <c r="L594" s="9">
        <v>86.277359008789063</v>
      </c>
    </row>
    <row r="595" spans="1:12" x14ac:dyDescent="0.25">
      <c r="A595" s="5" t="str">
        <f t="shared" si="9"/>
        <v>1AllAll Customers60218</v>
      </c>
      <c r="B595" s="9">
        <v>1</v>
      </c>
      <c r="C595" t="s">
        <v>129</v>
      </c>
      <c r="D595" s="3" t="s">
        <v>136</v>
      </c>
      <c r="E595" s="9">
        <v>6</v>
      </c>
      <c r="F595" s="9">
        <v>0</v>
      </c>
      <c r="G595" s="9">
        <v>2</v>
      </c>
      <c r="H595" s="9">
        <v>18</v>
      </c>
      <c r="I595" s="9">
        <v>1.5616378784179688</v>
      </c>
      <c r="J595" s="9">
        <v>1.0788373947143555</v>
      </c>
      <c r="K595" s="9">
        <v>3.3801428973674774E-2</v>
      </c>
      <c r="L595" s="9">
        <v>85.680961608886719</v>
      </c>
    </row>
    <row r="596" spans="1:12" x14ac:dyDescent="0.25">
      <c r="A596" s="5" t="str">
        <f t="shared" si="9"/>
        <v>1AllAll Customers60219</v>
      </c>
      <c r="B596" s="9">
        <v>1</v>
      </c>
      <c r="C596" t="s">
        <v>129</v>
      </c>
      <c r="D596" s="3" t="s">
        <v>136</v>
      </c>
      <c r="E596" s="9">
        <v>6</v>
      </c>
      <c r="F596" s="9">
        <v>0</v>
      </c>
      <c r="G596" s="9">
        <v>2</v>
      </c>
      <c r="H596" s="9">
        <v>19</v>
      </c>
      <c r="I596" s="9">
        <v>1.7057300806045532</v>
      </c>
      <c r="J596" s="9">
        <v>1.4066317081451416</v>
      </c>
      <c r="K596" s="9">
        <v>2.3334406316280365E-2</v>
      </c>
      <c r="L596" s="9">
        <v>84.209426879882813</v>
      </c>
    </row>
    <row r="597" spans="1:12" x14ac:dyDescent="0.25">
      <c r="A597" s="5" t="str">
        <f t="shared" si="9"/>
        <v>1AllAll Customers60220</v>
      </c>
      <c r="B597" s="9">
        <v>1</v>
      </c>
      <c r="C597" t="s">
        <v>129</v>
      </c>
      <c r="D597" s="3" t="s">
        <v>136</v>
      </c>
      <c r="E597" s="9">
        <v>6</v>
      </c>
      <c r="F597" s="9">
        <v>0</v>
      </c>
      <c r="G597" s="9">
        <v>2</v>
      </c>
      <c r="H597" s="9">
        <v>20</v>
      </c>
      <c r="I597" s="9">
        <v>1.7329281568527222</v>
      </c>
      <c r="J597" s="9">
        <v>1.5148470401763916</v>
      </c>
      <c r="K597" s="9">
        <v>1.4825556427240372E-2</v>
      </c>
      <c r="L597" s="9">
        <v>81.561782836914063</v>
      </c>
    </row>
    <row r="598" spans="1:12" x14ac:dyDescent="0.25">
      <c r="A598" s="5" t="str">
        <f t="shared" si="9"/>
        <v>1AllAll Customers60221</v>
      </c>
      <c r="B598" s="9">
        <v>1</v>
      </c>
      <c r="C598" t="s">
        <v>129</v>
      </c>
      <c r="D598" s="3" t="s">
        <v>136</v>
      </c>
      <c r="E598" s="9">
        <v>6</v>
      </c>
      <c r="F598" s="9">
        <v>0</v>
      </c>
      <c r="G598" s="9">
        <v>2</v>
      </c>
      <c r="H598" s="9">
        <v>21</v>
      </c>
      <c r="I598" s="9">
        <v>1.7009681463241577</v>
      </c>
      <c r="J598" s="9">
        <v>1.5152637958526611</v>
      </c>
      <c r="K598" s="9">
        <v>2.3300569504499435E-2</v>
      </c>
      <c r="L598" s="9">
        <v>77.615516662597656</v>
      </c>
    </row>
    <row r="599" spans="1:12" x14ac:dyDescent="0.25">
      <c r="A599" s="5" t="str">
        <f t="shared" si="9"/>
        <v>1AllAll Customers60222</v>
      </c>
      <c r="B599" s="9">
        <v>1</v>
      </c>
      <c r="C599" t="s">
        <v>129</v>
      </c>
      <c r="D599" s="3" t="s">
        <v>136</v>
      </c>
      <c r="E599" s="9">
        <v>6</v>
      </c>
      <c r="F599" s="9">
        <v>0</v>
      </c>
      <c r="G599" s="9">
        <v>2</v>
      </c>
      <c r="H599" s="9">
        <v>22</v>
      </c>
      <c r="I599" s="9">
        <v>1.599402904510498</v>
      </c>
      <c r="J599" s="9">
        <v>1.9408770799636841</v>
      </c>
      <c r="K599" s="9">
        <v>3.6220844835042953E-2</v>
      </c>
      <c r="L599" s="9">
        <v>73.249992370605469</v>
      </c>
    </row>
    <row r="600" spans="1:12" x14ac:dyDescent="0.25">
      <c r="A600" s="5" t="str">
        <f t="shared" si="9"/>
        <v>1AllAll Customers60223</v>
      </c>
      <c r="B600" s="9">
        <v>1</v>
      </c>
      <c r="C600" t="s">
        <v>129</v>
      </c>
      <c r="D600" s="3" t="s">
        <v>136</v>
      </c>
      <c r="E600" s="9">
        <v>6</v>
      </c>
      <c r="F600" s="9">
        <v>0</v>
      </c>
      <c r="G600" s="9">
        <v>2</v>
      </c>
      <c r="H600" s="9">
        <v>23</v>
      </c>
      <c r="I600" s="9">
        <v>1.4567146301269531</v>
      </c>
      <c r="J600" s="9">
        <v>1.5583009719848633</v>
      </c>
      <c r="K600" s="9">
        <v>2.6296505704522133E-2</v>
      </c>
      <c r="L600" s="9">
        <v>70.491386413574219</v>
      </c>
    </row>
    <row r="601" spans="1:12" x14ac:dyDescent="0.25">
      <c r="A601" s="5" t="str">
        <f t="shared" si="9"/>
        <v>1AllAll Customers60224</v>
      </c>
      <c r="B601" s="9">
        <v>1</v>
      </c>
      <c r="C601" t="s">
        <v>129</v>
      </c>
      <c r="D601" s="3" t="s">
        <v>136</v>
      </c>
      <c r="E601" s="9">
        <v>6</v>
      </c>
      <c r="F601" s="9">
        <v>0</v>
      </c>
      <c r="G601" s="9">
        <v>2</v>
      </c>
      <c r="H601" s="9">
        <v>24</v>
      </c>
      <c r="I601" s="9">
        <v>1.2374378442764282</v>
      </c>
      <c r="J601" s="9">
        <v>1.2813724279403687</v>
      </c>
      <c r="K601" s="9">
        <v>2.1040979772806168E-2</v>
      </c>
      <c r="L601" s="9">
        <v>68.839973449707031</v>
      </c>
    </row>
    <row r="602" spans="1:12" x14ac:dyDescent="0.25">
      <c r="A602" s="5" t="str">
        <f t="shared" si="9"/>
        <v>1AllAll Customers60101</v>
      </c>
      <c r="B602" s="9">
        <v>1</v>
      </c>
      <c r="C602" t="s">
        <v>129</v>
      </c>
      <c r="D602" t="s">
        <v>136</v>
      </c>
      <c r="E602" s="9">
        <v>6</v>
      </c>
      <c r="F602" s="9">
        <v>0</v>
      </c>
      <c r="G602" s="9">
        <v>10</v>
      </c>
      <c r="H602" s="9">
        <v>1</v>
      </c>
      <c r="I602" s="9">
        <v>1.4641042947769165</v>
      </c>
      <c r="J602" s="9">
        <v>1.4641042947769165</v>
      </c>
      <c r="K602" s="9">
        <v>0</v>
      </c>
      <c r="L602" s="9">
        <v>76.29522705078125</v>
      </c>
    </row>
    <row r="603" spans="1:12" x14ac:dyDescent="0.25">
      <c r="A603" s="5" t="str">
        <f t="shared" si="9"/>
        <v>1AllAll Customers60102</v>
      </c>
      <c r="B603" s="9">
        <v>1</v>
      </c>
      <c r="C603" t="s">
        <v>129</v>
      </c>
      <c r="D603" t="s">
        <v>136</v>
      </c>
      <c r="E603" s="9">
        <v>6</v>
      </c>
      <c r="F603" s="9">
        <v>0</v>
      </c>
      <c r="G603" s="9">
        <v>10</v>
      </c>
      <c r="H603" s="9">
        <v>2</v>
      </c>
      <c r="I603" s="9">
        <v>1.2099792957305908</v>
      </c>
      <c r="J603" s="9">
        <v>1.2099792957305908</v>
      </c>
      <c r="K603" s="9">
        <v>0</v>
      </c>
      <c r="L603" s="9">
        <v>74.789779663085938</v>
      </c>
    </row>
    <row r="604" spans="1:12" x14ac:dyDescent="0.25">
      <c r="A604" s="5" t="str">
        <f t="shared" si="9"/>
        <v>1AllAll Customers60103</v>
      </c>
      <c r="B604" s="9">
        <v>1</v>
      </c>
      <c r="C604" t="s">
        <v>129</v>
      </c>
      <c r="D604" t="s">
        <v>136</v>
      </c>
      <c r="E604" s="9">
        <v>6</v>
      </c>
      <c r="F604" s="9">
        <v>0</v>
      </c>
      <c r="G604" s="9">
        <v>10</v>
      </c>
      <c r="H604" s="9">
        <v>3</v>
      </c>
      <c r="I604" s="9">
        <v>1.0357694625854492</v>
      </c>
      <c r="J604" s="9">
        <v>1.0357694625854492</v>
      </c>
      <c r="K604" s="9">
        <v>0</v>
      </c>
      <c r="L604" s="9">
        <v>73.5535888671875</v>
      </c>
    </row>
    <row r="605" spans="1:12" x14ac:dyDescent="0.25">
      <c r="A605" s="5" t="str">
        <f t="shared" si="9"/>
        <v>1AllAll Customers60104</v>
      </c>
      <c r="B605" s="9">
        <v>1</v>
      </c>
      <c r="C605" t="s">
        <v>129</v>
      </c>
      <c r="D605" t="s">
        <v>136</v>
      </c>
      <c r="E605" s="9">
        <v>6</v>
      </c>
      <c r="F605" s="9">
        <v>0</v>
      </c>
      <c r="G605" s="9">
        <v>10</v>
      </c>
      <c r="H605" s="9">
        <v>4</v>
      </c>
      <c r="I605" s="9">
        <v>0.92071336507797241</v>
      </c>
      <c r="J605" s="9">
        <v>0.92071336507797241</v>
      </c>
      <c r="K605" s="9">
        <v>0</v>
      </c>
      <c r="L605" s="9">
        <v>72.670906066894531</v>
      </c>
    </row>
    <row r="606" spans="1:12" x14ac:dyDescent="0.25">
      <c r="A606" s="5" t="str">
        <f t="shared" si="9"/>
        <v>1AllAll Customers60105</v>
      </c>
      <c r="B606" s="9">
        <v>1</v>
      </c>
      <c r="C606" t="s">
        <v>129</v>
      </c>
      <c r="D606" t="s">
        <v>136</v>
      </c>
      <c r="E606" s="9">
        <v>6</v>
      </c>
      <c r="F606" s="9">
        <v>0</v>
      </c>
      <c r="G606" s="9">
        <v>10</v>
      </c>
      <c r="H606" s="9">
        <v>5</v>
      </c>
      <c r="I606" s="9">
        <v>0.83107739686965942</v>
      </c>
      <c r="J606" s="9">
        <v>0.83107739686965942</v>
      </c>
      <c r="K606" s="9">
        <v>0</v>
      </c>
      <c r="L606" s="9">
        <v>71.53753662109375</v>
      </c>
    </row>
    <row r="607" spans="1:12" x14ac:dyDescent="0.25">
      <c r="A607" s="5" t="str">
        <f t="shared" si="9"/>
        <v>1AllAll Customers60106</v>
      </c>
      <c r="B607" s="9">
        <v>1</v>
      </c>
      <c r="C607" t="s">
        <v>129</v>
      </c>
      <c r="D607" t="s">
        <v>136</v>
      </c>
      <c r="E607" s="9">
        <v>6</v>
      </c>
      <c r="F607" s="9">
        <v>0</v>
      </c>
      <c r="G607" s="9">
        <v>10</v>
      </c>
      <c r="H607" s="9">
        <v>6</v>
      </c>
      <c r="I607" s="9">
        <v>0.78536874055862427</v>
      </c>
      <c r="J607" s="9">
        <v>0.78536874055862427</v>
      </c>
      <c r="K607" s="9">
        <v>0</v>
      </c>
      <c r="L607" s="9">
        <v>70.748283386230469</v>
      </c>
    </row>
    <row r="608" spans="1:12" x14ac:dyDescent="0.25">
      <c r="A608" s="5" t="str">
        <f t="shared" si="9"/>
        <v>1AllAll Customers60107</v>
      </c>
      <c r="B608" s="9">
        <v>1</v>
      </c>
      <c r="C608" t="s">
        <v>129</v>
      </c>
      <c r="D608" t="s">
        <v>136</v>
      </c>
      <c r="E608" s="9">
        <v>6</v>
      </c>
      <c r="F608" s="9">
        <v>0</v>
      </c>
      <c r="G608" s="9">
        <v>10</v>
      </c>
      <c r="H608" s="9">
        <v>7</v>
      </c>
      <c r="I608" s="9">
        <v>0.75795066356658936</v>
      </c>
      <c r="J608" s="9">
        <v>0.75795066356658936</v>
      </c>
      <c r="K608" s="9">
        <v>0</v>
      </c>
      <c r="L608" s="9">
        <v>70.092933654785156</v>
      </c>
    </row>
    <row r="609" spans="1:12" x14ac:dyDescent="0.25">
      <c r="A609" s="5" t="str">
        <f t="shared" si="9"/>
        <v>1AllAll Customers60108</v>
      </c>
      <c r="B609" s="9">
        <v>1</v>
      </c>
      <c r="C609" t="s">
        <v>129</v>
      </c>
      <c r="D609" t="s">
        <v>136</v>
      </c>
      <c r="E609" s="9">
        <v>6</v>
      </c>
      <c r="F609" s="9">
        <v>0</v>
      </c>
      <c r="G609" s="9">
        <v>10</v>
      </c>
      <c r="H609" s="9">
        <v>8</v>
      </c>
      <c r="I609" s="9">
        <v>0.75436282157897949</v>
      </c>
      <c r="J609" s="9">
        <v>0.75436282157897949</v>
      </c>
      <c r="K609" s="9">
        <v>0</v>
      </c>
      <c r="L609" s="9">
        <v>71.295402526855469</v>
      </c>
    </row>
    <row r="610" spans="1:12" x14ac:dyDescent="0.25">
      <c r="A610" s="5" t="str">
        <f t="shared" si="9"/>
        <v>1AllAll Customers60109</v>
      </c>
      <c r="B610" s="9">
        <v>1</v>
      </c>
      <c r="C610" t="s">
        <v>129</v>
      </c>
      <c r="D610" t="s">
        <v>136</v>
      </c>
      <c r="E610" s="9">
        <v>6</v>
      </c>
      <c r="F610" s="9">
        <v>0</v>
      </c>
      <c r="G610" s="9">
        <v>10</v>
      </c>
      <c r="H610" s="9">
        <v>9</v>
      </c>
      <c r="I610" s="9">
        <v>0.74073112010955811</v>
      </c>
      <c r="J610" s="9">
        <v>0.74073112010955811</v>
      </c>
      <c r="K610" s="9">
        <v>0</v>
      </c>
      <c r="L610" s="9">
        <v>75.610885620117188</v>
      </c>
    </row>
    <row r="611" spans="1:12" x14ac:dyDescent="0.25">
      <c r="A611" s="5" t="str">
        <f t="shared" si="9"/>
        <v>1AllAll Customers601010</v>
      </c>
      <c r="B611" s="9">
        <v>1</v>
      </c>
      <c r="C611" t="s">
        <v>129</v>
      </c>
      <c r="D611" t="s">
        <v>136</v>
      </c>
      <c r="E611" s="9">
        <v>6</v>
      </c>
      <c r="F611" s="9">
        <v>0</v>
      </c>
      <c r="G611" s="9">
        <v>10</v>
      </c>
      <c r="H611" s="9">
        <v>10</v>
      </c>
      <c r="I611" s="9">
        <v>0.79364937543869019</v>
      </c>
      <c r="J611" s="9">
        <v>0.79364937543869019</v>
      </c>
      <c r="K611" s="9">
        <v>0</v>
      </c>
      <c r="L611" s="9">
        <v>81.77093505859375</v>
      </c>
    </row>
    <row r="612" spans="1:12" x14ac:dyDescent="0.25">
      <c r="A612" s="5" t="str">
        <f t="shared" si="9"/>
        <v>1AllAll Customers601011</v>
      </c>
      <c r="B612" s="9">
        <v>1</v>
      </c>
      <c r="C612" t="s">
        <v>129</v>
      </c>
      <c r="D612" t="s">
        <v>136</v>
      </c>
      <c r="E612" s="9">
        <v>6</v>
      </c>
      <c r="F612" s="9">
        <v>0</v>
      </c>
      <c r="G612" s="9">
        <v>10</v>
      </c>
      <c r="H612" s="9">
        <v>11</v>
      </c>
      <c r="I612" s="9">
        <v>0.83042943477630615</v>
      </c>
      <c r="J612" s="9">
        <v>0.83042943477630615</v>
      </c>
      <c r="K612" s="9">
        <v>0</v>
      </c>
      <c r="L612" s="9">
        <v>86.944297790527344</v>
      </c>
    </row>
    <row r="613" spans="1:12" x14ac:dyDescent="0.25">
      <c r="A613" s="5" t="str">
        <f t="shared" si="9"/>
        <v>1AllAll Customers601012</v>
      </c>
      <c r="B613" s="9">
        <v>1</v>
      </c>
      <c r="C613" t="s">
        <v>129</v>
      </c>
      <c r="D613" t="s">
        <v>136</v>
      </c>
      <c r="E613" s="9">
        <v>6</v>
      </c>
      <c r="F613" s="9">
        <v>0</v>
      </c>
      <c r="G613" s="9">
        <v>10</v>
      </c>
      <c r="H613" s="9">
        <v>12</v>
      </c>
      <c r="I613" s="9">
        <v>1.0159139633178711</v>
      </c>
      <c r="J613" s="9">
        <v>1.0159139633178711</v>
      </c>
      <c r="K613" s="9">
        <v>0</v>
      </c>
      <c r="L613" s="9">
        <v>91.08697509765625</v>
      </c>
    </row>
    <row r="614" spans="1:12" x14ac:dyDescent="0.25">
      <c r="A614" s="5" t="str">
        <f t="shared" si="9"/>
        <v>1AllAll Customers601013</v>
      </c>
      <c r="B614" s="9">
        <v>1</v>
      </c>
      <c r="C614" t="s">
        <v>129</v>
      </c>
      <c r="D614" t="s">
        <v>136</v>
      </c>
      <c r="E614" s="9">
        <v>6</v>
      </c>
      <c r="F614" s="9">
        <v>0</v>
      </c>
      <c r="G614" s="9">
        <v>10</v>
      </c>
      <c r="H614" s="9">
        <v>13</v>
      </c>
      <c r="I614" s="9">
        <v>1.349982738494873</v>
      </c>
      <c r="J614" s="9">
        <v>1.349982738494873</v>
      </c>
      <c r="K614" s="9">
        <v>0</v>
      </c>
      <c r="L614" s="9">
        <v>92.798751831054688</v>
      </c>
    </row>
    <row r="615" spans="1:12" x14ac:dyDescent="0.25">
      <c r="A615" s="5" t="str">
        <f t="shared" si="9"/>
        <v>1AllAll Customers601014</v>
      </c>
      <c r="B615" s="9">
        <v>1</v>
      </c>
      <c r="C615" t="s">
        <v>129</v>
      </c>
      <c r="D615" t="s">
        <v>136</v>
      </c>
      <c r="E615" s="9">
        <v>6</v>
      </c>
      <c r="F615" s="9">
        <v>0</v>
      </c>
      <c r="G615" s="9">
        <v>10</v>
      </c>
      <c r="H615" s="9">
        <v>14</v>
      </c>
      <c r="I615" s="9">
        <v>1.706788182258606</v>
      </c>
      <c r="J615" s="9">
        <v>1.706788182258606</v>
      </c>
      <c r="K615" s="9">
        <v>0</v>
      </c>
      <c r="L615" s="9">
        <v>94.4830322265625</v>
      </c>
    </row>
    <row r="616" spans="1:12" x14ac:dyDescent="0.25">
      <c r="A616" s="5" t="str">
        <f t="shared" si="9"/>
        <v>1AllAll Customers601015</v>
      </c>
      <c r="B616" s="9">
        <v>1</v>
      </c>
      <c r="C616" t="s">
        <v>129</v>
      </c>
      <c r="D616" t="s">
        <v>136</v>
      </c>
      <c r="E616" s="9">
        <v>6</v>
      </c>
      <c r="F616" s="9">
        <v>0</v>
      </c>
      <c r="G616" s="9">
        <v>10</v>
      </c>
      <c r="H616" s="9">
        <v>15</v>
      </c>
      <c r="I616" s="9">
        <v>2.0406849384307861</v>
      </c>
      <c r="J616" s="9">
        <v>2.0406849384307861</v>
      </c>
      <c r="K616" s="9">
        <v>0</v>
      </c>
      <c r="L616" s="9">
        <v>96.238365173339844</v>
      </c>
    </row>
    <row r="617" spans="1:12" x14ac:dyDescent="0.25">
      <c r="A617" s="5" t="str">
        <f t="shared" si="9"/>
        <v>1AllAll Customers601016</v>
      </c>
      <c r="B617" s="9">
        <v>1</v>
      </c>
      <c r="C617" t="s">
        <v>129</v>
      </c>
      <c r="D617" t="s">
        <v>136</v>
      </c>
      <c r="E617" s="9">
        <v>6</v>
      </c>
      <c r="F617" s="9">
        <v>0</v>
      </c>
      <c r="G617" s="9">
        <v>10</v>
      </c>
      <c r="H617" s="9">
        <v>16</v>
      </c>
      <c r="I617" s="9">
        <v>2.3960647583007813</v>
      </c>
      <c r="J617" s="9">
        <v>2.3960647583007813</v>
      </c>
      <c r="K617" s="9">
        <v>0</v>
      </c>
      <c r="L617" s="9">
        <v>97.725662231445313</v>
      </c>
    </row>
    <row r="618" spans="1:12" x14ac:dyDescent="0.25">
      <c r="A618" s="5" t="str">
        <f t="shared" si="9"/>
        <v>1AllAll Customers601017</v>
      </c>
      <c r="B618" s="9">
        <v>1</v>
      </c>
      <c r="C618" t="s">
        <v>129</v>
      </c>
      <c r="D618" t="s">
        <v>136</v>
      </c>
      <c r="E618" s="9">
        <v>6</v>
      </c>
      <c r="F618" s="9">
        <v>0</v>
      </c>
      <c r="G618" s="9">
        <v>10</v>
      </c>
      <c r="H618" s="9">
        <v>17</v>
      </c>
      <c r="I618" s="9">
        <v>2.6720390319824219</v>
      </c>
      <c r="J618" s="9">
        <v>1.5416675806045532</v>
      </c>
      <c r="K618" s="9">
        <v>2.4489335715770721E-2</v>
      </c>
      <c r="L618" s="9">
        <v>97.97711181640625</v>
      </c>
    </row>
    <row r="619" spans="1:12" x14ac:dyDescent="0.25">
      <c r="A619" s="5" t="str">
        <f t="shared" si="9"/>
        <v>1AllAll Customers601018</v>
      </c>
      <c r="B619" s="9">
        <v>1</v>
      </c>
      <c r="C619" t="s">
        <v>129</v>
      </c>
      <c r="D619" t="s">
        <v>136</v>
      </c>
      <c r="E619" s="9">
        <v>6</v>
      </c>
      <c r="F619" s="9">
        <v>0</v>
      </c>
      <c r="G619" s="9">
        <v>10</v>
      </c>
      <c r="H619" s="9">
        <v>18</v>
      </c>
      <c r="I619" s="9">
        <v>2.8923053741455078</v>
      </c>
      <c r="J619" s="9">
        <v>2.1790876388549805</v>
      </c>
      <c r="K619" s="9">
        <v>3.7483055144548416E-2</v>
      </c>
      <c r="L619" s="9">
        <v>97.563796997070313</v>
      </c>
    </row>
    <row r="620" spans="1:12" x14ac:dyDescent="0.25">
      <c r="A620" s="5" t="str">
        <f t="shared" si="9"/>
        <v>1AllAll Customers601019</v>
      </c>
      <c r="B620" s="9">
        <v>1</v>
      </c>
      <c r="C620" t="s">
        <v>129</v>
      </c>
      <c r="D620" t="s">
        <v>136</v>
      </c>
      <c r="E620" s="9">
        <v>6</v>
      </c>
      <c r="F620" s="9">
        <v>0</v>
      </c>
      <c r="G620" s="9">
        <v>10</v>
      </c>
      <c r="H620" s="9">
        <v>19</v>
      </c>
      <c r="I620" s="9">
        <v>2.9790003299713135</v>
      </c>
      <c r="J620" s="9">
        <v>2.5270581245422363</v>
      </c>
      <c r="K620" s="9">
        <v>1.9302641972899437E-2</v>
      </c>
      <c r="L620" s="9">
        <v>95.950836181640625</v>
      </c>
    </row>
    <row r="621" spans="1:12" x14ac:dyDescent="0.25">
      <c r="A621" s="5" t="str">
        <f t="shared" si="9"/>
        <v>1AllAll Customers601020</v>
      </c>
      <c r="B621" s="9">
        <v>1</v>
      </c>
      <c r="C621" t="s">
        <v>129</v>
      </c>
      <c r="D621" t="s">
        <v>136</v>
      </c>
      <c r="E621" s="9">
        <v>6</v>
      </c>
      <c r="F621" s="9">
        <v>0</v>
      </c>
      <c r="G621" s="9">
        <v>10</v>
      </c>
      <c r="H621" s="9">
        <v>20</v>
      </c>
      <c r="I621" s="9">
        <v>2.8543717861175537</v>
      </c>
      <c r="J621" s="9">
        <v>2.5528905391693115</v>
      </c>
      <c r="K621" s="9">
        <v>1.8121832981705666E-2</v>
      </c>
      <c r="L621" s="9">
        <v>91.727096557617188</v>
      </c>
    </row>
    <row r="622" spans="1:12" x14ac:dyDescent="0.25">
      <c r="A622" s="5" t="str">
        <f t="shared" si="9"/>
        <v>1AllAll Customers601021</v>
      </c>
      <c r="B622" s="9">
        <v>1</v>
      </c>
      <c r="C622" t="s">
        <v>129</v>
      </c>
      <c r="D622" t="s">
        <v>136</v>
      </c>
      <c r="E622" s="9">
        <v>6</v>
      </c>
      <c r="F622" s="9">
        <v>0</v>
      </c>
      <c r="G622" s="9">
        <v>10</v>
      </c>
      <c r="H622" s="9">
        <v>21</v>
      </c>
      <c r="I622" s="9">
        <v>2.7234928607940674</v>
      </c>
      <c r="J622" s="9">
        <v>2.455535888671875</v>
      </c>
      <c r="K622" s="9">
        <v>1.1036628857254982E-2</v>
      </c>
      <c r="L622" s="9">
        <v>87.640937805175781</v>
      </c>
    </row>
    <row r="623" spans="1:12" x14ac:dyDescent="0.25">
      <c r="A623" s="5" t="str">
        <f t="shared" si="9"/>
        <v>1AllAll Customers601022</v>
      </c>
      <c r="B623" s="9">
        <v>1</v>
      </c>
      <c r="C623" t="s">
        <v>129</v>
      </c>
      <c r="D623" t="s">
        <v>136</v>
      </c>
      <c r="E623" s="9">
        <v>6</v>
      </c>
      <c r="F623" s="9">
        <v>0</v>
      </c>
      <c r="G623" s="9">
        <v>10</v>
      </c>
      <c r="H623" s="9">
        <v>22</v>
      </c>
      <c r="I623" s="9">
        <v>2.5618700981140137</v>
      </c>
      <c r="J623" s="9">
        <v>3.0280601978302002</v>
      </c>
      <c r="K623" s="9">
        <v>1.5538359992206097E-2</v>
      </c>
      <c r="L623" s="9">
        <v>83.820014953613281</v>
      </c>
    </row>
    <row r="624" spans="1:12" x14ac:dyDescent="0.25">
      <c r="A624" s="5" t="str">
        <f t="shared" si="9"/>
        <v>1AllAll Customers601023</v>
      </c>
      <c r="B624" s="9">
        <v>1</v>
      </c>
      <c r="C624" t="s">
        <v>129</v>
      </c>
      <c r="D624" t="s">
        <v>136</v>
      </c>
      <c r="E624" s="9">
        <v>6</v>
      </c>
      <c r="F624" s="9">
        <v>0</v>
      </c>
      <c r="G624" s="9">
        <v>10</v>
      </c>
      <c r="H624" s="9">
        <v>23</v>
      </c>
      <c r="I624" s="9">
        <v>2.2769725322723389</v>
      </c>
      <c r="J624" s="9">
        <v>2.442906379699707</v>
      </c>
      <c r="K624" s="9">
        <v>1.0121674276888371E-2</v>
      </c>
      <c r="L624" s="9">
        <v>80.063270568847656</v>
      </c>
    </row>
    <row r="625" spans="1:12" x14ac:dyDescent="0.25">
      <c r="A625" s="5" t="str">
        <f t="shared" si="9"/>
        <v>1AllAll Customers601024</v>
      </c>
      <c r="B625" s="9">
        <v>1</v>
      </c>
      <c r="C625" t="s">
        <v>129</v>
      </c>
      <c r="D625" t="s">
        <v>136</v>
      </c>
      <c r="E625" s="9">
        <v>6</v>
      </c>
      <c r="F625" s="9">
        <v>0</v>
      </c>
      <c r="G625" s="9">
        <v>10</v>
      </c>
      <c r="H625" s="9">
        <v>24</v>
      </c>
      <c r="I625" s="9">
        <v>1.889514684677124</v>
      </c>
      <c r="J625" s="9">
        <v>1.9796851873397827</v>
      </c>
      <c r="K625" s="9">
        <v>8.1572160124778748E-3</v>
      </c>
      <c r="L625" s="9">
        <v>77.529670715332031</v>
      </c>
    </row>
    <row r="626" spans="1:12" x14ac:dyDescent="0.25">
      <c r="A626" s="5" t="str">
        <f t="shared" si="9"/>
        <v>1AllAll Customers6121</v>
      </c>
      <c r="B626" s="9">
        <v>1</v>
      </c>
      <c r="C626" t="s">
        <v>129</v>
      </c>
      <c r="D626" t="s">
        <v>136</v>
      </c>
      <c r="E626" s="9">
        <v>6</v>
      </c>
      <c r="F626" s="9">
        <v>1</v>
      </c>
      <c r="G626" s="9">
        <v>2</v>
      </c>
      <c r="H626" s="9">
        <v>1</v>
      </c>
      <c r="I626" s="9">
        <v>1.0527716875076294</v>
      </c>
      <c r="J626" s="9">
        <v>1.0527716875076294</v>
      </c>
      <c r="K626" s="9">
        <v>0</v>
      </c>
      <c r="L626" s="9">
        <v>68.072669982910156</v>
      </c>
    </row>
    <row r="627" spans="1:12" x14ac:dyDescent="0.25">
      <c r="A627" s="5" t="str">
        <f t="shared" si="9"/>
        <v>1AllAll Customers6122</v>
      </c>
      <c r="B627" s="9">
        <v>1</v>
      </c>
      <c r="C627" t="s">
        <v>129</v>
      </c>
      <c r="D627" t="s">
        <v>136</v>
      </c>
      <c r="E627" s="9">
        <v>6</v>
      </c>
      <c r="F627" s="9">
        <v>1</v>
      </c>
      <c r="G627" s="9">
        <v>2</v>
      </c>
      <c r="H627" s="9">
        <v>2</v>
      </c>
      <c r="I627" s="9">
        <v>0.88640934228897095</v>
      </c>
      <c r="J627" s="9">
        <v>0.88640934228897095</v>
      </c>
      <c r="K627" s="9">
        <v>0</v>
      </c>
      <c r="L627" s="9">
        <v>66.933753967285156</v>
      </c>
    </row>
    <row r="628" spans="1:12" x14ac:dyDescent="0.25">
      <c r="A628" s="5" t="str">
        <f t="shared" si="9"/>
        <v>1AllAll Customers6123</v>
      </c>
      <c r="B628" s="9">
        <v>1</v>
      </c>
      <c r="C628" t="s">
        <v>129</v>
      </c>
      <c r="D628" t="s">
        <v>136</v>
      </c>
      <c r="E628" s="9">
        <v>6</v>
      </c>
      <c r="F628" s="9">
        <v>1</v>
      </c>
      <c r="G628" s="9">
        <v>2</v>
      </c>
      <c r="H628" s="9">
        <v>3</v>
      </c>
      <c r="I628" s="9">
        <v>0.77446430921554565</v>
      </c>
      <c r="J628" s="9">
        <v>0.77446430921554565</v>
      </c>
      <c r="K628" s="9">
        <v>0</v>
      </c>
      <c r="L628" s="9">
        <v>65.979957580566406</v>
      </c>
    </row>
    <row r="629" spans="1:12" x14ac:dyDescent="0.25">
      <c r="A629" s="5" t="str">
        <f t="shared" si="9"/>
        <v>1AllAll Customers6124</v>
      </c>
      <c r="B629" s="9">
        <v>1</v>
      </c>
      <c r="C629" t="s">
        <v>129</v>
      </c>
      <c r="D629" t="s">
        <v>136</v>
      </c>
      <c r="E629" s="9">
        <v>6</v>
      </c>
      <c r="F629" s="9">
        <v>1</v>
      </c>
      <c r="G629" s="9">
        <v>2</v>
      </c>
      <c r="H629" s="9">
        <v>4</v>
      </c>
      <c r="I629" s="9">
        <v>0.69362127780914307</v>
      </c>
      <c r="J629" s="9">
        <v>0.69362127780914307</v>
      </c>
      <c r="K629" s="9">
        <v>0</v>
      </c>
      <c r="L629" s="9">
        <v>65.0147705078125</v>
      </c>
    </row>
    <row r="630" spans="1:12" x14ac:dyDescent="0.25">
      <c r="A630" s="5" t="str">
        <f t="shared" si="9"/>
        <v>1AllAll Customers6125</v>
      </c>
      <c r="B630" s="9">
        <v>1</v>
      </c>
      <c r="C630" t="s">
        <v>129</v>
      </c>
      <c r="D630" t="s">
        <v>136</v>
      </c>
      <c r="E630" s="9">
        <v>6</v>
      </c>
      <c r="F630" s="9">
        <v>1</v>
      </c>
      <c r="G630" s="9">
        <v>2</v>
      </c>
      <c r="H630" s="9">
        <v>5</v>
      </c>
      <c r="I630" s="9">
        <v>0.64368587732315063</v>
      </c>
      <c r="J630" s="9">
        <v>0.64368587732315063</v>
      </c>
      <c r="K630" s="9">
        <v>0</v>
      </c>
      <c r="L630" s="9">
        <v>64.263427734375</v>
      </c>
    </row>
    <row r="631" spans="1:12" x14ac:dyDescent="0.25">
      <c r="A631" s="5" t="str">
        <f t="shared" si="9"/>
        <v>1AllAll Customers6126</v>
      </c>
      <c r="B631" s="9">
        <v>1</v>
      </c>
      <c r="C631" t="s">
        <v>129</v>
      </c>
      <c r="D631" t="s">
        <v>136</v>
      </c>
      <c r="E631" s="9">
        <v>6</v>
      </c>
      <c r="F631" s="9">
        <v>1</v>
      </c>
      <c r="G631" s="9">
        <v>2</v>
      </c>
      <c r="H631" s="9">
        <v>6</v>
      </c>
      <c r="I631" s="9">
        <v>0.62695449590682983</v>
      </c>
      <c r="J631" s="9">
        <v>0.62695449590682983</v>
      </c>
      <c r="K631" s="9">
        <v>0</v>
      </c>
      <c r="L631" s="9">
        <v>63.271102905273438</v>
      </c>
    </row>
    <row r="632" spans="1:12" x14ac:dyDescent="0.25">
      <c r="A632" s="5" t="str">
        <f t="shared" si="9"/>
        <v>1AllAll Customers6127</v>
      </c>
      <c r="B632" s="9">
        <v>1</v>
      </c>
      <c r="C632" t="s">
        <v>129</v>
      </c>
      <c r="D632" t="s">
        <v>136</v>
      </c>
      <c r="E632" s="9">
        <v>6</v>
      </c>
      <c r="F632" s="9">
        <v>1</v>
      </c>
      <c r="G632" s="9">
        <v>2</v>
      </c>
      <c r="H632" s="9">
        <v>7</v>
      </c>
      <c r="I632" s="9">
        <v>0.64348828792572021</v>
      </c>
      <c r="J632" s="9">
        <v>0.64348828792572021</v>
      </c>
      <c r="K632" s="9">
        <v>0</v>
      </c>
      <c r="L632" s="9">
        <v>62.619335174560547</v>
      </c>
    </row>
    <row r="633" spans="1:12" x14ac:dyDescent="0.25">
      <c r="A633" s="5" t="str">
        <f t="shared" si="9"/>
        <v>1AllAll Customers6128</v>
      </c>
      <c r="B633" s="9">
        <v>1</v>
      </c>
      <c r="C633" t="s">
        <v>129</v>
      </c>
      <c r="D633" t="s">
        <v>136</v>
      </c>
      <c r="E633" s="9">
        <v>6</v>
      </c>
      <c r="F633" s="9">
        <v>1</v>
      </c>
      <c r="G633" s="9">
        <v>2</v>
      </c>
      <c r="H633" s="9">
        <v>8</v>
      </c>
      <c r="I633" s="9">
        <v>0.61939972639083862</v>
      </c>
      <c r="J633" s="9">
        <v>0.61939972639083862</v>
      </c>
      <c r="K633" s="9">
        <v>0</v>
      </c>
      <c r="L633" s="9">
        <v>63.629791259765625</v>
      </c>
    </row>
    <row r="634" spans="1:12" x14ac:dyDescent="0.25">
      <c r="A634" s="5" t="str">
        <f t="shared" si="9"/>
        <v>1AllAll Customers6129</v>
      </c>
      <c r="B634" s="9">
        <v>1</v>
      </c>
      <c r="C634" t="s">
        <v>129</v>
      </c>
      <c r="D634" t="s">
        <v>136</v>
      </c>
      <c r="E634" s="9">
        <v>6</v>
      </c>
      <c r="F634" s="9">
        <v>1</v>
      </c>
      <c r="G634" s="9">
        <v>2</v>
      </c>
      <c r="H634" s="9">
        <v>9</v>
      </c>
      <c r="I634" s="9">
        <v>0.51560324430465698</v>
      </c>
      <c r="J634" s="9">
        <v>0.51560324430465698</v>
      </c>
      <c r="K634" s="9">
        <v>0</v>
      </c>
      <c r="L634" s="9">
        <v>66.849617004394531</v>
      </c>
    </row>
    <row r="635" spans="1:12" x14ac:dyDescent="0.25">
      <c r="A635" s="5" t="str">
        <f t="shared" si="9"/>
        <v>1AllAll Customers61210</v>
      </c>
      <c r="B635" s="9">
        <v>1</v>
      </c>
      <c r="C635" t="s">
        <v>129</v>
      </c>
      <c r="D635" t="s">
        <v>136</v>
      </c>
      <c r="E635" s="9">
        <v>6</v>
      </c>
      <c r="F635" s="9">
        <v>1</v>
      </c>
      <c r="G635" s="9">
        <v>2</v>
      </c>
      <c r="H635" s="9">
        <v>10</v>
      </c>
      <c r="I635" s="9">
        <v>0.46394738554954529</v>
      </c>
      <c r="J635" s="9">
        <v>0.46394738554954529</v>
      </c>
      <c r="K635" s="9">
        <v>0</v>
      </c>
      <c r="L635" s="9">
        <v>71.442398071289063</v>
      </c>
    </row>
    <row r="636" spans="1:12" x14ac:dyDescent="0.25">
      <c r="A636" s="5" t="str">
        <f t="shared" si="9"/>
        <v>1AllAll Customers61211</v>
      </c>
      <c r="B636" s="9">
        <v>1</v>
      </c>
      <c r="C636" t="s">
        <v>129</v>
      </c>
      <c r="D636" t="s">
        <v>136</v>
      </c>
      <c r="E636" s="9">
        <v>6</v>
      </c>
      <c r="F636" s="9">
        <v>1</v>
      </c>
      <c r="G636" s="9">
        <v>2</v>
      </c>
      <c r="H636" s="9">
        <v>11</v>
      </c>
      <c r="I636" s="9">
        <v>0.39289605617523193</v>
      </c>
      <c r="J636" s="9">
        <v>0.39289605617523193</v>
      </c>
      <c r="K636" s="9">
        <v>0</v>
      </c>
      <c r="L636" s="9">
        <v>75.467391967773438</v>
      </c>
    </row>
    <row r="637" spans="1:12" x14ac:dyDescent="0.25">
      <c r="A637" s="5" t="str">
        <f t="shared" si="9"/>
        <v>1AllAll Customers61212</v>
      </c>
      <c r="B637" s="9">
        <v>1</v>
      </c>
      <c r="C637" t="s">
        <v>129</v>
      </c>
      <c r="D637" t="s">
        <v>136</v>
      </c>
      <c r="E637" s="9">
        <v>6</v>
      </c>
      <c r="F637" s="9">
        <v>1</v>
      </c>
      <c r="G637" s="9">
        <v>2</v>
      </c>
      <c r="H637" s="9">
        <v>12</v>
      </c>
      <c r="I637" s="9">
        <v>0.40744170546531677</v>
      </c>
      <c r="J637" s="9">
        <v>0.40744170546531677</v>
      </c>
      <c r="K637" s="9">
        <v>0</v>
      </c>
      <c r="L637" s="9">
        <v>79.034294128417969</v>
      </c>
    </row>
    <row r="638" spans="1:12" x14ac:dyDescent="0.25">
      <c r="A638" s="5" t="str">
        <f t="shared" si="9"/>
        <v>1AllAll Customers61213</v>
      </c>
      <c r="B638" s="9">
        <v>1</v>
      </c>
      <c r="C638" t="s">
        <v>129</v>
      </c>
      <c r="D638" t="s">
        <v>136</v>
      </c>
      <c r="E638" s="9">
        <v>6</v>
      </c>
      <c r="F638" s="9">
        <v>1</v>
      </c>
      <c r="G638" s="9">
        <v>2</v>
      </c>
      <c r="H638" s="9">
        <v>13</v>
      </c>
      <c r="I638" s="9">
        <v>0.53203326463699341</v>
      </c>
      <c r="J638" s="9">
        <v>0.53203326463699341</v>
      </c>
      <c r="K638" s="9">
        <v>0</v>
      </c>
      <c r="L638" s="9">
        <v>80.818809509277344</v>
      </c>
    </row>
    <row r="639" spans="1:12" x14ac:dyDescent="0.25">
      <c r="A639" s="5" t="str">
        <f t="shared" si="9"/>
        <v>1AllAll Customers61214</v>
      </c>
      <c r="B639" s="9">
        <v>1</v>
      </c>
      <c r="C639" t="s">
        <v>129</v>
      </c>
      <c r="D639" t="s">
        <v>136</v>
      </c>
      <c r="E639" s="9">
        <v>6</v>
      </c>
      <c r="F639" s="9">
        <v>1</v>
      </c>
      <c r="G639" s="9">
        <v>2</v>
      </c>
      <c r="H639" s="9">
        <v>14</v>
      </c>
      <c r="I639" s="9">
        <v>0.70110362768173218</v>
      </c>
      <c r="J639" s="9">
        <v>0.70110362768173218</v>
      </c>
      <c r="K639" s="9">
        <v>0</v>
      </c>
      <c r="L639" s="9">
        <v>82.401107788085938</v>
      </c>
    </row>
    <row r="640" spans="1:12" x14ac:dyDescent="0.25">
      <c r="A640" s="5" t="str">
        <f t="shared" si="9"/>
        <v>1AllAll Customers61215</v>
      </c>
      <c r="B640" s="9">
        <v>1</v>
      </c>
      <c r="C640" t="s">
        <v>129</v>
      </c>
      <c r="D640" t="s">
        <v>136</v>
      </c>
      <c r="E640" s="9">
        <v>6</v>
      </c>
      <c r="F640" s="9">
        <v>1</v>
      </c>
      <c r="G640" s="9">
        <v>2</v>
      </c>
      <c r="H640" s="9">
        <v>15</v>
      </c>
      <c r="I640" s="9">
        <v>0.90221798419952393</v>
      </c>
      <c r="J640" s="9">
        <v>0.90221798419952393</v>
      </c>
      <c r="K640" s="9">
        <v>0</v>
      </c>
      <c r="L640" s="9">
        <v>84.361053466796875</v>
      </c>
    </row>
    <row r="641" spans="1:12" x14ac:dyDescent="0.25">
      <c r="A641" s="5" t="str">
        <f t="shared" si="9"/>
        <v>1AllAll Customers61216</v>
      </c>
      <c r="B641" s="9">
        <v>1</v>
      </c>
      <c r="C641" t="s">
        <v>129</v>
      </c>
      <c r="D641" t="s">
        <v>136</v>
      </c>
      <c r="E641" s="9">
        <v>6</v>
      </c>
      <c r="F641" s="9">
        <v>1</v>
      </c>
      <c r="G641" s="9">
        <v>2</v>
      </c>
      <c r="H641" s="9">
        <v>16</v>
      </c>
      <c r="I641" s="9">
        <v>1.1647276878356934</v>
      </c>
      <c r="J641" s="9">
        <v>1.1647276878356934</v>
      </c>
      <c r="K641" s="9">
        <v>0</v>
      </c>
      <c r="L641" s="9">
        <v>85.53662109375</v>
      </c>
    </row>
    <row r="642" spans="1:12" x14ac:dyDescent="0.25">
      <c r="A642" s="5" t="str">
        <f t="shared" si="9"/>
        <v>1AllAll Customers61217</v>
      </c>
      <c r="B642" s="9">
        <v>1</v>
      </c>
      <c r="C642" t="s">
        <v>129</v>
      </c>
      <c r="D642" t="s">
        <v>136</v>
      </c>
      <c r="E642" s="9">
        <v>6</v>
      </c>
      <c r="F642" s="9">
        <v>1</v>
      </c>
      <c r="G642" s="9">
        <v>2</v>
      </c>
      <c r="H642" s="9">
        <v>17</v>
      </c>
      <c r="I642" s="9">
        <v>1.4144254922866821</v>
      </c>
      <c r="J642" s="9">
        <v>0.55437666177749634</v>
      </c>
      <c r="K642" s="9">
        <v>1.9493972882628441E-2</v>
      </c>
      <c r="L642" s="9">
        <v>85.955711364746094</v>
      </c>
    </row>
    <row r="643" spans="1:12" x14ac:dyDescent="0.25">
      <c r="A643" s="5" t="str">
        <f t="shared" ref="A643:A706" si="10">B643&amp;C643&amp;D643&amp;E643&amp;F643&amp;G643&amp;H643</f>
        <v>1AllAll Customers61218</v>
      </c>
      <c r="B643" s="9">
        <v>1</v>
      </c>
      <c r="C643" t="s">
        <v>129</v>
      </c>
      <c r="D643" t="s">
        <v>136</v>
      </c>
      <c r="E643" s="9">
        <v>6</v>
      </c>
      <c r="F643" s="9">
        <v>1</v>
      </c>
      <c r="G643" s="9">
        <v>2</v>
      </c>
      <c r="H643" s="9">
        <v>18</v>
      </c>
      <c r="I643" s="9">
        <v>1.6500836610794067</v>
      </c>
      <c r="J643" s="9">
        <v>1.1804525852203369</v>
      </c>
      <c r="K643" s="9">
        <v>3.556838259100914E-2</v>
      </c>
      <c r="L643" s="9">
        <v>85.001800537109375</v>
      </c>
    </row>
    <row r="644" spans="1:12" x14ac:dyDescent="0.25">
      <c r="A644" s="5" t="str">
        <f t="shared" si="10"/>
        <v>1AllAll Customers61219</v>
      </c>
      <c r="B644" s="9">
        <v>1</v>
      </c>
      <c r="C644" t="s">
        <v>129</v>
      </c>
      <c r="D644" t="s">
        <v>136</v>
      </c>
      <c r="E644" s="9">
        <v>6</v>
      </c>
      <c r="F644" s="9">
        <v>1</v>
      </c>
      <c r="G644" s="9">
        <v>2</v>
      </c>
      <c r="H644" s="9">
        <v>19</v>
      </c>
      <c r="I644" s="9">
        <v>1.7880862951278687</v>
      </c>
      <c r="J644" s="9">
        <v>1.5075702667236328</v>
      </c>
      <c r="K644" s="9">
        <v>2.5982271879911423E-2</v>
      </c>
      <c r="L644" s="9">
        <v>82.781936645507813</v>
      </c>
    </row>
    <row r="645" spans="1:12" x14ac:dyDescent="0.25">
      <c r="A645" s="5" t="str">
        <f t="shared" si="10"/>
        <v>1AllAll Customers61220</v>
      </c>
      <c r="B645" s="9">
        <v>1</v>
      </c>
      <c r="C645" t="s">
        <v>129</v>
      </c>
      <c r="D645" t="s">
        <v>136</v>
      </c>
      <c r="E645" s="9">
        <v>6</v>
      </c>
      <c r="F645" s="9">
        <v>1</v>
      </c>
      <c r="G645" s="9">
        <v>2</v>
      </c>
      <c r="H645" s="9">
        <v>20</v>
      </c>
      <c r="I645" s="9">
        <v>1.7799830436706543</v>
      </c>
      <c r="J645" s="9">
        <v>1.5747570991516113</v>
      </c>
      <c r="K645" s="9">
        <v>1.7989909276366234E-2</v>
      </c>
      <c r="L645" s="9">
        <v>79.994918823242188</v>
      </c>
    </row>
    <row r="646" spans="1:12" x14ac:dyDescent="0.25">
      <c r="A646" s="5" t="str">
        <f t="shared" si="10"/>
        <v>1AllAll Customers61221</v>
      </c>
      <c r="B646" s="9">
        <v>1</v>
      </c>
      <c r="C646" t="s">
        <v>129</v>
      </c>
      <c r="D646" t="s">
        <v>136</v>
      </c>
      <c r="E646" s="9">
        <v>6</v>
      </c>
      <c r="F646" s="9">
        <v>1</v>
      </c>
      <c r="G646" s="9">
        <v>2</v>
      </c>
      <c r="H646" s="9">
        <v>21</v>
      </c>
      <c r="I646" s="9">
        <v>1.7424976825714111</v>
      </c>
      <c r="J646" s="9">
        <v>1.5638761520385742</v>
      </c>
      <c r="K646" s="9">
        <v>2.5314802303910255E-2</v>
      </c>
      <c r="L646" s="9">
        <v>76.752212524414063</v>
      </c>
    </row>
    <row r="647" spans="1:12" x14ac:dyDescent="0.25">
      <c r="A647" s="5" t="str">
        <f t="shared" si="10"/>
        <v>1AllAll Customers61222</v>
      </c>
      <c r="B647" s="9">
        <v>1</v>
      </c>
      <c r="C647" t="s">
        <v>129</v>
      </c>
      <c r="D647" t="s">
        <v>136</v>
      </c>
      <c r="E647" s="9">
        <v>6</v>
      </c>
      <c r="F647" s="9">
        <v>1</v>
      </c>
      <c r="G647" s="9">
        <v>2</v>
      </c>
      <c r="H647" s="9">
        <v>22</v>
      </c>
      <c r="I647" s="9">
        <v>1.6505615711212158</v>
      </c>
      <c r="J647" s="9">
        <v>1.9971227645874023</v>
      </c>
      <c r="K647" s="9">
        <v>3.4601256251335144E-2</v>
      </c>
      <c r="L647" s="9">
        <v>73.681137084960938</v>
      </c>
    </row>
    <row r="648" spans="1:12" x14ac:dyDescent="0.25">
      <c r="A648" s="5" t="str">
        <f t="shared" si="10"/>
        <v>1AllAll Customers61223</v>
      </c>
      <c r="B648" s="9">
        <v>1</v>
      </c>
      <c r="C648" t="s">
        <v>129</v>
      </c>
      <c r="D648" t="s">
        <v>136</v>
      </c>
      <c r="E648" s="9">
        <v>6</v>
      </c>
      <c r="F648" s="9">
        <v>1</v>
      </c>
      <c r="G648" s="9">
        <v>2</v>
      </c>
      <c r="H648" s="9">
        <v>23</v>
      </c>
      <c r="I648" s="9">
        <v>1.5036770105361938</v>
      </c>
      <c r="J648" s="9">
        <v>1.6146756410598755</v>
      </c>
      <c r="K648" s="9">
        <v>2.2817948833107948E-2</v>
      </c>
      <c r="L648" s="9">
        <v>71.891494750976563</v>
      </c>
    </row>
    <row r="649" spans="1:12" x14ac:dyDescent="0.25">
      <c r="A649" s="5" t="str">
        <f t="shared" si="10"/>
        <v>1AllAll Customers61224</v>
      </c>
      <c r="B649" s="9">
        <v>1</v>
      </c>
      <c r="C649" t="s">
        <v>129</v>
      </c>
      <c r="D649" t="s">
        <v>136</v>
      </c>
      <c r="E649" s="9">
        <v>6</v>
      </c>
      <c r="F649" s="9">
        <v>1</v>
      </c>
      <c r="G649" s="9">
        <v>2</v>
      </c>
      <c r="H649" s="9">
        <v>24</v>
      </c>
      <c r="I649" s="9">
        <v>1.2711548805236816</v>
      </c>
      <c r="J649" s="9">
        <v>1.3226550817489624</v>
      </c>
      <c r="K649" s="9">
        <v>1.8197579309344292E-2</v>
      </c>
      <c r="L649" s="9">
        <v>70.261878967285156</v>
      </c>
    </row>
    <row r="650" spans="1:12" x14ac:dyDescent="0.25">
      <c r="A650" s="5" t="str">
        <f t="shared" si="10"/>
        <v>1AllAll Customers61101</v>
      </c>
      <c r="B650" s="9">
        <v>1</v>
      </c>
      <c r="C650" t="s">
        <v>129</v>
      </c>
      <c r="D650" t="s">
        <v>136</v>
      </c>
      <c r="E650" s="9">
        <v>6</v>
      </c>
      <c r="F650" s="9">
        <v>1</v>
      </c>
      <c r="G650" s="9">
        <v>10</v>
      </c>
      <c r="H650" s="9">
        <v>1</v>
      </c>
      <c r="I650" s="9">
        <v>1.5203914642333984</v>
      </c>
      <c r="J650" s="9">
        <v>1.5203914642333984</v>
      </c>
      <c r="K650" s="9">
        <v>0</v>
      </c>
      <c r="L650" s="9">
        <v>77.372543334960938</v>
      </c>
    </row>
    <row r="651" spans="1:12" x14ac:dyDescent="0.25">
      <c r="A651" s="5" t="str">
        <f t="shared" si="10"/>
        <v>1AllAll Customers61102</v>
      </c>
      <c r="B651" s="9">
        <v>1</v>
      </c>
      <c r="C651" t="s">
        <v>129</v>
      </c>
      <c r="D651" t="s">
        <v>136</v>
      </c>
      <c r="E651" s="9">
        <v>6</v>
      </c>
      <c r="F651" s="9">
        <v>1</v>
      </c>
      <c r="G651" s="9">
        <v>10</v>
      </c>
      <c r="H651" s="9">
        <v>2</v>
      </c>
      <c r="I651" s="9">
        <v>1.2542722225189209</v>
      </c>
      <c r="J651" s="9">
        <v>1.2542722225189209</v>
      </c>
      <c r="K651" s="9">
        <v>0</v>
      </c>
      <c r="L651" s="9">
        <v>75.741447448730469</v>
      </c>
    </row>
    <row r="652" spans="1:12" x14ac:dyDescent="0.25">
      <c r="A652" s="5" t="str">
        <f t="shared" si="10"/>
        <v>1AllAll Customers61103</v>
      </c>
      <c r="B652" s="9">
        <v>1</v>
      </c>
      <c r="C652" t="s">
        <v>129</v>
      </c>
      <c r="D652" t="s">
        <v>136</v>
      </c>
      <c r="E652" s="9">
        <v>6</v>
      </c>
      <c r="F652" s="9">
        <v>1</v>
      </c>
      <c r="G652" s="9">
        <v>10</v>
      </c>
      <c r="H652" s="9">
        <v>3</v>
      </c>
      <c r="I652" s="9">
        <v>1.0626357793807983</v>
      </c>
      <c r="J652" s="9">
        <v>1.0626357793807983</v>
      </c>
      <c r="K652" s="9">
        <v>0</v>
      </c>
      <c r="L652" s="9">
        <v>74.21771240234375</v>
      </c>
    </row>
    <row r="653" spans="1:12" x14ac:dyDescent="0.25">
      <c r="A653" s="5" t="str">
        <f t="shared" si="10"/>
        <v>1AllAll Customers61104</v>
      </c>
      <c r="B653" s="9">
        <v>1</v>
      </c>
      <c r="C653" t="s">
        <v>129</v>
      </c>
      <c r="D653" t="s">
        <v>136</v>
      </c>
      <c r="E653" s="9">
        <v>6</v>
      </c>
      <c r="F653" s="9">
        <v>1</v>
      </c>
      <c r="G653" s="9">
        <v>10</v>
      </c>
      <c r="H653" s="9">
        <v>4</v>
      </c>
      <c r="I653" s="9">
        <v>0.9370076060295105</v>
      </c>
      <c r="J653" s="9">
        <v>0.9370076060295105</v>
      </c>
      <c r="K653" s="9">
        <v>0</v>
      </c>
      <c r="L653" s="9">
        <v>73.180061340332031</v>
      </c>
    </row>
    <row r="654" spans="1:12" x14ac:dyDescent="0.25">
      <c r="A654" s="5" t="str">
        <f t="shared" si="10"/>
        <v>1AllAll Customers61105</v>
      </c>
      <c r="B654" s="9">
        <v>1</v>
      </c>
      <c r="C654" t="s">
        <v>129</v>
      </c>
      <c r="D654" t="s">
        <v>136</v>
      </c>
      <c r="E654" s="9">
        <v>6</v>
      </c>
      <c r="F654" s="9">
        <v>1</v>
      </c>
      <c r="G654" s="9">
        <v>10</v>
      </c>
      <c r="H654" s="9">
        <v>5</v>
      </c>
      <c r="I654" s="9">
        <v>0.84122222661972046</v>
      </c>
      <c r="J654" s="9">
        <v>0.84122222661972046</v>
      </c>
      <c r="K654" s="9">
        <v>0</v>
      </c>
      <c r="L654" s="9">
        <v>71.955299377441406</v>
      </c>
    </row>
    <row r="655" spans="1:12" x14ac:dyDescent="0.25">
      <c r="A655" s="5" t="str">
        <f t="shared" si="10"/>
        <v>1AllAll Customers61106</v>
      </c>
      <c r="B655" s="9">
        <v>1</v>
      </c>
      <c r="C655" t="s">
        <v>129</v>
      </c>
      <c r="D655" t="s">
        <v>136</v>
      </c>
      <c r="E655" s="9">
        <v>6</v>
      </c>
      <c r="F655" s="9">
        <v>1</v>
      </c>
      <c r="G655" s="9">
        <v>10</v>
      </c>
      <c r="H655" s="9">
        <v>6</v>
      </c>
      <c r="I655" s="9">
        <v>0.78831768035888672</v>
      </c>
      <c r="J655" s="9">
        <v>0.78831768035888672</v>
      </c>
      <c r="K655" s="9">
        <v>0</v>
      </c>
      <c r="L655" s="9">
        <v>70.929244995117188</v>
      </c>
    </row>
    <row r="656" spans="1:12" x14ac:dyDescent="0.25">
      <c r="A656" s="5" t="str">
        <f t="shared" si="10"/>
        <v>1AllAll Customers61107</v>
      </c>
      <c r="B656" s="9">
        <v>1</v>
      </c>
      <c r="C656" t="s">
        <v>129</v>
      </c>
      <c r="D656" t="s">
        <v>136</v>
      </c>
      <c r="E656" s="9">
        <v>6</v>
      </c>
      <c r="F656" s="9">
        <v>1</v>
      </c>
      <c r="G656" s="9">
        <v>10</v>
      </c>
      <c r="H656" s="9">
        <v>7</v>
      </c>
      <c r="I656" s="9">
        <v>0.75874531269073486</v>
      </c>
      <c r="J656" s="9">
        <v>0.75874531269073486</v>
      </c>
      <c r="K656" s="9">
        <v>0</v>
      </c>
      <c r="L656" s="9">
        <v>70.11669921875</v>
      </c>
    </row>
    <row r="657" spans="1:12" x14ac:dyDescent="0.25">
      <c r="A657" s="5" t="str">
        <f t="shared" si="10"/>
        <v>1AllAll Customers61108</v>
      </c>
      <c r="B657" s="9">
        <v>1</v>
      </c>
      <c r="C657" t="s">
        <v>129</v>
      </c>
      <c r="D657" t="s">
        <v>136</v>
      </c>
      <c r="E657" s="9">
        <v>6</v>
      </c>
      <c r="F657" s="9">
        <v>1</v>
      </c>
      <c r="G657" s="9">
        <v>10</v>
      </c>
      <c r="H657" s="9">
        <v>8</v>
      </c>
      <c r="I657" s="9">
        <v>0.75936722755432129</v>
      </c>
      <c r="J657" s="9">
        <v>0.75936722755432129</v>
      </c>
      <c r="K657" s="9">
        <v>0</v>
      </c>
      <c r="L657" s="9">
        <v>71.39581298828125</v>
      </c>
    </row>
    <row r="658" spans="1:12" x14ac:dyDescent="0.25">
      <c r="A658" s="5" t="str">
        <f t="shared" si="10"/>
        <v>1AllAll Customers61109</v>
      </c>
      <c r="B658" s="9">
        <v>1</v>
      </c>
      <c r="C658" t="s">
        <v>129</v>
      </c>
      <c r="D658" t="s">
        <v>136</v>
      </c>
      <c r="E658" s="9">
        <v>6</v>
      </c>
      <c r="F658" s="9">
        <v>1</v>
      </c>
      <c r="G658" s="9">
        <v>10</v>
      </c>
      <c r="H658" s="9">
        <v>9</v>
      </c>
      <c r="I658" s="9">
        <v>0.74681669473648071</v>
      </c>
      <c r="J658" s="9">
        <v>0.74681669473648071</v>
      </c>
      <c r="K658" s="9">
        <v>0</v>
      </c>
      <c r="L658" s="9">
        <v>75.569503784179688</v>
      </c>
    </row>
    <row r="659" spans="1:12" x14ac:dyDescent="0.25">
      <c r="A659" s="5" t="str">
        <f t="shared" si="10"/>
        <v>1AllAll Customers611010</v>
      </c>
      <c r="B659" s="9">
        <v>1</v>
      </c>
      <c r="C659" t="s">
        <v>129</v>
      </c>
      <c r="D659" t="s">
        <v>136</v>
      </c>
      <c r="E659" s="9">
        <v>6</v>
      </c>
      <c r="F659" s="9">
        <v>1</v>
      </c>
      <c r="G659" s="9">
        <v>10</v>
      </c>
      <c r="H659" s="9">
        <v>10</v>
      </c>
      <c r="I659" s="9">
        <v>0.78506529331207275</v>
      </c>
      <c r="J659" s="9">
        <v>0.78506529331207275</v>
      </c>
      <c r="K659" s="9">
        <v>0</v>
      </c>
      <c r="L659" s="9">
        <v>81.492546081542969</v>
      </c>
    </row>
    <row r="660" spans="1:12" x14ac:dyDescent="0.25">
      <c r="A660" s="5" t="str">
        <f t="shared" si="10"/>
        <v>1AllAll Customers611011</v>
      </c>
      <c r="B660" s="9">
        <v>1</v>
      </c>
      <c r="C660" t="s">
        <v>129</v>
      </c>
      <c r="D660" t="s">
        <v>136</v>
      </c>
      <c r="E660" s="9">
        <v>6</v>
      </c>
      <c r="F660" s="9">
        <v>1</v>
      </c>
      <c r="G660" s="9">
        <v>10</v>
      </c>
      <c r="H660" s="9">
        <v>11</v>
      </c>
      <c r="I660" s="9">
        <v>0.79282939434051514</v>
      </c>
      <c r="J660" s="9">
        <v>0.79282939434051514</v>
      </c>
      <c r="K660" s="9">
        <v>0</v>
      </c>
      <c r="L660" s="9">
        <v>86.688117980957031</v>
      </c>
    </row>
    <row r="661" spans="1:12" x14ac:dyDescent="0.25">
      <c r="A661" s="5" t="str">
        <f t="shared" si="10"/>
        <v>1AllAll Customers611012</v>
      </c>
      <c r="B661" s="9">
        <v>1</v>
      </c>
      <c r="C661" t="s">
        <v>129</v>
      </c>
      <c r="D661" t="s">
        <v>136</v>
      </c>
      <c r="E661" s="9">
        <v>6</v>
      </c>
      <c r="F661" s="9">
        <v>1</v>
      </c>
      <c r="G661" s="9">
        <v>10</v>
      </c>
      <c r="H661" s="9">
        <v>12</v>
      </c>
      <c r="I661" s="9">
        <v>0.96546798944473267</v>
      </c>
      <c r="J661" s="9">
        <v>0.96546798944473267</v>
      </c>
      <c r="K661" s="9">
        <v>0</v>
      </c>
      <c r="L661" s="9">
        <v>90.541938781738281</v>
      </c>
    </row>
    <row r="662" spans="1:12" x14ac:dyDescent="0.25">
      <c r="A662" s="5" t="str">
        <f t="shared" si="10"/>
        <v>1AllAll Customers611013</v>
      </c>
      <c r="B662" s="9">
        <v>1</v>
      </c>
      <c r="C662" t="s">
        <v>129</v>
      </c>
      <c r="D662" t="s">
        <v>136</v>
      </c>
      <c r="E662" s="9">
        <v>6</v>
      </c>
      <c r="F662" s="9">
        <v>1</v>
      </c>
      <c r="G662" s="9">
        <v>10</v>
      </c>
      <c r="H662" s="9">
        <v>13</v>
      </c>
      <c r="I662" s="9">
        <v>1.2871829271316528</v>
      </c>
      <c r="J662" s="9">
        <v>1.2871829271316528</v>
      </c>
      <c r="K662" s="9">
        <v>0</v>
      </c>
      <c r="L662" s="9">
        <v>92.134696960449219</v>
      </c>
    </row>
    <row r="663" spans="1:12" x14ac:dyDescent="0.25">
      <c r="A663" s="5" t="str">
        <f t="shared" si="10"/>
        <v>1AllAll Customers611014</v>
      </c>
      <c r="B663" s="9">
        <v>1</v>
      </c>
      <c r="C663" t="s">
        <v>129</v>
      </c>
      <c r="D663" t="s">
        <v>136</v>
      </c>
      <c r="E663" s="9">
        <v>6</v>
      </c>
      <c r="F663" s="9">
        <v>1</v>
      </c>
      <c r="G663" s="9">
        <v>10</v>
      </c>
      <c r="H663" s="9">
        <v>14</v>
      </c>
      <c r="I663" s="9">
        <v>1.6324808597564697</v>
      </c>
      <c r="J663" s="9">
        <v>1.6324808597564697</v>
      </c>
      <c r="K663" s="9">
        <v>0</v>
      </c>
      <c r="L663" s="9">
        <v>93.703506469726563</v>
      </c>
    </row>
    <row r="664" spans="1:12" x14ac:dyDescent="0.25">
      <c r="A664" s="5" t="str">
        <f t="shared" si="10"/>
        <v>1AllAll Customers611015</v>
      </c>
      <c r="B664" s="9">
        <v>1</v>
      </c>
      <c r="C664" t="s">
        <v>129</v>
      </c>
      <c r="D664" t="s">
        <v>136</v>
      </c>
      <c r="E664" s="9">
        <v>6</v>
      </c>
      <c r="F664" s="9">
        <v>1</v>
      </c>
      <c r="G664" s="9">
        <v>10</v>
      </c>
      <c r="H664" s="9">
        <v>15</v>
      </c>
      <c r="I664" s="9">
        <v>1.9600729942321777</v>
      </c>
      <c r="J664" s="9">
        <v>1.9600729942321777</v>
      </c>
      <c r="K664" s="9">
        <v>0</v>
      </c>
      <c r="L664" s="9">
        <v>94.989234924316406</v>
      </c>
    </row>
    <row r="665" spans="1:12" x14ac:dyDescent="0.25">
      <c r="A665" s="5" t="str">
        <f t="shared" si="10"/>
        <v>1AllAll Customers611016</v>
      </c>
      <c r="B665" s="9">
        <v>1</v>
      </c>
      <c r="C665" t="s">
        <v>129</v>
      </c>
      <c r="D665" t="s">
        <v>136</v>
      </c>
      <c r="E665" s="9">
        <v>6</v>
      </c>
      <c r="F665" s="9">
        <v>1</v>
      </c>
      <c r="G665" s="9">
        <v>10</v>
      </c>
      <c r="H665" s="9">
        <v>16</v>
      </c>
      <c r="I665" s="9">
        <v>2.3092608451843262</v>
      </c>
      <c r="J665" s="9">
        <v>2.3092608451843262</v>
      </c>
      <c r="K665" s="9">
        <v>0</v>
      </c>
      <c r="L665" s="9">
        <v>96.40435791015625</v>
      </c>
    </row>
    <row r="666" spans="1:12" x14ac:dyDescent="0.25">
      <c r="A666" s="5" t="str">
        <f t="shared" si="10"/>
        <v>1AllAll Customers611017</v>
      </c>
      <c r="B666" s="9">
        <v>1</v>
      </c>
      <c r="C666" t="s">
        <v>129</v>
      </c>
      <c r="D666" t="s">
        <v>136</v>
      </c>
      <c r="E666" s="9">
        <v>6</v>
      </c>
      <c r="F666" s="9">
        <v>1</v>
      </c>
      <c r="G666" s="9">
        <v>10</v>
      </c>
      <c r="H666" s="9">
        <v>17</v>
      </c>
      <c r="I666" s="9">
        <v>2.5839719772338867</v>
      </c>
      <c r="J666" s="9">
        <v>1.4756909608840942</v>
      </c>
      <c r="K666" s="9">
        <v>2.2381829097867012E-2</v>
      </c>
      <c r="L666" s="9">
        <v>96.994735717773438</v>
      </c>
    </row>
    <row r="667" spans="1:12" x14ac:dyDescent="0.25">
      <c r="A667" s="5" t="str">
        <f t="shared" si="10"/>
        <v>1AllAll Customers611018</v>
      </c>
      <c r="B667" s="9">
        <v>1</v>
      </c>
      <c r="C667" t="s">
        <v>129</v>
      </c>
      <c r="D667" t="s">
        <v>136</v>
      </c>
      <c r="E667" s="9">
        <v>6</v>
      </c>
      <c r="F667" s="9">
        <v>1</v>
      </c>
      <c r="G667" s="9">
        <v>10</v>
      </c>
      <c r="H667" s="9">
        <v>18</v>
      </c>
      <c r="I667" s="9">
        <v>2.8072104454040527</v>
      </c>
      <c r="J667" s="9">
        <v>2.1150507926940918</v>
      </c>
      <c r="K667" s="9">
        <v>3.4524239599704742E-2</v>
      </c>
      <c r="L667" s="9">
        <v>96.477806091308594</v>
      </c>
    </row>
    <row r="668" spans="1:12" x14ac:dyDescent="0.25">
      <c r="A668" s="5" t="str">
        <f t="shared" si="10"/>
        <v>1AllAll Customers611019</v>
      </c>
      <c r="B668" s="9">
        <v>1</v>
      </c>
      <c r="C668" t="s">
        <v>129</v>
      </c>
      <c r="D668" t="s">
        <v>136</v>
      </c>
      <c r="E668" s="9">
        <v>6</v>
      </c>
      <c r="F668" s="9">
        <v>1</v>
      </c>
      <c r="G668" s="9">
        <v>10</v>
      </c>
      <c r="H668" s="9">
        <v>19</v>
      </c>
      <c r="I668" s="9">
        <v>2.8980367183685303</v>
      </c>
      <c r="J668" s="9">
        <v>2.4661350250244141</v>
      </c>
      <c r="K668" s="9">
        <v>1.7421014606952667E-2</v>
      </c>
      <c r="L668" s="9">
        <v>94.411338806152344</v>
      </c>
    </row>
    <row r="669" spans="1:12" x14ac:dyDescent="0.25">
      <c r="A669" s="5" t="str">
        <f t="shared" si="10"/>
        <v>1AllAll Customers611020</v>
      </c>
      <c r="B669" s="9">
        <v>1</v>
      </c>
      <c r="C669" t="s">
        <v>129</v>
      </c>
      <c r="D669" t="s">
        <v>136</v>
      </c>
      <c r="E669" s="9">
        <v>6</v>
      </c>
      <c r="F669" s="9">
        <v>1</v>
      </c>
      <c r="G669" s="9">
        <v>10</v>
      </c>
      <c r="H669" s="9">
        <v>20</v>
      </c>
      <c r="I669" s="9">
        <v>2.7717771530151367</v>
      </c>
      <c r="J669" s="9">
        <v>2.4846658706665039</v>
      </c>
      <c r="K669" s="9">
        <v>1.4595325104892254E-2</v>
      </c>
      <c r="L669" s="9">
        <v>89.975593566894531</v>
      </c>
    </row>
    <row r="670" spans="1:12" x14ac:dyDescent="0.25">
      <c r="A670" s="5" t="str">
        <f t="shared" si="10"/>
        <v>1AllAll Customers611021</v>
      </c>
      <c r="B670" s="9">
        <v>1</v>
      </c>
      <c r="C670" t="s">
        <v>129</v>
      </c>
      <c r="D670" t="s">
        <v>136</v>
      </c>
      <c r="E670" s="9">
        <v>6</v>
      </c>
      <c r="F670" s="9">
        <v>1</v>
      </c>
      <c r="G670" s="9">
        <v>10</v>
      </c>
      <c r="H670" s="9">
        <v>21</v>
      </c>
      <c r="I670" s="9">
        <v>2.640897274017334</v>
      </c>
      <c r="J670" s="9">
        <v>2.3902750015258789</v>
      </c>
      <c r="K670" s="9">
        <v>1.004465389996767E-2</v>
      </c>
      <c r="L670" s="9">
        <v>85.528083801269531</v>
      </c>
    </row>
    <row r="671" spans="1:12" x14ac:dyDescent="0.25">
      <c r="A671" s="5" t="str">
        <f t="shared" si="10"/>
        <v>1AllAll Customers611022</v>
      </c>
      <c r="B671" s="9">
        <v>1</v>
      </c>
      <c r="C671" t="s">
        <v>129</v>
      </c>
      <c r="D671" t="s">
        <v>136</v>
      </c>
      <c r="E671" s="9">
        <v>6</v>
      </c>
      <c r="F671" s="9">
        <v>1</v>
      </c>
      <c r="G671" s="9">
        <v>10</v>
      </c>
      <c r="H671" s="9">
        <v>22</v>
      </c>
      <c r="I671" s="9">
        <v>2.4846200942993164</v>
      </c>
      <c r="J671" s="9">
        <v>2.9235107898712158</v>
      </c>
      <c r="K671" s="9">
        <v>1.285826601088047E-2</v>
      </c>
      <c r="L671" s="9">
        <v>81.506317138671875</v>
      </c>
    </row>
    <row r="672" spans="1:12" x14ac:dyDescent="0.25">
      <c r="A672" s="5" t="str">
        <f t="shared" si="10"/>
        <v>1AllAll Customers611023</v>
      </c>
      <c r="B672" s="9">
        <v>1</v>
      </c>
      <c r="C672" t="s">
        <v>129</v>
      </c>
      <c r="D672" t="s">
        <v>136</v>
      </c>
      <c r="E672" s="9">
        <v>6</v>
      </c>
      <c r="F672" s="9">
        <v>1</v>
      </c>
      <c r="G672" s="9">
        <v>10</v>
      </c>
      <c r="H672" s="9">
        <v>23</v>
      </c>
      <c r="I672" s="9">
        <v>2.2116463184356689</v>
      </c>
      <c r="J672" s="9">
        <v>2.3620438575744629</v>
      </c>
      <c r="K672" s="9">
        <v>1.0975983925163746E-2</v>
      </c>
      <c r="L672" s="9">
        <v>77.752204895019531</v>
      </c>
    </row>
    <row r="673" spans="1:12" x14ac:dyDescent="0.25">
      <c r="A673" s="5" t="str">
        <f t="shared" si="10"/>
        <v>1AllAll Customers611024</v>
      </c>
      <c r="B673" s="9">
        <v>1</v>
      </c>
      <c r="C673" t="s">
        <v>129</v>
      </c>
      <c r="D673" t="s">
        <v>136</v>
      </c>
      <c r="E673" s="9">
        <v>6</v>
      </c>
      <c r="F673" s="9">
        <v>1</v>
      </c>
      <c r="G673" s="9">
        <v>10</v>
      </c>
      <c r="H673" s="9">
        <v>24</v>
      </c>
      <c r="I673" s="9">
        <v>1.8265001773834229</v>
      </c>
      <c r="J673" s="9">
        <v>1.9046151638031006</v>
      </c>
      <c r="K673" s="9">
        <v>9.7047090530395508E-3</v>
      </c>
      <c r="L673" s="9">
        <v>75.263923645019531</v>
      </c>
    </row>
    <row r="674" spans="1:12" x14ac:dyDescent="0.25">
      <c r="A674" s="5" t="str">
        <f t="shared" si="10"/>
        <v>1AllAll Customers7021</v>
      </c>
      <c r="B674" s="9">
        <v>1</v>
      </c>
      <c r="C674" t="s">
        <v>129</v>
      </c>
      <c r="D674" t="s">
        <v>136</v>
      </c>
      <c r="E674" s="9">
        <v>7</v>
      </c>
      <c r="F674" s="9">
        <v>0</v>
      </c>
      <c r="G674" s="9">
        <v>2</v>
      </c>
      <c r="H674" s="9">
        <v>1</v>
      </c>
      <c r="I674" s="9">
        <v>1.3572248220443726</v>
      </c>
      <c r="J674" s="9">
        <v>1.3572248220443726</v>
      </c>
      <c r="K674" s="9">
        <v>0</v>
      </c>
      <c r="L674" s="9">
        <v>74.454017639160156</v>
      </c>
    </row>
    <row r="675" spans="1:12" x14ac:dyDescent="0.25">
      <c r="A675" s="5" t="str">
        <f t="shared" si="10"/>
        <v>1AllAll Customers7022</v>
      </c>
      <c r="B675" s="9">
        <v>1</v>
      </c>
      <c r="C675" t="s">
        <v>129</v>
      </c>
      <c r="D675" t="s">
        <v>136</v>
      </c>
      <c r="E675" s="9">
        <v>7</v>
      </c>
      <c r="F675" s="9">
        <v>0</v>
      </c>
      <c r="G675" s="9">
        <v>2</v>
      </c>
      <c r="H675" s="9">
        <v>2</v>
      </c>
      <c r="I675" s="9">
        <v>1.1433064937591553</v>
      </c>
      <c r="J675" s="9">
        <v>1.1433064937591553</v>
      </c>
      <c r="K675" s="9">
        <v>0</v>
      </c>
      <c r="L675" s="9">
        <v>73.426246643066406</v>
      </c>
    </row>
    <row r="676" spans="1:12" x14ac:dyDescent="0.25">
      <c r="A676" s="5" t="str">
        <f t="shared" si="10"/>
        <v>1AllAll Customers7023</v>
      </c>
      <c r="B676" s="9">
        <v>1</v>
      </c>
      <c r="C676" t="s">
        <v>129</v>
      </c>
      <c r="D676" t="s">
        <v>136</v>
      </c>
      <c r="E676" s="9">
        <v>7</v>
      </c>
      <c r="F676" s="9">
        <v>0</v>
      </c>
      <c r="G676" s="9">
        <v>2</v>
      </c>
      <c r="H676" s="9">
        <v>3</v>
      </c>
      <c r="I676" s="9">
        <v>0.99460041522979736</v>
      </c>
      <c r="J676" s="9">
        <v>0.99460041522979736</v>
      </c>
      <c r="K676" s="9">
        <v>0</v>
      </c>
      <c r="L676" s="9">
        <v>72.596588134765625</v>
      </c>
    </row>
    <row r="677" spans="1:12" x14ac:dyDescent="0.25">
      <c r="A677" s="5" t="str">
        <f t="shared" si="10"/>
        <v>1AllAll Customers7024</v>
      </c>
      <c r="B677" s="9">
        <v>1</v>
      </c>
      <c r="C677" t="s">
        <v>129</v>
      </c>
      <c r="D677" t="s">
        <v>136</v>
      </c>
      <c r="E677" s="9">
        <v>7</v>
      </c>
      <c r="F677" s="9">
        <v>0</v>
      </c>
      <c r="G677" s="9">
        <v>2</v>
      </c>
      <c r="H677" s="9">
        <v>4</v>
      </c>
      <c r="I677" s="9">
        <v>0.88750934600830078</v>
      </c>
      <c r="J677" s="9">
        <v>0.88750934600830078</v>
      </c>
      <c r="K677" s="9">
        <v>0</v>
      </c>
      <c r="L677" s="9">
        <v>71.882499694824219</v>
      </c>
    </row>
    <row r="678" spans="1:12" x14ac:dyDescent="0.25">
      <c r="A678" s="5" t="str">
        <f t="shared" si="10"/>
        <v>1AllAll Customers7025</v>
      </c>
      <c r="B678" s="9">
        <v>1</v>
      </c>
      <c r="C678" t="s">
        <v>129</v>
      </c>
      <c r="D678" t="s">
        <v>136</v>
      </c>
      <c r="E678" s="9">
        <v>7</v>
      </c>
      <c r="F678" s="9">
        <v>0</v>
      </c>
      <c r="G678" s="9">
        <v>2</v>
      </c>
      <c r="H678" s="9">
        <v>5</v>
      </c>
      <c r="I678" s="9">
        <v>0.80995208024978638</v>
      </c>
      <c r="J678" s="9">
        <v>0.80995208024978638</v>
      </c>
      <c r="K678" s="9">
        <v>0</v>
      </c>
      <c r="L678" s="9">
        <v>71.137733459472656</v>
      </c>
    </row>
    <row r="679" spans="1:12" x14ac:dyDescent="0.25">
      <c r="A679" s="5" t="str">
        <f t="shared" si="10"/>
        <v>1AllAll Customers7026</v>
      </c>
      <c r="B679" s="9">
        <v>1</v>
      </c>
      <c r="C679" t="s">
        <v>129</v>
      </c>
      <c r="D679" t="s">
        <v>136</v>
      </c>
      <c r="E679" s="9">
        <v>7</v>
      </c>
      <c r="F679" s="9">
        <v>0</v>
      </c>
      <c r="G679" s="9">
        <v>2</v>
      </c>
      <c r="H679" s="9">
        <v>6</v>
      </c>
      <c r="I679" s="9">
        <v>0.76937019824981689</v>
      </c>
      <c r="J679" s="9">
        <v>0.76937019824981689</v>
      </c>
      <c r="K679" s="9">
        <v>0</v>
      </c>
      <c r="L679" s="9">
        <v>70.494720458984375</v>
      </c>
    </row>
    <row r="680" spans="1:12" x14ac:dyDescent="0.25">
      <c r="A680" s="5" t="str">
        <f t="shared" si="10"/>
        <v>1AllAll Customers7027</v>
      </c>
      <c r="B680" s="9">
        <v>1</v>
      </c>
      <c r="C680" t="s">
        <v>129</v>
      </c>
      <c r="D680" t="s">
        <v>136</v>
      </c>
      <c r="E680" s="9">
        <v>7</v>
      </c>
      <c r="F680" s="9">
        <v>0</v>
      </c>
      <c r="G680" s="9">
        <v>2</v>
      </c>
      <c r="H680" s="9">
        <v>7</v>
      </c>
      <c r="I680" s="9">
        <v>0.7555658221244812</v>
      </c>
      <c r="J680" s="9">
        <v>0.7555658221244812</v>
      </c>
      <c r="K680" s="9">
        <v>0</v>
      </c>
      <c r="L680" s="9">
        <v>70.030654907226563</v>
      </c>
    </row>
    <row r="681" spans="1:12" x14ac:dyDescent="0.25">
      <c r="A681" s="5" t="str">
        <f t="shared" si="10"/>
        <v>1AllAll Customers7028</v>
      </c>
      <c r="B681" s="9">
        <v>1</v>
      </c>
      <c r="C681" t="s">
        <v>129</v>
      </c>
      <c r="D681" t="s">
        <v>136</v>
      </c>
      <c r="E681" s="9">
        <v>7</v>
      </c>
      <c r="F681" s="9">
        <v>0</v>
      </c>
      <c r="G681" s="9">
        <v>2</v>
      </c>
      <c r="H681" s="9">
        <v>8</v>
      </c>
      <c r="I681" s="9">
        <v>0.73186594247817993</v>
      </c>
      <c r="J681" s="9">
        <v>0.73186594247817993</v>
      </c>
      <c r="K681" s="9">
        <v>0</v>
      </c>
      <c r="L681" s="9">
        <v>70.297004699707031</v>
      </c>
    </row>
    <row r="682" spans="1:12" x14ac:dyDescent="0.25">
      <c r="A682" s="5" t="str">
        <f t="shared" si="10"/>
        <v>1AllAll Customers7029</v>
      </c>
      <c r="B682" s="9">
        <v>1</v>
      </c>
      <c r="C682" t="s">
        <v>129</v>
      </c>
      <c r="D682" t="s">
        <v>136</v>
      </c>
      <c r="E682" s="9">
        <v>7</v>
      </c>
      <c r="F682" s="9">
        <v>0</v>
      </c>
      <c r="G682" s="9">
        <v>2</v>
      </c>
      <c r="H682" s="9">
        <v>9</v>
      </c>
      <c r="I682" s="9">
        <v>0.66791540384292603</v>
      </c>
      <c r="J682" s="9">
        <v>0.66791540384292603</v>
      </c>
      <c r="K682" s="9">
        <v>0</v>
      </c>
      <c r="L682" s="9">
        <v>73.065086364746094</v>
      </c>
    </row>
    <row r="683" spans="1:12" x14ac:dyDescent="0.25">
      <c r="A683" s="5" t="str">
        <f t="shared" si="10"/>
        <v>1AllAll Customers70210</v>
      </c>
      <c r="B683" s="9">
        <v>1</v>
      </c>
      <c r="C683" t="s">
        <v>129</v>
      </c>
      <c r="D683" t="s">
        <v>136</v>
      </c>
      <c r="E683" s="9">
        <v>7</v>
      </c>
      <c r="F683" s="9">
        <v>0</v>
      </c>
      <c r="G683" s="9">
        <v>2</v>
      </c>
      <c r="H683" s="9">
        <v>10</v>
      </c>
      <c r="I683" s="9">
        <v>0.63506489992141724</v>
      </c>
      <c r="J683" s="9">
        <v>0.63506489992141724</v>
      </c>
      <c r="K683" s="9">
        <v>0</v>
      </c>
      <c r="L683" s="9">
        <v>77.087806701660156</v>
      </c>
    </row>
    <row r="684" spans="1:12" x14ac:dyDescent="0.25">
      <c r="A684" s="5" t="str">
        <f t="shared" si="10"/>
        <v>1AllAll Customers70211</v>
      </c>
      <c r="B684" s="9">
        <v>1</v>
      </c>
      <c r="C684" t="s">
        <v>129</v>
      </c>
      <c r="D684" t="s">
        <v>136</v>
      </c>
      <c r="E684" s="9">
        <v>7</v>
      </c>
      <c r="F684" s="9">
        <v>0</v>
      </c>
      <c r="G684" s="9">
        <v>2</v>
      </c>
      <c r="H684" s="9">
        <v>11</v>
      </c>
      <c r="I684" s="9">
        <v>0.68612080812454224</v>
      </c>
      <c r="J684" s="9">
        <v>0.68612080812454224</v>
      </c>
      <c r="K684" s="9">
        <v>0</v>
      </c>
      <c r="L684" s="9">
        <v>81.5400390625</v>
      </c>
    </row>
    <row r="685" spans="1:12" x14ac:dyDescent="0.25">
      <c r="A685" s="5" t="str">
        <f t="shared" si="10"/>
        <v>1AllAll Customers70212</v>
      </c>
      <c r="B685" s="9">
        <v>1</v>
      </c>
      <c r="C685" t="s">
        <v>129</v>
      </c>
      <c r="D685" t="s">
        <v>136</v>
      </c>
      <c r="E685" s="9">
        <v>7</v>
      </c>
      <c r="F685" s="9">
        <v>0</v>
      </c>
      <c r="G685" s="9">
        <v>2</v>
      </c>
      <c r="H685" s="9">
        <v>12</v>
      </c>
      <c r="I685" s="9">
        <v>0.82878315448760986</v>
      </c>
      <c r="J685" s="9">
        <v>0.82878315448760986</v>
      </c>
      <c r="K685" s="9">
        <v>0</v>
      </c>
      <c r="L685" s="9">
        <v>85.35430908203125</v>
      </c>
    </row>
    <row r="686" spans="1:12" x14ac:dyDescent="0.25">
      <c r="A686" s="5" t="str">
        <f t="shared" si="10"/>
        <v>1AllAll Customers70213</v>
      </c>
      <c r="B686" s="9">
        <v>1</v>
      </c>
      <c r="C686" t="s">
        <v>129</v>
      </c>
      <c r="D686" t="s">
        <v>136</v>
      </c>
      <c r="E686" s="9">
        <v>7</v>
      </c>
      <c r="F686" s="9">
        <v>0</v>
      </c>
      <c r="G686" s="9">
        <v>2</v>
      </c>
      <c r="H686" s="9">
        <v>13</v>
      </c>
      <c r="I686" s="9">
        <v>1.0673657655715942</v>
      </c>
      <c r="J686" s="9">
        <v>1.0673657655715942</v>
      </c>
      <c r="K686" s="9">
        <v>0</v>
      </c>
      <c r="L686" s="9">
        <v>88.210678100585938</v>
      </c>
    </row>
    <row r="687" spans="1:12" x14ac:dyDescent="0.25">
      <c r="A687" s="5" t="str">
        <f t="shared" si="10"/>
        <v>1AllAll Customers70214</v>
      </c>
      <c r="B687" s="9">
        <v>1</v>
      </c>
      <c r="C687" t="s">
        <v>129</v>
      </c>
      <c r="D687" t="s">
        <v>136</v>
      </c>
      <c r="E687" s="9">
        <v>7</v>
      </c>
      <c r="F687" s="9">
        <v>0</v>
      </c>
      <c r="G687" s="9">
        <v>2</v>
      </c>
      <c r="H687" s="9">
        <v>14</v>
      </c>
      <c r="I687" s="9">
        <v>1.3564785718917847</v>
      </c>
      <c r="J687" s="9">
        <v>1.3564785718917847</v>
      </c>
      <c r="K687" s="9">
        <v>0</v>
      </c>
      <c r="L687" s="9">
        <v>90.211952209472656</v>
      </c>
    </row>
    <row r="688" spans="1:12" x14ac:dyDescent="0.25">
      <c r="A688" s="5" t="str">
        <f t="shared" si="10"/>
        <v>1AllAll Customers70215</v>
      </c>
      <c r="B688" s="9">
        <v>1</v>
      </c>
      <c r="C688" t="s">
        <v>129</v>
      </c>
      <c r="D688" t="s">
        <v>136</v>
      </c>
      <c r="E688" s="9">
        <v>7</v>
      </c>
      <c r="F688" s="9">
        <v>0</v>
      </c>
      <c r="G688" s="9">
        <v>2</v>
      </c>
      <c r="H688" s="9">
        <v>15</v>
      </c>
      <c r="I688" s="9">
        <v>1.6500931978225708</v>
      </c>
      <c r="J688" s="9">
        <v>1.6500931978225708</v>
      </c>
      <c r="K688" s="9">
        <v>0</v>
      </c>
      <c r="L688" s="9">
        <v>91.625679016113281</v>
      </c>
    </row>
    <row r="689" spans="1:12" x14ac:dyDescent="0.25">
      <c r="A689" s="5" t="str">
        <f t="shared" si="10"/>
        <v>1AllAll Customers70216</v>
      </c>
      <c r="B689" s="9">
        <v>1</v>
      </c>
      <c r="C689" t="s">
        <v>129</v>
      </c>
      <c r="D689" t="s">
        <v>136</v>
      </c>
      <c r="E689" s="9">
        <v>7</v>
      </c>
      <c r="F689" s="9">
        <v>0</v>
      </c>
      <c r="G689" s="9">
        <v>2</v>
      </c>
      <c r="H689" s="9">
        <v>16</v>
      </c>
      <c r="I689" s="9">
        <v>1.9804058074951172</v>
      </c>
      <c r="J689" s="9">
        <v>1.9804058074951172</v>
      </c>
      <c r="K689" s="9">
        <v>0</v>
      </c>
      <c r="L689" s="9">
        <v>91.938102722167969</v>
      </c>
    </row>
    <row r="690" spans="1:12" x14ac:dyDescent="0.25">
      <c r="A690" s="5" t="str">
        <f t="shared" si="10"/>
        <v>1AllAll Customers70217</v>
      </c>
      <c r="B690" s="9">
        <v>1</v>
      </c>
      <c r="C690" t="s">
        <v>129</v>
      </c>
      <c r="D690" t="s">
        <v>136</v>
      </c>
      <c r="E690" s="9">
        <v>7</v>
      </c>
      <c r="F690" s="9">
        <v>0</v>
      </c>
      <c r="G690" s="9">
        <v>2</v>
      </c>
      <c r="H690" s="9">
        <v>17</v>
      </c>
      <c r="I690" s="9">
        <v>2.2532563209533691</v>
      </c>
      <c r="J690" s="9">
        <v>1.2557642459869385</v>
      </c>
      <c r="K690" s="9">
        <v>1.4917366206645966E-2</v>
      </c>
      <c r="L690" s="9">
        <v>92.067893981933594</v>
      </c>
    </row>
    <row r="691" spans="1:12" x14ac:dyDescent="0.25">
      <c r="A691" s="5" t="str">
        <f t="shared" si="10"/>
        <v>1AllAll Customers70218</v>
      </c>
      <c r="B691" s="9">
        <v>1</v>
      </c>
      <c r="C691" t="s">
        <v>129</v>
      </c>
      <c r="D691" t="s">
        <v>136</v>
      </c>
      <c r="E691" s="9">
        <v>7</v>
      </c>
      <c r="F691" s="9">
        <v>0</v>
      </c>
      <c r="G691" s="9">
        <v>2</v>
      </c>
      <c r="H691" s="9">
        <v>18</v>
      </c>
      <c r="I691" s="9">
        <v>2.49505615234375</v>
      </c>
      <c r="J691" s="9">
        <v>1.9106085300445557</v>
      </c>
      <c r="K691" s="9">
        <v>2.6400303468108177E-2</v>
      </c>
      <c r="L691" s="9">
        <v>90.922996520996094</v>
      </c>
    </row>
    <row r="692" spans="1:12" x14ac:dyDescent="0.25">
      <c r="A692" s="5" t="str">
        <f t="shared" si="10"/>
        <v>1AllAll Customers70219</v>
      </c>
      <c r="B692" s="9">
        <v>1</v>
      </c>
      <c r="C692" t="s">
        <v>129</v>
      </c>
      <c r="D692" t="s">
        <v>136</v>
      </c>
      <c r="E692" s="9">
        <v>7</v>
      </c>
      <c r="F692" s="9">
        <v>0</v>
      </c>
      <c r="G692" s="9">
        <v>2</v>
      </c>
      <c r="H692" s="9">
        <v>19</v>
      </c>
      <c r="I692" s="9">
        <v>2.5889656543731689</v>
      </c>
      <c r="J692" s="9">
        <v>2.2230167388916016</v>
      </c>
      <c r="K692" s="9">
        <v>1.6473211348056793E-2</v>
      </c>
      <c r="L692" s="9">
        <v>89.344863891601563</v>
      </c>
    </row>
    <row r="693" spans="1:12" x14ac:dyDescent="0.25">
      <c r="A693" s="5" t="str">
        <f t="shared" si="10"/>
        <v>1AllAll Customers70220</v>
      </c>
      <c r="B693" s="9">
        <v>1</v>
      </c>
      <c r="C693" t="s">
        <v>129</v>
      </c>
      <c r="D693" t="s">
        <v>136</v>
      </c>
      <c r="E693" s="9">
        <v>7</v>
      </c>
      <c r="F693" s="9">
        <v>0</v>
      </c>
      <c r="G693" s="9">
        <v>2</v>
      </c>
      <c r="H693" s="9">
        <v>20</v>
      </c>
      <c r="I693" s="9">
        <v>2.4828531742095947</v>
      </c>
      <c r="J693" s="9">
        <v>2.2215955257415771</v>
      </c>
      <c r="K693" s="9">
        <v>1.0333562269806862E-2</v>
      </c>
      <c r="L693" s="9">
        <v>86.824409484863281</v>
      </c>
    </row>
    <row r="694" spans="1:12" x14ac:dyDescent="0.25">
      <c r="A694" s="5" t="str">
        <f t="shared" si="10"/>
        <v>1AllAll Customers70221</v>
      </c>
      <c r="B694" s="9">
        <v>1</v>
      </c>
      <c r="C694" t="s">
        <v>129</v>
      </c>
      <c r="D694" t="s">
        <v>136</v>
      </c>
      <c r="E694" s="9">
        <v>7</v>
      </c>
      <c r="F694" s="9">
        <v>0</v>
      </c>
      <c r="G694" s="9">
        <v>2</v>
      </c>
      <c r="H694" s="9">
        <v>21</v>
      </c>
      <c r="I694" s="9">
        <v>2.390059232711792</v>
      </c>
      <c r="J694" s="9">
        <v>2.1509113311767578</v>
      </c>
      <c r="K694" s="9">
        <v>1.0920865461230278E-2</v>
      </c>
      <c r="L694" s="9">
        <v>84.129531860351563</v>
      </c>
    </row>
    <row r="695" spans="1:12" x14ac:dyDescent="0.25">
      <c r="A695" s="5" t="str">
        <f t="shared" si="10"/>
        <v>1AllAll Customers70222</v>
      </c>
      <c r="B695" s="9">
        <v>1</v>
      </c>
      <c r="C695" t="s">
        <v>129</v>
      </c>
      <c r="D695" t="s">
        <v>136</v>
      </c>
      <c r="E695" s="9">
        <v>7</v>
      </c>
      <c r="F695" s="9">
        <v>0</v>
      </c>
      <c r="G695" s="9">
        <v>2</v>
      </c>
      <c r="H695" s="9">
        <v>22</v>
      </c>
      <c r="I695" s="9">
        <v>2.2609455585479736</v>
      </c>
      <c r="J695" s="9">
        <v>2.699559211730957</v>
      </c>
      <c r="K695" s="9">
        <v>1.2862907722592354E-2</v>
      </c>
      <c r="L695" s="9">
        <v>81.48284912109375</v>
      </c>
    </row>
    <row r="696" spans="1:12" x14ac:dyDescent="0.25">
      <c r="A696" s="5" t="str">
        <f t="shared" si="10"/>
        <v>1AllAll Customers70223</v>
      </c>
      <c r="B696" s="9">
        <v>1</v>
      </c>
      <c r="C696" t="s">
        <v>129</v>
      </c>
      <c r="D696" t="s">
        <v>136</v>
      </c>
      <c r="E696" s="9">
        <v>7</v>
      </c>
      <c r="F696" s="9">
        <v>0</v>
      </c>
      <c r="G696" s="9">
        <v>2</v>
      </c>
      <c r="H696" s="9">
        <v>23</v>
      </c>
      <c r="I696" s="9">
        <v>2.0285539627075195</v>
      </c>
      <c r="J696" s="9">
        <v>2.1899447441101074</v>
      </c>
      <c r="K696" s="9">
        <v>9.9769355729222298E-3</v>
      </c>
      <c r="L696" s="9">
        <v>79.387504577636719</v>
      </c>
    </row>
    <row r="697" spans="1:12" x14ac:dyDescent="0.25">
      <c r="A697" s="5" t="str">
        <f t="shared" si="10"/>
        <v>1AllAll Customers70224</v>
      </c>
      <c r="B697" s="9">
        <v>1</v>
      </c>
      <c r="C697" t="s">
        <v>129</v>
      </c>
      <c r="D697" t="s">
        <v>136</v>
      </c>
      <c r="E697" s="9">
        <v>7</v>
      </c>
      <c r="F697" s="9">
        <v>0</v>
      </c>
      <c r="G697" s="9">
        <v>2</v>
      </c>
      <c r="H697" s="9">
        <v>24</v>
      </c>
      <c r="I697" s="9">
        <v>1.7098590135574341</v>
      </c>
      <c r="J697" s="9">
        <v>1.8010799884796143</v>
      </c>
      <c r="K697" s="9">
        <v>8.1538502126932144E-3</v>
      </c>
      <c r="L697" s="9">
        <v>77.72711181640625</v>
      </c>
    </row>
    <row r="698" spans="1:12" x14ac:dyDescent="0.25">
      <c r="A698" s="5" t="str">
        <f t="shared" si="10"/>
        <v>1AllAll Customers70101</v>
      </c>
      <c r="B698" s="9">
        <v>1</v>
      </c>
      <c r="C698" t="s">
        <v>129</v>
      </c>
      <c r="D698" t="s">
        <v>136</v>
      </c>
      <c r="E698" s="9">
        <v>7</v>
      </c>
      <c r="F698" s="9">
        <v>0</v>
      </c>
      <c r="G698" s="9">
        <v>10</v>
      </c>
      <c r="H698" s="9">
        <v>1</v>
      </c>
      <c r="I698" s="9">
        <v>1.5767546892166138</v>
      </c>
      <c r="J698" s="9">
        <v>1.5767546892166138</v>
      </c>
      <c r="K698" s="9">
        <v>0</v>
      </c>
      <c r="L698" s="9">
        <v>78.395927429199219</v>
      </c>
    </row>
    <row r="699" spans="1:12" x14ac:dyDescent="0.25">
      <c r="A699" s="5" t="str">
        <f t="shared" si="10"/>
        <v>1AllAll Customers70102</v>
      </c>
      <c r="B699" s="9">
        <v>1</v>
      </c>
      <c r="C699" t="s">
        <v>129</v>
      </c>
      <c r="D699" t="s">
        <v>136</v>
      </c>
      <c r="E699" s="9">
        <v>7</v>
      </c>
      <c r="F699" s="9">
        <v>0</v>
      </c>
      <c r="G699" s="9">
        <v>10</v>
      </c>
      <c r="H699" s="9">
        <v>2</v>
      </c>
      <c r="I699" s="9">
        <v>1.3483935594558716</v>
      </c>
      <c r="J699" s="9">
        <v>1.3483935594558716</v>
      </c>
      <c r="K699" s="9">
        <v>0</v>
      </c>
      <c r="L699" s="9">
        <v>77.696846008300781</v>
      </c>
    </row>
    <row r="700" spans="1:12" x14ac:dyDescent="0.25">
      <c r="A700" s="5" t="str">
        <f t="shared" si="10"/>
        <v>1AllAll Customers70103</v>
      </c>
      <c r="B700" s="9">
        <v>1</v>
      </c>
      <c r="C700" t="s">
        <v>129</v>
      </c>
      <c r="D700" t="s">
        <v>136</v>
      </c>
      <c r="E700" s="9">
        <v>7</v>
      </c>
      <c r="F700" s="9">
        <v>0</v>
      </c>
      <c r="G700" s="9">
        <v>10</v>
      </c>
      <c r="H700" s="9">
        <v>3</v>
      </c>
      <c r="I700" s="9">
        <v>1.1589145660400391</v>
      </c>
      <c r="J700" s="9">
        <v>1.1589145660400391</v>
      </c>
      <c r="K700" s="9">
        <v>0</v>
      </c>
      <c r="L700" s="9">
        <v>76.52679443359375</v>
      </c>
    </row>
    <row r="701" spans="1:12" x14ac:dyDescent="0.25">
      <c r="A701" s="5" t="str">
        <f t="shared" si="10"/>
        <v>1AllAll Customers70104</v>
      </c>
      <c r="B701" s="9">
        <v>1</v>
      </c>
      <c r="C701" t="s">
        <v>129</v>
      </c>
      <c r="D701" t="s">
        <v>136</v>
      </c>
      <c r="E701" s="9">
        <v>7</v>
      </c>
      <c r="F701" s="9">
        <v>0</v>
      </c>
      <c r="G701" s="9">
        <v>10</v>
      </c>
      <c r="H701" s="9">
        <v>4</v>
      </c>
      <c r="I701" s="9">
        <v>1.0181082487106323</v>
      </c>
      <c r="J701" s="9">
        <v>1.0181082487106323</v>
      </c>
      <c r="K701" s="9">
        <v>0</v>
      </c>
      <c r="L701" s="9">
        <v>75.467613220214844</v>
      </c>
    </row>
    <row r="702" spans="1:12" x14ac:dyDescent="0.25">
      <c r="A702" s="5" t="str">
        <f t="shared" si="10"/>
        <v>1AllAll Customers70105</v>
      </c>
      <c r="B702" s="9">
        <v>1</v>
      </c>
      <c r="C702" t="s">
        <v>129</v>
      </c>
      <c r="D702" t="s">
        <v>136</v>
      </c>
      <c r="E702" s="9">
        <v>7</v>
      </c>
      <c r="F702" s="9">
        <v>0</v>
      </c>
      <c r="G702" s="9">
        <v>10</v>
      </c>
      <c r="H702" s="9">
        <v>5</v>
      </c>
      <c r="I702" s="9">
        <v>0.92238950729370117</v>
      </c>
      <c r="J702" s="9">
        <v>0.92238950729370117</v>
      </c>
      <c r="K702" s="9">
        <v>0</v>
      </c>
      <c r="L702" s="9">
        <v>74.63128662109375</v>
      </c>
    </row>
    <row r="703" spans="1:12" x14ac:dyDescent="0.25">
      <c r="A703" s="5" t="str">
        <f t="shared" si="10"/>
        <v>1AllAll Customers70106</v>
      </c>
      <c r="B703" s="9">
        <v>1</v>
      </c>
      <c r="C703" t="s">
        <v>129</v>
      </c>
      <c r="D703" t="s">
        <v>136</v>
      </c>
      <c r="E703" s="9">
        <v>7</v>
      </c>
      <c r="F703" s="9">
        <v>0</v>
      </c>
      <c r="G703" s="9">
        <v>10</v>
      </c>
      <c r="H703" s="9">
        <v>6</v>
      </c>
      <c r="I703" s="9">
        <v>0.87624901533126831</v>
      </c>
      <c r="J703" s="9">
        <v>0.87624901533126831</v>
      </c>
      <c r="K703" s="9">
        <v>0</v>
      </c>
      <c r="L703" s="9">
        <v>74.127159118652344</v>
      </c>
    </row>
    <row r="704" spans="1:12" x14ac:dyDescent="0.25">
      <c r="A704" s="5" t="str">
        <f t="shared" si="10"/>
        <v>1AllAll Customers70107</v>
      </c>
      <c r="B704" s="9">
        <v>1</v>
      </c>
      <c r="C704" t="s">
        <v>129</v>
      </c>
      <c r="D704" t="s">
        <v>136</v>
      </c>
      <c r="E704" s="9">
        <v>7</v>
      </c>
      <c r="F704" s="9">
        <v>0</v>
      </c>
      <c r="G704" s="9">
        <v>10</v>
      </c>
      <c r="H704" s="9">
        <v>7</v>
      </c>
      <c r="I704" s="9">
        <v>0.85249495506286621</v>
      </c>
      <c r="J704" s="9">
        <v>0.85249495506286621</v>
      </c>
      <c r="K704" s="9">
        <v>0</v>
      </c>
      <c r="L704" s="9">
        <v>73.611946105957031</v>
      </c>
    </row>
    <row r="705" spans="1:12" x14ac:dyDescent="0.25">
      <c r="A705" s="5" t="str">
        <f t="shared" si="10"/>
        <v>1AllAll Customers70108</v>
      </c>
      <c r="B705" s="9">
        <v>1</v>
      </c>
      <c r="C705" t="s">
        <v>129</v>
      </c>
      <c r="D705" t="s">
        <v>136</v>
      </c>
      <c r="E705" s="9">
        <v>7</v>
      </c>
      <c r="F705" s="9">
        <v>0</v>
      </c>
      <c r="G705" s="9">
        <v>10</v>
      </c>
      <c r="H705" s="9">
        <v>8</v>
      </c>
      <c r="I705" s="9">
        <v>0.84012961387634277</v>
      </c>
      <c r="J705" s="9">
        <v>0.84012961387634277</v>
      </c>
      <c r="K705" s="9">
        <v>0</v>
      </c>
      <c r="L705" s="9">
        <v>73.831855773925781</v>
      </c>
    </row>
    <row r="706" spans="1:12" x14ac:dyDescent="0.25">
      <c r="A706" s="5" t="str">
        <f t="shared" si="10"/>
        <v>1AllAll Customers70109</v>
      </c>
      <c r="B706" s="9">
        <v>1</v>
      </c>
      <c r="C706" t="s">
        <v>129</v>
      </c>
      <c r="D706" t="s">
        <v>136</v>
      </c>
      <c r="E706" s="9">
        <v>7</v>
      </c>
      <c r="F706" s="9">
        <v>0</v>
      </c>
      <c r="G706" s="9">
        <v>10</v>
      </c>
      <c r="H706" s="9">
        <v>9</v>
      </c>
      <c r="I706" s="9">
        <v>0.78445255756378174</v>
      </c>
      <c r="J706" s="9">
        <v>0.78445255756378174</v>
      </c>
      <c r="K706" s="9">
        <v>0</v>
      </c>
      <c r="L706" s="9">
        <v>76.424095153808594</v>
      </c>
    </row>
    <row r="707" spans="1:12" x14ac:dyDescent="0.25">
      <c r="A707" s="5" t="str">
        <f t="shared" ref="A707:A770" si="11">B707&amp;C707&amp;D707&amp;E707&amp;F707&amp;G707&amp;H707</f>
        <v>1AllAll Customers701010</v>
      </c>
      <c r="B707" s="9">
        <v>1</v>
      </c>
      <c r="C707" t="s">
        <v>129</v>
      </c>
      <c r="D707" t="s">
        <v>136</v>
      </c>
      <c r="E707" s="9">
        <v>7</v>
      </c>
      <c r="F707" s="9">
        <v>0</v>
      </c>
      <c r="G707" s="9">
        <v>10</v>
      </c>
      <c r="H707" s="9">
        <v>10</v>
      </c>
      <c r="I707" s="9">
        <v>0.73504596948623657</v>
      </c>
      <c r="J707" s="9">
        <v>0.73504596948623657</v>
      </c>
      <c r="K707" s="9">
        <v>0</v>
      </c>
      <c r="L707" s="9">
        <v>80.08465576171875</v>
      </c>
    </row>
    <row r="708" spans="1:12" x14ac:dyDescent="0.25">
      <c r="A708" s="5" t="str">
        <f t="shared" si="11"/>
        <v>1AllAll Customers701011</v>
      </c>
      <c r="B708" s="9">
        <v>1</v>
      </c>
      <c r="C708" t="s">
        <v>129</v>
      </c>
      <c r="D708" t="s">
        <v>136</v>
      </c>
      <c r="E708" s="9">
        <v>7</v>
      </c>
      <c r="F708" s="9">
        <v>0</v>
      </c>
      <c r="G708" s="9">
        <v>10</v>
      </c>
      <c r="H708" s="9">
        <v>11</v>
      </c>
      <c r="I708" s="9">
        <v>0.81211608648300171</v>
      </c>
      <c r="J708" s="9">
        <v>0.81211608648300171</v>
      </c>
      <c r="K708" s="9">
        <v>0</v>
      </c>
      <c r="L708" s="9">
        <v>84.098075866699219</v>
      </c>
    </row>
    <row r="709" spans="1:12" x14ac:dyDescent="0.25">
      <c r="A709" s="5" t="str">
        <f t="shared" si="11"/>
        <v>1AllAll Customers701012</v>
      </c>
      <c r="B709" s="9">
        <v>1</v>
      </c>
      <c r="C709" t="s">
        <v>129</v>
      </c>
      <c r="D709" t="s">
        <v>136</v>
      </c>
      <c r="E709" s="9">
        <v>7</v>
      </c>
      <c r="F709" s="9">
        <v>0</v>
      </c>
      <c r="G709" s="9">
        <v>10</v>
      </c>
      <c r="H709" s="9">
        <v>12</v>
      </c>
      <c r="I709" s="9">
        <v>1.0105884075164795</v>
      </c>
      <c r="J709" s="9">
        <v>1.0105884075164795</v>
      </c>
      <c r="K709" s="9">
        <v>0</v>
      </c>
      <c r="L709" s="9">
        <v>87.733200073242188</v>
      </c>
    </row>
    <row r="710" spans="1:12" x14ac:dyDescent="0.25">
      <c r="A710" s="5" t="str">
        <f t="shared" si="11"/>
        <v>1AllAll Customers701013</v>
      </c>
      <c r="B710" s="9">
        <v>1</v>
      </c>
      <c r="C710" t="s">
        <v>129</v>
      </c>
      <c r="D710" t="s">
        <v>136</v>
      </c>
      <c r="E710" s="9">
        <v>7</v>
      </c>
      <c r="F710" s="9">
        <v>0</v>
      </c>
      <c r="G710" s="9">
        <v>10</v>
      </c>
      <c r="H710" s="9">
        <v>13</v>
      </c>
      <c r="I710" s="9">
        <v>1.3051908016204834</v>
      </c>
      <c r="J710" s="9">
        <v>1.3051908016204834</v>
      </c>
      <c r="K710" s="9">
        <v>0</v>
      </c>
      <c r="L710" s="9">
        <v>90.324127197265625</v>
      </c>
    </row>
    <row r="711" spans="1:12" x14ac:dyDescent="0.25">
      <c r="A711" s="5" t="str">
        <f t="shared" si="11"/>
        <v>1AllAll Customers701014</v>
      </c>
      <c r="B711" s="9">
        <v>1</v>
      </c>
      <c r="C711" t="s">
        <v>129</v>
      </c>
      <c r="D711" t="s">
        <v>136</v>
      </c>
      <c r="E711" s="9">
        <v>7</v>
      </c>
      <c r="F711" s="9">
        <v>0</v>
      </c>
      <c r="G711" s="9">
        <v>10</v>
      </c>
      <c r="H711" s="9">
        <v>14</v>
      </c>
      <c r="I711" s="9">
        <v>1.6398671865463257</v>
      </c>
      <c r="J711" s="9">
        <v>1.6398671865463257</v>
      </c>
      <c r="K711" s="9">
        <v>0</v>
      </c>
      <c r="L711" s="9">
        <v>92.28363037109375</v>
      </c>
    </row>
    <row r="712" spans="1:12" x14ac:dyDescent="0.25">
      <c r="A712" s="5" t="str">
        <f t="shared" si="11"/>
        <v>1AllAll Customers701015</v>
      </c>
      <c r="B712" s="9">
        <v>1</v>
      </c>
      <c r="C712" t="s">
        <v>129</v>
      </c>
      <c r="D712" t="s">
        <v>136</v>
      </c>
      <c r="E712" s="9">
        <v>7</v>
      </c>
      <c r="F712" s="9">
        <v>0</v>
      </c>
      <c r="G712" s="9">
        <v>10</v>
      </c>
      <c r="H712" s="9">
        <v>15</v>
      </c>
      <c r="I712" s="9">
        <v>1.963387131690979</v>
      </c>
      <c r="J712" s="9">
        <v>1.963387131690979</v>
      </c>
      <c r="K712" s="9">
        <v>0</v>
      </c>
      <c r="L712" s="9">
        <v>93.51617431640625</v>
      </c>
    </row>
    <row r="713" spans="1:12" x14ac:dyDescent="0.25">
      <c r="A713" s="5" t="str">
        <f t="shared" si="11"/>
        <v>1AllAll Customers701016</v>
      </c>
      <c r="B713" s="9">
        <v>1</v>
      </c>
      <c r="C713" t="s">
        <v>129</v>
      </c>
      <c r="D713" t="s">
        <v>136</v>
      </c>
      <c r="E713" s="9">
        <v>7</v>
      </c>
      <c r="F713" s="9">
        <v>0</v>
      </c>
      <c r="G713" s="9">
        <v>10</v>
      </c>
      <c r="H713" s="9">
        <v>16</v>
      </c>
      <c r="I713" s="9">
        <v>2.3115460872650146</v>
      </c>
      <c r="J713" s="9">
        <v>2.3115460872650146</v>
      </c>
      <c r="K713" s="9">
        <v>0</v>
      </c>
      <c r="L713" s="9">
        <v>94.045372009277344</v>
      </c>
    </row>
    <row r="714" spans="1:12" x14ac:dyDescent="0.25">
      <c r="A714" s="5" t="str">
        <f t="shared" si="11"/>
        <v>1AllAll Customers701017</v>
      </c>
      <c r="B714" s="9">
        <v>1</v>
      </c>
      <c r="C714" t="s">
        <v>129</v>
      </c>
      <c r="D714" t="s">
        <v>136</v>
      </c>
      <c r="E714" s="9">
        <v>7</v>
      </c>
      <c r="F714" s="9">
        <v>0</v>
      </c>
      <c r="G714" s="9">
        <v>10</v>
      </c>
      <c r="H714" s="9">
        <v>17</v>
      </c>
      <c r="I714" s="9">
        <v>2.5898041725158691</v>
      </c>
      <c r="J714" s="9">
        <v>1.5633916854858398</v>
      </c>
      <c r="K714" s="9">
        <v>1.6134042292833328E-2</v>
      </c>
      <c r="L714" s="9">
        <v>93.353996276855469</v>
      </c>
    </row>
    <row r="715" spans="1:12" x14ac:dyDescent="0.25">
      <c r="A715" s="5" t="str">
        <f t="shared" si="11"/>
        <v>1AllAll Customers701018</v>
      </c>
      <c r="B715" s="9">
        <v>1</v>
      </c>
      <c r="C715" t="s">
        <v>129</v>
      </c>
      <c r="D715" t="s">
        <v>136</v>
      </c>
      <c r="E715" s="9">
        <v>7</v>
      </c>
      <c r="F715" s="9">
        <v>0</v>
      </c>
      <c r="G715" s="9">
        <v>10</v>
      </c>
      <c r="H715" s="9">
        <v>18</v>
      </c>
      <c r="I715" s="9">
        <v>2.831369161605835</v>
      </c>
      <c r="J715" s="9">
        <v>2.2098319530487061</v>
      </c>
      <c r="K715" s="9">
        <v>2.7478596195578575E-2</v>
      </c>
      <c r="L715" s="9">
        <v>92.835739135742188</v>
      </c>
    </row>
    <row r="716" spans="1:12" x14ac:dyDescent="0.25">
      <c r="A716" s="5" t="str">
        <f t="shared" si="11"/>
        <v>1AllAll Customers701019</v>
      </c>
      <c r="B716" s="9">
        <v>1</v>
      </c>
      <c r="C716" t="s">
        <v>129</v>
      </c>
      <c r="D716" t="s">
        <v>136</v>
      </c>
      <c r="E716" s="9">
        <v>7</v>
      </c>
      <c r="F716" s="9">
        <v>0</v>
      </c>
      <c r="G716" s="9">
        <v>10</v>
      </c>
      <c r="H716" s="9">
        <v>19</v>
      </c>
      <c r="I716" s="9">
        <v>2.9095869064331055</v>
      </c>
      <c r="J716" s="9">
        <v>2.5189752578735352</v>
      </c>
      <c r="K716" s="9">
        <v>1.5758052468299866E-2</v>
      </c>
      <c r="L716" s="9">
        <v>91.23944091796875</v>
      </c>
    </row>
    <row r="717" spans="1:12" x14ac:dyDescent="0.25">
      <c r="A717" s="5" t="str">
        <f t="shared" si="11"/>
        <v>1AllAll Customers701020</v>
      </c>
      <c r="B717" s="9">
        <v>1</v>
      </c>
      <c r="C717" t="s">
        <v>129</v>
      </c>
      <c r="D717" t="s">
        <v>136</v>
      </c>
      <c r="E717" s="9">
        <v>7</v>
      </c>
      <c r="F717" s="9">
        <v>0</v>
      </c>
      <c r="G717" s="9">
        <v>10</v>
      </c>
      <c r="H717" s="9">
        <v>20</v>
      </c>
      <c r="I717" s="9">
        <v>2.7620620727539063</v>
      </c>
      <c r="J717" s="9">
        <v>2.4850080013275146</v>
      </c>
      <c r="K717" s="9">
        <v>1.2498554773628712E-2</v>
      </c>
      <c r="L717" s="9">
        <v>88.749763488769531</v>
      </c>
    </row>
    <row r="718" spans="1:12" x14ac:dyDescent="0.25">
      <c r="A718" s="5" t="str">
        <f t="shared" si="11"/>
        <v>1AllAll Customers701021</v>
      </c>
      <c r="B718" s="9">
        <v>1</v>
      </c>
      <c r="C718" t="s">
        <v>129</v>
      </c>
      <c r="D718" t="s">
        <v>136</v>
      </c>
      <c r="E718" s="9">
        <v>7</v>
      </c>
      <c r="F718" s="9">
        <v>0</v>
      </c>
      <c r="G718" s="9">
        <v>10</v>
      </c>
      <c r="H718" s="9">
        <v>21</v>
      </c>
      <c r="I718" s="9">
        <v>2.6388258934020996</v>
      </c>
      <c r="J718" s="9">
        <v>2.3885631561279297</v>
      </c>
      <c r="K718" s="9">
        <v>1.0053914040327072E-2</v>
      </c>
      <c r="L718" s="9">
        <v>85.484283447265625</v>
      </c>
    </row>
    <row r="719" spans="1:12" x14ac:dyDescent="0.25">
      <c r="A719" s="5" t="str">
        <f t="shared" si="11"/>
        <v>1AllAll Customers701022</v>
      </c>
      <c r="B719" s="9">
        <v>1</v>
      </c>
      <c r="C719" t="s">
        <v>129</v>
      </c>
      <c r="D719" t="s">
        <v>136</v>
      </c>
      <c r="E719" s="9">
        <v>7</v>
      </c>
      <c r="F719" s="9">
        <v>0</v>
      </c>
      <c r="G719" s="9">
        <v>10</v>
      </c>
      <c r="H719" s="9">
        <v>22</v>
      </c>
      <c r="I719" s="9">
        <v>2.485832691192627</v>
      </c>
      <c r="J719" s="9">
        <v>2.9284241199493408</v>
      </c>
      <c r="K719" s="9">
        <v>1.28630381077528E-2</v>
      </c>
      <c r="L719" s="9">
        <v>81.819969177246094</v>
      </c>
    </row>
    <row r="720" spans="1:12" x14ac:dyDescent="0.25">
      <c r="A720" s="5" t="str">
        <f t="shared" si="11"/>
        <v>1AllAll Customers701023</v>
      </c>
      <c r="B720" s="9">
        <v>1</v>
      </c>
      <c r="C720" t="s">
        <v>129</v>
      </c>
      <c r="D720" t="s">
        <v>136</v>
      </c>
      <c r="E720" s="9">
        <v>7</v>
      </c>
      <c r="F720" s="9">
        <v>0</v>
      </c>
      <c r="G720" s="9">
        <v>10</v>
      </c>
      <c r="H720" s="9">
        <v>23</v>
      </c>
      <c r="I720" s="9">
        <v>2.2252018451690674</v>
      </c>
      <c r="J720" s="9">
        <v>2.3912961483001709</v>
      </c>
      <c r="K720" s="9">
        <v>1.0132862254977226E-2</v>
      </c>
      <c r="L720" s="9">
        <v>80.087165832519531</v>
      </c>
    </row>
    <row r="721" spans="1:12" x14ac:dyDescent="0.25">
      <c r="A721" s="5" t="str">
        <f t="shared" si="11"/>
        <v>1AllAll Customers701024</v>
      </c>
      <c r="B721" s="9">
        <v>1</v>
      </c>
      <c r="C721" t="s">
        <v>129</v>
      </c>
      <c r="D721" t="s">
        <v>136</v>
      </c>
      <c r="E721" s="9">
        <v>7</v>
      </c>
      <c r="F721" s="9">
        <v>0</v>
      </c>
      <c r="G721" s="9">
        <v>10</v>
      </c>
      <c r="H721" s="9">
        <v>24</v>
      </c>
      <c r="I721" s="9">
        <v>1.8632135391235352</v>
      </c>
      <c r="J721" s="9">
        <v>1.9592446088790894</v>
      </c>
      <c r="K721" s="9">
        <v>8.4292944520711899E-3</v>
      </c>
      <c r="L721" s="9">
        <v>78.631118774414063</v>
      </c>
    </row>
    <row r="722" spans="1:12" x14ac:dyDescent="0.25">
      <c r="A722" s="5" t="str">
        <f t="shared" si="11"/>
        <v>1AllAll Customers7121</v>
      </c>
      <c r="B722" s="9">
        <v>1</v>
      </c>
      <c r="C722" t="s">
        <v>129</v>
      </c>
      <c r="D722" t="s">
        <v>136</v>
      </c>
      <c r="E722" s="9">
        <v>7</v>
      </c>
      <c r="F722" s="9">
        <v>1</v>
      </c>
      <c r="G722" s="9">
        <v>2</v>
      </c>
      <c r="H722" s="9">
        <v>1</v>
      </c>
      <c r="I722" s="9">
        <v>1.3111158609390259</v>
      </c>
      <c r="J722" s="9">
        <v>1.3111158609390259</v>
      </c>
      <c r="K722" s="9">
        <v>0</v>
      </c>
      <c r="L722" s="9">
        <v>73.621612548828125</v>
      </c>
    </row>
    <row r="723" spans="1:12" x14ac:dyDescent="0.25">
      <c r="A723" s="5" t="str">
        <f t="shared" si="11"/>
        <v>1AllAll Customers7122</v>
      </c>
      <c r="B723" s="9">
        <v>1</v>
      </c>
      <c r="C723" t="s">
        <v>129</v>
      </c>
      <c r="D723" t="s">
        <v>136</v>
      </c>
      <c r="E723" s="9">
        <v>7</v>
      </c>
      <c r="F723" s="9">
        <v>1</v>
      </c>
      <c r="G723" s="9">
        <v>2</v>
      </c>
      <c r="H723" s="9">
        <v>2</v>
      </c>
      <c r="I723" s="9">
        <v>1.1061656475067139</v>
      </c>
      <c r="J723" s="9">
        <v>1.1061656475067139</v>
      </c>
      <c r="K723" s="9">
        <v>0</v>
      </c>
      <c r="L723" s="9">
        <v>72.644577026367188</v>
      </c>
    </row>
    <row r="724" spans="1:12" x14ac:dyDescent="0.25">
      <c r="A724" s="5" t="str">
        <f t="shared" si="11"/>
        <v>1AllAll Customers7123</v>
      </c>
      <c r="B724" s="9">
        <v>1</v>
      </c>
      <c r="C724" t="s">
        <v>129</v>
      </c>
      <c r="D724" t="s">
        <v>136</v>
      </c>
      <c r="E724" s="9">
        <v>7</v>
      </c>
      <c r="F724" s="9">
        <v>1</v>
      </c>
      <c r="G724" s="9">
        <v>2</v>
      </c>
      <c r="H724" s="9">
        <v>3</v>
      </c>
      <c r="I724" s="9">
        <v>0.954975426197052</v>
      </c>
      <c r="J724" s="9">
        <v>0.954975426197052</v>
      </c>
      <c r="K724" s="9">
        <v>0</v>
      </c>
      <c r="L724" s="9">
        <v>71.642662048339844</v>
      </c>
    </row>
    <row r="725" spans="1:12" x14ac:dyDescent="0.25">
      <c r="A725" s="5" t="str">
        <f t="shared" si="11"/>
        <v>1AllAll Customers7124</v>
      </c>
      <c r="B725" s="9">
        <v>1</v>
      </c>
      <c r="C725" t="s">
        <v>129</v>
      </c>
      <c r="D725" t="s">
        <v>136</v>
      </c>
      <c r="E725" s="9">
        <v>7</v>
      </c>
      <c r="F725" s="9">
        <v>1</v>
      </c>
      <c r="G725" s="9">
        <v>2</v>
      </c>
      <c r="H725" s="9">
        <v>4</v>
      </c>
      <c r="I725" s="9">
        <v>0.8508644700050354</v>
      </c>
      <c r="J725" s="9">
        <v>0.8508644700050354</v>
      </c>
      <c r="K725" s="9">
        <v>0</v>
      </c>
      <c r="L725" s="9">
        <v>70.855926513671875</v>
      </c>
    </row>
    <row r="726" spans="1:12" x14ac:dyDescent="0.25">
      <c r="A726" s="5" t="str">
        <f t="shared" si="11"/>
        <v>1AllAll Customers7125</v>
      </c>
      <c r="B726" s="9">
        <v>1</v>
      </c>
      <c r="C726" t="s">
        <v>129</v>
      </c>
      <c r="D726" t="s">
        <v>136</v>
      </c>
      <c r="E726" s="9">
        <v>7</v>
      </c>
      <c r="F726" s="9">
        <v>1</v>
      </c>
      <c r="G726" s="9">
        <v>2</v>
      </c>
      <c r="H726" s="9">
        <v>5</v>
      </c>
      <c r="I726" s="9">
        <v>0.78474271297454834</v>
      </c>
      <c r="J726" s="9">
        <v>0.78474271297454834</v>
      </c>
      <c r="K726" s="9">
        <v>0</v>
      </c>
      <c r="L726" s="9">
        <v>70.327247619628906</v>
      </c>
    </row>
    <row r="727" spans="1:12" x14ac:dyDescent="0.25">
      <c r="A727" s="5" t="str">
        <f t="shared" si="11"/>
        <v>1AllAll Customers7126</v>
      </c>
      <c r="B727" s="9">
        <v>1</v>
      </c>
      <c r="C727" t="s">
        <v>129</v>
      </c>
      <c r="D727" t="s">
        <v>136</v>
      </c>
      <c r="E727" s="9">
        <v>7</v>
      </c>
      <c r="F727" s="9">
        <v>1</v>
      </c>
      <c r="G727" s="9">
        <v>2</v>
      </c>
      <c r="H727" s="9">
        <v>6</v>
      </c>
      <c r="I727" s="9">
        <v>0.74940955638885498</v>
      </c>
      <c r="J727" s="9">
        <v>0.74940955638885498</v>
      </c>
      <c r="K727" s="9">
        <v>0</v>
      </c>
      <c r="L727" s="9">
        <v>69.793533325195313</v>
      </c>
    </row>
    <row r="728" spans="1:12" x14ac:dyDescent="0.25">
      <c r="A728" s="5" t="str">
        <f t="shared" si="11"/>
        <v>1AllAll Customers7127</v>
      </c>
      <c r="B728" s="9">
        <v>1</v>
      </c>
      <c r="C728" t="s">
        <v>129</v>
      </c>
      <c r="D728" t="s">
        <v>136</v>
      </c>
      <c r="E728" s="9">
        <v>7</v>
      </c>
      <c r="F728" s="9">
        <v>1</v>
      </c>
      <c r="G728" s="9">
        <v>2</v>
      </c>
      <c r="H728" s="9">
        <v>7</v>
      </c>
      <c r="I728" s="9">
        <v>0.73744559288024902</v>
      </c>
      <c r="J728" s="9">
        <v>0.73744559288024902</v>
      </c>
      <c r="K728" s="9">
        <v>0</v>
      </c>
      <c r="L728" s="9">
        <v>69.206153869628906</v>
      </c>
    </row>
    <row r="729" spans="1:12" x14ac:dyDescent="0.25">
      <c r="A729" s="5" t="str">
        <f t="shared" si="11"/>
        <v>1AllAll Customers7128</v>
      </c>
      <c r="B729" s="9">
        <v>1</v>
      </c>
      <c r="C729" t="s">
        <v>129</v>
      </c>
      <c r="D729" t="s">
        <v>136</v>
      </c>
      <c r="E729" s="9">
        <v>7</v>
      </c>
      <c r="F729" s="9">
        <v>1</v>
      </c>
      <c r="G729" s="9">
        <v>2</v>
      </c>
      <c r="H729" s="9">
        <v>8</v>
      </c>
      <c r="I729" s="9">
        <v>0.71219134330749512</v>
      </c>
      <c r="J729" s="9">
        <v>0.71219134330749512</v>
      </c>
      <c r="K729" s="9">
        <v>0</v>
      </c>
      <c r="L729" s="9">
        <v>69.652168273925781</v>
      </c>
    </row>
    <row r="730" spans="1:12" x14ac:dyDescent="0.25">
      <c r="A730" s="5" t="str">
        <f t="shared" si="11"/>
        <v>1AllAll Customers7129</v>
      </c>
      <c r="B730" s="9">
        <v>1</v>
      </c>
      <c r="C730" t="s">
        <v>129</v>
      </c>
      <c r="D730" t="s">
        <v>136</v>
      </c>
      <c r="E730" s="9">
        <v>7</v>
      </c>
      <c r="F730" s="9">
        <v>1</v>
      </c>
      <c r="G730" s="9">
        <v>2</v>
      </c>
      <c r="H730" s="9">
        <v>9</v>
      </c>
      <c r="I730" s="9">
        <v>0.65187448263168335</v>
      </c>
      <c r="J730" s="9">
        <v>0.65187448263168335</v>
      </c>
      <c r="K730" s="9">
        <v>0</v>
      </c>
      <c r="L730" s="9">
        <v>72.577606201171875</v>
      </c>
    </row>
    <row r="731" spans="1:12" x14ac:dyDescent="0.25">
      <c r="A731" s="5" t="str">
        <f t="shared" si="11"/>
        <v>1AllAll Customers71210</v>
      </c>
      <c r="B731" s="9">
        <v>1</v>
      </c>
      <c r="C731" t="s">
        <v>129</v>
      </c>
      <c r="D731" t="s">
        <v>136</v>
      </c>
      <c r="E731" s="9">
        <v>7</v>
      </c>
      <c r="F731" s="9">
        <v>1</v>
      </c>
      <c r="G731" s="9">
        <v>2</v>
      </c>
      <c r="H731" s="9">
        <v>10</v>
      </c>
      <c r="I731" s="9">
        <v>0.61836206912994385</v>
      </c>
      <c r="J731" s="9">
        <v>0.61836206912994385</v>
      </c>
      <c r="K731" s="9">
        <v>0</v>
      </c>
      <c r="L731" s="9">
        <v>76.585708618164063</v>
      </c>
    </row>
    <row r="732" spans="1:12" x14ac:dyDescent="0.25">
      <c r="A732" s="5" t="str">
        <f t="shared" si="11"/>
        <v>1AllAll Customers71211</v>
      </c>
      <c r="B732" s="9">
        <v>1</v>
      </c>
      <c r="C732" t="s">
        <v>129</v>
      </c>
      <c r="D732" t="s">
        <v>136</v>
      </c>
      <c r="E732" s="9">
        <v>7</v>
      </c>
      <c r="F732" s="9">
        <v>1</v>
      </c>
      <c r="G732" s="9">
        <v>2</v>
      </c>
      <c r="H732" s="9">
        <v>11</v>
      </c>
      <c r="I732" s="9">
        <v>0.66712820529937744</v>
      </c>
      <c r="J732" s="9">
        <v>0.66712820529937744</v>
      </c>
      <c r="K732" s="9">
        <v>0</v>
      </c>
      <c r="L732" s="9">
        <v>80.73016357421875</v>
      </c>
    </row>
    <row r="733" spans="1:12" x14ac:dyDescent="0.25">
      <c r="A733" s="5" t="str">
        <f t="shared" si="11"/>
        <v>1AllAll Customers71212</v>
      </c>
      <c r="B733" s="9">
        <v>1</v>
      </c>
      <c r="C733" t="s">
        <v>129</v>
      </c>
      <c r="D733" t="s">
        <v>136</v>
      </c>
      <c r="E733" s="9">
        <v>7</v>
      </c>
      <c r="F733" s="9">
        <v>1</v>
      </c>
      <c r="G733" s="9">
        <v>2</v>
      </c>
      <c r="H733" s="9">
        <v>12</v>
      </c>
      <c r="I733" s="9">
        <v>0.80341446399688721</v>
      </c>
      <c r="J733" s="9">
        <v>0.80341446399688721</v>
      </c>
      <c r="K733" s="9">
        <v>0</v>
      </c>
      <c r="L733" s="9">
        <v>84.561302185058594</v>
      </c>
    </row>
    <row r="734" spans="1:12" x14ac:dyDescent="0.25">
      <c r="A734" s="5" t="str">
        <f t="shared" si="11"/>
        <v>1AllAll Customers71213</v>
      </c>
      <c r="B734" s="9">
        <v>1</v>
      </c>
      <c r="C734" t="s">
        <v>129</v>
      </c>
      <c r="D734" t="s">
        <v>136</v>
      </c>
      <c r="E734" s="9">
        <v>7</v>
      </c>
      <c r="F734" s="9">
        <v>1</v>
      </c>
      <c r="G734" s="9">
        <v>2</v>
      </c>
      <c r="H734" s="9">
        <v>13</v>
      </c>
      <c r="I734" s="9">
        <v>1.0278120040893555</v>
      </c>
      <c r="J734" s="9">
        <v>1.0278120040893555</v>
      </c>
      <c r="K734" s="9">
        <v>0</v>
      </c>
      <c r="L734" s="9">
        <v>87.671195983886719</v>
      </c>
    </row>
    <row r="735" spans="1:12" x14ac:dyDescent="0.25">
      <c r="A735" s="5" t="str">
        <f t="shared" si="11"/>
        <v>1AllAll Customers71214</v>
      </c>
      <c r="B735" s="9">
        <v>1</v>
      </c>
      <c r="C735" t="s">
        <v>129</v>
      </c>
      <c r="D735" t="s">
        <v>136</v>
      </c>
      <c r="E735" s="9">
        <v>7</v>
      </c>
      <c r="F735" s="9">
        <v>1</v>
      </c>
      <c r="G735" s="9">
        <v>2</v>
      </c>
      <c r="H735" s="9">
        <v>14</v>
      </c>
      <c r="I735" s="9">
        <v>1.3105605840682983</v>
      </c>
      <c r="J735" s="9">
        <v>1.3105605840682983</v>
      </c>
      <c r="K735" s="9">
        <v>0</v>
      </c>
      <c r="L735" s="9">
        <v>89.377349853515625</v>
      </c>
    </row>
    <row r="736" spans="1:12" x14ac:dyDescent="0.25">
      <c r="A736" s="5" t="str">
        <f t="shared" si="11"/>
        <v>1AllAll Customers71215</v>
      </c>
      <c r="B736" s="9">
        <v>1</v>
      </c>
      <c r="C736" t="s">
        <v>129</v>
      </c>
      <c r="D736" t="s">
        <v>136</v>
      </c>
      <c r="E736" s="9">
        <v>7</v>
      </c>
      <c r="F736" s="9">
        <v>1</v>
      </c>
      <c r="G736" s="9">
        <v>2</v>
      </c>
      <c r="H736" s="9">
        <v>15</v>
      </c>
      <c r="I736" s="9">
        <v>1.5957580804824829</v>
      </c>
      <c r="J736" s="9">
        <v>1.5957580804824829</v>
      </c>
      <c r="K736" s="9">
        <v>0</v>
      </c>
      <c r="L736" s="9">
        <v>91.187179565429688</v>
      </c>
    </row>
    <row r="737" spans="1:12" x14ac:dyDescent="0.25">
      <c r="A737" s="5" t="str">
        <f t="shared" si="11"/>
        <v>1AllAll Customers71216</v>
      </c>
      <c r="B737" s="9">
        <v>1</v>
      </c>
      <c r="C737" t="s">
        <v>129</v>
      </c>
      <c r="D737" t="s">
        <v>136</v>
      </c>
      <c r="E737" s="9">
        <v>7</v>
      </c>
      <c r="F737" s="9">
        <v>1</v>
      </c>
      <c r="G737" s="9">
        <v>2</v>
      </c>
      <c r="H737" s="9">
        <v>16</v>
      </c>
      <c r="I737" s="9">
        <v>1.921904444694519</v>
      </c>
      <c r="J737" s="9">
        <v>1.921904444694519</v>
      </c>
      <c r="K737" s="9">
        <v>0</v>
      </c>
      <c r="L737" s="9">
        <v>91.892036437988281</v>
      </c>
    </row>
    <row r="738" spans="1:12" x14ac:dyDescent="0.25">
      <c r="A738" s="5" t="str">
        <f t="shared" si="11"/>
        <v>1AllAll Customers71217</v>
      </c>
      <c r="B738" s="9">
        <v>1</v>
      </c>
      <c r="C738" t="s">
        <v>129</v>
      </c>
      <c r="D738" t="s">
        <v>136</v>
      </c>
      <c r="E738" s="9">
        <v>7</v>
      </c>
      <c r="F738" s="9">
        <v>1</v>
      </c>
      <c r="G738" s="9">
        <v>2</v>
      </c>
      <c r="H738" s="9">
        <v>17</v>
      </c>
      <c r="I738" s="9">
        <v>2.1926364898681641</v>
      </c>
      <c r="J738" s="9">
        <v>1.1792633533477783</v>
      </c>
      <c r="K738" s="9">
        <v>1.549907773733139E-2</v>
      </c>
      <c r="L738" s="9">
        <v>92.774131774902344</v>
      </c>
    </row>
    <row r="739" spans="1:12" x14ac:dyDescent="0.25">
      <c r="A739" s="5" t="str">
        <f t="shared" si="11"/>
        <v>1AllAll Customers71218</v>
      </c>
      <c r="B739" s="9">
        <v>1</v>
      </c>
      <c r="C739" t="s">
        <v>129</v>
      </c>
      <c r="D739" t="s">
        <v>136</v>
      </c>
      <c r="E739" s="9">
        <v>7</v>
      </c>
      <c r="F739" s="9">
        <v>1</v>
      </c>
      <c r="G739" s="9">
        <v>2</v>
      </c>
      <c r="H739" s="9">
        <v>18</v>
      </c>
      <c r="I739" s="9">
        <v>2.4261248111724854</v>
      </c>
      <c r="J739" s="9">
        <v>1.8191303014755249</v>
      </c>
      <c r="K739" s="9">
        <v>2.6799846440553665E-2</v>
      </c>
      <c r="L739" s="9">
        <v>92.085762023925781</v>
      </c>
    </row>
    <row r="740" spans="1:12" x14ac:dyDescent="0.25">
      <c r="A740" s="5" t="str">
        <f t="shared" si="11"/>
        <v>1AllAll Customers71219</v>
      </c>
      <c r="B740" s="9">
        <v>1</v>
      </c>
      <c r="C740" t="s">
        <v>129</v>
      </c>
      <c r="D740" t="s">
        <v>136</v>
      </c>
      <c r="E740" s="9">
        <v>7</v>
      </c>
      <c r="F740" s="9">
        <v>1</v>
      </c>
      <c r="G740" s="9">
        <v>2</v>
      </c>
      <c r="H740" s="9">
        <v>19</v>
      </c>
      <c r="I740" s="9">
        <v>2.5285694599151611</v>
      </c>
      <c r="J740" s="9">
        <v>2.1524772644042969</v>
      </c>
      <c r="K740" s="9">
        <v>1.602545939385891E-2</v>
      </c>
      <c r="L740" s="9">
        <v>90.124076843261719</v>
      </c>
    </row>
    <row r="741" spans="1:12" x14ac:dyDescent="0.25">
      <c r="A741" s="5" t="str">
        <f t="shared" si="11"/>
        <v>1AllAll Customers71220</v>
      </c>
      <c r="B741" s="9">
        <v>1</v>
      </c>
      <c r="C741" t="s">
        <v>129</v>
      </c>
      <c r="D741" t="s">
        <v>136</v>
      </c>
      <c r="E741" s="9">
        <v>7</v>
      </c>
      <c r="F741" s="9">
        <v>1</v>
      </c>
      <c r="G741" s="9">
        <v>2</v>
      </c>
      <c r="H741" s="9">
        <v>20</v>
      </c>
      <c r="I741" s="9">
        <v>2.4423911571502686</v>
      </c>
      <c r="J741" s="9">
        <v>2.173569917678833</v>
      </c>
      <c r="K741" s="9">
        <v>1.1152714490890503E-2</v>
      </c>
      <c r="L741" s="9">
        <v>87.746299743652344</v>
      </c>
    </row>
    <row r="742" spans="1:12" x14ac:dyDescent="0.25">
      <c r="A742" s="5" t="str">
        <f t="shared" si="11"/>
        <v>1AllAll Customers71221</v>
      </c>
      <c r="B742" s="9">
        <v>1</v>
      </c>
      <c r="C742" t="s">
        <v>129</v>
      </c>
      <c r="D742" t="s">
        <v>136</v>
      </c>
      <c r="E742" s="9">
        <v>7</v>
      </c>
      <c r="F742" s="9">
        <v>1</v>
      </c>
      <c r="G742" s="9">
        <v>2</v>
      </c>
      <c r="H742" s="9">
        <v>21</v>
      </c>
      <c r="I742" s="9">
        <v>2.352226734161377</v>
      </c>
      <c r="J742" s="9">
        <v>2.1099987030029297</v>
      </c>
      <c r="K742" s="9">
        <v>1.0574229992926121E-2</v>
      </c>
      <c r="L742" s="9">
        <v>84.504966735839844</v>
      </c>
    </row>
    <row r="743" spans="1:12" x14ac:dyDescent="0.25">
      <c r="A743" s="5" t="str">
        <f t="shared" si="11"/>
        <v>1AllAll Customers71222</v>
      </c>
      <c r="B743" s="9">
        <v>1</v>
      </c>
      <c r="C743" t="s">
        <v>129</v>
      </c>
      <c r="D743" t="s">
        <v>136</v>
      </c>
      <c r="E743" s="9">
        <v>7</v>
      </c>
      <c r="F743" s="9">
        <v>1</v>
      </c>
      <c r="G743" s="9">
        <v>2</v>
      </c>
      <c r="H743" s="9">
        <v>22</v>
      </c>
      <c r="I743" s="9">
        <v>2.2161934375762939</v>
      </c>
      <c r="J743" s="9">
        <v>2.6459505558013916</v>
      </c>
      <c r="K743" s="9">
        <v>1.3368451967835426E-2</v>
      </c>
      <c r="L743" s="9">
        <v>80.732223510742188</v>
      </c>
    </row>
    <row r="744" spans="1:12" x14ac:dyDescent="0.25">
      <c r="A744" s="5" t="str">
        <f t="shared" si="11"/>
        <v>1AllAll Customers71223</v>
      </c>
      <c r="B744" s="9">
        <v>1</v>
      </c>
      <c r="C744" t="s">
        <v>129</v>
      </c>
      <c r="D744" t="s">
        <v>136</v>
      </c>
      <c r="E744" s="9">
        <v>7</v>
      </c>
      <c r="F744" s="9">
        <v>1</v>
      </c>
      <c r="G744" s="9">
        <v>2</v>
      </c>
      <c r="H744" s="9">
        <v>23</v>
      </c>
      <c r="I744" s="9">
        <v>1.9872118234634399</v>
      </c>
      <c r="J744" s="9">
        <v>2.1402168273925781</v>
      </c>
      <c r="K744" s="9">
        <v>1.0579516179859638E-2</v>
      </c>
      <c r="L744" s="9">
        <v>78.140068054199219</v>
      </c>
    </row>
    <row r="745" spans="1:12" x14ac:dyDescent="0.25">
      <c r="A745" s="5" t="str">
        <f t="shared" si="11"/>
        <v>1AllAll Customers71224</v>
      </c>
      <c r="B745" s="9">
        <v>1</v>
      </c>
      <c r="C745" t="s">
        <v>129</v>
      </c>
      <c r="D745" t="s">
        <v>136</v>
      </c>
      <c r="E745" s="9">
        <v>7</v>
      </c>
      <c r="F745" s="9">
        <v>1</v>
      </c>
      <c r="G745" s="9">
        <v>2</v>
      </c>
      <c r="H745" s="9">
        <v>24</v>
      </c>
      <c r="I745" s="9">
        <v>1.669217586517334</v>
      </c>
      <c r="J745" s="9">
        <v>1.7530367374420166</v>
      </c>
      <c r="K745" s="9">
        <v>8.6550032719969749E-3</v>
      </c>
      <c r="L745" s="9">
        <v>76.335983276367188</v>
      </c>
    </row>
    <row r="746" spans="1:12" x14ac:dyDescent="0.25">
      <c r="A746" s="5" t="str">
        <f t="shared" si="11"/>
        <v>1AllAll Customers71101</v>
      </c>
      <c r="B746" s="9">
        <v>1</v>
      </c>
      <c r="C746" t="s">
        <v>129</v>
      </c>
      <c r="D746" s="3" t="s">
        <v>136</v>
      </c>
      <c r="E746" s="9">
        <v>7</v>
      </c>
      <c r="F746" s="9">
        <v>1</v>
      </c>
      <c r="G746" s="9">
        <v>10</v>
      </c>
      <c r="H746" s="9">
        <v>1</v>
      </c>
      <c r="I746" s="9">
        <v>1.5657696723937988</v>
      </c>
      <c r="J746" s="9">
        <v>1.5657696723937988</v>
      </c>
      <c r="K746" s="9">
        <v>0</v>
      </c>
      <c r="L746" s="9">
        <v>77.991668701171875</v>
      </c>
    </row>
    <row r="747" spans="1:12" x14ac:dyDescent="0.25">
      <c r="A747" s="5" t="str">
        <f t="shared" si="11"/>
        <v>1AllAll Customers71102</v>
      </c>
      <c r="B747" s="9">
        <v>1</v>
      </c>
      <c r="C747" t="s">
        <v>129</v>
      </c>
      <c r="D747" s="3" t="s">
        <v>136</v>
      </c>
      <c r="E747" s="9">
        <v>7</v>
      </c>
      <c r="F747" s="9">
        <v>1</v>
      </c>
      <c r="G747" s="9">
        <v>10</v>
      </c>
      <c r="H747" s="9">
        <v>2</v>
      </c>
      <c r="I747" s="9">
        <v>1.2626566886901855</v>
      </c>
      <c r="J747" s="9">
        <v>1.2626566886901855</v>
      </c>
      <c r="K747" s="9">
        <v>0</v>
      </c>
      <c r="L747" s="9">
        <v>75.872177124023438</v>
      </c>
    </row>
    <row r="748" spans="1:12" x14ac:dyDescent="0.25">
      <c r="A748" s="5" t="str">
        <f t="shared" si="11"/>
        <v>1AllAll Customers71103</v>
      </c>
      <c r="B748" s="9">
        <v>1</v>
      </c>
      <c r="C748" t="s">
        <v>129</v>
      </c>
      <c r="D748" s="3" t="s">
        <v>136</v>
      </c>
      <c r="E748" s="9">
        <v>7</v>
      </c>
      <c r="F748" s="9">
        <v>1</v>
      </c>
      <c r="G748" s="9">
        <v>10</v>
      </c>
      <c r="H748" s="9">
        <v>3</v>
      </c>
      <c r="I748" s="9">
        <v>1.0648397207260132</v>
      </c>
      <c r="J748" s="9">
        <v>1.0648397207260132</v>
      </c>
      <c r="K748" s="9">
        <v>0</v>
      </c>
      <c r="L748" s="9">
        <v>74.257171630859375</v>
      </c>
    </row>
    <row r="749" spans="1:12" x14ac:dyDescent="0.25">
      <c r="A749" s="5" t="str">
        <f t="shared" si="11"/>
        <v>1AllAll Customers71104</v>
      </c>
      <c r="B749" s="9">
        <v>1</v>
      </c>
      <c r="C749" t="s">
        <v>129</v>
      </c>
      <c r="D749" s="3" t="s">
        <v>136</v>
      </c>
      <c r="E749" s="9">
        <v>7</v>
      </c>
      <c r="F749" s="9">
        <v>1</v>
      </c>
      <c r="G749" s="9">
        <v>10</v>
      </c>
      <c r="H749" s="9">
        <v>4</v>
      </c>
      <c r="I749" s="9">
        <v>0.95052194595336914</v>
      </c>
      <c r="J749" s="9">
        <v>0.95052194595336914</v>
      </c>
      <c r="K749" s="9">
        <v>0</v>
      </c>
      <c r="L749" s="9">
        <v>73.3603515625</v>
      </c>
    </row>
    <row r="750" spans="1:12" x14ac:dyDescent="0.25">
      <c r="A750" s="5" t="str">
        <f t="shared" si="11"/>
        <v>1AllAll Customers71105</v>
      </c>
      <c r="B750" s="9">
        <v>1</v>
      </c>
      <c r="C750" t="s">
        <v>129</v>
      </c>
      <c r="D750" s="3" t="s">
        <v>136</v>
      </c>
      <c r="E750" s="9">
        <v>7</v>
      </c>
      <c r="F750" s="9">
        <v>1</v>
      </c>
      <c r="G750" s="9">
        <v>10</v>
      </c>
      <c r="H750" s="9">
        <v>5</v>
      </c>
      <c r="I750" s="9">
        <v>0.86816799640655518</v>
      </c>
      <c r="J750" s="9">
        <v>0.86816799640655518</v>
      </c>
      <c r="K750" s="9">
        <v>0</v>
      </c>
      <c r="L750" s="9">
        <v>72.467636108398438</v>
      </c>
    </row>
    <row r="751" spans="1:12" x14ac:dyDescent="0.25">
      <c r="A751" s="5" t="str">
        <f t="shared" si="11"/>
        <v>1AllAll Customers71106</v>
      </c>
      <c r="B751" s="9">
        <v>1</v>
      </c>
      <c r="C751" t="s">
        <v>129</v>
      </c>
      <c r="D751" s="3" t="s">
        <v>136</v>
      </c>
      <c r="E751" s="9">
        <v>7</v>
      </c>
      <c r="F751" s="9">
        <v>1</v>
      </c>
      <c r="G751" s="9">
        <v>10</v>
      </c>
      <c r="H751" s="9">
        <v>6</v>
      </c>
      <c r="I751" s="9">
        <v>0.82301521301269531</v>
      </c>
      <c r="J751" s="9">
        <v>0.82301521301269531</v>
      </c>
      <c r="K751" s="9">
        <v>0</v>
      </c>
      <c r="L751" s="9">
        <v>71.845130920410156</v>
      </c>
    </row>
    <row r="752" spans="1:12" x14ac:dyDescent="0.25">
      <c r="A752" s="5" t="str">
        <f t="shared" si="11"/>
        <v>1AllAll Customers71107</v>
      </c>
      <c r="B752" s="9">
        <v>1</v>
      </c>
      <c r="C752" t="s">
        <v>129</v>
      </c>
      <c r="D752" s="3" t="s">
        <v>136</v>
      </c>
      <c r="E752" s="9">
        <v>7</v>
      </c>
      <c r="F752" s="9">
        <v>1</v>
      </c>
      <c r="G752" s="9">
        <v>10</v>
      </c>
      <c r="H752" s="9">
        <v>7</v>
      </c>
      <c r="I752" s="9">
        <v>0.79157674312591553</v>
      </c>
      <c r="J752" s="9">
        <v>0.79157674312591553</v>
      </c>
      <c r="K752" s="9">
        <v>0</v>
      </c>
      <c r="L752" s="9">
        <v>71.487564086914063</v>
      </c>
    </row>
    <row r="753" spans="1:12" x14ac:dyDescent="0.25">
      <c r="A753" s="5" t="str">
        <f t="shared" si="11"/>
        <v>1AllAll Customers71108</v>
      </c>
      <c r="B753" s="9">
        <v>1</v>
      </c>
      <c r="C753" t="s">
        <v>129</v>
      </c>
      <c r="D753" s="3" t="s">
        <v>136</v>
      </c>
      <c r="E753" s="9">
        <v>7</v>
      </c>
      <c r="F753" s="9">
        <v>1</v>
      </c>
      <c r="G753" s="9">
        <v>10</v>
      </c>
      <c r="H753" s="9">
        <v>8</v>
      </c>
      <c r="I753" s="9">
        <v>0.76918411254882813</v>
      </c>
      <c r="J753" s="9">
        <v>0.76918411254882813</v>
      </c>
      <c r="K753" s="9">
        <v>0</v>
      </c>
      <c r="L753" s="9">
        <v>72.2518310546875</v>
      </c>
    </row>
    <row r="754" spans="1:12" x14ac:dyDescent="0.25">
      <c r="A754" s="5" t="str">
        <f t="shared" si="11"/>
        <v>1AllAll Customers71109</v>
      </c>
      <c r="B754" s="9">
        <v>1</v>
      </c>
      <c r="C754" t="s">
        <v>129</v>
      </c>
      <c r="D754" s="3" t="s">
        <v>136</v>
      </c>
      <c r="E754" s="9">
        <v>7</v>
      </c>
      <c r="F754" s="9">
        <v>1</v>
      </c>
      <c r="G754" s="9">
        <v>10</v>
      </c>
      <c r="H754" s="9">
        <v>9</v>
      </c>
      <c r="I754" s="9">
        <v>0.71538817882537842</v>
      </c>
      <c r="J754" s="9">
        <v>0.71538817882537842</v>
      </c>
      <c r="K754" s="9">
        <v>0</v>
      </c>
      <c r="L754" s="9">
        <v>76.11181640625</v>
      </c>
    </row>
    <row r="755" spans="1:12" x14ac:dyDescent="0.25">
      <c r="A755" s="5" t="str">
        <f t="shared" si="11"/>
        <v>1AllAll Customers711010</v>
      </c>
      <c r="B755" s="9">
        <v>1</v>
      </c>
      <c r="C755" t="s">
        <v>129</v>
      </c>
      <c r="D755" s="3" t="s">
        <v>136</v>
      </c>
      <c r="E755" s="9">
        <v>7</v>
      </c>
      <c r="F755" s="9">
        <v>1</v>
      </c>
      <c r="G755" s="9">
        <v>10</v>
      </c>
      <c r="H755" s="9">
        <v>10</v>
      </c>
      <c r="I755" s="9">
        <v>0.78167504072189331</v>
      </c>
      <c r="J755" s="9">
        <v>0.78167504072189331</v>
      </c>
      <c r="K755" s="9">
        <v>0</v>
      </c>
      <c r="L755" s="9">
        <v>81.668548583984375</v>
      </c>
    </row>
    <row r="756" spans="1:12" x14ac:dyDescent="0.25">
      <c r="A756" s="5" t="str">
        <f t="shared" si="11"/>
        <v>1AllAll Customers711011</v>
      </c>
      <c r="B756" s="9">
        <v>1</v>
      </c>
      <c r="C756" t="s">
        <v>129</v>
      </c>
      <c r="D756" s="3" t="s">
        <v>136</v>
      </c>
      <c r="E756" s="9">
        <v>7</v>
      </c>
      <c r="F756" s="9">
        <v>1</v>
      </c>
      <c r="G756" s="9">
        <v>10</v>
      </c>
      <c r="H756" s="9">
        <v>11</v>
      </c>
      <c r="I756" s="9">
        <v>1.0537303686141968</v>
      </c>
      <c r="J756" s="9">
        <v>1.0537303686141968</v>
      </c>
      <c r="K756" s="9">
        <v>0</v>
      </c>
      <c r="L756" s="9">
        <v>87.858993530273438</v>
      </c>
    </row>
    <row r="757" spans="1:12" x14ac:dyDescent="0.25">
      <c r="A757" s="5" t="str">
        <f t="shared" si="11"/>
        <v>1AllAll Customers711012</v>
      </c>
      <c r="B757" s="9">
        <v>1</v>
      </c>
      <c r="C757" t="s">
        <v>129</v>
      </c>
      <c r="D757" s="3" t="s">
        <v>136</v>
      </c>
      <c r="E757" s="9">
        <v>7</v>
      </c>
      <c r="F757" s="9">
        <v>1</v>
      </c>
      <c r="G757" s="9">
        <v>10</v>
      </c>
      <c r="H757" s="9">
        <v>12</v>
      </c>
      <c r="I757" s="9">
        <v>1.3345274925231934</v>
      </c>
      <c r="J757" s="9">
        <v>1.3345274925231934</v>
      </c>
      <c r="K757" s="9">
        <v>0</v>
      </c>
      <c r="L757" s="9">
        <v>92.857147216796875</v>
      </c>
    </row>
    <row r="758" spans="1:12" x14ac:dyDescent="0.25">
      <c r="A758" s="5" t="str">
        <f t="shared" si="11"/>
        <v>1AllAll Customers711013</v>
      </c>
      <c r="B758" s="9">
        <v>1</v>
      </c>
      <c r="C758" t="s">
        <v>129</v>
      </c>
      <c r="D758" s="3" t="s">
        <v>136</v>
      </c>
      <c r="E758" s="9">
        <v>7</v>
      </c>
      <c r="F758" s="9">
        <v>1</v>
      </c>
      <c r="G758" s="9">
        <v>10</v>
      </c>
      <c r="H758" s="9">
        <v>13</v>
      </c>
      <c r="I758" s="9">
        <v>1.7168587446212769</v>
      </c>
      <c r="J758" s="9">
        <v>1.7168587446212769</v>
      </c>
      <c r="K758" s="9">
        <v>0</v>
      </c>
      <c r="L758" s="9">
        <v>96.612739562988281</v>
      </c>
    </row>
    <row r="759" spans="1:12" x14ac:dyDescent="0.25">
      <c r="A759" s="5" t="str">
        <f t="shared" si="11"/>
        <v>1AllAll Customers711014</v>
      </c>
      <c r="B759" s="9">
        <v>1</v>
      </c>
      <c r="C759" t="s">
        <v>129</v>
      </c>
      <c r="D759" s="3" t="s">
        <v>136</v>
      </c>
      <c r="E759" s="9">
        <v>7</v>
      </c>
      <c r="F759" s="9">
        <v>1</v>
      </c>
      <c r="G759" s="9">
        <v>10</v>
      </c>
      <c r="H759" s="9">
        <v>14</v>
      </c>
      <c r="I759" s="9">
        <v>2.1360859870910645</v>
      </c>
      <c r="J759" s="9">
        <v>2.1360859870910645</v>
      </c>
      <c r="K759" s="9">
        <v>0</v>
      </c>
      <c r="L759" s="9">
        <v>99.692008972167969</v>
      </c>
    </row>
    <row r="760" spans="1:12" x14ac:dyDescent="0.25">
      <c r="A760" s="5" t="str">
        <f t="shared" si="11"/>
        <v>1AllAll Customers711015</v>
      </c>
      <c r="B760" s="9">
        <v>1</v>
      </c>
      <c r="C760" t="s">
        <v>129</v>
      </c>
      <c r="D760" s="3" t="s">
        <v>136</v>
      </c>
      <c r="E760" s="9">
        <v>7</v>
      </c>
      <c r="F760" s="9">
        <v>1</v>
      </c>
      <c r="G760" s="9">
        <v>10</v>
      </c>
      <c r="H760" s="9">
        <v>15</v>
      </c>
      <c r="I760" s="9">
        <v>2.5177450180053711</v>
      </c>
      <c r="J760" s="9">
        <v>2.5177450180053711</v>
      </c>
      <c r="K760" s="9">
        <v>0</v>
      </c>
      <c r="L760" s="9">
        <v>102.59291839599609</v>
      </c>
    </row>
    <row r="761" spans="1:12" x14ac:dyDescent="0.25">
      <c r="A761" s="5" t="str">
        <f t="shared" si="11"/>
        <v>1AllAll Customers711016</v>
      </c>
      <c r="B761" s="9">
        <v>1</v>
      </c>
      <c r="C761" t="s">
        <v>129</v>
      </c>
      <c r="D761" s="3" t="s">
        <v>136</v>
      </c>
      <c r="E761" s="9">
        <v>7</v>
      </c>
      <c r="F761" s="9">
        <v>1</v>
      </c>
      <c r="G761" s="9">
        <v>10</v>
      </c>
      <c r="H761" s="9">
        <v>16</v>
      </c>
      <c r="I761" s="9">
        <v>2.9105355739593506</v>
      </c>
      <c r="J761" s="9">
        <v>2.9105355739593506</v>
      </c>
      <c r="K761" s="9">
        <v>0</v>
      </c>
      <c r="L761" s="9">
        <v>104.01068115234375</v>
      </c>
    </row>
    <row r="762" spans="1:12" x14ac:dyDescent="0.25">
      <c r="A762" s="5" t="str">
        <f t="shared" si="11"/>
        <v>1AllAll Customers711017</v>
      </c>
      <c r="B762" s="9">
        <v>1</v>
      </c>
      <c r="C762" t="s">
        <v>129</v>
      </c>
      <c r="D762" s="3" t="s">
        <v>136</v>
      </c>
      <c r="E762" s="9">
        <v>7</v>
      </c>
      <c r="F762" s="9">
        <v>1</v>
      </c>
      <c r="G762" s="9">
        <v>10</v>
      </c>
      <c r="H762" s="9">
        <v>17</v>
      </c>
      <c r="I762" s="9">
        <v>3.1923935413360596</v>
      </c>
      <c r="J762" s="9">
        <v>1.9187029600143433</v>
      </c>
      <c r="K762" s="9">
        <v>3.9875175803899765E-2</v>
      </c>
      <c r="L762" s="9">
        <v>104.35059356689453</v>
      </c>
    </row>
    <row r="763" spans="1:12" x14ac:dyDescent="0.25">
      <c r="A763" s="5" t="str">
        <f t="shared" si="11"/>
        <v>1AllAll Customers711018</v>
      </c>
      <c r="B763" s="9">
        <v>1</v>
      </c>
      <c r="C763" t="s">
        <v>129</v>
      </c>
      <c r="D763" s="3" t="s">
        <v>136</v>
      </c>
      <c r="E763" s="9">
        <v>7</v>
      </c>
      <c r="F763" s="9">
        <v>1</v>
      </c>
      <c r="G763" s="9">
        <v>10</v>
      </c>
      <c r="H763" s="9">
        <v>18</v>
      </c>
      <c r="I763" s="9">
        <v>3.3994171619415283</v>
      </c>
      <c r="J763" s="9">
        <v>2.5671701431274414</v>
      </c>
      <c r="K763" s="9">
        <v>5.7657189667224884E-2</v>
      </c>
      <c r="L763" s="9">
        <v>103.70223999023438</v>
      </c>
    </row>
    <row r="764" spans="1:12" x14ac:dyDescent="0.25">
      <c r="A764" s="5" t="str">
        <f t="shared" si="11"/>
        <v>1AllAll Customers711019</v>
      </c>
      <c r="B764" s="9">
        <v>1</v>
      </c>
      <c r="C764" t="s">
        <v>129</v>
      </c>
      <c r="D764" s="3" t="s">
        <v>136</v>
      </c>
      <c r="E764" s="9">
        <v>7</v>
      </c>
      <c r="F764" s="9">
        <v>1</v>
      </c>
      <c r="G764" s="9">
        <v>10</v>
      </c>
      <c r="H764" s="9">
        <v>19</v>
      </c>
      <c r="I764" s="9">
        <v>3.4694702625274658</v>
      </c>
      <c r="J764" s="9">
        <v>2.9349799156188965</v>
      </c>
      <c r="K764" s="9">
        <v>3.08027733117342E-2</v>
      </c>
      <c r="L764" s="9">
        <v>102.29214477539063</v>
      </c>
    </row>
    <row r="765" spans="1:12" x14ac:dyDescent="0.25">
      <c r="A765" s="5" t="str">
        <f t="shared" si="11"/>
        <v>1AllAll Customers711020</v>
      </c>
      <c r="B765" s="9">
        <v>1</v>
      </c>
      <c r="C765" t="s">
        <v>129</v>
      </c>
      <c r="D765" s="3" t="s">
        <v>136</v>
      </c>
      <c r="E765" s="9">
        <v>7</v>
      </c>
      <c r="F765" s="9">
        <v>1</v>
      </c>
      <c r="G765" s="9">
        <v>10</v>
      </c>
      <c r="H765" s="9">
        <v>20</v>
      </c>
      <c r="I765" s="9">
        <v>3.3269572257995605</v>
      </c>
      <c r="J765" s="9">
        <v>2.958331823348999</v>
      </c>
      <c r="K765" s="9">
        <v>3.7427954375743866E-2</v>
      </c>
      <c r="L765" s="9">
        <v>99.9110107421875</v>
      </c>
    </row>
    <row r="766" spans="1:12" x14ac:dyDescent="0.25">
      <c r="A766" s="5" t="str">
        <f t="shared" si="11"/>
        <v>1AllAll Customers711021</v>
      </c>
      <c r="B766" s="9">
        <v>1</v>
      </c>
      <c r="C766" t="s">
        <v>129</v>
      </c>
      <c r="D766" s="3" t="s">
        <v>136</v>
      </c>
      <c r="E766" s="9">
        <v>7</v>
      </c>
      <c r="F766" s="9">
        <v>1</v>
      </c>
      <c r="G766" s="9">
        <v>10</v>
      </c>
      <c r="H766" s="9">
        <v>21</v>
      </c>
      <c r="I766" s="9">
        <v>3.1792893409729004</v>
      </c>
      <c r="J766" s="9">
        <v>2.8360369205474854</v>
      </c>
      <c r="K766" s="9">
        <v>2.9871502891182899E-2</v>
      </c>
      <c r="L766" s="9">
        <v>96.81842041015625</v>
      </c>
    </row>
    <row r="767" spans="1:12" x14ac:dyDescent="0.25">
      <c r="A767" s="5" t="str">
        <f t="shared" si="11"/>
        <v>1AllAll Customers711022</v>
      </c>
      <c r="B767" s="9">
        <v>1</v>
      </c>
      <c r="C767" t="s">
        <v>129</v>
      </c>
      <c r="D767" s="3" t="s">
        <v>136</v>
      </c>
      <c r="E767" s="9">
        <v>7</v>
      </c>
      <c r="F767" s="9">
        <v>1</v>
      </c>
      <c r="G767" s="9">
        <v>10</v>
      </c>
      <c r="H767" s="9">
        <v>22</v>
      </c>
      <c r="I767" s="9">
        <v>2.9759232997894287</v>
      </c>
      <c r="J767" s="9">
        <v>3.5405473709106445</v>
      </c>
      <c r="K767" s="9">
        <v>4.4278208166360855E-2</v>
      </c>
      <c r="L767" s="9">
        <v>92.162590026855469</v>
      </c>
    </row>
    <row r="768" spans="1:12" x14ac:dyDescent="0.25">
      <c r="A768" s="5" t="str">
        <f t="shared" si="11"/>
        <v>1AllAll Customers711023</v>
      </c>
      <c r="B768" s="9">
        <v>1</v>
      </c>
      <c r="C768" t="s">
        <v>129</v>
      </c>
      <c r="D768" s="3" t="s">
        <v>136</v>
      </c>
      <c r="E768" s="9">
        <v>7</v>
      </c>
      <c r="F768" s="9">
        <v>1</v>
      </c>
      <c r="G768" s="9">
        <v>10</v>
      </c>
      <c r="H768" s="9">
        <v>23</v>
      </c>
      <c r="I768" s="9">
        <v>2.6283586025238037</v>
      </c>
      <c r="J768" s="9">
        <v>2.8482413291931152</v>
      </c>
      <c r="K768" s="9">
        <v>2.556971088051796E-2</v>
      </c>
      <c r="L768" s="9">
        <v>88.088356018066406</v>
      </c>
    </row>
    <row r="769" spans="1:12" x14ac:dyDescent="0.25">
      <c r="A769" s="5" t="str">
        <f t="shared" si="11"/>
        <v>1AllAll Customers711024</v>
      </c>
      <c r="B769" s="9">
        <v>1</v>
      </c>
      <c r="C769" t="s">
        <v>129</v>
      </c>
      <c r="D769" s="3" t="s">
        <v>136</v>
      </c>
      <c r="E769" s="9">
        <v>7</v>
      </c>
      <c r="F769" s="9">
        <v>1</v>
      </c>
      <c r="G769" s="9">
        <v>10</v>
      </c>
      <c r="H769" s="9">
        <v>24</v>
      </c>
      <c r="I769" s="9">
        <v>2.2054648399353027</v>
      </c>
      <c r="J769" s="9">
        <v>2.3389286994934082</v>
      </c>
      <c r="K769" s="9">
        <v>1.9414607435464859E-2</v>
      </c>
      <c r="L769" s="9">
        <v>85.666336059570313</v>
      </c>
    </row>
    <row r="770" spans="1:12" x14ac:dyDescent="0.25">
      <c r="A770" s="5" t="str">
        <f t="shared" si="11"/>
        <v>1AllAll Customers8021</v>
      </c>
      <c r="B770" s="9">
        <v>1</v>
      </c>
      <c r="C770" t="s">
        <v>129</v>
      </c>
      <c r="D770" t="s">
        <v>136</v>
      </c>
      <c r="E770" s="9">
        <v>8</v>
      </c>
      <c r="F770" s="9">
        <v>0</v>
      </c>
      <c r="G770" s="9">
        <v>2</v>
      </c>
      <c r="H770" s="9">
        <v>1</v>
      </c>
      <c r="I770" s="9">
        <v>1.6007907390594482</v>
      </c>
      <c r="J770" s="9">
        <v>1.6007907390594482</v>
      </c>
      <c r="K770" s="9">
        <v>0</v>
      </c>
      <c r="L770" s="9">
        <v>78.839897155761719</v>
      </c>
    </row>
    <row r="771" spans="1:12" x14ac:dyDescent="0.25">
      <c r="A771" s="5" t="str">
        <f t="shared" ref="A771:A834" si="12">B771&amp;C771&amp;D771&amp;E771&amp;F771&amp;G771&amp;H771</f>
        <v>1AllAll Customers8022</v>
      </c>
      <c r="B771" s="9">
        <v>1</v>
      </c>
      <c r="C771" t="s">
        <v>129</v>
      </c>
      <c r="D771" t="s">
        <v>136</v>
      </c>
      <c r="E771" s="9">
        <v>8</v>
      </c>
      <c r="F771" s="9">
        <v>0</v>
      </c>
      <c r="G771" s="9">
        <v>2</v>
      </c>
      <c r="H771" s="9">
        <v>2</v>
      </c>
      <c r="I771" s="9">
        <v>1.3516254425048828</v>
      </c>
      <c r="J771" s="9">
        <v>1.3516254425048828</v>
      </c>
      <c r="K771" s="9">
        <v>0</v>
      </c>
      <c r="L771" s="9">
        <v>77.760665893554688</v>
      </c>
    </row>
    <row r="772" spans="1:12" x14ac:dyDescent="0.25">
      <c r="A772" s="5" t="str">
        <f t="shared" si="12"/>
        <v>1AllAll Customers8023</v>
      </c>
      <c r="B772" s="9">
        <v>1</v>
      </c>
      <c r="C772" t="s">
        <v>129</v>
      </c>
      <c r="D772" t="s">
        <v>136</v>
      </c>
      <c r="E772" s="9">
        <v>8</v>
      </c>
      <c r="F772" s="9">
        <v>0</v>
      </c>
      <c r="G772" s="9">
        <v>2</v>
      </c>
      <c r="H772" s="9">
        <v>3</v>
      </c>
      <c r="I772" s="9">
        <v>1.1752210855484009</v>
      </c>
      <c r="J772" s="9">
        <v>1.1752210855484009</v>
      </c>
      <c r="K772" s="9">
        <v>0</v>
      </c>
      <c r="L772" s="9">
        <v>76.906829833984375</v>
      </c>
    </row>
    <row r="773" spans="1:12" x14ac:dyDescent="0.25">
      <c r="A773" s="5" t="str">
        <f t="shared" si="12"/>
        <v>1AllAll Customers8024</v>
      </c>
      <c r="B773" s="9">
        <v>1</v>
      </c>
      <c r="C773" t="s">
        <v>129</v>
      </c>
      <c r="D773" t="s">
        <v>136</v>
      </c>
      <c r="E773" s="9">
        <v>8</v>
      </c>
      <c r="F773" s="9">
        <v>0</v>
      </c>
      <c r="G773" s="9">
        <v>2</v>
      </c>
      <c r="H773" s="9">
        <v>4</v>
      </c>
      <c r="I773" s="9">
        <v>1.0392497777938843</v>
      </c>
      <c r="J773" s="9">
        <v>1.0392497777938843</v>
      </c>
      <c r="K773" s="9">
        <v>0</v>
      </c>
      <c r="L773" s="9">
        <v>76.05157470703125</v>
      </c>
    </row>
    <row r="774" spans="1:12" x14ac:dyDescent="0.25">
      <c r="A774" s="5" t="str">
        <f t="shared" si="12"/>
        <v>1AllAll Customers8025</v>
      </c>
      <c r="B774" s="9">
        <v>1</v>
      </c>
      <c r="C774" t="s">
        <v>129</v>
      </c>
      <c r="D774" t="s">
        <v>136</v>
      </c>
      <c r="E774" s="9">
        <v>8</v>
      </c>
      <c r="F774" s="9">
        <v>0</v>
      </c>
      <c r="G774" s="9">
        <v>2</v>
      </c>
      <c r="H774" s="9">
        <v>5</v>
      </c>
      <c r="I774" s="9">
        <v>0.94519740343093872</v>
      </c>
      <c r="J774" s="9">
        <v>0.94519740343093872</v>
      </c>
      <c r="K774" s="9">
        <v>0</v>
      </c>
      <c r="L774" s="9">
        <v>75.375617980957031</v>
      </c>
    </row>
    <row r="775" spans="1:12" x14ac:dyDescent="0.25">
      <c r="A775" s="5" t="str">
        <f t="shared" si="12"/>
        <v>1AllAll Customers8026</v>
      </c>
      <c r="B775" s="9">
        <v>1</v>
      </c>
      <c r="C775" t="s">
        <v>129</v>
      </c>
      <c r="D775" t="s">
        <v>136</v>
      </c>
      <c r="E775" s="9">
        <v>8</v>
      </c>
      <c r="F775" s="9">
        <v>0</v>
      </c>
      <c r="G775" s="9">
        <v>2</v>
      </c>
      <c r="H775" s="9">
        <v>6</v>
      </c>
      <c r="I775" s="9">
        <v>0.89330208301544189</v>
      </c>
      <c r="J775" s="9">
        <v>0.89330208301544189</v>
      </c>
      <c r="K775" s="9">
        <v>0</v>
      </c>
      <c r="L775" s="9">
        <v>74.742362976074219</v>
      </c>
    </row>
    <row r="776" spans="1:12" x14ac:dyDescent="0.25">
      <c r="A776" s="5" t="str">
        <f t="shared" si="12"/>
        <v>1AllAll Customers8027</v>
      </c>
      <c r="B776" s="9">
        <v>1</v>
      </c>
      <c r="C776" t="s">
        <v>129</v>
      </c>
      <c r="D776" t="s">
        <v>136</v>
      </c>
      <c r="E776" s="9">
        <v>8</v>
      </c>
      <c r="F776" s="9">
        <v>0</v>
      </c>
      <c r="G776" s="9">
        <v>2</v>
      </c>
      <c r="H776" s="9">
        <v>7</v>
      </c>
      <c r="I776" s="9">
        <v>0.86819612979888916</v>
      </c>
      <c r="J776" s="9">
        <v>0.86819612979888916</v>
      </c>
      <c r="K776" s="9">
        <v>0</v>
      </c>
      <c r="L776" s="9">
        <v>74.181144714355469</v>
      </c>
    </row>
    <row r="777" spans="1:12" x14ac:dyDescent="0.25">
      <c r="A777" s="5" t="str">
        <f t="shared" si="12"/>
        <v>1AllAll Customers8028</v>
      </c>
      <c r="B777" s="9">
        <v>1</v>
      </c>
      <c r="C777" t="s">
        <v>129</v>
      </c>
      <c r="D777" t="s">
        <v>136</v>
      </c>
      <c r="E777" s="9">
        <v>8</v>
      </c>
      <c r="F777" s="9">
        <v>0</v>
      </c>
      <c r="G777" s="9">
        <v>2</v>
      </c>
      <c r="H777" s="9">
        <v>8</v>
      </c>
      <c r="I777" s="9">
        <v>0.85373783111572266</v>
      </c>
      <c r="J777" s="9">
        <v>0.85373783111572266</v>
      </c>
      <c r="K777" s="9">
        <v>0</v>
      </c>
      <c r="L777" s="9">
        <v>74.226325988769531</v>
      </c>
    </row>
    <row r="778" spans="1:12" x14ac:dyDescent="0.25">
      <c r="A778" s="5" t="str">
        <f t="shared" si="12"/>
        <v>1AllAll Customers8029</v>
      </c>
      <c r="B778" s="9">
        <v>1</v>
      </c>
      <c r="C778" t="s">
        <v>129</v>
      </c>
      <c r="D778" t="s">
        <v>136</v>
      </c>
      <c r="E778" s="9">
        <v>8</v>
      </c>
      <c r="F778" s="9">
        <v>0</v>
      </c>
      <c r="G778" s="9">
        <v>2</v>
      </c>
      <c r="H778" s="9">
        <v>9</v>
      </c>
      <c r="I778" s="9">
        <v>0.7802426815032959</v>
      </c>
      <c r="J778" s="9">
        <v>0.7802426815032959</v>
      </c>
      <c r="K778" s="9">
        <v>0</v>
      </c>
      <c r="L778" s="9">
        <v>76.304222106933594</v>
      </c>
    </row>
    <row r="779" spans="1:12" x14ac:dyDescent="0.25">
      <c r="A779" s="5" t="str">
        <f t="shared" si="12"/>
        <v>1AllAll Customers80210</v>
      </c>
      <c r="B779" s="9">
        <v>1</v>
      </c>
      <c r="C779" t="s">
        <v>129</v>
      </c>
      <c r="D779" t="s">
        <v>136</v>
      </c>
      <c r="E779" s="9">
        <v>8</v>
      </c>
      <c r="F779" s="9">
        <v>0</v>
      </c>
      <c r="G779" s="9">
        <v>2</v>
      </c>
      <c r="H779" s="9">
        <v>10</v>
      </c>
      <c r="I779" s="9">
        <v>0.74112778902053833</v>
      </c>
      <c r="J779" s="9">
        <v>0.74112778902053833</v>
      </c>
      <c r="K779" s="9">
        <v>0</v>
      </c>
      <c r="L779" s="9">
        <v>80.25604248046875</v>
      </c>
    </row>
    <row r="780" spans="1:12" x14ac:dyDescent="0.25">
      <c r="A780" s="5" t="str">
        <f t="shared" si="12"/>
        <v>1AllAll Customers80211</v>
      </c>
      <c r="B780" s="9">
        <v>1</v>
      </c>
      <c r="C780" t="s">
        <v>129</v>
      </c>
      <c r="D780" t="s">
        <v>136</v>
      </c>
      <c r="E780" s="9">
        <v>8</v>
      </c>
      <c r="F780" s="9">
        <v>0</v>
      </c>
      <c r="G780" s="9">
        <v>2</v>
      </c>
      <c r="H780" s="9">
        <v>11</v>
      </c>
      <c r="I780" s="9">
        <v>0.80555003881454468</v>
      </c>
      <c r="J780" s="9">
        <v>0.80555003881454468</v>
      </c>
      <c r="K780" s="9">
        <v>0</v>
      </c>
      <c r="L780" s="9">
        <v>84.462066650390625</v>
      </c>
    </row>
    <row r="781" spans="1:12" x14ac:dyDescent="0.25">
      <c r="A781" s="5" t="str">
        <f t="shared" si="12"/>
        <v>1AllAll Customers80212</v>
      </c>
      <c r="B781" s="9">
        <v>1</v>
      </c>
      <c r="C781" t="s">
        <v>129</v>
      </c>
      <c r="D781" t="s">
        <v>136</v>
      </c>
      <c r="E781" s="9">
        <v>8</v>
      </c>
      <c r="F781" s="9">
        <v>0</v>
      </c>
      <c r="G781" s="9">
        <v>2</v>
      </c>
      <c r="H781" s="9">
        <v>12</v>
      </c>
      <c r="I781" s="9">
        <v>0.99231964349746704</v>
      </c>
      <c r="J781" s="9">
        <v>0.99231964349746704</v>
      </c>
      <c r="K781" s="9">
        <v>0</v>
      </c>
      <c r="L781" s="9">
        <v>88.497703552246094</v>
      </c>
    </row>
    <row r="782" spans="1:12" x14ac:dyDescent="0.25">
      <c r="A782" s="5" t="str">
        <f t="shared" si="12"/>
        <v>1AllAll Customers80213</v>
      </c>
      <c r="B782" s="9">
        <v>1</v>
      </c>
      <c r="C782" t="s">
        <v>129</v>
      </c>
      <c r="D782" t="s">
        <v>136</v>
      </c>
      <c r="E782" s="9">
        <v>8</v>
      </c>
      <c r="F782" s="9">
        <v>0</v>
      </c>
      <c r="G782" s="9">
        <v>2</v>
      </c>
      <c r="H782" s="9">
        <v>13</v>
      </c>
      <c r="I782" s="9">
        <v>1.2894351482391357</v>
      </c>
      <c r="J782" s="9">
        <v>1.2894351482391357</v>
      </c>
      <c r="K782" s="9">
        <v>0</v>
      </c>
      <c r="L782" s="9">
        <v>91.12371826171875</v>
      </c>
    </row>
    <row r="783" spans="1:12" x14ac:dyDescent="0.25">
      <c r="A783" s="5" t="str">
        <f t="shared" si="12"/>
        <v>1AllAll Customers80214</v>
      </c>
      <c r="B783" s="9">
        <v>1</v>
      </c>
      <c r="C783" t="s">
        <v>129</v>
      </c>
      <c r="D783" t="s">
        <v>136</v>
      </c>
      <c r="E783" s="9">
        <v>8</v>
      </c>
      <c r="F783" s="9">
        <v>0</v>
      </c>
      <c r="G783" s="9">
        <v>2</v>
      </c>
      <c r="H783" s="9">
        <v>14</v>
      </c>
      <c r="I783" s="9">
        <v>1.6293677091598511</v>
      </c>
      <c r="J783" s="9">
        <v>1.6293677091598511</v>
      </c>
      <c r="K783" s="9">
        <v>0</v>
      </c>
      <c r="L783" s="9">
        <v>92.73248291015625</v>
      </c>
    </row>
    <row r="784" spans="1:12" x14ac:dyDescent="0.25">
      <c r="A784" s="5" t="str">
        <f t="shared" si="12"/>
        <v>1AllAll Customers80215</v>
      </c>
      <c r="B784" s="9">
        <v>1</v>
      </c>
      <c r="C784" t="s">
        <v>129</v>
      </c>
      <c r="D784" t="s">
        <v>136</v>
      </c>
      <c r="E784" s="9">
        <v>8</v>
      </c>
      <c r="F784" s="9">
        <v>0</v>
      </c>
      <c r="G784" s="9">
        <v>2</v>
      </c>
      <c r="H784" s="9">
        <v>15</v>
      </c>
      <c r="I784" s="9">
        <v>1.956473708152771</v>
      </c>
      <c r="J784" s="9">
        <v>1.956473708152771</v>
      </c>
      <c r="K784" s="9">
        <v>0</v>
      </c>
      <c r="L784" s="9">
        <v>93.381446838378906</v>
      </c>
    </row>
    <row r="785" spans="1:12" x14ac:dyDescent="0.25">
      <c r="A785" s="5" t="str">
        <f t="shared" si="12"/>
        <v>1AllAll Customers80216</v>
      </c>
      <c r="B785" s="9">
        <v>1</v>
      </c>
      <c r="C785" t="s">
        <v>129</v>
      </c>
      <c r="D785" t="s">
        <v>136</v>
      </c>
      <c r="E785" s="9">
        <v>8</v>
      </c>
      <c r="F785" s="9">
        <v>0</v>
      </c>
      <c r="G785" s="9">
        <v>2</v>
      </c>
      <c r="H785" s="9">
        <v>16</v>
      </c>
      <c r="I785" s="9">
        <v>2.3050668239593506</v>
      </c>
      <c r="J785" s="9">
        <v>2.3050668239593506</v>
      </c>
      <c r="K785" s="9">
        <v>0</v>
      </c>
      <c r="L785" s="9">
        <v>93.358314514160156</v>
      </c>
    </row>
    <row r="786" spans="1:12" x14ac:dyDescent="0.25">
      <c r="A786" s="5" t="str">
        <f t="shared" si="12"/>
        <v>1AllAll Customers80217</v>
      </c>
      <c r="B786" s="9">
        <v>1</v>
      </c>
      <c r="C786" t="s">
        <v>129</v>
      </c>
      <c r="D786" t="s">
        <v>136</v>
      </c>
      <c r="E786" s="9">
        <v>8</v>
      </c>
      <c r="F786" s="9">
        <v>0</v>
      </c>
      <c r="G786" s="9">
        <v>2</v>
      </c>
      <c r="H786" s="9">
        <v>17</v>
      </c>
      <c r="I786" s="9">
        <v>2.5833580493927002</v>
      </c>
      <c r="J786" s="9">
        <v>1.5720702409744263</v>
      </c>
      <c r="K786" s="9">
        <v>1.5410193242132664E-2</v>
      </c>
      <c r="L786" s="9">
        <v>92.681396484375</v>
      </c>
    </row>
    <row r="787" spans="1:12" x14ac:dyDescent="0.25">
      <c r="A787" s="5" t="str">
        <f t="shared" si="12"/>
        <v>1AllAll Customers80218</v>
      </c>
      <c r="B787" s="9">
        <v>1</v>
      </c>
      <c r="C787" t="s">
        <v>129</v>
      </c>
      <c r="D787" t="s">
        <v>136</v>
      </c>
      <c r="E787" s="9">
        <v>8</v>
      </c>
      <c r="F787" s="9">
        <v>0</v>
      </c>
      <c r="G787" s="9">
        <v>2</v>
      </c>
      <c r="H787" s="9">
        <v>18</v>
      </c>
      <c r="I787" s="9">
        <v>2.8387329578399658</v>
      </c>
      <c r="J787" s="9">
        <v>2.2611222267150879</v>
      </c>
      <c r="K787" s="9">
        <v>2.6441371068358421E-2</v>
      </c>
      <c r="L787" s="9">
        <v>90.570411682128906</v>
      </c>
    </row>
    <row r="788" spans="1:12" x14ac:dyDescent="0.25">
      <c r="A788" s="5" t="str">
        <f t="shared" si="12"/>
        <v>1AllAll Customers80219</v>
      </c>
      <c r="B788" s="9">
        <v>1</v>
      </c>
      <c r="C788" t="s">
        <v>129</v>
      </c>
      <c r="D788" t="s">
        <v>136</v>
      </c>
      <c r="E788" s="9">
        <v>8</v>
      </c>
      <c r="F788" s="9">
        <v>0</v>
      </c>
      <c r="G788" s="9">
        <v>2</v>
      </c>
      <c r="H788" s="9">
        <v>19</v>
      </c>
      <c r="I788" s="9">
        <v>2.9120545387268066</v>
      </c>
      <c r="J788" s="9">
        <v>2.554814338684082</v>
      </c>
      <c r="K788" s="9">
        <v>1.7015069723129272E-2</v>
      </c>
      <c r="L788" s="9">
        <v>88.675872802734375</v>
      </c>
    </row>
    <row r="789" spans="1:12" x14ac:dyDescent="0.25">
      <c r="A789" s="5" t="str">
        <f t="shared" si="12"/>
        <v>1AllAll Customers80220</v>
      </c>
      <c r="B789" s="9">
        <v>1</v>
      </c>
      <c r="C789" t="s">
        <v>129</v>
      </c>
      <c r="D789" t="s">
        <v>136</v>
      </c>
      <c r="E789" s="9">
        <v>8</v>
      </c>
      <c r="F789" s="9">
        <v>0</v>
      </c>
      <c r="G789" s="9">
        <v>2</v>
      </c>
      <c r="H789" s="9">
        <v>20</v>
      </c>
      <c r="I789" s="9">
        <v>2.744044303894043</v>
      </c>
      <c r="J789" s="9">
        <v>2.4816405773162842</v>
      </c>
      <c r="K789" s="9">
        <v>1.0427495464682579E-2</v>
      </c>
      <c r="L789" s="9">
        <v>86.964096069335938</v>
      </c>
    </row>
    <row r="790" spans="1:12" x14ac:dyDescent="0.25">
      <c r="A790" s="5" t="str">
        <f t="shared" si="12"/>
        <v>1AllAll Customers80221</v>
      </c>
      <c r="B790" s="9">
        <v>1</v>
      </c>
      <c r="C790" t="s">
        <v>129</v>
      </c>
      <c r="D790" t="s">
        <v>136</v>
      </c>
      <c r="E790" s="9">
        <v>8</v>
      </c>
      <c r="F790" s="9">
        <v>0</v>
      </c>
      <c r="G790" s="9">
        <v>2</v>
      </c>
      <c r="H790" s="9">
        <v>21</v>
      </c>
      <c r="I790" s="9">
        <v>2.6218008995056152</v>
      </c>
      <c r="J790" s="9">
        <v>2.381765604019165</v>
      </c>
      <c r="K790" s="9">
        <v>1.0813381522893906E-2</v>
      </c>
      <c r="L790" s="9">
        <v>84.237686157226563</v>
      </c>
    </row>
    <row r="791" spans="1:12" x14ac:dyDescent="0.25">
      <c r="A791" s="5" t="str">
        <f t="shared" si="12"/>
        <v>1AllAll Customers80222</v>
      </c>
      <c r="B791" s="9">
        <v>1</v>
      </c>
      <c r="C791" t="s">
        <v>129</v>
      </c>
      <c r="D791" t="s">
        <v>136</v>
      </c>
      <c r="E791" s="9">
        <v>8</v>
      </c>
      <c r="F791" s="9">
        <v>0</v>
      </c>
      <c r="G791" s="9">
        <v>2</v>
      </c>
      <c r="H791" s="9">
        <v>22</v>
      </c>
      <c r="I791" s="9">
        <v>2.4825942516326904</v>
      </c>
      <c r="J791" s="9">
        <v>2.9280004501342773</v>
      </c>
      <c r="K791" s="9">
        <v>1.2949584051966667E-2</v>
      </c>
      <c r="L791" s="9">
        <v>82.058517456054688</v>
      </c>
    </row>
    <row r="792" spans="1:12" x14ac:dyDescent="0.25">
      <c r="A792" s="5" t="str">
        <f t="shared" si="12"/>
        <v>1AllAll Customers80223</v>
      </c>
      <c r="B792" s="9">
        <v>1</v>
      </c>
      <c r="C792" t="s">
        <v>129</v>
      </c>
      <c r="D792" t="s">
        <v>136</v>
      </c>
      <c r="E792" s="9">
        <v>8</v>
      </c>
      <c r="F792" s="9">
        <v>0</v>
      </c>
      <c r="G792" s="9">
        <v>2</v>
      </c>
      <c r="H792" s="9">
        <v>23</v>
      </c>
      <c r="I792" s="9">
        <v>2.2248265743255615</v>
      </c>
      <c r="J792" s="9">
        <v>2.3953020572662354</v>
      </c>
      <c r="K792" s="9">
        <v>1.0588387027382851E-2</v>
      </c>
      <c r="L792" s="9">
        <v>80.738861083984375</v>
      </c>
    </row>
    <row r="793" spans="1:12" x14ac:dyDescent="0.25">
      <c r="A793" s="5" t="str">
        <f t="shared" si="12"/>
        <v>1AllAll Customers80224</v>
      </c>
      <c r="B793" s="9">
        <v>1</v>
      </c>
      <c r="C793" t="s">
        <v>129</v>
      </c>
      <c r="D793" t="s">
        <v>136</v>
      </c>
      <c r="E793" s="9">
        <v>8</v>
      </c>
      <c r="F793" s="9">
        <v>0</v>
      </c>
      <c r="G793" s="9">
        <v>2</v>
      </c>
      <c r="H793" s="9">
        <v>24</v>
      </c>
      <c r="I793" s="9">
        <v>1.8707326650619507</v>
      </c>
      <c r="J793" s="9">
        <v>1.9718796014785767</v>
      </c>
      <c r="K793" s="9">
        <v>9.197416715323925E-3</v>
      </c>
      <c r="L793" s="9">
        <v>79.592620849609375</v>
      </c>
    </row>
    <row r="794" spans="1:12" x14ac:dyDescent="0.25">
      <c r="A794" s="5" t="str">
        <f t="shared" si="12"/>
        <v>1AllAll Customers80101</v>
      </c>
      <c r="B794" s="9">
        <v>1</v>
      </c>
      <c r="C794" t="s">
        <v>129</v>
      </c>
      <c r="D794" t="s">
        <v>136</v>
      </c>
      <c r="E794" s="9">
        <v>8</v>
      </c>
      <c r="F794" s="9">
        <v>0</v>
      </c>
      <c r="G794" s="9">
        <v>10</v>
      </c>
      <c r="H794" s="9">
        <v>1</v>
      </c>
      <c r="I794" s="9">
        <v>1.4824841022491455</v>
      </c>
      <c r="J794" s="9">
        <v>1.4824841022491455</v>
      </c>
      <c r="K794" s="9">
        <v>0</v>
      </c>
      <c r="L794" s="9">
        <v>76.628913879394531</v>
      </c>
    </row>
    <row r="795" spans="1:12" x14ac:dyDescent="0.25">
      <c r="A795" s="5" t="str">
        <f t="shared" si="12"/>
        <v>1AllAll Customers80102</v>
      </c>
      <c r="B795" s="9">
        <v>1</v>
      </c>
      <c r="C795" t="s">
        <v>129</v>
      </c>
      <c r="D795" t="s">
        <v>136</v>
      </c>
      <c r="E795" s="9">
        <v>8</v>
      </c>
      <c r="F795" s="9">
        <v>0</v>
      </c>
      <c r="G795" s="9">
        <v>10</v>
      </c>
      <c r="H795" s="9">
        <v>2</v>
      </c>
      <c r="I795" s="9">
        <v>1.2501341104507446</v>
      </c>
      <c r="J795" s="9">
        <v>1.2501341104507446</v>
      </c>
      <c r="K795" s="9">
        <v>0</v>
      </c>
      <c r="L795" s="9">
        <v>75.63677978515625</v>
      </c>
    </row>
    <row r="796" spans="1:12" x14ac:dyDescent="0.25">
      <c r="A796" s="5" t="str">
        <f t="shared" si="12"/>
        <v>1AllAll Customers80103</v>
      </c>
      <c r="B796" s="9">
        <v>1</v>
      </c>
      <c r="C796" t="s">
        <v>129</v>
      </c>
      <c r="D796" t="s">
        <v>136</v>
      </c>
      <c r="E796" s="9">
        <v>8</v>
      </c>
      <c r="F796" s="9">
        <v>0</v>
      </c>
      <c r="G796" s="9">
        <v>10</v>
      </c>
      <c r="H796" s="9">
        <v>3</v>
      </c>
      <c r="I796" s="9">
        <v>1.0915868282318115</v>
      </c>
      <c r="J796" s="9">
        <v>1.0915868282318115</v>
      </c>
      <c r="K796" s="9">
        <v>0</v>
      </c>
      <c r="L796" s="9">
        <v>74.915962219238281</v>
      </c>
    </row>
    <row r="797" spans="1:12" x14ac:dyDescent="0.25">
      <c r="A797" s="5" t="str">
        <f t="shared" si="12"/>
        <v>1AllAll Customers80104</v>
      </c>
      <c r="B797" s="9">
        <v>1</v>
      </c>
      <c r="C797" t="s">
        <v>129</v>
      </c>
      <c r="D797" t="s">
        <v>136</v>
      </c>
      <c r="E797" s="9">
        <v>8</v>
      </c>
      <c r="F797" s="9">
        <v>0</v>
      </c>
      <c r="G797" s="9">
        <v>10</v>
      </c>
      <c r="H797" s="9">
        <v>4</v>
      </c>
      <c r="I797" s="9">
        <v>0.97425025701522827</v>
      </c>
      <c r="J797" s="9">
        <v>0.97425025701522827</v>
      </c>
      <c r="K797" s="9">
        <v>0</v>
      </c>
      <c r="L797" s="9">
        <v>74.211097717285156</v>
      </c>
    </row>
    <row r="798" spans="1:12" x14ac:dyDescent="0.25">
      <c r="A798" s="5" t="str">
        <f t="shared" si="12"/>
        <v>1AllAll Customers80105</v>
      </c>
      <c r="B798" s="9">
        <v>1</v>
      </c>
      <c r="C798" t="s">
        <v>129</v>
      </c>
      <c r="D798" t="s">
        <v>136</v>
      </c>
      <c r="E798" s="9">
        <v>8</v>
      </c>
      <c r="F798" s="9">
        <v>0</v>
      </c>
      <c r="G798" s="9">
        <v>10</v>
      </c>
      <c r="H798" s="9">
        <v>5</v>
      </c>
      <c r="I798" s="9">
        <v>0.88629615306854248</v>
      </c>
      <c r="J798" s="9">
        <v>0.88629615306854248</v>
      </c>
      <c r="K798" s="9">
        <v>0</v>
      </c>
      <c r="L798" s="9">
        <v>73.413536071777344</v>
      </c>
    </row>
    <row r="799" spans="1:12" x14ac:dyDescent="0.25">
      <c r="A799" s="5" t="str">
        <f t="shared" si="12"/>
        <v>1AllAll Customers80106</v>
      </c>
      <c r="B799" s="9">
        <v>1</v>
      </c>
      <c r="C799" t="s">
        <v>129</v>
      </c>
      <c r="D799" t="s">
        <v>136</v>
      </c>
      <c r="E799" s="9">
        <v>8</v>
      </c>
      <c r="F799" s="9">
        <v>0</v>
      </c>
      <c r="G799" s="9">
        <v>10</v>
      </c>
      <c r="H799" s="9">
        <v>6</v>
      </c>
      <c r="I799" s="9">
        <v>0.83964931964874268</v>
      </c>
      <c r="J799" s="9">
        <v>0.83964931964874268</v>
      </c>
      <c r="K799" s="9">
        <v>0</v>
      </c>
      <c r="L799" s="9">
        <v>72.790084838867188</v>
      </c>
    </row>
    <row r="800" spans="1:12" x14ac:dyDescent="0.25">
      <c r="A800" s="5" t="str">
        <f t="shared" si="12"/>
        <v>1AllAll Customers80107</v>
      </c>
      <c r="B800" s="9">
        <v>1</v>
      </c>
      <c r="C800" t="s">
        <v>129</v>
      </c>
      <c r="D800" t="s">
        <v>136</v>
      </c>
      <c r="E800" s="9">
        <v>8</v>
      </c>
      <c r="F800" s="9">
        <v>0</v>
      </c>
      <c r="G800" s="9">
        <v>10</v>
      </c>
      <c r="H800" s="9">
        <v>7</v>
      </c>
      <c r="I800" s="9">
        <v>0.81715339422225952</v>
      </c>
      <c r="J800" s="9">
        <v>0.81715339422225952</v>
      </c>
      <c r="K800" s="9">
        <v>0</v>
      </c>
      <c r="L800" s="9">
        <v>72.357856750488281</v>
      </c>
    </row>
    <row r="801" spans="1:12" x14ac:dyDescent="0.25">
      <c r="A801" s="5" t="str">
        <f t="shared" si="12"/>
        <v>1AllAll Customers80108</v>
      </c>
      <c r="B801" s="9">
        <v>1</v>
      </c>
      <c r="C801" t="s">
        <v>129</v>
      </c>
      <c r="D801" t="s">
        <v>136</v>
      </c>
      <c r="E801" s="9">
        <v>8</v>
      </c>
      <c r="F801" s="9">
        <v>0</v>
      </c>
      <c r="G801" s="9">
        <v>10</v>
      </c>
      <c r="H801" s="9">
        <v>8</v>
      </c>
      <c r="I801" s="9">
        <v>0.7781023383140564</v>
      </c>
      <c r="J801" s="9">
        <v>0.7781023383140564</v>
      </c>
      <c r="K801" s="9">
        <v>0</v>
      </c>
      <c r="L801" s="9">
        <v>72.044303894042969</v>
      </c>
    </row>
    <row r="802" spans="1:12" x14ac:dyDescent="0.25">
      <c r="A802" s="5" t="str">
        <f t="shared" si="12"/>
        <v>1AllAll Customers80109</v>
      </c>
      <c r="B802" s="9">
        <v>1</v>
      </c>
      <c r="C802" t="s">
        <v>129</v>
      </c>
      <c r="D802" t="s">
        <v>136</v>
      </c>
      <c r="E802" s="9">
        <v>8</v>
      </c>
      <c r="F802" s="9">
        <v>0</v>
      </c>
      <c r="G802" s="9">
        <v>10</v>
      </c>
      <c r="H802" s="9">
        <v>9</v>
      </c>
      <c r="I802" s="9">
        <v>0.68814206123352051</v>
      </c>
      <c r="J802" s="9">
        <v>0.68814206123352051</v>
      </c>
      <c r="K802" s="9">
        <v>0</v>
      </c>
      <c r="L802" s="9">
        <v>74.350006103515625</v>
      </c>
    </row>
    <row r="803" spans="1:12" x14ac:dyDescent="0.25">
      <c r="A803" s="5" t="str">
        <f t="shared" si="12"/>
        <v>1AllAll Customers801010</v>
      </c>
      <c r="B803" s="9">
        <v>1</v>
      </c>
      <c r="C803" t="s">
        <v>129</v>
      </c>
      <c r="D803" t="s">
        <v>136</v>
      </c>
      <c r="E803" s="9">
        <v>8</v>
      </c>
      <c r="F803" s="9">
        <v>0</v>
      </c>
      <c r="G803" s="9">
        <v>10</v>
      </c>
      <c r="H803" s="9">
        <v>10</v>
      </c>
      <c r="I803" s="9">
        <v>0.68607282638549805</v>
      </c>
      <c r="J803" s="9">
        <v>0.68607282638549805</v>
      </c>
      <c r="K803" s="9">
        <v>0</v>
      </c>
      <c r="L803" s="9">
        <v>78.718902587890625</v>
      </c>
    </row>
    <row r="804" spans="1:12" x14ac:dyDescent="0.25">
      <c r="A804" s="5" t="str">
        <f t="shared" si="12"/>
        <v>1AllAll Customers801011</v>
      </c>
      <c r="B804" s="9">
        <v>1</v>
      </c>
      <c r="C804" t="s">
        <v>129</v>
      </c>
      <c r="D804" t="s">
        <v>136</v>
      </c>
      <c r="E804" s="9">
        <v>8</v>
      </c>
      <c r="F804" s="9">
        <v>0</v>
      </c>
      <c r="G804" s="9">
        <v>10</v>
      </c>
      <c r="H804" s="9">
        <v>11</v>
      </c>
      <c r="I804" s="9">
        <v>0.84516167640686035</v>
      </c>
      <c r="J804" s="9">
        <v>0.84516167640686035</v>
      </c>
      <c r="K804" s="9">
        <v>0</v>
      </c>
      <c r="L804" s="9">
        <v>83.823616027832031</v>
      </c>
    </row>
    <row r="805" spans="1:12" x14ac:dyDescent="0.25">
      <c r="A805" s="5" t="str">
        <f t="shared" si="12"/>
        <v>1AllAll Customers801012</v>
      </c>
      <c r="B805" s="9">
        <v>1</v>
      </c>
      <c r="C805" t="s">
        <v>129</v>
      </c>
      <c r="D805" t="s">
        <v>136</v>
      </c>
      <c r="E805" s="9">
        <v>8</v>
      </c>
      <c r="F805" s="9">
        <v>0</v>
      </c>
      <c r="G805" s="9">
        <v>10</v>
      </c>
      <c r="H805" s="9">
        <v>12</v>
      </c>
      <c r="I805" s="9">
        <v>1.0399657487869263</v>
      </c>
      <c r="J805" s="9">
        <v>1.0399657487869263</v>
      </c>
      <c r="K805" s="9">
        <v>0</v>
      </c>
      <c r="L805" s="9">
        <v>88.728317260742188</v>
      </c>
    </row>
    <row r="806" spans="1:12" x14ac:dyDescent="0.25">
      <c r="A806" s="5" t="str">
        <f t="shared" si="12"/>
        <v>1AllAll Customers801013</v>
      </c>
      <c r="B806" s="9">
        <v>1</v>
      </c>
      <c r="C806" t="s">
        <v>129</v>
      </c>
      <c r="D806" t="s">
        <v>136</v>
      </c>
      <c r="E806" s="9">
        <v>8</v>
      </c>
      <c r="F806" s="9">
        <v>0</v>
      </c>
      <c r="G806" s="9">
        <v>10</v>
      </c>
      <c r="H806" s="9">
        <v>13</v>
      </c>
      <c r="I806" s="9">
        <v>1.336946964263916</v>
      </c>
      <c r="J806" s="9">
        <v>1.336946964263916</v>
      </c>
      <c r="K806" s="9">
        <v>0</v>
      </c>
      <c r="L806" s="9">
        <v>92.259681701660156</v>
      </c>
    </row>
    <row r="807" spans="1:12" x14ac:dyDescent="0.25">
      <c r="A807" s="5" t="str">
        <f t="shared" si="12"/>
        <v>1AllAll Customers801014</v>
      </c>
      <c r="B807" s="9">
        <v>1</v>
      </c>
      <c r="C807" t="s">
        <v>129</v>
      </c>
      <c r="D807" t="s">
        <v>136</v>
      </c>
      <c r="E807" s="9">
        <v>8</v>
      </c>
      <c r="F807" s="9">
        <v>0</v>
      </c>
      <c r="G807" s="9">
        <v>10</v>
      </c>
      <c r="H807" s="9">
        <v>14</v>
      </c>
      <c r="I807" s="9">
        <v>1.6804410219192505</v>
      </c>
      <c r="J807" s="9">
        <v>1.6804410219192505</v>
      </c>
      <c r="K807" s="9">
        <v>0</v>
      </c>
      <c r="L807" s="9">
        <v>95.110214233398438</v>
      </c>
    </row>
    <row r="808" spans="1:12" x14ac:dyDescent="0.25">
      <c r="A808" s="5" t="str">
        <f t="shared" si="12"/>
        <v>1AllAll Customers801015</v>
      </c>
      <c r="B808" s="9">
        <v>1</v>
      </c>
      <c r="C808" t="s">
        <v>129</v>
      </c>
      <c r="D808" t="s">
        <v>136</v>
      </c>
      <c r="E808" s="9">
        <v>8</v>
      </c>
      <c r="F808" s="9">
        <v>0</v>
      </c>
      <c r="G808" s="9">
        <v>10</v>
      </c>
      <c r="H808" s="9">
        <v>15</v>
      </c>
      <c r="I808" s="9">
        <v>2.0187270641326904</v>
      </c>
      <c r="J808" s="9">
        <v>2.0187270641326904</v>
      </c>
      <c r="K808" s="9">
        <v>0</v>
      </c>
      <c r="L808" s="9">
        <v>96.212310791015625</v>
      </c>
    </row>
    <row r="809" spans="1:12" x14ac:dyDescent="0.25">
      <c r="A809" s="5" t="str">
        <f t="shared" si="12"/>
        <v>1AllAll Customers801016</v>
      </c>
      <c r="B809" s="9">
        <v>1</v>
      </c>
      <c r="C809" t="s">
        <v>129</v>
      </c>
      <c r="D809" t="s">
        <v>136</v>
      </c>
      <c r="E809" s="9">
        <v>8</v>
      </c>
      <c r="F809" s="9">
        <v>0</v>
      </c>
      <c r="G809" s="9">
        <v>10</v>
      </c>
      <c r="H809" s="9">
        <v>16</v>
      </c>
      <c r="I809" s="9">
        <v>2.377133846282959</v>
      </c>
      <c r="J809" s="9">
        <v>2.377133846282959</v>
      </c>
      <c r="K809" s="9">
        <v>0</v>
      </c>
      <c r="L809" s="9">
        <v>96.243965148925781</v>
      </c>
    </row>
    <row r="810" spans="1:12" x14ac:dyDescent="0.25">
      <c r="A810" s="5" t="str">
        <f t="shared" si="12"/>
        <v>1AllAll Customers801017</v>
      </c>
      <c r="B810" s="9">
        <v>1</v>
      </c>
      <c r="C810" t="s">
        <v>129</v>
      </c>
      <c r="D810" t="s">
        <v>136</v>
      </c>
      <c r="E810" s="9">
        <v>8</v>
      </c>
      <c r="F810" s="9">
        <v>0</v>
      </c>
      <c r="G810" s="9">
        <v>10</v>
      </c>
      <c r="H810" s="9">
        <v>17</v>
      </c>
      <c r="I810" s="9">
        <v>2.6551196575164795</v>
      </c>
      <c r="J810" s="9">
        <v>1.5695617198944092</v>
      </c>
      <c r="K810" s="9">
        <v>2.035549096763134E-2</v>
      </c>
      <c r="L810" s="9">
        <v>95.984230041503906</v>
      </c>
    </row>
    <row r="811" spans="1:12" x14ac:dyDescent="0.25">
      <c r="A811" s="5" t="str">
        <f t="shared" si="12"/>
        <v>1AllAll Customers801018</v>
      </c>
      <c r="B811" s="9">
        <v>1</v>
      </c>
      <c r="C811" t="s">
        <v>129</v>
      </c>
      <c r="D811" t="s">
        <v>136</v>
      </c>
      <c r="E811" s="9">
        <v>8</v>
      </c>
      <c r="F811" s="9">
        <v>0</v>
      </c>
      <c r="G811" s="9">
        <v>10</v>
      </c>
      <c r="H811" s="9">
        <v>18</v>
      </c>
      <c r="I811" s="9">
        <v>2.8876469135284424</v>
      </c>
      <c r="J811" s="9">
        <v>2.2200846672058105</v>
      </c>
      <c r="K811" s="9">
        <v>3.148365393280983E-2</v>
      </c>
      <c r="L811" s="9">
        <v>95.209297180175781</v>
      </c>
    </row>
    <row r="812" spans="1:12" x14ac:dyDescent="0.25">
      <c r="A812" s="5" t="str">
        <f t="shared" si="12"/>
        <v>1AllAll Customers801019</v>
      </c>
      <c r="B812" s="9">
        <v>1</v>
      </c>
      <c r="C812" t="s">
        <v>129</v>
      </c>
      <c r="D812" t="s">
        <v>136</v>
      </c>
      <c r="E812" s="9">
        <v>8</v>
      </c>
      <c r="F812" s="9">
        <v>0</v>
      </c>
      <c r="G812" s="9">
        <v>10</v>
      </c>
      <c r="H812" s="9">
        <v>19</v>
      </c>
      <c r="I812" s="9">
        <v>2.9679899215698242</v>
      </c>
      <c r="J812" s="9">
        <v>2.545379638671875</v>
      </c>
      <c r="K812" s="9">
        <v>1.6758240759372711E-2</v>
      </c>
      <c r="L812" s="9">
        <v>93.697578430175781</v>
      </c>
    </row>
    <row r="813" spans="1:12" x14ac:dyDescent="0.25">
      <c r="A813" s="5" t="str">
        <f t="shared" si="12"/>
        <v>1AllAll Customers801020</v>
      </c>
      <c r="B813" s="9">
        <v>1</v>
      </c>
      <c r="C813" t="s">
        <v>129</v>
      </c>
      <c r="D813" t="s">
        <v>136</v>
      </c>
      <c r="E813" s="9">
        <v>8</v>
      </c>
      <c r="F813" s="9">
        <v>0</v>
      </c>
      <c r="G813" s="9">
        <v>10</v>
      </c>
      <c r="H813" s="9">
        <v>20</v>
      </c>
      <c r="I813" s="9">
        <v>2.8343513011932373</v>
      </c>
      <c r="J813" s="9">
        <v>2.5363304615020752</v>
      </c>
      <c r="K813" s="9">
        <v>1.723189651966095E-2</v>
      </c>
      <c r="L813" s="9">
        <v>91.305320739746094</v>
      </c>
    </row>
    <row r="814" spans="1:12" x14ac:dyDescent="0.25">
      <c r="A814" s="5" t="str">
        <f t="shared" si="12"/>
        <v>1AllAll Customers801021</v>
      </c>
      <c r="B814" s="9">
        <v>1</v>
      </c>
      <c r="C814" t="s">
        <v>129</v>
      </c>
      <c r="D814" t="s">
        <v>136</v>
      </c>
      <c r="E814" s="9">
        <v>8</v>
      </c>
      <c r="F814" s="9">
        <v>0</v>
      </c>
      <c r="G814" s="9">
        <v>10</v>
      </c>
      <c r="H814" s="9">
        <v>21</v>
      </c>
      <c r="I814" s="9">
        <v>2.7023990154266357</v>
      </c>
      <c r="J814" s="9">
        <v>2.439286470413208</v>
      </c>
      <c r="K814" s="9">
        <v>1.0491279885172844E-2</v>
      </c>
      <c r="L814" s="9">
        <v>87.050491333007813</v>
      </c>
    </row>
    <row r="815" spans="1:12" x14ac:dyDescent="0.25">
      <c r="A815" s="5" t="str">
        <f t="shared" si="12"/>
        <v>1AllAll Customers801022</v>
      </c>
      <c r="B815" s="9">
        <v>1</v>
      </c>
      <c r="C815" t="s">
        <v>129</v>
      </c>
      <c r="D815" t="s">
        <v>136</v>
      </c>
      <c r="E815" s="9">
        <v>8</v>
      </c>
      <c r="F815" s="9">
        <v>0</v>
      </c>
      <c r="G815" s="9">
        <v>10</v>
      </c>
      <c r="H815" s="9">
        <v>22</v>
      </c>
      <c r="I815" s="9">
        <v>2.5471887588500977</v>
      </c>
      <c r="J815" s="9">
        <v>3.0127954483032227</v>
      </c>
      <c r="K815" s="9">
        <v>1.542709581553936E-2</v>
      </c>
      <c r="L815" s="9">
        <v>83.770576477050781</v>
      </c>
    </row>
    <row r="816" spans="1:12" x14ac:dyDescent="0.25">
      <c r="A816" s="5" t="str">
        <f t="shared" si="12"/>
        <v>1AllAll Customers801023</v>
      </c>
      <c r="B816" s="9">
        <v>1</v>
      </c>
      <c r="C816" t="s">
        <v>129</v>
      </c>
      <c r="D816" t="s">
        <v>136</v>
      </c>
      <c r="E816" s="9">
        <v>8</v>
      </c>
      <c r="F816" s="9">
        <v>0</v>
      </c>
      <c r="G816" s="9">
        <v>10</v>
      </c>
      <c r="H816" s="9">
        <v>23</v>
      </c>
      <c r="I816" s="9">
        <v>2.2773032188415527</v>
      </c>
      <c r="J816" s="9">
        <v>2.456742525100708</v>
      </c>
      <c r="K816" s="9">
        <v>1.2288949452340603E-2</v>
      </c>
      <c r="L816" s="9">
        <v>82.072265625</v>
      </c>
    </row>
    <row r="817" spans="1:12" x14ac:dyDescent="0.25">
      <c r="A817" s="5" t="str">
        <f t="shared" si="12"/>
        <v>1AllAll Customers801024</v>
      </c>
      <c r="B817" s="9">
        <v>1</v>
      </c>
      <c r="C817" t="s">
        <v>129</v>
      </c>
      <c r="D817" t="s">
        <v>136</v>
      </c>
      <c r="E817" s="9">
        <v>8</v>
      </c>
      <c r="F817" s="9">
        <v>0</v>
      </c>
      <c r="G817" s="9">
        <v>10</v>
      </c>
      <c r="H817" s="9">
        <v>24</v>
      </c>
      <c r="I817" s="9">
        <v>1.9165533781051636</v>
      </c>
      <c r="J817" s="9">
        <v>2.0238163471221924</v>
      </c>
      <c r="K817" s="9">
        <v>1.0607639327645302E-2</v>
      </c>
      <c r="L817" s="9">
        <v>80.7420654296875</v>
      </c>
    </row>
    <row r="818" spans="1:12" x14ac:dyDescent="0.25">
      <c r="A818" s="5" t="str">
        <f t="shared" si="12"/>
        <v>1AllAll Customers8121</v>
      </c>
      <c r="B818" s="9">
        <v>1</v>
      </c>
      <c r="C818" t="s">
        <v>129</v>
      </c>
      <c r="D818" t="s">
        <v>136</v>
      </c>
      <c r="E818" s="9">
        <v>8</v>
      </c>
      <c r="F818" s="9">
        <v>1</v>
      </c>
      <c r="G818" s="9">
        <v>2</v>
      </c>
      <c r="H818" s="9">
        <v>1</v>
      </c>
      <c r="I818" s="9">
        <v>1.5772130489349365</v>
      </c>
      <c r="J818" s="9">
        <v>1.5772130489349365</v>
      </c>
      <c r="K818" s="9">
        <v>0</v>
      </c>
      <c r="L818" s="9">
        <v>78.422103881835938</v>
      </c>
    </row>
    <row r="819" spans="1:12" x14ac:dyDescent="0.25">
      <c r="A819" s="5" t="str">
        <f t="shared" si="12"/>
        <v>1AllAll Customers8122</v>
      </c>
      <c r="B819" s="9">
        <v>1</v>
      </c>
      <c r="C819" t="s">
        <v>129</v>
      </c>
      <c r="D819" t="s">
        <v>136</v>
      </c>
      <c r="E819" s="9">
        <v>8</v>
      </c>
      <c r="F819" s="9">
        <v>1</v>
      </c>
      <c r="G819" s="9">
        <v>2</v>
      </c>
      <c r="H819" s="9">
        <v>2</v>
      </c>
      <c r="I819" s="9">
        <v>1.3279380798339844</v>
      </c>
      <c r="J819" s="9">
        <v>1.3279380798339844</v>
      </c>
      <c r="K819" s="9">
        <v>0</v>
      </c>
      <c r="L819" s="9">
        <v>77.267829895019531</v>
      </c>
    </row>
    <row r="820" spans="1:12" x14ac:dyDescent="0.25">
      <c r="A820" s="5" t="str">
        <f t="shared" si="12"/>
        <v>1AllAll Customers8123</v>
      </c>
      <c r="B820" s="9">
        <v>1</v>
      </c>
      <c r="C820" t="s">
        <v>129</v>
      </c>
      <c r="D820" t="s">
        <v>136</v>
      </c>
      <c r="E820" s="9">
        <v>8</v>
      </c>
      <c r="F820" s="9">
        <v>1</v>
      </c>
      <c r="G820" s="9">
        <v>2</v>
      </c>
      <c r="H820" s="9">
        <v>3</v>
      </c>
      <c r="I820" s="9">
        <v>1.1560418605804443</v>
      </c>
      <c r="J820" s="9">
        <v>1.1560418605804443</v>
      </c>
      <c r="K820" s="9">
        <v>0</v>
      </c>
      <c r="L820" s="9">
        <v>76.449661254882813</v>
      </c>
    </row>
    <row r="821" spans="1:12" x14ac:dyDescent="0.25">
      <c r="A821" s="5" t="str">
        <f t="shared" si="12"/>
        <v>1AllAll Customers8124</v>
      </c>
      <c r="B821" s="9">
        <v>1</v>
      </c>
      <c r="C821" t="s">
        <v>129</v>
      </c>
      <c r="D821" t="s">
        <v>136</v>
      </c>
      <c r="E821" s="9">
        <v>8</v>
      </c>
      <c r="F821" s="9">
        <v>1</v>
      </c>
      <c r="G821" s="9">
        <v>2</v>
      </c>
      <c r="H821" s="9">
        <v>4</v>
      </c>
      <c r="I821" s="9">
        <v>1.0188001394271851</v>
      </c>
      <c r="J821" s="9">
        <v>1.0188001394271851</v>
      </c>
      <c r="K821" s="9">
        <v>0</v>
      </c>
      <c r="L821" s="9">
        <v>75.475868225097656</v>
      </c>
    </row>
    <row r="822" spans="1:12" x14ac:dyDescent="0.25">
      <c r="A822" s="5" t="str">
        <f t="shared" si="12"/>
        <v>1AllAll Customers8125</v>
      </c>
      <c r="B822" s="9">
        <v>1</v>
      </c>
      <c r="C822" t="s">
        <v>129</v>
      </c>
      <c r="D822" t="s">
        <v>136</v>
      </c>
      <c r="E822" s="9">
        <v>8</v>
      </c>
      <c r="F822" s="9">
        <v>1</v>
      </c>
      <c r="G822" s="9">
        <v>2</v>
      </c>
      <c r="H822" s="9">
        <v>5</v>
      </c>
      <c r="I822" s="9">
        <v>0.92563372850418091</v>
      </c>
      <c r="J822" s="9">
        <v>0.92563372850418091</v>
      </c>
      <c r="K822" s="9">
        <v>0</v>
      </c>
      <c r="L822" s="9">
        <v>74.742088317871094</v>
      </c>
    </row>
    <row r="823" spans="1:12" x14ac:dyDescent="0.25">
      <c r="A823" s="5" t="str">
        <f t="shared" si="12"/>
        <v>1AllAll Customers8126</v>
      </c>
      <c r="B823" s="9">
        <v>1</v>
      </c>
      <c r="C823" t="s">
        <v>129</v>
      </c>
      <c r="D823" t="s">
        <v>136</v>
      </c>
      <c r="E823" s="9">
        <v>8</v>
      </c>
      <c r="F823" s="9">
        <v>1</v>
      </c>
      <c r="G823" s="9">
        <v>2</v>
      </c>
      <c r="H823" s="9">
        <v>6</v>
      </c>
      <c r="I823" s="9">
        <v>0.87970149517059326</v>
      </c>
      <c r="J823" s="9">
        <v>0.87970149517059326</v>
      </c>
      <c r="K823" s="9">
        <v>0</v>
      </c>
      <c r="L823" s="9">
        <v>74.263114929199219</v>
      </c>
    </row>
    <row r="824" spans="1:12" x14ac:dyDescent="0.25">
      <c r="A824" s="5" t="str">
        <f t="shared" si="12"/>
        <v>1AllAll Customers8127</v>
      </c>
      <c r="B824" s="9">
        <v>1</v>
      </c>
      <c r="C824" t="s">
        <v>129</v>
      </c>
      <c r="D824" t="s">
        <v>136</v>
      </c>
      <c r="E824" s="9">
        <v>8</v>
      </c>
      <c r="F824" s="9">
        <v>1</v>
      </c>
      <c r="G824" s="9">
        <v>2</v>
      </c>
      <c r="H824" s="9">
        <v>7</v>
      </c>
      <c r="I824" s="9">
        <v>0.85467100143432617</v>
      </c>
      <c r="J824" s="9">
        <v>0.85467100143432617</v>
      </c>
      <c r="K824" s="9">
        <v>0</v>
      </c>
      <c r="L824" s="9">
        <v>73.673423767089844</v>
      </c>
    </row>
    <row r="825" spans="1:12" x14ac:dyDescent="0.25">
      <c r="A825" s="5" t="str">
        <f t="shared" si="12"/>
        <v>1AllAll Customers8128</v>
      </c>
      <c r="B825" s="9">
        <v>1</v>
      </c>
      <c r="C825" t="s">
        <v>129</v>
      </c>
      <c r="D825" t="s">
        <v>136</v>
      </c>
      <c r="E825" s="9">
        <v>8</v>
      </c>
      <c r="F825" s="9">
        <v>1</v>
      </c>
      <c r="G825" s="9">
        <v>2</v>
      </c>
      <c r="H825" s="9">
        <v>8</v>
      </c>
      <c r="I825" s="9">
        <v>0.83646899461746216</v>
      </c>
      <c r="J825" s="9">
        <v>0.83646899461746216</v>
      </c>
      <c r="K825" s="9">
        <v>0</v>
      </c>
      <c r="L825" s="9">
        <v>73.66717529296875</v>
      </c>
    </row>
    <row r="826" spans="1:12" x14ac:dyDescent="0.25">
      <c r="A826" s="5" t="str">
        <f t="shared" si="12"/>
        <v>1AllAll Customers8129</v>
      </c>
      <c r="B826" s="9">
        <v>1</v>
      </c>
      <c r="C826" t="s">
        <v>129</v>
      </c>
      <c r="D826" t="s">
        <v>136</v>
      </c>
      <c r="E826" s="9">
        <v>8</v>
      </c>
      <c r="F826" s="9">
        <v>1</v>
      </c>
      <c r="G826" s="9">
        <v>2</v>
      </c>
      <c r="H826" s="9">
        <v>9</v>
      </c>
      <c r="I826" s="9">
        <v>0.75622349977493286</v>
      </c>
      <c r="J826" s="9">
        <v>0.75622349977493286</v>
      </c>
      <c r="K826" s="9">
        <v>0</v>
      </c>
      <c r="L826" s="9">
        <v>75.683578491210938</v>
      </c>
    </row>
    <row r="827" spans="1:12" x14ac:dyDescent="0.25">
      <c r="A827" s="5" t="str">
        <f t="shared" si="12"/>
        <v>1AllAll Customers81210</v>
      </c>
      <c r="B827" s="9">
        <v>1</v>
      </c>
      <c r="C827" t="s">
        <v>129</v>
      </c>
      <c r="D827" t="s">
        <v>136</v>
      </c>
      <c r="E827" s="9">
        <v>8</v>
      </c>
      <c r="F827" s="9">
        <v>1</v>
      </c>
      <c r="G827" s="9">
        <v>2</v>
      </c>
      <c r="H827" s="9">
        <v>10</v>
      </c>
      <c r="I827" s="9">
        <v>0.72413849830627441</v>
      </c>
      <c r="J827" s="9">
        <v>0.72413849830627441</v>
      </c>
      <c r="K827" s="9">
        <v>0</v>
      </c>
      <c r="L827" s="9">
        <v>79.752197265625</v>
      </c>
    </row>
    <row r="828" spans="1:12" x14ac:dyDescent="0.25">
      <c r="A828" s="5" t="str">
        <f t="shared" si="12"/>
        <v>1AllAll Customers81211</v>
      </c>
      <c r="B828" s="9">
        <v>1</v>
      </c>
      <c r="C828" t="s">
        <v>129</v>
      </c>
      <c r="D828" t="s">
        <v>136</v>
      </c>
      <c r="E828" s="9">
        <v>8</v>
      </c>
      <c r="F828" s="9">
        <v>1</v>
      </c>
      <c r="G828" s="9">
        <v>2</v>
      </c>
      <c r="H828" s="9">
        <v>11</v>
      </c>
      <c r="I828" s="9">
        <v>0.7961699366569519</v>
      </c>
      <c r="J828" s="9">
        <v>0.7961699366569519</v>
      </c>
      <c r="K828" s="9">
        <v>0</v>
      </c>
      <c r="L828" s="9">
        <v>83.917129516601563</v>
      </c>
    </row>
    <row r="829" spans="1:12" x14ac:dyDescent="0.25">
      <c r="A829" s="5" t="str">
        <f t="shared" si="12"/>
        <v>1AllAll Customers81212</v>
      </c>
      <c r="B829" s="9">
        <v>1</v>
      </c>
      <c r="C829" t="s">
        <v>129</v>
      </c>
      <c r="D829" t="s">
        <v>136</v>
      </c>
      <c r="E829" s="9">
        <v>8</v>
      </c>
      <c r="F829" s="9">
        <v>1</v>
      </c>
      <c r="G829" s="9">
        <v>2</v>
      </c>
      <c r="H829" s="9">
        <v>12</v>
      </c>
      <c r="I829" s="9">
        <v>0.98825913667678833</v>
      </c>
      <c r="J829" s="9">
        <v>0.98825913667678833</v>
      </c>
      <c r="K829" s="9">
        <v>0</v>
      </c>
      <c r="L829" s="9">
        <v>87.489707946777344</v>
      </c>
    </row>
    <row r="830" spans="1:12" x14ac:dyDescent="0.25">
      <c r="A830" s="5" t="str">
        <f t="shared" si="12"/>
        <v>1AllAll Customers81213</v>
      </c>
      <c r="B830" s="9">
        <v>1</v>
      </c>
      <c r="C830" t="s">
        <v>129</v>
      </c>
      <c r="D830" t="s">
        <v>136</v>
      </c>
      <c r="E830" s="9">
        <v>8</v>
      </c>
      <c r="F830" s="9">
        <v>1</v>
      </c>
      <c r="G830" s="9">
        <v>2</v>
      </c>
      <c r="H830" s="9">
        <v>13</v>
      </c>
      <c r="I830" s="9">
        <v>1.2789132595062256</v>
      </c>
      <c r="J830" s="9">
        <v>1.2789132595062256</v>
      </c>
      <c r="K830" s="9">
        <v>0</v>
      </c>
      <c r="L830" s="9">
        <v>89.90289306640625</v>
      </c>
    </row>
    <row r="831" spans="1:12" x14ac:dyDescent="0.25">
      <c r="A831" s="5" t="str">
        <f t="shared" si="12"/>
        <v>1AllAll Customers81214</v>
      </c>
      <c r="B831" s="9">
        <v>1</v>
      </c>
      <c r="C831" t="s">
        <v>129</v>
      </c>
      <c r="D831" t="s">
        <v>136</v>
      </c>
      <c r="E831" s="9">
        <v>8</v>
      </c>
      <c r="F831" s="9">
        <v>1</v>
      </c>
      <c r="G831" s="9">
        <v>2</v>
      </c>
      <c r="H831" s="9">
        <v>14</v>
      </c>
      <c r="I831" s="9">
        <v>1.6063241958618164</v>
      </c>
      <c r="J831" s="9">
        <v>1.6063241958618164</v>
      </c>
      <c r="K831" s="9">
        <v>0</v>
      </c>
      <c r="L831" s="9">
        <v>91.999580383300781</v>
      </c>
    </row>
    <row r="832" spans="1:12" x14ac:dyDescent="0.25">
      <c r="A832" s="5" t="str">
        <f t="shared" si="12"/>
        <v>1AllAll Customers81215</v>
      </c>
      <c r="B832" s="9">
        <v>1</v>
      </c>
      <c r="C832" t="s">
        <v>129</v>
      </c>
      <c r="D832" t="s">
        <v>136</v>
      </c>
      <c r="E832" s="9">
        <v>8</v>
      </c>
      <c r="F832" s="9">
        <v>1</v>
      </c>
      <c r="G832" s="9">
        <v>2</v>
      </c>
      <c r="H832" s="9">
        <v>15</v>
      </c>
      <c r="I832" s="9">
        <v>1.9249264001846313</v>
      </c>
      <c r="J832" s="9">
        <v>1.9249264001846313</v>
      </c>
      <c r="K832" s="9">
        <v>0</v>
      </c>
      <c r="L832" s="9">
        <v>93.497749328613281</v>
      </c>
    </row>
    <row r="833" spans="1:12" x14ac:dyDescent="0.25">
      <c r="A833" s="5" t="str">
        <f t="shared" si="12"/>
        <v>1AllAll Customers81216</v>
      </c>
      <c r="B833" s="9">
        <v>1</v>
      </c>
      <c r="C833" t="s">
        <v>129</v>
      </c>
      <c r="D833" t="s">
        <v>136</v>
      </c>
      <c r="E833" s="9">
        <v>8</v>
      </c>
      <c r="F833" s="9">
        <v>1</v>
      </c>
      <c r="G833" s="9">
        <v>2</v>
      </c>
      <c r="H833" s="9">
        <v>16</v>
      </c>
      <c r="I833" s="9">
        <v>2.2719793319702148</v>
      </c>
      <c r="J833" s="9">
        <v>2.2719793319702148</v>
      </c>
      <c r="K833" s="9">
        <v>0</v>
      </c>
      <c r="L833" s="9">
        <v>93.560409545898438</v>
      </c>
    </row>
    <row r="834" spans="1:12" x14ac:dyDescent="0.25">
      <c r="A834" s="5" t="str">
        <f t="shared" si="12"/>
        <v>1AllAll Customers81217</v>
      </c>
      <c r="B834" s="9">
        <v>1</v>
      </c>
      <c r="C834" t="s">
        <v>129</v>
      </c>
      <c r="D834" t="s">
        <v>136</v>
      </c>
      <c r="E834" s="9">
        <v>8</v>
      </c>
      <c r="F834" s="9">
        <v>1</v>
      </c>
      <c r="G834" s="9">
        <v>2</v>
      </c>
      <c r="H834" s="9">
        <v>17</v>
      </c>
      <c r="I834" s="9">
        <v>2.5492701530456543</v>
      </c>
      <c r="J834" s="9">
        <v>1.5300427675247192</v>
      </c>
      <c r="K834" s="9">
        <v>1.5767663717269897E-2</v>
      </c>
      <c r="L834" s="9">
        <v>93.034469604492188</v>
      </c>
    </row>
    <row r="835" spans="1:12" x14ac:dyDescent="0.25">
      <c r="A835" s="5" t="str">
        <f t="shared" ref="A835:A898" si="13">B835&amp;C835&amp;D835&amp;E835&amp;F835&amp;G835&amp;H835</f>
        <v>1AllAll Customers81218</v>
      </c>
      <c r="B835" s="9">
        <v>1</v>
      </c>
      <c r="C835" t="s">
        <v>129</v>
      </c>
      <c r="D835" t="s">
        <v>136</v>
      </c>
      <c r="E835" s="9">
        <v>8</v>
      </c>
      <c r="F835" s="9">
        <v>1</v>
      </c>
      <c r="G835" s="9">
        <v>2</v>
      </c>
      <c r="H835" s="9">
        <v>18</v>
      </c>
      <c r="I835" s="9">
        <v>2.7973778247833252</v>
      </c>
      <c r="J835" s="9">
        <v>2.2003848552703857</v>
      </c>
      <c r="K835" s="9">
        <v>2.6522101834416389E-2</v>
      </c>
      <c r="L835" s="9">
        <v>91.569969177246094</v>
      </c>
    </row>
    <row r="836" spans="1:12" x14ac:dyDescent="0.25">
      <c r="A836" s="5" t="str">
        <f t="shared" si="13"/>
        <v>1AllAll Customers81219</v>
      </c>
      <c r="B836" s="9">
        <v>1</v>
      </c>
      <c r="C836" t="s">
        <v>129</v>
      </c>
      <c r="D836" t="s">
        <v>136</v>
      </c>
      <c r="E836" s="9">
        <v>8</v>
      </c>
      <c r="F836" s="9">
        <v>1</v>
      </c>
      <c r="G836" s="9">
        <v>2</v>
      </c>
      <c r="H836" s="9">
        <v>19</v>
      </c>
      <c r="I836" s="9">
        <v>2.8740575313568115</v>
      </c>
      <c r="J836" s="9">
        <v>2.4979679584503174</v>
      </c>
      <c r="K836" s="9">
        <v>1.6025552526116371E-2</v>
      </c>
      <c r="L836" s="9">
        <v>90.123863220214844</v>
      </c>
    </row>
    <row r="837" spans="1:12" x14ac:dyDescent="0.25">
      <c r="A837" s="5" t="str">
        <f t="shared" si="13"/>
        <v>1AllAll Customers81220</v>
      </c>
      <c r="B837" s="9">
        <v>1</v>
      </c>
      <c r="C837" t="s">
        <v>129</v>
      </c>
      <c r="D837" t="s">
        <v>136</v>
      </c>
      <c r="E837" s="9">
        <v>8</v>
      </c>
      <c r="F837" s="9">
        <v>1</v>
      </c>
      <c r="G837" s="9">
        <v>2</v>
      </c>
      <c r="H837" s="9">
        <v>20</v>
      </c>
      <c r="I837" s="9">
        <v>2.7278366088867188</v>
      </c>
      <c r="J837" s="9">
        <v>2.4533476829528809</v>
      </c>
      <c r="K837" s="9">
        <v>1.2036601081490517E-2</v>
      </c>
      <c r="L837" s="9">
        <v>88.437118530273438</v>
      </c>
    </row>
    <row r="838" spans="1:12" x14ac:dyDescent="0.25">
      <c r="A838" s="5" t="str">
        <f t="shared" si="13"/>
        <v>1AllAll Customers81221</v>
      </c>
      <c r="B838" s="9">
        <v>1</v>
      </c>
      <c r="C838" t="s">
        <v>129</v>
      </c>
      <c r="D838" t="s">
        <v>136</v>
      </c>
      <c r="E838" s="9">
        <v>8</v>
      </c>
      <c r="F838" s="9">
        <v>1</v>
      </c>
      <c r="G838" s="9">
        <v>2</v>
      </c>
      <c r="H838" s="9">
        <v>21</v>
      </c>
      <c r="I838" s="9">
        <v>2.6060144901275635</v>
      </c>
      <c r="J838" s="9">
        <v>2.359619140625</v>
      </c>
      <c r="K838" s="9">
        <v>1.0231169871985912E-2</v>
      </c>
      <c r="L838" s="9">
        <v>85.012908935546875</v>
      </c>
    </row>
    <row r="839" spans="1:12" x14ac:dyDescent="0.25">
      <c r="A839" s="5" t="str">
        <f t="shared" si="13"/>
        <v>1AllAll Customers81222</v>
      </c>
      <c r="B839" s="9">
        <v>1</v>
      </c>
      <c r="C839" t="s">
        <v>129</v>
      </c>
      <c r="D839" t="s">
        <v>136</v>
      </c>
      <c r="E839" s="9">
        <v>8</v>
      </c>
      <c r="F839" s="9">
        <v>1</v>
      </c>
      <c r="G839" s="9">
        <v>2</v>
      </c>
      <c r="H839" s="9">
        <v>22</v>
      </c>
      <c r="I839" s="9">
        <v>2.4585690498352051</v>
      </c>
      <c r="J839" s="9">
        <v>2.9005041122436523</v>
      </c>
      <c r="K839" s="9">
        <v>1.2853121384978294E-2</v>
      </c>
      <c r="L839" s="9">
        <v>81.76434326171875</v>
      </c>
    </row>
    <row r="840" spans="1:12" x14ac:dyDescent="0.25">
      <c r="A840" s="5" t="str">
        <f t="shared" si="13"/>
        <v>1AllAll Customers81223</v>
      </c>
      <c r="B840" s="9">
        <v>1</v>
      </c>
      <c r="C840" t="s">
        <v>129</v>
      </c>
      <c r="D840" t="s">
        <v>136</v>
      </c>
      <c r="E840" s="9">
        <v>8</v>
      </c>
      <c r="F840" s="9">
        <v>1</v>
      </c>
      <c r="G840" s="9">
        <v>2</v>
      </c>
      <c r="H840" s="9">
        <v>23</v>
      </c>
      <c r="I840" s="9">
        <v>2.1995446681976318</v>
      </c>
      <c r="J840" s="9">
        <v>2.363032341003418</v>
      </c>
      <c r="K840" s="9">
        <v>1.0002098046243191E-2</v>
      </c>
      <c r="L840" s="9">
        <v>79.699417114257813</v>
      </c>
    </row>
    <row r="841" spans="1:12" x14ac:dyDescent="0.25">
      <c r="A841" s="5" t="str">
        <f t="shared" si="13"/>
        <v>1AllAll Customers81224</v>
      </c>
      <c r="B841" s="9">
        <v>1</v>
      </c>
      <c r="C841" t="s">
        <v>129</v>
      </c>
      <c r="D841" t="s">
        <v>136</v>
      </c>
      <c r="E841" s="9">
        <v>8</v>
      </c>
      <c r="F841" s="9">
        <v>1</v>
      </c>
      <c r="G841" s="9">
        <v>2</v>
      </c>
      <c r="H841" s="9">
        <v>24</v>
      </c>
      <c r="I841" s="9">
        <v>1.8406927585601807</v>
      </c>
      <c r="J841" s="9">
        <v>1.9342408180236816</v>
      </c>
      <c r="K841" s="9">
        <v>8.2284426316618919E-3</v>
      </c>
      <c r="L841" s="9">
        <v>78.164451599121094</v>
      </c>
    </row>
    <row r="842" spans="1:12" x14ac:dyDescent="0.25">
      <c r="A842" s="5" t="str">
        <f t="shared" si="13"/>
        <v>1AllAll Customers81101</v>
      </c>
      <c r="B842" s="9">
        <v>1</v>
      </c>
      <c r="C842" t="s">
        <v>129</v>
      </c>
      <c r="D842" t="s">
        <v>136</v>
      </c>
      <c r="E842" s="9">
        <v>8</v>
      </c>
      <c r="F842" s="9">
        <v>1</v>
      </c>
      <c r="G842" s="9">
        <v>10</v>
      </c>
      <c r="H842" s="9">
        <v>1</v>
      </c>
      <c r="I842" s="9">
        <v>1.6455119848251343</v>
      </c>
      <c r="J842" s="9">
        <v>1.6455119848251343</v>
      </c>
      <c r="K842" s="9">
        <v>0</v>
      </c>
      <c r="L842" s="9">
        <v>79.580680847167969</v>
      </c>
    </row>
    <row r="843" spans="1:12" x14ac:dyDescent="0.25">
      <c r="A843" s="5" t="str">
        <f t="shared" si="13"/>
        <v>1AllAll Customers81102</v>
      </c>
      <c r="B843" s="9">
        <v>1</v>
      </c>
      <c r="C843" t="s">
        <v>129</v>
      </c>
      <c r="D843" t="s">
        <v>136</v>
      </c>
      <c r="E843" s="9">
        <v>8</v>
      </c>
      <c r="F843" s="9">
        <v>1</v>
      </c>
      <c r="G843" s="9">
        <v>10</v>
      </c>
      <c r="H843" s="9">
        <v>2</v>
      </c>
      <c r="I843" s="9">
        <v>1.37726891040802</v>
      </c>
      <c r="J843" s="9">
        <v>1.37726891040802</v>
      </c>
      <c r="K843" s="9">
        <v>0</v>
      </c>
      <c r="L843" s="9">
        <v>78.284416198730469</v>
      </c>
    </row>
    <row r="844" spans="1:12" x14ac:dyDescent="0.25">
      <c r="A844" s="5" t="str">
        <f t="shared" si="13"/>
        <v>1AllAll Customers81103</v>
      </c>
      <c r="B844" s="9">
        <v>1</v>
      </c>
      <c r="C844" t="s">
        <v>129</v>
      </c>
      <c r="D844" t="s">
        <v>136</v>
      </c>
      <c r="E844" s="9">
        <v>8</v>
      </c>
      <c r="F844" s="9">
        <v>1</v>
      </c>
      <c r="G844" s="9">
        <v>10</v>
      </c>
      <c r="H844" s="9">
        <v>3</v>
      </c>
      <c r="I844" s="9">
        <v>1.1890933513641357</v>
      </c>
      <c r="J844" s="9">
        <v>1.1890933513641357</v>
      </c>
      <c r="K844" s="9">
        <v>0</v>
      </c>
      <c r="L844" s="9">
        <v>77.233238220214844</v>
      </c>
    </row>
    <row r="845" spans="1:12" x14ac:dyDescent="0.25">
      <c r="A845" s="5" t="str">
        <f t="shared" si="13"/>
        <v>1AllAll Customers81104</v>
      </c>
      <c r="B845" s="9">
        <v>1</v>
      </c>
      <c r="C845" t="s">
        <v>129</v>
      </c>
      <c r="D845" t="s">
        <v>136</v>
      </c>
      <c r="E845" s="9">
        <v>8</v>
      </c>
      <c r="F845" s="9">
        <v>1</v>
      </c>
      <c r="G845" s="9">
        <v>10</v>
      </c>
      <c r="H845" s="9">
        <v>4</v>
      </c>
      <c r="I845" s="9">
        <v>1.0452187061309814</v>
      </c>
      <c r="J845" s="9">
        <v>1.0452187061309814</v>
      </c>
      <c r="K845" s="9">
        <v>0</v>
      </c>
      <c r="L845" s="9">
        <v>76.144195556640625</v>
      </c>
    </row>
    <row r="846" spans="1:12" x14ac:dyDescent="0.25">
      <c r="A846" s="5" t="str">
        <f t="shared" si="13"/>
        <v>1AllAll Customers81105</v>
      </c>
      <c r="B846" s="9">
        <v>1</v>
      </c>
      <c r="C846" t="s">
        <v>129</v>
      </c>
      <c r="D846" t="s">
        <v>136</v>
      </c>
      <c r="E846" s="9">
        <v>8</v>
      </c>
      <c r="F846" s="9">
        <v>1</v>
      </c>
      <c r="G846" s="9">
        <v>10</v>
      </c>
      <c r="H846" s="9">
        <v>5</v>
      </c>
      <c r="I846" s="9">
        <v>0.94447910785675049</v>
      </c>
      <c r="J846" s="9">
        <v>0.94447910785675049</v>
      </c>
      <c r="K846" s="9">
        <v>0</v>
      </c>
      <c r="L846" s="9">
        <v>75.198684692382813</v>
      </c>
    </row>
    <row r="847" spans="1:12" x14ac:dyDescent="0.25">
      <c r="A847" s="5" t="str">
        <f t="shared" si="13"/>
        <v>1AllAll Customers81106</v>
      </c>
      <c r="B847" s="9">
        <v>1</v>
      </c>
      <c r="C847" t="s">
        <v>129</v>
      </c>
      <c r="D847" t="s">
        <v>136</v>
      </c>
      <c r="E847" s="9">
        <v>8</v>
      </c>
      <c r="F847" s="9">
        <v>1</v>
      </c>
      <c r="G847" s="9">
        <v>10</v>
      </c>
      <c r="H847" s="9">
        <v>6</v>
      </c>
      <c r="I847" s="9">
        <v>0.88562142848968506</v>
      </c>
      <c r="J847" s="9">
        <v>0.88562142848968506</v>
      </c>
      <c r="K847" s="9">
        <v>0</v>
      </c>
      <c r="L847" s="9">
        <v>74.3216552734375</v>
      </c>
    </row>
    <row r="848" spans="1:12" x14ac:dyDescent="0.25">
      <c r="A848" s="5" t="str">
        <f t="shared" si="13"/>
        <v>1AllAll Customers81107</v>
      </c>
      <c r="B848" s="9">
        <v>1</v>
      </c>
      <c r="C848" t="s">
        <v>129</v>
      </c>
      <c r="D848" t="s">
        <v>136</v>
      </c>
      <c r="E848" s="9">
        <v>8</v>
      </c>
      <c r="F848" s="9">
        <v>1</v>
      </c>
      <c r="G848" s="9">
        <v>10</v>
      </c>
      <c r="H848" s="9">
        <v>7</v>
      </c>
      <c r="I848" s="9">
        <v>0.84635096788406372</v>
      </c>
      <c r="J848" s="9">
        <v>0.84635096788406372</v>
      </c>
      <c r="K848" s="9">
        <v>0</v>
      </c>
      <c r="L848" s="9">
        <v>73.430419921875</v>
      </c>
    </row>
    <row r="849" spans="1:12" x14ac:dyDescent="0.25">
      <c r="A849" s="5" t="str">
        <f t="shared" si="13"/>
        <v>1AllAll Customers81108</v>
      </c>
      <c r="B849" s="9">
        <v>1</v>
      </c>
      <c r="C849" t="s">
        <v>129</v>
      </c>
      <c r="D849" t="s">
        <v>136</v>
      </c>
      <c r="E849" s="9">
        <v>8</v>
      </c>
      <c r="F849" s="9">
        <v>1</v>
      </c>
      <c r="G849" s="9">
        <v>10</v>
      </c>
      <c r="H849" s="9">
        <v>8</v>
      </c>
      <c r="I849" s="9">
        <v>0.81936687231063843</v>
      </c>
      <c r="J849" s="9">
        <v>0.81936687231063843</v>
      </c>
      <c r="K849" s="9">
        <v>0</v>
      </c>
      <c r="L849" s="9">
        <v>73.418914794921875</v>
      </c>
    </row>
    <row r="850" spans="1:12" x14ac:dyDescent="0.25">
      <c r="A850" s="5" t="str">
        <f t="shared" si="13"/>
        <v>1AllAll Customers81109</v>
      </c>
      <c r="B850" s="9">
        <v>1</v>
      </c>
      <c r="C850" t="s">
        <v>129</v>
      </c>
      <c r="D850" t="s">
        <v>136</v>
      </c>
      <c r="E850" s="9">
        <v>8</v>
      </c>
      <c r="F850" s="9">
        <v>1</v>
      </c>
      <c r="G850" s="9">
        <v>10</v>
      </c>
      <c r="H850" s="9">
        <v>9</v>
      </c>
      <c r="I850" s="9">
        <v>0.74171721935272217</v>
      </c>
      <c r="J850" s="9">
        <v>0.74171721935272217</v>
      </c>
      <c r="K850" s="9">
        <v>0</v>
      </c>
      <c r="L850" s="9">
        <v>75.952529907226563</v>
      </c>
    </row>
    <row r="851" spans="1:12" x14ac:dyDescent="0.25">
      <c r="A851" s="5" t="str">
        <f t="shared" si="13"/>
        <v>1AllAll Customers811010</v>
      </c>
      <c r="B851" s="9">
        <v>1</v>
      </c>
      <c r="C851" t="s">
        <v>129</v>
      </c>
      <c r="D851" t="s">
        <v>136</v>
      </c>
      <c r="E851" s="9">
        <v>8</v>
      </c>
      <c r="F851" s="9">
        <v>1</v>
      </c>
      <c r="G851" s="9">
        <v>10</v>
      </c>
      <c r="H851" s="9">
        <v>10</v>
      </c>
      <c r="I851" s="9">
        <v>0.76165479421615601</v>
      </c>
      <c r="J851" s="9">
        <v>0.76165479421615601</v>
      </c>
      <c r="K851" s="9">
        <v>0</v>
      </c>
      <c r="L851" s="9">
        <v>80.946281433105469</v>
      </c>
    </row>
    <row r="852" spans="1:12" x14ac:dyDescent="0.25">
      <c r="A852" s="5" t="str">
        <f t="shared" si="13"/>
        <v>1AllAll Customers811011</v>
      </c>
      <c r="B852" s="9">
        <v>1</v>
      </c>
      <c r="C852" t="s">
        <v>129</v>
      </c>
      <c r="D852" t="s">
        <v>136</v>
      </c>
      <c r="E852" s="9">
        <v>8</v>
      </c>
      <c r="F852" s="9">
        <v>1</v>
      </c>
      <c r="G852" s="9">
        <v>10</v>
      </c>
      <c r="H852" s="9">
        <v>11</v>
      </c>
      <c r="I852" s="9">
        <v>0.90258198976516724</v>
      </c>
      <c r="J852" s="9">
        <v>0.90258198976516724</v>
      </c>
      <c r="K852" s="9">
        <v>0</v>
      </c>
      <c r="L852" s="9">
        <v>86.579887390136719</v>
      </c>
    </row>
    <row r="853" spans="1:12" x14ac:dyDescent="0.25">
      <c r="A853" s="5" t="str">
        <f t="shared" si="13"/>
        <v>1AllAll Customers811012</v>
      </c>
      <c r="B853" s="9">
        <v>1</v>
      </c>
      <c r="C853" t="s">
        <v>129</v>
      </c>
      <c r="D853" t="s">
        <v>136</v>
      </c>
      <c r="E853" s="9">
        <v>8</v>
      </c>
      <c r="F853" s="9">
        <v>1</v>
      </c>
      <c r="G853" s="9">
        <v>10</v>
      </c>
      <c r="H853" s="9">
        <v>12</v>
      </c>
      <c r="I853" s="9">
        <v>1.1330899000167847</v>
      </c>
      <c r="J853" s="9">
        <v>1.1330899000167847</v>
      </c>
      <c r="K853" s="9">
        <v>0</v>
      </c>
      <c r="L853" s="9">
        <v>90.374244689941406</v>
      </c>
    </row>
    <row r="854" spans="1:12" x14ac:dyDescent="0.25">
      <c r="A854" s="5" t="str">
        <f t="shared" si="13"/>
        <v>1AllAll Customers811013</v>
      </c>
      <c r="B854" s="9">
        <v>1</v>
      </c>
      <c r="C854" t="s">
        <v>129</v>
      </c>
      <c r="D854" t="s">
        <v>136</v>
      </c>
      <c r="E854" s="9">
        <v>8</v>
      </c>
      <c r="F854" s="9">
        <v>1</v>
      </c>
      <c r="G854" s="9">
        <v>10</v>
      </c>
      <c r="H854" s="9">
        <v>13</v>
      </c>
      <c r="I854" s="9">
        <v>1.4809085130691528</v>
      </c>
      <c r="J854" s="9">
        <v>1.4809085130691528</v>
      </c>
      <c r="K854" s="9">
        <v>0</v>
      </c>
      <c r="L854" s="9">
        <v>92.208740234375</v>
      </c>
    </row>
    <row r="855" spans="1:12" x14ac:dyDescent="0.25">
      <c r="A855" s="5" t="str">
        <f t="shared" si="13"/>
        <v>1AllAll Customers811014</v>
      </c>
      <c r="B855" s="9">
        <v>1</v>
      </c>
      <c r="C855" t="s">
        <v>129</v>
      </c>
      <c r="D855" t="s">
        <v>136</v>
      </c>
      <c r="E855" s="9">
        <v>8</v>
      </c>
      <c r="F855" s="9">
        <v>1</v>
      </c>
      <c r="G855" s="9">
        <v>10</v>
      </c>
      <c r="H855" s="9">
        <v>14</v>
      </c>
      <c r="I855" s="9">
        <v>1.8527659177780151</v>
      </c>
      <c r="J855" s="9">
        <v>1.8527659177780151</v>
      </c>
      <c r="K855" s="9">
        <v>0</v>
      </c>
      <c r="L855" s="9">
        <v>93.89776611328125</v>
      </c>
    </row>
    <row r="856" spans="1:12" x14ac:dyDescent="0.25">
      <c r="A856" s="5" t="str">
        <f t="shared" si="13"/>
        <v>1AllAll Customers811015</v>
      </c>
      <c r="B856" s="9">
        <v>1</v>
      </c>
      <c r="C856" t="s">
        <v>129</v>
      </c>
      <c r="D856" t="s">
        <v>136</v>
      </c>
      <c r="E856" s="9">
        <v>8</v>
      </c>
      <c r="F856" s="9">
        <v>1</v>
      </c>
      <c r="G856" s="9">
        <v>10</v>
      </c>
      <c r="H856" s="9">
        <v>15</v>
      </c>
      <c r="I856" s="9">
        <v>2.1961820125579834</v>
      </c>
      <c r="J856" s="9">
        <v>2.1961820125579834</v>
      </c>
      <c r="K856" s="9">
        <v>0</v>
      </c>
      <c r="L856" s="9">
        <v>95.56646728515625</v>
      </c>
    </row>
    <row r="857" spans="1:12" x14ac:dyDescent="0.25">
      <c r="A857" s="5" t="str">
        <f t="shared" si="13"/>
        <v>1AllAll Customers811016</v>
      </c>
      <c r="B857" s="9">
        <v>1</v>
      </c>
      <c r="C857" t="s">
        <v>129</v>
      </c>
      <c r="D857" t="s">
        <v>136</v>
      </c>
      <c r="E857" s="9">
        <v>8</v>
      </c>
      <c r="F857" s="9">
        <v>1</v>
      </c>
      <c r="G857" s="9">
        <v>10</v>
      </c>
      <c r="H857" s="9">
        <v>16</v>
      </c>
      <c r="I857" s="9">
        <v>2.5574197769165039</v>
      </c>
      <c r="J857" s="9">
        <v>2.5574197769165039</v>
      </c>
      <c r="K857" s="9">
        <v>0</v>
      </c>
      <c r="L857" s="9">
        <v>97.039756774902344</v>
      </c>
    </row>
    <row r="858" spans="1:12" x14ac:dyDescent="0.25">
      <c r="A858" s="5" t="str">
        <f t="shared" si="13"/>
        <v>1AllAll Customers811017</v>
      </c>
      <c r="B858" s="9">
        <v>1</v>
      </c>
      <c r="C858" t="s">
        <v>129</v>
      </c>
      <c r="D858" t="s">
        <v>136</v>
      </c>
      <c r="E858" s="9">
        <v>8</v>
      </c>
      <c r="F858" s="9">
        <v>1</v>
      </c>
      <c r="G858" s="9">
        <v>10</v>
      </c>
      <c r="H858" s="9">
        <v>17</v>
      </c>
      <c r="I858" s="9">
        <v>2.8369832038879395</v>
      </c>
      <c r="J858" s="9">
        <v>1.7304840087890625</v>
      </c>
      <c r="K858" s="9">
        <v>2.2217234596610069E-2</v>
      </c>
      <c r="L858" s="9">
        <v>96.915496826171875</v>
      </c>
    </row>
    <row r="859" spans="1:12" x14ac:dyDescent="0.25">
      <c r="A859" s="5" t="str">
        <f t="shared" si="13"/>
        <v>1AllAll Customers811018</v>
      </c>
      <c r="B859" s="9">
        <v>1</v>
      </c>
      <c r="C859" t="s">
        <v>129</v>
      </c>
      <c r="D859" t="s">
        <v>136</v>
      </c>
      <c r="E859" s="9">
        <v>8</v>
      </c>
      <c r="F859" s="9">
        <v>1</v>
      </c>
      <c r="G859" s="9">
        <v>10</v>
      </c>
      <c r="H859" s="9">
        <v>18</v>
      </c>
      <c r="I859" s="9">
        <v>3.0687806606292725</v>
      </c>
      <c r="J859" s="9">
        <v>2.3787093162536621</v>
      </c>
      <c r="K859" s="9">
        <v>3.4247174859046936E-2</v>
      </c>
      <c r="L859" s="9">
        <v>96.3701171875</v>
      </c>
    </row>
    <row r="860" spans="1:12" x14ac:dyDescent="0.25">
      <c r="A860" s="5" t="str">
        <f t="shared" si="13"/>
        <v>1AllAll Customers811019</v>
      </c>
      <c r="B860" s="9">
        <v>1</v>
      </c>
      <c r="C860" t="s">
        <v>129</v>
      </c>
      <c r="D860" t="s">
        <v>136</v>
      </c>
      <c r="E860" s="9">
        <v>8</v>
      </c>
      <c r="F860" s="9">
        <v>1</v>
      </c>
      <c r="G860" s="9">
        <v>10</v>
      </c>
      <c r="H860" s="9">
        <v>19</v>
      </c>
      <c r="I860" s="9">
        <v>3.1401975154876709</v>
      </c>
      <c r="J860" s="9">
        <v>2.6995179653167725</v>
      </c>
      <c r="K860" s="9">
        <v>1.8175642937421799E-2</v>
      </c>
      <c r="L860" s="9">
        <v>95.085647583007813</v>
      </c>
    </row>
    <row r="861" spans="1:12" x14ac:dyDescent="0.25">
      <c r="A861" s="5" t="str">
        <f t="shared" si="13"/>
        <v>1AllAll Customers811020</v>
      </c>
      <c r="B861" s="9">
        <v>1</v>
      </c>
      <c r="C861" t="s">
        <v>129</v>
      </c>
      <c r="D861" t="s">
        <v>136</v>
      </c>
      <c r="E861" s="9">
        <v>8</v>
      </c>
      <c r="F861" s="9">
        <v>1</v>
      </c>
      <c r="G861" s="9">
        <v>10</v>
      </c>
      <c r="H861" s="9">
        <v>20</v>
      </c>
      <c r="I861" s="9">
        <v>2.9851257801055908</v>
      </c>
      <c r="J861" s="9">
        <v>2.6794419288635254</v>
      </c>
      <c r="K861" s="9">
        <v>1.9228845834732056E-2</v>
      </c>
      <c r="L861" s="9">
        <v>92.23931884765625</v>
      </c>
    </row>
    <row r="862" spans="1:12" x14ac:dyDescent="0.25">
      <c r="A862" s="5" t="str">
        <f t="shared" si="13"/>
        <v>1AllAll Customers811021</v>
      </c>
      <c r="B862" s="9">
        <v>1</v>
      </c>
      <c r="C862" t="s">
        <v>129</v>
      </c>
      <c r="D862" t="s">
        <v>136</v>
      </c>
      <c r="E862" s="9">
        <v>8</v>
      </c>
      <c r="F862" s="9">
        <v>1</v>
      </c>
      <c r="G862" s="9">
        <v>10</v>
      </c>
      <c r="H862" s="9">
        <v>21</v>
      </c>
      <c r="I862" s="9">
        <v>2.8455691337585449</v>
      </c>
      <c r="J862" s="9">
        <v>2.5692739486694336</v>
      </c>
      <c r="K862" s="9">
        <v>1.2358265928924084E-2</v>
      </c>
      <c r="L862" s="9">
        <v>88.657257080078125</v>
      </c>
    </row>
    <row r="863" spans="1:12" x14ac:dyDescent="0.25">
      <c r="A863" s="5" t="str">
        <f t="shared" si="13"/>
        <v>1AllAll Customers811022</v>
      </c>
      <c r="B863" s="9">
        <v>1</v>
      </c>
      <c r="C863" t="s">
        <v>129</v>
      </c>
      <c r="D863" t="s">
        <v>136</v>
      </c>
      <c r="E863" s="9">
        <v>8</v>
      </c>
      <c r="F863" s="9">
        <v>1</v>
      </c>
      <c r="G863" s="9">
        <v>10</v>
      </c>
      <c r="H863" s="9">
        <v>22</v>
      </c>
      <c r="I863" s="9">
        <v>2.6806762218475342</v>
      </c>
      <c r="J863" s="9">
        <v>3.1657383441925049</v>
      </c>
      <c r="K863" s="9">
        <v>1.989385299384594E-2</v>
      </c>
      <c r="L863" s="9">
        <v>85.419479370117188</v>
      </c>
    </row>
    <row r="864" spans="1:12" x14ac:dyDescent="0.25">
      <c r="A864" s="5" t="str">
        <f t="shared" si="13"/>
        <v>1AllAll Customers811023</v>
      </c>
      <c r="B864" s="9">
        <v>1</v>
      </c>
      <c r="C864" t="s">
        <v>129</v>
      </c>
      <c r="D864" t="s">
        <v>136</v>
      </c>
      <c r="E864" s="9">
        <v>8</v>
      </c>
      <c r="F864" s="9">
        <v>1</v>
      </c>
      <c r="G864" s="9">
        <v>10</v>
      </c>
      <c r="H864" s="9">
        <v>23</v>
      </c>
      <c r="I864" s="9">
        <v>2.3871550559997559</v>
      </c>
      <c r="J864" s="9">
        <v>2.5726611614227295</v>
      </c>
      <c r="K864" s="9">
        <v>1.3866611756384373E-2</v>
      </c>
      <c r="L864" s="9">
        <v>82.974708557128906</v>
      </c>
    </row>
    <row r="865" spans="1:12" x14ac:dyDescent="0.25">
      <c r="A865" s="5" t="str">
        <f t="shared" si="13"/>
        <v>1AllAll Customers811024</v>
      </c>
      <c r="B865" s="9">
        <v>1</v>
      </c>
      <c r="C865" t="s">
        <v>129</v>
      </c>
      <c r="D865" t="s">
        <v>136</v>
      </c>
      <c r="E865" s="9">
        <v>8</v>
      </c>
      <c r="F865" s="9">
        <v>1</v>
      </c>
      <c r="G865" s="9">
        <v>10</v>
      </c>
      <c r="H865" s="9">
        <v>24</v>
      </c>
      <c r="I865" s="9">
        <v>2.0031173229217529</v>
      </c>
      <c r="J865" s="9">
        <v>2.1145968437194824</v>
      </c>
      <c r="K865" s="9">
        <v>1.1799377389252186E-2</v>
      </c>
      <c r="L865" s="9">
        <v>81.534523010253906</v>
      </c>
    </row>
    <row r="866" spans="1:12" x14ac:dyDescent="0.25">
      <c r="A866" s="5" t="str">
        <f t="shared" si="13"/>
        <v>1AllAll Customers9021</v>
      </c>
      <c r="B866" s="9">
        <v>1</v>
      </c>
      <c r="C866" t="s">
        <v>129</v>
      </c>
      <c r="D866" t="s">
        <v>136</v>
      </c>
      <c r="E866" s="9">
        <v>9</v>
      </c>
      <c r="F866" s="9">
        <v>0</v>
      </c>
      <c r="G866" s="9">
        <v>2</v>
      </c>
      <c r="H866" s="9">
        <v>1</v>
      </c>
      <c r="I866" s="9">
        <v>1.6150790452957153</v>
      </c>
      <c r="J866" s="9">
        <v>1.6150790452957153</v>
      </c>
      <c r="K866" s="9">
        <v>0</v>
      </c>
      <c r="L866" s="9">
        <v>79.035064697265625</v>
      </c>
    </row>
    <row r="867" spans="1:12" x14ac:dyDescent="0.25">
      <c r="A867" s="5" t="str">
        <f t="shared" si="13"/>
        <v>1AllAll Customers9022</v>
      </c>
      <c r="B867" s="9">
        <v>1</v>
      </c>
      <c r="C867" t="s">
        <v>129</v>
      </c>
      <c r="D867" t="s">
        <v>136</v>
      </c>
      <c r="E867" s="9">
        <v>9</v>
      </c>
      <c r="F867" s="9">
        <v>0</v>
      </c>
      <c r="G867" s="9">
        <v>2</v>
      </c>
      <c r="H867" s="9">
        <v>2</v>
      </c>
      <c r="I867" s="9">
        <v>1.345318078994751</v>
      </c>
      <c r="J867" s="9">
        <v>1.345318078994751</v>
      </c>
      <c r="K867" s="9">
        <v>0</v>
      </c>
      <c r="L867" s="9">
        <v>77.612648010253906</v>
      </c>
    </row>
    <row r="868" spans="1:12" x14ac:dyDescent="0.25">
      <c r="A868" s="5" t="str">
        <f t="shared" si="13"/>
        <v>1AllAll Customers9023</v>
      </c>
      <c r="B868" s="9">
        <v>1</v>
      </c>
      <c r="C868" t="s">
        <v>129</v>
      </c>
      <c r="D868" t="s">
        <v>136</v>
      </c>
      <c r="E868" s="9">
        <v>9</v>
      </c>
      <c r="F868" s="9">
        <v>0</v>
      </c>
      <c r="G868" s="9">
        <v>2</v>
      </c>
      <c r="H868" s="9">
        <v>3</v>
      </c>
      <c r="I868" s="9">
        <v>1.156019926071167</v>
      </c>
      <c r="J868" s="9">
        <v>1.156019926071167</v>
      </c>
      <c r="K868" s="9">
        <v>0</v>
      </c>
      <c r="L868" s="9">
        <v>76.437736511230469</v>
      </c>
    </row>
    <row r="869" spans="1:12" x14ac:dyDescent="0.25">
      <c r="A869" s="5" t="str">
        <f t="shared" si="13"/>
        <v>1AllAll Customers9024</v>
      </c>
      <c r="B869" s="9">
        <v>1</v>
      </c>
      <c r="C869" t="s">
        <v>129</v>
      </c>
      <c r="D869" t="s">
        <v>136</v>
      </c>
      <c r="E869" s="9">
        <v>9</v>
      </c>
      <c r="F869" s="9">
        <v>0</v>
      </c>
      <c r="G869" s="9">
        <v>2</v>
      </c>
      <c r="H869" s="9">
        <v>4</v>
      </c>
      <c r="I869" s="9">
        <v>1.0086205005645752</v>
      </c>
      <c r="J869" s="9">
        <v>1.0086205005645752</v>
      </c>
      <c r="K869" s="9">
        <v>0</v>
      </c>
      <c r="L869" s="9">
        <v>75.12774658203125</v>
      </c>
    </row>
    <row r="870" spans="1:12" x14ac:dyDescent="0.25">
      <c r="A870" s="5" t="str">
        <f t="shared" si="13"/>
        <v>1AllAll Customers9025</v>
      </c>
      <c r="B870" s="9">
        <v>1</v>
      </c>
      <c r="C870" t="s">
        <v>129</v>
      </c>
      <c r="D870" t="s">
        <v>136</v>
      </c>
      <c r="E870" s="9">
        <v>9</v>
      </c>
      <c r="F870" s="9">
        <v>0</v>
      </c>
      <c r="G870" s="9">
        <v>2</v>
      </c>
      <c r="H870" s="9">
        <v>5</v>
      </c>
      <c r="I870" s="9">
        <v>0.91364848613739014</v>
      </c>
      <c r="J870" s="9">
        <v>0.91364848613739014</v>
      </c>
      <c r="K870" s="9">
        <v>0</v>
      </c>
      <c r="L870" s="9">
        <v>74.228256225585938</v>
      </c>
    </row>
    <row r="871" spans="1:12" x14ac:dyDescent="0.25">
      <c r="A871" s="5" t="str">
        <f t="shared" si="13"/>
        <v>1AllAll Customers9026</v>
      </c>
      <c r="B871" s="9">
        <v>1</v>
      </c>
      <c r="C871" t="s">
        <v>129</v>
      </c>
      <c r="D871" t="s">
        <v>136</v>
      </c>
      <c r="E871" s="9">
        <v>9</v>
      </c>
      <c r="F871" s="9">
        <v>0</v>
      </c>
      <c r="G871" s="9">
        <v>2</v>
      </c>
      <c r="H871" s="9">
        <v>6</v>
      </c>
      <c r="I871" s="9">
        <v>0.85588300228118896</v>
      </c>
      <c r="J871" s="9">
        <v>0.85588300228118896</v>
      </c>
      <c r="K871" s="9">
        <v>0</v>
      </c>
      <c r="L871" s="9">
        <v>73.296737670898438</v>
      </c>
    </row>
    <row r="872" spans="1:12" x14ac:dyDescent="0.25">
      <c r="A872" s="5" t="str">
        <f t="shared" si="13"/>
        <v>1AllAll Customers9027</v>
      </c>
      <c r="B872" s="9">
        <v>1</v>
      </c>
      <c r="C872" t="s">
        <v>129</v>
      </c>
      <c r="D872" t="s">
        <v>136</v>
      </c>
      <c r="E872" s="9">
        <v>9</v>
      </c>
      <c r="F872" s="9">
        <v>0</v>
      </c>
      <c r="G872" s="9">
        <v>2</v>
      </c>
      <c r="H872" s="9">
        <v>7</v>
      </c>
      <c r="I872" s="9">
        <v>0.84059345722198486</v>
      </c>
      <c r="J872" s="9">
        <v>0.84059345722198486</v>
      </c>
      <c r="K872" s="9">
        <v>0</v>
      </c>
      <c r="L872" s="9">
        <v>73.189865112304688</v>
      </c>
    </row>
    <row r="873" spans="1:12" x14ac:dyDescent="0.25">
      <c r="A873" s="5" t="str">
        <f t="shared" si="13"/>
        <v>1AllAll Customers9028</v>
      </c>
      <c r="B873" s="9">
        <v>1</v>
      </c>
      <c r="C873" t="s">
        <v>129</v>
      </c>
      <c r="D873" t="s">
        <v>136</v>
      </c>
      <c r="E873" s="9">
        <v>9</v>
      </c>
      <c r="F873" s="9">
        <v>0</v>
      </c>
      <c r="G873" s="9">
        <v>2</v>
      </c>
      <c r="H873" s="9">
        <v>8</v>
      </c>
      <c r="I873" s="9">
        <v>0.82037991285324097</v>
      </c>
      <c r="J873" s="9">
        <v>0.82037991285324097</v>
      </c>
      <c r="K873" s="9">
        <v>0</v>
      </c>
      <c r="L873" s="9">
        <v>73.329940795898438</v>
      </c>
    </row>
    <row r="874" spans="1:12" x14ac:dyDescent="0.25">
      <c r="A874" s="5" t="str">
        <f t="shared" si="13"/>
        <v>1AllAll Customers9029</v>
      </c>
      <c r="B874" s="9">
        <v>1</v>
      </c>
      <c r="C874" t="s">
        <v>129</v>
      </c>
      <c r="D874" t="s">
        <v>136</v>
      </c>
      <c r="E874" s="9">
        <v>9</v>
      </c>
      <c r="F874" s="9">
        <v>0</v>
      </c>
      <c r="G874" s="9">
        <v>2</v>
      </c>
      <c r="H874" s="9">
        <v>9</v>
      </c>
      <c r="I874" s="9">
        <v>0.70712369680404663</v>
      </c>
      <c r="J874" s="9">
        <v>0.70712369680404663</v>
      </c>
      <c r="K874" s="9">
        <v>0</v>
      </c>
      <c r="L874" s="9">
        <v>74.9998779296875</v>
      </c>
    </row>
    <row r="875" spans="1:12" x14ac:dyDescent="0.25">
      <c r="A875" s="5" t="str">
        <f t="shared" si="13"/>
        <v>1AllAll Customers90210</v>
      </c>
      <c r="B875" s="9">
        <v>1</v>
      </c>
      <c r="C875" t="s">
        <v>129</v>
      </c>
      <c r="D875" t="s">
        <v>136</v>
      </c>
      <c r="E875" s="9">
        <v>9</v>
      </c>
      <c r="F875" s="9">
        <v>0</v>
      </c>
      <c r="G875" s="9">
        <v>2</v>
      </c>
      <c r="H875" s="9">
        <v>10</v>
      </c>
      <c r="I875" s="9">
        <v>0.72158521413803101</v>
      </c>
      <c r="J875" s="9">
        <v>0.72158521413803101</v>
      </c>
      <c r="K875" s="9">
        <v>0</v>
      </c>
      <c r="L875" s="9">
        <v>79.773895263671875</v>
      </c>
    </row>
    <row r="876" spans="1:12" x14ac:dyDescent="0.25">
      <c r="A876" s="5" t="str">
        <f t="shared" si="13"/>
        <v>1AllAll Customers90211</v>
      </c>
      <c r="B876" s="9">
        <v>1</v>
      </c>
      <c r="C876" t="s">
        <v>129</v>
      </c>
      <c r="D876" t="s">
        <v>136</v>
      </c>
      <c r="E876" s="9">
        <v>9</v>
      </c>
      <c r="F876" s="9">
        <v>0</v>
      </c>
      <c r="G876" s="9">
        <v>2</v>
      </c>
      <c r="H876" s="9">
        <v>11</v>
      </c>
      <c r="I876" s="9">
        <v>0.87450313568115234</v>
      </c>
      <c r="J876" s="9">
        <v>0.87450313568115234</v>
      </c>
      <c r="K876" s="9">
        <v>0</v>
      </c>
      <c r="L876" s="9">
        <v>86.129386901855469</v>
      </c>
    </row>
    <row r="877" spans="1:12" x14ac:dyDescent="0.25">
      <c r="A877" s="5" t="str">
        <f t="shared" si="13"/>
        <v>1AllAll Customers90212</v>
      </c>
      <c r="B877" s="9">
        <v>1</v>
      </c>
      <c r="C877" t="s">
        <v>129</v>
      </c>
      <c r="D877" t="s">
        <v>136</v>
      </c>
      <c r="E877" s="9">
        <v>9</v>
      </c>
      <c r="F877" s="9">
        <v>0</v>
      </c>
      <c r="G877" s="9">
        <v>2</v>
      </c>
      <c r="H877" s="9">
        <v>12</v>
      </c>
      <c r="I877" s="9">
        <v>1.0724990367889404</v>
      </c>
      <c r="J877" s="9">
        <v>1.0724990367889404</v>
      </c>
      <c r="K877" s="9">
        <v>0</v>
      </c>
      <c r="L877" s="9">
        <v>91.114921569824219</v>
      </c>
    </row>
    <row r="878" spans="1:12" x14ac:dyDescent="0.25">
      <c r="A878" s="5" t="str">
        <f t="shared" si="13"/>
        <v>1AllAll Customers90213</v>
      </c>
      <c r="B878" s="9">
        <v>1</v>
      </c>
      <c r="C878" t="s">
        <v>129</v>
      </c>
      <c r="D878" t="s">
        <v>136</v>
      </c>
      <c r="E878" s="9">
        <v>9</v>
      </c>
      <c r="F878" s="9">
        <v>0</v>
      </c>
      <c r="G878" s="9">
        <v>2</v>
      </c>
      <c r="H878" s="9">
        <v>13</v>
      </c>
      <c r="I878" s="9">
        <v>1.4025454521179199</v>
      </c>
      <c r="J878" s="9">
        <v>1.4025454521179199</v>
      </c>
      <c r="K878" s="9">
        <v>0</v>
      </c>
      <c r="L878" s="9">
        <v>94.019950866699219</v>
      </c>
    </row>
    <row r="879" spans="1:12" x14ac:dyDescent="0.25">
      <c r="A879" s="5" t="str">
        <f t="shared" si="13"/>
        <v>1AllAll Customers90214</v>
      </c>
      <c r="B879" s="9">
        <v>1</v>
      </c>
      <c r="C879" t="s">
        <v>129</v>
      </c>
      <c r="D879" t="s">
        <v>136</v>
      </c>
      <c r="E879" s="9">
        <v>9</v>
      </c>
      <c r="F879" s="9">
        <v>0</v>
      </c>
      <c r="G879" s="9">
        <v>2</v>
      </c>
      <c r="H879" s="9">
        <v>14</v>
      </c>
      <c r="I879" s="9">
        <v>1.7727251052856445</v>
      </c>
      <c r="J879" s="9">
        <v>1.7727251052856445</v>
      </c>
      <c r="K879" s="9">
        <v>0</v>
      </c>
      <c r="L879" s="9">
        <v>95.910934448242188</v>
      </c>
    </row>
    <row r="880" spans="1:12" x14ac:dyDescent="0.25">
      <c r="A880" s="5" t="str">
        <f t="shared" si="13"/>
        <v>1AllAll Customers90215</v>
      </c>
      <c r="B880" s="9">
        <v>1</v>
      </c>
      <c r="C880" t="s">
        <v>129</v>
      </c>
      <c r="D880" t="s">
        <v>136</v>
      </c>
      <c r="E880" s="9">
        <v>9</v>
      </c>
      <c r="F880" s="9">
        <v>0</v>
      </c>
      <c r="G880" s="9">
        <v>2</v>
      </c>
      <c r="H880" s="9">
        <v>15</v>
      </c>
      <c r="I880" s="9">
        <v>2.1227583885192871</v>
      </c>
      <c r="J880" s="9">
        <v>2.1227583885192871</v>
      </c>
      <c r="K880" s="9">
        <v>0</v>
      </c>
      <c r="L880" s="9">
        <v>96.567214965820313</v>
      </c>
    </row>
    <row r="881" spans="1:12" x14ac:dyDescent="0.25">
      <c r="A881" s="5" t="str">
        <f t="shared" si="13"/>
        <v>1AllAll Customers90216</v>
      </c>
      <c r="B881" s="9">
        <v>1</v>
      </c>
      <c r="C881" t="s">
        <v>129</v>
      </c>
      <c r="D881" t="s">
        <v>136</v>
      </c>
      <c r="E881" s="9">
        <v>9</v>
      </c>
      <c r="F881" s="9">
        <v>0</v>
      </c>
      <c r="G881" s="9">
        <v>2</v>
      </c>
      <c r="H881" s="9">
        <v>16</v>
      </c>
      <c r="I881" s="9">
        <v>2.4878780841827393</v>
      </c>
      <c r="J881" s="9">
        <v>2.4878780841827393</v>
      </c>
      <c r="K881" s="9">
        <v>0</v>
      </c>
      <c r="L881" s="9">
        <v>95.69482421875</v>
      </c>
    </row>
    <row r="882" spans="1:12" x14ac:dyDescent="0.25">
      <c r="A882" s="5" t="str">
        <f t="shared" si="13"/>
        <v>1AllAll Customers90217</v>
      </c>
      <c r="B882" s="9">
        <v>1</v>
      </c>
      <c r="C882" t="s">
        <v>129</v>
      </c>
      <c r="D882" t="s">
        <v>136</v>
      </c>
      <c r="E882" s="9">
        <v>9</v>
      </c>
      <c r="F882" s="9">
        <v>0</v>
      </c>
      <c r="G882" s="9">
        <v>2</v>
      </c>
      <c r="H882" s="9">
        <v>17</v>
      </c>
      <c r="I882" s="9">
        <v>2.7681269645690918</v>
      </c>
      <c r="J882" s="9">
        <v>1.7077633142471313</v>
      </c>
      <c r="K882" s="9">
        <v>1.8333621323108673E-2</v>
      </c>
      <c r="L882" s="9">
        <v>94.863822937011719</v>
      </c>
    </row>
    <row r="883" spans="1:12" x14ac:dyDescent="0.25">
      <c r="A883" s="5" t="str">
        <f t="shared" si="13"/>
        <v>1AllAll Customers90218</v>
      </c>
      <c r="B883" s="9">
        <v>1</v>
      </c>
      <c r="C883" t="s">
        <v>129</v>
      </c>
      <c r="D883" t="s">
        <v>136</v>
      </c>
      <c r="E883" s="9">
        <v>9</v>
      </c>
      <c r="F883" s="9">
        <v>0</v>
      </c>
      <c r="G883" s="9">
        <v>2</v>
      </c>
      <c r="H883" s="9">
        <v>18</v>
      </c>
      <c r="I883" s="9">
        <v>3.0132086277008057</v>
      </c>
      <c r="J883" s="9">
        <v>2.3785665035247803</v>
      </c>
      <c r="K883" s="9">
        <v>2.8351560235023499E-2</v>
      </c>
      <c r="L883" s="9">
        <v>93.511573791503906</v>
      </c>
    </row>
    <row r="884" spans="1:12" x14ac:dyDescent="0.25">
      <c r="A884" s="5" t="str">
        <f t="shared" si="13"/>
        <v>1AllAll Customers90219</v>
      </c>
      <c r="B884" s="9">
        <v>1</v>
      </c>
      <c r="C884" t="s">
        <v>129</v>
      </c>
      <c r="D884" t="s">
        <v>136</v>
      </c>
      <c r="E884" s="9">
        <v>9</v>
      </c>
      <c r="F884" s="9">
        <v>0</v>
      </c>
      <c r="G884" s="9">
        <v>2</v>
      </c>
      <c r="H884" s="9">
        <v>19</v>
      </c>
      <c r="I884" s="9">
        <v>3.0790145397186279</v>
      </c>
      <c r="J884" s="9">
        <v>2.6690962314605713</v>
      </c>
      <c r="K884" s="9">
        <v>1.6109047457575798E-2</v>
      </c>
      <c r="L884" s="9">
        <v>92.722572326660156</v>
      </c>
    </row>
    <row r="885" spans="1:12" x14ac:dyDescent="0.25">
      <c r="A885" s="5" t="str">
        <f t="shared" si="13"/>
        <v>1AllAll Customers90220</v>
      </c>
      <c r="B885" s="9">
        <v>1</v>
      </c>
      <c r="C885" t="s">
        <v>129</v>
      </c>
      <c r="D885" t="s">
        <v>136</v>
      </c>
      <c r="E885" s="9">
        <v>9</v>
      </c>
      <c r="F885" s="9">
        <v>0</v>
      </c>
      <c r="G885" s="9">
        <v>2</v>
      </c>
      <c r="H885" s="9">
        <v>20</v>
      </c>
      <c r="I885" s="9">
        <v>2.9195456504821777</v>
      </c>
      <c r="J885" s="9">
        <v>2.6241405010223389</v>
      </c>
      <c r="K885" s="9">
        <v>1.6574233770370483E-2</v>
      </c>
      <c r="L885" s="9">
        <v>90.98651123046875</v>
      </c>
    </row>
    <row r="886" spans="1:12" x14ac:dyDescent="0.25">
      <c r="A886" s="5" t="str">
        <f t="shared" si="13"/>
        <v>1AllAll Customers90221</v>
      </c>
      <c r="B886" s="9">
        <v>1</v>
      </c>
      <c r="C886" t="s">
        <v>129</v>
      </c>
      <c r="D886" t="s">
        <v>136</v>
      </c>
      <c r="E886" s="9">
        <v>9</v>
      </c>
      <c r="F886" s="9">
        <v>0</v>
      </c>
      <c r="G886" s="9">
        <v>2</v>
      </c>
      <c r="H886" s="9">
        <v>21</v>
      </c>
      <c r="I886" s="9">
        <v>2.7864542007446289</v>
      </c>
      <c r="J886" s="9">
        <v>2.5175414085388184</v>
      </c>
      <c r="K886" s="9">
        <v>1.1165323667228222E-2</v>
      </c>
      <c r="L886" s="9">
        <v>87.757461547851563</v>
      </c>
    </row>
    <row r="887" spans="1:12" x14ac:dyDescent="0.25">
      <c r="A887" s="5" t="str">
        <f t="shared" si="13"/>
        <v>1AllAll Customers90222</v>
      </c>
      <c r="B887" s="9">
        <v>1</v>
      </c>
      <c r="C887" t="s">
        <v>129</v>
      </c>
      <c r="D887" t="s">
        <v>136</v>
      </c>
      <c r="E887" s="9">
        <v>9</v>
      </c>
      <c r="F887" s="9">
        <v>0</v>
      </c>
      <c r="G887" s="9">
        <v>2</v>
      </c>
      <c r="H887" s="9">
        <v>22</v>
      </c>
      <c r="I887" s="9">
        <v>2.6336460113525391</v>
      </c>
      <c r="J887" s="9">
        <v>3.1197638511657715</v>
      </c>
      <c r="K887" s="9">
        <v>2.0170610398054123E-2</v>
      </c>
      <c r="L887" s="9">
        <v>85.508949279785156</v>
      </c>
    </row>
    <row r="888" spans="1:12" x14ac:dyDescent="0.25">
      <c r="A888" s="5" t="str">
        <f t="shared" si="13"/>
        <v>1AllAll Customers90223</v>
      </c>
      <c r="B888" s="9">
        <v>1</v>
      </c>
      <c r="C888" t="s">
        <v>129</v>
      </c>
      <c r="D888" t="s">
        <v>136</v>
      </c>
      <c r="E888" s="9">
        <v>9</v>
      </c>
      <c r="F888" s="9">
        <v>0</v>
      </c>
      <c r="G888" s="9">
        <v>2</v>
      </c>
      <c r="H888" s="9">
        <v>23</v>
      </c>
      <c r="I888" s="9">
        <v>2.3481781482696533</v>
      </c>
      <c r="J888" s="9">
        <v>2.5361921787261963</v>
      </c>
      <c r="K888" s="9">
        <v>1.4589882455766201E-2</v>
      </c>
      <c r="L888" s="9">
        <v>83.347793579101563</v>
      </c>
    </row>
    <row r="889" spans="1:12" x14ac:dyDescent="0.25">
      <c r="A889" s="5" t="str">
        <f t="shared" si="13"/>
        <v>1AllAll Customers90224</v>
      </c>
      <c r="B889" s="9">
        <v>1</v>
      </c>
      <c r="C889" t="s">
        <v>129</v>
      </c>
      <c r="D889" t="s">
        <v>136</v>
      </c>
      <c r="E889" s="9">
        <v>9</v>
      </c>
      <c r="F889" s="9">
        <v>0</v>
      </c>
      <c r="G889" s="9">
        <v>2</v>
      </c>
      <c r="H889" s="9">
        <v>24</v>
      </c>
      <c r="I889" s="9">
        <v>1.9712848663330078</v>
      </c>
      <c r="J889" s="9">
        <v>2.0822329521179199</v>
      </c>
      <c r="K889" s="9">
        <v>1.1641521006822586E-2</v>
      </c>
      <c r="L889" s="9">
        <v>81.434646606445313</v>
      </c>
    </row>
    <row r="890" spans="1:12" x14ac:dyDescent="0.25">
      <c r="A890" s="5" t="str">
        <f t="shared" si="13"/>
        <v>1AllAll Customers90101</v>
      </c>
      <c r="B890" s="9">
        <v>1</v>
      </c>
      <c r="C890" t="s">
        <v>129</v>
      </c>
      <c r="D890" t="s">
        <v>136</v>
      </c>
      <c r="E890" s="9">
        <v>9</v>
      </c>
      <c r="F890" s="9">
        <v>0</v>
      </c>
      <c r="G890" s="9">
        <v>10</v>
      </c>
      <c r="H890" s="9">
        <v>1</v>
      </c>
      <c r="I890" s="9">
        <v>1.6668298244476318</v>
      </c>
      <c r="J890" s="9">
        <v>1.6668298244476318</v>
      </c>
      <c r="K890" s="9">
        <v>0</v>
      </c>
      <c r="L890" s="9">
        <v>79.918540954589844</v>
      </c>
    </row>
    <row r="891" spans="1:12" x14ac:dyDescent="0.25">
      <c r="A891" s="5" t="str">
        <f t="shared" si="13"/>
        <v>1AllAll Customers90102</v>
      </c>
      <c r="B891" s="9">
        <v>1</v>
      </c>
      <c r="C891" t="s">
        <v>129</v>
      </c>
      <c r="D891" t="s">
        <v>136</v>
      </c>
      <c r="E891" s="9">
        <v>9</v>
      </c>
      <c r="F891" s="9">
        <v>0</v>
      </c>
      <c r="G891" s="9">
        <v>10</v>
      </c>
      <c r="H891" s="9">
        <v>2</v>
      </c>
      <c r="I891" s="9">
        <v>1.3982676267623901</v>
      </c>
      <c r="J891" s="9">
        <v>1.3982676267623901</v>
      </c>
      <c r="K891" s="9">
        <v>0</v>
      </c>
      <c r="L891" s="9">
        <v>78.712974548339844</v>
      </c>
    </row>
    <row r="892" spans="1:12" x14ac:dyDescent="0.25">
      <c r="A892" s="5" t="str">
        <f t="shared" si="13"/>
        <v>1AllAll Customers90103</v>
      </c>
      <c r="B892" s="9">
        <v>1</v>
      </c>
      <c r="C892" t="s">
        <v>129</v>
      </c>
      <c r="D892" t="s">
        <v>136</v>
      </c>
      <c r="E892" s="9">
        <v>9</v>
      </c>
      <c r="F892" s="9">
        <v>0</v>
      </c>
      <c r="G892" s="9">
        <v>10</v>
      </c>
      <c r="H892" s="9">
        <v>3</v>
      </c>
      <c r="I892" s="9">
        <v>1.2091689109802246</v>
      </c>
      <c r="J892" s="9">
        <v>1.2091689109802246</v>
      </c>
      <c r="K892" s="9">
        <v>0</v>
      </c>
      <c r="L892" s="9">
        <v>77.702796936035156</v>
      </c>
    </row>
    <row r="893" spans="1:12" x14ac:dyDescent="0.25">
      <c r="A893" s="5" t="str">
        <f t="shared" si="13"/>
        <v>1AllAll Customers90104</v>
      </c>
      <c r="B893" s="9">
        <v>1</v>
      </c>
      <c r="C893" t="s">
        <v>129</v>
      </c>
      <c r="D893" t="s">
        <v>136</v>
      </c>
      <c r="E893" s="9">
        <v>9</v>
      </c>
      <c r="F893" s="9">
        <v>0</v>
      </c>
      <c r="G893" s="9">
        <v>10</v>
      </c>
      <c r="H893" s="9">
        <v>4</v>
      </c>
      <c r="I893" s="9">
        <v>1.0892250537872314</v>
      </c>
      <c r="J893" s="9">
        <v>1.0892250537872314</v>
      </c>
      <c r="K893" s="9">
        <v>0</v>
      </c>
      <c r="L893" s="9">
        <v>77.320899963378906</v>
      </c>
    </row>
    <row r="894" spans="1:12" x14ac:dyDescent="0.25">
      <c r="A894" s="5" t="str">
        <f t="shared" si="13"/>
        <v>1AllAll Customers90105</v>
      </c>
      <c r="B894" s="9">
        <v>1</v>
      </c>
      <c r="C894" t="s">
        <v>129</v>
      </c>
      <c r="D894" t="s">
        <v>136</v>
      </c>
      <c r="E894" s="9">
        <v>9</v>
      </c>
      <c r="F894" s="9">
        <v>0</v>
      </c>
      <c r="G894" s="9">
        <v>10</v>
      </c>
      <c r="H894" s="9">
        <v>5</v>
      </c>
      <c r="I894" s="9">
        <v>0.99677145481109619</v>
      </c>
      <c r="J894" s="9">
        <v>0.99677145481109619</v>
      </c>
      <c r="K894" s="9">
        <v>0</v>
      </c>
      <c r="L894" s="9">
        <v>76.8016357421875</v>
      </c>
    </row>
    <row r="895" spans="1:12" x14ac:dyDescent="0.25">
      <c r="A895" s="5" t="str">
        <f t="shared" si="13"/>
        <v>1AllAll Customers90106</v>
      </c>
      <c r="B895" s="9">
        <v>1</v>
      </c>
      <c r="C895" t="s">
        <v>129</v>
      </c>
      <c r="D895" t="s">
        <v>136</v>
      </c>
      <c r="E895" s="9">
        <v>9</v>
      </c>
      <c r="F895" s="9">
        <v>0</v>
      </c>
      <c r="G895" s="9">
        <v>10</v>
      </c>
      <c r="H895" s="9">
        <v>6</v>
      </c>
      <c r="I895" s="9">
        <v>0.95121026039123535</v>
      </c>
      <c r="J895" s="9">
        <v>0.95121026039123535</v>
      </c>
      <c r="K895" s="9">
        <v>0</v>
      </c>
      <c r="L895" s="9">
        <v>76.55572509765625</v>
      </c>
    </row>
    <row r="896" spans="1:12" x14ac:dyDescent="0.25">
      <c r="A896" s="5" t="str">
        <f t="shared" si="13"/>
        <v>1AllAll Customers90107</v>
      </c>
      <c r="B896" s="9">
        <v>1</v>
      </c>
      <c r="C896" t="s">
        <v>129</v>
      </c>
      <c r="D896" t="s">
        <v>136</v>
      </c>
      <c r="E896" s="9">
        <v>9</v>
      </c>
      <c r="F896" s="9">
        <v>0</v>
      </c>
      <c r="G896" s="9">
        <v>10</v>
      </c>
      <c r="H896" s="9">
        <v>7</v>
      </c>
      <c r="I896" s="9">
        <v>0.9231560230255127</v>
      </c>
      <c r="J896" s="9">
        <v>0.9231560230255127</v>
      </c>
      <c r="K896" s="9">
        <v>0</v>
      </c>
      <c r="L896" s="9">
        <v>76.240577697753906</v>
      </c>
    </row>
    <row r="897" spans="1:12" x14ac:dyDescent="0.25">
      <c r="A897" s="5" t="str">
        <f t="shared" si="13"/>
        <v>1AllAll Customers90108</v>
      </c>
      <c r="B897" s="9">
        <v>1</v>
      </c>
      <c r="C897" t="s">
        <v>129</v>
      </c>
      <c r="D897" t="s">
        <v>136</v>
      </c>
      <c r="E897" s="9">
        <v>9</v>
      </c>
      <c r="F897" s="9">
        <v>0</v>
      </c>
      <c r="G897" s="9">
        <v>10</v>
      </c>
      <c r="H897" s="9">
        <v>8</v>
      </c>
      <c r="I897" s="9">
        <v>0.92179155349731445</v>
      </c>
      <c r="J897" s="9">
        <v>0.92179155349731445</v>
      </c>
      <c r="K897" s="9">
        <v>0</v>
      </c>
      <c r="L897" s="9">
        <v>76.635459899902344</v>
      </c>
    </row>
    <row r="898" spans="1:12" x14ac:dyDescent="0.25">
      <c r="A898" s="5" t="str">
        <f t="shared" si="13"/>
        <v>1AllAll Customers90109</v>
      </c>
      <c r="B898" s="9">
        <v>1</v>
      </c>
      <c r="C898" t="s">
        <v>129</v>
      </c>
      <c r="D898" t="s">
        <v>136</v>
      </c>
      <c r="E898" s="9">
        <v>9</v>
      </c>
      <c r="F898" s="9">
        <v>0</v>
      </c>
      <c r="G898" s="9">
        <v>10</v>
      </c>
      <c r="H898" s="9">
        <v>9</v>
      </c>
      <c r="I898" s="9">
        <v>0.81609529256820679</v>
      </c>
      <c r="J898" s="9">
        <v>0.81609529256820679</v>
      </c>
      <c r="K898" s="9">
        <v>0</v>
      </c>
      <c r="L898" s="9">
        <v>78.014785766601563</v>
      </c>
    </row>
    <row r="899" spans="1:12" x14ac:dyDescent="0.25">
      <c r="A899" s="5" t="str">
        <f t="shared" ref="A899:A962" si="14">B899&amp;C899&amp;D899&amp;E899&amp;F899&amp;G899&amp;H899</f>
        <v>1AllAll Customers901010</v>
      </c>
      <c r="B899" s="9">
        <v>1</v>
      </c>
      <c r="C899" t="s">
        <v>129</v>
      </c>
      <c r="D899" t="s">
        <v>136</v>
      </c>
      <c r="E899" s="9">
        <v>9</v>
      </c>
      <c r="F899" s="9">
        <v>0</v>
      </c>
      <c r="G899" s="9">
        <v>10</v>
      </c>
      <c r="H899" s="9">
        <v>10</v>
      </c>
      <c r="I899" s="9">
        <v>0.77470290660858154</v>
      </c>
      <c r="J899" s="9">
        <v>0.77470290660858154</v>
      </c>
      <c r="K899" s="9">
        <v>0</v>
      </c>
      <c r="L899" s="9">
        <v>81.387504577636719</v>
      </c>
    </row>
    <row r="900" spans="1:12" x14ac:dyDescent="0.25">
      <c r="A900" s="5" t="str">
        <f t="shared" si="14"/>
        <v>1AllAll Customers901011</v>
      </c>
      <c r="B900" s="9">
        <v>1</v>
      </c>
      <c r="C900" t="s">
        <v>129</v>
      </c>
      <c r="D900" t="s">
        <v>136</v>
      </c>
      <c r="E900" s="9">
        <v>9</v>
      </c>
      <c r="F900" s="9">
        <v>0</v>
      </c>
      <c r="G900" s="9">
        <v>10</v>
      </c>
      <c r="H900" s="9">
        <v>11</v>
      </c>
      <c r="I900" s="9">
        <v>0.98208200931549072</v>
      </c>
      <c r="J900" s="9">
        <v>0.98208200931549072</v>
      </c>
      <c r="K900" s="9">
        <v>0</v>
      </c>
      <c r="L900" s="9">
        <v>86.289321899414063</v>
      </c>
    </row>
    <row r="901" spans="1:12" x14ac:dyDescent="0.25">
      <c r="A901" s="5" t="str">
        <f t="shared" si="14"/>
        <v>1AllAll Customers901012</v>
      </c>
      <c r="B901" s="9">
        <v>1</v>
      </c>
      <c r="C901" t="s">
        <v>129</v>
      </c>
      <c r="D901" t="s">
        <v>136</v>
      </c>
      <c r="E901" s="9">
        <v>9</v>
      </c>
      <c r="F901" s="9">
        <v>0</v>
      </c>
      <c r="G901" s="9">
        <v>10</v>
      </c>
      <c r="H901" s="9">
        <v>12</v>
      </c>
      <c r="I901" s="9">
        <v>1.2487565279006958</v>
      </c>
      <c r="J901" s="9">
        <v>1.2487565279006958</v>
      </c>
      <c r="K901" s="9">
        <v>0</v>
      </c>
      <c r="L901" s="9">
        <v>90.394912719726563</v>
      </c>
    </row>
    <row r="902" spans="1:12" x14ac:dyDescent="0.25">
      <c r="A902" s="5" t="str">
        <f t="shared" si="14"/>
        <v>1AllAll Customers901013</v>
      </c>
      <c r="B902" s="9">
        <v>1</v>
      </c>
      <c r="C902" t="s">
        <v>129</v>
      </c>
      <c r="D902" t="s">
        <v>136</v>
      </c>
      <c r="E902" s="9">
        <v>9</v>
      </c>
      <c r="F902" s="9">
        <v>0</v>
      </c>
      <c r="G902" s="9">
        <v>10</v>
      </c>
      <c r="H902" s="9">
        <v>13</v>
      </c>
      <c r="I902" s="9">
        <v>1.5999734401702881</v>
      </c>
      <c r="J902" s="9">
        <v>1.5999734401702881</v>
      </c>
      <c r="K902" s="9">
        <v>0</v>
      </c>
      <c r="L902" s="9">
        <v>93.740409851074219</v>
      </c>
    </row>
    <row r="903" spans="1:12" x14ac:dyDescent="0.25">
      <c r="A903" s="5" t="str">
        <f t="shared" si="14"/>
        <v>1AllAll Customers901014</v>
      </c>
      <c r="B903" s="9">
        <v>1</v>
      </c>
      <c r="C903" t="s">
        <v>129</v>
      </c>
      <c r="D903" t="s">
        <v>136</v>
      </c>
      <c r="E903" s="9">
        <v>9</v>
      </c>
      <c r="F903" s="9">
        <v>0</v>
      </c>
      <c r="G903" s="9">
        <v>10</v>
      </c>
      <c r="H903" s="9">
        <v>14</v>
      </c>
      <c r="I903" s="9">
        <v>1.9936028718948364</v>
      </c>
      <c r="J903" s="9">
        <v>1.9936028718948364</v>
      </c>
      <c r="K903" s="9">
        <v>0</v>
      </c>
      <c r="L903" s="9">
        <v>95.882034301757813</v>
      </c>
    </row>
    <row r="904" spans="1:12" x14ac:dyDescent="0.25">
      <c r="A904" s="5" t="str">
        <f t="shared" si="14"/>
        <v>1AllAll Customers901015</v>
      </c>
      <c r="B904" s="9">
        <v>1</v>
      </c>
      <c r="C904" t="s">
        <v>129</v>
      </c>
      <c r="D904" t="s">
        <v>136</v>
      </c>
      <c r="E904" s="9">
        <v>9</v>
      </c>
      <c r="F904" s="9">
        <v>0</v>
      </c>
      <c r="G904" s="9">
        <v>10</v>
      </c>
      <c r="H904" s="9">
        <v>15</v>
      </c>
      <c r="I904" s="9">
        <v>2.356623649597168</v>
      </c>
      <c r="J904" s="9">
        <v>2.356623649597168</v>
      </c>
      <c r="K904" s="9">
        <v>0</v>
      </c>
      <c r="L904" s="9">
        <v>97.176399230957031</v>
      </c>
    </row>
    <row r="905" spans="1:12" x14ac:dyDescent="0.25">
      <c r="A905" s="5" t="str">
        <f t="shared" si="14"/>
        <v>1AllAll Customers901016</v>
      </c>
      <c r="B905" s="9">
        <v>1</v>
      </c>
      <c r="C905" t="s">
        <v>129</v>
      </c>
      <c r="D905" t="s">
        <v>136</v>
      </c>
      <c r="E905" s="9">
        <v>9</v>
      </c>
      <c r="F905" s="9">
        <v>0</v>
      </c>
      <c r="G905" s="9">
        <v>10</v>
      </c>
      <c r="H905" s="9">
        <v>16</v>
      </c>
      <c r="I905" s="9">
        <v>2.7308785915374756</v>
      </c>
      <c r="J905" s="9">
        <v>2.7308785915374756</v>
      </c>
      <c r="K905" s="9">
        <v>0</v>
      </c>
      <c r="L905" s="9">
        <v>97.295677185058594</v>
      </c>
    </row>
    <row r="906" spans="1:12" x14ac:dyDescent="0.25">
      <c r="A906" s="5" t="str">
        <f t="shared" si="14"/>
        <v>1AllAll Customers901017</v>
      </c>
      <c r="B906" s="9">
        <v>1</v>
      </c>
      <c r="C906" t="s">
        <v>129</v>
      </c>
      <c r="D906" t="s">
        <v>136</v>
      </c>
      <c r="E906" s="9">
        <v>9</v>
      </c>
      <c r="F906" s="9">
        <v>0</v>
      </c>
      <c r="G906" s="9">
        <v>10</v>
      </c>
      <c r="H906" s="9">
        <v>17</v>
      </c>
      <c r="I906" s="9">
        <v>3.0113372802734375</v>
      </c>
      <c r="J906" s="9">
        <v>1.8887141942977905</v>
      </c>
      <c r="K906" s="9">
        <v>2.3736922070384026E-2</v>
      </c>
      <c r="L906" s="9">
        <v>97.632537841796875</v>
      </c>
    </row>
    <row r="907" spans="1:12" x14ac:dyDescent="0.25">
      <c r="A907" s="5" t="str">
        <f t="shared" si="14"/>
        <v>1AllAll Customers901018</v>
      </c>
      <c r="B907" s="9">
        <v>1</v>
      </c>
      <c r="C907" t="s">
        <v>129</v>
      </c>
      <c r="D907" t="s">
        <v>136</v>
      </c>
      <c r="E907" s="9">
        <v>9</v>
      </c>
      <c r="F907" s="9">
        <v>0</v>
      </c>
      <c r="G907" s="9">
        <v>10</v>
      </c>
      <c r="H907" s="9">
        <v>18</v>
      </c>
      <c r="I907" s="9">
        <v>3.2482719421386719</v>
      </c>
      <c r="J907" s="9">
        <v>2.5545153617858887</v>
      </c>
      <c r="K907" s="9">
        <v>3.4738257527351379E-2</v>
      </c>
      <c r="L907" s="9">
        <v>96.560157775878906</v>
      </c>
    </row>
    <row r="908" spans="1:12" x14ac:dyDescent="0.25">
      <c r="A908" s="5" t="str">
        <f t="shared" si="14"/>
        <v>1AllAll Customers901019</v>
      </c>
      <c r="B908" s="9">
        <v>1</v>
      </c>
      <c r="C908" t="s">
        <v>129</v>
      </c>
      <c r="D908" t="s">
        <v>136</v>
      </c>
      <c r="E908" s="9">
        <v>9</v>
      </c>
      <c r="F908" s="9">
        <v>0</v>
      </c>
      <c r="G908" s="9">
        <v>10</v>
      </c>
      <c r="H908" s="9">
        <v>19</v>
      </c>
      <c r="I908" s="9">
        <v>3.3101308345794678</v>
      </c>
      <c r="J908" s="9">
        <v>2.8695573806762695</v>
      </c>
      <c r="K908" s="9">
        <v>1.816583052277565E-2</v>
      </c>
      <c r="L908" s="9">
        <v>95.077491760253906</v>
      </c>
    </row>
    <row r="909" spans="1:12" x14ac:dyDescent="0.25">
      <c r="A909" s="5" t="str">
        <f t="shared" si="14"/>
        <v>1AllAll Customers901020</v>
      </c>
      <c r="B909" s="9">
        <v>1</v>
      </c>
      <c r="C909" t="s">
        <v>129</v>
      </c>
      <c r="D909" t="s">
        <v>136</v>
      </c>
      <c r="E909" s="9">
        <v>9</v>
      </c>
      <c r="F909" s="9">
        <v>0</v>
      </c>
      <c r="G909" s="9">
        <v>10</v>
      </c>
      <c r="H909" s="9">
        <v>20</v>
      </c>
      <c r="I909" s="9">
        <v>3.1269156932830811</v>
      </c>
      <c r="J909" s="9">
        <v>2.8170104026794434</v>
      </c>
      <c r="K909" s="9">
        <v>2.0365415140986443E-2</v>
      </c>
      <c r="L909" s="9">
        <v>92.753875732421875</v>
      </c>
    </row>
    <row r="910" spans="1:12" x14ac:dyDescent="0.25">
      <c r="A910" s="5" t="str">
        <f t="shared" si="14"/>
        <v>1AllAll Customers901021</v>
      </c>
      <c r="B910" s="9">
        <v>1</v>
      </c>
      <c r="C910" t="s">
        <v>129</v>
      </c>
      <c r="D910" t="s">
        <v>136</v>
      </c>
      <c r="E910" s="9">
        <v>9</v>
      </c>
      <c r="F910" s="9">
        <v>0</v>
      </c>
      <c r="G910" s="9">
        <v>10</v>
      </c>
      <c r="H910" s="9">
        <v>21</v>
      </c>
      <c r="I910" s="9">
        <v>2.9756102561950684</v>
      </c>
      <c r="J910" s="9">
        <v>2.6928901672363281</v>
      </c>
      <c r="K910" s="9">
        <v>1.3630622997879982E-2</v>
      </c>
      <c r="L910" s="9">
        <v>89.440353393554688</v>
      </c>
    </row>
    <row r="911" spans="1:12" x14ac:dyDescent="0.25">
      <c r="A911" s="5" t="str">
        <f t="shared" si="14"/>
        <v>1AllAll Customers901022</v>
      </c>
      <c r="B911" s="9">
        <v>1</v>
      </c>
      <c r="C911" t="s">
        <v>129</v>
      </c>
      <c r="D911" t="s">
        <v>136</v>
      </c>
      <c r="E911" s="9">
        <v>9</v>
      </c>
      <c r="F911" s="9">
        <v>0</v>
      </c>
      <c r="G911" s="9">
        <v>10</v>
      </c>
      <c r="H911" s="9">
        <v>22</v>
      </c>
      <c r="I911" s="9">
        <v>2.8144099712371826</v>
      </c>
      <c r="J911" s="9">
        <v>3.3271236419677734</v>
      </c>
      <c r="K911" s="9">
        <v>2.7785807847976685E-2</v>
      </c>
      <c r="L911" s="9">
        <v>87.763031005859375</v>
      </c>
    </row>
    <row r="912" spans="1:12" x14ac:dyDescent="0.25">
      <c r="A912" s="5" t="str">
        <f t="shared" si="14"/>
        <v>1AllAll Customers901023</v>
      </c>
      <c r="B912" s="9">
        <v>1</v>
      </c>
      <c r="C912" t="s">
        <v>129</v>
      </c>
      <c r="D912" t="s">
        <v>136</v>
      </c>
      <c r="E912" s="9">
        <v>9</v>
      </c>
      <c r="F912" s="9">
        <v>0</v>
      </c>
      <c r="G912" s="9">
        <v>10</v>
      </c>
      <c r="H912" s="9">
        <v>23</v>
      </c>
      <c r="I912" s="9">
        <v>2.5073707103729248</v>
      </c>
      <c r="J912" s="9">
        <v>2.7151706218719482</v>
      </c>
      <c r="K912" s="9">
        <v>2.1153600886464119E-2</v>
      </c>
      <c r="L912" s="9">
        <v>86.291007995605469</v>
      </c>
    </row>
    <row r="913" spans="1:12" x14ac:dyDescent="0.25">
      <c r="A913" s="5" t="str">
        <f t="shared" si="14"/>
        <v>1AllAll Customers901024</v>
      </c>
      <c r="B913" s="9">
        <v>1</v>
      </c>
      <c r="C913" t="s">
        <v>129</v>
      </c>
      <c r="D913" t="s">
        <v>136</v>
      </c>
      <c r="E913" s="9">
        <v>9</v>
      </c>
      <c r="F913" s="9">
        <v>0</v>
      </c>
      <c r="G913" s="9">
        <v>10</v>
      </c>
      <c r="H913" s="9">
        <v>24</v>
      </c>
      <c r="I913" s="9">
        <v>2.1099939346313477</v>
      </c>
      <c r="J913" s="9">
        <v>2.2369649410247803</v>
      </c>
      <c r="K913" s="9">
        <v>1.7015596851706505E-2</v>
      </c>
      <c r="L913" s="9">
        <v>84.446075439453125</v>
      </c>
    </row>
    <row r="914" spans="1:12" x14ac:dyDescent="0.25">
      <c r="A914" s="5" t="str">
        <f t="shared" si="14"/>
        <v>1AllAll Customers9121</v>
      </c>
      <c r="B914" s="9">
        <v>1</v>
      </c>
      <c r="C914" t="s">
        <v>129</v>
      </c>
      <c r="D914" s="3" t="s">
        <v>136</v>
      </c>
      <c r="E914" s="9">
        <v>9</v>
      </c>
      <c r="F914" s="9">
        <v>1</v>
      </c>
      <c r="G914" s="9">
        <v>2</v>
      </c>
      <c r="H914" s="9">
        <v>1</v>
      </c>
      <c r="I914" s="9">
        <v>1.4661378860473633</v>
      </c>
      <c r="J914" s="9">
        <v>1.4661378860473633</v>
      </c>
      <c r="K914" s="9">
        <v>0</v>
      </c>
      <c r="L914" s="9">
        <v>76.342613220214844</v>
      </c>
    </row>
    <row r="915" spans="1:12" x14ac:dyDescent="0.25">
      <c r="A915" s="5" t="str">
        <f t="shared" si="14"/>
        <v>1AllAll Customers9122</v>
      </c>
      <c r="B915" s="9">
        <v>1</v>
      </c>
      <c r="C915" t="s">
        <v>129</v>
      </c>
      <c r="D915" s="3" t="s">
        <v>136</v>
      </c>
      <c r="E915" s="9">
        <v>9</v>
      </c>
      <c r="F915" s="9">
        <v>1</v>
      </c>
      <c r="G915" s="9">
        <v>2</v>
      </c>
      <c r="H915" s="9">
        <v>2</v>
      </c>
      <c r="I915" s="9">
        <v>1.2286468744277954</v>
      </c>
      <c r="J915" s="9">
        <v>1.2286468744277954</v>
      </c>
      <c r="K915" s="9">
        <v>0</v>
      </c>
      <c r="L915" s="9">
        <v>75.1854248046875</v>
      </c>
    </row>
    <row r="916" spans="1:12" x14ac:dyDescent="0.25">
      <c r="A916" s="5" t="str">
        <f t="shared" si="14"/>
        <v>1AllAll Customers9123</v>
      </c>
      <c r="B916" s="9">
        <v>1</v>
      </c>
      <c r="C916" t="s">
        <v>129</v>
      </c>
      <c r="D916" s="3" t="s">
        <v>136</v>
      </c>
      <c r="E916" s="9">
        <v>9</v>
      </c>
      <c r="F916" s="9">
        <v>1</v>
      </c>
      <c r="G916" s="9">
        <v>2</v>
      </c>
      <c r="H916" s="9">
        <v>3</v>
      </c>
      <c r="I916" s="9">
        <v>1.0626934766769409</v>
      </c>
      <c r="J916" s="9">
        <v>1.0626934766769409</v>
      </c>
      <c r="K916" s="9">
        <v>0</v>
      </c>
      <c r="L916" s="9">
        <v>74.217414855957031</v>
      </c>
    </row>
    <row r="917" spans="1:12" x14ac:dyDescent="0.25">
      <c r="A917" s="5" t="str">
        <f t="shared" si="14"/>
        <v>1AllAll Customers9124</v>
      </c>
      <c r="B917" s="9">
        <v>1</v>
      </c>
      <c r="C917" t="s">
        <v>129</v>
      </c>
      <c r="D917" s="3" t="s">
        <v>136</v>
      </c>
      <c r="E917" s="9">
        <v>9</v>
      </c>
      <c r="F917" s="9">
        <v>1</v>
      </c>
      <c r="G917" s="9">
        <v>2</v>
      </c>
      <c r="H917" s="9">
        <v>4</v>
      </c>
      <c r="I917" s="9">
        <v>0.94609749317169189</v>
      </c>
      <c r="J917" s="9">
        <v>0.94609749317169189</v>
      </c>
      <c r="K917" s="9">
        <v>0</v>
      </c>
      <c r="L917" s="9">
        <v>73.411674499511719</v>
      </c>
    </row>
    <row r="918" spans="1:12" x14ac:dyDescent="0.25">
      <c r="A918" s="5" t="str">
        <f t="shared" si="14"/>
        <v>1AllAll Customers9125</v>
      </c>
      <c r="B918" s="9">
        <v>1</v>
      </c>
      <c r="C918" t="s">
        <v>129</v>
      </c>
      <c r="D918" s="3" t="s">
        <v>136</v>
      </c>
      <c r="E918" s="9">
        <v>9</v>
      </c>
      <c r="F918" s="9">
        <v>1</v>
      </c>
      <c r="G918" s="9">
        <v>2</v>
      </c>
      <c r="H918" s="9">
        <v>5</v>
      </c>
      <c r="I918" s="9">
        <v>0.85522133111953735</v>
      </c>
      <c r="J918" s="9">
        <v>0.85522133111953735</v>
      </c>
      <c r="K918" s="9">
        <v>0</v>
      </c>
      <c r="L918" s="9">
        <v>72.387710571289063</v>
      </c>
    </row>
    <row r="919" spans="1:12" x14ac:dyDescent="0.25">
      <c r="A919" s="5" t="str">
        <f t="shared" si="14"/>
        <v>1AllAll Customers9126</v>
      </c>
      <c r="B919" s="9">
        <v>1</v>
      </c>
      <c r="C919" t="s">
        <v>129</v>
      </c>
      <c r="D919" s="3" t="s">
        <v>136</v>
      </c>
      <c r="E919" s="9">
        <v>9</v>
      </c>
      <c r="F919" s="9">
        <v>1</v>
      </c>
      <c r="G919" s="9">
        <v>2</v>
      </c>
      <c r="H919" s="9">
        <v>6</v>
      </c>
      <c r="I919" s="9">
        <v>0.80759531259536743</v>
      </c>
      <c r="J919" s="9">
        <v>0.80759531259536743</v>
      </c>
      <c r="K919" s="9">
        <v>0</v>
      </c>
      <c r="L919" s="9">
        <v>71.631355285644531</v>
      </c>
    </row>
    <row r="920" spans="1:12" x14ac:dyDescent="0.25">
      <c r="A920" s="5" t="str">
        <f t="shared" si="14"/>
        <v>1AllAll Customers9127</v>
      </c>
      <c r="B920" s="9">
        <v>1</v>
      </c>
      <c r="C920" t="s">
        <v>129</v>
      </c>
      <c r="D920" s="3" t="s">
        <v>136</v>
      </c>
      <c r="E920" s="9">
        <v>9</v>
      </c>
      <c r="F920" s="9">
        <v>1</v>
      </c>
      <c r="G920" s="9">
        <v>2</v>
      </c>
      <c r="H920" s="9">
        <v>7</v>
      </c>
      <c r="I920" s="9">
        <v>0.79126507043838501</v>
      </c>
      <c r="J920" s="9">
        <v>0.79126507043838501</v>
      </c>
      <c r="K920" s="9">
        <v>0</v>
      </c>
      <c r="L920" s="9">
        <v>71.354515075683594</v>
      </c>
    </row>
    <row r="921" spans="1:12" x14ac:dyDescent="0.25">
      <c r="A921" s="5" t="str">
        <f t="shared" si="14"/>
        <v>1AllAll Customers9128</v>
      </c>
      <c r="B921" s="9">
        <v>1</v>
      </c>
      <c r="C921" t="s">
        <v>129</v>
      </c>
      <c r="D921" s="3" t="s">
        <v>136</v>
      </c>
      <c r="E921" s="9">
        <v>9</v>
      </c>
      <c r="F921" s="9">
        <v>1</v>
      </c>
      <c r="G921" s="9">
        <v>2</v>
      </c>
      <c r="H921" s="9">
        <v>8</v>
      </c>
      <c r="I921" s="9">
        <v>0.7513192892074585</v>
      </c>
      <c r="J921" s="9">
        <v>0.7513192892074585</v>
      </c>
      <c r="K921" s="9">
        <v>0</v>
      </c>
      <c r="L921" s="9">
        <v>71.154396057128906</v>
      </c>
    </row>
    <row r="922" spans="1:12" x14ac:dyDescent="0.25">
      <c r="A922" s="5" t="str">
        <f t="shared" si="14"/>
        <v>1AllAll Customers9129</v>
      </c>
      <c r="B922" s="9">
        <v>1</v>
      </c>
      <c r="C922" t="s">
        <v>129</v>
      </c>
      <c r="D922" s="3" t="s">
        <v>136</v>
      </c>
      <c r="E922" s="9">
        <v>9</v>
      </c>
      <c r="F922" s="9">
        <v>1</v>
      </c>
      <c r="G922" s="9">
        <v>2</v>
      </c>
      <c r="H922" s="9">
        <v>9</v>
      </c>
      <c r="I922" s="9">
        <v>0.63825488090515137</v>
      </c>
      <c r="J922" s="9">
        <v>0.63825488090515137</v>
      </c>
      <c r="K922" s="9">
        <v>0</v>
      </c>
      <c r="L922" s="9">
        <v>73.065383911132813</v>
      </c>
    </row>
    <row r="923" spans="1:12" x14ac:dyDescent="0.25">
      <c r="A923" s="5" t="str">
        <f t="shared" si="14"/>
        <v>1AllAll Customers91210</v>
      </c>
      <c r="B923" s="9">
        <v>1</v>
      </c>
      <c r="C923" t="s">
        <v>129</v>
      </c>
      <c r="D923" s="3" t="s">
        <v>136</v>
      </c>
      <c r="E923" s="9">
        <v>9</v>
      </c>
      <c r="F923" s="9">
        <v>1</v>
      </c>
      <c r="G923" s="9">
        <v>2</v>
      </c>
      <c r="H923" s="9">
        <v>10</v>
      </c>
      <c r="I923" s="9">
        <v>0.64902830123901367</v>
      </c>
      <c r="J923" s="9">
        <v>0.64902830123901367</v>
      </c>
      <c r="K923" s="9">
        <v>0</v>
      </c>
      <c r="L923" s="9">
        <v>77.636741638183594</v>
      </c>
    </row>
    <row r="924" spans="1:12" x14ac:dyDescent="0.25">
      <c r="A924" s="5" t="str">
        <f t="shared" si="14"/>
        <v>1AllAll Customers91211</v>
      </c>
      <c r="B924" s="9">
        <v>1</v>
      </c>
      <c r="C924" t="s">
        <v>129</v>
      </c>
      <c r="D924" s="3" t="s">
        <v>136</v>
      </c>
      <c r="E924" s="9">
        <v>9</v>
      </c>
      <c r="F924" s="9">
        <v>1</v>
      </c>
      <c r="G924" s="9">
        <v>2</v>
      </c>
      <c r="H924" s="9">
        <v>11</v>
      </c>
      <c r="I924" s="9">
        <v>0.82536208629608154</v>
      </c>
      <c r="J924" s="9">
        <v>0.82536208629608154</v>
      </c>
      <c r="K924" s="9">
        <v>0</v>
      </c>
      <c r="L924" s="9">
        <v>83.07159423828125</v>
      </c>
    </row>
    <row r="925" spans="1:12" x14ac:dyDescent="0.25">
      <c r="A925" s="5" t="str">
        <f t="shared" si="14"/>
        <v>1AllAll Customers91212</v>
      </c>
      <c r="B925" s="9">
        <v>1</v>
      </c>
      <c r="C925" t="s">
        <v>129</v>
      </c>
      <c r="D925" s="3" t="s">
        <v>136</v>
      </c>
      <c r="E925" s="9">
        <v>9</v>
      </c>
      <c r="F925" s="9">
        <v>1</v>
      </c>
      <c r="G925" s="9">
        <v>2</v>
      </c>
      <c r="H925" s="9">
        <v>12</v>
      </c>
      <c r="I925" s="9">
        <v>1.0153428316116333</v>
      </c>
      <c r="J925" s="9">
        <v>1.0153428316116333</v>
      </c>
      <c r="K925" s="9">
        <v>0</v>
      </c>
      <c r="L925" s="9">
        <v>87.861892700195313</v>
      </c>
    </row>
    <row r="926" spans="1:12" x14ac:dyDescent="0.25">
      <c r="A926" s="5" t="str">
        <f t="shared" si="14"/>
        <v>1AllAll Customers91213</v>
      </c>
      <c r="B926" s="9">
        <v>1</v>
      </c>
      <c r="C926" t="s">
        <v>129</v>
      </c>
      <c r="D926" s="3" t="s">
        <v>136</v>
      </c>
      <c r="E926" s="9">
        <v>9</v>
      </c>
      <c r="F926" s="9">
        <v>1</v>
      </c>
      <c r="G926" s="9">
        <v>2</v>
      </c>
      <c r="H926" s="9">
        <v>13</v>
      </c>
      <c r="I926" s="9">
        <v>1.296130895614624</v>
      </c>
      <c r="J926" s="9">
        <v>1.296130895614624</v>
      </c>
      <c r="K926" s="9">
        <v>0</v>
      </c>
      <c r="L926" s="9">
        <v>91.776351928710938</v>
      </c>
    </row>
    <row r="927" spans="1:12" x14ac:dyDescent="0.25">
      <c r="A927" s="5" t="str">
        <f t="shared" si="14"/>
        <v>1AllAll Customers91214</v>
      </c>
      <c r="B927" s="9">
        <v>1</v>
      </c>
      <c r="C927" t="s">
        <v>129</v>
      </c>
      <c r="D927" s="3" t="s">
        <v>136</v>
      </c>
      <c r="E927" s="9">
        <v>9</v>
      </c>
      <c r="F927" s="9">
        <v>1</v>
      </c>
      <c r="G927" s="9">
        <v>2</v>
      </c>
      <c r="H927" s="9">
        <v>14</v>
      </c>
      <c r="I927" s="9">
        <v>1.6327303647994995</v>
      </c>
      <c r="J927" s="9">
        <v>1.6327303647994995</v>
      </c>
      <c r="K927" s="9">
        <v>0</v>
      </c>
      <c r="L927" s="9">
        <v>94.419578552246094</v>
      </c>
    </row>
    <row r="928" spans="1:12" x14ac:dyDescent="0.25">
      <c r="A928" s="5" t="str">
        <f t="shared" si="14"/>
        <v>1AllAll Customers91215</v>
      </c>
      <c r="B928" s="9">
        <v>1</v>
      </c>
      <c r="C928" t="s">
        <v>129</v>
      </c>
      <c r="D928" s="3" t="s">
        <v>136</v>
      </c>
      <c r="E928" s="9">
        <v>9</v>
      </c>
      <c r="F928" s="9">
        <v>1</v>
      </c>
      <c r="G928" s="9">
        <v>2</v>
      </c>
      <c r="H928" s="9">
        <v>15</v>
      </c>
      <c r="I928" s="9">
        <v>1.9646002054214478</v>
      </c>
      <c r="J928" s="9">
        <v>1.9646002054214478</v>
      </c>
      <c r="K928" s="9">
        <v>0</v>
      </c>
      <c r="L928" s="9">
        <v>95.547698974609375</v>
      </c>
    </row>
    <row r="929" spans="1:12" x14ac:dyDescent="0.25">
      <c r="A929" s="5" t="str">
        <f t="shared" si="14"/>
        <v>1AllAll Customers91216</v>
      </c>
      <c r="B929" s="9">
        <v>1</v>
      </c>
      <c r="C929" t="s">
        <v>129</v>
      </c>
      <c r="D929" s="3" t="s">
        <v>136</v>
      </c>
      <c r="E929" s="9">
        <v>9</v>
      </c>
      <c r="F929" s="9">
        <v>1</v>
      </c>
      <c r="G929" s="9">
        <v>2</v>
      </c>
      <c r="H929" s="9">
        <v>16</v>
      </c>
      <c r="I929" s="9">
        <v>2.3195874691009521</v>
      </c>
      <c r="J929" s="9">
        <v>2.3195874691009521</v>
      </c>
      <c r="K929" s="9">
        <v>0</v>
      </c>
      <c r="L929" s="9">
        <v>95.197372436523438</v>
      </c>
    </row>
    <row r="930" spans="1:12" x14ac:dyDescent="0.25">
      <c r="A930" s="5" t="str">
        <f t="shared" si="14"/>
        <v>1AllAll Customers91217</v>
      </c>
      <c r="B930" s="9">
        <v>1</v>
      </c>
      <c r="C930" t="s">
        <v>129</v>
      </c>
      <c r="D930" s="3" t="s">
        <v>136</v>
      </c>
      <c r="E930" s="9">
        <v>9</v>
      </c>
      <c r="F930" s="9">
        <v>1</v>
      </c>
      <c r="G930" s="9">
        <v>2</v>
      </c>
      <c r="H930" s="9">
        <v>17</v>
      </c>
      <c r="I930" s="9">
        <v>2.5963480472564697</v>
      </c>
      <c r="J930" s="9">
        <v>1.5275058746337891</v>
      </c>
      <c r="K930" s="9">
        <v>1.8983073532581329E-2</v>
      </c>
      <c r="L930" s="9">
        <v>95.240867614746094</v>
      </c>
    </row>
    <row r="931" spans="1:12" x14ac:dyDescent="0.25">
      <c r="A931" s="5" t="str">
        <f t="shared" si="14"/>
        <v>1AllAll Customers91218</v>
      </c>
      <c r="B931" s="9">
        <v>1</v>
      </c>
      <c r="C931" t="s">
        <v>129</v>
      </c>
      <c r="D931" s="3" t="s">
        <v>136</v>
      </c>
      <c r="E931" s="9">
        <v>9</v>
      </c>
      <c r="F931" s="9">
        <v>1</v>
      </c>
      <c r="G931" s="9">
        <v>2</v>
      </c>
      <c r="H931" s="9">
        <v>18</v>
      </c>
      <c r="I931" s="9">
        <v>2.8287031650543213</v>
      </c>
      <c r="J931" s="9">
        <v>2.1699271202087402</v>
      </c>
      <c r="K931" s="9">
        <v>3.0530452728271484E-2</v>
      </c>
      <c r="L931" s="9">
        <v>94.756187438964844</v>
      </c>
    </row>
    <row r="932" spans="1:12" x14ac:dyDescent="0.25">
      <c r="A932" s="5" t="str">
        <f t="shared" si="14"/>
        <v>1AllAll Customers91219</v>
      </c>
      <c r="B932" s="9">
        <v>1</v>
      </c>
      <c r="C932" t="s">
        <v>129</v>
      </c>
      <c r="D932" s="3" t="s">
        <v>136</v>
      </c>
      <c r="E932" s="9">
        <v>9</v>
      </c>
      <c r="F932" s="9">
        <v>1</v>
      </c>
      <c r="G932" s="9">
        <v>2</v>
      </c>
      <c r="H932" s="9">
        <v>19</v>
      </c>
      <c r="I932" s="9">
        <v>2.909329891204834</v>
      </c>
      <c r="J932" s="9">
        <v>2.4851875305175781</v>
      </c>
      <c r="K932" s="9">
        <v>1.6857180744409561E-2</v>
      </c>
      <c r="L932" s="9">
        <v>93.815269470214844</v>
      </c>
    </row>
    <row r="933" spans="1:12" x14ac:dyDescent="0.25">
      <c r="A933" s="5" t="str">
        <f t="shared" si="14"/>
        <v>1AllAll Customers91220</v>
      </c>
      <c r="B933" s="9">
        <v>1</v>
      </c>
      <c r="C933" t="s">
        <v>129</v>
      </c>
      <c r="D933" s="3" t="s">
        <v>136</v>
      </c>
      <c r="E933" s="9">
        <v>9</v>
      </c>
      <c r="F933" s="9">
        <v>1</v>
      </c>
      <c r="G933" s="9">
        <v>2</v>
      </c>
      <c r="H933" s="9">
        <v>20</v>
      </c>
      <c r="I933" s="9">
        <v>2.7881901264190674</v>
      </c>
      <c r="J933" s="9">
        <v>2.4888336658477783</v>
      </c>
      <c r="K933" s="9">
        <v>1.7572833225131035E-2</v>
      </c>
      <c r="L933" s="9">
        <v>91.468101501464844</v>
      </c>
    </row>
    <row r="934" spans="1:12" x14ac:dyDescent="0.25">
      <c r="A934" s="5" t="str">
        <f t="shared" si="14"/>
        <v>1AllAll Customers91221</v>
      </c>
      <c r="B934" s="9">
        <v>1</v>
      </c>
      <c r="C934" t="s">
        <v>129</v>
      </c>
      <c r="D934" s="3" t="s">
        <v>136</v>
      </c>
      <c r="E934" s="9">
        <v>9</v>
      </c>
      <c r="F934" s="9">
        <v>1</v>
      </c>
      <c r="G934" s="9">
        <v>2</v>
      </c>
      <c r="H934" s="9">
        <v>21</v>
      </c>
      <c r="I934" s="9">
        <v>2.6675686836242676</v>
      </c>
      <c r="J934" s="9">
        <v>2.3982267379760742</v>
      </c>
      <c r="K934" s="9">
        <v>1.1225176975131035E-2</v>
      </c>
      <c r="L934" s="9">
        <v>87.80975341796875</v>
      </c>
    </row>
    <row r="935" spans="1:12" x14ac:dyDescent="0.25">
      <c r="A935" s="5" t="str">
        <f t="shared" si="14"/>
        <v>1AllAll Customers91222</v>
      </c>
      <c r="B935" s="9">
        <v>1</v>
      </c>
      <c r="C935" t="s">
        <v>129</v>
      </c>
      <c r="D935" s="3" t="s">
        <v>136</v>
      </c>
      <c r="E935" s="9">
        <v>9</v>
      </c>
      <c r="F935" s="9">
        <v>1</v>
      </c>
      <c r="G935" s="9">
        <v>2</v>
      </c>
      <c r="H935" s="9">
        <v>22</v>
      </c>
      <c r="I935" s="9">
        <v>2.5194268226623535</v>
      </c>
      <c r="J935" s="9">
        <v>3.0025985240936279</v>
      </c>
      <c r="K935" s="9">
        <v>1.9405139610171318E-2</v>
      </c>
      <c r="L935" s="9">
        <v>85.259262084960938</v>
      </c>
    </row>
    <row r="936" spans="1:12" x14ac:dyDescent="0.25">
      <c r="A936" s="5" t="str">
        <f t="shared" si="14"/>
        <v>1AllAll Customers91223</v>
      </c>
      <c r="B936" s="9">
        <v>1</v>
      </c>
      <c r="C936" t="s">
        <v>129</v>
      </c>
      <c r="D936" s="3" t="s">
        <v>136</v>
      </c>
      <c r="E936" s="9">
        <v>9</v>
      </c>
      <c r="F936" s="9">
        <v>1</v>
      </c>
      <c r="G936" s="9">
        <v>2</v>
      </c>
      <c r="H936" s="9">
        <v>23</v>
      </c>
      <c r="I936" s="9">
        <v>2.2498979568481445</v>
      </c>
      <c r="J936" s="9">
        <v>2.4366419315338135</v>
      </c>
      <c r="K936" s="9">
        <v>1.4219153672456741E-2</v>
      </c>
      <c r="L936" s="9">
        <v>83.158859252929688</v>
      </c>
    </row>
    <row r="937" spans="1:12" x14ac:dyDescent="0.25">
      <c r="A937" s="5" t="str">
        <f t="shared" si="14"/>
        <v>1AllAll Customers91224</v>
      </c>
      <c r="B937" s="9">
        <v>1</v>
      </c>
      <c r="C937" t="s">
        <v>129</v>
      </c>
      <c r="D937" s="3" t="s">
        <v>136</v>
      </c>
      <c r="E937" s="9">
        <v>9</v>
      </c>
      <c r="F937" s="9">
        <v>1</v>
      </c>
      <c r="G937" s="9">
        <v>2</v>
      </c>
      <c r="H937" s="9">
        <v>24</v>
      </c>
      <c r="I937" s="9">
        <v>1.8925893306732178</v>
      </c>
      <c r="J937" s="9">
        <v>2.0005254745483398</v>
      </c>
      <c r="K937" s="9">
        <v>1.0787851177155972E-2</v>
      </c>
      <c r="L937" s="9">
        <v>80.86859130859375</v>
      </c>
    </row>
    <row r="938" spans="1:12" x14ac:dyDescent="0.25">
      <c r="A938" s="5" t="str">
        <f t="shared" si="14"/>
        <v>1AllAll Customers91101</v>
      </c>
      <c r="B938" s="9">
        <v>1</v>
      </c>
      <c r="C938" t="s">
        <v>129</v>
      </c>
      <c r="D938" t="s">
        <v>136</v>
      </c>
      <c r="E938" s="9">
        <v>9</v>
      </c>
      <c r="F938" s="9">
        <v>1</v>
      </c>
      <c r="G938" s="9">
        <v>10</v>
      </c>
      <c r="H938" s="9">
        <v>1</v>
      </c>
      <c r="I938" s="9">
        <v>1.5901292562484741</v>
      </c>
      <c r="J938" s="9">
        <v>1.5901292562484741</v>
      </c>
      <c r="K938" s="9">
        <v>0</v>
      </c>
      <c r="L938" s="9">
        <v>78.495941162109375</v>
      </c>
    </row>
    <row r="939" spans="1:12" x14ac:dyDescent="0.25">
      <c r="A939" s="5" t="str">
        <f t="shared" si="14"/>
        <v>1AllAll Customers91102</v>
      </c>
      <c r="B939" s="9">
        <v>1</v>
      </c>
      <c r="C939" t="s">
        <v>129</v>
      </c>
      <c r="D939" t="s">
        <v>136</v>
      </c>
      <c r="E939" s="9">
        <v>9</v>
      </c>
      <c r="F939" s="9">
        <v>1</v>
      </c>
      <c r="G939" s="9">
        <v>10</v>
      </c>
      <c r="H939" s="9">
        <v>2</v>
      </c>
      <c r="I939" s="9">
        <v>1.3347340822219849</v>
      </c>
      <c r="J939" s="9">
        <v>1.3347340822219849</v>
      </c>
      <c r="K939" s="9">
        <v>0</v>
      </c>
      <c r="L939" s="9">
        <v>77.378166198730469</v>
      </c>
    </row>
    <row r="940" spans="1:12" x14ac:dyDescent="0.25">
      <c r="A940" s="5" t="str">
        <f t="shared" si="14"/>
        <v>1AllAll Customers91103</v>
      </c>
      <c r="B940" s="9">
        <v>1</v>
      </c>
      <c r="C940" t="s">
        <v>129</v>
      </c>
      <c r="D940" t="s">
        <v>136</v>
      </c>
      <c r="E940" s="9">
        <v>9</v>
      </c>
      <c r="F940" s="9">
        <v>1</v>
      </c>
      <c r="G940" s="9">
        <v>10</v>
      </c>
      <c r="H940" s="9">
        <v>3</v>
      </c>
      <c r="I940" s="9">
        <v>1.1490999460220337</v>
      </c>
      <c r="J940" s="9">
        <v>1.1490999460220337</v>
      </c>
      <c r="K940" s="9">
        <v>0</v>
      </c>
      <c r="L940" s="9">
        <v>76.261878967285156</v>
      </c>
    </row>
    <row r="941" spans="1:12" x14ac:dyDescent="0.25">
      <c r="A941" s="5" t="str">
        <f t="shared" si="14"/>
        <v>1AllAll Customers91104</v>
      </c>
      <c r="B941" s="9">
        <v>1</v>
      </c>
      <c r="C941" t="s">
        <v>129</v>
      </c>
      <c r="D941" t="s">
        <v>136</v>
      </c>
      <c r="E941" s="9">
        <v>9</v>
      </c>
      <c r="F941" s="9">
        <v>1</v>
      </c>
      <c r="G941" s="9">
        <v>10</v>
      </c>
      <c r="H941" s="9">
        <v>4</v>
      </c>
      <c r="I941" s="9">
        <v>1.0402641296386719</v>
      </c>
      <c r="J941" s="9">
        <v>1.0402641296386719</v>
      </c>
      <c r="K941" s="9">
        <v>0</v>
      </c>
      <c r="L941" s="9">
        <v>75.936393737792969</v>
      </c>
    </row>
    <row r="942" spans="1:12" x14ac:dyDescent="0.25">
      <c r="A942" s="5" t="str">
        <f t="shared" si="14"/>
        <v>1AllAll Customers91105</v>
      </c>
      <c r="B942" s="9">
        <v>1</v>
      </c>
      <c r="C942" t="s">
        <v>129</v>
      </c>
      <c r="D942" t="s">
        <v>136</v>
      </c>
      <c r="E942" s="9">
        <v>9</v>
      </c>
      <c r="F942" s="9">
        <v>1</v>
      </c>
      <c r="G942" s="9">
        <v>10</v>
      </c>
      <c r="H942" s="9">
        <v>5</v>
      </c>
      <c r="I942" s="9">
        <v>0.95506775379180908</v>
      </c>
      <c r="J942" s="9">
        <v>0.95506775379180908</v>
      </c>
      <c r="K942" s="9">
        <v>0</v>
      </c>
      <c r="L942" s="9">
        <v>75.429801940917969</v>
      </c>
    </row>
    <row r="943" spans="1:12" x14ac:dyDescent="0.25">
      <c r="A943" s="5" t="str">
        <f t="shared" si="14"/>
        <v>1AllAll Customers91106</v>
      </c>
      <c r="B943" s="9">
        <v>1</v>
      </c>
      <c r="C943" t="s">
        <v>129</v>
      </c>
      <c r="D943" t="s">
        <v>136</v>
      </c>
      <c r="E943" s="9">
        <v>9</v>
      </c>
      <c r="F943" s="9">
        <v>1</v>
      </c>
      <c r="G943" s="9">
        <v>10</v>
      </c>
      <c r="H943" s="9">
        <v>6</v>
      </c>
      <c r="I943" s="9">
        <v>0.91447645425796509</v>
      </c>
      <c r="J943" s="9">
        <v>0.91447645425796509</v>
      </c>
      <c r="K943" s="9">
        <v>0</v>
      </c>
      <c r="L943" s="9">
        <v>75.242584228515625</v>
      </c>
    </row>
    <row r="944" spans="1:12" x14ac:dyDescent="0.25">
      <c r="A944" s="5" t="str">
        <f t="shared" si="14"/>
        <v>1AllAll Customers91107</v>
      </c>
      <c r="B944" s="9">
        <v>1</v>
      </c>
      <c r="C944" t="s">
        <v>129</v>
      </c>
      <c r="D944" t="s">
        <v>136</v>
      </c>
      <c r="E944" s="9">
        <v>9</v>
      </c>
      <c r="F944" s="9">
        <v>1</v>
      </c>
      <c r="G944" s="9">
        <v>10</v>
      </c>
      <c r="H944" s="9">
        <v>7</v>
      </c>
      <c r="I944" s="9">
        <v>0.88790011405944824</v>
      </c>
      <c r="J944" s="9">
        <v>0.88790011405944824</v>
      </c>
      <c r="K944" s="9">
        <v>0</v>
      </c>
      <c r="L944" s="9">
        <v>74.955703735351563</v>
      </c>
    </row>
    <row r="945" spans="1:12" x14ac:dyDescent="0.25">
      <c r="A945" s="5" t="str">
        <f t="shared" si="14"/>
        <v>1AllAll Customers91108</v>
      </c>
      <c r="B945" s="9">
        <v>1</v>
      </c>
      <c r="C945" t="s">
        <v>129</v>
      </c>
      <c r="D945" t="s">
        <v>136</v>
      </c>
      <c r="E945" s="9">
        <v>9</v>
      </c>
      <c r="F945" s="9">
        <v>1</v>
      </c>
      <c r="G945" s="9">
        <v>10</v>
      </c>
      <c r="H945" s="9">
        <v>8</v>
      </c>
      <c r="I945" s="9">
        <v>0.8650515079498291</v>
      </c>
      <c r="J945" s="9">
        <v>0.8650515079498291</v>
      </c>
      <c r="K945" s="9">
        <v>0</v>
      </c>
      <c r="L945" s="9">
        <v>74.932159423828125</v>
      </c>
    </row>
    <row r="946" spans="1:12" x14ac:dyDescent="0.25">
      <c r="A946" s="5" t="str">
        <f t="shared" si="14"/>
        <v>1AllAll Customers91109</v>
      </c>
      <c r="B946" s="9">
        <v>1</v>
      </c>
      <c r="C946" t="s">
        <v>129</v>
      </c>
      <c r="D946" t="s">
        <v>136</v>
      </c>
      <c r="E946" s="9">
        <v>9</v>
      </c>
      <c r="F946" s="9">
        <v>1</v>
      </c>
      <c r="G946" s="9">
        <v>10</v>
      </c>
      <c r="H946" s="9">
        <v>9</v>
      </c>
      <c r="I946" s="9">
        <v>0.76836371421813965</v>
      </c>
      <c r="J946" s="9">
        <v>0.76836371421813965</v>
      </c>
      <c r="K946" s="9">
        <v>0</v>
      </c>
      <c r="L946" s="9">
        <v>76.90032958984375</v>
      </c>
    </row>
    <row r="947" spans="1:12" x14ac:dyDescent="0.25">
      <c r="A947" s="5" t="str">
        <f t="shared" si="14"/>
        <v>1AllAll Customers911010</v>
      </c>
      <c r="B947" s="9">
        <v>1</v>
      </c>
      <c r="C947" t="s">
        <v>129</v>
      </c>
      <c r="D947" t="s">
        <v>136</v>
      </c>
      <c r="E947" s="9">
        <v>9</v>
      </c>
      <c r="F947" s="9">
        <v>1</v>
      </c>
      <c r="G947" s="9">
        <v>10</v>
      </c>
      <c r="H947" s="9">
        <v>10</v>
      </c>
      <c r="I947" s="9">
        <v>0.76171976327896118</v>
      </c>
      <c r="J947" s="9">
        <v>0.76171976327896118</v>
      </c>
      <c r="K947" s="9">
        <v>0</v>
      </c>
      <c r="L947" s="9">
        <v>81.010795593261719</v>
      </c>
    </row>
    <row r="948" spans="1:12" x14ac:dyDescent="0.25">
      <c r="A948" s="5" t="str">
        <f t="shared" si="14"/>
        <v>1AllAll Customers911011</v>
      </c>
      <c r="B948" s="9">
        <v>1</v>
      </c>
      <c r="C948" t="s">
        <v>129</v>
      </c>
      <c r="D948" t="s">
        <v>136</v>
      </c>
      <c r="E948" s="9">
        <v>9</v>
      </c>
      <c r="F948" s="9">
        <v>1</v>
      </c>
      <c r="G948" s="9">
        <v>10</v>
      </c>
      <c r="H948" s="9">
        <v>11</v>
      </c>
      <c r="I948" s="9">
        <v>0.98025763034820557</v>
      </c>
      <c r="J948" s="9">
        <v>0.98025763034820557</v>
      </c>
      <c r="K948" s="9">
        <v>0</v>
      </c>
      <c r="L948" s="9">
        <v>86.198150634765625</v>
      </c>
    </row>
    <row r="949" spans="1:12" x14ac:dyDescent="0.25">
      <c r="A949" s="5" t="str">
        <f t="shared" si="14"/>
        <v>1AllAll Customers911012</v>
      </c>
      <c r="B949" s="9">
        <v>1</v>
      </c>
      <c r="C949" t="s">
        <v>129</v>
      </c>
      <c r="D949" t="s">
        <v>136</v>
      </c>
      <c r="E949" s="9">
        <v>9</v>
      </c>
      <c r="F949" s="9">
        <v>1</v>
      </c>
      <c r="G949" s="9">
        <v>10</v>
      </c>
      <c r="H949" s="9">
        <v>12</v>
      </c>
      <c r="I949" s="9">
        <v>1.2421852350234985</v>
      </c>
      <c r="J949" s="9">
        <v>1.2421852350234985</v>
      </c>
      <c r="K949" s="9">
        <v>0</v>
      </c>
      <c r="L949" s="9">
        <v>90.550132751464844</v>
      </c>
    </row>
    <row r="950" spans="1:12" x14ac:dyDescent="0.25">
      <c r="A950" s="5" t="str">
        <f t="shared" si="14"/>
        <v>1AllAll Customers911013</v>
      </c>
      <c r="B950" s="9">
        <v>1</v>
      </c>
      <c r="C950" t="s">
        <v>129</v>
      </c>
      <c r="D950" t="s">
        <v>136</v>
      </c>
      <c r="E950" s="9">
        <v>9</v>
      </c>
      <c r="F950" s="9">
        <v>1</v>
      </c>
      <c r="G950" s="9">
        <v>10</v>
      </c>
      <c r="H950" s="9">
        <v>13</v>
      </c>
      <c r="I950" s="9">
        <v>1.5876775979995728</v>
      </c>
      <c r="J950" s="9">
        <v>1.5876775979995728</v>
      </c>
      <c r="K950" s="9">
        <v>0</v>
      </c>
      <c r="L950" s="9">
        <v>94.382255554199219</v>
      </c>
    </row>
    <row r="951" spans="1:12" x14ac:dyDescent="0.25">
      <c r="A951" s="5" t="str">
        <f t="shared" si="14"/>
        <v>1AllAll Customers911014</v>
      </c>
      <c r="B951" s="9">
        <v>1</v>
      </c>
      <c r="C951" t="s">
        <v>129</v>
      </c>
      <c r="D951" t="s">
        <v>136</v>
      </c>
      <c r="E951" s="9">
        <v>9</v>
      </c>
      <c r="F951" s="9">
        <v>1</v>
      </c>
      <c r="G951" s="9">
        <v>10</v>
      </c>
      <c r="H951" s="9">
        <v>14</v>
      </c>
      <c r="I951" s="9">
        <v>1.9787619113922119</v>
      </c>
      <c r="J951" s="9">
        <v>1.9787619113922119</v>
      </c>
      <c r="K951" s="9">
        <v>0</v>
      </c>
      <c r="L951" s="9">
        <v>97.124893188476563</v>
      </c>
    </row>
    <row r="952" spans="1:12" x14ac:dyDescent="0.25">
      <c r="A952" s="5" t="str">
        <f t="shared" si="14"/>
        <v>1AllAll Customers911015</v>
      </c>
      <c r="B952" s="9">
        <v>1</v>
      </c>
      <c r="C952" t="s">
        <v>129</v>
      </c>
      <c r="D952" t="s">
        <v>136</v>
      </c>
      <c r="E952" s="9">
        <v>9</v>
      </c>
      <c r="F952" s="9">
        <v>1</v>
      </c>
      <c r="G952" s="9">
        <v>10</v>
      </c>
      <c r="H952" s="9">
        <v>15</v>
      </c>
      <c r="I952" s="9">
        <v>2.3444740772247314</v>
      </c>
      <c r="J952" s="9">
        <v>2.3444740772247314</v>
      </c>
      <c r="K952" s="9">
        <v>0</v>
      </c>
      <c r="L952" s="9">
        <v>98.705329895019531</v>
      </c>
    </row>
    <row r="953" spans="1:12" x14ac:dyDescent="0.25">
      <c r="A953" s="5" t="str">
        <f t="shared" si="14"/>
        <v>1AllAll Customers911016</v>
      </c>
      <c r="B953" s="9">
        <v>1</v>
      </c>
      <c r="C953" t="s">
        <v>129</v>
      </c>
      <c r="D953" t="s">
        <v>136</v>
      </c>
      <c r="E953" s="9">
        <v>9</v>
      </c>
      <c r="F953" s="9">
        <v>1</v>
      </c>
      <c r="G953" s="9">
        <v>10</v>
      </c>
      <c r="H953" s="9">
        <v>16</v>
      </c>
      <c r="I953" s="9">
        <v>2.7215530872344971</v>
      </c>
      <c r="J953" s="9">
        <v>2.7215530872344971</v>
      </c>
      <c r="K953" s="9">
        <v>0</v>
      </c>
      <c r="L953" s="9">
        <v>99.252189636230469</v>
      </c>
    </row>
    <row r="954" spans="1:12" x14ac:dyDescent="0.25">
      <c r="A954" s="5" t="str">
        <f t="shared" si="14"/>
        <v>1AllAll Customers911017</v>
      </c>
      <c r="B954" s="9">
        <v>1</v>
      </c>
      <c r="C954" t="s">
        <v>129</v>
      </c>
      <c r="D954" t="s">
        <v>136</v>
      </c>
      <c r="E954" s="9">
        <v>9</v>
      </c>
      <c r="F954" s="9">
        <v>1</v>
      </c>
      <c r="G954" s="9">
        <v>10</v>
      </c>
      <c r="H954" s="9">
        <v>17</v>
      </c>
      <c r="I954" s="9">
        <v>3.0016367435455322</v>
      </c>
      <c r="J954" s="9">
        <v>1.8334684371948242</v>
      </c>
      <c r="K954" s="9">
        <v>2.8321489691734314E-2</v>
      </c>
      <c r="L954" s="9">
        <v>99.657958984375</v>
      </c>
    </row>
    <row r="955" spans="1:12" x14ac:dyDescent="0.25">
      <c r="A955" s="5" t="str">
        <f t="shared" si="14"/>
        <v>1AllAll Customers911018</v>
      </c>
      <c r="B955" s="9">
        <v>1</v>
      </c>
      <c r="C955" t="s">
        <v>129</v>
      </c>
      <c r="D955" t="s">
        <v>136</v>
      </c>
      <c r="E955" s="9">
        <v>9</v>
      </c>
      <c r="F955" s="9">
        <v>1</v>
      </c>
      <c r="G955" s="9">
        <v>10</v>
      </c>
      <c r="H955" s="9">
        <v>18</v>
      </c>
      <c r="I955" s="9">
        <v>3.2288186550140381</v>
      </c>
      <c r="J955" s="9">
        <v>2.4966726303100586</v>
      </c>
      <c r="K955" s="9">
        <v>4.0360197424888611E-2</v>
      </c>
      <c r="L955" s="9">
        <v>98.539947509765625</v>
      </c>
    </row>
    <row r="956" spans="1:12" x14ac:dyDescent="0.25">
      <c r="A956" s="5" t="str">
        <f t="shared" si="14"/>
        <v>1AllAll Customers911019</v>
      </c>
      <c r="B956" s="9">
        <v>1</v>
      </c>
      <c r="C956" t="s">
        <v>129</v>
      </c>
      <c r="D956" t="s">
        <v>136</v>
      </c>
      <c r="E956" s="9">
        <v>9</v>
      </c>
      <c r="F956" s="9">
        <v>1</v>
      </c>
      <c r="G956" s="9">
        <v>10</v>
      </c>
      <c r="H956" s="9">
        <v>19</v>
      </c>
      <c r="I956" s="9">
        <v>3.3004376888275146</v>
      </c>
      <c r="J956" s="9">
        <v>2.8466496467590332</v>
      </c>
      <c r="K956" s="9">
        <v>1.9502494484186172E-2</v>
      </c>
      <c r="L956" s="9">
        <v>96.092628479003906</v>
      </c>
    </row>
    <row r="957" spans="1:12" x14ac:dyDescent="0.25">
      <c r="A957" s="5" t="str">
        <f t="shared" si="14"/>
        <v>1AllAll Customers911020</v>
      </c>
      <c r="B957" s="9">
        <v>1</v>
      </c>
      <c r="C957" t="s">
        <v>129</v>
      </c>
      <c r="D957" t="s">
        <v>136</v>
      </c>
      <c r="E957" s="9">
        <v>9</v>
      </c>
      <c r="F957" s="9">
        <v>1</v>
      </c>
      <c r="G957" s="9">
        <v>10</v>
      </c>
      <c r="H957" s="9">
        <v>20</v>
      </c>
      <c r="I957" s="9">
        <v>3.1244697570800781</v>
      </c>
      <c r="J957" s="9">
        <v>2.811798095703125</v>
      </c>
      <c r="K957" s="9">
        <v>2.112160250544548E-2</v>
      </c>
      <c r="L957" s="9">
        <v>93.091049194335938</v>
      </c>
    </row>
    <row r="958" spans="1:12" x14ac:dyDescent="0.25">
      <c r="A958" s="5" t="str">
        <f t="shared" si="14"/>
        <v>1AllAll Customers911021</v>
      </c>
      <c r="B958" s="9">
        <v>1</v>
      </c>
      <c r="C958" t="s">
        <v>129</v>
      </c>
      <c r="D958" t="s">
        <v>136</v>
      </c>
      <c r="E958" s="9">
        <v>9</v>
      </c>
      <c r="F958" s="9">
        <v>1</v>
      </c>
      <c r="G958" s="9">
        <v>10</v>
      </c>
      <c r="H958" s="9">
        <v>21</v>
      </c>
      <c r="I958" s="9">
        <v>2.972259521484375</v>
      </c>
      <c r="J958" s="9">
        <v>2.6888060569763184</v>
      </c>
      <c r="K958" s="9">
        <v>1.3786972500383854E-2</v>
      </c>
      <c r="L958" s="9">
        <v>89.529754638671875</v>
      </c>
    </row>
    <row r="959" spans="1:12" x14ac:dyDescent="0.25">
      <c r="A959" s="5" t="str">
        <f t="shared" si="14"/>
        <v>1AllAll Customers911022</v>
      </c>
      <c r="B959" s="9">
        <v>1</v>
      </c>
      <c r="C959" t="s">
        <v>129</v>
      </c>
      <c r="D959" t="s">
        <v>136</v>
      </c>
      <c r="E959" s="9">
        <v>9</v>
      </c>
      <c r="F959" s="9">
        <v>1</v>
      </c>
      <c r="G959" s="9">
        <v>10</v>
      </c>
      <c r="H959" s="9">
        <v>22</v>
      </c>
      <c r="I959" s="9">
        <v>2.8119292259216309</v>
      </c>
      <c r="J959" s="9">
        <v>3.3268289566040039</v>
      </c>
      <c r="K959" s="9">
        <v>2.8450177982449532E-2</v>
      </c>
      <c r="L959" s="9">
        <v>87.94830322265625</v>
      </c>
    </row>
    <row r="960" spans="1:12" x14ac:dyDescent="0.25">
      <c r="A960" s="5" t="str">
        <f t="shared" si="14"/>
        <v>1AllAll Customers911023</v>
      </c>
      <c r="B960" s="9">
        <v>1</v>
      </c>
      <c r="C960" t="s">
        <v>129</v>
      </c>
      <c r="D960" t="s">
        <v>136</v>
      </c>
      <c r="E960" s="9">
        <v>9</v>
      </c>
      <c r="F960" s="9">
        <v>1</v>
      </c>
      <c r="G960" s="9">
        <v>10</v>
      </c>
      <c r="H960" s="9">
        <v>23</v>
      </c>
      <c r="I960" s="9">
        <v>2.5051302909851074</v>
      </c>
      <c r="J960" s="9">
        <v>2.7141940593719482</v>
      </c>
      <c r="K960" s="9">
        <v>2.1605920046567917E-2</v>
      </c>
      <c r="L960" s="9">
        <v>86.478988647460938</v>
      </c>
    </row>
    <row r="961" spans="1:12" x14ac:dyDescent="0.25">
      <c r="A961" s="5" t="str">
        <f t="shared" si="14"/>
        <v>1AllAll Customers911024</v>
      </c>
      <c r="B961" s="9">
        <v>1</v>
      </c>
      <c r="C961" t="s">
        <v>129</v>
      </c>
      <c r="D961" t="s">
        <v>136</v>
      </c>
      <c r="E961" s="9">
        <v>9</v>
      </c>
      <c r="F961" s="9">
        <v>1</v>
      </c>
      <c r="G961" s="9">
        <v>10</v>
      </c>
      <c r="H961" s="9">
        <v>24</v>
      </c>
      <c r="I961" s="9">
        <v>2.1118288040161133</v>
      </c>
      <c r="J961" s="9">
        <v>2.2408711910247803</v>
      </c>
      <c r="K961" s="9">
        <v>1.777208037674427E-2</v>
      </c>
      <c r="L961" s="9">
        <v>84.835372924804688</v>
      </c>
    </row>
    <row r="962" spans="1:12" x14ac:dyDescent="0.25">
      <c r="A962" s="5" t="str">
        <f t="shared" si="14"/>
        <v>1AllAll Customers10021</v>
      </c>
      <c r="B962" s="9">
        <v>1</v>
      </c>
      <c r="C962" t="s">
        <v>129</v>
      </c>
      <c r="D962" t="s">
        <v>136</v>
      </c>
      <c r="E962" s="9">
        <v>10</v>
      </c>
      <c r="F962" s="9">
        <v>0</v>
      </c>
      <c r="G962" s="9">
        <v>2</v>
      </c>
      <c r="H962" s="9">
        <v>1</v>
      </c>
      <c r="I962" s="9">
        <v>1.3089718818664551</v>
      </c>
      <c r="J962" s="9">
        <v>1.3089718818664551</v>
      </c>
      <c r="K962" s="9">
        <v>0</v>
      </c>
      <c r="L962" s="9">
        <v>73.663871765136719</v>
      </c>
    </row>
    <row r="963" spans="1:12" x14ac:dyDescent="0.25">
      <c r="A963" s="5" t="str">
        <f t="shared" ref="A963:A1026" si="15">B963&amp;C963&amp;D963&amp;E963&amp;F963&amp;G963&amp;H963</f>
        <v>1AllAll Customers10022</v>
      </c>
      <c r="B963" s="9">
        <v>1</v>
      </c>
      <c r="C963" t="s">
        <v>129</v>
      </c>
      <c r="D963" t="s">
        <v>136</v>
      </c>
      <c r="E963" s="9">
        <v>10</v>
      </c>
      <c r="F963" s="9">
        <v>0</v>
      </c>
      <c r="G963" s="9">
        <v>2</v>
      </c>
      <c r="H963" s="9">
        <v>2</v>
      </c>
      <c r="I963" s="9">
        <v>1.0896605253219604</v>
      </c>
      <c r="J963" s="9">
        <v>1.0896605253219604</v>
      </c>
      <c r="K963" s="9">
        <v>0</v>
      </c>
      <c r="L963" s="9">
        <v>72.264984130859375</v>
      </c>
    </row>
    <row r="964" spans="1:12" x14ac:dyDescent="0.25">
      <c r="A964" s="5" t="str">
        <f t="shared" si="15"/>
        <v>1AllAll Customers10023</v>
      </c>
      <c r="B964" s="9">
        <v>1</v>
      </c>
      <c r="C964" t="s">
        <v>129</v>
      </c>
      <c r="D964" t="s">
        <v>136</v>
      </c>
      <c r="E964" s="9">
        <v>10</v>
      </c>
      <c r="F964" s="9">
        <v>0</v>
      </c>
      <c r="G964" s="9">
        <v>2</v>
      </c>
      <c r="H964" s="9">
        <v>3</v>
      </c>
      <c r="I964" s="9">
        <v>0.93736112117767334</v>
      </c>
      <c r="J964" s="9">
        <v>0.93736112117767334</v>
      </c>
      <c r="K964" s="9">
        <v>0</v>
      </c>
      <c r="L964" s="9">
        <v>71.213233947753906</v>
      </c>
    </row>
    <row r="965" spans="1:12" x14ac:dyDescent="0.25">
      <c r="A965" s="5" t="str">
        <f t="shared" si="15"/>
        <v>1AllAll Customers10024</v>
      </c>
      <c r="B965" s="9">
        <v>1</v>
      </c>
      <c r="C965" t="s">
        <v>129</v>
      </c>
      <c r="D965" t="s">
        <v>136</v>
      </c>
      <c r="E965" s="9">
        <v>10</v>
      </c>
      <c r="F965" s="9">
        <v>0</v>
      </c>
      <c r="G965" s="9">
        <v>2</v>
      </c>
      <c r="H965" s="9">
        <v>4</v>
      </c>
      <c r="I965" s="9">
        <v>0.80853939056396484</v>
      </c>
      <c r="J965" s="9">
        <v>0.80853939056396484</v>
      </c>
      <c r="K965" s="9">
        <v>0</v>
      </c>
      <c r="L965" s="9">
        <v>69.785820007324219</v>
      </c>
    </row>
    <row r="966" spans="1:12" x14ac:dyDescent="0.25">
      <c r="A966" s="5" t="str">
        <f t="shared" si="15"/>
        <v>1AllAll Customers10025</v>
      </c>
      <c r="B966" s="9">
        <v>1</v>
      </c>
      <c r="C966" t="s">
        <v>129</v>
      </c>
      <c r="D966" t="s">
        <v>136</v>
      </c>
      <c r="E966" s="9">
        <v>10</v>
      </c>
      <c r="F966" s="9">
        <v>0</v>
      </c>
      <c r="G966" s="9">
        <v>2</v>
      </c>
      <c r="H966" s="9">
        <v>5</v>
      </c>
      <c r="I966" s="9">
        <v>0.73318988084793091</v>
      </c>
      <c r="J966" s="9">
        <v>0.73318988084793091</v>
      </c>
      <c r="K966" s="9">
        <v>0</v>
      </c>
      <c r="L966" s="9">
        <v>68.882904052734375</v>
      </c>
    </row>
    <row r="967" spans="1:12" x14ac:dyDescent="0.25">
      <c r="A967" s="5" t="str">
        <f t="shared" si="15"/>
        <v>1AllAll Customers10026</v>
      </c>
      <c r="B967" s="9">
        <v>1</v>
      </c>
      <c r="C967" t="s">
        <v>129</v>
      </c>
      <c r="D967" t="s">
        <v>136</v>
      </c>
      <c r="E967" s="9">
        <v>10</v>
      </c>
      <c r="F967" s="9">
        <v>0</v>
      </c>
      <c r="G967" s="9">
        <v>2</v>
      </c>
      <c r="H967" s="9">
        <v>6</v>
      </c>
      <c r="I967" s="9">
        <v>0.69640123844146729</v>
      </c>
      <c r="J967" s="9">
        <v>0.69640123844146729</v>
      </c>
      <c r="K967" s="9">
        <v>0</v>
      </c>
      <c r="L967" s="9">
        <v>68.116554260253906</v>
      </c>
    </row>
    <row r="968" spans="1:12" x14ac:dyDescent="0.25">
      <c r="A968" s="5" t="str">
        <f t="shared" si="15"/>
        <v>1AllAll Customers10027</v>
      </c>
      <c r="B968" s="9">
        <v>1</v>
      </c>
      <c r="C968" t="s">
        <v>129</v>
      </c>
      <c r="D968" t="s">
        <v>136</v>
      </c>
      <c r="E968" s="9">
        <v>10</v>
      </c>
      <c r="F968" s="9">
        <v>0</v>
      </c>
      <c r="G968" s="9">
        <v>2</v>
      </c>
      <c r="H968" s="9">
        <v>7</v>
      </c>
      <c r="I968" s="9">
        <v>0.69718348979949951</v>
      </c>
      <c r="J968" s="9">
        <v>0.69718348979949951</v>
      </c>
      <c r="K968" s="9">
        <v>0</v>
      </c>
      <c r="L968" s="9">
        <v>67.536293029785156</v>
      </c>
    </row>
    <row r="969" spans="1:12" x14ac:dyDescent="0.25">
      <c r="A969" s="5" t="str">
        <f t="shared" si="15"/>
        <v>1AllAll Customers10028</v>
      </c>
      <c r="B969" s="9">
        <v>1</v>
      </c>
      <c r="C969" t="s">
        <v>129</v>
      </c>
      <c r="D969" t="s">
        <v>136</v>
      </c>
      <c r="E969" s="9">
        <v>10</v>
      </c>
      <c r="F969" s="9">
        <v>0</v>
      </c>
      <c r="G969" s="9">
        <v>2</v>
      </c>
      <c r="H969" s="9">
        <v>8</v>
      </c>
      <c r="I969" s="9">
        <v>0.65330427885055542</v>
      </c>
      <c r="J969" s="9">
        <v>0.65330427885055542</v>
      </c>
      <c r="K969" s="9">
        <v>0</v>
      </c>
      <c r="L969" s="9">
        <v>67.003280639648438</v>
      </c>
    </row>
    <row r="970" spans="1:12" x14ac:dyDescent="0.25">
      <c r="A970" s="5" t="str">
        <f t="shared" si="15"/>
        <v>1AllAll Customers10029</v>
      </c>
      <c r="B970" s="9">
        <v>1</v>
      </c>
      <c r="C970" t="s">
        <v>129</v>
      </c>
      <c r="D970" t="s">
        <v>136</v>
      </c>
      <c r="E970" s="9">
        <v>10</v>
      </c>
      <c r="F970" s="9">
        <v>0</v>
      </c>
      <c r="G970" s="9">
        <v>2</v>
      </c>
      <c r="H970" s="9">
        <v>9</v>
      </c>
      <c r="I970" s="9">
        <v>0.50141501426696777</v>
      </c>
      <c r="J970" s="9">
        <v>0.50141501426696777</v>
      </c>
      <c r="K970" s="9">
        <v>0</v>
      </c>
      <c r="L970" s="9">
        <v>67.855979919433594</v>
      </c>
    </row>
    <row r="971" spans="1:12" x14ac:dyDescent="0.25">
      <c r="A971" s="5" t="str">
        <f t="shared" si="15"/>
        <v>1AllAll Customers100210</v>
      </c>
      <c r="B971" s="9">
        <v>1</v>
      </c>
      <c r="C971" t="s">
        <v>129</v>
      </c>
      <c r="D971" t="s">
        <v>136</v>
      </c>
      <c r="E971" s="9">
        <v>10</v>
      </c>
      <c r="F971" s="9">
        <v>0</v>
      </c>
      <c r="G971" s="9">
        <v>2</v>
      </c>
      <c r="H971" s="9">
        <v>10</v>
      </c>
      <c r="I971" s="9">
        <v>0.44921720027923584</v>
      </c>
      <c r="J971" s="9">
        <v>0.44921720027923584</v>
      </c>
      <c r="K971" s="9">
        <v>0</v>
      </c>
      <c r="L971" s="9">
        <v>71.573707580566406</v>
      </c>
    </row>
    <row r="972" spans="1:12" x14ac:dyDescent="0.25">
      <c r="A972" s="5" t="str">
        <f t="shared" si="15"/>
        <v>1AllAll Customers100211</v>
      </c>
      <c r="B972" s="9">
        <v>1</v>
      </c>
      <c r="C972" t="s">
        <v>129</v>
      </c>
      <c r="D972" t="s">
        <v>136</v>
      </c>
      <c r="E972" s="9">
        <v>10</v>
      </c>
      <c r="F972" s="9">
        <v>0</v>
      </c>
      <c r="G972" s="9">
        <v>2</v>
      </c>
      <c r="H972" s="9">
        <v>11</v>
      </c>
      <c r="I972" s="9">
        <v>0.50140994787216187</v>
      </c>
      <c r="J972" s="9">
        <v>0.50140994787216187</v>
      </c>
      <c r="K972" s="9">
        <v>0</v>
      </c>
      <c r="L972" s="9">
        <v>76.4268798828125</v>
      </c>
    </row>
    <row r="973" spans="1:12" x14ac:dyDescent="0.25">
      <c r="A973" s="5" t="str">
        <f t="shared" si="15"/>
        <v>1AllAll Customers100212</v>
      </c>
      <c r="B973" s="9">
        <v>1</v>
      </c>
      <c r="C973" t="s">
        <v>129</v>
      </c>
      <c r="D973" t="s">
        <v>136</v>
      </c>
      <c r="E973" s="9">
        <v>10</v>
      </c>
      <c r="F973" s="9">
        <v>0</v>
      </c>
      <c r="G973" s="9">
        <v>2</v>
      </c>
      <c r="H973" s="9">
        <v>12</v>
      </c>
      <c r="I973" s="9">
        <v>0.55594813823699951</v>
      </c>
      <c r="J973" s="9">
        <v>0.55594813823699951</v>
      </c>
      <c r="K973" s="9">
        <v>0</v>
      </c>
      <c r="L973" s="9">
        <v>81.263084411621094</v>
      </c>
    </row>
    <row r="974" spans="1:12" x14ac:dyDescent="0.25">
      <c r="A974" s="5" t="str">
        <f t="shared" si="15"/>
        <v>1AllAll Customers100213</v>
      </c>
      <c r="B974" s="9">
        <v>1</v>
      </c>
      <c r="C974" t="s">
        <v>129</v>
      </c>
      <c r="D974" t="s">
        <v>136</v>
      </c>
      <c r="E974" s="9">
        <v>10</v>
      </c>
      <c r="F974" s="9">
        <v>0</v>
      </c>
      <c r="G974" s="9">
        <v>2</v>
      </c>
      <c r="H974" s="9">
        <v>13</v>
      </c>
      <c r="I974" s="9">
        <v>0.70202159881591797</v>
      </c>
      <c r="J974" s="9">
        <v>0.70202159881591797</v>
      </c>
      <c r="K974" s="9">
        <v>0</v>
      </c>
      <c r="L974" s="9">
        <v>84.855117797851563</v>
      </c>
    </row>
    <row r="975" spans="1:12" x14ac:dyDescent="0.25">
      <c r="A975" s="5" t="str">
        <f t="shared" si="15"/>
        <v>1AllAll Customers100214</v>
      </c>
      <c r="B975" s="9">
        <v>1</v>
      </c>
      <c r="C975" t="s">
        <v>129</v>
      </c>
      <c r="D975" t="s">
        <v>136</v>
      </c>
      <c r="E975" s="9">
        <v>10</v>
      </c>
      <c r="F975" s="9">
        <v>0</v>
      </c>
      <c r="G975" s="9">
        <v>2</v>
      </c>
      <c r="H975" s="9">
        <v>14</v>
      </c>
      <c r="I975" s="9">
        <v>0.91982835531234741</v>
      </c>
      <c r="J975" s="9">
        <v>0.91982835531234741</v>
      </c>
      <c r="K975" s="9">
        <v>0</v>
      </c>
      <c r="L975" s="9">
        <v>87.081138610839844</v>
      </c>
    </row>
    <row r="976" spans="1:12" x14ac:dyDescent="0.25">
      <c r="A976" s="5" t="str">
        <f t="shared" si="15"/>
        <v>1AllAll Customers100215</v>
      </c>
      <c r="B976" s="9">
        <v>1</v>
      </c>
      <c r="C976" t="s">
        <v>129</v>
      </c>
      <c r="D976" t="s">
        <v>136</v>
      </c>
      <c r="E976" s="9">
        <v>10</v>
      </c>
      <c r="F976" s="9">
        <v>0</v>
      </c>
      <c r="G976" s="9">
        <v>2</v>
      </c>
      <c r="H976" s="9">
        <v>15</v>
      </c>
      <c r="I976" s="9">
        <v>1.1731859445571899</v>
      </c>
      <c r="J976" s="9">
        <v>1.1731859445571899</v>
      </c>
      <c r="K976" s="9">
        <v>0</v>
      </c>
      <c r="L976" s="9">
        <v>87.678871154785156</v>
      </c>
    </row>
    <row r="977" spans="1:12" x14ac:dyDescent="0.25">
      <c r="A977" s="5" t="str">
        <f t="shared" si="15"/>
        <v>1AllAll Customers100216</v>
      </c>
      <c r="B977" s="9">
        <v>1</v>
      </c>
      <c r="C977" t="s">
        <v>129</v>
      </c>
      <c r="D977" t="s">
        <v>136</v>
      </c>
      <c r="E977" s="9">
        <v>10</v>
      </c>
      <c r="F977" s="9">
        <v>0</v>
      </c>
      <c r="G977" s="9">
        <v>2</v>
      </c>
      <c r="H977" s="9">
        <v>16</v>
      </c>
      <c r="I977" s="9">
        <v>1.4747731685638428</v>
      </c>
      <c r="J977" s="9">
        <v>1.4747731685638428</v>
      </c>
      <c r="K977" s="9">
        <v>0</v>
      </c>
      <c r="L977" s="9">
        <v>87.657546997070313</v>
      </c>
    </row>
    <row r="978" spans="1:12" x14ac:dyDescent="0.25">
      <c r="A978" s="5" t="str">
        <f t="shared" si="15"/>
        <v>1AllAll Customers100217</v>
      </c>
      <c r="B978" s="9">
        <v>1</v>
      </c>
      <c r="C978" t="s">
        <v>129</v>
      </c>
      <c r="D978" t="s">
        <v>136</v>
      </c>
      <c r="E978" s="9">
        <v>10</v>
      </c>
      <c r="F978" s="9">
        <v>0</v>
      </c>
      <c r="G978" s="9">
        <v>2</v>
      </c>
      <c r="H978" s="9">
        <v>17</v>
      </c>
      <c r="I978" s="9">
        <v>1.7442080974578857</v>
      </c>
      <c r="J978" s="9">
        <v>0.86012035608291626</v>
      </c>
      <c r="K978" s="9">
        <v>1.7671674489974976E-2</v>
      </c>
      <c r="L978" s="9">
        <v>87.024734497070313</v>
      </c>
    </row>
    <row r="979" spans="1:12" x14ac:dyDescent="0.25">
      <c r="A979" s="5" t="str">
        <f t="shared" si="15"/>
        <v>1AllAll Customers100218</v>
      </c>
      <c r="B979" s="9">
        <v>1</v>
      </c>
      <c r="C979" t="s">
        <v>129</v>
      </c>
      <c r="D979" t="s">
        <v>136</v>
      </c>
      <c r="E979" s="9">
        <v>10</v>
      </c>
      <c r="F979" s="9">
        <v>0</v>
      </c>
      <c r="G979" s="9">
        <v>2</v>
      </c>
      <c r="H979" s="9">
        <v>18</v>
      </c>
      <c r="I979" s="9">
        <v>1.9935141801834106</v>
      </c>
      <c r="J979" s="9">
        <v>1.5010917186737061</v>
      </c>
      <c r="K979" s="9">
        <v>3.259427472949028E-2</v>
      </c>
      <c r="L979" s="9">
        <v>86.177169799804688</v>
      </c>
    </row>
    <row r="980" spans="1:12" x14ac:dyDescent="0.25">
      <c r="A980" s="5" t="str">
        <f t="shared" si="15"/>
        <v>1AllAll Customers100219</v>
      </c>
      <c r="B980" s="9">
        <v>1</v>
      </c>
      <c r="C980" t="s">
        <v>129</v>
      </c>
      <c r="D980" t="s">
        <v>136</v>
      </c>
      <c r="E980" s="9">
        <v>10</v>
      </c>
      <c r="F980" s="9">
        <v>0</v>
      </c>
      <c r="G980" s="9">
        <v>2</v>
      </c>
      <c r="H980" s="9">
        <v>19</v>
      </c>
      <c r="I980" s="9">
        <v>2.1071507930755615</v>
      </c>
      <c r="J980" s="9">
        <v>1.8073157072067261</v>
      </c>
      <c r="K980" s="9">
        <v>2.3233756422996521E-2</v>
      </c>
      <c r="L980" s="9">
        <v>84.266021728515625</v>
      </c>
    </row>
    <row r="981" spans="1:12" x14ac:dyDescent="0.25">
      <c r="A981" s="5" t="str">
        <f t="shared" si="15"/>
        <v>1AllAll Customers100220</v>
      </c>
      <c r="B981" s="9">
        <v>1</v>
      </c>
      <c r="C981" t="s">
        <v>129</v>
      </c>
      <c r="D981" t="s">
        <v>136</v>
      </c>
      <c r="E981" s="9">
        <v>10</v>
      </c>
      <c r="F981" s="9">
        <v>0</v>
      </c>
      <c r="G981" s="9">
        <v>2</v>
      </c>
      <c r="H981" s="9">
        <v>20</v>
      </c>
      <c r="I981" s="9">
        <v>2.0375909805297852</v>
      </c>
      <c r="J981" s="9">
        <v>1.8218599557876587</v>
      </c>
      <c r="K981" s="9">
        <v>1.5374468639492989E-2</v>
      </c>
      <c r="L981" s="9">
        <v>81.275344848632813</v>
      </c>
    </row>
    <row r="982" spans="1:12" x14ac:dyDescent="0.25">
      <c r="A982" s="5" t="str">
        <f t="shared" si="15"/>
        <v>1AllAll Customers100221</v>
      </c>
      <c r="B982" s="9">
        <v>1</v>
      </c>
      <c r="C982" t="s">
        <v>129</v>
      </c>
      <c r="D982" t="s">
        <v>136</v>
      </c>
      <c r="E982" s="9">
        <v>10</v>
      </c>
      <c r="F982" s="9">
        <v>0</v>
      </c>
      <c r="G982" s="9">
        <v>2</v>
      </c>
      <c r="H982" s="9">
        <v>21</v>
      </c>
      <c r="I982" s="9">
        <v>1.975440502166748</v>
      </c>
      <c r="J982" s="9">
        <v>1.7825468778610229</v>
      </c>
      <c r="K982" s="9">
        <v>2.1296046674251556E-2</v>
      </c>
      <c r="L982" s="9">
        <v>78.491790771484375</v>
      </c>
    </row>
    <row r="983" spans="1:12" x14ac:dyDescent="0.25">
      <c r="A983" s="5" t="str">
        <f t="shared" si="15"/>
        <v>1AllAll Customers100222</v>
      </c>
      <c r="B983" s="9">
        <v>1</v>
      </c>
      <c r="C983" t="s">
        <v>129</v>
      </c>
      <c r="D983" t="s">
        <v>136</v>
      </c>
      <c r="E983" s="9">
        <v>10</v>
      </c>
      <c r="F983" s="9">
        <v>0</v>
      </c>
      <c r="G983" s="9">
        <v>2</v>
      </c>
      <c r="H983" s="9">
        <v>22</v>
      </c>
      <c r="I983" s="9">
        <v>1.881050705909729</v>
      </c>
      <c r="J983" s="9">
        <v>2.260310173034668</v>
      </c>
      <c r="K983" s="9">
        <v>2.4580353870987892E-2</v>
      </c>
      <c r="L983" s="9">
        <v>76.452407836914063</v>
      </c>
    </row>
    <row r="984" spans="1:12" x14ac:dyDescent="0.25">
      <c r="A984" s="5" t="str">
        <f t="shared" si="15"/>
        <v>1AllAll Customers100223</v>
      </c>
      <c r="B984" s="9">
        <v>1</v>
      </c>
      <c r="C984" t="s">
        <v>129</v>
      </c>
      <c r="D984" t="s">
        <v>136</v>
      </c>
      <c r="E984" s="9">
        <v>10</v>
      </c>
      <c r="F984" s="9">
        <v>0</v>
      </c>
      <c r="G984" s="9">
        <v>2</v>
      </c>
      <c r="H984" s="9">
        <v>23</v>
      </c>
      <c r="I984" s="9">
        <v>1.7053622007369995</v>
      </c>
      <c r="J984" s="9">
        <v>1.8353645801544189</v>
      </c>
      <c r="K984" s="9">
        <v>1.6252821311354637E-2</v>
      </c>
      <c r="L984" s="9">
        <v>74.718360900878906</v>
      </c>
    </row>
    <row r="985" spans="1:12" x14ac:dyDescent="0.25">
      <c r="A985" s="5" t="str">
        <f t="shared" si="15"/>
        <v>1AllAll Customers100224</v>
      </c>
      <c r="B985" s="9">
        <v>1</v>
      </c>
      <c r="C985" t="s">
        <v>129</v>
      </c>
      <c r="D985" t="s">
        <v>136</v>
      </c>
      <c r="E985" s="9">
        <v>10</v>
      </c>
      <c r="F985" s="9">
        <v>0</v>
      </c>
      <c r="G985" s="9">
        <v>2</v>
      </c>
      <c r="H985" s="9">
        <v>24</v>
      </c>
      <c r="I985" s="9">
        <v>1.4409346580505371</v>
      </c>
      <c r="J985" s="9">
        <v>1.5084315538406372</v>
      </c>
      <c r="K985" s="9">
        <v>1.2636604718863964E-2</v>
      </c>
      <c r="L985" s="9">
        <v>73.268348693847656</v>
      </c>
    </row>
    <row r="986" spans="1:12" x14ac:dyDescent="0.25">
      <c r="A986" s="5" t="str">
        <f t="shared" si="15"/>
        <v>1AllAll Customers100101</v>
      </c>
      <c r="B986" s="9">
        <v>1</v>
      </c>
      <c r="C986" t="s">
        <v>129</v>
      </c>
      <c r="D986" t="s">
        <v>136</v>
      </c>
      <c r="E986" s="9">
        <v>10</v>
      </c>
      <c r="F986" s="9">
        <v>0</v>
      </c>
      <c r="G986" s="9">
        <v>10</v>
      </c>
      <c r="H986" s="9">
        <v>1</v>
      </c>
      <c r="I986" s="9">
        <v>1.5320430994033813</v>
      </c>
      <c r="J986" s="9">
        <v>1.5320430994033813</v>
      </c>
      <c r="K986" s="9">
        <v>0</v>
      </c>
      <c r="L986" s="9">
        <v>77.666770935058594</v>
      </c>
    </row>
    <row r="987" spans="1:12" x14ac:dyDescent="0.25">
      <c r="A987" s="5" t="str">
        <f t="shared" si="15"/>
        <v>1AllAll Customers100102</v>
      </c>
      <c r="B987" s="9">
        <v>1</v>
      </c>
      <c r="C987" t="s">
        <v>129</v>
      </c>
      <c r="D987" t="s">
        <v>136</v>
      </c>
      <c r="E987" s="9">
        <v>10</v>
      </c>
      <c r="F987" s="9">
        <v>0</v>
      </c>
      <c r="G987" s="9">
        <v>10</v>
      </c>
      <c r="H987" s="9">
        <v>2</v>
      </c>
      <c r="I987" s="9">
        <v>1.3019300699234009</v>
      </c>
      <c r="J987" s="9">
        <v>1.3019300699234009</v>
      </c>
      <c r="K987" s="9">
        <v>0</v>
      </c>
      <c r="L987" s="9">
        <v>76.721427917480469</v>
      </c>
    </row>
    <row r="988" spans="1:12" x14ac:dyDescent="0.25">
      <c r="A988" s="5" t="str">
        <f t="shared" si="15"/>
        <v>1AllAll Customers100103</v>
      </c>
      <c r="B988" s="9">
        <v>1</v>
      </c>
      <c r="C988" t="s">
        <v>129</v>
      </c>
      <c r="D988" t="s">
        <v>136</v>
      </c>
      <c r="E988" s="9">
        <v>10</v>
      </c>
      <c r="F988" s="9">
        <v>0</v>
      </c>
      <c r="G988" s="9">
        <v>10</v>
      </c>
      <c r="H988" s="9">
        <v>3</v>
      </c>
      <c r="I988" s="9">
        <v>1.130614161491394</v>
      </c>
      <c r="J988" s="9">
        <v>1.130614161491394</v>
      </c>
      <c r="K988" s="9">
        <v>0</v>
      </c>
      <c r="L988" s="9">
        <v>75.840408325195313</v>
      </c>
    </row>
    <row r="989" spans="1:12" x14ac:dyDescent="0.25">
      <c r="A989" s="5" t="str">
        <f t="shared" si="15"/>
        <v>1AllAll Customers100104</v>
      </c>
      <c r="B989" s="9">
        <v>1</v>
      </c>
      <c r="C989" t="s">
        <v>129</v>
      </c>
      <c r="D989" t="s">
        <v>136</v>
      </c>
      <c r="E989" s="9">
        <v>10</v>
      </c>
      <c r="F989" s="9">
        <v>0</v>
      </c>
      <c r="G989" s="9">
        <v>10</v>
      </c>
      <c r="H989" s="9">
        <v>4</v>
      </c>
      <c r="I989" s="9">
        <v>0.99112099409103394</v>
      </c>
      <c r="J989" s="9">
        <v>0.99112099409103394</v>
      </c>
      <c r="K989" s="9">
        <v>0</v>
      </c>
      <c r="L989" s="9">
        <v>74.803489685058594</v>
      </c>
    </row>
    <row r="990" spans="1:12" x14ac:dyDescent="0.25">
      <c r="A990" s="5" t="str">
        <f t="shared" si="15"/>
        <v>1AllAll Customers100105</v>
      </c>
      <c r="B990" s="9">
        <v>1</v>
      </c>
      <c r="C990" t="s">
        <v>129</v>
      </c>
      <c r="D990" t="s">
        <v>136</v>
      </c>
      <c r="E990" s="9">
        <v>10</v>
      </c>
      <c r="F990" s="9">
        <v>0</v>
      </c>
      <c r="G990" s="9">
        <v>10</v>
      </c>
      <c r="H990" s="9">
        <v>5</v>
      </c>
      <c r="I990" s="9">
        <v>0.90673810243606567</v>
      </c>
      <c r="J990" s="9">
        <v>0.90673810243606567</v>
      </c>
      <c r="K990" s="9">
        <v>0</v>
      </c>
      <c r="L990" s="9">
        <v>74.331405639648438</v>
      </c>
    </row>
    <row r="991" spans="1:12" x14ac:dyDescent="0.25">
      <c r="A991" s="5" t="str">
        <f t="shared" si="15"/>
        <v>1AllAll Customers100106</v>
      </c>
      <c r="B991" s="9">
        <v>1</v>
      </c>
      <c r="C991" t="s">
        <v>129</v>
      </c>
      <c r="D991" t="s">
        <v>136</v>
      </c>
      <c r="E991" s="9">
        <v>10</v>
      </c>
      <c r="F991" s="9">
        <v>0</v>
      </c>
      <c r="G991" s="9">
        <v>10</v>
      </c>
      <c r="H991" s="9">
        <v>6</v>
      </c>
      <c r="I991" s="9">
        <v>0.86681658029556274</v>
      </c>
      <c r="J991" s="9">
        <v>0.86681658029556274</v>
      </c>
      <c r="K991" s="9">
        <v>0</v>
      </c>
      <c r="L991" s="9">
        <v>74.006935119628906</v>
      </c>
    </row>
    <row r="992" spans="1:12" x14ac:dyDescent="0.25">
      <c r="A992" s="5" t="str">
        <f t="shared" si="15"/>
        <v>1AllAll Customers100107</v>
      </c>
      <c r="B992" s="9">
        <v>1</v>
      </c>
      <c r="C992" t="s">
        <v>129</v>
      </c>
      <c r="D992" t="s">
        <v>136</v>
      </c>
      <c r="E992" s="9">
        <v>10</v>
      </c>
      <c r="F992" s="9">
        <v>0</v>
      </c>
      <c r="G992" s="9">
        <v>10</v>
      </c>
      <c r="H992" s="9">
        <v>7</v>
      </c>
      <c r="I992" s="9">
        <v>0.84359359741210938</v>
      </c>
      <c r="J992" s="9">
        <v>0.84359359741210938</v>
      </c>
      <c r="K992" s="9">
        <v>0</v>
      </c>
      <c r="L992" s="9">
        <v>73.251213073730469</v>
      </c>
    </row>
    <row r="993" spans="1:12" x14ac:dyDescent="0.25">
      <c r="A993" s="5" t="str">
        <f t="shared" si="15"/>
        <v>1AllAll Customers100108</v>
      </c>
      <c r="B993" s="9">
        <v>1</v>
      </c>
      <c r="C993" t="s">
        <v>129</v>
      </c>
      <c r="D993" t="s">
        <v>136</v>
      </c>
      <c r="E993" s="9">
        <v>10</v>
      </c>
      <c r="F993" s="9">
        <v>0</v>
      </c>
      <c r="G993" s="9">
        <v>10</v>
      </c>
      <c r="H993" s="9">
        <v>8</v>
      </c>
      <c r="I993" s="9">
        <v>0.8166385293006897</v>
      </c>
      <c r="J993" s="9">
        <v>0.8166385293006897</v>
      </c>
      <c r="K993" s="9">
        <v>0</v>
      </c>
      <c r="L993" s="9">
        <v>72.82501220703125</v>
      </c>
    </row>
    <row r="994" spans="1:12" x14ac:dyDescent="0.25">
      <c r="A994" s="5" t="str">
        <f t="shared" si="15"/>
        <v>1AllAll Customers100109</v>
      </c>
      <c r="B994" s="9">
        <v>1</v>
      </c>
      <c r="C994" t="s">
        <v>129</v>
      </c>
      <c r="D994" t="s">
        <v>136</v>
      </c>
      <c r="E994" s="9">
        <v>10</v>
      </c>
      <c r="F994" s="9">
        <v>0</v>
      </c>
      <c r="G994" s="9">
        <v>10</v>
      </c>
      <c r="H994" s="9">
        <v>9</v>
      </c>
      <c r="I994" s="9">
        <v>0.69237786531448364</v>
      </c>
      <c r="J994" s="9">
        <v>0.69237786531448364</v>
      </c>
      <c r="K994" s="9">
        <v>0</v>
      </c>
      <c r="L994" s="9">
        <v>73.545928955078125</v>
      </c>
    </row>
    <row r="995" spans="1:12" x14ac:dyDescent="0.25">
      <c r="A995" s="5" t="str">
        <f t="shared" si="15"/>
        <v>1AllAll Customers1001010</v>
      </c>
      <c r="B995" s="9">
        <v>1</v>
      </c>
      <c r="C995" t="s">
        <v>129</v>
      </c>
      <c r="D995" t="s">
        <v>136</v>
      </c>
      <c r="E995" s="9">
        <v>10</v>
      </c>
      <c r="F995" s="9">
        <v>0</v>
      </c>
      <c r="G995" s="9">
        <v>10</v>
      </c>
      <c r="H995" s="9">
        <v>10</v>
      </c>
      <c r="I995" s="9">
        <v>0.64227551221847534</v>
      </c>
      <c r="J995" s="9">
        <v>0.64227551221847534</v>
      </c>
      <c r="K995" s="9">
        <v>0</v>
      </c>
      <c r="L995" s="9">
        <v>77.286270141601563</v>
      </c>
    </row>
    <row r="996" spans="1:12" x14ac:dyDescent="0.25">
      <c r="A996" s="5" t="str">
        <f t="shared" si="15"/>
        <v>1AllAll Customers1001011</v>
      </c>
      <c r="B996" s="9">
        <v>1</v>
      </c>
      <c r="C996" t="s">
        <v>129</v>
      </c>
      <c r="D996" t="s">
        <v>136</v>
      </c>
      <c r="E996" s="9">
        <v>10</v>
      </c>
      <c r="F996" s="9">
        <v>0</v>
      </c>
      <c r="G996" s="9">
        <v>10</v>
      </c>
      <c r="H996" s="9">
        <v>11</v>
      </c>
      <c r="I996" s="9">
        <v>0.67744290828704834</v>
      </c>
      <c r="J996" s="9">
        <v>0.67744290828704834</v>
      </c>
      <c r="K996" s="9">
        <v>0</v>
      </c>
      <c r="L996" s="9">
        <v>81.402008056640625</v>
      </c>
    </row>
    <row r="997" spans="1:12" x14ac:dyDescent="0.25">
      <c r="A997" s="5" t="str">
        <f t="shared" si="15"/>
        <v>1AllAll Customers1001012</v>
      </c>
      <c r="B997" s="9">
        <v>1</v>
      </c>
      <c r="C997" t="s">
        <v>129</v>
      </c>
      <c r="D997" t="s">
        <v>136</v>
      </c>
      <c r="E997" s="9">
        <v>10</v>
      </c>
      <c r="F997" s="9">
        <v>0</v>
      </c>
      <c r="G997" s="9">
        <v>10</v>
      </c>
      <c r="H997" s="9">
        <v>12</v>
      </c>
      <c r="I997" s="9">
        <v>0.81949812173843384</v>
      </c>
      <c r="J997" s="9">
        <v>0.81949812173843384</v>
      </c>
      <c r="K997" s="9">
        <v>0</v>
      </c>
      <c r="L997" s="9">
        <v>85.050689697265625</v>
      </c>
    </row>
    <row r="998" spans="1:12" x14ac:dyDescent="0.25">
      <c r="A998" s="5" t="str">
        <f t="shared" si="15"/>
        <v>1AllAll Customers1001013</v>
      </c>
      <c r="B998" s="9">
        <v>1</v>
      </c>
      <c r="C998" t="s">
        <v>129</v>
      </c>
      <c r="D998" t="s">
        <v>136</v>
      </c>
      <c r="E998" s="9">
        <v>10</v>
      </c>
      <c r="F998" s="9">
        <v>0</v>
      </c>
      <c r="G998" s="9">
        <v>10</v>
      </c>
      <c r="H998" s="9">
        <v>13</v>
      </c>
      <c r="I998" s="9">
        <v>1.055503249168396</v>
      </c>
      <c r="J998" s="9">
        <v>1.055503249168396</v>
      </c>
      <c r="K998" s="9">
        <v>0</v>
      </c>
      <c r="L998" s="9">
        <v>87.763565063476563</v>
      </c>
    </row>
    <row r="999" spans="1:12" x14ac:dyDescent="0.25">
      <c r="A999" s="5" t="str">
        <f t="shared" si="15"/>
        <v>1AllAll Customers1001014</v>
      </c>
      <c r="B999" s="9">
        <v>1</v>
      </c>
      <c r="C999" t="s">
        <v>129</v>
      </c>
      <c r="D999" t="s">
        <v>136</v>
      </c>
      <c r="E999" s="9">
        <v>10</v>
      </c>
      <c r="F999" s="9">
        <v>0</v>
      </c>
      <c r="G999" s="9">
        <v>10</v>
      </c>
      <c r="H999" s="9">
        <v>14</v>
      </c>
      <c r="I999" s="9">
        <v>1.3432600498199463</v>
      </c>
      <c r="J999" s="9">
        <v>1.3432600498199463</v>
      </c>
      <c r="K999" s="9">
        <v>0</v>
      </c>
      <c r="L999" s="9">
        <v>89.437049865722656</v>
      </c>
    </row>
    <row r="1000" spans="1:12" x14ac:dyDescent="0.25">
      <c r="A1000" s="5" t="str">
        <f t="shared" si="15"/>
        <v>1AllAll Customers1001015</v>
      </c>
      <c r="B1000" s="9">
        <v>1</v>
      </c>
      <c r="C1000" t="s">
        <v>129</v>
      </c>
      <c r="D1000" t="s">
        <v>136</v>
      </c>
      <c r="E1000" s="9">
        <v>10</v>
      </c>
      <c r="F1000" s="9">
        <v>0</v>
      </c>
      <c r="G1000" s="9">
        <v>10</v>
      </c>
      <c r="H1000" s="9">
        <v>15</v>
      </c>
      <c r="I1000" s="9">
        <v>1.6360669136047363</v>
      </c>
      <c r="J1000" s="9">
        <v>1.6360669136047363</v>
      </c>
      <c r="K1000" s="9">
        <v>0</v>
      </c>
      <c r="L1000" s="9">
        <v>90.226730346679688</v>
      </c>
    </row>
    <row r="1001" spans="1:12" x14ac:dyDescent="0.25">
      <c r="A1001" s="5" t="str">
        <f t="shared" si="15"/>
        <v>1AllAll Customers1001016</v>
      </c>
      <c r="B1001" s="9">
        <v>1</v>
      </c>
      <c r="C1001" t="s">
        <v>129</v>
      </c>
      <c r="D1001" t="s">
        <v>136</v>
      </c>
      <c r="E1001" s="9">
        <v>10</v>
      </c>
      <c r="F1001" s="9">
        <v>0</v>
      </c>
      <c r="G1001" s="9">
        <v>10</v>
      </c>
      <c r="H1001" s="9">
        <v>16</v>
      </c>
      <c r="I1001" s="9">
        <v>1.9620547294616699</v>
      </c>
      <c r="J1001" s="9">
        <v>1.9620547294616699</v>
      </c>
      <c r="K1001" s="9">
        <v>0</v>
      </c>
      <c r="L1001" s="9">
        <v>91.028831481933594</v>
      </c>
    </row>
    <row r="1002" spans="1:12" x14ac:dyDescent="0.25">
      <c r="A1002" s="5" t="str">
        <f t="shared" si="15"/>
        <v>1AllAll Customers1001017</v>
      </c>
      <c r="B1002" s="9">
        <v>1</v>
      </c>
      <c r="C1002" t="s">
        <v>129</v>
      </c>
      <c r="D1002" t="s">
        <v>136</v>
      </c>
      <c r="E1002" s="9">
        <v>10</v>
      </c>
      <c r="F1002" s="9">
        <v>0</v>
      </c>
      <c r="G1002" s="9">
        <v>10</v>
      </c>
      <c r="H1002" s="9">
        <v>17</v>
      </c>
      <c r="I1002" s="9">
        <v>2.2365202903747559</v>
      </c>
      <c r="J1002" s="9">
        <v>1.2727494239807129</v>
      </c>
      <c r="K1002" s="9">
        <v>1.4477994292974472E-2</v>
      </c>
      <c r="L1002" s="9">
        <v>90.568290710449219</v>
      </c>
    </row>
    <row r="1003" spans="1:12" x14ac:dyDescent="0.25">
      <c r="A1003" s="5" t="str">
        <f t="shared" si="15"/>
        <v>1AllAll Customers1001018</v>
      </c>
      <c r="B1003" s="9">
        <v>1</v>
      </c>
      <c r="C1003" t="s">
        <v>129</v>
      </c>
      <c r="D1003" t="s">
        <v>136</v>
      </c>
      <c r="E1003" s="9">
        <v>10</v>
      </c>
      <c r="F1003" s="9">
        <v>0</v>
      </c>
      <c r="G1003" s="9">
        <v>10</v>
      </c>
      <c r="H1003" s="9">
        <v>18</v>
      </c>
      <c r="I1003" s="9">
        <v>2.4858441352844238</v>
      </c>
      <c r="J1003" s="9">
        <v>1.9316775798797607</v>
      </c>
      <c r="K1003" s="9">
        <v>2.7148345485329628E-2</v>
      </c>
      <c r="L1003" s="9">
        <v>89.361373901367188</v>
      </c>
    </row>
    <row r="1004" spans="1:12" x14ac:dyDescent="0.25">
      <c r="A1004" s="5" t="str">
        <f t="shared" si="15"/>
        <v>1AllAll Customers1001019</v>
      </c>
      <c r="B1004" s="9">
        <v>1</v>
      </c>
      <c r="C1004" t="s">
        <v>129</v>
      </c>
      <c r="D1004" t="s">
        <v>136</v>
      </c>
      <c r="E1004" s="9">
        <v>10</v>
      </c>
      <c r="F1004" s="9">
        <v>0</v>
      </c>
      <c r="G1004" s="9">
        <v>10</v>
      </c>
      <c r="H1004" s="9">
        <v>19</v>
      </c>
      <c r="I1004" s="9">
        <v>2.5822615623474121</v>
      </c>
      <c r="J1004" s="9">
        <v>2.2570924758911133</v>
      </c>
      <c r="K1004" s="9">
        <v>2.0034268498420715E-2</v>
      </c>
      <c r="L1004" s="9">
        <v>86.212165832519531</v>
      </c>
    </row>
    <row r="1005" spans="1:12" x14ac:dyDescent="0.25">
      <c r="A1005" s="5" t="str">
        <f t="shared" si="15"/>
        <v>1AllAll Customers1001020</v>
      </c>
      <c r="B1005" s="9">
        <v>1</v>
      </c>
      <c r="C1005" t="s">
        <v>129</v>
      </c>
      <c r="D1005" t="s">
        <v>136</v>
      </c>
      <c r="E1005" s="9">
        <v>10</v>
      </c>
      <c r="F1005" s="9">
        <v>0</v>
      </c>
      <c r="G1005" s="9">
        <v>10</v>
      </c>
      <c r="H1005" s="9">
        <v>20</v>
      </c>
      <c r="I1005" s="9">
        <v>2.4392290115356445</v>
      </c>
      <c r="J1005" s="9">
        <v>2.2120687961578369</v>
      </c>
      <c r="K1005" s="9">
        <v>1.2878883630037308E-2</v>
      </c>
      <c r="L1005" s="9">
        <v>82.668388366699219</v>
      </c>
    </row>
    <row r="1006" spans="1:12" x14ac:dyDescent="0.25">
      <c r="A1006" s="5" t="str">
        <f t="shared" si="15"/>
        <v>1AllAll Customers1001021</v>
      </c>
      <c r="B1006" s="9">
        <v>1</v>
      </c>
      <c r="C1006" t="s">
        <v>129</v>
      </c>
      <c r="D1006" t="s">
        <v>136</v>
      </c>
      <c r="E1006" s="9">
        <v>10</v>
      </c>
      <c r="F1006" s="9">
        <v>0</v>
      </c>
      <c r="G1006" s="9">
        <v>10</v>
      </c>
      <c r="H1006" s="9">
        <v>21</v>
      </c>
      <c r="I1006" s="9">
        <v>2.3330526351928711</v>
      </c>
      <c r="J1006" s="9">
        <v>2.1316127777099609</v>
      </c>
      <c r="K1006" s="9">
        <v>1.8983101472258568E-2</v>
      </c>
      <c r="L1006" s="9">
        <v>79.533462524414063</v>
      </c>
    </row>
    <row r="1007" spans="1:12" x14ac:dyDescent="0.25">
      <c r="A1007" s="5" t="str">
        <f t="shared" si="15"/>
        <v>1AllAll Customers1001022</v>
      </c>
      <c r="B1007" s="9">
        <v>1</v>
      </c>
      <c r="C1007" t="s">
        <v>129</v>
      </c>
      <c r="D1007" t="s">
        <v>136</v>
      </c>
      <c r="E1007" s="9">
        <v>10</v>
      </c>
      <c r="F1007" s="9">
        <v>0</v>
      </c>
      <c r="G1007" s="9">
        <v>10</v>
      </c>
      <c r="H1007" s="9">
        <v>22</v>
      </c>
      <c r="I1007" s="9">
        <v>2.2163424491882324</v>
      </c>
      <c r="J1007" s="9">
        <v>2.6076996326446533</v>
      </c>
      <c r="K1007" s="9">
        <v>2.1166842430830002E-2</v>
      </c>
      <c r="L1007" s="9">
        <v>77.47772216796875</v>
      </c>
    </row>
    <row r="1008" spans="1:12" x14ac:dyDescent="0.25">
      <c r="A1008" s="5" t="str">
        <f t="shared" si="15"/>
        <v>1AllAll Customers1001023</v>
      </c>
      <c r="B1008" s="9">
        <v>1</v>
      </c>
      <c r="C1008" t="s">
        <v>129</v>
      </c>
      <c r="D1008" t="s">
        <v>136</v>
      </c>
      <c r="E1008" s="9">
        <v>10</v>
      </c>
      <c r="F1008" s="9">
        <v>0</v>
      </c>
      <c r="G1008" s="9">
        <v>10</v>
      </c>
      <c r="H1008" s="9">
        <v>23</v>
      </c>
      <c r="I1008" s="9">
        <v>1.9975563287734985</v>
      </c>
      <c r="J1008" s="9">
        <v>2.1374595165252686</v>
      </c>
      <c r="K1008" s="9">
        <v>1.3318638317286968E-2</v>
      </c>
      <c r="L1008" s="9">
        <v>76.191154479980469</v>
      </c>
    </row>
    <row r="1009" spans="1:12" x14ac:dyDescent="0.25">
      <c r="A1009" s="5" t="str">
        <f t="shared" si="15"/>
        <v>1AllAll Customers1001024</v>
      </c>
      <c r="B1009" s="9">
        <v>1</v>
      </c>
      <c r="C1009" t="s">
        <v>129</v>
      </c>
      <c r="D1009" t="s">
        <v>136</v>
      </c>
      <c r="E1009" s="9">
        <v>10</v>
      </c>
      <c r="F1009" s="9">
        <v>0</v>
      </c>
      <c r="G1009" s="9">
        <v>10</v>
      </c>
      <c r="H1009" s="9">
        <v>24</v>
      </c>
      <c r="I1009" s="9">
        <v>1.6715826988220215</v>
      </c>
      <c r="J1009" s="9">
        <v>1.7485523223876953</v>
      </c>
      <c r="K1009" s="9">
        <v>9.9695706740021706E-3</v>
      </c>
      <c r="L1009" s="9">
        <v>75.048660278320313</v>
      </c>
    </row>
    <row r="1010" spans="1:12" x14ac:dyDescent="0.25">
      <c r="A1010" s="5" t="str">
        <f t="shared" si="15"/>
        <v>1AllAll Customers10121</v>
      </c>
      <c r="B1010" s="9">
        <v>1</v>
      </c>
      <c r="C1010" t="s">
        <v>129</v>
      </c>
      <c r="D1010" t="s">
        <v>136</v>
      </c>
      <c r="E1010" s="9">
        <v>10</v>
      </c>
      <c r="F1010" s="9">
        <v>1</v>
      </c>
      <c r="G1010" s="9">
        <v>2</v>
      </c>
      <c r="H1010" s="9">
        <v>1</v>
      </c>
      <c r="I1010" s="9">
        <v>1.250360369682312</v>
      </c>
      <c r="J1010" s="9">
        <v>1.250360369682312</v>
      </c>
      <c r="K1010" s="9">
        <v>0</v>
      </c>
      <c r="L1010" s="9">
        <v>72.426322937011719</v>
      </c>
    </row>
    <row r="1011" spans="1:12" x14ac:dyDescent="0.25">
      <c r="A1011" s="5" t="str">
        <f t="shared" si="15"/>
        <v>1AllAll Customers10122</v>
      </c>
      <c r="B1011" s="9">
        <v>1</v>
      </c>
      <c r="C1011" t="s">
        <v>129</v>
      </c>
      <c r="D1011" t="s">
        <v>136</v>
      </c>
      <c r="E1011" s="9">
        <v>10</v>
      </c>
      <c r="F1011" s="9">
        <v>1</v>
      </c>
      <c r="G1011" s="9">
        <v>2</v>
      </c>
      <c r="H1011" s="9">
        <v>2</v>
      </c>
      <c r="I1011" s="9">
        <v>1.0395408868789673</v>
      </c>
      <c r="J1011" s="9">
        <v>1.0395408868789673</v>
      </c>
      <c r="K1011" s="9">
        <v>0</v>
      </c>
      <c r="L1011" s="9">
        <v>70.913345336914063</v>
      </c>
    </row>
    <row r="1012" spans="1:12" x14ac:dyDescent="0.25">
      <c r="A1012" s="5" t="str">
        <f t="shared" si="15"/>
        <v>1AllAll Customers10123</v>
      </c>
      <c r="B1012" s="9">
        <v>1</v>
      </c>
      <c r="C1012" t="s">
        <v>129</v>
      </c>
      <c r="D1012" t="s">
        <v>136</v>
      </c>
      <c r="E1012" s="9">
        <v>10</v>
      </c>
      <c r="F1012" s="9">
        <v>1</v>
      </c>
      <c r="G1012" s="9">
        <v>2</v>
      </c>
      <c r="H1012" s="9">
        <v>3</v>
      </c>
      <c r="I1012" s="9">
        <v>0.84841614961624146</v>
      </c>
      <c r="J1012" s="9">
        <v>0.84841614961624146</v>
      </c>
      <c r="K1012" s="9">
        <v>0</v>
      </c>
      <c r="L1012" s="9">
        <v>68.495048522949219</v>
      </c>
    </row>
    <row r="1013" spans="1:12" x14ac:dyDescent="0.25">
      <c r="A1013" s="5" t="str">
        <f t="shared" si="15"/>
        <v>1AllAll Customers10124</v>
      </c>
      <c r="B1013" s="9">
        <v>1</v>
      </c>
      <c r="C1013" t="s">
        <v>129</v>
      </c>
      <c r="D1013" t="s">
        <v>136</v>
      </c>
      <c r="E1013" s="9">
        <v>10</v>
      </c>
      <c r="F1013" s="9">
        <v>1</v>
      </c>
      <c r="G1013" s="9">
        <v>2</v>
      </c>
      <c r="H1013" s="9">
        <v>4</v>
      </c>
      <c r="I1013" s="9">
        <v>0.75968974828720093</v>
      </c>
      <c r="J1013" s="9">
        <v>0.75968974828720093</v>
      </c>
      <c r="K1013" s="9">
        <v>0</v>
      </c>
      <c r="L1013" s="9">
        <v>67.4805908203125</v>
      </c>
    </row>
    <row r="1014" spans="1:12" x14ac:dyDescent="0.25">
      <c r="A1014" s="5" t="str">
        <f t="shared" si="15"/>
        <v>1AllAll Customers10125</v>
      </c>
      <c r="B1014" s="9">
        <v>1</v>
      </c>
      <c r="C1014" t="s">
        <v>129</v>
      </c>
      <c r="D1014" t="s">
        <v>136</v>
      </c>
      <c r="E1014" s="9">
        <v>10</v>
      </c>
      <c r="F1014" s="9">
        <v>1</v>
      </c>
      <c r="G1014" s="9">
        <v>2</v>
      </c>
      <c r="H1014" s="9">
        <v>5</v>
      </c>
      <c r="I1014" s="9">
        <v>0.70475900173187256</v>
      </c>
      <c r="J1014" s="9">
        <v>0.70475900173187256</v>
      </c>
      <c r="K1014" s="9">
        <v>0</v>
      </c>
      <c r="L1014" s="9">
        <v>66.805503845214844</v>
      </c>
    </row>
    <row r="1015" spans="1:12" x14ac:dyDescent="0.25">
      <c r="A1015" s="5" t="str">
        <f t="shared" si="15"/>
        <v>1AllAll Customers10126</v>
      </c>
      <c r="B1015" s="9">
        <v>1</v>
      </c>
      <c r="C1015" t="s">
        <v>129</v>
      </c>
      <c r="D1015" t="s">
        <v>136</v>
      </c>
      <c r="E1015" s="9">
        <v>10</v>
      </c>
      <c r="F1015" s="9">
        <v>1</v>
      </c>
      <c r="G1015" s="9">
        <v>2</v>
      </c>
      <c r="H1015" s="9">
        <v>6</v>
      </c>
      <c r="I1015" s="9">
        <v>0.68267041444778442</v>
      </c>
      <c r="J1015" s="9">
        <v>0.68267041444778442</v>
      </c>
      <c r="K1015" s="9">
        <v>0</v>
      </c>
      <c r="L1015" s="9">
        <v>66.196197509765625</v>
      </c>
    </row>
    <row r="1016" spans="1:12" x14ac:dyDescent="0.25">
      <c r="A1016" s="5" t="str">
        <f t="shared" si="15"/>
        <v>1AllAll Customers10127</v>
      </c>
      <c r="B1016" s="9">
        <v>1</v>
      </c>
      <c r="C1016" t="s">
        <v>129</v>
      </c>
      <c r="D1016" t="s">
        <v>136</v>
      </c>
      <c r="E1016" s="9">
        <v>10</v>
      </c>
      <c r="F1016" s="9">
        <v>1</v>
      </c>
      <c r="G1016" s="9">
        <v>2</v>
      </c>
      <c r="H1016" s="9">
        <v>7</v>
      </c>
      <c r="I1016" s="9">
        <v>0.68194007873535156</v>
      </c>
      <c r="J1016" s="9">
        <v>0.68194007873535156</v>
      </c>
      <c r="K1016" s="9">
        <v>0</v>
      </c>
      <c r="L1016" s="9">
        <v>65.450645446777344</v>
      </c>
    </row>
    <row r="1017" spans="1:12" x14ac:dyDescent="0.25">
      <c r="A1017" s="5" t="str">
        <f t="shared" si="15"/>
        <v>1AllAll Customers10128</v>
      </c>
      <c r="B1017" s="9">
        <v>1</v>
      </c>
      <c r="C1017" t="s">
        <v>129</v>
      </c>
      <c r="D1017" t="s">
        <v>136</v>
      </c>
      <c r="E1017" s="9">
        <v>10</v>
      </c>
      <c r="F1017" s="9">
        <v>1</v>
      </c>
      <c r="G1017" s="9">
        <v>2</v>
      </c>
      <c r="H1017" s="9">
        <v>8</v>
      </c>
      <c r="I1017" s="9">
        <v>0.63631933927536011</v>
      </c>
      <c r="J1017" s="9">
        <v>0.63631933927536011</v>
      </c>
      <c r="K1017" s="9">
        <v>0</v>
      </c>
      <c r="L1017" s="9">
        <v>65.254623413085938</v>
      </c>
    </row>
    <row r="1018" spans="1:12" x14ac:dyDescent="0.25">
      <c r="A1018" s="5" t="str">
        <f t="shared" si="15"/>
        <v>1AllAll Customers10129</v>
      </c>
      <c r="B1018" s="9">
        <v>1</v>
      </c>
      <c r="C1018" t="s">
        <v>129</v>
      </c>
      <c r="D1018" t="s">
        <v>136</v>
      </c>
      <c r="E1018" s="9">
        <v>10</v>
      </c>
      <c r="F1018" s="9">
        <v>1</v>
      </c>
      <c r="G1018" s="9">
        <v>2</v>
      </c>
      <c r="H1018" s="9">
        <v>9</v>
      </c>
      <c r="I1018" s="9">
        <v>0.47116044163703918</v>
      </c>
      <c r="J1018" s="9">
        <v>0.47116044163703918</v>
      </c>
      <c r="K1018" s="9">
        <v>0</v>
      </c>
      <c r="L1018" s="9">
        <v>66.151557922363281</v>
      </c>
    </row>
    <row r="1019" spans="1:12" x14ac:dyDescent="0.25">
      <c r="A1019" s="5" t="str">
        <f t="shared" si="15"/>
        <v>1AllAll Customers101210</v>
      </c>
      <c r="B1019" s="9">
        <v>1</v>
      </c>
      <c r="C1019" t="s">
        <v>129</v>
      </c>
      <c r="D1019" t="s">
        <v>136</v>
      </c>
      <c r="E1019" s="9">
        <v>10</v>
      </c>
      <c r="F1019" s="9">
        <v>1</v>
      </c>
      <c r="G1019" s="9">
        <v>2</v>
      </c>
      <c r="H1019" s="9">
        <v>10</v>
      </c>
      <c r="I1019" s="9">
        <v>0.42319026589393616</v>
      </c>
      <c r="J1019" s="9">
        <v>0.42319026589393616</v>
      </c>
      <c r="K1019" s="9">
        <v>0</v>
      </c>
      <c r="L1019" s="9">
        <v>70.503486633300781</v>
      </c>
    </row>
    <row r="1020" spans="1:12" x14ac:dyDescent="0.25">
      <c r="A1020" s="5" t="str">
        <f t="shared" si="15"/>
        <v>1AllAll Customers101211</v>
      </c>
      <c r="B1020" s="9">
        <v>1</v>
      </c>
      <c r="C1020" t="s">
        <v>129</v>
      </c>
      <c r="D1020" t="s">
        <v>136</v>
      </c>
      <c r="E1020" s="9">
        <v>10</v>
      </c>
      <c r="F1020" s="9">
        <v>1</v>
      </c>
      <c r="G1020" s="9">
        <v>2</v>
      </c>
      <c r="H1020" s="9">
        <v>11</v>
      </c>
      <c r="I1020" s="9">
        <v>0.55724257230758667</v>
      </c>
      <c r="J1020" s="9">
        <v>0.55724257230758667</v>
      </c>
      <c r="K1020" s="9">
        <v>0</v>
      </c>
      <c r="L1020" s="9">
        <v>76.978050231933594</v>
      </c>
    </row>
    <row r="1021" spans="1:12" x14ac:dyDescent="0.25">
      <c r="A1021" s="5" t="str">
        <f t="shared" si="15"/>
        <v>1AllAll Customers101212</v>
      </c>
      <c r="B1021" s="9">
        <v>1</v>
      </c>
      <c r="C1021" t="s">
        <v>129</v>
      </c>
      <c r="D1021" t="s">
        <v>136</v>
      </c>
      <c r="E1021" s="9">
        <v>10</v>
      </c>
      <c r="F1021" s="9">
        <v>1</v>
      </c>
      <c r="G1021" s="9">
        <v>2</v>
      </c>
      <c r="H1021" s="9">
        <v>12</v>
      </c>
      <c r="I1021" s="9">
        <v>0.61890208721160889</v>
      </c>
      <c r="J1021" s="9">
        <v>0.61890208721160889</v>
      </c>
      <c r="K1021" s="9">
        <v>0</v>
      </c>
      <c r="L1021" s="9">
        <v>82.899024963378906</v>
      </c>
    </row>
    <row r="1022" spans="1:12" x14ac:dyDescent="0.25">
      <c r="A1022" s="5" t="str">
        <f t="shared" si="15"/>
        <v>1AllAll Customers101213</v>
      </c>
      <c r="B1022" s="9">
        <v>1</v>
      </c>
      <c r="C1022" t="s">
        <v>129</v>
      </c>
      <c r="D1022" t="s">
        <v>136</v>
      </c>
      <c r="E1022" s="9">
        <v>10</v>
      </c>
      <c r="F1022" s="9">
        <v>1</v>
      </c>
      <c r="G1022" s="9">
        <v>2</v>
      </c>
      <c r="H1022" s="9">
        <v>13</v>
      </c>
      <c r="I1022" s="9">
        <v>0.78492182493209839</v>
      </c>
      <c r="J1022" s="9">
        <v>0.78492182493209839</v>
      </c>
      <c r="K1022" s="9">
        <v>0</v>
      </c>
      <c r="L1022" s="9">
        <v>86.929695129394531</v>
      </c>
    </row>
    <row r="1023" spans="1:12" x14ac:dyDescent="0.25">
      <c r="A1023" s="5" t="str">
        <f t="shared" si="15"/>
        <v>1AllAll Customers101214</v>
      </c>
      <c r="B1023" s="9">
        <v>1</v>
      </c>
      <c r="C1023" t="s">
        <v>129</v>
      </c>
      <c r="D1023" t="s">
        <v>136</v>
      </c>
      <c r="E1023" s="9">
        <v>10</v>
      </c>
      <c r="F1023" s="9">
        <v>1</v>
      </c>
      <c r="G1023" s="9">
        <v>2</v>
      </c>
      <c r="H1023" s="9">
        <v>14</v>
      </c>
      <c r="I1023" s="9">
        <v>1.0239098072052002</v>
      </c>
      <c r="J1023" s="9">
        <v>1.0239098072052002</v>
      </c>
      <c r="K1023" s="9">
        <v>0</v>
      </c>
      <c r="L1023" s="9">
        <v>89.4583740234375</v>
      </c>
    </row>
    <row r="1024" spans="1:12" x14ac:dyDescent="0.25">
      <c r="A1024" s="5" t="str">
        <f t="shared" si="15"/>
        <v>1AllAll Customers101215</v>
      </c>
      <c r="B1024" s="9">
        <v>1</v>
      </c>
      <c r="C1024" t="s">
        <v>129</v>
      </c>
      <c r="D1024" t="s">
        <v>136</v>
      </c>
      <c r="E1024" s="9">
        <v>10</v>
      </c>
      <c r="F1024" s="9">
        <v>1</v>
      </c>
      <c r="G1024" s="9">
        <v>2</v>
      </c>
      <c r="H1024" s="9">
        <v>15</v>
      </c>
      <c r="I1024" s="9">
        <v>1.2910588979721069</v>
      </c>
      <c r="J1024" s="9">
        <v>1.2910588979721069</v>
      </c>
      <c r="K1024" s="9">
        <v>0</v>
      </c>
      <c r="L1024" s="9">
        <v>90.791877746582031</v>
      </c>
    </row>
    <row r="1025" spans="1:12" x14ac:dyDescent="0.25">
      <c r="A1025" s="5" t="str">
        <f t="shared" si="15"/>
        <v>1AllAll Customers101216</v>
      </c>
      <c r="B1025" s="9">
        <v>1</v>
      </c>
      <c r="C1025" t="s">
        <v>129</v>
      </c>
      <c r="D1025" t="s">
        <v>136</v>
      </c>
      <c r="E1025" s="9">
        <v>10</v>
      </c>
      <c r="F1025" s="9">
        <v>1</v>
      </c>
      <c r="G1025" s="9">
        <v>2</v>
      </c>
      <c r="H1025" s="9">
        <v>16</v>
      </c>
      <c r="I1025" s="9">
        <v>1.6045289039611816</v>
      </c>
      <c r="J1025" s="9">
        <v>1.6045289039611816</v>
      </c>
      <c r="K1025" s="9">
        <v>0</v>
      </c>
      <c r="L1025" s="9">
        <v>91.314247131347656</v>
      </c>
    </row>
    <row r="1026" spans="1:12" x14ac:dyDescent="0.25">
      <c r="A1026" s="5" t="str">
        <f t="shared" si="15"/>
        <v>1AllAll Customers101217</v>
      </c>
      <c r="B1026" s="9">
        <v>1</v>
      </c>
      <c r="C1026" t="s">
        <v>129</v>
      </c>
      <c r="D1026" t="s">
        <v>136</v>
      </c>
      <c r="E1026" s="9">
        <v>10</v>
      </c>
      <c r="F1026" s="9">
        <v>1</v>
      </c>
      <c r="G1026" s="9">
        <v>2</v>
      </c>
      <c r="H1026" s="9">
        <v>17</v>
      </c>
      <c r="I1026" s="9">
        <v>1.8743149042129517</v>
      </c>
      <c r="J1026" s="9">
        <v>0.90118485689163208</v>
      </c>
      <c r="K1026" s="9">
        <v>1.4485722407698631E-2</v>
      </c>
      <c r="L1026" s="9">
        <v>90.9844970703125</v>
      </c>
    </row>
    <row r="1027" spans="1:12" x14ac:dyDescent="0.25">
      <c r="A1027" s="5" t="str">
        <f t="shared" ref="A1027:A1090" si="16">B1027&amp;C1027&amp;D1027&amp;E1027&amp;F1027&amp;G1027&amp;H1027</f>
        <v>1AllAll Customers101218</v>
      </c>
      <c r="B1027" s="9">
        <v>1</v>
      </c>
      <c r="C1027" t="s">
        <v>129</v>
      </c>
      <c r="D1027" t="s">
        <v>136</v>
      </c>
      <c r="E1027" s="9">
        <v>10</v>
      </c>
      <c r="F1027" s="9">
        <v>1</v>
      </c>
      <c r="G1027" s="9">
        <v>2</v>
      </c>
      <c r="H1027" s="9">
        <v>18</v>
      </c>
      <c r="I1027" s="9">
        <v>2.1076416969299316</v>
      </c>
      <c r="J1027" s="9">
        <v>1.5371227264404297</v>
      </c>
      <c r="K1027" s="9">
        <v>2.656375989317894E-2</v>
      </c>
      <c r="L1027" s="9">
        <v>90.204681396484375</v>
      </c>
    </row>
    <row r="1028" spans="1:12" x14ac:dyDescent="0.25">
      <c r="A1028" s="5" t="str">
        <f t="shared" si="16"/>
        <v>1AllAll Customers101219</v>
      </c>
      <c r="B1028" s="9">
        <v>1</v>
      </c>
      <c r="C1028" t="s">
        <v>129</v>
      </c>
      <c r="D1028" t="s">
        <v>136</v>
      </c>
      <c r="E1028" s="9">
        <v>10</v>
      </c>
      <c r="F1028" s="9">
        <v>1</v>
      </c>
      <c r="G1028" s="9">
        <v>2</v>
      </c>
      <c r="H1028" s="9">
        <v>19</v>
      </c>
      <c r="I1028" s="9">
        <v>2.2223043441772461</v>
      </c>
      <c r="J1028" s="9">
        <v>1.8631951808929443</v>
      </c>
      <c r="K1028" s="9">
        <v>1.6887227073311806E-2</v>
      </c>
      <c r="L1028" s="9">
        <v>88.819435119628906</v>
      </c>
    </row>
    <row r="1029" spans="1:12" x14ac:dyDescent="0.25">
      <c r="A1029" s="5" t="str">
        <f t="shared" si="16"/>
        <v>1AllAll Customers101220</v>
      </c>
      <c r="B1029" s="9">
        <v>1</v>
      </c>
      <c r="C1029" t="s">
        <v>129</v>
      </c>
      <c r="D1029" t="s">
        <v>136</v>
      </c>
      <c r="E1029" s="9">
        <v>10</v>
      </c>
      <c r="F1029" s="9">
        <v>1</v>
      </c>
      <c r="G1029" s="9">
        <v>2</v>
      </c>
      <c r="H1029" s="9">
        <v>20</v>
      </c>
      <c r="I1029" s="9">
        <v>2.1722095012664795</v>
      </c>
      <c r="J1029" s="9">
        <v>1.92408287525177</v>
      </c>
      <c r="K1029" s="9">
        <v>1.0134441778063774E-2</v>
      </c>
      <c r="L1029" s="9">
        <v>85.223915100097656</v>
      </c>
    </row>
    <row r="1030" spans="1:12" x14ac:dyDescent="0.25">
      <c r="A1030" s="5" t="str">
        <f t="shared" si="16"/>
        <v>1AllAll Customers101221</v>
      </c>
      <c r="B1030" s="9">
        <v>1</v>
      </c>
      <c r="C1030" t="s">
        <v>129</v>
      </c>
      <c r="D1030" t="s">
        <v>136</v>
      </c>
      <c r="E1030" s="9">
        <v>10</v>
      </c>
      <c r="F1030" s="9">
        <v>1</v>
      </c>
      <c r="G1030" s="9">
        <v>2</v>
      </c>
      <c r="H1030" s="9">
        <v>21</v>
      </c>
      <c r="I1030" s="9">
        <v>2.1048786640167236</v>
      </c>
      <c r="J1030" s="9">
        <v>1.8825250864028931</v>
      </c>
      <c r="K1030" s="9">
        <v>1.3871431350708008E-2</v>
      </c>
      <c r="L1030" s="9">
        <v>82.082534790039063</v>
      </c>
    </row>
    <row r="1031" spans="1:12" x14ac:dyDescent="0.25">
      <c r="A1031" s="5" t="str">
        <f t="shared" si="16"/>
        <v>1AllAll Customers101222</v>
      </c>
      <c r="B1031" s="9">
        <v>1</v>
      </c>
      <c r="C1031" t="s">
        <v>129</v>
      </c>
      <c r="D1031" t="s">
        <v>136</v>
      </c>
      <c r="E1031" s="9">
        <v>10</v>
      </c>
      <c r="F1031" s="9">
        <v>1</v>
      </c>
      <c r="G1031" s="9">
        <v>2</v>
      </c>
      <c r="H1031" s="9">
        <v>22</v>
      </c>
      <c r="I1031" s="9">
        <v>1.9978460073471069</v>
      </c>
      <c r="J1031" s="9">
        <v>2.4171853065490723</v>
      </c>
      <c r="K1031" s="9">
        <v>1.4756469987332821E-2</v>
      </c>
      <c r="L1031" s="9">
        <v>79.849281311035156</v>
      </c>
    </row>
    <row r="1032" spans="1:12" x14ac:dyDescent="0.25">
      <c r="A1032" s="5" t="str">
        <f t="shared" si="16"/>
        <v>1AllAll Customers101223</v>
      </c>
      <c r="B1032" s="9">
        <v>1</v>
      </c>
      <c r="C1032" t="s">
        <v>129</v>
      </c>
      <c r="D1032" t="s">
        <v>136</v>
      </c>
      <c r="E1032" s="9">
        <v>10</v>
      </c>
      <c r="F1032" s="9">
        <v>1</v>
      </c>
      <c r="G1032" s="9">
        <v>2</v>
      </c>
      <c r="H1032" s="9">
        <v>23</v>
      </c>
      <c r="I1032" s="9">
        <v>1.7984514236450195</v>
      </c>
      <c r="J1032" s="9">
        <v>1.9448544979095459</v>
      </c>
      <c r="K1032" s="9">
        <v>1.1742381379008293E-2</v>
      </c>
      <c r="L1032" s="9">
        <v>77.158012390136719</v>
      </c>
    </row>
    <row r="1033" spans="1:12" x14ac:dyDescent="0.25">
      <c r="A1033" s="5" t="str">
        <f t="shared" si="16"/>
        <v>1AllAll Customers101224</v>
      </c>
      <c r="B1033" s="9">
        <v>1</v>
      </c>
      <c r="C1033" t="s">
        <v>129</v>
      </c>
      <c r="D1033" t="s">
        <v>136</v>
      </c>
      <c r="E1033" s="9">
        <v>10</v>
      </c>
      <c r="F1033" s="9">
        <v>1</v>
      </c>
      <c r="G1033" s="9">
        <v>2</v>
      </c>
      <c r="H1033" s="9">
        <v>24</v>
      </c>
      <c r="I1033" s="9">
        <v>1.5225439071655273</v>
      </c>
      <c r="J1033" s="9">
        <v>1.6011167764663696</v>
      </c>
      <c r="K1033" s="9">
        <v>9.6033215522766113E-3</v>
      </c>
      <c r="L1033" s="9">
        <v>75.3499755859375</v>
      </c>
    </row>
    <row r="1034" spans="1:12" x14ac:dyDescent="0.25">
      <c r="A1034" s="5" t="str">
        <f t="shared" si="16"/>
        <v>1AllAll Customers101101</v>
      </c>
      <c r="B1034" s="9">
        <v>1</v>
      </c>
      <c r="C1034" t="s">
        <v>129</v>
      </c>
      <c r="D1034" t="s">
        <v>136</v>
      </c>
      <c r="E1034" s="9">
        <v>10</v>
      </c>
      <c r="F1034" s="9">
        <v>1</v>
      </c>
      <c r="G1034" s="9">
        <v>10</v>
      </c>
      <c r="H1034" s="9">
        <v>1</v>
      </c>
      <c r="I1034" s="9">
        <v>1.6019036769866943</v>
      </c>
      <c r="J1034" s="9">
        <v>1.6019036769866943</v>
      </c>
      <c r="K1034" s="9">
        <v>0</v>
      </c>
      <c r="L1034" s="9">
        <v>78.705574035644531</v>
      </c>
    </row>
    <row r="1035" spans="1:12" x14ac:dyDescent="0.25">
      <c r="A1035" s="5" t="str">
        <f t="shared" si="16"/>
        <v>1AllAll Customers101102</v>
      </c>
      <c r="B1035" s="9">
        <v>1</v>
      </c>
      <c r="C1035" t="s">
        <v>129</v>
      </c>
      <c r="D1035" t="s">
        <v>136</v>
      </c>
      <c r="E1035" s="9">
        <v>10</v>
      </c>
      <c r="F1035" s="9">
        <v>1</v>
      </c>
      <c r="G1035" s="9">
        <v>10</v>
      </c>
      <c r="H1035" s="9">
        <v>2</v>
      </c>
      <c r="I1035" s="9">
        <v>1.3857607841491699</v>
      </c>
      <c r="J1035" s="9">
        <v>1.3857607841491699</v>
      </c>
      <c r="K1035" s="9">
        <v>0</v>
      </c>
      <c r="L1035" s="9">
        <v>78.35406494140625</v>
      </c>
    </row>
    <row r="1036" spans="1:12" x14ac:dyDescent="0.25">
      <c r="A1036" s="5" t="str">
        <f t="shared" si="16"/>
        <v>1AllAll Customers101103</v>
      </c>
      <c r="B1036" s="9">
        <v>1</v>
      </c>
      <c r="C1036" t="s">
        <v>129</v>
      </c>
      <c r="D1036" t="s">
        <v>136</v>
      </c>
      <c r="E1036" s="9">
        <v>10</v>
      </c>
      <c r="F1036" s="9">
        <v>1</v>
      </c>
      <c r="G1036" s="9">
        <v>10</v>
      </c>
      <c r="H1036" s="9">
        <v>3</v>
      </c>
      <c r="I1036" s="9">
        <v>1.2051924467086792</v>
      </c>
      <c r="J1036" s="9">
        <v>1.2051924467086792</v>
      </c>
      <c r="K1036" s="9">
        <v>0</v>
      </c>
      <c r="L1036" s="9">
        <v>77.45037841796875</v>
      </c>
    </row>
    <row r="1037" spans="1:12" x14ac:dyDescent="0.25">
      <c r="A1037" s="5" t="str">
        <f t="shared" si="16"/>
        <v>1AllAll Customers101104</v>
      </c>
      <c r="B1037" s="9">
        <v>1</v>
      </c>
      <c r="C1037" t="s">
        <v>129</v>
      </c>
      <c r="D1037" t="s">
        <v>136</v>
      </c>
      <c r="E1037" s="9">
        <v>10</v>
      </c>
      <c r="F1037" s="9">
        <v>1</v>
      </c>
      <c r="G1037" s="9">
        <v>10</v>
      </c>
      <c r="H1037" s="9">
        <v>4</v>
      </c>
      <c r="I1037" s="9">
        <v>1.0978755950927734</v>
      </c>
      <c r="J1037" s="9">
        <v>1.0978755950927734</v>
      </c>
      <c r="K1037" s="9">
        <v>0</v>
      </c>
      <c r="L1037" s="9">
        <v>77.343597412109375</v>
      </c>
    </row>
    <row r="1038" spans="1:12" x14ac:dyDescent="0.25">
      <c r="A1038" s="5" t="str">
        <f t="shared" si="16"/>
        <v>1AllAll Customers101105</v>
      </c>
      <c r="B1038" s="9">
        <v>1</v>
      </c>
      <c r="C1038" t="s">
        <v>129</v>
      </c>
      <c r="D1038" t="s">
        <v>136</v>
      </c>
      <c r="E1038" s="9">
        <v>10</v>
      </c>
      <c r="F1038" s="9">
        <v>1</v>
      </c>
      <c r="G1038" s="9">
        <v>10</v>
      </c>
      <c r="H1038" s="9">
        <v>5</v>
      </c>
      <c r="I1038" s="9">
        <v>1.013525128364563</v>
      </c>
      <c r="J1038" s="9">
        <v>1.013525128364563</v>
      </c>
      <c r="K1038" s="9">
        <v>0</v>
      </c>
      <c r="L1038" s="9">
        <v>77.03863525390625</v>
      </c>
    </row>
    <row r="1039" spans="1:12" x14ac:dyDescent="0.25">
      <c r="A1039" s="5" t="str">
        <f t="shared" si="16"/>
        <v>1AllAll Customers101106</v>
      </c>
      <c r="B1039" s="9">
        <v>1</v>
      </c>
      <c r="C1039" t="s">
        <v>129</v>
      </c>
      <c r="D1039" t="s">
        <v>136</v>
      </c>
      <c r="E1039" s="9">
        <v>10</v>
      </c>
      <c r="F1039" s="9">
        <v>1</v>
      </c>
      <c r="G1039" s="9">
        <v>10</v>
      </c>
      <c r="H1039" s="9">
        <v>6</v>
      </c>
      <c r="I1039" s="9">
        <v>0.98780500888824463</v>
      </c>
      <c r="J1039" s="9">
        <v>0.98780500888824463</v>
      </c>
      <c r="K1039" s="9">
        <v>0</v>
      </c>
      <c r="L1039" s="9">
        <v>77.507087707519531</v>
      </c>
    </row>
    <row r="1040" spans="1:12" x14ac:dyDescent="0.25">
      <c r="A1040" s="5" t="str">
        <f t="shared" si="16"/>
        <v>1AllAll Customers101107</v>
      </c>
      <c r="B1040" s="9">
        <v>1</v>
      </c>
      <c r="C1040" t="s">
        <v>129</v>
      </c>
      <c r="D1040" t="s">
        <v>136</v>
      </c>
      <c r="E1040" s="9">
        <v>10</v>
      </c>
      <c r="F1040" s="9">
        <v>1</v>
      </c>
      <c r="G1040" s="9">
        <v>10</v>
      </c>
      <c r="H1040" s="9">
        <v>7</v>
      </c>
      <c r="I1040" s="9">
        <v>0.96421718597412109</v>
      </c>
      <c r="J1040" s="9">
        <v>0.96421718597412109</v>
      </c>
      <c r="K1040" s="9">
        <v>0</v>
      </c>
      <c r="L1040" s="9">
        <v>77.282958984375</v>
      </c>
    </row>
    <row r="1041" spans="1:12" x14ac:dyDescent="0.25">
      <c r="A1041" s="5" t="str">
        <f t="shared" si="16"/>
        <v>1AllAll Customers101108</v>
      </c>
      <c r="B1041" s="9">
        <v>1</v>
      </c>
      <c r="C1041" t="s">
        <v>129</v>
      </c>
      <c r="D1041" t="s">
        <v>136</v>
      </c>
      <c r="E1041" s="9">
        <v>10</v>
      </c>
      <c r="F1041" s="9">
        <v>1</v>
      </c>
      <c r="G1041" s="9">
        <v>10</v>
      </c>
      <c r="H1041" s="9">
        <v>8</v>
      </c>
      <c r="I1041" s="9">
        <v>0.9576299786567688</v>
      </c>
      <c r="J1041" s="9">
        <v>0.9576299786567688</v>
      </c>
      <c r="K1041" s="9">
        <v>0</v>
      </c>
      <c r="L1041" s="9">
        <v>77.179702758789063</v>
      </c>
    </row>
    <row r="1042" spans="1:12" x14ac:dyDescent="0.25">
      <c r="A1042" s="5" t="str">
        <f t="shared" si="16"/>
        <v>1AllAll Customers101109</v>
      </c>
      <c r="B1042" s="9">
        <v>1</v>
      </c>
      <c r="C1042" t="s">
        <v>129</v>
      </c>
      <c r="D1042" t="s">
        <v>136</v>
      </c>
      <c r="E1042" s="9">
        <v>10</v>
      </c>
      <c r="F1042" s="9">
        <v>1</v>
      </c>
      <c r="G1042" s="9">
        <v>10</v>
      </c>
      <c r="H1042" s="9">
        <v>9</v>
      </c>
      <c r="I1042" s="9">
        <v>0.80317074060440063</v>
      </c>
      <c r="J1042" s="9">
        <v>0.80317074060440063</v>
      </c>
      <c r="K1042" s="9">
        <v>0</v>
      </c>
      <c r="L1042" s="9">
        <v>77.249343872070313</v>
      </c>
    </row>
    <row r="1043" spans="1:12" x14ac:dyDescent="0.25">
      <c r="A1043" s="5" t="str">
        <f t="shared" si="16"/>
        <v>1AllAll Customers1011010</v>
      </c>
      <c r="B1043" s="9">
        <v>1</v>
      </c>
      <c r="C1043" t="s">
        <v>129</v>
      </c>
      <c r="D1043" t="s">
        <v>136</v>
      </c>
      <c r="E1043" s="9">
        <v>10</v>
      </c>
      <c r="F1043" s="9">
        <v>1</v>
      </c>
      <c r="G1043" s="9">
        <v>10</v>
      </c>
      <c r="H1043" s="9">
        <v>10</v>
      </c>
      <c r="I1043" s="9">
        <v>0.75601017475128174</v>
      </c>
      <c r="J1043" s="9">
        <v>0.75601017475128174</v>
      </c>
      <c r="K1043" s="9">
        <v>0</v>
      </c>
      <c r="L1043" s="9">
        <v>80.693534851074219</v>
      </c>
    </row>
    <row r="1044" spans="1:12" x14ac:dyDescent="0.25">
      <c r="A1044" s="5" t="str">
        <f t="shared" si="16"/>
        <v>1AllAll Customers1011011</v>
      </c>
      <c r="B1044" s="9">
        <v>1</v>
      </c>
      <c r="C1044" t="s">
        <v>129</v>
      </c>
      <c r="D1044" t="s">
        <v>136</v>
      </c>
      <c r="E1044" s="9">
        <v>10</v>
      </c>
      <c r="F1044" s="9">
        <v>1</v>
      </c>
      <c r="G1044" s="9">
        <v>10</v>
      </c>
      <c r="H1044" s="9">
        <v>11</v>
      </c>
      <c r="I1044" s="9">
        <v>0.98750334978103638</v>
      </c>
      <c r="J1044" s="9">
        <v>0.98750334978103638</v>
      </c>
      <c r="K1044" s="9">
        <v>0</v>
      </c>
      <c r="L1044" s="9">
        <v>84.881584167480469</v>
      </c>
    </row>
    <row r="1045" spans="1:12" x14ac:dyDescent="0.25">
      <c r="A1045" s="5" t="str">
        <f t="shared" si="16"/>
        <v>1AllAll Customers1011012</v>
      </c>
      <c r="B1045" s="9">
        <v>1</v>
      </c>
      <c r="C1045" t="s">
        <v>129</v>
      </c>
      <c r="D1045" t="s">
        <v>136</v>
      </c>
      <c r="E1045" s="9">
        <v>10</v>
      </c>
      <c r="F1045" s="9">
        <v>1</v>
      </c>
      <c r="G1045" s="9">
        <v>10</v>
      </c>
      <c r="H1045" s="9">
        <v>12</v>
      </c>
      <c r="I1045" s="9">
        <v>1.2468224763870239</v>
      </c>
      <c r="J1045" s="9">
        <v>1.2468224763870239</v>
      </c>
      <c r="K1045" s="9">
        <v>0</v>
      </c>
      <c r="L1045" s="9">
        <v>89.935043334960938</v>
      </c>
    </row>
    <row r="1046" spans="1:12" x14ac:dyDescent="0.25">
      <c r="A1046" s="5" t="str">
        <f t="shared" si="16"/>
        <v>1AllAll Customers1011013</v>
      </c>
      <c r="B1046" s="9">
        <v>1</v>
      </c>
      <c r="C1046" t="s">
        <v>129</v>
      </c>
      <c r="D1046" t="s">
        <v>136</v>
      </c>
      <c r="E1046" s="9">
        <v>10</v>
      </c>
      <c r="F1046" s="9">
        <v>1</v>
      </c>
      <c r="G1046" s="9">
        <v>10</v>
      </c>
      <c r="H1046" s="9">
        <v>13</v>
      </c>
      <c r="I1046" s="9">
        <v>1.5829565525054932</v>
      </c>
      <c r="J1046" s="9">
        <v>1.5829565525054932</v>
      </c>
      <c r="K1046" s="9">
        <v>0</v>
      </c>
      <c r="L1046" s="9">
        <v>94.204605102539063</v>
      </c>
    </row>
    <row r="1047" spans="1:12" x14ac:dyDescent="0.25">
      <c r="A1047" s="5" t="str">
        <f t="shared" si="16"/>
        <v>1AllAll Customers1011014</v>
      </c>
      <c r="B1047" s="9">
        <v>1</v>
      </c>
      <c r="C1047" t="s">
        <v>129</v>
      </c>
      <c r="D1047" t="s">
        <v>136</v>
      </c>
      <c r="E1047" s="9">
        <v>10</v>
      </c>
      <c r="F1047" s="9">
        <v>1</v>
      </c>
      <c r="G1047" s="9">
        <v>10</v>
      </c>
      <c r="H1047" s="9">
        <v>14</v>
      </c>
      <c r="I1047" s="9">
        <v>1.9762430191040039</v>
      </c>
      <c r="J1047" s="9">
        <v>1.9762430191040039</v>
      </c>
      <c r="K1047" s="9">
        <v>0</v>
      </c>
      <c r="L1047" s="9">
        <v>96.423675537109375</v>
      </c>
    </row>
    <row r="1048" spans="1:12" x14ac:dyDescent="0.25">
      <c r="A1048" s="5" t="str">
        <f t="shared" si="16"/>
        <v>1AllAll Customers1011015</v>
      </c>
      <c r="B1048" s="9">
        <v>1</v>
      </c>
      <c r="C1048" t="s">
        <v>129</v>
      </c>
      <c r="D1048" t="s">
        <v>136</v>
      </c>
      <c r="E1048" s="9">
        <v>10</v>
      </c>
      <c r="F1048" s="9">
        <v>1</v>
      </c>
      <c r="G1048" s="9">
        <v>10</v>
      </c>
      <c r="H1048" s="9">
        <v>15</v>
      </c>
      <c r="I1048" s="9">
        <v>2.3392159938812256</v>
      </c>
      <c r="J1048" s="9">
        <v>2.3392159938812256</v>
      </c>
      <c r="K1048" s="9">
        <v>0</v>
      </c>
      <c r="L1048" s="9">
        <v>97.897239685058594</v>
      </c>
    </row>
    <row r="1049" spans="1:12" x14ac:dyDescent="0.25">
      <c r="A1049" s="5" t="str">
        <f t="shared" si="16"/>
        <v>1AllAll Customers1011016</v>
      </c>
      <c r="B1049" s="9">
        <v>1</v>
      </c>
      <c r="C1049" t="s">
        <v>129</v>
      </c>
      <c r="D1049" t="s">
        <v>136</v>
      </c>
      <c r="E1049" s="9">
        <v>10</v>
      </c>
      <c r="F1049" s="9">
        <v>1</v>
      </c>
      <c r="G1049" s="9">
        <v>10</v>
      </c>
      <c r="H1049" s="9">
        <v>16</v>
      </c>
      <c r="I1049" s="9">
        <v>2.7132935523986816</v>
      </c>
      <c r="J1049" s="9">
        <v>2.7132935523986816</v>
      </c>
      <c r="K1049" s="9">
        <v>0</v>
      </c>
      <c r="L1049" s="9">
        <v>98.642898559570313</v>
      </c>
    </row>
    <row r="1050" spans="1:12" x14ac:dyDescent="0.25">
      <c r="A1050" s="5" t="str">
        <f t="shared" si="16"/>
        <v>1AllAll Customers1011017</v>
      </c>
      <c r="B1050" s="9">
        <v>1</v>
      </c>
      <c r="C1050" t="s">
        <v>129</v>
      </c>
      <c r="D1050" t="s">
        <v>136</v>
      </c>
      <c r="E1050" s="9">
        <v>10</v>
      </c>
      <c r="F1050" s="9">
        <v>1</v>
      </c>
      <c r="G1050" s="9">
        <v>10</v>
      </c>
      <c r="H1050" s="9">
        <v>17</v>
      </c>
      <c r="I1050" s="9">
        <v>2.9943032264709473</v>
      </c>
      <c r="J1050" s="9">
        <v>1.8544880151748657</v>
      </c>
      <c r="K1050" s="9">
        <v>2.5423340499401093E-2</v>
      </c>
      <c r="L1050" s="9">
        <v>98.397079467773438</v>
      </c>
    </row>
    <row r="1051" spans="1:12" x14ac:dyDescent="0.25">
      <c r="A1051" s="5" t="str">
        <f t="shared" si="16"/>
        <v>1AllAll Customers1011018</v>
      </c>
      <c r="B1051" s="9">
        <v>1</v>
      </c>
      <c r="C1051" t="s">
        <v>129</v>
      </c>
      <c r="D1051" t="s">
        <v>136</v>
      </c>
      <c r="E1051" s="9">
        <v>10</v>
      </c>
      <c r="F1051" s="9">
        <v>1</v>
      </c>
      <c r="G1051" s="9">
        <v>10</v>
      </c>
      <c r="H1051" s="9">
        <v>18</v>
      </c>
      <c r="I1051" s="9">
        <v>3.2222092151641846</v>
      </c>
      <c r="J1051" s="9">
        <v>2.5001630783081055</v>
      </c>
      <c r="K1051" s="9">
        <v>3.880227729678154E-2</v>
      </c>
      <c r="L1051" s="9">
        <v>98.019088745117188</v>
      </c>
    </row>
    <row r="1052" spans="1:12" x14ac:dyDescent="0.25">
      <c r="A1052" s="5" t="str">
        <f t="shared" si="16"/>
        <v>1AllAll Customers1011019</v>
      </c>
      <c r="B1052" s="9">
        <v>1</v>
      </c>
      <c r="C1052" t="s">
        <v>129</v>
      </c>
      <c r="D1052" t="s">
        <v>136</v>
      </c>
      <c r="E1052" s="9">
        <v>10</v>
      </c>
      <c r="F1052" s="9">
        <v>1</v>
      </c>
      <c r="G1052" s="9">
        <v>10</v>
      </c>
      <c r="H1052" s="9">
        <v>19</v>
      </c>
      <c r="I1052" s="9">
        <v>3.2906842231750488</v>
      </c>
      <c r="J1052" s="9">
        <v>2.8357100486755371</v>
      </c>
      <c r="K1052" s="9">
        <v>1.9633024930953979E-2</v>
      </c>
      <c r="L1052" s="9">
        <v>96.183761596679688</v>
      </c>
    </row>
    <row r="1053" spans="1:12" x14ac:dyDescent="0.25">
      <c r="A1053" s="5" t="str">
        <f t="shared" si="16"/>
        <v>1AllAll Customers1011020</v>
      </c>
      <c r="B1053" s="9">
        <v>1</v>
      </c>
      <c r="C1053" t="s">
        <v>129</v>
      </c>
      <c r="D1053" t="s">
        <v>136</v>
      </c>
      <c r="E1053" s="9">
        <v>10</v>
      </c>
      <c r="F1053" s="9">
        <v>1</v>
      </c>
      <c r="G1053" s="9">
        <v>10</v>
      </c>
      <c r="H1053" s="9">
        <v>20</v>
      </c>
      <c r="I1053" s="9">
        <v>3.1113865375518799</v>
      </c>
      <c r="J1053" s="9">
        <v>2.8057904243469238</v>
      </c>
      <c r="K1053" s="9">
        <v>1.9205497577786446E-2</v>
      </c>
      <c r="L1053" s="9">
        <v>92.2286376953125</v>
      </c>
    </row>
    <row r="1054" spans="1:12" x14ac:dyDescent="0.25">
      <c r="A1054" s="5" t="str">
        <f t="shared" si="16"/>
        <v>1AllAll Customers1011021</v>
      </c>
      <c r="B1054" s="9">
        <v>1</v>
      </c>
      <c r="C1054" t="s">
        <v>129</v>
      </c>
      <c r="D1054" t="s">
        <v>136</v>
      </c>
      <c r="E1054" s="9">
        <v>10</v>
      </c>
      <c r="F1054" s="9">
        <v>1</v>
      </c>
      <c r="G1054" s="9">
        <v>10</v>
      </c>
      <c r="H1054" s="9">
        <v>21</v>
      </c>
      <c r="I1054" s="9">
        <v>2.9553117752075195</v>
      </c>
      <c r="J1054" s="9">
        <v>2.6811838150024414</v>
      </c>
      <c r="K1054" s="9">
        <v>1.1974437162280083E-2</v>
      </c>
      <c r="L1054" s="9">
        <v>88.393104553222656</v>
      </c>
    </row>
    <row r="1055" spans="1:12" x14ac:dyDescent="0.25">
      <c r="A1055" s="5" t="str">
        <f t="shared" si="16"/>
        <v>1AllAll Customers1011022</v>
      </c>
      <c r="B1055" s="9">
        <v>1</v>
      </c>
      <c r="C1055" t="s">
        <v>129</v>
      </c>
      <c r="D1055" t="s">
        <v>136</v>
      </c>
      <c r="E1055" s="9">
        <v>10</v>
      </c>
      <c r="F1055" s="9">
        <v>1</v>
      </c>
      <c r="G1055" s="9">
        <v>10</v>
      </c>
      <c r="H1055" s="9">
        <v>22</v>
      </c>
      <c r="I1055" s="9">
        <v>2.7916979789733887</v>
      </c>
      <c r="J1055" s="9">
        <v>3.2852871417999268</v>
      </c>
      <c r="K1055" s="9">
        <v>2.2198328748345375E-2</v>
      </c>
      <c r="L1055" s="9">
        <v>86.142166137695313</v>
      </c>
    </row>
    <row r="1056" spans="1:12" x14ac:dyDescent="0.25">
      <c r="A1056" s="5" t="str">
        <f t="shared" si="16"/>
        <v>1AllAll Customers1011023</v>
      </c>
      <c r="B1056" s="9">
        <v>1</v>
      </c>
      <c r="C1056" t="s">
        <v>129</v>
      </c>
      <c r="D1056" t="s">
        <v>136</v>
      </c>
      <c r="E1056" s="9">
        <v>10</v>
      </c>
      <c r="F1056" s="9">
        <v>1</v>
      </c>
      <c r="G1056" s="9">
        <v>10</v>
      </c>
      <c r="H1056" s="9">
        <v>23</v>
      </c>
      <c r="I1056" s="9">
        <v>2.4847328662872314</v>
      </c>
      <c r="J1056" s="9">
        <v>2.6773631572723389</v>
      </c>
      <c r="K1056" s="9">
        <v>1.6004167497158051E-2</v>
      </c>
      <c r="L1056" s="9">
        <v>84.03448486328125</v>
      </c>
    </row>
    <row r="1057" spans="1:12" x14ac:dyDescent="0.25">
      <c r="A1057" s="5" t="str">
        <f t="shared" si="16"/>
        <v>1AllAll Customers1011024</v>
      </c>
      <c r="B1057" s="9">
        <v>1</v>
      </c>
      <c r="C1057" t="s">
        <v>129</v>
      </c>
      <c r="D1057" t="s">
        <v>136</v>
      </c>
      <c r="E1057" s="9">
        <v>10</v>
      </c>
      <c r="F1057" s="9">
        <v>1</v>
      </c>
      <c r="G1057" s="9">
        <v>10</v>
      </c>
      <c r="H1057" s="9">
        <v>24</v>
      </c>
      <c r="I1057" s="9">
        <v>2.0831842422485352</v>
      </c>
      <c r="J1057" s="9">
        <v>2.2004075050354004</v>
      </c>
      <c r="K1057" s="9">
        <v>1.3615531846880913E-2</v>
      </c>
      <c r="L1057" s="9">
        <v>82.614051818847656</v>
      </c>
    </row>
    <row r="1058" spans="1:12" x14ac:dyDescent="0.25">
      <c r="A1058" s="5" t="str">
        <f t="shared" si="16"/>
        <v>1AllAll Customers11021</v>
      </c>
      <c r="B1058" s="9">
        <v>1</v>
      </c>
      <c r="C1058" t="s">
        <v>129</v>
      </c>
      <c r="D1058" t="s">
        <v>136</v>
      </c>
      <c r="E1058" s="9">
        <v>11</v>
      </c>
      <c r="F1058" s="9">
        <v>0</v>
      </c>
      <c r="G1058" s="9">
        <v>2</v>
      </c>
      <c r="H1058" s="9">
        <v>1</v>
      </c>
      <c r="I1058" s="9">
        <v>0.7469857931137085</v>
      </c>
      <c r="J1058" s="9">
        <v>0.7469857931137085</v>
      </c>
      <c r="K1058" s="9">
        <v>0</v>
      </c>
      <c r="L1058" s="9">
        <v>57.249607086181641</v>
      </c>
    </row>
    <row r="1059" spans="1:12" x14ac:dyDescent="0.25">
      <c r="A1059" s="5" t="str">
        <f t="shared" si="16"/>
        <v>1AllAll Customers11022</v>
      </c>
      <c r="B1059" s="9">
        <v>1</v>
      </c>
      <c r="C1059" t="s">
        <v>129</v>
      </c>
      <c r="D1059" t="s">
        <v>136</v>
      </c>
      <c r="E1059" s="9">
        <v>11</v>
      </c>
      <c r="F1059" s="9">
        <v>0</v>
      </c>
      <c r="G1059" s="9">
        <v>2</v>
      </c>
      <c r="H1059" s="9">
        <v>2</v>
      </c>
      <c r="I1059" s="9">
        <v>0.66893261671066284</v>
      </c>
      <c r="J1059" s="9">
        <v>0.66893261671066284</v>
      </c>
      <c r="K1059" s="9">
        <v>0</v>
      </c>
      <c r="L1059" s="9">
        <v>55.830451965332031</v>
      </c>
    </row>
    <row r="1060" spans="1:12" x14ac:dyDescent="0.25">
      <c r="A1060" s="5" t="str">
        <f t="shared" si="16"/>
        <v>1AllAll Customers11023</v>
      </c>
      <c r="B1060" s="9">
        <v>1</v>
      </c>
      <c r="C1060" t="s">
        <v>129</v>
      </c>
      <c r="D1060" t="s">
        <v>136</v>
      </c>
      <c r="E1060" s="9">
        <v>11</v>
      </c>
      <c r="F1060" s="9">
        <v>0</v>
      </c>
      <c r="G1060" s="9">
        <v>2</v>
      </c>
      <c r="H1060" s="9">
        <v>3</v>
      </c>
      <c r="I1060" s="9">
        <v>0.61145418882369995</v>
      </c>
      <c r="J1060" s="9">
        <v>0.61145418882369995</v>
      </c>
      <c r="K1060" s="9">
        <v>0</v>
      </c>
      <c r="L1060" s="9">
        <v>54.716571807861328</v>
      </c>
    </row>
    <row r="1061" spans="1:12" x14ac:dyDescent="0.25">
      <c r="A1061" s="5" t="str">
        <f t="shared" si="16"/>
        <v>1AllAll Customers11024</v>
      </c>
      <c r="B1061" s="9">
        <v>1</v>
      </c>
      <c r="C1061" t="s">
        <v>129</v>
      </c>
      <c r="D1061" t="s">
        <v>136</v>
      </c>
      <c r="E1061" s="9">
        <v>11</v>
      </c>
      <c r="F1061" s="9">
        <v>0</v>
      </c>
      <c r="G1061" s="9">
        <v>2</v>
      </c>
      <c r="H1061" s="9">
        <v>4</v>
      </c>
      <c r="I1061" s="9">
        <v>0.57319426536560059</v>
      </c>
      <c r="J1061" s="9">
        <v>0.57319426536560059</v>
      </c>
      <c r="K1061" s="9">
        <v>0</v>
      </c>
      <c r="L1061" s="9">
        <v>53.882049560546875</v>
      </c>
    </row>
    <row r="1062" spans="1:12" x14ac:dyDescent="0.25">
      <c r="A1062" s="5" t="str">
        <f t="shared" si="16"/>
        <v>1AllAll Customers11025</v>
      </c>
      <c r="B1062" s="9">
        <v>1</v>
      </c>
      <c r="C1062" t="s">
        <v>129</v>
      </c>
      <c r="D1062" t="s">
        <v>136</v>
      </c>
      <c r="E1062" s="9">
        <v>11</v>
      </c>
      <c r="F1062" s="9">
        <v>0</v>
      </c>
      <c r="G1062" s="9">
        <v>2</v>
      </c>
      <c r="H1062" s="9">
        <v>5</v>
      </c>
      <c r="I1062" s="9">
        <v>0.55685466527938843</v>
      </c>
      <c r="J1062" s="9">
        <v>0.55685466527938843</v>
      </c>
      <c r="K1062" s="9">
        <v>0</v>
      </c>
      <c r="L1062" s="9">
        <v>53.039680480957031</v>
      </c>
    </row>
    <row r="1063" spans="1:12" x14ac:dyDescent="0.25">
      <c r="A1063" s="5" t="str">
        <f t="shared" si="16"/>
        <v>1AllAll Customers11026</v>
      </c>
      <c r="B1063" s="9">
        <v>1</v>
      </c>
      <c r="C1063" t="s">
        <v>129</v>
      </c>
      <c r="D1063" t="s">
        <v>136</v>
      </c>
      <c r="E1063" s="9">
        <v>11</v>
      </c>
      <c r="F1063" s="9">
        <v>0</v>
      </c>
      <c r="G1063" s="9">
        <v>2</v>
      </c>
      <c r="H1063" s="9">
        <v>6</v>
      </c>
      <c r="I1063" s="9">
        <v>0.57250624895095825</v>
      </c>
      <c r="J1063" s="9">
        <v>0.57250624895095825</v>
      </c>
      <c r="K1063" s="9">
        <v>0</v>
      </c>
      <c r="L1063" s="9">
        <v>52.188346862792969</v>
      </c>
    </row>
    <row r="1064" spans="1:12" x14ac:dyDescent="0.25">
      <c r="A1064" s="5" t="str">
        <f t="shared" si="16"/>
        <v>1AllAll Customers11027</v>
      </c>
      <c r="B1064" s="9">
        <v>1</v>
      </c>
      <c r="C1064" t="s">
        <v>129</v>
      </c>
      <c r="D1064" t="s">
        <v>136</v>
      </c>
      <c r="E1064" s="9">
        <v>11</v>
      </c>
      <c r="F1064" s="9">
        <v>0</v>
      </c>
      <c r="G1064" s="9">
        <v>2</v>
      </c>
      <c r="H1064" s="9">
        <v>7</v>
      </c>
      <c r="I1064" s="9">
        <v>0.62954926490783691</v>
      </c>
      <c r="J1064" s="9">
        <v>0.62954926490783691</v>
      </c>
      <c r="K1064" s="9">
        <v>0</v>
      </c>
      <c r="L1064" s="9">
        <v>51.774356842041016</v>
      </c>
    </row>
    <row r="1065" spans="1:12" x14ac:dyDescent="0.25">
      <c r="A1065" s="5" t="str">
        <f t="shared" si="16"/>
        <v>1AllAll Customers11028</v>
      </c>
      <c r="B1065" s="9">
        <v>1</v>
      </c>
      <c r="C1065" t="s">
        <v>129</v>
      </c>
      <c r="D1065" t="s">
        <v>136</v>
      </c>
      <c r="E1065" s="9">
        <v>11</v>
      </c>
      <c r="F1065" s="9">
        <v>0</v>
      </c>
      <c r="G1065" s="9">
        <v>2</v>
      </c>
      <c r="H1065" s="9">
        <v>8</v>
      </c>
      <c r="I1065" s="9">
        <v>0.60368114709854126</v>
      </c>
      <c r="J1065" s="9">
        <v>0.60368114709854126</v>
      </c>
      <c r="K1065" s="9">
        <v>0</v>
      </c>
      <c r="L1065" s="9">
        <v>51.549930572509766</v>
      </c>
    </row>
    <row r="1066" spans="1:12" x14ac:dyDescent="0.25">
      <c r="A1066" s="5" t="str">
        <f t="shared" si="16"/>
        <v>1AllAll Customers11029</v>
      </c>
      <c r="B1066" s="9">
        <v>1</v>
      </c>
      <c r="C1066" t="s">
        <v>129</v>
      </c>
      <c r="D1066" t="s">
        <v>136</v>
      </c>
      <c r="E1066" s="9">
        <v>11</v>
      </c>
      <c r="F1066" s="9">
        <v>0</v>
      </c>
      <c r="G1066" s="9">
        <v>2</v>
      </c>
      <c r="H1066" s="9">
        <v>9</v>
      </c>
      <c r="I1066" s="9">
        <v>0.45119887590408325</v>
      </c>
      <c r="J1066" s="9">
        <v>0.45119887590408325</v>
      </c>
      <c r="K1066" s="9">
        <v>0</v>
      </c>
      <c r="L1066" s="9">
        <v>54.715255737304688</v>
      </c>
    </row>
    <row r="1067" spans="1:12" x14ac:dyDescent="0.25">
      <c r="A1067" s="5" t="str">
        <f t="shared" si="16"/>
        <v>1AllAll Customers110210</v>
      </c>
      <c r="B1067" s="9">
        <v>1</v>
      </c>
      <c r="C1067" t="s">
        <v>129</v>
      </c>
      <c r="D1067" t="s">
        <v>136</v>
      </c>
      <c r="E1067" s="9">
        <v>11</v>
      </c>
      <c r="F1067" s="9">
        <v>0</v>
      </c>
      <c r="G1067" s="9">
        <v>2</v>
      </c>
      <c r="H1067" s="9">
        <v>10</v>
      </c>
      <c r="I1067" s="9">
        <v>0.29848280549049377</v>
      </c>
      <c r="J1067" s="9">
        <v>0.29848280549049377</v>
      </c>
      <c r="K1067" s="9">
        <v>0</v>
      </c>
      <c r="L1067" s="9">
        <v>60.774623870849609</v>
      </c>
    </row>
    <row r="1068" spans="1:12" x14ac:dyDescent="0.25">
      <c r="A1068" s="5" t="str">
        <f t="shared" si="16"/>
        <v>1AllAll Customers110211</v>
      </c>
      <c r="B1068" s="9">
        <v>1</v>
      </c>
      <c r="C1068" t="s">
        <v>129</v>
      </c>
      <c r="D1068" t="s">
        <v>136</v>
      </c>
      <c r="E1068" s="9">
        <v>11</v>
      </c>
      <c r="F1068" s="9">
        <v>0</v>
      </c>
      <c r="G1068" s="9">
        <v>2</v>
      </c>
      <c r="H1068" s="9">
        <v>11</v>
      </c>
      <c r="I1068" s="9">
        <v>0.15682142972946167</v>
      </c>
      <c r="J1068" s="9">
        <v>0.15682142972946167</v>
      </c>
      <c r="K1068" s="9">
        <v>0</v>
      </c>
      <c r="L1068" s="9">
        <v>67.120010375976563</v>
      </c>
    </row>
    <row r="1069" spans="1:12" x14ac:dyDescent="0.25">
      <c r="A1069" s="5" t="str">
        <f t="shared" si="16"/>
        <v>1AllAll Customers110212</v>
      </c>
      <c r="B1069" s="9">
        <v>1</v>
      </c>
      <c r="C1069" t="s">
        <v>129</v>
      </c>
      <c r="D1069" t="s">
        <v>136</v>
      </c>
      <c r="E1069" s="9">
        <v>11</v>
      </c>
      <c r="F1069" s="9">
        <v>0</v>
      </c>
      <c r="G1069" s="9">
        <v>2</v>
      </c>
      <c r="H1069" s="9">
        <v>12</v>
      </c>
      <c r="I1069" s="9">
        <v>2.2037465125322342E-2</v>
      </c>
      <c r="J1069" s="9">
        <v>2.2037465125322342E-2</v>
      </c>
      <c r="K1069" s="9">
        <v>0</v>
      </c>
      <c r="L1069" s="9">
        <v>72.087196350097656</v>
      </c>
    </row>
    <row r="1070" spans="1:12" x14ac:dyDescent="0.25">
      <c r="A1070" s="5" t="str">
        <f t="shared" si="16"/>
        <v>1AllAll Customers110213</v>
      </c>
      <c r="B1070" s="9">
        <v>1</v>
      </c>
      <c r="C1070" t="s">
        <v>129</v>
      </c>
      <c r="D1070" t="s">
        <v>136</v>
      </c>
      <c r="E1070" s="9">
        <v>11</v>
      </c>
      <c r="F1070" s="9">
        <v>0</v>
      </c>
      <c r="G1070" s="9">
        <v>2</v>
      </c>
      <c r="H1070" s="9">
        <v>13</v>
      </c>
      <c r="I1070" s="9">
        <v>1.1444468982517719E-2</v>
      </c>
      <c r="J1070" s="9">
        <v>1.1444468982517719E-2</v>
      </c>
      <c r="K1070" s="9">
        <v>0</v>
      </c>
      <c r="L1070" s="9">
        <v>75.436813354492188</v>
      </c>
    </row>
    <row r="1071" spans="1:12" x14ac:dyDescent="0.25">
      <c r="A1071" s="5" t="str">
        <f t="shared" si="16"/>
        <v>1AllAll Customers110214</v>
      </c>
      <c r="B1071" s="9">
        <v>1</v>
      </c>
      <c r="C1071" t="s">
        <v>129</v>
      </c>
      <c r="D1071" t="s">
        <v>136</v>
      </c>
      <c r="E1071" s="9">
        <v>11</v>
      </c>
      <c r="F1071" s="9">
        <v>0</v>
      </c>
      <c r="G1071" s="9">
        <v>2</v>
      </c>
      <c r="H1071" s="9">
        <v>14</v>
      </c>
      <c r="I1071" s="9">
        <v>6.258738785982132E-2</v>
      </c>
      <c r="J1071" s="9">
        <v>6.258738785982132E-2</v>
      </c>
      <c r="K1071" s="9">
        <v>0</v>
      </c>
      <c r="L1071" s="9">
        <v>77.315689086914063</v>
      </c>
    </row>
    <row r="1072" spans="1:12" x14ac:dyDescent="0.25">
      <c r="A1072" s="5" t="str">
        <f t="shared" si="16"/>
        <v>1AllAll Customers110215</v>
      </c>
      <c r="B1072" s="9">
        <v>1</v>
      </c>
      <c r="C1072" t="s">
        <v>129</v>
      </c>
      <c r="D1072" t="s">
        <v>136</v>
      </c>
      <c r="E1072" s="9">
        <v>11</v>
      </c>
      <c r="F1072" s="9">
        <v>0</v>
      </c>
      <c r="G1072" s="9">
        <v>2</v>
      </c>
      <c r="H1072" s="9">
        <v>15</v>
      </c>
      <c r="I1072" s="9">
        <v>0.1732448935508728</v>
      </c>
      <c r="J1072" s="9">
        <v>0.1732448935508728</v>
      </c>
      <c r="K1072" s="9">
        <v>0</v>
      </c>
      <c r="L1072" s="9">
        <v>78.258071899414063</v>
      </c>
    </row>
    <row r="1073" spans="1:12" x14ac:dyDescent="0.25">
      <c r="A1073" s="5" t="str">
        <f t="shared" si="16"/>
        <v>1AllAll Customers110216</v>
      </c>
      <c r="B1073" s="9">
        <v>1</v>
      </c>
      <c r="C1073" t="s">
        <v>129</v>
      </c>
      <c r="D1073" t="s">
        <v>136</v>
      </c>
      <c r="E1073" s="9">
        <v>11</v>
      </c>
      <c r="F1073" s="9">
        <v>0</v>
      </c>
      <c r="G1073" s="9">
        <v>2</v>
      </c>
      <c r="H1073" s="9">
        <v>16</v>
      </c>
      <c r="I1073" s="9">
        <v>0.34783461689949036</v>
      </c>
      <c r="J1073" s="9">
        <v>0.34783461689949036</v>
      </c>
      <c r="K1073" s="9">
        <v>0</v>
      </c>
      <c r="L1073" s="9">
        <v>78.308486938476563</v>
      </c>
    </row>
    <row r="1074" spans="1:12" x14ac:dyDescent="0.25">
      <c r="A1074" s="5" t="str">
        <f t="shared" si="16"/>
        <v>1AllAll Customers110217</v>
      </c>
      <c r="B1074" s="9">
        <v>1</v>
      </c>
      <c r="C1074" t="s">
        <v>129</v>
      </c>
      <c r="D1074" t="s">
        <v>136</v>
      </c>
      <c r="E1074" s="9">
        <v>11</v>
      </c>
      <c r="F1074" s="9">
        <v>0</v>
      </c>
      <c r="G1074" s="9">
        <v>2</v>
      </c>
      <c r="H1074" s="9">
        <v>17</v>
      </c>
      <c r="I1074" s="9">
        <v>0.55130380392074585</v>
      </c>
      <c r="J1074" s="9">
        <v>0.46589988470077515</v>
      </c>
      <c r="K1074" s="9">
        <v>3.9829600602388382E-2</v>
      </c>
      <c r="L1074" s="9">
        <v>77.147956848144531</v>
      </c>
    </row>
    <row r="1075" spans="1:12" x14ac:dyDescent="0.25">
      <c r="A1075" s="5" t="str">
        <f t="shared" si="16"/>
        <v>1AllAll Customers110218</v>
      </c>
      <c r="B1075" s="9">
        <v>1</v>
      </c>
      <c r="C1075" t="s">
        <v>129</v>
      </c>
      <c r="D1075" t="s">
        <v>136</v>
      </c>
      <c r="E1075" s="9">
        <v>11</v>
      </c>
      <c r="F1075" s="9">
        <v>0</v>
      </c>
      <c r="G1075" s="9">
        <v>2</v>
      </c>
      <c r="H1075" s="9">
        <v>18</v>
      </c>
      <c r="I1075" s="9">
        <v>0.78472203016281128</v>
      </c>
      <c r="J1075" s="9">
        <v>0.70744591951370239</v>
      </c>
      <c r="K1075" s="9">
        <v>7.2964996099472046E-2</v>
      </c>
      <c r="L1075" s="9">
        <v>73.998275756835938</v>
      </c>
    </row>
    <row r="1076" spans="1:12" x14ac:dyDescent="0.25">
      <c r="A1076" s="5" t="str">
        <f t="shared" si="16"/>
        <v>1AllAll Customers110219</v>
      </c>
      <c r="B1076" s="9">
        <v>1</v>
      </c>
      <c r="C1076" t="s">
        <v>129</v>
      </c>
      <c r="D1076" t="s">
        <v>136</v>
      </c>
      <c r="E1076" s="9">
        <v>11</v>
      </c>
      <c r="F1076" s="9">
        <v>0</v>
      </c>
      <c r="G1076" s="9">
        <v>2</v>
      </c>
      <c r="H1076" s="9">
        <v>19</v>
      </c>
      <c r="I1076" s="9">
        <v>0.96683192253112793</v>
      </c>
      <c r="J1076" s="9">
        <v>0.88505309820175171</v>
      </c>
      <c r="K1076" s="9">
        <v>5.3382087498903275E-2</v>
      </c>
      <c r="L1076" s="9">
        <v>70.219749450683594</v>
      </c>
    </row>
    <row r="1077" spans="1:12" x14ac:dyDescent="0.25">
      <c r="A1077" s="5" t="str">
        <f t="shared" si="16"/>
        <v>1AllAll Customers110220</v>
      </c>
      <c r="B1077" s="9">
        <v>1</v>
      </c>
      <c r="C1077" t="s">
        <v>129</v>
      </c>
      <c r="D1077" t="s">
        <v>136</v>
      </c>
      <c r="E1077" s="9">
        <v>11</v>
      </c>
      <c r="F1077" s="9">
        <v>0</v>
      </c>
      <c r="G1077" s="9">
        <v>2</v>
      </c>
      <c r="H1077" s="9">
        <v>20</v>
      </c>
      <c r="I1077" s="9">
        <v>1.0408384799957275</v>
      </c>
      <c r="J1077" s="9">
        <v>0.96994143724441528</v>
      </c>
      <c r="K1077" s="9">
        <v>4.6983461827039719E-2</v>
      </c>
      <c r="L1077" s="9">
        <v>67.9068603515625</v>
      </c>
    </row>
    <row r="1078" spans="1:12" x14ac:dyDescent="0.25">
      <c r="A1078" s="5" t="str">
        <f t="shared" si="16"/>
        <v>1AllAll Customers110221</v>
      </c>
      <c r="B1078" s="9">
        <v>1</v>
      </c>
      <c r="C1078" t="s">
        <v>129</v>
      </c>
      <c r="D1078" t="s">
        <v>136</v>
      </c>
      <c r="E1078" s="9">
        <v>11</v>
      </c>
      <c r="F1078" s="9">
        <v>0</v>
      </c>
      <c r="G1078" s="9">
        <v>2</v>
      </c>
      <c r="H1078" s="9">
        <v>21</v>
      </c>
      <c r="I1078" s="9">
        <v>1.0664863586425781</v>
      </c>
      <c r="J1078" s="9">
        <v>0.98558712005615234</v>
      </c>
      <c r="K1078" s="9">
        <v>5.2938595414161682E-2</v>
      </c>
      <c r="L1078" s="9">
        <v>65.533309936523438</v>
      </c>
    </row>
    <row r="1079" spans="1:12" x14ac:dyDescent="0.25">
      <c r="A1079" s="5" t="str">
        <f t="shared" si="16"/>
        <v>1AllAll Customers110222</v>
      </c>
      <c r="B1079" s="9">
        <v>1</v>
      </c>
      <c r="C1079" t="s">
        <v>129</v>
      </c>
      <c r="D1079" t="s">
        <v>136</v>
      </c>
      <c r="E1079" s="9">
        <v>11</v>
      </c>
      <c r="F1079" s="9">
        <v>0</v>
      </c>
      <c r="G1079" s="9">
        <v>2</v>
      </c>
      <c r="H1079" s="9">
        <v>22</v>
      </c>
      <c r="I1079" s="9">
        <v>1.0220576524734497</v>
      </c>
      <c r="J1079" s="9">
        <v>1.1065115928649902</v>
      </c>
      <c r="K1079" s="9">
        <v>7.3607169091701508E-2</v>
      </c>
      <c r="L1079" s="9">
        <v>63.6719970703125</v>
      </c>
    </row>
    <row r="1080" spans="1:12" x14ac:dyDescent="0.25">
      <c r="A1080" s="5" t="str">
        <f t="shared" si="16"/>
        <v>1AllAll Customers110223</v>
      </c>
      <c r="B1080" s="9">
        <v>1</v>
      </c>
      <c r="C1080" t="s">
        <v>129</v>
      </c>
      <c r="D1080" t="s">
        <v>136</v>
      </c>
      <c r="E1080" s="9">
        <v>11</v>
      </c>
      <c r="F1080" s="9">
        <v>0</v>
      </c>
      <c r="G1080" s="9">
        <v>2</v>
      </c>
      <c r="H1080" s="9">
        <v>23</v>
      </c>
      <c r="I1080" s="9">
        <v>0.96110880374908447</v>
      </c>
      <c r="J1080" s="9">
        <v>1.0032780170440674</v>
      </c>
      <c r="K1080" s="9">
        <v>2.1084623411297798E-2</v>
      </c>
      <c r="L1080" s="9">
        <v>61.652896881103516</v>
      </c>
    </row>
    <row r="1081" spans="1:12" x14ac:dyDescent="0.25">
      <c r="A1081" s="5" t="str">
        <f t="shared" si="16"/>
        <v>1AllAll Customers110224</v>
      </c>
      <c r="B1081" s="9">
        <v>1</v>
      </c>
      <c r="C1081" t="s">
        <v>129</v>
      </c>
      <c r="D1081" t="s">
        <v>136</v>
      </c>
      <c r="E1081" s="9">
        <v>11</v>
      </c>
      <c r="F1081" s="9">
        <v>0</v>
      </c>
      <c r="G1081" s="9">
        <v>2</v>
      </c>
      <c r="H1081" s="9">
        <v>24</v>
      </c>
      <c r="I1081" s="9">
        <v>0.83914494514465332</v>
      </c>
      <c r="J1081" s="9">
        <v>0.83914494514465332</v>
      </c>
      <c r="K1081" s="9">
        <v>0</v>
      </c>
      <c r="L1081" s="9">
        <v>60.009441375732422</v>
      </c>
    </row>
    <row r="1082" spans="1:12" x14ac:dyDescent="0.25">
      <c r="A1082" s="5" t="str">
        <f t="shared" si="16"/>
        <v>1AllAll Customers110101</v>
      </c>
      <c r="B1082" s="9">
        <v>1</v>
      </c>
      <c r="C1082" t="s">
        <v>129</v>
      </c>
      <c r="D1082" s="3" t="s">
        <v>136</v>
      </c>
      <c r="E1082" s="9">
        <v>11</v>
      </c>
      <c r="F1082" s="9">
        <v>0</v>
      </c>
      <c r="G1082" s="9">
        <v>10</v>
      </c>
      <c r="H1082" s="9">
        <v>1</v>
      </c>
      <c r="I1082" s="9">
        <v>1.127297043800354</v>
      </c>
      <c r="J1082" s="9">
        <v>1.127297043800354</v>
      </c>
      <c r="K1082" s="9">
        <v>0</v>
      </c>
      <c r="L1082" s="9">
        <v>69.987350463867188</v>
      </c>
    </row>
    <row r="1083" spans="1:12" x14ac:dyDescent="0.25">
      <c r="A1083" s="5" t="str">
        <f t="shared" si="16"/>
        <v>1AllAll Customers110102</v>
      </c>
      <c r="B1083" s="9">
        <v>1</v>
      </c>
      <c r="C1083" t="s">
        <v>129</v>
      </c>
      <c r="D1083" s="3" t="s">
        <v>136</v>
      </c>
      <c r="E1083" s="9">
        <v>11</v>
      </c>
      <c r="F1083" s="9">
        <v>0</v>
      </c>
      <c r="G1083" s="9">
        <v>10</v>
      </c>
      <c r="H1083" s="9">
        <v>2</v>
      </c>
      <c r="I1083" s="9">
        <v>0.93523669242858887</v>
      </c>
      <c r="J1083" s="9">
        <v>0.93523669242858887</v>
      </c>
      <c r="K1083" s="9">
        <v>0</v>
      </c>
      <c r="L1083" s="9">
        <v>68.395042419433594</v>
      </c>
    </row>
    <row r="1084" spans="1:12" x14ac:dyDescent="0.25">
      <c r="A1084" s="5" t="str">
        <f t="shared" si="16"/>
        <v>1AllAll Customers110103</v>
      </c>
      <c r="B1084" s="9">
        <v>1</v>
      </c>
      <c r="C1084" t="s">
        <v>129</v>
      </c>
      <c r="D1084" s="3" t="s">
        <v>136</v>
      </c>
      <c r="E1084" s="9">
        <v>11</v>
      </c>
      <c r="F1084" s="9">
        <v>0</v>
      </c>
      <c r="G1084" s="9">
        <v>10</v>
      </c>
      <c r="H1084" s="9">
        <v>3</v>
      </c>
      <c r="I1084" s="9">
        <v>0.82791602611541748</v>
      </c>
      <c r="J1084" s="9">
        <v>0.82791602611541748</v>
      </c>
      <c r="K1084" s="9">
        <v>0</v>
      </c>
      <c r="L1084" s="9">
        <v>67.591072082519531</v>
      </c>
    </row>
    <row r="1085" spans="1:12" x14ac:dyDescent="0.25">
      <c r="A1085" s="5" t="str">
        <f t="shared" si="16"/>
        <v>1AllAll Customers110104</v>
      </c>
      <c r="B1085" s="9">
        <v>1</v>
      </c>
      <c r="C1085" t="s">
        <v>129</v>
      </c>
      <c r="D1085" s="3" t="s">
        <v>136</v>
      </c>
      <c r="E1085" s="9">
        <v>11</v>
      </c>
      <c r="F1085" s="9">
        <v>0</v>
      </c>
      <c r="G1085" s="9">
        <v>10</v>
      </c>
      <c r="H1085" s="9">
        <v>4</v>
      </c>
      <c r="I1085" s="9">
        <v>0.72871845960617065</v>
      </c>
      <c r="J1085" s="9">
        <v>0.72871845960617065</v>
      </c>
      <c r="K1085" s="9">
        <v>0</v>
      </c>
      <c r="L1085" s="9">
        <v>66.053665161132813</v>
      </c>
    </row>
    <row r="1086" spans="1:12" x14ac:dyDescent="0.25">
      <c r="A1086" s="5" t="str">
        <f t="shared" si="16"/>
        <v>1AllAll Customers110105</v>
      </c>
      <c r="B1086" s="9">
        <v>1</v>
      </c>
      <c r="C1086" t="s">
        <v>129</v>
      </c>
      <c r="D1086" s="3" t="s">
        <v>136</v>
      </c>
      <c r="E1086" s="9">
        <v>11</v>
      </c>
      <c r="F1086" s="9">
        <v>0</v>
      </c>
      <c r="G1086" s="9">
        <v>10</v>
      </c>
      <c r="H1086" s="9">
        <v>5</v>
      </c>
      <c r="I1086" s="9">
        <v>0.67763310670852661</v>
      </c>
      <c r="J1086" s="9">
        <v>0.67763310670852661</v>
      </c>
      <c r="K1086" s="9">
        <v>0</v>
      </c>
      <c r="L1086" s="9">
        <v>65.210090637207031</v>
      </c>
    </row>
    <row r="1087" spans="1:12" x14ac:dyDescent="0.25">
      <c r="A1087" s="5" t="str">
        <f t="shared" si="16"/>
        <v>1AllAll Customers110106</v>
      </c>
      <c r="B1087" s="9">
        <v>1</v>
      </c>
      <c r="C1087" t="s">
        <v>129</v>
      </c>
      <c r="D1087" s="3" t="s">
        <v>136</v>
      </c>
      <c r="E1087" s="9">
        <v>11</v>
      </c>
      <c r="F1087" s="9">
        <v>0</v>
      </c>
      <c r="G1087" s="9">
        <v>10</v>
      </c>
      <c r="H1087" s="9">
        <v>6</v>
      </c>
      <c r="I1087" s="9">
        <v>0.65761619806289673</v>
      </c>
      <c r="J1087" s="9">
        <v>0.65761619806289673</v>
      </c>
      <c r="K1087" s="9">
        <v>0</v>
      </c>
      <c r="L1087" s="9">
        <v>64.498954772949219</v>
      </c>
    </row>
    <row r="1088" spans="1:12" x14ac:dyDescent="0.25">
      <c r="A1088" s="5" t="str">
        <f t="shared" si="16"/>
        <v>1AllAll Customers110107</v>
      </c>
      <c r="B1088" s="9">
        <v>1</v>
      </c>
      <c r="C1088" t="s">
        <v>129</v>
      </c>
      <c r="D1088" s="3" t="s">
        <v>136</v>
      </c>
      <c r="E1088" s="9">
        <v>11</v>
      </c>
      <c r="F1088" s="9">
        <v>0</v>
      </c>
      <c r="G1088" s="9">
        <v>10</v>
      </c>
      <c r="H1088" s="9">
        <v>7</v>
      </c>
      <c r="I1088" s="9">
        <v>0.6703261137008667</v>
      </c>
      <c r="J1088" s="9">
        <v>0.6703261137008667</v>
      </c>
      <c r="K1088" s="9">
        <v>0</v>
      </c>
      <c r="L1088" s="9">
        <v>64.221908569335938</v>
      </c>
    </row>
    <row r="1089" spans="1:12" x14ac:dyDescent="0.25">
      <c r="A1089" s="5" t="str">
        <f t="shared" si="16"/>
        <v>1AllAll Customers110108</v>
      </c>
      <c r="B1089" s="9">
        <v>1</v>
      </c>
      <c r="C1089" t="s">
        <v>129</v>
      </c>
      <c r="D1089" s="3" t="s">
        <v>136</v>
      </c>
      <c r="E1089" s="9">
        <v>11</v>
      </c>
      <c r="F1089" s="9">
        <v>0</v>
      </c>
      <c r="G1089" s="9">
        <v>10</v>
      </c>
      <c r="H1089" s="9">
        <v>8</v>
      </c>
      <c r="I1089" s="9">
        <v>0.65464609861373901</v>
      </c>
      <c r="J1089" s="9">
        <v>0.65464609861373901</v>
      </c>
      <c r="K1089" s="9">
        <v>0</v>
      </c>
      <c r="L1089" s="9">
        <v>64.695350646972656</v>
      </c>
    </row>
    <row r="1090" spans="1:12" x14ac:dyDescent="0.25">
      <c r="A1090" s="5" t="str">
        <f t="shared" si="16"/>
        <v>1AllAll Customers110109</v>
      </c>
      <c r="B1090" s="9">
        <v>1</v>
      </c>
      <c r="C1090" t="s">
        <v>129</v>
      </c>
      <c r="D1090" s="3" t="s">
        <v>136</v>
      </c>
      <c r="E1090" s="9">
        <v>11</v>
      </c>
      <c r="F1090" s="9">
        <v>0</v>
      </c>
      <c r="G1090" s="9">
        <v>10</v>
      </c>
      <c r="H1090" s="9">
        <v>9</v>
      </c>
      <c r="I1090" s="9">
        <v>0.52900499105453491</v>
      </c>
      <c r="J1090" s="9">
        <v>0.52900499105453491</v>
      </c>
      <c r="K1090" s="9">
        <v>0</v>
      </c>
      <c r="L1090" s="9">
        <v>66.345001220703125</v>
      </c>
    </row>
    <row r="1091" spans="1:12" x14ac:dyDescent="0.25">
      <c r="A1091" s="5" t="str">
        <f t="shared" ref="A1091:A1154" si="17">B1091&amp;C1091&amp;D1091&amp;E1091&amp;F1091&amp;G1091&amp;H1091</f>
        <v>1AllAll Customers1101010</v>
      </c>
      <c r="B1091" s="9">
        <v>1</v>
      </c>
      <c r="C1091" t="s">
        <v>129</v>
      </c>
      <c r="D1091" s="3" t="s">
        <v>136</v>
      </c>
      <c r="E1091" s="9">
        <v>11</v>
      </c>
      <c r="F1091" s="9">
        <v>0</v>
      </c>
      <c r="G1091" s="9">
        <v>10</v>
      </c>
      <c r="H1091" s="9">
        <v>10</v>
      </c>
      <c r="I1091" s="9">
        <v>0.46159365773200989</v>
      </c>
      <c r="J1091" s="9">
        <v>0.46159365773200989</v>
      </c>
      <c r="K1091" s="9">
        <v>0</v>
      </c>
      <c r="L1091" s="9">
        <v>70.978126525878906</v>
      </c>
    </row>
    <row r="1092" spans="1:12" x14ac:dyDescent="0.25">
      <c r="A1092" s="5" t="str">
        <f t="shared" si="17"/>
        <v>1AllAll Customers1101011</v>
      </c>
      <c r="B1092" s="9">
        <v>1</v>
      </c>
      <c r="C1092" t="s">
        <v>129</v>
      </c>
      <c r="D1092" s="3" t="s">
        <v>136</v>
      </c>
      <c r="E1092" s="9">
        <v>11</v>
      </c>
      <c r="F1092" s="9">
        <v>0</v>
      </c>
      <c r="G1092" s="9">
        <v>10</v>
      </c>
      <c r="H1092" s="9">
        <v>11</v>
      </c>
      <c r="I1092" s="9">
        <v>0.46764609217643738</v>
      </c>
      <c r="J1092" s="9">
        <v>0.46764609217643738</v>
      </c>
      <c r="K1092" s="9">
        <v>0</v>
      </c>
      <c r="L1092" s="9">
        <v>78.152412414550781</v>
      </c>
    </row>
    <row r="1093" spans="1:12" x14ac:dyDescent="0.25">
      <c r="A1093" s="5" t="str">
        <f t="shared" si="17"/>
        <v>1AllAll Customers1101012</v>
      </c>
      <c r="B1093" s="9">
        <v>1</v>
      </c>
      <c r="C1093" t="s">
        <v>129</v>
      </c>
      <c r="D1093" s="3" t="s">
        <v>136</v>
      </c>
      <c r="E1093" s="9">
        <v>11</v>
      </c>
      <c r="F1093" s="9">
        <v>0</v>
      </c>
      <c r="G1093" s="9">
        <v>10</v>
      </c>
      <c r="H1093" s="9">
        <v>12</v>
      </c>
      <c r="I1093" s="9">
        <v>0.47700768709182739</v>
      </c>
      <c r="J1093" s="9">
        <v>0.47700768709182739</v>
      </c>
      <c r="K1093" s="9">
        <v>0</v>
      </c>
      <c r="L1093" s="9">
        <v>84.095291137695313</v>
      </c>
    </row>
    <row r="1094" spans="1:12" x14ac:dyDescent="0.25">
      <c r="A1094" s="5" t="str">
        <f t="shared" si="17"/>
        <v>1AllAll Customers1101013</v>
      </c>
      <c r="B1094" s="9">
        <v>1</v>
      </c>
      <c r="C1094" t="s">
        <v>129</v>
      </c>
      <c r="D1094" s="3" t="s">
        <v>136</v>
      </c>
      <c r="E1094" s="9">
        <v>11</v>
      </c>
      <c r="F1094" s="9">
        <v>0</v>
      </c>
      <c r="G1094" s="9">
        <v>10</v>
      </c>
      <c r="H1094" s="9">
        <v>13</v>
      </c>
      <c r="I1094" s="9">
        <v>0.634552001953125</v>
      </c>
      <c r="J1094" s="9">
        <v>0.634552001953125</v>
      </c>
      <c r="K1094" s="9">
        <v>0</v>
      </c>
      <c r="L1094" s="9">
        <v>87.521270751953125</v>
      </c>
    </row>
    <row r="1095" spans="1:12" x14ac:dyDescent="0.25">
      <c r="A1095" s="5" t="str">
        <f t="shared" si="17"/>
        <v>1AllAll Customers1101014</v>
      </c>
      <c r="B1095" s="9">
        <v>1</v>
      </c>
      <c r="C1095" t="s">
        <v>129</v>
      </c>
      <c r="D1095" s="3" t="s">
        <v>136</v>
      </c>
      <c r="E1095" s="9">
        <v>11</v>
      </c>
      <c r="F1095" s="9">
        <v>0</v>
      </c>
      <c r="G1095" s="9">
        <v>10</v>
      </c>
      <c r="H1095" s="9">
        <v>14</v>
      </c>
      <c r="I1095" s="9">
        <v>0.85930973291397095</v>
      </c>
      <c r="J1095" s="9">
        <v>0.85930973291397095</v>
      </c>
      <c r="K1095" s="9">
        <v>0</v>
      </c>
      <c r="L1095" s="9">
        <v>89.348281860351563</v>
      </c>
    </row>
    <row r="1096" spans="1:12" x14ac:dyDescent="0.25">
      <c r="A1096" s="5" t="str">
        <f t="shared" si="17"/>
        <v>1AllAll Customers1101015</v>
      </c>
      <c r="B1096" s="9">
        <v>1</v>
      </c>
      <c r="C1096" t="s">
        <v>129</v>
      </c>
      <c r="D1096" s="3" t="s">
        <v>136</v>
      </c>
      <c r="E1096" s="9">
        <v>11</v>
      </c>
      <c r="F1096" s="9">
        <v>0</v>
      </c>
      <c r="G1096" s="9">
        <v>10</v>
      </c>
      <c r="H1096" s="9">
        <v>15</v>
      </c>
      <c r="I1096" s="9">
        <v>1.1125786304473877</v>
      </c>
      <c r="J1096" s="9">
        <v>1.1125786304473877</v>
      </c>
      <c r="K1096" s="9">
        <v>0</v>
      </c>
      <c r="L1096" s="9">
        <v>90.058769226074219</v>
      </c>
    </row>
    <row r="1097" spans="1:12" x14ac:dyDescent="0.25">
      <c r="A1097" s="5" t="str">
        <f t="shared" si="17"/>
        <v>1AllAll Customers1101016</v>
      </c>
      <c r="B1097" s="9">
        <v>1</v>
      </c>
      <c r="C1097" t="s">
        <v>129</v>
      </c>
      <c r="D1097" s="3" t="s">
        <v>136</v>
      </c>
      <c r="E1097" s="9">
        <v>11</v>
      </c>
      <c r="F1097" s="9">
        <v>0</v>
      </c>
      <c r="G1097" s="9">
        <v>10</v>
      </c>
      <c r="H1097" s="9">
        <v>16</v>
      </c>
      <c r="I1097" s="9">
        <v>1.4114625453948975</v>
      </c>
      <c r="J1097" s="9">
        <v>1.4114625453948975</v>
      </c>
      <c r="K1097" s="9">
        <v>0</v>
      </c>
      <c r="L1097" s="9">
        <v>90.232597351074219</v>
      </c>
    </row>
    <row r="1098" spans="1:12" x14ac:dyDescent="0.25">
      <c r="A1098" s="5" t="str">
        <f t="shared" si="17"/>
        <v>1AllAll Customers1101017</v>
      </c>
      <c r="B1098" s="9">
        <v>1</v>
      </c>
      <c r="C1098" t="s">
        <v>129</v>
      </c>
      <c r="D1098" s="3" t="s">
        <v>136</v>
      </c>
      <c r="E1098" s="9">
        <v>11</v>
      </c>
      <c r="F1098" s="9">
        <v>0</v>
      </c>
      <c r="G1098" s="9">
        <v>10</v>
      </c>
      <c r="H1098" s="9">
        <v>17</v>
      </c>
      <c r="I1098" s="9">
        <v>1.6747052669525146</v>
      </c>
      <c r="J1098" s="9">
        <v>0.73324835300445557</v>
      </c>
      <c r="K1098" s="9">
        <v>1.4815401285886765E-2</v>
      </c>
      <c r="L1098" s="9">
        <v>89.575973510742188</v>
      </c>
    </row>
    <row r="1099" spans="1:12" x14ac:dyDescent="0.25">
      <c r="A1099" s="5" t="str">
        <f t="shared" si="17"/>
        <v>1AllAll Customers1101018</v>
      </c>
      <c r="B1099" s="9">
        <v>1</v>
      </c>
      <c r="C1099" t="s">
        <v>129</v>
      </c>
      <c r="D1099" s="3" t="s">
        <v>136</v>
      </c>
      <c r="E1099" s="9">
        <v>11</v>
      </c>
      <c r="F1099" s="9">
        <v>0</v>
      </c>
      <c r="G1099" s="9">
        <v>10</v>
      </c>
      <c r="H1099" s="9">
        <v>18</v>
      </c>
      <c r="I1099" s="9">
        <v>1.9118204116821289</v>
      </c>
      <c r="J1099" s="9">
        <v>1.3871629238128662</v>
      </c>
      <c r="K1099" s="9">
        <v>2.9184477403759956E-2</v>
      </c>
      <c r="L1099" s="9">
        <v>87.839561462402344</v>
      </c>
    </row>
    <row r="1100" spans="1:12" x14ac:dyDescent="0.25">
      <c r="A1100" s="5" t="str">
        <f t="shared" si="17"/>
        <v>1AllAll Customers1101019</v>
      </c>
      <c r="B1100" s="9">
        <v>1</v>
      </c>
      <c r="C1100" t="s">
        <v>129</v>
      </c>
      <c r="D1100" s="3" t="s">
        <v>136</v>
      </c>
      <c r="E1100" s="9">
        <v>11</v>
      </c>
      <c r="F1100" s="9">
        <v>0</v>
      </c>
      <c r="G1100" s="9">
        <v>10</v>
      </c>
      <c r="H1100" s="9">
        <v>19</v>
      </c>
      <c r="I1100" s="9">
        <v>2.0407180786132813</v>
      </c>
      <c r="J1100" s="9">
        <v>1.7340527772903442</v>
      </c>
      <c r="K1100" s="9">
        <v>2.2318879142403603E-2</v>
      </c>
      <c r="L1100" s="9">
        <v>84.790718078613281</v>
      </c>
    </row>
    <row r="1101" spans="1:12" x14ac:dyDescent="0.25">
      <c r="A1101" s="5" t="str">
        <f t="shared" si="17"/>
        <v>1AllAll Customers1101020</v>
      </c>
      <c r="B1101" s="9">
        <v>1</v>
      </c>
      <c r="C1101" t="s">
        <v>129</v>
      </c>
      <c r="D1101" s="3" t="s">
        <v>136</v>
      </c>
      <c r="E1101" s="9">
        <v>11</v>
      </c>
      <c r="F1101" s="9">
        <v>0</v>
      </c>
      <c r="G1101" s="9">
        <v>10</v>
      </c>
      <c r="H1101" s="9">
        <v>20</v>
      </c>
      <c r="I1101" s="9">
        <v>1.9894297122955322</v>
      </c>
      <c r="J1101" s="9">
        <v>1.7757019996643066</v>
      </c>
      <c r="K1101" s="9">
        <v>1.5854200348258018E-2</v>
      </c>
      <c r="L1101" s="9">
        <v>81.031166076660156</v>
      </c>
    </row>
    <row r="1102" spans="1:12" x14ac:dyDescent="0.25">
      <c r="A1102" s="5" t="str">
        <f t="shared" si="17"/>
        <v>1AllAll Customers1101021</v>
      </c>
      <c r="B1102" s="9">
        <v>1</v>
      </c>
      <c r="C1102" t="s">
        <v>129</v>
      </c>
      <c r="D1102" s="3" t="s">
        <v>136</v>
      </c>
      <c r="E1102" s="9">
        <v>11</v>
      </c>
      <c r="F1102" s="9">
        <v>0</v>
      </c>
      <c r="G1102" s="9">
        <v>10</v>
      </c>
      <c r="H1102" s="9">
        <v>21</v>
      </c>
      <c r="I1102" s="9">
        <v>1.9284334182739258</v>
      </c>
      <c r="J1102" s="9">
        <v>1.7417671680450439</v>
      </c>
      <c r="K1102" s="9">
        <v>2.3029830306768417E-2</v>
      </c>
      <c r="L1102" s="9">
        <v>77.732749938964844</v>
      </c>
    </row>
    <row r="1103" spans="1:12" x14ac:dyDescent="0.25">
      <c r="A1103" s="5" t="str">
        <f t="shared" si="17"/>
        <v>1AllAll Customers1101022</v>
      </c>
      <c r="B1103" s="9">
        <v>1</v>
      </c>
      <c r="C1103" t="s">
        <v>129</v>
      </c>
      <c r="D1103" s="3" t="s">
        <v>136</v>
      </c>
      <c r="E1103" s="9">
        <v>11</v>
      </c>
      <c r="F1103" s="9">
        <v>0</v>
      </c>
      <c r="G1103" s="9">
        <v>10</v>
      </c>
      <c r="H1103" s="9">
        <v>22</v>
      </c>
      <c r="I1103" s="9">
        <v>1.8297245502471924</v>
      </c>
      <c r="J1103" s="9">
        <v>2.1911005973815918</v>
      </c>
      <c r="K1103" s="9">
        <v>2.9960362240672112E-2</v>
      </c>
      <c r="L1103" s="9">
        <v>74.936729431152344</v>
      </c>
    </row>
    <row r="1104" spans="1:12" x14ac:dyDescent="0.25">
      <c r="A1104" s="5" t="str">
        <f t="shared" si="17"/>
        <v>1AllAll Customers1101023</v>
      </c>
      <c r="B1104" s="9">
        <v>1</v>
      </c>
      <c r="C1104" t="s">
        <v>129</v>
      </c>
      <c r="D1104" s="3" t="s">
        <v>136</v>
      </c>
      <c r="E1104" s="9">
        <v>11</v>
      </c>
      <c r="F1104" s="9">
        <v>0</v>
      </c>
      <c r="G1104" s="9">
        <v>10</v>
      </c>
      <c r="H1104" s="9">
        <v>23</v>
      </c>
      <c r="I1104" s="9">
        <v>1.6583734750747681</v>
      </c>
      <c r="J1104" s="9">
        <v>1.7746974229812622</v>
      </c>
      <c r="K1104" s="9">
        <v>2.0900968462228775E-2</v>
      </c>
      <c r="L1104" s="9">
        <v>72.683647155761719</v>
      </c>
    </row>
    <row r="1105" spans="1:12" x14ac:dyDescent="0.25">
      <c r="A1105" s="5" t="str">
        <f t="shared" si="17"/>
        <v>1AllAll Customers1101024</v>
      </c>
      <c r="B1105" s="9">
        <v>1</v>
      </c>
      <c r="C1105" t="s">
        <v>129</v>
      </c>
      <c r="D1105" s="3" t="s">
        <v>136</v>
      </c>
      <c r="E1105" s="9">
        <v>11</v>
      </c>
      <c r="F1105" s="9">
        <v>0</v>
      </c>
      <c r="G1105" s="9">
        <v>10</v>
      </c>
      <c r="H1105" s="9">
        <v>24</v>
      </c>
      <c r="I1105" s="9">
        <v>1.3903249502182007</v>
      </c>
      <c r="J1105" s="9">
        <v>1.4445933103561401</v>
      </c>
      <c r="K1105" s="9">
        <v>1.7181964591145515E-2</v>
      </c>
      <c r="L1105" s="9">
        <v>70.782135009765625</v>
      </c>
    </row>
    <row r="1106" spans="1:12" x14ac:dyDescent="0.25">
      <c r="A1106" s="5" t="str">
        <f t="shared" si="17"/>
        <v>1AllAll Customers11121</v>
      </c>
      <c r="B1106" s="9">
        <v>1</v>
      </c>
      <c r="C1106" t="s">
        <v>129</v>
      </c>
      <c r="D1106" t="s">
        <v>136</v>
      </c>
      <c r="E1106" s="9">
        <v>11</v>
      </c>
      <c r="F1106" s="9">
        <v>1</v>
      </c>
      <c r="G1106" s="9">
        <v>2</v>
      </c>
      <c r="H1106" s="9">
        <v>1</v>
      </c>
      <c r="I1106" s="9">
        <v>0.85377377271652222</v>
      </c>
      <c r="J1106" s="9">
        <v>0.85377377271652222</v>
      </c>
      <c r="K1106" s="9">
        <v>0</v>
      </c>
      <c r="L1106" s="9">
        <v>63.645893096923828</v>
      </c>
    </row>
    <row r="1107" spans="1:12" x14ac:dyDescent="0.25">
      <c r="A1107" s="5" t="str">
        <f t="shared" si="17"/>
        <v>1AllAll Customers11122</v>
      </c>
      <c r="B1107" s="9">
        <v>1</v>
      </c>
      <c r="C1107" t="s">
        <v>129</v>
      </c>
      <c r="D1107" t="s">
        <v>136</v>
      </c>
      <c r="E1107" s="9">
        <v>11</v>
      </c>
      <c r="F1107" s="9">
        <v>1</v>
      </c>
      <c r="G1107" s="9">
        <v>2</v>
      </c>
      <c r="H1107" s="9">
        <v>2</v>
      </c>
      <c r="I1107" s="9">
        <v>0.7412458062171936</v>
      </c>
      <c r="J1107" s="9">
        <v>0.7412458062171936</v>
      </c>
      <c r="K1107" s="9">
        <v>0</v>
      </c>
      <c r="L1107" s="9">
        <v>62.071407318115234</v>
      </c>
    </row>
    <row r="1108" spans="1:12" x14ac:dyDescent="0.25">
      <c r="A1108" s="5" t="str">
        <f t="shared" si="17"/>
        <v>1AllAll Customers11123</v>
      </c>
      <c r="B1108" s="9">
        <v>1</v>
      </c>
      <c r="C1108" t="s">
        <v>129</v>
      </c>
      <c r="D1108" t="s">
        <v>136</v>
      </c>
      <c r="E1108" s="9">
        <v>11</v>
      </c>
      <c r="F1108" s="9">
        <v>1</v>
      </c>
      <c r="G1108" s="9">
        <v>2</v>
      </c>
      <c r="H1108" s="9">
        <v>3</v>
      </c>
      <c r="I1108" s="9">
        <v>0.66838294267654419</v>
      </c>
      <c r="J1108" s="9">
        <v>0.66838294267654419</v>
      </c>
      <c r="K1108" s="9">
        <v>0</v>
      </c>
      <c r="L1108" s="9">
        <v>60.993293762207031</v>
      </c>
    </row>
    <row r="1109" spans="1:12" x14ac:dyDescent="0.25">
      <c r="A1109" s="5" t="str">
        <f t="shared" si="17"/>
        <v>1AllAll Customers11124</v>
      </c>
      <c r="B1109" s="9">
        <v>1</v>
      </c>
      <c r="C1109" t="s">
        <v>129</v>
      </c>
      <c r="D1109" t="s">
        <v>136</v>
      </c>
      <c r="E1109" s="9">
        <v>11</v>
      </c>
      <c r="F1109" s="9">
        <v>1</v>
      </c>
      <c r="G1109" s="9">
        <v>2</v>
      </c>
      <c r="H1109" s="9">
        <v>4</v>
      </c>
      <c r="I1109" s="9">
        <v>0.62039011716842651</v>
      </c>
      <c r="J1109" s="9">
        <v>0.62039011716842651</v>
      </c>
      <c r="K1109" s="9">
        <v>0</v>
      </c>
      <c r="L1109" s="9">
        <v>60.076126098632813</v>
      </c>
    </row>
    <row r="1110" spans="1:12" x14ac:dyDescent="0.25">
      <c r="A1110" s="5" t="str">
        <f t="shared" si="17"/>
        <v>1AllAll Customers11125</v>
      </c>
      <c r="B1110" s="9">
        <v>1</v>
      </c>
      <c r="C1110" t="s">
        <v>129</v>
      </c>
      <c r="D1110" t="s">
        <v>136</v>
      </c>
      <c r="E1110" s="9">
        <v>11</v>
      </c>
      <c r="F1110" s="9">
        <v>1</v>
      </c>
      <c r="G1110" s="9">
        <v>2</v>
      </c>
      <c r="H1110" s="9">
        <v>5</v>
      </c>
      <c r="I1110" s="9">
        <v>0.59363144636154175</v>
      </c>
      <c r="J1110" s="9">
        <v>0.59363144636154175</v>
      </c>
      <c r="K1110" s="9">
        <v>0</v>
      </c>
      <c r="L1110" s="9">
        <v>59.286067962646484</v>
      </c>
    </row>
    <row r="1111" spans="1:12" x14ac:dyDescent="0.25">
      <c r="A1111" s="5" t="str">
        <f t="shared" si="17"/>
        <v>1AllAll Customers11126</v>
      </c>
      <c r="B1111" s="9">
        <v>1</v>
      </c>
      <c r="C1111" t="s">
        <v>129</v>
      </c>
      <c r="D1111" t="s">
        <v>136</v>
      </c>
      <c r="E1111" s="9">
        <v>11</v>
      </c>
      <c r="F1111" s="9">
        <v>1</v>
      </c>
      <c r="G1111" s="9">
        <v>2</v>
      </c>
      <c r="H1111" s="9">
        <v>6</v>
      </c>
      <c r="I1111" s="9">
        <v>0.59280776977539063</v>
      </c>
      <c r="J1111" s="9">
        <v>0.59280776977539063</v>
      </c>
      <c r="K1111" s="9">
        <v>0</v>
      </c>
      <c r="L1111" s="9">
        <v>58.199974060058594</v>
      </c>
    </row>
    <row r="1112" spans="1:12" x14ac:dyDescent="0.25">
      <c r="A1112" s="5" t="str">
        <f t="shared" si="17"/>
        <v>1AllAll Customers11127</v>
      </c>
      <c r="B1112" s="9">
        <v>1</v>
      </c>
      <c r="C1112" t="s">
        <v>129</v>
      </c>
      <c r="D1112" t="s">
        <v>136</v>
      </c>
      <c r="E1112" s="9">
        <v>11</v>
      </c>
      <c r="F1112" s="9">
        <v>1</v>
      </c>
      <c r="G1112" s="9">
        <v>2</v>
      </c>
      <c r="H1112" s="9">
        <v>7</v>
      </c>
      <c r="I1112" s="9">
        <v>0.62413960695266724</v>
      </c>
      <c r="J1112" s="9">
        <v>0.62413960695266724</v>
      </c>
      <c r="K1112" s="9">
        <v>0</v>
      </c>
      <c r="L1112" s="9">
        <v>57.987358093261719</v>
      </c>
    </row>
    <row r="1113" spans="1:12" x14ac:dyDescent="0.25">
      <c r="A1113" s="5" t="str">
        <f t="shared" si="17"/>
        <v>1AllAll Customers11128</v>
      </c>
      <c r="B1113" s="9">
        <v>1</v>
      </c>
      <c r="C1113" t="s">
        <v>129</v>
      </c>
      <c r="D1113" t="s">
        <v>136</v>
      </c>
      <c r="E1113" s="9">
        <v>11</v>
      </c>
      <c r="F1113" s="9">
        <v>1</v>
      </c>
      <c r="G1113" s="9">
        <v>2</v>
      </c>
      <c r="H1113" s="9">
        <v>8</v>
      </c>
      <c r="I1113" s="9">
        <v>0.59308338165283203</v>
      </c>
      <c r="J1113" s="9">
        <v>0.59308338165283203</v>
      </c>
      <c r="K1113" s="9">
        <v>0</v>
      </c>
      <c r="L1113" s="9">
        <v>57.792304992675781</v>
      </c>
    </row>
    <row r="1114" spans="1:12" x14ac:dyDescent="0.25">
      <c r="A1114" s="5" t="str">
        <f t="shared" si="17"/>
        <v>1AllAll Customers11129</v>
      </c>
      <c r="B1114" s="9">
        <v>1</v>
      </c>
      <c r="C1114" t="s">
        <v>129</v>
      </c>
      <c r="D1114" t="s">
        <v>136</v>
      </c>
      <c r="E1114" s="9">
        <v>11</v>
      </c>
      <c r="F1114" s="9">
        <v>1</v>
      </c>
      <c r="G1114" s="9">
        <v>2</v>
      </c>
      <c r="H1114" s="9">
        <v>9</v>
      </c>
      <c r="I1114" s="9">
        <v>0.43980205059051514</v>
      </c>
      <c r="J1114" s="9">
        <v>0.43980205059051514</v>
      </c>
      <c r="K1114" s="9">
        <v>0</v>
      </c>
      <c r="L1114" s="9">
        <v>60.189037322998047</v>
      </c>
    </row>
    <row r="1115" spans="1:12" x14ac:dyDescent="0.25">
      <c r="A1115" s="5" t="str">
        <f t="shared" si="17"/>
        <v>1AllAll Customers111210</v>
      </c>
      <c r="B1115" s="9">
        <v>1</v>
      </c>
      <c r="C1115" t="s">
        <v>129</v>
      </c>
      <c r="D1115" t="s">
        <v>136</v>
      </c>
      <c r="E1115" s="9">
        <v>11</v>
      </c>
      <c r="F1115" s="9">
        <v>1</v>
      </c>
      <c r="G1115" s="9">
        <v>2</v>
      </c>
      <c r="H1115" s="9">
        <v>10</v>
      </c>
      <c r="I1115" s="9">
        <v>0.32265779376029968</v>
      </c>
      <c r="J1115" s="9">
        <v>0.32265779376029968</v>
      </c>
      <c r="K1115" s="9">
        <v>0</v>
      </c>
      <c r="L1115" s="9">
        <v>65.382926940917969</v>
      </c>
    </row>
    <row r="1116" spans="1:12" x14ac:dyDescent="0.25">
      <c r="A1116" s="5" t="str">
        <f t="shared" si="17"/>
        <v>1AllAll Customers111211</v>
      </c>
      <c r="B1116" s="9">
        <v>1</v>
      </c>
      <c r="C1116" t="s">
        <v>129</v>
      </c>
      <c r="D1116" t="s">
        <v>136</v>
      </c>
      <c r="E1116" s="9">
        <v>11</v>
      </c>
      <c r="F1116" s="9">
        <v>1</v>
      </c>
      <c r="G1116" s="9">
        <v>2</v>
      </c>
      <c r="H1116" s="9">
        <v>11</v>
      </c>
      <c r="I1116" s="9">
        <v>0.22993533313274384</v>
      </c>
      <c r="J1116" s="9">
        <v>0.22993533313274384</v>
      </c>
      <c r="K1116" s="9">
        <v>0</v>
      </c>
      <c r="L1116" s="9">
        <v>71.919578552246094</v>
      </c>
    </row>
    <row r="1117" spans="1:12" x14ac:dyDescent="0.25">
      <c r="A1117" s="5" t="str">
        <f t="shared" si="17"/>
        <v>1AllAll Customers111212</v>
      </c>
      <c r="B1117" s="9">
        <v>1</v>
      </c>
      <c r="C1117" t="s">
        <v>129</v>
      </c>
      <c r="D1117" t="s">
        <v>136</v>
      </c>
      <c r="E1117" s="9">
        <v>11</v>
      </c>
      <c r="F1117" s="9">
        <v>1</v>
      </c>
      <c r="G1117" s="9">
        <v>2</v>
      </c>
      <c r="H1117" s="9">
        <v>12</v>
      </c>
      <c r="I1117" s="9">
        <v>0.14184790849685669</v>
      </c>
      <c r="J1117" s="9">
        <v>0.14184790849685669</v>
      </c>
      <c r="K1117" s="9">
        <v>0</v>
      </c>
      <c r="L1117" s="9">
        <v>77.713096618652344</v>
      </c>
    </row>
    <row r="1118" spans="1:12" x14ac:dyDescent="0.25">
      <c r="A1118" s="5" t="str">
        <f t="shared" si="17"/>
        <v>1AllAll Customers111213</v>
      </c>
      <c r="B1118" s="9">
        <v>1</v>
      </c>
      <c r="C1118" t="s">
        <v>129</v>
      </c>
      <c r="D1118" t="s">
        <v>136</v>
      </c>
      <c r="E1118" s="9">
        <v>11</v>
      </c>
      <c r="F1118" s="9">
        <v>1</v>
      </c>
      <c r="G1118" s="9">
        <v>2</v>
      </c>
      <c r="H1118" s="9">
        <v>13</v>
      </c>
      <c r="I1118" s="9">
        <v>0.18011268973350525</v>
      </c>
      <c r="J1118" s="9">
        <v>0.18011268973350525</v>
      </c>
      <c r="K1118" s="9">
        <v>0</v>
      </c>
      <c r="L1118" s="9">
        <v>81.818374633789063</v>
      </c>
    </row>
    <row r="1119" spans="1:12" x14ac:dyDescent="0.25">
      <c r="A1119" s="5" t="str">
        <f t="shared" si="17"/>
        <v>1AllAll Customers111214</v>
      </c>
      <c r="B1119" s="9">
        <v>1</v>
      </c>
      <c r="C1119" t="s">
        <v>129</v>
      </c>
      <c r="D1119" t="s">
        <v>136</v>
      </c>
      <c r="E1119" s="9">
        <v>11</v>
      </c>
      <c r="F1119" s="9">
        <v>1</v>
      </c>
      <c r="G1119" s="9">
        <v>2</v>
      </c>
      <c r="H1119" s="9">
        <v>14</v>
      </c>
      <c r="I1119" s="9">
        <v>0.30191856622695923</v>
      </c>
      <c r="J1119" s="9">
        <v>0.30191856622695923</v>
      </c>
      <c r="K1119" s="9">
        <v>0</v>
      </c>
      <c r="L1119" s="9">
        <v>84.306388854980469</v>
      </c>
    </row>
    <row r="1120" spans="1:12" x14ac:dyDescent="0.25">
      <c r="A1120" s="5" t="str">
        <f t="shared" si="17"/>
        <v>1AllAll Customers111215</v>
      </c>
      <c r="B1120" s="9">
        <v>1</v>
      </c>
      <c r="C1120" t="s">
        <v>129</v>
      </c>
      <c r="D1120" t="s">
        <v>136</v>
      </c>
      <c r="E1120" s="9">
        <v>11</v>
      </c>
      <c r="F1120" s="9">
        <v>1</v>
      </c>
      <c r="G1120" s="9">
        <v>2</v>
      </c>
      <c r="H1120" s="9">
        <v>15</v>
      </c>
      <c r="I1120" s="9">
        <v>0.48806154727935791</v>
      </c>
      <c r="J1120" s="9">
        <v>0.48806154727935791</v>
      </c>
      <c r="K1120" s="9">
        <v>0</v>
      </c>
      <c r="L1120" s="9">
        <v>85.5675048828125</v>
      </c>
    </row>
    <row r="1121" spans="1:12" x14ac:dyDescent="0.25">
      <c r="A1121" s="5" t="str">
        <f t="shared" si="17"/>
        <v>1AllAll Customers111216</v>
      </c>
      <c r="B1121" s="9">
        <v>1</v>
      </c>
      <c r="C1121" t="s">
        <v>129</v>
      </c>
      <c r="D1121" t="s">
        <v>136</v>
      </c>
      <c r="E1121" s="9">
        <v>11</v>
      </c>
      <c r="F1121" s="9">
        <v>1</v>
      </c>
      <c r="G1121" s="9">
        <v>2</v>
      </c>
      <c r="H1121" s="9">
        <v>16</v>
      </c>
      <c r="I1121" s="9">
        <v>0.74307537078857422</v>
      </c>
      <c r="J1121" s="9">
        <v>0.74307537078857422</v>
      </c>
      <c r="K1121" s="9">
        <v>0</v>
      </c>
      <c r="L1121" s="9">
        <v>85.637504577636719</v>
      </c>
    </row>
    <row r="1122" spans="1:12" x14ac:dyDescent="0.25">
      <c r="A1122" s="5" t="str">
        <f t="shared" si="17"/>
        <v>1AllAll Customers111217</v>
      </c>
      <c r="B1122" s="9">
        <v>1</v>
      </c>
      <c r="C1122" t="s">
        <v>129</v>
      </c>
      <c r="D1122" t="s">
        <v>136</v>
      </c>
      <c r="E1122" s="9">
        <v>11</v>
      </c>
      <c r="F1122" s="9">
        <v>1</v>
      </c>
      <c r="G1122" s="9">
        <v>2</v>
      </c>
      <c r="H1122" s="9">
        <v>17</v>
      </c>
      <c r="I1122" s="9">
        <v>0.9934428334236145</v>
      </c>
      <c r="J1122" s="9">
        <v>0.4470248818397522</v>
      </c>
      <c r="K1122" s="9">
        <v>2.2251846268773079E-2</v>
      </c>
      <c r="L1122" s="9">
        <v>84.548439025878906</v>
      </c>
    </row>
    <row r="1123" spans="1:12" x14ac:dyDescent="0.25">
      <c r="A1123" s="5" t="str">
        <f t="shared" si="17"/>
        <v>1AllAll Customers111218</v>
      </c>
      <c r="B1123" s="9">
        <v>1</v>
      </c>
      <c r="C1123" t="s">
        <v>129</v>
      </c>
      <c r="D1123" t="s">
        <v>136</v>
      </c>
      <c r="E1123" s="9">
        <v>11</v>
      </c>
      <c r="F1123" s="9">
        <v>1</v>
      </c>
      <c r="G1123" s="9">
        <v>2</v>
      </c>
      <c r="H1123" s="9">
        <v>18</v>
      </c>
      <c r="I1123" s="9">
        <v>1.2359105348587036</v>
      </c>
      <c r="J1123" s="9">
        <v>0.83022022247314453</v>
      </c>
      <c r="K1123" s="9">
        <v>4.5515701174736023E-2</v>
      </c>
      <c r="L1123" s="9">
        <v>81.704315185546875</v>
      </c>
    </row>
    <row r="1124" spans="1:12" x14ac:dyDescent="0.25">
      <c r="A1124" s="5" t="str">
        <f t="shared" si="17"/>
        <v>1AllAll Customers111219</v>
      </c>
      <c r="B1124" s="9">
        <v>1</v>
      </c>
      <c r="C1124" t="s">
        <v>129</v>
      </c>
      <c r="D1124" t="s">
        <v>136</v>
      </c>
      <c r="E1124" s="9">
        <v>11</v>
      </c>
      <c r="F1124" s="9">
        <v>1</v>
      </c>
      <c r="G1124" s="9">
        <v>2</v>
      </c>
      <c r="H1124" s="9">
        <v>19</v>
      </c>
      <c r="I1124" s="9">
        <v>1.3950496912002563</v>
      </c>
      <c r="J1124" s="9">
        <v>1.1771197319030762</v>
      </c>
      <c r="K1124" s="9">
        <v>3.5913862287998199E-2</v>
      </c>
      <c r="L1124" s="9">
        <v>77.974105834960938</v>
      </c>
    </row>
    <row r="1125" spans="1:12" x14ac:dyDescent="0.25">
      <c r="A1125" s="5" t="str">
        <f t="shared" si="17"/>
        <v>1AllAll Customers111220</v>
      </c>
      <c r="B1125" s="9">
        <v>1</v>
      </c>
      <c r="C1125" t="s">
        <v>129</v>
      </c>
      <c r="D1125" t="s">
        <v>136</v>
      </c>
      <c r="E1125" s="9">
        <v>11</v>
      </c>
      <c r="F1125" s="9">
        <v>1</v>
      </c>
      <c r="G1125" s="9">
        <v>2</v>
      </c>
      <c r="H1125" s="9">
        <v>20</v>
      </c>
      <c r="I1125" s="9">
        <v>1.4116334915161133</v>
      </c>
      <c r="J1125" s="9">
        <v>1.2452582120895386</v>
      </c>
      <c r="K1125" s="9">
        <v>2.886541560292244E-2</v>
      </c>
      <c r="L1125" s="9">
        <v>75.259574890136719</v>
      </c>
    </row>
    <row r="1126" spans="1:12" x14ac:dyDescent="0.25">
      <c r="A1126" s="5" t="str">
        <f t="shared" si="17"/>
        <v>1AllAll Customers111221</v>
      </c>
      <c r="B1126" s="9">
        <v>1</v>
      </c>
      <c r="C1126" t="s">
        <v>129</v>
      </c>
      <c r="D1126" t="s">
        <v>136</v>
      </c>
      <c r="E1126" s="9">
        <v>11</v>
      </c>
      <c r="F1126" s="9">
        <v>1</v>
      </c>
      <c r="G1126" s="9">
        <v>2</v>
      </c>
      <c r="H1126" s="9">
        <v>21</v>
      </c>
      <c r="I1126" s="9">
        <v>1.4044886827468872</v>
      </c>
      <c r="J1126" s="9">
        <v>1.2592320442199707</v>
      </c>
      <c r="K1126" s="9">
        <v>3.512299433350563E-2</v>
      </c>
      <c r="L1126" s="9">
        <v>72.685508728027344</v>
      </c>
    </row>
    <row r="1127" spans="1:12" x14ac:dyDescent="0.25">
      <c r="A1127" s="5" t="str">
        <f t="shared" si="17"/>
        <v>1AllAll Customers111222</v>
      </c>
      <c r="B1127" s="9">
        <v>1</v>
      </c>
      <c r="C1127" t="s">
        <v>129</v>
      </c>
      <c r="D1127" t="s">
        <v>136</v>
      </c>
      <c r="E1127" s="9">
        <v>11</v>
      </c>
      <c r="F1127" s="9">
        <v>1</v>
      </c>
      <c r="G1127" s="9">
        <v>2</v>
      </c>
      <c r="H1127" s="9">
        <v>22</v>
      </c>
      <c r="I1127" s="9">
        <v>1.3459823131561279</v>
      </c>
      <c r="J1127" s="9">
        <v>1.6576248407363892</v>
      </c>
      <c r="K1127" s="9">
        <v>4.5893188565969467E-2</v>
      </c>
      <c r="L1127" s="9">
        <v>70.721672058105469</v>
      </c>
    </row>
    <row r="1128" spans="1:12" x14ac:dyDescent="0.25">
      <c r="A1128" s="5" t="str">
        <f t="shared" si="17"/>
        <v>1AllAll Customers111223</v>
      </c>
      <c r="B1128" s="9">
        <v>1</v>
      </c>
      <c r="C1128" t="s">
        <v>129</v>
      </c>
      <c r="D1128" t="s">
        <v>136</v>
      </c>
      <c r="E1128" s="9">
        <v>11</v>
      </c>
      <c r="F1128" s="9">
        <v>1</v>
      </c>
      <c r="G1128" s="9">
        <v>2</v>
      </c>
      <c r="H1128" s="9">
        <v>23</v>
      </c>
      <c r="I1128" s="9">
        <v>1.2423782348632813</v>
      </c>
      <c r="J1128" s="9">
        <v>1.3318179845809937</v>
      </c>
      <c r="K1128" s="9">
        <v>3.090103343129158E-2</v>
      </c>
      <c r="L1128" s="9">
        <v>68.684539794921875</v>
      </c>
    </row>
    <row r="1129" spans="1:12" x14ac:dyDescent="0.25">
      <c r="A1129" s="5" t="str">
        <f t="shared" si="17"/>
        <v>1AllAll Customers111224</v>
      </c>
      <c r="B1129" s="9">
        <v>1</v>
      </c>
      <c r="C1129" t="s">
        <v>129</v>
      </c>
      <c r="D1129" t="s">
        <v>136</v>
      </c>
      <c r="E1129" s="9">
        <v>11</v>
      </c>
      <c r="F1129" s="9">
        <v>1</v>
      </c>
      <c r="G1129" s="9">
        <v>2</v>
      </c>
      <c r="H1129" s="9">
        <v>24</v>
      </c>
      <c r="I1129" s="9">
        <v>1.0603982210159302</v>
      </c>
      <c r="J1129" s="9">
        <v>1.0943148136138916</v>
      </c>
      <c r="K1129" s="9">
        <v>2.4911284446716309E-2</v>
      </c>
      <c r="L1129" s="9">
        <v>66.957176208496094</v>
      </c>
    </row>
    <row r="1130" spans="1:12" x14ac:dyDescent="0.25">
      <c r="A1130" s="5" t="str">
        <f t="shared" si="17"/>
        <v>1AllAll Customers111101</v>
      </c>
      <c r="B1130" s="9">
        <v>1</v>
      </c>
      <c r="C1130" t="s">
        <v>129</v>
      </c>
      <c r="D1130" t="s">
        <v>136</v>
      </c>
      <c r="E1130" s="9">
        <v>11</v>
      </c>
      <c r="F1130" s="9">
        <v>1</v>
      </c>
      <c r="G1130" s="9">
        <v>10</v>
      </c>
      <c r="H1130" s="9">
        <v>1</v>
      </c>
      <c r="I1130" s="9">
        <v>1.127297043800354</v>
      </c>
      <c r="J1130" s="9">
        <v>1.127297043800354</v>
      </c>
      <c r="K1130" s="9">
        <v>0</v>
      </c>
      <c r="L1130" s="9">
        <v>69.987350463867188</v>
      </c>
    </row>
    <row r="1131" spans="1:12" x14ac:dyDescent="0.25">
      <c r="A1131" s="5" t="str">
        <f t="shared" si="17"/>
        <v>1AllAll Customers111102</v>
      </c>
      <c r="B1131" s="9">
        <v>1</v>
      </c>
      <c r="C1131" t="s">
        <v>129</v>
      </c>
      <c r="D1131" t="s">
        <v>136</v>
      </c>
      <c r="E1131" s="9">
        <v>11</v>
      </c>
      <c r="F1131" s="9">
        <v>1</v>
      </c>
      <c r="G1131" s="9">
        <v>10</v>
      </c>
      <c r="H1131" s="9">
        <v>2</v>
      </c>
      <c r="I1131" s="9">
        <v>0.93523669242858887</v>
      </c>
      <c r="J1131" s="9">
        <v>0.93523669242858887</v>
      </c>
      <c r="K1131" s="9">
        <v>0</v>
      </c>
      <c r="L1131" s="9">
        <v>68.395042419433594</v>
      </c>
    </row>
    <row r="1132" spans="1:12" x14ac:dyDescent="0.25">
      <c r="A1132" s="5" t="str">
        <f t="shared" si="17"/>
        <v>1AllAll Customers111103</v>
      </c>
      <c r="B1132" s="9">
        <v>1</v>
      </c>
      <c r="C1132" t="s">
        <v>129</v>
      </c>
      <c r="D1132" t="s">
        <v>136</v>
      </c>
      <c r="E1132" s="9">
        <v>11</v>
      </c>
      <c r="F1132" s="9">
        <v>1</v>
      </c>
      <c r="G1132" s="9">
        <v>10</v>
      </c>
      <c r="H1132" s="9">
        <v>3</v>
      </c>
      <c r="I1132" s="9">
        <v>0.82791602611541748</v>
      </c>
      <c r="J1132" s="9">
        <v>0.82791602611541748</v>
      </c>
      <c r="K1132" s="9">
        <v>0</v>
      </c>
      <c r="L1132" s="9">
        <v>67.591072082519531</v>
      </c>
    </row>
    <row r="1133" spans="1:12" x14ac:dyDescent="0.25">
      <c r="A1133" s="5" t="str">
        <f t="shared" si="17"/>
        <v>1AllAll Customers111104</v>
      </c>
      <c r="B1133" s="9">
        <v>1</v>
      </c>
      <c r="C1133" t="s">
        <v>129</v>
      </c>
      <c r="D1133" t="s">
        <v>136</v>
      </c>
      <c r="E1133" s="9">
        <v>11</v>
      </c>
      <c r="F1133" s="9">
        <v>1</v>
      </c>
      <c r="G1133" s="9">
        <v>10</v>
      </c>
      <c r="H1133" s="9">
        <v>4</v>
      </c>
      <c r="I1133" s="9">
        <v>0.72871845960617065</v>
      </c>
      <c r="J1133" s="9">
        <v>0.72871845960617065</v>
      </c>
      <c r="K1133" s="9">
        <v>0</v>
      </c>
      <c r="L1133" s="9">
        <v>66.053665161132813</v>
      </c>
    </row>
    <row r="1134" spans="1:12" x14ac:dyDescent="0.25">
      <c r="A1134" s="5" t="str">
        <f t="shared" si="17"/>
        <v>1AllAll Customers111105</v>
      </c>
      <c r="B1134" s="9">
        <v>1</v>
      </c>
      <c r="C1134" t="s">
        <v>129</v>
      </c>
      <c r="D1134" t="s">
        <v>136</v>
      </c>
      <c r="E1134" s="9">
        <v>11</v>
      </c>
      <c r="F1134" s="9">
        <v>1</v>
      </c>
      <c r="G1134" s="9">
        <v>10</v>
      </c>
      <c r="H1134" s="9">
        <v>5</v>
      </c>
      <c r="I1134" s="9">
        <v>0.67763310670852661</v>
      </c>
      <c r="J1134" s="9">
        <v>0.67763310670852661</v>
      </c>
      <c r="K1134" s="9">
        <v>0</v>
      </c>
      <c r="L1134" s="9">
        <v>65.210090637207031</v>
      </c>
    </row>
    <row r="1135" spans="1:12" x14ac:dyDescent="0.25">
      <c r="A1135" s="5" t="str">
        <f t="shared" si="17"/>
        <v>1AllAll Customers111106</v>
      </c>
      <c r="B1135" s="9">
        <v>1</v>
      </c>
      <c r="C1135" t="s">
        <v>129</v>
      </c>
      <c r="D1135" t="s">
        <v>136</v>
      </c>
      <c r="E1135" s="9">
        <v>11</v>
      </c>
      <c r="F1135" s="9">
        <v>1</v>
      </c>
      <c r="G1135" s="9">
        <v>10</v>
      </c>
      <c r="H1135" s="9">
        <v>6</v>
      </c>
      <c r="I1135" s="9">
        <v>0.65761619806289673</v>
      </c>
      <c r="J1135" s="9">
        <v>0.65761619806289673</v>
      </c>
      <c r="K1135" s="9">
        <v>0</v>
      </c>
      <c r="L1135" s="9">
        <v>64.498954772949219</v>
      </c>
    </row>
    <row r="1136" spans="1:12" x14ac:dyDescent="0.25">
      <c r="A1136" s="5" t="str">
        <f t="shared" si="17"/>
        <v>1AllAll Customers111107</v>
      </c>
      <c r="B1136" s="9">
        <v>1</v>
      </c>
      <c r="C1136" t="s">
        <v>129</v>
      </c>
      <c r="D1136" t="s">
        <v>136</v>
      </c>
      <c r="E1136" s="9">
        <v>11</v>
      </c>
      <c r="F1136" s="9">
        <v>1</v>
      </c>
      <c r="G1136" s="9">
        <v>10</v>
      </c>
      <c r="H1136" s="9">
        <v>7</v>
      </c>
      <c r="I1136" s="9">
        <v>0.6703261137008667</v>
      </c>
      <c r="J1136" s="9">
        <v>0.6703261137008667</v>
      </c>
      <c r="K1136" s="9">
        <v>0</v>
      </c>
      <c r="L1136" s="9">
        <v>64.221908569335938</v>
      </c>
    </row>
    <row r="1137" spans="1:12" x14ac:dyDescent="0.25">
      <c r="A1137" s="5" t="str">
        <f t="shared" si="17"/>
        <v>1AllAll Customers111108</v>
      </c>
      <c r="B1137" s="9">
        <v>1</v>
      </c>
      <c r="C1137" t="s">
        <v>129</v>
      </c>
      <c r="D1137" t="s">
        <v>136</v>
      </c>
      <c r="E1137" s="9">
        <v>11</v>
      </c>
      <c r="F1137" s="9">
        <v>1</v>
      </c>
      <c r="G1137" s="9">
        <v>10</v>
      </c>
      <c r="H1137" s="9">
        <v>8</v>
      </c>
      <c r="I1137" s="9">
        <v>0.65464609861373901</v>
      </c>
      <c r="J1137" s="9">
        <v>0.65464609861373901</v>
      </c>
      <c r="K1137" s="9">
        <v>0</v>
      </c>
      <c r="L1137" s="9">
        <v>64.695350646972656</v>
      </c>
    </row>
    <row r="1138" spans="1:12" x14ac:dyDescent="0.25">
      <c r="A1138" s="5" t="str">
        <f t="shared" si="17"/>
        <v>1AllAll Customers111109</v>
      </c>
      <c r="B1138" s="9">
        <v>1</v>
      </c>
      <c r="C1138" t="s">
        <v>129</v>
      </c>
      <c r="D1138" t="s">
        <v>136</v>
      </c>
      <c r="E1138" s="9">
        <v>11</v>
      </c>
      <c r="F1138" s="9">
        <v>1</v>
      </c>
      <c r="G1138" s="9">
        <v>10</v>
      </c>
      <c r="H1138" s="9">
        <v>9</v>
      </c>
      <c r="I1138" s="9">
        <v>0.52900499105453491</v>
      </c>
      <c r="J1138" s="9">
        <v>0.52900499105453491</v>
      </c>
      <c r="K1138" s="9">
        <v>0</v>
      </c>
      <c r="L1138" s="9">
        <v>66.345001220703125</v>
      </c>
    </row>
    <row r="1139" spans="1:12" x14ac:dyDescent="0.25">
      <c r="A1139" s="5" t="str">
        <f t="shared" si="17"/>
        <v>1AllAll Customers1111010</v>
      </c>
      <c r="B1139" s="9">
        <v>1</v>
      </c>
      <c r="C1139" t="s">
        <v>129</v>
      </c>
      <c r="D1139" t="s">
        <v>136</v>
      </c>
      <c r="E1139" s="9">
        <v>11</v>
      </c>
      <c r="F1139" s="9">
        <v>1</v>
      </c>
      <c r="G1139" s="9">
        <v>10</v>
      </c>
      <c r="H1139" s="9">
        <v>10</v>
      </c>
      <c r="I1139" s="9">
        <v>0.46159365773200989</v>
      </c>
      <c r="J1139" s="9">
        <v>0.46159365773200989</v>
      </c>
      <c r="K1139" s="9">
        <v>0</v>
      </c>
      <c r="L1139" s="9">
        <v>70.978126525878906</v>
      </c>
    </row>
    <row r="1140" spans="1:12" x14ac:dyDescent="0.25">
      <c r="A1140" s="5" t="str">
        <f t="shared" si="17"/>
        <v>1AllAll Customers1111011</v>
      </c>
      <c r="B1140" s="9">
        <v>1</v>
      </c>
      <c r="C1140" t="s">
        <v>129</v>
      </c>
      <c r="D1140" t="s">
        <v>136</v>
      </c>
      <c r="E1140" s="9">
        <v>11</v>
      </c>
      <c r="F1140" s="9">
        <v>1</v>
      </c>
      <c r="G1140" s="9">
        <v>10</v>
      </c>
      <c r="H1140" s="9">
        <v>11</v>
      </c>
      <c r="I1140" s="9">
        <v>0.46764609217643738</v>
      </c>
      <c r="J1140" s="9">
        <v>0.46764609217643738</v>
      </c>
      <c r="K1140" s="9">
        <v>0</v>
      </c>
      <c r="L1140" s="9">
        <v>78.152412414550781</v>
      </c>
    </row>
    <row r="1141" spans="1:12" x14ac:dyDescent="0.25">
      <c r="A1141" s="5" t="str">
        <f t="shared" si="17"/>
        <v>1AllAll Customers1111012</v>
      </c>
      <c r="B1141" s="9">
        <v>1</v>
      </c>
      <c r="C1141" t="s">
        <v>129</v>
      </c>
      <c r="D1141" t="s">
        <v>136</v>
      </c>
      <c r="E1141" s="9">
        <v>11</v>
      </c>
      <c r="F1141" s="9">
        <v>1</v>
      </c>
      <c r="G1141" s="9">
        <v>10</v>
      </c>
      <c r="H1141" s="9">
        <v>12</v>
      </c>
      <c r="I1141" s="9">
        <v>0.47700768709182739</v>
      </c>
      <c r="J1141" s="9">
        <v>0.47700768709182739</v>
      </c>
      <c r="K1141" s="9">
        <v>0</v>
      </c>
      <c r="L1141" s="9">
        <v>84.095291137695313</v>
      </c>
    </row>
    <row r="1142" spans="1:12" x14ac:dyDescent="0.25">
      <c r="A1142" s="5" t="str">
        <f t="shared" si="17"/>
        <v>1AllAll Customers1111013</v>
      </c>
      <c r="B1142" s="9">
        <v>1</v>
      </c>
      <c r="C1142" t="s">
        <v>129</v>
      </c>
      <c r="D1142" t="s">
        <v>136</v>
      </c>
      <c r="E1142" s="9">
        <v>11</v>
      </c>
      <c r="F1142" s="9">
        <v>1</v>
      </c>
      <c r="G1142" s="9">
        <v>10</v>
      </c>
      <c r="H1142" s="9">
        <v>13</v>
      </c>
      <c r="I1142" s="9">
        <v>0.634552001953125</v>
      </c>
      <c r="J1142" s="9">
        <v>0.634552001953125</v>
      </c>
      <c r="K1142" s="9">
        <v>0</v>
      </c>
      <c r="L1142" s="9">
        <v>87.521270751953125</v>
      </c>
    </row>
    <row r="1143" spans="1:12" x14ac:dyDescent="0.25">
      <c r="A1143" s="5" t="str">
        <f t="shared" si="17"/>
        <v>1AllAll Customers1111014</v>
      </c>
      <c r="B1143" s="9">
        <v>1</v>
      </c>
      <c r="C1143" t="s">
        <v>129</v>
      </c>
      <c r="D1143" t="s">
        <v>136</v>
      </c>
      <c r="E1143" s="9">
        <v>11</v>
      </c>
      <c r="F1143" s="9">
        <v>1</v>
      </c>
      <c r="G1143" s="9">
        <v>10</v>
      </c>
      <c r="H1143" s="9">
        <v>14</v>
      </c>
      <c r="I1143" s="9">
        <v>0.85930973291397095</v>
      </c>
      <c r="J1143" s="9">
        <v>0.85930973291397095</v>
      </c>
      <c r="K1143" s="9">
        <v>0</v>
      </c>
      <c r="L1143" s="9">
        <v>89.348281860351563</v>
      </c>
    </row>
    <row r="1144" spans="1:12" x14ac:dyDescent="0.25">
      <c r="A1144" s="5" t="str">
        <f t="shared" si="17"/>
        <v>1AllAll Customers1111015</v>
      </c>
      <c r="B1144" s="9">
        <v>1</v>
      </c>
      <c r="C1144" t="s">
        <v>129</v>
      </c>
      <c r="D1144" t="s">
        <v>136</v>
      </c>
      <c r="E1144" s="9">
        <v>11</v>
      </c>
      <c r="F1144" s="9">
        <v>1</v>
      </c>
      <c r="G1144" s="9">
        <v>10</v>
      </c>
      <c r="H1144" s="9">
        <v>15</v>
      </c>
      <c r="I1144" s="9">
        <v>1.1125786304473877</v>
      </c>
      <c r="J1144" s="9">
        <v>1.1125786304473877</v>
      </c>
      <c r="K1144" s="9">
        <v>0</v>
      </c>
      <c r="L1144" s="9">
        <v>90.058769226074219</v>
      </c>
    </row>
    <row r="1145" spans="1:12" x14ac:dyDescent="0.25">
      <c r="A1145" s="5" t="str">
        <f t="shared" si="17"/>
        <v>1AllAll Customers1111016</v>
      </c>
      <c r="B1145" s="9">
        <v>1</v>
      </c>
      <c r="C1145" t="s">
        <v>129</v>
      </c>
      <c r="D1145" t="s">
        <v>136</v>
      </c>
      <c r="E1145" s="9">
        <v>11</v>
      </c>
      <c r="F1145" s="9">
        <v>1</v>
      </c>
      <c r="G1145" s="9">
        <v>10</v>
      </c>
      <c r="H1145" s="9">
        <v>16</v>
      </c>
      <c r="I1145" s="9">
        <v>1.4114625453948975</v>
      </c>
      <c r="J1145" s="9">
        <v>1.4114625453948975</v>
      </c>
      <c r="K1145" s="9">
        <v>0</v>
      </c>
      <c r="L1145" s="9">
        <v>90.232597351074219</v>
      </c>
    </row>
    <row r="1146" spans="1:12" x14ac:dyDescent="0.25">
      <c r="A1146" s="5" t="str">
        <f t="shared" si="17"/>
        <v>1AllAll Customers1111017</v>
      </c>
      <c r="B1146" s="9">
        <v>1</v>
      </c>
      <c r="C1146" t="s">
        <v>129</v>
      </c>
      <c r="D1146" t="s">
        <v>136</v>
      </c>
      <c r="E1146" s="9">
        <v>11</v>
      </c>
      <c r="F1146" s="9">
        <v>1</v>
      </c>
      <c r="G1146" s="9">
        <v>10</v>
      </c>
      <c r="H1146" s="9">
        <v>17</v>
      </c>
      <c r="I1146" s="9">
        <v>1.6747052669525146</v>
      </c>
      <c r="J1146" s="9">
        <v>0.73324835300445557</v>
      </c>
      <c r="K1146" s="9">
        <v>1.4815401285886765E-2</v>
      </c>
      <c r="L1146" s="9">
        <v>89.575973510742188</v>
      </c>
    </row>
    <row r="1147" spans="1:12" x14ac:dyDescent="0.25">
      <c r="A1147" s="5" t="str">
        <f t="shared" si="17"/>
        <v>1AllAll Customers1111018</v>
      </c>
      <c r="B1147" s="9">
        <v>1</v>
      </c>
      <c r="C1147" t="s">
        <v>129</v>
      </c>
      <c r="D1147" t="s">
        <v>136</v>
      </c>
      <c r="E1147" s="9">
        <v>11</v>
      </c>
      <c r="F1147" s="9">
        <v>1</v>
      </c>
      <c r="G1147" s="9">
        <v>10</v>
      </c>
      <c r="H1147" s="9">
        <v>18</v>
      </c>
      <c r="I1147" s="9">
        <v>1.9118204116821289</v>
      </c>
      <c r="J1147" s="9">
        <v>1.3871629238128662</v>
      </c>
      <c r="K1147" s="9">
        <v>2.9184477403759956E-2</v>
      </c>
      <c r="L1147" s="9">
        <v>87.839561462402344</v>
      </c>
    </row>
    <row r="1148" spans="1:12" x14ac:dyDescent="0.25">
      <c r="A1148" s="5" t="str">
        <f t="shared" si="17"/>
        <v>1AllAll Customers1111019</v>
      </c>
      <c r="B1148" s="9">
        <v>1</v>
      </c>
      <c r="C1148" t="s">
        <v>129</v>
      </c>
      <c r="D1148" t="s">
        <v>136</v>
      </c>
      <c r="E1148" s="9">
        <v>11</v>
      </c>
      <c r="F1148" s="9">
        <v>1</v>
      </c>
      <c r="G1148" s="9">
        <v>10</v>
      </c>
      <c r="H1148" s="9">
        <v>19</v>
      </c>
      <c r="I1148" s="9">
        <v>2.0407180786132813</v>
      </c>
      <c r="J1148" s="9">
        <v>1.7340527772903442</v>
      </c>
      <c r="K1148" s="9">
        <v>2.2318879142403603E-2</v>
      </c>
      <c r="L1148" s="9">
        <v>84.790718078613281</v>
      </c>
    </row>
    <row r="1149" spans="1:12" x14ac:dyDescent="0.25">
      <c r="A1149" s="5" t="str">
        <f t="shared" si="17"/>
        <v>1AllAll Customers1111020</v>
      </c>
      <c r="B1149" s="9">
        <v>1</v>
      </c>
      <c r="C1149" t="s">
        <v>129</v>
      </c>
      <c r="D1149" t="s">
        <v>136</v>
      </c>
      <c r="E1149" s="9">
        <v>11</v>
      </c>
      <c r="F1149" s="9">
        <v>1</v>
      </c>
      <c r="G1149" s="9">
        <v>10</v>
      </c>
      <c r="H1149" s="9">
        <v>20</v>
      </c>
      <c r="I1149" s="9">
        <v>1.9894297122955322</v>
      </c>
      <c r="J1149" s="9">
        <v>1.7757019996643066</v>
      </c>
      <c r="K1149" s="9">
        <v>1.5854200348258018E-2</v>
      </c>
      <c r="L1149" s="9">
        <v>81.031166076660156</v>
      </c>
    </row>
    <row r="1150" spans="1:12" x14ac:dyDescent="0.25">
      <c r="A1150" s="5" t="str">
        <f t="shared" si="17"/>
        <v>1AllAll Customers1111021</v>
      </c>
      <c r="B1150" s="9">
        <v>1</v>
      </c>
      <c r="C1150" t="s">
        <v>129</v>
      </c>
      <c r="D1150" t="s">
        <v>136</v>
      </c>
      <c r="E1150" s="9">
        <v>11</v>
      </c>
      <c r="F1150" s="9">
        <v>1</v>
      </c>
      <c r="G1150" s="9">
        <v>10</v>
      </c>
      <c r="H1150" s="9">
        <v>21</v>
      </c>
      <c r="I1150" s="9">
        <v>1.9284334182739258</v>
      </c>
      <c r="J1150" s="9">
        <v>1.7417671680450439</v>
      </c>
      <c r="K1150" s="9">
        <v>2.3029830306768417E-2</v>
      </c>
      <c r="L1150" s="9">
        <v>77.732749938964844</v>
      </c>
    </row>
    <row r="1151" spans="1:12" x14ac:dyDescent="0.25">
      <c r="A1151" s="5" t="str">
        <f t="shared" si="17"/>
        <v>1AllAll Customers1111022</v>
      </c>
      <c r="B1151" s="9">
        <v>1</v>
      </c>
      <c r="C1151" t="s">
        <v>129</v>
      </c>
      <c r="D1151" t="s">
        <v>136</v>
      </c>
      <c r="E1151" s="9">
        <v>11</v>
      </c>
      <c r="F1151" s="9">
        <v>1</v>
      </c>
      <c r="G1151" s="9">
        <v>10</v>
      </c>
      <c r="H1151" s="9">
        <v>22</v>
      </c>
      <c r="I1151" s="9">
        <v>1.8297245502471924</v>
      </c>
      <c r="J1151" s="9">
        <v>2.1911005973815918</v>
      </c>
      <c r="K1151" s="9">
        <v>2.9960362240672112E-2</v>
      </c>
      <c r="L1151" s="9">
        <v>74.936729431152344</v>
      </c>
    </row>
    <row r="1152" spans="1:12" x14ac:dyDescent="0.25">
      <c r="A1152" s="5" t="str">
        <f t="shared" si="17"/>
        <v>1AllAll Customers1111023</v>
      </c>
      <c r="B1152" s="9">
        <v>1</v>
      </c>
      <c r="C1152" t="s">
        <v>129</v>
      </c>
      <c r="D1152" t="s">
        <v>136</v>
      </c>
      <c r="E1152" s="9">
        <v>11</v>
      </c>
      <c r="F1152" s="9">
        <v>1</v>
      </c>
      <c r="G1152" s="9">
        <v>10</v>
      </c>
      <c r="H1152" s="9">
        <v>23</v>
      </c>
      <c r="I1152" s="9">
        <v>1.6583734750747681</v>
      </c>
      <c r="J1152" s="9">
        <v>1.7746974229812622</v>
      </c>
      <c r="K1152" s="9">
        <v>2.0900968462228775E-2</v>
      </c>
      <c r="L1152" s="9">
        <v>72.683647155761719</v>
      </c>
    </row>
    <row r="1153" spans="1:12" x14ac:dyDescent="0.25">
      <c r="A1153" s="5" t="str">
        <f t="shared" si="17"/>
        <v>1AllAll Customers1111024</v>
      </c>
      <c r="B1153" s="9">
        <v>1</v>
      </c>
      <c r="C1153" t="s">
        <v>129</v>
      </c>
      <c r="D1153" t="s">
        <v>136</v>
      </c>
      <c r="E1153" s="9">
        <v>11</v>
      </c>
      <c r="F1153" s="9">
        <v>1</v>
      </c>
      <c r="G1153" s="9">
        <v>10</v>
      </c>
      <c r="H1153" s="9">
        <v>24</v>
      </c>
      <c r="I1153" s="9">
        <v>1.3903249502182007</v>
      </c>
      <c r="J1153" s="9">
        <v>1.4445933103561401</v>
      </c>
      <c r="K1153" s="9">
        <v>1.7181964591145515E-2</v>
      </c>
      <c r="L1153" s="9">
        <v>70.782135009765625</v>
      </c>
    </row>
    <row r="1154" spans="1:12" x14ac:dyDescent="0.25">
      <c r="A1154" s="5" t="str">
        <f t="shared" si="17"/>
        <v>1AllAll Customers12021</v>
      </c>
      <c r="B1154" s="9">
        <v>1</v>
      </c>
      <c r="C1154" t="s">
        <v>129</v>
      </c>
      <c r="D1154" t="s">
        <v>136</v>
      </c>
      <c r="E1154" s="9">
        <v>12</v>
      </c>
      <c r="F1154" s="9">
        <v>0</v>
      </c>
      <c r="G1154" s="9">
        <v>2</v>
      </c>
      <c r="H1154" s="9">
        <v>1</v>
      </c>
      <c r="I1154" s="9">
        <v>0.77275198698043823</v>
      </c>
      <c r="J1154" s="9">
        <v>0.77275198698043823</v>
      </c>
      <c r="K1154" s="9">
        <v>0</v>
      </c>
      <c r="L1154" s="9">
        <v>49.315517425537109</v>
      </c>
    </row>
    <row r="1155" spans="1:12" x14ac:dyDescent="0.25">
      <c r="A1155" s="5" t="str">
        <f t="shared" ref="A1155:A1218" si="18">B1155&amp;C1155&amp;D1155&amp;E1155&amp;F1155&amp;G1155&amp;H1155</f>
        <v>1AllAll Customers12022</v>
      </c>
      <c r="B1155" s="9">
        <v>1</v>
      </c>
      <c r="C1155" t="s">
        <v>129</v>
      </c>
      <c r="D1155" t="s">
        <v>136</v>
      </c>
      <c r="E1155" s="9">
        <v>12</v>
      </c>
      <c r="F1155" s="9">
        <v>0</v>
      </c>
      <c r="G1155" s="9">
        <v>2</v>
      </c>
      <c r="H1155" s="9">
        <v>2</v>
      </c>
      <c r="I1155" s="9">
        <v>0.70324879884719849</v>
      </c>
      <c r="J1155" s="9">
        <v>0.70324879884719849</v>
      </c>
      <c r="K1155" s="9">
        <v>0</v>
      </c>
      <c r="L1155" s="9">
        <v>48.041770935058594</v>
      </c>
    </row>
    <row r="1156" spans="1:12" x14ac:dyDescent="0.25">
      <c r="A1156" s="5" t="str">
        <f t="shared" si="18"/>
        <v>1AllAll Customers12023</v>
      </c>
      <c r="B1156" s="9">
        <v>1</v>
      </c>
      <c r="C1156" t="s">
        <v>129</v>
      </c>
      <c r="D1156" t="s">
        <v>136</v>
      </c>
      <c r="E1156" s="9">
        <v>12</v>
      </c>
      <c r="F1156" s="9">
        <v>0</v>
      </c>
      <c r="G1156" s="9">
        <v>2</v>
      </c>
      <c r="H1156" s="9">
        <v>3</v>
      </c>
      <c r="I1156" s="9">
        <v>0.65484297275543213</v>
      </c>
      <c r="J1156" s="9">
        <v>0.65484297275543213</v>
      </c>
      <c r="K1156" s="9">
        <v>0</v>
      </c>
      <c r="L1156" s="9">
        <v>47.423969268798828</v>
      </c>
    </row>
    <row r="1157" spans="1:12" x14ac:dyDescent="0.25">
      <c r="A1157" s="5" t="str">
        <f t="shared" si="18"/>
        <v>1AllAll Customers12024</v>
      </c>
      <c r="B1157" s="9">
        <v>1</v>
      </c>
      <c r="C1157" t="s">
        <v>129</v>
      </c>
      <c r="D1157" t="s">
        <v>136</v>
      </c>
      <c r="E1157" s="9">
        <v>12</v>
      </c>
      <c r="F1157" s="9">
        <v>0</v>
      </c>
      <c r="G1157" s="9">
        <v>2</v>
      </c>
      <c r="H1157" s="9">
        <v>4</v>
      </c>
      <c r="I1157" s="9">
        <v>0.62730902433395386</v>
      </c>
      <c r="J1157" s="9">
        <v>0.62730902433395386</v>
      </c>
      <c r="K1157" s="9">
        <v>0</v>
      </c>
      <c r="L1157" s="9">
        <v>46.851600646972656</v>
      </c>
    </row>
    <row r="1158" spans="1:12" x14ac:dyDescent="0.25">
      <c r="A1158" s="5" t="str">
        <f t="shared" si="18"/>
        <v>1AllAll Customers12025</v>
      </c>
      <c r="B1158" s="9">
        <v>1</v>
      </c>
      <c r="C1158" t="s">
        <v>129</v>
      </c>
      <c r="D1158" t="s">
        <v>136</v>
      </c>
      <c r="E1158" s="9">
        <v>12</v>
      </c>
      <c r="F1158" s="9">
        <v>0</v>
      </c>
      <c r="G1158" s="9">
        <v>2</v>
      </c>
      <c r="H1158" s="9">
        <v>5</v>
      </c>
      <c r="I1158" s="9">
        <v>0.62523084878921509</v>
      </c>
      <c r="J1158" s="9">
        <v>0.62523084878921509</v>
      </c>
      <c r="K1158" s="9">
        <v>0</v>
      </c>
      <c r="L1158" s="9">
        <v>46.327812194824219</v>
      </c>
    </row>
    <row r="1159" spans="1:12" x14ac:dyDescent="0.25">
      <c r="A1159" s="5" t="str">
        <f t="shared" si="18"/>
        <v>1AllAll Customers12026</v>
      </c>
      <c r="B1159" s="9">
        <v>1</v>
      </c>
      <c r="C1159" t="s">
        <v>129</v>
      </c>
      <c r="D1159" t="s">
        <v>136</v>
      </c>
      <c r="E1159" s="9">
        <v>12</v>
      </c>
      <c r="F1159" s="9">
        <v>0</v>
      </c>
      <c r="G1159" s="9">
        <v>2</v>
      </c>
      <c r="H1159" s="9">
        <v>6</v>
      </c>
      <c r="I1159" s="9">
        <v>0.65933340787887573</v>
      </c>
      <c r="J1159" s="9">
        <v>0.65933340787887573</v>
      </c>
      <c r="K1159" s="9">
        <v>0</v>
      </c>
      <c r="L1159" s="9">
        <v>46.043693542480469</v>
      </c>
    </row>
    <row r="1160" spans="1:12" x14ac:dyDescent="0.25">
      <c r="A1160" s="5" t="str">
        <f t="shared" si="18"/>
        <v>1AllAll Customers12027</v>
      </c>
      <c r="B1160" s="9">
        <v>1</v>
      </c>
      <c r="C1160" t="s">
        <v>129</v>
      </c>
      <c r="D1160" t="s">
        <v>136</v>
      </c>
      <c r="E1160" s="9">
        <v>12</v>
      </c>
      <c r="F1160" s="9">
        <v>0</v>
      </c>
      <c r="G1160" s="9">
        <v>2</v>
      </c>
      <c r="H1160" s="9">
        <v>7</v>
      </c>
      <c r="I1160" s="9">
        <v>0.74231523275375366</v>
      </c>
      <c r="J1160" s="9">
        <v>0.74231523275375366</v>
      </c>
      <c r="K1160" s="9">
        <v>0</v>
      </c>
      <c r="L1160" s="9">
        <v>45.736072540283203</v>
      </c>
    </row>
    <row r="1161" spans="1:12" x14ac:dyDescent="0.25">
      <c r="A1161" s="5" t="str">
        <f t="shared" si="18"/>
        <v>1AllAll Customers12028</v>
      </c>
      <c r="B1161" s="9">
        <v>1</v>
      </c>
      <c r="C1161" t="s">
        <v>129</v>
      </c>
      <c r="D1161" t="s">
        <v>136</v>
      </c>
      <c r="E1161" s="9">
        <v>12</v>
      </c>
      <c r="F1161" s="9">
        <v>0</v>
      </c>
      <c r="G1161" s="9">
        <v>2</v>
      </c>
      <c r="H1161" s="9">
        <v>8</v>
      </c>
      <c r="I1161" s="9">
        <v>0.72144895792007446</v>
      </c>
      <c r="J1161" s="9">
        <v>0.72144895792007446</v>
      </c>
      <c r="K1161" s="9">
        <v>0</v>
      </c>
      <c r="L1161" s="9">
        <v>45.56304931640625</v>
      </c>
    </row>
    <row r="1162" spans="1:12" x14ac:dyDescent="0.25">
      <c r="A1162" s="5" t="str">
        <f t="shared" si="18"/>
        <v>1AllAll Customers12029</v>
      </c>
      <c r="B1162" s="9">
        <v>1</v>
      </c>
      <c r="C1162" t="s">
        <v>129</v>
      </c>
      <c r="D1162" t="s">
        <v>136</v>
      </c>
      <c r="E1162" s="9">
        <v>12</v>
      </c>
      <c r="F1162" s="9">
        <v>0</v>
      </c>
      <c r="G1162" s="9">
        <v>2</v>
      </c>
      <c r="H1162" s="9">
        <v>9</v>
      </c>
      <c r="I1162" s="9">
        <v>0.54805564880371094</v>
      </c>
      <c r="J1162" s="9">
        <v>0.54805564880371094</v>
      </c>
      <c r="K1162" s="9">
        <v>0</v>
      </c>
      <c r="L1162" s="9">
        <v>46.353660583496094</v>
      </c>
    </row>
    <row r="1163" spans="1:12" x14ac:dyDescent="0.25">
      <c r="A1163" s="5" t="str">
        <f t="shared" si="18"/>
        <v>1AllAll Customers120210</v>
      </c>
      <c r="B1163" s="9">
        <v>1</v>
      </c>
      <c r="C1163" t="s">
        <v>129</v>
      </c>
      <c r="D1163" t="s">
        <v>136</v>
      </c>
      <c r="E1163" s="9">
        <v>12</v>
      </c>
      <c r="F1163" s="9">
        <v>0</v>
      </c>
      <c r="G1163" s="9">
        <v>2</v>
      </c>
      <c r="H1163" s="9">
        <v>10</v>
      </c>
      <c r="I1163" s="9">
        <v>0.39019772410392761</v>
      </c>
      <c r="J1163" s="9">
        <v>0.39019772410392761</v>
      </c>
      <c r="K1163" s="9">
        <v>0</v>
      </c>
      <c r="L1163" s="9">
        <v>49.917644500732422</v>
      </c>
    </row>
    <row r="1164" spans="1:12" x14ac:dyDescent="0.25">
      <c r="A1164" s="5" t="str">
        <f t="shared" si="18"/>
        <v>1AllAll Customers120211</v>
      </c>
      <c r="B1164" s="9">
        <v>1</v>
      </c>
      <c r="C1164" t="s">
        <v>129</v>
      </c>
      <c r="D1164" t="s">
        <v>136</v>
      </c>
      <c r="E1164" s="9">
        <v>12</v>
      </c>
      <c r="F1164" s="9">
        <v>0</v>
      </c>
      <c r="G1164" s="9">
        <v>2</v>
      </c>
      <c r="H1164" s="9">
        <v>11</v>
      </c>
      <c r="I1164" s="9">
        <v>0.28186455368995667</v>
      </c>
      <c r="J1164" s="9">
        <v>0.28186455368995667</v>
      </c>
      <c r="K1164" s="9">
        <v>0</v>
      </c>
      <c r="L1164" s="9">
        <v>54.471027374267578</v>
      </c>
    </row>
    <row r="1165" spans="1:12" x14ac:dyDescent="0.25">
      <c r="A1165" s="5" t="str">
        <f t="shared" si="18"/>
        <v>1AllAll Customers120212</v>
      </c>
      <c r="B1165" s="9">
        <v>1</v>
      </c>
      <c r="C1165" t="s">
        <v>129</v>
      </c>
      <c r="D1165" t="s">
        <v>136</v>
      </c>
      <c r="E1165" s="9">
        <v>12</v>
      </c>
      <c r="F1165" s="9">
        <v>0</v>
      </c>
      <c r="G1165" s="9">
        <v>2</v>
      </c>
      <c r="H1165" s="9">
        <v>12</v>
      </c>
      <c r="I1165" s="9">
        <v>0.21675610542297363</v>
      </c>
      <c r="J1165" s="9">
        <v>0.21675610542297363</v>
      </c>
      <c r="K1165" s="9">
        <v>0</v>
      </c>
      <c r="L1165" s="9">
        <v>58.68572998046875</v>
      </c>
    </row>
    <row r="1166" spans="1:12" x14ac:dyDescent="0.25">
      <c r="A1166" s="5" t="str">
        <f t="shared" si="18"/>
        <v>1AllAll Customers120213</v>
      </c>
      <c r="B1166" s="9">
        <v>1</v>
      </c>
      <c r="C1166" t="s">
        <v>129</v>
      </c>
      <c r="D1166" t="s">
        <v>136</v>
      </c>
      <c r="E1166" s="9">
        <v>12</v>
      </c>
      <c r="F1166" s="9">
        <v>0</v>
      </c>
      <c r="G1166" s="9">
        <v>2</v>
      </c>
      <c r="H1166" s="9">
        <v>13</v>
      </c>
      <c r="I1166" s="9">
        <v>0.19749672710895538</v>
      </c>
      <c r="J1166" s="9">
        <v>0.19749672710895538</v>
      </c>
      <c r="K1166" s="9">
        <v>0</v>
      </c>
      <c r="L1166" s="9">
        <v>61.875457763671875</v>
      </c>
    </row>
    <row r="1167" spans="1:12" x14ac:dyDescent="0.25">
      <c r="A1167" s="5" t="str">
        <f t="shared" si="18"/>
        <v>1AllAll Customers120214</v>
      </c>
      <c r="B1167" s="9">
        <v>1</v>
      </c>
      <c r="C1167" t="s">
        <v>129</v>
      </c>
      <c r="D1167" t="s">
        <v>136</v>
      </c>
      <c r="E1167" s="9">
        <v>12</v>
      </c>
      <c r="F1167" s="9">
        <v>0</v>
      </c>
      <c r="G1167" s="9">
        <v>2</v>
      </c>
      <c r="H1167" s="9">
        <v>14</v>
      </c>
      <c r="I1167" s="9">
        <v>0.2117389440536499</v>
      </c>
      <c r="J1167" s="9">
        <v>0.2117389440536499</v>
      </c>
      <c r="K1167" s="9">
        <v>0</v>
      </c>
      <c r="L1167" s="9">
        <v>63.583385467529297</v>
      </c>
    </row>
    <row r="1168" spans="1:12" x14ac:dyDescent="0.25">
      <c r="A1168" s="5" t="str">
        <f t="shared" si="18"/>
        <v>1AllAll Customers120215</v>
      </c>
      <c r="B1168" s="9">
        <v>1</v>
      </c>
      <c r="C1168" t="s">
        <v>129</v>
      </c>
      <c r="D1168" t="s">
        <v>136</v>
      </c>
      <c r="E1168" s="9">
        <v>12</v>
      </c>
      <c r="F1168" s="9">
        <v>0</v>
      </c>
      <c r="G1168" s="9">
        <v>2</v>
      </c>
      <c r="H1168" s="9">
        <v>15</v>
      </c>
      <c r="I1168" s="9">
        <v>0.28959640860557556</v>
      </c>
      <c r="J1168" s="9">
        <v>0.28959640860557556</v>
      </c>
      <c r="K1168" s="9">
        <v>0</v>
      </c>
      <c r="L1168" s="9">
        <v>63.895648956298828</v>
      </c>
    </row>
    <row r="1169" spans="1:12" x14ac:dyDescent="0.25">
      <c r="A1169" s="5" t="str">
        <f t="shared" si="18"/>
        <v>1AllAll Customers120216</v>
      </c>
      <c r="B1169" s="9">
        <v>1</v>
      </c>
      <c r="C1169" t="s">
        <v>129</v>
      </c>
      <c r="D1169" t="s">
        <v>136</v>
      </c>
      <c r="E1169" s="9">
        <v>12</v>
      </c>
      <c r="F1169" s="9">
        <v>0</v>
      </c>
      <c r="G1169" s="9">
        <v>2</v>
      </c>
      <c r="H1169" s="9">
        <v>16</v>
      </c>
      <c r="I1169" s="9">
        <v>0.42962691187858582</v>
      </c>
      <c r="J1169" s="9">
        <v>0.42962691187858582</v>
      </c>
      <c r="K1169" s="9">
        <v>0</v>
      </c>
      <c r="L1169" s="9">
        <v>63.804130554199219</v>
      </c>
    </row>
    <row r="1170" spans="1:12" x14ac:dyDescent="0.25">
      <c r="A1170" s="5" t="str">
        <f t="shared" si="18"/>
        <v>1AllAll Customers120217</v>
      </c>
      <c r="B1170" s="9">
        <v>1</v>
      </c>
      <c r="C1170" t="s">
        <v>129</v>
      </c>
      <c r="D1170" t="s">
        <v>136</v>
      </c>
      <c r="E1170" s="9">
        <v>12</v>
      </c>
      <c r="F1170" s="9">
        <v>0</v>
      </c>
      <c r="G1170" s="9">
        <v>2</v>
      </c>
      <c r="H1170" s="9">
        <v>17</v>
      </c>
      <c r="I1170" s="9">
        <v>0.62127768993377686</v>
      </c>
      <c r="J1170" s="9">
        <v>0.62127768993377686</v>
      </c>
      <c r="K1170" s="9">
        <v>0</v>
      </c>
      <c r="L1170" s="9">
        <v>63.019821166992188</v>
      </c>
    </row>
    <row r="1171" spans="1:12" x14ac:dyDescent="0.25">
      <c r="A1171" s="5" t="str">
        <f t="shared" si="18"/>
        <v>1AllAll Customers120218</v>
      </c>
      <c r="B1171" s="9">
        <v>1</v>
      </c>
      <c r="C1171" t="s">
        <v>129</v>
      </c>
      <c r="D1171" t="s">
        <v>136</v>
      </c>
      <c r="E1171" s="9">
        <v>12</v>
      </c>
      <c r="F1171" s="9">
        <v>0</v>
      </c>
      <c r="G1171" s="9">
        <v>2</v>
      </c>
      <c r="H1171" s="9">
        <v>18</v>
      </c>
      <c r="I1171" s="9">
        <v>0.86394935846328735</v>
      </c>
      <c r="J1171" s="9">
        <v>0.86394935846328735</v>
      </c>
      <c r="K1171" s="9">
        <v>0</v>
      </c>
      <c r="L1171" s="9">
        <v>60.538650512695313</v>
      </c>
    </row>
    <row r="1172" spans="1:12" x14ac:dyDescent="0.25">
      <c r="A1172" s="5" t="str">
        <f t="shared" si="18"/>
        <v>1AllAll Customers120219</v>
      </c>
      <c r="B1172" s="9">
        <v>1</v>
      </c>
      <c r="C1172" t="s">
        <v>129</v>
      </c>
      <c r="D1172" t="s">
        <v>136</v>
      </c>
      <c r="E1172" s="9">
        <v>12</v>
      </c>
      <c r="F1172" s="9">
        <v>0</v>
      </c>
      <c r="G1172" s="9">
        <v>2</v>
      </c>
      <c r="H1172" s="9">
        <v>19</v>
      </c>
      <c r="I1172" s="9">
        <v>1.0112866163253784</v>
      </c>
      <c r="J1172" s="9">
        <v>1.0112866163253784</v>
      </c>
      <c r="K1172" s="9">
        <v>0</v>
      </c>
      <c r="L1172" s="9">
        <v>58.23919677734375</v>
      </c>
    </row>
    <row r="1173" spans="1:12" x14ac:dyDescent="0.25">
      <c r="A1173" s="5" t="str">
        <f t="shared" si="18"/>
        <v>1AllAll Customers120220</v>
      </c>
      <c r="B1173" s="9">
        <v>1</v>
      </c>
      <c r="C1173" t="s">
        <v>129</v>
      </c>
      <c r="D1173" t="s">
        <v>136</v>
      </c>
      <c r="E1173" s="9">
        <v>12</v>
      </c>
      <c r="F1173" s="9">
        <v>0</v>
      </c>
      <c r="G1173" s="9">
        <v>2</v>
      </c>
      <c r="H1173" s="9">
        <v>20</v>
      </c>
      <c r="I1173" s="9">
        <v>1.0616472959518433</v>
      </c>
      <c r="J1173" s="9">
        <v>1.0616472959518433</v>
      </c>
      <c r="K1173" s="9">
        <v>0</v>
      </c>
      <c r="L1173" s="9">
        <v>56.416652679443359</v>
      </c>
    </row>
    <row r="1174" spans="1:12" x14ac:dyDescent="0.25">
      <c r="A1174" s="5" t="str">
        <f t="shared" si="18"/>
        <v>1AllAll Customers120221</v>
      </c>
      <c r="B1174" s="9">
        <v>1</v>
      </c>
      <c r="C1174" t="s">
        <v>129</v>
      </c>
      <c r="D1174" t="s">
        <v>136</v>
      </c>
      <c r="E1174" s="9">
        <v>12</v>
      </c>
      <c r="F1174" s="9">
        <v>0</v>
      </c>
      <c r="G1174" s="9">
        <v>2</v>
      </c>
      <c r="H1174" s="9">
        <v>21</v>
      </c>
      <c r="I1174" s="9">
        <v>1.0641598701477051</v>
      </c>
      <c r="J1174" s="9">
        <v>1.0641598701477051</v>
      </c>
      <c r="K1174" s="9">
        <v>0</v>
      </c>
      <c r="L1174" s="9">
        <v>54.858779907226563</v>
      </c>
    </row>
    <row r="1175" spans="1:12" x14ac:dyDescent="0.25">
      <c r="A1175" s="5" t="str">
        <f t="shared" si="18"/>
        <v>1AllAll Customers120222</v>
      </c>
      <c r="B1175" s="9">
        <v>1</v>
      </c>
      <c r="C1175" t="s">
        <v>129</v>
      </c>
      <c r="D1175" t="s">
        <v>136</v>
      </c>
      <c r="E1175" s="9">
        <v>12</v>
      </c>
      <c r="F1175" s="9">
        <v>0</v>
      </c>
      <c r="G1175" s="9">
        <v>2</v>
      </c>
      <c r="H1175" s="9">
        <v>22</v>
      </c>
      <c r="I1175" s="9">
        <v>1.0164623260498047</v>
      </c>
      <c r="J1175" s="9">
        <v>1.0164623260498047</v>
      </c>
      <c r="K1175" s="9">
        <v>0</v>
      </c>
      <c r="L1175" s="9">
        <v>53.208621978759766</v>
      </c>
    </row>
    <row r="1176" spans="1:12" x14ac:dyDescent="0.25">
      <c r="A1176" s="5" t="str">
        <f t="shared" si="18"/>
        <v>1AllAll Customers120223</v>
      </c>
      <c r="B1176" s="9">
        <v>1</v>
      </c>
      <c r="C1176" t="s">
        <v>129</v>
      </c>
      <c r="D1176" t="s">
        <v>136</v>
      </c>
      <c r="E1176" s="9">
        <v>12</v>
      </c>
      <c r="F1176" s="9">
        <v>0</v>
      </c>
      <c r="G1176" s="9">
        <v>2</v>
      </c>
      <c r="H1176" s="9">
        <v>23</v>
      </c>
      <c r="I1176" s="9">
        <v>0.96721357107162476</v>
      </c>
      <c r="J1176" s="9">
        <v>0.96721357107162476</v>
      </c>
      <c r="K1176" s="9">
        <v>0</v>
      </c>
      <c r="L1176" s="9">
        <v>52.079402923583984</v>
      </c>
    </row>
    <row r="1177" spans="1:12" x14ac:dyDescent="0.25">
      <c r="A1177" s="5" t="str">
        <f t="shared" si="18"/>
        <v>1AllAll Customers120224</v>
      </c>
      <c r="B1177" s="9">
        <v>1</v>
      </c>
      <c r="C1177" t="s">
        <v>129</v>
      </c>
      <c r="D1177" t="s">
        <v>136</v>
      </c>
      <c r="E1177" s="9">
        <v>12</v>
      </c>
      <c r="F1177" s="9">
        <v>0</v>
      </c>
      <c r="G1177" s="9">
        <v>2</v>
      </c>
      <c r="H1177" s="9">
        <v>24</v>
      </c>
      <c r="I1177" s="9">
        <v>0.85939359664916992</v>
      </c>
      <c r="J1177" s="9">
        <v>0.85939359664916992</v>
      </c>
      <c r="K1177" s="9">
        <v>0</v>
      </c>
      <c r="L1177" s="9">
        <v>50.831325531005859</v>
      </c>
    </row>
    <row r="1178" spans="1:12" x14ac:dyDescent="0.25">
      <c r="A1178" s="5" t="str">
        <f t="shared" si="18"/>
        <v>1AllAll Customers120101</v>
      </c>
      <c r="B1178" s="9">
        <v>1</v>
      </c>
      <c r="C1178" t="s">
        <v>129</v>
      </c>
      <c r="D1178" t="s">
        <v>136</v>
      </c>
      <c r="E1178" s="9">
        <v>12</v>
      </c>
      <c r="F1178" s="9">
        <v>0</v>
      </c>
      <c r="G1178" s="9">
        <v>10</v>
      </c>
      <c r="H1178" s="9">
        <v>1</v>
      </c>
      <c r="I1178" s="9">
        <v>0.85691279172897339</v>
      </c>
      <c r="J1178" s="9">
        <v>0.85691279172897339</v>
      </c>
      <c r="K1178" s="9">
        <v>0</v>
      </c>
      <c r="L1178" s="9">
        <v>42.448635101318359</v>
      </c>
    </row>
    <row r="1179" spans="1:12" x14ac:dyDescent="0.25">
      <c r="A1179" s="5" t="str">
        <f t="shared" si="18"/>
        <v>1AllAll Customers120102</v>
      </c>
      <c r="B1179" s="9">
        <v>1</v>
      </c>
      <c r="C1179" t="s">
        <v>129</v>
      </c>
      <c r="D1179" t="s">
        <v>136</v>
      </c>
      <c r="E1179" s="9">
        <v>12</v>
      </c>
      <c r="F1179" s="9">
        <v>0</v>
      </c>
      <c r="G1179" s="9">
        <v>10</v>
      </c>
      <c r="H1179" s="9">
        <v>2</v>
      </c>
      <c r="I1179" s="9">
        <v>0.78743606805801392</v>
      </c>
      <c r="J1179" s="9">
        <v>0.78743606805801392</v>
      </c>
      <c r="K1179" s="9">
        <v>0</v>
      </c>
      <c r="L1179" s="9">
        <v>41.533863067626953</v>
      </c>
    </row>
    <row r="1180" spans="1:12" x14ac:dyDescent="0.25">
      <c r="A1180" s="5" t="str">
        <f t="shared" si="18"/>
        <v>1AllAll Customers120103</v>
      </c>
      <c r="B1180" s="9">
        <v>1</v>
      </c>
      <c r="C1180" t="s">
        <v>129</v>
      </c>
      <c r="D1180" t="s">
        <v>136</v>
      </c>
      <c r="E1180" s="9">
        <v>12</v>
      </c>
      <c r="F1180" s="9">
        <v>0</v>
      </c>
      <c r="G1180" s="9">
        <v>10</v>
      </c>
      <c r="H1180" s="9">
        <v>3</v>
      </c>
      <c r="I1180" s="9">
        <v>0.74025958776473999</v>
      </c>
      <c r="J1180" s="9">
        <v>0.74025958776473999</v>
      </c>
      <c r="K1180" s="9">
        <v>0</v>
      </c>
      <c r="L1180" s="9">
        <v>40.463813781738281</v>
      </c>
    </row>
    <row r="1181" spans="1:12" x14ac:dyDescent="0.25">
      <c r="A1181" s="5" t="str">
        <f t="shared" si="18"/>
        <v>1AllAll Customers120104</v>
      </c>
      <c r="B1181" s="9">
        <v>1</v>
      </c>
      <c r="C1181" t="s">
        <v>129</v>
      </c>
      <c r="D1181" t="s">
        <v>136</v>
      </c>
      <c r="E1181" s="9">
        <v>12</v>
      </c>
      <c r="F1181" s="9">
        <v>0</v>
      </c>
      <c r="G1181" s="9">
        <v>10</v>
      </c>
      <c r="H1181" s="9">
        <v>4</v>
      </c>
      <c r="I1181" s="9">
        <v>0.71660250425338745</v>
      </c>
      <c r="J1181" s="9">
        <v>0.71660250425338745</v>
      </c>
      <c r="K1181" s="9">
        <v>0</v>
      </c>
      <c r="L1181" s="9">
        <v>39.729160308837891</v>
      </c>
    </row>
    <row r="1182" spans="1:12" x14ac:dyDescent="0.25">
      <c r="A1182" s="5" t="str">
        <f t="shared" si="18"/>
        <v>1AllAll Customers120105</v>
      </c>
      <c r="B1182" s="9">
        <v>1</v>
      </c>
      <c r="C1182" t="s">
        <v>129</v>
      </c>
      <c r="D1182" t="s">
        <v>136</v>
      </c>
      <c r="E1182" s="9">
        <v>12</v>
      </c>
      <c r="F1182" s="9">
        <v>0</v>
      </c>
      <c r="G1182" s="9">
        <v>10</v>
      </c>
      <c r="H1182" s="9">
        <v>5</v>
      </c>
      <c r="I1182" s="9">
        <v>0.72244369983673096</v>
      </c>
      <c r="J1182" s="9">
        <v>0.72244369983673096</v>
      </c>
      <c r="K1182" s="9">
        <v>0</v>
      </c>
      <c r="L1182" s="9">
        <v>38.892467498779297</v>
      </c>
    </row>
    <row r="1183" spans="1:12" x14ac:dyDescent="0.25">
      <c r="A1183" s="5" t="str">
        <f t="shared" si="18"/>
        <v>1AllAll Customers120106</v>
      </c>
      <c r="B1183" s="9">
        <v>1</v>
      </c>
      <c r="C1183" t="s">
        <v>129</v>
      </c>
      <c r="D1183" t="s">
        <v>136</v>
      </c>
      <c r="E1183" s="9">
        <v>12</v>
      </c>
      <c r="F1183" s="9">
        <v>0</v>
      </c>
      <c r="G1183" s="9">
        <v>10</v>
      </c>
      <c r="H1183" s="9">
        <v>6</v>
      </c>
      <c r="I1183" s="9">
        <v>0.76409196853637695</v>
      </c>
      <c r="J1183" s="9">
        <v>0.76409196853637695</v>
      </c>
      <c r="K1183" s="9">
        <v>0</v>
      </c>
      <c r="L1183" s="9">
        <v>37.999271392822266</v>
      </c>
    </row>
    <row r="1184" spans="1:12" x14ac:dyDescent="0.25">
      <c r="A1184" s="5" t="str">
        <f t="shared" si="18"/>
        <v>1AllAll Customers120107</v>
      </c>
      <c r="B1184" s="9">
        <v>1</v>
      </c>
      <c r="C1184" t="s">
        <v>129</v>
      </c>
      <c r="D1184" t="s">
        <v>136</v>
      </c>
      <c r="E1184" s="9">
        <v>12</v>
      </c>
      <c r="F1184" s="9">
        <v>0</v>
      </c>
      <c r="G1184" s="9">
        <v>10</v>
      </c>
      <c r="H1184" s="9">
        <v>7</v>
      </c>
      <c r="I1184" s="9">
        <v>0.85640108585357666</v>
      </c>
      <c r="J1184" s="9">
        <v>0.85640108585357666</v>
      </c>
      <c r="K1184" s="9">
        <v>0</v>
      </c>
      <c r="L1184" s="9">
        <v>37.348838806152344</v>
      </c>
    </row>
    <row r="1185" spans="1:12" x14ac:dyDescent="0.25">
      <c r="A1185" s="5" t="str">
        <f t="shared" si="18"/>
        <v>1AllAll Customers120108</v>
      </c>
      <c r="B1185" s="9">
        <v>1</v>
      </c>
      <c r="C1185" t="s">
        <v>129</v>
      </c>
      <c r="D1185" t="s">
        <v>136</v>
      </c>
      <c r="E1185" s="9">
        <v>12</v>
      </c>
      <c r="F1185" s="9">
        <v>0</v>
      </c>
      <c r="G1185" s="9">
        <v>10</v>
      </c>
      <c r="H1185" s="9">
        <v>8</v>
      </c>
      <c r="I1185" s="9">
        <v>0.82688009738922119</v>
      </c>
      <c r="J1185" s="9">
        <v>0.82688009738922119</v>
      </c>
      <c r="K1185" s="9">
        <v>0</v>
      </c>
      <c r="L1185" s="9">
        <v>37.565116882324219</v>
      </c>
    </row>
    <row r="1186" spans="1:12" x14ac:dyDescent="0.25">
      <c r="A1186" s="5" t="str">
        <f t="shared" si="18"/>
        <v>1AllAll Customers120109</v>
      </c>
      <c r="B1186" s="9">
        <v>1</v>
      </c>
      <c r="C1186" t="s">
        <v>129</v>
      </c>
      <c r="D1186" t="s">
        <v>136</v>
      </c>
      <c r="E1186" s="9">
        <v>12</v>
      </c>
      <c r="F1186" s="9">
        <v>0</v>
      </c>
      <c r="G1186" s="9">
        <v>10</v>
      </c>
      <c r="H1186" s="9">
        <v>9</v>
      </c>
      <c r="I1186" s="9">
        <v>0.63457703590393066</v>
      </c>
      <c r="J1186" s="9">
        <v>0.63457703590393066</v>
      </c>
      <c r="K1186" s="9">
        <v>0</v>
      </c>
      <c r="L1186" s="9">
        <v>38.781688690185547</v>
      </c>
    </row>
    <row r="1187" spans="1:12" x14ac:dyDescent="0.25">
      <c r="A1187" s="5" t="str">
        <f t="shared" si="18"/>
        <v>1AllAll Customers1201010</v>
      </c>
      <c r="B1187" s="9">
        <v>1</v>
      </c>
      <c r="C1187" t="s">
        <v>129</v>
      </c>
      <c r="D1187" t="s">
        <v>136</v>
      </c>
      <c r="E1187" s="9">
        <v>12</v>
      </c>
      <c r="F1187" s="9">
        <v>0</v>
      </c>
      <c r="G1187" s="9">
        <v>10</v>
      </c>
      <c r="H1187" s="9">
        <v>10</v>
      </c>
      <c r="I1187" s="9">
        <v>0.46745428442955017</v>
      </c>
      <c r="J1187" s="9">
        <v>0.46745428442955017</v>
      </c>
      <c r="K1187" s="9">
        <v>0</v>
      </c>
      <c r="L1187" s="9">
        <v>42.759613037109375</v>
      </c>
    </row>
    <row r="1188" spans="1:12" x14ac:dyDescent="0.25">
      <c r="A1188" s="5" t="str">
        <f t="shared" si="18"/>
        <v>1AllAll Customers1201011</v>
      </c>
      <c r="B1188" s="9">
        <v>1</v>
      </c>
      <c r="C1188" t="s">
        <v>129</v>
      </c>
      <c r="D1188" t="s">
        <v>136</v>
      </c>
      <c r="E1188" s="9">
        <v>12</v>
      </c>
      <c r="F1188" s="9">
        <v>0</v>
      </c>
      <c r="G1188" s="9">
        <v>10</v>
      </c>
      <c r="H1188" s="9">
        <v>11</v>
      </c>
      <c r="I1188" s="9">
        <v>0.3632524311542511</v>
      </c>
      <c r="J1188" s="9">
        <v>0.3632524311542511</v>
      </c>
      <c r="K1188" s="9">
        <v>0</v>
      </c>
      <c r="L1188" s="9">
        <v>47.208694458007813</v>
      </c>
    </row>
    <row r="1189" spans="1:12" x14ac:dyDescent="0.25">
      <c r="A1189" s="5" t="str">
        <f t="shared" si="18"/>
        <v>1AllAll Customers1201012</v>
      </c>
      <c r="B1189" s="9">
        <v>1</v>
      </c>
      <c r="C1189" t="s">
        <v>129</v>
      </c>
      <c r="D1189" t="s">
        <v>136</v>
      </c>
      <c r="E1189" s="9">
        <v>12</v>
      </c>
      <c r="F1189" s="9">
        <v>0</v>
      </c>
      <c r="G1189" s="9">
        <v>10</v>
      </c>
      <c r="H1189" s="9">
        <v>12</v>
      </c>
      <c r="I1189" s="9">
        <v>0.30864137411117554</v>
      </c>
      <c r="J1189" s="9">
        <v>0.30864137411117554</v>
      </c>
      <c r="K1189" s="9">
        <v>0</v>
      </c>
      <c r="L1189" s="9">
        <v>49.897495269775391</v>
      </c>
    </row>
    <row r="1190" spans="1:12" x14ac:dyDescent="0.25">
      <c r="A1190" s="5" t="str">
        <f t="shared" si="18"/>
        <v>1AllAll Customers1201013</v>
      </c>
      <c r="B1190" s="9">
        <v>1</v>
      </c>
      <c r="C1190" t="s">
        <v>129</v>
      </c>
      <c r="D1190" t="s">
        <v>136</v>
      </c>
      <c r="E1190" s="9">
        <v>12</v>
      </c>
      <c r="F1190" s="9">
        <v>0</v>
      </c>
      <c r="G1190" s="9">
        <v>10</v>
      </c>
      <c r="H1190" s="9">
        <v>13</v>
      </c>
      <c r="I1190" s="9">
        <v>0.28187724947929382</v>
      </c>
      <c r="J1190" s="9">
        <v>0.28187724947929382</v>
      </c>
      <c r="K1190" s="9">
        <v>0</v>
      </c>
      <c r="L1190" s="9">
        <v>51.070362091064453</v>
      </c>
    </row>
    <row r="1191" spans="1:12" x14ac:dyDescent="0.25">
      <c r="A1191" s="5" t="str">
        <f t="shared" si="18"/>
        <v>1AllAll Customers1201014</v>
      </c>
      <c r="B1191" s="9">
        <v>1</v>
      </c>
      <c r="C1191" t="s">
        <v>129</v>
      </c>
      <c r="D1191" t="s">
        <v>136</v>
      </c>
      <c r="E1191" s="9">
        <v>12</v>
      </c>
      <c r="F1191" s="9">
        <v>0</v>
      </c>
      <c r="G1191" s="9">
        <v>10</v>
      </c>
      <c r="H1191" s="9">
        <v>14</v>
      </c>
      <c r="I1191" s="9">
        <v>0.29863157868385315</v>
      </c>
      <c r="J1191" s="9">
        <v>0.29863157868385315</v>
      </c>
      <c r="K1191" s="9">
        <v>0</v>
      </c>
      <c r="L1191" s="9">
        <v>52.271156311035156</v>
      </c>
    </row>
    <row r="1192" spans="1:12" x14ac:dyDescent="0.25">
      <c r="A1192" s="5" t="str">
        <f t="shared" si="18"/>
        <v>1AllAll Customers1201015</v>
      </c>
      <c r="B1192" s="9">
        <v>1</v>
      </c>
      <c r="C1192" t="s">
        <v>129</v>
      </c>
      <c r="D1192" t="s">
        <v>136</v>
      </c>
      <c r="E1192" s="9">
        <v>12</v>
      </c>
      <c r="F1192" s="9">
        <v>0</v>
      </c>
      <c r="G1192" s="9">
        <v>10</v>
      </c>
      <c r="H1192" s="9">
        <v>15</v>
      </c>
      <c r="I1192" s="9">
        <v>0.38843384385108948</v>
      </c>
      <c r="J1192" s="9">
        <v>0.38843384385108948</v>
      </c>
      <c r="K1192" s="9">
        <v>0</v>
      </c>
      <c r="L1192" s="9">
        <v>53.138767242431641</v>
      </c>
    </row>
    <row r="1193" spans="1:12" x14ac:dyDescent="0.25">
      <c r="A1193" s="5" t="str">
        <f t="shared" si="18"/>
        <v>1AllAll Customers1201016</v>
      </c>
      <c r="B1193" s="9">
        <v>1</v>
      </c>
      <c r="C1193" t="s">
        <v>129</v>
      </c>
      <c r="D1193" t="s">
        <v>136</v>
      </c>
      <c r="E1193" s="9">
        <v>12</v>
      </c>
      <c r="F1193" s="9">
        <v>0</v>
      </c>
      <c r="G1193" s="9">
        <v>10</v>
      </c>
      <c r="H1193" s="9">
        <v>16</v>
      </c>
      <c r="I1193" s="9">
        <v>0.54637861251831055</v>
      </c>
      <c r="J1193" s="9">
        <v>0.54637861251831055</v>
      </c>
      <c r="K1193" s="9">
        <v>0</v>
      </c>
      <c r="L1193" s="9">
        <v>53.482952117919922</v>
      </c>
    </row>
    <row r="1194" spans="1:12" x14ac:dyDescent="0.25">
      <c r="A1194" s="5" t="str">
        <f t="shared" si="18"/>
        <v>1AllAll Customers1201017</v>
      </c>
      <c r="B1194" s="9">
        <v>1</v>
      </c>
      <c r="C1194" t="s">
        <v>129</v>
      </c>
      <c r="D1194" t="s">
        <v>136</v>
      </c>
      <c r="E1194" s="9">
        <v>12</v>
      </c>
      <c r="F1194" s="9">
        <v>0</v>
      </c>
      <c r="G1194" s="9">
        <v>10</v>
      </c>
      <c r="H1194" s="9">
        <v>17</v>
      </c>
      <c r="I1194" s="9">
        <v>0.76153695583343506</v>
      </c>
      <c r="J1194" s="9">
        <v>0.76153695583343506</v>
      </c>
      <c r="K1194" s="9">
        <v>0</v>
      </c>
      <c r="L1194" s="9">
        <v>53.129913330078125</v>
      </c>
    </row>
    <row r="1195" spans="1:12" x14ac:dyDescent="0.25">
      <c r="A1195" s="5" t="str">
        <f t="shared" si="18"/>
        <v>1AllAll Customers1201018</v>
      </c>
      <c r="B1195" s="9">
        <v>1</v>
      </c>
      <c r="C1195" t="s">
        <v>129</v>
      </c>
      <c r="D1195" t="s">
        <v>136</v>
      </c>
      <c r="E1195" s="9">
        <v>12</v>
      </c>
      <c r="F1195" s="9">
        <v>0</v>
      </c>
      <c r="G1195" s="9">
        <v>10</v>
      </c>
      <c r="H1195" s="9">
        <v>18</v>
      </c>
      <c r="I1195" s="9">
        <v>1.0201963186264038</v>
      </c>
      <c r="J1195" s="9">
        <v>1.0201963186264038</v>
      </c>
      <c r="K1195" s="9">
        <v>0</v>
      </c>
      <c r="L1195" s="9">
        <v>51.352298736572266</v>
      </c>
    </row>
    <row r="1196" spans="1:12" x14ac:dyDescent="0.25">
      <c r="A1196" s="5" t="str">
        <f t="shared" si="18"/>
        <v>1AllAll Customers1201019</v>
      </c>
      <c r="B1196" s="9">
        <v>1</v>
      </c>
      <c r="C1196" t="s">
        <v>129</v>
      </c>
      <c r="D1196" t="s">
        <v>136</v>
      </c>
      <c r="E1196" s="9">
        <v>12</v>
      </c>
      <c r="F1196" s="9">
        <v>0</v>
      </c>
      <c r="G1196" s="9">
        <v>10</v>
      </c>
      <c r="H1196" s="9">
        <v>19</v>
      </c>
      <c r="I1196" s="9">
        <v>1.1670190095901489</v>
      </c>
      <c r="J1196" s="9">
        <v>1.1670190095901489</v>
      </c>
      <c r="K1196" s="9">
        <v>0</v>
      </c>
      <c r="L1196" s="9">
        <v>49.19366455078125</v>
      </c>
    </row>
    <row r="1197" spans="1:12" x14ac:dyDescent="0.25">
      <c r="A1197" s="5" t="str">
        <f t="shared" si="18"/>
        <v>1AllAll Customers1201020</v>
      </c>
      <c r="B1197" s="9">
        <v>1</v>
      </c>
      <c r="C1197" t="s">
        <v>129</v>
      </c>
      <c r="D1197" t="s">
        <v>136</v>
      </c>
      <c r="E1197" s="9">
        <v>12</v>
      </c>
      <c r="F1197" s="9">
        <v>0</v>
      </c>
      <c r="G1197" s="9">
        <v>10</v>
      </c>
      <c r="H1197" s="9">
        <v>20</v>
      </c>
      <c r="I1197" s="9">
        <v>1.1819243431091309</v>
      </c>
      <c r="J1197" s="9">
        <v>1.1819243431091309</v>
      </c>
      <c r="K1197" s="9">
        <v>0</v>
      </c>
      <c r="L1197" s="9">
        <v>47.900012969970703</v>
      </c>
    </row>
    <row r="1198" spans="1:12" x14ac:dyDescent="0.25">
      <c r="A1198" s="5" t="str">
        <f t="shared" si="18"/>
        <v>1AllAll Customers1201021</v>
      </c>
      <c r="B1198" s="9">
        <v>1</v>
      </c>
      <c r="C1198" t="s">
        <v>129</v>
      </c>
      <c r="D1198" t="s">
        <v>136</v>
      </c>
      <c r="E1198" s="9">
        <v>12</v>
      </c>
      <c r="F1198" s="9">
        <v>0</v>
      </c>
      <c r="G1198" s="9">
        <v>10</v>
      </c>
      <c r="H1198" s="9">
        <v>21</v>
      </c>
      <c r="I1198" s="9">
        <v>1.167628288269043</v>
      </c>
      <c r="J1198" s="9">
        <v>1.167628288269043</v>
      </c>
      <c r="K1198" s="9">
        <v>0</v>
      </c>
      <c r="L1198" s="9">
        <v>46.516990661621094</v>
      </c>
    </row>
    <row r="1199" spans="1:12" x14ac:dyDescent="0.25">
      <c r="A1199" s="5" t="str">
        <f t="shared" si="18"/>
        <v>1AllAll Customers1201022</v>
      </c>
      <c r="B1199" s="9">
        <v>1</v>
      </c>
      <c r="C1199" t="s">
        <v>129</v>
      </c>
      <c r="D1199" t="s">
        <v>136</v>
      </c>
      <c r="E1199" s="9">
        <v>12</v>
      </c>
      <c r="F1199" s="9">
        <v>0</v>
      </c>
      <c r="G1199" s="9">
        <v>10</v>
      </c>
      <c r="H1199" s="9">
        <v>22</v>
      </c>
      <c r="I1199" s="9">
        <v>1.1203382015228271</v>
      </c>
      <c r="J1199" s="9">
        <v>1.1203382015228271</v>
      </c>
      <c r="K1199" s="9">
        <v>0</v>
      </c>
      <c r="L1199" s="9">
        <v>44.999984741210938</v>
      </c>
    </row>
    <row r="1200" spans="1:12" x14ac:dyDescent="0.25">
      <c r="A1200" s="5" t="str">
        <f t="shared" si="18"/>
        <v>1AllAll Customers1201023</v>
      </c>
      <c r="B1200" s="9">
        <v>1</v>
      </c>
      <c r="C1200" t="s">
        <v>129</v>
      </c>
      <c r="D1200" t="s">
        <v>136</v>
      </c>
      <c r="E1200" s="9">
        <v>12</v>
      </c>
      <c r="F1200" s="9">
        <v>0</v>
      </c>
      <c r="G1200" s="9">
        <v>10</v>
      </c>
      <c r="H1200" s="9">
        <v>23</v>
      </c>
      <c r="I1200" s="9">
        <v>1.0693724155426025</v>
      </c>
      <c r="J1200" s="9">
        <v>1.0693724155426025</v>
      </c>
      <c r="K1200" s="9">
        <v>0</v>
      </c>
      <c r="L1200" s="9">
        <v>44.251762390136719</v>
      </c>
    </row>
    <row r="1201" spans="1:12" x14ac:dyDescent="0.25">
      <c r="A1201" s="5" t="str">
        <f t="shared" si="18"/>
        <v>1AllAll Customers1201024</v>
      </c>
      <c r="B1201" s="9">
        <v>1</v>
      </c>
      <c r="C1201" t="s">
        <v>129</v>
      </c>
      <c r="D1201" t="s">
        <v>136</v>
      </c>
      <c r="E1201" s="9">
        <v>12</v>
      </c>
      <c r="F1201" s="9">
        <v>0</v>
      </c>
      <c r="G1201" s="9">
        <v>10</v>
      </c>
      <c r="H1201" s="9">
        <v>24</v>
      </c>
      <c r="I1201" s="9">
        <v>0.95864802598953247</v>
      </c>
      <c r="J1201" s="9">
        <v>0.95864802598953247</v>
      </c>
      <c r="K1201" s="9">
        <v>0</v>
      </c>
      <c r="L1201" s="9">
        <v>43.763454437255859</v>
      </c>
    </row>
    <row r="1202" spans="1:12" x14ac:dyDescent="0.25">
      <c r="A1202" s="5" t="str">
        <f t="shared" si="18"/>
        <v>1AllAll Customers12121</v>
      </c>
      <c r="B1202" s="9">
        <v>1</v>
      </c>
      <c r="C1202" t="s">
        <v>129</v>
      </c>
      <c r="D1202" t="s">
        <v>136</v>
      </c>
      <c r="E1202" s="9">
        <v>12</v>
      </c>
      <c r="F1202" s="9">
        <v>1</v>
      </c>
      <c r="G1202" s="9">
        <v>2</v>
      </c>
      <c r="H1202" s="9">
        <v>1</v>
      </c>
      <c r="I1202" s="9">
        <v>0.82062238454818726</v>
      </c>
      <c r="J1202" s="9">
        <v>0.82062238454818726</v>
      </c>
      <c r="K1202" s="9">
        <v>0</v>
      </c>
      <c r="L1202" s="9">
        <v>43.921115875244141</v>
      </c>
    </row>
    <row r="1203" spans="1:12" x14ac:dyDescent="0.25">
      <c r="A1203" s="5" t="str">
        <f t="shared" si="18"/>
        <v>1AllAll Customers12122</v>
      </c>
      <c r="B1203" s="9">
        <v>1</v>
      </c>
      <c r="C1203" t="s">
        <v>129</v>
      </c>
      <c r="D1203" t="s">
        <v>136</v>
      </c>
      <c r="E1203" s="9">
        <v>12</v>
      </c>
      <c r="F1203" s="9">
        <v>1</v>
      </c>
      <c r="G1203" s="9">
        <v>2</v>
      </c>
      <c r="H1203" s="9">
        <v>2</v>
      </c>
      <c r="I1203" s="9">
        <v>0.75113421678543091</v>
      </c>
      <c r="J1203" s="9">
        <v>0.75113421678543091</v>
      </c>
      <c r="K1203" s="9">
        <v>0</v>
      </c>
      <c r="L1203" s="9">
        <v>43.322528839111328</v>
      </c>
    </row>
    <row r="1204" spans="1:12" x14ac:dyDescent="0.25">
      <c r="A1204" s="5" t="str">
        <f t="shared" si="18"/>
        <v>1AllAll Customers12123</v>
      </c>
      <c r="B1204" s="9">
        <v>1</v>
      </c>
      <c r="C1204" t="s">
        <v>129</v>
      </c>
      <c r="D1204" t="s">
        <v>136</v>
      </c>
      <c r="E1204" s="9">
        <v>12</v>
      </c>
      <c r="F1204" s="9">
        <v>1</v>
      </c>
      <c r="G1204" s="9">
        <v>2</v>
      </c>
      <c r="H1204" s="9">
        <v>3</v>
      </c>
      <c r="I1204" s="9">
        <v>0.70342767238616943</v>
      </c>
      <c r="J1204" s="9">
        <v>0.70342767238616943</v>
      </c>
      <c r="K1204" s="9">
        <v>0</v>
      </c>
      <c r="L1204" s="9">
        <v>42.992145538330078</v>
      </c>
    </row>
    <row r="1205" spans="1:12" x14ac:dyDescent="0.25">
      <c r="A1205" s="5" t="str">
        <f t="shared" si="18"/>
        <v>1AllAll Customers12124</v>
      </c>
      <c r="B1205" s="9">
        <v>1</v>
      </c>
      <c r="C1205" t="s">
        <v>129</v>
      </c>
      <c r="D1205" t="s">
        <v>136</v>
      </c>
      <c r="E1205" s="9">
        <v>12</v>
      </c>
      <c r="F1205" s="9">
        <v>1</v>
      </c>
      <c r="G1205" s="9">
        <v>2</v>
      </c>
      <c r="H1205" s="9">
        <v>4</v>
      </c>
      <c r="I1205" s="9">
        <v>0.67809885740280151</v>
      </c>
      <c r="J1205" s="9">
        <v>0.67809885740280151</v>
      </c>
      <c r="K1205" s="9">
        <v>0</v>
      </c>
      <c r="L1205" s="9">
        <v>42.894786834716797</v>
      </c>
    </row>
    <row r="1206" spans="1:12" x14ac:dyDescent="0.25">
      <c r="A1206" s="5" t="str">
        <f t="shared" si="18"/>
        <v>1AllAll Customers12125</v>
      </c>
      <c r="B1206" s="9">
        <v>1</v>
      </c>
      <c r="C1206" t="s">
        <v>129</v>
      </c>
      <c r="D1206" t="s">
        <v>136</v>
      </c>
      <c r="E1206" s="9">
        <v>12</v>
      </c>
      <c r="F1206" s="9">
        <v>1</v>
      </c>
      <c r="G1206" s="9">
        <v>2</v>
      </c>
      <c r="H1206" s="9">
        <v>5</v>
      </c>
      <c r="I1206" s="9">
        <v>0.68052518367767334</v>
      </c>
      <c r="J1206" s="9">
        <v>0.68052518367767334</v>
      </c>
      <c r="K1206" s="9">
        <v>0</v>
      </c>
      <c r="L1206" s="9">
        <v>42.610881805419922</v>
      </c>
    </row>
    <row r="1207" spans="1:12" x14ac:dyDescent="0.25">
      <c r="A1207" s="5" t="str">
        <f t="shared" si="18"/>
        <v>1AllAll Customers12126</v>
      </c>
      <c r="B1207" s="9">
        <v>1</v>
      </c>
      <c r="C1207" t="s">
        <v>129</v>
      </c>
      <c r="D1207" t="s">
        <v>136</v>
      </c>
      <c r="E1207" s="9">
        <v>12</v>
      </c>
      <c r="F1207" s="9">
        <v>1</v>
      </c>
      <c r="G1207" s="9">
        <v>2</v>
      </c>
      <c r="H1207" s="9">
        <v>6</v>
      </c>
      <c r="I1207" s="9">
        <v>0.71891969442367554</v>
      </c>
      <c r="J1207" s="9">
        <v>0.71891969442367554</v>
      </c>
      <c r="K1207" s="9">
        <v>0</v>
      </c>
      <c r="L1207" s="9">
        <v>42.402950286865234</v>
      </c>
    </row>
    <row r="1208" spans="1:12" x14ac:dyDescent="0.25">
      <c r="A1208" s="5" t="str">
        <f t="shared" si="18"/>
        <v>1AllAll Customers12127</v>
      </c>
      <c r="B1208" s="9">
        <v>1</v>
      </c>
      <c r="C1208" t="s">
        <v>129</v>
      </c>
      <c r="D1208" t="s">
        <v>136</v>
      </c>
      <c r="E1208" s="9">
        <v>12</v>
      </c>
      <c r="F1208" s="9">
        <v>1</v>
      </c>
      <c r="G1208" s="9">
        <v>2</v>
      </c>
      <c r="H1208" s="9">
        <v>7</v>
      </c>
      <c r="I1208" s="9">
        <v>0.80720686912536621</v>
      </c>
      <c r="J1208" s="9">
        <v>0.80720686912536621</v>
      </c>
      <c r="K1208" s="9">
        <v>0</v>
      </c>
      <c r="L1208" s="9">
        <v>42.215618133544922</v>
      </c>
    </row>
    <row r="1209" spans="1:12" x14ac:dyDescent="0.25">
      <c r="A1209" s="5" t="str">
        <f t="shared" si="18"/>
        <v>1AllAll Customers12128</v>
      </c>
      <c r="B1209" s="9">
        <v>1</v>
      </c>
      <c r="C1209" t="s">
        <v>129</v>
      </c>
      <c r="D1209" t="s">
        <v>136</v>
      </c>
      <c r="E1209" s="9">
        <v>12</v>
      </c>
      <c r="F1209" s="9">
        <v>1</v>
      </c>
      <c r="G1209" s="9">
        <v>2</v>
      </c>
      <c r="H1209" s="9">
        <v>8</v>
      </c>
      <c r="I1209" s="9">
        <v>0.7814178466796875</v>
      </c>
      <c r="J1209" s="9">
        <v>0.7814178466796875</v>
      </c>
      <c r="K1209" s="9">
        <v>0</v>
      </c>
      <c r="L1209" s="9">
        <v>41.826938629150391</v>
      </c>
    </row>
    <row r="1210" spans="1:12" x14ac:dyDescent="0.25">
      <c r="A1210" s="5" t="str">
        <f t="shared" si="18"/>
        <v>1AllAll Customers12129</v>
      </c>
      <c r="B1210" s="9">
        <v>1</v>
      </c>
      <c r="C1210" t="s">
        <v>129</v>
      </c>
      <c r="D1210" t="s">
        <v>136</v>
      </c>
      <c r="E1210" s="9">
        <v>12</v>
      </c>
      <c r="F1210" s="9">
        <v>1</v>
      </c>
      <c r="G1210" s="9">
        <v>2</v>
      </c>
      <c r="H1210" s="9">
        <v>9</v>
      </c>
      <c r="I1210" s="9">
        <v>0.59726870059967041</v>
      </c>
      <c r="J1210" s="9">
        <v>0.59726870059967041</v>
      </c>
      <c r="K1210" s="9">
        <v>0</v>
      </c>
      <c r="L1210" s="9">
        <v>42.540374755859375</v>
      </c>
    </row>
    <row r="1211" spans="1:12" x14ac:dyDescent="0.25">
      <c r="A1211" s="5" t="str">
        <f t="shared" si="18"/>
        <v>1AllAll Customers121210</v>
      </c>
      <c r="B1211" s="9">
        <v>1</v>
      </c>
      <c r="C1211" t="s">
        <v>129</v>
      </c>
      <c r="D1211" t="s">
        <v>136</v>
      </c>
      <c r="E1211" s="9">
        <v>12</v>
      </c>
      <c r="F1211" s="9">
        <v>1</v>
      </c>
      <c r="G1211" s="9">
        <v>2</v>
      </c>
      <c r="H1211" s="9">
        <v>10</v>
      </c>
      <c r="I1211" s="9">
        <v>0.43414098024368286</v>
      </c>
      <c r="J1211" s="9">
        <v>0.43414098024368286</v>
      </c>
      <c r="K1211" s="9">
        <v>0</v>
      </c>
      <c r="L1211" s="9">
        <v>46.104358673095703</v>
      </c>
    </row>
    <row r="1212" spans="1:12" x14ac:dyDescent="0.25">
      <c r="A1212" s="5" t="str">
        <f t="shared" si="18"/>
        <v>1AllAll Customers121211</v>
      </c>
      <c r="B1212" s="9">
        <v>1</v>
      </c>
      <c r="C1212" t="s">
        <v>129</v>
      </c>
      <c r="D1212" t="s">
        <v>136</v>
      </c>
      <c r="E1212" s="9">
        <v>12</v>
      </c>
      <c r="F1212" s="9">
        <v>1</v>
      </c>
      <c r="G1212" s="9">
        <v>2</v>
      </c>
      <c r="H1212" s="9">
        <v>11</v>
      </c>
      <c r="I1212" s="9">
        <v>0.3281576931476593</v>
      </c>
      <c r="J1212" s="9">
        <v>0.3281576931476593</v>
      </c>
      <c r="K1212" s="9">
        <v>0</v>
      </c>
      <c r="L1212" s="9">
        <v>49.814796447753906</v>
      </c>
    </row>
    <row r="1213" spans="1:12" x14ac:dyDescent="0.25">
      <c r="A1213" s="5" t="str">
        <f t="shared" si="18"/>
        <v>1AllAll Customers121212</v>
      </c>
      <c r="B1213" s="9">
        <v>1</v>
      </c>
      <c r="C1213" t="s">
        <v>129</v>
      </c>
      <c r="D1213" t="s">
        <v>136</v>
      </c>
      <c r="E1213" s="9">
        <v>12</v>
      </c>
      <c r="F1213" s="9">
        <v>1</v>
      </c>
      <c r="G1213" s="9">
        <v>2</v>
      </c>
      <c r="H1213" s="9">
        <v>12</v>
      </c>
      <c r="I1213" s="9">
        <v>0.26902014017105103</v>
      </c>
      <c r="J1213" s="9">
        <v>0.26902014017105103</v>
      </c>
      <c r="K1213" s="9">
        <v>0</v>
      </c>
      <c r="L1213" s="9">
        <v>53.611782073974609</v>
      </c>
    </row>
    <row r="1214" spans="1:12" x14ac:dyDescent="0.25">
      <c r="A1214" s="5" t="str">
        <f t="shared" si="18"/>
        <v>1AllAll Customers121213</v>
      </c>
      <c r="B1214" s="9">
        <v>1</v>
      </c>
      <c r="C1214" t="s">
        <v>129</v>
      </c>
      <c r="D1214" t="s">
        <v>136</v>
      </c>
      <c r="E1214" s="9">
        <v>12</v>
      </c>
      <c r="F1214" s="9">
        <v>1</v>
      </c>
      <c r="G1214" s="9">
        <v>2</v>
      </c>
      <c r="H1214" s="9">
        <v>13</v>
      </c>
      <c r="I1214" s="9">
        <v>0.24549208581447601</v>
      </c>
      <c r="J1214" s="9">
        <v>0.24549208581447601</v>
      </c>
      <c r="K1214" s="9">
        <v>0</v>
      </c>
      <c r="L1214" s="9">
        <v>55.698448181152344</v>
      </c>
    </row>
    <row r="1215" spans="1:12" x14ac:dyDescent="0.25">
      <c r="A1215" s="5" t="str">
        <f t="shared" si="18"/>
        <v>1AllAll Customers121214</v>
      </c>
      <c r="B1215" s="9">
        <v>1</v>
      </c>
      <c r="C1215" t="s">
        <v>129</v>
      </c>
      <c r="D1215" t="s">
        <v>136</v>
      </c>
      <c r="E1215" s="9">
        <v>12</v>
      </c>
      <c r="F1215" s="9">
        <v>1</v>
      </c>
      <c r="G1215" s="9">
        <v>2</v>
      </c>
      <c r="H1215" s="9">
        <v>14</v>
      </c>
      <c r="I1215" s="9">
        <v>0.26357460021972656</v>
      </c>
      <c r="J1215" s="9">
        <v>0.26357460021972656</v>
      </c>
      <c r="K1215" s="9">
        <v>0</v>
      </c>
      <c r="L1215" s="9">
        <v>57.048675537109375</v>
      </c>
    </row>
    <row r="1216" spans="1:12" x14ac:dyDescent="0.25">
      <c r="A1216" s="5" t="str">
        <f t="shared" si="18"/>
        <v>1AllAll Customers121215</v>
      </c>
      <c r="B1216" s="9">
        <v>1</v>
      </c>
      <c r="C1216" t="s">
        <v>129</v>
      </c>
      <c r="D1216" t="s">
        <v>136</v>
      </c>
      <c r="E1216" s="9">
        <v>12</v>
      </c>
      <c r="F1216" s="9">
        <v>1</v>
      </c>
      <c r="G1216" s="9">
        <v>2</v>
      </c>
      <c r="H1216" s="9">
        <v>15</v>
      </c>
      <c r="I1216" s="9">
        <v>0.34711742401123047</v>
      </c>
      <c r="J1216" s="9">
        <v>0.34711742401123047</v>
      </c>
      <c r="K1216" s="9">
        <v>0</v>
      </c>
      <c r="L1216" s="9">
        <v>57.935714721679688</v>
      </c>
    </row>
    <row r="1217" spans="1:12" x14ac:dyDescent="0.25">
      <c r="A1217" s="5" t="str">
        <f t="shared" si="18"/>
        <v>1AllAll Customers121216</v>
      </c>
      <c r="B1217" s="9">
        <v>1</v>
      </c>
      <c r="C1217" t="s">
        <v>129</v>
      </c>
      <c r="D1217" t="s">
        <v>136</v>
      </c>
      <c r="E1217" s="9">
        <v>12</v>
      </c>
      <c r="F1217" s="9">
        <v>1</v>
      </c>
      <c r="G1217" s="9">
        <v>2</v>
      </c>
      <c r="H1217" s="9">
        <v>16</v>
      </c>
      <c r="I1217" s="9">
        <v>0.49646052718162537</v>
      </c>
      <c r="J1217" s="9">
        <v>0.49646052718162537</v>
      </c>
      <c r="K1217" s="9">
        <v>0</v>
      </c>
      <c r="L1217" s="9">
        <v>58.317142486572266</v>
      </c>
    </row>
    <row r="1218" spans="1:12" x14ac:dyDescent="0.25">
      <c r="A1218" s="5" t="str">
        <f t="shared" si="18"/>
        <v>1AllAll Customers121217</v>
      </c>
      <c r="B1218" s="9">
        <v>1</v>
      </c>
      <c r="C1218" t="s">
        <v>129</v>
      </c>
      <c r="D1218" t="s">
        <v>136</v>
      </c>
      <c r="E1218" s="9">
        <v>12</v>
      </c>
      <c r="F1218" s="9">
        <v>1</v>
      </c>
      <c r="G1218" s="9">
        <v>2</v>
      </c>
      <c r="H1218" s="9">
        <v>17</v>
      </c>
      <c r="I1218" s="9">
        <v>0.70129662752151489</v>
      </c>
      <c r="J1218" s="9">
        <v>0.70129662752151489</v>
      </c>
      <c r="K1218" s="9">
        <v>0</v>
      </c>
      <c r="L1218" s="9">
        <v>57.986152648925781</v>
      </c>
    </row>
    <row r="1219" spans="1:12" x14ac:dyDescent="0.25">
      <c r="A1219" s="5" t="str">
        <f t="shared" ref="A1219:A1282" si="19">B1219&amp;C1219&amp;D1219&amp;E1219&amp;F1219&amp;G1219&amp;H1219</f>
        <v>1AllAll Customers121218</v>
      </c>
      <c r="B1219" s="9">
        <v>1</v>
      </c>
      <c r="C1219" t="s">
        <v>129</v>
      </c>
      <c r="D1219" t="s">
        <v>136</v>
      </c>
      <c r="E1219" s="9">
        <v>12</v>
      </c>
      <c r="F1219" s="9">
        <v>1</v>
      </c>
      <c r="G1219" s="9">
        <v>2</v>
      </c>
      <c r="H1219" s="9">
        <v>18</v>
      </c>
      <c r="I1219" s="9">
        <v>0.95282214879989624</v>
      </c>
      <c r="J1219" s="9">
        <v>0.95282214879989624</v>
      </c>
      <c r="K1219" s="9">
        <v>0</v>
      </c>
      <c r="L1219" s="9">
        <v>56.052764892578125</v>
      </c>
    </row>
    <row r="1220" spans="1:12" x14ac:dyDescent="0.25">
      <c r="A1220" s="5" t="str">
        <f t="shared" si="19"/>
        <v>1AllAll Customers121219</v>
      </c>
      <c r="B1220" s="9">
        <v>1</v>
      </c>
      <c r="C1220" t="s">
        <v>129</v>
      </c>
      <c r="D1220" t="s">
        <v>136</v>
      </c>
      <c r="E1220" s="9">
        <v>12</v>
      </c>
      <c r="F1220" s="9">
        <v>1</v>
      </c>
      <c r="G1220" s="9">
        <v>2</v>
      </c>
      <c r="H1220" s="9">
        <v>19</v>
      </c>
      <c r="I1220" s="9">
        <v>1.0998666286468506</v>
      </c>
      <c r="J1220" s="9">
        <v>1.0998666286468506</v>
      </c>
      <c r="K1220" s="9">
        <v>0</v>
      </c>
      <c r="L1220" s="9">
        <v>53.437217712402344</v>
      </c>
    </row>
    <row r="1221" spans="1:12" x14ac:dyDescent="0.25">
      <c r="A1221" s="5" t="str">
        <f t="shared" si="19"/>
        <v>1AllAll Customers121220</v>
      </c>
      <c r="B1221" s="9">
        <v>1</v>
      </c>
      <c r="C1221" t="s">
        <v>129</v>
      </c>
      <c r="D1221" t="s">
        <v>136</v>
      </c>
      <c r="E1221" s="9">
        <v>12</v>
      </c>
      <c r="F1221" s="9">
        <v>1</v>
      </c>
      <c r="G1221" s="9">
        <v>2</v>
      </c>
      <c r="H1221" s="9">
        <v>20</v>
      </c>
      <c r="I1221" s="9">
        <v>1.1300604343414307</v>
      </c>
      <c r="J1221" s="9">
        <v>1.1300604343414307</v>
      </c>
      <c r="K1221" s="9">
        <v>0</v>
      </c>
      <c r="L1221" s="9">
        <v>51.701812744140625</v>
      </c>
    </row>
    <row r="1222" spans="1:12" x14ac:dyDescent="0.25">
      <c r="A1222" s="5" t="str">
        <f t="shared" si="19"/>
        <v>1AllAll Customers121221</v>
      </c>
      <c r="B1222" s="9">
        <v>1</v>
      </c>
      <c r="C1222" t="s">
        <v>129</v>
      </c>
      <c r="D1222" t="s">
        <v>136</v>
      </c>
      <c r="E1222" s="9">
        <v>12</v>
      </c>
      <c r="F1222" s="9">
        <v>1</v>
      </c>
      <c r="G1222" s="9">
        <v>2</v>
      </c>
      <c r="H1222" s="9">
        <v>21</v>
      </c>
      <c r="I1222" s="9">
        <v>1.1230124235153198</v>
      </c>
      <c r="J1222" s="9">
        <v>1.1230124235153198</v>
      </c>
      <c r="K1222" s="9">
        <v>0</v>
      </c>
      <c r="L1222" s="9">
        <v>50.064098358154297</v>
      </c>
    </row>
    <row r="1223" spans="1:12" x14ac:dyDescent="0.25">
      <c r="A1223" s="5" t="str">
        <f t="shared" si="19"/>
        <v>1AllAll Customers121222</v>
      </c>
      <c r="B1223" s="9">
        <v>1</v>
      </c>
      <c r="C1223" t="s">
        <v>129</v>
      </c>
      <c r="D1223" t="s">
        <v>136</v>
      </c>
      <c r="E1223" s="9">
        <v>12</v>
      </c>
      <c r="F1223" s="9">
        <v>1</v>
      </c>
      <c r="G1223" s="9">
        <v>2</v>
      </c>
      <c r="H1223" s="9">
        <v>22</v>
      </c>
      <c r="I1223" s="9">
        <v>1.0755466222763062</v>
      </c>
      <c r="J1223" s="9">
        <v>1.0755466222763062</v>
      </c>
      <c r="K1223" s="9">
        <v>0</v>
      </c>
      <c r="L1223" s="9">
        <v>48.255863189697266</v>
      </c>
    </row>
    <row r="1224" spans="1:12" x14ac:dyDescent="0.25">
      <c r="A1224" s="5" t="str">
        <f t="shared" si="19"/>
        <v>1AllAll Customers121223</v>
      </c>
      <c r="B1224" s="9">
        <v>1</v>
      </c>
      <c r="C1224" t="s">
        <v>129</v>
      </c>
      <c r="D1224" t="s">
        <v>136</v>
      </c>
      <c r="E1224" s="9">
        <v>12</v>
      </c>
      <c r="F1224" s="9">
        <v>1</v>
      </c>
      <c r="G1224" s="9">
        <v>2</v>
      </c>
      <c r="H1224" s="9">
        <v>23</v>
      </c>
      <c r="I1224" s="9">
        <v>1.0253211259841919</v>
      </c>
      <c r="J1224" s="9">
        <v>1.0253211259841919</v>
      </c>
      <c r="K1224" s="9">
        <v>0</v>
      </c>
      <c r="L1224" s="9">
        <v>46.511459350585938</v>
      </c>
    </row>
    <row r="1225" spans="1:12" x14ac:dyDescent="0.25">
      <c r="A1225" s="5" t="str">
        <f t="shared" si="19"/>
        <v>1AllAll Customers121224</v>
      </c>
      <c r="B1225" s="9">
        <v>1</v>
      </c>
      <c r="C1225" t="s">
        <v>129</v>
      </c>
      <c r="D1225" t="s">
        <v>136</v>
      </c>
      <c r="E1225" s="9">
        <v>12</v>
      </c>
      <c r="F1225" s="9">
        <v>1</v>
      </c>
      <c r="G1225" s="9">
        <v>2</v>
      </c>
      <c r="H1225" s="9">
        <v>24</v>
      </c>
      <c r="I1225" s="9">
        <v>0.91584920883178711</v>
      </c>
      <c r="J1225" s="9">
        <v>0.91584920883178711</v>
      </c>
      <c r="K1225" s="9">
        <v>0</v>
      </c>
      <c r="L1225" s="9">
        <v>45.269191741943359</v>
      </c>
    </row>
    <row r="1226" spans="1:12" x14ac:dyDescent="0.25">
      <c r="A1226" s="5" t="str">
        <f t="shared" si="19"/>
        <v>1AllAll Customers121101</v>
      </c>
      <c r="B1226" s="9">
        <v>1</v>
      </c>
      <c r="C1226" t="s">
        <v>129</v>
      </c>
      <c r="D1226" t="s">
        <v>136</v>
      </c>
      <c r="E1226" s="9">
        <v>12</v>
      </c>
      <c r="F1226" s="9">
        <v>1</v>
      </c>
      <c r="G1226" s="9">
        <v>10</v>
      </c>
      <c r="H1226" s="9">
        <v>1</v>
      </c>
      <c r="I1226" s="9">
        <v>0.85691279172897339</v>
      </c>
      <c r="J1226" s="9">
        <v>0.85691279172897339</v>
      </c>
      <c r="K1226" s="9">
        <v>0</v>
      </c>
      <c r="L1226" s="9">
        <v>42.448635101318359</v>
      </c>
    </row>
    <row r="1227" spans="1:12" x14ac:dyDescent="0.25">
      <c r="A1227" s="5" t="str">
        <f t="shared" si="19"/>
        <v>1AllAll Customers121102</v>
      </c>
      <c r="B1227" s="9">
        <v>1</v>
      </c>
      <c r="C1227" t="s">
        <v>129</v>
      </c>
      <c r="D1227" t="s">
        <v>136</v>
      </c>
      <c r="E1227" s="9">
        <v>12</v>
      </c>
      <c r="F1227" s="9">
        <v>1</v>
      </c>
      <c r="G1227" s="9">
        <v>10</v>
      </c>
      <c r="H1227" s="9">
        <v>2</v>
      </c>
      <c r="I1227" s="9">
        <v>0.78743606805801392</v>
      </c>
      <c r="J1227" s="9">
        <v>0.78743606805801392</v>
      </c>
      <c r="K1227" s="9">
        <v>0</v>
      </c>
      <c r="L1227" s="9">
        <v>41.533863067626953</v>
      </c>
    </row>
    <row r="1228" spans="1:12" x14ac:dyDescent="0.25">
      <c r="A1228" s="5" t="str">
        <f t="shared" si="19"/>
        <v>1AllAll Customers121103</v>
      </c>
      <c r="B1228" s="9">
        <v>1</v>
      </c>
      <c r="C1228" t="s">
        <v>129</v>
      </c>
      <c r="D1228" t="s">
        <v>136</v>
      </c>
      <c r="E1228" s="9">
        <v>12</v>
      </c>
      <c r="F1228" s="9">
        <v>1</v>
      </c>
      <c r="G1228" s="9">
        <v>10</v>
      </c>
      <c r="H1228" s="9">
        <v>3</v>
      </c>
      <c r="I1228" s="9">
        <v>0.74025958776473999</v>
      </c>
      <c r="J1228" s="9">
        <v>0.74025958776473999</v>
      </c>
      <c r="K1228" s="9">
        <v>0</v>
      </c>
      <c r="L1228" s="9">
        <v>40.463813781738281</v>
      </c>
    </row>
    <row r="1229" spans="1:12" x14ac:dyDescent="0.25">
      <c r="A1229" s="5" t="str">
        <f t="shared" si="19"/>
        <v>1AllAll Customers121104</v>
      </c>
      <c r="B1229" s="9">
        <v>1</v>
      </c>
      <c r="C1229" t="s">
        <v>129</v>
      </c>
      <c r="D1229" t="s">
        <v>136</v>
      </c>
      <c r="E1229" s="9">
        <v>12</v>
      </c>
      <c r="F1229" s="9">
        <v>1</v>
      </c>
      <c r="G1229" s="9">
        <v>10</v>
      </c>
      <c r="H1229" s="9">
        <v>4</v>
      </c>
      <c r="I1229" s="9">
        <v>0.71660250425338745</v>
      </c>
      <c r="J1229" s="9">
        <v>0.71660250425338745</v>
      </c>
      <c r="K1229" s="9">
        <v>0</v>
      </c>
      <c r="L1229" s="9">
        <v>39.729160308837891</v>
      </c>
    </row>
    <row r="1230" spans="1:12" x14ac:dyDescent="0.25">
      <c r="A1230" s="5" t="str">
        <f t="shared" si="19"/>
        <v>1AllAll Customers121105</v>
      </c>
      <c r="B1230" s="9">
        <v>1</v>
      </c>
      <c r="C1230" t="s">
        <v>129</v>
      </c>
      <c r="D1230" t="s">
        <v>136</v>
      </c>
      <c r="E1230" s="9">
        <v>12</v>
      </c>
      <c r="F1230" s="9">
        <v>1</v>
      </c>
      <c r="G1230" s="9">
        <v>10</v>
      </c>
      <c r="H1230" s="9">
        <v>5</v>
      </c>
      <c r="I1230" s="9">
        <v>0.72244369983673096</v>
      </c>
      <c r="J1230" s="9">
        <v>0.72244369983673096</v>
      </c>
      <c r="K1230" s="9">
        <v>0</v>
      </c>
      <c r="L1230" s="9">
        <v>38.892467498779297</v>
      </c>
    </row>
    <row r="1231" spans="1:12" x14ac:dyDescent="0.25">
      <c r="A1231" s="5" t="str">
        <f t="shared" si="19"/>
        <v>1AllAll Customers121106</v>
      </c>
      <c r="B1231" s="9">
        <v>1</v>
      </c>
      <c r="C1231" t="s">
        <v>129</v>
      </c>
      <c r="D1231" t="s">
        <v>136</v>
      </c>
      <c r="E1231" s="9">
        <v>12</v>
      </c>
      <c r="F1231" s="9">
        <v>1</v>
      </c>
      <c r="G1231" s="9">
        <v>10</v>
      </c>
      <c r="H1231" s="9">
        <v>6</v>
      </c>
      <c r="I1231" s="9">
        <v>0.76409196853637695</v>
      </c>
      <c r="J1231" s="9">
        <v>0.76409196853637695</v>
      </c>
      <c r="K1231" s="9">
        <v>0</v>
      </c>
      <c r="L1231" s="9">
        <v>37.999271392822266</v>
      </c>
    </row>
    <row r="1232" spans="1:12" x14ac:dyDescent="0.25">
      <c r="A1232" s="5" t="str">
        <f t="shared" si="19"/>
        <v>1AllAll Customers121107</v>
      </c>
      <c r="B1232" s="9">
        <v>1</v>
      </c>
      <c r="C1232" t="s">
        <v>129</v>
      </c>
      <c r="D1232" t="s">
        <v>136</v>
      </c>
      <c r="E1232" s="9">
        <v>12</v>
      </c>
      <c r="F1232" s="9">
        <v>1</v>
      </c>
      <c r="G1232" s="9">
        <v>10</v>
      </c>
      <c r="H1232" s="9">
        <v>7</v>
      </c>
      <c r="I1232" s="9">
        <v>0.85640108585357666</v>
      </c>
      <c r="J1232" s="9">
        <v>0.85640108585357666</v>
      </c>
      <c r="K1232" s="9">
        <v>0</v>
      </c>
      <c r="L1232" s="9">
        <v>37.348838806152344</v>
      </c>
    </row>
    <row r="1233" spans="1:12" x14ac:dyDescent="0.25">
      <c r="A1233" s="5" t="str">
        <f t="shared" si="19"/>
        <v>1AllAll Customers121108</v>
      </c>
      <c r="B1233" s="9">
        <v>1</v>
      </c>
      <c r="C1233" t="s">
        <v>129</v>
      </c>
      <c r="D1233" t="s">
        <v>136</v>
      </c>
      <c r="E1233" s="9">
        <v>12</v>
      </c>
      <c r="F1233" s="9">
        <v>1</v>
      </c>
      <c r="G1233" s="9">
        <v>10</v>
      </c>
      <c r="H1233" s="9">
        <v>8</v>
      </c>
      <c r="I1233" s="9">
        <v>0.82688009738922119</v>
      </c>
      <c r="J1233" s="9">
        <v>0.82688009738922119</v>
      </c>
      <c r="K1233" s="9">
        <v>0</v>
      </c>
      <c r="L1233" s="9">
        <v>37.565116882324219</v>
      </c>
    </row>
    <row r="1234" spans="1:12" x14ac:dyDescent="0.25">
      <c r="A1234" s="5" t="str">
        <f t="shared" si="19"/>
        <v>1AllAll Customers121109</v>
      </c>
      <c r="B1234" s="9">
        <v>1</v>
      </c>
      <c r="C1234" t="s">
        <v>129</v>
      </c>
      <c r="D1234" t="s">
        <v>136</v>
      </c>
      <c r="E1234" s="9">
        <v>12</v>
      </c>
      <c r="F1234" s="9">
        <v>1</v>
      </c>
      <c r="G1234" s="9">
        <v>10</v>
      </c>
      <c r="H1234" s="9">
        <v>9</v>
      </c>
      <c r="I1234" s="9">
        <v>0.63457703590393066</v>
      </c>
      <c r="J1234" s="9">
        <v>0.63457703590393066</v>
      </c>
      <c r="K1234" s="9">
        <v>0</v>
      </c>
      <c r="L1234" s="9">
        <v>38.781688690185547</v>
      </c>
    </row>
    <row r="1235" spans="1:12" x14ac:dyDescent="0.25">
      <c r="A1235" s="5" t="str">
        <f t="shared" si="19"/>
        <v>1AllAll Customers1211010</v>
      </c>
      <c r="B1235" s="9">
        <v>1</v>
      </c>
      <c r="C1235" t="s">
        <v>129</v>
      </c>
      <c r="D1235" t="s">
        <v>136</v>
      </c>
      <c r="E1235" s="9">
        <v>12</v>
      </c>
      <c r="F1235" s="9">
        <v>1</v>
      </c>
      <c r="G1235" s="9">
        <v>10</v>
      </c>
      <c r="H1235" s="9">
        <v>10</v>
      </c>
      <c r="I1235" s="9">
        <v>0.46745428442955017</v>
      </c>
      <c r="J1235" s="9">
        <v>0.46745428442955017</v>
      </c>
      <c r="K1235" s="9">
        <v>0</v>
      </c>
      <c r="L1235" s="9">
        <v>42.759613037109375</v>
      </c>
    </row>
    <row r="1236" spans="1:12" x14ac:dyDescent="0.25">
      <c r="A1236" s="5" t="str">
        <f t="shared" si="19"/>
        <v>1AllAll Customers1211011</v>
      </c>
      <c r="B1236" s="9">
        <v>1</v>
      </c>
      <c r="C1236" t="s">
        <v>129</v>
      </c>
      <c r="D1236" t="s">
        <v>136</v>
      </c>
      <c r="E1236" s="9">
        <v>12</v>
      </c>
      <c r="F1236" s="9">
        <v>1</v>
      </c>
      <c r="G1236" s="9">
        <v>10</v>
      </c>
      <c r="H1236" s="9">
        <v>11</v>
      </c>
      <c r="I1236" s="9">
        <v>0.3632524311542511</v>
      </c>
      <c r="J1236" s="9">
        <v>0.3632524311542511</v>
      </c>
      <c r="K1236" s="9">
        <v>0</v>
      </c>
      <c r="L1236" s="9">
        <v>47.208694458007813</v>
      </c>
    </row>
    <row r="1237" spans="1:12" x14ac:dyDescent="0.25">
      <c r="A1237" s="5" t="str">
        <f t="shared" si="19"/>
        <v>1AllAll Customers1211012</v>
      </c>
      <c r="B1237" s="9">
        <v>1</v>
      </c>
      <c r="C1237" t="s">
        <v>129</v>
      </c>
      <c r="D1237" t="s">
        <v>136</v>
      </c>
      <c r="E1237" s="9">
        <v>12</v>
      </c>
      <c r="F1237" s="9">
        <v>1</v>
      </c>
      <c r="G1237" s="9">
        <v>10</v>
      </c>
      <c r="H1237" s="9">
        <v>12</v>
      </c>
      <c r="I1237" s="9">
        <v>0.30864137411117554</v>
      </c>
      <c r="J1237" s="9">
        <v>0.30864137411117554</v>
      </c>
      <c r="K1237" s="9">
        <v>0</v>
      </c>
      <c r="L1237" s="9">
        <v>49.897495269775391</v>
      </c>
    </row>
    <row r="1238" spans="1:12" x14ac:dyDescent="0.25">
      <c r="A1238" s="5" t="str">
        <f t="shared" si="19"/>
        <v>1AllAll Customers1211013</v>
      </c>
      <c r="B1238" s="9">
        <v>1</v>
      </c>
      <c r="C1238" t="s">
        <v>129</v>
      </c>
      <c r="D1238" t="s">
        <v>136</v>
      </c>
      <c r="E1238" s="9">
        <v>12</v>
      </c>
      <c r="F1238" s="9">
        <v>1</v>
      </c>
      <c r="G1238" s="9">
        <v>10</v>
      </c>
      <c r="H1238" s="9">
        <v>13</v>
      </c>
      <c r="I1238" s="9">
        <v>0.28187724947929382</v>
      </c>
      <c r="J1238" s="9">
        <v>0.28187724947929382</v>
      </c>
      <c r="K1238" s="9">
        <v>0</v>
      </c>
      <c r="L1238" s="9">
        <v>51.070362091064453</v>
      </c>
    </row>
    <row r="1239" spans="1:12" x14ac:dyDescent="0.25">
      <c r="A1239" s="5" t="str">
        <f t="shared" si="19"/>
        <v>1AllAll Customers1211014</v>
      </c>
      <c r="B1239" s="9">
        <v>1</v>
      </c>
      <c r="C1239" t="s">
        <v>129</v>
      </c>
      <c r="D1239" t="s">
        <v>136</v>
      </c>
      <c r="E1239" s="9">
        <v>12</v>
      </c>
      <c r="F1239" s="9">
        <v>1</v>
      </c>
      <c r="G1239" s="9">
        <v>10</v>
      </c>
      <c r="H1239" s="9">
        <v>14</v>
      </c>
      <c r="I1239" s="9">
        <v>0.29863157868385315</v>
      </c>
      <c r="J1239" s="9">
        <v>0.29863157868385315</v>
      </c>
      <c r="K1239" s="9">
        <v>0</v>
      </c>
      <c r="L1239" s="9">
        <v>52.271156311035156</v>
      </c>
    </row>
    <row r="1240" spans="1:12" x14ac:dyDescent="0.25">
      <c r="A1240" s="5" t="str">
        <f t="shared" si="19"/>
        <v>1AllAll Customers1211015</v>
      </c>
      <c r="B1240" s="9">
        <v>1</v>
      </c>
      <c r="C1240" t="s">
        <v>129</v>
      </c>
      <c r="D1240" t="s">
        <v>136</v>
      </c>
      <c r="E1240" s="9">
        <v>12</v>
      </c>
      <c r="F1240" s="9">
        <v>1</v>
      </c>
      <c r="G1240" s="9">
        <v>10</v>
      </c>
      <c r="H1240" s="9">
        <v>15</v>
      </c>
      <c r="I1240" s="9">
        <v>0.38843384385108948</v>
      </c>
      <c r="J1240" s="9">
        <v>0.38843384385108948</v>
      </c>
      <c r="K1240" s="9">
        <v>0</v>
      </c>
      <c r="L1240" s="9">
        <v>53.138767242431641</v>
      </c>
    </row>
    <row r="1241" spans="1:12" x14ac:dyDescent="0.25">
      <c r="A1241" s="5" t="str">
        <f t="shared" si="19"/>
        <v>1AllAll Customers1211016</v>
      </c>
      <c r="B1241" s="9">
        <v>1</v>
      </c>
      <c r="C1241" t="s">
        <v>129</v>
      </c>
      <c r="D1241" t="s">
        <v>136</v>
      </c>
      <c r="E1241" s="9">
        <v>12</v>
      </c>
      <c r="F1241" s="9">
        <v>1</v>
      </c>
      <c r="G1241" s="9">
        <v>10</v>
      </c>
      <c r="H1241" s="9">
        <v>16</v>
      </c>
      <c r="I1241" s="9">
        <v>0.54637861251831055</v>
      </c>
      <c r="J1241" s="9">
        <v>0.54637861251831055</v>
      </c>
      <c r="K1241" s="9">
        <v>0</v>
      </c>
      <c r="L1241" s="9">
        <v>53.482952117919922</v>
      </c>
    </row>
    <row r="1242" spans="1:12" x14ac:dyDescent="0.25">
      <c r="A1242" s="5" t="str">
        <f t="shared" si="19"/>
        <v>1AllAll Customers1211017</v>
      </c>
      <c r="B1242" s="9">
        <v>1</v>
      </c>
      <c r="C1242" t="s">
        <v>129</v>
      </c>
      <c r="D1242" t="s">
        <v>136</v>
      </c>
      <c r="E1242" s="9">
        <v>12</v>
      </c>
      <c r="F1242" s="9">
        <v>1</v>
      </c>
      <c r="G1242" s="9">
        <v>10</v>
      </c>
      <c r="H1242" s="9">
        <v>17</v>
      </c>
      <c r="I1242" s="9">
        <v>0.76153695583343506</v>
      </c>
      <c r="J1242" s="9">
        <v>0.76153695583343506</v>
      </c>
      <c r="K1242" s="9">
        <v>0</v>
      </c>
      <c r="L1242" s="9">
        <v>53.129913330078125</v>
      </c>
    </row>
    <row r="1243" spans="1:12" x14ac:dyDescent="0.25">
      <c r="A1243" s="5" t="str">
        <f t="shared" si="19"/>
        <v>1AllAll Customers1211018</v>
      </c>
      <c r="B1243" s="9">
        <v>1</v>
      </c>
      <c r="C1243" t="s">
        <v>129</v>
      </c>
      <c r="D1243" t="s">
        <v>136</v>
      </c>
      <c r="E1243" s="9">
        <v>12</v>
      </c>
      <c r="F1243" s="9">
        <v>1</v>
      </c>
      <c r="G1243" s="9">
        <v>10</v>
      </c>
      <c r="H1243" s="9">
        <v>18</v>
      </c>
      <c r="I1243" s="9">
        <v>1.0201963186264038</v>
      </c>
      <c r="J1243" s="9">
        <v>1.0201963186264038</v>
      </c>
      <c r="K1243" s="9">
        <v>0</v>
      </c>
      <c r="L1243" s="9">
        <v>51.352298736572266</v>
      </c>
    </row>
    <row r="1244" spans="1:12" x14ac:dyDescent="0.25">
      <c r="A1244" s="5" t="str">
        <f t="shared" si="19"/>
        <v>1AllAll Customers1211019</v>
      </c>
      <c r="B1244" s="9">
        <v>1</v>
      </c>
      <c r="C1244" t="s">
        <v>129</v>
      </c>
      <c r="D1244" t="s">
        <v>136</v>
      </c>
      <c r="E1244" s="9">
        <v>12</v>
      </c>
      <c r="F1244" s="9">
        <v>1</v>
      </c>
      <c r="G1244" s="9">
        <v>10</v>
      </c>
      <c r="H1244" s="9">
        <v>19</v>
      </c>
      <c r="I1244" s="9">
        <v>1.1670190095901489</v>
      </c>
      <c r="J1244" s="9">
        <v>1.1670190095901489</v>
      </c>
      <c r="K1244" s="9">
        <v>0</v>
      </c>
      <c r="L1244" s="9">
        <v>49.19366455078125</v>
      </c>
    </row>
    <row r="1245" spans="1:12" x14ac:dyDescent="0.25">
      <c r="A1245" s="5" t="str">
        <f t="shared" si="19"/>
        <v>1AllAll Customers1211020</v>
      </c>
      <c r="B1245" s="9">
        <v>1</v>
      </c>
      <c r="C1245" t="s">
        <v>129</v>
      </c>
      <c r="D1245" t="s">
        <v>136</v>
      </c>
      <c r="E1245" s="9">
        <v>12</v>
      </c>
      <c r="F1245" s="9">
        <v>1</v>
      </c>
      <c r="G1245" s="9">
        <v>10</v>
      </c>
      <c r="H1245" s="9">
        <v>20</v>
      </c>
      <c r="I1245" s="9">
        <v>1.1819243431091309</v>
      </c>
      <c r="J1245" s="9">
        <v>1.1819243431091309</v>
      </c>
      <c r="K1245" s="9">
        <v>0</v>
      </c>
      <c r="L1245" s="9">
        <v>47.900012969970703</v>
      </c>
    </row>
    <row r="1246" spans="1:12" x14ac:dyDescent="0.25">
      <c r="A1246" s="5" t="str">
        <f t="shared" si="19"/>
        <v>1AllAll Customers1211021</v>
      </c>
      <c r="B1246" s="9">
        <v>1</v>
      </c>
      <c r="C1246" t="s">
        <v>129</v>
      </c>
      <c r="D1246" t="s">
        <v>136</v>
      </c>
      <c r="E1246" s="9">
        <v>12</v>
      </c>
      <c r="F1246" s="9">
        <v>1</v>
      </c>
      <c r="G1246" s="9">
        <v>10</v>
      </c>
      <c r="H1246" s="9">
        <v>21</v>
      </c>
      <c r="I1246" s="9">
        <v>1.167628288269043</v>
      </c>
      <c r="J1246" s="9">
        <v>1.167628288269043</v>
      </c>
      <c r="K1246" s="9">
        <v>0</v>
      </c>
      <c r="L1246" s="9">
        <v>46.516990661621094</v>
      </c>
    </row>
    <row r="1247" spans="1:12" x14ac:dyDescent="0.25">
      <c r="A1247" s="5" t="str">
        <f t="shared" si="19"/>
        <v>1AllAll Customers1211022</v>
      </c>
      <c r="B1247" s="9">
        <v>1</v>
      </c>
      <c r="C1247" t="s">
        <v>129</v>
      </c>
      <c r="D1247" t="s">
        <v>136</v>
      </c>
      <c r="E1247" s="9">
        <v>12</v>
      </c>
      <c r="F1247" s="9">
        <v>1</v>
      </c>
      <c r="G1247" s="9">
        <v>10</v>
      </c>
      <c r="H1247" s="9">
        <v>22</v>
      </c>
      <c r="I1247" s="9">
        <v>1.1203382015228271</v>
      </c>
      <c r="J1247" s="9">
        <v>1.1203382015228271</v>
      </c>
      <c r="K1247" s="9">
        <v>0</v>
      </c>
      <c r="L1247" s="9">
        <v>44.999984741210938</v>
      </c>
    </row>
    <row r="1248" spans="1:12" x14ac:dyDescent="0.25">
      <c r="A1248" s="5" t="str">
        <f t="shared" si="19"/>
        <v>1AllAll Customers1211023</v>
      </c>
      <c r="B1248" s="9">
        <v>1</v>
      </c>
      <c r="C1248" t="s">
        <v>129</v>
      </c>
      <c r="D1248" t="s">
        <v>136</v>
      </c>
      <c r="E1248" s="9">
        <v>12</v>
      </c>
      <c r="F1248" s="9">
        <v>1</v>
      </c>
      <c r="G1248" s="9">
        <v>10</v>
      </c>
      <c r="H1248" s="9">
        <v>23</v>
      </c>
      <c r="I1248" s="9">
        <v>1.0693724155426025</v>
      </c>
      <c r="J1248" s="9">
        <v>1.0693724155426025</v>
      </c>
      <c r="K1248" s="9">
        <v>0</v>
      </c>
      <c r="L1248" s="9">
        <v>44.251762390136719</v>
      </c>
    </row>
    <row r="1249" spans="1:12" x14ac:dyDescent="0.25">
      <c r="A1249" s="5" t="str">
        <f t="shared" si="19"/>
        <v>1AllAll Customers1211024</v>
      </c>
      <c r="B1249" s="9">
        <v>1</v>
      </c>
      <c r="C1249" t="s">
        <v>129</v>
      </c>
      <c r="D1249" t="s">
        <v>136</v>
      </c>
      <c r="E1249" s="9">
        <v>12</v>
      </c>
      <c r="F1249" s="9">
        <v>1</v>
      </c>
      <c r="G1249" s="9">
        <v>10</v>
      </c>
      <c r="H1249" s="9">
        <v>24</v>
      </c>
      <c r="I1249" s="9">
        <v>0.95864802598953247</v>
      </c>
      <c r="J1249" s="9">
        <v>0.95864802598953247</v>
      </c>
      <c r="K1249" s="9">
        <v>0</v>
      </c>
      <c r="L1249" s="9">
        <v>43.763454437255859</v>
      </c>
    </row>
    <row r="1250" spans="1:12" x14ac:dyDescent="0.25">
      <c r="A1250" s="5" t="str">
        <f t="shared" si="19"/>
        <v>1LCABig Creek/Ventura0021</v>
      </c>
      <c r="B1250" s="9">
        <v>1</v>
      </c>
      <c r="C1250" t="s">
        <v>130</v>
      </c>
      <c r="D1250" s="3" t="s">
        <v>137</v>
      </c>
      <c r="E1250" s="9">
        <v>0</v>
      </c>
      <c r="F1250" s="9">
        <v>0</v>
      </c>
      <c r="G1250" s="9">
        <v>2</v>
      </c>
      <c r="H1250" s="9">
        <v>1</v>
      </c>
      <c r="I1250" s="9">
        <v>1.5306086540222168</v>
      </c>
      <c r="J1250" s="9">
        <v>1.5306086540222168</v>
      </c>
      <c r="K1250" s="9">
        <v>0</v>
      </c>
      <c r="L1250" s="9">
        <v>76.198463439941406</v>
      </c>
    </row>
    <row r="1251" spans="1:12" x14ac:dyDescent="0.25">
      <c r="A1251" s="5" t="str">
        <f t="shared" si="19"/>
        <v>1LCABig Creek/Ventura0022</v>
      </c>
      <c r="B1251" s="9">
        <v>1</v>
      </c>
      <c r="C1251" t="s">
        <v>130</v>
      </c>
      <c r="D1251" s="3" t="s">
        <v>137</v>
      </c>
      <c r="E1251" s="9">
        <v>0</v>
      </c>
      <c r="F1251" s="9">
        <v>0</v>
      </c>
      <c r="G1251" s="9">
        <v>2</v>
      </c>
      <c r="H1251" s="9">
        <v>2</v>
      </c>
      <c r="I1251" s="9">
        <v>1.3017719984054565</v>
      </c>
      <c r="J1251" s="9">
        <v>1.3017719984054565</v>
      </c>
      <c r="K1251" s="9">
        <v>0</v>
      </c>
      <c r="L1251" s="9">
        <v>74.385993957519531</v>
      </c>
    </row>
    <row r="1252" spans="1:12" x14ac:dyDescent="0.25">
      <c r="A1252" s="5" t="str">
        <f t="shared" si="19"/>
        <v>1LCABig Creek/Ventura0023</v>
      </c>
      <c r="B1252" s="9">
        <v>1</v>
      </c>
      <c r="C1252" t="s">
        <v>130</v>
      </c>
      <c r="D1252" s="3" t="s">
        <v>137</v>
      </c>
      <c r="E1252" s="9">
        <v>0</v>
      </c>
      <c r="F1252" s="9">
        <v>0</v>
      </c>
      <c r="G1252" s="9">
        <v>2</v>
      </c>
      <c r="H1252" s="9">
        <v>3</v>
      </c>
      <c r="I1252" s="9">
        <v>1.1328897476196289</v>
      </c>
      <c r="J1252" s="9">
        <v>1.1328897476196289</v>
      </c>
      <c r="K1252" s="9">
        <v>0</v>
      </c>
      <c r="L1252" s="9">
        <v>72.897048950195313</v>
      </c>
    </row>
    <row r="1253" spans="1:12" x14ac:dyDescent="0.25">
      <c r="A1253" s="5" t="str">
        <f t="shared" si="19"/>
        <v>1LCABig Creek/Ventura0024</v>
      </c>
      <c r="B1253" s="9">
        <v>1</v>
      </c>
      <c r="C1253" t="s">
        <v>130</v>
      </c>
      <c r="D1253" s="3" t="s">
        <v>137</v>
      </c>
      <c r="E1253" s="9">
        <v>0</v>
      </c>
      <c r="F1253" s="9">
        <v>0</v>
      </c>
      <c r="G1253" s="9">
        <v>2</v>
      </c>
      <c r="H1253" s="9">
        <v>4</v>
      </c>
      <c r="I1253" s="9">
        <v>1.0092082023620605</v>
      </c>
      <c r="J1253" s="9">
        <v>1.0092082023620605</v>
      </c>
      <c r="K1253" s="9">
        <v>0</v>
      </c>
      <c r="L1253" s="9">
        <v>71.394485473632813</v>
      </c>
    </row>
    <row r="1254" spans="1:12" x14ac:dyDescent="0.25">
      <c r="A1254" s="5" t="str">
        <f t="shared" si="19"/>
        <v>1LCABig Creek/Ventura0025</v>
      </c>
      <c r="B1254" s="9">
        <v>1</v>
      </c>
      <c r="C1254" t="s">
        <v>130</v>
      </c>
      <c r="D1254" s="3" t="s">
        <v>137</v>
      </c>
      <c r="E1254" s="9">
        <v>0</v>
      </c>
      <c r="F1254" s="9">
        <v>0</v>
      </c>
      <c r="G1254" s="9">
        <v>2</v>
      </c>
      <c r="H1254" s="9">
        <v>5</v>
      </c>
      <c r="I1254" s="9">
        <v>0.93002814054489136</v>
      </c>
      <c r="J1254" s="9">
        <v>0.93002814054489136</v>
      </c>
      <c r="K1254" s="9">
        <v>0</v>
      </c>
      <c r="L1254" s="9">
        <v>70.226676940917969</v>
      </c>
    </row>
    <row r="1255" spans="1:12" x14ac:dyDescent="0.25">
      <c r="A1255" s="5" t="str">
        <f t="shared" si="19"/>
        <v>1LCABig Creek/Ventura0026</v>
      </c>
      <c r="B1255" s="9">
        <v>1</v>
      </c>
      <c r="C1255" t="s">
        <v>130</v>
      </c>
      <c r="D1255" s="3" t="s">
        <v>137</v>
      </c>
      <c r="E1255" s="9">
        <v>0</v>
      </c>
      <c r="F1255" s="9">
        <v>0</v>
      </c>
      <c r="G1255" s="9">
        <v>2</v>
      </c>
      <c r="H1255" s="9">
        <v>6</v>
      </c>
      <c r="I1255" s="9">
        <v>0.89070659875869751</v>
      </c>
      <c r="J1255" s="9">
        <v>0.89070659875869751</v>
      </c>
      <c r="K1255" s="9">
        <v>0</v>
      </c>
      <c r="L1255" s="9">
        <v>68.975692749023438</v>
      </c>
    </row>
    <row r="1256" spans="1:12" x14ac:dyDescent="0.25">
      <c r="A1256" s="5" t="str">
        <f t="shared" si="19"/>
        <v>1LCABig Creek/Ventura0027</v>
      </c>
      <c r="B1256" s="9">
        <v>1</v>
      </c>
      <c r="C1256" t="s">
        <v>130</v>
      </c>
      <c r="D1256" s="3" t="s">
        <v>137</v>
      </c>
      <c r="E1256" s="9">
        <v>0</v>
      </c>
      <c r="F1256" s="9">
        <v>0</v>
      </c>
      <c r="G1256" s="9">
        <v>2</v>
      </c>
      <c r="H1256" s="9">
        <v>7</v>
      </c>
      <c r="I1256" s="9">
        <v>0.86130660772323608</v>
      </c>
      <c r="J1256" s="9">
        <v>0.86130660772323608</v>
      </c>
      <c r="K1256" s="9">
        <v>0</v>
      </c>
      <c r="L1256" s="9">
        <v>68.048019409179688</v>
      </c>
    </row>
    <row r="1257" spans="1:12" x14ac:dyDescent="0.25">
      <c r="A1257" s="5" t="str">
        <f t="shared" si="19"/>
        <v>1LCABig Creek/Ventura0028</v>
      </c>
      <c r="B1257" s="9">
        <v>1</v>
      </c>
      <c r="C1257" t="s">
        <v>130</v>
      </c>
      <c r="D1257" s="3" t="s">
        <v>137</v>
      </c>
      <c r="E1257" s="9">
        <v>0</v>
      </c>
      <c r="F1257" s="9">
        <v>0</v>
      </c>
      <c r="G1257" s="9">
        <v>2</v>
      </c>
      <c r="H1257" s="9">
        <v>8</v>
      </c>
      <c r="I1257" s="9">
        <v>0.80673032999038696</v>
      </c>
      <c r="J1257" s="9">
        <v>0.80673032999038696</v>
      </c>
      <c r="K1257" s="9">
        <v>0</v>
      </c>
      <c r="L1257" s="9">
        <v>68.002159118652344</v>
      </c>
    </row>
    <row r="1258" spans="1:12" x14ac:dyDescent="0.25">
      <c r="A1258" s="5" t="str">
        <f t="shared" si="19"/>
        <v>1LCABig Creek/Ventura0029</v>
      </c>
      <c r="B1258" s="9">
        <v>1</v>
      </c>
      <c r="C1258" t="s">
        <v>130</v>
      </c>
      <c r="D1258" s="3" t="s">
        <v>137</v>
      </c>
      <c r="E1258" s="9">
        <v>0</v>
      </c>
      <c r="F1258" s="9">
        <v>0</v>
      </c>
      <c r="G1258" s="9">
        <v>2</v>
      </c>
      <c r="H1258" s="9">
        <v>9</v>
      </c>
      <c r="I1258" s="9">
        <v>0.68720012903213501</v>
      </c>
      <c r="J1258" s="9">
        <v>0.68720012903213501</v>
      </c>
      <c r="K1258" s="9">
        <v>0</v>
      </c>
      <c r="L1258" s="9">
        <v>70.719932556152344</v>
      </c>
    </row>
    <row r="1259" spans="1:12" x14ac:dyDescent="0.25">
      <c r="A1259" s="5" t="str">
        <f t="shared" si="19"/>
        <v>1LCABig Creek/Ventura00210</v>
      </c>
      <c r="B1259" s="9">
        <v>1</v>
      </c>
      <c r="C1259" t="s">
        <v>130</v>
      </c>
      <c r="D1259" s="3" t="s">
        <v>137</v>
      </c>
      <c r="E1259" s="9">
        <v>0</v>
      </c>
      <c r="F1259" s="9">
        <v>0</v>
      </c>
      <c r="G1259" s="9">
        <v>2</v>
      </c>
      <c r="H1259" s="9">
        <v>10</v>
      </c>
      <c r="I1259" s="9">
        <v>0.62190783023834229</v>
      </c>
      <c r="J1259" s="9">
        <v>0.62190783023834229</v>
      </c>
      <c r="K1259" s="9">
        <v>0</v>
      </c>
      <c r="L1259" s="9">
        <v>75.582984924316406</v>
      </c>
    </row>
    <row r="1260" spans="1:12" x14ac:dyDescent="0.25">
      <c r="A1260" s="5" t="str">
        <f t="shared" si="19"/>
        <v>1LCABig Creek/Ventura00211</v>
      </c>
      <c r="B1260" s="9">
        <v>1</v>
      </c>
      <c r="C1260" t="s">
        <v>130</v>
      </c>
      <c r="D1260" s="3" t="s">
        <v>137</v>
      </c>
      <c r="E1260" s="9">
        <v>0</v>
      </c>
      <c r="F1260" s="9">
        <v>0</v>
      </c>
      <c r="G1260" s="9">
        <v>2</v>
      </c>
      <c r="H1260" s="9">
        <v>11</v>
      </c>
      <c r="I1260" s="9">
        <v>0.64131492376327515</v>
      </c>
      <c r="J1260" s="9">
        <v>0.64131492376327515</v>
      </c>
      <c r="K1260" s="9">
        <v>0</v>
      </c>
      <c r="L1260" s="9">
        <v>80.904029846191406</v>
      </c>
    </row>
    <row r="1261" spans="1:12" x14ac:dyDescent="0.25">
      <c r="A1261" s="5" t="str">
        <f t="shared" si="19"/>
        <v>1LCABig Creek/Ventura00212</v>
      </c>
      <c r="B1261" s="9">
        <v>1</v>
      </c>
      <c r="C1261" t="s">
        <v>130</v>
      </c>
      <c r="D1261" s="3" t="s">
        <v>137</v>
      </c>
      <c r="E1261" s="9">
        <v>0</v>
      </c>
      <c r="F1261" s="9">
        <v>0</v>
      </c>
      <c r="G1261" s="9">
        <v>2</v>
      </c>
      <c r="H1261" s="9">
        <v>12</v>
      </c>
      <c r="I1261" s="9">
        <v>0.74995547533035278</v>
      </c>
      <c r="J1261" s="9">
        <v>0.74995547533035278</v>
      </c>
      <c r="K1261" s="9">
        <v>0</v>
      </c>
      <c r="L1261" s="9">
        <v>85.723251342773438</v>
      </c>
    </row>
    <row r="1262" spans="1:12" x14ac:dyDescent="0.25">
      <c r="A1262" s="5" t="str">
        <f t="shared" si="19"/>
        <v>1LCABig Creek/Ventura00213</v>
      </c>
      <c r="B1262" s="9">
        <v>1</v>
      </c>
      <c r="C1262" t="s">
        <v>130</v>
      </c>
      <c r="D1262" s="3" t="s">
        <v>137</v>
      </c>
      <c r="E1262" s="9">
        <v>0</v>
      </c>
      <c r="F1262" s="9">
        <v>0</v>
      </c>
      <c r="G1262" s="9">
        <v>2</v>
      </c>
      <c r="H1262" s="9">
        <v>13</v>
      </c>
      <c r="I1262" s="9">
        <v>0.97101026773452759</v>
      </c>
      <c r="J1262" s="9">
        <v>0.97101026773452759</v>
      </c>
      <c r="K1262" s="9">
        <v>0</v>
      </c>
      <c r="L1262" s="9">
        <v>89.405311584472656</v>
      </c>
    </row>
    <row r="1263" spans="1:12" x14ac:dyDescent="0.25">
      <c r="A1263" s="5" t="str">
        <f t="shared" si="19"/>
        <v>1LCABig Creek/Ventura00214</v>
      </c>
      <c r="B1263" s="9">
        <v>1</v>
      </c>
      <c r="C1263" t="s">
        <v>130</v>
      </c>
      <c r="D1263" s="3" t="s">
        <v>137</v>
      </c>
      <c r="E1263" s="9">
        <v>0</v>
      </c>
      <c r="F1263" s="9">
        <v>0</v>
      </c>
      <c r="G1263" s="9">
        <v>2</v>
      </c>
      <c r="H1263" s="9">
        <v>14</v>
      </c>
      <c r="I1263" s="9">
        <v>1.2587496042251587</v>
      </c>
      <c r="J1263" s="9">
        <v>1.2587496042251587</v>
      </c>
      <c r="K1263" s="9">
        <v>0</v>
      </c>
      <c r="L1263" s="9">
        <v>92.157371520996094</v>
      </c>
    </row>
    <row r="1264" spans="1:12" x14ac:dyDescent="0.25">
      <c r="A1264" s="5" t="str">
        <f t="shared" si="19"/>
        <v>1LCABig Creek/Ventura00215</v>
      </c>
      <c r="B1264" s="9">
        <v>1</v>
      </c>
      <c r="C1264" t="s">
        <v>130</v>
      </c>
      <c r="D1264" s="3" t="s">
        <v>137</v>
      </c>
      <c r="E1264" s="9">
        <v>0</v>
      </c>
      <c r="F1264" s="9">
        <v>0</v>
      </c>
      <c r="G1264" s="9">
        <v>2</v>
      </c>
      <c r="H1264" s="9">
        <v>15</v>
      </c>
      <c r="I1264" s="9">
        <v>1.6091042757034302</v>
      </c>
      <c r="J1264" s="9">
        <v>1.6091042757034302</v>
      </c>
      <c r="K1264" s="9">
        <v>0</v>
      </c>
      <c r="L1264" s="9">
        <v>94.1131591796875</v>
      </c>
    </row>
    <row r="1265" spans="1:12" x14ac:dyDescent="0.25">
      <c r="A1265" s="5" t="str">
        <f t="shared" si="19"/>
        <v>1LCABig Creek/Ventura00216</v>
      </c>
      <c r="B1265" s="9">
        <v>1</v>
      </c>
      <c r="C1265" t="s">
        <v>130</v>
      </c>
      <c r="D1265" s="3" t="s">
        <v>137</v>
      </c>
      <c r="E1265" s="9">
        <v>0</v>
      </c>
      <c r="F1265" s="9">
        <v>0</v>
      </c>
      <c r="G1265" s="9">
        <v>2</v>
      </c>
      <c r="H1265" s="9">
        <v>16</v>
      </c>
      <c r="I1265" s="9">
        <v>2.0172774791717529</v>
      </c>
      <c r="J1265" s="9">
        <v>2.0172774791717529</v>
      </c>
      <c r="K1265" s="9">
        <v>0</v>
      </c>
      <c r="L1265" s="9">
        <v>95.318290710449219</v>
      </c>
    </row>
    <row r="1266" spans="1:12" x14ac:dyDescent="0.25">
      <c r="A1266" s="5" t="str">
        <f t="shared" si="19"/>
        <v>1LCABig Creek/Ventura00217</v>
      </c>
      <c r="B1266" s="9">
        <v>1</v>
      </c>
      <c r="C1266" t="s">
        <v>130</v>
      </c>
      <c r="D1266" s="3" t="s">
        <v>137</v>
      </c>
      <c r="E1266" s="9">
        <v>0</v>
      </c>
      <c r="F1266" s="9">
        <v>0</v>
      </c>
      <c r="G1266" s="9">
        <v>2</v>
      </c>
      <c r="H1266" s="9">
        <v>17</v>
      </c>
      <c r="I1266" s="9">
        <v>2.3947606086730957</v>
      </c>
      <c r="J1266" s="9">
        <v>1.2025966644287109</v>
      </c>
      <c r="K1266" s="9">
        <v>2.1213613450527191E-2</v>
      </c>
      <c r="L1266" s="9">
        <v>95.872428894042969</v>
      </c>
    </row>
    <row r="1267" spans="1:12" x14ac:dyDescent="0.25">
      <c r="A1267" s="5" t="str">
        <f t="shared" si="19"/>
        <v>1LCABig Creek/Ventura00218</v>
      </c>
      <c r="B1267" s="9">
        <v>1</v>
      </c>
      <c r="C1267" t="s">
        <v>130</v>
      </c>
      <c r="D1267" s="3" t="s">
        <v>137</v>
      </c>
      <c r="E1267" s="9">
        <v>0</v>
      </c>
      <c r="F1267" s="9">
        <v>0</v>
      </c>
      <c r="G1267" s="9">
        <v>2</v>
      </c>
      <c r="H1267" s="9">
        <v>18</v>
      </c>
      <c r="I1267" s="9">
        <v>2.754223108291626</v>
      </c>
      <c r="J1267" s="9">
        <v>2.0467090606689453</v>
      </c>
      <c r="K1267" s="9">
        <v>4.003516212105751E-2</v>
      </c>
      <c r="L1267" s="9">
        <v>95.286537170410156</v>
      </c>
    </row>
    <row r="1268" spans="1:12" x14ac:dyDescent="0.25">
      <c r="A1268" s="5" t="str">
        <f t="shared" si="19"/>
        <v>1LCABig Creek/Ventura00219</v>
      </c>
      <c r="B1268" s="9">
        <v>1</v>
      </c>
      <c r="C1268" t="s">
        <v>130</v>
      </c>
      <c r="D1268" s="3" t="s">
        <v>137</v>
      </c>
      <c r="E1268" s="9">
        <v>0</v>
      </c>
      <c r="F1268" s="9">
        <v>0</v>
      </c>
      <c r="G1268" s="9">
        <v>2</v>
      </c>
      <c r="H1268" s="9">
        <v>19</v>
      </c>
      <c r="I1268" s="9">
        <v>2.9246678352355957</v>
      </c>
      <c r="J1268" s="9">
        <v>2.4977784156799316</v>
      </c>
      <c r="K1268" s="9">
        <v>3.0298879370093346E-2</v>
      </c>
      <c r="L1268" s="9">
        <v>94.118721008300781</v>
      </c>
    </row>
    <row r="1269" spans="1:12" x14ac:dyDescent="0.25">
      <c r="A1269" s="5" t="str">
        <f t="shared" si="19"/>
        <v>1LCABig Creek/Ventura00220</v>
      </c>
      <c r="B1269" s="9">
        <v>1</v>
      </c>
      <c r="C1269" t="s">
        <v>130</v>
      </c>
      <c r="D1269" s="3" t="s">
        <v>137</v>
      </c>
      <c r="E1269" s="9">
        <v>0</v>
      </c>
      <c r="F1269" s="9">
        <v>0</v>
      </c>
      <c r="G1269" s="9">
        <v>2</v>
      </c>
      <c r="H1269" s="9">
        <v>20</v>
      </c>
      <c r="I1269" s="9">
        <v>2.8607311248779297</v>
      </c>
      <c r="J1269" s="9">
        <v>2.5353095531463623</v>
      </c>
      <c r="K1269" s="9">
        <v>2.7123309671878815E-2</v>
      </c>
      <c r="L1269" s="9">
        <v>91.859649658203125</v>
      </c>
    </row>
    <row r="1270" spans="1:12" x14ac:dyDescent="0.25">
      <c r="A1270" s="5" t="str">
        <f t="shared" si="19"/>
        <v>1LCABig Creek/Ventura00221</v>
      </c>
      <c r="B1270" s="9">
        <v>1</v>
      </c>
      <c r="C1270" t="s">
        <v>130</v>
      </c>
      <c r="D1270" s="3" t="s">
        <v>137</v>
      </c>
      <c r="E1270" s="9">
        <v>0</v>
      </c>
      <c r="F1270" s="9">
        <v>0</v>
      </c>
      <c r="G1270" s="9">
        <v>2</v>
      </c>
      <c r="H1270" s="9">
        <v>21</v>
      </c>
      <c r="I1270" s="9">
        <v>2.7345225811004639</v>
      </c>
      <c r="J1270" s="9">
        <v>2.4536664485931396</v>
      </c>
      <c r="K1270" s="9">
        <v>2.3143710568547249E-2</v>
      </c>
      <c r="L1270" s="9">
        <v>87.966514587402344</v>
      </c>
    </row>
    <row r="1271" spans="1:12" x14ac:dyDescent="0.25">
      <c r="A1271" s="5" t="str">
        <f t="shared" si="19"/>
        <v>1LCABig Creek/Ventura00222</v>
      </c>
      <c r="B1271" s="9">
        <v>1</v>
      </c>
      <c r="C1271" t="s">
        <v>130</v>
      </c>
      <c r="D1271" s="3" t="s">
        <v>137</v>
      </c>
      <c r="E1271" s="9">
        <v>0</v>
      </c>
      <c r="F1271" s="9">
        <v>0</v>
      </c>
      <c r="G1271" s="9">
        <v>2</v>
      </c>
      <c r="H1271" s="9">
        <v>22</v>
      </c>
      <c r="I1271" s="9">
        <v>2.5596394538879395</v>
      </c>
      <c r="J1271" s="9">
        <v>3.0956523418426514</v>
      </c>
      <c r="K1271" s="9">
        <v>2.8391212224960327E-2</v>
      </c>
      <c r="L1271" s="9">
        <v>84.073211669921875</v>
      </c>
    </row>
    <row r="1272" spans="1:12" x14ac:dyDescent="0.25">
      <c r="A1272" s="5" t="str">
        <f t="shared" si="19"/>
        <v>1LCABig Creek/Ventura00223</v>
      </c>
      <c r="B1272" s="9">
        <v>1</v>
      </c>
      <c r="C1272" t="s">
        <v>130</v>
      </c>
      <c r="D1272" s="3" t="s">
        <v>137</v>
      </c>
      <c r="E1272" s="9">
        <v>0</v>
      </c>
      <c r="F1272" s="9">
        <v>0</v>
      </c>
      <c r="G1272" s="9">
        <v>2</v>
      </c>
      <c r="H1272" s="9">
        <v>23</v>
      </c>
      <c r="I1272" s="9">
        <v>2.2360029220581055</v>
      </c>
      <c r="J1272" s="9">
        <v>2.4297311305999756</v>
      </c>
      <c r="K1272" s="9">
        <v>2.2957116365432739E-2</v>
      </c>
      <c r="L1272" s="9">
        <v>81.312362670898438</v>
      </c>
    </row>
    <row r="1273" spans="1:12" x14ac:dyDescent="0.25">
      <c r="A1273" s="5" t="str">
        <f t="shared" si="19"/>
        <v>1LCABig Creek/Ventura00224</v>
      </c>
      <c r="B1273" s="9">
        <v>1</v>
      </c>
      <c r="C1273" t="s">
        <v>130</v>
      </c>
      <c r="D1273" s="3" t="s">
        <v>137</v>
      </c>
      <c r="E1273" s="9">
        <v>0</v>
      </c>
      <c r="F1273" s="9">
        <v>0</v>
      </c>
      <c r="G1273" s="9">
        <v>2</v>
      </c>
      <c r="H1273" s="9">
        <v>24</v>
      </c>
      <c r="I1273" s="9">
        <v>1.8643292188644409</v>
      </c>
      <c r="J1273" s="9">
        <v>1.9721237421035767</v>
      </c>
      <c r="K1273" s="9">
        <v>1.5222291462123394E-2</v>
      </c>
      <c r="L1273" s="9">
        <v>79.317138671875</v>
      </c>
    </row>
    <row r="1274" spans="1:12" x14ac:dyDescent="0.25">
      <c r="A1274" s="5" t="str">
        <f t="shared" si="19"/>
        <v>1LCABig Creek/Ventura00101</v>
      </c>
      <c r="B1274" s="9">
        <v>1</v>
      </c>
      <c r="C1274" t="s">
        <v>130</v>
      </c>
      <c r="D1274" t="s">
        <v>137</v>
      </c>
      <c r="E1274" s="9">
        <v>0</v>
      </c>
      <c r="F1274" s="9">
        <v>0</v>
      </c>
      <c r="G1274" s="9">
        <v>10</v>
      </c>
      <c r="H1274" s="9">
        <v>1</v>
      </c>
      <c r="I1274" s="9">
        <v>1.730866551399231</v>
      </c>
      <c r="J1274" s="9">
        <v>1.730866551399231</v>
      </c>
      <c r="K1274" s="9">
        <v>0</v>
      </c>
      <c r="L1274" s="9">
        <v>79.548797607421875</v>
      </c>
    </row>
    <row r="1275" spans="1:12" x14ac:dyDescent="0.25">
      <c r="A1275" s="5" t="str">
        <f t="shared" si="19"/>
        <v>1LCABig Creek/Ventura00102</v>
      </c>
      <c r="B1275" s="9">
        <v>1</v>
      </c>
      <c r="C1275" t="s">
        <v>130</v>
      </c>
      <c r="D1275" t="s">
        <v>137</v>
      </c>
      <c r="E1275" s="9">
        <v>0</v>
      </c>
      <c r="F1275" s="9">
        <v>0</v>
      </c>
      <c r="G1275" s="9">
        <v>10</v>
      </c>
      <c r="H1275" s="9">
        <v>2</v>
      </c>
      <c r="I1275" s="9">
        <v>1.5158114433288574</v>
      </c>
      <c r="J1275" s="9">
        <v>1.5158114433288574</v>
      </c>
      <c r="K1275" s="9">
        <v>0</v>
      </c>
      <c r="L1275" s="9">
        <v>78.460433959960938</v>
      </c>
    </row>
    <row r="1276" spans="1:12" x14ac:dyDescent="0.25">
      <c r="A1276" s="5" t="str">
        <f t="shared" si="19"/>
        <v>1LCABig Creek/Ventura00103</v>
      </c>
      <c r="B1276" s="9">
        <v>1</v>
      </c>
      <c r="C1276" t="s">
        <v>130</v>
      </c>
      <c r="D1276" t="s">
        <v>137</v>
      </c>
      <c r="E1276" s="9">
        <v>0</v>
      </c>
      <c r="F1276" s="9">
        <v>0</v>
      </c>
      <c r="G1276" s="9">
        <v>10</v>
      </c>
      <c r="H1276" s="9">
        <v>3</v>
      </c>
      <c r="I1276" s="9">
        <v>1.3252911567687988</v>
      </c>
      <c r="J1276" s="9">
        <v>1.3252911567687988</v>
      </c>
      <c r="K1276" s="9">
        <v>0</v>
      </c>
      <c r="L1276" s="9">
        <v>76.976364135742188</v>
      </c>
    </row>
    <row r="1277" spans="1:12" x14ac:dyDescent="0.25">
      <c r="A1277" s="5" t="str">
        <f t="shared" si="19"/>
        <v>1LCABig Creek/Ventura00104</v>
      </c>
      <c r="B1277" s="9">
        <v>1</v>
      </c>
      <c r="C1277" t="s">
        <v>130</v>
      </c>
      <c r="D1277" t="s">
        <v>137</v>
      </c>
      <c r="E1277" s="9">
        <v>0</v>
      </c>
      <c r="F1277" s="9">
        <v>0</v>
      </c>
      <c r="G1277" s="9">
        <v>10</v>
      </c>
      <c r="H1277" s="9">
        <v>4</v>
      </c>
      <c r="I1277" s="9">
        <v>1.1752231121063232</v>
      </c>
      <c r="J1277" s="9">
        <v>1.1752231121063232</v>
      </c>
      <c r="K1277" s="9">
        <v>0</v>
      </c>
      <c r="L1277" s="9">
        <v>75.306655883789063</v>
      </c>
    </row>
    <row r="1278" spans="1:12" x14ac:dyDescent="0.25">
      <c r="A1278" s="5" t="str">
        <f t="shared" si="19"/>
        <v>1LCABig Creek/Ventura00105</v>
      </c>
      <c r="B1278" s="9">
        <v>1</v>
      </c>
      <c r="C1278" t="s">
        <v>130</v>
      </c>
      <c r="D1278" t="s">
        <v>137</v>
      </c>
      <c r="E1278" s="9">
        <v>0</v>
      </c>
      <c r="F1278" s="9">
        <v>0</v>
      </c>
      <c r="G1278" s="9">
        <v>10</v>
      </c>
      <c r="H1278" s="9">
        <v>5</v>
      </c>
      <c r="I1278" s="9">
        <v>1.0740820169448853</v>
      </c>
      <c r="J1278" s="9">
        <v>1.0740820169448853</v>
      </c>
      <c r="K1278" s="9">
        <v>0</v>
      </c>
      <c r="L1278" s="9">
        <v>73.957984924316406</v>
      </c>
    </row>
    <row r="1279" spans="1:12" x14ac:dyDescent="0.25">
      <c r="A1279" s="5" t="str">
        <f t="shared" si="19"/>
        <v>1LCABig Creek/Ventura00106</v>
      </c>
      <c r="B1279" s="9">
        <v>1</v>
      </c>
      <c r="C1279" t="s">
        <v>130</v>
      </c>
      <c r="D1279" t="s">
        <v>137</v>
      </c>
      <c r="E1279" s="9">
        <v>0</v>
      </c>
      <c r="F1279" s="9">
        <v>0</v>
      </c>
      <c r="G1279" s="9">
        <v>10</v>
      </c>
      <c r="H1279" s="9">
        <v>6</v>
      </c>
      <c r="I1279" s="9">
        <v>1.0327887535095215</v>
      </c>
      <c r="J1279" s="9">
        <v>1.0327887535095215</v>
      </c>
      <c r="K1279" s="9">
        <v>0</v>
      </c>
      <c r="L1279" s="9">
        <v>72.85357666015625</v>
      </c>
    </row>
    <row r="1280" spans="1:12" x14ac:dyDescent="0.25">
      <c r="A1280" s="5" t="str">
        <f t="shared" si="19"/>
        <v>1LCABig Creek/Ventura00107</v>
      </c>
      <c r="B1280" s="9">
        <v>1</v>
      </c>
      <c r="C1280" t="s">
        <v>130</v>
      </c>
      <c r="D1280" t="s">
        <v>137</v>
      </c>
      <c r="E1280" s="9">
        <v>0</v>
      </c>
      <c r="F1280" s="9">
        <v>0</v>
      </c>
      <c r="G1280" s="9">
        <v>10</v>
      </c>
      <c r="H1280" s="9">
        <v>7</v>
      </c>
      <c r="I1280" s="9">
        <v>0.98664009571075439</v>
      </c>
      <c r="J1280" s="9">
        <v>0.98664009571075439</v>
      </c>
      <c r="K1280" s="9">
        <v>0</v>
      </c>
      <c r="L1280" s="9">
        <v>71.957473754882813</v>
      </c>
    </row>
    <row r="1281" spans="1:12" x14ac:dyDescent="0.25">
      <c r="A1281" s="5" t="str">
        <f t="shared" si="19"/>
        <v>1LCABig Creek/Ventura00108</v>
      </c>
      <c r="B1281" s="9">
        <v>1</v>
      </c>
      <c r="C1281" t="s">
        <v>130</v>
      </c>
      <c r="D1281" t="s">
        <v>137</v>
      </c>
      <c r="E1281" s="9">
        <v>0</v>
      </c>
      <c r="F1281" s="9">
        <v>0</v>
      </c>
      <c r="G1281" s="9">
        <v>10</v>
      </c>
      <c r="H1281" s="9">
        <v>8</v>
      </c>
      <c r="I1281" s="9">
        <v>0.93763774633407593</v>
      </c>
      <c r="J1281" s="9">
        <v>0.93763774633407593</v>
      </c>
      <c r="K1281" s="9">
        <v>0</v>
      </c>
      <c r="L1281" s="9">
        <v>71.776138305664063</v>
      </c>
    </row>
    <row r="1282" spans="1:12" x14ac:dyDescent="0.25">
      <c r="A1282" s="5" t="str">
        <f t="shared" si="19"/>
        <v>1LCABig Creek/Ventura00109</v>
      </c>
      <c r="B1282" s="9">
        <v>1</v>
      </c>
      <c r="C1282" t="s">
        <v>130</v>
      </c>
      <c r="D1282" t="s">
        <v>137</v>
      </c>
      <c r="E1282" s="9">
        <v>0</v>
      </c>
      <c r="F1282" s="9">
        <v>0</v>
      </c>
      <c r="G1282" s="9">
        <v>10</v>
      </c>
      <c r="H1282" s="9">
        <v>9</v>
      </c>
      <c r="I1282" s="9">
        <v>0.83892583847045898</v>
      </c>
      <c r="J1282" s="9">
        <v>0.83892583847045898</v>
      </c>
      <c r="K1282" s="9">
        <v>0</v>
      </c>
      <c r="L1282" s="9">
        <v>74.915908813476563</v>
      </c>
    </row>
    <row r="1283" spans="1:12" x14ac:dyDescent="0.25">
      <c r="A1283" s="5" t="str">
        <f t="shared" ref="A1283:A1346" si="20">B1283&amp;C1283&amp;D1283&amp;E1283&amp;F1283&amp;G1283&amp;H1283</f>
        <v>1LCABig Creek/Ventura001010</v>
      </c>
      <c r="B1283" s="9">
        <v>1</v>
      </c>
      <c r="C1283" t="s">
        <v>130</v>
      </c>
      <c r="D1283" t="s">
        <v>137</v>
      </c>
      <c r="E1283" s="9">
        <v>0</v>
      </c>
      <c r="F1283" s="9">
        <v>0</v>
      </c>
      <c r="G1283" s="9">
        <v>10</v>
      </c>
      <c r="H1283" s="9">
        <v>10</v>
      </c>
      <c r="I1283" s="9">
        <v>0.78934448957443237</v>
      </c>
      <c r="J1283" s="9">
        <v>0.78934448957443237</v>
      </c>
      <c r="K1283" s="9">
        <v>0</v>
      </c>
      <c r="L1283" s="9">
        <v>80.104705810546875</v>
      </c>
    </row>
    <row r="1284" spans="1:12" x14ac:dyDescent="0.25">
      <c r="A1284" s="5" t="str">
        <f t="shared" si="20"/>
        <v>1LCABig Creek/Ventura001011</v>
      </c>
      <c r="B1284" s="9">
        <v>1</v>
      </c>
      <c r="C1284" t="s">
        <v>130</v>
      </c>
      <c r="D1284" t="s">
        <v>137</v>
      </c>
      <c r="E1284" s="9">
        <v>0</v>
      </c>
      <c r="F1284" s="9">
        <v>0</v>
      </c>
      <c r="G1284" s="9">
        <v>10</v>
      </c>
      <c r="H1284" s="9">
        <v>11</v>
      </c>
      <c r="I1284" s="9">
        <v>0.85819917917251587</v>
      </c>
      <c r="J1284" s="9">
        <v>0.85819917917251587</v>
      </c>
      <c r="K1284" s="9">
        <v>0</v>
      </c>
      <c r="L1284" s="9">
        <v>85.242988586425781</v>
      </c>
    </row>
    <row r="1285" spans="1:12" x14ac:dyDescent="0.25">
      <c r="A1285" s="5" t="str">
        <f t="shared" si="20"/>
        <v>1LCABig Creek/Ventura001012</v>
      </c>
      <c r="B1285" s="9">
        <v>1</v>
      </c>
      <c r="C1285" t="s">
        <v>130</v>
      </c>
      <c r="D1285" t="s">
        <v>137</v>
      </c>
      <c r="E1285" s="9">
        <v>0</v>
      </c>
      <c r="F1285" s="9">
        <v>0</v>
      </c>
      <c r="G1285" s="9">
        <v>10</v>
      </c>
      <c r="H1285" s="9">
        <v>12</v>
      </c>
      <c r="I1285" s="9">
        <v>1.0397762060165405</v>
      </c>
      <c r="J1285" s="9">
        <v>1.0397762060165405</v>
      </c>
      <c r="K1285" s="9">
        <v>0</v>
      </c>
      <c r="L1285" s="9">
        <v>90.148971557617188</v>
      </c>
    </row>
    <row r="1286" spans="1:12" x14ac:dyDescent="0.25">
      <c r="A1286" s="5" t="str">
        <f t="shared" si="20"/>
        <v>1LCABig Creek/Ventura001013</v>
      </c>
      <c r="B1286" s="9">
        <v>1</v>
      </c>
      <c r="C1286" t="s">
        <v>130</v>
      </c>
      <c r="D1286" t="s">
        <v>137</v>
      </c>
      <c r="E1286" s="9">
        <v>0</v>
      </c>
      <c r="F1286" s="9">
        <v>0</v>
      </c>
      <c r="G1286" s="9">
        <v>10</v>
      </c>
      <c r="H1286" s="9">
        <v>13</v>
      </c>
      <c r="I1286" s="9">
        <v>1.3389626741409302</v>
      </c>
      <c r="J1286" s="9">
        <v>1.3389626741409302</v>
      </c>
      <c r="K1286" s="9">
        <v>0</v>
      </c>
      <c r="L1286" s="9">
        <v>93.7381591796875</v>
      </c>
    </row>
    <row r="1287" spans="1:12" x14ac:dyDescent="0.25">
      <c r="A1287" s="5" t="str">
        <f t="shared" si="20"/>
        <v>1LCABig Creek/Ventura001014</v>
      </c>
      <c r="B1287" s="9">
        <v>1</v>
      </c>
      <c r="C1287" t="s">
        <v>130</v>
      </c>
      <c r="D1287" t="s">
        <v>137</v>
      </c>
      <c r="E1287" s="9">
        <v>0</v>
      </c>
      <c r="F1287" s="9">
        <v>0</v>
      </c>
      <c r="G1287" s="9">
        <v>10</v>
      </c>
      <c r="H1287" s="9">
        <v>14</v>
      </c>
      <c r="I1287" s="9">
        <v>1.6899179220199585</v>
      </c>
      <c r="J1287" s="9">
        <v>1.6899179220199585</v>
      </c>
      <c r="K1287" s="9">
        <v>0</v>
      </c>
      <c r="L1287" s="9">
        <v>96.396438598632813</v>
      </c>
    </row>
    <row r="1288" spans="1:12" x14ac:dyDescent="0.25">
      <c r="A1288" s="5" t="str">
        <f t="shared" si="20"/>
        <v>1LCABig Creek/Ventura001015</v>
      </c>
      <c r="B1288" s="9">
        <v>1</v>
      </c>
      <c r="C1288" t="s">
        <v>130</v>
      </c>
      <c r="D1288" t="s">
        <v>137</v>
      </c>
      <c r="E1288" s="9">
        <v>0</v>
      </c>
      <c r="F1288" s="9">
        <v>0</v>
      </c>
      <c r="G1288" s="9">
        <v>10</v>
      </c>
      <c r="H1288" s="9">
        <v>15</v>
      </c>
      <c r="I1288" s="9">
        <v>2.0876703262329102</v>
      </c>
      <c r="J1288" s="9">
        <v>2.0876703262329102</v>
      </c>
      <c r="K1288" s="9">
        <v>0</v>
      </c>
      <c r="L1288" s="9">
        <v>98.211441040039063</v>
      </c>
    </row>
    <row r="1289" spans="1:12" x14ac:dyDescent="0.25">
      <c r="A1289" s="5" t="str">
        <f t="shared" si="20"/>
        <v>1LCABig Creek/Ventura001016</v>
      </c>
      <c r="B1289" s="9">
        <v>1</v>
      </c>
      <c r="C1289" t="s">
        <v>130</v>
      </c>
      <c r="D1289" t="s">
        <v>137</v>
      </c>
      <c r="E1289" s="9">
        <v>0</v>
      </c>
      <c r="F1289" s="9">
        <v>0</v>
      </c>
      <c r="G1289" s="9">
        <v>10</v>
      </c>
      <c r="H1289" s="9">
        <v>16</v>
      </c>
      <c r="I1289" s="9">
        <v>2.5240869522094727</v>
      </c>
      <c r="J1289" s="9">
        <v>2.5240869522094727</v>
      </c>
      <c r="K1289" s="9">
        <v>0</v>
      </c>
      <c r="L1289" s="9">
        <v>99.463432312011719</v>
      </c>
    </row>
    <row r="1290" spans="1:12" x14ac:dyDescent="0.25">
      <c r="A1290" s="5" t="str">
        <f t="shared" si="20"/>
        <v>1LCABig Creek/Ventura001017</v>
      </c>
      <c r="B1290" s="9">
        <v>1</v>
      </c>
      <c r="C1290" t="s">
        <v>130</v>
      </c>
      <c r="D1290" t="s">
        <v>137</v>
      </c>
      <c r="E1290" s="9">
        <v>0</v>
      </c>
      <c r="F1290" s="9">
        <v>0</v>
      </c>
      <c r="G1290" s="9">
        <v>10</v>
      </c>
      <c r="H1290" s="9">
        <v>17</v>
      </c>
      <c r="I1290" s="9">
        <v>2.8990318775177002</v>
      </c>
      <c r="J1290" s="9">
        <v>1.6260004043579102</v>
      </c>
      <c r="K1290" s="9">
        <v>3.2604523003101349E-2</v>
      </c>
      <c r="L1290" s="9">
        <v>99.778053283691406</v>
      </c>
    </row>
    <row r="1291" spans="1:12" x14ac:dyDescent="0.25">
      <c r="A1291" s="5" t="str">
        <f t="shared" si="20"/>
        <v>1LCABig Creek/Ventura001018</v>
      </c>
      <c r="B1291" s="9">
        <v>1</v>
      </c>
      <c r="C1291" t="s">
        <v>130</v>
      </c>
      <c r="D1291" t="s">
        <v>137</v>
      </c>
      <c r="E1291" s="9">
        <v>0</v>
      </c>
      <c r="F1291" s="9">
        <v>0</v>
      </c>
      <c r="G1291" s="9">
        <v>10</v>
      </c>
      <c r="H1291" s="9">
        <v>18</v>
      </c>
      <c r="I1291" s="9">
        <v>3.2591307163238525</v>
      </c>
      <c r="J1291" s="9">
        <v>2.4583168029785156</v>
      </c>
      <c r="K1291" s="9">
        <v>5.4844938218593597E-2</v>
      </c>
      <c r="L1291" s="9">
        <v>99.370185852050781</v>
      </c>
    </row>
    <row r="1292" spans="1:12" x14ac:dyDescent="0.25">
      <c r="A1292" s="5" t="str">
        <f t="shared" si="20"/>
        <v>1LCABig Creek/Ventura001019</v>
      </c>
      <c r="B1292" s="9">
        <v>1</v>
      </c>
      <c r="C1292" t="s">
        <v>130</v>
      </c>
      <c r="D1292" t="s">
        <v>137</v>
      </c>
      <c r="E1292" s="9">
        <v>0</v>
      </c>
      <c r="F1292" s="9">
        <v>0</v>
      </c>
      <c r="G1292" s="9">
        <v>10</v>
      </c>
      <c r="H1292" s="9">
        <v>19</v>
      </c>
      <c r="I1292" s="9">
        <v>3.4144613742828369</v>
      </c>
      <c r="J1292" s="9">
        <v>2.9230103492736816</v>
      </c>
      <c r="K1292" s="9">
        <v>3.4841902554035187E-2</v>
      </c>
      <c r="L1292" s="9">
        <v>97.991920471191406</v>
      </c>
    </row>
    <row r="1293" spans="1:12" x14ac:dyDescent="0.25">
      <c r="A1293" s="5" t="str">
        <f t="shared" si="20"/>
        <v>1LCABig Creek/Ventura001020</v>
      </c>
      <c r="B1293" s="9">
        <v>1</v>
      </c>
      <c r="C1293" t="s">
        <v>130</v>
      </c>
      <c r="D1293" t="s">
        <v>137</v>
      </c>
      <c r="E1293" s="9">
        <v>0</v>
      </c>
      <c r="F1293" s="9">
        <v>0</v>
      </c>
      <c r="G1293" s="9">
        <v>10</v>
      </c>
      <c r="H1293" s="9">
        <v>20</v>
      </c>
      <c r="I1293" s="9">
        <v>3.3052945137023926</v>
      </c>
      <c r="J1293" s="9">
        <v>2.9379673004150391</v>
      </c>
      <c r="K1293" s="9">
        <v>4.2575687170028687E-2</v>
      </c>
      <c r="L1293" s="9">
        <v>95.520431518554688</v>
      </c>
    </row>
    <row r="1294" spans="1:12" x14ac:dyDescent="0.25">
      <c r="A1294" s="5" t="str">
        <f t="shared" si="20"/>
        <v>1LCABig Creek/Ventura001021</v>
      </c>
      <c r="B1294" s="9">
        <v>1</v>
      </c>
      <c r="C1294" t="s">
        <v>130</v>
      </c>
      <c r="D1294" t="s">
        <v>137</v>
      </c>
      <c r="E1294" s="9">
        <v>0</v>
      </c>
      <c r="F1294" s="9">
        <v>0</v>
      </c>
      <c r="G1294" s="9">
        <v>10</v>
      </c>
      <c r="H1294" s="9">
        <v>21</v>
      </c>
      <c r="I1294" s="9">
        <v>3.1450393199920654</v>
      </c>
      <c r="J1294" s="9">
        <v>2.8162057399749756</v>
      </c>
      <c r="K1294" s="9">
        <v>2.8127355501055717E-2</v>
      </c>
      <c r="L1294" s="9">
        <v>92.157722473144531</v>
      </c>
    </row>
    <row r="1295" spans="1:12" x14ac:dyDescent="0.25">
      <c r="A1295" s="5" t="str">
        <f t="shared" si="20"/>
        <v>1LCABig Creek/Ventura001022</v>
      </c>
      <c r="B1295" s="9">
        <v>1</v>
      </c>
      <c r="C1295" t="s">
        <v>130</v>
      </c>
      <c r="D1295" t="s">
        <v>137</v>
      </c>
      <c r="E1295" s="9">
        <v>0</v>
      </c>
      <c r="F1295" s="9">
        <v>0</v>
      </c>
      <c r="G1295" s="9">
        <v>10</v>
      </c>
      <c r="H1295" s="9">
        <v>22</v>
      </c>
      <c r="I1295" s="9">
        <v>2.9438416957855225</v>
      </c>
      <c r="J1295" s="9">
        <v>3.4931459426879883</v>
      </c>
      <c r="K1295" s="9">
        <v>3.4843657165765762E-2</v>
      </c>
      <c r="L1295" s="9">
        <v>88.148345947265625</v>
      </c>
    </row>
    <row r="1296" spans="1:12" x14ac:dyDescent="0.25">
      <c r="A1296" s="5" t="str">
        <f t="shared" si="20"/>
        <v>1LCABig Creek/Ventura001023</v>
      </c>
      <c r="B1296" s="9">
        <v>1</v>
      </c>
      <c r="C1296" t="s">
        <v>130</v>
      </c>
      <c r="D1296" t="s">
        <v>137</v>
      </c>
      <c r="E1296" s="9">
        <v>0</v>
      </c>
      <c r="F1296" s="9">
        <v>0</v>
      </c>
      <c r="G1296" s="9">
        <v>10</v>
      </c>
      <c r="H1296" s="9">
        <v>23</v>
      </c>
      <c r="I1296" s="9">
        <v>2.5641515254974365</v>
      </c>
      <c r="J1296" s="9">
        <v>2.7827608585357666</v>
      </c>
      <c r="K1296" s="9">
        <v>2.911083959043026E-2</v>
      </c>
      <c r="L1296" s="9">
        <v>85.112701416015625</v>
      </c>
    </row>
    <row r="1297" spans="1:12" x14ac:dyDescent="0.25">
      <c r="A1297" s="5" t="str">
        <f t="shared" si="20"/>
        <v>1LCABig Creek/Ventura001024</v>
      </c>
      <c r="B1297" s="9">
        <v>1</v>
      </c>
      <c r="C1297" t="s">
        <v>130</v>
      </c>
      <c r="D1297" t="s">
        <v>137</v>
      </c>
      <c r="E1297" s="9">
        <v>0</v>
      </c>
      <c r="F1297" s="9">
        <v>0</v>
      </c>
      <c r="G1297" s="9">
        <v>10</v>
      </c>
      <c r="H1297" s="9">
        <v>24</v>
      </c>
      <c r="I1297" s="9">
        <v>2.1353988647460938</v>
      </c>
      <c r="J1297" s="9">
        <v>2.2735178470611572</v>
      </c>
      <c r="K1297" s="9">
        <v>2.1229341626167297E-2</v>
      </c>
      <c r="L1297" s="9">
        <v>82.787322998046875</v>
      </c>
    </row>
    <row r="1298" spans="1:12" x14ac:dyDescent="0.25">
      <c r="A1298" s="5" t="str">
        <f t="shared" si="20"/>
        <v>1LCABig Creek/Ventura0121</v>
      </c>
      <c r="B1298" s="9">
        <v>1</v>
      </c>
      <c r="C1298" t="s">
        <v>130</v>
      </c>
      <c r="D1298" t="s">
        <v>137</v>
      </c>
      <c r="E1298" s="9">
        <v>0</v>
      </c>
      <c r="F1298" s="9">
        <v>1</v>
      </c>
      <c r="G1298" s="9">
        <v>2</v>
      </c>
      <c r="H1298" s="9">
        <v>1</v>
      </c>
      <c r="I1298" s="9">
        <v>1.5322251319885254</v>
      </c>
      <c r="J1298" s="9">
        <v>1.5322251319885254</v>
      </c>
      <c r="K1298" s="9">
        <v>0</v>
      </c>
      <c r="L1298" s="9">
        <v>76.257942199707031</v>
      </c>
    </row>
    <row r="1299" spans="1:12" x14ac:dyDescent="0.25">
      <c r="A1299" s="5" t="str">
        <f t="shared" si="20"/>
        <v>1LCABig Creek/Ventura0122</v>
      </c>
      <c r="B1299" s="9">
        <v>1</v>
      </c>
      <c r="C1299" t="s">
        <v>130</v>
      </c>
      <c r="D1299" t="s">
        <v>137</v>
      </c>
      <c r="E1299" s="9">
        <v>0</v>
      </c>
      <c r="F1299" s="9">
        <v>1</v>
      </c>
      <c r="G1299" s="9">
        <v>2</v>
      </c>
      <c r="H1299" s="9">
        <v>2</v>
      </c>
      <c r="I1299" s="9">
        <v>1.310106635093689</v>
      </c>
      <c r="J1299" s="9">
        <v>1.310106635093689</v>
      </c>
      <c r="K1299" s="9">
        <v>0</v>
      </c>
      <c r="L1299" s="9">
        <v>74.574607849121094</v>
      </c>
    </row>
    <row r="1300" spans="1:12" x14ac:dyDescent="0.25">
      <c r="A1300" s="5" t="str">
        <f t="shared" si="20"/>
        <v>1LCABig Creek/Ventura0123</v>
      </c>
      <c r="B1300" s="9">
        <v>1</v>
      </c>
      <c r="C1300" t="s">
        <v>130</v>
      </c>
      <c r="D1300" t="s">
        <v>137</v>
      </c>
      <c r="E1300" s="9">
        <v>0</v>
      </c>
      <c r="F1300" s="9">
        <v>1</v>
      </c>
      <c r="G1300" s="9">
        <v>2</v>
      </c>
      <c r="H1300" s="9">
        <v>3</v>
      </c>
      <c r="I1300" s="9">
        <v>1.149872899055481</v>
      </c>
      <c r="J1300" s="9">
        <v>1.149872899055481</v>
      </c>
      <c r="K1300" s="9">
        <v>0</v>
      </c>
      <c r="L1300" s="9">
        <v>73.207283020019531</v>
      </c>
    </row>
    <row r="1301" spans="1:12" x14ac:dyDescent="0.25">
      <c r="A1301" s="5" t="str">
        <f t="shared" si="20"/>
        <v>1LCABig Creek/Ventura0124</v>
      </c>
      <c r="B1301" s="9">
        <v>1</v>
      </c>
      <c r="C1301" t="s">
        <v>130</v>
      </c>
      <c r="D1301" t="s">
        <v>137</v>
      </c>
      <c r="E1301" s="9">
        <v>0</v>
      </c>
      <c r="F1301" s="9">
        <v>1</v>
      </c>
      <c r="G1301" s="9">
        <v>2</v>
      </c>
      <c r="H1301" s="9">
        <v>4</v>
      </c>
      <c r="I1301" s="9">
        <v>1.0225287675857544</v>
      </c>
      <c r="J1301" s="9">
        <v>1.0225287675857544</v>
      </c>
      <c r="K1301" s="9">
        <v>0</v>
      </c>
      <c r="L1301" s="9">
        <v>71.632980346679688</v>
      </c>
    </row>
    <row r="1302" spans="1:12" x14ac:dyDescent="0.25">
      <c r="A1302" s="5" t="str">
        <f t="shared" si="20"/>
        <v>1LCABig Creek/Ventura0125</v>
      </c>
      <c r="B1302" s="9">
        <v>1</v>
      </c>
      <c r="C1302" t="s">
        <v>130</v>
      </c>
      <c r="D1302" t="s">
        <v>137</v>
      </c>
      <c r="E1302" s="9">
        <v>0</v>
      </c>
      <c r="F1302" s="9">
        <v>1</v>
      </c>
      <c r="G1302" s="9">
        <v>2</v>
      </c>
      <c r="H1302" s="9">
        <v>5</v>
      </c>
      <c r="I1302" s="9">
        <v>0.9396355152130127</v>
      </c>
      <c r="J1302" s="9">
        <v>0.9396355152130127</v>
      </c>
      <c r="K1302" s="9">
        <v>0</v>
      </c>
      <c r="L1302" s="9">
        <v>70.393913269042969</v>
      </c>
    </row>
    <row r="1303" spans="1:12" x14ac:dyDescent="0.25">
      <c r="A1303" s="5" t="str">
        <f t="shared" si="20"/>
        <v>1LCABig Creek/Ventura0126</v>
      </c>
      <c r="B1303" s="9">
        <v>1</v>
      </c>
      <c r="C1303" t="s">
        <v>130</v>
      </c>
      <c r="D1303" t="s">
        <v>137</v>
      </c>
      <c r="E1303" s="9">
        <v>0</v>
      </c>
      <c r="F1303" s="9">
        <v>1</v>
      </c>
      <c r="G1303" s="9">
        <v>2</v>
      </c>
      <c r="H1303" s="9">
        <v>6</v>
      </c>
      <c r="I1303" s="9">
        <v>0.90466034412384033</v>
      </c>
      <c r="J1303" s="9">
        <v>0.90466034412384033</v>
      </c>
      <c r="K1303" s="9">
        <v>0</v>
      </c>
      <c r="L1303" s="9">
        <v>69.265388488769531</v>
      </c>
    </row>
    <row r="1304" spans="1:12" x14ac:dyDescent="0.25">
      <c r="A1304" s="5" t="str">
        <f t="shared" si="20"/>
        <v>1LCABig Creek/Ventura0127</v>
      </c>
      <c r="B1304" s="9">
        <v>1</v>
      </c>
      <c r="C1304" t="s">
        <v>130</v>
      </c>
      <c r="D1304" t="s">
        <v>137</v>
      </c>
      <c r="E1304" s="9">
        <v>0</v>
      </c>
      <c r="F1304" s="9">
        <v>1</v>
      </c>
      <c r="G1304" s="9">
        <v>2</v>
      </c>
      <c r="H1304" s="9">
        <v>7</v>
      </c>
      <c r="I1304" s="9">
        <v>0.86970692873001099</v>
      </c>
      <c r="J1304" s="9">
        <v>0.86970692873001099</v>
      </c>
      <c r="K1304" s="9">
        <v>0</v>
      </c>
      <c r="L1304" s="9">
        <v>68.141853332519531</v>
      </c>
    </row>
    <row r="1305" spans="1:12" x14ac:dyDescent="0.25">
      <c r="A1305" s="5" t="str">
        <f t="shared" si="20"/>
        <v>1LCABig Creek/Ventura0128</v>
      </c>
      <c r="B1305" s="9">
        <v>1</v>
      </c>
      <c r="C1305" t="s">
        <v>130</v>
      </c>
      <c r="D1305" t="s">
        <v>137</v>
      </c>
      <c r="E1305" s="9">
        <v>0</v>
      </c>
      <c r="F1305" s="9">
        <v>1</v>
      </c>
      <c r="G1305" s="9">
        <v>2</v>
      </c>
      <c r="H1305" s="9">
        <v>8</v>
      </c>
      <c r="I1305" s="9">
        <v>0.81355935335159302</v>
      </c>
      <c r="J1305" s="9">
        <v>0.81355935335159302</v>
      </c>
      <c r="K1305" s="9">
        <v>0</v>
      </c>
      <c r="L1305" s="9">
        <v>68.022697448730469</v>
      </c>
    </row>
    <row r="1306" spans="1:12" x14ac:dyDescent="0.25">
      <c r="A1306" s="5" t="str">
        <f t="shared" si="20"/>
        <v>1LCABig Creek/Ventura0129</v>
      </c>
      <c r="B1306" s="9">
        <v>1</v>
      </c>
      <c r="C1306" t="s">
        <v>130</v>
      </c>
      <c r="D1306" t="s">
        <v>137</v>
      </c>
      <c r="E1306" s="9">
        <v>0</v>
      </c>
      <c r="F1306" s="9">
        <v>1</v>
      </c>
      <c r="G1306" s="9">
        <v>2</v>
      </c>
      <c r="H1306" s="9">
        <v>9</v>
      </c>
      <c r="I1306" s="9">
        <v>0.69549024105072021</v>
      </c>
      <c r="J1306" s="9">
        <v>0.69549024105072021</v>
      </c>
      <c r="K1306" s="9">
        <v>0</v>
      </c>
      <c r="L1306" s="9">
        <v>70.950996398925781</v>
      </c>
    </row>
    <row r="1307" spans="1:12" x14ac:dyDescent="0.25">
      <c r="A1307" s="5" t="str">
        <f t="shared" si="20"/>
        <v>1LCABig Creek/Ventura01210</v>
      </c>
      <c r="B1307" s="9">
        <v>1</v>
      </c>
      <c r="C1307" t="s">
        <v>130</v>
      </c>
      <c r="D1307" t="s">
        <v>137</v>
      </c>
      <c r="E1307" s="9">
        <v>0</v>
      </c>
      <c r="F1307" s="9">
        <v>1</v>
      </c>
      <c r="G1307" s="9">
        <v>2</v>
      </c>
      <c r="H1307" s="9">
        <v>10</v>
      </c>
      <c r="I1307" s="9">
        <v>0.62382465600967407</v>
      </c>
      <c r="J1307" s="9">
        <v>0.62382465600967407</v>
      </c>
      <c r="K1307" s="9">
        <v>0</v>
      </c>
      <c r="L1307" s="9">
        <v>75.844009399414063</v>
      </c>
    </row>
    <row r="1308" spans="1:12" x14ac:dyDescent="0.25">
      <c r="A1308" s="5" t="str">
        <f t="shared" si="20"/>
        <v>1LCABig Creek/Ventura01211</v>
      </c>
      <c r="B1308" s="9">
        <v>1</v>
      </c>
      <c r="C1308" t="s">
        <v>130</v>
      </c>
      <c r="D1308" t="s">
        <v>137</v>
      </c>
      <c r="E1308" s="9">
        <v>0</v>
      </c>
      <c r="F1308" s="9">
        <v>1</v>
      </c>
      <c r="G1308" s="9">
        <v>2</v>
      </c>
      <c r="H1308" s="9">
        <v>11</v>
      </c>
      <c r="I1308" s="9">
        <v>0.63123714923858643</v>
      </c>
      <c r="J1308" s="9">
        <v>0.63123714923858643</v>
      </c>
      <c r="K1308" s="9">
        <v>0</v>
      </c>
      <c r="L1308" s="9">
        <v>81.004318237304688</v>
      </c>
    </row>
    <row r="1309" spans="1:12" x14ac:dyDescent="0.25">
      <c r="A1309" s="5" t="str">
        <f t="shared" si="20"/>
        <v>1LCABig Creek/Ventura01212</v>
      </c>
      <c r="B1309" s="9">
        <v>1</v>
      </c>
      <c r="C1309" t="s">
        <v>130</v>
      </c>
      <c r="D1309" t="s">
        <v>137</v>
      </c>
      <c r="E1309" s="9">
        <v>0</v>
      </c>
      <c r="F1309" s="9">
        <v>1</v>
      </c>
      <c r="G1309" s="9">
        <v>2</v>
      </c>
      <c r="H1309" s="9">
        <v>12</v>
      </c>
      <c r="I1309" s="9">
        <v>0.73511254787445068</v>
      </c>
      <c r="J1309" s="9">
        <v>0.73511254787445068</v>
      </c>
      <c r="K1309" s="9">
        <v>0</v>
      </c>
      <c r="L1309" s="9">
        <v>85.700881958007813</v>
      </c>
    </row>
    <row r="1310" spans="1:12" x14ac:dyDescent="0.25">
      <c r="A1310" s="5" t="str">
        <f t="shared" si="20"/>
        <v>1LCABig Creek/Ventura01213</v>
      </c>
      <c r="B1310" s="9">
        <v>1</v>
      </c>
      <c r="C1310" t="s">
        <v>130</v>
      </c>
      <c r="D1310" t="s">
        <v>137</v>
      </c>
      <c r="E1310" s="9">
        <v>0</v>
      </c>
      <c r="F1310" s="9">
        <v>1</v>
      </c>
      <c r="G1310" s="9">
        <v>2</v>
      </c>
      <c r="H1310" s="9">
        <v>13</v>
      </c>
      <c r="I1310" s="9">
        <v>0.95342177152633667</v>
      </c>
      <c r="J1310" s="9">
        <v>0.95342177152633667</v>
      </c>
      <c r="K1310" s="9">
        <v>0</v>
      </c>
      <c r="L1310" s="9">
        <v>89.404518127441406</v>
      </c>
    </row>
    <row r="1311" spans="1:12" x14ac:dyDescent="0.25">
      <c r="A1311" s="5" t="str">
        <f t="shared" si="20"/>
        <v>1LCABig Creek/Ventura01214</v>
      </c>
      <c r="B1311" s="9">
        <v>1</v>
      </c>
      <c r="C1311" t="s">
        <v>130</v>
      </c>
      <c r="D1311" t="s">
        <v>137</v>
      </c>
      <c r="E1311" s="9">
        <v>0</v>
      </c>
      <c r="F1311" s="9">
        <v>1</v>
      </c>
      <c r="G1311" s="9">
        <v>2</v>
      </c>
      <c r="H1311" s="9">
        <v>14</v>
      </c>
      <c r="I1311" s="9">
        <v>1.2379509210586548</v>
      </c>
      <c r="J1311" s="9">
        <v>1.2379509210586548</v>
      </c>
      <c r="K1311" s="9">
        <v>0</v>
      </c>
      <c r="L1311" s="9">
        <v>91.799888610839844</v>
      </c>
    </row>
    <row r="1312" spans="1:12" x14ac:dyDescent="0.25">
      <c r="A1312" s="5" t="str">
        <f t="shared" si="20"/>
        <v>1LCABig Creek/Ventura01215</v>
      </c>
      <c r="B1312" s="9">
        <v>1</v>
      </c>
      <c r="C1312" t="s">
        <v>130</v>
      </c>
      <c r="D1312" t="s">
        <v>137</v>
      </c>
      <c r="E1312" s="9">
        <v>0</v>
      </c>
      <c r="F1312" s="9">
        <v>1</v>
      </c>
      <c r="G1312" s="9">
        <v>2</v>
      </c>
      <c r="H1312" s="9">
        <v>15</v>
      </c>
      <c r="I1312" s="9">
        <v>1.5813754796981812</v>
      </c>
      <c r="J1312" s="9">
        <v>1.5813754796981812</v>
      </c>
      <c r="K1312" s="9">
        <v>0</v>
      </c>
      <c r="L1312" s="9">
        <v>93.391136169433594</v>
      </c>
    </row>
    <row r="1313" spans="1:12" x14ac:dyDescent="0.25">
      <c r="A1313" s="5" t="str">
        <f t="shared" si="20"/>
        <v>1LCABig Creek/Ventura01216</v>
      </c>
      <c r="B1313" s="9">
        <v>1</v>
      </c>
      <c r="C1313" t="s">
        <v>130</v>
      </c>
      <c r="D1313" t="s">
        <v>137</v>
      </c>
      <c r="E1313" s="9">
        <v>0</v>
      </c>
      <c r="F1313" s="9">
        <v>1</v>
      </c>
      <c r="G1313" s="9">
        <v>2</v>
      </c>
      <c r="H1313" s="9">
        <v>16</v>
      </c>
      <c r="I1313" s="9">
        <v>1.9824873208999634</v>
      </c>
      <c r="J1313" s="9">
        <v>1.9824873208999634</v>
      </c>
      <c r="K1313" s="9">
        <v>0</v>
      </c>
      <c r="L1313" s="9">
        <v>94.474990844726563</v>
      </c>
    </row>
    <row r="1314" spans="1:12" x14ac:dyDescent="0.25">
      <c r="A1314" s="5" t="str">
        <f t="shared" si="20"/>
        <v>1LCABig Creek/Ventura01217</v>
      </c>
      <c r="B1314" s="9">
        <v>1</v>
      </c>
      <c r="C1314" t="s">
        <v>130</v>
      </c>
      <c r="D1314" t="s">
        <v>137</v>
      </c>
      <c r="E1314" s="9">
        <v>0</v>
      </c>
      <c r="F1314" s="9">
        <v>1</v>
      </c>
      <c r="G1314" s="9">
        <v>2</v>
      </c>
      <c r="H1314" s="9">
        <v>17</v>
      </c>
      <c r="I1314" s="9">
        <v>2.3541707992553711</v>
      </c>
      <c r="J1314" s="9">
        <v>1.1845353841781616</v>
      </c>
      <c r="K1314" s="9">
        <v>2.027365006506443E-2</v>
      </c>
      <c r="L1314" s="9">
        <v>94.784378051757813</v>
      </c>
    </row>
    <row r="1315" spans="1:12" x14ac:dyDescent="0.25">
      <c r="A1315" s="5" t="str">
        <f t="shared" si="20"/>
        <v>1LCABig Creek/Ventura01218</v>
      </c>
      <c r="B1315" s="9">
        <v>1</v>
      </c>
      <c r="C1315" t="s">
        <v>130</v>
      </c>
      <c r="D1315" t="s">
        <v>137</v>
      </c>
      <c r="E1315" s="9">
        <v>0</v>
      </c>
      <c r="F1315" s="9">
        <v>1</v>
      </c>
      <c r="G1315" s="9">
        <v>2</v>
      </c>
      <c r="H1315" s="9">
        <v>18</v>
      </c>
      <c r="I1315" s="9">
        <v>2.7165825366973877</v>
      </c>
      <c r="J1315" s="9">
        <v>2.0270857810974121</v>
      </c>
      <c r="K1315" s="9">
        <v>3.9459332823753357E-2</v>
      </c>
      <c r="L1315" s="9">
        <v>94.497940063476563</v>
      </c>
    </row>
    <row r="1316" spans="1:12" x14ac:dyDescent="0.25">
      <c r="A1316" s="5" t="str">
        <f t="shared" si="20"/>
        <v>1LCABig Creek/Ventura01219</v>
      </c>
      <c r="B1316" s="9">
        <v>1</v>
      </c>
      <c r="C1316" t="s">
        <v>130</v>
      </c>
      <c r="D1316" t="s">
        <v>137</v>
      </c>
      <c r="E1316" s="9">
        <v>0</v>
      </c>
      <c r="F1316" s="9">
        <v>1</v>
      </c>
      <c r="G1316" s="9">
        <v>2</v>
      </c>
      <c r="H1316" s="9">
        <v>19</v>
      </c>
      <c r="I1316" s="9">
        <v>2.890028715133667</v>
      </c>
      <c r="J1316" s="9">
        <v>2.47076416015625</v>
      </c>
      <c r="K1316" s="9">
        <v>3.0810358002781868E-2</v>
      </c>
      <c r="L1316" s="9">
        <v>93.661277770996094</v>
      </c>
    </row>
    <row r="1317" spans="1:12" x14ac:dyDescent="0.25">
      <c r="A1317" s="5" t="str">
        <f t="shared" si="20"/>
        <v>1LCABig Creek/Ventura01220</v>
      </c>
      <c r="B1317" s="9">
        <v>1</v>
      </c>
      <c r="C1317" t="s">
        <v>130</v>
      </c>
      <c r="D1317" t="s">
        <v>137</v>
      </c>
      <c r="E1317" s="9">
        <v>0</v>
      </c>
      <c r="F1317" s="9">
        <v>1</v>
      </c>
      <c r="G1317" s="9">
        <v>2</v>
      </c>
      <c r="H1317" s="9">
        <v>20</v>
      </c>
      <c r="I1317" s="9">
        <v>2.8295507431030273</v>
      </c>
      <c r="J1317" s="9">
        <v>2.5093314647674561</v>
      </c>
      <c r="K1317" s="9">
        <v>2.573111467063427E-2</v>
      </c>
      <c r="L1317" s="9">
        <v>91.405204772949219</v>
      </c>
    </row>
    <row r="1318" spans="1:12" x14ac:dyDescent="0.25">
      <c r="A1318" s="5" t="str">
        <f t="shared" si="20"/>
        <v>1LCABig Creek/Ventura01221</v>
      </c>
      <c r="B1318" s="9">
        <v>1</v>
      </c>
      <c r="C1318" t="s">
        <v>130</v>
      </c>
      <c r="D1318" t="s">
        <v>137</v>
      </c>
      <c r="E1318" s="9">
        <v>0</v>
      </c>
      <c r="F1318" s="9">
        <v>1</v>
      </c>
      <c r="G1318" s="9">
        <v>2</v>
      </c>
      <c r="H1318" s="9">
        <v>21</v>
      </c>
      <c r="I1318" s="9">
        <v>2.7076435089111328</v>
      </c>
      <c r="J1318" s="9">
        <v>2.4306571483612061</v>
      </c>
      <c r="K1318" s="9">
        <v>2.3753732442855835E-2</v>
      </c>
      <c r="L1318" s="9">
        <v>87.628463745117188</v>
      </c>
    </row>
    <row r="1319" spans="1:12" x14ac:dyDescent="0.25">
      <c r="A1319" s="5" t="str">
        <f t="shared" si="20"/>
        <v>1LCABig Creek/Ventura01222</v>
      </c>
      <c r="B1319" s="9">
        <v>1</v>
      </c>
      <c r="C1319" t="s">
        <v>130</v>
      </c>
      <c r="D1319" t="s">
        <v>137</v>
      </c>
      <c r="E1319" s="9">
        <v>0</v>
      </c>
      <c r="F1319" s="9">
        <v>1</v>
      </c>
      <c r="G1319" s="9">
        <v>2</v>
      </c>
      <c r="H1319" s="9">
        <v>22</v>
      </c>
      <c r="I1319" s="9">
        <v>2.5202231407165527</v>
      </c>
      <c r="J1319" s="9">
        <v>3.0531480312347412</v>
      </c>
      <c r="K1319" s="9">
        <v>3.3981014043092728E-2</v>
      </c>
      <c r="L1319" s="9">
        <v>83.126434326171875</v>
      </c>
    </row>
    <row r="1320" spans="1:12" x14ac:dyDescent="0.25">
      <c r="A1320" s="5" t="str">
        <f t="shared" si="20"/>
        <v>1LCABig Creek/Ventura01223</v>
      </c>
      <c r="B1320" s="9">
        <v>1</v>
      </c>
      <c r="C1320" t="s">
        <v>130</v>
      </c>
      <c r="D1320" t="s">
        <v>137</v>
      </c>
      <c r="E1320" s="9">
        <v>0</v>
      </c>
      <c r="F1320" s="9">
        <v>1</v>
      </c>
      <c r="G1320" s="9">
        <v>2</v>
      </c>
      <c r="H1320" s="9">
        <v>23</v>
      </c>
      <c r="I1320" s="9">
        <v>2.194401741027832</v>
      </c>
      <c r="J1320" s="9">
        <v>2.3789916038513184</v>
      </c>
      <c r="K1320" s="9">
        <v>2.8146263211965561E-2</v>
      </c>
      <c r="L1320" s="9">
        <v>79.916542053222656</v>
      </c>
    </row>
    <row r="1321" spans="1:12" x14ac:dyDescent="0.25">
      <c r="A1321" s="5" t="str">
        <f t="shared" si="20"/>
        <v>1LCABig Creek/Ventura01224</v>
      </c>
      <c r="B1321" s="9">
        <v>1</v>
      </c>
      <c r="C1321" t="s">
        <v>130</v>
      </c>
      <c r="D1321" t="s">
        <v>137</v>
      </c>
      <c r="E1321" s="9">
        <v>0</v>
      </c>
      <c r="F1321" s="9">
        <v>1</v>
      </c>
      <c r="G1321" s="9">
        <v>2</v>
      </c>
      <c r="H1321" s="9">
        <v>24</v>
      </c>
      <c r="I1321" s="9">
        <v>1.8263628482818604</v>
      </c>
      <c r="J1321" s="9">
        <v>1.9195818901062012</v>
      </c>
      <c r="K1321" s="9">
        <v>1.8032828345894814E-2</v>
      </c>
      <c r="L1321" s="9">
        <v>77.649177551269531</v>
      </c>
    </row>
    <row r="1322" spans="1:12" x14ac:dyDescent="0.25">
      <c r="A1322" s="5" t="str">
        <f t="shared" si="20"/>
        <v>1LCABig Creek/Ventura01101</v>
      </c>
      <c r="B1322" s="9">
        <v>1</v>
      </c>
      <c r="C1322" t="s">
        <v>130</v>
      </c>
      <c r="D1322" t="s">
        <v>137</v>
      </c>
      <c r="E1322" s="9">
        <v>0</v>
      </c>
      <c r="F1322" s="9">
        <v>1</v>
      </c>
      <c r="G1322" s="9">
        <v>10</v>
      </c>
      <c r="H1322" s="9">
        <v>1</v>
      </c>
      <c r="I1322" s="9">
        <v>1.7150466442108154</v>
      </c>
      <c r="J1322" s="9">
        <v>1.7150466442108154</v>
      </c>
      <c r="K1322" s="9">
        <v>0</v>
      </c>
      <c r="L1322" s="9">
        <v>79.284217834472656</v>
      </c>
    </row>
    <row r="1323" spans="1:12" x14ac:dyDescent="0.25">
      <c r="A1323" s="5" t="str">
        <f t="shared" si="20"/>
        <v>1LCABig Creek/Ventura01102</v>
      </c>
      <c r="B1323" s="9">
        <v>1</v>
      </c>
      <c r="C1323" t="s">
        <v>130</v>
      </c>
      <c r="D1323" t="s">
        <v>137</v>
      </c>
      <c r="E1323" s="9">
        <v>0</v>
      </c>
      <c r="F1323" s="9">
        <v>1</v>
      </c>
      <c r="G1323" s="9">
        <v>10</v>
      </c>
      <c r="H1323" s="9">
        <v>2</v>
      </c>
      <c r="I1323" s="9">
        <v>1.4628782272338867</v>
      </c>
      <c r="J1323" s="9">
        <v>1.4628782272338867</v>
      </c>
      <c r="K1323" s="9">
        <v>0</v>
      </c>
      <c r="L1323" s="9">
        <v>77.352485656738281</v>
      </c>
    </row>
    <row r="1324" spans="1:12" x14ac:dyDescent="0.25">
      <c r="A1324" s="5" t="str">
        <f t="shared" si="20"/>
        <v>1LCABig Creek/Ventura01103</v>
      </c>
      <c r="B1324" s="9">
        <v>1</v>
      </c>
      <c r="C1324" t="s">
        <v>130</v>
      </c>
      <c r="D1324" t="s">
        <v>137</v>
      </c>
      <c r="E1324" s="9">
        <v>0</v>
      </c>
      <c r="F1324" s="9">
        <v>1</v>
      </c>
      <c r="G1324" s="9">
        <v>10</v>
      </c>
      <c r="H1324" s="9">
        <v>3</v>
      </c>
      <c r="I1324" s="9">
        <v>1.2687532901763916</v>
      </c>
      <c r="J1324" s="9">
        <v>1.2687532901763916</v>
      </c>
      <c r="K1324" s="9">
        <v>0</v>
      </c>
      <c r="L1324" s="9">
        <v>75.702545166015625</v>
      </c>
    </row>
    <row r="1325" spans="1:12" x14ac:dyDescent="0.25">
      <c r="A1325" s="5" t="str">
        <f t="shared" si="20"/>
        <v>1LCABig Creek/Ventura01104</v>
      </c>
      <c r="B1325" s="9">
        <v>1</v>
      </c>
      <c r="C1325" t="s">
        <v>130</v>
      </c>
      <c r="D1325" t="s">
        <v>137</v>
      </c>
      <c r="E1325" s="9">
        <v>0</v>
      </c>
      <c r="F1325" s="9">
        <v>1</v>
      </c>
      <c r="G1325" s="9">
        <v>10</v>
      </c>
      <c r="H1325" s="9">
        <v>4</v>
      </c>
      <c r="I1325" s="9">
        <v>1.1426423788070679</v>
      </c>
      <c r="J1325" s="9">
        <v>1.1426423788070679</v>
      </c>
      <c r="K1325" s="9">
        <v>0</v>
      </c>
      <c r="L1325" s="9">
        <v>74.471466064453125</v>
      </c>
    </row>
    <row r="1326" spans="1:12" x14ac:dyDescent="0.25">
      <c r="A1326" s="5" t="str">
        <f t="shared" si="20"/>
        <v>1LCABig Creek/Ventura01105</v>
      </c>
      <c r="B1326" s="9">
        <v>1</v>
      </c>
      <c r="C1326" t="s">
        <v>130</v>
      </c>
      <c r="D1326" t="s">
        <v>137</v>
      </c>
      <c r="E1326" s="9">
        <v>0</v>
      </c>
      <c r="F1326" s="9">
        <v>1</v>
      </c>
      <c r="G1326" s="9">
        <v>10</v>
      </c>
      <c r="H1326" s="9">
        <v>5</v>
      </c>
      <c r="I1326" s="9">
        <v>1.046043872833252</v>
      </c>
      <c r="J1326" s="9">
        <v>1.046043872833252</v>
      </c>
      <c r="K1326" s="9">
        <v>0</v>
      </c>
      <c r="L1326" s="9">
        <v>73.135604858398438</v>
      </c>
    </row>
    <row r="1327" spans="1:12" x14ac:dyDescent="0.25">
      <c r="A1327" s="5" t="str">
        <f t="shared" si="20"/>
        <v>1LCABig Creek/Ventura01106</v>
      </c>
      <c r="B1327" s="9">
        <v>1</v>
      </c>
      <c r="C1327" t="s">
        <v>130</v>
      </c>
      <c r="D1327" t="s">
        <v>137</v>
      </c>
      <c r="E1327" s="9">
        <v>0</v>
      </c>
      <c r="F1327" s="9">
        <v>1</v>
      </c>
      <c r="G1327" s="9">
        <v>10</v>
      </c>
      <c r="H1327" s="9">
        <v>6</v>
      </c>
      <c r="I1327" s="9">
        <v>0.98866677284240723</v>
      </c>
      <c r="J1327" s="9">
        <v>0.98866677284240723</v>
      </c>
      <c r="K1327" s="9">
        <v>0</v>
      </c>
      <c r="L1327" s="9">
        <v>71.474411010742188</v>
      </c>
    </row>
    <row r="1328" spans="1:12" x14ac:dyDescent="0.25">
      <c r="A1328" s="5" t="str">
        <f t="shared" si="20"/>
        <v>1LCABig Creek/Ventura01107</v>
      </c>
      <c r="B1328" s="9">
        <v>1</v>
      </c>
      <c r="C1328" t="s">
        <v>130</v>
      </c>
      <c r="D1328" t="s">
        <v>137</v>
      </c>
      <c r="E1328" s="9">
        <v>0</v>
      </c>
      <c r="F1328" s="9">
        <v>1</v>
      </c>
      <c r="G1328" s="9">
        <v>10</v>
      </c>
      <c r="H1328" s="9">
        <v>7</v>
      </c>
      <c r="I1328" s="9">
        <v>0.94284480810165405</v>
      </c>
      <c r="J1328" s="9">
        <v>0.94284480810165405</v>
      </c>
      <c r="K1328" s="9">
        <v>0</v>
      </c>
      <c r="L1328" s="9">
        <v>70.426063537597656</v>
      </c>
    </row>
    <row r="1329" spans="1:12" x14ac:dyDescent="0.25">
      <c r="A1329" s="5" t="str">
        <f t="shared" si="20"/>
        <v>1LCABig Creek/Ventura01108</v>
      </c>
      <c r="B1329" s="9">
        <v>1</v>
      </c>
      <c r="C1329" t="s">
        <v>130</v>
      </c>
      <c r="D1329" t="s">
        <v>137</v>
      </c>
      <c r="E1329" s="9">
        <v>0</v>
      </c>
      <c r="F1329" s="9">
        <v>1</v>
      </c>
      <c r="G1329" s="9">
        <v>10</v>
      </c>
      <c r="H1329" s="9">
        <v>8</v>
      </c>
      <c r="I1329" s="9">
        <v>0.89734381437301636</v>
      </c>
      <c r="J1329" s="9">
        <v>0.89734381437301636</v>
      </c>
      <c r="K1329" s="9">
        <v>0</v>
      </c>
      <c r="L1329" s="9">
        <v>70.44317626953125</v>
      </c>
    </row>
    <row r="1330" spans="1:12" x14ac:dyDescent="0.25">
      <c r="A1330" s="5" t="str">
        <f t="shared" si="20"/>
        <v>1LCABig Creek/Ventura01109</v>
      </c>
      <c r="B1330" s="9">
        <v>1</v>
      </c>
      <c r="C1330" t="s">
        <v>130</v>
      </c>
      <c r="D1330" t="s">
        <v>137</v>
      </c>
      <c r="E1330" s="9">
        <v>0</v>
      </c>
      <c r="F1330" s="9">
        <v>1</v>
      </c>
      <c r="G1330" s="9">
        <v>10</v>
      </c>
      <c r="H1330" s="9">
        <v>9</v>
      </c>
      <c r="I1330" s="9">
        <v>0.80232381820678711</v>
      </c>
      <c r="J1330" s="9">
        <v>0.80232381820678711</v>
      </c>
      <c r="K1330" s="9">
        <v>0</v>
      </c>
      <c r="L1330" s="9">
        <v>73.688407897949219</v>
      </c>
    </row>
    <row r="1331" spans="1:12" x14ac:dyDescent="0.25">
      <c r="A1331" s="5" t="str">
        <f t="shared" si="20"/>
        <v>1LCABig Creek/Ventura011010</v>
      </c>
      <c r="B1331" s="9">
        <v>1</v>
      </c>
      <c r="C1331" t="s">
        <v>130</v>
      </c>
      <c r="D1331" t="s">
        <v>137</v>
      </c>
      <c r="E1331" s="9">
        <v>0</v>
      </c>
      <c r="F1331" s="9">
        <v>1</v>
      </c>
      <c r="G1331" s="9">
        <v>10</v>
      </c>
      <c r="H1331" s="9">
        <v>10</v>
      </c>
      <c r="I1331" s="9">
        <v>0.76320767402648926</v>
      </c>
      <c r="J1331" s="9">
        <v>0.76320767402648926</v>
      </c>
      <c r="K1331" s="9">
        <v>0</v>
      </c>
      <c r="L1331" s="9">
        <v>79.161109924316406</v>
      </c>
    </row>
    <row r="1332" spans="1:12" x14ac:dyDescent="0.25">
      <c r="A1332" s="5" t="str">
        <f t="shared" si="20"/>
        <v>1LCABig Creek/Ventura011011</v>
      </c>
      <c r="B1332" s="9">
        <v>1</v>
      </c>
      <c r="C1332" t="s">
        <v>130</v>
      </c>
      <c r="D1332" t="s">
        <v>137</v>
      </c>
      <c r="E1332" s="9">
        <v>0</v>
      </c>
      <c r="F1332" s="9">
        <v>1</v>
      </c>
      <c r="G1332" s="9">
        <v>10</v>
      </c>
      <c r="H1332" s="9">
        <v>11</v>
      </c>
      <c r="I1332" s="9">
        <v>0.83729422092437744</v>
      </c>
      <c r="J1332" s="9">
        <v>0.83729422092437744</v>
      </c>
      <c r="K1332" s="9">
        <v>0</v>
      </c>
      <c r="L1332" s="9">
        <v>84.662879943847656</v>
      </c>
    </row>
    <row r="1333" spans="1:12" x14ac:dyDescent="0.25">
      <c r="A1333" s="5" t="str">
        <f t="shared" si="20"/>
        <v>1LCABig Creek/Ventura011012</v>
      </c>
      <c r="B1333" s="9">
        <v>1</v>
      </c>
      <c r="C1333" t="s">
        <v>130</v>
      </c>
      <c r="D1333" t="s">
        <v>137</v>
      </c>
      <c r="E1333" s="9">
        <v>0</v>
      </c>
      <c r="F1333" s="9">
        <v>1</v>
      </c>
      <c r="G1333" s="9">
        <v>10</v>
      </c>
      <c r="H1333" s="9">
        <v>12</v>
      </c>
      <c r="I1333" s="9">
        <v>1.0135941505432129</v>
      </c>
      <c r="J1333" s="9">
        <v>1.0135941505432129</v>
      </c>
      <c r="K1333" s="9">
        <v>0</v>
      </c>
      <c r="L1333" s="9">
        <v>89.458984375</v>
      </c>
    </row>
    <row r="1334" spans="1:12" x14ac:dyDescent="0.25">
      <c r="A1334" s="5" t="str">
        <f t="shared" si="20"/>
        <v>1LCABig Creek/Ventura011013</v>
      </c>
      <c r="B1334" s="9">
        <v>1</v>
      </c>
      <c r="C1334" t="s">
        <v>130</v>
      </c>
      <c r="D1334" t="s">
        <v>137</v>
      </c>
      <c r="E1334" s="9">
        <v>0</v>
      </c>
      <c r="F1334" s="9">
        <v>1</v>
      </c>
      <c r="G1334" s="9">
        <v>10</v>
      </c>
      <c r="H1334" s="9">
        <v>13</v>
      </c>
      <c r="I1334" s="9">
        <v>1.3017737865447998</v>
      </c>
      <c r="J1334" s="9">
        <v>1.3017737865447998</v>
      </c>
      <c r="K1334" s="9">
        <v>0</v>
      </c>
      <c r="L1334" s="9">
        <v>93.340934753417969</v>
      </c>
    </row>
    <row r="1335" spans="1:12" x14ac:dyDescent="0.25">
      <c r="A1335" s="5" t="str">
        <f t="shared" si="20"/>
        <v>1LCABig Creek/Ventura011014</v>
      </c>
      <c r="B1335" s="9">
        <v>1</v>
      </c>
      <c r="C1335" t="s">
        <v>130</v>
      </c>
      <c r="D1335" t="s">
        <v>137</v>
      </c>
      <c r="E1335" s="9">
        <v>0</v>
      </c>
      <c r="F1335" s="9">
        <v>1</v>
      </c>
      <c r="G1335" s="9">
        <v>10</v>
      </c>
      <c r="H1335" s="9">
        <v>14</v>
      </c>
      <c r="I1335" s="9">
        <v>1.6469203233718872</v>
      </c>
      <c r="J1335" s="9">
        <v>1.6469203233718872</v>
      </c>
      <c r="K1335" s="9">
        <v>0</v>
      </c>
      <c r="L1335" s="9">
        <v>96.209091186523438</v>
      </c>
    </row>
    <row r="1336" spans="1:12" x14ac:dyDescent="0.25">
      <c r="A1336" s="5" t="str">
        <f t="shared" si="20"/>
        <v>1LCABig Creek/Ventura011015</v>
      </c>
      <c r="B1336" s="9">
        <v>1</v>
      </c>
      <c r="C1336" t="s">
        <v>130</v>
      </c>
      <c r="D1336" t="s">
        <v>137</v>
      </c>
      <c r="E1336" s="9">
        <v>0</v>
      </c>
      <c r="F1336" s="9">
        <v>1</v>
      </c>
      <c r="G1336" s="9">
        <v>10</v>
      </c>
      <c r="H1336" s="9">
        <v>15</v>
      </c>
      <c r="I1336" s="9">
        <v>2.0415403842926025</v>
      </c>
      <c r="J1336" s="9">
        <v>2.0415403842926025</v>
      </c>
      <c r="K1336" s="9">
        <v>0</v>
      </c>
      <c r="L1336" s="9">
        <v>98.181655883789063</v>
      </c>
    </row>
    <row r="1337" spans="1:12" x14ac:dyDescent="0.25">
      <c r="A1337" s="5" t="str">
        <f t="shared" si="20"/>
        <v>1LCABig Creek/Ventura011016</v>
      </c>
      <c r="B1337" s="9">
        <v>1</v>
      </c>
      <c r="C1337" t="s">
        <v>130</v>
      </c>
      <c r="D1337" t="s">
        <v>137</v>
      </c>
      <c r="E1337" s="9">
        <v>0</v>
      </c>
      <c r="F1337" s="9">
        <v>1</v>
      </c>
      <c r="G1337" s="9">
        <v>10</v>
      </c>
      <c r="H1337" s="9">
        <v>16</v>
      </c>
      <c r="I1337" s="9">
        <v>2.4747865200042725</v>
      </c>
      <c r="J1337" s="9">
        <v>2.4747865200042725</v>
      </c>
      <c r="K1337" s="9">
        <v>0</v>
      </c>
      <c r="L1337" s="9">
        <v>99.256561279296875</v>
      </c>
    </row>
    <row r="1338" spans="1:12" x14ac:dyDescent="0.25">
      <c r="A1338" s="5" t="str">
        <f t="shared" si="20"/>
        <v>1LCABig Creek/Ventura011017</v>
      </c>
      <c r="B1338" s="9">
        <v>1</v>
      </c>
      <c r="C1338" t="s">
        <v>130</v>
      </c>
      <c r="D1338" t="s">
        <v>137</v>
      </c>
      <c r="E1338" s="9">
        <v>0</v>
      </c>
      <c r="F1338" s="9">
        <v>1</v>
      </c>
      <c r="G1338" s="9">
        <v>10</v>
      </c>
      <c r="H1338" s="9">
        <v>17</v>
      </c>
      <c r="I1338" s="9">
        <v>2.8524432182312012</v>
      </c>
      <c r="J1338" s="9">
        <v>1.5775407552719116</v>
      </c>
      <c r="K1338" s="9">
        <v>3.2954461872577667E-2</v>
      </c>
      <c r="L1338" s="9">
        <v>99.868415832519531</v>
      </c>
    </row>
    <row r="1339" spans="1:12" x14ac:dyDescent="0.25">
      <c r="A1339" s="5" t="str">
        <f t="shared" si="20"/>
        <v>1LCABig Creek/Ventura011018</v>
      </c>
      <c r="B1339" s="9">
        <v>1</v>
      </c>
      <c r="C1339" t="s">
        <v>130</v>
      </c>
      <c r="D1339" t="s">
        <v>137</v>
      </c>
      <c r="E1339" s="9">
        <v>0</v>
      </c>
      <c r="F1339" s="9">
        <v>1</v>
      </c>
      <c r="G1339" s="9">
        <v>10</v>
      </c>
      <c r="H1339" s="9">
        <v>18</v>
      </c>
      <c r="I1339" s="9">
        <v>3.2101271152496338</v>
      </c>
      <c r="J1339" s="9">
        <v>2.4072637557983398</v>
      </c>
      <c r="K1339" s="9">
        <v>5.5324584245681763E-2</v>
      </c>
      <c r="L1339" s="9">
        <v>99.459884643554688</v>
      </c>
    </row>
    <row r="1340" spans="1:12" x14ac:dyDescent="0.25">
      <c r="A1340" s="5" t="str">
        <f t="shared" si="20"/>
        <v>1LCABig Creek/Ventura011019</v>
      </c>
      <c r="B1340" s="9">
        <v>1</v>
      </c>
      <c r="C1340" t="s">
        <v>130</v>
      </c>
      <c r="D1340" t="s">
        <v>137</v>
      </c>
      <c r="E1340" s="9">
        <v>0</v>
      </c>
      <c r="F1340" s="9">
        <v>1</v>
      </c>
      <c r="G1340" s="9">
        <v>10</v>
      </c>
      <c r="H1340" s="9">
        <v>19</v>
      </c>
      <c r="I1340" s="9">
        <v>3.3655221462249756</v>
      </c>
      <c r="J1340" s="9">
        <v>2.8770980834960938</v>
      </c>
      <c r="K1340" s="9">
        <v>3.4317344427108765E-2</v>
      </c>
      <c r="L1340" s="9">
        <v>97.810333251953125</v>
      </c>
    </row>
    <row r="1341" spans="1:12" x14ac:dyDescent="0.25">
      <c r="A1341" s="5" t="str">
        <f t="shared" si="20"/>
        <v>1LCABig Creek/Ventura011020</v>
      </c>
      <c r="B1341" s="9">
        <v>1</v>
      </c>
      <c r="C1341" t="s">
        <v>130</v>
      </c>
      <c r="D1341" t="s">
        <v>137</v>
      </c>
      <c r="E1341" s="9">
        <v>0</v>
      </c>
      <c r="F1341" s="9">
        <v>1</v>
      </c>
      <c r="G1341" s="9">
        <v>10</v>
      </c>
      <c r="H1341" s="9">
        <v>20</v>
      </c>
      <c r="I1341" s="9">
        <v>3.2679359912872314</v>
      </c>
      <c r="J1341" s="9">
        <v>2.8968467712402344</v>
      </c>
      <c r="K1341" s="9">
        <v>4.4176112860441208E-2</v>
      </c>
      <c r="L1341" s="9">
        <v>95.849090576171875</v>
      </c>
    </row>
    <row r="1342" spans="1:12" x14ac:dyDescent="0.25">
      <c r="A1342" s="5" t="str">
        <f t="shared" si="20"/>
        <v>1LCABig Creek/Ventura011021</v>
      </c>
      <c r="B1342" s="9">
        <v>1</v>
      </c>
      <c r="C1342" t="s">
        <v>130</v>
      </c>
      <c r="D1342" t="s">
        <v>137</v>
      </c>
      <c r="E1342" s="9">
        <v>0</v>
      </c>
      <c r="F1342" s="9">
        <v>1</v>
      </c>
      <c r="G1342" s="9">
        <v>10</v>
      </c>
      <c r="H1342" s="9">
        <v>21</v>
      </c>
      <c r="I1342" s="9">
        <v>3.1191039085388184</v>
      </c>
      <c r="J1342" s="9">
        <v>2.7843947410583496</v>
      </c>
      <c r="K1342" s="9">
        <v>3.000103123486042E-2</v>
      </c>
      <c r="L1342" s="9">
        <v>92.671005249023438</v>
      </c>
    </row>
    <row r="1343" spans="1:12" x14ac:dyDescent="0.25">
      <c r="A1343" s="5" t="str">
        <f t="shared" si="20"/>
        <v>1LCABig Creek/Ventura011022</v>
      </c>
      <c r="B1343" s="9">
        <v>1</v>
      </c>
      <c r="C1343" t="s">
        <v>130</v>
      </c>
      <c r="D1343" t="s">
        <v>137</v>
      </c>
      <c r="E1343" s="9">
        <v>0</v>
      </c>
      <c r="F1343" s="9">
        <v>1</v>
      </c>
      <c r="G1343" s="9">
        <v>10</v>
      </c>
      <c r="H1343" s="9">
        <v>22</v>
      </c>
      <c r="I1343" s="9">
        <v>2.9322936534881592</v>
      </c>
      <c r="J1343" s="9">
        <v>3.484050989151001</v>
      </c>
      <c r="K1343" s="9">
        <v>4.0348466485738754E-2</v>
      </c>
      <c r="L1343" s="9">
        <v>88.900459289550781</v>
      </c>
    </row>
    <row r="1344" spans="1:12" x14ac:dyDescent="0.25">
      <c r="A1344" s="5" t="str">
        <f t="shared" si="20"/>
        <v>1LCABig Creek/Ventura011023</v>
      </c>
      <c r="B1344" s="9">
        <v>1</v>
      </c>
      <c r="C1344" t="s">
        <v>130</v>
      </c>
      <c r="D1344" t="s">
        <v>137</v>
      </c>
      <c r="E1344" s="9">
        <v>0</v>
      </c>
      <c r="F1344" s="9">
        <v>1</v>
      </c>
      <c r="G1344" s="9">
        <v>10</v>
      </c>
      <c r="H1344" s="9">
        <v>23</v>
      </c>
      <c r="I1344" s="9">
        <v>2.5524249076843262</v>
      </c>
      <c r="J1344" s="9">
        <v>2.7759418487548828</v>
      </c>
      <c r="K1344" s="9">
        <v>3.3025484532117844E-2</v>
      </c>
      <c r="L1344" s="9">
        <v>85.8623046875</v>
      </c>
    </row>
    <row r="1345" spans="1:12" x14ac:dyDescent="0.25">
      <c r="A1345" s="5" t="str">
        <f t="shared" si="20"/>
        <v>1LCABig Creek/Ventura011024</v>
      </c>
      <c r="B1345" s="9">
        <v>1</v>
      </c>
      <c r="C1345" t="s">
        <v>130</v>
      </c>
      <c r="D1345" t="s">
        <v>137</v>
      </c>
      <c r="E1345" s="9">
        <v>0</v>
      </c>
      <c r="F1345" s="9">
        <v>1</v>
      </c>
      <c r="G1345" s="9">
        <v>10</v>
      </c>
      <c r="H1345" s="9">
        <v>24</v>
      </c>
      <c r="I1345" s="9">
        <v>2.1249744892120361</v>
      </c>
      <c r="J1345" s="9">
        <v>2.269737720489502</v>
      </c>
      <c r="K1345" s="9">
        <v>2.3942591622471809E-2</v>
      </c>
      <c r="L1345" s="9">
        <v>83.547683715820313</v>
      </c>
    </row>
    <row r="1346" spans="1:12" x14ac:dyDescent="0.25">
      <c r="A1346" s="5" t="str">
        <f t="shared" si="20"/>
        <v>1LCABig Creek/Ventura1021</v>
      </c>
      <c r="B1346" s="9">
        <v>1</v>
      </c>
      <c r="C1346" t="s">
        <v>130</v>
      </c>
      <c r="D1346" t="s">
        <v>137</v>
      </c>
      <c r="E1346" s="9">
        <v>1</v>
      </c>
      <c r="F1346" s="9">
        <v>0</v>
      </c>
      <c r="G1346" s="9">
        <v>2</v>
      </c>
      <c r="H1346" s="9">
        <v>1</v>
      </c>
      <c r="I1346" s="9">
        <v>0.80154573917388916</v>
      </c>
      <c r="J1346" s="9">
        <v>0.80154573917388916</v>
      </c>
      <c r="K1346" s="9">
        <v>0</v>
      </c>
      <c r="L1346" s="9">
        <v>43.503650665283203</v>
      </c>
    </row>
    <row r="1347" spans="1:12" x14ac:dyDescent="0.25">
      <c r="A1347" s="5" t="str">
        <f t="shared" ref="A1347:A1410" si="21">B1347&amp;C1347&amp;D1347&amp;E1347&amp;F1347&amp;G1347&amp;H1347</f>
        <v>1LCABig Creek/Ventura1022</v>
      </c>
      <c r="B1347" s="9">
        <v>1</v>
      </c>
      <c r="C1347" t="s">
        <v>130</v>
      </c>
      <c r="D1347" t="s">
        <v>137</v>
      </c>
      <c r="E1347" s="9">
        <v>1</v>
      </c>
      <c r="F1347" s="9">
        <v>0</v>
      </c>
      <c r="G1347" s="9">
        <v>2</v>
      </c>
      <c r="H1347" s="9">
        <v>2</v>
      </c>
      <c r="I1347" s="9">
        <v>0.74655026197433472</v>
      </c>
      <c r="J1347" s="9">
        <v>0.74655026197433472</v>
      </c>
      <c r="K1347" s="9">
        <v>0</v>
      </c>
      <c r="L1347" s="9">
        <v>42.44989013671875</v>
      </c>
    </row>
    <row r="1348" spans="1:12" x14ac:dyDescent="0.25">
      <c r="A1348" s="5" t="str">
        <f t="shared" si="21"/>
        <v>1LCABig Creek/Ventura1023</v>
      </c>
      <c r="B1348" s="9">
        <v>1</v>
      </c>
      <c r="C1348" t="s">
        <v>130</v>
      </c>
      <c r="D1348" t="s">
        <v>137</v>
      </c>
      <c r="E1348" s="9">
        <v>1</v>
      </c>
      <c r="F1348" s="9">
        <v>0</v>
      </c>
      <c r="G1348" s="9">
        <v>2</v>
      </c>
      <c r="H1348" s="9">
        <v>3</v>
      </c>
      <c r="I1348" s="9">
        <v>0.71847522258758545</v>
      </c>
      <c r="J1348" s="9">
        <v>0.71847522258758545</v>
      </c>
      <c r="K1348" s="9">
        <v>0</v>
      </c>
      <c r="L1348" s="9">
        <v>41.173511505126953</v>
      </c>
    </row>
    <row r="1349" spans="1:12" x14ac:dyDescent="0.25">
      <c r="A1349" s="5" t="str">
        <f t="shared" si="21"/>
        <v>1LCABig Creek/Ventura1024</v>
      </c>
      <c r="B1349" s="9">
        <v>1</v>
      </c>
      <c r="C1349" t="s">
        <v>130</v>
      </c>
      <c r="D1349" t="s">
        <v>137</v>
      </c>
      <c r="E1349" s="9">
        <v>1</v>
      </c>
      <c r="F1349" s="9">
        <v>0</v>
      </c>
      <c r="G1349" s="9">
        <v>2</v>
      </c>
      <c r="H1349" s="9">
        <v>4</v>
      </c>
      <c r="I1349" s="9">
        <v>0.71063297986984253</v>
      </c>
      <c r="J1349" s="9">
        <v>0.71063297986984253</v>
      </c>
      <c r="K1349" s="9">
        <v>0</v>
      </c>
      <c r="L1349" s="9">
        <v>40.2335205078125</v>
      </c>
    </row>
    <row r="1350" spans="1:12" x14ac:dyDescent="0.25">
      <c r="A1350" s="5" t="str">
        <f t="shared" si="21"/>
        <v>1LCABig Creek/Ventura1025</v>
      </c>
      <c r="B1350" s="9">
        <v>1</v>
      </c>
      <c r="C1350" t="s">
        <v>130</v>
      </c>
      <c r="D1350" t="s">
        <v>137</v>
      </c>
      <c r="E1350" s="9">
        <v>1</v>
      </c>
      <c r="F1350" s="9">
        <v>0</v>
      </c>
      <c r="G1350" s="9">
        <v>2</v>
      </c>
      <c r="H1350" s="9">
        <v>5</v>
      </c>
      <c r="I1350" s="9">
        <v>0.73159033060073853</v>
      </c>
      <c r="J1350" s="9">
        <v>0.73159033060073853</v>
      </c>
      <c r="K1350" s="9">
        <v>0</v>
      </c>
      <c r="L1350" s="9">
        <v>39.539920806884766</v>
      </c>
    </row>
    <row r="1351" spans="1:12" x14ac:dyDescent="0.25">
      <c r="A1351" s="5" t="str">
        <f t="shared" si="21"/>
        <v>1LCABig Creek/Ventura1026</v>
      </c>
      <c r="B1351" s="9">
        <v>1</v>
      </c>
      <c r="C1351" t="s">
        <v>130</v>
      </c>
      <c r="D1351" t="s">
        <v>137</v>
      </c>
      <c r="E1351" s="9">
        <v>1</v>
      </c>
      <c r="F1351" s="9">
        <v>0</v>
      </c>
      <c r="G1351" s="9">
        <v>2</v>
      </c>
      <c r="H1351" s="9">
        <v>6</v>
      </c>
      <c r="I1351" s="9">
        <v>0.7909814715385437</v>
      </c>
      <c r="J1351" s="9">
        <v>0.7909814715385437</v>
      </c>
      <c r="K1351" s="9">
        <v>0</v>
      </c>
      <c r="L1351" s="9">
        <v>39.020782470703125</v>
      </c>
    </row>
    <row r="1352" spans="1:12" x14ac:dyDescent="0.25">
      <c r="A1352" s="5" t="str">
        <f t="shared" si="21"/>
        <v>1LCABig Creek/Ventura1027</v>
      </c>
      <c r="B1352" s="9">
        <v>1</v>
      </c>
      <c r="C1352" t="s">
        <v>130</v>
      </c>
      <c r="D1352" t="s">
        <v>137</v>
      </c>
      <c r="E1352" s="9">
        <v>1</v>
      </c>
      <c r="F1352" s="9">
        <v>0</v>
      </c>
      <c r="G1352" s="9">
        <v>2</v>
      </c>
      <c r="H1352" s="9">
        <v>7</v>
      </c>
      <c r="I1352" s="9">
        <v>0.89380598068237305</v>
      </c>
      <c r="J1352" s="9">
        <v>0.89380598068237305</v>
      </c>
      <c r="K1352" s="9">
        <v>0</v>
      </c>
      <c r="L1352" s="9">
        <v>38.919437408447266</v>
      </c>
    </row>
    <row r="1353" spans="1:12" x14ac:dyDescent="0.25">
      <c r="A1353" s="5" t="str">
        <f t="shared" si="21"/>
        <v>1LCABig Creek/Ventura1028</v>
      </c>
      <c r="B1353" s="9">
        <v>1</v>
      </c>
      <c r="C1353" t="s">
        <v>130</v>
      </c>
      <c r="D1353" t="s">
        <v>137</v>
      </c>
      <c r="E1353" s="9">
        <v>1</v>
      </c>
      <c r="F1353" s="9">
        <v>0</v>
      </c>
      <c r="G1353" s="9">
        <v>2</v>
      </c>
      <c r="H1353" s="9">
        <v>8</v>
      </c>
      <c r="I1353" s="9">
        <v>0.86929529905319214</v>
      </c>
      <c r="J1353" s="9">
        <v>0.86929529905319214</v>
      </c>
      <c r="K1353" s="9">
        <v>0</v>
      </c>
      <c r="L1353" s="9">
        <v>38.8758544921875</v>
      </c>
    </row>
    <row r="1354" spans="1:12" x14ac:dyDescent="0.25">
      <c r="A1354" s="5" t="str">
        <f t="shared" si="21"/>
        <v>1LCABig Creek/Ventura1029</v>
      </c>
      <c r="B1354" s="9">
        <v>1</v>
      </c>
      <c r="C1354" t="s">
        <v>130</v>
      </c>
      <c r="D1354" t="s">
        <v>137</v>
      </c>
      <c r="E1354" s="9">
        <v>1</v>
      </c>
      <c r="F1354" s="9">
        <v>0</v>
      </c>
      <c r="G1354" s="9">
        <v>2</v>
      </c>
      <c r="H1354" s="9">
        <v>9</v>
      </c>
      <c r="I1354" s="9">
        <v>0.63534337282180786</v>
      </c>
      <c r="J1354" s="9">
        <v>0.63534337282180786</v>
      </c>
      <c r="K1354" s="9">
        <v>0</v>
      </c>
      <c r="L1354" s="9">
        <v>39.184177398681641</v>
      </c>
    </row>
    <row r="1355" spans="1:12" x14ac:dyDescent="0.25">
      <c r="A1355" s="5" t="str">
        <f t="shared" si="21"/>
        <v>1LCABig Creek/Ventura10210</v>
      </c>
      <c r="B1355" s="9">
        <v>1</v>
      </c>
      <c r="C1355" t="s">
        <v>130</v>
      </c>
      <c r="D1355" t="s">
        <v>137</v>
      </c>
      <c r="E1355" s="9">
        <v>1</v>
      </c>
      <c r="F1355" s="9">
        <v>0</v>
      </c>
      <c r="G1355" s="9">
        <v>2</v>
      </c>
      <c r="H1355" s="9">
        <v>10</v>
      </c>
      <c r="I1355" s="9">
        <v>0.42615395784378052</v>
      </c>
      <c r="J1355" s="9">
        <v>0.42615395784378052</v>
      </c>
      <c r="K1355" s="9">
        <v>0</v>
      </c>
      <c r="L1355" s="9">
        <v>41.755382537841797</v>
      </c>
    </row>
    <row r="1356" spans="1:12" x14ac:dyDescent="0.25">
      <c r="A1356" s="5" t="str">
        <f t="shared" si="21"/>
        <v>1LCABig Creek/Ventura10211</v>
      </c>
      <c r="B1356" s="9">
        <v>1</v>
      </c>
      <c r="C1356" t="s">
        <v>130</v>
      </c>
      <c r="D1356" t="s">
        <v>137</v>
      </c>
      <c r="E1356" s="9">
        <v>1</v>
      </c>
      <c r="F1356" s="9">
        <v>0</v>
      </c>
      <c r="G1356" s="9">
        <v>2</v>
      </c>
      <c r="H1356" s="9">
        <v>11</v>
      </c>
      <c r="I1356" s="9">
        <v>0.25878560543060303</v>
      </c>
      <c r="J1356" s="9">
        <v>0.25878560543060303</v>
      </c>
      <c r="K1356" s="9">
        <v>0</v>
      </c>
      <c r="L1356" s="9">
        <v>45.723590850830078</v>
      </c>
    </row>
    <row r="1357" spans="1:12" x14ac:dyDescent="0.25">
      <c r="A1357" s="5" t="str">
        <f t="shared" si="21"/>
        <v>1LCABig Creek/Ventura10212</v>
      </c>
      <c r="B1357" s="9">
        <v>1</v>
      </c>
      <c r="C1357" t="s">
        <v>130</v>
      </c>
      <c r="D1357" t="s">
        <v>137</v>
      </c>
      <c r="E1357" s="9">
        <v>1</v>
      </c>
      <c r="F1357" s="9">
        <v>0</v>
      </c>
      <c r="G1357" s="9">
        <v>2</v>
      </c>
      <c r="H1357" s="9">
        <v>12</v>
      </c>
      <c r="I1357" s="9">
        <v>0.16471438109874725</v>
      </c>
      <c r="J1357" s="9">
        <v>0.16471438109874725</v>
      </c>
      <c r="K1357" s="9">
        <v>0</v>
      </c>
      <c r="L1357" s="9">
        <v>48.816749572753906</v>
      </c>
    </row>
    <row r="1358" spans="1:12" x14ac:dyDescent="0.25">
      <c r="A1358" s="5" t="str">
        <f t="shared" si="21"/>
        <v>1LCABig Creek/Ventura10213</v>
      </c>
      <c r="B1358" s="9">
        <v>1</v>
      </c>
      <c r="C1358" t="s">
        <v>130</v>
      </c>
      <c r="D1358" t="s">
        <v>137</v>
      </c>
      <c r="E1358" s="9">
        <v>1</v>
      </c>
      <c r="F1358" s="9">
        <v>0</v>
      </c>
      <c r="G1358" s="9">
        <v>2</v>
      </c>
      <c r="H1358" s="9">
        <v>13</v>
      </c>
      <c r="I1358" s="9">
        <v>0.13182584941387177</v>
      </c>
      <c r="J1358" s="9">
        <v>0.13182584941387177</v>
      </c>
      <c r="K1358" s="9">
        <v>0</v>
      </c>
      <c r="L1358" s="9">
        <v>49.938709259033203</v>
      </c>
    </row>
    <row r="1359" spans="1:12" x14ac:dyDescent="0.25">
      <c r="A1359" s="5" t="str">
        <f t="shared" si="21"/>
        <v>1LCABig Creek/Ventura10214</v>
      </c>
      <c r="B1359" s="9">
        <v>1</v>
      </c>
      <c r="C1359" t="s">
        <v>130</v>
      </c>
      <c r="D1359" t="s">
        <v>137</v>
      </c>
      <c r="E1359" s="9">
        <v>1</v>
      </c>
      <c r="F1359" s="9">
        <v>0</v>
      </c>
      <c r="G1359" s="9">
        <v>2</v>
      </c>
      <c r="H1359" s="9">
        <v>14</v>
      </c>
      <c r="I1359" s="9">
        <v>0.1802699863910675</v>
      </c>
      <c r="J1359" s="9">
        <v>0.1802699863910675</v>
      </c>
      <c r="K1359" s="9">
        <v>0</v>
      </c>
      <c r="L1359" s="9">
        <v>50.8890380859375</v>
      </c>
    </row>
    <row r="1360" spans="1:12" x14ac:dyDescent="0.25">
      <c r="A1360" s="5" t="str">
        <f t="shared" si="21"/>
        <v>1LCABig Creek/Ventura10215</v>
      </c>
      <c r="B1360" s="9">
        <v>1</v>
      </c>
      <c r="C1360" t="s">
        <v>130</v>
      </c>
      <c r="D1360" t="s">
        <v>137</v>
      </c>
      <c r="E1360" s="9">
        <v>1</v>
      </c>
      <c r="F1360" s="9">
        <v>0</v>
      </c>
      <c r="G1360" s="9">
        <v>2</v>
      </c>
      <c r="H1360" s="9">
        <v>15</v>
      </c>
      <c r="I1360" s="9">
        <v>0.30487430095672607</v>
      </c>
      <c r="J1360" s="9">
        <v>0.30487430095672607</v>
      </c>
      <c r="K1360" s="9">
        <v>0</v>
      </c>
      <c r="L1360" s="9">
        <v>51.560096740722656</v>
      </c>
    </row>
    <row r="1361" spans="1:12" x14ac:dyDescent="0.25">
      <c r="A1361" s="5" t="str">
        <f t="shared" si="21"/>
        <v>1LCABig Creek/Ventura10216</v>
      </c>
      <c r="B1361" s="9">
        <v>1</v>
      </c>
      <c r="C1361" t="s">
        <v>130</v>
      </c>
      <c r="D1361" t="s">
        <v>137</v>
      </c>
      <c r="E1361" s="9">
        <v>1</v>
      </c>
      <c r="F1361" s="9">
        <v>0</v>
      </c>
      <c r="G1361" s="9">
        <v>2</v>
      </c>
      <c r="H1361" s="9">
        <v>16</v>
      </c>
      <c r="I1361" s="9">
        <v>0.5014532208442688</v>
      </c>
      <c r="J1361" s="9">
        <v>0.5014532208442688</v>
      </c>
      <c r="K1361" s="9">
        <v>0</v>
      </c>
      <c r="L1361" s="9">
        <v>51.277717590332031</v>
      </c>
    </row>
    <row r="1362" spans="1:12" x14ac:dyDescent="0.25">
      <c r="A1362" s="5" t="str">
        <f t="shared" si="21"/>
        <v>1LCABig Creek/Ventura10217</v>
      </c>
      <c r="B1362" s="9">
        <v>1</v>
      </c>
      <c r="C1362" t="s">
        <v>130</v>
      </c>
      <c r="D1362" t="s">
        <v>137</v>
      </c>
      <c r="E1362" s="9">
        <v>1</v>
      </c>
      <c r="F1362" s="9">
        <v>0</v>
      </c>
      <c r="G1362" s="9">
        <v>2</v>
      </c>
      <c r="H1362" s="9">
        <v>17</v>
      </c>
      <c r="I1362" s="9">
        <v>0.76748764514923096</v>
      </c>
      <c r="J1362" s="9">
        <v>0.76748764514923096</v>
      </c>
      <c r="K1362" s="9">
        <v>0</v>
      </c>
      <c r="L1362" s="9">
        <v>51.720943450927734</v>
      </c>
    </row>
    <row r="1363" spans="1:12" x14ac:dyDescent="0.25">
      <c r="A1363" s="5" t="str">
        <f t="shared" si="21"/>
        <v>1LCABig Creek/Ventura10218</v>
      </c>
      <c r="B1363" s="9">
        <v>1</v>
      </c>
      <c r="C1363" t="s">
        <v>130</v>
      </c>
      <c r="D1363" t="s">
        <v>137</v>
      </c>
      <c r="E1363" s="9">
        <v>1</v>
      </c>
      <c r="F1363" s="9">
        <v>0</v>
      </c>
      <c r="G1363" s="9">
        <v>2</v>
      </c>
      <c r="H1363" s="9">
        <v>18</v>
      </c>
      <c r="I1363" s="9">
        <v>1.0649412870407104</v>
      </c>
      <c r="J1363" s="9">
        <v>1.0649412870407104</v>
      </c>
      <c r="K1363" s="9">
        <v>0</v>
      </c>
      <c r="L1363" s="9">
        <v>51.099754333496094</v>
      </c>
    </row>
    <row r="1364" spans="1:12" x14ac:dyDescent="0.25">
      <c r="A1364" s="5" t="str">
        <f t="shared" si="21"/>
        <v>1LCABig Creek/Ventura10219</v>
      </c>
      <c r="B1364" s="9">
        <v>1</v>
      </c>
      <c r="C1364" t="s">
        <v>130</v>
      </c>
      <c r="D1364" t="s">
        <v>137</v>
      </c>
      <c r="E1364" s="9">
        <v>1</v>
      </c>
      <c r="F1364" s="9">
        <v>0</v>
      </c>
      <c r="G1364" s="9">
        <v>2</v>
      </c>
      <c r="H1364" s="9">
        <v>19</v>
      </c>
      <c r="I1364" s="9">
        <v>1.2000677585601807</v>
      </c>
      <c r="J1364" s="9">
        <v>1.2000677585601807</v>
      </c>
      <c r="K1364" s="9">
        <v>0</v>
      </c>
      <c r="L1364" s="9">
        <v>49.229663848876953</v>
      </c>
    </row>
    <row r="1365" spans="1:12" x14ac:dyDescent="0.25">
      <c r="A1365" s="5" t="str">
        <f t="shared" si="21"/>
        <v>1LCABig Creek/Ventura10220</v>
      </c>
      <c r="B1365" s="9">
        <v>1</v>
      </c>
      <c r="C1365" t="s">
        <v>130</v>
      </c>
      <c r="D1365" t="s">
        <v>137</v>
      </c>
      <c r="E1365" s="9">
        <v>1</v>
      </c>
      <c r="F1365" s="9">
        <v>0</v>
      </c>
      <c r="G1365" s="9">
        <v>2</v>
      </c>
      <c r="H1365" s="9">
        <v>20</v>
      </c>
      <c r="I1365" s="9">
        <v>1.2200455665588379</v>
      </c>
      <c r="J1365" s="9">
        <v>1.2200455665588379</v>
      </c>
      <c r="K1365" s="9">
        <v>0</v>
      </c>
      <c r="L1365" s="9">
        <v>47.995929718017578</v>
      </c>
    </row>
    <row r="1366" spans="1:12" x14ac:dyDescent="0.25">
      <c r="A1366" s="5" t="str">
        <f t="shared" si="21"/>
        <v>1LCABig Creek/Ventura10221</v>
      </c>
      <c r="B1366" s="9">
        <v>1</v>
      </c>
      <c r="C1366" t="s">
        <v>130</v>
      </c>
      <c r="D1366" t="s">
        <v>137</v>
      </c>
      <c r="E1366" s="9">
        <v>1</v>
      </c>
      <c r="F1366" s="9">
        <v>0</v>
      </c>
      <c r="G1366" s="9">
        <v>2</v>
      </c>
      <c r="H1366" s="9">
        <v>21</v>
      </c>
      <c r="I1366" s="9">
        <v>1.2007514238357544</v>
      </c>
      <c r="J1366" s="9">
        <v>1.2007514238357544</v>
      </c>
      <c r="K1366" s="9">
        <v>0</v>
      </c>
      <c r="L1366" s="9">
        <v>46.974777221679688</v>
      </c>
    </row>
    <row r="1367" spans="1:12" x14ac:dyDescent="0.25">
      <c r="A1367" s="5" t="str">
        <f t="shared" si="21"/>
        <v>1LCABig Creek/Ventura10222</v>
      </c>
      <c r="B1367" s="9">
        <v>1</v>
      </c>
      <c r="C1367" t="s">
        <v>130</v>
      </c>
      <c r="D1367" t="s">
        <v>137</v>
      </c>
      <c r="E1367" s="9">
        <v>1</v>
      </c>
      <c r="F1367" s="9">
        <v>0</v>
      </c>
      <c r="G1367" s="9">
        <v>2</v>
      </c>
      <c r="H1367" s="9">
        <v>22</v>
      </c>
      <c r="I1367" s="9">
        <v>1.1306504011154175</v>
      </c>
      <c r="J1367" s="9">
        <v>1.1306504011154175</v>
      </c>
      <c r="K1367" s="9">
        <v>0</v>
      </c>
      <c r="L1367" s="9">
        <v>46.179431915283203</v>
      </c>
    </row>
    <row r="1368" spans="1:12" x14ac:dyDescent="0.25">
      <c r="A1368" s="5" t="str">
        <f t="shared" si="21"/>
        <v>1LCABig Creek/Ventura10223</v>
      </c>
      <c r="B1368" s="9">
        <v>1</v>
      </c>
      <c r="C1368" t="s">
        <v>130</v>
      </c>
      <c r="D1368" t="s">
        <v>137</v>
      </c>
      <c r="E1368" s="9">
        <v>1</v>
      </c>
      <c r="F1368" s="9">
        <v>0</v>
      </c>
      <c r="G1368" s="9">
        <v>2</v>
      </c>
      <c r="H1368" s="9">
        <v>23</v>
      </c>
      <c r="I1368" s="9">
        <v>1.0346246957778931</v>
      </c>
      <c r="J1368" s="9">
        <v>1.0346246957778931</v>
      </c>
      <c r="K1368" s="9">
        <v>0</v>
      </c>
      <c r="L1368" s="9">
        <v>45.412456512451172</v>
      </c>
    </row>
    <row r="1369" spans="1:12" x14ac:dyDescent="0.25">
      <c r="A1369" s="5" t="str">
        <f t="shared" si="21"/>
        <v>1LCABig Creek/Ventura10224</v>
      </c>
      <c r="B1369" s="9">
        <v>1</v>
      </c>
      <c r="C1369" t="s">
        <v>130</v>
      </c>
      <c r="D1369" t="s">
        <v>137</v>
      </c>
      <c r="E1369" s="9">
        <v>1</v>
      </c>
      <c r="F1369" s="9">
        <v>0</v>
      </c>
      <c r="G1369" s="9">
        <v>2</v>
      </c>
      <c r="H1369" s="9">
        <v>24</v>
      </c>
      <c r="I1369" s="9">
        <v>0.90111726522445679</v>
      </c>
      <c r="J1369" s="9">
        <v>0.90111726522445679</v>
      </c>
      <c r="K1369" s="9">
        <v>0</v>
      </c>
      <c r="L1369" s="9">
        <v>44.964241027832031</v>
      </c>
    </row>
    <row r="1370" spans="1:12" x14ac:dyDescent="0.25">
      <c r="A1370" s="5" t="str">
        <f t="shared" si="21"/>
        <v>1LCABig Creek/Ventura10101</v>
      </c>
      <c r="B1370" s="9">
        <v>1</v>
      </c>
      <c r="C1370" t="s">
        <v>130</v>
      </c>
      <c r="D1370" t="s">
        <v>137</v>
      </c>
      <c r="E1370" s="9">
        <v>1</v>
      </c>
      <c r="F1370" s="9">
        <v>0</v>
      </c>
      <c r="G1370" s="9">
        <v>10</v>
      </c>
      <c r="H1370" s="9">
        <v>1</v>
      </c>
      <c r="I1370" s="9">
        <v>0.83714306354522705</v>
      </c>
      <c r="J1370" s="9">
        <v>0.83714306354522705</v>
      </c>
      <c r="K1370" s="9">
        <v>0</v>
      </c>
      <c r="L1370" s="9">
        <v>42.300853729248047</v>
      </c>
    </row>
    <row r="1371" spans="1:12" x14ac:dyDescent="0.25">
      <c r="A1371" s="5" t="str">
        <f t="shared" si="21"/>
        <v>1LCABig Creek/Ventura10102</v>
      </c>
      <c r="B1371" s="9">
        <v>1</v>
      </c>
      <c r="C1371" t="s">
        <v>130</v>
      </c>
      <c r="D1371" t="s">
        <v>137</v>
      </c>
      <c r="E1371" s="9">
        <v>1</v>
      </c>
      <c r="F1371" s="9">
        <v>0</v>
      </c>
      <c r="G1371" s="9">
        <v>10</v>
      </c>
      <c r="H1371" s="9">
        <v>2</v>
      </c>
      <c r="I1371" s="9">
        <v>0.78214055299758911</v>
      </c>
      <c r="J1371" s="9">
        <v>0.78214055299758911</v>
      </c>
      <c r="K1371" s="9">
        <v>0</v>
      </c>
      <c r="L1371" s="9">
        <v>41.268348693847656</v>
      </c>
    </row>
    <row r="1372" spans="1:12" x14ac:dyDescent="0.25">
      <c r="A1372" s="5" t="str">
        <f t="shared" si="21"/>
        <v>1LCABig Creek/Ventura10103</v>
      </c>
      <c r="B1372" s="9">
        <v>1</v>
      </c>
      <c r="C1372" t="s">
        <v>130</v>
      </c>
      <c r="D1372" t="s">
        <v>137</v>
      </c>
      <c r="E1372" s="9">
        <v>1</v>
      </c>
      <c r="F1372" s="9">
        <v>0</v>
      </c>
      <c r="G1372" s="9">
        <v>10</v>
      </c>
      <c r="H1372" s="9">
        <v>3</v>
      </c>
      <c r="I1372" s="9">
        <v>0.75526326894760132</v>
      </c>
      <c r="J1372" s="9">
        <v>0.75526326894760132</v>
      </c>
      <c r="K1372" s="9">
        <v>0</v>
      </c>
      <c r="L1372" s="9">
        <v>40.494888305664063</v>
      </c>
    </row>
    <row r="1373" spans="1:12" x14ac:dyDescent="0.25">
      <c r="A1373" s="5" t="str">
        <f t="shared" si="21"/>
        <v>1LCABig Creek/Ventura10104</v>
      </c>
      <c r="B1373" s="9">
        <v>1</v>
      </c>
      <c r="C1373" t="s">
        <v>130</v>
      </c>
      <c r="D1373" t="s">
        <v>137</v>
      </c>
      <c r="E1373" s="9">
        <v>1</v>
      </c>
      <c r="F1373" s="9">
        <v>0</v>
      </c>
      <c r="G1373" s="9">
        <v>10</v>
      </c>
      <c r="H1373" s="9">
        <v>4</v>
      </c>
      <c r="I1373" s="9">
        <v>0.75003671646118164</v>
      </c>
      <c r="J1373" s="9">
        <v>0.75003671646118164</v>
      </c>
      <c r="K1373" s="9">
        <v>0</v>
      </c>
      <c r="L1373" s="9">
        <v>39.012550354003906</v>
      </c>
    </row>
    <row r="1374" spans="1:12" x14ac:dyDescent="0.25">
      <c r="A1374" s="5" t="str">
        <f t="shared" si="21"/>
        <v>1LCABig Creek/Ventura10105</v>
      </c>
      <c r="B1374" s="9">
        <v>1</v>
      </c>
      <c r="C1374" t="s">
        <v>130</v>
      </c>
      <c r="D1374" t="s">
        <v>137</v>
      </c>
      <c r="E1374" s="9">
        <v>1</v>
      </c>
      <c r="F1374" s="9">
        <v>0</v>
      </c>
      <c r="G1374" s="9">
        <v>10</v>
      </c>
      <c r="H1374" s="9">
        <v>5</v>
      </c>
      <c r="I1374" s="9">
        <v>0.77476036548614502</v>
      </c>
      <c r="J1374" s="9">
        <v>0.77476036548614502</v>
      </c>
      <c r="K1374" s="9">
        <v>0</v>
      </c>
      <c r="L1374" s="9">
        <v>38.123188018798828</v>
      </c>
    </row>
    <row r="1375" spans="1:12" x14ac:dyDescent="0.25">
      <c r="A1375" s="5" t="str">
        <f t="shared" si="21"/>
        <v>1LCABig Creek/Ventura10106</v>
      </c>
      <c r="B1375" s="9">
        <v>1</v>
      </c>
      <c r="C1375" t="s">
        <v>130</v>
      </c>
      <c r="D1375" t="s">
        <v>137</v>
      </c>
      <c r="E1375" s="9">
        <v>1</v>
      </c>
      <c r="F1375" s="9">
        <v>0</v>
      </c>
      <c r="G1375" s="9">
        <v>10</v>
      </c>
      <c r="H1375" s="9">
        <v>6</v>
      </c>
      <c r="I1375" s="9">
        <v>0.83753776550292969</v>
      </c>
      <c r="J1375" s="9">
        <v>0.83753776550292969</v>
      </c>
      <c r="K1375" s="9">
        <v>0</v>
      </c>
      <c r="L1375" s="9">
        <v>37.670825958251953</v>
      </c>
    </row>
    <row r="1376" spans="1:12" x14ac:dyDescent="0.25">
      <c r="A1376" s="5" t="str">
        <f t="shared" si="21"/>
        <v>1LCABig Creek/Ventura10107</v>
      </c>
      <c r="B1376" s="9">
        <v>1</v>
      </c>
      <c r="C1376" t="s">
        <v>130</v>
      </c>
      <c r="D1376" t="s">
        <v>137</v>
      </c>
      <c r="E1376" s="9">
        <v>1</v>
      </c>
      <c r="F1376" s="9">
        <v>0</v>
      </c>
      <c r="G1376" s="9">
        <v>10</v>
      </c>
      <c r="H1376" s="9">
        <v>7</v>
      </c>
      <c r="I1376" s="9">
        <v>0.94411486387252808</v>
      </c>
      <c r="J1376" s="9">
        <v>0.94411486387252808</v>
      </c>
      <c r="K1376" s="9">
        <v>0</v>
      </c>
      <c r="L1376" s="9">
        <v>37.625091552734375</v>
      </c>
    </row>
    <row r="1377" spans="1:12" x14ac:dyDescent="0.25">
      <c r="A1377" s="5" t="str">
        <f t="shared" si="21"/>
        <v>1LCABig Creek/Ventura10108</v>
      </c>
      <c r="B1377" s="9">
        <v>1</v>
      </c>
      <c r="C1377" t="s">
        <v>130</v>
      </c>
      <c r="D1377" t="s">
        <v>137</v>
      </c>
      <c r="E1377" s="9">
        <v>1</v>
      </c>
      <c r="F1377" s="9">
        <v>0</v>
      </c>
      <c r="G1377" s="9">
        <v>10</v>
      </c>
      <c r="H1377" s="9">
        <v>8</v>
      </c>
      <c r="I1377" s="9">
        <v>0.92406117916107178</v>
      </c>
      <c r="J1377" s="9">
        <v>0.92406117916107178</v>
      </c>
      <c r="K1377" s="9">
        <v>0</v>
      </c>
      <c r="L1377" s="9">
        <v>37.192527770996094</v>
      </c>
    </row>
    <row r="1378" spans="1:12" x14ac:dyDescent="0.25">
      <c r="A1378" s="5" t="str">
        <f t="shared" si="21"/>
        <v>1LCABig Creek/Ventura10109</v>
      </c>
      <c r="B1378" s="9">
        <v>1</v>
      </c>
      <c r="C1378" t="s">
        <v>130</v>
      </c>
      <c r="D1378" t="s">
        <v>137</v>
      </c>
      <c r="E1378" s="9">
        <v>1</v>
      </c>
      <c r="F1378" s="9">
        <v>0</v>
      </c>
      <c r="G1378" s="9">
        <v>10</v>
      </c>
      <c r="H1378" s="9">
        <v>9</v>
      </c>
      <c r="I1378" s="9">
        <v>0.68575102090835571</v>
      </c>
      <c r="J1378" s="9">
        <v>0.68575102090835571</v>
      </c>
      <c r="K1378" s="9">
        <v>0</v>
      </c>
      <c r="L1378" s="9">
        <v>37.186305999755859</v>
      </c>
    </row>
    <row r="1379" spans="1:12" x14ac:dyDescent="0.25">
      <c r="A1379" s="5" t="str">
        <f t="shared" si="21"/>
        <v>1LCABig Creek/Ventura101010</v>
      </c>
      <c r="B1379" s="9">
        <v>1</v>
      </c>
      <c r="C1379" t="s">
        <v>130</v>
      </c>
      <c r="D1379" t="s">
        <v>137</v>
      </c>
      <c r="E1379" s="9">
        <v>1</v>
      </c>
      <c r="F1379" s="9">
        <v>0</v>
      </c>
      <c r="G1379" s="9">
        <v>10</v>
      </c>
      <c r="H1379" s="9">
        <v>10</v>
      </c>
      <c r="I1379" s="9">
        <v>0.47453680634498596</v>
      </c>
      <c r="J1379" s="9">
        <v>0.47453680634498596</v>
      </c>
      <c r="K1379" s="9">
        <v>0</v>
      </c>
      <c r="L1379" s="9">
        <v>38.876857757568359</v>
      </c>
    </row>
    <row r="1380" spans="1:12" x14ac:dyDescent="0.25">
      <c r="A1380" s="5" t="str">
        <f t="shared" si="21"/>
        <v>1LCABig Creek/Ventura101011</v>
      </c>
      <c r="B1380" s="9">
        <v>1</v>
      </c>
      <c r="C1380" t="s">
        <v>130</v>
      </c>
      <c r="D1380" t="s">
        <v>137</v>
      </c>
      <c r="E1380" s="9">
        <v>1</v>
      </c>
      <c r="F1380" s="9">
        <v>0</v>
      </c>
      <c r="G1380" s="9">
        <v>10</v>
      </c>
      <c r="H1380" s="9">
        <v>11</v>
      </c>
      <c r="I1380" s="9">
        <v>0.30911296606063843</v>
      </c>
      <c r="J1380" s="9">
        <v>0.30911296606063843</v>
      </c>
      <c r="K1380" s="9">
        <v>0</v>
      </c>
      <c r="L1380" s="9">
        <v>40.157913208007813</v>
      </c>
    </row>
    <row r="1381" spans="1:12" x14ac:dyDescent="0.25">
      <c r="A1381" s="5" t="str">
        <f t="shared" si="21"/>
        <v>1LCABig Creek/Ventura101012</v>
      </c>
      <c r="B1381" s="9">
        <v>1</v>
      </c>
      <c r="C1381" t="s">
        <v>130</v>
      </c>
      <c r="D1381" t="s">
        <v>137</v>
      </c>
      <c r="E1381" s="9">
        <v>1</v>
      </c>
      <c r="F1381" s="9">
        <v>0</v>
      </c>
      <c r="G1381" s="9">
        <v>10</v>
      </c>
      <c r="H1381" s="9">
        <v>12</v>
      </c>
      <c r="I1381" s="9">
        <v>0.22038279473781586</v>
      </c>
      <c r="J1381" s="9">
        <v>0.22038279473781586</v>
      </c>
      <c r="K1381" s="9">
        <v>0</v>
      </c>
      <c r="L1381" s="9">
        <v>41.804946899414063</v>
      </c>
    </row>
    <row r="1382" spans="1:12" x14ac:dyDescent="0.25">
      <c r="A1382" s="5" t="str">
        <f t="shared" si="21"/>
        <v>1LCABig Creek/Ventura101013</v>
      </c>
      <c r="B1382" s="9">
        <v>1</v>
      </c>
      <c r="C1382" t="s">
        <v>130</v>
      </c>
      <c r="D1382" t="s">
        <v>137</v>
      </c>
      <c r="E1382" s="9">
        <v>1</v>
      </c>
      <c r="F1382" s="9">
        <v>0</v>
      </c>
      <c r="G1382" s="9">
        <v>10</v>
      </c>
      <c r="H1382" s="9">
        <v>13</v>
      </c>
      <c r="I1382" s="9">
        <v>0.18661336600780487</v>
      </c>
      <c r="J1382" s="9">
        <v>0.18661336600780487</v>
      </c>
      <c r="K1382" s="9">
        <v>0</v>
      </c>
      <c r="L1382" s="9">
        <v>43.957233428955078</v>
      </c>
    </row>
    <row r="1383" spans="1:12" x14ac:dyDescent="0.25">
      <c r="A1383" s="5" t="str">
        <f t="shared" si="21"/>
        <v>1LCABig Creek/Ventura101014</v>
      </c>
      <c r="B1383" s="9">
        <v>1</v>
      </c>
      <c r="C1383" t="s">
        <v>130</v>
      </c>
      <c r="D1383" t="s">
        <v>137</v>
      </c>
      <c r="E1383" s="9">
        <v>1</v>
      </c>
      <c r="F1383" s="9">
        <v>0</v>
      </c>
      <c r="G1383" s="9">
        <v>10</v>
      </c>
      <c r="H1383" s="9">
        <v>14</v>
      </c>
      <c r="I1383" s="9">
        <v>0.24129940569400787</v>
      </c>
      <c r="J1383" s="9">
        <v>0.24129940569400787</v>
      </c>
      <c r="K1383" s="9">
        <v>0</v>
      </c>
      <c r="L1383" s="9">
        <v>45.033115386962891</v>
      </c>
    </row>
    <row r="1384" spans="1:12" x14ac:dyDescent="0.25">
      <c r="A1384" s="5" t="str">
        <f t="shared" si="21"/>
        <v>1LCABig Creek/Ventura101015</v>
      </c>
      <c r="B1384" s="9">
        <v>1</v>
      </c>
      <c r="C1384" t="s">
        <v>130</v>
      </c>
      <c r="D1384" t="s">
        <v>137</v>
      </c>
      <c r="E1384" s="9">
        <v>1</v>
      </c>
      <c r="F1384" s="9">
        <v>0</v>
      </c>
      <c r="G1384" s="9">
        <v>10</v>
      </c>
      <c r="H1384" s="9">
        <v>15</v>
      </c>
      <c r="I1384" s="9">
        <v>0.37413710355758667</v>
      </c>
      <c r="J1384" s="9">
        <v>0.37413710355758667</v>
      </c>
      <c r="K1384" s="9">
        <v>0</v>
      </c>
      <c r="L1384" s="9">
        <v>46.283782958984375</v>
      </c>
    </row>
    <row r="1385" spans="1:12" x14ac:dyDescent="0.25">
      <c r="A1385" s="5" t="str">
        <f t="shared" si="21"/>
        <v>1LCABig Creek/Ventura101016</v>
      </c>
      <c r="B1385" s="9">
        <v>1</v>
      </c>
      <c r="C1385" t="s">
        <v>130</v>
      </c>
      <c r="D1385" t="s">
        <v>137</v>
      </c>
      <c r="E1385" s="9">
        <v>1</v>
      </c>
      <c r="F1385" s="9">
        <v>0</v>
      </c>
      <c r="G1385" s="9">
        <v>10</v>
      </c>
      <c r="H1385" s="9">
        <v>16</v>
      </c>
      <c r="I1385" s="9">
        <v>0.58083337545394897</v>
      </c>
      <c r="J1385" s="9">
        <v>0.58083337545394897</v>
      </c>
      <c r="K1385" s="9">
        <v>0</v>
      </c>
      <c r="L1385" s="9">
        <v>47.136146545410156</v>
      </c>
    </row>
    <row r="1386" spans="1:12" x14ac:dyDescent="0.25">
      <c r="A1386" s="5" t="str">
        <f t="shared" si="21"/>
        <v>1LCABig Creek/Ventura101017</v>
      </c>
      <c r="B1386" s="9">
        <v>1</v>
      </c>
      <c r="C1386" t="s">
        <v>130</v>
      </c>
      <c r="D1386" t="s">
        <v>137</v>
      </c>
      <c r="E1386" s="9">
        <v>1</v>
      </c>
      <c r="F1386" s="9">
        <v>0</v>
      </c>
      <c r="G1386" s="9">
        <v>10</v>
      </c>
      <c r="H1386" s="9">
        <v>17</v>
      </c>
      <c r="I1386" s="9">
        <v>0.8552899956703186</v>
      </c>
      <c r="J1386" s="9">
        <v>0.8552899956703186</v>
      </c>
      <c r="K1386" s="9">
        <v>0</v>
      </c>
      <c r="L1386" s="9">
        <v>47.281047821044922</v>
      </c>
    </row>
    <row r="1387" spans="1:12" x14ac:dyDescent="0.25">
      <c r="A1387" s="5" t="str">
        <f t="shared" si="21"/>
        <v>1LCABig Creek/Ventura101018</v>
      </c>
      <c r="B1387" s="9">
        <v>1</v>
      </c>
      <c r="C1387" t="s">
        <v>130</v>
      </c>
      <c r="D1387" t="s">
        <v>137</v>
      </c>
      <c r="E1387" s="9">
        <v>1</v>
      </c>
      <c r="F1387" s="9">
        <v>0</v>
      </c>
      <c r="G1387" s="9">
        <v>10</v>
      </c>
      <c r="H1387" s="9">
        <v>18</v>
      </c>
      <c r="I1387" s="9">
        <v>1.1533546447753906</v>
      </c>
      <c r="J1387" s="9">
        <v>1.1533546447753906</v>
      </c>
      <c r="K1387" s="9">
        <v>0</v>
      </c>
      <c r="L1387" s="9">
        <v>46.405368804931641</v>
      </c>
    </row>
    <row r="1388" spans="1:12" x14ac:dyDescent="0.25">
      <c r="A1388" s="5" t="str">
        <f t="shared" si="21"/>
        <v>1LCABig Creek/Ventura101019</v>
      </c>
      <c r="B1388" s="9">
        <v>1</v>
      </c>
      <c r="C1388" t="s">
        <v>130</v>
      </c>
      <c r="D1388" t="s">
        <v>137</v>
      </c>
      <c r="E1388" s="9">
        <v>1</v>
      </c>
      <c r="F1388" s="9">
        <v>0</v>
      </c>
      <c r="G1388" s="9">
        <v>10</v>
      </c>
      <c r="H1388" s="9">
        <v>19</v>
      </c>
      <c r="I1388" s="9">
        <v>1.2739384174346924</v>
      </c>
      <c r="J1388" s="9">
        <v>1.2739384174346924</v>
      </c>
      <c r="K1388" s="9">
        <v>0</v>
      </c>
      <c r="L1388" s="9">
        <v>44.634845733642578</v>
      </c>
    </row>
    <row r="1389" spans="1:12" x14ac:dyDescent="0.25">
      <c r="A1389" s="5" t="str">
        <f t="shared" si="21"/>
        <v>1LCABig Creek/Ventura101020</v>
      </c>
      <c r="B1389" s="9">
        <v>1</v>
      </c>
      <c r="C1389" t="s">
        <v>130</v>
      </c>
      <c r="D1389" t="s">
        <v>137</v>
      </c>
      <c r="E1389" s="9">
        <v>1</v>
      </c>
      <c r="F1389" s="9">
        <v>0</v>
      </c>
      <c r="G1389" s="9">
        <v>10</v>
      </c>
      <c r="H1389" s="9">
        <v>20</v>
      </c>
      <c r="I1389" s="9">
        <v>1.2759573459625244</v>
      </c>
      <c r="J1389" s="9">
        <v>1.2759573459625244</v>
      </c>
      <c r="K1389" s="9">
        <v>0</v>
      </c>
      <c r="L1389" s="9">
        <v>42.938419342041016</v>
      </c>
    </row>
    <row r="1390" spans="1:12" x14ac:dyDescent="0.25">
      <c r="A1390" s="5" t="str">
        <f t="shared" si="21"/>
        <v>1LCABig Creek/Ventura101021</v>
      </c>
      <c r="B1390" s="9">
        <v>1</v>
      </c>
      <c r="C1390" t="s">
        <v>130</v>
      </c>
      <c r="D1390" t="s">
        <v>137</v>
      </c>
      <c r="E1390" s="9">
        <v>1</v>
      </c>
      <c r="F1390" s="9">
        <v>0</v>
      </c>
      <c r="G1390" s="9">
        <v>10</v>
      </c>
      <c r="H1390" s="9">
        <v>21</v>
      </c>
      <c r="I1390" s="9">
        <v>1.2469459772109985</v>
      </c>
      <c r="J1390" s="9">
        <v>1.2469459772109985</v>
      </c>
      <c r="K1390" s="9">
        <v>0</v>
      </c>
      <c r="L1390" s="9">
        <v>41.65118408203125</v>
      </c>
    </row>
    <row r="1391" spans="1:12" x14ac:dyDescent="0.25">
      <c r="A1391" s="5" t="str">
        <f t="shared" si="21"/>
        <v>1LCABig Creek/Ventura101022</v>
      </c>
      <c r="B1391" s="9">
        <v>1</v>
      </c>
      <c r="C1391" t="s">
        <v>130</v>
      </c>
      <c r="D1391" t="s">
        <v>137</v>
      </c>
      <c r="E1391" s="9">
        <v>1</v>
      </c>
      <c r="F1391" s="9">
        <v>0</v>
      </c>
      <c r="G1391" s="9">
        <v>10</v>
      </c>
      <c r="H1391" s="9">
        <v>22</v>
      </c>
      <c r="I1391" s="9">
        <v>1.1749545335769653</v>
      </c>
      <c r="J1391" s="9">
        <v>1.1749545335769653</v>
      </c>
      <c r="K1391" s="9">
        <v>0</v>
      </c>
      <c r="L1391" s="9">
        <v>40.904323577880859</v>
      </c>
    </row>
    <row r="1392" spans="1:12" x14ac:dyDescent="0.25">
      <c r="A1392" s="5" t="str">
        <f t="shared" si="21"/>
        <v>1LCABig Creek/Ventura101023</v>
      </c>
      <c r="B1392" s="9">
        <v>1</v>
      </c>
      <c r="C1392" t="s">
        <v>130</v>
      </c>
      <c r="D1392" t="s">
        <v>137</v>
      </c>
      <c r="E1392" s="9">
        <v>1</v>
      </c>
      <c r="F1392" s="9">
        <v>0</v>
      </c>
      <c r="G1392" s="9">
        <v>10</v>
      </c>
      <c r="H1392" s="9">
        <v>23</v>
      </c>
      <c r="I1392" s="9">
        <v>1.0780216455459595</v>
      </c>
      <c r="J1392" s="9">
        <v>1.0780216455459595</v>
      </c>
      <c r="K1392" s="9">
        <v>0</v>
      </c>
      <c r="L1392" s="9">
        <v>39.567234039306641</v>
      </c>
    </row>
    <row r="1393" spans="1:12" x14ac:dyDescent="0.25">
      <c r="A1393" s="5" t="str">
        <f t="shared" si="21"/>
        <v>1LCABig Creek/Ventura101024</v>
      </c>
      <c r="B1393" s="9">
        <v>1</v>
      </c>
      <c r="C1393" t="s">
        <v>130</v>
      </c>
      <c r="D1393" t="s">
        <v>137</v>
      </c>
      <c r="E1393" s="9">
        <v>1</v>
      </c>
      <c r="F1393" s="9">
        <v>0</v>
      </c>
      <c r="G1393" s="9">
        <v>10</v>
      </c>
      <c r="H1393" s="9">
        <v>24</v>
      </c>
      <c r="I1393" s="9">
        <v>0.94090032577514648</v>
      </c>
      <c r="J1393" s="9">
        <v>0.94090032577514648</v>
      </c>
      <c r="K1393" s="9">
        <v>0</v>
      </c>
      <c r="L1393" s="9">
        <v>38.590129852294922</v>
      </c>
    </row>
    <row r="1394" spans="1:12" x14ac:dyDescent="0.25">
      <c r="A1394" s="5" t="str">
        <f t="shared" si="21"/>
        <v>1LCABig Creek/Ventura1121</v>
      </c>
      <c r="B1394" s="9">
        <v>1</v>
      </c>
      <c r="C1394" t="s">
        <v>130</v>
      </c>
      <c r="D1394" t="s">
        <v>137</v>
      </c>
      <c r="E1394" s="9">
        <v>1</v>
      </c>
      <c r="F1394" s="9">
        <v>1</v>
      </c>
      <c r="G1394" s="9">
        <v>2</v>
      </c>
      <c r="H1394" s="9">
        <v>1</v>
      </c>
      <c r="I1394" s="9">
        <v>0.81126672029495239</v>
      </c>
      <c r="J1394" s="9">
        <v>0.81126672029495239</v>
      </c>
      <c r="K1394" s="9">
        <v>0</v>
      </c>
      <c r="L1394" s="9">
        <v>42.753135681152344</v>
      </c>
    </row>
    <row r="1395" spans="1:12" x14ac:dyDescent="0.25">
      <c r="A1395" s="5" t="str">
        <f t="shared" si="21"/>
        <v>1LCABig Creek/Ventura1122</v>
      </c>
      <c r="B1395" s="9">
        <v>1</v>
      </c>
      <c r="C1395" t="s">
        <v>130</v>
      </c>
      <c r="D1395" t="s">
        <v>137</v>
      </c>
      <c r="E1395" s="9">
        <v>1</v>
      </c>
      <c r="F1395" s="9">
        <v>1</v>
      </c>
      <c r="G1395" s="9">
        <v>2</v>
      </c>
      <c r="H1395" s="9">
        <v>2</v>
      </c>
      <c r="I1395" s="9">
        <v>0.75626933574676514</v>
      </c>
      <c r="J1395" s="9">
        <v>0.75626933574676514</v>
      </c>
      <c r="K1395" s="9">
        <v>0</v>
      </c>
      <c r="L1395" s="9">
        <v>42.108921051025391</v>
      </c>
    </row>
    <row r="1396" spans="1:12" x14ac:dyDescent="0.25">
      <c r="A1396" s="5" t="str">
        <f t="shared" si="21"/>
        <v>1LCABig Creek/Ventura1123</v>
      </c>
      <c r="B1396" s="9">
        <v>1</v>
      </c>
      <c r="C1396" t="s">
        <v>130</v>
      </c>
      <c r="D1396" t="s">
        <v>137</v>
      </c>
      <c r="E1396" s="9">
        <v>1</v>
      </c>
      <c r="F1396" s="9">
        <v>1</v>
      </c>
      <c r="G1396" s="9">
        <v>2</v>
      </c>
      <c r="H1396" s="9">
        <v>3</v>
      </c>
      <c r="I1396" s="9">
        <v>0.72852134704589844</v>
      </c>
      <c r="J1396" s="9">
        <v>0.72852134704589844</v>
      </c>
      <c r="K1396" s="9">
        <v>0</v>
      </c>
      <c r="L1396" s="9">
        <v>41.063926696777344</v>
      </c>
    </row>
    <row r="1397" spans="1:12" x14ac:dyDescent="0.25">
      <c r="A1397" s="5" t="str">
        <f t="shared" si="21"/>
        <v>1LCABig Creek/Ventura1124</v>
      </c>
      <c r="B1397" s="9">
        <v>1</v>
      </c>
      <c r="C1397" t="s">
        <v>130</v>
      </c>
      <c r="D1397" t="s">
        <v>137</v>
      </c>
      <c r="E1397" s="9">
        <v>1</v>
      </c>
      <c r="F1397" s="9">
        <v>1</v>
      </c>
      <c r="G1397" s="9">
        <v>2</v>
      </c>
      <c r="H1397" s="9">
        <v>4</v>
      </c>
      <c r="I1397" s="9">
        <v>0.72139346599578857</v>
      </c>
      <c r="J1397" s="9">
        <v>0.72139346599578857</v>
      </c>
      <c r="K1397" s="9">
        <v>0</v>
      </c>
      <c r="L1397" s="9">
        <v>39.787895202636719</v>
      </c>
    </row>
    <row r="1398" spans="1:12" x14ac:dyDescent="0.25">
      <c r="A1398" s="5" t="str">
        <f t="shared" si="21"/>
        <v>1LCABig Creek/Ventura1125</v>
      </c>
      <c r="B1398" s="9">
        <v>1</v>
      </c>
      <c r="C1398" t="s">
        <v>130</v>
      </c>
      <c r="D1398" t="s">
        <v>137</v>
      </c>
      <c r="E1398" s="9">
        <v>1</v>
      </c>
      <c r="F1398" s="9">
        <v>1</v>
      </c>
      <c r="G1398" s="9">
        <v>2</v>
      </c>
      <c r="H1398" s="9">
        <v>5</v>
      </c>
      <c r="I1398" s="9">
        <v>0.74337929487228394</v>
      </c>
      <c r="J1398" s="9">
        <v>0.74337929487228394</v>
      </c>
      <c r="K1398" s="9">
        <v>0</v>
      </c>
      <c r="L1398" s="9">
        <v>38.321628570556641</v>
      </c>
    </row>
    <row r="1399" spans="1:12" x14ac:dyDescent="0.25">
      <c r="A1399" s="5" t="str">
        <f t="shared" si="21"/>
        <v>1LCABig Creek/Ventura1126</v>
      </c>
      <c r="B1399" s="9">
        <v>1</v>
      </c>
      <c r="C1399" t="s">
        <v>130</v>
      </c>
      <c r="D1399" t="s">
        <v>137</v>
      </c>
      <c r="E1399" s="9">
        <v>1</v>
      </c>
      <c r="F1399" s="9">
        <v>1</v>
      </c>
      <c r="G1399" s="9">
        <v>2</v>
      </c>
      <c r="H1399" s="9">
        <v>6</v>
      </c>
      <c r="I1399" s="9">
        <v>0.8036952018737793</v>
      </c>
      <c r="J1399" s="9">
        <v>0.8036952018737793</v>
      </c>
      <c r="K1399" s="9">
        <v>0</v>
      </c>
      <c r="L1399" s="9">
        <v>37.510700225830078</v>
      </c>
    </row>
    <row r="1400" spans="1:12" x14ac:dyDescent="0.25">
      <c r="A1400" s="5" t="str">
        <f t="shared" si="21"/>
        <v>1LCABig Creek/Ventura1127</v>
      </c>
      <c r="B1400" s="9">
        <v>1</v>
      </c>
      <c r="C1400" t="s">
        <v>130</v>
      </c>
      <c r="D1400" t="s">
        <v>137</v>
      </c>
      <c r="E1400" s="9">
        <v>1</v>
      </c>
      <c r="F1400" s="9">
        <v>1</v>
      </c>
      <c r="G1400" s="9">
        <v>2</v>
      </c>
      <c r="H1400" s="9">
        <v>7</v>
      </c>
      <c r="I1400" s="9">
        <v>0.90754443407058716</v>
      </c>
      <c r="J1400" s="9">
        <v>0.90754443407058716</v>
      </c>
      <c r="K1400" s="9">
        <v>0</v>
      </c>
      <c r="L1400" s="9">
        <v>37.366737365722656</v>
      </c>
    </row>
    <row r="1401" spans="1:12" x14ac:dyDescent="0.25">
      <c r="A1401" s="5" t="str">
        <f t="shared" si="21"/>
        <v>1LCABig Creek/Ventura1128</v>
      </c>
      <c r="B1401" s="9">
        <v>1</v>
      </c>
      <c r="C1401" t="s">
        <v>130</v>
      </c>
      <c r="D1401" t="s">
        <v>137</v>
      </c>
      <c r="E1401" s="9">
        <v>1</v>
      </c>
      <c r="F1401" s="9">
        <v>1</v>
      </c>
      <c r="G1401" s="9">
        <v>2</v>
      </c>
      <c r="H1401" s="9">
        <v>8</v>
      </c>
      <c r="I1401" s="9">
        <v>0.88425087928771973</v>
      </c>
      <c r="J1401" s="9">
        <v>0.88425087928771973</v>
      </c>
      <c r="K1401" s="9">
        <v>0</v>
      </c>
      <c r="L1401" s="9">
        <v>37.55377197265625</v>
      </c>
    </row>
    <row r="1402" spans="1:12" x14ac:dyDescent="0.25">
      <c r="A1402" s="5" t="str">
        <f t="shared" si="21"/>
        <v>1LCABig Creek/Ventura1129</v>
      </c>
      <c r="B1402" s="9">
        <v>1</v>
      </c>
      <c r="C1402" t="s">
        <v>130</v>
      </c>
      <c r="D1402" t="s">
        <v>137</v>
      </c>
      <c r="E1402" s="9">
        <v>1</v>
      </c>
      <c r="F1402" s="9">
        <v>1</v>
      </c>
      <c r="G1402" s="9">
        <v>2</v>
      </c>
      <c r="H1402" s="9">
        <v>9</v>
      </c>
      <c r="I1402" s="9">
        <v>0.64910882711410522</v>
      </c>
      <c r="J1402" s="9">
        <v>0.64910882711410522</v>
      </c>
      <c r="K1402" s="9">
        <v>0</v>
      </c>
      <c r="L1402" s="9">
        <v>38.581169128417969</v>
      </c>
    </row>
    <row r="1403" spans="1:12" x14ac:dyDescent="0.25">
      <c r="A1403" s="5" t="str">
        <f t="shared" si="21"/>
        <v>1LCABig Creek/Ventura11210</v>
      </c>
      <c r="B1403" s="9">
        <v>1</v>
      </c>
      <c r="C1403" t="s">
        <v>130</v>
      </c>
      <c r="D1403" t="s">
        <v>137</v>
      </c>
      <c r="E1403" s="9">
        <v>1</v>
      </c>
      <c r="F1403" s="9">
        <v>1</v>
      </c>
      <c r="G1403" s="9">
        <v>2</v>
      </c>
      <c r="H1403" s="9">
        <v>10</v>
      </c>
      <c r="I1403" s="9">
        <v>0.43936645984649658</v>
      </c>
      <c r="J1403" s="9">
        <v>0.43936645984649658</v>
      </c>
      <c r="K1403" s="9">
        <v>0</v>
      </c>
      <c r="L1403" s="9">
        <v>41.696861267089844</v>
      </c>
    </row>
    <row r="1404" spans="1:12" x14ac:dyDescent="0.25">
      <c r="A1404" s="5" t="str">
        <f t="shared" si="21"/>
        <v>1LCABig Creek/Ventura11211</v>
      </c>
      <c r="B1404" s="9">
        <v>1</v>
      </c>
      <c r="C1404" t="s">
        <v>130</v>
      </c>
      <c r="D1404" t="s">
        <v>137</v>
      </c>
      <c r="E1404" s="9">
        <v>1</v>
      </c>
      <c r="F1404" s="9">
        <v>1</v>
      </c>
      <c r="G1404" s="9">
        <v>2</v>
      </c>
      <c r="H1404" s="9">
        <v>11</v>
      </c>
      <c r="I1404" s="9">
        <v>0.27252909541130066</v>
      </c>
      <c r="J1404" s="9">
        <v>0.27252909541130066</v>
      </c>
      <c r="K1404" s="9">
        <v>0</v>
      </c>
      <c r="L1404" s="9">
        <v>45.18231201171875</v>
      </c>
    </row>
    <row r="1405" spans="1:12" x14ac:dyDescent="0.25">
      <c r="A1405" s="5" t="str">
        <f t="shared" si="21"/>
        <v>1LCABig Creek/Ventura11212</v>
      </c>
      <c r="B1405" s="9">
        <v>1</v>
      </c>
      <c r="C1405" t="s">
        <v>130</v>
      </c>
      <c r="D1405" t="s">
        <v>137</v>
      </c>
      <c r="E1405" s="9">
        <v>1</v>
      </c>
      <c r="F1405" s="9">
        <v>1</v>
      </c>
      <c r="G1405" s="9">
        <v>2</v>
      </c>
      <c r="H1405" s="9">
        <v>12</v>
      </c>
      <c r="I1405" s="9">
        <v>0.17991641163825989</v>
      </c>
      <c r="J1405" s="9">
        <v>0.17991641163825989</v>
      </c>
      <c r="K1405" s="9">
        <v>0</v>
      </c>
      <c r="L1405" s="9">
        <v>47.678722381591797</v>
      </c>
    </row>
    <row r="1406" spans="1:12" x14ac:dyDescent="0.25">
      <c r="A1406" s="5" t="str">
        <f t="shared" si="21"/>
        <v>1LCABig Creek/Ventura11213</v>
      </c>
      <c r="B1406" s="9">
        <v>1</v>
      </c>
      <c r="C1406" t="s">
        <v>130</v>
      </c>
      <c r="D1406" t="s">
        <v>137</v>
      </c>
      <c r="E1406" s="9">
        <v>1</v>
      </c>
      <c r="F1406" s="9">
        <v>1</v>
      </c>
      <c r="G1406" s="9">
        <v>2</v>
      </c>
      <c r="H1406" s="9">
        <v>13</v>
      </c>
      <c r="I1406" s="9">
        <v>0.14678733050823212</v>
      </c>
      <c r="J1406" s="9">
        <v>0.14678733050823212</v>
      </c>
      <c r="K1406" s="9">
        <v>0</v>
      </c>
      <c r="L1406" s="9">
        <v>49.220420837402344</v>
      </c>
    </row>
    <row r="1407" spans="1:12" x14ac:dyDescent="0.25">
      <c r="A1407" s="5" t="str">
        <f t="shared" si="21"/>
        <v>1LCABig Creek/Ventura11214</v>
      </c>
      <c r="B1407" s="9">
        <v>1</v>
      </c>
      <c r="C1407" t="s">
        <v>130</v>
      </c>
      <c r="D1407" t="s">
        <v>137</v>
      </c>
      <c r="E1407" s="9">
        <v>1</v>
      </c>
      <c r="F1407" s="9">
        <v>1</v>
      </c>
      <c r="G1407" s="9">
        <v>2</v>
      </c>
      <c r="H1407" s="9">
        <v>14</v>
      </c>
      <c r="I1407" s="9">
        <v>0.19693602621555328</v>
      </c>
      <c r="J1407" s="9">
        <v>0.19693602621555328</v>
      </c>
      <c r="K1407" s="9">
        <v>0</v>
      </c>
      <c r="L1407" s="9">
        <v>49.633621215820313</v>
      </c>
    </row>
    <row r="1408" spans="1:12" x14ac:dyDescent="0.25">
      <c r="A1408" s="5" t="str">
        <f t="shared" si="21"/>
        <v>1LCABig Creek/Ventura11215</v>
      </c>
      <c r="B1408" s="9">
        <v>1</v>
      </c>
      <c r="C1408" t="s">
        <v>130</v>
      </c>
      <c r="D1408" t="s">
        <v>137</v>
      </c>
      <c r="E1408" s="9">
        <v>1</v>
      </c>
      <c r="F1408" s="9">
        <v>1</v>
      </c>
      <c r="G1408" s="9">
        <v>2</v>
      </c>
      <c r="H1408" s="9">
        <v>15</v>
      </c>
      <c r="I1408" s="9">
        <v>0.32378873229026794</v>
      </c>
      <c r="J1408" s="9">
        <v>0.32378873229026794</v>
      </c>
      <c r="K1408" s="9">
        <v>0</v>
      </c>
      <c r="L1408" s="9">
        <v>50.004127502441406</v>
      </c>
    </row>
    <row r="1409" spans="1:12" x14ac:dyDescent="0.25">
      <c r="A1409" s="5" t="str">
        <f t="shared" si="21"/>
        <v>1LCABig Creek/Ventura11216</v>
      </c>
      <c r="B1409" s="9">
        <v>1</v>
      </c>
      <c r="C1409" t="s">
        <v>130</v>
      </c>
      <c r="D1409" t="s">
        <v>137</v>
      </c>
      <c r="E1409" s="9">
        <v>1</v>
      </c>
      <c r="F1409" s="9">
        <v>1</v>
      </c>
      <c r="G1409" s="9">
        <v>2</v>
      </c>
      <c r="H1409" s="9">
        <v>16</v>
      </c>
      <c r="I1409" s="9">
        <v>0.52313047647476196</v>
      </c>
      <c r="J1409" s="9">
        <v>0.52313047647476196</v>
      </c>
      <c r="K1409" s="9">
        <v>0</v>
      </c>
      <c r="L1409" s="9">
        <v>50.722915649414063</v>
      </c>
    </row>
    <row r="1410" spans="1:12" x14ac:dyDescent="0.25">
      <c r="A1410" s="5" t="str">
        <f t="shared" si="21"/>
        <v>1LCABig Creek/Ventura11217</v>
      </c>
      <c r="B1410" s="9">
        <v>1</v>
      </c>
      <c r="C1410" t="s">
        <v>130</v>
      </c>
      <c r="D1410" t="s">
        <v>137</v>
      </c>
      <c r="E1410" s="9">
        <v>1</v>
      </c>
      <c r="F1410" s="9">
        <v>1</v>
      </c>
      <c r="G1410" s="9">
        <v>2</v>
      </c>
      <c r="H1410" s="9">
        <v>17</v>
      </c>
      <c r="I1410" s="9">
        <v>0.79146486520767212</v>
      </c>
      <c r="J1410" s="9">
        <v>0.79146486520767212</v>
      </c>
      <c r="K1410" s="9">
        <v>0</v>
      </c>
      <c r="L1410" s="9">
        <v>50.899879455566406</v>
      </c>
    </row>
    <row r="1411" spans="1:12" x14ac:dyDescent="0.25">
      <c r="A1411" s="5" t="str">
        <f t="shared" ref="A1411:A1474" si="22">B1411&amp;C1411&amp;D1411&amp;E1411&amp;F1411&amp;G1411&amp;H1411</f>
        <v>1LCABig Creek/Ventura11218</v>
      </c>
      <c r="B1411" s="9">
        <v>1</v>
      </c>
      <c r="C1411" t="s">
        <v>130</v>
      </c>
      <c r="D1411" t="s">
        <v>137</v>
      </c>
      <c r="E1411" s="9">
        <v>1</v>
      </c>
      <c r="F1411" s="9">
        <v>1</v>
      </c>
      <c r="G1411" s="9">
        <v>2</v>
      </c>
      <c r="H1411" s="9">
        <v>18</v>
      </c>
      <c r="I1411" s="9">
        <v>1.0890853404998779</v>
      </c>
      <c r="J1411" s="9">
        <v>1.0890853404998779</v>
      </c>
      <c r="K1411" s="9">
        <v>0</v>
      </c>
      <c r="L1411" s="9">
        <v>50.297695159912109</v>
      </c>
    </row>
    <row r="1412" spans="1:12" x14ac:dyDescent="0.25">
      <c r="A1412" s="5" t="str">
        <f t="shared" si="22"/>
        <v>1LCABig Creek/Ventura11219</v>
      </c>
      <c r="B1412" s="9">
        <v>1</v>
      </c>
      <c r="C1412" t="s">
        <v>130</v>
      </c>
      <c r="D1412" t="s">
        <v>137</v>
      </c>
      <c r="E1412" s="9">
        <v>1</v>
      </c>
      <c r="F1412" s="9">
        <v>1</v>
      </c>
      <c r="G1412" s="9">
        <v>2</v>
      </c>
      <c r="H1412" s="9">
        <v>19</v>
      </c>
      <c r="I1412" s="9">
        <v>1.2202404737472534</v>
      </c>
      <c r="J1412" s="9">
        <v>1.2202404737472534</v>
      </c>
      <c r="K1412" s="9">
        <v>0</v>
      </c>
      <c r="L1412" s="9">
        <v>48.431556701660156</v>
      </c>
    </row>
    <row r="1413" spans="1:12" x14ac:dyDescent="0.25">
      <c r="A1413" s="5" t="str">
        <f t="shared" si="22"/>
        <v>1LCABig Creek/Ventura11220</v>
      </c>
      <c r="B1413" s="9">
        <v>1</v>
      </c>
      <c r="C1413" t="s">
        <v>130</v>
      </c>
      <c r="D1413" t="s">
        <v>137</v>
      </c>
      <c r="E1413" s="9">
        <v>1</v>
      </c>
      <c r="F1413" s="9">
        <v>1</v>
      </c>
      <c r="G1413" s="9">
        <v>2</v>
      </c>
      <c r="H1413" s="9">
        <v>20</v>
      </c>
      <c r="I1413" s="9">
        <v>1.2353140115737915</v>
      </c>
      <c r="J1413" s="9">
        <v>1.2353140115737915</v>
      </c>
      <c r="K1413" s="9">
        <v>0</v>
      </c>
      <c r="L1413" s="9">
        <v>47.135986328125</v>
      </c>
    </row>
    <row r="1414" spans="1:12" x14ac:dyDescent="0.25">
      <c r="A1414" s="5" t="str">
        <f t="shared" si="22"/>
        <v>1LCABig Creek/Ventura11221</v>
      </c>
      <c r="B1414" s="9">
        <v>1</v>
      </c>
      <c r="C1414" t="s">
        <v>130</v>
      </c>
      <c r="D1414" t="s">
        <v>137</v>
      </c>
      <c r="E1414" s="9">
        <v>1</v>
      </c>
      <c r="F1414" s="9">
        <v>1</v>
      </c>
      <c r="G1414" s="9">
        <v>2</v>
      </c>
      <c r="H1414" s="9">
        <v>21</v>
      </c>
      <c r="I1414" s="9">
        <v>1.2133662700653076</v>
      </c>
      <c r="J1414" s="9">
        <v>1.2133662700653076</v>
      </c>
      <c r="K1414" s="9">
        <v>0</v>
      </c>
      <c r="L1414" s="9">
        <v>45.839351654052734</v>
      </c>
    </row>
    <row r="1415" spans="1:12" x14ac:dyDescent="0.25">
      <c r="A1415" s="5" t="str">
        <f t="shared" si="22"/>
        <v>1LCABig Creek/Ventura11222</v>
      </c>
      <c r="B1415" s="9">
        <v>1</v>
      </c>
      <c r="C1415" t="s">
        <v>130</v>
      </c>
      <c r="D1415" t="s">
        <v>137</v>
      </c>
      <c r="E1415" s="9">
        <v>1</v>
      </c>
      <c r="F1415" s="9">
        <v>1</v>
      </c>
      <c r="G1415" s="9">
        <v>2</v>
      </c>
      <c r="H1415" s="9">
        <v>22</v>
      </c>
      <c r="I1415" s="9">
        <v>1.1427490711212158</v>
      </c>
      <c r="J1415" s="9">
        <v>1.1427490711212158</v>
      </c>
      <c r="K1415" s="9">
        <v>0</v>
      </c>
      <c r="L1415" s="9">
        <v>44.551891326904297</v>
      </c>
    </row>
    <row r="1416" spans="1:12" x14ac:dyDescent="0.25">
      <c r="A1416" s="5" t="str">
        <f t="shared" si="22"/>
        <v>1LCABig Creek/Ventura11223</v>
      </c>
      <c r="B1416" s="9">
        <v>1</v>
      </c>
      <c r="C1416" t="s">
        <v>130</v>
      </c>
      <c r="D1416" t="s">
        <v>137</v>
      </c>
      <c r="E1416" s="9">
        <v>1</v>
      </c>
      <c r="F1416" s="9">
        <v>1</v>
      </c>
      <c r="G1416" s="9">
        <v>2</v>
      </c>
      <c r="H1416" s="9">
        <v>23</v>
      </c>
      <c r="I1416" s="9">
        <v>1.0464755296707153</v>
      </c>
      <c r="J1416" s="9">
        <v>1.0464755296707153</v>
      </c>
      <c r="K1416" s="9">
        <v>0</v>
      </c>
      <c r="L1416" s="9">
        <v>43.109420776367188</v>
      </c>
    </row>
    <row r="1417" spans="1:12" x14ac:dyDescent="0.25">
      <c r="A1417" s="5" t="str">
        <f t="shared" si="22"/>
        <v>1LCABig Creek/Ventura11224</v>
      </c>
      <c r="B1417" s="9">
        <v>1</v>
      </c>
      <c r="C1417" t="s">
        <v>130</v>
      </c>
      <c r="D1417" t="s">
        <v>137</v>
      </c>
      <c r="E1417" s="9">
        <v>1</v>
      </c>
      <c r="F1417" s="9">
        <v>1</v>
      </c>
      <c r="G1417" s="9">
        <v>2</v>
      </c>
      <c r="H1417" s="9">
        <v>24</v>
      </c>
      <c r="I1417" s="9">
        <v>0.91198128461837769</v>
      </c>
      <c r="J1417" s="9">
        <v>0.91198128461837769</v>
      </c>
      <c r="K1417" s="9">
        <v>0</v>
      </c>
      <c r="L1417" s="9">
        <v>42.315845489501953</v>
      </c>
    </row>
    <row r="1418" spans="1:12" x14ac:dyDescent="0.25">
      <c r="A1418" s="5" t="str">
        <f t="shared" si="22"/>
        <v>1LCABig Creek/Ventura11101</v>
      </c>
      <c r="B1418" s="9">
        <v>1</v>
      </c>
      <c r="C1418" t="s">
        <v>130</v>
      </c>
      <c r="D1418" s="3" t="s">
        <v>137</v>
      </c>
      <c r="E1418" s="9">
        <v>1</v>
      </c>
      <c r="F1418" s="9">
        <v>1</v>
      </c>
      <c r="G1418" s="9">
        <v>10</v>
      </c>
      <c r="H1418" s="9">
        <v>1</v>
      </c>
      <c r="I1418" s="9">
        <v>0.83944845199584961</v>
      </c>
      <c r="J1418" s="9">
        <v>0.83944845199584961</v>
      </c>
      <c r="K1418" s="9">
        <v>0</v>
      </c>
      <c r="L1418" s="9">
        <v>40.292182922363281</v>
      </c>
    </row>
    <row r="1419" spans="1:12" x14ac:dyDescent="0.25">
      <c r="A1419" s="5" t="str">
        <f t="shared" si="22"/>
        <v>1LCABig Creek/Ventura11102</v>
      </c>
      <c r="B1419" s="9">
        <v>1</v>
      </c>
      <c r="C1419" t="s">
        <v>130</v>
      </c>
      <c r="D1419" s="3" t="s">
        <v>137</v>
      </c>
      <c r="E1419" s="9">
        <v>1</v>
      </c>
      <c r="F1419" s="9">
        <v>1</v>
      </c>
      <c r="G1419" s="9">
        <v>10</v>
      </c>
      <c r="H1419" s="9">
        <v>2</v>
      </c>
      <c r="I1419" s="9">
        <v>0.78444552421569824</v>
      </c>
      <c r="J1419" s="9">
        <v>0.78444552421569824</v>
      </c>
      <c r="K1419" s="9">
        <v>0</v>
      </c>
      <c r="L1419" s="9">
        <v>39.421115875244141</v>
      </c>
    </row>
    <row r="1420" spans="1:12" x14ac:dyDescent="0.25">
      <c r="A1420" s="5" t="str">
        <f t="shared" si="22"/>
        <v>1LCABig Creek/Ventura11103</v>
      </c>
      <c r="B1420" s="9">
        <v>1</v>
      </c>
      <c r="C1420" t="s">
        <v>130</v>
      </c>
      <c r="D1420" s="3" t="s">
        <v>137</v>
      </c>
      <c r="E1420" s="9">
        <v>1</v>
      </c>
      <c r="F1420" s="9">
        <v>1</v>
      </c>
      <c r="G1420" s="9">
        <v>10</v>
      </c>
      <c r="H1420" s="9">
        <v>3</v>
      </c>
      <c r="I1420" s="9">
        <v>0.75764584541320801</v>
      </c>
      <c r="J1420" s="9">
        <v>0.75764584541320801</v>
      </c>
      <c r="K1420" s="9">
        <v>0</v>
      </c>
      <c r="L1420" s="9">
        <v>38.464504241943359</v>
      </c>
    </row>
    <row r="1421" spans="1:12" x14ac:dyDescent="0.25">
      <c r="A1421" s="5" t="str">
        <f t="shared" si="22"/>
        <v>1LCABig Creek/Ventura11104</v>
      </c>
      <c r="B1421" s="9">
        <v>1</v>
      </c>
      <c r="C1421" t="s">
        <v>130</v>
      </c>
      <c r="D1421" s="3" t="s">
        <v>137</v>
      </c>
      <c r="E1421" s="9">
        <v>1</v>
      </c>
      <c r="F1421" s="9">
        <v>1</v>
      </c>
      <c r="G1421" s="9">
        <v>10</v>
      </c>
      <c r="H1421" s="9">
        <v>4</v>
      </c>
      <c r="I1421" s="9">
        <v>0.75258868932723999</v>
      </c>
      <c r="J1421" s="9">
        <v>0.75258868932723999</v>
      </c>
      <c r="K1421" s="9">
        <v>0</v>
      </c>
      <c r="L1421" s="9">
        <v>37.306205749511719</v>
      </c>
    </row>
    <row r="1422" spans="1:12" x14ac:dyDescent="0.25">
      <c r="A1422" s="5" t="str">
        <f t="shared" si="22"/>
        <v>1LCABig Creek/Ventura11105</v>
      </c>
      <c r="B1422" s="9">
        <v>1</v>
      </c>
      <c r="C1422" t="s">
        <v>130</v>
      </c>
      <c r="D1422" s="3" t="s">
        <v>137</v>
      </c>
      <c r="E1422" s="9">
        <v>1</v>
      </c>
      <c r="F1422" s="9">
        <v>1</v>
      </c>
      <c r="G1422" s="9">
        <v>10</v>
      </c>
      <c r="H1422" s="9">
        <v>5</v>
      </c>
      <c r="I1422" s="9">
        <v>0.77755624055862427</v>
      </c>
      <c r="J1422" s="9">
        <v>0.77755624055862427</v>
      </c>
      <c r="K1422" s="9">
        <v>0</v>
      </c>
      <c r="L1422" s="9">
        <v>36.704048156738281</v>
      </c>
    </row>
    <row r="1423" spans="1:12" x14ac:dyDescent="0.25">
      <c r="A1423" s="5" t="str">
        <f t="shared" si="22"/>
        <v>1LCABig Creek/Ventura11106</v>
      </c>
      <c r="B1423" s="9">
        <v>1</v>
      </c>
      <c r="C1423" t="s">
        <v>130</v>
      </c>
      <c r="D1423" s="3" t="s">
        <v>137</v>
      </c>
      <c r="E1423" s="9">
        <v>1</v>
      </c>
      <c r="F1423" s="9">
        <v>1</v>
      </c>
      <c r="G1423" s="9">
        <v>10</v>
      </c>
      <c r="H1423" s="9">
        <v>6</v>
      </c>
      <c r="I1423" s="9">
        <v>0.84055298566818237</v>
      </c>
      <c r="J1423" s="9">
        <v>0.84055298566818237</v>
      </c>
      <c r="K1423" s="9">
        <v>0</v>
      </c>
      <c r="L1423" s="9">
        <v>36.294429779052734</v>
      </c>
    </row>
    <row r="1424" spans="1:12" x14ac:dyDescent="0.25">
      <c r="A1424" s="5" t="str">
        <f t="shared" si="22"/>
        <v>1LCABig Creek/Ventura11107</v>
      </c>
      <c r="B1424" s="9">
        <v>1</v>
      </c>
      <c r="C1424" t="s">
        <v>130</v>
      </c>
      <c r="D1424" s="3" t="s">
        <v>137</v>
      </c>
      <c r="E1424" s="9">
        <v>1</v>
      </c>
      <c r="F1424" s="9">
        <v>1</v>
      </c>
      <c r="G1424" s="9">
        <v>10</v>
      </c>
      <c r="H1424" s="9">
        <v>7</v>
      </c>
      <c r="I1424" s="9">
        <v>0.94737309217453003</v>
      </c>
      <c r="J1424" s="9">
        <v>0.94737309217453003</v>
      </c>
      <c r="K1424" s="9">
        <v>0</v>
      </c>
      <c r="L1424" s="9">
        <v>36.154045104980469</v>
      </c>
    </row>
    <row r="1425" spans="1:12" x14ac:dyDescent="0.25">
      <c r="A1425" s="5" t="str">
        <f t="shared" si="22"/>
        <v>1LCABig Creek/Ventura11108</v>
      </c>
      <c r="B1425" s="9">
        <v>1</v>
      </c>
      <c r="C1425" t="s">
        <v>130</v>
      </c>
      <c r="D1425" s="3" t="s">
        <v>137</v>
      </c>
      <c r="E1425" s="9">
        <v>1</v>
      </c>
      <c r="F1425" s="9">
        <v>1</v>
      </c>
      <c r="G1425" s="9">
        <v>10</v>
      </c>
      <c r="H1425" s="9">
        <v>8</v>
      </c>
      <c r="I1425" s="9">
        <v>0.92760807275772095</v>
      </c>
      <c r="J1425" s="9">
        <v>0.92760807275772095</v>
      </c>
      <c r="K1425" s="9">
        <v>0</v>
      </c>
      <c r="L1425" s="9">
        <v>36.224266052246094</v>
      </c>
    </row>
    <row r="1426" spans="1:12" x14ac:dyDescent="0.25">
      <c r="A1426" s="5" t="str">
        <f t="shared" si="22"/>
        <v>1LCABig Creek/Ventura11109</v>
      </c>
      <c r="B1426" s="9">
        <v>1</v>
      </c>
      <c r="C1426" t="s">
        <v>130</v>
      </c>
      <c r="D1426" s="3" t="s">
        <v>137</v>
      </c>
      <c r="E1426" s="9">
        <v>1</v>
      </c>
      <c r="F1426" s="9">
        <v>1</v>
      </c>
      <c r="G1426" s="9">
        <v>10</v>
      </c>
      <c r="H1426" s="9">
        <v>9</v>
      </c>
      <c r="I1426" s="9">
        <v>0.68901562690734863</v>
      </c>
      <c r="J1426" s="9">
        <v>0.68901562690734863</v>
      </c>
      <c r="K1426" s="9">
        <v>0</v>
      </c>
      <c r="L1426" s="9">
        <v>36.566032409667969</v>
      </c>
    </row>
    <row r="1427" spans="1:12" x14ac:dyDescent="0.25">
      <c r="A1427" s="5" t="str">
        <f t="shared" si="22"/>
        <v>1LCABig Creek/Ventura111010</v>
      </c>
      <c r="B1427" s="9">
        <v>1</v>
      </c>
      <c r="C1427" t="s">
        <v>130</v>
      </c>
      <c r="D1427" s="3" t="s">
        <v>137</v>
      </c>
      <c r="E1427" s="9">
        <v>1</v>
      </c>
      <c r="F1427" s="9">
        <v>1</v>
      </c>
      <c r="G1427" s="9">
        <v>10</v>
      </c>
      <c r="H1427" s="9">
        <v>10</v>
      </c>
      <c r="I1427" s="9">
        <v>0.47767028212547302</v>
      </c>
      <c r="J1427" s="9">
        <v>0.47767028212547302</v>
      </c>
      <c r="K1427" s="9">
        <v>0</v>
      </c>
      <c r="L1427" s="9">
        <v>38.928928375244141</v>
      </c>
    </row>
    <row r="1428" spans="1:12" x14ac:dyDescent="0.25">
      <c r="A1428" s="5" t="str">
        <f t="shared" si="22"/>
        <v>1LCABig Creek/Ventura111011</v>
      </c>
      <c r="B1428" s="9">
        <v>1</v>
      </c>
      <c r="C1428" t="s">
        <v>130</v>
      </c>
      <c r="D1428" s="3" t="s">
        <v>137</v>
      </c>
      <c r="E1428" s="9">
        <v>1</v>
      </c>
      <c r="F1428" s="9">
        <v>1</v>
      </c>
      <c r="G1428" s="9">
        <v>10</v>
      </c>
      <c r="H1428" s="9">
        <v>11</v>
      </c>
      <c r="I1428" s="9">
        <v>0.31237238645553589</v>
      </c>
      <c r="J1428" s="9">
        <v>0.31237238645553589</v>
      </c>
      <c r="K1428" s="9">
        <v>0</v>
      </c>
      <c r="L1428" s="9">
        <v>41.186367034912109</v>
      </c>
    </row>
    <row r="1429" spans="1:12" x14ac:dyDescent="0.25">
      <c r="A1429" s="5" t="str">
        <f t="shared" si="22"/>
        <v>1LCABig Creek/Ventura111012</v>
      </c>
      <c r="B1429" s="9">
        <v>1</v>
      </c>
      <c r="C1429" t="s">
        <v>130</v>
      </c>
      <c r="D1429" s="3" t="s">
        <v>137</v>
      </c>
      <c r="E1429" s="9">
        <v>1</v>
      </c>
      <c r="F1429" s="9">
        <v>1</v>
      </c>
      <c r="G1429" s="9">
        <v>10</v>
      </c>
      <c r="H1429" s="9">
        <v>12</v>
      </c>
      <c r="I1429" s="9">
        <v>0.2239881157875061</v>
      </c>
      <c r="J1429" s="9">
        <v>0.2239881157875061</v>
      </c>
      <c r="K1429" s="9">
        <v>0</v>
      </c>
      <c r="L1429" s="9">
        <v>43.497432708740234</v>
      </c>
    </row>
    <row r="1430" spans="1:12" x14ac:dyDescent="0.25">
      <c r="A1430" s="5" t="str">
        <f t="shared" si="22"/>
        <v>1LCABig Creek/Ventura111013</v>
      </c>
      <c r="B1430" s="9">
        <v>1</v>
      </c>
      <c r="C1430" t="s">
        <v>130</v>
      </c>
      <c r="D1430" s="3" t="s">
        <v>137</v>
      </c>
      <c r="E1430" s="9">
        <v>1</v>
      </c>
      <c r="F1430" s="9">
        <v>1</v>
      </c>
      <c r="G1430" s="9">
        <v>10</v>
      </c>
      <c r="H1430" s="9">
        <v>13</v>
      </c>
      <c r="I1430" s="9">
        <v>0.19016164541244507</v>
      </c>
      <c r="J1430" s="9">
        <v>0.19016164541244507</v>
      </c>
      <c r="K1430" s="9">
        <v>0</v>
      </c>
      <c r="L1430" s="9">
        <v>44.243293762207031</v>
      </c>
    </row>
    <row r="1431" spans="1:12" x14ac:dyDescent="0.25">
      <c r="A1431" s="5" t="str">
        <f t="shared" si="22"/>
        <v>1LCABig Creek/Ventura111014</v>
      </c>
      <c r="B1431" s="9">
        <v>1</v>
      </c>
      <c r="C1431" t="s">
        <v>130</v>
      </c>
      <c r="D1431" s="3" t="s">
        <v>137</v>
      </c>
      <c r="E1431" s="9">
        <v>1</v>
      </c>
      <c r="F1431" s="9">
        <v>1</v>
      </c>
      <c r="G1431" s="9">
        <v>10</v>
      </c>
      <c r="H1431" s="9">
        <v>14</v>
      </c>
      <c r="I1431" s="9">
        <v>0.24525193870067596</v>
      </c>
      <c r="J1431" s="9">
        <v>0.24525193870067596</v>
      </c>
      <c r="K1431" s="9">
        <v>0</v>
      </c>
      <c r="L1431" s="9">
        <v>45.562343597412109</v>
      </c>
    </row>
    <row r="1432" spans="1:12" x14ac:dyDescent="0.25">
      <c r="A1432" s="5" t="str">
        <f t="shared" si="22"/>
        <v>1LCABig Creek/Ventura111015</v>
      </c>
      <c r="B1432" s="9">
        <v>1</v>
      </c>
      <c r="C1432" t="s">
        <v>130</v>
      </c>
      <c r="D1432" s="3" t="s">
        <v>137</v>
      </c>
      <c r="E1432" s="9">
        <v>1</v>
      </c>
      <c r="F1432" s="9">
        <v>1</v>
      </c>
      <c r="G1432" s="9">
        <v>10</v>
      </c>
      <c r="H1432" s="9">
        <v>15</v>
      </c>
      <c r="I1432" s="9">
        <v>0.37862285971641541</v>
      </c>
      <c r="J1432" s="9">
        <v>0.37862285971641541</v>
      </c>
      <c r="K1432" s="9">
        <v>0</v>
      </c>
      <c r="L1432" s="9">
        <v>46.470989227294922</v>
      </c>
    </row>
    <row r="1433" spans="1:12" x14ac:dyDescent="0.25">
      <c r="A1433" s="5" t="str">
        <f t="shared" si="22"/>
        <v>1LCABig Creek/Ventura111016</v>
      </c>
      <c r="B1433" s="9">
        <v>1</v>
      </c>
      <c r="C1433" t="s">
        <v>130</v>
      </c>
      <c r="D1433" s="3" t="s">
        <v>137</v>
      </c>
      <c r="E1433" s="9">
        <v>1</v>
      </c>
      <c r="F1433" s="9">
        <v>1</v>
      </c>
      <c r="G1433" s="9">
        <v>10</v>
      </c>
      <c r="H1433" s="9">
        <v>16</v>
      </c>
      <c r="I1433" s="9">
        <v>0.58597439527511597</v>
      </c>
      <c r="J1433" s="9">
        <v>0.58597439527511597</v>
      </c>
      <c r="K1433" s="9">
        <v>0</v>
      </c>
      <c r="L1433" s="9">
        <v>46.346168518066406</v>
      </c>
    </row>
    <row r="1434" spans="1:12" x14ac:dyDescent="0.25">
      <c r="A1434" s="5" t="str">
        <f t="shared" si="22"/>
        <v>1LCABig Creek/Ventura111017</v>
      </c>
      <c r="B1434" s="9">
        <v>1</v>
      </c>
      <c r="C1434" t="s">
        <v>130</v>
      </c>
      <c r="D1434" s="3" t="s">
        <v>137</v>
      </c>
      <c r="E1434" s="9">
        <v>1</v>
      </c>
      <c r="F1434" s="9">
        <v>1</v>
      </c>
      <c r="G1434" s="9">
        <v>10</v>
      </c>
      <c r="H1434" s="9">
        <v>17</v>
      </c>
      <c r="I1434" s="9">
        <v>0.8609764575958252</v>
      </c>
      <c r="J1434" s="9">
        <v>0.8609764575958252</v>
      </c>
      <c r="K1434" s="9">
        <v>0</v>
      </c>
      <c r="L1434" s="9">
        <v>47.120208740234375</v>
      </c>
    </row>
    <row r="1435" spans="1:12" x14ac:dyDescent="0.25">
      <c r="A1435" s="5" t="str">
        <f t="shared" si="22"/>
        <v>1LCABig Creek/Ventura111018</v>
      </c>
      <c r="B1435" s="9">
        <v>1</v>
      </c>
      <c r="C1435" t="s">
        <v>130</v>
      </c>
      <c r="D1435" s="3" t="s">
        <v>137</v>
      </c>
      <c r="E1435" s="9">
        <v>1</v>
      </c>
      <c r="F1435" s="9">
        <v>1</v>
      </c>
      <c r="G1435" s="9">
        <v>10</v>
      </c>
      <c r="H1435" s="9">
        <v>18</v>
      </c>
      <c r="I1435" s="9">
        <v>1.1590807437896729</v>
      </c>
      <c r="J1435" s="9">
        <v>1.1590807437896729</v>
      </c>
      <c r="K1435" s="9">
        <v>0</v>
      </c>
      <c r="L1435" s="9">
        <v>46.368221282958984</v>
      </c>
    </row>
    <row r="1436" spans="1:12" x14ac:dyDescent="0.25">
      <c r="A1436" s="5" t="str">
        <f t="shared" si="22"/>
        <v>1LCABig Creek/Ventura111019</v>
      </c>
      <c r="B1436" s="9">
        <v>1</v>
      </c>
      <c r="C1436" t="s">
        <v>130</v>
      </c>
      <c r="D1436" s="3" t="s">
        <v>137</v>
      </c>
      <c r="E1436" s="9">
        <v>1</v>
      </c>
      <c r="F1436" s="9">
        <v>1</v>
      </c>
      <c r="G1436" s="9">
        <v>10</v>
      </c>
      <c r="H1436" s="9">
        <v>19</v>
      </c>
      <c r="I1436" s="9">
        <v>1.2787225246429443</v>
      </c>
      <c r="J1436" s="9">
        <v>1.2787225246429443</v>
      </c>
      <c r="K1436" s="9">
        <v>0</v>
      </c>
      <c r="L1436" s="9">
        <v>44.322982788085938</v>
      </c>
    </row>
    <row r="1437" spans="1:12" x14ac:dyDescent="0.25">
      <c r="A1437" s="5" t="str">
        <f t="shared" si="22"/>
        <v>1LCABig Creek/Ventura111020</v>
      </c>
      <c r="B1437" s="9">
        <v>1</v>
      </c>
      <c r="C1437" t="s">
        <v>130</v>
      </c>
      <c r="D1437" s="3" t="s">
        <v>137</v>
      </c>
      <c r="E1437" s="9">
        <v>1</v>
      </c>
      <c r="F1437" s="9">
        <v>1</v>
      </c>
      <c r="G1437" s="9">
        <v>10</v>
      </c>
      <c r="H1437" s="9">
        <v>20</v>
      </c>
      <c r="I1437" s="9">
        <v>1.2795784473419189</v>
      </c>
      <c r="J1437" s="9">
        <v>1.2795784473419189</v>
      </c>
      <c r="K1437" s="9">
        <v>0</v>
      </c>
      <c r="L1437" s="9">
        <v>43.173480987548828</v>
      </c>
    </row>
    <row r="1438" spans="1:12" x14ac:dyDescent="0.25">
      <c r="A1438" s="5" t="str">
        <f t="shared" si="22"/>
        <v>1LCABig Creek/Ventura111021</v>
      </c>
      <c r="B1438" s="9">
        <v>1</v>
      </c>
      <c r="C1438" t="s">
        <v>130</v>
      </c>
      <c r="D1438" s="3" t="s">
        <v>137</v>
      </c>
      <c r="E1438" s="9">
        <v>1</v>
      </c>
      <c r="F1438" s="9">
        <v>1</v>
      </c>
      <c r="G1438" s="9">
        <v>10</v>
      </c>
      <c r="H1438" s="9">
        <v>21</v>
      </c>
      <c r="I1438" s="9">
        <v>1.2499377727508545</v>
      </c>
      <c r="J1438" s="9">
        <v>1.2499377727508545</v>
      </c>
      <c r="K1438" s="9">
        <v>0</v>
      </c>
      <c r="L1438" s="9">
        <v>42.255210876464844</v>
      </c>
    </row>
    <row r="1439" spans="1:12" x14ac:dyDescent="0.25">
      <c r="A1439" s="5" t="str">
        <f t="shared" si="22"/>
        <v>1LCABig Creek/Ventura111022</v>
      </c>
      <c r="B1439" s="9">
        <v>1</v>
      </c>
      <c r="C1439" t="s">
        <v>130</v>
      </c>
      <c r="D1439" s="3" t="s">
        <v>137</v>
      </c>
      <c r="E1439" s="9">
        <v>1</v>
      </c>
      <c r="F1439" s="9">
        <v>1</v>
      </c>
      <c r="G1439" s="9">
        <v>10</v>
      </c>
      <c r="H1439" s="9">
        <v>22</v>
      </c>
      <c r="I1439" s="9">
        <v>1.1778237819671631</v>
      </c>
      <c r="J1439" s="9">
        <v>1.1778237819671631</v>
      </c>
      <c r="K1439" s="9">
        <v>0</v>
      </c>
      <c r="L1439" s="9">
        <v>41.727100372314453</v>
      </c>
    </row>
    <row r="1440" spans="1:12" x14ac:dyDescent="0.25">
      <c r="A1440" s="5" t="str">
        <f t="shared" si="22"/>
        <v>1LCABig Creek/Ventura111023</v>
      </c>
      <c r="B1440" s="9">
        <v>1</v>
      </c>
      <c r="C1440" t="s">
        <v>130</v>
      </c>
      <c r="D1440" s="3" t="s">
        <v>137</v>
      </c>
      <c r="E1440" s="9">
        <v>1</v>
      </c>
      <c r="F1440" s="9">
        <v>1</v>
      </c>
      <c r="G1440" s="9">
        <v>10</v>
      </c>
      <c r="H1440" s="9">
        <v>23</v>
      </c>
      <c r="I1440" s="9">
        <v>1.0808322429656982</v>
      </c>
      <c r="J1440" s="9">
        <v>1.0808322429656982</v>
      </c>
      <c r="K1440" s="9">
        <v>0</v>
      </c>
      <c r="L1440" s="9">
        <v>40.929180145263672</v>
      </c>
    </row>
    <row r="1441" spans="1:12" x14ac:dyDescent="0.25">
      <c r="A1441" s="5" t="str">
        <f t="shared" si="22"/>
        <v>1LCABig Creek/Ventura111024</v>
      </c>
      <c r="B1441" s="9">
        <v>1</v>
      </c>
      <c r="C1441" t="s">
        <v>130</v>
      </c>
      <c r="D1441" s="3" t="s">
        <v>137</v>
      </c>
      <c r="E1441" s="9">
        <v>1</v>
      </c>
      <c r="F1441" s="9">
        <v>1</v>
      </c>
      <c r="G1441" s="9">
        <v>10</v>
      </c>
      <c r="H1441" s="9">
        <v>24</v>
      </c>
      <c r="I1441" s="9">
        <v>0.94347685575485229</v>
      </c>
      <c r="J1441" s="9">
        <v>0.94347685575485229</v>
      </c>
      <c r="K1441" s="9">
        <v>0</v>
      </c>
      <c r="L1441" s="9">
        <v>40.687469482421875</v>
      </c>
    </row>
    <row r="1442" spans="1:12" x14ac:dyDescent="0.25">
      <c r="A1442" s="5" t="str">
        <f t="shared" si="22"/>
        <v>1LCABig Creek/Ventura2021</v>
      </c>
      <c r="B1442" s="9">
        <v>1</v>
      </c>
      <c r="C1442" t="s">
        <v>130</v>
      </c>
      <c r="D1442" t="s">
        <v>137</v>
      </c>
      <c r="E1442" s="9">
        <v>2</v>
      </c>
      <c r="F1442" s="9">
        <v>0</v>
      </c>
      <c r="G1442" s="9">
        <v>2</v>
      </c>
      <c r="H1442" s="9">
        <v>1</v>
      </c>
      <c r="I1442" s="9">
        <v>0.8098946213722229</v>
      </c>
      <c r="J1442" s="9">
        <v>0.8098946213722229</v>
      </c>
      <c r="K1442" s="9">
        <v>0</v>
      </c>
      <c r="L1442" s="9">
        <v>40.348567962646484</v>
      </c>
    </row>
    <row r="1443" spans="1:12" x14ac:dyDescent="0.25">
      <c r="A1443" s="5" t="str">
        <f t="shared" si="22"/>
        <v>1LCABig Creek/Ventura2022</v>
      </c>
      <c r="B1443" s="9">
        <v>1</v>
      </c>
      <c r="C1443" t="s">
        <v>130</v>
      </c>
      <c r="D1443" t="s">
        <v>137</v>
      </c>
      <c r="E1443" s="9">
        <v>2</v>
      </c>
      <c r="F1443" s="9">
        <v>0</v>
      </c>
      <c r="G1443" s="9">
        <v>2</v>
      </c>
      <c r="H1443" s="9">
        <v>2</v>
      </c>
      <c r="I1443" s="9">
        <v>0.75489753484725952</v>
      </c>
      <c r="J1443" s="9">
        <v>0.75489753484725952</v>
      </c>
      <c r="K1443" s="9">
        <v>0</v>
      </c>
      <c r="L1443" s="9">
        <v>39.16400146484375</v>
      </c>
    </row>
    <row r="1444" spans="1:12" x14ac:dyDescent="0.25">
      <c r="A1444" s="5" t="str">
        <f t="shared" si="22"/>
        <v>1LCABig Creek/Ventura2023</v>
      </c>
      <c r="B1444" s="9">
        <v>1</v>
      </c>
      <c r="C1444" t="s">
        <v>130</v>
      </c>
      <c r="D1444" t="s">
        <v>137</v>
      </c>
      <c r="E1444" s="9">
        <v>2</v>
      </c>
      <c r="F1444" s="9">
        <v>0</v>
      </c>
      <c r="G1444" s="9">
        <v>2</v>
      </c>
      <c r="H1444" s="9">
        <v>3</v>
      </c>
      <c r="I1444" s="9">
        <v>0.72710335254669189</v>
      </c>
      <c r="J1444" s="9">
        <v>0.72710335254669189</v>
      </c>
      <c r="K1444" s="9">
        <v>0</v>
      </c>
      <c r="L1444" s="9">
        <v>38.619884490966797</v>
      </c>
    </row>
    <row r="1445" spans="1:12" x14ac:dyDescent="0.25">
      <c r="A1445" s="5" t="str">
        <f t="shared" si="22"/>
        <v>1LCABig Creek/Ventura2024</v>
      </c>
      <c r="B1445" s="9">
        <v>1</v>
      </c>
      <c r="C1445" t="s">
        <v>130</v>
      </c>
      <c r="D1445" t="s">
        <v>137</v>
      </c>
      <c r="E1445" s="9">
        <v>2</v>
      </c>
      <c r="F1445" s="9">
        <v>0</v>
      </c>
      <c r="G1445" s="9">
        <v>2</v>
      </c>
      <c r="H1445" s="9">
        <v>4</v>
      </c>
      <c r="I1445" s="9">
        <v>0.71987462043762207</v>
      </c>
      <c r="J1445" s="9">
        <v>0.71987462043762207</v>
      </c>
      <c r="K1445" s="9">
        <v>0</v>
      </c>
      <c r="L1445" s="9">
        <v>37.858596801757813</v>
      </c>
    </row>
    <row r="1446" spans="1:12" x14ac:dyDescent="0.25">
      <c r="A1446" s="5" t="str">
        <f t="shared" si="22"/>
        <v>1LCABig Creek/Ventura2025</v>
      </c>
      <c r="B1446" s="9">
        <v>1</v>
      </c>
      <c r="C1446" t="s">
        <v>130</v>
      </c>
      <c r="D1446" t="s">
        <v>137</v>
      </c>
      <c r="E1446" s="9">
        <v>2</v>
      </c>
      <c r="F1446" s="9">
        <v>0</v>
      </c>
      <c r="G1446" s="9">
        <v>2</v>
      </c>
      <c r="H1446" s="9">
        <v>5</v>
      </c>
      <c r="I1446" s="9">
        <v>0.74171531200408936</v>
      </c>
      <c r="J1446" s="9">
        <v>0.74171531200408936</v>
      </c>
      <c r="K1446" s="9">
        <v>0</v>
      </c>
      <c r="L1446" s="9">
        <v>36.941547393798828</v>
      </c>
    </row>
    <row r="1447" spans="1:12" x14ac:dyDescent="0.25">
      <c r="A1447" s="5" t="str">
        <f t="shared" si="22"/>
        <v>1LCABig Creek/Ventura2026</v>
      </c>
      <c r="B1447" s="9">
        <v>1</v>
      </c>
      <c r="C1447" t="s">
        <v>130</v>
      </c>
      <c r="D1447" t="s">
        <v>137</v>
      </c>
      <c r="E1447" s="9">
        <v>2</v>
      </c>
      <c r="F1447" s="9">
        <v>0</v>
      </c>
      <c r="G1447" s="9">
        <v>2</v>
      </c>
      <c r="H1447" s="9">
        <v>6</v>
      </c>
      <c r="I1447" s="9">
        <v>0.80190068483352661</v>
      </c>
      <c r="J1447" s="9">
        <v>0.80190068483352661</v>
      </c>
      <c r="K1447" s="9">
        <v>0</v>
      </c>
      <c r="L1447" s="9">
        <v>36.565273284912109</v>
      </c>
    </row>
    <row r="1448" spans="1:12" x14ac:dyDescent="0.25">
      <c r="A1448" s="5" t="str">
        <f t="shared" si="22"/>
        <v>1LCABig Creek/Ventura2027</v>
      </c>
      <c r="B1448" s="9">
        <v>1</v>
      </c>
      <c r="C1448" t="s">
        <v>130</v>
      </c>
      <c r="D1448" t="s">
        <v>137</v>
      </c>
      <c r="E1448" s="9">
        <v>2</v>
      </c>
      <c r="F1448" s="9">
        <v>0</v>
      </c>
      <c r="G1448" s="9">
        <v>2</v>
      </c>
      <c r="H1448" s="9">
        <v>7</v>
      </c>
      <c r="I1448" s="9">
        <v>0.90560531616210938</v>
      </c>
      <c r="J1448" s="9">
        <v>0.90560531616210938</v>
      </c>
      <c r="K1448" s="9">
        <v>0</v>
      </c>
      <c r="L1448" s="9">
        <v>36.684585571289063</v>
      </c>
    </row>
    <row r="1449" spans="1:12" x14ac:dyDescent="0.25">
      <c r="A1449" s="5" t="str">
        <f t="shared" si="22"/>
        <v>1LCABig Creek/Ventura2028</v>
      </c>
      <c r="B1449" s="9">
        <v>1</v>
      </c>
      <c r="C1449" t="s">
        <v>130</v>
      </c>
      <c r="D1449" t="s">
        <v>137</v>
      </c>
      <c r="E1449" s="9">
        <v>2</v>
      </c>
      <c r="F1449" s="9">
        <v>0</v>
      </c>
      <c r="G1449" s="9">
        <v>2</v>
      </c>
      <c r="H1449" s="9">
        <v>8</v>
      </c>
      <c r="I1449" s="9">
        <v>0.88213992118835449</v>
      </c>
      <c r="J1449" s="9">
        <v>0.88213992118835449</v>
      </c>
      <c r="K1449" s="9">
        <v>0</v>
      </c>
      <c r="L1449" s="9">
        <v>36.511833190917969</v>
      </c>
    </row>
    <row r="1450" spans="1:12" x14ac:dyDescent="0.25">
      <c r="A1450" s="5" t="str">
        <f t="shared" si="22"/>
        <v>1LCABig Creek/Ventura2029</v>
      </c>
      <c r="B1450" s="9">
        <v>1</v>
      </c>
      <c r="C1450" t="s">
        <v>130</v>
      </c>
      <c r="D1450" t="s">
        <v>137</v>
      </c>
      <c r="E1450" s="9">
        <v>2</v>
      </c>
      <c r="F1450" s="9">
        <v>0</v>
      </c>
      <c r="G1450" s="9">
        <v>2</v>
      </c>
      <c r="H1450" s="9">
        <v>9</v>
      </c>
      <c r="I1450" s="9">
        <v>0.64716589450836182</v>
      </c>
      <c r="J1450" s="9">
        <v>0.64716589450836182</v>
      </c>
      <c r="K1450" s="9">
        <v>0</v>
      </c>
      <c r="L1450" s="9">
        <v>38.020343780517578</v>
      </c>
    </row>
    <row r="1451" spans="1:12" x14ac:dyDescent="0.25">
      <c r="A1451" s="5" t="str">
        <f t="shared" si="22"/>
        <v>1LCABig Creek/Ventura20210</v>
      </c>
      <c r="B1451" s="9">
        <v>1</v>
      </c>
      <c r="C1451" t="s">
        <v>130</v>
      </c>
      <c r="D1451" t="s">
        <v>137</v>
      </c>
      <c r="E1451" s="9">
        <v>2</v>
      </c>
      <c r="F1451" s="9">
        <v>0</v>
      </c>
      <c r="G1451" s="9">
        <v>2</v>
      </c>
      <c r="H1451" s="9">
        <v>10</v>
      </c>
      <c r="I1451" s="9">
        <v>0.43750154972076416</v>
      </c>
      <c r="J1451" s="9">
        <v>0.43750154972076416</v>
      </c>
      <c r="K1451" s="9">
        <v>0</v>
      </c>
      <c r="L1451" s="9">
        <v>41.027050018310547</v>
      </c>
    </row>
    <row r="1452" spans="1:12" x14ac:dyDescent="0.25">
      <c r="A1452" s="5" t="str">
        <f t="shared" si="22"/>
        <v>1LCABig Creek/Ventura20211</v>
      </c>
      <c r="B1452" s="9">
        <v>1</v>
      </c>
      <c r="C1452" t="s">
        <v>130</v>
      </c>
      <c r="D1452" t="s">
        <v>137</v>
      </c>
      <c r="E1452" s="9">
        <v>2</v>
      </c>
      <c r="F1452" s="9">
        <v>0</v>
      </c>
      <c r="G1452" s="9">
        <v>2</v>
      </c>
      <c r="H1452" s="9">
        <v>11</v>
      </c>
      <c r="I1452" s="9">
        <v>0.27058926224708557</v>
      </c>
      <c r="J1452" s="9">
        <v>0.27058926224708557</v>
      </c>
      <c r="K1452" s="9">
        <v>0</v>
      </c>
      <c r="L1452" s="9">
        <v>44.374233245849609</v>
      </c>
    </row>
    <row r="1453" spans="1:12" x14ac:dyDescent="0.25">
      <c r="A1453" s="5" t="str">
        <f t="shared" si="22"/>
        <v>1LCABig Creek/Ventura20212</v>
      </c>
      <c r="B1453" s="9">
        <v>1</v>
      </c>
      <c r="C1453" t="s">
        <v>130</v>
      </c>
      <c r="D1453" t="s">
        <v>137</v>
      </c>
      <c r="E1453" s="9">
        <v>2</v>
      </c>
      <c r="F1453" s="9">
        <v>0</v>
      </c>
      <c r="G1453" s="9">
        <v>2</v>
      </c>
      <c r="H1453" s="9">
        <v>12</v>
      </c>
      <c r="I1453" s="9">
        <v>0.17777068912982941</v>
      </c>
      <c r="J1453" s="9">
        <v>0.17777068912982941</v>
      </c>
      <c r="K1453" s="9">
        <v>0</v>
      </c>
      <c r="L1453" s="9">
        <v>47.213832855224609</v>
      </c>
    </row>
    <row r="1454" spans="1:12" x14ac:dyDescent="0.25">
      <c r="A1454" s="5" t="str">
        <f t="shared" si="22"/>
        <v>1LCABig Creek/Ventura20213</v>
      </c>
      <c r="B1454" s="9">
        <v>1</v>
      </c>
      <c r="C1454" t="s">
        <v>130</v>
      </c>
      <c r="D1454" t="s">
        <v>137</v>
      </c>
      <c r="E1454" s="9">
        <v>2</v>
      </c>
      <c r="F1454" s="9">
        <v>0</v>
      </c>
      <c r="G1454" s="9">
        <v>2</v>
      </c>
      <c r="H1454" s="9">
        <v>13</v>
      </c>
      <c r="I1454" s="9">
        <v>0.14467556774616241</v>
      </c>
      <c r="J1454" s="9">
        <v>0.14467556774616241</v>
      </c>
      <c r="K1454" s="9">
        <v>0</v>
      </c>
      <c r="L1454" s="9">
        <v>49.911815643310547</v>
      </c>
    </row>
    <row r="1455" spans="1:12" x14ac:dyDescent="0.25">
      <c r="A1455" s="5" t="str">
        <f t="shared" si="22"/>
        <v>1LCABig Creek/Ventura20214</v>
      </c>
      <c r="B1455" s="9">
        <v>1</v>
      </c>
      <c r="C1455" t="s">
        <v>130</v>
      </c>
      <c r="D1455" t="s">
        <v>137</v>
      </c>
      <c r="E1455" s="9">
        <v>2</v>
      </c>
      <c r="F1455" s="9">
        <v>0</v>
      </c>
      <c r="G1455" s="9">
        <v>2</v>
      </c>
      <c r="H1455" s="9">
        <v>14</v>
      </c>
      <c r="I1455" s="9">
        <v>0.19458366930484772</v>
      </c>
      <c r="J1455" s="9">
        <v>0.19458366930484772</v>
      </c>
      <c r="K1455" s="9">
        <v>0</v>
      </c>
      <c r="L1455" s="9">
        <v>51.642105102539063</v>
      </c>
    </row>
    <row r="1456" spans="1:12" x14ac:dyDescent="0.25">
      <c r="A1456" s="5" t="str">
        <f t="shared" si="22"/>
        <v>1LCABig Creek/Ventura20215</v>
      </c>
      <c r="B1456" s="9">
        <v>1</v>
      </c>
      <c r="C1456" t="s">
        <v>130</v>
      </c>
      <c r="D1456" t="s">
        <v>137</v>
      </c>
      <c r="E1456" s="9">
        <v>2</v>
      </c>
      <c r="F1456" s="9">
        <v>0</v>
      </c>
      <c r="G1456" s="9">
        <v>2</v>
      </c>
      <c r="H1456" s="9">
        <v>15</v>
      </c>
      <c r="I1456" s="9">
        <v>0.32111901044845581</v>
      </c>
      <c r="J1456" s="9">
        <v>0.32111901044845581</v>
      </c>
      <c r="K1456" s="9">
        <v>0</v>
      </c>
      <c r="L1456" s="9">
        <v>52.829128265380859</v>
      </c>
    </row>
    <row r="1457" spans="1:12" x14ac:dyDescent="0.25">
      <c r="A1457" s="5" t="str">
        <f t="shared" si="22"/>
        <v>1LCABig Creek/Ventura20216</v>
      </c>
      <c r="B1457" s="9">
        <v>1</v>
      </c>
      <c r="C1457" t="s">
        <v>130</v>
      </c>
      <c r="D1457" t="s">
        <v>137</v>
      </c>
      <c r="E1457" s="9">
        <v>2</v>
      </c>
      <c r="F1457" s="9">
        <v>0</v>
      </c>
      <c r="G1457" s="9">
        <v>2</v>
      </c>
      <c r="H1457" s="9">
        <v>16</v>
      </c>
      <c r="I1457" s="9">
        <v>0.52007079124450684</v>
      </c>
      <c r="J1457" s="9">
        <v>0.52007079124450684</v>
      </c>
      <c r="K1457" s="9">
        <v>0</v>
      </c>
      <c r="L1457" s="9">
        <v>53.900783538818359</v>
      </c>
    </row>
    <row r="1458" spans="1:12" x14ac:dyDescent="0.25">
      <c r="A1458" s="5" t="str">
        <f t="shared" si="22"/>
        <v>1LCABig Creek/Ventura20217</v>
      </c>
      <c r="B1458" s="9">
        <v>1</v>
      </c>
      <c r="C1458" t="s">
        <v>130</v>
      </c>
      <c r="D1458" t="s">
        <v>137</v>
      </c>
      <c r="E1458" s="9">
        <v>2</v>
      </c>
      <c r="F1458" s="9">
        <v>0</v>
      </c>
      <c r="G1458" s="9">
        <v>2</v>
      </c>
      <c r="H1458" s="9">
        <v>17</v>
      </c>
      <c r="I1458" s="9">
        <v>0.78808057308197021</v>
      </c>
      <c r="J1458" s="9">
        <v>0.78808057308197021</v>
      </c>
      <c r="K1458" s="9">
        <v>0</v>
      </c>
      <c r="L1458" s="9">
        <v>54.191165924072266</v>
      </c>
    </row>
    <row r="1459" spans="1:12" x14ac:dyDescent="0.25">
      <c r="A1459" s="5" t="str">
        <f t="shared" si="22"/>
        <v>1LCABig Creek/Ventura20218</v>
      </c>
      <c r="B1459" s="9">
        <v>1</v>
      </c>
      <c r="C1459" t="s">
        <v>130</v>
      </c>
      <c r="D1459" t="s">
        <v>137</v>
      </c>
      <c r="E1459" s="9">
        <v>2</v>
      </c>
      <c r="F1459" s="9">
        <v>0</v>
      </c>
      <c r="G1459" s="9">
        <v>2</v>
      </c>
      <c r="H1459" s="9">
        <v>18</v>
      </c>
      <c r="I1459" s="9">
        <v>1.0856775045394897</v>
      </c>
      <c r="J1459" s="9">
        <v>1.0856775045394897</v>
      </c>
      <c r="K1459" s="9">
        <v>0</v>
      </c>
      <c r="L1459" s="9">
        <v>53.239288330078125</v>
      </c>
    </row>
    <row r="1460" spans="1:12" x14ac:dyDescent="0.25">
      <c r="A1460" s="5" t="str">
        <f t="shared" si="22"/>
        <v>1LCABig Creek/Ventura20219</v>
      </c>
      <c r="B1460" s="9">
        <v>1</v>
      </c>
      <c r="C1460" t="s">
        <v>130</v>
      </c>
      <c r="D1460" t="s">
        <v>137</v>
      </c>
      <c r="E1460" s="9">
        <v>2</v>
      </c>
      <c r="F1460" s="9">
        <v>0</v>
      </c>
      <c r="G1460" s="9">
        <v>2</v>
      </c>
      <c r="H1460" s="9">
        <v>19</v>
      </c>
      <c r="I1460" s="9">
        <v>1.217393159866333</v>
      </c>
      <c r="J1460" s="9">
        <v>1.217393159866333</v>
      </c>
      <c r="K1460" s="9">
        <v>0</v>
      </c>
      <c r="L1460" s="9">
        <v>51.008594512939453</v>
      </c>
    </row>
    <row r="1461" spans="1:12" x14ac:dyDescent="0.25">
      <c r="A1461" s="5" t="str">
        <f t="shared" si="22"/>
        <v>1LCABig Creek/Ventura20220</v>
      </c>
      <c r="B1461" s="9">
        <v>1</v>
      </c>
      <c r="C1461" t="s">
        <v>130</v>
      </c>
      <c r="D1461" t="s">
        <v>137</v>
      </c>
      <c r="E1461" s="9">
        <v>2</v>
      </c>
      <c r="F1461" s="9">
        <v>0</v>
      </c>
      <c r="G1461" s="9">
        <v>2</v>
      </c>
      <c r="H1461" s="9">
        <v>20</v>
      </c>
      <c r="I1461" s="9">
        <v>1.2331589460372925</v>
      </c>
      <c r="J1461" s="9">
        <v>1.2331589460372925</v>
      </c>
      <c r="K1461" s="9">
        <v>0</v>
      </c>
      <c r="L1461" s="9">
        <v>48.445552825927734</v>
      </c>
    </row>
    <row r="1462" spans="1:12" x14ac:dyDescent="0.25">
      <c r="A1462" s="5" t="str">
        <f t="shared" si="22"/>
        <v>1LCABig Creek/Ventura20221</v>
      </c>
      <c r="B1462" s="9">
        <v>1</v>
      </c>
      <c r="C1462" t="s">
        <v>130</v>
      </c>
      <c r="D1462" t="s">
        <v>137</v>
      </c>
      <c r="E1462" s="9">
        <v>2</v>
      </c>
      <c r="F1462" s="9">
        <v>0</v>
      </c>
      <c r="G1462" s="9">
        <v>2</v>
      </c>
      <c r="H1462" s="9">
        <v>21</v>
      </c>
      <c r="I1462" s="9">
        <v>1.2115857601165771</v>
      </c>
      <c r="J1462" s="9">
        <v>1.2115857601165771</v>
      </c>
      <c r="K1462" s="9">
        <v>0</v>
      </c>
      <c r="L1462" s="9">
        <v>46.679672241210938</v>
      </c>
    </row>
    <row r="1463" spans="1:12" x14ac:dyDescent="0.25">
      <c r="A1463" s="5" t="str">
        <f t="shared" si="22"/>
        <v>1LCABig Creek/Ventura20222</v>
      </c>
      <c r="B1463" s="9">
        <v>1</v>
      </c>
      <c r="C1463" t="s">
        <v>130</v>
      </c>
      <c r="D1463" t="s">
        <v>137</v>
      </c>
      <c r="E1463" s="9">
        <v>2</v>
      </c>
      <c r="F1463" s="9">
        <v>0</v>
      </c>
      <c r="G1463" s="9">
        <v>2</v>
      </c>
      <c r="H1463" s="9">
        <v>22</v>
      </c>
      <c r="I1463" s="9">
        <v>1.1410413980484009</v>
      </c>
      <c r="J1463" s="9">
        <v>1.1410413980484009</v>
      </c>
      <c r="K1463" s="9">
        <v>0</v>
      </c>
      <c r="L1463" s="9">
        <v>44.978794097900391</v>
      </c>
    </row>
    <row r="1464" spans="1:12" x14ac:dyDescent="0.25">
      <c r="A1464" s="5" t="str">
        <f t="shared" si="22"/>
        <v>1LCABig Creek/Ventura20223</v>
      </c>
      <c r="B1464" s="9">
        <v>1</v>
      </c>
      <c r="C1464" t="s">
        <v>130</v>
      </c>
      <c r="D1464" t="s">
        <v>137</v>
      </c>
      <c r="E1464" s="9">
        <v>2</v>
      </c>
      <c r="F1464" s="9">
        <v>0</v>
      </c>
      <c r="G1464" s="9">
        <v>2</v>
      </c>
      <c r="H1464" s="9">
        <v>23</v>
      </c>
      <c r="I1464" s="9">
        <v>1.0448029041290283</v>
      </c>
      <c r="J1464" s="9">
        <v>1.0448029041290283</v>
      </c>
      <c r="K1464" s="9">
        <v>0</v>
      </c>
      <c r="L1464" s="9">
        <v>43.413677215576172</v>
      </c>
    </row>
    <row r="1465" spans="1:12" x14ac:dyDescent="0.25">
      <c r="A1465" s="5" t="str">
        <f t="shared" si="22"/>
        <v>1LCABig Creek/Ventura20224</v>
      </c>
      <c r="B1465" s="9">
        <v>1</v>
      </c>
      <c r="C1465" t="s">
        <v>130</v>
      </c>
      <c r="D1465" t="s">
        <v>137</v>
      </c>
      <c r="E1465" s="9">
        <v>2</v>
      </c>
      <c r="F1465" s="9">
        <v>0</v>
      </c>
      <c r="G1465" s="9">
        <v>2</v>
      </c>
      <c r="H1465" s="9">
        <v>24</v>
      </c>
      <c r="I1465" s="9">
        <v>0.91044789552688599</v>
      </c>
      <c r="J1465" s="9">
        <v>0.91044789552688599</v>
      </c>
      <c r="K1465" s="9">
        <v>0</v>
      </c>
      <c r="L1465" s="9">
        <v>41.680290222167969</v>
      </c>
    </row>
    <row r="1466" spans="1:12" x14ac:dyDescent="0.25">
      <c r="A1466" s="5" t="str">
        <f t="shared" si="22"/>
        <v>1LCABig Creek/Ventura20101</v>
      </c>
      <c r="B1466" s="9">
        <v>1</v>
      </c>
      <c r="C1466" t="s">
        <v>130</v>
      </c>
      <c r="D1466" t="s">
        <v>137</v>
      </c>
      <c r="E1466" s="9">
        <v>2</v>
      </c>
      <c r="F1466" s="9">
        <v>0</v>
      </c>
      <c r="G1466" s="9">
        <v>10</v>
      </c>
      <c r="H1466" s="9">
        <v>1</v>
      </c>
      <c r="I1466" s="9">
        <v>0.76373434066772461</v>
      </c>
      <c r="J1466" s="9">
        <v>0.76373434066772461</v>
      </c>
      <c r="K1466" s="9">
        <v>0</v>
      </c>
      <c r="L1466" s="9">
        <v>47.857933044433594</v>
      </c>
    </row>
    <row r="1467" spans="1:12" x14ac:dyDescent="0.25">
      <c r="A1467" s="5" t="str">
        <f t="shared" si="22"/>
        <v>1LCABig Creek/Ventura20102</v>
      </c>
      <c r="B1467" s="9">
        <v>1</v>
      </c>
      <c r="C1467" t="s">
        <v>130</v>
      </c>
      <c r="D1467" t="s">
        <v>137</v>
      </c>
      <c r="E1467" s="9">
        <v>2</v>
      </c>
      <c r="F1467" s="9">
        <v>0</v>
      </c>
      <c r="G1467" s="9">
        <v>10</v>
      </c>
      <c r="H1467" s="9">
        <v>2</v>
      </c>
      <c r="I1467" s="9">
        <v>0.70874643325805664</v>
      </c>
      <c r="J1467" s="9">
        <v>0.70874643325805664</v>
      </c>
      <c r="K1467" s="9">
        <v>0</v>
      </c>
      <c r="L1467" s="9">
        <v>47.361289978027344</v>
      </c>
    </row>
    <row r="1468" spans="1:12" x14ac:dyDescent="0.25">
      <c r="A1468" s="5" t="str">
        <f t="shared" si="22"/>
        <v>1LCABig Creek/Ventura20103</v>
      </c>
      <c r="B1468" s="9">
        <v>1</v>
      </c>
      <c r="C1468" t="s">
        <v>130</v>
      </c>
      <c r="D1468" t="s">
        <v>137</v>
      </c>
      <c r="E1468" s="9">
        <v>2</v>
      </c>
      <c r="F1468" s="9">
        <v>0</v>
      </c>
      <c r="G1468" s="9">
        <v>10</v>
      </c>
      <c r="H1468" s="9">
        <v>3</v>
      </c>
      <c r="I1468" s="9">
        <v>0.67939901351928711</v>
      </c>
      <c r="J1468" s="9">
        <v>0.67939901351928711</v>
      </c>
      <c r="K1468" s="9">
        <v>0</v>
      </c>
      <c r="L1468" s="9">
        <v>47.301799774169922</v>
      </c>
    </row>
    <row r="1469" spans="1:12" x14ac:dyDescent="0.25">
      <c r="A1469" s="5" t="str">
        <f t="shared" si="22"/>
        <v>1LCABig Creek/Ventura20104</v>
      </c>
      <c r="B1469" s="9">
        <v>1</v>
      </c>
      <c r="C1469" t="s">
        <v>130</v>
      </c>
      <c r="D1469" t="s">
        <v>137</v>
      </c>
      <c r="E1469" s="9">
        <v>2</v>
      </c>
      <c r="F1469" s="9">
        <v>0</v>
      </c>
      <c r="G1469" s="9">
        <v>10</v>
      </c>
      <c r="H1469" s="9">
        <v>4</v>
      </c>
      <c r="I1469" s="9">
        <v>0.66877847909927368</v>
      </c>
      <c r="J1469" s="9">
        <v>0.66877847909927368</v>
      </c>
      <c r="K1469" s="9">
        <v>0</v>
      </c>
      <c r="L1469" s="9">
        <v>47.598213195800781</v>
      </c>
    </row>
    <row r="1470" spans="1:12" x14ac:dyDescent="0.25">
      <c r="A1470" s="5" t="str">
        <f t="shared" si="22"/>
        <v>1LCABig Creek/Ventura20105</v>
      </c>
      <c r="B1470" s="9">
        <v>1</v>
      </c>
      <c r="C1470" t="s">
        <v>130</v>
      </c>
      <c r="D1470" t="s">
        <v>137</v>
      </c>
      <c r="E1470" s="9">
        <v>2</v>
      </c>
      <c r="F1470" s="9">
        <v>0</v>
      </c>
      <c r="G1470" s="9">
        <v>10</v>
      </c>
      <c r="H1470" s="9">
        <v>5</v>
      </c>
      <c r="I1470" s="9">
        <v>0.68573522567749023</v>
      </c>
      <c r="J1470" s="9">
        <v>0.68573522567749023</v>
      </c>
      <c r="K1470" s="9">
        <v>0</v>
      </c>
      <c r="L1470" s="9">
        <v>47.40032958984375</v>
      </c>
    </row>
    <row r="1471" spans="1:12" x14ac:dyDescent="0.25">
      <c r="A1471" s="5" t="str">
        <f t="shared" si="22"/>
        <v>1LCABig Creek/Ventura20106</v>
      </c>
      <c r="B1471" s="9">
        <v>1</v>
      </c>
      <c r="C1471" t="s">
        <v>130</v>
      </c>
      <c r="D1471" t="s">
        <v>137</v>
      </c>
      <c r="E1471" s="9">
        <v>2</v>
      </c>
      <c r="F1471" s="9">
        <v>0</v>
      </c>
      <c r="G1471" s="9">
        <v>10</v>
      </c>
      <c r="H1471" s="9">
        <v>6</v>
      </c>
      <c r="I1471" s="9">
        <v>0.74152952432632446</v>
      </c>
      <c r="J1471" s="9">
        <v>0.74152952432632446</v>
      </c>
      <c r="K1471" s="9">
        <v>0</v>
      </c>
      <c r="L1471" s="9">
        <v>47.278713226318359</v>
      </c>
    </row>
    <row r="1472" spans="1:12" x14ac:dyDescent="0.25">
      <c r="A1472" s="5" t="str">
        <f t="shared" si="22"/>
        <v>1LCABig Creek/Ventura20107</v>
      </c>
      <c r="B1472" s="9">
        <v>1</v>
      </c>
      <c r="C1472" t="s">
        <v>130</v>
      </c>
      <c r="D1472" t="s">
        <v>137</v>
      </c>
      <c r="E1472" s="9">
        <v>2</v>
      </c>
      <c r="F1472" s="9">
        <v>0</v>
      </c>
      <c r="G1472" s="9">
        <v>10</v>
      </c>
      <c r="H1472" s="9">
        <v>7</v>
      </c>
      <c r="I1472" s="9">
        <v>0.84036797285079956</v>
      </c>
      <c r="J1472" s="9">
        <v>0.84036797285079956</v>
      </c>
      <c r="K1472" s="9">
        <v>0</v>
      </c>
      <c r="L1472" s="9">
        <v>47.194168090820313</v>
      </c>
    </row>
    <row r="1473" spans="1:12" x14ac:dyDescent="0.25">
      <c r="A1473" s="5" t="str">
        <f t="shared" si="22"/>
        <v>1LCABig Creek/Ventura20108</v>
      </c>
      <c r="B1473" s="9">
        <v>1</v>
      </c>
      <c r="C1473" t="s">
        <v>130</v>
      </c>
      <c r="D1473" t="s">
        <v>137</v>
      </c>
      <c r="E1473" s="9">
        <v>2</v>
      </c>
      <c r="F1473" s="9">
        <v>0</v>
      </c>
      <c r="G1473" s="9">
        <v>10</v>
      </c>
      <c r="H1473" s="9">
        <v>8</v>
      </c>
      <c r="I1473" s="9">
        <v>0.81112313270568848</v>
      </c>
      <c r="J1473" s="9">
        <v>0.81112313270568848</v>
      </c>
      <c r="K1473" s="9">
        <v>0</v>
      </c>
      <c r="L1473" s="9">
        <v>46.789798736572266</v>
      </c>
    </row>
    <row r="1474" spans="1:12" x14ac:dyDescent="0.25">
      <c r="A1474" s="5" t="str">
        <f t="shared" si="22"/>
        <v>1LCABig Creek/Ventura20109</v>
      </c>
      <c r="B1474" s="9">
        <v>1</v>
      </c>
      <c r="C1474" t="s">
        <v>130</v>
      </c>
      <c r="D1474" t="s">
        <v>137</v>
      </c>
      <c r="E1474" s="9">
        <v>2</v>
      </c>
      <c r="F1474" s="9">
        <v>0</v>
      </c>
      <c r="G1474" s="9">
        <v>10</v>
      </c>
      <c r="H1474" s="9">
        <v>9</v>
      </c>
      <c r="I1474" s="9">
        <v>0.58180052042007446</v>
      </c>
      <c r="J1474" s="9">
        <v>0.58180052042007446</v>
      </c>
      <c r="K1474" s="9">
        <v>0</v>
      </c>
      <c r="L1474" s="9">
        <v>46.379215240478516</v>
      </c>
    </row>
    <row r="1475" spans="1:12" x14ac:dyDescent="0.25">
      <c r="A1475" s="5" t="str">
        <f t="shared" ref="A1475:A1538" si="23">B1475&amp;C1475&amp;D1475&amp;E1475&amp;F1475&amp;G1475&amp;H1475</f>
        <v>1LCABig Creek/Ventura201010</v>
      </c>
      <c r="B1475" s="9">
        <v>1</v>
      </c>
      <c r="C1475" t="s">
        <v>130</v>
      </c>
      <c r="D1475" t="s">
        <v>137</v>
      </c>
      <c r="E1475" s="9">
        <v>2</v>
      </c>
      <c r="F1475" s="9">
        <v>0</v>
      </c>
      <c r="G1475" s="9">
        <v>10</v>
      </c>
      <c r="H1475" s="9">
        <v>10</v>
      </c>
      <c r="I1475" s="9">
        <v>0.37476184964179993</v>
      </c>
      <c r="J1475" s="9">
        <v>0.37476184964179993</v>
      </c>
      <c r="K1475" s="9">
        <v>0</v>
      </c>
      <c r="L1475" s="9">
        <v>47.404273986816406</v>
      </c>
    </row>
    <row r="1476" spans="1:12" x14ac:dyDescent="0.25">
      <c r="A1476" s="5" t="str">
        <f t="shared" si="23"/>
        <v>1LCABig Creek/Ventura201011</v>
      </c>
      <c r="B1476" s="9">
        <v>1</v>
      </c>
      <c r="C1476" t="s">
        <v>130</v>
      </c>
      <c r="D1476" t="s">
        <v>137</v>
      </c>
      <c r="E1476" s="9">
        <v>2</v>
      </c>
      <c r="F1476" s="9">
        <v>0</v>
      </c>
      <c r="G1476" s="9">
        <v>10</v>
      </c>
      <c r="H1476" s="9">
        <v>11</v>
      </c>
      <c r="I1476" s="9">
        <v>0.20532801747322083</v>
      </c>
      <c r="J1476" s="9">
        <v>0.20532801747322083</v>
      </c>
      <c r="K1476" s="9">
        <v>0</v>
      </c>
      <c r="L1476" s="9">
        <v>48.796146392822266</v>
      </c>
    </row>
    <row r="1477" spans="1:12" x14ac:dyDescent="0.25">
      <c r="A1477" s="5" t="str">
        <f t="shared" si="23"/>
        <v>1LCABig Creek/Ventura201012</v>
      </c>
      <c r="B1477" s="9">
        <v>1</v>
      </c>
      <c r="C1477" t="s">
        <v>130</v>
      </c>
      <c r="D1477" t="s">
        <v>137</v>
      </c>
      <c r="E1477" s="9">
        <v>2</v>
      </c>
      <c r="F1477" s="9">
        <v>0</v>
      </c>
      <c r="G1477" s="9">
        <v>10</v>
      </c>
      <c r="H1477" s="9">
        <v>12</v>
      </c>
      <c r="I1477" s="9">
        <v>0.10558352619409561</v>
      </c>
      <c r="J1477" s="9">
        <v>0.10558352619409561</v>
      </c>
      <c r="K1477" s="9">
        <v>0</v>
      </c>
      <c r="L1477" s="9">
        <v>49.916275024414063</v>
      </c>
    </row>
    <row r="1478" spans="1:12" x14ac:dyDescent="0.25">
      <c r="A1478" s="5" t="str">
        <f t="shared" si="23"/>
        <v>1LCABig Creek/Ventura201013</v>
      </c>
      <c r="B1478" s="9">
        <v>1</v>
      </c>
      <c r="C1478" t="s">
        <v>130</v>
      </c>
      <c r="D1478" t="s">
        <v>137</v>
      </c>
      <c r="E1478" s="9">
        <v>2</v>
      </c>
      <c r="F1478" s="9">
        <v>0</v>
      </c>
      <c r="G1478" s="9">
        <v>10</v>
      </c>
      <c r="H1478" s="9">
        <v>13</v>
      </c>
      <c r="I1478" s="9">
        <v>7.363070547580719E-2</v>
      </c>
      <c r="J1478" s="9">
        <v>7.363070547580719E-2</v>
      </c>
      <c r="K1478" s="9">
        <v>0</v>
      </c>
      <c r="L1478" s="9">
        <v>50.922328948974609</v>
      </c>
    </row>
    <row r="1479" spans="1:12" x14ac:dyDescent="0.25">
      <c r="A1479" s="5" t="str">
        <f t="shared" si="23"/>
        <v>1LCABig Creek/Ventura201014</v>
      </c>
      <c r="B1479" s="9">
        <v>1</v>
      </c>
      <c r="C1479" t="s">
        <v>130</v>
      </c>
      <c r="D1479" t="s">
        <v>137</v>
      </c>
      <c r="E1479" s="9">
        <v>2</v>
      </c>
      <c r="F1479" s="9">
        <v>0</v>
      </c>
      <c r="G1479" s="9">
        <v>10</v>
      </c>
      <c r="H1479" s="9">
        <v>14</v>
      </c>
      <c r="I1479" s="9">
        <v>0.11544469743967056</v>
      </c>
      <c r="J1479" s="9">
        <v>0.11544469743967056</v>
      </c>
      <c r="K1479" s="9">
        <v>0</v>
      </c>
      <c r="L1479" s="9">
        <v>51.610622406005859</v>
      </c>
    </row>
    <row r="1480" spans="1:12" x14ac:dyDescent="0.25">
      <c r="A1480" s="5" t="str">
        <f t="shared" si="23"/>
        <v>1LCABig Creek/Ventura201015</v>
      </c>
      <c r="B1480" s="9">
        <v>1</v>
      </c>
      <c r="C1480" t="s">
        <v>130</v>
      </c>
      <c r="D1480" t="s">
        <v>137</v>
      </c>
      <c r="E1480" s="9">
        <v>2</v>
      </c>
      <c r="F1480" s="9">
        <v>0</v>
      </c>
      <c r="G1480" s="9">
        <v>10</v>
      </c>
      <c r="H1480" s="9">
        <v>15</v>
      </c>
      <c r="I1480" s="9">
        <v>0.23130354285240173</v>
      </c>
      <c r="J1480" s="9">
        <v>0.23130354285240173</v>
      </c>
      <c r="K1480" s="9">
        <v>0</v>
      </c>
      <c r="L1480" s="9">
        <v>52.049266815185547</v>
      </c>
    </row>
    <row r="1481" spans="1:12" x14ac:dyDescent="0.25">
      <c r="A1481" s="5" t="str">
        <f t="shared" si="23"/>
        <v>1LCABig Creek/Ventura201016</v>
      </c>
      <c r="B1481" s="9">
        <v>1</v>
      </c>
      <c r="C1481" t="s">
        <v>130</v>
      </c>
      <c r="D1481" t="s">
        <v>137</v>
      </c>
      <c r="E1481" s="9">
        <v>2</v>
      </c>
      <c r="F1481" s="9">
        <v>0</v>
      </c>
      <c r="G1481" s="9">
        <v>10</v>
      </c>
      <c r="H1481" s="9">
        <v>16</v>
      </c>
      <c r="I1481" s="9">
        <v>0.41713577508926392</v>
      </c>
      <c r="J1481" s="9">
        <v>0.41713577508926392</v>
      </c>
      <c r="K1481" s="9">
        <v>0</v>
      </c>
      <c r="L1481" s="9">
        <v>52.597934722900391</v>
      </c>
    </row>
    <row r="1482" spans="1:12" x14ac:dyDescent="0.25">
      <c r="A1482" s="5" t="str">
        <f t="shared" si="23"/>
        <v>1LCABig Creek/Ventura201017</v>
      </c>
      <c r="B1482" s="9">
        <v>1</v>
      </c>
      <c r="C1482" t="s">
        <v>130</v>
      </c>
      <c r="D1482" t="s">
        <v>137</v>
      </c>
      <c r="E1482" s="9">
        <v>2</v>
      </c>
      <c r="F1482" s="9">
        <v>0</v>
      </c>
      <c r="G1482" s="9">
        <v>10</v>
      </c>
      <c r="H1482" s="9">
        <v>17</v>
      </c>
      <c r="I1482" s="9">
        <v>0.67422419786453247</v>
      </c>
      <c r="J1482" s="9">
        <v>0.67422419786453247</v>
      </c>
      <c r="K1482" s="9">
        <v>0</v>
      </c>
      <c r="L1482" s="9">
        <v>52.976154327392578</v>
      </c>
    </row>
    <row r="1483" spans="1:12" x14ac:dyDescent="0.25">
      <c r="A1483" s="5" t="str">
        <f t="shared" si="23"/>
        <v>1LCABig Creek/Ventura201018</v>
      </c>
      <c r="B1483" s="9">
        <v>1</v>
      </c>
      <c r="C1483" t="s">
        <v>130</v>
      </c>
      <c r="D1483" t="s">
        <v>137</v>
      </c>
      <c r="E1483" s="9">
        <v>2</v>
      </c>
      <c r="F1483" s="9">
        <v>0</v>
      </c>
      <c r="G1483" s="9">
        <v>10</v>
      </c>
      <c r="H1483" s="9">
        <v>18</v>
      </c>
      <c r="I1483" s="9">
        <v>0.97102886438369751</v>
      </c>
      <c r="J1483" s="9">
        <v>0.97102886438369751</v>
      </c>
      <c r="K1483" s="9">
        <v>0</v>
      </c>
      <c r="L1483" s="9">
        <v>52.708011627197266</v>
      </c>
    </row>
    <row r="1484" spans="1:12" x14ac:dyDescent="0.25">
      <c r="A1484" s="5" t="str">
        <f t="shared" si="23"/>
        <v>1LCABig Creek/Ventura201019</v>
      </c>
      <c r="B1484" s="9">
        <v>1</v>
      </c>
      <c r="C1484" t="s">
        <v>130</v>
      </c>
      <c r="D1484" t="s">
        <v>137</v>
      </c>
      <c r="E1484" s="9">
        <v>2</v>
      </c>
      <c r="F1484" s="9">
        <v>0</v>
      </c>
      <c r="G1484" s="9">
        <v>10</v>
      </c>
      <c r="H1484" s="9">
        <v>19</v>
      </c>
      <c r="I1484" s="9">
        <v>1.1216026544570923</v>
      </c>
      <c r="J1484" s="9">
        <v>1.1216026544570923</v>
      </c>
      <c r="K1484" s="9">
        <v>0</v>
      </c>
      <c r="L1484" s="9">
        <v>51.709949493408203</v>
      </c>
    </row>
    <row r="1485" spans="1:12" x14ac:dyDescent="0.25">
      <c r="A1485" s="5" t="str">
        <f t="shared" si="23"/>
        <v>1LCABig Creek/Ventura201020</v>
      </c>
      <c r="B1485" s="9">
        <v>1</v>
      </c>
      <c r="C1485" t="s">
        <v>130</v>
      </c>
      <c r="D1485" t="s">
        <v>137</v>
      </c>
      <c r="E1485" s="9">
        <v>2</v>
      </c>
      <c r="F1485" s="9">
        <v>0</v>
      </c>
      <c r="G1485" s="9">
        <v>10</v>
      </c>
      <c r="H1485" s="9">
        <v>20</v>
      </c>
      <c r="I1485" s="9">
        <v>1.160656213760376</v>
      </c>
      <c r="J1485" s="9">
        <v>1.160656213760376</v>
      </c>
      <c r="K1485" s="9">
        <v>0</v>
      </c>
      <c r="L1485" s="9">
        <v>50.810523986816406</v>
      </c>
    </row>
    <row r="1486" spans="1:12" x14ac:dyDescent="0.25">
      <c r="A1486" s="5" t="str">
        <f t="shared" si="23"/>
        <v>1LCABig Creek/Ventura201021</v>
      </c>
      <c r="B1486" s="9">
        <v>1</v>
      </c>
      <c r="C1486" t="s">
        <v>130</v>
      </c>
      <c r="D1486" t="s">
        <v>137</v>
      </c>
      <c r="E1486" s="9">
        <v>2</v>
      </c>
      <c r="F1486" s="9">
        <v>0</v>
      </c>
      <c r="G1486" s="9">
        <v>10</v>
      </c>
      <c r="H1486" s="9">
        <v>21</v>
      </c>
      <c r="I1486" s="9">
        <v>1.1516835689544678</v>
      </c>
      <c r="J1486" s="9">
        <v>1.1516835689544678</v>
      </c>
      <c r="K1486" s="9">
        <v>0</v>
      </c>
      <c r="L1486" s="9">
        <v>50.166667938232422</v>
      </c>
    </row>
    <row r="1487" spans="1:12" x14ac:dyDescent="0.25">
      <c r="A1487" s="5" t="str">
        <f t="shared" si="23"/>
        <v>1LCABig Creek/Ventura201022</v>
      </c>
      <c r="B1487" s="9">
        <v>1</v>
      </c>
      <c r="C1487" t="s">
        <v>130</v>
      </c>
      <c r="D1487" t="s">
        <v>137</v>
      </c>
      <c r="E1487" s="9">
        <v>2</v>
      </c>
      <c r="F1487" s="9">
        <v>0</v>
      </c>
      <c r="G1487" s="9">
        <v>10</v>
      </c>
      <c r="H1487" s="9">
        <v>22</v>
      </c>
      <c r="I1487" s="9">
        <v>1.0835907459259033</v>
      </c>
      <c r="J1487" s="9">
        <v>1.0835907459259033</v>
      </c>
      <c r="K1487" s="9">
        <v>0</v>
      </c>
      <c r="L1487" s="9">
        <v>49.402935028076172</v>
      </c>
    </row>
    <row r="1488" spans="1:12" x14ac:dyDescent="0.25">
      <c r="A1488" s="5" t="str">
        <f t="shared" si="23"/>
        <v>1LCABig Creek/Ventura201023</v>
      </c>
      <c r="B1488" s="9">
        <v>1</v>
      </c>
      <c r="C1488" t="s">
        <v>130</v>
      </c>
      <c r="D1488" t="s">
        <v>137</v>
      </c>
      <c r="E1488" s="9">
        <v>2</v>
      </c>
      <c r="F1488" s="9">
        <v>0</v>
      </c>
      <c r="G1488" s="9">
        <v>10</v>
      </c>
      <c r="H1488" s="9">
        <v>23</v>
      </c>
      <c r="I1488" s="9">
        <v>0.98852843046188354</v>
      </c>
      <c r="J1488" s="9">
        <v>0.98852843046188354</v>
      </c>
      <c r="K1488" s="9">
        <v>0</v>
      </c>
      <c r="L1488" s="9">
        <v>48.636325836181641</v>
      </c>
    </row>
    <row r="1489" spans="1:12" x14ac:dyDescent="0.25">
      <c r="A1489" s="5" t="str">
        <f t="shared" si="23"/>
        <v>1LCABig Creek/Ventura201024</v>
      </c>
      <c r="B1489" s="9">
        <v>1</v>
      </c>
      <c r="C1489" t="s">
        <v>130</v>
      </c>
      <c r="D1489" t="s">
        <v>137</v>
      </c>
      <c r="E1489" s="9">
        <v>2</v>
      </c>
      <c r="F1489" s="9">
        <v>0</v>
      </c>
      <c r="G1489" s="9">
        <v>10</v>
      </c>
      <c r="H1489" s="9">
        <v>24</v>
      </c>
      <c r="I1489" s="9">
        <v>0.8588598370552063</v>
      </c>
      <c r="J1489" s="9">
        <v>0.8588598370552063</v>
      </c>
      <c r="K1489" s="9">
        <v>0</v>
      </c>
      <c r="L1489" s="9">
        <v>47.531627655029297</v>
      </c>
    </row>
    <row r="1490" spans="1:12" x14ac:dyDescent="0.25">
      <c r="A1490" s="5" t="str">
        <f t="shared" si="23"/>
        <v>1LCABig Creek/Ventura2121</v>
      </c>
      <c r="B1490" s="9">
        <v>1</v>
      </c>
      <c r="C1490" t="s">
        <v>130</v>
      </c>
      <c r="D1490" t="s">
        <v>137</v>
      </c>
      <c r="E1490" s="9">
        <v>2</v>
      </c>
      <c r="F1490" s="9">
        <v>1</v>
      </c>
      <c r="G1490" s="9">
        <v>2</v>
      </c>
      <c r="H1490" s="9">
        <v>1</v>
      </c>
      <c r="I1490" s="9">
        <v>0.80199694633483887</v>
      </c>
      <c r="J1490" s="9">
        <v>0.80199694633483887</v>
      </c>
      <c r="K1490" s="9">
        <v>0</v>
      </c>
      <c r="L1490" s="9">
        <v>40.589817047119141</v>
      </c>
    </row>
    <row r="1491" spans="1:12" x14ac:dyDescent="0.25">
      <c r="A1491" s="5" t="str">
        <f t="shared" si="23"/>
        <v>1LCABig Creek/Ventura2122</v>
      </c>
      <c r="B1491" s="9">
        <v>1</v>
      </c>
      <c r="C1491" t="s">
        <v>130</v>
      </c>
      <c r="D1491" t="s">
        <v>137</v>
      </c>
      <c r="E1491" s="9">
        <v>2</v>
      </c>
      <c r="F1491" s="9">
        <v>1</v>
      </c>
      <c r="G1491" s="9">
        <v>2</v>
      </c>
      <c r="H1491" s="9">
        <v>2</v>
      </c>
      <c r="I1491" s="9">
        <v>0.74700140953063965</v>
      </c>
      <c r="J1491" s="9">
        <v>0.74700140953063965</v>
      </c>
      <c r="K1491" s="9">
        <v>0</v>
      </c>
      <c r="L1491" s="9">
        <v>40.017223358154297</v>
      </c>
    </row>
    <row r="1492" spans="1:12" x14ac:dyDescent="0.25">
      <c r="A1492" s="5" t="str">
        <f t="shared" si="23"/>
        <v>1LCABig Creek/Ventura2123</v>
      </c>
      <c r="B1492" s="9">
        <v>1</v>
      </c>
      <c r="C1492" t="s">
        <v>130</v>
      </c>
      <c r="D1492" t="s">
        <v>137</v>
      </c>
      <c r="E1492" s="9">
        <v>2</v>
      </c>
      <c r="F1492" s="9">
        <v>1</v>
      </c>
      <c r="G1492" s="9">
        <v>2</v>
      </c>
      <c r="H1492" s="9">
        <v>3</v>
      </c>
      <c r="I1492" s="9">
        <v>0.71894150972366333</v>
      </c>
      <c r="J1492" s="9">
        <v>0.71894150972366333</v>
      </c>
      <c r="K1492" s="9">
        <v>0</v>
      </c>
      <c r="L1492" s="9">
        <v>39.339168548583984</v>
      </c>
    </row>
    <row r="1493" spans="1:12" x14ac:dyDescent="0.25">
      <c r="A1493" s="5" t="str">
        <f t="shared" si="23"/>
        <v>1LCABig Creek/Ventura2124</v>
      </c>
      <c r="B1493" s="9">
        <v>1</v>
      </c>
      <c r="C1493" t="s">
        <v>130</v>
      </c>
      <c r="D1493" t="s">
        <v>137</v>
      </c>
      <c r="E1493" s="9">
        <v>2</v>
      </c>
      <c r="F1493" s="9">
        <v>1</v>
      </c>
      <c r="G1493" s="9">
        <v>2</v>
      </c>
      <c r="H1493" s="9">
        <v>4</v>
      </c>
      <c r="I1493" s="9">
        <v>0.7111324667930603</v>
      </c>
      <c r="J1493" s="9">
        <v>0.7111324667930603</v>
      </c>
      <c r="K1493" s="9">
        <v>0</v>
      </c>
      <c r="L1493" s="9">
        <v>38.520729064941406</v>
      </c>
    </row>
    <row r="1494" spans="1:12" x14ac:dyDescent="0.25">
      <c r="A1494" s="5" t="str">
        <f t="shared" si="23"/>
        <v>1LCABig Creek/Ventura2125</v>
      </c>
      <c r="B1494" s="9">
        <v>1</v>
      </c>
      <c r="C1494" t="s">
        <v>130</v>
      </c>
      <c r="D1494" t="s">
        <v>137</v>
      </c>
      <c r="E1494" s="9">
        <v>2</v>
      </c>
      <c r="F1494" s="9">
        <v>1</v>
      </c>
      <c r="G1494" s="9">
        <v>2</v>
      </c>
      <c r="H1494" s="9">
        <v>5</v>
      </c>
      <c r="I1494" s="9">
        <v>0.73213756084442139</v>
      </c>
      <c r="J1494" s="9">
        <v>0.73213756084442139</v>
      </c>
      <c r="K1494" s="9">
        <v>0</v>
      </c>
      <c r="L1494" s="9">
        <v>37.964271545410156</v>
      </c>
    </row>
    <row r="1495" spans="1:12" x14ac:dyDescent="0.25">
      <c r="A1495" s="5" t="str">
        <f t="shared" si="23"/>
        <v>1LCABig Creek/Ventura2126</v>
      </c>
      <c r="B1495" s="9">
        <v>1</v>
      </c>
      <c r="C1495" t="s">
        <v>130</v>
      </c>
      <c r="D1495" t="s">
        <v>137</v>
      </c>
      <c r="E1495" s="9">
        <v>2</v>
      </c>
      <c r="F1495" s="9">
        <v>1</v>
      </c>
      <c r="G1495" s="9">
        <v>2</v>
      </c>
      <c r="H1495" s="9">
        <v>6</v>
      </c>
      <c r="I1495" s="9">
        <v>0.79157161712646484</v>
      </c>
      <c r="J1495" s="9">
        <v>0.79157161712646484</v>
      </c>
      <c r="K1495" s="9">
        <v>0</v>
      </c>
      <c r="L1495" s="9">
        <v>37.874336242675781</v>
      </c>
    </row>
    <row r="1496" spans="1:12" x14ac:dyDescent="0.25">
      <c r="A1496" s="5" t="str">
        <f t="shared" si="23"/>
        <v>1LCABig Creek/Ventura2127</v>
      </c>
      <c r="B1496" s="9">
        <v>1</v>
      </c>
      <c r="C1496" t="s">
        <v>130</v>
      </c>
      <c r="D1496" t="s">
        <v>137</v>
      </c>
      <c r="E1496" s="9">
        <v>2</v>
      </c>
      <c r="F1496" s="9">
        <v>1</v>
      </c>
      <c r="G1496" s="9">
        <v>2</v>
      </c>
      <c r="H1496" s="9">
        <v>7</v>
      </c>
      <c r="I1496" s="9">
        <v>0.89444369077682495</v>
      </c>
      <c r="J1496" s="9">
        <v>0.89444369077682495</v>
      </c>
      <c r="K1496" s="9">
        <v>0</v>
      </c>
      <c r="L1496" s="9">
        <v>38.182315826416016</v>
      </c>
    </row>
    <row r="1497" spans="1:12" x14ac:dyDescent="0.25">
      <c r="A1497" s="5" t="str">
        <f t="shared" si="23"/>
        <v>1LCABig Creek/Ventura2128</v>
      </c>
      <c r="B1497" s="9">
        <v>1</v>
      </c>
      <c r="C1497" t="s">
        <v>130</v>
      </c>
      <c r="D1497" t="s">
        <v>137</v>
      </c>
      <c r="E1497" s="9">
        <v>2</v>
      </c>
      <c r="F1497" s="9">
        <v>1</v>
      </c>
      <c r="G1497" s="9">
        <v>2</v>
      </c>
      <c r="H1497" s="9">
        <v>8</v>
      </c>
      <c r="I1497" s="9">
        <v>0.86998951435089111</v>
      </c>
      <c r="J1497" s="9">
        <v>0.86998951435089111</v>
      </c>
      <c r="K1497" s="9">
        <v>0</v>
      </c>
      <c r="L1497" s="9">
        <v>38.801258087158203</v>
      </c>
    </row>
    <row r="1498" spans="1:12" x14ac:dyDescent="0.25">
      <c r="A1498" s="5" t="str">
        <f t="shared" si="23"/>
        <v>1LCABig Creek/Ventura2129</v>
      </c>
      <c r="B1498" s="9">
        <v>1</v>
      </c>
      <c r="C1498" t="s">
        <v>130</v>
      </c>
      <c r="D1498" t="s">
        <v>137</v>
      </c>
      <c r="E1498" s="9">
        <v>2</v>
      </c>
      <c r="F1498" s="9">
        <v>1</v>
      </c>
      <c r="G1498" s="9">
        <v>2</v>
      </c>
      <c r="H1498" s="9">
        <v>9</v>
      </c>
      <c r="I1498" s="9">
        <v>0.63598233461380005</v>
      </c>
      <c r="J1498" s="9">
        <v>0.63598233461380005</v>
      </c>
      <c r="K1498" s="9">
        <v>0</v>
      </c>
      <c r="L1498" s="9">
        <v>40.158008575439453</v>
      </c>
    </row>
    <row r="1499" spans="1:12" x14ac:dyDescent="0.25">
      <c r="A1499" s="5" t="str">
        <f t="shared" si="23"/>
        <v>1LCABig Creek/Ventura21210</v>
      </c>
      <c r="B1499" s="9">
        <v>1</v>
      </c>
      <c r="C1499" t="s">
        <v>130</v>
      </c>
      <c r="D1499" t="s">
        <v>137</v>
      </c>
      <c r="E1499" s="9">
        <v>2</v>
      </c>
      <c r="F1499" s="9">
        <v>1</v>
      </c>
      <c r="G1499" s="9">
        <v>2</v>
      </c>
      <c r="H1499" s="9">
        <v>10</v>
      </c>
      <c r="I1499" s="9">
        <v>0.4267672598361969</v>
      </c>
      <c r="J1499" s="9">
        <v>0.4267672598361969</v>
      </c>
      <c r="K1499" s="9">
        <v>0</v>
      </c>
      <c r="L1499" s="9">
        <v>42.597930908203125</v>
      </c>
    </row>
    <row r="1500" spans="1:12" x14ac:dyDescent="0.25">
      <c r="A1500" s="5" t="str">
        <f t="shared" si="23"/>
        <v>1LCABig Creek/Ventura21211</v>
      </c>
      <c r="B1500" s="9">
        <v>1</v>
      </c>
      <c r="C1500" t="s">
        <v>130</v>
      </c>
      <c r="D1500" t="s">
        <v>137</v>
      </c>
      <c r="E1500" s="9">
        <v>2</v>
      </c>
      <c r="F1500" s="9">
        <v>1</v>
      </c>
      <c r="G1500" s="9">
        <v>2</v>
      </c>
      <c r="H1500" s="9">
        <v>11</v>
      </c>
      <c r="I1500" s="9">
        <v>0.25942352414131165</v>
      </c>
      <c r="J1500" s="9">
        <v>0.25942352414131165</v>
      </c>
      <c r="K1500" s="9">
        <v>0</v>
      </c>
      <c r="L1500" s="9">
        <v>45.4420166015625</v>
      </c>
    </row>
    <row r="1501" spans="1:12" x14ac:dyDescent="0.25">
      <c r="A1501" s="5" t="str">
        <f t="shared" si="23"/>
        <v>1LCABig Creek/Ventura21212</v>
      </c>
      <c r="B1501" s="9">
        <v>1</v>
      </c>
      <c r="C1501" t="s">
        <v>130</v>
      </c>
      <c r="D1501" t="s">
        <v>137</v>
      </c>
      <c r="E1501" s="9">
        <v>2</v>
      </c>
      <c r="F1501" s="9">
        <v>1</v>
      </c>
      <c r="G1501" s="9">
        <v>2</v>
      </c>
      <c r="H1501" s="9">
        <v>12</v>
      </c>
      <c r="I1501" s="9">
        <v>0.16542001068592072</v>
      </c>
      <c r="J1501" s="9">
        <v>0.16542001068592072</v>
      </c>
      <c r="K1501" s="9">
        <v>0</v>
      </c>
      <c r="L1501" s="9">
        <v>48.100780487060547</v>
      </c>
    </row>
    <row r="1502" spans="1:12" x14ac:dyDescent="0.25">
      <c r="A1502" s="5" t="str">
        <f t="shared" si="23"/>
        <v>1LCABig Creek/Ventura21213</v>
      </c>
      <c r="B1502" s="9">
        <v>1</v>
      </c>
      <c r="C1502" t="s">
        <v>130</v>
      </c>
      <c r="D1502" t="s">
        <v>137</v>
      </c>
      <c r="E1502" s="9">
        <v>2</v>
      </c>
      <c r="F1502" s="9">
        <v>1</v>
      </c>
      <c r="G1502" s="9">
        <v>2</v>
      </c>
      <c r="H1502" s="9">
        <v>13</v>
      </c>
      <c r="I1502" s="9">
        <v>0.13252031803131104</v>
      </c>
      <c r="J1502" s="9">
        <v>0.13252031803131104</v>
      </c>
      <c r="K1502" s="9">
        <v>0</v>
      </c>
      <c r="L1502" s="9">
        <v>50.479774475097656</v>
      </c>
    </row>
    <row r="1503" spans="1:12" x14ac:dyDescent="0.25">
      <c r="A1503" s="5" t="str">
        <f t="shared" si="23"/>
        <v>1LCABig Creek/Ventura21214</v>
      </c>
      <c r="B1503" s="9">
        <v>1</v>
      </c>
      <c r="C1503" t="s">
        <v>130</v>
      </c>
      <c r="D1503" t="s">
        <v>137</v>
      </c>
      <c r="E1503" s="9">
        <v>2</v>
      </c>
      <c r="F1503" s="9">
        <v>1</v>
      </c>
      <c r="G1503" s="9">
        <v>2</v>
      </c>
      <c r="H1503" s="9">
        <v>14</v>
      </c>
      <c r="I1503" s="9">
        <v>0.18104358017444611</v>
      </c>
      <c r="J1503" s="9">
        <v>0.18104358017444611</v>
      </c>
      <c r="K1503" s="9">
        <v>0</v>
      </c>
      <c r="L1503" s="9">
        <v>52.058250427246094</v>
      </c>
    </row>
    <row r="1504" spans="1:12" x14ac:dyDescent="0.25">
      <c r="A1504" s="5" t="str">
        <f t="shared" si="23"/>
        <v>1LCABig Creek/Ventura21215</v>
      </c>
      <c r="B1504" s="9">
        <v>1</v>
      </c>
      <c r="C1504" t="s">
        <v>130</v>
      </c>
      <c r="D1504" t="s">
        <v>137</v>
      </c>
      <c r="E1504" s="9">
        <v>2</v>
      </c>
      <c r="F1504" s="9">
        <v>1</v>
      </c>
      <c r="G1504" s="9">
        <v>2</v>
      </c>
      <c r="H1504" s="9">
        <v>15</v>
      </c>
      <c r="I1504" s="9">
        <v>0.30575224757194519</v>
      </c>
      <c r="J1504" s="9">
        <v>0.30575224757194519</v>
      </c>
      <c r="K1504" s="9">
        <v>0</v>
      </c>
      <c r="L1504" s="9">
        <v>53.173080444335938</v>
      </c>
    </row>
    <row r="1505" spans="1:12" x14ac:dyDescent="0.25">
      <c r="A1505" s="5" t="str">
        <f t="shared" si="23"/>
        <v>1LCABig Creek/Ventura21216</v>
      </c>
      <c r="B1505" s="9">
        <v>1</v>
      </c>
      <c r="C1505" t="s">
        <v>130</v>
      </c>
      <c r="D1505" t="s">
        <v>137</v>
      </c>
      <c r="E1505" s="9">
        <v>2</v>
      </c>
      <c r="F1505" s="9">
        <v>1</v>
      </c>
      <c r="G1505" s="9">
        <v>2</v>
      </c>
      <c r="H1505" s="9">
        <v>16</v>
      </c>
      <c r="I1505" s="9">
        <v>0.50245940685272217</v>
      </c>
      <c r="J1505" s="9">
        <v>0.50245940685272217</v>
      </c>
      <c r="K1505" s="9">
        <v>0</v>
      </c>
      <c r="L1505" s="9">
        <v>54.028915405273438</v>
      </c>
    </row>
    <row r="1506" spans="1:12" x14ac:dyDescent="0.25">
      <c r="A1506" s="5" t="str">
        <f t="shared" si="23"/>
        <v>1LCABig Creek/Ventura21217</v>
      </c>
      <c r="B1506" s="9">
        <v>1</v>
      </c>
      <c r="C1506" t="s">
        <v>130</v>
      </c>
      <c r="D1506" t="s">
        <v>137</v>
      </c>
      <c r="E1506" s="9">
        <v>2</v>
      </c>
      <c r="F1506" s="9">
        <v>1</v>
      </c>
      <c r="G1506" s="9">
        <v>2</v>
      </c>
      <c r="H1506" s="9">
        <v>17</v>
      </c>
      <c r="I1506" s="9">
        <v>0.76860058307647705</v>
      </c>
      <c r="J1506" s="9">
        <v>0.76860058307647705</v>
      </c>
      <c r="K1506" s="9">
        <v>0</v>
      </c>
      <c r="L1506" s="9">
        <v>54.217861175537109</v>
      </c>
    </row>
    <row r="1507" spans="1:12" x14ac:dyDescent="0.25">
      <c r="A1507" s="5" t="str">
        <f t="shared" si="23"/>
        <v>1LCABig Creek/Ventura21218</v>
      </c>
      <c r="B1507" s="9">
        <v>1</v>
      </c>
      <c r="C1507" t="s">
        <v>130</v>
      </c>
      <c r="D1507" t="s">
        <v>137</v>
      </c>
      <c r="E1507" s="9">
        <v>2</v>
      </c>
      <c r="F1507" s="9">
        <v>1</v>
      </c>
      <c r="G1507" s="9">
        <v>2</v>
      </c>
      <c r="H1507" s="9">
        <v>18</v>
      </c>
      <c r="I1507" s="9">
        <v>1.0660619735717773</v>
      </c>
      <c r="J1507" s="9">
        <v>1.0660619735717773</v>
      </c>
      <c r="K1507" s="9">
        <v>0</v>
      </c>
      <c r="L1507" s="9">
        <v>53.281463623046875</v>
      </c>
    </row>
    <row r="1508" spans="1:12" x14ac:dyDescent="0.25">
      <c r="A1508" s="5" t="str">
        <f t="shared" si="23"/>
        <v>1LCABig Creek/Ventura21219</v>
      </c>
      <c r="B1508" s="9">
        <v>1</v>
      </c>
      <c r="C1508" t="s">
        <v>130</v>
      </c>
      <c r="D1508" t="s">
        <v>137</v>
      </c>
      <c r="E1508" s="9">
        <v>2</v>
      </c>
      <c r="F1508" s="9">
        <v>1</v>
      </c>
      <c r="G1508" s="9">
        <v>2</v>
      </c>
      <c r="H1508" s="9">
        <v>19</v>
      </c>
      <c r="I1508" s="9">
        <v>1.2010041475296021</v>
      </c>
      <c r="J1508" s="9">
        <v>1.2010041475296021</v>
      </c>
      <c r="K1508" s="9">
        <v>0</v>
      </c>
      <c r="L1508" s="9">
        <v>51.036777496337891</v>
      </c>
    </row>
    <row r="1509" spans="1:12" x14ac:dyDescent="0.25">
      <c r="A1509" s="5" t="str">
        <f t="shared" si="23"/>
        <v>1LCABig Creek/Ventura21220</v>
      </c>
      <c r="B1509" s="9">
        <v>1</v>
      </c>
      <c r="C1509" t="s">
        <v>130</v>
      </c>
      <c r="D1509" t="s">
        <v>137</v>
      </c>
      <c r="E1509" s="9">
        <v>2</v>
      </c>
      <c r="F1509" s="9">
        <v>1</v>
      </c>
      <c r="G1509" s="9">
        <v>2</v>
      </c>
      <c r="H1509" s="9">
        <v>20</v>
      </c>
      <c r="I1509" s="9">
        <v>1.2207542657852173</v>
      </c>
      <c r="J1509" s="9">
        <v>1.2207542657852173</v>
      </c>
      <c r="K1509" s="9">
        <v>0</v>
      </c>
      <c r="L1509" s="9">
        <v>48.655647277832031</v>
      </c>
    </row>
    <row r="1510" spans="1:12" x14ac:dyDescent="0.25">
      <c r="A1510" s="5" t="str">
        <f t="shared" si="23"/>
        <v>1LCABig Creek/Ventura21221</v>
      </c>
      <c r="B1510" s="9">
        <v>1</v>
      </c>
      <c r="C1510" t="s">
        <v>130</v>
      </c>
      <c r="D1510" t="s">
        <v>137</v>
      </c>
      <c r="E1510" s="9">
        <v>2</v>
      </c>
      <c r="F1510" s="9">
        <v>1</v>
      </c>
      <c r="G1510" s="9">
        <v>2</v>
      </c>
      <c r="H1510" s="9">
        <v>21</v>
      </c>
      <c r="I1510" s="9">
        <v>1.2013369798660278</v>
      </c>
      <c r="J1510" s="9">
        <v>1.2013369798660278</v>
      </c>
      <c r="K1510" s="9">
        <v>0</v>
      </c>
      <c r="L1510" s="9">
        <v>47.200149536132813</v>
      </c>
    </row>
    <row r="1511" spans="1:12" x14ac:dyDescent="0.25">
      <c r="A1511" s="5" t="str">
        <f t="shared" si="23"/>
        <v>1LCABig Creek/Ventura21222</v>
      </c>
      <c r="B1511" s="9">
        <v>1</v>
      </c>
      <c r="C1511" t="s">
        <v>130</v>
      </c>
      <c r="D1511" t="s">
        <v>137</v>
      </c>
      <c r="E1511" s="9">
        <v>2</v>
      </c>
      <c r="F1511" s="9">
        <v>1</v>
      </c>
      <c r="G1511" s="9">
        <v>2</v>
      </c>
      <c r="H1511" s="9">
        <v>22</v>
      </c>
      <c r="I1511" s="9">
        <v>1.1312119960784912</v>
      </c>
      <c r="J1511" s="9">
        <v>1.1312119960784912</v>
      </c>
      <c r="K1511" s="9">
        <v>0</v>
      </c>
      <c r="L1511" s="9">
        <v>45.789417266845703</v>
      </c>
    </row>
    <row r="1512" spans="1:12" x14ac:dyDescent="0.25">
      <c r="A1512" s="5" t="str">
        <f t="shared" si="23"/>
        <v>1LCABig Creek/Ventura21223</v>
      </c>
      <c r="B1512" s="9">
        <v>1</v>
      </c>
      <c r="C1512" t="s">
        <v>130</v>
      </c>
      <c r="D1512" t="s">
        <v>137</v>
      </c>
      <c r="E1512" s="9">
        <v>2</v>
      </c>
      <c r="F1512" s="9">
        <v>1</v>
      </c>
      <c r="G1512" s="9">
        <v>2</v>
      </c>
      <c r="H1512" s="9">
        <v>23</v>
      </c>
      <c r="I1512" s="9">
        <v>1.0351747274398804</v>
      </c>
      <c r="J1512" s="9">
        <v>1.0351747274398804</v>
      </c>
      <c r="K1512" s="9">
        <v>0</v>
      </c>
      <c r="L1512" s="9">
        <v>44.524192810058594</v>
      </c>
    </row>
    <row r="1513" spans="1:12" x14ac:dyDescent="0.25">
      <c r="A1513" s="5" t="str">
        <f t="shared" si="23"/>
        <v>1LCABig Creek/Ventura21224</v>
      </c>
      <c r="B1513" s="9">
        <v>1</v>
      </c>
      <c r="C1513" t="s">
        <v>130</v>
      </c>
      <c r="D1513" t="s">
        <v>137</v>
      </c>
      <c r="E1513" s="9">
        <v>2</v>
      </c>
      <c r="F1513" s="9">
        <v>1</v>
      </c>
      <c r="G1513" s="9">
        <v>2</v>
      </c>
      <c r="H1513" s="9">
        <v>24</v>
      </c>
      <c r="I1513" s="9">
        <v>0.90162158012390137</v>
      </c>
      <c r="J1513" s="9">
        <v>0.90162158012390137</v>
      </c>
      <c r="K1513" s="9">
        <v>0</v>
      </c>
      <c r="L1513" s="9">
        <v>43.260787963867188</v>
      </c>
    </row>
    <row r="1514" spans="1:12" x14ac:dyDescent="0.25">
      <c r="A1514" s="5" t="str">
        <f t="shared" si="23"/>
        <v>1LCABig Creek/Ventura21101</v>
      </c>
      <c r="B1514" s="9">
        <v>1</v>
      </c>
      <c r="C1514" t="s">
        <v>130</v>
      </c>
      <c r="D1514" t="s">
        <v>137</v>
      </c>
      <c r="E1514" s="9">
        <v>2</v>
      </c>
      <c r="F1514" s="9">
        <v>1</v>
      </c>
      <c r="G1514" s="9">
        <v>10</v>
      </c>
      <c r="H1514" s="9">
        <v>1</v>
      </c>
      <c r="I1514" s="9">
        <v>0.86590242385864258</v>
      </c>
      <c r="J1514" s="9">
        <v>0.86590242385864258</v>
      </c>
      <c r="K1514" s="9">
        <v>0</v>
      </c>
      <c r="L1514" s="9">
        <v>58.500988006591797</v>
      </c>
    </row>
    <row r="1515" spans="1:12" x14ac:dyDescent="0.25">
      <c r="A1515" s="5" t="str">
        <f t="shared" si="23"/>
        <v>1LCABig Creek/Ventura21102</v>
      </c>
      <c r="B1515" s="9">
        <v>1</v>
      </c>
      <c r="C1515" t="s">
        <v>130</v>
      </c>
      <c r="D1515" t="s">
        <v>137</v>
      </c>
      <c r="E1515" s="9">
        <v>2</v>
      </c>
      <c r="F1515" s="9">
        <v>1</v>
      </c>
      <c r="G1515" s="9">
        <v>10</v>
      </c>
      <c r="H1515" s="9">
        <v>2</v>
      </c>
      <c r="I1515" s="9">
        <v>0.71823155879974365</v>
      </c>
      <c r="J1515" s="9">
        <v>0.71823155879974365</v>
      </c>
      <c r="K1515" s="9">
        <v>0</v>
      </c>
      <c r="L1515" s="9">
        <v>56.293159484863281</v>
      </c>
    </row>
    <row r="1516" spans="1:12" x14ac:dyDescent="0.25">
      <c r="A1516" s="5" t="str">
        <f t="shared" si="23"/>
        <v>1LCABig Creek/Ventura21103</v>
      </c>
      <c r="B1516" s="9">
        <v>1</v>
      </c>
      <c r="C1516" t="s">
        <v>130</v>
      </c>
      <c r="D1516" t="s">
        <v>137</v>
      </c>
      <c r="E1516" s="9">
        <v>2</v>
      </c>
      <c r="F1516" s="9">
        <v>1</v>
      </c>
      <c r="G1516" s="9">
        <v>10</v>
      </c>
      <c r="H1516" s="9">
        <v>3</v>
      </c>
      <c r="I1516" s="9">
        <v>0.66885620355606079</v>
      </c>
      <c r="J1516" s="9">
        <v>0.66885620355606079</v>
      </c>
      <c r="K1516" s="9">
        <v>0</v>
      </c>
      <c r="L1516" s="9">
        <v>57.68365478515625</v>
      </c>
    </row>
    <row r="1517" spans="1:12" x14ac:dyDescent="0.25">
      <c r="A1517" s="5" t="str">
        <f t="shared" si="23"/>
        <v>1LCABig Creek/Ventura21104</v>
      </c>
      <c r="B1517" s="9">
        <v>1</v>
      </c>
      <c r="C1517" t="s">
        <v>130</v>
      </c>
      <c r="D1517" t="s">
        <v>137</v>
      </c>
      <c r="E1517" s="9">
        <v>2</v>
      </c>
      <c r="F1517" s="9">
        <v>1</v>
      </c>
      <c r="G1517" s="9">
        <v>10</v>
      </c>
      <c r="H1517" s="9">
        <v>4</v>
      </c>
      <c r="I1517" s="9">
        <v>0.63412094116210938</v>
      </c>
      <c r="J1517" s="9">
        <v>0.63412094116210938</v>
      </c>
      <c r="K1517" s="9">
        <v>0</v>
      </c>
      <c r="L1517" s="9">
        <v>56.0360107421875</v>
      </c>
    </row>
    <row r="1518" spans="1:12" x14ac:dyDescent="0.25">
      <c r="A1518" s="5" t="str">
        <f t="shared" si="23"/>
        <v>1LCABig Creek/Ventura21105</v>
      </c>
      <c r="B1518" s="9">
        <v>1</v>
      </c>
      <c r="C1518" t="s">
        <v>130</v>
      </c>
      <c r="D1518" t="s">
        <v>137</v>
      </c>
      <c r="E1518" s="9">
        <v>2</v>
      </c>
      <c r="F1518" s="9">
        <v>1</v>
      </c>
      <c r="G1518" s="9">
        <v>10</v>
      </c>
      <c r="H1518" s="9">
        <v>5</v>
      </c>
      <c r="I1518" s="9">
        <v>0.62690126895904541</v>
      </c>
      <c r="J1518" s="9">
        <v>0.62690126895904541</v>
      </c>
      <c r="K1518" s="9">
        <v>0</v>
      </c>
      <c r="L1518" s="9">
        <v>54.563796997070313</v>
      </c>
    </row>
    <row r="1519" spans="1:12" x14ac:dyDescent="0.25">
      <c r="A1519" s="5" t="str">
        <f t="shared" si="23"/>
        <v>1LCABig Creek/Ventura21106</v>
      </c>
      <c r="B1519" s="9">
        <v>1</v>
      </c>
      <c r="C1519" t="s">
        <v>130</v>
      </c>
      <c r="D1519" t="s">
        <v>137</v>
      </c>
      <c r="E1519" s="9">
        <v>2</v>
      </c>
      <c r="F1519" s="9">
        <v>1</v>
      </c>
      <c r="G1519" s="9">
        <v>10</v>
      </c>
      <c r="H1519" s="9">
        <v>6</v>
      </c>
      <c r="I1519" s="9">
        <v>0.65880680084228516</v>
      </c>
      <c r="J1519" s="9">
        <v>0.65880680084228516</v>
      </c>
      <c r="K1519" s="9">
        <v>0</v>
      </c>
      <c r="L1519" s="9">
        <v>52.601665496826172</v>
      </c>
    </row>
    <row r="1520" spans="1:12" x14ac:dyDescent="0.25">
      <c r="A1520" s="5" t="str">
        <f t="shared" si="23"/>
        <v>1LCABig Creek/Ventura21107</v>
      </c>
      <c r="B1520" s="9">
        <v>1</v>
      </c>
      <c r="C1520" t="s">
        <v>130</v>
      </c>
      <c r="D1520" t="s">
        <v>137</v>
      </c>
      <c r="E1520" s="9">
        <v>2</v>
      </c>
      <c r="F1520" s="9">
        <v>1</v>
      </c>
      <c r="G1520" s="9">
        <v>10</v>
      </c>
      <c r="H1520" s="9">
        <v>7</v>
      </c>
      <c r="I1520" s="9">
        <v>0.71907401084899902</v>
      </c>
      <c r="J1520" s="9">
        <v>0.71907401084899902</v>
      </c>
      <c r="K1520" s="9">
        <v>0</v>
      </c>
      <c r="L1520" s="9">
        <v>51.2578125</v>
      </c>
    </row>
    <row r="1521" spans="1:12" x14ac:dyDescent="0.25">
      <c r="A1521" s="5" t="str">
        <f t="shared" si="23"/>
        <v>1LCABig Creek/Ventura21108</v>
      </c>
      <c r="B1521" s="9">
        <v>1</v>
      </c>
      <c r="C1521" t="s">
        <v>130</v>
      </c>
      <c r="D1521" t="s">
        <v>137</v>
      </c>
      <c r="E1521" s="9">
        <v>2</v>
      </c>
      <c r="F1521" s="9">
        <v>1</v>
      </c>
      <c r="G1521" s="9">
        <v>10</v>
      </c>
      <c r="H1521" s="9">
        <v>8</v>
      </c>
      <c r="I1521" s="9">
        <v>0.66825264692306519</v>
      </c>
      <c r="J1521" s="9">
        <v>0.66825264692306519</v>
      </c>
      <c r="K1521" s="9">
        <v>0</v>
      </c>
      <c r="L1521" s="9">
        <v>50.089118957519531</v>
      </c>
    </row>
    <row r="1522" spans="1:12" x14ac:dyDescent="0.25">
      <c r="A1522" s="5" t="str">
        <f t="shared" si="23"/>
        <v>1LCABig Creek/Ventura21109</v>
      </c>
      <c r="B1522" s="9">
        <v>1</v>
      </c>
      <c r="C1522" t="s">
        <v>130</v>
      </c>
      <c r="D1522" t="s">
        <v>137</v>
      </c>
      <c r="E1522" s="9">
        <v>2</v>
      </c>
      <c r="F1522" s="9">
        <v>1</v>
      </c>
      <c r="G1522" s="9">
        <v>10</v>
      </c>
      <c r="H1522" s="9">
        <v>9</v>
      </c>
      <c r="I1522" s="9">
        <v>0.45369181036949158</v>
      </c>
      <c r="J1522" s="9">
        <v>0.45369181036949158</v>
      </c>
      <c r="K1522" s="9">
        <v>0</v>
      </c>
      <c r="L1522" s="9">
        <v>50.348129272460938</v>
      </c>
    </row>
    <row r="1523" spans="1:12" x14ac:dyDescent="0.25">
      <c r="A1523" s="5" t="str">
        <f t="shared" si="23"/>
        <v>1LCABig Creek/Ventura211010</v>
      </c>
      <c r="B1523" s="9">
        <v>1</v>
      </c>
      <c r="C1523" t="s">
        <v>130</v>
      </c>
      <c r="D1523" t="s">
        <v>137</v>
      </c>
      <c r="E1523" s="9">
        <v>2</v>
      </c>
      <c r="F1523" s="9">
        <v>1</v>
      </c>
      <c r="G1523" s="9">
        <v>10</v>
      </c>
      <c r="H1523" s="9">
        <v>10</v>
      </c>
      <c r="I1523" s="9">
        <v>0.24727904796600342</v>
      </c>
      <c r="J1523" s="9">
        <v>0.24727904796600342</v>
      </c>
      <c r="K1523" s="9">
        <v>0</v>
      </c>
      <c r="L1523" s="9">
        <v>56.708106994628906</v>
      </c>
    </row>
    <row r="1524" spans="1:12" x14ac:dyDescent="0.25">
      <c r="A1524" s="5" t="str">
        <f t="shared" si="23"/>
        <v>1LCABig Creek/Ventura211011</v>
      </c>
      <c r="B1524" s="9">
        <v>1</v>
      </c>
      <c r="C1524" t="s">
        <v>130</v>
      </c>
      <c r="D1524" t="s">
        <v>137</v>
      </c>
      <c r="E1524" s="9">
        <v>2</v>
      </c>
      <c r="F1524" s="9">
        <v>1</v>
      </c>
      <c r="G1524" s="9">
        <v>10</v>
      </c>
      <c r="H1524" s="9">
        <v>11</v>
      </c>
      <c r="I1524" s="9">
        <v>5.8922156691551208E-2</v>
      </c>
      <c r="J1524" s="9">
        <v>5.8922156691551208E-2</v>
      </c>
      <c r="K1524" s="9">
        <v>0</v>
      </c>
      <c r="L1524" s="9">
        <v>63.356723785400391</v>
      </c>
    </row>
    <row r="1525" spans="1:12" x14ac:dyDescent="0.25">
      <c r="A1525" s="5" t="str">
        <f t="shared" si="23"/>
        <v>1LCABig Creek/Ventura211012</v>
      </c>
      <c r="B1525" s="9">
        <v>1</v>
      </c>
      <c r="C1525" t="s">
        <v>130</v>
      </c>
      <c r="D1525" t="s">
        <v>137</v>
      </c>
      <c r="E1525" s="9">
        <v>2</v>
      </c>
      <c r="F1525" s="9">
        <v>1</v>
      </c>
      <c r="G1525" s="9">
        <v>10</v>
      </c>
      <c r="H1525" s="9">
        <v>12</v>
      </c>
      <c r="I1525" s="9">
        <v>-6.5163083374500275E-2</v>
      </c>
      <c r="J1525" s="9">
        <v>-6.5163083374500275E-2</v>
      </c>
      <c r="K1525" s="9">
        <v>0</v>
      </c>
      <c r="L1525" s="9">
        <v>69.009445190429688</v>
      </c>
    </row>
    <row r="1526" spans="1:12" x14ac:dyDescent="0.25">
      <c r="A1526" s="5" t="str">
        <f t="shared" si="23"/>
        <v>1LCABig Creek/Ventura211013</v>
      </c>
      <c r="B1526" s="9">
        <v>1</v>
      </c>
      <c r="C1526" t="s">
        <v>130</v>
      </c>
      <c r="D1526" t="s">
        <v>137</v>
      </c>
      <c r="E1526" s="9">
        <v>2</v>
      </c>
      <c r="F1526" s="9">
        <v>1</v>
      </c>
      <c r="G1526" s="9">
        <v>10</v>
      </c>
      <c r="H1526" s="9">
        <v>13</v>
      </c>
      <c r="I1526" s="9">
        <v>-7.535640150308609E-2</v>
      </c>
      <c r="J1526" s="9">
        <v>-7.535640150308609E-2</v>
      </c>
      <c r="K1526" s="9">
        <v>0</v>
      </c>
      <c r="L1526" s="9">
        <v>71.940086364746094</v>
      </c>
    </row>
    <row r="1527" spans="1:12" x14ac:dyDescent="0.25">
      <c r="A1527" s="5" t="str">
        <f t="shared" si="23"/>
        <v>1LCABig Creek/Ventura211014</v>
      </c>
      <c r="B1527" s="9">
        <v>1</v>
      </c>
      <c r="C1527" t="s">
        <v>130</v>
      </c>
      <c r="D1527" t="s">
        <v>137</v>
      </c>
      <c r="E1527" s="9">
        <v>2</v>
      </c>
      <c r="F1527" s="9">
        <v>1</v>
      </c>
      <c r="G1527" s="9">
        <v>10</v>
      </c>
      <c r="H1527" s="9">
        <v>14</v>
      </c>
      <c r="I1527" s="9">
        <v>-7.6535935513675213E-3</v>
      </c>
      <c r="J1527" s="9">
        <v>-7.6535935513675213E-3</v>
      </c>
      <c r="K1527" s="9">
        <v>0</v>
      </c>
      <c r="L1527" s="9">
        <v>74.182830810546875</v>
      </c>
    </row>
    <row r="1528" spans="1:12" x14ac:dyDescent="0.25">
      <c r="A1528" s="5" t="str">
        <f t="shared" si="23"/>
        <v>1LCABig Creek/Ventura211015</v>
      </c>
      <c r="B1528" s="9">
        <v>1</v>
      </c>
      <c r="C1528" t="s">
        <v>130</v>
      </c>
      <c r="D1528" t="s">
        <v>137</v>
      </c>
      <c r="E1528" s="9">
        <v>2</v>
      </c>
      <c r="F1528" s="9">
        <v>1</v>
      </c>
      <c r="G1528" s="9">
        <v>10</v>
      </c>
      <c r="H1528" s="9">
        <v>15</v>
      </c>
      <c r="I1528" s="9">
        <v>0.14414815604686737</v>
      </c>
      <c r="J1528" s="9">
        <v>0.14414815604686737</v>
      </c>
      <c r="K1528" s="9">
        <v>0</v>
      </c>
      <c r="L1528" s="9">
        <v>75.820556640625</v>
      </c>
    </row>
    <row r="1529" spans="1:12" x14ac:dyDescent="0.25">
      <c r="A1529" s="5" t="str">
        <f t="shared" si="23"/>
        <v>1LCABig Creek/Ventura211016</v>
      </c>
      <c r="B1529" s="9">
        <v>1</v>
      </c>
      <c r="C1529" t="s">
        <v>130</v>
      </c>
      <c r="D1529" t="s">
        <v>137</v>
      </c>
      <c r="E1529" s="9">
        <v>2</v>
      </c>
      <c r="F1529" s="9">
        <v>1</v>
      </c>
      <c r="G1529" s="9">
        <v>10</v>
      </c>
      <c r="H1529" s="9">
        <v>16</v>
      </c>
      <c r="I1529" s="9">
        <v>0.38293212652206421</v>
      </c>
      <c r="J1529" s="9">
        <v>0.38293212652206421</v>
      </c>
      <c r="K1529" s="9">
        <v>0</v>
      </c>
      <c r="L1529" s="9">
        <v>76.916824340820313</v>
      </c>
    </row>
    <row r="1530" spans="1:12" x14ac:dyDescent="0.25">
      <c r="A1530" s="5" t="str">
        <f t="shared" si="23"/>
        <v>1LCABig Creek/Ventura211017</v>
      </c>
      <c r="B1530" s="9">
        <v>1</v>
      </c>
      <c r="C1530" t="s">
        <v>130</v>
      </c>
      <c r="D1530" t="s">
        <v>137</v>
      </c>
      <c r="E1530" s="9">
        <v>2</v>
      </c>
      <c r="F1530" s="9">
        <v>1</v>
      </c>
      <c r="G1530" s="9">
        <v>10</v>
      </c>
      <c r="H1530" s="9">
        <v>17</v>
      </c>
      <c r="I1530" s="9">
        <v>0.66788077354431152</v>
      </c>
      <c r="J1530" s="9">
        <v>0.40972977876663208</v>
      </c>
      <c r="K1530" s="9">
        <v>9.1810345649719238E-2</v>
      </c>
      <c r="L1530" s="9">
        <v>76.406814575195313</v>
      </c>
    </row>
    <row r="1531" spans="1:12" x14ac:dyDescent="0.25">
      <c r="A1531" s="5" t="str">
        <f t="shared" si="23"/>
        <v>1LCABig Creek/Ventura211018</v>
      </c>
      <c r="B1531" s="9">
        <v>1</v>
      </c>
      <c r="C1531" t="s">
        <v>130</v>
      </c>
      <c r="D1531" t="s">
        <v>137</v>
      </c>
      <c r="E1531" s="9">
        <v>2</v>
      </c>
      <c r="F1531" s="9">
        <v>1</v>
      </c>
      <c r="G1531" s="9">
        <v>10</v>
      </c>
      <c r="H1531" s="9">
        <v>18</v>
      </c>
      <c r="I1531" s="9">
        <v>0.97330772876739502</v>
      </c>
      <c r="J1531" s="9">
        <v>0.70074647665023804</v>
      </c>
      <c r="K1531" s="9">
        <v>0.1439940482378006</v>
      </c>
      <c r="L1531" s="9">
        <v>76.324211120605469</v>
      </c>
    </row>
    <row r="1532" spans="1:12" x14ac:dyDescent="0.25">
      <c r="A1532" s="5" t="str">
        <f t="shared" si="23"/>
        <v>1LCABig Creek/Ventura211019</v>
      </c>
      <c r="B1532" s="9">
        <v>1</v>
      </c>
      <c r="C1532" t="s">
        <v>130</v>
      </c>
      <c r="D1532" t="s">
        <v>137</v>
      </c>
      <c r="E1532" s="9">
        <v>2</v>
      </c>
      <c r="F1532" s="9">
        <v>1</v>
      </c>
      <c r="G1532" s="9">
        <v>10</v>
      </c>
      <c r="H1532" s="9">
        <v>19</v>
      </c>
      <c r="I1532" s="9">
        <v>1.1647837162017822</v>
      </c>
      <c r="J1532" s="9">
        <v>1.0879878997802734</v>
      </c>
      <c r="K1532" s="9">
        <v>3.839791938662529E-2</v>
      </c>
      <c r="L1532" s="9">
        <v>73.115760803222656</v>
      </c>
    </row>
    <row r="1533" spans="1:12" x14ac:dyDescent="0.25">
      <c r="A1533" s="5" t="str">
        <f t="shared" si="23"/>
        <v>1LCABig Creek/Ventura211020</v>
      </c>
      <c r="B1533" s="9">
        <v>1</v>
      </c>
      <c r="C1533" t="s">
        <v>130</v>
      </c>
      <c r="D1533" t="s">
        <v>137</v>
      </c>
      <c r="E1533" s="9">
        <v>2</v>
      </c>
      <c r="F1533" s="9">
        <v>1</v>
      </c>
      <c r="G1533" s="9">
        <v>10</v>
      </c>
      <c r="H1533" s="9">
        <v>20</v>
      </c>
      <c r="I1533" s="9">
        <v>1.2153797149658203</v>
      </c>
      <c r="J1533" s="9">
        <v>1.1590166091918945</v>
      </c>
      <c r="K1533" s="9">
        <v>2.8181575238704681E-2</v>
      </c>
      <c r="L1533" s="9">
        <v>68.355331420898438</v>
      </c>
    </row>
    <row r="1534" spans="1:12" x14ac:dyDescent="0.25">
      <c r="A1534" s="5" t="str">
        <f t="shared" si="23"/>
        <v>1LCABig Creek/Ventura211021</v>
      </c>
      <c r="B1534" s="9">
        <v>1</v>
      </c>
      <c r="C1534" t="s">
        <v>130</v>
      </c>
      <c r="D1534" t="s">
        <v>137</v>
      </c>
      <c r="E1534" s="9">
        <v>2</v>
      </c>
      <c r="F1534" s="9">
        <v>1</v>
      </c>
      <c r="G1534" s="9">
        <v>10</v>
      </c>
      <c r="H1534" s="9">
        <v>21</v>
      </c>
      <c r="I1534" s="9">
        <v>1.2020862102508545</v>
      </c>
      <c r="J1534" s="9">
        <v>1.1921830177307129</v>
      </c>
      <c r="K1534" s="9">
        <v>4.9515729770064354E-3</v>
      </c>
      <c r="L1534" s="9">
        <v>64.29669189453125</v>
      </c>
    </row>
    <row r="1535" spans="1:12" x14ac:dyDescent="0.25">
      <c r="A1535" s="5" t="str">
        <f t="shared" si="23"/>
        <v>1LCABig Creek/Ventura211022</v>
      </c>
      <c r="B1535" s="9">
        <v>1</v>
      </c>
      <c r="C1535" t="s">
        <v>130</v>
      </c>
      <c r="D1535" t="s">
        <v>137</v>
      </c>
      <c r="E1535" s="9">
        <v>2</v>
      </c>
      <c r="F1535" s="9">
        <v>1</v>
      </c>
      <c r="G1535" s="9">
        <v>10</v>
      </c>
      <c r="H1535" s="9">
        <v>22</v>
      </c>
      <c r="I1535" s="9">
        <v>1.1098922491073608</v>
      </c>
      <c r="J1535" s="9">
        <v>1.2624974250793457</v>
      </c>
      <c r="K1535" s="9">
        <v>7.6302587985992432E-2</v>
      </c>
      <c r="L1535" s="9">
        <v>60.553760528564453</v>
      </c>
    </row>
    <row r="1536" spans="1:12" x14ac:dyDescent="0.25">
      <c r="A1536" s="5" t="str">
        <f t="shared" si="23"/>
        <v>1LCABig Creek/Ventura211023</v>
      </c>
      <c r="B1536" s="9">
        <v>1</v>
      </c>
      <c r="C1536" t="s">
        <v>130</v>
      </c>
      <c r="D1536" t="s">
        <v>137</v>
      </c>
      <c r="E1536" s="9">
        <v>2</v>
      </c>
      <c r="F1536" s="9">
        <v>1</v>
      </c>
      <c r="G1536" s="9">
        <v>10</v>
      </c>
      <c r="H1536" s="9">
        <v>23</v>
      </c>
      <c r="I1536" s="9">
        <v>1.0201154947280884</v>
      </c>
      <c r="J1536" s="9">
        <v>1.0608187913894653</v>
      </c>
      <c r="K1536" s="9">
        <v>2.035164088010788E-2</v>
      </c>
      <c r="L1536" s="9">
        <v>57.939193725585938</v>
      </c>
    </row>
    <row r="1537" spans="1:12" x14ac:dyDescent="0.25">
      <c r="A1537" s="5" t="str">
        <f t="shared" si="23"/>
        <v>1LCABig Creek/Ventura211024</v>
      </c>
      <c r="B1537" s="9">
        <v>1</v>
      </c>
      <c r="C1537" t="s">
        <v>130</v>
      </c>
      <c r="D1537" t="s">
        <v>137</v>
      </c>
      <c r="E1537" s="9">
        <v>2</v>
      </c>
      <c r="F1537" s="9">
        <v>1</v>
      </c>
      <c r="G1537" s="9">
        <v>10</v>
      </c>
      <c r="H1537" s="9">
        <v>24</v>
      </c>
      <c r="I1537" s="9">
        <v>0.87710684537887573</v>
      </c>
      <c r="J1537" s="9">
        <v>0.87710684537887573</v>
      </c>
      <c r="K1537" s="9">
        <v>0</v>
      </c>
      <c r="L1537" s="9">
        <v>56.235645294189453</v>
      </c>
    </row>
    <row r="1538" spans="1:12" x14ac:dyDescent="0.25">
      <c r="A1538" s="5" t="str">
        <f t="shared" si="23"/>
        <v>1LCABig Creek/Ventura3021</v>
      </c>
      <c r="B1538" s="9">
        <v>1</v>
      </c>
      <c r="C1538" t="s">
        <v>130</v>
      </c>
      <c r="D1538" t="s">
        <v>137</v>
      </c>
      <c r="E1538" s="9">
        <v>3</v>
      </c>
      <c r="F1538" s="9">
        <v>0</v>
      </c>
      <c r="G1538" s="9">
        <v>2</v>
      </c>
      <c r="H1538" s="9">
        <v>1</v>
      </c>
      <c r="I1538" s="9">
        <v>0.69470441341400146</v>
      </c>
      <c r="J1538" s="9">
        <v>0.69470441341400146</v>
      </c>
      <c r="K1538" s="9">
        <v>0</v>
      </c>
      <c r="L1538" s="9">
        <v>53.511558532714844</v>
      </c>
    </row>
    <row r="1539" spans="1:12" x14ac:dyDescent="0.25">
      <c r="A1539" s="5" t="str">
        <f t="shared" ref="A1539:A1602" si="24">B1539&amp;C1539&amp;D1539&amp;E1539&amp;F1539&amp;G1539&amp;H1539</f>
        <v>1LCABig Creek/Ventura3022</v>
      </c>
      <c r="B1539" s="9">
        <v>1</v>
      </c>
      <c r="C1539" t="s">
        <v>130</v>
      </c>
      <c r="D1539" t="s">
        <v>137</v>
      </c>
      <c r="E1539" s="9">
        <v>3</v>
      </c>
      <c r="F1539" s="9">
        <v>0</v>
      </c>
      <c r="G1539" s="9">
        <v>2</v>
      </c>
      <c r="H1539" s="9">
        <v>2</v>
      </c>
      <c r="I1539" s="9">
        <v>0.63973021507263184</v>
      </c>
      <c r="J1539" s="9">
        <v>0.63973021507263184</v>
      </c>
      <c r="K1539" s="9">
        <v>0</v>
      </c>
      <c r="L1539" s="9">
        <v>51.990886688232422</v>
      </c>
    </row>
    <row r="1540" spans="1:12" x14ac:dyDescent="0.25">
      <c r="A1540" s="5" t="str">
        <f t="shared" si="24"/>
        <v>1LCABig Creek/Ventura3023</v>
      </c>
      <c r="B1540" s="9">
        <v>1</v>
      </c>
      <c r="C1540" t="s">
        <v>130</v>
      </c>
      <c r="D1540" t="s">
        <v>137</v>
      </c>
      <c r="E1540" s="9">
        <v>3</v>
      </c>
      <c r="F1540" s="9">
        <v>0</v>
      </c>
      <c r="G1540" s="9">
        <v>2</v>
      </c>
      <c r="H1540" s="9">
        <v>3</v>
      </c>
      <c r="I1540" s="9">
        <v>0.60806000232696533</v>
      </c>
      <c r="J1540" s="9">
        <v>0.60806000232696533</v>
      </c>
      <c r="K1540" s="9">
        <v>0</v>
      </c>
      <c r="L1540" s="9">
        <v>50.146461486816406</v>
      </c>
    </row>
    <row r="1541" spans="1:12" x14ac:dyDescent="0.25">
      <c r="A1541" s="5" t="str">
        <f t="shared" si="24"/>
        <v>1LCABig Creek/Ventura3024</v>
      </c>
      <c r="B1541" s="9">
        <v>1</v>
      </c>
      <c r="C1541" t="s">
        <v>130</v>
      </c>
      <c r="D1541" t="s">
        <v>137</v>
      </c>
      <c r="E1541" s="9">
        <v>3</v>
      </c>
      <c r="F1541" s="9">
        <v>0</v>
      </c>
      <c r="G1541" s="9">
        <v>2</v>
      </c>
      <c r="H1541" s="9">
        <v>4</v>
      </c>
      <c r="I1541" s="9">
        <v>0.59236723184585571</v>
      </c>
      <c r="J1541" s="9">
        <v>0.59236723184585571</v>
      </c>
      <c r="K1541" s="9">
        <v>0</v>
      </c>
      <c r="L1541" s="9">
        <v>48.939266204833984</v>
      </c>
    </row>
    <row r="1542" spans="1:12" x14ac:dyDescent="0.25">
      <c r="A1542" s="5" t="str">
        <f t="shared" si="24"/>
        <v>1LCABig Creek/Ventura3025</v>
      </c>
      <c r="B1542" s="9">
        <v>1</v>
      </c>
      <c r="C1542" t="s">
        <v>130</v>
      </c>
      <c r="D1542" t="s">
        <v>137</v>
      </c>
      <c r="E1542" s="9">
        <v>3</v>
      </c>
      <c r="F1542" s="9">
        <v>0</v>
      </c>
      <c r="G1542" s="9">
        <v>2</v>
      </c>
      <c r="H1542" s="9">
        <v>5</v>
      </c>
      <c r="I1542" s="9">
        <v>0.60202038288116455</v>
      </c>
      <c r="J1542" s="9">
        <v>0.60202038288116455</v>
      </c>
      <c r="K1542" s="9">
        <v>0</v>
      </c>
      <c r="L1542" s="9">
        <v>47.750431060791016</v>
      </c>
    </row>
    <row r="1543" spans="1:12" x14ac:dyDescent="0.25">
      <c r="A1543" s="5" t="str">
        <f t="shared" si="24"/>
        <v>1LCABig Creek/Ventura3026</v>
      </c>
      <c r="B1543" s="9">
        <v>1</v>
      </c>
      <c r="C1543" t="s">
        <v>130</v>
      </c>
      <c r="D1543" t="s">
        <v>137</v>
      </c>
      <c r="E1543" s="9">
        <v>3</v>
      </c>
      <c r="F1543" s="9">
        <v>0</v>
      </c>
      <c r="G1543" s="9">
        <v>2</v>
      </c>
      <c r="H1543" s="9">
        <v>6</v>
      </c>
      <c r="I1543" s="9">
        <v>0.65124803781509399</v>
      </c>
      <c r="J1543" s="9">
        <v>0.65124803781509399</v>
      </c>
      <c r="K1543" s="9">
        <v>0</v>
      </c>
      <c r="L1543" s="9">
        <v>46.878646850585938</v>
      </c>
    </row>
    <row r="1544" spans="1:12" x14ac:dyDescent="0.25">
      <c r="A1544" s="5" t="str">
        <f t="shared" si="24"/>
        <v>1LCABig Creek/Ventura3027</v>
      </c>
      <c r="B1544" s="9">
        <v>1</v>
      </c>
      <c r="C1544" t="s">
        <v>130</v>
      </c>
      <c r="D1544" t="s">
        <v>137</v>
      </c>
      <c r="E1544" s="9">
        <v>3</v>
      </c>
      <c r="F1544" s="9">
        <v>0</v>
      </c>
      <c r="G1544" s="9">
        <v>2</v>
      </c>
      <c r="H1544" s="9">
        <v>7</v>
      </c>
      <c r="I1544" s="9">
        <v>0.74280941486358643</v>
      </c>
      <c r="J1544" s="9">
        <v>0.74280941486358643</v>
      </c>
      <c r="K1544" s="9">
        <v>0</v>
      </c>
      <c r="L1544" s="9">
        <v>46.259304046630859</v>
      </c>
    </row>
    <row r="1545" spans="1:12" x14ac:dyDescent="0.25">
      <c r="A1545" s="5" t="str">
        <f t="shared" si="24"/>
        <v>1LCABig Creek/Ventura3028</v>
      </c>
      <c r="B1545" s="9">
        <v>1</v>
      </c>
      <c r="C1545" t="s">
        <v>130</v>
      </c>
      <c r="D1545" t="s">
        <v>137</v>
      </c>
      <c r="E1545" s="9">
        <v>3</v>
      </c>
      <c r="F1545" s="9">
        <v>0</v>
      </c>
      <c r="G1545" s="9">
        <v>2</v>
      </c>
      <c r="H1545" s="9">
        <v>8</v>
      </c>
      <c r="I1545" s="9">
        <v>0.7049216628074646</v>
      </c>
      <c r="J1545" s="9">
        <v>0.7049216628074646</v>
      </c>
      <c r="K1545" s="9">
        <v>0</v>
      </c>
      <c r="L1545" s="9">
        <v>45.413368225097656</v>
      </c>
    </row>
    <row r="1546" spans="1:12" x14ac:dyDescent="0.25">
      <c r="A1546" s="5" t="str">
        <f t="shared" si="24"/>
        <v>1LCABig Creek/Ventura3029</v>
      </c>
      <c r="B1546" s="9">
        <v>1</v>
      </c>
      <c r="C1546" t="s">
        <v>130</v>
      </c>
      <c r="D1546" t="s">
        <v>137</v>
      </c>
      <c r="E1546" s="9">
        <v>3</v>
      </c>
      <c r="F1546" s="9">
        <v>0</v>
      </c>
      <c r="G1546" s="9">
        <v>2</v>
      </c>
      <c r="H1546" s="9">
        <v>9</v>
      </c>
      <c r="I1546" s="9">
        <v>0.48405057191848755</v>
      </c>
      <c r="J1546" s="9">
        <v>0.48405057191848755</v>
      </c>
      <c r="K1546" s="9">
        <v>0</v>
      </c>
      <c r="L1546" s="9">
        <v>45.521415710449219</v>
      </c>
    </row>
    <row r="1547" spans="1:12" x14ac:dyDescent="0.25">
      <c r="A1547" s="5" t="str">
        <f t="shared" si="24"/>
        <v>1LCABig Creek/Ventura30210</v>
      </c>
      <c r="B1547" s="9">
        <v>1</v>
      </c>
      <c r="C1547" t="s">
        <v>130</v>
      </c>
      <c r="D1547" t="s">
        <v>137</v>
      </c>
      <c r="E1547" s="9">
        <v>3</v>
      </c>
      <c r="F1547" s="9">
        <v>0</v>
      </c>
      <c r="G1547" s="9">
        <v>2</v>
      </c>
      <c r="H1547" s="9">
        <v>10</v>
      </c>
      <c r="I1547" s="9">
        <v>0.28093832731246948</v>
      </c>
      <c r="J1547" s="9">
        <v>0.28093832731246948</v>
      </c>
      <c r="K1547" s="9">
        <v>0</v>
      </c>
      <c r="L1547" s="9">
        <v>48.498935699462891</v>
      </c>
    </row>
    <row r="1548" spans="1:12" x14ac:dyDescent="0.25">
      <c r="A1548" s="5" t="str">
        <f t="shared" si="24"/>
        <v>1LCABig Creek/Ventura30211</v>
      </c>
      <c r="B1548" s="9">
        <v>1</v>
      </c>
      <c r="C1548" t="s">
        <v>130</v>
      </c>
      <c r="D1548" t="s">
        <v>137</v>
      </c>
      <c r="E1548" s="9">
        <v>3</v>
      </c>
      <c r="F1548" s="9">
        <v>0</v>
      </c>
      <c r="G1548" s="9">
        <v>2</v>
      </c>
      <c r="H1548" s="9">
        <v>11</v>
      </c>
      <c r="I1548" s="9">
        <v>0.10773371160030365</v>
      </c>
      <c r="J1548" s="9">
        <v>0.10773371160030365</v>
      </c>
      <c r="K1548" s="9">
        <v>0</v>
      </c>
      <c r="L1548" s="9">
        <v>53.407367706298828</v>
      </c>
    </row>
    <row r="1549" spans="1:12" x14ac:dyDescent="0.25">
      <c r="A1549" s="5" t="str">
        <f t="shared" si="24"/>
        <v>1LCABig Creek/Ventura30212</v>
      </c>
      <c r="B1549" s="9">
        <v>1</v>
      </c>
      <c r="C1549" t="s">
        <v>130</v>
      </c>
      <c r="D1549" t="s">
        <v>137</v>
      </c>
      <c r="E1549" s="9">
        <v>3</v>
      </c>
      <c r="F1549" s="9">
        <v>0</v>
      </c>
      <c r="G1549" s="9">
        <v>2</v>
      </c>
      <c r="H1549" s="9">
        <v>12</v>
      </c>
      <c r="I1549" s="9">
        <v>-3.3949778880923986E-3</v>
      </c>
      <c r="J1549" s="9">
        <v>-3.3949778880923986E-3</v>
      </c>
      <c r="K1549" s="9">
        <v>0</v>
      </c>
      <c r="L1549" s="9">
        <v>58.163848876953125</v>
      </c>
    </row>
    <row r="1550" spans="1:12" x14ac:dyDescent="0.25">
      <c r="A1550" s="5" t="str">
        <f t="shared" si="24"/>
        <v>1LCABig Creek/Ventura30213</v>
      </c>
      <c r="B1550" s="9">
        <v>1</v>
      </c>
      <c r="C1550" t="s">
        <v>130</v>
      </c>
      <c r="D1550" t="s">
        <v>137</v>
      </c>
      <c r="E1550" s="9">
        <v>3</v>
      </c>
      <c r="F1550" s="9">
        <v>0</v>
      </c>
      <c r="G1550" s="9">
        <v>2</v>
      </c>
      <c r="H1550" s="9">
        <v>13</v>
      </c>
      <c r="I1550" s="9">
        <v>-3.5922117531299591E-2</v>
      </c>
      <c r="J1550" s="9">
        <v>-3.5922117531299591E-2</v>
      </c>
      <c r="K1550" s="9">
        <v>0</v>
      </c>
      <c r="L1550" s="9">
        <v>62.030967712402344</v>
      </c>
    </row>
    <row r="1551" spans="1:12" x14ac:dyDescent="0.25">
      <c r="A1551" s="5" t="str">
        <f t="shared" si="24"/>
        <v>1LCABig Creek/Ventura30214</v>
      </c>
      <c r="B1551" s="9">
        <v>1</v>
      </c>
      <c r="C1551" t="s">
        <v>130</v>
      </c>
      <c r="D1551" t="s">
        <v>137</v>
      </c>
      <c r="E1551" s="9">
        <v>3</v>
      </c>
      <c r="F1551" s="9">
        <v>0</v>
      </c>
      <c r="G1551" s="9">
        <v>2</v>
      </c>
      <c r="H1551" s="9">
        <v>14</v>
      </c>
      <c r="I1551" s="9">
        <v>3.5532433685148135E-5</v>
      </c>
      <c r="J1551" s="9">
        <v>3.5532433685148135E-5</v>
      </c>
      <c r="K1551" s="9">
        <v>0</v>
      </c>
      <c r="L1551" s="9">
        <v>64.467910766601563</v>
      </c>
    </row>
    <row r="1552" spans="1:12" x14ac:dyDescent="0.25">
      <c r="A1552" s="5" t="str">
        <f t="shared" si="24"/>
        <v>1LCABig Creek/Ventura30215</v>
      </c>
      <c r="B1552" s="9">
        <v>1</v>
      </c>
      <c r="C1552" t="s">
        <v>130</v>
      </c>
      <c r="D1552" t="s">
        <v>137</v>
      </c>
      <c r="E1552" s="9">
        <v>3</v>
      </c>
      <c r="F1552" s="9">
        <v>0</v>
      </c>
      <c r="G1552" s="9">
        <v>2</v>
      </c>
      <c r="H1552" s="9">
        <v>15</v>
      </c>
      <c r="I1552" s="9">
        <v>0.11182404309511185</v>
      </c>
      <c r="J1552" s="9">
        <v>0.11182404309511185</v>
      </c>
      <c r="K1552" s="9">
        <v>0</v>
      </c>
      <c r="L1552" s="9">
        <v>66.203598022460938</v>
      </c>
    </row>
    <row r="1553" spans="1:12" x14ac:dyDescent="0.25">
      <c r="A1553" s="5" t="str">
        <f t="shared" si="24"/>
        <v>1LCABig Creek/Ventura30216</v>
      </c>
      <c r="B1553" s="9">
        <v>1</v>
      </c>
      <c r="C1553" t="s">
        <v>130</v>
      </c>
      <c r="D1553" t="s">
        <v>137</v>
      </c>
      <c r="E1553" s="9">
        <v>3</v>
      </c>
      <c r="F1553" s="9">
        <v>0</v>
      </c>
      <c r="G1553" s="9">
        <v>2</v>
      </c>
      <c r="H1553" s="9">
        <v>16</v>
      </c>
      <c r="I1553" s="9">
        <v>0.29088115692138672</v>
      </c>
      <c r="J1553" s="9">
        <v>0.29088115692138672</v>
      </c>
      <c r="K1553" s="9">
        <v>0</v>
      </c>
      <c r="L1553" s="9">
        <v>67.622879028320313</v>
      </c>
    </row>
    <row r="1554" spans="1:12" x14ac:dyDescent="0.25">
      <c r="A1554" s="5" t="str">
        <f t="shared" si="24"/>
        <v>1LCABig Creek/Ventura30217</v>
      </c>
      <c r="B1554" s="9">
        <v>1</v>
      </c>
      <c r="C1554" t="s">
        <v>130</v>
      </c>
      <c r="D1554" t="s">
        <v>137</v>
      </c>
      <c r="E1554" s="9">
        <v>3</v>
      </c>
      <c r="F1554" s="9">
        <v>0</v>
      </c>
      <c r="G1554" s="9">
        <v>2</v>
      </c>
      <c r="H1554" s="9">
        <v>17</v>
      </c>
      <c r="I1554" s="9">
        <v>0.53575068712234497</v>
      </c>
      <c r="J1554" s="9">
        <v>0.53575068712234497</v>
      </c>
      <c r="K1554" s="9">
        <v>0</v>
      </c>
      <c r="L1554" s="9">
        <v>68.398002624511719</v>
      </c>
    </row>
    <row r="1555" spans="1:12" x14ac:dyDescent="0.25">
      <c r="A1555" s="5" t="str">
        <f t="shared" si="24"/>
        <v>1LCABig Creek/Ventura30218</v>
      </c>
      <c r="B1555" s="9">
        <v>1</v>
      </c>
      <c r="C1555" t="s">
        <v>130</v>
      </c>
      <c r="D1555" t="s">
        <v>137</v>
      </c>
      <c r="E1555" s="9">
        <v>3</v>
      </c>
      <c r="F1555" s="9">
        <v>0</v>
      </c>
      <c r="G1555" s="9">
        <v>2</v>
      </c>
      <c r="H1555" s="9">
        <v>18</v>
      </c>
      <c r="I1555" s="9">
        <v>0.81318742036819458</v>
      </c>
      <c r="J1555" s="9">
        <v>0.81318742036819458</v>
      </c>
      <c r="K1555" s="9">
        <v>0</v>
      </c>
      <c r="L1555" s="9">
        <v>68.200935363769531</v>
      </c>
    </row>
    <row r="1556" spans="1:12" x14ac:dyDescent="0.25">
      <c r="A1556" s="5" t="str">
        <f t="shared" si="24"/>
        <v>1LCABig Creek/Ventura30219</v>
      </c>
      <c r="B1556" s="9">
        <v>1</v>
      </c>
      <c r="C1556" t="s">
        <v>130</v>
      </c>
      <c r="D1556" t="s">
        <v>137</v>
      </c>
      <c r="E1556" s="9">
        <v>3</v>
      </c>
      <c r="F1556" s="9">
        <v>0</v>
      </c>
      <c r="G1556" s="9">
        <v>2</v>
      </c>
      <c r="H1556" s="9">
        <v>19</v>
      </c>
      <c r="I1556" s="9">
        <v>0.98340338468551636</v>
      </c>
      <c r="J1556" s="9">
        <v>0.98340338468551636</v>
      </c>
      <c r="K1556" s="9">
        <v>0</v>
      </c>
      <c r="L1556" s="9">
        <v>66.671653747558594</v>
      </c>
    </row>
    <row r="1557" spans="1:12" x14ac:dyDescent="0.25">
      <c r="A1557" s="5" t="str">
        <f t="shared" si="24"/>
        <v>1LCABig Creek/Ventura30220</v>
      </c>
      <c r="B1557" s="9">
        <v>1</v>
      </c>
      <c r="C1557" t="s">
        <v>130</v>
      </c>
      <c r="D1557" t="s">
        <v>137</v>
      </c>
      <c r="E1557" s="9">
        <v>3</v>
      </c>
      <c r="F1557" s="9">
        <v>0</v>
      </c>
      <c r="G1557" s="9">
        <v>2</v>
      </c>
      <c r="H1557" s="9">
        <v>20</v>
      </c>
      <c r="I1557" s="9">
        <v>1.057618260383606</v>
      </c>
      <c r="J1557" s="9">
        <v>1.057618260383606</v>
      </c>
      <c r="K1557" s="9">
        <v>0</v>
      </c>
      <c r="L1557" s="9">
        <v>64.347625732421875</v>
      </c>
    </row>
    <row r="1558" spans="1:12" x14ac:dyDescent="0.25">
      <c r="A1558" s="5" t="str">
        <f t="shared" si="24"/>
        <v>1LCABig Creek/Ventura30221</v>
      </c>
      <c r="B1558" s="9">
        <v>1</v>
      </c>
      <c r="C1558" t="s">
        <v>130</v>
      </c>
      <c r="D1558" t="s">
        <v>137</v>
      </c>
      <c r="E1558" s="9">
        <v>3</v>
      </c>
      <c r="F1558" s="9">
        <v>0</v>
      </c>
      <c r="G1558" s="9">
        <v>2</v>
      </c>
      <c r="H1558" s="9">
        <v>21</v>
      </c>
      <c r="I1558" s="9">
        <v>1.0621035099029541</v>
      </c>
      <c r="J1558" s="9">
        <v>1.0621035099029541</v>
      </c>
      <c r="K1558" s="9">
        <v>0</v>
      </c>
      <c r="L1558" s="9">
        <v>61.22003173828125</v>
      </c>
    </row>
    <row r="1559" spans="1:12" x14ac:dyDescent="0.25">
      <c r="A1559" s="5" t="str">
        <f t="shared" si="24"/>
        <v>1LCABig Creek/Ventura30222</v>
      </c>
      <c r="B1559" s="9">
        <v>1</v>
      </c>
      <c r="C1559" t="s">
        <v>130</v>
      </c>
      <c r="D1559" t="s">
        <v>137</v>
      </c>
      <c r="E1559" s="9">
        <v>3</v>
      </c>
      <c r="F1559" s="9">
        <v>0</v>
      </c>
      <c r="G1559" s="9">
        <v>2</v>
      </c>
      <c r="H1559" s="9">
        <v>22</v>
      </c>
      <c r="I1559" s="9">
        <v>0.9976767897605896</v>
      </c>
      <c r="J1559" s="9">
        <v>0.9976767897605896</v>
      </c>
      <c r="K1559" s="9">
        <v>0</v>
      </c>
      <c r="L1559" s="9">
        <v>58.679256439208984</v>
      </c>
    </row>
    <row r="1560" spans="1:12" x14ac:dyDescent="0.25">
      <c r="A1560" s="5" t="str">
        <f t="shared" si="24"/>
        <v>1LCABig Creek/Ventura30223</v>
      </c>
      <c r="B1560" s="9">
        <v>1</v>
      </c>
      <c r="C1560" t="s">
        <v>130</v>
      </c>
      <c r="D1560" t="s">
        <v>137</v>
      </c>
      <c r="E1560" s="9">
        <v>3</v>
      </c>
      <c r="F1560" s="9">
        <v>0</v>
      </c>
      <c r="G1560" s="9">
        <v>2</v>
      </c>
      <c r="H1560" s="9">
        <v>23</v>
      </c>
      <c r="I1560" s="9">
        <v>0.9043734073638916</v>
      </c>
      <c r="J1560" s="9">
        <v>0.9043734073638916</v>
      </c>
      <c r="K1560" s="9">
        <v>0</v>
      </c>
      <c r="L1560" s="9">
        <v>57.139358520507813</v>
      </c>
    </row>
    <row r="1561" spans="1:12" x14ac:dyDescent="0.25">
      <c r="A1561" s="5" t="str">
        <f t="shared" si="24"/>
        <v>1LCABig Creek/Ventura30224</v>
      </c>
      <c r="B1561" s="9">
        <v>1</v>
      </c>
      <c r="C1561" t="s">
        <v>130</v>
      </c>
      <c r="D1561" t="s">
        <v>137</v>
      </c>
      <c r="E1561" s="9">
        <v>3</v>
      </c>
      <c r="F1561" s="9">
        <v>0</v>
      </c>
      <c r="G1561" s="9">
        <v>2</v>
      </c>
      <c r="H1561" s="9">
        <v>24</v>
      </c>
      <c r="I1561" s="9">
        <v>0.78171294927597046</v>
      </c>
      <c r="J1561" s="9">
        <v>0.78171294927597046</v>
      </c>
      <c r="K1561" s="9">
        <v>0</v>
      </c>
      <c r="L1561" s="9">
        <v>56.127357482910156</v>
      </c>
    </row>
    <row r="1562" spans="1:12" x14ac:dyDescent="0.25">
      <c r="A1562" s="5" t="str">
        <f t="shared" si="24"/>
        <v>1LCABig Creek/Ventura30101</v>
      </c>
      <c r="B1562" s="9">
        <v>1</v>
      </c>
      <c r="C1562" t="s">
        <v>130</v>
      </c>
      <c r="D1562" t="s">
        <v>137</v>
      </c>
      <c r="E1562" s="9">
        <v>3</v>
      </c>
      <c r="F1562" s="9">
        <v>0</v>
      </c>
      <c r="G1562" s="9">
        <v>10</v>
      </c>
      <c r="H1562" s="9">
        <v>1</v>
      </c>
      <c r="I1562" s="9">
        <v>0.80945992469787598</v>
      </c>
      <c r="J1562" s="9">
        <v>0.80945992469787598</v>
      </c>
      <c r="K1562" s="9">
        <v>0</v>
      </c>
      <c r="L1562" s="9">
        <v>60.666355133056641</v>
      </c>
    </row>
    <row r="1563" spans="1:12" x14ac:dyDescent="0.25">
      <c r="A1563" s="5" t="str">
        <f t="shared" si="24"/>
        <v>1LCABig Creek/Ventura30102</v>
      </c>
      <c r="B1563" s="9">
        <v>1</v>
      </c>
      <c r="C1563" t="s">
        <v>130</v>
      </c>
      <c r="D1563" t="s">
        <v>137</v>
      </c>
      <c r="E1563" s="9">
        <v>3</v>
      </c>
      <c r="F1563" s="9">
        <v>0</v>
      </c>
      <c r="G1563" s="9">
        <v>10</v>
      </c>
      <c r="H1563" s="9">
        <v>2</v>
      </c>
      <c r="I1563" s="9">
        <v>0.73357504606246948</v>
      </c>
      <c r="J1563" s="9">
        <v>0.73357504606246948</v>
      </c>
      <c r="K1563" s="9">
        <v>0</v>
      </c>
      <c r="L1563" s="9">
        <v>58.597652435302734</v>
      </c>
    </row>
    <row r="1564" spans="1:12" x14ac:dyDescent="0.25">
      <c r="A1564" s="5" t="str">
        <f t="shared" si="24"/>
        <v>1LCABig Creek/Ventura30103</v>
      </c>
      <c r="B1564" s="9">
        <v>1</v>
      </c>
      <c r="C1564" t="s">
        <v>130</v>
      </c>
      <c r="D1564" t="s">
        <v>137</v>
      </c>
      <c r="E1564" s="9">
        <v>3</v>
      </c>
      <c r="F1564" s="9">
        <v>0</v>
      </c>
      <c r="G1564" s="9">
        <v>10</v>
      </c>
      <c r="H1564" s="9">
        <v>3</v>
      </c>
      <c r="I1564" s="9">
        <v>0.6771697998046875</v>
      </c>
      <c r="J1564" s="9">
        <v>0.6771697998046875</v>
      </c>
      <c r="K1564" s="9">
        <v>0</v>
      </c>
      <c r="L1564" s="9">
        <v>57.35137939453125</v>
      </c>
    </row>
    <row r="1565" spans="1:12" x14ac:dyDescent="0.25">
      <c r="A1565" s="5" t="str">
        <f t="shared" si="24"/>
        <v>1LCABig Creek/Ventura30104</v>
      </c>
      <c r="B1565" s="9">
        <v>1</v>
      </c>
      <c r="C1565" t="s">
        <v>130</v>
      </c>
      <c r="D1565" t="s">
        <v>137</v>
      </c>
      <c r="E1565" s="9">
        <v>3</v>
      </c>
      <c r="F1565" s="9">
        <v>0</v>
      </c>
      <c r="G1565" s="9">
        <v>10</v>
      </c>
      <c r="H1565" s="9">
        <v>4</v>
      </c>
      <c r="I1565" s="9">
        <v>0.64199650287628174</v>
      </c>
      <c r="J1565" s="9">
        <v>0.64199650287628174</v>
      </c>
      <c r="K1565" s="9">
        <v>0</v>
      </c>
      <c r="L1565" s="9">
        <v>56.281639099121094</v>
      </c>
    </row>
    <row r="1566" spans="1:12" x14ac:dyDescent="0.25">
      <c r="A1566" s="5" t="str">
        <f t="shared" si="24"/>
        <v>1LCABig Creek/Ventura30105</v>
      </c>
      <c r="B1566" s="9">
        <v>1</v>
      </c>
      <c r="C1566" t="s">
        <v>130</v>
      </c>
      <c r="D1566" t="s">
        <v>137</v>
      </c>
      <c r="E1566" s="9">
        <v>3</v>
      </c>
      <c r="F1566" s="9">
        <v>0</v>
      </c>
      <c r="G1566" s="9">
        <v>10</v>
      </c>
      <c r="H1566" s="9">
        <v>5</v>
      </c>
      <c r="I1566" s="9">
        <v>0.61942201852798462</v>
      </c>
      <c r="J1566" s="9">
        <v>0.61942201852798462</v>
      </c>
      <c r="K1566" s="9">
        <v>0</v>
      </c>
      <c r="L1566" s="9">
        <v>55.130867004394531</v>
      </c>
    </row>
    <row r="1567" spans="1:12" x14ac:dyDescent="0.25">
      <c r="A1567" s="5" t="str">
        <f t="shared" si="24"/>
        <v>1LCABig Creek/Ventura30106</v>
      </c>
      <c r="B1567" s="9">
        <v>1</v>
      </c>
      <c r="C1567" t="s">
        <v>130</v>
      </c>
      <c r="D1567" t="s">
        <v>137</v>
      </c>
      <c r="E1567" s="9">
        <v>3</v>
      </c>
      <c r="F1567" s="9">
        <v>0</v>
      </c>
      <c r="G1567" s="9">
        <v>10</v>
      </c>
      <c r="H1567" s="9">
        <v>6</v>
      </c>
      <c r="I1567" s="9">
        <v>0.63543200492858887</v>
      </c>
      <c r="J1567" s="9">
        <v>0.63543200492858887</v>
      </c>
      <c r="K1567" s="9">
        <v>0</v>
      </c>
      <c r="L1567" s="9">
        <v>54.101329803466797</v>
      </c>
    </row>
    <row r="1568" spans="1:12" x14ac:dyDescent="0.25">
      <c r="A1568" s="5" t="str">
        <f t="shared" si="24"/>
        <v>1LCABig Creek/Ventura30107</v>
      </c>
      <c r="B1568" s="9">
        <v>1</v>
      </c>
      <c r="C1568" t="s">
        <v>130</v>
      </c>
      <c r="D1568" t="s">
        <v>137</v>
      </c>
      <c r="E1568" s="9">
        <v>3</v>
      </c>
      <c r="F1568" s="9">
        <v>0</v>
      </c>
      <c r="G1568" s="9">
        <v>10</v>
      </c>
      <c r="H1568" s="9">
        <v>7</v>
      </c>
      <c r="I1568" s="9">
        <v>0.67613422870635986</v>
      </c>
      <c r="J1568" s="9">
        <v>0.67613422870635986</v>
      </c>
      <c r="K1568" s="9">
        <v>0</v>
      </c>
      <c r="L1568" s="9">
        <v>53.838932037353516</v>
      </c>
    </row>
    <row r="1569" spans="1:12" x14ac:dyDescent="0.25">
      <c r="A1569" s="5" t="str">
        <f t="shared" si="24"/>
        <v>1LCABig Creek/Ventura30108</v>
      </c>
      <c r="B1569" s="9">
        <v>1</v>
      </c>
      <c r="C1569" t="s">
        <v>130</v>
      </c>
      <c r="D1569" t="s">
        <v>137</v>
      </c>
      <c r="E1569" s="9">
        <v>3</v>
      </c>
      <c r="F1569" s="9">
        <v>0</v>
      </c>
      <c r="G1569" s="9">
        <v>10</v>
      </c>
      <c r="H1569" s="9">
        <v>8</v>
      </c>
      <c r="I1569" s="9">
        <v>0.61694943904876709</v>
      </c>
      <c r="J1569" s="9">
        <v>0.61694943904876709</v>
      </c>
      <c r="K1569" s="9">
        <v>0</v>
      </c>
      <c r="L1569" s="9">
        <v>52.975681304931641</v>
      </c>
    </row>
    <row r="1570" spans="1:12" x14ac:dyDescent="0.25">
      <c r="A1570" s="5" t="str">
        <f t="shared" si="24"/>
        <v>1LCABig Creek/Ventura30109</v>
      </c>
      <c r="B1570" s="9">
        <v>1</v>
      </c>
      <c r="C1570" t="s">
        <v>130</v>
      </c>
      <c r="D1570" t="s">
        <v>137</v>
      </c>
      <c r="E1570" s="9">
        <v>3</v>
      </c>
      <c r="F1570" s="9">
        <v>0</v>
      </c>
      <c r="G1570" s="9">
        <v>10</v>
      </c>
      <c r="H1570" s="9">
        <v>9</v>
      </c>
      <c r="I1570" s="9">
        <v>0.41430622339248657</v>
      </c>
      <c r="J1570" s="9">
        <v>0.41430622339248657</v>
      </c>
      <c r="K1570" s="9">
        <v>0</v>
      </c>
      <c r="L1570" s="9">
        <v>54.149311065673828</v>
      </c>
    </row>
    <row r="1571" spans="1:12" x14ac:dyDescent="0.25">
      <c r="A1571" s="5" t="str">
        <f t="shared" si="24"/>
        <v>1LCABig Creek/Ventura301010</v>
      </c>
      <c r="B1571" s="9">
        <v>1</v>
      </c>
      <c r="C1571" t="s">
        <v>130</v>
      </c>
      <c r="D1571" t="s">
        <v>137</v>
      </c>
      <c r="E1571" s="9">
        <v>3</v>
      </c>
      <c r="F1571" s="9">
        <v>0</v>
      </c>
      <c r="G1571" s="9">
        <v>10</v>
      </c>
      <c r="H1571" s="9">
        <v>10</v>
      </c>
      <c r="I1571" s="9">
        <v>0.20749108493328094</v>
      </c>
      <c r="J1571" s="9">
        <v>0.20749108493328094</v>
      </c>
      <c r="K1571" s="9">
        <v>0</v>
      </c>
      <c r="L1571" s="9">
        <v>59.824405670166016</v>
      </c>
    </row>
    <row r="1572" spans="1:12" x14ac:dyDescent="0.25">
      <c r="A1572" s="5" t="str">
        <f t="shared" si="24"/>
        <v>1LCABig Creek/Ventura301011</v>
      </c>
      <c r="B1572" s="9">
        <v>1</v>
      </c>
      <c r="C1572" t="s">
        <v>130</v>
      </c>
      <c r="D1572" t="s">
        <v>137</v>
      </c>
      <c r="E1572" s="9">
        <v>3</v>
      </c>
      <c r="F1572" s="9">
        <v>0</v>
      </c>
      <c r="G1572" s="9">
        <v>10</v>
      </c>
      <c r="H1572" s="9">
        <v>11</v>
      </c>
      <c r="I1572" s="9">
        <v>3.1206902116537094E-2</v>
      </c>
      <c r="J1572" s="9">
        <v>3.1206902116537094E-2</v>
      </c>
      <c r="K1572" s="9">
        <v>0</v>
      </c>
      <c r="L1572" s="9">
        <v>66.6683349609375</v>
      </c>
    </row>
    <row r="1573" spans="1:12" x14ac:dyDescent="0.25">
      <c r="A1573" s="5" t="str">
        <f t="shared" si="24"/>
        <v>1LCABig Creek/Ventura301012</v>
      </c>
      <c r="B1573" s="9">
        <v>1</v>
      </c>
      <c r="C1573" t="s">
        <v>130</v>
      </c>
      <c r="D1573" t="s">
        <v>137</v>
      </c>
      <c r="E1573" s="9">
        <v>3</v>
      </c>
      <c r="F1573" s="9">
        <v>0</v>
      </c>
      <c r="G1573" s="9">
        <v>10</v>
      </c>
      <c r="H1573" s="9">
        <v>12</v>
      </c>
      <c r="I1573" s="9">
        <v>-9.7228765487670898E-2</v>
      </c>
      <c r="J1573" s="9">
        <v>-9.7228765487670898E-2</v>
      </c>
      <c r="K1573" s="9">
        <v>0</v>
      </c>
      <c r="L1573" s="9">
        <v>73.133293151855469</v>
      </c>
    </row>
    <row r="1574" spans="1:12" x14ac:dyDescent="0.25">
      <c r="A1574" s="5" t="str">
        <f t="shared" si="24"/>
        <v>1LCABig Creek/Ventura301013</v>
      </c>
      <c r="B1574" s="9">
        <v>1</v>
      </c>
      <c r="C1574" t="s">
        <v>130</v>
      </c>
      <c r="D1574" t="s">
        <v>137</v>
      </c>
      <c r="E1574" s="9">
        <v>3</v>
      </c>
      <c r="F1574" s="9">
        <v>0</v>
      </c>
      <c r="G1574" s="9">
        <v>10</v>
      </c>
      <c r="H1574" s="9">
        <v>13</v>
      </c>
      <c r="I1574" s="9">
        <v>-0.10773608833551407</v>
      </c>
      <c r="J1574" s="9">
        <v>-0.10773608833551407</v>
      </c>
      <c r="K1574" s="9">
        <v>0</v>
      </c>
      <c r="L1574" s="9">
        <v>77.665534973144531</v>
      </c>
    </row>
    <row r="1575" spans="1:12" x14ac:dyDescent="0.25">
      <c r="A1575" s="5" t="str">
        <f t="shared" si="24"/>
        <v>1LCABig Creek/Ventura301014</v>
      </c>
      <c r="B1575" s="9">
        <v>1</v>
      </c>
      <c r="C1575" t="s">
        <v>130</v>
      </c>
      <c r="D1575" t="s">
        <v>137</v>
      </c>
      <c r="E1575" s="9">
        <v>3</v>
      </c>
      <c r="F1575" s="9">
        <v>0</v>
      </c>
      <c r="G1575" s="9">
        <v>10</v>
      </c>
      <c r="H1575" s="9">
        <v>14</v>
      </c>
      <c r="I1575" s="9">
        <v>-1.3583743013441563E-2</v>
      </c>
      <c r="J1575" s="9">
        <v>-1.3583743013441563E-2</v>
      </c>
      <c r="K1575" s="9">
        <v>0</v>
      </c>
      <c r="L1575" s="9">
        <v>80.603889465332031</v>
      </c>
    </row>
    <row r="1576" spans="1:12" x14ac:dyDescent="0.25">
      <c r="A1576" s="5" t="str">
        <f t="shared" si="24"/>
        <v>1LCABig Creek/Ventura301015</v>
      </c>
      <c r="B1576" s="9">
        <v>1</v>
      </c>
      <c r="C1576" t="s">
        <v>130</v>
      </c>
      <c r="D1576" t="s">
        <v>137</v>
      </c>
      <c r="E1576" s="9">
        <v>3</v>
      </c>
      <c r="F1576" s="9">
        <v>0</v>
      </c>
      <c r="G1576" s="9">
        <v>10</v>
      </c>
      <c r="H1576" s="9">
        <v>15</v>
      </c>
      <c r="I1576" s="9">
        <v>0.17108631134033203</v>
      </c>
      <c r="J1576" s="9">
        <v>0.17108631134033203</v>
      </c>
      <c r="K1576" s="9">
        <v>0</v>
      </c>
      <c r="L1576" s="9">
        <v>82.364204406738281</v>
      </c>
    </row>
    <row r="1577" spans="1:12" x14ac:dyDescent="0.25">
      <c r="A1577" s="5" t="str">
        <f t="shared" si="24"/>
        <v>1LCABig Creek/Ventura301016</v>
      </c>
      <c r="B1577" s="9">
        <v>1</v>
      </c>
      <c r="C1577" t="s">
        <v>130</v>
      </c>
      <c r="D1577" t="s">
        <v>137</v>
      </c>
      <c r="E1577" s="9">
        <v>3</v>
      </c>
      <c r="F1577" s="9">
        <v>0</v>
      </c>
      <c r="G1577" s="9">
        <v>10</v>
      </c>
      <c r="H1577" s="9">
        <v>16</v>
      </c>
      <c r="I1577" s="9">
        <v>0.4641086757183075</v>
      </c>
      <c r="J1577" s="9">
        <v>0.4641086757183075</v>
      </c>
      <c r="K1577" s="9">
        <v>0</v>
      </c>
      <c r="L1577" s="9">
        <v>84.159706115722656</v>
      </c>
    </row>
    <row r="1578" spans="1:12" x14ac:dyDescent="0.25">
      <c r="A1578" s="5" t="str">
        <f t="shared" si="24"/>
        <v>1LCABig Creek/Ventura301017</v>
      </c>
      <c r="B1578" s="9">
        <v>1</v>
      </c>
      <c r="C1578" t="s">
        <v>130</v>
      </c>
      <c r="D1578" t="s">
        <v>137</v>
      </c>
      <c r="E1578" s="9">
        <v>3</v>
      </c>
      <c r="F1578" s="9">
        <v>0</v>
      </c>
      <c r="G1578" s="9">
        <v>10</v>
      </c>
      <c r="H1578" s="9">
        <v>17</v>
      </c>
      <c r="I1578" s="9">
        <v>0.80045199394226074</v>
      </c>
      <c r="J1578" s="9">
        <v>0.34645718336105347</v>
      </c>
      <c r="K1578" s="9">
        <v>5.3374543786048889E-2</v>
      </c>
      <c r="L1578" s="9">
        <v>84.562332153320313</v>
      </c>
    </row>
    <row r="1579" spans="1:12" x14ac:dyDescent="0.25">
      <c r="A1579" s="5" t="str">
        <f t="shared" si="24"/>
        <v>1LCABig Creek/Ventura301018</v>
      </c>
      <c r="B1579" s="9">
        <v>1</v>
      </c>
      <c r="C1579" t="s">
        <v>130</v>
      </c>
      <c r="D1579" t="s">
        <v>137</v>
      </c>
      <c r="E1579" s="9">
        <v>3</v>
      </c>
      <c r="F1579" s="9">
        <v>0</v>
      </c>
      <c r="G1579" s="9">
        <v>10</v>
      </c>
      <c r="H1579" s="9">
        <v>18</v>
      </c>
      <c r="I1579" s="9">
        <v>1.1279526948928833</v>
      </c>
      <c r="J1579" s="9">
        <v>0.66658872365951538</v>
      </c>
      <c r="K1579" s="9">
        <v>8.438824862241745E-2</v>
      </c>
      <c r="L1579" s="9">
        <v>84.661979675292969</v>
      </c>
    </row>
    <row r="1580" spans="1:12" x14ac:dyDescent="0.25">
      <c r="A1580" s="5" t="str">
        <f t="shared" si="24"/>
        <v>1LCABig Creek/Ventura301019</v>
      </c>
      <c r="B1580" s="9">
        <v>1</v>
      </c>
      <c r="C1580" t="s">
        <v>130</v>
      </c>
      <c r="D1580" t="s">
        <v>137</v>
      </c>
      <c r="E1580" s="9">
        <v>3</v>
      </c>
      <c r="F1580" s="9">
        <v>0</v>
      </c>
      <c r="G1580" s="9">
        <v>10</v>
      </c>
      <c r="H1580" s="9">
        <v>19</v>
      </c>
      <c r="I1580" s="9">
        <v>1.3474684953689575</v>
      </c>
      <c r="J1580" s="9">
        <v>1.0888701677322388</v>
      </c>
      <c r="K1580" s="9">
        <v>6.9715201854705811E-2</v>
      </c>
      <c r="L1580" s="9">
        <v>84.022529602050781</v>
      </c>
    </row>
    <row r="1581" spans="1:12" x14ac:dyDescent="0.25">
      <c r="A1581" s="5" t="str">
        <f t="shared" si="24"/>
        <v>1LCABig Creek/Ventura301020</v>
      </c>
      <c r="B1581" s="9">
        <v>1</v>
      </c>
      <c r="C1581" t="s">
        <v>130</v>
      </c>
      <c r="D1581" t="s">
        <v>137</v>
      </c>
      <c r="E1581" s="9">
        <v>3</v>
      </c>
      <c r="F1581" s="9">
        <v>0</v>
      </c>
      <c r="G1581" s="9">
        <v>10</v>
      </c>
      <c r="H1581" s="9">
        <v>20</v>
      </c>
      <c r="I1581" s="9">
        <v>1.4736086130142212</v>
      </c>
      <c r="J1581" s="9">
        <v>1.2570291757583618</v>
      </c>
      <c r="K1581" s="9">
        <v>4.4309124350547791E-2</v>
      </c>
      <c r="L1581" s="9">
        <v>82.351455688476563</v>
      </c>
    </row>
    <row r="1582" spans="1:12" x14ac:dyDescent="0.25">
      <c r="A1582" s="5" t="str">
        <f t="shared" si="24"/>
        <v>1LCABig Creek/Ventura301021</v>
      </c>
      <c r="B1582" s="9">
        <v>1</v>
      </c>
      <c r="C1582" t="s">
        <v>130</v>
      </c>
      <c r="D1582" t="s">
        <v>137</v>
      </c>
      <c r="E1582" s="9">
        <v>3</v>
      </c>
      <c r="F1582" s="9">
        <v>0</v>
      </c>
      <c r="G1582" s="9">
        <v>10</v>
      </c>
      <c r="H1582" s="9">
        <v>21</v>
      </c>
      <c r="I1582" s="9">
        <v>1.492113471031189</v>
      </c>
      <c r="J1582" s="9">
        <v>1.3299186229705811</v>
      </c>
      <c r="K1582" s="9">
        <v>6.895158439874649E-2</v>
      </c>
      <c r="L1582" s="9">
        <v>77.600540161132813</v>
      </c>
    </row>
    <row r="1583" spans="1:12" x14ac:dyDescent="0.25">
      <c r="A1583" s="5" t="str">
        <f t="shared" si="24"/>
        <v>1LCABig Creek/Ventura301022</v>
      </c>
      <c r="B1583" s="9">
        <v>1</v>
      </c>
      <c r="C1583" t="s">
        <v>130</v>
      </c>
      <c r="D1583" t="s">
        <v>137</v>
      </c>
      <c r="E1583" s="9">
        <v>3</v>
      </c>
      <c r="F1583" s="9">
        <v>0</v>
      </c>
      <c r="G1583" s="9">
        <v>10</v>
      </c>
      <c r="H1583" s="9">
        <v>22</v>
      </c>
      <c r="I1583" s="9">
        <v>1.3973177671432495</v>
      </c>
      <c r="J1583" s="9">
        <v>1.8373808860778809</v>
      </c>
      <c r="K1583" s="9">
        <v>0.12622135877609253</v>
      </c>
      <c r="L1583" s="9">
        <v>72.750907897949219</v>
      </c>
    </row>
    <row r="1584" spans="1:12" x14ac:dyDescent="0.25">
      <c r="A1584" s="5" t="str">
        <f t="shared" si="24"/>
        <v>1LCABig Creek/Ventura301023</v>
      </c>
      <c r="B1584" s="9">
        <v>1</v>
      </c>
      <c r="C1584" t="s">
        <v>130</v>
      </c>
      <c r="D1584" t="s">
        <v>137</v>
      </c>
      <c r="E1584" s="9">
        <v>3</v>
      </c>
      <c r="F1584" s="9">
        <v>0</v>
      </c>
      <c r="G1584" s="9">
        <v>10</v>
      </c>
      <c r="H1584" s="9">
        <v>23</v>
      </c>
      <c r="I1584" s="9">
        <v>1.198373556137085</v>
      </c>
      <c r="J1584" s="9">
        <v>1.3077316284179688</v>
      </c>
      <c r="K1584" s="9">
        <v>0.10388560593128204</v>
      </c>
      <c r="L1584" s="9">
        <v>68.425590515136719</v>
      </c>
    </row>
    <row r="1585" spans="1:12" x14ac:dyDescent="0.25">
      <c r="A1585" s="5" t="str">
        <f t="shared" si="24"/>
        <v>1LCABig Creek/Ventura301024</v>
      </c>
      <c r="B1585" s="9">
        <v>1</v>
      </c>
      <c r="C1585" t="s">
        <v>130</v>
      </c>
      <c r="D1585" t="s">
        <v>137</v>
      </c>
      <c r="E1585" s="9">
        <v>3</v>
      </c>
      <c r="F1585" s="9">
        <v>0</v>
      </c>
      <c r="G1585" s="9">
        <v>10</v>
      </c>
      <c r="H1585" s="9">
        <v>24</v>
      </c>
      <c r="I1585" s="9">
        <v>0.9764707088470459</v>
      </c>
      <c r="J1585" s="9">
        <v>0.9764707088470459</v>
      </c>
      <c r="K1585" s="9">
        <v>0</v>
      </c>
      <c r="L1585" s="9">
        <v>64.63238525390625</v>
      </c>
    </row>
    <row r="1586" spans="1:12" x14ac:dyDescent="0.25">
      <c r="A1586" s="5" t="str">
        <f t="shared" si="24"/>
        <v>1LCABig Creek/Ventura3121</v>
      </c>
      <c r="B1586" s="9">
        <v>1</v>
      </c>
      <c r="C1586" t="s">
        <v>130</v>
      </c>
      <c r="D1586" s="3" t="s">
        <v>137</v>
      </c>
      <c r="E1586" s="9">
        <v>3</v>
      </c>
      <c r="F1586" s="9">
        <v>1</v>
      </c>
      <c r="G1586" s="9">
        <v>2</v>
      </c>
      <c r="H1586" s="9">
        <v>1</v>
      </c>
      <c r="I1586" s="9">
        <v>0.69240731000900269</v>
      </c>
      <c r="J1586" s="9">
        <v>0.69240731000900269</v>
      </c>
      <c r="K1586" s="9">
        <v>0</v>
      </c>
      <c r="L1586" s="9">
        <v>52.342826843261719</v>
      </c>
    </row>
    <row r="1587" spans="1:12" x14ac:dyDescent="0.25">
      <c r="A1587" s="5" t="str">
        <f t="shared" si="24"/>
        <v>1LCABig Creek/Ventura3122</v>
      </c>
      <c r="B1587" s="9">
        <v>1</v>
      </c>
      <c r="C1587" t="s">
        <v>130</v>
      </c>
      <c r="D1587" s="3" t="s">
        <v>137</v>
      </c>
      <c r="E1587" s="9">
        <v>3</v>
      </c>
      <c r="F1587" s="9">
        <v>1</v>
      </c>
      <c r="G1587" s="9">
        <v>2</v>
      </c>
      <c r="H1587" s="9">
        <v>2</v>
      </c>
      <c r="I1587" s="9">
        <v>0.63741374015808105</v>
      </c>
      <c r="J1587" s="9">
        <v>0.63741374015808105</v>
      </c>
      <c r="K1587" s="9">
        <v>0</v>
      </c>
      <c r="L1587" s="9">
        <v>51.165260314941406</v>
      </c>
    </row>
    <row r="1588" spans="1:12" x14ac:dyDescent="0.25">
      <c r="A1588" s="5" t="str">
        <f t="shared" si="24"/>
        <v>1LCABig Creek/Ventura3123</v>
      </c>
      <c r="B1588" s="9">
        <v>1</v>
      </c>
      <c r="C1588" t="s">
        <v>130</v>
      </c>
      <c r="D1588" s="3" t="s">
        <v>137</v>
      </c>
      <c r="E1588" s="9">
        <v>3</v>
      </c>
      <c r="F1588" s="9">
        <v>1</v>
      </c>
      <c r="G1588" s="9">
        <v>2</v>
      </c>
      <c r="H1588" s="9">
        <v>3</v>
      </c>
      <c r="I1588" s="9">
        <v>0.6056486964225769</v>
      </c>
      <c r="J1588" s="9">
        <v>0.6056486964225769</v>
      </c>
      <c r="K1588" s="9">
        <v>0</v>
      </c>
      <c r="L1588" s="9">
        <v>49.49273681640625</v>
      </c>
    </row>
    <row r="1589" spans="1:12" x14ac:dyDescent="0.25">
      <c r="A1589" s="5" t="str">
        <f t="shared" si="24"/>
        <v>1LCABig Creek/Ventura3124</v>
      </c>
      <c r="B1589" s="9">
        <v>1</v>
      </c>
      <c r="C1589" t="s">
        <v>130</v>
      </c>
      <c r="D1589" s="3" t="s">
        <v>137</v>
      </c>
      <c r="E1589" s="9">
        <v>3</v>
      </c>
      <c r="F1589" s="9">
        <v>1</v>
      </c>
      <c r="G1589" s="9">
        <v>2</v>
      </c>
      <c r="H1589" s="9">
        <v>4</v>
      </c>
      <c r="I1589" s="9">
        <v>0.58977490663528442</v>
      </c>
      <c r="J1589" s="9">
        <v>0.58977490663528442</v>
      </c>
      <c r="K1589" s="9">
        <v>0</v>
      </c>
      <c r="L1589" s="9">
        <v>48.635936737060547</v>
      </c>
    </row>
    <row r="1590" spans="1:12" x14ac:dyDescent="0.25">
      <c r="A1590" s="5" t="str">
        <f t="shared" si="24"/>
        <v>1LCABig Creek/Ventura3125</v>
      </c>
      <c r="B1590" s="9">
        <v>1</v>
      </c>
      <c r="C1590" t="s">
        <v>130</v>
      </c>
      <c r="D1590" s="3" t="s">
        <v>137</v>
      </c>
      <c r="E1590" s="9">
        <v>3</v>
      </c>
      <c r="F1590" s="9">
        <v>1</v>
      </c>
      <c r="G1590" s="9">
        <v>2</v>
      </c>
      <c r="H1590" s="9">
        <v>5</v>
      </c>
      <c r="I1590" s="9">
        <v>0.59916919469833374</v>
      </c>
      <c r="J1590" s="9">
        <v>0.59916919469833374</v>
      </c>
      <c r="K1590" s="9">
        <v>0</v>
      </c>
      <c r="L1590" s="9">
        <v>48.123401641845703</v>
      </c>
    </row>
    <row r="1591" spans="1:12" x14ac:dyDescent="0.25">
      <c r="A1591" s="5" t="str">
        <f t="shared" si="24"/>
        <v>1LCABig Creek/Ventura3126</v>
      </c>
      <c r="B1591" s="9">
        <v>1</v>
      </c>
      <c r="C1591" t="s">
        <v>130</v>
      </c>
      <c r="D1591" s="3" t="s">
        <v>137</v>
      </c>
      <c r="E1591" s="9">
        <v>3</v>
      </c>
      <c r="F1591" s="9">
        <v>1</v>
      </c>
      <c r="G1591" s="9">
        <v>2</v>
      </c>
      <c r="H1591" s="9">
        <v>6</v>
      </c>
      <c r="I1591" s="9">
        <v>0.64815783500671387</v>
      </c>
      <c r="J1591" s="9">
        <v>0.64815783500671387</v>
      </c>
      <c r="K1591" s="9">
        <v>0</v>
      </c>
      <c r="L1591" s="9">
        <v>46.987060546875</v>
      </c>
    </row>
    <row r="1592" spans="1:12" x14ac:dyDescent="0.25">
      <c r="A1592" s="5" t="str">
        <f t="shared" si="24"/>
        <v>1LCABig Creek/Ventura3127</v>
      </c>
      <c r="B1592" s="9">
        <v>1</v>
      </c>
      <c r="C1592" t="s">
        <v>130</v>
      </c>
      <c r="D1592" s="3" t="s">
        <v>137</v>
      </c>
      <c r="E1592" s="9">
        <v>3</v>
      </c>
      <c r="F1592" s="9">
        <v>1</v>
      </c>
      <c r="G1592" s="9">
        <v>2</v>
      </c>
      <c r="H1592" s="9">
        <v>7</v>
      </c>
      <c r="I1592" s="9">
        <v>0.73944514989852905</v>
      </c>
      <c r="J1592" s="9">
        <v>0.73944514989852905</v>
      </c>
      <c r="K1592" s="9">
        <v>0</v>
      </c>
      <c r="L1592" s="9">
        <v>46.442310333251953</v>
      </c>
    </row>
    <row r="1593" spans="1:12" x14ac:dyDescent="0.25">
      <c r="A1593" s="5" t="str">
        <f t="shared" si="24"/>
        <v>1LCABig Creek/Ventura3128</v>
      </c>
      <c r="B1593" s="9">
        <v>1</v>
      </c>
      <c r="C1593" t="s">
        <v>130</v>
      </c>
      <c r="D1593" s="3" t="s">
        <v>137</v>
      </c>
      <c r="E1593" s="9">
        <v>3</v>
      </c>
      <c r="F1593" s="9">
        <v>1</v>
      </c>
      <c r="G1593" s="9">
        <v>2</v>
      </c>
      <c r="H1593" s="9">
        <v>8</v>
      </c>
      <c r="I1593" s="9">
        <v>0.70125657320022583</v>
      </c>
      <c r="J1593" s="9">
        <v>0.70125657320022583</v>
      </c>
      <c r="K1593" s="9">
        <v>0</v>
      </c>
      <c r="L1593" s="9">
        <v>45.527420043945313</v>
      </c>
    </row>
    <row r="1594" spans="1:12" x14ac:dyDescent="0.25">
      <c r="A1594" s="5" t="str">
        <f t="shared" si="24"/>
        <v>1LCABig Creek/Ventura3129</v>
      </c>
      <c r="B1594" s="9">
        <v>1</v>
      </c>
      <c r="C1594" t="s">
        <v>130</v>
      </c>
      <c r="D1594" s="3" t="s">
        <v>137</v>
      </c>
      <c r="E1594" s="9">
        <v>3</v>
      </c>
      <c r="F1594" s="9">
        <v>1</v>
      </c>
      <c r="G1594" s="9">
        <v>2</v>
      </c>
      <c r="H1594" s="9">
        <v>9</v>
      </c>
      <c r="I1594" s="9">
        <v>0.48067280650138855</v>
      </c>
      <c r="J1594" s="9">
        <v>0.48067280650138855</v>
      </c>
      <c r="K1594" s="9">
        <v>0</v>
      </c>
      <c r="L1594" s="9">
        <v>45.632625579833984</v>
      </c>
    </row>
    <row r="1595" spans="1:12" x14ac:dyDescent="0.25">
      <c r="A1595" s="5" t="str">
        <f t="shared" si="24"/>
        <v>1LCABig Creek/Ventura31210</v>
      </c>
      <c r="B1595" s="9">
        <v>1</v>
      </c>
      <c r="C1595" t="s">
        <v>130</v>
      </c>
      <c r="D1595" s="3" t="s">
        <v>137</v>
      </c>
      <c r="E1595" s="9">
        <v>3</v>
      </c>
      <c r="F1595" s="9">
        <v>1</v>
      </c>
      <c r="G1595" s="9">
        <v>2</v>
      </c>
      <c r="H1595" s="9">
        <v>10</v>
      </c>
      <c r="I1595" s="9">
        <v>0.27769172191619873</v>
      </c>
      <c r="J1595" s="9">
        <v>0.27769172191619873</v>
      </c>
      <c r="K1595" s="9">
        <v>0</v>
      </c>
      <c r="L1595" s="9">
        <v>49.106452941894531</v>
      </c>
    </row>
    <row r="1596" spans="1:12" x14ac:dyDescent="0.25">
      <c r="A1596" s="5" t="str">
        <f t="shared" si="24"/>
        <v>1LCABig Creek/Ventura31211</v>
      </c>
      <c r="B1596" s="9">
        <v>1</v>
      </c>
      <c r="C1596" t="s">
        <v>130</v>
      </c>
      <c r="D1596" s="3" t="s">
        <v>137</v>
      </c>
      <c r="E1596" s="9">
        <v>3</v>
      </c>
      <c r="F1596" s="9">
        <v>1</v>
      </c>
      <c r="G1596" s="9">
        <v>2</v>
      </c>
      <c r="H1596" s="9">
        <v>11</v>
      </c>
      <c r="I1596" s="9">
        <v>0.10435350239276886</v>
      </c>
      <c r="J1596" s="9">
        <v>0.10435350239276886</v>
      </c>
      <c r="K1596" s="9">
        <v>0</v>
      </c>
      <c r="L1596" s="9">
        <v>54.352222442626953</v>
      </c>
    </row>
    <row r="1597" spans="1:12" x14ac:dyDescent="0.25">
      <c r="A1597" s="5" t="str">
        <f t="shared" si="24"/>
        <v>1LCABig Creek/Ventura31212</v>
      </c>
      <c r="B1597" s="9">
        <v>1</v>
      </c>
      <c r="C1597" t="s">
        <v>130</v>
      </c>
      <c r="D1597" s="3" t="s">
        <v>137</v>
      </c>
      <c r="E1597" s="9">
        <v>3</v>
      </c>
      <c r="F1597" s="9">
        <v>1</v>
      </c>
      <c r="G1597" s="9">
        <v>2</v>
      </c>
      <c r="H1597" s="9">
        <v>12</v>
      </c>
      <c r="I1597" s="9">
        <v>-6.5304138697683811E-3</v>
      </c>
      <c r="J1597" s="9">
        <v>-6.5304138697683811E-3</v>
      </c>
      <c r="K1597" s="9">
        <v>0</v>
      </c>
      <c r="L1597" s="9">
        <v>58.763587951660156</v>
      </c>
    </row>
    <row r="1598" spans="1:12" x14ac:dyDescent="0.25">
      <c r="A1598" s="5" t="str">
        <f t="shared" si="24"/>
        <v>1LCABig Creek/Ventura31213</v>
      </c>
      <c r="B1598" s="9">
        <v>1</v>
      </c>
      <c r="C1598" t="s">
        <v>130</v>
      </c>
      <c r="D1598" s="3" t="s">
        <v>137</v>
      </c>
      <c r="E1598" s="9">
        <v>3</v>
      </c>
      <c r="F1598" s="9">
        <v>1</v>
      </c>
      <c r="G1598" s="9">
        <v>2</v>
      </c>
      <c r="H1598" s="9">
        <v>13</v>
      </c>
      <c r="I1598" s="9">
        <v>-3.8800373673439026E-2</v>
      </c>
      <c r="J1598" s="9">
        <v>-3.8800373673439026E-2</v>
      </c>
      <c r="K1598" s="9">
        <v>0</v>
      </c>
      <c r="L1598" s="9">
        <v>62.391819000244141</v>
      </c>
    </row>
    <row r="1599" spans="1:12" x14ac:dyDescent="0.25">
      <c r="A1599" s="5" t="str">
        <f t="shared" si="24"/>
        <v>1LCABig Creek/Ventura31214</v>
      </c>
      <c r="B1599" s="9">
        <v>1</v>
      </c>
      <c r="C1599" t="s">
        <v>130</v>
      </c>
      <c r="D1599" s="3" t="s">
        <v>137</v>
      </c>
      <c r="E1599" s="9">
        <v>3</v>
      </c>
      <c r="F1599" s="9">
        <v>1</v>
      </c>
      <c r="G1599" s="9">
        <v>2</v>
      </c>
      <c r="H1599" s="9">
        <v>14</v>
      </c>
      <c r="I1599" s="9">
        <v>-4.457368515431881E-3</v>
      </c>
      <c r="J1599" s="9">
        <v>-4.457368515431881E-3</v>
      </c>
      <c r="K1599" s="9">
        <v>0</v>
      </c>
      <c r="L1599" s="9">
        <v>64.786285400390625</v>
      </c>
    </row>
    <row r="1600" spans="1:12" x14ac:dyDescent="0.25">
      <c r="A1600" s="5" t="str">
        <f t="shared" si="24"/>
        <v>1LCABig Creek/Ventura31215</v>
      </c>
      <c r="B1600" s="9">
        <v>1</v>
      </c>
      <c r="C1600" t="s">
        <v>130</v>
      </c>
      <c r="D1600" s="3" t="s">
        <v>137</v>
      </c>
      <c r="E1600" s="9">
        <v>3</v>
      </c>
      <c r="F1600" s="9">
        <v>1</v>
      </c>
      <c r="G1600" s="9">
        <v>2</v>
      </c>
      <c r="H1600" s="9">
        <v>15</v>
      </c>
      <c r="I1600" s="9">
        <v>0.10623732209205627</v>
      </c>
      <c r="J1600" s="9">
        <v>0.10623732209205627</v>
      </c>
      <c r="K1600" s="9">
        <v>0</v>
      </c>
      <c r="L1600" s="9">
        <v>66.499557495117188</v>
      </c>
    </row>
    <row r="1601" spans="1:12" x14ac:dyDescent="0.25">
      <c r="A1601" s="5" t="str">
        <f t="shared" si="24"/>
        <v>1LCABig Creek/Ventura31216</v>
      </c>
      <c r="B1601" s="9">
        <v>1</v>
      </c>
      <c r="C1601" t="s">
        <v>130</v>
      </c>
      <c r="D1601" s="3" t="s">
        <v>137</v>
      </c>
      <c r="E1601" s="9">
        <v>3</v>
      </c>
      <c r="F1601" s="9">
        <v>1</v>
      </c>
      <c r="G1601" s="9">
        <v>2</v>
      </c>
      <c r="H1601" s="9">
        <v>16</v>
      </c>
      <c r="I1601" s="9">
        <v>0.28507557511329651</v>
      </c>
      <c r="J1601" s="9">
        <v>0.28507557511329651</v>
      </c>
      <c r="K1601" s="9">
        <v>0</v>
      </c>
      <c r="L1601" s="9">
        <v>67.869918823242188</v>
      </c>
    </row>
    <row r="1602" spans="1:12" x14ac:dyDescent="0.25">
      <c r="A1602" s="5" t="str">
        <f t="shared" si="24"/>
        <v>1LCABig Creek/Ventura31217</v>
      </c>
      <c r="B1602" s="9">
        <v>1</v>
      </c>
      <c r="C1602" t="s">
        <v>130</v>
      </c>
      <c r="D1602" s="3" t="s">
        <v>137</v>
      </c>
      <c r="E1602" s="9">
        <v>3</v>
      </c>
      <c r="F1602" s="9">
        <v>1</v>
      </c>
      <c r="G1602" s="9">
        <v>2</v>
      </c>
      <c r="H1602" s="9">
        <v>17</v>
      </c>
      <c r="I1602" s="9">
        <v>0.53194689750671387</v>
      </c>
      <c r="J1602" s="9">
        <v>0.53194689750671387</v>
      </c>
      <c r="K1602" s="9">
        <v>0</v>
      </c>
      <c r="L1602" s="9">
        <v>68.610504150390625</v>
      </c>
    </row>
    <row r="1603" spans="1:12" x14ac:dyDescent="0.25">
      <c r="A1603" s="5" t="str">
        <f t="shared" ref="A1603:A1666" si="25">B1603&amp;C1603&amp;D1603&amp;E1603&amp;F1603&amp;G1603&amp;H1603</f>
        <v>1LCABig Creek/Ventura31218</v>
      </c>
      <c r="B1603" s="9">
        <v>1</v>
      </c>
      <c r="C1603" t="s">
        <v>130</v>
      </c>
      <c r="D1603" s="3" t="s">
        <v>137</v>
      </c>
      <c r="E1603" s="9">
        <v>3</v>
      </c>
      <c r="F1603" s="9">
        <v>1</v>
      </c>
      <c r="G1603" s="9">
        <v>2</v>
      </c>
      <c r="H1603" s="9">
        <v>18</v>
      </c>
      <c r="I1603" s="9">
        <v>0.80827754735946655</v>
      </c>
      <c r="J1603" s="9">
        <v>0.80827754735946655</v>
      </c>
      <c r="K1603" s="9">
        <v>0</v>
      </c>
      <c r="L1603" s="9">
        <v>68.448127746582031</v>
      </c>
    </row>
    <row r="1604" spans="1:12" x14ac:dyDescent="0.25">
      <c r="A1604" s="5" t="str">
        <f t="shared" si="25"/>
        <v>1LCABig Creek/Ventura31219</v>
      </c>
      <c r="B1604" s="9">
        <v>1</v>
      </c>
      <c r="C1604" t="s">
        <v>130</v>
      </c>
      <c r="D1604" s="3" t="s">
        <v>137</v>
      </c>
      <c r="E1604" s="9">
        <v>3</v>
      </c>
      <c r="F1604" s="9">
        <v>1</v>
      </c>
      <c r="G1604" s="9">
        <v>2</v>
      </c>
      <c r="H1604" s="9">
        <v>19</v>
      </c>
      <c r="I1604" s="9">
        <v>0.97988933324813843</v>
      </c>
      <c r="J1604" s="9">
        <v>0.97988933324813843</v>
      </c>
      <c r="K1604" s="9">
        <v>0</v>
      </c>
      <c r="L1604" s="9">
        <v>67.228355407714844</v>
      </c>
    </row>
    <row r="1605" spans="1:12" x14ac:dyDescent="0.25">
      <c r="A1605" s="5" t="str">
        <f t="shared" si="25"/>
        <v>1LCABig Creek/Ventura31220</v>
      </c>
      <c r="B1605" s="9">
        <v>1</v>
      </c>
      <c r="C1605" t="s">
        <v>130</v>
      </c>
      <c r="D1605" s="3" t="s">
        <v>137</v>
      </c>
      <c r="E1605" s="9">
        <v>3</v>
      </c>
      <c r="F1605" s="9">
        <v>1</v>
      </c>
      <c r="G1605" s="9">
        <v>2</v>
      </c>
      <c r="H1605" s="9">
        <v>20</v>
      </c>
      <c r="I1605" s="9">
        <v>1.0599358081817627</v>
      </c>
      <c r="J1605" s="9">
        <v>1.0599358081817627</v>
      </c>
      <c r="K1605" s="9">
        <v>0</v>
      </c>
      <c r="L1605" s="9">
        <v>65.282318115234375</v>
      </c>
    </row>
    <row r="1606" spans="1:12" x14ac:dyDescent="0.25">
      <c r="A1606" s="5" t="str">
        <f t="shared" si="25"/>
        <v>1LCABig Creek/Ventura31221</v>
      </c>
      <c r="B1606" s="9">
        <v>1</v>
      </c>
      <c r="C1606" t="s">
        <v>130</v>
      </c>
      <c r="D1606" s="3" t="s">
        <v>137</v>
      </c>
      <c r="E1606" s="9">
        <v>3</v>
      </c>
      <c r="F1606" s="9">
        <v>1</v>
      </c>
      <c r="G1606" s="9">
        <v>2</v>
      </c>
      <c r="H1606" s="9">
        <v>21</v>
      </c>
      <c r="I1606" s="9">
        <v>1.0590795278549194</v>
      </c>
      <c r="J1606" s="9">
        <v>1.0590795278549194</v>
      </c>
      <c r="K1606" s="9">
        <v>0</v>
      </c>
      <c r="L1606" s="9">
        <v>62.207099914550781</v>
      </c>
    </row>
    <row r="1607" spans="1:12" x14ac:dyDescent="0.25">
      <c r="A1607" s="5" t="str">
        <f t="shared" si="25"/>
        <v>1LCABig Creek/Ventura31222</v>
      </c>
      <c r="B1607" s="9">
        <v>1</v>
      </c>
      <c r="C1607" t="s">
        <v>130</v>
      </c>
      <c r="D1607" s="3" t="s">
        <v>137</v>
      </c>
      <c r="E1607" s="9">
        <v>3</v>
      </c>
      <c r="F1607" s="9">
        <v>1</v>
      </c>
      <c r="G1607" s="9">
        <v>2</v>
      </c>
      <c r="H1607" s="9">
        <v>22</v>
      </c>
      <c r="I1607" s="9">
        <v>0.99481528997421265</v>
      </c>
      <c r="J1607" s="9">
        <v>0.99481528997421265</v>
      </c>
      <c r="K1607" s="9">
        <v>0</v>
      </c>
      <c r="L1607" s="9">
        <v>59.588211059570313</v>
      </c>
    </row>
    <row r="1608" spans="1:12" x14ac:dyDescent="0.25">
      <c r="A1608" s="5" t="str">
        <f t="shared" si="25"/>
        <v>1LCABig Creek/Ventura31223</v>
      </c>
      <c r="B1608" s="9">
        <v>1</v>
      </c>
      <c r="C1608" t="s">
        <v>130</v>
      </c>
      <c r="D1608" s="3" t="s">
        <v>137</v>
      </c>
      <c r="E1608" s="9">
        <v>3</v>
      </c>
      <c r="F1608" s="9">
        <v>1</v>
      </c>
      <c r="G1608" s="9">
        <v>2</v>
      </c>
      <c r="H1608" s="9">
        <v>23</v>
      </c>
      <c r="I1608" s="9">
        <v>0.90159130096435547</v>
      </c>
      <c r="J1608" s="9">
        <v>0.90159130096435547</v>
      </c>
      <c r="K1608" s="9">
        <v>0</v>
      </c>
      <c r="L1608" s="9">
        <v>57.712486267089844</v>
      </c>
    </row>
    <row r="1609" spans="1:12" x14ac:dyDescent="0.25">
      <c r="A1609" s="5" t="str">
        <f t="shared" si="25"/>
        <v>1LCABig Creek/Ventura31224</v>
      </c>
      <c r="B1609" s="9">
        <v>1</v>
      </c>
      <c r="C1609" t="s">
        <v>130</v>
      </c>
      <c r="D1609" s="3" t="s">
        <v>137</v>
      </c>
      <c r="E1609" s="9">
        <v>3</v>
      </c>
      <c r="F1609" s="9">
        <v>1</v>
      </c>
      <c r="G1609" s="9">
        <v>2</v>
      </c>
      <c r="H1609" s="9">
        <v>24</v>
      </c>
      <c r="I1609" s="9">
        <v>0.7791551947593689</v>
      </c>
      <c r="J1609" s="9">
        <v>0.7791551947593689</v>
      </c>
      <c r="K1609" s="9">
        <v>0</v>
      </c>
      <c r="L1609" s="9">
        <v>56.462116241455078</v>
      </c>
    </row>
    <row r="1610" spans="1:12" x14ac:dyDescent="0.25">
      <c r="A1610" s="5" t="str">
        <f t="shared" si="25"/>
        <v>1LCABig Creek/Ventura31101</v>
      </c>
      <c r="B1610" s="9">
        <v>1</v>
      </c>
      <c r="C1610" t="s">
        <v>130</v>
      </c>
      <c r="D1610" t="s">
        <v>137</v>
      </c>
      <c r="E1610" s="9">
        <v>3</v>
      </c>
      <c r="F1610" s="9">
        <v>1</v>
      </c>
      <c r="G1610" s="9">
        <v>10</v>
      </c>
      <c r="H1610" s="9">
        <v>1</v>
      </c>
      <c r="I1610" s="9">
        <v>0.81178832054138184</v>
      </c>
      <c r="J1610" s="9">
        <v>0.81178832054138184</v>
      </c>
      <c r="K1610" s="9">
        <v>0</v>
      </c>
      <c r="L1610" s="9">
        <v>62.310901641845703</v>
      </c>
    </row>
    <row r="1611" spans="1:12" x14ac:dyDescent="0.25">
      <c r="A1611" s="5" t="str">
        <f t="shared" si="25"/>
        <v>1LCABig Creek/Ventura31102</v>
      </c>
      <c r="B1611" s="9">
        <v>1</v>
      </c>
      <c r="C1611" t="s">
        <v>130</v>
      </c>
      <c r="D1611" t="s">
        <v>137</v>
      </c>
      <c r="E1611" s="9">
        <v>3</v>
      </c>
      <c r="F1611" s="9">
        <v>1</v>
      </c>
      <c r="G1611" s="9">
        <v>10</v>
      </c>
      <c r="H1611" s="9">
        <v>2</v>
      </c>
      <c r="I1611" s="9">
        <v>0.73507493734359741</v>
      </c>
      <c r="J1611" s="9">
        <v>0.73507493734359741</v>
      </c>
      <c r="K1611" s="9">
        <v>0</v>
      </c>
      <c r="L1611" s="9">
        <v>60.641181945800781</v>
      </c>
    </row>
    <row r="1612" spans="1:12" x14ac:dyDescent="0.25">
      <c r="A1612" s="5" t="str">
        <f t="shared" si="25"/>
        <v>1LCABig Creek/Ventura31103</v>
      </c>
      <c r="B1612" s="9">
        <v>1</v>
      </c>
      <c r="C1612" t="s">
        <v>130</v>
      </c>
      <c r="D1612" t="s">
        <v>137</v>
      </c>
      <c r="E1612" s="9">
        <v>3</v>
      </c>
      <c r="F1612" s="9">
        <v>1</v>
      </c>
      <c r="G1612" s="9">
        <v>10</v>
      </c>
      <c r="H1612" s="9">
        <v>3</v>
      </c>
      <c r="I1612" s="9">
        <v>0.67879986763000488</v>
      </c>
      <c r="J1612" s="9">
        <v>0.67879986763000488</v>
      </c>
      <c r="K1612" s="9">
        <v>0</v>
      </c>
      <c r="L1612" s="9">
        <v>58.392608642578125</v>
      </c>
    </row>
    <row r="1613" spans="1:12" x14ac:dyDescent="0.25">
      <c r="A1613" s="5" t="str">
        <f t="shared" si="25"/>
        <v>1LCABig Creek/Ventura31104</v>
      </c>
      <c r="B1613" s="9">
        <v>1</v>
      </c>
      <c r="C1613" t="s">
        <v>130</v>
      </c>
      <c r="D1613" t="s">
        <v>137</v>
      </c>
      <c r="E1613" s="9">
        <v>3</v>
      </c>
      <c r="F1613" s="9">
        <v>1</v>
      </c>
      <c r="G1613" s="9">
        <v>10</v>
      </c>
      <c r="H1613" s="9">
        <v>4</v>
      </c>
      <c r="I1613" s="9">
        <v>0.63904368877410889</v>
      </c>
      <c r="J1613" s="9">
        <v>0.63904368877410889</v>
      </c>
      <c r="K1613" s="9">
        <v>0</v>
      </c>
      <c r="L1613" s="9">
        <v>57.124622344970703</v>
      </c>
    </row>
    <row r="1614" spans="1:12" x14ac:dyDescent="0.25">
      <c r="A1614" s="5" t="str">
        <f t="shared" si="25"/>
        <v>1LCABig Creek/Ventura31105</v>
      </c>
      <c r="B1614" s="9">
        <v>1</v>
      </c>
      <c r="C1614" t="s">
        <v>130</v>
      </c>
      <c r="D1614" t="s">
        <v>137</v>
      </c>
      <c r="E1614" s="9">
        <v>3</v>
      </c>
      <c r="F1614" s="9">
        <v>1</v>
      </c>
      <c r="G1614" s="9">
        <v>10</v>
      </c>
      <c r="H1614" s="9">
        <v>5</v>
      </c>
      <c r="I1614" s="9">
        <v>0.62002265453338623</v>
      </c>
      <c r="J1614" s="9">
        <v>0.62002265453338623</v>
      </c>
      <c r="K1614" s="9">
        <v>0</v>
      </c>
      <c r="L1614" s="9">
        <v>55.750991821289063</v>
      </c>
    </row>
    <row r="1615" spans="1:12" x14ac:dyDescent="0.25">
      <c r="A1615" s="5" t="str">
        <f t="shared" si="25"/>
        <v>1LCABig Creek/Ventura31106</v>
      </c>
      <c r="B1615" s="9">
        <v>1</v>
      </c>
      <c r="C1615" t="s">
        <v>130</v>
      </c>
      <c r="D1615" t="s">
        <v>137</v>
      </c>
      <c r="E1615" s="9">
        <v>3</v>
      </c>
      <c r="F1615" s="9">
        <v>1</v>
      </c>
      <c r="G1615" s="9">
        <v>10</v>
      </c>
      <c r="H1615" s="9">
        <v>6</v>
      </c>
      <c r="I1615" s="9">
        <v>0.63597172498703003</v>
      </c>
      <c r="J1615" s="9">
        <v>0.63597172498703003</v>
      </c>
      <c r="K1615" s="9">
        <v>0</v>
      </c>
      <c r="L1615" s="9">
        <v>54.771209716796875</v>
      </c>
    </row>
    <row r="1616" spans="1:12" x14ac:dyDescent="0.25">
      <c r="A1616" s="5" t="str">
        <f t="shared" si="25"/>
        <v>1LCABig Creek/Ventura31107</v>
      </c>
      <c r="B1616" s="9">
        <v>1</v>
      </c>
      <c r="C1616" t="s">
        <v>130</v>
      </c>
      <c r="D1616" t="s">
        <v>137</v>
      </c>
      <c r="E1616" s="9">
        <v>3</v>
      </c>
      <c r="F1616" s="9">
        <v>1</v>
      </c>
      <c r="G1616" s="9">
        <v>10</v>
      </c>
      <c r="H1616" s="9">
        <v>7</v>
      </c>
      <c r="I1616" s="9">
        <v>0.67532145977020264</v>
      </c>
      <c r="J1616" s="9">
        <v>0.67532145977020264</v>
      </c>
      <c r="K1616" s="9">
        <v>0</v>
      </c>
      <c r="L1616" s="9">
        <v>54.122413635253906</v>
      </c>
    </row>
    <row r="1617" spans="1:12" x14ac:dyDescent="0.25">
      <c r="A1617" s="5" t="str">
        <f t="shared" si="25"/>
        <v>1LCABig Creek/Ventura31108</v>
      </c>
      <c r="B1617" s="9">
        <v>1</v>
      </c>
      <c r="C1617" t="s">
        <v>130</v>
      </c>
      <c r="D1617" t="s">
        <v>137</v>
      </c>
      <c r="E1617" s="9">
        <v>3</v>
      </c>
      <c r="F1617" s="9">
        <v>1</v>
      </c>
      <c r="G1617" s="9">
        <v>10</v>
      </c>
      <c r="H1617" s="9">
        <v>8</v>
      </c>
      <c r="I1617" s="9">
        <v>0.61475944519042969</v>
      </c>
      <c r="J1617" s="9">
        <v>0.61475944519042969</v>
      </c>
      <c r="K1617" s="9">
        <v>0</v>
      </c>
      <c r="L1617" s="9">
        <v>53.516326904296875</v>
      </c>
    </row>
    <row r="1618" spans="1:12" x14ac:dyDescent="0.25">
      <c r="A1618" s="5" t="str">
        <f t="shared" si="25"/>
        <v>1LCABig Creek/Ventura31109</v>
      </c>
      <c r="B1618" s="9">
        <v>1</v>
      </c>
      <c r="C1618" t="s">
        <v>130</v>
      </c>
      <c r="D1618" t="s">
        <v>137</v>
      </c>
      <c r="E1618" s="9">
        <v>3</v>
      </c>
      <c r="F1618" s="9">
        <v>1</v>
      </c>
      <c r="G1618" s="9">
        <v>10</v>
      </c>
      <c r="H1618" s="9">
        <v>9</v>
      </c>
      <c r="I1618" s="9">
        <v>0.40649652481079102</v>
      </c>
      <c r="J1618" s="9">
        <v>0.40649652481079102</v>
      </c>
      <c r="K1618" s="9">
        <v>0</v>
      </c>
      <c r="L1618" s="9">
        <v>54.763103485107422</v>
      </c>
    </row>
    <row r="1619" spans="1:12" x14ac:dyDescent="0.25">
      <c r="A1619" s="5" t="str">
        <f t="shared" si="25"/>
        <v>1LCABig Creek/Ventura311010</v>
      </c>
      <c r="B1619" s="9">
        <v>1</v>
      </c>
      <c r="C1619" t="s">
        <v>130</v>
      </c>
      <c r="D1619" t="s">
        <v>137</v>
      </c>
      <c r="E1619" s="9">
        <v>3</v>
      </c>
      <c r="F1619" s="9">
        <v>1</v>
      </c>
      <c r="G1619" s="9">
        <v>10</v>
      </c>
      <c r="H1619" s="9">
        <v>10</v>
      </c>
      <c r="I1619" s="9">
        <v>0.19943484663963318</v>
      </c>
      <c r="J1619" s="9">
        <v>0.19943484663963318</v>
      </c>
      <c r="K1619" s="9">
        <v>0</v>
      </c>
      <c r="L1619" s="9">
        <v>60.662082672119141</v>
      </c>
    </row>
    <row r="1620" spans="1:12" x14ac:dyDescent="0.25">
      <c r="A1620" s="5" t="str">
        <f t="shared" si="25"/>
        <v>1LCABig Creek/Ventura311011</v>
      </c>
      <c r="B1620" s="9">
        <v>1</v>
      </c>
      <c r="C1620" t="s">
        <v>130</v>
      </c>
      <c r="D1620" t="s">
        <v>137</v>
      </c>
      <c r="E1620" s="9">
        <v>3</v>
      </c>
      <c r="F1620" s="9">
        <v>1</v>
      </c>
      <c r="G1620" s="9">
        <v>10</v>
      </c>
      <c r="H1620" s="9">
        <v>11</v>
      </c>
      <c r="I1620" s="9">
        <v>2.6618504896759987E-2</v>
      </c>
      <c r="J1620" s="9">
        <v>2.6618504896759987E-2</v>
      </c>
      <c r="K1620" s="9">
        <v>0</v>
      </c>
      <c r="L1620" s="9">
        <v>65.71600341796875</v>
      </c>
    </row>
    <row r="1621" spans="1:12" x14ac:dyDescent="0.25">
      <c r="A1621" s="5" t="str">
        <f t="shared" si="25"/>
        <v>1LCABig Creek/Ventura311012</v>
      </c>
      <c r="B1621" s="9">
        <v>1</v>
      </c>
      <c r="C1621" t="s">
        <v>130</v>
      </c>
      <c r="D1621" t="s">
        <v>137</v>
      </c>
      <c r="E1621" s="9">
        <v>3</v>
      </c>
      <c r="F1621" s="9">
        <v>1</v>
      </c>
      <c r="G1621" s="9">
        <v>10</v>
      </c>
      <c r="H1621" s="9">
        <v>12</v>
      </c>
      <c r="I1621" s="9">
        <v>-9.1893874108791351E-2</v>
      </c>
      <c r="J1621" s="9">
        <v>-9.1893874108791351E-2</v>
      </c>
      <c r="K1621" s="9">
        <v>0</v>
      </c>
      <c r="L1621" s="9">
        <v>72.015670776367188</v>
      </c>
    </row>
    <row r="1622" spans="1:12" x14ac:dyDescent="0.25">
      <c r="A1622" s="5" t="str">
        <f t="shared" si="25"/>
        <v>1LCABig Creek/Ventura311013</v>
      </c>
      <c r="B1622" s="9">
        <v>1</v>
      </c>
      <c r="C1622" t="s">
        <v>130</v>
      </c>
      <c r="D1622" t="s">
        <v>137</v>
      </c>
      <c r="E1622" s="9">
        <v>3</v>
      </c>
      <c r="F1622" s="9">
        <v>1</v>
      </c>
      <c r="G1622" s="9">
        <v>10</v>
      </c>
      <c r="H1622" s="9">
        <v>13</v>
      </c>
      <c r="I1622" s="9">
        <v>-0.11923669278621674</v>
      </c>
      <c r="J1622" s="9">
        <v>-0.11923669278621674</v>
      </c>
      <c r="K1622" s="9">
        <v>0</v>
      </c>
      <c r="L1622" s="9">
        <v>78.038497924804688</v>
      </c>
    </row>
    <row r="1623" spans="1:12" x14ac:dyDescent="0.25">
      <c r="A1623" s="5" t="str">
        <f t="shared" si="25"/>
        <v>1LCABig Creek/Ventura311014</v>
      </c>
      <c r="B1623" s="9">
        <v>1</v>
      </c>
      <c r="C1623" t="s">
        <v>130</v>
      </c>
      <c r="D1623" t="s">
        <v>137</v>
      </c>
      <c r="E1623" s="9">
        <v>3</v>
      </c>
      <c r="F1623" s="9">
        <v>1</v>
      </c>
      <c r="G1623" s="9">
        <v>10</v>
      </c>
      <c r="H1623" s="9">
        <v>14</v>
      </c>
      <c r="I1623" s="9">
        <v>-2.3693792521953583E-2</v>
      </c>
      <c r="J1623" s="9">
        <v>-2.3693792521953583E-2</v>
      </c>
      <c r="K1623" s="9">
        <v>0</v>
      </c>
      <c r="L1623" s="9">
        <v>80.097190856933594</v>
      </c>
    </row>
    <row r="1624" spans="1:12" x14ac:dyDescent="0.25">
      <c r="A1624" s="5" t="str">
        <f t="shared" si="25"/>
        <v>1LCABig Creek/Ventura311015</v>
      </c>
      <c r="B1624" s="9">
        <v>1</v>
      </c>
      <c r="C1624" t="s">
        <v>130</v>
      </c>
      <c r="D1624" t="s">
        <v>137</v>
      </c>
      <c r="E1624" s="9">
        <v>3</v>
      </c>
      <c r="F1624" s="9">
        <v>1</v>
      </c>
      <c r="G1624" s="9">
        <v>10</v>
      </c>
      <c r="H1624" s="9">
        <v>15</v>
      </c>
      <c r="I1624" s="9">
        <v>0.16700278222560883</v>
      </c>
      <c r="J1624" s="9">
        <v>0.16700278222560883</v>
      </c>
      <c r="K1624" s="9">
        <v>0</v>
      </c>
      <c r="L1624" s="9">
        <v>83.277023315429688</v>
      </c>
    </row>
    <row r="1625" spans="1:12" x14ac:dyDescent="0.25">
      <c r="A1625" s="5" t="str">
        <f t="shared" si="25"/>
        <v>1LCABig Creek/Ventura311016</v>
      </c>
      <c r="B1625" s="9">
        <v>1</v>
      </c>
      <c r="C1625" t="s">
        <v>130</v>
      </c>
      <c r="D1625" t="s">
        <v>137</v>
      </c>
      <c r="E1625" s="9">
        <v>3</v>
      </c>
      <c r="F1625" s="9">
        <v>1</v>
      </c>
      <c r="G1625" s="9">
        <v>10</v>
      </c>
      <c r="H1625" s="9">
        <v>16</v>
      </c>
      <c r="I1625" s="9">
        <v>0.4522966742515564</v>
      </c>
      <c r="J1625" s="9">
        <v>0.4522966742515564</v>
      </c>
      <c r="K1625" s="9">
        <v>0</v>
      </c>
      <c r="L1625" s="9">
        <v>83.626014709472656</v>
      </c>
    </row>
    <row r="1626" spans="1:12" x14ac:dyDescent="0.25">
      <c r="A1626" s="5" t="str">
        <f t="shared" si="25"/>
        <v>1LCABig Creek/Ventura311017</v>
      </c>
      <c r="B1626" s="9">
        <v>1</v>
      </c>
      <c r="C1626" t="s">
        <v>130</v>
      </c>
      <c r="D1626" t="s">
        <v>137</v>
      </c>
      <c r="E1626" s="9">
        <v>3</v>
      </c>
      <c r="F1626" s="9">
        <v>1</v>
      </c>
      <c r="G1626" s="9">
        <v>10</v>
      </c>
      <c r="H1626" s="9">
        <v>17</v>
      </c>
      <c r="I1626" s="9">
        <v>0.78314584493637085</v>
      </c>
      <c r="J1626" s="9">
        <v>0.33713304996490479</v>
      </c>
      <c r="K1626" s="9">
        <v>5.9623677283525467E-2</v>
      </c>
      <c r="L1626" s="9">
        <v>83.202796936035156</v>
      </c>
    </row>
    <row r="1627" spans="1:12" x14ac:dyDescent="0.25">
      <c r="A1627" s="5" t="str">
        <f t="shared" si="25"/>
        <v>1LCABig Creek/Ventura311018</v>
      </c>
      <c r="B1627" s="9">
        <v>1</v>
      </c>
      <c r="C1627" t="s">
        <v>130</v>
      </c>
      <c r="D1627" t="s">
        <v>137</v>
      </c>
      <c r="E1627" s="9">
        <v>3</v>
      </c>
      <c r="F1627" s="9">
        <v>1</v>
      </c>
      <c r="G1627" s="9">
        <v>10</v>
      </c>
      <c r="H1627" s="9">
        <v>18</v>
      </c>
      <c r="I1627" s="9">
        <v>1.1178175210952759</v>
      </c>
      <c r="J1627" s="9">
        <v>0.68898212909698486</v>
      </c>
      <c r="K1627" s="9">
        <v>9.5209106802940369E-2</v>
      </c>
      <c r="L1627" s="9">
        <v>83.089042663574219</v>
      </c>
    </row>
    <row r="1628" spans="1:12" x14ac:dyDescent="0.25">
      <c r="A1628" s="5" t="str">
        <f t="shared" si="25"/>
        <v>1LCABig Creek/Ventura311019</v>
      </c>
      <c r="B1628" s="9">
        <v>1</v>
      </c>
      <c r="C1628" t="s">
        <v>130</v>
      </c>
      <c r="D1628" t="s">
        <v>137</v>
      </c>
      <c r="E1628" s="9">
        <v>3</v>
      </c>
      <c r="F1628" s="9">
        <v>1</v>
      </c>
      <c r="G1628" s="9">
        <v>10</v>
      </c>
      <c r="H1628" s="9">
        <v>19</v>
      </c>
      <c r="I1628" s="9">
        <v>1.3380023241043091</v>
      </c>
      <c r="J1628" s="9">
        <v>1.117396354675293</v>
      </c>
      <c r="K1628" s="9">
        <v>8.1809937953948975E-2</v>
      </c>
      <c r="L1628" s="9">
        <v>81.743278503417969</v>
      </c>
    </row>
    <row r="1629" spans="1:12" x14ac:dyDescent="0.25">
      <c r="A1629" s="5" t="str">
        <f t="shared" si="25"/>
        <v>1LCABig Creek/Ventura311020</v>
      </c>
      <c r="B1629" s="9">
        <v>1</v>
      </c>
      <c r="C1629" t="s">
        <v>130</v>
      </c>
      <c r="D1629" t="s">
        <v>137</v>
      </c>
      <c r="E1629" s="9">
        <v>3</v>
      </c>
      <c r="F1629" s="9">
        <v>1</v>
      </c>
      <c r="G1629" s="9">
        <v>10</v>
      </c>
      <c r="H1629" s="9">
        <v>20</v>
      </c>
      <c r="I1629" s="9">
        <v>1.4373281002044678</v>
      </c>
      <c r="J1629" s="9">
        <v>1.2547012567520142</v>
      </c>
      <c r="K1629" s="9">
        <v>5.9460662305355072E-2</v>
      </c>
      <c r="L1629" s="9">
        <v>79.38543701171875</v>
      </c>
    </row>
    <row r="1630" spans="1:12" x14ac:dyDescent="0.25">
      <c r="A1630" s="5" t="str">
        <f t="shared" si="25"/>
        <v>1LCABig Creek/Ventura311021</v>
      </c>
      <c r="B1630" s="9">
        <v>1</v>
      </c>
      <c r="C1630" t="s">
        <v>130</v>
      </c>
      <c r="D1630" t="s">
        <v>137</v>
      </c>
      <c r="E1630" s="9">
        <v>3</v>
      </c>
      <c r="F1630" s="9">
        <v>1</v>
      </c>
      <c r="G1630" s="9">
        <v>10</v>
      </c>
      <c r="H1630" s="9">
        <v>21</v>
      </c>
      <c r="I1630" s="9">
        <v>1.4727437496185303</v>
      </c>
      <c r="J1630" s="9">
        <v>1.3213289976119995</v>
      </c>
      <c r="K1630" s="9">
        <v>7.4026197195053101E-2</v>
      </c>
      <c r="L1630" s="9">
        <v>76.658821105957031</v>
      </c>
    </row>
    <row r="1631" spans="1:12" x14ac:dyDescent="0.25">
      <c r="A1631" s="5" t="str">
        <f t="shared" si="25"/>
        <v>1LCABig Creek/Ventura311022</v>
      </c>
      <c r="B1631" s="9">
        <v>1</v>
      </c>
      <c r="C1631" t="s">
        <v>130</v>
      </c>
      <c r="D1631" t="s">
        <v>137</v>
      </c>
      <c r="E1631" s="9">
        <v>3</v>
      </c>
      <c r="F1631" s="9">
        <v>1</v>
      </c>
      <c r="G1631" s="9">
        <v>10</v>
      </c>
      <c r="H1631" s="9">
        <v>22</v>
      </c>
      <c r="I1631" s="9">
        <v>1.3925821781158447</v>
      </c>
      <c r="J1631" s="9">
        <v>1.8279095888137817</v>
      </c>
      <c r="K1631" s="9">
        <v>0.12854300439357758</v>
      </c>
      <c r="L1631" s="9">
        <v>72.505966186523438</v>
      </c>
    </row>
    <row r="1632" spans="1:12" x14ac:dyDescent="0.25">
      <c r="A1632" s="5" t="str">
        <f t="shared" si="25"/>
        <v>1LCABig Creek/Ventura311023</v>
      </c>
      <c r="B1632" s="9">
        <v>1</v>
      </c>
      <c r="C1632" t="s">
        <v>130</v>
      </c>
      <c r="D1632" t="s">
        <v>137</v>
      </c>
      <c r="E1632" s="9">
        <v>3</v>
      </c>
      <c r="F1632" s="9">
        <v>1</v>
      </c>
      <c r="G1632" s="9">
        <v>10</v>
      </c>
      <c r="H1632" s="9">
        <v>23</v>
      </c>
      <c r="I1632" s="9">
        <v>1.2094303369522095</v>
      </c>
      <c r="J1632" s="9">
        <v>1.321852445602417</v>
      </c>
      <c r="K1632" s="9">
        <v>0.10056157410144806</v>
      </c>
      <c r="L1632" s="9">
        <v>68.893585205078125</v>
      </c>
    </row>
    <row r="1633" spans="1:12" x14ac:dyDescent="0.25">
      <c r="A1633" s="5" t="str">
        <f t="shared" si="25"/>
        <v>1LCABig Creek/Ventura311024</v>
      </c>
      <c r="B1633" s="9">
        <v>1</v>
      </c>
      <c r="C1633" t="s">
        <v>130</v>
      </c>
      <c r="D1633" t="s">
        <v>137</v>
      </c>
      <c r="E1633" s="9">
        <v>3</v>
      </c>
      <c r="F1633" s="9">
        <v>1</v>
      </c>
      <c r="G1633" s="9">
        <v>10</v>
      </c>
      <c r="H1633" s="9">
        <v>24</v>
      </c>
      <c r="I1633" s="9">
        <v>0.99200713634490967</v>
      </c>
      <c r="J1633" s="9">
        <v>0.99200713634490967</v>
      </c>
      <c r="K1633" s="9">
        <v>0</v>
      </c>
      <c r="L1633" s="9">
        <v>66.071853637695313</v>
      </c>
    </row>
    <row r="1634" spans="1:12" x14ac:dyDescent="0.25">
      <c r="A1634" s="5" t="str">
        <f t="shared" si="25"/>
        <v>1LCABig Creek/Ventura4021</v>
      </c>
      <c r="B1634" s="9">
        <v>1</v>
      </c>
      <c r="C1634" t="s">
        <v>130</v>
      </c>
      <c r="D1634" t="s">
        <v>137</v>
      </c>
      <c r="E1634" s="9">
        <v>4</v>
      </c>
      <c r="F1634" s="9">
        <v>0</v>
      </c>
      <c r="G1634" s="9">
        <v>2</v>
      </c>
      <c r="H1634" s="9">
        <v>1</v>
      </c>
      <c r="I1634" s="9">
        <v>0.82799822092056274</v>
      </c>
      <c r="J1634" s="9">
        <v>0.82799822092056274</v>
      </c>
      <c r="K1634" s="9">
        <v>0</v>
      </c>
      <c r="L1634" s="9">
        <v>62.031459808349609</v>
      </c>
    </row>
    <row r="1635" spans="1:12" x14ac:dyDescent="0.25">
      <c r="A1635" s="5" t="str">
        <f t="shared" si="25"/>
        <v>1LCABig Creek/Ventura4022</v>
      </c>
      <c r="B1635" s="9">
        <v>1</v>
      </c>
      <c r="C1635" t="s">
        <v>130</v>
      </c>
      <c r="D1635" t="s">
        <v>137</v>
      </c>
      <c r="E1635" s="9">
        <v>4</v>
      </c>
      <c r="F1635" s="9">
        <v>0</v>
      </c>
      <c r="G1635" s="9">
        <v>2</v>
      </c>
      <c r="H1635" s="9">
        <v>2</v>
      </c>
      <c r="I1635" s="9">
        <v>0.74362397193908691</v>
      </c>
      <c r="J1635" s="9">
        <v>0.74362397193908691</v>
      </c>
      <c r="K1635" s="9">
        <v>0</v>
      </c>
      <c r="L1635" s="9">
        <v>60.085731506347656</v>
      </c>
    </row>
    <row r="1636" spans="1:12" x14ac:dyDescent="0.25">
      <c r="A1636" s="5" t="str">
        <f t="shared" si="25"/>
        <v>1LCABig Creek/Ventura4023</v>
      </c>
      <c r="B1636" s="9">
        <v>1</v>
      </c>
      <c r="C1636" t="s">
        <v>130</v>
      </c>
      <c r="D1636" t="s">
        <v>137</v>
      </c>
      <c r="E1636" s="9">
        <v>4</v>
      </c>
      <c r="F1636" s="9">
        <v>0</v>
      </c>
      <c r="G1636" s="9">
        <v>2</v>
      </c>
      <c r="H1636" s="9">
        <v>3</v>
      </c>
      <c r="I1636" s="9">
        <v>0.68709319829940796</v>
      </c>
      <c r="J1636" s="9">
        <v>0.68709319829940796</v>
      </c>
      <c r="K1636" s="9">
        <v>0</v>
      </c>
      <c r="L1636" s="9">
        <v>58.241729736328125</v>
      </c>
    </row>
    <row r="1637" spans="1:12" x14ac:dyDescent="0.25">
      <c r="A1637" s="5" t="str">
        <f t="shared" si="25"/>
        <v>1LCABig Creek/Ventura4024</v>
      </c>
      <c r="B1637" s="9">
        <v>1</v>
      </c>
      <c r="C1637" t="s">
        <v>130</v>
      </c>
      <c r="D1637" t="s">
        <v>137</v>
      </c>
      <c r="E1637" s="9">
        <v>4</v>
      </c>
      <c r="F1637" s="9">
        <v>0</v>
      </c>
      <c r="G1637" s="9">
        <v>2</v>
      </c>
      <c r="H1637" s="9">
        <v>4</v>
      </c>
      <c r="I1637" s="9">
        <v>0.64397108554840088</v>
      </c>
      <c r="J1637" s="9">
        <v>0.64397108554840088</v>
      </c>
      <c r="K1637" s="9">
        <v>0</v>
      </c>
      <c r="L1637" s="9">
        <v>57.048324584960938</v>
      </c>
    </row>
    <row r="1638" spans="1:12" x14ac:dyDescent="0.25">
      <c r="A1638" s="5" t="str">
        <f t="shared" si="25"/>
        <v>1LCABig Creek/Ventura4025</v>
      </c>
      <c r="B1638" s="9">
        <v>1</v>
      </c>
      <c r="C1638" t="s">
        <v>130</v>
      </c>
      <c r="D1638" t="s">
        <v>137</v>
      </c>
      <c r="E1638" s="9">
        <v>4</v>
      </c>
      <c r="F1638" s="9">
        <v>0</v>
      </c>
      <c r="G1638" s="9">
        <v>2</v>
      </c>
      <c r="H1638" s="9">
        <v>5</v>
      </c>
      <c r="I1638" s="9">
        <v>0.62175202369689941</v>
      </c>
      <c r="J1638" s="9">
        <v>0.62175202369689941</v>
      </c>
      <c r="K1638" s="9">
        <v>0</v>
      </c>
      <c r="L1638" s="9">
        <v>55.982078552246094</v>
      </c>
    </row>
    <row r="1639" spans="1:12" x14ac:dyDescent="0.25">
      <c r="A1639" s="5" t="str">
        <f t="shared" si="25"/>
        <v>1LCABig Creek/Ventura4026</v>
      </c>
      <c r="B1639" s="9">
        <v>1</v>
      </c>
      <c r="C1639" t="s">
        <v>130</v>
      </c>
      <c r="D1639" t="s">
        <v>137</v>
      </c>
      <c r="E1639" s="9">
        <v>4</v>
      </c>
      <c r="F1639" s="9">
        <v>0</v>
      </c>
      <c r="G1639" s="9">
        <v>2</v>
      </c>
      <c r="H1639" s="9">
        <v>6</v>
      </c>
      <c r="I1639" s="9">
        <v>0.63789594173431396</v>
      </c>
      <c r="J1639" s="9">
        <v>0.63789594173431396</v>
      </c>
      <c r="K1639" s="9">
        <v>0</v>
      </c>
      <c r="L1639" s="9">
        <v>54.911457061767578</v>
      </c>
    </row>
    <row r="1640" spans="1:12" x14ac:dyDescent="0.25">
      <c r="A1640" s="5" t="str">
        <f t="shared" si="25"/>
        <v>1LCABig Creek/Ventura4027</v>
      </c>
      <c r="B1640" s="9">
        <v>1</v>
      </c>
      <c r="C1640" t="s">
        <v>130</v>
      </c>
      <c r="D1640" t="s">
        <v>137</v>
      </c>
      <c r="E1640" s="9">
        <v>4</v>
      </c>
      <c r="F1640" s="9">
        <v>0</v>
      </c>
      <c r="G1640" s="9">
        <v>2</v>
      </c>
      <c r="H1640" s="9">
        <v>7</v>
      </c>
      <c r="I1640" s="9">
        <v>0.67694967985153198</v>
      </c>
      <c r="J1640" s="9">
        <v>0.67694967985153198</v>
      </c>
      <c r="K1640" s="9">
        <v>0</v>
      </c>
      <c r="L1640" s="9">
        <v>53.846111297607422</v>
      </c>
    </row>
    <row r="1641" spans="1:12" x14ac:dyDescent="0.25">
      <c r="A1641" s="5" t="str">
        <f t="shared" si="25"/>
        <v>1LCABig Creek/Ventura4028</v>
      </c>
      <c r="B1641" s="9">
        <v>1</v>
      </c>
      <c r="C1641" t="s">
        <v>130</v>
      </c>
      <c r="D1641" t="s">
        <v>137</v>
      </c>
      <c r="E1641" s="9">
        <v>4</v>
      </c>
      <c r="F1641" s="9">
        <v>0</v>
      </c>
      <c r="G1641" s="9">
        <v>2</v>
      </c>
      <c r="H1641" s="9">
        <v>8</v>
      </c>
      <c r="I1641" s="9">
        <v>0.61524367332458496</v>
      </c>
      <c r="J1641" s="9">
        <v>0.61524367332458496</v>
      </c>
      <c r="K1641" s="9">
        <v>0</v>
      </c>
      <c r="L1641" s="9">
        <v>53.75604248046875</v>
      </c>
    </row>
    <row r="1642" spans="1:12" x14ac:dyDescent="0.25">
      <c r="A1642" s="5" t="str">
        <f t="shared" si="25"/>
        <v>1LCABig Creek/Ventura4029</v>
      </c>
      <c r="B1642" s="9">
        <v>1</v>
      </c>
      <c r="C1642" t="s">
        <v>130</v>
      </c>
      <c r="D1642" t="s">
        <v>137</v>
      </c>
      <c r="E1642" s="9">
        <v>4</v>
      </c>
      <c r="F1642" s="9">
        <v>0</v>
      </c>
      <c r="G1642" s="9">
        <v>2</v>
      </c>
      <c r="H1642" s="9">
        <v>9</v>
      </c>
      <c r="I1642" s="9">
        <v>0.40686044096946716</v>
      </c>
      <c r="J1642" s="9">
        <v>0.40686044096946716</v>
      </c>
      <c r="K1642" s="9">
        <v>0</v>
      </c>
      <c r="L1642" s="9">
        <v>55.84429931640625</v>
      </c>
    </row>
    <row r="1643" spans="1:12" x14ac:dyDescent="0.25">
      <c r="A1643" s="5" t="str">
        <f t="shared" si="25"/>
        <v>1LCABig Creek/Ventura40210</v>
      </c>
      <c r="B1643" s="9">
        <v>1</v>
      </c>
      <c r="C1643" t="s">
        <v>130</v>
      </c>
      <c r="D1643" t="s">
        <v>137</v>
      </c>
      <c r="E1643" s="9">
        <v>4</v>
      </c>
      <c r="F1643" s="9">
        <v>0</v>
      </c>
      <c r="G1643" s="9">
        <v>2</v>
      </c>
      <c r="H1643" s="9">
        <v>10</v>
      </c>
      <c r="I1643" s="9">
        <v>0.18445320427417755</v>
      </c>
      <c r="J1643" s="9">
        <v>0.18445320427417755</v>
      </c>
      <c r="K1643" s="9">
        <v>0</v>
      </c>
      <c r="L1643" s="9">
        <v>60.162193298339844</v>
      </c>
    </row>
    <row r="1644" spans="1:12" x14ac:dyDescent="0.25">
      <c r="A1644" s="5" t="str">
        <f t="shared" si="25"/>
        <v>1LCABig Creek/Ventura40211</v>
      </c>
      <c r="B1644" s="9">
        <v>1</v>
      </c>
      <c r="C1644" t="s">
        <v>130</v>
      </c>
      <c r="D1644" t="s">
        <v>137</v>
      </c>
      <c r="E1644" s="9">
        <v>4</v>
      </c>
      <c r="F1644" s="9">
        <v>0</v>
      </c>
      <c r="G1644" s="9">
        <v>2</v>
      </c>
      <c r="H1644" s="9">
        <v>11</v>
      </c>
      <c r="I1644" s="9">
        <v>8.0146724358201027E-3</v>
      </c>
      <c r="J1644" s="9">
        <v>8.0146724358201027E-3</v>
      </c>
      <c r="K1644" s="9">
        <v>0</v>
      </c>
      <c r="L1644" s="9">
        <v>67.214042663574219</v>
      </c>
    </row>
    <row r="1645" spans="1:12" x14ac:dyDescent="0.25">
      <c r="A1645" s="5" t="str">
        <f t="shared" si="25"/>
        <v>1LCABig Creek/Ventura40212</v>
      </c>
      <c r="B1645" s="9">
        <v>1</v>
      </c>
      <c r="C1645" t="s">
        <v>130</v>
      </c>
      <c r="D1645" t="s">
        <v>137</v>
      </c>
      <c r="E1645" s="9">
        <v>4</v>
      </c>
      <c r="F1645" s="9">
        <v>0</v>
      </c>
      <c r="G1645" s="9">
        <v>2</v>
      </c>
      <c r="H1645" s="9">
        <v>12</v>
      </c>
      <c r="I1645" s="9">
        <v>-0.11792825907468796</v>
      </c>
      <c r="J1645" s="9">
        <v>-0.11792825907468796</v>
      </c>
      <c r="K1645" s="9">
        <v>0</v>
      </c>
      <c r="L1645" s="9">
        <v>72.480934143066406</v>
      </c>
    </row>
    <row r="1646" spans="1:12" x14ac:dyDescent="0.25">
      <c r="A1646" s="5" t="str">
        <f t="shared" si="25"/>
        <v>1LCABig Creek/Ventura40213</v>
      </c>
      <c r="B1646" s="9">
        <v>1</v>
      </c>
      <c r="C1646" t="s">
        <v>130</v>
      </c>
      <c r="D1646" t="s">
        <v>137</v>
      </c>
      <c r="E1646" s="9">
        <v>4</v>
      </c>
      <c r="F1646" s="9">
        <v>0</v>
      </c>
      <c r="G1646" s="9">
        <v>2</v>
      </c>
      <c r="H1646" s="9">
        <v>13</v>
      </c>
      <c r="I1646" s="9">
        <v>-0.13287955522537231</v>
      </c>
      <c r="J1646" s="9">
        <v>-0.13287955522537231</v>
      </c>
      <c r="K1646" s="9">
        <v>0</v>
      </c>
      <c r="L1646" s="9">
        <v>76.541946411132813</v>
      </c>
    </row>
    <row r="1647" spans="1:12" x14ac:dyDescent="0.25">
      <c r="A1647" s="5" t="str">
        <f t="shared" si="25"/>
        <v>1LCABig Creek/Ventura40214</v>
      </c>
      <c r="B1647" s="9">
        <v>1</v>
      </c>
      <c r="C1647" t="s">
        <v>130</v>
      </c>
      <c r="D1647" t="s">
        <v>137</v>
      </c>
      <c r="E1647" s="9">
        <v>4</v>
      </c>
      <c r="F1647" s="9">
        <v>0</v>
      </c>
      <c r="G1647" s="9">
        <v>2</v>
      </c>
      <c r="H1647" s="9">
        <v>14</v>
      </c>
      <c r="I1647" s="9">
        <v>-4.3698325753211975E-2</v>
      </c>
      <c r="J1647" s="9">
        <v>-4.3698325753211975E-2</v>
      </c>
      <c r="K1647" s="9">
        <v>0</v>
      </c>
      <c r="L1647" s="9">
        <v>79.617889404296875</v>
      </c>
    </row>
    <row r="1648" spans="1:12" x14ac:dyDescent="0.25">
      <c r="A1648" s="5" t="str">
        <f t="shared" si="25"/>
        <v>1LCABig Creek/Ventura40215</v>
      </c>
      <c r="B1648" s="9">
        <v>1</v>
      </c>
      <c r="C1648" t="s">
        <v>130</v>
      </c>
      <c r="D1648" t="s">
        <v>137</v>
      </c>
      <c r="E1648" s="9">
        <v>4</v>
      </c>
      <c r="F1648" s="9">
        <v>0</v>
      </c>
      <c r="G1648" s="9">
        <v>2</v>
      </c>
      <c r="H1648" s="9">
        <v>15</v>
      </c>
      <c r="I1648" s="9">
        <v>0.14501176774501801</v>
      </c>
      <c r="J1648" s="9">
        <v>0.14501176774501801</v>
      </c>
      <c r="K1648" s="9">
        <v>0</v>
      </c>
      <c r="L1648" s="9">
        <v>81.859817504882813</v>
      </c>
    </row>
    <row r="1649" spans="1:12" x14ac:dyDescent="0.25">
      <c r="A1649" s="5" t="str">
        <f t="shared" si="25"/>
        <v>1LCABig Creek/Ventura40216</v>
      </c>
      <c r="B1649" s="9">
        <v>1</v>
      </c>
      <c r="C1649" t="s">
        <v>130</v>
      </c>
      <c r="D1649" t="s">
        <v>137</v>
      </c>
      <c r="E1649" s="9">
        <v>4</v>
      </c>
      <c r="F1649" s="9">
        <v>0</v>
      </c>
      <c r="G1649" s="9">
        <v>2</v>
      </c>
      <c r="H1649" s="9">
        <v>16</v>
      </c>
      <c r="I1649" s="9">
        <v>0.44235554337501526</v>
      </c>
      <c r="J1649" s="9">
        <v>0.44235554337501526</v>
      </c>
      <c r="K1649" s="9">
        <v>0</v>
      </c>
      <c r="L1649" s="9">
        <v>83.275901794433594</v>
      </c>
    </row>
    <row r="1650" spans="1:12" x14ac:dyDescent="0.25">
      <c r="A1650" s="5" t="str">
        <f t="shared" si="25"/>
        <v>1LCABig Creek/Ventura40217</v>
      </c>
      <c r="B1650" s="9">
        <v>1</v>
      </c>
      <c r="C1650" t="s">
        <v>130</v>
      </c>
      <c r="D1650" t="s">
        <v>137</v>
      </c>
      <c r="E1650" s="9">
        <v>4</v>
      </c>
      <c r="F1650" s="9">
        <v>0</v>
      </c>
      <c r="G1650" s="9">
        <v>2</v>
      </c>
      <c r="H1650" s="9">
        <v>17</v>
      </c>
      <c r="I1650" s="9">
        <v>0.79059797525405884</v>
      </c>
      <c r="J1650" s="9">
        <v>0.34218621253967285</v>
      </c>
      <c r="K1650" s="9">
        <v>5.6419804692268372E-2</v>
      </c>
      <c r="L1650" s="9">
        <v>83.89703369140625</v>
      </c>
    </row>
    <row r="1651" spans="1:12" x14ac:dyDescent="0.25">
      <c r="A1651" s="5" t="str">
        <f t="shared" si="25"/>
        <v>1LCABig Creek/Ventura40218</v>
      </c>
      <c r="B1651" s="9">
        <v>1</v>
      </c>
      <c r="C1651" t="s">
        <v>130</v>
      </c>
      <c r="D1651" t="s">
        <v>137</v>
      </c>
      <c r="E1651" s="9">
        <v>4</v>
      </c>
      <c r="F1651" s="9">
        <v>0</v>
      </c>
      <c r="G1651" s="9">
        <v>2</v>
      </c>
      <c r="H1651" s="9">
        <v>18</v>
      </c>
      <c r="I1651" s="9">
        <v>1.1259368658065796</v>
      </c>
      <c r="J1651" s="9">
        <v>0.68175971508026123</v>
      </c>
      <c r="K1651" s="9">
        <v>9.0551599860191345E-2</v>
      </c>
      <c r="L1651" s="9">
        <v>83.760536193847656</v>
      </c>
    </row>
    <row r="1652" spans="1:12" x14ac:dyDescent="0.25">
      <c r="A1652" s="5" t="str">
        <f t="shared" si="25"/>
        <v>1LCABig Creek/Ventura40219</v>
      </c>
      <c r="B1652" s="9">
        <v>1</v>
      </c>
      <c r="C1652" t="s">
        <v>130</v>
      </c>
      <c r="D1652" t="s">
        <v>137</v>
      </c>
      <c r="E1652" s="9">
        <v>4</v>
      </c>
      <c r="F1652" s="9">
        <v>0</v>
      </c>
      <c r="G1652" s="9">
        <v>2</v>
      </c>
      <c r="H1652" s="9">
        <v>19</v>
      </c>
      <c r="I1652" s="9">
        <v>1.3425009250640869</v>
      </c>
      <c r="J1652" s="9">
        <v>1.1066315174102783</v>
      </c>
      <c r="K1652" s="9">
        <v>7.6908178627490997E-2</v>
      </c>
      <c r="L1652" s="9">
        <v>82.658966064453125</v>
      </c>
    </row>
    <row r="1653" spans="1:12" x14ac:dyDescent="0.25">
      <c r="A1653" s="5" t="str">
        <f t="shared" si="25"/>
        <v>1LCABig Creek/Ventura40220</v>
      </c>
      <c r="B1653" s="9">
        <v>1</v>
      </c>
      <c r="C1653" t="s">
        <v>130</v>
      </c>
      <c r="D1653" t="s">
        <v>137</v>
      </c>
      <c r="E1653" s="9">
        <v>4</v>
      </c>
      <c r="F1653" s="9">
        <v>0</v>
      </c>
      <c r="G1653" s="9">
        <v>2</v>
      </c>
      <c r="H1653" s="9">
        <v>20</v>
      </c>
      <c r="I1653" s="9">
        <v>1.4433102607727051</v>
      </c>
      <c r="J1653" s="9">
        <v>1.250807523727417</v>
      </c>
      <c r="K1653" s="9">
        <v>5.4953716695308685E-2</v>
      </c>
      <c r="L1653" s="9">
        <v>80.2481689453125</v>
      </c>
    </row>
    <row r="1654" spans="1:12" x14ac:dyDescent="0.25">
      <c r="A1654" s="5" t="str">
        <f t="shared" si="25"/>
        <v>1LCABig Creek/Ventura40221</v>
      </c>
      <c r="B1654" s="9">
        <v>1</v>
      </c>
      <c r="C1654" t="s">
        <v>130</v>
      </c>
      <c r="D1654" t="s">
        <v>137</v>
      </c>
      <c r="E1654" s="9">
        <v>4</v>
      </c>
      <c r="F1654" s="9">
        <v>0</v>
      </c>
      <c r="G1654" s="9">
        <v>2</v>
      </c>
      <c r="H1654" s="9">
        <v>21</v>
      </c>
      <c r="I1654" s="9">
        <v>1.4563009738922119</v>
      </c>
      <c r="J1654" s="9">
        <v>1.3129545450210571</v>
      </c>
      <c r="K1654" s="9">
        <v>7.78474360704422E-2</v>
      </c>
      <c r="L1654" s="9">
        <v>75.953994750976563</v>
      </c>
    </row>
    <row r="1655" spans="1:12" x14ac:dyDescent="0.25">
      <c r="A1655" s="5" t="str">
        <f t="shared" si="25"/>
        <v>1LCABig Creek/Ventura40222</v>
      </c>
      <c r="B1655" s="9">
        <v>1</v>
      </c>
      <c r="C1655" t="s">
        <v>130</v>
      </c>
      <c r="D1655" t="s">
        <v>137</v>
      </c>
      <c r="E1655" s="9">
        <v>4</v>
      </c>
      <c r="F1655" s="9">
        <v>0</v>
      </c>
      <c r="G1655" s="9">
        <v>2</v>
      </c>
      <c r="H1655" s="9">
        <v>22</v>
      </c>
      <c r="I1655" s="9">
        <v>1.3698869943618774</v>
      </c>
      <c r="J1655" s="9">
        <v>1.7825149297714233</v>
      </c>
      <c r="K1655" s="9">
        <v>0.13838022947311401</v>
      </c>
      <c r="L1655" s="9">
        <v>71.469841003417969</v>
      </c>
    </row>
    <row r="1656" spans="1:12" x14ac:dyDescent="0.25">
      <c r="A1656" s="5" t="str">
        <f t="shared" si="25"/>
        <v>1LCABig Creek/Ventura40223</v>
      </c>
      <c r="B1656" s="9">
        <v>1</v>
      </c>
      <c r="C1656" t="s">
        <v>130</v>
      </c>
      <c r="D1656" t="s">
        <v>137</v>
      </c>
      <c r="E1656" s="9">
        <v>4</v>
      </c>
      <c r="F1656" s="9">
        <v>0</v>
      </c>
      <c r="G1656" s="9">
        <v>2</v>
      </c>
      <c r="H1656" s="9">
        <v>23</v>
      </c>
      <c r="I1656" s="9">
        <v>1.1961501836776733</v>
      </c>
      <c r="J1656" s="9">
        <v>1.3048857450485229</v>
      </c>
      <c r="K1656" s="9">
        <v>0.10456156730651855</v>
      </c>
      <c r="L1656" s="9">
        <v>68.33050537109375</v>
      </c>
    </row>
    <row r="1657" spans="1:12" x14ac:dyDescent="0.25">
      <c r="A1657" s="5" t="str">
        <f t="shared" si="25"/>
        <v>1LCABig Creek/Ventura40224</v>
      </c>
      <c r="B1657" s="9">
        <v>1</v>
      </c>
      <c r="C1657" t="s">
        <v>130</v>
      </c>
      <c r="D1657" t="s">
        <v>137</v>
      </c>
      <c r="E1657" s="9">
        <v>4</v>
      </c>
      <c r="F1657" s="9">
        <v>0</v>
      </c>
      <c r="G1657" s="9">
        <v>2</v>
      </c>
      <c r="H1657" s="9">
        <v>24</v>
      </c>
      <c r="I1657" s="9">
        <v>0.99108642339706421</v>
      </c>
      <c r="J1657" s="9">
        <v>0.99108642339706421</v>
      </c>
      <c r="K1657" s="9">
        <v>0</v>
      </c>
      <c r="L1657" s="9">
        <v>65.463752746582031</v>
      </c>
    </row>
    <row r="1658" spans="1:12" x14ac:dyDescent="0.25">
      <c r="A1658" s="5" t="str">
        <f t="shared" si="25"/>
        <v>1LCABig Creek/Ventura40101</v>
      </c>
      <c r="B1658" s="9">
        <v>1</v>
      </c>
      <c r="C1658" t="s">
        <v>130</v>
      </c>
      <c r="D1658" t="s">
        <v>137</v>
      </c>
      <c r="E1658" s="9">
        <v>4</v>
      </c>
      <c r="F1658" s="9">
        <v>0</v>
      </c>
      <c r="G1658" s="9">
        <v>10</v>
      </c>
      <c r="H1658" s="9">
        <v>1</v>
      </c>
      <c r="I1658" s="9">
        <v>0.91939473152160645</v>
      </c>
      <c r="J1658" s="9">
        <v>0.91939473152160645</v>
      </c>
      <c r="K1658" s="9">
        <v>0</v>
      </c>
      <c r="L1658" s="9">
        <v>65.135139465332031</v>
      </c>
    </row>
    <row r="1659" spans="1:12" x14ac:dyDescent="0.25">
      <c r="A1659" s="5" t="str">
        <f t="shared" si="25"/>
        <v>1LCABig Creek/Ventura40102</v>
      </c>
      <c r="B1659" s="9">
        <v>1</v>
      </c>
      <c r="C1659" t="s">
        <v>130</v>
      </c>
      <c r="D1659" t="s">
        <v>137</v>
      </c>
      <c r="E1659" s="9">
        <v>4</v>
      </c>
      <c r="F1659" s="9">
        <v>0</v>
      </c>
      <c r="G1659" s="9">
        <v>10</v>
      </c>
      <c r="H1659" s="9">
        <v>2</v>
      </c>
      <c r="I1659" s="9">
        <v>0.81036734580993652</v>
      </c>
      <c r="J1659" s="9">
        <v>0.81036734580993652</v>
      </c>
      <c r="K1659" s="9">
        <v>0</v>
      </c>
      <c r="L1659" s="9">
        <v>62.635345458984375</v>
      </c>
    </row>
    <row r="1660" spans="1:12" x14ac:dyDescent="0.25">
      <c r="A1660" s="5" t="str">
        <f t="shared" si="25"/>
        <v>1LCABig Creek/Ventura40103</v>
      </c>
      <c r="B1660" s="9">
        <v>1</v>
      </c>
      <c r="C1660" t="s">
        <v>130</v>
      </c>
      <c r="D1660" t="s">
        <v>137</v>
      </c>
      <c r="E1660" s="9">
        <v>4</v>
      </c>
      <c r="F1660" s="9">
        <v>0</v>
      </c>
      <c r="G1660" s="9">
        <v>10</v>
      </c>
      <c r="H1660" s="9">
        <v>3</v>
      </c>
      <c r="I1660" s="9">
        <v>0.74118542671203613</v>
      </c>
      <c r="J1660" s="9">
        <v>0.74118542671203613</v>
      </c>
      <c r="K1660" s="9">
        <v>0</v>
      </c>
      <c r="L1660" s="9">
        <v>60.814842224121094</v>
      </c>
    </row>
    <row r="1661" spans="1:12" x14ac:dyDescent="0.25">
      <c r="A1661" s="5" t="str">
        <f t="shared" si="25"/>
        <v>1LCABig Creek/Ventura40104</v>
      </c>
      <c r="B1661" s="9">
        <v>1</v>
      </c>
      <c r="C1661" t="s">
        <v>130</v>
      </c>
      <c r="D1661" t="s">
        <v>137</v>
      </c>
      <c r="E1661" s="9">
        <v>4</v>
      </c>
      <c r="F1661" s="9">
        <v>0</v>
      </c>
      <c r="G1661" s="9">
        <v>10</v>
      </c>
      <c r="H1661" s="9">
        <v>4</v>
      </c>
      <c r="I1661" s="9">
        <v>0.70662492513656616</v>
      </c>
      <c r="J1661" s="9">
        <v>0.70662492513656616</v>
      </c>
      <c r="K1661" s="9">
        <v>0</v>
      </c>
      <c r="L1661" s="9">
        <v>59.435100555419922</v>
      </c>
    </row>
    <row r="1662" spans="1:12" x14ac:dyDescent="0.25">
      <c r="A1662" s="5" t="str">
        <f t="shared" si="25"/>
        <v>1LCABig Creek/Ventura40105</v>
      </c>
      <c r="B1662" s="9">
        <v>1</v>
      </c>
      <c r="C1662" t="s">
        <v>130</v>
      </c>
      <c r="D1662" t="s">
        <v>137</v>
      </c>
      <c r="E1662" s="9">
        <v>4</v>
      </c>
      <c r="F1662" s="9">
        <v>0</v>
      </c>
      <c r="G1662" s="9">
        <v>10</v>
      </c>
      <c r="H1662" s="9">
        <v>5</v>
      </c>
      <c r="I1662" s="9">
        <v>0.68456447124481201</v>
      </c>
      <c r="J1662" s="9">
        <v>0.68456447124481201</v>
      </c>
      <c r="K1662" s="9">
        <v>0</v>
      </c>
      <c r="L1662" s="9">
        <v>58.916801452636719</v>
      </c>
    </row>
    <row r="1663" spans="1:12" x14ac:dyDescent="0.25">
      <c r="A1663" s="5" t="str">
        <f t="shared" si="25"/>
        <v>1LCABig Creek/Ventura40106</v>
      </c>
      <c r="B1663" s="9">
        <v>1</v>
      </c>
      <c r="C1663" t="s">
        <v>130</v>
      </c>
      <c r="D1663" t="s">
        <v>137</v>
      </c>
      <c r="E1663" s="9">
        <v>4</v>
      </c>
      <c r="F1663" s="9">
        <v>0</v>
      </c>
      <c r="G1663" s="9">
        <v>10</v>
      </c>
      <c r="H1663" s="9">
        <v>6</v>
      </c>
      <c r="I1663" s="9">
        <v>0.69019699096679688</v>
      </c>
      <c r="J1663" s="9">
        <v>0.69019699096679688</v>
      </c>
      <c r="K1663" s="9">
        <v>0</v>
      </c>
      <c r="L1663" s="9">
        <v>58.111881256103516</v>
      </c>
    </row>
    <row r="1664" spans="1:12" x14ac:dyDescent="0.25">
      <c r="A1664" s="5" t="str">
        <f t="shared" si="25"/>
        <v>1LCABig Creek/Ventura40107</v>
      </c>
      <c r="B1664" s="9">
        <v>1</v>
      </c>
      <c r="C1664" t="s">
        <v>130</v>
      </c>
      <c r="D1664" t="s">
        <v>137</v>
      </c>
      <c r="E1664" s="9">
        <v>4</v>
      </c>
      <c r="F1664" s="9">
        <v>0</v>
      </c>
      <c r="G1664" s="9">
        <v>10</v>
      </c>
      <c r="H1664" s="9">
        <v>7</v>
      </c>
      <c r="I1664" s="9">
        <v>0.71400731801986694</v>
      </c>
      <c r="J1664" s="9">
        <v>0.71400731801986694</v>
      </c>
      <c r="K1664" s="9">
        <v>0</v>
      </c>
      <c r="L1664" s="9">
        <v>58.411937713623047</v>
      </c>
    </row>
    <row r="1665" spans="1:12" x14ac:dyDescent="0.25">
      <c r="A1665" s="5" t="str">
        <f t="shared" si="25"/>
        <v>1LCABig Creek/Ventura40108</v>
      </c>
      <c r="B1665" s="9">
        <v>1</v>
      </c>
      <c r="C1665" t="s">
        <v>130</v>
      </c>
      <c r="D1665" t="s">
        <v>137</v>
      </c>
      <c r="E1665" s="9">
        <v>4</v>
      </c>
      <c r="F1665" s="9">
        <v>0</v>
      </c>
      <c r="G1665" s="9">
        <v>10</v>
      </c>
      <c r="H1665" s="9">
        <v>8</v>
      </c>
      <c r="I1665" s="9">
        <v>0.66242468357086182</v>
      </c>
      <c r="J1665" s="9">
        <v>0.66242468357086182</v>
      </c>
      <c r="K1665" s="9">
        <v>0</v>
      </c>
      <c r="L1665" s="9">
        <v>59.227588653564453</v>
      </c>
    </row>
    <row r="1666" spans="1:12" x14ac:dyDescent="0.25">
      <c r="A1666" s="5" t="str">
        <f t="shared" si="25"/>
        <v>1LCABig Creek/Ventura40109</v>
      </c>
      <c r="B1666" s="9">
        <v>1</v>
      </c>
      <c r="C1666" t="s">
        <v>130</v>
      </c>
      <c r="D1666" t="s">
        <v>137</v>
      </c>
      <c r="E1666" s="9">
        <v>4</v>
      </c>
      <c r="F1666" s="9">
        <v>0</v>
      </c>
      <c r="G1666" s="9">
        <v>10</v>
      </c>
      <c r="H1666" s="9">
        <v>9</v>
      </c>
      <c r="I1666" s="9">
        <v>0.4760076105594635</v>
      </c>
      <c r="J1666" s="9">
        <v>0.4760076105594635</v>
      </c>
      <c r="K1666" s="9">
        <v>0</v>
      </c>
      <c r="L1666" s="9">
        <v>63.045467376708984</v>
      </c>
    </row>
    <row r="1667" spans="1:12" x14ac:dyDescent="0.25">
      <c r="A1667" s="5" t="str">
        <f t="shared" ref="A1667:A1730" si="26">B1667&amp;C1667&amp;D1667&amp;E1667&amp;F1667&amp;G1667&amp;H1667</f>
        <v>1LCABig Creek/Ventura401010</v>
      </c>
      <c r="B1667" s="9">
        <v>1</v>
      </c>
      <c r="C1667" t="s">
        <v>130</v>
      </c>
      <c r="D1667" t="s">
        <v>137</v>
      </c>
      <c r="E1667" s="9">
        <v>4</v>
      </c>
      <c r="F1667" s="9">
        <v>0</v>
      </c>
      <c r="G1667" s="9">
        <v>10</v>
      </c>
      <c r="H1667" s="9">
        <v>10</v>
      </c>
      <c r="I1667" s="9">
        <v>0.32040238380432129</v>
      </c>
      <c r="J1667" s="9">
        <v>0.32040238380432129</v>
      </c>
      <c r="K1667" s="9">
        <v>0</v>
      </c>
      <c r="L1667" s="9">
        <v>67.836395263671875</v>
      </c>
    </row>
    <row r="1668" spans="1:12" x14ac:dyDescent="0.25">
      <c r="A1668" s="5" t="str">
        <f t="shared" si="26"/>
        <v>1LCABig Creek/Ventura401011</v>
      </c>
      <c r="B1668" s="9">
        <v>1</v>
      </c>
      <c r="C1668" t="s">
        <v>130</v>
      </c>
      <c r="D1668" t="s">
        <v>137</v>
      </c>
      <c r="E1668" s="9">
        <v>4</v>
      </c>
      <c r="F1668" s="9">
        <v>0</v>
      </c>
      <c r="G1668" s="9">
        <v>10</v>
      </c>
      <c r="H1668" s="9">
        <v>11</v>
      </c>
      <c r="I1668" s="9">
        <v>0.20773759484291077</v>
      </c>
      <c r="J1668" s="9">
        <v>0.20773759484291077</v>
      </c>
      <c r="K1668" s="9">
        <v>0</v>
      </c>
      <c r="L1668" s="9">
        <v>73.209175109863281</v>
      </c>
    </row>
    <row r="1669" spans="1:12" x14ac:dyDescent="0.25">
      <c r="A1669" s="5" t="str">
        <f t="shared" si="26"/>
        <v>1LCABig Creek/Ventura401012</v>
      </c>
      <c r="B1669" s="9">
        <v>1</v>
      </c>
      <c r="C1669" t="s">
        <v>130</v>
      </c>
      <c r="D1669" t="s">
        <v>137</v>
      </c>
      <c r="E1669" s="9">
        <v>4</v>
      </c>
      <c r="F1669" s="9">
        <v>0</v>
      </c>
      <c r="G1669" s="9">
        <v>10</v>
      </c>
      <c r="H1669" s="9">
        <v>12</v>
      </c>
      <c r="I1669" s="9">
        <v>0.16205222904682159</v>
      </c>
      <c r="J1669" s="9">
        <v>0.16205222904682159</v>
      </c>
      <c r="K1669" s="9">
        <v>0</v>
      </c>
      <c r="L1669" s="9">
        <v>78.127922058105469</v>
      </c>
    </row>
    <row r="1670" spans="1:12" x14ac:dyDescent="0.25">
      <c r="A1670" s="5" t="str">
        <f t="shared" si="26"/>
        <v>1LCABig Creek/Ventura401013</v>
      </c>
      <c r="B1670" s="9">
        <v>1</v>
      </c>
      <c r="C1670" t="s">
        <v>130</v>
      </c>
      <c r="D1670" t="s">
        <v>137</v>
      </c>
      <c r="E1670" s="9">
        <v>4</v>
      </c>
      <c r="F1670" s="9">
        <v>0</v>
      </c>
      <c r="G1670" s="9">
        <v>10</v>
      </c>
      <c r="H1670" s="9">
        <v>13</v>
      </c>
      <c r="I1670" s="9">
        <v>0.23425446450710297</v>
      </c>
      <c r="J1670" s="9">
        <v>0.23425446450710297</v>
      </c>
      <c r="K1670" s="9">
        <v>0</v>
      </c>
      <c r="L1670" s="9">
        <v>82.186195373535156</v>
      </c>
    </row>
    <row r="1671" spans="1:12" x14ac:dyDescent="0.25">
      <c r="A1671" s="5" t="str">
        <f t="shared" si="26"/>
        <v>1LCABig Creek/Ventura401014</v>
      </c>
      <c r="B1671" s="9">
        <v>1</v>
      </c>
      <c r="C1671" t="s">
        <v>130</v>
      </c>
      <c r="D1671" t="s">
        <v>137</v>
      </c>
      <c r="E1671" s="9">
        <v>4</v>
      </c>
      <c r="F1671" s="9">
        <v>0</v>
      </c>
      <c r="G1671" s="9">
        <v>10</v>
      </c>
      <c r="H1671" s="9">
        <v>14</v>
      </c>
      <c r="I1671" s="9">
        <v>0.40576067566871643</v>
      </c>
      <c r="J1671" s="9">
        <v>0.40576067566871643</v>
      </c>
      <c r="K1671" s="9">
        <v>0</v>
      </c>
      <c r="L1671" s="9">
        <v>84.656982421875</v>
      </c>
    </row>
    <row r="1672" spans="1:12" x14ac:dyDescent="0.25">
      <c r="A1672" s="5" t="str">
        <f t="shared" si="26"/>
        <v>1LCABig Creek/Ventura401015</v>
      </c>
      <c r="B1672" s="9">
        <v>1</v>
      </c>
      <c r="C1672" t="s">
        <v>130</v>
      </c>
      <c r="D1672" t="s">
        <v>137</v>
      </c>
      <c r="E1672" s="9">
        <v>4</v>
      </c>
      <c r="F1672" s="9">
        <v>0</v>
      </c>
      <c r="G1672" s="9">
        <v>10</v>
      </c>
      <c r="H1672" s="9">
        <v>15</v>
      </c>
      <c r="I1672" s="9">
        <v>0.66230314970016479</v>
      </c>
      <c r="J1672" s="9">
        <v>0.66230314970016479</v>
      </c>
      <c r="K1672" s="9">
        <v>0</v>
      </c>
      <c r="L1672" s="9">
        <v>86.56280517578125</v>
      </c>
    </row>
    <row r="1673" spans="1:12" x14ac:dyDescent="0.25">
      <c r="A1673" s="5" t="str">
        <f t="shared" si="26"/>
        <v>1LCABig Creek/Ventura401016</v>
      </c>
      <c r="B1673" s="9">
        <v>1</v>
      </c>
      <c r="C1673" t="s">
        <v>130</v>
      </c>
      <c r="D1673" t="s">
        <v>137</v>
      </c>
      <c r="E1673" s="9">
        <v>4</v>
      </c>
      <c r="F1673" s="9">
        <v>0</v>
      </c>
      <c r="G1673" s="9">
        <v>10</v>
      </c>
      <c r="H1673" s="9">
        <v>16</v>
      </c>
      <c r="I1673" s="9">
        <v>1.018754243850708</v>
      </c>
      <c r="J1673" s="9">
        <v>1.018754243850708</v>
      </c>
      <c r="K1673" s="9">
        <v>0</v>
      </c>
      <c r="L1673" s="9">
        <v>88.295005798339844</v>
      </c>
    </row>
    <row r="1674" spans="1:12" x14ac:dyDescent="0.25">
      <c r="A1674" s="5" t="str">
        <f t="shared" si="26"/>
        <v>1LCABig Creek/Ventura401017</v>
      </c>
      <c r="B1674" s="9">
        <v>1</v>
      </c>
      <c r="C1674" t="s">
        <v>130</v>
      </c>
      <c r="D1674" t="s">
        <v>137</v>
      </c>
      <c r="E1674" s="9">
        <v>4</v>
      </c>
      <c r="F1674" s="9">
        <v>0</v>
      </c>
      <c r="G1674" s="9">
        <v>10</v>
      </c>
      <c r="H1674" s="9">
        <v>17</v>
      </c>
      <c r="I1674" s="9">
        <v>1.3981159925460815</v>
      </c>
      <c r="J1674" s="9">
        <v>0.37417900562286377</v>
      </c>
      <c r="K1674" s="9">
        <v>3.3252328634262085E-2</v>
      </c>
      <c r="L1674" s="9">
        <v>89.234275817871094</v>
      </c>
    </row>
    <row r="1675" spans="1:12" x14ac:dyDescent="0.25">
      <c r="A1675" s="5" t="str">
        <f t="shared" si="26"/>
        <v>1LCABig Creek/Ventura401018</v>
      </c>
      <c r="B1675" s="9">
        <v>1</v>
      </c>
      <c r="C1675" t="s">
        <v>130</v>
      </c>
      <c r="D1675" t="s">
        <v>137</v>
      </c>
      <c r="E1675" s="9">
        <v>4</v>
      </c>
      <c r="F1675" s="9">
        <v>0</v>
      </c>
      <c r="G1675" s="9">
        <v>10</v>
      </c>
      <c r="H1675" s="9">
        <v>18</v>
      </c>
      <c r="I1675" s="9">
        <v>1.7528669834136963</v>
      </c>
      <c r="J1675" s="9">
        <v>1.177431583404541</v>
      </c>
      <c r="K1675" s="9">
        <v>5.4420892149209976E-2</v>
      </c>
      <c r="L1675" s="9">
        <v>89.505584716796875</v>
      </c>
    </row>
    <row r="1676" spans="1:12" x14ac:dyDescent="0.25">
      <c r="A1676" s="5" t="str">
        <f t="shared" si="26"/>
        <v>1LCABig Creek/Ventura401019</v>
      </c>
      <c r="B1676" s="9">
        <v>1</v>
      </c>
      <c r="C1676" t="s">
        <v>130</v>
      </c>
      <c r="D1676" t="s">
        <v>137</v>
      </c>
      <c r="E1676" s="9">
        <v>4</v>
      </c>
      <c r="F1676" s="9">
        <v>0</v>
      </c>
      <c r="G1676" s="9">
        <v>10</v>
      </c>
      <c r="H1676" s="9">
        <v>19</v>
      </c>
      <c r="I1676" s="9">
        <v>1.9490432739257813</v>
      </c>
      <c r="J1676" s="9">
        <v>1.6159567832946777</v>
      </c>
      <c r="K1676" s="9">
        <v>4.7695741057395935E-2</v>
      </c>
      <c r="L1676" s="9">
        <v>88.491256713867188</v>
      </c>
    </row>
    <row r="1677" spans="1:12" x14ac:dyDescent="0.25">
      <c r="A1677" s="5" t="str">
        <f t="shared" si="26"/>
        <v>1LCABig Creek/Ventura401020</v>
      </c>
      <c r="B1677" s="9">
        <v>1</v>
      </c>
      <c r="C1677" t="s">
        <v>130</v>
      </c>
      <c r="D1677" t="s">
        <v>137</v>
      </c>
      <c r="E1677" s="9">
        <v>4</v>
      </c>
      <c r="F1677" s="9">
        <v>0</v>
      </c>
      <c r="G1677" s="9">
        <v>10</v>
      </c>
      <c r="H1677" s="9">
        <v>20</v>
      </c>
      <c r="I1677" s="9">
        <v>1.9951883554458618</v>
      </c>
      <c r="J1677" s="9">
        <v>1.7291579246520996</v>
      </c>
      <c r="K1677" s="9">
        <v>2.617405541241169E-2</v>
      </c>
      <c r="L1677" s="9">
        <v>86.671379089355469</v>
      </c>
    </row>
    <row r="1678" spans="1:12" x14ac:dyDescent="0.25">
      <c r="A1678" s="5" t="str">
        <f t="shared" si="26"/>
        <v>1LCABig Creek/Ventura401021</v>
      </c>
      <c r="B1678" s="9">
        <v>1</v>
      </c>
      <c r="C1678" t="s">
        <v>130</v>
      </c>
      <c r="D1678" t="s">
        <v>137</v>
      </c>
      <c r="E1678" s="9">
        <v>4</v>
      </c>
      <c r="F1678" s="9">
        <v>0</v>
      </c>
      <c r="G1678" s="9">
        <v>10</v>
      </c>
      <c r="H1678" s="9">
        <v>21</v>
      </c>
      <c r="I1678" s="9">
        <v>1.9761649370193481</v>
      </c>
      <c r="J1678" s="9">
        <v>1.7488754987716675</v>
      </c>
      <c r="K1678" s="9">
        <v>3.9808064699172974E-2</v>
      </c>
      <c r="L1678" s="9">
        <v>83.287055969238281</v>
      </c>
    </row>
    <row r="1679" spans="1:12" x14ac:dyDescent="0.25">
      <c r="A1679" s="5" t="str">
        <f t="shared" si="26"/>
        <v>1LCABig Creek/Ventura401022</v>
      </c>
      <c r="B1679" s="9">
        <v>1</v>
      </c>
      <c r="C1679" t="s">
        <v>130</v>
      </c>
      <c r="D1679" t="s">
        <v>137</v>
      </c>
      <c r="E1679" s="9">
        <v>4</v>
      </c>
      <c r="F1679" s="9">
        <v>0</v>
      </c>
      <c r="G1679" s="9">
        <v>10</v>
      </c>
      <c r="H1679" s="9">
        <v>22</v>
      </c>
      <c r="I1679" s="9">
        <v>1.8700269460678101</v>
      </c>
      <c r="J1679" s="9">
        <v>2.3901247978210449</v>
      </c>
      <c r="K1679" s="9">
        <v>6.6278010606765747E-2</v>
      </c>
      <c r="L1679" s="9">
        <v>79.193618774414063</v>
      </c>
    </row>
    <row r="1680" spans="1:12" x14ac:dyDescent="0.25">
      <c r="A1680" s="5" t="str">
        <f t="shared" si="26"/>
        <v>1LCABig Creek/Ventura401023</v>
      </c>
      <c r="B1680" s="9">
        <v>1</v>
      </c>
      <c r="C1680" t="s">
        <v>130</v>
      </c>
      <c r="D1680" t="s">
        <v>137</v>
      </c>
      <c r="E1680" s="9">
        <v>4</v>
      </c>
      <c r="F1680" s="9">
        <v>0</v>
      </c>
      <c r="G1680" s="9">
        <v>10</v>
      </c>
      <c r="H1680" s="9">
        <v>23</v>
      </c>
      <c r="I1680" s="9">
        <v>1.6185905933380127</v>
      </c>
      <c r="J1680" s="9">
        <v>1.7754843235015869</v>
      </c>
      <c r="K1680" s="9">
        <v>5.3406797349452972E-2</v>
      </c>
      <c r="L1680" s="9">
        <v>75.686210632324219</v>
      </c>
    </row>
    <row r="1681" spans="1:12" x14ac:dyDescent="0.25">
      <c r="A1681" s="5" t="str">
        <f t="shared" si="26"/>
        <v>1LCABig Creek/Ventura401024</v>
      </c>
      <c r="B1681" s="9">
        <v>1</v>
      </c>
      <c r="C1681" t="s">
        <v>130</v>
      </c>
      <c r="D1681" t="s">
        <v>137</v>
      </c>
      <c r="E1681" s="9">
        <v>4</v>
      </c>
      <c r="F1681" s="9">
        <v>0</v>
      </c>
      <c r="G1681" s="9">
        <v>10</v>
      </c>
      <c r="H1681" s="9">
        <v>24</v>
      </c>
      <c r="I1681" s="9">
        <v>1.305128812789917</v>
      </c>
      <c r="J1681" s="9">
        <v>1.3415935039520264</v>
      </c>
      <c r="K1681" s="9">
        <v>1.823236420750618E-2</v>
      </c>
      <c r="L1681" s="9">
        <v>71.154457092285156</v>
      </c>
    </row>
    <row r="1682" spans="1:12" x14ac:dyDescent="0.25">
      <c r="A1682" s="5" t="str">
        <f t="shared" si="26"/>
        <v>1LCABig Creek/Ventura4121</v>
      </c>
      <c r="B1682" s="9">
        <v>1</v>
      </c>
      <c r="C1682" t="s">
        <v>130</v>
      </c>
      <c r="D1682" t="s">
        <v>137</v>
      </c>
      <c r="E1682" s="9">
        <v>4</v>
      </c>
      <c r="F1682" s="9">
        <v>1</v>
      </c>
      <c r="G1682" s="9">
        <v>2</v>
      </c>
      <c r="H1682" s="9">
        <v>1</v>
      </c>
      <c r="I1682" s="9">
        <v>0.81870800256729126</v>
      </c>
      <c r="J1682" s="9">
        <v>0.81870800256729126</v>
      </c>
      <c r="K1682" s="9">
        <v>0</v>
      </c>
      <c r="L1682" s="9">
        <v>62.837444305419922</v>
      </c>
    </row>
    <row r="1683" spans="1:12" x14ac:dyDescent="0.25">
      <c r="A1683" s="5" t="str">
        <f t="shared" si="26"/>
        <v>1LCABig Creek/Ventura4122</v>
      </c>
      <c r="B1683" s="9">
        <v>1</v>
      </c>
      <c r="C1683" t="s">
        <v>130</v>
      </c>
      <c r="D1683" t="s">
        <v>137</v>
      </c>
      <c r="E1683" s="9">
        <v>4</v>
      </c>
      <c r="F1683" s="9">
        <v>1</v>
      </c>
      <c r="G1683" s="9">
        <v>2</v>
      </c>
      <c r="H1683" s="9">
        <v>2</v>
      </c>
      <c r="I1683" s="9">
        <v>0.74119323492050171</v>
      </c>
      <c r="J1683" s="9">
        <v>0.74119323492050171</v>
      </c>
      <c r="K1683" s="9">
        <v>0</v>
      </c>
      <c r="L1683" s="9">
        <v>61.192966461181641</v>
      </c>
    </row>
    <row r="1684" spans="1:12" x14ac:dyDescent="0.25">
      <c r="A1684" s="5" t="str">
        <f t="shared" si="26"/>
        <v>1LCABig Creek/Ventura4123</v>
      </c>
      <c r="B1684" s="9">
        <v>1</v>
      </c>
      <c r="C1684" t="s">
        <v>130</v>
      </c>
      <c r="D1684" t="s">
        <v>137</v>
      </c>
      <c r="E1684" s="9">
        <v>4</v>
      </c>
      <c r="F1684" s="9">
        <v>1</v>
      </c>
      <c r="G1684" s="9">
        <v>2</v>
      </c>
      <c r="H1684" s="9">
        <v>3</v>
      </c>
      <c r="I1684" s="9">
        <v>0.68456697463989258</v>
      </c>
      <c r="J1684" s="9">
        <v>0.68456697463989258</v>
      </c>
      <c r="K1684" s="9">
        <v>0</v>
      </c>
      <c r="L1684" s="9">
        <v>59.93194580078125</v>
      </c>
    </row>
    <row r="1685" spans="1:12" x14ac:dyDescent="0.25">
      <c r="A1685" s="5" t="str">
        <f t="shared" si="26"/>
        <v>1LCABig Creek/Ventura4124</v>
      </c>
      <c r="B1685" s="9">
        <v>1</v>
      </c>
      <c r="C1685" t="s">
        <v>130</v>
      </c>
      <c r="D1685" t="s">
        <v>137</v>
      </c>
      <c r="E1685" s="9">
        <v>4</v>
      </c>
      <c r="F1685" s="9">
        <v>1</v>
      </c>
      <c r="G1685" s="9">
        <v>2</v>
      </c>
      <c r="H1685" s="9">
        <v>4</v>
      </c>
      <c r="I1685" s="9">
        <v>0.64357024431228638</v>
      </c>
      <c r="J1685" s="9">
        <v>0.64357024431228638</v>
      </c>
      <c r="K1685" s="9">
        <v>0</v>
      </c>
      <c r="L1685" s="9">
        <v>58.772354125976563</v>
      </c>
    </row>
    <row r="1686" spans="1:12" x14ac:dyDescent="0.25">
      <c r="A1686" s="5" t="str">
        <f t="shared" si="26"/>
        <v>1LCABig Creek/Ventura4125</v>
      </c>
      <c r="B1686" s="9">
        <v>1</v>
      </c>
      <c r="C1686" t="s">
        <v>130</v>
      </c>
      <c r="D1686" t="s">
        <v>137</v>
      </c>
      <c r="E1686" s="9">
        <v>4</v>
      </c>
      <c r="F1686" s="9">
        <v>1</v>
      </c>
      <c r="G1686" s="9">
        <v>2</v>
      </c>
      <c r="H1686" s="9">
        <v>5</v>
      </c>
      <c r="I1686" s="9">
        <v>0.62228107452392578</v>
      </c>
      <c r="J1686" s="9">
        <v>0.62228107452392578</v>
      </c>
      <c r="K1686" s="9">
        <v>0</v>
      </c>
      <c r="L1686" s="9">
        <v>57.687950134277344</v>
      </c>
    </row>
    <row r="1687" spans="1:12" x14ac:dyDescent="0.25">
      <c r="A1687" s="5" t="str">
        <f t="shared" si="26"/>
        <v>1LCABig Creek/Ventura4126</v>
      </c>
      <c r="B1687" s="9">
        <v>1</v>
      </c>
      <c r="C1687" t="s">
        <v>130</v>
      </c>
      <c r="D1687" t="s">
        <v>137</v>
      </c>
      <c r="E1687" s="9">
        <v>4</v>
      </c>
      <c r="F1687" s="9">
        <v>1</v>
      </c>
      <c r="G1687" s="9">
        <v>2</v>
      </c>
      <c r="H1687" s="9">
        <v>6</v>
      </c>
      <c r="I1687" s="9">
        <v>0.63800936937332153</v>
      </c>
      <c r="J1687" s="9">
        <v>0.63800936937332153</v>
      </c>
      <c r="K1687" s="9">
        <v>0</v>
      </c>
      <c r="L1687" s="9">
        <v>56.852973937988281</v>
      </c>
    </row>
    <row r="1688" spans="1:12" x14ac:dyDescent="0.25">
      <c r="A1688" s="5" t="str">
        <f t="shared" si="26"/>
        <v>1LCABig Creek/Ventura4127</v>
      </c>
      <c r="B1688" s="9">
        <v>1</v>
      </c>
      <c r="C1688" t="s">
        <v>130</v>
      </c>
      <c r="D1688" t="s">
        <v>137</v>
      </c>
      <c r="E1688" s="9">
        <v>4</v>
      </c>
      <c r="F1688" s="9">
        <v>1</v>
      </c>
      <c r="G1688" s="9">
        <v>2</v>
      </c>
      <c r="H1688" s="9">
        <v>7</v>
      </c>
      <c r="I1688" s="9">
        <v>0.67639797925949097</v>
      </c>
      <c r="J1688" s="9">
        <v>0.67639797925949097</v>
      </c>
      <c r="K1688" s="9">
        <v>0</v>
      </c>
      <c r="L1688" s="9">
        <v>55.406364440917969</v>
      </c>
    </row>
    <row r="1689" spans="1:12" x14ac:dyDescent="0.25">
      <c r="A1689" s="5" t="str">
        <f t="shared" si="26"/>
        <v>1LCABig Creek/Ventura4128</v>
      </c>
      <c r="B1689" s="9">
        <v>1</v>
      </c>
      <c r="C1689" t="s">
        <v>130</v>
      </c>
      <c r="D1689" t="s">
        <v>137</v>
      </c>
      <c r="E1689" s="9">
        <v>4</v>
      </c>
      <c r="F1689" s="9">
        <v>1</v>
      </c>
      <c r="G1689" s="9">
        <v>2</v>
      </c>
      <c r="H1689" s="9">
        <v>8</v>
      </c>
      <c r="I1689" s="9">
        <v>0.61530441045761108</v>
      </c>
      <c r="J1689" s="9">
        <v>0.61530441045761108</v>
      </c>
      <c r="K1689" s="9">
        <v>0</v>
      </c>
      <c r="L1689" s="9">
        <v>54.787826538085938</v>
      </c>
    </row>
    <row r="1690" spans="1:12" x14ac:dyDescent="0.25">
      <c r="A1690" s="5" t="str">
        <f t="shared" si="26"/>
        <v>1LCABig Creek/Ventura4129</v>
      </c>
      <c r="B1690" s="9">
        <v>1</v>
      </c>
      <c r="C1690" t="s">
        <v>130</v>
      </c>
      <c r="D1690" t="s">
        <v>137</v>
      </c>
      <c r="E1690" s="9">
        <v>4</v>
      </c>
      <c r="F1690" s="9">
        <v>1</v>
      </c>
      <c r="G1690" s="9">
        <v>2</v>
      </c>
      <c r="H1690" s="9">
        <v>9</v>
      </c>
      <c r="I1690" s="9">
        <v>0.40719923377037048</v>
      </c>
      <c r="J1690" s="9">
        <v>0.40719923377037048</v>
      </c>
      <c r="K1690" s="9">
        <v>0</v>
      </c>
      <c r="L1690" s="9">
        <v>55.911464691162109</v>
      </c>
    </row>
    <row r="1691" spans="1:12" x14ac:dyDescent="0.25">
      <c r="A1691" s="5" t="str">
        <f t="shared" si="26"/>
        <v>1LCABig Creek/Ventura41210</v>
      </c>
      <c r="B1691" s="9">
        <v>1</v>
      </c>
      <c r="C1691" t="s">
        <v>130</v>
      </c>
      <c r="D1691" t="s">
        <v>137</v>
      </c>
      <c r="E1691" s="9">
        <v>4</v>
      </c>
      <c r="F1691" s="9">
        <v>1</v>
      </c>
      <c r="G1691" s="9">
        <v>2</v>
      </c>
      <c r="H1691" s="9">
        <v>10</v>
      </c>
      <c r="I1691" s="9">
        <v>0.19169676303863525</v>
      </c>
      <c r="J1691" s="9">
        <v>0.19169676303863525</v>
      </c>
      <c r="K1691" s="9">
        <v>0</v>
      </c>
      <c r="L1691" s="9">
        <v>60.993232727050781</v>
      </c>
    </row>
    <row r="1692" spans="1:12" x14ac:dyDescent="0.25">
      <c r="A1692" s="5" t="str">
        <f t="shared" si="26"/>
        <v>1LCABig Creek/Ventura41211</v>
      </c>
      <c r="B1692" s="9">
        <v>1</v>
      </c>
      <c r="C1692" t="s">
        <v>130</v>
      </c>
      <c r="D1692" t="s">
        <v>137</v>
      </c>
      <c r="E1692" s="9">
        <v>4</v>
      </c>
      <c r="F1692" s="9">
        <v>1</v>
      </c>
      <c r="G1692" s="9">
        <v>2</v>
      </c>
      <c r="H1692" s="9">
        <v>11</v>
      </c>
      <c r="I1692" s="9">
        <v>2.0671429112553596E-2</v>
      </c>
      <c r="J1692" s="9">
        <v>2.0671429112553596E-2</v>
      </c>
      <c r="K1692" s="9">
        <v>0</v>
      </c>
      <c r="L1692" s="9">
        <v>66.987495422363281</v>
      </c>
    </row>
    <row r="1693" spans="1:12" x14ac:dyDescent="0.25">
      <c r="A1693" s="5" t="str">
        <f t="shared" si="26"/>
        <v>1LCABig Creek/Ventura41212</v>
      </c>
      <c r="B1693" s="9">
        <v>1</v>
      </c>
      <c r="C1693" t="s">
        <v>130</v>
      </c>
      <c r="D1693" t="s">
        <v>137</v>
      </c>
      <c r="E1693" s="9">
        <v>4</v>
      </c>
      <c r="F1693" s="9">
        <v>1</v>
      </c>
      <c r="G1693" s="9">
        <v>2</v>
      </c>
      <c r="H1693" s="9">
        <v>12</v>
      </c>
      <c r="I1693" s="9">
        <v>-8.9341595768928528E-2</v>
      </c>
      <c r="J1693" s="9">
        <v>-8.9341595768928528E-2</v>
      </c>
      <c r="K1693" s="9">
        <v>0</v>
      </c>
      <c r="L1693" s="9">
        <v>71.69610595703125</v>
      </c>
    </row>
    <row r="1694" spans="1:12" x14ac:dyDescent="0.25">
      <c r="A1694" s="5" t="str">
        <f t="shared" si="26"/>
        <v>1LCABig Creek/Ventura41213</v>
      </c>
      <c r="B1694" s="9">
        <v>1</v>
      </c>
      <c r="C1694" t="s">
        <v>130</v>
      </c>
      <c r="D1694" t="s">
        <v>137</v>
      </c>
      <c r="E1694" s="9">
        <v>4</v>
      </c>
      <c r="F1694" s="9">
        <v>1</v>
      </c>
      <c r="G1694" s="9">
        <v>2</v>
      </c>
      <c r="H1694" s="9">
        <v>13</v>
      </c>
      <c r="I1694" s="9">
        <v>-0.10627986490726471</v>
      </c>
      <c r="J1694" s="9">
        <v>-0.10627986490726471</v>
      </c>
      <c r="K1694" s="9">
        <v>0</v>
      </c>
      <c r="L1694" s="9">
        <v>75.718589782714844</v>
      </c>
    </row>
    <row r="1695" spans="1:12" x14ac:dyDescent="0.25">
      <c r="A1695" s="5" t="str">
        <f t="shared" si="26"/>
        <v>1LCABig Creek/Ventura41214</v>
      </c>
      <c r="B1695" s="9">
        <v>1</v>
      </c>
      <c r="C1695" t="s">
        <v>130</v>
      </c>
      <c r="D1695" t="s">
        <v>137</v>
      </c>
      <c r="E1695" s="9">
        <v>4</v>
      </c>
      <c r="F1695" s="9">
        <v>1</v>
      </c>
      <c r="G1695" s="9">
        <v>2</v>
      </c>
      <c r="H1695" s="9">
        <v>14</v>
      </c>
      <c r="I1695" s="9">
        <v>-2.3822568356990814E-2</v>
      </c>
      <c r="J1695" s="9">
        <v>-2.3822568356990814E-2</v>
      </c>
      <c r="K1695" s="9">
        <v>0</v>
      </c>
      <c r="L1695" s="9">
        <v>79.233566284179688</v>
      </c>
    </row>
    <row r="1696" spans="1:12" x14ac:dyDescent="0.25">
      <c r="A1696" s="5" t="str">
        <f t="shared" si="26"/>
        <v>1LCABig Creek/Ventura41215</v>
      </c>
      <c r="B1696" s="9">
        <v>1</v>
      </c>
      <c r="C1696" t="s">
        <v>130</v>
      </c>
      <c r="D1696" t="s">
        <v>137</v>
      </c>
      <c r="E1696" s="9">
        <v>4</v>
      </c>
      <c r="F1696" s="9">
        <v>1</v>
      </c>
      <c r="G1696" s="9">
        <v>2</v>
      </c>
      <c r="H1696" s="9">
        <v>15</v>
      </c>
      <c r="I1696" s="9">
        <v>0.1634540855884552</v>
      </c>
      <c r="J1696" s="9">
        <v>0.1634540855884552</v>
      </c>
      <c r="K1696" s="9">
        <v>0</v>
      </c>
      <c r="L1696" s="9">
        <v>81.723030090332031</v>
      </c>
    </row>
    <row r="1697" spans="1:12" x14ac:dyDescent="0.25">
      <c r="A1697" s="5" t="str">
        <f t="shared" si="26"/>
        <v>1LCABig Creek/Ventura41216</v>
      </c>
      <c r="B1697" s="9">
        <v>1</v>
      </c>
      <c r="C1697" t="s">
        <v>130</v>
      </c>
      <c r="D1697" t="s">
        <v>137</v>
      </c>
      <c r="E1697" s="9">
        <v>4</v>
      </c>
      <c r="F1697" s="9">
        <v>1</v>
      </c>
      <c r="G1697" s="9">
        <v>2</v>
      </c>
      <c r="H1697" s="9">
        <v>16</v>
      </c>
      <c r="I1697" s="9">
        <v>0.45841550827026367</v>
      </c>
      <c r="J1697" s="9">
        <v>0.45841550827026367</v>
      </c>
      <c r="K1697" s="9">
        <v>0</v>
      </c>
      <c r="L1697" s="9">
        <v>83.188041687011719</v>
      </c>
    </row>
    <row r="1698" spans="1:12" x14ac:dyDescent="0.25">
      <c r="A1698" s="5" t="str">
        <f t="shared" si="26"/>
        <v>1LCABig Creek/Ventura41217</v>
      </c>
      <c r="B1698" s="9">
        <v>1</v>
      </c>
      <c r="C1698" t="s">
        <v>130</v>
      </c>
      <c r="D1698" t="s">
        <v>137</v>
      </c>
      <c r="E1698" s="9">
        <v>4</v>
      </c>
      <c r="F1698" s="9">
        <v>1</v>
      </c>
      <c r="G1698" s="9">
        <v>2</v>
      </c>
      <c r="H1698" s="9">
        <v>17</v>
      </c>
      <c r="I1698" s="9">
        <v>0.80174648761749268</v>
      </c>
      <c r="J1698" s="9">
        <v>0.33782118558883667</v>
      </c>
      <c r="K1698" s="9">
        <v>5.7813912630081177E-2</v>
      </c>
      <c r="L1698" s="9">
        <v>83.594291687011719</v>
      </c>
    </row>
    <row r="1699" spans="1:12" x14ac:dyDescent="0.25">
      <c r="A1699" s="5" t="str">
        <f t="shared" si="26"/>
        <v>1LCABig Creek/Ventura41218</v>
      </c>
      <c r="B1699" s="9">
        <v>1</v>
      </c>
      <c r="C1699" t="s">
        <v>130</v>
      </c>
      <c r="D1699" t="s">
        <v>137</v>
      </c>
      <c r="E1699" s="9">
        <v>4</v>
      </c>
      <c r="F1699" s="9">
        <v>1</v>
      </c>
      <c r="G1699" s="9">
        <v>2</v>
      </c>
      <c r="H1699" s="9">
        <v>18</v>
      </c>
      <c r="I1699" s="9">
        <v>1.137243390083313</v>
      </c>
      <c r="J1699" s="9">
        <v>0.70812541246414185</v>
      </c>
      <c r="K1699" s="9">
        <v>9.5122873783111572E-2</v>
      </c>
      <c r="L1699" s="9">
        <v>83.101409912109375</v>
      </c>
    </row>
    <row r="1700" spans="1:12" x14ac:dyDescent="0.25">
      <c r="A1700" s="5" t="str">
        <f t="shared" si="26"/>
        <v>1LCABig Creek/Ventura41219</v>
      </c>
      <c r="B1700" s="9">
        <v>1</v>
      </c>
      <c r="C1700" t="s">
        <v>130</v>
      </c>
      <c r="D1700" t="s">
        <v>137</v>
      </c>
      <c r="E1700" s="9">
        <v>4</v>
      </c>
      <c r="F1700" s="9">
        <v>1</v>
      </c>
      <c r="G1700" s="9">
        <v>2</v>
      </c>
      <c r="H1700" s="9">
        <v>19</v>
      </c>
      <c r="I1700" s="9">
        <v>1.3564164638519287</v>
      </c>
      <c r="J1700" s="9">
        <v>1.1350903511047363</v>
      </c>
      <c r="K1700" s="9">
        <v>8.157755434513092E-2</v>
      </c>
      <c r="L1700" s="9">
        <v>81.786483764648438</v>
      </c>
    </row>
    <row r="1701" spans="1:12" x14ac:dyDescent="0.25">
      <c r="A1701" s="5" t="str">
        <f t="shared" si="26"/>
        <v>1LCABig Creek/Ventura41220</v>
      </c>
      <c r="B1701" s="9">
        <v>1</v>
      </c>
      <c r="C1701" t="s">
        <v>130</v>
      </c>
      <c r="D1701" t="s">
        <v>137</v>
      </c>
      <c r="E1701" s="9">
        <v>4</v>
      </c>
      <c r="F1701" s="9">
        <v>1</v>
      </c>
      <c r="G1701" s="9">
        <v>2</v>
      </c>
      <c r="H1701" s="9">
        <v>20</v>
      </c>
      <c r="I1701" s="9">
        <v>1.4465270042419434</v>
      </c>
      <c r="J1701" s="9">
        <v>1.2672395706176758</v>
      </c>
      <c r="K1701" s="9">
        <v>6.0998048633337021E-2</v>
      </c>
      <c r="L1701" s="9">
        <v>79.093711853027344</v>
      </c>
    </row>
    <row r="1702" spans="1:12" x14ac:dyDescent="0.25">
      <c r="A1702" s="5" t="str">
        <f t="shared" si="26"/>
        <v>1LCABig Creek/Ventura41221</v>
      </c>
      <c r="B1702" s="9">
        <v>1</v>
      </c>
      <c r="C1702" t="s">
        <v>130</v>
      </c>
      <c r="D1702" t="s">
        <v>137</v>
      </c>
      <c r="E1702" s="9">
        <v>4</v>
      </c>
      <c r="F1702" s="9">
        <v>1</v>
      </c>
      <c r="G1702" s="9">
        <v>2</v>
      </c>
      <c r="H1702" s="9">
        <v>21</v>
      </c>
      <c r="I1702" s="9">
        <v>1.4509027004241943</v>
      </c>
      <c r="J1702" s="9">
        <v>1.3220787048339844</v>
      </c>
      <c r="K1702" s="9">
        <v>8.476613461971283E-2</v>
      </c>
      <c r="L1702" s="9">
        <v>74.685340881347656</v>
      </c>
    </row>
    <row r="1703" spans="1:12" x14ac:dyDescent="0.25">
      <c r="A1703" s="5" t="str">
        <f t="shared" si="26"/>
        <v>1LCABig Creek/Ventura41222</v>
      </c>
      <c r="B1703" s="9">
        <v>1</v>
      </c>
      <c r="C1703" t="s">
        <v>130</v>
      </c>
      <c r="D1703" t="s">
        <v>137</v>
      </c>
      <c r="E1703" s="9">
        <v>4</v>
      </c>
      <c r="F1703" s="9">
        <v>1</v>
      </c>
      <c r="G1703" s="9">
        <v>2</v>
      </c>
      <c r="H1703" s="9">
        <v>22</v>
      </c>
      <c r="I1703" s="9">
        <v>1.3714021444320679</v>
      </c>
      <c r="J1703" s="9">
        <v>1.7855405807495117</v>
      </c>
      <c r="K1703" s="9">
        <v>0.14253035187721252</v>
      </c>
      <c r="L1703" s="9">
        <v>71.033462524414063</v>
      </c>
    </row>
    <row r="1704" spans="1:12" x14ac:dyDescent="0.25">
      <c r="A1704" s="5" t="str">
        <f t="shared" si="26"/>
        <v>1LCABig Creek/Ventura41223</v>
      </c>
      <c r="B1704" s="9">
        <v>1</v>
      </c>
      <c r="C1704" t="s">
        <v>130</v>
      </c>
      <c r="D1704" t="s">
        <v>137</v>
      </c>
      <c r="E1704" s="9">
        <v>4</v>
      </c>
      <c r="F1704" s="9">
        <v>1</v>
      </c>
      <c r="G1704" s="9">
        <v>2</v>
      </c>
      <c r="H1704" s="9">
        <v>23</v>
      </c>
      <c r="I1704" s="9">
        <v>1.2082161903381348</v>
      </c>
      <c r="J1704" s="9">
        <v>1.3174974918365479</v>
      </c>
      <c r="K1704" s="9">
        <v>0.10396906733512878</v>
      </c>
      <c r="L1704" s="9">
        <v>68.413848876953125</v>
      </c>
    </row>
    <row r="1705" spans="1:12" x14ac:dyDescent="0.25">
      <c r="A1705" s="5" t="str">
        <f t="shared" si="26"/>
        <v>1LCABig Creek/Ventura41224</v>
      </c>
      <c r="B1705" s="9">
        <v>1</v>
      </c>
      <c r="C1705" t="s">
        <v>130</v>
      </c>
      <c r="D1705" t="s">
        <v>137</v>
      </c>
      <c r="E1705" s="9">
        <v>4</v>
      </c>
      <c r="F1705" s="9">
        <v>1</v>
      </c>
      <c r="G1705" s="9">
        <v>2</v>
      </c>
      <c r="H1705" s="9">
        <v>24</v>
      </c>
      <c r="I1705" s="9">
        <v>0.99592357873916626</v>
      </c>
      <c r="J1705" s="9">
        <v>0.99592357873916626</v>
      </c>
      <c r="K1705" s="9">
        <v>0</v>
      </c>
      <c r="L1705" s="9">
        <v>65.925384521484375</v>
      </c>
    </row>
    <row r="1706" spans="1:12" x14ac:dyDescent="0.25">
      <c r="A1706" s="5" t="str">
        <f t="shared" si="26"/>
        <v>1LCABig Creek/Ventura41101</v>
      </c>
      <c r="B1706" s="9">
        <v>1</v>
      </c>
      <c r="C1706" t="s">
        <v>130</v>
      </c>
      <c r="D1706" t="s">
        <v>137</v>
      </c>
      <c r="E1706" s="9">
        <v>4</v>
      </c>
      <c r="F1706" s="9">
        <v>1</v>
      </c>
      <c r="G1706" s="9">
        <v>10</v>
      </c>
      <c r="H1706" s="9">
        <v>1</v>
      </c>
      <c r="I1706" s="9">
        <v>1.1218597888946533</v>
      </c>
      <c r="J1706" s="9">
        <v>1.1218597888946533</v>
      </c>
      <c r="K1706" s="9">
        <v>0</v>
      </c>
      <c r="L1706" s="9">
        <v>69.113822937011719</v>
      </c>
    </row>
    <row r="1707" spans="1:12" x14ac:dyDescent="0.25">
      <c r="A1707" s="5" t="str">
        <f t="shared" si="26"/>
        <v>1LCABig Creek/Ventura41102</v>
      </c>
      <c r="B1707" s="9">
        <v>1</v>
      </c>
      <c r="C1707" t="s">
        <v>130</v>
      </c>
      <c r="D1707" t="s">
        <v>137</v>
      </c>
      <c r="E1707" s="9">
        <v>4</v>
      </c>
      <c r="F1707" s="9">
        <v>1</v>
      </c>
      <c r="G1707" s="9">
        <v>10</v>
      </c>
      <c r="H1707" s="9">
        <v>2</v>
      </c>
      <c r="I1707" s="9">
        <v>0.89148694276809692</v>
      </c>
      <c r="J1707" s="9">
        <v>0.89148694276809692</v>
      </c>
      <c r="K1707" s="9">
        <v>0</v>
      </c>
      <c r="L1707" s="9">
        <v>66.404617309570313</v>
      </c>
    </row>
    <row r="1708" spans="1:12" x14ac:dyDescent="0.25">
      <c r="A1708" s="5" t="str">
        <f t="shared" si="26"/>
        <v>1LCABig Creek/Ventura41103</v>
      </c>
      <c r="B1708" s="9">
        <v>1</v>
      </c>
      <c r="C1708" t="s">
        <v>130</v>
      </c>
      <c r="D1708" t="s">
        <v>137</v>
      </c>
      <c r="E1708" s="9">
        <v>4</v>
      </c>
      <c r="F1708" s="9">
        <v>1</v>
      </c>
      <c r="G1708" s="9">
        <v>10</v>
      </c>
      <c r="H1708" s="9">
        <v>3</v>
      </c>
      <c r="I1708" s="9">
        <v>0.7575109601020813</v>
      </c>
      <c r="J1708" s="9">
        <v>0.7575109601020813</v>
      </c>
      <c r="K1708" s="9">
        <v>0</v>
      </c>
      <c r="L1708" s="9">
        <v>64.409645080566406</v>
      </c>
    </row>
    <row r="1709" spans="1:12" x14ac:dyDescent="0.25">
      <c r="A1709" s="5" t="str">
        <f t="shared" si="26"/>
        <v>1LCABig Creek/Ventura41104</v>
      </c>
      <c r="B1709" s="9">
        <v>1</v>
      </c>
      <c r="C1709" t="s">
        <v>130</v>
      </c>
      <c r="D1709" t="s">
        <v>137</v>
      </c>
      <c r="E1709" s="9">
        <v>4</v>
      </c>
      <c r="F1709" s="9">
        <v>1</v>
      </c>
      <c r="G1709" s="9">
        <v>10</v>
      </c>
      <c r="H1709" s="9">
        <v>4</v>
      </c>
      <c r="I1709" s="9">
        <v>0.71327245235443115</v>
      </c>
      <c r="J1709" s="9">
        <v>0.71327245235443115</v>
      </c>
      <c r="K1709" s="9">
        <v>0</v>
      </c>
      <c r="L1709" s="9">
        <v>62.939632415771484</v>
      </c>
    </row>
    <row r="1710" spans="1:12" x14ac:dyDescent="0.25">
      <c r="A1710" s="5" t="str">
        <f t="shared" si="26"/>
        <v>1LCABig Creek/Ventura41105</v>
      </c>
      <c r="B1710" s="9">
        <v>1</v>
      </c>
      <c r="C1710" t="s">
        <v>130</v>
      </c>
      <c r="D1710" t="s">
        <v>137</v>
      </c>
      <c r="E1710" s="9">
        <v>4</v>
      </c>
      <c r="F1710" s="9">
        <v>1</v>
      </c>
      <c r="G1710" s="9">
        <v>10</v>
      </c>
      <c r="H1710" s="9">
        <v>5</v>
      </c>
      <c r="I1710" s="9">
        <v>0.68651717901229858</v>
      </c>
      <c r="J1710" s="9">
        <v>0.68651717901229858</v>
      </c>
      <c r="K1710" s="9">
        <v>0</v>
      </c>
      <c r="L1710" s="9">
        <v>60.685615539550781</v>
      </c>
    </row>
    <row r="1711" spans="1:12" x14ac:dyDescent="0.25">
      <c r="A1711" s="5" t="str">
        <f t="shared" si="26"/>
        <v>1LCABig Creek/Ventura41106</v>
      </c>
      <c r="B1711" s="9">
        <v>1</v>
      </c>
      <c r="C1711" t="s">
        <v>130</v>
      </c>
      <c r="D1711" t="s">
        <v>137</v>
      </c>
      <c r="E1711" s="9">
        <v>4</v>
      </c>
      <c r="F1711" s="9">
        <v>1</v>
      </c>
      <c r="G1711" s="9">
        <v>10</v>
      </c>
      <c r="H1711" s="9">
        <v>6</v>
      </c>
      <c r="I1711" s="9">
        <v>0.69056451320648193</v>
      </c>
      <c r="J1711" s="9">
        <v>0.69056451320648193</v>
      </c>
      <c r="K1711" s="9">
        <v>0</v>
      </c>
      <c r="L1711" s="9">
        <v>59.077953338623047</v>
      </c>
    </row>
    <row r="1712" spans="1:12" x14ac:dyDescent="0.25">
      <c r="A1712" s="5" t="str">
        <f t="shared" si="26"/>
        <v>1LCABig Creek/Ventura41107</v>
      </c>
      <c r="B1712" s="9">
        <v>1</v>
      </c>
      <c r="C1712" t="s">
        <v>130</v>
      </c>
      <c r="D1712" t="s">
        <v>137</v>
      </c>
      <c r="E1712" s="9">
        <v>4</v>
      </c>
      <c r="F1712" s="9">
        <v>1</v>
      </c>
      <c r="G1712" s="9">
        <v>10</v>
      </c>
      <c r="H1712" s="9">
        <v>7</v>
      </c>
      <c r="I1712" s="9">
        <v>0.71206998825073242</v>
      </c>
      <c r="J1712" s="9">
        <v>0.71206998825073242</v>
      </c>
      <c r="K1712" s="9">
        <v>0</v>
      </c>
      <c r="L1712" s="9">
        <v>58.892337799072266</v>
      </c>
    </row>
    <row r="1713" spans="1:12" x14ac:dyDescent="0.25">
      <c r="A1713" s="5" t="str">
        <f t="shared" si="26"/>
        <v>1LCABig Creek/Ventura41108</v>
      </c>
      <c r="B1713" s="9">
        <v>1</v>
      </c>
      <c r="C1713" t="s">
        <v>130</v>
      </c>
      <c r="D1713" t="s">
        <v>137</v>
      </c>
      <c r="E1713" s="9">
        <v>4</v>
      </c>
      <c r="F1713" s="9">
        <v>1</v>
      </c>
      <c r="G1713" s="9">
        <v>10</v>
      </c>
      <c r="H1713" s="9">
        <v>8</v>
      </c>
      <c r="I1713" s="9">
        <v>0.65046471357345581</v>
      </c>
      <c r="J1713" s="9">
        <v>0.65046471357345581</v>
      </c>
      <c r="K1713" s="9">
        <v>0</v>
      </c>
      <c r="L1713" s="9">
        <v>58.173709869384766</v>
      </c>
    </row>
    <row r="1714" spans="1:12" x14ac:dyDescent="0.25">
      <c r="A1714" s="5" t="str">
        <f t="shared" si="26"/>
        <v>1LCABig Creek/Ventura41109</v>
      </c>
      <c r="B1714" s="9">
        <v>1</v>
      </c>
      <c r="C1714" t="s">
        <v>130</v>
      </c>
      <c r="D1714" t="s">
        <v>137</v>
      </c>
      <c r="E1714" s="9">
        <v>4</v>
      </c>
      <c r="F1714" s="9">
        <v>1</v>
      </c>
      <c r="G1714" s="9">
        <v>10</v>
      </c>
      <c r="H1714" s="9">
        <v>9</v>
      </c>
      <c r="I1714" s="9">
        <v>0.45690485835075378</v>
      </c>
      <c r="J1714" s="9">
        <v>0.45690485835075378</v>
      </c>
      <c r="K1714" s="9">
        <v>0</v>
      </c>
      <c r="L1714" s="9">
        <v>60.107337951660156</v>
      </c>
    </row>
    <row r="1715" spans="1:12" x14ac:dyDescent="0.25">
      <c r="A1715" s="5" t="str">
        <f t="shared" si="26"/>
        <v>1LCABig Creek/Ventura411010</v>
      </c>
      <c r="B1715" s="9">
        <v>1</v>
      </c>
      <c r="C1715" t="s">
        <v>130</v>
      </c>
      <c r="D1715" t="s">
        <v>137</v>
      </c>
      <c r="E1715" s="9">
        <v>4</v>
      </c>
      <c r="F1715" s="9">
        <v>1</v>
      </c>
      <c r="G1715" s="9">
        <v>10</v>
      </c>
      <c r="H1715" s="9">
        <v>10</v>
      </c>
      <c r="I1715" s="9">
        <v>0.30787503719329834</v>
      </c>
      <c r="J1715" s="9">
        <v>0.30787503719329834</v>
      </c>
      <c r="K1715" s="9">
        <v>0</v>
      </c>
      <c r="L1715" s="9">
        <v>67.083641052246094</v>
      </c>
    </row>
    <row r="1716" spans="1:12" x14ac:dyDescent="0.25">
      <c r="A1716" s="5" t="str">
        <f t="shared" si="26"/>
        <v>1LCABig Creek/Ventura411011</v>
      </c>
      <c r="B1716" s="9">
        <v>1</v>
      </c>
      <c r="C1716" t="s">
        <v>130</v>
      </c>
      <c r="D1716" t="s">
        <v>137</v>
      </c>
      <c r="E1716" s="9">
        <v>4</v>
      </c>
      <c r="F1716" s="9">
        <v>1</v>
      </c>
      <c r="G1716" s="9">
        <v>10</v>
      </c>
      <c r="H1716" s="9">
        <v>11</v>
      </c>
      <c r="I1716" s="9">
        <v>0.23697620630264282</v>
      </c>
      <c r="J1716" s="9">
        <v>0.23697620630264282</v>
      </c>
      <c r="K1716" s="9">
        <v>0</v>
      </c>
      <c r="L1716" s="9">
        <v>72.135597229003906</v>
      </c>
    </row>
    <row r="1717" spans="1:12" x14ac:dyDescent="0.25">
      <c r="A1717" s="5" t="str">
        <f t="shared" si="26"/>
        <v>1LCABig Creek/Ventura411012</v>
      </c>
      <c r="B1717" s="9">
        <v>1</v>
      </c>
      <c r="C1717" t="s">
        <v>130</v>
      </c>
      <c r="D1717" t="s">
        <v>137</v>
      </c>
      <c r="E1717" s="9">
        <v>4</v>
      </c>
      <c r="F1717" s="9">
        <v>1</v>
      </c>
      <c r="G1717" s="9">
        <v>10</v>
      </c>
      <c r="H1717" s="9">
        <v>12</v>
      </c>
      <c r="I1717" s="9">
        <v>0.19816254079341888</v>
      </c>
      <c r="J1717" s="9">
        <v>0.19816254079341888</v>
      </c>
      <c r="K1717" s="9">
        <v>0</v>
      </c>
      <c r="L1717" s="9">
        <v>77.638145446777344</v>
      </c>
    </row>
    <row r="1718" spans="1:12" x14ac:dyDescent="0.25">
      <c r="A1718" s="5" t="str">
        <f t="shared" si="26"/>
        <v>1LCABig Creek/Ventura411013</v>
      </c>
      <c r="B1718" s="9">
        <v>1</v>
      </c>
      <c r="C1718" t="s">
        <v>130</v>
      </c>
      <c r="D1718" t="s">
        <v>137</v>
      </c>
      <c r="E1718" s="9">
        <v>4</v>
      </c>
      <c r="F1718" s="9">
        <v>1</v>
      </c>
      <c r="G1718" s="9">
        <v>10</v>
      </c>
      <c r="H1718" s="9">
        <v>13</v>
      </c>
      <c r="I1718" s="9">
        <v>0.26345303654670715</v>
      </c>
      <c r="J1718" s="9">
        <v>0.26345303654670715</v>
      </c>
      <c r="K1718" s="9">
        <v>0</v>
      </c>
      <c r="L1718" s="9">
        <v>83.023712158203125</v>
      </c>
    </row>
    <row r="1719" spans="1:12" x14ac:dyDescent="0.25">
      <c r="A1719" s="5" t="str">
        <f t="shared" si="26"/>
        <v>1LCABig Creek/Ventura411014</v>
      </c>
      <c r="B1719" s="9">
        <v>1</v>
      </c>
      <c r="C1719" t="s">
        <v>130</v>
      </c>
      <c r="D1719" t="s">
        <v>137</v>
      </c>
      <c r="E1719" s="9">
        <v>4</v>
      </c>
      <c r="F1719" s="9">
        <v>1</v>
      </c>
      <c r="G1719" s="9">
        <v>10</v>
      </c>
      <c r="H1719" s="9">
        <v>14</v>
      </c>
      <c r="I1719" s="9">
        <v>0.44225180149078369</v>
      </c>
      <c r="J1719" s="9">
        <v>0.44225180149078369</v>
      </c>
      <c r="K1719" s="9">
        <v>0</v>
      </c>
      <c r="L1719" s="9">
        <v>85.912437438964844</v>
      </c>
    </row>
    <row r="1720" spans="1:12" x14ac:dyDescent="0.25">
      <c r="A1720" s="5" t="str">
        <f t="shared" si="26"/>
        <v>1LCABig Creek/Ventura411015</v>
      </c>
      <c r="B1720" s="9">
        <v>1</v>
      </c>
      <c r="C1720" t="s">
        <v>130</v>
      </c>
      <c r="D1720" t="s">
        <v>137</v>
      </c>
      <c r="E1720" s="9">
        <v>4</v>
      </c>
      <c r="F1720" s="9">
        <v>1</v>
      </c>
      <c r="G1720" s="9">
        <v>10</v>
      </c>
      <c r="H1720" s="9">
        <v>15</v>
      </c>
      <c r="I1720" s="9">
        <v>0.70107632875442505</v>
      </c>
      <c r="J1720" s="9">
        <v>0.70107632875442505</v>
      </c>
      <c r="K1720" s="9">
        <v>0</v>
      </c>
      <c r="L1720" s="9">
        <v>87.403976440429688</v>
      </c>
    </row>
    <row r="1721" spans="1:12" x14ac:dyDescent="0.25">
      <c r="A1721" s="5" t="str">
        <f t="shared" si="26"/>
        <v>1LCABig Creek/Ventura411016</v>
      </c>
      <c r="B1721" s="9">
        <v>1</v>
      </c>
      <c r="C1721" t="s">
        <v>130</v>
      </c>
      <c r="D1721" t="s">
        <v>137</v>
      </c>
      <c r="E1721" s="9">
        <v>4</v>
      </c>
      <c r="F1721" s="9">
        <v>1</v>
      </c>
      <c r="G1721" s="9">
        <v>10</v>
      </c>
      <c r="H1721" s="9">
        <v>16</v>
      </c>
      <c r="I1721" s="9">
        <v>1.0498645305633545</v>
      </c>
      <c r="J1721" s="9">
        <v>1.0498645305633545</v>
      </c>
      <c r="K1721" s="9">
        <v>0</v>
      </c>
      <c r="L1721" s="9">
        <v>88.256492614746094</v>
      </c>
    </row>
    <row r="1722" spans="1:12" x14ac:dyDescent="0.25">
      <c r="A1722" s="5" t="str">
        <f t="shared" si="26"/>
        <v>1LCABig Creek/Ventura411017</v>
      </c>
      <c r="B1722" s="9">
        <v>1</v>
      </c>
      <c r="C1722" t="s">
        <v>130</v>
      </c>
      <c r="D1722" t="s">
        <v>137</v>
      </c>
      <c r="E1722" s="9">
        <v>4</v>
      </c>
      <c r="F1722" s="9">
        <v>1</v>
      </c>
      <c r="G1722" s="9">
        <v>10</v>
      </c>
      <c r="H1722" s="9">
        <v>17</v>
      </c>
      <c r="I1722" s="9">
        <v>1.427335262298584</v>
      </c>
      <c r="J1722" s="9">
        <v>0.37732505798339844</v>
      </c>
      <c r="K1722" s="9">
        <v>3.2232899218797684E-2</v>
      </c>
      <c r="L1722" s="9">
        <v>89.497726440429688</v>
      </c>
    </row>
    <row r="1723" spans="1:12" x14ac:dyDescent="0.25">
      <c r="A1723" s="5" t="str">
        <f t="shared" si="26"/>
        <v>1LCABig Creek/Ventura411018</v>
      </c>
      <c r="B1723" s="9">
        <v>1</v>
      </c>
      <c r="C1723" t="s">
        <v>130</v>
      </c>
      <c r="D1723" t="s">
        <v>137</v>
      </c>
      <c r="E1723" s="9">
        <v>4</v>
      </c>
      <c r="F1723" s="9">
        <v>1</v>
      </c>
      <c r="G1723" s="9">
        <v>10</v>
      </c>
      <c r="H1723" s="9">
        <v>18</v>
      </c>
      <c r="I1723" s="9">
        <v>1.7787737846374512</v>
      </c>
      <c r="J1723" s="9">
        <v>1.2000043392181396</v>
      </c>
      <c r="K1723" s="9">
        <v>5.3656838834285736E-2</v>
      </c>
      <c r="L1723" s="9">
        <v>89.651512145996094</v>
      </c>
    </row>
    <row r="1724" spans="1:12" x14ac:dyDescent="0.25">
      <c r="A1724" s="5" t="str">
        <f t="shared" si="26"/>
        <v>1LCABig Creek/Ventura411019</v>
      </c>
      <c r="B1724" s="9">
        <v>1</v>
      </c>
      <c r="C1724" t="s">
        <v>130</v>
      </c>
      <c r="D1724" t="s">
        <v>137</v>
      </c>
      <c r="E1724" s="9">
        <v>4</v>
      </c>
      <c r="F1724" s="9">
        <v>1</v>
      </c>
      <c r="G1724" s="9">
        <v>10</v>
      </c>
      <c r="H1724" s="9">
        <v>19</v>
      </c>
      <c r="I1724" s="9">
        <v>1.9753210544586182</v>
      </c>
      <c r="J1724" s="9">
        <v>1.6396704912185669</v>
      </c>
      <c r="K1724" s="9">
        <v>4.7006968408823013E-2</v>
      </c>
      <c r="L1724" s="9">
        <v>88.64508056640625</v>
      </c>
    </row>
    <row r="1725" spans="1:12" x14ac:dyDescent="0.25">
      <c r="A1725" s="5" t="str">
        <f t="shared" si="26"/>
        <v>1LCABig Creek/Ventura411020</v>
      </c>
      <c r="B1725" s="9">
        <v>1</v>
      </c>
      <c r="C1725" t="s">
        <v>130</v>
      </c>
      <c r="D1725" t="s">
        <v>137</v>
      </c>
      <c r="E1725" s="9">
        <v>4</v>
      </c>
      <c r="F1725" s="9">
        <v>1</v>
      </c>
      <c r="G1725" s="9">
        <v>10</v>
      </c>
      <c r="H1725" s="9">
        <v>20</v>
      </c>
      <c r="I1725" s="9">
        <v>2.0053446292877197</v>
      </c>
      <c r="J1725" s="9">
        <v>1.7546956539154053</v>
      </c>
      <c r="K1725" s="9">
        <v>3.0888672918081284E-2</v>
      </c>
      <c r="L1725" s="9">
        <v>85.32769775390625</v>
      </c>
    </row>
    <row r="1726" spans="1:12" x14ac:dyDescent="0.25">
      <c r="A1726" s="5" t="str">
        <f t="shared" si="26"/>
        <v>1LCABig Creek/Ventura411021</v>
      </c>
      <c r="B1726" s="9">
        <v>1</v>
      </c>
      <c r="C1726" t="s">
        <v>130</v>
      </c>
      <c r="D1726" t="s">
        <v>137</v>
      </c>
      <c r="E1726" s="9">
        <v>4</v>
      </c>
      <c r="F1726" s="9">
        <v>1</v>
      </c>
      <c r="G1726" s="9">
        <v>10</v>
      </c>
      <c r="H1726" s="9">
        <v>21</v>
      </c>
      <c r="I1726" s="9">
        <v>1.9679129123687744</v>
      </c>
      <c r="J1726" s="9">
        <v>1.7641308307647705</v>
      </c>
      <c r="K1726" s="9">
        <v>4.9894906580448151E-2</v>
      </c>
      <c r="L1726" s="9">
        <v>81.233512878417969</v>
      </c>
    </row>
    <row r="1727" spans="1:12" x14ac:dyDescent="0.25">
      <c r="A1727" s="5" t="str">
        <f t="shared" si="26"/>
        <v>1LCABig Creek/Ventura411022</v>
      </c>
      <c r="B1727" s="9">
        <v>1</v>
      </c>
      <c r="C1727" t="s">
        <v>130</v>
      </c>
      <c r="D1727" t="s">
        <v>137</v>
      </c>
      <c r="E1727" s="9">
        <v>4</v>
      </c>
      <c r="F1727" s="9">
        <v>1</v>
      </c>
      <c r="G1727" s="9">
        <v>10</v>
      </c>
      <c r="H1727" s="9">
        <v>22</v>
      </c>
      <c r="I1727" s="9">
        <v>1.8402628898620605</v>
      </c>
      <c r="J1727" s="9">
        <v>2.3520150184631348</v>
      </c>
      <c r="K1727" s="9">
        <v>8.9715249836444855E-2</v>
      </c>
      <c r="L1727" s="9">
        <v>76.634780883789063</v>
      </c>
    </row>
    <row r="1728" spans="1:12" x14ac:dyDescent="0.25">
      <c r="A1728" s="5" t="str">
        <f t="shared" si="26"/>
        <v>1LCABig Creek/Ventura411023</v>
      </c>
      <c r="B1728" s="9">
        <v>1</v>
      </c>
      <c r="C1728" t="s">
        <v>130</v>
      </c>
      <c r="D1728" t="s">
        <v>137</v>
      </c>
      <c r="E1728" s="9">
        <v>4</v>
      </c>
      <c r="F1728" s="9">
        <v>1</v>
      </c>
      <c r="G1728" s="9">
        <v>10</v>
      </c>
      <c r="H1728" s="9">
        <v>23</v>
      </c>
      <c r="I1728" s="9">
        <v>1.5947939157485962</v>
      </c>
      <c r="J1728" s="9">
        <v>1.7328331470489502</v>
      </c>
      <c r="K1728" s="9">
        <v>7.3045201599597931E-2</v>
      </c>
      <c r="L1728" s="9">
        <v>72.806365966796875</v>
      </c>
    </row>
    <row r="1729" spans="1:12" x14ac:dyDescent="0.25">
      <c r="A1729" s="5" t="str">
        <f t="shared" si="26"/>
        <v>1LCABig Creek/Ventura411024</v>
      </c>
      <c r="B1729" s="9">
        <v>1</v>
      </c>
      <c r="C1729" t="s">
        <v>130</v>
      </c>
      <c r="D1729" t="s">
        <v>137</v>
      </c>
      <c r="E1729" s="9">
        <v>4</v>
      </c>
      <c r="F1729" s="9">
        <v>1</v>
      </c>
      <c r="G1729" s="9">
        <v>10</v>
      </c>
      <c r="H1729" s="9">
        <v>24</v>
      </c>
      <c r="I1729" s="9">
        <v>1.3196377754211426</v>
      </c>
      <c r="J1729" s="9">
        <v>1.3479669094085693</v>
      </c>
      <c r="K1729" s="9">
        <v>1.4164580032229424E-2</v>
      </c>
      <c r="L1729" s="9">
        <v>70.223457336425781</v>
      </c>
    </row>
    <row r="1730" spans="1:12" x14ac:dyDescent="0.25">
      <c r="A1730" s="5" t="str">
        <f t="shared" si="26"/>
        <v>1LCABig Creek/Ventura5021</v>
      </c>
      <c r="B1730" s="9">
        <v>1</v>
      </c>
      <c r="C1730" t="s">
        <v>130</v>
      </c>
      <c r="D1730" t="s">
        <v>137</v>
      </c>
      <c r="E1730" s="9">
        <v>5</v>
      </c>
      <c r="F1730" s="9">
        <v>0</v>
      </c>
      <c r="G1730" s="9">
        <v>2</v>
      </c>
      <c r="H1730" s="9">
        <v>1</v>
      </c>
      <c r="I1730" s="9">
        <v>1.0909179449081421</v>
      </c>
      <c r="J1730" s="9">
        <v>1.0909179449081421</v>
      </c>
      <c r="K1730" s="9">
        <v>0</v>
      </c>
      <c r="L1730" s="9">
        <v>68.244194030761719</v>
      </c>
    </row>
    <row r="1731" spans="1:12" x14ac:dyDescent="0.25">
      <c r="A1731" s="5" t="str">
        <f t="shared" ref="A1731:A1794" si="27">B1731&amp;C1731&amp;D1731&amp;E1731&amp;F1731&amp;G1731&amp;H1731</f>
        <v>1LCABig Creek/Ventura5022</v>
      </c>
      <c r="B1731" s="9">
        <v>1</v>
      </c>
      <c r="C1731" t="s">
        <v>130</v>
      </c>
      <c r="D1731" t="s">
        <v>137</v>
      </c>
      <c r="E1731" s="9">
        <v>5</v>
      </c>
      <c r="F1731" s="9">
        <v>0</v>
      </c>
      <c r="G1731" s="9">
        <v>2</v>
      </c>
      <c r="H1731" s="9">
        <v>2</v>
      </c>
      <c r="I1731" s="9">
        <v>0.9330897331237793</v>
      </c>
      <c r="J1731" s="9">
        <v>0.9330897331237793</v>
      </c>
      <c r="K1731" s="9">
        <v>0</v>
      </c>
      <c r="L1731" s="9">
        <v>66.8111572265625</v>
      </c>
    </row>
    <row r="1732" spans="1:12" x14ac:dyDescent="0.25">
      <c r="A1732" s="5" t="str">
        <f t="shared" si="27"/>
        <v>1LCABig Creek/Ventura5023</v>
      </c>
      <c r="B1732" s="9">
        <v>1</v>
      </c>
      <c r="C1732" t="s">
        <v>130</v>
      </c>
      <c r="D1732" t="s">
        <v>137</v>
      </c>
      <c r="E1732" s="9">
        <v>5</v>
      </c>
      <c r="F1732" s="9">
        <v>0</v>
      </c>
      <c r="G1732" s="9">
        <v>2</v>
      </c>
      <c r="H1732" s="9">
        <v>3</v>
      </c>
      <c r="I1732" s="9">
        <v>0.82162439823150635</v>
      </c>
      <c r="J1732" s="9">
        <v>0.82162439823150635</v>
      </c>
      <c r="K1732" s="9">
        <v>0</v>
      </c>
      <c r="L1732" s="9">
        <v>64.900901794433594</v>
      </c>
    </row>
    <row r="1733" spans="1:12" x14ac:dyDescent="0.25">
      <c r="A1733" s="5" t="str">
        <f t="shared" si="27"/>
        <v>1LCABig Creek/Ventura5024</v>
      </c>
      <c r="B1733" s="9">
        <v>1</v>
      </c>
      <c r="C1733" t="s">
        <v>130</v>
      </c>
      <c r="D1733" t="s">
        <v>137</v>
      </c>
      <c r="E1733" s="9">
        <v>5</v>
      </c>
      <c r="F1733" s="9">
        <v>0</v>
      </c>
      <c r="G1733" s="9">
        <v>2</v>
      </c>
      <c r="H1733" s="9">
        <v>4</v>
      </c>
      <c r="I1733" s="9">
        <v>0.72150087356567383</v>
      </c>
      <c r="J1733" s="9">
        <v>0.72150087356567383</v>
      </c>
      <c r="K1733" s="9">
        <v>0</v>
      </c>
      <c r="L1733" s="9">
        <v>62.627670288085938</v>
      </c>
    </row>
    <row r="1734" spans="1:12" x14ac:dyDescent="0.25">
      <c r="A1734" s="5" t="str">
        <f t="shared" si="27"/>
        <v>1LCABig Creek/Ventura5025</v>
      </c>
      <c r="B1734" s="9">
        <v>1</v>
      </c>
      <c r="C1734" t="s">
        <v>130</v>
      </c>
      <c r="D1734" t="s">
        <v>137</v>
      </c>
      <c r="E1734" s="9">
        <v>5</v>
      </c>
      <c r="F1734" s="9">
        <v>0</v>
      </c>
      <c r="G1734" s="9">
        <v>2</v>
      </c>
      <c r="H1734" s="9">
        <v>5</v>
      </c>
      <c r="I1734" s="9">
        <v>0.692047119140625</v>
      </c>
      <c r="J1734" s="9">
        <v>0.692047119140625</v>
      </c>
      <c r="K1734" s="9">
        <v>0</v>
      </c>
      <c r="L1734" s="9">
        <v>61.791160583496094</v>
      </c>
    </row>
    <row r="1735" spans="1:12" x14ac:dyDescent="0.25">
      <c r="A1735" s="5" t="str">
        <f t="shared" si="27"/>
        <v>1LCABig Creek/Ventura5026</v>
      </c>
      <c r="B1735" s="9">
        <v>1</v>
      </c>
      <c r="C1735" t="s">
        <v>130</v>
      </c>
      <c r="D1735" t="s">
        <v>137</v>
      </c>
      <c r="E1735" s="9">
        <v>5</v>
      </c>
      <c r="F1735" s="9">
        <v>0</v>
      </c>
      <c r="G1735" s="9">
        <v>2</v>
      </c>
      <c r="H1735" s="9">
        <v>6</v>
      </c>
      <c r="I1735" s="9">
        <v>0.69281643629074097</v>
      </c>
      <c r="J1735" s="9">
        <v>0.69281643629074097</v>
      </c>
      <c r="K1735" s="9">
        <v>0</v>
      </c>
      <c r="L1735" s="9">
        <v>59.904953002929688</v>
      </c>
    </row>
    <row r="1736" spans="1:12" x14ac:dyDescent="0.25">
      <c r="A1736" s="5" t="str">
        <f t="shared" si="27"/>
        <v>1LCABig Creek/Ventura5027</v>
      </c>
      <c r="B1736" s="9">
        <v>1</v>
      </c>
      <c r="C1736" t="s">
        <v>130</v>
      </c>
      <c r="D1736" t="s">
        <v>137</v>
      </c>
      <c r="E1736" s="9">
        <v>5</v>
      </c>
      <c r="F1736" s="9">
        <v>0</v>
      </c>
      <c r="G1736" s="9">
        <v>2</v>
      </c>
      <c r="H1736" s="9">
        <v>7</v>
      </c>
      <c r="I1736" s="9">
        <v>0.71528947353363037</v>
      </c>
      <c r="J1736" s="9">
        <v>0.71528947353363037</v>
      </c>
      <c r="K1736" s="9">
        <v>0</v>
      </c>
      <c r="L1736" s="9">
        <v>58.871345520019531</v>
      </c>
    </row>
    <row r="1737" spans="1:12" x14ac:dyDescent="0.25">
      <c r="A1737" s="5" t="str">
        <f t="shared" si="27"/>
        <v>1LCABig Creek/Ventura5028</v>
      </c>
      <c r="B1737" s="9">
        <v>1</v>
      </c>
      <c r="C1737" t="s">
        <v>130</v>
      </c>
      <c r="D1737" t="s">
        <v>137</v>
      </c>
      <c r="E1737" s="9">
        <v>5</v>
      </c>
      <c r="F1737" s="9">
        <v>0</v>
      </c>
      <c r="G1737" s="9">
        <v>2</v>
      </c>
      <c r="H1737" s="9">
        <v>8</v>
      </c>
      <c r="I1737" s="9">
        <v>0.65525776147842407</v>
      </c>
      <c r="J1737" s="9">
        <v>0.65525776147842407</v>
      </c>
      <c r="K1737" s="9">
        <v>0</v>
      </c>
      <c r="L1737" s="9">
        <v>58.719188690185547</v>
      </c>
    </row>
    <row r="1738" spans="1:12" x14ac:dyDescent="0.25">
      <c r="A1738" s="5" t="str">
        <f t="shared" si="27"/>
        <v>1LCABig Creek/Ventura5029</v>
      </c>
      <c r="B1738" s="9">
        <v>1</v>
      </c>
      <c r="C1738" t="s">
        <v>130</v>
      </c>
      <c r="D1738" t="s">
        <v>137</v>
      </c>
      <c r="E1738" s="9">
        <v>5</v>
      </c>
      <c r="F1738" s="9">
        <v>0</v>
      </c>
      <c r="G1738" s="9">
        <v>2</v>
      </c>
      <c r="H1738" s="9">
        <v>9</v>
      </c>
      <c r="I1738" s="9">
        <v>0.46480828523635864</v>
      </c>
      <c r="J1738" s="9">
        <v>0.46480828523635864</v>
      </c>
      <c r="K1738" s="9">
        <v>0</v>
      </c>
      <c r="L1738" s="9">
        <v>60.883182525634766</v>
      </c>
    </row>
    <row r="1739" spans="1:12" x14ac:dyDescent="0.25">
      <c r="A1739" s="5" t="str">
        <f t="shared" si="27"/>
        <v>1LCABig Creek/Ventura50210</v>
      </c>
      <c r="B1739" s="9">
        <v>1</v>
      </c>
      <c r="C1739" t="s">
        <v>130</v>
      </c>
      <c r="D1739" t="s">
        <v>137</v>
      </c>
      <c r="E1739" s="9">
        <v>5</v>
      </c>
      <c r="F1739" s="9">
        <v>0</v>
      </c>
      <c r="G1739" s="9">
        <v>2</v>
      </c>
      <c r="H1739" s="9">
        <v>10</v>
      </c>
      <c r="I1739" s="9">
        <v>0.29506757855415344</v>
      </c>
      <c r="J1739" s="9">
        <v>0.29506757855415344</v>
      </c>
      <c r="K1739" s="9">
        <v>0</v>
      </c>
      <c r="L1739" s="9">
        <v>65.897537231445313</v>
      </c>
    </row>
    <row r="1740" spans="1:12" x14ac:dyDescent="0.25">
      <c r="A1740" s="5" t="str">
        <f t="shared" si="27"/>
        <v>1LCABig Creek/Ventura50211</v>
      </c>
      <c r="B1740" s="9">
        <v>1</v>
      </c>
      <c r="C1740" t="s">
        <v>130</v>
      </c>
      <c r="D1740" t="s">
        <v>137</v>
      </c>
      <c r="E1740" s="9">
        <v>5</v>
      </c>
      <c r="F1740" s="9">
        <v>0</v>
      </c>
      <c r="G1740" s="9">
        <v>2</v>
      </c>
      <c r="H1740" s="9">
        <v>11</v>
      </c>
      <c r="I1740" s="9">
        <v>0.22155185043811798</v>
      </c>
      <c r="J1740" s="9">
        <v>0.22155185043811798</v>
      </c>
      <c r="K1740" s="9">
        <v>0</v>
      </c>
      <c r="L1740" s="9">
        <v>71.876152038574219</v>
      </c>
    </row>
    <row r="1741" spans="1:12" x14ac:dyDescent="0.25">
      <c r="A1741" s="5" t="str">
        <f t="shared" si="27"/>
        <v>1LCABig Creek/Ventura50212</v>
      </c>
      <c r="B1741" s="9">
        <v>1</v>
      </c>
      <c r="C1741" t="s">
        <v>130</v>
      </c>
      <c r="D1741" t="s">
        <v>137</v>
      </c>
      <c r="E1741" s="9">
        <v>5</v>
      </c>
      <c r="F1741" s="9">
        <v>0</v>
      </c>
      <c r="G1741" s="9">
        <v>2</v>
      </c>
      <c r="H1741" s="9">
        <v>12</v>
      </c>
      <c r="I1741" s="9">
        <v>0.16739551723003387</v>
      </c>
      <c r="J1741" s="9">
        <v>0.16739551723003387</v>
      </c>
      <c r="K1741" s="9">
        <v>0</v>
      </c>
      <c r="L1741" s="9">
        <v>77.814964294433594</v>
      </c>
    </row>
    <row r="1742" spans="1:12" x14ac:dyDescent="0.25">
      <c r="A1742" s="5" t="str">
        <f t="shared" si="27"/>
        <v>1LCABig Creek/Ventura50213</v>
      </c>
      <c r="B1742" s="9">
        <v>1</v>
      </c>
      <c r="C1742" t="s">
        <v>130</v>
      </c>
      <c r="D1742" t="s">
        <v>137</v>
      </c>
      <c r="E1742" s="9">
        <v>5</v>
      </c>
      <c r="F1742" s="9">
        <v>0</v>
      </c>
      <c r="G1742" s="9">
        <v>2</v>
      </c>
      <c r="H1742" s="9">
        <v>13</v>
      </c>
      <c r="I1742" s="9">
        <v>0.23172487318515778</v>
      </c>
      <c r="J1742" s="9">
        <v>0.23172487318515778</v>
      </c>
      <c r="K1742" s="9">
        <v>0</v>
      </c>
      <c r="L1742" s="9">
        <v>82.849342346191406</v>
      </c>
    </row>
    <row r="1743" spans="1:12" x14ac:dyDescent="0.25">
      <c r="A1743" s="5" t="str">
        <f t="shared" si="27"/>
        <v>1LCABig Creek/Ventura50214</v>
      </c>
      <c r="B1743" s="9">
        <v>1</v>
      </c>
      <c r="C1743" t="s">
        <v>130</v>
      </c>
      <c r="D1743" t="s">
        <v>137</v>
      </c>
      <c r="E1743" s="9">
        <v>5</v>
      </c>
      <c r="F1743" s="9">
        <v>0</v>
      </c>
      <c r="G1743" s="9">
        <v>2</v>
      </c>
      <c r="H1743" s="9">
        <v>14</v>
      </c>
      <c r="I1743" s="9">
        <v>0.40633115172386169</v>
      </c>
      <c r="J1743" s="9">
        <v>0.40633115172386169</v>
      </c>
      <c r="K1743" s="9">
        <v>0</v>
      </c>
      <c r="L1743" s="9">
        <v>85.595542907714844</v>
      </c>
    </row>
    <row r="1744" spans="1:12" x14ac:dyDescent="0.25">
      <c r="A1744" s="5" t="str">
        <f t="shared" si="27"/>
        <v>1LCABig Creek/Ventura50215</v>
      </c>
      <c r="B1744" s="9">
        <v>1</v>
      </c>
      <c r="C1744" t="s">
        <v>130</v>
      </c>
      <c r="D1744" t="s">
        <v>137</v>
      </c>
      <c r="E1744" s="9">
        <v>5</v>
      </c>
      <c r="F1744" s="9">
        <v>0</v>
      </c>
      <c r="G1744" s="9">
        <v>2</v>
      </c>
      <c r="H1744" s="9">
        <v>15</v>
      </c>
      <c r="I1744" s="9">
        <v>0.65627539157867432</v>
      </c>
      <c r="J1744" s="9">
        <v>0.65627539157867432</v>
      </c>
      <c r="K1744" s="9">
        <v>0</v>
      </c>
      <c r="L1744" s="9">
        <v>86.877494812011719</v>
      </c>
    </row>
    <row r="1745" spans="1:12" x14ac:dyDescent="0.25">
      <c r="A1745" s="5" t="str">
        <f t="shared" si="27"/>
        <v>1LCABig Creek/Ventura50216</v>
      </c>
      <c r="B1745" s="9">
        <v>1</v>
      </c>
      <c r="C1745" t="s">
        <v>130</v>
      </c>
      <c r="D1745" t="s">
        <v>137</v>
      </c>
      <c r="E1745" s="9">
        <v>5</v>
      </c>
      <c r="F1745" s="9">
        <v>0</v>
      </c>
      <c r="G1745" s="9">
        <v>2</v>
      </c>
      <c r="H1745" s="9">
        <v>16</v>
      </c>
      <c r="I1745" s="9">
        <v>0.99085074663162231</v>
      </c>
      <c r="J1745" s="9">
        <v>0.99085074663162231</v>
      </c>
      <c r="K1745" s="9">
        <v>0</v>
      </c>
      <c r="L1745" s="9">
        <v>87.278900146484375</v>
      </c>
    </row>
    <row r="1746" spans="1:12" x14ac:dyDescent="0.25">
      <c r="A1746" s="5" t="str">
        <f t="shared" si="27"/>
        <v>1LCABig Creek/Ventura50217</v>
      </c>
      <c r="B1746" s="9">
        <v>1</v>
      </c>
      <c r="C1746" t="s">
        <v>130</v>
      </c>
      <c r="D1746" t="s">
        <v>137</v>
      </c>
      <c r="E1746" s="9">
        <v>5</v>
      </c>
      <c r="F1746" s="9">
        <v>0</v>
      </c>
      <c r="G1746" s="9">
        <v>2</v>
      </c>
      <c r="H1746" s="9">
        <v>17</v>
      </c>
      <c r="I1746" s="9">
        <v>1.3451311588287354</v>
      </c>
      <c r="J1746" s="9">
        <v>0.37254422903060913</v>
      </c>
      <c r="K1746" s="9">
        <v>4.2737644165754318E-2</v>
      </c>
      <c r="L1746" s="9">
        <v>86.947830200195313</v>
      </c>
    </row>
    <row r="1747" spans="1:12" x14ac:dyDescent="0.25">
      <c r="A1747" s="5" t="str">
        <f t="shared" si="27"/>
        <v>1LCABig Creek/Ventura50218</v>
      </c>
      <c r="B1747" s="9">
        <v>1</v>
      </c>
      <c r="C1747" t="s">
        <v>130</v>
      </c>
      <c r="D1747" t="s">
        <v>137</v>
      </c>
      <c r="E1747" s="9">
        <v>5</v>
      </c>
      <c r="F1747" s="9">
        <v>0</v>
      </c>
      <c r="G1747" s="9">
        <v>2</v>
      </c>
      <c r="H1747" s="9">
        <v>18</v>
      </c>
      <c r="I1747" s="9">
        <v>1.6965904235839844</v>
      </c>
      <c r="J1747" s="9">
        <v>1.1813590526580811</v>
      </c>
      <c r="K1747" s="9">
        <v>6.9878429174423218E-2</v>
      </c>
      <c r="L1747" s="9">
        <v>86.870513916015625</v>
      </c>
    </row>
    <row r="1748" spans="1:12" x14ac:dyDescent="0.25">
      <c r="A1748" s="5" t="str">
        <f t="shared" si="27"/>
        <v>1LCABig Creek/Ventura50219</v>
      </c>
      <c r="B1748" s="9">
        <v>1</v>
      </c>
      <c r="C1748" t="s">
        <v>130</v>
      </c>
      <c r="D1748" t="s">
        <v>137</v>
      </c>
      <c r="E1748" s="9">
        <v>5</v>
      </c>
      <c r="F1748" s="9">
        <v>0</v>
      </c>
      <c r="G1748" s="9">
        <v>2</v>
      </c>
      <c r="H1748" s="9">
        <v>19</v>
      </c>
      <c r="I1748" s="9">
        <v>1.8954622745513916</v>
      </c>
      <c r="J1748" s="9">
        <v>1.6087812185287476</v>
      </c>
      <c r="K1748" s="9">
        <v>6.1063595116138458E-2</v>
      </c>
      <c r="L1748" s="9">
        <v>85.707283020019531</v>
      </c>
    </row>
    <row r="1749" spans="1:12" x14ac:dyDescent="0.25">
      <c r="A1749" s="5" t="str">
        <f t="shared" si="27"/>
        <v>1LCABig Creek/Ventura50220</v>
      </c>
      <c r="B1749" s="9">
        <v>1</v>
      </c>
      <c r="C1749" t="s">
        <v>130</v>
      </c>
      <c r="D1749" t="s">
        <v>137</v>
      </c>
      <c r="E1749" s="9">
        <v>5</v>
      </c>
      <c r="F1749" s="9">
        <v>0</v>
      </c>
      <c r="G1749" s="9">
        <v>2</v>
      </c>
      <c r="H1749" s="9">
        <v>20</v>
      </c>
      <c r="I1749" s="9">
        <v>1.9208699464797974</v>
      </c>
      <c r="J1749" s="9">
        <v>1.7000213861465454</v>
      </c>
      <c r="K1749" s="9">
        <v>4.249269887804985E-2</v>
      </c>
      <c r="L1749" s="9">
        <v>82.724403381347656</v>
      </c>
    </row>
    <row r="1750" spans="1:12" x14ac:dyDescent="0.25">
      <c r="A1750" s="5" t="str">
        <f t="shared" si="27"/>
        <v>1LCABig Creek/Ventura50221</v>
      </c>
      <c r="B1750" s="9">
        <v>1</v>
      </c>
      <c r="C1750" t="s">
        <v>130</v>
      </c>
      <c r="D1750" t="s">
        <v>137</v>
      </c>
      <c r="E1750" s="9">
        <v>5</v>
      </c>
      <c r="F1750" s="9">
        <v>0</v>
      </c>
      <c r="G1750" s="9">
        <v>2</v>
      </c>
      <c r="H1750" s="9">
        <v>21</v>
      </c>
      <c r="I1750" s="9">
        <v>1.8709990978240967</v>
      </c>
      <c r="J1750" s="9">
        <v>1.7010326385498047</v>
      </c>
      <c r="K1750" s="9">
        <v>6.5319299697875977E-2</v>
      </c>
      <c r="L1750" s="9">
        <v>78.279457092285156</v>
      </c>
    </row>
    <row r="1751" spans="1:12" x14ac:dyDescent="0.25">
      <c r="A1751" s="5" t="str">
        <f t="shared" si="27"/>
        <v>1LCABig Creek/Ventura50222</v>
      </c>
      <c r="B1751" s="9">
        <v>1</v>
      </c>
      <c r="C1751" t="s">
        <v>130</v>
      </c>
      <c r="D1751" t="s">
        <v>137</v>
      </c>
      <c r="E1751" s="9">
        <v>5</v>
      </c>
      <c r="F1751" s="9">
        <v>0</v>
      </c>
      <c r="G1751" s="9">
        <v>2</v>
      </c>
      <c r="H1751" s="9">
        <v>22</v>
      </c>
      <c r="I1751" s="9">
        <v>1.7475796937942505</v>
      </c>
      <c r="J1751" s="9">
        <v>2.2514264583587646</v>
      </c>
      <c r="K1751" s="9">
        <v>0.11241964995861053</v>
      </c>
      <c r="L1751" s="9">
        <v>74.211036682128906</v>
      </c>
    </row>
    <row r="1752" spans="1:12" x14ac:dyDescent="0.25">
      <c r="A1752" s="5" t="str">
        <f t="shared" si="27"/>
        <v>1LCABig Creek/Ventura50223</v>
      </c>
      <c r="B1752" s="9">
        <v>1</v>
      </c>
      <c r="C1752" t="s">
        <v>130</v>
      </c>
      <c r="D1752" t="s">
        <v>137</v>
      </c>
      <c r="E1752" s="9">
        <v>5</v>
      </c>
      <c r="F1752" s="9">
        <v>0</v>
      </c>
      <c r="G1752" s="9">
        <v>2</v>
      </c>
      <c r="H1752" s="9">
        <v>23</v>
      </c>
      <c r="I1752" s="9">
        <v>1.510280966758728</v>
      </c>
      <c r="J1752" s="9">
        <v>1.6312109231948853</v>
      </c>
      <c r="K1752" s="9">
        <v>9.1361008584499359E-2</v>
      </c>
      <c r="L1752" s="9">
        <v>70.193084716796875</v>
      </c>
    </row>
    <row r="1753" spans="1:12" x14ac:dyDescent="0.25">
      <c r="A1753" s="5" t="str">
        <f t="shared" si="27"/>
        <v>1LCABig Creek/Ventura50224</v>
      </c>
      <c r="B1753" s="9">
        <v>1</v>
      </c>
      <c r="C1753" t="s">
        <v>130</v>
      </c>
      <c r="D1753" t="s">
        <v>137</v>
      </c>
      <c r="E1753" s="9">
        <v>5</v>
      </c>
      <c r="F1753" s="9">
        <v>0</v>
      </c>
      <c r="G1753" s="9">
        <v>2</v>
      </c>
      <c r="H1753" s="9">
        <v>24</v>
      </c>
      <c r="I1753" s="9">
        <v>1.2547539472579956</v>
      </c>
      <c r="J1753" s="9">
        <v>1.2622648477554321</v>
      </c>
      <c r="K1753" s="9">
        <v>3.7554409354925156E-3</v>
      </c>
      <c r="L1753" s="9">
        <v>67.841102600097656</v>
      </c>
    </row>
    <row r="1754" spans="1:12" x14ac:dyDescent="0.25">
      <c r="A1754" s="5" t="str">
        <f t="shared" si="27"/>
        <v>1LCABig Creek/Ventura50101</v>
      </c>
      <c r="B1754" s="9">
        <v>1</v>
      </c>
      <c r="C1754" t="s">
        <v>130</v>
      </c>
      <c r="D1754" s="3" t="s">
        <v>137</v>
      </c>
      <c r="E1754" s="9">
        <v>5</v>
      </c>
      <c r="F1754" s="9">
        <v>0</v>
      </c>
      <c r="G1754" s="9">
        <v>10</v>
      </c>
      <c r="H1754" s="9">
        <v>1</v>
      </c>
      <c r="I1754" s="9">
        <v>1.4352227449417114</v>
      </c>
      <c r="J1754" s="9">
        <v>1.4352227449417114</v>
      </c>
      <c r="K1754" s="9">
        <v>0</v>
      </c>
      <c r="L1754" s="9">
        <v>74.602729797363281</v>
      </c>
    </row>
    <row r="1755" spans="1:12" x14ac:dyDescent="0.25">
      <c r="A1755" s="5" t="str">
        <f t="shared" si="27"/>
        <v>1LCABig Creek/Ventura50102</v>
      </c>
      <c r="B1755" s="9">
        <v>1</v>
      </c>
      <c r="C1755" t="s">
        <v>130</v>
      </c>
      <c r="D1755" s="3" t="s">
        <v>137</v>
      </c>
      <c r="E1755" s="9">
        <v>5</v>
      </c>
      <c r="F1755" s="9">
        <v>0</v>
      </c>
      <c r="G1755" s="9">
        <v>10</v>
      </c>
      <c r="H1755" s="9">
        <v>2</v>
      </c>
      <c r="I1755" s="9">
        <v>1.2054632902145386</v>
      </c>
      <c r="J1755" s="9">
        <v>1.2054632902145386</v>
      </c>
      <c r="K1755" s="9">
        <v>0</v>
      </c>
      <c r="L1755" s="9">
        <v>72.587295532226563</v>
      </c>
    </row>
    <row r="1756" spans="1:12" x14ac:dyDescent="0.25">
      <c r="A1756" s="5" t="str">
        <f t="shared" si="27"/>
        <v>1LCABig Creek/Ventura50103</v>
      </c>
      <c r="B1756" s="9">
        <v>1</v>
      </c>
      <c r="C1756" t="s">
        <v>130</v>
      </c>
      <c r="D1756" s="3" t="s">
        <v>137</v>
      </c>
      <c r="E1756" s="9">
        <v>5</v>
      </c>
      <c r="F1756" s="9">
        <v>0</v>
      </c>
      <c r="G1756" s="9">
        <v>10</v>
      </c>
      <c r="H1756" s="9">
        <v>3</v>
      </c>
      <c r="I1756" s="9">
        <v>1.005492091178894</v>
      </c>
      <c r="J1756" s="9">
        <v>1.005492091178894</v>
      </c>
      <c r="K1756" s="9">
        <v>0</v>
      </c>
      <c r="L1756" s="9">
        <v>70.228309631347656</v>
      </c>
    </row>
    <row r="1757" spans="1:12" x14ac:dyDescent="0.25">
      <c r="A1757" s="5" t="str">
        <f t="shared" si="27"/>
        <v>1LCABig Creek/Ventura50104</v>
      </c>
      <c r="B1757" s="9">
        <v>1</v>
      </c>
      <c r="C1757" t="s">
        <v>130</v>
      </c>
      <c r="D1757" s="3" t="s">
        <v>137</v>
      </c>
      <c r="E1757" s="9">
        <v>5</v>
      </c>
      <c r="F1757" s="9">
        <v>0</v>
      </c>
      <c r="G1757" s="9">
        <v>10</v>
      </c>
      <c r="H1757" s="9">
        <v>4</v>
      </c>
      <c r="I1757" s="9">
        <v>0.88303935527801514</v>
      </c>
      <c r="J1757" s="9">
        <v>0.88303935527801514</v>
      </c>
      <c r="K1757" s="9">
        <v>0</v>
      </c>
      <c r="L1757" s="9">
        <v>68.338760375976563</v>
      </c>
    </row>
    <row r="1758" spans="1:12" x14ac:dyDescent="0.25">
      <c r="A1758" s="5" t="str">
        <f t="shared" si="27"/>
        <v>1LCABig Creek/Ventura50105</v>
      </c>
      <c r="B1758" s="9">
        <v>1</v>
      </c>
      <c r="C1758" t="s">
        <v>130</v>
      </c>
      <c r="D1758" s="3" t="s">
        <v>137</v>
      </c>
      <c r="E1758" s="9">
        <v>5</v>
      </c>
      <c r="F1758" s="9">
        <v>0</v>
      </c>
      <c r="G1758" s="9">
        <v>10</v>
      </c>
      <c r="H1758" s="9">
        <v>5</v>
      </c>
      <c r="I1758" s="9">
        <v>0.78422439098358154</v>
      </c>
      <c r="J1758" s="9">
        <v>0.78422439098358154</v>
      </c>
      <c r="K1758" s="9">
        <v>0</v>
      </c>
      <c r="L1758" s="9">
        <v>66.003860473632813</v>
      </c>
    </row>
    <row r="1759" spans="1:12" x14ac:dyDescent="0.25">
      <c r="A1759" s="5" t="str">
        <f t="shared" si="27"/>
        <v>1LCABig Creek/Ventura50106</v>
      </c>
      <c r="B1759" s="9">
        <v>1</v>
      </c>
      <c r="C1759" t="s">
        <v>130</v>
      </c>
      <c r="D1759" s="3" t="s">
        <v>137</v>
      </c>
      <c r="E1759" s="9">
        <v>5</v>
      </c>
      <c r="F1759" s="9">
        <v>0</v>
      </c>
      <c r="G1759" s="9">
        <v>10</v>
      </c>
      <c r="H1759" s="9">
        <v>6</v>
      </c>
      <c r="I1759" s="9">
        <v>0.75633341073989868</v>
      </c>
      <c r="J1759" s="9">
        <v>0.75633341073989868</v>
      </c>
      <c r="K1759" s="9">
        <v>0</v>
      </c>
      <c r="L1759" s="9">
        <v>64.396591186523438</v>
      </c>
    </row>
    <row r="1760" spans="1:12" x14ac:dyDescent="0.25">
      <c r="A1760" s="5" t="str">
        <f t="shared" si="27"/>
        <v>1LCABig Creek/Ventura50107</v>
      </c>
      <c r="B1760" s="9">
        <v>1</v>
      </c>
      <c r="C1760" t="s">
        <v>130</v>
      </c>
      <c r="D1760" s="3" t="s">
        <v>137</v>
      </c>
      <c r="E1760" s="9">
        <v>5</v>
      </c>
      <c r="F1760" s="9">
        <v>0</v>
      </c>
      <c r="G1760" s="9">
        <v>10</v>
      </c>
      <c r="H1760" s="9">
        <v>7</v>
      </c>
      <c r="I1760" s="9">
        <v>0.76227205991744995</v>
      </c>
      <c r="J1760" s="9">
        <v>0.76227205991744995</v>
      </c>
      <c r="K1760" s="9">
        <v>0</v>
      </c>
      <c r="L1760" s="9">
        <v>63.424983978271484</v>
      </c>
    </row>
    <row r="1761" spans="1:12" x14ac:dyDescent="0.25">
      <c r="A1761" s="5" t="str">
        <f t="shared" si="27"/>
        <v>1LCABig Creek/Ventura50108</v>
      </c>
      <c r="B1761" s="9">
        <v>1</v>
      </c>
      <c r="C1761" t="s">
        <v>130</v>
      </c>
      <c r="D1761" s="3" t="s">
        <v>137</v>
      </c>
      <c r="E1761" s="9">
        <v>5</v>
      </c>
      <c r="F1761" s="9">
        <v>0</v>
      </c>
      <c r="G1761" s="9">
        <v>10</v>
      </c>
      <c r="H1761" s="9">
        <v>8</v>
      </c>
      <c r="I1761" s="9">
        <v>0.7101166844367981</v>
      </c>
      <c r="J1761" s="9">
        <v>0.7101166844367981</v>
      </c>
      <c r="K1761" s="9">
        <v>0</v>
      </c>
      <c r="L1761" s="9">
        <v>63.678787231445313</v>
      </c>
    </row>
    <row r="1762" spans="1:12" x14ac:dyDescent="0.25">
      <c r="A1762" s="5" t="str">
        <f t="shared" si="27"/>
        <v>1LCABig Creek/Ventura50109</v>
      </c>
      <c r="B1762" s="9">
        <v>1</v>
      </c>
      <c r="C1762" t="s">
        <v>130</v>
      </c>
      <c r="D1762" s="3" t="s">
        <v>137</v>
      </c>
      <c r="E1762" s="9">
        <v>5</v>
      </c>
      <c r="F1762" s="9">
        <v>0</v>
      </c>
      <c r="G1762" s="9">
        <v>10</v>
      </c>
      <c r="H1762" s="9">
        <v>9</v>
      </c>
      <c r="I1762" s="9">
        <v>0.57573962211608887</v>
      </c>
      <c r="J1762" s="9">
        <v>0.57573962211608887</v>
      </c>
      <c r="K1762" s="9">
        <v>0</v>
      </c>
      <c r="L1762" s="9">
        <v>67.179946899414063</v>
      </c>
    </row>
    <row r="1763" spans="1:12" x14ac:dyDescent="0.25">
      <c r="A1763" s="5" t="str">
        <f t="shared" si="27"/>
        <v>1LCABig Creek/Ventura501010</v>
      </c>
      <c r="B1763" s="9">
        <v>1</v>
      </c>
      <c r="C1763" t="s">
        <v>130</v>
      </c>
      <c r="D1763" s="3" t="s">
        <v>137</v>
      </c>
      <c r="E1763" s="9">
        <v>5</v>
      </c>
      <c r="F1763" s="9">
        <v>0</v>
      </c>
      <c r="G1763" s="9">
        <v>10</v>
      </c>
      <c r="H1763" s="9">
        <v>10</v>
      </c>
      <c r="I1763" s="9">
        <v>0.53433412313461304</v>
      </c>
      <c r="J1763" s="9">
        <v>0.53433412313461304</v>
      </c>
      <c r="K1763" s="9">
        <v>0</v>
      </c>
      <c r="L1763" s="9">
        <v>72.756729125976563</v>
      </c>
    </row>
    <row r="1764" spans="1:12" x14ac:dyDescent="0.25">
      <c r="A1764" s="5" t="str">
        <f t="shared" si="27"/>
        <v>1LCABig Creek/Ventura501011</v>
      </c>
      <c r="B1764" s="9">
        <v>1</v>
      </c>
      <c r="C1764" t="s">
        <v>130</v>
      </c>
      <c r="D1764" s="3" t="s">
        <v>137</v>
      </c>
      <c r="E1764" s="9">
        <v>5</v>
      </c>
      <c r="F1764" s="9">
        <v>0</v>
      </c>
      <c r="G1764" s="9">
        <v>10</v>
      </c>
      <c r="H1764" s="9">
        <v>11</v>
      </c>
      <c r="I1764" s="9">
        <v>0.54597973823547363</v>
      </c>
      <c r="J1764" s="9">
        <v>0.54597973823547363</v>
      </c>
      <c r="K1764" s="9">
        <v>0</v>
      </c>
      <c r="L1764" s="9">
        <v>80.003326416015625</v>
      </c>
    </row>
    <row r="1765" spans="1:12" x14ac:dyDescent="0.25">
      <c r="A1765" s="5" t="str">
        <f t="shared" si="27"/>
        <v>1LCABig Creek/Ventura501012</v>
      </c>
      <c r="B1765" s="9">
        <v>1</v>
      </c>
      <c r="C1765" t="s">
        <v>130</v>
      </c>
      <c r="D1765" s="3" t="s">
        <v>137</v>
      </c>
      <c r="E1765" s="9">
        <v>5</v>
      </c>
      <c r="F1765" s="9">
        <v>0</v>
      </c>
      <c r="G1765" s="9">
        <v>10</v>
      </c>
      <c r="H1765" s="9">
        <v>12</v>
      </c>
      <c r="I1765" s="9">
        <v>0.62244319915771484</v>
      </c>
      <c r="J1765" s="9">
        <v>0.62244319915771484</v>
      </c>
      <c r="K1765" s="9">
        <v>0</v>
      </c>
      <c r="L1765" s="9">
        <v>84.493484497070313</v>
      </c>
    </row>
    <row r="1766" spans="1:12" x14ac:dyDescent="0.25">
      <c r="A1766" s="5" t="str">
        <f t="shared" si="27"/>
        <v>1LCABig Creek/Ventura501013</v>
      </c>
      <c r="B1766" s="9">
        <v>1</v>
      </c>
      <c r="C1766" t="s">
        <v>130</v>
      </c>
      <c r="D1766" s="3" t="s">
        <v>137</v>
      </c>
      <c r="E1766" s="9">
        <v>5</v>
      </c>
      <c r="F1766" s="9">
        <v>0</v>
      </c>
      <c r="G1766" s="9">
        <v>10</v>
      </c>
      <c r="H1766" s="9">
        <v>13</v>
      </c>
      <c r="I1766" s="9">
        <v>0.80560088157653809</v>
      </c>
      <c r="J1766" s="9">
        <v>0.80560088157653809</v>
      </c>
      <c r="K1766" s="9">
        <v>0</v>
      </c>
      <c r="L1766" s="9">
        <v>89.718360900878906</v>
      </c>
    </row>
    <row r="1767" spans="1:12" x14ac:dyDescent="0.25">
      <c r="A1767" s="5" t="str">
        <f t="shared" si="27"/>
        <v>1LCABig Creek/Ventura501014</v>
      </c>
      <c r="B1767" s="9">
        <v>1</v>
      </c>
      <c r="C1767" t="s">
        <v>130</v>
      </c>
      <c r="D1767" s="3" t="s">
        <v>137</v>
      </c>
      <c r="E1767" s="9">
        <v>5</v>
      </c>
      <c r="F1767" s="9">
        <v>0</v>
      </c>
      <c r="G1767" s="9">
        <v>10</v>
      </c>
      <c r="H1767" s="9">
        <v>14</v>
      </c>
      <c r="I1767" s="9">
        <v>1.0832796096801758</v>
      </c>
      <c r="J1767" s="9">
        <v>1.0832796096801758</v>
      </c>
      <c r="K1767" s="9">
        <v>0</v>
      </c>
      <c r="L1767" s="9">
        <v>92.78594970703125</v>
      </c>
    </row>
    <row r="1768" spans="1:12" x14ac:dyDescent="0.25">
      <c r="A1768" s="5" t="str">
        <f t="shared" si="27"/>
        <v>1LCABig Creek/Ventura501015</v>
      </c>
      <c r="B1768" s="9">
        <v>1</v>
      </c>
      <c r="C1768" t="s">
        <v>130</v>
      </c>
      <c r="D1768" s="3" t="s">
        <v>137</v>
      </c>
      <c r="E1768" s="9">
        <v>5</v>
      </c>
      <c r="F1768" s="9">
        <v>0</v>
      </c>
      <c r="G1768" s="9">
        <v>10</v>
      </c>
      <c r="H1768" s="9">
        <v>15</v>
      </c>
      <c r="I1768" s="9">
        <v>1.420362114906311</v>
      </c>
      <c r="J1768" s="9">
        <v>1.420362114906311</v>
      </c>
      <c r="K1768" s="9">
        <v>0</v>
      </c>
      <c r="L1768" s="9">
        <v>94.259307861328125</v>
      </c>
    </row>
    <row r="1769" spans="1:12" x14ac:dyDescent="0.25">
      <c r="A1769" s="5" t="str">
        <f t="shared" si="27"/>
        <v>1LCABig Creek/Ventura501016</v>
      </c>
      <c r="B1769" s="9">
        <v>1</v>
      </c>
      <c r="C1769" t="s">
        <v>130</v>
      </c>
      <c r="D1769" s="3" t="s">
        <v>137</v>
      </c>
      <c r="E1769" s="9">
        <v>5</v>
      </c>
      <c r="F1769" s="9">
        <v>0</v>
      </c>
      <c r="G1769" s="9">
        <v>10</v>
      </c>
      <c r="H1769" s="9">
        <v>16</v>
      </c>
      <c r="I1769" s="9">
        <v>1.8209809064865112</v>
      </c>
      <c r="J1769" s="9">
        <v>1.8209809064865112</v>
      </c>
      <c r="K1769" s="9">
        <v>0</v>
      </c>
      <c r="L1769" s="9">
        <v>95.260948181152344</v>
      </c>
    </row>
    <row r="1770" spans="1:12" x14ac:dyDescent="0.25">
      <c r="A1770" s="5" t="str">
        <f t="shared" si="27"/>
        <v>1LCABig Creek/Ventura501017</v>
      </c>
      <c r="B1770" s="9">
        <v>1</v>
      </c>
      <c r="C1770" t="s">
        <v>130</v>
      </c>
      <c r="D1770" s="3" t="s">
        <v>137</v>
      </c>
      <c r="E1770" s="9">
        <v>5</v>
      </c>
      <c r="F1770" s="9">
        <v>0</v>
      </c>
      <c r="G1770" s="9">
        <v>10</v>
      </c>
      <c r="H1770" s="9">
        <v>17</v>
      </c>
      <c r="I1770" s="9">
        <v>2.1962883472442627</v>
      </c>
      <c r="J1770" s="9">
        <v>1.0129455327987671</v>
      </c>
      <c r="K1770" s="9">
        <v>2.0685916766524315E-2</v>
      </c>
      <c r="L1770" s="9">
        <v>95.446395874023438</v>
      </c>
    </row>
    <row r="1771" spans="1:12" x14ac:dyDescent="0.25">
      <c r="A1771" s="5" t="str">
        <f t="shared" si="27"/>
        <v>1LCABig Creek/Ventura501018</v>
      </c>
      <c r="B1771" s="9">
        <v>1</v>
      </c>
      <c r="C1771" t="s">
        <v>130</v>
      </c>
      <c r="D1771" s="3" t="s">
        <v>137</v>
      </c>
      <c r="E1771" s="9">
        <v>5</v>
      </c>
      <c r="F1771" s="9">
        <v>0</v>
      </c>
      <c r="G1771" s="9">
        <v>10</v>
      </c>
      <c r="H1771" s="9">
        <v>18</v>
      </c>
      <c r="I1771" s="9">
        <v>2.5509166717529297</v>
      </c>
      <c r="J1771" s="9">
        <v>1.8474633693695068</v>
      </c>
      <c r="K1771" s="9">
        <v>3.9826162159442902E-2</v>
      </c>
      <c r="L1771" s="9">
        <v>95.108802795410156</v>
      </c>
    </row>
    <row r="1772" spans="1:12" x14ac:dyDescent="0.25">
      <c r="A1772" s="5" t="str">
        <f t="shared" si="27"/>
        <v>1LCABig Creek/Ventura501019</v>
      </c>
      <c r="B1772" s="9">
        <v>1</v>
      </c>
      <c r="C1772" t="s">
        <v>130</v>
      </c>
      <c r="D1772" s="3" t="s">
        <v>137</v>
      </c>
      <c r="E1772" s="9">
        <v>5</v>
      </c>
      <c r="F1772" s="9">
        <v>0</v>
      </c>
      <c r="G1772" s="9">
        <v>10</v>
      </c>
      <c r="H1772" s="9">
        <v>19</v>
      </c>
      <c r="I1772" s="9">
        <v>2.7252850532531738</v>
      </c>
      <c r="J1772" s="9">
        <v>2.2999532222747803</v>
      </c>
      <c r="K1772" s="9">
        <v>3.0385369434952736E-2</v>
      </c>
      <c r="L1772" s="9">
        <v>94.0252685546875</v>
      </c>
    </row>
    <row r="1773" spans="1:12" x14ac:dyDescent="0.25">
      <c r="A1773" s="5" t="str">
        <f t="shared" si="27"/>
        <v>1LCABig Creek/Ventura501020</v>
      </c>
      <c r="B1773" s="9">
        <v>1</v>
      </c>
      <c r="C1773" t="s">
        <v>130</v>
      </c>
      <c r="D1773" s="3" t="s">
        <v>137</v>
      </c>
      <c r="E1773" s="9">
        <v>5</v>
      </c>
      <c r="F1773" s="9">
        <v>0</v>
      </c>
      <c r="G1773" s="9">
        <v>10</v>
      </c>
      <c r="H1773" s="9">
        <v>20</v>
      </c>
      <c r="I1773" s="9">
        <v>2.6908583641052246</v>
      </c>
      <c r="J1773" s="9">
        <v>2.3673484325408936</v>
      </c>
      <c r="K1773" s="9">
        <v>2.6591217145323753E-2</v>
      </c>
      <c r="L1773" s="9">
        <v>91.692665100097656</v>
      </c>
    </row>
    <row r="1774" spans="1:12" x14ac:dyDescent="0.25">
      <c r="A1774" s="5" t="str">
        <f t="shared" si="27"/>
        <v>1LCABig Creek/Ventura501021</v>
      </c>
      <c r="B1774" s="9">
        <v>1</v>
      </c>
      <c r="C1774" t="s">
        <v>130</v>
      </c>
      <c r="D1774" s="3" t="s">
        <v>137</v>
      </c>
      <c r="E1774" s="9">
        <v>5</v>
      </c>
      <c r="F1774" s="9">
        <v>0</v>
      </c>
      <c r="G1774" s="9">
        <v>10</v>
      </c>
      <c r="H1774" s="9">
        <v>21</v>
      </c>
      <c r="I1774" s="9">
        <v>2.5909535884857178</v>
      </c>
      <c r="J1774" s="9">
        <v>2.31154465675354</v>
      </c>
      <c r="K1774" s="9">
        <v>2.3355282843112946E-2</v>
      </c>
      <c r="L1774" s="9">
        <v>87.840103149414063</v>
      </c>
    </row>
    <row r="1775" spans="1:12" x14ac:dyDescent="0.25">
      <c r="A1775" s="5" t="str">
        <f t="shared" si="27"/>
        <v>1LCABig Creek/Ventura501022</v>
      </c>
      <c r="B1775" s="9">
        <v>1</v>
      </c>
      <c r="C1775" t="s">
        <v>130</v>
      </c>
      <c r="D1775" s="3" t="s">
        <v>137</v>
      </c>
      <c r="E1775" s="9">
        <v>5</v>
      </c>
      <c r="F1775" s="9">
        <v>0</v>
      </c>
      <c r="G1775" s="9">
        <v>10</v>
      </c>
      <c r="H1775" s="9">
        <v>22</v>
      </c>
      <c r="I1775" s="9">
        <v>2.4303109645843506</v>
      </c>
      <c r="J1775" s="9">
        <v>2.9649782180786133</v>
      </c>
      <c r="K1775" s="9">
        <v>3.0617469921708107E-2</v>
      </c>
      <c r="L1775" s="9">
        <v>83.660652160644531</v>
      </c>
    </row>
    <row r="1776" spans="1:12" x14ac:dyDescent="0.25">
      <c r="A1776" s="5" t="str">
        <f t="shared" si="27"/>
        <v>1LCABig Creek/Ventura501023</v>
      </c>
      <c r="B1776" s="9">
        <v>1</v>
      </c>
      <c r="C1776" t="s">
        <v>130</v>
      </c>
      <c r="D1776" s="3" t="s">
        <v>137</v>
      </c>
      <c r="E1776" s="9">
        <v>5</v>
      </c>
      <c r="F1776" s="9">
        <v>0</v>
      </c>
      <c r="G1776" s="9">
        <v>10</v>
      </c>
      <c r="H1776" s="9">
        <v>23</v>
      </c>
      <c r="I1776" s="9">
        <v>2.1140894889831543</v>
      </c>
      <c r="J1776" s="9">
        <v>2.3020431995391846</v>
      </c>
      <c r="K1776" s="9">
        <v>2.5897376239299774E-2</v>
      </c>
      <c r="L1776" s="9">
        <v>80.430351257324219</v>
      </c>
    </row>
    <row r="1777" spans="1:12" x14ac:dyDescent="0.25">
      <c r="A1777" s="5" t="str">
        <f t="shared" si="27"/>
        <v>1LCABig Creek/Ventura501024</v>
      </c>
      <c r="B1777" s="9">
        <v>1</v>
      </c>
      <c r="C1777" t="s">
        <v>130</v>
      </c>
      <c r="D1777" s="3" t="s">
        <v>137</v>
      </c>
      <c r="E1777" s="9">
        <v>5</v>
      </c>
      <c r="F1777" s="9">
        <v>0</v>
      </c>
      <c r="G1777" s="9">
        <v>10</v>
      </c>
      <c r="H1777" s="9">
        <v>24</v>
      </c>
      <c r="I1777" s="9">
        <v>1.7276196479797363</v>
      </c>
      <c r="J1777" s="9">
        <v>1.8068128824234009</v>
      </c>
      <c r="K1777" s="9">
        <v>2.3171737790107727E-2</v>
      </c>
      <c r="L1777" s="9">
        <v>76.044120788574219</v>
      </c>
    </row>
    <row r="1778" spans="1:12" x14ac:dyDescent="0.25">
      <c r="A1778" s="5" t="str">
        <f t="shared" si="27"/>
        <v>1LCABig Creek/Ventura5121</v>
      </c>
      <c r="B1778" s="9">
        <v>1</v>
      </c>
      <c r="C1778" t="s">
        <v>130</v>
      </c>
      <c r="D1778" t="s">
        <v>137</v>
      </c>
      <c r="E1778" s="9">
        <v>5</v>
      </c>
      <c r="F1778" s="9">
        <v>1</v>
      </c>
      <c r="G1778" s="9">
        <v>2</v>
      </c>
      <c r="H1778" s="9">
        <v>1</v>
      </c>
      <c r="I1778" s="9">
        <v>1.0556430816650391</v>
      </c>
      <c r="J1778" s="9">
        <v>1.0556430816650391</v>
      </c>
      <c r="K1778" s="9">
        <v>0</v>
      </c>
      <c r="L1778" s="9">
        <v>67.823249816894531</v>
      </c>
    </row>
    <row r="1779" spans="1:12" x14ac:dyDescent="0.25">
      <c r="A1779" s="5" t="str">
        <f t="shared" si="27"/>
        <v>1LCABig Creek/Ventura5122</v>
      </c>
      <c r="B1779" s="9">
        <v>1</v>
      </c>
      <c r="C1779" t="s">
        <v>130</v>
      </c>
      <c r="D1779" t="s">
        <v>137</v>
      </c>
      <c r="E1779" s="9">
        <v>5</v>
      </c>
      <c r="F1779" s="9">
        <v>1</v>
      </c>
      <c r="G1779" s="9">
        <v>2</v>
      </c>
      <c r="H1779" s="9">
        <v>2</v>
      </c>
      <c r="I1779" s="9">
        <v>0.85877734422683716</v>
      </c>
      <c r="J1779" s="9">
        <v>0.85877734422683716</v>
      </c>
      <c r="K1779" s="9">
        <v>0</v>
      </c>
      <c r="L1779" s="9">
        <v>65.679336547851563</v>
      </c>
    </row>
    <row r="1780" spans="1:12" x14ac:dyDescent="0.25">
      <c r="A1780" s="5" t="str">
        <f t="shared" si="27"/>
        <v>1LCABig Creek/Ventura5123</v>
      </c>
      <c r="B1780" s="9">
        <v>1</v>
      </c>
      <c r="C1780" t="s">
        <v>130</v>
      </c>
      <c r="D1780" t="s">
        <v>137</v>
      </c>
      <c r="E1780" s="9">
        <v>5</v>
      </c>
      <c r="F1780" s="9">
        <v>1</v>
      </c>
      <c r="G1780" s="9">
        <v>2</v>
      </c>
      <c r="H1780" s="9">
        <v>3</v>
      </c>
      <c r="I1780" s="9">
        <v>0.75960665941238403</v>
      </c>
      <c r="J1780" s="9">
        <v>0.75960665941238403</v>
      </c>
      <c r="K1780" s="9">
        <v>0</v>
      </c>
      <c r="L1780" s="9">
        <v>64.62030029296875</v>
      </c>
    </row>
    <row r="1781" spans="1:12" x14ac:dyDescent="0.25">
      <c r="A1781" s="5" t="str">
        <f t="shared" si="27"/>
        <v>1LCABig Creek/Ventura5124</v>
      </c>
      <c r="B1781" s="9">
        <v>1</v>
      </c>
      <c r="C1781" t="s">
        <v>130</v>
      </c>
      <c r="D1781" t="s">
        <v>137</v>
      </c>
      <c r="E1781" s="9">
        <v>5</v>
      </c>
      <c r="F1781" s="9">
        <v>1</v>
      </c>
      <c r="G1781" s="9">
        <v>2</v>
      </c>
      <c r="H1781" s="9">
        <v>4</v>
      </c>
      <c r="I1781" s="9">
        <v>0.69537723064422607</v>
      </c>
      <c r="J1781" s="9">
        <v>0.69537723064422607</v>
      </c>
      <c r="K1781" s="9">
        <v>0</v>
      </c>
      <c r="L1781" s="9">
        <v>62.893142700195313</v>
      </c>
    </row>
    <row r="1782" spans="1:12" x14ac:dyDescent="0.25">
      <c r="A1782" s="5" t="str">
        <f t="shared" si="27"/>
        <v>1LCABig Creek/Ventura5125</v>
      </c>
      <c r="B1782" s="9">
        <v>1</v>
      </c>
      <c r="C1782" t="s">
        <v>130</v>
      </c>
      <c r="D1782" t="s">
        <v>137</v>
      </c>
      <c r="E1782" s="9">
        <v>5</v>
      </c>
      <c r="F1782" s="9">
        <v>1</v>
      </c>
      <c r="G1782" s="9">
        <v>2</v>
      </c>
      <c r="H1782" s="9">
        <v>5</v>
      </c>
      <c r="I1782" s="9">
        <v>0.67053103446960449</v>
      </c>
      <c r="J1782" s="9">
        <v>0.67053103446960449</v>
      </c>
      <c r="K1782" s="9">
        <v>0</v>
      </c>
      <c r="L1782" s="9">
        <v>61.399795532226563</v>
      </c>
    </row>
    <row r="1783" spans="1:12" x14ac:dyDescent="0.25">
      <c r="A1783" s="5" t="str">
        <f t="shared" si="27"/>
        <v>1LCABig Creek/Ventura5126</v>
      </c>
      <c r="B1783" s="9">
        <v>1</v>
      </c>
      <c r="C1783" t="s">
        <v>130</v>
      </c>
      <c r="D1783" t="s">
        <v>137</v>
      </c>
      <c r="E1783" s="9">
        <v>5</v>
      </c>
      <c r="F1783" s="9">
        <v>1</v>
      </c>
      <c r="G1783" s="9">
        <v>2</v>
      </c>
      <c r="H1783" s="9">
        <v>6</v>
      </c>
      <c r="I1783" s="9">
        <v>0.67725443840026855</v>
      </c>
      <c r="J1783" s="9">
        <v>0.67725443840026855</v>
      </c>
      <c r="K1783" s="9">
        <v>0</v>
      </c>
      <c r="L1783" s="9">
        <v>59.792644500732422</v>
      </c>
    </row>
    <row r="1784" spans="1:12" x14ac:dyDescent="0.25">
      <c r="A1784" s="5" t="str">
        <f t="shared" si="27"/>
        <v>1LCABig Creek/Ventura5127</v>
      </c>
      <c r="B1784" s="9">
        <v>1</v>
      </c>
      <c r="C1784" t="s">
        <v>130</v>
      </c>
      <c r="D1784" t="s">
        <v>137</v>
      </c>
      <c r="E1784" s="9">
        <v>5</v>
      </c>
      <c r="F1784" s="9">
        <v>1</v>
      </c>
      <c r="G1784" s="9">
        <v>2</v>
      </c>
      <c r="H1784" s="9">
        <v>7</v>
      </c>
      <c r="I1784" s="9">
        <v>0.70227009057998657</v>
      </c>
      <c r="J1784" s="9">
        <v>0.70227009057998657</v>
      </c>
      <c r="K1784" s="9">
        <v>0</v>
      </c>
      <c r="L1784" s="9">
        <v>58.456016540527344</v>
      </c>
    </row>
    <row r="1785" spans="1:12" x14ac:dyDescent="0.25">
      <c r="A1785" s="5" t="str">
        <f t="shared" si="27"/>
        <v>1LCABig Creek/Ventura5128</v>
      </c>
      <c r="B1785" s="9">
        <v>1</v>
      </c>
      <c r="C1785" t="s">
        <v>130</v>
      </c>
      <c r="D1785" t="s">
        <v>137</v>
      </c>
      <c r="E1785" s="9">
        <v>5</v>
      </c>
      <c r="F1785" s="9">
        <v>1</v>
      </c>
      <c r="G1785" s="9">
        <v>2</v>
      </c>
      <c r="H1785" s="9">
        <v>8</v>
      </c>
      <c r="I1785" s="9">
        <v>0.63827735185623169</v>
      </c>
      <c r="J1785" s="9">
        <v>0.63827735185623169</v>
      </c>
      <c r="K1785" s="9">
        <v>0</v>
      </c>
      <c r="L1785" s="9">
        <v>58.504241943359375</v>
      </c>
    </row>
    <row r="1786" spans="1:12" x14ac:dyDescent="0.25">
      <c r="A1786" s="5" t="str">
        <f t="shared" si="27"/>
        <v>1LCABig Creek/Ventura5129</v>
      </c>
      <c r="B1786" s="9">
        <v>1</v>
      </c>
      <c r="C1786" t="s">
        <v>130</v>
      </c>
      <c r="D1786" t="s">
        <v>137</v>
      </c>
      <c r="E1786" s="9">
        <v>5</v>
      </c>
      <c r="F1786" s="9">
        <v>1</v>
      </c>
      <c r="G1786" s="9">
        <v>2</v>
      </c>
      <c r="H1786" s="9">
        <v>9</v>
      </c>
      <c r="I1786" s="9">
        <v>0.44237294793128967</v>
      </c>
      <c r="J1786" s="9">
        <v>0.44237294793128967</v>
      </c>
      <c r="K1786" s="9">
        <v>0</v>
      </c>
      <c r="L1786" s="9">
        <v>61.634414672851563</v>
      </c>
    </row>
    <row r="1787" spans="1:12" x14ac:dyDescent="0.25">
      <c r="A1787" s="5" t="str">
        <f t="shared" si="27"/>
        <v>1LCABig Creek/Ventura51210</v>
      </c>
      <c r="B1787" s="9">
        <v>1</v>
      </c>
      <c r="C1787" t="s">
        <v>130</v>
      </c>
      <c r="D1787" t="s">
        <v>137</v>
      </c>
      <c r="E1787" s="9">
        <v>5</v>
      </c>
      <c r="F1787" s="9">
        <v>1</v>
      </c>
      <c r="G1787" s="9">
        <v>2</v>
      </c>
      <c r="H1787" s="9">
        <v>10</v>
      </c>
      <c r="I1787" s="9">
        <v>0.27771669626235962</v>
      </c>
      <c r="J1787" s="9">
        <v>0.27771669626235962</v>
      </c>
      <c r="K1787" s="9">
        <v>0</v>
      </c>
      <c r="L1787" s="9">
        <v>66.50341796875</v>
      </c>
    </row>
    <row r="1788" spans="1:12" x14ac:dyDescent="0.25">
      <c r="A1788" s="5" t="str">
        <f t="shared" si="27"/>
        <v>1LCABig Creek/Ventura51211</v>
      </c>
      <c r="B1788" s="9">
        <v>1</v>
      </c>
      <c r="C1788" t="s">
        <v>130</v>
      </c>
      <c r="D1788" t="s">
        <v>137</v>
      </c>
      <c r="E1788" s="9">
        <v>5</v>
      </c>
      <c r="F1788" s="9">
        <v>1</v>
      </c>
      <c r="G1788" s="9">
        <v>2</v>
      </c>
      <c r="H1788" s="9">
        <v>11</v>
      </c>
      <c r="I1788" s="9">
        <v>0.14303687214851379</v>
      </c>
      <c r="J1788" s="9">
        <v>0.14303687214851379</v>
      </c>
      <c r="K1788" s="9">
        <v>0</v>
      </c>
      <c r="L1788" s="9">
        <v>71.510177612304688</v>
      </c>
    </row>
    <row r="1789" spans="1:12" x14ac:dyDescent="0.25">
      <c r="A1789" s="5" t="str">
        <f t="shared" si="27"/>
        <v>1LCABig Creek/Ventura51212</v>
      </c>
      <c r="B1789" s="9">
        <v>1</v>
      </c>
      <c r="C1789" t="s">
        <v>130</v>
      </c>
      <c r="D1789" t="s">
        <v>137</v>
      </c>
      <c r="E1789" s="9">
        <v>5</v>
      </c>
      <c r="F1789" s="9">
        <v>1</v>
      </c>
      <c r="G1789" s="9">
        <v>2</v>
      </c>
      <c r="H1789" s="9">
        <v>12</v>
      </c>
      <c r="I1789" s="9">
        <v>7.8782036900520325E-2</v>
      </c>
      <c r="J1789" s="9">
        <v>7.8782036900520325E-2</v>
      </c>
      <c r="K1789" s="9">
        <v>0</v>
      </c>
      <c r="L1789" s="9">
        <v>76.173545837402344</v>
      </c>
    </row>
    <row r="1790" spans="1:12" x14ac:dyDescent="0.25">
      <c r="A1790" s="5" t="str">
        <f t="shared" si="27"/>
        <v>1LCABig Creek/Ventura51213</v>
      </c>
      <c r="B1790" s="9">
        <v>1</v>
      </c>
      <c r="C1790" t="s">
        <v>130</v>
      </c>
      <c r="D1790" t="s">
        <v>137</v>
      </c>
      <c r="E1790" s="9">
        <v>5</v>
      </c>
      <c r="F1790" s="9">
        <v>1</v>
      </c>
      <c r="G1790" s="9">
        <v>2</v>
      </c>
      <c r="H1790" s="9">
        <v>13</v>
      </c>
      <c r="I1790" s="9">
        <v>0.1256415992975235</v>
      </c>
      <c r="J1790" s="9">
        <v>0.1256415992975235</v>
      </c>
      <c r="K1790" s="9">
        <v>0</v>
      </c>
      <c r="L1790" s="9">
        <v>79.798759460449219</v>
      </c>
    </row>
    <row r="1791" spans="1:12" x14ac:dyDescent="0.25">
      <c r="A1791" s="5" t="str">
        <f t="shared" si="27"/>
        <v>1LCABig Creek/Ventura51214</v>
      </c>
      <c r="B1791" s="9">
        <v>1</v>
      </c>
      <c r="C1791" t="s">
        <v>130</v>
      </c>
      <c r="D1791" t="s">
        <v>137</v>
      </c>
      <c r="E1791" s="9">
        <v>5</v>
      </c>
      <c r="F1791" s="9">
        <v>1</v>
      </c>
      <c r="G1791" s="9">
        <v>2</v>
      </c>
      <c r="H1791" s="9">
        <v>14</v>
      </c>
      <c r="I1791" s="9">
        <v>0.26872596144676208</v>
      </c>
      <c r="J1791" s="9">
        <v>0.26872596144676208</v>
      </c>
      <c r="K1791" s="9">
        <v>0</v>
      </c>
      <c r="L1791" s="9">
        <v>82.456459045410156</v>
      </c>
    </row>
    <row r="1792" spans="1:12" x14ac:dyDescent="0.25">
      <c r="A1792" s="5" t="str">
        <f t="shared" si="27"/>
        <v>1LCABig Creek/Ventura51215</v>
      </c>
      <c r="B1792" s="9">
        <v>1</v>
      </c>
      <c r="C1792" t="s">
        <v>130</v>
      </c>
      <c r="D1792" t="s">
        <v>137</v>
      </c>
      <c r="E1792" s="9">
        <v>5</v>
      </c>
      <c r="F1792" s="9">
        <v>1</v>
      </c>
      <c r="G1792" s="9">
        <v>2</v>
      </c>
      <c r="H1792" s="9">
        <v>15</v>
      </c>
      <c r="I1792" s="9">
        <v>0.50572335720062256</v>
      </c>
      <c r="J1792" s="9">
        <v>0.50572335720062256</v>
      </c>
      <c r="K1792" s="9">
        <v>0</v>
      </c>
      <c r="L1792" s="9">
        <v>84.443023681640625</v>
      </c>
    </row>
    <row r="1793" spans="1:12" x14ac:dyDescent="0.25">
      <c r="A1793" s="5" t="str">
        <f t="shared" si="27"/>
        <v>1LCABig Creek/Ventura51216</v>
      </c>
      <c r="B1793" s="9">
        <v>1</v>
      </c>
      <c r="C1793" t="s">
        <v>130</v>
      </c>
      <c r="D1793" t="s">
        <v>137</v>
      </c>
      <c r="E1793" s="9">
        <v>5</v>
      </c>
      <c r="F1793" s="9">
        <v>1</v>
      </c>
      <c r="G1793" s="9">
        <v>2</v>
      </c>
      <c r="H1793" s="9">
        <v>16</v>
      </c>
      <c r="I1793" s="9">
        <v>0.84783214330673218</v>
      </c>
      <c r="J1793" s="9">
        <v>0.84783214330673218</v>
      </c>
      <c r="K1793" s="9">
        <v>0</v>
      </c>
      <c r="L1793" s="9">
        <v>86.057723999023438</v>
      </c>
    </row>
    <row r="1794" spans="1:12" x14ac:dyDescent="0.25">
      <c r="A1794" s="5" t="str">
        <f t="shared" si="27"/>
        <v>1LCABig Creek/Ventura51217</v>
      </c>
      <c r="B1794" s="9">
        <v>1</v>
      </c>
      <c r="C1794" t="s">
        <v>130</v>
      </c>
      <c r="D1794" t="s">
        <v>137</v>
      </c>
      <c r="E1794" s="9">
        <v>5</v>
      </c>
      <c r="F1794" s="9">
        <v>1</v>
      </c>
      <c r="G1794" s="9">
        <v>2</v>
      </c>
      <c r="H1794" s="9">
        <v>17</v>
      </c>
      <c r="I1794" s="9">
        <v>1.2177245616912842</v>
      </c>
      <c r="J1794" s="9">
        <v>0.35214930772781372</v>
      </c>
      <c r="K1794" s="9">
        <v>4.5981548726558685E-2</v>
      </c>
      <c r="L1794" s="9">
        <v>86.207351684570313</v>
      </c>
    </row>
    <row r="1795" spans="1:12" x14ac:dyDescent="0.25">
      <c r="A1795" s="5" t="str">
        <f t="shared" ref="A1795:A1858" si="28">B1795&amp;C1795&amp;D1795&amp;E1795&amp;F1795&amp;G1795&amp;H1795</f>
        <v>1LCABig Creek/Ventura51218</v>
      </c>
      <c r="B1795" s="9">
        <v>1</v>
      </c>
      <c r="C1795" t="s">
        <v>130</v>
      </c>
      <c r="D1795" t="s">
        <v>137</v>
      </c>
      <c r="E1795" s="9">
        <v>5</v>
      </c>
      <c r="F1795" s="9">
        <v>1</v>
      </c>
      <c r="G1795" s="9">
        <v>2</v>
      </c>
      <c r="H1795" s="9">
        <v>18</v>
      </c>
      <c r="I1795" s="9">
        <v>1.5760529041290283</v>
      </c>
      <c r="J1795" s="9">
        <v>1.0915596485137939</v>
      </c>
      <c r="K1795" s="9">
        <v>7.8602686524391174E-2</v>
      </c>
      <c r="L1795" s="9">
        <v>85.525131225585938</v>
      </c>
    </row>
    <row r="1796" spans="1:12" x14ac:dyDescent="0.25">
      <c r="A1796" s="5" t="str">
        <f t="shared" si="28"/>
        <v>1LCABig Creek/Ventura51219</v>
      </c>
      <c r="B1796" s="9">
        <v>1</v>
      </c>
      <c r="C1796" t="s">
        <v>130</v>
      </c>
      <c r="D1796" t="s">
        <v>137</v>
      </c>
      <c r="E1796" s="9">
        <v>5</v>
      </c>
      <c r="F1796" s="9">
        <v>1</v>
      </c>
      <c r="G1796" s="9">
        <v>2</v>
      </c>
      <c r="H1796" s="9">
        <v>19</v>
      </c>
      <c r="I1796" s="9">
        <v>1.7805527448654175</v>
      </c>
      <c r="J1796" s="9">
        <v>1.5208464860916138</v>
      </c>
      <c r="K1796" s="9">
        <v>6.9368414580821991E-2</v>
      </c>
      <c r="L1796" s="9">
        <v>84.088996887207031</v>
      </c>
    </row>
    <row r="1797" spans="1:12" x14ac:dyDescent="0.25">
      <c r="A1797" s="5" t="str">
        <f t="shared" si="28"/>
        <v>1LCABig Creek/Ventura51220</v>
      </c>
      <c r="B1797" s="9">
        <v>1</v>
      </c>
      <c r="C1797" t="s">
        <v>130</v>
      </c>
      <c r="D1797" t="s">
        <v>137</v>
      </c>
      <c r="E1797" s="9">
        <v>5</v>
      </c>
      <c r="F1797" s="9">
        <v>1</v>
      </c>
      <c r="G1797" s="9">
        <v>2</v>
      </c>
      <c r="H1797" s="9">
        <v>20</v>
      </c>
      <c r="I1797" s="9">
        <v>1.8107677698135376</v>
      </c>
      <c r="J1797" s="9">
        <v>1.6009072065353394</v>
      </c>
      <c r="K1797" s="9">
        <v>4.7218091785907745E-2</v>
      </c>
      <c r="L1797" s="9">
        <v>81.764511108398438</v>
      </c>
    </row>
    <row r="1798" spans="1:12" x14ac:dyDescent="0.25">
      <c r="A1798" s="5" t="str">
        <f t="shared" si="28"/>
        <v>1LCABig Creek/Ventura51221</v>
      </c>
      <c r="B1798" s="9">
        <v>1</v>
      </c>
      <c r="C1798" t="s">
        <v>130</v>
      </c>
      <c r="D1798" t="s">
        <v>137</v>
      </c>
      <c r="E1798" s="9">
        <v>5</v>
      </c>
      <c r="F1798" s="9">
        <v>1</v>
      </c>
      <c r="G1798" s="9">
        <v>2</v>
      </c>
      <c r="H1798" s="9">
        <v>21</v>
      </c>
      <c r="I1798" s="9">
        <v>1.7752534151077271</v>
      </c>
      <c r="J1798" s="9">
        <v>1.6108680963516235</v>
      </c>
      <c r="K1798" s="9">
        <v>6.7925363779067993E-2</v>
      </c>
      <c r="L1798" s="9">
        <v>77.791900634765625</v>
      </c>
    </row>
    <row r="1799" spans="1:12" x14ac:dyDescent="0.25">
      <c r="A1799" s="5" t="str">
        <f t="shared" si="28"/>
        <v>1LCABig Creek/Ventura51222</v>
      </c>
      <c r="B1799" s="9">
        <v>1</v>
      </c>
      <c r="C1799" t="s">
        <v>130</v>
      </c>
      <c r="D1799" t="s">
        <v>137</v>
      </c>
      <c r="E1799" s="9">
        <v>5</v>
      </c>
      <c r="F1799" s="9">
        <v>1</v>
      </c>
      <c r="G1799" s="9">
        <v>2</v>
      </c>
      <c r="H1799" s="9">
        <v>22</v>
      </c>
      <c r="I1799" s="9">
        <v>1.655648946762085</v>
      </c>
      <c r="J1799" s="9">
        <v>2.1587080955505371</v>
      </c>
      <c r="K1799" s="9">
        <v>0.11469759792089462</v>
      </c>
      <c r="L1799" s="9">
        <v>73.969512939453125</v>
      </c>
    </row>
    <row r="1800" spans="1:12" x14ac:dyDescent="0.25">
      <c r="A1800" s="5" t="str">
        <f t="shared" si="28"/>
        <v>1LCABig Creek/Ventura51223</v>
      </c>
      <c r="B1800" s="9">
        <v>1</v>
      </c>
      <c r="C1800" t="s">
        <v>130</v>
      </c>
      <c r="D1800" t="s">
        <v>137</v>
      </c>
      <c r="E1800" s="9">
        <v>5</v>
      </c>
      <c r="F1800" s="9">
        <v>1</v>
      </c>
      <c r="G1800" s="9">
        <v>2</v>
      </c>
      <c r="H1800" s="9">
        <v>23</v>
      </c>
      <c r="I1800" s="9">
        <v>1.4645614624023438</v>
      </c>
      <c r="J1800" s="9">
        <v>1.5953086614608765</v>
      </c>
      <c r="K1800" s="9">
        <v>8.0813616514205933E-2</v>
      </c>
      <c r="L1800" s="9">
        <v>71.692573547363281</v>
      </c>
    </row>
    <row r="1801" spans="1:12" x14ac:dyDescent="0.25">
      <c r="A1801" s="5" t="str">
        <f t="shared" si="28"/>
        <v>1LCABig Creek/Ventura51224</v>
      </c>
      <c r="B1801" s="9">
        <v>1</v>
      </c>
      <c r="C1801" t="s">
        <v>130</v>
      </c>
      <c r="D1801" t="s">
        <v>137</v>
      </c>
      <c r="E1801" s="9">
        <v>5</v>
      </c>
      <c r="F1801" s="9">
        <v>1</v>
      </c>
      <c r="G1801" s="9">
        <v>2</v>
      </c>
      <c r="H1801" s="9">
        <v>24</v>
      </c>
      <c r="I1801" s="9">
        <v>1.2209542989730835</v>
      </c>
      <c r="J1801" s="9">
        <v>1.2466423511505127</v>
      </c>
      <c r="K1801" s="9">
        <v>1.2844019569456577E-2</v>
      </c>
      <c r="L1801" s="9">
        <v>69.921218872070313</v>
      </c>
    </row>
    <row r="1802" spans="1:12" x14ac:dyDescent="0.25">
      <c r="A1802" s="5" t="str">
        <f t="shared" si="28"/>
        <v>1LCABig Creek/Ventura51101</v>
      </c>
      <c r="B1802" s="9">
        <v>1</v>
      </c>
      <c r="C1802" t="s">
        <v>130</v>
      </c>
      <c r="D1802" t="s">
        <v>137</v>
      </c>
      <c r="E1802" s="9">
        <v>5</v>
      </c>
      <c r="F1802" s="9">
        <v>1</v>
      </c>
      <c r="G1802" s="9">
        <v>10</v>
      </c>
      <c r="H1802" s="9">
        <v>1</v>
      </c>
      <c r="I1802" s="9">
        <v>1.4352227449417114</v>
      </c>
      <c r="J1802" s="9">
        <v>1.4352227449417114</v>
      </c>
      <c r="K1802" s="9">
        <v>0</v>
      </c>
      <c r="L1802" s="9">
        <v>74.602729797363281</v>
      </c>
    </row>
    <row r="1803" spans="1:12" x14ac:dyDescent="0.25">
      <c r="A1803" s="5" t="str">
        <f t="shared" si="28"/>
        <v>1LCABig Creek/Ventura51102</v>
      </c>
      <c r="B1803" s="9">
        <v>1</v>
      </c>
      <c r="C1803" t="s">
        <v>130</v>
      </c>
      <c r="D1803" t="s">
        <v>137</v>
      </c>
      <c r="E1803" s="9">
        <v>5</v>
      </c>
      <c r="F1803" s="9">
        <v>1</v>
      </c>
      <c r="G1803" s="9">
        <v>10</v>
      </c>
      <c r="H1803" s="9">
        <v>2</v>
      </c>
      <c r="I1803" s="9">
        <v>1.2054632902145386</v>
      </c>
      <c r="J1803" s="9">
        <v>1.2054632902145386</v>
      </c>
      <c r="K1803" s="9">
        <v>0</v>
      </c>
      <c r="L1803" s="9">
        <v>72.587295532226563</v>
      </c>
    </row>
    <row r="1804" spans="1:12" x14ac:dyDescent="0.25">
      <c r="A1804" s="5" t="str">
        <f t="shared" si="28"/>
        <v>1LCABig Creek/Ventura51103</v>
      </c>
      <c r="B1804" s="9">
        <v>1</v>
      </c>
      <c r="C1804" t="s">
        <v>130</v>
      </c>
      <c r="D1804" t="s">
        <v>137</v>
      </c>
      <c r="E1804" s="9">
        <v>5</v>
      </c>
      <c r="F1804" s="9">
        <v>1</v>
      </c>
      <c r="G1804" s="9">
        <v>10</v>
      </c>
      <c r="H1804" s="9">
        <v>3</v>
      </c>
      <c r="I1804" s="9">
        <v>1.005492091178894</v>
      </c>
      <c r="J1804" s="9">
        <v>1.005492091178894</v>
      </c>
      <c r="K1804" s="9">
        <v>0</v>
      </c>
      <c r="L1804" s="9">
        <v>70.228309631347656</v>
      </c>
    </row>
    <row r="1805" spans="1:12" x14ac:dyDescent="0.25">
      <c r="A1805" s="5" t="str">
        <f t="shared" si="28"/>
        <v>1LCABig Creek/Ventura51104</v>
      </c>
      <c r="B1805" s="9">
        <v>1</v>
      </c>
      <c r="C1805" t="s">
        <v>130</v>
      </c>
      <c r="D1805" t="s">
        <v>137</v>
      </c>
      <c r="E1805" s="9">
        <v>5</v>
      </c>
      <c r="F1805" s="9">
        <v>1</v>
      </c>
      <c r="G1805" s="9">
        <v>10</v>
      </c>
      <c r="H1805" s="9">
        <v>4</v>
      </c>
      <c r="I1805" s="9">
        <v>0.88303935527801514</v>
      </c>
      <c r="J1805" s="9">
        <v>0.88303935527801514</v>
      </c>
      <c r="K1805" s="9">
        <v>0</v>
      </c>
      <c r="L1805" s="9">
        <v>68.338760375976563</v>
      </c>
    </row>
    <row r="1806" spans="1:12" x14ac:dyDescent="0.25">
      <c r="A1806" s="5" t="str">
        <f t="shared" si="28"/>
        <v>1LCABig Creek/Ventura51105</v>
      </c>
      <c r="B1806" s="9">
        <v>1</v>
      </c>
      <c r="C1806" t="s">
        <v>130</v>
      </c>
      <c r="D1806" t="s">
        <v>137</v>
      </c>
      <c r="E1806" s="9">
        <v>5</v>
      </c>
      <c r="F1806" s="9">
        <v>1</v>
      </c>
      <c r="G1806" s="9">
        <v>10</v>
      </c>
      <c r="H1806" s="9">
        <v>5</v>
      </c>
      <c r="I1806" s="9">
        <v>0.78422439098358154</v>
      </c>
      <c r="J1806" s="9">
        <v>0.78422439098358154</v>
      </c>
      <c r="K1806" s="9">
        <v>0</v>
      </c>
      <c r="L1806" s="9">
        <v>66.003860473632813</v>
      </c>
    </row>
    <row r="1807" spans="1:12" x14ac:dyDescent="0.25">
      <c r="A1807" s="5" t="str">
        <f t="shared" si="28"/>
        <v>1LCABig Creek/Ventura51106</v>
      </c>
      <c r="B1807" s="9">
        <v>1</v>
      </c>
      <c r="C1807" t="s">
        <v>130</v>
      </c>
      <c r="D1807" t="s">
        <v>137</v>
      </c>
      <c r="E1807" s="9">
        <v>5</v>
      </c>
      <c r="F1807" s="9">
        <v>1</v>
      </c>
      <c r="G1807" s="9">
        <v>10</v>
      </c>
      <c r="H1807" s="9">
        <v>6</v>
      </c>
      <c r="I1807" s="9">
        <v>0.75633341073989868</v>
      </c>
      <c r="J1807" s="9">
        <v>0.75633341073989868</v>
      </c>
      <c r="K1807" s="9">
        <v>0</v>
      </c>
      <c r="L1807" s="9">
        <v>64.396591186523438</v>
      </c>
    </row>
    <row r="1808" spans="1:12" x14ac:dyDescent="0.25">
      <c r="A1808" s="5" t="str">
        <f t="shared" si="28"/>
        <v>1LCABig Creek/Ventura51107</v>
      </c>
      <c r="B1808" s="9">
        <v>1</v>
      </c>
      <c r="C1808" t="s">
        <v>130</v>
      </c>
      <c r="D1808" t="s">
        <v>137</v>
      </c>
      <c r="E1808" s="9">
        <v>5</v>
      </c>
      <c r="F1808" s="9">
        <v>1</v>
      </c>
      <c r="G1808" s="9">
        <v>10</v>
      </c>
      <c r="H1808" s="9">
        <v>7</v>
      </c>
      <c r="I1808" s="9">
        <v>0.76227205991744995</v>
      </c>
      <c r="J1808" s="9">
        <v>0.76227205991744995</v>
      </c>
      <c r="K1808" s="9">
        <v>0</v>
      </c>
      <c r="L1808" s="9">
        <v>63.424983978271484</v>
      </c>
    </row>
    <row r="1809" spans="1:12" x14ac:dyDescent="0.25">
      <c r="A1809" s="5" t="str">
        <f t="shared" si="28"/>
        <v>1LCABig Creek/Ventura51108</v>
      </c>
      <c r="B1809" s="9">
        <v>1</v>
      </c>
      <c r="C1809" t="s">
        <v>130</v>
      </c>
      <c r="D1809" t="s">
        <v>137</v>
      </c>
      <c r="E1809" s="9">
        <v>5</v>
      </c>
      <c r="F1809" s="9">
        <v>1</v>
      </c>
      <c r="G1809" s="9">
        <v>10</v>
      </c>
      <c r="H1809" s="9">
        <v>8</v>
      </c>
      <c r="I1809" s="9">
        <v>0.7101166844367981</v>
      </c>
      <c r="J1809" s="9">
        <v>0.7101166844367981</v>
      </c>
      <c r="K1809" s="9">
        <v>0</v>
      </c>
      <c r="L1809" s="9">
        <v>63.678787231445313</v>
      </c>
    </row>
    <row r="1810" spans="1:12" x14ac:dyDescent="0.25">
      <c r="A1810" s="5" t="str">
        <f t="shared" si="28"/>
        <v>1LCABig Creek/Ventura51109</v>
      </c>
      <c r="B1810" s="9">
        <v>1</v>
      </c>
      <c r="C1810" t="s">
        <v>130</v>
      </c>
      <c r="D1810" t="s">
        <v>137</v>
      </c>
      <c r="E1810" s="9">
        <v>5</v>
      </c>
      <c r="F1810" s="9">
        <v>1</v>
      </c>
      <c r="G1810" s="9">
        <v>10</v>
      </c>
      <c r="H1810" s="9">
        <v>9</v>
      </c>
      <c r="I1810" s="9">
        <v>0.57573962211608887</v>
      </c>
      <c r="J1810" s="9">
        <v>0.57573962211608887</v>
      </c>
      <c r="K1810" s="9">
        <v>0</v>
      </c>
      <c r="L1810" s="9">
        <v>67.179946899414063</v>
      </c>
    </row>
    <row r="1811" spans="1:12" x14ac:dyDescent="0.25">
      <c r="A1811" s="5" t="str">
        <f t="shared" si="28"/>
        <v>1LCABig Creek/Ventura511010</v>
      </c>
      <c r="B1811" s="9">
        <v>1</v>
      </c>
      <c r="C1811" t="s">
        <v>130</v>
      </c>
      <c r="D1811" t="s">
        <v>137</v>
      </c>
      <c r="E1811" s="9">
        <v>5</v>
      </c>
      <c r="F1811" s="9">
        <v>1</v>
      </c>
      <c r="G1811" s="9">
        <v>10</v>
      </c>
      <c r="H1811" s="9">
        <v>10</v>
      </c>
      <c r="I1811" s="9">
        <v>0.53433412313461304</v>
      </c>
      <c r="J1811" s="9">
        <v>0.53433412313461304</v>
      </c>
      <c r="K1811" s="9">
        <v>0</v>
      </c>
      <c r="L1811" s="9">
        <v>72.756729125976563</v>
      </c>
    </row>
    <row r="1812" spans="1:12" x14ac:dyDescent="0.25">
      <c r="A1812" s="5" t="str">
        <f t="shared" si="28"/>
        <v>1LCABig Creek/Ventura511011</v>
      </c>
      <c r="B1812" s="9">
        <v>1</v>
      </c>
      <c r="C1812" t="s">
        <v>130</v>
      </c>
      <c r="D1812" t="s">
        <v>137</v>
      </c>
      <c r="E1812" s="9">
        <v>5</v>
      </c>
      <c r="F1812" s="9">
        <v>1</v>
      </c>
      <c r="G1812" s="9">
        <v>10</v>
      </c>
      <c r="H1812" s="9">
        <v>11</v>
      </c>
      <c r="I1812" s="9">
        <v>0.54597973823547363</v>
      </c>
      <c r="J1812" s="9">
        <v>0.54597973823547363</v>
      </c>
      <c r="K1812" s="9">
        <v>0</v>
      </c>
      <c r="L1812" s="9">
        <v>80.003326416015625</v>
      </c>
    </row>
    <row r="1813" spans="1:12" x14ac:dyDescent="0.25">
      <c r="A1813" s="5" t="str">
        <f t="shared" si="28"/>
        <v>1LCABig Creek/Ventura511012</v>
      </c>
      <c r="B1813" s="9">
        <v>1</v>
      </c>
      <c r="C1813" t="s">
        <v>130</v>
      </c>
      <c r="D1813" t="s">
        <v>137</v>
      </c>
      <c r="E1813" s="9">
        <v>5</v>
      </c>
      <c r="F1813" s="9">
        <v>1</v>
      </c>
      <c r="G1813" s="9">
        <v>10</v>
      </c>
      <c r="H1813" s="9">
        <v>12</v>
      </c>
      <c r="I1813" s="9">
        <v>0.62244319915771484</v>
      </c>
      <c r="J1813" s="9">
        <v>0.62244319915771484</v>
      </c>
      <c r="K1813" s="9">
        <v>0</v>
      </c>
      <c r="L1813" s="9">
        <v>84.493484497070313</v>
      </c>
    </row>
    <row r="1814" spans="1:12" x14ac:dyDescent="0.25">
      <c r="A1814" s="5" t="str">
        <f t="shared" si="28"/>
        <v>1LCABig Creek/Ventura511013</v>
      </c>
      <c r="B1814" s="9">
        <v>1</v>
      </c>
      <c r="C1814" t="s">
        <v>130</v>
      </c>
      <c r="D1814" t="s">
        <v>137</v>
      </c>
      <c r="E1814" s="9">
        <v>5</v>
      </c>
      <c r="F1814" s="9">
        <v>1</v>
      </c>
      <c r="G1814" s="9">
        <v>10</v>
      </c>
      <c r="H1814" s="9">
        <v>13</v>
      </c>
      <c r="I1814" s="9">
        <v>0.80560088157653809</v>
      </c>
      <c r="J1814" s="9">
        <v>0.80560088157653809</v>
      </c>
      <c r="K1814" s="9">
        <v>0</v>
      </c>
      <c r="L1814" s="9">
        <v>89.718360900878906</v>
      </c>
    </row>
    <row r="1815" spans="1:12" x14ac:dyDescent="0.25">
      <c r="A1815" s="5" t="str">
        <f t="shared" si="28"/>
        <v>1LCABig Creek/Ventura511014</v>
      </c>
      <c r="B1815" s="9">
        <v>1</v>
      </c>
      <c r="C1815" t="s">
        <v>130</v>
      </c>
      <c r="D1815" t="s">
        <v>137</v>
      </c>
      <c r="E1815" s="9">
        <v>5</v>
      </c>
      <c r="F1815" s="9">
        <v>1</v>
      </c>
      <c r="G1815" s="9">
        <v>10</v>
      </c>
      <c r="H1815" s="9">
        <v>14</v>
      </c>
      <c r="I1815" s="9">
        <v>1.0832796096801758</v>
      </c>
      <c r="J1815" s="9">
        <v>1.0832796096801758</v>
      </c>
      <c r="K1815" s="9">
        <v>0</v>
      </c>
      <c r="L1815" s="9">
        <v>92.78594970703125</v>
      </c>
    </row>
    <row r="1816" spans="1:12" x14ac:dyDescent="0.25">
      <c r="A1816" s="5" t="str">
        <f t="shared" si="28"/>
        <v>1LCABig Creek/Ventura511015</v>
      </c>
      <c r="B1816" s="9">
        <v>1</v>
      </c>
      <c r="C1816" t="s">
        <v>130</v>
      </c>
      <c r="D1816" t="s">
        <v>137</v>
      </c>
      <c r="E1816" s="9">
        <v>5</v>
      </c>
      <c r="F1816" s="9">
        <v>1</v>
      </c>
      <c r="G1816" s="9">
        <v>10</v>
      </c>
      <c r="H1816" s="9">
        <v>15</v>
      </c>
      <c r="I1816" s="9">
        <v>1.420362114906311</v>
      </c>
      <c r="J1816" s="9">
        <v>1.420362114906311</v>
      </c>
      <c r="K1816" s="9">
        <v>0</v>
      </c>
      <c r="L1816" s="9">
        <v>94.259307861328125</v>
      </c>
    </row>
    <row r="1817" spans="1:12" x14ac:dyDescent="0.25">
      <c r="A1817" s="5" t="str">
        <f t="shared" si="28"/>
        <v>1LCABig Creek/Ventura511016</v>
      </c>
      <c r="B1817" s="9">
        <v>1</v>
      </c>
      <c r="C1817" t="s">
        <v>130</v>
      </c>
      <c r="D1817" t="s">
        <v>137</v>
      </c>
      <c r="E1817" s="9">
        <v>5</v>
      </c>
      <c r="F1817" s="9">
        <v>1</v>
      </c>
      <c r="G1817" s="9">
        <v>10</v>
      </c>
      <c r="H1817" s="9">
        <v>16</v>
      </c>
      <c r="I1817" s="9">
        <v>1.8209809064865112</v>
      </c>
      <c r="J1817" s="9">
        <v>1.8209809064865112</v>
      </c>
      <c r="K1817" s="9">
        <v>0</v>
      </c>
      <c r="L1817" s="9">
        <v>95.260948181152344</v>
      </c>
    </row>
    <row r="1818" spans="1:12" x14ac:dyDescent="0.25">
      <c r="A1818" s="5" t="str">
        <f t="shared" si="28"/>
        <v>1LCABig Creek/Ventura511017</v>
      </c>
      <c r="B1818" s="9">
        <v>1</v>
      </c>
      <c r="C1818" t="s">
        <v>130</v>
      </c>
      <c r="D1818" t="s">
        <v>137</v>
      </c>
      <c r="E1818" s="9">
        <v>5</v>
      </c>
      <c r="F1818" s="9">
        <v>1</v>
      </c>
      <c r="G1818" s="9">
        <v>10</v>
      </c>
      <c r="H1818" s="9">
        <v>17</v>
      </c>
      <c r="I1818" s="9">
        <v>2.1962883472442627</v>
      </c>
      <c r="J1818" s="9">
        <v>1.0129455327987671</v>
      </c>
      <c r="K1818" s="9">
        <v>2.0685916766524315E-2</v>
      </c>
      <c r="L1818" s="9">
        <v>95.446395874023438</v>
      </c>
    </row>
    <row r="1819" spans="1:12" x14ac:dyDescent="0.25">
      <c r="A1819" s="5" t="str">
        <f t="shared" si="28"/>
        <v>1LCABig Creek/Ventura511018</v>
      </c>
      <c r="B1819" s="9">
        <v>1</v>
      </c>
      <c r="C1819" t="s">
        <v>130</v>
      </c>
      <c r="D1819" t="s">
        <v>137</v>
      </c>
      <c r="E1819" s="9">
        <v>5</v>
      </c>
      <c r="F1819" s="9">
        <v>1</v>
      </c>
      <c r="G1819" s="9">
        <v>10</v>
      </c>
      <c r="H1819" s="9">
        <v>18</v>
      </c>
      <c r="I1819" s="9">
        <v>2.5509166717529297</v>
      </c>
      <c r="J1819" s="9">
        <v>1.8474633693695068</v>
      </c>
      <c r="K1819" s="9">
        <v>3.9826162159442902E-2</v>
      </c>
      <c r="L1819" s="9">
        <v>95.108802795410156</v>
      </c>
    </row>
    <row r="1820" spans="1:12" x14ac:dyDescent="0.25">
      <c r="A1820" s="5" t="str">
        <f t="shared" si="28"/>
        <v>1LCABig Creek/Ventura511019</v>
      </c>
      <c r="B1820" s="9">
        <v>1</v>
      </c>
      <c r="C1820" t="s">
        <v>130</v>
      </c>
      <c r="D1820" t="s">
        <v>137</v>
      </c>
      <c r="E1820" s="9">
        <v>5</v>
      </c>
      <c r="F1820" s="9">
        <v>1</v>
      </c>
      <c r="G1820" s="9">
        <v>10</v>
      </c>
      <c r="H1820" s="9">
        <v>19</v>
      </c>
      <c r="I1820" s="9">
        <v>2.7252850532531738</v>
      </c>
      <c r="J1820" s="9">
        <v>2.2999532222747803</v>
      </c>
      <c r="K1820" s="9">
        <v>3.0385369434952736E-2</v>
      </c>
      <c r="L1820" s="9">
        <v>94.0252685546875</v>
      </c>
    </row>
    <row r="1821" spans="1:12" x14ac:dyDescent="0.25">
      <c r="A1821" s="5" t="str">
        <f t="shared" si="28"/>
        <v>1LCABig Creek/Ventura511020</v>
      </c>
      <c r="B1821" s="9">
        <v>1</v>
      </c>
      <c r="C1821" t="s">
        <v>130</v>
      </c>
      <c r="D1821" t="s">
        <v>137</v>
      </c>
      <c r="E1821" s="9">
        <v>5</v>
      </c>
      <c r="F1821" s="9">
        <v>1</v>
      </c>
      <c r="G1821" s="9">
        <v>10</v>
      </c>
      <c r="H1821" s="9">
        <v>20</v>
      </c>
      <c r="I1821" s="9">
        <v>2.6908583641052246</v>
      </c>
      <c r="J1821" s="9">
        <v>2.3673484325408936</v>
      </c>
      <c r="K1821" s="9">
        <v>2.6591217145323753E-2</v>
      </c>
      <c r="L1821" s="9">
        <v>91.692665100097656</v>
      </c>
    </row>
    <row r="1822" spans="1:12" x14ac:dyDescent="0.25">
      <c r="A1822" s="5" t="str">
        <f t="shared" si="28"/>
        <v>1LCABig Creek/Ventura511021</v>
      </c>
      <c r="B1822" s="9">
        <v>1</v>
      </c>
      <c r="C1822" t="s">
        <v>130</v>
      </c>
      <c r="D1822" t="s">
        <v>137</v>
      </c>
      <c r="E1822" s="9">
        <v>5</v>
      </c>
      <c r="F1822" s="9">
        <v>1</v>
      </c>
      <c r="G1822" s="9">
        <v>10</v>
      </c>
      <c r="H1822" s="9">
        <v>21</v>
      </c>
      <c r="I1822" s="9">
        <v>2.5909535884857178</v>
      </c>
      <c r="J1822" s="9">
        <v>2.31154465675354</v>
      </c>
      <c r="K1822" s="9">
        <v>2.3355282843112946E-2</v>
      </c>
      <c r="L1822" s="9">
        <v>87.840103149414063</v>
      </c>
    </row>
    <row r="1823" spans="1:12" x14ac:dyDescent="0.25">
      <c r="A1823" s="5" t="str">
        <f t="shared" si="28"/>
        <v>1LCABig Creek/Ventura511022</v>
      </c>
      <c r="B1823" s="9">
        <v>1</v>
      </c>
      <c r="C1823" t="s">
        <v>130</v>
      </c>
      <c r="D1823" t="s">
        <v>137</v>
      </c>
      <c r="E1823" s="9">
        <v>5</v>
      </c>
      <c r="F1823" s="9">
        <v>1</v>
      </c>
      <c r="G1823" s="9">
        <v>10</v>
      </c>
      <c r="H1823" s="9">
        <v>22</v>
      </c>
      <c r="I1823" s="9">
        <v>2.4303109645843506</v>
      </c>
      <c r="J1823" s="9">
        <v>2.9649782180786133</v>
      </c>
      <c r="K1823" s="9">
        <v>3.0617469921708107E-2</v>
      </c>
      <c r="L1823" s="9">
        <v>83.660652160644531</v>
      </c>
    </row>
    <row r="1824" spans="1:12" x14ac:dyDescent="0.25">
      <c r="A1824" s="5" t="str">
        <f t="shared" si="28"/>
        <v>1LCABig Creek/Ventura511023</v>
      </c>
      <c r="B1824" s="9">
        <v>1</v>
      </c>
      <c r="C1824" t="s">
        <v>130</v>
      </c>
      <c r="D1824" t="s">
        <v>137</v>
      </c>
      <c r="E1824" s="9">
        <v>5</v>
      </c>
      <c r="F1824" s="9">
        <v>1</v>
      </c>
      <c r="G1824" s="9">
        <v>10</v>
      </c>
      <c r="H1824" s="9">
        <v>23</v>
      </c>
      <c r="I1824" s="9">
        <v>2.1140894889831543</v>
      </c>
      <c r="J1824" s="9">
        <v>2.3020431995391846</v>
      </c>
      <c r="K1824" s="9">
        <v>2.5897376239299774E-2</v>
      </c>
      <c r="L1824" s="9">
        <v>80.430351257324219</v>
      </c>
    </row>
    <row r="1825" spans="1:12" x14ac:dyDescent="0.25">
      <c r="A1825" s="5" t="str">
        <f t="shared" si="28"/>
        <v>1LCABig Creek/Ventura511024</v>
      </c>
      <c r="B1825" s="9">
        <v>1</v>
      </c>
      <c r="C1825" t="s">
        <v>130</v>
      </c>
      <c r="D1825" t="s">
        <v>137</v>
      </c>
      <c r="E1825" s="9">
        <v>5</v>
      </c>
      <c r="F1825" s="9">
        <v>1</v>
      </c>
      <c r="G1825" s="9">
        <v>10</v>
      </c>
      <c r="H1825" s="9">
        <v>24</v>
      </c>
      <c r="I1825" s="9">
        <v>1.7276196479797363</v>
      </c>
      <c r="J1825" s="9">
        <v>1.8068128824234009</v>
      </c>
      <c r="K1825" s="9">
        <v>2.3171737790107727E-2</v>
      </c>
      <c r="L1825" s="9">
        <v>76.044120788574219</v>
      </c>
    </row>
    <row r="1826" spans="1:12" x14ac:dyDescent="0.25">
      <c r="A1826" s="5" t="str">
        <f t="shared" si="28"/>
        <v>1LCABig Creek/Ventura6021</v>
      </c>
      <c r="B1826" s="9">
        <v>1</v>
      </c>
      <c r="C1826" t="s">
        <v>130</v>
      </c>
      <c r="D1826" t="s">
        <v>137</v>
      </c>
      <c r="E1826" s="9">
        <v>6</v>
      </c>
      <c r="F1826" s="9">
        <v>0</v>
      </c>
      <c r="G1826" s="9">
        <v>2</v>
      </c>
      <c r="H1826" s="9">
        <v>1</v>
      </c>
      <c r="I1826" s="9">
        <v>1.3647240400314331</v>
      </c>
      <c r="J1826" s="9">
        <v>1.3647240400314331</v>
      </c>
      <c r="K1826" s="9">
        <v>0</v>
      </c>
      <c r="L1826" s="9">
        <v>72.811851501464844</v>
      </c>
    </row>
    <row r="1827" spans="1:12" x14ac:dyDescent="0.25">
      <c r="A1827" s="5" t="str">
        <f t="shared" si="28"/>
        <v>1LCABig Creek/Ventura6022</v>
      </c>
      <c r="B1827" s="9">
        <v>1</v>
      </c>
      <c r="C1827" t="s">
        <v>130</v>
      </c>
      <c r="D1827" t="s">
        <v>137</v>
      </c>
      <c r="E1827" s="9">
        <v>6</v>
      </c>
      <c r="F1827" s="9">
        <v>0</v>
      </c>
      <c r="G1827" s="9">
        <v>2</v>
      </c>
      <c r="H1827" s="9">
        <v>2</v>
      </c>
      <c r="I1827" s="9">
        <v>1.1491119861602783</v>
      </c>
      <c r="J1827" s="9">
        <v>1.1491119861602783</v>
      </c>
      <c r="K1827" s="9">
        <v>0</v>
      </c>
      <c r="L1827" s="9">
        <v>70.746650695800781</v>
      </c>
    </row>
    <row r="1828" spans="1:12" x14ac:dyDescent="0.25">
      <c r="A1828" s="5" t="str">
        <f t="shared" si="28"/>
        <v>1LCABig Creek/Ventura6023</v>
      </c>
      <c r="B1828" s="9">
        <v>1</v>
      </c>
      <c r="C1828" t="s">
        <v>130</v>
      </c>
      <c r="D1828" t="s">
        <v>137</v>
      </c>
      <c r="E1828" s="9">
        <v>6</v>
      </c>
      <c r="F1828" s="9">
        <v>0</v>
      </c>
      <c r="G1828" s="9">
        <v>2</v>
      </c>
      <c r="H1828" s="9">
        <v>3</v>
      </c>
      <c r="I1828" s="9">
        <v>1.0239133834838867</v>
      </c>
      <c r="J1828" s="9">
        <v>1.0239133834838867</v>
      </c>
      <c r="K1828" s="9">
        <v>0</v>
      </c>
      <c r="L1828" s="9">
        <v>69.41058349609375</v>
      </c>
    </row>
    <row r="1829" spans="1:12" x14ac:dyDescent="0.25">
      <c r="A1829" s="5" t="str">
        <f t="shared" si="28"/>
        <v>1LCABig Creek/Ventura6024</v>
      </c>
      <c r="B1829" s="9">
        <v>1</v>
      </c>
      <c r="C1829" t="s">
        <v>130</v>
      </c>
      <c r="D1829" t="s">
        <v>137</v>
      </c>
      <c r="E1829" s="9">
        <v>6</v>
      </c>
      <c r="F1829" s="9">
        <v>0</v>
      </c>
      <c r="G1829" s="9">
        <v>2</v>
      </c>
      <c r="H1829" s="9">
        <v>4</v>
      </c>
      <c r="I1829" s="9">
        <v>0.92457431554794312</v>
      </c>
      <c r="J1829" s="9">
        <v>0.92457431554794312</v>
      </c>
      <c r="K1829" s="9">
        <v>0</v>
      </c>
      <c r="L1829" s="9">
        <v>67.628692626953125</v>
      </c>
    </row>
    <row r="1830" spans="1:12" x14ac:dyDescent="0.25">
      <c r="A1830" s="5" t="str">
        <f t="shared" si="28"/>
        <v>1LCABig Creek/Ventura6025</v>
      </c>
      <c r="B1830" s="9">
        <v>1</v>
      </c>
      <c r="C1830" t="s">
        <v>130</v>
      </c>
      <c r="D1830" t="s">
        <v>137</v>
      </c>
      <c r="E1830" s="9">
        <v>6</v>
      </c>
      <c r="F1830" s="9">
        <v>0</v>
      </c>
      <c r="G1830" s="9">
        <v>2</v>
      </c>
      <c r="H1830" s="9">
        <v>5</v>
      </c>
      <c r="I1830" s="9">
        <v>0.85849016904830933</v>
      </c>
      <c r="J1830" s="9">
        <v>0.85849016904830933</v>
      </c>
      <c r="K1830" s="9">
        <v>0</v>
      </c>
      <c r="L1830" s="9">
        <v>66.139083862304688</v>
      </c>
    </row>
    <row r="1831" spans="1:12" x14ac:dyDescent="0.25">
      <c r="A1831" s="5" t="str">
        <f t="shared" si="28"/>
        <v>1LCABig Creek/Ventura6026</v>
      </c>
      <c r="B1831" s="9">
        <v>1</v>
      </c>
      <c r="C1831" t="s">
        <v>130</v>
      </c>
      <c r="D1831" t="s">
        <v>137</v>
      </c>
      <c r="E1831" s="9">
        <v>6</v>
      </c>
      <c r="F1831" s="9">
        <v>0</v>
      </c>
      <c r="G1831" s="9">
        <v>2</v>
      </c>
      <c r="H1831" s="9">
        <v>6</v>
      </c>
      <c r="I1831" s="9">
        <v>0.83296191692352295</v>
      </c>
      <c r="J1831" s="9">
        <v>0.83296191692352295</v>
      </c>
      <c r="K1831" s="9">
        <v>0</v>
      </c>
      <c r="L1831" s="9">
        <v>64.735267639160156</v>
      </c>
    </row>
    <row r="1832" spans="1:12" x14ac:dyDescent="0.25">
      <c r="A1832" s="5" t="str">
        <f t="shared" si="28"/>
        <v>1LCABig Creek/Ventura6027</v>
      </c>
      <c r="B1832" s="9">
        <v>1</v>
      </c>
      <c r="C1832" t="s">
        <v>130</v>
      </c>
      <c r="D1832" t="s">
        <v>137</v>
      </c>
      <c r="E1832" s="9">
        <v>6</v>
      </c>
      <c r="F1832" s="9">
        <v>0</v>
      </c>
      <c r="G1832" s="9">
        <v>2</v>
      </c>
      <c r="H1832" s="9">
        <v>7</v>
      </c>
      <c r="I1832" s="9">
        <v>0.82255041599273682</v>
      </c>
      <c r="J1832" s="9">
        <v>0.82255041599273682</v>
      </c>
      <c r="K1832" s="9">
        <v>0</v>
      </c>
      <c r="L1832" s="9">
        <v>64.080970764160156</v>
      </c>
    </row>
    <row r="1833" spans="1:12" x14ac:dyDescent="0.25">
      <c r="A1833" s="5" t="str">
        <f t="shared" si="28"/>
        <v>1LCABig Creek/Ventura6028</v>
      </c>
      <c r="B1833" s="9">
        <v>1</v>
      </c>
      <c r="C1833" t="s">
        <v>130</v>
      </c>
      <c r="D1833" t="s">
        <v>137</v>
      </c>
      <c r="E1833" s="9">
        <v>6</v>
      </c>
      <c r="F1833" s="9">
        <v>0</v>
      </c>
      <c r="G1833" s="9">
        <v>2</v>
      </c>
      <c r="H1833" s="9">
        <v>8</v>
      </c>
      <c r="I1833" s="9">
        <v>0.78415453433990479</v>
      </c>
      <c r="J1833" s="9">
        <v>0.78415453433990479</v>
      </c>
      <c r="K1833" s="9">
        <v>0</v>
      </c>
      <c r="L1833" s="9">
        <v>64.843238830566406</v>
      </c>
    </row>
    <row r="1834" spans="1:12" x14ac:dyDescent="0.25">
      <c r="A1834" s="5" t="str">
        <f t="shared" si="28"/>
        <v>1LCABig Creek/Ventura6029</v>
      </c>
      <c r="B1834" s="9">
        <v>1</v>
      </c>
      <c r="C1834" t="s">
        <v>130</v>
      </c>
      <c r="D1834" t="s">
        <v>137</v>
      </c>
      <c r="E1834" s="9">
        <v>6</v>
      </c>
      <c r="F1834" s="9">
        <v>0</v>
      </c>
      <c r="G1834" s="9">
        <v>2</v>
      </c>
      <c r="H1834" s="9">
        <v>9</v>
      </c>
      <c r="I1834" s="9">
        <v>0.66052085161209106</v>
      </c>
      <c r="J1834" s="9">
        <v>0.66052085161209106</v>
      </c>
      <c r="K1834" s="9">
        <v>0</v>
      </c>
      <c r="L1834" s="9">
        <v>68.132789611816406</v>
      </c>
    </row>
    <row r="1835" spans="1:12" x14ac:dyDescent="0.25">
      <c r="A1835" s="5" t="str">
        <f t="shared" si="28"/>
        <v>1LCABig Creek/Ventura60210</v>
      </c>
      <c r="B1835" s="9">
        <v>1</v>
      </c>
      <c r="C1835" t="s">
        <v>130</v>
      </c>
      <c r="D1835" t="s">
        <v>137</v>
      </c>
      <c r="E1835" s="9">
        <v>6</v>
      </c>
      <c r="F1835" s="9">
        <v>0</v>
      </c>
      <c r="G1835" s="9">
        <v>2</v>
      </c>
      <c r="H1835" s="9">
        <v>10</v>
      </c>
      <c r="I1835" s="9">
        <v>0.55355542898178101</v>
      </c>
      <c r="J1835" s="9">
        <v>0.55355542898178101</v>
      </c>
      <c r="K1835" s="9">
        <v>0</v>
      </c>
      <c r="L1835" s="9">
        <v>73.259086608886719</v>
      </c>
    </row>
    <row r="1836" spans="1:12" x14ac:dyDescent="0.25">
      <c r="A1836" s="5" t="str">
        <f t="shared" si="28"/>
        <v>1LCABig Creek/Ventura60211</v>
      </c>
      <c r="B1836" s="9">
        <v>1</v>
      </c>
      <c r="C1836" t="s">
        <v>130</v>
      </c>
      <c r="D1836" t="s">
        <v>137</v>
      </c>
      <c r="E1836" s="9">
        <v>6</v>
      </c>
      <c r="F1836" s="9">
        <v>0</v>
      </c>
      <c r="G1836" s="9">
        <v>2</v>
      </c>
      <c r="H1836" s="9">
        <v>11</v>
      </c>
      <c r="I1836" s="9">
        <v>0.54536628723144531</v>
      </c>
      <c r="J1836" s="9">
        <v>0.54536628723144531</v>
      </c>
      <c r="K1836" s="9">
        <v>0</v>
      </c>
      <c r="L1836" s="9">
        <v>78.584121704101563</v>
      </c>
    </row>
    <row r="1837" spans="1:12" x14ac:dyDescent="0.25">
      <c r="A1837" s="5" t="str">
        <f t="shared" si="28"/>
        <v>1LCABig Creek/Ventura60212</v>
      </c>
      <c r="B1837" s="9">
        <v>1</v>
      </c>
      <c r="C1837" t="s">
        <v>130</v>
      </c>
      <c r="D1837" t="s">
        <v>137</v>
      </c>
      <c r="E1837" s="9">
        <v>6</v>
      </c>
      <c r="F1837" s="9">
        <v>0</v>
      </c>
      <c r="G1837" s="9">
        <v>2</v>
      </c>
      <c r="H1837" s="9">
        <v>12</v>
      </c>
      <c r="I1837" s="9">
        <v>0.61794263124465942</v>
      </c>
      <c r="J1837" s="9">
        <v>0.61794263124465942</v>
      </c>
      <c r="K1837" s="9">
        <v>0</v>
      </c>
      <c r="L1837" s="9">
        <v>83.078712463378906</v>
      </c>
    </row>
    <row r="1838" spans="1:12" x14ac:dyDescent="0.25">
      <c r="A1838" s="5" t="str">
        <f t="shared" si="28"/>
        <v>1LCABig Creek/Ventura60213</v>
      </c>
      <c r="B1838" s="9">
        <v>1</v>
      </c>
      <c r="C1838" t="s">
        <v>130</v>
      </c>
      <c r="D1838" t="s">
        <v>137</v>
      </c>
      <c r="E1838" s="9">
        <v>6</v>
      </c>
      <c r="F1838" s="9">
        <v>0</v>
      </c>
      <c r="G1838" s="9">
        <v>2</v>
      </c>
      <c r="H1838" s="9">
        <v>13</v>
      </c>
      <c r="I1838" s="9">
        <v>0.79972934722900391</v>
      </c>
      <c r="J1838" s="9">
        <v>0.79972934722900391</v>
      </c>
      <c r="K1838" s="9">
        <v>0</v>
      </c>
      <c r="L1838" s="9">
        <v>86.809089660644531</v>
      </c>
    </row>
    <row r="1839" spans="1:12" x14ac:dyDescent="0.25">
      <c r="A1839" s="5" t="str">
        <f t="shared" si="28"/>
        <v>1LCABig Creek/Ventura60214</v>
      </c>
      <c r="B1839" s="9">
        <v>1</v>
      </c>
      <c r="C1839" t="s">
        <v>130</v>
      </c>
      <c r="D1839" t="s">
        <v>137</v>
      </c>
      <c r="E1839" s="9">
        <v>6</v>
      </c>
      <c r="F1839" s="9">
        <v>0</v>
      </c>
      <c r="G1839" s="9">
        <v>2</v>
      </c>
      <c r="H1839" s="9">
        <v>14</v>
      </c>
      <c r="I1839" s="9">
        <v>1.0513948202133179</v>
      </c>
      <c r="J1839" s="9">
        <v>1.0513948202133179</v>
      </c>
      <c r="K1839" s="9">
        <v>0</v>
      </c>
      <c r="L1839" s="9">
        <v>89.938446044921875</v>
      </c>
    </row>
    <row r="1840" spans="1:12" x14ac:dyDescent="0.25">
      <c r="A1840" s="5" t="str">
        <f t="shared" si="28"/>
        <v>1LCABig Creek/Ventura60215</v>
      </c>
      <c r="B1840" s="9">
        <v>1</v>
      </c>
      <c r="C1840" t="s">
        <v>130</v>
      </c>
      <c r="D1840" t="s">
        <v>137</v>
      </c>
      <c r="E1840" s="9">
        <v>6</v>
      </c>
      <c r="F1840" s="9">
        <v>0</v>
      </c>
      <c r="G1840" s="9">
        <v>2</v>
      </c>
      <c r="H1840" s="9">
        <v>15</v>
      </c>
      <c r="I1840" s="9">
        <v>1.3706821203231812</v>
      </c>
      <c r="J1840" s="9">
        <v>1.3706821203231812</v>
      </c>
      <c r="K1840" s="9">
        <v>0</v>
      </c>
      <c r="L1840" s="9">
        <v>92.002967834472656</v>
      </c>
    </row>
    <row r="1841" spans="1:12" x14ac:dyDescent="0.25">
      <c r="A1841" s="5" t="str">
        <f t="shared" si="28"/>
        <v>1LCABig Creek/Ventura60216</v>
      </c>
      <c r="B1841" s="9">
        <v>1</v>
      </c>
      <c r="C1841" t="s">
        <v>130</v>
      </c>
      <c r="D1841" t="s">
        <v>137</v>
      </c>
      <c r="E1841" s="9">
        <v>6</v>
      </c>
      <c r="F1841" s="9">
        <v>0</v>
      </c>
      <c r="G1841" s="9">
        <v>2</v>
      </c>
      <c r="H1841" s="9">
        <v>16</v>
      </c>
      <c r="I1841" s="9">
        <v>1.7542468309402466</v>
      </c>
      <c r="J1841" s="9">
        <v>1.7542468309402466</v>
      </c>
      <c r="K1841" s="9">
        <v>0</v>
      </c>
      <c r="L1841" s="9">
        <v>93.5128173828125</v>
      </c>
    </row>
    <row r="1842" spans="1:12" x14ac:dyDescent="0.25">
      <c r="A1842" s="5" t="str">
        <f t="shared" si="28"/>
        <v>1LCABig Creek/Ventura60217</v>
      </c>
      <c r="B1842" s="9">
        <v>1</v>
      </c>
      <c r="C1842" t="s">
        <v>130</v>
      </c>
      <c r="D1842" t="s">
        <v>137</v>
      </c>
      <c r="E1842" s="9">
        <v>6</v>
      </c>
      <c r="F1842" s="9">
        <v>0</v>
      </c>
      <c r="G1842" s="9">
        <v>2</v>
      </c>
      <c r="H1842" s="9">
        <v>17</v>
      </c>
      <c r="I1842" s="9">
        <v>2.118067741394043</v>
      </c>
      <c r="J1842" s="9">
        <v>0.96052658557891846</v>
      </c>
      <c r="K1842" s="9">
        <v>2.0341498777270317E-2</v>
      </c>
      <c r="L1842" s="9">
        <v>94.200263977050781</v>
      </c>
    </row>
    <row r="1843" spans="1:12" x14ac:dyDescent="0.25">
      <c r="A1843" s="5" t="str">
        <f t="shared" si="28"/>
        <v>1LCABig Creek/Ventura60218</v>
      </c>
      <c r="B1843" s="9">
        <v>1</v>
      </c>
      <c r="C1843" t="s">
        <v>130</v>
      </c>
      <c r="D1843" t="s">
        <v>137</v>
      </c>
      <c r="E1843" s="9">
        <v>6</v>
      </c>
      <c r="F1843" s="9">
        <v>0</v>
      </c>
      <c r="G1843" s="9">
        <v>2</v>
      </c>
      <c r="H1843" s="9">
        <v>18</v>
      </c>
      <c r="I1843" s="9">
        <v>2.4617617130279541</v>
      </c>
      <c r="J1843" s="9">
        <v>1.7920351028442383</v>
      </c>
      <c r="K1843" s="9">
        <v>3.9885245263576508E-2</v>
      </c>
      <c r="L1843" s="9">
        <v>93.632621765136719</v>
      </c>
    </row>
    <row r="1844" spans="1:12" x14ac:dyDescent="0.25">
      <c r="A1844" s="5" t="str">
        <f t="shared" si="28"/>
        <v>1LCABig Creek/Ventura60219</v>
      </c>
      <c r="B1844" s="9">
        <v>1</v>
      </c>
      <c r="C1844" t="s">
        <v>130</v>
      </c>
      <c r="D1844" t="s">
        <v>137</v>
      </c>
      <c r="E1844" s="9">
        <v>6</v>
      </c>
      <c r="F1844" s="9">
        <v>0</v>
      </c>
      <c r="G1844" s="9">
        <v>2</v>
      </c>
      <c r="H1844" s="9">
        <v>19</v>
      </c>
      <c r="I1844" s="9">
        <v>2.6367588043212891</v>
      </c>
      <c r="J1844" s="9">
        <v>2.243732213973999</v>
      </c>
      <c r="K1844" s="9">
        <v>3.4113086760044098E-2</v>
      </c>
      <c r="L1844" s="9">
        <v>92.087203979492188</v>
      </c>
    </row>
    <row r="1845" spans="1:12" x14ac:dyDescent="0.25">
      <c r="A1845" s="5" t="str">
        <f t="shared" si="28"/>
        <v>1LCABig Creek/Ventura60220</v>
      </c>
      <c r="B1845" s="9">
        <v>1</v>
      </c>
      <c r="C1845" t="s">
        <v>130</v>
      </c>
      <c r="D1845" t="s">
        <v>137</v>
      </c>
      <c r="E1845" s="9">
        <v>6</v>
      </c>
      <c r="F1845" s="9">
        <v>0</v>
      </c>
      <c r="G1845" s="9">
        <v>2</v>
      </c>
      <c r="H1845" s="9">
        <v>20</v>
      </c>
      <c r="I1845" s="9">
        <v>2.6138160228729248</v>
      </c>
      <c r="J1845" s="9">
        <v>2.3064732551574707</v>
      </c>
      <c r="K1845" s="9">
        <v>2.3174503818154335E-2</v>
      </c>
      <c r="L1845" s="9">
        <v>90.28033447265625</v>
      </c>
    </row>
    <row r="1846" spans="1:12" x14ac:dyDescent="0.25">
      <c r="A1846" s="5" t="str">
        <f t="shared" si="28"/>
        <v>1LCABig Creek/Ventura60221</v>
      </c>
      <c r="B1846" s="9">
        <v>1</v>
      </c>
      <c r="C1846" t="s">
        <v>130</v>
      </c>
      <c r="D1846" t="s">
        <v>137</v>
      </c>
      <c r="E1846" s="9">
        <v>6</v>
      </c>
      <c r="F1846" s="9">
        <v>0</v>
      </c>
      <c r="G1846" s="9">
        <v>2</v>
      </c>
      <c r="H1846" s="9">
        <v>21</v>
      </c>
      <c r="I1846" s="9">
        <v>2.5286688804626465</v>
      </c>
      <c r="J1846" s="9">
        <v>2.2600274085998535</v>
      </c>
      <c r="K1846" s="9">
        <v>2.5513440370559692E-2</v>
      </c>
      <c r="L1846" s="9">
        <v>86.899482727050781</v>
      </c>
    </row>
    <row r="1847" spans="1:12" x14ac:dyDescent="0.25">
      <c r="A1847" s="5" t="str">
        <f t="shared" si="28"/>
        <v>1LCABig Creek/Ventura60222</v>
      </c>
      <c r="B1847" s="9">
        <v>1</v>
      </c>
      <c r="C1847" t="s">
        <v>130</v>
      </c>
      <c r="D1847" t="s">
        <v>137</v>
      </c>
      <c r="E1847" s="9">
        <v>6</v>
      </c>
      <c r="F1847" s="9">
        <v>0</v>
      </c>
      <c r="G1847" s="9">
        <v>2</v>
      </c>
      <c r="H1847" s="9">
        <v>22</v>
      </c>
      <c r="I1847" s="9">
        <v>2.3588533401489258</v>
      </c>
      <c r="J1847" s="9">
        <v>2.8880219459533691</v>
      </c>
      <c r="K1847" s="9">
        <v>4.2476437985897064E-2</v>
      </c>
      <c r="L1847" s="9">
        <v>81.974700927734375</v>
      </c>
    </row>
    <row r="1848" spans="1:12" x14ac:dyDescent="0.25">
      <c r="A1848" s="5" t="str">
        <f t="shared" si="28"/>
        <v>1LCABig Creek/Ventura60223</v>
      </c>
      <c r="B1848" s="9">
        <v>1</v>
      </c>
      <c r="C1848" t="s">
        <v>130</v>
      </c>
      <c r="D1848" t="s">
        <v>137</v>
      </c>
      <c r="E1848" s="9">
        <v>6</v>
      </c>
      <c r="F1848" s="9">
        <v>0</v>
      </c>
      <c r="G1848" s="9">
        <v>2</v>
      </c>
      <c r="H1848" s="9">
        <v>23</v>
      </c>
      <c r="I1848" s="9">
        <v>2.0492057800292969</v>
      </c>
      <c r="J1848" s="9">
        <v>2.2242982387542725</v>
      </c>
      <c r="K1848" s="9">
        <v>3.5857696086168289E-2</v>
      </c>
      <c r="L1848" s="9">
        <v>78.465919494628906</v>
      </c>
    </row>
    <row r="1849" spans="1:12" x14ac:dyDescent="0.25">
      <c r="A1849" s="5" t="str">
        <f t="shared" si="28"/>
        <v>1LCABig Creek/Ventura60224</v>
      </c>
      <c r="B1849" s="9">
        <v>1</v>
      </c>
      <c r="C1849" t="s">
        <v>130</v>
      </c>
      <c r="D1849" t="s">
        <v>137</v>
      </c>
      <c r="E1849" s="9">
        <v>6</v>
      </c>
      <c r="F1849" s="9">
        <v>0</v>
      </c>
      <c r="G1849" s="9">
        <v>2</v>
      </c>
      <c r="H1849" s="9">
        <v>24</v>
      </c>
      <c r="I1849" s="9">
        <v>1.704085111618042</v>
      </c>
      <c r="J1849" s="9">
        <v>1.7842012643814087</v>
      </c>
      <c r="K1849" s="9">
        <v>2.2788692265748978E-2</v>
      </c>
      <c r="L1849" s="9">
        <v>76.149734497070313</v>
      </c>
    </row>
    <row r="1850" spans="1:12" x14ac:dyDescent="0.25">
      <c r="A1850" s="5" t="str">
        <f t="shared" si="28"/>
        <v>1LCABig Creek/Ventura60101</v>
      </c>
      <c r="B1850" s="9">
        <v>1</v>
      </c>
      <c r="C1850" t="s">
        <v>130</v>
      </c>
      <c r="D1850" t="s">
        <v>137</v>
      </c>
      <c r="E1850" s="9">
        <v>6</v>
      </c>
      <c r="F1850" s="9">
        <v>0</v>
      </c>
      <c r="G1850" s="9">
        <v>10</v>
      </c>
      <c r="H1850" s="9">
        <v>1</v>
      </c>
      <c r="I1850" s="9">
        <v>1.5893737077713013</v>
      </c>
      <c r="J1850" s="9">
        <v>1.5893737077713013</v>
      </c>
      <c r="K1850" s="9">
        <v>0</v>
      </c>
      <c r="L1850" s="9">
        <v>77.090232849121094</v>
      </c>
    </row>
    <row r="1851" spans="1:12" x14ac:dyDescent="0.25">
      <c r="A1851" s="5" t="str">
        <f t="shared" si="28"/>
        <v>1LCABig Creek/Ventura60102</v>
      </c>
      <c r="B1851" s="9">
        <v>1</v>
      </c>
      <c r="C1851" t="s">
        <v>130</v>
      </c>
      <c r="D1851" t="s">
        <v>137</v>
      </c>
      <c r="E1851" s="9">
        <v>6</v>
      </c>
      <c r="F1851" s="9">
        <v>0</v>
      </c>
      <c r="G1851" s="9">
        <v>10</v>
      </c>
      <c r="H1851" s="9">
        <v>2</v>
      </c>
      <c r="I1851" s="9">
        <v>1.4270880222320557</v>
      </c>
      <c r="J1851" s="9">
        <v>1.4270880222320557</v>
      </c>
      <c r="K1851" s="9">
        <v>0</v>
      </c>
      <c r="L1851" s="9">
        <v>76.414924621582031</v>
      </c>
    </row>
    <row r="1852" spans="1:12" x14ac:dyDescent="0.25">
      <c r="A1852" s="5" t="str">
        <f t="shared" si="28"/>
        <v>1LCABig Creek/Ventura60103</v>
      </c>
      <c r="B1852" s="9">
        <v>1</v>
      </c>
      <c r="C1852" t="s">
        <v>130</v>
      </c>
      <c r="D1852" t="s">
        <v>137</v>
      </c>
      <c r="E1852" s="9">
        <v>6</v>
      </c>
      <c r="F1852" s="9">
        <v>0</v>
      </c>
      <c r="G1852" s="9">
        <v>10</v>
      </c>
      <c r="H1852" s="9">
        <v>3</v>
      </c>
      <c r="I1852" s="9">
        <v>1.2521916627883911</v>
      </c>
      <c r="J1852" s="9">
        <v>1.2521916627883911</v>
      </c>
      <c r="K1852" s="9">
        <v>0</v>
      </c>
      <c r="L1852" s="9">
        <v>75.006904602050781</v>
      </c>
    </row>
    <row r="1853" spans="1:12" x14ac:dyDescent="0.25">
      <c r="A1853" s="5" t="str">
        <f t="shared" si="28"/>
        <v>1LCABig Creek/Ventura60104</v>
      </c>
      <c r="B1853" s="9">
        <v>1</v>
      </c>
      <c r="C1853" t="s">
        <v>130</v>
      </c>
      <c r="D1853" t="s">
        <v>137</v>
      </c>
      <c r="E1853" s="9">
        <v>6</v>
      </c>
      <c r="F1853" s="9">
        <v>0</v>
      </c>
      <c r="G1853" s="9">
        <v>10</v>
      </c>
      <c r="H1853" s="9">
        <v>4</v>
      </c>
      <c r="I1853" s="9">
        <v>1.1252325773239136</v>
      </c>
      <c r="J1853" s="9">
        <v>1.1252325773239136</v>
      </c>
      <c r="K1853" s="9">
        <v>0</v>
      </c>
      <c r="L1853" s="9">
        <v>73.642143249511719</v>
      </c>
    </row>
    <row r="1854" spans="1:12" x14ac:dyDescent="0.25">
      <c r="A1854" s="5" t="str">
        <f t="shared" si="28"/>
        <v>1LCABig Creek/Ventura60105</v>
      </c>
      <c r="B1854" s="9">
        <v>1</v>
      </c>
      <c r="C1854" t="s">
        <v>130</v>
      </c>
      <c r="D1854" t="s">
        <v>137</v>
      </c>
      <c r="E1854" s="9">
        <v>6</v>
      </c>
      <c r="F1854" s="9">
        <v>0</v>
      </c>
      <c r="G1854" s="9">
        <v>10</v>
      </c>
      <c r="H1854" s="9">
        <v>5</v>
      </c>
      <c r="I1854" s="9">
        <v>1.0232046842575073</v>
      </c>
      <c r="J1854" s="9">
        <v>1.0232046842575073</v>
      </c>
      <c r="K1854" s="9">
        <v>0</v>
      </c>
      <c r="L1854" s="9">
        <v>71.830810546875</v>
      </c>
    </row>
    <row r="1855" spans="1:12" x14ac:dyDescent="0.25">
      <c r="A1855" s="5" t="str">
        <f t="shared" si="28"/>
        <v>1LCABig Creek/Ventura60106</v>
      </c>
      <c r="B1855" s="9">
        <v>1</v>
      </c>
      <c r="C1855" t="s">
        <v>130</v>
      </c>
      <c r="D1855" t="s">
        <v>137</v>
      </c>
      <c r="E1855" s="9">
        <v>6</v>
      </c>
      <c r="F1855" s="9">
        <v>0</v>
      </c>
      <c r="G1855" s="9">
        <v>10</v>
      </c>
      <c r="H1855" s="9">
        <v>6</v>
      </c>
      <c r="I1855" s="9">
        <v>0.9868004322052002</v>
      </c>
      <c r="J1855" s="9">
        <v>0.9868004322052002</v>
      </c>
      <c r="K1855" s="9">
        <v>0</v>
      </c>
      <c r="L1855" s="9">
        <v>70.685966491699219</v>
      </c>
    </row>
    <row r="1856" spans="1:12" x14ac:dyDescent="0.25">
      <c r="A1856" s="5" t="str">
        <f t="shared" si="28"/>
        <v>1LCABig Creek/Ventura60107</v>
      </c>
      <c r="B1856" s="9">
        <v>1</v>
      </c>
      <c r="C1856" t="s">
        <v>130</v>
      </c>
      <c r="D1856" t="s">
        <v>137</v>
      </c>
      <c r="E1856" s="9">
        <v>6</v>
      </c>
      <c r="F1856" s="9">
        <v>0</v>
      </c>
      <c r="G1856" s="9">
        <v>10</v>
      </c>
      <c r="H1856" s="9">
        <v>7</v>
      </c>
      <c r="I1856" s="9">
        <v>0.93389379978179932</v>
      </c>
      <c r="J1856" s="9">
        <v>0.93389379978179932</v>
      </c>
      <c r="K1856" s="9">
        <v>0</v>
      </c>
      <c r="L1856" s="9">
        <v>69.412910461425781</v>
      </c>
    </row>
    <row r="1857" spans="1:12" x14ac:dyDescent="0.25">
      <c r="A1857" s="5" t="str">
        <f t="shared" si="28"/>
        <v>1LCABig Creek/Ventura60108</v>
      </c>
      <c r="B1857" s="9">
        <v>1</v>
      </c>
      <c r="C1857" t="s">
        <v>130</v>
      </c>
      <c r="D1857" t="s">
        <v>137</v>
      </c>
      <c r="E1857" s="9">
        <v>6</v>
      </c>
      <c r="F1857" s="9">
        <v>0</v>
      </c>
      <c r="G1857" s="9">
        <v>10</v>
      </c>
      <c r="H1857" s="9">
        <v>8</v>
      </c>
      <c r="I1857" s="9">
        <v>0.89886707067489624</v>
      </c>
      <c r="J1857" s="9">
        <v>0.89886707067489624</v>
      </c>
      <c r="K1857" s="9">
        <v>0</v>
      </c>
      <c r="L1857" s="9">
        <v>70.031486511230469</v>
      </c>
    </row>
    <row r="1858" spans="1:12" x14ac:dyDescent="0.25">
      <c r="A1858" s="5" t="str">
        <f t="shared" si="28"/>
        <v>1LCABig Creek/Ventura60109</v>
      </c>
      <c r="B1858" s="9">
        <v>1</v>
      </c>
      <c r="C1858" t="s">
        <v>130</v>
      </c>
      <c r="D1858" t="s">
        <v>137</v>
      </c>
      <c r="E1858" s="9">
        <v>6</v>
      </c>
      <c r="F1858" s="9">
        <v>0</v>
      </c>
      <c r="G1858" s="9">
        <v>10</v>
      </c>
      <c r="H1858" s="9">
        <v>9</v>
      </c>
      <c r="I1858" s="9">
        <v>0.84568518400192261</v>
      </c>
      <c r="J1858" s="9">
        <v>0.84568518400192261</v>
      </c>
      <c r="K1858" s="9">
        <v>0</v>
      </c>
      <c r="L1858" s="9">
        <v>75.249069213867188</v>
      </c>
    </row>
    <row r="1859" spans="1:12" x14ac:dyDescent="0.25">
      <c r="A1859" s="5" t="str">
        <f t="shared" ref="A1859:A1922" si="29">B1859&amp;C1859&amp;D1859&amp;E1859&amp;F1859&amp;G1859&amp;H1859</f>
        <v>1LCABig Creek/Ventura601010</v>
      </c>
      <c r="B1859" s="9">
        <v>1</v>
      </c>
      <c r="C1859" t="s">
        <v>130</v>
      </c>
      <c r="D1859" t="s">
        <v>137</v>
      </c>
      <c r="E1859" s="9">
        <v>6</v>
      </c>
      <c r="F1859" s="9">
        <v>0</v>
      </c>
      <c r="G1859" s="9">
        <v>10</v>
      </c>
      <c r="H1859" s="9">
        <v>10</v>
      </c>
      <c r="I1859" s="9">
        <v>0.80385786294937134</v>
      </c>
      <c r="J1859" s="9">
        <v>0.80385786294937134</v>
      </c>
      <c r="K1859" s="9">
        <v>0</v>
      </c>
      <c r="L1859" s="9">
        <v>81.011505126953125</v>
      </c>
    </row>
    <row r="1860" spans="1:12" x14ac:dyDescent="0.25">
      <c r="A1860" s="5" t="str">
        <f t="shared" si="29"/>
        <v>1LCABig Creek/Ventura601011</v>
      </c>
      <c r="B1860" s="9">
        <v>1</v>
      </c>
      <c r="C1860" t="s">
        <v>130</v>
      </c>
      <c r="D1860" t="s">
        <v>137</v>
      </c>
      <c r="E1860" s="9">
        <v>6</v>
      </c>
      <c r="F1860" s="9">
        <v>0</v>
      </c>
      <c r="G1860" s="9">
        <v>10</v>
      </c>
      <c r="H1860" s="9">
        <v>11</v>
      </c>
      <c r="I1860" s="9">
        <v>0.84368246793746948</v>
      </c>
      <c r="J1860" s="9">
        <v>0.84368246793746948</v>
      </c>
      <c r="K1860" s="9">
        <v>0</v>
      </c>
      <c r="L1860" s="9">
        <v>86.25958251953125</v>
      </c>
    </row>
    <row r="1861" spans="1:12" x14ac:dyDescent="0.25">
      <c r="A1861" s="5" t="str">
        <f t="shared" si="29"/>
        <v>1LCABig Creek/Ventura601012</v>
      </c>
      <c r="B1861" s="9">
        <v>1</v>
      </c>
      <c r="C1861" t="s">
        <v>130</v>
      </c>
      <c r="D1861" t="s">
        <v>137</v>
      </c>
      <c r="E1861" s="9">
        <v>6</v>
      </c>
      <c r="F1861" s="9">
        <v>0</v>
      </c>
      <c r="G1861" s="9">
        <v>10</v>
      </c>
      <c r="H1861" s="9">
        <v>12</v>
      </c>
      <c r="I1861" s="9">
        <v>1.0173311233520508</v>
      </c>
      <c r="J1861" s="9">
        <v>1.0173311233520508</v>
      </c>
      <c r="K1861" s="9">
        <v>0</v>
      </c>
      <c r="L1861" s="9">
        <v>90.932083129882813</v>
      </c>
    </row>
    <row r="1862" spans="1:12" x14ac:dyDescent="0.25">
      <c r="A1862" s="5" t="str">
        <f t="shared" si="29"/>
        <v>1LCABig Creek/Ventura601013</v>
      </c>
      <c r="B1862" s="9">
        <v>1</v>
      </c>
      <c r="C1862" t="s">
        <v>130</v>
      </c>
      <c r="D1862" t="s">
        <v>137</v>
      </c>
      <c r="E1862" s="9">
        <v>6</v>
      </c>
      <c r="F1862" s="9">
        <v>0</v>
      </c>
      <c r="G1862" s="9">
        <v>10</v>
      </c>
      <c r="H1862" s="9">
        <v>13</v>
      </c>
      <c r="I1862" s="9">
        <v>1.3189315795898438</v>
      </c>
      <c r="J1862" s="9">
        <v>1.3189315795898438</v>
      </c>
      <c r="K1862" s="9">
        <v>0</v>
      </c>
      <c r="L1862" s="9">
        <v>94.537483215332031</v>
      </c>
    </row>
    <row r="1863" spans="1:12" x14ac:dyDescent="0.25">
      <c r="A1863" s="5" t="str">
        <f t="shared" si="29"/>
        <v>1LCABig Creek/Ventura601014</v>
      </c>
      <c r="B1863" s="9">
        <v>1</v>
      </c>
      <c r="C1863" t="s">
        <v>130</v>
      </c>
      <c r="D1863" t="s">
        <v>137</v>
      </c>
      <c r="E1863" s="9">
        <v>6</v>
      </c>
      <c r="F1863" s="9">
        <v>0</v>
      </c>
      <c r="G1863" s="9">
        <v>10</v>
      </c>
      <c r="H1863" s="9">
        <v>14</v>
      </c>
      <c r="I1863" s="9">
        <v>1.6740249395370483</v>
      </c>
      <c r="J1863" s="9">
        <v>1.6740249395370483</v>
      </c>
      <c r="K1863" s="9">
        <v>0</v>
      </c>
      <c r="L1863" s="9">
        <v>97.353431701660156</v>
      </c>
    </row>
    <row r="1864" spans="1:12" x14ac:dyDescent="0.25">
      <c r="A1864" s="5" t="str">
        <f t="shared" si="29"/>
        <v>1LCABig Creek/Ventura601015</v>
      </c>
      <c r="B1864" s="9">
        <v>1</v>
      </c>
      <c r="C1864" t="s">
        <v>130</v>
      </c>
      <c r="D1864" t="s">
        <v>137</v>
      </c>
      <c r="E1864" s="9">
        <v>6</v>
      </c>
      <c r="F1864" s="9">
        <v>0</v>
      </c>
      <c r="G1864" s="9">
        <v>10</v>
      </c>
      <c r="H1864" s="9">
        <v>15</v>
      </c>
      <c r="I1864" s="9">
        <v>2.0717535018920898</v>
      </c>
      <c r="J1864" s="9">
        <v>2.0717535018920898</v>
      </c>
      <c r="K1864" s="9">
        <v>0</v>
      </c>
      <c r="L1864" s="9">
        <v>98.966659545898438</v>
      </c>
    </row>
    <row r="1865" spans="1:12" x14ac:dyDescent="0.25">
      <c r="A1865" s="5" t="str">
        <f t="shared" si="29"/>
        <v>1LCABig Creek/Ventura601016</v>
      </c>
      <c r="B1865" s="9">
        <v>1</v>
      </c>
      <c r="C1865" t="s">
        <v>130</v>
      </c>
      <c r="D1865" t="s">
        <v>137</v>
      </c>
      <c r="E1865" s="9">
        <v>6</v>
      </c>
      <c r="F1865" s="9">
        <v>0</v>
      </c>
      <c r="G1865" s="9">
        <v>10</v>
      </c>
      <c r="H1865" s="9">
        <v>16</v>
      </c>
      <c r="I1865" s="9">
        <v>2.5089871883392334</v>
      </c>
      <c r="J1865" s="9">
        <v>2.5089871883392334</v>
      </c>
      <c r="K1865" s="9">
        <v>0</v>
      </c>
      <c r="L1865" s="9">
        <v>100.35397338867188</v>
      </c>
    </row>
    <row r="1866" spans="1:12" x14ac:dyDescent="0.25">
      <c r="A1866" s="5" t="str">
        <f t="shared" si="29"/>
        <v>1LCABig Creek/Ventura601017</v>
      </c>
      <c r="B1866" s="9">
        <v>1</v>
      </c>
      <c r="C1866" t="s">
        <v>130</v>
      </c>
      <c r="D1866" t="s">
        <v>137</v>
      </c>
      <c r="E1866" s="9">
        <v>6</v>
      </c>
      <c r="F1866" s="9">
        <v>0</v>
      </c>
      <c r="G1866" s="9">
        <v>10</v>
      </c>
      <c r="H1866" s="9">
        <v>17</v>
      </c>
      <c r="I1866" s="9">
        <v>2.880225658416748</v>
      </c>
      <c r="J1866" s="9">
        <v>1.5937827825546265</v>
      </c>
      <c r="K1866" s="9">
        <v>3.5160493105649948E-2</v>
      </c>
      <c r="L1866" s="9">
        <v>100.42578125</v>
      </c>
    </row>
    <row r="1867" spans="1:12" x14ac:dyDescent="0.25">
      <c r="A1867" s="5" t="str">
        <f t="shared" si="29"/>
        <v>1LCABig Creek/Ventura601018</v>
      </c>
      <c r="B1867" s="9">
        <v>1</v>
      </c>
      <c r="C1867" t="s">
        <v>130</v>
      </c>
      <c r="D1867" t="s">
        <v>137</v>
      </c>
      <c r="E1867" s="9">
        <v>6</v>
      </c>
      <c r="F1867" s="9">
        <v>0</v>
      </c>
      <c r="G1867" s="9">
        <v>10</v>
      </c>
      <c r="H1867" s="9">
        <v>18</v>
      </c>
      <c r="I1867" s="9">
        <v>3.2340846061706543</v>
      </c>
      <c r="J1867" s="9">
        <v>2.4219331741333008</v>
      </c>
      <c r="K1867" s="9">
        <v>5.7551231235265732E-2</v>
      </c>
      <c r="L1867" s="9">
        <v>99.866416931152344</v>
      </c>
    </row>
    <row r="1868" spans="1:12" x14ac:dyDescent="0.25">
      <c r="A1868" s="5" t="str">
        <f t="shared" si="29"/>
        <v>1LCABig Creek/Ventura601019</v>
      </c>
      <c r="B1868" s="9">
        <v>1</v>
      </c>
      <c r="C1868" t="s">
        <v>130</v>
      </c>
      <c r="D1868" t="s">
        <v>137</v>
      </c>
      <c r="E1868" s="9">
        <v>6</v>
      </c>
      <c r="F1868" s="9">
        <v>0</v>
      </c>
      <c r="G1868" s="9">
        <v>10</v>
      </c>
      <c r="H1868" s="9">
        <v>19</v>
      </c>
      <c r="I1868" s="9">
        <v>3.3899784088134766</v>
      </c>
      <c r="J1868" s="9">
        <v>2.8862683773040771</v>
      </c>
      <c r="K1868" s="9">
        <v>3.7194471806287766E-2</v>
      </c>
      <c r="L1868" s="9">
        <v>98.727371215820313</v>
      </c>
    </row>
    <row r="1869" spans="1:12" x14ac:dyDescent="0.25">
      <c r="A1869" s="5" t="str">
        <f t="shared" si="29"/>
        <v>1LCABig Creek/Ventura601020</v>
      </c>
      <c r="B1869" s="9">
        <v>1</v>
      </c>
      <c r="C1869" t="s">
        <v>130</v>
      </c>
      <c r="D1869" t="s">
        <v>137</v>
      </c>
      <c r="E1869" s="9">
        <v>6</v>
      </c>
      <c r="F1869" s="9">
        <v>0</v>
      </c>
      <c r="G1869" s="9">
        <v>10</v>
      </c>
      <c r="H1869" s="9">
        <v>20</v>
      </c>
      <c r="I1869" s="9">
        <v>3.2968039512634277</v>
      </c>
      <c r="J1869" s="9">
        <v>2.9162185192108154</v>
      </c>
      <c r="K1869" s="9">
        <v>4.829961434006691E-2</v>
      </c>
      <c r="L1869" s="9">
        <v>96.678642272949219</v>
      </c>
    </row>
    <row r="1870" spans="1:12" x14ac:dyDescent="0.25">
      <c r="A1870" s="5" t="str">
        <f t="shared" si="29"/>
        <v>1LCABig Creek/Ventura601021</v>
      </c>
      <c r="B1870" s="9">
        <v>1</v>
      </c>
      <c r="C1870" t="s">
        <v>130</v>
      </c>
      <c r="D1870" t="s">
        <v>137</v>
      </c>
      <c r="E1870" s="9">
        <v>6</v>
      </c>
      <c r="F1870" s="9">
        <v>0</v>
      </c>
      <c r="G1870" s="9">
        <v>10</v>
      </c>
      <c r="H1870" s="9">
        <v>21</v>
      </c>
      <c r="I1870" s="9">
        <v>3.1514163017272949</v>
      </c>
      <c r="J1870" s="9">
        <v>2.8063337802886963</v>
      </c>
      <c r="K1870" s="9">
        <v>3.3670350909233093E-2</v>
      </c>
      <c r="L1870" s="9">
        <v>93.577186584472656</v>
      </c>
    </row>
    <row r="1871" spans="1:12" x14ac:dyDescent="0.25">
      <c r="A1871" s="5" t="str">
        <f t="shared" si="29"/>
        <v>1LCABig Creek/Ventura601022</v>
      </c>
      <c r="B1871" s="9">
        <v>1</v>
      </c>
      <c r="C1871" t="s">
        <v>130</v>
      </c>
      <c r="D1871" t="s">
        <v>137</v>
      </c>
      <c r="E1871" s="9">
        <v>6</v>
      </c>
      <c r="F1871" s="9">
        <v>0</v>
      </c>
      <c r="G1871" s="9">
        <v>10</v>
      </c>
      <c r="H1871" s="9">
        <v>22</v>
      </c>
      <c r="I1871" s="9">
        <v>2.9475295543670654</v>
      </c>
      <c r="J1871" s="9">
        <v>3.499300479888916</v>
      </c>
      <c r="K1871" s="9">
        <v>4.038073867559433E-2</v>
      </c>
      <c r="L1871" s="9">
        <v>88.904655456542969</v>
      </c>
    </row>
    <row r="1872" spans="1:12" x14ac:dyDescent="0.25">
      <c r="A1872" s="5" t="str">
        <f t="shared" si="29"/>
        <v>1LCABig Creek/Ventura601023</v>
      </c>
      <c r="B1872" s="9">
        <v>1</v>
      </c>
      <c r="C1872" t="s">
        <v>130</v>
      </c>
      <c r="D1872" t="s">
        <v>137</v>
      </c>
      <c r="E1872" s="9">
        <v>6</v>
      </c>
      <c r="F1872" s="9">
        <v>0</v>
      </c>
      <c r="G1872" s="9">
        <v>10</v>
      </c>
      <c r="H1872" s="9">
        <v>23</v>
      </c>
      <c r="I1872" s="9">
        <v>2.5550312995910645</v>
      </c>
      <c r="J1872" s="9">
        <v>2.7747666835784912</v>
      </c>
      <c r="K1872" s="9">
        <v>2.9966907575726509E-2</v>
      </c>
      <c r="L1872" s="9">
        <v>85.284721374511719</v>
      </c>
    </row>
    <row r="1873" spans="1:12" x14ac:dyDescent="0.25">
      <c r="A1873" s="5" t="str">
        <f t="shared" si="29"/>
        <v>1LCABig Creek/Ventura601024</v>
      </c>
      <c r="B1873" s="9">
        <v>1</v>
      </c>
      <c r="C1873" t="s">
        <v>130</v>
      </c>
      <c r="D1873" t="s">
        <v>137</v>
      </c>
      <c r="E1873" s="9">
        <v>6</v>
      </c>
      <c r="F1873" s="9">
        <v>0</v>
      </c>
      <c r="G1873" s="9">
        <v>10</v>
      </c>
      <c r="H1873" s="9">
        <v>24</v>
      </c>
      <c r="I1873" s="9">
        <v>2.1155440807342529</v>
      </c>
      <c r="J1873" s="9">
        <v>2.2481799125671387</v>
      </c>
      <c r="K1873" s="9">
        <v>1.9228486344218254E-2</v>
      </c>
      <c r="L1873" s="9">
        <v>82.159858703613281</v>
      </c>
    </row>
    <row r="1874" spans="1:12" x14ac:dyDescent="0.25">
      <c r="A1874" s="5" t="str">
        <f t="shared" si="29"/>
        <v>1LCABig Creek/Ventura6121</v>
      </c>
      <c r="B1874" s="9">
        <v>1</v>
      </c>
      <c r="C1874" t="s">
        <v>130</v>
      </c>
      <c r="D1874" t="s">
        <v>137</v>
      </c>
      <c r="E1874" s="9">
        <v>6</v>
      </c>
      <c r="F1874" s="9">
        <v>1</v>
      </c>
      <c r="G1874" s="9">
        <v>2</v>
      </c>
      <c r="H1874" s="9">
        <v>1</v>
      </c>
      <c r="I1874" s="9">
        <v>1.3841460943222046</v>
      </c>
      <c r="J1874" s="9">
        <v>1.3841460943222046</v>
      </c>
      <c r="K1874" s="9">
        <v>0</v>
      </c>
      <c r="L1874" s="9">
        <v>73.278648376464844</v>
      </c>
    </row>
    <row r="1875" spans="1:12" x14ac:dyDescent="0.25">
      <c r="A1875" s="5" t="str">
        <f t="shared" si="29"/>
        <v>1LCABig Creek/Ventura6122</v>
      </c>
      <c r="B1875" s="9">
        <v>1</v>
      </c>
      <c r="C1875" t="s">
        <v>130</v>
      </c>
      <c r="D1875" t="s">
        <v>137</v>
      </c>
      <c r="E1875" s="9">
        <v>6</v>
      </c>
      <c r="F1875" s="9">
        <v>1</v>
      </c>
      <c r="G1875" s="9">
        <v>2</v>
      </c>
      <c r="H1875" s="9">
        <v>2</v>
      </c>
      <c r="I1875" s="9">
        <v>1.1598743200302124</v>
      </c>
      <c r="J1875" s="9">
        <v>1.1598743200302124</v>
      </c>
      <c r="K1875" s="9">
        <v>0</v>
      </c>
      <c r="L1875" s="9">
        <v>71.224266052246094</v>
      </c>
    </row>
    <row r="1876" spans="1:12" x14ac:dyDescent="0.25">
      <c r="A1876" s="5" t="str">
        <f t="shared" si="29"/>
        <v>1LCABig Creek/Ventura6123</v>
      </c>
      <c r="B1876" s="9">
        <v>1</v>
      </c>
      <c r="C1876" t="s">
        <v>130</v>
      </c>
      <c r="D1876" t="s">
        <v>137</v>
      </c>
      <c r="E1876" s="9">
        <v>6</v>
      </c>
      <c r="F1876" s="9">
        <v>1</v>
      </c>
      <c r="G1876" s="9">
        <v>2</v>
      </c>
      <c r="H1876" s="9">
        <v>3</v>
      </c>
      <c r="I1876" s="9">
        <v>1.0108171701431274</v>
      </c>
      <c r="J1876" s="9">
        <v>1.0108171701431274</v>
      </c>
      <c r="K1876" s="9">
        <v>0</v>
      </c>
      <c r="L1876" s="9">
        <v>69.643753051757813</v>
      </c>
    </row>
    <row r="1877" spans="1:12" x14ac:dyDescent="0.25">
      <c r="A1877" s="5" t="str">
        <f t="shared" si="29"/>
        <v>1LCABig Creek/Ventura6124</v>
      </c>
      <c r="B1877" s="9">
        <v>1</v>
      </c>
      <c r="C1877" t="s">
        <v>130</v>
      </c>
      <c r="D1877" t="s">
        <v>137</v>
      </c>
      <c r="E1877" s="9">
        <v>6</v>
      </c>
      <c r="F1877" s="9">
        <v>1</v>
      </c>
      <c r="G1877" s="9">
        <v>2</v>
      </c>
      <c r="H1877" s="9">
        <v>4</v>
      </c>
      <c r="I1877" s="9">
        <v>0.91323107481002808</v>
      </c>
      <c r="J1877" s="9">
        <v>0.91323107481002808</v>
      </c>
      <c r="K1877" s="9">
        <v>0</v>
      </c>
      <c r="L1877" s="9">
        <v>67.9141845703125</v>
      </c>
    </row>
    <row r="1878" spans="1:12" x14ac:dyDescent="0.25">
      <c r="A1878" s="5" t="str">
        <f t="shared" si="29"/>
        <v>1LCABig Creek/Ventura6125</v>
      </c>
      <c r="B1878" s="9">
        <v>1</v>
      </c>
      <c r="C1878" t="s">
        <v>130</v>
      </c>
      <c r="D1878" t="s">
        <v>137</v>
      </c>
      <c r="E1878" s="9">
        <v>6</v>
      </c>
      <c r="F1878" s="9">
        <v>1</v>
      </c>
      <c r="G1878" s="9">
        <v>2</v>
      </c>
      <c r="H1878" s="9">
        <v>5</v>
      </c>
      <c r="I1878" s="9">
        <v>0.86184585094451904</v>
      </c>
      <c r="J1878" s="9">
        <v>0.86184585094451904</v>
      </c>
      <c r="K1878" s="9">
        <v>0</v>
      </c>
      <c r="L1878" s="9">
        <v>67.135772705078125</v>
      </c>
    </row>
    <row r="1879" spans="1:12" x14ac:dyDescent="0.25">
      <c r="A1879" s="5" t="str">
        <f t="shared" si="29"/>
        <v>1LCABig Creek/Ventura6126</v>
      </c>
      <c r="B1879" s="9">
        <v>1</v>
      </c>
      <c r="C1879" t="s">
        <v>130</v>
      </c>
      <c r="D1879" t="s">
        <v>137</v>
      </c>
      <c r="E1879" s="9">
        <v>6</v>
      </c>
      <c r="F1879" s="9">
        <v>1</v>
      </c>
      <c r="G1879" s="9">
        <v>2</v>
      </c>
      <c r="H1879" s="9">
        <v>6</v>
      </c>
      <c r="I1879" s="9">
        <v>0.83253437280654907</v>
      </c>
      <c r="J1879" s="9">
        <v>0.83253437280654907</v>
      </c>
      <c r="K1879" s="9">
        <v>0</v>
      </c>
      <c r="L1879" s="9">
        <v>65.792449951171875</v>
      </c>
    </row>
    <row r="1880" spans="1:12" x14ac:dyDescent="0.25">
      <c r="A1880" s="5" t="str">
        <f t="shared" si="29"/>
        <v>1LCABig Creek/Ventura6127</v>
      </c>
      <c r="B1880" s="9">
        <v>1</v>
      </c>
      <c r="C1880" t="s">
        <v>130</v>
      </c>
      <c r="D1880" t="s">
        <v>137</v>
      </c>
      <c r="E1880" s="9">
        <v>6</v>
      </c>
      <c r="F1880" s="9">
        <v>1</v>
      </c>
      <c r="G1880" s="9">
        <v>2</v>
      </c>
      <c r="H1880" s="9">
        <v>7</v>
      </c>
      <c r="I1880" s="9">
        <v>0.81545412540435791</v>
      </c>
      <c r="J1880" s="9">
        <v>0.81545412540435791</v>
      </c>
      <c r="K1880" s="9">
        <v>0</v>
      </c>
      <c r="L1880" s="9">
        <v>64.648063659667969</v>
      </c>
    </row>
    <row r="1881" spans="1:12" x14ac:dyDescent="0.25">
      <c r="A1881" s="5" t="str">
        <f t="shared" si="29"/>
        <v>1LCABig Creek/Ventura6128</v>
      </c>
      <c r="B1881" s="9">
        <v>1</v>
      </c>
      <c r="C1881" t="s">
        <v>130</v>
      </c>
      <c r="D1881" t="s">
        <v>137</v>
      </c>
      <c r="E1881" s="9">
        <v>6</v>
      </c>
      <c r="F1881" s="9">
        <v>1</v>
      </c>
      <c r="G1881" s="9">
        <v>2</v>
      </c>
      <c r="H1881" s="9">
        <v>8</v>
      </c>
      <c r="I1881" s="9">
        <v>0.77366477251052856</v>
      </c>
      <c r="J1881" s="9">
        <v>0.77366477251052856</v>
      </c>
      <c r="K1881" s="9">
        <v>0</v>
      </c>
      <c r="L1881" s="9">
        <v>65.352981567382813</v>
      </c>
    </row>
    <row r="1882" spans="1:12" x14ac:dyDescent="0.25">
      <c r="A1882" s="5" t="str">
        <f t="shared" si="29"/>
        <v>1LCABig Creek/Ventura6129</v>
      </c>
      <c r="B1882" s="9">
        <v>1</v>
      </c>
      <c r="C1882" t="s">
        <v>130</v>
      </c>
      <c r="D1882" t="s">
        <v>137</v>
      </c>
      <c r="E1882" s="9">
        <v>6</v>
      </c>
      <c r="F1882" s="9">
        <v>1</v>
      </c>
      <c r="G1882" s="9">
        <v>2</v>
      </c>
      <c r="H1882" s="9">
        <v>9</v>
      </c>
      <c r="I1882" s="9">
        <v>0.64791399240493774</v>
      </c>
      <c r="J1882" s="9">
        <v>0.64791399240493774</v>
      </c>
      <c r="K1882" s="9">
        <v>0</v>
      </c>
      <c r="L1882" s="9">
        <v>69.341758728027344</v>
      </c>
    </row>
    <row r="1883" spans="1:12" x14ac:dyDescent="0.25">
      <c r="A1883" s="5" t="str">
        <f t="shared" si="29"/>
        <v>1LCABig Creek/Ventura61210</v>
      </c>
      <c r="B1883" s="9">
        <v>1</v>
      </c>
      <c r="C1883" t="s">
        <v>130</v>
      </c>
      <c r="D1883" t="s">
        <v>137</v>
      </c>
      <c r="E1883" s="9">
        <v>6</v>
      </c>
      <c r="F1883" s="9">
        <v>1</v>
      </c>
      <c r="G1883" s="9">
        <v>2</v>
      </c>
      <c r="H1883" s="9">
        <v>10</v>
      </c>
      <c r="I1883" s="9">
        <v>0.5610276460647583</v>
      </c>
      <c r="J1883" s="9">
        <v>0.5610276460647583</v>
      </c>
      <c r="K1883" s="9">
        <v>0</v>
      </c>
      <c r="L1883" s="9">
        <v>74.501663208007813</v>
      </c>
    </row>
    <row r="1884" spans="1:12" x14ac:dyDescent="0.25">
      <c r="A1884" s="5" t="str">
        <f t="shared" si="29"/>
        <v>1LCABig Creek/Ventura61211</v>
      </c>
      <c r="B1884" s="9">
        <v>1</v>
      </c>
      <c r="C1884" t="s">
        <v>130</v>
      </c>
      <c r="D1884" t="s">
        <v>137</v>
      </c>
      <c r="E1884" s="9">
        <v>6</v>
      </c>
      <c r="F1884" s="9">
        <v>1</v>
      </c>
      <c r="G1884" s="9">
        <v>2</v>
      </c>
      <c r="H1884" s="9">
        <v>11</v>
      </c>
      <c r="I1884" s="9">
        <v>0.49186962842941284</v>
      </c>
      <c r="J1884" s="9">
        <v>0.49186962842941284</v>
      </c>
      <c r="K1884" s="9">
        <v>0</v>
      </c>
      <c r="L1884" s="9">
        <v>79.679161071777344</v>
      </c>
    </row>
    <row r="1885" spans="1:12" x14ac:dyDescent="0.25">
      <c r="A1885" s="5" t="str">
        <f t="shared" si="29"/>
        <v>1LCABig Creek/Ventura61212</v>
      </c>
      <c r="B1885" s="9">
        <v>1</v>
      </c>
      <c r="C1885" t="s">
        <v>130</v>
      </c>
      <c r="D1885" t="s">
        <v>137</v>
      </c>
      <c r="E1885" s="9">
        <v>6</v>
      </c>
      <c r="F1885" s="9">
        <v>1</v>
      </c>
      <c r="G1885" s="9">
        <v>2</v>
      </c>
      <c r="H1885" s="9">
        <v>12</v>
      </c>
      <c r="I1885" s="9">
        <v>0.53894400596618652</v>
      </c>
      <c r="J1885" s="9">
        <v>0.53894400596618652</v>
      </c>
      <c r="K1885" s="9">
        <v>0</v>
      </c>
      <c r="L1885" s="9">
        <v>84.080924987792969</v>
      </c>
    </row>
    <row r="1886" spans="1:12" x14ac:dyDescent="0.25">
      <c r="A1886" s="5" t="str">
        <f t="shared" si="29"/>
        <v>1LCABig Creek/Ventura61213</v>
      </c>
      <c r="B1886" s="9">
        <v>1</v>
      </c>
      <c r="C1886" t="s">
        <v>130</v>
      </c>
      <c r="D1886" t="s">
        <v>137</v>
      </c>
      <c r="E1886" s="9">
        <v>6</v>
      </c>
      <c r="F1886" s="9">
        <v>1</v>
      </c>
      <c r="G1886" s="9">
        <v>2</v>
      </c>
      <c r="H1886" s="9">
        <v>13</v>
      </c>
      <c r="I1886" s="9">
        <v>0.72282552719116211</v>
      </c>
      <c r="J1886" s="9">
        <v>0.72282552719116211</v>
      </c>
      <c r="K1886" s="9">
        <v>0</v>
      </c>
      <c r="L1886" s="9">
        <v>86.724174499511719</v>
      </c>
    </row>
    <row r="1887" spans="1:12" x14ac:dyDescent="0.25">
      <c r="A1887" s="5" t="str">
        <f t="shared" si="29"/>
        <v>1LCABig Creek/Ventura61214</v>
      </c>
      <c r="B1887" s="9">
        <v>1</v>
      </c>
      <c r="C1887" t="s">
        <v>130</v>
      </c>
      <c r="D1887" t="s">
        <v>137</v>
      </c>
      <c r="E1887" s="9">
        <v>6</v>
      </c>
      <c r="F1887" s="9">
        <v>1</v>
      </c>
      <c r="G1887" s="9">
        <v>2</v>
      </c>
      <c r="H1887" s="9">
        <v>14</v>
      </c>
      <c r="I1887" s="9">
        <v>0.96559333801269531</v>
      </c>
      <c r="J1887" s="9">
        <v>0.96559333801269531</v>
      </c>
      <c r="K1887" s="9">
        <v>0</v>
      </c>
      <c r="L1887" s="9">
        <v>88.817230224609375</v>
      </c>
    </row>
    <row r="1888" spans="1:12" x14ac:dyDescent="0.25">
      <c r="A1888" s="5" t="str">
        <f t="shared" si="29"/>
        <v>1LCABig Creek/Ventura61215</v>
      </c>
      <c r="B1888" s="9">
        <v>1</v>
      </c>
      <c r="C1888" t="s">
        <v>130</v>
      </c>
      <c r="D1888" t="s">
        <v>137</v>
      </c>
      <c r="E1888" s="9">
        <v>6</v>
      </c>
      <c r="F1888" s="9">
        <v>1</v>
      </c>
      <c r="G1888" s="9">
        <v>2</v>
      </c>
      <c r="H1888" s="9">
        <v>15</v>
      </c>
      <c r="I1888" s="9">
        <v>1.2679789066314697</v>
      </c>
      <c r="J1888" s="9">
        <v>1.2679789066314697</v>
      </c>
      <c r="K1888" s="9">
        <v>0</v>
      </c>
      <c r="L1888" s="9">
        <v>89.886970520019531</v>
      </c>
    </row>
    <row r="1889" spans="1:12" x14ac:dyDescent="0.25">
      <c r="A1889" s="5" t="str">
        <f t="shared" si="29"/>
        <v>1LCABig Creek/Ventura61216</v>
      </c>
      <c r="B1889" s="9">
        <v>1</v>
      </c>
      <c r="C1889" t="s">
        <v>130</v>
      </c>
      <c r="D1889" t="s">
        <v>137</v>
      </c>
      <c r="E1889" s="9">
        <v>6</v>
      </c>
      <c r="F1889" s="9">
        <v>1</v>
      </c>
      <c r="G1889" s="9">
        <v>2</v>
      </c>
      <c r="H1889" s="9">
        <v>16</v>
      </c>
      <c r="I1889" s="9">
        <v>1.634329080581665</v>
      </c>
      <c r="J1889" s="9">
        <v>1.634329080581665</v>
      </c>
      <c r="K1889" s="9">
        <v>0</v>
      </c>
      <c r="L1889" s="9">
        <v>90.628890991210938</v>
      </c>
    </row>
    <row r="1890" spans="1:12" x14ac:dyDescent="0.25">
      <c r="A1890" s="5" t="str">
        <f t="shared" si="29"/>
        <v>1LCABig Creek/Ventura61217</v>
      </c>
      <c r="B1890" s="9">
        <v>1</v>
      </c>
      <c r="C1890" t="s">
        <v>130</v>
      </c>
      <c r="D1890" t="s">
        <v>137</v>
      </c>
      <c r="E1890" s="9">
        <v>6</v>
      </c>
      <c r="F1890" s="9">
        <v>1</v>
      </c>
      <c r="G1890" s="9">
        <v>2</v>
      </c>
      <c r="H1890" s="9">
        <v>17</v>
      </c>
      <c r="I1890" s="9">
        <v>1.9922112226486206</v>
      </c>
      <c r="J1890" s="9">
        <v>0.90292763710021973</v>
      </c>
      <c r="K1890" s="9">
        <v>2.7196135371923447E-2</v>
      </c>
      <c r="L1890" s="9">
        <v>90.903656005859375</v>
      </c>
    </row>
    <row r="1891" spans="1:12" x14ac:dyDescent="0.25">
      <c r="A1891" s="5" t="str">
        <f t="shared" si="29"/>
        <v>1LCABig Creek/Ventura61218</v>
      </c>
      <c r="B1891" s="9">
        <v>1</v>
      </c>
      <c r="C1891" t="s">
        <v>130</v>
      </c>
      <c r="D1891" t="s">
        <v>137</v>
      </c>
      <c r="E1891" s="9">
        <v>6</v>
      </c>
      <c r="F1891" s="9">
        <v>1</v>
      </c>
      <c r="G1891" s="9">
        <v>2</v>
      </c>
      <c r="H1891" s="9">
        <v>18</v>
      </c>
      <c r="I1891" s="9">
        <v>2.3495135307312012</v>
      </c>
      <c r="J1891" s="9">
        <v>1.7437644004821777</v>
      </c>
      <c r="K1891" s="9">
        <v>4.7987572848796844E-2</v>
      </c>
      <c r="L1891" s="9">
        <v>90.832389831542969</v>
      </c>
    </row>
    <row r="1892" spans="1:12" x14ac:dyDescent="0.25">
      <c r="A1892" s="5" t="str">
        <f t="shared" si="29"/>
        <v>1LCABig Creek/Ventura61219</v>
      </c>
      <c r="B1892" s="9">
        <v>1</v>
      </c>
      <c r="C1892" t="s">
        <v>130</v>
      </c>
      <c r="D1892" t="s">
        <v>137</v>
      </c>
      <c r="E1892" s="9">
        <v>6</v>
      </c>
      <c r="F1892" s="9">
        <v>1</v>
      </c>
      <c r="G1892" s="9">
        <v>2</v>
      </c>
      <c r="H1892" s="9">
        <v>19</v>
      </c>
      <c r="I1892" s="9">
        <v>2.5336558818817139</v>
      </c>
      <c r="J1892" s="9">
        <v>2.1697018146514893</v>
      </c>
      <c r="K1892" s="9">
        <v>3.9933856576681137E-2</v>
      </c>
      <c r="L1892" s="9">
        <v>90.343070983886719</v>
      </c>
    </row>
    <row r="1893" spans="1:12" x14ac:dyDescent="0.25">
      <c r="A1893" s="5" t="str">
        <f t="shared" si="29"/>
        <v>1LCABig Creek/Ventura61220</v>
      </c>
      <c r="B1893" s="9">
        <v>1</v>
      </c>
      <c r="C1893" t="s">
        <v>130</v>
      </c>
      <c r="D1893" t="s">
        <v>137</v>
      </c>
      <c r="E1893" s="9">
        <v>6</v>
      </c>
      <c r="F1893" s="9">
        <v>1</v>
      </c>
      <c r="G1893" s="9">
        <v>2</v>
      </c>
      <c r="H1893" s="9">
        <v>20</v>
      </c>
      <c r="I1893" s="9">
        <v>2.5115306377410889</v>
      </c>
      <c r="J1893" s="9">
        <v>2.2249298095703125</v>
      </c>
      <c r="K1893" s="9">
        <v>2.2510211914777756E-2</v>
      </c>
      <c r="L1893" s="9">
        <v>88.468376159667969</v>
      </c>
    </row>
    <row r="1894" spans="1:12" x14ac:dyDescent="0.25">
      <c r="A1894" s="5" t="str">
        <f t="shared" si="29"/>
        <v>1LCABig Creek/Ventura61221</v>
      </c>
      <c r="B1894" s="9">
        <v>1</v>
      </c>
      <c r="C1894" t="s">
        <v>130</v>
      </c>
      <c r="D1894" t="s">
        <v>137</v>
      </c>
      <c r="E1894" s="9">
        <v>6</v>
      </c>
      <c r="F1894" s="9">
        <v>1</v>
      </c>
      <c r="G1894" s="9">
        <v>2</v>
      </c>
      <c r="H1894" s="9">
        <v>21</v>
      </c>
      <c r="I1894" s="9">
        <v>2.4154825210571289</v>
      </c>
      <c r="J1894" s="9">
        <v>2.1767387390136719</v>
      </c>
      <c r="K1894" s="9">
        <v>3.5242442041635513E-2</v>
      </c>
      <c r="L1894" s="9">
        <v>84.287681579589844</v>
      </c>
    </row>
    <row r="1895" spans="1:12" x14ac:dyDescent="0.25">
      <c r="A1895" s="5" t="str">
        <f t="shared" si="29"/>
        <v>1LCABig Creek/Ventura61222</v>
      </c>
      <c r="B1895" s="9">
        <v>1</v>
      </c>
      <c r="C1895" t="s">
        <v>130</v>
      </c>
      <c r="D1895" t="s">
        <v>137</v>
      </c>
      <c r="E1895" s="9">
        <v>6</v>
      </c>
      <c r="F1895" s="9">
        <v>1</v>
      </c>
      <c r="G1895" s="9">
        <v>2</v>
      </c>
      <c r="H1895" s="9">
        <v>22</v>
      </c>
      <c r="I1895" s="9">
        <v>2.2260582447052002</v>
      </c>
      <c r="J1895" s="9">
        <v>2.7451331615447998</v>
      </c>
      <c r="K1895" s="9">
        <v>6.910291314125061E-2</v>
      </c>
      <c r="L1895" s="9">
        <v>78.879989624023438</v>
      </c>
    </row>
    <row r="1896" spans="1:12" x14ac:dyDescent="0.25">
      <c r="A1896" s="5" t="str">
        <f t="shared" si="29"/>
        <v>1LCABig Creek/Ventura61223</v>
      </c>
      <c r="B1896" s="9">
        <v>1</v>
      </c>
      <c r="C1896" t="s">
        <v>130</v>
      </c>
      <c r="D1896" t="s">
        <v>137</v>
      </c>
      <c r="E1896" s="9">
        <v>6</v>
      </c>
      <c r="F1896" s="9">
        <v>1</v>
      </c>
      <c r="G1896" s="9">
        <v>2</v>
      </c>
      <c r="H1896" s="9">
        <v>23</v>
      </c>
      <c r="I1896" s="9">
        <v>1.9306858777999878</v>
      </c>
      <c r="J1896" s="9">
        <v>2.0834414958953857</v>
      </c>
      <c r="K1896" s="9">
        <v>5.7639390230178833E-2</v>
      </c>
      <c r="L1896" s="9">
        <v>75.054176330566406</v>
      </c>
    </row>
    <row r="1897" spans="1:12" x14ac:dyDescent="0.25">
      <c r="A1897" s="5" t="str">
        <f t="shared" si="29"/>
        <v>1LCABig Creek/Ventura61224</v>
      </c>
      <c r="B1897" s="9">
        <v>1</v>
      </c>
      <c r="C1897" t="s">
        <v>130</v>
      </c>
      <c r="D1897" t="s">
        <v>137</v>
      </c>
      <c r="E1897" s="9">
        <v>6</v>
      </c>
      <c r="F1897" s="9">
        <v>1</v>
      </c>
      <c r="G1897" s="9">
        <v>2</v>
      </c>
      <c r="H1897" s="9">
        <v>24</v>
      </c>
      <c r="I1897" s="9">
        <v>1.6071680784225464</v>
      </c>
      <c r="J1897" s="9">
        <v>1.6574625968933105</v>
      </c>
      <c r="K1897" s="9">
        <v>3.6740429699420929E-2</v>
      </c>
      <c r="L1897" s="9">
        <v>72.737083435058594</v>
      </c>
    </row>
    <row r="1898" spans="1:12" x14ac:dyDescent="0.25">
      <c r="A1898" s="5" t="str">
        <f t="shared" si="29"/>
        <v>1LCABig Creek/Ventura61101</v>
      </c>
      <c r="B1898" s="9">
        <v>1</v>
      </c>
      <c r="C1898" t="s">
        <v>130</v>
      </c>
      <c r="D1898" t="s">
        <v>137</v>
      </c>
      <c r="E1898" s="9">
        <v>6</v>
      </c>
      <c r="F1898" s="9">
        <v>1</v>
      </c>
      <c r="G1898" s="9">
        <v>10</v>
      </c>
      <c r="H1898" s="9">
        <v>1</v>
      </c>
      <c r="I1898" s="9">
        <v>1.6899278163909912</v>
      </c>
      <c r="J1898" s="9">
        <v>1.6899278163909912</v>
      </c>
      <c r="K1898" s="9">
        <v>0</v>
      </c>
      <c r="L1898" s="9">
        <v>78.845993041992188</v>
      </c>
    </row>
    <row r="1899" spans="1:12" x14ac:dyDescent="0.25">
      <c r="A1899" s="5" t="str">
        <f t="shared" si="29"/>
        <v>1LCABig Creek/Ventura61102</v>
      </c>
      <c r="B1899" s="9">
        <v>1</v>
      </c>
      <c r="C1899" t="s">
        <v>130</v>
      </c>
      <c r="D1899" t="s">
        <v>137</v>
      </c>
      <c r="E1899" s="9">
        <v>6</v>
      </c>
      <c r="F1899" s="9">
        <v>1</v>
      </c>
      <c r="G1899" s="9">
        <v>10</v>
      </c>
      <c r="H1899" s="9">
        <v>2</v>
      </c>
      <c r="I1899" s="9">
        <v>1.4745668172836304</v>
      </c>
      <c r="J1899" s="9">
        <v>1.4745668172836304</v>
      </c>
      <c r="K1899" s="9">
        <v>0</v>
      </c>
      <c r="L1899" s="9">
        <v>77.555267333984375</v>
      </c>
    </row>
    <row r="1900" spans="1:12" x14ac:dyDescent="0.25">
      <c r="A1900" s="5" t="str">
        <f t="shared" si="29"/>
        <v>1LCABig Creek/Ventura61103</v>
      </c>
      <c r="B1900" s="9">
        <v>1</v>
      </c>
      <c r="C1900" t="s">
        <v>130</v>
      </c>
      <c r="D1900" t="s">
        <v>137</v>
      </c>
      <c r="E1900" s="9">
        <v>6</v>
      </c>
      <c r="F1900" s="9">
        <v>1</v>
      </c>
      <c r="G1900" s="9">
        <v>10</v>
      </c>
      <c r="H1900" s="9">
        <v>3</v>
      </c>
      <c r="I1900" s="9">
        <v>1.2680749893188477</v>
      </c>
      <c r="J1900" s="9">
        <v>1.2680749893188477</v>
      </c>
      <c r="K1900" s="9">
        <v>0</v>
      </c>
      <c r="L1900" s="9">
        <v>75.508125305175781</v>
      </c>
    </row>
    <row r="1901" spans="1:12" x14ac:dyDescent="0.25">
      <c r="A1901" s="5" t="str">
        <f t="shared" si="29"/>
        <v>1LCABig Creek/Ventura61104</v>
      </c>
      <c r="B1901" s="9">
        <v>1</v>
      </c>
      <c r="C1901" t="s">
        <v>130</v>
      </c>
      <c r="D1901" t="s">
        <v>137</v>
      </c>
      <c r="E1901" s="9">
        <v>6</v>
      </c>
      <c r="F1901" s="9">
        <v>1</v>
      </c>
      <c r="G1901" s="9">
        <v>10</v>
      </c>
      <c r="H1901" s="9">
        <v>4</v>
      </c>
      <c r="I1901" s="9">
        <v>1.1431425809860229</v>
      </c>
      <c r="J1901" s="9">
        <v>1.1431425809860229</v>
      </c>
      <c r="K1901" s="9">
        <v>0</v>
      </c>
      <c r="L1901" s="9">
        <v>74.286895751953125</v>
      </c>
    </row>
    <row r="1902" spans="1:12" x14ac:dyDescent="0.25">
      <c r="A1902" s="5" t="str">
        <f t="shared" si="29"/>
        <v>1LCABig Creek/Ventura61105</v>
      </c>
      <c r="B1902" s="9">
        <v>1</v>
      </c>
      <c r="C1902" t="s">
        <v>130</v>
      </c>
      <c r="D1902" t="s">
        <v>137</v>
      </c>
      <c r="E1902" s="9">
        <v>6</v>
      </c>
      <c r="F1902" s="9">
        <v>1</v>
      </c>
      <c r="G1902" s="9">
        <v>10</v>
      </c>
      <c r="H1902" s="9">
        <v>5</v>
      </c>
      <c r="I1902" s="9">
        <v>1.0382833480834961</v>
      </c>
      <c r="J1902" s="9">
        <v>1.0382833480834961</v>
      </c>
      <c r="K1902" s="9">
        <v>0</v>
      </c>
      <c r="L1902" s="9">
        <v>72.503471374511719</v>
      </c>
    </row>
    <row r="1903" spans="1:12" x14ac:dyDescent="0.25">
      <c r="A1903" s="5" t="str">
        <f t="shared" si="29"/>
        <v>1LCABig Creek/Ventura61106</v>
      </c>
      <c r="B1903" s="9">
        <v>1</v>
      </c>
      <c r="C1903" t="s">
        <v>130</v>
      </c>
      <c r="D1903" t="s">
        <v>137</v>
      </c>
      <c r="E1903" s="9">
        <v>6</v>
      </c>
      <c r="F1903" s="9">
        <v>1</v>
      </c>
      <c r="G1903" s="9">
        <v>10</v>
      </c>
      <c r="H1903" s="9">
        <v>6</v>
      </c>
      <c r="I1903" s="9">
        <v>0.99254512786865234</v>
      </c>
      <c r="J1903" s="9">
        <v>0.99254512786865234</v>
      </c>
      <c r="K1903" s="9">
        <v>0</v>
      </c>
      <c r="L1903" s="9">
        <v>71.032173156738281</v>
      </c>
    </row>
    <row r="1904" spans="1:12" x14ac:dyDescent="0.25">
      <c r="A1904" s="5" t="str">
        <f t="shared" si="29"/>
        <v>1LCABig Creek/Ventura61107</v>
      </c>
      <c r="B1904" s="9">
        <v>1</v>
      </c>
      <c r="C1904" t="s">
        <v>130</v>
      </c>
      <c r="D1904" t="s">
        <v>137</v>
      </c>
      <c r="E1904" s="9">
        <v>6</v>
      </c>
      <c r="F1904" s="9">
        <v>1</v>
      </c>
      <c r="G1904" s="9">
        <v>10</v>
      </c>
      <c r="H1904" s="9">
        <v>7</v>
      </c>
      <c r="I1904" s="9">
        <v>0.94142091274261475</v>
      </c>
      <c r="J1904" s="9">
        <v>0.94142091274261475</v>
      </c>
      <c r="K1904" s="9">
        <v>0</v>
      </c>
      <c r="L1904" s="9">
        <v>69.807167053222656</v>
      </c>
    </row>
    <row r="1905" spans="1:12" x14ac:dyDescent="0.25">
      <c r="A1905" s="5" t="str">
        <f t="shared" si="29"/>
        <v>1LCABig Creek/Ventura61108</v>
      </c>
      <c r="B1905" s="9">
        <v>1</v>
      </c>
      <c r="C1905" t="s">
        <v>130</v>
      </c>
      <c r="D1905" t="s">
        <v>137</v>
      </c>
      <c r="E1905" s="9">
        <v>6</v>
      </c>
      <c r="F1905" s="9">
        <v>1</v>
      </c>
      <c r="G1905" s="9">
        <v>10</v>
      </c>
      <c r="H1905" s="9">
        <v>8</v>
      </c>
      <c r="I1905" s="9">
        <v>0.91420954465866089</v>
      </c>
      <c r="J1905" s="9">
        <v>0.91420954465866089</v>
      </c>
      <c r="K1905" s="9">
        <v>0</v>
      </c>
      <c r="L1905" s="9">
        <v>70.754730224609375</v>
      </c>
    </row>
    <row r="1906" spans="1:12" x14ac:dyDescent="0.25">
      <c r="A1906" s="5" t="str">
        <f t="shared" si="29"/>
        <v>1LCABig Creek/Ventura61109</v>
      </c>
      <c r="B1906" s="9">
        <v>1</v>
      </c>
      <c r="C1906" t="s">
        <v>130</v>
      </c>
      <c r="D1906" t="s">
        <v>137</v>
      </c>
      <c r="E1906" s="9">
        <v>6</v>
      </c>
      <c r="F1906" s="9">
        <v>1</v>
      </c>
      <c r="G1906" s="9">
        <v>10</v>
      </c>
      <c r="H1906" s="9">
        <v>9</v>
      </c>
      <c r="I1906" s="9">
        <v>0.86604130268096924</v>
      </c>
      <c r="J1906" s="9">
        <v>0.86604130268096924</v>
      </c>
      <c r="K1906" s="9">
        <v>0</v>
      </c>
      <c r="L1906" s="9">
        <v>76.006416320800781</v>
      </c>
    </row>
    <row r="1907" spans="1:12" x14ac:dyDescent="0.25">
      <c r="A1907" s="5" t="str">
        <f t="shared" si="29"/>
        <v>1LCABig Creek/Ventura611010</v>
      </c>
      <c r="B1907" s="9">
        <v>1</v>
      </c>
      <c r="C1907" t="s">
        <v>130</v>
      </c>
      <c r="D1907" t="s">
        <v>137</v>
      </c>
      <c r="E1907" s="9">
        <v>6</v>
      </c>
      <c r="F1907" s="9">
        <v>1</v>
      </c>
      <c r="G1907" s="9">
        <v>10</v>
      </c>
      <c r="H1907" s="9">
        <v>10</v>
      </c>
      <c r="I1907" s="9">
        <v>0.81270754337310791</v>
      </c>
      <c r="J1907" s="9">
        <v>0.81270754337310791</v>
      </c>
      <c r="K1907" s="9">
        <v>0</v>
      </c>
      <c r="L1907" s="9">
        <v>81.475082397460938</v>
      </c>
    </row>
    <row r="1908" spans="1:12" x14ac:dyDescent="0.25">
      <c r="A1908" s="5" t="str">
        <f t="shared" si="29"/>
        <v>1LCABig Creek/Ventura611011</v>
      </c>
      <c r="B1908" s="9">
        <v>1</v>
      </c>
      <c r="C1908" t="s">
        <v>130</v>
      </c>
      <c r="D1908" t="s">
        <v>137</v>
      </c>
      <c r="E1908" s="9">
        <v>6</v>
      </c>
      <c r="F1908" s="9">
        <v>1</v>
      </c>
      <c r="G1908" s="9">
        <v>10</v>
      </c>
      <c r="H1908" s="9">
        <v>11</v>
      </c>
      <c r="I1908" s="9">
        <v>0.84308063983917236</v>
      </c>
      <c r="J1908" s="9">
        <v>0.84308063983917236</v>
      </c>
      <c r="K1908" s="9">
        <v>0</v>
      </c>
      <c r="L1908" s="9">
        <v>86.387939453125</v>
      </c>
    </row>
    <row r="1909" spans="1:12" x14ac:dyDescent="0.25">
      <c r="A1909" s="5" t="str">
        <f t="shared" si="29"/>
        <v>1LCABig Creek/Ventura611012</v>
      </c>
      <c r="B1909" s="9">
        <v>1</v>
      </c>
      <c r="C1909" t="s">
        <v>130</v>
      </c>
      <c r="D1909" t="s">
        <v>137</v>
      </c>
      <c r="E1909" s="9">
        <v>6</v>
      </c>
      <c r="F1909" s="9">
        <v>1</v>
      </c>
      <c r="G1909" s="9">
        <v>10</v>
      </c>
      <c r="H1909" s="9">
        <v>12</v>
      </c>
      <c r="I1909" s="9">
        <v>1.0190800428390503</v>
      </c>
      <c r="J1909" s="9">
        <v>1.0190800428390503</v>
      </c>
      <c r="K1909" s="9">
        <v>0</v>
      </c>
      <c r="L1909" s="9">
        <v>90.853439331054688</v>
      </c>
    </row>
    <row r="1910" spans="1:12" x14ac:dyDescent="0.25">
      <c r="A1910" s="5" t="str">
        <f t="shared" si="29"/>
        <v>1LCABig Creek/Ventura611013</v>
      </c>
      <c r="B1910" s="9">
        <v>1</v>
      </c>
      <c r="C1910" t="s">
        <v>130</v>
      </c>
      <c r="D1910" t="s">
        <v>137</v>
      </c>
      <c r="E1910" s="9">
        <v>6</v>
      </c>
      <c r="F1910" s="9">
        <v>1</v>
      </c>
      <c r="G1910" s="9">
        <v>10</v>
      </c>
      <c r="H1910" s="9">
        <v>13</v>
      </c>
      <c r="I1910" s="9">
        <v>1.3206987380981445</v>
      </c>
      <c r="J1910" s="9">
        <v>1.3206987380981445</v>
      </c>
      <c r="K1910" s="9">
        <v>0</v>
      </c>
      <c r="L1910" s="9">
        <v>94.4112548828125</v>
      </c>
    </row>
    <row r="1911" spans="1:12" x14ac:dyDescent="0.25">
      <c r="A1911" s="5" t="str">
        <f t="shared" si="29"/>
        <v>1LCABig Creek/Ventura611014</v>
      </c>
      <c r="B1911" s="9">
        <v>1</v>
      </c>
      <c r="C1911" t="s">
        <v>130</v>
      </c>
      <c r="D1911" t="s">
        <v>137</v>
      </c>
      <c r="E1911" s="9">
        <v>6</v>
      </c>
      <c r="F1911" s="9">
        <v>1</v>
      </c>
      <c r="G1911" s="9">
        <v>10</v>
      </c>
      <c r="H1911" s="9">
        <v>14</v>
      </c>
      <c r="I1911" s="9">
        <v>1.6748049259185791</v>
      </c>
      <c r="J1911" s="9">
        <v>1.6748049259185791</v>
      </c>
      <c r="K1911" s="9">
        <v>0</v>
      </c>
      <c r="L1911" s="9">
        <v>96.821159362792969</v>
      </c>
    </row>
    <row r="1912" spans="1:12" x14ac:dyDescent="0.25">
      <c r="A1912" s="5" t="str">
        <f t="shared" si="29"/>
        <v>1LCABig Creek/Ventura611015</v>
      </c>
      <c r="B1912" s="9">
        <v>1</v>
      </c>
      <c r="C1912" t="s">
        <v>130</v>
      </c>
      <c r="D1912" t="s">
        <v>137</v>
      </c>
      <c r="E1912" s="9">
        <v>6</v>
      </c>
      <c r="F1912" s="9">
        <v>1</v>
      </c>
      <c r="G1912" s="9">
        <v>10</v>
      </c>
      <c r="H1912" s="9">
        <v>15</v>
      </c>
      <c r="I1912" s="9">
        <v>2.0707392692565918</v>
      </c>
      <c r="J1912" s="9">
        <v>2.0707392692565918</v>
      </c>
      <c r="K1912" s="9">
        <v>0</v>
      </c>
      <c r="L1912" s="9">
        <v>98.322914123535156</v>
      </c>
    </row>
    <row r="1913" spans="1:12" x14ac:dyDescent="0.25">
      <c r="A1913" s="5" t="str">
        <f t="shared" si="29"/>
        <v>1LCABig Creek/Ventura611016</v>
      </c>
      <c r="B1913" s="9">
        <v>1</v>
      </c>
      <c r="C1913" t="s">
        <v>130</v>
      </c>
      <c r="D1913" t="s">
        <v>137</v>
      </c>
      <c r="E1913" s="9">
        <v>6</v>
      </c>
      <c r="F1913" s="9">
        <v>1</v>
      </c>
      <c r="G1913" s="9">
        <v>10</v>
      </c>
      <c r="H1913" s="9">
        <v>16</v>
      </c>
      <c r="I1913" s="9">
        <v>2.5056660175323486</v>
      </c>
      <c r="J1913" s="9">
        <v>2.5056660175323486</v>
      </c>
      <c r="K1913" s="9">
        <v>0</v>
      </c>
      <c r="L1913" s="9">
        <v>99.53387451171875</v>
      </c>
    </row>
    <row r="1914" spans="1:12" x14ac:dyDescent="0.25">
      <c r="A1914" s="5" t="str">
        <f t="shared" si="29"/>
        <v>1LCABig Creek/Ventura611017</v>
      </c>
      <c r="B1914" s="9">
        <v>1</v>
      </c>
      <c r="C1914" t="s">
        <v>130</v>
      </c>
      <c r="D1914" t="s">
        <v>137</v>
      </c>
      <c r="E1914" s="9">
        <v>6</v>
      </c>
      <c r="F1914" s="9">
        <v>1</v>
      </c>
      <c r="G1914" s="9">
        <v>10</v>
      </c>
      <c r="H1914" s="9">
        <v>17</v>
      </c>
      <c r="I1914" s="9">
        <v>2.8808994293212891</v>
      </c>
      <c r="J1914" s="9">
        <v>1.6037410497665405</v>
      </c>
      <c r="K1914" s="9">
        <v>3.3379420638084412E-2</v>
      </c>
      <c r="L1914" s="9">
        <v>99.977371215820313</v>
      </c>
    </row>
    <row r="1915" spans="1:12" x14ac:dyDescent="0.25">
      <c r="A1915" s="5" t="str">
        <f t="shared" si="29"/>
        <v>1LCABig Creek/Ventura611018</v>
      </c>
      <c r="B1915" s="9">
        <v>1</v>
      </c>
      <c r="C1915" t="s">
        <v>130</v>
      </c>
      <c r="D1915" t="s">
        <v>137</v>
      </c>
      <c r="E1915" s="9">
        <v>6</v>
      </c>
      <c r="F1915" s="9">
        <v>1</v>
      </c>
      <c r="G1915" s="9">
        <v>10</v>
      </c>
      <c r="H1915" s="9">
        <v>18</v>
      </c>
      <c r="I1915" s="9">
        <v>3.2393286228179932</v>
      </c>
      <c r="J1915" s="9">
        <v>2.4293539524078369</v>
      </c>
      <c r="K1915" s="9">
        <v>5.7021923363208771E-2</v>
      </c>
      <c r="L1915" s="9">
        <v>99.771141052246094</v>
      </c>
    </row>
    <row r="1916" spans="1:12" x14ac:dyDescent="0.25">
      <c r="A1916" s="5" t="str">
        <f t="shared" si="29"/>
        <v>1LCABig Creek/Ventura611019</v>
      </c>
      <c r="B1916" s="9">
        <v>1</v>
      </c>
      <c r="C1916" t="s">
        <v>130</v>
      </c>
      <c r="D1916" t="s">
        <v>137</v>
      </c>
      <c r="E1916" s="9">
        <v>6</v>
      </c>
      <c r="F1916" s="9">
        <v>1</v>
      </c>
      <c r="G1916" s="9">
        <v>10</v>
      </c>
      <c r="H1916" s="9">
        <v>19</v>
      </c>
      <c r="I1916" s="9">
        <v>3.3946735858917236</v>
      </c>
      <c r="J1916" s="9">
        <v>2.8956623077392578</v>
      </c>
      <c r="K1916" s="9">
        <v>3.6251913756132126E-2</v>
      </c>
      <c r="L1916" s="9">
        <v>98.445487976074219</v>
      </c>
    </row>
    <row r="1917" spans="1:12" x14ac:dyDescent="0.25">
      <c r="A1917" s="5" t="str">
        <f t="shared" si="29"/>
        <v>1LCABig Creek/Ventura611020</v>
      </c>
      <c r="B1917" s="9">
        <v>1</v>
      </c>
      <c r="C1917" t="s">
        <v>130</v>
      </c>
      <c r="D1917" t="s">
        <v>137</v>
      </c>
      <c r="E1917" s="9">
        <v>6</v>
      </c>
      <c r="F1917" s="9">
        <v>1</v>
      </c>
      <c r="G1917" s="9">
        <v>10</v>
      </c>
      <c r="H1917" s="9">
        <v>20</v>
      </c>
      <c r="I1917" s="9">
        <v>3.3001470565795898</v>
      </c>
      <c r="J1917" s="9">
        <v>2.9201145172119141</v>
      </c>
      <c r="K1917" s="9">
        <v>4.8056598752737045E-2</v>
      </c>
      <c r="L1917" s="9">
        <v>96.630340576171875</v>
      </c>
    </row>
    <row r="1918" spans="1:12" x14ac:dyDescent="0.25">
      <c r="A1918" s="5" t="str">
        <f t="shared" si="29"/>
        <v>1LCABig Creek/Ventura611021</v>
      </c>
      <c r="B1918" s="9">
        <v>1</v>
      </c>
      <c r="C1918" t="s">
        <v>130</v>
      </c>
      <c r="D1918" t="s">
        <v>137</v>
      </c>
      <c r="E1918" s="9">
        <v>6</v>
      </c>
      <c r="F1918" s="9">
        <v>1</v>
      </c>
      <c r="G1918" s="9">
        <v>10</v>
      </c>
      <c r="H1918" s="9">
        <v>21</v>
      </c>
      <c r="I1918" s="9">
        <v>3.1513290405273438</v>
      </c>
      <c r="J1918" s="9">
        <v>2.8083570003509521</v>
      </c>
      <c r="K1918" s="9">
        <v>3.2891977578401566E-2</v>
      </c>
      <c r="L1918" s="9">
        <v>93.392822265625</v>
      </c>
    </row>
    <row r="1919" spans="1:12" x14ac:dyDescent="0.25">
      <c r="A1919" s="5" t="str">
        <f t="shared" si="29"/>
        <v>1LCABig Creek/Ventura611022</v>
      </c>
      <c r="B1919" s="9">
        <v>1</v>
      </c>
      <c r="C1919" t="s">
        <v>130</v>
      </c>
      <c r="D1919" t="s">
        <v>137</v>
      </c>
      <c r="E1919" s="9">
        <v>6</v>
      </c>
      <c r="F1919" s="9">
        <v>1</v>
      </c>
      <c r="G1919" s="9">
        <v>10</v>
      </c>
      <c r="H1919" s="9">
        <v>22</v>
      </c>
      <c r="I1919" s="9">
        <v>2.9445602893829346</v>
      </c>
      <c r="J1919" s="9">
        <v>3.4956018924713135</v>
      </c>
      <c r="K1919" s="9">
        <v>3.8682341575622559E-2</v>
      </c>
      <c r="L1919" s="9">
        <v>88.681007385253906</v>
      </c>
    </row>
    <row r="1920" spans="1:12" x14ac:dyDescent="0.25">
      <c r="A1920" s="5" t="str">
        <f t="shared" si="29"/>
        <v>1LCABig Creek/Ventura611023</v>
      </c>
      <c r="B1920" s="9">
        <v>1</v>
      </c>
      <c r="C1920" t="s">
        <v>130</v>
      </c>
      <c r="D1920" t="s">
        <v>137</v>
      </c>
      <c r="E1920" s="9">
        <v>6</v>
      </c>
      <c r="F1920" s="9">
        <v>1</v>
      </c>
      <c r="G1920" s="9">
        <v>10</v>
      </c>
      <c r="H1920" s="9">
        <v>23</v>
      </c>
      <c r="I1920" s="9">
        <v>2.5380814075469971</v>
      </c>
      <c r="J1920" s="9">
        <v>2.7511062622070313</v>
      </c>
      <c r="K1920" s="9">
        <v>2.535385824739933E-2</v>
      </c>
      <c r="L1920" s="9">
        <v>84.259742736816406</v>
      </c>
    </row>
    <row r="1921" spans="1:12" x14ac:dyDescent="0.25">
      <c r="A1921" s="5" t="str">
        <f t="shared" si="29"/>
        <v>1LCABig Creek/Ventura611024</v>
      </c>
      <c r="B1921" s="9">
        <v>1</v>
      </c>
      <c r="C1921" t="s">
        <v>130</v>
      </c>
      <c r="D1921" t="s">
        <v>137</v>
      </c>
      <c r="E1921" s="9">
        <v>6</v>
      </c>
      <c r="F1921" s="9">
        <v>1</v>
      </c>
      <c r="G1921" s="9">
        <v>10</v>
      </c>
      <c r="H1921" s="9">
        <v>24</v>
      </c>
      <c r="I1921" s="9">
        <v>2.0901885032653809</v>
      </c>
      <c r="J1921" s="9">
        <v>2.2070975303649902</v>
      </c>
      <c r="K1921" s="9">
        <v>1.5454243868589401E-2</v>
      </c>
      <c r="L1921" s="9">
        <v>80.360145568847656</v>
      </c>
    </row>
    <row r="1922" spans="1:12" x14ac:dyDescent="0.25">
      <c r="A1922" s="5" t="str">
        <f t="shared" si="29"/>
        <v>1LCABig Creek/Ventura7021</v>
      </c>
      <c r="B1922" s="9">
        <v>1</v>
      </c>
      <c r="C1922" t="s">
        <v>130</v>
      </c>
      <c r="D1922" s="3" t="s">
        <v>137</v>
      </c>
      <c r="E1922" s="9">
        <v>7</v>
      </c>
      <c r="F1922" s="9">
        <v>0</v>
      </c>
      <c r="G1922" s="9">
        <v>2</v>
      </c>
      <c r="H1922" s="9">
        <v>1</v>
      </c>
      <c r="I1922" s="9">
        <v>1.5591529607772827</v>
      </c>
      <c r="J1922" s="9">
        <v>1.5591529607772827</v>
      </c>
      <c r="K1922" s="9">
        <v>0</v>
      </c>
      <c r="L1922" s="9">
        <v>76.676567077636719</v>
      </c>
    </row>
    <row r="1923" spans="1:12" x14ac:dyDescent="0.25">
      <c r="A1923" s="5" t="str">
        <f t="shared" ref="A1923:A1986" si="30">B1923&amp;C1923&amp;D1923&amp;E1923&amp;F1923&amp;G1923&amp;H1923</f>
        <v>1LCABig Creek/Ventura7022</v>
      </c>
      <c r="B1923" s="9">
        <v>1</v>
      </c>
      <c r="C1923" t="s">
        <v>130</v>
      </c>
      <c r="D1923" s="3" t="s">
        <v>137</v>
      </c>
      <c r="E1923" s="9">
        <v>7</v>
      </c>
      <c r="F1923" s="9">
        <v>0</v>
      </c>
      <c r="G1923" s="9">
        <v>2</v>
      </c>
      <c r="H1923" s="9">
        <v>2</v>
      </c>
      <c r="I1923" s="9">
        <v>1.3376387357711792</v>
      </c>
      <c r="J1923" s="9">
        <v>1.3376387357711792</v>
      </c>
      <c r="K1923" s="9">
        <v>0</v>
      </c>
      <c r="L1923" s="9">
        <v>75.064849853515625</v>
      </c>
    </row>
    <row r="1924" spans="1:12" x14ac:dyDescent="0.25">
      <c r="A1924" s="5" t="str">
        <f t="shared" si="30"/>
        <v>1LCABig Creek/Ventura7023</v>
      </c>
      <c r="B1924" s="9">
        <v>1</v>
      </c>
      <c r="C1924" t="s">
        <v>130</v>
      </c>
      <c r="D1924" s="3" t="s">
        <v>137</v>
      </c>
      <c r="E1924" s="9">
        <v>7</v>
      </c>
      <c r="F1924" s="9">
        <v>0</v>
      </c>
      <c r="G1924" s="9">
        <v>2</v>
      </c>
      <c r="H1924" s="9">
        <v>3</v>
      </c>
      <c r="I1924" s="9">
        <v>1.1844043731689453</v>
      </c>
      <c r="J1924" s="9">
        <v>1.1844043731689453</v>
      </c>
      <c r="K1924" s="9">
        <v>0</v>
      </c>
      <c r="L1924" s="9">
        <v>74.015007019042969</v>
      </c>
    </row>
    <row r="1925" spans="1:12" x14ac:dyDescent="0.25">
      <c r="A1925" s="5" t="str">
        <f t="shared" si="30"/>
        <v>1LCABig Creek/Ventura7024</v>
      </c>
      <c r="B1925" s="9">
        <v>1</v>
      </c>
      <c r="C1925" t="s">
        <v>130</v>
      </c>
      <c r="D1925" s="3" t="s">
        <v>137</v>
      </c>
      <c r="E1925" s="9">
        <v>7</v>
      </c>
      <c r="F1925" s="9">
        <v>0</v>
      </c>
      <c r="G1925" s="9">
        <v>2</v>
      </c>
      <c r="H1925" s="9">
        <v>4</v>
      </c>
      <c r="I1925" s="9">
        <v>1.0604068040847778</v>
      </c>
      <c r="J1925" s="9">
        <v>1.0604068040847778</v>
      </c>
      <c r="K1925" s="9">
        <v>0</v>
      </c>
      <c r="L1925" s="9">
        <v>72.685249328613281</v>
      </c>
    </row>
    <row r="1926" spans="1:12" x14ac:dyDescent="0.25">
      <c r="A1926" s="5" t="str">
        <f t="shared" si="30"/>
        <v>1LCABig Creek/Ventura7025</v>
      </c>
      <c r="B1926" s="9">
        <v>1</v>
      </c>
      <c r="C1926" t="s">
        <v>130</v>
      </c>
      <c r="D1926" s="3" t="s">
        <v>137</v>
      </c>
      <c r="E1926" s="9">
        <v>7</v>
      </c>
      <c r="F1926" s="9">
        <v>0</v>
      </c>
      <c r="G1926" s="9">
        <v>2</v>
      </c>
      <c r="H1926" s="9">
        <v>5</v>
      </c>
      <c r="I1926" s="9">
        <v>0.98213917016983032</v>
      </c>
      <c r="J1926" s="9">
        <v>0.98213917016983032</v>
      </c>
      <c r="K1926" s="9">
        <v>0</v>
      </c>
      <c r="L1926" s="9">
        <v>71.756439208984375</v>
      </c>
    </row>
    <row r="1927" spans="1:12" x14ac:dyDescent="0.25">
      <c r="A1927" s="5" t="str">
        <f t="shared" si="30"/>
        <v>1LCABig Creek/Ventura7026</v>
      </c>
      <c r="B1927" s="9">
        <v>1</v>
      </c>
      <c r="C1927" t="s">
        <v>130</v>
      </c>
      <c r="D1927" s="3" t="s">
        <v>137</v>
      </c>
      <c r="E1927" s="9">
        <v>7</v>
      </c>
      <c r="F1927" s="9">
        <v>0</v>
      </c>
      <c r="G1927" s="9">
        <v>2</v>
      </c>
      <c r="H1927" s="9">
        <v>6</v>
      </c>
      <c r="I1927" s="9">
        <v>0.94919562339782715</v>
      </c>
      <c r="J1927" s="9">
        <v>0.94919562339782715</v>
      </c>
      <c r="K1927" s="9">
        <v>0</v>
      </c>
      <c r="L1927" s="9">
        <v>70.745864868164063</v>
      </c>
    </row>
    <row r="1928" spans="1:12" x14ac:dyDescent="0.25">
      <c r="A1928" s="5" t="str">
        <f t="shared" si="30"/>
        <v>1LCABig Creek/Ventura7027</v>
      </c>
      <c r="B1928" s="9">
        <v>1</v>
      </c>
      <c r="C1928" t="s">
        <v>130</v>
      </c>
      <c r="D1928" s="3" t="s">
        <v>137</v>
      </c>
      <c r="E1928" s="9">
        <v>7</v>
      </c>
      <c r="F1928" s="9">
        <v>0</v>
      </c>
      <c r="G1928" s="9">
        <v>2</v>
      </c>
      <c r="H1928" s="9">
        <v>7</v>
      </c>
      <c r="I1928" s="9">
        <v>0.9194561243057251</v>
      </c>
      <c r="J1928" s="9">
        <v>0.9194561243057251</v>
      </c>
      <c r="K1928" s="9">
        <v>0</v>
      </c>
      <c r="L1928" s="9">
        <v>69.969459533691406</v>
      </c>
    </row>
    <row r="1929" spans="1:12" x14ac:dyDescent="0.25">
      <c r="A1929" s="5" t="str">
        <f t="shared" si="30"/>
        <v>1LCABig Creek/Ventura7028</v>
      </c>
      <c r="B1929" s="9">
        <v>1</v>
      </c>
      <c r="C1929" t="s">
        <v>130</v>
      </c>
      <c r="D1929" s="3" t="s">
        <v>137</v>
      </c>
      <c r="E1929" s="9">
        <v>7</v>
      </c>
      <c r="F1929" s="9">
        <v>0</v>
      </c>
      <c r="G1929" s="9">
        <v>2</v>
      </c>
      <c r="H1929" s="9">
        <v>8</v>
      </c>
      <c r="I1929" s="9">
        <v>0.87412387132644653</v>
      </c>
      <c r="J1929" s="9">
        <v>0.87412387132644653</v>
      </c>
      <c r="K1929" s="9">
        <v>0</v>
      </c>
      <c r="L1929" s="9">
        <v>70.192588806152344</v>
      </c>
    </row>
    <row r="1930" spans="1:12" x14ac:dyDescent="0.25">
      <c r="A1930" s="5" t="str">
        <f t="shared" si="30"/>
        <v>1LCABig Creek/Ventura7029</v>
      </c>
      <c r="B1930" s="9">
        <v>1</v>
      </c>
      <c r="C1930" t="s">
        <v>130</v>
      </c>
      <c r="D1930" s="3" t="s">
        <v>137</v>
      </c>
      <c r="E1930" s="9">
        <v>7</v>
      </c>
      <c r="F1930" s="9">
        <v>0</v>
      </c>
      <c r="G1930" s="9">
        <v>2</v>
      </c>
      <c r="H1930" s="9">
        <v>9</v>
      </c>
      <c r="I1930" s="9">
        <v>0.76338911056518555</v>
      </c>
      <c r="J1930" s="9">
        <v>0.76338911056518555</v>
      </c>
      <c r="K1930" s="9">
        <v>0</v>
      </c>
      <c r="L1930" s="9">
        <v>73.327690124511719</v>
      </c>
    </row>
    <row r="1931" spans="1:12" x14ac:dyDescent="0.25">
      <c r="A1931" s="5" t="str">
        <f t="shared" si="30"/>
        <v>1LCABig Creek/Ventura70210</v>
      </c>
      <c r="B1931" s="9">
        <v>1</v>
      </c>
      <c r="C1931" t="s">
        <v>130</v>
      </c>
      <c r="D1931" s="3" t="s">
        <v>137</v>
      </c>
      <c r="E1931" s="9">
        <v>7</v>
      </c>
      <c r="F1931" s="9">
        <v>0</v>
      </c>
      <c r="G1931" s="9">
        <v>2</v>
      </c>
      <c r="H1931" s="9">
        <v>10</v>
      </c>
      <c r="I1931" s="9">
        <v>0.67844825983047485</v>
      </c>
      <c r="J1931" s="9">
        <v>0.67844825983047485</v>
      </c>
      <c r="K1931" s="9">
        <v>0</v>
      </c>
      <c r="L1931" s="9">
        <v>77.725494384765625</v>
      </c>
    </row>
    <row r="1932" spans="1:12" x14ac:dyDescent="0.25">
      <c r="A1932" s="5" t="str">
        <f t="shared" si="30"/>
        <v>1LCABig Creek/Ventura70211</v>
      </c>
      <c r="B1932" s="9">
        <v>1</v>
      </c>
      <c r="C1932" t="s">
        <v>130</v>
      </c>
      <c r="D1932" s="3" t="s">
        <v>137</v>
      </c>
      <c r="E1932" s="9">
        <v>7</v>
      </c>
      <c r="F1932" s="9">
        <v>0</v>
      </c>
      <c r="G1932" s="9">
        <v>2</v>
      </c>
      <c r="H1932" s="9">
        <v>11</v>
      </c>
      <c r="I1932" s="9">
        <v>0.6816171407699585</v>
      </c>
      <c r="J1932" s="9">
        <v>0.6816171407699585</v>
      </c>
      <c r="K1932" s="9">
        <v>0</v>
      </c>
      <c r="L1932" s="9">
        <v>82.017974853515625</v>
      </c>
    </row>
    <row r="1933" spans="1:12" x14ac:dyDescent="0.25">
      <c r="A1933" s="5" t="str">
        <f t="shared" si="30"/>
        <v>1LCABig Creek/Ventura70212</v>
      </c>
      <c r="B1933" s="9">
        <v>1</v>
      </c>
      <c r="C1933" t="s">
        <v>130</v>
      </c>
      <c r="D1933" s="3" t="s">
        <v>137</v>
      </c>
      <c r="E1933" s="9">
        <v>7</v>
      </c>
      <c r="F1933" s="9">
        <v>0</v>
      </c>
      <c r="G1933" s="9">
        <v>2</v>
      </c>
      <c r="H1933" s="9">
        <v>12</v>
      </c>
      <c r="I1933" s="9">
        <v>0.81610184907913208</v>
      </c>
      <c r="J1933" s="9">
        <v>0.81610184907913208</v>
      </c>
      <c r="K1933" s="9">
        <v>0</v>
      </c>
      <c r="L1933" s="9">
        <v>85.7406005859375</v>
      </c>
    </row>
    <row r="1934" spans="1:12" x14ac:dyDescent="0.25">
      <c r="A1934" s="5" t="str">
        <f t="shared" si="30"/>
        <v>1LCABig Creek/Ventura70213</v>
      </c>
      <c r="B1934" s="9">
        <v>1</v>
      </c>
      <c r="C1934" t="s">
        <v>130</v>
      </c>
      <c r="D1934" s="3" t="s">
        <v>137</v>
      </c>
      <c r="E1934" s="9">
        <v>7</v>
      </c>
      <c r="F1934" s="9">
        <v>0</v>
      </c>
      <c r="G1934" s="9">
        <v>2</v>
      </c>
      <c r="H1934" s="9">
        <v>13</v>
      </c>
      <c r="I1934" s="9">
        <v>1.0464788675308228</v>
      </c>
      <c r="J1934" s="9">
        <v>1.0464788675308228</v>
      </c>
      <c r="K1934" s="9">
        <v>0</v>
      </c>
      <c r="L1934" s="9">
        <v>89.5496826171875</v>
      </c>
    </row>
    <row r="1935" spans="1:12" x14ac:dyDescent="0.25">
      <c r="A1935" s="5" t="str">
        <f t="shared" si="30"/>
        <v>1LCABig Creek/Ventura70214</v>
      </c>
      <c r="B1935" s="9">
        <v>1</v>
      </c>
      <c r="C1935" t="s">
        <v>130</v>
      </c>
      <c r="D1935" s="3" t="s">
        <v>137</v>
      </c>
      <c r="E1935" s="9">
        <v>7</v>
      </c>
      <c r="F1935" s="9">
        <v>0</v>
      </c>
      <c r="G1935" s="9">
        <v>2</v>
      </c>
      <c r="H1935" s="9">
        <v>14</v>
      </c>
      <c r="I1935" s="9">
        <v>1.3408997058868408</v>
      </c>
      <c r="J1935" s="9">
        <v>1.3408997058868408</v>
      </c>
      <c r="K1935" s="9">
        <v>0</v>
      </c>
      <c r="L1935" s="9">
        <v>91.943344116210938</v>
      </c>
    </row>
    <row r="1936" spans="1:12" x14ac:dyDescent="0.25">
      <c r="A1936" s="5" t="str">
        <f t="shared" si="30"/>
        <v>1LCABig Creek/Ventura70215</v>
      </c>
      <c r="B1936" s="9">
        <v>1</v>
      </c>
      <c r="C1936" t="s">
        <v>130</v>
      </c>
      <c r="D1936" s="3" t="s">
        <v>137</v>
      </c>
      <c r="E1936" s="9">
        <v>7</v>
      </c>
      <c r="F1936" s="9">
        <v>0</v>
      </c>
      <c r="G1936" s="9">
        <v>2</v>
      </c>
      <c r="H1936" s="9">
        <v>15</v>
      </c>
      <c r="I1936" s="9">
        <v>1.6981241703033447</v>
      </c>
      <c r="J1936" s="9">
        <v>1.6981241703033447</v>
      </c>
      <c r="K1936" s="9">
        <v>0</v>
      </c>
      <c r="L1936" s="9">
        <v>94.159011840820313</v>
      </c>
    </row>
    <row r="1937" spans="1:12" x14ac:dyDescent="0.25">
      <c r="A1937" s="5" t="str">
        <f t="shared" si="30"/>
        <v>1LCABig Creek/Ventura70216</v>
      </c>
      <c r="B1937" s="9">
        <v>1</v>
      </c>
      <c r="C1937" t="s">
        <v>130</v>
      </c>
      <c r="D1937" s="3" t="s">
        <v>137</v>
      </c>
      <c r="E1937" s="9">
        <v>7</v>
      </c>
      <c r="F1937" s="9">
        <v>0</v>
      </c>
      <c r="G1937" s="9">
        <v>2</v>
      </c>
      <c r="H1937" s="9">
        <v>16</v>
      </c>
      <c r="I1937" s="9">
        <v>2.1068603992462158</v>
      </c>
      <c r="J1937" s="9">
        <v>2.1068603992462158</v>
      </c>
      <c r="K1937" s="9">
        <v>0</v>
      </c>
      <c r="L1937" s="9">
        <v>95.030715942382813</v>
      </c>
    </row>
    <row r="1938" spans="1:12" x14ac:dyDescent="0.25">
      <c r="A1938" s="5" t="str">
        <f t="shared" si="30"/>
        <v>1LCABig Creek/Ventura70217</v>
      </c>
      <c r="B1938" s="9">
        <v>1</v>
      </c>
      <c r="C1938" t="s">
        <v>130</v>
      </c>
      <c r="D1938" s="3" t="s">
        <v>137</v>
      </c>
      <c r="E1938" s="9">
        <v>7</v>
      </c>
      <c r="F1938" s="9">
        <v>0</v>
      </c>
      <c r="G1938" s="9">
        <v>2</v>
      </c>
      <c r="H1938" s="9">
        <v>17</v>
      </c>
      <c r="I1938" s="9">
        <v>2.4839675426483154</v>
      </c>
      <c r="J1938" s="9">
        <v>1.297682523727417</v>
      </c>
      <c r="K1938" s="9">
        <v>2.0839940756559372E-2</v>
      </c>
      <c r="L1938" s="9">
        <v>95.588493347167969</v>
      </c>
    </row>
    <row r="1939" spans="1:12" x14ac:dyDescent="0.25">
      <c r="A1939" s="5" t="str">
        <f t="shared" si="30"/>
        <v>1LCABig Creek/Ventura70218</v>
      </c>
      <c r="B1939" s="9">
        <v>1</v>
      </c>
      <c r="C1939" t="s">
        <v>130</v>
      </c>
      <c r="D1939" s="3" t="s">
        <v>137</v>
      </c>
      <c r="E1939" s="9">
        <v>7</v>
      </c>
      <c r="F1939" s="9">
        <v>0</v>
      </c>
      <c r="G1939" s="9">
        <v>2</v>
      </c>
      <c r="H1939" s="9">
        <v>18</v>
      </c>
      <c r="I1939" s="9">
        <v>2.8498737812042236</v>
      </c>
      <c r="J1939" s="9">
        <v>2.1420979499816895</v>
      </c>
      <c r="K1939" s="9">
        <v>4.0050189942121506E-2</v>
      </c>
      <c r="L1939" s="9">
        <v>95.297996520996094</v>
      </c>
    </row>
    <row r="1940" spans="1:12" x14ac:dyDescent="0.25">
      <c r="A1940" s="5" t="str">
        <f t="shared" si="30"/>
        <v>1LCABig Creek/Ventura70219</v>
      </c>
      <c r="B1940" s="9">
        <v>1</v>
      </c>
      <c r="C1940" t="s">
        <v>130</v>
      </c>
      <c r="D1940" s="3" t="s">
        <v>137</v>
      </c>
      <c r="E1940" s="9">
        <v>7</v>
      </c>
      <c r="F1940" s="9">
        <v>0</v>
      </c>
      <c r="G1940" s="9">
        <v>2</v>
      </c>
      <c r="H1940" s="9">
        <v>19</v>
      </c>
      <c r="I1940" s="9">
        <v>3.0186941623687744</v>
      </c>
      <c r="J1940" s="9">
        <v>2.5911059379577637</v>
      </c>
      <c r="K1940" s="9">
        <v>3.0263133347034454E-2</v>
      </c>
      <c r="L1940" s="9">
        <v>94.16064453125</v>
      </c>
    </row>
    <row r="1941" spans="1:12" x14ac:dyDescent="0.25">
      <c r="A1941" s="5" t="str">
        <f t="shared" si="30"/>
        <v>1LCABig Creek/Ventura70220</v>
      </c>
      <c r="B1941" s="9">
        <v>1</v>
      </c>
      <c r="C1941" t="s">
        <v>130</v>
      </c>
      <c r="D1941" s="3" t="s">
        <v>137</v>
      </c>
      <c r="E1941" s="9">
        <v>7</v>
      </c>
      <c r="F1941" s="9">
        <v>0</v>
      </c>
      <c r="G1941" s="9">
        <v>2</v>
      </c>
      <c r="H1941" s="9">
        <v>20</v>
      </c>
      <c r="I1941" s="9">
        <v>2.9361448287963867</v>
      </c>
      <c r="J1941" s="9">
        <v>2.6146721839904785</v>
      </c>
      <c r="K1941" s="9">
        <v>2.6050042361021042E-2</v>
      </c>
      <c r="L1941" s="9">
        <v>91.514694213867188</v>
      </c>
    </row>
    <row r="1942" spans="1:12" x14ac:dyDescent="0.25">
      <c r="A1942" s="5" t="str">
        <f t="shared" si="30"/>
        <v>1LCABig Creek/Ventura70221</v>
      </c>
      <c r="B1942" s="9">
        <v>1</v>
      </c>
      <c r="C1942" t="s">
        <v>130</v>
      </c>
      <c r="D1942" s="3" t="s">
        <v>137</v>
      </c>
      <c r="E1942" s="9">
        <v>7</v>
      </c>
      <c r="F1942" s="9">
        <v>0</v>
      </c>
      <c r="G1942" s="9">
        <v>2</v>
      </c>
      <c r="H1942" s="9">
        <v>21</v>
      </c>
      <c r="I1942" s="9">
        <v>2.8017427921295166</v>
      </c>
      <c r="J1942" s="9">
        <v>2.520427942276001</v>
      </c>
      <c r="K1942" s="9">
        <v>2.3080876097083092E-2</v>
      </c>
      <c r="L1942" s="9">
        <v>88.006591796875</v>
      </c>
    </row>
    <row r="1943" spans="1:12" x14ac:dyDescent="0.25">
      <c r="A1943" s="5" t="str">
        <f t="shared" si="30"/>
        <v>1LCABig Creek/Ventura70222</v>
      </c>
      <c r="B1943" s="9">
        <v>1</v>
      </c>
      <c r="C1943" t="s">
        <v>130</v>
      </c>
      <c r="D1943" s="3" t="s">
        <v>137</v>
      </c>
      <c r="E1943" s="9">
        <v>7</v>
      </c>
      <c r="F1943" s="9">
        <v>0</v>
      </c>
      <c r="G1943" s="9">
        <v>2</v>
      </c>
      <c r="H1943" s="9">
        <v>22</v>
      </c>
      <c r="I1943" s="9">
        <v>2.6348652839660645</v>
      </c>
      <c r="J1943" s="9">
        <v>3.1735200881958008</v>
      </c>
      <c r="K1943" s="9">
        <v>2.5308080017566681E-2</v>
      </c>
      <c r="L1943" s="9">
        <v>84.883193969726563</v>
      </c>
    </row>
    <row r="1944" spans="1:12" x14ac:dyDescent="0.25">
      <c r="A1944" s="5" t="str">
        <f t="shared" si="30"/>
        <v>1LCABig Creek/Ventura70223</v>
      </c>
      <c r="B1944" s="9">
        <v>1</v>
      </c>
      <c r="C1944" t="s">
        <v>130</v>
      </c>
      <c r="D1944" s="3" t="s">
        <v>137</v>
      </c>
      <c r="E1944" s="9">
        <v>7</v>
      </c>
      <c r="F1944" s="9">
        <v>0</v>
      </c>
      <c r="G1944" s="9">
        <v>2</v>
      </c>
      <c r="H1944" s="9">
        <v>23</v>
      </c>
      <c r="I1944" s="9">
        <v>2.3070805072784424</v>
      </c>
      <c r="J1944" s="9">
        <v>2.5081489086151123</v>
      </c>
      <c r="K1944" s="9">
        <v>2.151724137365818E-2</v>
      </c>
      <c r="L1944" s="9">
        <v>82.433486938476563</v>
      </c>
    </row>
    <row r="1945" spans="1:12" x14ac:dyDescent="0.25">
      <c r="A1945" s="5" t="str">
        <f t="shared" si="30"/>
        <v>1LCABig Creek/Ventura70224</v>
      </c>
      <c r="B1945" s="9">
        <v>1</v>
      </c>
      <c r="C1945" t="s">
        <v>130</v>
      </c>
      <c r="D1945" s="3" t="s">
        <v>137</v>
      </c>
      <c r="E1945" s="9">
        <v>7</v>
      </c>
      <c r="F1945" s="9">
        <v>0</v>
      </c>
      <c r="G1945" s="9">
        <v>2</v>
      </c>
      <c r="H1945" s="9">
        <v>24</v>
      </c>
      <c r="I1945" s="9">
        <v>1.9200460910797119</v>
      </c>
      <c r="J1945" s="9">
        <v>2.0354509353637695</v>
      </c>
      <c r="K1945" s="9">
        <v>1.5303073450922966E-2</v>
      </c>
      <c r="L1945" s="9">
        <v>80.188034057617188</v>
      </c>
    </row>
    <row r="1946" spans="1:12" x14ac:dyDescent="0.25">
      <c r="A1946" s="5" t="str">
        <f t="shared" si="30"/>
        <v>1LCABig Creek/Ventura70101</v>
      </c>
      <c r="B1946" s="9">
        <v>1</v>
      </c>
      <c r="C1946" t="s">
        <v>130</v>
      </c>
      <c r="D1946" t="s">
        <v>137</v>
      </c>
      <c r="E1946" s="9">
        <v>7</v>
      </c>
      <c r="F1946" s="9">
        <v>0</v>
      </c>
      <c r="G1946" s="9">
        <v>10</v>
      </c>
      <c r="H1946" s="9">
        <v>1</v>
      </c>
      <c r="I1946" s="9">
        <v>1.90263831615448</v>
      </c>
      <c r="J1946" s="9">
        <v>1.90263831615448</v>
      </c>
      <c r="K1946" s="9">
        <v>0</v>
      </c>
      <c r="L1946" s="9">
        <v>82.500755310058594</v>
      </c>
    </row>
    <row r="1947" spans="1:12" x14ac:dyDescent="0.25">
      <c r="A1947" s="5" t="str">
        <f t="shared" si="30"/>
        <v>1LCABig Creek/Ventura70102</v>
      </c>
      <c r="B1947" s="9">
        <v>1</v>
      </c>
      <c r="C1947" t="s">
        <v>130</v>
      </c>
      <c r="D1947" t="s">
        <v>137</v>
      </c>
      <c r="E1947" s="9">
        <v>7</v>
      </c>
      <c r="F1947" s="9">
        <v>0</v>
      </c>
      <c r="G1947" s="9">
        <v>10</v>
      </c>
      <c r="H1947" s="9">
        <v>2</v>
      </c>
      <c r="I1947" s="9">
        <v>1.6840488910675049</v>
      </c>
      <c r="J1947" s="9">
        <v>1.6840488910675049</v>
      </c>
      <c r="K1947" s="9">
        <v>0</v>
      </c>
      <c r="L1947" s="9">
        <v>82.095222473144531</v>
      </c>
    </row>
    <row r="1948" spans="1:12" x14ac:dyDescent="0.25">
      <c r="A1948" s="5" t="str">
        <f t="shared" si="30"/>
        <v>1LCABig Creek/Ventura70103</v>
      </c>
      <c r="B1948" s="9">
        <v>1</v>
      </c>
      <c r="C1948" t="s">
        <v>130</v>
      </c>
      <c r="D1948" t="s">
        <v>137</v>
      </c>
      <c r="E1948" s="9">
        <v>7</v>
      </c>
      <c r="F1948" s="9">
        <v>0</v>
      </c>
      <c r="G1948" s="9">
        <v>10</v>
      </c>
      <c r="H1948" s="9">
        <v>3</v>
      </c>
      <c r="I1948" s="9">
        <v>1.430752158164978</v>
      </c>
      <c r="J1948" s="9">
        <v>1.430752158164978</v>
      </c>
      <c r="K1948" s="9">
        <v>0</v>
      </c>
      <c r="L1948" s="9">
        <v>79.364761352539063</v>
      </c>
    </row>
    <row r="1949" spans="1:12" x14ac:dyDescent="0.25">
      <c r="A1949" s="5" t="str">
        <f t="shared" si="30"/>
        <v>1LCABig Creek/Ventura70104</v>
      </c>
      <c r="B1949" s="9">
        <v>1</v>
      </c>
      <c r="C1949" t="s">
        <v>130</v>
      </c>
      <c r="D1949" t="s">
        <v>137</v>
      </c>
      <c r="E1949" s="9">
        <v>7</v>
      </c>
      <c r="F1949" s="9">
        <v>0</v>
      </c>
      <c r="G1949" s="9">
        <v>10</v>
      </c>
      <c r="H1949" s="9">
        <v>4</v>
      </c>
      <c r="I1949" s="9">
        <v>1.19565749168396</v>
      </c>
      <c r="J1949" s="9">
        <v>1.19565749168396</v>
      </c>
      <c r="K1949" s="9">
        <v>0</v>
      </c>
      <c r="L1949" s="9">
        <v>75.719741821289063</v>
      </c>
    </row>
    <row r="1950" spans="1:12" x14ac:dyDescent="0.25">
      <c r="A1950" s="5" t="str">
        <f t="shared" si="30"/>
        <v>1LCABig Creek/Ventura70105</v>
      </c>
      <c r="B1950" s="9">
        <v>1</v>
      </c>
      <c r="C1950" t="s">
        <v>130</v>
      </c>
      <c r="D1950" t="s">
        <v>137</v>
      </c>
      <c r="E1950" s="9">
        <v>7</v>
      </c>
      <c r="F1950" s="9">
        <v>0</v>
      </c>
      <c r="G1950" s="9">
        <v>10</v>
      </c>
      <c r="H1950" s="9">
        <v>5</v>
      </c>
      <c r="I1950" s="9">
        <v>1.0759602785110474</v>
      </c>
      <c r="J1950" s="9">
        <v>1.0759602785110474</v>
      </c>
      <c r="K1950" s="9">
        <v>0</v>
      </c>
      <c r="L1950" s="9">
        <v>73.684974670410156</v>
      </c>
    </row>
    <row r="1951" spans="1:12" x14ac:dyDescent="0.25">
      <c r="A1951" s="5" t="str">
        <f t="shared" si="30"/>
        <v>1LCABig Creek/Ventura70106</v>
      </c>
      <c r="B1951" s="9">
        <v>1</v>
      </c>
      <c r="C1951" t="s">
        <v>130</v>
      </c>
      <c r="D1951" t="s">
        <v>137</v>
      </c>
      <c r="E1951" s="9">
        <v>7</v>
      </c>
      <c r="F1951" s="9">
        <v>0</v>
      </c>
      <c r="G1951" s="9">
        <v>10</v>
      </c>
      <c r="H1951" s="9">
        <v>6</v>
      </c>
      <c r="I1951" s="9">
        <v>1.0423433780670166</v>
      </c>
      <c r="J1951" s="9">
        <v>1.0423433780670166</v>
      </c>
      <c r="K1951" s="9">
        <v>0</v>
      </c>
      <c r="L1951" s="9">
        <v>72.785392761230469</v>
      </c>
    </row>
    <row r="1952" spans="1:12" x14ac:dyDescent="0.25">
      <c r="A1952" s="5" t="str">
        <f t="shared" si="30"/>
        <v>1LCABig Creek/Ventura70107</v>
      </c>
      <c r="B1952" s="9">
        <v>1</v>
      </c>
      <c r="C1952" t="s">
        <v>130</v>
      </c>
      <c r="D1952" t="s">
        <v>137</v>
      </c>
      <c r="E1952" s="9">
        <v>7</v>
      </c>
      <c r="F1952" s="9">
        <v>0</v>
      </c>
      <c r="G1952" s="9">
        <v>10</v>
      </c>
      <c r="H1952" s="9">
        <v>7</v>
      </c>
      <c r="I1952" s="9">
        <v>0.99861437082290649</v>
      </c>
      <c r="J1952" s="9">
        <v>0.99861437082290649</v>
      </c>
      <c r="K1952" s="9">
        <v>0</v>
      </c>
      <c r="L1952" s="9">
        <v>71.996780395507813</v>
      </c>
    </row>
    <row r="1953" spans="1:12" x14ac:dyDescent="0.25">
      <c r="A1953" s="5" t="str">
        <f t="shared" si="30"/>
        <v>1LCABig Creek/Ventura70108</v>
      </c>
      <c r="B1953" s="9">
        <v>1</v>
      </c>
      <c r="C1953" t="s">
        <v>130</v>
      </c>
      <c r="D1953" t="s">
        <v>137</v>
      </c>
      <c r="E1953" s="9">
        <v>7</v>
      </c>
      <c r="F1953" s="9">
        <v>0</v>
      </c>
      <c r="G1953" s="9">
        <v>10</v>
      </c>
      <c r="H1953" s="9">
        <v>8</v>
      </c>
      <c r="I1953" s="9">
        <v>0.95378077030181885</v>
      </c>
      <c r="J1953" s="9">
        <v>0.95378077030181885</v>
      </c>
      <c r="K1953" s="9">
        <v>0</v>
      </c>
      <c r="L1953" s="9">
        <v>71.989120483398438</v>
      </c>
    </row>
    <row r="1954" spans="1:12" x14ac:dyDescent="0.25">
      <c r="A1954" s="5" t="str">
        <f t="shared" si="30"/>
        <v>1LCABig Creek/Ventura70109</v>
      </c>
      <c r="B1954" s="9">
        <v>1</v>
      </c>
      <c r="C1954" t="s">
        <v>130</v>
      </c>
      <c r="D1954" t="s">
        <v>137</v>
      </c>
      <c r="E1954" s="9">
        <v>7</v>
      </c>
      <c r="F1954" s="9">
        <v>0</v>
      </c>
      <c r="G1954" s="9">
        <v>10</v>
      </c>
      <c r="H1954" s="9">
        <v>9</v>
      </c>
      <c r="I1954" s="9">
        <v>0.86633777618408203</v>
      </c>
      <c r="J1954" s="9">
        <v>0.86633777618408203</v>
      </c>
      <c r="K1954" s="9">
        <v>0</v>
      </c>
      <c r="L1954" s="9">
        <v>75.705635070800781</v>
      </c>
    </row>
    <row r="1955" spans="1:12" x14ac:dyDescent="0.25">
      <c r="A1955" s="5" t="str">
        <f t="shared" si="30"/>
        <v>1LCABig Creek/Ventura701010</v>
      </c>
      <c r="B1955" s="9">
        <v>1</v>
      </c>
      <c r="C1955" t="s">
        <v>130</v>
      </c>
      <c r="D1955" t="s">
        <v>137</v>
      </c>
      <c r="E1955" s="9">
        <v>7</v>
      </c>
      <c r="F1955" s="9">
        <v>0</v>
      </c>
      <c r="G1955" s="9">
        <v>10</v>
      </c>
      <c r="H1955" s="9">
        <v>10</v>
      </c>
      <c r="I1955" s="9">
        <v>0.82685911655426025</v>
      </c>
      <c r="J1955" s="9">
        <v>0.82685911655426025</v>
      </c>
      <c r="K1955" s="9">
        <v>0</v>
      </c>
      <c r="L1955" s="9">
        <v>81.385421752929688</v>
      </c>
    </row>
    <row r="1956" spans="1:12" x14ac:dyDescent="0.25">
      <c r="A1956" s="5" t="str">
        <f t="shared" si="30"/>
        <v>1LCABig Creek/Ventura701011</v>
      </c>
      <c r="B1956" s="9">
        <v>1</v>
      </c>
      <c r="C1956" t="s">
        <v>130</v>
      </c>
      <c r="D1956" t="s">
        <v>137</v>
      </c>
      <c r="E1956" s="9">
        <v>7</v>
      </c>
      <c r="F1956" s="9">
        <v>0</v>
      </c>
      <c r="G1956" s="9">
        <v>10</v>
      </c>
      <c r="H1956" s="9">
        <v>11</v>
      </c>
      <c r="I1956" s="9">
        <v>0.89031976461410522</v>
      </c>
      <c r="J1956" s="9">
        <v>0.89031976461410522</v>
      </c>
      <c r="K1956" s="9">
        <v>0</v>
      </c>
      <c r="L1956" s="9">
        <v>86.4259033203125</v>
      </c>
    </row>
    <row r="1957" spans="1:12" x14ac:dyDescent="0.25">
      <c r="A1957" s="5" t="str">
        <f t="shared" si="30"/>
        <v>1LCABig Creek/Ventura701012</v>
      </c>
      <c r="B1957" s="9">
        <v>1</v>
      </c>
      <c r="C1957" t="s">
        <v>130</v>
      </c>
      <c r="D1957" t="s">
        <v>137</v>
      </c>
      <c r="E1957" s="9">
        <v>7</v>
      </c>
      <c r="F1957" s="9">
        <v>0</v>
      </c>
      <c r="G1957" s="9">
        <v>10</v>
      </c>
      <c r="H1957" s="9">
        <v>12</v>
      </c>
      <c r="I1957" s="9">
        <v>1.0815091133117676</v>
      </c>
      <c r="J1957" s="9">
        <v>1.0815091133117676</v>
      </c>
      <c r="K1957" s="9">
        <v>0</v>
      </c>
      <c r="L1957" s="9">
        <v>91.284774780273438</v>
      </c>
    </row>
    <row r="1958" spans="1:12" x14ac:dyDescent="0.25">
      <c r="A1958" s="5" t="str">
        <f t="shared" si="30"/>
        <v>1LCABig Creek/Ventura701013</v>
      </c>
      <c r="B1958" s="9">
        <v>1</v>
      </c>
      <c r="C1958" t="s">
        <v>130</v>
      </c>
      <c r="D1958" t="s">
        <v>137</v>
      </c>
      <c r="E1958" s="9">
        <v>7</v>
      </c>
      <c r="F1958" s="9">
        <v>0</v>
      </c>
      <c r="G1958" s="9">
        <v>10</v>
      </c>
      <c r="H1958" s="9">
        <v>13</v>
      </c>
      <c r="I1958" s="9">
        <v>1.3987191915512085</v>
      </c>
      <c r="J1958" s="9">
        <v>1.3987191915512085</v>
      </c>
      <c r="K1958" s="9">
        <v>0</v>
      </c>
      <c r="L1958" s="9">
        <v>94.373062133789063</v>
      </c>
    </row>
    <row r="1959" spans="1:12" x14ac:dyDescent="0.25">
      <c r="A1959" s="5" t="str">
        <f t="shared" si="30"/>
        <v>1LCABig Creek/Ventura701014</v>
      </c>
      <c r="B1959" s="9">
        <v>1</v>
      </c>
      <c r="C1959" t="s">
        <v>130</v>
      </c>
      <c r="D1959" t="s">
        <v>137</v>
      </c>
      <c r="E1959" s="9">
        <v>7</v>
      </c>
      <c r="F1959" s="9">
        <v>0</v>
      </c>
      <c r="G1959" s="9">
        <v>10</v>
      </c>
      <c r="H1959" s="9">
        <v>14</v>
      </c>
      <c r="I1959" s="9">
        <v>1.7588801383972168</v>
      </c>
      <c r="J1959" s="9">
        <v>1.7588801383972168</v>
      </c>
      <c r="K1959" s="9">
        <v>0</v>
      </c>
      <c r="L1959" s="9">
        <v>96.640274047851563</v>
      </c>
    </row>
    <row r="1960" spans="1:12" x14ac:dyDescent="0.25">
      <c r="A1960" s="5" t="str">
        <f t="shared" si="30"/>
        <v>1LCABig Creek/Ventura701015</v>
      </c>
      <c r="B1960" s="9">
        <v>1</v>
      </c>
      <c r="C1960" t="s">
        <v>130</v>
      </c>
      <c r="D1960" t="s">
        <v>137</v>
      </c>
      <c r="E1960" s="9">
        <v>7</v>
      </c>
      <c r="F1960" s="9">
        <v>0</v>
      </c>
      <c r="G1960" s="9">
        <v>10</v>
      </c>
      <c r="H1960" s="9">
        <v>15</v>
      </c>
      <c r="I1960" s="9">
        <v>2.1646931171417236</v>
      </c>
      <c r="J1960" s="9">
        <v>2.1646931171417236</v>
      </c>
      <c r="K1960" s="9">
        <v>0</v>
      </c>
      <c r="L1960" s="9">
        <v>98.826461791992188</v>
      </c>
    </row>
    <row r="1961" spans="1:12" x14ac:dyDescent="0.25">
      <c r="A1961" s="5" t="str">
        <f t="shared" si="30"/>
        <v>1LCABig Creek/Ventura701016</v>
      </c>
      <c r="B1961" s="9">
        <v>1</v>
      </c>
      <c r="C1961" t="s">
        <v>130</v>
      </c>
      <c r="D1961" t="s">
        <v>137</v>
      </c>
      <c r="E1961" s="9">
        <v>7</v>
      </c>
      <c r="F1961" s="9">
        <v>0</v>
      </c>
      <c r="G1961" s="9">
        <v>10</v>
      </c>
      <c r="H1961" s="9">
        <v>16</v>
      </c>
      <c r="I1961" s="9">
        <v>2.6022460460662842</v>
      </c>
      <c r="J1961" s="9">
        <v>2.6022460460662842</v>
      </c>
      <c r="K1961" s="9">
        <v>0</v>
      </c>
      <c r="L1961" s="9">
        <v>99.686767578125</v>
      </c>
    </row>
    <row r="1962" spans="1:12" x14ac:dyDescent="0.25">
      <c r="A1962" s="5" t="str">
        <f t="shared" si="30"/>
        <v>1LCABig Creek/Ventura701017</v>
      </c>
      <c r="B1962" s="9">
        <v>1</v>
      </c>
      <c r="C1962" t="s">
        <v>130</v>
      </c>
      <c r="D1962" t="s">
        <v>137</v>
      </c>
      <c r="E1962" s="9">
        <v>7</v>
      </c>
      <c r="F1962" s="9">
        <v>0</v>
      </c>
      <c r="G1962" s="9">
        <v>10</v>
      </c>
      <c r="H1962" s="9">
        <v>17</v>
      </c>
      <c r="I1962" s="9">
        <v>2.9727187156677246</v>
      </c>
      <c r="J1962" s="9">
        <v>1.7049438953399658</v>
      </c>
      <c r="K1962" s="9">
        <v>3.1634144484996796E-2</v>
      </c>
      <c r="L1962" s="9">
        <v>99.524177551269531</v>
      </c>
    </row>
    <row r="1963" spans="1:12" x14ac:dyDescent="0.25">
      <c r="A1963" s="5" t="str">
        <f t="shared" si="30"/>
        <v>1LCABig Creek/Ventura701018</v>
      </c>
      <c r="B1963" s="9">
        <v>1</v>
      </c>
      <c r="C1963" t="s">
        <v>130</v>
      </c>
      <c r="D1963" t="s">
        <v>137</v>
      </c>
      <c r="E1963" s="9">
        <v>7</v>
      </c>
      <c r="F1963" s="9">
        <v>0</v>
      </c>
      <c r="G1963" s="9">
        <v>10</v>
      </c>
      <c r="H1963" s="9">
        <v>18</v>
      </c>
      <c r="I1963" s="9">
        <v>3.3377702236175537</v>
      </c>
      <c r="J1963" s="9">
        <v>2.5393078327178955</v>
      </c>
      <c r="K1963" s="9">
        <v>5.4300092160701752E-2</v>
      </c>
      <c r="L1963" s="9">
        <v>99.267265319824219</v>
      </c>
    </row>
    <row r="1964" spans="1:12" x14ac:dyDescent="0.25">
      <c r="A1964" s="5" t="str">
        <f t="shared" si="30"/>
        <v>1LCABig Creek/Ventura701019</v>
      </c>
      <c r="B1964" s="9">
        <v>1</v>
      </c>
      <c r="C1964" t="s">
        <v>130</v>
      </c>
      <c r="D1964" t="s">
        <v>137</v>
      </c>
      <c r="E1964" s="9">
        <v>7</v>
      </c>
      <c r="F1964" s="9">
        <v>0</v>
      </c>
      <c r="G1964" s="9">
        <v>10</v>
      </c>
      <c r="H1964" s="9">
        <v>19</v>
      </c>
      <c r="I1964" s="9">
        <v>3.4929108619689941</v>
      </c>
      <c r="J1964" s="9">
        <v>2.9961583614349365</v>
      </c>
      <c r="K1964" s="9">
        <v>3.581632673740387E-2</v>
      </c>
      <c r="L1964" s="9">
        <v>98.309967041015625</v>
      </c>
    </row>
    <row r="1965" spans="1:12" x14ac:dyDescent="0.25">
      <c r="A1965" s="5" t="str">
        <f t="shared" si="30"/>
        <v>1LCABig Creek/Ventura701020</v>
      </c>
      <c r="B1965" s="9">
        <v>1</v>
      </c>
      <c r="C1965" t="s">
        <v>130</v>
      </c>
      <c r="D1965" t="s">
        <v>137</v>
      </c>
      <c r="E1965" s="9">
        <v>7</v>
      </c>
      <c r="F1965" s="9">
        <v>0</v>
      </c>
      <c r="G1965" s="9">
        <v>10</v>
      </c>
      <c r="H1965" s="9">
        <v>20</v>
      </c>
      <c r="I1965" s="9">
        <v>3.3734116554260254</v>
      </c>
      <c r="J1965" s="9">
        <v>3.0033044815063477</v>
      </c>
      <c r="K1965" s="9">
        <v>4.3756294995546341E-2</v>
      </c>
      <c r="L1965" s="9">
        <v>95.763290405273438</v>
      </c>
    </row>
    <row r="1966" spans="1:12" x14ac:dyDescent="0.25">
      <c r="A1966" s="5" t="str">
        <f t="shared" si="30"/>
        <v>1LCABig Creek/Ventura701021</v>
      </c>
      <c r="B1966" s="9">
        <v>1</v>
      </c>
      <c r="C1966" t="s">
        <v>130</v>
      </c>
      <c r="D1966" t="s">
        <v>137</v>
      </c>
      <c r="E1966" s="9">
        <v>7</v>
      </c>
      <c r="F1966" s="9">
        <v>0</v>
      </c>
      <c r="G1966" s="9">
        <v>10</v>
      </c>
      <c r="H1966" s="9">
        <v>21</v>
      </c>
      <c r="I1966" s="9">
        <v>3.2063417434692383</v>
      </c>
      <c r="J1966" s="9">
        <v>2.8732476234436035</v>
      </c>
      <c r="K1966" s="9">
        <v>2.9469205066561699E-2</v>
      </c>
      <c r="L1966" s="9">
        <v>92.5299072265625</v>
      </c>
    </row>
    <row r="1967" spans="1:12" x14ac:dyDescent="0.25">
      <c r="A1967" s="5" t="str">
        <f t="shared" si="30"/>
        <v>1LCABig Creek/Ventura701022</v>
      </c>
      <c r="B1967" s="9">
        <v>1</v>
      </c>
      <c r="C1967" t="s">
        <v>130</v>
      </c>
      <c r="D1967" t="s">
        <v>137</v>
      </c>
      <c r="E1967" s="9">
        <v>7</v>
      </c>
      <c r="F1967" s="9">
        <v>0</v>
      </c>
      <c r="G1967" s="9">
        <v>10</v>
      </c>
      <c r="H1967" s="9">
        <v>22</v>
      </c>
      <c r="I1967" s="9">
        <v>2.9843504428863525</v>
      </c>
      <c r="J1967" s="9">
        <v>3.5327913761138916</v>
      </c>
      <c r="K1967" s="9">
        <v>3.3068221062421799E-2</v>
      </c>
      <c r="L1967" s="9">
        <v>87.883644104003906</v>
      </c>
    </row>
    <row r="1968" spans="1:12" x14ac:dyDescent="0.25">
      <c r="A1968" s="5" t="str">
        <f t="shared" si="30"/>
        <v>1LCABig Creek/Ventura701023</v>
      </c>
      <c r="B1968" s="9">
        <v>1</v>
      </c>
      <c r="C1968" t="s">
        <v>130</v>
      </c>
      <c r="D1968" t="s">
        <v>137</v>
      </c>
      <c r="E1968" s="9">
        <v>7</v>
      </c>
      <c r="F1968" s="9">
        <v>0</v>
      </c>
      <c r="G1968" s="9">
        <v>10</v>
      </c>
      <c r="H1968" s="9">
        <v>23</v>
      </c>
      <c r="I1968" s="9">
        <v>2.6088016033172607</v>
      </c>
      <c r="J1968" s="9">
        <v>2.8285150527954102</v>
      </c>
      <c r="K1968" s="9">
        <v>2.9949897900223732E-2</v>
      </c>
      <c r="L1968" s="9">
        <v>85.281356811523438</v>
      </c>
    </row>
    <row r="1969" spans="1:12" x14ac:dyDescent="0.25">
      <c r="A1969" s="5" t="str">
        <f t="shared" si="30"/>
        <v>1LCABig Creek/Ventura701024</v>
      </c>
      <c r="B1969" s="9">
        <v>1</v>
      </c>
      <c r="C1969" t="s">
        <v>130</v>
      </c>
      <c r="D1969" t="s">
        <v>137</v>
      </c>
      <c r="E1969" s="9">
        <v>7</v>
      </c>
      <c r="F1969" s="9">
        <v>0</v>
      </c>
      <c r="G1969" s="9">
        <v>10</v>
      </c>
      <c r="H1969" s="9">
        <v>24</v>
      </c>
      <c r="I1969" s="9">
        <v>2.1654362678527832</v>
      </c>
      <c r="J1969" s="9">
        <v>2.3005344867706299</v>
      </c>
      <c r="K1969" s="9">
        <v>2.0095512270927429E-2</v>
      </c>
      <c r="L1969" s="9">
        <v>82.441642761230469</v>
      </c>
    </row>
    <row r="1970" spans="1:12" x14ac:dyDescent="0.25">
      <c r="A1970" s="5" t="str">
        <f t="shared" si="30"/>
        <v>1LCABig Creek/Ventura7121</v>
      </c>
      <c r="B1970" s="9">
        <v>1</v>
      </c>
      <c r="C1970" t="s">
        <v>130</v>
      </c>
      <c r="D1970" t="s">
        <v>137</v>
      </c>
      <c r="E1970" s="9">
        <v>7</v>
      </c>
      <c r="F1970" s="9">
        <v>1</v>
      </c>
      <c r="G1970" s="9">
        <v>2</v>
      </c>
      <c r="H1970" s="9">
        <v>1</v>
      </c>
      <c r="I1970" s="9">
        <v>1.6321666240692139</v>
      </c>
      <c r="J1970" s="9">
        <v>1.6321666240692139</v>
      </c>
      <c r="K1970" s="9">
        <v>0</v>
      </c>
      <c r="L1970" s="9">
        <v>77.933181762695313</v>
      </c>
    </row>
    <row r="1971" spans="1:12" x14ac:dyDescent="0.25">
      <c r="A1971" s="5" t="str">
        <f t="shared" si="30"/>
        <v>1LCABig Creek/Ventura7122</v>
      </c>
      <c r="B1971" s="9">
        <v>1</v>
      </c>
      <c r="C1971" t="s">
        <v>130</v>
      </c>
      <c r="D1971" t="s">
        <v>137</v>
      </c>
      <c r="E1971" s="9">
        <v>7</v>
      </c>
      <c r="F1971" s="9">
        <v>1</v>
      </c>
      <c r="G1971" s="9">
        <v>2</v>
      </c>
      <c r="H1971" s="9">
        <v>2</v>
      </c>
      <c r="I1971" s="9">
        <v>1.4074646234512329</v>
      </c>
      <c r="J1971" s="9">
        <v>1.4074646234512329</v>
      </c>
      <c r="K1971" s="9">
        <v>0</v>
      </c>
      <c r="L1971" s="9">
        <v>76.456192016601563</v>
      </c>
    </row>
    <row r="1972" spans="1:12" x14ac:dyDescent="0.25">
      <c r="A1972" s="5" t="str">
        <f t="shared" si="30"/>
        <v>1LCABig Creek/Ventura7123</v>
      </c>
      <c r="B1972" s="9">
        <v>1</v>
      </c>
      <c r="C1972" t="s">
        <v>130</v>
      </c>
      <c r="D1972" t="s">
        <v>137</v>
      </c>
      <c r="E1972" s="9">
        <v>7</v>
      </c>
      <c r="F1972" s="9">
        <v>1</v>
      </c>
      <c r="G1972" s="9">
        <v>2</v>
      </c>
      <c r="H1972" s="9">
        <v>3</v>
      </c>
      <c r="I1972" s="9">
        <v>1.2624565362930298</v>
      </c>
      <c r="J1972" s="9">
        <v>1.2624565362930298</v>
      </c>
      <c r="K1972" s="9">
        <v>0</v>
      </c>
      <c r="L1972" s="9">
        <v>75.6636962890625</v>
      </c>
    </row>
    <row r="1973" spans="1:12" x14ac:dyDescent="0.25">
      <c r="A1973" s="5" t="str">
        <f t="shared" si="30"/>
        <v>1LCABig Creek/Ventura7124</v>
      </c>
      <c r="B1973" s="9">
        <v>1</v>
      </c>
      <c r="C1973" t="s">
        <v>130</v>
      </c>
      <c r="D1973" t="s">
        <v>137</v>
      </c>
      <c r="E1973" s="9">
        <v>7</v>
      </c>
      <c r="F1973" s="9">
        <v>1</v>
      </c>
      <c r="G1973" s="9">
        <v>2</v>
      </c>
      <c r="H1973" s="9">
        <v>4</v>
      </c>
      <c r="I1973" s="9">
        <v>1.1236300468444824</v>
      </c>
      <c r="J1973" s="9">
        <v>1.1236300468444824</v>
      </c>
      <c r="K1973" s="9">
        <v>0</v>
      </c>
      <c r="L1973" s="9">
        <v>74.216461181640625</v>
      </c>
    </row>
    <row r="1974" spans="1:12" x14ac:dyDescent="0.25">
      <c r="A1974" s="5" t="str">
        <f t="shared" si="30"/>
        <v>1LCABig Creek/Ventura7125</v>
      </c>
      <c r="B1974" s="9">
        <v>1</v>
      </c>
      <c r="C1974" t="s">
        <v>130</v>
      </c>
      <c r="D1974" t="s">
        <v>137</v>
      </c>
      <c r="E1974" s="9">
        <v>7</v>
      </c>
      <c r="F1974" s="9">
        <v>1</v>
      </c>
      <c r="G1974" s="9">
        <v>2</v>
      </c>
      <c r="H1974" s="9">
        <v>5</v>
      </c>
      <c r="I1974" s="9">
        <v>1.0273547172546387</v>
      </c>
      <c r="J1974" s="9">
        <v>1.0273547172546387</v>
      </c>
      <c r="K1974" s="9">
        <v>0</v>
      </c>
      <c r="L1974" s="9">
        <v>72.925437927246094</v>
      </c>
    </row>
    <row r="1975" spans="1:12" x14ac:dyDescent="0.25">
      <c r="A1975" s="5" t="str">
        <f t="shared" si="30"/>
        <v>1LCABig Creek/Ventura7126</v>
      </c>
      <c r="B1975" s="9">
        <v>1</v>
      </c>
      <c r="C1975" t="s">
        <v>130</v>
      </c>
      <c r="D1975" t="s">
        <v>137</v>
      </c>
      <c r="E1975" s="9">
        <v>7</v>
      </c>
      <c r="F1975" s="9">
        <v>1</v>
      </c>
      <c r="G1975" s="9">
        <v>2</v>
      </c>
      <c r="H1975" s="9">
        <v>6</v>
      </c>
      <c r="I1975" s="9">
        <v>0.98933237791061401</v>
      </c>
      <c r="J1975" s="9">
        <v>0.98933237791061401</v>
      </c>
      <c r="K1975" s="9">
        <v>0</v>
      </c>
      <c r="L1975" s="9">
        <v>71.7403564453125</v>
      </c>
    </row>
    <row r="1976" spans="1:12" x14ac:dyDescent="0.25">
      <c r="A1976" s="5" t="str">
        <f t="shared" si="30"/>
        <v>1LCABig Creek/Ventura7127</v>
      </c>
      <c r="B1976" s="9">
        <v>1</v>
      </c>
      <c r="C1976" t="s">
        <v>130</v>
      </c>
      <c r="D1976" t="s">
        <v>137</v>
      </c>
      <c r="E1976" s="9">
        <v>7</v>
      </c>
      <c r="F1976" s="9">
        <v>1</v>
      </c>
      <c r="G1976" s="9">
        <v>2</v>
      </c>
      <c r="H1976" s="9">
        <v>7</v>
      </c>
      <c r="I1976" s="9">
        <v>0.94750022888183594</v>
      </c>
      <c r="J1976" s="9">
        <v>0.94750022888183594</v>
      </c>
      <c r="K1976" s="9">
        <v>0</v>
      </c>
      <c r="L1976" s="9">
        <v>70.721260070800781</v>
      </c>
    </row>
    <row r="1977" spans="1:12" x14ac:dyDescent="0.25">
      <c r="A1977" s="5" t="str">
        <f t="shared" si="30"/>
        <v>1LCABig Creek/Ventura7128</v>
      </c>
      <c r="B1977" s="9">
        <v>1</v>
      </c>
      <c r="C1977" t="s">
        <v>130</v>
      </c>
      <c r="D1977" t="s">
        <v>137</v>
      </c>
      <c r="E1977" s="9">
        <v>7</v>
      </c>
      <c r="F1977" s="9">
        <v>1</v>
      </c>
      <c r="G1977" s="9">
        <v>2</v>
      </c>
      <c r="H1977" s="9">
        <v>8</v>
      </c>
      <c r="I1977" s="9">
        <v>0.89668071269989014</v>
      </c>
      <c r="J1977" s="9">
        <v>0.89668071269989014</v>
      </c>
      <c r="K1977" s="9">
        <v>0</v>
      </c>
      <c r="L1977" s="9">
        <v>70.681800842285156</v>
      </c>
    </row>
    <row r="1978" spans="1:12" x14ac:dyDescent="0.25">
      <c r="A1978" s="5" t="str">
        <f t="shared" si="30"/>
        <v>1LCABig Creek/Ventura7129</v>
      </c>
      <c r="B1978" s="9">
        <v>1</v>
      </c>
      <c r="C1978" t="s">
        <v>130</v>
      </c>
      <c r="D1978" t="s">
        <v>137</v>
      </c>
      <c r="E1978" s="9">
        <v>7</v>
      </c>
      <c r="F1978" s="9">
        <v>1</v>
      </c>
      <c r="G1978" s="9">
        <v>2</v>
      </c>
      <c r="H1978" s="9">
        <v>9</v>
      </c>
      <c r="I1978" s="9">
        <v>0.78256654739379883</v>
      </c>
      <c r="J1978" s="9">
        <v>0.78256654739379883</v>
      </c>
      <c r="K1978" s="9">
        <v>0</v>
      </c>
      <c r="L1978" s="9">
        <v>73.754081726074219</v>
      </c>
    </row>
    <row r="1979" spans="1:12" x14ac:dyDescent="0.25">
      <c r="A1979" s="5" t="str">
        <f t="shared" si="30"/>
        <v>1LCABig Creek/Ventura71210</v>
      </c>
      <c r="B1979" s="9">
        <v>1</v>
      </c>
      <c r="C1979" t="s">
        <v>130</v>
      </c>
      <c r="D1979" t="s">
        <v>137</v>
      </c>
      <c r="E1979" s="9">
        <v>7</v>
      </c>
      <c r="F1979" s="9">
        <v>1</v>
      </c>
      <c r="G1979" s="9">
        <v>2</v>
      </c>
      <c r="H1979" s="9">
        <v>10</v>
      </c>
      <c r="I1979" s="9">
        <v>0.7050015926361084</v>
      </c>
      <c r="J1979" s="9">
        <v>0.7050015926361084</v>
      </c>
      <c r="K1979" s="9">
        <v>0</v>
      </c>
      <c r="L1979" s="9">
        <v>78.290130615234375</v>
      </c>
    </row>
    <row r="1980" spans="1:12" x14ac:dyDescent="0.25">
      <c r="A1980" s="5" t="str">
        <f t="shared" si="30"/>
        <v>1LCABig Creek/Ventura71211</v>
      </c>
      <c r="B1980" s="9">
        <v>1</v>
      </c>
      <c r="C1980" t="s">
        <v>130</v>
      </c>
      <c r="D1980" t="s">
        <v>137</v>
      </c>
      <c r="E1980" s="9">
        <v>7</v>
      </c>
      <c r="F1980" s="9">
        <v>1</v>
      </c>
      <c r="G1980" s="9">
        <v>2</v>
      </c>
      <c r="H1980" s="9">
        <v>11</v>
      </c>
      <c r="I1980" s="9">
        <v>0.72737628221511841</v>
      </c>
      <c r="J1980" s="9">
        <v>0.72737628221511841</v>
      </c>
      <c r="K1980" s="9">
        <v>0</v>
      </c>
      <c r="L1980" s="9">
        <v>82.242012023925781</v>
      </c>
    </row>
    <row r="1981" spans="1:12" x14ac:dyDescent="0.25">
      <c r="A1981" s="5" t="str">
        <f t="shared" si="30"/>
        <v>1LCABig Creek/Ventura71212</v>
      </c>
      <c r="B1981" s="9">
        <v>1</v>
      </c>
      <c r="C1981" t="s">
        <v>130</v>
      </c>
      <c r="D1981" t="s">
        <v>137</v>
      </c>
      <c r="E1981" s="9">
        <v>7</v>
      </c>
      <c r="F1981" s="9">
        <v>1</v>
      </c>
      <c r="G1981" s="9">
        <v>2</v>
      </c>
      <c r="H1981" s="9">
        <v>12</v>
      </c>
      <c r="I1981" s="9">
        <v>0.87590235471725464</v>
      </c>
      <c r="J1981" s="9">
        <v>0.87590235471725464</v>
      </c>
      <c r="K1981" s="9">
        <v>0</v>
      </c>
      <c r="L1981" s="9">
        <v>86.27935791015625</v>
      </c>
    </row>
    <row r="1982" spans="1:12" x14ac:dyDescent="0.25">
      <c r="A1982" s="5" t="str">
        <f t="shared" si="30"/>
        <v>1LCABig Creek/Ventura71213</v>
      </c>
      <c r="B1982" s="9">
        <v>1</v>
      </c>
      <c r="C1982" t="s">
        <v>130</v>
      </c>
      <c r="D1982" t="s">
        <v>137</v>
      </c>
      <c r="E1982" s="9">
        <v>7</v>
      </c>
      <c r="F1982" s="9">
        <v>1</v>
      </c>
      <c r="G1982" s="9">
        <v>2</v>
      </c>
      <c r="H1982" s="9">
        <v>13</v>
      </c>
      <c r="I1982" s="9">
        <v>1.1178321838378906</v>
      </c>
      <c r="J1982" s="9">
        <v>1.1178321838378906</v>
      </c>
      <c r="K1982" s="9">
        <v>0</v>
      </c>
      <c r="L1982" s="9">
        <v>90.343963623046875</v>
      </c>
    </row>
    <row r="1983" spans="1:12" x14ac:dyDescent="0.25">
      <c r="A1983" s="5" t="str">
        <f t="shared" si="30"/>
        <v>1LCABig Creek/Ventura71214</v>
      </c>
      <c r="B1983" s="9">
        <v>1</v>
      </c>
      <c r="C1983" t="s">
        <v>130</v>
      </c>
      <c r="D1983" t="s">
        <v>137</v>
      </c>
      <c r="E1983" s="9">
        <v>7</v>
      </c>
      <c r="F1983" s="9">
        <v>1</v>
      </c>
      <c r="G1983" s="9">
        <v>2</v>
      </c>
      <c r="H1983" s="9">
        <v>14</v>
      </c>
      <c r="I1983" s="9">
        <v>1.4232394695281982</v>
      </c>
      <c r="J1983" s="9">
        <v>1.4232394695281982</v>
      </c>
      <c r="K1983" s="9">
        <v>0</v>
      </c>
      <c r="L1983" s="9">
        <v>92.231376647949219</v>
      </c>
    </row>
    <row r="1984" spans="1:12" x14ac:dyDescent="0.25">
      <c r="A1984" s="5" t="str">
        <f t="shared" si="30"/>
        <v>1LCABig Creek/Ventura71215</v>
      </c>
      <c r="B1984" s="9">
        <v>1</v>
      </c>
      <c r="C1984" t="s">
        <v>130</v>
      </c>
      <c r="D1984" t="s">
        <v>137</v>
      </c>
      <c r="E1984" s="9">
        <v>7</v>
      </c>
      <c r="F1984" s="9">
        <v>1</v>
      </c>
      <c r="G1984" s="9">
        <v>2</v>
      </c>
      <c r="H1984" s="9">
        <v>15</v>
      </c>
      <c r="I1984" s="9">
        <v>1.7870442867279053</v>
      </c>
      <c r="J1984" s="9">
        <v>1.7870442867279053</v>
      </c>
      <c r="K1984" s="9">
        <v>0</v>
      </c>
      <c r="L1984" s="9">
        <v>94.387405395507813</v>
      </c>
    </row>
    <row r="1985" spans="1:12" x14ac:dyDescent="0.25">
      <c r="A1985" s="5" t="str">
        <f t="shared" si="30"/>
        <v>1LCABig Creek/Ventura71216</v>
      </c>
      <c r="B1985" s="9">
        <v>1</v>
      </c>
      <c r="C1985" t="s">
        <v>130</v>
      </c>
      <c r="D1985" t="s">
        <v>137</v>
      </c>
      <c r="E1985" s="9">
        <v>7</v>
      </c>
      <c r="F1985" s="9">
        <v>1</v>
      </c>
      <c r="G1985" s="9">
        <v>2</v>
      </c>
      <c r="H1985" s="9">
        <v>16</v>
      </c>
      <c r="I1985" s="9">
        <v>2.2015364170074463</v>
      </c>
      <c r="J1985" s="9">
        <v>2.2015364170074463</v>
      </c>
      <c r="K1985" s="9">
        <v>0</v>
      </c>
      <c r="L1985" s="9">
        <v>95.573013305664063</v>
      </c>
    </row>
    <row r="1986" spans="1:12" x14ac:dyDescent="0.25">
      <c r="A1986" s="5" t="str">
        <f t="shared" si="30"/>
        <v>1LCABig Creek/Ventura71217</v>
      </c>
      <c r="B1986" s="9">
        <v>1</v>
      </c>
      <c r="C1986" t="s">
        <v>130</v>
      </c>
      <c r="D1986" t="s">
        <v>137</v>
      </c>
      <c r="E1986" s="9">
        <v>7</v>
      </c>
      <c r="F1986" s="9">
        <v>1</v>
      </c>
      <c r="G1986" s="9">
        <v>2</v>
      </c>
      <c r="H1986" s="9">
        <v>17</v>
      </c>
      <c r="I1986" s="9">
        <v>2.5737705230712891</v>
      </c>
      <c r="J1986" s="9">
        <v>1.385891318321228</v>
      </c>
      <c r="K1986" s="9">
        <v>2.0932700484991074E-2</v>
      </c>
      <c r="L1986" s="9">
        <v>95.665489196777344</v>
      </c>
    </row>
    <row r="1987" spans="1:12" x14ac:dyDescent="0.25">
      <c r="A1987" s="5" t="str">
        <f t="shared" ref="A1987:A2050" si="31">B1987&amp;C1987&amp;D1987&amp;E1987&amp;F1987&amp;G1987&amp;H1987</f>
        <v>1LCABig Creek/Ventura71218</v>
      </c>
      <c r="B1987" s="9">
        <v>1</v>
      </c>
      <c r="C1987" t="s">
        <v>130</v>
      </c>
      <c r="D1987" t="s">
        <v>137</v>
      </c>
      <c r="E1987" s="9">
        <v>7</v>
      </c>
      <c r="F1987" s="9">
        <v>1</v>
      </c>
      <c r="G1987" s="9">
        <v>2</v>
      </c>
      <c r="H1987" s="9">
        <v>18</v>
      </c>
      <c r="I1987" s="9">
        <v>2.9445145130157471</v>
      </c>
      <c r="J1987" s="9">
        <v>2.2235357761383057</v>
      </c>
      <c r="K1987" s="9">
        <v>4.1045092046260834E-2</v>
      </c>
      <c r="L1987" s="9">
        <v>95.875877380371094</v>
      </c>
    </row>
    <row r="1988" spans="1:12" x14ac:dyDescent="0.25">
      <c r="A1988" s="5" t="str">
        <f t="shared" si="31"/>
        <v>1LCABig Creek/Ventura71219</v>
      </c>
      <c r="B1988" s="9">
        <v>1</v>
      </c>
      <c r="C1988" t="s">
        <v>130</v>
      </c>
      <c r="D1988" t="s">
        <v>137</v>
      </c>
      <c r="E1988" s="9">
        <v>7</v>
      </c>
      <c r="F1988" s="9">
        <v>1</v>
      </c>
      <c r="G1988" s="9">
        <v>2</v>
      </c>
      <c r="H1988" s="9">
        <v>19</v>
      </c>
      <c r="I1988" s="9">
        <v>3.1123273372650146</v>
      </c>
      <c r="J1988" s="9">
        <v>2.6655871868133545</v>
      </c>
      <c r="K1988" s="9">
        <v>3.0037578195333481E-2</v>
      </c>
      <c r="L1988" s="9">
        <v>95.309616088867188</v>
      </c>
    </row>
    <row r="1989" spans="1:12" x14ac:dyDescent="0.25">
      <c r="A1989" s="5" t="str">
        <f t="shared" si="31"/>
        <v>1LCABig Creek/Ventura71220</v>
      </c>
      <c r="B1989" s="9">
        <v>1</v>
      </c>
      <c r="C1989" t="s">
        <v>130</v>
      </c>
      <c r="D1989" t="s">
        <v>137</v>
      </c>
      <c r="E1989" s="9">
        <v>7</v>
      </c>
      <c r="F1989" s="9">
        <v>1</v>
      </c>
      <c r="G1989" s="9">
        <v>2</v>
      </c>
      <c r="H1989" s="9">
        <v>20</v>
      </c>
      <c r="I1989" s="9">
        <v>3.0307919979095459</v>
      </c>
      <c r="J1989" s="9">
        <v>2.6904401779174805</v>
      </c>
      <c r="K1989" s="9">
        <v>3.1946796923875809E-2</v>
      </c>
      <c r="L1989" s="9">
        <v>93.163925170898438</v>
      </c>
    </row>
    <row r="1990" spans="1:12" x14ac:dyDescent="0.25">
      <c r="A1990" s="5" t="str">
        <f t="shared" si="31"/>
        <v>1LCABig Creek/Ventura71221</v>
      </c>
      <c r="B1990" s="9">
        <v>1</v>
      </c>
      <c r="C1990" t="s">
        <v>130</v>
      </c>
      <c r="D1990" t="s">
        <v>137</v>
      </c>
      <c r="E1990" s="9">
        <v>7</v>
      </c>
      <c r="F1990" s="9">
        <v>1</v>
      </c>
      <c r="G1990" s="9">
        <v>2</v>
      </c>
      <c r="H1990" s="9">
        <v>21</v>
      </c>
      <c r="I1990" s="9">
        <v>2.9006123542785645</v>
      </c>
      <c r="J1990" s="9">
        <v>2.5957820415496826</v>
      </c>
      <c r="K1990" s="9">
        <v>2.2850509732961655E-2</v>
      </c>
      <c r="L1990" s="9">
        <v>90.060844421386719</v>
      </c>
    </row>
    <row r="1991" spans="1:12" x14ac:dyDescent="0.25">
      <c r="A1991" s="5" t="str">
        <f t="shared" si="31"/>
        <v>1LCABig Creek/Ventura71222</v>
      </c>
      <c r="B1991" s="9">
        <v>1</v>
      </c>
      <c r="C1991" t="s">
        <v>130</v>
      </c>
      <c r="D1991" t="s">
        <v>137</v>
      </c>
      <c r="E1991" s="9">
        <v>7</v>
      </c>
      <c r="F1991" s="9">
        <v>1</v>
      </c>
      <c r="G1991" s="9">
        <v>2</v>
      </c>
      <c r="H1991" s="9">
        <v>22</v>
      </c>
      <c r="I1991" s="9">
        <v>2.7065122127532959</v>
      </c>
      <c r="J1991" s="9">
        <v>3.2474746704101563</v>
      </c>
      <c r="K1991" s="9">
        <v>2.4413444101810455E-2</v>
      </c>
      <c r="L1991" s="9">
        <v>85.590751647949219</v>
      </c>
    </row>
    <row r="1992" spans="1:12" x14ac:dyDescent="0.25">
      <c r="A1992" s="5" t="str">
        <f t="shared" si="31"/>
        <v>1LCABig Creek/Ventura71223</v>
      </c>
      <c r="B1992" s="9">
        <v>1</v>
      </c>
      <c r="C1992" t="s">
        <v>130</v>
      </c>
      <c r="D1992" t="s">
        <v>137</v>
      </c>
      <c r="E1992" s="9">
        <v>7</v>
      </c>
      <c r="F1992" s="9">
        <v>1</v>
      </c>
      <c r="G1992" s="9">
        <v>2</v>
      </c>
      <c r="H1992" s="9">
        <v>23</v>
      </c>
      <c r="I1992" s="9">
        <v>2.3492445945739746</v>
      </c>
      <c r="J1992" s="9">
        <v>2.5479552745819092</v>
      </c>
      <c r="K1992" s="9">
        <v>2.1658577024936676E-2</v>
      </c>
      <c r="L1992" s="9">
        <v>82.073387145996094</v>
      </c>
    </row>
    <row r="1993" spans="1:12" x14ac:dyDescent="0.25">
      <c r="A1993" s="5" t="str">
        <f t="shared" si="31"/>
        <v>1LCABig Creek/Ventura71224</v>
      </c>
      <c r="B1993" s="9">
        <v>1</v>
      </c>
      <c r="C1993" t="s">
        <v>130</v>
      </c>
      <c r="D1993" t="s">
        <v>137</v>
      </c>
      <c r="E1993" s="9">
        <v>7</v>
      </c>
      <c r="F1993" s="9">
        <v>1</v>
      </c>
      <c r="G1993" s="9">
        <v>2</v>
      </c>
      <c r="H1993" s="9">
        <v>24</v>
      </c>
      <c r="I1993" s="9">
        <v>1.952648401260376</v>
      </c>
      <c r="J1993" s="9">
        <v>2.062838077545166</v>
      </c>
      <c r="K1993" s="9">
        <v>1.5122880227863789E-2</v>
      </c>
      <c r="L1993" s="9">
        <v>79.591217041015625</v>
      </c>
    </row>
    <row r="1994" spans="1:12" x14ac:dyDescent="0.25">
      <c r="A1994" s="5" t="str">
        <f t="shared" si="31"/>
        <v>1LCABig Creek/Ventura71101</v>
      </c>
      <c r="B1994" s="9">
        <v>1</v>
      </c>
      <c r="C1994" t="s">
        <v>130</v>
      </c>
      <c r="D1994" t="s">
        <v>137</v>
      </c>
      <c r="E1994" s="9">
        <v>7</v>
      </c>
      <c r="F1994" s="9">
        <v>1</v>
      </c>
      <c r="G1994" s="9">
        <v>10</v>
      </c>
      <c r="H1994" s="9">
        <v>1</v>
      </c>
      <c r="I1994" s="9">
        <v>1.7690949440002441</v>
      </c>
      <c r="J1994" s="9">
        <v>1.7690949440002441</v>
      </c>
      <c r="K1994" s="9">
        <v>0</v>
      </c>
      <c r="L1994" s="9">
        <v>80.197174072265625</v>
      </c>
    </row>
    <row r="1995" spans="1:12" x14ac:dyDescent="0.25">
      <c r="A1995" s="5" t="str">
        <f t="shared" si="31"/>
        <v>1LCABig Creek/Ventura71102</v>
      </c>
      <c r="B1995" s="9">
        <v>1</v>
      </c>
      <c r="C1995" t="s">
        <v>130</v>
      </c>
      <c r="D1995" t="s">
        <v>137</v>
      </c>
      <c r="E1995" s="9">
        <v>7</v>
      </c>
      <c r="F1995" s="9">
        <v>1</v>
      </c>
      <c r="G1995" s="9">
        <v>10</v>
      </c>
      <c r="H1995" s="9">
        <v>2</v>
      </c>
      <c r="I1995" s="9">
        <v>1.4589447975158691</v>
      </c>
      <c r="J1995" s="9">
        <v>1.4589447975158691</v>
      </c>
      <c r="K1995" s="9">
        <v>0</v>
      </c>
      <c r="L1995" s="9">
        <v>77.129058837890625</v>
      </c>
    </row>
    <row r="1996" spans="1:12" x14ac:dyDescent="0.25">
      <c r="A1996" s="5" t="str">
        <f t="shared" si="31"/>
        <v>1LCABig Creek/Ventura71103</v>
      </c>
      <c r="B1996" s="9">
        <v>1</v>
      </c>
      <c r="C1996" t="s">
        <v>130</v>
      </c>
      <c r="D1996" t="s">
        <v>137</v>
      </c>
      <c r="E1996" s="9">
        <v>7</v>
      </c>
      <c r="F1996" s="9">
        <v>1</v>
      </c>
      <c r="G1996" s="9">
        <v>10</v>
      </c>
      <c r="H1996" s="9">
        <v>3</v>
      </c>
      <c r="I1996" s="9">
        <v>1.2566217184066772</v>
      </c>
      <c r="J1996" s="9">
        <v>1.2566217184066772</v>
      </c>
      <c r="K1996" s="9">
        <v>0</v>
      </c>
      <c r="L1996" s="9">
        <v>75.319915771484375</v>
      </c>
    </row>
    <row r="1997" spans="1:12" x14ac:dyDescent="0.25">
      <c r="A1997" s="5" t="str">
        <f t="shared" si="31"/>
        <v>1LCABig Creek/Ventura71104</v>
      </c>
      <c r="B1997" s="9">
        <v>1</v>
      </c>
      <c r="C1997" t="s">
        <v>130</v>
      </c>
      <c r="D1997" t="s">
        <v>137</v>
      </c>
      <c r="E1997" s="9">
        <v>7</v>
      </c>
      <c r="F1997" s="9">
        <v>1</v>
      </c>
      <c r="G1997" s="9">
        <v>10</v>
      </c>
      <c r="H1997" s="9">
        <v>4</v>
      </c>
      <c r="I1997" s="9">
        <v>1.1191760301589966</v>
      </c>
      <c r="J1997" s="9">
        <v>1.1191760301589966</v>
      </c>
      <c r="K1997" s="9">
        <v>0</v>
      </c>
      <c r="L1997" s="9">
        <v>73.605812072753906</v>
      </c>
    </row>
    <row r="1998" spans="1:12" x14ac:dyDescent="0.25">
      <c r="A1998" s="5" t="str">
        <f t="shared" si="31"/>
        <v>1LCABig Creek/Ventura71105</v>
      </c>
      <c r="B1998" s="9">
        <v>1</v>
      </c>
      <c r="C1998" t="s">
        <v>130</v>
      </c>
      <c r="D1998" t="s">
        <v>137</v>
      </c>
      <c r="E1998" s="9">
        <v>7</v>
      </c>
      <c r="F1998" s="9">
        <v>1</v>
      </c>
      <c r="G1998" s="9">
        <v>10</v>
      </c>
      <c r="H1998" s="9">
        <v>5</v>
      </c>
      <c r="I1998" s="9">
        <v>1.0098066329956055</v>
      </c>
      <c r="J1998" s="9">
        <v>1.0098066329956055</v>
      </c>
      <c r="K1998" s="9">
        <v>0</v>
      </c>
      <c r="L1998" s="9">
        <v>71.524063110351563</v>
      </c>
    </row>
    <row r="1999" spans="1:12" x14ac:dyDescent="0.25">
      <c r="A1999" s="5" t="str">
        <f t="shared" si="31"/>
        <v>1LCABig Creek/Ventura71106</v>
      </c>
      <c r="B1999" s="9">
        <v>1</v>
      </c>
      <c r="C1999" t="s">
        <v>130</v>
      </c>
      <c r="D1999" t="s">
        <v>137</v>
      </c>
      <c r="E1999" s="9">
        <v>7</v>
      </c>
      <c r="F1999" s="9">
        <v>1</v>
      </c>
      <c r="G1999" s="9">
        <v>10</v>
      </c>
      <c r="H1999" s="9">
        <v>6</v>
      </c>
      <c r="I1999" s="9">
        <v>0.94497203826904297</v>
      </c>
      <c r="J1999" s="9">
        <v>0.94497203826904297</v>
      </c>
      <c r="K1999" s="9">
        <v>0</v>
      </c>
      <c r="L1999" s="9">
        <v>69.579376220703125</v>
      </c>
    </row>
    <row r="2000" spans="1:12" x14ac:dyDescent="0.25">
      <c r="A2000" s="5" t="str">
        <f t="shared" si="31"/>
        <v>1LCABig Creek/Ventura71107</v>
      </c>
      <c r="B2000" s="9">
        <v>1</v>
      </c>
      <c r="C2000" t="s">
        <v>130</v>
      </c>
      <c r="D2000" t="s">
        <v>137</v>
      </c>
      <c r="E2000" s="9">
        <v>7</v>
      </c>
      <c r="F2000" s="9">
        <v>1</v>
      </c>
      <c r="G2000" s="9">
        <v>10</v>
      </c>
      <c r="H2000" s="9">
        <v>7</v>
      </c>
      <c r="I2000" s="9">
        <v>0.90237683057785034</v>
      </c>
      <c r="J2000" s="9">
        <v>0.90237683057785034</v>
      </c>
      <c r="K2000" s="9">
        <v>0</v>
      </c>
      <c r="L2000" s="9">
        <v>68.672531127929688</v>
      </c>
    </row>
    <row r="2001" spans="1:12" x14ac:dyDescent="0.25">
      <c r="A2001" s="5" t="str">
        <f t="shared" si="31"/>
        <v>1LCABig Creek/Ventura71108</v>
      </c>
      <c r="B2001" s="9">
        <v>1</v>
      </c>
      <c r="C2001" t="s">
        <v>130</v>
      </c>
      <c r="D2001" t="s">
        <v>137</v>
      </c>
      <c r="E2001" s="9">
        <v>7</v>
      </c>
      <c r="F2001" s="9">
        <v>1</v>
      </c>
      <c r="G2001" s="9">
        <v>10</v>
      </c>
      <c r="H2001" s="9">
        <v>8</v>
      </c>
      <c r="I2001" s="9">
        <v>0.86073559522628784</v>
      </c>
      <c r="J2001" s="9">
        <v>0.86073559522628784</v>
      </c>
      <c r="K2001" s="9">
        <v>0</v>
      </c>
      <c r="L2001" s="9">
        <v>68.965888977050781</v>
      </c>
    </row>
    <row r="2002" spans="1:12" x14ac:dyDescent="0.25">
      <c r="A2002" s="5" t="str">
        <f t="shared" si="31"/>
        <v>1LCABig Creek/Ventura71109</v>
      </c>
      <c r="B2002" s="9">
        <v>1</v>
      </c>
      <c r="C2002" t="s">
        <v>130</v>
      </c>
      <c r="D2002" t="s">
        <v>137</v>
      </c>
      <c r="E2002" s="9">
        <v>7</v>
      </c>
      <c r="F2002" s="9">
        <v>1</v>
      </c>
      <c r="G2002" s="9">
        <v>10</v>
      </c>
      <c r="H2002" s="9">
        <v>9</v>
      </c>
      <c r="I2002" s="9">
        <v>0.79033362865447998</v>
      </c>
      <c r="J2002" s="9">
        <v>0.79033362865447998</v>
      </c>
      <c r="K2002" s="9">
        <v>0</v>
      </c>
      <c r="L2002" s="9">
        <v>72.957145690917969</v>
      </c>
    </row>
    <row r="2003" spans="1:12" x14ac:dyDescent="0.25">
      <c r="A2003" s="5" t="str">
        <f t="shared" si="31"/>
        <v>1LCABig Creek/Ventura711010</v>
      </c>
      <c r="B2003" s="9">
        <v>1</v>
      </c>
      <c r="C2003" t="s">
        <v>130</v>
      </c>
      <c r="D2003" t="s">
        <v>137</v>
      </c>
      <c r="E2003" s="9">
        <v>7</v>
      </c>
      <c r="F2003" s="9">
        <v>1</v>
      </c>
      <c r="G2003" s="9">
        <v>10</v>
      </c>
      <c r="H2003" s="9">
        <v>10</v>
      </c>
      <c r="I2003" s="9">
        <v>0.77980446815490723</v>
      </c>
      <c r="J2003" s="9">
        <v>0.77980446815490723</v>
      </c>
      <c r="K2003" s="9">
        <v>0</v>
      </c>
      <c r="L2003" s="9">
        <v>79.247512817382813</v>
      </c>
    </row>
    <row r="2004" spans="1:12" x14ac:dyDescent="0.25">
      <c r="A2004" s="5" t="str">
        <f t="shared" si="31"/>
        <v>1LCABig Creek/Ventura711011</v>
      </c>
      <c r="B2004" s="9">
        <v>1</v>
      </c>
      <c r="C2004" t="s">
        <v>130</v>
      </c>
      <c r="D2004" t="s">
        <v>137</v>
      </c>
      <c r="E2004" s="9">
        <v>7</v>
      </c>
      <c r="F2004" s="9">
        <v>1</v>
      </c>
      <c r="G2004" s="9">
        <v>10</v>
      </c>
      <c r="H2004" s="9">
        <v>11</v>
      </c>
      <c r="I2004" s="9">
        <v>0.87492150068283081</v>
      </c>
      <c r="J2004" s="9">
        <v>0.87492150068283081</v>
      </c>
      <c r="K2004" s="9">
        <v>0</v>
      </c>
      <c r="L2004" s="9">
        <v>85.848907470703125</v>
      </c>
    </row>
    <row r="2005" spans="1:12" x14ac:dyDescent="0.25">
      <c r="A2005" s="5" t="str">
        <f t="shared" si="31"/>
        <v>1LCABig Creek/Ventura711012</v>
      </c>
      <c r="B2005" s="9">
        <v>1</v>
      </c>
      <c r="C2005" t="s">
        <v>130</v>
      </c>
      <c r="D2005" t="s">
        <v>137</v>
      </c>
      <c r="E2005" s="9">
        <v>7</v>
      </c>
      <c r="F2005" s="9">
        <v>1</v>
      </c>
      <c r="G2005" s="9">
        <v>10</v>
      </c>
      <c r="H2005" s="9">
        <v>12</v>
      </c>
      <c r="I2005" s="9">
        <v>1.061482310295105</v>
      </c>
      <c r="J2005" s="9">
        <v>1.061482310295105</v>
      </c>
      <c r="K2005" s="9">
        <v>0</v>
      </c>
      <c r="L2005" s="9">
        <v>90.733924865722656</v>
      </c>
    </row>
    <row r="2006" spans="1:12" x14ac:dyDescent="0.25">
      <c r="A2006" s="5" t="str">
        <f t="shared" si="31"/>
        <v>1LCABig Creek/Ventura711013</v>
      </c>
      <c r="B2006" s="9">
        <v>1</v>
      </c>
      <c r="C2006" t="s">
        <v>130</v>
      </c>
      <c r="D2006" t="s">
        <v>137</v>
      </c>
      <c r="E2006" s="9">
        <v>7</v>
      </c>
      <c r="F2006" s="9">
        <v>1</v>
      </c>
      <c r="G2006" s="9">
        <v>10</v>
      </c>
      <c r="H2006" s="9">
        <v>13</v>
      </c>
      <c r="I2006" s="9">
        <v>1.3653632402420044</v>
      </c>
      <c r="J2006" s="9">
        <v>1.3653632402420044</v>
      </c>
      <c r="K2006" s="9">
        <v>0</v>
      </c>
      <c r="L2006" s="9">
        <v>94.8316650390625</v>
      </c>
    </row>
    <row r="2007" spans="1:12" x14ac:dyDescent="0.25">
      <c r="A2007" s="5" t="str">
        <f t="shared" si="31"/>
        <v>1LCABig Creek/Ventura711014</v>
      </c>
      <c r="B2007" s="9">
        <v>1</v>
      </c>
      <c r="C2007" t="s">
        <v>130</v>
      </c>
      <c r="D2007" t="s">
        <v>137</v>
      </c>
      <c r="E2007" s="9">
        <v>7</v>
      </c>
      <c r="F2007" s="9">
        <v>1</v>
      </c>
      <c r="G2007" s="9">
        <v>10</v>
      </c>
      <c r="H2007" s="9">
        <v>14</v>
      </c>
      <c r="I2007" s="9">
        <v>1.7278597354888916</v>
      </c>
      <c r="J2007" s="9">
        <v>1.7278597354888916</v>
      </c>
      <c r="K2007" s="9">
        <v>0</v>
      </c>
      <c r="L2007" s="9">
        <v>98.050567626953125</v>
      </c>
    </row>
    <row r="2008" spans="1:12" x14ac:dyDescent="0.25">
      <c r="A2008" s="5" t="str">
        <f t="shared" si="31"/>
        <v>1LCABig Creek/Ventura711015</v>
      </c>
      <c r="B2008" s="9">
        <v>1</v>
      </c>
      <c r="C2008" t="s">
        <v>130</v>
      </c>
      <c r="D2008" t="s">
        <v>137</v>
      </c>
      <c r="E2008" s="9">
        <v>7</v>
      </c>
      <c r="F2008" s="9">
        <v>1</v>
      </c>
      <c r="G2008" s="9">
        <v>10</v>
      </c>
      <c r="H2008" s="9">
        <v>15</v>
      </c>
      <c r="I2008" s="9">
        <v>2.1363108158111572</v>
      </c>
      <c r="J2008" s="9">
        <v>2.1363108158111572</v>
      </c>
      <c r="K2008" s="9">
        <v>0</v>
      </c>
      <c r="L2008" s="9">
        <v>100.18216705322266</v>
      </c>
    </row>
    <row r="2009" spans="1:12" x14ac:dyDescent="0.25">
      <c r="A2009" s="5" t="str">
        <f t="shared" si="31"/>
        <v>1LCABig Creek/Ventura711016</v>
      </c>
      <c r="B2009" s="9">
        <v>1</v>
      </c>
      <c r="C2009" t="s">
        <v>130</v>
      </c>
      <c r="D2009" t="s">
        <v>137</v>
      </c>
      <c r="E2009" s="9">
        <v>7</v>
      </c>
      <c r="F2009" s="9">
        <v>1</v>
      </c>
      <c r="G2009" s="9">
        <v>10</v>
      </c>
      <c r="H2009" s="9">
        <v>16</v>
      </c>
      <c r="I2009" s="9">
        <v>2.5741066932678223</v>
      </c>
      <c r="J2009" s="9">
        <v>2.5741066932678223</v>
      </c>
      <c r="K2009" s="9">
        <v>0</v>
      </c>
      <c r="L2009" s="9">
        <v>100.722900390625</v>
      </c>
    </row>
    <row r="2010" spans="1:12" x14ac:dyDescent="0.25">
      <c r="A2010" s="5" t="str">
        <f t="shared" si="31"/>
        <v>1LCABig Creek/Ventura711017</v>
      </c>
      <c r="B2010" s="9">
        <v>1</v>
      </c>
      <c r="C2010" t="s">
        <v>130</v>
      </c>
      <c r="D2010" t="s">
        <v>137</v>
      </c>
      <c r="E2010" s="9">
        <v>7</v>
      </c>
      <c r="F2010" s="9">
        <v>1</v>
      </c>
      <c r="G2010" s="9">
        <v>10</v>
      </c>
      <c r="H2010" s="9">
        <v>17</v>
      </c>
      <c r="I2010" s="9">
        <v>2.9558920860290527</v>
      </c>
      <c r="J2010" s="9">
        <v>1.6417862176895142</v>
      </c>
      <c r="K2010" s="9">
        <v>4.0716156363487244E-2</v>
      </c>
      <c r="L2010" s="9">
        <v>101.76181030273438</v>
      </c>
    </row>
    <row r="2011" spans="1:12" x14ac:dyDescent="0.25">
      <c r="A2011" s="5" t="str">
        <f t="shared" si="31"/>
        <v>1LCABig Creek/Ventura711018</v>
      </c>
      <c r="B2011" s="9">
        <v>1</v>
      </c>
      <c r="C2011" t="s">
        <v>130</v>
      </c>
      <c r="D2011" t="s">
        <v>137</v>
      </c>
      <c r="E2011" s="9">
        <v>7</v>
      </c>
      <c r="F2011" s="9">
        <v>1</v>
      </c>
      <c r="G2011" s="9">
        <v>10</v>
      </c>
      <c r="H2011" s="9">
        <v>18</v>
      </c>
      <c r="I2011" s="9">
        <v>3.3071331977844238</v>
      </c>
      <c r="J2011" s="9">
        <v>2.465261697769165</v>
      </c>
      <c r="K2011" s="9">
        <v>6.5167121589183807E-2</v>
      </c>
      <c r="L2011" s="9">
        <v>101.167236328125</v>
      </c>
    </row>
    <row r="2012" spans="1:12" x14ac:dyDescent="0.25">
      <c r="A2012" s="5" t="str">
        <f t="shared" si="31"/>
        <v>1LCABig Creek/Ventura711019</v>
      </c>
      <c r="B2012" s="9">
        <v>1</v>
      </c>
      <c r="C2012" t="s">
        <v>130</v>
      </c>
      <c r="D2012" t="s">
        <v>137</v>
      </c>
      <c r="E2012" s="9">
        <v>7</v>
      </c>
      <c r="F2012" s="9">
        <v>1</v>
      </c>
      <c r="G2012" s="9">
        <v>10</v>
      </c>
      <c r="H2012" s="9">
        <v>19</v>
      </c>
      <c r="I2012" s="9">
        <v>3.4570863246917725</v>
      </c>
      <c r="J2012" s="9">
        <v>2.9490957260131836</v>
      </c>
      <c r="K2012" s="9">
        <v>3.8093581795692444E-2</v>
      </c>
      <c r="L2012" s="9">
        <v>98.984176635742188</v>
      </c>
    </row>
    <row r="2013" spans="1:12" x14ac:dyDescent="0.25">
      <c r="A2013" s="5" t="str">
        <f t="shared" si="31"/>
        <v>1LCABig Creek/Ventura711020</v>
      </c>
      <c r="B2013" s="9">
        <v>1</v>
      </c>
      <c r="C2013" t="s">
        <v>130</v>
      </c>
      <c r="D2013" t="s">
        <v>137</v>
      </c>
      <c r="E2013" s="9">
        <v>7</v>
      </c>
      <c r="F2013" s="9">
        <v>1</v>
      </c>
      <c r="G2013" s="9">
        <v>10</v>
      </c>
      <c r="H2013" s="9">
        <v>20</v>
      </c>
      <c r="I2013" s="9">
        <v>3.3597733974456787</v>
      </c>
      <c r="J2013" s="9">
        <v>2.9704985618591309</v>
      </c>
      <c r="K2013" s="9">
        <v>5.2158847451210022E-2</v>
      </c>
      <c r="L2013" s="9">
        <v>97.437721252441406</v>
      </c>
    </row>
    <row r="2014" spans="1:12" x14ac:dyDescent="0.25">
      <c r="A2014" s="5" t="str">
        <f t="shared" si="31"/>
        <v>1LCABig Creek/Ventura711021</v>
      </c>
      <c r="B2014" s="9">
        <v>1</v>
      </c>
      <c r="C2014" t="s">
        <v>130</v>
      </c>
      <c r="D2014" t="s">
        <v>137</v>
      </c>
      <c r="E2014" s="9">
        <v>7</v>
      </c>
      <c r="F2014" s="9">
        <v>1</v>
      </c>
      <c r="G2014" s="9">
        <v>10</v>
      </c>
      <c r="H2014" s="9">
        <v>21</v>
      </c>
      <c r="I2014" s="9">
        <v>3.2127487659454346</v>
      </c>
      <c r="J2014" s="9">
        <v>2.856776237487793</v>
      </c>
      <c r="K2014" s="9">
        <v>3.7891529500484467E-2</v>
      </c>
      <c r="L2014" s="9">
        <v>94.528518676757813</v>
      </c>
    </row>
    <row r="2015" spans="1:12" x14ac:dyDescent="0.25">
      <c r="A2015" s="5" t="str">
        <f t="shared" si="31"/>
        <v>1LCABig Creek/Ventura711022</v>
      </c>
      <c r="B2015" s="9">
        <v>1</v>
      </c>
      <c r="C2015" t="s">
        <v>130</v>
      </c>
      <c r="D2015" t="s">
        <v>137</v>
      </c>
      <c r="E2015" s="9">
        <v>7</v>
      </c>
      <c r="F2015" s="9">
        <v>1</v>
      </c>
      <c r="G2015" s="9">
        <v>10</v>
      </c>
      <c r="H2015" s="9">
        <v>22</v>
      </c>
      <c r="I2015" s="9">
        <v>3.0343613624572754</v>
      </c>
      <c r="J2015" s="9">
        <v>3.592926025390625</v>
      </c>
      <c r="K2015" s="9">
        <v>5.7700090110301971E-2</v>
      </c>
      <c r="L2015" s="9">
        <v>90.987579345703125</v>
      </c>
    </row>
    <row r="2016" spans="1:12" x14ac:dyDescent="0.25">
      <c r="A2016" s="5" t="str">
        <f t="shared" si="31"/>
        <v>1LCABig Creek/Ventura711023</v>
      </c>
      <c r="B2016" s="9">
        <v>1</v>
      </c>
      <c r="C2016" t="s">
        <v>130</v>
      </c>
      <c r="D2016" t="s">
        <v>137</v>
      </c>
      <c r="E2016" s="9">
        <v>7</v>
      </c>
      <c r="F2016" s="9">
        <v>1</v>
      </c>
      <c r="G2016" s="9">
        <v>10</v>
      </c>
      <c r="H2016" s="9">
        <v>23</v>
      </c>
      <c r="I2016" s="9">
        <v>2.653531551361084</v>
      </c>
      <c r="J2016" s="9">
        <v>2.895780086517334</v>
      </c>
      <c r="K2016" s="9">
        <v>5.0639919936656952E-2</v>
      </c>
      <c r="L2016" s="9">
        <v>88.723373413085938</v>
      </c>
    </row>
    <row r="2017" spans="1:12" x14ac:dyDescent="0.25">
      <c r="A2017" s="5" t="str">
        <f t="shared" si="31"/>
        <v>1LCABig Creek/Ventura711024</v>
      </c>
      <c r="B2017" s="9">
        <v>1</v>
      </c>
      <c r="C2017" t="s">
        <v>130</v>
      </c>
      <c r="D2017" t="s">
        <v>137</v>
      </c>
      <c r="E2017" s="9">
        <v>7</v>
      </c>
      <c r="F2017" s="9">
        <v>1</v>
      </c>
      <c r="G2017" s="9">
        <v>10</v>
      </c>
      <c r="H2017" s="9">
        <v>24</v>
      </c>
      <c r="I2017" s="9">
        <v>2.2146568298339844</v>
      </c>
      <c r="J2017" s="9">
        <v>2.3879096508026123</v>
      </c>
      <c r="K2017" s="9">
        <v>3.7452515214681625E-2</v>
      </c>
      <c r="L2017" s="9">
        <v>86.807907104492188</v>
      </c>
    </row>
    <row r="2018" spans="1:12" x14ac:dyDescent="0.25">
      <c r="A2018" s="5" t="str">
        <f t="shared" si="31"/>
        <v>1LCABig Creek/Ventura8021</v>
      </c>
      <c r="B2018" s="9">
        <v>1</v>
      </c>
      <c r="C2018" t="s">
        <v>130</v>
      </c>
      <c r="D2018" t="s">
        <v>137</v>
      </c>
      <c r="E2018" s="9">
        <v>8</v>
      </c>
      <c r="F2018" s="9">
        <v>0</v>
      </c>
      <c r="G2018" s="9">
        <v>2</v>
      </c>
      <c r="H2018" s="9">
        <v>1</v>
      </c>
      <c r="I2018" s="9">
        <v>1.7215603590011597</v>
      </c>
      <c r="J2018" s="9">
        <v>1.7215603590011597</v>
      </c>
      <c r="K2018" s="9">
        <v>0</v>
      </c>
      <c r="L2018" s="9">
        <v>79.468856811523438</v>
      </c>
    </row>
    <row r="2019" spans="1:12" x14ac:dyDescent="0.25">
      <c r="A2019" s="5" t="str">
        <f t="shared" si="31"/>
        <v>1LCABig Creek/Ventura8022</v>
      </c>
      <c r="B2019" s="9">
        <v>1</v>
      </c>
      <c r="C2019" t="s">
        <v>130</v>
      </c>
      <c r="D2019" t="s">
        <v>137</v>
      </c>
      <c r="E2019" s="9">
        <v>8</v>
      </c>
      <c r="F2019" s="9">
        <v>0</v>
      </c>
      <c r="G2019" s="9">
        <v>2</v>
      </c>
      <c r="H2019" s="9">
        <v>2</v>
      </c>
      <c r="I2019" s="9">
        <v>1.4665744304656982</v>
      </c>
      <c r="J2019" s="9">
        <v>1.4665744304656982</v>
      </c>
      <c r="K2019" s="9">
        <v>0</v>
      </c>
      <c r="L2019" s="9">
        <v>77.7354736328125</v>
      </c>
    </row>
    <row r="2020" spans="1:12" x14ac:dyDescent="0.25">
      <c r="A2020" s="5" t="str">
        <f t="shared" si="31"/>
        <v>1LCABig Creek/Ventura8023</v>
      </c>
      <c r="B2020" s="9">
        <v>1</v>
      </c>
      <c r="C2020" t="s">
        <v>130</v>
      </c>
      <c r="D2020" t="s">
        <v>137</v>
      </c>
      <c r="E2020" s="9">
        <v>8</v>
      </c>
      <c r="F2020" s="9">
        <v>0</v>
      </c>
      <c r="G2020" s="9">
        <v>2</v>
      </c>
      <c r="H2020" s="9">
        <v>3</v>
      </c>
      <c r="I2020" s="9">
        <v>1.2530721426010132</v>
      </c>
      <c r="J2020" s="9">
        <v>1.2530721426010132</v>
      </c>
      <c r="K2020" s="9">
        <v>0</v>
      </c>
      <c r="L2020" s="9">
        <v>75.514862060546875</v>
      </c>
    </row>
    <row r="2021" spans="1:12" x14ac:dyDescent="0.25">
      <c r="A2021" s="5" t="str">
        <f t="shared" si="31"/>
        <v>1LCABig Creek/Ventura8024</v>
      </c>
      <c r="B2021" s="9">
        <v>1</v>
      </c>
      <c r="C2021" t="s">
        <v>130</v>
      </c>
      <c r="D2021" t="s">
        <v>137</v>
      </c>
      <c r="E2021" s="9">
        <v>8</v>
      </c>
      <c r="F2021" s="9">
        <v>0</v>
      </c>
      <c r="G2021" s="9">
        <v>2</v>
      </c>
      <c r="H2021" s="9">
        <v>4</v>
      </c>
      <c r="I2021" s="9">
        <v>1.1235034465789795</v>
      </c>
      <c r="J2021" s="9">
        <v>1.1235034465789795</v>
      </c>
      <c r="K2021" s="9">
        <v>0</v>
      </c>
      <c r="L2021" s="9">
        <v>74.234329223632813</v>
      </c>
    </row>
    <row r="2022" spans="1:12" x14ac:dyDescent="0.25">
      <c r="A2022" s="5" t="str">
        <f t="shared" si="31"/>
        <v>1LCABig Creek/Ventura8025</v>
      </c>
      <c r="B2022" s="9">
        <v>1</v>
      </c>
      <c r="C2022" t="s">
        <v>130</v>
      </c>
      <c r="D2022" t="s">
        <v>137</v>
      </c>
      <c r="E2022" s="9">
        <v>8</v>
      </c>
      <c r="F2022" s="9">
        <v>0</v>
      </c>
      <c r="G2022" s="9">
        <v>2</v>
      </c>
      <c r="H2022" s="9">
        <v>5</v>
      </c>
      <c r="I2022" s="9">
        <v>1.0342040061950684</v>
      </c>
      <c r="J2022" s="9">
        <v>1.0342040061950684</v>
      </c>
      <c r="K2022" s="9">
        <v>0</v>
      </c>
      <c r="L2022" s="9">
        <v>73.169937133789063</v>
      </c>
    </row>
    <row r="2023" spans="1:12" x14ac:dyDescent="0.25">
      <c r="A2023" s="5" t="str">
        <f t="shared" si="31"/>
        <v>1LCABig Creek/Ventura8026</v>
      </c>
      <c r="B2023" s="9">
        <v>1</v>
      </c>
      <c r="C2023" t="s">
        <v>130</v>
      </c>
      <c r="D2023" t="s">
        <v>137</v>
      </c>
      <c r="E2023" s="9">
        <v>8</v>
      </c>
      <c r="F2023" s="9">
        <v>0</v>
      </c>
      <c r="G2023" s="9">
        <v>2</v>
      </c>
      <c r="H2023" s="9">
        <v>6</v>
      </c>
      <c r="I2023" s="9">
        <v>0.99081230163574219</v>
      </c>
      <c r="J2023" s="9">
        <v>0.99081230163574219</v>
      </c>
      <c r="K2023" s="9">
        <v>0</v>
      </c>
      <c r="L2023" s="9">
        <v>71.880790710449219</v>
      </c>
    </row>
    <row r="2024" spans="1:12" x14ac:dyDescent="0.25">
      <c r="A2024" s="5" t="str">
        <f t="shared" si="31"/>
        <v>1LCABig Creek/Ventura8027</v>
      </c>
      <c r="B2024" s="9">
        <v>1</v>
      </c>
      <c r="C2024" t="s">
        <v>130</v>
      </c>
      <c r="D2024" t="s">
        <v>137</v>
      </c>
      <c r="E2024" s="9">
        <v>8</v>
      </c>
      <c r="F2024" s="9">
        <v>0</v>
      </c>
      <c r="G2024" s="9">
        <v>2</v>
      </c>
      <c r="H2024" s="9">
        <v>7</v>
      </c>
      <c r="I2024" s="9">
        <v>0.94965821504592896</v>
      </c>
      <c r="J2024" s="9">
        <v>0.94965821504592896</v>
      </c>
      <c r="K2024" s="9">
        <v>0</v>
      </c>
      <c r="L2024" s="9">
        <v>70.89453125</v>
      </c>
    </row>
    <row r="2025" spans="1:12" x14ac:dyDescent="0.25">
      <c r="A2025" s="5" t="str">
        <f t="shared" si="31"/>
        <v>1LCABig Creek/Ventura8028</v>
      </c>
      <c r="B2025" s="9">
        <v>1</v>
      </c>
      <c r="C2025" t="s">
        <v>130</v>
      </c>
      <c r="D2025" t="s">
        <v>137</v>
      </c>
      <c r="E2025" s="9">
        <v>8</v>
      </c>
      <c r="F2025" s="9">
        <v>0</v>
      </c>
      <c r="G2025" s="9">
        <v>2</v>
      </c>
      <c r="H2025" s="9">
        <v>8</v>
      </c>
      <c r="I2025" s="9">
        <v>0.89069181680679321</v>
      </c>
      <c r="J2025" s="9">
        <v>0.89069181680679321</v>
      </c>
      <c r="K2025" s="9">
        <v>0</v>
      </c>
      <c r="L2025" s="9">
        <v>70.49151611328125</v>
      </c>
    </row>
    <row r="2026" spans="1:12" x14ac:dyDescent="0.25">
      <c r="A2026" s="5" t="str">
        <f t="shared" si="31"/>
        <v>1LCABig Creek/Ventura8029</v>
      </c>
      <c r="B2026" s="9">
        <v>1</v>
      </c>
      <c r="C2026" t="s">
        <v>130</v>
      </c>
      <c r="D2026" t="s">
        <v>137</v>
      </c>
      <c r="E2026" s="9">
        <v>8</v>
      </c>
      <c r="F2026" s="9">
        <v>0</v>
      </c>
      <c r="G2026" s="9">
        <v>2</v>
      </c>
      <c r="H2026" s="9">
        <v>9</v>
      </c>
      <c r="I2026" s="9">
        <v>0.76892656087875366</v>
      </c>
      <c r="J2026" s="9">
        <v>0.76892656087875366</v>
      </c>
      <c r="K2026" s="9">
        <v>0</v>
      </c>
      <c r="L2026" s="9">
        <v>73.009628295898438</v>
      </c>
    </row>
    <row r="2027" spans="1:12" x14ac:dyDescent="0.25">
      <c r="A2027" s="5" t="str">
        <f t="shared" si="31"/>
        <v>1LCABig Creek/Ventura80210</v>
      </c>
      <c r="B2027" s="9">
        <v>1</v>
      </c>
      <c r="C2027" t="s">
        <v>130</v>
      </c>
      <c r="D2027" t="s">
        <v>137</v>
      </c>
      <c r="E2027" s="9">
        <v>8</v>
      </c>
      <c r="F2027" s="9">
        <v>0</v>
      </c>
      <c r="G2027" s="9">
        <v>2</v>
      </c>
      <c r="H2027" s="9">
        <v>10</v>
      </c>
      <c r="I2027" s="9">
        <v>0.70435470342636108</v>
      </c>
      <c r="J2027" s="9">
        <v>0.70435470342636108</v>
      </c>
      <c r="K2027" s="9">
        <v>0</v>
      </c>
      <c r="L2027" s="9">
        <v>77.719856262207031</v>
      </c>
    </row>
    <row r="2028" spans="1:12" x14ac:dyDescent="0.25">
      <c r="A2028" s="5" t="str">
        <f t="shared" si="31"/>
        <v>1LCABig Creek/Ventura80211</v>
      </c>
      <c r="B2028" s="9">
        <v>1</v>
      </c>
      <c r="C2028" t="s">
        <v>130</v>
      </c>
      <c r="D2028" t="s">
        <v>137</v>
      </c>
      <c r="E2028" s="9">
        <v>8</v>
      </c>
      <c r="F2028" s="9">
        <v>0</v>
      </c>
      <c r="G2028" s="9">
        <v>2</v>
      </c>
      <c r="H2028" s="9">
        <v>11</v>
      </c>
      <c r="I2028" s="9">
        <v>0.75480830669403076</v>
      </c>
      <c r="J2028" s="9">
        <v>0.75480830669403076</v>
      </c>
      <c r="K2028" s="9">
        <v>0</v>
      </c>
      <c r="L2028" s="9">
        <v>82.758689880371094</v>
      </c>
    </row>
    <row r="2029" spans="1:12" x14ac:dyDescent="0.25">
      <c r="A2029" s="5" t="str">
        <f t="shared" si="31"/>
        <v>1LCABig Creek/Ventura80212</v>
      </c>
      <c r="B2029" s="9">
        <v>1</v>
      </c>
      <c r="C2029" t="s">
        <v>130</v>
      </c>
      <c r="D2029" t="s">
        <v>137</v>
      </c>
      <c r="E2029" s="9">
        <v>8</v>
      </c>
      <c r="F2029" s="9">
        <v>0</v>
      </c>
      <c r="G2029" s="9">
        <v>2</v>
      </c>
      <c r="H2029" s="9">
        <v>12</v>
      </c>
      <c r="I2029" s="9">
        <v>0.90150368213653564</v>
      </c>
      <c r="J2029" s="9">
        <v>0.90150368213653564</v>
      </c>
      <c r="K2029" s="9">
        <v>0</v>
      </c>
      <c r="L2029" s="9">
        <v>87.728012084960938</v>
      </c>
    </row>
    <row r="2030" spans="1:12" x14ac:dyDescent="0.25">
      <c r="A2030" s="5" t="str">
        <f t="shared" si="31"/>
        <v>1LCABig Creek/Ventura80213</v>
      </c>
      <c r="B2030" s="9">
        <v>1</v>
      </c>
      <c r="C2030" t="s">
        <v>130</v>
      </c>
      <c r="D2030" t="s">
        <v>137</v>
      </c>
      <c r="E2030" s="9">
        <v>8</v>
      </c>
      <c r="F2030" s="9">
        <v>0</v>
      </c>
      <c r="G2030" s="9">
        <v>2</v>
      </c>
      <c r="H2030" s="9">
        <v>13</v>
      </c>
      <c r="I2030" s="9">
        <v>1.1619755029678345</v>
      </c>
      <c r="J2030" s="9">
        <v>1.1619755029678345</v>
      </c>
      <c r="K2030" s="9">
        <v>0</v>
      </c>
      <c r="L2030" s="9">
        <v>91.198135375976563</v>
      </c>
    </row>
    <row r="2031" spans="1:12" x14ac:dyDescent="0.25">
      <c r="A2031" s="5" t="str">
        <f t="shared" si="31"/>
        <v>1LCABig Creek/Ventura80214</v>
      </c>
      <c r="B2031" s="9">
        <v>1</v>
      </c>
      <c r="C2031" t="s">
        <v>130</v>
      </c>
      <c r="D2031" t="s">
        <v>137</v>
      </c>
      <c r="E2031" s="9">
        <v>8</v>
      </c>
      <c r="F2031" s="9">
        <v>0</v>
      </c>
      <c r="G2031" s="9">
        <v>2</v>
      </c>
      <c r="H2031" s="9">
        <v>14</v>
      </c>
      <c r="I2031" s="9">
        <v>1.4787685871124268</v>
      </c>
      <c r="J2031" s="9">
        <v>1.4787685871124268</v>
      </c>
      <c r="K2031" s="9">
        <v>0</v>
      </c>
      <c r="L2031" s="9">
        <v>93.987968444824219</v>
      </c>
    </row>
    <row r="2032" spans="1:12" x14ac:dyDescent="0.25">
      <c r="A2032" s="5" t="str">
        <f t="shared" si="31"/>
        <v>1LCABig Creek/Ventura80215</v>
      </c>
      <c r="B2032" s="9">
        <v>1</v>
      </c>
      <c r="C2032" t="s">
        <v>130</v>
      </c>
      <c r="D2032" t="s">
        <v>137</v>
      </c>
      <c r="E2032" s="9">
        <v>8</v>
      </c>
      <c r="F2032" s="9">
        <v>0</v>
      </c>
      <c r="G2032" s="9">
        <v>2</v>
      </c>
      <c r="H2032" s="9">
        <v>15</v>
      </c>
      <c r="I2032" s="9">
        <v>1.8522341251373291</v>
      </c>
      <c r="J2032" s="9">
        <v>1.8522341251373291</v>
      </c>
      <c r="K2032" s="9">
        <v>0</v>
      </c>
      <c r="L2032" s="9">
        <v>95.98553466796875</v>
      </c>
    </row>
    <row r="2033" spans="1:12" x14ac:dyDescent="0.25">
      <c r="A2033" s="5" t="str">
        <f t="shared" si="31"/>
        <v>1LCABig Creek/Ventura80216</v>
      </c>
      <c r="B2033" s="9">
        <v>1</v>
      </c>
      <c r="C2033" t="s">
        <v>130</v>
      </c>
      <c r="D2033" t="s">
        <v>137</v>
      </c>
      <c r="E2033" s="9">
        <v>8</v>
      </c>
      <c r="F2033" s="9">
        <v>0</v>
      </c>
      <c r="G2033" s="9">
        <v>2</v>
      </c>
      <c r="H2033" s="9">
        <v>16</v>
      </c>
      <c r="I2033" s="9">
        <v>2.2691397666931152</v>
      </c>
      <c r="J2033" s="9">
        <v>2.2691397666931152</v>
      </c>
      <c r="K2033" s="9">
        <v>0</v>
      </c>
      <c r="L2033" s="9">
        <v>96.686630249023438</v>
      </c>
    </row>
    <row r="2034" spans="1:12" x14ac:dyDescent="0.25">
      <c r="A2034" s="5" t="str">
        <f t="shared" si="31"/>
        <v>1LCABig Creek/Ventura80217</v>
      </c>
      <c r="B2034" s="9">
        <v>1</v>
      </c>
      <c r="C2034" t="s">
        <v>130</v>
      </c>
      <c r="D2034" t="s">
        <v>137</v>
      </c>
      <c r="E2034" s="9">
        <v>8</v>
      </c>
      <c r="F2034" s="9">
        <v>0</v>
      </c>
      <c r="G2034" s="9">
        <v>2</v>
      </c>
      <c r="H2034" s="9">
        <v>17</v>
      </c>
      <c r="I2034" s="9">
        <v>2.6433613300323486</v>
      </c>
      <c r="J2034" s="9">
        <v>1.4275068044662476</v>
      </c>
      <c r="K2034" s="9">
        <v>2.3515401408076286E-2</v>
      </c>
      <c r="L2034" s="9">
        <v>97.0166015625</v>
      </c>
    </row>
    <row r="2035" spans="1:12" x14ac:dyDescent="0.25">
      <c r="A2035" s="5" t="str">
        <f t="shared" si="31"/>
        <v>1LCABig Creek/Ventura80218</v>
      </c>
      <c r="B2035" s="9">
        <v>1</v>
      </c>
      <c r="C2035" t="s">
        <v>130</v>
      </c>
      <c r="D2035" t="s">
        <v>137</v>
      </c>
      <c r="E2035" s="9">
        <v>8</v>
      </c>
      <c r="F2035" s="9">
        <v>0</v>
      </c>
      <c r="G2035" s="9">
        <v>2</v>
      </c>
      <c r="H2035" s="9">
        <v>18</v>
      </c>
      <c r="I2035" s="9">
        <v>3.0050168037414551</v>
      </c>
      <c r="J2035" s="9">
        <v>2.2795417308807373</v>
      </c>
      <c r="K2035" s="9">
        <v>4.1486464440822601E-2</v>
      </c>
      <c r="L2035" s="9">
        <v>96.072677612304688</v>
      </c>
    </row>
    <row r="2036" spans="1:12" x14ac:dyDescent="0.25">
      <c r="A2036" s="5" t="str">
        <f t="shared" si="31"/>
        <v>1LCABig Creek/Ventura80219</v>
      </c>
      <c r="B2036" s="9">
        <v>1</v>
      </c>
      <c r="C2036" t="s">
        <v>130</v>
      </c>
      <c r="D2036" t="s">
        <v>137</v>
      </c>
      <c r="E2036" s="9">
        <v>8</v>
      </c>
      <c r="F2036" s="9">
        <v>0</v>
      </c>
      <c r="G2036" s="9">
        <v>2</v>
      </c>
      <c r="H2036" s="9">
        <v>19</v>
      </c>
      <c r="I2036" s="9">
        <v>3.1698403358459473</v>
      </c>
      <c r="J2036" s="9">
        <v>2.7314877510070801</v>
      </c>
      <c r="K2036" s="9">
        <v>2.9955843463540077E-2</v>
      </c>
      <c r="L2036" s="9">
        <v>94.806419372558594</v>
      </c>
    </row>
    <row r="2037" spans="1:12" x14ac:dyDescent="0.25">
      <c r="A2037" s="5" t="str">
        <f t="shared" si="31"/>
        <v>1LCABig Creek/Ventura80220</v>
      </c>
      <c r="B2037" s="9">
        <v>1</v>
      </c>
      <c r="C2037" t="s">
        <v>130</v>
      </c>
      <c r="D2037" t="s">
        <v>137</v>
      </c>
      <c r="E2037" s="9">
        <v>8</v>
      </c>
      <c r="F2037" s="9">
        <v>0</v>
      </c>
      <c r="G2037" s="9">
        <v>2</v>
      </c>
      <c r="H2037" s="9">
        <v>20</v>
      </c>
      <c r="I2037" s="9">
        <v>3.0734975337982178</v>
      </c>
      <c r="J2037" s="9">
        <v>2.7407059669494629</v>
      </c>
      <c r="K2037" s="9">
        <v>2.9370944947004318E-2</v>
      </c>
      <c r="L2037" s="9">
        <v>92.50347900390625</v>
      </c>
    </row>
    <row r="2038" spans="1:12" x14ac:dyDescent="0.25">
      <c r="A2038" s="5" t="str">
        <f t="shared" si="31"/>
        <v>1LCABig Creek/Ventura80221</v>
      </c>
      <c r="B2038" s="9">
        <v>1</v>
      </c>
      <c r="C2038" t="s">
        <v>130</v>
      </c>
      <c r="D2038" t="s">
        <v>137</v>
      </c>
      <c r="E2038" s="9">
        <v>8</v>
      </c>
      <c r="F2038" s="9">
        <v>0</v>
      </c>
      <c r="G2038" s="9">
        <v>2</v>
      </c>
      <c r="H2038" s="9">
        <v>21</v>
      </c>
      <c r="I2038" s="9">
        <v>2.9297480583190918</v>
      </c>
      <c r="J2038" s="9">
        <v>2.6338517665863037</v>
      </c>
      <c r="K2038" s="9">
        <v>2.2230818867683411E-2</v>
      </c>
      <c r="L2038" s="9">
        <v>89.280403137207031</v>
      </c>
    </row>
    <row r="2039" spans="1:12" x14ac:dyDescent="0.25">
      <c r="A2039" s="5" t="str">
        <f t="shared" si="31"/>
        <v>1LCABig Creek/Ventura80222</v>
      </c>
      <c r="B2039" s="9">
        <v>1</v>
      </c>
      <c r="C2039" t="s">
        <v>130</v>
      </c>
      <c r="D2039" t="s">
        <v>137</v>
      </c>
      <c r="E2039" s="9">
        <v>8</v>
      </c>
      <c r="F2039" s="9">
        <v>0</v>
      </c>
      <c r="G2039" s="9">
        <v>2</v>
      </c>
      <c r="H2039" s="9">
        <v>22</v>
      </c>
      <c r="I2039" s="9">
        <v>2.737778902053833</v>
      </c>
      <c r="J2039" s="9">
        <v>3.2781281471252441</v>
      </c>
      <c r="K2039" s="9">
        <v>2.4468855932354927E-2</v>
      </c>
      <c r="L2039" s="9">
        <v>85.40277099609375</v>
      </c>
    </row>
    <row r="2040" spans="1:12" x14ac:dyDescent="0.25">
      <c r="A2040" s="5" t="str">
        <f t="shared" si="31"/>
        <v>1LCABig Creek/Ventura80223</v>
      </c>
      <c r="B2040" s="9">
        <v>1</v>
      </c>
      <c r="C2040" t="s">
        <v>130</v>
      </c>
      <c r="D2040" t="s">
        <v>137</v>
      </c>
      <c r="E2040" s="9">
        <v>8</v>
      </c>
      <c r="F2040" s="9">
        <v>0</v>
      </c>
      <c r="G2040" s="9">
        <v>2</v>
      </c>
      <c r="H2040" s="9">
        <v>23</v>
      </c>
      <c r="I2040" s="9">
        <v>2.4010848999023438</v>
      </c>
      <c r="J2040" s="9">
        <v>2.6068229675292969</v>
      </c>
      <c r="K2040" s="9">
        <v>2.2165711969137192E-2</v>
      </c>
      <c r="L2040" s="9">
        <v>83.146751403808594</v>
      </c>
    </row>
    <row r="2041" spans="1:12" x14ac:dyDescent="0.25">
      <c r="A2041" s="5" t="str">
        <f t="shared" si="31"/>
        <v>1LCABig Creek/Ventura80224</v>
      </c>
      <c r="B2041" s="9">
        <v>1</v>
      </c>
      <c r="C2041" t="s">
        <v>130</v>
      </c>
      <c r="D2041" t="s">
        <v>137</v>
      </c>
      <c r="E2041" s="9">
        <v>8</v>
      </c>
      <c r="F2041" s="9">
        <v>0</v>
      </c>
      <c r="G2041" s="9">
        <v>2</v>
      </c>
      <c r="H2041" s="9">
        <v>24</v>
      </c>
      <c r="I2041" s="9">
        <v>2.0128045082092285</v>
      </c>
      <c r="J2041" s="9">
        <v>2.1421029567718506</v>
      </c>
      <c r="K2041" s="9">
        <v>1.8149467185139656E-2</v>
      </c>
      <c r="L2041" s="9">
        <v>81.777961730957031</v>
      </c>
    </row>
    <row r="2042" spans="1:12" x14ac:dyDescent="0.25">
      <c r="A2042" s="5" t="str">
        <f t="shared" si="31"/>
        <v>1LCABig Creek/Ventura80101</v>
      </c>
      <c r="B2042" s="9">
        <v>1</v>
      </c>
      <c r="C2042" t="s">
        <v>130</v>
      </c>
      <c r="D2042" t="s">
        <v>137</v>
      </c>
      <c r="E2042" s="9">
        <v>8</v>
      </c>
      <c r="F2042" s="9">
        <v>0</v>
      </c>
      <c r="G2042" s="9">
        <v>10</v>
      </c>
      <c r="H2042" s="9">
        <v>1</v>
      </c>
      <c r="I2042" s="9">
        <v>1.6272257566452026</v>
      </c>
      <c r="J2042" s="9">
        <v>1.6272257566452026</v>
      </c>
      <c r="K2042" s="9">
        <v>0</v>
      </c>
      <c r="L2042" s="9">
        <v>77.784942626953125</v>
      </c>
    </row>
    <row r="2043" spans="1:12" x14ac:dyDescent="0.25">
      <c r="A2043" s="5" t="str">
        <f t="shared" si="31"/>
        <v>1LCABig Creek/Ventura80102</v>
      </c>
      <c r="B2043" s="9">
        <v>1</v>
      </c>
      <c r="C2043" t="s">
        <v>130</v>
      </c>
      <c r="D2043" t="s">
        <v>137</v>
      </c>
      <c r="E2043" s="9">
        <v>8</v>
      </c>
      <c r="F2043" s="9">
        <v>0</v>
      </c>
      <c r="G2043" s="9">
        <v>10</v>
      </c>
      <c r="H2043" s="9">
        <v>2</v>
      </c>
      <c r="I2043" s="9">
        <v>1.4173420667648315</v>
      </c>
      <c r="J2043" s="9">
        <v>1.4173420667648315</v>
      </c>
      <c r="K2043" s="9">
        <v>0</v>
      </c>
      <c r="L2043" s="9">
        <v>76.421485900878906</v>
      </c>
    </row>
    <row r="2044" spans="1:12" x14ac:dyDescent="0.25">
      <c r="A2044" s="5" t="str">
        <f t="shared" si="31"/>
        <v>1LCABig Creek/Ventura80103</v>
      </c>
      <c r="B2044" s="9">
        <v>1</v>
      </c>
      <c r="C2044" t="s">
        <v>130</v>
      </c>
      <c r="D2044" t="s">
        <v>137</v>
      </c>
      <c r="E2044" s="9">
        <v>8</v>
      </c>
      <c r="F2044" s="9">
        <v>0</v>
      </c>
      <c r="G2044" s="9">
        <v>10</v>
      </c>
      <c r="H2044" s="9">
        <v>3</v>
      </c>
      <c r="I2044" s="9">
        <v>1.2579871416091919</v>
      </c>
      <c r="J2044" s="9">
        <v>1.2579871416091919</v>
      </c>
      <c r="K2044" s="9">
        <v>0</v>
      </c>
      <c r="L2044" s="9">
        <v>75.513946533203125</v>
      </c>
    </row>
    <row r="2045" spans="1:12" x14ac:dyDescent="0.25">
      <c r="A2045" s="5" t="str">
        <f t="shared" si="31"/>
        <v>1LCABig Creek/Ventura80104</v>
      </c>
      <c r="B2045" s="9">
        <v>1</v>
      </c>
      <c r="C2045" t="s">
        <v>130</v>
      </c>
      <c r="D2045" t="s">
        <v>137</v>
      </c>
      <c r="E2045" s="9">
        <v>8</v>
      </c>
      <c r="F2045" s="9">
        <v>0</v>
      </c>
      <c r="G2045" s="9">
        <v>10</v>
      </c>
      <c r="H2045" s="9">
        <v>4</v>
      </c>
      <c r="I2045" s="9">
        <v>1.1298837661743164</v>
      </c>
      <c r="J2045" s="9">
        <v>1.1298837661743164</v>
      </c>
      <c r="K2045" s="9">
        <v>0</v>
      </c>
      <c r="L2045" s="9">
        <v>74.22100830078125</v>
      </c>
    </row>
    <row r="2046" spans="1:12" x14ac:dyDescent="0.25">
      <c r="A2046" s="5" t="str">
        <f t="shared" si="31"/>
        <v>1LCABig Creek/Ventura80105</v>
      </c>
      <c r="B2046" s="9">
        <v>1</v>
      </c>
      <c r="C2046" t="s">
        <v>130</v>
      </c>
      <c r="D2046" t="s">
        <v>137</v>
      </c>
      <c r="E2046" s="9">
        <v>8</v>
      </c>
      <c r="F2046" s="9">
        <v>0</v>
      </c>
      <c r="G2046" s="9">
        <v>10</v>
      </c>
      <c r="H2046" s="9">
        <v>5</v>
      </c>
      <c r="I2046" s="9">
        <v>1.0408676862716675</v>
      </c>
      <c r="J2046" s="9">
        <v>1.0408676862716675</v>
      </c>
      <c r="K2046" s="9">
        <v>0</v>
      </c>
      <c r="L2046" s="9">
        <v>73.101432800292969</v>
      </c>
    </row>
    <row r="2047" spans="1:12" x14ac:dyDescent="0.25">
      <c r="A2047" s="5" t="str">
        <f t="shared" si="31"/>
        <v>1LCABig Creek/Ventura80106</v>
      </c>
      <c r="B2047" s="9">
        <v>1</v>
      </c>
      <c r="C2047" t="s">
        <v>130</v>
      </c>
      <c r="D2047" t="s">
        <v>137</v>
      </c>
      <c r="E2047" s="9">
        <v>8</v>
      </c>
      <c r="F2047" s="9">
        <v>0</v>
      </c>
      <c r="G2047" s="9">
        <v>10</v>
      </c>
      <c r="H2047" s="9">
        <v>6</v>
      </c>
      <c r="I2047" s="9">
        <v>1.0048044919967651</v>
      </c>
      <c r="J2047" s="9">
        <v>1.0048044919967651</v>
      </c>
      <c r="K2047" s="9">
        <v>0</v>
      </c>
      <c r="L2047" s="9">
        <v>72.092567443847656</v>
      </c>
    </row>
    <row r="2048" spans="1:12" x14ac:dyDescent="0.25">
      <c r="A2048" s="5" t="str">
        <f t="shared" si="31"/>
        <v>1LCABig Creek/Ventura80107</v>
      </c>
      <c r="B2048" s="9">
        <v>1</v>
      </c>
      <c r="C2048" t="s">
        <v>130</v>
      </c>
      <c r="D2048" t="s">
        <v>137</v>
      </c>
      <c r="E2048" s="9">
        <v>8</v>
      </c>
      <c r="F2048" s="9">
        <v>0</v>
      </c>
      <c r="G2048" s="9">
        <v>10</v>
      </c>
      <c r="H2048" s="9">
        <v>7</v>
      </c>
      <c r="I2048" s="9">
        <v>0.95781755447387695</v>
      </c>
      <c r="J2048" s="9">
        <v>0.95781755447387695</v>
      </c>
      <c r="K2048" s="9">
        <v>0</v>
      </c>
      <c r="L2048" s="9">
        <v>71.04119873046875</v>
      </c>
    </row>
    <row r="2049" spans="1:12" x14ac:dyDescent="0.25">
      <c r="A2049" s="5" t="str">
        <f t="shared" si="31"/>
        <v>1LCABig Creek/Ventura80108</v>
      </c>
      <c r="B2049" s="9">
        <v>1</v>
      </c>
      <c r="C2049" t="s">
        <v>130</v>
      </c>
      <c r="D2049" t="s">
        <v>137</v>
      </c>
      <c r="E2049" s="9">
        <v>8</v>
      </c>
      <c r="F2049" s="9">
        <v>0</v>
      </c>
      <c r="G2049" s="9">
        <v>10</v>
      </c>
      <c r="H2049" s="9">
        <v>8</v>
      </c>
      <c r="I2049" s="9">
        <v>0.88610309362411499</v>
      </c>
      <c r="J2049" s="9">
        <v>0.88610309362411499</v>
      </c>
      <c r="K2049" s="9">
        <v>0</v>
      </c>
      <c r="L2049" s="9">
        <v>70.084457397460938</v>
      </c>
    </row>
    <row r="2050" spans="1:12" x14ac:dyDescent="0.25">
      <c r="A2050" s="5" t="str">
        <f t="shared" si="31"/>
        <v>1LCABig Creek/Ventura80109</v>
      </c>
      <c r="B2050" s="9">
        <v>1</v>
      </c>
      <c r="C2050" t="s">
        <v>130</v>
      </c>
      <c r="D2050" t="s">
        <v>137</v>
      </c>
      <c r="E2050" s="9">
        <v>8</v>
      </c>
      <c r="F2050" s="9">
        <v>0</v>
      </c>
      <c r="G2050" s="9">
        <v>10</v>
      </c>
      <c r="H2050" s="9">
        <v>9</v>
      </c>
      <c r="I2050" s="9">
        <v>0.77571588754653931</v>
      </c>
      <c r="J2050" s="9">
        <v>0.77571588754653931</v>
      </c>
      <c r="K2050" s="9">
        <v>0</v>
      </c>
      <c r="L2050" s="9">
        <v>72.849784851074219</v>
      </c>
    </row>
    <row r="2051" spans="1:12" x14ac:dyDescent="0.25">
      <c r="A2051" s="5" t="str">
        <f t="shared" ref="A2051:A2114" si="32">B2051&amp;C2051&amp;D2051&amp;E2051&amp;F2051&amp;G2051&amp;H2051</f>
        <v>1LCABig Creek/Ventura801010</v>
      </c>
      <c r="B2051" s="9">
        <v>1</v>
      </c>
      <c r="C2051" t="s">
        <v>130</v>
      </c>
      <c r="D2051" t="s">
        <v>137</v>
      </c>
      <c r="E2051" s="9">
        <v>8</v>
      </c>
      <c r="F2051" s="9">
        <v>0</v>
      </c>
      <c r="G2051" s="9">
        <v>10</v>
      </c>
      <c r="H2051" s="9">
        <v>10</v>
      </c>
      <c r="I2051" s="9">
        <v>0.73690104484558105</v>
      </c>
      <c r="J2051" s="9">
        <v>0.73690104484558105</v>
      </c>
      <c r="K2051" s="9">
        <v>0</v>
      </c>
      <c r="L2051" s="9">
        <v>78.227180480957031</v>
      </c>
    </row>
    <row r="2052" spans="1:12" x14ac:dyDescent="0.25">
      <c r="A2052" s="5" t="str">
        <f t="shared" si="32"/>
        <v>1LCABig Creek/Ventura801011</v>
      </c>
      <c r="B2052" s="9">
        <v>1</v>
      </c>
      <c r="C2052" t="s">
        <v>130</v>
      </c>
      <c r="D2052" t="s">
        <v>137</v>
      </c>
      <c r="E2052" s="9">
        <v>8</v>
      </c>
      <c r="F2052" s="9">
        <v>0</v>
      </c>
      <c r="G2052" s="9">
        <v>10</v>
      </c>
      <c r="H2052" s="9">
        <v>11</v>
      </c>
      <c r="I2052" s="9">
        <v>0.81678092479705811</v>
      </c>
      <c r="J2052" s="9">
        <v>0.81678092479705811</v>
      </c>
      <c r="K2052" s="9">
        <v>0</v>
      </c>
      <c r="L2052" s="9">
        <v>83.84051513671875</v>
      </c>
    </row>
    <row r="2053" spans="1:12" x14ac:dyDescent="0.25">
      <c r="A2053" s="5" t="str">
        <f t="shared" si="32"/>
        <v>1LCABig Creek/Ventura801012</v>
      </c>
      <c r="B2053" s="9">
        <v>1</v>
      </c>
      <c r="C2053" t="s">
        <v>130</v>
      </c>
      <c r="D2053" t="s">
        <v>137</v>
      </c>
      <c r="E2053" s="9">
        <v>8</v>
      </c>
      <c r="F2053" s="9">
        <v>0</v>
      </c>
      <c r="G2053" s="9">
        <v>10</v>
      </c>
      <c r="H2053" s="9">
        <v>12</v>
      </c>
      <c r="I2053" s="9">
        <v>0.97947269678115845</v>
      </c>
      <c r="J2053" s="9">
        <v>0.97947269678115845</v>
      </c>
      <c r="K2053" s="9">
        <v>0</v>
      </c>
      <c r="L2053" s="9">
        <v>89.318527221679688</v>
      </c>
    </row>
    <row r="2054" spans="1:12" x14ac:dyDescent="0.25">
      <c r="A2054" s="5" t="str">
        <f t="shared" si="32"/>
        <v>1LCABig Creek/Ventura801013</v>
      </c>
      <c r="B2054" s="9">
        <v>1</v>
      </c>
      <c r="C2054" t="s">
        <v>130</v>
      </c>
      <c r="D2054" t="s">
        <v>137</v>
      </c>
      <c r="E2054" s="9">
        <v>8</v>
      </c>
      <c r="F2054" s="9">
        <v>0</v>
      </c>
      <c r="G2054" s="9">
        <v>10</v>
      </c>
      <c r="H2054" s="9">
        <v>13</v>
      </c>
      <c r="I2054" s="9">
        <v>1.2578141689300537</v>
      </c>
      <c r="J2054" s="9">
        <v>1.2578141689300537</v>
      </c>
      <c r="K2054" s="9">
        <v>0</v>
      </c>
      <c r="L2054" s="9">
        <v>93.804161071777344</v>
      </c>
    </row>
    <row r="2055" spans="1:12" x14ac:dyDescent="0.25">
      <c r="A2055" s="5" t="str">
        <f t="shared" si="32"/>
        <v>1LCABig Creek/Ventura801014</v>
      </c>
      <c r="B2055" s="9">
        <v>1</v>
      </c>
      <c r="C2055" t="s">
        <v>130</v>
      </c>
      <c r="D2055" t="s">
        <v>137</v>
      </c>
      <c r="E2055" s="9">
        <v>8</v>
      </c>
      <c r="F2055" s="9">
        <v>0</v>
      </c>
      <c r="G2055" s="9">
        <v>10</v>
      </c>
      <c r="H2055" s="9">
        <v>14</v>
      </c>
      <c r="I2055" s="9">
        <v>1.603309154510498</v>
      </c>
      <c r="J2055" s="9">
        <v>1.603309154510498</v>
      </c>
      <c r="K2055" s="9">
        <v>0</v>
      </c>
      <c r="L2055" s="9">
        <v>96.74993896484375</v>
      </c>
    </row>
    <row r="2056" spans="1:12" x14ac:dyDescent="0.25">
      <c r="A2056" s="5" t="str">
        <f t="shared" si="32"/>
        <v>1LCABig Creek/Ventura801015</v>
      </c>
      <c r="B2056" s="9">
        <v>1</v>
      </c>
      <c r="C2056" t="s">
        <v>130</v>
      </c>
      <c r="D2056" t="s">
        <v>137</v>
      </c>
      <c r="E2056" s="9">
        <v>8</v>
      </c>
      <c r="F2056" s="9">
        <v>0</v>
      </c>
      <c r="G2056" s="9">
        <v>10</v>
      </c>
      <c r="H2056" s="9">
        <v>15</v>
      </c>
      <c r="I2056" s="9">
        <v>1.9958348274230957</v>
      </c>
      <c r="J2056" s="9">
        <v>1.9958348274230957</v>
      </c>
      <c r="K2056" s="9">
        <v>0</v>
      </c>
      <c r="L2056" s="9">
        <v>98.549339294433594</v>
      </c>
    </row>
    <row r="2057" spans="1:12" x14ac:dyDescent="0.25">
      <c r="A2057" s="5" t="str">
        <f t="shared" si="32"/>
        <v>1LCABig Creek/Ventura801016</v>
      </c>
      <c r="B2057" s="9">
        <v>1</v>
      </c>
      <c r="C2057" t="s">
        <v>130</v>
      </c>
      <c r="D2057" t="s">
        <v>137</v>
      </c>
      <c r="E2057" s="9">
        <v>8</v>
      </c>
      <c r="F2057" s="9">
        <v>0</v>
      </c>
      <c r="G2057" s="9">
        <v>10</v>
      </c>
      <c r="H2057" s="9">
        <v>16</v>
      </c>
      <c r="I2057" s="9">
        <v>2.4302432537078857</v>
      </c>
      <c r="J2057" s="9">
        <v>2.4302432537078857</v>
      </c>
      <c r="K2057" s="9">
        <v>0</v>
      </c>
      <c r="L2057" s="9">
        <v>99.81097412109375</v>
      </c>
    </row>
    <row r="2058" spans="1:12" x14ac:dyDescent="0.25">
      <c r="A2058" s="5" t="str">
        <f t="shared" si="32"/>
        <v>1LCABig Creek/Ventura801017</v>
      </c>
      <c r="B2058" s="9">
        <v>1</v>
      </c>
      <c r="C2058" t="s">
        <v>130</v>
      </c>
      <c r="D2058" t="s">
        <v>137</v>
      </c>
      <c r="E2058" s="9">
        <v>8</v>
      </c>
      <c r="F2058" s="9">
        <v>0</v>
      </c>
      <c r="G2058" s="9">
        <v>10</v>
      </c>
      <c r="H2058" s="9">
        <v>17</v>
      </c>
      <c r="I2058" s="9">
        <v>2.8056225776672363</v>
      </c>
      <c r="J2058" s="9">
        <v>1.5260879993438721</v>
      </c>
      <c r="K2058" s="9">
        <v>3.3830448985099792E-2</v>
      </c>
      <c r="L2058" s="9">
        <v>100.09213256835938</v>
      </c>
    </row>
    <row r="2059" spans="1:12" x14ac:dyDescent="0.25">
      <c r="A2059" s="5" t="str">
        <f t="shared" si="32"/>
        <v>1LCABig Creek/Ventura801018</v>
      </c>
      <c r="B2059" s="9">
        <v>1</v>
      </c>
      <c r="C2059" t="s">
        <v>130</v>
      </c>
      <c r="D2059" t="s">
        <v>137</v>
      </c>
      <c r="E2059" s="9">
        <v>8</v>
      </c>
      <c r="F2059" s="9">
        <v>0</v>
      </c>
      <c r="G2059" s="9">
        <v>10</v>
      </c>
      <c r="H2059" s="9">
        <v>18</v>
      </c>
      <c r="I2059" s="9">
        <v>3.1599245071411133</v>
      </c>
      <c r="J2059" s="9">
        <v>2.3540897369384766</v>
      </c>
      <c r="K2059" s="9">
        <v>5.6027721613645554E-2</v>
      </c>
      <c r="L2059" s="9">
        <v>99.589942932128906</v>
      </c>
    </row>
    <row r="2060" spans="1:12" x14ac:dyDescent="0.25">
      <c r="A2060" s="5" t="str">
        <f t="shared" si="32"/>
        <v>1LCABig Creek/Ventura801019</v>
      </c>
      <c r="B2060" s="9">
        <v>1</v>
      </c>
      <c r="C2060" t="s">
        <v>130</v>
      </c>
      <c r="D2060" t="s">
        <v>137</v>
      </c>
      <c r="E2060" s="9">
        <v>8</v>
      </c>
      <c r="F2060" s="9">
        <v>0</v>
      </c>
      <c r="G2060" s="9">
        <v>10</v>
      </c>
      <c r="H2060" s="9">
        <v>19</v>
      </c>
      <c r="I2060" s="9">
        <v>3.3163731098175049</v>
      </c>
      <c r="J2060" s="9">
        <v>2.8231511116027832</v>
      </c>
      <c r="K2060" s="9">
        <v>3.5159729421138763E-2</v>
      </c>
      <c r="L2060" s="9">
        <v>98.098167419433594</v>
      </c>
    </row>
    <row r="2061" spans="1:12" x14ac:dyDescent="0.25">
      <c r="A2061" s="5" t="str">
        <f t="shared" si="32"/>
        <v>1LCABig Creek/Ventura801020</v>
      </c>
      <c r="B2061" s="9">
        <v>1</v>
      </c>
      <c r="C2061" t="s">
        <v>130</v>
      </c>
      <c r="D2061" t="s">
        <v>137</v>
      </c>
      <c r="E2061" s="9">
        <v>8</v>
      </c>
      <c r="F2061" s="9">
        <v>0</v>
      </c>
      <c r="G2061" s="9">
        <v>10</v>
      </c>
      <c r="H2061" s="9">
        <v>20</v>
      </c>
      <c r="I2061" s="9">
        <v>3.2189028263092041</v>
      </c>
      <c r="J2061" s="9">
        <v>2.8551976680755615</v>
      </c>
      <c r="K2061" s="9">
        <v>4.1055925190448761E-2</v>
      </c>
      <c r="L2061" s="9">
        <v>95.204032897949219</v>
      </c>
    </row>
    <row r="2062" spans="1:12" x14ac:dyDescent="0.25">
      <c r="A2062" s="5" t="str">
        <f t="shared" si="32"/>
        <v>1LCABig Creek/Ventura801021</v>
      </c>
      <c r="B2062" s="9">
        <v>1</v>
      </c>
      <c r="C2062" t="s">
        <v>130</v>
      </c>
      <c r="D2062" t="s">
        <v>137</v>
      </c>
      <c r="E2062" s="9">
        <v>8</v>
      </c>
      <c r="F2062" s="9">
        <v>0</v>
      </c>
      <c r="G2062" s="9">
        <v>10</v>
      </c>
      <c r="H2062" s="9">
        <v>21</v>
      </c>
      <c r="I2062" s="9">
        <v>3.0545048713684082</v>
      </c>
      <c r="J2062" s="9">
        <v>2.739978551864624</v>
      </c>
      <c r="K2062" s="9">
        <v>2.4429047480225563E-2</v>
      </c>
      <c r="L2062" s="9">
        <v>90.907875061035156</v>
      </c>
    </row>
    <row r="2063" spans="1:12" x14ac:dyDescent="0.25">
      <c r="A2063" s="5" t="str">
        <f t="shared" si="32"/>
        <v>1LCABig Creek/Ventura801022</v>
      </c>
      <c r="B2063" s="9">
        <v>1</v>
      </c>
      <c r="C2063" t="s">
        <v>130</v>
      </c>
      <c r="D2063" t="s">
        <v>137</v>
      </c>
      <c r="E2063" s="9">
        <v>8</v>
      </c>
      <c r="F2063" s="9">
        <v>0</v>
      </c>
      <c r="G2063" s="9">
        <v>10</v>
      </c>
      <c r="H2063" s="9">
        <v>22</v>
      </c>
      <c r="I2063" s="9">
        <v>2.8518650531768799</v>
      </c>
      <c r="J2063" s="9">
        <v>3.3965919017791748</v>
      </c>
      <c r="K2063" s="9">
        <v>2.6904644444584846E-2</v>
      </c>
      <c r="L2063" s="9">
        <v>86.744918823242188</v>
      </c>
    </row>
    <row r="2064" spans="1:12" x14ac:dyDescent="0.25">
      <c r="A2064" s="5" t="str">
        <f t="shared" si="32"/>
        <v>1LCABig Creek/Ventura801023</v>
      </c>
      <c r="B2064" s="9">
        <v>1</v>
      </c>
      <c r="C2064" t="s">
        <v>130</v>
      </c>
      <c r="D2064" t="s">
        <v>137</v>
      </c>
      <c r="E2064" s="9">
        <v>8</v>
      </c>
      <c r="F2064" s="9">
        <v>0</v>
      </c>
      <c r="G2064" s="9">
        <v>10</v>
      </c>
      <c r="H2064" s="9">
        <v>23</v>
      </c>
      <c r="I2064" s="9">
        <v>2.4880228042602539</v>
      </c>
      <c r="J2064" s="9">
        <v>2.6984317302703857</v>
      </c>
      <c r="K2064" s="9">
        <v>2.3945439606904984E-2</v>
      </c>
      <c r="L2064" s="9">
        <v>83.860191345214844</v>
      </c>
    </row>
    <row r="2065" spans="1:12" x14ac:dyDescent="0.25">
      <c r="A2065" s="5" t="str">
        <f t="shared" si="32"/>
        <v>1LCABig Creek/Ventura801024</v>
      </c>
      <c r="B2065" s="9">
        <v>1</v>
      </c>
      <c r="C2065" t="s">
        <v>130</v>
      </c>
      <c r="D2065" t="s">
        <v>137</v>
      </c>
      <c r="E2065" s="9">
        <v>8</v>
      </c>
      <c r="F2065" s="9">
        <v>0</v>
      </c>
      <c r="G2065" s="9">
        <v>10</v>
      </c>
      <c r="H2065" s="9">
        <v>24</v>
      </c>
      <c r="I2065" s="9">
        <v>2.0840601921081543</v>
      </c>
      <c r="J2065" s="9">
        <v>2.2183737754821777</v>
      </c>
      <c r="K2065" s="9">
        <v>1.9813267514109612E-2</v>
      </c>
      <c r="L2065" s="9">
        <v>82.351852416992188</v>
      </c>
    </row>
    <row r="2066" spans="1:12" x14ac:dyDescent="0.25">
      <c r="A2066" s="5" t="str">
        <f t="shared" si="32"/>
        <v>1LCABig Creek/Ventura8121</v>
      </c>
      <c r="B2066" s="9">
        <v>1</v>
      </c>
      <c r="C2066" t="s">
        <v>130</v>
      </c>
      <c r="D2066" t="s">
        <v>137</v>
      </c>
      <c r="E2066" s="9">
        <v>8</v>
      </c>
      <c r="F2066" s="9">
        <v>1</v>
      </c>
      <c r="G2066" s="9">
        <v>2</v>
      </c>
      <c r="H2066" s="9">
        <v>1</v>
      </c>
      <c r="I2066" s="9">
        <v>1.6858867406845093</v>
      </c>
      <c r="J2066" s="9">
        <v>1.6858867406845093</v>
      </c>
      <c r="K2066" s="9">
        <v>0</v>
      </c>
      <c r="L2066" s="9">
        <v>78.86669921875</v>
      </c>
    </row>
    <row r="2067" spans="1:12" x14ac:dyDescent="0.25">
      <c r="A2067" s="5" t="str">
        <f t="shared" si="32"/>
        <v>1LCABig Creek/Ventura8122</v>
      </c>
      <c r="B2067" s="9">
        <v>1</v>
      </c>
      <c r="C2067" t="s">
        <v>130</v>
      </c>
      <c r="D2067" t="s">
        <v>137</v>
      </c>
      <c r="E2067" s="9">
        <v>8</v>
      </c>
      <c r="F2067" s="9">
        <v>1</v>
      </c>
      <c r="G2067" s="9">
        <v>2</v>
      </c>
      <c r="H2067" s="9">
        <v>2</v>
      </c>
      <c r="I2067" s="9">
        <v>1.4424563646316528</v>
      </c>
      <c r="J2067" s="9">
        <v>1.4424563646316528</v>
      </c>
      <c r="K2067" s="9">
        <v>0</v>
      </c>
      <c r="L2067" s="9">
        <v>77.195167541503906</v>
      </c>
    </row>
    <row r="2068" spans="1:12" x14ac:dyDescent="0.25">
      <c r="A2068" s="5" t="str">
        <f t="shared" si="32"/>
        <v>1LCABig Creek/Ventura8123</v>
      </c>
      <c r="B2068" s="9">
        <v>1</v>
      </c>
      <c r="C2068" t="s">
        <v>130</v>
      </c>
      <c r="D2068" t="s">
        <v>137</v>
      </c>
      <c r="E2068" s="9">
        <v>8</v>
      </c>
      <c r="F2068" s="9">
        <v>1</v>
      </c>
      <c r="G2068" s="9">
        <v>2</v>
      </c>
      <c r="H2068" s="9">
        <v>3</v>
      </c>
      <c r="I2068" s="9">
        <v>1.2502545118331909</v>
      </c>
      <c r="J2068" s="9">
        <v>1.2502545118331909</v>
      </c>
      <c r="K2068" s="9">
        <v>0</v>
      </c>
      <c r="L2068" s="9">
        <v>75.407760620117188</v>
      </c>
    </row>
    <row r="2069" spans="1:12" x14ac:dyDescent="0.25">
      <c r="A2069" s="5" t="str">
        <f t="shared" si="32"/>
        <v>1LCABig Creek/Ventura8124</v>
      </c>
      <c r="B2069" s="9">
        <v>1</v>
      </c>
      <c r="C2069" t="s">
        <v>130</v>
      </c>
      <c r="D2069" t="s">
        <v>137</v>
      </c>
      <c r="E2069" s="9">
        <v>8</v>
      </c>
      <c r="F2069" s="9">
        <v>1</v>
      </c>
      <c r="G2069" s="9">
        <v>2</v>
      </c>
      <c r="H2069" s="9">
        <v>4</v>
      </c>
      <c r="I2069" s="9">
        <v>1.1189421415328979</v>
      </c>
      <c r="J2069" s="9">
        <v>1.1189421415328979</v>
      </c>
      <c r="K2069" s="9">
        <v>0</v>
      </c>
      <c r="L2069" s="9">
        <v>74.006233215332031</v>
      </c>
    </row>
    <row r="2070" spans="1:12" x14ac:dyDescent="0.25">
      <c r="A2070" s="5" t="str">
        <f t="shared" si="32"/>
        <v>1LCABig Creek/Ventura8125</v>
      </c>
      <c r="B2070" s="9">
        <v>1</v>
      </c>
      <c r="C2070" t="s">
        <v>130</v>
      </c>
      <c r="D2070" t="s">
        <v>137</v>
      </c>
      <c r="E2070" s="9">
        <v>8</v>
      </c>
      <c r="F2070" s="9">
        <v>1</v>
      </c>
      <c r="G2070" s="9">
        <v>2</v>
      </c>
      <c r="H2070" s="9">
        <v>5</v>
      </c>
      <c r="I2070" s="9">
        <v>1.0254056453704834</v>
      </c>
      <c r="J2070" s="9">
        <v>1.0254056453704834</v>
      </c>
      <c r="K2070" s="9">
        <v>0</v>
      </c>
      <c r="L2070" s="9">
        <v>72.79278564453125</v>
      </c>
    </row>
    <row r="2071" spans="1:12" x14ac:dyDescent="0.25">
      <c r="A2071" s="5" t="str">
        <f t="shared" si="32"/>
        <v>1LCABig Creek/Ventura8126</v>
      </c>
      <c r="B2071" s="9">
        <v>1</v>
      </c>
      <c r="C2071" t="s">
        <v>130</v>
      </c>
      <c r="D2071" t="s">
        <v>137</v>
      </c>
      <c r="E2071" s="9">
        <v>8</v>
      </c>
      <c r="F2071" s="9">
        <v>1</v>
      </c>
      <c r="G2071" s="9">
        <v>2</v>
      </c>
      <c r="H2071" s="9">
        <v>6</v>
      </c>
      <c r="I2071" s="9">
        <v>0.99203211069107056</v>
      </c>
      <c r="J2071" s="9">
        <v>0.99203211069107056</v>
      </c>
      <c r="K2071" s="9">
        <v>0</v>
      </c>
      <c r="L2071" s="9">
        <v>71.846328735351563</v>
      </c>
    </row>
    <row r="2072" spans="1:12" x14ac:dyDescent="0.25">
      <c r="A2072" s="5" t="str">
        <f t="shared" si="32"/>
        <v>1LCABig Creek/Ventura8127</v>
      </c>
      <c r="B2072" s="9">
        <v>1</v>
      </c>
      <c r="C2072" t="s">
        <v>130</v>
      </c>
      <c r="D2072" t="s">
        <v>137</v>
      </c>
      <c r="E2072" s="9">
        <v>8</v>
      </c>
      <c r="F2072" s="9">
        <v>1</v>
      </c>
      <c r="G2072" s="9">
        <v>2</v>
      </c>
      <c r="H2072" s="9">
        <v>7</v>
      </c>
      <c r="I2072" s="9">
        <v>0.94331800937652588</v>
      </c>
      <c r="J2072" s="9">
        <v>0.94331800937652588</v>
      </c>
      <c r="K2072" s="9">
        <v>0</v>
      </c>
      <c r="L2072" s="9">
        <v>70.594261169433594</v>
      </c>
    </row>
    <row r="2073" spans="1:12" x14ac:dyDescent="0.25">
      <c r="A2073" s="5" t="str">
        <f t="shared" si="32"/>
        <v>1LCABig Creek/Ventura8128</v>
      </c>
      <c r="B2073" s="9">
        <v>1</v>
      </c>
      <c r="C2073" t="s">
        <v>130</v>
      </c>
      <c r="D2073" t="s">
        <v>137</v>
      </c>
      <c r="E2073" s="9">
        <v>8</v>
      </c>
      <c r="F2073" s="9">
        <v>1</v>
      </c>
      <c r="G2073" s="9">
        <v>2</v>
      </c>
      <c r="H2073" s="9">
        <v>8</v>
      </c>
      <c r="I2073" s="9">
        <v>0.87981444597244263</v>
      </c>
      <c r="J2073" s="9">
        <v>0.87981444597244263</v>
      </c>
      <c r="K2073" s="9">
        <v>0</v>
      </c>
      <c r="L2073" s="9">
        <v>70.010185241699219</v>
      </c>
    </row>
    <row r="2074" spans="1:12" x14ac:dyDescent="0.25">
      <c r="A2074" s="5" t="str">
        <f t="shared" si="32"/>
        <v>1LCABig Creek/Ventura8129</v>
      </c>
      <c r="B2074" s="9">
        <v>1</v>
      </c>
      <c r="C2074" t="s">
        <v>130</v>
      </c>
      <c r="D2074" t="s">
        <v>137</v>
      </c>
      <c r="E2074" s="9">
        <v>8</v>
      </c>
      <c r="F2074" s="9">
        <v>1</v>
      </c>
      <c r="G2074" s="9">
        <v>2</v>
      </c>
      <c r="H2074" s="9">
        <v>9</v>
      </c>
      <c r="I2074" s="9">
        <v>0.75326645374298096</v>
      </c>
      <c r="J2074" s="9">
        <v>0.75326645374298096</v>
      </c>
      <c r="K2074" s="9">
        <v>0</v>
      </c>
      <c r="L2074" s="9">
        <v>72.470146179199219</v>
      </c>
    </row>
    <row r="2075" spans="1:12" x14ac:dyDescent="0.25">
      <c r="A2075" s="5" t="str">
        <f t="shared" si="32"/>
        <v>1LCABig Creek/Ventura81210</v>
      </c>
      <c r="B2075" s="9">
        <v>1</v>
      </c>
      <c r="C2075" t="s">
        <v>130</v>
      </c>
      <c r="D2075" t="s">
        <v>137</v>
      </c>
      <c r="E2075" s="9">
        <v>8</v>
      </c>
      <c r="F2075" s="9">
        <v>1</v>
      </c>
      <c r="G2075" s="9">
        <v>2</v>
      </c>
      <c r="H2075" s="9">
        <v>10</v>
      </c>
      <c r="I2075" s="9">
        <v>0.69439101219177246</v>
      </c>
      <c r="J2075" s="9">
        <v>0.69439101219177246</v>
      </c>
      <c r="K2075" s="9">
        <v>0</v>
      </c>
      <c r="L2075" s="9">
        <v>77.509254455566406</v>
      </c>
    </row>
    <row r="2076" spans="1:12" x14ac:dyDescent="0.25">
      <c r="A2076" s="5" t="str">
        <f t="shared" si="32"/>
        <v>1LCABig Creek/Ventura81211</v>
      </c>
      <c r="B2076" s="9">
        <v>1</v>
      </c>
      <c r="C2076" t="s">
        <v>130</v>
      </c>
      <c r="D2076" t="s">
        <v>137</v>
      </c>
      <c r="E2076" s="9">
        <v>8</v>
      </c>
      <c r="F2076" s="9">
        <v>1</v>
      </c>
      <c r="G2076" s="9">
        <v>2</v>
      </c>
      <c r="H2076" s="9">
        <v>11</v>
      </c>
      <c r="I2076" s="9">
        <v>0.7352597713470459</v>
      </c>
      <c r="J2076" s="9">
        <v>0.7352597713470459</v>
      </c>
      <c r="K2076" s="9">
        <v>0</v>
      </c>
      <c r="L2076" s="9">
        <v>83.047447204589844</v>
      </c>
    </row>
    <row r="2077" spans="1:12" x14ac:dyDescent="0.25">
      <c r="A2077" s="5" t="str">
        <f t="shared" si="32"/>
        <v>1LCABig Creek/Ventura81212</v>
      </c>
      <c r="B2077" s="9">
        <v>1</v>
      </c>
      <c r="C2077" t="s">
        <v>130</v>
      </c>
      <c r="D2077" t="s">
        <v>137</v>
      </c>
      <c r="E2077" s="9">
        <v>8</v>
      </c>
      <c r="F2077" s="9">
        <v>1</v>
      </c>
      <c r="G2077" s="9">
        <v>2</v>
      </c>
      <c r="H2077" s="9">
        <v>12</v>
      </c>
      <c r="I2077" s="9">
        <v>0.87220549583435059</v>
      </c>
      <c r="J2077" s="9">
        <v>0.87220549583435059</v>
      </c>
      <c r="K2077" s="9">
        <v>0</v>
      </c>
      <c r="L2077" s="9">
        <v>88.039138793945313</v>
      </c>
    </row>
    <row r="2078" spans="1:12" x14ac:dyDescent="0.25">
      <c r="A2078" s="5" t="str">
        <f t="shared" si="32"/>
        <v>1LCABig Creek/Ventura81213</v>
      </c>
      <c r="B2078" s="9">
        <v>1</v>
      </c>
      <c r="C2078" t="s">
        <v>130</v>
      </c>
      <c r="D2078" t="s">
        <v>137</v>
      </c>
      <c r="E2078" s="9">
        <v>8</v>
      </c>
      <c r="F2078" s="9">
        <v>1</v>
      </c>
      <c r="G2078" s="9">
        <v>2</v>
      </c>
      <c r="H2078" s="9">
        <v>13</v>
      </c>
      <c r="I2078" s="9">
        <v>1.1313092708587646</v>
      </c>
      <c r="J2078" s="9">
        <v>1.1313092708587646</v>
      </c>
      <c r="K2078" s="9">
        <v>0</v>
      </c>
      <c r="L2078" s="9">
        <v>91.394630432128906</v>
      </c>
    </row>
    <row r="2079" spans="1:12" x14ac:dyDescent="0.25">
      <c r="A2079" s="5" t="str">
        <f t="shared" si="32"/>
        <v>1LCABig Creek/Ventura81214</v>
      </c>
      <c r="B2079" s="9">
        <v>1</v>
      </c>
      <c r="C2079" t="s">
        <v>130</v>
      </c>
      <c r="D2079" t="s">
        <v>137</v>
      </c>
      <c r="E2079" s="9">
        <v>8</v>
      </c>
      <c r="F2079" s="9">
        <v>1</v>
      </c>
      <c r="G2079" s="9">
        <v>2</v>
      </c>
      <c r="H2079" s="9">
        <v>14</v>
      </c>
      <c r="I2079" s="9">
        <v>1.4466549158096313</v>
      </c>
      <c r="J2079" s="9">
        <v>1.4466549158096313</v>
      </c>
      <c r="K2079" s="9">
        <v>0</v>
      </c>
      <c r="L2079" s="9">
        <v>93.982200622558594</v>
      </c>
    </row>
    <row r="2080" spans="1:12" x14ac:dyDescent="0.25">
      <c r="A2080" s="5" t="str">
        <f t="shared" si="32"/>
        <v>1LCABig Creek/Ventura81215</v>
      </c>
      <c r="B2080" s="9">
        <v>1</v>
      </c>
      <c r="C2080" t="s">
        <v>130</v>
      </c>
      <c r="D2080" t="s">
        <v>137</v>
      </c>
      <c r="E2080" s="9">
        <v>8</v>
      </c>
      <c r="F2080" s="9">
        <v>1</v>
      </c>
      <c r="G2080" s="9">
        <v>2</v>
      </c>
      <c r="H2080" s="9">
        <v>15</v>
      </c>
      <c r="I2080" s="9">
        <v>1.8142824172973633</v>
      </c>
      <c r="J2080" s="9">
        <v>1.8142824172973633</v>
      </c>
      <c r="K2080" s="9">
        <v>0</v>
      </c>
      <c r="L2080" s="9">
        <v>95.423431396484375</v>
      </c>
    </row>
    <row r="2081" spans="1:12" x14ac:dyDescent="0.25">
      <c r="A2081" s="5" t="str">
        <f t="shared" si="32"/>
        <v>1LCABig Creek/Ventura81216</v>
      </c>
      <c r="B2081" s="9">
        <v>1</v>
      </c>
      <c r="C2081" t="s">
        <v>130</v>
      </c>
      <c r="D2081" t="s">
        <v>137</v>
      </c>
      <c r="E2081" s="9">
        <v>8</v>
      </c>
      <c r="F2081" s="9">
        <v>1</v>
      </c>
      <c r="G2081" s="9">
        <v>2</v>
      </c>
      <c r="H2081" s="9">
        <v>16</v>
      </c>
      <c r="I2081" s="9">
        <v>2.2277717590332031</v>
      </c>
      <c r="J2081" s="9">
        <v>2.2277717590332031</v>
      </c>
      <c r="K2081" s="9">
        <v>0</v>
      </c>
      <c r="L2081" s="9">
        <v>96.144523620605469</v>
      </c>
    </row>
    <row r="2082" spans="1:12" x14ac:dyDescent="0.25">
      <c r="A2082" s="5" t="str">
        <f t="shared" si="32"/>
        <v>1LCABig Creek/Ventura81217</v>
      </c>
      <c r="B2082" s="9">
        <v>1</v>
      </c>
      <c r="C2082" t="s">
        <v>130</v>
      </c>
      <c r="D2082" t="s">
        <v>137</v>
      </c>
      <c r="E2082" s="9">
        <v>8</v>
      </c>
      <c r="F2082" s="9">
        <v>1</v>
      </c>
      <c r="G2082" s="9">
        <v>2</v>
      </c>
      <c r="H2082" s="9">
        <v>17</v>
      </c>
      <c r="I2082" s="9">
        <v>2.6006782054901123</v>
      </c>
      <c r="J2082" s="9">
        <v>1.397156834602356</v>
      </c>
      <c r="K2082" s="9">
        <v>2.2168686613440514E-2</v>
      </c>
      <c r="L2082" s="9">
        <v>96.420951843261719</v>
      </c>
    </row>
    <row r="2083" spans="1:12" x14ac:dyDescent="0.25">
      <c r="A2083" s="5" t="str">
        <f t="shared" si="32"/>
        <v>1LCABig Creek/Ventura81218</v>
      </c>
      <c r="B2083" s="9">
        <v>1</v>
      </c>
      <c r="C2083" t="s">
        <v>130</v>
      </c>
      <c r="D2083" t="s">
        <v>137</v>
      </c>
      <c r="E2083" s="9">
        <v>8</v>
      </c>
      <c r="F2083" s="9">
        <v>1</v>
      </c>
      <c r="G2083" s="9">
        <v>2</v>
      </c>
      <c r="H2083" s="9">
        <v>18</v>
      </c>
      <c r="I2083" s="9">
        <v>2.9644312858581543</v>
      </c>
      <c r="J2083" s="9">
        <v>2.2454862594604492</v>
      </c>
      <c r="K2083" s="9">
        <v>4.0862157940864563E-2</v>
      </c>
      <c r="L2083" s="9">
        <v>95.786857604980469</v>
      </c>
    </row>
    <row r="2084" spans="1:12" x14ac:dyDescent="0.25">
      <c r="A2084" s="5" t="str">
        <f t="shared" si="32"/>
        <v>1LCABig Creek/Ventura81219</v>
      </c>
      <c r="B2084" s="9">
        <v>1</v>
      </c>
      <c r="C2084" t="s">
        <v>130</v>
      </c>
      <c r="D2084" t="s">
        <v>137</v>
      </c>
      <c r="E2084" s="9">
        <v>8</v>
      </c>
      <c r="F2084" s="9">
        <v>1</v>
      </c>
      <c r="G2084" s="9">
        <v>2</v>
      </c>
      <c r="H2084" s="9">
        <v>19</v>
      </c>
      <c r="I2084" s="9">
        <v>3.1309916973114014</v>
      </c>
      <c r="J2084" s="9">
        <v>2.6937699317932129</v>
      </c>
      <c r="K2084" s="9">
        <v>2.9966417700052261E-2</v>
      </c>
      <c r="L2084" s="9">
        <v>94.738578796386719</v>
      </c>
    </row>
    <row r="2085" spans="1:12" x14ac:dyDescent="0.25">
      <c r="A2085" s="5" t="str">
        <f t="shared" si="32"/>
        <v>1LCABig Creek/Ventura81220</v>
      </c>
      <c r="B2085" s="9">
        <v>1</v>
      </c>
      <c r="C2085" t="s">
        <v>130</v>
      </c>
      <c r="D2085" t="s">
        <v>137</v>
      </c>
      <c r="E2085" s="9">
        <v>8</v>
      </c>
      <c r="F2085" s="9">
        <v>1</v>
      </c>
      <c r="G2085" s="9">
        <v>2</v>
      </c>
      <c r="H2085" s="9">
        <v>20</v>
      </c>
      <c r="I2085" s="9">
        <v>3.0427515506744385</v>
      </c>
      <c r="J2085" s="9">
        <v>2.7084164619445801</v>
      </c>
      <c r="K2085" s="9">
        <v>2.9876774176955223E-2</v>
      </c>
      <c r="L2085" s="9">
        <v>92.638320922851563</v>
      </c>
    </row>
    <row r="2086" spans="1:12" x14ac:dyDescent="0.25">
      <c r="A2086" s="5" t="str">
        <f t="shared" si="32"/>
        <v>1LCABig Creek/Ventura81221</v>
      </c>
      <c r="B2086" s="9">
        <v>1</v>
      </c>
      <c r="C2086" t="s">
        <v>130</v>
      </c>
      <c r="D2086" t="s">
        <v>137</v>
      </c>
      <c r="E2086" s="9">
        <v>8</v>
      </c>
      <c r="F2086" s="9">
        <v>1</v>
      </c>
      <c r="G2086" s="9">
        <v>2</v>
      </c>
      <c r="H2086" s="9">
        <v>21</v>
      </c>
      <c r="I2086" s="9">
        <v>2.9011316299438477</v>
      </c>
      <c r="J2086" s="9">
        <v>2.6064157485961914</v>
      </c>
      <c r="K2086" s="9">
        <v>2.2213662043213844E-2</v>
      </c>
      <c r="L2086" s="9">
        <v>89.177276611328125</v>
      </c>
    </row>
    <row r="2087" spans="1:12" x14ac:dyDescent="0.25">
      <c r="A2087" s="5" t="str">
        <f t="shared" si="32"/>
        <v>1LCABig Creek/Ventura81222</v>
      </c>
      <c r="B2087" s="9">
        <v>1</v>
      </c>
      <c r="C2087" t="s">
        <v>130</v>
      </c>
      <c r="D2087" t="s">
        <v>137</v>
      </c>
      <c r="E2087" s="9">
        <v>8</v>
      </c>
      <c r="F2087" s="9">
        <v>1</v>
      </c>
      <c r="G2087" s="9">
        <v>2</v>
      </c>
      <c r="H2087" s="9">
        <v>22</v>
      </c>
      <c r="I2087" s="9">
        <v>2.7016973495483398</v>
      </c>
      <c r="J2087" s="9">
        <v>3.2401676177978516</v>
      </c>
      <c r="K2087" s="9">
        <v>2.545761875808239E-2</v>
      </c>
      <c r="L2087" s="9">
        <v>84.82659912109375</v>
      </c>
    </row>
    <row r="2088" spans="1:12" x14ac:dyDescent="0.25">
      <c r="A2088" s="5" t="str">
        <f t="shared" si="32"/>
        <v>1LCABig Creek/Ventura81223</v>
      </c>
      <c r="B2088" s="9">
        <v>1</v>
      </c>
      <c r="C2088" t="s">
        <v>130</v>
      </c>
      <c r="D2088" t="s">
        <v>137</v>
      </c>
      <c r="E2088" s="9">
        <v>8</v>
      </c>
      <c r="F2088" s="9">
        <v>1</v>
      </c>
      <c r="G2088" s="9">
        <v>2</v>
      </c>
      <c r="H2088" s="9">
        <v>23</v>
      </c>
      <c r="I2088" s="9">
        <v>2.3625354766845703</v>
      </c>
      <c r="J2088" s="9">
        <v>2.5618469715118408</v>
      </c>
      <c r="K2088" s="9">
        <v>2.1592583507299423E-2</v>
      </c>
      <c r="L2088" s="9">
        <v>82.165130615234375</v>
      </c>
    </row>
    <row r="2089" spans="1:12" x14ac:dyDescent="0.25">
      <c r="A2089" s="5" t="str">
        <f t="shared" si="32"/>
        <v>1LCABig Creek/Ventura81224</v>
      </c>
      <c r="B2089" s="9">
        <v>1</v>
      </c>
      <c r="C2089" t="s">
        <v>130</v>
      </c>
      <c r="D2089" t="s">
        <v>137</v>
      </c>
      <c r="E2089" s="9">
        <v>8</v>
      </c>
      <c r="F2089" s="9">
        <v>1</v>
      </c>
      <c r="G2089" s="9">
        <v>2</v>
      </c>
      <c r="H2089" s="9">
        <v>24</v>
      </c>
      <c r="I2089" s="9">
        <v>1.9711483716964722</v>
      </c>
      <c r="J2089" s="9">
        <v>2.0862784385681152</v>
      </c>
      <c r="K2089" s="9">
        <v>1.5280152671039104E-2</v>
      </c>
      <c r="L2089" s="9">
        <v>80.156593322753906</v>
      </c>
    </row>
    <row r="2090" spans="1:12" x14ac:dyDescent="0.25">
      <c r="A2090" s="5" t="str">
        <f t="shared" si="32"/>
        <v>1LCABig Creek/Ventura81101</v>
      </c>
      <c r="B2090" s="9">
        <v>1</v>
      </c>
      <c r="C2090" t="s">
        <v>130</v>
      </c>
      <c r="D2090" s="3" t="s">
        <v>137</v>
      </c>
      <c r="E2090" s="9">
        <v>8</v>
      </c>
      <c r="F2090" s="9">
        <v>1</v>
      </c>
      <c r="G2090" s="9">
        <v>10</v>
      </c>
      <c r="H2090" s="9">
        <v>1</v>
      </c>
      <c r="I2090" s="9">
        <v>1.8143268823623657</v>
      </c>
      <c r="J2090" s="9">
        <v>1.8143268823623657</v>
      </c>
      <c r="K2090" s="9">
        <v>0</v>
      </c>
      <c r="L2090" s="9">
        <v>81.009605407714844</v>
      </c>
    </row>
    <row r="2091" spans="1:12" x14ac:dyDescent="0.25">
      <c r="A2091" s="5" t="str">
        <f t="shared" si="32"/>
        <v>1LCABig Creek/Ventura81102</v>
      </c>
      <c r="B2091" s="9">
        <v>1</v>
      </c>
      <c r="C2091" t="s">
        <v>130</v>
      </c>
      <c r="D2091" s="3" t="s">
        <v>137</v>
      </c>
      <c r="E2091" s="9">
        <v>8</v>
      </c>
      <c r="F2091" s="9">
        <v>1</v>
      </c>
      <c r="G2091" s="9">
        <v>10</v>
      </c>
      <c r="H2091" s="9">
        <v>2</v>
      </c>
      <c r="I2091" s="9">
        <v>1.5368421077728271</v>
      </c>
      <c r="J2091" s="9">
        <v>1.5368421077728271</v>
      </c>
      <c r="K2091" s="9">
        <v>0</v>
      </c>
      <c r="L2091" s="9">
        <v>79.044898986816406</v>
      </c>
    </row>
    <row r="2092" spans="1:12" x14ac:dyDescent="0.25">
      <c r="A2092" s="5" t="str">
        <f t="shared" si="32"/>
        <v>1LCABig Creek/Ventura81103</v>
      </c>
      <c r="B2092" s="9">
        <v>1</v>
      </c>
      <c r="C2092" t="s">
        <v>130</v>
      </c>
      <c r="D2092" s="3" t="s">
        <v>137</v>
      </c>
      <c r="E2092" s="9">
        <v>8</v>
      </c>
      <c r="F2092" s="9">
        <v>1</v>
      </c>
      <c r="G2092" s="9">
        <v>10</v>
      </c>
      <c r="H2092" s="9">
        <v>3</v>
      </c>
      <c r="I2092" s="9">
        <v>1.3343192338943481</v>
      </c>
      <c r="J2092" s="9">
        <v>1.3343192338943481</v>
      </c>
      <c r="K2092" s="9">
        <v>0</v>
      </c>
      <c r="L2092" s="9">
        <v>77.271934509277344</v>
      </c>
    </row>
    <row r="2093" spans="1:12" x14ac:dyDescent="0.25">
      <c r="A2093" s="5" t="str">
        <f t="shared" si="32"/>
        <v>1LCABig Creek/Ventura81104</v>
      </c>
      <c r="B2093" s="9">
        <v>1</v>
      </c>
      <c r="C2093" t="s">
        <v>130</v>
      </c>
      <c r="D2093" s="3" t="s">
        <v>137</v>
      </c>
      <c r="E2093" s="9">
        <v>8</v>
      </c>
      <c r="F2093" s="9">
        <v>1</v>
      </c>
      <c r="G2093" s="9">
        <v>10</v>
      </c>
      <c r="H2093" s="9">
        <v>4</v>
      </c>
      <c r="I2093" s="9">
        <v>1.1804132461547852</v>
      </c>
      <c r="J2093" s="9">
        <v>1.1804132461547852</v>
      </c>
      <c r="K2093" s="9">
        <v>0</v>
      </c>
      <c r="L2093" s="9">
        <v>75.616378784179688</v>
      </c>
    </row>
    <row r="2094" spans="1:12" x14ac:dyDescent="0.25">
      <c r="A2094" s="5" t="str">
        <f t="shared" si="32"/>
        <v>1LCABig Creek/Ventura81105</v>
      </c>
      <c r="B2094" s="9">
        <v>1</v>
      </c>
      <c r="C2094" t="s">
        <v>130</v>
      </c>
      <c r="D2094" s="3" t="s">
        <v>137</v>
      </c>
      <c r="E2094" s="9">
        <v>8</v>
      </c>
      <c r="F2094" s="9">
        <v>1</v>
      </c>
      <c r="G2094" s="9">
        <v>10</v>
      </c>
      <c r="H2094" s="9">
        <v>5</v>
      </c>
      <c r="I2094" s="9">
        <v>1.0785863399505615</v>
      </c>
      <c r="J2094" s="9">
        <v>1.0785863399505615</v>
      </c>
      <c r="K2094" s="9">
        <v>0</v>
      </c>
      <c r="L2094" s="9">
        <v>74.293319702148438</v>
      </c>
    </row>
    <row r="2095" spans="1:12" x14ac:dyDescent="0.25">
      <c r="A2095" s="5" t="str">
        <f t="shared" si="32"/>
        <v>1LCABig Creek/Ventura81106</v>
      </c>
      <c r="B2095" s="9">
        <v>1</v>
      </c>
      <c r="C2095" t="s">
        <v>130</v>
      </c>
      <c r="D2095" s="3" t="s">
        <v>137</v>
      </c>
      <c r="E2095" s="9">
        <v>8</v>
      </c>
      <c r="F2095" s="9">
        <v>1</v>
      </c>
      <c r="G2095" s="9">
        <v>10</v>
      </c>
      <c r="H2095" s="9">
        <v>6</v>
      </c>
      <c r="I2095" s="9">
        <v>1.0280356407165527</v>
      </c>
      <c r="J2095" s="9">
        <v>1.0280356407165527</v>
      </c>
      <c r="K2095" s="9">
        <v>0</v>
      </c>
      <c r="L2095" s="9">
        <v>72.822280883789063</v>
      </c>
    </row>
    <row r="2096" spans="1:12" x14ac:dyDescent="0.25">
      <c r="A2096" s="5" t="str">
        <f t="shared" si="32"/>
        <v>1LCABig Creek/Ventura81107</v>
      </c>
      <c r="B2096" s="9">
        <v>1</v>
      </c>
      <c r="C2096" t="s">
        <v>130</v>
      </c>
      <c r="D2096" s="3" t="s">
        <v>137</v>
      </c>
      <c r="E2096" s="9">
        <v>8</v>
      </c>
      <c r="F2096" s="9">
        <v>1</v>
      </c>
      <c r="G2096" s="9">
        <v>10</v>
      </c>
      <c r="H2096" s="9">
        <v>7</v>
      </c>
      <c r="I2096" s="9">
        <v>0.95434337854385376</v>
      </c>
      <c r="J2096" s="9">
        <v>0.95434337854385376</v>
      </c>
      <c r="K2096" s="9">
        <v>0</v>
      </c>
      <c r="L2096" s="9">
        <v>70.822715759277344</v>
      </c>
    </row>
    <row r="2097" spans="1:12" x14ac:dyDescent="0.25">
      <c r="A2097" s="5" t="str">
        <f t="shared" si="32"/>
        <v>1LCABig Creek/Ventura81108</v>
      </c>
      <c r="B2097" s="9">
        <v>1</v>
      </c>
      <c r="C2097" t="s">
        <v>130</v>
      </c>
      <c r="D2097" s="3" t="s">
        <v>137</v>
      </c>
      <c r="E2097" s="9">
        <v>8</v>
      </c>
      <c r="F2097" s="9">
        <v>1</v>
      </c>
      <c r="G2097" s="9">
        <v>10</v>
      </c>
      <c r="H2097" s="9">
        <v>8</v>
      </c>
      <c r="I2097" s="9">
        <v>0.89361804723739624</v>
      </c>
      <c r="J2097" s="9">
        <v>0.89361804723739624</v>
      </c>
      <c r="K2097" s="9">
        <v>0</v>
      </c>
      <c r="L2097" s="9">
        <v>70.220985412597656</v>
      </c>
    </row>
    <row r="2098" spans="1:12" x14ac:dyDescent="0.25">
      <c r="A2098" s="5" t="str">
        <f t="shared" si="32"/>
        <v>1LCABig Creek/Ventura81109</v>
      </c>
      <c r="B2098" s="9">
        <v>1</v>
      </c>
      <c r="C2098" t="s">
        <v>130</v>
      </c>
      <c r="D2098" s="3" t="s">
        <v>137</v>
      </c>
      <c r="E2098" s="9">
        <v>8</v>
      </c>
      <c r="F2098" s="9">
        <v>1</v>
      </c>
      <c r="G2098" s="9">
        <v>10</v>
      </c>
      <c r="H2098" s="9">
        <v>9</v>
      </c>
      <c r="I2098" s="9">
        <v>0.77014756202697754</v>
      </c>
      <c r="J2098" s="9">
        <v>0.77014756202697754</v>
      </c>
      <c r="K2098" s="9">
        <v>0</v>
      </c>
      <c r="L2098" s="9">
        <v>72.554939270019531</v>
      </c>
    </row>
    <row r="2099" spans="1:12" x14ac:dyDescent="0.25">
      <c r="A2099" s="5" t="str">
        <f t="shared" si="32"/>
        <v>1LCABig Creek/Ventura811010</v>
      </c>
      <c r="B2099" s="9">
        <v>1</v>
      </c>
      <c r="C2099" t="s">
        <v>130</v>
      </c>
      <c r="D2099" s="3" t="s">
        <v>137</v>
      </c>
      <c r="E2099" s="9">
        <v>8</v>
      </c>
      <c r="F2099" s="9">
        <v>1</v>
      </c>
      <c r="G2099" s="9">
        <v>10</v>
      </c>
      <c r="H2099" s="9">
        <v>10</v>
      </c>
      <c r="I2099" s="9">
        <v>0.74000829458236694</v>
      </c>
      <c r="J2099" s="9">
        <v>0.74000829458236694</v>
      </c>
      <c r="K2099" s="9">
        <v>0</v>
      </c>
      <c r="L2099" s="9">
        <v>78.171768188476563</v>
      </c>
    </row>
    <row r="2100" spans="1:12" x14ac:dyDescent="0.25">
      <c r="A2100" s="5" t="str">
        <f t="shared" si="32"/>
        <v>1LCABig Creek/Ventura811011</v>
      </c>
      <c r="B2100" s="9">
        <v>1</v>
      </c>
      <c r="C2100" t="s">
        <v>130</v>
      </c>
      <c r="D2100" s="3" t="s">
        <v>137</v>
      </c>
      <c r="E2100" s="9">
        <v>8</v>
      </c>
      <c r="F2100" s="9">
        <v>1</v>
      </c>
      <c r="G2100" s="9">
        <v>10</v>
      </c>
      <c r="H2100" s="9">
        <v>11</v>
      </c>
      <c r="I2100" s="9">
        <v>0.83181494474411011</v>
      </c>
      <c r="J2100" s="9">
        <v>0.83181494474411011</v>
      </c>
      <c r="K2100" s="9">
        <v>0</v>
      </c>
      <c r="L2100" s="9">
        <v>83.387664794921875</v>
      </c>
    </row>
    <row r="2101" spans="1:12" x14ac:dyDescent="0.25">
      <c r="A2101" s="5" t="str">
        <f t="shared" si="32"/>
        <v>1LCABig Creek/Ventura811012</v>
      </c>
      <c r="B2101" s="9">
        <v>1</v>
      </c>
      <c r="C2101" t="s">
        <v>130</v>
      </c>
      <c r="D2101" s="3" t="s">
        <v>137</v>
      </c>
      <c r="E2101" s="9">
        <v>8</v>
      </c>
      <c r="F2101" s="9">
        <v>1</v>
      </c>
      <c r="G2101" s="9">
        <v>10</v>
      </c>
      <c r="H2101" s="9">
        <v>12</v>
      </c>
      <c r="I2101" s="9">
        <v>1.0082688331604004</v>
      </c>
      <c r="J2101" s="9">
        <v>1.0082688331604004</v>
      </c>
      <c r="K2101" s="9">
        <v>0</v>
      </c>
      <c r="L2101" s="9">
        <v>88.362045288085938</v>
      </c>
    </row>
    <row r="2102" spans="1:12" x14ac:dyDescent="0.25">
      <c r="A2102" s="5" t="str">
        <f t="shared" si="32"/>
        <v>1LCABig Creek/Ventura811013</v>
      </c>
      <c r="B2102" s="9">
        <v>1</v>
      </c>
      <c r="C2102" t="s">
        <v>130</v>
      </c>
      <c r="D2102" s="3" t="s">
        <v>137</v>
      </c>
      <c r="E2102" s="9">
        <v>8</v>
      </c>
      <c r="F2102" s="9">
        <v>1</v>
      </c>
      <c r="G2102" s="9">
        <v>10</v>
      </c>
      <c r="H2102" s="9">
        <v>13</v>
      </c>
      <c r="I2102" s="9">
        <v>1.2859290838241577</v>
      </c>
      <c r="J2102" s="9">
        <v>1.2859290838241577</v>
      </c>
      <c r="K2102" s="9">
        <v>0</v>
      </c>
      <c r="L2102" s="9">
        <v>92.457695007324219</v>
      </c>
    </row>
    <row r="2103" spans="1:12" x14ac:dyDescent="0.25">
      <c r="A2103" s="5" t="str">
        <f t="shared" si="32"/>
        <v>1LCABig Creek/Ventura811014</v>
      </c>
      <c r="B2103" s="9">
        <v>1</v>
      </c>
      <c r="C2103" t="s">
        <v>130</v>
      </c>
      <c r="D2103" s="3" t="s">
        <v>137</v>
      </c>
      <c r="E2103" s="9">
        <v>8</v>
      </c>
      <c r="F2103" s="9">
        <v>1</v>
      </c>
      <c r="G2103" s="9">
        <v>10</v>
      </c>
      <c r="H2103" s="9">
        <v>14</v>
      </c>
      <c r="I2103" s="9">
        <v>1.6230294704437256</v>
      </c>
      <c r="J2103" s="9">
        <v>1.6230294704437256</v>
      </c>
      <c r="K2103" s="9">
        <v>0</v>
      </c>
      <c r="L2103" s="9">
        <v>95.462471008300781</v>
      </c>
    </row>
    <row r="2104" spans="1:12" x14ac:dyDescent="0.25">
      <c r="A2104" s="5" t="str">
        <f t="shared" si="32"/>
        <v>1LCABig Creek/Ventura811015</v>
      </c>
      <c r="B2104" s="9">
        <v>1</v>
      </c>
      <c r="C2104" t="s">
        <v>130</v>
      </c>
      <c r="D2104" s="3" t="s">
        <v>137</v>
      </c>
      <c r="E2104" s="9">
        <v>8</v>
      </c>
      <c r="F2104" s="9">
        <v>1</v>
      </c>
      <c r="G2104" s="9">
        <v>10</v>
      </c>
      <c r="H2104" s="9">
        <v>15</v>
      </c>
      <c r="I2104" s="9">
        <v>2.0136270523071289</v>
      </c>
      <c r="J2104" s="9">
        <v>2.0136270523071289</v>
      </c>
      <c r="K2104" s="9">
        <v>0</v>
      </c>
      <c r="L2104" s="9">
        <v>97.541725158691406</v>
      </c>
    </row>
    <row r="2105" spans="1:12" x14ac:dyDescent="0.25">
      <c r="A2105" s="5" t="str">
        <f t="shared" si="32"/>
        <v>1LCABig Creek/Ventura811016</v>
      </c>
      <c r="B2105" s="9">
        <v>1</v>
      </c>
      <c r="C2105" t="s">
        <v>130</v>
      </c>
      <c r="D2105" s="3" t="s">
        <v>137</v>
      </c>
      <c r="E2105" s="9">
        <v>8</v>
      </c>
      <c r="F2105" s="9">
        <v>1</v>
      </c>
      <c r="G2105" s="9">
        <v>10</v>
      </c>
      <c r="H2105" s="9">
        <v>16</v>
      </c>
      <c r="I2105" s="9">
        <v>2.4436779022216797</v>
      </c>
      <c r="J2105" s="9">
        <v>2.4436779022216797</v>
      </c>
      <c r="K2105" s="9">
        <v>0</v>
      </c>
      <c r="L2105" s="9">
        <v>98.567634582519531</v>
      </c>
    </row>
    <row r="2106" spans="1:12" x14ac:dyDescent="0.25">
      <c r="A2106" s="5" t="str">
        <f t="shared" si="32"/>
        <v>1LCABig Creek/Ventura811017</v>
      </c>
      <c r="B2106" s="9">
        <v>1</v>
      </c>
      <c r="C2106" t="s">
        <v>130</v>
      </c>
      <c r="D2106" s="3" t="s">
        <v>137</v>
      </c>
      <c r="E2106" s="9">
        <v>8</v>
      </c>
      <c r="F2106" s="9">
        <v>1</v>
      </c>
      <c r="G2106" s="9">
        <v>10</v>
      </c>
      <c r="H2106" s="9">
        <v>17</v>
      </c>
      <c r="I2106" s="9">
        <v>2.8163752555847168</v>
      </c>
      <c r="J2106" s="9">
        <v>1.5668057203292847</v>
      </c>
      <c r="K2106" s="9">
        <v>2.8442844748497009E-2</v>
      </c>
      <c r="L2106" s="9">
        <v>98.644920349121094</v>
      </c>
    </row>
    <row r="2107" spans="1:12" x14ac:dyDescent="0.25">
      <c r="A2107" s="5" t="str">
        <f t="shared" si="32"/>
        <v>1LCABig Creek/Ventura811018</v>
      </c>
      <c r="B2107" s="9">
        <v>1</v>
      </c>
      <c r="C2107" t="s">
        <v>130</v>
      </c>
      <c r="D2107" s="3" t="s">
        <v>137</v>
      </c>
      <c r="E2107" s="9">
        <v>8</v>
      </c>
      <c r="F2107" s="9">
        <v>1</v>
      </c>
      <c r="G2107" s="9">
        <v>10</v>
      </c>
      <c r="H2107" s="9">
        <v>18</v>
      </c>
      <c r="I2107" s="9">
        <v>3.1784236431121826</v>
      </c>
      <c r="J2107" s="9">
        <v>2.406895637512207</v>
      </c>
      <c r="K2107" s="9">
        <v>4.8539202660322189E-2</v>
      </c>
      <c r="L2107" s="9">
        <v>98.088371276855469</v>
      </c>
    </row>
    <row r="2108" spans="1:12" x14ac:dyDescent="0.25">
      <c r="A2108" s="5" t="str">
        <f t="shared" si="32"/>
        <v>1LCABig Creek/Ventura811019</v>
      </c>
      <c r="B2108" s="9">
        <v>1</v>
      </c>
      <c r="C2108" t="s">
        <v>130</v>
      </c>
      <c r="D2108" s="3" t="s">
        <v>137</v>
      </c>
      <c r="E2108" s="9">
        <v>8</v>
      </c>
      <c r="F2108" s="9">
        <v>1</v>
      </c>
      <c r="G2108" s="9">
        <v>10</v>
      </c>
      <c r="H2108" s="9">
        <v>19</v>
      </c>
      <c r="I2108" s="9">
        <v>3.3381145000457764</v>
      </c>
      <c r="J2108" s="9">
        <v>2.8603472709655762</v>
      </c>
      <c r="K2108" s="9">
        <v>3.2672502100467682E-2</v>
      </c>
      <c r="L2108" s="9">
        <v>97.170997619628906</v>
      </c>
    </row>
    <row r="2109" spans="1:12" x14ac:dyDescent="0.25">
      <c r="A2109" s="5" t="str">
        <f t="shared" si="32"/>
        <v>1LCABig Creek/Ventura811020</v>
      </c>
      <c r="B2109" s="9">
        <v>1</v>
      </c>
      <c r="C2109" t="s">
        <v>130</v>
      </c>
      <c r="D2109" s="3" t="s">
        <v>137</v>
      </c>
      <c r="E2109" s="9">
        <v>8</v>
      </c>
      <c r="F2109" s="9">
        <v>1</v>
      </c>
      <c r="G2109" s="9">
        <v>10</v>
      </c>
      <c r="H2109" s="9">
        <v>20</v>
      </c>
      <c r="I2109" s="9">
        <v>3.2387409210205078</v>
      </c>
      <c r="J2109" s="9">
        <v>2.8755428791046143</v>
      </c>
      <c r="K2109" s="9">
        <v>4.084489494562149E-2</v>
      </c>
      <c r="L2109" s="9">
        <v>95.15972900390625</v>
      </c>
    </row>
    <row r="2110" spans="1:12" x14ac:dyDescent="0.25">
      <c r="A2110" s="5" t="str">
        <f t="shared" si="32"/>
        <v>1LCABig Creek/Ventura811021</v>
      </c>
      <c r="B2110" s="9">
        <v>1</v>
      </c>
      <c r="C2110" t="s">
        <v>130</v>
      </c>
      <c r="D2110" s="3" t="s">
        <v>137</v>
      </c>
      <c r="E2110" s="9">
        <v>8</v>
      </c>
      <c r="F2110" s="9">
        <v>1</v>
      </c>
      <c r="G2110" s="9">
        <v>10</v>
      </c>
      <c r="H2110" s="9">
        <v>21</v>
      </c>
      <c r="I2110" s="9">
        <v>3.084022045135498</v>
      </c>
      <c r="J2110" s="9">
        <v>2.7609028816223145</v>
      </c>
      <c r="K2110" s="9">
        <v>2.6485253125429153E-2</v>
      </c>
      <c r="L2110" s="9">
        <v>91.658515930175781</v>
      </c>
    </row>
    <row r="2111" spans="1:12" x14ac:dyDescent="0.25">
      <c r="A2111" s="5" t="str">
        <f t="shared" si="32"/>
        <v>1LCABig Creek/Ventura811022</v>
      </c>
      <c r="B2111" s="9">
        <v>1</v>
      </c>
      <c r="C2111" t="s">
        <v>130</v>
      </c>
      <c r="D2111" s="3" t="s">
        <v>137</v>
      </c>
      <c r="E2111" s="9">
        <v>8</v>
      </c>
      <c r="F2111" s="9">
        <v>1</v>
      </c>
      <c r="G2111" s="9">
        <v>10</v>
      </c>
      <c r="H2111" s="9">
        <v>22</v>
      </c>
      <c r="I2111" s="9">
        <v>2.8893551826477051</v>
      </c>
      <c r="J2111" s="9">
        <v>3.4372823238372803</v>
      </c>
      <c r="K2111" s="9">
        <v>3.2061770558357239E-2</v>
      </c>
      <c r="L2111" s="9">
        <v>87.726119995117188</v>
      </c>
    </row>
    <row r="2112" spans="1:12" x14ac:dyDescent="0.25">
      <c r="A2112" s="5" t="str">
        <f t="shared" si="32"/>
        <v>1LCABig Creek/Ventura811023</v>
      </c>
      <c r="B2112" s="9">
        <v>1</v>
      </c>
      <c r="C2112" t="s">
        <v>130</v>
      </c>
      <c r="D2112" s="3" t="s">
        <v>137</v>
      </c>
      <c r="E2112" s="9">
        <v>8</v>
      </c>
      <c r="F2112" s="9">
        <v>1</v>
      </c>
      <c r="G2112" s="9">
        <v>10</v>
      </c>
      <c r="H2112" s="9">
        <v>23</v>
      </c>
      <c r="I2112" s="9">
        <v>2.5256977081298828</v>
      </c>
      <c r="J2112" s="9">
        <v>2.744704008102417</v>
      </c>
      <c r="K2112" s="9">
        <v>2.940935455262661E-2</v>
      </c>
      <c r="L2112" s="9">
        <v>85.173332214355469</v>
      </c>
    </row>
    <row r="2113" spans="1:12" x14ac:dyDescent="0.25">
      <c r="A2113" s="5" t="str">
        <f t="shared" si="32"/>
        <v>1LCABig Creek/Ventura811024</v>
      </c>
      <c r="B2113" s="9">
        <v>1</v>
      </c>
      <c r="C2113" t="s">
        <v>130</v>
      </c>
      <c r="D2113" s="3" t="s">
        <v>137</v>
      </c>
      <c r="E2113" s="9">
        <v>8</v>
      </c>
      <c r="F2113" s="9">
        <v>1</v>
      </c>
      <c r="G2113" s="9">
        <v>10</v>
      </c>
      <c r="H2113" s="9">
        <v>24</v>
      </c>
      <c r="I2113" s="9">
        <v>2.1170594692230225</v>
      </c>
      <c r="J2113" s="9">
        <v>2.2640042304992676</v>
      </c>
      <c r="K2113" s="9">
        <v>2.4886444211006165E-2</v>
      </c>
      <c r="L2113" s="9">
        <v>83.797332763671875</v>
      </c>
    </row>
    <row r="2114" spans="1:12" x14ac:dyDescent="0.25">
      <c r="A2114" s="5" t="str">
        <f t="shared" si="32"/>
        <v>1LCABig Creek/Ventura9021</v>
      </c>
      <c r="B2114" s="9">
        <v>1</v>
      </c>
      <c r="C2114" t="s">
        <v>130</v>
      </c>
      <c r="D2114" t="s">
        <v>137</v>
      </c>
      <c r="E2114" s="9">
        <v>9</v>
      </c>
      <c r="F2114" s="9">
        <v>0</v>
      </c>
      <c r="G2114" s="9">
        <v>2</v>
      </c>
      <c r="H2114" s="9">
        <v>1</v>
      </c>
      <c r="I2114" s="9">
        <v>1.5091277360916138</v>
      </c>
      <c r="J2114" s="9">
        <v>1.5091277360916138</v>
      </c>
      <c r="K2114" s="9">
        <v>0</v>
      </c>
      <c r="L2114" s="9">
        <v>75.836585998535156</v>
      </c>
    </row>
    <row r="2115" spans="1:12" x14ac:dyDescent="0.25">
      <c r="A2115" s="5" t="str">
        <f t="shared" ref="A2115:A2178" si="33">B2115&amp;C2115&amp;D2115&amp;E2115&amp;F2115&amp;G2115&amp;H2115</f>
        <v>1LCABig Creek/Ventura9022</v>
      </c>
      <c r="B2115" s="9">
        <v>1</v>
      </c>
      <c r="C2115" t="s">
        <v>130</v>
      </c>
      <c r="D2115" t="s">
        <v>137</v>
      </c>
      <c r="E2115" s="9">
        <v>9</v>
      </c>
      <c r="F2115" s="9">
        <v>0</v>
      </c>
      <c r="G2115" s="9">
        <v>2</v>
      </c>
      <c r="H2115" s="9">
        <v>2</v>
      </c>
      <c r="I2115" s="9">
        <v>1.2815992832183838</v>
      </c>
      <c r="J2115" s="9">
        <v>1.2815992832183838</v>
      </c>
      <c r="K2115" s="9">
        <v>0</v>
      </c>
      <c r="L2115" s="9">
        <v>73.99700927734375</v>
      </c>
    </row>
    <row r="2116" spans="1:12" x14ac:dyDescent="0.25">
      <c r="A2116" s="5" t="str">
        <f t="shared" si="33"/>
        <v>1LCABig Creek/Ventura9023</v>
      </c>
      <c r="B2116" s="9">
        <v>1</v>
      </c>
      <c r="C2116" t="s">
        <v>130</v>
      </c>
      <c r="D2116" t="s">
        <v>137</v>
      </c>
      <c r="E2116" s="9">
        <v>9</v>
      </c>
      <c r="F2116" s="9">
        <v>0</v>
      </c>
      <c r="G2116" s="9">
        <v>2</v>
      </c>
      <c r="H2116" s="9">
        <v>3</v>
      </c>
      <c r="I2116" s="9">
        <v>1.1173994541168213</v>
      </c>
      <c r="J2116" s="9">
        <v>1.1173994541168213</v>
      </c>
      <c r="K2116" s="9">
        <v>0</v>
      </c>
      <c r="L2116" s="9">
        <v>72.647750854492188</v>
      </c>
    </row>
    <row r="2117" spans="1:12" x14ac:dyDescent="0.25">
      <c r="A2117" s="5" t="str">
        <f t="shared" si="33"/>
        <v>1LCABig Creek/Ventura9024</v>
      </c>
      <c r="B2117" s="9">
        <v>1</v>
      </c>
      <c r="C2117" t="s">
        <v>130</v>
      </c>
      <c r="D2117" t="s">
        <v>137</v>
      </c>
      <c r="E2117" s="9">
        <v>9</v>
      </c>
      <c r="F2117" s="9">
        <v>0</v>
      </c>
      <c r="G2117" s="9">
        <v>2</v>
      </c>
      <c r="H2117" s="9">
        <v>4</v>
      </c>
      <c r="I2117" s="9">
        <v>0.98995113372802734</v>
      </c>
      <c r="J2117" s="9">
        <v>0.98995113372802734</v>
      </c>
      <c r="K2117" s="9">
        <v>0</v>
      </c>
      <c r="L2117" s="9">
        <v>71.029678344726563</v>
      </c>
    </row>
    <row r="2118" spans="1:12" x14ac:dyDescent="0.25">
      <c r="A2118" s="5" t="str">
        <f t="shared" si="33"/>
        <v>1LCABig Creek/Ventura9025</v>
      </c>
      <c r="B2118" s="9">
        <v>1</v>
      </c>
      <c r="C2118" t="s">
        <v>130</v>
      </c>
      <c r="D2118" t="s">
        <v>137</v>
      </c>
      <c r="E2118" s="9">
        <v>9</v>
      </c>
      <c r="F2118" s="9">
        <v>0</v>
      </c>
      <c r="G2118" s="9">
        <v>2</v>
      </c>
      <c r="H2118" s="9">
        <v>5</v>
      </c>
      <c r="I2118" s="9">
        <v>0.91132205724716187</v>
      </c>
      <c r="J2118" s="9">
        <v>0.91132205724716187</v>
      </c>
      <c r="K2118" s="9">
        <v>0</v>
      </c>
      <c r="L2118" s="9">
        <v>69.841239929199219</v>
      </c>
    </row>
    <row r="2119" spans="1:12" x14ac:dyDescent="0.25">
      <c r="A2119" s="5" t="str">
        <f t="shared" si="33"/>
        <v>1LCABig Creek/Ventura9026</v>
      </c>
      <c r="B2119" s="9">
        <v>1</v>
      </c>
      <c r="C2119" t="s">
        <v>130</v>
      </c>
      <c r="D2119" t="s">
        <v>137</v>
      </c>
      <c r="E2119" s="9">
        <v>9</v>
      </c>
      <c r="F2119" s="9">
        <v>0</v>
      </c>
      <c r="G2119" s="9">
        <v>2</v>
      </c>
      <c r="H2119" s="9">
        <v>6</v>
      </c>
      <c r="I2119" s="9">
        <v>0.86862164735794067</v>
      </c>
      <c r="J2119" s="9">
        <v>0.86862164735794067</v>
      </c>
      <c r="K2119" s="9">
        <v>0</v>
      </c>
      <c r="L2119" s="9">
        <v>68.540863037109375</v>
      </c>
    </row>
    <row r="2120" spans="1:12" x14ac:dyDescent="0.25">
      <c r="A2120" s="5" t="str">
        <f t="shared" si="33"/>
        <v>1LCABig Creek/Ventura9027</v>
      </c>
      <c r="B2120" s="9">
        <v>1</v>
      </c>
      <c r="C2120" t="s">
        <v>130</v>
      </c>
      <c r="D2120" t="s">
        <v>137</v>
      </c>
      <c r="E2120" s="9">
        <v>9</v>
      </c>
      <c r="F2120" s="9">
        <v>0</v>
      </c>
      <c r="G2120" s="9">
        <v>2</v>
      </c>
      <c r="H2120" s="9">
        <v>7</v>
      </c>
      <c r="I2120" s="9">
        <v>0.83508777618408203</v>
      </c>
      <c r="J2120" s="9">
        <v>0.83508777618408203</v>
      </c>
      <c r="K2120" s="9">
        <v>0</v>
      </c>
      <c r="L2120" s="9">
        <v>67.247123718261719</v>
      </c>
    </row>
    <row r="2121" spans="1:12" x14ac:dyDescent="0.25">
      <c r="A2121" s="5" t="str">
        <f t="shared" si="33"/>
        <v>1LCABig Creek/Ventura9028</v>
      </c>
      <c r="B2121" s="9">
        <v>1</v>
      </c>
      <c r="C2121" t="s">
        <v>130</v>
      </c>
      <c r="D2121" t="s">
        <v>137</v>
      </c>
      <c r="E2121" s="9">
        <v>9</v>
      </c>
      <c r="F2121" s="9">
        <v>0</v>
      </c>
      <c r="G2121" s="9">
        <v>2</v>
      </c>
      <c r="H2121" s="9">
        <v>8</v>
      </c>
      <c r="I2121" s="9">
        <v>0.77059811353683472</v>
      </c>
      <c r="J2121" s="9">
        <v>0.77059811353683472</v>
      </c>
      <c r="K2121" s="9">
        <v>0</v>
      </c>
      <c r="L2121" s="9">
        <v>66.481292724609375</v>
      </c>
    </row>
    <row r="2122" spans="1:12" x14ac:dyDescent="0.25">
      <c r="A2122" s="5" t="str">
        <f t="shared" si="33"/>
        <v>1LCABig Creek/Ventura9029</v>
      </c>
      <c r="B2122" s="9">
        <v>1</v>
      </c>
      <c r="C2122" t="s">
        <v>130</v>
      </c>
      <c r="D2122" t="s">
        <v>137</v>
      </c>
      <c r="E2122" s="9">
        <v>9</v>
      </c>
      <c r="F2122" s="9">
        <v>0</v>
      </c>
      <c r="G2122" s="9">
        <v>2</v>
      </c>
      <c r="H2122" s="9">
        <v>9</v>
      </c>
      <c r="I2122" s="9">
        <v>0.62481570243835449</v>
      </c>
      <c r="J2122" s="9">
        <v>0.62481570243835449</v>
      </c>
      <c r="K2122" s="9">
        <v>0</v>
      </c>
      <c r="L2122" s="9">
        <v>68.409614562988281</v>
      </c>
    </row>
    <row r="2123" spans="1:12" x14ac:dyDescent="0.25">
      <c r="A2123" s="5" t="str">
        <f t="shared" si="33"/>
        <v>1LCABig Creek/Ventura90210</v>
      </c>
      <c r="B2123" s="9">
        <v>1</v>
      </c>
      <c r="C2123" t="s">
        <v>130</v>
      </c>
      <c r="D2123" t="s">
        <v>137</v>
      </c>
      <c r="E2123" s="9">
        <v>9</v>
      </c>
      <c r="F2123" s="9">
        <v>0</v>
      </c>
      <c r="G2123" s="9">
        <v>2</v>
      </c>
      <c r="H2123" s="9">
        <v>10</v>
      </c>
      <c r="I2123" s="9">
        <v>0.58223670721054077</v>
      </c>
      <c r="J2123" s="9">
        <v>0.58223670721054077</v>
      </c>
      <c r="K2123" s="9">
        <v>0</v>
      </c>
      <c r="L2123" s="9">
        <v>73.627487182617188</v>
      </c>
    </row>
    <row r="2124" spans="1:12" x14ac:dyDescent="0.25">
      <c r="A2124" s="5" t="str">
        <f t="shared" si="33"/>
        <v>1LCABig Creek/Ventura90211</v>
      </c>
      <c r="B2124" s="9">
        <v>1</v>
      </c>
      <c r="C2124" t="s">
        <v>130</v>
      </c>
      <c r="D2124" t="s">
        <v>137</v>
      </c>
      <c r="E2124" s="9">
        <v>9</v>
      </c>
      <c r="F2124" s="9">
        <v>0</v>
      </c>
      <c r="G2124" s="9">
        <v>2</v>
      </c>
      <c r="H2124" s="9">
        <v>11</v>
      </c>
      <c r="I2124" s="9">
        <v>0.6377902626991272</v>
      </c>
      <c r="J2124" s="9">
        <v>0.6377902626991272</v>
      </c>
      <c r="K2124" s="9">
        <v>0</v>
      </c>
      <c r="L2124" s="9">
        <v>80.255348205566406</v>
      </c>
    </row>
    <row r="2125" spans="1:12" x14ac:dyDescent="0.25">
      <c r="A2125" s="5" t="str">
        <f t="shared" si="33"/>
        <v>1LCABig Creek/Ventura90212</v>
      </c>
      <c r="B2125" s="9">
        <v>1</v>
      </c>
      <c r="C2125" t="s">
        <v>130</v>
      </c>
      <c r="D2125" t="s">
        <v>137</v>
      </c>
      <c r="E2125" s="9">
        <v>9</v>
      </c>
      <c r="F2125" s="9">
        <v>0</v>
      </c>
      <c r="G2125" s="9">
        <v>2</v>
      </c>
      <c r="H2125" s="9">
        <v>12</v>
      </c>
      <c r="I2125" s="9">
        <v>0.73214435577392578</v>
      </c>
      <c r="J2125" s="9">
        <v>0.73214435577392578</v>
      </c>
      <c r="K2125" s="9">
        <v>0</v>
      </c>
      <c r="L2125" s="9">
        <v>86.345687866210938</v>
      </c>
    </row>
    <row r="2126" spans="1:12" x14ac:dyDescent="0.25">
      <c r="A2126" s="5" t="str">
        <f t="shared" si="33"/>
        <v>1LCABig Creek/Ventura90213</v>
      </c>
      <c r="B2126" s="9">
        <v>1</v>
      </c>
      <c r="C2126" t="s">
        <v>130</v>
      </c>
      <c r="D2126" t="s">
        <v>137</v>
      </c>
      <c r="E2126" s="9">
        <v>9</v>
      </c>
      <c r="F2126" s="9">
        <v>0</v>
      </c>
      <c r="G2126" s="9">
        <v>2</v>
      </c>
      <c r="H2126" s="9">
        <v>13</v>
      </c>
      <c r="I2126" s="9">
        <v>0.95511001348495483</v>
      </c>
      <c r="J2126" s="9">
        <v>0.95511001348495483</v>
      </c>
      <c r="K2126" s="9">
        <v>0</v>
      </c>
      <c r="L2126" s="9">
        <v>90.064353942871094</v>
      </c>
    </row>
    <row r="2127" spans="1:12" x14ac:dyDescent="0.25">
      <c r="A2127" s="5" t="str">
        <f t="shared" si="33"/>
        <v>1LCABig Creek/Ventura90214</v>
      </c>
      <c r="B2127" s="9">
        <v>1</v>
      </c>
      <c r="C2127" t="s">
        <v>130</v>
      </c>
      <c r="D2127" t="s">
        <v>137</v>
      </c>
      <c r="E2127" s="9">
        <v>9</v>
      </c>
      <c r="F2127" s="9">
        <v>0</v>
      </c>
      <c r="G2127" s="9">
        <v>2</v>
      </c>
      <c r="H2127" s="9">
        <v>14</v>
      </c>
      <c r="I2127" s="9">
        <v>1.2468407154083252</v>
      </c>
      <c r="J2127" s="9">
        <v>1.2468407154083252</v>
      </c>
      <c r="K2127" s="9">
        <v>0</v>
      </c>
      <c r="L2127" s="9">
        <v>92.759735107421875</v>
      </c>
    </row>
    <row r="2128" spans="1:12" x14ac:dyDescent="0.25">
      <c r="A2128" s="5" t="str">
        <f t="shared" si="33"/>
        <v>1LCABig Creek/Ventura90215</v>
      </c>
      <c r="B2128" s="9">
        <v>1</v>
      </c>
      <c r="C2128" t="s">
        <v>130</v>
      </c>
      <c r="D2128" t="s">
        <v>137</v>
      </c>
      <c r="E2128" s="9">
        <v>9</v>
      </c>
      <c r="F2128" s="9">
        <v>0</v>
      </c>
      <c r="G2128" s="9">
        <v>2</v>
      </c>
      <c r="H2128" s="9">
        <v>15</v>
      </c>
      <c r="I2128" s="9">
        <v>1.5964844226837158</v>
      </c>
      <c r="J2128" s="9">
        <v>1.5964844226837158</v>
      </c>
      <c r="K2128" s="9">
        <v>0</v>
      </c>
      <c r="L2128" s="9">
        <v>94.30511474609375</v>
      </c>
    </row>
    <row r="2129" spans="1:12" x14ac:dyDescent="0.25">
      <c r="A2129" s="5" t="str">
        <f t="shared" si="33"/>
        <v>1LCABig Creek/Ventura90216</v>
      </c>
      <c r="B2129" s="9">
        <v>1</v>
      </c>
      <c r="C2129" t="s">
        <v>130</v>
      </c>
      <c r="D2129" t="s">
        <v>137</v>
      </c>
      <c r="E2129" s="9">
        <v>9</v>
      </c>
      <c r="F2129" s="9">
        <v>0</v>
      </c>
      <c r="G2129" s="9">
        <v>2</v>
      </c>
      <c r="H2129" s="9">
        <v>16</v>
      </c>
      <c r="I2129" s="9">
        <v>2.0093097686767578</v>
      </c>
      <c r="J2129" s="9">
        <v>2.0093097686767578</v>
      </c>
      <c r="K2129" s="9">
        <v>0</v>
      </c>
      <c r="L2129" s="9">
        <v>96.042999267578125</v>
      </c>
    </row>
    <row r="2130" spans="1:12" x14ac:dyDescent="0.25">
      <c r="A2130" s="5" t="str">
        <f t="shared" si="33"/>
        <v>1LCABig Creek/Ventura90217</v>
      </c>
      <c r="B2130" s="9">
        <v>1</v>
      </c>
      <c r="C2130" t="s">
        <v>130</v>
      </c>
      <c r="D2130" t="s">
        <v>137</v>
      </c>
      <c r="E2130" s="9">
        <v>9</v>
      </c>
      <c r="F2130" s="9">
        <v>0</v>
      </c>
      <c r="G2130" s="9">
        <v>2</v>
      </c>
      <c r="H2130" s="9">
        <v>17</v>
      </c>
      <c r="I2130" s="9">
        <v>2.388094425201416</v>
      </c>
      <c r="J2130" s="9">
        <v>1.179119348526001</v>
      </c>
      <c r="K2130" s="9">
        <v>2.2727377712726593E-2</v>
      </c>
      <c r="L2130" s="9">
        <v>96.684349060058594</v>
      </c>
    </row>
    <row r="2131" spans="1:12" x14ac:dyDescent="0.25">
      <c r="A2131" s="5" t="str">
        <f t="shared" si="33"/>
        <v>1LCABig Creek/Ventura90218</v>
      </c>
      <c r="B2131" s="9">
        <v>1</v>
      </c>
      <c r="C2131" t="s">
        <v>130</v>
      </c>
      <c r="D2131" t="s">
        <v>137</v>
      </c>
      <c r="E2131" s="9">
        <v>9</v>
      </c>
      <c r="F2131" s="9">
        <v>0</v>
      </c>
      <c r="G2131" s="9">
        <v>2</v>
      </c>
      <c r="H2131" s="9">
        <v>18</v>
      </c>
      <c r="I2131" s="9">
        <v>2.7431845664978027</v>
      </c>
      <c r="J2131" s="9">
        <v>2.0161063671112061</v>
      </c>
      <c r="K2131" s="9">
        <v>4.1655905544757843E-2</v>
      </c>
      <c r="L2131" s="9">
        <v>96.142845153808594</v>
      </c>
    </row>
    <row r="2132" spans="1:12" x14ac:dyDescent="0.25">
      <c r="A2132" s="5" t="str">
        <f t="shared" si="33"/>
        <v>1LCABig Creek/Ventura90219</v>
      </c>
      <c r="B2132" s="9">
        <v>1</v>
      </c>
      <c r="C2132" t="s">
        <v>130</v>
      </c>
      <c r="D2132" t="s">
        <v>137</v>
      </c>
      <c r="E2132" s="9">
        <v>9</v>
      </c>
      <c r="F2132" s="9">
        <v>0</v>
      </c>
      <c r="G2132" s="9">
        <v>2</v>
      </c>
      <c r="H2132" s="9">
        <v>19</v>
      </c>
      <c r="I2132" s="9">
        <v>2.9135808944702148</v>
      </c>
      <c r="J2132" s="9">
        <v>2.4649901390075684</v>
      </c>
      <c r="K2132" s="9">
        <v>3.0093466863036156E-2</v>
      </c>
      <c r="L2132" s="9">
        <v>95.420631408691406</v>
      </c>
    </row>
    <row r="2133" spans="1:12" x14ac:dyDescent="0.25">
      <c r="A2133" s="5" t="str">
        <f t="shared" si="33"/>
        <v>1LCABig Creek/Ventura90220</v>
      </c>
      <c r="B2133" s="9">
        <v>1</v>
      </c>
      <c r="C2133" t="s">
        <v>130</v>
      </c>
      <c r="D2133" t="s">
        <v>137</v>
      </c>
      <c r="E2133" s="9">
        <v>9</v>
      </c>
      <c r="F2133" s="9">
        <v>0</v>
      </c>
      <c r="G2133" s="9">
        <v>2</v>
      </c>
      <c r="H2133" s="9">
        <v>20</v>
      </c>
      <c r="I2133" s="9">
        <v>2.8623654842376709</v>
      </c>
      <c r="J2133" s="9">
        <v>2.5222864151000977</v>
      </c>
      <c r="K2133" s="9">
        <v>3.184983879327774E-2</v>
      </c>
      <c r="L2133" s="9">
        <v>93.140098571777344</v>
      </c>
    </row>
    <row r="2134" spans="1:12" x14ac:dyDescent="0.25">
      <c r="A2134" s="5" t="str">
        <f t="shared" si="33"/>
        <v>1LCABig Creek/Ventura90221</v>
      </c>
      <c r="B2134" s="9">
        <v>1</v>
      </c>
      <c r="C2134" t="s">
        <v>130</v>
      </c>
      <c r="D2134" t="s">
        <v>137</v>
      </c>
      <c r="E2134" s="9">
        <v>9</v>
      </c>
      <c r="F2134" s="9">
        <v>0</v>
      </c>
      <c r="G2134" s="9">
        <v>2</v>
      </c>
      <c r="H2134" s="9">
        <v>21</v>
      </c>
      <c r="I2134" s="9">
        <v>2.7196571826934814</v>
      </c>
      <c r="J2134" s="9">
        <v>2.4420857429504395</v>
      </c>
      <c r="K2134" s="9">
        <v>2.3652520030736923E-2</v>
      </c>
      <c r="L2134" s="9">
        <v>87.679588317871094</v>
      </c>
    </row>
    <row r="2135" spans="1:12" x14ac:dyDescent="0.25">
      <c r="A2135" s="5" t="str">
        <f t="shared" si="33"/>
        <v>1LCABig Creek/Ventura90222</v>
      </c>
      <c r="B2135" s="9">
        <v>1</v>
      </c>
      <c r="C2135" t="s">
        <v>130</v>
      </c>
      <c r="D2135" t="s">
        <v>137</v>
      </c>
      <c r="E2135" s="9">
        <v>9</v>
      </c>
      <c r="F2135" s="9">
        <v>0</v>
      </c>
      <c r="G2135" s="9">
        <v>2</v>
      </c>
      <c r="H2135" s="9">
        <v>22</v>
      </c>
      <c r="I2135" s="9">
        <v>2.5501856803894043</v>
      </c>
      <c r="J2135" s="9">
        <v>3.0860648155212402</v>
      </c>
      <c r="K2135" s="9">
        <v>2.8595607727766037E-2</v>
      </c>
      <c r="L2135" s="9">
        <v>84.03216552734375</v>
      </c>
    </row>
    <row r="2136" spans="1:12" x14ac:dyDescent="0.25">
      <c r="A2136" s="5" t="str">
        <f t="shared" si="33"/>
        <v>1LCABig Creek/Ventura90223</v>
      </c>
      <c r="B2136" s="9">
        <v>1</v>
      </c>
      <c r="C2136" t="s">
        <v>130</v>
      </c>
      <c r="D2136" t="s">
        <v>137</v>
      </c>
      <c r="E2136" s="9">
        <v>9</v>
      </c>
      <c r="F2136" s="9">
        <v>0</v>
      </c>
      <c r="G2136" s="9">
        <v>2</v>
      </c>
      <c r="H2136" s="9">
        <v>23</v>
      </c>
      <c r="I2136" s="9">
        <v>2.2263541221618652</v>
      </c>
      <c r="J2136" s="9">
        <v>2.4193682670593262</v>
      </c>
      <c r="K2136" s="9">
        <v>2.3245302960276604E-2</v>
      </c>
      <c r="L2136" s="9">
        <v>81.203277587890625</v>
      </c>
    </row>
    <row r="2137" spans="1:12" x14ac:dyDescent="0.25">
      <c r="A2137" s="5" t="str">
        <f t="shared" si="33"/>
        <v>1LCABig Creek/Ventura90224</v>
      </c>
      <c r="B2137" s="9">
        <v>1</v>
      </c>
      <c r="C2137" t="s">
        <v>130</v>
      </c>
      <c r="D2137" t="s">
        <v>137</v>
      </c>
      <c r="E2137" s="9">
        <v>9</v>
      </c>
      <c r="F2137" s="9">
        <v>0</v>
      </c>
      <c r="G2137" s="9">
        <v>2</v>
      </c>
      <c r="H2137" s="9">
        <v>24</v>
      </c>
      <c r="I2137" s="9">
        <v>1.8553508520126343</v>
      </c>
      <c r="J2137" s="9">
        <v>1.9617096185684204</v>
      </c>
      <c r="K2137" s="9">
        <v>1.533612422645092E-2</v>
      </c>
      <c r="L2137" s="9">
        <v>79.15283203125</v>
      </c>
    </row>
    <row r="2138" spans="1:12" x14ac:dyDescent="0.25">
      <c r="A2138" s="5" t="str">
        <f t="shared" si="33"/>
        <v>1LCABig Creek/Ventura90101</v>
      </c>
      <c r="B2138" s="9">
        <v>1</v>
      </c>
      <c r="C2138" t="s">
        <v>130</v>
      </c>
      <c r="D2138" t="s">
        <v>137</v>
      </c>
      <c r="E2138" s="9">
        <v>9</v>
      </c>
      <c r="F2138" s="9">
        <v>0</v>
      </c>
      <c r="G2138" s="9">
        <v>10</v>
      </c>
      <c r="H2138" s="9">
        <v>1</v>
      </c>
      <c r="I2138" s="9">
        <v>1.8053023815155029</v>
      </c>
      <c r="J2138" s="9">
        <v>1.8053023815155029</v>
      </c>
      <c r="K2138" s="9">
        <v>0</v>
      </c>
      <c r="L2138" s="9">
        <v>80.819259643554688</v>
      </c>
    </row>
    <row r="2139" spans="1:12" x14ac:dyDescent="0.25">
      <c r="A2139" s="5" t="str">
        <f t="shared" si="33"/>
        <v>1LCABig Creek/Ventura90102</v>
      </c>
      <c r="B2139" s="9">
        <v>1</v>
      </c>
      <c r="C2139" t="s">
        <v>130</v>
      </c>
      <c r="D2139" t="s">
        <v>137</v>
      </c>
      <c r="E2139" s="9">
        <v>9</v>
      </c>
      <c r="F2139" s="9">
        <v>0</v>
      </c>
      <c r="G2139" s="9">
        <v>10</v>
      </c>
      <c r="H2139" s="9">
        <v>2</v>
      </c>
      <c r="I2139" s="9">
        <v>1.53965163230896</v>
      </c>
      <c r="J2139" s="9">
        <v>1.53965163230896</v>
      </c>
      <c r="K2139" s="9">
        <v>0</v>
      </c>
      <c r="L2139" s="9">
        <v>78.910118103027344</v>
      </c>
    </row>
    <row r="2140" spans="1:12" x14ac:dyDescent="0.25">
      <c r="A2140" s="5" t="str">
        <f t="shared" si="33"/>
        <v>1LCABig Creek/Ventura90103</v>
      </c>
      <c r="B2140" s="9">
        <v>1</v>
      </c>
      <c r="C2140" t="s">
        <v>130</v>
      </c>
      <c r="D2140" t="s">
        <v>137</v>
      </c>
      <c r="E2140" s="9">
        <v>9</v>
      </c>
      <c r="F2140" s="9">
        <v>0</v>
      </c>
      <c r="G2140" s="9">
        <v>10</v>
      </c>
      <c r="H2140" s="9">
        <v>3</v>
      </c>
      <c r="I2140" s="9">
        <v>1.3725035190582275</v>
      </c>
      <c r="J2140" s="9">
        <v>1.3725035190582275</v>
      </c>
      <c r="K2140" s="9">
        <v>0</v>
      </c>
      <c r="L2140" s="9">
        <v>78.019859313964844</v>
      </c>
    </row>
    <row r="2141" spans="1:12" x14ac:dyDescent="0.25">
      <c r="A2141" s="5" t="str">
        <f t="shared" si="33"/>
        <v>1LCABig Creek/Ventura90104</v>
      </c>
      <c r="B2141" s="9">
        <v>1</v>
      </c>
      <c r="C2141" t="s">
        <v>130</v>
      </c>
      <c r="D2141" t="s">
        <v>137</v>
      </c>
      <c r="E2141" s="9">
        <v>9</v>
      </c>
      <c r="F2141" s="9">
        <v>0</v>
      </c>
      <c r="G2141" s="9">
        <v>10</v>
      </c>
      <c r="H2141" s="9">
        <v>4</v>
      </c>
      <c r="I2141" s="9">
        <v>1.2606452703475952</v>
      </c>
      <c r="J2141" s="9">
        <v>1.2606452703475952</v>
      </c>
      <c r="K2141" s="9">
        <v>0</v>
      </c>
      <c r="L2141" s="9">
        <v>77.643722534179688</v>
      </c>
    </row>
    <row r="2142" spans="1:12" x14ac:dyDescent="0.25">
      <c r="A2142" s="5" t="str">
        <f t="shared" si="33"/>
        <v>1LCABig Creek/Ventura90105</v>
      </c>
      <c r="B2142" s="9">
        <v>1</v>
      </c>
      <c r="C2142" t="s">
        <v>130</v>
      </c>
      <c r="D2142" t="s">
        <v>137</v>
      </c>
      <c r="E2142" s="9">
        <v>9</v>
      </c>
      <c r="F2142" s="9">
        <v>0</v>
      </c>
      <c r="G2142" s="9">
        <v>10</v>
      </c>
      <c r="H2142" s="9">
        <v>5</v>
      </c>
      <c r="I2142" s="9">
        <v>1.1729031801223755</v>
      </c>
      <c r="J2142" s="9">
        <v>1.1729031801223755</v>
      </c>
      <c r="K2142" s="9">
        <v>0</v>
      </c>
      <c r="L2142" s="9">
        <v>77.2147216796875</v>
      </c>
    </row>
    <row r="2143" spans="1:12" x14ac:dyDescent="0.25">
      <c r="A2143" s="5" t="str">
        <f t="shared" si="33"/>
        <v>1LCABig Creek/Ventura90106</v>
      </c>
      <c r="B2143" s="9">
        <v>1</v>
      </c>
      <c r="C2143" t="s">
        <v>130</v>
      </c>
      <c r="D2143" t="s">
        <v>137</v>
      </c>
      <c r="E2143" s="9">
        <v>9</v>
      </c>
      <c r="F2143" s="9">
        <v>0</v>
      </c>
      <c r="G2143" s="9">
        <v>10</v>
      </c>
      <c r="H2143" s="9">
        <v>6</v>
      </c>
      <c r="I2143" s="9">
        <v>1.1259620189666748</v>
      </c>
      <c r="J2143" s="9">
        <v>1.1259620189666748</v>
      </c>
      <c r="K2143" s="9">
        <v>0</v>
      </c>
      <c r="L2143" s="9">
        <v>75.850395202636719</v>
      </c>
    </row>
    <row r="2144" spans="1:12" x14ac:dyDescent="0.25">
      <c r="A2144" s="5" t="str">
        <f t="shared" si="33"/>
        <v>1LCABig Creek/Ventura90107</v>
      </c>
      <c r="B2144" s="9">
        <v>1</v>
      </c>
      <c r="C2144" t="s">
        <v>130</v>
      </c>
      <c r="D2144" t="s">
        <v>137</v>
      </c>
      <c r="E2144" s="9">
        <v>9</v>
      </c>
      <c r="F2144" s="9">
        <v>0</v>
      </c>
      <c r="G2144" s="9">
        <v>10</v>
      </c>
      <c r="H2144" s="9">
        <v>7</v>
      </c>
      <c r="I2144" s="9">
        <v>1.0848056077957153</v>
      </c>
      <c r="J2144" s="9">
        <v>1.0848056077957153</v>
      </c>
      <c r="K2144" s="9">
        <v>0</v>
      </c>
      <c r="L2144" s="9">
        <v>75.379005432128906</v>
      </c>
    </row>
    <row r="2145" spans="1:12" x14ac:dyDescent="0.25">
      <c r="A2145" s="5" t="str">
        <f t="shared" si="33"/>
        <v>1LCABig Creek/Ventura90108</v>
      </c>
      <c r="B2145" s="9">
        <v>1</v>
      </c>
      <c r="C2145" t="s">
        <v>130</v>
      </c>
      <c r="D2145" t="s">
        <v>137</v>
      </c>
      <c r="E2145" s="9">
        <v>9</v>
      </c>
      <c r="F2145" s="9">
        <v>0</v>
      </c>
      <c r="G2145" s="9">
        <v>10</v>
      </c>
      <c r="H2145" s="9">
        <v>8</v>
      </c>
      <c r="I2145" s="9">
        <v>1.034807562828064</v>
      </c>
      <c r="J2145" s="9">
        <v>1.034807562828064</v>
      </c>
      <c r="K2145" s="9">
        <v>0</v>
      </c>
      <c r="L2145" s="9">
        <v>74.999496459960938</v>
      </c>
    </row>
    <row r="2146" spans="1:12" x14ac:dyDescent="0.25">
      <c r="A2146" s="5" t="str">
        <f t="shared" si="33"/>
        <v>1LCABig Creek/Ventura90109</v>
      </c>
      <c r="B2146" s="9">
        <v>1</v>
      </c>
      <c r="C2146" t="s">
        <v>130</v>
      </c>
      <c r="D2146" t="s">
        <v>137</v>
      </c>
      <c r="E2146" s="9">
        <v>9</v>
      </c>
      <c r="F2146" s="9">
        <v>0</v>
      </c>
      <c r="G2146" s="9">
        <v>10</v>
      </c>
      <c r="H2146" s="9">
        <v>9</v>
      </c>
      <c r="I2146" s="9">
        <v>0.8687552809715271</v>
      </c>
      <c r="J2146" s="9">
        <v>0.8687552809715271</v>
      </c>
      <c r="K2146" s="9">
        <v>0</v>
      </c>
      <c r="L2146" s="9">
        <v>75.859146118164063</v>
      </c>
    </row>
    <row r="2147" spans="1:12" x14ac:dyDescent="0.25">
      <c r="A2147" s="5" t="str">
        <f t="shared" si="33"/>
        <v>1LCABig Creek/Ventura901010</v>
      </c>
      <c r="B2147" s="9">
        <v>1</v>
      </c>
      <c r="C2147" t="s">
        <v>130</v>
      </c>
      <c r="D2147" t="s">
        <v>137</v>
      </c>
      <c r="E2147" s="9">
        <v>9</v>
      </c>
      <c r="F2147" s="9">
        <v>0</v>
      </c>
      <c r="G2147" s="9">
        <v>10</v>
      </c>
      <c r="H2147" s="9">
        <v>10</v>
      </c>
      <c r="I2147" s="9">
        <v>0.79185891151428223</v>
      </c>
      <c r="J2147" s="9">
        <v>0.79185891151428223</v>
      </c>
      <c r="K2147" s="9">
        <v>0</v>
      </c>
      <c r="L2147" s="9">
        <v>79.794708251953125</v>
      </c>
    </row>
    <row r="2148" spans="1:12" x14ac:dyDescent="0.25">
      <c r="A2148" s="5" t="str">
        <f t="shared" si="33"/>
        <v>1LCABig Creek/Ventura901011</v>
      </c>
      <c r="B2148" s="9">
        <v>1</v>
      </c>
      <c r="C2148" t="s">
        <v>130</v>
      </c>
      <c r="D2148" t="s">
        <v>137</v>
      </c>
      <c r="E2148" s="9">
        <v>9</v>
      </c>
      <c r="F2148" s="9">
        <v>0</v>
      </c>
      <c r="G2148" s="9">
        <v>10</v>
      </c>
      <c r="H2148" s="9">
        <v>11</v>
      </c>
      <c r="I2148" s="9">
        <v>0.88780641555786133</v>
      </c>
      <c r="J2148" s="9">
        <v>0.88780641555786133</v>
      </c>
      <c r="K2148" s="9">
        <v>0</v>
      </c>
      <c r="L2148" s="9">
        <v>84.445960998535156</v>
      </c>
    </row>
    <row r="2149" spans="1:12" x14ac:dyDescent="0.25">
      <c r="A2149" s="5" t="str">
        <f t="shared" si="33"/>
        <v>1LCABig Creek/Ventura901012</v>
      </c>
      <c r="B2149" s="9">
        <v>1</v>
      </c>
      <c r="C2149" t="s">
        <v>130</v>
      </c>
      <c r="D2149" t="s">
        <v>137</v>
      </c>
      <c r="E2149" s="9">
        <v>9</v>
      </c>
      <c r="F2149" s="9">
        <v>0</v>
      </c>
      <c r="G2149" s="9">
        <v>10</v>
      </c>
      <c r="H2149" s="9">
        <v>12</v>
      </c>
      <c r="I2149" s="9">
        <v>1.0878242254257202</v>
      </c>
      <c r="J2149" s="9">
        <v>1.0878242254257202</v>
      </c>
      <c r="K2149" s="9">
        <v>0</v>
      </c>
      <c r="L2149" s="9">
        <v>89.060501098632813</v>
      </c>
    </row>
    <row r="2150" spans="1:12" x14ac:dyDescent="0.25">
      <c r="A2150" s="5" t="str">
        <f t="shared" si="33"/>
        <v>1LCABig Creek/Ventura901013</v>
      </c>
      <c r="B2150" s="9">
        <v>1</v>
      </c>
      <c r="C2150" t="s">
        <v>130</v>
      </c>
      <c r="D2150" t="s">
        <v>137</v>
      </c>
      <c r="E2150" s="9">
        <v>9</v>
      </c>
      <c r="F2150" s="9">
        <v>0</v>
      </c>
      <c r="G2150" s="9">
        <v>10</v>
      </c>
      <c r="H2150" s="9">
        <v>13</v>
      </c>
      <c r="I2150" s="9">
        <v>1.3883423805236816</v>
      </c>
      <c r="J2150" s="9">
        <v>1.3883423805236816</v>
      </c>
      <c r="K2150" s="9">
        <v>0</v>
      </c>
      <c r="L2150" s="9">
        <v>92.237937927246094</v>
      </c>
    </row>
    <row r="2151" spans="1:12" x14ac:dyDescent="0.25">
      <c r="A2151" s="5" t="str">
        <f t="shared" si="33"/>
        <v>1LCABig Creek/Ventura901014</v>
      </c>
      <c r="B2151" s="9">
        <v>1</v>
      </c>
      <c r="C2151" t="s">
        <v>130</v>
      </c>
      <c r="D2151" t="s">
        <v>137</v>
      </c>
      <c r="E2151" s="9">
        <v>9</v>
      </c>
      <c r="F2151" s="9">
        <v>0</v>
      </c>
      <c r="G2151" s="9">
        <v>10</v>
      </c>
      <c r="H2151" s="9">
        <v>14</v>
      </c>
      <c r="I2151" s="9">
        <v>1.7312130928039551</v>
      </c>
      <c r="J2151" s="9">
        <v>1.7312130928039551</v>
      </c>
      <c r="K2151" s="9">
        <v>0</v>
      </c>
      <c r="L2151" s="9">
        <v>94.842109680175781</v>
      </c>
    </row>
    <row r="2152" spans="1:12" x14ac:dyDescent="0.25">
      <c r="A2152" s="5" t="str">
        <f t="shared" si="33"/>
        <v>1LCABig Creek/Ventura901015</v>
      </c>
      <c r="B2152" s="9">
        <v>1</v>
      </c>
      <c r="C2152" t="s">
        <v>130</v>
      </c>
      <c r="D2152" t="s">
        <v>137</v>
      </c>
      <c r="E2152" s="9">
        <v>9</v>
      </c>
      <c r="F2152" s="9">
        <v>0</v>
      </c>
      <c r="G2152" s="9">
        <v>10</v>
      </c>
      <c r="H2152" s="9">
        <v>15</v>
      </c>
      <c r="I2152" s="9">
        <v>2.1253578662872314</v>
      </c>
      <c r="J2152" s="9">
        <v>2.1253578662872314</v>
      </c>
      <c r="K2152" s="9">
        <v>0</v>
      </c>
      <c r="L2152" s="9">
        <v>96.503288269042969</v>
      </c>
    </row>
    <row r="2153" spans="1:12" x14ac:dyDescent="0.25">
      <c r="A2153" s="5" t="str">
        <f t="shared" si="33"/>
        <v>1LCABig Creek/Ventura901016</v>
      </c>
      <c r="B2153" s="9">
        <v>1</v>
      </c>
      <c r="C2153" t="s">
        <v>130</v>
      </c>
      <c r="D2153" t="s">
        <v>137</v>
      </c>
      <c r="E2153" s="9">
        <v>9</v>
      </c>
      <c r="F2153" s="9">
        <v>0</v>
      </c>
      <c r="G2153" s="9">
        <v>10</v>
      </c>
      <c r="H2153" s="9">
        <v>16</v>
      </c>
      <c r="I2153" s="9">
        <v>2.5600578784942627</v>
      </c>
      <c r="J2153" s="9">
        <v>2.5600578784942627</v>
      </c>
      <c r="K2153" s="9">
        <v>0</v>
      </c>
      <c r="L2153" s="9">
        <v>98.002021789550781</v>
      </c>
    </row>
    <row r="2154" spans="1:12" x14ac:dyDescent="0.25">
      <c r="A2154" s="5" t="str">
        <f t="shared" si="33"/>
        <v>1LCABig Creek/Ventura901017</v>
      </c>
      <c r="B2154" s="9">
        <v>1</v>
      </c>
      <c r="C2154" t="s">
        <v>130</v>
      </c>
      <c r="D2154" t="s">
        <v>137</v>
      </c>
      <c r="E2154" s="9">
        <v>9</v>
      </c>
      <c r="F2154" s="9">
        <v>0</v>
      </c>
      <c r="G2154" s="9">
        <v>10</v>
      </c>
      <c r="H2154" s="9">
        <v>17</v>
      </c>
      <c r="I2154" s="9">
        <v>2.9405038356781006</v>
      </c>
      <c r="J2154" s="9">
        <v>1.6821302175521851</v>
      </c>
      <c r="K2154" s="9">
        <v>2.9950464144349098E-2</v>
      </c>
      <c r="L2154" s="9">
        <v>99.07012939453125</v>
      </c>
    </row>
    <row r="2155" spans="1:12" x14ac:dyDescent="0.25">
      <c r="A2155" s="5" t="str">
        <f t="shared" si="33"/>
        <v>1LCABig Creek/Ventura901018</v>
      </c>
      <c r="B2155" s="9">
        <v>1</v>
      </c>
      <c r="C2155" t="s">
        <v>130</v>
      </c>
      <c r="D2155" t="s">
        <v>137</v>
      </c>
      <c r="E2155" s="9">
        <v>9</v>
      </c>
      <c r="F2155" s="9">
        <v>0</v>
      </c>
      <c r="G2155" s="9">
        <v>10</v>
      </c>
      <c r="H2155" s="9">
        <v>18</v>
      </c>
      <c r="I2155" s="9">
        <v>3.3062508106231689</v>
      </c>
      <c r="J2155" s="9">
        <v>2.5194435119628906</v>
      </c>
      <c r="K2155" s="9">
        <v>5.1692429929971695E-2</v>
      </c>
      <c r="L2155" s="9">
        <v>98.757133483886719</v>
      </c>
    </row>
    <row r="2156" spans="1:12" x14ac:dyDescent="0.25">
      <c r="A2156" s="5" t="str">
        <f t="shared" si="33"/>
        <v>1LCABig Creek/Ventura901019</v>
      </c>
      <c r="B2156" s="9">
        <v>1</v>
      </c>
      <c r="C2156" t="s">
        <v>130</v>
      </c>
      <c r="D2156" t="s">
        <v>137</v>
      </c>
      <c r="E2156" s="9">
        <v>9</v>
      </c>
      <c r="F2156" s="9">
        <v>0</v>
      </c>
      <c r="G2156" s="9">
        <v>10</v>
      </c>
      <c r="H2156" s="9">
        <v>19</v>
      </c>
      <c r="I2156" s="9">
        <v>3.4602925777435303</v>
      </c>
      <c r="J2156" s="9">
        <v>2.9881730079650879</v>
      </c>
      <c r="K2156" s="9">
        <v>3.1940177083015442E-2</v>
      </c>
      <c r="L2156" s="9">
        <v>96.832183837890625</v>
      </c>
    </row>
    <row r="2157" spans="1:12" x14ac:dyDescent="0.25">
      <c r="A2157" s="5" t="str">
        <f t="shared" si="33"/>
        <v>1LCABig Creek/Ventura901020</v>
      </c>
      <c r="B2157" s="9">
        <v>1</v>
      </c>
      <c r="C2157" t="s">
        <v>130</v>
      </c>
      <c r="D2157" t="s">
        <v>137</v>
      </c>
      <c r="E2157" s="9">
        <v>9</v>
      </c>
      <c r="F2157" s="9">
        <v>0</v>
      </c>
      <c r="G2157" s="9">
        <v>10</v>
      </c>
      <c r="H2157" s="9">
        <v>20</v>
      </c>
      <c r="I2157" s="9">
        <v>3.3348045349121094</v>
      </c>
      <c r="J2157" s="9">
        <v>2.979893684387207</v>
      </c>
      <c r="K2157" s="9">
        <v>3.7466783076524734E-2</v>
      </c>
      <c r="L2157" s="9">
        <v>94.435775756835938</v>
      </c>
    </row>
    <row r="2158" spans="1:12" x14ac:dyDescent="0.25">
      <c r="A2158" s="5" t="str">
        <f t="shared" si="33"/>
        <v>1LCABig Creek/Ventura901021</v>
      </c>
      <c r="B2158" s="9">
        <v>1</v>
      </c>
      <c r="C2158" t="s">
        <v>130</v>
      </c>
      <c r="D2158" t="s">
        <v>137</v>
      </c>
      <c r="E2158" s="9">
        <v>9</v>
      </c>
      <c r="F2158" s="9">
        <v>0</v>
      </c>
      <c r="G2158" s="9">
        <v>10</v>
      </c>
      <c r="H2158" s="9">
        <v>21</v>
      </c>
      <c r="I2158" s="9">
        <v>3.1707477569580078</v>
      </c>
      <c r="J2158" s="9">
        <v>2.848116397857666</v>
      </c>
      <c r="K2158" s="9">
        <v>2.6354478672146797E-2</v>
      </c>
      <c r="L2158" s="9">
        <v>91.615921020507813</v>
      </c>
    </row>
    <row r="2159" spans="1:12" x14ac:dyDescent="0.25">
      <c r="A2159" s="5" t="str">
        <f t="shared" si="33"/>
        <v>1LCABig Creek/Ventura901022</v>
      </c>
      <c r="B2159" s="9">
        <v>1</v>
      </c>
      <c r="C2159" t="s">
        <v>130</v>
      </c>
      <c r="D2159" t="s">
        <v>137</v>
      </c>
      <c r="E2159" s="9">
        <v>9</v>
      </c>
      <c r="F2159" s="9">
        <v>0</v>
      </c>
      <c r="G2159" s="9">
        <v>10</v>
      </c>
      <c r="H2159" s="9">
        <v>22</v>
      </c>
      <c r="I2159" s="9">
        <v>2.994542121887207</v>
      </c>
      <c r="J2159" s="9">
        <v>3.5468201637268066</v>
      </c>
      <c r="K2159" s="9">
        <v>4.1586875915527344E-2</v>
      </c>
      <c r="L2159" s="9">
        <v>89.060157775878906</v>
      </c>
    </row>
    <row r="2160" spans="1:12" x14ac:dyDescent="0.25">
      <c r="A2160" s="5" t="str">
        <f t="shared" si="33"/>
        <v>1LCABig Creek/Ventura901023</v>
      </c>
      <c r="B2160" s="9">
        <v>1</v>
      </c>
      <c r="C2160" t="s">
        <v>130</v>
      </c>
      <c r="D2160" t="s">
        <v>137</v>
      </c>
      <c r="E2160" s="9">
        <v>9</v>
      </c>
      <c r="F2160" s="9">
        <v>0</v>
      </c>
      <c r="G2160" s="9">
        <v>10</v>
      </c>
      <c r="H2160" s="9">
        <v>23</v>
      </c>
      <c r="I2160" s="9">
        <v>2.6074080467224121</v>
      </c>
      <c r="J2160" s="9">
        <v>2.8319871425628662</v>
      </c>
      <c r="K2160" s="9">
        <v>3.3928457647562027E-2</v>
      </c>
      <c r="L2160" s="9">
        <v>86.024551391601563</v>
      </c>
    </row>
    <row r="2161" spans="1:12" x14ac:dyDescent="0.25">
      <c r="A2161" s="5" t="str">
        <f t="shared" si="33"/>
        <v>1LCABig Creek/Ventura901024</v>
      </c>
      <c r="B2161" s="9">
        <v>1</v>
      </c>
      <c r="C2161" t="s">
        <v>130</v>
      </c>
      <c r="D2161" t="s">
        <v>137</v>
      </c>
      <c r="E2161" s="9">
        <v>9</v>
      </c>
      <c r="F2161" s="9">
        <v>0</v>
      </c>
      <c r="G2161" s="9">
        <v>10</v>
      </c>
      <c r="H2161" s="9">
        <v>24</v>
      </c>
      <c r="I2161" s="9">
        <v>2.1790010929107666</v>
      </c>
      <c r="J2161" s="9">
        <v>2.3294293880462646</v>
      </c>
      <c r="K2161" s="9">
        <v>2.6437073945999146E-2</v>
      </c>
      <c r="L2161" s="9">
        <v>84.195968627929688</v>
      </c>
    </row>
    <row r="2162" spans="1:12" x14ac:dyDescent="0.25">
      <c r="A2162" s="5" t="str">
        <f t="shared" si="33"/>
        <v>1LCABig Creek/Ventura9121</v>
      </c>
      <c r="B2162" s="9">
        <v>1</v>
      </c>
      <c r="C2162" t="s">
        <v>130</v>
      </c>
      <c r="D2162" t="s">
        <v>137</v>
      </c>
      <c r="E2162" s="9">
        <v>9</v>
      </c>
      <c r="F2162" s="9">
        <v>1</v>
      </c>
      <c r="G2162" s="9">
        <v>2</v>
      </c>
      <c r="H2162" s="9">
        <v>1</v>
      </c>
      <c r="I2162" s="9">
        <v>1.4563487768173218</v>
      </c>
      <c r="J2162" s="9">
        <v>1.4563487768173218</v>
      </c>
      <c r="K2162" s="9">
        <v>0</v>
      </c>
      <c r="L2162" s="9">
        <v>74.953239440917969</v>
      </c>
    </row>
    <row r="2163" spans="1:12" x14ac:dyDescent="0.25">
      <c r="A2163" s="5" t="str">
        <f t="shared" si="33"/>
        <v>1LCABig Creek/Ventura9122</v>
      </c>
      <c r="B2163" s="9">
        <v>1</v>
      </c>
      <c r="C2163" t="s">
        <v>130</v>
      </c>
      <c r="D2163" t="s">
        <v>137</v>
      </c>
      <c r="E2163" s="9">
        <v>9</v>
      </c>
      <c r="F2163" s="9">
        <v>1</v>
      </c>
      <c r="G2163" s="9">
        <v>2</v>
      </c>
      <c r="H2163" s="9">
        <v>2</v>
      </c>
      <c r="I2163" s="9">
        <v>1.2489831447601318</v>
      </c>
      <c r="J2163" s="9">
        <v>1.2489831447601318</v>
      </c>
      <c r="K2163" s="9">
        <v>0</v>
      </c>
      <c r="L2163" s="9">
        <v>73.422813415527344</v>
      </c>
    </row>
    <row r="2164" spans="1:12" x14ac:dyDescent="0.25">
      <c r="A2164" s="5" t="str">
        <f t="shared" si="33"/>
        <v>1LCABig Creek/Ventura9123</v>
      </c>
      <c r="B2164" s="9">
        <v>1</v>
      </c>
      <c r="C2164" t="s">
        <v>130</v>
      </c>
      <c r="D2164" t="s">
        <v>137</v>
      </c>
      <c r="E2164" s="9">
        <v>9</v>
      </c>
      <c r="F2164" s="9">
        <v>1</v>
      </c>
      <c r="G2164" s="9">
        <v>2</v>
      </c>
      <c r="H2164" s="9">
        <v>3</v>
      </c>
      <c r="I2164" s="9">
        <v>1.0915153026580811</v>
      </c>
      <c r="J2164" s="9">
        <v>1.0915153026580811</v>
      </c>
      <c r="K2164" s="9">
        <v>0</v>
      </c>
      <c r="L2164" s="9">
        <v>72.113914489746094</v>
      </c>
    </row>
    <row r="2165" spans="1:12" x14ac:dyDescent="0.25">
      <c r="A2165" s="5" t="str">
        <f t="shared" si="33"/>
        <v>1LCABig Creek/Ventura9124</v>
      </c>
      <c r="B2165" s="9">
        <v>1</v>
      </c>
      <c r="C2165" t="s">
        <v>130</v>
      </c>
      <c r="D2165" t="s">
        <v>137</v>
      </c>
      <c r="E2165" s="9">
        <v>9</v>
      </c>
      <c r="F2165" s="9">
        <v>1</v>
      </c>
      <c r="G2165" s="9">
        <v>2</v>
      </c>
      <c r="H2165" s="9">
        <v>4</v>
      </c>
      <c r="I2165" s="9">
        <v>0.96558606624603271</v>
      </c>
      <c r="J2165" s="9">
        <v>0.96558606624603271</v>
      </c>
      <c r="K2165" s="9">
        <v>0</v>
      </c>
      <c r="L2165" s="9">
        <v>70.395050048828125</v>
      </c>
    </row>
    <row r="2166" spans="1:12" x14ac:dyDescent="0.25">
      <c r="A2166" s="5" t="str">
        <f t="shared" si="33"/>
        <v>1LCABig Creek/Ventura9125</v>
      </c>
      <c r="B2166" s="9">
        <v>1</v>
      </c>
      <c r="C2166" t="s">
        <v>130</v>
      </c>
      <c r="D2166" t="s">
        <v>137</v>
      </c>
      <c r="E2166" s="9">
        <v>9</v>
      </c>
      <c r="F2166" s="9">
        <v>1</v>
      </c>
      <c r="G2166" s="9">
        <v>2</v>
      </c>
      <c r="H2166" s="9">
        <v>5</v>
      </c>
      <c r="I2166" s="9">
        <v>0.87907296419143677</v>
      </c>
      <c r="J2166" s="9">
        <v>0.87907296419143677</v>
      </c>
      <c r="K2166" s="9">
        <v>0</v>
      </c>
      <c r="L2166" s="9">
        <v>68.721641540527344</v>
      </c>
    </row>
    <row r="2167" spans="1:12" x14ac:dyDescent="0.25">
      <c r="A2167" s="5" t="str">
        <f t="shared" si="33"/>
        <v>1LCABig Creek/Ventura9126</v>
      </c>
      <c r="B2167" s="9">
        <v>1</v>
      </c>
      <c r="C2167" t="s">
        <v>130</v>
      </c>
      <c r="D2167" t="s">
        <v>137</v>
      </c>
      <c r="E2167" s="9">
        <v>9</v>
      </c>
      <c r="F2167" s="9">
        <v>1</v>
      </c>
      <c r="G2167" s="9">
        <v>2</v>
      </c>
      <c r="H2167" s="9">
        <v>6</v>
      </c>
      <c r="I2167" s="9">
        <v>0.84763175249099731</v>
      </c>
      <c r="J2167" s="9">
        <v>0.84763175249099731</v>
      </c>
      <c r="K2167" s="9">
        <v>0</v>
      </c>
      <c r="L2167" s="9">
        <v>67.682411193847656</v>
      </c>
    </row>
    <row r="2168" spans="1:12" x14ac:dyDescent="0.25">
      <c r="A2168" s="5" t="str">
        <f t="shared" si="33"/>
        <v>1LCABig Creek/Ventura9127</v>
      </c>
      <c r="B2168" s="9">
        <v>1</v>
      </c>
      <c r="C2168" t="s">
        <v>130</v>
      </c>
      <c r="D2168" t="s">
        <v>137</v>
      </c>
      <c r="E2168" s="9">
        <v>9</v>
      </c>
      <c r="F2168" s="9">
        <v>1</v>
      </c>
      <c r="G2168" s="9">
        <v>2</v>
      </c>
      <c r="H2168" s="9">
        <v>7</v>
      </c>
      <c r="I2168" s="9">
        <v>0.81867468357086182</v>
      </c>
      <c r="J2168" s="9">
        <v>0.81867468357086182</v>
      </c>
      <c r="K2168" s="9">
        <v>0</v>
      </c>
      <c r="L2168" s="9">
        <v>66.603836059570313</v>
      </c>
    </row>
    <row r="2169" spans="1:12" x14ac:dyDescent="0.25">
      <c r="A2169" s="5" t="str">
        <f t="shared" si="33"/>
        <v>1LCABig Creek/Ventura9128</v>
      </c>
      <c r="B2169" s="9">
        <v>1</v>
      </c>
      <c r="C2169" t="s">
        <v>130</v>
      </c>
      <c r="D2169" t="s">
        <v>137</v>
      </c>
      <c r="E2169" s="9">
        <v>9</v>
      </c>
      <c r="F2169" s="9">
        <v>1</v>
      </c>
      <c r="G2169" s="9">
        <v>2</v>
      </c>
      <c r="H2169" s="9">
        <v>8</v>
      </c>
      <c r="I2169" s="9">
        <v>0.74560052156448364</v>
      </c>
      <c r="J2169" s="9">
        <v>0.74560052156448364</v>
      </c>
      <c r="K2169" s="9">
        <v>0</v>
      </c>
      <c r="L2169" s="9">
        <v>66.045822143554688</v>
      </c>
    </row>
    <row r="2170" spans="1:12" x14ac:dyDescent="0.25">
      <c r="A2170" s="5" t="str">
        <f t="shared" si="33"/>
        <v>1LCABig Creek/Ventura9129</v>
      </c>
      <c r="B2170" s="9">
        <v>1</v>
      </c>
      <c r="C2170" t="s">
        <v>130</v>
      </c>
      <c r="D2170" t="s">
        <v>137</v>
      </c>
      <c r="E2170" s="9">
        <v>9</v>
      </c>
      <c r="F2170" s="9">
        <v>1</v>
      </c>
      <c r="G2170" s="9">
        <v>2</v>
      </c>
      <c r="H2170" s="9">
        <v>9</v>
      </c>
      <c r="I2170" s="9">
        <v>0.61375957727432251</v>
      </c>
      <c r="J2170" s="9">
        <v>0.61375957727432251</v>
      </c>
      <c r="K2170" s="9">
        <v>0</v>
      </c>
      <c r="L2170" s="9">
        <v>68.237991333007813</v>
      </c>
    </row>
    <row r="2171" spans="1:12" x14ac:dyDescent="0.25">
      <c r="A2171" s="5" t="str">
        <f t="shared" si="33"/>
        <v>1LCABig Creek/Ventura91210</v>
      </c>
      <c r="B2171" s="9">
        <v>1</v>
      </c>
      <c r="C2171" t="s">
        <v>130</v>
      </c>
      <c r="D2171" t="s">
        <v>137</v>
      </c>
      <c r="E2171" s="9">
        <v>9</v>
      </c>
      <c r="F2171" s="9">
        <v>1</v>
      </c>
      <c r="G2171" s="9">
        <v>2</v>
      </c>
      <c r="H2171" s="9">
        <v>10</v>
      </c>
      <c r="I2171" s="9">
        <v>0.5549653172492981</v>
      </c>
      <c r="J2171" s="9">
        <v>0.5549653172492981</v>
      </c>
      <c r="K2171" s="9">
        <v>0</v>
      </c>
      <c r="L2171" s="9">
        <v>73.074974060058594</v>
      </c>
    </row>
    <row r="2172" spans="1:12" x14ac:dyDescent="0.25">
      <c r="A2172" s="5" t="str">
        <f t="shared" si="33"/>
        <v>1LCABig Creek/Ventura91211</v>
      </c>
      <c r="B2172" s="9">
        <v>1</v>
      </c>
      <c r="C2172" t="s">
        <v>130</v>
      </c>
      <c r="D2172" t="s">
        <v>137</v>
      </c>
      <c r="E2172" s="9">
        <v>9</v>
      </c>
      <c r="F2172" s="9">
        <v>1</v>
      </c>
      <c r="G2172" s="9">
        <v>2</v>
      </c>
      <c r="H2172" s="9">
        <v>11</v>
      </c>
      <c r="I2172" s="9">
        <v>0.59517824649810791</v>
      </c>
      <c r="J2172" s="9">
        <v>0.59517824649810791</v>
      </c>
      <c r="K2172" s="9">
        <v>0</v>
      </c>
      <c r="L2172" s="9">
        <v>79.048667907714844</v>
      </c>
    </row>
    <row r="2173" spans="1:12" x14ac:dyDescent="0.25">
      <c r="A2173" s="5" t="str">
        <f t="shared" si="33"/>
        <v>1LCABig Creek/Ventura91212</v>
      </c>
      <c r="B2173" s="9">
        <v>1</v>
      </c>
      <c r="C2173" t="s">
        <v>130</v>
      </c>
      <c r="D2173" t="s">
        <v>137</v>
      </c>
      <c r="E2173" s="9">
        <v>9</v>
      </c>
      <c r="F2173" s="9">
        <v>1</v>
      </c>
      <c r="G2173" s="9">
        <v>2</v>
      </c>
      <c r="H2173" s="9">
        <v>12</v>
      </c>
      <c r="I2173" s="9">
        <v>0.68509054183959961</v>
      </c>
      <c r="J2173" s="9">
        <v>0.68509054183959961</v>
      </c>
      <c r="K2173" s="9">
        <v>0</v>
      </c>
      <c r="L2173" s="9">
        <v>84.404106140136719</v>
      </c>
    </row>
    <row r="2174" spans="1:12" x14ac:dyDescent="0.25">
      <c r="A2174" s="5" t="str">
        <f t="shared" si="33"/>
        <v>1LCABig Creek/Ventura91213</v>
      </c>
      <c r="B2174" s="9">
        <v>1</v>
      </c>
      <c r="C2174" t="s">
        <v>130</v>
      </c>
      <c r="D2174" t="s">
        <v>137</v>
      </c>
      <c r="E2174" s="9">
        <v>9</v>
      </c>
      <c r="F2174" s="9">
        <v>1</v>
      </c>
      <c r="G2174" s="9">
        <v>2</v>
      </c>
      <c r="H2174" s="9">
        <v>13</v>
      </c>
      <c r="I2174" s="9">
        <v>0.87982559204101563</v>
      </c>
      <c r="J2174" s="9">
        <v>0.87982559204101563</v>
      </c>
      <c r="K2174" s="9">
        <v>0</v>
      </c>
      <c r="L2174" s="9">
        <v>89.155326843261719</v>
      </c>
    </row>
    <row r="2175" spans="1:12" x14ac:dyDescent="0.25">
      <c r="A2175" s="5" t="str">
        <f t="shared" si="33"/>
        <v>1LCABig Creek/Ventura91214</v>
      </c>
      <c r="B2175" s="9">
        <v>1</v>
      </c>
      <c r="C2175" t="s">
        <v>130</v>
      </c>
      <c r="D2175" t="s">
        <v>137</v>
      </c>
      <c r="E2175" s="9">
        <v>9</v>
      </c>
      <c r="F2175" s="9">
        <v>1</v>
      </c>
      <c r="G2175" s="9">
        <v>2</v>
      </c>
      <c r="H2175" s="9">
        <v>14</v>
      </c>
      <c r="I2175" s="9">
        <v>1.1588228940963745</v>
      </c>
      <c r="J2175" s="9">
        <v>1.1588228940963745</v>
      </c>
      <c r="K2175" s="9">
        <v>0</v>
      </c>
      <c r="L2175" s="9">
        <v>92.168739318847656</v>
      </c>
    </row>
    <row r="2176" spans="1:12" x14ac:dyDescent="0.25">
      <c r="A2176" s="5" t="str">
        <f t="shared" si="33"/>
        <v>1LCABig Creek/Ventura91215</v>
      </c>
      <c r="B2176" s="9">
        <v>1</v>
      </c>
      <c r="C2176" t="s">
        <v>130</v>
      </c>
      <c r="D2176" t="s">
        <v>137</v>
      </c>
      <c r="E2176" s="9">
        <v>9</v>
      </c>
      <c r="F2176" s="9">
        <v>1</v>
      </c>
      <c r="G2176" s="9">
        <v>2</v>
      </c>
      <c r="H2176" s="9">
        <v>15</v>
      </c>
      <c r="I2176" s="9">
        <v>1.5004744529724121</v>
      </c>
      <c r="J2176" s="9">
        <v>1.5004744529724121</v>
      </c>
      <c r="K2176" s="9">
        <v>0</v>
      </c>
      <c r="L2176" s="9">
        <v>93.866737365722656</v>
      </c>
    </row>
    <row r="2177" spans="1:12" x14ac:dyDescent="0.25">
      <c r="A2177" s="5" t="str">
        <f t="shared" si="33"/>
        <v>1LCABig Creek/Ventura91216</v>
      </c>
      <c r="B2177" s="9">
        <v>1</v>
      </c>
      <c r="C2177" t="s">
        <v>130</v>
      </c>
      <c r="D2177" t="s">
        <v>137</v>
      </c>
      <c r="E2177" s="9">
        <v>9</v>
      </c>
      <c r="F2177" s="9">
        <v>1</v>
      </c>
      <c r="G2177" s="9">
        <v>2</v>
      </c>
      <c r="H2177" s="9">
        <v>16</v>
      </c>
      <c r="I2177" s="9">
        <v>1.9084337949752808</v>
      </c>
      <c r="J2177" s="9">
        <v>1.9084337949752808</v>
      </c>
      <c r="K2177" s="9">
        <v>0</v>
      </c>
      <c r="L2177" s="9">
        <v>95.55352783203125</v>
      </c>
    </row>
    <row r="2178" spans="1:12" x14ac:dyDescent="0.25">
      <c r="A2178" s="5" t="str">
        <f t="shared" si="33"/>
        <v>1LCABig Creek/Ventura91217</v>
      </c>
      <c r="B2178" s="9">
        <v>1</v>
      </c>
      <c r="C2178" t="s">
        <v>130</v>
      </c>
      <c r="D2178" t="s">
        <v>137</v>
      </c>
      <c r="E2178" s="9">
        <v>9</v>
      </c>
      <c r="F2178" s="9">
        <v>1</v>
      </c>
      <c r="G2178" s="9">
        <v>2</v>
      </c>
      <c r="H2178" s="9">
        <v>17</v>
      </c>
      <c r="I2178" s="9">
        <v>2.2871367931365967</v>
      </c>
      <c r="J2178" s="9">
        <v>1.0892791748046875</v>
      </c>
      <c r="K2178" s="9">
        <v>2.1655583754181862E-2</v>
      </c>
      <c r="L2178" s="9">
        <v>96.147415161132813</v>
      </c>
    </row>
    <row r="2179" spans="1:12" x14ac:dyDescent="0.25">
      <c r="A2179" s="5" t="str">
        <f t="shared" ref="A2179:A2242" si="34">B2179&amp;C2179&amp;D2179&amp;E2179&amp;F2179&amp;G2179&amp;H2179</f>
        <v>1LCABig Creek/Ventura91218</v>
      </c>
      <c r="B2179" s="9">
        <v>1</v>
      </c>
      <c r="C2179" t="s">
        <v>130</v>
      </c>
      <c r="D2179" t="s">
        <v>137</v>
      </c>
      <c r="E2179" s="9">
        <v>9</v>
      </c>
      <c r="F2179" s="9">
        <v>1</v>
      </c>
      <c r="G2179" s="9">
        <v>2</v>
      </c>
      <c r="H2179" s="9">
        <v>18</v>
      </c>
      <c r="I2179" s="9">
        <v>2.6406269073486328</v>
      </c>
      <c r="J2179" s="9">
        <v>1.9283130168914795</v>
      </c>
      <c r="K2179" s="9">
        <v>4.034014418721199E-2</v>
      </c>
      <c r="L2179" s="9">
        <v>95.496627807617188</v>
      </c>
    </row>
    <row r="2180" spans="1:12" x14ac:dyDescent="0.25">
      <c r="A2180" s="5" t="str">
        <f t="shared" si="34"/>
        <v>1LCABig Creek/Ventura91219</v>
      </c>
      <c r="B2180" s="9">
        <v>1</v>
      </c>
      <c r="C2180" t="s">
        <v>130</v>
      </c>
      <c r="D2180" t="s">
        <v>137</v>
      </c>
      <c r="E2180" s="9">
        <v>9</v>
      </c>
      <c r="F2180" s="9">
        <v>1</v>
      </c>
      <c r="G2180" s="9">
        <v>2</v>
      </c>
      <c r="H2180" s="9">
        <v>19</v>
      </c>
      <c r="I2180" s="9">
        <v>2.8125276565551758</v>
      </c>
      <c r="J2180" s="9">
        <v>2.3833858966827393</v>
      </c>
      <c r="K2180" s="9">
        <v>3.0190484598278999E-2</v>
      </c>
      <c r="L2180" s="9">
        <v>94.25384521484375</v>
      </c>
    </row>
    <row r="2181" spans="1:12" x14ac:dyDescent="0.25">
      <c r="A2181" s="5" t="str">
        <f t="shared" si="34"/>
        <v>1LCABig Creek/Ventura91220</v>
      </c>
      <c r="B2181" s="9">
        <v>1</v>
      </c>
      <c r="C2181" t="s">
        <v>130</v>
      </c>
      <c r="D2181" t="s">
        <v>137</v>
      </c>
      <c r="E2181" s="9">
        <v>9</v>
      </c>
      <c r="F2181" s="9">
        <v>1</v>
      </c>
      <c r="G2181" s="9">
        <v>2</v>
      </c>
      <c r="H2181" s="9">
        <v>20</v>
      </c>
      <c r="I2181" s="9">
        <v>2.7602825164794922</v>
      </c>
      <c r="J2181" s="9">
        <v>2.440692663192749</v>
      </c>
      <c r="K2181" s="9">
        <v>2.5575112551450729E-2</v>
      </c>
      <c r="L2181" s="9">
        <v>91.350212097167969</v>
      </c>
    </row>
    <row r="2182" spans="1:12" x14ac:dyDescent="0.25">
      <c r="A2182" s="5" t="str">
        <f t="shared" si="34"/>
        <v>1LCABig Creek/Ventura91221</v>
      </c>
      <c r="B2182" s="9">
        <v>1</v>
      </c>
      <c r="C2182" t="s">
        <v>130</v>
      </c>
      <c r="D2182" t="s">
        <v>137</v>
      </c>
      <c r="E2182" s="9">
        <v>9</v>
      </c>
      <c r="F2182" s="9">
        <v>1</v>
      </c>
      <c r="G2182" s="9">
        <v>2</v>
      </c>
      <c r="H2182" s="9">
        <v>21</v>
      </c>
      <c r="I2182" s="9">
        <v>2.6383538246154785</v>
      </c>
      <c r="J2182" s="9">
        <v>2.3686985969543457</v>
      </c>
      <c r="K2182" s="9">
        <v>2.5270162150263786E-2</v>
      </c>
      <c r="L2182" s="9">
        <v>86.988037109375</v>
      </c>
    </row>
    <row r="2183" spans="1:12" x14ac:dyDescent="0.25">
      <c r="A2183" s="5" t="str">
        <f t="shared" si="34"/>
        <v>1LCABig Creek/Ventura91222</v>
      </c>
      <c r="B2183" s="9">
        <v>1</v>
      </c>
      <c r="C2183" t="s">
        <v>130</v>
      </c>
      <c r="D2183" t="s">
        <v>137</v>
      </c>
      <c r="E2183" s="9">
        <v>9</v>
      </c>
      <c r="F2183" s="9">
        <v>1</v>
      </c>
      <c r="G2183" s="9">
        <v>2</v>
      </c>
      <c r="H2183" s="9">
        <v>22</v>
      </c>
      <c r="I2183" s="9">
        <v>2.4717276096343994</v>
      </c>
      <c r="J2183" s="9">
        <v>3.0049200057983398</v>
      </c>
      <c r="K2183" s="9">
        <v>3.3435098826885223E-2</v>
      </c>
      <c r="L2183" s="9">
        <v>83.208419799804688</v>
      </c>
    </row>
    <row r="2184" spans="1:12" x14ac:dyDescent="0.25">
      <c r="A2184" s="5" t="str">
        <f t="shared" si="34"/>
        <v>1LCABig Creek/Ventura91223</v>
      </c>
      <c r="B2184" s="9">
        <v>1</v>
      </c>
      <c r="C2184" t="s">
        <v>130</v>
      </c>
      <c r="D2184" t="s">
        <v>137</v>
      </c>
      <c r="E2184" s="9">
        <v>9</v>
      </c>
      <c r="F2184" s="9">
        <v>1</v>
      </c>
      <c r="G2184" s="9">
        <v>2</v>
      </c>
      <c r="H2184" s="9">
        <v>23</v>
      </c>
      <c r="I2184" s="9">
        <v>2.1582043170928955</v>
      </c>
      <c r="J2184" s="9">
        <v>2.3457856178283691</v>
      </c>
      <c r="K2184" s="9">
        <v>2.6129569858312607E-2</v>
      </c>
      <c r="L2184" s="9">
        <v>80.373481750488281</v>
      </c>
    </row>
    <row r="2185" spans="1:12" x14ac:dyDescent="0.25">
      <c r="A2185" s="5" t="str">
        <f t="shared" si="34"/>
        <v>1LCABig Creek/Ventura91224</v>
      </c>
      <c r="B2185" s="9">
        <v>1</v>
      </c>
      <c r="C2185" t="s">
        <v>130</v>
      </c>
      <c r="D2185" t="s">
        <v>137</v>
      </c>
      <c r="E2185" s="9">
        <v>9</v>
      </c>
      <c r="F2185" s="9">
        <v>1</v>
      </c>
      <c r="G2185" s="9">
        <v>2</v>
      </c>
      <c r="H2185" s="9">
        <v>24</v>
      </c>
      <c r="I2185" s="9">
        <v>1.794831395149231</v>
      </c>
      <c r="J2185" s="9">
        <v>1.8920931816101074</v>
      </c>
      <c r="K2185" s="9">
        <v>1.6921287402510643E-2</v>
      </c>
      <c r="L2185" s="9">
        <v>78.111808776855469</v>
      </c>
    </row>
    <row r="2186" spans="1:12" x14ac:dyDescent="0.25">
      <c r="A2186" s="5" t="str">
        <f t="shared" si="34"/>
        <v>1LCABig Creek/Ventura91101</v>
      </c>
      <c r="B2186" s="9">
        <v>1</v>
      </c>
      <c r="C2186" t="s">
        <v>130</v>
      </c>
      <c r="D2186" t="s">
        <v>137</v>
      </c>
      <c r="E2186" s="9">
        <v>9</v>
      </c>
      <c r="F2186" s="9">
        <v>1</v>
      </c>
      <c r="G2186" s="9">
        <v>10</v>
      </c>
      <c r="H2186" s="9">
        <v>1</v>
      </c>
      <c r="I2186" s="9">
        <v>1.5869277715682983</v>
      </c>
      <c r="J2186" s="9">
        <v>1.5869277715682983</v>
      </c>
      <c r="K2186" s="9">
        <v>0</v>
      </c>
      <c r="L2186" s="9">
        <v>77.084083557128906</v>
      </c>
    </row>
    <row r="2187" spans="1:12" x14ac:dyDescent="0.25">
      <c r="A2187" s="5" t="str">
        <f t="shared" si="34"/>
        <v>1LCABig Creek/Ventura91102</v>
      </c>
      <c r="B2187" s="9">
        <v>1</v>
      </c>
      <c r="C2187" t="s">
        <v>130</v>
      </c>
      <c r="D2187" t="s">
        <v>137</v>
      </c>
      <c r="E2187" s="9">
        <v>9</v>
      </c>
      <c r="F2187" s="9">
        <v>1</v>
      </c>
      <c r="G2187" s="9">
        <v>10</v>
      </c>
      <c r="H2187" s="9">
        <v>2</v>
      </c>
      <c r="I2187" s="9">
        <v>1.3822277784347534</v>
      </c>
      <c r="J2187" s="9">
        <v>1.3822277784347534</v>
      </c>
      <c r="K2187" s="9">
        <v>0</v>
      </c>
      <c r="L2187" s="9">
        <v>75.680717468261719</v>
      </c>
    </row>
    <row r="2188" spans="1:12" x14ac:dyDescent="0.25">
      <c r="A2188" s="5" t="str">
        <f t="shared" si="34"/>
        <v>1LCABig Creek/Ventura91103</v>
      </c>
      <c r="B2188" s="9">
        <v>1</v>
      </c>
      <c r="C2188" t="s">
        <v>130</v>
      </c>
      <c r="D2188" t="s">
        <v>137</v>
      </c>
      <c r="E2188" s="9">
        <v>9</v>
      </c>
      <c r="F2188" s="9">
        <v>1</v>
      </c>
      <c r="G2188" s="9">
        <v>10</v>
      </c>
      <c r="H2188" s="9">
        <v>3</v>
      </c>
      <c r="I2188" s="9">
        <v>1.2229233980178833</v>
      </c>
      <c r="J2188" s="9">
        <v>1.2229233980178833</v>
      </c>
      <c r="K2188" s="9">
        <v>0</v>
      </c>
      <c r="L2188" s="9">
        <v>74.710212707519531</v>
      </c>
    </row>
    <row r="2189" spans="1:12" x14ac:dyDescent="0.25">
      <c r="A2189" s="5" t="str">
        <f t="shared" si="34"/>
        <v>1LCABig Creek/Ventura91104</v>
      </c>
      <c r="B2189" s="9">
        <v>1</v>
      </c>
      <c r="C2189" t="s">
        <v>130</v>
      </c>
      <c r="D2189" t="s">
        <v>137</v>
      </c>
      <c r="E2189" s="9">
        <v>9</v>
      </c>
      <c r="F2189" s="9">
        <v>1</v>
      </c>
      <c r="G2189" s="9">
        <v>10</v>
      </c>
      <c r="H2189" s="9">
        <v>4</v>
      </c>
      <c r="I2189" s="9">
        <v>1.1335922479629517</v>
      </c>
      <c r="J2189" s="9">
        <v>1.1335922479629517</v>
      </c>
      <c r="K2189" s="9">
        <v>0</v>
      </c>
      <c r="L2189" s="9">
        <v>74.376762390136719</v>
      </c>
    </row>
    <row r="2190" spans="1:12" x14ac:dyDescent="0.25">
      <c r="A2190" s="5" t="str">
        <f t="shared" si="34"/>
        <v>1LCABig Creek/Ventura91105</v>
      </c>
      <c r="B2190" s="9">
        <v>1</v>
      </c>
      <c r="C2190" t="s">
        <v>130</v>
      </c>
      <c r="D2190" t="s">
        <v>137</v>
      </c>
      <c r="E2190" s="9">
        <v>9</v>
      </c>
      <c r="F2190" s="9">
        <v>1</v>
      </c>
      <c r="G2190" s="9">
        <v>10</v>
      </c>
      <c r="H2190" s="9">
        <v>5</v>
      </c>
      <c r="I2190" s="9">
        <v>1.0702922344207764</v>
      </c>
      <c r="J2190" s="9">
        <v>1.0702922344207764</v>
      </c>
      <c r="K2190" s="9">
        <v>0</v>
      </c>
      <c r="L2190" s="9">
        <v>74.221572875976563</v>
      </c>
    </row>
    <row r="2191" spans="1:12" x14ac:dyDescent="0.25">
      <c r="A2191" s="5" t="str">
        <f t="shared" si="34"/>
        <v>1LCABig Creek/Ventura91106</v>
      </c>
      <c r="B2191" s="9">
        <v>1</v>
      </c>
      <c r="C2191" t="s">
        <v>130</v>
      </c>
      <c r="D2191" t="s">
        <v>137</v>
      </c>
      <c r="E2191" s="9">
        <v>9</v>
      </c>
      <c r="F2191" s="9">
        <v>1</v>
      </c>
      <c r="G2191" s="9">
        <v>10</v>
      </c>
      <c r="H2191" s="9">
        <v>6</v>
      </c>
      <c r="I2191" s="9">
        <v>1.0119040012359619</v>
      </c>
      <c r="J2191" s="9">
        <v>1.0119040012359619</v>
      </c>
      <c r="K2191" s="9">
        <v>0</v>
      </c>
      <c r="L2191" s="9">
        <v>72.463798522949219</v>
      </c>
    </row>
    <row r="2192" spans="1:12" x14ac:dyDescent="0.25">
      <c r="A2192" s="5" t="str">
        <f t="shared" si="34"/>
        <v>1LCABig Creek/Ventura91107</v>
      </c>
      <c r="B2192" s="9">
        <v>1</v>
      </c>
      <c r="C2192" t="s">
        <v>130</v>
      </c>
      <c r="D2192" t="s">
        <v>137</v>
      </c>
      <c r="E2192" s="9">
        <v>9</v>
      </c>
      <c r="F2192" s="9">
        <v>1</v>
      </c>
      <c r="G2192" s="9">
        <v>10</v>
      </c>
      <c r="H2192" s="9">
        <v>7</v>
      </c>
      <c r="I2192" s="9">
        <v>0.99209630489349365</v>
      </c>
      <c r="J2192" s="9">
        <v>0.99209630489349365</v>
      </c>
      <c r="K2192" s="9">
        <v>0</v>
      </c>
      <c r="L2192" s="9">
        <v>72.401840209960938</v>
      </c>
    </row>
    <row r="2193" spans="1:12" x14ac:dyDescent="0.25">
      <c r="A2193" s="5" t="str">
        <f t="shared" si="34"/>
        <v>1LCABig Creek/Ventura91108</v>
      </c>
      <c r="B2193" s="9">
        <v>1</v>
      </c>
      <c r="C2193" t="s">
        <v>130</v>
      </c>
      <c r="D2193" t="s">
        <v>137</v>
      </c>
      <c r="E2193" s="9">
        <v>9</v>
      </c>
      <c r="F2193" s="9">
        <v>1</v>
      </c>
      <c r="G2193" s="9">
        <v>10</v>
      </c>
      <c r="H2193" s="9">
        <v>8</v>
      </c>
      <c r="I2193" s="9">
        <v>0.93157809972763062</v>
      </c>
      <c r="J2193" s="9">
        <v>0.93157809972763062</v>
      </c>
      <c r="K2193" s="9">
        <v>0</v>
      </c>
      <c r="L2193" s="9">
        <v>71.831100463867188</v>
      </c>
    </row>
    <row r="2194" spans="1:12" x14ac:dyDescent="0.25">
      <c r="A2194" s="5" t="str">
        <f t="shared" si="34"/>
        <v>1LCABig Creek/Ventura91109</v>
      </c>
      <c r="B2194" s="9">
        <v>1</v>
      </c>
      <c r="C2194" t="s">
        <v>130</v>
      </c>
      <c r="D2194" t="s">
        <v>137</v>
      </c>
      <c r="E2194" s="9">
        <v>9</v>
      </c>
      <c r="F2194" s="9">
        <v>1</v>
      </c>
      <c r="G2194" s="9">
        <v>10</v>
      </c>
      <c r="H2194" s="9">
        <v>9</v>
      </c>
      <c r="I2194" s="9">
        <v>0.78357195854187012</v>
      </c>
      <c r="J2194" s="9">
        <v>0.78357195854187012</v>
      </c>
      <c r="K2194" s="9">
        <v>0</v>
      </c>
      <c r="L2194" s="9">
        <v>73.235145568847656</v>
      </c>
    </row>
    <row r="2195" spans="1:12" x14ac:dyDescent="0.25">
      <c r="A2195" s="5" t="str">
        <f t="shared" si="34"/>
        <v>1LCABig Creek/Ventura911010</v>
      </c>
      <c r="B2195" s="9">
        <v>1</v>
      </c>
      <c r="C2195" t="s">
        <v>130</v>
      </c>
      <c r="D2195" t="s">
        <v>137</v>
      </c>
      <c r="E2195" s="9">
        <v>9</v>
      </c>
      <c r="F2195" s="9">
        <v>1</v>
      </c>
      <c r="G2195" s="9">
        <v>10</v>
      </c>
      <c r="H2195" s="9">
        <v>10</v>
      </c>
      <c r="I2195" s="9">
        <v>0.72148317098617554</v>
      </c>
      <c r="J2195" s="9">
        <v>0.72148317098617554</v>
      </c>
      <c r="K2195" s="9">
        <v>0</v>
      </c>
      <c r="L2195" s="9">
        <v>77.750068664550781</v>
      </c>
    </row>
    <row r="2196" spans="1:12" x14ac:dyDescent="0.25">
      <c r="A2196" s="5" t="str">
        <f t="shared" si="34"/>
        <v>1LCABig Creek/Ventura911011</v>
      </c>
      <c r="B2196" s="9">
        <v>1</v>
      </c>
      <c r="C2196" t="s">
        <v>130</v>
      </c>
      <c r="D2196" t="s">
        <v>137</v>
      </c>
      <c r="E2196" s="9">
        <v>9</v>
      </c>
      <c r="F2196" s="9">
        <v>1</v>
      </c>
      <c r="G2196" s="9">
        <v>10</v>
      </c>
      <c r="H2196" s="9">
        <v>11</v>
      </c>
      <c r="I2196" s="9">
        <v>0.80205726623535156</v>
      </c>
      <c r="J2196" s="9">
        <v>0.80205726623535156</v>
      </c>
      <c r="K2196" s="9">
        <v>0</v>
      </c>
      <c r="L2196" s="9">
        <v>83.026992797851563</v>
      </c>
    </row>
    <row r="2197" spans="1:12" x14ac:dyDescent="0.25">
      <c r="A2197" s="5" t="str">
        <f t="shared" si="34"/>
        <v>1LCABig Creek/Ventura911012</v>
      </c>
      <c r="B2197" s="9">
        <v>1</v>
      </c>
      <c r="C2197" t="s">
        <v>130</v>
      </c>
      <c r="D2197" t="s">
        <v>137</v>
      </c>
      <c r="E2197" s="9">
        <v>9</v>
      </c>
      <c r="F2197" s="9">
        <v>1</v>
      </c>
      <c r="G2197" s="9">
        <v>10</v>
      </c>
      <c r="H2197" s="9">
        <v>12</v>
      </c>
      <c r="I2197" s="9">
        <v>0.96886056661605835</v>
      </c>
      <c r="J2197" s="9">
        <v>0.96886056661605835</v>
      </c>
      <c r="K2197" s="9">
        <v>0</v>
      </c>
      <c r="L2197" s="9">
        <v>87.886528015136719</v>
      </c>
    </row>
    <row r="2198" spans="1:12" x14ac:dyDescent="0.25">
      <c r="A2198" s="5" t="str">
        <f t="shared" si="34"/>
        <v>1LCABig Creek/Ventura911013</v>
      </c>
      <c r="B2198" s="9">
        <v>1</v>
      </c>
      <c r="C2198" t="s">
        <v>130</v>
      </c>
      <c r="D2198" t="s">
        <v>137</v>
      </c>
      <c r="E2198" s="9">
        <v>9</v>
      </c>
      <c r="F2198" s="9">
        <v>1</v>
      </c>
      <c r="G2198" s="9">
        <v>10</v>
      </c>
      <c r="H2198" s="9">
        <v>13</v>
      </c>
      <c r="I2198" s="9">
        <v>1.2388842105865479</v>
      </c>
      <c r="J2198" s="9">
        <v>1.2388842105865479</v>
      </c>
      <c r="K2198" s="9">
        <v>0</v>
      </c>
      <c r="L2198" s="9">
        <v>91.663116455078125</v>
      </c>
    </row>
    <row r="2199" spans="1:12" x14ac:dyDescent="0.25">
      <c r="A2199" s="5" t="str">
        <f t="shared" si="34"/>
        <v>1LCABig Creek/Ventura911014</v>
      </c>
      <c r="B2199" s="9">
        <v>1</v>
      </c>
      <c r="C2199" t="s">
        <v>130</v>
      </c>
      <c r="D2199" t="s">
        <v>137</v>
      </c>
      <c r="E2199" s="9">
        <v>9</v>
      </c>
      <c r="F2199" s="9">
        <v>1</v>
      </c>
      <c r="G2199" s="9">
        <v>10</v>
      </c>
      <c r="H2199" s="9">
        <v>14</v>
      </c>
      <c r="I2199" s="9">
        <v>1.5658221244812012</v>
      </c>
      <c r="J2199" s="9">
        <v>1.5658221244812012</v>
      </c>
      <c r="K2199" s="9">
        <v>0</v>
      </c>
      <c r="L2199" s="9">
        <v>94.502166748046875</v>
      </c>
    </row>
    <row r="2200" spans="1:12" x14ac:dyDescent="0.25">
      <c r="A2200" s="5" t="str">
        <f t="shared" si="34"/>
        <v>1LCABig Creek/Ventura911015</v>
      </c>
      <c r="B2200" s="9">
        <v>1</v>
      </c>
      <c r="C2200" t="s">
        <v>130</v>
      </c>
      <c r="D2200" t="s">
        <v>137</v>
      </c>
      <c r="E2200" s="9">
        <v>9</v>
      </c>
      <c r="F2200" s="9">
        <v>1</v>
      </c>
      <c r="G2200" s="9">
        <v>10</v>
      </c>
      <c r="H2200" s="9">
        <v>15</v>
      </c>
      <c r="I2200" s="9">
        <v>1.9491041898727417</v>
      </c>
      <c r="J2200" s="9">
        <v>1.9491041898727417</v>
      </c>
      <c r="K2200" s="9">
        <v>0</v>
      </c>
      <c r="L2200" s="9">
        <v>96.679832458496094</v>
      </c>
    </row>
    <row r="2201" spans="1:12" x14ac:dyDescent="0.25">
      <c r="A2201" s="5" t="str">
        <f t="shared" si="34"/>
        <v>1LCABig Creek/Ventura911016</v>
      </c>
      <c r="B2201" s="9">
        <v>1</v>
      </c>
      <c r="C2201" t="s">
        <v>130</v>
      </c>
      <c r="D2201" t="s">
        <v>137</v>
      </c>
      <c r="E2201" s="9">
        <v>9</v>
      </c>
      <c r="F2201" s="9">
        <v>1</v>
      </c>
      <c r="G2201" s="9">
        <v>10</v>
      </c>
      <c r="H2201" s="9">
        <v>16</v>
      </c>
      <c r="I2201" s="9">
        <v>2.3786592483520508</v>
      </c>
      <c r="J2201" s="9">
        <v>2.3786592483520508</v>
      </c>
      <c r="K2201" s="9">
        <v>0</v>
      </c>
      <c r="L2201" s="9">
        <v>98.201828002929688</v>
      </c>
    </row>
    <row r="2202" spans="1:12" x14ac:dyDescent="0.25">
      <c r="A2202" s="5" t="str">
        <f t="shared" si="34"/>
        <v>1LCABig Creek/Ventura911017</v>
      </c>
      <c r="B2202" s="9">
        <v>1</v>
      </c>
      <c r="C2202" t="s">
        <v>130</v>
      </c>
      <c r="D2202" t="s">
        <v>137</v>
      </c>
      <c r="E2202" s="9">
        <v>9</v>
      </c>
      <c r="F2202" s="9">
        <v>1</v>
      </c>
      <c r="G2202" s="9">
        <v>10</v>
      </c>
      <c r="H2202" s="9">
        <v>17</v>
      </c>
      <c r="I2202" s="9">
        <v>2.7586724758148193</v>
      </c>
      <c r="J2202" s="9">
        <v>1.4998961687088013</v>
      </c>
      <c r="K2202" s="9">
        <v>3.0021099373698235E-2</v>
      </c>
      <c r="L2202" s="9">
        <v>99.089576721191406</v>
      </c>
    </row>
    <row r="2203" spans="1:12" x14ac:dyDescent="0.25">
      <c r="A2203" s="5" t="str">
        <f t="shared" si="34"/>
        <v>1LCABig Creek/Ventura911018</v>
      </c>
      <c r="B2203" s="9">
        <v>1</v>
      </c>
      <c r="C2203" t="s">
        <v>130</v>
      </c>
      <c r="D2203" t="s">
        <v>137</v>
      </c>
      <c r="E2203" s="9">
        <v>9</v>
      </c>
      <c r="F2203" s="9">
        <v>1</v>
      </c>
      <c r="G2203" s="9">
        <v>10</v>
      </c>
      <c r="H2203" s="9">
        <v>18</v>
      </c>
      <c r="I2203" s="9">
        <v>3.1170806884765625</v>
      </c>
      <c r="J2203" s="9">
        <v>2.3290019035339355</v>
      </c>
      <c r="K2203" s="9">
        <v>5.196896567940712E-2</v>
      </c>
      <c r="L2203" s="9">
        <v>98.812782287597656</v>
      </c>
    </row>
    <row r="2204" spans="1:12" x14ac:dyDescent="0.25">
      <c r="A2204" s="5" t="str">
        <f t="shared" si="34"/>
        <v>1LCABig Creek/Ventura911019</v>
      </c>
      <c r="B2204" s="9">
        <v>1</v>
      </c>
      <c r="C2204" t="s">
        <v>130</v>
      </c>
      <c r="D2204" t="s">
        <v>137</v>
      </c>
      <c r="E2204" s="9">
        <v>9</v>
      </c>
      <c r="F2204" s="9">
        <v>1</v>
      </c>
      <c r="G2204" s="9">
        <v>10</v>
      </c>
      <c r="H2204" s="9">
        <v>19</v>
      </c>
      <c r="I2204" s="9">
        <v>3.2736427783966064</v>
      </c>
      <c r="J2204" s="9">
        <v>2.8047153949737549</v>
      </c>
      <c r="K2204" s="9">
        <v>3.1572509557008743E-2</v>
      </c>
      <c r="L2204" s="9">
        <v>96.640670776367188</v>
      </c>
    </row>
    <row r="2205" spans="1:12" x14ac:dyDescent="0.25">
      <c r="A2205" s="5" t="str">
        <f t="shared" si="34"/>
        <v>1LCABig Creek/Ventura911020</v>
      </c>
      <c r="B2205" s="9">
        <v>1</v>
      </c>
      <c r="C2205" t="s">
        <v>130</v>
      </c>
      <c r="D2205" t="s">
        <v>137</v>
      </c>
      <c r="E2205" s="9">
        <v>9</v>
      </c>
      <c r="F2205" s="9">
        <v>1</v>
      </c>
      <c r="G2205" s="9">
        <v>10</v>
      </c>
      <c r="H2205" s="9">
        <v>20</v>
      </c>
      <c r="I2205" s="9">
        <v>3.1747927665710449</v>
      </c>
      <c r="J2205" s="9">
        <v>2.8229408264160156</v>
      </c>
      <c r="K2205" s="9">
        <v>3.6257747560739517E-2</v>
      </c>
      <c r="L2205" s="9">
        <v>94.168548583984375</v>
      </c>
    </row>
    <row r="2206" spans="1:12" x14ac:dyDescent="0.25">
      <c r="A2206" s="5" t="str">
        <f t="shared" si="34"/>
        <v>1LCABig Creek/Ventura911021</v>
      </c>
      <c r="B2206" s="9">
        <v>1</v>
      </c>
      <c r="C2206" t="s">
        <v>130</v>
      </c>
      <c r="D2206" t="s">
        <v>137</v>
      </c>
      <c r="E2206" s="9">
        <v>9</v>
      </c>
      <c r="F2206" s="9">
        <v>1</v>
      </c>
      <c r="G2206" s="9">
        <v>10</v>
      </c>
      <c r="H2206" s="9">
        <v>21</v>
      </c>
      <c r="I2206" s="9">
        <v>3.029914379119873</v>
      </c>
      <c r="J2206" s="9">
        <v>2.7131409645080566</v>
      </c>
      <c r="K2206" s="9">
        <v>2.4913018569350243E-2</v>
      </c>
      <c r="L2206" s="9">
        <v>91.104179382324219</v>
      </c>
    </row>
    <row r="2207" spans="1:12" x14ac:dyDescent="0.25">
      <c r="A2207" s="5" t="str">
        <f t="shared" si="34"/>
        <v>1LCABig Creek/Ventura911022</v>
      </c>
      <c r="B2207" s="9">
        <v>1</v>
      </c>
      <c r="C2207" t="s">
        <v>130</v>
      </c>
      <c r="D2207" t="s">
        <v>137</v>
      </c>
      <c r="E2207" s="9">
        <v>9</v>
      </c>
      <c r="F2207" s="9">
        <v>1</v>
      </c>
      <c r="G2207" s="9">
        <v>10</v>
      </c>
      <c r="H2207" s="9">
        <v>22</v>
      </c>
      <c r="I2207" s="9">
        <v>2.8625130653381348</v>
      </c>
      <c r="J2207" s="9">
        <v>3.4120090007781982</v>
      </c>
      <c r="K2207" s="9">
        <v>3.5250861197710037E-2</v>
      </c>
      <c r="L2207" s="9">
        <v>88.207115173339844</v>
      </c>
    </row>
    <row r="2208" spans="1:12" x14ac:dyDescent="0.25">
      <c r="A2208" s="5" t="str">
        <f t="shared" si="34"/>
        <v>1LCABig Creek/Ventura911023</v>
      </c>
      <c r="B2208" s="9">
        <v>1</v>
      </c>
      <c r="C2208" t="s">
        <v>130</v>
      </c>
      <c r="D2208" t="s">
        <v>137</v>
      </c>
      <c r="E2208" s="9">
        <v>9</v>
      </c>
      <c r="F2208" s="9">
        <v>1</v>
      </c>
      <c r="G2208" s="9">
        <v>10</v>
      </c>
      <c r="H2208" s="9">
        <v>23</v>
      </c>
      <c r="I2208" s="9">
        <v>2.4940383434295654</v>
      </c>
      <c r="J2208" s="9">
        <v>2.7138264179229736</v>
      </c>
      <c r="K2208" s="9">
        <v>3.0007563531398773E-2</v>
      </c>
      <c r="L2208" s="9">
        <v>85.292755126953125</v>
      </c>
    </row>
    <row r="2209" spans="1:12" x14ac:dyDescent="0.25">
      <c r="A2209" s="5" t="str">
        <f t="shared" si="34"/>
        <v>1LCABig Creek/Ventura911024</v>
      </c>
      <c r="B2209" s="9">
        <v>1</v>
      </c>
      <c r="C2209" t="s">
        <v>130</v>
      </c>
      <c r="D2209" t="s">
        <v>137</v>
      </c>
      <c r="E2209" s="9">
        <v>9</v>
      </c>
      <c r="F2209" s="9">
        <v>1</v>
      </c>
      <c r="G2209" s="9">
        <v>10</v>
      </c>
      <c r="H2209" s="9">
        <v>24</v>
      </c>
      <c r="I2209" s="9">
        <v>2.0795021057128906</v>
      </c>
      <c r="J2209" s="9">
        <v>2.2214486598968506</v>
      </c>
      <c r="K2209" s="9">
        <v>2.2760011255741119E-2</v>
      </c>
      <c r="L2209" s="9">
        <v>83.225357055664063</v>
      </c>
    </row>
    <row r="2210" spans="1:12" x14ac:dyDescent="0.25">
      <c r="A2210" s="5" t="str">
        <f t="shared" si="34"/>
        <v>1LCABig Creek/Ventura10021</v>
      </c>
      <c r="B2210" s="9">
        <v>1</v>
      </c>
      <c r="C2210" t="s">
        <v>130</v>
      </c>
      <c r="D2210" t="s">
        <v>137</v>
      </c>
      <c r="E2210" s="9">
        <v>10</v>
      </c>
      <c r="F2210" s="9">
        <v>0</v>
      </c>
      <c r="G2210" s="9">
        <v>2</v>
      </c>
      <c r="H2210" s="9">
        <v>1</v>
      </c>
      <c r="I2210" s="9">
        <v>1.2386854887008667</v>
      </c>
      <c r="J2210" s="9">
        <v>1.2386854887008667</v>
      </c>
      <c r="K2210" s="9">
        <v>0</v>
      </c>
      <c r="L2210" s="9">
        <v>71.165908813476563</v>
      </c>
    </row>
    <row r="2211" spans="1:12" x14ac:dyDescent="0.25">
      <c r="A2211" s="5" t="str">
        <f t="shared" si="34"/>
        <v>1LCABig Creek/Ventura10022</v>
      </c>
      <c r="B2211" s="9">
        <v>1</v>
      </c>
      <c r="C2211" t="s">
        <v>130</v>
      </c>
      <c r="D2211" t="s">
        <v>137</v>
      </c>
      <c r="E2211" s="9">
        <v>10</v>
      </c>
      <c r="F2211" s="9">
        <v>0</v>
      </c>
      <c r="G2211" s="9">
        <v>2</v>
      </c>
      <c r="H2211" s="9">
        <v>2</v>
      </c>
      <c r="I2211" s="9">
        <v>1.027329683303833</v>
      </c>
      <c r="J2211" s="9">
        <v>1.027329683303833</v>
      </c>
      <c r="K2211" s="9">
        <v>0</v>
      </c>
      <c r="L2211" s="9">
        <v>69.221832275390625</v>
      </c>
    </row>
    <row r="2212" spans="1:12" x14ac:dyDescent="0.25">
      <c r="A2212" s="5" t="str">
        <f t="shared" si="34"/>
        <v>1LCABig Creek/Ventura10023</v>
      </c>
      <c r="B2212" s="9">
        <v>1</v>
      </c>
      <c r="C2212" t="s">
        <v>130</v>
      </c>
      <c r="D2212" t="s">
        <v>137</v>
      </c>
      <c r="E2212" s="9">
        <v>10</v>
      </c>
      <c r="F2212" s="9">
        <v>0</v>
      </c>
      <c r="G2212" s="9">
        <v>2</v>
      </c>
      <c r="H2212" s="9">
        <v>3</v>
      </c>
      <c r="I2212" s="9">
        <v>0.92562305927276611</v>
      </c>
      <c r="J2212" s="9">
        <v>0.92562305927276611</v>
      </c>
      <c r="K2212" s="9">
        <v>0</v>
      </c>
      <c r="L2212" s="9">
        <v>68.760444641113281</v>
      </c>
    </row>
    <row r="2213" spans="1:12" x14ac:dyDescent="0.25">
      <c r="A2213" s="5" t="str">
        <f t="shared" si="34"/>
        <v>1LCABig Creek/Ventura10024</v>
      </c>
      <c r="B2213" s="9">
        <v>1</v>
      </c>
      <c r="C2213" t="s">
        <v>130</v>
      </c>
      <c r="D2213" t="s">
        <v>137</v>
      </c>
      <c r="E2213" s="9">
        <v>10</v>
      </c>
      <c r="F2213" s="9">
        <v>0</v>
      </c>
      <c r="G2213" s="9">
        <v>2</v>
      </c>
      <c r="H2213" s="9">
        <v>4</v>
      </c>
      <c r="I2213" s="9">
        <v>0.82863032817840576</v>
      </c>
      <c r="J2213" s="9">
        <v>0.82863032817840576</v>
      </c>
      <c r="K2213" s="9">
        <v>0</v>
      </c>
      <c r="L2213" s="9">
        <v>67.685539245605469</v>
      </c>
    </row>
    <row r="2214" spans="1:12" x14ac:dyDescent="0.25">
      <c r="A2214" s="5" t="str">
        <f t="shared" si="34"/>
        <v>1LCABig Creek/Ventura10025</v>
      </c>
      <c r="B2214" s="9">
        <v>1</v>
      </c>
      <c r="C2214" t="s">
        <v>130</v>
      </c>
      <c r="D2214" t="s">
        <v>137</v>
      </c>
      <c r="E2214" s="9">
        <v>10</v>
      </c>
      <c r="F2214" s="9">
        <v>0</v>
      </c>
      <c r="G2214" s="9">
        <v>2</v>
      </c>
      <c r="H2214" s="9">
        <v>5</v>
      </c>
      <c r="I2214" s="9">
        <v>0.76470017433166504</v>
      </c>
      <c r="J2214" s="9">
        <v>0.76470017433166504</v>
      </c>
      <c r="K2214" s="9">
        <v>0</v>
      </c>
      <c r="L2214" s="9">
        <v>66.689262390136719</v>
      </c>
    </row>
    <row r="2215" spans="1:12" x14ac:dyDescent="0.25">
      <c r="A2215" s="5" t="str">
        <f t="shared" si="34"/>
        <v>1LCABig Creek/Ventura10026</v>
      </c>
      <c r="B2215" s="9">
        <v>1</v>
      </c>
      <c r="C2215" t="s">
        <v>130</v>
      </c>
      <c r="D2215" t="s">
        <v>137</v>
      </c>
      <c r="E2215" s="9">
        <v>10</v>
      </c>
      <c r="F2215" s="9">
        <v>0</v>
      </c>
      <c r="G2215" s="9">
        <v>2</v>
      </c>
      <c r="H2215" s="9">
        <v>6</v>
      </c>
      <c r="I2215" s="9">
        <v>0.73425507545471191</v>
      </c>
      <c r="J2215" s="9">
        <v>0.73425507545471191</v>
      </c>
      <c r="K2215" s="9">
        <v>0</v>
      </c>
      <c r="L2215" s="9">
        <v>65.502777099609375</v>
      </c>
    </row>
    <row r="2216" spans="1:12" x14ac:dyDescent="0.25">
      <c r="A2216" s="5" t="str">
        <f t="shared" si="34"/>
        <v>1LCABig Creek/Ventura10027</v>
      </c>
      <c r="B2216" s="9">
        <v>1</v>
      </c>
      <c r="C2216" t="s">
        <v>130</v>
      </c>
      <c r="D2216" t="s">
        <v>137</v>
      </c>
      <c r="E2216" s="9">
        <v>10</v>
      </c>
      <c r="F2216" s="9">
        <v>0</v>
      </c>
      <c r="G2216" s="9">
        <v>2</v>
      </c>
      <c r="H2216" s="9">
        <v>7</v>
      </c>
      <c r="I2216" s="9">
        <v>0.73344314098358154</v>
      </c>
      <c r="J2216" s="9">
        <v>0.73344314098358154</v>
      </c>
      <c r="K2216" s="9">
        <v>0</v>
      </c>
      <c r="L2216" s="9">
        <v>64.510498046875</v>
      </c>
    </row>
    <row r="2217" spans="1:12" x14ac:dyDescent="0.25">
      <c r="A2217" s="5" t="str">
        <f t="shared" si="34"/>
        <v>1LCABig Creek/Ventura10028</v>
      </c>
      <c r="B2217" s="9">
        <v>1</v>
      </c>
      <c r="C2217" t="s">
        <v>130</v>
      </c>
      <c r="D2217" t="s">
        <v>137</v>
      </c>
      <c r="E2217" s="9">
        <v>10</v>
      </c>
      <c r="F2217" s="9">
        <v>0</v>
      </c>
      <c r="G2217" s="9">
        <v>2</v>
      </c>
      <c r="H2217" s="9">
        <v>8</v>
      </c>
      <c r="I2217" s="9">
        <v>0.66380250453948975</v>
      </c>
      <c r="J2217" s="9">
        <v>0.66380250453948975</v>
      </c>
      <c r="K2217" s="9">
        <v>0</v>
      </c>
      <c r="L2217" s="9">
        <v>63.578422546386719</v>
      </c>
    </row>
    <row r="2218" spans="1:12" x14ac:dyDescent="0.25">
      <c r="A2218" s="5" t="str">
        <f t="shared" si="34"/>
        <v>1LCABig Creek/Ventura10029</v>
      </c>
      <c r="B2218" s="9">
        <v>1</v>
      </c>
      <c r="C2218" t="s">
        <v>130</v>
      </c>
      <c r="D2218" t="s">
        <v>137</v>
      </c>
      <c r="E2218" s="9">
        <v>10</v>
      </c>
      <c r="F2218" s="9">
        <v>0</v>
      </c>
      <c r="G2218" s="9">
        <v>2</v>
      </c>
      <c r="H2218" s="9">
        <v>9</v>
      </c>
      <c r="I2218" s="9">
        <v>0.47595515847206116</v>
      </c>
      <c r="J2218" s="9">
        <v>0.47595515847206116</v>
      </c>
      <c r="K2218" s="9">
        <v>0</v>
      </c>
      <c r="L2218" s="9">
        <v>63.862068176269531</v>
      </c>
    </row>
    <row r="2219" spans="1:12" x14ac:dyDescent="0.25">
      <c r="A2219" s="5" t="str">
        <f t="shared" si="34"/>
        <v>1LCABig Creek/Ventura100210</v>
      </c>
      <c r="B2219" s="9">
        <v>1</v>
      </c>
      <c r="C2219" t="s">
        <v>130</v>
      </c>
      <c r="D2219" t="s">
        <v>137</v>
      </c>
      <c r="E2219" s="9">
        <v>10</v>
      </c>
      <c r="F2219" s="9">
        <v>0</v>
      </c>
      <c r="G2219" s="9">
        <v>2</v>
      </c>
      <c r="H2219" s="9">
        <v>10</v>
      </c>
      <c r="I2219" s="9">
        <v>0.35945725440979004</v>
      </c>
      <c r="J2219" s="9">
        <v>0.35945725440979004</v>
      </c>
      <c r="K2219" s="9">
        <v>0</v>
      </c>
      <c r="L2219" s="9">
        <v>68.166465759277344</v>
      </c>
    </row>
    <row r="2220" spans="1:12" x14ac:dyDescent="0.25">
      <c r="A2220" s="5" t="str">
        <f t="shared" si="34"/>
        <v>1LCABig Creek/Ventura100211</v>
      </c>
      <c r="B2220" s="9">
        <v>1</v>
      </c>
      <c r="C2220" t="s">
        <v>130</v>
      </c>
      <c r="D2220" t="s">
        <v>137</v>
      </c>
      <c r="E2220" s="9">
        <v>10</v>
      </c>
      <c r="F2220" s="9">
        <v>0</v>
      </c>
      <c r="G2220" s="9">
        <v>2</v>
      </c>
      <c r="H2220" s="9">
        <v>11</v>
      </c>
      <c r="I2220" s="9">
        <v>0.31950998306274414</v>
      </c>
      <c r="J2220" s="9">
        <v>0.31950998306274414</v>
      </c>
      <c r="K2220" s="9">
        <v>0</v>
      </c>
      <c r="L2220" s="9">
        <v>73.889793395996094</v>
      </c>
    </row>
    <row r="2221" spans="1:12" x14ac:dyDescent="0.25">
      <c r="A2221" s="5" t="str">
        <f t="shared" si="34"/>
        <v>1LCABig Creek/Ventura100212</v>
      </c>
      <c r="B2221" s="9">
        <v>1</v>
      </c>
      <c r="C2221" t="s">
        <v>130</v>
      </c>
      <c r="D2221" t="s">
        <v>137</v>
      </c>
      <c r="E2221" s="9">
        <v>10</v>
      </c>
      <c r="F2221" s="9">
        <v>0</v>
      </c>
      <c r="G2221" s="9">
        <v>2</v>
      </c>
      <c r="H2221" s="9">
        <v>12</v>
      </c>
      <c r="I2221" s="9">
        <v>0.31710639595985413</v>
      </c>
      <c r="J2221" s="9">
        <v>0.31710639595985413</v>
      </c>
      <c r="K2221" s="9">
        <v>0</v>
      </c>
      <c r="L2221" s="9">
        <v>78.873641967773438</v>
      </c>
    </row>
    <row r="2222" spans="1:12" x14ac:dyDescent="0.25">
      <c r="A2222" s="5" t="str">
        <f t="shared" si="34"/>
        <v>1LCABig Creek/Ventura100213</v>
      </c>
      <c r="B2222" s="9">
        <v>1</v>
      </c>
      <c r="C2222" t="s">
        <v>130</v>
      </c>
      <c r="D2222" t="s">
        <v>137</v>
      </c>
      <c r="E2222" s="9">
        <v>10</v>
      </c>
      <c r="F2222" s="9">
        <v>0</v>
      </c>
      <c r="G2222" s="9">
        <v>2</v>
      </c>
      <c r="H2222" s="9">
        <v>13</v>
      </c>
      <c r="I2222" s="9">
        <v>0.41821438074111938</v>
      </c>
      <c r="J2222" s="9">
        <v>0.41821438074111938</v>
      </c>
      <c r="K2222" s="9">
        <v>0</v>
      </c>
      <c r="L2222" s="9">
        <v>82.905319213867188</v>
      </c>
    </row>
    <row r="2223" spans="1:12" x14ac:dyDescent="0.25">
      <c r="A2223" s="5" t="str">
        <f t="shared" si="34"/>
        <v>1LCABig Creek/Ventura100214</v>
      </c>
      <c r="B2223" s="9">
        <v>1</v>
      </c>
      <c r="C2223" t="s">
        <v>130</v>
      </c>
      <c r="D2223" t="s">
        <v>137</v>
      </c>
      <c r="E2223" s="9">
        <v>10</v>
      </c>
      <c r="F2223" s="9">
        <v>0</v>
      </c>
      <c r="G2223" s="9">
        <v>2</v>
      </c>
      <c r="H2223" s="9">
        <v>14</v>
      </c>
      <c r="I2223" s="9">
        <v>0.61004585027694702</v>
      </c>
      <c r="J2223" s="9">
        <v>0.61004585027694702</v>
      </c>
      <c r="K2223" s="9">
        <v>0</v>
      </c>
      <c r="L2223" s="9">
        <v>85.715591430664063</v>
      </c>
    </row>
    <row r="2224" spans="1:12" x14ac:dyDescent="0.25">
      <c r="A2224" s="5" t="str">
        <f t="shared" si="34"/>
        <v>1LCABig Creek/Ventura100215</v>
      </c>
      <c r="B2224" s="9">
        <v>1</v>
      </c>
      <c r="C2224" t="s">
        <v>130</v>
      </c>
      <c r="D2224" t="s">
        <v>137</v>
      </c>
      <c r="E2224" s="9">
        <v>10</v>
      </c>
      <c r="F2224" s="9">
        <v>0</v>
      </c>
      <c r="G2224" s="9">
        <v>2</v>
      </c>
      <c r="H2224" s="9">
        <v>15</v>
      </c>
      <c r="I2224" s="9">
        <v>0.88640236854553223</v>
      </c>
      <c r="J2224" s="9">
        <v>0.88640236854553223</v>
      </c>
      <c r="K2224" s="9">
        <v>0</v>
      </c>
      <c r="L2224" s="9">
        <v>87.716278076171875</v>
      </c>
    </row>
    <row r="2225" spans="1:12" x14ac:dyDescent="0.25">
      <c r="A2225" s="5" t="str">
        <f t="shared" si="34"/>
        <v>1LCABig Creek/Ventura100216</v>
      </c>
      <c r="B2225" s="9">
        <v>1</v>
      </c>
      <c r="C2225" t="s">
        <v>130</v>
      </c>
      <c r="D2225" t="s">
        <v>137</v>
      </c>
      <c r="E2225" s="9">
        <v>10</v>
      </c>
      <c r="F2225" s="9">
        <v>0</v>
      </c>
      <c r="G2225" s="9">
        <v>2</v>
      </c>
      <c r="H2225" s="9">
        <v>16</v>
      </c>
      <c r="I2225" s="9">
        <v>1.2528151273727417</v>
      </c>
      <c r="J2225" s="9">
        <v>1.2528151273727417</v>
      </c>
      <c r="K2225" s="9">
        <v>0</v>
      </c>
      <c r="L2225" s="9">
        <v>89.3079833984375</v>
      </c>
    </row>
    <row r="2226" spans="1:12" x14ac:dyDescent="0.25">
      <c r="A2226" s="5" t="str">
        <f t="shared" si="34"/>
        <v>1LCABig Creek/Ventura100217</v>
      </c>
      <c r="B2226" s="9">
        <v>1</v>
      </c>
      <c r="C2226" t="s">
        <v>130</v>
      </c>
      <c r="D2226" t="s">
        <v>137</v>
      </c>
      <c r="E2226" s="9">
        <v>10</v>
      </c>
      <c r="F2226" s="9">
        <v>0</v>
      </c>
      <c r="G2226" s="9">
        <v>2</v>
      </c>
      <c r="H2226" s="9">
        <v>17</v>
      </c>
      <c r="I2226" s="9">
        <v>1.6298774480819702</v>
      </c>
      <c r="J2226" s="9">
        <v>0.55890572071075439</v>
      </c>
      <c r="K2226" s="9">
        <v>3.0277645215392113E-2</v>
      </c>
      <c r="L2226" s="9">
        <v>90.019256591796875</v>
      </c>
    </row>
    <row r="2227" spans="1:12" x14ac:dyDescent="0.25">
      <c r="A2227" s="5" t="str">
        <f t="shared" si="34"/>
        <v>1LCABig Creek/Ventura100218</v>
      </c>
      <c r="B2227" s="9">
        <v>1</v>
      </c>
      <c r="C2227" t="s">
        <v>130</v>
      </c>
      <c r="D2227" t="s">
        <v>137</v>
      </c>
      <c r="E2227" s="9">
        <v>10</v>
      </c>
      <c r="F2227" s="9">
        <v>0</v>
      </c>
      <c r="G2227" s="9">
        <v>2</v>
      </c>
      <c r="H2227" s="9">
        <v>18</v>
      </c>
      <c r="I2227" s="9">
        <v>1.9836236238479614</v>
      </c>
      <c r="J2227" s="9">
        <v>1.4304831027984619</v>
      </c>
      <c r="K2227" s="9">
        <v>5.9817235916852951E-2</v>
      </c>
      <c r="L2227" s="9">
        <v>88.529754638671875</v>
      </c>
    </row>
    <row r="2228" spans="1:12" x14ac:dyDescent="0.25">
      <c r="A2228" s="5" t="str">
        <f t="shared" si="34"/>
        <v>1LCABig Creek/Ventura100219</v>
      </c>
      <c r="B2228" s="9">
        <v>1</v>
      </c>
      <c r="C2228" t="s">
        <v>130</v>
      </c>
      <c r="D2228" t="s">
        <v>137</v>
      </c>
      <c r="E2228" s="9">
        <v>10</v>
      </c>
      <c r="F2228" s="9">
        <v>0</v>
      </c>
      <c r="G2228" s="9">
        <v>2</v>
      </c>
      <c r="H2228" s="9">
        <v>19</v>
      </c>
      <c r="I2228" s="9">
        <v>2.1732974052429199</v>
      </c>
      <c r="J2228" s="9">
        <v>1.8863085508346558</v>
      </c>
      <c r="K2228" s="9">
        <v>6.0970600694417953E-2</v>
      </c>
      <c r="L2228" s="9">
        <v>85.725746154785156</v>
      </c>
    </row>
    <row r="2229" spans="1:12" x14ac:dyDescent="0.25">
      <c r="A2229" s="5" t="str">
        <f t="shared" si="34"/>
        <v>1LCABig Creek/Ventura100220</v>
      </c>
      <c r="B2229" s="9">
        <v>1</v>
      </c>
      <c r="C2229" t="s">
        <v>130</v>
      </c>
      <c r="D2229" t="s">
        <v>137</v>
      </c>
      <c r="E2229" s="9">
        <v>10</v>
      </c>
      <c r="F2229" s="9">
        <v>0</v>
      </c>
      <c r="G2229" s="9">
        <v>2</v>
      </c>
      <c r="H2229" s="9">
        <v>20</v>
      </c>
      <c r="I2229" s="9">
        <v>2.1466467380523682</v>
      </c>
      <c r="J2229" s="9">
        <v>1.9268847703933716</v>
      </c>
      <c r="K2229" s="9">
        <v>4.2952440679073334E-2</v>
      </c>
      <c r="L2229" s="9">
        <v>82.629478454589844</v>
      </c>
    </row>
    <row r="2230" spans="1:12" x14ac:dyDescent="0.25">
      <c r="A2230" s="5" t="str">
        <f t="shared" si="34"/>
        <v>1LCABig Creek/Ventura100221</v>
      </c>
      <c r="B2230" s="9">
        <v>1</v>
      </c>
      <c r="C2230" t="s">
        <v>130</v>
      </c>
      <c r="D2230" t="s">
        <v>137</v>
      </c>
      <c r="E2230" s="9">
        <v>10</v>
      </c>
      <c r="F2230" s="9">
        <v>0</v>
      </c>
      <c r="G2230" s="9">
        <v>2</v>
      </c>
      <c r="H2230" s="9">
        <v>21</v>
      </c>
      <c r="I2230" s="9">
        <v>2.0778553485870361</v>
      </c>
      <c r="J2230" s="9">
        <v>1.8936727046966553</v>
      </c>
      <c r="K2230" s="9">
        <v>5.8746539056301117E-2</v>
      </c>
      <c r="L2230" s="9">
        <v>79.521354675292969</v>
      </c>
    </row>
    <row r="2231" spans="1:12" x14ac:dyDescent="0.25">
      <c r="A2231" s="5" t="str">
        <f t="shared" si="34"/>
        <v>1LCABig Creek/Ventura100222</v>
      </c>
      <c r="B2231" s="9">
        <v>1</v>
      </c>
      <c r="C2231" t="s">
        <v>130</v>
      </c>
      <c r="D2231" t="s">
        <v>137</v>
      </c>
      <c r="E2231" s="9">
        <v>10</v>
      </c>
      <c r="F2231" s="9">
        <v>0</v>
      </c>
      <c r="G2231" s="9">
        <v>2</v>
      </c>
      <c r="H2231" s="9">
        <v>22</v>
      </c>
      <c r="I2231" s="9">
        <v>1.9475669860839844</v>
      </c>
      <c r="J2231" s="9">
        <v>2.4591691493988037</v>
      </c>
      <c r="K2231" s="9">
        <v>9.0142145752906799E-2</v>
      </c>
      <c r="L2231" s="9">
        <v>76.588851928710938</v>
      </c>
    </row>
    <row r="2232" spans="1:12" x14ac:dyDescent="0.25">
      <c r="A2232" s="5" t="str">
        <f t="shared" si="34"/>
        <v>1LCABig Creek/Ventura100223</v>
      </c>
      <c r="B2232" s="9">
        <v>1</v>
      </c>
      <c r="C2232" t="s">
        <v>130</v>
      </c>
      <c r="D2232" t="s">
        <v>137</v>
      </c>
      <c r="E2232" s="9">
        <v>10</v>
      </c>
      <c r="F2232" s="9">
        <v>0</v>
      </c>
      <c r="G2232" s="9">
        <v>2</v>
      </c>
      <c r="H2232" s="9">
        <v>23</v>
      </c>
      <c r="I2232" s="9">
        <v>1.7153699398040771</v>
      </c>
      <c r="J2232" s="9">
        <v>1.8631031513214111</v>
      </c>
      <c r="K2232" s="9">
        <v>6.2844626605510712E-2</v>
      </c>
      <c r="L2232" s="9">
        <v>74.287033081054688</v>
      </c>
    </row>
    <row r="2233" spans="1:12" x14ac:dyDescent="0.25">
      <c r="A2233" s="5" t="str">
        <f t="shared" si="34"/>
        <v>1LCABig Creek/Ventura100224</v>
      </c>
      <c r="B2233" s="9">
        <v>1</v>
      </c>
      <c r="C2233" t="s">
        <v>130</v>
      </c>
      <c r="D2233" t="s">
        <v>137</v>
      </c>
      <c r="E2233" s="9">
        <v>10</v>
      </c>
      <c r="F2233" s="9">
        <v>0</v>
      </c>
      <c r="G2233" s="9">
        <v>2</v>
      </c>
      <c r="H2233" s="9">
        <v>24</v>
      </c>
      <c r="I2233" s="9">
        <v>1.4271466732025146</v>
      </c>
      <c r="J2233" s="9">
        <v>1.4731850624084473</v>
      </c>
      <c r="K2233" s="9">
        <v>3.8890000432729721E-2</v>
      </c>
      <c r="L2233" s="9">
        <v>72.250030517578125</v>
      </c>
    </row>
    <row r="2234" spans="1:12" x14ac:dyDescent="0.25">
      <c r="A2234" s="5" t="str">
        <f t="shared" si="34"/>
        <v>1LCABig Creek/Ventura100101</v>
      </c>
      <c r="B2234" s="9">
        <v>1</v>
      </c>
      <c r="C2234" t="s">
        <v>130</v>
      </c>
      <c r="D2234" t="s">
        <v>137</v>
      </c>
      <c r="E2234" s="9">
        <v>10</v>
      </c>
      <c r="F2234" s="9">
        <v>0</v>
      </c>
      <c r="G2234" s="9">
        <v>10</v>
      </c>
      <c r="H2234" s="9">
        <v>1</v>
      </c>
      <c r="I2234" s="9">
        <v>1.4129341840744019</v>
      </c>
      <c r="J2234" s="9">
        <v>1.4129341840744019</v>
      </c>
      <c r="K2234" s="9">
        <v>0</v>
      </c>
      <c r="L2234" s="9">
        <v>74.242408752441406</v>
      </c>
    </row>
    <row r="2235" spans="1:12" x14ac:dyDescent="0.25">
      <c r="A2235" s="5" t="str">
        <f t="shared" si="34"/>
        <v>1LCABig Creek/Ventura100102</v>
      </c>
      <c r="B2235" s="9">
        <v>1</v>
      </c>
      <c r="C2235" t="s">
        <v>130</v>
      </c>
      <c r="D2235" t="s">
        <v>137</v>
      </c>
      <c r="E2235" s="9">
        <v>10</v>
      </c>
      <c r="F2235" s="9">
        <v>0</v>
      </c>
      <c r="G2235" s="9">
        <v>10</v>
      </c>
      <c r="H2235" s="9">
        <v>2</v>
      </c>
      <c r="I2235" s="9">
        <v>1.231090784072876</v>
      </c>
      <c r="J2235" s="9">
        <v>1.231090784072876</v>
      </c>
      <c r="K2235" s="9">
        <v>0</v>
      </c>
      <c r="L2235" s="9">
        <v>73.291664123535156</v>
      </c>
    </row>
    <row r="2236" spans="1:12" x14ac:dyDescent="0.25">
      <c r="A2236" s="5" t="str">
        <f t="shared" si="34"/>
        <v>1LCABig Creek/Ventura100103</v>
      </c>
      <c r="B2236" s="9">
        <v>1</v>
      </c>
      <c r="C2236" t="s">
        <v>130</v>
      </c>
      <c r="D2236" t="s">
        <v>137</v>
      </c>
      <c r="E2236" s="9">
        <v>10</v>
      </c>
      <c r="F2236" s="9">
        <v>0</v>
      </c>
      <c r="G2236" s="9">
        <v>10</v>
      </c>
      <c r="H2236" s="9">
        <v>3</v>
      </c>
      <c r="I2236" s="9">
        <v>1.0994590520858765</v>
      </c>
      <c r="J2236" s="9">
        <v>1.0994590520858765</v>
      </c>
      <c r="K2236" s="9">
        <v>0</v>
      </c>
      <c r="L2236" s="9">
        <v>72.527214050292969</v>
      </c>
    </row>
    <row r="2237" spans="1:12" x14ac:dyDescent="0.25">
      <c r="A2237" s="5" t="str">
        <f t="shared" si="34"/>
        <v>1LCABig Creek/Ventura100104</v>
      </c>
      <c r="B2237" s="9">
        <v>1</v>
      </c>
      <c r="C2237" t="s">
        <v>130</v>
      </c>
      <c r="D2237" t="s">
        <v>137</v>
      </c>
      <c r="E2237" s="9">
        <v>10</v>
      </c>
      <c r="F2237" s="9">
        <v>0</v>
      </c>
      <c r="G2237" s="9">
        <v>10</v>
      </c>
      <c r="H2237" s="9">
        <v>4</v>
      </c>
      <c r="I2237" s="9">
        <v>0.96451175212860107</v>
      </c>
      <c r="J2237" s="9">
        <v>0.96451175212860107</v>
      </c>
      <c r="K2237" s="9">
        <v>0</v>
      </c>
      <c r="L2237" s="9">
        <v>70.891365051269531</v>
      </c>
    </row>
    <row r="2238" spans="1:12" x14ac:dyDescent="0.25">
      <c r="A2238" s="5" t="str">
        <f t="shared" si="34"/>
        <v>1LCABig Creek/Ventura100105</v>
      </c>
      <c r="B2238" s="9">
        <v>1</v>
      </c>
      <c r="C2238" t="s">
        <v>130</v>
      </c>
      <c r="D2238" t="s">
        <v>137</v>
      </c>
      <c r="E2238" s="9">
        <v>10</v>
      </c>
      <c r="F2238" s="9">
        <v>0</v>
      </c>
      <c r="G2238" s="9">
        <v>10</v>
      </c>
      <c r="H2238" s="9">
        <v>5</v>
      </c>
      <c r="I2238" s="9">
        <v>0.87499403953552246</v>
      </c>
      <c r="J2238" s="9">
        <v>0.87499403953552246</v>
      </c>
      <c r="K2238" s="9">
        <v>0</v>
      </c>
      <c r="L2238" s="9">
        <v>69.444358825683594</v>
      </c>
    </row>
    <row r="2239" spans="1:12" x14ac:dyDescent="0.25">
      <c r="A2239" s="5" t="str">
        <f t="shared" si="34"/>
        <v>1LCABig Creek/Ventura100106</v>
      </c>
      <c r="B2239" s="9">
        <v>1</v>
      </c>
      <c r="C2239" t="s">
        <v>130</v>
      </c>
      <c r="D2239" t="s">
        <v>137</v>
      </c>
      <c r="E2239" s="9">
        <v>10</v>
      </c>
      <c r="F2239" s="9">
        <v>0</v>
      </c>
      <c r="G2239" s="9">
        <v>10</v>
      </c>
      <c r="H2239" s="9">
        <v>6</v>
      </c>
      <c r="I2239" s="9">
        <v>0.88139259815216064</v>
      </c>
      <c r="J2239" s="9">
        <v>0.88139259815216064</v>
      </c>
      <c r="K2239" s="9">
        <v>0</v>
      </c>
      <c r="L2239" s="9">
        <v>69.704689025878906</v>
      </c>
    </row>
    <row r="2240" spans="1:12" x14ac:dyDescent="0.25">
      <c r="A2240" s="5" t="str">
        <f t="shared" si="34"/>
        <v>1LCABig Creek/Ventura100107</v>
      </c>
      <c r="B2240" s="9">
        <v>1</v>
      </c>
      <c r="C2240" t="s">
        <v>130</v>
      </c>
      <c r="D2240" t="s">
        <v>137</v>
      </c>
      <c r="E2240" s="9">
        <v>10</v>
      </c>
      <c r="F2240" s="9">
        <v>0</v>
      </c>
      <c r="G2240" s="9">
        <v>10</v>
      </c>
      <c r="H2240" s="9">
        <v>7</v>
      </c>
      <c r="I2240" s="9">
        <v>0.86039316654205322</v>
      </c>
      <c r="J2240" s="9">
        <v>0.86039316654205322</v>
      </c>
      <c r="K2240" s="9">
        <v>0</v>
      </c>
      <c r="L2240" s="9">
        <v>68.952674865722656</v>
      </c>
    </row>
    <row r="2241" spans="1:12" x14ac:dyDescent="0.25">
      <c r="A2241" s="5" t="str">
        <f t="shared" si="34"/>
        <v>1LCABig Creek/Ventura100108</v>
      </c>
      <c r="B2241" s="9">
        <v>1</v>
      </c>
      <c r="C2241" t="s">
        <v>130</v>
      </c>
      <c r="D2241" t="s">
        <v>137</v>
      </c>
      <c r="E2241" s="9">
        <v>10</v>
      </c>
      <c r="F2241" s="9">
        <v>0</v>
      </c>
      <c r="G2241" s="9">
        <v>10</v>
      </c>
      <c r="H2241" s="9">
        <v>8</v>
      </c>
      <c r="I2241" s="9">
        <v>0.76734113693237305</v>
      </c>
      <c r="J2241" s="9">
        <v>0.76734113693237305</v>
      </c>
      <c r="K2241" s="9">
        <v>0</v>
      </c>
      <c r="L2241" s="9">
        <v>67.573989868164063</v>
      </c>
    </row>
    <row r="2242" spans="1:12" x14ac:dyDescent="0.25">
      <c r="A2242" s="5" t="str">
        <f t="shared" si="34"/>
        <v>1LCABig Creek/Ventura100109</v>
      </c>
      <c r="B2242" s="9">
        <v>1</v>
      </c>
      <c r="C2242" t="s">
        <v>130</v>
      </c>
      <c r="D2242" t="s">
        <v>137</v>
      </c>
      <c r="E2242" s="9">
        <v>10</v>
      </c>
      <c r="F2242" s="9">
        <v>0</v>
      </c>
      <c r="G2242" s="9">
        <v>10</v>
      </c>
      <c r="H2242" s="9">
        <v>9</v>
      </c>
      <c r="I2242" s="9">
        <v>0.5788123607635498</v>
      </c>
      <c r="J2242" s="9">
        <v>0.5788123607635498</v>
      </c>
      <c r="K2242" s="9">
        <v>0</v>
      </c>
      <c r="L2242" s="9">
        <v>67.553970336914063</v>
      </c>
    </row>
    <row r="2243" spans="1:12" x14ac:dyDescent="0.25">
      <c r="A2243" s="5" t="str">
        <f t="shared" ref="A2243:A2306" si="35">B2243&amp;C2243&amp;D2243&amp;E2243&amp;F2243&amp;G2243&amp;H2243</f>
        <v>1LCABig Creek/Ventura1001010</v>
      </c>
      <c r="B2243" s="9">
        <v>1</v>
      </c>
      <c r="C2243" t="s">
        <v>130</v>
      </c>
      <c r="D2243" t="s">
        <v>137</v>
      </c>
      <c r="E2243" s="9">
        <v>10</v>
      </c>
      <c r="F2243" s="9">
        <v>0</v>
      </c>
      <c r="G2243" s="9">
        <v>10</v>
      </c>
      <c r="H2243" s="9">
        <v>10</v>
      </c>
      <c r="I2243" s="9">
        <v>0.50148600339889526</v>
      </c>
      <c r="J2243" s="9">
        <v>0.50148600339889526</v>
      </c>
      <c r="K2243" s="9">
        <v>0</v>
      </c>
      <c r="L2243" s="9">
        <v>71.835289001464844</v>
      </c>
    </row>
    <row r="2244" spans="1:12" x14ac:dyDescent="0.25">
      <c r="A2244" s="5" t="str">
        <f t="shared" si="35"/>
        <v>1LCABig Creek/Ventura1001011</v>
      </c>
      <c r="B2244" s="9">
        <v>1</v>
      </c>
      <c r="C2244" t="s">
        <v>130</v>
      </c>
      <c r="D2244" t="s">
        <v>137</v>
      </c>
      <c r="E2244" s="9">
        <v>10</v>
      </c>
      <c r="F2244" s="9">
        <v>0</v>
      </c>
      <c r="G2244" s="9">
        <v>10</v>
      </c>
      <c r="H2244" s="9">
        <v>11</v>
      </c>
      <c r="I2244" s="9">
        <v>0.51185554265975952</v>
      </c>
      <c r="J2244" s="9">
        <v>0.51185554265975952</v>
      </c>
      <c r="K2244" s="9">
        <v>0</v>
      </c>
      <c r="L2244" s="9">
        <v>77.861991882324219</v>
      </c>
    </row>
    <row r="2245" spans="1:12" x14ac:dyDescent="0.25">
      <c r="A2245" s="5" t="str">
        <f t="shared" si="35"/>
        <v>1LCABig Creek/Ventura1001012</v>
      </c>
      <c r="B2245" s="9">
        <v>1</v>
      </c>
      <c r="C2245" t="s">
        <v>130</v>
      </c>
      <c r="D2245" t="s">
        <v>137</v>
      </c>
      <c r="E2245" s="9">
        <v>10</v>
      </c>
      <c r="F2245" s="9">
        <v>0</v>
      </c>
      <c r="G2245" s="9">
        <v>10</v>
      </c>
      <c r="H2245" s="9">
        <v>12</v>
      </c>
      <c r="I2245" s="9">
        <v>0.56738108396530151</v>
      </c>
      <c r="J2245" s="9">
        <v>0.56738108396530151</v>
      </c>
      <c r="K2245" s="9">
        <v>0</v>
      </c>
      <c r="L2245" s="9">
        <v>83.568344116210938</v>
      </c>
    </row>
    <row r="2246" spans="1:12" x14ac:dyDescent="0.25">
      <c r="A2246" s="5" t="str">
        <f t="shared" si="35"/>
        <v>1LCABig Creek/Ventura1001013</v>
      </c>
      <c r="B2246" s="9">
        <v>1</v>
      </c>
      <c r="C2246" t="s">
        <v>130</v>
      </c>
      <c r="D2246" t="s">
        <v>137</v>
      </c>
      <c r="E2246" s="9">
        <v>10</v>
      </c>
      <c r="F2246" s="9">
        <v>0</v>
      </c>
      <c r="G2246" s="9">
        <v>10</v>
      </c>
      <c r="H2246" s="9">
        <v>13</v>
      </c>
      <c r="I2246" s="9">
        <v>0.74044477939605713</v>
      </c>
      <c r="J2246" s="9">
        <v>0.74044477939605713</v>
      </c>
      <c r="K2246" s="9">
        <v>0</v>
      </c>
      <c r="L2246" s="9">
        <v>87.918121337890625</v>
      </c>
    </row>
    <row r="2247" spans="1:12" x14ac:dyDescent="0.25">
      <c r="A2247" s="5" t="str">
        <f t="shared" si="35"/>
        <v>1LCABig Creek/Ventura1001014</v>
      </c>
      <c r="B2247" s="9">
        <v>1</v>
      </c>
      <c r="C2247" t="s">
        <v>130</v>
      </c>
      <c r="D2247" t="s">
        <v>137</v>
      </c>
      <c r="E2247" s="9">
        <v>10</v>
      </c>
      <c r="F2247" s="9">
        <v>0</v>
      </c>
      <c r="G2247" s="9">
        <v>10</v>
      </c>
      <c r="H2247" s="9">
        <v>14</v>
      </c>
      <c r="I2247" s="9">
        <v>0.99915343523025513</v>
      </c>
      <c r="J2247" s="9">
        <v>0.99915343523025513</v>
      </c>
      <c r="K2247" s="9">
        <v>0</v>
      </c>
      <c r="L2247" s="9">
        <v>91.225509643554688</v>
      </c>
    </row>
    <row r="2248" spans="1:12" x14ac:dyDescent="0.25">
      <c r="A2248" s="5" t="str">
        <f t="shared" si="35"/>
        <v>1LCABig Creek/Ventura1001015</v>
      </c>
      <c r="B2248" s="9">
        <v>1</v>
      </c>
      <c r="C2248" t="s">
        <v>130</v>
      </c>
      <c r="D2248" t="s">
        <v>137</v>
      </c>
      <c r="E2248" s="9">
        <v>10</v>
      </c>
      <c r="F2248" s="9">
        <v>0</v>
      </c>
      <c r="G2248" s="9">
        <v>10</v>
      </c>
      <c r="H2248" s="9">
        <v>15</v>
      </c>
      <c r="I2248" s="9">
        <v>1.3228400945663452</v>
      </c>
      <c r="J2248" s="9">
        <v>1.3228400945663452</v>
      </c>
      <c r="K2248" s="9">
        <v>0</v>
      </c>
      <c r="L2248" s="9">
        <v>92.447036743164063</v>
      </c>
    </row>
    <row r="2249" spans="1:12" x14ac:dyDescent="0.25">
      <c r="A2249" s="5" t="str">
        <f t="shared" si="35"/>
        <v>1LCABig Creek/Ventura1001016</v>
      </c>
      <c r="B2249" s="9">
        <v>1</v>
      </c>
      <c r="C2249" t="s">
        <v>130</v>
      </c>
      <c r="D2249" t="s">
        <v>137</v>
      </c>
      <c r="E2249" s="9">
        <v>10</v>
      </c>
      <c r="F2249" s="9">
        <v>0</v>
      </c>
      <c r="G2249" s="9">
        <v>10</v>
      </c>
      <c r="H2249" s="9">
        <v>16</v>
      </c>
      <c r="I2249" s="9">
        <v>1.7149299383163452</v>
      </c>
      <c r="J2249" s="9">
        <v>1.7149299383163452</v>
      </c>
      <c r="K2249" s="9">
        <v>0</v>
      </c>
      <c r="L2249" s="9">
        <v>93.436195373535156</v>
      </c>
    </row>
    <row r="2250" spans="1:12" x14ac:dyDescent="0.25">
      <c r="A2250" s="5" t="str">
        <f t="shared" si="35"/>
        <v>1LCABig Creek/Ventura1001017</v>
      </c>
      <c r="B2250" s="9">
        <v>1</v>
      </c>
      <c r="C2250" t="s">
        <v>130</v>
      </c>
      <c r="D2250" t="s">
        <v>137</v>
      </c>
      <c r="E2250" s="9">
        <v>10</v>
      </c>
      <c r="F2250" s="9">
        <v>0</v>
      </c>
      <c r="G2250" s="9">
        <v>10</v>
      </c>
      <c r="H2250" s="9">
        <v>17</v>
      </c>
      <c r="I2250" s="9">
        <v>2.0849528312683105</v>
      </c>
      <c r="J2250" s="9">
        <v>0.95082712173461914</v>
      </c>
      <c r="K2250" s="9">
        <v>2.1590590476989746E-2</v>
      </c>
      <c r="L2250" s="9">
        <v>93.069381713867188</v>
      </c>
    </row>
    <row r="2251" spans="1:12" x14ac:dyDescent="0.25">
      <c r="A2251" s="5" t="str">
        <f t="shared" si="35"/>
        <v>1LCABig Creek/Ventura1001018</v>
      </c>
      <c r="B2251" s="9">
        <v>1</v>
      </c>
      <c r="C2251" t="s">
        <v>130</v>
      </c>
      <c r="D2251" t="s">
        <v>137</v>
      </c>
      <c r="E2251" s="9">
        <v>10</v>
      </c>
      <c r="F2251" s="9">
        <v>0</v>
      </c>
      <c r="G2251" s="9">
        <v>10</v>
      </c>
      <c r="H2251" s="9">
        <v>18</v>
      </c>
      <c r="I2251" s="9">
        <v>2.443483829498291</v>
      </c>
      <c r="J2251" s="9">
        <v>1.8177851438522339</v>
      </c>
      <c r="K2251" s="9">
        <v>4.451979324221611E-2</v>
      </c>
      <c r="L2251" s="9">
        <v>91.705558776855469</v>
      </c>
    </row>
    <row r="2252" spans="1:12" x14ac:dyDescent="0.25">
      <c r="A2252" s="5" t="str">
        <f t="shared" si="35"/>
        <v>1LCABig Creek/Ventura1001019</v>
      </c>
      <c r="B2252" s="9">
        <v>1</v>
      </c>
      <c r="C2252" t="s">
        <v>130</v>
      </c>
      <c r="D2252" t="s">
        <v>137</v>
      </c>
      <c r="E2252" s="9">
        <v>10</v>
      </c>
      <c r="F2252" s="9">
        <v>0</v>
      </c>
      <c r="G2252" s="9">
        <v>10</v>
      </c>
      <c r="H2252" s="9">
        <v>19</v>
      </c>
      <c r="I2252" s="9">
        <v>2.6214032173156738</v>
      </c>
      <c r="J2252" s="9">
        <v>2.2741289138793945</v>
      </c>
      <c r="K2252" s="9">
        <v>4.39748615026474E-2</v>
      </c>
      <c r="L2252" s="9">
        <v>89.342414855957031</v>
      </c>
    </row>
    <row r="2253" spans="1:12" x14ac:dyDescent="0.25">
      <c r="A2253" s="5" t="str">
        <f t="shared" si="35"/>
        <v>1LCABig Creek/Ventura1001020</v>
      </c>
      <c r="B2253" s="9">
        <v>1</v>
      </c>
      <c r="C2253" t="s">
        <v>130</v>
      </c>
      <c r="D2253" t="s">
        <v>137</v>
      </c>
      <c r="E2253" s="9">
        <v>10</v>
      </c>
      <c r="F2253" s="9">
        <v>0</v>
      </c>
      <c r="G2253" s="9">
        <v>10</v>
      </c>
      <c r="H2253" s="9">
        <v>20</v>
      </c>
      <c r="I2253" s="9">
        <v>2.5515172481536865</v>
      </c>
      <c r="J2253" s="9">
        <v>2.2934696674346924</v>
      </c>
      <c r="K2253" s="9">
        <v>2.8464294970035553E-2</v>
      </c>
      <c r="L2253" s="9">
        <v>85.974021911621094</v>
      </c>
    </row>
    <row r="2254" spans="1:12" x14ac:dyDescent="0.25">
      <c r="A2254" s="5" t="str">
        <f t="shared" si="35"/>
        <v>1LCABig Creek/Ventura1001021</v>
      </c>
      <c r="B2254" s="9">
        <v>1</v>
      </c>
      <c r="C2254" t="s">
        <v>130</v>
      </c>
      <c r="D2254" t="s">
        <v>137</v>
      </c>
      <c r="E2254" s="9">
        <v>10</v>
      </c>
      <c r="F2254" s="9">
        <v>0</v>
      </c>
      <c r="G2254" s="9">
        <v>10</v>
      </c>
      <c r="H2254" s="9">
        <v>21</v>
      </c>
      <c r="I2254" s="9">
        <v>2.4421708583831787</v>
      </c>
      <c r="J2254" s="9">
        <v>2.2202949523925781</v>
      </c>
      <c r="K2254" s="9">
        <v>4.2059760540723801E-2</v>
      </c>
      <c r="L2254" s="9">
        <v>82.81414794921875</v>
      </c>
    </row>
    <row r="2255" spans="1:12" x14ac:dyDescent="0.25">
      <c r="A2255" s="5" t="str">
        <f t="shared" si="35"/>
        <v>1LCABig Creek/Ventura1001022</v>
      </c>
      <c r="B2255" s="9">
        <v>1</v>
      </c>
      <c r="C2255" t="s">
        <v>130</v>
      </c>
      <c r="D2255" t="s">
        <v>137</v>
      </c>
      <c r="E2255" s="9">
        <v>10</v>
      </c>
      <c r="F2255" s="9">
        <v>0</v>
      </c>
      <c r="G2255" s="9">
        <v>10</v>
      </c>
      <c r="H2255" s="9">
        <v>22</v>
      </c>
      <c r="I2255" s="9">
        <v>2.2726976871490479</v>
      </c>
      <c r="J2255" s="9">
        <v>2.7931561470031738</v>
      </c>
      <c r="K2255" s="9">
        <v>6.5286017954349518E-2</v>
      </c>
      <c r="L2255" s="9">
        <v>79.304237365722656</v>
      </c>
    </row>
    <row r="2256" spans="1:12" x14ac:dyDescent="0.25">
      <c r="A2256" s="5" t="str">
        <f t="shared" si="35"/>
        <v>1LCABig Creek/Ventura1001023</v>
      </c>
      <c r="B2256" s="9">
        <v>1</v>
      </c>
      <c r="C2256" t="s">
        <v>130</v>
      </c>
      <c r="D2256" t="s">
        <v>137</v>
      </c>
      <c r="E2256" s="9">
        <v>10</v>
      </c>
      <c r="F2256" s="9">
        <v>0</v>
      </c>
      <c r="G2256" s="9">
        <v>10</v>
      </c>
      <c r="H2256" s="9">
        <v>23</v>
      </c>
      <c r="I2256" s="9">
        <v>1.9915931224822998</v>
      </c>
      <c r="J2256" s="9">
        <v>2.1545217037200928</v>
      </c>
      <c r="K2256" s="9">
        <v>4.7354117035865784E-2</v>
      </c>
      <c r="L2256" s="9">
        <v>76.607986450195313</v>
      </c>
    </row>
    <row r="2257" spans="1:12" x14ac:dyDescent="0.25">
      <c r="A2257" s="5" t="str">
        <f t="shared" si="35"/>
        <v>1LCABig Creek/Ventura1001024</v>
      </c>
      <c r="B2257" s="9">
        <v>1</v>
      </c>
      <c r="C2257" t="s">
        <v>130</v>
      </c>
      <c r="D2257" t="s">
        <v>137</v>
      </c>
      <c r="E2257" s="9">
        <v>10</v>
      </c>
      <c r="F2257" s="9">
        <v>0</v>
      </c>
      <c r="G2257" s="9">
        <v>10</v>
      </c>
      <c r="H2257" s="9">
        <v>24</v>
      </c>
      <c r="I2257" s="9">
        <v>1.652010440826416</v>
      </c>
      <c r="J2257" s="9">
        <v>1.7139232158660889</v>
      </c>
      <c r="K2257" s="9">
        <v>3.101729042828083E-2</v>
      </c>
      <c r="L2257" s="9">
        <v>74.066627502441406</v>
      </c>
    </row>
    <row r="2258" spans="1:12" x14ac:dyDescent="0.25">
      <c r="A2258" s="5" t="str">
        <f t="shared" si="35"/>
        <v>1LCABig Creek/Ventura10121</v>
      </c>
      <c r="B2258" s="9">
        <v>1</v>
      </c>
      <c r="C2258" t="s">
        <v>130</v>
      </c>
      <c r="D2258" s="3" t="s">
        <v>137</v>
      </c>
      <c r="E2258" s="9">
        <v>10</v>
      </c>
      <c r="F2258" s="9">
        <v>1</v>
      </c>
      <c r="G2258" s="9">
        <v>2</v>
      </c>
      <c r="H2258" s="9">
        <v>1</v>
      </c>
      <c r="I2258" s="9">
        <v>0.96928179264068604</v>
      </c>
      <c r="J2258" s="9">
        <v>0.96928179264068604</v>
      </c>
      <c r="K2258" s="9">
        <v>0</v>
      </c>
      <c r="L2258" s="9">
        <v>66.152099609375</v>
      </c>
    </row>
    <row r="2259" spans="1:12" x14ac:dyDescent="0.25">
      <c r="A2259" s="5" t="str">
        <f t="shared" si="35"/>
        <v>1LCABig Creek/Ventura10122</v>
      </c>
      <c r="B2259" s="9">
        <v>1</v>
      </c>
      <c r="C2259" t="s">
        <v>130</v>
      </c>
      <c r="D2259" s="3" t="s">
        <v>137</v>
      </c>
      <c r="E2259" s="9">
        <v>10</v>
      </c>
      <c r="F2259" s="9">
        <v>1</v>
      </c>
      <c r="G2259" s="9">
        <v>2</v>
      </c>
      <c r="H2259" s="9">
        <v>2</v>
      </c>
      <c r="I2259" s="9">
        <v>0.86198759078979492</v>
      </c>
      <c r="J2259" s="9">
        <v>0.86198759078979492</v>
      </c>
      <c r="K2259" s="9">
        <v>0</v>
      </c>
      <c r="L2259" s="9">
        <v>64.22314453125</v>
      </c>
    </row>
    <row r="2260" spans="1:12" x14ac:dyDescent="0.25">
      <c r="A2260" s="5" t="str">
        <f t="shared" si="35"/>
        <v>1LCABig Creek/Ventura10123</v>
      </c>
      <c r="B2260" s="9">
        <v>1</v>
      </c>
      <c r="C2260" t="s">
        <v>130</v>
      </c>
      <c r="D2260" s="3" t="s">
        <v>137</v>
      </c>
      <c r="E2260" s="9">
        <v>10</v>
      </c>
      <c r="F2260" s="9">
        <v>1</v>
      </c>
      <c r="G2260" s="9">
        <v>2</v>
      </c>
      <c r="H2260" s="9">
        <v>3</v>
      </c>
      <c r="I2260" s="9">
        <v>0.79812365770339966</v>
      </c>
      <c r="J2260" s="9">
        <v>0.79812365770339966</v>
      </c>
      <c r="K2260" s="9">
        <v>0</v>
      </c>
      <c r="L2260" s="9">
        <v>63.803985595703125</v>
      </c>
    </row>
    <row r="2261" spans="1:12" x14ac:dyDescent="0.25">
      <c r="A2261" s="5" t="str">
        <f t="shared" si="35"/>
        <v>1LCABig Creek/Ventura10124</v>
      </c>
      <c r="B2261" s="9">
        <v>1</v>
      </c>
      <c r="C2261" t="s">
        <v>130</v>
      </c>
      <c r="D2261" s="3" t="s">
        <v>137</v>
      </c>
      <c r="E2261" s="9">
        <v>10</v>
      </c>
      <c r="F2261" s="9">
        <v>1</v>
      </c>
      <c r="G2261" s="9">
        <v>2</v>
      </c>
      <c r="H2261" s="9">
        <v>4</v>
      </c>
      <c r="I2261" s="9">
        <v>0.75726062059402466</v>
      </c>
      <c r="J2261" s="9">
        <v>0.75726062059402466</v>
      </c>
      <c r="K2261" s="9">
        <v>0</v>
      </c>
      <c r="L2261" s="9">
        <v>63.261474609375</v>
      </c>
    </row>
    <row r="2262" spans="1:12" x14ac:dyDescent="0.25">
      <c r="A2262" s="5" t="str">
        <f t="shared" si="35"/>
        <v>1LCABig Creek/Ventura10125</v>
      </c>
      <c r="B2262" s="9">
        <v>1</v>
      </c>
      <c r="C2262" t="s">
        <v>130</v>
      </c>
      <c r="D2262" s="3" t="s">
        <v>137</v>
      </c>
      <c r="E2262" s="9">
        <v>10</v>
      </c>
      <c r="F2262" s="9">
        <v>1</v>
      </c>
      <c r="G2262" s="9">
        <v>2</v>
      </c>
      <c r="H2262" s="9">
        <v>5</v>
      </c>
      <c r="I2262" s="9">
        <v>0.71658807992935181</v>
      </c>
      <c r="J2262" s="9">
        <v>0.71658807992935181</v>
      </c>
      <c r="K2262" s="9">
        <v>0</v>
      </c>
      <c r="L2262" s="9">
        <v>62.666122436523438</v>
      </c>
    </row>
    <row r="2263" spans="1:12" x14ac:dyDescent="0.25">
      <c r="A2263" s="5" t="str">
        <f t="shared" si="35"/>
        <v>1LCABig Creek/Ventura10126</v>
      </c>
      <c r="B2263" s="9">
        <v>1</v>
      </c>
      <c r="C2263" t="s">
        <v>130</v>
      </c>
      <c r="D2263" s="3" t="s">
        <v>137</v>
      </c>
      <c r="E2263" s="9">
        <v>10</v>
      </c>
      <c r="F2263" s="9">
        <v>1</v>
      </c>
      <c r="G2263" s="9">
        <v>2</v>
      </c>
      <c r="H2263" s="9">
        <v>6</v>
      </c>
      <c r="I2263" s="9">
        <v>0.71350836753845215</v>
      </c>
      <c r="J2263" s="9">
        <v>0.71350836753845215</v>
      </c>
      <c r="K2263" s="9">
        <v>0</v>
      </c>
      <c r="L2263" s="9">
        <v>61.567298889160156</v>
      </c>
    </row>
    <row r="2264" spans="1:12" x14ac:dyDescent="0.25">
      <c r="A2264" s="5" t="str">
        <f t="shared" si="35"/>
        <v>1LCABig Creek/Ventura10127</v>
      </c>
      <c r="B2264" s="9">
        <v>1</v>
      </c>
      <c r="C2264" t="s">
        <v>130</v>
      </c>
      <c r="D2264" s="3" t="s">
        <v>137</v>
      </c>
      <c r="E2264" s="9">
        <v>10</v>
      </c>
      <c r="F2264" s="9">
        <v>1</v>
      </c>
      <c r="G2264" s="9">
        <v>2</v>
      </c>
      <c r="H2264" s="9">
        <v>7</v>
      </c>
      <c r="I2264" s="9">
        <v>0.72673410177230835</v>
      </c>
      <c r="J2264" s="9">
        <v>0.72673410177230835</v>
      </c>
      <c r="K2264" s="9">
        <v>0</v>
      </c>
      <c r="L2264" s="9">
        <v>60.644451141357422</v>
      </c>
    </row>
    <row r="2265" spans="1:12" x14ac:dyDescent="0.25">
      <c r="A2265" s="5" t="str">
        <f t="shared" si="35"/>
        <v>1LCABig Creek/Ventura10128</v>
      </c>
      <c r="B2265" s="9">
        <v>1</v>
      </c>
      <c r="C2265" t="s">
        <v>130</v>
      </c>
      <c r="D2265" s="3" t="s">
        <v>137</v>
      </c>
      <c r="E2265" s="9">
        <v>10</v>
      </c>
      <c r="F2265" s="9">
        <v>1</v>
      </c>
      <c r="G2265" s="9">
        <v>2</v>
      </c>
      <c r="H2265" s="9">
        <v>8</v>
      </c>
      <c r="I2265" s="9">
        <v>0.65821844339370728</v>
      </c>
      <c r="J2265" s="9">
        <v>0.65821844339370728</v>
      </c>
      <c r="K2265" s="9">
        <v>0</v>
      </c>
      <c r="L2265" s="9">
        <v>59.931537628173828</v>
      </c>
    </row>
    <row r="2266" spans="1:12" x14ac:dyDescent="0.25">
      <c r="A2266" s="5" t="str">
        <f t="shared" si="35"/>
        <v>1LCABig Creek/Ventura10129</v>
      </c>
      <c r="B2266" s="9">
        <v>1</v>
      </c>
      <c r="C2266" t="s">
        <v>130</v>
      </c>
      <c r="D2266" s="3" t="s">
        <v>137</v>
      </c>
      <c r="E2266" s="9">
        <v>10</v>
      </c>
      <c r="F2266" s="9">
        <v>1</v>
      </c>
      <c r="G2266" s="9">
        <v>2</v>
      </c>
      <c r="H2266" s="9">
        <v>9</v>
      </c>
      <c r="I2266" s="9">
        <v>0.46571466326713562</v>
      </c>
      <c r="J2266" s="9">
        <v>0.46571466326713562</v>
      </c>
      <c r="K2266" s="9">
        <v>0</v>
      </c>
      <c r="L2266" s="9">
        <v>60.736747741699219</v>
      </c>
    </row>
    <row r="2267" spans="1:12" x14ac:dyDescent="0.25">
      <c r="A2267" s="5" t="str">
        <f t="shared" si="35"/>
        <v>1LCABig Creek/Ventura101210</v>
      </c>
      <c r="B2267" s="9">
        <v>1</v>
      </c>
      <c r="C2267" t="s">
        <v>130</v>
      </c>
      <c r="D2267" s="3" t="s">
        <v>137</v>
      </c>
      <c r="E2267" s="9">
        <v>10</v>
      </c>
      <c r="F2267" s="9">
        <v>1</v>
      </c>
      <c r="G2267" s="9">
        <v>2</v>
      </c>
      <c r="H2267" s="9">
        <v>10</v>
      </c>
      <c r="I2267" s="9">
        <v>0.29556474089622498</v>
      </c>
      <c r="J2267" s="9">
        <v>0.29556474089622498</v>
      </c>
      <c r="K2267" s="9">
        <v>0</v>
      </c>
      <c r="L2267" s="9">
        <v>65.377296447753906</v>
      </c>
    </row>
    <row r="2268" spans="1:12" x14ac:dyDescent="0.25">
      <c r="A2268" s="5" t="str">
        <f t="shared" si="35"/>
        <v>1LCABig Creek/Ventura101211</v>
      </c>
      <c r="B2268" s="9">
        <v>1</v>
      </c>
      <c r="C2268" t="s">
        <v>130</v>
      </c>
      <c r="D2268" s="3" t="s">
        <v>137</v>
      </c>
      <c r="E2268" s="9">
        <v>10</v>
      </c>
      <c r="F2268" s="9">
        <v>1</v>
      </c>
      <c r="G2268" s="9">
        <v>2</v>
      </c>
      <c r="H2268" s="9">
        <v>11</v>
      </c>
      <c r="I2268" s="9">
        <v>0.18368341028690338</v>
      </c>
      <c r="J2268" s="9">
        <v>0.18368341028690338</v>
      </c>
      <c r="K2268" s="9">
        <v>0</v>
      </c>
      <c r="L2268" s="9">
        <v>71.935997009277344</v>
      </c>
    </row>
    <row r="2269" spans="1:12" x14ac:dyDescent="0.25">
      <c r="A2269" s="5" t="str">
        <f t="shared" si="35"/>
        <v>1LCABig Creek/Ventura101212</v>
      </c>
      <c r="B2269" s="9">
        <v>1</v>
      </c>
      <c r="C2269" t="s">
        <v>130</v>
      </c>
      <c r="D2269" s="3" t="s">
        <v>137</v>
      </c>
      <c r="E2269" s="9">
        <v>10</v>
      </c>
      <c r="F2269" s="9">
        <v>1</v>
      </c>
      <c r="G2269" s="9">
        <v>2</v>
      </c>
      <c r="H2269" s="9">
        <v>12</v>
      </c>
      <c r="I2269" s="9">
        <v>0.12332458049058914</v>
      </c>
      <c r="J2269" s="9">
        <v>0.12332458049058914</v>
      </c>
      <c r="K2269" s="9">
        <v>0</v>
      </c>
      <c r="L2269" s="9">
        <v>77.752937316894531</v>
      </c>
    </row>
    <row r="2270" spans="1:12" x14ac:dyDescent="0.25">
      <c r="A2270" s="5" t="str">
        <f t="shared" si="35"/>
        <v>1LCABig Creek/Ventura101213</v>
      </c>
      <c r="B2270" s="9">
        <v>1</v>
      </c>
      <c r="C2270" t="s">
        <v>130</v>
      </c>
      <c r="D2270" s="3" t="s">
        <v>137</v>
      </c>
      <c r="E2270" s="9">
        <v>10</v>
      </c>
      <c r="F2270" s="9">
        <v>1</v>
      </c>
      <c r="G2270" s="9">
        <v>2</v>
      </c>
      <c r="H2270" s="9">
        <v>13</v>
      </c>
      <c r="I2270" s="9">
        <v>0.18823631107807159</v>
      </c>
      <c r="J2270" s="9">
        <v>0.18823631107807159</v>
      </c>
      <c r="K2270" s="9">
        <v>0</v>
      </c>
      <c r="L2270" s="9">
        <v>81.583076477050781</v>
      </c>
    </row>
    <row r="2271" spans="1:12" x14ac:dyDescent="0.25">
      <c r="A2271" s="5" t="str">
        <f t="shared" si="35"/>
        <v>1LCABig Creek/Ventura101214</v>
      </c>
      <c r="B2271" s="9">
        <v>1</v>
      </c>
      <c r="C2271" t="s">
        <v>130</v>
      </c>
      <c r="D2271" s="3" t="s">
        <v>137</v>
      </c>
      <c r="E2271" s="9">
        <v>10</v>
      </c>
      <c r="F2271" s="9">
        <v>1</v>
      </c>
      <c r="G2271" s="9">
        <v>2</v>
      </c>
      <c r="H2271" s="9">
        <v>14</v>
      </c>
      <c r="I2271" s="9">
        <v>0.35200214385986328</v>
      </c>
      <c r="J2271" s="9">
        <v>0.35200214385986328</v>
      </c>
      <c r="K2271" s="9">
        <v>0</v>
      </c>
      <c r="L2271" s="9">
        <v>83.986763000488281</v>
      </c>
    </row>
    <row r="2272" spans="1:12" x14ac:dyDescent="0.25">
      <c r="A2272" s="5" t="str">
        <f t="shared" si="35"/>
        <v>1LCABig Creek/Ventura101215</v>
      </c>
      <c r="B2272" s="9">
        <v>1</v>
      </c>
      <c r="C2272" t="s">
        <v>130</v>
      </c>
      <c r="D2272" s="3" t="s">
        <v>137</v>
      </c>
      <c r="E2272" s="9">
        <v>10</v>
      </c>
      <c r="F2272" s="9">
        <v>1</v>
      </c>
      <c r="G2272" s="9">
        <v>2</v>
      </c>
      <c r="H2272" s="9">
        <v>15</v>
      </c>
      <c r="I2272" s="9">
        <v>0.60418343544006348</v>
      </c>
      <c r="J2272" s="9">
        <v>0.60418343544006348</v>
      </c>
      <c r="K2272" s="9">
        <v>0</v>
      </c>
      <c r="L2272" s="9">
        <v>86.020889282226563</v>
      </c>
    </row>
    <row r="2273" spans="1:12" x14ac:dyDescent="0.25">
      <c r="A2273" s="5" t="str">
        <f t="shared" si="35"/>
        <v>1LCABig Creek/Ventura101216</v>
      </c>
      <c r="B2273" s="9">
        <v>1</v>
      </c>
      <c r="C2273" t="s">
        <v>130</v>
      </c>
      <c r="D2273" s="3" t="s">
        <v>137</v>
      </c>
      <c r="E2273" s="9">
        <v>10</v>
      </c>
      <c r="F2273" s="9">
        <v>1</v>
      </c>
      <c r="G2273" s="9">
        <v>2</v>
      </c>
      <c r="H2273" s="9">
        <v>16</v>
      </c>
      <c r="I2273" s="9">
        <v>0.95861709117889404</v>
      </c>
      <c r="J2273" s="9">
        <v>0.95861709117889404</v>
      </c>
      <c r="K2273" s="9">
        <v>0</v>
      </c>
      <c r="L2273" s="9">
        <v>87.669204711914063</v>
      </c>
    </row>
    <row r="2274" spans="1:12" x14ac:dyDescent="0.25">
      <c r="A2274" s="5" t="str">
        <f t="shared" si="35"/>
        <v>1LCABig Creek/Ventura101217</v>
      </c>
      <c r="B2274" s="9">
        <v>1</v>
      </c>
      <c r="C2274" t="s">
        <v>130</v>
      </c>
      <c r="D2274" s="3" t="s">
        <v>137</v>
      </c>
      <c r="E2274" s="9">
        <v>10</v>
      </c>
      <c r="F2274" s="9">
        <v>1</v>
      </c>
      <c r="G2274" s="9">
        <v>2</v>
      </c>
      <c r="H2274" s="9">
        <v>17</v>
      </c>
      <c r="I2274" s="9">
        <v>1.3359147310256958</v>
      </c>
      <c r="J2274" s="9">
        <v>0.3648417592048645</v>
      </c>
      <c r="K2274" s="9">
        <v>3.7821963429450989E-2</v>
      </c>
      <c r="L2274" s="9">
        <v>88.103469848632813</v>
      </c>
    </row>
    <row r="2275" spans="1:12" x14ac:dyDescent="0.25">
      <c r="A2275" s="5" t="str">
        <f t="shared" si="35"/>
        <v>1LCABig Creek/Ventura101218</v>
      </c>
      <c r="B2275" s="9">
        <v>1</v>
      </c>
      <c r="C2275" t="s">
        <v>130</v>
      </c>
      <c r="D2275" s="3" t="s">
        <v>137</v>
      </c>
      <c r="E2275" s="9">
        <v>10</v>
      </c>
      <c r="F2275" s="9">
        <v>1</v>
      </c>
      <c r="G2275" s="9">
        <v>2</v>
      </c>
      <c r="H2275" s="9">
        <v>18</v>
      </c>
      <c r="I2275" s="9">
        <v>1.6933432817459106</v>
      </c>
      <c r="J2275" s="9">
        <v>1.1581156253814697</v>
      </c>
      <c r="K2275" s="9">
        <v>6.4454682171344757E-2</v>
      </c>
      <c r="L2275" s="9">
        <v>87.7457275390625</v>
      </c>
    </row>
    <row r="2276" spans="1:12" x14ac:dyDescent="0.25">
      <c r="A2276" s="5" t="str">
        <f t="shared" si="35"/>
        <v>1LCABig Creek/Ventura101219</v>
      </c>
      <c r="B2276" s="9">
        <v>1</v>
      </c>
      <c r="C2276" t="s">
        <v>130</v>
      </c>
      <c r="D2276" s="3" t="s">
        <v>137</v>
      </c>
      <c r="E2276" s="9">
        <v>10</v>
      </c>
      <c r="F2276" s="9">
        <v>1</v>
      </c>
      <c r="G2276" s="9">
        <v>2</v>
      </c>
      <c r="H2276" s="9">
        <v>19</v>
      </c>
      <c r="I2276" s="9">
        <v>1.8919862508773804</v>
      </c>
      <c r="J2276" s="9">
        <v>1.5943794250488281</v>
      </c>
      <c r="K2276" s="9">
        <v>5.7791270315647125E-2</v>
      </c>
      <c r="L2276" s="9">
        <v>86.362747192382813</v>
      </c>
    </row>
    <row r="2277" spans="1:12" x14ac:dyDescent="0.25">
      <c r="A2277" s="5" t="str">
        <f t="shared" si="35"/>
        <v>1LCABig Creek/Ventura101220</v>
      </c>
      <c r="B2277" s="9">
        <v>1</v>
      </c>
      <c r="C2277" t="s">
        <v>130</v>
      </c>
      <c r="D2277" s="3" t="s">
        <v>137</v>
      </c>
      <c r="E2277" s="9">
        <v>10</v>
      </c>
      <c r="F2277" s="9">
        <v>1</v>
      </c>
      <c r="G2277" s="9">
        <v>2</v>
      </c>
      <c r="H2277" s="9">
        <v>20</v>
      </c>
      <c r="I2277" s="9">
        <v>1.9146149158477783</v>
      </c>
      <c r="J2277" s="9">
        <v>1.6865184307098389</v>
      </c>
      <c r="K2277" s="9">
        <v>3.9476931095123291E-2</v>
      </c>
      <c r="L2277" s="9">
        <v>83.357566833496094</v>
      </c>
    </row>
    <row r="2278" spans="1:12" x14ac:dyDescent="0.25">
      <c r="A2278" s="5" t="str">
        <f t="shared" si="35"/>
        <v>1LCABig Creek/Ventura101221</v>
      </c>
      <c r="B2278" s="9">
        <v>1</v>
      </c>
      <c r="C2278" t="s">
        <v>130</v>
      </c>
      <c r="D2278" s="3" t="s">
        <v>137</v>
      </c>
      <c r="E2278" s="9">
        <v>10</v>
      </c>
      <c r="F2278" s="9">
        <v>1</v>
      </c>
      <c r="G2278" s="9">
        <v>2</v>
      </c>
      <c r="H2278" s="9">
        <v>21</v>
      </c>
      <c r="I2278" s="9">
        <v>1.8686574697494507</v>
      </c>
      <c r="J2278" s="9">
        <v>1.689155101776123</v>
      </c>
      <c r="K2278" s="9">
        <v>6.0898914933204651E-2</v>
      </c>
      <c r="L2278" s="9">
        <v>79.11248779296875</v>
      </c>
    </row>
    <row r="2279" spans="1:12" x14ac:dyDescent="0.25">
      <c r="A2279" s="5" t="str">
        <f t="shared" si="35"/>
        <v>1LCABig Creek/Ventura101222</v>
      </c>
      <c r="B2279" s="9">
        <v>1</v>
      </c>
      <c r="C2279" t="s">
        <v>130</v>
      </c>
      <c r="D2279" s="3" t="s">
        <v>137</v>
      </c>
      <c r="E2279" s="9">
        <v>10</v>
      </c>
      <c r="F2279" s="9">
        <v>1</v>
      </c>
      <c r="G2279" s="9">
        <v>2</v>
      </c>
      <c r="H2279" s="9">
        <v>22</v>
      </c>
      <c r="I2279" s="9">
        <v>1.7484784126281738</v>
      </c>
      <c r="J2279" s="9">
        <v>2.2562837600708008</v>
      </c>
      <c r="K2279" s="9">
        <v>0.10101067274808884</v>
      </c>
      <c r="L2279" s="9">
        <v>75.424690246582031</v>
      </c>
    </row>
    <row r="2280" spans="1:12" x14ac:dyDescent="0.25">
      <c r="A2280" s="5" t="str">
        <f t="shared" si="35"/>
        <v>1LCABig Creek/Ventura101223</v>
      </c>
      <c r="B2280" s="9">
        <v>1</v>
      </c>
      <c r="C2280" t="s">
        <v>130</v>
      </c>
      <c r="D2280" s="3" t="s">
        <v>137</v>
      </c>
      <c r="E2280" s="9">
        <v>10</v>
      </c>
      <c r="F2280" s="9">
        <v>1</v>
      </c>
      <c r="G2280" s="9">
        <v>2</v>
      </c>
      <c r="H2280" s="9">
        <v>23</v>
      </c>
      <c r="I2280" s="9">
        <v>1.5296692848205566</v>
      </c>
      <c r="J2280" s="9">
        <v>1.665885329246521</v>
      </c>
      <c r="K2280" s="9">
        <v>7.4981003999710083E-2</v>
      </c>
      <c r="L2280" s="9">
        <v>72.527900695800781</v>
      </c>
    </row>
    <row r="2281" spans="1:12" x14ac:dyDescent="0.25">
      <c r="A2281" s="5" t="str">
        <f t="shared" si="35"/>
        <v>1LCABig Creek/Ventura101224</v>
      </c>
      <c r="B2281" s="9">
        <v>1</v>
      </c>
      <c r="C2281" t="s">
        <v>130</v>
      </c>
      <c r="D2281" s="3" t="s">
        <v>137</v>
      </c>
      <c r="E2281" s="9">
        <v>10</v>
      </c>
      <c r="F2281" s="9">
        <v>1</v>
      </c>
      <c r="G2281" s="9">
        <v>2</v>
      </c>
      <c r="H2281" s="9">
        <v>24</v>
      </c>
      <c r="I2281" s="9">
        <v>1.2614516019821167</v>
      </c>
      <c r="J2281" s="9">
        <v>1.2872215509414673</v>
      </c>
      <c r="K2281" s="9">
        <v>1.2884988449513912E-2</v>
      </c>
      <c r="L2281" s="9">
        <v>69.930595397949219</v>
      </c>
    </row>
    <row r="2282" spans="1:12" x14ac:dyDescent="0.25">
      <c r="A2282" s="5" t="str">
        <f t="shared" si="35"/>
        <v>1LCABig Creek/Ventura101101</v>
      </c>
      <c r="B2282" s="9">
        <v>1</v>
      </c>
      <c r="C2282" t="s">
        <v>130</v>
      </c>
      <c r="D2282" t="s">
        <v>137</v>
      </c>
      <c r="E2282" s="9">
        <v>10</v>
      </c>
      <c r="F2282" s="9">
        <v>1</v>
      </c>
      <c r="G2282" s="9">
        <v>10</v>
      </c>
      <c r="H2282" s="9">
        <v>1</v>
      </c>
      <c r="I2282" s="9">
        <v>1.2104380130767822</v>
      </c>
      <c r="J2282" s="9">
        <v>1.2104380130767822</v>
      </c>
      <c r="K2282" s="9">
        <v>0</v>
      </c>
      <c r="L2282" s="9">
        <v>70.691207885742188</v>
      </c>
    </row>
    <row r="2283" spans="1:12" x14ac:dyDescent="0.25">
      <c r="A2283" s="5" t="str">
        <f t="shared" si="35"/>
        <v>1LCABig Creek/Ventura101102</v>
      </c>
      <c r="B2283" s="9">
        <v>1</v>
      </c>
      <c r="C2283" t="s">
        <v>130</v>
      </c>
      <c r="D2283" t="s">
        <v>137</v>
      </c>
      <c r="E2283" s="9">
        <v>10</v>
      </c>
      <c r="F2283" s="9">
        <v>1</v>
      </c>
      <c r="G2283" s="9">
        <v>10</v>
      </c>
      <c r="H2283" s="9">
        <v>2</v>
      </c>
      <c r="I2283" s="9">
        <v>1.1328262090682983</v>
      </c>
      <c r="J2283" s="9">
        <v>1.1328262090682983</v>
      </c>
      <c r="K2283" s="9">
        <v>0</v>
      </c>
      <c r="L2283" s="9">
        <v>70.420181274414063</v>
      </c>
    </row>
    <row r="2284" spans="1:12" x14ac:dyDescent="0.25">
      <c r="A2284" s="5" t="str">
        <f t="shared" si="35"/>
        <v>1LCABig Creek/Ventura101103</v>
      </c>
      <c r="B2284" s="9">
        <v>1</v>
      </c>
      <c r="C2284" t="s">
        <v>130</v>
      </c>
      <c r="D2284" t="s">
        <v>137</v>
      </c>
      <c r="E2284" s="9">
        <v>10</v>
      </c>
      <c r="F2284" s="9">
        <v>1</v>
      </c>
      <c r="G2284" s="9">
        <v>10</v>
      </c>
      <c r="H2284" s="9">
        <v>3</v>
      </c>
      <c r="I2284" s="9">
        <v>1.0963279008865356</v>
      </c>
      <c r="J2284" s="9">
        <v>1.0963279008865356</v>
      </c>
      <c r="K2284" s="9">
        <v>0</v>
      </c>
      <c r="L2284" s="9">
        <v>71.331443786621094</v>
      </c>
    </row>
    <row r="2285" spans="1:12" x14ac:dyDescent="0.25">
      <c r="A2285" s="5" t="str">
        <f t="shared" si="35"/>
        <v>1LCABig Creek/Ventura101104</v>
      </c>
      <c r="B2285" s="9">
        <v>1</v>
      </c>
      <c r="C2285" t="s">
        <v>130</v>
      </c>
      <c r="D2285" t="s">
        <v>137</v>
      </c>
      <c r="E2285" s="9">
        <v>10</v>
      </c>
      <c r="F2285" s="9">
        <v>1</v>
      </c>
      <c r="G2285" s="9">
        <v>10</v>
      </c>
      <c r="H2285" s="9">
        <v>4</v>
      </c>
      <c r="I2285" s="9">
        <v>0.99682986736297607</v>
      </c>
      <c r="J2285" s="9">
        <v>0.99682986736297607</v>
      </c>
      <c r="K2285" s="9">
        <v>0</v>
      </c>
      <c r="L2285" s="9">
        <v>70.35125732421875</v>
      </c>
    </row>
    <row r="2286" spans="1:12" x14ac:dyDescent="0.25">
      <c r="A2286" s="5" t="str">
        <f t="shared" si="35"/>
        <v>1LCABig Creek/Ventura101105</v>
      </c>
      <c r="B2286" s="9">
        <v>1</v>
      </c>
      <c r="C2286" t="s">
        <v>130</v>
      </c>
      <c r="D2286" t="s">
        <v>137</v>
      </c>
      <c r="E2286" s="9">
        <v>10</v>
      </c>
      <c r="F2286" s="9">
        <v>1</v>
      </c>
      <c r="G2286" s="9">
        <v>10</v>
      </c>
      <c r="H2286" s="9">
        <v>5</v>
      </c>
      <c r="I2286" s="9">
        <v>0.92294836044311523</v>
      </c>
      <c r="J2286" s="9">
        <v>0.92294836044311523</v>
      </c>
      <c r="K2286" s="9">
        <v>0</v>
      </c>
      <c r="L2286" s="9">
        <v>69.116432189941406</v>
      </c>
    </row>
    <row r="2287" spans="1:12" x14ac:dyDescent="0.25">
      <c r="A2287" s="5" t="str">
        <f t="shared" si="35"/>
        <v>1LCABig Creek/Ventura101106</v>
      </c>
      <c r="B2287" s="9">
        <v>1</v>
      </c>
      <c r="C2287" t="s">
        <v>130</v>
      </c>
      <c r="D2287" t="s">
        <v>137</v>
      </c>
      <c r="E2287" s="9">
        <v>10</v>
      </c>
      <c r="F2287" s="9">
        <v>1</v>
      </c>
      <c r="G2287" s="9">
        <v>10</v>
      </c>
      <c r="H2287" s="9">
        <v>6</v>
      </c>
      <c r="I2287" s="9">
        <v>0.91045182943344116</v>
      </c>
      <c r="J2287" s="9">
        <v>0.91045182943344116</v>
      </c>
      <c r="K2287" s="9">
        <v>0</v>
      </c>
      <c r="L2287" s="9">
        <v>68.430152893066406</v>
      </c>
    </row>
    <row r="2288" spans="1:12" x14ac:dyDescent="0.25">
      <c r="A2288" s="5" t="str">
        <f t="shared" si="35"/>
        <v>1LCABig Creek/Ventura101107</v>
      </c>
      <c r="B2288" s="9">
        <v>1</v>
      </c>
      <c r="C2288" t="s">
        <v>130</v>
      </c>
      <c r="D2288" t="s">
        <v>137</v>
      </c>
      <c r="E2288" s="9">
        <v>10</v>
      </c>
      <c r="F2288" s="9">
        <v>1</v>
      </c>
      <c r="G2288" s="9">
        <v>10</v>
      </c>
      <c r="H2288" s="9">
        <v>7</v>
      </c>
      <c r="I2288" s="9">
        <v>0.89960318803787231</v>
      </c>
      <c r="J2288" s="9">
        <v>0.89960318803787231</v>
      </c>
      <c r="K2288" s="9">
        <v>0</v>
      </c>
      <c r="L2288" s="9">
        <v>67.610427856445313</v>
      </c>
    </row>
    <row r="2289" spans="1:12" x14ac:dyDescent="0.25">
      <c r="A2289" s="5" t="str">
        <f t="shared" si="35"/>
        <v>1LCABig Creek/Ventura101108</v>
      </c>
      <c r="B2289" s="9">
        <v>1</v>
      </c>
      <c r="C2289" t="s">
        <v>130</v>
      </c>
      <c r="D2289" t="s">
        <v>137</v>
      </c>
      <c r="E2289" s="9">
        <v>10</v>
      </c>
      <c r="F2289" s="9">
        <v>1</v>
      </c>
      <c r="G2289" s="9">
        <v>10</v>
      </c>
      <c r="H2289" s="9">
        <v>8</v>
      </c>
      <c r="I2289" s="9">
        <v>0.84200876951217651</v>
      </c>
      <c r="J2289" s="9">
        <v>0.84200876951217651</v>
      </c>
      <c r="K2289" s="9">
        <v>0</v>
      </c>
      <c r="L2289" s="9">
        <v>67.091896057128906</v>
      </c>
    </row>
    <row r="2290" spans="1:12" x14ac:dyDescent="0.25">
      <c r="A2290" s="5" t="str">
        <f t="shared" si="35"/>
        <v>1LCABig Creek/Ventura101109</v>
      </c>
      <c r="B2290" s="9">
        <v>1</v>
      </c>
      <c r="C2290" t="s">
        <v>130</v>
      </c>
      <c r="D2290" t="s">
        <v>137</v>
      </c>
      <c r="E2290" s="9">
        <v>10</v>
      </c>
      <c r="F2290" s="9">
        <v>1</v>
      </c>
      <c r="G2290" s="9">
        <v>10</v>
      </c>
      <c r="H2290" s="9">
        <v>9</v>
      </c>
      <c r="I2290" s="9">
        <v>0.64380186796188354</v>
      </c>
      <c r="J2290" s="9">
        <v>0.64380186796188354</v>
      </c>
      <c r="K2290" s="9">
        <v>0</v>
      </c>
      <c r="L2290" s="9">
        <v>67.234077453613281</v>
      </c>
    </row>
    <row r="2291" spans="1:12" x14ac:dyDescent="0.25">
      <c r="A2291" s="5" t="str">
        <f t="shared" si="35"/>
        <v>1LCABig Creek/Ventura1011010</v>
      </c>
      <c r="B2291" s="9">
        <v>1</v>
      </c>
      <c r="C2291" t="s">
        <v>130</v>
      </c>
      <c r="D2291" t="s">
        <v>137</v>
      </c>
      <c r="E2291" s="9">
        <v>10</v>
      </c>
      <c r="F2291" s="9">
        <v>1</v>
      </c>
      <c r="G2291" s="9">
        <v>10</v>
      </c>
      <c r="H2291" s="9">
        <v>10</v>
      </c>
      <c r="I2291" s="9">
        <v>0.50612211227416992</v>
      </c>
      <c r="J2291" s="9">
        <v>0.50612211227416992</v>
      </c>
      <c r="K2291" s="9">
        <v>0</v>
      </c>
      <c r="L2291" s="9">
        <v>71.358589172363281</v>
      </c>
    </row>
    <row r="2292" spans="1:12" x14ac:dyDescent="0.25">
      <c r="A2292" s="5" t="str">
        <f t="shared" si="35"/>
        <v>1LCABig Creek/Ventura1011011</v>
      </c>
      <c r="B2292" s="9">
        <v>1</v>
      </c>
      <c r="C2292" t="s">
        <v>130</v>
      </c>
      <c r="D2292" t="s">
        <v>137</v>
      </c>
      <c r="E2292" s="9">
        <v>10</v>
      </c>
      <c r="F2292" s="9">
        <v>1</v>
      </c>
      <c r="G2292" s="9">
        <v>10</v>
      </c>
      <c r="H2292" s="9">
        <v>11</v>
      </c>
      <c r="I2292" s="9">
        <v>0.49322032928466797</v>
      </c>
      <c r="J2292" s="9">
        <v>0.49322032928466797</v>
      </c>
      <c r="K2292" s="9">
        <v>0</v>
      </c>
      <c r="L2292" s="9">
        <v>77.227699279785156</v>
      </c>
    </row>
    <row r="2293" spans="1:12" x14ac:dyDescent="0.25">
      <c r="A2293" s="5" t="str">
        <f t="shared" si="35"/>
        <v>1LCABig Creek/Ventura1011012</v>
      </c>
      <c r="B2293" s="9">
        <v>1</v>
      </c>
      <c r="C2293" t="s">
        <v>130</v>
      </c>
      <c r="D2293" t="s">
        <v>137</v>
      </c>
      <c r="E2293" s="9">
        <v>10</v>
      </c>
      <c r="F2293" s="9">
        <v>1</v>
      </c>
      <c r="G2293" s="9">
        <v>10</v>
      </c>
      <c r="H2293" s="9">
        <v>12</v>
      </c>
      <c r="I2293" s="9">
        <v>0.5428776741027832</v>
      </c>
      <c r="J2293" s="9">
        <v>0.5428776741027832</v>
      </c>
      <c r="K2293" s="9">
        <v>0</v>
      </c>
      <c r="L2293" s="9">
        <v>82.950088500976563</v>
      </c>
    </row>
    <row r="2294" spans="1:12" x14ac:dyDescent="0.25">
      <c r="A2294" s="5" t="str">
        <f t="shared" si="35"/>
        <v>1LCABig Creek/Ventura1011013</v>
      </c>
      <c r="B2294" s="9">
        <v>1</v>
      </c>
      <c r="C2294" t="s">
        <v>130</v>
      </c>
      <c r="D2294" t="s">
        <v>137</v>
      </c>
      <c r="E2294" s="9">
        <v>10</v>
      </c>
      <c r="F2294" s="9">
        <v>1</v>
      </c>
      <c r="G2294" s="9">
        <v>10</v>
      </c>
      <c r="H2294" s="9">
        <v>13</v>
      </c>
      <c r="I2294" s="9">
        <v>0.71095049381256104</v>
      </c>
      <c r="J2294" s="9">
        <v>0.71095049381256104</v>
      </c>
      <c r="K2294" s="9">
        <v>0</v>
      </c>
      <c r="L2294" s="9">
        <v>86.7281494140625</v>
      </c>
    </row>
    <row r="2295" spans="1:12" x14ac:dyDescent="0.25">
      <c r="A2295" s="5" t="str">
        <f t="shared" si="35"/>
        <v>1LCABig Creek/Ventura1011014</v>
      </c>
      <c r="B2295" s="9">
        <v>1</v>
      </c>
      <c r="C2295" t="s">
        <v>130</v>
      </c>
      <c r="D2295" t="s">
        <v>137</v>
      </c>
      <c r="E2295" s="9">
        <v>10</v>
      </c>
      <c r="F2295" s="9">
        <v>1</v>
      </c>
      <c r="G2295" s="9">
        <v>10</v>
      </c>
      <c r="H2295" s="9">
        <v>14</v>
      </c>
      <c r="I2295" s="9">
        <v>0.95606321096420288</v>
      </c>
      <c r="J2295" s="9">
        <v>0.95606321096420288</v>
      </c>
      <c r="K2295" s="9">
        <v>0</v>
      </c>
      <c r="L2295" s="9">
        <v>88.858192443847656</v>
      </c>
    </row>
    <row r="2296" spans="1:12" x14ac:dyDescent="0.25">
      <c r="A2296" s="5" t="str">
        <f t="shared" si="35"/>
        <v>1LCABig Creek/Ventura1011015</v>
      </c>
      <c r="B2296" s="9">
        <v>1</v>
      </c>
      <c r="C2296" t="s">
        <v>130</v>
      </c>
      <c r="D2296" t="s">
        <v>137</v>
      </c>
      <c r="E2296" s="9">
        <v>10</v>
      </c>
      <c r="F2296" s="9">
        <v>1</v>
      </c>
      <c r="G2296" s="9">
        <v>10</v>
      </c>
      <c r="H2296" s="9">
        <v>15</v>
      </c>
      <c r="I2296" s="9">
        <v>1.2703874111175537</v>
      </c>
      <c r="J2296" s="9">
        <v>1.2703874111175537</v>
      </c>
      <c r="K2296" s="9">
        <v>0</v>
      </c>
      <c r="L2296" s="9">
        <v>90.649307250976563</v>
      </c>
    </row>
    <row r="2297" spans="1:12" x14ac:dyDescent="0.25">
      <c r="A2297" s="5" t="str">
        <f t="shared" si="35"/>
        <v>1LCABig Creek/Ventura1011016</v>
      </c>
      <c r="B2297" s="9">
        <v>1</v>
      </c>
      <c r="C2297" t="s">
        <v>130</v>
      </c>
      <c r="D2297" t="s">
        <v>137</v>
      </c>
      <c r="E2297" s="9">
        <v>10</v>
      </c>
      <c r="F2297" s="9">
        <v>1</v>
      </c>
      <c r="G2297" s="9">
        <v>10</v>
      </c>
      <c r="H2297" s="9">
        <v>16</v>
      </c>
      <c r="I2297" s="9">
        <v>1.6592482328414917</v>
      </c>
      <c r="J2297" s="9">
        <v>1.6592482328414917</v>
      </c>
      <c r="K2297" s="9">
        <v>0</v>
      </c>
      <c r="L2297" s="9">
        <v>92.131179809570313</v>
      </c>
    </row>
    <row r="2298" spans="1:12" x14ac:dyDescent="0.25">
      <c r="A2298" s="5" t="str">
        <f t="shared" si="35"/>
        <v>1LCABig Creek/Ventura1011017</v>
      </c>
      <c r="B2298" s="9">
        <v>1</v>
      </c>
      <c r="C2298" t="s">
        <v>130</v>
      </c>
      <c r="D2298" t="s">
        <v>137</v>
      </c>
      <c r="E2298" s="9">
        <v>10</v>
      </c>
      <c r="F2298" s="9">
        <v>1</v>
      </c>
      <c r="G2298" s="9">
        <v>10</v>
      </c>
      <c r="H2298" s="9">
        <v>17</v>
      </c>
      <c r="I2298" s="9">
        <v>2.0400125980377197</v>
      </c>
      <c r="J2298" s="9">
        <v>0.90571510791778564</v>
      </c>
      <c r="K2298" s="9">
        <v>2.157646045088768E-2</v>
      </c>
      <c r="L2298" s="9">
        <v>93.077674865722656</v>
      </c>
    </row>
    <row r="2299" spans="1:12" x14ac:dyDescent="0.25">
      <c r="A2299" s="5" t="str">
        <f t="shared" si="35"/>
        <v>1LCABig Creek/Ventura1011018</v>
      </c>
      <c r="B2299" s="9">
        <v>1</v>
      </c>
      <c r="C2299" t="s">
        <v>130</v>
      </c>
      <c r="D2299" t="s">
        <v>137</v>
      </c>
      <c r="E2299" s="9">
        <v>10</v>
      </c>
      <c r="F2299" s="9">
        <v>1</v>
      </c>
      <c r="G2299" s="9">
        <v>10</v>
      </c>
      <c r="H2299" s="9">
        <v>18</v>
      </c>
      <c r="I2299" s="9">
        <v>2.4015767574310303</v>
      </c>
      <c r="J2299" s="9">
        <v>1.7453770637512207</v>
      </c>
      <c r="K2299" s="9">
        <v>4.0799669921398163E-2</v>
      </c>
      <c r="L2299" s="9">
        <v>93.040557861328125</v>
      </c>
    </row>
    <row r="2300" spans="1:12" x14ac:dyDescent="0.25">
      <c r="A2300" s="5" t="str">
        <f t="shared" si="35"/>
        <v>1LCABig Creek/Ventura1011019</v>
      </c>
      <c r="B2300" s="9">
        <v>1</v>
      </c>
      <c r="C2300" t="s">
        <v>130</v>
      </c>
      <c r="D2300" t="s">
        <v>137</v>
      </c>
      <c r="E2300" s="9">
        <v>10</v>
      </c>
      <c r="F2300" s="9">
        <v>1</v>
      </c>
      <c r="G2300" s="9">
        <v>10</v>
      </c>
      <c r="H2300" s="9">
        <v>19</v>
      </c>
      <c r="I2300" s="9">
        <v>2.5802710056304932</v>
      </c>
      <c r="J2300" s="9">
        <v>2.1973567008972168</v>
      </c>
      <c r="K2300" s="9">
        <v>3.5924337804317474E-2</v>
      </c>
      <c r="L2300" s="9">
        <v>91.480545043945313</v>
      </c>
    </row>
    <row r="2301" spans="1:12" x14ac:dyDescent="0.25">
      <c r="A2301" s="5" t="str">
        <f t="shared" si="35"/>
        <v>1LCABig Creek/Ventura1011020</v>
      </c>
      <c r="B2301" s="9">
        <v>1</v>
      </c>
      <c r="C2301" t="s">
        <v>130</v>
      </c>
      <c r="D2301" t="s">
        <v>137</v>
      </c>
      <c r="E2301" s="9">
        <v>10</v>
      </c>
      <c r="F2301" s="9">
        <v>1</v>
      </c>
      <c r="G2301" s="9">
        <v>10</v>
      </c>
      <c r="H2301" s="9">
        <v>20</v>
      </c>
      <c r="I2301" s="9">
        <v>2.5339639186859131</v>
      </c>
      <c r="J2301" s="9">
        <v>2.2532894611358643</v>
      </c>
      <c r="K2301" s="9">
        <v>2.3169159889221191E-2</v>
      </c>
      <c r="L2301" s="9">
        <v>87.950645446777344</v>
      </c>
    </row>
    <row r="2302" spans="1:12" x14ac:dyDescent="0.25">
      <c r="A2302" s="5" t="str">
        <f t="shared" si="35"/>
        <v>1LCABig Creek/Ventura1011021</v>
      </c>
      <c r="B2302" s="9">
        <v>1</v>
      </c>
      <c r="C2302" t="s">
        <v>130</v>
      </c>
      <c r="D2302" t="s">
        <v>137</v>
      </c>
      <c r="E2302" s="9">
        <v>10</v>
      </c>
      <c r="F2302" s="9">
        <v>1</v>
      </c>
      <c r="G2302" s="9">
        <v>10</v>
      </c>
      <c r="H2302" s="9">
        <v>21</v>
      </c>
      <c r="I2302" s="9">
        <v>2.4316308498382568</v>
      </c>
      <c r="J2302" s="9">
        <v>2.1945741176605225</v>
      </c>
      <c r="K2302" s="9">
        <v>3.5895023494958878E-2</v>
      </c>
      <c r="L2302" s="9">
        <v>84.140312194824219</v>
      </c>
    </row>
    <row r="2303" spans="1:12" x14ac:dyDescent="0.25">
      <c r="A2303" s="5" t="str">
        <f t="shared" si="35"/>
        <v>1LCABig Creek/Ventura1011022</v>
      </c>
      <c r="B2303" s="9">
        <v>1</v>
      </c>
      <c r="C2303" t="s">
        <v>130</v>
      </c>
      <c r="D2303" t="s">
        <v>137</v>
      </c>
      <c r="E2303" s="9">
        <v>10</v>
      </c>
      <c r="F2303" s="9">
        <v>1</v>
      </c>
      <c r="G2303" s="9">
        <v>10</v>
      </c>
      <c r="H2303" s="9">
        <v>22</v>
      </c>
      <c r="I2303" s="9">
        <v>2.2741358280181885</v>
      </c>
      <c r="J2303" s="9">
        <v>2.798591136932373</v>
      </c>
      <c r="K2303" s="9">
        <v>5.4490648210048676E-2</v>
      </c>
      <c r="L2303" s="9">
        <v>80.52960205078125</v>
      </c>
    </row>
    <row r="2304" spans="1:12" x14ac:dyDescent="0.25">
      <c r="A2304" s="5" t="str">
        <f t="shared" si="35"/>
        <v>1LCABig Creek/Ventura1011023</v>
      </c>
      <c r="B2304" s="9">
        <v>1</v>
      </c>
      <c r="C2304" t="s">
        <v>130</v>
      </c>
      <c r="D2304" t="s">
        <v>137</v>
      </c>
      <c r="E2304" s="9">
        <v>10</v>
      </c>
      <c r="F2304" s="9">
        <v>1</v>
      </c>
      <c r="G2304" s="9">
        <v>10</v>
      </c>
      <c r="H2304" s="9">
        <v>23</v>
      </c>
      <c r="I2304" s="9">
        <v>1.9871064424514771</v>
      </c>
      <c r="J2304" s="9">
        <v>2.1568782329559326</v>
      </c>
      <c r="K2304" s="9">
        <v>4.073556512594223E-2</v>
      </c>
      <c r="L2304" s="9">
        <v>77.653221130371094</v>
      </c>
    </row>
    <row r="2305" spans="1:12" x14ac:dyDescent="0.25">
      <c r="A2305" s="5" t="str">
        <f t="shared" si="35"/>
        <v>1LCABig Creek/Ventura1011024</v>
      </c>
      <c r="B2305" s="9">
        <v>1</v>
      </c>
      <c r="C2305" t="s">
        <v>130</v>
      </c>
      <c r="D2305" t="s">
        <v>137</v>
      </c>
      <c r="E2305" s="9">
        <v>10</v>
      </c>
      <c r="F2305" s="9">
        <v>1</v>
      </c>
      <c r="G2305" s="9">
        <v>10</v>
      </c>
      <c r="H2305" s="9">
        <v>24</v>
      </c>
      <c r="I2305" s="9">
        <v>1.655916690826416</v>
      </c>
      <c r="J2305" s="9">
        <v>1.7318568229675293</v>
      </c>
      <c r="K2305" s="9">
        <v>2.4558261036872864E-2</v>
      </c>
      <c r="L2305" s="9">
        <v>75.671852111816406</v>
      </c>
    </row>
    <row r="2306" spans="1:12" x14ac:dyDescent="0.25">
      <c r="A2306" s="5" t="str">
        <f t="shared" si="35"/>
        <v>1LCABig Creek/Ventura11021</v>
      </c>
      <c r="B2306" s="9">
        <v>1</v>
      </c>
      <c r="C2306" t="s">
        <v>130</v>
      </c>
      <c r="D2306" t="s">
        <v>137</v>
      </c>
      <c r="E2306" s="9">
        <v>11</v>
      </c>
      <c r="F2306" s="9">
        <v>0</v>
      </c>
      <c r="G2306" s="9">
        <v>2</v>
      </c>
      <c r="H2306" s="9">
        <v>1</v>
      </c>
      <c r="I2306" s="9">
        <v>0.71293216943740845</v>
      </c>
      <c r="J2306" s="9">
        <v>0.71293216943740845</v>
      </c>
      <c r="K2306" s="9">
        <v>0</v>
      </c>
      <c r="L2306" s="9">
        <v>50.150257110595703</v>
      </c>
    </row>
    <row r="2307" spans="1:12" x14ac:dyDescent="0.25">
      <c r="A2307" s="5" t="str">
        <f t="shared" ref="A2307:A2370" si="36">B2307&amp;C2307&amp;D2307&amp;E2307&amp;F2307&amp;G2307&amp;H2307</f>
        <v>1LCABig Creek/Ventura11022</v>
      </c>
      <c r="B2307" s="9">
        <v>1</v>
      </c>
      <c r="C2307" t="s">
        <v>130</v>
      </c>
      <c r="D2307" t="s">
        <v>137</v>
      </c>
      <c r="E2307" s="9">
        <v>11</v>
      </c>
      <c r="F2307" s="9">
        <v>0</v>
      </c>
      <c r="G2307" s="9">
        <v>2</v>
      </c>
      <c r="H2307" s="9">
        <v>2</v>
      </c>
      <c r="I2307" s="9">
        <v>0.65494406223297119</v>
      </c>
      <c r="J2307" s="9">
        <v>0.65494406223297119</v>
      </c>
      <c r="K2307" s="9">
        <v>0</v>
      </c>
      <c r="L2307" s="9">
        <v>48.667934417724609</v>
      </c>
    </row>
    <row r="2308" spans="1:12" x14ac:dyDescent="0.25">
      <c r="A2308" s="5" t="str">
        <f t="shared" si="36"/>
        <v>1LCABig Creek/Ventura11023</v>
      </c>
      <c r="B2308" s="9">
        <v>1</v>
      </c>
      <c r="C2308" t="s">
        <v>130</v>
      </c>
      <c r="D2308" t="s">
        <v>137</v>
      </c>
      <c r="E2308" s="9">
        <v>11</v>
      </c>
      <c r="F2308" s="9">
        <v>0</v>
      </c>
      <c r="G2308" s="9">
        <v>2</v>
      </c>
      <c r="H2308" s="9">
        <v>3</v>
      </c>
      <c r="I2308" s="9">
        <v>0.62080907821655273</v>
      </c>
      <c r="J2308" s="9">
        <v>0.62080907821655273</v>
      </c>
      <c r="K2308" s="9">
        <v>0</v>
      </c>
      <c r="L2308" s="9">
        <v>47.554039001464844</v>
      </c>
    </row>
    <row r="2309" spans="1:12" x14ac:dyDescent="0.25">
      <c r="A2309" s="5" t="str">
        <f t="shared" si="36"/>
        <v>1LCABig Creek/Ventura11024</v>
      </c>
      <c r="B2309" s="9">
        <v>1</v>
      </c>
      <c r="C2309" t="s">
        <v>130</v>
      </c>
      <c r="D2309" t="s">
        <v>137</v>
      </c>
      <c r="E2309" s="9">
        <v>11</v>
      </c>
      <c r="F2309" s="9">
        <v>0</v>
      </c>
      <c r="G2309" s="9">
        <v>2</v>
      </c>
      <c r="H2309" s="9">
        <v>4</v>
      </c>
      <c r="I2309" s="9">
        <v>0.60297542810440063</v>
      </c>
      <c r="J2309" s="9">
        <v>0.60297542810440063</v>
      </c>
      <c r="K2309" s="9">
        <v>0</v>
      </c>
      <c r="L2309" s="9">
        <v>46.546276092529297</v>
      </c>
    </row>
    <row r="2310" spans="1:12" x14ac:dyDescent="0.25">
      <c r="A2310" s="5" t="str">
        <f t="shared" si="36"/>
        <v>1LCABig Creek/Ventura11025</v>
      </c>
      <c r="B2310" s="9">
        <v>1</v>
      </c>
      <c r="C2310" t="s">
        <v>130</v>
      </c>
      <c r="D2310" t="s">
        <v>137</v>
      </c>
      <c r="E2310" s="9">
        <v>11</v>
      </c>
      <c r="F2310" s="9">
        <v>0</v>
      </c>
      <c r="G2310" s="9">
        <v>2</v>
      </c>
      <c r="H2310" s="9">
        <v>5</v>
      </c>
      <c r="I2310" s="9">
        <v>0.61025494337081909</v>
      </c>
      <c r="J2310" s="9">
        <v>0.61025494337081909</v>
      </c>
      <c r="K2310" s="9">
        <v>0</v>
      </c>
      <c r="L2310" s="9">
        <v>46.053985595703125</v>
      </c>
    </row>
    <row r="2311" spans="1:12" x14ac:dyDescent="0.25">
      <c r="A2311" s="5" t="str">
        <f t="shared" si="36"/>
        <v>1LCABig Creek/Ventura11026</v>
      </c>
      <c r="B2311" s="9">
        <v>1</v>
      </c>
      <c r="C2311" t="s">
        <v>130</v>
      </c>
      <c r="D2311" t="s">
        <v>137</v>
      </c>
      <c r="E2311" s="9">
        <v>11</v>
      </c>
      <c r="F2311" s="9">
        <v>0</v>
      </c>
      <c r="G2311" s="9">
        <v>2</v>
      </c>
      <c r="H2311" s="9">
        <v>6</v>
      </c>
      <c r="I2311" s="9">
        <v>0.65675342082977295</v>
      </c>
      <c r="J2311" s="9">
        <v>0.65675342082977295</v>
      </c>
      <c r="K2311" s="9">
        <v>0</v>
      </c>
      <c r="L2311" s="9">
        <v>44.629337310791016</v>
      </c>
    </row>
    <row r="2312" spans="1:12" x14ac:dyDescent="0.25">
      <c r="A2312" s="5" t="str">
        <f t="shared" si="36"/>
        <v>1LCABig Creek/Ventura11027</v>
      </c>
      <c r="B2312" s="9">
        <v>1</v>
      </c>
      <c r="C2312" t="s">
        <v>130</v>
      </c>
      <c r="D2312" t="s">
        <v>137</v>
      </c>
      <c r="E2312" s="9">
        <v>11</v>
      </c>
      <c r="F2312" s="9">
        <v>0</v>
      </c>
      <c r="G2312" s="9">
        <v>2</v>
      </c>
      <c r="H2312" s="9">
        <v>7</v>
      </c>
      <c r="I2312" s="9">
        <v>0.74353688955307007</v>
      </c>
      <c r="J2312" s="9">
        <v>0.74353688955307007</v>
      </c>
      <c r="K2312" s="9">
        <v>0</v>
      </c>
      <c r="L2312" s="9">
        <v>44.454654693603516</v>
      </c>
    </row>
    <row r="2313" spans="1:12" x14ac:dyDescent="0.25">
      <c r="A2313" s="5" t="str">
        <f t="shared" si="36"/>
        <v>1LCABig Creek/Ventura11028</v>
      </c>
      <c r="B2313" s="9">
        <v>1</v>
      </c>
      <c r="C2313" t="s">
        <v>130</v>
      </c>
      <c r="D2313" t="s">
        <v>137</v>
      </c>
      <c r="E2313" s="9">
        <v>11</v>
      </c>
      <c r="F2313" s="9">
        <v>0</v>
      </c>
      <c r="G2313" s="9">
        <v>2</v>
      </c>
      <c r="H2313" s="9">
        <v>8</v>
      </c>
      <c r="I2313" s="9">
        <v>0.70445883274078369</v>
      </c>
      <c r="J2313" s="9">
        <v>0.70445883274078369</v>
      </c>
      <c r="K2313" s="9">
        <v>0</v>
      </c>
      <c r="L2313" s="9">
        <v>44.237075805664063</v>
      </c>
    </row>
    <row r="2314" spans="1:12" x14ac:dyDescent="0.25">
      <c r="A2314" s="5" t="str">
        <f t="shared" si="36"/>
        <v>1LCABig Creek/Ventura11029</v>
      </c>
      <c r="B2314" s="9">
        <v>1</v>
      </c>
      <c r="C2314" t="s">
        <v>130</v>
      </c>
      <c r="D2314" t="s">
        <v>137</v>
      </c>
      <c r="E2314" s="9">
        <v>11</v>
      </c>
      <c r="F2314" s="9">
        <v>0</v>
      </c>
      <c r="G2314" s="9">
        <v>2</v>
      </c>
      <c r="H2314" s="9">
        <v>9</v>
      </c>
      <c r="I2314" s="9">
        <v>0.48346167802810669</v>
      </c>
      <c r="J2314" s="9">
        <v>0.48346167802810669</v>
      </c>
      <c r="K2314" s="9">
        <v>0</v>
      </c>
      <c r="L2314" s="9">
        <v>45.944072723388672</v>
      </c>
    </row>
    <row r="2315" spans="1:12" x14ac:dyDescent="0.25">
      <c r="A2315" s="5" t="str">
        <f t="shared" si="36"/>
        <v>1LCABig Creek/Ventura110210</v>
      </c>
      <c r="B2315" s="9">
        <v>1</v>
      </c>
      <c r="C2315" t="s">
        <v>130</v>
      </c>
      <c r="D2315" t="s">
        <v>137</v>
      </c>
      <c r="E2315" s="9">
        <v>11</v>
      </c>
      <c r="F2315" s="9">
        <v>0</v>
      </c>
      <c r="G2315" s="9">
        <v>2</v>
      </c>
      <c r="H2315" s="9">
        <v>10</v>
      </c>
      <c r="I2315" s="9">
        <v>0.28590336441993713</v>
      </c>
      <c r="J2315" s="9">
        <v>0.28590336441993713</v>
      </c>
      <c r="K2315" s="9">
        <v>0</v>
      </c>
      <c r="L2315" s="9">
        <v>51.805652618408203</v>
      </c>
    </row>
    <row r="2316" spans="1:12" x14ac:dyDescent="0.25">
      <c r="A2316" s="5" t="str">
        <f t="shared" si="36"/>
        <v>1LCABig Creek/Ventura110211</v>
      </c>
      <c r="B2316" s="9">
        <v>1</v>
      </c>
      <c r="C2316" t="s">
        <v>130</v>
      </c>
      <c r="D2316" t="s">
        <v>137</v>
      </c>
      <c r="E2316" s="9">
        <v>11</v>
      </c>
      <c r="F2316" s="9">
        <v>0</v>
      </c>
      <c r="G2316" s="9">
        <v>2</v>
      </c>
      <c r="H2316" s="9">
        <v>11</v>
      </c>
      <c r="I2316" s="9">
        <v>9.8611421883106232E-2</v>
      </c>
      <c r="J2316" s="9">
        <v>9.8611421883106232E-2</v>
      </c>
      <c r="K2316" s="9">
        <v>0</v>
      </c>
      <c r="L2316" s="9">
        <v>58.775703430175781</v>
      </c>
    </row>
    <row r="2317" spans="1:12" x14ac:dyDescent="0.25">
      <c r="A2317" s="5" t="str">
        <f t="shared" si="36"/>
        <v>1LCABig Creek/Ventura110212</v>
      </c>
      <c r="B2317" s="9">
        <v>1</v>
      </c>
      <c r="C2317" t="s">
        <v>130</v>
      </c>
      <c r="D2317" t="s">
        <v>137</v>
      </c>
      <c r="E2317" s="9">
        <v>11</v>
      </c>
      <c r="F2317" s="9">
        <v>0</v>
      </c>
      <c r="G2317" s="9">
        <v>2</v>
      </c>
      <c r="H2317" s="9">
        <v>12</v>
      </c>
      <c r="I2317" s="9">
        <v>-4.9504648894071579E-2</v>
      </c>
      <c r="J2317" s="9">
        <v>-4.9504648894071579E-2</v>
      </c>
      <c r="K2317" s="9">
        <v>0</v>
      </c>
      <c r="L2317" s="9">
        <v>64.355209350585938</v>
      </c>
    </row>
    <row r="2318" spans="1:12" x14ac:dyDescent="0.25">
      <c r="A2318" s="5" t="str">
        <f t="shared" si="36"/>
        <v>1LCABig Creek/Ventura110213</v>
      </c>
      <c r="B2318" s="9">
        <v>1</v>
      </c>
      <c r="C2318" t="s">
        <v>130</v>
      </c>
      <c r="D2318" t="s">
        <v>137</v>
      </c>
      <c r="E2318" s="9">
        <v>11</v>
      </c>
      <c r="F2318" s="9">
        <v>0</v>
      </c>
      <c r="G2318" s="9">
        <v>2</v>
      </c>
      <c r="H2318" s="9">
        <v>13</v>
      </c>
      <c r="I2318" s="9">
        <v>-6.4993046224117279E-2</v>
      </c>
      <c r="J2318" s="9">
        <v>-6.4993046224117279E-2</v>
      </c>
      <c r="K2318" s="9">
        <v>0</v>
      </c>
      <c r="L2318" s="9">
        <v>67.270317077636719</v>
      </c>
    </row>
    <row r="2319" spans="1:12" x14ac:dyDescent="0.25">
      <c r="A2319" s="5" t="str">
        <f t="shared" si="36"/>
        <v>1LCABig Creek/Ventura110214</v>
      </c>
      <c r="B2319" s="9">
        <v>1</v>
      </c>
      <c r="C2319" t="s">
        <v>130</v>
      </c>
      <c r="D2319" t="s">
        <v>137</v>
      </c>
      <c r="E2319" s="9">
        <v>11</v>
      </c>
      <c r="F2319" s="9">
        <v>0</v>
      </c>
      <c r="G2319" s="9">
        <v>2</v>
      </c>
      <c r="H2319" s="9">
        <v>14</v>
      </c>
      <c r="I2319" s="9">
        <v>2.8710623155348003E-4</v>
      </c>
      <c r="J2319" s="9">
        <v>2.8710623155348003E-4</v>
      </c>
      <c r="K2319" s="9">
        <v>0</v>
      </c>
      <c r="L2319" s="9">
        <v>69.165725708007813</v>
      </c>
    </row>
    <row r="2320" spans="1:12" x14ac:dyDescent="0.25">
      <c r="A2320" s="5" t="str">
        <f t="shared" si="36"/>
        <v>1LCABig Creek/Ventura110215</v>
      </c>
      <c r="B2320" s="9">
        <v>1</v>
      </c>
      <c r="C2320" t="s">
        <v>130</v>
      </c>
      <c r="D2320" t="s">
        <v>137</v>
      </c>
      <c r="E2320" s="9">
        <v>11</v>
      </c>
      <c r="F2320" s="9">
        <v>0</v>
      </c>
      <c r="G2320" s="9">
        <v>2</v>
      </c>
      <c r="H2320" s="9">
        <v>15</v>
      </c>
      <c r="I2320" s="9">
        <v>0.12457017600536346</v>
      </c>
      <c r="J2320" s="9">
        <v>0.12457017600536346</v>
      </c>
      <c r="K2320" s="9">
        <v>0</v>
      </c>
      <c r="L2320" s="9">
        <v>70.160263061523438</v>
      </c>
    </row>
    <row r="2321" spans="1:12" x14ac:dyDescent="0.25">
      <c r="A2321" s="5" t="str">
        <f t="shared" si="36"/>
        <v>1LCABig Creek/Ventura110216</v>
      </c>
      <c r="B2321" s="9">
        <v>1</v>
      </c>
      <c r="C2321" t="s">
        <v>130</v>
      </c>
      <c r="D2321" t="s">
        <v>137</v>
      </c>
      <c r="E2321" s="9">
        <v>11</v>
      </c>
      <c r="F2321" s="9">
        <v>0</v>
      </c>
      <c r="G2321" s="9">
        <v>2</v>
      </c>
      <c r="H2321" s="9">
        <v>16</v>
      </c>
      <c r="I2321" s="9">
        <v>0.32813525199890137</v>
      </c>
      <c r="J2321" s="9">
        <v>0.32813525199890137</v>
      </c>
      <c r="K2321" s="9">
        <v>0</v>
      </c>
      <c r="L2321" s="9">
        <v>72.800430297851563</v>
      </c>
    </row>
    <row r="2322" spans="1:12" x14ac:dyDescent="0.25">
      <c r="A2322" s="5" t="str">
        <f t="shared" si="36"/>
        <v>1LCABig Creek/Ventura110217</v>
      </c>
      <c r="B2322" s="9">
        <v>1</v>
      </c>
      <c r="C2322" t="s">
        <v>130</v>
      </c>
      <c r="D2322" t="s">
        <v>137</v>
      </c>
      <c r="E2322" s="9">
        <v>11</v>
      </c>
      <c r="F2322" s="9">
        <v>0</v>
      </c>
      <c r="G2322" s="9">
        <v>2</v>
      </c>
      <c r="H2322" s="9">
        <v>17</v>
      </c>
      <c r="I2322" s="9">
        <v>0.57818549871444702</v>
      </c>
      <c r="J2322" s="9">
        <v>0.57818549871444702</v>
      </c>
      <c r="K2322" s="9">
        <v>0</v>
      </c>
      <c r="L2322" s="9">
        <v>72.434791564941406</v>
      </c>
    </row>
    <row r="2323" spans="1:12" x14ac:dyDescent="0.25">
      <c r="A2323" s="5" t="str">
        <f t="shared" si="36"/>
        <v>1LCABig Creek/Ventura110218</v>
      </c>
      <c r="B2323" s="9">
        <v>1</v>
      </c>
      <c r="C2323" t="s">
        <v>130</v>
      </c>
      <c r="D2323" t="s">
        <v>137</v>
      </c>
      <c r="E2323" s="9">
        <v>11</v>
      </c>
      <c r="F2323" s="9">
        <v>0</v>
      </c>
      <c r="G2323" s="9">
        <v>2</v>
      </c>
      <c r="H2323" s="9">
        <v>18</v>
      </c>
      <c r="I2323" s="9">
        <v>0.84092909097671509</v>
      </c>
      <c r="J2323" s="9">
        <v>0.84092909097671509</v>
      </c>
      <c r="K2323" s="9">
        <v>0</v>
      </c>
      <c r="L2323" s="9">
        <v>70.139305114746094</v>
      </c>
    </row>
    <row r="2324" spans="1:12" x14ac:dyDescent="0.25">
      <c r="A2324" s="5" t="str">
        <f t="shared" si="36"/>
        <v>1LCABig Creek/Ventura110219</v>
      </c>
      <c r="B2324" s="9">
        <v>1</v>
      </c>
      <c r="C2324" t="s">
        <v>130</v>
      </c>
      <c r="D2324" t="s">
        <v>137</v>
      </c>
      <c r="E2324" s="9">
        <v>11</v>
      </c>
      <c r="F2324" s="9">
        <v>0</v>
      </c>
      <c r="G2324" s="9">
        <v>2</v>
      </c>
      <c r="H2324" s="9">
        <v>19</v>
      </c>
      <c r="I2324" s="9">
        <v>1.0127758979797363</v>
      </c>
      <c r="J2324" s="9">
        <v>1.0127758979797363</v>
      </c>
      <c r="K2324" s="9">
        <v>0</v>
      </c>
      <c r="L2324" s="9">
        <v>66.176124572753906</v>
      </c>
    </row>
    <row r="2325" spans="1:12" x14ac:dyDescent="0.25">
      <c r="A2325" s="5" t="str">
        <f t="shared" si="36"/>
        <v>1LCABig Creek/Ventura110220</v>
      </c>
      <c r="B2325" s="9">
        <v>1</v>
      </c>
      <c r="C2325" t="s">
        <v>130</v>
      </c>
      <c r="D2325" t="s">
        <v>137</v>
      </c>
      <c r="E2325" s="9">
        <v>11</v>
      </c>
      <c r="F2325" s="9">
        <v>0</v>
      </c>
      <c r="G2325" s="9">
        <v>2</v>
      </c>
      <c r="H2325" s="9">
        <v>20</v>
      </c>
      <c r="I2325" s="9">
        <v>1.0815970897674561</v>
      </c>
      <c r="J2325" s="9">
        <v>1.0815970897674561</v>
      </c>
      <c r="K2325" s="9">
        <v>0</v>
      </c>
      <c r="L2325" s="9">
        <v>62.354267120361328</v>
      </c>
    </row>
    <row r="2326" spans="1:12" x14ac:dyDescent="0.25">
      <c r="A2326" s="5" t="str">
        <f t="shared" si="36"/>
        <v>1LCABig Creek/Ventura110221</v>
      </c>
      <c r="B2326" s="9">
        <v>1</v>
      </c>
      <c r="C2326" t="s">
        <v>130</v>
      </c>
      <c r="D2326" t="s">
        <v>137</v>
      </c>
      <c r="E2326" s="9">
        <v>11</v>
      </c>
      <c r="F2326" s="9">
        <v>0</v>
      </c>
      <c r="G2326" s="9">
        <v>2</v>
      </c>
      <c r="H2326" s="9">
        <v>21</v>
      </c>
      <c r="I2326" s="9">
        <v>1.0851855278015137</v>
      </c>
      <c r="J2326" s="9">
        <v>1.0851855278015137</v>
      </c>
      <c r="K2326" s="9">
        <v>0</v>
      </c>
      <c r="L2326" s="9">
        <v>59.286102294921875</v>
      </c>
    </row>
    <row r="2327" spans="1:12" x14ac:dyDescent="0.25">
      <c r="A2327" s="5" t="str">
        <f t="shared" si="36"/>
        <v>1LCABig Creek/Ventura110222</v>
      </c>
      <c r="B2327" s="9">
        <v>1</v>
      </c>
      <c r="C2327" t="s">
        <v>130</v>
      </c>
      <c r="D2327" t="s">
        <v>137</v>
      </c>
      <c r="E2327" s="9">
        <v>11</v>
      </c>
      <c r="F2327" s="9">
        <v>0</v>
      </c>
      <c r="G2327" s="9">
        <v>2</v>
      </c>
      <c r="H2327" s="9">
        <v>22</v>
      </c>
      <c r="I2327" s="9">
        <v>1.0226917266845703</v>
      </c>
      <c r="J2327" s="9">
        <v>1.0226917266845703</v>
      </c>
      <c r="K2327" s="9">
        <v>0</v>
      </c>
      <c r="L2327" s="9">
        <v>57.249290466308594</v>
      </c>
    </row>
    <row r="2328" spans="1:12" x14ac:dyDescent="0.25">
      <c r="A2328" s="5" t="str">
        <f t="shared" si="36"/>
        <v>1LCABig Creek/Ventura110223</v>
      </c>
      <c r="B2328" s="9">
        <v>1</v>
      </c>
      <c r="C2328" t="s">
        <v>130</v>
      </c>
      <c r="D2328" t="s">
        <v>137</v>
      </c>
      <c r="E2328" s="9">
        <v>11</v>
      </c>
      <c r="F2328" s="9">
        <v>0</v>
      </c>
      <c r="G2328" s="9">
        <v>2</v>
      </c>
      <c r="H2328" s="9">
        <v>23</v>
      </c>
      <c r="I2328" s="9">
        <v>0.93097734451293945</v>
      </c>
      <c r="J2328" s="9">
        <v>0.93097734451293945</v>
      </c>
      <c r="K2328" s="9">
        <v>0</v>
      </c>
      <c r="L2328" s="9">
        <v>54.892791748046875</v>
      </c>
    </row>
    <row r="2329" spans="1:12" x14ac:dyDescent="0.25">
      <c r="A2329" s="5" t="str">
        <f t="shared" si="36"/>
        <v>1LCABig Creek/Ventura110224</v>
      </c>
      <c r="B2329" s="9">
        <v>1</v>
      </c>
      <c r="C2329" t="s">
        <v>130</v>
      </c>
      <c r="D2329" t="s">
        <v>137</v>
      </c>
      <c r="E2329" s="9">
        <v>11</v>
      </c>
      <c r="F2329" s="9">
        <v>0</v>
      </c>
      <c r="G2329" s="9">
        <v>2</v>
      </c>
      <c r="H2329" s="9">
        <v>24</v>
      </c>
      <c r="I2329" s="9">
        <v>0.80432033538818359</v>
      </c>
      <c r="J2329" s="9">
        <v>0.80432033538818359</v>
      </c>
      <c r="K2329" s="9">
        <v>0</v>
      </c>
      <c r="L2329" s="9">
        <v>52.625171661376953</v>
      </c>
    </row>
    <row r="2330" spans="1:12" x14ac:dyDescent="0.25">
      <c r="A2330" s="5" t="str">
        <f t="shared" si="36"/>
        <v>1LCABig Creek/Ventura110101</v>
      </c>
      <c r="B2330" s="9">
        <v>1</v>
      </c>
      <c r="C2330" t="s">
        <v>130</v>
      </c>
      <c r="D2330" t="s">
        <v>137</v>
      </c>
      <c r="E2330" s="9">
        <v>11</v>
      </c>
      <c r="F2330" s="9">
        <v>0</v>
      </c>
      <c r="G2330" s="9">
        <v>10</v>
      </c>
      <c r="H2330" s="9">
        <v>1</v>
      </c>
      <c r="I2330" s="9">
        <v>0.84911054372787476</v>
      </c>
      <c r="J2330" s="9">
        <v>0.84911054372787476</v>
      </c>
      <c r="K2330" s="9">
        <v>0</v>
      </c>
      <c r="L2330" s="9">
        <v>62.916240692138672</v>
      </c>
    </row>
    <row r="2331" spans="1:12" x14ac:dyDescent="0.25">
      <c r="A2331" s="5" t="str">
        <f t="shared" si="36"/>
        <v>1LCABig Creek/Ventura110102</v>
      </c>
      <c r="B2331" s="9">
        <v>1</v>
      </c>
      <c r="C2331" t="s">
        <v>130</v>
      </c>
      <c r="D2331" t="s">
        <v>137</v>
      </c>
      <c r="E2331" s="9">
        <v>11</v>
      </c>
      <c r="F2331" s="9">
        <v>0</v>
      </c>
      <c r="G2331" s="9">
        <v>10</v>
      </c>
      <c r="H2331" s="9">
        <v>2</v>
      </c>
      <c r="I2331" s="9">
        <v>0.76215171813964844</v>
      </c>
      <c r="J2331" s="9">
        <v>0.76215171813964844</v>
      </c>
      <c r="K2331" s="9">
        <v>0</v>
      </c>
      <c r="L2331" s="9">
        <v>61.355682373046875</v>
      </c>
    </row>
    <row r="2332" spans="1:12" x14ac:dyDescent="0.25">
      <c r="A2332" s="5" t="str">
        <f t="shared" si="36"/>
        <v>1LCABig Creek/Ventura110103</v>
      </c>
      <c r="B2332" s="9">
        <v>1</v>
      </c>
      <c r="C2332" t="s">
        <v>130</v>
      </c>
      <c r="D2332" t="s">
        <v>137</v>
      </c>
      <c r="E2332" s="9">
        <v>11</v>
      </c>
      <c r="F2332" s="9">
        <v>0</v>
      </c>
      <c r="G2332" s="9">
        <v>10</v>
      </c>
      <c r="H2332" s="9">
        <v>3</v>
      </c>
      <c r="I2332" s="9">
        <v>0.70103007555007935</v>
      </c>
      <c r="J2332" s="9">
        <v>0.70103007555007935</v>
      </c>
      <c r="K2332" s="9">
        <v>0</v>
      </c>
      <c r="L2332" s="9">
        <v>59.925479888916016</v>
      </c>
    </row>
    <row r="2333" spans="1:12" x14ac:dyDescent="0.25">
      <c r="A2333" s="5" t="str">
        <f t="shared" si="36"/>
        <v>1LCABig Creek/Ventura110104</v>
      </c>
      <c r="B2333" s="9">
        <v>1</v>
      </c>
      <c r="C2333" t="s">
        <v>130</v>
      </c>
      <c r="D2333" t="s">
        <v>137</v>
      </c>
      <c r="E2333" s="9">
        <v>11</v>
      </c>
      <c r="F2333" s="9">
        <v>0</v>
      </c>
      <c r="G2333" s="9">
        <v>10</v>
      </c>
      <c r="H2333" s="9">
        <v>4</v>
      </c>
      <c r="I2333" s="9">
        <v>0.65604567527770996</v>
      </c>
      <c r="J2333" s="9">
        <v>0.65604567527770996</v>
      </c>
      <c r="K2333" s="9">
        <v>0</v>
      </c>
      <c r="L2333" s="9">
        <v>58.520492553710938</v>
      </c>
    </row>
    <row r="2334" spans="1:12" x14ac:dyDescent="0.25">
      <c r="A2334" s="5" t="str">
        <f t="shared" si="36"/>
        <v>1LCABig Creek/Ventura110105</v>
      </c>
      <c r="B2334" s="9">
        <v>1</v>
      </c>
      <c r="C2334" t="s">
        <v>130</v>
      </c>
      <c r="D2334" t="s">
        <v>137</v>
      </c>
      <c r="E2334" s="9">
        <v>11</v>
      </c>
      <c r="F2334" s="9">
        <v>0</v>
      </c>
      <c r="G2334" s="9">
        <v>10</v>
      </c>
      <c r="H2334" s="9">
        <v>5</v>
      </c>
      <c r="I2334" s="9">
        <v>0.63802051544189453</v>
      </c>
      <c r="J2334" s="9">
        <v>0.63802051544189453</v>
      </c>
      <c r="K2334" s="9">
        <v>0</v>
      </c>
      <c r="L2334" s="9">
        <v>58.090946197509766</v>
      </c>
    </row>
    <row r="2335" spans="1:12" x14ac:dyDescent="0.25">
      <c r="A2335" s="5" t="str">
        <f t="shared" si="36"/>
        <v>1LCABig Creek/Ventura110106</v>
      </c>
      <c r="B2335" s="9">
        <v>1</v>
      </c>
      <c r="C2335" t="s">
        <v>130</v>
      </c>
      <c r="D2335" t="s">
        <v>137</v>
      </c>
      <c r="E2335" s="9">
        <v>11</v>
      </c>
      <c r="F2335" s="9">
        <v>0</v>
      </c>
      <c r="G2335" s="9">
        <v>10</v>
      </c>
      <c r="H2335" s="9">
        <v>6</v>
      </c>
      <c r="I2335" s="9">
        <v>0.6573328971862793</v>
      </c>
      <c r="J2335" s="9">
        <v>0.6573328971862793</v>
      </c>
      <c r="K2335" s="9">
        <v>0</v>
      </c>
      <c r="L2335" s="9">
        <v>57.207302093505859</v>
      </c>
    </row>
    <row r="2336" spans="1:12" x14ac:dyDescent="0.25">
      <c r="A2336" s="5" t="str">
        <f t="shared" si="36"/>
        <v>1LCABig Creek/Ventura110107</v>
      </c>
      <c r="B2336" s="9">
        <v>1</v>
      </c>
      <c r="C2336" t="s">
        <v>130</v>
      </c>
      <c r="D2336" t="s">
        <v>137</v>
      </c>
      <c r="E2336" s="9">
        <v>11</v>
      </c>
      <c r="F2336" s="9">
        <v>0</v>
      </c>
      <c r="G2336" s="9">
        <v>10</v>
      </c>
      <c r="H2336" s="9">
        <v>7</v>
      </c>
      <c r="I2336" s="9">
        <v>0.69787901639938354</v>
      </c>
      <c r="J2336" s="9">
        <v>0.69787901639938354</v>
      </c>
      <c r="K2336" s="9">
        <v>0</v>
      </c>
      <c r="L2336" s="9">
        <v>56.125350952148438</v>
      </c>
    </row>
    <row r="2337" spans="1:12" x14ac:dyDescent="0.25">
      <c r="A2337" s="5" t="str">
        <f t="shared" si="36"/>
        <v>1LCABig Creek/Ventura110108</v>
      </c>
      <c r="B2337" s="9">
        <v>1</v>
      </c>
      <c r="C2337" t="s">
        <v>130</v>
      </c>
      <c r="D2337" t="s">
        <v>137</v>
      </c>
      <c r="E2337" s="9">
        <v>11</v>
      </c>
      <c r="F2337" s="9">
        <v>0</v>
      </c>
      <c r="G2337" s="9">
        <v>10</v>
      </c>
      <c r="H2337" s="9">
        <v>8</v>
      </c>
      <c r="I2337" s="9">
        <v>0.64099067449569702</v>
      </c>
      <c r="J2337" s="9">
        <v>0.64099067449569702</v>
      </c>
      <c r="K2337" s="9">
        <v>0</v>
      </c>
      <c r="L2337" s="9">
        <v>54.131057739257813</v>
      </c>
    </row>
    <row r="2338" spans="1:12" x14ac:dyDescent="0.25">
      <c r="A2338" s="5" t="str">
        <f t="shared" si="36"/>
        <v>1LCABig Creek/Ventura110109</v>
      </c>
      <c r="B2338" s="9">
        <v>1</v>
      </c>
      <c r="C2338" t="s">
        <v>130</v>
      </c>
      <c r="D2338" t="s">
        <v>137</v>
      </c>
      <c r="E2338" s="9">
        <v>11</v>
      </c>
      <c r="F2338" s="9">
        <v>0</v>
      </c>
      <c r="G2338" s="9">
        <v>10</v>
      </c>
      <c r="H2338" s="9">
        <v>9</v>
      </c>
      <c r="I2338" s="9">
        <v>0.43387535214424133</v>
      </c>
      <c r="J2338" s="9">
        <v>0.43387535214424133</v>
      </c>
      <c r="K2338" s="9">
        <v>0</v>
      </c>
      <c r="L2338" s="9">
        <v>55.301662445068359</v>
      </c>
    </row>
    <row r="2339" spans="1:12" x14ac:dyDescent="0.25">
      <c r="A2339" s="5" t="str">
        <f t="shared" si="36"/>
        <v>1LCABig Creek/Ventura1101010</v>
      </c>
      <c r="B2339" s="9">
        <v>1</v>
      </c>
      <c r="C2339" t="s">
        <v>130</v>
      </c>
      <c r="D2339" t="s">
        <v>137</v>
      </c>
      <c r="E2339" s="9">
        <v>11</v>
      </c>
      <c r="F2339" s="9">
        <v>0</v>
      </c>
      <c r="G2339" s="9">
        <v>10</v>
      </c>
      <c r="H2339" s="9">
        <v>10</v>
      </c>
      <c r="I2339" s="9">
        <v>0.22671923041343689</v>
      </c>
      <c r="J2339" s="9">
        <v>0.22671923041343689</v>
      </c>
      <c r="K2339" s="9">
        <v>0</v>
      </c>
      <c r="L2339" s="9">
        <v>60.803153991699219</v>
      </c>
    </row>
    <row r="2340" spans="1:12" x14ac:dyDescent="0.25">
      <c r="A2340" s="5" t="str">
        <f t="shared" si="36"/>
        <v>1LCABig Creek/Ventura1101011</v>
      </c>
      <c r="B2340" s="9">
        <v>1</v>
      </c>
      <c r="C2340" t="s">
        <v>130</v>
      </c>
      <c r="D2340" t="s">
        <v>137</v>
      </c>
      <c r="E2340" s="9">
        <v>11</v>
      </c>
      <c r="F2340" s="9">
        <v>0</v>
      </c>
      <c r="G2340" s="9">
        <v>10</v>
      </c>
      <c r="H2340" s="9">
        <v>11</v>
      </c>
      <c r="I2340" s="9">
        <v>5.3090937435626984E-2</v>
      </c>
      <c r="J2340" s="9">
        <v>5.3090937435626984E-2</v>
      </c>
      <c r="K2340" s="9">
        <v>0</v>
      </c>
      <c r="L2340" s="9">
        <v>67.109451293945313</v>
      </c>
    </row>
    <row r="2341" spans="1:12" x14ac:dyDescent="0.25">
      <c r="A2341" s="5" t="str">
        <f t="shared" si="36"/>
        <v>1LCABig Creek/Ventura1101012</v>
      </c>
      <c r="B2341" s="9">
        <v>1</v>
      </c>
      <c r="C2341" t="s">
        <v>130</v>
      </c>
      <c r="D2341" t="s">
        <v>137</v>
      </c>
      <c r="E2341" s="9">
        <v>11</v>
      </c>
      <c r="F2341" s="9">
        <v>0</v>
      </c>
      <c r="G2341" s="9">
        <v>10</v>
      </c>
      <c r="H2341" s="9">
        <v>12</v>
      </c>
      <c r="I2341" s="9">
        <v>-6.8918608129024506E-2</v>
      </c>
      <c r="J2341" s="9">
        <v>-6.8918608129024506E-2</v>
      </c>
      <c r="K2341" s="9">
        <v>0</v>
      </c>
      <c r="L2341" s="9">
        <v>73.538436889648438</v>
      </c>
    </row>
    <row r="2342" spans="1:12" x14ac:dyDescent="0.25">
      <c r="A2342" s="5" t="str">
        <f t="shared" si="36"/>
        <v>1LCABig Creek/Ventura1101013</v>
      </c>
      <c r="B2342" s="9">
        <v>1</v>
      </c>
      <c r="C2342" t="s">
        <v>130</v>
      </c>
      <c r="D2342" t="s">
        <v>137</v>
      </c>
      <c r="E2342" s="9">
        <v>11</v>
      </c>
      <c r="F2342" s="9">
        <v>0</v>
      </c>
      <c r="G2342" s="9">
        <v>10</v>
      </c>
      <c r="H2342" s="9">
        <v>13</v>
      </c>
      <c r="I2342" s="9">
        <v>-7.0703305304050446E-2</v>
      </c>
      <c r="J2342" s="9">
        <v>-7.0703305304050446E-2</v>
      </c>
      <c r="K2342" s="9">
        <v>0</v>
      </c>
      <c r="L2342" s="9">
        <v>77.910942077636719</v>
      </c>
    </row>
    <row r="2343" spans="1:12" x14ac:dyDescent="0.25">
      <c r="A2343" s="5" t="str">
        <f t="shared" si="36"/>
        <v>1LCABig Creek/Ventura1101014</v>
      </c>
      <c r="B2343" s="9">
        <v>1</v>
      </c>
      <c r="C2343" t="s">
        <v>130</v>
      </c>
      <c r="D2343" t="s">
        <v>137</v>
      </c>
      <c r="E2343" s="9">
        <v>11</v>
      </c>
      <c r="F2343" s="9">
        <v>0</v>
      </c>
      <c r="G2343" s="9">
        <v>10</v>
      </c>
      <c r="H2343" s="9">
        <v>14</v>
      </c>
      <c r="I2343" s="9">
        <v>2.9173906892538071E-2</v>
      </c>
      <c r="J2343" s="9">
        <v>2.9173906892538071E-2</v>
      </c>
      <c r="K2343" s="9">
        <v>0</v>
      </c>
      <c r="L2343" s="9">
        <v>80.8951416015625</v>
      </c>
    </row>
    <row r="2344" spans="1:12" x14ac:dyDescent="0.25">
      <c r="A2344" s="5" t="str">
        <f t="shared" si="36"/>
        <v>1LCABig Creek/Ventura1101015</v>
      </c>
      <c r="B2344" s="9">
        <v>1</v>
      </c>
      <c r="C2344" t="s">
        <v>130</v>
      </c>
      <c r="D2344" t="s">
        <v>137</v>
      </c>
      <c r="E2344" s="9">
        <v>11</v>
      </c>
      <c r="F2344" s="9">
        <v>0</v>
      </c>
      <c r="G2344" s="9">
        <v>10</v>
      </c>
      <c r="H2344" s="9">
        <v>15</v>
      </c>
      <c r="I2344" s="9">
        <v>0.21265394985675812</v>
      </c>
      <c r="J2344" s="9">
        <v>0.21265394985675812</v>
      </c>
      <c r="K2344" s="9">
        <v>0</v>
      </c>
      <c r="L2344" s="9">
        <v>82.534431457519531</v>
      </c>
    </row>
    <row r="2345" spans="1:12" x14ac:dyDescent="0.25">
      <c r="A2345" s="5" t="str">
        <f t="shared" si="36"/>
        <v>1LCABig Creek/Ventura1101016</v>
      </c>
      <c r="B2345" s="9">
        <v>1</v>
      </c>
      <c r="C2345" t="s">
        <v>130</v>
      </c>
      <c r="D2345" t="s">
        <v>137</v>
      </c>
      <c r="E2345" s="9">
        <v>11</v>
      </c>
      <c r="F2345" s="9">
        <v>0</v>
      </c>
      <c r="G2345" s="9">
        <v>10</v>
      </c>
      <c r="H2345" s="9">
        <v>16</v>
      </c>
      <c r="I2345" s="9">
        <v>0.49206069111824036</v>
      </c>
      <c r="J2345" s="9">
        <v>0.49206069111824036</v>
      </c>
      <c r="K2345" s="9">
        <v>0</v>
      </c>
      <c r="L2345" s="9">
        <v>83.665275573730469</v>
      </c>
    </row>
    <row r="2346" spans="1:12" x14ac:dyDescent="0.25">
      <c r="A2346" s="5" t="str">
        <f t="shared" si="36"/>
        <v>1LCABig Creek/Ventura1101017</v>
      </c>
      <c r="B2346" s="9">
        <v>1</v>
      </c>
      <c r="C2346" t="s">
        <v>130</v>
      </c>
      <c r="D2346" t="s">
        <v>137</v>
      </c>
      <c r="E2346" s="9">
        <v>11</v>
      </c>
      <c r="F2346" s="9">
        <v>0</v>
      </c>
      <c r="G2346" s="9">
        <v>10</v>
      </c>
      <c r="H2346" s="9">
        <v>17</v>
      </c>
      <c r="I2346" s="9">
        <v>0.81337893009185791</v>
      </c>
      <c r="J2346" s="9">
        <v>0.36139422655105591</v>
      </c>
      <c r="K2346" s="9">
        <v>5.6777935475111008E-2</v>
      </c>
      <c r="L2346" s="9">
        <v>83.819160461425781</v>
      </c>
    </row>
    <row r="2347" spans="1:12" x14ac:dyDescent="0.25">
      <c r="A2347" s="5" t="str">
        <f t="shared" si="36"/>
        <v>1LCABig Creek/Ventura1101018</v>
      </c>
      <c r="B2347" s="9">
        <v>1</v>
      </c>
      <c r="C2347" t="s">
        <v>130</v>
      </c>
      <c r="D2347" t="s">
        <v>137</v>
      </c>
      <c r="E2347" s="9">
        <v>11</v>
      </c>
      <c r="F2347" s="9">
        <v>0</v>
      </c>
      <c r="G2347" s="9">
        <v>10</v>
      </c>
      <c r="H2347" s="9">
        <v>18</v>
      </c>
      <c r="I2347" s="9">
        <v>1.1268496513366699</v>
      </c>
      <c r="J2347" s="9">
        <v>0.70855635404586792</v>
      </c>
      <c r="K2347" s="9">
        <v>9.8437681794166565E-2</v>
      </c>
      <c r="L2347" s="9">
        <v>82.62762451171875</v>
      </c>
    </row>
    <row r="2348" spans="1:12" x14ac:dyDescent="0.25">
      <c r="A2348" s="5" t="str">
        <f t="shared" si="36"/>
        <v>1LCABig Creek/Ventura1101019</v>
      </c>
      <c r="B2348" s="9">
        <v>1</v>
      </c>
      <c r="C2348" t="s">
        <v>130</v>
      </c>
      <c r="D2348" t="s">
        <v>137</v>
      </c>
      <c r="E2348" s="9">
        <v>11</v>
      </c>
      <c r="F2348" s="9">
        <v>0</v>
      </c>
      <c r="G2348" s="9">
        <v>10</v>
      </c>
      <c r="H2348" s="9">
        <v>19</v>
      </c>
      <c r="I2348" s="9">
        <v>1.337471604347229</v>
      </c>
      <c r="J2348" s="9">
        <v>1.1609079837799072</v>
      </c>
      <c r="K2348" s="9">
        <v>9.6187040209770203E-2</v>
      </c>
      <c r="L2348" s="9">
        <v>79.10107421875</v>
      </c>
    </row>
    <row r="2349" spans="1:12" x14ac:dyDescent="0.25">
      <c r="A2349" s="5" t="str">
        <f t="shared" si="36"/>
        <v>1LCABig Creek/Ventura1101020</v>
      </c>
      <c r="B2349" s="9">
        <v>1</v>
      </c>
      <c r="C2349" t="s">
        <v>130</v>
      </c>
      <c r="D2349" t="s">
        <v>137</v>
      </c>
      <c r="E2349" s="9">
        <v>11</v>
      </c>
      <c r="F2349" s="9">
        <v>0</v>
      </c>
      <c r="G2349" s="9">
        <v>10</v>
      </c>
      <c r="H2349" s="9">
        <v>20</v>
      </c>
      <c r="I2349" s="9">
        <v>1.3892543315887451</v>
      </c>
      <c r="J2349" s="9">
        <v>1.271867036819458</v>
      </c>
      <c r="K2349" s="9">
        <v>9.0244844555854797E-2</v>
      </c>
      <c r="L2349" s="9">
        <v>73.686264038085938</v>
      </c>
    </row>
    <row r="2350" spans="1:12" x14ac:dyDescent="0.25">
      <c r="A2350" s="5" t="str">
        <f t="shared" si="36"/>
        <v>1LCABig Creek/Ventura1101021</v>
      </c>
      <c r="B2350" s="9">
        <v>1</v>
      </c>
      <c r="C2350" t="s">
        <v>130</v>
      </c>
      <c r="D2350" t="s">
        <v>137</v>
      </c>
      <c r="E2350" s="9">
        <v>11</v>
      </c>
      <c r="F2350" s="9">
        <v>0</v>
      </c>
      <c r="G2350" s="9">
        <v>10</v>
      </c>
      <c r="H2350" s="9">
        <v>21</v>
      </c>
      <c r="I2350" s="9">
        <v>1.3770724534988403</v>
      </c>
      <c r="J2350" s="9">
        <v>1.2993130683898926</v>
      </c>
      <c r="K2350" s="9">
        <v>3.8879688829183578E-2</v>
      </c>
      <c r="L2350" s="9">
        <v>70.224456787109375</v>
      </c>
    </row>
    <row r="2351" spans="1:12" x14ac:dyDescent="0.25">
      <c r="A2351" s="5" t="str">
        <f t="shared" si="36"/>
        <v>1LCABig Creek/Ventura1101022</v>
      </c>
      <c r="B2351" s="9">
        <v>1</v>
      </c>
      <c r="C2351" t="s">
        <v>130</v>
      </c>
      <c r="D2351" t="s">
        <v>137</v>
      </c>
      <c r="E2351" s="9">
        <v>11</v>
      </c>
      <c r="F2351" s="9">
        <v>0</v>
      </c>
      <c r="G2351" s="9">
        <v>10</v>
      </c>
      <c r="H2351" s="9">
        <v>22</v>
      </c>
      <c r="I2351" s="9">
        <v>1.2832473516464233</v>
      </c>
      <c r="J2351" s="9">
        <v>1.6092100143432617</v>
      </c>
      <c r="K2351" s="9">
        <v>0.1745205819606781</v>
      </c>
      <c r="L2351" s="9">
        <v>67.680534362792969</v>
      </c>
    </row>
    <row r="2352" spans="1:12" x14ac:dyDescent="0.25">
      <c r="A2352" s="5" t="str">
        <f t="shared" si="36"/>
        <v>1LCABig Creek/Ventura1101023</v>
      </c>
      <c r="B2352" s="9">
        <v>1</v>
      </c>
      <c r="C2352" t="s">
        <v>130</v>
      </c>
      <c r="D2352" t="s">
        <v>137</v>
      </c>
      <c r="E2352" s="9">
        <v>11</v>
      </c>
      <c r="F2352" s="9">
        <v>0</v>
      </c>
      <c r="G2352" s="9">
        <v>10</v>
      </c>
      <c r="H2352" s="9">
        <v>23</v>
      </c>
      <c r="I2352" s="9">
        <v>1.1512445211410522</v>
      </c>
      <c r="J2352" s="9">
        <v>1.2374000549316406</v>
      </c>
      <c r="K2352" s="9">
        <v>4.3077785521745682E-2</v>
      </c>
      <c r="L2352" s="9">
        <v>64.881614685058594</v>
      </c>
    </row>
    <row r="2353" spans="1:12" x14ac:dyDescent="0.25">
      <c r="A2353" s="5" t="str">
        <f t="shared" si="36"/>
        <v>1LCABig Creek/Ventura1101024</v>
      </c>
      <c r="B2353" s="9">
        <v>1</v>
      </c>
      <c r="C2353" t="s">
        <v>130</v>
      </c>
      <c r="D2353" t="s">
        <v>137</v>
      </c>
      <c r="E2353" s="9">
        <v>11</v>
      </c>
      <c r="F2353" s="9">
        <v>0</v>
      </c>
      <c r="G2353" s="9">
        <v>10</v>
      </c>
      <c r="H2353" s="9">
        <v>24</v>
      </c>
      <c r="I2353" s="9">
        <v>0.97334247827529907</v>
      </c>
      <c r="J2353" s="9">
        <v>0.97334247827529907</v>
      </c>
      <c r="K2353" s="9">
        <v>0</v>
      </c>
      <c r="L2353" s="9">
        <v>63.201698303222656</v>
      </c>
    </row>
    <row r="2354" spans="1:12" x14ac:dyDescent="0.25">
      <c r="A2354" s="5" t="str">
        <f t="shared" si="36"/>
        <v>1LCABig Creek/Ventura11121</v>
      </c>
      <c r="B2354" s="9">
        <v>1</v>
      </c>
      <c r="C2354" t="s">
        <v>130</v>
      </c>
      <c r="D2354" t="s">
        <v>137</v>
      </c>
      <c r="E2354" s="9">
        <v>11</v>
      </c>
      <c r="F2354" s="9">
        <v>1</v>
      </c>
      <c r="G2354" s="9">
        <v>2</v>
      </c>
      <c r="H2354" s="9">
        <v>1</v>
      </c>
      <c r="I2354" s="9">
        <v>0.75689810514450073</v>
      </c>
      <c r="J2354" s="9">
        <v>0.75689810514450073</v>
      </c>
      <c r="K2354" s="9">
        <v>0</v>
      </c>
      <c r="L2354" s="9">
        <v>56.700668334960938</v>
      </c>
    </row>
    <row r="2355" spans="1:12" x14ac:dyDescent="0.25">
      <c r="A2355" s="5" t="str">
        <f t="shared" si="36"/>
        <v>1LCABig Creek/Ventura11122</v>
      </c>
      <c r="B2355" s="9">
        <v>1</v>
      </c>
      <c r="C2355" t="s">
        <v>130</v>
      </c>
      <c r="D2355" t="s">
        <v>137</v>
      </c>
      <c r="E2355" s="9">
        <v>11</v>
      </c>
      <c r="F2355" s="9">
        <v>1</v>
      </c>
      <c r="G2355" s="9">
        <v>2</v>
      </c>
      <c r="H2355" s="9">
        <v>2</v>
      </c>
      <c r="I2355" s="9">
        <v>0.68969148397445679</v>
      </c>
      <c r="J2355" s="9">
        <v>0.68969148397445679</v>
      </c>
      <c r="K2355" s="9">
        <v>0</v>
      </c>
      <c r="L2355" s="9">
        <v>55.349899291992188</v>
      </c>
    </row>
    <row r="2356" spans="1:12" x14ac:dyDescent="0.25">
      <c r="A2356" s="5" t="str">
        <f t="shared" si="36"/>
        <v>1LCABig Creek/Ventura11123</v>
      </c>
      <c r="B2356" s="9">
        <v>1</v>
      </c>
      <c r="C2356" t="s">
        <v>130</v>
      </c>
      <c r="D2356" t="s">
        <v>137</v>
      </c>
      <c r="E2356" s="9">
        <v>11</v>
      </c>
      <c r="F2356" s="9">
        <v>1</v>
      </c>
      <c r="G2356" s="9">
        <v>2</v>
      </c>
      <c r="H2356" s="9">
        <v>3</v>
      </c>
      <c r="I2356" s="9">
        <v>0.64326697587966919</v>
      </c>
      <c r="J2356" s="9">
        <v>0.64326697587966919</v>
      </c>
      <c r="K2356" s="9">
        <v>0</v>
      </c>
      <c r="L2356" s="9">
        <v>54.132877349853516</v>
      </c>
    </row>
    <row r="2357" spans="1:12" x14ac:dyDescent="0.25">
      <c r="A2357" s="5" t="str">
        <f t="shared" si="36"/>
        <v>1LCABig Creek/Ventura11124</v>
      </c>
      <c r="B2357" s="9">
        <v>1</v>
      </c>
      <c r="C2357" t="s">
        <v>130</v>
      </c>
      <c r="D2357" t="s">
        <v>137</v>
      </c>
      <c r="E2357" s="9">
        <v>11</v>
      </c>
      <c r="F2357" s="9">
        <v>1</v>
      </c>
      <c r="G2357" s="9">
        <v>2</v>
      </c>
      <c r="H2357" s="9">
        <v>4</v>
      </c>
      <c r="I2357" s="9">
        <v>0.61335581541061401</v>
      </c>
      <c r="J2357" s="9">
        <v>0.61335581541061401</v>
      </c>
      <c r="K2357" s="9">
        <v>0</v>
      </c>
      <c r="L2357" s="9">
        <v>53.248077392578125</v>
      </c>
    </row>
    <row r="2358" spans="1:12" x14ac:dyDescent="0.25">
      <c r="A2358" s="5" t="str">
        <f t="shared" si="36"/>
        <v>1LCABig Creek/Ventura11125</v>
      </c>
      <c r="B2358" s="9">
        <v>1</v>
      </c>
      <c r="C2358" t="s">
        <v>130</v>
      </c>
      <c r="D2358" t="s">
        <v>137</v>
      </c>
      <c r="E2358" s="9">
        <v>11</v>
      </c>
      <c r="F2358" s="9">
        <v>1</v>
      </c>
      <c r="G2358" s="9">
        <v>2</v>
      </c>
      <c r="H2358" s="9">
        <v>5</v>
      </c>
      <c r="I2358" s="9">
        <v>0.6043391227722168</v>
      </c>
      <c r="J2358" s="9">
        <v>0.6043391227722168</v>
      </c>
      <c r="K2358" s="9">
        <v>0</v>
      </c>
      <c r="L2358" s="9">
        <v>52.644783020019531</v>
      </c>
    </row>
    <row r="2359" spans="1:12" x14ac:dyDescent="0.25">
      <c r="A2359" s="5" t="str">
        <f t="shared" si="36"/>
        <v>1LCABig Creek/Ventura11126</v>
      </c>
      <c r="B2359" s="9">
        <v>1</v>
      </c>
      <c r="C2359" t="s">
        <v>130</v>
      </c>
      <c r="D2359" t="s">
        <v>137</v>
      </c>
      <c r="E2359" s="9">
        <v>11</v>
      </c>
      <c r="F2359" s="9">
        <v>1</v>
      </c>
      <c r="G2359" s="9">
        <v>2</v>
      </c>
      <c r="H2359" s="9">
        <v>6</v>
      </c>
      <c r="I2359" s="9">
        <v>0.63362455368041992</v>
      </c>
      <c r="J2359" s="9">
        <v>0.63362455368041992</v>
      </c>
      <c r="K2359" s="9">
        <v>0</v>
      </c>
      <c r="L2359" s="9">
        <v>51.464733123779297</v>
      </c>
    </row>
    <row r="2360" spans="1:12" x14ac:dyDescent="0.25">
      <c r="A2360" s="5" t="str">
        <f t="shared" si="36"/>
        <v>1LCABig Creek/Ventura11127</v>
      </c>
      <c r="B2360" s="9">
        <v>1</v>
      </c>
      <c r="C2360" t="s">
        <v>130</v>
      </c>
      <c r="D2360" t="s">
        <v>137</v>
      </c>
      <c r="E2360" s="9">
        <v>11</v>
      </c>
      <c r="F2360" s="9">
        <v>1</v>
      </c>
      <c r="G2360" s="9">
        <v>2</v>
      </c>
      <c r="H2360" s="9">
        <v>7</v>
      </c>
      <c r="I2360" s="9">
        <v>0.69357442855834961</v>
      </c>
      <c r="J2360" s="9">
        <v>0.69357442855834961</v>
      </c>
      <c r="K2360" s="9">
        <v>0</v>
      </c>
      <c r="L2360" s="9">
        <v>51.328327178955078</v>
      </c>
    </row>
    <row r="2361" spans="1:12" x14ac:dyDescent="0.25">
      <c r="A2361" s="5" t="str">
        <f t="shared" si="36"/>
        <v>1LCABig Creek/Ventura11128</v>
      </c>
      <c r="B2361" s="9">
        <v>1</v>
      </c>
      <c r="C2361" t="s">
        <v>130</v>
      </c>
      <c r="D2361" t="s">
        <v>137</v>
      </c>
      <c r="E2361" s="9">
        <v>11</v>
      </c>
      <c r="F2361" s="9">
        <v>1</v>
      </c>
      <c r="G2361" s="9">
        <v>2</v>
      </c>
      <c r="H2361" s="9">
        <v>8</v>
      </c>
      <c r="I2361" s="9">
        <v>0.64235556125640869</v>
      </c>
      <c r="J2361" s="9">
        <v>0.64235556125640869</v>
      </c>
      <c r="K2361" s="9">
        <v>0</v>
      </c>
      <c r="L2361" s="9">
        <v>50.941444396972656</v>
      </c>
    </row>
    <row r="2362" spans="1:12" x14ac:dyDescent="0.25">
      <c r="A2362" s="5" t="str">
        <f t="shared" si="36"/>
        <v>1LCABig Creek/Ventura11129</v>
      </c>
      <c r="B2362" s="9">
        <v>1</v>
      </c>
      <c r="C2362" t="s">
        <v>130</v>
      </c>
      <c r="D2362" t="s">
        <v>137</v>
      </c>
      <c r="E2362" s="9">
        <v>11</v>
      </c>
      <c r="F2362" s="9">
        <v>1</v>
      </c>
      <c r="G2362" s="9">
        <v>2</v>
      </c>
      <c r="H2362" s="9">
        <v>9</v>
      </c>
      <c r="I2362" s="9">
        <v>0.43593981862068176</v>
      </c>
      <c r="J2362" s="9">
        <v>0.43593981862068176</v>
      </c>
      <c r="K2362" s="9">
        <v>0</v>
      </c>
      <c r="L2362" s="9">
        <v>52.144321441650391</v>
      </c>
    </row>
    <row r="2363" spans="1:12" x14ac:dyDescent="0.25">
      <c r="A2363" s="5" t="str">
        <f t="shared" si="36"/>
        <v>1LCABig Creek/Ventura111210</v>
      </c>
      <c r="B2363" s="9">
        <v>1</v>
      </c>
      <c r="C2363" t="s">
        <v>130</v>
      </c>
      <c r="D2363" t="s">
        <v>137</v>
      </c>
      <c r="E2363" s="9">
        <v>11</v>
      </c>
      <c r="F2363" s="9">
        <v>1</v>
      </c>
      <c r="G2363" s="9">
        <v>2</v>
      </c>
      <c r="H2363" s="9">
        <v>10</v>
      </c>
      <c r="I2363" s="9">
        <v>0.23142732679843903</v>
      </c>
      <c r="J2363" s="9">
        <v>0.23142732679843903</v>
      </c>
      <c r="K2363" s="9">
        <v>0</v>
      </c>
      <c r="L2363" s="9">
        <v>57.605335235595703</v>
      </c>
    </row>
    <row r="2364" spans="1:12" x14ac:dyDescent="0.25">
      <c r="A2364" s="5" t="str">
        <f t="shared" si="36"/>
        <v>1LCABig Creek/Ventura111211</v>
      </c>
      <c r="B2364" s="9">
        <v>1</v>
      </c>
      <c r="C2364" t="s">
        <v>130</v>
      </c>
      <c r="D2364" t="s">
        <v>137</v>
      </c>
      <c r="E2364" s="9">
        <v>11</v>
      </c>
      <c r="F2364" s="9">
        <v>1</v>
      </c>
      <c r="G2364" s="9">
        <v>2</v>
      </c>
      <c r="H2364" s="9">
        <v>11</v>
      </c>
      <c r="I2364" s="9">
        <v>3.5603068768978119E-2</v>
      </c>
      <c r="J2364" s="9">
        <v>3.5603068768978119E-2</v>
      </c>
      <c r="K2364" s="9">
        <v>0</v>
      </c>
      <c r="L2364" s="9">
        <v>65.045333862304688</v>
      </c>
    </row>
    <row r="2365" spans="1:12" x14ac:dyDescent="0.25">
      <c r="A2365" s="5" t="str">
        <f t="shared" si="36"/>
        <v>1LCABig Creek/Ventura111212</v>
      </c>
      <c r="B2365" s="9">
        <v>1</v>
      </c>
      <c r="C2365" t="s">
        <v>130</v>
      </c>
      <c r="D2365" t="s">
        <v>137</v>
      </c>
      <c r="E2365" s="9">
        <v>11</v>
      </c>
      <c r="F2365" s="9">
        <v>1</v>
      </c>
      <c r="G2365" s="9">
        <v>2</v>
      </c>
      <c r="H2365" s="9">
        <v>12</v>
      </c>
      <c r="I2365" s="9">
        <v>-0.10503903031349182</v>
      </c>
      <c r="J2365" s="9">
        <v>-0.10503903031349182</v>
      </c>
      <c r="K2365" s="9">
        <v>0</v>
      </c>
      <c r="L2365" s="9">
        <v>71.164985656738281</v>
      </c>
    </row>
    <row r="2366" spans="1:12" x14ac:dyDescent="0.25">
      <c r="A2366" s="5" t="str">
        <f t="shared" si="36"/>
        <v>1LCABig Creek/Ventura111213</v>
      </c>
      <c r="B2366" s="9">
        <v>1</v>
      </c>
      <c r="C2366" t="s">
        <v>130</v>
      </c>
      <c r="D2366" t="s">
        <v>137</v>
      </c>
      <c r="E2366" s="9">
        <v>11</v>
      </c>
      <c r="F2366" s="9">
        <v>1</v>
      </c>
      <c r="G2366" s="9">
        <v>2</v>
      </c>
      <c r="H2366" s="9">
        <v>13</v>
      </c>
      <c r="I2366" s="9">
        <v>-0.11293518543243408</v>
      </c>
      <c r="J2366" s="9">
        <v>-0.11293518543243408</v>
      </c>
      <c r="K2366" s="9">
        <v>0</v>
      </c>
      <c r="L2366" s="9">
        <v>75.216552734375</v>
      </c>
    </row>
    <row r="2367" spans="1:12" x14ac:dyDescent="0.25">
      <c r="A2367" s="5" t="str">
        <f t="shared" si="36"/>
        <v>1LCABig Creek/Ventura111214</v>
      </c>
      <c r="B2367" s="9">
        <v>1</v>
      </c>
      <c r="C2367" t="s">
        <v>130</v>
      </c>
      <c r="D2367" t="s">
        <v>137</v>
      </c>
      <c r="E2367" s="9">
        <v>11</v>
      </c>
      <c r="F2367" s="9">
        <v>1</v>
      </c>
      <c r="G2367" s="9">
        <v>2</v>
      </c>
      <c r="H2367" s="9">
        <v>14</v>
      </c>
      <c r="I2367" s="9">
        <v>-2.5130830705165863E-2</v>
      </c>
      <c r="J2367" s="9">
        <v>-2.5130830705165863E-2</v>
      </c>
      <c r="K2367" s="9">
        <v>0</v>
      </c>
      <c r="L2367" s="9">
        <v>77.321517944335938</v>
      </c>
    </row>
    <row r="2368" spans="1:12" x14ac:dyDescent="0.25">
      <c r="A2368" s="5" t="str">
        <f t="shared" si="36"/>
        <v>1LCABig Creek/Ventura111215</v>
      </c>
      <c r="B2368" s="9">
        <v>1</v>
      </c>
      <c r="C2368" t="s">
        <v>130</v>
      </c>
      <c r="D2368" t="s">
        <v>137</v>
      </c>
      <c r="E2368" s="9">
        <v>11</v>
      </c>
      <c r="F2368" s="9">
        <v>1</v>
      </c>
      <c r="G2368" s="9">
        <v>2</v>
      </c>
      <c r="H2368" s="9">
        <v>15</v>
      </c>
      <c r="I2368" s="9">
        <v>0.13879308104515076</v>
      </c>
      <c r="J2368" s="9">
        <v>0.13879308104515076</v>
      </c>
      <c r="K2368" s="9">
        <v>0</v>
      </c>
      <c r="L2368" s="9">
        <v>79.063232421875</v>
      </c>
    </row>
    <row r="2369" spans="1:12" x14ac:dyDescent="0.25">
      <c r="A2369" s="5" t="str">
        <f t="shared" si="36"/>
        <v>1LCABig Creek/Ventura111216</v>
      </c>
      <c r="B2369" s="9">
        <v>1</v>
      </c>
      <c r="C2369" t="s">
        <v>130</v>
      </c>
      <c r="D2369" t="s">
        <v>137</v>
      </c>
      <c r="E2369" s="9">
        <v>11</v>
      </c>
      <c r="F2369" s="9">
        <v>1</v>
      </c>
      <c r="G2369" s="9">
        <v>2</v>
      </c>
      <c r="H2369" s="9">
        <v>16</v>
      </c>
      <c r="I2369" s="9">
        <v>0.39726653695106506</v>
      </c>
      <c r="J2369" s="9">
        <v>0.39726653695106506</v>
      </c>
      <c r="K2369" s="9">
        <v>0</v>
      </c>
      <c r="L2369" s="9">
        <v>81.060768127441406</v>
      </c>
    </row>
    <row r="2370" spans="1:12" x14ac:dyDescent="0.25">
      <c r="A2370" s="5" t="str">
        <f t="shared" si="36"/>
        <v>1LCABig Creek/Ventura111217</v>
      </c>
      <c r="B2370" s="9">
        <v>1</v>
      </c>
      <c r="C2370" t="s">
        <v>130</v>
      </c>
      <c r="D2370" t="s">
        <v>137</v>
      </c>
      <c r="E2370" s="9">
        <v>11</v>
      </c>
      <c r="F2370" s="9">
        <v>1</v>
      </c>
      <c r="G2370" s="9">
        <v>2</v>
      </c>
      <c r="H2370" s="9">
        <v>17</v>
      </c>
      <c r="I2370" s="9">
        <v>0.69096237421035767</v>
      </c>
      <c r="J2370" s="9">
        <v>0.41163873672485352</v>
      </c>
      <c r="K2370" s="9">
        <v>7.0840820670127869E-2</v>
      </c>
      <c r="L2370" s="9">
        <v>80.805740356445313</v>
      </c>
    </row>
    <row r="2371" spans="1:12" x14ac:dyDescent="0.25">
      <c r="A2371" s="5" t="str">
        <f t="shared" ref="A2371:A2434" si="37">B2371&amp;C2371&amp;D2371&amp;E2371&amp;F2371&amp;G2371&amp;H2371</f>
        <v>1LCABig Creek/Ventura111218</v>
      </c>
      <c r="B2371" s="9">
        <v>1</v>
      </c>
      <c r="C2371" t="s">
        <v>130</v>
      </c>
      <c r="D2371" t="s">
        <v>137</v>
      </c>
      <c r="E2371" s="9">
        <v>11</v>
      </c>
      <c r="F2371" s="9">
        <v>1</v>
      </c>
      <c r="G2371" s="9">
        <v>2</v>
      </c>
      <c r="H2371" s="9">
        <v>18</v>
      </c>
      <c r="I2371" s="9">
        <v>0.97509622573852539</v>
      </c>
      <c r="J2371" s="9">
        <v>0.69310492277145386</v>
      </c>
      <c r="K2371" s="9">
        <v>0.12621912360191345</v>
      </c>
      <c r="L2371" s="9">
        <v>78.750282287597656</v>
      </c>
    </row>
    <row r="2372" spans="1:12" x14ac:dyDescent="0.25">
      <c r="A2372" s="5" t="str">
        <f t="shared" si="37"/>
        <v>1LCABig Creek/Ventura111219</v>
      </c>
      <c r="B2372" s="9">
        <v>1</v>
      </c>
      <c r="C2372" t="s">
        <v>130</v>
      </c>
      <c r="D2372" t="s">
        <v>137</v>
      </c>
      <c r="E2372" s="9">
        <v>11</v>
      </c>
      <c r="F2372" s="9">
        <v>1</v>
      </c>
      <c r="G2372" s="9">
        <v>2</v>
      </c>
      <c r="H2372" s="9">
        <v>19</v>
      </c>
      <c r="I2372" s="9">
        <v>1.1676203012466431</v>
      </c>
      <c r="J2372" s="9">
        <v>1.0666500329971313</v>
      </c>
      <c r="K2372" s="9">
        <v>5.048510804772377E-2</v>
      </c>
      <c r="L2372" s="9">
        <v>74.5660400390625</v>
      </c>
    </row>
    <row r="2373" spans="1:12" x14ac:dyDescent="0.25">
      <c r="A2373" s="5" t="str">
        <f t="shared" si="37"/>
        <v>1LCABig Creek/Ventura111220</v>
      </c>
      <c r="B2373" s="9">
        <v>1</v>
      </c>
      <c r="C2373" t="s">
        <v>130</v>
      </c>
      <c r="D2373" t="s">
        <v>137</v>
      </c>
      <c r="E2373" s="9">
        <v>11</v>
      </c>
      <c r="F2373" s="9">
        <v>1</v>
      </c>
      <c r="G2373" s="9">
        <v>2</v>
      </c>
      <c r="H2373" s="9">
        <v>20</v>
      </c>
      <c r="I2373" s="9">
        <v>1.2341815233230591</v>
      </c>
      <c r="J2373" s="9">
        <v>1.1500663757324219</v>
      </c>
      <c r="K2373" s="9">
        <v>4.2057596147060394E-2</v>
      </c>
      <c r="L2373" s="9">
        <v>70.779685974121094</v>
      </c>
    </row>
    <row r="2374" spans="1:12" x14ac:dyDescent="0.25">
      <c r="A2374" s="5" t="str">
        <f t="shared" si="37"/>
        <v>1LCABig Creek/Ventura111221</v>
      </c>
      <c r="B2374" s="9">
        <v>1</v>
      </c>
      <c r="C2374" t="s">
        <v>130</v>
      </c>
      <c r="D2374" t="s">
        <v>137</v>
      </c>
      <c r="E2374" s="9">
        <v>11</v>
      </c>
      <c r="F2374" s="9">
        <v>1</v>
      </c>
      <c r="G2374" s="9">
        <v>2</v>
      </c>
      <c r="H2374" s="9">
        <v>21</v>
      </c>
      <c r="I2374" s="9">
        <v>1.244545578956604</v>
      </c>
      <c r="J2374" s="9">
        <v>1.1971279382705688</v>
      </c>
      <c r="K2374" s="9">
        <v>2.3708796128630638E-2</v>
      </c>
      <c r="L2374" s="9">
        <v>67.573867797851563</v>
      </c>
    </row>
    <row r="2375" spans="1:12" x14ac:dyDescent="0.25">
      <c r="A2375" s="5" t="str">
        <f t="shared" si="37"/>
        <v>1LCABig Creek/Ventura111222</v>
      </c>
      <c r="B2375" s="9">
        <v>1</v>
      </c>
      <c r="C2375" t="s">
        <v>130</v>
      </c>
      <c r="D2375" t="s">
        <v>137</v>
      </c>
      <c r="E2375" s="9">
        <v>11</v>
      </c>
      <c r="F2375" s="9">
        <v>1</v>
      </c>
      <c r="G2375" s="9">
        <v>2</v>
      </c>
      <c r="H2375" s="9">
        <v>22</v>
      </c>
      <c r="I2375" s="9">
        <v>1.170490026473999</v>
      </c>
      <c r="J2375" s="9">
        <v>1.3837089538574219</v>
      </c>
      <c r="K2375" s="9">
        <v>0.19773605465888977</v>
      </c>
      <c r="L2375" s="9">
        <v>65.255599975585938</v>
      </c>
    </row>
    <row r="2376" spans="1:12" x14ac:dyDescent="0.25">
      <c r="A2376" s="5" t="str">
        <f t="shared" si="37"/>
        <v>1LCABig Creek/Ventura111223</v>
      </c>
      <c r="B2376" s="9">
        <v>1</v>
      </c>
      <c r="C2376" t="s">
        <v>130</v>
      </c>
      <c r="D2376" t="s">
        <v>137</v>
      </c>
      <c r="E2376" s="9">
        <v>11</v>
      </c>
      <c r="F2376" s="9">
        <v>1</v>
      </c>
      <c r="G2376" s="9">
        <v>2</v>
      </c>
      <c r="H2376" s="9">
        <v>23</v>
      </c>
      <c r="I2376" s="9">
        <v>1.0451717376708984</v>
      </c>
      <c r="J2376" s="9">
        <v>1.1164649724960327</v>
      </c>
      <c r="K2376" s="9">
        <v>3.5646598786115646E-2</v>
      </c>
      <c r="L2376" s="9">
        <v>62.611522674560547</v>
      </c>
    </row>
    <row r="2377" spans="1:12" x14ac:dyDescent="0.25">
      <c r="A2377" s="5" t="str">
        <f t="shared" si="37"/>
        <v>1LCABig Creek/Ventura111224</v>
      </c>
      <c r="B2377" s="9">
        <v>1</v>
      </c>
      <c r="C2377" t="s">
        <v>130</v>
      </c>
      <c r="D2377" t="s">
        <v>137</v>
      </c>
      <c r="E2377" s="9">
        <v>11</v>
      </c>
      <c r="F2377" s="9">
        <v>1</v>
      </c>
      <c r="G2377" s="9">
        <v>2</v>
      </c>
      <c r="H2377" s="9">
        <v>24</v>
      </c>
      <c r="I2377" s="9">
        <v>0.88240510225296021</v>
      </c>
      <c r="J2377" s="9">
        <v>0.88240510225296021</v>
      </c>
      <c r="K2377" s="9">
        <v>0</v>
      </c>
      <c r="L2377" s="9">
        <v>60.036506652832031</v>
      </c>
    </row>
    <row r="2378" spans="1:12" x14ac:dyDescent="0.25">
      <c r="A2378" s="5" t="str">
        <f t="shared" si="37"/>
        <v>1LCABig Creek/Ventura111101</v>
      </c>
      <c r="B2378" s="9">
        <v>1</v>
      </c>
      <c r="C2378" t="s">
        <v>130</v>
      </c>
      <c r="D2378" t="s">
        <v>137</v>
      </c>
      <c r="E2378" s="9">
        <v>11</v>
      </c>
      <c r="F2378" s="9">
        <v>1</v>
      </c>
      <c r="G2378" s="9">
        <v>10</v>
      </c>
      <c r="H2378" s="9">
        <v>1</v>
      </c>
      <c r="I2378" s="9">
        <v>0.84911054372787476</v>
      </c>
      <c r="J2378" s="9">
        <v>0.84911054372787476</v>
      </c>
      <c r="K2378" s="9">
        <v>0</v>
      </c>
      <c r="L2378" s="9">
        <v>62.916240692138672</v>
      </c>
    </row>
    <row r="2379" spans="1:12" x14ac:dyDescent="0.25">
      <c r="A2379" s="5" t="str">
        <f t="shared" si="37"/>
        <v>1LCABig Creek/Ventura111102</v>
      </c>
      <c r="B2379" s="9">
        <v>1</v>
      </c>
      <c r="C2379" t="s">
        <v>130</v>
      </c>
      <c r="D2379" t="s">
        <v>137</v>
      </c>
      <c r="E2379" s="9">
        <v>11</v>
      </c>
      <c r="F2379" s="9">
        <v>1</v>
      </c>
      <c r="G2379" s="9">
        <v>10</v>
      </c>
      <c r="H2379" s="9">
        <v>2</v>
      </c>
      <c r="I2379" s="9">
        <v>0.76215171813964844</v>
      </c>
      <c r="J2379" s="9">
        <v>0.76215171813964844</v>
      </c>
      <c r="K2379" s="9">
        <v>0</v>
      </c>
      <c r="L2379" s="9">
        <v>61.355682373046875</v>
      </c>
    </row>
    <row r="2380" spans="1:12" x14ac:dyDescent="0.25">
      <c r="A2380" s="5" t="str">
        <f t="shared" si="37"/>
        <v>1LCABig Creek/Ventura111103</v>
      </c>
      <c r="B2380" s="9">
        <v>1</v>
      </c>
      <c r="C2380" t="s">
        <v>130</v>
      </c>
      <c r="D2380" t="s">
        <v>137</v>
      </c>
      <c r="E2380" s="9">
        <v>11</v>
      </c>
      <c r="F2380" s="9">
        <v>1</v>
      </c>
      <c r="G2380" s="9">
        <v>10</v>
      </c>
      <c r="H2380" s="9">
        <v>3</v>
      </c>
      <c r="I2380" s="9">
        <v>0.70103007555007935</v>
      </c>
      <c r="J2380" s="9">
        <v>0.70103007555007935</v>
      </c>
      <c r="K2380" s="9">
        <v>0</v>
      </c>
      <c r="L2380" s="9">
        <v>59.925479888916016</v>
      </c>
    </row>
    <row r="2381" spans="1:12" x14ac:dyDescent="0.25">
      <c r="A2381" s="5" t="str">
        <f t="shared" si="37"/>
        <v>1LCABig Creek/Ventura111104</v>
      </c>
      <c r="B2381" s="9">
        <v>1</v>
      </c>
      <c r="C2381" t="s">
        <v>130</v>
      </c>
      <c r="D2381" t="s">
        <v>137</v>
      </c>
      <c r="E2381" s="9">
        <v>11</v>
      </c>
      <c r="F2381" s="9">
        <v>1</v>
      </c>
      <c r="G2381" s="9">
        <v>10</v>
      </c>
      <c r="H2381" s="9">
        <v>4</v>
      </c>
      <c r="I2381" s="9">
        <v>0.65604567527770996</v>
      </c>
      <c r="J2381" s="9">
        <v>0.65604567527770996</v>
      </c>
      <c r="K2381" s="9">
        <v>0</v>
      </c>
      <c r="L2381" s="9">
        <v>58.520492553710938</v>
      </c>
    </row>
    <row r="2382" spans="1:12" x14ac:dyDescent="0.25">
      <c r="A2382" s="5" t="str">
        <f t="shared" si="37"/>
        <v>1LCABig Creek/Ventura111105</v>
      </c>
      <c r="B2382" s="9">
        <v>1</v>
      </c>
      <c r="C2382" t="s">
        <v>130</v>
      </c>
      <c r="D2382" t="s">
        <v>137</v>
      </c>
      <c r="E2382" s="9">
        <v>11</v>
      </c>
      <c r="F2382" s="9">
        <v>1</v>
      </c>
      <c r="G2382" s="9">
        <v>10</v>
      </c>
      <c r="H2382" s="9">
        <v>5</v>
      </c>
      <c r="I2382" s="9">
        <v>0.63802051544189453</v>
      </c>
      <c r="J2382" s="9">
        <v>0.63802051544189453</v>
      </c>
      <c r="K2382" s="9">
        <v>0</v>
      </c>
      <c r="L2382" s="9">
        <v>58.090946197509766</v>
      </c>
    </row>
    <row r="2383" spans="1:12" x14ac:dyDescent="0.25">
      <c r="A2383" s="5" t="str">
        <f t="shared" si="37"/>
        <v>1LCABig Creek/Ventura111106</v>
      </c>
      <c r="B2383" s="9">
        <v>1</v>
      </c>
      <c r="C2383" t="s">
        <v>130</v>
      </c>
      <c r="D2383" t="s">
        <v>137</v>
      </c>
      <c r="E2383" s="9">
        <v>11</v>
      </c>
      <c r="F2383" s="9">
        <v>1</v>
      </c>
      <c r="G2383" s="9">
        <v>10</v>
      </c>
      <c r="H2383" s="9">
        <v>6</v>
      </c>
      <c r="I2383" s="9">
        <v>0.6573328971862793</v>
      </c>
      <c r="J2383" s="9">
        <v>0.6573328971862793</v>
      </c>
      <c r="K2383" s="9">
        <v>0</v>
      </c>
      <c r="L2383" s="9">
        <v>57.207302093505859</v>
      </c>
    </row>
    <row r="2384" spans="1:12" x14ac:dyDescent="0.25">
      <c r="A2384" s="5" t="str">
        <f t="shared" si="37"/>
        <v>1LCABig Creek/Ventura111107</v>
      </c>
      <c r="B2384" s="9">
        <v>1</v>
      </c>
      <c r="C2384" t="s">
        <v>130</v>
      </c>
      <c r="D2384" t="s">
        <v>137</v>
      </c>
      <c r="E2384" s="9">
        <v>11</v>
      </c>
      <c r="F2384" s="9">
        <v>1</v>
      </c>
      <c r="G2384" s="9">
        <v>10</v>
      </c>
      <c r="H2384" s="9">
        <v>7</v>
      </c>
      <c r="I2384" s="9">
        <v>0.69787901639938354</v>
      </c>
      <c r="J2384" s="9">
        <v>0.69787901639938354</v>
      </c>
      <c r="K2384" s="9">
        <v>0</v>
      </c>
      <c r="L2384" s="9">
        <v>56.125350952148438</v>
      </c>
    </row>
    <row r="2385" spans="1:12" x14ac:dyDescent="0.25">
      <c r="A2385" s="5" t="str">
        <f t="shared" si="37"/>
        <v>1LCABig Creek/Ventura111108</v>
      </c>
      <c r="B2385" s="9">
        <v>1</v>
      </c>
      <c r="C2385" t="s">
        <v>130</v>
      </c>
      <c r="D2385" t="s">
        <v>137</v>
      </c>
      <c r="E2385" s="9">
        <v>11</v>
      </c>
      <c r="F2385" s="9">
        <v>1</v>
      </c>
      <c r="G2385" s="9">
        <v>10</v>
      </c>
      <c r="H2385" s="9">
        <v>8</v>
      </c>
      <c r="I2385" s="9">
        <v>0.64099067449569702</v>
      </c>
      <c r="J2385" s="9">
        <v>0.64099067449569702</v>
      </c>
      <c r="K2385" s="9">
        <v>0</v>
      </c>
      <c r="L2385" s="9">
        <v>54.131057739257813</v>
      </c>
    </row>
    <row r="2386" spans="1:12" x14ac:dyDescent="0.25">
      <c r="A2386" s="5" t="str">
        <f t="shared" si="37"/>
        <v>1LCABig Creek/Ventura111109</v>
      </c>
      <c r="B2386" s="9">
        <v>1</v>
      </c>
      <c r="C2386" t="s">
        <v>130</v>
      </c>
      <c r="D2386" t="s">
        <v>137</v>
      </c>
      <c r="E2386" s="9">
        <v>11</v>
      </c>
      <c r="F2386" s="9">
        <v>1</v>
      </c>
      <c r="G2386" s="9">
        <v>10</v>
      </c>
      <c r="H2386" s="9">
        <v>9</v>
      </c>
      <c r="I2386" s="9">
        <v>0.43387535214424133</v>
      </c>
      <c r="J2386" s="9">
        <v>0.43387535214424133</v>
      </c>
      <c r="K2386" s="9">
        <v>0</v>
      </c>
      <c r="L2386" s="9">
        <v>55.301662445068359</v>
      </c>
    </row>
    <row r="2387" spans="1:12" x14ac:dyDescent="0.25">
      <c r="A2387" s="5" t="str">
        <f t="shared" si="37"/>
        <v>1LCABig Creek/Ventura1111010</v>
      </c>
      <c r="B2387" s="9">
        <v>1</v>
      </c>
      <c r="C2387" t="s">
        <v>130</v>
      </c>
      <c r="D2387" t="s">
        <v>137</v>
      </c>
      <c r="E2387" s="9">
        <v>11</v>
      </c>
      <c r="F2387" s="9">
        <v>1</v>
      </c>
      <c r="G2387" s="9">
        <v>10</v>
      </c>
      <c r="H2387" s="9">
        <v>10</v>
      </c>
      <c r="I2387" s="9">
        <v>0.22671923041343689</v>
      </c>
      <c r="J2387" s="9">
        <v>0.22671923041343689</v>
      </c>
      <c r="K2387" s="9">
        <v>0</v>
      </c>
      <c r="L2387" s="9">
        <v>60.803153991699219</v>
      </c>
    </row>
    <row r="2388" spans="1:12" x14ac:dyDescent="0.25">
      <c r="A2388" s="5" t="str">
        <f t="shared" si="37"/>
        <v>1LCABig Creek/Ventura1111011</v>
      </c>
      <c r="B2388" s="9">
        <v>1</v>
      </c>
      <c r="C2388" t="s">
        <v>130</v>
      </c>
      <c r="D2388" t="s">
        <v>137</v>
      </c>
      <c r="E2388" s="9">
        <v>11</v>
      </c>
      <c r="F2388" s="9">
        <v>1</v>
      </c>
      <c r="G2388" s="9">
        <v>10</v>
      </c>
      <c r="H2388" s="9">
        <v>11</v>
      </c>
      <c r="I2388" s="9">
        <v>5.3090937435626984E-2</v>
      </c>
      <c r="J2388" s="9">
        <v>5.3090937435626984E-2</v>
      </c>
      <c r="K2388" s="9">
        <v>0</v>
      </c>
      <c r="L2388" s="9">
        <v>67.109451293945313</v>
      </c>
    </row>
    <row r="2389" spans="1:12" x14ac:dyDescent="0.25">
      <c r="A2389" s="5" t="str">
        <f t="shared" si="37"/>
        <v>1LCABig Creek/Ventura1111012</v>
      </c>
      <c r="B2389" s="9">
        <v>1</v>
      </c>
      <c r="C2389" t="s">
        <v>130</v>
      </c>
      <c r="D2389" t="s">
        <v>137</v>
      </c>
      <c r="E2389" s="9">
        <v>11</v>
      </c>
      <c r="F2389" s="9">
        <v>1</v>
      </c>
      <c r="G2389" s="9">
        <v>10</v>
      </c>
      <c r="H2389" s="9">
        <v>12</v>
      </c>
      <c r="I2389" s="9">
        <v>-6.8918608129024506E-2</v>
      </c>
      <c r="J2389" s="9">
        <v>-6.8918608129024506E-2</v>
      </c>
      <c r="K2389" s="9">
        <v>0</v>
      </c>
      <c r="L2389" s="9">
        <v>73.538436889648438</v>
      </c>
    </row>
    <row r="2390" spans="1:12" x14ac:dyDescent="0.25">
      <c r="A2390" s="5" t="str">
        <f t="shared" si="37"/>
        <v>1LCABig Creek/Ventura1111013</v>
      </c>
      <c r="B2390" s="9">
        <v>1</v>
      </c>
      <c r="C2390" t="s">
        <v>130</v>
      </c>
      <c r="D2390" t="s">
        <v>137</v>
      </c>
      <c r="E2390" s="9">
        <v>11</v>
      </c>
      <c r="F2390" s="9">
        <v>1</v>
      </c>
      <c r="G2390" s="9">
        <v>10</v>
      </c>
      <c r="H2390" s="9">
        <v>13</v>
      </c>
      <c r="I2390" s="9">
        <v>-7.0703305304050446E-2</v>
      </c>
      <c r="J2390" s="9">
        <v>-7.0703305304050446E-2</v>
      </c>
      <c r="K2390" s="9">
        <v>0</v>
      </c>
      <c r="L2390" s="9">
        <v>77.910942077636719</v>
      </c>
    </row>
    <row r="2391" spans="1:12" x14ac:dyDescent="0.25">
      <c r="A2391" s="5" t="str">
        <f t="shared" si="37"/>
        <v>1LCABig Creek/Ventura1111014</v>
      </c>
      <c r="B2391" s="9">
        <v>1</v>
      </c>
      <c r="C2391" t="s">
        <v>130</v>
      </c>
      <c r="D2391" t="s">
        <v>137</v>
      </c>
      <c r="E2391" s="9">
        <v>11</v>
      </c>
      <c r="F2391" s="9">
        <v>1</v>
      </c>
      <c r="G2391" s="9">
        <v>10</v>
      </c>
      <c r="H2391" s="9">
        <v>14</v>
      </c>
      <c r="I2391" s="9">
        <v>2.9173906892538071E-2</v>
      </c>
      <c r="J2391" s="9">
        <v>2.9173906892538071E-2</v>
      </c>
      <c r="K2391" s="9">
        <v>0</v>
      </c>
      <c r="L2391" s="9">
        <v>80.8951416015625</v>
      </c>
    </row>
    <row r="2392" spans="1:12" x14ac:dyDescent="0.25">
      <c r="A2392" s="5" t="str">
        <f t="shared" si="37"/>
        <v>1LCABig Creek/Ventura1111015</v>
      </c>
      <c r="B2392" s="9">
        <v>1</v>
      </c>
      <c r="C2392" t="s">
        <v>130</v>
      </c>
      <c r="D2392" t="s">
        <v>137</v>
      </c>
      <c r="E2392" s="9">
        <v>11</v>
      </c>
      <c r="F2392" s="9">
        <v>1</v>
      </c>
      <c r="G2392" s="9">
        <v>10</v>
      </c>
      <c r="H2392" s="9">
        <v>15</v>
      </c>
      <c r="I2392" s="9">
        <v>0.21265394985675812</v>
      </c>
      <c r="J2392" s="9">
        <v>0.21265394985675812</v>
      </c>
      <c r="K2392" s="9">
        <v>0</v>
      </c>
      <c r="L2392" s="9">
        <v>82.534431457519531</v>
      </c>
    </row>
    <row r="2393" spans="1:12" x14ac:dyDescent="0.25">
      <c r="A2393" s="5" t="str">
        <f t="shared" si="37"/>
        <v>1LCABig Creek/Ventura1111016</v>
      </c>
      <c r="B2393" s="9">
        <v>1</v>
      </c>
      <c r="C2393" t="s">
        <v>130</v>
      </c>
      <c r="D2393" t="s">
        <v>137</v>
      </c>
      <c r="E2393" s="9">
        <v>11</v>
      </c>
      <c r="F2393" s="9">
        <v>1</v>
      </c>
      <c r="G2393" s="9">
        <v>10</v>
      </c>
      <c r="H2393" s="9">
        <v>16</v>
      </c>
      <c r="I2393" s="9">
        <v>0.49206069111824036</v>
      </c>
      <c r="J2393" s="9">
        <v>0.49206069111824036</v>
      </c>
      <c r="K2393" s="9">
        <v>0</v>
      </c>
      <c r="L2393" s="9">
        <v>83.665275573730469</v>
      </c>
    </row>
    <row r="2394" spans="1:12" x14ac:dyDescent="0.25">
      <c r="A2394" s="5" t="str">
        <f t="shared" si="37"/>
        <v>1LCABig Creek/Ventura1111017</v>
      </c>
      <c r="B2394" s="9">
        <v>1</v>
      </c>
      <c r="C2394" t="s">
        <v>130</v>
      </c>
      <c r="D2394" t="s">
        <v>137</v>
      </c>
      <c r="E2394" s="9">
        <v>11</v>
      </c>
      <c r="F2394" s="9">
        <v>1</v>
      </c>
      <c r="G2394" s="9">
        <v>10</v>
      </c>
      <c r="H2394" s="9">
        <v>17</v>
      </c>
      <c r="I2394" s="9">
        <v>0.81337893009185791</v>
      </c>
      <c r="J2394" s="9">
        <v>0.36139422655105591</v>
      </c>
      <c r="K2394" s="9">
        <v>5.6777935475111008E-2</v>
      </c>
      <c r="L2394" s="9">
        <v>83.819160461425781</v>
      </c>
    </row>
    <row r="2395" spans="1:12" x14ac:dyDescent="0.25">
      <c r="A2395" s="5" t="str">
        <f t="shared" si="37"/>
        <v>1LCABig Creek/Ventura1111018</v>
      </c>
      <c r="B2395" s="9">
        <v>1</v>
      </c>
      <c r="C2395" t="s">
        <v>130</v>
      </c>
      <c r="D2395" t="s">
        <v>137</v>
      </c>
      <c r="E2395" s="9">
        <v>11</v>
      </c>
      <c r="F2395" s="9">
        <v>1</v>
      </c>
      <c r="G2395" s="9">
        <v>10</v>
      </c>
      <c r="H2395" s="9">
        <v>18</v>
      </c>
      <c r="I2395" s="9">
        <v>1.1268496513366699</v>
      </c>
      <c r="J2395" s="9">
        <v>0.70855635404586792</v>
      </c>
      <c r="K2395" s="9">
        <v>9.8437681794166565E-2</v>
      </c>
      <c r="L2395" s="9">
        <v>82.62762451171875</v>
      </c>
    </row>
    <row r="2396" spans="1:12" x14ac:dyDescent="0.25">
      <c r="A2396" s="5" t="str">
        <f t="shared" si="37"/>
        <v>1LCABig Creek/Ventura1111019</v>
      </c>
      <c r="B2396" s="9">
        <v>1</v>
      </c>
      <c r="C2396" t="s">
        <v>130</v>
      </c>
      <c r="D2396" t="s">
        <v>137</v>
      </c>
      <c r="E2396" s="9">
        <v>11</v>
      </c>
      <c r="F2396" s="9">
        <v>1</v>
      </c>
      <c r="G2396" s="9">
        <v>10</v>
      </c>
      <c r="H2396" s="9">
        <v>19</v>
      </c>
      <c r="I2396" s="9">
        <v>1.337471604347229</v>
      </c>
      <c r="J2396" s="9">
        <v>1.1609079837799072</v>
      </c>
      <c r="K2396" s="9">
        <v>9.6187040209770203E-2</v>
      </c>
      <c r="L2396" s="9">
        <v>79.10107421875</v>
      </c>
    </row>
    <row r="2397" spans="1:12" x14ac:dyDescent="0.25">
      <c r="A2397" s="5" t="str">
        <f t="shared" si="37"/>
        <v>1LCABig Creek/Ventura1111020</v>
      </c>
      <c r="B2397" s="9">
        <v>1</v>
      </c>
      <c r="C2397" t="s">
        <v>130</v>
      </c>
      <c r="D2397" t="s">
        <v>137</v>
      </c>
      <c r="E2397" s="9">
        <v>11</v>
      </c>
      <c r="F2397" s="9">
        <v>1</v>
      </c>
      <c r="G2397" s="9">
        <v>10</v>
      </c>
      <c r="H2397" s="9">
        <v>20</v>
      </c>
      <c r="I2397" s="9">
        <v>1.3892543315887451</v>
      </c>
      <c r="J2397" s="9">
        <v>1.271867036819458</v>
      </c>
      <c r="K2397" s="9">
        <v>9.0244844555854797E-2</v>
      </c>
      <c r="L2397" s="9">
        <v>73.686264038085938</v>
      </c>
    </row>
    <row r="2398" spans="1:12" x14ac:dyDescent="0.25">
      <c r="A2398" s="5" t="str">
        <f t="shared" si="37"/>
        <v>1LCABig Creek/Ventura1111021</v>
      </c>
      <c r="B2398" s="9">
        <v>1</v>
      </c>
      <c r="C2398" t="s">
        <v>130</v>
      </c>
      <c r="D2398" t="s">
        <v>137</v>
      </c>
      <c r="E2398" s="9">
        <v>11</v>
      </c>
      <c r="F2398" s="9">
        <v>1</v>
      </c>
      <c r="G2398" s="9">
        <v>10</v>
      </c>
      <c r="H2398" s="9">
        <v>21</v>
      </c>
      <c r="I2398" s="9">
        <v>1.3770724534988403</v>
      </c>
      <c r="J2398" s="9">
        <v>1.2993130683898926</v>
      </c>
      <c r="K2398" s="9">
        <v>3.8879688829183578E-2</v>
      </c>
      <c r="L2398" s="9">
        <v>70.224456787109375</v>
      </c>
    </row>
    <row r="2399" spans="1:12" x14ac:dyDescent="0.25">
      <c r="A2399" s="5" t="str">
        <f t="shared" si="37"/>
        <v>1LCABig Creek/Ventura1111022</v>
      </c>
      <c r="B2399" s="9">
        <v>1</v>
      </c>
      <c r="C2399" t="s">
        <v>130</v>
      </c>
      <c r="D2399" t="s">
        <v>137</v>
      </c>
      <c r="E2399" s="9">
        <v>11</v>
      </c>
      <c r="F2399" s="9">
        <v>1</v>
      </c>
      <c r="G2399" s="9">
        <v>10</v>
      </c>
      <c r="H2399" s="9">
        <v>22</v>
      </c>
      <c r="I2399" s="9">
        <v>1.2832473516464233</v>
      </c>
      <c r="J2399" s="9">
        <v>1.6092100143432617</v>
      </c>
      <c r="K2399" s="9">
        <v>0.1745205819606781</v>
      </c>
      <c r="L2399" s="9">
        <v>67.680534362792969</v>
      </c>
    </row>
    <row r="2400" spans="1:12" x14ac:dyDescent="0.25">
      <c r="A2400" s="5" t="str">
        <f t="shared" si="37"/>
        <v>1LCABig Creek/Ventura1111023</v>
      </c>
      <c r="B2400" s="9">
        <v>1</v>
      </c>
      <c r="C2400" t="s">
        <v>130</v>
      </c>
      <c r="D2400" t="s">
        <v>137</v>
      </c>
      <c r="E2400" s="9">
        <v>11</v>
      </c>
      <c r="F2400" s="9">
        <v>1</v>
      </c>
      <c r="G2400" s="9">
        <v>10</v>
      </c>
      <c r="H2400" s="9">
        <v>23</v>
      </c>
      <c r="I2400" s="9">
        <v>1.1512445211410522</v>
      </c>
      <c r="J2400" s="9">
        <v>1.2374000549316406</v>
      </c>
      <c r="K2400" s="9">
        <v>4.3077785521745682E-2</v>
      </c>
      <c r="L2400" s="9">
        <v>64.881614685058594</v>
      </c>
    </row>
    <row r="2401" spans="1:12" x14ac:dyDescent="0.25">
      <c r="A2401" s="5" t="str">
        <f t="shared" si="37"/>
        <v>1LCABig Creek/Ventura1111024</v>
      </c>
      <c r="B2401" s="9">
        <v>1</v>
      </c>
      <c r="C2401" t="s">
        <v>130</v>
      </c>
      <c r="D2401" t="s">
        <v>137</v>
      </c>
      <c r="E2401" s="9">
        <v>11</v>
      </c>
      <c r="F2401" s="9">
        <v>1</v>
      </c>
      <c r="G2401" s="9">
        <v>10</v>
      </c>
      <c r="H2401" s="9">
        <v>24</v>
      </c>
      <c r="I2401" s="9">
        <v>0.97334247827529907</v>
      </c>
      <c r="J2401" s="9">
        <v>0.97334247827529907</v>
      </c>
      <c r="K2401" s="9">
        <v>0</v>
      </c>
      <c r="L2401" s="9">
        <v>63.201698303222656</v>
      </c>
    </row>
    <row r="2402" spans="1:12" x14ac:dyDescent="0.25">
      <c r="A2402" s="5" t="str">
        <f t="shared" si="37"/>
        <v>1LCABig Creek/Ventura12021</v>
      </c>
      <c r="B2402" s="9">
        <v>1</v>
      </c>
      <c r="C2402" t="s">
        <v>130</v>
      </c>
      <c r="D2402" t="s">
        <v>137</v>
      </c>
      <c r="E2402" s="9">
        <v>12</v>
      </c>
      <c r="F2402" s="9">
        <v>0</v>
      </c>
      <c r="G2402" s="9">
        <v>2</v>
      </c>
      <c r="H2402" s="9">
        <v>1</v>
      </c>
      <c r="I2402" s="9">
        <v>0.75536960363388062</v>
      </c>
      <c r="J2402" s="9">
        <v>0.75536960363388062</v>
      </c>
      <c r="K2402" s="9">
        <v>0</v>
      </c>
      <c r="L2402" s="9">
        <v>47.827018737792969</v>
      </c>
    </row>
    <row r="2403" spans="1:12" x14ac:dyDescent="0.25">
      <c r="A2403" s="5" t="str">
        <f t="shared" si="37"/>
        <v>1LCABig Creek/Ventura12022</v>
      </c>
      <c r="B2403" s="9">
        <v>1</v>
      </c>
      <c r="C2403" t="s">
        <v>130</v>
      </c>
      <c r="D2403" t="s">
        <v>137</v>
      </c>
      <c r="E2403" s="9">
        <v>12</v>
      </c>
      <c r="F2403" s="9">
        <v>0</v>
      </c>
      <c r="G2403" s="9">
        <v>2</v>
      </c>
      <c r="H2403" s="9">
        <v>2</v>
      </c>
      <c r="I2403" s="9">
        <v>0.70038336515426636</v>
      </c>
      <c r="J2403" s="9">
        <v>0.70038336515426636</v>
      </c>
      <c r="K2403" s="9">
        <v>0</v>
      </c>
      <c r="L2403" s="9">
        <v>46.729377746582031</v>
      </c>
    </row>
    <row r="2404" spans="1:12" x14ac:dyDescent="0.25">
      <c r="A2404" s="5" t="str">
        <f t="shared" si="37"/>
        <v>1LCABig Creek/Ventura12023</v>
      </c>
      <c r="B2404" s="9">
        <v>1</v>
      </c>
      <c r="C2404" t="s">
        <v>130</v>
      </c>
      <c r="D2404" t="s">
        <v>137</v>
      </c>
      <c r="E2404" s="9">
        <v>12</v>
      </c>
      <c r="F2404" s="9">
        <v>0</v>
      </c>
      <c r="G2404" s="9">
        <v>2</v>
      </c>
      <c r="H2404" s="9">
        <v>3</v>
      </c>
      <c r="I2404" s="9">
        <v>0.67075449228286743</v>
      </c>
      <c r="J2404" s="9">
        <v>0.67075449228286743</v>
      </c>
      <c r="K2404" s="9">
        <v>0</v>
      </c>
      <c r="L2404" s="9">
        <v>46.187694549560547</v>
      </c>
    </row>
    <row r="2405" spans="1:12" x14ac:dyDescent="0.25">
      <c r="A2405" s="5" t="str">
        <f t="shared" si="37"/>
        <v>1LCABig Creek/Ventura12024</v>
      </c>
      <c r="B2405" s="9">
        <v>1</v>
      </c>
      <c r="C2405" t="s">
        <v>130</v>
      </c>
      <c r="D2405" t="s">
        <v>137</v>
      </c>
      <c r="E2405" s="9">
        <v>12</v>
      </c>
      <c r="F2405" s="9">
        <v>0</v>
      </c>
      <c r="G2405" s="9">
        <v>2</v>
      </c>
      <c r="H2405" s="9">
        <v>4</v>
      </c>
      <c r="I2405" s="9">
        <v>0.65951931476593018</v>
      </c>
      <c r="J2405" s="9">
        <v>0.65951931476593018</v>
      </c>
      <c r="K2405" s="9">
        <v>0</v>
      </c>
      <c r="L2405" s="9">
        <v>45.927883148193359</v>
      </c>
    </row>
    <row r="2406" spans="1:12" x14ac:dyDescent="0.25">
      <c r="A2406" s="5" t="str">
        <f t="shared" si="37"/>
        <v>1LCABig Creek/Ventura12025</v>
      </c>
      <c r="B2406" s="9">
        <v>1</v>
      </c>
      <c r="C2406" t="s">
        <v>130</v>
      </c>
      <c r="D2406" t="s">
        <v>137</v>
      </c>
      <c r="E2406" s="9">
        <v>12</v>
      </c>
      <c r="F2406" s="9">
        <v>0</v>
      </c>
      <c r="G2406" s="9">
        <v>2</v>
      </c>
      <c r="H2406" s="9">
        <v>5</v>
      </c>
      <c r="I2406" s="9">
        <v>0.67559105157852173</v>
      </c>
      <c r="J2406" s="9">
        <v>0.67559105157852173</v>
      </c>
      <c r="K2406" s="9">
        <v>0</v>
      </c>
      <c r="L2406" s="9">
        <v>45.348735809326172</v>
      </c>
    </row>
    <row r="2407" spans="1:12" x14ac:dyDescent="0.25">
      <c r="A2407" s="5" t="str">
        <f t="shared" si="37"/>
        <v>1LCABig Creek/Ventura12026</v>
      </c>
      <c r="B2407" s="9">
        <v>1</v>
      </c>
      <c r="C2407" t="s">
        <v>130</v>
      </c>
      <c r="D2407" t="s">
        <v>137</v>
      </c>
      <c r="E2407" s="9">
        <v>12</v>
      </c>
      <c r="F2407" s="9">
        <v>0</v>
      </c>
      <c r="G2407" s="9">
        <v>2</v>
      </c>
      <c r="H2407" s="9">
        <v>6</v>
      </c>
      <c r="I2407" s="9">
        <v>0.73058962821960449</v>
      </c>
      <c r="J2407" s="9">
        <v>0.73058962821960449</v>
      </c>
      <c r="K2407" s="9">
        <v>0</v>
      </c>
      <c r="L2407" s="9">
        <v>45.015182495117188</v>
      </c>
    </row>
    <row r="2408" spans="1:12" x14ac:dyDescent="0.25">
      <c r="A2408" s="5" t="str">
        <f t="shared" si="37"/>
        <v>1LCABig Creek/Ventura12027</v>
      </c>
      <c r="B2408" s="9">
        <v>1</v>
      </c>
      <c r="C2408" t="s">
        <v>130</v>
      </c>
      <c r="D2408" t="s">
        <v>137</v>
      </c>
      <c r="E2408" s="9">
        <v>12</v>
      </c>
      <c r="F2408" s="9">
        <v>0</v>
      </c>
      <c r="G2408" s="9">
        <v>2</v>
      </c>
      <c r="H2408" s="9">
        <v>7</v>
      </c>
      <c r="I2408" s="9">
        <v>0.82854628562927246</v>
      </c>
      <c r="J2408" s="9">
        <v>0.82854628562927246</v>
      </c>
      <c r="K2408" s="9">
        <v>0</v>
      </c>
      <c r="L2408" s="9">
        <v>44.599601745605469</v>
      </c>
    </row>
    <row r="2409" spans="1:12" x14ac:dyDescent="0.25">
      <c r="A2409" s="5" t="str">
        <f t="shared" si="37"/>
        <v>1LCABig Creek/Ventura12028</v>
      </c>
      <c r="B2409" s="9">
        <v>1</v>
      </c>
      <c r="C2409" t="s">
        <v>130</v>
      </c>
      <c r="D2409" t="s">
        <v>137</v>
      </c>
      <c r="E2409" s="9">
        <v>12</v>
      </c>
      <c r="F2409" s="9">
        <v>0</v>
      </c>
      <c r="G2409" s="9">
        <v>2</v>
      </c>
      <c r="H2409" s="9">
        <v>8</v>
      </c>
      <c r="I2409" s="9">
        <v>0.79825413227081299</v>
      </c>
      <c r="J2409" s="9">
        <v>0.79825413227081299</v>
      </c>
      <c r="K2409" s="9">
        <v>0</v>
      </c>
      <c r="L2409" s="9">
        <v>44.302757263183594</v>
      </c>
    </row>
    <row r="2410" spans="1:12" x14ac:dyDescent="0.25">
      <c r="A2410" s="5" t="str">
        <f t="shared" si="37"/>
        <v>1LCABig Creek/Ventura12029</v>
      </c>
      <c r="B2410" s="9">
        <v>1</v>
      </c>
      <c r="C2410" t="s">
        <v>130</v>
      </c>
      <c r="D2410" t="s">
        <v>137</v>
      </c>
      <c r="E2410" s="9">
        <v>12</v>
      </c>
      <c r="F2410" s="9">
        <v>0</v>
      </c>
      <c r="G2410" s="9">
        <v>2</v>
      </c>
      <c r="H2410" s="9">
        <v>9</v>
      </c>
      <c r="I2410" s="9">
        <v>0.56995564699172974</v>
      </c>
      <c r="J2410" s="9">
        <v>0.56995564699172974</v>
      </c>
      <c r="K2410" s="9">
        <v>0</v>
      </c>
      <c r="L2410" s="9">
        <v>44.424705505371094</v>
      </c>
    </row>
    <row r="2411" spans="1:12" x14ac:dyDescent="0.25">
      <c r="A2411" s="5" t="str">
        <f t="shared" si="37"/>
        <v>1LCABig Creek/Ventura120210</v>
      </c>
      <c r="B2411" s="9">
        <v>1</v>
      </c>
      <c r="C2411" t="s">
        <v>130</v>
      </c>
      <c r="D2411" t="s">
        <v>137</v>
      </c>
      <c r="E2411" s="9">
        <v>12</v>
      </c>
      <c r="F2411" s="9">
        <v>0</v>
      </c>
      <c r="G2411" s="9">
        <v>2</v>
      </c>
      <c r="H2411" s="9">
        <v>10</v>
      </c>
      <c r="I2411" s="9">
        <v>0.36339274048805237</v>
      </c>
      <c r="J2411" s="9">
        <v>0.36339274048805237</v>
      </c>
      <c r="K2411" s="9">
        <v>0</v>
      </c>
      <c r="L2411" s="9">
        <v>47.204647064208984</v>
      </c>
    </row>
    <row r="2412" spans="1:12" x14ac:dyDescent="0.25">
      <c r="A2412" s="5" t="str">
        <f t="shared" si="37"/>
        <v>1LCABig Creek/Ventura120211</v>
      </c>
      <c r="B2412" s="9">
        <v>1</v>
      </c>
      <c r="C2412" t="s">
        <v>130</v>
      </c>
      <c r="D2412" t="s">
        <v>137</v>
      </c>
      <c r="E2412" s="9">
        <v>12</v>
      </c>
      <c r="F2412" s="9">
        <v>0</v>
      </c>
      <c r="G2412" s="9">
        <v>2</v>
      </c>
      <c r="H2412" s="9">
        <v>11</v>
      </c>
      <c r="I2412" s="9">
        <v>0.19350197911262512</v>
      </c>
      <c r="J2412" s="9">
        <v>0.19350197911262512</v>
      </c>
      <c r="K2412" s="9">
        <v>0</v>
      </c>
      <c r="L2412" s="9">
        <v>50.937343597412109</v>
      </c>
    </row>
    <row r="2413" spans="1:12" x14ac:dyDescent="0.25">
      <c r="A2413" s="5" t="str">
        <f t="shared" si="37"/>
        <v>1LCABig Creek/Ventura120212</v>
      </c>
      <c r="B2413" s="9">
        <v>1</v>
      </c>
      <c r="C2413" t="s">
        <v>130</v>
      </c>
      <c r="D2413" t="s">
        <v>137</v>
      </c>
      <c r="E2413" s="9">
        <v>12</v>
      </c>
      <c r="F2413" s="9">
        <v>0</v>
      </c>
      <c r="G2413" s="9">
        <v>2</v>
      </c>
      <c r="H2413" s="9">
        <v>12</v>
      </c>
      <c r="I2413" s="9">
        <v>9.2502444982528687E-2</v>
      </c>
      <c r="J2413" s="9">
        <v>9.2502444982528687E-2</v>
      </c>
      <c r="K2413" s="9">
        <v>0</v>
      </c>
      <c r="L2413" s="9">
        <v>54.576423645019531</v>
      </c>
    </row>
    <row r="2414" spans="1:12" x14ac:dyDescent="0.25">
      <c r="A2414" s="5" t="str">
        <f t="shared" si="37"/>
        <v>1LCABig Creek/Ventura120213</v>
      </c>
      <c r="B2414" s="9">
        <v>1</v>
      </c>
      <c r="C2414" t="s">
        <v>130</v>
      </c>
      <c r="D2414" t="s">
        <v>137</v>
      </c>
      <c r="E2414" s="9">
        <v>12</v>
      </c>
      <c r="F2414" s="9">
        <v>0</v>
      </c>
      <c r="G2414" s="9">
        <v>2</v>
      </c>
      <c r="H2414" s="9">
        <v>13</v>
      </c>
      <c r="I2414" s="9">
        <v>6.0756620019674301E-2</v>
      </c>
      <c r="J2414" s="9">
        <v>6.0756620019674301E-2</v>
      </c>
      <c r="K2414" s="9">
        <v>0</v>
      </c>
      <c r="L2414" s="9">
        <v>56.429168701171875</v>
      </c>
    </row>
    <row r="2415" spans="1:12" x14ac:dyDescent="0.25">
      <c r="A2415" s="5" t="str">
        <f t="shared" si="37"/>
        <v>1LCABig Creek/Ventura120214</v>
      </c>
      <c r="B2415" s="9">
        <v>1</v>
      </c>
      <c r="C2415" t="s">
        <v>130</v>
      </c>
      <c r="D2415" t="s">
        <v>137</v>
      </c>
      <c r="E2415" s="9">
        <v>12</v>
      </c>
      <c r="F2415" s="9">
        <v>0</v>
      </c>
      <c r="G2415" s="9">
        <v>2</v>
      </c>
      <c r="H2415" s="9">
        <v>14</v>
      </c>
      <c r="I2415" s="9">
        <v>0.10111866891384125</v>
      </c>
      <c r="J2415" s="9">
        <v>0.10111866891384125</v>
      </c>
      <c r="K2415" s="9">
        <v>0</v>
      </c>
      <c r="L2415" s="9">
        <v>57.301654815673828</v>
      </c>
    </row>
    <row r="2416" spans="1:12" x14ac:dyDescent="0.25">
      <c r="A2416" s="5" t="str">
        <f t="shared" si="37"/>
        <v>1LCABig Creek/Ventura120215</v>
      </c>
      <c r="B2416" s="9">
        <v>1</v>
      </c>
      <c r="C2416" t="s">
        <v>130</v>
      </c>
      <c r="D2416" t="s">
        <v>137</v>
      </c>
      <c r="E2416" s="9">
        <v>12</v>
      </c>
      <c r="F2416" s="9">
        <v>0</v>
      </c>
      <c r="G2416" s="9">
        <v>2</v>
      </c>
      <c r="H2416" s="9">
        <v>15</v>
      </c>
      <c r="I2416" s="9">
        <v>0.21512217819690704</v>
      </c>
      <c r="J2416" s="9">
        <v>0.21512217819690704</v>
      </c>
      <c r="K2416" s="9">
        <v>0</v>
      </c>
      <c r="L2416" s="9">
        <v>58.087070465087891</v>
      </c>
    </row>
    <row r="2417" spans="1:12" x14ac:dyDescent="0.25">
      <c r="A2417" s="5" t="str">
        <f t="shared" si="37"/>
        <v>1LCABig Creek/Ventura120216</v>
      </c>
      <c r="B2417" s="9">
        <v>1</v>
      </c>
      <c r="C2417" t="s">
        <v>130</v>
      </c>
      <c r="D2417" t="s">
        <v>137</v>
      </c>
      <c r="E2417" s="9">
        <v>12</v>
      </c>
      <c r="F2417" s="9">
        <v>0</v>
      </c>
      <c r="G2417" s="9">
        <v>2</v>
      </c>
      <c r="H2417" s="9">
        <v>16</v>
      </c>
      <c r="I2417" s="9">
        <v>0.39860332012176514</v>
      </c>
      <c r="J2417" s="9">
        <v>0.39860332012176514</v>
      </c>
      <c r="K2417" s="9">
        <v>0</v>
      </c>
      <c r="L2417" s="9">
        <v>58.665264129638672</v>
      </c>
    </row>
    <row r="2418" spans="1:12" x14ac:dyDescent="0.25">
      <c r="A2418" s="5" t="str">
        <f t="shared" si="37"/>
        <v>1LCABig Creek/Ventura120217</v>
      </c>
      <c r="B2418" s="9">
        <v>1</v>
      </c>
      <c r="C2418" t="s">
        <v>130</v>
      </c>
      <c r="D2418" t="s">
        <v>137</v>
      </c>
      <c r="E2418" s="9">
        <v>12</v>
      </c>
      <c r="F2418" s="9">
        <v>0</v>
      </c>
      <c r="G2418" s="9">
        <v>2</v>
      </c>
      <c r="H2418" s="9">
        <v>17</v>
      </c>
      <c r="I2418" s="9">
        <v>0.65359222888946533</v>
      </c>
      <c r="J2418" s="9">
        <v>0.65359222888946533</v>
      </c>
      <c r="K2418" s="9">
        <v>0</v>
      </c>
      <c r="L2418" s="9">
        <v>57.997234344482422</v>
      </c>
    </row>
    <row r="2419" spans="1:12" x14ac:dyDescent="0.25">
      <c r="A2419" s="5" t="str">
        <f t="shared" si="37"/>
        <v>1LCABig Creek/Ventura120218</v>
      </c>
      <c r="B2419" s="9">
        <v>1</v>
      </c>
      <c r="C2419" t="s">
        <v>130</v>
      </c>
      <c r="D2419" t="s">
        <v>137</v>
      </c>
      <c r="E2419" s="9">
        <v>12</v>
      </c>
      <c r="F2419" s="9">
        <v>0</v>
      </c>
      <c r="G2419" s="9">
        <v>2</v>
      </c>
      <c r="H2419" s="9">
        <v>18</v>
      </c>
      <c r="I2419" s="9">
        <v>0.95025330781936646</v>
      </c>
      <c r="J2419" s="9">
        <v>0.95025330781936646</v>
      </c>
      <c r="K2419" s="9">
        <v>0</v>
      </c>
      <c r="L2419" s="9">
        <v>56.091682434082031</v>
      </c>
    </row>
    <row r="2420" spans="1:12" x14ac:dyDescent="0.25">
      <c r="A2420" s="5" t="str">
        <f t="shared" si="37"/>
        <v>1LCABig Creek/Ventura120219</v>
      </c>
      <c r="B2420" s="9">
        <v>1</v>
      </c>
      <c r="C2420" t="s">
        <v>130</v>
      </c>
      <c r="D2420" t="s">
        <v>137</v>
      </c>
      <c r="E2420" s="9">
        <v>12</v>
      </c>
      <c r="F2420" s="9">
        <v>0</v>
      </c>
      <c r="G2420" s="9">
        <v>2</v>
      </c>
      <c r="H2420" s="9">
        <v>19</v>
      </c>
      <c r="I2420" s="9">
        <v>1.1042443513870239</v>
      </c>
      <c r="J2420" s="9">
        <v>1.1042443513870239</v>
      </c>
      <c r="K2420" s="9">
        <v>0</v>
      </c>
      <c r="L2420" s="9">
        <v>53.102352142333984</v>
      </c>
    </row>
    <row r="2421" spans="1:12" x14ac:dyDescent="0.25">
      <c r="A2421" s="5" t="str">
        <f t="shared" si="37"/>
        <v>1LCABig Creek/Ventura120220</v>
      </c>
      <c r="B2421" s="9">
        <v>1</v>
      </c>
      <c r="C2421" t="s">
        <v>130</v>
      </c>
      <c r="D2421" t="s">
        <v>137</v>
      </c>
      <c r="E2421" s="9">
        <v>12</v>
      </c>
      <c r="F2421" s="9">
        <v>0</v>
      </c>
      <c r="G2421" s="9">
        <v>2</v>
      </c>
      <c r="H2421" s="9">
        <v>20</v>
      </c>
      <c r="I2421" s="9">
        <v>1.1475179195404053</v>
      </c>
      <c r="J2421" s="9">
        <v>1.1475179195404053</v>
      </c>
      <c r="K2421" s="9">
        <v>0</v>
      </c>
      <c r="L2421" s="9">
        <v>51.110679626464844</v>
      </c>
    </row>
    <row r="2422" spans="1:12" x14ac:dyDescent="0.25">
      <c r="A2422" s="5" t="str">
        <f t="shared" si="37"/>
        <v>1LCABig Creek/Ventura120221</v>
      </c>
      <c r="B2422" s="9">
        <v>1</v>
      </c>
      <c r="C2422" t="s">
        <v>130</v>
      </c>
      <c r="D2422" t="s">
        <v>137</v>
      </c>
      <c r="E2422" s="9">
        <v>12</v>
      </c>
      <c r="F2422" s="9">
        <v>0</v>
      </c>
      <c r="G2422" s="9">
        <v>2</v>
      </c>
      <c r="H2422" s="9">
        <v>21</v>
      </c>
      <c r="I2422" s="9">
        <v>1.1408287286758423</v>
      </c>
      <c r="J2422" s="9">
        <v>1.1408287286758423</v>
      </c>
      <c r="K2422" s="9">
        <v>0</v>
      </c>
      <c r="L2422" s="9">
        <v>49.520797729492188</v>
      </c>
    </row>
    <row r="2423" spans="1:12" x14ac:dyDescent="0.25">
      <c r="A2423" s="5" t="str">
        <f t="shared" si="37"/>
        <v>1LCABig Creek/Ventura120222</v>
      </c>
      <c r="B2423" s="9">
        <v>1</v>
      </c>
      <c r="C2423" t="s">
        <v>130</v>
      </c>
      <c r="D2423" t="s">
        <v>137</v>
      </c>
      <c r="E2423" s="9">
        <v>12</v>
      </c>
      <c r="F2423" s="9">
        <v>0</v>
      </c>
      <c r="G2423" s="9">
        <v>2</v>
      </c>
      <c r="H2423" s="9">
        <v>22</v>
      </c>
      <c r="I2423" s="9">
        <v>1.073180079460144</v>
      </c>
      <c r="J2423" s="9">
        <v>1.073180079460144</v>
      </c>
      <c r="K2423" s="9">
        <v>0</v>
      </c>
      <c r="L2423" s="9">
        <v>48.571281433105469</v>
      </c>
    </row>
    <row r="2424" spans="1:12" x14ac:dyDescent="0.25">
      <c r="A2424" s="5" t="str">
        <f t="shared" si="37"/>
        <v>1LCABig Creek/Ventura120223</v>
      </c>
      <c r="B2424" s="9">
        <v>1</v>
      </c>
      <c r="C2424" t="s">
        <v>130</v>
      </c>
      <c r="D2424" t="s">
        <v>137</v>
      </c>
      <c r="E2424" s="9">
        <v>12</v>
      </c>
      <c r="F2424" s="9">
        <v>0</v>
      </c>
      <c r="G2424" s="9">
        <v>2</v>
      </c>
      <c r="H2424" s="9">
        <v>23</v>
      </c>
      <c r="I2424" s="9">
        <v>0.97833091020584106</v>
      </c>
      <c r="J2424" s="9">
        <v>0.97833091020584106</v>
      </c>
      <c r="K2424" s="9">
        <v>0</v>
      </c>
      <c r="L2424" s="9">
        <v>47.473644256591797</v>
      </c>
    </row>
    <row r="2425" spans="1:12" x14ac:dyDescent="0.25">
      <c r="A2425" s="5" t="str">
        <f t="shared" si="37"/>
        <v>1LCABig Creek/Ventura120224</v>
      </c>
      <c r="B2425" s="9">
        <v>1</v>
      </c>
      <c r="C2425" t="s">
        <v>130</v>
      </c>
      <c r="D2425" t="s">
        <v>137</v>
      </c>
      <c r="E2425" s="9">
        <v>12</v>
      </c>
      <c r="F2425" s="9">
        <v>0</v>
      </c>
      <c r="G2425" s="9">
        <v>2</v>
      </c>
      <c r="H2425" s="9">
        <v>24</v>
      </c>
      <c r="I2425" s="9">
        <v>0.84951150417327881</v>
      </c>
      <c r="J2425" s="9">
        <v>0.84951150417327881</v>
      </c>
      <c r="K2425" s="9">
        <v>0</v>
      </c>
      <c r="L2425" s="9">
        <v>46.197025299072266</v>
      </c>
    </row>
    <row r="2426" spans="1:12" x14ac:dyDescent="0.25">
      <c r="A2426" s="5" t="str">
        <f t="shared" si="37"/>
        <v>1LCABig Creek/Ventura120101</v>
      </c>
      <c r="B2426" s="9">
        <v>1</v>
      </c>
      <c r="C2426" t="s">
        <v>130</v>
      </c>
      <c r="D2426" s="3" t="s">
        <v>137</v>
      </c>
      <c r="E2426" s="9">
        <v>12</v>
      </c>
      <c r="F2426" s="9">
        <v>0</v>
      </c>
      <c r="G2426" s="9">
        <v>10</v>
      </c>
      <c r="H2426" s="9">
        <v>1</v>
      </c>
      <c r="I2426" s="9">
        <v>0.85109233856201172</v>
      </c>
      <c r="J2426" s="9">
        <v>0.85109233856201172</v>
      </c>
      <c r="K2426" s="9">
        <v>0</v>
      </c>
      <c r="L2426" s="9">
        <v>38.488174438476563</v>
      </c>
    </row>
    <row r="2427" spans="1:12" x14ac:dyDescent="0.25">
      <c r="A2427" s="5" t="str">
        <f t="shared" si="37"/>
        <v>1LCABig Creek/Ventura120102</v>
      </c>
      <c r="B2427" s="9">
        <v>1</v>
      </c>
      <c r="C2427" t="s">
        <v>130</v>
      </c>
      <c r="D2427" s="3" t="s">
        <v>137</v>
      </c>
      <c r="E2427" s="9">
        <v>12</v>
      </c>
      <c r="F2427" s="9">
        <v>0</v>
      </c>
      <c r="G2427" s="9">
        <v>10</v>
      </c>
      <c r="H2427" s="9">
        <v>2</v>
      </c>
      <c r="I2427" s="9">
        <v>0.79608702659606934</v>
      </c>
      <c r="J2427" s="9">
        <v>0.79608702659606934</v>
      </c>
      <c r="K2427" s="9">
        <v>0</v>
      </c>
      <c r="L2427" s="9">
        <v>37.836341857910156</v>
      </c>
    </row>
    <row r="2428" spans="1:12" x14ac:dyDescent="0.25">
      <c r="A2428" s="5" t="str">
        <f t="shared" si="37"/>
        <v>1LCABig Creek/Ventura120103</v>
      </c>
      <c r="B2428" s="9">
        <v>1</v>
      </c>
      <c r="C2428" t="s">
        <v>130</v>
      </c>
      <c r="D2428" s="3" t="s">
        <v>137</v>
      </c>
      <c r="E2428" s="9">
        <v>12</v>
      </c>
      <c r="F2428" s="9">
        <v>0</v>
      </c>
      <c r="G2428" s="9">
        <v>10</v>
      </c>
      <c r="H2428" s="9">
        <v>3</v>
      </c>
      <c r="I2428" s="9">
        <v>0.76967912912368774</v>
      </c>
      <c r="J2428" s="9">
        <v>0.76967912912368774</v>
      </c>
      <c r="K2428" s="9">
        <v>0</v>
      </c>
      <c r="L2428" s="9">
        <v>36.791435241699219</v>
      </c>
    </row>
    <row r="2429" spans="1:12" x14ac:dyDescent="0.25">
      <c r="A2429" s="5" t="str">
        <f t="shared" si="37"/>
        <v>1LCABig Creek/Ventura120104</v>
      </c>
      <c r="B2429" s="9">
        <v>1</v>
      </c>
      <c r="C2429" t="s">
        <v>130</v>
      </c>
      <c r="D2429" s="3" t="s">
        <v>137</v>
      </c>
      <c r="E2429" s="9">
        <v>12</v>
      </c>
      <c r="F2429" s="9">
        <v>0</v>
      </c>
      <c r="G2429" s="9">
        <v>10</v>
      </c>
      <c r="H2429" s="9">
        <v>4</v>
      </c>
      <c r="I2429" s="9">
        <v>0.76547759771347046</v>
      </c>
      <c r="J2429" s="9">
        <v>0.76547759771347046</v>
      </c>
      <c r="K2429" s="9">
        <v>0</v>
      </c>
      <c r="L2429" s="9">
        <v>36.072784423828125</v>
      </c>
    </row>
    <row r="2430" spans="1:12" x14ac:dyDescent="0.25">
      <c r="A2430" s="5" t="str">
        <f t="shared" si="37"/>
        <v>1LCABig Creek/Ventura120105</v>
      </c>
      <c r="B2430" s="9">
        <v>1</v>
      </c>
      <c r="C2430" t="s">
        <v>130</v>
      </c>
      <c r="D2430" s="3" t="s">
        <v>137</v>
      </c>
      <c r="E2430" s="9">
        <v>12</v>
      </c>
      <c r="F2430" s="9">
        <v>0</v>
      </c>
      <c r="G2430" s="9">
        <v>10</v>
      </c>
      <c r="H2430" s="9">
        <v>5</v>
      </c>
      <c r="I2430" s="9">
        <v>0.79167711734771729</v>
      </c>
      <c r="J2430" s="9">
        <v>0.79167711734771729</v>
      </c>
      <c r="K2430" s="9">
        <v>0</v>
      </c>
      <c r="L2430" s="9">
        <v>35.405132293701172</v>
      </c>
    </row>
    <row r="2431" spans="1:12" x14ac:dyDescent="0.25">
      <c r="A2431" s="5" t="str">
        <f t="shared" si="37"/>
        <v>1LCABig Creek/Ventura120106</v>
      </c>
      <c r="B2431" s="9">
        <v>1</v>
      </c>
      <c r="C2431" t="s">
        <v>130</v>
      </c>
      <c r="D2431" s="3" t="s">
        <v>137</v>
      </c>
      <c r="E2431" s="9">
        <v>12</v>
      </c>
      <c r="F2431" s="9">
        <v>0</v>
      </c>
      <c r="G2431" s="9">
        <v>10</v>
      </c>
      <c r="H2431" s="9">
        <v>6</v>
      </c>
      <c r="I2431" s="9">
        <v>0.85578149557113647</v>
      </c>
      <c r="J2431" s="9">
        <v>0.85578149557113647</v>
      </c>
      <c r="K2431" s="9">
        <v>0</v>
      </c>
      <c r="L2431" s="9">
        <v>34.241817474365234</v>
      </c>
    </row>
    <row r="2432" spans="1:12" x14ac:dyDescent="0.25">
      <c r="A2432" s="5" t="str">
        <f t="shared" si="37"/>
        <v>1LCABig Creek/Ventura120107</v>
      </c>
      <c r="B2432" s="9">
        <v>1</v>
      </c>
      <c r="C2432" t="s">
        <v>130</v>
      </c>
      <c r="D2432" s="3" t="s">
        <v>137</v>
      </c>
      <c r="E2432" s="9">
        <v>12</v>
      </c>
      <c r="F2432" s="9">
        <v>0</v>
      </c>
      <c r="G2432" s="9">
        <v>10</v>
      </c>
      <c r="H2432" s="9">
        <v>7</v>
      </c>
      <c r="I2432" s="9">
        <v>0.96382910013198853</v>
      </c>
      <c r="J2432" s="9">
        <v>0.96382910013198853</v>
      </c>
      <c r="K2432" s="9">
        <v>0</v>
      </c>
      <c r="L2432" s="9">
        <v>32.822578430175781</v>
      </c>
    </row>
    <row r="2433" spans="1:12" x14ac:dyDescent="0.25">
      <c r="A2433" s="5" t="str">
        <f t="shared" si="37"/>
        <v>1LCABig Creek/Ventura120108</v>
      </c>
      <c r="B2433" s="9">
        <v>1</v>
      </c>
      <c r="C2433" t="s">
        <v>130</v>
      </c>
      <c r="D2433" s="3" t="s">
        <v>137</v>
      </c>
      <c r="E2433" s="9">
        <v>12</v>
      </c>
      <c r="F2433" s="9">
        <v>0</v>
      </c>
      <c r="G2433" s="9">
        <v>10</v>
      </c>
      <c r="H2433" s="9">
        <v>8</v>
      </c>
      <c r="I2433" s="9">
        <v>0.94552195072174072</v>
      </c>
      <c r="J2433" s="9">
        <v>0.94552195072174072</v>
      </c>
      <c r="K2433" s="9">
        <v>0</v>
      </c>
      <c r="L2433" s="9">
        <v>32.246078491210938</v>
      </c>
    </row>
    <row r="2434" spans="1:12" x14ac:dyDescent="0.25">
      <c r="A2434" s="5" t="str">
        <f t="shared" si="37"/>
        <v>1LCABig Creek/Ventura120109</v>
      </c>
      <c r="B2434" s="9">
        <v>1</v>
      </c>
      <c r="C2434" t="s">
        <v>130</v>
      </c>
      <c r="D2434" s="3" t="s">
        <v>137</v>
      </c>
      <c r="E2434" s="9">
        <v>12</v>
      </c>
      <c r="F2434" s="9">
        <v>0</v>
      </c>
      <c r="G2434" s="9">
        <v>10</v>
      </c>
      <c r="H2434" s="9">
        <v>9</v>
      </c>
      <c r="I2434" s="9">
        <v>0.70550394058227539</v>
      </c>
      <c r="J2434" s="9">
        <v>0.70550394058227539</v>
      </c>
      <c r="K2434" s="9">
        <v>0</v>
      </c>
      <c r="L2434" s="9">
        <v>33.69342041015625</v>
      </c>
    </row>
    <row r="2435" spans="1:12" x14ac:dyDescent="0.25">
      <c r="A2435" s="5" t="str">
        <f t="shared" ref="A2435:A2498" si="38">B2435&amp;C2435&amp;D2435&amp;E2435&amp;F2435&amp;G2435&amp;H2435</f>
        <v>1LCABig Creek/Ventura1201010</v>
      </c>
      <c r="B2435" s="9">
        <v>1</v>
      </c>
      <c r="C2435" t="s">
        <v>130</v>
      </c>
      <c r="D2435" s="3" t="s">
        <v>137</v>
      </c>
      <c r="E2435" s="9">
        <v>12</v>
      </c>
      <c r="F2435" s="9">
        <v>0</v>
      </c>
      <c r="G2435" s="9">
        <v>10</v>
      </c>
      <c r="H2435" s="9">
        <v>10</v>
      </c>
      <c r="I2435" s="9">
        <v>0.49349626898765564</v>
      </c>
      <c r="J2435" s="9">
        <v>0.49349626898765564</v>
      </c>
      <c r="K2435" s="9">
        <v>0</v>
      </c>
      <c r="L2435" s="9">
        <v>37.022933959960938</v>
      </c>
    </row>
    <row r="2436" spans="1:12" x14ac:dyDescent="0.25">
      <c r="A2436" s="5" t="str">
        <f t="shared" si="38"/>
        <v>1LCABig Creek/Ventura1201011</v>
      </c>
      <c r="B2436" s="9">
        <v>1</v>
      </c>
      <c r="C2436" t="s">
        <v>130</v>
      </c>
      <c r="D2436" s="3" t="s">
        <v>137</v>
      </c>
      <c r="E2436" s="9">
        <v>12</v>
      </c>
      <c r="F2436" s="9">
        <v>0</v>
      </c>
      <c r="G2436" s="9">
        <v>10</v>
      </c>
      <c r="H2436" s="9">
        <v>11</v>
      </c>
      <c r="I2436" s="9">
        <v>0.3288344144821167</v>
      </c>
      <c r="J2436" s="9">
        <v>0.3288344144821167</v>
      </c>
      <c r="K2436" s="9">
        <v>0</v>
      </c>
      <c r="L2436" s="9">
        <v>40.544521331787109</v>
      </c>
    </row>
    <row r="2437" spans="1:12" x14ac:dyDescent="0.25">
      <c r="A2437" s="5" t="str">
        <f t="shared" si="38"/>
        <v>1LCABig Creek/Ventura1201012</v>
      </c>
      <c r="B2437" s="9">
        <v>1</v>
      </c>
      <c r="C2437" t="s">
        <v>130</v>
      </c>
      <c r="D2437" s="3" t="s">
        <v>137</v>
      </c>
      <c r="E2437" s="9">
        <v>12</v>
      </c>
      <c r="F2437" s="9">
        <v>0</v>
      </c>
      <c r="G2437" s="9">
        <v>10</v>
      </c>
      <c r="H2437" s="9">
        <v>12</v>
      </c>
      <c r="I2437" s="9">
        <v>0.24219721555709839</v>
      </c>
      <c r="J2437" s="9">
        <v>0.24219721555709839</v>
      </c>
      <c r="K2437" s="9">
        <v>0</v>
      </c>
      <c r="L2437" s="9">
        <v>43.921211242675781</v>
      </c>
    </row>
    <row r="2438" spans="1:12" x14ac:dyDescent="0.25">
      <c r="A2438" s="5" t="str">
        <f t="shared" si="38"/>
        <v>1LCABig Creek/Ventura1201013</v>
      </c>
      <c r="B2438" s="9">
        <v>1</v>
      </c>
      <c r="C2438" t="s">
        <v>130</v>
      </c>
      <c r="D2438" s="3" t="s">
        <v>137</v>
      </c>
      <c r="E2438" s="9">
        <v>12</v>
      </c>
      <c r="F2438" s="9">
        <v>0</v>
      </c>
      <c r="G2438" s="9">
        <v>10</v>
      </c>
      <c r="H2438" s="9">
        <v>13</v>
      </c>
      <c r="I2438" s="9">
        <v>0.20808258652687073</v>
      </c>
      <c r="J2438" s="9">
        <v>0.20808258652687073</v>
      </c>
      <c r="K2438" s="9">
        <v>0</v>
      </c>
      <c r="L2438" s="9">
        <v>46.013648986816406</v>
      </c>
    </row>
    <row r="2439" spans="1:12" x14ac:dyDescent="0.25">
      <c r="A2439" s="5" t="str">
        <f t="shared" si="38"/>
        <v>1LCABig Creek/Ventura1201014</v>
      </c>
      <c r="B2439" s="9">
        <v>1</v>
      </c>
      <c r="C2439" t="s">
        <v>130</v>
      </c>
      <c r="D2439" s="3" t="s">
        <v>137</v>
      </c>
      <c r="E2439" s="9">
        <v>12</v>
      </c>
      <c r="F2439" s="9">
        <v>0</v>
      </c>
      <c r="G2439" s="9">
        <v>10</v>
      </c>
      <c r="H2439" s="9">
        <v>14</v>
      </c>
      <c r="I2439" s="9">
        <v>0.26521462202072144</v>
      </c>
      <c r="J2439" s="9">
        <v>0.26521462202072144</v>
      </c>
      <c r="K2439" s="9">
        <v>0</v>
      </c>
      <c r="L2439" s="9">
        <v>47.321132659912109</v>
      </c>
    </row>
    <row r="2440" spans="1:12" x14ac:dyDescent="0.25">
      <c r="A2440" s="5" t="str">
        <f t="shared" si="38"/>
        <v>1LCABig Creek/Ventura1201015</v>
      </c>
      <c r="B2440" s="9">
        <v>1</v>
      </c>
      <c r="C2440" t="s">
        <v>130</v>
      </c>
      <c r="D2440" s="3" t="s">
        <v>137</v>
      </c>
      <c r="E2440" s="9">
        <v>12</v>
      </c>
      <c r="F2440" s="9">
        <v>0</v>
      </c>
      <c r="G2440" s="9">
        <v>10</v>
      </c>
      <c r="H2440" s="9">
        <v>15</v>
      </c>
      <c r="I2440" s="9">
        <v>0.40127864480018616</v>
      </c>
      <c r="J2440" s="9">
        <v>0.40127864480018616</v>
      </c>
      <c r="K2440" s="9">
        <v>0</v>
      </c>
      <c r="L2440" s="9">
        <v>47.265426635742188</v>
      </c>
    </row>
    <row r="2441" spans="1:12" x14ac:dyDescent="0.25">
      <c r="A2441" s="5" t="str">
        <f t="shared" si="38"/>
        <v>1LCABig Creek/Ventura1201016</v>
      </c>
      <c r="B2441" s="9">
        <v>1</v>
      </c>
      <c r="C2441" t="s">
        <v>130</v>
      </c>
      <c r="D2441" s="3" t="s">
        <v>137</v>
      </c>
      <c r="E2441" s="9">
        <v>12</v>
      </c>
      <c r="F2441" s="9">
        <v>0</v>
      </c>
      <c r="G2441" s="9">
        <v>10</v>
      </c>
      <c r="H2441" s="9">
        <v>16</v>
      </c>
      <c r="I2441" s="9">
        <v>0.61193960905075073</v>
      </c>
      <c r="J2441" s="9">
        <v>0.61193960905075073</v>
      </c>
      <c r="K2441" s="9">
        <v>0</v>
      </c>
      <c r="L2441" s="9">
        <v>47.500450134277344</v>
      </c>
    </row>
    <row r="2442" spans="1:12" x14ac:dyDescent="0.25">
      <c r="A2442" s="5" t="str">
        <f t="shared" si="38"/>
        <v>1LCABig Creek/Ventura1201017</v>
      </c>
      <c r="B2442" s="9">
        <v>1</v>
      </c>
      <c r="C2442" t="s">
        <v>130</v>
      </c>
      <c r="D2442" s="3" t="s">
        <v>137</v>
      </c>
      <c r="E2442" s="9">
        <v>12</v>
      </c>
      <c r="F2442" s="9">
        <v>0</v>
      </c>
      <c r="G2442" s="9">
        <v>10</v>
      </c>
      <c r="H2442" s="9">
        <v>17</v>
      </c>
      <c r="I2442" s="9">
        <v>0.88969653844833374</v>
      </c>
      <c r="J2442" s="9">
        <v>0.88969653844833374</v>
      </c>
      <c r="K2442" s="9">
        <v>0</v>
      </c>
      <c r="L2442" s="9">
        <v>46.984001159667969</v>
      </c>
    </row>
    <row r="2443" spans="1:12" x14ac:dyDescent="0.25">
      <c r="A2443" s="5" t="str">
        <f t="shared" si="38"/>
        <v>1LCABig Creek/Ventura1201018</v>
      </c>
      <c r="B2443" s="9">
        <v>1</v>
      </c>
      <c r="C2443" t="s">
        <v>130</v>
      </c>
      <c r="D2443" s="3" t="s">
        <v>137</v>
      </c>
      <c r="E2443" s="9">
        <v>12</v>
      </c>
      <c r="F2443" s="9">
        <v>0</v>
      </c>
      <c r="G2443" s="9">
        <v>10</v>
      </c>
      <c r="H2443" s="9">
        <v>18</v>
      </c>
      <c r="I2443" s="9">
        <v>1.1880006790161133</v>
      </c>
      <c r="J2443" s="9">
        <v>1.1880006790161133</v>
      </c>
      <c r="K2443" s="9">
        <v>0</v>
      </c>
      <c r="L2443" s="9">
        <v>46.343849182128906</v>
      </c>
    </row>
    <row r="2444" spans="1:12" x14ac:dyDescent="0.25">
      <c r="A2444" s="5" t="str">
        <f t="shared" si="38"/>
        <v>1LCABig Creek/Ventura1201019</v>
      </c>
      <c r="B2444" s="9">
        <v>1</v>
      </c>
      <c r="C2444" t="s">
        <v>130</v>
      </c>
      <c r="D2444" s="3" t="s">
        <v>137</v>
      </c>
      <c r="E2444" s="9">
        <v>12</v>
      </c>
      <c r="F2444" s="9">
        <v>0</v>
      </c>
      <c r="G2444" s="9">
        <v>10</v>
      </c>
      <c r="H2444" s="9">
        <v>19</v>
      </c>
      <c r="I2444" s="9">
        <v>1.3028855323791504</v>
      </c>
      <c r="J2444" s="9">
        <v>1.3028855323791504</v>
      </c>
      <c r="K2444" s="9">
        <v>0</v>
      </c>
      <c r="L2444" s="9">
        <v>44.684749603271484</v>
      </c>
    </row>
    <row r="2445" spans="1:12" x14ac:dyDescent="0.25">
      <c r="A2445" s="5" t="str">
        <f t="shared" si="38"/>
        <v>1LCABig Creek/Ventura1201020</v>
      </c>
      <c r="B2445" s="9">
        <v>1</v>
      </c>
      <c r="C2445" t="s">
        <v>130</v>
      </c>
      <c r="D2445" s="3" t="s">
        <v>137</v>
      </c>
      <c r="E2445" s="9">
        <v>12</v>
      </c>
      <c r="F2445" s="9">
        <v>0</v>
      </c>
      <c r="G2445" s="9">
        <v>10</v>
      </c>
      <c r="H2445" s="9">
        <v>20</v>
      </c>
      <c r="I2445" s="9">
        <v>1.2978670597076416</v>
      </c>
      <c r="J2445" s="9">
        <v>1.2978670597076416</v>
      </c>
      <c r="K2445" s="9">
        <v>0</v>
      </c>
      <c r="L2445" s="9">
        <v>41.479904174804688</v>
      </c>
    </row>
    <row r="2446" spans="1:12" x14ac:dyDescent="0.25">
      <c r="A2446" s="5" t="str">
        <f t="shared" si="38"/>
        <v>1LCABig Creek/Ventura1201021</v>
      </c>
      <c r="B2446" s="9">
        <v>1</v>
      </c>
      <c r="C2446" t="s">
        <v>130</v>
      </c>
      <c r="D2446" s="3" t="s">
        <v>137</v>
      </c>
      <c r="E2446" s="9">
        <v>12</v>
      </c>
      <c r="F2446" s="9">
        <v>0</v>
      </c>
      <c r="G2446" s="9">
        <v>10</v>
      </c>
      <c r="H2446" s="9">
        <v>21</v>
      </c>
      <c r="I2446" s="9">
        <v>1.2650479078292847</v>
      </c>
      <c r="J2446" s="9">
        <v>1.2650479078292847</v>
      </c>
      <c r="K2446" s="9">
        <v>0</v>
      </c>
      <c r="L2446" s="9">
        <v>39.841106414794922</v>
      </c>
    </row>
    <row r="2447" spans="1:12" x14ac:dyDescent="0.25">
      <c r="A2447" s="5" t="str">
        <f t="shared" si="38"/>
        <v>1LCABig Creek/Ventura1201022</v>
      </c>
      <c r="B2447" s="9">
        <v>1</v>
      </c>
      <c r="C2447" t="s">
        <v>130</v>
      </c>
      <c r="D2447" s="3" t="s">
        <v>137</v>
      </c>
      <c r="E2447" s="9">
        <v>12</v>
      </c>
      <c r="F2447" s="9">
        <v>0</v>
      </c>
      <c r="G2447" s="9">
        <v>10</v>
      </c>
      <c r="H2447" s="9">
        <v>22</v>
      </c>
      <c r="I2447" s="9">
        <v>1.1923155784606934</v>
      </c>
      <c r="J2447" s="9">
        <v>1.1923155784606934</v>
      </c>
      <c r="K2447" s="9">
        <v>0</v>
      </c>
      <c r="L2447" s="9">
        <v>39.297698974609375</v>
      </c>
    </row>
    <row r="2448" spans="1:12" x14ac:dyDescent="0.25">
      <c r="A2448" s="5" t="str">
        <f t="shared" si="38"/>
        <v>1LCABig Creek/Ventura1201023</v>
      </c>
      <c r="B2448" s="9">
        <v>1</v>
      </c>
      <c r="C2448" t="s">
        <v>130</v>
      </c>
      <c r="D2448" s="3" t="s">
        <v>137</v>
      </c>
      <c r="E2448" s="9">
        <v>12</v>
      </c>
      <c r="F2448" s="9">
        <v>0</v>
      </c>
      <c r="G2448" s="9">
        <v>10</v>
      </c>
      <c r="H2448" s="9">
        <v>23</v>
      </c>
      <c r="I2448" s="9">
        <v>1.0950273275375366</v>
      </c>
      <c r="J2448" s="9">
        <v>1.0950273275375366</v>
      </c>
      <c r="K2448" s="9">
        <v>0</v>
      </c>
      <c r="L2448" s="9">
        <v>37.991367340087891</v>
      </c>
    </row>
    <row r="2449" spans="1:12" x14ac:dyDescent="0.25">
      <c r="A2449" s="5" t="str">
        <f t="shared" si="38"/>
        <v>1LCABig Creek/Ventura1201024</v>
      </c>
      <c r="B2449" s="9">
        <v>1</v>
      </c>
      <c r="C2449" t="s">
        <v>130</v>
      </c>
      <c r="D2449" s="3" t="s">
        <v>137</v>
      </c>
      <c r="E2449" s="9">
        <v>12</v>
      </c>
      <c r="F2449" s="9">
        <v>0</v>
      </c>
      <c r="G2449" s="9">
        <v>10</v>
      </c>
      <c r="H2449" s="9">
        <v>24</v>
      </c>
      <c r="I2449" s="9">
        <v>0.95648986101150513</v>
      </c>
      <c r="J2449" s="9">
        <v>0.95648986101150513</v>
      </c>
      <c r="K2449" s="9">
        <v>0</v>
      </c>
      <c r="L2449" s="9">
        <v>36.885612487792969</v>
      </c>
    </row>
    <row r="2450" spans="1:12" x14ac:dyDescent="0.25">
      <c r="A2450" s="5" t="str">
        <f t="shared" si="38"/>
        <v>1LCABig Creek/Ventura12121</v>
      </c>
      <c r="B2450" s="9">
        <v>1</v>
      </c>
      <c r="C2450" t="s">
        <v>130</v>
      </c>
      <c r="D2450" t="s">
        <v>137</v>
      </c>
      <c r="E2450" s="9">
        <v>12</v>
      </c>
      <c r="F2450" s="9">
        <v>1</v>
      </c>
      <c r="G2450" s="9">
        <v>2</v>
      </c>
      <c r="H2450" s="9">
        <v>1</v>
      </c>
      <c r="I2450" s="9">
        <v>0.82709753513336182</v>
      </c>
      <c r="J2450" s="9">
        <v>0.82709753513336182</v>
      </c>
      <c r="K2450" s="9">
        <v>0</v>
      </c>
      <c r="L2450" s="9">
        <v>40.340522766113281</v>
      </c>
    </row>
    <row r="2451" spans="1:12" x14ac:dyDescent="0.25">
      <c r="A2451" s="5" t="str">
        <f t="shared" si="38"/>
        <v>1LCABig Creek/Ventura12122</v>
      </c>
      <c r="B2451" s="9">
        <v>1</v>
      </c>
      <c r="C2451" t="s">
        <v>130</v>
      </c>
      <c r="D2451" t="s">
        <v>137</v>
      </c>
      <c r="E2451" s="9">
        <v>12</v>
      </c>
      <c r="F2451" s="9">
        <v>1</v>
      </c>
      <c r="G2451" s="9">
        <v>2</v>
      </c>
      <c r="H2451" s="9">
        <v>2</v>
      </c>
      <c r="I2451" s="9">
        <v>0.77209699153900146</v>
      </c>
      <c r="J2451" s="9">
        <v>0.77209699153900146</v>
      </c>
      <c r="K2451" s="9">
        <v>0</v>
      </c>
      <c r="L2451" s="9">
        <v>38.968341827392578</v>
      </c>
    </row>
    <row r="2452" spans="1:12" x14ac:dyDescent="0.25">
      <c r="A2452" s="5" t="str">
        <f t="shared" si="38"/>
        <v>1LCABig Creek/Ventura12123</v>
      </c>
      <c r="B2452" s="9">
        <v>1</v>
      </c>
      <c r="C2452" t="s">
        <v>130</v>
      </c>
      <c r="D2452" t="s">
        <v>137</v>
      </c>
      <c r="E2452" s="9">
        <v>12</v>
      </c>
      <c r="F2452" s="9">
        <v>1</v>
      </c>
      <c r="G2452" s="9">
        <v>2</v>
      </c>
      <c r="H2452" s="9">
        <v>3</v>
      </c>
      <c r="I2452" s="9">
        <v>0.74488174915313721</v>
      </c>
      <c r="J2452" s="9">
        <v>0.74488174915313721</v>
      </c>
      <c r="K2452" s="9">
        <v>0</v>
      </c>
      <c r="L2452" s="9">
        <v>38.082462310791016</v>
      </c>
    </row>
    <row r="2453" spans="1:12" x14ac:dyDescent="0.25">
      <c r="A2453" s="5" t="str">
        <f t="shared" si="38"/>
        <v>1LCABig Creek/Ventura12124</v>
      </c>
      <c r="B2453" s="9">
        <v>1</v>
      </c>
      <c r="C2453" t="s">
        <v>130</v>
      </c>
      <c r="D2453" t="s">
        <v>137</v>
      </c>
      <c r="E2453" s="9">
        <v>12</v>
      </c>
      <c r="F2453" s="9">
        <v>1</v>
      </c>
      <c r="G2453" s="9">
        <v>2</v>
      </c>
      <c r="H2453" s="9">
        <v>4</v>
      </c>
      <c r="I2453" s="9">
        <v>0.73891705274581909</v>
      </c>
      <c r="J2453" s="9">
        <v>0.73891705274581909</v>
      </c>
      <c r="K2453" s="9">
        <v>0</v>
      </c>
      <c r="L2453" s="9">
        <v>37.113643646240234</v>
      </c>
    </row>
    <row r="2454" spans="1:12" x14ac:dyDescent="0.25">
      <c r="A2454" s="5" t="str">
        <f t="shared" si="38"/>
        <v>1LCABig Creek/Ventura12125</v>
      </c>
      <c r="B2454" s="9">
        <v>1</v>
      </c>
      <c r="C2454" t="s">
        <v>130</v>
      </c>
      <c r="D2454" t="s">
        <v>137</v>
      </c>
      <c r="E2454" s="9">
        <v>12</v>
      </c>
      <c r="F2454" s="9">
        <v>1</v>
      </c>
      <c r="G2454" s="9">
        <v>2</v>
      </c>
      <c r="H2454" s="9">
        <v>5</v>
      </c>
      <c r="I2454" s="9">
        <v>0.76257783174514771</v>
      </c>
      <c r="J2454" s="9">
        <v>0.76257783174514771</v>
      </c>
      <c r="K2454" s="9">
        <v>0</v>
      </c>
      <c r="L2454" s="9">
        <v>36.398590087890625</v>
      </c>
    </row>
    <row r="2455" spans="1:12" x14ac:dyDescent="0.25">
      <c r="A2455" s="5" t="str">
        <f t="shared" si="38"/>
        <v>1LCABig Creek/Ventura12126</v>
      </c>
      <c r="B2455" s="9">
        <v>1</v>
      </c>
      <c r="C2455" t="s">
        <v>130</v>
      </c>
      <c r="D2455" t="s">
        <v>137</v>
      </c>
      <c r="E2455" s="9">
        <v>12</v>
      </c>
      <c r="F2455" s="9">
        <v>1</v>
      </c>
      <c r="G2455" s="9">
        <v>2</v>
      </c>
      <c r="H2455" s="9">
        <v>6</v>
      </c>
      <c r="I2455" s="9">
        <v>0.82439965009689331</v>
      </c>
      <c r="J2455" s="9">
        <v>0.82439965009689331</v>
      </c>
      <c r="K2455" s="9">
        <v>0</v>
      </c>
      <c r="L2455" s="9">
        <v>35.751094818115234</v>
      </c>
    </row>
    <row r="2456" spans="1:12" x14ac:dyDescent="0.25">
      <c r="A2456" s="5" t="str">
        <f t="shared" si="38"/>
        <v>1LCABig Creek/Ventura12127</v>
      </c>
      <c r="B2456" s="9">
        <v>1</v>
      </c>
      <c r="C2456" t="s">
        <v>130</v>
      </c>
      <c r="D2456" t="s">
        <v>137</v>
      </c>
      <c r="E2456" s="9">
        <v>12</v>
      </c>
      <c r="F2456" s="9">
        <v>1</v>
      </c>
      <c r="G2456" s="9">
        <v>2</v>
      </c>
      <c r="H2456" s="9">
        <v>7</v>
      </c>
      <c r="I2456" s="9">
        <v>0.92991781234741211</v>
      </c>
      <c r="J2456" s="9">
        <v>0.92991781234741211</v>
      </c>
      <c r="K2456" s="9">
        <v>0</v>
      </c>
      <c r="L2456" s="9">
        <v>35.179836273193359</v>
      </c>
    </row>
    <row r="2457" spans="1:12" x14ac:dyDescent="0.25">
      <c r="A2457" s="5" t="str">
        <f t="shared" si="38"/>
        <v>1LCABig Creek/Ventura12128</v>
      </c>
      <c r="B2457" s="9">
        <v>1</v>
      </c>
      <c r="C2457" t="s">
        <v>130</v>
      </c>
      <c r="D2457" t="s">
        <v>137</v>
      </c>
      <c r="E2457" s="9">
        <v>12</v>
      </c>
      <c r="F2457" s="9">
        <v>1</v>
      </c>
      <c r="G2457" s="9">
        <v>2</v>
      </c>
      <c r="H2457" s="9">
        <v>8</v>
      </c>
      <c r="I2457" s="9">
        <v>0.90860635042190552</v>
      </c>
      <c r="J2457" s="9">
        <v>0.90860635042190552</v>
      </c>
      <c r="K2457" s="9">
        <v>0</v>
      </c>
      <c r="L2457" s="9">
        <v>34.741481781005859</v>
      </c>
    </row>
    <row r="2458" spans="1:12" x14ac:dyDescent="0.25">
      <c r="A2458" s="5" t="str">
        <f t="shared" si="38"/>
        <v>1LCABig Creek/Ventura12129</v>
      </c>
      <c r="B2458" s="9">
        <v>1</v>
      </c>
      <c r="C2458" t="s">
        <v>130</v>
      </c>
      <c r="D2458" t="s">
        <v>137</v>
      </c>
      <c r="E2458" s="9">
        <v>12</v>
      </c>
      <c r="F2458" s="9">
        <v>1</v>
      </c>
      <c r="G2458" s="9">
        <v>2</v>
      </c>
      <c r="H2458" s="9">
        <v>9</v>
      </c>
      <c r="I2458" s="9">
        <v>0.67152607440948486</v>
      </c>
      <c r="J2458" s="9">
        <v>0.67152607440948486</v>
      </c>
      <c r="K2458" s="9">
        <v>0</v>
      </c>
      <c r="L2458" s="9">
        <v>35.2291259765625</v>
      </c>
    </row>
    <row r="2459" spans="1:12" x14ac:dyDescent="0.25">
      <c r="A2459" s="5" t="str">
        <f t="shared" si="38"/>
        <v>1LCABig Creek/Ventura121210</v>
      </c>
      <c r="B2459" s="9">
        <v>1</v>
      </c>
      <c r="C2459" t="s">
        <v>130</v>
      </c>
      <c r="D2459" t="s">
        <v>137</v>
      </c>
      <c r="E2459" s="9">
        <v>12</v>
      </c>
      <c r="F2459" s="9">
        <v>1</v>
      </c>
      <c r="G2459" s="9">
        <v>2</v>
      </c>
      <c r="H2459" s="9">
        <v>10</v>
      </c>
      <c r="I2459" s="9">
        <v>0.46088322997093201</v>
      </c>
      <c r="J2459" s="9">
        <v>0.46088322997093201</v>
      </c>
      <c r="K2459" s="9">
        <v>0</v>
      </c>
      <c r="L2459" s="9">
        <v>38.081588745117188</v>
      </c>
    </row>
    <row r="2460" spans="1:12" x14ac:dyDescent="0.25">
      <c r="A2460" s="5" t="str">
        <f t="shared" si="38"/>
        <v>1LCABig Creek/Ventura121211</v>
      </c>
      <c r="B2460" s="9">
        <v>1</v>
      </c>
      <c r="C2460" t="s">
        <v>130</v>
      </c>
      <c r="D2460" t="s">
        <v>137</v>
      </c>
      <c r="E2460" s="9">
        <v>12</v>
      </c>
      <c r="F2460" s="9">
        <v>1</v>
      </c>
      <c r="G2460" s="9">
        <v>2</v>
      </c>
      <c r="H2460" s="9">
        <v>11</v>
      </c>
      <c r="I2460" s="9">
        <v>0.29491066932678223</v>
      </c>
      <c r="J2460" s="9">
        <v>0.29491066932678223</v>
      </c>
      <c r="K2460" s="9">
        <v>0</v>
      </c>
      <c r="L2460" s="9">
        <v>41.99456787109375</v>
      </c>
    </row>
    <row r="2461" spans="1:12" x14ac:dyDescent="0.25">
      <c r="A2461" s="5" t="str">
        <f t="shared" si="38"/>
        <v>1LCABig Creek/Ventura121212</v>
      </c>
      <c r="B2461" s="9">
        <v>1</v>
      </c>
      <c r="C2461" t="s">
        <v>130</v>
      </c>
      <c r="D2461" t="s">
        <v>137</v>
      </c>
      <c r="E2461" s="9">
        <v>12</v>
      </c>
      <c r="F2461" s="9">
        <v>1</v>
      </c>
      <c r="G2461" s="9">
        <v>2</v>
      </c>
      <c r="H2461" s="9">
        <v>12</v>
      </c>
      <c r="I2461" s="9">
        <v>0.20467324554920197</v>
      </c>
      <c r="J2461" s="9">
        <v>0.20467324554920197</v>
      </c>
      <c r="K2461" s="9">
        <v>0</v>
      </c>
      <c r="L2461" s="9">
        <v>45.646839141845703</v>
      </c>
    </row>
    <row r="2462" spans="1:12" x14ac:dyDescent="0.25">
      <c r="A2462" s="5" t="str">
        <f t="shared" si="38"/>
        <v>1LCABig Creek/Ventura121213</v>
      </c>
      <c r="B2462" s="9">
        <v>1</v>
      </c>
      <c r="C2462" t="s">
        <v>130</v>
      </c>
      <c r="D2462" t="s">
        <v>137</v>
      </c>
      <c r="E2462" s="9">
        <v>12</v>
      </c>
      <c r="F2462" s="9">
        <v>1</v>
      </c>
      <c r="G2462" s="9">
        <v>2</v>
      </c>
      <c r="H2462" s="9">
        <v>13</v>
      </c>
      <c r="I2462" s="9">
        <v>0.17115241289138794</v>
      </c>
      <c r="J2462" s="9">
        <v>0.17115241289138794</v>
      </c>
      <c r="K2462" s="9">
        <v>0</v>
      </c>
      <c r="L2462" s="9">
        <v>47.87738037109375</v>
      </c>
    </row>
    <row r="2463" spans="1:12" x14ac:dyDescent="0.25">
      <c r="A2463" s="5" t="str">
        <f t="shared" si="38"/>
        <v>1LCABig Creek/Ventura121214</v>
      </c>
      <c r="B2463" s="9">
        <v>1</v>
      </c>
      <c r="C2463" t="s">
        <v>130</v>
      </c>
      <c r="D2463" t="s">
        <v>137</v>
      </c>
      <c r="E2463" s="9">
        <v>12</v>
      </c>
      <c r="F2463" s="9">
        <v>1</v>
      </c>
      <c r="G2463" s="9">
        <v>2</v>
      </c>
      <c r="H2463" s="9">
        <v>14</v>
      </c>
      <c r="I2463" s="9">
        <v>0.2240770012140274</v>
      </c>
      <c r="J2463" s="9">
        <v>0.2240770012140274</v>
      </c>
      <c r="K2463" s="9">
        <v>0</v>
      </c>
      <c r="L2463" s="9">
        <v>49.480606079101563</v>
      </c>
    </row>
    <row r="2464" spans="1:12" x14ac:dyDescent="0.25">
      <c r="A2464" s="5" t="str">
        <f t="shared" si="38"/>
        <v>1LCABig Creek/Ventura121215</v>
      </c>
      <c r="B2464" s="9">
        <v>1</v>
      </c>
      <c r="C2464" t="s">
        <v>130</v>
      </c>
      <c r="D2464" t="s">
        <v>137</v>
      </c>
      <c r="E2464" s="9">
        <v>12</v>
      </c>
      <c r="F2464" s="9">
        <v>1</v>
      </c>
      <c r="G2464" s="9">
        <v>2</v>
      </c>
      <c r="H2464" s="9">
        <v>15</v>
      </c>
      <c r="I2464" s="9">
        <v>0.35459122061729431</v>
      </c>
      <c r="J2464" s="9">
        <v>0.35459122061729431</v>
      </c>
      <c r="K2464" s="9">
        <v>0</v>
      </c>
      <c r="L2464" s="9">
        <v>51.005008697509766</v>
      </c>
    </row>
    <row r="2465" spans="1:12" x14ac:dyDescent="0.25">
      <c r="A2465" s="5" t="str">
        <f t="shared" si="38"/>
        <v>1LCABig Creek/Ventura121216</v>
      </c>
      <c r="B2465" s="9">
        <v>1</v>
      </c>
      <c r="C2465" t="s">
        <v>130</v>
      </c>
      <c r="D2465" t="s">
        <v>137</v>
      </c>
      <c r="E2465" s="9">
        <v>12</v>
      </c>
      <c r="F2465" s="9">
        <v>1</v>
      </c>
      <c r="G2465" s="9">
        <v>2</v>
      </c>
      <c r="H2465" s="9">
        <v>16</v>
      </c>
      <c r="I2465" s="9">
        <v>0.55843240022659302</v>
      </c>
      <c r="J2465" s="9">
        <v>0.55843240022659302</v>
      </c>
      <c r="K2465" s="9">
        <v>0</v>
      </c>
      <c r="L2465" s="9">
        <v>51.908164978027344</v>
      </c>
    </row>
    <row r="2466" spans="1:12" x14ac:dyDescent="0.25">
      <c r="A2466" s="5" t="str">
        <f t="shared" si="38"/>
        <v>1LCABig Creek/Ventura121217</v>
      </c>
      <c r="B2466" s="9">
        <v>1</v>
      </c>
      <c r="C2466" t="s">
        <v>130</v>
      </c>
      <c r="D2466" t="s">
        <v>137</v>
      </c>
      <c r="E2466" s="9">
        <v>12</v>
      </c>
      <c r="F2466" s="9">
        <v>1</v>
      </c>
      <c r="G2466" s="9">
        <v>2</v>
      </c>
      <c r="H2466" s="9">
        <v>17</v>
      </c>
      <c r="I2466" s="9">
        <v>0.83051234483718872</v>
      </c>
      <c r="J2466" s="9">
        <v>0.83051234483718872</v>
      </c>
      <c r="K2466" s="9">
        <v>0</v>
      </c>
      <c r="L2466" s="9">
        <v>51.902797698974609</v>
      </c>
    </row>
    <row r="2467" spans="1:12" x14ac:dyDescent="0.25">
      <c r="A2467" s="5" t="str">
        <f t="shared" si="38"/>
        <v>1LCABig Creek/Ventura121218</v>
      </c>
      <c r="B2467" s="9">
        <v>1</v>
      </c>
      <c r="C2467" t="s">
        <v>130</v>
      </c>
      <c r="D2467" t="s">
        <v>137</v>
      </c>
      <c r="E2467" s="9">
        <v>12</v>
      </c>
      <c r="F2467" s="9">
        <v>1</v>
      </c>
      <c r="G2467" s="9">
        <v>2</v>
      </c>
      <c r="H2467" s="9">
        <v>18</v>
      </c>
      <c r="I2467" s="9">
        <v>1.1284044981002808</v>
      </c>
      <c r="J2467" s="9">
        <v>1.1284044981002808</v>
      </c>
      <c r="K2467" s="9">
        <v>0</v>
      </c>
      <c r="L2467" s="9">
        <v>50.502487182617188</v>
      </c>
    </row>
    <row r="2468" spans="1:12" x14ac:dyDescent="0.25">
      <c r="A2468" s="5" t="str">
        <f t="shared" si="38"/>
        <v>1LCABig Creek/Ventura121219</v>
      </c>
      <c r="B2468" s="9">
        <v>1</v>
      </c>
      <c r="C2468" t="s">
        <v>130</v>
      </c>
      <c r="D2468" t="s">
        <v>137</v>
      </c>
      <c r="E2468" s="9">
        <v>12</v>
      </c>
      <c r="F2468" s="9">
        <v>1</v>
      </c>
      <c r="G2468" s="9">
        <v>2</v>
      </c>
      <c r="H2468" s="9">
        <v>19</v>
      </c>
      <c r="I2468" s="9">
        <v>1.2530921697616577</v>
      </c>
      <c r="J2468" s="9">
        <v>1.2530921697616577</v>
      </c>
      <c r="K2468" s="9">
        <v>0</v>
      </c>
      <c r="L2468" s="9">
        <v>48.187412261962891</v>
      </c>
    </row>
    <row r="2469" spans="1:12" x14ac:dyDescent="0.25">
      <c r="A2469" s="5" t="str">
        <f t="shared" si="38"/>
        <v>1LCABig Creek/Ventura121220</v>
      </c>
      <c r="B2469" s="9">
        <v>1</v>
      </c>
      <c r="C2469" t="s">
        <v>130</v>
      </c>
      <c r="D2469" t="s">
        <v>137</v>
      </c>
      <c r="E2469" s="9">
        <v>12</v>
      </c>
      <c r="F2469" s="9">
        <v>1</v>
      </c>
      <c r="G2469" s="9">
        <v>2</v>
      </c>
      <c r="H2469" s="9">
        <v>20</v>
      </c>
      <c r="I2469" s="9">
        <v>1.2601790428161621</v>
      </c>
      <c r="J2469" s="9">
        <v>1.2601790428161621</v>
      </c>
      <c r="K2469" s="9">
        <v>0</v>
      </c>
      <c r="L2469" s="9">
        <v>45.855636596679688</v>
      </c>
    </row>
    <row r="2470" spans="1:12" x14ac:dyDescent="0.25">
      <c r="A2470" s="5" t="str">
        <f t="shared" si="38"/>
        <v>1LCABig Creek/Ventura121221</v>
      </c>
      <c r="B2470" s="9">
        <v>1</v>
      </c>
      <c r="C2470" t="s">
        <v>130</v>
      </c>
      <c r="D2470" t="s">
        <v>137</v>
      </c>
      <c r="E2470" s="9">
        <v>12</v>
      </c>
      <c r="F2470" s="9">
        <v>1</v>
      </c>
      <c r="G2470" s="9">
        <v>2</v>
      </c>
      <c r="H2470" s="9">
        <v>21</v>
      </c>
      <c r="I2470" s="9">
        <v>1.2339099645614624</v>
      </c>
      <c r="J2470" s="9">
        <v>1.2339099645614624</v>
      </c>
      <c r="K2470" s="9">
        <v>0</v>
      </c>
      <c r="L2470" s="9">
        <v>44.236053466796875</v>
      </c>
    </row>
    <row r="2471" spans="1:12" x14ac:dyDescent="0.25">
      <c r="A2471" s="5" t="str">
        <f t="shared" si="38"/>
        <v>1LCABig Creek/Ventura121222</v>
      </c>
      <c r="B2471" s="9">
        <v>1</v>
      </c>
      <c r="C2471" t="s">
        <v>130</v>
      </c>
      <c r="D2471" t="s">
        <v>137</v>
      </c>
      <c r="E2471" s="9">
        <v>12</v>
      </c>
      <c r="F2471" s="9">
        <v>1</v>
      </c>
      <c r="G2471" s="9">
        <v>2</v>
      </c>
      <c r="H2471" s="9">
        <v>22</v>
      </c>
      <c r="I2471" s="9">
        <v>1.1624519824981689</v>
      </c>
      <c r="J2471" s="9">
        <v>1.1624519824981689</v>
      </c>
      <c r="K2471" s="9">
        <v>0</v>
      </c>
      <c r="L2471" s="9">
        <v>42.442279815673828</v>
      </c>
    </row>
    <row r="2472" spans="1:12" x14ac:dyDescent="0.25">
      <c r="A2472" s="5" t="str">
        <f t="shared" si="38"/>
        <v>1LCABig Creek/Ventura121223</v>
      </c>
      <c r="B2472" s="9">
        <v>1</v>
      </c>
      <c r="C2472" t="s">
        <v>130</v>
      </c>
      <c r="D2472" t="s">
        <v>137</v>
      </c>
      <c r="E2472" s="9">
        <v>12</v>
      </c>
      <c r="F2472" s="9">
        <v>1</v>
      </c>
      <c r="G2472" s="9">
        <v>2</v>
      </c>
      <c r="H2472" s="9">
        <v>23</v>
      </c>
      <c r="I2472" s="9">
        <v>1.0657750368118286</v>
      </c>
      <c r="J2472" s="9">
        <v>1.0657750368118286</v>
      </c>
      <c r="K2472" s="9">
        <v>0</v>
      </c>
      <c r="L2472" s="9">
        <v>40.790149688720703</v>
      </c>
    </row>
    <row r="2473" spans="1:12" x14ac:dyDescent="0.25">
      <c r="A2473" s="5" t="str">
        <f t="shared" si="38"/>
        <v>1LCABig Creek/Ventura121224</v>
      </c>
      <c r="B2473" s="9">
        <v>1</v>
      </c>
      <c r="C2473" t="s">
        <v>130</v>
      </c>
      <c r="D2473" t="s">
        <v>137</v>
      </c>
      <c r="E2473" s="9">
        <v>12</v>
      </c>
      <c r="F2473" s="9">
        <v>1</v>
      </c>
      <c r="G2473" s="9">
        <v>2</v>
      </c>
      <c r="H2473" s="9">
        <v>24</v>
      </c>
      <c r="I2473" s="9">
        <v>0.92967361211776733</v>
      </c>
      <c r="J2473" s="9">
        <v>0.92967361211776733</v>
      </c>
      <c r="K2473" s="9">
        <v>0</v>
      </c>
      <c r="L2473" s="9">
        <v>39.875511169433594</v>
      </c>
    </row>
    <row r="2474" spans="1:12" x14ac:dyDescent="0.25">
      <c r="A2474" s="5" t="str">
        <f t="shared" si="38"/>
        <v>1LCABig Creek/Ventura121101</v>
      </c>
      <c r="B2474" s="9">
        <v>1</v>
      </c>
      <c r="C2474" t="s">
        <v>130</v>
      </c>
      <c r="D2474" t="s">
        <v>137</v>
      </c>
      <c r="E2474" s="9">
        <v>12</v>
      </c>
      <c r="F2474" s="9">
        <v>1</v>
      </c>
      <c r="G2474" s="9">
        <v>10</v>
      </c>
      <c r="H2474" s="9">
        <v>1</v>
      </c>
      <c r="I2474" s="9">
        <v>0.85109233856201172</v>
      </c>
      <c r="J2474" s="9">
        <v>0.85109233856201172</v>
      </c>
      <c r="K2474" s="9">
        <v>0</v>
      </c>
      <c r="L2474" s="9">
        <v>38.488174438476563</v>
      </c>
    </row>
    <row r="2475" spans="1:12" x14ac:dyDescent="0.25">
      <c r="A2475" s="5" t="str">
        <f t="shared" si="38"/>
        <v>1LCABig Creek/Ventura121102</v>
      </c>
      <c r="B2475" s="9">
        <v>1</v>
      </c>
      <c r="C2475" t="s">
        <v>130</v>
      </c>
      <c r="D2475" t="s">
        <v>137</v>
      </c>
      <c r="E2475" s="9">
        <v>12</v>
      </c>
      <c r="F2475" s="9">
        <v>1</v>
      </c>
      <c r="G2475" s="9">
        <v>10</v>
      </c>
      <c r="H2475" s="9">
        <v>2</v>
      </c>
      <c r="I2475" s="9">
        <v>0.79608702659606934</v>
      </c>
      <c r="J2475" s="9">
        <v>0.79608702659606934</v>
      </c>
      <c r="K2475" s="9">
        <v>0</v>
      </c>
      <c r="L2475" s="9">
        <v>37.836341857910156</v>
      </c>
    </row>
    <row r="2476" spans="1:12" x14ac:dyDescent="0.25">
      <c r="A2476" s="5" t="str">
        <f t="shared" si="38"/>
        <v>1LCABig Creek/Ventura121103</v>
      </c>
      <c r="B2476" s="9">
        <v>1</v>
      </c>
      <c r="C2476" t="s">
        <v>130</v>
      </c>
      <c r="D2476" t="s">
        <v>137</v>
      </c>
      <c r="E2476" s="9">
        <v>12</v>
      </c>
      <c r="F2476" s="9">
        <v>1</v>
      </c>
      <c r="G2476" s="9">
        <v>10</v>
      </c>
      <c r="H2476" s="9">
        <v>3</v>
      </c>
      <c r="I2476" s="9">
        <v>0.76967912912368774</v>
      </c>
      <c r="J2476" s="9">
        <v>0.76967912912368774</v>
      </c>
      <c r="K2476" s="9">
        <v>0</v>
      </c>
      <c r="L2476" s="9">
        <v>36.791435241699219</v>
      </c>
    </row>
    <row r="2477" spans="1:12" x14ac:dyDescent="0.25">
      <c r="A2477" s="5" t="str">
        <f t="shared" si="38"/>
        <v>1LCABig Creek/Ventura121104</v>
      </c>
      <c r="B2477" s="9">
        <v>1</v>
      </c>
      <c r="C2477" t="s">
        <v>130</v>
      </c>
      <c r="D2477" t="s">
        <v>137</v>
      </c>
      <c r="E2477" s="9">
        <v>12</v>
      </c>
      <c r="F2477" s="9">
        <v>1</v>
      </c>
      <c r="G2477" s="9">
        <v>10</v>
      </c>
      <c r="H2477" s="9">
        <v>4</v>
      </c>
      <c r="I2477" s="9">
        <v>0.76547759771347046</v>
      </c>
      <c r="J2477" s="9">
        <v>0.76547759771347046</v>
      </c>
      <c r="K2477" s="9">
        <v>0</v>
      </c>
      <c r="L2477" s="9">
        <v>36.072784423828125</v>
      </c>
    </row>
    <row r="2478" spans="1:12" x14ac:dyDescent="0.25">
      <c r="A2478" s="5" t="str">
        <f t="shared" si="38"/>
        <v>1LCABig Creek/Ventura121105</v>
      </c>
      <c r="B2478" s="9">
        <v>1</v>
      </c>
      <c r="C2478" t="s">
        <v>130</v>
      </c>
      <c r="D2478" t="s">
        <v>137</v>
      </c>
      <c r="E2478" s="9">
        <v>12</v>
      </c>
      <c r="F2478" s="9">
        <v>1</v>
      </c>
      <c r="G2478" s="9">
        <v>10</v>
      </c>
      <c r="H2478" s="9">
        <v>5</v>
      </c>
      <c r="I2478" s="9">
        <v>0.79167711734771729</v>
      </c>
      <c r="J2478" s="9">
        <v>0.79167711734771729</v>
      </c>
      <c r="K2478" s="9">
        <v>0</v>
      </c>
      <c r="L2478" s="9">
        <v>35.405132293701172</v>
      </c>
    </row>
    <row r="2479" spans="1:12" x14ac:dyDescent="0.25">
      <c r="A2479" s="5" t="str">
        <f t="shared" si="38"/>
        <v>1LCABig Creek/Ventura121106</v>
      </c>
      <c r="B2479" s="9">
        <v>1</v>
      </c>
      <c r="C2479" t="s">
        <v>130</v>
      </c>
      <c r="D2479" t="s">
        <v>137</v>
      </c>
      <c r="E2479" s="9">
        <v>12</v>
      </c>
      <c r="F2479" s="9">
        <v>1</v>
      </c>
      <c r="G2479" s="9">
        <v>10</v>
      </c>
      <c r="H2479" s="9">
        <v>6</v>
      </c>
      <c r="I2479" s="9">
        <v>0.85578149557113647</v>
      </c>
      <c r="J2479" s="9">
        <v>0.85578149557113647</v>
      </c>
      <c r="K2479" s="9">
        <v>0</v>
      </c>
      <c r="L2479" s="9">
        <v>34.241817474365234</v>
      </c>
    </row>
    <row r="2480" spans="1:12" x14ac:dyDescent="0.25">
      <c r="A2480" s="5" t="str">
        <f t="shared" si="38"/>
        <v>1LCABig Creek/Ventura121107</v>
      </c>
      <c r="B2480" s="9">
        <v>1</v>
      </c>
      <c r="C2480" t="s">
        <v>130</v>
      </c>
      <c r="D2480" t="s">
        <v>137</v>
      </c>
      <c r="E2480" s="9">
        <v>12</v>
      </c>
      <c r="F2480" s="9">
        <v>1</v>
      </c>
      <c r="G2480" s="9">
        <v>10</v>
      </c>
      <c r="H2480" s="9">
        <v>7</v>
      </c>
      <c r="I2480" s="9">
        <v>0.96382910013198853</v>
      </c>
      <c r="J2480" s="9">
        <v>0.96382910013198853</v>
      </c>
      <c r="K2480" s="9">
        <v>0</v>
      </c>
      <c r="L2480" s="9">
        <v>32.822578430175781</v>
      </c>
    </row>
    <row r="2481" spans="1:12" x14ac:dyDescent="0.25">
      <c r="A2481" s="5" t="str">
        <f t="shared" si="38"/>
        <v>1LCABig Creek/Ventura121108</v>
      </c>
      <c r="B2481" s="9">
        <v>1</v>
      </c>
      <c r="C2481" t="s">
        <v>130</v>
      </c>
      <c r="D2481" t="s">
        <v>137</v>
      </c>
      <c r="E2481" s="9">
        <v>12</v>
      </c>
      <c r="F2481" s="9">
        <v>1</v>
      </c>
      <c r="G2481" s="9">
        <v>10</v>
      </c>
      <c r="H2481" s="9">
        <v>8</v>
      </c>
      <c r="I2481" s="9">
        <v>0.94552195072174072</v>
      </c>
      <c r="J2481" s="9">
        <v>0.94552195072174072</v>
      </c>
      <c r="K2481" s="9">
        <v>0</v>
      </c>
      <c r="L2481" s="9">
        <v>32.246078491210938</v>
      </c>
    </row>
    <row r="2482" spans="1:12" x14ac:dyDescent="0.25">
      <c r="A2482" s="5" t="str">
        <f t="shared" si="38"/>
        <v>1LCABig Creek/Ventura121109</v>
      </c>
      <c r="B2482" s="9">
        <v>1</v>
      </c>
      <c r="C2482" t="s">
        <v>130</v>
      </c>
      <c r="D2482" t="s">
        <v>137</v>
      </c>
      <c r="E2482" s="9">
        <v>12</v>
      </c>
      <c r="F2482" s="9">
        <v>1</v>
      </c>
      <c r="G2482" s="9">
        <v>10</v>
      </c>
      <c r="H2482" s="9">
        <v>9</v>
      </c>
      <c r="I2482" s="9">
        <v>0.70550394058227539</v>
      </c>
      <c r="J2482" s="9">
        <v>0.70550394058227539</v>
      </c>
      <c r="K2482" s="9">
        <v>0</v>
      </c>
      <c r="L2482" s="9">
        <v>33.69342041015625</v>
      </c>
    </row>
    <row r="2483" spans="1:12" x14ac:dyDescent="0.25">
      <c r="A2483" s="5" t="str">
        <f t="shared" si="38"/>
        <v>1LCABig Creek/Ventura1211010</v>
      </c>
      <c r="B2483" s="9">
        <v>1</v>
      </c>
      <c r="C2483" t="s">
        <v>130</v>
      </c>
      <c r="D2483" t="s">
        <v>137</v>
      </c>
      <c r="E2483" s="9">
        <v>12</v>
      </c>
      <c r="F2483" s="9">
        <v>1</v>
      </c>
      <c r="G2483" s="9">
        <v>10</v>
      </c>
      <c r="H2483" s="9">
        <v>10</v>
      </c>
      <c r="I2483" s="9">
        <v>0.49349626898765564</v>
      </c>
      <c r="J2483" s="9">
        <v>0.49349626898765564</v>
      </c>
      <c r="K2483" s="9">
        <v>0</v>
      </c>
      <c r="L2483" s="9">
        <v>37.022933959960938</v>
      </c>
    </row>
    <row r="2484" spans="1:12" x14ac:dyDescent="0.25">
      <c r="A2484" s="5" t="str">
        <f t="shared" si="38"/>
        <v>1LCABig Creek/Ventura1211011</v>
      </c>
      <c r="B2484" s="9">
        <v>1</v>
      </c>
      <c r="C2484" t="s">
        <v>130</v>
      </c>
      <c r="D2484" t="s">
        <v>137</v>
      </c>
      <c r="E2484" s="9">
        <v>12</v>
      </c>
      <c r="F2484" s="9">
        <v>1</v>
      </c>
      <c r="G2484" s="9">
        <v>10</v>
      </c>
      <c r="H2484" s="9">
        <v>11</v>
      </c>
      <c r="I2484" s="9">
        <v>0.3288344144821167</v>
      </c>
      <c r="J2484" s="9">
        <v>0.3288344144821167</v>
      </c>
      <c r="K2484" s="9">
        <v>0</v>
      </c>
      <c r="L2484" s="9">
        <v>40.544521331787109</v>
      </c>
    </row>
    <row r="2485" spans="1:12" x14ac:dyDescent="0.25">
      <c r="A2485" s="5" t="str">
        <f t="shared" si="38"/>
        <v>1LCABig Creek/Ventura1211012</v>
      </c>
      <c r="B2485" s="9">
        <v>1</v>
      </c>
      <c r="C2485" t="s">
        <v>130</v>
      </c>
      <c r="D2485" t="s">
        <v>137</v>
      </c>
      <c r="E2485" s="9">
        <v>12</v>
      </c>
      <c r="F2485" s="9">
        <v>1</v>
      </c>
      <c r="G2485" s="9">
        <v>10</v>
      </c>
      <c r="H2485" s="9">
        <v>12</v>
      </c>
      <c r="I2485" s="9">
        <v>0.24219721555709839</v>
      </c>
      <c r="J2485" s="9">
        <v>0.24219721555709839</v>
      </c>
      <c r="K2485" s="9">
        <v>0</v>
      </c>
      <c r="L2485" s="9">
        <v>43.921211242675781</v>
      </c>
    </row>
    <row r="2486" spans="1:12" x14ac:dyDescent="0.25">
      <c r="A2486" s="5" t="str">
        <f t="shared" si="38"/>
        <v>1LCABig Creek/Ventura1211013</v>
      </c>
      <c r="B2486" s="9">
        <v>1</v>
      </c>
      <c r="C2486" t="s">
        <v>130</v>
      </c>
      <c r="D2486" t="s">
        <v>137</v>
      </c>
      <c r="E2486" s="9">
        <v>12</v>
      </c>
      <c r="F2486" s="9">
        <v>1</v>
      </c>
      <c r="G2486" s="9">
        <v>10</v>
      </c>
      <c r="H2486" s="9">
        <v>13</v>
      </c>
      <c r="I2486" s="9">
        <v>0.20808258652687073</v>
      </c>
      <c r="J2486" s="9">
        <v>0.20808258652687073</v>
      </c>
      <c r="K2486" s="9">
        <v>0</v>
      </c>
      <c r="L2486" s="9">
        <v>46.013648986816406</v>
      </c>
    </row>
    <row r="2487" spans="1:12" x14ac:dyDescent="0.25">
      <c r="A2487" s="5" t="str">
        <f t="shared" si="38"/>
        <v>1LCABig Creek/Ventura1211014</v>
      </c>
      <c r="B2487" s="9">
        <v>1</v>
      </c>
      <c r="C2487" t="s">
        <v>130</v>
      </c>
      <c r="D2487" t="s">
        <v>137</v>
      </c>
      <c r="E2487" s="9">
        <v>12</v>
      </c>
      <c r="F2487" s="9">
        <v>1</v>
      </c>
      <c r="G2487" s="9">
        <v>10</v>
      </c>
      <c r="H2487" s="9">
        <v>14</v>
      </c>
      <c r="I2487" s="9">
        <v>0.26521462202072144</v>
      </c>
      <c r="J2487" s="9">
        <v>0.26521462202072144</v>
      </c>
      <c r="K2487" s="9">
        <v>0</v>
      </c>
      <c r="L2487" s="9">
        <v>47.321132659912109</v>
      </c>
    </row>
    <row r="2488" spans="1:12" x14ac:dyDescent="0.25">
      <c r="A2488" s="5" t="str">
        <f t="shared" si="38"/>
        <v>1LCABig Creek/Ventura1211015</v>
      </c>
      <c r="B2488" s="9">
        <v>1</v>
      </c>
      <c r="C2488" t="s">
        <v>130</v>
      </c>
      <c r="D2488" t="s">
        <v>137</v>
      </c>
      <c r="E2488" s="9">
        <v>12</v>
      </c>
      <c r="F2488" s="9">
        <v>1</v>
      </c>
      <c r="G2488" s="9">
        <v>10</v>
      </c>
      <c r="H2488" s="9">
        <v>15</v>
      </c>
      <c r="I2488" s="9">
        <v>0.40127864480018616</v>
      </c>
      <c r="J2488" s="9">
        <v>0.40127864480018616</v>
      </c>
      <c r="K2488" s="9">
        <v>0</v>
      </c>
      <c r="L2488" s="9">
        <v>47.265426635742188</v>
      </c>
    </row>
    <row r="2489" spans="1:12" x14ac:dyDescent="0.25">
      <c r="A2489" s="5" t="str">
        <f t="shared" si="38"/>
        <v>1LCABig Creek/Ventura1211016</v>
      </c>
      <c r="B2489" s="9">
        <v>1</v>
      </c>
      <c r="C2489" t="s">
        <v>130</v>
      </c>
      <c r="D2489" t="s">
        <v>137</v>
      </c>
      <c r="E2489" s="9">
        <v>12</v>
      </c>
      <c r="F2489" s="9">
        <v>1</v>
      </c>
      <c r="G2489" s="9">
        <v>10</v>
      </c>
      <c r="H2489" s="9">
        <v>16</v>
      </c>
      <c r="I2489" s="9">
        <v>0.61193960905075073</v>
      </c>
      <c r="J2489" s="9">
        <v>0.61193960905075073</v>
      </c>
      <c r="K2489" s="9">
        <v>0</v>
      </c>
      <c r="L2489" s="9">
        <v>47.500450134277344</v>
      </c>
    </row>
    <row r="2490" spans="1:12" x14ac:dyDescent="0.25">
      <c r="A2490" s="5" t="str">
        <f t="shared" si="38"/>
        <v>1LCABig Creek/Ventura1211017</v>
      </c>
      <c r="B2490" s="9">
        <v>1</v>
      </c>
      <c r="C2490" t="s">
        <v>130</v>
      </c>
      <c r="D2490" t="s">
        <v>137</v>
      </c>
      <c r="E2490" s="9">
        <v>12</v>
      </c>
      <c r="F2490" s="9">
        <v>1</v>
      </c>
      <c r="G2490" s="9">
        <v>10</v>
      </c>
      <c r="H2490" s="9">
        <v>17</v>
      </c>
      <c r="I2490" s="9">
        <v>0.88969653844833374</v>
      </c>
      <c r="J2490" s="9">
        <v>0.88969653844833374</v>
      </c>
      <c r="K2490" s="9">
        <v>0</v>
      </c>
      <c r="L2490" s="9">
        <v>46.984001159667969</v>
      </c>
    </row>
    <row r="2491" spans="1:12" x14ac:dyDescent="0.25">
      <c r="A2491" s="5" t="str">
        <f t="shared" si="38"/>
        <v>1LCABig Creek/Ventura1211018</v>
      </c>
      <c r="B2491" s="9">
        <v>1</v>
      </c>
      <c r="C2491" t="s">
        <v>130</v>
      </c>
      <c r="D2491" t="s">
        <v>137</v>
      </c>
      <c r="E2491" s="9">
        <v>12</v>
      </c>
      <c r="F2491" s="9">
        <v>1</v>
      </c>
      <c r="G2491" s="9">
        <v>10</v>
      </c>
      <c r="H2491" s="9">
        <v>18</v>
      </c>
      <c r="I2491" s="9">
        <v>1.1880006790161133</v>
      </c>
      <c r="J2491" s="9">
        <v>1.1880006790161133</v>
      </c>
      <c r="K2491" s="9">
        <v>0</v>
      </c>
      <c r="L2491" s="9">
        <v>46.343849182128906</v>
      </c>
    </row>
    <row r="2492" spans="1:12" x14ac:dyDescent="0.25">
      <c r="A2492" s="5" t="str">
        <f t="shared" si="38"/>
        <v>1LCABig Creek/Ventura1211019</v>
      </c>
      <c r="B2492" s="9">
        <v>1</v>
      </c>
      <c r="C2492" t="s">
        <v>130</v>
      </c>
      <c r="D2492" t="s">
        <v>137</v>
      </c>
      <c r="E2492" s="9">
        <v>12</v>
      </c>
      <c r="F2492" s="9">
        <v>1</v>
      </c>
      <c r="G2492" s="9">
        <v>10</v>
      </c>
      <c r="H2492" s="9">
        <v>19</v>
      </c>
      <c r="I2492" s="9">
        <v>1.3028855323791504</v>
      </c>
      <c r="J2492" s="9">
        <v>1.3028855323791504</v>
      </c>
      <c r="K2492" s="9">
        <v>0</v>
      </c>
      <c r="L2492" s="9">
        <v>44.684749603271484</v>
      </c>
    </row>
    <row r="2493" spans="1:12" x14ac:dyDescent="0.25">
      <c r="A2493" s="5" t="str">
        <f t="shared" si="38"/>
        <v>1LCABig Creek/Ventura1211020</v>
      </c>
      <c r="B2493" s="9">
        <v>1</v>
      </c>
      <c r="C2493" t="s">
        <v>130</v>
      </c>
      <c r="D2493" t="s">
        <v>137</v>
      </c>
      <c r="E2493" s="9">
        <v>12</v>
      </c>
      <c r="F2493" s="9">
        <v>1</v>
      </c>
      <c r="G2493" s="9">
        <v>10</v>
      </c>
      <c r="H2493" s="9">
        <v>20</v>
      </c>
      <c r="I2493" s="9">
        <v>1.2978670597076416</v>
      </c>
      <c r="J2493" s="9">
        <v>1.2978670597076416</v>
      </c>
      <c r="K2493" s="9">
        <v>0</v>
      </c>
      <c r="L2493" s="9">
        <v>41.479904174804688</v>
      </c>
    </row>
    <row r="2494" spans="1:12" x14ac:dyDescent="0.25">
      <c r="A2494" s="5" t="str">
        <f t="shared" si="38"/>
        <v>1LCABig Creek/Ventura1211021</v>
      </c>
      <c r="B2494" s="9">
        <v>1</v>
      </c>
      <c r="C2494" t="s">
        <v>130</v>
      </c>
      <c r="D2494" t="s">
        <v>137</v>
      </c>
      <c r="E2494" s="9">
        <v>12</v>
      </c>
      <c r="F2494" s="9">
        <v>1</v>
      </c>
      <c r="G2494" s="9">
        <v>10</v>
      </c>
      <c r="H2494" s="9">
        <v>21</v>
      </c>
      <c r="I2494" s="9">
        <v>1.2650479078292847</v>
      </c>
      <c r="J2494" s="9">
        <v>1.2650479078292847</v>
      </c>
      <c r="K2494" s="9">
        <v>0</v>
      </c>
      <c r="L2494" s="9">
        <v>39.841106414794922</v>
      </c>
    </row>
    <row r="2495" spans="1:12" x14ac:dyDescent="0.25">
      <c r="A2495" s="5" t="str">
        <f t="shared" si="38"/>
        <v>1LCABig Creek/Ventura1211022</v>
      </c>
      <c r="B2495" s="9">
        <v>1</v>
      </c>
      <c r="C2495" t="s">
        <v>130</v>
      </c>
      <c r="D2495" t="s">
        <v>137</v>
      </c>
      <c r="E2495" s="9">
        <v>12</v>
      </c>
      <c r="F2495" s="9">
        <v>1</v>
      </c>
      <c r="G2495" s="9">
        <v>10</v>
      </c>
      <c r="H2495" s="9">
        <v>22</v>
      </c>
      <c r="I2495" s="9">
        <v>1.1923155784606934</v>
      </c>
      <c r="J2495" s="9">
        <v>1.1923155784606934</v>
      </c>
      <c r="K2495" s="9">
        <v>0</v>
      </c>
      <c r="L2495" s="9">
        <v>39.297698974609375</v>
      </c>
    </row>
    <row r="2496" spans="1:12" x14ac:dyDescent="0.25">
      <c r="A2496" s="5" t="str">
        <f t="shared" si="38"/>
        <v>1LCABig Creek/Ventura1211023</v>
      </c>
      <c r="B2496" s="9">
        <v>1</v>
      </c>
      <c r="C2496" t="s">
        <v>130</v>
      </c>
      <c r="D2496" t="s">
        <v>137</v>
      </c>
      <c r="E2496" s="9">
        <v>12</v>
      </c>
      <c r="F2496" s="9">
        <v>1</v>
      </c>
      <c r="G2496" s="9">
        <v>10</v>
      </c>
      <c r="H2496" s="9">
        <v>23</v>
      </c>
      <c r="I2496" s="9">
        <v>1.0950273275375366</v>
      </c>
      <c r="J2496" s="9">
        <v>1.0950273275375366</v>
      </c>
      <c r="K2496" s="9">
        <v>0</v>
      </c>
      <c r="L2496" s="9">
        <v>37.991367340087891</v>
      </c>
    </row>
    <row r="2497" spans="1:12" x14ac:dyDescent="0.25">
      <c r="A2497" s="5" t="str">
        <f t="shared" si="38"/>
        <v>1LCABig Creek/Ventura1211024</v>
      </c>
      <c r="B2497" s="9">
        <v>1</v>
      </c>
      <c r="C2497" t="s">
        <v>130</v>
      </c>
      <c r="D2497" t="s">
        <v>137</v>
      </c>
      <c r="E2497" s="9">
        <v>12</v>
      </c>
      <c r="F2497" s="9">
        <v>1</v>
      </c>
      <c r="G2497" s="9">
        <v>10</v>
      </c>
      <c r="H2497" s="9">
        <v>24</v>
      </c>
      <c r="I2497" s="9">
        <v>0.95648986101150513</v>
      </c>
      <c r="J2497" s="9">
        <v>0.95648986101150513</v>
      </c>
      <c r="K2497" s="9">
        <v>0</v>
      </c>
      <c r="L2497" s="9">
        <v>36.885612487792969</v>
      </c>
    </row>
    <row r="2498" spans="1:12" x14ac:dyDescent="0.25">
      <c r="A2498" s="5" t="str">
        <f t="shared" si="38"/>
        <v>1LCALA Basin0021</v>
      </c>
      <c r="B2498" s="9">
        <v>1</v>
      </c>
      <c r="C2498" t="s">
        <v>130</v>
      </c>
      <c r="D2498" t="s">
        <v>138</v>
      </c>
      <c r="E2498" s="9">
        <v>0</v>
      </c>
      <c r="F2498" s="9">
        <v>0</v>
      </c>
      <c r="G2498" s="9">
        <v>2</v>
      </c>
      <c r="H2498" s="9">
        <v>1</v>
      </c>
      <c r="I2498" s="9">
        <v>1.3387312889099121</v>
      </c>
      <c r="J2498" s="9">
        <v>1.3387312889099121</v>
      </c>
      <c r="K2498" s="9">
        <v>0</v>
      </c>
      <c r="L2498" s="9">
        <v>74.397140502929688</v>
      </c>
    </row>
    <row r="2499" spans="1:12" x14ac:dyDescent="0.25">
      <c r="A2499" s="5" t="str">
        <f t="shared" ref="A2499:A2562" si="39">B2499&amp;C2499&amp;D2499&amp;E2499&amp;F2499&amp;G2499&amp;H2499</f>
        <v>1LCALA Basin0022</v>
      </c>
      <c r="B2499" s="9">
        <v>1</v>
      </c>
      <c r="C2499" t="s">
        <v>130</v>
      </c>
      <c r="D2499" t="s">
        <v>138</v>
      </c>
      <c r="E2499" s="9">
        <v>0</v>
      </c>
      <c r="F2499" s="9">
        <v>0</v>
      </c>
      <c r="G2499" s="9">
        <v>2</v>
      </c>
      <c r="H2499" s="9">
        <v>2</v>
      </c>
      <c r="I2499" s="9">
        <v>1.1194666624069214</v>
      </c>
      <c r="J2499" s="9">
        <v>1.1194666624069214</v>
      </c>
      <c r="K2499" s="9">
        <v>0</v>
      </c>
      <c r="L2499" s="9">
        <v>73.384681701660156</v>
      </c>
    </row>
    <row r="2500" spans="1:12" x14ac:dyDescent="0.25">
      <c r="A2500" s="5" t="str">
        <f t="shared" si="39"/>
        <v>1LCALA Basin0023</v>
      </c>
      <c r="B2500" s="9">
        <v>1</v>
      </c>
      <c r="C2500" t="s">
        <v>130</v>
      </c>
      <c r="D2500" t="s">
        <v>138</v>
      </c>
      <c r="E2500" s="9">
        <v>0</v>
      </c>
      <c r="F2500" s="9">
        <v>0</v>
      </c>
      <c r="G2500" s="9">
        <v>2</v>
      </c>
      <c r="H2500" s="9">
        <v>3</v>
      </c>
      <c r="I2500" s="9">
        <v>0.96830987930297852</v>
      </c>
      <c r="J2500" s="9">
        <v>0.96830987930297852</v>
      </c>
      <c r="K2500" s="9">
        <v>0</v>
      </c>
      <c r="L2500" s="9">
        <v>72.566123962402344</v>
      </c>
    </row>
    <row r="2501" spans="1:12" x14ac:dyDescent="0.25">
      <c r="A2501" s="5" t="str">
        <f t="shared" si="39"/>
        <v>1LCALA Basin0024</v>
      </c>
      <c r="B2501" s="9">
        <v>1</v>
      </c>
      <c r="C2501" t="s">
        <v>130</v>
      </c>
      <c r="D2501" t="s">
        <v>138</v>
      </c>
      <c r="E2501" s="9">
        <v>0</v>
      </c>
      <c r="F2501" s="9">
        <v>0</v>
      </c>
      <c r="G2501" s="9">
        <v>2</v>
      </c>
      <c r="H2501" s="9">
        <v>4</v>
      </c>
      <c r="I2501" s="9">
        <v>0.85284465551376343</v>
      </c>
      <c r="J2501" s="9">
        <v>0.85284465551376343</v>
      </c>
      <c r="K2501" s="9">
        <v>0</v>
      </c>
      <c r="L2501" s="9">
        <v>71.657875061035156</v>
      </c>
    </row>
    <row r="2502" spans="1:12" x14ac:dyDescent="0.25">
      <c r="A2502" s="5" t="str">
        <f t="shared" si="39"/>
        <v>1LCALA Basin0025</v>
      </c>
      <c r="B2502" s="9">
        <v>1</v>
      </c>
      <c r="C2502" t="s">
        <v>130</v>
      </c>
      <c r="D2502" t="s">
        <v>138</v>
      </c>
      <c r="E2502" s="9">
        <v>0</v>
      </c>
      <c r="F2502" s="9">
        <v>0</v>
      </c>
      <c r="G2502" s="9">
        <v>2</v>
      </c>
      <c r="H2502" s="9">
        <v>5</v>
      </c>
      <c r="I2502" s="9">
        <v>0.77458745241165161</v>
      </c>
      <c r="J2502" s="9">
        <v>0.77458745241165161</v>
      </c>
      <c r="K2502" s="9">
        <v>0</v>
      </c>
      <c r="L2502" s="9">
        <v>70.900260925292969</v>
      </c>
    </row>
    <row r="2503" spans="1:12" x14ac:dyDescent="0.25">
      <c r="A2503" s="5" t="str">
        <f t="shared" si="39"/>
        <v>1LCALA Basin0026</v>
      </c>
      <c r="B2503" s="9">
        <v>1</v>
      </c>
      <c r="C2503" t="s">
        <v>130</v>
      </c>
      <c r="D2503" t="s">
        <v>138</v>
      </c>
      <c r="E2503" s="9">
        <v>0</v>
      </c>
      <c r="F2503" s="9">
        <v>0</v>
      </c>
      <c r="G2503" s="9">
        <v>2</v>
      </c>
      <c r="H2503" s="9">
        <v>6</v>
      </c>
      <c r="I2503" s="9">
        <v>0.73053443431854248</v>
      </c>
      <c r="J2503" s="9">
        <v>0.73053443431854248</v>
      </c>
      <c r="K2503" s="9">
        <v>0</v>
      </c>
      <c r="L2503" s="9">
        <v>70.179916381835938</v>
      </c>
    </row>
    <row r="2504" spans="1:12" x14ac:dyDescent="0.25">
      <c r="A2504" s="5" t="str">
        <f t="shared" si="39"/>
        <v>1LCALA Basin0027</v>
      </c>
      <c r="B2504" s="9">
        <v>1</v>
      </c>
      <c r="C2504" t="s">
        <v>130</v>
      </c>
      <c r="D2504" t="s">
        <v>138</v>
      </c>
      <c r="E2504" s="9">
        <v>0</v>
      </c>
      <c r="F2504" s="9">
        <v>0</v>
      </c>
      <c r="G2504" s="9">
        <v>2</v>
      </c>
      <c r="H2504" s="9">
        <v>7</v>
      </c>
      <c r="I2504" s="9">
        <v>0.72273164987564087</v>
      </c>
      <c r="J2504" s="9">
        <v>0.72273164987564087</v>
      </c>
      <c r="K2504" s="9">
        <v>0</v>
      </c>
      <c r="L2504" s="9">
        <v>69.817359924316406</v>
      </c>
    </row>
    <row r="2505" spans="1:12" x14ac:dyDescent="0.25">
      <c r="A2505" s="5" t="str">
        <f t="shared" si="39"/>
        <v>1LCALA Basin0028</v>
      </c>
      <c r="B2505" s="9">
        <v>1</v>
      </c>
      <c r="C2505" t="s">
        <v>130</v>
      </c>
      <c r="D2505" t="s">
        <v>138</v>
      </c>
      <c r="E2505" s="9">
        <v>0</v>
      </c>
      <c r="F2505" s="9">
        <v>0</v>
      </c>
      <c r="G2505" s="9">
        <v>2</v>
      </c>
      <c r="H2505" s="9">
        <v>8</v>
      </c>
      <c r="I2505" s="9">
        <v>0.70630550384521484</v>
      </c>
      <c r="J2505" s="9">
        <v>0.70630550384521484</v>
      </c>
      <c r="K2505" s="9">
        <v>0</v>
      </c>
      <c r="L2505" s="9">
        <v>70.16937255859375</v>
      </c>
    </row>
    <row r="2506" spans="1:12" x14ac:dyDescent="0.25">
      <c r="A2506" s="5" t="str">
        <f t="shared" si="39"/>
        <v>1LCALA Basin0029</v>
      </c>
      <c r="B2506" s="9">
        <v>1</v>
      </c>
      <c r="C2506" t="s">
        <v>130</v>
      </c>
      <c r="D2506" t="s">
        <v>138</v>
      </c>
      <c r="E2506" s="9">
        <v>0</v>
      </c>
      <c r="F2506" s="9">
        <v>0</v>
      </c>
      <c r="G2506" s="9">
        <v>2</v>
      </c>
      <c r="H2506" s="9">
        <v>9</v>
      </c>
      <c r="I2506" s="9">
        <v>0.6352914571762085</v>
      </c>
      <c r="J2506" s="9">
        <v>0.6352914571762085</v>
      </c>
      <c r="K2506" s="9">
        <v>0</v>
      </c>
      <c r="L2506" s="9">
        <v>72.537200927734375</v>
      </c>
    </row>
    <row r="2507" spans="1:12" x14ac:dyDescent="0.25">
      <c r="A2507" s="5" t="str">
        <f t="shared" si="39"/>
        <v>1LCALA Basin00210</v>
      </c>
      <c r="B2507" s="9">
        <v>1</v>
      </c>
      <c r="C2507" t="s">
        <v>130</v>
      </c>
      <c r="D2507" t="s">
        <v>138</v>
      </c>
      <c r="E2507" s="9">
        <v>0</v>
      </c>
      <c r="F2507" s="9">
        <v>0</v>
      </c>
      <c r="G2507" s="9">
        <v>2</v>
      </c>
      <c r="H2507" s="9">
        <v>10</v>
      </c>
      <c r="I2507" s="9">
        <v>0.61263436079025269</v>
      </c>
      <c r="J2507" s="9">
        <v>0.61263436079025269</v>
      </c>
      <c r="K2507" s="9">
        <v>0</v>
      </c>
      <c r="L2507" s="9">
        <v>76.582290649414063</v>
      </c>
    </row>
    <row r="2508" spans="1:12" x14ac:dyDescent="0.25">
      <c r="A2508" s="5" t="str">
        <f t="shared" si="39"/>
        <v>1LCALA Basin00211</v>
      </c>
      <c r="B2508" s="9">
        <v>1</v>
      </c>
      <c r="C2508" t="s">
        <v>130</v>
      </c>
      <c r="D2508" t="s">
        <v>138</v>
      </c>
      <c r="E2508" s="9">
        <v>0</v>
      </c>
      <c r="F2508" s="9">
        <v>0</v>
      </c>
      <c r="G2508" s="9">
        <v>2</v>
      </c>
      <c r="H2508" s="9">
        <v>11</v>
      </c>
      <c r="I2508" s="9">
        <v>0.66450005769729614</v>
      </c>
      <c r="J2508" s="9">
        <v>0.66450005769729614</v>
      </c>
      <c r="K2508" s="9">
        <v>0</v>
      </c>
      <c r="L2508" s="9">
        <v>81.162635803222656</v>
      </c>
    </row>
    <row r="2509" spans="1:12" x14ac:dyDescent="0.25">
      <c r="A2509" s="5" t="str">
        <f t="shared" si="39"/>
        <v>1LCALA Basin00212</v>
      </c>
      <c r="B2509" s="9">
        <v>1</v>
      </c>
      <c r="C2509" t="s">
        <v>130</v>
      </c>
      <c r="D2509" t="s">
        <v>138</v>
      </c>
      <c r="E2509" s="9">
        <v>0</v>
      </c>
      <c r="F2509" s="9">
        <v>0</v>
      </c>
      <c r="G2509" s="9">
        <v>2</v>
      </c>
      <c r="H2509" s="9">
        <v>12</v>
      </c>
      <c r="I2509" s="9">
        <v>0.79542946815490723</v>
      </c>
      <c r="J2509" s="9">
        <v>0.79542946815490723</v>
      </c>
      <c r="K2509" s="9">
        <v>0</v>
      </c>
      <c r="L2509" s="9">
        <v>85.234992980957031</v>
      </c>
    </row>
    <row r="2510" spans="1:12" x14ac:dyDescent="0.25">
      <c r="A2510" s="5" t="str">
        <f t="shared" si="39"/>
        <v>1LCALA Basin00213</v>
      </c>
      <c r="B2510" s="9">
        <v>1</v>
      </c>
      <c r="C2510" t="s">
        <v>130</v>
      </c>
      <c r="D2510" t="s">
        <v>138</v>
      </c>
      <c r="E2510" s="9">
        <v>0</v>
      </c>
      <c r="F2510" s="9">
        <v>0</v>
      </c>
      <c r="G2510" s="9">
        <v>2</v>
      </c>
      <c r="H2510" s="9">
        <v>13</v>
      </c>
      <c r="I2510" s="9">
        <v>1.0258728265762329</v>
      </c>
      <c r="J2510" s="9">
        <v>1.0258728265762329</v>
      </c>
      <c r="K2510" s="9">
        <v>0</v>
      </c>
      <c r="L2510" s="9">
        <v>88.074111938476563</v>
      </c>
    </row>
    <row r="2511" spans="1:12" x14ac:dyDescent="0.25">
      <c r="A2511" s="5" t="str">
        <f t="shared" si="39"/>
        <v>1LCALA Basin00214</v>
      </c>
      <c r="B2511" s="9">
        <v>1</v>
      </c>
      <c r="C2511" t="s">
        <v>130</v>
      </c>
      <c r="D2511" t="s">
        <v>138</v>
      </c>
      <c r="E2511" s="9">
        <v>0</v>
      </c>
      <c r="F2511" s="9">
        <v>0</v>
      </c>
      <c r="G2511" s="9">
        <v>2</v>
      </c>
      <c r="H2511" s="9">
        <v>14</v>
      </c>
      <c r="I2511" s="9">
        <v>1.3087579011917114</v>
      </c>
      <c r="J2511" s="9">
        <v>1.3087579011917114</v>
      </c>
      <c r="K2511" s="9">
        <v>0</v>
      </c>
      <c r="L2511" s="9">
        <v>90.047164916992188</v>
      </c>
    </row>
    <row r="2512" spans="1:12" x14ac:dyDescent="0.25">
      <c r="A2512" s="5" t="str">
        <f t="shared" si="39"/>
        <v>1LCALA Basin00215</v>
      </c>
      <c r="B2512" s="9">
        <v>1</v>
      </c>
      <c r="C2512" t="s">
        <v>130</v>
      </c>
      <c r="D2512" t="s">
        <v>138</v>
      </c>
      <c r="E2512" s="9">
        <v>0</v>
      </c>
      <c r="F2512" s="9">
        <v>0</v>
      </c>
      <c r="G2512" s="9">
        <v>2</v>
      </c>
      <c r="H2512" s="9">
        <v>15</v>
      </c>
      <c r="I2512" s="9">
        <v>1.5913749933242798</v>
      </c>
      <c r="J2512" s="9">
        <v>1.5913749933242798</v>
      </c>
      <c r="K2512" s="9">
        <v>0</v>
      </c>
      <c r="L2512" s="9">
        <v>91.252586364746094</v>
      </c>
    </row>
    <row r="2513" spans="1:12" x14ac:dyDescent="0.25">
      <c r="A2513" s="5" t="str">
        <f t="shared" si="39"/>
        <v>1LCALA Basin00216</v>
      </c>
      <c r="B2513" s="9">
        <v>1</v>
      </c>
      <c r="C2513" t="s">
        <v>130</v>
      </c>
      <c r="D2513" t="s">
        <v>138</v>
      </c>
      <c r="E2513" s="9">
        <v>0</v>
      </c>
      <c r="F2513" s="9">
        <v>0</v>
      </c>
      <c r="G2513" s="9">
        <v>2</v>
      </c>
      <c r="H2513" s="9">
        <v>16</v>
      </c>
      <c r="I2513" s="9">
        <v>1.910338282585144</v>
      </c>
      <c r="J2513" s="9">
        <v>1.910338282585144</v>
      </c>
      <c r="K2513" s="9">
        <v>0</v>
      </c>
      <c r="L2513" s="9">
        <v>91.243721008300781</v>
      </c>
    </row>
    <row r="2514" spans="1:12" x14ac:dyDescent="0.25">
      <c r="A2514" s="5" t="str">
        <f t="shared" si="39"/>
        <v>1LCALA Basin00217</v>
      </c>
      <c r="B2514" s="9">
        <v>1</v>
      </c>
      <c r="C2514" t="s">
        <v>130</v>
      </c>
      <c r="D2514" t="s">
        <v>138</v>
      </c>
      <c r="E2514" s="9">
        <v>0</v>
      </c>
      <c r="F2514" s="9">
        <v>0</v>
      </c>
      <c r="G2514" s="9">
        <v>2</v>
      </c>
      <c r="H2514" s="9">
        <v>17</v>
      </c>
      <c r="I2514" s="9">
        <v>2.1696538925170898</v>
      </c>
      <c r="J2514" s="9">
        <v>1.215907096862793</v>
      </c>
      <c r="K2514" s="9">
        <v>1.5397091396152973E-2</v>
      </c>
      <c r="L2514" s="9">
        <v>90.782295227050781</v>
      </c>
    </row>
    <row r="2515" spans="1:12" x14ac:dyDescent="0.25">
      <c r="A2515" s="5" t="str">
        <f t="shared" si="39"/>
        <v>1LCALA Basin00218</v>
      </c>
      <c r="B2515" s="9">
        <v>1</v>
      </c>
      <c r="C2515" t="s">
        <v>130</v>
      </c>
      <c r="D2515" t="s">
        <v>138</v>
      </c>
      <c r="E2515" s="9">
        <v>0</v>
      </c>
      <c r="F2515" s="9">
        <v>0</v>
      </c>
      <c r="G2515" s="9">
        <v>2</v>
      </c>
      <c r="H2515" s="9">
        <v>18</v>
      </c>
      <c r="I2515" s="9">
        <v>2.3967773914337158</v>
      </c>
      <c r="J2515" s="9">
        <v>1.846290111541748</v>
      </c>
      <c r="K2515" s="9">
        <v>2.6180360466241837E-2</v>
      </c>
      <c r="L2515" s="9">
        <v>89.343597412109375</v>
      </c>
    </row>
    <row r="2516" spans="1:12" x14ac:dyDescent="0.25">
      <c r="A2516" s="5" t="str">
        <f t="shared" si="39"/>
        <v>1LCALA Basin00219</v>
      </c>
      <c r="B2516" s="9">
        <v>1</v>
      </c>
      <c r="C2516" t="s">
        <v>130</v>
      </c>
      <c r="D2516" t="s">
        <v>138</v>
      </c>
      <c r="E2516" s="9">
        <v>0</v>
      </c>
      <c r="F2516" s="9">
        <v>0</v>
      </c>
      <c r="G2516" s="9">
        <v>2</v>
      </c>
      <c r="H2516" s="9">
        <v>19</v>
      </c>
      <c r="I2516" s="9">
        <v>2.4796020984649658</v>
      </c>
      <c r="J2516" s="9">
        <v>2.1304600238800049</v>
      </c>
      <c r="K2516" s="9">
        <v>1.9628366455435753E-2</v>
      </c>
      <c r="L2516" s="9">
        <v>87.867927551269531</v>
      </c>
    </row>
    <row r="2517" spans="1:12" x14ac:dyDescent="0.25">
      <c r="A2517" s="5" t="str">
        <f t="shared" si="39"/>
        <v>1LCALA Basin00220</v>
      </c>
      <c r="B2517" s="9">
        <v>1</v>
      </c>
      <c r="C2517" t="s">
        <v>130</v>
      </c>
      <c r="D2517" t="s">
        <v>138</v>
      </c>
      <c r="E2517" s="9">
        <v>0</v>
      </c>
      <c r="F2517" s="9">
        <v>0</v>
      </c>
      <c r="G2517" s="9">
        <v>2</v>
      </c>
      <c r="H2517" s="9">
        <v>20</v>
      </c>
      <c r="I2517" s="9">
        <v>2.3738975524902344</v>
      </c>
      <c r="J2517" s="9">
        <v>2.1231393814086914</v>
      </c>
      <c r="K2517" s="9">
        <v>1.2792626395821571E-2</v>
      </c>
      <c r="L2517" s="9">
        <v>85.73785400390625</v>
      </c>
    </row>
    <row r="2518" spans="1:12" x14ac:dyDescent="0.25">
      <c r="A2518" s="5" t="str">
        <f t="shared" si="39"/>
        <v>1LCALA Basin00221</v>
      </c>
      <c r="B2518" s="9">
        <v>1</v>
      </c>
      <c r="C2518" t="s">
        <v>130</v>
      </c>
      <c r="D2518" t="s">
        <v>138</v>
      </c>
      <c r="E2518" s="9">
        <v>0</v>
      </c>
      <c r="F2518" s="9">
        <v>0</v>
      </c>
      <c r="G2518" s="9">
        <v>2</v>
      </c>
      <c r="H2518" s="9">
        <v>21</v>
      </c>
      <c r="I2518" s="9">
        <v>2.2854840755462646</v>
      </c>
      <c r="J2518" s="9">
        <v>2.0585923194885254</v>
      </c>
      <c r="K2518" s="9">
        <v>1.5115924179553986E-2</v>
      </c>
      <c r="L2518" s="9">
        <v>82.679153442382813</v>
      </c>
    </row>
    <row r="2519" spans="1:12" x14ac:dyDescent="0.25">
      <c r="A2519" s="5" t="str">
        <f t="shared" si="39"/>
        <v>1LCALA Basin00222</v>
      </c>
      <c r="B2519" s="9">
        <v>1</v>
      </c>
      <c r="C2519" t="s">
        <v>130</v>
      </c>
      <c r="D2519" t="s">
        <v>138</v>
      </c>
      <c r="E2519" s="9">
        <v>0</v>
      </c>
      <c r="F2519" s="9">
        <v>0</v>
      </c>
      <c r="G2519" s="9">
        <v>2</v>
      </c>
      <c r="H2519" s="9">
        <v>22</v>
      </c>
      <c r="I2519" s="9">
        <v>2.1636807918548584</v>
      </c>
      <c r="J2519" s="9">
        <v>2.5773406028747559</v>
      </c>
      <c r="K2519" s="9">
        <v>1.2777404859662056E-2</v>
      </c>
      <c r="L2519" s="9">
        <v>79.952178955078125</v>
      </c>
    </row>
    <row r="2520" spans="1:12" x14ac:dyDescent="0.25">
      <c r="A2520" s="5" t="str">
        <f t="shared" si="39"/>
        <v>1LCALA Basin00223</v>
      </c>
      <c r="B2520" s="9">
        <v>1</v>
      </c>
      <c r="C2520" t="s">
        <v>130</v>
      </c>
      <c r="D2520" t="s">
        <v>138</v>
      </c>
      <c r="E2520" s="9">
        <v>0</v>
      </c>
      <c r="F2520" s="9">
        <v>0</v>
      </c>
      <c r="G2520" s="9">
        <v>2</v>
      </c>
      <c r="H2520" s="9">
        <v>23</v>
      </c>
      <c r="I2520" s="9">
        <v>1.9528992176055908</v>
      </c>
      <c r="J2520" s="9">
        <v>2.1027395725250244</v>
      </c>
      <c r="K2520" s="9">
        <v>9.9631967023015022E-3</v>
      </c>
      <c r="L2520" s="9">
        <v>77.9521484375</v>
      </c>
    </row>
    <row r="2521" spans="1:12" x14ac:dyDescent="0.25">
      <c r="A2521" s="5" t="str">
        <f t="shared" si="39"/>
        <v>1LCALA Basin00224</v>
      </c>
      <c r="B2521" s="9">
        <v>1</v>
      </c>
      <c r="C2521" t="s">
        <v>130</v>
      </c>
      <c r="D2521" t="s">
        <v>138</v>
      </c>
      <c r="E2521" s="9">
        <v>0</v>
      </c>
      <c r="F2521" s="9">
        <v>0</v>
      </c>
      <c r="G2521" s="9">
        <v>2</v>
      </c>
      <c r="H2521" s="9">
        <v>24</v>
      </c>
      <c r="I2521" s="9">
        <v>1.6454982757568359</v>
      </c>
      <c r="J2521" s="9">
        <v>1.7295510768890381</v>
      </c>
      <c r="K2521" s="9">
        <v>8.7814182043075562E-3</v>
      </c>
      <c r="L2521" s="9">
        <v>76.416221618652344</v>
      </c>
    </row>
    <row r="2522" spans="1:12" x14ac:dyDescent="0.25">
      <c r="A2522" s="5" t="str">
        <f t="shared" si="39"/>
        <v>1LCALA Basin00101</v>
      </c>
      <c r="B2522" s="9">
        <v>1</v>
      </c>
      <c r="C2522" t="s">
        <v>130</v>
      </c>
      <c r="D2522" t="s">
        <v>138</v>
      </c>
      <c r="E2522" s="9">
        <v>0</v>
      </c>
      <c r="F2522" s="9">
        <v>0</v>
      </c>
      <c r="G2522" s="9">
        <v>10</v>
      </c>
      <c r="H2522" s="9">
        <v>1</v>
      </c>
      <c r="I2522" s="9">
        <v>1.5086081027984619</v>
      </c>
      <c r="J2522" s="9">
        <v>1.5086081027984619</v>
      </c>
      <c r="K2522" s="9">
        <v>0</v>
      </c>
      <c r="L2522" s="9">
        <v>77.394744873046875</v>
      </c>
    </row>
    <row r="2523" spans="1:12" x14ac:dyDescent="0.25">
      <c r="A2523" s="5" t="str">
        <f t="shared" si="39"/>
        <v>1LCALA Basin00102</v>
      </c>
      <c r="B2523" s="9">
        <v>1</v>
      </c>
      <c r="C2523" t="s">
        <v>130</v>
      </c>
      <c r="D2523" t="s">
        <v>138</v>
      </c>
      <c r="E2523" s="9">
        <v>0</v>
      </c>
      <c r="F2523" s="9">
        <v>0</v>
      </c>
      <c r="G2523" s="9">
        <v>10</v>
      </c>
      <c r="H2523" s="9">
        <v>2</v>
      </c>
      <c r="I2523" s="9">
        <v>1.2562167644500732</v>
      </c>
      <c r="J2523" s="9">
        <v>1.2562167644500732</v>
      </c>
      <c r="K2523" s="9">
        <v>0</v>
      </c>
      <c r="L2523" s="9">
        <v>76.319000244140625</v>
      </c>
    </row>
    <row r="2524" spans="1:12" x14ac:dyDescent="0.25">
      <c r="A2524" s="5" t="str">
        <f t="shared" si="39"/>
        <v>1LCALA Basin00103</v>
      </c>
      <c r="B2524" s="9">
        <v>1</v>
      </c>
      <c r="C2524" t="s">
        <v>130</v>
      </c>
      <c r="D2524" t="s">
        <v>138</v>
      </c>
      <c r="E2524" s="9">
        <v>0</v>
      </c>
      <c r="F2524" s="9">
        <v>0</v>
      </c>
      <c r="G2524" s="9">
        <v>10</v>
      </c>
      <c r="H2524" s="9">
        <v>3</v>
      </c>
      <c r="I2524" s="9">
        <v>1.0806955099105835</v>
      </c>
      <c r="J2524" s="9">
        <v>1.0806955099105835</v>
      </c>
      <c r="K2524" s="9">
        <v>0</v>
      </c>
      <c r="L2524" s="9">
        <v>75.358345031738281</v>
      </c>
    </row>
    <row r="2525" spans="1:12" x14ac:dyDescent="0.25">
      <c r="A2525" s="5" t="str">
        <f t="shared" si="39"/>
        <v>1LCALA Basin00104</v>
      </c>
      <c r="B2525" s="9">
        <v>1</v>
      </c>
      <c r="C2525" t="s">
        <v>130</v>
      </c>
      <c r="D2525" t="s">
        <v>138</v>
      </c>
      <c r="E2525" s="9">
        <v>0</v>
      </c>
      <c r="F2525" s="9">
        <v>0</v>
      </c>
      <c r="G2525" s="9">
        <v>10</v>
      </c>
      <c r="H2525" s="9">
        <v>4</v>
      </c>
      <c r="I2525" s="9">
        <v>0.9620518684387207</v>
      </c>
      <c r="J2525" s="9">
        <v>0.9620518684387207</v>
      </c>
      <c r="K2525" s="9">
        <v>0</v>
      </c>
      <c r="L2525" s="9">
        <v>74.752487182617188</v>
      </c>
    </row>
    <row r="2526" spans="1:12" x14ac:dyDescent="0.25">
      <c r="A2526" s="5" t="str">
        <f t="shared" si="39"/>
        <v>1LCALA Basin00105</v>
      </c>
      <c r="B2526" s="9">
        <v>1</v>
      </c>
      <c r="C2526" t="s">
        <v>130</v>
      </c>
      <c r="D2526" t="s">
        <v>138</v>
      </c>
      <c r="E2526" s="9">
        <v>0</v>
      </c>
      <c r="F2526" s="9">
        <v>0</v>
      </c>
      <c r="G2526" s="9">
        <v>10</v>
      </c>
      <c r="H2526" s="9">
        <v>5</v>
      </c>
      <c r="I2526" s="9">
        <v>0.87222045660018921</v>
      </c>
      <c r="J2526" s="9">
        <v>0.87222045660018921</v>
      </c>
      <c r="K2526" s="9">
        <v>0</v>
      </c>
      <c r="L2526" s="9">
        <v>74.01287841796875</v>
      </c>
    </row>
    <row r="2527" spans="1:12" x14ac:dyDescent="0.25">
      <c r="A2527" s="5" t="str">
        <f t="shared" si="39"/>
        <v>1LCALA Basin00106</v>
      </c>
      <c r="B2527" s="9">
        <v>1</v>
      </c>
      <c r="C2527" t="s">
        <v>130</v>
      </c>
      <c r="D2527" t="s">
        <v>138</v>
      </c>
      <c r="E2527" s="9">
        <v>0</v>
      </c>
      <c r="F2527" s="9">
        <v>0</v>
      </c>
      <c r="G2527" s="9">
        <v>10</v>
      </c>
      <c r="H2527" s="9">
        <v>6</v>
      </c>
      <c r="I2527" s="9">
        <v>0.82620072364807129</v>
      </c>
      <c r="J2527" s="9">
        <v>0.82620072364807129</v>
      </c>
      <c r="K2527" s="9">
        <v>0</v>
      </c>
      <c r="L2527" s="9">
        <v>73.576911926269531</v>
      </c>
    </row>
    <row r="2528" spans="1:12" x14ac:dyDescent="0.25">
      <c r="A2528" s="5" t="str">
        <f t="shared" si="39"/>
        <v>1LCALA Basin00107</v>
      </c>
      <c r="B2528" s="9">
        <v>1</v>
      </c>
      <c r="C2528" t="s">
        <v>130</v>
      </c>
      <c r="D2528" t="s">
        <v>138</v>
      </c>
      <c r="E2528" s="9">
        <v>0</v>
      </c>
      <c r="F2528" s="9">
        <v>0</v>
      </c>
      <c r="G2528" s="9">
        <v>10</v>
      </c>
      <c r="H2528" s="9">
        <v>7</v>
      </c>
      <c r="I2528" s="9">
        <v>0.80611616373062134</v>
      </c>
      <c r="J2528" s="9">
        <v>0.80611616373062134</v>
      </c>
      <c r="K2528" s="9">
        <v>0</v>
      </c>
      <c r="L2528" s="9">
        <v>73.180618286132813</v>
      </c>
    </row>
    <row r="2529" spans="1:12" x14ac:dyDescent="0.25">
      <c r="A2529" s="5" t="str">
        <f t="shared" si="39"/>
        <v>1LCALA Basin00108</v>
      </c>
      <c r="B2529" s="9">
        <v>1</v>
      </c>
      <c r="C2529" t="s">
        <v>130</v>
      </c>
      <c r="D2529" t="s">
        <v>138</v>
      </c>
      <c r="E2529" s="9">
        <v>0</v>
      </c>
      <c r="F2529" s="9">
        <v>0</v>
      </c>
      <c r="G2529" s="9">
        <v>10</v>
      </c>
      <c r="H2529" s="9">
        <v>8</v>
      </c>
      <c r="I2529" s="9">
        <v>0.80027860403060913</v>
      </c>
      <c r="J2529" s="9">
        <v>0.80027860403060913</v>
      </c>
      <c r="K2529" s="9">
        <v>0</v>
      </c>
      <c r="L2529" s="9">
        <v>73.627555847167969</v>
      </c>
    </row>
    <row r="2530" spans="1:12" x14ac:dyDescent="0.25">
      <c r="A2530" s="5" t="str">
        <f t="shared" si="39"/>
        <v>1LCALA Basin00109</v>
      </c>
      <c r="B2530" s="9">
        <v>1</v>
      </c>
      <c r="C2530" t="s">
        <v>130</v>
      </c>
      <c r="D2530" t="s">
        <v>138</v>
      </c>
      <c r="E2530" s="9">
        <v>0</v>
      </c>
      <c r="F2530" s="9">
        <v>0</v>
      </c>
      <c r="G2530" s="9">
        <v>10</v>
      </c>
      <c r="H2530" s="9">
        <v>9</v>
      </c>
      <c r="I2530" s="9">
        <v>0.74166262149810791</v>
      </c>
      <c r="J2530" s="9">
        <v>0.74166262149810791</v>
      </c>
      <c r="K2530" s="9">
        <v>0</v>
      </c>
      <c r="L2530" s="9">
        <v>76.2008056640625</v>
      </c>
    </row>
    <row r="2531" spans="1:12" x14ac:dyDescent="0.25">
      <c r="A2531" s="5" t="str">
        <f t="shared" si="39"/>
        <v>1LCALA Basin001010</v>
      </c>
      <c r="B2531" s="9">
        <v>1</v>
      </c>
      <c r="C2531" t="s">
        <v>130</v>
      </c>
      <c r="D2531" t="s">
        <v>138</v>
      </c>
      <c r="E2531" s="9">
        <v>0</v>
      </c>
      <c r="F2531" s="9">
        <v>0</v>
      </c>
      <c r="G2531" s="9">
        <v>10</v>
      </c>
      <c r="H2531" s="9">
        <v>10</v>
      </c>
      <c r="I2531" s="9">
        <v>0.73743742704391479</v>
      </c>
      <c r="J2531" s="9">
        <v>0.73743742704391479</v>
      </c>
      <c r="K2531" s="9">
        <v>0</v>
      </c>
      <c r="L2531" s="9">
        <v>80.486328125</v>
      </c>
    </row>
    <row r="2532" spans="1:12" x14ac:dyDescent="0.25">
      <c r="A2532" s="5" t="str">
        <f t="shared" si="39"/>
        <v>1LCALA Basin001011</v>
      </c>
      <c r="B2532" s="9">
        <v>1</v>
      </c>
      <c r="C2532" t="s">
        <v>130</v>
      </c>
      <c r="D2532" t="s">
        <v>138</v>
      </c>
      <c r="E2532" s="9">
        <v>0</v>
      </c>
      <c r="F2532" s="9">
        <v>0</v>
      </c>
      <c r="G2532" s="9">
        <v>10</v>
      </c>
      <c r="H2532" s="9">
        <v>11</v>
      </c>
      <c r="I2532" s="9">
        <v>0.85712462663650513</v>
      </c>
      <c r="J2532" s="9">
        <v>0.85712462663650513</v>
      </c>
      <c r="K2532" s="9">
        <v>0</v>
      </c>
      <c r="L2532" s="9">
        <v>85.2401123046875</v>
      </c>
    </row>
    <row r="2533" spans="1:12" x14ac:dyDescent="0.25">
      <c r="A2533" s="5" t="str">
        <f t="shared" si="39"/>
        <v>1LCALA Basin001012</v>
      </c>
      <c r="B2533" s="9">
        <v>1</v>
      </c>
      <c r="C2533" t="s">
        <v>130</v>
      </c>
      <c r="D2533" t="s">
        <v>138</v>
      </c>
      <c r="E2533" s="9">
        <v>0</v>
      </c>
      <c r="F2533" s="9">
        <v>0</v>
      </c>
      <c r="G2533" s="9">
        <v>10</v>
      </c>
      <c r="H2533" s="9">
        <v>12</v>
      </c>
      <c r="I2533" s="9">
        <v>1.0699703693389893</v>
      </c>
      <c r="J2533" s="9">
        <v>1.0699703693389893</v>
      </c>
      <c r="K2533" s="9">
        <v>0</v>
      </c>
      <c r="L2533" s="9">
        <v>89.342330932617188</v>
      </c>
    </row>
    <row r="2534" spans="1:12" x14ac:dyDescent="0.25">
      <c r="A2534" s="5" t="str">
        <f t="shared" si="39"/>
        <v>1LCALA Basin001013</v>
      </c>
      <c r="B2534" s="9">
        <v>1</v>
      </c>
      <c r="C2534" t="s">
        <v>130</v>
      </c>
      <c r="D2534" t="s">
        <v>138</v>
      </c>
      <c r="E2534" s="9">
        <v>0</v>
      </c>
      <c r="F2534" s="9">
        <v>0</v>
      </c>
      <c r="G2534" s="9">
        <v>10</v>
      </c>
      <c r="H2534" s="9">
        <v>13</v>
      </c>
      <c r="I2534" s="9">
        <v>1.3883602619171143</v>
      </c>
      <c r="J2534" s="9">
        <v>1.3883602619171143</v>
      </c>
      <c r="K2534" s="9">
        <v>0</v>
      </c>
      <c r="L2534" s="9">
        <v>92.004531860351563</v>
      </c>
    </row>
    <row r="2535" spans="1:12" x14ac:dyDescent="0.25">
      <c r="A2535" s="5" t="str">
        <f t="shared" si="39"/>
        <v>1LCALA Basin001014</v>
      </c>
      <c r="B2535" s="9">
        <v>1</v>
      </c>
      <c r="C2535" t="s">
        <v>130</v>
      </c>
      <c r="D2535" t="s">
        <v>138</v>
      </c>
      <c r="E2535" s="9">
        <v>0</v>
      </c>
      <c r="F2535" s="9">
        <v>0</v>
      </c>
      <c r="G2535" s="9">
        <v>10</v>
      </c>
      <c r="H2535" s="9">
        <v>14</v>
      </c>
      <c r="I2535" s="9">
        <v>1.7455928325653076</v>
      </c>
      <c r="J2535" s="9">
        <v>1.7455928325653076</v>
      </c>
      <c r="K2535" s="9">
        <v>0</v>
      </c>
      <c r="L2535" s="9">
        <v>94.082733154296875</v>
      </c>
    </row>
    <row r="2536" spans="1:12" x14ac:dyDescent="0.25">
      <c r="A2536" s="5" t="str">
        <f t="shared" si="39"/>
        <v>1LCALA Basin001015</v>
      </c>
      <c r="B2536" s="9">
        <v>1</v>
      </c>
      <c r="C2536" t="s">
        <v>130</v>
      </c>
      <c r="D2536" t="s">
        <v>138</v>
      </c>
      <c r="E2536" s="9">
        <v>0</v>
      </c>
      <c r="F2536" s="9">
        <v>0</v>
      </c>
      <c r="G2536" s="9">
        <v>10</v>
      </c>
      <c r="H2536" s="9">
        <v>15</v>
      </c>
      <c r="I2536" s="9">
        <v>2.0748729705810547</v>
      </c>
      <c r="J2536" s="9">
        <v>2.0748729705810547</v>
      </c>
      <c r="K2536" s="9">
        <v>0</v>
      </c>
      <c r="L2536" s="9">
        <v>95.346061706542969</v>
      </c>
    </row>
    <row r="2537" spans="1:12" x14ac:dyDescent="0.25">
      <c r="A2537" s="5" t="str">
        <f t="shared" si="39"/>
        <v>1LCALA Basin001016</v>
      </c>
      <c r="B2537" s="9">
        <v>1</v>
      </c>
      <c r="C2537" t="s">
        <v>130</v>
      </c>
      <c r="D2537" t="s">
        <v>138</v>
      </c>
      <c r="E2537" s="9">
        <v>0</v>
      </c>
      <c r="F2537" s="9">
        <v>0</v>
      </c>
      <c r="G2537" s="9">
        <v>10</v>
      </c>
      <c r="H2537" s="9">
        <v>16</v>
      </c>
      <c r="I2537" s="9">
        <v>2.4227814674377441</v>
      </c>
      <c r="J2537" s="9">
        <v>2.4227814674377441</v>
      </c>
      <c r="K2537" s="9">
        <v>0</v>
      </c>
      <c r="L2537" s="9">
        <v>95.78662109375</v>
      </c>
    </row>
    <row r="2538" spans="1:12" x14ac:dyDescent="0.25">
      <c r="A2538" s="5" t="str">
        <f t="shared" si="39"/>
        <v>1LCALA Basin001017</v>
      </c>
      <c r="B2538" s="9">
        <v>1</v>
      </c>
      <c r="C2538" t="s">
        <v>130</v>
      </c>
      <c r="D2538" t="s">
        <v>138</v>
      </c>
      <c r="E2538" s="9">
        <v>0</v>
      </c>
      <c r="F2538" s="9">
        <v>0</v>
      </c>
      <c r="G2538" s="9">
        <v>10</v>
      </c>
      <c r="H2538" s="9">
        <v>17</v>
      </c>
      <c r="I2538" s="9">
        <v>2.6875431537628174</v>
      </c>
      <c r="J2538" s="9">
        <v>1.6262863874435425</v>
      </c>
      <c r="K2538" s="9">
        <v>2.1526305004954338E-2</v>
      </c>
      <c r="L2538" s="9">
        <v>95.631202697753906</v>
      </c>
    </row>
    <row r="2539" spans="1:12" x14ac:dyDescent="0.25">
      <c r="A2539" s="5" t="str">
        <f t="shared" si="39"/>
        <v>1LCALA Basin001018</v>
      </c>
      <c r="B2539" s="9">
        <v>1</v>
      </c>
      <c r="C2539" t="s">
        <v>130</v>
      </c>
      <c r="D2539" t="s">
        <v>138</v>
      </c>
      <c r="E2539" s="9">
        <v>0</v>
      </c>
      <c r="F2539" s="9">
        <v>0</v>
      </c>
      <c r="G2539" s="9">
        <v>10</v>
      </c>
      <c r="H2539" s="9">
        <v>18</v>
      </c>
      <c r="I2539" s="9">
        <v>2.9018146991729736</v>
      </c>
      <c r="J2539" s="9">
        <v>2.2501671314239502</v>
      </c>
      <c r="K2539" s="9">
        <v>3.1032966449856758E-2</v>
      </c>
      <c r="L2539" s="9">
        <v>94.891250610351563</v>
      </c>
    </row>
    <row r="2540" spans="1:12" x14ac:dyDescent="0.25">
      <c r="A2540" s="5" t="str">
        <f t="shared" si="39"/>
        <v>1LCALA Basin001019</v>
      </c>
      <c r="B2540" s="9">
        <v>1</v>
      </c>
      <c r="C2540" t="s">
        <v>130</v>
      </c>
      <c r="D2540" t="s">
        <v>138</v>
      </c>
      <c r="E2540" s="9">
        <v>0</v>
      </c>
      <c r="F2540" s="9">
        <v>0</v>
      </c>
      <c r="G2540" s="9">
        <v>10</v>
      </c>
      <c r="H2540" s="9">
        <v>19</v>
      </c>
      <c r="I2540" s="9">
        <v>2.9699132442474365</v>
      </c>
      <c r="J2540" s="9">
        <v>2.5551586151123047</v>
      </c>
      <c r="K2540" s="9">
        <v>1.9377024844288826E-2</v>
      </c>
      <c r="L2540" s="9">
        <v>93.322608947753906</v>
      </c>
    </row>
    <row r="2541" spans="1:12" x14ac:dyDescent="0.25">
      <c r="A2541" s="5" t="str">
        <f t="shared" si="39"/>
        <v>1LCALA Basin001020</v>
      </c>
      <c r="B2541" s="9">
        <v>1</v>
      </c>
      <c r="C2541" t="s">
        <v>130</v>
      </c>
      <c r="D2541" t="s">
        <v>138</v>
      </c>
      <c r="E2541" s="9">
        <v>0</v>
      </c>
      <c r="F2541" s="9">
        <v>0</v>
      </c>
      <c r="G2541" s="9">
        <v>10</v>
      </c>
      <c r="H2541" s="9">
        <v>20</v>
      </c>
      <c r="I2541" s="9">
        <v>2.818467378616333</v>
      </c>
      <c r="J2541" s="9">
        <v>2.5314176082611084</v>
      </c>
      <c r="K2541" s="9">
        <v>2.11073849350214E-2</v>
      </c>
      <c r="L2541" s="9">
        <v>90.388969421386719</v>
      </c>
    </row>
    <row r="2542" spans="1:12" x14ac:dyDescent="0.25">
      <c r="A2542" s="5" t="str">
        <f t="shared" si="39"/>
        <v>1LCALA Basin001021</v>
      </c>
      <c r="B2542" s="9">
        <v>1</v>
      </c>
      <c r="C2542" t="s">
        <v>130</v>
      </c>
      <c r="D2542" t="s">
        <v>138</v>
      </c>
      <c r="E2542" s="9">
        <v>0</v>
      </c>
      <c r="F2542" s="9">
        <v>0</v>
      </c>
      <c r="G2542" s="9">
        <v>10</v>
      </c>
      <c r="H2542" s="9">
        <v>21</v>
      </c>
      <c r="I2542" s="9">
        <v>2.6890907287597656</v>
      </c>
      <c r="J2542" s="9">
        <v>2.4317750930786133</v>
      </c>
      <c r="K2542" s="9">
        <v>1.3438879512250423E-2</v>
      </c>
      <c r="L2542" s="9">
        <v>86.578269958496094</v>
      </c>
    </row>
    <row r="2543" spans="1:12" x14ac:dyDescent="0.25">
      <c r="A2543" s="5" t="str">
        <f t="shared" si="39"/>
        <v>1LCALA Basin001022</v>
      </c>
      <c r="B2543" s="9">
        <v>1</v>
      </c>
      <c r="C2543" t="s">
        <v>130</v>
      </c>
      <c r="D2543" t="s">
        <v>138</v>
      </c>
      <c r="E2543" s="9">
        <v>0</v>
      </c>
      <c r="F2543" s="9">
        <v>0</v>
      </c>
      <c r="G2543" s="9">
        <v>10</v>
      </c>
      <c r="H2543" s="9">
        <v>22</v>
      </c>
      <c r="I2543" s="9">
        <v>2.5374314785003662</v>
      </c>
      <c r="J2543" s="9">
        <v>2.9988741874694824</v>
      </c>
      <c r="K2543" s="9">
        <v>1.5547040849924088E-2</v>
      </c>
      <c r="L2543" s="9">
        <v>83.583297729492188</v>
      </c>
    </row>
    <row r="2544" spans="1:12" x14ac:dyDescent="0.25">
      <c r="A2544" s="5" t="str">
        <f t="shared" si="39"/>
        <v>1LCALA Basin001023</v>
      </c>
      <c r="B2544" s="9">
        <v>1</v>
      </c>
      <c r="C2544" t="s">
        <v>130</v>
      </c>
      <c r="D2544" t="s">
        <v>138</v>
      </c>
      <c r="E2544" s="9">
        <v>0</v>
      </c>
      <c r="F2544" s="9">
        <v>0</v>
      </c>
      <c r="G2544" s="9">
        <v>10</v>
      </c>
      <c r="H2544" s="9">
        <v>23</v>
      </c>
      <c r="I2544" s="9">
        <v>2.2731153964996338</v>
      </c>
      <c r="J2544" s="9">
        <v>2.4504537582397461</v>
      </c>
      <c r="K2544" s="9">
        <v>1.1841010302305222E-2</v>
      </c>
      <c r="L2544" s="9">
        <v>81.546676635742188</v>
      </c>
    </row>
    <row r="2545" spans="1:12" x14ac:dyDescent="0.25">
      <c r="A2545" s="5" t="str">
        <f t="shared" si="39"/>
        <v>1LCALA Basin001024</v>
      </c>
      <c r="B2545" s="9">
        <v>1</v>
      </c>
      <c r="C2545" t="s">
        <v>130</v>
      </c>
      <c r="D2545" t="s">
        <v>138</v>
      </c>
      <c r="E2545" s="9">
        <v>0</v>
      </c>
      <c r="F2545" s="9">
        <v>0</v>
      </c>
      <c r="G2545" s="9">
        <v>10</v>
      </c>
      <c r="H2545" s="9">
        <v>24</v>
      </c>
      <c r="I2545" s="9">
        <v>1.9046897888183594</v>
      </c>
      <c r="J2545" s="9">
        <v>2.0088386535644531</v>
      </c>
      <c r="K2545" s="9">
        <v>1.0397585108876228E-2</v>
      </c>
      <c r="L2545" s="9">
        <v>79.83612060546875</v>
      </c>
    </row>
    <row r="2546" spans="1:12" x14ac:dyDescent="0.25">
      <c r="A2546" s="5" t="str">
        <f t="shared" si="39"/>
        <v>1LCALA Basin0121</v>
      </c>
      <c r="B2546" s="9">
        <v>1</v>
      </c>
      <c r="C2546" t="s">
        <v>130</v>
      </c>
      <c r="D2546" t="s">
        <v>138</v>
      </c>
      <c r="E2546" s="9">
        <v>0</v>
      </c>
      <c r="F2546" s="9">
        <v>1</v>
      </c>
      <c r="G2546" s="9">
        <v>2</v>
      </c>
      <c r="H2546" s="9">
        <v>1</v>
      </c>
      <c r="I2546" s="9">
        <v>1.2975276708602905</v>
      </c>
      <c r="J2546" s="9">
        <v>1.2975276708602905</v>
      </c>
      <c r="K2546" s="9">
        <v>0</v>
      </c>
      <c r="L2546" s="9">
        <v>73.611442565917969</v>
      </c>
    </row>
    <row r="2547" spans="1:12" x14ac:dyDescent="0.25">
      <c r="A2547" s="5" t="str">
        <f t="shared" si="39"/>
        <v>1LCALA Basin0122</v>
      </c>
      <c r="B2547" s="9">
        <v>1</v>
      </c>
      <c r="C2547" t="s">
        <v>130</v>
      </c>
      <c r="D2547" t="s">
        <v>138</v>
      </c>
      <c r="E2547" s="9">
        <v>0</v>
      </c>
      <c r="F2547" s="9">
        <v>1</v>
      </c>
      <c r="G2547" s="9">
        <v>2</v>
      </c>
      <c r="H2547" s="9">
        <v>2</v>
      </c>
      <c r="I2547" s="9">
        <v>1.0833122730255127</v>
      </c>
      <c r="J2547" s="9">
        <v>1.0833122730255127</v>
      </c>
      <c r="K2547" s="9">
        <v>0</v>
      </c>
      <c r="L2547" s="9">
        <v>72.593368530273438</v>
      </c>
    </row>
    <row r="2548" spans="1:12" x14ac:dyDescent="0.25">
      <c r="A2548" s="5" t="str">
        <f t="shared" si="39"/>
        <v>1LCALA Basin0123</v>
      </c>
      <c r="B2548" s="9">
        <v>1</v>
      </c>
      <c r="C2548" t="s">
        <v>130</v>
      </c>
      <c r="D2548" t="s">
        <v>138</v>
      </c>
      <c r="E2548" s="9">
        <v>0</v>
      </c>
      <c r="F2548" s="9">
        <v>1</v>
      </c>
      <c r="G2548" s="9">
        <v>2</v>
      </c>
      <c r="H2548" s="9">
        <v>3</v>
      </c>
      <c r="I2548" s="9">
        <v>0.93591517210006714</v>
      </c>
      <c r="J2548" s="9">
        <v>0.93591517210006714</v>
      </c>
      <c r="K2548" s="9">
        <v>0</v>
      </c>
      <c r="L2548" s="9">
        <v>71.737159729003906</v>
      </c>
    </row>
    <row r="2549" spans="1:12" x14ac:dyDescent="0.25">
      <c r="A2549" s="5" t="str">
        <f t="shared" si="39"/>
        <v>1LCALA Basin0124</v>
      </c>
      <c r="B2549" s="9">
        <v>1</v>
      </c>
      <c r="C2549" t="s">
        <v>130</v>
      </c>
      <c r="D2549" t="s">
        <v>138</v>
      </c>
      <c r="E2549" s="9">
        <v>0</v>
      </c>
      <c r="F2549" s="9">
        <v>1</v>
      </c>
      <c r="G2549" s="9">
        <v>2</v>
      </c>
      <c r="H2549" s="9">
        <v>4</v>
      </c>
      <c r="I2549" s="9">
        <v>0.82968926429748535</v>
      </c>
      <c r="J2549" s="9">
        <v>0.82968926429748535</v>
      </c>
      <c r="K2549" s="9">
        <v>0</v>
      </c>
      <c r="L2549" s="9">
        <v>70.963897705078125</v>
      </c>
    </row>
    <row r="2550" spans="1:12" x14ac:dyDescent="0.25">
      <c r="A2550" s="5" t="str">
        <f t="shared" si="39"/>
        <v>1LCALA Basin0125</v>
      </c>
      <c r="B2550" s="9">
        <v>1</v>
      </c>
      <c r="C2550" t="s">
        <v>130</v>
      </c>
      <c r="D2550" t="s">
        <v>138</v>
      </c>
      <c r="E2550" s="9">
        <v>0</v>
      </c>
      <c r="F2550" s="9">
        <v>1</v>
      </c>
      <c r="G2550" s="9">
        <v>2</v>
      </c>
      <c r="H2550" s="9">
        <v>5</v>
      </c>
      <c r="I2550" s="9">
        <v>0.75671970844268799</v>
      </c>
      <c r="J2550" s="9">
        <v>0.75671970844268799</v>
      </c>
      <c r="K2550" s="9">
        <v>0</v>
      </c>
      <c r="L2550" s="9">
        <v>70.281829833984375</v>
      </c>
    </row>
    <row r="2551" spans="1:12" x14ac:dyDescent="0.25">
      <c r="A2551" s="5" t="str">
        <f t="shared" si="39"/>
        <v>1LCALA Basin0126</v>
      </c>
      <c r="B2551" s="9">
        <v>1</v>
      </c>
      <c r="C2551" t="s">
        <v>130</v>
      </c>
      <c r="D2551" t="s">
        <v>138</v>
      </c>
      <c r="E2551" s="9">
        <v>0</v>
      </c>
      <c r="F2551" s="9">
        <v>1</v>
      </c>
      <c r="G2551" s="9">
        <v>2</v>
      </c>
      <c r="H2551" s="9">
        <v>6</v>
      </c>
      <c r="I2551" s="9">
        <v>0.71699267625808716</v>
      </c>
      <c r="J2551" s="9">
        <v>0.71699267625808716</v>
      </c>
      <c r="K2551" s="9">
        <v>0</v>
      </c>
      <c r="L2551" s="9">
        <v>69.664512634277344</v>
      </c>
    </row>
    <row r="2552" spans="1:12" x14ac:dyDescent="0.25">
      <c r="A2552" s="5" t="str">
        <f t="shared" si="39"/>
        <v>1LCALA Basin0127</v>
      </c>
      <c r="B2552" s="9">
        <v>1</v>
      </c>
      <c r="C2552" t="s">
        <v>130</v>
      </c>
      <c r="D2552" t="s">
        <v>138</v>
      </c>
      <c r="E2552" s="9">
        <v>0</v>
      </c>
      <c r="F2552" s="9">
        <v>1</v>
      </c>
      <c r="G2552" s="9">
        <v>2</v>
      </c>
      <c r="H2552" s="9">
        <v>7</v>
      </c>
      <c r="I2552" s="9">
        <v>0.70837306976318359</v>
      </c>
      <c r="J2552" s="9">
        <v>0.70837306976318359</v>
      </c>
      <c r="K2552" s="9">
        <v>0</v>
      </c>
      <c r="L2552" s="9">
        <v>69.227874755859375</v>
      </c>
    </row>
    <row r="2553" spans="1:12" x14ac:dyDescent="0.25">
      <c r="A2553" s="5" t="str">
        <f t="shared" si="39"/>
        <v>1LCALA Basin0128</v>
      </c>
      <c r="B2553" s="9">
        <v>1</v>
      </c>
      <c r="C2553" t="s">
        <v>130</v>
      </c>
      <c r="D2553" t="s">
        <v>138</v>
      </c>
      <c r="E2553" s="9">
        <v>0</v>
      </c>
      <c r="F2553" s="9">
        <v>1</v>
      </c>
      <c r="G2553" s="9">
        <v>2</v>
      </c>
      <c r="H2553" s="9">
        <v>8</v>
      </c>
      <c r="I2553" s="9">
        <v>0.68988251686096191</v>
      </c>
      <c r="J2553" s="9">
        <v>0.68988251686096191</v>
      </c>
      <c r="K2553" s="9">
        <v>0</v>
      </c>
      <c r="L2553" s="9">
        <v>69.597709655761719</v>
      </c>
    </row>
    <row r="2554" spans="1:12" x14ac:dyDescent="0.25">
      <c r="A2554" s="5" t="str">
        <f t="shared" si="39"/>
        <v>1LCALA Basin0129</v>
      </c>
      <c r="B2554" s="9">
        <v>1</v>
      </c>
      <c r="C2554" t="s">
        <v>130</v>
      </c>
      <c r="D2554" t="s">
        <v>138</v>
      </c>
      <c r="E2554" s="9">
        <v>0</v>
      </c>
      <c r="F2554" s="9">
        <v>1</v>
      </c>
      <c r="G2554" s="9">
        <v>2</v>
      </c>
      <c r="H2554" s="9">
        <v>9</v>
      </c>
      <c r="I2554" s="9">
        <v>0.61851030588150024</v>
      </c>
      <c r="J2554" s="9">
        <v>0.61851030588150024</v>
      </c>
      <c r="K2554" s="9">
        <v>0</v>
      </c>
      <c r="L2554" s="9">
        <v>72.060592651367188</v>
      </c>
    </row>
    <row r="2555" spans="1:12" x14ac:dyDescent="0.25">
      <c r="A2555" s="5" t="str">
        <f t="shared" si="39"/>
        <v>1LCALA Basin01210</v>
      </c>
      <c r="B2555" s="9">
        <v>1</v>
      </c>
      <c r="C2555" t="s">
        <v>130</v>
      </c>
      <c r="D2555" t="s">
        <v>138</v>
      </c>
      <c r="E2555" s="9">
        <v>0</v>
      </c>
      <c r="F2555" s="9">
        <v>1</v>
      </c>
      <c r="G2555" s="9">
        <v>2</v>
      </c>
      <c r="H2555" s="9">
        <v>10</v>
      </c>
      <c r="I2555" s="9">
        <v>0.6035773754119873</v>
      </c>
      <c r="J2555" s="9">
        <v>0.6035773754119873</v>
      </c>
      <c r="K2555" s="9">
        <v>0</v>
      </c>
      <c r="L2555" s="9">
        <v>76.283966064453125</v>
      </c>
    </row>
    <row r="2556" spans="1:12" x14ac:dyDescent="0.25">
      <c r="A2556" s="5" t="str">
        <f t="shared" si="39"/>
        <v>1LCALA Basin01211</v>
      </c>
      <c r="B2556" s="9">
        <v>1</v>
      </c>
      <c r="C2556" t="s">
        <v>130</v>
      </c>
      <c r="D2556" t="s">
        <v>138</v>
      </c>
      <c r="E2556" s="9">
        <v>0</v>
      </c>
      <c r="F2556" s="9">
        <v>1</v>
      </c>
      <c r="G2556" s="9">
        <v>2</v>
      </c>
      <c r="H2556" s="9">
        <v>11</v>
      </c>
      <c r="I2556" s="9">
        <v>0.65233689546585083</v>
      </c>
      <c r="J2556" s="9">
        <v>0.65233689546585083</v>
      </c>
      <c r="K2556" s="9">
        <v>0</v>
      </c>
      <c r="L2556" s="9">
        <v>80.633163452148438</v>
      </c>
    </row>
    <row r="2557" spans="1:12" x14ac:dyDescent="0.25">
      <c r="A2557" s="5" t="str">
        <f t="shared" si="39"/>
        <v>1LCALA Basin01212</v>
      </c>
      <c r="B2557" s="9">
        <v>1</v>
      </c>
      <c r="C2557" t="s">
        <v>130</v>
      </c>
      <c r="D2557" t="s">
        <v>138</v>
      </c>
      <c r="E2557" s="9">
        <v>0</v>
      </c>
      <c r="F2557" s="9">
        <v>1</v>
      </c>
      <c r="G2557" s="9">
        <v>2</v>
      </c>
      <c r="H2557" s="9">
        <v>12</v>
      </c>
      <c r="I2557" s="9">
        <v>0.78218734264373779</v>
      </c>
      <c r="J2557" s="9">
        <v>0.78218734264373779</v>
      </c>
      <c r="K2557" s="9">
        <v>0</v>
      </c>
      <c r="L2557" s="9">
        <v>84.496063232421875</v>
      </c>
    </row>
    <row r="2558" spans="1:12" x14ac:dyDescent="0.25">
      <c r="A2558" s="5" t="str">
        <f t="shared" si="39"/>
        <v>1LCALA Basin01213</v>
      </c>
      <c r="B2558" s="9">
        <v>1</v>
      </c>
      <c r="C2558" t="s">
        <v>130</v>
      </c>
      <c r="D2558" t="s">
        <v>138</v>
      </c>
      <c r="E2558" s="9">
        <v>0</v>
      </c>
      <c r="F2558" s="9">
        <v>1</v>
      </c>
      <c r="G2558" s="9">
        <v>2</v>
      </c>
      <c r="H2558" s="9">
        <v>13</v>
      </c>
      <c r="I2558" s="9">
        <v>1.0062639713287354</v>
      </c>
      <c r="J2558" s="9">
        <v>1.0062639713287354</v>
      </c>
      <c r="K2558" s="9">
        <v>0</v>
      </c>
      <c r="L2558" s="9">
        <v>87.191116333007813</v>
      </c>
    </row>
    <row r="2559" spans="1:12" x14ac:dyDescent="0.25">
      <c r="A2559" s="5" t="str">
        <f t="shared" si="39"/>
        <v>1LCALA Basin01214</v>
      </c>
      <c r="B2559" s="9">
        <v>1</v>
      </c>
      <c r="C2559" t="s">
        <v>130</v>
      </c>
      <c r="D2559" t="s">
        <v>138</v>
      </c>
      <c r="E2559" s="9">
        <v>0</v>
      </c>
      <c r="F2559" s="9">
        <v>1</v>
      </c>
      <c r="G2559" s="9">
        <v>2</v>
      </c>
      <c r="H2559" s="9">
        <v>14</v>
      </c>
      <c r="I2559" s="9">
        <v>1.2812511920928955</v>
      </c>
      <c r="J2559" s="9">
        <v>1.2812511920928955</v>
      </c>
      <c r="K2559" s="9">
        <v>0</v>
      </c>
      <c r="L2559" s="9">
        <v>89.14141845703125</v>
      </c>
    </row>
    <row r="2560" spans="1:12" x14ac:dyDescent="0.25">
      <c r="A2560" s="5" t="str">
        <f t="shared" si="39"/>
        <v>1LCALA Basin01215</v>
      </c>
      <c r="B2560" s="9">
        <v>1</v>
      </c>
      <c r="C2560" t="s">
        <v>130</v>
      </c>
      <c r="D2560" t="s">
        <v>138</v>
      </c>
      <c r="E2560" s="9">
        <v>0</v>
      </c>
      <c r="F2560" s="9">
        <v>1</v>
      </c>
      <c r="G2560" s="9">
        <v>2</v>
      </c>
      <c r="H2560" s="9">
        <v>15</v>
      </c>
      <c r="I2560" s="9">
        <v>1.5551748275756836</v>
      </c>
      <c r="J2560" s="9">
        <v>1.5551748275756836</v>
      </c>
      <c r="K2560" s="9">
        <v>0</v>
      </c>
      <c r="L2560" s="9">
        <v>90.768470764160156</v>
      </c>
    </row>
    <row r="2561" spans="1:12" x14ac:dyDescent="0.25">
      <c r="A2561" s="5" t="str">
        <f t="shared" si="39"/>
        <v>1LCALA Basin01216</v>
      </c>
      <c r="B2561" s="9">
        <v>1</v>
      </c>
      <c r="C2561" t="s">
        <v>130</v>
      </c>
      <c r="D2561" t="s">
        <v>138</v>
      </c>
      <c r="E2561" s="9">
        <v>0</v>
      </c>
      <c r="F2561" s="9">
        <v>1</v>
      </c>
      <c r="G2561" s="9">
        <v>2</v>
      </c>
      <c r="H2561" s="9">
        <v>16</v>
      </c>
      <c r="I2561" s="9">
        <v>1.8694909811019897</v>
      </c>
      <c r="J2561" s="9">
        <v>1.8694909811019897</v>
      </c>
      <c r="K2561" s="9">
        <v>0</v>
      </c>
      <c r="L2561" s="9">
        <v>91.081390380859375</v>
      </c>
    </row>
    <row r="2562" spans="1:12" x14ac:dyDescent="0.25">
      <c r="A2562" s="5" t="str">
        <f t="shared" si="39"/>
        <v>1LCALA Basin01217</v>
      </c>
      <c r="B2562" s="9">
        <v>1</v>
      </c>
      <c r="C2562" t="s">
        <v>130</v>
      </c>
      <c r="D2562" t="s">
        <v>138</v>
      </c>
      <c r="E2562" s="9">
        <v>0</v>
      </c>
      <c r="F2562" s="9">
        <v>1</v>
      </c>
      <c r="G2562" s="9">
        <v>2</v>
      </c>
      <c r="H2562" s="9">
        <v>17</v>
      </c>
      <c r="I2562" s="9">
        <v>2.1257827281951904</v>
      </c>
      <c r="J2562" s="9">
        <v>1.1607818603515625</v>
      </c>
      <c r="K2562" s="9">
        <v>1.5630872920155525E-2</v>
      </c>
      <c r="L2562" s="9">
        <v>91.289878845214844</v>
      </c>
    </row>
    <row r="2563" spans="1:12" x14ac:dyDescent="0.25">
      <c r="A2563" s="5" t="str">
        <f t="shared" ref="A2563:A2626" si="40">B2563&amp;C2563&amp;D2563&amp;E2563&amp;F2563&amp;G2563&amp;H2563</f>
        <v>1LCALA Basin01218</v>
      </c>
      <c r="B2563" s="9">
        <v>1</v>
      </c>
      <c r="C2563" t="s">
        <v>130</v>
      </c>
      <c r="D2563" t="s">
        <v>138</v>
      </c>
      <c r="E2563" s="9">
        <v>0</v>
      </c>
      <c r="F2563" s="9">
        <v>1</v>
      </c>
      <c r="G2563" s="9">
        <v>2</v>
      </c>
      <c r="H2563" s="9">
        <v>18</v>
      </c>
      <c r="I2563" s="9">
        <v>2.3469429016113281</v>
      </c>
      <c r="J2563" s="9">
        <v>1.7794078588485718</v>
      </c>
      <c r="K2563" s="9">
        <v>2.5904461741447449E-2</v>
      </c>
      <c r="L2563" s="9">
        <v>90.278495788574219</v>
      </c>
    </row>
    <row r="2564" spans="1:12" x14ac:dyDescent="0.25">
      <c r="A2564" s="5" t="str">
        <f t="shared" si="40"/>
        <v>1LCALA Basin01219</v>
      </c>
      <c r="B2564" s="9">
        <v>1</v>
      </c>
      <c r="C2564" t="s">
        <v>130</v>
      </c>
      <c r="D2564" t="s">
        <v>138</v>
      </c>
      <c r="E2564" s="9">
        <v>0</v>
      </c>
      <c r="F2564" s="9">
        <v>1</v>
      </c>
      <c r="G2564" s="9">
        <v>2</v>
      </c>
      <c r="H2564" s="9">
        <v>19</v>
      </c>
      <c r="I2564" s="9">
        <v>2.4384336471557617</v>
      </c>
      <c r="J2564" s="9">
        <v>2.0816152095794678</v>
      </c>
      <c r="K2564" s="9">
        <v>1.9035164266824722E-2</v>
      </c>
      <c r="L2564" s="9">
        <v>88.506103515625</v>
      </c>
    </row>
    <row r="2565" spans="1:12" x14ac:dyDescent="0.25">
      <c r="A2565" s="5" t="str">
        <f t="shared" si="40"/>
        <v>1LCALA Basin01220</v>
      </c>
      <c r="B2565" s="9">
        <v>1</v>
      </c>
      <c r="C2565" t="s">
        <v>130</v>
      </c>
      <c r="D2565" t="s">
        <v>138</v>
      </c>
      <c r="E2565" s="9">
        <v>0</v>
      </c>
      <c r="F2565" s="9">
        <v>1</v>
      </c>
      <c r="G2565" s="9">
        <v>2</v>
      </c>
      <c r="H2565" s="9">
        <v>20</v>
      </c>
      <c r="I2565" s="9">
        <v>2.3460028171539307</v>
      </c>
      <c r="J2565" s="9">
        <v>2.0917081832885742</v>
      </c>
      <c r="K2565" s="9">
        <v>1.307409442961216E-2</v>
      </c>
      <c r="L2565" s="9">
        <v>86.19110107421875</v>
      </c>
    </row>
    <row r="2566" spans="1:12" x14ac:dyDescent="0.25">
      <c r="A2566" s="5" t="str">
        <f t="shared" si="40"/>
        <v>1LCALA Basin01221</v>
      </c>
      <c r="B2566" s="9">
        <v>1</v>
      </c>
      <c r="C2566" t="s">
        <v>130</v>
      </c>
      <c r="D2566" t="s">
        <v>138</v>
      </c>
      <c r="E2566" s="9">
        <v>0</v>
      </c>
      <c r="F2566" s="9">
        <v>1</v>
      </c>
      <c r="G2566" s="9">
        <v>2</v>
      </c>
      <c r="H2566" s="9">
        <v>21</v>
      </c>
      <c r="I2566" s="9">
        <v>2.258453369140625</v>
      </c>
      <c r="J2566" s="9">
        <v>2.0304083824157715</v>
      </c>
      <c r="K2566" s="9">
        <v>1.4859119430184364E-2</v>
      </c>
      <c r="L2566" s="9">
        <v>82.826950073242188</v>
      </c>
    </row>
    <row r="2567" spans="1:12" x14ac:dyDescent="0.25">
      <c r="A2567" s="5" t="str">
        <f t="shared" si="40"/>
        <v>1LCALA Basin01222</v>
      </c>
      <c r="B2567" s="9">
        <v>1</v>
      </c>
      <c r="C2567" t="s">
        <v>130</v>
      </c>
      <c r="D2567" t="s">
        <v>138</v>
      </c>
      <c r="E2567" s="9">
        <v>0</v>
      </c>
      <c r="F2567" s="9">
        <v>1</v>
      </c>
      <c r="G2567" s="9">
        <v>2</v>
      </c>
      <c r="H2567" s="9">
        <v>22</v>
      </c>
      <c r="I2567" s="9">
        <v>2.1355559825897217</v>
      </c>
      <c r="J2567" s="9">
        <v>2.5475614070892334</v>
      </c>
      <c r="K2567" s="9">
        <v>1.2905809096992016E-2</v>
      </c>
      <c r="L2567" s="9">
        <v>79.826469421386719</v>
      </c>
    </row>
    <row r="2568" spans="1:12" x14ac:dyDescent="0.25">
      <c r="A2568" s="5" t="str">
        <f t="shared" si="40"/>
        <v>1LCALA Basin01223</v>
      </c>
      <c r="B2568" s="9">
        <v>1</v>
      </c>
      <c r="C2568" t="s">
        <v>130</v>
      </c>
      <c r="D2568" t="s">
        <v>138</v>
      </c>
      <c r="E2568" s="9">
        <v>0</v>
      </c>
      <c r="F2568" s="9">
        <v>1</v>
      </c>
      <c r="G2568" s="9">
        <v>2</v>
      </c>
      <c r="H2568" s="9">
        <v>23</v>
      </c>
      <c r="I2568" s="9">
        <v>1.9284929037094116</v>
      </c>
      <c r="J2568" s="9">
        <v>2.0773742198944092</v>
      </c>
      <c r="K2568" s="9">
        <v>1.003551110625267E-2</v>
      </c>
      <c r="L2568" s="9">
        <v>77.826789855957031</v>
      </c>
    </row>
    <row r="2569" spans="1:12" x14ac:dyDescent="0.25">
      <c r="A2569" s="5" t="str">
        <f t="shared" si="40"/>
        <v>1LCALA Basin01224</v>
      </c>
      <c r="B2569" s="9">
        <v>1</v>
      </c>
      <c r="C2569" t="s">
        <v>130</v>
      </c>
      <c r="D2569" t="s">
        <v>138</v>
      </c>
      <c r="E2569" s="9">
        <v>0</v>
      </c>
      <c r="F2569" s="9">
        <v>1</v>
      </c>
      <c r="G2569" s="9">
        <v>2</v>
      </c>
      <c r="H2569" s="9">
        <v>24</v>
      </c>
      <c r="I2569" s="9">
        <v>1.6243394613265991</v>
      </c>
      <c r="J2569" s="9">
        <v>1.7064018249511719</v>
      </c>
      <c r="K2569" s="9">
        <v>8.9505724608898163E-3</v>
      </c>
      <c r="L2569" s="9">
        <v>76.077499389648438</v>
      </c>
    </row>
    <row r="2570" spans="1:12" x14ac:dyDescent="0.25">
      <c r="A2570" s="5" t="str">
        <f t="shared" si="40"/>
        <v>1LCALA Basin01101</v>
      </c>
      <c r="B2570" s="9">
        <v>1</v>
      </c>
      <c r="C2570" t="s">
        <v>130</v>
      </c>
      <c r="D2570" t="s">
        <v>138</v>
      </c>
      <c r="E2570" s="9">
        <v>0</v>
      </c>
      <c r="F2570" s="9">
        <v>1</v>
      </c>
      <c r="G2570" s="9">
        <v>10</v>
      </c>
      <c r="H2570" s="9">
        <v>1</v>
      </c>
      <c r="I2570" s="9">
        <v>1.5527375936508179</v>
      </c>
      <c r="J2570" s="9">
        <v>1.5527375936508179</v>
      </c>
      <c r="K2570" s="9">
        <v>0</v>
      </c>
      <c r="L2570" s="9">
        <v>78.110076904296875</v>
      </c>
    </row>
    <row r="2571" spans="1:12" x14ac:dyDescent="0.25">
      <c r="A2571" s="5" t="str">
        <f t="shared" si="40"/>
        <v>1LCALA Basin01102</v>
      </c>
      <c r="B2571" s="9">
        <v>1</v>
      </c>
      <c r="C2571" t="s">
        <v>130</v>
      </c>
      <c r="D2571" t="s">
        <v>138</v>
      </c>
      <c r="E2571" s="9">
        <v>0</v>
      </c>
      <c r="F2571" s="9">
        <v>1</v>
      </c>
      <c r="G2571" s="9">
        <v>10</v>
      </c>
      <c r="H2571" s="9">
        <v>2</v>
      </c>
      <c r="I2571" s="9">
        <v>1.2718895673751831</v>
      </c>
      <c r="J2571" s="9">
        <v>1.2718895673751831</v>
      </c>
      <c r="K2571" s="9">
        <v>0</v>
      </c>
      <c r="L2571" s="9">
        <v>76.62432861328125</v>
      </c>
    </row>
    <row r="2572" spans="1:12" x14ac:dyDescent="0.25">
      <c r="A2572" s="5" t="str">
        <f t="shared" si="40"/>
        <v>1LCALA Basin01103</v>
      </c>
      <c r="B2572" s="9">
        <v>1</v>
      </c>
      <c r="C2572" t="s">
        <v>130</v>
      </c>
      <c r="D2572" t="s">
        <v>138</v>
      </c>
      <c r="E2572" s="9">
        <v>0</v>
      </c>
      <c r="F2572" s="9">
        <v>1</v>
      </c>
      <c r="G2572" s="9">
        <v>10</v>
      </c>
      <c r="H2572" s="9">
        <v>3</v>
      </c>
      <c r="I2572" s="9">
        <v>1.0821627378463745</v>
      </c>
      <c r="J2572" s="9">
        <v>1.0821627378463745</v>
      </c>
      <c r="K2572" s="9">
        <v>0</v>
      </c>
      <c r="L2572" s="9">
        <v>75.357627868652344</v>
      </c>
    </row>
    <row r="2573" spans="1:12" x14ac:dyDescent="0.25">
      <c r="A2573" s="5" t="str">
        <f t="shared" si="40"/>
        <v>1LCALA Basin01104</v>
      </c>
      <c r="B2573" s="9">
        <v>1</v>
      </c>
      <c r="C2573" t="s">
        <v>130</v>
      </c>
      <c r="D2573" t="s">
        <v>138</v>
      </c>
      <c r="E2573" s="9">
        <v>0</v>
      </c>
      <c r="F2573" s="9">
        <v>1</v>
      </c>
      <c r="G2573" s="9">
        <v>10</v>
      </c>
      <c r="H2573" s="9">
        <v>4</v>
      </c>
      <c r="I2573" s="9">
        <v>0.96027559041976929</v>
      </c>
      <c r="J2573" s="9">
        <v>0.96027559041976929</v>
      </c>
      <c r="K2573" s="9">
        <v>0</v>
      </c>
      <c r="L2573" s="9">
        <v>74.609565734863281</v>
      </c>
    </row>
    <row r="2574" spans="1:12" x14ac:dyDescent="0.25">
      <c r="A2574" s="5" t="str">
        <f t="shared" si="40"/>
        <v>1LCALA Basin01105</v>
      </c>
      <c r="B2574" s="9">
        <v>1</v>
      </c>
      <c r="C2574" t="s">
        <v>130</v>
      </c>
      <c r="D2574" t="s">
        <v>138</v>
      </c>
      <c r="E2574" s="9">
        <v>0</v>
      </c>
      <c r="F2574" s="9">
        <v>1</v>
      </c>
      <c r="G2574" s="9">
        <v>10</v>
      </c>
      <c r="H2574" s="9">
        <v>5</v>
      </c>
      <c r="I2574" s="9">
        <v>0.86941790580749512</v>
      </c>
      <c r="J2574" s="9">
        <v>0.86941790580749512</v>
      </c>
      <c r="K2574" s="9">
        <v>0</v>
      </c>
      <c r="L2574" s="9">
        <v>73.77862548828125</v>
      </c>
    </row>
    <row r="2575" spans="1:12" x14ac:dyDescent="0.25">
      <c r="A2575" s="5" t="str">
        <f t="shared" si="40"/>
        <v>1LCALA Basin01106</v>
      </c>
      <c r="B2575" s="9">
        <v>1</v>
      </c>
      <c r="C2575" t="s">
        <v>130</v>
      </c>
      <c r="D2575" t="s">
        <v>138</v>
      </c>
      <c r="E2575" s="9">
        <v>0</v>
      </c>
      <c r="F2575" s="9">
        <v>1</v>
      </c>
      <c r="G2575" s="9">
        <v>10</v>
      </c>
      <c r="H2575" s="9">
        <v>6</v>
      </c>
      <c r="I2575" s="9">
        <v>0.820900559425354</v>
      </c>
      <c r="J2575" s="9">
        <v>0.820900559425354</v>
      </c>
      <c r="K2575" s="9">
        <v>0</v>
      </c>
      <c r="L2575" s="9">
        <v>73.268745422363281</v>
      </c>
    </row>
    <row r="2576" spans="1:12" x14ac:dyDescent="0.25">
      <c r="A2576" s="5" t="str">
        <f t="shared" si="40"/>
        <v>1LCALA Basin01107</v>
      </c>
      <c r="B2576" s="9">
        <v>1</v>
      </c>
      <c r="C2576" t="s">
        <v>130</v>
      </c>
      <c r="D2576" t="s">
        <v>138</v>
      </c>
      <c r="E2576" s="9">
        <v>0</v>
      </c>
      <c r="F2576" s="9">
        <v>1</v>
      </c>
      <c r="G2576" s="9">
        <v>10</v>
      </c>
      <c r="H2576" s="9">
        <v>7</v>
      </c>
      <c r="I2576" s="9">
        <v>0.7932160496711731</v>
      </c>
      <c r="J2576" s="9">
        <v>0.7932160496711731</v>
      </c>
      <c r="K2576" s="9">
        <v>0</v>
      </c>
      <c r="L2576" s="9">
        <v>72.76068115234375</v>
      </c>
    </row>
    <row r="2577" spans="1:12" x14ac:dyDescent="0.25">
      <c r="A2577" s="5" t="str">
        <f t="shared" si="40"/>
        <v>1LCALA Basin01108</v>
      </c>
      <c r="B2577" s="9">
        <v>1</v>
      </c>
      <c r="C2577" t="s">
        <v>130</v>
      </c>
      <c r="D2577" t="s">
        <v>138</v>
      </c>
      <c r="E2577" s="9">
        <v>0</v>
      </c>
      <c r="F2577" s="9">
        <v>1</v>
      </c>
      <c r="G2577" s="9">
        <v>10</v>
      </c>
      <c r="H2577" s="9">
        <v>8</v>
      </c>
      <c r="I2577" s="9">
        <v>0.78252542018890381</v>
      </c>
      <c r="J2577" s="9">
        <v>0.78252542018890381</v>
      </c>
      <c r="K2577" s="9">
        <v>0</v>
      </c>
      <c r="L2577" s="9">
        <v>73.318344116210938</v>
      </c>
    </row>
    <row r="2578" spans="1:12" x14ac:dyDescent="0.25">
      <c r="A2578" s="5" t="str">
        <f t="shared" si="40"/>
        <v>1LCALA Basin01109</v>
      </c>
      <c r="B2578" s="9">
        <v>1</v>
      </c>
      <c r="C2578" t="s">
        <v>130</v>
      </c>
      <c r="D2578" t="s">
        <v>138</v>
      </c>
      <c r="E2578" s="9">
        <v>0</v>
      </c>
      <c r="F2578" s="9">
        <v>1</v>
      </c>
      <c r="G2578" s="9">
        <v>10</v>
      </c>
      <c r="H2578" s="9">
        <v>9</v>
      </c>
      <c r="I2578" s="9">
        <v>0.73082822561264038</v>
      </c>
      <c r="J2578" s="9">
        <v>0.73082822561264038</v>
      </c>
      <c r="K2578" s="9">
        <v>0</v>
      </c>
      <c r="L2578" s="9">
        <v>76.441337585449219</v>
      </c>
    </row>
    <row r="2579" spans="1:12" x14ac:dyDescent="0.25">
      <c r="A2579" s="5" t="str">
        <f t="shared" si="40"/>
        <v>1LCALA Basin011010</v>
      </c>
      <c r="B2579" s="9">
        <v>1</v>
      </c>
      <c r="C2579" t="s">
        <v>130</v>
      </c>
      <c r="D2579" t="s">
        <v>138</v>
      </c>
      <c r="E2579" s="9">
        <v>0</v>
      </c>
      <c r="F2579" s="9">
        <v>1</v>
      </c>
      <c r="G2579" s="9">
        <v>10</v>
      </c>
      <c r="H2579" s="9">
        <v>10</v>
      </c>
      <c r="I2579" s="9">
        <v>0.77185136079788208</v>
      </c>
      <c r="J2579" s="9">
        <v>0.77185136079788208</v>
      </c>
      <c r="K2579" s="9">
        <v>0</v>
      </c>
      <c r="L2579" s="9">
        <v>81.57354736328125</v>
      </c>
    </row>
    <row r="2580" spans="1:12" x14ac:dyDescent="0.25">
      <c r="A2580" s="5" t="str">
        <f t="shared" si="40"/>
        <v>1LCALA Basin011011</v>
      </c>
      <c r="B2580" s="9">
        <v>1</v>
      </c>
      <c r="C2580" t="s">
        <v>130</v>
      </c>
      <c r="D2580" t="s">
        <v>138</v>
      </c>
      <c r="E2580" s="9">
        <v>0</v>
      </c>
      <c r="F2580" s="9">
        <v>1</v>
      </c>
      <c r="G2580" s="9">
        <v>10</v>
      </c>
      <c r="H2580" s="9">
        <v>11</v>
      </c>
      <c r="I2580" s="9">
        <v>0.93540215492248535</v>
      </c>
      <c r="J2580" s="9">
        <v>0.93540215492248535</v>
      </c>
      <c r="K2580" s="9">
        <v>0</v>
      </c>
      <c r="L2580" s="9">
        <v>87.164634704589844</v>
      </c>
    </row>
    <row r="2581" spans="1:12" x14ac:dyDescent="0.25">
      <c r="A2581" s="5" t="str">
        <f t="shared" si="40"/>
        <v>1LCALA Basin011012</v>
      </c>
      <c r="B2581" s="9">
        <v>1</v>
      </c>
      <c r="C2581" t="s">
        <v>130</v>
      </c>
      <c r="D2581" t="s">
        <v>138</v>
      </c>
      <c r="E2581" s="9">
        <v>0</v>
      </c>
      <c r="F2581" s="9">
        <v>1</v>
      </c>
      <c r="G2581" s="9">
        <v>10</v>
      </c>
      <c r="H2581" s="9">
        <v>12</v>
      </c>
      <c r="I2581" s="9">
        <v>1.1793676614761353</v>
      </c>
      <c r="J2581" s="9">
        <v>1.1793676614761353</v>
      </c>
      <c r="K2581" s="9">
        <v>0</v>
      </c>
      <c r="L2581" s="9">
        <v>91.348892211914063</v>
      </c>
    </row>
    <row r="2582" spans="1:12" x14ac:dyDescent="0.25">
      <c r="A2582" s="5" t="str">
        <f t="shared" si="40"/>
        <v>1LCALA Basin011013</v>
      </c>
      <c r="B2582" s="9">
        <v>1</v>
      </c>
      <c r="C2582" t="s">
        <v>130</v>
      </c>
      <c r="D2582" t="s">
        <v>138</v>
      </c>
      <c r="E2582" s="9">
        <v>0</v>
      </c>
      <c r="F2582" s="9">
        <v>1</v>
      </c>
      <c r="G2582" s="9">
        <v>10</v>
      </c>
      <c r="H2582" s="9">
        <v>13</v>
      </c>
      <c r="I2582" s="9">
        <v>1.5359156131744385</v>
      </c>
      <c r="J2582" s="9">
        <v>1.5359156131744385</v>
      </c>
      <c r="K2582" s="9">
        <v>0</v>
      </c>
      <c r="L2582" s="9">
        <v>93.918479919433594</v>
      </c>
    </row>
    <row r="2583" spans="1:12" x14ac:dyDescent="0.25">
      <c r="A2583" s="5" t="str">
        <f t="shared" si="40"/>
        <v>1LCALA Basin011014</v>
      </c>
      <c r="B2583" s="9">
        <v>1</v>
      </c>
      <c r="C2583" t="s">
        <v>130</v>
      </c>
      <c r="D2583" t="s">
        <v>138</v>
      </c>
      <c r="E2583" s="9">
        <v>0</v>
      </c>
      <c r="F2583" s="9">
        <v>1</v>
      </c>
      <c r="G2583" s="9">
        <v>10</v>
      </c>
      <c r="H2583" s="9">
        <v>14</v>
      </c>
      <c r="I2583" s="9">
        <v>1.9245083332061768</v>
      </c>
      <c r="J2583" s="9">
        <v>1.9245083332061768</v>
      </c>
      <c r="K2583" s="9">
        <v>0</v>
      </c>
      <c r="L2583" s="9">
        <v>96.094131469726563</v>
      </c>
    </row>
    <row r="2584" spans="1:12" x14ac:dyDescent="0.25">
      <c r="A2584" s="5" t="str">
        <f t="shared" si="40"/>
        <v>1LCALA Basin011015</v>
      </c>
      <c r="B2584" s="9">
        <v>1</v>
      </c>
      <c r="C2584" t="s">
        <v>130</v>
      </c>
      <c r="D2584" t="s">
        <v>138</v>
      </c>
      <c r="E2584" s="9">
        <v>0</v>
      </c>
      <c r="F2584" s="9">
        <v>1</v>
      </c>
      <c r="G2584" s="9">
        <v>10</v>
      </c>
      <c r="H2584" s="9">
        <v>15</v>
      </c>
      <c r="I2584" s="9">
        <v>2.2706186771392822</v>
      </c>
      <c r="J2584" s="9">
        <v>2.2706186771392822</v>
      </c>
      <c r="K2584" s="9">
        <v>0</v>
      </c>
      <c r="L2584" s="9">
        <v>97.935005187988281</v>
      </c>
    </row>
    <row r="2585" spans="1:12" x14ac:dyDescent="0.25">
      <c r="A2585" s="5" t="str">
        <f t="shared" si="40"/>
        <v>1LCALA Basin011016</v>
      </c>
      <c r="B2585" s="9">
        <v>1</v>
      </c>
      <c r="C2585" t="s">
        <v>130</v>
      </c>
      <c r="D2585" t="s">
        <v>138</v>
      </c>
      <c r="E2585" s="9">
        <v>0</v>
      </c>
      <c r="F2585" s="9">
        <v>1</v>
      </c>
      <c r="G2585" s="9">
        <v>10</v>
      </c>
      <c r="H2585" s="9">
        <v>16</v>
      </c>
      <c r="I2585" s="9">
        <v>2.6304419040679932</v>
      </c>
      <c r="J2585" s="9">
        <v>2.6304419040679932</v>
      </c>
      <c r="K2585" s="9">
        <v>0</v>
      </c>
      <c r="L2585" s="9">
        <v>99.159156799316406</v>
      </c>
    </row>
    <row r="2586" spans="1:12" x14ac:dyDescent="0.25">
      <c r="A2586" s="5" t="str">
        <f t="shared" si="40"/>
        <v>1LCALA Basin011017</v>
      </c>
      <c r="B2586" s="9">
        <v>1</v>
      </c>
      <c r="C2586" t="s">
        <v>130</v>
      </c>
      <c r="D2586" t="s">
        <v>138</v>
      </c>
      <c r="E2586" s="9">
        <v>0</v>
      </c>
      <c r="F2586" s="9">
        <v>1</v>
      </c>
      <c r="G2586" s="9">
        <v>10</v>
      </c>
      <c r="H2586" s="9">
        <v>17</v>
      </c>
      <c r="I2586" s="9">
        <v>2.8971421718597412</v>
      </c>
      <c r="J2586" s="9">
        <v>1.7521457672119141</v>
      </c>
      <c r="K2586" s="9">
        <v>2.9709493741393089E-2</v>
      </c>
      <c r="L2586" s="9">
        <v>99.408027648925781</v>
      </c>
    </row>
    <row r="2587" spans="1:12" x14ac:dyDescent="0.25">
      <c r="A2587" s="5" t="str">
        <f t="shared" si="40"/>
        <v>1LCALA Basin011018</v>
      </c>
      <c r="B2587" s="9">
        <v>1</v>
      </c>
      <c r="C2587" t="s">
        <v>130</v>
      </c>
      <c r="D2587" t="s">
        <v>138</v>
      </c>
      <c r="E2587" s="9">
        <v>0</v>
      </c>
      <c r="F2587" s="9">
        <v>1</v>
      </c>
      <c r="G2587" s="9">
        <v>10</v>
      </c>
      <c r="H2587" s="9">
        <v>18</v>
      </c>
      <c r="I2587" s="9">
        <v>3.1014869213104248</v>
      </c>
      <c r="J2587" s="9">
        <v>2.3813886642456055</v>
      </c>
      <c r="K2587" s="9">
        <v>4.0571868419647217E-2</v>
      </c>
      <c r="L2587" s="9">
        <v>98.645095825195313</v>
      </c>
    </row>
    <row r="2588" spans="1:12" x14ac:dyDescent="0.25">
      <c r="A2588" s="5" t="str">
        <f t="shared" si="40"/>
        <v>1LCALA Basin011019</v>
      </c>
      <c r="B2588" s="9">
        <v>1</v>
      </c>
      <c r="C2588" t="s">
        <v>130</v>
      </c>
      <c r="D2588" t="s">
        <v>138</v>
      </c>
      <c r="E2588" s="9">
        <v>0</v>
      </c>
      <c r="F2588" s="9">
        <v>1</v>
      </c>
      <c r="G2588" s="9">
        <v>10</v>
      </c>
      <c r="H2588" s="9">
        <v>19</v>
      </c>
      <c r="I2588" s="9">
        <v>3.170987606048584</v>
      </c>
      <c r="J2588" s="9">
        <v>2.7144637107849121</v>
      </c>
      <c r="K2588" s="9">
        <v>2.4268638342618942E-2</v>
      </c>
      <c r="L2588" s="9">
        <v>96.79510498046875</v>
      </c>
    </row>
    <row r="2589" spans="1:12" x14ac:dyDescent="0.25">
      <c r="A2589" s="5" t="str">
        <f t="shared" si="40"/>
        <v>1LCALA Basin011020</v>
      </c>
      <c r="B2589" s="9">
        <v>1</v>
      </c>
      <c r="C2589" t="s">
        <v>130</v>
      </c>
      <c r="D2589" t="s">
        <v>138</v>
      </c>
      <c r="E2589" s="9">
        <v>0</v>
      </c>
      <c r="F2589" s="9">
        <v>1</v>
      </c>
      <c r="G2589" s="9">
        <v>10</v>
      </c>
      <c r="H2589" s="9">
        <v>20</v>
      </c>
      <c r="I2589" s="9">
        <v>3.0126562118530273</v>
      </c>
      <c r="J2589" s="9">
        <v>2.701714038848877</v>
      </c>
      <c r="K2589" s="9">
        <v>2.9692962765693665E-2</v>
      </c>
      <c r="L2589" s="9">
        <v>93.450981140136719</v>
      </c>
    </row>
    <row r="2590" spans="1:12" x14ac:dyDescent="0.25">
      <c r="A2590" s="5" t="str">
        <f t="shared" si="40"/>
        <v>1LCALA Basin011021</v>
      </c>
      <c r="B2590" s="9">
        <v>1</v>
      </c>
      <c r="C2590" t="s">
        <v>130</v>
      </c>
      <c r="D2590" t="s">
        <v>138</v>
      </c>
      <c r="E2590" s="9">
        <v>0</v>
      </c>
      <c r="F2590" s="9">
        <v>1</v>
      </c>
      <c r="G2590" s="9">
        <v>10</v>
      </c>
      <c r="H2590" s="9">
        <v>21</v>
      </c>
      <c r="I2590" s="9">
        <v>2.8710758686065674</v>
      </c>
      <c r="J2590" s="9">
        <v>2.5893676280975342</v>
      </c>
      <c r="K2590" s="9">
        <v>1.9370678812265396E-2</v>
      </c>
      <c r="L2590" s="9">
        <v>89.704383850097656</v>
      </c>
    </row>
    <row r="2591" spans="1:12" x14ac:dyDescent="0.25">
      <c r="A2591" s="5" t="str">
        <f t="shared" si="40"/>
        <v>1LCALA Basin011022</v>
      </c>
      <c r="B2591" s="9">
        <v>1</v>
      </c>
      <c r="C2591" t="s">
        <v>130</v>
      </c>
      <c r="D2591" t="s">
        <v>138</v>
      </c>
      <c r="E2591" s="9">
        <v>0</v>
      </c>
      <c r="F2591" s="9">
        <v>1</v>
      </c>
      <c r="G2591" s="9">
        <v>10</v>
      </c>
      <c r="H2591" s="9">
        <v>22</v>
      </c>
      <c r="I2591" s="9">
        <v>2.7012274265289307</v>
      </c>
      <c r="J2591" s="9">
        <v>3.1994602680206299</v>
      </c>
      <c r="K2591" s="9">
        <v>2.3041438311338425E-2</v>
      </c>
      <c r="L2591" s="9">
        <v>86.379043579101563</v>
      </c>
    </row>
    <row r="2592" spans="1:12" x14ac:dyDescent="0.25">
      <c r="A2592" s="5" t="str">
        <f t="shared" si="40"/>
        <v>1LCALA Basin011023</v>
      </c>
      <c r="B2592" s="9">
        <v>1</v>
      </c>
      <c r="C2592" t="s">
        <v>130</v>
      </c>
      <c r="D2592" t="s">
        <v>138</v>
      </c>
      <c r="E2592" s="9">
        <v>0</v>
      </c>
      <c r="F2592" s="9">
        <v>1</v>
      </c>
      <c r="G2592" s="9">
        <v>10</v>
      </c>
      <c r="H2592" s="9">
        <v>23</v>
      </c>
      <c r="I2592" s="9">
        <v>2.4081494808197021</v>
      </c>
      <c r="J2592" s="9">
        <v>2.5999825000762939</v>
      </c>
      <c r="K2592" s="9">
        <v>1.5029768459498882E-2</v>
      </c>
      <c r="L2592" s="9">
        <v>83.441383361816406</v>
      </c>
    </row>
    <row r="2593" spans="1:12" x14ac:dyDescent="0.25">
      <c r="A2593" s="5" t="str">
        <f t="shared" si="40"/>
        <v>1LCALA Basin011024</v>
      </c>
      <c r="B2593" s="9">
        <v>1</v>
      </c>
      <c r="C2593" t="s">
        <v>130</v>
      </c>
      <c r="D2593" t="s">
        <v>138</v>
      </c>
      <c r="E2593" s="9">
        <v>0</v>
      </c>
      <c r="F2593" s="9">
        <v>1</v>
      </c>
      <c r="G2593" s="9">
        <v>10</v>
      </c>
      <c r="H2593" s="9">
        <v>24</v>
      </c>
      <c r="I2593" s="9">
        <v>2.0149548053741455</v>
      </c>
      <c r="J2593" s="9">
        <v>2.1287751197814941</v>
      </c>
      <c r="K2593" s="9">
        <v>1.2758334167301655E-2</v>
      </c>
      <c r="L2593" s="9">
        <v>81.481979370117188</v>
      </c>
    </row>
    <row r="2594" spans="1:12" x14ac:dyDescent="0.25">
      <c r="A2594" s="5" t="str">
        <f t="shared" si="40"/>
        <v>1LCALA Basin1021</v>
      </c>
      <c r="B2594" s="9">
        <v>1</v>
      </c>
      <c r="C2594" t="s">
        <v>130</v>
      </c>
      <c r="D2594" s="3" t="s">
        <v>138</v>
      </c>
      <c r="E2594" s="9">
        <v>1</v>
      </c>
      <c r="F2594" s="9">
        <v>0</v>
      </c>
      <c r="G2594" s="9">
        <v>2</v>
      </c>
      <c r="H2594" s="9">
        <v>1</v>
      </c>
      <c r="I2594" s="9">
        <v>0.80184674263000488</v>
      </c>
      <c r="J2594" s="9">
        <v>0.80184674263000488</v>
      </c>
      <c r="K2594" s="9">
        <v>0</v>
      </c>
      <c r="L2594" s="9">
        <v>49.586261749267578</v>
      </c>
    </row>
    <row r="2595" spans="1:12" x14ac:dyDescent="0.25">
      <c r="A2595" s="5" t="str">
        <f t="shared" si="40"/>
        <v>1LCALA Basin1022</v>
      </c>
      <c r="B2595" s="9">
        <v>1</v>
      </c>
      <c r="C2595" t="s">
        <v>130</v>
      </c>
      <c r="D2595" s="3" t="s">
        <v>138</v>
      </c>
      <c r="E2595" s="9">
        <v>1</v>
      </c>
      <c r="F2595" s="9">
        <v>0</v>
      </c>
      <c r="G2595" s="9">
        <v>2</v>
      </c>
      <c r="H2595" s="9">
        <v>2</v>
      </c>
      <c r="I2595" s="9">
        <v>0.72845935821533203</v>
      </c>
      <c r="J2595" s="9">
        <v>0.72845935821533203</v>
      </c>
      <c r="K2595" s="9">
        <v>0</v>
      </c>
      <c r="L2595" s="9">
        <v>48.746849060058594</v>
      </c>
    </row>
    <row r="2596" spans="1:12" x14ac:dyDescent="0.25">
      <c r="A2596" s="5" t="str">
        <f t="shared" si="40"/>
        <v>1LCALA Basin1023</v>
      </c>
      <c r="B2596" s="9">
        <v>1</v>
      </c>
      <c r="C2596" t="s">
        <v>130</v>
      </c>
      <c r="D2596" s="3" t="s">
        <v>138</v>
      </c>
      <c r="E2596" s="9">
        <v>1</v>
      </c>
      <c r="F2596" s="9">
        <v>0</v>
      </c>
      <c r="G2596" s="9">
        <v>2</v>
      </c>
      <c r="H2596" s="9">
        <v>3</v>
      </c>
      <c r="I2596" s="9">
        <v>0.67695915699005127</v>
      </c>
      <c r="J2596" s="9">
        <v>0.67695915699005127</v>
      </c>
      <c r="K2596" s="9">
        <v>0</v>
      </c>
      <c r="L2596" s="9">
        <v>47.871311187744141</v>
      </c>
    </row>
    <row r="2597" spans="1:12" x14ac:dyDescent="0.25">
      <c r="A2597" s="5" t="str">
        <f t="shared" si="40"/>
        <v>1LCALA Basin1024</v>
      </c>
      <c r="B2597" s="9">
        <v>1</v>
      </c>
      <c r="C2597" t="s">
        <v>130</v>
      </c>
      <c r="D2597" s="3" t="s">
        <v>138</v>
      </c>
      <c r="E2597" s="9">
        <v>1</v>
      </c>
      <c r="F2597" s="9">
        <v>0</v>
      </c>
      <c r="G2597" s="9">
        <v>2</v>
      </c>
      <c r="H2597" s="9">
        <v>4</v>
      </c>
      <c r="I2597" s="9">
        <v>0.64777642488479614</v>
      </c>
      <c r="J2597" s="9">
        <v>0.64777642488479614</v>
      </c>
      <c r="K2597" s="9">
        <v>0</v>
      </c>
      <c r="L2597" s="9">
        <v>47.142623901367188</v>
      </c>
    </row>
    <row r="2598" spans="1:12" x14ac:dyDescent="0.25">
      <c r="A2598" s="5" t="str">
        <f t="shared" si="40"/>
        <v>1LCALA Basin1025</v>
      </c>
      <c r="B2598" s="9">
        <v>1</v>
      </c>
      <c r="C2598" t="s">
        <v>130</v>
      </c>
      <c r="D2598" s="3" t="s">
        <v>138</v>
      </c>
      <c r="E2598" s="9">
        <v>1</v>
      </c>
      <c r="F2598" s="9">
        <v>0</v>
      </c>
      <c r="G2598" s="9">
        <v>2</v>
      </c>
      <c r="H2598" s="9">
        <v>5</v>
      </c>
      <c r="I2598" s="9">
        <v>0.6453930139541626</v>
      </c>
      <c r="J2598" s="9">
        <v>0.6453930139541626</v>
      </c>
      <c r="K2598" s="9">
        <v>0</v>
      </c>
      <c r="L2598" s="9">
        <v>46.571578979492188</v>
      </c>
    </row>
    <row r="2599" spans="1:12" x14ac:dyDescent="0.25">
      <c r="A2599" s="5" t="str">
        <f t="shared" si="40"/>
        <v>1LCALA Basin1026</v>
      </c>
      <c r="B2599" s="9">
        <v>1</v>
      </c>
      <c r="C2599" t="s">
        <v>130</v>
      </c>
      <c r="D2599" s="3" t="s">
        <v>138</v>
      </c>
      <c r="E2599" s="9">
        <v>1</v>
      </c>
      <c r="F2599" s="9">
        <v>0</v>
      </c>
      <c r="G2599" s="9">
        <v>2</v>
      </c>
      <c r="H2599" s="9">
        <v>6</v>
      </c>
      <c r="I2599" s="9">
        <v>0.67864519357681274</v>
      </c>
      <c r="J2599" s="9">
        <v>0.67864519357681274</v>
      </c>
      <c r="K2599" s="9">
        <v>0</v>
      </c>
      <c r="L2599" s="9">
        <v>46.367179870605469</v>
      </c>
    </row>
    <row r="2600" spans="1:12" x14ac:dyDescent="0.25">
      <c r="A2600" s="5" t="str">
        <f t="shared" si="40"/>
        <v>1LCALA Basin1027</v>
      </c>
      <c r="B2600" s="9">
        <v>1</v>
      </c>
      <c r="C2600" t="s">
        <v>130</v>
      </c>
      <c r="D2600" s="3" t="s">
        <v>138</v>
      </c>
      <c r="E2600" s="9">
        <v>1</v>
      </c>
      <c r="F2600" s="9">
        <v>0</v>
      </c>
      <c r="G2600" s="9">
        <v>2</v>
      </c>
      <c r="H2600" s="9">
        <v>7</v>
      </c>
      <c r="I2600" s="9">
        <v>0.76329886913299561</v>
      </c>
      <c r="J2600" s="9">
        <v>0.76329886913299561</v>
      </c>
      <c r="K2600" s="9">
        <v>0</v>
      </c>
      <c r="L2600" s="9">
        <v>45.635112762451172</v>
      </c>
    </row>
    <row r="2601" spans="1:12" x14ac:dyDescent="0.25">
      <c r="A2601" s="5" t="str">
        <f t="shared" si="40"/>
        <v>1LCALA Basin1028</v>
      </c>
      <c r="B2601" s="9">
        <v>1</v>
      </c>
      <c r="C2601" t="s">
        <v>130</v>
      </c>
      <c r="D2601" s="3" t="s">
        <v>138</v>
      </c>
      <c r="E2601" s="9">
        <v>1</v>
      </c>
      <c r="F2601" s="9">
        <v>0</v>
      </c>
      <c r="G2601" s="9">
        <v>2</v>
      </c>
      <c r="H2601" s="9">
        <v>8</v>
      </c>
      <c r="I2601" s="9">
        <v>0.7438090443611145</v>
      </c>
      <c r="J2601" s="9">
        <v>0.7438090443611145</v>
      </c>
      <c r="K2601" s="9">
        <v>0</v>
      </c>
      <c r="L2601" s="9">
        <v>45.28265380859375</v>
      </c>
    </row>
    <row r="2602" spans="1:12" x14ac:dyDescent="0.25">
      <c r="A2602" s="5" t="str">
        <f t="shared" si="40"/>
        <v>1LCALA Basin1029</v>
      </c>
      <c r="B2602" s="9">
        <v>1</v>
      </c>
      <c r="C2602" t="s">
        <v>130</v>
      </c>
      <c r="D2602" s="3" t="s">
        <v>138</v>
      </c>
      <c r="E2602" s="9">
        <v>1</v>
      </c>
      <c r="F2602" s="9">
        <v>0</v>
      </c>
      <c r="G2602" s="9">
        <v>2</v>
      </c>
      <c r="H2602" s="9">
        <v>9</v>
      </c>
      <c r="I2602" s="9">
        <v>0.57445061206817627</v>
      </c>
      <c r="J2602" s="9">
        <v>0.57445061206817627</v>
      </c>
      <c r="K2602" s="9">
        <v>0</v>
      </c>
      <c r="L2602" s="9">
        <v>46.174037933349609</v>
      </c>
    </row>
    <row r="2603" spans="1:12" x14ac:dyDescent="0.25">
      <c r="A2603" s="5" t="str">
        <f t="shared" si="40"/>
        <v>1LCALA Basin10210</v>
      </c>
      <c r="B2603" s="9">
        <v>1</v>
      </c>
      <c r="C2603" t="s">
        <v>130</v>
      </c>
      <c r="D2603" s="3" t="s">
        <v>138</v>
      </c>
      <c r="E2603" s="9">
        <v>1</v>
      </c>
      <c r="F2603" s="9">
        <v>0</v>
      </c>
      <c r="G2603" s="9">
        <v>2</v>
      </c>
      <c r="H2603" s="9">
        <v>10</v>
      </c>
      <c r="I2603" s="9">
        <v>0.4227638840675354</v>
      </c>
      <c r="J2603" s="9">
        <v>0.4227638840675354</v>
      </c>
      <c r="K2603" s="9">
        <v>0</v>
      </c>
      <c r="L2603" s="9">
        <v>48.910575866699219</v>
      </c>
    </row>
    <row r="2604" spans="1:12" x14ac:dyDescent="0.25">
      <c r="A2604" s="5" t="str">
        <f t="shared" si="40"/>
        <v>1LCALA Basin10211</v>
      </c>
      <c r="B2604" s="9">
        <v>1</v>
      </c>
      <c r="C2604" t="s">
        <v>130</v>
      </c>
      <c r="D2604" s="3" t="s">
        <v>138</v>
      </c>
      <c r="E2604" s="9">
        <v>1</v>
      </c>
      <c r="F2604" s="9">
        <v>0</v>
      </c>
      <c r="G2604" s="9">
        <v>2</v>
      </c>
      <c r="H2604" s="9">
        <v>11</v>
      </c>
      <c r="I2604" s="9">
        <v>0.32622402906417847</v>
      </c>
      <c r="J2604" s="9">
        <v>0.32622402906417847</v>
      </c>
      <c r="K2604" s="9">
        <v>0</v>
      </c>
      <c r="L2604" s="9">
        <v>52.185783386230469</v>
      </c>
    </row>
    <row r="2605" spans="1:12" x14ac:dyDescent="0.25">
      <c r="A2605" s="5" t="str">
        <f t="shared" si="40"/>
        <v>1LCALA Basin10212</v>
      </c>
      <c r="B2605" s="9">
        <v>1</v>
      </c>
      <c r="C2605" t="s">
        <v>130</v>
      </c>
      <c r="D2605" s="3" t="s">
        <v>138</v>
      </c>
      <c r="E2605" s="9">
        <v>1</v>
      </c>
      <c r="F2605" s="9">
        <v>0</v>
      </c>
      <c r="G2605" s="9">
        <v>2</v>
      </c>
      <c r="H2605" s="9">
        <v>12</v>
      </c>
      <c r="I2605" s="9">
        <v>0.27085614204406738</v>
      </c>
      <c r="J2605" s="9">
        <v>0.27085614204406738</v>
      </c>
      <c r="K2605" s="9">
        <v>0</v>
      </c>
      <c r="L2605" s="9">
        <v>54.826148986816406</v>
      </c>
    </row>
    <row r="2606" spans="1:12" x14ac:dyDescent="0.25">
      <c r="A2606" s="5" t="str">
        <f t="shared" si="40"/>
        <v>1LCALA Basin10213</v>
      </c>
      <c r="B2606" s="9">
        <v>1</v>
      </c>
      <c r="C2606" t="s">
        <v>130</v>
      </c>
      <c r="D2606" s="3" t="s">
        <v>138</v>
      </c>
      <c r="E2606" s="9">
        <v>1</v>
      </c>
      <c r="F2606" s="9">
        <v>0</v>
      </c>
      <c r="G2606" s="9">
        <v>2</v>
      </c>
      <c r="H2606" s="9">
        <v>13</v>
      </c>
      <c r="I2606" s="9">
        <v>0.24998827278614044</v>
      </c>
      <c r="J2606" s="9">
        <v>0.24998827278614044</v>
      </c>
      <c r="K2606" s="9">
        <v>0</v>
      </c>
      <c r="L2606" s="9">
        <v>56.465106964111328</v>
      </c>
    </row>
    <row r="2607" spans="1:12" x14ac:dyDescent="0.25">
      <c r="A2607" s="5" t="str">
        <f t="shared" si="40"/>
        <v>1LCALA Basin10214</v>
      </c>
      <c r="B2607" s="9">
        <v>1</v>
      </c>
      <c r="C2607" t="s">
        <v>130</v>
      </c>
      <c r="D2607" s="3" t="s">
        <v>138</v>
      </c>
      <c r="E2607" s="9">
        <v>1</v>
      </c>
      <c r="F2607" s="9">
        <v>0</v>
      </c>
      <c r="G2607" s="9">
        <v>2</v>
      </c>
      <c r="H2607" s="9">
        <v>14</v>
      </c>
      <c r="I2607" s="9">
        <v>0.26238575577735901</v>
      </c>
      <c r="J2607" s="9">
        <v>0.26238575577735901</v>
      </c>
      <c r="K2607" s="9">
        <v>0</v>
      </c>
      <c r="L2607" s="9">
        <v>57.497505187988281</v>
      </c>
    </row>
    <row r="2608" spans="1:12" x14ac:dyDescent="0.25">
      <c r="A2608" s="5" t="str">
        <f t="shared" si="40"/>
        <v>1LCALA Basin10215</v>
      </c>
      <c r="B2608" s="9">
        <v>1</v>
      </c>
      <c r="C2608" t="s">
        <v>130</v>
      </c>
      <c r="D2608" s="3" t="s">
        <v>138</v>
      </c>
      <c r="E2608" s="9">
        <v>1</v>
      </c>
      <c r="F2608" s="9">
        <v>0</v>
      </c>
      <c r="G2608" s="9">
        <v>2</v>
      </c>
      <c r="H2608" s="9">
        <v>15</v>
      </c>
      <c r="I2608" s="9">
        <v>0.33518922328948975</v>
      </c>
      <c r="J2608" s="9">
        <v>0.33518922328948975</v>
      </c>
      <c r="K2608" s="9">
        <v>0</v>
      </c>
      <c r="L2608" s="9">
        <v>58.449047088623047</v>
      </c>
    </row>
    <row r="2609" spans="1:12" x14ac:dyDescent="0.25">
      <c r="A2609" s="5" t="str">
        <f t="shared" si="40"/>
        <v>1LCALA Basin10216</v>
      </c>
      <c r="B2609" s="9">
        <v>1</v>
      </c>
      <c r="C2609" t="s">
        <v>130</v>
      </c>
      <c r="D2609" s="3" t="s">
        <v>138</v>
      </c>
      <c r="E2609" s="9">
        <v>1</v>
      </c>
      <c r="F2609" s="9">
        <v>0</v>
      </c>
      <c r="G2609" s="9">
        <v>2</v>
      </c>
      <c r="H2609" s="9">
        <v>16</v>
      </c>
      <c r="I2609" s="9">
        <v>0.47100603580474854</v>
      </c>
      <c r="J2609" s="9">
        <v>0.47100603580474854</v>
      </c>
      <c r="K2609" s="9">
        <v>0</v>
      </c>
      <c r="L2609" s="9">
        <v>58.587368011474609</v>
      </c>
    </row>
    <row r="2610" spans="1:12" x14ac:dyDescent="0.25">
      <c r="A2610" s="5" t="str">
        <f t="shared" si="40"/>
        <v>1LCALA Basin10217</v>
      </c>
      <c r="B2610" s="9">
        <v>1</v>
      </c>
      <c r="C2610" t="s">
        <v>130</v>
      </c>
      <c r="D2610" s="3" t="s">
        <v>138</v>
      </c>
      <c r="E2610" s="9">
        <v>1</v>
      </c>
      <c r="F2610" s="9">
        <v>0</v>
      </c>
      <c r="G2610" s="9">
        <v>2</v>
      </c>
      <c r="H2610" s="9">
        <v>17</v>
      </c>
      <c r="I2610" s="9">
        <v>0.65819817781448364</v>
      </c>
      <c r="J2610" s="9">
        <v>0.65819817781448364</v>
      </c>
      <c r="K2610" s="9">
        <v>0</v>
      </c>
      <c r="L2610" s="9">
        <v>57.822238922119141</v>
      </c>
    </row>
    <row r="2611" spans="1:12" x14ac:dyDescent="0.25">
      <c r="A2611" s="5" t="str">
        <f t="shared" si="40"/>
        <v>1LCALA Basin10218</v>
      </c>
      <c r="B2611" s="9">
        <v>1</v>
      </c>
      <c r="C2611" t="s">
        <v>130</v>
      </c>
      <c r="D2611" s="3" t="s">
        <v>138</v>
      </c>
      <c r="E2611" s="9">
        <v>1</v>
      </c>
      <c r="F2611" s="9">
        <v>0</v>
      </c>
      <c r="G2611" s="9">
        <v>2</v>
      </c>
      <c r="H2611" s="9">
        <v>18</v>
      </c>
      <c r="I2611" s="9">
        <v>0.89713603258132935</v>
      </c>
      <c r="J2611" s="9">
        <v>0.89713603258132935</v>
      </c>
      <c r="K2611" s="9">
        <v>0</v>
      </c>
      <c r="L2611" s="9">
        <v>56.435115814208984</v>
      </c>
    </row>
    <row r="2612" spans="1:12" x14ac:dyDescent="0.25">
      <c r="A2612" s="5" t="str">
        <f t="shared" si="40"/>
        <v>1LCALA Basin10219</v>
      </c>
      <c r="B2612" s="9">
        <v>1</v>
      </c>
      <c r="C2612" t="s">
        <v>130</v>
      </c>
      <c r="D2612" s="3" t="s">
        <v>138</v>
      </c>
      <c r="E2612" s="9">
        <v>1</v>
      </c>
      <c r="F2612" s="9">
        <v>0</v>
      </c>
      <c r="G2612" s="9">
        <v>2</v>
      </c>
      <c r="H2612" s="9">
        <v>19</v>
      </c>
      <c r="I2612" s="9">
        <v>1.0466421842575073</v>
      </c>
      <c r="J2612" s="9">
        <v>1.0466421842575073</v>
      </c>
      <c r="K2612" s="9">
        <v>0</v>
      </c>
      <c r="L2612" s="9">
        <v>55.200706481933594</v>
      </c>
    </row>
    <row r="2613" spans="1:12" x14ac:dyDescent="0.25">
      <c r="A2613" s="5" t="str">
        <f t="shared" si="40"/>
        <v>1LCALA Basin10220</v>
      </c>
      <c r="B2613" s="9">
        <v>1</v>
      </c>
      <c r="C2613" t="s">
        <v>130</v>
      </c>
      <c r="D2613" s="3" t="s">
        <v>138</v>
      </c>
      <c r="E2613" s="9">
        <v>1</v>
      </c>
      <c r="F2613" s="9">
        <v>0</v>
      </c>
      <c r="G2613" s="9">
        <v>2</v>
      </c>
      <c r="H2613" s="9">
        <v>20</v>
      </c>
      <c r="I2613" s="9">
        <v>1.0887589454650879</v>
      </c>
      <c r="J2613" s="9">
        <v>1.0887589454650879</v>
      </c>
      <c r="K2613" s="9">
        <v>0</v>
      </c>
      <c r="L2613" s="9">
        <v>54.183490753173828</v>
      </c>
    </row>
    <row r="2614" spans="1:12" x14ac:dyDescent="0.25">
      <c r="A2614" s="5" t="str">
        <f t="shared" si="40"/>
        <v>1LCALA Basin10221</v>
      </c>
      <c r="B2614" s="9">
        <v>1</v>
      </c>
      <c r="C2614" t="s">
        <v>130</v>
      </c>
      <c r="D2614" s="3" t="s">
        <v>138</v>
      </c>
      <c r="E2614" s="9">
        <v>1</v>
      </c>
      <c r="F2614" s="9">
        <v>0</v>
      </c>
      <c r="G2614" s="9">
        <v>2</v>
      </c>
      <c r="H2614" s="9">
        <v>21</v>
      </c>
      <c r="I2614" s="9">
        <v>1.0865883827209473</v>
      </c>
      <c r="J2614" s="9">
        <v>1.0865883827209473</v>
      </c>
      <c r="K2614" s="9">
        <v>0</v>
      </c>
      <c r="L2614" s="9">
        <v>52.941162109375</v>
      </c>
    </row>
    <row r="2615" spans="1:12" x14ac:dyDescent="0.25">
      <c r="A2615" s="5" t="str">
        <f t="shared" si="40"/>
        <v>1LCALA Basin10222</v>
      </c>
      <c r="B2615" s="9">
        <v>1</v>
      </c>
      <c r="C2615" t="s">
        <v>130</v>
      </c>
      <c r="D2615" s="3" t="s">
        <v>138</v>
      </c>
      <c r="E2615" s="9">
        <v>1</v>
      </c>
      <c r="F2615" s="9">
        <v>0</v>
      </c>
      <c r="G2615" s="9">
        <v>2</v>
      </c>
      <c r="H2615" s="9">
        <v>22</v>
      </c>
      <c r="I2615" s="9">
        <v>1.0413868427276611</v>
      </c>
      <c r="J2615" s="9">
        <v>1.0413868427276611</v>
      </c>
      <c r="K2615" s="9">
        <v>0</v>
      </c>
      <c r="L2615" s="9">
        <v>51.875617980957031</v>
      </c>
    </row>
    <row r="2616" spans="1:12" x14ac:dyDescent="0.25">
      <c r="A2616" s="5" t="str">
        <f t="shared" si="40"/>
        <v>1LCALA Basin10223</v>
      </c>
      <c r="B2616" s="9">
        <v>1</v>
      </c>
      <c r="C2616" t="s">
        <v>130</v>
      </c>
      <c r="D2616" s="3" t="s">
        <v>138</v>
      </c>
      <c r="E2616" s="9">
        <v>1</v>
      </c>
      <c r="F2616" s="9">
        <v>0</v>
      </c>
      <c r="G2616" s="9">
        <v>2</v>
      </c>
      <c r="H2616" s="9">
        <v>23</v>
      </c>
      <c r="I2616" s="9">
        <v>0.99902230501174927</v>
      </c>
      <c r="J2616" s="9">
        <v>0.99902230501174927</v>
      </c>
      <c r="K2616" s="9">
        <v>0</v>
      </c>
      <c r="L2616" s="9">
        <v>50.837284088134766</v>
      </c>
    </row>
    <row r="2617" spans="1:12" x14ac:dyDescent="0.25">
      <c r="A2617" s="5" t="str">
        <f t="shared" si="40"/>
        <v>1LCALA Basin10224</v>
      </c>
      <c r="B2617" s="9">
        <v>1</v>
      </c>
      <c r="C2617" t="s">
        <v>130</v>
      </c>
      <c r="D2617" s="3" t="s">
        <v>138</v>
      </c>
      <c r="E2617" s="9">
        <v>1</v>
      </c>
      <c r="F2617" s="9">
        <v>0</v>
      </c>
      <c r="G2617" s="9">
        <v>2</v>
      </c>
      <c r="H2617" s="9">
        <v>24</v>
      </c>
      <c r="I2617" s="9">
        <v>0.89260399341583252</v>
      </c>
      <c r="J2617" s="9">
        <v>0.89260399341583252</v>
      </c>
      <c r="K2617" s="9">
        <v>0</v>
      </c>
      <c r="L2617" s="9">
        <v>49.925018310546875</v>
      </c>
    </row>
    <row r="2618" spans="1:12" x14ac:dyDescent="0.25">
      <c r="A2618" s="5" t="str">
        <f t="shared" si="40"/>
        <v>1LCALA Basin10101</v>
      </c>
      <c r="B2618" s="9">
        <v>1</v>
      </c>
      <c r="C2618" t="s">
        <v>130</v>
      </c>
      <c r="D2618" t="s">
        <v>138</v>
      </c>
      <c r="E2618" s="9">
        <v>1</v>
      </c>
      <c r="F2618" s="9">
        <v>0</v>
      </c>
      <c r="G2618" s="9">
        <v>10</v>
      </c>
      <c r="H2618" s="9">
        <v>1</v>
      </c>
      <c r="I2618" s="9">
        <v>0.84908020496368408</v>
      </c>
      <c r="J2618" s="9">
        <v>0.84908020496368408</v>
      </c>
      <c r="K2618" s="9">
        <v>0</v>
      </c>
      <c r="L2618" s="9">
        <v>46.685291290283203</v>
      </c>
    </row>
    <row r="2619" spans="1:12" x14ac:dyDescent="0.25">
      <c r="A2619" s="5" t="str">
        <f t="shared" si="40"/>
        <v>1LCALA Basin10102</v>
      </c>
      <c r="B2619" s="9">
        <v>1</v>
      </c>
      <c r="C2619" t="s">
        <v>130</v>
      </c>
      <c r="D2619" t="s">
        <v>138</v>
      </c>
      <c r="E2619" s="9">
        <v>1</v>
      </c>
      <c r="F2619" s="9">
        <v>0</v>
      </c>
      <c r="G2619" s="9">
        <v>10</v>
      </c>
      <c r="H2619" s="9">
        <v>2</v>
      </c>
      <c r="I2619" s="9">
        <v>0.77621662616729736</v>
      </c>
      <c r="J2619" s="9">
        <v>0.77621662616729736</v>
      </c>
      <c r="K2619" s="9">
        <v>0</v>
      </c>
      <c r="L2619" s="9">
        <v>45.922229766845703</v>
      </c>
    </row>
    <row r="2620" spans="1:12" x14ac:dyDescent="0.25">
      <c r="A2620" s="5" t="str">
        <f t="shared" si="40"/>
        <v>1LCALA Basin10103</v>
      </c>
      <c r="B2620" s="9">
        <v>1</v>
      </c>
      <c r="C2620" t="s">
        <v>130</v>
      </c>
      <c r="D2620" t="s">
        <v>138</v>
      </c>
      <c r="E2620" s="9">
        <v>1</v>
      </c>
      <c r="F2620" s="9">
        <v>0</v>
      </c>
      <c r="G2620" s="9">
        <v>10</v>
      </c>
      <c r="H2620" s="9">
        <v>3</v>
      </c>
      <c r="I2620" s="9">
        <v>0.72567862272262573</v>
      </c>
      <c r="J2620" s="9">
        <v>0.72567862272262573</v>
      </c>
      <c r="K2620" s="9">
        <v>0</v>
      </c>
      <c r="L2620" s="9">
        <v>45.840599060058594</v>
      </c>
    </row>
    <row r="2621" spans="1:12" x14ac:dyDescent="0.25">
      <c r="A2621" s="5" t="str">
        <f t="shared" si="40"/>
        <v>1LCALA Basin10104</v>
      </c>
      <c r="B2621" s="9">
        <v>1</v>
      </c>
      <c r="C2621" t="s">
        <v>130</v>
      </c>
      <c r="D2621" t="s">
        <v>138</v>
      </c>
      <c r="E2621" s="9">
        <v>1</v>
      </c>
      <c r="F2621" s="9">
        <v>0</v>
      </c>
      <c r="G2621" s="9">
        <v>10</v>
      </c>
      <c r="H2621" s="9">
        <v>4</v>
      </c>
      <c r="I2621" s="9">
        <v>0.69891864061355591</v>
      </c>
      <c r="J2621" s="9">
        <v>0.69891864061355591</v>
      </c>
      <c r="K2621" s="9">
        <v>0</v>
      </c>
      <c r="L2621" s="9">
        <v>45.526859283447266</v>
      </c>
    </row>
    <row r="2622" spans="1:12" x14ac:dyDescent="0.25">
      <c r="A2622" s="5" t="str">
        <f t="shared" si="40"/>
        <v>1LCALA Basin10105</v>
      </c>
      <c r="B2622" s="9">
        <v>1</v>
      </c>
      <c r="C2622" t="s">
        <v>130</v>
      </c>
      <c r="D2622" t="s">
        <v>138</v>
      </c>
      <c r="E2622" s="9">
        <v>1</v>
      </c>
      <c r="F2622" s="9">
        <v>0</v>
      </c>
      <c r="G2622" s="9">
        <v>10</v>
      </c>
      <c r="H2622" s="9">
        <v>5</v>
      </c>
      <c r="I2622" s="9">
        <v>0.70139747858047485</v>
      </c>
      <c r="J2622" s="9">
        <v>0.70139747858047485</v>
      </c>
      <c r="K2622" s="9">
        <v>0</v>
      </c>
      <c r="L2622" s="9">
        <v>45.204807281494141</v>
      </c>
    </row>
    <row r="2623" spans="1:12" x14ac:dyDescent="0.25">
      <c r="A2623" s="5" t="str">
        <f t="shared" si="40"/>
        <v>1LCALA Basin10106</v>
      </c>
      <c r="B2623" s="9">
        <v>1</v>
      </c>
      <c r="C2623" t="s">
        <v>130</v>
      </c>
      <c r="D2623" t="s">
        <v>138</v>
      </c>
      <c r="E2623" s="9">
        <v>1</v>
      </c>
      <c r="F2623" s="9">
        <v>0</v>
      </c>
      <c r="G2623" s="9">
        <v>10</v>
      </c>
      <c r="H2623" s="9">
        <v>6</v>
      </c>
      <c r="I2623" s="9">
        <v>0.73952388763427734</v>
      </c>
      <c r="J2623" s="9">
        <v>0.73952388763427734</v>
      </c>
      <c r="K2623" s="9">
        <v>0</v>
      </c>
      <c r="L2623" s="9">
        <v>44.552860260009766</v>
      </c>
    </row>
    <row r="2624" spans="1:12" x14ac:dyDescent="0.25">
      <c r="A2624" s="5" t="str">
        <f t="shared" si="40"/>
        <v>1LCALA Basin10107</v>
      </c>
      <c r="B2624" s="9">
        <v>1</v>
      </c>
      <c r="C2624" t="s">
        <v>130</v>
      </c>
      <c r="D2624" t="s">
        <v>138</v>
      </c>
      <c r="E2624" s="9">
        <v>1</v>
      </c>
      <c r="F2624" s="9">
        <v>0</v>
      </c>
      <c r="G2624" s="9">
        <v>10</v>
      </c>
      <c r="H2624" s="9">
        <v>7</v>
      </c>
      <c r="I2624" s="9">
        <v>0.82975035905838013</v>
      </c>
      <c r="J2624" s="9">
        <v>0.82975035905838013</v>
      </c>
      <c r="K2624" s="9">
        <v>0</v>
      </c>
      <c r="L2624" s="9">
        <v>44.122230529785156</v>
      </c>
    </row>
    <row r="2625" spans="1:12" x14ac:dyDescent="0.25">
      <c r="A2625" s="5" t="str">
        <f t="shared" si="40"/>
        <v>1LCALA Basin10108</v>
      </c>
      <c r="B2625" s="9">
        <v>1</v>
      </c>
      <c r="C2625" t="s">
        <v>130</v>
      </c>
      <c r="D2625" t="s">
        <v>138</v>
      </c>
      <c r="E2625" s="9">
        <v>1</v>
      </c>
      <c r="F2625" s="9">
        <v>0</v>
      </c>
      <c r="G2625" s="9">
        <v>10</v>
      </c>
      <c r="H2625" s="9">
        <v>8</v>
      </c>
      <c r="I2625" s="9">
        <v>0.80379962921142578</v>
      </c>
      <c r="J2625" s="9">
        <v>0.80379962921142578</v>
      </c>
      <c r="K2625" s="9">
        <v>0</v>
      </c>
      <c r="L2625" s="9">
        <v>43.216899871826172</v>
      </c>
    </row>
    <row r="2626" spans="1:12" x14ac:dyDescent="0.25">
      <c r="A2626" s="5" t="str">
        <f t="shared" si="40"/>
        <v>1LCALA Basin10109</v>
      </c>
      <c r="B2626" s="9">
        <v>1</v>
      </c>
      <c r="C2626" t="s">
        <v>130</v>
      </c>
      <c r="D2626" t="s">
        <v>138</v>
      </c>
      <c r="E2626" s="9">
        <v>1</v>
      </c>
      <c r="F2626" s="9">
        <v>0</v>
      </c>
      <c r="G2626" s="9">
        <v>10</v>
      </c>
      <c r="H2626" s="9">
        <v>9</v>
      </c>
      <c r="I2626" s="9">
        <v>0.62345677614212036</v>
      </c>
      <c r="J2626" s="9">
        <v>0.62345677614212036</v>
      </c>
      <c r="K2626" s="9">
        <v>0</v>
      </c>
      <c r="L2626" s="9">
        <v>42.910633087158203</v>
      </c>
    </row>
    <row r="2627" spans="1:12" x14ac:dyDescent="0.25">
      <c r="A2627" s="5" t="str">
        <f t="shared" ref="A2627:A2690" si="41">B2627&amp;C2627&amp;D2627&amp;E2627&amp;F2627&amp;G2627&amp;H2627</f>
        <v>1LCALA Basin101010</v>
      </c>
      <c r="B2627" s="9">
        <v>1</v>
      </c>
      <c r="C2627" t="s">
        <v>130</v>
      </c>
      <c r="D2627" t="s">
        <v>138</v>
      </c>
      <c r="E2627" s="9">
        <v>1</v>
      </c>
      <c r="F2627" s="9">
        <v>0</v>
      </c>
      <c r="G2627" s="9">
        <v>10</v>
      </c>
      <c r="H2627" s="9">
        <v>10</v>
      </c>
      <c r="I2627" s="9">
        <v>0.46626392006874084</v>
      </c>
      <c r="J2627" s="9">
        <v>0.46626392006874084</v>
      </c>
      <c r="K2627" s="9">
        <v>0</v>
      </c>
      <c r="L2627" s="9">
        <v>45.08392333984375</v>
      </c>
    </row>
    <row r="2628" spans="1:12" x14ac:dyDescent="0.25">
      <c r="A2628" s="5" t="str">
        <f t="shared" si="41"/>
        <v>1LCALA Basin101011</v>
      </c>
      <c r="B2628" s="9">
        <v>1</v>
      </c>
      <c r="C2628" t="s">
        <v>130</v>
      </c>
      <c r="D2628" t="s">
        <v>138</v>
      </c>
      <c r="E2628" s="9">
        <v>1</v>
      </c>
      <c r="F2628" s="9">
        <v>0</v>
      </c>
      <c r="G2628" s="9">
        <v>10</v>
      </c>
      <c r="H2628" s="9">
        <v>11</v>
      </c>
      <c r="I2628" s="9">
        <v>0.37289798259735107</v>
      </c>
      <c r="J2628" s="9">
        <v>0.37289798259735107</v>
      </c>
      <c r="K2628" s="9">
        <v>0</v>
      </c>
      <c r="L2628" s="9">
        <v>46.17694091796875</v>
      </c>
    </row>
    <row r="2629" spans="1:12" x14ac:dyDescent="0.25">
      <c r="A2629" s="5" t="str">
        <f t="shared" si="41"/>
        <v>1LCALA Basin101012</v>
      </c>
      <c r="B2629" s="9">
        <v>1</v>
      </c>
      <c r="C2629" t="s">
        <v>130</v>
      </c>
      <c r="D2629" t="s">
        <v>138</v>
      </c>
      <c r="E2629" s="9">
        <v>1</v>
      </c>
      <c r="F2629" s="9">
        <v>0</v>
      </c>
      <c r="G2629" s="9">
        <v>10</v>
      </c>
      <c r="H2629" s="9">
        <v>12</v>
      </c>
      <c r="I2629" s="9">
        <v>0.32442903518676758</v>
      </c>
      <c r="J2629" s="9">
        <v>0.32442903518676758</v>
      </c>
      <c r="K2629" s="9">
        <v>0</v>
      </c>
      <c r="L2629" s="9">
        <v>48.077461242675781</v>
      </c>
    </row>
    <row r="2630" spans="1:12" x14ac:dyDescent="0.25">
      <c r="A2630" s="5" t="str">
        <f t="shared" si="41"/>
        <v>1LCALA Basin101013</v>
      </c>
      <c r="B2630" s="9">
        <v>1</v>
      </c>
      <c r="C2630" t="s">
        <v>130</v>
      </c>
      <c r="D2630" t="s">
        <v>138</v>
      </c>
      <c r="E2630" s="9">
        <v>1</v>
      </c>
      <c r="F2630" s="9">
        <v>0</v>
      </c>
      <c r="G2630" s="9">
        <v>10</v>
      </c>
      <c r="H2630" s="9">
        <v>13</v>
      </c>
      <c r="I2630" s="9">
        <v>0.29735451936721802</v>
      </c>
      <c r="J2630" s="9">
        <v>0.29735451936721802</v>
      </c>
      <c r="K2630" s="9">
        <v>0</v>
      </c>
      <c r="L2630" s="9">
        <v>49.357318878173828</v>
      </c>
    </row>
    <row r="2631" spans="1:12" x14ac:dyDescent="0.25">
      <c r="A2631" s="5" t="str">
        <f t="shared" si="41"/>
        <v>1LCALA Basin101014</v>
      </c>
      <c r="B2631" s="9">
        <v>1</v>
      </c>
      <c r="C2631" t="s">
        <v>130</v>
      </c>
      <c r="D2631" t="s">
        <v>138</v>
      </c>
      <c r="E2631" s="9">
        <v>1</v>
      </c>
      <c r="F2631" s="9">
        <v>0</v>
      </c>
      <c r="G2631" s="9">
        <v>10</v>
      </c>
      <c r="H2631" s="9">
        <v>14</v>
      </c>
      <c r="I2631" s="9">
        <v>0.30428078770637512</v>
      </c>
      <c r="J2631" s="9">
        <v>0.30428078770637512</v>
      </c>
      <c r="K2631" s="9">
        <v>0</v>
      </c>
      <c r="L2631" s="9">
        <v>49.389575958251953</v>
      </c>
    </row>
    <row r="2632" spans="1:12" x14ac:dyDescent="0.25">
      <c r="A2632" s="5" t="str">
        <f t="shared" si="41"/>
        <v>1LCALA Basin101015</v>
      </c>
      <c r="B2632" s="9">
        <v>1</v>
      </c>
      <c r="C2632" t="s">
        <v>130</v>
      </c>
      <c r="D2632" t="s">
        <v>138</v>
      </c>
      <c r="E2632" s="9">
        <v>1</v>
      </c>
      <c r="F2632" s="9">
        <v>0</v>
      </c>
      <c r="G2632" s="9">
        <v>10</v>
      </c>
      <c r="H2632" s="9">
        <v>15</v>
      </c>
      <c r="I2632" s="9">
        <v>0.38506492972373962</v>
      </c>
      <c r="J2632" s="9">
        <v>0.38506492972373962</v>
      </c>
      <c r="K2632" s="9">
        <v>0</v>
      </c>
      <c r="L2632" s="9">
        <v>49.995502471923828</v>
      </c>
    </row>
    <row r="2633" spans="1:12" x14ac:dyDescent="0.25">
      <c r="A2633" s="5" t="str">
        <f t="shared" si="41"/>
        <v>1LCALA Basin101016</v>
      </c>
      <c r="B2633" s="9">
        <v>1</v>
      </c>
      <c r="C2633" t="s">
        <v>130</v>
      </c>
      <c r="D2633" t="s">
        <v>138</v>
      </c>
      <c r="E2633" s="9">
        <v>1</v>
      </c>
      <c r="F2633" s="9">
        <v>0</v>
      </c>
      <c r="G2633" s="9">
        <v>10</v>
      </c>
      <c r="H2633" s="9">
        <v>16</v>
      </c>
      <c r="I2633" s="9">
        <v>0.53247618675231934</v>
      </c>
      <c r="J2633" s="9">
        <v>0.53247618675231934</v>
      </c>
      <c r="K2633" s="9">
        <v>0</v>
      </c>
      <c r="L2633" s="9">
        <v>50.822151184082031</v>
      </c>
    </row>
    <row r="2634" spans="1:12" x14ac:dyDescent="0.25">
      <c r="A2634" s="5" t="str">
        <f t="shared" si="41"/>
        <v>1LCALA Basin101017</v>
      </c>
      <c r="B2634" s="9">
        <v>1</v>
      </c>
      <c r="C2634" t="s">
        <v>130</v>
      </c>
      <c r="D2634" t="s">
        <v>138</v>
      </c>
      <c r="E2634" s="9">
        <v>1</v>
      </c>
      <c r="F2634" s="9">
        <v>0</v>
      </c>
      <c r="G2634" s="9">
        <v>10</v>
      </c>
      <c r="H2634" s="9">
        <v>17</v>
      </c>
      <c r="I2634" s="9">
        <v>0.73495364189147949</v>
      </c>
      <c r="J2634" s="9">
        <v>0.73495364189147949</v>
      </c>
      <c r="K2634" s="9">
        <v>0</v>
      </c>
      <c r="L2634" s="9">
        <v>51.005092620849609</v>
      </c>
    </row>
    <row r="2635" spans="1:12" x14ac:dyDescent="0.25">
      <c r="A2635" s="5" t="str">
        <f t="shared" si="41"/>
        <v>1LCALA Basin101018</v>
      </c>
      <c r="B2635" s="9">
        <v>1</v>
      </c>
      <c r="C2635" t="s">
        <v>130</v>
      </c>
      <c r="D2635" t="s">
        <v>138</v>
      </c>
      <c r="E2635" s="9">
        <v>1</v>
      </c>
      <c r="F2635" s="9">
        <v>0</v>
      </c>
      <c r="G2635" s="9">
        <v>10</v>
      </c>
      <c r="H2635" s="9">
        <v>18</v>
      </c>
      <c r="I2635" s="9">
        <v>0.98775225877761841</v>
      </c>
      <c r="J2635" s="9">
        <v>0.98775225877761841</v>
      </c>
      <c r="K2635" s="9">
        <v>0</v>
      </c>
      <c r="L2635" s="9">
        <v>49.991783142089844</v>
      </c>
    </row>
    <row r="2636" spans="1:12" x14ac:dyDescent="0.25">
      <c r="A2636" s="5" t="str">
        <f t="shared" si="41"/>
        <v>1LCALA Basin101019</v>
      </c>
      <c r="B2636" s="9">
        <v>1</v>
      </c>
      <c r="C2636" t="s">
        <v>130</v>
      </c>
      <c r="D2636" t="s">
        <v>138</v>
      </c>
      <c r="E2636" s="9">
        <v>1</v>
      </c>
      <c r="F2636" s="9">
        <v>0</v>
      </c>
      <c r="G2636" s="9">
        <v>10</v>
      </c>
      <c r="H2636" s="9">
        <v>19</v>
      </c>
      <c r="I2636" s="9">
        <v>1.1383689641952515</v>
      </c>
      <c r="J2636" s="9">
        <v>1.1383689641952515</v>
      </c>
      <c r="K2636" s="9">
        <v>0</v>
      </c>
      <c r="L2636" s="9">
        <v>48.331352233886719</v>
      </c>
    </row>
    <row r="2637" spans="1:12" x14ac:dyDescent="0.25">
      <c r="A2637" s="5" t="str">
        <f t="shared" si="41"/>
        <v>1LCALA Basin101020</v>
      </c>
      <c r="B2637" s="9">
        <v>1</v>
      </c>
      <c r="C2637" t="s">
        <v>130</v>
      </c>
      <c r="D2637" t="s">
        <v>138</v>
      </c>
      <c r="E2637" s="9">
        <v>1</v>
      </c>
      <c r="F2637" s="9">
        <v>0</v>
      </c>
      <c r="G2637" s="9">
        <v>10</v>
      </c>
      <c r="H2637" s="9">
        <v>20</v>
      </c>
      <c r="I2637" s="9">
        <v>1.1565840244293213</v>
      </c>
      <c r="J2637" s="9">
        <v>1.1565840244293213</v>
      </c>
      <c r="K2637" s="9">
        <v>0</v>
      </c>
      <c r="L2637" s="9">
        <v>47.585227966308594</v>
      </c>
    </row>
    <row r="2638" spans="1:12" x14ac:dyDescent="0.25">
      <c r="A2638" s="5" t="str">
        <f t="shared" si="41"/>
        <v>1LCALA Basin101021</v>
      </c>
      <c r="B2638" s="9">
        <v>1</v>
      </c>
      <c r="C2638" t="s">
        <v>130</v>
      </c>
      <c r="D2638" t="s">
        <v>138</v>
      </c>
      <c r="E2638" s="9">
        <v>1</v>
      </c>
      <c r="F2638" s="9">
        <v>0</v>
      </c>
      <c r="G2638" s="9">
        <v>10</v>
      </c>
      <c r="H2638" s="9">
        <v>21</v>
      </c>
      <c r="I2638" s="9">
        <v>1.1455495357513428</v>
      </c>
      <c r="J2638" s="9">
        <v>1.1455495357513428</v>
      </c>
      <c r="K2638" s="9">
        <v>0</v>
      </c>
      <c r="L2638" s="9">
        <v>46.665977478027344</v>
      </c>
    </row>
    <row r="2639" spans="1:12" x14ac:dyDescent="0.25">
      <c r="A2639" s="5" t="str">
        <f t="shared" si="41"/>
        <v>1LCALA Basin101022</v>
      </c>
      <c r="B2639" s="9">
        <v>1</v>
      </c>
      <c r="C2639" t="s">
        <v>130</v>
      </c>
      <c r="D2639" t="s">
        <v>138</v>
      </c>
      <c r="E2639" s="9">
        <v>1</v>
      </c>
      <c r="F2639" s="9">
        <v>0</v>
      </c>
      <c r="G2639" s="9">
        <v>10</v>
      </c>
      <c r="H2639" s="9">
        <v>22</v>
      </c>
      <c r="I2639" s="9">
        <v>1.1015971899032593</v>
      </c>
      <c r="J2639" s="9">
        <v>1.1015971899032593</v>
      </c>
      <c r="K2639" s="9">
        <v>0</v>
      </c>
      <c r="L2639" s="9">
        <v>46.196296691894531</v>
      </c>
    </row>
    <row r="2640" spans="1:12" x14ac:dyDescent="0.25">
      <c r="A2640" s="5" t="str">
        <f t="shared" si="41"/>
        <v>1LCALA Basin101023</v>
      </c>
      <c r="B2640" s="9">
        <v>1</v>
      </c>
      <c r="C2640" t="s">
        <v>130</v>
      </c>
      <c r="D2640" t="s">
        <v>138</v>
      </c>
      <c r="E2640" s="9">
        <v>1</v>
      </c>
      <c r="F2640" s="9">
        <v>0</v>
      </c>
      <c r="G2640" s="9">
        <v>10</v>
      </c>
      <c r="H2640" s="9">
        <v>23</v>
      </c>
      <c r="I2640" s="9">
        <v>1.0573930740356445</v>
      </c>
      <c r="J2640" s="9">
        <v>1.0573930740356445</v>
      </c>
      <c r="K2640" s="9">
        <v>0</v>
      </c>
      <c r="L2640" s="9">
        <v>45.303874969482422</v>
      </c>
    </row>
    <row r="2641" spans="1:12" x14ac:dyDescent="0.25">
      <c r="A2641" s="5" t="str">
        <f t="shared" si="41"/>
        <v>1LCALA Basin101024</v>
      </c>
      <c r="B2641" s="9">
        <v>1</v>
      </c>
      <c r="C2641" t="s">
        <v>130</v>
      </c>
      <c r="D2641" t="s">
        <v>138</v>
      </c>
      <c r="E2641" s="9">
        <v>1</v>
      </c>
      <c r="F2641" s="9">
        <v>0</v>
      </c>
      <c r="G2641" s="9">
        <v>10</v>
      </c>
      <c r="H2641" s="9">
        <v>24</v>
      </c>
      <c r="I2641" s="9">
        <v>0.94955569505691528</v>
      </c>
      <c r="J2641" s="9">
        <v>0.94955569505691528</v>
      </c>
      <c r="K2641" s="9">
        <v>0</v>
      </c>
      <c r="L2641" s="9">
        <v>44.176280975341797</v>
      </c>
    </row>
    <row r="2642" spans="1:12" x14ac:dyDescent="0.25">
      <c r="A2642" s="5" t="str">
        <f t="shared" si="41"/>
        <v>1LCALA Basin1121</v>
      </c>
      <c r="B2642" s="9">
        <v>1</v>
      </c>
      <c r="C2642" t="s">
        <v>130</v>
      </c>
      <c r="D2642" t="s">
        <v>138</v>
      </c>
      <c r="E2642" s="9">
        <v>1</v>
      </c>
      <c r="F2642" s="9">
        <v>1</v>
      </c>
      <c r="G2642" s="9">
        <v>2</v>
      </c>
      <c r="H2642" s="9">
        <v>1</v>
      </c>
      <c r="I2642" s="9">
        <v>0.83208274841308594</v>
      </c>
      <c r="J2642" s="9">
        <v>0.83208274841308594</v>
      </c>
      <c r="K2642" s="9">
        <v>0</v>
      </c>
      <c r="L2642" s="9">
        <v>46.929103851318359</v>
      </c>
    </row>
    <row r="2643" spans="1:12" x14ac:dyDescent="0.25">
      <c r="A2643" s="5" t="str">
        <f t="shared" si="41"/>
        <v>1LCALA Basin1122</v>
      </c>
      <c r="B2643" s="9">
        <v>1</v>
      </c>
      <c r="C2643" t="s">
        <v>130</v>
      </c>
      <c r="D2643" t="s">
        <v>138</v>
      </c>
      <c r="E2643" s="9">
        <v>1</v>
      </c>
      <c r="F2643" s="9">
        <v>1</v>
      </c>
      <c r="G2643" s="9">
        <v>2</v>
      </c>
      <c r="H2643" s="9">
        <v>2</v>
      </c>
      <c r="I2643" s="9">
        <v>0.75903064012527466</v>
      </c>
      <c r="J2643" s="9">
        <v>0.75903064012527466</v>
      </c>
      <c r="K2643" s="9">
        <v>0</v>
      </c>
      <c r="L2643" s="9">
        <v>45.832141876220703</v>
      </c>
    </row>
    <row r="2644" spans="1:12" x14ac:dyDescent="0.25">
      <c r="A2644" s="5" t="str">
        <f t="shared" si="41"/>
        <v>1LCALA Basin1123</v>
      </c>
      <c r="B2644" s="9">
        <v>1</v>
      </c>
      <c r="C2644" t="s">
        <v>130</v>
      </c>
      <c r="D2644" t="s">
        <v>138</v>
      </c>
      <c r="E2644" s="9">
        <v>1</v>
      </c>
      <c r="F2644" s="9">
        <v>1</v>
      </c>
      <c r="G2644" s="9">
        <v>2</v>
      </c>
      <c r="H2644" s="9">
        <v>3</v>
      </c>
      <c r="I2644" s="9">
        <v>0.70814639329910278</v>
      </c>
      <c r="J2644" s="9">
        <v>0.70814639329910278</v>
      </c>
      <c r="K2644" s="9">
        <v>0</v>
      </c>
      <c r="L2644" s="9">
        <v>44.084896087646484</v>
      </c>
    </row>
    <row r="2645" spans="1:12" x14ac:dyDescent="0.25">
      <c r="A2645" s="5" t="str">
        <f t="shared" si="41"/>
        <v>1LCALA Basin1124</v>
      </c>
      <c r="B2645" s="9">
        <v>1</v>
      </c>
      <c r="C2645" t="s">
        <v>130</v>
      </c>
      <c r="D2645" t="s">
        <v>138</v>
      </c>
      <c r="E2645" s="9">
        <v>1</v>
      </c>
      <c r="F2645" s="9">
        <v>1</v>
      </c>
      <c r="G2645" s="9">
        <v>2</v>
      </c>
      <c r="H2645" s="9">
        <v>4</v>
      </c>
      <c r="I2645" s="9">
        <v>0.68051457405090332</v>
      </c>
      <c r="J2645" s="9">
        <v>0.68051457405090332</v>
      </c>
      <c r="K2645" s="9">
        <v>0</v>
      </c>
      <c r="L2645" s="9">
        <v>43.248844146728516</v>
      </c>
    </row>
    <row r="2646" spans="1:12" x14ac:dyDescent="0.25">
      <c r="A2646" s="5" t="str">
        <f t="shared" si="41"/>
        <v>1LCALA Basin1125</v>
      </c>
      <c r="B2646" s="9">
        <v>1</v>
      </c>
      <c r="C2646" t="s">
        <v>130</v>
      </c>
      <c r="D2646" t="s">
        <v>138</v>
      </c>
      <c r="E2646" s="9">
        <v>1</v>
      </c>
      <c r="F2646" s="9">
        <v>1</v>
      </c>
      <c r="G2646" s="9">
        <v>2</v>
      </c>
      <c r="H2646" s="9">
        <v>5</v>
      </c>
      <c r="I2646" s="9">
        <v>0.6812436580657959</v>
      </c>
      <c r="J2646" s="9">
        <v>0.6812436580657959</v>
      </c>
      <c r="K2646" s="9">
        <v>0</v>
      </c>
      <c r="L2646" s="9">
        <v>42.415798187255859</v>
      </c>
    </row>
    <row r="2647" spans="1:12" x14ac:dyDescent="0.25">
      <c r="A2647" s="5" t="str">
        <f t="shared" si="41"/>
        <v>1LCALA Basin1126</v>
      </c>
      <c r="B2647" s="9">
        <v>1</v>
      </c>
      <c r="C2647" t="s">
        <v>130</v>
      </c>
      <c r="D2647" t="s">
        <v>138</v>
      </c>
      <c r="E2647" s="9">
        <v>1</v>
      </c>
      <c r="F2647" s="9">
        <v>1</v>
      </c>
      <c r="G2647" s="9">
        <v>2</v>
      </c>
      <c r="H2647" s="9">
        <v>6</v>
      </c>
      <c r="I2647" s="9">
        <v>0.71761602163314819</v>
      </c>
      <c r="J2647" s="9">
        <v>0.71761602163314819</v>
      </c>
      <c r="K2647" s="9">
        <v>0</v>
      </c>
      <c r="L2647" s="9">
        <v>42.001865386962891</v>
      </c>
    </row>
    <row r="2648" spans="1:12" x14ac:dyDescent="0.25">
      <c r="A2648" s="5" t="str">
        <f t="shared" si="41"/>
        <v>1LCALA Basin1127</v>
      </c>
      <c r="B2648" s="9">
        <v>1</v>
      </c>
      <c r="C2648" t="s">
        <v>130</v>
      </c>
      <c r="D2648" t="s">
        <v>138</v>
      </c>
      <c r="E2648" s="9">
        <v>1</v>
      </c>
      <c r="F2648" s="9">
        <v>1</v>
      </c>
      <c r="G2648" s="9">
        <v>2</v>
      </c>
      <c r="H2648" s="9">
        <v>7</v>
      </c>
      <c r="I2648" s="9">
        <v>0.80583703517913818</v>
      </c>
      <c r="J2648" s="9">
        <v>0.80583703517913818</v>
      </c>
      <c r="K2648" s="9">
        <v>0</v>
      </c>
      <c r="L2648" s="9">
        <v>41.794471740722656</v>
      </c>
    </row>
    <row r="2649" spans="1:12" x14ac:dyDescent="0.25">
      <c r="A2649" s="5" t="str">
        <f t="shared" si="41"/>
        <v>1LCALA Basin1128</v>
      </c>
      <c r="B2649" s="9">
        <v>1</v>
      </c>
      <c r="C2649" t="s">
        <v>130</v>
      </c>
      <c r="D2649" t="s">
        <v>138</v>
      </c>
      <c r="E2649" s="9">
        <v>1</v>
      </c>
      <c r="F2649" s="9">
        <v>1</v>
      </c>
      <c r="G2649" s="9">
        <v>2</v>
      </c>
      <c r="H2649" s="9">
        <v>8</v>
      </c>
      <c r="I2649" s="9">
        <v>0.78221136331558228</v>
      </c>
      <c r="J2649" s="9">
        <v>0.78221136331558228</v>
      </c>
      <c r="K2649" s="9">
        <v>0</v>
      </c>
      <c r="L2649" s="9">
        <v>42.084815979003906</v>
      </c>
    </row>
    <row r="2650" spans="1:12" x14ac:dyDescent="0.25">
      <c r="A2650" s="5" t="str">
        <f t="shared" si="41"/>
        <v>1LCALA Basin1129</v>
      </c>
      <c r="B2650" s="9">
        <v>1</v>
      </c>
      <c r="C2650" t="s">
        <v>130</v>
      </c>
      <c r="D2650" t="s">
        <v>138</v>
      </c>
      <c r="E2650" s="9">
        <v>1</v>
      </c>
      <c r="F2650" s="9">
        <v>1</v>
      </c>
      <c r="G2650" s="9">
        <v>2</v>
      </c>
      <c r="H2650" s="9">
        <v>9</v>
      </c>
      <c r="I2650" s="9">
        <v>0.60582137107849121</v>
      </c>
      <c r="J2650" s="9">
        <v>0.60582137107849121</v>
      </c>
      <c r="K2650" s="9">
        <v>0</v>
      </c>
      <c r="L2650" s="9">
        <v>42.818698883056641</v>
      </c>
    </row>
    <row r="2651" spans="1:12" x14ac:dyDescent="0.25">
      <c r="A2651" s="5" t="str">
        <f t="shared" si="41"/>
        <v>1LCALA Basin11210</v>
      </c>
      <c r="B2651" s="9">
        <v>1</v>
      </c>
      <c r="C2651" t="s">
        <v>130</v>
      </c>
      <c r="D2651" t="s">
        <v>138</v>
      </c>
      <c r="E2651" s="9">
        <v>1</v>
      </c>
      <c r="F2651" s="9">
        <v>1</v>
      </c>
      <c r="G2651" s="9">
        <v>2</v>
      </c>
      <c r="H2651" s="9">
        <v>10</v>
      </c>
      <c r="I2651" s="9">
        <v>0.45060995221138</v>
      </c>
      <c r="J2651" s="9">
        <v>0.45060995221138</v>
      </c>
      <c r="K2651" s="9">
        <v>0</v>
      </c>
      <c r="L2651" s="9">
        <v>45.584415435791016</v>
      </c>
    </row>
    <row r="2652" spans="1:12" x14ac:dyDescent="0.25">
      <c r="A2652" s="5" t="str">
        <f t="shared" si="41"/>
        <v>1LCALA Basin11211</v>
      </c>
      <c r="B2652" s="9">
        <v>1</v>
      </c>
      <c r="C2652" t="s">
        <v>130</v>
      </c>
      <c r="D2652" t="s">
        <v>138</v>
      </c>
      <c r="E2652" s="9">
        <v>1</v>
      </c>
      <c r="F2652" s="9">
        <v>1</v>
      </c>
      <c r="G2652" s="9">
        <v>2</v>
      </c>
      <c r="H2652" s="9">
        <v>11</v>
      </c>
      <c r="I2652" s="9">
        <v>0.3561018705368042</v>
      </c>
      <c r="J2652" s="9">
        <v>0.3561018705368042</v>
      </c>
      <c r="K2652" s="9">
        <v>0</v>
      </c>
      <c r="L2652" s="9">
        <v>49.349216461181641</v>
      </c>
    </row>
    <row r="2653" spans="1:12" x14ac:dyDescent="0.25">
      <c r="A2653" s="5" t="str">
        <f t="shared" si="41"/>
        <v>1LCALA Basin11212</v>
      </c>
      <c r="B2653" s="9">
        <v>1</v>
      </c>
      <c r="C2653" t="s">
        <v>130</v>
      </c>
      <c r="D2653" t="s">
        <v>138</v>
      </c>
      <c r="E2653" s="9">
        <v>1</v>
      </c>
      <c r="F2653" s="9">
        <v>1</v>
      </c>
      <c r="G2653" s="9">
        <v>2</v>
      </c>
      <c r="H2653" s="9">
        <v>12</v>
      </c>
      <c r="I2653" s="9">
        <v>0.30515024065971375</v>
      </c>
      <c r="J2653" s="9">
        <v>0.30515024065971375</v>
      </c>
      <c r="K2653" s="9">
        <v>0</v>
      </c>
      <c r="L2653" s="9">
        <v>52.336212158203125</v>
      </c>
    </row>
    <row r="2654" spans="1:12" x14ac:dyDescent="0.25">
      <c r="A2654" s="5" t="str">
        <f t="shared" si="41"/>
        <v>1LCALA Basin11213</v>
      </c>
      <c r="B2654" s="9">
        <v>1</v>
      </c>
      <c r="C2654" t="s">
        <v>130</v>
      </c>
      <c r="D2654" t="s">
        <v>138</v>
      </c>
      <c r="E2654" s="9">
        <v>1</v>
      </c>
      <c r="F2654" s="9">
        <v>1</v>
      </c>
      <c r="G2654" s="9">
        <v>2</v>
      </c>
      <c r="H2654" s="9">
        <v>13</v>
      </c>
      <c r="I2654" s="9">
        <v>0.28030925989151001</v>
      </c>
      <c r="J2654" s="9">
        <v>0.28030925989151001</v>
      </c>
      <c r="K2654" s="9">
        <v>0</v>
      </c>
      <c r="L2654" s="9">
        <v>53.961727142333984</v>
      </c>
    </row>
    <row r="2655" spans="1:12" x14ac:dyDescent="0.25">
      <c r="A2655" s="5" t="str">
        <f t="shared" si="41"/>
        <v>1LCALA Basin11214</v>
      </c>
      <c r="B2655" s="9">
        <v>1</v>
      </c>
      <c r="C2655" t="s">
        <v>130</v>
      </c>
      <c r="D2655" t="s">
        <v>138</v>
      </c>
      <c r="E2655" s="9">
        <v>1</v>
      </c>
      <c r="F2655" s="9">
        <v>1</v>
      </c>
      <c r="G2655" s="9">
        <v>2</v>
      </c>
      <c r="H2655" s="9">
        <v>14</v>
      </c>
      <c r="I2655" s="9">
        <v>0.28920441865921021</v>
      </c>
      <c r="J2655" s="9">
        <v>0.28920441865921021</v>
      </c>
      <c r="K2655" s="9">
        <v>0</v>
      </c>
      <c r="L2655" s="9">
        <v>53.829608917236328</v>
      </c>
    </row>
    <row r="2656" spans="1:12" x14ac:dyDescent="0.25">
      <c r="A2656" s="5" t="str">
        <f t="shared" si="41"/>
        <v>1LCALA Basin11215</v>
      </c>
      <c r="B2656" s="9">
        <v>1</v>
      </c>
      <c r="C2656" t="s">
        <v>130</v>
      </c>
      <c r="D2656" t="s">
        <v>138</v>
      </c>
      <c r="E2656" s="9">
        <v>1</v>
      </c>
      <c r="F2656" s="9">
        <v>1</v>
      </c>
      <c r="G2656" s="9">
        <v>2</v>
      </c>
      <c r="H2656" s="9">
        <v>15</v>
      </c>
      <c r="I2656" s="9">
        <v>0.36711660027503967</v>
      </c>
      <c r="J2656" s="9">
        <v>0.36711660027503967</v>
      </c>
      <c r="K2656" s="9">
        <v>0</v>
      </c>
      <c r="L2656" s="9">
        <v>53.744884490966797</v>
      </c>
    </row>
    <row r="2657" spans="1:12" x14ac:dyDescent="0.25">
      <c r="A2657" s="5" t="str">
        <f t="shared" si="41"/>
        <v>1LCALA Basin11216</v>
      </c>
      <c r="B2657" s="9">
        <v>1</v>
      </c>
      <c r="C2657" t="s">
        <v>130</v>
      </c>
      <c r="D2657" t="s">
        <v>138</v>
      </c>
      <c r="E2657" s="9">
        <v>1</v>
      </c>
      <c r="F2657" s="9">
        <v>1</v>
      </c>
      <c r="G2657" s="9">
        <v>2</v>
      </c>
      <c r="H2657" s="9">
        <v>16</v>
      </c>
      <c r="I2657" s="9">
        <v>0.51035547256469727</v>
      </c>
      <c r="J2657" s="9">
        <v>0.51035547256469727</v>
      </c>
      <c r="K2657" s="9">
        <v>0</v>
      </c>
      <c r="L2657" s="9">
        <v>54.98883056640625</v>
      </c>
    </row>
    <row r="2658" spans="1:12" x14ac:dyDescent="0.25">
      <c r="A2658" s="5" t="str">
        <f t="shared" si="41"/>
        <v>1LCALA Basin11217</v>
      </c>
      <c r="B2658" s="9">
        <v>1</v>
      </c>
      <c r="C2658" t="s">
        <v>130</v>
      </c>
      <c r="D2658" t="s">
        <v>138</v>
      </c>
      <c r="E2658" s="9">
        <v>1</v>
      </c>
      <c r="F2658" s="9">
        <v>1</v>
      </c>
      <c r="G2658" s="9">
        <v>2</v>
      </c>
      <c r="H2658" s="9">
        <v>17</v>
      </c>
      <c r="I2658" s="9">
        <v>0.70740294456481934</v>
      </c>
      <c r="J2658" s="9">
        <v>0.70740294456481934</v>
      </c>
      <c r="K2658" s="9">
        <v>0</v>
      </c>
      <c r="L2658" s="9">
        <v>55.522689819335938</v>
      </c>
    </row>
    <row r="2659" spans="1:12" x14ac:dyDescent="0.25">
      <c r="A2659" s="5" t="str">
        <f t="shared" si="41"/>
        <v>1LCALA Basin11218</v>
      </c>
      <c r="B2659" s="9">
        <v>1</v>
      </c>
      <c r="C2659" t="s">
        <v>130</v>
      </c>
      <c r="D2659" t="s">
        <v>138</v>
      </c>
      <c r="E2659" s="9">
        <v>1</v>
      </c>
      <c r="F2659" s="9">
        <v>1</v>
      </c>
      <c r="G2659" s="9">
        <v>2</v>
      </c>
      <c r="H2659" s="9">
        <v>18</v>
      </c>
      <c r="I2659" s="9">
        <v>0.95554053783416748</v>
      </c>
      <c r="J2659" s="9">
        <v>0.95554053783416748</v>
      </c>
      <c r="K2659" s="9">
        <v>0</v>
      </c>
      <c r="L2659" s="9">
        <v>54.544242858886719</v>
      </c>
    </row>
    <row r="2660" spans="1:12" x14ac:dyDescent="0.25">
      <c r="A2660" s="5" t="str">
        <f t="shared" si="41"/>
        <v>1LCALA Basin11219</v>
      </c>
      <c r="B2660" s="9">
        <v>1</v>
      </c>
      <c r="C2660" t="s">
        <v>130</v>
      </c>
      <c r="D2660" t="s">
        <v>138</v>
      </c>
      <c r="E2660" s="9">
        <v>1</v>
      </c>
      <c r="F2660" s="9">
        <v>1</v>
      </c>
      <c r="G2660" s="9">
        <v>2</v>
      </c>
      <c r="H2660" s="9">
        <v>19</v>
      </c>
      <c r="I2660" s="9">
        <v>1.1054630279541016</v>
      </c>
      <c r="J2660" s="9">
        <v>1.1054630279541016</v>
      </c>
      <c r="K2660" s="9">
        <v>0</v>
      </c>
      <c r="L2660" s="9">
        <v>52.687725067138672</v>
      </c>
    </row>
    <row r="2661" spans="1:12" x14ac:dyDescent="0.25">
      <c r="A2661" s="5" t="str">
        <f t="shared" si="41"/>
        <v>1LCALA Basin11220</v>
      </c>
      <c r="B2661" s="9">
        <v>1</v>
      </c>
      <c r="C2661" t="s">
        <v>130</v>
      </c>
      <c r="D2661" t="s">
        <v>138</v>
      </c>
      <c r="E2661" s="9">
        <v>1</v>
      </c>
      <c r="F2661" s="9">
        <v>1</v>
      </c>
      <c r="G2661" s="9">
        <v>2</v>
      </c>
      <c r="H2661" s="9">
        <v>20</v>
      </c>
      <c r="I2661" s="9">
        <v>1.1315264701843262</v>
      </c>
      <c r="J2661" s="9">
        <v>1.1315264701843262</v>
      </c>
      <c r="K2661" s="9">
        <v>0</v>
      </c>
      <c r="L2661" s="9">
        <v>51.309009552001953</v>
      </c>
    </row>
    <row r="2662" spans="1:12" x14ac:dyDescent="0.25">
      <c r="A2662" s="5" t="str">
        <f t="shared" si="41"/>
        <v>1LCALA Basin11221</v>
      </c>
      <c r="B2662" s="9">
        <v>1</v>
      </c>
      <c r="C2662" t="s">
        <v>130</v>
      </c>
      <c r="D2662" t="s">
        <v>138</v>
      </c>
      <c r="E2662" s="9">
        <v>1</v>
      </c>
      <c r="F2662" s="9">
        <v>1</v>
      </c>
      <c r="G2662" s="9">
        <v>2</v>
      </c>
      <c r="H2662" s="9">
        <v>21</v>
      </c>
      <c r="I2662" s="9">
        <v>1.123974084854126</v>
      </c>
      <c r="J2662" s="9">
        <v>1.123974084854126</v>
      </c>
      <c r="K2662" s="9">
        <v>0</v>
      </c>
      <c r="L2662" s="9">
        <v>50.435298919677734</v>
      </c>
    </row>
    <row r="2663" spans="1:12" x14ac:dyDescent="0.25">
      <c r="A2663" s="5" t="str">
        <f t="shared" si="41"/>
        <v>1LCALA Basin11222</v>
      </c>
      <c r="B2663" s="9">
        <v>1</v>
      </c>
      <c r="C2663" t="s">
        <v>130</v>
      </c>
      <c r="D2663" t="s">
        <v>138</v>
      </c>
      <c r="E2663" s="9">
        <v>1</v>
      </c>
      <c r="F2663" s="9">
        <v>1</v>
      </c>
      <c r="G2663" s="9">
        <v>2</v>
      </c>
      <c r="H2663" s="9">
        <v>22</v>
      </c>
      <c r="I2663" s="9">
        <v>1.0799298286437988</v>
      </c>
      <c r="J2663" s="9">
        <v>1.0799298286437988</v>
      </c>
      <c r="K2663" s="9">
        <v>0</v>
      </c>
      <c r="L2663" s="9">
        <v>49.39154052734375</v>
      </c>
    </row>
    <row r="2664" spans="1:12" x14ac:dyDescent="0.25">
      <c r="A2664" s="5" t="str">
        <f t="shared" si="41"/>
        <v>1LCALA Basin11223</v>
      </c>
      <c r="B2664" s="9">
        <v>1</v>
      </c>
      <c r="C2664" t="s">
        <v>130</v>
      </c>
      <c r="D2664" t="s">
        <v>138</v>
      </c>
      <c r="E2664" s="9">
        <v>1</v>
      </c>
      <c r="F2664" s="9">
        <v>1</v>
      </c>
      <c r="G2664" s="9">
        <v>2</v>
      </c>
      <c r="H2664" s="9">
        <v>23</v>
      </c>
      <c r="I2664" s="9">
        <v>1.0363876819610596</v>
      </c>
      <c r="J2664" s="9">
        <v>1.0363876819610596</v>
      </c>
      <c r="K2664" s="9">
        <v>0</v>
      </c>
      <c r="L2664" s="9">
        <v>48.129840850830078</v>
      </c>
    </row>
    <row r="2665" spans="1:12" x14ac:dyDescent="0.25">
      <c r="A2665" s="5" t="str">
        <f t="shared" si="41"/>
        <v>1LCALA Basin11224</v>
      </c>
      <c r="B2665" s="9">
        <v>1</v>
      </c>
      <c r="C2665" t="s">
        <v>130</v>
      </c>
      <c r="D2665" t="s">
        <v>138</v>
      </c>
      <c r="E2665" s="9">
        <v>1</v>
      </c>
      <c r="F2665" s="9">
        <v>1</v>
      </c>
      <c r="G2665" s="9">
        <v>2</v>
      </c>
      <c r="H2665" s="9">
        <v>24</v>
      </c>
      <c r="I2665" s="9">
        <v>0.92906099557876587</v>
      </c>
      <c r="J2665" s="9">
        <v>0.92906099557876587</v>
      </c>
      <c r="K2665" s="9">
        <v>0</v>
      </c>
      <c r="L2665" s="9">
        <v>47.355308532714844</v>
      </c>
    </row>
    <row r="2666" spans="1:12" x14ac:dyDescent="0.25">
      <c r="A2666" s="5" t="str">
        <f t="shared" si="41"/>
        <v>1LCALA Basin11101</v>
      </c>
      <c r="B2666" s="9">
        <v>1</v>
      </c>
      <c r="C2666" t="s">
        <v>130</v>
      </c>
      <c r="D2666" t="s">
        <v>138</v>
      </c>
      <c r="E2666" s="9">
        <v>1</v>
      </c>
      <c r="F2666" s="9">
        <v>1</v>
      </c>
      <c r="G2666" s="9">
        <v>10</v>
      </c>
      <c r="H2666" s="9">
        <v>1</v>
      </c>
      <c r="I2666" s="9">
        <v>0.83721596002578735</v>
      </c>
      <c r="J2666" s="9">
        <v>0.83721596002578735</v>
      </c>
      <c r="K2666" s="9">
        <v>0</v>
      </c>
      <c r="L2666" s="9">
        <v>47.209629058837891</v>
      </c>
    </row>
    <row r="2667" spans="1:12" x14ac:dyDescent="0.25">
      <c r="A2667" s="5" t="str">
        <f t="shared" si="41"/>
        <v>1LCALA Basin11102</v>
      </c>
      <c r="B2667" s="9">
        <v>1</v>
      </c>
      <c r="C2667" t="s">
        <v>130</v>
      </c>
      <c r="D2667" t="s">
        <v>138</v>
      </c>
      <c r="E2667" s="9">
        <v>1</v>
      </c>
      <c r="F2667" s="9">
        <v>1</v>
      </c>
      <c r="G2667" s="9">
        <v>10</v>
      </c>
      <c r="H2667" s="9">
        <v>2</v>
      </c>
      <c r="I2667" s="9">
        <v>0.76422083377838135</v>
      </c>
      <c r="J2667" s="9">
        <v>0.76422083377838135</v>
      </c>
      <c r="K2667" s="9">
        <v>0</v>
      </c>
      <c r="L2667" s="9">
        <v>46.886333465576172</v>
      </c>
    </row>
    <row r="2668" spans="1:12" x14ac:dyDescent="0.25">
      <c r="A2668" s="5" t="str">
        <f t="shared" si="41"/>
        <v>1LCALA Basin11103</v>
      </c>
      <c r="B2668" s="9">
        <v>1</v>
      </c>
      <c r="C2668" t="s">
        <v>130</v>
      </c>
      <c r="D2668" t="s">
        <v>138</v>
      </c>
      <c r="E2668" s="9">
        <v>1</v>
      </c>
      <c r="F2668" s="9">
        <v>1</v>
      </c>
      <c r="G2668" s="9">
        <v>10</v>
      </c>
      <c r="H2668" s="9">
        <v>3</v>
      </c>
      <c r="I2668" s="9">
        <v>0.71344113349914551</v>
      </c>
      <c r="J2668" s="9">
        <v>0.71344113349914551</v>
      </c>
      <c r="K2668" s="9">
        <v>0</v>
      </c>
      <c r="L2668" s="9">
        <v>46.144130706787109</v>
      </c>
    </row>
    <row r="2669" spans="1:12" x14ac:dyDescent="0.25">
      <c r="A2669" s="5" t="str">
        <f t="shared" si="41"/>
        <v>1LCALA Basin11104</v>
      </c>
      <c r="B2669" s="9">
        <v>1</v>
      </c>
      <c r="C2669" t="s">
        <v>130</v>
      </c>
      <c r="D2669" t="s">
        <v>138</v>
      </c>
      <c r="E2669" s="9">
        <v>1</v>
      </c>
      <c r="F2669" s="9">
        <v>1</v>
      </c>
      <c r="G2669" s="9">
        <v>10</v>
      </c>
      <c r="H2669" s="9">
        <v>4</v>
      </c>
      <c r="I2669" s="9">
        <v>0.68607258796691895</v>
      </c>
      <c r="J2669" s="9">
        <v>0.68607258796691895</v>
      </c>
      <c r="K2669" s="9">
        <v>0</v>
      </c>
      <c r="L2669" s="9">
        <v>45.677257537841797</v>
      </c>
    </row>
    <row r="2670" spans="1:12" x14ac:dyDescent="0.25">
      <c r="A2670" s="5" t="str">
        <f t="shared" si="41"/>
        <v>1LCALA Basin11105</v>
      </c>
      <c r="B2670" s="9">
        <v>1</v>
      </c>
      <c r="C2670" t="s">
        <v>130</v>
      </c>
      <c r="D2670" t="s">
        <v>138</v>
      </c>
      <c r="E2670" s="9">
        <v>1</v>
      </c>
      <c r="F2670" s="9">
        <v>1</v>
      </c>
      <c r="G2670" s="9">
        <v>10</v>
      </c>
      <c r="H2670" s="9">
        <v>5</v>
      </c>
      <c r="I2670" s="9">
        <v>0.68733012676239014</v>
      </c>
      <c r="J2670" s="9">
        <v>0.68733012676239014</v>
      </c>
      <c r="K2670" s="9">
        <v>0</v>
      </c>
      <c r="L2670" s="9">
        <v>45.541542053222656</v>
      </c>
    </row>
    <row r="2671" spans="1:12" x14ac:dyDescent="0.25">
      <c r="A2671" s="5" t="str">
        <f t="shared" si="41"/>
        <v>1LCALA Basin11106</v>
      </c>
      <c r="B2671" s="9">
        <v>1</v>
      </c>
      <c r="C2671" t="s">
        <v>130</v>
      </c>
      <c r="D2671" t="s">
        <v>138</v>
      </c>
      <c r="E2671" s="9">
        <v>1</v>
      </c>
      <c r="F2671" s="9">
        <v>1</v>
      </c>
      <c r="G2671" s="9">
        <v>10</v>
      </c>
      <c r="H2671" s="9">
        <v>6</v>
      </c>
      <c r="I2671" s="9">
        <v>0.72569161653518677</v>
      </c>
      <c r="J2671" s="9">
        <v>0.72569161653518677</v>
      </c>
      <c r="K2671" s="9">
        <v>0</v>
      </c>
      <c r="L2671" s="9">
        <v>45.255096435546875</v>
      </c>
    </row>
    <row r="2672" spans="1:12" x14ac:dyDescent="0.25">
      <c r="A2672" s="5" t="str">
        <f t="shared" si="41"/>
        <v>1LCALA Basin11107</v>
      </c>
      <c r="B2672" s="9">
        <v>1</v>
      </c>
      <c r="C2672" t="s">
        <v>130</v>
      </c>
      <c r="D2672" t="s">
        <v>138</v>
      </c>
      <c r="E2672" s="9">
        <v>1</v>
      </c>
      <c r="F2672" s="9">
        <v>1</v>
      </c>
      <c r="G2672" s="9">
        <v>10</v>
      </c>
      <c r="H2672" s="9">
        <v>7</v>
      </c>
      <c r="I2672" s="9">
        <v>0.81305891275405884</v>
      </c>
      <c r="J2672" s="9">
        <v>0.81305891275405884</v>
      </c>
      <c r="K2672" s="9">
        <v>0</v>
      </c>
      <c r="L2672" s="9">
        <v>44.114925384521484</v>
      </c>
    </row>
    <row r="2673" spans="1:12" x14ac:dyDescent="0.25">
      <c r="A2673" s="5" t="str">
        <f t="shared" si="41"/>
        <v>1LCALA Basin11108</v>
      </c>
      <c r="B2673" s="9">
        <v>1</v>
      </c>
      <c r="C2673" t="s">
        <v>130</v>
      </c>
      <c r="D2673" t="s">
        <v>138</v>
      </c>
      <c r="E2673" s="9">
        <v>1</v>
      </c>
      <c r="F2673" s="9">
        <v>1</v>
      </c>
      <c r="G2673" s="9">
        <v>10</v>
      </c>
      <c r="H2673" s="9">
        <v>8</v>
      </c>
      <c r="I2673" s="9">
        <v>0.78873103857040405</v>
      </c>
      <c r="J2673" s="9">
        <v>0.78873103857040405</v>
      </c>
      <c r="K2673" s="9">
        <v>0</v>
      </c>
      <c r="L2673" s="9">
        <v>43.382698059082031</v>
      </c>
    </row>
    <row r="2674" spans="1:12" x14ac:dyDescent="0.25">
      <c r="A2674" s="5" t="str">
        <f t="shared" si="41"/>
        <v>1LCALA Basin11109</v>
      </c>
      <c r="B2674" s="9">
        <v>1</v>
      </c>
      <c r="C2674" t="s">
        <v>130</v>
      </c>
      <c r="D2674" t="s">
        <v>138</v>
      </c>
      <c r="E2674" s="9">
        <v>1</v>
      </c>
      <c r="F2674" s="9">
        <v>1</v>
      </c>
      <c r="G2674" s="9">
        <v>10</v>
      </c>
      <c r="H2674" s="9">
        <v>9</v>
      </c>
      <c r="I2674" s="9">
        <v>0.61114728450775146</v>
      </c>
      <c r="J2674" s="9">
        <v>0.61114728450775146</v>
      </c>
      <c r="K2674" s="9">
        <v>0</v>
      </c>
      <c r="L2674" s="9">
        <v>43.886634826660156</v>
      </c>
    </row>
    <row r="2675" spans="1:12" x14ac:dyDescent="0.25">
      <c r="A2675" s="5" t="str">
        <f t="shared" si="41"/>
        <v>1LCALA Basin111010</v>
      </c>
      <c r="B2675" s="9">
        <v>1</v>
      </c>
      <c r="C2675" t="s">
        <v>130</v>
      </c>
      <c r="D2675" t="s">
        <v>138</v>
      </c>
      <c r="E2675" s="9">
        <v>1</v>
      </c>
      <c r="F2675" s="9">
        <v>1</v>
      </c>
      <c r="G2675" s="9">
        <v>10</v>
      </c>
      <c r="H2675" s="9">
        <v>10</v>
      </c>
      <c r="I2675" s="9">
        <v>0.45533746480941772</v>
      </c>
      <c r="J2675" s="9">
        <v>0.45533746480941772</v>
      </c>
      <c r="K2675" s="9">
        <v>0</v>
      </c>
      <c r="L2675" s="9">
        <v>46.041545867919922</v>
      </c>
    </row>
    <row r="2676" spans="1:12" x14ac:dyDescent="0.25">
      <c r="A2676" s="5" t="str">
        <f t="shared" si="41"/>
        <v>1LCALA Basin111011</v>
      </c>
      <c r="B2676" s="9">
        <v>1</v>
      </c>
      <c r="C2676" t="s">
        <v>130</v>
      </c>
      <c r="D2676" t="s">
        <v>138</v>
      </c>
      <c r="E2676" s="9">
        <v>1</v>
      </c>
      <c r="F2676" s="9">
        <v>1</v>
      </c>
      <c r="G2676" s="9">
        <v>10</v>
      </c>
      <c r="H2676" s="9">
        <v>11</v>
      </c>
      <c r="I2676" s="9">
        <v>0.3611743152141571</v>
      </c>
      <c r="J2676" s="9">
        <v>0.3611743152141571</v>
      </c>
      <c r="K2676" s="9">
        <v>0</v>
      </c>
      <c r="L2676" s="9">
        <v>48.355739593505859</v>
      </c>
    </row>
    <row r="2677" spans="1:12" x14ac:dyDescent="0.25">
      <c r="A2677" s="5" t="str">
        <f t="shared" si="41"/>
        <v>1LCALA Basin111012</v>
      </c>
      <c r="B2677" s="9">
        <v>1</v>
      </c>
      <c r="C2677" t="s">
        <v>130</v>
      </c>
      <c r="D2677" t="s">
        <v>138</v>
      </c>
      <c r="E2677" s="9">
        <v>1</v>
      </c>
      <c r="F2677" s="9">
        <v>1</v>
      </c>
      <c r="G2677" s="9">
        <v>10</v>
      </c>
      <c r="H2677" s="9">
        <v>12</v>
      </c>
      <c r="I2677" s="9">
        <v>0.31097245216369629</v>
      </c>
      <c r="J2677" s="9">
        <v>0.31097245216369629</v>
      </c>
      <c r="K2677" s="9">
        <v>0</v>
      </c>
      <c r="L2677" s="9">
        <v>50.032905578613281</v>
      </c>
    </row>
    <row r="2678" spans="1:12" x14ac:dyDescent="0.25">
      <c r="A2678" s="5" t="str">
        <f t="shared" si="41"/>
        <v>1LCALA Basin111013</v>
      </c>
      <c r="B2678" s="9">
        <v>1</v>
      </c>
      <c r="C2678" t="s">
        <v>130</v>
      </c>
      <c r="D2678" t="s">
        <v>138</v>
      </c>
      <c r="E2678" s="9">
        <v>1</v>
      </c>
      <c r="F2678" s="9">
        <v>1</v>
      </c>
      <c r="G2678" s="9">
        <v>10</v>
      </c>
      <c r="H2678" s="9">
        <v>13</v>
      </c>
      <c r="I2678" s="9">
        <v>0.28545692563056946</v>
      </c>
      <c r="J2678" s="9">
        <v>0.28545692563056946</v>
      </c>
      <c r="K2678" s="9">
        <v>0</v>
      </c>
      <c r="L2678" s="9">
        <v>50.637157440185547</v>
      </c>
    </row>
    <row r="2679" spans="1:12" x14ac:dyDescent="0.25">
      <c r="A2679" s="5" t="str">
        <f t="shared" si="41"/>
        <v>1LCALA Basin111014</v>
      </c>
      <c r="B2679" s="9">
        <v>1</v>
      </c>
      <c r="C2679" t="s">
        <v>130</v>
      </c>
      <c r="D2679" t="s">
        <v>138</v>
      </c>
      <c r="E2679" s="9">
        <v>1</v>
      </c>
      <c r="F2679" s="9">
        <v>1</v>
      </c>
      <c r="G2679" s="9">
        <v>10</v>
      </c>
      <c r="H2679" s="9">
        <v>14</v>
      </c>
      <c r="I2679" s="9">
        <v>0.29375749826431274</v>
      </c>
      <c r="J2679" s="9">
        <v>0.29375749826431274</v>
      </c>
      <c r="K2679" s="9">
        <v>0</v>
      </c>
      <c r="L2679" s="9">
        <v>51.114768981933594</v>
      </c>
    </row>
    <row r="2680" spans="1:12" x14ac:dyDescent="0.25">
      <c r="A2680" s="5" t="str">
        <f t="shared" si="41"/>
        <v>1LCALA Basin111015</v>
      </c>
      <c r="B2680" s="9">
        <v>1</v>
      </c>
      <c r="C2680" t="s">
        <v>130</v>
      </c>
      <c r="D2680" t="s">
        <v>138</v>
      </c>
      <c r="E2680" s="9">
        <v>1</v>
      </c>
      <c r="F2680" s="9">
        <v>1</v>
      </c>
      <c r="G2680" s="9">
        <v>10</v>
      </c>
      <c r="H2680" s="9">
        <v>15</v>
      </c>
      <c r="I2680" s="9">
        <v>0.37253701686859131</v>
      </c>
      <c r="J2680" s="9">
        <v>0.37253701686859131</v>
      </c>
      <c r="K2680" s="9">
        <v>0</v>
      </c>
      <c r="L2680" s="9">
        <v>51.567455291748047</v>
      </c>
    </row>
    <row r="2681" spans="1:12" x14ac:dyDescent="0.25">
      <c r="A2681" s="5" t="str">
        <f t="shared" si="41"/>
        <v>1LCALA Basin111016</v>
      </c>
      <c r="B2681" s="9">
        <v>1</v>
      </c>
      <c r="C2681" t="s">
        <v>130</v>
      </c>
      <c r="D2681" t="s">
        <v>138</v>
      </c>
      <c r="E2681" s="9">
        <v>1</v>
      </c>
      <c r="F2681" s="9">
        <v>1</v>
      </c>
      <c r="G2681" s="9">
        <v>10</v>
      </c>
      <c r="H2681" s="9">
        <v>16</v>
      </c>
      <c r="I2681" s="9">
        <v>0.51703596115112305</v>
      </c>
      <c r="J2681" s="9">
        <v>0.51703596115112305</v>
      </c>
      <c r="K2681" s="9">
        <v>0</v>
      </c>
      <c r="L2681" s="9">
        <v>52.234867095947266</v>
      </c>
    </row>
    <row r="2682" spans="1:12" x14ac:dyDescent="0.25">
      <c r="A2682" s="5" t="str">
        <f t="shared" si="41"/>
        <v>1LCALA Basin111017</v>
      </c>
      <c r="B2682" s="9">
        <v>1</v>
      </c>
      <c r="C2682" t="s">
        <v>130</v>
      </c>
      <c r="D2682" t="s">
        <v>138</v>
      </c>
      <c r="E2682" s="9">
        <v>1</v>
      </c>
      <c r="F2682" s="9">
        <v>1</v>
      </c>
      <c r="G2682" s="9">
        <v>10</v>
      </c>
      <c r="H2682" s="9">
        <v>17</v>
      </c>
      <c r="I2682" s="9">
        <v>0.71572327613830566</v>
      </c>
      <c r="J2682" s="9">
        <v>0.71572327613830566</v>
      </c>
      <c r="K2682" s="9">
        <v>0</v>
      </c>
      <c r="L2682" s="9">
        <v>52.069381713867188</v>
      </c>
    </row>
    <row r="2683" spans="1:12" x14ac:dyDescent="0.25">
      <c r="A2683" s="5" t="str">
        <f t="shared" si="41"/>
        <v>1LCALA Basin111018</v>
      </c>
      <c r="B2683" s="9">
        <v>1</v>
      </c>
      <c r="C2683" t="s">
        <v>130</v>
      </c>
      <c r="D2683" t="s">
        <v>138</v>
      </c>
      <c r="E2683" s="9">
        <v>1</v>
      </c>
      <c r="F2683" s="9">
        <v>1</v>
      </c>
      <c r="G2683" s="9">
        <v>10</v>
      </c>
      <c r="H2683" s="9">
        <v>18</v>
      </c>
      <c r="I2683" s="9">
        <v>0.96433275938034058</v>
      </c>
      <c r="J2683" s="9">
        <v>0.96433275938034058</v>
      </c>
      <c r="K2683" s="9">
        <v>0</v>
      </c>
      <c r="L2683" s="9">
        <v>51.087509155273438</v>
      </c>
    </row>
    <row r="2684" spans="1:12" x14ac:dyDescent="0.25">
      <c r="A2684" s="5" t="str">
        <f t="shared" si="41"/>
        <v>1LCALA Basin111019</v>
      </c>
      <c r="B2684" s="9">
        <v>1</v>
      </c>
      <c r="C2684" t="s">
        <v>130</v>
      </c>
      <c r="D2684" t="s">
        <v>138</v>
      </c>
      <c r="E2684" s="9">
        <v>1</v>
      </c>
      <c r="F2684" s="9">
        <v>1</v>
      </c>
      <c r="G2684" s="9">
        <v>10</v>
      </c>
      <c r="H2684" s="9">
        <v>19</v>
      </c>
      <c r="I2684" s="9">
        <v>1.1150907278060913</v>
      </c>
      <c r="J2684" s="9">
        <v>1.1150907278060913</v>
      </c>
      <c r="K2684" s="9">
        <v>0</v>
      </c>
      <c r="L2684" s="9">
        <v>49.784435272216797</v>
      </c>
    </row>
    <row r="2685" spans="1:12" x14ac:dyDescent="0.25">
      <c r="A2685" s="5" t="str">
        <f t="shared" si="41"/>
        <v>1LCALA Basin111020</v>
      </c>
      <c r="B2685" s="9">
        <v>1</v>
      </c>
      <c r="C2685" t="s">
        <v>130</v>
      </c>
      <c r="D2685" t="s">
        <v>138</v>
      </c>
      <c r="E2685" s="9">
        <v>1</v>
      </c>
      <c r="F2685" s="9">
        <v>1</v>
      </c>
      <c r="G2685" s="9">
        <v>10</v>
      </c>
      <c r="H2685" s="9">
        <v>20</v>
      </c>
      <c r="I2685" s="9">
        <v>1.1418998241424561</v>
      </c>
      <c r="J2685" s="9">
        <v>1.1418998241424561</v>
      </c>
      <c r="K2685" s="9">
        <v>0</v>
      </c>
      <c r="L2685" s="9">
        <v>49.376022338867188</v>
      </c>
    </row>
    <row r="2686" spans="1:12" x14ac:dyDescent="0.25">
      <c r="A2686" s="5" t="str">
        <f t="shared" si="41"/>
        <v>1LCALA Basin111021</v>
      </c>
      <c r="B2686" s="9">
        <v>1</v>
      </c>
      <c r="C2686" t="s">
        <v>130</v>
      </c>
      <c r="D2686" t="s">
        <v>138</v>
      </c>
      <c r="E2686" s="9">
        <v>1</v>
      </c>
      <c r="F2686" s="9">
        <v>1</v>
      </c>
      <c r="G2686" s="9">
        <v>10</v>
      </c>
      <c r="H2686" s="9">
        <v>21</v>
      </c>
      <c r="I2686" s="9">
        <v>1.1327049732208252</v>
      </c>
      <c r="J2686" s="9">
        <v>1.1327049732208252</v>
      </c>
      <c r="K2686" s="9">
        <v>0</v>
      </c>
      <c r="L2686" s="9">
        <v>48.70892333984375</v>
      </c>
    </row>
    <row r="2687" spans="1:12" x14ac:dyDescent="0.25">
      <c r="A2687" s="5" t="str">
        <f t="shared" si="41"/>
        <v>1LCALA Basin111022</v>
      </c>
      <c r="B2687" s="9">
        <v>1</v>
      </c>
      <c r="C2687" t="s">
        <v>130</v>
      </c>
      <c r="D2687" t="s">
        <v>138</v>
      </c>
      <c r="E2687" s="9">
        <v>1</v>
      </c>
      <c r="F2687" s="9">
        <v>1</v>
      </c>
      <c r="G2687" s="9">
        <v>10</v>
      </c>
      <c r="H2687" s="9">
        <v>22</v>
      </c>
      <c r="I2687" s="9">
        <v>1.0868161916732788</v>
      </c>
      <c r="J2687" s="9">
        <v>1.0868161916732788</v>
      </c>
      <c r="K2687" s="9">
        <v>0</v>
      </c>
      <c r="L2687" s="9">
        <v>48.106647491455078</v>
      </c>
    </row>
    <row r="2688" spans="1:12" x14ac:dyDescent="0.25">
      <c r="A2688" s="5" t="str">
        <f t="shared" si="41"/>
        <v>1LCALA Basin111023</v>
      </c>
      <c r="B2688" s="9">
        <v>1</v>
      </c>
      <c r="C2688" t="s">
        <v>130</v>
      </c>
      <c r="D2688" t="s">
        <v>138</v>
      </c>
      <c r="E2688" s="9">
        <v>1</v>
      </c>
      <c r="F2688" s="9">
        <v>1</v>
      </c>
      <c r="G2688" s="9">
        <v>10</v>
      </c>
      <c r="H2688" s="9">
        <v>23</v>
      </c>
      <c r="I2688" s="9">
        <v>1.0430217981338501</v>
      </c>
      <c r="J2688" s="9">
        <v>1.0430217981338501</v>
      </c>
      <c r="K2688" s="9">
        <v>0</v>
      </c>
      <c r="L2688" s="9">
        <v>47.522796630859375</v>
      </c>
    </row>
    <row r="2689" spans="1:12" x14ac:dyDescent="0.25">
      <c r="A2689" s="5" t="str">
        <f t="shared" si="41"/>
        <v>1LCALA Basin111024</v>
      </c>
      <c r="B2689" s="9">
        <v>1</v>
      </c>
      <c r="C2689" t="s">
        <v>130</v>
      </c>
      <c r="D2689" t="s">
        <v>138</v>
      </c>
      <c r="E2689" s="9">
        <v>1</v>
      </c>
      <c r="F2689" s="9">
        <v>1</v>
      </c>
      <c r="G2689" s="9">
        <v>10</v>
      </c>
      <c r="H2689" s="9">
        <v>24</v>
      </c>
      <c r="I2689" s="9">
        <v>0.93646723031997681</v>
      </c>
      <c r="J2689" s="9">
        <v>0.93646723031997681</v>
      </c>
      <c r="K2689" s="9">
        <v>0</v>
      </c>
      <c r="L2689" s="9">
        <v>46.886222839355469</v>
      </c>
    </row>
    <row r="2690" spans="1:12" x14ac:dyDescent="0.25">
      <c r="A2690" s="5" t="str">
        <f t="shared" si="41"/>
        <v>1LCALA Basin2021</v>
      </c>
      <c r="B2690" s="9">
        <v>1</v>
      </c>
      <c r="C2690" t="s">
        <v>130</v>
      </c>
      <c r="D2690" t="s">
        <v>138</v>
      </c>
      <c r="E2690" s="9">
        <v>2</v>
      </c>
      <c r="F2690" s="9">
        <v>0</v>
      </c>
      <c r="G2690" s="9">
        <v>2</v>
      </c>
      <c r="H2690" s="9">
        <v>1</v>
      </c>
      <c r="I2690" s="9">
        <v>0.83340305089950562</v>
      </c>
      <c r="J2690" s="9">
        <v>0.83340305089950562</v>
      </c>
      <c r="K2690" s="9">
        <v>0</v>
      </c>
      <c r="L2690" s="9">
        <v>44.32501220703125</v>
      </c>
    </row>
    <row r="2691" spans="1:12" x14ac:dyDescent="0.25">
      <c r="A2691" s="5" t="str">
        <f t="shared" ref="A2691:A2754" si="42">B2691&amp;C2691&amp;D2691&amp;E2691&amp;F2691&amp;G2691&amp;H2691</f>
        <v>1LCALA Basin2022</v>
      </c>
      <c r="B2691" s="9">
        <v>1</v>
      </c>
      <c r="C2691" t="s">
        <v>130</v>
      </c>
      <c r="D2691" t="s">
        <v>138</v>
      </c>
      <c r="E2691" s="9">
        <v>2</v>
      </c>
      <c r="F2691" s="9">
        <v>0</v>
      </c>
      <c r="G2691" s="9">
        <v>2</v>
      </c>
      <c r="H2691" s="9">
        <v>2</v>
      </c>
      <c r="I2691" s="9">
        <v>0.76036566495895386</v>
      </c>
      <c r="J2691" s="9">
        <v>0.76036566495895386</v>
      </c>
      <c r="K2691" s="9">
        <v>0</v>
      </c>
      <c r="L2691" s="9">
        <v>43.695224761962891</v>
      </c>
    </row>
    <row r="2692" spans="1:12" x14ac:dyDescent="0.25">
      <c r="A2692" s="5" t="str">
        <f t="shared" si="42"/>
        <v>1LCALA Basin2023</v>
      </c>
      <c r="B2692" s="9">
        <v>1</v>
      </c>
      <c r="C2692" t="s">
        <v>130</v>
      </c>
      <c r="D2692" t="s">
        <v>138</v>
      </c>
      <c r="E2692" s="9">
        <v>2</v>
      </c>
      <c r="F2692" s="9">
        <v>0</v>
      </c>
      <c r="G2692" s="9">
        <v>2</v>
      </c>
      <c r="H2692" s="9">
        <v>3</v>
      </c>
      <c r="I2692" s="9">
        <v>0.70950829982757568</v>
      </c>
      <c r="J2692" s="9">
        <v>0.70950829982757568</v>
      </c>
      <c r="K2692" s="9">
        <v>0</v>
      </c>
      <c r="L2692" s="9">
        <v>42.826072692871094</v>
      </c>
    </row>
    <row r="2693" spans="1:12" x14ac:dyDescent="0.25">
      <c r="A2693" s="5" t="str">
        <f t="shared" si="42"/>
        <v>1LCALA Basin2024</v>
      </c>
      <c r="B2693" s="9">
        <v>1</v>
      </c>
      <c r="C2693" t="s">
        <v>130</v>
      </c>
      <c r="D2693" t="s">
        <v>138</v>
      </c>
      <c r="E2693" s="9">
        <v>2</v>
      </c>
      <c r="F2693" s="9">
        <v>0</v>
      </c>
      <c r="G2693" s="9">
        <v>2</v>
      </c>
      <c r="H2693" s="9">
        <v>4</v>
      </c>
      <c r="I2693" s="9">
        <v>0.68194419145584106</v>
      </c>
      <c r="J2693" s="9">
        <v>0.68194419145584106</v>
      </c>
      <c r="K2693" s="9">
        <v>0</v>
      </c>
      <c r="L2693" s="9">
        <v>42.261127471923828</v>
      </c>
    </row>
    <row r="2694" spans="1:12" x14ac:dyDescent="0.25">
      <c r="A2694" s="5" t="str">
        <f t="shared" si="42"/>
        <v>1LCALA Basin2025</v>
      </c>
      <c r="B2694" s="9">
        <v>1</v>
      </c>
      <c r="C2694" t="s">
        <v>130</v>
      </c>
      <c r="D2694" t="s">
        <v>138</v>
      </c>
      <c r="E2694" s="9">
        <v>2</v>
      </c>
      <c r="F2694" s="9">
        <v>0</v>
      </c>
      <c r="G2694" s="9">
        <v>2</v>
      </c>
      <c r="H2694" s="9">
        <v>5</v>
      </c>
      <c r="I2694" s="9">
        <v>0.68280917406082153</v>
      </c>
      <c r="J2694" s="9">
        <v>0.68280917406082153</v>
      </c>
      <c r="K2694" s="9">
        <v>0</v>
      </c>
      <c r="L2694" s="9">
        <v>41.452922821044922</v>
      </c>
    </row>
    <row r="2695" spans="1:12" x14ac:dyDescent="0.25">
      <c r="A2695" s="5" t="str">
        <f t="shared" si="42"/>
        <v>1LCALA Basin2026</v>
      </c>
      <c r="B2695" s="9">
        <v>1</v>
      </c>
      <c r="C2695" t="s">
        <v>130</v>
      </c>
      <c r="D2695" t="s">
        <v>138</v>
      </c>
      <c r="E2695" s="9">
        <v>2</v>
      </c>
      <c r="F2695" s="9">
        <v>0</v>
      </c>
      <c r="G2695" s="9">
        <v>2</v>
      </c>
      <c r="H2695" s="9">
        <v>6</v>
      </c>
      <c r="I2695" s="9">
        <v>0.71931779384613037</v>
      </c>
      <c r="J2695" s="9">
        <v>0.71931779384613037</v>
      </c>
      <c r="K2695" s="9">
        <v>0</v>
      </c>
      <c r="L2695" s="9">
        <v>40.595813751220703</v>
      </c>
    </row>
    <row r="2696" spans="1:12" x14ac:dyDescent="0.25">
      <c r="A2696" s="5" t="str">
        <f t="shared" si="42"/>
        <v>1LCALA Basin2027</v>
      </c>
      <c r="B2696" s="9">
        <v>1</v>
      </c>
      <c r="C2696" t="s">
        <v>130</v>
      </c>
      <c r="D2696" t="s">
        <v>138</v>
      </c>
      <c r="E2696" s="9">
        <v>2</v>
      </c>
      <c r="F2696" s="9">
        <v>0</v>
      </c>
      <c r="G2696" s="9">
        <v>2</v>
      </c>
      <c r="H2696" s="9">
        <v>7</v>
      </c>
      <c r="I2696" s="9">
        <v>0.80769461393356323</v>
      </c>
      <c r="J2696" s="9">
        <v>0.80769461393356323</v>
      </c>
      <c r="K2696" s="9">
        <v>0</v>
      </c>
      <c r="L2696" s="9">
        <v>39.885723114013672</v>
      </c>
    </row>
    <row r="2697" spans="1:12" x14ac:dyDescent="0.25">
      <c r="A2697" s="5" t="str">
        <f t="shared" si="42"/>
        <v>1LCALA Basin2028</v>
      </c>
      <c r="B2697" s="9">
        <v>1</v>
      </c>
      <c r="C2697" t="s">
        <v>130</v>
      </c>
      <c r="D2697" t="s">
        <v>138</v>
      </c>
      <c r="E2697" s="9">
        <v>2</v>
      </c>
      <c r="F2697" s="9">
        <v>0</v>
      </c>
      <c r="G2697" s="9">
        <v>2</v>
      </c>
      <c r="H2697" s="9">
        <v>8</v>
      </c>
      <c r="I2697" s="9">
        <v>0.78388833999633789</v>
      </c>
      <c r="J2697" s="9">
        <v>0.78388833999633789</v>
      </c>
      <c r="K2697" s="9">
        <v>0</v>
      </c>
      <c r="L2697" s="9">
        <v>39.590808868408203</v>
      </c>
    </row>
    <row r="2698" spans="1:12" x14ac:dyDescent="0.25">
      <c r="A2698" s="5" t="str">
        <f t="shared" si="42"/>
        <v>1LCALA Basin2029</v>
      </c>
      <c r="B2698" s="9">
        <v>1</v>
      </c>
      <c r="C2698" t="s">
        <v>130</v>
      </c>
      <c r="D2698" t="s">
        <v>138</v>
      </c>
      <c r="E2698" s="9">
        <v>2</v>
      </c>
      <c r="F2698" s="9">
        <v>0</v>
      </c>
      <c r="G2698" s="9">
        <v>2</v>
      </c>
      <c r="H2698" s="9">
        <v>9</v>
      </c>
      <c r="I2698" s="9">
        <v>0.60719126462936401</v>
      </c>
      <c r="J2698" s="9">
        <v>0.60719126462936401</v>
      </c>
      <c r="K2698" s="9">
        <v>0</v>
      </c>
      <c r="L2698" s="9">
        <v>41.518001556396484</v>
      </c>
    </row>
    <row r="2699" spans="1:12" x14ac:dyDescent="0.25">
      <c r="A2699" s="5" t="str">
        <f t="shared" si="42"/>
        <v>1LCALA Basin20210</v>
      </c>
      <c r="B2699" s="9">
        <v>1</v>
      </c>
      <c r="C2699" t="s">
        <v>130</v>
      </c>
      <c r="D2699" t="s">
        <v>138</v>
      </c>
      <c r="E2699" s="9">
        <v>2</v>
      </c>
      <c r="F2699" s="9">
        <v>0</v>
      </c>
      <c r="G2699" s="9">
        <v>2</v>
      </c>
      <c r="H2699" s="9">
        <v>10</v>
      </c>
      <c r="I2699" s="9">
        <v>0.45182594656944275</v>
      </c>
      <c r="J2699" s="9">
        <v>0.45182594656944275</v>
      </c>
      <c r="K2699" s="9">
        <v>0</v>
      </c>
      <c r="L2699" s="9">
        <v>45.182830810546875</v>
      </c>
    </row>
    <row r="2700" spans="1:12" x14ac:dyDescent="0.25">
      <c r="A2700" s="5" t="str">
        <f t="shared" si="42"/>
        <v>1LCALA Basin20211</v>
      </c>
      <c r="B2700" s="9">
        <v>1</v>
      </c>
      <c r="C2700" t="s">
        <v>130</v>
      </c>
      <c r="D2700" t="s">
        <v>138</v>
      </c>
      <c r="E2700" s="9">
        <v>2</v>
      </c>
      <c r="F2700" s="9">
        <v>0</v>
      </c>
      <c r="G2700" s="9">
        <v>2</v>
      </c>
      <c r="H2700" s="9">
        <v>11</v>
      </c>
      <c r="I2700" s="9">
        <v>0.35740655660629272</v>
      </c>
      <c r="J2700" s="9">
        <v>0.35740655660629272</v>
      </c>
      <c r="K2700" s="9">
        <v>0</v>
      </c>
      <c r="L2700" s="9">
        <v>48.521396636962891</v>
      </c>
    </row>
    <row r="2701" spans="1:12" x14ac:dyDescent="0.25">
      <c r="A2701" s="5" t="str">
        <f t="shared" si="42"/>
        <v>1LCALA Basin20212</v>
      </c>
      <c r="B2701" s="9">
        <v>1</v>
      </c>
      <c r="C2701" t="s">
        <v>130</v>
      </c>
      <c r="D2701" t="s">
        <v>138</v>
      </c>
      <c r="E2701" s="9">
        <v>2</v>
      </c>
      <c r="F2701" s="9">
        <v>0</v>
      </c>
      <c r="G2701" s="9">
        <v>2</v>
      </c>
      <c r="H2701" s="9">
        <v>12</v>
      </c>
      <c r="I2701" s="9">
        <v>0.30664780735969543</v>
      </c>
      <c r="J2701" s="9">
        <v>0.30664780735969543</v>
      </c>
      <c r="K2701" s="9">
        <v>0</v>
      </c>
      <c r="L2701" s="9">
        <v>51.739524841308594</v>
      </c>
    </row>
    <row r="2702" spans="1:12" x14ac:dyDescent="0.25">
      <c r="A2702" s="5" t="str">
        <f t="shared" si="42"/>
        <v>1LCALA Basin20213</v>
      </c>
      <c r="B2702" s="9">
        <v>1</v>
      </c>
      <c r="C2702" t="s">
        <v>130</v>
      </c>
      <c r="D2702" t="s">
        <v>138</v>
      </c>
      <c r="E2702" s="9">
        <v>2</v>
      </c>
      <c r="F2702" s="9">
        <v>0</v>
      </c>
      <c r="G2702" s="9">
        <v>2</v>
      </c>
      <c r="H2702" s="9">
        <v>13</v>
      </c>
      <c r="I2702" s="9">
        <v>0.28163331747055054</v>
      </c>
      <c r="J2702" s="9">
        <v>0.28163331747055054</v>
      </c>
      <c r="K2702" s="9">
        <v>0</v>
      </c>
      <c r="L2702" s="9">
        <v>54.041316986083984</v>
      </c>
    </row>
    <row r="2703" spans="1:12" x14ac:dyDescent="0.25">
      <c r="A2703" s="5" t="str">
        <f t="shared" si="42"/>
        <v>1LCALA Basin20214</v>
      </c>
      <c r="B2703" s="9">
        <v>1</v>
      </c>
      <c r="C2703" t="s">
        <v>130</v>
      </c>
      <c r="D2703" t="s">
        <v>138</v>
      </c>
      <c r="E2703" s="9">
        <v>2</v>
      </c>
      <c r="F2703" s="9">
        <v>0</v>
      </c>
      <c r="G2703" s="9">
        <v>2</v>
      </c>
      <c r="H2703" s="9">
        <v>14</v>
      </c>
      <c r="I2703" s="9">
        <v>0.29037553071975708</v>
      </c>
      <c r="J2703" s="9">
        <v>0.29037553071975708</v>
      </c>
      <c r="K2703" s="9">
        <v>0</v>
      </c>
      <c r="L2703" s="9">
        <v>55.741165161132813</v>
      </c>
    </row>
    <row r="2704" spans="1:12" x14ac:dyDescent="0.25">
      <c r="A2704" s="5" t="str">
        <f t="shared" si="42"/>
        <v>1LCALA Basin20215</v>
      </c>
      <c r="B2704" s="9">
        <v>1</v>
      </c>
      <c r="C2704" t="s">
        <v>130</v>
      </c>
      <c r="D2704" t="s">
        <v>138</v>
      </c>
      <c r="E2704" s="9">
        <v>2</v>
      </c>
      <c r="F2704" s="9">
        <v>0</v>
      </c>
      <c r="G2704" s="9">
        <v>2</v>
      </c>
      <c r="H2704" s="9">
        <v>15</v>
      </c>
      <c r="I2704" s="9">
        <v>0.36851081252098083</v>
      </c>
      <c r="J2704" s="9">
        <v>0.36851081252098083</v>
      </c>
      <c r="K2704" s="9">
        <v>0</v>
      </c>
      <c r="L2704" s="9">
        <v>56.880706787109375</v>
      </c>
    </row>
    <row r="2705" spans="1:12" x14ac:dyDescent="0.25">
      <c r="A2705" s="5" t="str">
        <f t="shared" si="42"/>
        <v>1LCALA Basin20216</v>
      </c>
      <c r="B2705" s="9">
        <v>1</v>
      </c>
      <c r="C2705" t="s">
        <v>130</v>
      </c>
      <c r="D2705" t="s">
        <v>138</v>
      </c>
      <c r="E2705" s="9">
        <v>2</v>
      </c>
      <c r="F2705" s="9">
        <v>0</v>
      </c>
      <c r="G2705" s="9">
        <v>2</v>
      </c>
      <c r="H2705" s="9">
        <v>16</v>
      </c>
      <c r="I2705" s="9">
        <v>0.512073814868927</v>
      </c>
      <c r="J2705" s="9">
        <v>0.512073814868927</v>
      </c>
      <c r="K2705" s="9">
        <v>0</v>
      </c>
      <c r="L2705" s="9">
        <v>57.445327758789063</v>
      </c>
    </row>
    <row r="2706" spans="1:12" x14ac:dyDescent="0.25">
      <c r="A2706" s="5" t="str">
        <f t="shared" si="42"/>
        <v>1LCALA Basin20217</v>
      </c>
      <c r="B2706" s="9">
        <v>1</v>
      </c>
      <c r="C2706" t="s">
        <v>130</v>
      </c>
      <c r="D2706" t="s">
        <v>138</v>
      </c>
      <c r="E2706" s="9">
        <v>2</v>
      </c>
      <c r="F2706" s="9">
        <v>0</v>
      </c>
      <c r="G2706" s="9">
        <v>2</v>
      </c>
      <c r="H2706" s="9">
        <v>17</v>
      </c>
      <c r="I2706" s="9">
        <v>0.70954304933547974</v>
      </c>
      <c r="J2706" s="9">
        <v>0.70954304933547974</v>
      </c>
      <c r="K2706" s="9">
        <v>0</v>
      </c>
      <c r="L2706" s="9">
        <v>57.442787170410156</v>
      </c>
    </row>
    <row r="2707" spans="1:12" x14ac:dyDescent="0.25">
      <c r="A2707" s="5" t="str">
        <f t="shared" si="42"/>
        <v>1LCALA Basin20218</v>
      </c>
      <c r="B2707" s="9">
        <v>1</v>
      </c>
      <c r="C2707" t="s">
        <v>130</v>
      </c>
      <c r="D2707" t="s">
        <v>138</v>
      </c>
      <c r="E2707" s="9">
        <v>2</v>
      </c>
      <c r="F2707" s="9">
        <v>0</v>
      </c>
      <c r="G2707" s="9">
        <v>2</v>
      </c>
      <c r="H2707" s="9">
        <v>18</v>
      </c>
      <c r="I2707" s="9">
        <v>0.9580426812171936</v>
      </c>
      <c r="J2707" s="9">
        <v>0.9580426812171936</v>
      </c>
      <c r="K2707" s="9">
        <v>0</v>
      </c>
      <c r="L2707" s="9">
        <v>56.560703277587891</v>
      </c>
    </row>
    <row r="2708" spans="1:12" x14ac:dyDescent="0.25">
      <c r="A2708" s="5" t="str">
        <f t="shared" si="42"/>
        <v>1LCALA Basin20219</v>
      </c>
      <c r="B2708" s="9">
        <v>1</v>
      </c>
      <c r="C2708" t="s">
        <v>130</v>
      </c>
      <c r="D2708" t="s">
        <v>138</v>
      </c>
      <c r="E2708" s="9">
        <v>2</v>
      </c>
      <c r="F2708" s="9">
        <v>0</v>
      </c>
      <c r="G2708" s="9">
        <v>2</v>
      </c>
      <c r="H2708" s="9">
        <v>19</v>
      </c>
      <c r="I2708" s="9">
        <v>1.1080191135406494</v>
      </c>
      <c r="J2708" s="9">
        <v>1.1080191135406494</v>
      </c>
      <c r="K2708" s="9">
        <v>0</v>
      </c>
      <c r="L2708" s="9">
        <v>54.464942932128906</v>
      </c>
    </row>
    <row r="2709" spans="1:12" x14ac:dyDescent="0.25">
      <c r="A2709" s="5" t="str">
        <f t="shared" si="42"/>
        <v>1LCALA Basin20220</v>
      </c>
      <c r="B2709" s="9">
        <v>1</v>
      </c>
      <c r="C2709" t="s">
        <v>130</v>
      </c>
      <c r="D2709" t="s">
        <v>138</v>
      </c>
      <c r="E2709" s="9">
        <v>2</v>
      </c>
      <c r="F2709" s="9">
        <v>0</v>
      </c>
      <c r="G2709" s="9">
        <v>2</v>
      </c>
      <c r="H2709" s="9">
        <v>20</v>
      </c>
      <c r="I2709" s="9">
        <v>1.1334729194641113</v>
      </c>
      <c r="J2709" s="9">
        <v>1.1334729194641113</v>
      </c>
      <c r="K2709" s="9">
        <v>0</v>
      </c>
      <c r="L2709" s="9">
        <v>52.225502014160156</v>
      </c>
    </row>
    <row r="2710" spans="1:12" x14ac:dyDescent="0.25">
      <c r="A2710" s="5" t="str">
        <f t="shared" si="42"/>
        <v>1LCALA Basin20221</v>
      </c>
      <c r="B2710" s="9">
        <v>1</v>
      </c>
      <c r="C2710" t="s">
        <v>130</v>
      </c>
      <c r="D2710" t="s">
        <v>138</v>
      </c>
      <c r="E2710" s="9">
        <v>2</v>
      </c>
      <c r="F2710" s="9">
        <v>0</v>
      </c>
      <c r="G2710" s="9">
        <v>2</v>
      </c>
      <c r="H2710" s="9">
        <v>21</v>
      </c>
      <c r="I2710" s="9">
        <v>1.1256500482559204</v>
      </c>
      <c r="J2710" s="9">
        <v>1.1256500482559204</v>
      </c>
      <c r="K2710" s="9">
        <v>0</v>
      </c>
      <c r="L2710" s="9">
        <v>50.793251037597656</v>
      </c>
    </row>
    <row r="2711" spans="1:12" x14ac:dyDescent="0.25">
      <c r="A2711" s="5" t="str">
        <f t="shared" si="42"/>
        <v>1LCALA Basin20222</v>
      </c>
      <c r="B2711" s="9">
        <v>1</v>
      </c>
      <c r="C2711" t="s">
        <v>130</v>
      </c>
      <c r="D2711" t="s">
        <v>138</v>
      </c>
      <c r="E2711" s="9">
        <v>2</v>
      </c>
      <c r="F2711" s="9">
        <v>0</v>
      </c>
      <c r="G2711" s="9">
        <v>2</v>
      </c>
      <c r="H2711" s="9">
        <v>22</v>
      </c>
      <c r="I2711" s="9">
        <v>1.0816129446029663</v>
      </c>
      <c r="J2711" s="9">
        <v>1.0816129446029663</v>
      </c>
      <c r="K2711" s="9">
        <v>0</v>
      </c>
      <c r="L2711" s="9">
        <v>49.355899810791016</v>
      </c>
    </row>
    <row r="2712" spans="1:12" x14ac:dyDescent="0.25">
      <c r="A2712" s="5" t="str">
        <f t="shared" si="42"/>
        <v>1LCALA Basin20223</v>
      </c>
      <c r="B2712" s="9">
        <v>1</v>
      </c>
      <c r="C2712" t="s">
        <v>130</v>
      </c>
      <c r="D2712" t="s">
        <v>138</v>
      </c>
      <c r="E2712" s="9">
        <v>2</v>
      </c>
      <c r="F2712" s="9">
        <v>0</v>
      </c>
      <c r="G2712" s="9">
        <v>2</v>
      </c>
      <c r="H2712" s="9">
        <v>23</v>
      </c>
      <c r="I2712" s="9">
        <v>1.0380194187164307</v>
      </c>
      <c r="J2712" s="9">
        <v>1.0380194187164307</v>
      </c>
      <c r="K2712" s="9">
        <v>0</v>
      </c>
      <c r="L2712" s="9">
        <v>47.962509155273438</v>
      </c>
    </row>
    <row r="2713" spans="1:12" x14ac:dyDescent="0.25">
      <c r="A2713" s="5" t="str">
        <f t="shared" si="42"/>
        <v>1LCALA Basin20224</v>
      </c>
      <c r="B2713" s="9">
        <v>1</v>
      </c>
      <c r="C2713" t="s">
        <v>130</v>
      </c>
      <c r="D2713" t="s">
        <v>138</v>
      </c>
      <c r="E2713" s="9">
        <v>2</v>
      </c>
      <c r="F2713" s="9">
        <v>0</v>
      </c>
      <c r="G2713" s="9">
        <v>2</v>
      </c>
      <c r="H2713" s="9">
        <v>24</v>
      </c>
      <c r="I2713" s="9">
        <v>0.93065303564071655</v>
      </c>
      <c r="J2713" s="9">
        <v>0.93065303564071655</v>
      </c>
      <c r="K2713" s="9">
        <v>0</v>
      </c>
      <c r="L2713" s="9">
        <v>46.591377258300781</v>
      </c>
    </row>
    <row r="2714" spans="1:12" x14ac:dyDescent="0.25">
      <c r="A2714" s="5" t="str">
        <f t="shared" si="42"/>
        <v>1LCALA Basin20101</v>
      </c>
      <c r="B2714" s="9">
        <v>1</v>
      </c>
      <c r="C2714" t="s">
        <v>130</v>
      </c>
      <c r="D2714" t="s">
        <v>138</v>
      </c>
      <c r="E2714" s="9">
        <v>2</v>
      </c>
      <c r="F2714" s="9">
        <v>0</v>
      </c>
      <c r="G2714" s="9">
        <v>10</v>
      </c>
      <c r="H2714" s="9">
        <v>1</v>
      </c>
      <c r="I2714" s="9">
        <v>0.79677844047546387</v>
      </c>
      <c r="J2714" s="9">
        <v>0.79677844047546387</v>
      </c>
      <c r="K2714" s="9">
        <v>0</v>
      </c>
      <c r="L2714" s="9">
        <v>50.500656127929688</v>
      </c>
    </row>
    <row r="2715" spans="1:12" x14ac:dyDescent="0.25">
      <c r="A2715" s="5" t="str">
        <f t="shared" si="42"/>
        <v>1LCALA Basin20102</v>
      </c>
      <c r="B2715" s="9">
        <v>1</v>
      </c>
      <c r="C2715" t="s">
        <v>130</v>
      </c>
      <c r="D2715" t="s">
        <v>138</v>
      </c>
      <c r="E2715" s="9">
        <v>2</v>
      </c>
      <c r="F2715" s="9">
        <v>0</v>
      </c>
      <c r="G2715" s="9">
        <v>10</v>
      </c>
      <c r="H2715" s="9">
        <v>2</v>
      </c>
      <c r="I2715" s="9">
        <v>0.72333484888076782</v>
      </c>
      <c r="J2715" s="9">
        <v>0.72333484888076782</v>
      </c>
      <c r="K2715" s="9">
        <v>0</v>
      </c>
      <c r="L2715" s="9">
        <v>50.300094604492188</v>
      </c>
    </row>
    <row r="2716" spans="1:12" x14ac:dyDescent="0.25">
      <c r="A2716" s="5" t="str">
        <f t="shared" si="42"/>
        <v>1LCALA Basin20103</v>
      </c>
      <c r="B2716" s="9">
        <v>1</v>
      </c>
      <c r="C2716" t="s">
        <v>130</v>
      </c>
      <c r="D2716" t="s">
        <v>138</v>
      </c>
      <c r="E2716" s="9">
        <v>2</v>
      </c>
      <c r="F2716" s="9">
        <v>0</v>
      </c>
      <c r="G2716" s="9">
        <v>10</v>
      </c>
      <c r="H2716" s="9">
        <v>3</v>
      </c>
      <c r="I2716" s="9">
        <v>0.67173147201538086</v>
      </c>
      <c r="J2716" s="9">
        <v>0.67173147201538086</v>
      </c>
      <c r="K2716" s="9">
        <v>0</v>
      </c>
      <c r="L2716" s="9">
        <v>50.28887939453125</v>
      </c>
    </row>
    <row r="2717" spans="1:12" x14ac:dyDescent="0.25">
      <c r="A2717" s="5" t="str">
        <f t="shared" si="42"/>
        <v>1LCALA Basin20104</v>
      </c>
      <c r="B2717" s="9">
        <v>1</v>
      </c>
      <c r="C2717" t="s">
        <v>130</v>
      </c>
      <c r="D2717" t="s">
        <v>138</v>
      </c>
      <c r="E2717" s="9">
        <v>2</v>
      </c>
      <c r="F2717" s="9">
        <v>0</v>
      </c>
      <c r="G2717" s="9">
        <v>10</v>
      </c>
      <c r="H2717" s="9">
        <v>4</v>
      </c>
      <c r="I2717" s="9">
        <v>0.64228874444961548</v>
      </c>
      <c r="J2717" s="9">
        <v>0.64228874444961548</v>
      </c>
      <c r="K2717" s="9">
        <v>0</v>
      </c>
      <c r="L2717" s="9">
        <v>50.024662017822266</v>
      </c>
    </row>
    <row r="2718" spans="1:12" x14ac:dyDescent="0.25">
      <c r="A2718" s="5" t="str">
        <f t="shared" si="42"/>
        <v>1LCALA Basin20105</v>
      </c>
      <c r="B2718" s="9">
        <v>1</v>
      </c>
      <c r="C2718" t="s">
        <v>130</v>
      </c>
      <c r="D2718" t="s">
        <v>138</v>
      </c>
      <c r="E2718" s="9">
        <v>2</v>
      </c>
      <c r="F2718" s="9">
        <v>0</v>
      </c>
      <c r="G2718" s="9">
        <v>10</v>
      </c>
      <c r="H2718" s="9">
        <v>5</v>
      </c>
      <c r="I2718" s="9">
        <v>0.63938361406326294</v>
      </c>
      <c r="J2718" s="9">
        <v>0.63938361406326294</v>
      </c>
      <c r="K2718" s="9">
        <v>0</v>
      </c>
      <c r="L2718" s="9">
        <v>49.402595520019531</v>
      </c>
    </row>
    <row r="2719" spans="1:12" x14ac:dyDescent="0.25">
      <c r="A2719" s="5" t="str">
        <f t="shared" si="42"/>
        <v>1LCALA Basin20106</v>
      </c>
      <c r="B2719" s="9">
        <v>1</v>
      </c>
      <c r="C2719" t="s">
        <v>130</v>
      </c>
      <c r="D2719" t="s">
        <v>138</v>
      </c>
      <c r="E2719" s="9">
        <v>2</v>
      </c>
      <c r="F2719" s="9">
        <v>0</v>
      </c>
      <c r="G2719" s="9">
        <v>10</v>
      </c>
      <c r="H2719" s="9">
        <v>6</v>
      </c>
      <c r="I2719" s="9">
        <v>0.67211276292800903</v>
      </c>
      <c r="J2719" s="9">
        <v>0.67211276292800903</v>
      </c>
      <c r="K2719" s="9">
        <v>0</v>
      </c>
      <c r="L2719" s="9">
        <v>48.504859924316406</v>
      </c>
    </row>
    <row r="2720" spans="1:12" x14ac:dyDescent="0.25">
      <c r="A2720" s="5" t="str">
        <f t="shared" si="42"/>
        <v>1LCALA Basin20107</v>
      </c>
      <c r="B2720" s="9">
        <v>1</v>
      </c>
      <c r="C2720" t="s">
        <v>130</v>
      </c>
      <c r="D2720" t="s">
        <v>138</v>
      </c>
      <c r="E2720" s="9">
        <v>2</v>
      </c>
      <c r="F2720" s="9">
        <v>0</v>
      </c>
      <c r="G2720" s="9">
        <v>10</v>
      </c>
      <c r="H2720" s="9">
        <v>7</v>
      </c>
      <c r="I2720" s="9">
        <v>0.7561684250831604</v>
      </c>
      <c r="J2720" s="9">
        <v>0.7561684250831604</v>
      </c>
      <c r="K2720" s="9">
        <v>0</v>
      </c>
      <c r="L2720" s="9">
        <v>48.067302703857422</v>
      </c>
    </row>
    <row r="2721" spans="1:12" x14ac:dyDescent="0.25">
      <c r="A2721" s="5" t="str">
        <f t="shared" si="42"/>
        <v>1LCALA Basin20108</v>
      </c>
      <c r="B2721" s="9">
        <v>1</v>
      </c>
      <c r="C2721" t="s">
        <v>130</v>
      </c>
      <c r="D2721" t="s">
        <v>138</v>
      </c>
      <c r="E2721" s="9">
        <v>2</v>
      </c>
      <c r="F2721" s="9">
        <v>0</v>
      </c>
      <c r="G2721" s="9">
        <v>10</v>
      </c>
      <c r="H2721" s="9">
        <v>8</v>
      </c>
      <c r="I2721" s="9">
        <v>0.73737186193466187</v>
      </c>
      <c r="J2721" s="9">
        <v>0.73737186193466187</v>
      </c>
      <c r="K2721" s="9">
        <v>0</v>
      </c>
      <c r="L2721" s="9">
        <v>47.957851409912109</v>
      </c>
    </row>
    <row r="2722" spans="1:12" x14ac:dyDescent="0.25">
      <c r="A2722" s="5" t="str">
        <f t="shared" si="42"/>
        <v>1LCALA Basin20109</v>
      </c>
      <c r="B2722" s="9">
        <v>1</v>
      </c>
      <c r="C2722" t="s">
        <v>130</v>
      </c>
      <c r="D2722" t="s">
        <v>138</v>
      </c>
      <c r="E2722" s="9">
        <v>2</v>
      </c>
      <c r="F2722" s="9">
        <v>0</v>
      </c>
      <c r="G2722" s="9">
        <v>10</v>
      </c>
      <c r="H2722" s="9">
        <v>9</v>
      </c>
      <c r="I2722" s="9">
        <v>0.56919217109680176</v>
      </c>
      <c r="J2722" s="9">
        <v>0.56919217109680176</v>
      </c>
      <c r="K2722" s="9">
        <v>0</v>
      </c>
      <c r="L2722" s="9">
        <v>48.428127288818359</v>
      </c>
    </row>
    <row r="2723" spans="1:12" x14ac:dyDescent="0.25">
      <c r="A2723" s="5" t="str">
        <f t="shared" si="42"/>
        <v>1LCALA Basin201010</v>
      </c>
      <c r="B2723" s="9">
        <v>1</v>
      </c>
      <c r="C2723" t="s">
        <v>130</v>
      </c>
      <c r="D2723" t="s">
        <v>138</v>
      </c>
      <c r="E2723" s="9">
        <v>2</v>
      </c>
      <c r="F2723" s="9">
        <v>0</v>
      </c>
      <c r="G2723" s="9">
        <v>10</v>
      </c>
      <c r="H2723" s="9">
        <v>10</v>
      </c>
      <c r="I2723" s="9">
        <v>0.41809624433517456</v>
      </c>
      <c r="J2723" s="9">
        <v>0.41809624433517456</v>
      </c>
      <c r="K2723" s="9">
        <v>0</v>
      </c>
      <c r="L2723" s="9">
        <v>50.040309906005859</v>
      </c>
    </row>
    <row r="2724" spans="1:12" x14ac:dyDescent="0.25">
      <c r="A2724" s="5" t="str">
        <f t="shared" si="42"/>
        <v>1LCALA Basin201011</v>
      </c>
      <c r="B2724" s="9">
        <v>1</v>
      </c>
      <c r="C2724" t="s">
        <v>130</v>
      </c>
      <c r="D2724" t="s">
        <v>138</v>
      </c>
      <c r="E2724" s="9">
        <v>2</v>
      </c>
      <c r="F2724" s="9">
        <v>0</v>
      </c>
      <c r="G2724" s="9">
        <v>10</v>
      </c>
      <c r="H2724" s="9">
        <v>11</v>
      </c>
      <c r="I2724" s="9">
        <v>0.32121577858924866</v>
      </c>
      <c r="J2724" s="9">
        <v>0.32121577858924866</v>
      </c>
      <c r="K2724" s="9">
        <v>0</v>
      </c>
      <c r="L2724" s="9">
        <v>51.12646484375</v>
      </c>
    </row>
    <row r="2725" spans="1:12" x14ac:dyDescent="0.25">
      <c r="A2725" s="5" t="str">
        <f t="shared" si="42"/>
        <v>1LCALA Basin201012</v>
      </c>
      <c r="B2725" s="9">
        <v>1</v>
      </c>
      <c r="C2725" t="s">
        <v>130</v>
      </c>
      <c r="D2725" t="s">
        <v>138</v>
      </c>
      <c r="E2725" s="9">
        <v>2</v>
      </c>
      <c r="F2725" s="9">
        <v>0</v>
      </c>
      <c r="G2725" s="9">
        <v>10</v>
      </c>
      <c r="H2725" s="9">
        <v>12</v>
      </c>
      <c r="I2725" s="9">
        <v>0.26510763168334961</v>
      </c>
      <c r="J2725" s="9">
        <v>0.26510763168334961</v>
      </c>
      <c r="K2725" s="9">
        <v>0</v>
      </c>
      <c r="L2725" s="9">
        <v>52.360050201416016</v>
      </c>
    </row>
    <row r="2726" spans="1:12" x14ac:dyDescent="0.25">
      <c r="A2726" s="5" t="str">
        <f t="shared" si="42"/>
        <v>1LCALA Basin201013</v>
      </c>
      <c r="B2726" s="9">
        <v>1</v>
      </c>
      <c r="C2726" t="s">
        <v>130</v>
      </c>
      <c r="D2726" t="s">
        <v>138</v>
      </c>
      <c r="E2726" s="9">
        <v>2</v>
      </c>
      <c r="F2726" s="9">
        <v>0</v>
      </c>
      <c r="G2726" s="9">
        <v>10</v>
      </c>
      <c r="H2726" s="9">
        <v>13</v>
      </c>
      <c r="I2726" s="9">
        <v>0.24490576982498169</v>
      </c>
      <c r="J2726" s="9">
        <v>0.24490576982498169</v>
      </c>
      <c r="K2726" s="9">
        <v>0</v>
      </c>
      <c r="L2726" s="9">
        <v>53.419063568115234</v>
      </c>
    </row>
    <row r="2727" spans="1:12" x14ac:dyDescent="0.25">
      <c r="A2727" s="5" t="str">
        <f t="shared" si="42"/>
        <v>1LCALA Basin201014</v>
      </c>
      <c r="B2727" s="9">
        <v>1</v>
      </c>
      <c r="C2727" t="s">
        <v>130</v>
      </c>
      <c r="D2727" t="s">
        <v>138</v>
      </c>
      <c r="E2727" s="9">
        <v>2</v>
      </c>
      <c r="F2727" s="9">
        <v>0</v>
      </c>
      <c r="G2727" s="9">
        <v>10</v>
      </c>
      <c r="H2727" s="9">
        <v>14</v>
      </c>
      <c r="I2727" s="9">
        <v>0.25789031386375427</v>
      </c>
      <c r="J2727" s="9">
        <v>0.25789031386375427</v>
      </c>
      <c r="K2727" s="9">
        <v>0</v>
      </c>
      <c r="L2727" s="9">
        <v>54.720417022705078</v>
      </c>
    </row>
    <row r="2728" spans="1:12" x14ac:dyDescent="0.25">
      <c r="A2728" s="5" t="str">
        <f t="shared" si="42"/>
        <v>1LCALA Basin201015</v>
      </c>
      <c r="B2728" s="9">
        <v>1</v>
      </c>
      <c r="C2728" t="s">
        <v>130</v>
      </c>
      <c r="D2728" t="s">
        <v>138</v>
      </c>
      <c r="E2728" s="9">
        <v>2</v>
      </c>
      <c r="F2728" s="9">
        <v>0</v>
      </c>
      <c r="G2728" s="9">
        <v>10</v>
      </c>
      <c r="H2728" s="9">
        <v>15</v>
      </c>
      <c r="I2728" s="9">
        <v>0.32983744144439697</v>
      </c>
      <c r="J2728" s="9">
        <v>0.32983744144439697</v>
      </c>
      <c r="K2728" s="9">
        <v>0</v>
      </c>
      <c r="L2728" s="9">
        <v>55.503791809082031</v>
      </c>
    </row>
    <row r="2729" spans="1:12" x14ac:dyDescent="0.25">
      <c r="A2729" s="5" t="str">
        <f t="shared" si="42"/>
        <v>1LCALA Basin201016</v>
      </c>
      <c r="B2729" s="9">
        <v>1</v>
      </c>
      <c r="C2729" t="s">
        <v>130</v>
      </c>
      <c r="D2729" t="s">
        <v>138</v>
      </c>
      <c r="E2729" s="9">
        <v>2</v>
      </c>
      <c r="F2729" s="9">
        <v>0</v>
      </c>
      <c r="G2729" s="9">
        <v>10</v>
      </c>
      <c r="H2729" s="9">
        <v>16</v>
      </c>
      <c r="I2729" s="9">
        <v>0.46441012620925903</v>
      </c>
      <c r="J2729" s="9">
        <v>0.46441012620925903</v>
      </c>
      <c r="K2729" s="9">
        <v>0</v>
      </c>
      <c r="L2729" s="9">
        <v>55.857032775878906</v>
      </c>
    </row>
    <row r="2730" spans="1:12" x14ac:dyDescent="0.25">
      <c r="A2730" s="5" t="str">
        <f t="shared" si="42"/>
        <v>1LCALA Basin201017</v>
      </c>
      <c r="B2730" s="9">
        <v>1</v>
      </c>
      <c r="C2730" t="s">
        <v>130</v>
      </c>
      <c r="D2730" t="s">
        <v>138</v>
      </c>
      <c r="E2730" s="9">
        <v>2</v>
      </c>
      <c r="F2730" s="9">
        <v>0</v>
      </c>
      <c r="G2730" s="9">
        <v>10</v>
      </c>
      <c r="H2730" s="9">
        <v>17</v>
      </c>
      <c r="I2730" s="9">
        <v>0.65017932653427124</v>
      </c>
      <c r="J2730" s="9">
        <v>0.65017932653427124</v>
      </c>
      <c r="K2730" s="9">
        <v>0</v>
      </c>
      <c r="L2730" s="9">
        <v>57.227584838867188</v>
      </c>
    </row>
    <row r="2731" spans="1:12" x14ac:dyDescent="0.25">
      <c r="A2731" s="5" t="str">
        <f t="shared" si="42"/>
        <v>1LCALA Basin201018</v>
      </c>
      <c r="B2731" s="9">
        <v>1</v>
      </c>
      <c r="C2731" t="s">
        <v>130</v>
      </c>
      <c r="D2731" t="s">
        <v>138</v>
      </c>
      <c r="E2731" s="9">
        <v>2</v>
      </c>
      <c r="F2731" s="9">
        <v>0</v>
      </c>
      <c r="G2731" s="9">
        <v>10</v>
      </c>
      <c r="H2731" s="9">
        <v>18</v>
      </c>
      <c r="I2731" s="9">
        <v>0.88863581418991089</v>
      </c>
      <c r="J2731" s="9">
        <v>0.88863581418991089</v>
      </c>
      <c r="K2731" s="9">
        <v>0</v>
      </c>
      <c r="L2731" s="9">
        <v>56.726287841796875</v>
      </c>
    </row>
    <row r="2732" spans="1:12" x14ac:dyDescent="0.25">
      <c r="A2732" s="5" t="str">
        <f t="shared" si="42"/>
        <v>1LCALA Basin201019</v>
      </c>
      <c r="B2732" s="9">
        <v>1</v>
      </c>
      <c r="C2732" t="s">
        <v>130</v>
      </c>
      <c r="D2732" t="s">
        <v>138</v>
      </c>
      <c r="E2732" s="9">
        <v>2</v>
      </c>
      <c r="F2732" s="9">
        <v>0</v>
      </c>
      <c r="G2732" s="9">
        <v>10</v>
      </c>
      <c r="H2732" s="9">
        <v>19</v>
      </c>
      <c r="I2732" s="9">
        <v>1.037116527557373</v>
      </c>
      <c r="J2732" s="9">
        <v>1.037116527557373</v>
      </c>
      <c r="K2732" s="9">
        <v>0</v>
      </c>
      <c r="L2732" s="9">
        <v>55.64324951171875</v>
      </c>
    </row>
    <row r="2733" spans="1:12" x14ac:dyDescent="0.25">
      <c r="A2733" s="5" t="str">
        <f t="shared" si="42"/>
        <v>1LCALA Basin201020</v>
      </c>
      <c r="B2733" s="9">
        <v>1</v>
      </c>
      <c r="C2733" t="s">
        <v>130</v>
      </c>
      <c r="D2733" t="s">
        <v>138</v>
      </c>
      <c r="E2733" s="9">
        <v>2</v>
      </c>
      <c r="F2733" s="9">
        <v>0</v>
      </c>
      <c r="G2733" s="9">
        <v>10</v>
      </c>
      <c r="H2733" s="9">
        <v>20</v>
      </c>
      <c r="I2733" s="9">
        <v>1.0794811248779297</v>
      </c>
      <c r="J2733" s="9">
        <v>1.0794811248779297</v>
      </c>
      <c r="K2733" s="9">
        <v>0</v>
      </c>
      <c r="L2733" s="9">
        <v>54.388645172119141</v>
      </c>
    </row>
    <row r="2734" spans="1:12" x14ac:dyDescent="0.25">
      <c r="A2734" s="5" t="str">
        <f t="shared" si="42"/>
        <v>1LCALA Basin201021</v>
      </c>
      <c r="B2734" s="9">
        <v>1</v>
      </c>
      <c r="C2734" t="s">
        <v>130</v>
      </c>
      <c r="D2734" t="s">
        <v>138</v>
      </c>
      <c r="E2734" s="9">
        <v>2</v>
      </c>
      <c r="F2734" s="9">
        <v>0</v>
      </c>
      <c r="G2734" s="9">
        <v>10</v>
      </c>
      <c r="H2734" s="9">
        <v>21</v>
      </c>
      <c r="I2734" s="9">
        <v>1.079161524772644</v>
      </c>
      <c r="J2734" s="9">
        <v>1.079161524772644</v>
      </c>
      <c r="K2734" s="9">
        <v>0</v>
      </c>
      <c r="L2734" s="9">
        <v>53.896965026855469</v>
      </c>
    </row>
    <row r="2735" spans="1:12" x14ac:dyDescent="0.25">
      <c r="A2735" s="5" t="str">
        <f t="shared" si="42"/>
        <v>1LCALA Basin201022</v>
      </c>
      <c r="B2735" s="9">
        <v>1</v>
      </c>
      <c r="C2735" t="s">
        <v>130</v>
      </c>
      <c r="D2735" t="s">
        <v>138</v>
      </c>
      <c r="E2735" s="9">
        <v>2</v>
      </c>
      <c r="F2735" s="9">
        <v>0</v>
      </c>
      <c r="G2735" s="9">
        <v>10</v>
      </c>
      <c r="H2735" s="9">
        <v>22</v>
      </c>
      <c r="I2735" s="9">
        <v>1.034926176071167</v>
      </c>
      <c r="J2735" s="9">
        <v>1.034926176071167</v>
      </c>
      <c r="K2735" s="9">
        <v>0</v>
      </c>
      <c r="L2735" s="9">
        <v>53.245037078857422</v>
      </c>
    </row>
    <row r="2736" spans="1:12" x14ac:dyDescent="0.25">
      <c r="A2736" s="5" t="str">
        <f t="shared" si="42"/>
        <v>1LCALA Basin201023</v>
      </c>
      <c r="B2736" s="9">
        <v>1</v>
      </c>
      <c r="C2736" t="s">
        <v>130</v>
      </c>
      <c r="D2736" t="s">
        <v>138</v>
      </c>
      <c r="E2736" s="9">
        <v>2</v>
      </c>
      <c r="F2736" s="9">
        <v>0</v>
      </c>
      <c r="G2736" s="9">
        <v>10</v>
      </c>
      <c r="H2736" s="9">
        <v>23</v>
      </c>
      <c r="I2736" s="9">
        <v>0.99275898933410645</v>
      </c>
      <c r="J2736" s="9">
        <v>0.99275898933410645</v>
      </c>
      <c r="K2736" s="9">
        <v>0</v>
      </c>
      <c r="L2736" s="9">
        <v>52.567344665527344</v>
      </c>
    </row>
    <row r="2737" spans="1:12" x14ac:dyDescent="0.25">
      <c r="A2737" s="5" t="str">
        <f t="shared" si="42"/>
        <v>1LCALA Basin201024</v>
      </c>
      <c r="B2737" s="9">
        <v>1</v>
      </c>
      <c r="C2737" t="s">
        <v>130</v>
      </c>
      <c r="D2737" t="s">
        <v>138</v>
      </c>
      <c r="E2737" s="9">
        <v>2</v>
      </c>
      <c r="F2737" s="9">
        <v>0</v>
      </c>
      <c r="G2737" s="9">
        <v>10</v>
      </c>
      <c r="H2737" s="9">
        <v>24</v>
      </c>
      <c r="I2737" s="9">
        <v>0.88649296760559082</v>
      </c>
      <c r="J2737" s="9">
        <v>0.88649296760559082</v>
      </c>
      <c r="K2737" s="9">
        <v>0</v>
      </c>
      <c r="L2737" s="9">
        <v>51.917430877685547</v>
      </c>
    </row>
    <row r="2738" spans="1:12" x14ac:dyDescent="0.25">
      <c r="A2738" s="5" t="str">
        <f t="shared" si="42"/>
        <v>1LCALA Basin2121</v>
      </c>
      <c r="B2738" s="9">
        <v>1</v>
      </c>
      <c r="C2738" t="s">
        <v>130</v>
      </c>
      <c r="D2738" t="s">
        <v>138</v>
      </c>
      <c r="E2738" s="9">
        <v>2</v>
      </c>
      <c r="F2738" s="9">
        <v>1</v>
      </c>
      <c r="G2738" s="9">
        <v>2</v>
      </c>
      <c r="H2738" s="9">
        <v>1</v>
      </c>
      <c r="I2738" s="9">
        <v>0.83324873447418213</v>
      </c>
      <c r="J2738" s="9">
        <v>0.83324873447418213</v>
      </c>
      <c r="K2738" s="9">
        <v>0</v>
      </c>
      <c r="L2738" s="9">
        <v>44.299755096435547</v>
      </c>
    </row>
    <row r="2739" spans="1:12" x14ac:dyDescent="0.25">
      <c r="A2739" s="5" t="str">
        <f t="shared" si="42"/>
        <v>1LCALA Basin2122</v>
      </c>
      <c r="B2739" s="9">
        <v>1</v>
      </c>
      <c r="C2739" t="s">
        <v>130</v>
      </c>
      <c r="D2739" t="s">
        <v>138</v>
      </c>
      <c r="E2739" s="9">
        <v>2</v>
      </c>
      <c r="F2739" s="9">
        <v>1</v>
      </c>
      <c r="G2739" s="9">
        <v>2</v>
      </c>
      <c r="H2739" s="9">
        <v>2</v>
      </c>
      <c r="I2739" s="9">
        <v>0.76020956039428711</v>
      </c>
      <c r="J2739" s="9">
        <v>0.76020956039428711</v>
      </c>
      <c r="K2739" s="9">
        <v>0</v>
      </c>
      <c r="L2739" s="9">
        <v>43.969997406005859</v>
      </c>
    </row>
    <row r="2740" spans="1:12" x14ac:dyDescent="0.25">
      <c r="A2740" s="5" t="str">
        <f t="shared" si="42"/>
        <v>1LCALA Basin2123</v>
      </c>
      <c r="B2740" s="9">
        <v>1</v>
      </c>
      <c r="C2740" t="s">
        <v>130</v>
      </c>
      <c r="D2740" t="s">
        <v>138</v>
      </c>
      <c r="E2740" s="9">
        <v>2</v>
      </c>
      <c r="F2740" s="9">
        <v>1</v>
      </c>
      <c r="G2740" s="9">
        <v>2</v>
      </c>
      <c r="H2740" s="9">
        <v>3</v>
      </c>
      <c r="I2740" s="9">
        <v>0.70934903621673584</v>
      </c>
      <c r="J2740" s="9">
        <v>0.70934903621673584</v>
      </c>
      <c r="K2740" s="9">
        <v>0</v>
      </c>
      <c r="L2740" s="9">
        <v>43.599338531494141</v>
      </c>
    </row>
    <row r="2741" spans="1:12" x14ac:dyDescent="0.25">
      <c r="A2741" s="5" t="str">
        <f t="shared" si="42"/>
        <v>1LCALA Basin2124</v>
      </c>
      <c r="B2741" s="9">
        <v>1</v>
      </c>
      <c r="C2741" t="s">
        <v>130</v>
      </c>
      <c r="D2741" t="s">
        <v>138</v>
      </c>
      <c r="E2741" s="9">
        <v>2</v>
      </c>
      <c r="F2741" s="9">
        <v>1</v>
      </c>
      <c r="G2741" s="9">
        <v>2</v>
      </c>
      <c r="H2741" s="9">
        <v>4</v>
      </c>
      <c r="I2741" s="9">
        <v>0.68177706003189087</v>
      </c>
      <c r="J2741" s="9">
        <v>0.68177706003189087</v>
      </c>
      <c r="K2741" s="9">
        <v>0</v>
      </c>
      <c r="L2741" s="9">
        <v>43.204143524169922</v>
      </c>
    </row>
    <row r="2742" spans="1:12" x14ac:dyDescent="0.25">
      <c r="A2742" s="5" t="str">
        <f t="shared" si="42"/>
        <v>1LCALA Basin2125</v>
      </c>
      <c r="B2742" s="9">
        <v>1</v>
      </c>
      <c r="C2742" t="s">
        <v>130</v>
      </c>
      <c r="D2742" t="s">
        <v>138</v>
      </c>
      <c r="E2742" s="9">
        <v>2</v>
      </c>
      <c r="F2742" s="9">
        <v>1</v>
      </c>
      <c r="G2742" s="9">
        <v>2</v>
      </c>
      <c r="H2742" s="9">
        <v>5</v>
      </c>
      <c r="I2742" s="9">
        <v>0.68262612819671631</v>
      </c>
      <c r="J2742" s="9">
        <v>0.68262612819671631</v>
      </c>
      <c r="K2742" s="9">
        <v>0</v>
      </c>
      <c r="L2742" s="9">
        <v>42.565723419189453</v>
      </c>
    </row>
    <row r="2743" spans="1:12" x14ac:dyDescent="0.25">
      <c r="A2743" s="5" t="str">
        <f t="shared" si="42"/>
        <v>1LCALA Basin2126</v>
      </c>
      <c r="B2743" s="9">
        <v>1</v>
      </c>
      <c r="C2743" t="s">
        <v>130</v>
      </c>
      <c r="D2743" t="s">
        <v>138</v>
      </c>
      <c r="E2743" s="9">
        <v>2</v>
      </c>
      <c r="F2743" s="9">
        <v>1</v>
      </c>
      <c r="G2743" s="9">
        <v>2</v>
      </c>
      <c r="H2743" s="9">
        <v>6</v>
      </c>
      <c r="I2743" s="9">
        <v>0.71911883354187012</v>
      </c>
      <c r="J2743" s="9">
        <v>0.71911883354187012</v>
      </c>
      <c r="K2743" s="9">
        <v>0</v>
      </c>
      <c r="L2743" s="9">
        <v>41.783618927001953</v>
      </c>
    </row>
    <row r="2744" spans="1:12" x14ac:dyDescent="0.25">
      <c r="A2744" s="5" t="str">
        <f t="shared" si="42"/>
        <v>1LCALA Basin2127</v>
      </c>
      <c r="B2744" s="9">
        <v>1</v>
      </c>
      <c r="C2744" t="s">
        <v>130</v>
      </c>
      <c r="D2744" t="s">
        <v>138</v>
      </c>
      <c r="E2744" s="9">
        <v>2</v>
      </c>
      <c r="F2744" s="9">
        <v>1</v>
      </c>
      <c r="G2744" s="9">
        <v>2</v>
      </c>
      <c r="H2744" s="9">
        <v>7</v>
      </c>
      <c r="I2744" s="9">
        <v>0.80747747421264648</v>
      </c>
      <c r="J2744" s="9">
        <v>0.80747747421264648</v>
      </c>
      <c r="K2744" s="9">
        <v>0</v>
      </c>
      <c r="L2744" s="9">
        <v>41.56610107421875</v>
      </c>
    </row>
    <row r="2745" spans="1:12" x14ac:dyDescent="0.25">
      <c r="A2745" s="5" t="str">
        <f t="shared" si="42"/>
        <v>1LCALA Basin2128</v>
      </c>
      <c r="B2745" s="9">
        <v>1</v>
      </c>
      <c r="C2745" t="s">
        <v>130</v>
      </c>
      <c r="D2745" t="s">
        <v>138</v>
      </c>
      <c r="E2745" s="9">
        <v>2</v>
      </c>
      <c r="F2745" s="9">
        <v>1</v>
      </c>
      <c r="G2745" s="9">
        <v>2</v>
      </c>
      <c r="H2745" s="9">
        <v>8</v>
      </c>
      <c r="I2745" s="9">
        <v>0.78369224071502686</v>
      </c>
      <c r="J2745" s="9">
        <v>0.78369224071502686</v>
      </c>
      <c r="K2745" s="9">
        <v>0</v>
      </c>
      <c r="L2745" s="9">
        <v>41.494976043701172</v>
      </c>
    </row>
    <row r="2746" spans="1:12" x14ac:dyDescent="0.25">
      <c r="A2746" s="5" t="str">
        <f t="shared" si="42"/>
        <v>1LCALA Basin2129</v>
      </c>
      <c r="B2746" s="9">
        <v>1</v>
      </c>
      <c r="C2746" t="s">
        <v>130</v>
      </c>
      <c r="D2746" t="s">
        <v>138</v>
      </c>
      <c r="E2746" s="9">
        <v>2</v>
      </c>
      <c r="F2746" s="9">
        <v>1</v>
      </c>
      <c r="G2746" s="9">
        <v>2</v>
      </c>
      <c r="H2746" s="9">
        <v>9</v>
      </c>
      <c r="I2746" s="9">
        <v>0.60703110694885254</v>
      </c>
      <c r="J2746" s="9">
        <v>0.60703110694885254</v>
      </c>
      <c r="K2746" s="9">
        <v>0</v>
      </c>
      <c r="L2746" s="9">
        <v>42.922237396240234</v>
      </c>
    </row>
    <row r="2747" spans="1:12" x14ac:dyDescent="0.25">
      <c r="A2747" s="5" t="str">
        <f t="shared" si="42"/>
        <v>1LCALA Basin21210</v>
      </c>
      <c r="B2747" s="9">
        <v>1</v>
      </c>
      <c r="C2747" t="s">
        <v>130</v>
      </c>
      <c r="D2747" t="s">
        <v>138</v>
      </c>
      <c r="E2747" s="9">
        <v>2</v>
      </c>
      <c r="F2747" s="9">
        <v>1</v>
      </c>
      <c r="G2747" s="9">
        <v>2</v>
      </c>
      <c r="H2747" s="9">
        <v>10</v>
      </c>
      <c r="I2747" s="9">
        <v>0.45168378949165344</v>
      </c>
      <c r="J2747" s="9">
        <v>0.45168378949165344</v>
      </c>
      <c r="K2747" s="9">
        <v>0</v>
      </c>
      <c r="L2747" s="9">
        <v>45.54107666015625</v>
      </c>
    </row>
    <row r="2748" spans="1:12" x14ac:dyDescent="0.25">
      <c r="A2748" s="5" t="str">
        <f t="shared" si="42"/>
        <v>1LCALA Basin21211</v>
      </c>
      <c r="B2748" s="9">
        <v>1</v>
      </c>
      <c r="C2748" t="s">
        <v>130</v>
      </c>
      <c r="D2748" t="s">
        <v>138</v>
      </c>
      <c r="E2748" s="9">
        <v>2</v>
      </c>
      <c r="F2748" s="9">
        <v>1</v>
      </c>
      <c r="G2748" s="9">
        <v>2</v>
      </c>
      <c r="H2748" s="9">
        <v>11</v>
      </c>
      <c r="I2748" s="9">
        <v>0.3572540283203125</v>
      </c>
      <c r="J2748" s="9">
        <v>0.3572540283203125</v>
      </c>
      <c r="K2748" s="9">
        <v>0</v>
      </c>
      <c r="L2748" s="9">
        <v>48.320178985595703</v>
      </c>
    </row>
    <row r="2749" spans="1:12" x14ac:dyDescent="0.25">
      <c r="A2749" s="5" t="str">
        <f t="shared" si="42"/>
        <v>1LCALA Basin21212</v>
      </c>
      <c r="B2749" s="9">
        <v>1</v>
      </c>
      <c r="C2749" t="s">
        <v>130</v>
      </c>
      <c r="D2749" t="s">
        <v>138</v>
      </c>
      <c r="E2749" s="9">
        <v>2</v>
      </c>
      <c r="F2749" s="9">
        <v>1</v>
      </c>
      <c r="G2749" s="9">
        <v>2</v>
      </c>
      <c r="H2749" s="9">
        <v>12</v>
      </c>
      <c r="I2749" s="9">
        <v>0.30647271871566772</v>
      </c>
      <c r="J2749" s="9">
        <v>0.30647271871566772</v>
      </c>
      <c r="K2749" s="9">
        <v>0</v>
      </c>
      <c r="L2749" s="9">
        <v>50.628433227539063</v>
      </c>
    </row>
    <row r="2750" spans="1:12" x14ac:dyDescent="0.25">
      <c r="A2750" s="5" t="str">
        <f t="shared" si="42"/>
        <v>1LCALA Basin21213</v>
      </c>
      <c r="B2750" s="9">
        <v>1</v>
      </c>
      <c r="C2750" t="s">
        <v>130</v>
      </c>
      <c r="D2750" t="s">
        <v>138</v>
      </c>
      <c r="E2750" s="9">
        <v>2</v>
      </c>
      <c r="F2750" s="9">
        <v>1</v>
      </c>
      <c r="G2750" s="9">
        <v>2</v>
      </c>
      <c r="H2750" s="9">
        <v>13</v>
      </c>
      <c r="I2750" s="9">
        <v>0.28147852420806885</v>
      </c>
      <c r="J2750" s="9">
        <v>0.28147852420806885</v>
      </c>
      <c r="K2750" s="9">
        <v>0</v>
      </c>
      <c r="L2750" s="9">
        <v>52.39202880859375</v>
      </c>
    </row>
    <row r="2751" spans="1:12" x14ac:dyDescent="0.25">
      <c r="A2751" s="5" t="str">
        <f t="shared" si="42"/>
        <v>1LCALA Basin21214</v>
      </c>
      <c r="B2751" s="9">
        <v>1</v>
      </c>
      <c r="C2751" t="s">
        <v>130</v>
      </c>
      <c r="D2751" t="s">
        <v>138</v>
      </c>
      <c r="E2751" s="9">
        <v>2</v>
      </c>
      <c r="F2751" s="9">
        <v>1</v>
      </c>
      <c r="G2751" s="9">
        <v>2</v>
      </c>
      <c r="H2751" s="9">
        <v>14</v>
      </c>
      <c r="I2751" s="9">
        <v>0.29023861885070801</v>
      </c>
      <c r="J2751" s="9">
        <v>0.29023861885070801</v>
      </c>
      <c r="K2751" s="9">
        <v>0</v>
      </c>
      <c r="L2751" s="9">
        <v>53.872173309326172</v>
      </c>
    </row>
    <row r="2752" spans="1:12" x14ac:dyDescent="0.25">
      <c r="A2752" s="5" t="str">
        <f t="shared" si="42"/>
        <v>1LCALA Basin21215</v>
      </c>
      <c r="B2752" s="9">
        <v>1</v>
      </c>
      <c r="C2752" t="s">
        <v>130</v>
      </c>
      <c r="D2752" t="s">
        <v>138</v>
      </c>
      <c r="E2752" s="9">
        <v>2</v>
      </c>
      <c r="F2752" s="9">
        <v>1</v>
      </c>
      <c r="G2752" s="9">
        <v>2</v>
      </c>
      <c r="H2752" s="9">
        <v>15</v>
      </c>
      <c r="I2752" s="9">
        <v>0.36834782361984253</v>
      </c>
      <c r="J2752" s="9">
        <v>0.36834782361984253</v>
      </c>
      <c r="K2752" s="9">
        <v>0</v>
      </c>
      <c r="L2752" s="9">
        <v>55.242359161376953</v>
      </c>
    </row>
    <row r="2753" spans="1:12" x14ac:dyDescent="0.25">
      <c r="A2753" s="5" t="str">
        <f t="shared" si="42"/>
        <v>1LCALA Basin21216</v>
      </c>
      <c r="B2753" s="9">
        <v>1</v>
      </c>
      <c r="C2753" t="s">
        <v>130</v>
      </c>
      <c r="D2753" t="s">
        <v>138</v>
      </c>
      <c r="E2753" s="9">
        <v>2</v>
      </c>
      <c r="F2753" s="9">
        <v>1</v>
      </c>
      <c r="G2753" s="9">
        <v>2</v>
      </c>
      <c r="H2753" s="9">
        <v>16</v>
      </c>
      <c r="I2753" s="9">
        <v>0.51187288761138916</v>
      </c>
      <c r="J2753" s="9">
        <v>0.51187288761138916</v>
      </c>
      <c r="K2753" s="9">
        <v>0</v>
      </c>
      <c r="L2753" s="9">
        <v>56.133472442626953</v>
      </c>
    </row>
    <row r="2754" spans="1:12" x14ac:dyDescent="0.25">
      <c r="A2754" s="5" t="str">
        <f t="shared" si="42"/>
        <v>1LCALA Basin21217</v>
      </c>
      <c r="B2754" s="9">
        <v>1</v>
      </c>
      <c r="C2754" t="s">
        <v>130</v>
      </c>
      <c r="D2754" t="s">
        <v>138</v>
      </c>
      <c r="E2754" s="9">
        <v>2</v>
      </c>
      <c r="F2754" s="9">
        <v>1</v>
      </c>
      <c r="G2754" s="9">
        <v>2</v>
      </c>
      <c r="H2754" s="9">
        <v>17</v>
      </c>
      <c r="I2754" s="9">
        <v>0.70929282903671265</v>
      </c>
      <c r="J2754" s="9">
        <v>0.70929282903671265</v>
      </c>
      <c r="K2754" s="9">
        <v>0</v>
      </c>
      <c r="L2754" s="9">
        <v>56.283061981201172</v>
      </c>
    </row>
    <row r="2755" spans="1:12" x14ac:dyDescent="0.25">
      <c r="A2755" s="5" t="str">
        <f t="shared" ref="A2755:A2818" si="43">B2755&amp;C2755&amp;D2755&amp;E2755&amp;F2755&amp;G2755&amp;H2755</f>
        <v>1LCALA Basin21218</v>
      </c>
      <c r="B2755" s="9">
        <v>1</v>
      </c>
      <c r="C2755" t="s">
        <v>130</v>
      </c>
      <c r="D2755" t="s">
        <v>138</v>
      </c>
      <c r="E2755" s="9">
        <v>2</v>
      </c>
      <c r="F2755" s="9">
        <v>1</v>
      </c>
      <c r="G2755" s="9">
        <v>2</v>
      </c>
      <c r="H2755" s="9">
        <v>18</v>
      </c>
      <c r="I2755" s="9">
        <v>0.95775014162063599</v>
      </c>
      <c r="J2755" s="9">
        <v>0.95775014162063599</v>
      </c>
      <c r="K2755" s="9">
        <v>0</v>
      </c>
      <c r="L2755" s="9">
        <v>55.624889373779297</v>
      </c>
    </row>
    <row r="2756" spans="1:12" x14ac:dyDescent="0.25">
      <c r="A2756" s="5" t="str">
        <f t="shared" si="43"/>
        <v>1LCALA Basin21219</v>
      </c>
      <c r="B2756" s="9">
        <v>1</v>
      </c>
      <c r="C2756" t="s">
        <v>130</v>
      </c>
      <c r="D2756" t="s">
        <v>138</v>
      </c>
      <c r="E2756" s="9">
        <v>2</v>
      </c>
      <c r="F2756" s="9">
        <v>1</v>
      </c>
      <c r="G2756" s="9">
        <v>2</v>
      </c>
      <c r="H2756" s="9">
        <v>19</v>
      </c>
      <c r="I2756" s="9">
        <v>1.1077203750610352</v>
      </c>
      <c r="J2756" s="9">
        <v>1.1077203750610352</v>
      </c>
      <c r="K2756" s="9">
        <v>0</v>
      </c>
      <c r="L2756" s="9">
        <v>53.866790771484375</v>
      </c>
    </row>
    <row r="2757" spans="1:12" x14ac:dyDescent="0.25">
      <c r="A2757" s="5" t="str">
        <f t="shared" si="43"/>
        <v>1LCALA Basin21220</v>
      </c>
      <c r="B2757" s="9">
        <v>1</v>
      </c>
      <c r="C2757" t="s">
        <v>130</v>
      </c>
      <c r="D2757" t="s">
        <v>138</v>
      </c>
      <c r="E2757" s="9">
        <v>2</v>
      </c>
      <c r="F2757" s="9">
        <v>1</v>
      </c>
      <c r="G2757" s="9">
        <v>2</v>
      </c>
      <c r="H2757" s="9">
        <v>20</v>
      </c>
      <c r="I2757" s="9">
        <v>1.1332453489303589</v>
      </c>
      <c r="J2757" s="9">
        <v>1.1332453489303589</v>
      </c>
      <c r="K2757" s="9">
        <v>0</v>
      </c>
      <c r="L2757" s="9">
        <v>52.242668151855469</v>
      </c>
    </row>
    <row r="2758" spans="1:12" x14ac:dyDescent="0.25">
      <c r="A2758" s="5" t="str">
        <f t="shared" si="43"/>
        <v>1LCALA Basin21221</v>
      </c>
      <c r="B2758" s="9">
        <v>1</v>
      </c>
      <c r="C2758" t="s">
        <v>130</v>
      </c>
      <c r="D2758" t="s">
        <v>138</v>
      </c>
      <c r="E2758" s="9">
        <v>2</v>
      </c>
      <c r="F2758" s="9">
        <v>1</v>
      </c>
      <c r="G2758" s="9">
        <v>2</v>
      </c>
      <c r="H2758" s="9">
        <v>21</v>
      </c>
      <c r="I2758" s="9">
        <v>1.1254541873931885</v>
      </c>
      <c r="J2758" s="9">
        <v>1.1254541873931885</v>
      </c>
      <c r="K2758" s="9">
        <v>0</v>
      </c>
      <c r="L2758" s="9">
        <v>50.822223663330078</v>
      </c>
    </row>
    <row r="2759" spans="1:12" x14ac:dyDescent="0.25">
      <c r="A2759" s="5" t="str">
        <f t="shared" si="43"/>
        <v>1LCALA Basin21222</v>
      </c>
      <c r="B2759" s="9">
        <v>1</v>
      </c>
      <c r="C2759" t="s">
        <v>130</v>
      </c>
      <c r="D2759" t="s">
        <v>138</v>
      </c>
      <c r="E2759" s="9">
        <v>2</v>
      </c>
      <c r="F2759" s="9">
        <v>1</v>
      </c>
      <c r="G2759" s="9">
        <v>2</v>
      </c>
      <c r="H2759" s="9">
        <v>22</v>
      </c>
      <c r="I2759" s="9">
        <v>1.081416130065918</v>
      </c>
      <c r="J2759" s="9">
        <v>1.081416130065918</v>
      </c>
      <c r="K2759" s="9">
        <v>0</v>
      </c>
      <c r="L2759" s="9">
        <v>49.542194366455078</v>
      </c>
    </row>
    <row r="2760" spans="1:12" x14ac:dyDescent="0.25">
      <c r="A2760" s="5" t="str">
        <f t="shared" si="43"/>
        <v>1LCALA Basin21223</v>
      </c>
      <c r="B2760" s="9">
        <v>1</v>
      </c>
      <c r="C2760" t="s">
        <v>130</v>
      </c>
      <c r="D2760" t="s">
        <v>138</v>
      </c>
      <c r="E2760" s="9">
        <v>2</v>
      </c>
      <c r="F2760" s="9">
        <v>1</v>
      </c>
      <c r="G2760" s="9">
        <v>2</v>
      </c>
      <c r="H2760" s="9">
        <v>23</v>
      </c>
      <c r="I2760" s="9">
        <v>1.0378285646438599</v>
      </c>
      <c r="J2760" s="9">
        <v>1.0378285646438599</v>
      </c>
      <c r="K2760" s="9">
        <v>0</v>
      </c>
      <c r="L2760" s="9">
        <v>48.384452819824219</v>
      </c>
    </row>
    <row r="2761" spans="1:12" x14ac:dyDescent="0.25">
      <c r="A2761" s="5" t="str">
        <f t="shared" si="43"/>
        <v>1LCALA Basin21224</v>
      </c>
      <c r="B2761" s="9">
        <v>1</v>
      </c>
      <c r="C2761" t="s">
        <v>130</v>
      </c>
      <c r="D2761" t="s">
        <v>138</v>
      </c>
      <c r="E2761" s="9">
        <v>2</v>
      </c>
      <c r="F2761" s="9">
        <v>1</v>
      </c>
      <c r="G2761" s="9">
        <v>2</v>
      </c>
      <c r="H2761" s="9">
        <v>24</v>
      </c>
      <c r="I2761" s="9">
        <v>0.93046689033508301</v>
      </c>
      <c r="J2761" s="9">
        <v>0.93046689033508301</v>
      </c>
      <c r="K2761" s="9">
        <v>0</v>
      </c>
      <c r="L2761" s="9">
        <v>47.181713104248047</v>
      </c>
    </row>
    <row r="2762" spans="1:12" x14ac:dyDescent="0.25">
      <c r="A2762" s="5" t="str">
        <f t="shared" si="43"/>
        <v>1LCALA Basin21101</v>
      </c>
      <c r="B2762" s="9">
        <v>1</v>
      </c>
      <c r="C2762" t="s">
        <v>130</v>
      </c>
      <c r="D2762" s="3" t="s">
        <v>138</v>
      </c>
      <c r="E2762" s="9">
        <v>2</v>
      </c>
      <c r="F2762" s="9">
        <v>1</v>
      </c>
      <c r="G2762" s="9">
        <v>10</v>
      </c>
      <c r="H2762" s="9">
        <v>1</v>
      </c>
      <c r="I2762" s="9">
        <v>1.027513861656189</v>
      </c>
      <c r="J2762" s="9">
        <v>1.027513861656189</v>
      </c>
      <c r="K2762" s="9">
        <v>0</v>
      </c>
      <c r="L2762" s="9">
        <v>67.650123596191406</v>
      </c>
    </row>
    <row r="2763" spans="1:12" x14ac:dyDescent="0.25">
      <c r="A2763" s="5" t="str">
        <f t="shared" si="43"/>
        <v>1LCALA Basin21102</v>
      </c>
      <c r="B2763" s="9">
        <v>1</v>
      </c>
      <c r="C2763" t="s">
        <v>130</v>
      </c>
      <c r="D2763" s="3" t="s">
        <v>138</v>
      </c>
      <c r="E2763" s="9">
        <v>2</v>
      </c>
      <c r="F2763" s="9">
        <v>1</v>
      </c>
      <c r="G2763" s="9">
        <v>10</v>
      </c>
      <c r="H2763" s="9">
        <v>2</v>
      </c>
      <c r="I2763" s="9">
        <v>0.86477917432785034</v>
      </c>
      <c r="J2763" s="9">
        <v>0.86477917432785034</v>
      </c>
      <c r="K2763" s="9">
        <v>0</v>
      </c>
      <c r="L2763" s="9">
        <v>66.074226379394531</v>
      </c>
    </row>
    <row r="2764" spans="1:12" x14ac:dyDescent="0.25">
      <c r="A2764" s="5" t="str">
        <f t="shared" si="43"/>
        <v>1LCALA Basin21103</v>
      </c>
      <c r="B2764" s="9">
        <v>1</v>
      </c>
      <c r="C2764" t="s">
        <v>130</v>
      </c>
      <c r="D2764" s="3" t="s">
        <v>138</v>
      </c>
      <c r="E2764" s="9">
        <v>2</v>
      </c>
      <c r="F2764" s="9">
        <v>1</v>
      </c>
      <c r="G2764" s="9">
        <v>10</v>
      </c>
      <c r="H2764" s="9">
        <v>3</v>
      </c>
      <c r="I2764" s="9">
        <v>0.73591905832290649</v>
      </c>
      <c r="J2764" s="9">
        <v>0.73591905832290649</v>
      </c>
      <c r="K2764" s="9">
        <v>0</v>
      </c>
      <c r="L2764" s="9">
        <v>64.490119934082031</v>
      </c>
    </row>
    <row r="2765" spans="1:12" x14ac:dyDescent="0.25">
      <c r="A2765" s="5" t="str">
        <f t="shared" si="43"/>
        <v>1LCALA Basin21104</v>
      </c>
      <c r="B2765" s="9">
        <v>1</v>
      </c>
      <c r="C2765" t="s">
        <v>130</v>
      </c>
      <c r="D2765" s="3" t="s">
        <v>138</v>
      </c>
      <c r="E2765" s="9">
        <v>2</v>
      </c>
      <c r="F2765" s="9">
        <v>1</v>
      </c>
      <c r="G2765" s="9">
        <v>10</v>
      </c>
      <c r="H2765" s="9">
        <v>4</v>
      </c>
      <c r="I2765" s="9">
        <v>0.64739006757736206</v>
      </c>
      <c r="J2765" s="9">
        <v>0.64739006757736206</v>
      </c>
      <c r="K2765" s="9">
        <v>0</v>
      </c>
      <c r="L2765" s="9">
        <v>63.039909362792969</v>
      </c>
    </row>
    <row r="2766" spans="1:12" x14ac:dyDescent="0.25">
      <c r="A2766" s="5" t="str">
        <f t="shared" si="43"/>
        <v>1LCALA Basin21105</v>
      </c>
      <c r="B2766" s="9">
        <v>1</v>
      </c>
      <c r="C2766" t="s">
        <v>130</v>
      </c>
      <c r="D2766" s="3" t="s">
        <v>138</v>
      </c>
      <c r="E2766" s="9">
        <v>2</v>
      </c>
      <c r="F2766" s="9">
        <v>1</v>
      </c>
      <c r="G2766" s="9">
        <v>10</v>
      </c>
      <c r="H2766" s="9">
        <v>5</v>
      </c>
      <c r="I2766" s="9">
        <v>0.6043892502784729</v>
      </c>
      <c r="J2766" s="9">
        <v>0.6043892502784729</v>
      </c>
      <c r="K2766" s="9">
        <v>0</v>
      </c>
      <c r="L2766" s="9">
        <v>62.310779571533203</v>
      </c>
    </row>
    <row r="2767" spans="1:12" x14ac:dyDescent="0.25">
      <c r="A2767" s="5" t="str">
        <f t="shared" si="43"/>
        <v>1LCALA Basin21106</v>
      </c>
      <c r="B2767" s="9">
        <v>1</v>
      </c>
      <c r="C2767" t="s">
        <v>130</v>
      </c>
      <c r="D2767" s="3" t="s">
        <v>138</v>
      </c>
      <c r="E2767" s="9">
        <v>2</v>
      </c>
      <c r="F2767" s="9">
        <v>1</v>
      </c>
      <c r="G2767" s="9">
        <v>10</v>
      </c>
      <c r="H2767" s="9">
        <v>6</v>
      </c>
      <c r="I2767" s="9">
        <v>0.58746552467346191</v>
      </c>
      <c r="J2767" s="9">
        <v>0.58746552467346191</v>
      </c>
      <c r="K2767" s="9">
        <v>0</v>
      </c>
      <c r="L2767" s="9">
        <v>60.657089233398438</v>
      </c>
    </row>
    <row r="2768" spans="1:12" x14ac:dyDescent="0.25">
      <c r="A2768" s="5" t="str">
        <f t="shared" si="43"/>
        <v>1LCALA Basin21107</v>
      </c>
      <c r="B2768" s="9">
        <v>1</v>
      </c>
      <c r="C2768" t="s">
        <v>130</v>
      </c>
      <c r="D2768" s="3" t="s">
        <v>138</v>
      </c>
      <c r="E2768" s="9">
        <v>2</v>
      </c>
      <c r="F2768" s="9">
        <v>1</v>
      </c>
      <c r="G2768" s="9">
        <v>10</v>
      </c>
      <c r="H2768" s="9">
        <v>7</v>
      </c>
      <c r="I2768" s="9">
        <v>0.61732065677642822</v>
      </c>
      <c r="J2768" s="9">
        <v>0.61732065677642822</v>
      </c>
      <c r="K2768" s="9">
        <v>0</v>
      </c>
      <c r="L2768" s="9">
        <v>61.160953521728516</v>
      </c>
    </row>
    <row r="2769" spans="1:12" x14ac:dyDescent="0.25">
      <c r="A2769" s="5" t="str">
        <f t="shared" si="43"/>
        <v>1LCALA Basin21108</v>
      </c>
      <c r="B2769" s="9">
        <v>1</v>
      </c>
      <c r="C2769" t="s">
        <v>130</v>
      </c>
      <c r="D2769" s="3" t="s">
        <v>138</v>
      </c>
      <c r="E2769" s="9">
        <v>2</v>
      </c>
      <c r="F2769" s="9">
        <v>1</v>
      </c>
      <c r="G2769" s="9">
        <v>10</v>
      </c>
      <c r="H2769" s="9">
        <v>8</v>
      </c>
      <c r="I2769" s="9">
        <v>0.59425783157348633</v>
      </c>
      <c r="J2769" s="9">
        <v>0.59425783157348633</v>
      </c>
      <c r="K2769" s="9">
        <v>0</v>
      </c>
      <c r="L2769" s="9">
        <v>60.337631225585938</v>
      </c>
    </row>
    <row r="2770" spans="1:12" x14ac:dyDescent="0.25">
      <c r="A2770" s="5" t="str">
        <f t="shared" si="43"/>
        <v>1LCALA Basin21109</v>
      </c>
      <c r="B2770" s="9">
        <v>1</v>
      </c>
      <c r="C2770" t="s">
        <v>130</v>
      </c>
      <c r="D2770" s="3" t="s">
        <v>138</v>
      </c>
      <c r="E2770" s="9">
        <v>2</v>
      </c>
      <c r="F2770" s="9">
        <v>1</v>
      </c>
      <c r="G2770" s="9">
        <v>10</v>
      </c>
      <c r="H2770" s="9">
        <v>9</v>
      </c>
      <c r="I2770" s="9">
        <v>0.45006749033927917</v>
      </c>
      <c r="J2770" s="9">
        <v>0.45006749033927917</v>
      </c>
      <c r="K2770" s="9">
        <v>0</v>
      </c>
      <c r="L2770" s="9">
        <v>62.417720794677734</v>
      </c>
    </row>
    <row r="2771" spans="1:12" x14ac:dyDescent="0.25">
      <c r="A2771" s="5" t="str">
        <f t="shared" si="43"/>
        <v>1LCALA Basin211010</v>
      </c>
      <c r="B2771" s="9">
        <v>1</v>
      </c>
      <c r="C2771" t="s">
        <v>130</v>
      </c>
      <c r="D2771" s="3" t="s">
        <v>138</v>
      </c>
      <c r="E2771" s="9">
        <v>2</v>
      </c>
      <c r="F2771" s="9">
        <v>1</v>
      </c>
      <c r="G2771" s="9">
        <v>10</v>
      </c>
      <c r="H2771" s="9">
        <v>10</v>
      </c>
      <c r="I2771" s="9">
        <v>0.39972224831581116</v>
      </c>
      <c r="J2771" s="9">
        <v>0.39972224831581116</v>
      </c>
      <c r="K2771" s="9">
        <v>0</v>
      </c>
      <c r="L2771" s="9">
        <v>68.466255187988281</v>
      </c>
    </row>
    <row r="2772" spans="1:12" x14ac:dyDescent="0.25">
      <c r="A2772" s="5" t="str">
        <f t="shared" si="43"/>
        <v>1LCALA Basin211011</v>
      </c>
      <c r="B2772" s="9">
        <v>1</v>
      </c>
      <c r="C2772" t="s">
        <v>130</v>
      </c>
      <c r="D2772" s="3" t="s">
        <v>138</v>
      </c>
      <c r="E2772" s="9">
        <v>2</v>
      </c>
      <c r="F2772" s="9">
        <v>1</v>
      </c>
      <c r="G2772" s="9">
        <v>10</v>
      </c>
      <c r="H2772" s="9">
        <v>11</v>
      </c>
      <c r="I2772" s="9">
        <v>0.27630746364593506</v>
      </c>
      <c r="J2772" s="9">
        <v>0.27630746364593506</v>
      </c>
      <c r="K2772" s="9">
        <v>0</v>
      </c>
      <c r="L2772" s="9">
        <v>74.252548217773438</v>
      </c>
    </row>
    <row r="2773" spans="1:12" x14ac:dyDescent="0.25">
      <c r="A2773" s="5" t="str">
        <f t="shared" si="43"/>
        <v>1LCALA Basin211012</v>
      </c>
      <c r="B2773" s="9">
        <v>1</v>
      </c>
      <c r="C2773" t="s">
        <v>130</v>
      </c>
      <c r="D2773" s="3" t="s">
        <v>138</v>
      </c>
      <c r="E2773" s="9">
        <v>2</v>
      </c>
      <c r="F2773" s="9">
        <v>1</v>
      </c>
      <c r="G2773" s="9">
        <v>10</v>
      </c>
      <c r="H2773" s="9">
        <v>12</v>
      </c>
      <c r="I2773" s="9">
        <v>0.22418777644634247</v>
      </c>
      <c r="J2773" s="9">
        <v>0.22418777644634247</v>
      </c>
      <c r="K2773" s="9">
        <v>0</v>
      </c>
      <c r="L2773" s="9">
        <v>78.558708190917969</v>
      </c>
    </row>
    <row r="2774" spans="1:12" x14ac:dyDescent="0.25">
      <c r="A2774" s="5" t="str">
        <f t="shared" si="43"/>
        <v>1LCALA Basin211013</v>
      </c>
      <c r="B2774" s="9">
        <v>1</v>
      </c>
      <c r="C2774" t="s">
        <v>130</v>
      </c>
      <c r="D2774" s="3" t="s">
        <v>138</v>
      </c>
      <c r="E2774" s="9">
        <v>2</v>
      </c>
      <c r="F2774" s="9">
        <v>1</v>
      </c>
      <c r="G2774" s="9">
        <v>10</v>
      </c>
      <c r="H2774" s="9">
        <v>13</v>
      </c>
      <c r="I2774" s="9">
        <v>0.28550624847412109</v>
      </c>
      <c r="J2774" s="9">
        <v>0.28550624847412109</v>
      </c>
      <c r="K2774" s="9">
        <v>0</v>
      </c>
      <c r="L2774" s="9">
        <v>81.801742553710938</v>
      </c>
    </row>
    <row r="2775" spans="1:12" x14ac:dyDescent="0.25">
      <c r="A2775" s="5" t="str">
        <f t="shared" si="43"/>
        <v>1LCALA Basin211014</v>
      </c>
      <c r="B2775" s="9">
        <v>1</v>
      </c>
      <c r="C2775" t="s">
        <v>130</v>
      </c>
      <c r="D2775" s="3" t="s">
        <v>138</v>
      </c>
      <c r="E2775" s="9">
        <v>2</v>
      </c>
      <c r="F2775" s="9">
        <v>1</v>
      </c>
      <c r="G2775" s="9">
        <v>10</v>
      </c>
      <c r="H2775" s="9">
        <v>14</v>
      </c>
      <c r="I2775" s="9">
        <v>0.41593429446220398</v>
      </c>
      <c r="J2775" s="9">
        <v>0.41593429446220398</v>
      </c>
      <c r="K2775" s="9">
        <v>0</v>
      </c>
      <c r="L2775" s="9">
        <v>84.004486083984375</v>
      </c>
    </row>
    <row r="2776" spans="1:12" x14ac:dyDescent="0.25">
      <c r="A2776" s="5" t="str">
        <f t="shared" si="43"/>
        <v>1LCALA Basin211015</v>
      </c>
      <c r="B2776" s="9">
        <v>1</v>
      </c>
      <c r="C2776" t="s">
        <v>130</v>
      </c>
      <c r="D2776" s="3" t="s">
        <v>138</v>
      </c>
      <c r="E2776" s="9">
        <v>2</v>
      </c>
      <c r="F2776" s="9">
        <v>1</v>
      </c>
      <c r="G2776" s="9">
        <v>10</v>
      </c>
      <c r="H2776" s="9">
        <v>15</v>
      </c>
      <c r="I2776" s="9">
        <v>0.60116869211196899</v>
      </c>
      <c r="J2776" s="9">
        <v>0.60116869211196899</v>
      </c>
      <c r="K2776" s="9">
        <v>0</v>
      </c>
      <c r="L2776" s="9">
        <v>85.167266845703125</v>
      </c>
    </row>
    <row r="2777" spans="1:12" x14ac:dyDescent="0.25">
      <c r="A2777" s="5" t="str">
        <f t="shared" si="43"/>
        <v>1LCALA Basin211016</v>
      </c>
      <c r="B2777" s="9">
        <v>1</v>
      </c>
      <c r="C2777" t="s">
        <v>130</v>
      </c>
      <c r="D2777" s="3" t="s">
        <v>138</v>
      </c>
      <c r="E2777" s="9">
        <v>2</v>
      </c>
      <c r="F2777" s="9">
        <v>1</v>
      </c>
      <c r="G2777" s="9">
        <v>10</v>
      </c>
      <c r="H2777" s="9">
        <v>16</v>
      </c>
      <c r="I2777" s="9">
        <v>0.85007387399673462</v>
      </c>
      <c r="J2777" s="9">
        <v>0.85007387399673462</v>
      </c>
      <c r="K2777" s="9">
        <v>0</v>
      </c>
      <c r="L2777" s="9">
        <v>85.294235229492188</v>
      </c>
    </row>
    <row r="2778" spans="1:12" x14ac:dyDescent="0.25">
      <c r="A2778" s="5" t="str">
        <f t="shared" si="43"/>
        <v>1LCALA Basin211017</v>
      </c>
      <c r="B2778" s="9">
        <v>1</v>
      </c>
      <c r="C2778" t="s">
        <v>130</v>
      </c>
      <c r="D2778" s="3" t="s">
        <v>138</v>
      </c>
      <c r="E2778" s="9">
        <v>2</v>
      </c>
      <c r="F2778" s="9">
        <v>1</v>
      </c>
      <c r="G2778" s="9">
        <v>10</v>
      </c>
      <c r="H2778" s="9">
        <v>17</v>
      </c>
      <c r="I2778" s="9">
        <v>1.0891584157943726</v>
      </c>
      <c r="J2778" s="9">
        <v>0.45832586288452148</v>
      </c>
      <c r="K2778" s="9">
        <v>2.1896807476878166E-2</v>
      </c>
      <c r="L2778" s="9">
        <v>84.334121704101563</v>
      </c>
    </row>
    <row r="2779" spans="1:12" x14ac:dyDescent="0.25">
      <c r="A2779" s="5" t="str">
        <f t="shared" si="43"/>
        <v>1LCALA Basin211018</v>
      </c>
      <c r="B2779" s="9">
        <v>1</v>
      </c>
      <c r="C2779" t="s">
        <v>130</v>
      </c>
      <c r="D2779" s="3" t="s">
        <v>138</v>
      </c>
      <c r="E2779" s="9">
        <v>2</v>
      </c>
      <c r="F2779" s="9">
        <v>1</v>
      </c>
      <c r="G2779" s="9">
        <v>10</v>
      </c>
      <c r="H2779" s="9">
        <v>18</v>
      </c>
      <c r="I2779" s="9">
        <v>1.3187782764434814</v>
      </c>
      <c r="J2779" s="9">
        <v>0.90025120973587036</v>
      </c>
      <c r="K2779" s="9">
        <v>4.0438678115606308E-2</v>
      </c>
      <c r="L2779" s="9">
        <v>82.106864929199219</v>
      </c>
    </row>
    <row r="2780" spans="1:12" x14ac:dyDescent="0.25">
      <c r="A2780" s="5" t="str">
        <f t="shared" si="43"/>
        <v>1LCALA Basin211019</v>
      </c>
      <c r="B2780" s="9">
        <v>1</v>
      </c>
      <c r="C2780" t="s">
        <v>130</v>
      </c>
      <c r="D2780" s="3" t="s">
        <v>138</v>
      </c>
      <c r="E2780" s="9">
        <v>2</v>
      </c>
      <c r="F2780" s="9">
        <v>1</v>
      </c>
      <c r="G2780" s="9">
        <v>10</v>
      </c>
      <c r="H2780" s="9">
        <v>19</v>
      </c>
      <c r="I2780" s="9">
        <v>1.4658677577972412</v>
      </c>
      <c r="J2780" s="9">
        <v>1.2392680644989014</v>
      </c>
      <c r="K2780" s="9">
        <v>3.9155628532171249E-2</v>
      </c>
      <c r="L2780" s="9">
        <v>77.680404663085938</v>
      </c>
    </row>
    <row r="2781" spans="1:12" x14ac:dyDescent="0.25">
      <c r="A2781" s="5" t="str">
        <f t="shared" si="43"/>
        <v>1LCALA Basin211020</v>
      </c>
      <c r="B2781" s="9">
        <v>1</v>
      </c>
      <c r="C2781" t="s">
        <v>130</v>
      </c>
      <c r="D2781" s="3" t="s">
        <v>138</v>
      </c>
      <c r="E2781" s="9">
        <v>2</v>
      </c>
      <c r="F2781" s="9">
        <v>1</v>
      </c>
      <c r="G2781" s="9">
        <v>10</v>
      </c>
      <c r="H2781" s="9">
        <v>20</v>
      </c>
      <c r="I2781" s="9">
        <v>1.4503210783004761</v>
      </c>
      <c r="J2781" s="9">
        <v>1.2930748462677002</v>
      </c>
      <c r="K2781" s="9">
        <v>3.9403658360242844E-2</v>
      </c>
      <c r="L2781" s="9">
        <v>73.753448486328125</v>
      </c>
    </row>
    <row r="2782" spans="1:12" x14ac:dyDescent="0.25">
      <c r="A2782" s="5" t="str">
        <f t="shared" si="43"/>
        <v>1LCALA Basin211021</v>
      </c>
      <c r="B2782" s="9">
        <v>1</v>
      </c>
      <c r="C2782" t="s">
        <v>130</v>
      </c>
      <c r="D2782" s="3" t="s">
        <v>138</v>
      </c>
      <c r="E2782" s="9">
        <v>2</v>
      </c>
      <c r="F2782" s="9">
        <v>1</v>
      </c>
      <c r="G2782" s="9">
        <v>10</v>
      </c>
      <c r="H2782" s="9">
        <v>21</v>
      </c>
      <c r="I2782" s="9">
        <v>1.432831883430481</v>
      </c>
      <c r="J2782" s="9">
        <v>1.2972702980041504</v>
      </c>
      <c r="K2782" s="9">
        <v>4.8063114285469055E-2</v>
      </c>
      <c r="L2782" s="9">
        <v>70.974365234375</v>
      </c>
    </row>
    <row r="2783" spans="1:12" x14ac:dyDescent="0.25">
      <c r="A2783" s="5" t="str">
        <f t="shared" si="43"/>
        <v>1LCALA Basin211022</v>
      </c>
      <c r="B2783" s="9">
        <v>1</v>
      </c>
      <c r="C2783" t="s">
        <v>130</v>
      </c>
      <c r="D2783" s="3" t="s">
        <v>138</v>
      </c>
      <c r="E2783" s="9">
        <v>2</v>
      </c>
      <c r="F2783" s="9">
        <v>1</v>
      </c>
      <c r="G2783" s="9">
        <v>10</v>
      </c>
      <c r="H2783" s="9">
        <v>22</v>
      </c>
      <c r="I2783" s="9">
        <v>1.3800256252288818</v>
      </c>
      <c r="J2783" s="9">
        <v>1.6528925895690918</v>
      </c>
      <c r="K2783" s="9">
        <v>4.341023787856102E-2</v>
      </c>
      <c r="L2783" s="9">
        <v>69.253059387207031</v>
      </c>
    </row>
    <row r="2784" spans="1:12" x14ac:dyDescent="0.25">
      <c r="A2784" s="5" t="str">
        <f t="shared" si="43"/>
        <v>1LCALA Basin211023</v>
      </c>
      <c r="B2784" s="9">
        <v>1</v>
      </c>
      <c r="C2784" t="s">
        <v>130</v>
      </c>
      <c r="D2784" s="3" t="s">
        <v>138</v>
      </c>
      <c r="E2784" s="9">
        <v>2</v>
      </c>
      <c r="F2784" s="9">
        <v>1</v>
      </c>
      <c r="G2784" s="9">
        <v>10</v>
      </c>
      <c r="H2784" s="9">
        <v>23</v>
      </c>
      <c r="I2784" s="9">
        <v>1.2806439399719238</v>
      </c>
      <c r="J2784" s="9">
        <v>1.3469129800796509</v>
      </c>
      <c r="K2784" s="9">
        <v>3.0861085280776024E-2</v>
      </c>
      <c r="L2784" s="9">
        <v>67.027763366699219</v>
      </c>
    </row>
    <row r="2785" spans="1:12" x14ac:dyDescent="0.25">
      <c r="A2785" s="5" t="str">
        <f t="shared" si="43"/>
        <v>1LCALA Basin211024</v>
      </c>
      <c r="B2785" s="9">
        <v>1</v>
      </c>
      <c r="C2785" t="s">
        <v>130</v>
      </c>
      <c r="D2785" s="3" t="s">
        <v>138</v>
      </c>
      <c r="E2785" s="9">
        <v>2</v>
      </c>
      <c r="F2785" s="9">
        <v>1</v>
      </c>
      <c r="G2785" s="9">
        <v>10</v>
      </c>
      <c r="H2785" s="9">
        <v>24</v>
      </c>
      <c r="I2785" s="9">
        <v>1.073901891708374</v>
      </c>
      <c r="J2785" s="9">
        <v>1.0901319980621338</v>
      </c>
      <c r="K2785" s="9">
        <v>8.1150317564606667E-3</v>
      </c>
      <c r="L2785" s="9">
        <v>64.874366760253906</v>
      </c>
    </row>
    <row r="2786" spans="1:12" x14ac:dyDescent="0.25">
      <c r="A2786" s="5" t="str">
        <f t="shared" si="43"/>
        <v>1LCALA Basin3021</v>
      </c>
      <c r="B2786" s="9">
        <v>1</v>
      </c>
      <c r="C2786" t="s">
        <v>130</v>
      </c>
      <c r="D2786" t="s">
        <v>138</v>
      </c>
      <c r="E2786" s="9">
        <v>3</v>
      </c>
      <c r="F2786" s="9">
        <v>0</v>
      </c>
      <c r="G2786" s="9">
        <v>2</v>
      </c>
      <c r="H2786" s="9">
        <v>1</v>
      </c>
      <c r="I2786" s="9">
        <v>0.72732919454574585</v>
      </c>
      <c r="J2786" s="9">
        <v>0.72732919454574585</v>
      </c>
      <c r="K2786" s="9">
        <v>0</v>
      </c>
      <c r="L2786" s="9">
        <v>58.268840789794922</v>
      </c>
    </row>
    <row r="2787" spans="1:12" x14ac:dyDescent="0.25">
      <c r="A2787" s="5" t="str">
        <f t="shared" si="43"/>
        <v>1LCALA Basin3022</v>
      </c>
      <c r="B2787" s="9">
        <v>1</v>
      </c>
      <c r="C2787" t="s">
        <v>130</v>
      </c>
      <c r="D2787" t="s">
        <v>138</v>
      </c>
      <c r="E2787" s="9">
        <v>3</v>
      </c>
      <c r="F2787" s="9">
        <v>0</v>
      </c>
      <c r="G2787" s="9">
        <v>2</v>
      </c>
      <c r="H2787" s="9">
        <v>2</v>
      </c>
      <c r="I2787" s="9">
        <v>0.65085798501968384</v>
      </c>
      <c r="J2787" s="9">
        <v>0.65085798501968384</v>
      </c>
      <c r="K2787" s="9">
        <v>0</v>
      </c>
      <c r="L2787" s="9">
        <v>57.002212524414063</v>
      </c>
    </row>
    <row r="2788" spans="1:12" x14ac:dyDescent="0.25">
      <c r="A2788" s="5" t="str">
        <f t="shared" si="43"/>
        <v>1LCALA Basin3023</v>
      </c>
      <c r="B2788" s="9">
        <v>1</v>
      </c>
      <c r="C2788" t="s">
        <v>130</v>
      </c>
      <c r="D2788" t="s">
        <v>138</v>
      </c>
      <c r="E2788" s="9">
        <v>3</v>
      </c>
      <c r="F2788" s="9">
        <v>0</v>
      </c>
      <c r="G2788" s="9">
        <v>2</v>
      </c>
      <c r="H2788" s="9">
        <v>3</v>
      </c>
      <c r="I2788" s="9">
        <v>0.59520816802978516</v>
      </c>
      <c r="J2788" s="9">
        <v>0.59520816802978516</v>
      </c>
      <c r="K2788" s="9">
        <v>0</v>
      </c>
      <c r="L2788" s="9">
        <v>55.663288116455078</v>
      </c>
    </row>
    <row r="2789" spans="1:12" x14ac:dyDescent="0.25">
      <c r="A2789" s="5" t="str">
        <f t="shared" si="43"/>
        <v>1LCALA Basin3024</v>
      </c>
      <c r="B2789" s="9">
        <v>1</v>
      </c>
      <c r="C2789" t="s">
        <v>130</v>
      </c>
      <c r="D2789" t="s">
        <v>138</v>
      </c>
      <c r="E2789" s="9">
        <v>3</v>
      </c>
      <c r="F2789" s="9">
        <v>0</v>
      </c>
      <c r="G2789" s="9">
        <v>2</v>
      </c>
      <c r="H2789" s="9">
        <v>4</v>
      </c>
      <c r="I2789" s="9">
        <v>0.55991721153259277</v>
      </c>
      <c r="J2789" s="9">
        <v>0.55991721153259277</v>
      </c>
      <c r="K2789" s="9">
        <v>0</v>
      </c>
      <c r="L2789" s="9">
        <v>54.450496673583984</v>
      </c>
    </row>
    <row r="2790" spans="1:12" x14ac:dyDescent="0.25">
      <c r="A2790" s="5" t="str">
        <f t="shared" si="43"/>
        <v>1LCALA Basin3025</v>
      </c>
      <c r="B2790" s="9">
        <v>1</v>
      </c>
      <c r="C2790" t="s">
        <v>130</v>
      </c>
      <c r="D2790" t="s">
        <v>138</v>
      </c>
      <c r="E2790" s="9">
        <v>3</v>
      </c>
      <c r="F2790" s="9">
        <v>0</v>
      </c>
      <c r="G2790" s="9">
        <v>2</v>
      </c>
      <c r="H2790" s="9">
        <v>5</v>
      </c>
      <c r="I2790" s="9">
        <v>0.54751616716384888</v>
      </c>
      <c r="J2790" s="9">
        <v>0.54751616716384888</v>
      </c>
      <c r="K2790" s="9">
        <v>0</v>
      </c>
      <c r="L2790" s="9">
        <v>53.824348449707031</v>
      </c>
    </row>
    <row r="2791" spans="1:12" x14ac:dyDescent="0.25">
      <c r="A2791" s="5" t="str">
        <f t="shared" si="43"/>
        <v>1LCALA Basin3026</v>
      </c>
      <c r="B2791" s="9">
        <v>1</v>
      </c>
      <c r="C2791" t="s">
        <v>130</v>
      </c>
      <c r="D2791" t="s">
        <v>138</v>
      </c>
      <c r="E2791" s="9">
        <v>3</v>
      </c>
      <c r="F2791" s="9">
        <v>0</v>
      </c>
      <c r="G2791" s="9">
        <v>2</v>
      </c>
      <c r="H2791" s="9">
        <v>6</v>
      </c>
      <c r="I2791" s="9">
        <v>0.56921523809432983</v>
      </c>
      <c r="J2791" s="9">
        <v>0.56921523809432983</v>
      </c>
      <c r="K2791" s="9">
        <v>0</v>
      </c>
      <c r="L2791" s="9">
        <v>52.776832580566406</v>
      </c>
    </row>
    <row r="2792" spans="1:12" x14ac:dyDescent="0.25">
      <c r="A2792" s="5" t="str">
        <f t="shared" si="43"/>
        <v>1LCALA Basin3027</v>
      </c>
      <c r="B2792" s="9">
        <v>1</v>
      </c>
      <c r="C2792" t="s">
        <v>130</v>
      </c>
      <c r="D2792" t="s">
        <v>138</v>
      </c>
      <c r="E2792" s="9">
        <v>3</v>
      </c>
      <c r="F2792" s="9">
        <v>0</v>
      </c>
      <c r="G2792" s="9">
        <v>2</v>
      </c>
      <c r="H2792" s="9">
        <v>7</v>
      </c>
      <c r="I2792" s="9">
        <v>0.63854998350143433</v>
      </c>
      <c r="J2792" s="9">
        <v>0.63854998350143433</v>
      </c>
      <c r="K2792" s="9">
        <v>0</v>
      </c>
      <c r="L2792" s="9">
        <v>52.339958190917969</v>
      </c>
    </row>
    <row r="2793" spans="1:12" x14ac:dyDescent="0.25">
      <c r="A2793" s="5" t="str">
        <f t="shared" si="43"/>
        <v>1LCALA Basin3028</v>
      </c>
      <c r="B2793" s="9">
        <v>1</v>
      </c>
      <c r="C2793" t="s">
        <v>130</v>
      </c>
      <c r="D2793" t="s">
        <v>138</v>
      </c>
      <c r="E2793" s="9">
        <v>3</v>
      </c>
      <c r="F2793" s="9">
        <v>0</v>
      </c>
      <c r="G2793" s="9">
        <v>2</v>
      </c>
      <c r="H2793" s="9">
        <v>8</v>
      </c>
      <c r="I2793" s="9">
        <v>0.62506163120269775</v>
      </c>
      <c r="J2793" s="9">
        <v>0.62506163120269775</v>
      </c>
      <c r="K2793" s="9">
        <v>0</v>
      </c>
      <c r="L2793" s="9">
        <v>51.723064422607422</v>
      </c>
    </row>
    <row r="2794" spans="1:12" x14ac:dyDescent="0.25">
      <c r="A2794" s="5" t="str">
        <f t="shared" si="43"/>
        <v>1LCALA Basin3029</v>
      </c>
      <c r="B2794" s="9">
        <v>1</v>
      </c>
      <c r="C2794" t="s">
        <v>130</v>
      </c>
      <c r="D2794" t="s">
        <v>138</v>
      </c>
      <c r="E2794" s="9">
        <v>3</v>
      </c>
      <c r="F2794" s="9">
        <v>0</v>
      </c>
      <c r="G2794" s="9">
        <v>2</v>
      </c>
      <c r="H2794" s="9">
        <v>9</v>
      </c>
      <c r="I2794" s="9">
        <v>0.47732475399971008</v>
      </c>
      <c r="J2794" s="9">
        <v>0.47732475399971008</v>
      </c>
      <c r="K2794" s="9">
        <v>0</v>
      </c>
      <c r="L2794" s="9">
        <v>52.041595458984375</v>
      </c>
    </row>
    <row r="2795" spans="1:12" x14ac:dyDescent="0.25">
      <c r="A2795" s="5" t="str">
        <f t="shared" si="43"/>
        <v>1LCALA Basin30210</v>
      </c>
      <c r="B2795" s="9">
        <v>1</v>
      </c>
      <c r="C2795" t="s">
        <v>130</v>
      </c>
      <c r="D2795" t="s">
        <v>138</v>
      </c>
      <c r="E2795" s="9">
        <v>3</v>
      </c>
      <c r="F2795" s="9">
        <v>0</v>
      </c>
      <c r="G2795" s="9">
        <v>2</v>
      </c>
      <c r="H2795" s="9">
        <v>10</v>
      </c>
      <c r="I2795" s="9">
        <v>0.33736768364906311</v>
      </c>
      <c r="J2795" s="9">
        <v>0.33736768364906311</v>
      </c>
      <c r="K2795" s="9">
        <v>0</v>
      </c>
      <c r="L2795" s="9">
        <v>55.229228973388672</v>
      </c>
    </row>
    <row r="2796" spans="1:12" x14ac:dyDescent="0.25">
      <c r="A2796" s="5" t="str">
        <f t="shared" si="43"/>
        <v>1LCALA Basin30211</v>
      </c>
      <c r="B2796" s="9">
        <v>1</v>
      </c>
      <c r="C2796" t="s">
        <v>130</v>
      </c>
      <c r="D2796" t="s">
        <v>138</v>
      </c>
      <c r="E2796" s="9">
        <v>3</v>
      </c>
      <c r="F2796" s="9">
        <v>0</v>
      </c>
      <c r="G2796" s="9">
        <v>2</v>
      </c>
      <c r="H2796" s="9">
        <v>11</v>
      </c>
      <c r="I2796" s="9">
        <v>0.23314943909645081</v>
      </c>
      <c r="J2796" s="9">
        <v>0.23314943909645081</v>
      </c>
      <c r="K2796" s="9">
        <v>0</v>
      </c>
      <c r="L2796" s="9">
        <v>60.030220031738281</v>
      </c>
    </row>
    <row r="2797" spans="1:12" x14ac:dyDescent="0.25">
      <c r="A2797" s="5" t="str">
        <f t="shared" si="43"/>
        <v>1LCALA Basin30212</v>
      </c>
      <c r="B2797" s="9">
        <v>1</v>
      </c>
      <c r="C2797" t="s">
        <v>130</v>
      </c>
      <c r="D2797" t="s">
        <v>138</v>
      </c>
      <c r="E2797" s="9">
        <v>3</v>
      </c>
      <c r="F2797" s="9">
        <v>0</v>
      </c>
      <c r="G2797" s="9">
        <v>2</v>
      </c>
      <c r="H2797" s="9">
        <v>12</v>
      </c>
      <c r="I2797" s="9">
        <v>0.1647011786699295</v>
      </c>
      <c r="J2797" s="9">
        <v>0.1647011786699295</v>
      </c>
      <c r="K2797" s="9">
        <v>0</v>
      </c>
      <c r="L2797" s="9">
        <v>64.492286682128906</v>
      </c>
    </row>
    <row r="2798" spans="1:12" x14ac:dyDescent="0.25">
      <c r="A2798" s="5" t="str">
        <f t="shared" si="43"/>
        <v>1LCALA Basin30213</v>
      </c>
      <c r="B2798" s="9">
        <v>1</v>
      </c>
      <c r="C2798" t="s">
        <v>130</v>
      </c>
      <c r="D2798" t="s">
        <v>138</v>
      </c>
      <c r="E2798" s="9">
        <v>3</v>
      </c>
      <c r="F2798" s="9">
        <v>0</v>
      </c>
      <c r="G2798" s="9">
        <v>2</v>
      </c>
      <c r="H2798" s="9">
        <v>13</v>
      </c>
      <c r="I2798" s="9">
        <v>0.1329539567232132</v>
      </c>
      <c r="J2798" s="9">
        <v>0.1329539567232132</v>
      </c>
      <c r="K2798" s="9">
        <v>0</v>
      </c>
      <c r="L2798" s="9">
        <v>67.543403625488281</v>
      </c>
    </row>
    <row r="2799" spans="1:12" x14ac:dyDescent="0.25">
      <c r="A2799" s="5" t="str">
        <f t="shared" si="43"/>
        <v>1LCALA Basin30214</v>
      </c>
      <c r="B2799" s="9">
        <v>1</v>
      </c>
      <c r="C2799" t="s">
        <v>130</v>
      </c>
      <c r="D2799" t="s">
        <v>138</v>
      </c>
      <c r="E2799" s="9">
        <v>3</v>
      </c>
      <c r="F2799" s="9">
        <v>0</v>
      </c>
      <c r="G2799" s="9">
        <v>2</v>
      </c>
      <c r="H2799" s="9">
        <v>14</v>
      </c>
      <c r="I2799" s="9">
        <v>0.14585351943969727</v>
      </c>
      <c r="J2799" s="9">
        <v>0.14585351943969727</v>
      </c>
      <c r="K2799" s="9">
        <v>0</v>
      </c>
      <c r="L2799" s="9">
        <v>69.037124633789063</v>
      </c>
    </row>
    <row r="2800" spans="1:12" x14ac:dyDescent="0.25">
      <c r="A2800" s="5" t="str">
        <f t="shared" si="43"/>
        <v>1LCALA Basin30215</v>
      </c>
      <c r="B2800" s="9">
        <v>1</v>
      </c>
      <c r="C2800" t="s">
        <v>130</v>
      </c>
      <c r="D2800" t="s">
        <v>138</v>
      </c>
      <c r="E2800" s="9">
        <v>3</v>
      </c>
      <c r="F2800" s="9">
        <v>0</v>
      </c>
      <c r="G2800" s="9">
        <v>2</v>
      </c>
      <c r="H2800" s="9">
        <v>15</v>
      </c>
      <c r="I2800" s="9">
        <v>0.20924186706542969</v>
      </c>
      <c r="J2800" s="9">
        <v>0.20924186706542969</v>
      </c>
      <c r="K2800" s="9">
        <v>0</v>
      </c>
      <c r="L2800" s="9">
        <v>70.141006469726563</v>
      </c>
    </row>
    <row r="2801" spans="1:12" x14ac:dyDescent="0.25">
      <c r="A2801" s="5" t="str">
        <f t="shared" si="43"/>
        <v>1LCALA Basin30216</v>
      </c>
      <c r="B2801" s="9">
        <v>1</v>
      </c>
      <c r="C2801" t="s">
        <v>130</v>
      </c>
      <c r="D2801" t="s">
        <v>138</v>
      </c>
      <c r="E2801" s="9">
        <v>3</v>
      </c>
      <c r="F2801" s="9">
        <v>0</v>
      </c>
      <c r="G2801" s="9">
        <v>2</v>
      </c>
      <c r="H2801" s="9">
        <v>16</v>
      </c>
      <c r="I2801" s="9">
        <v>0.3351452648639679</v>
      </c>
      <c r="J2801" s="9">
        <v>0.3351452648639679</v>
      </c>
      <c r="K2801" s="9">
        <v>0</v>
      </c>
      <c r="L2801" s="9">
        <v>71.082023620605469</v>
      </c>
    </row>
    <row r="2802" spans="1:12" x14ac:dyDescent="0.25">
      <c r="A2802" s="5" t="str">
        <f t="shared" si="43"/>
        <v>1LCALA Basin30217</v>
      </c>
      <c r="B2802" s="9">
        <v>1</v>
      </c>
      <c r="C2802" t="s">
        <v>130</v>
      </c>
      <c r="D2802" t="s">
        <v>138</v>
      </c>
      <c r="E2802" s="9">
        <v>3</v>
      </c>
      <c r="F2802" s="9">
        <v>0</v>
      </c>
      <c r="G2802" s="9">
        <v>2</v>
      </c>
      <c r="H2802" s="9">
        <v>17</v>
      </c>
      <c r="I2802" s="9">
        <v>0.50394487380981445</v>
      </c>
      <c r="J2802" s="9">
        <v>0.50394487380981445</v>
      </c>
      <c r="K2802" s="9">
        <v>0</v>
      </c>
      <c r="L2802" s="9">
        <v>71.461952209472656</v>
      </c>
    </row>
    <row r="2803" spans="1:12" x14ac:dyDescent="0.25">
      <c r="A2803" s="5" t="str">
        <f t="shared" si="43"/>
        <v>1LCALA Basin30218</v>
      </c>
      <c r="B2803" s="9">
        <v>1</v>
      </c>
      <c r="C2803" t="s">
        <v>130</v>
      </c>
      <c r="D2803" t="s">
        <v>138</v>
      </c>
      <c r="E2803" s="9">
        <v>3</v>
      </c>
      <c r="F2803" s="9">
        <v>0</v>
      </c>
      <c r="G2803" s="9">
        <v>2</v>
      </c>
      <c r="H2803" s="9">
        <v>18</v>
      </c>
      <c r="I2803" s="9">
        <v>0.71268385648727417</v>
      </c>
      <c r="J2803" s="9">
        <v>0.71268385648727417</v>
      </c>
      <c r="K2803" s="9">
        <v>0</v>
      </c>
      <c r="L2803" s="9">
        <v>70.93231201171875</v>
      </c>
    </row>
    <row r="2804" spans="1:12" x14ac:dyDescent="0.25">
      <c r="A2804" s="5" t="str">
        <f t="shared" si="43"/>
        <v>1LCALA Basin30219</v>
      </c>
      <c r="B2804" s="9">
        <v>1</v>
      </c>
      <c r="C2804" t="s">
        <v>130</v>
      </c>
      <c r="D2804" t="s">
        <v>138</v>
      </c>
      <c r="E2804" s="9">
        <v>3</v>
      </c>
      <c r="F2804" s="9">
        <v>0</v>
      </c>
      <c r="G2804" s="9">
        <v>2</v>
      </c>
      <c r="H2804" s="9">
        <v>19</v>
      </c>
      <c r="I2804" s="9">
        <v>0.8881908655166626</v>
      </c>
      <c r="J2804" s="9">
        <v>0.88301974534988403</v>
      </c>
      <c r="K2804" s="9">
        <v>2.5855600833892822E-3</v>
      </c>
      <c r="L2804" s="9">
        <v>69.375679016113281</v>
      </c>
    </row>
    <row r="2805" spans="1:12" x14ac:dyDescent="0.25">
      <c r="A2805" s="5" t="str">
        <f t="shared" si="43"/>
        <v>1LCALA Basin30220</v>
      </c>
      <c r="B2805" s="9">
        <v>1</v>
      </c>
      <c r="C2805" t="s">
        <v>130</v>
      </c>
      <c r="D2805" t="s">
        <v>138</v>
      </c>
      <c r="E2805" s="9">
        <v>3</v>
      </c>
      <c r="F2805" s="9">
        <v>0</v>
      </c>
      <c r="G2805" s="9">
        <v>2</v>
      </c>
      <c r="H2805" s="9">
        <v>20</v>
      </c>
      <c r="I2805" s="9">
        <v>0.97939461469650269</v>
      </c>
      <c r="J2805" s="9">
        <v>0.96788471937179565</v>
      </c>
      <c r="K2805" s="9">
        <v>5.7549476623535156E-3</v>
      </c>
      <c r="L2805" s="9">
        <v>66.198310852050781</v>
      </c>
    </row>
    <row r="2806" spans="1:12" x14ac:dyDescent="0.25">
      <c r="A2806" s="5" t="str">
        <f t="shared" si="43"/>
        <v>1LCALA Basin30221</v>
      </c>
      <c r="B2806" s="9">
        <v>1</v>
      </c>
      <c r="C2806" t="s">
        <v>130</v>
      </c>
      <c r="D2806" t="s">
        <v>138</v>
      </c>
      <c r="E2806" s="9">
        <v>3</v>
      </c>
      <c r="F2806" s="9">
        <v>0</v>
      </c>
      <c r="G2806" s="9">
        <v>2</v>
      </c>
      <c r="H2806" s="9">
        <v>21</v>
      </c>
      <c r="I2806" s="9">
        <v>0.99643969535827637</v>
      </c>
      <c r="J2806" s="9">
        <v>0.98319286108016968</v>
      </c>
      <c r="K2806" s="9">
        <v>6.6234171390533447E-3</v>
      </c>
      <c r="L2806" s="9">
        <v>63.244300842285156</v>
      </c>
    </row>
    <row r="2807" spans="1:12" x14ac:dyDescent="0.25">
      <c r="A2807" s="5" t="str">
        <f t="shared" si="43"/>
        <v>1LCALA Basin30222</v>
      </c>
      <c r="B2807" s="9">
        <v>1</v>
      </c>
      <c r="C2807" t="s">
        <v>130</v>
      </c>
      <c r="D2807" t="s">
        <v>138</v>
      </c>
      <c r="E2807" s="9">
        <v>3</v>
      </c>
      <c r="F2807" s="9">
        <v>0</v>
      </c>
      <c r="G2807" s="9">
        <v>2</v>
      </c>
      <c r="H2807" s="9">
        <v>22</v>
      </c>
      <c r="I2807" s="9">
        <v>0.95548295974731445</v>
      </c>
      <c r="J2807" s="9">
        <v>0.97240352630615234</v>
      </c>
      <c r="K2807" s="9">
        <v>8.4602832794189453E-3</v>
      </c>
      <c r="L2807" s="9">
        <v>61.458324432373047</v>
      </c>
    </row>
    <row r="2808" spans="1:12" x14ac:dyDescent="0.25">
      <c r="A2808" s="5" t="str">
        <f t="shared" si="43"/>
        <v>1LCALA Basin30223</v>
      </c>
      <c r="B2808" s="9">
        <v>1</v>
      </c>
      <c r="C2808" t="s">
        <v>130</v>
      </c>
      <c r="D2808" t="s">
        <v>138</v>
      </c>
      <c r="E2808" s="9">
        <v>3</v>
      </c>
      <c r="F2808" s="9">
        <v>0</v>
      </c>
      <c r="G2808" s="9">
        <v>2</v>
      </c>
      <c r="H2808" s="9">
        <v>23</v>
      </c>
      <c r="I2808" s="9">
        <v>0.91235429048538208</v>
      </c>
      <c r="J2808" s="9">
        <v>0.92421865463256836</v>
      </c>
      <c r="K2808" s="9">
        <v>5.9321695007383823E-3</v>
      </c>
      <c r="L2808" s="9">
        <v>59.916027069091797</v>
      </c>
    </row>
    <row r="2809" spans="1:12" x14ac:dyDescent="0.25">
      <c r="A2809" s="5" t="str">
        <f t="shared" si="43"/>
        <v>1LCALA Basin30224</v>
      </c>
      <c r="B2809" s="9">
        <v>1</v>
      </c>
      <c r="C2809" t="s">
        <v>130</v>
      </c>
      <c r="D2809" t="s">
        <v>138</v>
      </c>
      <c r="E2809" s="9">
        <v>3</v>
      </c>
      <c r="F2809" s="9">
        <v>0</v>
      </c>
      <c r="G2809" s="9">
        <v>2</v>
      </c>
      <c r="H2809" s="9">
        <v>24</v>
      </c>
      <c r="I2809" s="9">
        <v>0.80531275272369385</v>
      </c>
      <c r="J2809" s="9">
        <v>0.80531275272369385</v>
      </c>
      <c r="K2809" s="9">
        <v>0</v>
      </c>
      <c r="L2809" s="9">
        <v>58.373016357421875</v>
      </c>
    </row>
    <row r="2810" spans="1:12" x14ac:dyDescent="0.25">
      <c r="A2810" s="5" t="str">
        <f t="shared" si="43"/>
        <v>1LCALA Basin30101</v>
      </c>
      <c r="B2810" s="9">
        <v>1</v>
      </c>
      <c r="C2810" t="s">
        <v>130</v>
      </c>
      <c r="D2810" t="s">
        <v>138</v>
      </c>
      <c r="E2810" s="9">
        <v>3</v>
      </c>
      <c r="F2810" s="9">
        <v>0</v>
      </c>
      <c r="G2810" s="9">
        <v>10</v>
      </c>
      <c r="H2810" s="9">
        <v>1</v>
      </c>
      <c r="I2810" s="9">
        <v>0.95776247978210449</v>
      </c>
      <c r="J2810" s="9">
        <v>0.95776247978210449</v>
      </c>
      <c r="K2810" s="9">
        <v>0</v>
      </c>
      <c r="L2810" s="9">
        <v>67.039558410644531</v>
      </c>
    </row>
    <row r="2811" spans="1:12" x14ac:dyDescent="0.25">
      <c r="A2811" s="5" t="str">
        <f t="shared" si="43"/>
        <v>1LCALA Basin30102</v>
      </c>
      <c r="B2811" s="9">
        <v>1</v>
      </c>
      <c r="C2811" t="s">
        <v>130</v>
      </c>
      <c r="D2811" t="s">
        <v>138</v>
      </c>
      <c r="E2811" s="9">
        <v>3</v>
      </c>
      <c r="F2811" s="9">
        <v>0</v>
      </c>
      <c r="G2811" s="9">
        <v>10</v>
      </c>
      <c r="H2811" s="9">
        <v>2</v>
      </c>
      <c r="I2811" s="9">
        <v>0.79817283153533936</v>
      </c>
      <c r="J2811" s="9">
        <v>0.79817283153533936</v>
      </c>
      <c r="K2811" s="9">
        <v>0</v>
      </c>
      <c r="L2811" s="9">
        <v>64.985923767089844</v>
      </c>
    </row>
    <row r="2812" spans="1:12" x14ac:dyDescent="0.25">
      <c r="A2812" s="5" t="str">
        <f t="shared" si="43"/>
        <v>1LCALA Basin30103</v>
      </c>
      <c r="B2812" s="9">
        <v>1</v>
      </c>
      <c r="C2812" t="s">
        <v>130</v>
      </c>
      <c r="D2812" t="s">
        <v>138</v>
      </c>
      <c r="E2812" s="9">
        <v>3</v>
      </c>
      <c r="F2812" s="9">
        <v>0</v>
      </c>
      <c r="G2812" s="9">
        <v>10</v>
      </c>
      <c r="H2812" s="9">
        <v>3</v>
      </c>
      <c r="I2812" s="9">
        <v>0.68479686975479126</v>
      </c>
      <c r="J2812" s="9">
        <v>0.68479686975479126</v>
      </c>
      <c r="K2812" s="9">
        <v>0</v>
      </c>
      <c r="L2812" s="9">
        <v>63.207874298095703</v>
      </c>
    </row>
    <row r="2813" spans="1:12" x14ac:dyDescent="0.25">
      <c r="A2813" s="5" t="str">
        <f t="shared" si="43"/>
        <v>1LCALA Basin30104</v>
      </c>
      <c r="B2813" s="9">
        <v>1</v>
      </c>
      <c r="C2813" t="s">
        <v>130</v>
      </c>
      <c r="D2813" t="s">
        <v>138</v>
      </c>
      <c r="E2813" s="9">
        <v>3</v>
      </c>
      <c r="F2813" s="9">
        <v>0</v>
      </c>
      <c r="G2813" s="9">
        <v>10</v>
      </c>
      <c r="H2813" s="9">
        <v>4</v>
      </c>
      <c r="I2813" s="9">
        <v>0.6290096640586853</v>
      </c>
      <c r="J2813" s="9">
        <v>0.6290096640586853</v>
      </c>
      <c r="K2813" s="9">
        <v>0</v>
      </c>
      <c r="L2813" s="9">
        <v>62.163764953613281</v>
      </c>
    </row>
    <row r="2814" spans="1:12" x14ac:dyDescent="0.25">
      <c r="A2814" s="5" t="str">
        <f t="shared" si="43"/>
        <v>1LCALA Basin30105</v>
      </c>
      <c r="B2814" s="9">
        <v>1</v>
      </c>
      <c r="C2814" t="s">
        <v>130</v>
      </c>
      <c r="D2814" t="s">
        <v>138</v>
      </c>
      <c r="E2814" s="9">
        <v>3</v>
      </c>
      <c r="F2814" s="9">
        <v>0</v>
      </c>
      <c r="G2814" s="9">
        <v>10</v>
      </c>
      <c r="H2814" s="9">
        <v>5</v>
      </c>
      <c r="I2814" s="9">
        <v>0.60230511426925659</v>
      </c>
      <c r="J2814" s="9">
        <v>0.60230511426925659</v>
      </c>
      <c r="K2814" s="9">
        <v>0</v>
      </c>
      <c r="L2814" s="9">
        <v>61.372272491455078</v>
      </c>
    </row>
    <row r="2815" spans="1:12" x14ac:dyDescent="0.25">
      <c r="A2815" s="5" t="str">
        <f t="shared" si="43"/>
        <v>1LCALA Basin30106</v>
      </c>
      <c r="B2815" s="9">
        <v>1</v>
      </c>
      <c r="C2815" t="s">
        <v>130</v>
      </c>
      <c r="D2815" t="s">
        <v>138</v>
      </c>
      <c r="E2815" s="9">
        <v>3</v>
      </c>
      <c r="F2815" s="9">
        <v>0</v>
      </c>
      <c r="G2815" s="9">
        <v>10</v>
      </c>
      <c r="H2815" s="9">
        <v>6</v>
      </c>
      <c r="I2815" s="9">
        <v>0.59241014719009399</v>
      </c>
      <c r="J2815" s="9">
        <v>0.59241014719009399</v>
      </c>
      <c r="K2815" s="9">
        <v>0</v>
      </c>
      <c r="L2815" s="9">
        <v>60.468029022216797</v>
      </c>
    </row>
    <row r="2816" spans="1:12" x14ac:dyDescent="0.25">
      <c r="A2816" s="5" t="str">
        <f t="shared" si="43"/>
        <v>1LCALA Basin30107</v>
      </c>
      <c r="B2816" s="9">
        <v>1</v>
      </c>
      <c r="C2816" t="s">
        <v>130</v>
      </c>
      <c r="D2816" t="s">
        <v>138</v>
      </c>
      <c r="E2816" s="9">
        <v>3</v>
      </c>
      <c r="F2816" s="9">
        <v>0</v>
      </c>
      <c r="G2816" s="9">
        <v>10</v>
      </c>
      <c r="H2816" s="9">
        <v>7</v>
      </c>
      <c r="I2816" s="9">
        <v>0.62683397531509399</v>
      </c>
      <c r="J2816" s="9">
        <v>0.62683397531509399</v>
      </c>
      <c r="K2816" s="9">
        <v>0</v>
      </c>
      <c r="L2816" s="9">
        <v>60.3248291015625</v>
      </c>
    </row>
    <row r="2817" spans="1:12" x14ac:dyDescent="0.25">
      <c r="A2817" s="5" t="str">
        <f t="shared" si="43"/>
        <v>1LCALA Basin30108</v>
      </c>
      <c r="B2817" s="9">
        <v>1</v>
      </c>
      <c r="C2817" t="s">
        <v>130</v>
      </c>
      <c r="D2817" t="s">
        <v>138</v>
      </c>
      <c r="E2817" s="9">
        <v>3</v>
      </c>
      <c r="F2817" s="9">
        <v>0</v>
      </c>
      <c r="G2817" s="9">
        <v>10</v>
      </c>
      <c r="H2817" s="9">
        <v>8</v>
      </c>
      <c r="I2817" s="9">
        <v>0.60002380609512329</v>
      </c>
      <c r="J2817" s="9">
        <v>0.60002380609512329</v>
      </c>
      <c r="K2817" s="9">
        <v>0</v>
      </c>
      <c r="L2817" s="9">
        <v>59.988639831542969</v>
      </c>
    </row>
    <row r="2818" spans="1:12" x14ac:dyDescent="0.25">
      <c r="A2818" s="5" t="str">
        <f t="shared" si="43"/>
        <v>1LCALA Basin30109</v>
      </c>
      <c r="B2818" s="9">
        <v>1</v>
      </c>
      <c r="C2818" t="s">
        <v>130</v>
      </c>
      <c r="D2818" t="s">
        <v>138</v>
      </c>
      <c r="E2818" s="9">
        <v>3</v>
      </c>
      <c r="F2818" s="9">
        <v>0</v>
      </c>
      <c r="G2818" s="9">
        <v>10</v>
      </c>
      <c r="H2818" s="9">
        <v>9</v>
      </c>
      <c r="I2818" s="9">
        <v>0.45652252435684204</v>
      </c>
      <c r="J2818" s="9">
        <v>0.45652252435684204</v>
      </c>
      <c r="K2818" s="9">
        <v>0</v>
      </c>
      <c r="L2818" s="9">
        <v>61.504840850830078</v>
      </c>
    </row>
    <row r="2819" spans="1:12" x14ac:dyDescent="0.25">
      <c r="A2819" s="5" t="str">
        <f t="shared" ref="A2819:A2882" si="44">B2819&amp;C2819&amp;D2819&amp;E2819&amp;F2819&amp;G2819&amp;H2819</f>
        <v>1LCALA Basin301010</v>
      </c>
      <c r="B2819" s="9">
        <v>1</v>
      </c>
      <c r="C2819" t="s">
        <v>130</v>
      </c>
      <c r="D2819" t="s">
        <v>138</v>
      </c>
      <c r="E2819" s="9">
        <v>3</v>
      </c>
      <c r="F2819" s="9">
        <v>0</v>
      </c>
      <c r="G2819" s="9">
        <v>10</v>
      </c>
      <c r="H2819" s="9">
        <v>10</v>
      </c>
      <c r="I2819" s="9">
        <v>0.33404043316841125</v>
      </c>
      <c r="J2819" s="9">
        <v>0.33404043316841125</v>
      </c>
      <c r="K2819" s="9">
        <v>0</v>
      </c>
      <c r="L2819" s="9">
        <v>66.478736877441406</v>
      </c>
    </row>
    <row r="2820" spans="1:12" x14ac:dyDescent="0.25">
      <c r="A2820" s="5" t="str">
        <f t="shared" si="44"/>
        <v>1LCALA Basin301011</v>
      </c>
      <c r="B2820" s="9">
        <v>1</v>
      </c>
      <c r="C2820" t="s">
        <v>130</v>
      </c>
      <c r="D2820" t="s">
        <v>138</v>
      </c>
      <c r="E2820" s="9">
        <v>3</v>
      </c>
      <c r="F2820" s="9">
        <v>0</v>
      </c>
      <c r="G2820" s="9">
        <v>10</v>
      </c>
      <c r="H2820" s="9">
        <v>11</v>
      </c>
      <c r="I2820" s="9">
        <v>0.34826076030731201</v>
      </c>
      <c r="J2820" s="9">
        <v>0.34826076030731201</v>
      </c>
      <c r="K2820" s="9">
        <v>0</v>
      </c>
      <c r="L2820" s="9">
        <v>72.003410339355469</v>
      </c>
    </row>
    <row r="2821" spans="1:12" x14ac:dyDescent="0.25">
      <c r="A2821" s="5" t="str">
        <f t="shared" si="44"/>
        <v>1LCALA Basin301012</v>
      </c>
      <c r="B2821" s="9">
        <v>1</v>
      </c>
      <c r="C2821" t="s">
        <v>130</v>
      </c>
      <c r="D2821" t="s">
        <v>138</v>
      </c>
      <c r="E2821" s="9">
        <v>3</v>
      </c>
      <c r="F2821" s="9">
        <v>0</v>
      </c>
      <c r="G2821" s="9">
        <v>10</v>
      </c>
      <c r="H2821" s="9">
        <v>12</v>
      </c>
      <c r="I2821" s="9">
        <v>0.32952225208282471</v>
      </c>
      <c r="J2821" s="9">
        <v>0.32952225208282471</v>
      </c>
      <c r="K2821" s="9">
        <v>0</v>
      </c>
      <c r="L2821" s="9">
        <v>77.320075988769531</v>
      </c>
    </row>
    <row r="2822" spans="1:12" x14ac:dyDescent="0.25">
      <c r="A2822" s="5" t="str">
        <f t="shared" si="44"/>
        <v>1LCALA Basin301013</v>
      </c>
      <c r="B2822" s="9">
        <v>1</v>
      </c>
      <c r="C2822" t="s">
        <v>130</v>
      </c>
      <c r="D2822" t="s">
        <v>138</v>
      </c>
      <c r="E2822" s="9">
        <v>3</v>
      </c>
      <c r="F2822" s="9">
        <v>0</v>
      </c>
      <c r="G2822" s="9">
        <v>10</v>
      </c>
      <c r="H2822" s="9">
        <v>13</v>
      </c>
      <c r="I2822" s="9">
        <v>0.37820842862129211</v>
      </c>
      <c r="J2822" s="9">
        <v>0.37820842862129211</v>
      </c>
      <c r="K2822" s="9">
        <v>0</v>
      </c>
      <c r="L2822" s="9">
        <v>82.391288757324219</v>
      </c>
    </row>
    <row r="2823" spans="1:12" x14ac:dyDescent="0.25">
      <c r="A2823" s="5" t="str">
        <f t="shared" si="44"/>
        <v>1LCALA Basin301014</v>
      </c>
      <c r="B2823" s="9">
        <v>1</v>
      </c>
      <c r="C2823" t="s">
        <v>130</v>
      </c>
      <c r="D2823" t="s">
        <v>138</v>
      </c>
      <c r="E2823" s="9">
        <v>3</v>
      </c>
      <c r="F2823" s="9">
        <v>0</v>
      </c>
      <c r="G2823" s="9">
        <v>10</v>
      </c>
      <c r="H2823" s="9">
        <v>14</v>
      </c>
      <c r="I2823" s="9">
        <v>0.52942913770675659</v>
      </c>
      <c r="J2823" s="9">
        <v>0.52942913770675659</v>
      </c>
      <c r="K2823" s="9">
        <v>0</v>
      </c>
      <c r="L2823" s="9">
        <v>84.825653076171875</v>
      </c>
    </row>
    <row r="2824" spans="1:12" x14ac:dyDescent="0.25">
      <c r="A2824" s="5" t="str">
        <f t="shared" si="44"/>
        <v>1LCALA Basin301015</v>
      </c>
      <c r="B2824" s="9">
        <v>1</v>
      </c>
      <c r="C2824" t="s">
        <v>130</v>
      </c>
      <c r="D2824" t="s">
        <v>138</v>
      </c>
      <c r="E2824" s="9">
        <v>3</v>
      </c>
      <c r="F2824" s="9">
        <v>0</v>
      </c>
      <c r="G2824" s="9">
        <v>10</v>
      </c>
      <c r="H2824" s="9">
        <v>15</v>
      </c>
      <c r="I2824" s="9">
        <v>0.73998099565505981</v>
      </c>
      <c r="J2824" s="9">
        <v>0.73998099565505981</v>
      </c>
      <c r="K2824" s="9">
        <v>0</v>
      </c>
      <c r="L2824" s="9">
        <v>85.364112854003906</v>
      </c>
    </row>
    <row r="2825" spans="1:12" x14ac:dyDescent="0.25">
      <c r="A2825" s="5" t="str">
        <f t="shared" si="44"/>
        <v>1LCALA Basin301016</v>
      </c>
      <c r="B2825" s="9">
        <v>1</v>
      </c>
      <c r="C2825" t="s">
        <v>130</v>
      </c>
      <c r="D2825" t="s">
        <v>138</v>
      </c>
      <c r="E2825" s="9">
        <v>3</v>
      </c>
      <c r="F2825" s="9">
        <v>0</v>
      </c>
      <c r="G2825" s="9">
        <v>10</v>
      </c>
      <c r="H2825" s="9">
        <v>16</v>
      </c>
      <c r="I2825" s="9">
        <v>1.0059715509414673</v>
      </c>
      <c r="J2825" s="9">
        <v>1.0059715509414673</v>
      </c>
      <c r="K2825" s="9">
        <v>0</v>
      </c>
      <c r="L2825" s="9">
        <v>86.077445983886719</v>
      </c>
    </row>
    <row r="2826" spans="1:12" x14ac:dyDescent="0.25">
      <c r="A2826" s="5" t="str">
        <f t="shared" si="44"/>
        <v>1LCALA Basin301017</v>
      </c>
      <c r="B2826" s="9">
        <v>1</v>
      </c>
      <c r="C2826" t="s">
        <v>130</v>
      </c>
      <c r="D2826" t="s">
        <v>138</v>
      </c>
      <c r="E2826" s="9">
        <v>3</v>
      </c>
      <c r="F2826" s="9">
        <v>0</v>
      </c>
      <c r="G2826" s="9">
        <v>10</v>
      </c>
      <c r="H2826" s="9">
        <v>17</v>
      </c>
      <c r="I2826" s="9">
        <v>1.2509390115737915</v>
      </c>
      <c r="J2826" s="9">
        <v>0.45973718166351318</v>
      </c>
      <c r="K2826" s="9">
        <v>1.7463713884353638E-2</v>
      </c>
      <c r="L2826" s="9">
        <v>86.979667663574219</v>
      </c>
    </row>
    <row r="2827" spans="1:12" x14ac:dyDescent="0.25">
      <c r="A2827" s="5" t="str">
        <f t="shared" si="44"/>
        <v>1LCALA Basin301018</v>
      </c>
      <c r="B2827" s="9">
        <v>1</v>
      </c>
      <c r="C2827" t="s">
        <v>130</v>
      </c>
      <c r="D2827" t="s">
        <v>138</v>
      </c>
      <c r="E2827" s="9">
        <v>3</v>
      </c>
      <c r="F2827" s="9">
        <v>0</v>
      </c>
      <c r="G2827" s="9">
        <v>10</v>
      </c>
      <c r="H2827" s="9">
        <v>18</v>
      </c>
      <c r="I2827" s="9">
        <v>1.4647505283355713</v>
      </c>
      <c r="J2827" s="9">
        <v>0.95893639326095581</v>
      </c>
      <c r="K2827" s="9">
        <v>2.8994258493185043E-2</v>
      </c>
      <c r="L2827" s="9">
        <v>86.893707275390625</v>
      </c>
    </row>
    <row r="2828" spans="1:12" x14ac:dyDescent="0.25">
      <c r="A2828" s="5" t="str">
        <f t="shared" si="44"/>
        <v>1LCALA Basin301019</v>
      </c>
      <c r="B2828" s="9">
        <v>1</v>
      </c>
      <c r="C2828" t="s">
        <v>130</v>
      </c>
      <c r="D2828" t="s">
        <v>138</v>
      </c>
      <c r="E2828" s="9">
        <v>3</v>
      </c>
      <c r="F2828" s="9">
        <v>0</v>
      </c>
      <c r="G2828" s="9">
        <v>10</v>
      </c>
      <c r="H2828" s="9">
        <v>19</v>
      </c>
      <c r="I2828" s="9">
        <v>1.6079858541488647</v>
      </c>
      <c r="J2828" s="9">
        <v>1.2881660461425781</v>
      </c>
      <c r="K2828" s="9">
        <v>2.2935336455702782E-2</v>
      </c>
      <c r="L2828" s="9">
        <v>85.43023681640625</v>
      </c>
    </row>
    <row r="2829" spans="1:12" x14ac:dyDescent="0.25">
      <c r="A2829" s="5" t="str">
        <f t="shared" si="44"/>
        <v>1LCALA Basin301020</v>
      </c>
      <c r="B2829" s="9">
        <v>1</v>
      </c>
      <c r="C2829" t="s">
        <v>130</v>
      </c>
      <c r="D2829" t="s">
        <v>138</v>
      </c>
      <c r="E2829" s="9">
        <v>3</v>
      </c>
      <c r="F2829" s="9">
        <v>0</v>
      </c>
      <c r="G2829" s="9">
        <v>10</v>
      </c>
      <c r="H2829" s="9">
        <v>20</v>
      </c>
      <c r="I2829" s="9">
        <v>1.640802264213562</v>
      </c>
      <c r="J2829" s="9">
        <v>1.41264808177948</v>
      </c>
      <c r="K2829" s="9">
        <v>1.4835360459983349E-2</v>
      </c>
      <c r="L2829" s="9">
        <v>82.840957641601563</v>
      </c>
    </row>
    <row r="2830" spans="1:12" x14ac:dyDescent="0.25">
      <c r="A2830" s="5" t="str">
        <f t="shared" si="44"/>
        <v>1LCALA Basin301021</v>
      </c>
      <c r="B2830" s="9">
        <v>1</v>
      </c>
      <c r="C2830" t="s">
        <v>130</v>
      </c>
      <c r="D2830" t="s">
        <v>138</v>
      </c>
      <c r="E2830" s="9">
        <v>3</v>
      </c>
      <c r="F2830" s="9">
        <v>0</v>
      </c>
      <c r="G2830" s="9">
        <v>10</v>
      </c>
      <c r="H2830" s="9">
        <v>21</v>
      </c>
      <c r="I2830" s="9">
        <v>1.610765814781189</v>
      </c>
      <c r="J2830" s="9">
        <v>1.4122549295425415</v>
      </c>
      <c r="K2830" s="9">
        <v>2.3748727515339851E-2</v>
      </c>
      <c r="L2830" s="9">
        <v>79.041893005371094</v>
      </c>
    </row>
    <row r="2831" spans="1:12" x14ac:dyDescent="0.25">
      <c r="A2831" s="5" t="str">
        <f t="shared" si="44"/>
        <v>1LCALA Basin301022</v>
      </c>
      <c r="B2831" s="9">
        <v>1</v>
      </c>
      <c r="C2831" t="s">
        <v>130</v>
      </c>
      <c r="D2831" t="s">
        <v>138</v>
      </c>
      <c r="E2831" s="9">
        <v>3</v>
      </c>
      <c r="F2831" s="9">
        <v>0</v>
      </c>
      <c r="G2831" s="9">
        <v>10</v>
      </c>
      <c r="H2831" s="9">
        <v>22</v>
      </c>
      <c r="I2831" s="9">
        <v>1.5295368432998657</v>
      </c>
      <c r="J2831" s="9">
        <v>1.8966354131698608</v>
      </c>
      <c r="K2831" s="9">
        <v>2.0244454964995384E-2</v>
      </c>
      <c r="L2831" s="9">
        <v>76.413902282714844</v>
      </c>
    </row>
    <row r="2832" spans="1:12" x14ac:dyDescent="0.25">
      <c r="A2832" s="5" t="str">
        <f t="shared" si="44"/>
        <v>1LCALA Basin301023</v>
      </c>
      <c r="B2832" s="9">
        <v>1</v>
      </c>
      <c r="C2832" t="s">
        <v>130</v>
      </c>
      <c r="D2832" t="s">
        <v>138</v>
      </c>
      <c r="E2832" s="9">
        <v>3</v>
      </c>
      <c r="F2832" s="9">
        <v>0</v>
      </c>
      <c r="G2832" s="9">
        <v>10</v>
      </c>
      <c r="H2832" s="9">
        <v>23</v>
      </c>
      <c r="I2832" s="9">
        <v>1.4039733409881592</v>
      </c>
      <c r="J2832" s="9">
        <v>1.5219322443008423</v>
      </c>
      <c r="K2832" s="9">
        <v>1.5848385170102119E-2</v>
      </c>
      <c r="L2832" s="9">
        <v>73.784622192382813</v>
      </c>
    </row>
    <row r="2833" spans="1:12" x14ac:dyDescent="0.25">
      <c r="A2833" s="5" t="str">
        <f t="shared" si="44"/>
        <v>1LCALA Basin301024</v>
      </c>
      <c r="B2833" s="9">
        <v>1</v>
      </c>
      <c r="C2833" t="s">
        <v>130</v>
      </c>
      <c r="D2833" t="s">
        <v>138</v>
      </c>
      <c r="E2833" s="9">
        <v>3</v>
      </c>
      <c r="F2833" s="9">
        <v>0</v>
      </c>
      <c r="G2833" s="9">
        <v>10</v>
      </c>
      <c r="H2833" s="9">
        <v>24</v>
      </c>
      <c r="I2833" s="9">
        <v>1.1977832317352295</v>
      </c>
      <c r="J2833" s="9">
        <v>1.2490928173065186</v>
      </c>
      <c r="K2833" s="9">
        <v>1.6293471679091454E-2</v>
      </c>
      <c r="L2833" s="9">
        <v>70.844093322753906</v>
      </c>
    </row>
    <row r="2834" spans="1:12" x14ac:dyDescent="0.25">
      <c r="A2834" s="5" t="str">
        <f t="shared" si="44"/>
        <v>1LCALA Basin3121</v>
      </c>
      <c r="B2834" s="9">
        <v>1</v>
      </c>
      <c r="C2834" t="s">
        <v>130</v>
      </c>
      <c r="D2834" t="s">
        <v>138</v>
      </c>
      <c r="E2834" s="9">
        <v>3</v>
      </c>
      <c r="F2834" s="9">
        <v>1</v>
      </c>
      <c r="G2834" s="9">
        <v>2</v>
      </c>
      <c r="H2834" s="9">
        <v>1</v>
      </c>
      <c r="I2834" s="9">
        <v>0.72730761766433716</v>
      </c>
      <c r="J2834" s="9">
        <v>0.72730761766433716</v>
      </c>
      <c r="K2834" s="9">
        <v>0</v>
      </c>
      <c r="L2834" s="9">
        <v>58.085697174072266</v>
      </c>
    </row>
    <row r="2835" spans="1:12" x14ac:dyDescent="0.25">
      <c r="A2835" s="5" t="str">
        <f t="shared" si="44"/>
        <v>1LCALA Basin3122</v>
      </c>
      <c r="B2835" s="9">
        <v>1</v>
      </c>
      <c r="C2835" t="s">
        <v>130</v>
      </c>
      <c r="D2835" t="s">
        <v>138</v>
      </c>
      <c r="E2835" s="9">
        <v>3</v>
      </c>
      <c r="F2835" s="9">
        <v>1</v>
      </c>
      <c r="G2835" s="9">
        <v>2</v>
      </c>
      <c r="H2835" s="9">
        <v>2</v>
      </c>
      <c r="I2835" s="9">
        <v>0.65087014436721802</v>
      </c>
      <c r="J2835" s="9">
        <v>0.65087014436721802</v>
      </c>
      <c r="K2835" s="9">
        <v>0</v>
      </c>
      <c r="L2835" s="9">
        <v>56.770774841308594</v>
      </c>
    </row>
    <row r="2836" spans="1:12" x14ac:dyDescent="0.25">
      <c r="A2836" s="5" t="str">
        <f t="shared" si="44"/>
        <v>1LCALA Basin3123</v>
      </c>
      <c r="B2836" s="9">
        <v>1</v>
      </c>
      <c r="C2836" t="s">
        <v>130</v>
      </c>
      <c r="D2836" t="s">
        <v>138</v>
      </c>
      <c r="E2836" s="9">
        <v>3</v>
      </c>
      <c r="F2836" s="9">
        <v>1</v>
      </c>
      <c r="G2836" s="9">
        <v>2</v>
      </c>
      <c r="H2836" s="9">
        <v>3</v>
      </c>
      <c r="I2836" s="9">
        <v>0.59525400400161743</v>
      </c>
      <c r="J2836" s="9">
        <v>0.59525400400161743</v>
      </c>
      <c r="K2836" s="9">
        <v>0</v>
      </c>
      <c r="L2836" s="9">
        <v>55.205581665039063</v>
      </c>
    </row>
    <row r="2837" spans="1:12" x14ac:dyDescent="0.25">
      <c r="A2837" s="5" t="str">
        <f t="shared" si="44"/>
        <v>1LCALA Basin3124</v>
      </c>
      <c r="B2837" s="9">
        <v>1</v>
      </c>
      <c r="C2837" t="s">
        <v>130</v>
      </c>
      <c r="D2837" t="s">
        <v>138</v>
      </c>
      <c r="E2837" s="9">
        <v>3</v>
      </c>
      <c r="F2837" s="9">
        <v>1</v>
      </c>
      <c r="G2837" s="9">
        <v>2</v>
      </c>
      <c r="H2837" s="9">
        <v>4</v>
      </c>
      <c r="I2837" s="9">
        <v>0.5600203275680542</v>
      </c>
      <c r="J2837" s="9">
        <v>0.5600203275680542</v>
      </c>
      <c r="K2837" s="9">
        <v>0</v>
      </c>
      <c r="L2837" s="9">
        <v>54.31866455078125</v>
      </c>
    </row>
    <row r="2838" spans="1:12" x14ac:dyDescent="0.25">
      <c r="A2838" s="5" t="str">
        <f t="shared" si="44"/>
        <v>1LCALA Basin3125</v>
      </c>
      <c r="B2838" s="9">
        <v>1</v>
      </c>
      <c r="C2838" t="s">
        <v>130</v>
      </c>
      <c r="D2838" t="s">
        <v>138</v>
      </c>
      <c r="E2838" s="9">
        <v>3</v>
      </c>
      <c r="F2838" s="9">
        <v>1</v>
      </c>
      <c r="G2838" s="9">
        <v>2</v>
      </c>
      <c r="H2838" s="9">
        <v>5</v>
      </c>
      <c r="I2838" s="9">
        <v>0.54770678281784058</v>
      </c>
      <c r="J2838" s="9">
        <v>0.54770678281784058</v>
      </c>
      <c r="K2838" s="9">
        <v>0</v>
      </c>
      <c r="L2838" s="9">
        <v>53.317390441894531</v>
      </c>
    </row>
    <row r="2839" spans="1:12" x14ac:dyDescent="0.25">
      <c r="A2839" s="5" t="str">
        <f t="shared" si="44"/>
        <v>1LCALA Basin3126</v>
      </c>
      <c r="B2839" s="9">
        <v>1</v>
      </c>
      <c r="C2839" t="s">
        <v>130</v>
      </c>
      <c r="D2839" t="s">
        <v>138</v>
      </c>
      <c r="E2839" s="9">
        <v>3</v>
      </c>
      <c r="F2839" s="9">
        <v>1</v>
      </c>
      <c r="G2839" s="9">
        <v>2</v>
      </c>
      <c r="H2839" s="9">
        <v>6</v>
      </c>
      <c r="I2839" s="9">
        <v>0.56951558589935303</v>
      </c>
      <c r="J2839" s="9">
        <v>0.56951558589935303</v>
      </c>
      <c r="K2839" s="9">
        <v>0</v>
      </c>
      <c r="L2839" s="9">
        <v>52.638385772705078</v>
      </c>
    </row>
    <row r="2840" spans="1:12" x14ac:dyDescent="0.25">
      <c r="A2840" s="5" t="str">
        <f t="shared" si="44"/>
        <v>1LCALA Basin3127</v>
      </c>
      <c r="B2840" s="9">
        <v>1</v>
      </c>
      <c r="C2840" t="s">
        <v>130</v>
      </c>
      <c r="D2840" t="s">
        <v>138</v>
      </c>
      <c r="E2840" s="9">
        <v>3</v>
      </c>
      <c r="F2840" s="9">
        <v>1</v>
      </c>
      <c r="G2840" s="9">
        <v>2</v>
      </c>
      <c r="H2840" s="9">
        <v>7</v>
      </c>
      <c r="I2840" s="9">
        <v>0.63899338245391846</v>
      </c>
      <c r="J2840" s="9">
        <v>0.63899338245391846</v>
      </c>
      <c r="K2840" s="9">
        <v>0</v>
      </c>
      <c r="L2840" s="9">
        <v>52.075992584228516</v>
      </c>
    </row>
    <row r="2841" spans="1:12" x14ac:dyDescent="0.25">
      <c r="A2841" s="5" t="str">
        <f t="shared" si="44"/>
        <v>1LCALA Basin3128</v>
      </c>
      <c r="B2841" s="9">
        <v>1</v>
      </c>
      <c r="C2841" t="s">
        <v>130</v>
      </c>
      <c r="D2841" t="s">
        <v>138</v>
      </c>
      <c r="E2841" s="9">
        <v>3</v>
      </c>
      <c r="F2841" s="9">
        <v>1</v>
      </c>
      <c r="G2841" s="9">
        <v>2</v>
      </c>
      <c r="H2841" s="9">
        <v>8</v>
      </c>
      <c r="I2841" s="9">
        <v>0.62548649311065674</v>
      </c>
      <c r="J2841" s="9">
        <v>0.62548649311065674</v>
      </c>
      <c r="K2841" s="9">
        <v>0</v>
      </c>
      <c r="L2841" s="9">
        <v>51.698482513427734</v>
      </c>
    </row>
    <row r="2842" spans="1:12" x14ac:dyDescent="0.25">
      <c r="A2842" s="5" t="str">
        <f t="shared" si="44"/>
        <v>1LCALA Basin3129</v>
      </c>
      <c r="B2842" s="9">
        <v>1</v>
      </c>
      <c r="C2842" t="s">
        <v>130</v>
      </c>
      <c r="D2842" t="s">
        <v>138</v>
      </c>
      <c r="E2842" s="9">
        <v>3</v>
      </c>
      <c r="F2842" s="9">
        <v>1</v>
      </c>
      <c r="G2842" s="9">
        <v>2</v>
      </c>
      <c r="H2842" s="9">
        <v>9</v>
      </c>
      <c r="I2842" s="9">
        <v>0.47767361998558044</v>
      </c>
      <c r="J2842" s="9">
        <v>0.47767361998558044</v>
      </c>
      <c r="K2842" s="9">
        <v>0</v>
      </c>
      <c r="L2842" s="9">
        <v>52.331920623779297</v>
      </c>
    </row>
    <row r="2843" spans="1:12" x14ac:dyDescent="0.25">
      <c r="A2843" s="5" t="str">
        <f t="shared" si="44"/>
        <v>1LCALA Basin31210</v>
      </c>
      <c r="B2843" s="9">
        <v>1</v>
      </c>
      <c r="C2843" t="s">
        <v>130</v>
      </c>
      <c r="D2843" t="s">
        <v>138</v>
      </c>
      <c r="E2843" s="9">
        <v>3</v>
      </c>
      <c r="F2843" s="9">
        <v>1</v>
      </c>
      <c r="G2843" s="9">
        <v>2</v>
      </c>
      <c r="H2843" s="9">
        <v>10</v>
      </c>
      <c r="I2843" s="9">
        <v>0.33790367841720581</v>
      </c>
      <c r="J2843" s="9">
        <v>0.33790367841720581</v>
      </c>
      <c r="K2843" s="9">
        <v>0</v>
      </c>
      <c r="L2843" s="9">
        <v>55.581169128417969</v>
      </c>
    </row>
    <row r="2844" spans="1:12" x14ac:dyDescent="0.25">
      <c r="A2844" s="5" t="str">
        <f t="shared" si="44"/>
        <v>1LCALA Basin31211</v>
      </c>
      <c r="B2844" s="9">
        <v>1</v>
      </c>
      <c r="C2844" t="s">
        <v>130</v>
      </c>
      <c r="D2844" t="s">
        <v>138</v>
      </c>
      <c r="E2844" s="9">
        <v>3</v>
      </c>
      <c r="F2844" s="9">
        <v>1</v>
      </c>
      <c r="G2844" s="9">
        <v>2</v>
      </c>
      <c r="H2844" s="9">
        <v>11</v>
      </c>
      <c r="I2844" s="9">
        <v>0.23345488309860229</v>
      </c>
      <c r="J2844" s="9">
        <v>0.23345488309860229</v>
      </c>
      <c r="K2844" s="9">
        <v>0</v>
      </c>
      <c r="L2844" s="9">
        <v>60.394573211669922</v>
      </c>
    </row>
    <row r="2845" spans="1:12" x14ac:dyDescent="0.25">
      <c r="A2845" s="5" t="str">
        <f t="shared" si="44"/>
        <v>1LCALA Basin31212</v>
      </c>
      <c r="B2845" s="9">
        <v>1</v>
      </c>
      <c r="C2845" t="s">
        <v>130</v>
      </c>
      <c r="D2845" t="s">
        <v>138</v>
      </c>
      <c r="E2845" s="9">
        <v>3</v>
      </c>
      <c r="F2845" s="9">
        <v>1</v>
      </c>
      <c r="G2845" s="9">
        <v>2</v>
      </c>
      <c r="H2845" s="9">
        <v>12</v>
      </c>
      <c r="I2845" s="9">
        <v>0.16023030877113342</v>
      </c>
      <c r="J2845" s="9">
        <v>0.16023030877113342</v>
      </c>
      <c r="K2845" s="9">
        <v>0</v>
      </c>
      <c r="L2845" s="9">
        <v>64.907814025878906</v>
      </c>
    </row>
    <row r="2846" spans="1:12" x14ac:dyDescent="0.25">
      <c r="A2846" s="5" t="str">
        <f t="shared" si="44"/>
        <v>1LCALA Basin31213</v>
      </c>
      <c r="B2846" s="9">
        <v>1</v>
      </c>
      <c r="C2846" t="s">
        <v>130</v>
      </c>
      <c r="D2846" t="s">
        <v>138</v>
      </c>
      <c r="E2846" s="9">
        <v>3</v>
      </c>
      <c r="F2846" s="9">
        <v>1</v>
      </c>
      <c r="G2846" s="9">
        <v>2</v>
      </c>
      <c r="H2846" s="9">
        <v>13</v>
      </c>
      <c r="I2846" s="9">
        <v>0.13239490985870361</v>
      </c>
      <c r="J2846" s="9">
        <v>0.13239490985870361</v>
      </c>
      <c r="K2846" s="9">
        <v>0</v>
      </c>
      <c r="L2846" s="9">
        <v>67.685867309570313</v>
      </c>
    </row>
    <row r="2847" spans="1:12" x14ac:dyDescent="0.25">
      <c r="A2847" s="5" t="str">
        <f t="shared" si="44"/>
        <v>1LCALA Basin31214</v>
      </c>
      <c r="B2847" s="9">
        <v>1</v>
      </c>
      <c r="C2847" t="s">
        <v>130</v>
      </c>
      <c r="D2847" t="s">
        <v>138</v>
      </c>
      <c r="E2847" s="9">
        <v>3</v>
      </c>
      <c r="F2847" s="9">
        <v>1</v>
      </c>
      <c r="G2847" s="9">
        <v>2</v>
      </c>
      <c r="H2847" s="9">
        <v>14</v>
      </c>
      <c r="I2847" s="9">
        <v>0.14528247714042664</v>
      </c>
      <c r="J2847" s="9">
        <v>0.14528247714042664</v>
      </c>
      <c r="K2847" s="9">
        <v>0</v>
      </c>
      <c r="L2847" s="9">
        <v>69.143409729003906</v>
      </c>
    </row>
    <row r="2848" spans="1:12" x14ac:dyDescent="0.25">
      <c r="A2848" s="5" t="str">
        <f t="shared" si="44"/>
        <v>1LCALA Basin31215</v>
      </c>
      <c r="B2848" s="9">
        <v>1</v>
      </c>
      <c r="C2848" t="s">
        <v>130</v>
      </c>
      <c r="D2848" t="s">
        <v>138</v>
      </c>
      <c r="E2848" s="9">
        <v>3</v>
      </c>
      <c r="F2848" s="9">
        <v>1</v>
      </c>
      <c r="G2848" s="9">
        <v>2</v>
      </c>
      <c r="H2848" s="9">
        <v>15</v>
      </c>
      <c r="I2848" s="9">
        <v>0.20893853902816772</v>
      </c>
      <c r="J2848" s="9">
        <v>0.20893853902816772</v>
      </c>
      <c r="K2848" s="9">
        <v>0</v>
      </c>
      <c r="L2848" s="9">
        <v>70.18145751953125</v>
      </c>
    </row>
    <row r="2849" spans="1:12" x14ac:dyDescent="0.25">
      <c r="A2849" s="5" t="str">
        <f t="shared" si="44"/>
        <v>1LCALA Basin31216</v>
      </c>
      <c r="B2849" s="9">
        <v>1</v>
      </c>
      <c r="C2849" t="s">
        <v>130</v>
      </c>
      <c r="D2849" t="s">
        <v>138</v>
      </c>
      <c r="E2849" s="9">
        <v>3</v>
      </c>
      <c r="F2849" s="9">
        <v>1</v>
      </c>
      <c r="G2849" s="9">
        <v>2</v>
      </c>
      <c r="H2849" s="9">
        <v>16</v>
      </c>
      <c r="I2849" s="9">
        <v>0.33514994382858276</v>
      </c>
      <c r="J2849" s="9">
        <v>0.33514994382858276</v>
      </c>
      <c r="K2849" s="9">
        <v>0</v>
      </c>
      <c r="L2849" s="9">
        <v>70.968193054199219</v>
      </c>
    </row>
    <row r="2850" spans="1:12" x14ac:dyDescent="0.25">
      <c r="A2850" s="5" t="str">
        <f t="shared" si="44"/>
        <v>1LCALA Basin31217</v>
      </c>
      <c r="B2850" s="9">
        <v>1</v>
      </c>
      <c r="C2850" t="s">
        <v>130</v>
      </c>
      <c r="D2850" t="s">
        <v>138</v>
      </c>
      <c r="E2850" s="9">
        <v>3</v>
      </c>
      <c r="F2850" s="9">
        <v>1</v>
      </c>
      <c r="G2850" s="9">
        <v>2</v>
      </c>
      <c r="H2850" s="9">
        <v>17</v>
      </c>
      <c r="I2850" s="9">
        <v>0.50472325086593628</v>
      </c>
      <c r="J2850" s="9">
        <v>0.50472325086593628</v>
      </c>
      <c r="K2850" s="9">
        <v>0</v>
      </c>
      <c r="L2850" s="9">
        <v>71.046859741210938</v>
      </c>
    </row>
    <row r="2851" spans="1:12" x14ac:dyDescent="0.25">
      <c r="A2851" s="5" t="str">
        <f t="shared" si="44"/>
        <v>1LCALA Basin31218</v>
      </c>
      <c r="B2851" s="9">
        <v>1</v>
      </c>
      <c r="C2851" t="s">
        <v>130</v>
      </c>
      <c r="D2851" t="s">
        <v>138</v>
      </c>
      <c r="E2851" s="9">
        <v>3</v>
      </c>
      <c r="F2851" s="9">
        <v>1</v>
      </c>
      <c r="G2851" s="9">
        <v>2</v>
      </c>
      <c r="H2851" s="9">
        <v>18</v>
      </c>
      <c r="I2851" s="9">
        <v>0.71466773748397827</v>
      </c>
      <c r="J2851" s="9">
        <v>0.71466773748397827</v>
      </c>
      <c r="K2851" s="9">
        <v>0</v>
      </c>
      <c r="L2851" s="9">
        <v>70.563514709472656</v>
      </c>
    </row>
    <row r="2852" spans="1:12" x14ac:dyDescent="0.25">
      <c r="A2852" s="5" t="str">
        <f t="shared" si="44"/>
        <v>1LCALA Basin31219</v>
      </c>
      <c r="B2852" s="9">
        <v>1</v>
      </c>
      <c r="C2852" t="s">
        <v>130</v>
      </c>
      <c r="D2852" t="s">
        <v>138</v>
      </c>
      <c r="E2852" s="9">
        <v>3</v>
      </c>
      <c r="F2852" s="9">
        <v>1</v>
      </c>
      <c r="G2852" s="9">
        <v>2</v>
      </c>
      <c r="H2852" s="9">
        <v>19</v>
      </c>
      <c r="I2852" s="9">
        <v>0.8884015679359436</v>
      </c>
      <c r="J2852" s="9">
        <v>0.88356757164001465</v>
      </c>
      <c r="K2852" s="9">
        <v>2.4169981479644775E-3</v>
      </c>
      <c r="L2852" s="9">
        <v>69.072166442871094</v>
      </c>
    </row>
    <row r="2853" spans="1:12" x14ac:dyDescent="0.25">
      <c r="A2853" s="5" t="str">
        <f t="shared" si="44"/>
        <v>1LCALA Basin31220</v>
      </c>
      <c r="B2853" s="9">
        <v>1</v>
      </c>
      <c r="C2853" t="s">
        <v>130</v>
      </c>
      <c r="D2853" t="s">
        <v>138</v>
      </c>
      <c r="E2853" s="9">
        <v>3</v>
      </c>
      <c r="F2853" s="9">
        <v>1</v>
      </c>
      <c r="G2853" s="9">
        <v>2</v>
      </c>
      <c r="H2853" s="9">
        <v>20</v>
      </c>
      <c r="I2853" s="9">
        <v>0.97868978977203369</v>
      </c>
      <c r="J2853" s="9">
        <v>0.96789199113845825</v>
      </c>
      <c r="K2853" s="9">
        <v>5.3988993167877197E-3</v>
      </c>
      <c r="L2853" s="9">
        <v>66.21240234375</v>
      </c>
    </row>
    <row r="2854" spans="1:12" x14ac:dyDescent="0.25">
      <c r="A2854" s="5" t="str">
        <f t="shared" si="44"/>
        <v>1LCALA Basin31221</v>
      </c>
      <c r="B2854" s="9">
        <v>1</v>
      </c>
      <c r="C2854" t="s">
        <v>130</v>
      </c>
      <c r="D2854" t="s">
        <v>138</v>
      </c>
      <c r="E2854" s="9">
        <v>3</v>
      </c>
      <c r="F2854" s="9">
        <v>1</v>
      </c>
      <c r="G2854" s="9">
        <v>2</v>
      </c>
      <c r="H2854" s="9">
        <v>21</v>
      </c>
      <c r="I2854" s="9">
        <v>0.9956585168838501</v>
      </c>
      <c r="J2854" s="9">
        <v>0.98319309949874878</v>
      </c>
      <c r="K2854" s="9">
        <v>6.2327086925506592E-3</v>
      </c>
      <c r="L2854" s="9">
        <v>63.326862335205078</v>
      </c>
    </row>
    <row r="2855" spans="1:12" x14ac:dyDescent="0.25">
      <c r="A2855" s="5" t="str">
        <f t="shared" si="44"/>
        <v>1LCALA Basin31222</v>
      </c>
      <c r="B2855" s="9">
        <v>1</v>
      </c>
      <c r="C2855" t="s">
        <v>130</v>
      </c>
      <c r="D2855" t="s">
        <v>138</v>
      </c>
      <c r="E2855" s="9">
        <v>3</v>
      </c>
      <c r="F2855" s="9">
        <v>1</v>
      </c>
      <c r="G2855" s="9">
        <v>2</v>
      </c>
      <c r="H2855" s="9">
        <v>22</v>
      </c>
      <c r="I2855" s="9">
        <v>0.95492714643478394</v>
      </c>
      <c r="J2855" s="9">
        <v>0.97129178047180176</v>
      </c>
      <c r="K2855" s="9">
        <v>8.1823170185089111E-3</v>
      </c>
      <c r="L2855" s="9">
        <v>61.413745880126953</v>
      </c>
    </row>
    <row r="2856" spans="1:12" x14ac:dyDescent="0.25">
      <c r="A2856" s="5" t="str">
        <f t="shared" si="44"/>
        <v>1LCALA Basin31223</v>
      </c>
      <c r="B2856" s="9">
        <v>1</v>
      </c>
      <c r="C2856" t="s">
        <v>130</v>
      </c>
      <c r="D2856" t="s">
        <v>138</v>
      </c>
      <c r="E2856" s="9">
        <v>3</v>
      </c>
      <c r="F2856" s="9">
        <v>1</v>
      </c>
      <c r="G2856" s="9">
        <v>2</v>
      </c>
      <c r="H2856" s="9">
        <v>23</v>
      </c>
      <c r="I2856" s="9">
        <v>0.91199058294296265</v>
      </c>
      <c r="J2856" s="9">
        <v>0.92355477809906006</v>
      </c>
      <c r="K2856" s="9">
        <v>5.7820994406938553E-3</v>
      </c>
      <c r="L2856" s="9">
        <v>59.876792907714844</v>
      </c>
    </row>
    <row r="2857" spans="1:12" x14ac:dyDescent="0.25">
      <c r="A2857" s="5" t="str">
        <f t="shared" si="44"/>
        <v>1LCALA Basin31224</v>
      </c>
      <c r="B2857" s="9">
        <v>1</v>
      </c>
      <c r="C2857" t="s">
        <v>130</v>
      </c>
      <c r="D2857" t="s">
        <v>138</v>
      </c>
      <c r="E2857" s="9">
        <v>3</v>
      </c>
      <c r="F2857" s="9">
        <v>1</v>
      </c>
      <c r="G2857" s="9">
        <v>2</v>
      </c>
      <c r="H2857" s="9">
        <v>24</v>
      </c>
      <c r="I2857" s="9">
        <v>0.80521494150161743</v>
      </c>
      <c r="J2857" s="9">
        <v>0.80521494150161743</v>
      </c>
      <c r="K2857" s="9">
        <v>0</v>
      </c>
      <c r="L2857" s="9">
        <v>58.499191284179688</v>
      </c>
    </row>
    <row r="2858" spans="1:12" x14ac:dyDescent="0.25">
      <c r="A2858" s="5" t="str">
        <f t="shared" si="44"/>
        <v>1LCALA Basin31101</v>
      </c>
      <c r="B2858" s="9">
        <v>1</v>
      </c>
      <c r="C2858" t="s">
        <v>130</v>
      </c>
      <c r="D2858" t="s">
        <v>138</v>
      </c>
      <c r="E2858" s="9">
        <v>3</v>
      </c>
      <c r="F2858" s="9">
        <v>1</v>
      </c>
      <c r="G2858" s="9">
        <v>10</v>
      </c>
      <c r="H2858" s="9">
        <v>1</v>
      </c>
      <c r="I2858" s="9">
        <v>1.0001393556594849</v>
      </c>
      <c r="J2858" s="9">
        <v>1.0001393556594849</v>
      </c>
      <c r="K2858" s="9">
        <v>0</v>
      </c>
      <c r="L2858" s="9">
        <v>68.226242065429688</v>
      </c>
    </row>
    <row r="2859" spans="1:12" x14ac:dyDescent="0.25">
      <c r="A2859" s="5" t="str">
        <f t="shared" si="44"/>
        <v>1LCALA Basin31102</v>
      </c>
      <c r="B2859" s="9">
        <v>1</v>
      </c>
      <c r="C2859" t="s">
        <v>130</v>
      </c>
      <c r="D2859" t="s">
        <v>138</v>
      </c>
      <c r="E2859" s="9">
        <v>3</v>
      </c>
      <c r="F2859" s="9">
        <v>1</v>
      </c>
      <c r="G2859" s="9">
        <v>10</v>
      </c>
      <c r="H2859" s="9">
        <v>2</v>
      </c>
      <c r="I2859" s="9">
        <v>0.83074098825454712</v>
      </c>
      <c r="J2859" s="9">
        <v>0.83074098825454712</v>
      </c>
      <c r="K2859" s="9">
        <v>0</v>
      </c>
      <c r="L2859" s="9">
        <v>66.495132446289063</v>
      </c>
    </row>
    <row r="2860" spans="1:12" x14ac:dyDescent="0.25">
      <c r="A2860" s="5" t="str">
        <f t="shared" si="44"/>
        <v>1LCALA Basin31103</v>
      </c>
      <c r="B2860" s="9">
        <v>1</v>
      </c>
      <c r="C2860" t="s">
        <v>130</v>
      </c>
      <c r="D2860" t="s">
        <v>138</v>
      </c>
      <c r="E2860" s="9">
        <v>3</v>
      </c>
      <c r="F2860" s="9">
        <v>1</v>
      </c>
      <c r="G2860" s="9">
        <v>10</v>
      </c>
      <c r="H2860" s="9">
        <v>3</v>
      </c>
      <c r="I2860" s="9">
        <v>0.70570379495620728</v>
      </c>
      <c r="J2860" s="9">
        <v>0.70570379495620728</v>
      </c>
      <c r="K2860" s="9">
        <v>0</v>
      </c>
      <c r="L2860" s="9">
        <v>64.951362609863281</v>
      </c>
    </row>
    <row r="2861" spans="1:12" x14ac:dyDescent="0.25">
      <c r="A2861" s="5" t="str">
        <f t="shared" si="44"/>
        <v>1LCALA Basin31104</v>
      </c>
      <c r="B2861" s="9">
        <v>1</v>
      </c>
      <c r="C2861" t="s">
        <v>130</v>
      </c>
      <c r="D2861" t="s">
        <v>138</v>
      </c>
      <c r="E2861" s="9">
        <v>3</v>
      </c>
      <c r="F2861" s="9">
        <v>1</v>
      </c>
      <c r="G2861" s="9">
        <v>10</v>
      </c>
      <c r="H2861" s="9">
        <v>4</v>
      </c>
      <c r="I2861" s="9">
        <v>0.64106994867324829</v>
      </c>
      <c r="J2861" s="9">
        <v>0.64106994867324829</v>
      </c>
      <c r="K2861" s="9">
        <v>0</v>
      </c>
      <c r="L2861" s="9">
        <v>63.652080535888672</v>
      </c>
    </row>
    <row r="2862" spans="1:12" x14ac:dyDescent="0.25">
      <c r="A2862" s="5" t="str">
        <f t="shared" si="44"/>
        <v>1LCALA Basin31105</v>
      </c>
      <c r="B2862" s="9">
        <v>1</v>
      </c>
      <c r="C2862" t="s">
        <v>130</v>
      </c>
      <c r="D2862" t="s">
        <v>138</v>
      </c>
      <c r="E2862" s="9">
        <v>3</v>
      </c>
      <c r="F2862" s="9">
        <v>1</v>
      </c>
      <c r="G2862" s="9">
        <v>10</v>
      </c>
      <c r="H2862" s="9">
        <v>5</v>
      </c>
      <c r="I2862" s="9">
        <v>0.60943341255187988</v>
      </c>
      <c r="J2862" s="9">
        <v>0.60943341255187988</v>
      </c>
      <c r="K2862" s="9">
        <v>0</v>
      </c>
      <c r="L2862" s="9">
        <v>62.727733612060547</v>
      </c>
    </row>
    <row r="2863" spans="1:12" x14ac:dyDescent="0.25">
      <c r="A2863" s="5" t="str">
        <f t="shared" si="44"/>
        <v>1LCALA Basin31106</v>
      </c>
      <c r="B2863" s="9">
        <v>1</v>
      </c>
      <c r="C2863" t="s">
        <v>130</v>
      </c>
      <c r="D2863" t="s">
        <v>138</v>
      </c>
      <c r="E2863" s="9">
        <v>3</v>
      </c>
      <c r="F2863" s="9">
        <v>1</v>
      </c>
      <c r="G2863" s="9">
        <v>10</v>
      </c>
      <c r="H2863" s="9">
        <v>6</v>
      </c>
      <c r="I2863" s="9">
        <v>0.60034513473510742</v>
      </c>
      <c r="J2863" s="9">
        <v>0.60034513473510742</v>
      </c>
      <c r="K2863" s="9">
        <v>0</v>
      </c>
      <c r="L2863" s="9">
        <v>62.027324676513672</v>
      </c>
    </row>
    <row r="2864" spans="1:12" x14ac:dyDescent="0.25">
      <c r="A2864" s="5" t="str">
        <f t="shared" si="44"/>
        <v>1LCALA Basin31107</v>
      </c>
      <c r="B2864" s="9">
        <v>1</v>
      </c>
      <c r="C2864" t="s">
        <v>130</v>
      </c>
      <c r="D2864" t="s">
        <v>138</v>
      </c>
      <c r="E2864" s="9">
        <v>3</v>
      </c>
      <c r="F2864" s="9">
        <v>1</v>
      </c>
      <c r="G2864" s="9">
        <v>10</v>
      </c>
      <c r="H2864" s="9">
        <v>7</v>
      </c>
      <c r="I2864" s="9">
        <v>0.6349416971206665</v>
      </c>
      <c r="J2864" s="9">
        <v>0.6349416971206665</v>
      </c>
      <c r="K2864" s="9">
        <v>0</v>
      </c>
      <c r="L2864" s="9">
        <v>61.834640502929688</v>
      </c>
    </row>
    <row r="2865" spans="1:12" x14ac:dyDescent="0.25">
      <c r="A2865" s="5" t="str">
        <f t="shared" si="44"/>
        <v>1LCALA Basin31108</v>
      </c>
      <c r="B2865" s="9">
        <v>1</v>
      </c>
      <c r="C2865" t="s">
        <v>130</v>
      </c>
      <c r="D2865" t="s">
        <v>138</v>
      </c>
      <c r="E2865" s="9">
        <v>3</v>
      </c>
      <c r="F2865" s="9">
        <v>1</v>
      </c>
      <c r="G2865" s="9">
        <v>10</v>
      </c>
      <c r="H2865" s="9">
        <v>8</v>
      </c>
      <c r="I2865" s="9">
        <v>0.60852688550949097</v>
      </c>
      <c r="J2865" s="9">
        <v>0.60852688550949097</v>
      </c>
      <c r="K2865" s="9">
        <v>0</v>
      </c>
      <c r="L2865" s="9">
        <v>61.533317565917969</v>
      </c>
    </row>
    <row r="2866" spans="1:12" x14ac:dyDescent="0.25">
      <c r="A2866" s="5" t="str">
        <f t="shared" si="44"/>
        <v>1LCALA Basin31109</v>
      </c>
      <c r="B2866" s="9">
        <v>1</v>
      </c>
      <c r="C2866" t="s">
        <v>130</v>
      </c>
      <c r="D2866" t="s">
        <v>138</v>
      </c>
      <c r="E2866" s="9">
        <v>3</v>
      </c>
      <c r="F2866" s="9">
        <v>1</v>
      </c>
      <c r="G2866" s="9">
        <v>10</v>
      </c>
      <c r="H2866" s="9">
        <v>9</v>
      </c>
      <c r="I2866" s="9">
        <v>0.46824353933334351</v>
      </c>
      <c r="J2866" s="9">
        <v>0.46824353933334351</v>
      </c>
      <c r="K2866" s="9">
        <v>0</v>
      </c>
      <c r="L2866" s="9">
        <v>62.957950592041016</v>
      </c>
    </row>
    <row r="2867" spans="1:12" x14ac:dyDescent="0.25">
      <c r="A2867" s="5" t="str">
        <f t="shared" si="44"/>
        <v>1LCALA Basin311010</v>
      </c>
      <c r="B2867" s="9">
        <v>1</v>
      </c>
      <c r="C2867" t="s">
        <v>130</v>
      </c>
      <c r="D2867" t="s">
        <v>138</v>
      </c>
      <c r="E2867" s="9">
        <v>3</v>
      </c>
      <c r="F2867" s="9">
        <v>1</v>
      </c>
      <c r="G2867" s="9">
        <v>10</v>
      </c>
      <c r="H2867" s="9">
        <v>10</v>
      </c>
      <c r="I2867" s="9">
        <v>0.35242441296577454</v>
      </c>
      <c r="J2867" s="9">
        <v>0.35242441296577454</v>
      </c>
      <c r="K2867" s="9">
        <v>0</v>
      </c>
      <c r="L2867" s="9">
        <v>67.813629150390625</v>
      </c>
    </row>
    <row r="2868" spans="1:12" x14ac:dyDescent="0.25">
      <c r="A2868" s="5" t="str">
        <f t="shared" si="44"/>
        <v>1LCALA Basin311011</v>
      </c>
      <c r="B2868" s="9">
        <v>1</v>
      </c>
      <c r="C2868" t="s">
        <v>130</v>
      </c>
      <c r="D2868" t="s">
        <v>138</v>
      </c>
      <c r="E2868" s="9">
        <v>3</v>
      </c>
      <c r="F2868" s="9">
        <v>1</v>
      </c>
      <c r="G2868" s="9">
        <v>10</v>
      </c>
      <c r="H2868" s="9">
        <v>11</v>
      </c>
      <c r="I2868" s="9">
        <v>0.34120643138885498</v>
      </c>
      <c r="J2868" s="9">
        <v>0.34120643138885498</v>
      </c>
      <c r="K2868" s="9">
        <v>0</v>
      </c>
      <c r="L2868" s="9">
        <v>73.159202575683594</v>
      </c>
    </row>
    <row r="2869" spans="1:12" x14ac:dyDescent="0.25">
      <c r="A2869" s="5" t="str">
        <f t="shared" si="44"/>
        <v>1LCALA Basin311012</v>
      </c>
      <c r="B2869" s="9">
        <v>1</v>
      </c>
      <c r="C2869" t="s">
        <v>130</v>
      </c>
      <c r="D2869" t="s">
        <v>138</v>
      </c>
      <c r="E2869" s="9">
        <v>3</v>
      </c>
      <c r="F2869" s="9">
        <v>1</v>
      </c>
      <c r="G2869" s="9">
        <v>10</v>
      </c>
      <c r="H2869" s="9">
        <v>12</v>
      </c>
      <c r="I2869" s="9">
        <v>0.32606163620948792</v>
      </c>
      <c r="J2869" s="9">
        <v>0.32606163620948792</v>
      </c>
      <c r="K2869" s="9">
        <v>0</v>
      </c>
      <c r="L2869" s="9">
        <v>77.816841125488281</v>
      </c>
    </row>
    <row r="2870" spans="1:12" x14ac:dyDescent="0.25">
      <c r="A2870" s="5" t="str">
        <f t="shared" si="44"/>
        <v>1LCALA Basin311013</v>
      </c>
      <c r="B2870" s="9">
        <v>1</v>
      </c>
      <c r="C2870" t="s">
        <v>130</v>
      </c>
      <c r="D2870" t="s">
        <v>138</v>
      </c>
      <c r="E2870" s="9">
        <v>3</v>
      </c>
      <c r="F2870" s="9">
        <v>1</v>
      </c>
      <c r="G2870" s="9">
        <v>10</v>
      </c>
      <c r="H2870" s="9">
        <v>13</v>
      </c>
      <c r="I2870" s="9">
        <v>0.39563736319541931</v>
      </c>
      <c r="J2870" s="9">
        <v>0.39563736319541931</v>
      </c>
      <c r="K2870" s="9">
        <v>0</v>
      </c>
      <c r="L2870" s="9">
        <v>81.526008605957031</v>
      </c>
    </row>
    <row r="2871" spans="1:12" x14ac:dyDescent="0.25">
      <c r="A2871" s="5" t="str">
        <f t="shared" si="44"/>
        <v>1LCALA Basin311014</v>
      </c>
      <c r="B2871" s="9">
        <v>1</v>
      </c>
      <c r="C2871" t="s">
        <v>130</v>
      </c>
      <c r="D2871" t="s">
        <v>138</v>
      </c>
      <c r="E2871" s="9">
        <v>3</v>
      </c>
      <c r="F2871" s="9">
        <v>1</v>
      </c>
      <c r="G2871" s="9">
        <v>10</v>
      </c>
      <c r="H2871" s="9">
        <v>14</v>
      </c>
      <c r="I2871" s="9">
        <v>0.54575395584106445</v>
      </c>
      <c r="J2871" s="9">
        <v>0.54575395584106445</v>
      </c>
      <c r="K2871" s="9">
        <v>0</v>
      </c>
      <c r="L2871" s="9">
        <v>83.75506591796875</v>
      </c>
    </row>
    <row r="2872" spans="1:12" x14ac:dyDescent="0.25">
      <c r="A2872" s="5" t="str">
        <f t="shared" si="44"/>
        <v>1LCALA Basin311015</v>
      </c>
      <c r="B2872" s="9">
        <v>1</v>
      </c>
      <c r="C2872" t="s">
        <v>130</v>
      </c>
      <c r="D2872" t="s">
        <v>138</v>
      </c>
      <c r="E2872" s="9">
        <v>3</v>
      </c>
      <c r="F2872" s="9">
        <v>1</v>
      </c>
      <c r="G2872" s="9">
        <v>10</v>
      </c>
      <c r="H2872" s="9">
        <v>15</v>
      </c>
      <c r="I2872" s="9">
        <v>0.74387168884277344</v>
      </c>
      <c r="J2872" s="9">
        <v>0.74387168884277344</v>
      </c>
      <c r="K2872" s="9">
        <v>0</v>
      </c>
      <c r="L2872" s="9">
        <v>85.571929931640625</v>
      </c>
    </row>
    <row r="2873" spans="1:12" x14ac:dyDescent="0.25">
      <c r="A2873" s="5" t="str">
        <f t="shared" si="44"/>
        <v>1LCALA Basin311016</v>
      </c>
      <c r="B2873" s="9">
        <v>1</v>
      </c>
      <c r="C2873" t="s">
        <v>130</v>
      </c>
      <c r="D2873" t="s">
        <v>138</v>
      </c>
      <c r="E2873" s="9">
        <v>3</v>
      </c>
      <c r="F2873" s="9">
        <v>1</v>
      </c>
      <c r="G2873" s="9">
        <v>10</v>
      </c>
      <c r="H2873" s="9">
        <v>16</v>
      </c>
      <c r="I2873" s="9">
        <v>1.0088752508163452</v>
      </c>
      <c r="J2873" s="9">
        <v>1.0088752508163452</v>
      </c>
      <c r="K2873" s="9">
        <v>0</v>
      </c>
      <c r="L2873" s="9">
        <v>86.289360046386719</v>
      </c>
    </row>
    <row r="2874" spans="1:12" x14ac:dyDescent="0.25">
      <c r="A2874" s="5" t="str">
        <f t="shared" si="44"/>
        <v>1LCALA Basin311017</v>
      </c>
      <c r="B2874" s="9">
        <v>1</v>
      </c>
      <c r="C2874" t="s">
        <v>130</v>
      </c>
      <c r="D2874" t="s">
        <v>138</v>
      </c>
      <c r="E2874" s="9">
        <v>3</v>
      </c>
      <c r="F2874" s="9">
        <v>1</v>
      </c>
      <c r="G2874" s="9">
        <v>10</v>
      </c>
      <c r="H2874" s="9">
        <v>17</v>
      </c>
      <c r="I2874" s="9">
        <v>1.2560168504714966</v>
      </c>
      <c r="J2874" s="9">
        <v>0.46009910106658936</v>
      </c>
      <c r="K2874" s="9">
        <v>1.8667493015527725E-2</v>
      </c>
      <c r="L2874" s="9">
        <v>86.149826049804688</v>
      </c>
    </row>
    <row r="2875" spans="1:12" x14ac:dyDescent="0.25">
      <c r="A2875" s="5" t="str">
        <f t="shared" si="44"/>
        <v>1LCALA Basin311018</v>
      </c>
      <c r="B2875" s="9">
        <v>1</v>
      </c>
      <c r="C2875" t="s">
        <v>130</v>
      </c>
      <c r="D2875" t="s">
        <v>138</v>
      </c>
      <c r="E2875" s="9">
        <v>3</v>
      </c>
      <c r="F2875" s="9">
        <v>1</v>
      </c>
      <c r="G2875" s="9">
        <v>10</v>
      </c>
      <c r="H2875" s="9">
        <v>18</v>
      </c>
      <c r="I2875" s="9">
        <v>1.4803327322006226</v>
      </c>
      <c r="J2875" s="9">
        <v>1.0104362964630127</v>
      </c>
      <c r="K2875" s="9">
        <v>3.2999265938997269E-2</v>
      </c>
      <c r="L2875" s="9">
        <v>84.923973083496094</v>
      </c>
    </row>
    <row r="2876" spans="1:12" x14ac:dyDescent="0.25">
      <c r="A2876" s="5" t="str">
        <f t="shared" si="44"/>
        <v>1LCALA Basin311019</v>
      </c>
      <c r="B2876" s="9">
        <v>1</v>
      </c>
      <c r="C2876" t="s">
        <v>130</v>
      </c>
      <c r="D2876" t="s">
        <v>138</v>
      </c>
      <c r="E2876" s="9">
        <v>3</v>
      </c>
      <c r="F2876" s="9">
        <v>1</v>
      </c>
      <c r="G2876" s="9">
        <v>10</v>
      </c>
      <c r="H2876" s="9">
        <v>19</v>
      </c>
      <c r="I2876" s="9">
        <v>1.6144721508026123</v>
      </c>
      <c r="J2876" s="9">
        <v>1.3161752223968506</v>
      </c>
      <c r="K2876" s="9">
        <v>2.613350935280323E-2</v>
      </c>
      <c r="L2876" s="9">
        <v>83.64093017578125</v>
      </c>
    </row>
    <row r="2877" spans="1:12" x14ac:dyDescent="0.25">
      <c r="A2877" s="5" t="str">
        <f t="shared" si="44"/>
        <v>1LCALA Basin311020</v>
      </c>
      <c r="B2877" s="9">
        <v>1</v>
      </c>
      <c r="C2877" t="s">
        <v>130</v>
      </c>
      <c r="D2877" t="s">
        <v>138</v>
      </c>
      <c r="E2877" s="9">
        <v>3</v>
      </c>
      <c r="F2877" s="9">
        <v>1</v>
      </c>
      <c r="G2877" s="9">
        <v>10</v>
      </c>
      <c r="H2877" s="9">
        <v>20</v>
      </c>
      <c r="I2877" s="9">
        <v>1.6300009489059448</v>
      </c>
      <c r="J2877" s="9">
        <v>1.415530800819397</v>
      </c>
      <c r="K2877" s="9">
        <v>1.8460473045706749E-2</v>
      </c>
      <c r="L2877" s="9">
        <v>81.08721923828125</v>
      </c>
    </row>
    <row r="2878" spans="1:12" x14ac:dyDescent="0.25">
      <c r="A2878" s="5" t="str">
        <f t="shared" si="44"/>
        <v>1LCALA Basin311021</v>
      </c>
      <c r="B2878" s="9">
        <v>1</v>
      </c>
      <c r="C2878" t="s">
        <v>130</v>
      </c>
      <c r="D2878" t="s">
        <v>138</v>
      </c>
      <c r="E2878" s="9">
        <v>3</v>
      </c>
      <c r="F2878" s="9">
        <v>1</v>
      </c>
      <c r="G2878" s="9">
        <v>10</v>
      </c>
      <c r="H2878" s="9">
        <v>21</v>
      </c>
      <c r="I2878" s="9">
        <v>1.5960410833358765</v>
      </c>
      <c r="J2878" s="9">
        <v>1.4130215644836426</v>
      </c>
      <c r="K2878" s="9">
        <v>2.9420692473649979E-2</v>
      </c>
      <c r="L2878" s="9">
        <v>77.056526184082031</v>
      </c>
    </row>
    <row r="2879" spans="1:12" x14ac:dyDescent="0.25">
      <c r="A2879" s="5" t="str">
        <f t="shared" si="44"/>
        <v>1LCALA Basin311022</v>
      </c>
      <c r="B2879" s="9">
        <v>1</v>
      </c>
      <c r="C2879" t="s">
        <v>130</v>
      </c>
      <c r="D2879" t="s">
        <v>138</v>
      </c>
      <c r="E2879" s="9">
        <v>3</v>
      </c>
      <c r="F2879" s="9">
        <v>1</v>
      </c>
      <c r="G2879" s="9">
        <v>10</v>
      </c>
      <c r="H2879" s="9">
        <v>22</v>
      </c>
      <c r="I2879" s="9">
        <v>1.5156645774841309</v>
      </c>
      <c r="J2879" s="9">
        <v>1.8485682010650635</v>
      </c>
      <c r="K2879" s="9">
        <v>2.8177758678793907E-2</v>
      </c>
      <c r="L2879" s="9">
        <v>73.815361022949219</v>
      </c>
    </row>
    <row r="2880" spans="1:12" x14ac:dyDescent="0.25">
      <c r="A2880" s="5" t="str">
        <f t="shared" si="44"/>
        <v>1LCALA Basin311023</v>
      </c>
      <c r="B2880" s="9">
        <v>1</v>
      </c>
      <c r="C2880" t="s">
        <v>130</v>
      </c>
      <c r="D2880" t="s">
        <v>138</v>
      </c>
      <c r="E2880" s="9">
        <v>3</v>
      </c>
      <c r="F2880" s="9">
        <v>1</v>
      </c>
      <c r="G2880" s="9">
        <v>10</v>
      </c>
      <c r="H2880" s="9">
        <v>23</v>
      </c>
      <c r="I2880" s="9">
        <v>1.3947196006774902</v>
      </c>
      <c r="J2880" s="9">
        <v>1.4941868782043457</v>
      </c>
      <c r="K2880" s="9">
        <v>2.091362327337265E-2</v>
      </c>
      <c r="L2880" s="9">
        <v>71.367408752441406</v>
      </c>
    </row>
    <row r="2881" spans="1:12" x14ac:dyDescent="0.25">
      <c r="A2881" s="5" t="str">
        <f t="shared" si="44"/>
        <v>1LCALA Basin311024</v>
      </c>
      <c r="B2881" s="9">
        <v>1</v>
      </c>
      <c r="C2881" t="s">
        <v>130</v>
      </c>
      <c r="D2881" t="s">
        <v>138</v>
      </c>
      <c r="E2881" s="9">
        <v>3</v>
      </c>
      <c r="F2881" s="9">
        <v>1</v>
      </c>
      <c r="G2881" s="9">
        <v>10</v>
      </c>
      <c r="H2881" s="9">
        <v>24</v>
      </c>
      <c r="I2881" s="9">
        <v>1.1772418022155762</v>
      </c>
      <c r="J2881" s="9">
        <v>1.2163988351821899</v>
      </c>
      <c r="K2881" s="9">
        <v>2.0266098901629448E-2</v>
      </c>
      <c r="L2881" s="9">
        <v>68.776016235351563</v>
      </c>
    </row>
    <row r="2882" spans="1:12" x14ac:dyDescent="0.25">
      <c r="A2882" s="5" t="str">
        <f t="shared" si="44"/>
        <v>1LCALA Basin4021</v>
      </c>
      <c r="B2882" s="9">
        <v>1</v>
      </c>
      <c r="C2882" t="s">
        <v>130</v>
      </c>
      <c r="D2882" t="s">
        <v>138</v>
      </c>
      <c r="E2882" s="9">
        <v>4</v>
      </c>
      <c r="F2882" s="9">
        <v>0</v>
      </c>
      <c r="G2882" s="9">
        <v>2</v>
      </c>
      <c r="H2882" s="9">
        <v>1</v>
      </c>
      <c r="I2882" s="9">
        <v>0.82931417226791382</v>
      </c>
      <c r="J2882" s="9">
        <v>0.82931417226791382</v>
      </c>
      <c r="K2882" s="9">
        <v>0</v>
      </c>
      <c r="L2882" s="9">
        <v>63.598648071289063</v>
      </c>
    </row>
    <row r="2883" spans="1:12" x14ac:dyDescent="0.25">
      <c r="A2883" s="5" t="str">
        <f t="shared" ref="A2883:A2946" si="45">B2883&amp;C2883&amp;D2883&amp;E2883&amp;F2883&amp;G2883&amp;H2883</f>
        <v>1LCALA Basin4022</v>
      </c>
      <c r="B2883" s="9">
        <v>1</v>
      </c>
      <c r="C2883" t="s">
        <v>130</v>
      </c>
      <c r="D2883" t="s">
        <v>138</v>
      </c>
      <c r="E2883" s="9">
        <v>4</v>
      </c>
      <c r="F2883" s="9">
        <v>0</v>
      </c>
      <c r="G2883" s="9">
        <v>2</v>
      </c>
      <c r="H2883" s="9">
        <v>2</v>
      </c>
      <c r="I2883" s="9">
        <v>0.71955174207687378</v>
      </c>
      <c r="J2883" s="9">
        <v>0.71955174207687378</v>
      </c>
      <c r="K2883" s="9">
        <v>0</v>
      </c>
      <c r="L2883" s="9">
        <v>62.289913177490234</v>
      </c>
    </row>
    <row r="2884" spans="1:12" x14ac:dyDescent="0.25">
      <c r="A2884" s="5" t="str">
        <f t="shared" si="45"/>
        <v>1LCALA Basin4023</v>
      </c>
      <c r="B2884" s="9">
        <v>1</v>
      </c>
      <c r="C2884" t="s">
        <v>130</v>
      </c>
      <c r="D2884" t="s">
        <v>138</v>
      </c>
      <c r="E2884" s="9">
        <v>4</v>
      </c>
      <c r="F2884" s="9">
        <v>0</v>
      </c>
      <c r="G2884" s="9">
        <v>2</v>
      </c>
      <c r="H2884" s="9">
        <v>3</v>
      </c>
      <c r="I2884" s="9">
        <v>0.64987790584564209</v>
      </c>
      <c r="J2884" s="9">
        <v>0.64987790584564209</v>
      </c>
      <c r="K2884" s="9">
        <v>0</v>
      </c>
      <c r="L2884" s="9">
        <v>61.437480926513672</v>
      </c>
    </row>
    <row r="2885" spans="1:12" x14ac:dyDescent="0.25">
      <c r="A2885" s="5" t="str">
        <f t="shared" si="45"/>
        <v>1LCALA Basin4024</v>
      </c>
      <c r="B2885" s="9">
        <v>1</v>
      </c>
      <c r="C2885" t="s">
        <v>130</v>
      </c>
      <c r="D2885" t="s">
        <v>138</v>
      </c>
      <c r="E2885" s="9">
        <v>4</v>
      </c>
      <c r="F2885" s="9">
        <v>0</v>
      </c>
      <c r="G2885" s="9">
        <v>2</v>
      </c>
      <c r="H2885" s="9">
        <v>4</v>
      </c>
      <c r="I2885" s="9">
        <v>0.59961974620819092</v>
      </c>
      <c r="J2885" s="9">
        <v>0.59961974620819092</v>
      </c>
      <c r="K2885" s="9">
        <v>0</v>
      </c>
      <c r="L2885" s="9">
        <v>60.531822204589844</v>
      </c>
    </row>
    <row r="2886" spans="1:12" x14ac:dyDescent="0.25">
      <c r="A2886" s="5" t="str">
        <f t="shared" si="45"/>
        <v>1LCALA Basin4025</v>
      </c>
      <c r="B2886" s="9">
        <v>1</v>
      </c>
      <c r="C2886" t="s">
        <v>130</v>
      </c>
      <c r="D2886" t="s">
        <v>138</v>
      </c>
      <c r="E2886" s="9">
        <v>4</v>
      </c>
      <c r="F2886" s="9">
        <v>0</v>
      </c>
      <c r="G2886" s="9">
        <v>2</v>
      </c>
      <c r="H2886" s="9">
        <v>5</v>
      </c>
      <c r="I2886" s="9">
        <v>0.57202398777008057</v>
      </c>
      <c r="J2886" s="9">
        <v>0.57202398777008057</v>
      </c>
      <c r="K2886" s="9">
        <v>0</v>
      </c>
      <c r="L2886" s="9">
        <v>59.485527038574219</v>
      </c>
    </row>
    <row r="2887" spans="1:12" x14ac:dyDescent="0.25">
      <c r="A2887" s="5" t="str">
        <f t="shared" si="45"/>
        <v>1LCALA Basin4026</v>
      </c>
      <c r="B2887" s="9">
        <v>1</v>
      </c>
      <c r="C2887" t="s">
        <v>130</v>
      </c>
      <c r="D2887" t="s">
        <v>138</v>
      </c>
      <c r="E2887" s="9">
        <v>4</v>
      </c>
      <c r="F2887" s="9">
        <v>0</v>
      </c>
      <c r="G2887" s="9">
        <v>2</v>
      </c>
      <c r="H2887" s="9">
        <v>6</v>
      </c>
      <c r="I2887" s="9">
        <v>0.57173842191696167</v>
      </c>
      <c r="J2887" s="9">
        <v>0.57173842191696167</v>
      </c>
      <c r="K2887" s="9">
        <v>0</v>
      </c>
      <c r="L2887" s="9">
        <v>58.834735870361328</v>
      </c>
    </row>
    <row r="2888" spans="1:12" x14ac:dyDescent="0.25">
      <c r="A2888" s="5" t="str">
        <f t="shared" si="45"/>
        <v>1LCALA Basin4027</v>
      </c>
      <c r="B2888" s="9">
        <v>1</v>
      </c>
      <c r="C2888" t="s">
        <v>130</v>
      </c>
      <c r="D2888" t="s">
        <v>138</v>
      </c>
      <c r="E2888" s="9">
        <v>4</v>
      </c>
      <c r="F2888" s="9">
        <v>0</v>
      </c>
      <c r="G2888" s="9">
        <v>2</v>
      </c>
      <c r="H2888" s="9">
        <v>7</v>
      </c>
      <c r="I2888" s="9">
        <v>0.60596305131912231</v>
      </c>
      <c r="J2888" s="9">
        <v>0.60596305131912231</v>
      </c>
      <c r="K2888" s="9">
        <v>0</v>
      </c>
      <c r="L2888" s="9">
        <v>58.232646942138672</v>
      </c>
    </row>
    <row r="2889" spans="1:12" x14ac:dyDescent="0.25">
      <c r="A2889" s="5" t="str">
        <f t="shared" si="45"/>
        <v>1LCALA Basin4028</v>
      </c>
      <c r="B2889" s="9">
        <v>1</v>
      </c>
      <c r="C2889" t="s">
        <v>130</v>
      </c>
      <c r="D2889" t="s">
        <v>138</v>
      </c>
      <c r="E2889" s="9">
        <v>4</v>
      </c>
      <c r="F2889" s="9">
        <v>0</v>
      </c>
      <c r="G2889" s="9">
        <v>2</v>
      </c>
      <c r="H2889" s="9">
        <v>8</v>
      </c>
      <c r="I2889" s="9">
        <v>0.57891350984573364</v>
      </c>
      <c r="J2889" s="9">
        <v>0.57891350984573364</v>
      </c>
      <c r="K2889" s="9">
        <v>0</v>
      </c>
      <c r="L2889" s="9">
        <v>58.088241577148438</v>
      </c>
    </row>
    <row r="2890" spans="1:12" x14ac:dyDescent="0.25">
      <c r="A2890" s="5" t="str">
        <f t="shared" si="45"/>
        <v>1LCALA Basin4029</v>
      </c>
      <c r="B2890" s="9">
        <v>1</v>
      </c>
      <c r="C2890" t="s">
        <v>130</v>
      </c>
      <c r="D2890" t="s">
        <v>138</v>
      </c>
      <c r="E2890" s="9">
        <v>4</v>
      </c>
      <c r="F2890" s="9">
        <v>0</v>
      </c>
      <c r="G2890" s="9">
        <v>2</v>
      </c>
      <c r="H2890" s="9">
        <v>9</v>
      </c>
      <c r="I2890" s="9">
        <v>0.43296477198600769</v>
      </c>
      <c r="J2890" s="9">
        <v>0.43296477198600769</v>
      </c>
      <c r="K2890" s="9">
        <v>0</v>
      </c>
      <c r="L2890" s="9">
        <v>59.685352325439453</v>
      </c>
    </row>
    <row r="2891" spans="1:12" x14ac:dyDescent="0.25">
      <c r="A2891" s="5" t="str">
        <f t="shared" si="45"/>
        <v>1LCALA Basin40210</v>
      </c>
      <c r="B2891" s="9">
        <v>1</v>
      </c>
      <c r="C2891" t="s">
        <v>130</v>
      </c>
      <c r="D2891" t="s">
        <v>138</v>
      </c>
      <c r="E2891" s="9">
        <v>4</v>
      </c>
      <c r="F2891" s="9">
        <v>0</v>
      </c>
      <c r="G2891" s="9">
        <v>2</v>
      </c>
      <c r="H2891" s="9">
        <v>10</v>
      </c>
      <c r="I2891" s="9">
        <v>0.30448645353317261</v>
      </c>
      <c r="J2891" s="9">
        <v>0.30448645353317261</v>
      </c>
      <c r="K2891" s="9">
        <v>0</v>
      </c>
      <c r="L2891" s="9">
        <v>64.016273498535156</v>
      </c>
    </row>
    <row r="2892" spans="1:12" x14ac:dyDescent="0.25">
      <c r="A2892" s="5" t="str">
        <f t="shared" si="45"/>
        <v>1LCALA Basin40211</v>
      </c>
      <c r="B2892" s="9">
        <v>1</v>
      </c>
      <c r="C2892" t="s">
        <v>130</v>
      </c>
      <c r="D2892" t="s">
        <v>138</v>
      </c>
      <c r="E2892" s="9">
        <v>4</v>
      </c>
      <c r="F2892" s="9">
        <v>0</v>
      </c>
      <c r="G2892" s="9">
        <v>2</v>
      </c>
      <c r="H2892" s="9">
        <v>11</v>
      </c>
      <c r="I2892" s="9">
        <v>0.24864065647125244</v>
      </c>
      <c r="J2892" s="9">
        <v>0.24864065647125244</v>
      </c>
      <c r="K2892" s="9">
        <v>0</v>
      </c>
      <c r="L2892" s="9">
        <v>69.054954528808594</v>
      </c>
    </row>
    <row r="2893" spans="1:12" x14ac:dyDescent="0.25">
      <c r="A2893" s="5" t="str">
        <f t="shared" si="45"/>
        <v>1LCALA Basin40212</v>
      </c>
      <c r="B2893" s="9">
        <v>1</v>
      </c>
      <c r="C2893" t="s">
        <v>130</v>
      </c>
      <c r="D2893" t="s">
        <v>138</v>
      </c>
      <c r="E2893" s="9">
        <v>4</v>
      </c>
      <c r="F2893" s="9">
        <v>0</v>
      </c>
      <c r="G2893" s="9">
        <v>2</v>
      </c>
      <c r="H2893" s="9">
        <v>12</v>
      </c>
      <c r="I2893" s="9">
        <v>0.18548740446567535</v>
      </c>
      <c r="J2893" s="9">
        <v>0.18548740446567535</v>
      </c>
      <c r="K2893" s="9">
        <v>0</v>
      </c>
      <c r="L2893" s="9">
        <v>73.817764282226563</v>
      </c>
    </row>
    <row r="2894" spans="1:12" x14ac:dyDescent="0.25">
      <c r="A2894" s="5" t="str">
        <f t="shared" si="45"/>
        <v>1LCALA Basin40213</v>
      </c>
      <c r="B2894" s="9">
        <v>1</v>
      </c>
      <c r="C2894" t="s">
        <v>130</v>
      </c>
      <c r="D2894" t="s">
        <v>138</v>
      </c>
      <c r="E2894" s="9">
        <v>4</v>
      </c>
      <c r="F2894" s="9">
        <v>0</v>
      </c>
      <c r="G2894" s="9">
        <v>2</v>
      </c>
      <c r="H2894" s="9">
        <v>13</v>
      </c>
      <c r="I2894" s="9">
        <v>0.19356077909469604</v>
      </c>
      <c r="J2894" s="9">
        <v>0.19356077909469604</v>
      </c>
      <c r="K2894" s="9">
        <v>0</v>
      </c>
      <c r="L2894" s="9">
        <v>77.753890991210938</v>
      </c>
    </row>
    <row r="2895" spans="1:12" x14ac:dyDescent="0.25">
      <c r="A2895" s="5" t="str">
        <f t="shared" si="45"/>
        <v>1LCALA Basin40214</v>
      </c>
      <c r="B2895" s="9">
        <v>1</v>
      </c>
      <c r="C2895" t="s">
        <v>130</v>
      </c>
      <c r="D2895" t="s">
        <v>138</v>
      </c>
      <c r="E2895" s="9">
        <v>4</v>
      </c>
      <c r="F2895" s="9">
        <v>0</v>
      </c>
      <c r="G2895" s="9">
        <v>2</v>
      </c>
      <c r="H2895" s="9">
        <v>14</v>
      </c>
      <c r="I2895" s="9">
        <v>0.27596583962440491</v>
      </c>
      <c r="J2895" s="9">
        <v>0.27596583962440491</v>
      </c>
      <c r="K2895" s="9">
        <v>0</v>
      </c>
      <c r="L2895" s="9">
        <v>80.507003784179688</v>
      </c>
    </row>
    <row r="2896" spans="1:12" x14ac:dyDescent="0.25">
      <c r="A2896" s="5" t="str">
        <f t="shared" si="45"/>
        <v>1LCALA Basin40215</v>
      </c>
      <c r="B2896" s="9">
        <v>1</v>
      </c>
      <c r="C2896" t="s">
        <v>130</v>
      </c>
      <c r="D2896" t="s">
        <v>138</v>
      </c>
      <c r="E2896" s="9">
        <v>4</v>
      </c>
      <c r="F2896" s="9">
        <v>0</v>
      </c>
      <c r="G2896" s="9">
        <v>2</v>
      </c>
      <c r="H2896" s="9">
        <v>15</v>
      </c>
      <c r="I2896" s="9">
        <v>0.42231994867324829</v>
      </c>
      <c r="J2896" s="9">
        <v>0.42231994867324829</v>
      </c>
      <c r="K2896" s="9">
        <v>0</v>
      </c>
      <c r="L2896" s="9">
        <v>82.332931518554688</v>
      </c>
    </row>
    <row r="2897" spans="1:12" x14ac:dyDescent="0.25">
      <c r="A2897" s="5" t="str">
        <f t="shared" si="45"/>
        <v>1LCALA Basin40216</v>
      </c>
      <c r="B2897" s="9">
        <v>1</v>
      </c>
      <c r="C2897" t="s">
        <v>130</v>
      </c>
      <c r="D2897" t="s">
        <v>138</v>
      </c>
      <c r="E2897" s="9">
        <v>4</v>
      </c>
      <c r="F2897" s="9">
        <v>0</v>
      </c>
      <c r="G2897" s="9">
        <v>2</v>
      </c>
      <c r="H2897" s="9">
        <v>16</v>
      </c>
      <c r="I2897" s="9">
        <v>0.64081090688705444</v>
      </c>
      <c r="J2897" s="9">
        <v>0.64081090688705444</v>
      </c>
      <c r="K2897" s="9">
        <v>0</v>
      </c>
      <c r="L2897" s="9">
        <v>82.825057983398438</v>
      </c>
    </row>
    <row r="2898" spans="1:12" x14ac:dyDescent="0.25">
      <c r="A2898" s="5" t="str">
        <f t="shared" si="45"/>
        <v>1LCALA Basin40217</v>
      </c>
      <c r="B2898" s="9">
        <v>1</v>
      </c>
      <c r="C2898" t="s">
        <v>130</v>
      </c>
      <c r="D2898" t="s">
        <v>138</v>
      </c>
      <c r="E2898" s="9">
        <v>4</v>
      </c>
      <c r="F2898" s="9">
        <v>0</v>
      </c>
      <c r="G2898" s="9">
        <v>2</v>
      </c>
      <c r="H2898" s="9">
        <v>17</v>
      </c>
      <c r="I2898" s="9">
        <v>0.8650471568107605</v>
      </c>
      <c r="J2898" s="9">
        <v>0.45180851221084595</v>
      </c>
      <c r="K2898" s="9">
        <v>2.6030728593468666E-2</v>
      </c>
      <c r="L2898" s="9">
        <v>82.360870361328125</v>
      </c>
    </row>
    <row r="2899" spans="1:12" x14ac:dyDescent="0.25">
      <c r="A2899" s="5" t="str">
        <f t="shared" si="45"/>
        <v>1LCALA Basin40218</v>
      </c>
      <c r="B2899" s="9">
        <v>1</v>
      </c>
      <c r="C2899" t="s">
        <v>130</v>
      </c>
      <c r="D2899" t="s">
        <v>138</v>
      </c>
      <c r="E2899" s="9">
        <v>4</v>
      </c>
      <c r="F2899" s="9">
        <v>0</v>
      </c>
      <c r="G2899" s="9">
        <v>2</v>
      </c>
      <c r="H2899" s="9">
        <v>18</v>
      </c>
      <c r="I2899" s="9">
        <v>1.0821187496185303</v>
      </c>
      <c r="J2899" s="9">
        <v>0.68972170352935791</v>
      </c>
      <c r="K2899" s="9">
        <v>4.1778232902288437E-2</v>
      </c>
      <c r="L2899" s="9">
        <v>81.648704528808594</v>
      </c>
    </row>
    <row r="2900" spans="1:12" x14ac:dyDescent="0.25">
      <c r="A2900" s="5" t="str">
        <f t="shared" si="45"/>
        <v>1LCALA Basin40219</v>
      </c>
      <c r="B2900" s="9">
        <v>1</v>
      </c>
      <c r="C2900" t="s">
        <v>130</v>
      </c>
      <c r="D2900" t="s">
        <v>138</v>
      </c>
      <c r="E2900" s="9">
        <v>4</v>
      </c>
      <c r="F2900" s="9">
        <v>0</v>
      </c>
      <c r="G2900" s="9">
        <v>2</v>
      </c>
      <c r="H2900" s="9">
        <v>19</v>
      </c>
      <c r="I2900" s="9">
        <v>1.2441961765289307</v>
      </c>
      <c r="J2900" s="9">
        <v>0.98384702205657959</v>
      </c>
      <c r="K2900" s="9">
        <v>3.2714080065488815E-2</v>
      </c>
      <c r="L2900" s="9">
        <v>80.486152648925781</v>
      </c>
    </row>
    <row r="2901" spans="1:12" x14ac:dyDescent="0.25">
      <c r="A2901" s="5" t="str">
        <f t="shared" si="45"/>
        <v>1LCALA Basin40220</v>
      </c>
      <c r="B2901" s="9">
        <v>1</v>
      </c>
      <c r="C2901" t="s">
        <v>130</v>
      </c>
      <c r="D2901" t="s">
        <v>138</v>
      </c>
      <c r="E2901" s="9">
        <v>4</v>
      </c>
      <c r="F2901" s="9">
        <v>0</v>
      </c>
      <c r="G2901" s="9">
        <v>2</v>
      </c>
      <c r="H2901" s="9">
        <v>20</v>
      </c>
      <c r="I2901" s="9">
        <v>1.3214415311813354</v>
      </c>
      <c r="J2901" s="9">
        <v>1.1320364475250244</v>
      </c>
      <c r="K2901" s="9">
        <v>2.7039511129260063E-2</v>
      </c>
      <c r="L2901" s="9">
        <v>77.874893188476563</v>
      </c>
    </row>
    <row r="2902" spans="1:12" x14ac:dyDescent="0.25">
      <c r="A2902" s="5" t="str">
        <f t="shared" si="45"/>
        <v>1LCALA Basin40221</v>
      </c>
      <c r="B2902" s="9">
        <v>1</v>
      </c>
      <c r="C2902" t="s">
        <v>130</v>
      </c>
      <c r="D2902" t="s">
        <v>138</v>
      </c>
      <c r="E2902" s="9">
        <v>4</v>
      </c>
      <c r="F2902" s="9">
        <v>0</v>
      </c>
      <c r="G2902" s="9">
        <v>2</v>
      </c>
      <c r="H2902" s="9">
        <v>21</v>
      </c>
      <c r="I2902" s="9">
        <v>1.3125756978988647</v>
      </c>
      <c r="J2902" s="9">
        <v>1.1573636531829834</v>
      </c>
      <c r="K2902" s="9">
        <v>4.0208619087934494E-2</v>
      </c>
      <c r="L2902" s="9">
        <v>73.492752075195313</v>
      </c>
    </row>
    <row r="2903" spans="1:12" x14ac:dyDescent="0.25">
      <c r="A2903" s="5" t="str">
        <f t="shared" si="45"/>
        <v>1LCALA Basin40222</v>
      </c>
      <c r="B2903" s="9">
        <v>1</v>
      </c>
      <c r="C2903" t="s">
        <v>130</v>
      </c>
      <c r="D2903" t="s">
        <v>138</v>
      </c>
      <c r="E2903" s="9">
        <v>4</v>
      </c>
      <c r="F2903" s="9">
        <v>0</v>
      </c>
      <c r="G2903" s="9">
        <v>2</v>
      </c>
      <c r="H2903" s="9">
        <v>22</v>
      </c>
      <c r="I2903" s="9">
        <v>1.2396531105041504</v>
      </c>
      <c r="J2903" s="9">
        <v>1.513746976852417</v>
      </c>
      <c r="K2903" s="9">
        <v>4.3091267347335815E-2</v>
      </c>
      <c r="L2903" s="9">
        <v>69.346298217773438</v>
      </c>
    </row>
    <row r="2904" spans="1:12" x14ac:dyDescent="0.25">
      <c r="A2904" s="5" t="str">
        <f t="shared" si="45"/>
        <v>1LCALA Basin40223</v>
      </c>
      <c r="B2904" s="9">
        <v>1</v>
      </c>
      <c r="C2904" t="s">
        <v>130</v>
      </c>
      <c r="D2904" t="s">
        <v>138</v>
      </c>
      <c r="E2904" s="9">
        <v>4</v>
      </c>
      <c r="F2904" s="9">
        <v>0</v>
      </c>
      <c r="G2904" s="9">
        <v>2</v>
      </c>
      <c r="H2904" s="9">
        <v>23</v>
      </c>
      <c r="I2904" s="9">
        <v>1.1546815633773804</v>
      </c>
      <c r="J2904" s="9">
        <v>1.215570330619812</v>
      </c>
      <c r="K2904" s="9">
        <v>3.2522834837436676E-2</v>
      </c>
      <c r="L2904" s="9">
        <v>66.324455261230469</v>
      </c>
    </row>
    <row r="2905" spans="1:12" x14ac:dyDescent="0.25">
      <c r="A2905" s="5" t="str">
        <f t="shared" si="45"/>
        <v>1LCALA Basin40224</v>
      </c>
      <c r="B2905" s="9">
        <v>1</v>
      </c>
      <c r="C2905" t="s">
        <v>130</v>
      </c>
      <c r="D2905" t="s">
        <v>138</v>
      </c>
      <c r="E2905" s="9">
        <v>4</v>
      </c>
      <c r="F2905" s="9">
        <v>0</v>
      </c>
      <c r="G2905" s="9">
        <v>2</v>
      </c>
      <c r="H2905" s="9">
        <v>24</v>
      </c>
      <c r="I2905" s="9">
        <v>0.98635393381118774</v>
      </c>
      <c r="J2905" s="9">
        <v>0.99937516450881958</v>
      </c>
      <c r="K2905" s="9">
        <v>6.5106241963803768E-3</v>
      </c>
      <c r="L2905" s="9">
        <v>64.328300476074219</v>
      </c>
    </row>
    <row r="2906" spans="1:12" x14ac:dyDescent="0.25">
      <c r="A2906" s="5" t="str">
        <f t="shared" si="45"/>
        <v>1LCALA Basin40101</v>
      </c>
      <c r="B2906" s="9">
        <v>1</v>
      </c>
      <c r="C2906" t="s">
        <v>130</v>
      </c>
      <c r="D2906" t="s">
        <v>138</v>
      </c>
      <c r="E2906" s="9">
        <v>4</v>
      </c>
      <c r="F2906" s="9">
        <v>0</v>
      </c>
      <c r="G2906" s="9">
        <v>10</v>
      </c>
      <c r="H2906" s="9">
        <v>1</v>
      </c>
      <c r="I2906" s="9">
        <v>1.2583014965057373</v>
      </c>
      <c r="J2906" s="9">
        <v>1.2583014965057373</v>
      </c>
      <c r="K2906" s="9">
        <v>0</v>
      </c>
      <c r="L2906" s="9">
        <v>72.806915283203125</v>
      </c>
    </row>
    <row r="2907" spans="1:12" x14ac:dyDescent="0.25">
      <c r="A2907" s="5" t="str">
        <f t="shared" si="45"/>
        <v>1LCALA Basin40102</v>
      </c>
      <c r="B2907" s="9">
        <v>1</v>
      </c>
      <c r="C2907" t="s">
        <v>130</v>
      </c>
      <c r="D2907" t="s">
        <v>138</v>
      </c>
      <c r="E2907" s="9">
        <v>4</v>
      </c>
      <c r="F2907" s="9">
        <v>0</v>
      </c>
      <c r="G2907" s="9">
        <v>10</v>
      </c>
      <c r="H2907" s="9">
        <v>2</v>
      </c>
      <c r="I2907" s="9">
        <v>0.99294143915176392</v>
      </c>
      <c r="J2907" s="9">
        <v>0.99294143915176392</v>
      </c>
      <c r="K2907" s="9">
        <v>0</v>
      </c>
      <c r="L2907" s="9">
        <v>70.365142822265625</v>
      </c>
    </row>
    <row r="2908" spans="1:12" x14ac:dyDescent="0.25">
      <c r="A2908" s="5" t="str">
        <f t="shared" si="45"/>
        <v>1LCALA Basin40103</v>
      </c>
      <c r="B2908" s="9">
        <v>1</v>
      </c>
      <c r="C2908" t="s">
        <v>130</v>
      </c>
      <c r="D2908" t="s">
        <v>138</v>
      </c>
      <c r="E2908" s="9">
        <v>4</v>
      </c>
      <c r="F2908" s="9">
        <v>0</v>
      </c>
      <c r="G2908" s="9">
        <v>10</v>
      </c>
      <c r="H2908" s="9">
        <v>3</v>
      </c>
      <c r="I2908" s="9">
        <v>0.83222091197967529</v>
      </c>
      <c r="J2908" s="9">
        <v>0.83222091197967529</v>
      </c>
      <c r="K2908" s="9">
        <v>0</v>
      </c>
      <c r="L2908" s="9">
        <v>68.489936828613281</v>
      </c>
    </row>
    <row r="2909" spans="1:12" x14ac:dyDescent="0.25">
      <c r="A2909" s="5" t="str">
        <f t="shared" si="45"/>
        <v>1LCALA Basin40104</v>
      </c>
      <c r="B2909" s="9">
        <v>1</v>
      </c>
      <c r="C2909" t="s">
        <v>130</v>
      </c>
      <c r="D2909" t="s">
        <v>138</v>
      </c>
      <c r="E2909" s="9">
        <v>4</v>
      </c>
      <c r="F2909" s="9">
        <v>0</v>
      </c>
      <c r="G2909" s="9">
        <v>10</v>
      </c>
      <c r="H2909" s="9">
        <v>4</v>
      </c>
      <c r="I2909" s="9">
        <v>0.72922557592391968</v>
      </c>
      <c r="J2909" s="9">
        <v>0.72922557592391968</v>
      </c>
      <c r="K2909" s="9">
        <v>0</v>
      </c>
      <c r="L2909" s="9">
        <v>67.080650329589844</v>
      </c>
    </row>
    <row r="2910" spans="1:12" x14ac:dyDescent="0.25">
      <c r="A2910" s="5" t="str">
        <f t="shared" si="45"/>
        <v>1LCALA Basin40105</v>
      </c>
      <c r="B2910" s="9">
        <v>1</v>
      </c>
      <c r="C2910" t="s">
        <v>130</v>
      </c>
      <c r="D2910" t="s">
        <v>138</v>
      </c>
      <c r="E2910" s="9">
        <v>4</v>
      </c>
      <c r="F2910" s="9">
        <v>0</v>
      </c>
      <c r="G2910" s="9">
        <v>10</v>
      </c>
      <c r="H2910" s="9">
        <v>5</v>
      </c>
      <c r="I2910" s="9">
        <v>0.67439001798629761</v>
      </c>
      <c r="J2910" s="9">
        <v>0.67439001798629761</v>
      </c>
      <c r="K2910" s="9">
        <v>0</v>
      </c>
      <c r="L2910" s="9">
        <v>67.333831787109375</v>
      </c>
    </row>
    <row r="2911" spans="1:12" x14ac:dyDescent="0.25">
      <c r="A2911" s="5" t="str">
        <f t="shared" si="45"/>
        <v>1LCALA Basin40106</v>
      </c>
      <c r="B2911" s="9">
        <v>1</v>
      </c>
      <c r="C2911" t="s">
        <v>130</v>
      </c>
      <c r="D2911" t="s">
        <v>138</v>
      </c>
      <c r="E2911" s="9">
        <v>4</v>
      </c>
      <c r="F2911" s="9">
        <v>0</v>
      </c>
      <c r="G2911" s="9">
        <v>10</v>
      </c>
      <c r="H2911" s="9">
        <v>6</v>
      </c>
      <c r="I2911" s="9">
        <v>0.67234158515930176</v>
      </c>
      <c r="J2911" s="9">
        <v>0.67234158515930176</v>
      </c>
      <c r="K2911" s="9">
        <v>0</v>
      </c>
      <c r="L2911" s="9">
        <v>67.685829162597656</v>
      </c>
    </row>
    <row r="2912" spans="1:12" x14ac:dyDescent="0.25">
      <c r="A2912" s="5" t="str">
        <f t="shared" si="45"/>
        <v>1LCALA Basin40107</v>
      </c>
      <c r="B2912" s="9">
        <v>1</v>
      </c>
      <c r="C2912" t="s">
        <v>130</v>
      </c>
      <c r="D2912" t="s">
        <v>138</v>
      </c>
      <c r="E2912" s="9">
        <v>4</v>
      </c>
      <c r="F2912" s="9">
        <v>0</v>
      </c>
      <c r="G2912" s="9">
        <v>10</v>
      </c>
      <c r="H2912" s="9">
        <v>7</v>
      </c>
      <c r="I2912" s="9">
        <v>0.69634819030761719</v>
      </c>
      <c r="J2912" s="9">
        <v>0.69634819030761719</v>
      </c>
      <c r="K2912" s="9">
        <v>0</v>
      </c>
      <c r="L2912" s="9">
        <v>68.098060607910156</v>
      </c>
    </row>
    <row r="2913" spans="1:12" x14ac:dyDescent="0.25">
      <c r="A2913" s="5" t="str">
        <f t="shared" si="45"/>
        <v>1LCALA Basin40108</v>
      </c>
      <c r="B2913" s="9">
        <v>1</v>
      </c>
      <c r="C2913" t="s">
        <v>130</v>
      </c>
      <c r="D2913" t="s">
        <v>138</v>
      </c>
      <c r="E2913" s="9">
        <v>4</v>
      </c>
      <c r="F2913" s="9">
        <v>0</v>
      </c>
      <c r="G2913" s="9">
        <v>10</v>
      </c>
      <c r="H2913" s="9">
        <v>8</v>
      </c>
      <c r="I2913" s="9">
        <v>0.67806631326675415</v>
      </c>
      <c r="J2913" s="9">
        <v>0.67806631326675415</v>
      </c>
      <c r="K2913" s="9">
        <v>0</v>
      </c>
      <c r="L2913" s="9">
        <v>68.486442565917969</v>
      </c>
    </row>
    <row r="2914" spans="1:12" x14ac:dyDescent="0.25">
      <c r="A2914" s="5" t="str">
        <f t="shared" si="45"/>
        <v>1LCALA Basin40109</v>
      </c>
      <c r="B2914" s="9">
        <v>1</v>
      </c>
      <c r="C2914" t="s">
        <v>130</v>
      </c>
      <c r="D2914" t="s">
        <v>138</v>
      </c>
      <c r="E2914" s="9">
        <v>4</v>
      </c>
      <c r="F2914" s="9">
        <v>0</v>
      </c>
      <c r="G2914" s="9">
        <v>10</v>
      </c>
      <c r="H2914" s="9">
        <v>9</v>
      </c>
      <c r="I2914" s="9">
        <v>0.59041857719421387</v>
      </c>
      <c r="J2914" s="9">
        <v>0.59041857719421387</v>
      </c>
      <c r="K2914" s="9">
        <v>0</v>
      </c>
      <c r="L2914" s="9">
        <v>71.168472290039063</v>
      </c>
    </row>
    <row r="2915" spans="1:12" x14ac:dyDescent="0.25">
      <c r="A2915" s="5" t="str">
        <f t="shared" si="45"/>
        <v>1LCALA Basin401010</v>
      </c>
      <c r="B2915" s="9">
        <v>1</v>
      </c>
      <c r="C2915" t="s">
        <v>130</v>
      </c>
      <c r="D2915" t="s">
        <v>138</v>
      </c>
      <c r="E2915" s="9">
        <v>4</v>
      </c>
      <c r="F2915" s="9">
        <v>0</v>
      </c>
      <c r="G2915" s="9">
        <v>10</v>
      </c>
      <c r="H2915" s="9">
        <v>10</v>
      </c>
      <c r="I2915" s="9">
        <v>0.57399803400039673</v>
      </c>
      <c r="J2915" s="9">
        <v>0.57399803400039673</v>
      </c>
      <c r="K2915" s="9">
        <v>0</v>
      </c>
      <c r="L2915" s="9">
        <v>75.354225158691406</v>
      </c>
    </row>
    <row r="2916" spans="1:12" x14ac:dyDescent="0.25">
      <c r="A2916" s="5" t="str">
        <f t="shared" si="45"/>
        <v>1LCALA Basin401011</v>
      </c>
      <c r="B2916" s="9">
        <v>1</v>
      </c>
      <c r="C2916" t="s">
        <v>130</v>
      </c>
      <c r="D2916" t="s">
        <v>138</v>
      </c>
      <c r="E2916" s="9">
        <v>4</v>
      </c>
      <c r="F2916" s="9">
        <v>0</v>
      </c>
      <c r="G2916" s="9">
        <v>10</v>
      </c>
      <c r="H2916" s="9">
        <v>11</v>
      </c>
      <c r="I2916" s="9">
        <v>0.63603925704956055</v>
      </c>
      <c r="J2916" s="9">
        <v>0.63603925704956055</v>
      </c>
      <c r="K2916" s="9">
        <v>0</v>
      </c>
      <c r="L2916" s="9">
        <v>79.387069702148438</v>
      </c>
    </row>
    <row r="2917" spans="1:12" x14ac:dyDescent="0.25">
      <c r="A2917" s="5" t="str">
        <f t="shared" si="45"/>
        <v>1LCALA Basin401012</v>
      </c>
      <c r="B2917" s="9">
        <v>1</v>
      </c>
      <c r="C2917" t="s">
        <v>130</v>
      </c>
      <c r="D2917" t="s">
        <v>138</v>
      </c>
      <c r="E2917" s="9">
        <v>4</v>
      </c>
      <c r="F2917" s="9">
        <v>0</v>
      </c>
      <c r="G2917" s="9">
        <v>10</v>
      </c>
      <c r="H2917" s="9">
        <v>12</v>
      </c>
      <c r="I2917" s="9">
        <v>0.76206982135772705</v>
      </c>
      <c r="J2917" s="9">
        <v>0.76206982135772705</v>
      </c>
      <c r="K2917" s="9">
        <v>0</v>
      </c>
      <c r="L2917" s="9">
        <v>83.24090576171875</v>
      </c>
    </row>
    <row r="2918" spans="1:12" x14ac:dyDescent="0.25">
      <c r="A2918" s="5" t="str">
        <f t="shared" si="45"/>
        <v>1LCALA Basin401013</v>
      </c>
      <c r="B2918" s="9">
        <v>1</v>
      </c>
      <c r="C2918" t="s">
        <v>130</v>
      </c>
      <c r="D2918" t="s">
        <v>138</v>
      </c>
      <c r="E2918" s="9">
        <v>4</v>
      </c>
      <c r="F2918" s="9">
        <v>0</v>
      </c>
      <c r="G2918" s="9">
        <v>10</v>
      </c>
      <c r="H2918" s="9">
        <v>13</v>
      </c>
      <c r="I2918" s="9">
        <v>0.97104722261428833</v>
      </c>
      <c r="J2918" s="9">
        <v>0.97104722261428833</v>
      </c>
      <c r="K2918" s="9">
        <v>0</v>
      </c>
      <c r="L2918" s="9">
        <v>86.068275451660156</v>
      </c>
    </row>
    <row r="2919" spans="1:12" x14ac:dyDescent="0.25">
      <c r="A2919" s="5" t="str">
        <f t="shared" si="45"/>
        <v>1LCALA Basin401014</v>
      </c>
      <c r="B2919" s="9">
        <v>1</v>
      </c>
      <c r="C2919" t="s">
        <v>130</v>
      </c>
      <c r="D2919" t="s">
        <v>138</v>
      </c>
      <c r="E2919" s="9">
        <v>4</v>
      </c>
      <c r="F2919" s="9">
        <v>0</v>
      </c>
      <c r="G2919" s="9">
        <v>10</v>
      </c>
      <c r="H2919" s="9">
        <v>14</v>
      </c>
      <c r="I2919" s="9">
        <v>1.2355861663818359</v>
      </c>
      <c r="J2919" s="9">
        <v>1.2355861663818359</v>
      </c>
      <c r="K2919" s="9">
        <v>0</v>
      </c>
      <c r="L2919" s="9">
        <v>87.976715087890625</v>
      </c>
    </row>
    <row r="2920" spans="1:12" x14ac:dyDescent="0.25">
      <c r="A2920" s="5" t="str">
        <f t="shared" si="45"/>
        <v>1LCALA Basin401015</v>
      </c>
      <c r="B2920" s="9">
        <v>1</v>
      </c>
      <c r="C2920" t="s">
        <v>130</v>
      </c>
      <c r="D2920" t="s">
        <v>138</v>
      </c>
      <c r="E2920" s="9">
        <v>4</v>
      </c>
      <c r="F2920" s="9">
        <v>0</v>
      </c>
      <c r="G2920" s="9">
        <v>10</v>
      </c>
      <c r="H2920" s="9">
        <v>15</v>
      </c>
      <c r="I2920" s="9">
        <v>1.5042999982833862</v>
      </c>
      <c r="J2920" s="9">
        <v>1.5042999982833862</v>
      </c>
      <c r="K2920" s="9">
        <v>0</v>
      </c>
      <c r="L2920" s="9">
        <v>89.310409545898438</v>
      </c>
    </row>
    <row r="2921" spans="1:12" x14ac:dyDescent="0.25">
      <c r="A2921" s="5" t="str">
        <f t="shared" si="45"/>
        <v>1LCALA Basin401016</v>
      </c>
      <c r="B2921" s="9">
        <v>1</v>
      </c>
      <c r="C2921" t="s">
        <v>130</v>
      </c>
      <c r="D2921" t="s">
        <v>138</v>
      </c>
      <c r="E2921" s="9">
        <v>4</v>
      </c>
      <c r="F2921" s="9">
        <v>0</v>
      </c>
      <c r="G2921" s="9">
        <v>10</v>
      </c>
      <c r="H2921" s="9">
        <v>16</v>
      </c>
      <c r="I2921" s="9">
        <v>1.8098962306976318</v>
      </c>
      <c r="J2921" s="9">
        <v>1.8098962306976318</v>
      </c>
      <c r="K2921" s="9">
        <v>0</v>
      </c>
      <c r="L2921" s="9">
        <v>90.567413330078125</v>
      </c>
    </row>
    <row r="2922" spans="1:12" x14ac:dyDescent="0.25">
      <c r="A2922" s="5" t="str">
        <f t="shared" si="45"/>
        <v>1LCALA Basin401017</v>
      </c>
      <c r="B2922" s="9">
        <v>1</v>
      </c>
      <c r="C2922" t="s">
        <v>130</v>
      </c>
      <c r="D2922" t="s">
        <v>138</v>
      </c>
      <c r="E2922" s="9">
        <v>4</v>
      </c>
      <c r="F2922" s="9">
        <v>0</v>
      </c>
      <c r="G2922" s="9">
        <v>10</v>
      </c>
      <c r="H2922" s="9">
        <v>17</v>
      </c>
      <c r="I2922" s="9">
        <v>2.0645167827606201</v>
      </c>
      <c r="J2922" s="9">
        <v>1.0999997854232788</v>
      </c>
      <c r="K2922" s="9">
        <v>1.5618360601365566E-2</v>
      </c>
      <c r="L2922" s="9">
        <v>91.268051147460938</v>
      </c>
    </row>
    <row r="2923" spans="1:12" x14ac:dyDescent="0.25">
      <c r="A2923" s="5" t="str">
        <f t="shared" si="45"/>
        <v>1LCALA Basin401018</v>
      </c>
      <c r="B2923" s="9">
        <v>1</v>
      </c>
      <c r="C2923" t="s">
        <v>130</v>
      </c>
      <c r="D2923" t="s">
        <v>138</v>
      </c>
      <c r="E2923" s="9">
        <v>4</v>
      </c>
      <c r="F2923" s="9">
        <v>0</v>
      </c>
      <c r="G2923" s="9">
        <v>10</v>
      </c>
      <c r="H2923" s="9">
        <v>18</v>
      </c>
      <c r="I2923" s="9">
        <v>2.2764689922332764</v>
      </c>
      <c r="J2923" s="9">
        <v>1.6875407695770264</v>
      </c>
      <c r="K2923" s="9">
        <v>2.6231326162815094E-2</v>
      </c>
      <c r="L2923" s="9">
        <v>91.451705932617188</v>
      </c>
    </row>
    <row r="2924" spans="1:12" x14ac:dyDescent="0.25">
      <c r="A2924" s="5" t="str">
        <f t="shared" si="45"/>
        <v>1LCALA Basin401019</v>
      </c>
      <c r="B2924" s="9">
        <v>1</v>
      </c>
      <c r="C2924" t="s">
        <v>130</v>
      </c>
      <c r="D2924" t="s">
        <v>138</v>
      </c>
      <c r="E2924" s="9">
        <v>4</v>
      </c>
      <c r="F2924" s="9">
        <v>0</v>
      </c>
      <c r="G2924" s="9">
        <v>10</v>
      </c>
      <c r="H2924" s="9">
        <v>19</v>
      </c>
      <c r="I2924" s="9">
        <v>2.3754088878631592</v>
      </c>
      <c r="J2924" s="9">
        <v>1.9912618398666382</v>
      </c>
      <c r="K2924" s="9">
        <v>1.8098415806889534E-2</v>
      </c>
      <c r="L2924" s="9">
        <v>90.778060913085938</v>
      </c>
    </row>
    <row r="2925" spans="1:12" x14ac:dyDescent="0.25">
      <c r="A2925" s="5" t="str">
        <f t="shared" si="45"/>
        <v>1LCALA Basin401020</v>
      </c>
      <c r="B2925" s="9">
        <v>1</v>
      </c>
      <c r="C2925" t="s">
        <v>130</v>
      </c>
      <c r="D2925" t="s">
        <v>138</v>
      </c>
      <c r="E2925" s="9">
        <v>4</v>
      </c>
      <c r="F2925" s="9">
        <v>0</v>
      </c>
      <c r="G2925" s="9">
        <v>10</v>
      </c>
      <c r="H2925" s="9">
        <v>20</v>
      </c>
      <c r="I2925" s="9">
        <v>2.3202638626098633</v>
      </c>
      <c r="J2925" s="9">
        <v>2.0450587272644043</v>
      </c>
      <c r="K2925" s="9">
        <v>1.7408709973096848E-2</v>
      </c>
      <c r="L2925" s="9">
        <v>88.870948791503906</v>
      </c>
    </row>
    <row r="2926" spans="1:12" x14ac:dyDescent="0.25">
      <c r="A2926" s="5" t="str">
        <f t="shared" si="45"/>
        <v>1LCALA Basin401021</v>
      </c>
      <c r="B2926" s="9">
        <v>1</v>
      </c>
      <c r="C2926" t="s">
        <v>130</v>
      </c>
      <c r="D2926" t="s">
        <v>138</v>
      </c>
      <c r="E2926" s="9">
        <v>4</v>
      </c>
      <c r="F2926" s="9">
        <v>0</v>
      </c>
      <c r="G2926" s="9">
        <v>10</v>
      </c>
      <c r="H2926" s="9">
        <v>21</v>
      </c>
      <c r="I2926" s="9">
        <v>2.2415556907653809</v>
      </c>
      <c r="J2926" s="9">
        <v>1.9914311170578003</v>
      </c>
      <c r="K2926" s="9">
        <v>1.2759603559970856E-2</v>
      </c>
      <c r="L2926" s="9">
        <v>85.656661987304688</v>
      </c>
    </row>
    <row r="2927" spans="1:12" x14ac:dyDescent="0.25">
      <c r="A2927" s="5" t="str">
        <f t="shared" si="45"/>
        <v>1LCALA Basin401022</v>
      </c>
      <c r="B2927" s="9">
        <v>1</v>
      </c>
      <c r="C2927" t="s">
        <v>130</v>
      </c>
      <c r="D2927" t="s">
        <v>138</v>
      </c>
      <c r="E2927" s="9">
        <v>4</v>
      </c>
      <c r="F2927" s="9">
        <v>0</v>
      </c>
      <c r="G2927" s="9">
        <v>10</v>
      </c>
      <c r="H2927" s="9">
        <v>22</v>
      </c>
      <c r="I2927" s="9">
        <v>2.1143207550048828</v>
      </c>
      <c r="J2927" s="9">
        <v>2.5664157867431641</v>
      </c>
      <c r="K2927" s="9">
        <v>1.4140155166387558E-2</v>
      </c>
      <c r="L2927" s="9">
        <v>82.872940063476563</v>
      </c>
    </row>
    <row r="2928" spans="1:12" x14ac:dyDescent="0.25">
      <c r="A2928" s="5" t="str">
        <f t="shared" si="45"/>
        <v>1LCALA Basin401023</v>
      </c>
      <c r="B2928" s="9">
        <v>1</v>
      </c>
      <c r="C2928" t="s">
        <v>130</v>
      </c>
      <c r="D2928" t="s">
        <v>138</v>
      </c>
      <c r="E2928" s="9">
        <v>4</v>
      </c>
      <c r="F2928" s="9">
        <v>0</v>
      </c>
      <c r="G2928" s="9">
        <v>10</v>
      </c>
      <c r="H2928" s="9">
        <v>23</v>
      </c>
      <c r="I2928" s="9">
        <v>1.9038782119750977</v>
      </c>
      <c r="J2928" s="9">
        <v>2.0699186325073242</v>
      </c>
      <c r="K2928" s="9">
        <v>1.020346861332655E-2</v>
      </c>
      <c r="L2928" s="9">
        <v>80.069801330566406</v>
      </c>
    </row>
    <row r="2929" spans="1:12" x14ac:dyDescent="0.25">
      <c r="A2929" s="5" t="str">
        <f t="shared" si="45"/>
        <v>1LCALA Basin401024</v>
      </c>
      <c r="B2929" s="9">
        <v>1</v>
      </c>
      <c r="C2929" t="s">
        <v>130</v>
      </c>
      <c r="D2929" t="s">
        <v>138</v>
      </c>
      <c r="E2929" s="9">
        <v>4</v>
      </c>
      <c r="F2929" s="9">
        <v>0</v>
      </c>
      <c r="G2929" s="9">
        <v>10</v>
      </c>
      <c r="H2929" s="9">
        <v>24</v>
      </c>
      <c r="I2929" s="9">
        <v>1.6116451025009155</v>
      </c>
      <c r="J2929" s="9">
        <v>1.700430154800415</v>
      </c>
      <c r="K2929" s="9">
        <v>8.6240572854876518E-3</v>
      </c>
      <c r="L2929" s="9">
        <v>77.221549987792969</v>
      </c>
    </row>
    <row r="2930" spans="1:12" x14ac:dyDescent="0.25">
      <c r="A2930" s="5" t="str">
        <f t="shared" si="45"/>
        <v>1LCALA Basin4121</v>
      </c>
      <c r="B2930" s="9">
        <v>1</v>
      </c>
      <c r="C2930" t="s">
        <v>130</v>
      </c>
      <c r="D2930" s="3" t="s">
        <v>138</v>
      </c>
      <c r="E2930" s="9">
        <v>4</v>
      </c>
      <c r="F2930" s="9">
        <v>1</v>
      </c>
      <c r="G2930" s="9">
        <v>2</v>
      </c>
      <c r="H2930" s="9">
        <v>1</v>
      </c>
      <c r="I2930" s="9">
        <v>0.90952831506729126</v>
      </c>
      <c r="J2930" s="9">
        <v>0.90952831506729126</v>
      </c>
      <c r="K2930" s="9">
        <v>0</v>
      </c>
      <c r="L2930" s="9">
        <v>65.955223083496094</v>
      </c>
    </row>
    <row r="2931" spans="1:12" x14ac:dyDescent="0.25">
      <c r="A2931" s="5" t="str">
        <f t="shared" si="45"/>
        <v>1LCALA Basin4122</v>
      </c>
      <c r="B2931" s="9">
        <v>1</v>
      </c>
      <c r="C2931" t="s">
        <v>130</v>
      </c>
      <c r="D2931" s="3" t="s">
        <v>138</v>
      </c>
      <c r="E2931" s="9">
        <v>4</v>
      </c>
      <c r="F2931" s="9">
        <v>1</v>
      </c>
      <c r="G2931" s="9">
        <v>2</v>
      </c>
      <c r="H2931" s="9">
        <v>2</v>
      </c>
      <c r="I2931" s="9">
        <v>0.78293979167938232</v>
      </c>
      <c r="J2931" s="9">
        <v>0.78293979167938232</v>
      </c>
      <c r="K2931" s="9">
        <v>0</v>
      </c>
      <c r="L2931" s="9">
        <v>64.781707763671875</v>
      </c>
    </row>
    <row r="2932" spans="1:12" x14ac:dyDescent="0.25">
      <c r="A2932" s="5" t="str">
        <f t="shared" si="45"/>
        <v>1LCALA Basin4123</v>
      </c>
      <c r="B2932" s="9">
        <v>1</v>
      </c>
      <c r="C2932" t="s">
        <v>130</v>
      </c>
      <c r="D2932" s="3" t="s">
        <v>138</v>
      </c>
      <c r="E2932" s="9">
        <v>4</v>
      </c>
      <c r="F2932" s="9">
        <v>1</v>
      </c>
      <c r="G2932" s="9">
        <v>2</v>
      </c>
      <c r="H2932" s="9">
        <v>3</v>
      </c>
      <c r="I2932" s="9">
        <v>0.69685375690460205</v>
      </c>
      <c r="J2932" s="9">
        <v>0.69685375690460205</v>
      </c>
      <c r="K2932" s="9">
        <v>0</v>
      </c>
      <c r="L2932" s="9">
        <v>63.761013031005859</v>
      </c>
    </row>
    <row r="2933" spans="1:12" x14ac:dyDescent="0.25">
      <c r="A2933" s="5" t="str">
        <f t="shared" si="45"/>
        <v>1LCALA Basin4124</v>
      </c>
      <c r="B2933" s="9">
        <v>1</v>
      </c>
      <c r="C2933" t="s">
        <v>130</v>
      </c>
      <c r="D2933" s="3" t="s">
        <v>138</v>
      </c>
      <c r="E2933" s="9">
        <v>4</v>
      </c>
      <c r="F2933" s="9">
        <v>1</v>
      </c>
      <c r="G2933" s="9">
        <v>2</v>
      </c>
      <c r="H2933" s="9">
        <v>4</v>
      </c>
      <c r="I2933" s="9">
        <v>0.63553619384765625</v>
      </c>
      <c r="J2933" s="9">
        <v>0.63553619384765625</v>
      </c>
      <c r="K2933" s="9">
        <v>0</v>
      </c>
      <c r="L2933" s="9">
        <v>62.63775634765625</v>
      </c>
    </row>
    <row r="2934" spans="1:12" x14ac:dyDescent="0.25">
      <c r="A2934" s="5" t="str">
        <f t="shared" si="45"/>
        <v>1LCALA Basin4125</v>
      </c>
      <c r="B2934" s="9">
        <v>1</v>
      </c>
      <c r="C2934" t="s">
        <v>130</v>
      </c>
      <c r="D2934" s="3" t="s">
        <v>138</v>
      </c>
      <c r="E2934" s="9">
        <v>4</v>
      </c>
      <c r="F2934" s="9">
        <v>1</v>
      </c>
      <c r="G2934" s="9">
        <v>2</v>
      </c>
      <c r="H2934" s="9">
        <v>5</v>
      </c>
      <c r="I2934" s="9">
        <v>0.59535884857177734</v>
      </c>
      <c r="J2934" s="9">
        <v>0.59535884857177734</v>
      </c>
      <c r="K2934" s="9">
        <v>0</v>
      </c>
      <c r="L2934" s="9">
        <v>61.631420135498047</v>
      </c>
    </row>
    <row r="2935" spans="1:12" x14ac:dyDescent="0.25">
      <c r="A2935" s="5" t="str">
        <f t="shared" si="45"/>
        <v>1LCALA Basin4126</v>
      </c>
      <c r="B2935" s="9">
        <v>1</v>
      </c>
      <c r="C2935" t="s">
        <v>130</v>
      </c>
      <c r="D2935" s="3" t="s">
        <v>138</v>
      </c>
      <c r="E2935" s="9">
        <v>4</v>
      </c>
      <c r="F2935" s="9">
        <v>1</v>
      </c>
      <c r="G2935" s="9">
        <v>2</v>
      </c>
      <c r="H2935" s="9">
        <v>6</v>
      </c>
      <c r="I2935" s="9">
        <v>0.58433789014816284</v>
      </c>
      <c r="J2935" s="9">
        <v>0.58433789014816284</v>
      </c>
      <c r="K2935" s="9">
        <v>0</v>
      </c>
      <c r="L2935" s="9">
        <v>60.809074401855469</v>
      </c>
    </row>
    <row r="2936" spans="1:12" x14ac:dyDescent="0.25">
      <c r="A2936" s="5" t="str">
        <f t="shared" si="45"/>
        <v>1LCALA Basin4127</v>
      </c>
      <c r="B2936" s="9">
        <v>1</v>
      </c>
      <c r="C2936" t="s">
        <v>130</v>
      </c>
      <c r="D2936" s="3" t="s">
        <v>138</v>
      </c>
      <c r="E2936" s="9">
        <v>4</v>
      </c>
      <c r="F2936" s="9">
        <v>1</v>
      </c>
      <c r="G2936" s="9">
        <v>2</v>
      </c>
      <c r="H2936" s="9">
        <v>7</v>
      </c>
      <c r="I2936" s="9">
        <v>0.60824787616729736</v>
      </c>
      <c r="J2936" s="9">
        <v>0.60824787616729736</v>
      </c>
      <c r="K2936" s="9">
        <v>0</v>
      </c>
      <c r="L2936" s="9">
        <v>60.320869445800781</v>
      </c>
    </row>
    <row r="2937" spans="1:12" x14ac:dyDescent="0.25">
      <c r="A2937" s="5" t="str">
        <f t="shared" si="45"/>
        <v>1LCALA Basin4128</v>
      </c>
      <c r="B2937" s="9">
        <v>1</v>
      </c>
      <c r="C2937" t="s">
        <v>130</v>
      </c>
      <c r="D2937" s="3" t="s">
        <v>138</v>
      </c>
      <c r="E2937" s="9">
        <v>4</v>
      </c>
      <c r="F2937" s="9">
        <v>1</v>
      </c>
      <c r="G2937" s="9">
        <v>2</v>
      </c>
      <c r="H2937" s="9">
        <v>8</v>
      </c>
      <c r="I2937" s="9">
        <v>0.57485312223434448</v>
      </c>
      <c r="J2937" s="9">
        <v>0.57485312223434448</v>
      </c>
      <c r="K2937" s="9">
        <v>0</v>
      </c>
      <c r="L2937" s="9">
        <v>60.267513275146484</v>
      </c>
    </row>
    <row r="2938" spans="1:12" x14ac:dyDescent="0.25">
      <c r="A2938" s="5" t="str">
        <f t="shared" si="45"/>
        <v>1LCALA Basin4129</v>
      </c>
      <c r="B2938" s="9">
        <v>1</v>
      </c>
      <c r="C2938" t="s">
        <v>130</v>
      </c>
      <c r="D2938" s="3" t="s">
        <v>138</v>
      </c>
      <c r="E2938" s="9">
        <v>4</v>
      </c>
      <c r="F2938" s="9">
        <v>1</v>
      </c>
      <c r="G2938" s="9">
        <v>2</v>
      </c>
      <c r="H2938" s="9">
        <v>9</v>
      </c>
      <c r="I2938" s="9">
        <v>0.44429275393486023</v>
      </c>
      <c r="J2938" s="9">
        <v>0.44429275393486023</v>
      </c>
      <c r="K2938" s="9">
        <v>0</v>
      </c>
      <c r="L2938" s="9">
        <v>62.445121765136719</v>
      </c>
    </row>
    <row r="2939" spans="1:12" x14ac:dyDescent="0.25">
      <c r="A2939" s="5" t="str">
        <f t="shared" si="45"/>
        <v>1LCALA Basin41210</v>
      </c>
      <c r="B2939" s="9">
        <v>1</v>
      </c>
      <c r="C2939" t="s">
        <v>130</v>
      </c>
      <c r="D2939" s="3" t="s">
        <v>138</v>
      </c>
      <c r="E2939" s="9">
        <v>4</v>
      </c>
      <c r="F2939" s="9">
        <v>1</v>
      </c>
      <c r="G2939" s="9">
        <v>2</v>
      </c>
      <c r="H2939" s="9">
        <v>10</v>
      </c>
      <c r="I2939" s="9">
        <v>0.32788360118865967</v>
      </c>
      <c r="J2939" s="9">
        <v>0.32788360118865967</v>
      </c>
      <c r="K2939" s="9">
        <v>0</v>
      </c>
      <c r="L2939" s="9">
        <v>67.006805419921875</v>
      </c>
    </row>
    <row r="2940" spans="1:12" x14ac:dyDescent="0.25">
      <c r="A2940" s="5" t="str">
        <f t="shared" si="45"/>
        <v>1LCALA Basin41211</v>
      </c>
      <c r="B2940" s="9">
        <v>1</v>
      </c>
      <c r="C2940" t="s">
        <v>130</v>
      </c>
      <c r="D2940" s="3" t="s">
        <v>138</v>
      </c>
      <c r="E2940" s="9">
        <v>4</v>
      </c>
      <c r="F2940" s="9">
        <v>1</v>
      </c>
      <c r="G2940" s="9">
        <v>2</v>
      </c>
      <c r="H2940" s="9">
        <v>11</v>
      </c>
      <c r="I2940" s="9">
        <v>0.30804768204689026</v>
      </c>
      <c r="J2940" s="9">
        <v>0.30804768204689026</v>
      </c>
      <c r="K2940" s="9">
        <v>0</v>
      </c>
      <c r="L2940" s="9">
        <v>72.493392944335938</v>
      </c>
    </row>
    <row r="2941" spans="1:12" x14ac:dyDescent="0.25">
      <c r="A2941" s="5" t="str">
        <f t="shared" si="45"/>
        <v>1LCALA Basin41212</v>
      </c>
      <c r="B2941" s="9">
        <v>1</v>
      </c>
      <c r="C2941" t="s">
        <v>130</v>
      </c>
      <c r="D2941" s="3" t="s">
        <v>138</v>
      </c>
      <c r="E2941" s="9">
        <v>4</v>
      </c>
      <c r="F2941" s="9">
        <v>1</v>
      </c>
      <c r="G2941" s="9">
        <v>2</v>
      </c>
      <c r="H2941" s="9">
        <v>12</v>
      </c>
      <c r="I2941" s="9">
        <v>0.27111577987670898</v>
      </c>
      <c r="J2941" s="9">
        <v>0.27111577987670898</v>
      </c>
      <c r="K2941" s="9">
        <v>0</v>
      </c>
      <c r="L2941" s="9">
        <v>77.515861511230469</v>
      </c>
    </row>
    <row r="2942" spans="1:12" x14ac:dyDescent="0.25">
      <c r="A2942" s="5" t="str">
        <f t="shared" si="45"/>
        <v>1LCALA Basin41213</v>
      </c>
      <c r="B2942" s="9">
        <v>1</v>
      </c>
      <c r="C2942" t="s">
        <v>130</v>
      </c>
      <c r="D2942" s="3" t="s">
        <v>138</v>
      </c>
      <c r="E2942" s="9">
        <v>4</v>
      </c>
      <c r="F2942" s="9">
        <v>1</v>
      </c>
      <c r="G2942" s="9">
        <v>2</v>
      </c>
      <c r="H2942" s="9">
        <v>13</v>
      </c>
      <c r="I2942" s="9">
        <v>0.32342192530632019</v>
      </c>
      <c r="J2942" s="9">
        <v>0.32342192530632019</v>
      </c>
      <c r="K2942" s="9">
        <v>0</v>
      </c>
      <c r="L2942" s="9">
        <v>81.539009094238281</v>
      </c>
    </row>
    <row r="2943" spans="1:12" x14ac:dyDescent="0.25">
      <c r="A2943" s="5" t="str">
        <f t="shared" si="45"/>
        <v>1LCALA Basin41214</v>
      </c>
      <c r="B2943" s="9">
        <v>1</v>
      </c>
      <c r="C2943" t="s">
        <v>130</v>
      </c>
      <c r="D2943" s="3" t="s">
        <v>138</v>
      </c>
      <c r="E2943" s="9">
        <v>4</v>
      </c>
      <c r="F2943" s="9">
        <v>1</v>
      </c>
      <c r="G2943" s="9">
        <v>2</v>
      </c>
      <c r="H2943" s="9">
        <v>14</v>
      </c>
      <c r="I2943" s="9">
        <v>0.45996552705764771</v>
      </c>
      <c r="J2943" s="9">
        <v>0.45996552705764771</v>
      </c>
      <c r="K2943" s="9">
        <v>0</v>
      </c>
      <c r="L2943" s="9">
        <v>83.992156982421875</v>
      </c>
    </row>
    <row r="2944" spans="1:12" x14ac:dyDescent="0.25">
      <c r="A2944" s="5" t="str">
        <f t="shared" si="45"/>
        <v>1LCALA Basin41215</v>
      </c>
      <c r="B2944" s="9">
        <v>1</v>
      </c>
      <c r="C2944" t="s">
        <v>130</v>
      </c>
      <c r="D2944" s="3" t="s">
        <v>138</v>
      </c>
      <c r="E2944" s="9">
        <v>4</v>
      </c>
      <c r="F2944" s="9">
        <v>1</v>
      </c>
      <c r="G2944" s="9">
        <v>2</v>
      </c>
      <c r="H2944" s="9">
        <v>15</v>
      </c>
      <c r="I2944" s="9">
        <v>0.65525603294372559</v>
      </c>
      <c r="J2944" s="9">
        <v>0.65525603294372559</v>
      </c>
      <c r="K2944" s="9">
        <v>0</v>
      </c>
      <c r="L2944" s="9">
        <v>85.205024719238281</v>
      </c>
    </row>
    <row r="2945" spans="1:12" x14ac:dyDescent="0.25">
      <c r="A2945" s="5" t="str">
        <f t="shared" si="45"/>
        <v>1LCALA Basin41216</v>
      </c>
      <c r="B2945" s="9">
        <v>1</v>
      </c>
      <c r="C2945" t="s">
        <v>130</v>
      </c>
      <c r="D2945" s="3" t="s">
        <v>138</v>
      </c>
      <c r="E2945" s="9">
        <v>4</v>
      </c>
      <c r="F2945" s="9">
        <v>1</v>
      </c>
      <c r="G2945" s="9">
        <v>2</v>
      </c>
      <c r="H2945" s="9">
        <v>16</v>
      </c>
      <c r="I2945" s="9">
        <v>0.91492545604705811</v>
      </c>
      <c r="J2945" s="9">
        <v>0.91492545604705811</v>
      </c>
      <c r="K2945" s="9">
        <v>0</v>
      </c>
      <c r="L2945" s="9">
        <v>85.622123718261719</v>
      </c>
    </row>
    <row r="2946" spans="1:12" x14ac:dyDescent="0.25">
      <c r="A2946" s="5" t="str">
        <f t="shared" si="45"/>
        <v>1LCALA Basin41217</v>
      </c>
      <c r="B2946" s="9">
        <v>1</v>
      </c>
      <c r="C2946" t="s">
        <v>130</v>
      </c>
      <c r="D2946" s="3" t="s">
        <v>138</v>
      </c>
      <c r="E2946" s="9">
        <v>4</v>
      </c>
      <c r="F2946" s="9">
        <v>1</v>
      </c>
      <c r="G2946" s="9">
        <v>2</v>
      </c>
      <c r="H2946" s="9">
        <v>17</v>
      </c>
      <c r="I2946" s="9">
        <v>1.1619734764099121</v>
      </c>
      <c r="J2946" s="9">
        <v>0.45629680156707764</v>
      </c>
      <c r="K2946" s="9">
        <v>2.1225227043032646E-2</v>
      </c>
      <c r="L2946" s="9">
        <v>84.682662963867188</v>
      </c>
    </row>
    <row r="2947" spans="1:12" x14ac:dyDescent="0.25">
      <c r="A2947" s="5" t="str">
        <f t="shared" ref="A2947:A3010" si="46">B2947&amp;C2947&amp;D2947&amp;E2947&amp;F2947&amp;G2947&amp;H2947</f>
        <v>1LCALA Basin41218</v>
      </c>
      <c r="B2947" s="9">
        <v>1</v>
      </c>
      <c r="C2947" t="s">
        <v>130</v>
      </c>
      <c r="D2947" s="3" t="s">
        <v>138</v>
      </c>
      <c r="E2947" s="9">
        <v>4</v>
      </c>
      <c r="F2947" s="9">
        <v>1</v>
      </c>
      <c r="G2947" s="9">
        <v>2</v>
      </c>
      <c r="H2947" s="9">
        <v>18</v>
      </c>
      <c r="I2947" s="9">
        <v>1.3816779851913452</v>
      </c>
      <c r="J2947" s="9">
        <v>0.91952002048492432</v>
      </c>
      <c r="K2947" s="9">
        <v>3.4012537449598312E-2</v>
      </c>
      <c r="L2947" s="9">
        <v>84.499595642089844</v>
      </c>
    </row>
    <row r="2948" spans="1:12" x14ac:dyDescent="0.25">
      <c r="A2948" s="5" t="str">
        <f t="shared" si="46"/>
        <v>1LCALA Basin41219</v>
      </c>
      <c r="B2948" s="9">
        <v>1</v>
      </c>
      <c r="C2948" t="s">
        <v>130</v>
      </c>
      <c r="D2948" s="3" t="s">
        <v>138</v>
      </c>
      <c r="E2948" s="9">
        <v>4</v>
      </c>
      <c r="F2948" s="9">
        <v>1</v>
      </c>
      <c r="G2948" s="9">
        <v>2</v>
      </c>
      <c r="H2948" s="9">
        <v>19</v>
      </c>
      <c r="I2948" s="9">
        <v>1.5225889682769775</v>
      </c>
      <c r="J2948" s="9">
        <v>1.2301578521728516</v>
      </c>
      <c r="K2948" s="9">
        <v>2.7085050940513611E-2</v>
      </c>
      <c r="L2948" s="9">
        <v>83.153282165527344</v>
      </c>
    </row>
    <row r="2949" spans="1:12" x14ac:dyDescent="0.25">
      <c r="A2949" s="5" t="str">
        <f t="shared" si="46"/>
        <v>1LCALA Basin41220</v>
      </c>
      <c r="B2949" s="9">
        <v>1</v>
      </c>
      <c r="C2949" t="s">
        <v>130</v>
      </c>
      <c r="D2949" s="3" t="s">
        <v>138</v>
      </c>
      <c r="E2949" s="9">
        <v>4</v>
      </c>
      <c r="F2949" s="9">
        <v>1</v>
      </c>
      <c r="G2949" s="9">
        <v>2</v>
      </c>
      <c r="H2949" s="9">
        <v>20</v>
      </c>
      <c r="I2949" s="9">
        <v>1.5515375137329102</v>
      </c>
      <c r="J2949" s="9">
        <v>1.3421204090118408</v>
      </c>
      <c r="K2949" s="9">
        <v>2.0046420395374298E-2</v>
      </c>
      <c r="L2949" s="9">
        <v>80.439628601074219</v>
      </c>
    </row>
    <row r="2950" spans="1:12" x14ac:dyDescent="0.25">
      <c r="A2950" s="5" t="str">
        <f t="shared" si="46"/>
        <v>1LCALA Basin41221</v>
      </c>
      <c r="B2950" s="9">
        <v>1</v>
      </c>
      <c r="C2950" t="s">
        <v>130</v>
      </c>
      <c r="D2950" s="3" t="s">
        <v>138</v>
      </c>
      <c r="E2950" s="9">
        <v>4</v>
      </c>
      <c r="F2950" s="9">
        <v>1</v>
      </c>
      <c r="G2950" s="9">
        <v>2</v>
      </c>
      <c r="H2950" s="9">
        <v>21</v>
      </c>
      <c r="I2950" s="9">
        <v>1.5230493545532227</v>
      </c>
      <c r="J2950" s="9">
        <v>1.3459482192993164</v>
      </c>
      <c r="K2950" s="9">
        <v>3.1668141484260559E-2</v>
      </c>
      <c r="L2950" s="9">
        <v>76.298042297363281</v>
      </c>
    </row>
    <row r="2951" spans="1:12" x14ac:dyDescent="0.25">
      <c r="A2951" s="5" t="str">
        <f t="shared" si="46"/>
        <v>1LCALA Basin41222</v>
      </c>
      <c r="B2951" s="9">
        <v>1</v>
      </c>
      <c r="C2951" t="s">
        <v>130</v>
      </c>
      <c r="D2951" s="3" t="s">
        <v>138</v>
      </c>
      <c r="E2951" s="9">
        <v>4</v>
      </c>
      <c r="F2951" s="9">
        <v>1</v>
      </c>
      <c r="G2951" s="9">
        <v>2</v>
      </c>
      <c r="H2951" s="9">
        <v>22</v>
      </c>
      <c r="I2951" s="9">
        <v>1.4482982158660889</v>
      </c>
      <c r="J2951" s="9">
        <v>1.7739057540893555</v>
      </c>
      <c r="K2951" s="9">
        <v>2.9970144852995872E-2</v>
      </c>
      <c r="L2951" s="9">
        <v>73.26092529296875</v>
      </c>
    </row>
    <row r="2952" spans="1:12" x14ac:dyDescent="0.25">
      <c r="A2952" s="5" t="str">
        <f t="shared" si="46"/>
        <v>1LCALA Basin41223</v>
      </c>
      <c r="B2952" s="9">
        <v>1</v>
      </c>
      <c r="C2952" t="s">
        <v>130</v>
      </c>
      <c r="D2952" s="3" t="s">
        <v>138</v>
      </c>
      <c r="E2952" s="9">
        <v>4</v>
      </c>
      <c r="F2952" s="9">
        <v>1</v>
      </c>
      <c r="G2952" s="9">
        <v>2</v>
      </c>
      <c r="H2952" s="9">
        <v>23</v>
      </c>
      <c r="I2952" s="9">
        <v>1.3377056121826172</v>
      </c>
      <c r="J2952" s="9">
        <v>1.4349846839904785</v>
      </c>
      <c r="K2952" s="9">
        <v>2.1544847637414932E-2</v>
      </c>
      <c r="L2952" s="9">
        <v>71.081367492675781</v>
      </c>
    </row>
    <row r="2953" spans="1:12" x14ac:dyDescent="0.25">
      <c r="A2953" s="5" t="str">
        <f t="shared" si="46"/>
        <v>1LCALA Basin41224</v>
      </c>
      <c r="B2953" s="9">
        <v>1</v>
      </c>
      <c r="C2953" t="s">
        <v>130</v>
      </c>
      <c r="D2953" s="3" t="s">
        <v>138</v>
      </c>
      <c r="E2953" s="9">
        <v>4</v>
      </c>
      <c r="F2953" s="9">
        <v>1</v>
      </c>
      <c r="G2953" s="9">
        <v>2</v>
      </c>
      <c r="H2953" s="9">
        <v>24</v>
      </c>
      <c r="I2953" s="9">
        <v>1.1324005126953125</v>
      </c>
      <c r="J2953" s="9">
        <v>1.1689846515655518</v>
      </c>
      <c r="K2953" s="9">
        <v>2.1135192364454269E-2</v>
      </c>
      <c r="L2953" s="9">
        <v>68.338150024414063</v>
      </c>
    </row>
    <row r="2954" spans="1:12" x14ac:dyDescent="0.25">
      <c r="A2954" s="5" t="str">
        <f t="shared" si="46"/>
        <v>1LCALA Basin41101</v>
      </c>
      <c r="B2954" s="9">
        <v>1</v>
      </c>
      <c r="C2954" t="s">
        <v>130</v>
      </c>
      <c r="D2954" t="s">
        <v>138</v>
      </c>
      <c r="E2954" s="9">
        <v>4</v>
      </c>
      <c r="F2954" s="9">
        <v>1</v>
      </c>
      <c r="G2954" s="9">
        <v>10</v>
      </c>
      <c r="H2954" s="9">
        <v>1</v>
      </c>
      <c r="I2954" s="9">
        <v>1.215909481048584</v>
      </c>
      <c r="J2954" s="9">
        <v>1.215909481048584</v>
      </c>
      <c r="K2954" s="9">
        <v>0</v>
      </c>
      <c r="L2954" s="9">
        <v>72.316474914550781</v>
      </c>
    </row>
    <row r="2955" spans="1:12" x14ac:dyDescent="0.25">
      <c r="A2955" s="5" t="str">
        <f t="shared" si="46"/>
        <v>1LCALA Basin41102</v>
      </c>
      <c r="B2955" s="9">
        <v>1</v>
      </c>
      <c r="C2955" t="s">
        <v>130</v>
      </c>
      <c r="D2955" t="s">
        <v>138</v>
      </c>
      <c r="E2955" s="9">
        <v>4</v>
      </c>
      <c r="F2955" s="9">
        <v>1</v>
      </c>
      <c r="G2955" s="9">
        <v>10</v>
      </c>
      <c r="H2955" s="9">
        <v>2</v>
      </c>
      <c r="I2955" s="9">
        <v>0.99359923601150513</v>
      </c>
      <c r="J2955" s="9">
        <v>0.99359923601150513</v>
      </c>
      <c r="K2955" s="9">
        <v>0</v>
      </c>
      <c r="L2955" s="9">
        <v>70.692649841308594</v>
      </c>
    </row>
    <row r="2956" spans="1:12" x14ac:dyDescent="0.25">
      <c r="A2956" s="5" t="str">
        <f t="shared" si="46"/>
        <v>1LCALA Basin41103</v>
      </c>
      <c r="B2956" s="9">
        <v>1</v>
      </c>
      <c r="C2956" t="s">
        <v>130</v>
      </c>
      <c r="D2956" t="s">
        <v>138</v>
      </c>
      <c r="E2956" s="9">
        <v>4</v>
      </c>
      <c r="F2956" s="9">
        <v>1</v>
      </c>
      <c r="G2956" s="9">
        <v>10</v>
      </c>
      <c r="H2956" s="9">
        <v>3</v>
      </c>
      <c r="I2956" s="9">
        <v>0.8525843620300293</v>
      </c>
      <c r="J2956" s="9">
        <v>0.8525843620300293</v>
      </c>
      <c r="K2956" s="9">
        <v>0</v>
      </c>
      <c r="L2956" s="9">
        <v>69.679031372070313</v>
      </c>
    </row>
    <row r="2957" spans="1:12" x14ac:dyDescent="0.25">
      <c r="A2957" s="5" t="str">
        <f t="shared" si="46"/>
        <v>1LCALA Basin41104</v>
      </c>
      <c r="B2957" s="9">
        <v>1</v>
      </c>
      <c r="C2957" t="s">
        <v>130</v>
      </c>
      <c r="D2957" t="s">
        <v>138</v>
      </c>
      <c r="E2957" s="9">
        <v>4</v>
      </c>
      <c r="F2957" s="9">
        <v>1</v>
      </c>
      <c r="G2957" s="9">
        <v>10</v>
      </c>
      <c r="H2957" s="9">
        <v>4</v>
      </c>
      <c r="I2957" s="9">
        <v>0.72432094812393188</v>
      </c>
      <c r="J2957" s="9">
        <v>0.72432094812393188</v>
      </c>
      <c r="K2957" s="9">
        <v>0</v>
      </c>
      <c r="L2957" s="9">
        <v>67.754318237304688</v>
      </c>
    </row>
    <row r="2958" spans="1:12" x14ac:dyDescent="0.25">
      <c r="A2958" s="5" t="str">
        <f t="shared" si="46"/>
        <v>1LCALA Basin41105</v>
      </c>
      <c r="B2958" s="9">
        <v>1</v>
      </c>
      <c r="C2958" t="s">
        <v>130</v>
      </c>
      <c r="D2958" t="s">
        <v>138</v>
      </c>
      <c r="E2958" s="9">
        <v>4</v>
      </c>
      <c r="F2958" s="9">
        <v>1</v>
      </c>
      <c r="G2958" s="9">
        <v>10</v>
      </c>
      <c r="H2958" s="9">
        <v>5</v>
      </c>
      <c r="I2958" s="9">
        <v>0.66005223989486694</v>
      </c>
      <c r="J2958" s="9">
        <v>0.66005223989486694</v>
      </c>
      <c r="K2958" s="9">
        <v>0</v>
      </c>
      <c r="L2958" s="9">
        <v>66.592796325683594</v>
      </c>
    </row>
    <row r="2959" spans="1:12" x14ac:dyDescent="0.25">
      <c r="A2959" s="5" t="str">
        <f t="shared" si="46"/>
        <v>1LCALA Basin41106</v>
      </c>
      <c r="B2959" s="9">
        <v>1</v>
      </c>
      <c r="C2959" t="s">
        <v>130</v>
      </c>
      <c r="D2959" t="s">
        <v>138</v>
      </c>
      <c r="E2959" s="9">
        <v>4</v>
      </c>
      <c r="F2959" s="9">
        <v>1</v>
      </c>
      <c r="G2959" s="9">
        <v>10</v>
      </c>
      <c r="H2959" s="9">
        <v>6</v>
      </c>
      <c r="I2959" s="9">
        <v>0.63393121957778931</v>
      </c>
      <c r="J2959" s="9">
        <v>0.63393121957778931</v>
      </c>
      <c r="K2959" s="9">
        <v>0</v>
      </c>
      <c r="L2959" s="9">
        <v>65.68939208984375</v>
      </c>
    </row>
    <row r="2960" spans="1:12" x14ac:dyDescent="0.25">
      <c r="A2960" s="5" t="str">
        <f t="shared" si="46"/>
        <v>1LCALA Basin41107</v>
      </c>
      <c r="B2960" s="9">
        <v>1</v>
      </c>
      <c r="C2960" t="s">
        <v>130</v>
      </c>
      <c r="D2960" t="s">
        <v>138</v>
      </c>
      <c r="E2960" s="9">
        <v>4</v>
      </c>
      <c r="F2960" s="9">
        <v>1</v>
      </c>
      <c r="G2960" s="9">
        <v>10</v>
      </c>
      <c r="H2960" s="9">
        <v>7</v>
      </c>
      <c r="I2960" s="9">
        <v>0.63317388296127319</v>
      </c>
      <c r="J2960" s="9">
        <v>0.63317388296127319</v>
      </c>
      <c r="K2960" s="9">
        <v>0</v>
      </c>
      <c r="L2960" s="9">
        <v>64.843269348144531</v>
      </c>
    </row>
    <row r="2961" spans="1:12" x14ac:dyDescent="0.25">
      <c r="A2961" s="5" t="str">
        <f t="shared" si="46"/>
        <v>1LCALA Basin41108</v>
      </c>
      <c r="B2961" s="9">
        <v>1</v>
      </c>
      <c r="C2961" t="s">
        <v>130</v>
      </c>
      <c r="D2961" t="s">
        <v>138</v>
      </c>
      <c r="E2961" s="9">
        <v>4</v>
      </c>
      <c r="F2961" s="9">
        <v>1</v>
      </c>
      <c r="G2961" s="9">
        <v>10</v>
      </c>
      <c r="H2961" s="9">
        <v>8</v>
      </c>
      <c r="I2961" s="9">
        <v>0.59663039445877075</v>
      </c>
      <c r="J2961" s="9">
        <v>0.59663039445877075</v>
      </c>
      <c r="K2961" s="9">
        <v>0</v>
      </c>
      <c r="L2961" s="9">
        <v>64.803657531738281</v>
      </c>
    </row>
    <row r="2962" spans="1:12" x14ac:dyDescent="0.25">
      <c r="A2962" s="5" t="str">
        <f t="shared" si="46"/>
        <v>1LCALA Basin41109</v>
      </c>
      <c r="B2962" s="9">
        <v>1</v>
      </c>
      <c r="C2962" t="s">
        <v>130</v>
      </c>
      <c r="D2962" t="s">
        <v>138</v>
      </c>
      <c r="E2962" s="9">
        <v>4</v>
      </c>
      <c r="F2962" s="9">
        <v>1</v>
      </c>
      <c r="G2962" s="9">
        <v>10</v>
      </c>
      <c r="H2962" s="9">
        <v>9</v>
      </c>
      <c r="I2962" s="9">
        <v>0.50645112991333008</v>
      </c>
      <c r="J2962" s="9">
        <v>0.50645112991333008</v>
      </c>
      <c r="K2962" s="9">
        <v>0</v>
      </c>
      <c r="L2962" s="9">
        <v>68.0767822265625</v>
      </c>
    </row>
    <row r="2963" spans="1:12" x14ac:dyDescent="0.25">
      <c r="A2963" s="5" t="str">
        <f t="shared" si="46"/>
        <v>1LCALA Basin411010</v>
      </c>
      <c r="B2963" s="9">
        <v>1</v>
      </c>
      <c r="C2963" t="s">
        <v>130</v>
      </c>
      <c r="D2963" t="s">
        <v>138</v>
      </c>
      <c r="E2963" s="9">
        <v>4</v>
      </c>
      <c r="F2963" s="9">
        <v>1</v>
      </c>
      <c r="G2963" s="9">
        <v>10</v>
      </c>
      <c r="H2963" s="9">
        <v>10</v>
      </c>
      <c r="I2963" s="9">
        <v>0.52218914031982422</v>
      </c>
      <c r="J2963" s="9">
        <v>0.52218914031982422</v>
      </c>
      <c r="K2963" s="9">
        <v>0</v>
      </c>
      <c r="L2963" s="9">
        <v>73.711746215820313</v>
      </c>
    </row>
    <row r="2964" spans="1:12" x14ac:dyDescent="0.25">
      <c r="A2964" s="5" t="str">
        <f t="shared" si="46"/>
        <v>1LCALA Basin411011</v>
      </c>
      <c r="B2964" s="9">
        <v>1</v>
      </c>
      <c r="C2964" t="s">
        <v>130</v>
      </c>
      <c r="D2964" t="s">
        <v>138</v>
      </c>
      <c r="E2964" s="9">
        <v>4</v>
      </c>
      <c r="F2964" s="9">
        <v>1</v>
      </c>
      <c r="G2964" s="9">
        <v>10</v>
      </c>
      <c r="H2964" s="9">
        <v>11</v>
      </c>
      <c r="I2964" s="9">
        <v>0.47845900058746338</v>
      </c>
      <c r="J2964" s="9">
        <v>0.47845900058746338</v>
      </c>
      <c r="K2964" s="9">
        <v>0</v>
      </c>
      <c r="L2964" s="9">
        <v>78.812522888183594</v>
      </c>
    </row>
    <row r="2965" spans="1:12" x14ac:dyDescent="0.25">
      <c r="A2965" s="5" t="str">
        <f t="shared" si="46"/>
        <v>1LCALA Basin411012</v>
      </c>
      <c r="B2965" s="9">
        <v>1</v>
      </c>
      <c r="C2965" t="s">
        <v>130</v>
      </c>
      <c r="D2965" t="s">
        <v>138</v>
      </c>
      <c r="E2965" s="9">
        <v>4</v>
      </c>
      <c r="F2965" s="9">
        <v>1</v>
      </c>
      <c r="G2965" s="9">
        <v>10</v>
      </c>
      <c r="H2965" s="9">
        <v>12</v>
      </c>
      <c r="I2965" s="9">
        <v>0.51521378755569458</v>
      </c>
      <c r="J2965" s="9">
        <v>0.51521378755569458</v>
      </c>
      <c r="K2965" s="9">
        <v>0</v>
      </c>
      <c r="L2965" s="9">
        <v>83.398262023925781</v>
      </c>
    </row>
    <row r="2966" spans="1:12" x14ac:dyDescent="0.25">
      <c r="A2966" s="5" t="str">
        <f t="shared" si="46"/>
        <v>1LCALA Basin411013</v>
      </c>
      <c r="B2966" s="9">
        <v>1</v>
      </c>
      <c r="C2966" t="s">
        <v>130</v>
      </c>
      <c r="D2966" t="s">
        <v>138</v>
      </c>
      <c r="E2966" s="9">
        <v>4</v>
      </c>
      <c r="F2966" s="9">
        <v>1</v>
      </c>
      <c r="G2966" s="9">
        <v>10</v>
      </c>
      <c r="H2966" s="9">
        <v>13</v>
      </c>
      <c r="I2966" s="9">
        <v>0.67841887474060059</v>
      </c>
      <c r="J2966" s="9">
        <v>0.67841887474060059</v>
      </c>
      <c r="K2966" s="9">
        <v>0</v>
      </c>
      <c r="L2966" s="9">
        <v>86.100044250488281</v>
      </c>
    </row>
    <row r="2967" spans="1:12" x14ac:dyDescent="0.25">
      <c r="A2967" s="5" t="str">
        <f t="shared" si="46"/>
        <v>1LCALA Basin411014</v>
      </c>
      <c r="B2967" s="9">
        <v>1</v>
      </c>
      <c r="C2967" t="s">
        <v>130</v>
      </c>
      <c r="D2967" t="s">
        <v>138</v>
      </c>
      <c r="E2967" s="9">
        <v>4</v>
      </c>
      <c r="F2967" s="9">
        <v>1</v>
      </c>
      <c r="G2967" s="9">
        <v>10</v>
      </c>
      <c r="H2967" s="9">
        <v>14</v>
      </c>
      <c r="I2967" s="9">
        <v>0.90329605340957642</v>
      </c>
      <c r="J2967" s="9">
        <v>0.90329605340957642</v>
      </c>
      <c r="K2967" s="9">
        <v>0</v>
      </c>
      <c r="L2967" s="9">
        <v>87.580650329589844</v>
      </c>
    </row>
    <row r="2968" spans="1:12" x14ac:dyDescent="0.25">
      <c r="A2968" s="5" t="str">
        <f t="shared" si="46"/>
        <v>1LCALA Basin411015</v>
      </c>
      <c r="B2968" s="9">
        <v>1</v>
      </c>
      <c r="C2968" t="s">
        <v>130</v>
      </c>
      <c r="D2968" t="s">
        <v>138</v>
      </c>
      <c r="E2968" s="9">
        <v>4</v>
      </c>
      <c r="F2968" s="9">
        <v>1</v>
      </c>
      <c r="G2968" s="9">
        <v>10</v>
      </c>
      <c r="H2968" s="9">
        <v>15</v>
      </c>
      <c r="I2968" s="9">
        <v>1.1483864784240723</v>
      </c>
      <c r="J2968" s="9">
        <v>1.1483864784240723</v>
      </c>
      <c r="K2968" s="9">
        <v>0</v>
      </c>
      <c r="L2968" s="9">
        <v>88.489433288574219</v>
      </c>
    </row>
    <row r="2969" spans="1:12" x14ac:dyDescent="0.25">
      <c r="A2969" s="5" t="str">
        <f t="shared" si="46"/>
        <v>1LCALA Basin411016</v>
      </c>
      <c r="B2969" s="9">
        <v>1</v>
      </c>
      <c r="C2969" t="s">
        <v>130</v>
      </c>
      <c r="D2969" t="s">
        <v>138</v>
      </c>
      <c r="E2969" s="9">
        <v>4</v>
      </c>
      <c r="F2969" s="9">
        <v>1</v>
      </c>
      <c r="G2969" s="9">
        <v>10</v>
      </c>
      <c r="H2969" s="9">
        <v>16</v>
      </c>
      <c r="I2969" s="9">
        <v>1.4385945796966553</v>
      </c>
      <c r="J2969" s="9">
        <v>1.4385945796966553</v>
      </c>
      <c r="K2969" s="9">
        <v>0</v>
      </c>
      <c r="L2969" s="9">
        <v>89.211395263671875</v>
      </c>
    </row>
    <row r="2970" spans="1:12" x14ac:dyDescent="0.25">
      <c r="A2970" s="5" t="str">
        <f t="shared" si="46"/>
        <v>1LCALA Basin411017</v>
      </c>
      <c r="B2970" s="9">
        <v>1</v>
      </c>
      <c r="C2970" t="s">
        <v>130</v>
      </c>
      <c r="D2970" t="s">
        <v>138</v>
      </c>
      <c r="E2970" s="9">
        <v>4</v>
      </c>
      <c r="F2970" s="9">
        <v>1</v>
      </c>
      <c r="G2970" s="9">
        <v>10</v>
      </c>
      <c r="H2970" s="9">
        <v>17</v>
      </c>
      <c r="I2970" s="9">
        <v>1.6904526948928833</v>
      </c>
      <c r="J2970" s="9">
        <v>0.76777732372283936</v>
      </c>
      <c r="K2970" s="9">
        <v>1.5394729562103748E-2</v>
      </c>
      <c r="L2970" s="9">
        <v>89.380912780761719</v>
      </c>
    </row>
    <row r="2971" spans="1:12" x14ac:dyDescent="0.25">
      <c r="A2971" s="5" t="str">
        <f t="shared" si="46"/>
        <v>1LCALA Basin411018</v>
      </c>
      <c r="B2971" s="9">
        <v>1</v>
      </c>
      <c r="C2971" t="s">
        <v>130</v>
      </c>
      <c r="D2971" t="s">
        <v>138</v>
      </c>
      <c r="E2971" s="9">
        <v>4</v>
      </c>
      <c r="F2971" s="9">
        <v>1</v>
      </c>
      <c r="G2971" s="9">
        <v>10</v>
      </c>
      <c r="H2971" s="9">
        <v>18</v>
      </c>
      <c r="I2971" s="9">
        <v>1.9051002264022827</v>
      </c>
      <c r="J2971" s="9">
        <v>1.3594210147857666</v>
      </c>
      <c r="K2971" s="9">
        <v>2.6342859491705894E-2</v>
      </c>
      <c r="L2971" s="9">
        <v>89.079917907714844</v>
      </c>
    </row>
    <row r="2972" spans="1:12" x14ac:dyDescent="0.25">
      <c r="A2972" s="5" t="str">
        <f t="shared" si="46"/>
        <v>1LCALA Basin411019</v>
      </c>
      <c r="B2972" s="9">
        <v>1</v>
      </c>
      <c r="C2972" t="s">
        <v>130</v>
      </c>
      <c r="D2972" t="s">
        <v>138</v>
      </c>
      <c r="E2972" s="9">
        <v>4</v>
      </c>
      <c r="F2972" s="9">
        <v>1</v>
      </c>
      <c r="G2972" s="9">
        <v>10</v>
      </c>
      <c r="H2972" s="9">
        <v>19</v>
      </c>
      <c r="I2972" s="9">
        <v>2.0261363983154297</v>
      </c>
      <c r="J2972" s="9">
        <v>1.6890074014663696</v>
      </c>
      <c r="K2972" s="9">
        <v>2.0802712067961693E-2</v>
      </c>
      <c r="L2972" s="9">
        <v>86.869224548339844</v>
      </c>
    </row>
    <row r="2973" spans="1:12" x14ac:dyDescent="0.25">
      <c r="A2973" s="5" t="str">
        <f t="shared" si="46"/>
        <v>1LCALA Basin411020</v>
      </c>
      <c r="B2973" s="9">
        <v>1</v>
      </c>
      <c r="C2973" t="s">
        <v>130</v>
      </c>
      <c r="D2973" t="s">
        <v>138</v>
      </c>
      <c r="E2973" s="9">
        <v>4</v>
      </c>
      <c r="F2973" s="9">
        <v>1</v>
      </c>
      <c r="G2973" s="9">
        <v>10</v>
      </c>
      <c r="H2973" s="9">
        <v>20</v>
      </c>
      <c r="I2973" s="9">
        <v>1.9751355648040771</v>
      </c>
      <c r="J2973" s="9">
        <v>1.7543925046920776</v>
      </c>
      <c r="K2973" s="9">
        <v>1.665404811501503E-2</v>
      </c>
      <c r="L2973" s="9">
        <v>81.891143798828125</v>
      </c>
    </row>
    <row r="2974" spans="1:12" x14ac:dyDescent="0.25">
      <c r="A2974" s="5" t="str">
        <f t="shared" si="46"/>
        <v>1LCALA Basin411021</v>
      </c>
      <c r="B2974" s="9">
        <v>1</v>
      </c>
      <c r="C2974" t="s">
        <v>130</v>
      </c>
      <c r="D2974" t="s">
        <v>138</v>
      </c>
      <c r="E2974" s="9">
        <v>4</v>
      </c>
      <c r="F2974" s="9">
        <v>1</v>
      </c>
      <c r="G2974" s="9">
        <v>10</v>
      </c>
      <c r="H2974" s="9">
        <v>21</v>
      </c>
      <c r="I2974" s="9">
        <v>1.8925648927688599</v>
      </c>
      <c r="J2974" s="9">
        <v>1.7173422574996948</v>
      </c>
      <c r="K2974" s="9">
        <v>3.2388288527727127E-2</v>
      </c>
      <c r="L2974" s="9">
        <v>76.057296752929688</v>
      </c>
    </row>
    <row r="2975" spans="1:12" x14ac:dyDescent="0.25">
      <c r="A2975" s="5" t="str">
        <f t="shared" si="46"/>
        <v>1LCALA Basin411022</v>
      </c>
      <c r="B2975" s="9">
        <v>1</v>
      </c>
      <c r="C2975" t="s">
        <v>130</v>
      </c>
      <c r="D2975" t="s">
        <v>138</v>
      </c>
      <c r="E2975" s="9">
        <v>4</v>
      </c>
      <c r="F2975" s="9">
        <v>1</v>
      </c>
      <c r="G2975" s="9">
        <v>10</v>
      </c>
      <c r="H2975" s="9">
        <v>22</v>
      </c>
      <c r="I2975" s="9">
        <v>1.8031694889068604</v>
      </c>
      <c r="J2975" s="9">
        <v>2.1269819736480713</v>
      </c>
      <c r="K2975" s="9">
        <v>3.0414680019021034E-2</v>
      </c>
      <c r="L2975" s="9">
        <v>73.12451171875</v>
      </c>
    </row>
    <row r="2976" spans="1:12" x14ac:dyDescent="0.25">
      <c r="A2976" s="5" t="str">
        <f t="shared" si="46"/>
        <v>1LCALA Basin411023</v>
      </c>
      <c r="B2976" s="9">
        <v>1</v>
      </c>
      <c r="C2976" t="s">
        <v>130</v>
      </c>
      <c r="D2976" t="s">
        <v>138</v>
      </c>
      <c r="E2976" s="9">
        <v>4</v>
      </c>
      <c r="F2976" s="9">
        <v>1</v>
      </c>
      <c r="G2976" s="9">
        <v>10</v>
      </c>
      <c r="H2976" s="9">
        <v>23</v>
      </c>
      <c r="I2976" s="9">
        <v>1.6479601860046387</v>
      </c>
      <c r="J2976" s="9">
        <v>1.7473340034484863</v>
      </c>
      <c r="K2976" s="9">
        <v>2.0940458402037621E-2</v>
      </c>
      <c r="L2976" s="9">
        <v>71.355201721191406</v>
      </c>
    </row>
    <row r="2977" spans="1:12" x14ac:dyDescent="0.25">
      <c r="A2977" s="5" t="str">
        <f t="shared" si="46"/>
        <v>1LCALA Basin411024</v>
      </c>
      <c r="B2977" s="9">
        <v>1</v>
      </c>
      <c r="C2977" t="s">
        <v>130</v>
      </c>
      <c r="D2977" t="s">
        <v>138</v>
      </c>
      <c r="E2977" s="9">
        <v>4</v>
      </c>
      <c r="F2977" s="9">
        <v>1</v>
      </c>
      <c r="G2977" s="9">
        <v>10</v>
      </c>
      <c r="H2977" s="9">
        <v>24</v>
      </c>
      <c r="I2977" s="9">
        <v>1.374718189239502</v>
      </c>
      <c r="J2977" s="9">
        <v>1.4202570915222168</v>
      </c>
      <c r="K2977" s="9">
        <v>1.8148269504308701E-2</v>
      </c>
      <c r="L2977" s="9">
        <v>69.862052917480469</v>
      </c>
    </row>
    <row r="2978" spans="1:12" x14ac:dyDescent="0.25">
      <c r="A2978" s="5" t="str">
        <f t="shared" si="46"/>
        <v>1LCALA Basin5021</v>
      </c>
      <c r="B2978" s="9">
        <v>1</v>
      </c>
      <c r="C2978" t="s">
        <v>130</v>
      </c>
      <c r="D2978" t="s">
        <v>138</v>
      </c>
      <c r="E2978" s="9">
        <v>5</v>
      </c>
      <c r="F2978" s="9">
        <v>0</v>
      </c>
      <c r="G2978" s="9">
        <v>2</v>
      </c>
      <c r="H2978" s="9">
        <v>1</v>
      </c>
      <c r="I2978" s="9">
        <v>0.96165573596954346</v>
      </c>
      <c r="J2978" s="9">
        <v>0.96165573596954346</v>
      </c>
      <c r="K2978" s="9">
        <v>0</v>
      </c>
      <c r="L2978" s="9">
        <v>66.836441040039063</v>
      </c>
    </row>
    <row r="2979" spans="1:12" x14ac:dyDescent="0.25">
      <c r="A2979" s="5" t="str">
        <f t="shared" si="46"/>
        <v>1LCALA Basin5022</v>
      </c>
      <c r="B2979" s="9">
        <v>1</v>
      </c>
      <c r="C2979" t="s">
        <v>130</v>
      </c>
      <c r="D2979" t="s">
        <v>138</v>
      </c>
      <c r="E2979" s="9">
        <v>5</v>
      </c>
      <c r="F2979" s="9">
        <v>0</v>
      </c>
      <c r="G2979" s="9">
        <v>2</v>
      </c>
      <c r="H2979" s="9">
        <v>2</v>
      </c>
      <c r="I2979" s="9">
        <v>0.81254595518112183</v>
      </c>
      <c r="J2979" s="9">
        <v>0.81254595518112183</v>
      </c>
      <c r="K2979" s="9">
        <v>0</v>
      </c>
      <c r="L2979" s="9">
        <v>65.360244750976563</v>
      </c>
    </row>
    <row r="2980" spans="1:12" x14ac:dyDescent="0.25">
      <c r="A2980" s="5" t="str">
        <f t="shared" si="46"/>
        <v>1LCALA Basin5023</v>
      </c>
      <c r="B2980" s="9">
        <v>1</v>
      </c>
      <c r="C2980" t="s">
        <v>130</v>
      </c>
      <c r="D2980" t="s">
        <v>138</v>
      </c>
      <c r="E2980" s="9">
        <v>5</v>
      </c>
      <c r="F2980" s="9">
        <v>0</v>
      </c>
      <c r="G2980" s="9">
        <v>2</v>
      </c>
      <c r="H2980" s="9">
        <v>3</v>
      </c>
      <c r="I2980" s="9">
        <v>0.69607079029083252</v>
      </c>
      <c r="J2980" s="9">
        <v>0.69607079029083252</v>
      </c>
      <c r="K2980" s="9">
        <v>0</v>
      </c>
      <c r="L2980" s="9">
        <v>63.888912200927734</v>
      </c>
    </row>
    <row r="2981" spans="1:12" x14ac:dyDescent="0.25">
      <c r="A2981" s="5" t="str">
        <f t="shared" si="46"/>
        <v>1LCALA Basin5024</v>
      </c>
      <c r="B2981" s="9">
        <v>1</v>
      </c>
      <c r="C2981" t="s">
        <v>130</v>
      </c>
      <c r="D2981" t="s">
        <v>138</v>
      </c>
      <c r="E2981" s="9">
        <v>5</v>
      </c>
      <c r="F2981" s="9">
        <v>0</v>
      </c>
      <c r="G2981" s="9">
        <v>2</v>
      </c>
      <c r="H2981" s="9">
        <v>4</v>
      </c>
      <c r="I2981" s="9">
        <v>0.63136172294616699</v>
      </c>
      <c r="J2981" s="9">
        <v>0.63136172294616699</v>
      </c>
      <c r="K2981" s="9">
        <v>0</v>
      </c>
      <c r="L2981" s="9">
        <v>62.483135223388672</v>
      </c>
    </row>
    <row r="2982" spans="1:12" x14ac:dyDescent="0.25">
      <c r="A2982" s="5" t="str">
        <f t="shared" si="46"/>
        <v>1LCALA Basin5025</v>
      </c>
      <c r="B2982" s="9">
        <v>1</v>
      </c>
      <c r="C2982" t="s">
        <v>130</v>
      </c>
      <c r="D2982" t="s">
        <v>138</v>
      </c>
      <c r="E2982" s="9">
        <v>5</v>
      </c>
      <c r="F2982" s="9">
        <v>0</v>
      </c>
      <c r="G2982" s="9">
        <v>2</v>
      </c>
      <c r="H2982" s="9">
        <v>5</v>
      </c>
      <c r="I2982" s="9">
        <v>0.59156686067581177</v>
      </c>
      <c r="J2982" s="9">
        <v>0.59156686067581177</v>
      </c>
      <c r="K2982" s="9">
        <v>0</v>
      </c>
      <c r="L2982" s="9">
        <v>61.089591979980469</v>
      </c>
    </row>
    <row r="2983" spans="1:12" x14ac:dyDescent="0.25">
      <c r="A2983" s="5" t="str">
        <f t="shared" si="46"/>
        <v>1LCALA Basin5026</v>
      </c>
      <c r="B2983" s="9">
        <v>1</v>
      </c>
      <c r="C2983" t="s">
        <v>130</v>
      </c>
      <c r="D2983" t="s">
        <v>138</v>
      </c>
      <c r="E2983" s="9">
        <v>5</v>
      </c>
      <c r="F2983" s="9">
        <v>0</v>
      </c>
      <c r="G2983" s="9">
        <v>2</v>
      </c>
      <c r="H2983" s="9">
        <v>6</v>
      </c>
      <c r="I2983" s="9">
        <v>0.58592623472213745</v>
      </c>
      <c r="J2983" s="9">
        <v>0.58592623472213745</v>
      </c>
      <c r="K2983" s="9">
        <v>0</v>
      </c>
      <c r="L2983" s="9">
        <v>60.492378234863281</v>
      </c>
    </row>
    <row r="2984" spans="1:12" x14ac:dyDescent="0.25">
      <c r="A2984" s="5" t="str">
        <f t="shared" si="46"/>
        <v>1LCALA Basin5027</v>
      </c>
      <c r="B2984" s="9">
        <v>1</v>
      </c>
      <c r="C2984" t="s">
        <v>130</v>
      </c>
      <c r="D2984" t="s">
        <v>138</v>
      </c>
      <c r="E2984" s="9">
        <v>5</v>
      </c>
      <c r="F2984" s="9">
        <v>0</v>
      </c>
      <c r="G2984" s="9">
        <v>2</v>
      </c>
      <c r="H2984" s="9">
        <v>7</v>
      </c>
      <c r="I2984" s="9">
        <v>0.61191004514694214</v>
      </c>
      <c r="J2984" s="9">
        <v>0.61191004514694214</v>
      </c>
      <c r="K2984" s="9">
        <v>0</v>
      </c>
      <c r="L2984" s="9">
        <v>60.343227386474609</v>
      </c>
    </row>
    <row r="2985" spans="1:12" x14ac:dyDescent="0.25">
      <c r="A2985" s="5" t="str">
        <f t="shared" si="46"/>
        <v>1LCALA Basin5028</v>
      </c>
      <c r="B2985" s="9">
        <v>1</v>
      </c>
      <c r="C2985" t="s">
        <v>130</v>
      </c>
      <c r="D2985" t="s">
        <v>138</v>
      </c>
      <c r="E2985" s="9">
        <v>5</v>
      </c>
      <c r="F2985" s="9">
        <v>0</v>
      </c>
      <c r="G2985" s="9">
        <v>2</v>
      </c>
      <c r="H2985" s="9">
        <v>8</v>
      </c>
      <c r="I2985" s="9">
        <v>0.57946395874023438</v>
      </c>
      <c r="J2985" s="9">
        <v>0.57946395874023438</v>
      </c>
      <c r="K2985" s="9">
        <v>0</v>
      </c>
      <c r="L2985" s="9">
        <v>60.763095855712891</v>
      </c>
    </row>
    <row r="2986" spans="1:12" x14ac:dyDescent="0.25">
      <c r="A2986" s="5" t="str">
        <f t="shared" si="46"/>
        <v>1LCALA Basin5029</v>
      </c>
      <c r="B2986" s="9">
        <v>1</v>
      </c>
      <c r="C2986" t="s">
        <v>130</v>
      </c>
      <c r="D2986" t="s">
        <v>138</v>
      </c>
      <c r="E2986" s="9">
        <v>5</v>
      </c>
      <c r="F2986" s="9">
        <v>0</v>
      </c>
      <c r="G2986" s="9">
        <v>2</v>
      </c>
      <c r="H2986" s="9">
        <v>9</v>
      </c>
      <c r="I2986" s="9">
        <v>0.45135128498077393</v>
      </c>
      <c r="J2986" s="9">
        <v>0.45135128498077393</v>
      </c>
      <c r="K2986" s="9">
        <v>0</v>
      </c>
      <c r="L2986" s="9">
        <v>63.509223937988281</v>
      </c>
    </row>
    <row r="2987" spans="1:12" x14ac:dyDescent="0.25">
      <c r="A2987" s="5" t="str">
        <f t="shared" si="46"/>
        <v>1LCALA Basin50210</v>
      </c>
      <c r="B2987" s="9">
        <v>1</v>
      </c>
      <c r="C2987" t="s">
        <v>130</v>
      </c>
      <c r="D2987" t="s">
        <v>138</v>
      </c>
      <c r="E2987" s="9">
        <v>5</v>
      </c>
      <c r="F2987" s="9">
        <v>0</v>
      </c>
      <c r="G2987" s="9">
        <v>2</v>
      </c>
      <c r="H2987" s="9">
        <v>10</v>
      </c>
      <c r="I2987" s="9">
        <v>0.37712746858596802</v>
      </c>
      <c r="J2987" s="9">
        <v>0.37712746858596802</v>
      </c>
      <c r="K2987" s="9">
        <v>0</v>
      </c>
      <c r="L2987" s="9">
        <v>68.486198425292969</v>
      </c>
    </row>
    <row r="2988" spans="1:12" x14ac:dyDescent="0.25">
      <c r="A2988" s="5" t="str">
        <f t="shared" si="46"/>
        <v>1LCALA Basin50211</v>
      </c>
      <c r="B2988" s="9">
        <v>1</v>
      </c>
      <c r="C2988" t="s">
        <v>130</v>
      </c>
      <c r="D2988" t="s">
        <v>138</v>
      </c>
      <c r="E2988" s="9">
        <v>5</v>
      </c>
      <c r="F2988" s="9">
        <v>0</v>
      </c>
      <c r="G2988" s="9">
        <v>2</v>
      </c>
      <c r="H2988" s="9">
        <v>11</v>
      </c>
      <c r="I2988" s="9">
        <v>0.32048335671424866</v>
      </c>
      <c r="J2988" s="9">
        <v>0.32048335671424866</v>
      </c>
      <c r="K2988" s="9">
        <v>0</v>
      </c>
      <c r="L2988" s="9">
        <v>74.064422607421875</v>
      </c>
    </row>
    <row r="2989" spans="1:12" x14ac:dyDescent="0.25">
      <c r="A2989" s="5" t="str">
        <f t="shared" si="46"/>
        <v>1LCALA Basin50212</v>
      </c>
      <c r="B2989" s="9">
        <v>1</v>
      </c>
      <c r="C2989" t="s">
        <v>130</v>
      </c>
      <c r="D2989" t="s">
        <v>138</v>
      </c>
      <c r="E2989" s="9">
        <v>5</v>
      </c>
      <c r="F2989" s="9">
        <v>0</v>
      </c>
      <c r="G2989" s="9">
        <v>2</v>
      </c>
      <c r="H2989" s="9">
        <v>12</v>
      </c>
      <c r="I2989" s="9">
        <v>0.28517445921897888</v>
      </c>
      <c r="J2989" s="9">
        <v>0.28517445921897888</v>
      </c>
      <c r="K2989" s="9">
        <v>0</v>
      </c>
      <c r="L2989" s="9">
        <v>78.642173767089844</v>
      </c>
    </row>
    <row r="2990" spans="1:12" x14ac:dyDescent="0.25">
      <c r="A2990" s="5" t="str">
        <f t="shared" si="46"/>
        <v>1LCALA Basin50213</v>
      </c>
      <c r="B2990" s="9">
        <v>1</v>
      </c>
      <c r="C2990" t="s">
        <v>130</v>
      </c>
      <c r="D2990" t="s">
        <v>138</v>
      </c>
      <c r="E2990" s="9">
        <v>5</v>
      </c>
      <c r="F2990" s="9">
        <v>0</v>
      </c>
      <c r="G2990" s="9">
        <v>2</v>
      </c>
      <c r="H2990" s="9">
        <v>13</v>
      </c>
      <c r="I2990" s="9">
        <v>0.36325371265411377</v>
      </c>
      <c r="J2990" s="9">
        <v>0.36325371265411377</v>
      </c>
      <c r="K2990" s="9">
        <v>0</v>
      </c>
      <c r="L2990" s="9">
        <v>81.648330688476563</v>
      </c>
    </row>
    <row r="2991" spans="1:12" x14ac:dyDescent="0.25">
      <c r="A2991" s="5" t="str">
        <f t="shared" si="46"/>
        <v>1LCALA Basin50214</v>
      </c>
      <c r="B2991" s="9">
        <v>1</v>
      </c>
      <c r="C2991" t="s">
        <v>130</v>
      </c>
      <c r="D2991" t="s">
        <v>138</v>
      </c>
      <c r="E2991" s="9">
        <v>5</v>
      </c>
      <c r="F2991" s="9">
        <v>0</v>
      </c>
      <c r="G2991" s="9">
        <v>2</v>
      </c>
      <c r="H2991" s="9">
        <v>14</v>
      </c>
      <c r="I2991" s="9">
        <v>0.50628340244293213</v>
      </c>
      <c r="J2991" s="9">
        <v>0.50628340244293213</v>
      </c>
      <c r="K2991" s="9">
        <v>0</v>
      </c>
      <c r="L2991" s="9">
        <v>83.591781616210938</v>
      </c>
    </row>
    <row r="2992" spans="1:12" x14ac:dyDescent="0.25">
      <c r="A2992" s="5" t="str">
        <f t="shared" si="46"/>
        <v>1LCALA Basin50215</v>
      </c>
      <c r="B2992" s="9">
        <v>1</v>
      </c>
      <c r="C2992" t="s">
        <v>130</v>
      </c>
      <c r="D2992" t="s">
        <v>138</v>
      </c>
      <c r="E2992" s="9">
        <v>5</v>
      </c>
      <c r="F2992" s="9">
        <v>0</v>
      </c>
      <c r="G2992" s="9">
        <v>2</v>
      </c>
      <c r="H2992" s="9">
        <v>15</v>
      </c>
      <c r="I2992" s="9">
        <v>0.69462025165557861</v>
      </c>
      <c r="J2992" s="9">
        <v>0.69462025165557861</v>
      </c>
      <c r="K2992" s="9">
        <v>0</v>
      </c>
      <c r="L2992" s="9">
        <v>84.85498046875</v>
      </c>
    </row>
    <row r="2993" spans="1:12" x14ac:dyDescent="0.25">
      <c r="A2993" s="5" t="str">
        <f t="shared" si="46"/>
        <v>1LCALA Basin50216</v>
      </c>
      <c r="B2993" s="9">
        <v>1</v>
      </c>
      <c r="C2993" t="s">
        <v>130</v>
      </c>
      <c r="D2993" t="s">
        <v>138</v>
      </c>
      <c r="E2993" s="9">
        <v>5</v>
      </c>
      <c r="F2993" s="9">
        <v>0</v>
      </c>
      <c r="G2993" s="9">
        <v>2</v>
      </c>
      <c r="H2993" s="9">
        <v>16</v>
      </c>
      <c r="I2993" s="9">
        <v>0.94144123792648315</v>
      </c>
      <c r="J2993" s="9">
        <v>0.94144123792648315</v>
      </c>
      <c r="K2993" s="9">
        <v>0</v>
      </c>
      <c r="L2993" s="9">
        <v>85.835823059082031</v>
      </c>
    </row>
    <row r="2994" spans="1:12" x14ac:dyDescent="0.25">
      <c r="A2994" s="5" t="str">
        <f t="shared" si="46"/>
        <v>1LCALA Basin50217</v>
      </c>
      <c r="B2994" s="9">
        <v>1</v>
      </c>
      <c r="C2994" t="s">
        <v>130</v>
      </c>
      <c r="D2994" t="s">
        <v>138</v>
      </c>
      <c r="E2994" s="9">
        <v>5</v>
      </c>
      <c r="F2994" s="9">
        <v>0</v>
      </c>
      <c r="G2994" s="9">
        <v>2</v>
      </c>
      <c r="H2994" s="9">
        <v>17</v>
      </c>
      <c r="I2994" s="9">
        <v>1.1778409481048584</v>
      </c>
      <c r="J2994" s="9">
        <v>0.46337771415710449</v>
      </c>
      <c r="K2994" s="9">
        <v>1.9519481807947159E-2</v>
      </c>
      <c r="L2994" s="9">
        <v>85.629150390625</v>
      </c>
    </row>
    <row r="2995" spans="1:12" x14ac:dyDescent="0.25">
      <c r="A2995" s="5" t="str">
        <f t="shared" si="46"/>
        <v>1LCALA Basin50218</v>
      </c>
      <c r="B2995" s="9">
        <v>1</v>
      </c>
      <c r="C2995" t="s">
        <v>130</v>
      </c>
      <c r="D2995" t="s">
        <v>138</v>
      </c>
      <c r="E2995" s="9">
        <v>5</v>
      </c>
      <c r="F2995" s="9">
        <v>0</v>
      </c>
      <c r="G2995" s="9">
        <v>2</v>
      </c>
      <c r="H2995" s="9">
        <v>18</v>
      </c>
      <c r="I2995" s="9">
        <v>1.3992135524749756</v>
      </c>
      <c r="J2995" s="9">
        <v>0.94508540630340576</v>
      </c>
      <c r="K2995" s="9">
        <v>3.5109996795654297E-2</v>
      </c>
      <c r="L2995" s="9">
        <v>84.059234619140625</v>
      </c>
    </row>
    <row r="2996" spans="1:12" x14ac:dyDescent="0.25">
      <c r="A2996" s="5" t="str">
        <f t="shared" si="46"/>
        <v>1LCALA Basin50219</v>
      </c>
      <c r="B2996" s="9">
        <v>1</v>
      </c>
      <c r="C2996" t="s">
        <v>130</v>
      </c>
      <c r="D2996" t="s">
        <v>138</v>
      </c>
      <c r="E2996" s="9">
        <v>5</v>
      </c>
      <c r="F2996" s="9">
        <v>0</v>
      </c>
      <c r="G2996" s="9">
        <v>2</v>
      </c>
      <c r="H2996" s="9">
        <v>19</v>
      </c>
      <c r="I2996" s="9">
        <v>1.5451107025146484</v>
      </c>
      <c r="J2996" s="9">
        <v>1.2731716632843018</v>
      </c>
      <c r="K2996" s="9">
        <v>3.0609996989369392E-2</v>
      </c>
      <c r="L2996" s="9">
        <v>81.449676513671875</v>
      </c>
    </row>
    <row r="2997" spans="1:12" x14ac:dyDescent="0.25">
      <c r="A2997" s="5" t="str">
        <f t="shared" si="46"/>
        <v>1LCALA Basin50220</v>
      </c>
      <c r="B2997" s="9">
        <v>1</v>
      </c>
      <c r="C2997" t="s">
        <v>130</v>
      </c>
      <c r="D2997" t="s">
        <v>138</v>
      </c>
      <c r="E2997" s="9">
        <v>5</v>
      </c>
      <c r="F2997" s="9">
        <v>0</v>
      </c>
      <c r="G2997" s="9">
        <v>2</v>
      </c>
      <c r="H2997" s="9">
        <v>20</v>
      </c>
      <c r="I2997" s="9">
        <v>1.5615732669830322</v>
      </c>
      <c r="J2997" s="9">
        <v>1.3672007322311401</v>
      </c>
      <c r="K2997" s="9">
        <v>2.5226501747965813E-2</v>
      </c>
      <c r="L2997" s="9">
        <v>78.511528015136719</v>
      </c>
    </row>
    <row r="2998" spans="1:12" x14ac:dyDescent="0.25">
      <c r="A2998" s="5" t="str">
        <f t="shared" si="46"/>
        <v>1LCALA Basin50221</v>
      </c>
      <c r="B2998" s="9">
        <v>1</v>
      </c>
      <c r="C2998" t="s">
        <v>130</v>
      </c>
      <c r="D2998" t="s">
        <v>138</v>
      </c>
      <c r="E2998" s="9">
        <v>5</v>
      </c>
      <c r="F2998" s="9">
        <v>0</v>
      </c>
      <c r="G2998" s="9">
        <v>2</v>
      </c>
      <c r="H2998" s="9">
        <v>21</v>
      </c>
      <c r="I2998" s="9">
        <v>1.5284731388092041</v>
      </c>
      <c r="J2998" s="9">
        <v>1.3681192398071289</v>
      </c>
      <c r="K2998" s="9">
        <v>3.8177561014890671E-2</v>
      </c>
      <c r="L2998" s="9">
        <v>74.1517333984375</v>
      </c>
    </row>
    <row r="2999" spans="1:12" x14ac:dyDescent="0.25">
      <c r="A2999" s="5" t="str">
        <f t="shared" si="46"/>
        <v>1LCALA Basin50222</v>
      </c>
      <c r="B2999" s="9">
        <v>1</v>
      </c>
      <c r="C2999" t="s">
        <v>130</v>
      </c>
      <c r="D2999" t="s">
        <v>138</v>
      </c>
      <c r="E2999" s="9">
        <v>5</v>
      </c>
      <c r="F2999" s="9">
        <v>0</v>
      </c>
      <c r="G2999" s="9">
        <v>2</v>
      </c>
      <c r="H2999" s="9">
        <v>22</v>
      </c>
      <c r="I2999" s="9">
        <v>1.4517397880554199</v>
      </c>
      <c r="J2999" s="9">
        <v>1.7427196502685547</v>
      </c>
      <c r="K2999" s="9">
        <v>3.8724906742572784E-2</v>
      </c>
      <c r="L2999" s="9">
        <v>70.629501342773438</v>
      </c>
    </row>
    <row r="3000" spans="1:12" x14ac:dyDescent="0.25">
      <c r="A3000" s="5" t="str">
        <f t="shared" si="46"/>
        <v>1LCALA Basin50223</v>
      </c>
      <c r="B3000" s="9">
        <v>1</v>
      </c>
      <c r="C3000" t="s">
        <v>130</v>
      </c>
      <c r="D3000" t="s">
        <v>138</v>
      </c>
      <c r="E3000" s="9">
        <v>5</v>
      </c>
      <c r="F3000" s="9">
        <v>0</v>
      </c>
      <c r="G3000" s="9">
        <v>2</v>
      </c>
      <c r="H3000" s="9">
        <v>23</v>
      </c>
      <c r="I3000" s="9">
        <v>1.3428354263305664</v>
      </c>
      <c r="J3000" s="9">
        <v>1.4241764545440674</v>
      </c>
      <c r="K3000" s="9">
        <v>2.626425214111805E-2</v>
      </c>
      <c r="L3000" s="9">
        <v>68.997970581054688</v>
      </c>
    </row>
    <row r="3001" spans="1:12" x14ac:dyDescent="0.25">
      <c r="A3001" s="5" t="str">
        <f t="shared" si="46"/>
        <v>1LCALA Basin50224</v>
      </c>
      <c r="B3001" s="9">
        <v>1</v>
      </c>
      <c r="C3001" t="s">
        <v>130</v>
      </c>
      <c r="D3001" t="s">
        <v>138</v>
      </c>
      <c r="E3001" s="9">
        <v>5</v>
      </c>
      <c r="F3001" s="9">
        <v>0</v>
      </c>
      <c r="G3001" s="9">
        <v>2</v>
      </c>
      <c r="H3001" s="9">
        <v>24</v>
      </c>
      <c r="I3001" s="9">
        <v>1.1363182067871094</v>
      </c>
      <c r="J3001" s="9">
        <v>1.1637485027313232</v>
      </c>
      <c r="K3001" s="9">
        <v>2.4280169978737831E-2</v>
      </c>
      <c r="L3001" s="9">
        <v>66.780380249023438</v>
      </c>
    </row>
    <row r="3002" spans="1:12" x14ac:dyDescent="0.25">
      <c r="A3002" s="5" t="str">
        <f t="shared" si="46"/>
        <v>1LCALA Basin50101</v>
      </c>
      <c r="B3002" s="9">
        <v>1</v>
      </c>
      <c r="C3002" t="s">
        <v>130</v>
      </c>
      <c r="D3002" t="s">
        <v>138</v>
      </c>
      <c r="E3002" s="9">
        <v>5</v>
      </c>
      <c r="F3002" s="9">
        <v>0</v>
      </c>
      <c r="G3002" s="9">
        <v>10</v>
      </c>
      <c r="H3002" s="9">
        <v>1</v>
      </c>
      <c r="I3002" s="9">
        <v>1.3702898025512695</v>
      </c>
      <c r="J3002" s="9">
        <v>1.3702898025512695</v>
      </c>
      <c r="K3002" s="9">
        <v>0</v>
      </c>
      <c r="L3002" s="9">
        <v>74.765609741210938</v>
      </c>
    </row>
    <row r="3003" spans="1:12" x14ac:dyDescent="0.25">
      <c r="A3003" s="5" t="str">
        <f t="shared" si="46"/>
        <v>1LCALA Basin50102</v>
      </c>
      <c r="B3003" s="9">
        <v>1</v>
      </c>
      <c r="C3003" t="s">
        <v>130</v>
      </c>
      <c r="D3003" t="s">
        <v>138</v>
      </c>
      <c r="E3003" s="9">
        <v>5</v>
      </c>
      <c r="F3003" s="9">
        <v>0</v>
      </c>
      <c r="G3003" s="9">
        <v>10</v>
      </c>
      <c r="H3003" s="9">
        <v>2</v>
      </c>
      <c r="I3003" s="9">
        <v>1.1175665855407715</v>
      </c>
      <c r="J3003" s="9">
        <v>1.1175665855407715</v>
      </c>
      <c r="K3003" s="9">
        <v>0</v>
      </c>
      <c r="L3003" s="9">
        <v>73.262435913085938</v>
      </c>
    </row>
    <row r="3004" spans="1:12" x14ac:dyDescent="0.25">
      <c r="A3004" s="5" t="str">
        <f t="shared" si="46"/>
        <v>1LCALA Basin50103</v>
      </c>
      <c r="B3004" s="9">
        <v>1</v>
      </c>
      <c r="C3004" t="s">
        <v>130</v>
      </c>
      <c r="D3004" t="s">
        <v>138</v>
      </c>
      <c r="E3004" s="9">
        <v>5</v>
      </c>
      <c r="F3004" s="9">
        <v>0</v>
      </c>
      <c r="G3004" s="9">
        <v>10</v>
      </c>
      <c r="H3004" s="9">
        <v>3</v>
      </c>
      <c r="I3004" s="9">
        <v>0.92988020181655884</v>
      </c>
      <c r="J3004" s="9">
        <v>0.92988020181655884</v>
      </c>
      <c r="K3004" s="9">
        <v>0</v>
      </c>
      <c r="L3004" s="9">
        <v>71.500373840332031</v>
      </c>
    </row>
    <row r="3005" spans="1:12" x14ac:dyDescent="0.25">
      <c r="A3005" s="5" t="str">
        <f t="shared" si="46"/>
        <v>1LCALA Basin50104</v>
      </c>
      <c r="B3005" s="9">
        <v>1</v>
      </c>
      <c r="C3005" t="s">
        <v>130</v>
      </c>
      <c r="D3005" t="s">
        <v>138</v>
      </c>
      <c r="E3005" s="9">
        <v>5</v>
      </c>
      <c r="F3005" s="9">
        <v>0</v>
      </c>
      <c r="G3005" s="9">
        <v>10</v>
      </c>
      <c r="H3005" s="9">
        <v>4</v>
      </c>
      <c r="I3005" s="9">
        <v>0.80778950452804565</v>
      </c>
      <c r="J3005" s="9">
        <v>0.80778950452804565</v>
      </c>
      <c r="K3005" s="9">
        <v>0</v>
      </c>
      <c r="L3005" s="9">
        <v>70.124847412109375</v>
      </c>
    </row>
    <row r="3006" spans="1:12" x14ac:dyDescent="0.25">
      <c r="A3006" s="5" t="str">
        <f t="shared" si="46"/>
        <v>1LCALA Basin50105</v>
      </c>
      <c r="B3006" s="9">
        <v>1</v>
      </c>
      <c r="C3006" t="s">
        <v>130</v>
      </c>
      <c r="D3006" t="s">
        <v>138</v>
      </c>
      <c r="E3006" s="9">
        <v>5</v>
      </c>
      <c r="F3006" s="9">
        <v>0</v>
      </c>
      <c r="G3006" s="9">
        <v>10</v>
      </c>
      <c r="H3006" s="9">
        <v>5</v>
      </c>
      <c r="I3006" s="9">
        <v>0.73895019292831421</v>
      </c>
      <c r="J3006" s="9">
        <v>0.73895019292831421</v>
      </c>
      <c r="K3006" s="9">
        <v>0</v>
      </c>
      <c r="L3006" s="9">
        <v>69.343704223632813</v>
      </c>
    </row>
    <row r="3007" spans="1:12" x14ac:dyDescent="0.25">
      <c r="A3007" s="5" t="str">
        <f t="shared" si="46"/>
        <v>1LCALA Basin50106</v>
      </c>
      <c r="B3007" s="9">
        <v>1</v>
      </c>
      <c r="C3007" t="s">
        <v>130</v>
      </c>
      <c r="D3007" t="s">
        <v>138</v>
      </c>
      <c r="E3007" s="9">
        <v>5</v>
      </c>
      <c r="F3007" s="9">
        <v>0</v>
      </c>
      <c r="G3007" s="9">
        <v>10</v>
      </c>
      <c r="H3007" s="9">
        <v>6</v>
      </c>
      <c r="I3007" s="9">
        <v>0.69094175100326538</v>
      </c>
      <c r="J3007" s="9">
        <v>0.69094175100326538</v>
      </c>
      <c r="K3007" s="9">
        <v>0</v>
      </c>
      <c r="L3007" s="9">
        <v>68.233238220214844</v>
      </c>
    </row>
    <row r="3008" spans="1:12" x14ac:dyDescent="0.25">
      <c r="A3008" s="5" t="str">
        <f t="shared" si="46"/>
        <v>1LCALA Basin50107</v>
      </c>
      <c r="B3008" s="9">
        <v>1</v>
      </c>
      <c r="C3008" t="s">
        <v>130</v>
      </c>
      <c r="D3008" t="s">
        <v>138</v>
      </c>
      <c r="E3008" s="9">
        <v>5</v>
      </c>
      <c r="F3008" s="9">
        <v>0</v>
      </c>
      <c r="G3008" s="9">
        <v>10</v>
      </c>
      <c r="H3008" s="9">
        <v>7</v>
      </c>
      <c r="I3008" s="9">
        <v>0.68157219886779785</v>
      </c>
      <c r="J3008" s="9">
        <v>0.68157219886779785</v>
      </c>
      <c r="K3008" s="9">
        <v>0</v>
      </c>
      <c r="L3008" s="9">
        <v>67.964729309082031</v>
      </c>
    </row>
    <row r="3009" spans="1:12" x14ac:dyDescent="0.25">
      <c r="A3009" s="5" t="str">
        <f t="shared" si="46"/>
        <v>1LCALA Basin50108</v>
      </c>
      <c r="B3009" s="9">
        <v>1</v>
      </c>
      <c r="C3009" t="s">
        <v>130</v>
      </c>
      <c r="D3009" t="s">
        <v>138</v>
      </c>
      <c r="E3009" s="9">
        <v>5</v>
      </c>
      <c r="F3009" s="9">
        <v>0</v>
      </c>
      <c r="G3009" s="9">
        <v>10</v>
      </c>
      <c r="H3009" s="9">
        <v>8</v>
      </c>
      <c r="I3009" s="9">
        <v>0.65579032897949219</v>
      </c>
      <c r="J3009" s="9">
        <v>0.65579032897949219</v>
      </c>
      <c r="K3009" s="9">
        <v>0</v>
      </c>
      <c r="L3009" s="9">
        <v>68.583259582519531</v>
      </c>
    </row>
    <row r="3010" spans="1:12" x14ac:dyDescent="0.25">
      <c r="A3010" s="5" t="str">
        <f t="shared" si="46"/>
        <v>1LCALA Basin50109</v>
      </c>
      <c r="B3010" s="9">
        <v>1</v>
      </c>
      <c r="C3010" t="s">
        <v>130</v>
      </c>
      <c r="D3010" t="s">
        <v>138</v>
      </c>
      <c r="E3010" s="9">
        <v>5</v>
      </c>
      <c r="F3010" s="9">
        <v>0</v>
      </c>
      <c r="G3010" s="9">
        <v>10</v>
      </c>
      <c r="H3010" s="9">
        <v>9</v>
      </c>
      <c r="I3010" s="9">
        <v>0.62997132539749146</v>
      </c>
      <c r="J3010" s="9">
        <v>0.62997132539749146</v>
      </c>
      <c r="K3010" s="9">
        <v>0</v>
      </c>
      <c r="L3010" s="9">
        <v>73.115463256835938</v>
      </c>
    </row>
    <row r="3011" spans="1:12" x14ac:dyDescent="0.25">
      <c r="A3011" s="5" t="str">
        <f t="shared" ref="A3011:A3074" si="47">B3011&amp;C3011&amp;D3011&amp;E3011&amp;F3011&amp;G3011&amp;H3011</f>
        <v>1LCALA Basin501010</v>
      </c>
      <c r="B3011" s="9">
        <v>1</v>
      </c>
      <c r="C3011" t="s">
        <v>130</v>
      </c>
      <c r="D3011" t="s">
        <v>138</v>
      </c>
      <c r="E3011" s="9">
        <v>5</v>
      </c>
      <c r="F3011" s="9">
        <v>0</v>
      </c>
      <c r="G3011" s="9">
        <v>10</v>
      </c>
      <c r="H3011" s="9">
        <v>10</v>
      </c>
      <c r="I3011" s="9">
        <v>0.72253274917602539</v>
      </c>
      <c r="J3011" s="9">
        <v>0.72253274917602539</v>
      </c>
      <c r="K3011" s="9">
        <v>0</v>
      </c>
      <c r="L3011" s="9">
        <v>79.991203308105469</v>
      </c>
    </row>
    <row r="3012" spans="1:12" x14ac:dyDescent="0.25">
      <c r="A3012" s="5" t="str">
        <f t="shared" si="47"/>
        <v>1LCALA Basin501011</v>
      </c>
      <c r="B3012" s="9">
        <v>1</v>
      </c>
      <c r="C3012" t="s">
        <v>130</v>
      </c>
      <c r="D3012" t="s">
        <v>138</v>
      </c>
      <c r="E3012" s="9">
        <v>5</v>
      </c>
      <c r="F3012" s="9">
        <v>0</v>
      </c>
      <c r="G3012" s="9">
        <v>10</v>
      </c>
      <c r="H3012" s="9">
        <v>11</v>
      </c>
      <c r="I3012" s="9">
        <v>0.75504261255264282</v>
      </c>
      <c r="J3012" s="9">
        <v>0.75504261255264282</v>
      </c>
      <c r="K3012" s="9">
        <v>0</v>
      </c>
      <c r="L3012" s="9">
        <v>86.136306762695313</v>
      </c>
    </row>
    <row r="3013" spans="1:12" x14ac:dyDescent="0.25">
      <c r="A3013" s="5" t="str">
        <f t="shared" si="47"/>
        <v>1LCALA Basin501012</v>
      </c>
      <c r="B3013" s="9">
        <v>1</v>
      </c>
      <c r="C3013" t="s">
        <v>130</v>
      </c>
      <c r="D3013" t="s">
        <v>138</v>
      </c>
      <c r="E3013" s="9">
        <v>5</v>
      </c>
      <c r="F3013" s="9">
        <v>0</v>
      </c>
      <c r="G3013" s="9">
        <v>10</v>
      </c>
      <c r="H3013" s="9">
        <v>12</v>
      </c>
      <c r="I3013" s="9">
        <v>0.91880327463150024</v>
      </c>
      <c r="J3013" s="9">
        <v>0.91880327463150024</v>
      </c>
      <c r="K3013" s="9">
        <v>0</v>
      </c>
      <c r="L3013" s="9">
        <v>90.016746520996094</v>
      </c>
    </row>
    <row r="3014" spans="1:12" x14ac:dyDescent="0.25">
      <c r="A3014" s="5" t="str">
        <f t="shared" si="47"/>
        <v>1LCALA Basin501013</v>
      </c>
      <c r="B3014" s="9">
        <v>1</v>
      </c>
      <c r="C3014" t="s">
        <v>130</v>
      </c>
      <c r="D3014" t="s">
        <v>138</v>
      </c>
      <c r="E3014" s="9">
        <v>5</v>
      </c>
      <c r="F3014" s="9">
        <v>0</v>
      </c>
      <c r="G3014" s="9">
        <v>10</v>
      </c>
      <c r="H3014" s="9">
        <v>13</v>
      </c>
      <c r="I3014" s="9">
        <v>1.2119988203048706</v>
      </c>
      <c r="J3014" s="9">
        <v>1.2119988203048706</v>
      </c>
      <c r="K3014" s="9">
        <v>0</v>
      </c>
      <c r="L3014" s="9">
        <v>92.714607238769531</v>
      </c>
    </row>
    <row r="3015" spans="1:12" x14ac:dyDescent="0.25">
      <c r="A3015" s="5" t="str">
        <f t="shared" si="47"/>
        <v>1LCALA Basin501014</v>
      </c>
      <c r="B3015" s="9">
        <v>1</v>
      </c>
      <c r="C3015" t="s">
        <v>130</v>
      </c>
      <c r="D3015" t="s">
        <v>138</v>
      </c>
      <c r="E3015" s="9">
        <v>5</v>
      </c>
      <c r="F3015" s="9">
        <v>0</v>
      </c>
      <c r="G3015" s="9">
        <v>10</v>
      </c>
      <c r="H3015" s="9">
        <v>14</v>
      </c>
      <c r="I3015" s="9">
        <v>1.5530936717987061</v>
      </c>
      <c r="J3015" s="9">
        <v>1.5530936717987061</v>
      </c>
      <c r="K3015" s="9">
        <v>0</v>
      </c>
      <c r="L3015" s="9">
        <v>94.178489685058594</v>
      </c>
    </row>
    <row r="3016" spans="1:12" x14ac:dyDescent="0.25">
      <c r="A3016" s="5" t="str">
        <f t="shared" si="47"/>
        <v>1LCALA Basin501015</v>
      </c>
      <c r="B3016" s="9">
        <v>1</v>
      </c>
      <c r="C3016" t="s">
        <v>130</v>
      </c>
      <c r="D3016" t="s">
        <v>138</v>
      </c>
      <c r="E3016" s="9">
        <v>5</v>
      </c>
      <c r="F3016" s="9">
        <v>0</v>
      </c>
      <c r="G3016" s="9">
        <v>10</v>
      </c>
      <c r="H3016" s="9">
        <v>15</v>
      </c>
      <c r="I3016" s="9">
        <v>1.8682155609130859</v>
      </c>
      <c r="J3016" s="9">
        <v>1.8682155609130859</v>
      </c>
      <c r="K3016" s="9">
        <v>0</v>
      </c>
      <c r="L3016" s="9">
        <v>95.594192504882813</v>
      </c>
    </row>
    <row r="3017" spans="1:12" x14ac:dyDescent="0.25">
      <c r="A3017" s="5" t="str">
        <f t="shared" si="47"/>
        <v>1LCALA Basin501016</v>
      </c>
      <c r="B3017" s="9">
        <v>1</v>
      </c>
      <c r="C3017" t="s">
        <v>130</v>
      </c>
      <c r="D3017" t="s">
        <v>138</v>
      </c>
      <c r="E3017" s="9">
        <v>5</v>
      </c>
      <c r="F3017" s="9">
        <v>0</v>
      </c>
      <c r="G3017" s="9">
        <v>10</v>
      </c>
      <c r="H3017" s="9">
        <v>16</v>
      </c>
      <c r="I3017" s="9">
        <v>2.209519624710083</v>
      </c>
      <c r="J3017" s="9">
        <v>2.209519624710083</v>
      </c>
      <c r="K3017" s="9">
        <v>0</v>
      </c>
      <c r="L3017" s="9">
        <v>95.885513305664063</v>
      </c>
    </row>
    <row r="3018" spans="1:12" x14ac:dyDescent="0.25">
      <c r="A3018" s="5" t="str">
        <f t="shared" si="47"/>
        <v>1LCALA Basin501017</v>
      </c>
      <c r="B3018" s="9">
        <v>1</v>
      </c>
      <c r="C3018" t="s">
        <v>130</v>
      </c>
      <c r="D3018" t="s">
        <v>138</v>
      </c>
      <c r="E3018" s="9">
        <v>5</v>
      </c>
      <c r="F3018" s="9">
        <v>0</v>
      </c>
      <c r="G3018" s="9">
        <v>10</v>
      </c>
      <c r="H3018" s="9">
        <v>17</v>
      </c>
      <c r="I3018" s="9">
        <v>2.4732701778411865</v>
      </c>
      <c r="J3018" s="9">
        <v>1.4129883050918579</v>
      </c>
      <c r="K3018" s="9">
        <v>2.1441873162984848E-2</v>
      </c>
      <c r="L3018" s="9">
        <v>95.587234497070313</v>
      </c>
    </row>
    <row r="3019" spans="1:12" x14ac:dyDescent="0.25">
      <c r="A3019" s="5" t="str">
        <f t="shared" si="47"/>
        <v>1LCALA Basin501018</v>
      </c>
      <c r="B3019" s="9">
        <v>1</v>
      </c>
      <c r="C3019" t="s">
        <v>130</v>
      </c>
      <c r="D3019" t="s">
        <v>138</v>
      </c>
      <c r="E3019" s="9">
        <v>5</v>
      </c>
      <c r="F3019" s="9">
        <v>0</v>
      </c>
      <c r="G3019" s="9">
        <v>10</v>
      </c>
      <c r="H3019" s="9">
        <v>18</v>
      </c>
      <c r="I3019" s="9">
        <v>2.6846160888671875</v>
      </c>
      <c r="J3019" s="9">
        <v>2.0363883972167969</v>
      </c>
      <c r="K3019" s="9">
        <v>3.0649680644273758E-2</v>
      </c>
      <c r="L3019" s="9">
        <v>94.703704833984375</v>
      </c>
    </row>
    <row r="3020" spans="1:12" x14ac:dyDescent="0.25">
      <c r="A3020" s="5" t="str">
        <f t="shared" si="47"/>
        <v>1LCALA Basin501019</v>
      </c>
      <c r="B3020" s="9">
        <v>1</v>
      </c>
      <c r="C3020" t="s">
        <v>130</v>
      </c>
      <c r="D3020" t="s">
        <v>138</v>
      </c>
      <c r="E3020" s="9">
        <v>5</v>
      </c>
      <c r="F3020" s="9">
        <v>0</v>
      </c>
      <c r="G3020" s="9">
        <v>10</v>
      </c>
      <c r="H3020" s="9">
        <v>19</v>
      </c>
      <c r="I3020" s="9">
        <v>2.7669942378997803</v>
      </c>
      <c r="J3020" s="9">
        <v>2.3474884033203125</v>
      </c>
      <c r="K3020" s="9">
        <v>1.9777210429310799E-2</v>
      </c>
      <c r="L3020" s="9">
        <v>93.717613220214844</v>
      </c>
    </row>
    <row r="3021" spans="1:12" x14ac:dyDescent="0.25">
      <c r="A3021" s="5" t="str">
        <f t="shared" si="47"/>
        <v>1LCALA Basin501020</v>
      </c>
      <c r="B3021" s="9">
        <v>1</v>
      </c>
      <c r="C3021" t="s">
        <v>130</v>
      </c>
      <c r="D3021" t="s">
        <v>138</v>
      </c>
      <c r="E3021" s="9">
        <v>5</v>
      </c>
      <c r="F3021" s="9">
        <v>0</v>
      </c>
      <c r="G3021" s="9">
        <v>10</v>
      </c>
      <c r="H3021" s="9">
        <v>20</v>
      </c>
      <c r="I3021" s="9">
        <v>2.6600561141967773</v>
      </c>
      <c r="J3021" s="9">
        <v>2.3679685592651367</v>
      </c>
      <c r="K3021" s="9">
        <v>2.2823957726359367E-2</v>
      </c>
      <c r="L3021" s="9">
        <v>91.03460693359375</v>
      </c>
    </row>
    <row r="3022" spans="1:12" x14ac:dyDescent="0.25">
      <c r="A3022" s="5" t="str">
        <f t="shared" si="47"/>
        <v>1LCALA Basin501021</v>
      </c>
      <c r="B3022" s="9">
        <v>1</v>
      </c>
      <c r="C3022" t="s">
        <v>130</v>
      </c>
      <c r="D3022" t="s">
        <v>138</v>
      </c>
      <c r="E3022" s="9">
        <v>5</v>
      </c>
      <c r="F3022" s="9">
        <v>0</v>
      </c>
      <c r="G3022" s="9">
        <v>10</v>
      </c>
      <c r="H3022" s="9">
        <v>21</v>
      </c>
      <c r="I3022" s="9">
        <v>2.5456292629241943</v>
      </c>
      <c r="J3022" s="9">
        <v>2.2845785617828369</v>
      </c>
      <c r="K3022" s="9">
        <v>1.403416134417057E-2</v>
      </c>
      <c r="L3022" s="9">
        <v>87.056930541992188</v>
      </c>
    </row>
    <row r="3023" spans="1:12" x14ac:dyDescent="0.25">
      <c r="A3023" s="5" t="str">
        <f t="shared" si="47"/>
        <v>1LCALA Basin501022</v>
      </c>
      <c r="B3023" s="9">
        <v>1</v>
      </c>
      <c r="C3023" t="s">
        <v>130</v>
      </c>
      <c r="D3023" t="s">
        <v>138</v>
      </c>
      <c r="E3023" s="9">
        <v>5</v>
      </c>
      <c r="F3023" s="9">
        <v>0</v>
      </c>
      <c r="G3023" s="9">
        <v>10</v>
      </c>
      <c r="H3023" s="9">
        <v>22</v>
      </c>
      <c r="I3023" s="9">
        <v>2.3939993381500244</v>
      </c>
      <c r="J3023" s="9">
        <v>2.850421667098999</v>
      </c>
      <c r="K3023" s="9">
        <v>1.47540383040905E-2</v>
      </c>
      <c r="L3023" s="9">
        <v>83.201789855957031</v>
      </c>
    </row>
    <row r="3024" spans="1:12" x14ac:dyDescent="0.25">
      <c r="A3024" s="5" t="str">
        <f t="shared" si="47"/>
        <v>1LCALA Basin501023</v>
      </c>
      <c r="B3024" s="9">
        <v>1</v>
      </c>
      <c r="C3024" t="s">
        <v>130</v>
      </c>
      <c r="D3024" t="s">
        <v>138</v>
      </c>
      <c r="E3024" s="9">
        <v>5</v>
      </c>
      <c r="F3024" s="9">
        <v>0</v>
      </c>
      <c r="G3024" s="9">
        <v>10</v>
      </c>
      <c r="H3024" s="9">
        <v>23</v>
      </c>
      <c r="I3024" s="9">
        <v>2.146923303604126</v>
      </c>
      <c r="J3024" s="9">
        <v>2.3174517154693604</v>
      </c>
      <c r="K3024" s="9">
        <v>1.0734609328210354E-2</v>
      </c>
      <c r="L3024" s="9">
        <v>80.656478881835938</v>
      </c>
    </row>
    <row r="3025" spans="1:12" x14ac:dyDescent="0.25">
      <c r="A3025" s="5" t="str">
        <f t="shared" si="47"/>
        <v>1LCALA Basin501024</v>
      </c>
      <c r="B3025" s="9">
        <v>1</v>
      </c>
      <c r="C3025" t="s">
        <v>130</v>
      </c>
      <c r="D3025" t="s">
        <v>138</v>
      </c>
      <c r="E3025" s="9">
        <v>5</v>
      </c>
      <c r="F3025" s="9">
        <v>0</v>
      </c>
      <c r="G3025" s="9">
        <v>10</v>
      </c>
      <c r="H3025" s="9">
        <v>24</v>
      </c>
      <c r="I3025" s="9">
        <v>1.7957384586334229</v>
      </c>
      <c r="J3025" s="9">
        <v>1.8893369436264038</v>
      </c>
      <c r="K3025" s="9">
        <v>8.8279237970709801E-3</v>
      </c>
      <c r="L3025" s="9">
        <v>78.040695190429688</v>
      </c>
    </row>
    <row r="3026" spans="1:12" x14ac:dyDescent="0.25">
      <c r="A3026" s="5" t="str">
        <f t="shared" si="47"/>
        <v>1LCALA Basin5121</v>
      </c>
      <c r="B3026" s="9">
        <v>1</v>
      </c>
      <c r="C3026" t="s">
        <v>130</v>
      </c>
      <c r="D3026" t="s">
        <v>138</v>
      </c>
      <c r="E3026" s="9">
        <v>5</v>
      </c>
      <c r="F3026" s="9">
        <v>1</v>
      </c>
      <c r="G3026" s="9">
        <v>2</v>
      </c>
      <c r="H3026" s="9">
        <v>1</v>
      </c>
      <c r="I3026" s="9">
        <v>0.88958638906478882</v>
      </c>
      <c r="J3026" s="9">
        <v>0.88958638906478882</v>
      </c>
      <c r="K3026" s="9">
        <v>0</v>
      </c>
      <c r="L3026" s="9">
        <v>65.661392211914063</v>
      </c>
    </row>
    <row r="3027" spans="1:12" x14ac:dyDescent="0.25">
      <c r="A3027" s="5" t="str">
        <f t="shared" si="47"/>
        <v>1LCALA Basin5122</v>
      </c>
      <c r="B3027" s="9">
        <v>1</v>
      </c>
      <c r="C3027" t="s">
        <v>130</v>
      </c>
      <c r="D3027" t="s">
        <v>138</v>
      </c>
      <c r="E3027" s="9">
        <v>5</v>
      </c>
      <c r="F3027" s="9">
        <v>1</v>
      </c>
      <c r="G3027" s="9">
        <v>2</v>
      </c>
      <c r="H3027" s="9">
        <v>2</v>
      </c>
      <c r="I3027" s="9">
        <v>0.76644778251647949</v>
      </c>
      <c r="J3027" s="9">
        <v>0.76644778251647949</v>
      </c>
      <c r="K3027" s="9">
        <v>0</v>
      </c>
      <c r="L3027" s="9">
        <v>64.251251220703125</v>
      </c>
    </row>
    <row r="3028" spans="1:12" x14ac:dyDescent="0.25">
      <c r="A3028" s="5" t="str">
        <f t="shared" si="47"/>
        <v>1LCALA Basin5123</v>
      </c>
      <c r="B3028" s="9">
        <v>1</v>
      </c>
      <c r="C3028" t="s">
        <v>130</v>
      </c>
      <c r="D3028" t="s">
        <v>138</v>
      </c>
      <c r="E3028" s="9">
        <v>5</v>
      </c>
      <c r="F3028" s="9">
        <v>1</v>
      </c>
      <c r="G3028" s="9">
        <v>2</v>
      </c>
      <c r="H3028" s="9">
        <v>3</v>
      </c>
      <c r="I3028" s="9">
        <v>0.68073582649230957</v>
      </c>
      <c r="J3028" s="9">
        <v>0.68073582649230957</v>
      </c>
      <c r="K3028" s="9">
        <v>0</v>
      </c>
      <c r="L3028" s="9">
        <v>63.044002532958984</v>
      </c>
    </row>
    <row r="3029" spans="1:12" x14ac:dyDescent="0.25">
      <c r="A3029" s="5" t="str">
        <f t="shared" si="47"/>
        <v>1LCALA Basin5124</v>
      </c>
      <c r="B3029" s="9">
        <v>1</v>
      </c>
      <c r="C3029" t="s">
        <v>130</v>
      </c>
      <c r="D3029" t="s">
        <v>138</v>
      </c>
      <c r="E3029" s="9">
        <v>5</v>
      </c>
      <c r="F3029" s="9">
        <v>1</v>
      </c>
      <c r="G3029" s="9">
        <v>2</v>
      </c>
      <c r="H3029" s="9">
        <v>4</v>
      </c>
      <c r="I3029" s="9">
        <v>0.62694275379180908</v>
      </c>
      <c r="J3029" s="9">
        <v>0.62694275379180908</v>
      </c>
      <c r="K3029" s="9">
        <v>0</v>
      </c>
      <c r="L3029" s="9">
        <v>62.169837951660156</v>
      </c>
    </row>
    <row r="3030" spans="1:12" x14ac:dyDescent="0.25">
      <c r="A3030" s="5" t="str">
        <f t="shared" si="47"/>
        <v>1LCALA Basin5125</v>
      </c>
      <c r="B3030" s="9">
        <v>1</v>
      </c>
      <c r="C3030" t="s">
        <v>130</v>
      </c>
      <c r="D3030" t="s">
        <v>138</v>
      </c>
      <c r="E3030" s="9">
        <v>5</v>
      </c>
      <c r="F3030" s="9">
        <v>1</v>
      </c>
      <c r="G3030" s="9">
        <v>2</v>
      </c>
      <c r="H3030" s="9">
        <v>5</v>
      </c>
      <c r="I3030" s="9">
        <v>0.59480637311935425</v>
      </c>
      <c r="J3030" s="9">
        <v>0.59480637311935425</v>
      </c>
      <c r="K3030" s="9">
        <v>0</v>
      </c>
      <c r="L3030" s="9">
        <v>61.212348937988281</v>
      </c>
    </row>
    <row r="3031" spans="1:12" x14ac:dyDescent="0.25">
      <c r="A3031" s="5" t="str">
        <f t="shared" si="47"/>
        <v>1LCALA Basin5126</v>
      </c>
      <c r="B3031" s="9">
        <v>1</v>
      </c>
      <c r="C3031" t="s">
        <v>130</v>
      </c>
      <c r="D3031" t="s">
        <v>138</v>
      </c>
      <c r="E3031" s="9">
        <v>5</v>
      </c>
      <c r="F3031" s="9">
        <v>1</v>
      </c>
      <c r="G3031" s="9">
        <v>2</v>
      </c>
      <c r="H3031" s="9">
        <v>6</v>
      </c>
      <c r="I3031" s="9">
        <v>0.58562344312667847</v>
      </c>
      <c r="J3031" s="9">
        <v>0.58562344312667847</v>
      </c>
      <c r="K3031" s="9">
        <v>0</v>
      </c>
      <c r="L3031" s="9">
        <v>60.196891784667969</v>
      </c>
    </row>
    <row r="3032" spans="1:12" x14ac:dyDescent="0.25">
      <c r="A3032" s="5" t="str">
        <f t="shared" si="47"/>
        <v>1LCALA Basin5127</v>
      </c>
      <c r="B3032" s="9">
        <v>1</v>
      </c>
      <c r="C3032" t="s">
        <v>130</v>
      </c>
      <c r="D3032" t="s">
        <v>138</v>
      </c>
      <c r="E3032" s="9">
        <v>5</v>
      </c>
      <c r="F3032" s="9">
        <v>1</v>
      </c>
      <c r="G3032" s="9">
        <v>2</v>
      </c>
      <c r="H3032" s="9">
        <v>7</v>
      </c>
      <c r="I3032" s="9">
        <v>0.60822629928588867</v>
      </c>
      <c r="J3032" s="9">
        <v>0.60822629928588867</v>
      </c>
      <c r="K3032" s="9">
        <v>0</v>
      </c>
      <c r="L3032" s="9">
        <v>59.621738433837891</v>
      </c>
    </row>
    <row r="3033" spans="1:12" x14ac:dyDescent="0.25">
      <c r="A3033" s="5" t="str">
        <f t="shared" si="47"/>
        <v>1LCALA Basin5128</v>
      </c>
      <c r="B3033" s="9">
        <v>1</v>
      </c>
      <c r="C3033" t="s">
        <v>130</v>
      </c>
      <c r="D3033" t="s">
        <v>138</v>
      </c>
      <c r="E3033" s="9">
        <v>5</v>
      </c>
      <c r="F3033" s="9">
        <v>1</v>
      </c>
      <c r="G3033" s="9">
        <v>2</v>
      </c>
      <c r="H3033" s="9">
        <v>8</v>
      </c>
      <c r="I3033" s="9">
        <v>0.57901537418365479</v>
      </c>
      <c r="J3033" s="9">
        <v>0.57901537418365479</v>
      </c>
      <c r="K3033" s="9">
        <v>0</v>
      </c>
      <c r="L3033" s="9">
        <v>60.487216949462891</v>
      </c>
    </row>
    <row r="3034" spans="1:12" x14ac:dyDescent="0.25">
      <c r="A3034" s="5" t="str">
        <f t="shared" si="47"/>
        <v>1LCALA Basin5129</v>
      </c>
      <c r="B3034" s="9">
        <v>1</v>
      </c>
      <c r="C3034" t="s">
        <v>130</v>
      </c>
      <c r="D3034" t="s">
        <v>138</v>
      </c>
      <c r="E3034" s="9">
        <v>5</v>
      </c>
      <c r="F3034" s="9">
        <v>1</v>
      </c>
      <c r="G3034" s="9">
        <v>2</v>
      </c>
      <c r="H3034" s="9">
        <v>9</v>
      </c>
      <c r="I3034" s="9">
        <v>0.42874571681022644</v>
      </c>
      <c r="J3034" s="9">
        <v>0.42874571681022644</v>
      </c>
      <c r="K3034" s="9">
        <v>0</v>
      </c>
      <c r="L3034" s="9">
        <v>63.997226715087891</v>
      </c>
    </row>
    <row r="3035" spans="1:12" x14ac:dyDescent="0.25">
      <c r="A3035" s="5" t="str">
        <f t="shared" si="47"/>
        <v>1LCALA Basin51210</v>
      </c>
      <c r="B3035" s="9">
        <v>1</v>
      </c>
      <c r="C3035" t="s">
        <v>130</v>
      </c>
      <c r="D3035" t="s">
        <v>138</v>
      </c>
      <c r="E3035" s="9">
        <v>5</v>
      </c>
      <c r="F3035" s="9">
        <v>1</v>
      </c>
      <c r="G3035" s="9">
        <v>2</v>
      </c>
      <c r="H3035" s="9">
        <v>10</v>
      </c>
      <c r="I3035" s="9">
        <v>0.36994397640228271</v>
      </c>
      <c r="J3035" s="9">
        <v>0.36994397640228271</v>
      </c>
      <c r="K3035" s="9">
        <v>0</v>
      </c>
      <c r="L3035" s="9">
        <v>68.92633056640625</v>
      </c>
    </row>
    <row r="3036" spans="1:12" x14ac:dyDescent="0.25">
      <c r="A3036" s="5" t="str">
        <f t="shared" si="47"/>
        <v>1LCALA Basin51211</v>
      </c>
      <c r="B3036" s="9">
        <v>1</v>
      </c>
      <c r="C3036" t="s">
        <v>130</v>
      </c>
      <c r="D3036" t="s">
        <v>138</v>
      </c>
      <c r="E3036" s="9">
        <v>5</v>
      </c>
      <c r="F3036" s="9">
        <v>1</v>
      </c>
      <c r="G3036" s="9">
        <v>2</v>
      </c>
      <c r="H3036" s="9">
        <v>11</v>
      </c>
      <c r="I3036" s="9">
        <v>0.29388782382011414</v>
      </c>
      <c r="J3036" s="9">
        <v>0.29388782382011414</v>
      </c>
      <c r="K3036" s="9">
        <v>0</v>
      </c>
      <c r="L3036" s="9">
        <v>74.297393798828125</v>
      </c>
    </row>
    <row r="3037" spans="1:12" x14ac:dyDescent="0.25">
      <c r="A3037" s="5" t="str">
        <f t="shared" si="47"/>
        <v>1LCALA Basin51212</v>
      </c>
      <c r="B3037" s="9">
        <v>1</v>
      </c>
      <c r="C3037" t="s">
        <v>130</v>
      </c>
      <c r="D3037" t="s">
        <v>138</v>
      </c>
      <c r="E3037" s="9">
        <v>5</v>
      </c>
      <c r="F3037" s="9">
        <v>1</v>
      </c>
      <c r="G3037" s="9">
        <v>2</v>
      </c>
      <c r="H3037" s="9">
        <v>12</v>
      </c>
      <c r="I3037" s="9">
        <v>0.25615718960762024</v>
      </c>
      <c r="J3037" s="9">
        <v>0.25615718960762024</v>
      </c>
      <c r="K3037" s="9">
        <v>0</v>
      </c>
      <c r="L3037" s="9">
        <v>78.688880920410156</v>
      </c>
    </row>
    <row r="3038" spans="1:12" x14ac:dyDescent="0.25">
      <c r="A3038" s="5" t="str">
        <f t="shared" si="47"/>
        <v>1LCALA Basin51213</v>
      </c>
      <c r="B3038" s="9">
        <v>1</v>
      </c>
      <c r="C3038" t="s">
        <v>130</v>
      </c>
      <c r="D3038" t="s">
        <v>138</v>
      </c>
      <c r="E3038" s="9">
        <v>5</v>
      </c>
      <c r="F3038" s="9">
        <v>1</v>
      </c>
      <c r="G3038" s="9">
        <v>2</v>
      </c>
      <c r="H3038" s="9">
        <v>13</v>
      </c>
      <c r="I3038" s="9">
        <v>0.32746404409408569</v>
      </c>
      <c r="J3038" s="9">
        <v>0.32746404409408569</v>
      </c>
      <c r="K3038" s="9">
        <v>0</v>
      </c>
      <c r="L3038" s="9">
        <v>81.70361328125</v>
      </c>
    </row>
    <row r="3039" spans="1:12" x14ac:dyDescent="0.25">
      <c r="A3039" s="5" t="str">
        <f t="shared" si="47"/>
        <v>1LCALA Basin51214</v>
      </c>
      <c r="B3039" s="9">
        <v>1</v>
      </c>
      <c r="C3039" t="s">
        <v>130</v>
      </c>
      <c r="D3039" t="s">
        <v>138</v>
      </c>
      <c r="E3039" s="9">
        <v>5</v>
      </c>
      <c r="F3039" s="9">
        <v>1</v>
      </c>
      <c r="G3039" s="9">
        <v>2</v>
      </c>
      <c r="H3039" s="9">
        <v>14</v>
      </c>
      <c r="I3039" s="9">
        <v>0.4663967490196228</v>
      </c>
      <c r="J3039" s="9">
        <v>0.4663967490196228</v>
      </c>
      <c r="K3039" s="9">
        <v>0</v>
      </c>
      <c r="L3039" s="9">
        <v>84.158836364746094</v>
      </c>
    </row>
    <row r="3040" spans="1:12" x14ac:dyDescent="0.25">
      <c r="A3040" s="5" t="str">
        <f t="shared" si="47"/>
        <v>1LCALA Basin51215</v>
      </c>
      <c r="B3040" s="9">
        <v>1</v>
      </c>
      <c r="C3040" t="s">
        <v>130</v>
      </c>
      <c r="D3040" t="s">
        <v>138</v>
      </c>
      <c r="E3040" s="9">
        <v>5</v>
      </c>
      <c r="F3040" s="9">
        <v>1</v>
      </c>
      <c r="G3040" s="9">
        <v>2</v>
      </c>
      <c r="H3040" s="9">
        <v>15</v>
      </c>
      <c r="I3040" s="9">
        <v>0.66658860445022583</v>
      </c>
      <c r="J3040" s="9">
        <v>0.66658860445022583</v>
      </c>
      <c r="K3040" s="9">
        <v>0</v>
      </c>
      <c r="L3040" s="9">
        <v>84.944900512695313</v>
      </c>
    </row>
    <row r="3041" spans="1:12" x14ac:dyDescent="0.25">
      <c r="A3041" s="5" t="str">
        <f t="shared" si="47"/>
        <v>1LCALA Basin51216</v>
      </c>
      <c r="B3041" s="9">
        <v>1</v>
      </c>
      <c r="C3041" t="s">
        <v>130</v>
      </c>
      <c r="D3041" t="s">
        <v>138</v>
      </c>
      <c r="E3041" s="9">
        <v>5</v>
      </c>
      <c r="F3041" s="9">
        <v>1</v>
      </c>
      <c r="G3041" s="9">
        <v>2</v>
      </c>
      <c r="H3041" s="9">
        <v>16</v>
      </c>
      <c r="I3041" s="9">
        <v>0.92634928226470947</v>
      </c>
      <c r="J3041" s="9">
        <v>0.92634928226470947</v>
      </c>
      <c r="K3041" s="9">
        <v>0</v>
      </c>
      <c r="L3041" s="9">
        <v>85.638175964355469</v>
      </c>
    </row>
    <row r="3042" spans="1:12" x14ac:dyDescent="0.25">
      <c r="A3042" s="5" t="str">
        <f t="shared" si="47"/>
        <v>1LCALA Basin51217</v>
      </c>
      <c r="B3042" s="9">
        <v>1</v>
      </c>
      <c r="C3042" t="s">
        <v>130</v>
      </c>
      <c r="D3042" t="s">
        <v>138</v>
      </c>
      <c r="E3042" s="9">
        <v>5</v>
      </c>
      <c r="F3042" s="9">
        <v>1</v>
      </c>
      <c r="G3042" s="9">
        <v>2</v>
      </c>
      <c r="H3042" s="9">
        <v>17</v>
      </c>
      <c r="I3042" s="9">
        <v>1.1704694032669067</v>
      </c>
      <c r="J3042" s="9">
        <v>0.45661473274230957</v>
      </c>
      <c r="K3042" s="9">
        <v>1.8874732777476311E-2</v>
      </c>
      <c r="L3042" s="9">
        <v>86.019233703613281</v>
      </c>
    </row>
    <row r="3043" spans="1:12" x14ac:dyDescent="0.25">
      <c r="A3043" s="5" t="str">
        <f t="shared" si="47"/>
        <v>1LCALA Basin51218</v>
      </c>
      <c r="B3043" s="9">
        <v>1</v>
      </c>
      <c r="C3043" t="s">
        <v>130</v>
      </c>
      <c r="D3043" t="s">
        <v>138</v>
      </c>
      <c r="E3043" s="9">
        <v>5</v>
      </c>
      <c r="F3043" s="9">
        <v>1</v>
      </c>
      <c r="G3043" s="9">
        <v>2</v>
      </c>
      <c r="H3043" s="9">
        <v>18</v>
      </c>
      <c r="I3043" s="9">
        <v>1.3904192447662354</v>
      </c>
      <c r="J3043" s="9">
        <v>0.91524612903594971</v>
      </c>
      <c r="K3043" s="9">
        <v>3.2335430383682251E-2</v>
      </c>
      <c r="L3043" s="9">
        <v>85.213348388671875</v>
      </c>
    </row>
    <row r="3044" spans="1:12" x14ac:dyDescent="0.25">
      <c r="A3044" s="5" t="str">
        <f t="shared" si="47"/>
        <v>1LCALA Basin51219</v>
      </c>
      <c r="B3044" s="9">
        <v>1</v>
      </c>
      <c r="C3044" t="s">
        <v>130</v>
      </c>
      <c r="D3044" t="s">
        <v>138</v>
      </c>
      <c r="E3044" s="9">
        <v>5</v>
      </c>
      <c r="F3044" s="9">
        <v>1</v>
      </c>
      <c r="G3044" s="9">
        <v>2</v>
      </c>
      <c r="H3044" s="9">
        <v>19</v>
      </c>
      <c r="I3044" s="9">
        <v>1.5345165729522705</v>
      </c>
      <c r="J3044" s="9">
        <v>1.2418724298477173</v>
      </c>
      <c r="K3044" s="9">
        <v>2.7049992233514786E-2</v>
      </c>
      <c r="L3044" s="9">
        <v>83.170989990234375</v>
      </c>
    </row>
    <row r="3045" spans="1:12" x14ac:dyDescent="0.25">
      <c r="A3045" s="5" t="str">
        <f t="shared" si="47"/>
        <v>1LCALA Basin51220</v>
      </c>
      <c r="B3045" s="9">
        <v>1</v>
      </c>
      <c r="C3045" t="s">
        <v>130</v>
      </c>
      <c r="D3045" t="s">
        <v>138</v>
      </c>
      <c r="E3045" s="9">
        <v>5</v>
      </c>
      <c r="F3045" s="9">
        <v>1</v>
      </c>
      <c r="G3045" s="9">
        <v>2</v>
      </c>
      <c r="H3045" s="9">
        <v>20</v>
      </c>
      <c r="I3045" s="9">
        <v>1.5587977170944214</v>
      </c>
      <c r="J3045" s="9">
        <v>1.3504471778869629</v>
      </c>
      <c r="K3045" s="9">
        <v>2.0393315702676773E-2</v>
      </c>
      <c r="L3045" s="9">
        <v>80.302932739257813</v>
      </c>
    </row>
    <row r="3046" spans="1:12" x14ac:dyDescent="0.25">
      <c r="A3046" s="5" t="str">
        <f t="shared" si="47"/>
        <v>1LCALA Basin51221</v>
      </c>
      <c r="B3046" s="9">
        <v>1</v>
      </c>
      <c r="C3046" t="s">
        <v>130</v>
      </c>
      <c r="D3046" t="s">
        <v>138</v>
      </c>
      <c r="E3046" s="9">
        <v>5</v>
      </c>
      <c r="F3046" s="9">
        <v>1</v>
      </c>
      <c r="G3046" s="9">
        <v>2</v>
      </c>
      <c r="H3046" s="9">
        <v>21</v>
      </c>
      <c r="I3046" s="9">
        <v>1.5295917987823486</v>
      </c>
      <c r="J3046" s="9">
        <v>1.3532086610794067</v>
      </c>
      <c r="K3046" s="9">
        <v>3.1943041831254959E-2</v>
      </c>
      <c r="L3046" s="9">
        <v>76.206024169921875</v>
      </c>
    </row>
    <row r="3047" spans="1:12" x14ac:dyDescent="0.25">
      <c r="A3047" s="5" t="str">
        <f t="shared" si="47"/>
        <v>1LCALA Basin51222</v>
      </c>
      <c r="B3047" s="9">
        <v>1</v>
      </c>
      <c r="C3047" t="s">
        <v>130</v>
      </c>
      <c r="D3047" t="s">
        <v>138</v>
      </c>
      <c r="E3047" s="9">
        <v>5</v>
      </c>
      <c r="F3047" s="9">
        <v>1</v>
      </c>
      <c r="G3047" s="9">
        <v>2</v>
      </c>
      <c r="H3047" s="9">
        <v>22</v>
      </c>
      <c r="I3047" s="9">
        <v>1.4509154558181763</v>
      </c>
      <c r="J3047" s="9">
        <v>1.7660548686981201</v>
      </c>
      <c r="K3047" s="9">
        <v>3.2579492777585983E-2</v>
      </c>
      <c r="L3047" s="9">
        <v>72.465423583984375</v>
      </c>
    </row>
    <row r="3048" spans="1:12" x14ac:dyDescent="0.25">
      <c r="A3048" s="5" t="str">
        <f t="shared" si="47"/>
        <v>1LCALA Basin51223</v>
      </c>
      <c r="B3048" s="9">
        <v>1</v>
      </c>
      <c r="C3048" t="s">
        <v>130</v>
      </c>
      <c r="D3048" t="s">
        <v>138</v>
      </c>
      <c r="E3048" s="9">
        <v>5</v>
      </c>
      <c r="F3048" s="9">
        <v>1</v>
      </c>
      <c r="G3048" s="9">
        <v>2</v>
      </c>
      <c r="H3048" s="9">
        <v>23</v>
      </c>
      <c r="I3048" s="9">
        <v>1.3412594795227051</v>
      </c>
      <c r="J3048" s="9">
        <v>1.4327356815338135</v>
      </c>
      <c r="K3048" s="9">
        <v>2.3240834474563599E-2</v>
      </c>
      <c r="L3048" s="9">
        <v>70.322822570800781</v>
      </c>
    </row>
    <row r="3049" spans="1:12" x14ac:dyDescent="0.25">
      <c r="A3049" s="5" t="str">
        <f t="shared" si="47"/>
        <v>1LCALA Basin51224</v>
      </c>
      <c r="B3049" s="9">
        <v>1</v>
      </c>
      <c r="C3049" t="s">
        <v>130</v>
      </c>
      <c r="D3049" t="s">
        <v>138</v>
      </c>
      <c r="E3049" s="9">
        <v>5</v>
      </c>
      <c r="F3049" s="9">
        <v>1</v>
      </c>
      <c r="G3049" s="9">
        <v>2</v>
      </c>
      <c r="H3049" s="9">
        <v>24</v>
      </c>
      <c r="I3049" s="9">
        <v>1.142072319984436</v>
      </c>
      <c r="J3049" s="9">
        <v>1.1809314489364624</v>
      </c>
      <c r="K3049" s="9">
        <v>2.0366325974464417E-2</v>
      </c>
      <c r="L3049" s="9">
        <v>68.725318908691406</v>
      </c>
    </row>
    <row r="3050" spans="1:12" x14ac:dyDescent="0.25">
      <c r="A3050" s="5" t="str">
        <f t="shared" si="47"/>
        <v>1LCALA Basin51101</v>
      </c>
      <c r="B3050" s="9">
        <v>1</v>
      </c>
      <c r="C3050" t="s">
        <v>130</v>
      </c>
      <c r="D3050" t="s">
        <v>138</v>
      </c>
      <c r="E3050" s="9">
        <v>5</v>
      </c>
      <c r="F3050" s="9">
        <v>1</v>
      </c>
      <c r="G3050" s="9">
        <v>10</v>
      </c>
      <c r="H3050" s="9">
        <v>1</v>
      </c>
      <c r="I3050" s="9">
        <v>1.3702898025512695</v>
      </c>
      <c r="J3050" s="9">
        <v>1.3702898025512695</v>
      </c>
      <c r="K3050" s="9">
        <v>0</v>
      </c>
      <c r="L3050" s="9">
        <v>74.765609741210938</v>
      </c>
    </row>
    <row r="3051" spans="1:12" x14ac:dyDescent="0.25">
      <c r="A3051" s="5" t="str">
        <f t="shared" si="47"/>
        <v>1LCALA Basin51102</v>
      </c>
      <c r="B3051" s="9">
        <v>1</v>
      </c>
      <c r="C3051" t="s">
        <v>130</v>
      </c>
      <c r="D3051" t="s">
        <v>138</v>
      </c>
      <c r="E3051" s="9">
        <v>5</v>
      </c>
      <c r="F3051" s="9">
        <v>1</v>
      </c>
      <c r="G3051" s="9">
        <v>10</v>
      </c>
      <c r="H3051" s="9">
        <v>2</v>
      </c>
      <c r="I3051" s="9">
        <v>1.1175665855407715</v>
      </c>
      <c r="J3051" s="9">
        <v>1.1175665855407715</v>
      </c>
      <c r="K3051" s="9">
        <v>0</v>
      </c>
      <c r="L3051" s="9">
        <v>73.262435913085938</v>
      </c>
    </row>
    <row r="3052" spans="1:12" x14ac:dyDescent="0.25">
      <c r="A3052" s="5" t="str">
        <f t="shared" si="47"/>
        <v>1LCALA Basin51103</v>
      </c>
      <c r="B3052" s="9">
        <v>1</v>
      </c>
      <c r="C3052" t="s">
        <v>130</v>
      </c>
      <c r="D3052" t="s">
        <v>138</v>
      </c>
      <c r="E3052" s="9">
        <v>5</v>
      </c>
      <c r="F3052" s="9">
        <v>1</v>
      </c>
      <c r="G3052" s="9">
        <v>10</v>
      </c>
      <c r="H3052" s="9">
        <v>3</v>
      </c>
      <c r="I3052" s="9">
        <v>0.92988020181655884</v>
      </c>
      <c r="J3052" s="9">
        <v>0.92988020181655884</v>
      </c>
      <c r="K3052" s="9">
        <v>0</v>
      </c>
      <c r="L3052" s="9">
        <v>71.500373840332031</v>
      </c>
    </row>
    <row r="3053" spans="1:12" x14ac:dyDescent="0.25">
      <c r="A3053" s="5" t="str">
        <f t="shared" si="47"/>
        <v>1LCALA Basin51104</v>
      </c>
      <c r="B3053" s="9">
        <v>1</v>
      </c>
      <c r="C3053" t="s">
        <v>130</v>
      </c>
      <c r="D3053" t="s">
        <v>138</v>
      </c>
      <c r="E3053" s="9">
        <v>5</v>
      </c>
      <c r="F3053" s="9">
        <v>1</v>
      </c>
      <c r="G3053" s="9">
        <v>10</v>
      </c>
      <c r="H3053" s="9">
        <v>4</v>
      </c>
      <c r="I3053" s="9">
        <v>0.80778950452804565</v>
      </c>
      <c r="J3053" s="9">
        <v>0.80778950452804565</v>
      </c>
      <c r="K3053" s="9">
        <v>0</v>
      </c>
      <c r="L3053" s="9">
        <v>70.124847412109375</v>
      </c>
    </row>
    <row r="3054" spans="1:12" x14ac:dyDescent="0.25">
      <c r="A3054" s="5" t="str">
        <f t="shared" si="47"/>
        <v>1LCALA Basin51105</v>
      </c>
      <c r="B3054" s="9">
        <v>1</v>
      </c>
      <c r="C3054" t="s">
        <v>130</v>
      </c>
      <c r="D3054" t="s">
        <v>138</v>
      </c>
      <c r="E3054" s="9">
        <v>5</v>
      </c>
      <c r="F3054" s="9">
        <v>1</v>
      </c>
      <c r="G3054" s="9">
        <v>10</v>
      </c>
      <c r="H3054" s="9">
        <v>5</v>
      </c>
      <c r="I3054" s="9">
        <v>0.73895019292831421</v>
      </c>
      <c r="J3054" s="9">
        <v>0.73895019292831421</v>
      </c>
      <c r="K3054" s="9">
        <v>0</v>
      </c>
      <c r="L3054" s="9">
        <v>69.343704223632813</v>
      </c>
    </row>
    <row r="3055" spans="1:12" x14ac:dyDescent="0.25">
      <c r="A3055" s="5" t="str">
        <f t="shared" si="47"/>
        <v>1LCALA Basin51106</v>
      </c>
      <c r="B3055" s="9">
        <v>1</v>
      </c>
      <c r="C3055" t="s">
        <v>130</v>
      </c>
      <c r="D3055" t="s">
        <v>138</v>
      </c>
      <c r="E3055" s="9">
        <v>5</v>
      </c>
      <c r="F3055" s="9">
        <v>1</v>
      </c>
      <c r="G3055" s="9">
        <v>10</v>
      </c>
      <c r="H3055" s="9">
        <v>6</v>
      </c>
      <c r="I3055" s="9">
        <v>0.69094175100326538</v>
      </c>
      <c r="J3055" s="9">
        <v>0.69094175100326538</v>
      </c>
      <c r="K3055" s="9">
        <v>0</v>
      </c>
      <c r="L3055" s="9">
        <v>68.233238220214844</v>
      </c>
    </row>
    <row r="3056" spans="1:12" x14ac:dyDescent="0.25">
      <c r="A3056" s="5" t="str">
        <f t="shared" si="47"/>
        <v>1LCALA Basin51107</v>
      </c>
      <c r="B3056" s="9">
        <v>1</v>
      </c>
      <c r="C3056" t="s">
        <v>130</v>
      </c>
      <c r="D3056" t="s">
        <v>138</v>
      </c>
      <c r="E3056" s="9">
        <v>5</v>
      </c>
      <c r="F3056" s="9">
        <v>1</v>
      </c>
      <c r="G3056" s="9">
        <v>10</v>
      </c>
      <c r="H3056" s="9">
        <v>7</v>
      </c>
      <c r="I3056" s="9">
        <v>0.68157219886779785</v>
      </c>
      <c r="J3056" s="9">
        <v>0.68157219886779785</v>
      </c>
      <c r="K3056" s="9">
        <v>0</v>
      </c>
      <c r="L3056" s="9">
        <v>67.964729309082031</v>
      </c>
    </row>
    <row r="3057" spans="1:12" x14ac:dyDescent="0.25">
      <c r="A3057" s="5" t="str">
        <f t="shared" si="47"/>
        <v>1LCALA Basin51108</v>
      </c>
      <c r="B3057" s="9">
        <v>1</v>
      </c>
      <c r="C3057" t="s">
        <v>130</v>
      </c>
      <c r="D3057" t="s">
        <v>138</v>
      </c>
      <c r="E3057" s="9">
        <v>5</v>
      </c>
      <c r="F3057" s="9">
        <v>1</v>
      </c>
      <c r="G3057" s="9">
        <v>10</v>
      </c>
      <c r="H3057" s="9">
        <v>8</v>
      </c>
      <c r="I3057" s="9">
        <v>0.65579032897949219</v>
      </c>
      <c r="J3057" s="9">
        <v>0.65579032897949219</v>
      </c>
      <c r="K3057" s="9">
        <v>0</v>
      </c>
      <c r="L3057" s="9">
        <v>68.583259582519531</v>
      </c>
    </row>
    <row r="3058" spans="1:12" x14ac:dyDescent="0.25">
      <c r="A3058" s="5" t="str">
        <f t="shared" si="47"/>
        <v>1LCALA Basin51109</v>
      </c>
      <c r="B3058" s="9">
        <v>1</v>
      </c>
      <c r="C3058" t="s">
        <v>130</v>
      </c>
      <c r="D3058" t="s">
        <v>138</v>
      </c>
      <c r="E3058" s="9">
        <v>5</v>
      </c>
      <c r="F3058" s="9">
        <v>1</v>
      </c>
      <c r="G3058" s="9">
        <v>10</v>
      </c>
      <c r="H3058" s="9">
        <v>9</v>
      </c>
      <c r="I3058" s="9">
        <v>0.62997132539749146</v>
      </c>
      <c r="J3058" s="9">
        <v>0.62997132539749146</v>
      </c>
      <c r="K3058" s="9">
        <v>0</v>
      </c>
      <c r="L3058" s="9">
        <v>73.115463256835938</v>
      </c>
    </row>
    <row r="3059" spans="1:12" x14ac:dyDescent="0.25">
      <c r="A3059" s="5" t="str">
        <f t="shared" si="47"/>
        <v>1LCALA Basin511010</v>
      </c>
      <c r="B3059" s="9">
        <v>1</v>
      </c>
      <c r="C3059" t="s">
        <v>130</v>
      </c>
      <c r="D3059" t="s">
        <v>138</v>
      </c>
      <c r="E3059" s="9">
        <v>5</v>
      </c>
      <c r="F3059" s="9">
        <v>1</v>
      </c>
      <c r="G3059" s="9">
        <v>10</v>
      </c>
      <c r="H3059" s="9">
        <v>10</v>
      </c>
      <c r="I3059" s="9">
        <v>0.72253274917602539</v>
      </c>
      <c r="J3059" s="9">
        <v>0.72253274917602539</v>
      </c>
      <c r="K3059" s="9">
        <v>0</v>
      </c>
      <c r="L3059" s="9">
        <v>79.991203308105469</v>
      </c>
    </row>
    <row r="3060" spans="1:12" x14ac:dyDescent="0.25">
      <c r="A3060" s="5" t="str">
        <f t="shared" si="47"/>
        <v>1LCALA Basin511011</v>
      </c>
      <c r="B3060" s="9">
        <v>1</v>
      </c>
      <c r="C3060" t="s">
        <v>130</v>
      </c>
      <c r="D3060" t="s">
        <v>138</v>
      </c>
      <c r="E3060" s="9">
        <v>5</v>
      </c>
      <c r="F3060" s="9">
        <v>1</v>
      </c>
      <c r="G3060" s="9">
        <v>10</v>
      </c>
      <c r="H3060" s="9">
        <v>11</v>
      </c>
      <c r="I3060" s="9">
        <v>0.75504261255264282</v>
      </c>
      <c r="J3060" s="9">
        <v>0.75504261255264282</v>
      </c>
      <c r="K3060" s="9">
        <v>0</v>
      </c>
      <c r="L3060" s="9">
        <v>86.136306762695313</v>
      </c>
    </row>
    <row r="3061" spans="1:12" x14ac:dyDescent="0.25">
      <c r="A3061" s="5" t="str">
        <f t="shared" si="47"/>
        <v>1LCALA Basin511012</v>
      </c>
      <c r="B3061" s="9">
        <v>1</v>
      </c>
      <c r="C3061" t="s">
        <v>130</v>
      </c>
      <c r="D3061" t="s">
        <v>138</v>
      </c>
      <c r="E3061" s="9">
        <v>5</v>
      </c>
      <c r="F3061" s="9">
        <v>1</v>
      </c>
      <c r="G3061" s="9">
        <v>10</v>
      </c>
      <c r="H3061" s="9">
        <v>12</v>
      </c>
      <c r="I3061" s="9">
        <v>0.91880327463150024</v>
      </c>
      <c r="J3061" s="9">
        <v>0.91880327463150024</v>
      </c>
      <c r="K3061" s="9">
        <v>0</v>
      </c>
      <c r="L3061" s="9">
        <v>90.016746520996094</v>
      </c>
    </row>
    <row r="3062" spans="1:12" x14ac:dyDescent="0.25">
      <c r="A3062" s="5" t="str">
        <f t="shared" si="47"/>
        <v>1LCALA Basin511013</v>
      </c>
      <c r="B3062" s="9">
        <v>1</v>
      </c>
      <c r="C3062" t="s">
        <v>130</v>
      </c>
      <c r="D3062" t="s">
        <v>138</v>
      </c>
      <c r="E3062" s="9">
        <v>5</v>
      </c>
      <c r="F3062" s="9">
        <v>1</v>
      </c>
      <c r="G3062" s="9">
        <v>10</v>
      </c>
      <c r="H3062" s="9">
        <v>13</v>
      </c>
      <c r="I3062" s="9">
        <v>1.2119988203048706</v>
      </c>
      <c r="J3062" s="9">
        <v>1.2119988203048706</v>
      </c>
      <c r="K3062" s="9">
        <v>0</v>
      </c>
      <c r="L3062" s="9">
        <v>92.714607238769531</v>
      </c>
    </row>
    <row r="3063" spans="1:12" x14ac:dyDescent="0.25">
      <c r="A3063" s="5" t="str">
        <f t="shared" si="47"/>
        <v>1LCALA Basin511014</v>
      </c>
      <c r="B3063" s="9">
        <v>1</v>
      </c>
      <c r="C3063" t="s">
        <v>130</v>
      </c>
      <c r="D3063" t="s">
        <v>138</v>
      </c>
      <c r="E3063" s="9">
        <v>5</v>
      </c>
      <c r="F3063" s="9">
        <v>1</v>
      </c>
      <c r="G3063" s="9">
        <v>10</v>
      </c>
      <c r="H3063" s="9">
        <v>14</v>
      </c>
      <c r="I3063" s="9">
        <v>1.5530936717987061</v>
      </c>
      <c r="J3063" s="9">
        <v>1.5530936717987061</v>
      </c>
      <c r="K3063" s="9">
        <v>0</v>
      </c>
      <c r="L3063" s="9">
        <v>94.178489685058594</v>
      </c>
    </row>
    <row r="3064" spans="1:12" x14ac:dyDescent="0.25">
      <c r="A3064" s="5" t="str">
        <f t="shared" si="47"/>
        <v>1LCALA Basin511015</v>
      </c>
      <c r="B3064" s="9">
        <v>1</v>
      </c>
      <c r="C3064" t="s">
        <v>130</v>
      </c>
      <c r="D3064" t="s">
        <v>138</v>
      </c>
      <c r="E3064" s="9">
        <v>5</v>
      </c>
      <c r="F3064" s="9">
        <v>1</v>
      </c>
      <c r="G3064" s="9">
        <v>10</v>
      </c>
      <c r="H3064" s="9">
        <v>15</v>
      </c>
      <c r="I3064" s="9">
        <v>1.8682155609130859</v>
      </c>
      <c r="J3064" s="9">
        <v>1.8682155609130859</v>
      </c>
      <c r="K3064" s="9">
        <v>0</v>
      </c>
      <c r="L3064" s="9">
        <v>95.594192504882813</v>
      </c>
    </row>
    <row r="3065" spans="1:12" x14ac:dyDescent="0.25">
      <c r="A3065" s="5" t="str">
        <f t="shared" si="47"/>
        <v>1LCALA Basin511016</v>
      </c>
      <c r="B3065" s="9">
        <v>1</v>
      </c>
      <c r="C3065" t="s">
        <v>130</v>
      </c>
      <c r="D3065" t="s">
        <v>138</v>
      </c>
      <c r="E3065" s="9">
        <v>5</v>
      </c>
      <c r="F3065" s="9">
        <v>1</v>
      </c>
      <c r="G3065" s="9">
        <v>10</v>
      </c>
      <c r="H3065" s="9">
        <v>16</v>
      </c>
      <c r="I3065" s="9">
        <v>2.209519624710083</v>
      </c>
      <c r="J3065" s="9">
        <v>2.209519624710083</v>
      </c>
      <c r="K3065" s="9">
        <v>0</v>
      </c>
      <c r="L3065" s="9">
        <v>95.885513305664063</v>
      </c>
    </row>
    <row r="3066" spans="1:12" x14ac:dyDescent="0.25">
      <c r="A3066" s="5" t="str">
        <f t="shared" si="47"/>
        <v>1LCALA Basin511017</v>
      </c>
      <c r="B3066" s="9">
        <v>1</v>
      </c>
      <c r="C3066" t="s">
        <v>130</v>
      </c>
      <c r="D3066" t="s">
        <v>138</v>
      </c>
      <c r="E3066" s="9">
        <v>5</v>
      </c>
      <c r="F3066" s="9">
        <v>1</v>
      </c>
      <c r="G3066" s="9">
        <v>10</v>
      </c>
      <c r="H3066" s="9">
        <v>17</v>
      </c>
      <c r="I3066" s="9">
        <v>2.4732701778411865</v>
      </c>
      <c r="J3066" s="9">
        <v>1.4129883050918579</v>
      </c>
      <c r="K3066" s="9">
        <v>2.1441873162984848E-2</v>
      </c>
      <c r="L3066" s="9">
        <v>95.587234497070313</v>
      </c>
    </row>
    <row r="3067" spans="1:12" x14ac:dyDescent="0.25">
      <c r="A3067" s="5" t="str">
        <f t="shared" si="47"/>
        <v>1LCALA Basin511018</v>
      </c>
      <c r="B3067" s="9">
        <v>1</v>
      </c>
      <c r="C3067" t="s">
        <v>130</v>
      </c>
      <c r="D3067" t="s">
        <v>138</v>
      </c>
      <c r="E3067" s="9">
        <v>5</v>
      </c>
      <c r="F3067" s="9">
        <v>1</v>
      </c>
      <c r="G3067" s="9">
        <v>10</v>
      </c>
      <c r="H3067" s="9">
        <v>18</v>
      </c>
      <c r="I3067" s="9">
        <v>2.6846160888671875</v>
      </c>
      <c r="J3067" s="9">
        <v>2.0363883972167969</v>
      </c>
      <c r="K3067" s="9">
        <v>3.0649680644273758E-2</v>
      </c>
      <c r="L3067" s="9">
        <v>94.703704833984375</v>
      </c>
    </row>
    <row r="3068" spans="1:12" x14ac:dyDescent="0.25">
      <c r="A3068" s="5" t="str">
        <f t="shared" si="47"/>
        <v>1LCALA Basin511019</v>
      </c>
      <c r="B3068" s="9">
        <v>1</v>
      </c>
      <c r="C3068" t="s">
        <v>130</v>
      </c>
      <c r="D3068" t="s">
        <v>138</v>
      </c>
      <c r="E3068" s="9">
        <v>5</v>
      </c>
      <c r="F3068" s="9">
        <v>1</v>
      </c>
      <c r="G3068" s="9">
        <v>10</v>
      </c>
      <c r="H3068" s="9">
        <v>19</v>
      </c>
      <c r="I3068" s="9">
        <v>2.7669942378997803</v>
      </c>
      <c r="J3068" s="9">
        <v>2.3474884033203125</v>
      </c>
      <c r="K3068" s="9">
        <v>1.9777210429310799E-2</v>
      </c>
      <c r="L3068" s="9">
        <v>93.717613220214844</v>
      </c>
    </row>
    <row r="3069" spans="1:12" x14ac:dyDescent="0.25">
      <c r="A3069" s="5" t="str">
        <f t="shared" si="47"/>
        <v>1LCALA Basin511020</v>
      </c>
      <c r="B3069" s="9">
        <v>1</v>
      </c>
      <c r="C3069" t="s">
        <v>130</v>
      </c>
      <c r="D3069" t="s">
        <v>138</v>
      </c>
      <c r="E3069" s="9">
        <v>5</v>
      </c>
      <c r="F3069" s="9">
        <v>1</v>
      </c>
      <c r="G3069" s="9">
        <v>10</v>
      </c>
      <c r="H3069" s="9">
        <v>20</v>
      </c>
      <c r="I3069" s="9">
        <v>2.6600561141967773</v>
      </c>
      <c r="J3069" s="9">
        <v>2.3679685592651367</v>
      </c>
      <c r="K3069" s="9">
        <v>2.2823957726359367E-2</v>
      </c>
      <c r="L3069" s="9">
        <v>91.03460693359375</v>
      </c>
    </row>
    <row r="3070" spans="1:12" x14ac:dyDescent="0.25">
      <c r="A3070" s="5" t="str">
        <f t="shared" si="47"/>
        <v>1LCALA Basin511021</v>
      </c>
      <c r="B3070" s="9">
        <v>1</v>
      </c>
      <c r="C3070" t="s">
        <v>130</v>
      </c>
      <c r="D3070" t="s">
        <v>138</v>
      </c>
      <c r="E3070" s="9">
        <v>5</v>
      </c>
      <c r="F3070" s="9">
        <v>1</v>
      </c>
      <c r="G3070" s="9">
        <v>10</v>
      </c>
      <c r="H3070" s="9">
        <v>21</v>
      </c>
      <c r="I3070" s="9">
        <v>2.5456292629241943</v>
      </c>
      <c r="J3070" s="9">
        <v>2.2845785617828369</v>
      </c>
      <c r="K3070" s="9">
        <v>1.403416134417057E-2</v>
      </c>
      <c r="L3070" s="9">
        <v>87.056930541992188</v>
      </c>
    </row>
    <row r="3071" spans="1:12" x14ac:dyDescent="0.25">
      <c r="A3071" s="5" t="str">
        <f t="shared" si="47"/>
        <v>1LCALA Basin511022</v>
      </c>
      <c r="B3071" s="9">
        <v>1</v>
      </c>
      <c r="C3071" t="s">
        <v>130</v>
      </c>
      <c r="D3071" t="s">
        <v>138</v>
      </c>
      <c r="E3071" s="9">
        <v>5</v>
      </c>
      <c r="F3071" s="9">
        <v>1</v>
      </c>
      <c r="G3071" s="9">
        <v>10</v>
      </c>
      <c r="H3071" s="9">
        <v>22</v>
      </c>
      <c r="I3071" s="9">
        <v>2.3939993381500244</v>
      </c>
      <c r="J3071" s="9">
        <v>2.850421667098999</v>
      </c>
      <c r="K3071" s="9">
        <v>1.47540383040905E-2</v>
      </c>
      <c r="L3071" s="9">
        <v>83.201789855957031</v>
      </c>
    </row>
    <row r="3072" spans="1:12" x14ac:dyDescent="0.25">
      <c r="A3072" s="5" t="str">
        <f t="shared" si="47"/>
        <v>1LCALA Basin511023</v>
      </c>
      <c r="B3072" s="9">
        <v>1</v>
      </c>
      <c r="C3072" t="s">
        <v>130</v>
      </c>
      <c r="D3072" t="s">
        <v>138</v>
      </c>
      <c r="E3072" s="9">
        <v>5</v>
      </c>
      <c r="F3072" s="9">
        <v>1</v>
      </c>
      <c r="G3072" s="9">
        <v>10</v>
      </c>
      <c r="H3072" s="9">
        <v>23</v>
      </c>
      <c r="I3072" s="9">
        <v>2.146923303604126</v>
      </c>
      <c r="J3072" s="9">
        <v>2.3174517154693604</v>
      </c>
      <c r="K3072" s="9">
        <v>1.0734609328210354E-2</v>
      </c>
      <c r="L3072" s="9">
        <v>80.656478881835938</v>
      </c>
    </row>
    <row r="3073" spans="1:12" x14ac:dyDescent="0.25">
      <c r="A3073" s="5" t="str">
        <f t="shared" si="47"/>
        <v>1LCALA Basin511024</v>
      </c>
      <c r="B3073" s="9">
        <v>1</v>
      </c>
      <c r="C3073" t="s">
        <v>130</v>
      </c>
      <c r="D3073" t="s">
        <v>138</v>
      </c>
      <c r="E3073" s="9">
        <v>5</v>
      </c>
      <c r="F3073" s="9">
        <v>1</v>
      </c>
      <c r="G3073" s="9">
        <v>10</v>
      </c>
      <c r="H3073" s="9">
        <v>24</v>
      </c>
      <c r="I3073" s="9">
        <v>1.7957384586334229</v>
      </c>
      <c r="J3073" s="9">
        <v>1.8893369436264038</v>
      </c>
      <c r="K3073" s="9">
        <v>8.8279237970709801E-3</v>
      </c>
      <c r="L3073" s="9">
        <v>78.040695190429688</v>
      </c>
    </row>
    <row r="3074" spans="1:12" x14ac:dyDescent="0.25">
      <c r="A3074" s="5" t="str">
        <f t="shared" si="47"/>
        <v>1LCALA Basin6021</v>
      </c>
      <c r="B3074" s="9">
        <v>1</v>
      </c>
      <c r="C3074" t="s">
        <v>130</v>
      </c>
      <c r="D3074" t="s">
        <v>138</v>
      </c>
      <c r="E3074" s="9">
        <v>6</v>
      </c>
      <c r="F3074" s="9">
        <v>0</v>
      </c>
      <c r="G3074" s="9">
        <v>2</v>
      </c>
      <c r="H3074" s="9">
        <v>1</v>
      </c>
      <c r="I3074" s="9">
        <v>0.91838210821151733</v>
      </c>
      <c r="J3074" s="9">
        <v>0.91838210821151733</v>
      </c>
      <c r="K3074" s="9">
        <v>0</v>
      </c>
      <c r="L3074" s="9">
        <v>65.468147277832031</v>
      </c>
    </row>
    <row r="3075" spans="1:12" x14ac:dyDescent="0.25">
      <c r="A3075" s="5" t="str">
        <f t="shared" ref="A3075:A3138" si="48">B3075&amp;C3075&amp;D3075&amp;E3075&amp;F3075&amp;G3075&amp;H3075</f>
        <v>1LCALA Basin6022</v>
      </c>
      <c r="B3075" s="9">
        <v>1</v>
      </c>
      <c r="C3075" t="s">
        <v>130</v>
      </c>
      <c r="D3075" t="s">
        <v>138</v>
      </c>
      <c r="E3075" s="9">
        <v>6</v>
      </c>
      <c r="F3075" s="9">
        <v>0</v>
      </c>
      <c r="G3075" s="9">
        <v>2</v>
      </c>
      <c r="H3075" s="9">
        <v>2</v>
      </c>
      <c r="I3075" s="9">
        <v>0.78611767292022705</v>
      </c>
      <c r="J3075" s="9">
        <v>0.78611767292022705</v>
      </c>
      <c r="K3075" s="9">
        <v>0</v>
      </c>
      <c r="L3075" s="9">
        <v>64.700973510742188</v>
      </c>
    </row>
    <row r="3076" spans="1:12" x14ac:dyDescent="0.25">
      <c r="A3076" s="5" t="str">
        <f t="shared" si="48"/>
        <v>1LCALA Basin6023</v>
      </c>
      <c r="B3076" s="9">
        <v>1</v>
      </c>
      <c r="C3076" t="s">
        <v>130</v>
      </c>
      <c r="D3076" t="s">
        <v>138</v>
      </c>
      <c r="E3076" s="9">
        <v>6</v>
      </c>
      <c r="F3076" s="9">
        <v>0</v>
      </c>
      <c r="G3076" s="9">
        <v>2</v>
      </c>
      <c r="H3076" s="9">
        <v>3</v>
      </c>
      <c r="I3076" s="9">
        <v>0.69130837917327881</v>
      </c>
      <c r="J3076" s="9">
        <v>0.69130837917327881</v>
      </c>
      <c r="K3076" s="9">
        <v>0</v>
      </c>
      <c r="L3076" s="9">
        <v>64.00274658203125</v>
      </c>
    </row>
    <row r="3077" spans="1:12" x14ac:dyDescent="0.25">
      <c r="A3077" s="5" t="str">
        <f t="shared" si="48"/>
        <v>1LCALA Basin6024</v>
      </c>
      <c r="B3077" s="9">
        <v>1</v>
      </c>
      <c r="C3077" t="s">
        <v>130</v>
      </c>
      <c r="D3077" t="s">
        <v>138</v>
      </c>
      <c r="E3077" s="9">
        <v>6</v>
      </c>
      <c r="F3077" s="9">
        <v>0</v>
      </c>
      <c r="G3077" s="9">
        <v>2</v>
      </c>
      <c r="H3077" s="9">
        <v>4</v>
      </c>
      <c r="I3077" s="9">
        <v>0.63123559951782227</v>
      </c>
      <c r="J3077" s="9">
        <v>0.63123559951782227</v>
      </c>
      <c r="K3077" s="9">
        <v>0</v>
      </c>
      <c r="L3077" s="9">
        <v>63.032665252685547</v>
      </c>
    </row>
    <row r="3078" spans="1:12" x14ac:dyDescent="0.25">
      <c r="A3078" s="5" t="str">
        <f t="shared" si="48"/>
        <v>1LCALA Basin6025</v>
      </c>
      <c r="B3078" s="9">
        <v>1</v>
      </c>
      <c r="C3078" t="s">
        <v>130</v>
      </c>
      <c r="D3078" t="s">
        <v>138</v>
      </c>
      <c r="E3078" s="9">
        <v>6</v>
      </c>
      <c r="F3078" s="9">
        <v>0</v>
      </c>
      <c r="G3078" s="9">
        <v>2</v>
      </c>
      <c r="H3078" s="9">
        <v>5</v>
      </c>
      <c r="I3078" s="9">
        <v>0.59263384342193604</v>
      </c>
      <c r="J3078" s="9">
        <v>0.59263384342193604</v>
      </c>
      <c r="K3078" s="9">
        <v>0</v>
      </c>
      <c r="L3078" s="9">
        <v>62.116062164306641</v>
      </c>
    </row>
    <row r="3079" spans="1:12" x14ac:dyDescent="0.25">
      <c r="A3079" s="5" t="str">
        <f t="shared" si="48"/>
        <v>1LCALA Basin6026</v>
      </c>
      <c r="B3079" s="9">
        <v>1</v>
      </c>
      <c r="C3079" t="s">
        <v>130</v>
      </c>
      <c r="D3079" t="s">
        <v>138</v>
      </c>
      <c r="E3079" s="9">
        <v>6</v>
      </c>
      <c r="F3079" s="9">
        <v>0</v>
      </c>
      <c r="G3079" s="9">
        <v>2</v>
      </c>
      <c r="H3079" s="9">
        <v>6</v>
      </c>
      <c r="I3079" s="9">
        <v>0.58767396211624146</v>
      </c>
      <c r="J3079" s="9">
        <v>0.58767396211624146</v>
      </c>
      <c r="K3079" s="9">
        <v>0</v>
      </c>
      <c r="L3079" s="9">
        <v>61.204925537109375</v>
      </c>
    </row>
    <row r="3080" spans="1:12" x14ac:dyDescent="0.25">
      <c r="A3080" s="5" t="str">
        <f t="shared" si="48"/>
        <v>1LCALA Basin6027</v>
      </c>
      <c r="B3080" s="9">
        <v>1</v>
      </c>
      <c r="C3080" t="s">
        <v>130</v>
      </c>
      <c r="D3080" t="s">
        <v>138</v>
      </c>
      <c r="E3080" s="9">
        <v>6</v>
      </c>
      <c r="F3080" s="9">
        <v>0</v>
      </c>
      <c r="G3080" s="9">
        <v>2</v>
      </c>
      <c r="H3080" s="9">
        <v>7</v>
      </c>
      <c r="I3080" s="9">
        <v>0.61545109748840332</v>
      </c>
      <c r="J3080" s="9">
        <v>0.61545109748840332</v>
      </c>
      <c r="K3080" s="9">
        <v>0</v>
      </c>
      <c r="L3080" s="9">
        <v>60.578437805175781</v>
      </c>
    </row>
    <row r="3081" spans="1:12" x14ac:dyDescent="0.25">
      <c r="A3081" s="5" t="str">
        <f t="shared" si="48"/>
        <v>1LCALA Basin6028</v>
      </c>
      <c r="B3081" s="9">
        <v>1</v>
      </c>
      <c r="C3081" t="s">
        <v>130</v>
      </c>
      <c r="D3081" t="s">
        <v>138</v>
      </c>
      <c r="E3081" s="9">
        <v>6</v>
      </c>
      <c r="F3081" s="9">
        <v>0</v>
      </c>
      <c r="G3081" s="9">
        <v>2</v>
      </c>
      <c r="H3081" s="9">
        <v>8</v>
      </c>
      <c r="I3081" s="9">
        <v>0.5854717493057251</v>
      </c>
      <c r="J3081" s="9">
        <v>0.5854717493057251</v>
      </c>
      <c r="K3081" s="9">
        <v>0</v>
      </c>
      <c r="L3081" s="9">
        <v>61.289955139160156</v>
      </c>
    </row>
    <row r="3082" spans="1:12" x14ac:dyDescent="0.25">
      <c r="A3082" s="5" t="str">
        <f t="shared" si="48"/>
        <v>1LCALA Basin6029</v>
      </c>
      <c r="B3082" s="9">
        <v>1</v>
      </c>
      <c r="C3082" t="s">
        <v>130</v>
      </c>
      <c r="D3082" t="s">
        <v>138</v>
      </c>
      <c r="E3082" s="9">
        <v>6</v>
      </c>
      <c r="F3082" s="9">
        <v>0</v>
      </c>
      <c r="G3082" s="9">
        <v>2</v>
      </c>
      <c r="H3082" s="9">
        <v>9</v>
      </c>
      <c r="I3082" s="9">
        <v>0.4430486261844635</v>
      </c>
      <c r="J3082" s="9">
        <v>0.4430486261844635</v>
      </c>
      <c r="K3082" s="9">
        <v>0</v>
      </c>
      <c r="L3082" s="9">
        <v>64.398834228515625</v>
      </c>
    </row>
    <row r="3083" spans="1:12" x14ac:dyDescent="0.25">
      <c r="A3083" s="5" t="str">
        <f t="shared" si="48"/>
        <v>1LCALA Basin60210</v>
      </c>
      <c r="B3083" s="9">
        <v>1</v>
      </c>
      <c r="C3083" t="s">
        <v>130</v>
      </c>
      <c r="D3083" t="s">
        <v>138</v>
      </c>
      <c r="E3083" s="9">
        <v>6</v>
      </c>
      <c r="F3083" s="9">
        <v>0</v>
      </c>
      <c r="G3083" s="9">
        <v>2</v>
      </c>
      <c r="H3083" s="9">
        <v>10</v>
      </c>
      <c r="I3083" s="9">
        <v>0.3631473183631897</v>
      </c>
      <c r="J3083" s="9">
        <v>0.3631473183631897</v>
      </c>
      <c r="K3083" s="9">
        <v>0</v>
      </c>
      <c r="L3083" s="9">
        <v>68.007514953613281</v>
      </c>
    </row>
    <row r="3084" spans="1:12" x14ac:dyDescent="0.25">
      <c r="A3084" s="5" t="str">
        <f t="shared" si="48"/>
        <v>1LCALA Basin60211</v>
      </c>
      <c r="B3084" s="9">
        <v>1</v>
      </c>
      <c r="C3084" t="s">
        <v>130</v>
      </c>
      <c r="D3084" t="s">
        <v>138</v>
      </c>
      <c r="E3084" s="9">
        <v>6</v>
      </c>
      <c r="F3084" s="9">
        <v>0</v>
      </c>
      <c r="G3084" s="9">
        <v>2</v>
      </c>
      <c r="H3084" s="9">
        <v>11</v>
      </c>
      <c r="I3084" s="9">
        <v>0.36153680086135864</v>
      </c>
      <c r="J3084" s="9">
        <v>0.36153680086135864</v>
      </c>
      <c r="K3084" s="9">
        <v>0</v>
      </c>
      <c r="L3084" s="9">
        <v>71.368865966796875</v>
      </c>
    </row>
    <row r="3085" spans="1:12" x14ac:dyDescent="0.25">
      <c r="A3085" s="5" t="str">
        <f t="shared" si="48"/>
        <v>1LCALA Basin60212</v>
      </c>
      <c r="B3085" s="9">
        <v>1</v>
      </c>
      <c r="C3085" t="s">
        <v>130</v>
      </c>
      <c r="D3085" t="s">
        <v>138</v>
      </c>
      <c r="E3085" s="9">
        <v>6</v>
      </c>
      <c r="F3085" s="9">
        <v>0</v>
      </c>
      <c r="G3085" s="9">
        <v>2</v>
      </c>
      <c r="H3085" s="9">
        <v>12</v>
      </c>
      <c r="I3085" s="9">
        <v>0.36634403467178345</v>
      </c>
      <c r="J3085" s="9">
        <v>0.36634403467178345</v>
      </c>
      <c r="K3085" s="9">
        <v>0</v>
      </c>
      <c r="L3085" s="9">
        <v>75.031959533691406</v>
      </c>
    </row>
    <row r="3086" spans="1:12" x14ac:dyDescent="0.25">
      <c r="A3086" s="5" t="str">
        <f t="shared" si="48"/>
        <v>1LCALA Basin60213</v>
      </c>
      <c r="B3086" s="9">
        <v>1</v>
      </c>
      <c r="C3086" t="s">
        <v>130</v>
      </c>
      <c r="D3086" t="s">
        <v>138</v>
      </c>
      <c r="E3086" s="9">
        <v>6</v>
      </c>
      <c r="F3086" s="9">
        <v>0</v>
      </c>
      <c r="G3086" s="9">
        <v>2</v>
      </c>
      <c r="H3086" s="9">
        <v>13</v>
      </c>
      <c r="I3086" s="9">
        <v>0.42763859033584595</v>
      </c>
      <c r="J3086" s="9">
        <v>0.42763859033584595</v>
      </c>
      <c r="K3086" s="9">
        <v>0</v>
      </c>
      <c r="L3086" s="9">
        <v>78.398681640625</v>
      </c>
    </row>
    <row r="3087" spans="1:12" x14ac:dyDescent="0.25">
      <c r="A3087" s="5" t="str">
        <f t="shared" si="48"/>
        <v>1LCALA Basin60214</v>
      </c>
      <c r="B3087" s="9">
        <v>1</v>
      </c>
      <c r="C3087" t="s">
        <v>130</v>
      </c>
      <c r="D3087" t="s">
        <v>138</v>
      </c>
      <c r="E3087" s="9">
        <v>6</v>
      </c>
      <c r="F3087" s="9">
        <v>0</v>
      </c>
      <c r="G3087" s="9">
        <v>2</v>
      </c>
      <c r="H3087" s="9">
        <v>14</v>
      </c>
      <c r="I3087" s="9">
        <v>0.54884207248687744</v>
      </c>
      <c r="J3087" s="9">
        <v>0.54884207248687744</v>
      </c>
      <c r="K3087" s="9">
        <v>0</v>
      </c>
      <c r="L3087" s="9">
        <v>81.187728881835938</v>
      </c>
    </row>
    <row r="3088" spans="1:12" x14ac:dyDescent="0.25">
      <c r="A3088" s="5" t="str">
        <f t="shared" si="48"/>
        <v>1LCALA Basin60215</v>
      </c>
      <c r="B3088" s="9">
        <v>1</v>
      </c>
      <c r="C3088" t="s">
        <v>130</v>
      </c>
      <c r="D3088" t="s">
        <v>138</v>
      </c>
      <c r="E3088" s="9">
        <v>6</v>
      </c>
      <c r="F3088" s="9">
        <v>0</v>
      </c>
      <c r="G3088" s="9">
        <v>2</v>
      </c>
      <c r="H3088" s="9">
        <v>15</v>
      </c>
      <c r="I3088" s="9">
        <v>0.71425139904022217</v>
      </c>
      <c r="J3088" s="9">
        <v>0.71425139904022217</v>
      </c>
      <c r="K3088" s="9">
        <v>0</v>
      </c>
      <c r="L3088" s="9">
        <v>83.747398376464844</v>
      </c>
    </row>
    <row r="3089" spans="1:12" x14ac:dyDescent="0.25">
      <c r="A3089" s="5" t="str">
        <f t="shared" si="48"/>
        <v>1LCALA Basin60216</v>
      </c>
      <c r="B3089" s="9">
        <v>1</v>
      </c>
      <c r="C3089" t="s">
        <v>130</v>
      </c>
      <c r="D3089" t="s">
        <v>138</v>
      </c>
      <c r="E3089" s="9">
        <v>6</v>
      </c>
      <c r="F3089" s="9">
        <v>0</v>
      </c>
      <c r="G3089" s="9">
        <v>2</v>
      </c>
      <c r="H3089" s="9">
        <v>16</v>
      </c>
      <c r="I3089" s="9">
        <v>0.94805335998535156</v>
      </c>
      <c r="J3089" s="9">
        <v>0.94805335998535156</v>
      </c>
      <c r="K3089" s="9">
        <v>0</v>
      </c>
      <c r="L3089" s="9">
        <v>84.803138732910156</v>
      </c>
    </row>
    <row r="3090" spans="1:12" x14ac:dyDescent="0.25">
      <c r="A3090" s="5" t="str">
        <f t="shared" si="48"/>
        <v>1LCALA Basin60217</v>
      </c>
      <c r="B3090" s="9">
        <v>1</v>
      </c>
      <c r="C3090" t="s">
        <v>130</v>
      </c>
      <c r="D3090" t="s">
        <v>138</v>
      </c>
      <c r="E3090" s="9">
        <v>6</v>
      </c>
      <c r="F3090" s="9">
        <v>0</v>
      </c>
      <c r="G3090" s="9">
        <v>2</v>
      </c>
      <c r="H3090" s="9">
        <v>17</v>
      </c>
      <c r="I3090" s="9">
        <v>1.1757540702819824</v>
      </c>
      <c r="J3090" s="9">
        <v>0.46687793731689453</v>
      </c>
      <c r="K3090" s="9">
        <v>2.0998401567339897E-2</v>
      </c>
      <c r="L3090" s="9">
        <v>84.802993774414063</v>
      </c>
    </row>
    <row r="3091" spans="1:12" x14ac:dyDescent="0.25">
      <c r="A3091" s="5" t="str">
        <f t="shared" si="48"/>
        <v>1LCALA Basin60218</v>
      </c>
      <c r="B3091" s="9">
        <v>1</v>
      </c>
      <c r="C3091" t="s">
        <v>130</v>
      </c>
      <c r="D3091" t="s">
        <v>138</v>
      </c>
      <c r="E3091" s="9">
        <v>6</v>
      </c>
      <c r="F3091" s="9">
        <v>0</v>
      </c>
      <c r="G3091" s="9">
        <v>2</v>
      </c>
      <c r="H3091" s="9">
        <v>18</v>
      </c>
      <c r="I3091" s="9">
        <v>1.3897346258163452</v>
      </c>
      <c r="J3091" s="9">
        <v>0.93297767639160156</v>
      </c>
      <c r="K3091" s="9">
        <v>3.474581241607666E-2</v>
      </c>
      <c r="L3091" s="9">
        <v>84.203399658203125</v>
      </c>
    </row>
    <row r="3092" spans="1:12" x14ac:dyDescent="0.25">
      <c r="A3092" s="5" t="str">
        <f t="shared" si="48"/>
        <v>1LCALA Basin60219</v>
      </c>
      <c r="B3092" s="9">
        <v>1</v>
      </c>
      <c r="C3092" t="s">
        <v>130</v>
      </c>
      <c r="D3092" t="s">
        <v>138</v>
      </c>
      <c r="E3092" s="9">
        <v>6</v>
      </c>
      <c r="F3092" s="9">
        <v>0</v>
      </c>
      <c r="G3092" s="9">
        <v>2</v>
      </c>
      <c r="H3092" s="9">
        <v>19</v>
      </c>
      <c r="I3092" s="9">
        <v>1.5389958620071411</v>
      </c>
      <c r="J3092" s="9">
        <v>1.2516673803329468</v>
      </c>
      <c r="K3092" s="9">
        <v>2.7935530990362167E-2</v>
      </c>
      <c r="L3092" s="9">
        <v>82.729072570800781</v>
      </c>
    </row>
    <row r="3093" spans="1:12" x14ac:dyDescent="0.25">
      <c r="A3093" s="5" t="str">
        <f t="shared" si="48"/>
        <v>1LCALA Basin60220</v>
      </c>
      <c r="B3093" s="9">
        <v>1</v>
      </c>
      <c r="C3093" t="s">
        <v>130</v>
      </c>
      <c r="D3093" t="s">
        <v>138</v>
      </c>
      <c r="E3093" s="9">
        <v>6</v>
      </c>
      <c r="F3093" s="9">
        <v>0</v>
      </c>
      <c r="G3093" s="9">
        <v>2</v>
      </c>
      <c r="H3093" s="9">
        <v>20</v>
      </c>
      <c r="I3093" s="9">
        <v>1.5792825222015381</v>
      </c>
      <c r="J3093" s="9">
        <v>1.373699426651001</v>
      </c>
      <c r="K3093" s="9">
        <v>2.1310416981577873E-2</v>
      </c>
      <c r="L3093" s="9">
        <v>79.948265075683594</v>
      </c>
    </row>
    <row r="3094" spans="1:12" x14ac:dyDescent="0.25">
      <c r="A3094" s="5" t="str">
        <f t="shared" si="48"/>
        <v>1LCALA Basin60221</v>
      </c>
      <c r="B3094" s="9">
        <v>1</v>
      </c>
      <c r="C3094" t="s">
        <v>130</v>
      </c>
      <c r="D3094" t="s">
        <v>138</v>
      </c>
      <c r="E3094" s="9">
        <v>6</v>
      </c>
      <c r="F3094" s="9">
        <v>0</v>
      </c>
      <c r="G3094" s="9">
        <v>2</v>
      </c>
      <c r="H3094" s="9">
        <v>21</v>
      </c>
      <c r="I3094" s="9">
        <v>1.5522351264953613</v>
      </c>
      <c r="J3094" s="9">
        <v>1.3782991170883179</v>
      </c>
      <c r="K3094" s="9">
        <v>3.2883252948522568E-2</v>
      </c>
      <c r="L3094" s="9">
        <v>75.89239501953125</v>
      </c>
    </row>
    <row r="3095" spans="1:12" x14ac:dyDescent="0.25">
      <c r="A3095" s="5" t="str">
        <f t="shared" si="48"/>
        <v>1LCALA Basin60222</v>
      </c>
      <c r="B3095" s="9">
        <v>1</v>
      </c>
      <c r="C3095" t="s">
        <v>130</v>
      </c>
      <c r="D3095" t="s">
        <v>138</v>
      </c>
      <c r="E3095" s="9">
        <v>6</v>
      </c>
      <c r="F3095" s="9">
        <v>0</v>
      </c>
      <c r="G3095" s="9">
        <v>2</v>
      </c>
      <c r="H3095" s="9">
        <v>22</v>
      </c>
      <c r="I3095" s="9">
        <v>1.4618449211120605</v>
      </c>
      <c r="J3095" s="9">
        <v>1.7654725313186646</v>
      </c>
      <c r="K3095" s="9">
        <v>3.5489622503519058E-2</v>
      </c>
      <c r="L3095" s="9">
        <v>71.590621948242188</v>
      </c>
    </row>
    <row r="3096" spans="1:12" x14ac:dyDescent="0.25">
      <c r="A3096" s="5" t="str">
        <f t="shared" si="48"/>
        <v>1LCALA Basin60223</v>
      </c>
      <c r="B3096" s="9">
        <v>1</v>
      </c>
      <c r="C3096" t="s">
        <v>130</v>
      </c>
      <c r="D3096" t="s">
        <v>138</v>
      </c>
      <c r="E3096" s="9">
        <v>6</v>
      </c>
      <c r="F3096" s="9">
        <v>0</v>
      </c>
      <c r="G3096" s="9">
        <v>2</v>
      </c>
      <c r="H3096" s="9">
        <v>23</v>
      </c>
      <c r="I3096" s="9">
        <v>1.3470058441162109</v>
      </c>
      <c r="J3096" s="9">
        <v>1.4279335737228394</v>
      </c>
      <c r="K3096" s="9">
        <v>2.6388904079794884E-2</v>
      </c>
      <c r="L3096" s="9">
        <v>68.943939208984375</v>
      </c>
    </row>
    <row r="3097" spans="1:12" x14ac:dyDescent="0.25">
      <c r="A3097" s="5" t="str">
        <f t="shared" si="48"/>
        <v>1LCALA Basin60224</v>
      </c>
      <c r="B3097" s="9">
        <v>1</v>
      </c>
      <c r="C3097" t="s">
        <v>130</v>
      </c>
      <c r="D3097" t="s">
        <v>138</v>
      </c>
      <c r="E3097" s="9">
        <v>6</v>
      </c>
      <c r="F3097" s="9">
        <v>0</v>
      </c>
      <c r="G3097" s="9">
        <v>2</v>
      </c>
      <c r="H3097" s="9">
        <v>24</v>
      </c>
      <c r="I3097" s="9">
        <v>1.1486896276473999</v>
      </c>
      <c r="J3097" s="9">
        <v>1.1797295808792114</v>
      </c>
      <c r="K3097" s="9">
        <v>2.3031286895275116E-2</v>
      </c>
      <c r="L3097" s="9">
        <v>67.394668579101563</v>
      </c>
    </row>
    <row r="3098" spans="1:12" x14ac:dyDescent="0.25">
      <c r="A3098" s="5" t="str">
        <f t="shared" si="48"/>
        <v>1LCALA Basin60101</v>
      </c>
      <c r="B3098" s="9">
        <v>1</v>
      </c>
      <c r="C3098" t="s">
        <v>130</v>
      </c>
      <c r="D3098" s="3" t="s">
        <v>138</v>
      </c>
      <c r="E3098" s="9">
        <v>6</v>
      </c>
      <c r="F3098" s="9">
        <v>0</v>
      </c>
      <c r="G3098" s="9">
        <v>10</v>
      </c>
      <c r="H3098" s="9">
        <v>1</v>
      </c>
      <c r="I3098" s="9">
        <v>1.4305672645568848</v>
      </c>
      <c r="J3098" s="9">
        <v>1.4305672645568848</v>
      </c>
      <c r="K3098" s="9">
        <v>0</v>
      </c>
      <c r="L3098" s="9">
        <v>75.894149780273438</v>
      </c>
    </row>
    <row r="3099" spans="1:12" x14ac:dyDescent="0.25">
      <c r="A3099" s="5" t="str">
        <f t="shared" si="48"/>
        <v>1LCALA Basin60102</v>
      </c>
      <c r="B3099" s="9">
        <v>1</v>
      </c>
      <c r="C3099" t="s">
        <v>130</v>
      </c>
      <c r="D3099" s="3" t="s">
        <v>138</v>
      </c>
      <c r="E3099" s="9">
        <v>6</v>
      </c>
      <c r="F3099" s="9">
        <v>0</v>
      </c>
      <c r="G3099" s="9">
        <v>10</v>
      </c>
      <c r="H3099" s="9">
        <v>2</v>
      </c>
      <c r="I3099" s="9">
        <v>1.1654396057128906</v>
      </c>
      <c r="J3099" s="9">
        <v>1.1654396057128906</v>
      </c>
      <c r="K3099" s="9">
        <v>0</v>
      </c>
      <c r="L3099" s="9">
        <v>74.317451477050781</v>
      </c>
    </row>
    <row r="3100" spans="1:12" x14ac:dyDescent="0.25">
      <c r="A3100" s="5" t="str">
        <f t="shared" si="48"/>
        <v>1LCALA Basin60103</v>
      </c>
      <c r="B3100" s="9">
        <v>1</v>
      </c>
      <c r="C3100" t="s">
        <v>130</v>
      </c>
      <c r="D3100" s="3" t="s">
        <v>138</v>
      </c>
      <c r="E3100" s="9">
        <v>6</v>
      </c>
      <c r="F3100" s="9">
        <v>0</v>
      </c>
      <c r="G3100" s="9">
        <v>10</v>
      </c>
      <c r="H3100" s="9">
        <v>3</v>
      </c>
      <c r="I3100" s="9">
        <v>0.99392038583755493</v>
      </c>
      <c r="J3100" s="9">
        <v>0.99392038583755493</v>
      </c>
      <c r="K3100" s="9">
        <v>0</v>
      </c>
      <c r="L3100" s="9">
        <v>73.141334533691406</v>
      </c>
    </row>
    <row r="3101" spans="1:12" x14ac:dyDescent="0.25">
      <c r="A3101" s="5" t="str">
        <f t="shared" si="48"/>
        <v>1LCALA Basin60104</v>
      </c>
      <c r="B3101" s="9">
        <v>1</v>
      </c>
      <c r="C3101" t="s">
        <v>130</v>
      </c>
      <c r="D3101" s="3" t="s">
        <v>138</v>
      </c>
      <c r="E3101" s="9">
        <v>6</v>
      </c>
      <c r="F3101" s="9">
        <v>0</v>
      </c>
      <c r="G3101" s="9">
        <v>10</v>
      </c>
      <c r="H3101" s="9">
        <v>4</v>
      </c>
      <c r="I3101" s="9">
        <v>0.88248181343078613</v>
      </c>
      <c r="J3101" s="9">
        <v>0.88248181343078613</v>
      </c>
      <c r="K3101" s="9">
        <v>0</v>
      </c>
      <c r="L3101" s="9">
        <v>72.371025085449219</v>
      </c>
    </row>
    <row r="3102" spans="1:12" x14ac:dyDescent="0.25">
      <c r="A3102" s="5" t="str">
        <f t="shared" si="48"/>
        <v>1LCALA Basin60105</v>
      </c>
      <c r="B3102" s="9">
        <v>1</v>
      </c>
      <c r="C3102" t="s">
        <v>130</v>
      </c>
      <c r="D3102" s="3" t="s">
        <v>138</v>
      </c>
      <c r="E3102" s="9">
        <v>6</v>
      </c>
      <c r="F3102" s="9">
        <v>0</v>
      </c>
      <c r="G3102" s="9">
        <v>10</v>
      </c>
      <c r="H3102" s="9">
        <v>5</v>
      </c>
      <c r="I3102" s="9">
        <v>0.79575896263122559</v>
      </c>
      <c r="J3102" s="9">
        <v>0.79575896263122559</v>
      </c>
      <c r="K3102" s="9">
        <v>0</v>
      </c>
      <c r="L3102" s="9">
        <v>71.34906005859375</v>
      </c>
    </row>
    <row r="3103" spans="1:12" x14ac:dyDescent="0.25">
      <c r="A3103" s="5" t="str">
        <f t="shared" si="48"/>
        <v>1LCALA Basin60106</v>
      </c>
      <c r="B3103" s="9">
        <v>1</v>
      </c>
      <c r="C3103" t="s">
        <v>130</v>
      </c>
      <c r="D3103" s="3" t="s">
        <v>138</v>
      </c>
      <c r="E3103" s="9">
        <v>6</v>
      </c>
      <c r="F3103" s="9">
        <v>0</v>
      </c>
      <c r="G3103" s="9">
        <v>10</v>
      </c>
      <c r="H3103" s="9">
        <v>6</v>
      </c>
      <c r="I3103" s="9">
        <v>0.74906200170516968</v>
      </c>
      <c r="J3103" s="9">
        <v>0.74906200170516968</v>
      </c>
      <c r="K3103" s="9">
        <v>0</v>
      </c>
      <c r="L3103" s="9">
        <v>70.634841918945313</v>
      </c>
    </row>
    <row r="3104" spans="1:12" x14ac:dyDescent="0.25">
      <c r="A3104" s="5" t="str">
        <f t="shared" si="48"/>
        <v>1LCALA Basin60107</v>
      </c>
      <c r="B3104" s="9">
        <v>1</v>
      </c>
      <c r="C3104" t="s">
        <v>130</v>
      </c>
      <c r="D3104" s="3" t="s">
        <v>138</v>
      </c>
      <c r="E3104" s="9">
        <v>6</v>
      </c>
      <c r="F3104" s="9">
        <v>0</v>
      </c>
      <c r="G3104" s="9">
        <v>10</v>
      </c>
      <c r="H3104" s="9">
        <v>7</v>
      </c>
      <c r="I3104" s="9">
        <v>0.72729003429412842</v>
      </c>
      <c r="J3104" s="9">
        <v>0.72729003429412842</v>
      </c>
      <c r="K3104" s="9">
        <v>0</v>
      </c>
      <c r="L3104" s="9">
        <v>70.0804443359375</v>
      </c>
    </row>
    <row r="3105" spans="1:12" x14ac:dyDescent="0.25">
      <c r="A3105" s="5" t="str">
        <f t="shared" si="48"/>
        <v>1LCALA Basin60108</v>
      </c>
      <c r="B3105" s="9">
        <v>1</v>
      </c>
      <c r="C3105" t="s">
        <v>130</v>
      </c>
      <c r="D3105" s="3" t="s">
        <v>138</v>
      </c>
      <c r="E3105" s="9">
        <v>6</v>
      </c>
      <c r="F3105" s="9">
        <v>0</v>
      </c>
      <c r="G3105" s="9">
        <v>10</v>
      </c>
      <c r="H3105" s="9">
        <v>8</v>
      </c>
      <c r="I3105" s="9">
        <v>0.72837620973587036</v>
      </c>
      <c r="J3105" s="9">
        <v>0.72837620973587036</v>
      </c>
      <c r="K3105" s="9">
        <v>0</v>
      </c>
      <c r="L3105" s="9">
        <v>71.307975769042969</v>
      </c>
    </row>
    <row r="3106" spans="1:12" x14ac:dyDescent="0.25">
      <c r="A3106" s="5" t="str">
        <f t="shared" si="48"/>
        <v>1LCALA Basin60109</v>
      </c>
      <c r="B3106" s="9">
        <v>1</v>
      </c>
      <c r="C3106" t="s">
        <v>130</v>
      </c>
      <c r="D3106" s="3" t="s">
        <v>138</v>
      </c>
      <c r="E3106" s="9">
        <v>6</v>
      </c>
      <c r="F3106" s="9">
        <v>0</v>
      </c>
      <c r="G3106" s="9">
        <v>10</v>
      </c>
      <c r="H3106" s="9">
        <v>9</v>
      </c>
      <c r="I3106" s="9">
        <v>0.72015434503555298</v>
      </c>
      <c r="J3106" s="9">
        <v>0.72015434503555298</v>
      </c>
      <c r="K3106" s="9">
        <v>0</v>
      </c>
      <c r="L3106" s="9">
        <v>75.544639587402344</v>
      </c>
    </row>
    <row r="3107" spans="1:12" x14ac:dyDescent="0.25">
      <c r="A3107" s="5" t="str">
        <f t="shared" si="48"/>
        <v>1LCALA Basin601010</v>
      </c>
      <c r="B3107" s="9">
        <v>1</v>
      </c>
      <c r="C3107" t="s">
        <v>130</v>
      </c>
      <c r="D3107" s="3" t="s">
        <v>138</v>
      </c>
      <c r="E3107" s="9">
        <v>6</v>
      </c>
      <c r="F3107" s="9">
        <v>0</v>
      </c>
      <c r="G3107" s="9">
        <v>10</v>
      </c>
      <c r="H3107" s="9">
        <v>10</v>
      </c>
      <c r="I3107" s="9">
        <v>0.78178954124450684</v>
      </c>
      <c r="J3107" s="9">
        <v>0.78178954124450684</v>
      </c>
      <c r="K3107" s="9">
        <v>0</v>
      </c>
      <c r="L3107" s="9">
        <v>81.784759521484375</v>
      </c>
    </row>
    <row r="3108" spans="1:12" x14ac:dyDescent="0.25">
      <c r="A3108" s="5" t="str">
        <f t="shared" si="48"/>
        <v>1LCALA Basin601011</v>
      </c>
      <c r="B3108" s="9">
        <v>1</v>
      </c>
      <c r="C3108" t="s">
        <v>130</v>
      </c>
      <c r="D3108" s="3" t="s">
        <v>138</v>
      </c>
      <c r="E3108" s="9">
        <v>6</v>
      </c>
      <c r="F3108" s="9">
        <v>0</v>
      </c>
      <c r="G3108" s="9">
        <v>10</v>
      </c>
      <c r="H3108" s="9">
        <v>11</v>
      </c>
      <c r="I3108" s="9">
        <v>0.81309080123901367</v>
      </c>
      <c r="J3108" s="9">
        <v>0.81309080123901367</v>
      </c>
      <c r="K3108" s="9">
        <v>0</v>
      </c>
      <c r="L3108" s="9">
        <v>86.950645446777344</v>
      </c>
    </row>
    <row r="3109" spans="1:12" x14ac:dyDescent="0.25">
      <c r="A3109" s="5" t="str">
        <f t="shared" si="48"/>
        <v>1LCALA Basin601012</v>
      </c>
      <c r="B3109" s="9">
        <v>1</v>
      </c>
      <c r="C3109" t="s">
        <v>130</v>
      </c>
      <c r="D3109" s="3" t="s">
        <v>138</v>
      </c>
      <c r="E3109" s="9">
        <v>6</v>
      </c>
      <c r="F3109" s="9">
        <v>0</v>
      </c>
      <c r="G3109" s="9">
        <v>10</v>
      </c>
      <c r="H3109" s="9">
        <v>12</v>
      </c>
      <c r="I3109" s="9">
        <v>0.9989858865737915</v>
      </c>
      <c r="J3109" s="9">
        <v>0.9989858865737915</v>
      </c>
      <c r="K3109" s="9">
        <v>0</v>
      </c>
      <c r="L3109" s="9">
        <v>90.993515014648438</v>
      </c>
    </row>
    <row r="3110" spans="1:12" x14ac:dyDescent="0.25">
      <c r="A3110" s="5" t="str">
        <f t="shared" si="48"/>
        <v>1LCALA Basin601013</v>
      </c>
      <c r="B3110" s="9">
        <v>1</v>
      </c>
      <c r="C3110" t="s">
        <v>130</v>
      </c>
      <c r="D3110" s="3" t="s">
        <v>138</v>
      </c>
      <c r="E3110" s="9">
        <v>6</v>
      </c>
      <c r="F3110" s="9">
        <v>0</v>
      </c>
      <c r="G3110" s="9">
        <v>10</v>
      </c>
      <c r="H3110" s="9">
        <v>13</v>
      </c>
      <c r="I3110" s="9">
        <v>1.333213210105896</v>
      </c>
      <c r="J3110" s="9">
        <v>1.333213210105896</v>
      </c>
      <c r="K3110" s="9">
        <v>0</v>
      </c>
      <c r="L3110" s="9">
        <v>92.369087219238281</v>
      </c>
    </row>
    <row r="3111" spans="1:12" x14ac:dyDescent="0.25">
      <c r="A3111" s="5" t="str">
        <f t="shared" si="48"/>
        <v>1LCALA Basin601014</v>
      </c>
      <c r="B3111" s="9">
        <v>1</v>
      </c>
      <c r="C3111" t="s">
        <v>130</v>
      </c>
      <c r="D3111" s="3" t="s">
        <v>138</v>
      </c>
      <c r="E3111" s="9">
        <v>6</v>
      </c>
      <c r="F3111" s="9">
        <v>0</v>
      </c>
      <c r="G3111" s="9">
        <v>10</v>
      </c>
      <c r="H3111" s="9">
        <v>14</v>
      </c>
      <c r="I3111" s="9">
        <v>1.6891062259674072</v>
      </c>
      <c r="J3111" s="9">
        <v>1.6891062259674072</v>
      </c>
      <c r="K3111" s="9">
        <v>0</v>
      </c>
      <c r="L3111" s="9">
        <v>93.872138977050781</v>
      </c>
    </row>
    <row r="3112" spans="1:12" x14ac:dyDescent="0.25">
      <c r="A3112" s="5" t="str">
        <f t="shared" si="48"/>
        <v>1LCALA Basin601015</v>
      </c>
      <c r="B3112" s="9">
        <v>1</v>
      </c>
      <c r="C3112" t="s">
        <v>130</v>
      </c>
      <c r="D3112" s="3" t="s">
        <v>138</v>
      </c>
      <c r="E3112" s="9">
        <v>6</v>
      </c>
      <c r="F3112" s="9">
        <v>0</v>
      </c>
      <c r="G3112" s="9">
        <v>10</v>
      </c>
      <c r="H3112" s="9">
        <v>15</v>
      </c>
      <c r="I3112" s="9">
        <v>2.0090031623840332</v>
      </c>
      <c r="J3112" s="9">
        <v>2.0090031623840332</v>
      </c>
      <c r="K3112" s="9">
        <v>0</v>
      </c>
      <c r="L3112" s="9">
        <v>95.670387268066406</v>
      </c>
    </row>
    <row r="3113" spans="1:12" x14ac:dyDescent="0.25">
      <c r="A3113" s="5" t="str">
        <f t="shared" si="48"/>
        <v>1LCALA Basin601016</v>
      </c>
      <c r="B3113" s="9">
        <v>1</v>
      </c>
      <c r="C3113" t="s">
        <v>130</v>
      </c>
      <c r="D3113" s="3" t="s">
        <v>138</v>
      </c>
      <c r="E3113" s="9">
        <v>6</v>
      </c>
      <c r="F3113" s="9">
        <v>0</v>
      </c>
      <c r="G3113" s="9">
        <v>10</v>
      </c>
      <c r="H3113" s="9">
        <v>16</v>
      </c>
      <c r="I3113" s="9">
        <v>2.3498096466064453</v>
      </c>
      <c r="J3113" s="9">
        <v>2.3498096466064453</v>
      </c>
      <c r="K3113" s="9">
        <v>0</v>
      </c>
      <c r="L3113" s="9">
        <v>97.188835144042969</v>
      </c>
    </row>
    <row r="3114" spans="1:12" x14ac:dyDescent="0.25">
      <c r="A3114" s="5" t="str">
        <f t="shared" si="48"/>
        <v>1LCALA Basin601017</v>
      </c>
      <c r="B3114" s="9">
        <v>1</v>
      </c>
      <c r="C3114" t="s">
        <v>130</v>
      </c>
      <c r="D3114" s="3" t="s">
        <v>138</v>
      </c>
      <c r="E3114" s="9">
        <v>6</v>
      </c>
      <c r="F3114" s="9">
        <v>0</v>
      </c>
      <c r="G3114" s="9">
        <v>10</v>
      </c>
      <c r="H3114" s="9">
        <v>17</v>
      </c>
      <c r="I3114" s="9">
        <v>2.612248420715332</v>
      </c>
      <c r="J3114" s="9">
        <v>1.5102139711380005</v>
      </c>
      <c r="K3114" s="9">
        <v>2.5317357853055E-2</v>
      </c>
      <c r="L3114" s="9">
        <v>97.470359802246094</v>
      </c>
    </row>
    <row r="3115" spans="1:12" x14ac:dyDescent="0.25">
      <c r="A3115" s="5" t="str">
        <f t="shared" si="48"/>
        <v>1LCALA Basin601018</v>
      </c>
      <c r="B3115" s="9">
        <v>1</v>
      </c>
      <c r="C3115" t="s">
        <v>130</v>
      </c>
      <c r="D3115" s="3" t="s">
        <v>138</v>
      </c>
      <c r="E3115" s="9">
        <v>6</v>
      </c>
      <c r="F3115" s="9">
        <v>0</v>
      </c>
      <c r="G3115" s="9">
        <v>10</v>
      </c>
      <c r="H3115" s="9">
        <v>18</v>
      </c>
      <c r="I3115" s="9">
        <v>2.8152127265930176</v>
      </c>
      <c r="J3115" s="9">
        <v>2.1236426830291748</v>
      </c>
      <c r="K3115" s="9">
        <v>3.6233052611351013E-2</v>
      </c>
      <c r="L3115" s="9">
        <v>97.080604553222656</v>
      </c>
    </row>
    <row r="3116" spans="1:12" x14ac:dyDescent="0.25">
      <c r="A3116" s="5" t="str">
        <f t="shared" si="48"/>
        <v>1LCALA Basin601019</v>
      </c>
      <c r="B3116" s="9">
        <v>1</v>
      </c>
      <c r="C3116" t="s">
        <v>130</v>
      </c>
      <c r="D3116" s="3" t="s">
        <v>138</v>
      </c>
      <c r="E3116" s="9">
        <v>6</v>
      </c>
      <c r="F3116" s="9">
        <v>0</v>
      </c>
      <c r="G3116" s="9">
        <v>10</v>
      </c>
      <c r="H3116" s="9">
        <v>19</v>
      </c>
      <c r="I3116" s="9">
        <v>2.8999574184417725</v>
      </c>
      <c r="J3116" s="9">
        <v>2.4599652290344238</v>
      </c>
      <c r="K3116" s="9">
        <v>2.2000616416335106E-2</v>
      </c>
      <c r="L3116" s="9">
        <v>95.420738220214844</v>
      </c>
    </row>
    <row r="3117" spans="1:12" x14ac:dyDescent="0.25">
      <c r="A3117" s="5" t="str">
        <f t="shared" si="48"/>
        <v>1LCALA Basin601020</v>
      </c>
      <c r="B3117" s="9">
        <v>1</v>
      </c>
      <c r="C3117" t="s">
        <v>130</v>
      </c>
      <c r="D3117" s="3" t="s">
        <v>138</v>
      </c>
      <c r="E3117" s="9">
        <v>6</v>
      </c>
      <c r="F3117" s="9">
        <v>0</v>
      </c>
      <c r="G3117" s="9">
        <v>10</v>
      </c>
      <c r="H3117" s="9">
        <v>20</v>
      </c>
      <c r="I3117" s="9">
        <v>2.7706060409545898</v>
      </c>
      <c r="J3117" s="9">
        <v>2.4800426959991455</v>
      </c>
      <c r="K3117" s="9">
        <v>2.22975704818964E-2</v>
      </c>
      <c r="L3117" s="9">
        <v>90.839248657226563</v>
      </c>
    </row>
    <row r="3118" spans="1:12" x14ac:dyDescent="0.25">
      <c r="A3118" s="5" t="str">
        <f t="shared" si="48"/>
        <v>1LCALA Basin601021</v>
      </c>
      <c r="B3118" s="9">
        <v>1</v>
      </c>
      <c r="C3118" t="s">
        <v>130</v>
      </c>
      <c r="D3118" s="3" t="s">
        <v>138</v>
      </c>
      <c r="E3118" s="9">
        <v>6</v>
      </c>
      <c r="F3118" s="9">
        <v>0</v>
      </c>
      <c r="G3118" s="9">
        <v>10</v>
      </c>
      <c r="H3118" s="9">
        <v>21</v>
      </c>
      <c r="I3118" s="9">
        <v>2.6428391933441162</v>
      </c>
      <c r="J3118" s="9">
        <v>2.3855254650115967</v>
      </c>
      <c r="K3118" s="9">
        <v>1.3438599184155464E-2</v>
      </c>
      <c r="L3118" s="9">
        <v>86.578010559082031</v>
      </c>
    </row>
    <row r="3119" spans="1:12" x14ac:dyDescent="0.25">
      <c r="A3119" s="5" t="str">
        <f t="shared" si="48"/>
        <v>1LCALA Basin601022</v>
      </c>
      <c r="B3119" s="9">
        <v>1</v>
      </c>
      <c r="C3119" t="s">
        <v>130</v>
      </c>
      <c r="D3119" s="3" t="s">
        <v>138</v>
      </c>
      <c r="E3119" s="9">
        <v>6</v>
      </c>
      <c r="F3119" s="9">
        <v>0</v>
      </c>
      <c r="G3119" s="9">
        <v>10</v>
      </c>
      <c r="H3119" s="9">
        <v>22</v>
      </c>
      <c r="I3119" s="9">
        <v>2.4882078170776367</v>
      </c>
      <c r="J3119" s="9">
        <v>2.9402697086334229</v>
      </c>
      <c r="K3119" s="9">
        <v>1.4135741628706455E-2</v>
      </c>
      <c r="L3119" s="9">
        <v>82.870429992675781</v>
      </c>
    </row>
    <row r="3120" spans="1:12" x14ac:dyDescent="0.25">
      <c r="A3120" s="5" t="str">
        <f t="shared" si="48"/>
        <v>1LCALA Basin601023</v>
      </c>
      <c r="B3120" s="9">
        <v>1</v>
      </c>
      <c r="C3120" t="s">
        <v>130</v>
      </c>
      <c r="D3120" s="3" t="s">
        <v>138</v>
      </c>
      <c r="E3120" s="9">
        <v>6</v>
      </c>
      <c r="F3120" s="9">
        <v>0</v>
      </c>
      <c r="G3120" s="9">
        <v>10</v>
      </c>
      <c r="H3120" s="9">
        <v>23</v>
      </c>
      <c r="I3120" s="9">
        <v>2.2224512100219727</v>
      </c>
      <c r="J3120" s="9">
        <v>2.3809025287628174</v>
      </c>
      <c r="K3120" s="9">
        <v>9.744664654135704E-3</v>
      </c>
      <c r="L3120" s="9">
        <v>79.077766418457031</v>
      </c>
    </row>
    <row r="3121" spans="1:12" x14ac:dyDescent="0.25">
      <c r="A3121" s="5" t="str">
        <f t="shared" si="48"/>
        <v>1LCALA Basin601024</v>
      </c>
      <c r="B3121" s="9">
        <v>1</v>
      </c>
      <c r="C3121" t="s">
        <v>130</v>
      </c>
      <c r="D3121" s="3" t="s">
        <v>138</v>
      </c>
      <c r="E3121" s="9">
        <v>6</v>
      </c>
      <c r="F3121" s="9">
        <v>0</v>
      </c>
      <c r="G3121" s="9">
        <v>10</v>
      </c>
      <c r="H3121" s="9">
        <v>24</v>
      </c>
      <c r="I3121" s="9">
        <v>1.8402512073516846</v>
      </c>
      <c r="J3121" s="9">
        <v>1.9254871606826782</v>
      </c>
      <c r="K3121" s="9">
        <v>8.7091168388724327E-3</v>
      </c>
      <c r="L3121" s="9">
        <v>76.617576599121094</v>
      </c>
    </row>
    <row r="3122" spans="1:12" x14ac:dyDescent="0.25">
      <c r="A3122" s="5" t="str">
        <f t="shared" si="48"/>
        <v>1LCALA Basin6121</v>
      </c>
      <c r="B3122" s="9">
        <v>1</v>
      </c>
      <c r="C3122" t="s">
        <v>130</v>
      </c>
      <c r="D3122" t="s">
        <v>138</v>
      </c>
      <c r="E3122" s="9">
        <v>6</v>
      </c>
      <c r="F3122" s="9">
        <v>1</v>
      </c>
      <c r="G3122" s="9">
        <v>2</v>
      </c>
      <c r="H3122" s="9">
        <v>1</v>
      </c>
      <c r="I3122" s="9">
        <v>0.99544221162796021</v>
      </c>
      <c r="J3122" s="9">
        <v>0.99544221162796021</v>
      </c>
      <c r="K3122" s="9">
        <v>0</v>
      </c>
      <c r="L3122" s="9">
        <v>67.047233581542969</v>
      </c>
    </row>
    <row r="3123" spans="1:12" x14ac:dyDescent="0.25">
      <c r="A3123" s="5" t="str">
        <f t="shared" si="48"/>
        <v>1LCALA Basin6122</v>
      </c>
      <c r="B3123" s="9">
        <v>1</v>
      </c>
      <c r="C3123" t="s">
        <v>130</v>
      </c>
      <c r="D3123" t="s">
        <v>138</v>
      </c>
      <c r="E3123" s="9">
        <v>6</v>
      </c>
      <c r="F3123" s="9">
        <v>1</v>
      </c>
      <c r="G3123" s="9">
        <v>2</v>
      </c>
      <c r="H3123" s="9">
        <v>2</v>
      </c>
      <c r="I3123" s="9">
        <v>0.83972698450088501</v>
      </c>
      <c r="J3123" s="9">
        <v>0.83972698450088501</v>
      </c>
      <c r="K3123" s="9">
        <v>0</v>
      </c>
      <c r="L3123" s="9">
        <v>66.050743103027344</v>
      </c>
    </row>
    <row r="3124" spans="1:12" x14ac:dyDescent="0.25">
      <c r="A3124" s="5" t="str">
        <f t="shared" si="48"/>
        <v>1LCALA Basin6123</v>
      </c>
      <c r="B3124" s="9">
        <v>1</v>
      </c>
      <c r="C3124" t="s">
        <v>130</v>
      </c>
      <c r="D3124" t="s">
        <v>138</v>
      </c>
      <c r="E3124" s="9">
        <v>6</v>
      </c>
      <c r="F3124" s="9">
        <v>1</v>
      </c>
      <c r="G3124" s="9">
        <v>2</v>
      </c>
      <c r="H3124" s="9">
        <v>3</v>
      </c>
      <c r="I3124" s="9">
        <v>0.7352026104927063</v>
      </c>
      <c r="J3124" s="9">
        <v>0.7352026104927063</v>
      </c>
      <c r="K3124" s="9">
        <v>0</v>
      </c>
      <c r="L3124" s="9">
        <v>65.189384460449219</v>
      </c>
    </row>
    <row r="3125" spans="1:12" x14ac:dyDescent="0.25">
      <c r="A3125" s="5" t="str">
        <f t="shared" si="48"/>
        <v>1LCALA Basin6124</v>
      </c>
      <c r="B3125" s="9">
        <v>1</v>
      </c>
      <c r="C3125" t="s">
        <v>130</v>
      </c>
      <c r="D3125" t="s">
        <v>138</v>
      </c>
      <c r="E3125" s="9">
        <v>6</v>
      </c>
      <c r="F3125" s="9">
        <v>1</v>
      </c>
      <c r="G3125" s="9">
        <v>2</v>
      </c>
      <c r="H3125" s="9">
        <v>4</v>
      </c>
      <c r="I3125" s="9">
        <v>0.6587713360786438</v>
      </c>
      <c r="J3125" s="9">
        <v>0.6587713360786438</v>
      </c>
      <c r="K3125" s="9">
        <v>0</v>
      </c>
      <c r="L3125" s="9">
        <v>64.339309692382813</v>
      </c>
    </row>
    <row r="3126" spans="1:12" x14ac:dyDescent="0.25">
      <c r="A3126" s="5" t="str">
        <f t="shared" si="48"/>
        <v>1LCALA Basin6125</v>
      </c>
      <c r="B3126" s="9">
        <v>1</v>
      </c>
      <c r="C3126" t="s">
        <v>130</v>
      </c>
      <c r="D3126" t="s">
        <v>138</v>
      </c>
      <c r="E3126" s="9">
        <v>6</v>
      </c>
      <c r="F3126" s="9">
        <v>1</v>
      </c>
      <c r="G3126" s="9">
        <v>2</v>
      </c>
      <c r="H3126" s="9">
        <v>5</v>
      </c>
      <c r="I3126" s="9">
        <v>0.61042541265487671</v>
      </c>
      <c r="J3126" s="9">
        <v>0.61042541265487671</v>
      </c>
      <c r="K3126" s="9">
        <v>0</v>
      </c>
      <c r="L3126" s="9">
        <v>63.601016998291016</v>
      </c>
    </row>
    <row r="3127" spans="1:12" x14ac:dyDescent="0.25">
      <c r="A3127" s="5" t="str">
        <f t="shared" si="48"/>
        <v>1LCALA Basin6126</v>
      </c>
      <c r="B3127" s="9">
        <v>1</v>
      </c>
      <c r="C3127" t="s">
        <v>130</v>
      </c>
      <c r="D3127" t="s">
        <v>138</v>
      </c>
      <c r="E3127" s="9">
        <v>6</v>
      </c>
      <c r="F3127" s="9">
        <v>1</v>
      </c>
      <c r="G3127" s="9">
        <v>2</v>
      </c>
      <c r="H3127" s="9">
        <v>6</v>
      </c>
      <c r="I3127" s="9">
        <v>0.59612369537353516</v>
      </c>
      <c r="J3127" s="9">
        <v>0.59612369537353516</v>
      </c>
      <c r="K3127" s="9">
        <v>0</v>
      </c>
      <c r="L3127" s="9">
        <v>62.649505615234375</v>
      </c>
    </row>
    <row r="3128" spans="1:12" x14ac:dyDescent="0.25">
      <c r="A3128" s="5" t="str">
        <f t="shared" si="48"/>
        <v>1LCALA Basin6127</v>
      </c>
      <c r="B3128" s="9">
        <v>1</v>
      </c>
      <c r="C3128" t="s">
        <v>130</v>
      </c>
      <c r="D3128" t="s">
        <v>138</v>
      </c>
      <c r="E3128" s="9">
        <v>6</v>
      </c>
      <c r="F3128" s="9">
        <v>1</v>
      </c>
      <c r="G3128" s="9">
        <v>2</v>
      </c>
      <c r="H3128" s="9">
        <v>7</v>
      </c>
      <c r="I3128" s="9">
        <v>0.61917465925216675</v>
      </c>
      <c r="J3128" s="9">
        <v>0.61917465925216675</v>
      </c>
      <c r="K3128" s="9">
        <v>0</v>
      </c>
      <c r="L3128" s="9">
        <v>62.07452392578125</v>
      </c>
    </row>
    <row r="3129" spans="1:12" x14ac:dyDescent="0.25">
      <c r="A3129" s="5" t="str">
        <f t="shared" si="48"/>
        <v>1LCALA Basin6128</v>
      </c>
      <c r="B3129" s="9">
        <v>1</v>
      </c>
      <c r="C3129" t="s">
        <v>130</v>
      </c>
      <c r="D3129" t="s">
        <v>138</v>
      </c>
      <c r="E3129" s="9">
        <v>6</v>
      </c>
      <c r="F3129" s="9">
        <v>1</v>
      </c>
      <c r="G3129" s="9">
        <v>2</v>
      </c>
      <c r="H3129" s="9">
        <v>8</v>
      </c>
      <c r="I3129" s="9">
        <v>0.59877008199691772</v>
      </c>
      <c r="J3129" s="9">
        <v>0.59877008199691772</v>
      </c>
      <c r="K3129" s="9">
        <v>0</v>
      </c>
      <c r="L3129" s="9">
        <v>63.111114501953125</v>
      </c>
    </row>
    <row r="3130" spans="1:12" x14ac:dyDescent="0.25">
      <c r="A3130" s="5" t="str">
        <f t="shared" si="48"/>
        <v>1LCALA Basin6129</v>
      </c>
      <c r="B3130" s="9">
        <v>1</v>
      </c>
      <c r="C3130" t="s">
        <v>130</v>
      </c>
      <c r="D3130" t="s">
        <v>138</v>
      </c>
      <c r="E3130" s="9">
        <v>6</v>
      </c>
      <c r="F3130" s="9">
        <v>1</v>
      </c>
      <c r="G3130" s="9">
        <v>2</v>
      </c>
      <c r="H3130" s="9">
        <v>9</v>
      </c>
      <c r="I3130" s="9">
        <v>0.49604302644729614</v>
      </c>
      <c r="J3130" s="9">
        <v>0.49604302644729614</v>
      </c>
      <c r="K3130" s="9">
        <v>0</v>
      </c>
      <c r="L3130" s="9">
        <v>66.218193054199219</v>
      </c>
    </row>
    <row r="3131" spans="1:12" x14ac:dyDescent="0.25">
      <c r="A3131" s="5" t="str">
        <f t="shared" si="48"/>
        <v>1LCALA Basin61210</v>
      </c>
      <c r="B3131" s="9">
        <v>1</v>
      </c>
      <c r="C3131" t="s">
        <v>130</v>
      </c>
      <c r="D3131" t="s">
        <v>138</v>
      </c>
      <c r="E3131" s="9">
        <v>6</v>
      </c>
      <c r="F3131" s="9">
        <v>1</v>
      </c>
      <c r="G3131" s="9">
        <v>2</v>
      </c>
      <c r="H3131" s="9">
        <v>10</v>
      </c>
      <c r="I3131" s="9">
        <v>0.44244414567947388</v>
      </c>
      <c r="J3131" s="9">
        <v>0.44244414567947388</v>
      </c>
      <c r="K3131" s="9">
        <v>0</v>
      </c>
      <c r="L3131" s="9">
        <v>70.704574584960938</v>
      </c>
    </row>
    <row r="3132" spans="1:12" x14ac:dyDescent="0.25">
      <c r="A3132" s="5" t="str">
        <f t="shared" si="48"/>
        <v>1LCALA Basin61211</v>
      </c>
      <c r="B3132" s="9">
        <v>1</v>
      </c>
      <c r="C3132" t="s">
        <v>130</v>
      </c>
      <c r="D3132" t="s">
        <v>138</v>
      </c>
      <c r="E3132" s="9">
        <v>6</v>
      </c>
      <c r="F3132" s="9">
        <v>1</v>
      </c>
      <c r="G3132" s="9">
        <v>2</v>
      </c>
      <c r="H3132" s="9">
        <v>11</v>
      </c>
      <c r="I3132" s="9">
        <v>0.37265738844871521</v>
      </c>
      <c r="J3132" s="9">
        <v>0.37265738844871521</v>
      </c>
      <c r="K3132" s="9">
        <v>0</v>
      </c>
      <c r="L3132" s="9">
        <v>74.596397399902344</v>
      </c>
    </row>
    <row r="3133" spans="1:12" x14ac:dyDescent="0.25">
      <c r="A3133" s="5" t="str">
        <f t="shared" si="48"/>
        <v>1LCALA Basin61212</v>
      </c>
      <c r="B3133" s="9">
        <v>1</v>
      </c>
      <c r="C3133" t="s">
        <v>130</v>
      </c>
      <c r="D3133" t="s">
        <v>138</v>
      </c>
      <c r="E3133" s="9">
        <v>6</v>
      </c>
      <c r="F3133" s="9">
        <v>1</v>
      </c>
      <c r="G3133" s="9">
        <v>2</v>
      </c>
      <c r="H3133" s="9">
        <v>12</v>
      </c>
      <c r="I3133" s="9">
        <v>0.37889307737350464</v>
      </c>
      <c r="J3133" s="9">
        <v>0.37889307737350464</v>
      </c>
      <c r="K3133" s="9">
        <v>0</v>
      </c>
      <c r="L3133" s="9">
        <v>78.09149169921875</v>
      </c>
    </row>
    <row r="3134" spans="1:12" x14ac:dyDescent="0.25">
      <c r="A3134" s="5" t="str">
        <f t="shared" si="48"/>
        <v>1LCALA Basin61213</v>
      </c>
      <c r="B3134" s="9">
        <v>1</v>
      </c>
      <c r="C3134" t="s">
        <v>130</v>
      </c>
      <c r="D3134" t="s">
        <v>138</v>
      </c>
      <c r="E3134" s="9">
        <v>6</v>
      </c>
      <c r="F3134" s="9">
        <v>1</v>
      </c>
      <c r="G3134" s="9">
        <v>2</v>
      </c>
      <c r="H3134" s="9">
        <v>13</v>
      </c>
      <c r="I3134" s="9">
        <v>0.48848393559455872</v>
      </c>
      <c r="J3134" s="9">
        <v>0.48848393559455872</v>
      </c>
      <c r="K3134" s="9">
        <v>0</v>
      </c>
      <c r="L3134" s="9">
        <v>79.759429931640625</v>
      </c>
    </row>
    <row r="3135" spans="1:12" x14ac:dyDescent="0.25">
      <c r="A3135" s="5" t="str">
        <f t="shared" si="48"/>
        <v>1LCALA Basin61214</v>
      </c>
      <c r="B3135" s="9">
        <v>1</v>
      </c>
      <c r="C3135" t="s">
        <v>130</v>
      </c>
      <c r="D3135" t="s">
        <v>138</v>
      </c>
      <c r="E3135" s="9">
        <v>6</v>
      </c>
      <c r="F3135" s="9">
        <v>1</v>
      </c>
      <c r="G3135" s="9">
        <v>2</v>
      </c>
      <c r="H3135" s="9">
        <v>14</v>
      </c>
      <c r="I3135" s="9">
        <v>0.64210790395736694</v>
      </c>
      <c r="J3135" s="9">
        <v>0.64210790395736694</v>
      </c>
      <c r="K3135" s="9">
        <v>0</v>
      </c>
      <c r="L3135" s="9">
        <v>81.267601013183594</v>
      </c>
    </row>
    <row r="3136" spans="1:12" x14ac:dyDescent="0.25">
      <c r="A3136" s="5" t="str">
        <f t="shared" si="48"/>
        <v>1LCALA Basin61215</v>
      </c>
      <c r="B3136" s="9">
        <v>1</v>
      </c>
      <c r="C3136" t="s">
        <v>130</v>
      </c>
      <c r="D3136" t="s">
        <v>138</v>
      </c>
      <c r="E3136" s="9">
        <v>6</v>
      </c>
      <c r="F3136" s="9">
        <v>1</v>
      </c>
      <c r="G3136" s="9">
        <v>2</v>
      </c>
      <c r="H3136" s="9">
        <v>15</v>
      </c>
      <c r="I3136" s="9">
        <v>0.82312142848968506</v>
      </c>
      <c r="J3136" s="9">
        <v>0.82312142848968506</v>
      </c>
      <c r="K3136" s="9">
        <v>0</v>
      </c>
      <c r="L3136" s="9">
        <v>83.397148132324219</v>
      </c>
    </row>
    <row r="3137" spans="1:12" x14ac:dyDescent="0.25">
      <c r="A3137" s="5" t="str">
        <f t="shared" si="48"/>
        <v>1LCALA Basin61216</v>
      </c>
      <c r="B3137" s="9">
        <v>1</v>
      </c>
      <c r="C3137" t="s">
        <v>130</v>
      </c>
      <c r="D3137" t="s">
        <v>138</v>
      </c>
      <c r="E3137" s="9">
        <v>6</v>
      </c>
      <c r="F3137" s="9">
        <v>1</v>
      </c>
      <c r="G3137" s="9">
        <v>2</v>
      </c>
      <c r="H3137" s="9">
        <v>16</v>
      </c>
      <c r="I3137" s="9">
        <v>1.0668338537216187</v>
      </c>
      <c r="J3137" s="9">
        <v>1.0668338537216187</v>
      </c>
      <c r="K3137" s="9">
        <v>0</v>
      </c>
      <c r="L3137" s="9">
        <v>84.669807434082031</v>
      </c>
    </row>
    <row r="3138" spans="1:12" x14ac:dyDescent="0.25">
      <c r="A3138" s="5" t="str">
        <f t="shared" si="48"/>
        <v>1LCALA Basin61217</v>
      </c>
      <c r="B3138" s="9">
        <v>1</v>
      </c>
      <c r="C3138" t="s">
        <v>130</v>
      </c>
      <c r="D3138" t="s">
        <v>138</v>
      </c>
      <c r="E3138" s="9">
        <v>6</v>
      </c>
      <c r="F3138" s="9">
        <v>1</v>
      </c>
      <c r="G3138" s="9">
        <v>2</v>
      </c>
      <c r="H3138" s="9">
        <v>17</v>
      </c>
      <c r="I3138" s="9">
        <v>1.2993505001068115</v>
      </c>
      <c r="J3138" s="9">
        <v>0.47105121612548828</v>
      </c>
      <c r="K3138" s="9">
        <v>2.0406201481819153E-2</v>
      </c>
      <c r="L3138" s="9">
        <v>85.124366760253906</v>
      </c>
    </row>
    <row r="3139" spans="1:12" x14ac:dyDescent="0.25">
      <c r="A3139" s="5" t="str">
        <f t="shared" ref="A3139:A3202" si="49">B3139&amp;C3139&amp;D3139&amp;E3139&amp;F3139&amp;G3139&amp;H3139</f>
        <v>1LCALA Basin61218</v>
      </c>
      <c r="B3139" s="9">
        <v>1</v>
      </c>
      <c r="C3139" t="s">
        <v>130</v>
      </c>
      <c r="D3139" t="s">
        <v>138</v>
      </c>
      <c r="E3139" s="9">
        <v>6</v>
      </c>
      <c r="F3139" s="9">
        <v>1</v>
      </c>
      <c r="G3139" s="9">
        <v>2</v>
      </c>
      <c r="H3139" s="9">
        <v>18</v>
      </c>
      <c r="I3139" s="9">
        <v>1.5207036733627319</v>
      </c>
      <c r="J3139" s="9">
        <v>1.0671610832214355</v>
      </c>
      <c r="K3139" s="9">
        <v>3.5191740840673447E-2</v>
      </c>
      <c r="L3139" s="9">
        <v>84.027122497558594</v>
      </c>
    </row>
    <row r="3140" spans="1:12" x14ac:dyDescent="0.25">
      <c r="A3140" s="5" t="str">
        <f t="shared" si="49"/>
        <v>1LCALA Basin61219</v>
      </c>
      <c r="B3140" s="9">
        <v>1</v>
      </c>
      <c r="C3140" t="s">
        <v>130</v>
      </c>
      <c r="D3140" t="s">
        <v>138</v>
      </c>
      <c r="E3140" s="9">
        <v>6</v>
      </c>
      <c r="F3140" s="9">
        <v>1</v>
      </c>
      <c r="G3140" s="9">
        <v>2</v>
      </c>
      <c r="H3140" s="9">
        <v>19</v>
      </c>
      <c r="I3140" s="9">
        <v>1.6582067012786865</v>
      </c>
      <c r="J3140" s="9">
        <v>1.3850963115692139</v>
      </c>
      <c r="K3140" s="9">
        <v>3.0401298776268959E-2</v>
      </c>
      <c r="L3140" s="9">
        <v>81.547050476074219</v>
      </c>
    </row>
    <row r="3141" spans="1:12" x14ac:dyDescent="0.25">
      <c r="A3141" s="5" t="str">
        <f t="shared" si="49"/>
        <v>1LCALA Basin61220</v>
      </c>
      <c r="B3141" s="9">
        <v>1</v>
      </c>
      <c r="C3141" t="s">
        <v>130</v>
      </c>
      <c r="D3141" t="s">
        <v>138</v>
      </c>
      <c r="E3141" s="9">
        <v>6</v>
      </c>
      <c r="F3141" s="9">
        <v>1</v>
      </c>
      <c r="G3141" s="9">
        <v>2</v>
      </c>
      <c r="H3141" s="9">
        <v>20</v>
      </c>
      <c r="I3141" s="9">
        <v>1.6563730239868164</v>
      </c>
      <c r="J3141" s="9">
        <v>1.4612686634063721</v>
      </c>
      <c r="K3141" s="9">
        <v>2.4962862953543663E-2</v>
      </c>
      <c r="L3141" s="9">
        <v>78.605308532714844</v>
      </c>
    </row>
    <row r="3142" spans="1:12" x14ac:dyDescent="0.25">
      <c r="A3142" s="5" t="str">
        <f t="shared" si="49"/>
        <v>1LCALA Basin61221</v>
      </c>
      <c r="B3142" s="9">
        <v>1</v>
      </c>
      <c r="C3142" t="s">
        <v>130</v>
      </c>
      <c r="D3142" t="s">
        <v>138</v>
      </c>
      <c r="E3142" s="9">
        <v>6</v>
      </c>
      <c r="F3142" s="9">
        <v>1</v>
      </c>
      <c r="G3142" s="9">
        <v>2</v>
      </c>
      <c r="H3142" s="9">
        <v>21</v>
      </c>
      <c r="I3142" s="9">
        <v>1.6262691020965576</v>
      </c>
      <c r="J3142" s="9">
        <v>1.4557211399078369</v>
      </c>
      <c r="K3142" s="9">
        <v>3.4192655235528946E-2</v>
      </c>
      <c r="L3142" s="9">
        <v>75.458183288574219</v>
      </c>
    </row>
    <row r="3143" spans="1:12" x14ac:dyDescent="0.25">
      <c r="A3143" s="5" t="str">
        <f t="shared" si="49"/>
        <v>1LCALA Basin61222</v>
      </c>
      <c r="B3143" s="9">
        <v>1</v>
      </c>
      <c r="C3143" t="s">
        <v>130</v>
      </c>
      <c r="D3143" t="s">
        <v>138</v>
      </c>
      <c r="E3143" s="9">
        <v>6</v>
      </c>
      <c r="F3143" s="9">
        <v>1</v>
      </c>
      <c r="G3143" s="9">
        <v>2</v>
      </c>
      <c r="H3143" s="9">
        <v>22</v>
      </c>
      <c r="I3143" s="9">
        <v>1.5454220771789551</v>
      </c>
      <c r="J3143" s="9">
        <v>1.8634661436080933</v>
      </c>
      <c r="K3143" s="9">
        <v>3.1851526349782944E-2</v>
      </c>
      <c r="L3143" s="9">
        <v>72.6861572265625</v>
      </c>
    </row>
    <row r="3144" spans="1:12" x14ac:dyDescent="0.25">
      <c r="A3144" s="5" t="str">
        <f t="shared" si="49"/>
        <v>1LCALA Basin61223</v>
      </c>
      <c r="B3144" s="9">
        <v>1</v>
      </c>
      <c r="C3144" t="s">
        <v>130</v>
      </c>
      <c r="D3144" t="s">
        <v>138</v>
      </c>
      <c r="E3144" s="9">
        <v>6</v>
      </c>
      <c r="F3144" s="9">
        <v>1</v>
      </c>
      <c r="G3144" s="9">
        <v>2</v>
      </c>
      <c r="H3144" s="9">
        <v>23</v>
      </c>
      <c r="I3144" s="9">
        <v>1.421877384185791</v>
      </c>
      <c r="J3144" s="9">
        <v>1.5200239419937134</v>
      </c>
      <c r="K3144" s="9">
        <v>2.1293997764587402E-2</v>
      </c>
      <c r="L3144" s="9">
        <v>71.194770812988281</v>
      </c>
    </row>
    <row r="3145" spans="1:12" x14ac:dyDescent="0.25">
      <c r="A3145" s="5" t="str">
        <f t="shared" si="49"/>
        <v>1LCALA Basin61224</v>
      </c>
      <c r="B3145" s="9">
        <v>1</v>
      </c>
      <c r="C3145" t="s">
        <v>130</v>
      </c>
      <c r="D3145" t="s">
        <v>138</v>
      </c>
      <c r="E3145" s="9">
        <v>6</v>
      </c>
      <c r="F3145" s="9">
        <v>1</v>
      </c>
      <c r="G3145" s="9">
        <v>2</v>
      </c>
      <c r="H3145" s="9">
        <v>24</v>
      </c>
      <c r="I3145" s="9">
        <v>1.2076575756072998</v>
      </c>
      <c r="J3145" s="9">
        <v>1.2522110939025879</v>
      </c>
      <c r="K3145" s="9">
        <v>1.8471246585249901E-2</v>
      </c>
      <c r="L3145" s="9">
        <v>69.694366455078125</v>
      </c>
    </row>
    <row r="3146" spans="1:12" x14ac:dyDescent="0.25">
      <c r="A3146" s="5" t="str">
        <f t="shared" si="49"/>
        <v>1LCALA Basin61101</v>
      </c>
      <c r="B3146" s="9">
        <v>1</v>
      </c>
      <c r="C3146" t="s">
        <v>130</v>
      </c>
      <c r="D3146" t="s">
        <v>138</v>
      </c>
      <c r="E3146" s="9">
        <v>6</v>
      </c>
      <c r="F3146" s="9">
        <v>1</v>
      </c>
      <c r="G3146" s="9">
        <v>10</v>
      </c>
      <c r="H3146" s="9">
        <v>1</v>
      </c>
      <c r="I3146" s="9">
        <v>1.4791436195373535</v>
      </c>
      <c r="J3146" s="9">
        <v>1.4791436195373535</v>
      </c>
      <c r="K3146" s="9">
        <v>0</v>
      </c>
      <c r="L3146" s="9">
        <v>76.968162536621094</v>
      </c>
    </row>
    <row r="3147" spans="1:12" x14ac:dyDescent="0.25">
      <c r="A3147" s="5" t="str">
        <f t="shared" si="49"/>
        <v>1LCALA Basin61102</v>
      </c>
      <c r="B3147" s="9">
        <v>1</v>
      </c>
      <c r="C3147" t="s">
        <v>130</v>
      </c>
      <c r="D3147" t="s">
        <v>138</v>
      </c>
      <c r="E3147" s="9">
        <v>6</v>
      </c>
      <c r="F3147" s="9">
        <v>1</v>
      </c>
      <c r="G3147" s="9">
        <v>10</v>
      </c>
      <c r="H3147" s="9">
        <v>2</v>
      </c>
      <c r="I3147" s="9">
        <v>1.2081785202026367</v>
      </c>
      <c r="J3147" s="9">
        <v>1.2081785202026367</v>
      </c>
      <c r="K3147" s="9">
        <v>0</v>
      </c>
      <c r="L3147" s="9">
        <v>75.305908203125</v>
      </c>
    </row>
    <row r="3148" spans="1:12" x14ac:dyDescent="0.25">
      <c r="A3148" s="5" t="str">
        <f t="shared" si="49"/>
        <v>1LCALA Basin61103</v>
      </c>
      <c r="B3148" s="9">
        <v>1</v>
      </c>
      <c r="C3148" t="s">
        <v>130</v>
      </c>
      <c r="D3148" t="s">
        <v>138</v>
      </c>
      <c r="E3148" s="9">
        <v>6</v>
      </c>
      <c r="F3148" s="9">
        <v>1</v>
      </c>
      <c r="G3148" s="9">
        <v>10</v>
      </c>
      <c r="H3148" s="9">
        <v>3</v>
      </c>
      <c r="I3148" s="9">
        <v>1.0208994150161743</v>
      </c>
      <c r="J3148" s="9">
        <v>1.0208994150161743</v>
      </c>
      <c r="K3148" s="9">
        <v>0</v>
      </c>
      <c r="L3148" s="9">
        <v>73.860389709472656</v>
      </c>
    </row>
    <row r="3149" spans="1:12" x14ac:dyDescent="0.25">
      <c r="A3149" s="5" t="str">
        <f t="shared" si="49"/>
        <v>1LCALA Basin61104</v>
      </c>
      <c r="B3149" s="9">
        <v>1</v>
      </c>
      <c r="C3149" t="s">
        <v>130</v>
      </c>
      <c r="D3149" t="s">
        <v>138</v>
      </c>
      <c r="E3149" s="9">
        <v>6</v>
      </c>
      <c r="F3149" s="9">
        <v>1</v>
      </c>
      <c r="G3149" s="9">
        <v>10</v>
      </c>
      <c r="H3149" s="9">
        <v>4</v>
      </c>
      <c r="I3149" s="9">
        <v>0.89779549837112427</v>
      </c>
      <c r="J3149" s="9">
        <v>0.89779549837112427</v>
      </c>
      <c r="K3149" s="9">
        <v>0</v>
      </c>
      <c r="L3149" s="9">
        <v>72.886116027832031</v>
      </c>
    </row>
    <row r="3150" spans="1:12" x14ac:dyDescent="0.25">
      <c r="A3150" s="5" t="str">
        <f t="shared" si="49"/>
        <v>1LCALA Basin61105</v>
      </c>
      <c r="B3150" s="9">
        <v>1</v>
      </c>
      <c r="C3150" t="s">
        <v>130</v>
      </c>
      <c r="D3150" t="s">
        <v>138</v>
      </c>
      <c r="E3150" s="9">
        <v>6</v>
      </c>
      <c r="F3150" s="9">
        <v>1</v>
      </c>
      <c r="G3150" s="9">
        <v>10</v>
      </c>
      <c r="H3150" s="9">
        <v>5</v>
      </c>
      <c r="I3150" s="9">
        <v>0.80368256568908691</v>
      </c>
      <c r="J3150" s="9">
        <v>0.80368256568908691</v>
      </c>
      <c r="K3150" s="9">
        <v>0</v>
      </c>
      <c r="L3150" s="9">
        <v>71.706520080566406</v>
      </c>
    </row>
    <row r="3151" spans="1:12" x14ac:dyDescent="0.25">
      <c r="A3151" s="5" t="str">
        <f t="shared" si="49"/>
        <v>1LCALA Basin61106</v>
      </c>
      <c r="B3151" s="9">
        <v>1</v>
      </c>
      <c r="C3151" t="s">
        <v>130</v>
      </c>
      <c r="D3151" t="s">
        <v>138</v>
      </c>
      <c r="E3151" s="9">
        <v>6</v>
      </c>
      <c r="F3151" s="9">
        <v>1</v>
      </c>
      <c r="G3151" s="9">
        <v>10</v>
      </c>
      <c r="H3151" s="9">
        <v>6</v>
      </c>
      <c r="I3151" s="9">
        <v>0.75172543525695801</v>
      </c>
      <c r="J3151" s="9">
        <v>0.75172543525695801</v>
      </c>
      <c r="K3151" s="9">
        <v>0</v>
      </c>
      <c r="L3151" s="9">
        <v>70.791069030761719</v>
      </c>
    </row>
    <row r="3152" spans="1:12" x14ac:dyDescent="0.25">
      <c r="A3152" s="5" t="str">
        <f t="shared" si="49"/>
        <v>1LCALA Basin61107</v>
      </c>
      <c r="B3152" s="9">
        <v>1</v>
      </c>
      <c r="C3152" t="s">
        <v>130</v>
      </c>
      <c r="D3152" t="s">
        <v>138</v>
      </c>
      <c r="E3152" s="9">
        <v>6</v>
      </c>
      <c r="F3152" s="9">
        <v>1</v>
      </c>
      <c r="G3152" s="9">
        <v>10</v>
      </c>
      <c r="H3152" s="9">
        <v>7</v>
      </c>
      <c r="I3152" s="9">
        <v>0.72743427753448486</v>
      </c>
      <c r="J3152" s="9">
        <v>0.72743427753448486</v>
      </c>
      <c r="K3152" s="9">
        <v>0</v>
      </c>
      <c r="L3152" s="9">
        <v>70.041000366210938</v>
      </c>
    </row>
    <row r="3153" spans="1:12" x14ac:dyDescent="0.25">
      <c r="A3153" s="5" t="str">
        <f t="shared" si="49"/>
        <v>1LCALA Basin61108</v>
      </c>
      <c r="B3153" s="9">
        <v>1</v>
      </c>
      <c r="C3153" t="s">
        <v>130</v>
      </c>
      <c r="D3153" t="s">
        <v>138</v>
      </c>
      <c r="E3153" s="9">
        <v>6</v>
      </c>
      <c r="F3153" s="9">
        <v>1</v>
      </c>
      <c r="G3153" s="9">
        <v>10</v>
      </c>
      <c r="H3153" s="9">
        <v>8</v>
      </c>
      <c r="I3153" s="9">
        <v>0.73192417621612549</v>
      </c>
      <c r="J3153" s="9">
        <v>0.73192417621612549</v>
      </c>
      <c r="K3153" s="9">
        <v>0</v>
      </c>
      <c r="L3153" s="9">
        <v>71.311241149902344</v>
      </c>
    </row>
    <row r="3154" spans="1:12" x14ac:dyDescent="0.25">
      <c r="A3154" s="5" t="str">
        <f t="shared" si="49"/>
        <v>1LCALA Basin61109</v>
      </c>
      <c r="B3154" s="9">
        <v>1</v>
      </c>
      <c r="C3154" t="s">
        <v>130</v>
      </c>
      <c r="D3154" t="s">
        <v>138</v>
      </c>
      <c r="E3154" s="9">
        <v>6</v>
      </c>
      <c r="F3154" s="9">
        <v>1</v>
      </c>
      <c r="G3154" s="9">
        <v>10</v>
      </c>
      <c r="H3154" s="9">
        <v>9</v>
      </c>
      <c r="I3154" s="9">
        <v>0.72119063138961792</v>
      </c>
      <c r="J3154" s="9">
        <v>0.72119063138961792</v>
      </c>
      <c r="K3154" s="9">
        <v>0</v>
      </c>
      <c r="L3154" s="9">
        <v>75.3404541015625</v>
      </c>
    </row>
    <row r="3155" spans="1:12" x14ac:dyDescent="0.25">
      <c r="A3155" s="5" t="str">
        <f t="shared" si="49"/>
        <v>1LCALA Basin611010</v>
      </c>
      <c r="B3155" s="9">
        <v>1</v>
      </c>
      <c r="C3155" t="s">
        <v>130</v>
      </c>
      <c r="D3155" t="s">
        <v>138</v>
      </c>
      <c r="E3155" s="9">
        <v>6</v>
      </c>
      <c r="F3155" s="9">
        <v>1</v>
      </c>
      <c r="G3155" s="9">
        <v>10</v>
      </c>
      <c r="H3155" s="9">
        <v>10</v>
      </c>
      <c r="I3155" s="9">
        <v>0.76715856790542603</v>
      </c>
      <c r="J3155" s="9">
        <v>0.76715856790542603</v>
      </c>
      <c r="K3155" s="9">
        <v>0</v>
      </c>
      <c r="L3155" s="9">
        <v>81.323028564453125</v>
      </c>
    </row>
    <row r="3156" spans="1:12" x14ac:dyDescent="0.25">
      <c r="A3156" s="5" t="str">
        <f t="shared" si="49"/>
        <v>1LCALA Basin611011</v>
      </c>
      <c r="B3156" s="9">
        <v>1</v>
      </c>
      <c r="C3156" t="s">
        <v>130</v>
      </c>
      <c r="D3156" t="s">
        <v>138</v>
      </c>
      <c r="E3156" s="9">
        <v>6</v>
      </c>
      <c r="F3156" s="9">
        <v>1</v>
      </c>
      <c r="G3156" s="9">
        <v>10</v>
      </c>
      <c r="H3156" s="9">
        <v>11</v>
      </c>
      <c r="I3156" s="9">
        <v>0.77029639482498169</v>
      </c>
      <c r="J3156" s="9">
        <v>0.77029639482498169</v>
      </c>
      <c r="K3156" s="9">
        <v>0</v>
      </c>
      <c r="L3156" s="9">
        <v>86.593681335449219</v>
      </c>
    </row>
    <row r="3157" spans="1:12" x14ac:dyDescent="0.25">
      <c r="A3157" s="5" t="str">
        <f t="shared" si="49"/>
        <v>1LCALA Basin611012</v>
      </c>
      <c r="B3157" s="9">
        <v>1</v>
      </c>
      <c r="C3157" t="s">
        <v>130</v>
      </c>
      <c r="D3157" t="s">
        <v>138</v>
      </c>
      <c r="E3157" s="9">
        <v>6</v>
      </c>
      <c r="F3157" s="9">
        <v>1</v>
      </c>
      <c r="G3157" s="9">
        <v>10</v>
      </c>
      <c r="H3157" s="9">
        <v>12</v>
      </c>
      <c r="I3157" s="9">
        <v>0.94120866060256958</v>
      </c>
      <c r="J3157" s="9">
        <v>0.94120866060256958</v>
      </c>
      <c r="K3157" s="9">
        <v>0</v>
      </c>
      <c r="L3157" s="9">
        <v>90.356040954589844</v>
      </c>
    </row>
    <row r="3158" spans="1:12" x14ac:dyDescent="0.25">
      <c r="A3158" s="5" t="str">
        <f t="shared" si="49"/>
        <v>1LCALA Basin611013</v>
      </c>
      <c r="B3158" s="9">
        <v>1</v>
      </c>
      <c r="C3158" t="s">
        <v>130</v>
      </c>
      <c r="D3158" t="s">
        <v>138</v>
      </c>
      <c r="E3158" s="9">
        <v>6</v>
      </c>
      <c r="F3158" s="9">
        <v>1</v>
      </c>
      <c r="G3158" s="9">
        <v>10</v>
      </c>
      <c r="H3158" s="9">
        <v>13</v>
      </c>
      <c r="I3158" s="9">
        <v>1.2605692148208618</v>
      </c>
      <c r="J3158" s="9">
        <v>1.2605692148208618</v>
      </c>
      <c r="K3158" s="9">
        <v>0</v>
      </c>
      <c r="L3158" s="9">
        <v>91.623039245605469</v>
      </c>
    </row>
    <row r="3159" spans="1:12" x14ac:dyDescent="0.25">
      <c r="A3159" s="5" t="str">
        <f t="shared" si="49"/>
        <v>1LCALA Basin611014</v>
      </c>
      <c r="B3159" s="9">
        <v>1</v>
      </c>
      <c r="C3159" t="s">
        <v>130</v>
      </c>
      <c r="D3159" t="s">
        <v>138</v>
      </c>
      <c r="E3159" s="9">
        <v>6</v>
      </c>
      <c r="F3159" s="9">
        <v>1</v>
      </c>
      <c r="G3159" s="9">
        <v>10</v>
      </c>
      <c r="H3159" s="9">
        <v>14</v>
      </c>
      <c r="I3159" s="9">
        <v>1.6022077798843384</v>
      </c>
      <c r="J3159" s="9">
        <v>1.6022077798843384</v>
      </c>
      <c r="K3159" s="9">
        <v>0</v>
      </c>
      <c r="L3159" s="9">
        <v>93.07415771484375</v>
      </c>
    </row>
    <row r="3160" spans="1:12" x14ac:dyDescent="0.25">
      <c r="A3160" s="5" t="str">
        <f t="shared" si="49"/>
        <v>1LCALA Basin611015</v>
      </c>
      <c r="B3160" s="9">
        <v>1</v>
      </c>
      <c r="C3160" t="s">
        <v>130</v>
      </c>
      <c r="D3160" t="s">
        <v>138</v>
      </c>
      <c r="E3160" s="9">
        <v>6</v>
      </c>
      <c r="F3160" s="9">
        <v>1</v>
      </c>
      <c r="G3160" s="9">
        <v>10</v>
      </c>
      <c r="H3160" s="9">
        <v>15</v>
      </c>
      <c r="I3160" s="9">
        <v>1.9163192510604858</v>
      </c>
      <c r="J3160" s="9">
        <v>1.9163192510604858</v>
      </c>
      <c r="K3160" s="9">
        <v>0</v>
      </c>
      <c r="L3160" s="9">
        <v>94.33941650390625</v>
      </c>
    </row>
    <row r="3161" spans="1:12" x14ac:dyDescent="0.25">
      <c r="A3161" s="5" t="str">
        <f t="shared" si="49"/>
        <v>1LCALA Basin611016</v>
      </c>
      <c r="B3161" s="9">
        <v>1</v>
      </c>
      <c r="C3161" t="s">
        <v>130</v>
      </c>
      <c r="D3161" t="s">
        <v>138</v>
      </c>
      <c r="E3161" s="9">
        <v>6</v>
      </c>
      <c r="F3161" s="9">
        <v>1</v>
      </c>
      <c r="G3161" s="9">
        <v>10</v>
      </c>
      <c r="H3161" s="9">
        <v>16</v>
      </c>
      <c r="I3161" s="9">
        <v>2.2501447200775146</v>
      </c>
      <c r="J3161" s="9">
        <v>2.2501447200775146</v>
      </c>
      <c r="K3161" s="9">
        <v>0</v>
      </c>
      <c r="L3161" s="9">
        <v>95.803062438964844</v>
      </c>
    </row>
    <row r="3162" spans="1:12" x14ac:dyDescent="0.25">
      <c r="A3162" s="5" t="str">
        <f t="shared" si="49"/>
        <v>1LCALA Basin611017</v>
      </c>
      <c r="B3162" s="9">
        <v>1</v>
      </c>
      <c r="C3162" t="s">
        <v>130</v>
      </c>
      <c r="D3162" t="s">
        <v>138</v>
      </c>
      <c r="E3162" s="9">
        <v>6</v>
      </c>
      <c r="F3162" s="9">
        <v>1</v>
      </c>
      <c r="G3162" s="9">
        <v>10</v>
      </c>
      <c r="H3162" s="9">
        <v>17</v>
      </c>
      <c r="I3162" s="9">
        <v>2.5101933479309082</v>
      </c>
      <c r="J3162" s="9">
        <v>1.4314733743667603</v>
      </c>
      <c r="K3162" s="9">
        <v>2.3092349991202354E-2</v>
      </c>
      <c r="L3162" s="9">
        <v>96.418830871582031</v>
      </c>
    </row>
    <row r="3163" spans="1:12" x14ac:dyDescent="0.25">
      <c r="A3163" s="5" t="str">
        <f t="shared" si="49"/>
        <v>1LCALA Basin611018</v>
      </c>
      <c r="B3163" s="9">
        <v>1</v>
      </c>
      <c r="C3163" t="s">
        <v>130</v>
      </c>
      <c r="D3163" t="s">
        <v>138</v>
      </c>
      <c r="E3163" s="9">
        <v>6</v>
      </c>
      <c r="F3163" s="9">
        <v>1</v>
      </c>
      <c r="G3163" s="9">
        <v>10</v>
      </c>
      <c r="H3163" s="9">
        <v>18</v>
      </c>
      <c r="I3163" s="9">
        <v>2.7163510322570801</v>
      </c>
      <c r="J3163" s="9">
        <v>2.0470156669616699</v>
      </c>
      <c r="K3163" s="9">
        <v>3.3185038715600967E-2</v>
      </c>
      <c r="L3163" s="9">
        <v>95.861251831054688</v>
      </c>
    </row>
    <row r="3164" spans="1:12" x14ac:dyDescent="0.25">
      <c r="A3164" s="5" t="str">
        <f t="shared" si="49"/>
        <v>1LCALA Basin611019</v>
      </c>
      <c r="B3164" s="9">
        <v>1</v>
      </c>
      <c r="C3164" t="s">
        <v>130</v>
      </c>
      <c r="D3164" t="s">
        <v>138</v>
      </c>
      <c r="E3164" s="9">
        <v>6</v>
      </c>
      <c r="F3164" s="9">
        <v>1</v>
      </c>
      <c r="G3164" s="9">
        <v>10</v>
      </c>
      <c r="H3164" s="9">
        <v>19</v>
      </c>
      <c r="I3164" s="9">
        <v>2.8044686317443848</v>
      </c>
      <c r="J3164" s="9">
        <v>2.3852174282073975</v>
      </c>
      <c r="K3164" s="9">
        <v>1.9754547625780106E-2</v>
      </c>
      <c r="L3164" s="9">
        <v>93.696441650390625</v>
      </c>
    </row>
    <row r="3165" spans="1:12" x14ac:dyDescent="0.25">
      <c r="A3165" s="5" t="str">
        <f t="shared" si="49"/>
        <v>1LCALA Basin611020</v>
      </c>
      <c r="B3165" s="9">
        <v>1</v>
      </c>
      <c r="C3165" t="s">
        <v>130</v>
      </c>
      <c r="D3165" t="s">
        <v>138</v>
      </c>
      <c r="E3165" s="9">
        <v>6</v>
      </c>
      <c r="F3165" s="9">
        <v>1</v>
      </c>
      <c r="G3165" s="9">
        <v>10</v>
      </c>
      <c r="H3165" s="9">
        <v>20</v>
      </c>
      <c r="I3165" s="9">
        <v>2.6736721992492676</v>
      </c>
      <c r="J3165" s="9">
        <v>2.3987319469451904</v>
      </c>
      <c r="K3165" s="9">
        <v>1.7333127558231354E-2</v>
      </c>
      <c r="L3165" s="9">
        <v>88.837013244628906</v>
      </c>
    </row>
    <row r="3166" spans="1:12" x14ac:dyDescent="0.25">
      <c r="A3166" s="5" t="str">
        <f t="shared" si="49"/>
        <v>1LCALA Basin611021</v>
      </c>
      <c r="B3166" s="9">
        <v>1</v>
      </c>
      <c r="C3166" t="s">
        <v>130</v>
      </c>
      <c r="D3166" t="s">
        <v>138</v>
      </c>
      <c r="E3166" s="9">
        <v>6</v>
      </c>
      <c r="F3166" s="9">
        <v>1</v>
      </c>
      <c r="G3166" s="9">
        <v>10</v>
      </c>
      <c r="H3166" s="9">
        <v>21</v>
      </c>
      <c r="I3166" s="9">
        <v>2.5475976467132568</v>
      </c>
      <c r="J3166" s="9">
        <v>2.3090624809265137</v>
      </c>
      <c r="K3166" s="9">
        <v>1.3117060996592045E-2</v>
      </c>
      <c r="L3166" s="9">
        <v>84.171363830566406</v>
      </c>
    </row>
    <row r="3167" spans="1:12" x14ac:dyDescent="0.25">
      <c r="A3167" s="5" t="str">
        <f t="shared" si="49"/>
        <v>1LCALA Basin611022</v>
      </c>
      <c r="B3167" s="9">
        <v>1</v>
      </c>
      <c r="C3167" t="s">
        <v>130</v>
      </c>
      <c r="D3167" t="s">
        <v>138</v>
      </c>
      <c r="E3167" s="9">
        <v>6</v>
      </c>
      <c r="F3167" s="9">
        <v>1</v>
      </c>
      <c r="G3167" s="9">
        <v>10</v>
      </c>
      <c r="H3167" s="9">
        <v>22</v>
      </c>
      <c r="I3167" s="9">
        <v>2.4017322063446045</v>
      </c>
      <c r="J3167" s="9">
        <v>2.8190243244171143</v>
      </c>
      <c r="K3167" s="9">
        <v>1.2547224760055542E-2</v>
      </c>
      <c r="L3167" s="9">
        <v>80.22821044921875</v>
      </c>
    </row>
    <row r="3168" spans="1:12" x14ac:dyDescent="0.25">
      <c r="A3168" s="5" t="str">
        <f t="shared" si="49"/>
        <v>1LCALA Basin611023</v>
      </c>
      <c r="B3168" s="9">
        <v>1</v>
      </c>
      <c r="C3168" t="s">
        <v>130</v>
      </c>
      <c r="D3168" t="s">
        <v>138</v>
      </c>
      <c r="E3168" s="9">
        <v>6</v>
      </c>
      <c r="F3168" s="9">
        <v>1</v>
      </c>
      <c r="G3168" s="9">
        <v>10</v>
      </c>
      <c r="H3168" s="9">
        <v>23</v>
      </c>
      <c r="I3168" s="9">
        <v>2.1504790782928467</v>
      </c>
      <c r="J3168" s="9">
        <v>2.2895524501800537</v>
      </c>
      <c r="K3168" s="9">
        <v>1.1252758093178272E-2</v>
      </c>
      <c r="L3168" s="9">
        <v>76.544677734375</v>
      </c>
    </row>
    <row r="3169" spans="1:12" x14ac:dyDescent="0.25">
      <c r="A3169" s="5" t="str">
        <f t="shared" si="49"/>
        <v>1LCALA Basin611024</v>
      </c>
      <c r="B3169" s="9">
        <v>1</v>
      </c>
      <c r="C3169" t="s">
        <v>130</v>
      </c>
      <c r="D3169" t="s">
        <v>138</v>
      </c>
      <c r="E3169" s="9">
        <v>6</v>
      </c>
      <c r="F3169" s="9">
        <v>1</v>
      </c>
      <c r="G3169" s="9">
        <v>10</v>
      </c>
      <c r="H3169" s="9">
        <v>24</v>
      </c>
      <c r="I3169" s="9">
        <v>1.7701560258865356</v>
      </c>
      <c r="J3169" s="9">
        <v>1.8413108587265015</v>
      </c>
      <c r="K3169" s="9">
        <v>1.0769082233309746E-2</v>
      </c>
      <c r="L3169" s="9">
        <v>74.221290588378906</v>
      </c>
    </row>
    <row r="3170" spans="1:12" x14ac:dyDescent="0.25">
      <c r="A3170" s="5" t="str">
        <f t="shared" si="49"/>
        <v>1LCALA Basin7021</v>
      </c>
      <c r="B3170" s="9">
        <v>1</v>
      </c>
      <c r="C3170" t="s">
        <v>130</v>
      </c>
      <c r="D3170" t="s">
        <v>138</v>
      </c>
      <c r="E3170" s="9">
        <v>7</v>
      </c>
      <c r="F3170" s="9">
        <v>0</v>
      </c>
      <c r="G3170" s="9">
        <v>2</v>
      </c>
      <c r="H3170" s="9">
        <v>1</v>
      </c>
      <c r="I3170" s="9">
        <v>1.3177679777145386</v>
      </c>
      <c r="J3170" s="9">
        <v>1.3177679777145386</v>
      </c>
      <c r="K3170" s="9">
        <v>0</v>
      </c>
      <c r="L3170" s="9">
        <v>73.951690673828125</v>
      </c>
    </row>
    <row r="3171" spans="1:12" x14ac:dyDescent="0.25">
      <c r="A3171" s="5" t="str">
        <f t="shared" si="49"/>
        <v>1LCALA Basin7022</v>
      </c>
      <c r="B3171" s="9">
        <v>1</v>
      </c>
      <c r="C3171" t="s">
        <v>130</v>
      </c>
      <c r="D3171" t="s">
        <v>138</v>
      </c>
      <c r="E3171" s="9">
        <v>7</v>
      </c>
      <c r="F3171" s="9">
        <v>0</v>
      </c>
      <c r="G3171" s="9">
        <v>2</v>
      </c>
      <c r="H3171" s="9">
        <v>2</v>
      </c>
      <c r="I3171" s="9">
        <v>1.1038199663162231</v>
      </c>
      <c r="J3171" s="9">
        <v>1.1038199663162231</v>
      </c>
      <c r="K3171" s="9">
        <v>0</v>
      </c>
      <c r="L3171" s="9">
        <v>73.032981872558594</v>
      </c>
    </row>
    <row r="3172" spans="1:12" x14ac:dyDescent="0.25">
      <c r="A3172" s="5" t="str">
        <f t="shared" si="49"/>
        <v>1LCALA Basin7023</v>
      </c>
      <c r="B3172" s="9">
        <v>1</v>
      </c>
      <c r="C3172" t="s">
        <v>130</v>
      </c>
      <c r="D3172" t="s">
        <v>138</v>
      </c>
      <c r="E3172" s="9">
        <v>7</v>
      </c>
      <c r="F3172" s="9">
        <v>0</v>
      </c>
      <c r="G3172" s="9">
        <v>2</v>
      </c>
      <c r="H3172" s="9">
        <v>3</v>
      </c>
      <c r="I3172" s="9">
        <v>0.95646762847900391</v>
      </c>
      <c r="J3172" s="9">
        <v>0.95646762847900391</v>
      </c>
      <c r="K3172" s="9">
        <v>0</v>
      </c>
      <c r="L3172" s="9">
        <v>72.242630004882813</v>
      </c>
    </row>
    <row r="3173" spans="1:12" x14ac:dyDescent="0.25">
      <c r="A3173" s="5" t="str">
        <f t="shared" si="49"/>
        <v>1LCALA Basin7024</v>
      </c>
      <c r="B3173" s="9">
        <v>1</v>
      </c>
      <c r="C3173" t="s">
        <v>130</v>
      </c>
      <c r="D3173" t="s">
        <v>138</v>
      </c>
      <c r="E3173" s="9">
        <v>7</v>
      </c>
      <c r="F3173" s="9">
        <v>0</v>
      </c>
      <c r="G3173" s="9">
        <v>2</v>
      </c>
      <c r="H3173" s="9">
        <v>4</v>
      </c>
      <c r="I3173" s="9">
        <v>0.85271179676055908</v>
      </c>
      <c r="J3173" s="9">
        <v>0.85271179676055908</v>
      </c>
      <c r="K3173" s="9">
        <v>0</v>
      </c>
      <c r="L3173" s="9">
        <v>71.634170532226563</v>
      </c>
    </row>
    <row r="3174" spans="1:12" x14ac:dyDescent="0.25">
      <c r="A3174" s="5" t="str">
        <f t="shared" si="49"/>
        <v>1LCALA Basin7025</v>
      </c>
      <c r="B3174" s="9">
        <v>1</v>
      </c>
      <c r="C3174" t="s">
        <v>130</v>
      </c>
      <c r="D3174" t="s">
        <v>138</v>
      </c>
      <c r="E3174" s="9">
        <v>7</v>
      </c>
      <c r="F3174" s="9">
        <v>0</v>
      </c>
      <c r="G3174" s="9">
        <v>2</v>
      </c>
      <c r="H3174" s="9">
        <v>5</v>
      </c>
      <c r="I3174" s="9">
        <v>0.77644771337509155</v>
      </c>
      <c r="J3174" s="9">
        <v>0.77644771337509155</v>
      </c>
      <c r="K3174" s="9">
        <v>0</v>
      </c>
      <c r="L3174" s="9">
        <v>70.934371948242188</v>
      </c>
    </row>
    <row r="3175" spans="1:12" x14ac:dyDescent="0.25">
      <c r="A3175" s="5" t="str">
        <f t="shared" si="49"/>
        <v>1LCALA Basin7026</v>
      </c>
      <c r="B3175" s="9">
        <v>1</v>
      </c>
      <c r="C3175" t="s">
        <v>130</v>
      </c>
      <c r="D3175" t="s">
        <v>138</v>
      </c>
      <c r="E3175" s="9">
        <v>7</v>
      </c>
      <c r="F3175" s="9">
        <v>0</v>
      </c>
      <c r="G3175" s="9">
        <v>2</v>
      </c>
      <c r="H3175" s="9">
        <v>6</v>
      </c>
      <c r="I3175" s="9">
        <v>0.73575162887573242</v>
      </c>
      <c r="J3175" s="9">
        <v>0.73575162887573242</v>
      </c>
      <c r="K3175" s="9">
        <v>0</v>
      </c>
      <c r="L3175" s="9">
        <v>70.350677490234375</v>
      </c>
    </row>
    <row r="3176" spans="1:12" x14ac:dyDescent="0.25">
      <c r="A3176" s="5" t="str">
        <f t="shared" si="49"/>
        <v>1LCALA Basin7027</v>
      </c>
      <c r="B3176" s="9">
        <v>1</v>
      </c>
      <c r="C3176" t="s">
        <v>130</v>
      </c>
      <c r="D3176" t="s">
        <v>138</v>
      </c>
      <c r="E3176" s="9">
        <v>7</v>
      </c>
      <c r="F3176" s="9">
        <v>0</v>
      </c>
      <c r="G3176" s="9">
        <v>2</v>
      </c>
      <c r="H3176" s="9">
        <v>7</v>
      </c>
      <c r="I3176" s="9">
        <v>0.72578984498977661</v>
      </c>
      <c r="J3176" s="9">
        <v>0.72578984498977661</v>
      </c>
      <c r="K3176" s="9">
        <v>0</v>
      </c>
      <c r="L3176" s="9">
        <v>69.928443908691406</v>
      </c>
    </row>
    <row r="3177" spans="1:12" x14ac:dyDescent="0.25">
      <c r="A3177" s="5" t="str">
        <f t="shared" si="49"/>
        <v>1LCALA Basin7028</v>
      </c>
      <c r="B3177" s="9">
        <v>1</v>
      </c>
      <c r="C3177" t="s">
        <v>130</v>
      </c>
      <c r="D3177" t="s">
        <v>138</v>
      </c>
      <c r="E3177" s="9">
        <v>7</v>
      </c>
      <c r="F3177" s="9">
        <v>0</v>
      </c>
      <c r="G3177" s="9">
        <v>2</v>
      </c>
      <c r="H3177" s="9">
        <v>8</v>
      </c>
      <c r="I3177" s="9">
        <v>0.70679140090942383</v>
      </c>
      <c r="J3177" s="9">
        <v>0.70679140090942383</v>
      </c>
      <c r="K3177" s="9">
        <v>0</v>
      </c>
      <c r="L3177" s="9">
        <v>70.203201293945313</v>
      </c>
    </row>
    <row r="3178" spans="1:12" x14ac:dyDescent="0.25">
      <c r="A3178" s="5" t="str">
        <f t="shared" si="49"/>
        <v>1LCALA Basin7029</v>
      </c>
      <c r="B3178" s="9">
        <v>1</v>
      </c>
      <c r="C3178" t="s">
        <v>130</v>
      </c>
      <c r="D3178" t="s">
        <v>138</v>
      </c>
      <c r="E3178" s="9">
        <v>7</v>
      </c>
      <c r="F3178" s="9">
        <v>0</v>
      </c>
      <c r="G3178" s="9">
        <v>2</v>
      </c>
      <c r="H3178" s="9">
        <v>9</v>
      </c>
      <c r="I3178" s="9">
        <v>0.64904487133026123</v>
      </c>
      <c r="J3178" s="9">
        <v>0.64904487133026123</v>
      </c>
      <c r="K3178" s="9">
        <v>0</v>
      </c>
      <c r="L3178" s="9">
        <v>72.945167541503906</v>
      </c>
    </row>
    <row r="3179" spans="1:12" x14ac:dyDescent="0.25">
      <c r="A3179" s="5" t="str">
        <f t="shared" si="49"/>
        <v>1LCALA Basin70210</v>
      </c>
      <c r="B3179" s="9">
        <v>1</v>
      </c>
      <c r="C3179" t="s">
        <v>130</v>
      </c>
      <c r="D3179" t="s">
        <v>138</v>
      </c>
      <c r="E3179" s="9">
        <v>7</v>
      </c>
      <c r="F3179" s="9">
        <v>0</v>
      </c>
      <c r="G3179" s="9">
        <v>2</v>
      </c>
      <c r="H3179" s="9">
        <v>10</v>
      </c>
      <c r="I3179" s="9">
        <v>0.62491124868392944</v>
      </c>
      <c r="J3179" s="9">
        <v>0.62491124868392944</v>
      </c>
      <c r="K3179" s="9">
        <v>0</v>
      </c>
      <c r="L3179" s="9">
        <v>76.950973510742188</v>
      </c>
    </row>
    <row r="3180" spans="1:12" x14ac:dyDescent="0.25">
      <c r="A3180" s="5" t="str">
        <f t="shared" si="49"/>
        <v>1LCALA Basin70211</v>
      </c>
      <c r="B3180" s="9">
        <v>1</v>
      </c>
      <c r="C3180" t="s">
        <v>130</v>
      </c>
      <c r="D3180" t="s">
        <v>138</v>
      </c>
      <c r="E3180" s="9">
        <v>7</v>
      </c>
      <c r="F3180" s="9">
        <v>0</v>
      </c>
      <c r="G3180" s="9">
        <v>2</v>
      </c>
      <c r="H3180" s="9">
        <v>11</v>
      </c>
      <c r="I3180" s="9">
        <v>0.67827314138412476</v>
      </c>
      <c r="J3180" s="9">
        <v>0.67827314138412476</v>
      </c>
      <c r="K3180" s="9">
        <v>0</v>
      </c>
      <c r="L3180" s="9">
        <v>81.449447631835938</v>
      </c>
    </row>
    <row r="3181" spans="1:12" x14ac:dyDescent="0.25">
      <c r="A3181" s="5" t="str">
        <f t="shared" si="49"/>
        <v>1LCALA Basin70212</v>
      </c>
      <c r="B3181" s="9">
        <v>1</v>
      </c>
      <c r="C3181" t="s">
        <v>130</v>
      </c>
      <c r="D3181" t="s">
        <v>138</v>
      </c>
      <c r="E3181" s="9">
        <v>7</v>
      </c>
      <c r="F3181" s="9">
        <v>0</v>
      </c>
      <c r="G3181" s="9">
        <v>2</v>
      </c>
      <c r="H3181" s="9">
        <v>12</v>
      </c>
      <c r="I3181" s="9">
        <v>0.8192405104637146</v>
      </c>
      <c r="J3181" s="9">
        <v>0.8192405104637146</v>
      </c>
      <c r="K3181" s="9">
        <v>0</v>
      </c>
      <c r="L3181" s="9">
        <v>85.267745971679688</v>
      </c>
    </row>
    <row r="3182" spans="1:12" x14ac:dyDescent="0.25">
      <c r="A3182" s="5" t="str">
        <f t="shared" si="49"/>
        <v>1LCALA Basin70213</v>
      </c>
      <c r="B3182" s="9">
        <v>1</v>
      </c>
      <c r="C3182" t="s">
        <v>130</v>
      </c>
      <c r="D3182" t="s">
        <v>138</v>
      </c>
      <c r="E3182" s="9">
        <v>7</v>
      </c>
      <c r="F3182" s="9">
        <v>0</v>
      </c>
      <c r="G3182" s="9">
        <v>2</v>
      </c>
      <c r="H3182" s="9">
        <v>13</v>
      </c>
      <c r="I3182" s="9">
        <v>1.0564751625061035</v>
      </c>
      <c r="J3182" s="9">
        <v>1.0564751625061035</v>
      </c>
      <c r="K3182" s="9">
        <v>0</v>
      </c>
      <c r="L3182" s="9">
        <v>87.9671630859375</v>
      </c>
    </row>
    <row r="3183" spans="1:12" x14ac:dyDescent="0.25">
      <c r="A3183" s="5" t="str">
        <f t="shared" si="49"/>
        <v>1LCALA Basin70214</v>
      </c>
      <c r="B3183" s="9">
        <v>1</v>
      </c>
      <c r="C3183" t="s">
        <v>130</v>
      </c>
      <c r="D3183" t="s">
        <v>138</v>
      </c>
      <c r="E3183" s="9">
        <v>7</v>
      </c>
      <c r="F3183" s="9">
        <v>0</v>
      </c>
      <c r="G3183" s="9">
        <v>2</v>
      </c>
      <c r="H3183" s="9">
        <v>14</v>
      </c>
      <c r="I3183" s="9">
        <v>1.3436623811721802</v>
      </c>
      <c r="J3183" s="9">
        <v>1.3436623811721802</v>
      </c>
      <c r="K3183" s="9">
        <v>0</v>
      </c>
      <c r="L3183" s="9">
        <v>89.873428344726563</v>
      </c>
    </row>
    <row r="3184" spans="1:12" x14ac:dyDescent="0.25">
      <c r="A3184" s="5" t="str">
        <f t="shared" si="49"/>
        <v>1LCALA Basin70215</v>
      </c>
      <c r="B3184" s="9">
        <v>1</v>
      </c>
      <c r="C3184" t="s">
        <v>130</v>
      </c>
      <c r="D3184" t="s">
        <v>138</v>
      </c>
      <c r="E3184" s="9">
        <v>7</v>
      </c>
      <c r="F3184" s="9">
        <v>0</v>
      </c>
      <c r="G3184" s="9">
        <v>2</v>
      </c>
      <c r="H3184" s="9">
        <v>15</v>
      </c>
      <c r="I3184" s="9">
        <v>1.6272302865982056</v>
      </c>
      <c r="J3184" s="9">
        <v>1.6272302865982056</v>
      </c>
      <c r="K3184" s="9">
        <v>0</v>
      </c>
      <c r="L3184" s="9">
        <v>91.14752197265625</v>
      </c>
    </row>
    <row r="3185" spans="1:12" x14ac:dyDescent="0.25">
      <c r="A3185" s="5" t="str">
        <f t="shared" si="49"/>
        <v>1LCALA Basin70216</v>
      </c>
      <c r="B3185" s="9">
        <v>1</v>
      </c>
      <c r="C3185" t="s">
        <v>130</v>
      </c>
      <c r="D3185" t="s">
        <v>138</v>
      </c>
      <c r="E3185" s="9">
        <v>7</v>
      </c>
      <c r="F3185" s="9">
        <v>0</v>
      </c>
      <c r="G3185" s="9">
        <v>2</v>
      </c>
      <c r="H3185" s="9">
        <v>16</v>
      </c>
      <c r="I3185" s="9">
        <v>1.9456533193588257</v>
      </c>
      <c r="J3185" s="9">
        <v>1.9456533193588257</v>
      </c>
      <c r="K3185" s="9">
        <v>0</v>
      </c>
      <c r="L3185" s="9">
        <v>91.435203552246094</v>
      </c>
    </row>
    <row r="3186" spans="1:12" x14ac:dyDescent="0.25">
      <c r="A3186" s="5" t="str">
        <f t="shared" si="49"/>
        <v>1LCALA Basin70217</v>
      </c>
      <c r="B3186" s="9">
        <v>1</v>
      </c>
      <c r="C3186" t="s">
        <v>130</v>
      </c>
      <c r="D3186" t="s">
        <v>138</v>
      </c>
      <c r="E3186" s="9">
        <v>7</v>
      </c>
      <c r="F3186" s="9">
        <v>0</v>
      </c>
      <c r="G3186" s="9">
        <v>2</v>
      </c>
      <c r="H3186" s="9">
        <v>17</v>
      </c>
      <c r="I3186" s="9">
        <v>2.2033936977386475</v>
      </c>
      <c r="J3186" s="9">
        <v>1.2345986366271973</v>
      </c>
      <c r="K3186" s="9">
        <v>1.5736451372504234E-2</v>
      </c>
      <c r="L3186" s="9">
        <v>91.46099853515625</v>
      </c>
    </row>
    <row r="3187" spans="1:12" x14ac:dyDescent="0.25">
      <c r="A3187" s="5" t="str">
        <f t="shared" si="49"/>
        <v>1LCALA Basin70218</v>
      </c>
      <c r="B3187" s="9">
        <v>1</v>
      </c>
      <c r="C3187" t="s">
        <v>130</v>
      </c>
      <c r="D3187" t="s">
        <v>138</v>
      </c>
      <c r="E3187" s="9">
        <v>7</v>
      </c>
      <c r="F3187" s="9">
        <v>0</v>
      </c>
      <c r="G3187" s="9">
        <v>2</v>
      </c>
      <c r="H3187" s="9">
        <v>18</v>
      </c>
      <c r="I3187" s="9">
        <v>2.427490234375</v>
      </c>
      <c r="J3187" s="9">
        <v>1.8621351718902588</v>
      </c>
      <c r="K3187" s="9">
        <v>2.5913245975971222E-2</v>
      </c>
      <c r="L3187" s="9">
        <v>90.158943176269531</v>
      </c>
    </row>
    <row r="3188" spans="1:12" x14ac:dyDescent="0.25">
      <c r="A3188" s="5" t="str">
        <f t="shared" si="49"/>
        <v>1LCALA Basin70219</v>
      </c>
      <c r="B3188" s="9">
        <v>1</v>
      </c>
      <c r="C3188" t="s">
        <v>130</v>
      </c>
      <c r="D3188" t="s">
        <v>138</v>
      </c>
      <c r="E3188" s="9">
        <v>7</v>
      </c>
      <c r="F3188" s="9">
        <v>0</v>
      </c>
      <c r="G3188" s="9">
        <v>2</v>
      </c>
      <c r="H3188" s="9">
        <v>19</v>
      </c>
      <c r="I3188" s="9">
        <v>2.5120213031768799</v>
      </c>
      <c r="J3188" s="9">
        <v>2.1550045013427734</v>
      </c>
      <c r="K3188" s="9">
        <v>1.9021604210138321E-2</v>
      </c>
      <c r="L3188" s="9">
        <v>88.522590637207031</v>
      </c>
    </row>
    <row r="3189" spans="1:12" x14ac:dyDescent="0.25">
      <c r="A3189" s="5" t="str">
        <f t="shared" si="49"/>
        <v>1LCALA Basin70220</v>
      </c>
      <c r="B3189" s="9">
        <v>1</v>
      </c>
      <c r="C3189" t="s">
        <v>130</v>
      </c>
      <c r="D3189" t="s">
        <v>138</v>
      </c>
      <c r="E3189" s="9">
        <v>7</v>
      </c>
      <c r="F3189" s="9">
        <v>0</v>
      </c>
      <c r="G3189" s="9">
        <v>2</v>
      </c>
      <c r="H3189" s="9">
        <v>20</v>
      </c>
      <c r="I3189" s="9">
        <v>2.4043350219726563</v>
      </c>
      <c r="J3189" s="9">
        <v>2.1511404514312744</v>
      </c>
      <c r="K3189" s="9">
        <v>1.2969185598194599E-2</v>
      </c>
      <c r="L3189" s="9">
        <v>86.050094604492188</v>
      </c>
    </row>
    <row r="3190" spans="1:12" x14ac:dyDescent="0.25">
      <c r="A3190" s="5" t="str">
        <f t="shared" si="49"/>
        <v>1LCALA Basin70221</v>
      </c>
      <c r="B3190" s="9">
        <v>1</v>
      </c>
      <c r="C3190" t="s">
        <v>130</v>
      </c>
      <c r="D3190" t="s">
        <v>138</v>
      </c>
      <c r="E3190" s="9">
        <v>7</v>
      </c>
      <c r="F3190" s="9">
        <v>0</v>
      </c>
      <c r="G3190" s="9">
        <v>2</v>
      </c>
      <c r="H3190" s="9">
        <v>21</v>
      </c>
      <c r="I3190" s="9">
        <v>2.3180246353149414</v>
      </c>
      <c r="J3190" s="9">
        <v>2.0850634574890137</v>
      </c>
      <c r="K3190" s="9">
        <v>1.389884389936924E-2</v>
      </c>
      <c r="L3190" s="9">
        <v>83.457008361816406</v>
      </c>
    </row>
    <row r="3191" spans="1:12" x14ac:dyDescent="0.25">
      <c r="A3191" s="5" t="str">
        <f t="shared" si="49"/>
        <v>1LCALA Basin70222</v>
      </c>
      <c r="B3191" s="9">
        <v>1</v>
      </c>
      <c r="C3191" t="s">
        <v>130</v>
      </c>
      <c r="D3191" t="s">
        <v>138</v>
      </c>
      <c r="E3191" s="9">
        <v>7</v>
      </c>
      <c r="F3191" s="9">
        <v>0</v>
      </c>
      <c r="G3191" s="9">
        <v>2</v>
      </c>
      <c r="H3191" s="9">
        <v>22</v>
      </c>
      <c r="I3191" s="9">
        <v>2.1935217380523682</v>
      </c>
      <c r="J3191" s="9">
        <v>2.6191844940185547</v>
      </c>
      <c r="K3191" s="9">
        <v>1.2303974479436874E-2</v>
      </c>
      <c r="L3191" s="9">
        <v>80.86431884765625</v>
      </c>
    </row>
    <row r="3192" spans="1:12" x14ac:dyDescent="0.25">
      <c r="A3192" s="5" t="str">
        <f t="shared" si="49"/>
        <v>1LCALA Basin70223</v>
      </c>
      <c r="B3192" s="9">
        <v>1</v>
      </c>
      <c r="C3192" t="s">
        <v>130</v>
      </c>
      <c r="D3192" t="s">
        <v>138</v>
      </c>
      <c r="E3192" s="9">
        <v>7</v>
      </c>
      <c r="F3192" s="9">
        <v>0</v>
      </c>
      <c r="G3192" s="9">
        <v>2</v>
      </c>
      <c r="H3192" s="9">
        <v>23</v>
      </c>
      <c r="I3192" s="9">
        <v>1.9774129390716553</v>
      </c>
      <c r="J3192" s="9">
        <v>2.1336116790771484</v>
      </c>
      <c r="K3192" s="9">
        <v>9.7250547260046005E-3</v>
      </c>
      <c r="L3192" s="9">
        <v>78.783302307128906</v>
      </c>
    </row>
    <row r="3193" spans="1:12" x14ac:dyDescent="0.25">
      <c r="A3193" s="5" t="str">
        <f t="shared" si="49"/>
        <v>1LCALA Basin70224</v>
      </c>
      <c r="B3193" s="9">
        <v>1</v>
      </c>
      <c r="C3193" t="s">
        <v>130</v>
      </c>
      <c r="D3193" t="s">
        <v>138</v>
      </c>
      <c r="E3193" s="9">
        <v>7</v>
      </c>
      <c r="F3193" s="9">
        <v>0</v>
      </c>
      <c r="G3193" s="9">
        <v>2</v>
      </c>
      <c r="H3193" s="9">
        <v>24</v>
      </c>
      <c r="I3193" s="9">
        <v>1.66910719871521</v>
      </c>
      <c r="J3193" s="9">
        <v>1.7576935291290283</v>
      </c>
      <c r="K3193" s="9">
        <v>8.6235133931040764E-3</v>
      </c>
      <c r="L3193" s="9">
        <v>77.187728881835938</v>
      </c>
    </row>
    <row r="3194" spans="1:12" x14ac:dyDescent="0.25">
      <c r="A3194" s="5" t="str">
        <f t="shared" si="49"/>
        <v>1LCALA Basin70101</v>
      </c>
      <c r="B3194" s="9">
        <v>1</v>
      </c>
      <c r="C3194" t="s">
        <v>130</v>
      </c>
      <c r="D3194" t="s">
        <v>138</v>
      </c>
      <c r="E3194" s="9">
        <v>7</v>
      </c>
      <c r="F3194" s="9">
        <v>0</v>
      </c>
      <c r="G3194" s="9">
        <v>10</v>
      </c>
      <c r="H3194" s="9">
        <v>1</v>
      </c>
      <c r="I3194" s="9">
        <v>1.5108143091201782</v>
      </c>
      <c r="J3194" s="9">
        <v>1.5108143091201782</v>
      </c>
      <c r="K3194" s="9">
        <v>0</v>
      </c>
      <c r="L3194" s="9">
        <v>77.601654052734375</v>
      </c>
    </row>
    <row r="3195" spans="1:12" x14ac:dyDescent="0.25">
      <c r="A3195" s="5" t="str">
        <f t="shared" si="49"/>
        <v>1LCALA Basin70102</v>
      </c>
      <c r="B3195" s="9">
        <v>1</v>
      </c>
      <c r="C3195" t="s">
        <v>130</v>
      </c>
      <c r="D3195" t="s">
        <v>138</v>
      </c>
      <c r="E3195" s="9">
        <v>7</v>
      </c>
      <c r="F3195" s="9">
        <v>0</v>
      </c>
      <c r="G3195" s="9">
        <v>10</v>
      </c>
      <c r="H3195" s="9">
        <v>2</v>
      </c>
      <c r="I3195" s="9">
        <v>1.2794781923294067</v>
      </c>
      <c r="J3195" s="9">
        <v>1.2794781923294067</v>
      </c>
      <c r="K3195" s="9">
        <v>0</v>
      </c>
      <c r="L3195" s="9">
        <v>76.884056091308594</v>
      </c>
    </row>
    <row r="3196" spans="1:12" x14ac:dyDescent="0.25">
      <c r="A3196" s="5" t="str">
        <f t="shared" si="49"/>
        <v>1LCALA Basin70103</v>
      </c>
      <c r="B3196" s="9">
        <v>1</v>
      </c>
      <c r="C3196" t="s">
        <v>130</v>
      </c>
      <c r="D3196" t="s">
        <v>138</v>
      </c>
      <c r="E3196" s="9">
        <v>7</v>
      </c>
      <c r="F3196" s="9">
        <v>0</v>
      </c>
      <c r="G3196" s="9">
        <v>10</v>
      </c>
      <c r="H3196" s="9">
        <v>3</v>
      </c>
      <c r="I3196" s="9">
        <v>1.1007884740829468</v>
      </c>
      <c r="J3196" s="9">
        <v>1.1007884740829468</v>
      </c>
      <c r="K3196" s="9">
        <v>0</v>
      </c>
      <c r="L3196" s="9">
        <v>75.916633605957031</v>
      </c>
    </row>
    <row r="3197" spans="1:12" x14ac:dyDescent="0.25">
      <c r="A3197" s="5" t="str">
        <f t="shared" si="49"/>
        <v>1LCALA Basin70104</v>
      </c>
      <c r="B3197" s="9">
        <v>1</v>
      </c>
      <c r="C3197" t="s">
        <v>130</v>
      </c>
      <c r="D3197" t="s">
        <v>138</v>
      </c>
      <c r="E3197" s="9">
        <v>7</v>
      </c>
      <c r="F3197" s="9">
        <v>0</v>
      </c>
      <c r="G3197" s="9">
        <v>10</v>
      </c>
      <c r="H3197" s="9">
        <v>4</v>
      </c>
      <c r="I3197" s="9">
        <v>0.97446691989898682</v>
      </c>
      <c r="J3197" s="9">
        <v>0.97446691989898682</v>
      </c>
      <c r="K3197" s="9">
        <v>0</v>
      </c>
      <c r="L3197" s="9">
        <v>75.214691162109375</v>
      </c>
    </row>
    <row r="3198" spans="1:12" x14ac:dyDescent="0.25">
      <c r="A3198" s="5" t="str">
        <f t="shared" si="49"/>
        <v>1LCALA Basin70105</v>
      </c>
      <c r="B3198" s="9">
        <v>1</v>
      </c>
      <c r="C3198" t="s">
        <v>130</v>
      </c>
      <c r="D3198" t="s">
        <v>138</v>
      </c>
      <c r="E3198" s="9">
        <v>7</v>
      </c>
      <c r="F3198" s="9">
        <v>0</v>
      </c>
      <c r="G3198" s="9">
        <v>10</v>
      </c>
      <c r="H3198" s="9">
        <v>5</v>
      </c>
      <c r="I3198" s="9">
        <v>0.88423901796340942</v>
      </c>
      <c r="J3198" s="9">
        <v>0.88423901796340942</v>
      </c>
      <c r="K3198" s="9">
        <v>0</v>
      </c>
      <c r="L3198" s="9">
        <v>74.562736511230469</v>
      </c>
    </row>
    <row r="3199" spans="1:12" x14ac:dyDescent="0.25">
      <c r="A3199" s="5" t="str">
        <f t="shared" si="49"/>
        <v>1LCALA Basin70106</v>
      </c>
      <c r="B3199" s="9">
        <v>1</v>
      </c>
      <c r="C3199" t="s">
        <v>130</v>
      </c>
      <c r="D3199" t="s">
        <v>138</v>
      </c>
      <c r="E3199" s="9">
        <v>7</v>
      </c>
      <c r="F3199" s="9">
        <v>0</v>
      </c>
      <c r="G3199" s="9">
        <v>10</v>
      </c>
      <c r="H3199" s="9">
        <v>6</v>
      </c>
      <c r="I3199" s="9">
        <v>0.83809107542037964</v>
      </c>
      <c r="J3199" s="9">
        <v>0.83809107542037964</v>
      </c>
      <c r="K3199" s="9">
        <v>0</v>
      </c>
      <c r="L3199" s="9">
        <v>74.1290283203125</v>
      </c>
    </row>
    <row r="3200" spans="1:12" x14ac:dyDescent="0.25">
      <c r="A3200" s="5" t="str">
        <f t="shared" si="49"/>
        <v>1LCALA Basin70107</v>
      </c>
      <c r="B3200" s="9">
        <v>1</v>
      </c>
      <c r="C3200" t="s">
        <v>130</v>
      </c>
      <c r="D3200" t="s">
        <v>138</v>
      </c>
      <c r="E3200" s="9">
        <v>7</v>
      </c>
      <c r="F3200" s="9">
        <v>0</v>
      </c>
      <c r="G3200" s="9">
        <v>10</v>
      </c>
      <c r="H3200" s="9">
        <v>7</v>
      </c>
      <c r="I3200" s="9">
        <v>0.82101452350616455</v>
      </c>
      <c r="J3200" s="9">
        <v>0.82101452350616455</v>
      </c>
      <c r="K3200" s="9">
        <v>0</v>
      </c>
      <c r="L3200" s="9">
        <v>73.687065124511719</v>
      </c>
    </row>
    <row r="3201" spans="1:12" x14ac:dyDescent="0.25">
      <c r="A3201" s="5" t="str">
        <f t="shared" si="49"/>
        <v>1LCALA Basin70108</v>
      </c>
      <c r="B3201" s="9">
        <v>1</v>
      </c>
      <c r="C3201" t="s">
        <v>130</v>
      </c>
      <c r="D3201" t="s">
        <v>138</v>
      </c>
      <c r="E3201" s="9">
        <v>7</v>
      </c>
      <c r="F3201" s="9">
        <v>0</v>
      </c>
      <c r="G3201" s="9">
        <v>10</v>
      </c>
      <c r="H3201" s="9">
        <v>8</v>
      </c>
      <c r="I3201" s="9">
        <v>0.81745702028274536</v>
      </c>
      <c r="J3201" s="9">
        <v>0.81745702028274536</v>
      </c>
      <c r="K3201" s="9">
        <v>0</v>
      </c>
      <c r="L3201" s="9">
        <v>73.947547912597656</v>
      </c>
    </row>
    <row r="3202" spans="1:12" x14ac:dyDescent="0.25">
      <c r="A3202" s="5" t="str">
        <f t="shared" si="49"/>
        <v>1LCALA Basin70109</v>
      </c>
      <c r="B3202" s="9">
        <v>1</v>
      </c>
      <c r="C3202" t="s">
        <v>130</v>
      </c>
      <c r="D3202" t="s">
        <v>138</v>
      </c>
      <c r="E3202" s="9">
        <v>7</v>
      </c>
      <c r="F3202" s="9">
        <v>0</v>
      </c>
      <c r="G3202" s="9">
        <v>10</v>
      </c>
      <c r="H3202" s="9">
        <v>9</v>
      </c>
      <c r="I3202" s="9">
        <v>0.76721441745758057</v>
      </c>
      <c r="J3202" s="9">
        <v>0.76721441745758057</v>
      </c>
      <c r="K3202" s="9">
        <v>0</v>
      </c>
      <c r="L3202" s="9">
        <v>76.361457824707031</v>
      </c>
    </row>
    <row r="3203" spans="1:12" x14ac:dyDescent="0.25">
      <c r="A3203" s="5" t="str">
        <f t="shared" ref="A3203:A3266" si="50">B3203&amp;C3203&amp;D3203&amp;E3203&amp;F3203&amp;G3203&amp;H3203</f>
        <v>1LCALA Basin701010</v>
      </c>
      <c r="B3203" s="9">
        <v>1</v>
      </c>
      <c r="C3203" t="s">
        <v>130</v>
      </c>
      <c r="D3203" t="s">
        <v>138</v>
      </c>
      <c r="E3203" s="9">
        <v>7</v>
      </c>
      <c r="F3203" s="9">
        <v>0</v>
      </c>
      <c r="G3203" s="9">
        <v>10</v>
      </c>
      <c r="H3203" s="9">
        <v>10</v>
      </c>
      <c r="I3203" s="9">
        <v>0.71427184343338013</v>
      </c>
      <c r="J3203" s="9">
        <v>0.71427184343338013</v>
      </c>
      <c r="K3203" s="9">
        <v>0</v>
      </c>
      <c r="L3203" s="9">
        <v>79.740890502929688</v>
      </c>
    </row>
    <row r="3204" spans="1:12" x14ac:dyDescent="0.25">
      <c r="A3204" s="5" t="str">
        <f t="shared" si="50"/>
        <v>1LCALA Basin701011</v>
      </c>
      <c r="B3204" s="9">
        <v>1</v>
      </c>
      <c r="C3204" t="s">
        <v>130</v>
      </c>
      <c r="D3204" t="s">
        <v>138</v>
      </c>
      <c r="E3204" s="9">
        <v>7</v>
      </c>
      <c r="F3204" s="9">
        <v>0</v>
      </c>
      <c r="G3204" s="9">
        <v>10</v>
      </c>
      <c r="H3204" s="9">
        <v>11</v>
      </c>
      <c r="I3204" s="9">
        <v>0.78728175163269043</v>
      </c>
      <c r="J3204" s="9">
        <v>0.78728175163269043</v>
      </c>
      <c r="K3204" s="9">
        <v>0</v>
      </c>
      <c r="L3204" s="9">
        <v>83.590599060058594</v>
      </c>
    </row>
    <row r="3205" spans="1:12" x14ac:dyDescent="0.25">
      <c r="A3205" s="5" t="str">
        <f t="shared" si="50"/>
        <v>1LCALA Basin701012</v>
      </c>
      <c r="B3205" s="9">
        <v>1</v>
      </c>
      <c r="C3205" t="s">
        <v>130</v>
      </c>
      <c r="D3205" t="s">
        <v>138</v>
      </c>
      <c r="E3205" s="9">
        <v>7</v>
      </c>
      <c r="F3205" s="9">
        <v>0</v>
      </c>
      <c r="G3205" s="9">
        <v>10</v>
      </c>
      <c r="H3205" s="9">
        <v>12</v>
      </c>
      <c r="I3205" s="9">
        <v>0.9822428822517395</v>
      </c>
      <c r="J3205" s="9">
        <v>0.9822428822517395</v>
      </c>
      <c r="K3205" s="9">
        <v>0</v>
      </c>
      <c r="L3205" s="9">
        <v>87.032646179199219</v>
      </c>
    </row>
    <row r="3206" spans="1:12" x14ac:dyDescent="0.25">
      <c r="A3206" s="5" t="str">
        <f t="shared" si="50"/>
        <v>1LCALA Basin701013</v>
      </c>
      <c r="B3206" s="9">
        <v>1</v>
      </c>
      <c r="C3206" t="s">
        <v>130</v>
      </c>
      <c r="D3206" t="s">
        <v>138</v>
      </c>
      <c r="E3206" s="9">
        <v>7</v>
      </c>
      <c r="F3206" s="9">
        <v>0</v>
      </c>
      <c r="G3206" s="9">
        <v>10</v>
      </c>
      <c r="H3206" s="9">
        <v>13</v>
      </c>
      <c r="I3206" s="9">
        <v>1.267713189125061</v>
      </c>
      <c r="J3206" s="9">
        <v>1.267713189125061</v>
      </c>
      <c r="K3206" s="9">
        <v>0</v>
      </c>
      <c r="L3206" s="9">
        <v>89.538909912109375</v>
      </c>
    </row>
    <row r="3207" spans="1:12" x14ac:dyDescent="0.25">
      <c r="A3207" s="5" t="str">
        <f t="shared" si="50"/>
        <v>1LCALA Basin701014</v>
      </c>
      <c r="B3207" s="9">
        <v>1</v>
      </c>
      <c r="C3207" t="s">
        <v>130</v>
      </c>
      <c r="D3207" t="s">
        <v>138</v>
      </c>
      <c r="E3207" s="9">
        <v>7</v>
      </c>
      <c r="F3207" s="9">
        <v>0</v>
      </c>
      <c r="G3207" s="9">
        <v>10</v>
      </c>
      <c r="H3207" s="9">
        <v>14</v>
      </c>
      <c r="I3207" s="9">
        <v>1.5952670574188232</v>
      </c>
      <c r="J3207" s="9">
        <v>1.5952670574188232</v>
      </c>
      <c r="K3207" s="9">
        <v>0</v>
      </c>
      <c r="L3207" s="9">
        <v>91.427459716796875</v>
      </c>
    </row>
    <row r="3208" spans="1:12" x14ac:dyDescent="0.25">
      <c r="A3208" s="5" t="str">
        <f t="shared" si="50"/>
        <v>1LCALA Basin701015</v>
      </c>
      <c r="B3208" s="9">
        <v>1</v>
      </c>
      <c r="C3208" t="s">
        <v>130</v>
      </c>
      <c r="D3208" t="s">
        <v>138</v>
      </c>
      <c r="E3208" s="9">
        <v>7</v>
      </c>
      <c r="F3208" s="9">
        <v>0</v>
      </c>
      <c r="G3208" s="9">
        <v>10</v>
      </c>
      <c r="H3208" s="9">
        <v>15</v>
      </c>
      <c r="I3208" s="9">
        <v>1.9048056602478027</v>
      </c>
      <c r="J3208" s="9">
        <v>1.9048056602478027</v>
      </c>
      <c r="K3208" s="9">
        <v>0</v>
      </c>
      <c r="L3208" s="9">
        <v>92.46856689453125</v>
      </c>
    </row>
    <row r="3209" spans="1:12" x14ac:dyDescent="0.25">
      <c r="A3209" s="5" t="str">
        <f t="shared" si="50"/>
        <v>1LCALA Basin701016</v>
      </c>
      <c r="B3209" s="9">
        <v>1</v>
      </c>
      <c r="C3209" t="s">
        <v>130</v>
      </c>
      <c r="D3209" t="s">
        <v>138</v>
      </c>
      <c r="E3209" s="9">
        <v>7</v>
      </c>
      <c r="F3209" s="9">
        <v>0</v>
      </c>
      <c r="G3209" s="9">
        <v>10</v>
      </c>
      <c r="H3209" s="9">
        <v>16</v>
      </c>
      <c r="I3209" s="9">
        <v>2.2376267910003662</v>
      </c>
      <c r="J3209" s="9">
        <v>2.2376267910003662</v>
      </c>
      <c r="K3209" s="9">
        <v>0</v>
      </c>
      <c r="L3209" s="9">
        <v>92.973007202148438</v>
      </c>
    </row>
    <row r="3210" spans="1:12" x14ac:dyDescent="0.25">
      <c r="A3210" s="5" t="str">
        <f t="shared" si="50"/>
        <v>1LCALA Basin701017</v>
      </c>
      <c r="B3210" s="9">
        <v>1</v>
      </c>
      <c r="C3210" t="s">
        <v>130</v>
      </c>
      <c r="D3210" t="s">
        <v>138</v>
      </c>
      <c r="E3210" s="9">
        <v>7</v>
      </c>
      <c r="F3210" s="9">
        <v>0</v>
      </c>
      <c r="G3210" s="9">
        <v>10</v>
      </c>
      <c r="H3210" s="9">
        <v>17</v>
      </c>
      <c r="I3210" s="9">
        <v>2.5013928413391113</v>
      </c>
      <c r="J3210" s="9">
        <v>1.5159564018249512</v>
      </c>
      <c r="K3210" s="9">
        <v>1.6349978744983673E-2</v>
      </c>
      <c r="L3210" s="9">
        <v>92.211563110351563</v>
      </c>
    </row>
    <row r="3211" spans="1:12" x14ac:dyDescent="0.25">
      <c r="A3211" s="5" t="str">
        <f t="shared" si="50"/>
        <v>1LCALA Basin701018</v>
      </c>
      <c r="B3211" s="9">
        <v>1</v>
      </c>
      <c r="C3211" t="s">
        <v>130</v>
      </c>
      <c r="D3211" t="s">
        <v>138</v>
      </c>
      <c r="E3211" s="9">
        <v>7</v>
      </c>
      <c r="F3211" s="9">
        <v>0</v>
      </c>
      <c r="G3211" s="9">
        <v>10</v>
      </c>
      <c r="H3211" s="9">
        <v>18</v>
      </c>
      <c r="I3211" s="9">
        <v>2.7234306335449219</v>
      </c>
      <c r="J3211" s="9">
        <v>2.1305747032165527</v>
      </c>
      <c r="K3211" s="9">
        <v>2.6371438056230545E-2</v>
      </c>
      <c r="L3211" s="9">
        <v>91.667098999023438</v>
      </c>
    </row>
    <row r="3212" spans="1:12" x14ac:dyDescent="0.25">
      <c r="A3212" s="5" t="str">
        <f t="shared" si="50"/>
        <v>1LCALA Basin701019</v>
      </c>
      <c r="B3212" s="9">
        <v>1</v>
      </c>
      <c r="C3212" t="s">
        <v>130</v>
      </c>
      <c r="D3212" t="s">
        <v>138</v>
      </c>
      <c r="E3212" s="9">
        <v>7</v>
      </c>
      <c r="F3212" s="9">
        <v>0</v>
      </c>
      <c r="G3212" s="9">
        <v>10</v>
      </c>
      <c r="H3212" s="9">
        <v>19</v>
      </c>
      <c r="I3212" s="9">
        <v>2.7917106151580811</v>
      </c>
      <c r="J3212" s="9">
        <v>2.41703200340271</v>
      </c>
      <c r="K3212" s="9">
        <v>1.8202191218733788E-2</v>
      </c>
      <c r="L3212" s="9">
        <v>89.990898132324219</v>
      </c>
    </row>
    <row r="3213" spans="1:12" x14ac:dyDescent="0.25">
      <c r="A3213" s="5" t="str">
        <f t="shared" si="50"/>
        <v>1LCALA Basin701020</v>
      </c>
      <c r="B3213" s="9">
        <v>1</v>
      </c>
      <c r="C3213" t="s">
        <v>130</v>
      </c>
      <c r="D3213" t="s">
        <v>138</v>
      </c>
      <c r="E3213" s="9">
        <v>7</v>
      </c>
      <c r="F3213" s="9">
        <v>0</v>
      </c>
      <c r="G3213" s="9">
        <v>10</v>
      </c>
      <c r="H3213" s="9">
        <v>20</v>
      </c>
      <c r="I3213" s="9">
        <v>2.644709587097168</v>
      </c>
      <c r="J3213" s="9">
        <v>2.3801476955413818</v>
      </c>
      <c r="K3213" s="9">
        <v>1.4722976833581924E-2</v>
      </c>
      <c r="L3213" s="9">
        <v>87.506919860839844</v>
      </c>
    </row>
    <row r="3214" spans="1:12" x14ac:dyDescent="0.25">
      <c r="A3214" s="5" t="str">
        <f t="shared" si="50"/>
        <v>1LCALA Basin701021</v>
      </c>
      <c r="B3214" s="9">
        <v>1</v>
      </c>
      <c r="C3214" t="s">
        <v>130</v>
      </c>
      <c r="D3214" t="s">
        <v>138</v>
      </c>
      <c r="E3214" s="9">
        <v>7</v>
      </c>
      <c r="F3214" s="9">
        <v>0</v>
      </c>
      <c r="G3214" s="9">
        <v>10</v>
      </c>
      <c r="H3214" s="9">
        <v>21</v>
      </c>
      <c r="I3214" s="9">
        <v>2.5315144062042236</v>
      </c>
      <c r="J3214" s="9">
        <v>2.2925229072570801</v>
      </c>
      <c r="K3214" s="9">
        <v>1.30693344399333E-2</v>
      </c>
      <c r="L3214" s="9">
        <v>84.2298583984375</v>
      </c>
    </row>
    <row r="3215" spans="1:12" x14ac:dyDescent="0.25">
      <c r="A3215" s="5" t="str">
        <f t="shared" si="50"/>
        <v>1LCALA Basin701022</v>
      </c>
      <c r="B3215" s="9">
        <v>1</v>
      </c>
      <c r="C3215" t="s">
        <v>130</v>
      </c>
      <c r="D3215" t="s">
        <v>138</v>
      </c>
      <c r="E3215" s="9">
        <v>7</v>
      </c>
      <c r="F3215" s="9">
        <v>0</v>
      </c>
      <c r="G3215" s="9">
        <v>10</v>
      </c>
      <c r="H3215" s="9">
        <v>22</v>
      </c>
      <c r="I3215" s="9">
        <v>2.3892679214477539</v>
      </c>
      <c r="J3215" s="9">
        <v>2.8125591278076172</v>
      </c>
      <c r="K3215" s="9">
        <v>1.2331030331552029E-2</v>
      </c>
      <c r="L3215" s="9">
        <v>80.684089660644531</v>
      </c>
    </row>
    <row r="3216" spans="1:12" x14ac:dyDescent="0.25">
      <c r="A3216" s="5" t="str">
        <f t="shared" si="50"/>
        <v>1LCALA Basin701023</v>
      </c>
      <c r="B3216" s="9">
        <v>1</v>
      </c>
      <c r="C3216" t="s">
        <v>130</v>
      </c>
      <c r="D3216" t="s">
        <v>138</v>
      </c>
      <c r="E3216" s="9">
        <v>7</v>
      </c>
      <c r="F3216" s="9">
        <v>0</v>
      </c>
      <c r="G3216" s="9">
        <v>10</v>
      </c>
      <c r="H3216" s="9">
        <v>23</v>
      </c>
      <c r="I3216" s="9">
        <v>2.1495513916015625</v>
      </c>
      <c r="J3216" s="9">
        <v>2.3082091808319092</v>
      </c>
      <c r="K3216" s="9">
        <v>9.7492029890418053E-3</v>
      </c>
      <c r="L3216" s="9">
        <v>79.104759216308594</v>
      </c>
    </row>
    <row r="3217" spans="1:12" x14ac:dyDescent="0.25">
      <c r="A3217" s="5" t="str">
        <f t="shared" si="50"/>
        <v>1LCALA Basin701024</v>
      </c>
      <c r="B3217" s="9">
        <v>1</v>
      </c>
      <c r="C3217" t="s">
        <v>130</v>
      </c>
      <c r="D3217" t="s">
        <v>138</v>
      </c>
      <c r="E3217" s="9">
        <v>7</v>
      </c>
      <c r="F3217" s="9">
        <v>0</v>
      </c>
      <c r="G3217" s="9">
        <v>10</v>
      </c>
      <c r="H3217" s="9">
        <v>24</v>
      </c>
      <c r="I3217" s="9">
        <v>1.8008654117584229</v>
      </c>
      <c r="J3217" s="9">
        <v>1.8933483362197876</v>
      </c>
      <c r="K3217" s="9">
        <v>8.7486021220684052E-3</v>
      </c>
      <c r="L3217" s="9">
        <v>77.850837707519531</v>
      </c>
    </row>
    <row r="3218" spans="1:12" x14ac:dyDescent="0.25">
      <c r="A3218" s="5" t="str">
        <f t="shared" si="50"/>
        <v>1LCALA Basin7121</v>
      </c>
      <c r="B3218" s="9">
        <v>1</v>
      </c>
      <c r="C3218" t="s">
        <v>130</v>
      </c>
      <c r="D3218" t="s">
        <v>138</v>
      </c>
      <c r="E3218" s="9">
        <v>7</v>
      </c>
      <c r="F3218" s="9">
        <v>1</v>
      </c>
      <c r="G3218" s="9">
        <v>2</v>
      </c>
      <c r="H3218" s="9">
        <v>1</v>
      </c>
      <c r="I3218" s="9">
        <v>1.2519481182098389</v>
      </c>
      <c r="J3218" s="9">
        <v>1.2519481182098389</v>
      </c>
      <c r="K3218" s="9">
        <v>0</v>
      </c>
      <c r="L3218" s="9">
        <v>72.696784973144531</v>
      </c>
    </row>
    <row r="3219" spans="1:12" x14ac:dyDescent="0.25">
      <c r="A3219" s="5" t="str">
        <f t="shared" si="50"/>
        <v>1LCALA Basin7122</v>
      </c>
      <c r="B3219" s="9">
        <v>1</v>
      </c>
      <c r="C3219" t="s">
        <v>130</v>
      </c>
      <c r="D3219" t="s">
        <v>138</v>
      </c>
      <c r="E3219" s="9">
        <v>7</v>
      </c>
      <c r="F3219" s="9">
        <v>1</v>
      </c>
      <c r="G3219" s="9">
        <v>2</v>
      </c>
      <c r="H3219" s="9">
        <v>2</v>
      </c>
      <c r="I3219" s="9">
        <v>1.0480239391326904</v>
      </c>
      <c r="J3219" s="9">
        <v>1.0480239391326904</v>
      </c>
      <c r="K3219" s="9">
        <v>0</v>
      </c>
      <c r="L3219" s="9">
        <v>71.797660827636719</v>
      </c>
    </row>
    <row r="3220" spans="1:12" x14ac:dyDescent="0.25">
      <c r="A3220" s="5" t="str">
        <f t="shared" si="50"/>
        <v>1LCALA Basin7123</v>
      </c>
      <c r="B3220" s="9">
        <v>1</v>
      </c>
      <c r="C3220" t="s">
        <v>130</v>
      </c>
      <c r="D3220" t="s">
        <v>138</v>
      </c>
      <c r="E3220" s="9">
        <v>7</v>
      </c>
      <c r="F3220" s="9">
        <v>1</v>
      </c>
      <c r="G3220" s="9">
        <v>2</v>
      </c>
      <c r="H3220" s="9">
        <v>3</v>
      </c>
      <c r="I3220" s="9">
        <v>0.89940470457077026</v>
      </c>
      <c r="J3220" s="9">
        <v>0.89940470457077026</v>
      </c>
      <c r="K3220" s="9">
        <v>0</v>
      </c>
      <c r="L3220" s="9">
        <v>70.782073974609375</v>
      </c>
    </row>
    <row r="3221" spans="1:12" x14ac:dyDescent="0.25">
      <c r="A3221" s="5" t="str">
        <f t="shared" si="50"/>
        <v>1LCALA Basin7124</v>
      </c>
      <c r="B3221" s="9">
        <v>1</v>
      </c>
      <c r="C3221" t="s">
        <v>130</v>
      </c>
      <c r="D3221" t="s">
        <v>138</v>
      </c>
      <c r="E3221" s="9">
        <v>7</v>
      </c>
      <c r="F3221" s="9">
        <v>1</v>
      </c>
      <c r="G3221" s="9">
        <v>2</v>
      </c>
      <c r="H3221" s="9">
        <v>4</v>
      </c>
      <c r="I3221" s="9">
        <v>0.80187821388244629</v>
      </c>
      <c r="J3221" s="9">
        <v>0.80187821388244629</v>
      </c>
      <c r="K3221" s="9">
        <v>0</v>
      </c>
      <c r="L3221" s="9">
        <v>70.117599487304688</v>
      </c>
    </row>
    <row r="3222" spans="1:12" x14ac:dyDescent="0.25">
      <c r="A3222" s="5" t="str">
        <f t="shared" si="50"/>
        <v>1LCALA Basin7125</v>
      </c>
      <c r="B3222" s="9">
        <v>1</v>
      </c>
      <c r="C3222" t="s">
        <v>130</v>
      </c>
      <c r="D3222" t="s">
        <v>138</v>
      </c>
      <c r="E3222" s="9">
        <v>7</v>
      </c>
      <c r="F3222" s="9">
        <v>1</v>
      </c>
      <c r="G3222" s="9">
        <v>2</v>
      </c>
      <c r="H3222" s="9">
        <v>5</v>
      </c>
      <c r="I3222" s="9">
        <v>0.74020147323608398</v>
      </c>
      <c r="J3222" s="9">
        <v>0.74020147323608398</v>
      </c>
      <c r="K3222" s="9">
        <v>0</v>
      </c>
      <c r="L3222" s="9">
        <v>69.70166015625</v>
      </c>
    </row>
    <row r="3223" spans="1:12" x14ac:dyDescent="0.25">
      <c r="A3223" s="5" t="str">
        <f t="shared" si="50"/>
        <v>1LCALA Basin7126</v>
      </c>
      <c r="B3223" s="9">
        <v>1</v>
      </c>
      <c r="C3223" t="s">
        <v>130</v>
      </c>
      <c r="D3223" t="s">
        <v>138</v>
      </c>
      <c r="E3223" s="9">
        <v>7</v>
      </c>
      <c r="F3223" s="9">
        <v>1</v>
      </c>
      <c r="G3223" s="9">
        <v>2</v>
      </c>
      <c r="H3223" s="9">
        <v>6</v>
      </c>
      <c r="I3223" s="9">
        <v>0.7069399356842041</v>
      </c>
      <c r="J3223" s="9">
        <v>0.7069399356842041</v>
      </c>
      <c r="K3223" s="9">
        <v>0</v>
      </c>
      <c r="L3223" s="9">
        <v>69.282730102539063</v>
      </c>
    </row>
    <row r="3224" spans="1:12" x14ac:dyDescent="0.25">
      <c r="A3224" s="5" t="str">
        <f t="shared" si="50"/>
        <v>1LCALA Basin7127</v>
      </c>
      <c r="B3224" s="9">
        <v>1</v>
      </c>
      <c r="C3224" t="s">
        <v>130</v>
      </c>
      <c r="D3224" t="s">
        <v>138</v>
      </c>
      <c r="E3224" s="9">
        <v>7</v>
      </c>
      <c r="F3224" s="9">
        <v>1</v>
      </c>
      <c r="G3224" s="9">
        <v>2</v>
      </c>
      <c r="H3224" s="9">
        <v>7</v>
      </c>
      <c r="I3224" s="9">
        <v>0.70013362169265747</v>
      </c>
      <c r="J3224" s="9">
        <v>0.70013362169265747</v>
      </c>
      <c r="K3224" s="9">
        <v>0</v>
      </c>
      <c r="L3224" s="9">
        <v>68.731735229492188</v>
      </c>
    </row>
    <row r="3225" spans="1:12" x14ac:dyDescent="0.25">
      <c r="A3225" s="5" t="str">
        <f t="shared" si="50"/>
        <v>1LCALA Basin7128</v>
      </c>
      <c r="B3225" s="9">
        <v>1</v>
      </c>
      <c r="C3225" t="s">
        <v>130</v>
      </c>
      <c r="D3225" t="s">
        <v>138</v>
      </c>
      <c r="E3225" s="9">
        <v>7</v>
      </c>
      <c r="F3225" s="9">
        <v>1</v>
      </c>
      <c r="G3225" s="9">
        <v>2</v>
      </c>
      <c r="H3225" s="9">
        <v>8</v>
      </c>
      <c r="I3225" s="9">
        <v>0.67917215824127197</v>
      </c>
      <c r="J3225" s="9">
        <v>0.67917215824127197</v>
      </c>
      <c r="K3225" s="9">
        <v>0</v>
      </c>
      <c r="L3225" s="9">
        <v>69.243354797363281</v>
      </c>
    </row>
    <row r="3226" spans="1:12" x14ac:dyDescent="0.25">
      <c r="A3226" s="5" t="str">
        <f t="shared" si="50"/>
        <v>1LCALA Basin7129</v>
      </c>
      <c r="B3226" s="9">
        <v>1</v>
      </c>
      <c r="C3226" t="s">
        <v>130</v>
      </c>
      <c r="D3226" t="s">
        <v>138</v>
      </c>
      <c r="E3226" s="9">
        <v>7</v>
      </c>
      <c r="F3226" s="9">
        <v>1</v>
      </c>
      <c r="G3226" s="9">
        <v>2</v>
      </c>
      <c r="H3226" s="9">
        <v>9</v>
      </c>
      <c r="I3226" s="9">
        <v>0.62633353471755981</v>
      </c>
      <c r="J3226" s="9">
        <v>0.62633353471755981</v>
      </c>
      <c r="K3226" s="9">
        <v>0</v>
      </c>
      <c r="L3226" s="9">
        <v>72.192481994628906</v>
      </c>
    </row>
    <row r="3227" spans="1:12" x14ac:dyDescent="0.25">
      <c r="A3227" s="5" t="str">
        <f t="shared" si="50"/>
        <v>1LCALA Basin71210</v>
      </c>
      <c r="B3227" s="9">
        <v>1</v>
      </c>
      <c r="C3227" t="s">
        <v>130</v>
      </c>
      <c r="D3227" t="s">
        <v>138</v>
      </c>
      <c r="E3227" s="9">
        <v>7</v>
      </c>
      <c r="F3227" s="9">
        <v>1</v>
      </c>
      <c r="G3227" s="9">
        <v>2</v>
      </c>
      <c r="H3227" s="9">
        <v>10</v>
      </c>
      <c r="I3227" s="9">
        <v>0.59727650880813599</v>
      </c>
      <c r="J3227" s="9">
        <v>0.59727650880813599</v>
      </c>
      <c r="K3227" s="9">
        <v>0</v>
      </c>
      <c r="L3227" s="9">
        <v>76.090057373046875</v>
      </c>
    </row>
    <row r="3228" spans="1:12" x14ac:dyDescent="0.25">
      <c r="A3228" s="5" t="str">
        <f t="shared" si="50"/>
        <v>1LCALA Basin71211</v>
      </c>
      <c r="B3228" s="9">
        <v>1</v>
      </c>
      <c r="C3228" t="s">
        <v>130</v>
      </c>
      <c r="D3228" t="s">
        <v>138</v>
      </c>
      <c r="E3228" s="9">
        <v>7</v>
      </c>
      <c r="F3228" s="9">
        <v>1</v>
      </c>
      <c r="G3228" s="9">
        <v>2</v>
      </c>
      <c r="H3228" s="9">
        <v>11</v>
      </c>
      <c r="I3228" s="9">
        <v>0.64592468738555908</v>
      </c>
      <c r="J3228" s="9">
        <v>0.64592468738555908</v>
      </c>
      <c r="K3228" s="9">
        <v>0</v>
      </c>
      <c r="L3228" s="9">
        <v>80.266983032226563</v>
      </c>
    </row>
    <row r="3229" spans="1:12" x14ac:dyDescent="0.25">
      <c r="A3229" s="5" t="str">
        <f t="shared" si="50"/>
        <v>1LCALA Basin71212</v>
      </c>
      <c r="B3229" s="9">
        <v>1</v>
      </c>
      <c r="C3229" t="s">
        <v>130</v>
      </c>
      <c r="D3229" t="s">
        <v>138</v>
      </c>
      <c r="E3229" s="9">
        <v>7</v>
      </c>
      <c r="F3229" s="9">
        <v>1</v>
      </c>
      <c r="G3229" s="9">
        <v>2</v>
      </c>
      <c r="H3229" s="9">
        <v>12</v>
      </c>
      <c r="I3229" s="9">
        <v>0.77430927753448486</v>
      </c>
      <c r="J3229" s="9">
        <v>0.77430927753448486</v>
      </c>
      <c r="K3229" s="9">
        <v>0</v>
      </c>
      <c r="L3229" s="9">
        <v>84.099937438964844</v>
      </c>
    </row>
    <row r="3230" spans="1:12" x14ac:dyDescent="0.25">
      <c r="A3230" s="5" t="str">
        <f t="shared" si="50"/>
        <v>1LCALA Basin71213</v>
      </c>
      <c r="B3230" s="9">
        <v>1</v>
      </c>
      <c r="C3230" t="s">
        <v>130</v>
      </c>
      <c r="D3230" t="s">
        <v>138</v>
      </c>
      <c r="E3230" s="9">
        <v>7</v>
      </c>
      <c r="F3230" s="9">
        <v>1</v>
      </c>
      <c r="G3230" s="9">
        <v>2</v>
      </c>
      <c r="H3230" s="9">
        <v>13</v>
      </c>
      <c r="I3230" s="9">
        <v>0.98975729942321777</v>
      </c>
      <c r="J3230" s="9">
        <v>0.98975729942321777</v>
      </c>
      <c r="K3230" s="9">
        <v>0</v>
      </c>
      <c r="L3230" s="9">
        <v>87.102500915527344</v>
      </c>
    </row>
    <row r="3231" spans="1:12" x14ac:dyDescent="0.25">
      <c r="A3231" s="5" t="str">
        <f t="shared" si="50"/>
        <v>1LCALA Basin71214</v>
      </c>
      <c r="B3231" s="9">
        <v>1</v>
      </c>
      <c r="C3231" t="s">
        <v>130</v>
      </c>
      <c r="D3231" t="s">
        <v>138</v>
      </c>
      <c r="E3231" s="9">
        <v>7</v>
      </c>
      <c r="F3231" s="9">
        <v>1</v>
      </c>
      <c r="G3231" s="9">
        <v>2</v>
      </c>
      <c r="H3231" s="9">
        <v>14</v>
      </c>
      <c r="I3231" s="9">
        <v>1.2646610736846924</v>
      </c>
      <c r="J3231" s="9">
        <v>1.2646610736846924</v>
      </c>
      <c r="K3231" s="9">
        <v>0</v>
      </c>
      <c r="L3231" s="9">
        <v>88.760032653808594</v>
      </c>
    </row>
    <row r="3232" spans="1:12" x14ac:dyDescent="0.25">
      <c r="A3232" s="5" t="str">
        <f t="shared" si="50"/>
        <v>1LCALA Basin71215</v>
      </c>
      <c r="B3232" s="9">
        <v>1</v>
      </c>
      <c r="C3232" t="s">
        <v>130</v>
      </c>
      <c r="D3232" t="s">
        <v>138</v>
      </c>
      <c r="E3232" s="9">
        <v>7</v>
      </c>
      <c r="F3232" s="9">
        <v>1</v>
      </c>
      <c r="G3232" s="9">
        <v>2</v>
      </c>
      <c r="H3232" s="9">
        <v>15</v>
      </c>
      <c r="I3232" s="9">
        <v>1.5349739789962769</v>
      </c>
      <c r="J3232" s="9">
        <v>1.5349739789962769</v>
      </c>
      <c r="K3232" s="9">
        <v>0</v>
      </c>
      <c r="L3232" s="9">
        <v>90.546852111816406</v>
      </c>
    </row>
    <row r="3233" spans="1:12" x14ac:dyDescent="0.25">
      <c r="A3233" s="5" t="str">
        <f t="shared" si="50"/>
        <v>1LCALA Basin71216</v>
      </c>
      <c r="B3233" s="9">
        <v>1</v>
      </c>
      <c r="C3233" t="s">
        <v>130</v>
      </c>
      <c r="D3233" t="s">
        <v>138</v>
      </c>
      <c r="E3233" s="9">
        <v>7</v>
      </c>
      <c r="F3233" s="9">
        <v>1</v>
      </c>
      <c r="G3233" s="9">
        <v>2</v>
      </c>
      <c r="H3233" s="9">
        <v>16</v>
      </c>
      <c r="I3233" s="9">
        <v>1.8467483520507813</v>
      </c>
      <c r="J3233" s="9">
        <v>1.8467483520507813</v>
      </c>
      <c r="K3233" s="9">
        <v>0</v>
      </c>
      <c r="L3233" s="9">
        <v>91.191917419433594</v>
      </c>
    </row>
    <row r="3234" spans="1:12" x14ac:dyDescent="0.25">
      <c r="A3234" s="5" t="str">
        <f t="shared" si="50"/>
        <v>1LCALA Basin71217</v>
      </c>
      <c r="B3234" s="9">
        <v>1</v>
      </c>
      <c r="C3234" t="s">
        <v>130</v>
      </c>
      <c r="D3234" t="s">
        <v>138</v>
      </c>
      <c r="E3234" s="9">
        <v>7</v>
      </c>
      <c r="F3234" s="9">
        <v>1</v>
      </c>
      <c r="G3234" s="9">
        <v>2</v>
      </c>
      <c r="H3234" s="9">
        <v>17</v>
      </c>
      <c r="I3234" s="9">
        <v>2.1004750728607178</v>
      </c>
      <c r="J3234" s="9">
        <v>1.1153908967971802</v>
      </c>
      <c r="K3234" s="9">
        <v>1.6334561631083488E-2</v>
      </c>
      <c r="L3234" s="9">
        <v>92.195671081542969</v>
      </c>
    </row>
    <row r="3235" spans="1:12" x14ac:dyDescent="0.25">
      <c r="A3235" s="5" t="str">
        <f t="shared" si="50"/>
        <v>1LCALA Basin71218</v>
      </c>
      <c r="B3235" s="9">
        <v>1</v>
      </c>
      <c r="C3235" t="s">
        <v>130</v>
      </c>
      <c r="D3235" t="s">
        <v>138</v>
      </c>
      <c r="E3235" s="9">
        <v>7</v>
      </c>
      <c r="F3235" s="9">
        <v>1</v>
      </c>
      <c r="G3235" s="9">
        <v>2</v>
      </c>
      <c r="H3235" s="9">
        <v>18</v>
      </c>
      <c r="I3235" s="9">
        <v>2.3163771629333496</v>
      </c>
      <c r="J3235" s="9">
        <v>1.728567361831665</v>
      </c>
      <c r="K3235" s="9">
        <v>2.6195887476205826E-2</v>
      </c>
      <c r="L3235" s="9">
        <v>91.390373229980469</v>
      </c>
    </row>
    <row r="3236" spans="1:12" x14ac:dyDescent="0.25">
      <c r="A3236" s="5" t="str">
        <f t="shared" si="50"/>
        <v>1LCALA Basin71219</v>
      </c>
      <c r="B3236" s="9">
        <v>1</v>
      </c>
      <c r="C3236" t="s">
        <v>130</v>
      </c>
      <c r="D3236" t="s">
        <v>138</v>
      </c>
      <c r="E3236" s="9">
        <v>7</v>
      </c>
      <c r="F3236" s="9">
        <v>1</v>
      </c>
      <c r="G3236" s="9">
        <v>2</v>
      </c>
      <c r="H3236" s="9">
        <v>19</v>
      </c>
      <c r="I3236" s="9">
        <v>2.4157309532165527</v>
      </c>
      <c r="J3236" s="9">
        <v>2.050508975982666</v>
      </c>
      <c r="K3236" s="9">
        <v>1.854318380355835E-2</v>
      </c>
      <c r="L3236" s="9">
        <v>89.204734802246094</v>
      </c>
    </row>
    <row r="3237" spans="1:12" x14ac:dyDescent="0.25">
      <c r="A3237" s="5" t="str">
        <f t="shared" si="50"/>
        <v>1LCALA Basin71220</v>
      </c>
      <c r="B3237" s="9">
        <v>1</v>
      </c>
      <c r="C3237" t="s">
        <v>130</v>
      </c>
      <c r="D3237" t="s">
        <v>138</v>
      </c>
      <c r="E3237" s="9">
        <v>7</v>
      </c>
      <c r="F3237" s="9">
        <v>1</v>
      </c>
      <c r="G3237" s="9">
        <v>2</v>
      </c>
      <c r="H3237" s="9">
        <v>20</v>
      </c>
      <c r="I3237" s="9">
        <v>2.3336324691772461</v>
      </c>
      <c r="J3237" s="9">
        <v>2.074714183807373</v>
      </c>
      <c r="K3237" s="9">
        <v>1.3675707392394543E-2</v>
      </c>
      <c r="L3237" s="9">
        <v>86.783645629882813</v>
      </c>
    </row>
    <row r="3238" spans="1:12" x14ac:dyDescent="0.25">
      <c r="A3238" s="5" t="str">
        <f t="shared" si="50"/>
        <v>1LCALA Basin71221</v>
      </c>
      <c r="B3238" s="9">
        <v>1</v>
      </c>
      <c r="C3238" t="s">
        <v>130</v>
      </c>
      <c r="D3238" t="s">
        <v>138</v>
      </c>
      <c r="E3238" s="9">
        <v>7</v>
      </c>
      <c r="F3238" s="9">
        <v>1</v>
      </c>
      <c r="G3238" s="9">
        <v>2</v>
      </c>
      <c r="H3238" s="9">
        <v>21</v>
      </c>
      <c r="I3238" s="9">
        <v>2.2491524219512939</v>
      </c>
      <c r="J3238" s="9">
        <v>2.0158507823944092</v>
      </c>
      <c r="K3238" s="9">
        <v>1.3841155916452408E-2</v>
      </c>
      <c r="L3238" s="9">
        <v>83.500633239746094</v>
      </c>
    </row>
    <row r="3239" spans="1:12" x14ac:dyDescent="0.25">
      <c r="A3239" s="5" t="str">
        <f t="shared" si="50"/>
        <v>1LCALA Basin71222</v>
      </c>
      <c r="B3239" s="9">
        <v>1</v>
      </c>
      <c r="C3239" t="s">
        <v>130</v>
      </c>
      <c r="D3239" t="s">
        <v>138</v>
      </c>
      <c r="E3239" s="9">
        <v>7</v>
      </c>
      <c r="F3239" s="9">
        <v>1</v>
      </c>
      <c r="G3239" s="9">
        <v>2</v>
      </c>
      <c r="H3239" s="9">
        <v>22</v>
      </c>
      <c r="I3239" s="9">
        <v>2.1204855442047119</v>
      </c>
      <c r="J3239" s="9">
        <v>2.5319499969482422</v>
      </c>
      <c r="K3239" s="9">
        <v>1.2950892560184002E-2</v>
      </c>
      <c r="L3239" s="9">
        <v>79.785362243652344</v>
      </c>
    </row>
    <row r="3240" spans="1:12" x14ac:dyDescent="0.25">
      <c r="A3240" s="5" t="str">
        <f t="shared" si="50"/>
        <v>1LCALA Basin71223</v>
      </c>
      <c r="B3240" s="9">
        <v>1</v>
      </c>
      <c r="C3240" t="s">
        <v>130</v>
      </c>
      <c r="D3240" t="s">
        <v>138</v>
      </c>
      <c r="E3240" s="9">
        <v>7</v>
      </c>
      <c r="F3240" s="9">
        <v>1</v>
      </c>
      <c r="G3240" s="9">
        <v>2</v>
      </c>
      <c r="H3240" s="9">
        <v>23</v>
      </c>
      <c r="I3240" s="9">
        <v>1.9131637811660767</v>
      </c>
      <c r="J3240" s="9">
        <v>2.0579321384429932</v>
      </c>
      <c r="K3240" s="9">
        <v>1.044563390314579E-2</v>
      </c>
      <c r="L3240" s="9">
        <v>77.289131164550781</v>
      </c>
    </row>
    <row r="3241" spans="1:12" x14ac:dyDescent="0.25">
      <c r="A3241" s="5" t="str">
        <f t="shared" si="50"/>
        <v>1LCALA Basin71224</v>
      </c>
      <c r="B3241" s="9">
        <v>1</v>
      </c>
      <c r="C3241" t="s">
        <v>130</v>
      </c>
      <c r="D3241" t="s">
        <v>138</v>
      </c>
      <c r="E3241" s="9">
        <v>7</v>
      </c>
      <c r="F3241" s="9">
        <v>1</v>
      </c>
      <c r="G3241" s="9">
        <v>2</v>
      </c>
      <c r="H3241" s="9">
        <v>24</v>
      </c>
      <c r="I3241" s="9">
        <v>1.6094551086425781</v>
      </c>
      <c r="J3241" s="9">
        <v>1.6885901689529419</v>
      </c>
      <c r="K3241" s="9">
        <v>9.3011520802974701E-3</v>
      </c>
      <c r="L3241" s="9">
        <v>75.579345703125</v>
      </c>
    </row>
    <row r="3242" spans="1:12" x14ac:dyDescent="0.25">
      <c r="A3242" s="5" t="str">
        <f t="shared" si="50"/>
        <v>1LCALA Basin71101</v>
      </c>
      <c r="B3242" s="9">
        <v>1</v>
      </c>
      <c r="C3242" t="s">
        <v>130</v>
      </c>
      <c r="D3242" t="s">
        <v>138</v>
      </c>
      <c r="E3242" s="9">
        <v>7</v>
      </c>
      <c r="F3242" s="9">
        <v>1</v>
      </c>
      <c r="G3242" s="9">
        <v>10</v>
      </c>
      <c r="H3242" s="9">
        <v>1</v>
      </c>
      <c r="I3242" s="9">
        <v>1.5373667478561401</v>
      </c>
      <c r="J3242" s="9">
        <v>1.5373667478561401</v>
      </c>
      <c r="K3242" s="9">
        <v>0</v>
      </c>
      <c r="L3242" s="9">
        <v>77.5302734375</v>
      </c>
    </row>
    <row r="3243" spans="1:12" x14ac:dyDescent="0.25">
      <c r="A3243" s="5" t="str">
        <f t="shared" si="50"/>
        <v>1LCALA Basin71102</v>
      </c>
      <c r="B3243" s="9">
        <v>1</v>
      </c>
      <c r="C3243" t="s">
        <v>130</v>
      </c>
      <c r="D3243" t="s">
        <v>138</v>
      </c>
      <c r="E3243" s="9">
        <v>7</v>
      </c>
      <c r="F3243" s="9">
        <v>1</v>
      </c>
      <c r="G3243" s="9">
        <v>10</v>
      </c>
      <c r="H3243" s="9">
        <v>2</v>
      </c>
      <c r="I3243" s="9">
        <v>1.2259267568588257</v>
      </c>
      <c r="J3243" s="9">
        <v>1.2259267568588257</v>
      </c>
      <c r="K3243" s="9">
        <v>0</v>
      </c>
      <c r="L3243" s="9">
        <v>75.528358459472656</v>
      </c>
    </row>
    <row r="3244" spans="1:12" x14ac:dyDescent="0.25">
      <c r="A3244" s="5" t="str">
        <f t="shared" si="50"/>
        <v>1LCALA Basin71103</v>
      </c>
      <c r="B3244" s="9">
        <v>1</v>
      </c>
      <c r="C3244" t="s">
        <v>130</v>
      </c>
      <c r="D3244" t="s">
        <v>138</v>
      </c>
      <c r="E3244" s="9">
        <v>7</v>
      </c>
      <c r="F3244" s="9">
        <v>1</v>
      </c>
      <c r="G3244" s="9">
        <v>10</v>
      </c>
      <c r="H3244" s="9">
        <v>3</v>
      </c>
      <c r="I3244" s="9">
        <v>1.030215859413147</v>
      </c>
      <c r="J3244" s="9">
        <v>1.030215859413147</v>
      </c>
      <c r="K3244" s="9">
        <v>0</v>
      </c>
      <c r="L3244" s="9">
        <v>73.95819091796875</v>
      </c>
    </row>
    <row r="3245" spans="1:12" x14ac:dyDescent="0.25">
      <c r="A3245" s="5" t="str">
        <f t="shared" si="50"/>
        <v>1LCALA Basin71104</v>
      </c>
      <c r="B3245" s="9">
        <v>1</v>
      </c>
      <c r="C3245" t="s">
        <v>130</v>
      </c>
      <c r="D3245" t="s">
        <v>138</v>
      </c>
      <c r="E3245" s="9">
        <v>7</v>
      </c>
      <c r="F3245" s="9">
        <v>1</v>
      </c>
      <c r="G3245" s="9">
        <v>10</v>
      </c>
      <c r="H3245" s="9">
        <v>4</v>
      </c>
      <c r="I3245" s="9">
        <v>0.91935908794403076</v>
      </c>
      <c r="J3245" s="9">
        <v>0.91935908794403076</v>
      </c>
      <c r="K3245" s="9">
        <v>0</v>
      </c>
      <c r="L3245" s="9">
        <v>73.229698181152344</v>
      </c>
    </row>
    <row r="3246" spans="1:12" x14ac:dyDescent="0.25">
      <c r="A3246" s="5" t="str">
        <f t="shared" si="50"/>
        <v>1LCALA Basin71105</v>
      </c>
      <c r="B3246" s="9">
        <v>1</v>
      </c>
      <c r="C3246" t="s">
        <v>130</v>
      </c>
      <c r="D3246" t="s">
        <v>138</v>
      </c>
      <c r="E3246" s="9">
        <v>7</v>
      </c>
      <c r="F3246" s="9">
        <v>1</v>
      </c>
      <c r="G3246" s="9">
        <v>10</v>
      </c>
      <c r="H3246" s="9">
        <v>5</v>
      </c>
      <c r="I3246" s="9">
        <v>0.83881527185440063</v>
      </c>
      <c r="J3246" s="9">
        <v>0.83881527185440063</v>
      </c>
      <c r="K3246" s="9">
        <v>0</v>
      </c>
      <c r="L3246" s="9">
        <v>72.492362976074219</v>
      </c>
    </row>
    <row r="3247" spans="1:12" x14ac:dyDescent="0.25">
      <c r="A3247" s="5" t="str">
        <f t="shared" si="50"/>
        <v>1LCALA Basin71106</v>
      </c>
      <c r="B3247" s="9">
        <v>1</v>
      </c>
      <c r="C3247" t="s">
        <v>130</v>
      </c>
      <c r="D3247" t="s">
        <v>138</v>
      </c>
      <c r="E3247" s="9">
        <v>7</v>
      </c>
      <c r="F3247" s="9">
        <v>1</v>
      </c>
      <c r="G3247" s="9">
        <v>10</v>
      </c>
      <c r="H3247" s="9">
        <v>6</v>
      </c>
      <c r="I3247" s="9">
        <v>0.7941778302192688</v>
      </c>
      <c r="J3247" s="9">
        <v>0.7941778302192688</v>
      </c>
      <c r="K3247" s="9">
        <v>0</v>
      </c>
      <c r="L3247" s="9">
        <v>72.082450866699219</v>
      </c>
    </row>
    <row r="3248" spans="1:12" x14ac:dyDescent="0.25">
      <c r="A3248" s="5" t="str">
        <f t="shared" si="50"/>
        <v>1LCALA Basin71107</v>
      </c>
      <c r="B3248" s="9">
        <v>1</v>
      </c>
      <c r="C3248" t="s">
        <v>130</v>
      </c>
      <c r="D3248" t="s">
        <v>138</v>
      </c>
      <c r="E3248" s="9">
        <v>7</v>
      </c>
      <c r="F3248" s="9">
        <v>1</v>
      </c>
      <c r="G3248" s="9">
        <v>10</v>
      </c>
      <c r="H3248" s="9">
        <v>7</v>
      </c>
      <c r="I3248" s="9">
        <v>0.76601380109786987</v>
      </c>
      <c r="J3248" s="9">
        <v>0.76601380109786987</v>
      </c>
      <c r="K3248" s="9">
        <v>0</v>
      </c>
      <c r="L3248" s="9">
        <v>71.830970764160156</v>
      </c>
    </row>
    <row r="3249" spans="1:12" x14ac:dyDescent="0.25">
      <c r="A3249" s="5" t="str">
        <f t="shared" si="50"/>
        <v>1LCALA Basin71108</v>
      </c>
      <c r="B3249" s="9">
        <v>1</v>
      </c>
      <c r="C3249" t="s">
        <v>130</v>
      </c>
      <c r="D3249" t="s">
        <v>138</v>
      </c>
      <c r="E3249" s="9">
        <v>7</v>
      </c>
      <c r="F3249" s="9">
        <v>1</v>
      </c>
      <c r="G3249" s="9">
        <v>10</v>
      </c>
      <c r="H3249" s="9">
        <v>8</v>
      </c>
      <c r="I3249" s="9">
        <v>0.74992787837982178</v>
      </c>
      <c r="J3249" s="9">
        <v>0.74992787837982178</v>
      </c>
      <c r="K3249" s="9">
        <v>0</v>
      </c>
      <c r="L3249" s="9">
        <v>72.673141479492188</v>
      </c>
    </row>
    <row r="3250" spans="1:12" x14ac:dyDescent="0.25">
      <c r="A3250" s="5" t="str">
        <f t="shared" si="50"/>
        <v>1LCALA Basin71109</v>
      </c>
      <c r="B3250" s="9">
        <v>1</v>
      </c>
      <c r="C3250" t="s">
        <v>130</v>
      </c>
      <c r="D3250" t="s">
        <v>138</v>
      </c>
      <c r="E3250" s="9">
        <v>7</v>
      </c>
      <c r="F3250" s="9">
        <v>1</v>
      </c>
      <c r="G3250" s="9">
        <v>10</v>
      </c>
      <c r="H3250" s="9">
        <v>9</v>
      </c>
      <c r="I3250" s="9">
        <v>0.70249468088150024</v>
      </c>
      <c r="J3250" s="9">
        <v>0.70249468088150024</v>
      </c>
      <c r="K3250" s="9">
        <v>0</v>
      </c>
      <c r="L3250" s="9">
        <v>76.524887084960938</v>
      </c>
    </row>
    <row r="3251" spans="1:12" x14ac:dyDescent="0.25">
      <c r="A3251" s="5" t="str">
        <f t="shared" si="50"/>
        <v>1LCALA Basin711010</v>
      </c>
      <c r="B3251" s="9">
        <v>1</v>
      </c>
      <c r="C3251" t="s">
        <v>130</v>
      </c>
      <c r="D3251" t="s">
        <v>138</v>
      </c>
      <c r="E3251" s="9">
        <v>7</v>
      </c>
      <c r="F3251" s="9">
        <v>1</v>
      </c>
      <c r="G3251" s="9">
        <v>10</v>
      </c>
      <c r="H3251" s="9">
        <v>10</v>
      </c>
      <c r="I3251" s="9">
        <v>0.78490573167800903</v>
      </c>
      <c r="J3251" s="9">
        <v>0.78490573167800903</v>
      </c>
      <c r="K3251" s="9">
        <v>0</v>
      </c>
      <c r="L3251" s="9">
        <v>82.034523010253906</v>
      </c>
    </row>
    <row r="3252" spans="1:12" x14ac:dyDescent="0.25">
      <c r="A3252" s="5" t="str">
        <f t="shared" si="50"/>
        <v>1LCALA Basin711011</v>
      </c>
      <c r="B3252" s="9">
        <v>1</v>
      </c>
      <c r="C3252" t="s">
        <v>130</v>
      </c>
      <c r="D3252" t="s">
        <v>138</v>
      </c>
      <c r="E3252" s="9">
        <v>7</v>
      </c>
      <c r="F3252" s="9">
        <v>1</v>
      </c>
      <c r="G3252" s="9">
        <v>10</v>
      </c>
      <c r="H3252" s="9">
        <v>11</v>
      </c>
      <c r="I3252" s="9">
        <v>1.0713720321655273</v>
      </c>
      <c r="J3252" s="9">
        <v>1.0713720321655273</v>
      </c>
      <c r="K3252" s="9">
        <v>0</v>
      </c>
      <c r="L3252" s="9">
        <v>88.216072082519531</v>
      </c>
    </row>
    <row r="3253" spans="1:12" x14ac:dyDescent="0.25">
      <c r="A3253" s="5" t="str">
        <f t="shared" si="50"/>
        <v>1LCALA Basin711012</v>
      </c>
      <c r="B3253" s="9">
        <v>1</v>
      </c>
      <c r="C3253" t="s">
        <v>130</v>
      </c>
      <c r="D3253" t="s">
        <v>138</v>
      </c>
      <c r="E3253" s="9">
        <v>7</v>
      </c>
      <c r="F3253" s="9">
        <v>1</v>
      </c>
      <c r="G3253" s="9">
        <v>10</v>
      </c>
      <c r="H3253" s="9">
        <v>12</v>
      </c>
      <c r="I3253" s="9">
        <v>1.3640817403793335</v>
      </c>
      <c r="J3253" s="9">
        <v>1.3640817403793335</v>
      </c>
      <c r="K3253" s="9">
        <v>0</v>
      </c>
      <c r="L3253" s="9">
        <v>93.254096984863281</v>
      </c>
    </row>
    <row r="3254" spans="1:12" x14ac:dyDescent="0.25">
      <c r="A3254" s="5" t="str">
        <f t="shared" si="50"/>
        <v>1LCALA Basin711013</v>
      </c>
      <c r="B3254" s="9">
        <v>1</v>
      </c>
      <c r="C3254" t="s">
        <v>130</v>
      </c>
      <c r="D3254" t="s">
        <v>138</v>
      </c>
      <c r="E3254" s="9">
        <v>7</v>
      </c>
      <c r="F3254" s="9">
        <v>1</v>
      </c>
      <c r="G3254" s="9">
        <v>10</v>
      </c>
      <c r="H3254" s="9">
        <v>13</v>
      </c>
      <c r="I3254" s="9">
        <v>1.7570533752441406</v>
      </c>
      <c r="J3254" s="9">
        <v>1.7570533752441406</v>
      </c>
      <c r="K3254" s="9">
        <v>0</v>
      </c>
      <c r="L3254" s="9">
        <v>96.934799194335938</v>
      </c>
    </row>
    <row r="3255" spans="1:12" x14ac:dyDescent="0.25">
      <c r="A3255" s="5" t="str">
        <f t="shared" si="50"/>
        <v>1LCALA Basin711014</v>
      </c>
      <c r="B3255" s="9">
        <v>1</v>
      </c>
      <c r="C3255" t="s">
        <v>130</v>
      </c>
      <c r="D3255" t="s">
        <v>138</v>
      </c>
      <c r="E3255" s="9">
        <v>7</v>
      </c>
      <c r="F3255" s="9">
        <v>1</v>
      </c>
      <c r="G3255" s="9">
        <v>10</v>
      </c>
      <c r="H3255" s="9">
        <v>14</v>
      </c>
      <c r="I3255" s="9">
        <v>2.1863453388214111</v>
      </c>
      <c r="J3255" s="9">
        <v>2.1863453388214111</v>
      </c>
      <c r="K3255" s="9">
        <v>0</v>
      </c>
      <c r="L3255" s="9">
        <v>100.00164031982422</v>
      </c>
    </row>
    <row r="3256" spans="1:12" x14ac:dyDescent="0.25">
      <c r="A3256" s="5" t="str">
        <f t="shared" si="50"/>
        <v>1LCALA Basin711015</v>
      </c>
      <c r="B3256" s="9">
        <v>1</v>
      </c>
      <c r="C3256" t="s">
        <v>130</v>
      </c>
      <c r="D3256" t="s">
        <v>138</v>
      </c>
      <c r="E3256" s="9">
        <v>7</v>
      </c>
      <c r="F3256" s="9">
        <v>1</v>
      </c>
      <c r="G3256" s="9">
        <v>10</v>
      </c>
      <c r="H3256" s="9">
        <v>15</v>
      </c>
      <c r="I3256" s="9">
        <v>2.5587632656097412</v>
      </c>
      <c r="J3256" s="9">
        <v>2.5587632656097412</v>
      </c>
      <c r="K3256" s="9">
        <v>0</v>
      </c>
      <c r="L3256" s="9">
        <v>103.02207946777344</v>
      </c>
    </row>
    <row r="3257" spans="1:12" x14ac:dyDescent="0.25">
      <c r="A3257" s="5" t="str">
        <f t="shared" si="50"/>
        <v>1LCALA Basin711016</v>
      </c>
      <c r="B3257" s="9">
        <v>1</v>
      </c>
      <c r="C3257" t="s">
        <v>130</v>
      </c>
      <c r="D3257" t="s">
        <v>138</v>
      </c>
      <c r="E3257" s="9">
        <v>7</v>
      </c>
      <c r="F3257" s="9">
        <v>1</v>
      </c>
      <c r="G3257" s="9">
        <v>10</v>
      </c>
      <c r="H3257" s="9">
        <v>16</v>
      </c>
      <c r="I3257" s="9">
        <v>2.9429190158843994</v>
      </c>
      <c r="J3257" s="9">
        <v>2.9429190158843994</v>
      </c>
      <c r="K3257" s="9">
        <v>0</v>
      </c>
      <c r="L3257" s="9">
        <v>104.54462432861328</v>
      </c>
    </row>
    <row r="3258" spans="1:12" x14ac:dyDescent="0.25">
      <c r="A3258" s="5" t="str">
        <f t="shared" si="50"/>
        <v>1LCALA Basin711017</v>
      </c>
      <c r="B3258" s="9">
        <v>1</v>
      </c>
      <c r="C3258" t="s">
        <v>130</v>
      </c>
      <c r="D3258" t="s">
        <v>138</v>
      </c>
      <c r="E3258" s="9">
        <v>7</v>
      </c>
      <c r="F3258" s="9">
        <v>1</v>
      </c>
      <c r="G3258" s="9">
        <v>10</v>
      </c>
      <c r="H3258" s="9">
        <v>17</v>
      </c>
      <c r="I3258" s="9">
        <v>3.2147176265716553</v>
      </c>
      <c r="J3258" s="9">
        <v>1.9509260654449463</v>
      </c>
      <c r="K3258" s="9">
        <v>4.2924437671899796E-2</v>
      </c>
      <c r="L3258" s="9">
        <v>104.76592254638672</v>
      </c>
    </row>
    <row r="3259" spans="1:12" x14ac:dyDescent="0.25">
      <c r="A3259" s="5" t="str">
        <f t="shared" si="50"/>
        <v>1LCALA Basin711018</v>
      </c>
      <c r="B3259" s="9">
        <v>1</v>
      </c>
      <c r="C3259" t="s">
        <v>130</v>
      </c>
      <c r="D3259" t="s">
        <v>138</v>
      </c>
      <c r="E3259" s="9">
        <v>7</v>
      </c>
      <c r="F3259" s="9">
        <v>1</v>
      </c>
      <c r="G3259" s="9">
        <v>10</v>
      </c>
      <c r="H3259" s="9">
        <v>18</v>
      </c>
      <c r="I3259" s="9">
        <v>3.4045653343200684</v>
      </c>
      <c r="J3259" s="9">
        <v>2.5852689743041992</v>
      </c>
      <c r="K3259" s="9">
        <v>5.7837866246700287E-2</v>
      </c>
      <c r="L3259" s="9">
        <v>104.08515167236328</v>
      </c>
    </row>
    <row r="3260" spans="1:12" x14ac:dyDescent="0.25">
      <c r="A3260" s="5" t="str">
        <f t="shared" si="50"/>
        <v>1LCALA Basin711019</v>
      </c>
      <c r="B3260" s="9">
        <v>1</v>
      </c>
      <c r="C3260" t="s">
        <v>130</v>
      </c>
      <c r="D3260" t="s">
        <v>138</v>
      </c>
      <c r="E3260" s="9">
        <v>7</v>
      </c>
      <c r="F3260" s="9">
        <v>1</v>
      </c>
      <c r="G3260" s="9">
        <v>10</v>
      </c>
      <c r="H3260" s="9">
        <v>19</v>
      </c>
      <c r="I3260" s="9">
        <v>3.4730014801025391</v>
      </c>
      <c r="J3260" s="9">
        <v>2.9447822570800781</v>
      </c>
      <c r="K3260" s="9">
        <v>3.6796201020479202E-2</v>
      </c>
      <c r="L3260" s="9">
        <v>102.75547027587891</v>
      </c>
    </row>
    <row r="3261" spans="1:12" x14ac:dyDescent="0.25">
      <c r="A3261" s="5" t="str">
        <f t="shared" si="50"/>
        <v>1LCALA Basin711020</v>
      </c>
      <c r="B3261" s="9">
        <v>1</v>
      </c>
      <c r="C3261" t="s">
        <v>130</v>
      </c>
      <c r="D3261" t="s">
        <v>138</v>
      </c>
      <c r="E3261" s="9">
        <v>7</v>
      </c>
      <c r="F3261" s="9">
        <v>1</v>
      </c>
      <c r="G3261" s="9">
        <v>10</v>
      </c>
      <c r="H3261" s="9">
        <v>20</v>
      </c>
      <c r="I3261" s="9">
        <v>3.3236503601074219</v>
      </c>
      <c r="J3261" s="9">
        <v>2.959625244140625</v>
      </c>
      <c r="K3261" s="9">
        <v>5.0623748451471329E-2</v>
      </c>
      <c r="L3261" s="9">
        <v>100.25405120849609</v>
      </c>
    </row>
    <row r="3262" spans="1:12" x14ac:dyDescent="0.25">
      <c r="A3262" s="5" t="str">
        <f t="shared" si="50"/>
        <v>1LCALA Basin711021</v>
      </c>
      <c r="B3262" s="9">
        <v>1</v>
      </c>
      <c r="C3262" t="s">
        <v>130</v>
      </c>
      <c r="D3262" t="s">
        <v>138</v>
      </c>
      <c r="E3262" s="9">
        <v>7</v>
      </c>
      <c r="F3262" s="9">
        <v>1</v>
      </c>
      <c r="G3262" s="9">
        <v>10</v>
      </c>
      <c r="H3262" s="9">
        <v>21</v>
      </c>
      <c r="I3262" s="9">
        <v>3.1709959506988525</v>
      </c>
      <c r="J3262" s="9">
        <v>2.8313624858856201</v>
      </c>
      <c r="K3262" s="9">
        <v>4.0845416486263275E-2</v>
      </c>
      <c r="L3262" s="9">
        <v>97.1280517578125</v>
      </c>
    </row>
    <row r="3263" spans="1:12" x14ac:dyDescent="0.25">
      <c r="A3263" s="5" t="str">
        <f t="shared" si="50"/>
        <v>1LCALA Basin711022</v>
      </c>
      <c r="B3263" s="9">
        <v>1</v>
      </c>
      <c r="C3263" t="s">
        <v>130</v>
      </c>
      <c r="D3263" t="s">
        <v>138</v>
      </c>
      <c r="E3263" s="9">
        <v>7</v>
      </c>
      <c r="F3263" s="9">
        <v>1</v>
      </c>
      <c r="G3263" s="9">
        <v>10</v>
      </c>
      <c r="H3263" s="9">
        <v>22</v>
      </c>
      <c r="I3263" s="9">
        <v>2.9595420360565186</v>
      </c>
      <c r="J3263" s="9">
        <v>3.5357000827789307</v>
      </c>
      <c r="K3263" s="9">
        <v>4.2435780167579651E-2</v>
      </c>
      <c r="L3263" s="9">
        <v>92.300735473632813</v>
      </c>
    </row>
    <row r="3264" spans="1:12" x14ac:dyDescent="0.25">
      <c r="A3264" s="5" t="str">
        <f t="shared" si="50"/>
        <v>1LCALA Basin711023</v>
      </c>
      <c r="B3264" s="9">
        <v>1</v>
      </c>
      <c r="C3264" t="s">
        <v>130</v>
      </c>
      <c r="D3264" t="s">
        <v>138</v>
      </c>
      <c r="E3264" s="9">
        <v>7</v>
      </c>
      <c r="F3264" s="9">
        <v>1</v>
      </c>
      <c r="G3264" s="9">
        <v>10</v>
      </c>
      <c r="H3264" s="9">
        <v>23</v>
      </c>
      <c r="I3264" s="9">
        <v>2.6198670864105225</v>
      </c>
      <c r="J3264" s="9">
        <v>2.8462634086608887</v>
      </c>
      <c r="K3264" s="9">
        <v>2.4673733860254288E-2</v>
      </c>
      <c r="L3264" s="9">
        <v>87.959487915039063</v>
      </c>
    </row>
    <row r="3265" spans="1:12" x14ac:dyDescent="0.25">
      <c r="A3265" s="5" t="str">
        <f t="shared" si="50"/>
        <v>1LCALA Basin711024</v>
      </c>
      <c r="B3265" s="9">
        <v>1</v>
      </c>
      <c r="C3265" t="s">
        <v>130</v>
      </c>
      <c r="D3265" t="s">
        <v>138</v>
      </c>
      <c r="E3265" s="9">
        <v>7</v>
      </c>
      <c r="F3265" s="9">
        <v>1</v>
      </c>
      <c r="G3265" s="9">
        <v>10</v>
      </c>
      <c r="H3265" s="9">
        <v>24</v>
      </c>
      <c r="I3265" s="9">
        <v>2.1981329917907715</v>
      </c>
      <c r="J3265" s="9">
        <v>2.3353297710418701</v>
      </c>
      <c r="K3265" s="9">
        <v>2.0039025694131851E-2</v>
      </c>
      <c r="L3265" s="9">
        <v>85.460090637207031</v>
      </c>
    </row>
    <row r="3266" spans="1:12" x14ac:dyDescent="0.25">
      <c r="A3266" s="5" t="str">
        <f t="shared" si="50"/>
        <v>1LCALA Basin8021</v>
      </c>
      <c r="B3266" s="9">
        <v>1</v>
      </c>
      <c r="C3266" t="s">
        <v>130</v>
      </c>
      <c r="D3266" s="3" t="s">
        <v>138</v>
      </c>
      <c r="E3266" s="9">
        <v>8</v>
      </c>
      <c r="F3266" s="9">
        <v>0</v>
      </c>
      <c r="G3266" s="9">
        <v>2</v>
      </c>
      <c r="H3266" s="9">
        <v>1</v>
      </c>
      <c r="I3266" s="9">
        <v>1.5645807981491089</v>
      </c>
      <c r="J3266" s="9">
        <v>1.5645807981491089</v>
      </c>
      <c r="K3266" s="9">
        <v>0</v>
      </c>
      <c r="L3266" s="9">
        <v>78.631309509277344</v>
      </c>
    </row>
    <row r="3267" spans="1:12" x14ac:dyDescent="0.25">
      <c r="A3267" s="5" t="str">
        <f t="shared" ref="A3267:A3330" si="51">B3267&amp;C3267&amp;D3267&amp;E3267&amp;F3267&amp;G3267&amp;H3267</f>
        <v>1LCALA Basin8022</v>
      </c>
      <c r="B3267" s="9">
        <v>1</v>
      </c>
      <c r="C3267" t="s">
        <v>130</v>
      </c>
      <c r="D3267" s="3" t="s">
        <v>138</v>
      </c>
      <c r="E3267" s="9">
        <v>8</v>
      </c>
      <c r="F3267" s="9">
        <v>0</v>
      </c>
      <c r="G3267" s="9">
        <v>2</v>
      </c>
      <c r="H3267" s="9">
        <v>2</v>
      </c>
      <c r="I3267" s="9">
        <v>1.3146871328353882</v>
      </c>
      <c r="J3267" s="9">
        <v>1.3146871328353882</v>
      </c>
      <c r="K3267" s="9">
        <v>0</v>
      </c>
      <c r="L3267" s="9">
        <v>77.65277099609375</v>
      </c>
    </row>
    <row r="3268" spans="1:12" x14ac:dyDescent="0.25">
      <c r="A3268" s="5" t="str">
        <f t="shared" si="51"/>
        <v>1LCALA Basin8023</v>
      </c>
      <c r="B3268" s="9">
        <v>1</v>
      </c>
      <c r="C3268" t="s">
        <v>130</v>
      </c>
      <c r="D3268" s="3" t="s">
        <v>138</v>
      </c>
      <c r="E3268" s="9">
        <v>8</v>
      </c>
      <c r="F3268" s="9">
        <v>0</v>
      </c>
      <c r="G3268" s="9">
        <v>2</v>
      </c>
      <c r="H3268" s="9">
        <v>3</v>
      </c>
      <c r="I3268" s="9">
        <v>1.1436312198638916</v>
      </c>
      <c r="J3268" s="9">
        <v>1.1436312198638916</v>
      </c>
      <c r="K3268" s="9">
        <v>0</v>
      </c>
      <c r="L3268" s="9">
        <v>77.00567626953125</v>
      </c>
    </row>
    <row r="3269" spans="1:12" x14ac:dyDescent="0.25">
      <c r="A3269" s="5" t="str">
        <f t="shared" si="51"/>
        <v>1LCALA Basin8024</v>
      </c>
      <c r="B3269" s="9">
        <v>1</v>
      </c>
      <c r="C3269" t="s">
        <v>130</v>
      </c>
      <c r="D3269" s="3" t="s">
        <v>138</v>
      </c>
      <c r="E3269" s="9">
        <v>8</v>
      </c>
      <c r="F3269" s="9">
        <v>0</v>
      </c>
      <c r="G3269" s="9">
        <v>2</v>
      </c>
      <c r="H3269" s="9">
        <v>4</v>
      </c>
      <c r="I3269" s="9">
        <v>1.0085010528564453</v>
      </c>
      <c r="J3269" s="9">
        <v>1.0085010528564453</v>
      </c>
      <c r="K3269" s="9">
        <v>0</v>
      </c>
      <c r="L3269" s="9">
        <v>76.2183837890625</v>
      </c>
    </row>
    <row r="3270" spans="1:12" x14ac:dyDescent="0.25">
      <c r="A3270" s="5" t="str">
        <f t="shared" si="51"/>
        <v>1LCALA Basin8025</v>
      </c>
      <c r="B3270" s="9">
        <v>1</v>
      </c>
      <c r="C3270" t="s">
        <v>130</v>
      </c>
      <c r="D3270" s="3" t="s">
        <v>138</v>
      </c>
      <c r="E3270" s="9">
        <v>8</v>
      </c>
      <c r="F3270" s="9">
        <v>0</v>
      </c>
      <c r="G3270" s="9">
        <v>2</v>
      </c>
      <c r="H3270" s="9">
        <v>5</v>
      </c>
      <c r="I3270" s="9">
        <v>0.91521710157394409</v>
      </c>
      <c r="J3270" s="9">
        <v>0.91521710157394409</v>
      </c>
      <c r="K3270" s="9">
        <v>0</v>
      </c>
      <c r="L3270" s="9">
        <v>75.612052917480469</v>
      </c>
    </row>
    <row r="3271" spans="1:12" x14ac:dyDescent="0.25">
      <c r="A3271" s="5" t="str">
        <f t="shared" si="51"/>
        <v>1LCALA Basin8026</v>
      </c>
      <c r="B3271" s="9">
        <v>1</v>
      </c>
      <c r="C3271" t="s">
        <v>130</v>
      </c>
      <c r="D3271" s="3" t="s">
        <v>138</v>
      </c>
      <c r="E3271" s="9">
        <v>8</v>
      </c>
      <c r="F3271" s="9">
        <v>0</v>
      </c>
      <c r="G3271" s="9">
        <v>2</v>
      </c>
      <c r="H3271" s="9">
        <v>6</v>
      </c>
      <c r="I3271" s="9">
        <v>0.86431479454040527</v>
      </c>
      <c r="J3271" s="9">
        <v>0.86431479454040527</v>
      </c>
      <c r="K3271" s="9">
        <v>0</v>
      </c>
      <c r="L3271" s="9">
        <v>75.096885681152344</v>
      </c>
    </row>
    <row r="3272" spans="1:12" x14ac:dyDescent="0.25">
      <c r="A3272" s="5" t="str">
        <f t="shared" si="51"/>
        <v>1LCALA Basin8027</v>
      </c>
      <c r="B3272" s="9">
        <v>1</v>
      </c>
      <c r="C3272" t="s">
        <v>130</v>
      </c>
      <c r="D3272" s="3" t="s">
        <v>138</v>
      </c>
      <c r="E3272" s="9">
        <v>8</v>
      </c>
      <c r="F3272" s="9">
        <v>0</v>
      </c>
      <c r="G3272" s="9">
        <v>2</v>
      </c>
      <c r="H3272" s="9">
        <v>7</v>
      </c>
      <c r="I3272" s="9">
        <v>0.8444446325302124</v>
      </c>
      <c r="J3272" s="9">
        <v>0.8444446325302124</v>
      </c>
      <c r="K3272" s="9">
        <v>0</v>
      </c>
      <c r="L3272" s="9">
        <v>74.604637145996094</v>
      </c>
    </row>
    <row r="3273" spans="1:12" x14ac:dyDescent="0.25">
      <c r="A3273" s="5" t="str">
        <f t="shared" si="51"/>
        <v>1LCALA Basin8028</v>
      </c>
      <c r="B3273" s="9">
        <v>1</v>
      </c>
      <c r="C3273" t="s">
        <v>130</v>
      </c>
      <c r="D3273" s="3" t="s">
        <v>138</v>
      </c>
      <c r="E3273" s="9">
        <v>8</v>
      </c>
      <c r="F3273" s="9">
        <v>0</v>
      </c>
      <c r="G3273" s="9">
        <v>2</v>
      </c>
      <c r="H3273" s="9">
        <v>8</v>
      </c>
      <c r="I3273" s="9">
        <v>0.8403778076171875</v>
      </c>
      <c r="J3273" s="9">
        <v>0.8403778076171875</v>
      </c>
      <c r="K3273" s="9">
        <v>0</v>
      </c>
      <c r="L3273" s="9">
        <v>74.724037170410156</v>
      </c>
    </row>
    <row r="3274" spans="1:12" x14ac:dyDescent="0.25">
      <c r="A3274" s="5" t="str">
        <f t="shared" si="51"/>
        <v>1LCALA Basin8029</v>
      </c>
      <c r="B3274" s="9">
        <v>1</v>
      </c>
      <c r="C3274" t="s">
        <v>130</v>
      </c>
      <c r="D3274" s="3" t="s">
        <v>138</v>
      </c>
      <c r="E3274" s="9">
        <v>8</v>
      </c>
      <c r="F3274" s="9">
        <v>0</v>
      </c>
      <c r="G3274" s="9">
        <v>2</v>
      </c>
      <c r="H3274" s="9">
        <v>9</v>
      </c>
      <c r="I3274" s="9">
        <v>0.77691704034805298</v>
      </c>
      <c r="J3274" s="9">
        <v>0.77691704034805298</v>
      </c>
      <c r="K3274" s="9">
        <v>0</v>
      </c>
      <c r="L3274" s="9">
        <v>76.736846923828125</v>
      </c>
    </row>
    <row r="3275" spans="1:12" x14ac:dyDescent="0.25">
      <c r="A3275" s="5" t="str">
        <f t="shared" si="51"/>
        <v>1LCALA Basin80210</v>
      </c>
      <c r="B3275" s="9">
        <v>1</v>
      </c>
      <c r="C3275" t="s">
        <v>130</v>
      </c>
      <c r="D3275" s="3" t="s">
        <v>138</v>
      </c>
      <c r="E3275" s="9">
        <v>8</v>
      </c>
      <c r="F3275" s="9">
        <v>0</v>
      </c>
      <c r="G3275" s="9">
        <v>2</v>
      </c>
      <c r="H3275" s="9">
        <v>10</v>
      </c>
      <c r="I3275" s="9">
        <v>0.74110710620880127</v>
      </c>
      <c r="J3275" s="9">
        <v>0.74110710620880127</v>
      </c>
      <c r="K3275" s="9">
        <v>0</v>
      </c>
      <c r="L3275" s="9">
        <v>80.57269287109375</v>
      </c>
    </row>
    <row r="3276" spans="1:12" x14ac:dyDescent="0.25">
      <c r="A3276" s="5" t="str">
        <f t="shared" si="51"/>
        <v>1LCALA Basin80211</v>
      </c>
      <c r="B3276" s="9">
        <v>1</v>
      </c>
      <c r="C3276" t="s">
        <v>130</v>
      </c>
      <c r="D3276" s="3" t="s">
        <v>138</v>
      </c>
      <c r="E3276" s="9">
        <v>8</v>
      </c>
      <c r="F3276" s="9">
        <v>0</v>
      </c>
      <c r="G3276" s="9">
        <v>2</v>
      </c>
      <c r="H3276" s="9">
        <v>11</v>
      </c>
      <c r="I3276" s="9">
        <v>0.80636715888977051</v>
      </c>
      <c r="J3276" s="9">
        <v>0.80636715888977051</v>
      </c>
      <c r="K3276" s="9">
        <v>0</v>
      </c>
      <c r="L3276" s="9">
        <v>84.661369323730469</v>
      </c>
    </row>
    <row r="3277" spans="1:12" x14ac:dyDescent="0.25">
      <c r="A3277" s="5" t="str">
        <f t="shared" si="51"/>
        <v>1LCALA Basin80212</v>
      </c>
      <c r="B3277" s="9">
        <v>1</v>
      </c>
      <c r="C3277" t="s">
        <v>130</v>
      </c>
      <c r="D3277" s="3" t="s">
        <v>138</v>
      </c>
      <c r="E3277" s="9">
        <v>8</v>
      </c>
      <c r="F3277" s="9">
        <v>0</v>
      </c>
      <c r="G3277" s="9">
        <v>2</v>
      </c>
      <c r="H3277" s="9">
        <v>12</v>
      </c>
      <c r="I3277" s="9">
        <v>0.99893927574157715</v>
      </c>
      <c r="J3277" s="9">
        <v>0.99893927574157715</v>
      </c>
      <c r="K3277" s="9">
        <v>0</v>
      </c>
      <c r="L3277" s="9">
        <v>88.597465515136719</v>
      </c>
    </row>
    <row r="3278" spans="1:12" x14ac:dyDescent="0.25">
      <c r="A3278" s="5" t="str">
        <f t="shared" si="51"/>
        <v>1LCALA Basin80213</v>
      </c>
      <c r="B3278" s="9">
        <v>1</v>
      </c>
      <c r="C3278" t="s">
        <v>130</v>
      </c>
      <c r="D3278" s="3" t="s">
        <v>138</v>
      </c>
      <c r="E3278" s="9">
        <v>8</v>
      </c>
      <c r="F3278" s="9">
        <v>0</v>
      </c>
      <c r="G3278" s="9">
        <v>2</v>
      </c>
      <c r="H3278" s="9">
        <v>13</v>
      </c>
      <c r="I3278" s="9">
        <v>1.2995095252990723</v>
      </c>
      <c r="J3278" s="9">
        <v>1.2995095252990723</v>
      </c>
      <c r="K3278" s="9">
        <v>0</v>
      </c>
      <c r="L3278" s="9">
        <v>91.114982604980469</v>
      </c>
    </row>
    <row r="3279" spans="1:12" x14ac:dyDescent="0.25">
      <c r="A3279" s="5" t="str">
        <f t="shared" si="51"/>
        <v>1LCALA Basin80214</v>
      </c>
      <c r="B3279" s="9">
        <v>1</v>
      </c>
      <c r="C3279" t="s">
        <v>130</v>
      </c>
      <c r="D3279" s="3" t="s">
        <v>138</v>
      </c>
      <c r="E3279" s="9">
        <v>8</v>
      </c>
      <c r="F3279" s="9">
        <v>0</v>
      </c>
      <c r="G3279" s="9">
        <v>2</v>
      </c>
      <c r="H3279" s="9">
        <v>14</v>
      </c>
      <c r="I3279" s="9">
        <v>1.644794225692749</v>
      </c>
      <c r="J3279" s="9">
        <v>1.644794225692749</v>
      </c>
      <c r="K3279" s="9">
        <v>0</v>
      </c>
      <c r="L3279" s="9">
        <v>92.561149597167969</v>
      </c>
    </row>
    <row r="3280" spans="1:12" x14ac:dyDescent="0.25">
      <c r="A3280" s="5" t="str">
        <f t="shared" si="51"/>
        <v>1LCALA Basin80215</v>
      </c>
      <c r="B3280" s="9">
        <v>1</v>
      </c>
      <c r="C3280" t="s">
        <v>130</v>
      </c>
      <c r="D3280" s="3" t="s">
        <v>138</v>
      </c>
      <c r="E3280" s="9">
        <v>8</v>
      </c>
      <c r="F3280" s="9">
        <v>0</v>
      </c>
      <c r="G3280" s="9">
        <v>2</v>
      </c>
      <c r="H3280" s="9">
        <v>15</v>
      </c>
      <c r="I3280" s="9">
        <v>1.9659804105758667</v>
      </c>
      <c r="J3280" s="9">
        <v>1.9659804105758667</v>
      </c>
      <c r="K3280" s="9">
        <v>0</v>
      </c>
      <c r="L3280" s="9">
        <v>93.036865234375</v>
      </c>
    </row>
    <row r="3281" spans="1:12" x14ac:dyDescent="0.25">
      <c r="A3281" s="5" t="str">
        <f t="shared" si="51"/>
        <v>1LCALA Basin80216</v>
      </c>
      <c r="B3281" s="9">
        <v>1</v>
      </c>
      <c r="C3281" t="s">
        <v>130</v>
      </c>
      <c r="D3281" s="3" t="s">
        <v>138</v>
      </c>
      <c r="E3281" s="9">
        <v>8</v>
      </c>
      <c r="F3281" s="9">
        <v>0</v>
      </c>
      <c r="G3281" s="9">
        <v>2</v>
      </c>
      <c r="H3281" s="9">
        <v>16</v>
      </c>
      <c r="I3281" s="9">
        <v>2.3051292896270752</v>
      </c>
      <c r="J3281" s="9">
        <v>2.3051292896270752</v>
      </c>
      <c r="K3281" s="9">
        <v>0</v>
      </c>
      <c r="L3281" s="9">
        <v>92.9454345703125</v>
      </c>
    </row>
    <row r="3282" spans="1:12" x14ac:dyDescent="0.25">
      <c r="A3282" s="5" t="str">
        <f t="shared" si="51"/>
        <v>1LCALA Basin80217</v>
      </c>
      <c r="B3282" s="9">
        <v>1</v>
      </c>
      <c r="C3282" t="s">
        <v>130</v>
      </c>
      <c r="D3282" s="3" t="s">
        <v>138</v>
      </c>
      <c r="E3282" s="9">
        <v>8</v>
      </c>
      <c r="F3282" s="9">
        <v>0</v>
      </c>
      <c r="G3282" s="9">
        <v>2</v>
      </c>
      <c r="H3282" s="9">
        <v>17</v>
      </c>
      <c r="I3282" s="9">
        <v>2.5695827007293701</v>
      </c>
      <c r="J3282" s="9">
        <v>1.5853595733642578</v>
      </c>
      <c r="K3282" s="9">
        <v>1.6297312453389168E-2</v>
      </c>
      <c r="L3282" s="9">
        <v>92.156837463378906</v>
      </c>
    </row>
    <row r="3283" spans="1:12" x14ac:dyDescent="0.25">
      <c r="A3283" s="5" t="str">
        <f t="shared" si="51"/>
        <v>1LCALA Basin80218</v>
      </c>
      <c r="B3283" s="9">
        <v>1</v>
      </c>
      <c r="C3283" t="s">
        <v>130</v>
      </c>
      <c r="D3283" s="3" t="s">
        <v>138</v>
      </c>
      <c r="E3283" s="9">
        <v>8</v>
      </c>
      <c r="F3283" s="9">
        <v>0</v>
      </c>
      <c r="G3283" s="9">
        <v>2</v>
      </c>
      <c r="H3283" s="9">
        <v>18</v>
      </c>
      <c r="I3283" s="9">
        <v>2.8059234619140625</v>
      </c>
      <c r="J3283" s="9">
        <v>2.2474334239959717</v>
      </c>
      <c r="K3283" s="9">
        <v>2.5991888716816902E-2</v>
      </c>
      <c r="L3283" s="9">
        <v>89.782470703125</v>
      </c>
    </row>
    <row r="3284" spans="1:12" x14ac:dyDescent="0.25">
      <c r="A3284" s="5" t="str">
        <f t="shared" si="51"/>
        <v>1LCALA Basin80219</v>
      </c>
      <c r="B3284" s="9">
        <v>1</v>
      </c>
      <c r="C3284" t="s">
        <v>130</v>
      </c>
      <c r="D3284" s="3" t="s">
        <v>138</v>
      </c>
      <c r="E3284" s="9">
        <v>8</v>
      </c>
      <c r="F3284" s="9">
        <v>0</v>
      </c>
      <c r="G3284" s="9">
        <v>2</v>
      </c>
      <c r="H3284" s="9">
        <v>19</v>
      </c>
      <c r="I3284" s="9">
        <v>2.8607165813446045</v>
      </c>
      <c r="J3284" s="9">
        <v>2.5127060413360596</v>
      </c>
      <c r="K3284" s="9">
        <v>1.9726669415831566E-2</v>
      </c>
      <c r="L3284" s="9">
        <v>87.77386474609375</v>
      </c>
    </row>
    <row r="3285" spans="1:12" x14ac:dyDescent="0.25">
      <c r="A3285" s="5" t="str">
        <f t="shared" si="51"/>
        <v>1LCALA Basin80220</v>
      </c>
      <c r="B3285" s="9">
        <v>1</v>
      </c>
      <c r="C3285" t="s">
        <v>130</v>
      </c>
      <c r="D3285" s="3" t="s">
        <v>138</v>
      </c>
      <c r="E3285" s="9">
        <v>8</v>
      </c>
      <c r="F3285" s="9">
        <v>0</v>
      </c>
      <c r="G3285" s="9">
        <v>2</v>
      </c>
      <c r="H3285" s="9">
        <v>20</v>
      </c>
      <c r="I3285" s="9">
        <v>2.685434103012085</v>
      </c>
      <c r="J3285" s="9">
        <v>2.4314167499542236</v>
      </c>
      <c r="K3285" s="9">
        <v>1.3046198524534702E-2</v>
      </c>
      <c r="L3285" s="9">
        <v>86.155548095703125</v>
      </c>
    </row>
    <row r="3286" spans="1:12" x14ac:dyDescent="0.25">
      <c r="A3286" s="5" t="str">
        <f t="shared" si="51"/>
        <v>1LCALA Basin80221</v>
      </c>
      <c r="B3286" s="9">
        <v>1</v>
      </c>
      <c r="C3286" t="s">
        <v>130</v>
      </c>
      <c r="D3286" s="3" t="s">
        <v>138</v>
      </c>
      <c r="E3286" s="9">
        <v>8</v>
      </c>
      <c r="F3286" s="9">
        <v>0</v>
      </c>
      <c r="G3286" s="9">
        <v>2</v>
      </c>
      <c r="H3286" s="9">
        <v>21</v>
      </c>
      <c r="I3286" s="9">
        <v>2.571284294128418</v>
      </c>
      <c r="J3286" s="9">
        <v>2.3381309509277344</v>
      </c>
      <c r="K3286" s="9">
        <v>1.3866128399968147E-2</v>
      </c>
      <c r="L3286" s="9">
        <v>83.481636047363281</v>
      </c>
    </row>
    <row r="3287" spans="1:12" x14ac:dyDescent="0.25">
      <c r="A3287" s="5" t="str">
        <f t="shared" si="51"/>
        <v>1LCALA Basin80222</v>
      </c>
      <c r="B3287" s="9">
        <v>1</v>
      </c>
      <c r="C3287" t="s">
        <v>130</v>
      </c>
      <c r="D3287" s="3" t="s">
        <v>138</v>
      </c>
      <c r="E3287" s="9">
        <v>8</v>
      </c>
      <c r="F3287" s="9">
        <v>0</v>
      </c>
      <c r="G3287" s="9">
        <v>2</v>
      </c>
      <c r="H3287" s="9">
        <v>22</v>
      </c>
      <c r="I3287" s="9">
        <v>2.4393393993377686</v>
      </c>
      <c r="J3287" s="9">
        <v>2.8737785816192627</v>
      </c>
      <c r="K3287" s="9">
        <v>1.2494628317654133E-2</v>
      </c>
      <c r="L3287" s="9">
        <v>81.531242370605469</v>
      </c>
    </row>
    <row r="3288" spans="1:12" x14ac:dyDescent="0.25">
      <c r="A3288" s="5" t="str">
        <f t="shared" si="51"/>
        <v>1LCALA Basin80223</v>
      </c>
      <c r="B3288" s="9">
        <v>1</v>
      </c>
      <c r="C3288" t="s">
        <v>130</v>
      </c>
      <c r="D3288" s="3" t="s">
        <v>138</v>
      </c>
      <c r="E3288" s="9">
        <v>8</v>
      </c>
      <c r="F3288" s="9">
        <v>0</v>
      </c>
      <c r="G3288" s="9">
        <v>2</v>
      </c>
      <c r="H3288" s="9">
        <v>23</v>
      </c>
      <c r="I3288" s="9">
        <v>2.1940042972564697</v>
      </c>
      <c r="J3288" s="9">
        <v>2.3620843887329102</v>
      </c>
      <c r="K3288" s="9">
        <v>1.0422994382679462E-2</v>
      </c>
      <c r="L3288" s="9">
        <v>80.336418151855469</v>
      </c>
    </row>
    <row r="3289" spans="1:12" x14ac:dyDescent="0.25">
      <c r="A3289" s="5" t="str">
        <f t="shared" si="51"/>
        <v>1LCALA Basin80224</v>
      </c>
      <c r="B3289" s="9">
        <v>1</v>
      </c>
      <c r="C3289" t="s">
        <v>130</v>
      </c>
      <c r="D3289" s="3" t="s">
        <v>138</v>
      </c>
      <c r="E3289" s="9">
        <v>8</v>
      </c>
      <c r="F3289" s="9">
        <v>0</v>
      </c>
      <c r="G3289" s="9">
        <v>2</v>
      </c>
      <c r="H3289" s="9">
        <v>24</v>
      </c>
      <c r="I3289" s="9">
        <v>1.8443039655685425</v>
      </c>
      <c r="J3289" s="9">
        <v>1.9448212385177612</v>
      </c>
      <c r="K3289" s="9">
        <v>9.7084036096930504E-3</v>
      </c>
      <c r="L3289" s="9">
        <v>79.218101501464844</v>
      </c>
    </row>
    <row r="3290" spans="1:12" x14ac:dyDescent="0.25">
      <c r="A3290" s="5" t="str">
        <f t="shared" si="51"/>
        <v>1LCALA Basin80101</v>
      </c>
      <c r="B3290" s="9">
        <v>1</v>
      </c>
      <c r="C3290" t="s">
        <v>130</v>
      </c>
      <c r="D3290" t="s">
        <v>138</v>
      </c>
      <c r="E3290" s="9">
        <v>8</v>
      </c>
      <c r="F3290" s="9">
        <v>0</v>
      </c>
      <c r="G3290" s="9">
        <v>10</v>
      </c>
      <c r="H3290" s="9">
        <v>1</v>
      </c>
      <c r="I3290" s="9">
        <v>1.4478529691696167</v>
      </c>
      <c r="J3290" s="9">
        <v>1.4478529691696167</v>
      </c>
      <c r="K3290" s="9">
        <v>0</v>
      </c>
      <c r="L3290" s="9">
        <v>76.228614807128906</v>
      </c>
    </row>
    <row r="3291" spans="1:12" x14ac:dyDescent="0.25">
      <c r="A3291" s="5" t="str">
        <f t="shared" si="51"/>
        <v>1LCALA Basin80102</v>
      </c>
      <c r="B3291" s="9">
        <v>1</v>
      </c>
      <c r="C3291" t="s">
        <v>130</v>
      </c>
      <c r="D3291" t="s">
        <v>138</v>
      </c>
      <c r="E3291" s="9">
        <v>8</v>
      </c>
      <c r="F3291" s="9">
        <v>0</v>
      </c>
      <c r="G3291" s="9">
        <v>10</v>
      </c>
      <c r="H3291" s="9">
        <v>2</v>
      </c>
      <c r="I3291" s="9">
        <v>1.210899829864502</v>
      </c>
      <c r="J3291" s="9">
        <v>1.210899829864502</v>
      </c>
      <c r="K3291" s="9">
        <v>0</v>
      </c>
      <c r="L3291" s="9">
        <v>75.323982238769531</v>
      </c>
    </row>
    <row r="3292" spans="1:12" x14ac:dyDescent="0.25">
      <c r="A3292" s="5" t="str">
        <f t="shared" si="51"/>
        <v>1LCALA Basin80103</v>
      </c>
      <c r="B3292" s="9">
        <v>1</v>
      </c>
      <c r="C3292" t="s">
        <v>130</v>
      </c>
      <c r="D3292" t="s">
        <v>138</v>
      </c>
      <c r="E3292" s="9">
        <v>8</v>
      </c>
      <c r="F3292" s="9">
        <v>0</v>
      </c>
      <c r="G3292" s="9">
        <v>10</v>
      </c>
      <c r="H3292" s="9">
        <v>3</v>
      </c>
      <c r="I3292" s="9">
        <v>1.052861213684082</v>
      </c>
      <c r="J3292" s="9">
        <v>1.052861213684082</v>
      </c>
      <c r="K3292" s="9">
        <v>0</v>
      </c>
      <c r="L3292" s="9">
        <v>74.656074523925781</v>
      </c>
    </row>
    <row r="3293" spans="1:12" x14ac:dyDescent="0.25">
      <c r="A3293" s="5" t="str">
        <f t="shared" si="51"/>
        <v>1LCALA Basin80104</v>
      </c>
      <c r="B3293" s="9">
        <v>1</v>
      </c>
      <c r="C3293" t="s">
        <v>130</v>
      </c>
      <c r="D3293" t="s">
        <v>138</v>
      </c>
      <c r="E3293" s="9">
        <v>8</v>
      </c>
      <c r="F3293" s="9">
        <v>0</v>
      </c>
      <c r="G3293" s="9">
        <v>10</v>
      </c>
      <c r="H3293" s="9">
        <v>4</v>
      </c>
      <c r="I3293" s="9">
        <v>0.93784880638122559</v>
      </c>
      <c r="J3293" s="9">
        <v>0.93784880638122559</v>
      </c>
      <c r="K3293" s="9">
        <v>0</v>
      </c>
      <c r="L3293" s="9">
        <v>74.049270629882813</v>
      </c>
    </row>
    <row r="3294" spans="1:12" x14ac:dyDescent="0.25">
      <c r="A3294" s="5" t="str">
        <f t="shared" si="51"/>
        <v>1LCALA Basin80105</v>
      </c>
      <c r="B3294" s="9">
        <v>1</v>
      </c>
      <c r="C3294" t="s">
        <v>130</v>
      </c>
      <c r="D3294" t="s">
        <v>138</v>
      </c>
      <c r="E3294" s="9">
        <v>8</v>
      </c>
      <c r="F3294" s="9">
        <v>0</v>
      </c>
      <c r="G3294" s="9">
        <v>10</v>
      </c>
      <c r="H3294" s="9">
        <v>5</v>
      </c>
      <c r="I3294" s="9">
        <v>0.85036695003509521</v>
      </c>
      <c r="J3294" s="9">
        <v>0.85036695003509521</v>
      </c>
      <c r="K3294" s="9">
        <v>0</v>
      </c>
      <c r="L3294" s="9">
        <v>73.28936767578125</v>
      </c>
    </row>
    <row r="3295" spans="1:12" x14ac:dyDescent="0.25">
      <c r="A3295" s="5" t="str">
        <f t="shared" si="51"/>
        <v>1LCALA Basin80106</v>
      </c>
      <c r="B3295" s="9">
        <v>1</v>
      </c>
      <c r="C3295" t="s">
        <v>130</v>
      </c>
      <c r="D3295" t="s">
        <v>138</v>
      </c>
      <c r="E3295" s="9">
        <v>8</v>
      </c>
      <c r="F3295" s="9">
        <v>0</v>
      </c>
      <c r="G3295" s="9">
        <v>10</v>
      </c>
      <c r="H3295" s="9">
        <v>6</v>
      </c>
      <c r="I3295" s="9">
        <v>0.8033909797668457</v>
      </c>
      <c r="J3295" s="9">
        <v>0.8033909797668457</v>
      </c>
      <c r="K3295" s="9">
        <v>0</v>
      </c>
      <c r="L3295" s="9">
        <v>72.74224853515625</v>
      </c>
    </row>
    <row r="3296" spans="1:12" x14ac:dyDescent="0.25">
      <c r="A3296" s="5" t="str">
        <f t="shared" si="51"/>
        <v>1LCALA Basin80107</v>
      </c>
      <c r="B3296" s="9">
        <v>1</v>
      </c>
      <c r="C3296" t="s">
        <v>130</v>
      </c>
      <c r="D3296" t="s">
        <v>138</v>
      </c>
      <c r="E3296" s="9">
        <v>8</v>
      </c>
      <c r="F3296" s="9">
        <v>0</v>
      </c>
      <c r="G3296" s="9">
        <v>10</v>
      </c>
      <c r="H3296" s="9">
        <v>7</v>
      </c>
      <c r="I3296" s="9">
        <v>0.78684496879577637</v>
      </c>
      <c r="J3296" s="9">
        <v>0.78684496879577637</v>
      </c>
      <c r="K3296" s="9">
        <v>0</v>
      </c>
      <c r="L3296" s="9">
        <v>72.418693542480469</v>
      </c>
    </row>
    <row r="3297" spans="1:12" x14ac:dyDescent="0.25">
      <c r="A3297" s="5" t="str">
        <f t="shared" si="51"/>
        <v>1LCALA Basin80108</v>
      </c>
      <c r="B3297" s="9">
        <v>1</v>
      </c>
      <c r="C3297" t="s">
        <v>130</v>
      </c>
      <c r="D3297" t="s">
        <v>138</v>
      </c>
      <c r="E3297" s="9">
        <v>8</v>
      </c>
      <c r="F3297" s="9">
        <v>0</v>
      </c>
      <c r="G3297" s="9">
        <v>10</v>
      </c>
      <c r="H3297" s="9">
        <v>8</v>
      </c>
      <c r="I3297" s="9">
        <v>0.75671845674514771</v>
      </c>
      <c r="J3297" s="9">
        <v>0.75671845674514771</v>
      </c>
      <c r="K3297" s="9">
        <v>0</v>
      </c>
      <c r="L3297" s="9">
        <v>72.205757141113281</v>
      </c>
    </row>
    <row r="3298" spans="1:12" x14ac:dyDescent="0.25">
      <c r="A3298" s="5" t="str">
        <f t="shared" si="51"/>
        <v>1LCALA Basin80109</v>
      </c>
      <c r="B3298" s="9">
        <v>1</v>
      </c>
      <c r="C3298" t="s">
        <v>130</v>
      </c>
      <c r="D3298" t="s">
        <v>138</v>
      </c>
      <c r="E3298" s="9">
        <v>8</v>
      </c>
      <c r="F3298" s="9">
        <v>0</v>
      </c>
      <c r="G3298" s="9">
        <v>10</v>
      </c>
      <c r="H3298" s="9">
        <v>9</v>
      </c>
      <c r="I3298" s="9">
        <v>0.67203307151794434</v>
      </c>
      <c r="J3298" s="9">
        <v>0.67203307151794434</v>
      </c>
      <c r="K3298" s="9">
        <v>0</v>
      </c>
      <c r="L3298" s="9">
        <v>74.406181335449219</v>
      </c>
    </row>
    <row r="3299" spans="1:12" x14ac:dyDescent="0.25">
      <c r="A3299" s="5" t="str">
        <f t="shared" si="51"/>
        <v>1LCALA Basin801010</v>
      </c>
      <c r="B3299" s="9">
        <v>1</v>
      </c>
      <c r="C3299" t="s">
        <v>130</v>
      </c>
      <c r="D3299" t="s">
        <v>138</v>
      </c>
      <c r="E3299" s="9">
        <v>8</v>
      </c>
      <c r="F3299" s="9">
        <v>0</v>
      </c>
      <c r="G3299" s="9">
        <v>10</v>
      </c>
      <c r="H3299" s="9">
        <v>10</v>
      </c>
      <c r="I3299" s="9">
        <v>0.67683494091033936</v>
      </c>
      <c r="J3299" s="9">
        <v>0.67683494091033936</v>
      </c>
      <c r="K3299" s="9">
        <v>0</v>
      </c>
      <c r="L3299" s="9">
        <v>78.63006591796875</v>
      </c>
    </row>
    <row r="3300" spans="1:12" x14ac:dyDescent="0.25">
      <c r="A3300" s="5" t="str">
        <f t="shared" si="51"/>
        <v>1LCALA Basin801011</v>
      </c>
      <c r="B3300" s="9">
        <v>1</v>
      </c>
      <c r="C3300" t="s">
        <v>130</v>
      </c>
      <c r="D3300" t="s">
        <v>138</v>
      </c>
      <c r="E3300" s="9">
        <v>8</v>
      </c>
      <c r="F3300" s="9">
        <v>0</v>
      </c>
      <c r="G3300" s="9">
        <v>10</v>
      </c>
      <c r="H3300" s="9">
        <v>11</v>
      </c>
      <c r="I3300" s="9">
        <v>0.83888602256774902</v>
      </c>
      <c r="J3300" s="9">
        <v>0.83888602256774902</v>
      </c>
      <c r="K3300" s="9">
        <v>0</v>
      </c>
      <c r="L3300" s="9">
        <v>83.687660217285156</v>
      </c>
    </row>
    <row r="3301" spans="1:12" x14ac:dyDescent="0.25">
      <c r="A3301" s="5" t="str">
        <f t="shared" si="51"/>
        <v>1LCALA Basin801012</v>
      </c>
      <c r="B3301" s="9">
        <v>1</v>
      </c>
      <c r="C3301" t="s">
        <v>130</v>
      </c>
      <c r="D3301" t="s">
        <v>138</v>
      </c>
      <c r="E3301" s="9">
        <v>8</v>
      </c>
      <c r="F3301" s="9">
        <v>0</v>
      </c>
      <c r="G3301" s="9">
        <v>10</v>
      </c>
      <c r="H3301" s="9">
        <v>12</v>
      </c>
      <c r="I3301" s="9">
        <v>1.03448486328125</v>
      </c>
      <c r="J3301" s="9">
        <v>1.03448486328125</v>
      </c>
      <c r="K3301" s="9">
        <v>0</v>
      </c>
      <c r="L3301" s="9">
        <v>88.538192749023438</v>
      </c>
    </row>
    <row r="3302" spans="1:12" x14ac:dyDescent="0.25">
      <c r="A3302" s="5" t="str">
        <f t="shared" si="51"/>
        <v>1LCALA Basin801013</v>
      </c>
      <c r="B3302" s="9">
        <v>1</v>
      </c>
      <c r="C3302" t="s">
        <v>130</v>
      </c>
      <c r="D3302" t="s">
        <v>138</v>
      </c>
      <c r="E3302" s="9">
        <v>8</v>
      </c>
      <c r="F3302" s="9">
        <v>0</v>
      </c>
      <c r="G3302" s="9">
        <v>10</v>
      </c>
      <c r="H3302" s="9">
        <v>13</v>
      </c>
      <c r="I3302" s="9">
        <v>1.3300015926361084</v>
      </c>
      <c r="J3302" s="9">
        <v>1.3300015926361084</v>
      </c>
      <c r="K3302" s="9">
        <v>0</v>
      </c>
      <c r="L3302" s="9">
        <v>91.938850402832031</v>
      </c>
    </row>
    <row r="3303" spans="1:12" x14ac:dyDescent="0.25">
      <c r="A3303" s="5" t="str">
        <f t="shared" si="51"/>
        <v>1LCALA Basin801014</v>
      </c>
      <c r="B3303" s="9">
        <v>1</v>
      </c>
      <c r="C3303" t="s">
        <v>130</v>
      </c>
      <c r="D3303" t="s">
        <v>138</v>
      </c>
      <c r="E3303" s="9">
        <v>8</v>
      </c>
      <c r="F3303" s="9">
        <v>0</v>
      </c>
      <c r="G3303" s="9">
        <v>10</v>
      </c>
      <c r="H3303" s="9">
        <v>14</v>
      </c>
      <c r="I3303" s="9">
        <v>1.6707754135131836</v>
      </c>
      <c r="J3303" s="9">
        <v>1.6707754135131836</v>
      </c>
      <c r="K3303" s="9">
        <v>0</v>
      </c>
      <c r="L3303" s="9">
        <v>94.798255920410156</v>
      </c>
    </row>
    <row r="3304" spans="1:12" x14ac:dyDescent="0.25">
      <c r="A3304" s="5" t="str">
        <f t="shared" si="51"/>
        <v>1LCALA Basin801015</v>
      </c>
      <c r="B3304" s="9">
        <v>1</v>
      </c>
      <c r="C3304" t="s">
        <v>130</v>
      </c>
      <c r="D3304" t="s">
        <v>138</v>
      </c>
      <c r="E3304" s="9">
        <v>8</v>
      </c>
      <c r="F3304" s="9">
        <v>0</v>
      </c>
      <c r="G3304" s="9">
        <v>10</v>
      </c>
      <c r="H3304" s="9">
        <v>15</v>
      </c>
      <c r="I3304" s="9">
        <v>1.9992190599441528</v>
      </c>
      <c r="J3304" s="9">
        <v>1.9992190599441528</v>
      </c>
      <c r="K3304" s="9">
        <v>0</v>
      </c>
      <c r="L3304" s="9">
        <v>95.791175842285156</v>
      </c>
    </row>
    <row r="3305" spans="1:12" x14ac:dyDescent="0.25">
      <c r="A3305" s="5" t="str">
        <f t="shared" si="51"/>
        <v>1LCALA Basin801016</v>
      </c>
      <c r="B3305" s="9">
        <v>1</v>
      </c>
      <c r="C3305" t="s">
        <v>130</v>
      </c>
      <c r="D3305" t="s">
        <v>138</v>
      </c>
      <c r="E3305" s="9">
        <v>8</v>
      </c>
      <c r="F3305" s="9">
        <v>0</v>
      </c>
      <c r="G3305" s="9">
        <v>10</v>
      </c>
      <c r="H3305" s="9">
        <v>16</v>
      </c>
      <c r="I3305" s="9">
        <v>2.3476145267486572</v>
      </c>
      <c r="J3305" s="9">
        <v>2.3476145267486572</v>
      </c>
      <c r="K3305" s="9">
        <v>0</v>
      </c>
      <c r="L3305" s="9">
        <v>95.636688232421875</v>
      </c>
    </row>
    <row r="3306" spans="1:12" x14ac:dyDescent="0.25">
      <c r="A3306" s="5" t="str">
        <f t="shared" si="51"/>
        <v>1LCALA Basin801017</v>
      </c>
      <c r="B3306" s="9">
        <v>1</v>
      </c>
      <c r="C3306" t="s">
        <v>130</v>
      </c>
      <c r="D3306" t="s">
        <v>138</v>
      </c>
      <c r="E3306" s="9">
        <v>8</v>
      </c>
      <c r="F3306" s="9">
        <v>0</v>
      </c>
      <c r="G3306" s="9">
        <v>10</v>
      </c>
      <c r="H3306" s="9">
        <v>17</v>
      </c>
      <c r="I3306" s="9">
        <v>2.6123092174530029</v>
      </c>
      <c r="J3306" s="9">
        <v>1.5587036609649658</v>
      </c>
      <c r="K3306" s="9">
        <v>2.0873021334409714E-2</v>
      </c>
      <c r="L3306" s="9">
        <v>95.286117553710938</v>
      </c>
    </row>
    <row r="3307" spans="1:12" x14ac:dyDescent="0.25">
      <c r="A3307" s="5" t="str">
        <f t="shared" si="51"/>
        <v>1LCALA Basin801018</v>
      </c>
      <c r="B3307" s="9">
        <v>1</v>
      </c>
      <c r="C3307" t="s">
        <v>130</v>
      </c>
      <c r="D3307" t="s">
        <v>138</v>
      </c>
      <c r="E3307" s="9">
        <v>8</v>
      </c>
      <c r="F3307" s="9">
        <v>0</v>
      </c>
      <c r="G3307" s="9">
        <v>10</v>
      </c>
      <c r="H3307" s="9">
        <v>18</v>
      </c>
      <c r="I3307" s="9">
        <v>2.8269290924072266</v>
      </c>
      <c r="J3307" s="9">
        <v>2.1829774379730225</v>
      </c>
      <c r="K3307" s="9">
        <v>3.0186833813786507E-2</v>
      </c>
      <c r="L3307" s="9">
        <v>94.469200134277344</v>
      </c>
    </row>
    <row r="3308" spans="1:12" x14ac:dyDescent="0.25">
      <c r="A3308" s="5" t="str">
        <f t="shared" si="51"/>
        <v>1LCALA Basin801019</v>
      </c>
      <c r="B3308" s="9">
        <v>1</v>
      </c>
      <c r="C3308" t="s">
        <v>130</v>
      </c>
      <c r="D3308" t="s">
        <v>138</v>
      </c>
      <c r="E3308" s="9">
        <v>8</v>
      </c>
      <c r="F3308" s="9">
        <v>0</v>
      </c>
      <c r="G3308" s="9">
        <v>10</v>
      </c>
      <c r="H3308" s="9">
        <v>19</v>
      </c>
      <c r="I3308" s="9">
        <v>2.8987371921539307</v>
      </c>
      <c r="J3308" s="9">
        <v>2.4879722595214844</v>
      </c>
      <c r="K3308" s="9">
        <v>1.9079329445958138E-2</v>
      </c>
      <c r="L3308" s="9">
        <v>92.990936279296875</v>
      </c>
    </row>
    <row r="3309" spans="1:12" x14ac:dyDescent="0.25">
      <c r="A3309" s="5" t="str">
        <f t="shared" si="51"/>
        <v>1LCALA Basin801020</v>
      </c>
      <c r="B3309" s="9">
        <v>1</v>
      </c>
      <c r="C3309" t="s">
        <v>130</v>
      </c>
      <c r="D3309" t="s">
        <v>138</v>
      </c>
      <c r="E3309" s="9">
        <v>8</v>
      </c>
      <c r="F3309" s="9">
        <v>0</v>
      </c>
      <c r="G3309" s="9">
        <v>10</v>
      </c>
      <c r="H3309" s="9">
        <v>20</v>
      </c>
      <c r="I3309" s="9">
        <v>2.7624943256378174</v>
      </c>
      <c r="J3309" s="9">
        <v>2.4733374118804932</v>
      </c>
      <c r="K3309" s="9">
        <v>2.1817084401845932E-2</v>
      </c>
      <c r="L3309" s="9">
        <v>90.65899658203125</v>
      </c>
    </row>
    <row r="3310" spans="1:12" x14ac:dyDescent="0.25">
      <c r="A3310" s="5" t="str">
        <f t="shared" si="51"/>
        <v>1LCALA Basin801021</v>
      </c>
      <c r="B3310" s="9">
        <v>1</v>
      </c>
      <c r="C3310" t="s">
        <v>130</v>
      </c>
      <c r="D3310" t="s">
        <v>138</v>
      </c>
      <c r="E3310" s="9">
        <v>8</v>
      </c>
      <c r="F3310" s="9">
        <v>0</v>
      </c>
      <c r="G3310" s="9">
        <v>10</v>
      </c>
      <c r="H3310" s="9">
        <v>21</v>
      </c>
      <c r="I3310" s="9">
        <v>2.6344602108001709</v>
      </c>
      <c r="J3310" s="9">
        <v>2.3788890838623047</v>
      </c>
      <c r="K3310" s="9">
        <v>1.3214779086410999E-2</v>
      </c>
      <c r="L3310" s="9">
        <v>86.354690551757813</v>
      </c>
    </row>
    <row r="3311" spans="1:12" x14ac:dyDescent="0.25">
      <c r="A3311" s="5" t="str">
        <f t="shared" si="51"/>
        <v>1LCALA Basin801022</v>
      </c>
      <c r="B3311" s="9">
        <v>1</v>
      </c>
      <c r="C3311" t="s">
        <v>130</v>
      </c>
      <c r="D3311" t="s">
        <v>138</v>
      </c>
      <c r="E3311" s="9">
        <v>8</v>
      </c>
      <c r="F3311" s="9">
        <v>0</v>
      </c>
      <c r="G3311" s="9">
        <v>10</v>
      </c>
      <c r="H3311" s="9">
        <v>22</v>
      </c>
      <c r="I3311" s="9">
        <v>2.4845733642578125</v>
      </c>
      <c r="J3311" s="9">
        <v>2.9404373168945313</v>
      </c>
      <c r="K3311" s="9">
        <v>1.4670977368950844E-2</v>
      </c>
      <c r="L3311" s="9">
        <v>83.159347534179688</v>
      </c>
    </row>
    <row r="3312" spans="1:12" x14ac:dyDescent="0.25">
      <c r="A3312" s="5" t="str">
        <f t="shared" si="51"/>
        <v>1LCALA Basin801023</v>
      </c>
      <c r="B3312" s="9">
        <v>1</v>
      </c>
      <c r="C3312" t="s">
        <v>130</v>
      </c>
      <c r="D3312" t="s">
        <v>138</v>
      </c>
      <c r="E3312" s="9">
        <v>8</v>
      </c>
      <c r="F3312" s="9">
        <v>0</v>
      </c>
      <c r="G3312" s="9">
        <v>10</v>
      </c>
      <c r="H3312" s="9">
        <v>23</v>
      </c>
      <c r="I3312" s="9">
        <v>2.2300875186920166</v>
      </c>
      <c r="J3312" s="9">
        <v>2.4080214500427246</v>
      </c>
      <c r="K3312" s="9">
        <v>1.1952315457165241E-2</v>
      </c>
      <c r="L3312" s="9">
        <v>81.62451171875</v>
      </c>
    </row>
    <row r="3313" spans="1:12" x14ac:dyDescent="0.25">
      <c r="A3313" s="5" t="str">
        <f t="shared" si="51"/>
        <v>1LCALA Basin801024</v>
      </c>
      <c r="B3313" s="9">
        <v>1</v>
      </c>
      <c r="C3313" t="s">
        <v>130</v>
      </c>
      <c r="D3313" t="s">
        <v>138</v>
      </c>
      <c r="E3313" s="9">
        <v>8</v>
      </c>
      <c r="F3313" s="9">
        <v>0</v>
      </c>
      <c r="G3313" s="9">
        <v>10</v>
      </c>
      <c r="H3313" s="9">
        <v>24</v>
      </c>
      <c r="I3313" s="9">
        <v>1.878698468208313</v>
      </c>
      <c r="J3313" s="9">
        <v>1.9858083724975586</v>
      </c>
      <c r="K3313" s="9">
        <v>1.1050018481910229E-2</v>
      </c>
      <c r="L3313" s="9">
        <v>80.340019226074219</v>
      </c>
    </row>
    <row r="3314" spans="1:12" x14ac:dyDescent="0.25">
      <c r="A3314" s="5" t="str">
        <f t="shared" si="51"/>
        <v>1LCALA Basin8121</v>
      </c>
      <c r="B3314" s="9">
        <v>1</v>
      </c>
      <c r="C3314" t="s">
        <v>130</v>
      </c>
      <c r="D3314" t="s">
        <v>138</v>
      </c>
      <c r="E3314" s="9">
        <v>8</v>
      </c>
      <c r="F3314" s="9">
        <v>1</v>
      </c>
      <c r="G3314" s="9">
        <v>2</v>
      </c>
      <c r="H3314" s="9">
        <v>1</v>
      </c>
      <c r="I3314" s="9">
        <v>1.5420033931732178</v>
      </c>
      <c r="J3314" s="9">
        <v>1.5420033931732178</v>
      </c>
      <c r="K3314" s="9">
        <v>0</v>
      </c>
      <c r="L3314" s="9">
        <v>78.212211608886719</v>
      </c>
    </row>
    <row r="3315" spans="1:12" x14ac:dyDescent="0.25">
      <c r="A3315" s="5" t="str">
        <f t="shared" si="51"/>
        <v>1LCALA Basin8122</v>
      </c>
      <c r="B3315" s="9">
        <v>1</v>
      </c>
      <c r="C3315" t="s">
        <v>130</v>
      </c>
      <c r="D3315" t="s">
        <v>138</v>
      </c>
      <c r="E3315" s="9">
        <v>8</v>
      </c>
      <c r="F3315" s="9">
        <v>1</v>
      </c>
      <c r="G3315" s="9">
        <v>2</v>
      </c>
      <c r="H3315" s="9">
        <v>2</v>
      </c>
      <c r="I3315" s="9">
        <v>1.2911980152130127</v>
      </c>
      <c r="J3315" s="9">
        <v>1.2911980152130127</v>
      </c>
      <c r="K3315" s="9">
        <v>0</v>
      </c>
      <c r="L3315" s="9">
        <v>77.145072937011719</v>
      </c>
    </row>
    <row r="3316" spans="1:12" x14ac:dyDescent="0.25">
      <c r="A3316" s="5" t="str">
        <f t="shared" si="51"/>
        <v>1LCALA Basin8123</v>
      </c>
      <c r="B3316" s="9">
        <v>1</v>
      </c>
      <c r="C3316" t="s">
        <v>130</v>
      </c>
      <c r="D3316" t="s">
        <v>138</v>
      </c>
      <c r="E3316" s="9">
        <v>8</v>
      </c>
      <c r="F3316" s="9">
        <v>1</v>
      </c>
      <c r="G3316" s="9">
        <v>2</v>
      </c>
      <c r="H3316" s="9">
        <v>3</v>
      </c>
      <c r="I3316" s="9">
        <v>1.1225415468215942</v>
      </c>
      <c r="J3316" s="9">
        <v>1.1225415468215942</v>
      </c>
      <c r="K3316" s="9">
        <v>0</v>
      </c>
      <c r="L3316" s="9">
        <v>76.478683471679688</v>
      </c>
    </row>
    <row r="3317" spans="1:12" x14ac:dyDescent="0.25">
      <c r="A3317" s="5" t="str">
        <f t="shared" si="51"/>
        <v>1LCALA Basin8124</v>
      </c>
      <c r="B3317" s="9">
        <v>1</v>
      </c>
      <c r="C3317" t="s">
        <v>130</v>
      </c>
      <c r="D3317" t="s">
        <v>138</v>
      </c>
      <c r="E3317" s="9">
        <v>8</v>
      </c>
      <c r="F3317" s="9">
        <v>1</v>
      </c>
      <c r="G3317" s="9">
        <v>2</v>
      </c>
      <c r="H3317" s="9">
        <v>4</v>
      </c>
      <c r="I3317" s="9">
        <v>0.98565566539764404</v>
      </c>
      <c r="J3317" s="9">
        <v>0.98565566539764404</v>
      </c>
      <c r="K3317" s="9">
        <v>0</v>
      </c>
      <c r="L3317" s="9">
        <v>75.548622131347656</v>
      </c>
    </row>
    <row r="3318" spans="1:12" x14ac:dyDescent="0.25">
      <c r="A3318" s="5" t="str">
        <f t="shared" si="51"/>
        <v>1LCALA Basin8125</v>
      </c>
      <c r="B3318" s="9">
        <v>1</v>
      </c>
      <c r="C3318" t="s">
        <v>130</v>
      </c>
      <c r="D3318" t="s">
        <v>138</v>
      </c>
      <c r="E3318" s="9">
        <v>8</v>
      </c>
      <c r="F3318" s="9">
        <v>1</v>
      </c>
      <c r="G3318" s="9">
        <v>2</v>
      </c>
      <c r="H3318" s="9">
        <v>5</v>
      </c>
      <c r="I3318" s="9">
        <v>0.89421224594116211</v>
      </c>
      <c r="J3318" s="9">
        <v>0.89421224594116211</v>
      </c>
      <c r="K3318" s="9">
        <v>0</v>
      </c>
      <c r="L3318" s="9">
        <v>74.901473999023438</v>
      </c>
    </row>
    <row r="3319" spans="1:12" x14ac:dyDescent="0.25">
      <c r="A3319" s="5" t="str">
        <f t="shared" si="51"/>
        <v>1LCALA Basin8126</v>
      </c>
      <c r="B3319" s="9">
        <v>1</v>
      </c>
      <c r="C3319" t="s">
        <v>130</v>
      </c>
      <c r="D3319" t="s">
        <v>138</v>
      </c>
      <c r="E3319" s="9">
        <v>8</v>
      </c>
      <c r="F3319" s="9">
        <v>1</v>
      </c>
      <c r="G3319" s="9">
        <v>2</v>
      </c>
      <c r="H3319" s="9">
        <v>6</v>
      </c>
      <c r="I3319" s="9">
        <v>0.84850281476974487</v>
      </c>
      <c r="J3319" s="9">
        <v>0.84850281476974487</v>
      </c>
      <c r="K3319" s="9">
        <v>0</v>
      </c>
      <c r="L3319" s="9">
        <v>74.516365051269531</v>
      </c>
    </row>
    <row r="3320" spans="1:12" x14ac:dyDescent="0.25">
      <c r="A3320" s="5" t="str">
        <f t="shared" si="51"/>
        <v>1LCALA Basin8127</v>
      </c>
      <c r="B3320" s="9">
        <v>1</v>
      </c>
      <c r="C3320" t="s">
        <v>130</v>
      </c>
      <c r="D3320" t="s">
        <v>138</v>
      </c>
      <c r="E3320" s="9">
        <v>8</v>
      </c>
      <c r="F3320" s="9">
        <v>1</v>
      </c>
      <c r="G3320" s="9">
        <v>2</v>
      </c>
      <c r="H3320" s="9">
        <v>7</v>
      </c>
      <c r="I3320" s="9">
        <v>0.82946336269378662</v>
      </c>
      <c r="J3320" s="9">
        <v>0.82946336269378662</v>
      </c>
      <c r="K3320" s="9">
        <v>0</v>
      </c>
      <c r="L3320" s="9">
        <v>74.023033142089844</v>
      </c>
    </row>
    <row r="3321" spans="1:12" x14ac:dyDescent="0.25">
      <c r="A3321" s="5" t="str">
        <f t="shared" si="51"/>
        <v>1LCALA Basin8128</v>
      </c>
      <c r="B3321" s="9">
        <v>1</v>
      </c>
      <c r="C3321" t="s">
        <v>130</v>
      </c>
      <c r="D3321" t="s">
        <v>138</v>
      </c>
      <c r="E3321" s="9">
        <v>8</v>
      </c>
      <c r="F3321" s="9">
        <v>1</v>
      </c>
      <c r="G3321" s="9">
        <v>2</v>
      </c>
      <c r="H3321" s="9">
        <v>8</v>
      </c>
      <c r="I3321" s="9">
        <v>0.82146340608596802</v>
      </c>
      <c r="J3321" s="9">
        <v>0.82146340608596802</v>
      </c>
      <c r="K3321" s="9">
        <v>0</v>
      </c>
      <c r="L3321" s="9">
        <v>74.107192993164063</v>
      </c>
    </row>
    <row r="3322" spans="1:12" x14ac:dyDescent="0.25">
      <c r="A3322" s="5" t="str">
        <f t="shared" si="51"/>
        <v>1LCALA Basin8129</v>
      </c>
      <c r="B3322" s="9">
        <v>1</v>
      </c>
      <c r="C3322" t="s">
        <v>130</v>
      </c>
      <c r="D3322" t="s">
        <v>138</v>
      </c>
      <c r="E3322" s="9">
        <v>8</v>
      </c>
      <c r="F3322" s="9">
        <v>1</v>
      </c>
      <c r="G3322" s="9">
        <v>2</v>
      </c>
      <c r="H3322" s="9">
        <v>9</v>
      </c>
      <c r="I3322" s="9">
        <v>0.75115817785263062</v>
      </c>
      <c r="J3322" s="9">
        <v>0.75115817785263062</v>
      </c>
      <c r="K3322" s="9">
        <v>0</v>
      </c>
      <c r="L3322" s="9">
        <v>76.059906005859375</v>
      </c>
    </row>
    <row r="3323" spans="1:12" x14ac:dyDescent="0.25">
      <c r="A3323" s="5" t="str">
        <f t="shared" si="51"/>
        <v>1LCALA Basin81210</v>
      </c>
      <c r="B3323" s="9">
        <v>1</v>
      </c>
      <c r="C3323" t="s">
        <v>130</v>
      </c>
      <c r="D3323" t="s">
        <v>138</v>
      </c>
      <c r="E3323" s="9">
        <v>8</v>
      </c>
      <c r="F3323" s="9">
        <v>1</v>
      </c>
      <c r="G3323" s="9">
        <v>2</v>
      </c>
      <c r="H3323" s="9">
        <v>10</v>
      </c>
      <c r="I3323" s="9">
        <v>0.72265022993087769</v>
      </c>
      <c r="J3323" s="9">
        <v>0.72265022993087769</v>
      </c>
      <c r="K3323" s="9">
        <v>0</v>
      </c>
      <c r="L3323" s="9">
        <v>79.996368408203125</v>
      </c>
    </row>
    <row r="3324" spans="1:12" x14ac:dyDescent="0.25">
      <c r="A3324" s="5" t="str">
        <f t="shared" si="51"/>
        <v>1LCALA Basin81211</v>
      </c>
      <c r="B3324" s="9">
        <v>1</v>
      </c>
      <c r="C3324" t="s">
        <v>130</v>
      </c>
      <c r="D3324" t="s">
        <v>138</v>
      </c>
      <c r="E3324" s="9">
        <v>8</v>
      </c>
      <c r="F3324" s="9">
        <v>1</v>
      </c>
      <c r="G3324" s="9">
        <v>2</v>
      </c>
      <c r="H3324" s="9">
        <v>11</v>
      </c>
      <c r="I3324" s="9">
        <v>0.79806876182556152</v>
      </c>
      <c r="J3324" s="9">
        <v>0.79806876182556152</v>
      </c>
      <c r="K3324" s="9">
        <v>0</v>
      </c>
      <c r="L3324" s="9">
        <v>83.944160461425781</v>
      </c>
    </row>
    <row r="3325" spans="1:12" x14ac:dyDescent="0.25">
      <c r="A3325" s="5" t="str">
        <f t="shared" si="51"/>
        <v>1LCALA Basin81212</v>
      </c>
      <c r="B3325" s="9">
        <v>1</v>
      </c>
      <c r="C3325" t="s">
        <v>130</v>
      </c>
      <c r="D3325" t="s">
        <v>138</v>
      </c>
      <c r="E3325" s="9">
        <v>8</v>
      </c>
      <c r="F3325" s="9">
        <v>1</v>
      </c>
      <c r="G3325" s="9">
        <v>2</v>
      </c>
      <c r="H3325" s="9">
        <v>12</v>
      </c>
      <c r="I3325" s="9">
        <v>0.99787473678588867</v>
      </c>
      <c r="J3325" s="9">
        <v>0.99787473678588867</v>
      </c>
      <c r="K3325" s="9">
        <v>0</v>
      </c>
      <c r="L3325" s="9">
        <v>87.343101501464844</v>
      </c>
    </row>
    <row r="3326" spans="1:12" x14ac:dyDescent="0.25">
      <c r="A3326" s="5" t="str">
        <f t="shared" si="51"/>
        <v>1LCALA Basin81213</v>
      </c>
      <c r="B3326" s="9">
        <v>1</v>
      </c>
      <c r="C3326" t="s">
        <v>130</v>
      </c>
      <c r="D3326" t="s">
        <v>138</v>
      </c>
      <c r="E3326" s="9">
        <v>8</v>
      </c>
      <c r="F3326" s="9">
        <v>1</v>
      </c>
      <c r="G3326" s="9">
        <v>2</v>
      </c>
      <c r="H3326" s="9">
        <v>13</v>
      </c>
      <c r="I3326" s="9">
        <v>1.2915741205215454</v>
      </c>
      <c r="J3326" s="9">
        <v>1.2915741205215454</v>
      </c>
      <c r="K3326" s="9">
        <v>0</v>
      </c>
      <c r="L3326" s="9">
        <v>89.638839721679688</v>
      </c>
    </row>
    <row r="3327" spans="1:12" x14ac:dyDescent="0.25">
      <c r="A3327" s="5" t="str">
        <f t="shared" si="51"/>
        <v>1LCALA Basin81214</v>
      </c>
      <c r="B3327" s="9">
        <v>1</v>
      </c>
      <c r="C3327" t="s">
        <v>130</v>
      </c>
      <c r="D3327" t="s">
        <v>138</v>
      </c>
      <c r="E3327" s="9">
        <v>8</v>
      </c>
      <c r="F3327" s="9">
        <v>1</v>
      </c>
      <c r="G3327" s="9">
        <v>2</v>
      </c>
      <c r="H3327" s="9">
        <v>14</v>
      </c>
      <c r="I3327" s="9">
        <v>1.6216377019882202</v>
      </c>
      <c r="J3327" s="9">
        <v>1.6216377019882202</v>
      </c>
      <c r="K3327" s="9">
        <v>0</v>
      </c>
      <c r="L3327" s="9">
        <v>91.678352355957031</v>
      </c>
    </row>
    <row r="3328" spans="1:12" x14ac:dyDescent="0.25">
      <c r="A3328" s="5" t="str">
        <f t="shared" si="51"/>
        <v>1LCALA Basin81215</v>
      </c>
      <c r="B3328" s="9">
        <v>1</v>
      </c>
      <c r="C3328" t="s">
        <v>130</v>
      </c>
      <c r="D3328" t="s">
        <v>138</v>
      </c>
      <c r="E3328" s="9">
        <v>8</v>
      </c>
      <c r="F3328" s="9">
        <v>1</v>
      </c>
      <c r="G3328" s="9">
        <v>2</v>
      </c>
      <c r="H3328" s="9">
        <v>15</v>
      </c>
      <c r="I3328" s="9">
        <v>1.930616021156311</v>
      </c>
      <c r="J3328" s="9">
        <v>1.930616021156311</v>
      </c>
      <c r="K3328" s="9">
        <v>0</v>
      </c>
      <c r="L3328" s="9">
        <v>93.231094360351563</v>
      </c>
    </row>
    <row r="3329" spans="1:12" x14ac:dyDescent="0.25">
      <c r="A3329" s="5" t="str">
        <f t="shared" si="51"/>
        <v>1LCALA Basin81216</v>
      </c>
      <c r="B3329" s="9">
        <v>1</v>
      </c>
      <c r="C3329" t="s">
        <v>130</v>
      </c>
      <c r="D3329" t="s">
        <v>138</v>
      </c>
      <c r="E3329" s="9">
        <v>8</v>
      </c>
      <c r="F3329" s="9">
        <v>1</v>
      </c>
      <c r="G3329" s="9">
        <v>2</v>
      </c>
      <c r="H3329" s="9">
        <v>16</v>
      </c>
      <c r="I3329" s="9">
        <v>2.2682263851165771</v>
      </c>
      <c r="J3329" s="9">
        <v>2.2682263851165771</v>
      </c>
      <c r="K3329" s="9">
        <v>0</v>
      </c>
      <c r="L3329" s="9">
        <v>93.22955322265625</v>
      </c>
    </row>
    <row r="3330" spans="1:12" x14ac:dyDescent="0.25">
      <c r="A3330" s="5" t="str">
        <f t="shared" si="51"/>
        <v>1LCALA Basin81217</v>
      </c>
      <c r="B3330" s="9">
        <v>1</v>
      </c>
      <c r="C3330" t="s">
        <v>130</v>
      </c>
      <c r="D3330" t="s">
        <v>138</v>
      </c>
      <c r="E3330" s="9">
        <v>8</v>
      </c>
      <c r="F3330" s="9">
        <v>1</v>
      </c>
      <c r="G3330" s="9">
        <v>2</v>
      </c>
      <c r="H3330" s="9">
        <v>17</v>
      </c>
      <c r="I3330" s="9">
        <v>2.5316712856292725</v>
      </c>
      <c r="J3330" s="9">
        <v>1.5370590686798096</v>
      </c>
      <c r="K3330" s="9">
        <v>1.6786018386483192E-2</v>
      </c>
      <c r="L3330" s="9">
        <v>92.625404357910156</v>
      </c>
    </row>
    <row r="3331" spans="1:12" x14ac:dyDescent="0.25">
      <c r="A3331" s="5" t="str">
        <f t="shared" ref="A3331:A3394" si="52">B3331&amp;C3331&amp;D3331&amp;E3331&amp;F3331&amp;G3331&amp;H3331</f>
        <v>1LCALA Basin81218</v>
      </c>
      <c r="B3331" s="9">
        <v>1</v>
      </c>
      <c r="C3331" t="s">
        <v>130</v>
      </c>
      <c r="D3331" t="s">
        <v>138</v>
      </c>
      <c r="E3331" s="9">
        <v>8</v>
      </c>
      <c r="F3331" s="9">
        <v>1</v>
      </c>
      <c r="G3331" s="9">
        <v>2</v>
      </c>
      <c r="H3331" s="9">
        <v>18</v>
      </c>
      <c r="I3331" s="9">
        <v>2.7604167461395264</v>
      </c>
      <c r="J3331" s="9">
        <v>2.1803538799285889</v>
      </c>
      <c r="K3331" s="9">
        <v>2.6005454361438751E-2</v>
      </c>
      <c r="L3331" s="9">
        <v>90.965530395507813</v>
      </c>
    </row>
    <row r="3332" spans="1:12" x14ac:dyDescent="0.25">
      <c r="A3332" s="5" t="str">
        <f t="shared" si="52"/>
        <v>1LCALA Basin81219</v>
      </c>
      <c r="B3332" s="9">
        <v>1</v>
      </c>
      <c r="C3332" t="s">
        <v>130</v>
      </c>
      <c r="D3332" t="s">
        <v>138</v>
      </c>
      <c r="E3332" s="9">
        <v>8</v>
      </c>
      <c r="F3332" s="9">
        <v>1</v>
      </c>
      <c r="G3332" s="9">
        <v>2</v>
      </c>
      <c r="H3332" s="9">
        <v>19</v>
      </c>
      <c r="I3332" s="9">
        <v>2.8227078914642334</v>
      </c>
      <c r="J3332" s="9">
        <v>2.4545354843139648</v>
      </c>
      <c r="K3332" s="9">
        <v>1.8411953002214432E-2</v>
      </c>
      <c r="L3332" s="9">
        <v>89.45001220703125</v>
      </c>
    </row>
    <row r="3333" spans="1:12" x14ac:dyDescent="0.25">
      <c r="A3333" s="5" t="str">
        <f t="shared" si="52"/>
        <v>1LCALA Basin81220</v>
      </c>
      <c r="B3333" s="9">
        <v>1</v>
      </c>
      <c r="C3333" t="s">
        <v>130</v>
      </c>
      <c r="D3333" t="s">
        <v>138</v>
      </c>
      <c r="E3333" s="9">
        <v>8</v>
      </c>
      <c r="F3333" s="9">
        <v>1</v>
      </c>
      <c r="G3333" s="9">
        <v>2</v>
      </c>
      <c r="H3333" s="9">
        <v>20</v>
      </c>
      <c r="I3333" s="9">
        <v>2.6717298030853271</v>
      </c>
      <c r="J3333" s="9">
        <v>2.4046063423156738</v>
      </c>
      <c r="K3333" s="9">
        <v>1.5294754877686501E-2</v>
      </c>
      <c r="L3333" s="9">
        <v>87.835235595703125</v>
      </c>
    </row>
    <row r="3334" spans="1:12" x14ac:dyDescent="0.25">
      <c r="A3334" s="5" t="str">
        <f t="shared" si="52"/>
        <v>1LCALA Basin81221</v>
      </c>
      <c r="B3334" s="9">
        <v>1</v>
      </c>
      <c r="C3334" t="s">
        <v>130</v>
      </c>
      <c r="D3334" t="s">
        <v>138</v>
      </c>
      <c r="E3334" s="9">
        <v>8</v>
      </c>
      <c r="F3334" s="9">
        <v>1</v>
      </c>
      <c r="G3334" s="9">
        <v>2</v>
      </c>
      <c r="H3334" s="9">
        <v>21</v>
      </c>
      <c r="I3334" s="9">
        <v>2.5549824237823486</v>
      </c>
      <c r="J3334" s="9">
        <v>2.3147969245910645</v>
      </c>
      <c r="K3334" s="9">
        <v>1.2956906110048294E-2</v>
      </c>
      <c r="L3334" s="9">
        <v>84.382881164550781</v>
      </c>
    </row>
    <row r="3335" spans="1:12" x14ac:dyDescent="0.25">
      <c r="A3335" s="5" t="str">
        <f t="shared" si="52"/>
        <v>1LCALA Basin81222</v>
      </c>
      <c r="B3335" s="9">
        <v>1</v>
      </c>
      <c r="C3335" t="s">
        <v>130</v>
      </c>
      <c r="D3335" t="s">
        <v>138</v>
      </c>
      <c r="E3335" s="9">
        <v>8</v>
      </c>
      <c r="F3335" s="9">
        <v>1</v>
      </c>
      <c r="G3335" s="9">
        <v>2</v>
      </c>
      <c r="H3335" s="9">
        <v>22</v>
      </c>
      <c r="I3335" s="9">
        <v>2.4138717651367188</v>
      </c>
      <c r="J3335" s="9">
        <v>2.8446433544158936</v>
      </c>
      <c r="K3335" s="9">
        <v>1.2359701097011566E-2</v>
      </c>
      <c r="L3335" s="9">
        <v>81.252540588378906</v>
      </c>
    </row>
    <row r="3336" spans="1:12" x14ac:dyDescent="0.25">
      <c r="A3336" s="5" t="str">
        <f t="shared" si="52"/>
        <v>1LCALA Basin81223</v>
      </c>
      <c r="B3336" s="9">
        <v>1</v>
      </c>
      <c r="C3336" t="s">
        <v>130</v>
      </c>
      <c r="D3336" t="s">
        <v>138</v>
      </c>
      <c r="E3336" s="9">
        <v>8</v>
      </c>
      <c r="F3336" s="9">
        <v>1</v>
      </c>
      <c r="G3336" s="9">
        <v>2</v>
      </c>
      <c r="H3336" s="9">
        <v>23</v>
      </c>
      <c r="I3336" s="9">
        <v>2.1683650016784668</v>
      </c>
      <c r="J3336" s="9">
        <v>2.3282580375671387</v>
      </c>
      <c r="K3336" s="9">
        <v>9.785899892449379E-3</v>
      </c>
      <c r="L3336" s="9">
        <v>79.2662353515625</v>
      </c>
    </row>
    <row r="3337" spans="1:12" x14ac:dyDescent="0.25">
      <c r="A3337" s="5" t="str">
        <f t="shared" si="52"/>
        <v>1LCALA Basin81224</v>
      </c>
      <c r="B3337" s="9">
        <v>1</v>
      </c>
      <c r="C3337" t="s">
        <v>130</v>
      </c>
      <c r="D3337" t="s">
        <v>138</v>
      </c>
      <c r="E3337" s="9">
        <v>8</v>
      </c>
      <c r="F3337" s="9">
        <v>1</v>
      </c>
      <c r="G3337" s="9">
        <v>2</v>
      </c>
      <c r="H3337" s="9">
        <v>24</v>
      </c>
      <c r="I3337" s="9">
        <v>1.813389778137207</v>
      </c>
      <c r="J3337" s="9">
        <v>1.9055459499359131</v>
      </c>
      <c r="K3337" s="9">
        <v>8.7289623916149139E-3</v>
      </c>
      <c r="L3337" s="9">
        <v>77.795234680175781</v>
      </c>
    </row>
    <row r="3338" spans="1:12" x14ac:dyDescent="0.25">
      <c r="A3338" s="5" t="str">
        <f t="shared" si="52"/>
        <v>1LCALA Basin81101</v>
      </c>
      <c r="B3338" s="9">
        <v>1</v>
      </c>
      <c r="C3338" t="s">
        <v>130</v>
      </c>
      <c r="D3338" t="s">
        <v>138</v>
      </c>
      <c r="E3338" s="9">
        <v>8</v>
      </c>
      <c r="F3338" s="9">
        <v>1</v>
      </c>
      <c r="G3338" s="9">
        <v>10</v>
      </c>
      <c r="H3338" s="9">
        <v>1</v>
      </c>
      <c r="I3338" s="9">
        <v>1.6059255599975586</v>
      </c>
      <c r="J3338" s="9">
        <v>1.6059255599975586</v>
      </c>
      <c r="K3338" s="9">
        <v>0</v>
      </c>
      <c r="L3338" s="9">
        <v>79.253204345703125</v>
      </c>
    </row>
    <row r="3339" spans="1:12" x14ac:dyDescent="0.25">
      <c r="A3339" s="5" t="str">
        <f t="shared" si="52"/>
        <v>1LCALA Basin81102</v>
      </c>
      <c r="B3339" s="9">
        <v>1</v>
      </c>
      <c r="C3339" t="s">
        <v>130</v>
      </c>
      <c r="D3339" t="s">
        <v>138</v>
      </c>
      <c r="E3339" s="9">
        <v>8</v>
      </c>
      <c r="F3339" s="9">
        <v>1</v>
      </c>
      <c r="G3339" s="9">
        <v>10</v>
      </c>
      <c r="H3339" s="9">
        <v>2</v>
      </c>
      <c r="I3339" s="9">
        <v>1.3347114324569702</v>
      </c>
      <c r="J3339" s="9">
        <v>1.3347114324569702</v>
      </c>
      <c r="K3339" s="9">
        <v>0</v>
      </c>
      <c r="L3339" s="9">
        <v>78.046005249023438</v>
      </c>
    </row>
    <row r="3340" spans="1:12" x14ac:dyDescent="0.25">
      <c r="A3340" s="5" t="str">
        <f t="shared" si="52"/>
        <v>1LCALA Basin81103</v>
      </c>
      <c r="B3340" s="9">
        <v>1</v>
      </c>
      <c r="C3340" t="s">
        <v>130</v>
      </c>
      <c r="D3340" t="s">
        <v>138</v>
      </c>
      <c r="E3340" s="9">
        <v>8</v>
      </c>
      <c r="F3340" s="9">
        <v>1</v>
      </c>
      <c r="G3340" s="9">
        <v>10</v>
      </c>
      <c r="H3340" s="9">
        <v>3</v>
      </c>
      <c r="I3340" s="9">
        <v>1.1498310565948486</v>
      </c>
      <c r="J3340" s="9">
        <v>1.1498310565948486</v>
      </c>
      <c r="K3340" s="9">
        <v>0</v>
      </c>
      <c r="L3340" s="9">
        <v>77.119117736816406</v>
      </c>
    </row>
    <row r="3341" spans="1:12" x14ac:dyDescent="0.25">
      <c r="A3341" s="5" t="str">
        <f t="shared" si="52"/>
        <v>1LCALA Basin81104</v>
      </c>
      <c r="B3341" s="9">
        <v>1</v>
      </c>
      <c r="C3341" t="s">
        <v>130</v>
      </c>
      <c r="D3341" t="s">
        <v>138</v>
      </c>
      <c r="E3341" s="9">
        <v>8</v>
      </c>
      <c r="F3341" s="9">
        <v>1</v>
      </c>
      <c r="G3341" s="9">
        <v>10</v>
      </c>
      <c r="H3341" s="9">
        <v>4</v>
      </c>
      <c r="I3341" s="9">
        <v>1.008506178855896</v>
      </c>
      <c r="J3341" s="9">
        <v>1.008506178855896</v>
      </c>
      <c r="K3341" s="9">
        <v>0</v>
      </c>
      <c r="L3341" s="9">
        <v>76.1112060546875</v>
      </c>
    </row>
    <row r="3342" spans="1:12" x14ac:dyDescent="0.25">
      <c r="A3342" s="5" t="str">
        <f t="shared" si="52"/>
        <v>1LCALA Basin81105</v>
      </c>
      <c r="B3342" s="9">
        <v>1</v>
      </c>
      <c r="C3342" t="s">
        <v>130</v>
      </c>
      <c r="D3342" t="s">
        <v>138</v>
      </c>
      <c r="E3342" s="9">
        <v>8</v>
      </c>
      <c r="F3342" s="9">
        <v>1</v>
      </c>
      <c r="G3342" s="9">
        <v>10</v>
      </c>
      <c r="H3342" s="9">
        <v>5</v>
      </c>
      <c r="I3342" s="9">
        <v>0.90931093692779541</v>
      </c>
      <c r="J3342" s="9">
        <v>0.90931093692779541</v>
      </c>
      <c r="K3342" s="9">
        <v>0</v>
      </c>
      <c r="L3342" s="9">
        <v>75.239891052246094</v>
      </c>
    </row>
    <row r="3343" spans="1:12" x14ac:dyDescent="0.25">
      <c r="A3343" s="5" t="str">
        <f t="shared" si="52"/>
        <v>1LCALA Basin81106</v>
      </c>
      <c r="B3343" s="9">
        <v>1</v>
      </c>
      <c r="C3343" t="s">
        <v>130</v>
      </c>
      <c r="D3343" t="s">
        <v>138</v>
      </c>
      <c r="E3343" s="9">
        <v>8</v>
      </c>
      <c r="F3343" s="9">
        <v>1</v>
      </c>
      <c r="G3343" s="9">
        <v>10</v>
      </c>
      <c r="H3343" s="9">
        <v>6</v>
      </c>
      <c r="I3343" s="9">
        <v>0.85099524259567261</v>
      </c>
      <c r="J3343" s="9">
        <v>0.85099524259567261</v>
      </c>
      <c r="K3343" s="9">
        <v>0</v>
      </c>
      <c r="L3343" s="9">
        <v>74.459861755371094</v>
      </c>
    </row>
    <row r="3344" spans="1:12" x14ac:dyDescent="0.25">
      <c r="A3344" s="5" t="str">
        <f t="shared" si="52"/>
        <v>1LCALA Basin81107</v>
      </c>
      <c r="B3344" s="9">
        <v>1</v>
      </c>
      <c r="C3344" t="s">
        <v>130</v>
      </c>
      <c r="D3344" t="s">
        <v>138</v>
      </c>
      <c r="E3344" s="9">
        <v>8</v>
      </c>
      <c r="F3344" s="9">
        <v>1</v>
      </c>
      <c r="G3344" s="9">
        <v>10</v>
      </c>
      <c r="H3344" s="9">
        <v>7</v>
      </c>
      <c r="I3344" s="9">
        <v>0.81930315494537354</v>
      </c>
      <c r="J3344" s="9">
        <v>0.81930315494537354</v>
      </c>
      <c r="K3344" s="9">
        <v>0</v>
      </c>
      <c r="L3344" s="9">
        <v>73.731552124023438</v>
      </c>
    </row>
    <row r="3345" spans="1:12" x14ac:dyDescent="0.25">
      <c r="A3345" s="5" t="str">
        <f t="shared" si="52"/>
        <v>1LCALA Basin81108</v>
      </c>
      <c r="B3345" s="9">
        <v>1</v>
      </c>
      <c r="C3345" t="s">
        <v>130</v>
      </c>
      <c r="D3345" t="s">
        <v>138</v>
      </c>
      <c r="E3345" s="9">
        <v>8</v>
      </c>
      <c r="F3345" s="9">
        <v>1</v>
      </c>
      <c r="G3345" s="9">
        <v>10</v>
      </c>
      <c r="H3345" s="9">
        <v>8</v>
      </c>
      <c r="I3345" s="9">
        <v>0.80102330446243286</v>
      </c>
      <c r="J3345" s="9">
        <v>0.80102330446243286</v>
      </c>
      <c r="K3345" s="9">
        <v>0</v>
      </c>
      <c r="L3345" s="9">
        <v>73.799186706542969</v>
      </c>
    </row>
    <row r="3346" spans="1:12" x14ac:dyDescent="0.25">
      <c r="A3346" s="5" t="str">
        <f t="shared" si="52"/>
        <v>1LCALA Basin81109</v>
      </c>
      <c r="B3346" s="9">
        <v>1</v>
      </c>
      <c r="C3346" t="s">
        <v>130</v>
      </c>
      <c r="D3346" t="s">
        <v>138</v>
      </c>
      <c r="E3346" s="9">
        <v>8</v>
      </c>
      <c r="F3346" s="9">
        <v>1</v>
      </c>
      <c r="G3346" s="9">
        <v>10</v>
      </c>
      <c r="H3346" s="9">
        <v>9</v>
      </c>
      <c r="I3346" s="9">
        <v>0.73539537191390991</v>
      </c>
      <c r="J3346" s="9">
        <v>0.73539537191390991</v>
      </c>
      <c r="K3346" s="9">
        <v>0</v>
      </c>
      <c r="L3346" s="9">
        <v>76.363555908203125</v>
      </c>
    </row>
    <row r="3347" spans="1:12" x14ac:dyDescent="0.25">
      <c r="A3347" s="5" t="str">
        <f t="shared" si="52"/>
        <v>1LCALA Basin811010</v>
      </c>
      <c r="B3347" s="9">
        <v>1</v>
      </c>
      <c r="C3347" t="s">
        <v>130</v>
      </c>
      <c r="D3347" t="s">
        <v>138</v>
      </c>
      <c r="E3347" s="9">
        <v>8</v>
      </c>
      <c r="F3347" s="9">
        <v>1</v>
      </c>
      <c r="G3347" s="9">
        <v>10</v>
      </c>
      <c r="H3347" s="9">
        <v>10</v>
      </c>
      <c r="I3347" s="9">
        <v>0.76374512910842896</v>
      </c>
      <c r="J3347" s="9">
        <v>0.76374512910842896</v>
      </c>
      <c r="K3347" s="9">
        <v>0</v>
      </c>
      <c r="L3347" s="9">
        <v>81.3115234375</v>
      </c>
    </row>
    <row r="3348" spans="1:12" x14ac:dyDescent="0.25">
      <c r="A3348" s="5" t="str">
        <f t="shared" si="52"/>
        <v>1LCALA Basin811011</v>
      </c>
      <c r="B3348" s="9">
        <v>1</v>
      </c>
      <c r="C3348" t="s">
        <v>130</v>
      </c>
      <c r="D3348" t="s">
        <v>138</v>
      </c>
      <c r="E3348" s="9">
        <v>8</v>
      </c>
      <c r="F3348" s="9">
        <v>1</v>
      </c>
      <c r="G3348" s="9">
        <v>10</v>
      </c>
      <c r="H3348" s="9">
        <v>11</v>
      </c>
      <c r="I3348" s="9">
        <v>0.90052884817123413</v>
      </c>
      <c r="J3348" s="9">
        <v>0.90052884817123413</v>
      </c>
      <c r="K3348" s="9">
        <v>0</v>
      </c>
      <c r="L3348" s="9">
        <v>87.031951904296875</v>
      </c>
    </row>
    <row r="3349" spans="1:12" x14ac:dyDescent="0.25">
      <c r="A3349" s="5" t="str">
        <f t="shared" si="52"/>
        <v>1LCALA Basin811012</v>
      </c>
      <c r="B3349" s="9">
        <v>1</v>
      </c>
      <c r="C3349" t="s">
        <v>130</v>
      </c>
      <c r="D3349" t="s">
        <v>138</v>
      </c>
      <c r="E3349" s="9">
        <v>8</v>
      </c>
      <c r="F3349" s="9">
        <v>1</v>
      </c>
      <c r="G3349" s="9">
        <v>10</v>
      </c>
      <c r="H3349" s="9">
        <v>12</v>
      </c>
      <c r="I3349" s="9">
        <v>1.1374228000640869</v>
      </c>
      <c r="J3349" s="9">
        <v>1.1374228000640869</v>
      </c>
      <c r="K3349" s="9">
        <v>0</v>
      </c>
      <c r="L3349" s="9">
        <v>90.660316467285156</v>
      </c>
    </row>
    <row r="3350" spans="1:12" x14ac:dyDescent="0.25">
      <c r="A3350" s="5" t="str">
        <f t="shared" si="52"/>
        <v>1LCALA Basin811013</v>
      </c>
      <c r="B3350" s="9">
        <v>1</v>
      </c>
      <c r="C3350" t="s">
        <v>130</v>
      </c>
      <c r="D3350" t="s">
        <v>138</v>
      </c>
      <c r="E3350" s="9">
        <v>8</v>
      </c>
      <c r="F3350" s="9">
        <v>1</v>
      </c>
      <c r="G3350" s="9">
        <v>10</v>
      </c>
      <c r="H3350" s="9">
        <v>13</v>
      </c>
      <c r="I3350" s="9">
        <v>1.4948365688323975</v>
      </c>
      <c r="J3350" s="9">
        <v>1.4948365688323975</v>
      </c>
      <c r="K3350" s="9">
        <v>0</v>
      </c>
      <c r="L3350" s="9">
        <v>92.134986877441406</v>
      </c>
    </row>
    <row r="3351" spans="1:12" x14ac:dyDescent="0.25">
      <c r="A3351" s="5" t="str">
        <f t="shared" si="52"/>
        <v>1LCALA Basin811014</v>
      </c>
      <c r="B3351" s="9">
        <v>1</v>
      </c>
      <c r="C3351" t="s">
        <v>130</v>
      </c>
      <c r="D3351" t="s">
        <v>138</v>
      </c>
      <c r="E3351" s="9">
        <v>8</v>
      </c>
      <c r="F3351" s="9">
        <v>1</v>
      </c>
      <c r="G3351" s="9">
        <v>10</v>
      </c>
      <c r="H3351" s="9">
        <v>14</v>
      </c>
      <c r="I3351" s="9">
        <v>1.8743224143981934</v>
      </c>
      <c r="J3351" s="9">
        <v>1.8743224143981934</v>
      </c>
      <c r="K3351" s="9">
        <v>0</v>
      </c>
      <c r="L3351" s="9">
        <v>93.597259521484375</v>
      </c>
    </row>
    <row r="3352" spans="1:12" x14ac:dyDescent="0.25">
      <c r="A3352" s="5" t="str">
        <f t="shared" si="52"/>
        <v>1LCALA Basin811015</v>
      </c>
      <c r="B3352" s="9">
        <v>1</v>
      </c>
      <c r="C3352" t="s">
        <v>130</v>
      </c>
      <c r="D3352" t="s">
        <v>138</v>
      </c>
      <c r="E3352" s="9">
        <v>8</v>
      </c>
      <c r="F3352" s="9">
        <v>1</v>
      </c>
      <c r="G3352" s="9">
        <v>10</v>
      </c>
      <c r="H3352" s="9">
        <v>15</v>
      </c>
      <c r="I3352" s="9">
        <v>2.2085833549499512</v>
      </c>
      <c r="J3352" s="9">
        <v>2.2085833549499512</v>
      </c>
      <c r="K3352" s="9">
        <v>0</v>
      </c>
      <c r="L3352" s="9">
        <v>95.203468322753906</v>
      </c>
    </row>
    <row r="3353" spans="1:12" x14ac:dyDescent="0.25">
      <c r="A3353" s="5" t="str">
        <f t="shared" si="52"/>
        <v>1LCALA Basin811016</v>
      </c>
      <c r="B3353" s="9">
        <v>1</v>
      </c>
      <c r="C3353" t="s">
        <v>130</v>
      </c>
      <c r="D3353" t="s">
        <v>138</v>
      </c>
      <c r="E3353" s="9">
        <v>8</v>
      </c>
      <c r="F3353" s="9">
        <v>1</v>
      </c>
      <c r="G3353" s="9">
        <v>10</v>
      </c>
      <c r="H3353" s="9">
        <v>16</v>
      </c>
      <c r="I3353" s="9">
        <v>2.5571224689483643</v>
      </c>
      <c r="J3353" s="9">
        <v>2.5571224689483643</v>
      </c>
      <c r="K3353" s="9">
        <v>0</v>
      </c>
      <c r="L3353" s="9">
        <v>96.734611511230469</v>
      </c>
    </row>
    <row r="3354" spans="1:12" x14ac:dyDescent="0.25">
      <c r="A3354" s="5" t="str">
        <f t="shared" si="52"/>
        <v>1LCALA Basin811017</v>
      </c>
      <c r="B3354" s="9">
        <v>1</v>
      </c>
      <c r="C3354" t="s">
        <v>130</v>
      </c>
      <c r="D3354" t="s">
        <v>138</v>
      </c>
      <c r="E3354" s="9">
        <v>8</v>
      </c>
      <c r="F3354" s="9">
        <v>1</v>
      </c>
      <c r="G3354" s="9">
        <v>10</v>
      </c>
      <c r="H3354" s="9">
        <v>17</v>
      </c>
      <c r="I3354" s="9">
        <v>2.8233270645141602</v>
      </c>
      <c r="J3354" s="9">
        <v>1.741141676902771</v>
      </c>
      <c r="K3354" s="9">
        <v>2.3414161056280136E-2</v>
      </c>
      <c r="L3354" s="9">
        <v>96.575126647949219</v>
      </c>
    </row>
    <row r="3355" spans="1:12" x14ac:dyDescent="0.25">
      <c r="A3355" s="5" t="str">
        <f t="shared" si="52"/>
        <v>1LCALA Basin811018</v>
      </c>
      <c r="B3355" s="9">
        <v>1</v>
      </c>
      <c r="C3355" t="s">
        <v>130</v>
      </c>
      <c r="D3355" t="s">
        <v>138</v>
      </c>
      <c r="E3355" s="9">
        <v>8</v>
      </c>
      <c r="F3355" s="9">
        <v>1</v>
      </c>
      <c r="G3355" s="9">
        <v>10</v>
      </c>
      <c r="H3355" s="9">
        <v>18</v>
      </c>
      <c r="I3355" s="9">
        <v>3.0351936817169189</v>
      </c>
      <c r="J3355" s="9">
        <v>2.3624892234802246</v>
      </c>
      <c r="K3355" s="9">
        <v>3.3624324947595596E-2</v>
      </c>
      <c r="L3355" s="9">
        <v>96.046005249023438</v>
      </c>
    </row>
    <row r="3356" spans="1:12" x14ac:dyDescent="0.25">
      <c r="A3356" s="5" t="str">
        <f t="shared" si="52"/>
        <v>1LCALA Basin811019</v>
      </c>
      <c r="B3356" s="9">
        <v>1</v>
      </c>
      <c r="C3356" t="s">
        <v>130</v>
      </c>
      <c r="D3356" t="s">
        <v>138</v>
      </c>
      <c r="E3356" s="9">
        <v>8</v>
      </c>
      <c r="F3356" s="9">
        <v>1</v>
      </c>
      <c r="G3356" s="9">
        <v>10</v>
      </c>
      <c r="H3356" s="9">
        <v>19</v>
      </c>
      <c r="I3356" s="9">
        <v>3.0976228713989258</v>
      </c>
      <c r="J3356" s="9">
        <v>2.6663012504577637</v>
      </c>
      <c r="K3356" s="9">
        <v>2.0968891680240631E-2</v>
      </c>
      <c r="L3356" s="9">
        <v>94.699920654296875</v>
      </c>
    </row>
    <row r="3357" spans="1:12" x14ac:dyDescent="0.25">
      <c r="A3357" s="5" t="str">
        <f t="shared" si="52"/>
        <v>1LCALA Basin811020</v>
      </c>
      <c r="B3357" s="9">
        <v>1</v>
      </c>
      <c r="C3357" t="s">
        <v>130</v>
      </c>
      <c r="D3357" t="s">
        <v>138</v>
      </c>
      <c r="E3357" s="9">
        <v>8</v>
      </c>
      <c r="F3357" s="9">
        <v>1</v>
      </c>
      <c r="G3357" s="9">
        <v>10</v>
      </c>
      <c r="H3357" s="9">
        <v>20</v>
      </c>
      <c r="I3357" s="9">
        <v>2.935199499130249</v>
      </c>
      <c r="J3357" s="9">
        <v>2.6378629207611084</v>
      </c>
      <c r="K3357" s="9">
        <v>2.4676218628883362E-2</v>
      </c>
      <c r="L3357" s="9">
        <v>91.707313537597656</v>
      </c>
    </row>
    <row r="3358" spans="1:12" x14ac:dyDescent="0.25">
      <c r="A3358" s="5" t="str">
        <f t="shared" si="52"/>
        <v>1LCALA Basin811021</v>
      </c>
      <c r="B3358" s="9">
        <v>1</v>
      </c>
      <c r="C3358" t="s">
        <v>130</v>
      </c>
      <c r="D3358" t="s">
        <v>138</v>
      </c>
      <c r="E3358" s="9">
        <v>8</v>
      </c>
      <c r="F3358" s="9">
        <v>1</v>
      </c>
      <c r="G3358" s="9">
        <v>10</v>
      </c>
      <c r="H3358" s="9">
        <v>21</v>
      </c>
      <c r="I3358" s="9">
        <v>2.7989606857299805</v>
      </c>
      <c r="J3358" s="9">
        <v>2.5298163890838623</v>
      </c>
      <c r="K3358" s="9">
        <v>1.578233391046524E-2</v>
      </c>
      <c r="L3358" s="9">
        <v>88.094215393066406</v>
      </c>
    </row>
    <row r="3359" spans="1:12" x14ac:dyDescent="0.25">
      <c r="A3359" s="5" t="str">
        <f t="shared" si="52"/>
        <v>1LCALA Basin811022</v>
      </c>
      <c r="B3359" s="9">
        <v>1</v>
      </c>
      <c r="C3359" t="s">
        <v>130</v>
      </c>
      <c r="D3359" t="s">
        <v>138</v>
      </c>
      <c r="E3359" s="9">
        <v>8</v>
      </c>
      <c r="F3359" s="9">
        <v>1</v>
      </c>
      <c r="G3359" s="9">
        <v>10</v>
      </c>
      <c r="H3359" s="9">
        <v>22</v>
      </c>
      <c r="I3359" s="9">
        <v>2.6375439167022705</v>
      </c>
      <c r="J3359" s="9">
        <v>3.1169919967651367</v>
      </c>
      <c r="K3359" s="9">
        <v>1.8930802121758461E-2</v>
      </c>
      <c r="L3359" s="9">
        <v>84.951560974121094</v>
      </c>
    </row>
    <row r="3360" spans="1:12" x14ac:dyDescent="0.25">
      <c r="A3360" s="5" t="str">
        <f t="shared" si="52"/>
        <v>1LCALA Basin811023</v>
      </c>
      <c r="B3360" s="9">
        <v>1</v>
      </c>
      <c r="C3360" t="s">
        <v>130</v>
      </c>
      <c r="D3360" t="s">
        <v>138</v>
      </c>
      <c r="E3360" s="9">
        <v>8</v>
      </c>
      <c r="F3360" s="9">
        <v>1</v>
      </c>
      <c r="G3360" s="9">
        <v>10</v>
      </c>
      <c r="H3360" s="9">
        <v>23</v>
      </c>
      <c r="I3360" s="9">
        <v>2.3566265106201172</v>
      </c>
      <c r="J3360" s="9">
        <v>2.5413227081298828</v>
      </c>
      <c r="K3360" s="9">
        <v>1.3348200358450413E-2</v>
      </c>
      <c r="L3360" s="9">
        <v>82.508468627929688</v>
      </c>
    </row>
    <row r="3361" spans="1:12" x14ac:dyDescent="0.25">
      <c r="A3361" s="5" t="str">
        <f t="shared" si="52"/>
        <v>1LCALA Basin811024</v>
      </c>
      <c r="B3361" s="9">
        <v>1</v>
      </c>
      <c r="C3361" t="s">
        <v>130</v>
      </c>
      <c r="D3361" t="s">
        <v>138</v>
      </c>
      <c r="E3361" s="9">
        <v>8</v>
      </c>
      <c r="F3361" s="9">
        <v>1</v>
      </c>
      <c r="G3361" s="9">
        <v>10</v>
      </c>
      <c r="H3361" s="9">
        <v>24</v>
      </c>
      <c r="I3361" s="9">
        <v>1.9761817455291748</v>
      </c>
      <c r="J3361" s="9">
        <v>2.0876667499542236</v>
      </c>
      <c r="K3361" s="9">
        <v>1.2133004143834114E-2</v>
      </c>
      <c r="L3361" s="9">
        <v>81.084556579589844</v>
      </c>
    </row>
    <row r="3362" spans="1:12" x14ac:dyDescent="0.25">
      <c r="A3362" s="5" t="str">
        <f t="shared" si="52"/>
        <v>1LCALA Basin9021</v>
      </c>
      <c r="B3362" s="9">
        <v>1</v>
      </c>
      <c r="C3362" t="s">
        <v>130</v>
      </c>
      <c r="D3362" t="s">
        <v>138</v>
      </c>
      <c r="E3362" s="9">
        <v>9</v>
      </c>
      <c r="F3362" s="9">
        <v>0</v>
      </c>
      <c r="G3362" s="9">
        <v>2</v>
      </c>
      <c r="H3362" s="9">
        <v>1</v>
      </c>
      <c r="I3362" s="9">
        <v>1.6205257177352905</v>
      </c>
      <c r="J3362" s="9">
        <v>1.6205257177352905</v>
      </c>
      <c r="K3362" s="9">
        <v>0</v>
      </c>
      <c r="L3362" s="9">
        <v>79.537406921386719</v>
      </c>
    </row>
    <row r="3363" spans="1:12" x14ac:dyDescent="0.25">
      <c r="A3363" s="5" t="str">
        <f t="shared" si="52"/>
        <v>1LCALA Basin9022</v>
      </c>
      <c r="B3363" s="9">
        <v>1</v>
      </c>
      <c r="C3363" t="s">
        <v>130</v>
      </c>
      <c r="D3363" t="s">
        <v>138</v>
      </c>
      <c r="E3363" s="9">
        <v>9</v>
      </c>
      <c r="F3363" s="9">
        <v>0</v>
      </c>
      <c r="G3363" s="9">
        <v>2</v>
      </c>
      <c r="H3363" s="9">
        <v>2</v>
      </c>
      <c r="I3363" s="9">
        <v>1.3395804166793823</v>
      </c>
      <c r="J3363" s="9">
        <v>1.3395804166793823</v>
      </c>
      <c r="K3363" s="9">
        <v>0</v>
      </c>
      <c r="L3363" s="9">
        <v>78.152008056640625</v>
      </c>
    </row>
    <row r="3364" spans="1:12" x14ac:dyDescent="0.25">
      <c r="A3364" s="5" t="str">
        <f t="shared" si="52"/>
        <v>1LCALA Basin9023</v>
      </c>
      <c r="B3364" s="9">
        <v>1</v>
      </c>
      <c r="C3364" t="s">
        <v>130</v>
      </c>
      <c r="D3364" t="s">
        <v>138</v>
      </c>
      <c r="E3364" s="9">
        <v>9</v>
      </c>
      <c r="F3364" s="9">
        <v>0</v>
      </c>
      <c r="G3364" s="9">
        <v>2</v>
      </c>
      <c r="H3364" s="9">
        <v>3</v>
      </c>
      <c r="I3364" s="9">
        <v>1.1458337306976318</v>
      </c>
      <c r="J3364" s="9">
        <v>1.1458337306976318</v>
      </c>
      <c r="K3364" s="9">
        <v>0</v>
      </c>
      <c r="L3364" s="9">
        <v>77.013458251953125</v>
      </c>
    </row>
    <row r="3365" spans="1:12" x14ac:dyDescent="0.25">
      <c r="A3365" s="5" t="str">
        <f t="shared" si="52"/>
        <v>1LCALA Basin9024</v>
      </c>
      <c r="B3365" s="9">
        <v>1</v>
      </c>
      <c r="C3365" t="s">
        <v>130</v>
      </c>
      <c r="D3365" t="s">
        <v>138</v>
      </c>
      <c r="E3365" s="9">
        <v>9</v>
      </c>
      <c r="F3365" s="9">
        <v>0</v>
      </c>
      <c r="G3365" s="9">
        <v>2</v>
      </c>
      <c r="H3365" s="9">
        <v>4</v>
      </c>
      <c r="I3365" s="9">
        <v>0.99670624732971191</v>
      </c>
      <c r="J3365" s="9">
        <v>0.99670624732971191</v>
      </c>
      <c r="K3365" s="9">
        <v>0</v>
      </c>
      <c r="L3365" s="9">
        <v>75.74627685546875</v>
      </c>
    </row>
    <row r="3366" spans="1:12" x14ac:dyDescent="0.25">
      <c r="A3366" s="5" t="str">
        <f t="shared" si="52"/>
        <v>1LCALA Basin9025</v>
      </c>
      <c r="B3366" s="9">
        <v>1</v>
      </c>
      <c r="C3366" t="s">
        <v>130</v>
      </c>
      <c r="D3366" t="s">
        <v>138</v>
      </c>
      <c r="E3366" s="9">
        <v>9</v>
      </c>
      <c r="F3366" s="9">
        <v>0</v>
      </c>
      <c r="G3366" s="9">
        <v>2</v>
      </c>
      <c r="H3366" s="9">
        <v>5</v>
      </c>
      <c r="I3366" s="9">
        <v>0.90103316307067871</v>
      </c>
      <c r="J3366" s="9">
        <v>0.90103316307067871</v>
      </c>
      <c r="K3366" s="9">
        <v>0</v>
      </c>
      <c r="L3366" s="9">
        <v>74.938552856445313</v>
      </c>
    </row>
    <row r="3367" spans="1:12" x14ac:dyDescent="0.25">
      <c r="A3367" s="5" t="str">
        <f t="shared" si="52"/>
        <v>1LCALA Basin9026</v>
      </c>
      <c r="B3367" s="9">
        <v>1</v>
      </c>
      <c r="C3367" t="s">
        <v>130</v>
      </c>
      <c r="D3367" t="s">
        <v>138</v>
      </c>
      <c r="E3367" s="9">
        <v>9</v>
      </c>
      <c r="F3367" s="9">
        <v>0</v>
      </c>
      <c r="G3367" s="9">
        <v>2</v>
      </c>
      <c r="H3367" s="9">
        <v>6</v>
      </c>
      <c r="I3367" s="9">
        <v>0.84090995788574219</v>
      </c>
      <c r="J3367" s="9">
        <v>0.84090995788574219</v>
      </c>
      <c r="K3367" s="9">
        <v>0</v>
      </c>
      <c r="L3367" s="9">
        <v>74.067176818847656</v>
      </c>
    </row>
    <row r="3368" spans="1:12" x14ac:dyDescent="0.25">
      <c r="A3368" s="5" t="str">
        <f t="shared" si="52"/>
        <v>1LCALA Basin9027</v>
      </c>
      <c r="B3368" s="9">
        <v>1</v>
      </c>
      <c r="C3368" t="s">
        <v>130</v>
      </c>
      <c r="D3368" t="s">
        <v>138</v>
      </c>
      <c r="E3368" s="9">
        <v>9</v>
      </c>
      <c r="F3368" s="9">
        <v>0</v>
      </c>
      <c r="G3368" s="9">
        <v>2</v>
      </c>
      <c r="H3368" s="9">
        <v>7</v>
      </c>
      <c r="I3368" s="9">
        <v>0.83032017946243286</v>
      </c>
      <c r="J3368" s="9">
        <v>0.83032017946243286</v>
      </c>
      <c r="K3368" s="9">
        <v>0</v>
      </c>
      <c r="L3368" s="9">
        <v>74.157920837402344</v>
      </c>
    </row>
    <row r="3369" spans="1:12" x14ac:dyDescent="0.25">
      <c r="A3369" s="5" t="str">
        <f t="shared" si="52"/>
        <v>1LCALA Basin9028</v>
      </c>
      <c r="B3369" s="9">
        <v>1</v>
      </c>
      <c r="C3369" t="s">
        <v>130</v>
      </c>
      <c r="D3369" t="s">
        <v>138</v>
      </c>
      <c r="E3369" s="9">
        <v>9</v>
      </c>
      <c r="F3369" s="9">
        <v>0</v>
      </c>
      <c r="G3369" s="9">
        <v>2</v>
      </c>
      <c r="H3369" s="9">
        <v>8</v>
      </c>
      <c r="I3369" s="9">
        <v>0.8220028281211853</v>
      </c>
      <c r="J3369" s="9">
        <v>0.8220028281211853</v>
      </c>
      <c r="K3369" s="9">
        <v>0</v>
      </c>
      <c r="L3369" s="9">
        <v>74.460296630859375</v>
      </c>
    </row>
    <row r="3370" spans="1:12" x14ac:dyDescent="0.25">
      <c r="A3370" s="5" t="str">
        <f t="shared" si="52"/>
        <v>1LCALA Basin9029</v>
      </c>
      <c r="B3370" s="9">
        <v>1</v>
      </c>
      <c r="C3370" t="s">
        <v>130</v>
      </c>
      <c r="D3370" t="s">
        <v>138</v>
      </c>
      <c r="E3370" s="9">
        <v>9</v>
      </c>
      <c r="F3370" s="9">
        <v>0</v>
      </c>
      <c r="G3370" s="9">
        <v>2</v>
      </c>
      <c r="H3370" s="9">
        <v>9</v>
      </c>
      <c r="I3370" s="9">
        <v>0.72139179706573486</v>
      </c>
      <c r="J3370" s="9">
        <v>0.72139179706573486</v>
      </c>
      <c r="K3370" s="9">
        <v>0</v>
      </c>
      <c r="L3370" s="9">
        <v>76.067947387695313</v>
      </c>
    </row>
    <row r="3371" spans="1:12" x14ac:dyDescent="0.25">
      <c r="A3371" s="5" t="str">
        <f t="shared" si="52"/>
        <v>1LCALA Basin90210</v>
      </c>
      <c r="B3371" s="9">
        <v>1</v>
      </c>
      <c r="C3371" t="s">
        <v>130</v>
      </c>
      <c r="D3371" t="s">
        <v>138</v>
      </c>
      <c r="E3371" s="9">
        <v>9</v>
      </c>
      <c r="F3371" s="9">
        <v>0</v>
      </c>
      <c r="G3371" s="9">
        <v>2</v>
      </c>
      <c r="H3371" s="9">
        <v>10</v>
      </c>
      <c r="I3371" s="9">
        <v>0.74673140048980713</v>
      </c>
      <c r="J3371" s="9">
        <v>0.74673140048980713</v>
      </c>
      <c r="K3371" s="9">
        <v>0</v>
      </c>
      <c r="L3371" s="9">
        <v>80.797988891601563</v>
      </c>
    </row>
    <row r="3372" spans="1:12" x14ac:dyDescent="0.25">
      <c r="A3372" s="5" t="str">
        <f t="shared" si="52"/>
        <v>1LCALA Basin90211</v>
      </c>
      <c r="B3372" s="9">
        <v>1</v>
      </c>
      <c r="C3372" t="s">
        <v>130</v>
      </c>
      <c r="D3372" t="s">
        <v>138</v>
      </c>
      <c r="E3372" s="9">
        <v>9</v>
      </c>
      <c r="F3372" s="9">
        <v>0</v>
      </c>
      <c r="G3372" s="9">
        <v>2</v>
      </c>
      <c r="H3372" s="9">
        <v>11</v>
      </c>
      <c r="I3372" s="9">
        <v>0.90535920858383179</v>
      </c>
      <c r="J3372" s="9">
        <v>0.90535920858383179</v>
      </c>
      <c r="K3372" s="9">
        <v>0</v>
      </c>
      <c r="L3372" s="9">
        <v>87.170860290527344</v>
      </c>
    </row>
    <row r="3373" spans="1:12" x14ac:dyDescent="0.25">
      <c r="A3373" s="5" t="str">
        <f t="shared" si="52"/>
        <v>1LCALA Basin90212</v>
      </c>
      <c r="B3373" s="9">
        <v>1</v>
      </c>
      <c r="C3373" t="s">
        <v>130</v>
      </c>
      <c r="D3373" t="s">
        <v>138</v>
      </c>
      <c r="E3373" s="9">
        <v>9</v>
      </c>
      <c r="F3373" s="9">
        <v>0</v>
      </c>
      <c r="G3373" s="9">
        <v>2</v>
      </c>
      <c r="H3373" s="9">
        <v>12</v>
      </c>
      <c r="I3373" s="9">
        <v>1.1226034164428711</v>
      </c>
      <c r="J3373" s="9">
        <v>1.1226034164428711</v>
      </c>
      <c r="K3373" s="9">
        <v>0</v>
      </c>
      <c r="L3373" s="9">
        <v>92.042816162109375</v>
      </c>
    </row>
    <row r="3374" spans="1:12" x14ac:dyDescent="0.25">
      <c r="A3374" s="5" t="str">
        <f t="shared" si="52"/>
        <v>1LCALA Basin90213</v>
      </c>
      <c r="B3374" s="9">
        <v>1</v>
      </c>
      <c r="C3374" t="s">
        <v>130</v>
      </c>
      <c r="D3374" t="s">
        <v>138</v>
      </c>
      <c r="E3374" s="9">
        <v>9</v>
      </c>
      <c r="F3374" s="9">
        <v>0</v>
      </c>
      <c r="G3374" s="9">
        <v>2</v>
      </c>
      <c r="H3374" s="9">
        <v>13</v>
      </c>
      <c r="I3374" s="9">
        <v>1.4705568552017212</v>
      </c>
      <c r="J3374" s="9">
        <v>1.4705568552017212</v>
      </c>
      <c r="K3374" s="9">
        <v>0</v>
      </c>
      <c r="L3374" s="9">
        <v>94.81561279296875</v>
      </c>
    </row>
    <row r="3375" spans="1:12" x14ac:dyDescent="0.25">
      <c r="A3375" s="5" t="str">
        <f t="shared" si="52"/>
        <v>1LCALA Basin90214</v>
      </c>
      <c r="B3375" s="9">
        <v>1</v>
      </c>
      <c r="C3375" t="s">
        <v>130</v>
      </c>
      <c r="D3375" t="s">
        <v>138</v>
      </c>
      <c r="E3375" s="9">
        <v>9</v>
      </c>
      <c r="F3375" s="9">
        <v>0</v>
      </c>
      <c r="G3375" s="9">
        <v>2</v>
      </c>
      <c r="H3375" s="9">
        <v>14</v>
      </c>
      <c r="I3375" s="9">
        <v>1.8585783243179321</v>
      </c>
      <c r="J3375" s="9">
        <v>1.8585783243179321</v>
      </c>
      <c r="K3375" s="9">
        <v>0</v>
      </c>
      <c r="L3375" s="9">
        <v>96.56634521484375</v>
      </c>
    </row>
    <row r="3376" spans="1:12" x14ac:dyDescent="0.25">
      <c r="A3376" s="5" t="str">
        <f t="shared" si="52"/>
        <v>1LCALA Basin90215</v>
      </c>
      <c r="B3376" s="9">
        <v>1</v>
      </c>
      <c r="C3376" t="s">
        <v>130</v>
      </c>
      <c r="D3376" t="s">
        <v>138</v>
      </c>
      <c r="E3376" s="9">
        <v>9</v>
      </c>
      <c r="F3376" s="9">
        <v>0</v>
      </c>
      <c r="G3376" s="9">
        <v>2</v>
      </c>
      <c r="H3376" s="9">
        <v>15</v>
      </c>
      <c r="I3376" s="9">
        <v>2.2102797031402588</v>
      </c>
      <c r="J3376" s="9">
        <v>2.2102797031402588</v>
      </c>
      <c r="K3376" s="9">
        <v>0</v>
      </c>
      <c r="L3376" s="9">
        <v>97.078559875488281</v>
      </c>
    </row>
    <row r="3377" spans="1:12" x14ac:dyDescent="0.25">
      <c r="A3377" s="5" t="str">
        <f t="shared" si="52"/>
        <v>1LCALA Basin90216</v>
      </c>
      <c r="B3377" s="9">
        <v>1</v>
      </c>
      <c r="C3377" t="s">
        <v>130</v>
      </c>
      <c r="D3377" t="s">
        <v>138</v>
      </c>
      <c r="E3377" s="9">
        <v>9</v>
      </c>
      <c r="F3377" s="9">
        <v>0</v>
      </c>
      <c r="G3377" s="9">
        <v>2</v>
      </c>
      <c r="H3377" s="9">
        <v>16</v>
      </c>
      <c r="I3377" s="9">
        <v>2.5746111869812012</v>
      </c>
      <c r="J3377" s="9">
        <v>2.5746111869812012</v>
      </c>
      <c r="K3377" s="9">
        <v>0</v>
      </c>
      <c r="L3377" s="9">
        <v>95.791099548339844</v>
      </c>
    </row>
    <row r="3378" spans="1:12" x14ac:dyDescent="0.25">
      <c r="A3378" s="5" t="str">
        <f t="shared" si="52"/>
        <v>1LCALA Basin90217</v>
      </c>
      <c r="B3378" s="9">
        <v>1</v>
      </c>
      <c r="C3378" t="s">
        <v>130</v>
      </c>
      <c r="D3378" t="s">
        <v>138</v>
      </c>
      <c r="E3378" s="9">
        <v>9</v>
      </c>
      <c r="F3378" s="9">
        <v>0</v>
      </c>
      <c r="G3378" s="9">
        <v>2</v>
      </c>
      <c r="H3378" s="9">
        <v>17</v>
      </c>
      <c r="I3378" s="9">
        <v>2.8433659076690674</v>
      </c>
      <c r="J3378" s="9">
        <v>1.8025709390640259</v>
      </c>
      <c r="K3378" s="9">
        <v>1.9831381738185883E-2</v>
      </c>
      <c r="L3378" s="9">
        <v>94.708335876464844</v>
      </c>
    </row>
    <row r="3379" spans="1:12" x14ac:dyDescent="0.25">
      <c r="A3379" s="5" t="str">
        <f t="shared" si="52"/>
        <v>1LCALA Basin90218</v>
      </c>
      <c r="B3379" s="9">
        <v>1</v>
      </c>
      <c r="C3379" t="s">
        <v>130</v>
      </c>
      <c r="D3379" t="s">
        <v>138</v>
      </c>
      <c r="E3379" s="9">
        <v>9</v>
      </c>
      <c r="F3379" s="9">
        <v>0</v>
      </c>
      <c r="G3379" s="9">
        <v>2</v>
      </c>
      <c r="H3379" s="9">
        <v>18</v>
      </c>
      <c r="I3379" s="9">
        <v>3.0691702365875244</v>
      </c>
      <c r="J3379" s="9">
        <v>2.4478228092193604</v>
      </c>
      <c r="K3379" s="9">
        <v>2.8076900169253349E-2</v>
      </c>
      <c r="L3379" s="9">
        <v>93.229576110839844</v>
      </c>
    </row>
    <row r="3380" spans="1:12" x14ac:dyDescent="0.25">
      <c r="A3380" s="5" t="str">
        <f t="shared" si="52"/>
        <v>1LCALA Basin90219</v>
      </c>
      <c r="B3380" s="9">
        <v>1</v>
      </c>
      <c r="C3380" t="s">
        <v>130</v>
      </c>
      <c r="D3380" t="s">
        <v>138</v>
      </c>
      <c r="E3380" s="9">
        <v>9</v>
      </c>
      <c r="F3380" s="9">
        <v>0</v>
      </c>
      <c r="G3380" s="9">
        <v>2</v>
      </c>
      <c r="H3380" s="9">
        <v>19</v>
      </c>
      <c r="I3380" s="9">
        <v>3.1159398555755615</v>
      </c>
      <c r="J3380" s="9">
        <v>2.7117273807525635</v>
      </c>
      <c r="K3380" s="9">
        <v>1.8670894205570221E-2</v>
      </c>
      <c r="L3380" s="9">
        <v>92.446197509765625</v>
      </c>
    </row>
    <row r="3381" spans="1:12" x14ac:dyDescent="0.25">
      <c r="A3381" s="5" t="str">
        <f t="shared" si="52"/>
        <v>1LCALA Basin90220</v>
      </c>
      <c r="B3381" s="9">
        <v>1</v>
      </c>
      <c r="C3381" t="s">
        <v>130</v>
      </c>
      <c r="D3381" t="s">
        <v>138</v>
      </c>
      <c r="E3381" s="9">
        <v>9</v>
      </c>
      <c r="F3381" s="9">
        <v>0</v>
      </c>
      <c r="G3381" s="9">
        <v>2</v>
      </c>
      <c r="H3381" s="9">
        <v>20</v>
      </c>
      <c r="I3381" s="9">
        <v>2.9385571479797363</v>
      </c>
      <c r="J3381" s="9">
        <v>2.6483197212219238</v>
      </c>
      <c r="K3381" s="9">
        <v>2.2185787558555603E-2</v>
      </c>
      <c r="L3381" s="9">
        <v>90.7974853515625</v>
      </c>
    </row>
    <row r="3382" spans="1:12" x14ac:dyDescent="0.25">
      <c r="A3382" s="5" t="str">
        <f t="shared" si="52"/>
        <v>1LCALA Basin90221</v>
      </c>
      <c r="B3382" s="9">
        <v>1</v>
      </c>
      <c r="C3382" t="s">
        <v>130</v>
      </c>
      <c r="D3382" t="s">
        <v>138</v>
      </c>
      <c r="E3382" s="9">
        <v>9</v>
      </c>
      <c r="F3382" s="9">
        <v>0</v>
      </c>
      <c r="G3382" s="9">
        <v>2</v>
      </c>
      <c r="H3382" s="9">
        <v>21</v>
      </c>
      <c r="I3382" s="9">
        <v>2.8067631721496582</v>
      </c>
      <c r="J3382" s="9">
        <v>2.5392465591430664</v>
      </c>
      <c r="K3382" s="9">
        <v>1.538714487105608E-2</v>
      </c>
      <c r="L3382" s="9">
        <v>87.885589599609375</v>
      </c>
    </row>
    <row r="3383" spans="1:12" x14ac:dyDescent="0.25">
      <c r="A3383" s="5" t="str">
        <f t="shared" si="52"/>
        <v>1LCALA Basin90222</v>
      </c>
      <c r="B3383" s="9">
        <v>1</v>
      </c>
      <c r="C3383" t="s">
        <v>130</v>
      </c>
      <c r="D3383" t="s">
        <v>138</v>
      </c>
      <c r="E3383" s="9">
        <v>9</v>
      </c>
      <c r="F3383" s="9">
        <v>0</v>
      </c>
      <c r="G3383" s="9">
        <v>2</v>
      </c>
      <c r="H3383" s="9">
        <v>22</v>
      </c>
      <c r="I3383" s="9">
        <v>2.6524579524993896</v>
      </c>
      <c r="J3383" s="9">
        <v>3.1433672904968262</v>
      </c>
      <c r="K3383" s="9">
        <v>2.1388577297329903E-2</v>
      </c>
      <c r="L3383" s="9">
        <v>85.822517395019531</v>
      </c>
    </row>
    <row r="3384" spans="1:12" x14ac:dyDescent="0.25">
      <c r="A3384" s="5" t="str">
        <f t="shared" si="52"/>
        <v>1LCALA Basin90223</v>
      </c>
      <c r="B3384" s="9">
        <v>1</v>
      </c>
      <c r="C3384" t="s">
        <v>130</v>
      </c>
      <c r="D3384" t="s">
        <v>138</v>
      </c>
      <c r="E3384" s="9">
        <v>9</v>
      </c>
      <c r="F3384" s="9">
        <v>0</v>
      </c>
      <c r="G3384" s="9">
        <v>2</v>
      </c>
      <c r="H3384" s="9">
        <v>23</v>
      </c>
      <c r="I3384" s="9">
        <v>2.3704967498779297</v>
      </c>
      <c r="J3384" s="9">
        <v>2.5646517276763916</v>
      </c>
      <c r="K3384" s="9">
        <v>1.5611972659826279E-2</v>
      </c>
      <c r="L3384" s="9">
        <v>83.744926452636719</v>
      </c>
    </row>
    <row r="3385" spans="1:12" x14ac:dyDescent="0.25">
      <c r="A3385" s="5" t="str">
        <f t="shared" si="52"/>
        <v>1LCALA Basin90224</v>
      </c>
      <c r="B3385" s="9">
        <v>1</v>
      </c>
      <c r="C3385" t="s">
        <v>130</v>
      </c>
      <c r="D3385" t="s">
        <v>138</v>
      </c>
      <c r="E3385" s="9">
        <v>9</v>
      </c>
      <c r="F3385" s="9">
        <v>0</v>
      </c>
      <c r="G3385" s="9">
        <v>2</v>
      </c>
      <c r="H3385" s="9">
        <v>24</v>
      </c>
      <c r="I3385" s="9">
        <v>1.9907493591308594</v>
      </c>
      <c r="J3385" s="9">
        <v>2.1068167686462402</v>
      </c>
      <c r="K3385" s="9">
        <v>1.3385577127337456E-2</v>
      </c>
      <c r="L3385" s="9">
        <v>81.8643798828125</v>
      </c>
    </row>
    <row r="3386" spans="1:12" x14ac:dyDescent="0.25">
      <c r="A3386" s="5" t="str">
        <f t="shared" si="52"/>
        <v>1LCALA Basin90101</v>
      </c>
      <c r="B3386" s="9">
        <v>1</v>
      </c>
      <c r="C3386" t="s">
        <v>130</v>
      </c>
      <c r="D3386" t="s">
        <v>138</v>
      </c>
      <c r="E3386" s="9">
        <v>9</v>
      </c>
      <c r="F3386" s="9">
        <v>0</v>
      </c>
      <c r="G3386" s="9">
        <v>10</v>
      </c>
      <c r="H3386" s="9">
        <v>1</v>
      </c>
      <c r="I3386" s="9">
        <v>1.6440213918685913</v>
      </c>
      <c r="J3386" s="9">
        <v>1.6440213918685913</v>
      </c>
      <c r="K3386" s="9">
        <v>0</v>
      </c>
      <c r="L3386" s="9">
        <v>79.854560852050781</v>
      </c>
    </row>
    <row r="3387" spans="1:12" x14ac:dyDescent="0.25">
      <c r="A3387" s="5" t="str">
        <f t="shared" si="52"/>
        <v>1LCALA Basin90102</v>
      </c>
      <c r="B3387" s="9">
        <v>1</v>
      </c>
      <c r="C3387" t="s">
        <v>130</v>
      </c>
      <c r="D3387" t="s">
        <v>138</v>
      </c>
      <c r="E3387" s="9">
        <v>9</v>
      </c>
      <c r="F3387" s="9">
        <v>0</v>
      </c>
      <c r="G3387" s="9">
        <v>10</v>
      </c>
      <c r="H3387" s="9">
        <v>2</v>
      </c>
      <c r="I3387" s="9">
        <v>1.3681433200836182</v>
      </c>
      <c r="J3387" s="9">
        <v>1.3681433200836182</v>
      </c>
      <c r="K3387" s="9">
        <v>0</v>
      </c>
      <c r="L3387" s="9">
        <v>78.750534057617188</v>
      </c>
    </row>
    <row r="3388" spans="1:12" x14ac:dyDescent="0.25">
      <c r="A3388" s="5" t="str">
        <f t="shared" si="52"/>
        <v>1LCALA Basin90103</v>
      </c>
      <c r="B3388" s="9">
        <v>1</v>
      </c>
      <c r="C3388" t="s">
        <v>130</v>
      </c>
      <c r="D3388" t="s">
        <v>138</v>
      </c>
      <c r="E3388" s="9">
        <v>9</v>
      </c>
      <c r="F3388" s="9">
        <v>0</v>
      </c>
      <c r="G3388" s="9">
        <v>10</v>
      </c>
      <c r="H3388" s="9">
        <v>3</v>
      </c>
      <c r="I3388" s="9">
        <v>1.1745043992996216</v>
      </c>
      <c r="J3388" s="9">
        <v>1.1745043992996216</v>
      </c>
      <c r="K3388" s="9">
        <v>0</v>
      </c>
      <c r="L3388" s="9">
        <v>77.719329833984375</v>
      </c>
    </row>
    <row r="3389" spans="1:12" x14ac:dyDescent="0.25">
      <c r="A3389" s="5" t="str">
        <f t="shared" si="52"/>
        <v>1LCALA Basin90104</v>
      </c>
      <c r="B3389" s="9">
        <v>1</v>
      </c>
      <c r="C3389" t="s">
        <v>130</v>
      </c>
      <c r="D3389" t="s">
        <v>138</v>
      </c>
      <c r="E3389" s="9">
        <v>9</v>
      </c>
      <c r="F3389" s="9">
        <v>0</v>
      </c>
      <c r="G3389" s="9">
        <v>10</v>
      </c>
      <c r="H3389" s="9">
        <v>4</v>
      </c>
      <c r="I3389" s="9">
        <v>1.0527970790863037</v>
      </c>
      <c r="J3389" s="9">
        <v>1.0527970790863037</v>
      </c>
      <c r="K3389" s="9">
        <v>0</v>
      </c>
      <c r="L3389" s="9">
        <v>77.374946594238281</v>
      </c>
    </row>
    <row r="3390" spans="1:12" x14ac:dyDescent="0.25">
      <c r="A3390" s="5" t="str">
        <f t="shared" si="52"/>
        <v>1LCALA Basin90105</v>
      </c>
      <c r="B3390" s="9">
        <v>1</v>
      </c>
      <c r="C3390" t="s">
        <v>130</v>
      </c>
      <c r="D3390" t="s">
        <v>138</v>
      </c>
      <c r="E3390" s="9">
        <v>9</v>
      </c>
      <c r="F3390" s="9">
        <v>0</v>
      </c>
      <c r="G3390" s="9">
        <v>10</v>
      </c>
      <c r="H3390" s="9">
        <v>5</v>
      </c>
      <c r="I3390" s="9">
        <v>0.95852631330490112</v>
      </c>
      <c r="J3390" s="9">
        <v>0.95852631330490112</v>
      </c>
      <c r="K3390" s="9">
        <v>0</v>
      </c>
      <c r="L3390" s="9">
        <v>76.850357055664063</v>
      </c>
    </row>
    <row r="3391" spans="1:12" x14ac:dyDescent="0.25">
      <c r="A3391" s="5" t="str">
        <f t="shared" si="52"/>
        <v>1LCALA Basin90106</v>
      </c>
      <c r="B3391" s="9">
        <v>1</v>
      </c>
      <c r="C3391" t="s">
        <v>130</v>
      </c>
      <c r="D3391" t="s">
        <v>138</v>
      </c>
      <c r="E3391" s="9">
        <v>9</v>
      </c>
      <c r="F3391" s="9">
        <v>0</v>
      </c>
      <c r="G3391" s="9">
        <v>10</v>
      </c>
      <c r="H3391" s="9">
        <v>6</v>
      </c>
      <c r="I3391" s="9">
        <v>0.91485500335693359</v>
      </c>
      <c r="J3391" s="9">
        <v>0.91485500335693359</v>
      </c>
      <c r="K3391" s="9">
        <v>0</v>
      </c>
      <c r="L3391" s="9">
        <v>76.801528930664063</v>
      </c>
    </row>
    <row r="3392" spans="1:12" x14ac:dyDescent="0.25">
      <c r="A3392" s="5" t="str">
        <f t="shared" si="52"/>
        <v>1LCALA Basin90107</v>
      </c>
      <c r="B3392" s="9">
        <v>1</v>
      </c>
      <c r="C3392" t="s">
        <v>130</v>
      </c>
      <c r="D3392" t="s">
        <v>138</v>
      </c>
      <c r="E3392" s="9">
        <v>9</v>
      </c>
      <c r="F3392" s="9">
        <v>0</v>
      </c>
      <c r="G3392" s="9">
        <v>10</v>
      </c>
      <c r="H3392" s="9">
        <v>7</v>
      </c>
      <c r="I3392" s="9">
        <v>0.89074349403381348</v>
      </c>
      <c r="J3392" s="9">
        <v>0.89074349403381348</v>
      </c>
      <c r="K3392" s="9">
        <v>0</v>
      </c>
      <c r="L3392" s="9">
        <v>76.536270141601563</v>
      </c>
    </row>
    <row r="3393" spans="1:12" x14ac:dyDescent="0.25">
      <c r="A3393" s="5" t="str">
        <f t="shared" si="52"/>
        <v>1LCALA Basin90108</v>
      </c>
      <c r="B3393" s="9">
        <v>1</v>
      </c>
      <c r="C3393" t="s">
        <v>130</v>
      </c>
      <c r="D3393" t="s">
        <v>138</v>
      </c>
      <c r="E3393" s="9">
        <v>9</v>
      </c>
      <c r="F3393" s="9">
        <v>0</v>
      </c>
      <c r="G3393" s="9">
        <v>10</v>
      </c>
      <c r="H3393" s="9">
        <v>8</v>
      </c>
      <c r="I3393" s="9">
        <v>0.89920717477798462</v>
      </c>
      <c r="J3393" s="9">
        <v>0.89920717477798462</v>
      </c>
      <c r="K3393" s="9">
        <v>0</v>
      </c>
      <c r="L3393" s="9">
        <v>77.048942565917969</v>
      </c>
    </row>
    <row r="3394" spans="1:12" x14ac:dyDescent="0.25">
      <c r="A3394" s="5" t="str">
        <f t="shared" si="52"/>
        <v>1LCALA Basin90109</v>
      </c>
      <c r="B3394" s="9">
        <v>1</v>
      </c>
      <c r="C3394" t="s">
        <v>130</v>
      </c>
      <c r="D3394" t="s">
        <v>138</v>
      </c>
      <c r="E3394" s="9">
        <v>9</v>
      </c>
      <c r="F3394" s="9">
        <v>0</v>
      </c>
      <c r="G3394" s="9">
        <v>10</v>
      </c>
      <c r="H3394" s="9">
        <v>9</v>
      </c>
      <c r="I3394" s="9">
        <v>0.80631893873214722</v>
      </c>
      <c r="J3394" s="9">
        <v>0.80631893873214722</v>
      </c>
      <c r="K3394" s="9">
        <v>0</v>
      </c>
      <c r="L3394" s="9">
        <v>78.490936279296875</v>
      </c>
    </row>
    <row r="3395" spans="1:12" x14ac:dyDescent="0.25">
      <c r="A3395" s="5" t="str">
        <f t="shared" ref="A3395:A3458" si="53">B3395&amp;C3395&amp;D3395&amp;E3395&amp;F3395&amp;G3395&amp;H3395</f>
        <v>1LCALA Basin901010</v>
      </c>
      <c r="B3395" s="9">
        <v>1</v>
      </c>
      <c r="C3395" t="s">
        <v>130</v>
      </c>
      <c r="D3395" t="s">
        <v>138</v>
      </c>
      <c r="E3395" s="9">
        <v>9</v>
      </c>
      <c r="F3395" s="9">
        <v>0</v>
      </c>
      <c r="G3395" s="9">
        <v>10</v>
      </c>
      <c r="H3395" s="9">
        <v>10</v>
      </c>
      <c r="I3395" s="9">
        <v>0.77814984321594238</v>
      </c>
      <c r="J3395" s="9">
        <v>0.77814984321594238</v>
      </c>
      <c r="K3395" s="9">
        <v>0</v>
      </c>
      <c r="L3395" s="9">
        <v>81.789604187011719</v>
      </c>
    </row>
    <row r="3396" spans="1:12" x14ac:dyDescent="0.25">
      <c r="A3396" s="5" t="str">
        <f t="shared" si="53"/>
        <v>1LCALA Basin901011</v>
      </c>
      <c r="B3396" s="9">
        <v>1</v>
      </c>
      <c r="C3396" t="s">
        <v>130</v>
      </c>
      <c r="D3396" t="s">
        <v>138</v>
      </c>
      <c r="E3396" s="9">
        <v>9</v>
      </c>
      <c r="F3396" s="9">
        <v>0</v>
      </c>
      <c r="G3396" s="9">
        <v>10</v>
      </c>
      <c r="H3396" s="9">
        <v>11</v>
      </c>
      <c r="I3396" s="9">
        <v>0.99569940567016602</v>
      </c>
      <c r="J3396" s="9">
        <v>0.99569940567016602</v>
      </c>
      <c r="K3396" s="9">
        <v>0</v>
      </c>
      <c r="L3396" s="9">
        <v>86.731552124023438</v>
      </c>
    </row>
    <row r="3397" spans="1:12" x14ac:dyDescent="0.25">
      <c r="A3397" s="5" t="str">
        <f t="shared" si="53"/>
        <v>1LCALA Basin901012</v>
      </c>
      <c r="B3397" s="9">
        <v>1</v>
      </c>
      <c r="C3397" t="s">
        <v>130</v>
      </c>
      <c r="D3397" t="s">
        <v>138</v>
      </c>
      <c r="E3397" s="9">
        <v>9</v>
      </c>
      <c r="F3397" s="9">
        <v>0</v>
      </c>
      <c r="G3397" s="9">
        <v>10</v>
      </c>
      <c r="H3397" s="9">
        <v>12</v>
      </c>
      <c r="I3397" s="9">
        <v>1.2725440263748169</v>
      </c>
      <c r="J3397" s="9">
        <v>1.2725440263748169</v>
      </c>
      <c r="K3397" s="9">
        <v>0</v>
      </c>
      <c r="L3397" s="9">
        <v>90.804962158203125</v>
      </c>
    </row>
    <row r="3398" spans="1:12" x14ac:dyDescent="0.25">
      <c r="A3398" s="5" t="str">
        <f t="shared" si="53"/>
        <v>1LCALA Basin901013</v>
      </c>
      <c r="B3398" s="9">
        <v>1</v>
      </c>
      <c r="C3398" t="s">
        <v>130</v>
      </c>
      <c r="D3398" t="s">
        <v>138</v>
      </c>
      <c r="E3398" s="9">
        <v>9</v>
      </c>
      <c r="F3398" s="9">
        <v>0</v>
      </c>
      <c r="G3398" s="9">
        <v>10</v>
      </c>
      <c r="H3398" s="9">
        <v>13</v>
      </c>
      <c r="I3398" s="9">
        <v>1.6328651905059814</v>
      </c>
      <c r="J3398" s="9">
        <v>1.6328651905059814</v>
      </c>
      <c r="K3398" s="9">
        <v>0</v>
      </c>
      <c r="L3398" s="9">
        <v>94.171279907226563</v>
      </c>
    </row>
    <row r="3399" spans="1:12" x14ac:dyDescent="0.25">
      <c r="A3399" s="5" t="str">
        <f t="shared" si="53"/>
        <v>1LCALA Basin901014</v>
      </c>
      <c r="B3399" s="9">
        <v>1</v>
      </c>
      <c r="C3399" t="s">
        <v>130</v>
      </c>
      <c r="D3399" t="s">
        <v>138</v>
      </c>
      <c r="E3399" s="9">
        <v>9</v>
      </c>
      <c r="F3399" s="9">
        <v>0</v>
      </c>
      <c r="G3399" s="9">
        <v>10</v>
      </c>
      <c r="H3399" s="9">
        <v>14</v>
      </c>
      <c r="I3399" s="9">
        <v>2.0381925106048584</v>
      </c>
      <c r="J3399" s="9">
        <v>2.0381925106048584</v>
      </c>
      <c r="K3399" s="9">
        <v>0</v>
      </c>
      <c r="L3399" s="9">
        <v>96.233078002929688</v>
      </c>
    </row>
    <row r="3400" spans="1:12" x14ac:dyDescent="0.25">
      <c r="A3400" s="5" t="str">
        <f t="shared" si="53"/>
        <v>1LCALA Basin901015</v>
      </c>
      <c r="B3400" s="9">
        <v>1</v>
      </c>
      <c r="C3400" t="s">
        <v>130</v>
      </c>
      <c r="D3400" t="s">
        <v>138</v>
      </c>
      <c r="E3400" s="9">
        <v>9</v>
      </c>
      <c r="F3400" s="9">
        <v>0</v>
      </c>
      <c r="G3400" s="9">
        <v>10</v>
      </c>
      <c r="H3400" s="9">
        <v>15</v>
      </c>
      <c r="I3400" s="9">
        <v>2.3967423439025879</v>
      </c>
      <c r="J3400" s="9">
        <v>2.3967423439025879</v>
      </c>
      <c r="K3400" s="9">
        <v>0</v>
      </c>
      <c r="L3400" s="9">
        <v>97.454109191894531</v>
      </c>
    </row>
    <row r="3401" spans="1:12" x14ac:dyDescent="0.25">
      <c r="A3401" s="5" t="str">
        <f t="shared" si="53"/>
        <v>1LCALA Basin901016</v>
      </c>
      <c r="B3401" s="9">
        <v>1</v>
      </c>
      <c r="C3401" t="s">
        <v>130</v>
      </c>
      <c r="D3401" t="s">
        <v>138</v>
      </c>
      <c r="E3401" s="9">
        <v>9</v>
      </c>
      <c r="F3401" s="9">
        <v>0</v>
      </c>
      <c r="G3401" s="9">
        <v>10</v>
      </c>
      <c r="H3401" s="9">
        <v>16</v>
      </c>
      <c r="I3401" s="9">
        <v>2.7648439407348633</v>
      </c>
      <c r="J3401" s="9">
        <v>2.7648439407348633</v>
      </c>
      <c r="K3401" s="9">
        <v>0</v>
      </c>
      <c r="L3401" s="9">
        <v>97.347953796386719</v>
      </c>
    </row>
    <row r="3402" spans="1:12" x14ac:dyDescent="0.25">
      <c r="A3402" s="5" t="str">
        <f t="shared" si="53"/>
        <v>1LCALA Basin901017</v>
      </c>
      <c r="B3402" s="9">
        <v>1</v>
      </c>
      <c r="C3402" t="s">
        <v>130</v>
      </c>
      <c r="D3402" t="s">
        <v>138</v>
      </c>
      <c r="E3402" s="9">
        <v>9</v>
      </c>
      <c r="F3402" s="9">
        <v>0</v>
      </c>
      <c r="G3402" s="9">
        <v>10</v>
      </c>
      <c r="H3402" s="9">
        <v>17</v>
      </c>
      <c r="I3402" s="9">
        <v>3.0316390991210938</v>
      </c>
      <c r="J3402" s="9">
        <v>1.9276890754699707</v>
      </c>
      <c r="K3402" s="9">
        <v>2.5505915284156799E-2</v>
      </c>
      <c r="L3402" s="9">
        <v>97.556755065917969</v>
      </c>
    </row>
    <row r="3403" spans="1:12" x14ac:dyDescent="0.25">
      <c r="A3403" s="5" t="str">
        <f t="shared" si="53"/>
        <v>1LCALA Basin901018</v>
      </c>
      <c r="B3403" s="9">
        <v>1</v>
      </c>
      <c r="C3403" t="s">
        <v>130</v>
      </c>
      <c r="D3403" t="s">
        <v>138</v>
      </c>
      <c r="E3403" s="9">
        <v>9</v>
      </c>
      <c r="F3403" s="9">
        <v>0</v>
      </c>
      <c r="G3403" s="9">
        <v>10</v>
      </c>
      <c r="H3403" s="9">
        <v>18</v>
      </c>
      <c r="I3403" s="9">
        <v>3.2485301494598389</v>
      </c>
      <c r="J3403" s="9">
        <v>2.5703175067901611</v>
      </c>
      <c r="K3403" s="9">
        <v>3.4360829740762711E-2</v>
      </c>
      <c r="L3403" s="9">
        <v>96.34808349609375</v>
      </c>
    </row>
    <row r="3404" spans="1:12" x14ac:dyDescent="0.25">
      <c r="A3404" s="5" t="str">
        <f t="shared" si="53"/>
        <v>1LCALA Basin901019</v>
      </c>
      <c r="B3404" s="9">
        <v>1</v>
      </c>
      <c r="C3404" t="s">
        <v>130</v>
      </c>
      <c r="D3404" t="s">
        <v>138</v>
      </c>
      <c r="E3404" s="9">
        <v>9</v>
      </c>
      <c r="F3404" s="9">
        <v>0</v>
      </c>
      <c r="G3404" s="9">
        <v>10</v>
      </c>
      <c r="H3404" s="9">
        <v>19</v>
      </c>
      <c r="I3404" s="9">
        <v>3.2964370250701904</v>
      </c>
      <c r="J3404" s="9">
        <v>2.8628544807434082</v>
      </c>
      <c r="K3404" s="9">
        <v>2.1226022392511368E-2</v>
      </c>
      <c r="L3404" s="9">
        <v>94.887870788574219</v>
      </c>
    </row>
    <row r="3405" spans="1:12" x14ac:dyDescent="0.25">
      <c r="A3405" s="5" t="str">
        <f t="shared" si="53"/>
        <v>1LCALA Basin901020</v>
      </c>
      <c r="B3405" s="9">
        <v>1</v>
      </c>
      <c r="C3405" t="s">
        <v>130</v>
      </c>
      <c r="D3405" t="s">
        <v>138</v>
      </c>
      <c r="E3405" s="9">
        <v>9</v>
      </c>
      <c r="F3405" s="9">
        <v>0</v>
      </c>
      <c r="G3405" s="9">
        <v>10</v>
      </c>
      <c r="H3405" s="9">
        <v>20</v>
      </c>
      <c r="I3405" s="9">
        <v>3.1035351753234863</v>
      </c>
      <c r="J3405" s="9">
        <v>2.7996175289154053</v>
      </c>
      <c r="K3405" s="9">
        <v>2.7070114389061928E-2</v>
      </c>
      <c r="L3405" s="9">
        <v>92.55072021484375</v>
      </c>
    </row>
    <row r="3406" spans="1:12" x14ac:dyDescent="0.25">
      <c r="A3406" s="5" t="str">
        <f t="shared" si="53"/>
        <v>1LCALA Basin901021</v>
      </c>
      <c r="B3406" s="9">
        <v>1</v>
      </c>
      <c r="C3406" t="s">
        <v>130</v>
      </c>
      <c r="D3406" t="s">
        <v>138</v>
      </c>
      <c r="E3406" s="9">
        <v>9</v>
      </c>
      <c r="F3406" s="9">
        <v>0</v>
      </c>
      <c r="G3406" s="9">
        <v>10</v>
      </c>
      <c r="H3406" s="9">
        <v>21</v>
      </c>
      <c r="I3406" s="9">
        <v>2.9546957015991211</v>
      </c>
      <c r="J3406" s="9">
        <v>2.6773090362548828</v>
      </c>
      <c r="K3406" s="9">
        <v>1.8045127391815186E-2</v>
      </c>
      <c r="L3406" s="9">
        <v>89.150527954101563</v>
      </c>
    </row>
    <row r="3407" spans="1:12" x14ac:dyDescent="0.25">
      <c r="A3407" s="5" t="str">
        <f t="shared" si="53"/>
        <v>1LCALA Basin901022</v>
      </c>
      <c r="B3407" s="9">
        <v>1</v>
      </c>
      <c r="C3407" t="s">
        <v>130</v>
      </c>
      <c r="D3407" t="s">
        <v>138</v>
      </c>
      <c r="E3407" s="9">
        <v>9</v>
      </c>
      <c r="F3407" s="9">
        <v>0</v>
      </c>
      <c r="G3407" s="9">
        <v>10</v>
      </c>
      <c r="H3407" s="9">
        <v>22</v>
      </c>
      <c r="I3407" s="9">
        <v>2.7938339710235596</v>
      </c>
      <c r="J3407" s="9">
        <v>3.3083879947662354</v>
      </c>
      <c r="K3407" s="9">
        <v>2.6887673884630203E-2</v>
      </c>
      <c r="L3407" s="9">
        <v>87.61932373046875</v>
      </c>
    </row>
    <row r="3408" spans="1:12" x14ac:dyDescent="0.25">
      <c r="A3408" s="5" t="str">
        <f t="shared" si="53"/>
        <v>1LCALA Basin901023</v>
      </c>
      <c r="B3408" s="9">
        <v>1</v>
      </c>
      <c r="C3408" t="s">
        <v>130</v>
      </c>
      <c r="D3408" t="s">
        <v>138</v>
      </c>
      <c r="E3408" s="9">
        <v>9</v>
      </c>
      <c r="F3408" s="9">
        <v>0</v>
      </c>
      <c r="G3408" s="9">
        <v>10</v>
      </c>
      <c r="H3408" s="9">
        <v>23</v>
      </c>
      <c r="I3408" s="9">
        <v>2.4952137470245361</v>
      </c>
      <c r="J3408" s="9">
        <v>2.709524393081665</v>
      </c>
      <c r="K3408" s="9">
        <v>2.1125687286257744E-2</v>
      </c>
      <c r="L3408" s="9">
        <v>86.379646301269531</v>
      </c>
    </row>
    <row r="3409" spans="1:12" x14ac:dyDescent="0.25">
      <c r="A3409" s="5" t="str">
        <f t="shared" si="53"/>
        <v>1LCALA Basin901024</v>
      </c>
      <c r="B3409" s="9">
        <v>1</v>
      </c>
      <c r="C3409" t="s">
        <v>130</v>
      </c>
      <c r="D3409" t="s">
        <v>138</v>
      </c>
      <c r="E3409" s="9">
        <v>9</v>
      </c>
      <c r="F3409" s="9">
        <v>0</v>
      </c>
      <c r="G3409" s="9">
        <v>10</v>
      </c>
      <c r="H3409" s="9">
        <v>24</v>
      </c>
      <c r="I3409" s="9">
        <v>2.1024150848388672</v>
      </c>
      <c r="J3409" s="9">
        <v>2.2341818809509277</v>
      </c>
      <c r="K3409" s="9">
        <v>1.8238510936498642E-2</v>
      </c>
      <c r="L3409" s="9">
        <v>84.536056518554688</v>
      </c>
    </row>
    <row r="3410" spans="1:12" x14ac:dyDescent="0.25">
      <c r="A3410" s="5" t="str">
        <f t="shared" si="53"/>
        <v>1LCALA Basin9121</v>
      </c>
      <c r="B3410" s="9">
        <v>1</v>
      </c>
      <c r="C3410" t="s">
        <v>130</v>
      </c>
      <c r="D3410" t="s">
        <v>138</v>
      </c>
      <c r="E3410" s="9">
        <v>9</v>
      </c>
      <c r="F3410" s="9">
        <v>1</v>
      </c>
      <c r="G3410" s="9">
        <v>2</v>
      </c>
      <c r="H3410" s="9">
        <v>1</v>
      </c>
      <c r="I3410" s="9">
        <v>1.4620606899261475</v>
      </c>
      <c r="J3410" s="9">
        <v>1.4620606899261475</v>
      </c>
      <c r="K3410" s="9">
        <v>0</v>
      </c>
      <c r="L3410" s="9">
        <v>76.489524841308594</v>
      </c>
    </row>
    <row r="3411" spans="1:12" x14ac:dyDescent="0.25">
      <c r="A3411" s="5" t="str">
        <f t="shared" si="53"/>
        <v>1LCALA Basin9122</v>
      </c>
      <c r="B3411" s="9">
        <v>1</v>
      </c>
      <c r="C3411" t="s">
        <v>130</v>
      </c>
      <c r="D3411" t="s">
        <v>138</v>
      </c>
      <c r="E3411" s="9">
        <v>9</v>
      </c>
      <c r="F3411" s="9">
        <v>1</v>
      </c>
      <c r="G3411" s="9">
        <v>2</v>
      </c>
      <c r="H3411" s="9">
        <v>2</v>
      </c>
      <c r="I3411" s="9">
        <v>1.2135722637176514</v>
      </c>
      <c r="J3411" s="9">
        <v>1.2135722637176514</v>
      </c>
      <c r="K3411" s="9">
        <v>0</v>
      </c>
      <c r="L3411" s="9">
        <v>75.379989624023438</v>
      </c>
    </row>
    <row r="3412" spans="1:12" x14ac:dyDescent="0.25">
      <c r="A3412" s="5" t="str">
        <f t="shared" si="53"/>
        <v>1LCALA Basin9123</v>
      </c>
      <c r="B3412" s="9">
        <v>1</v>
      </c>
      <c r="C3412" t="s">
        <v>130</v>
      </c>
      <c r="D3412" t="s">
        <v>138</v>
      </c>
      <c r="E3412" s="9">
        <v>9</v>
      </c>
      <c r="F3412" s="9">
        <v>1</v>
      </c>
      <c r="G3412" s="9">
        <v>2</v>
      </c>
      <c r="H3412" s="9">
        <v>3</v>
      </c>
      <c r="I3412" s="9">
        <v>1.0468462705612183</v>
      </c>
      <c r="J3412" s="9">
        <v>1.0468462705612183</v>
      </c>
      <c r="K3412" s="9">
        <v>0</v>
      </c>
      <c r="L3412" s="9">
        <v>74.498512268066406</v>
      </c>
    </row>
    <row r="3413" spans="1:12" x14ac:dyDescent="0.25">
      <c r="A3413" s="5" t="str">
        <f t="shared" si="53"/>
        <v>1LCALA Basin9124</v>
      </c>
      <c r="B3413" s="9">
        <v>1</v>
      </c>
      <c r="C3413" t="s">
        <v>130</v>
      </c>
      <c r="D3413" t="s">
        <v>138</v>
      </c>
      <c r="E3413" s="9">
        <v>9</v>
      </c>
      <c r="F3413" s="9">
        <v>1</v>
      </c>
      <c r="G3413" s="9">
        <v>2</v>
      </c>
      <c r="H3413" s="9">
        <v>4</v>
      </c>
      <c r="I3413" s="9">
        <v>0.93165832757949829</v>
      </c>
      <c r="J3413" s="9">
        <v>0.93165832757949829</v>
      </c>
      <c r="K3413" s="9">
        <v>0</v>
      </c>
      <c r="L3413" s="9">
        <v>73.850082397460938</v>
      </c>
    </row>
    <row r="3414" spans="1:12" x14ac:dyDescent="0.25">
      <c r="A3414" s="5" t="str">
        <f t="shared" si="53"/>
        <v>1LCALA Basin9125</v>
      </c>
      <c r="B3414" s="9">
        <v>1</v>
      </c>
      <c r="C3414" t="s">
        <v>130</v>
      </c>
      <c r="D3414" t="s">
        <v>138</v>
      </c>
      <c r="E3414" s="9">
        <v>9</v>
      </c>
      <c r="F3414" s="9">
        <v>1</v>
      </c>
      <c r="G3414" s="9">
        <v>2</v>
      </c>
      <c r="H3414" s="9">
        <v>5</v>
      </c>
      <c r="I3414" s="9">
        <v>0.84054839611053467</v>
      </c>
      <c r="J3414" s="9">
        <v>0.84054839611053467</v>
      </c>
      <c r="K3414" s="9">
        <v>0</v>
      </c>
      <c r="L3414" s="9">
        <v>72.923179626464844</v>
      </c>
    </row>
    <row r="3415" spans="1:12" x14ac:dyDescent="0.25">
      <c r="A3415" s="5" t="str">
        <f t="shared" si="53"/>
        <v>1LCALA Basin9126</v>
      </c>
      <c r="B3415" s="9">
        <v>1</v>
      </c>
      <c r="C3415" t="s">
        <v>130</v>
      </c>
      <c r="D3415" t="s">
        <v>138</v>
      </c>
      <c r="E3415" s="9">
        <v>9</v>
      </c>
      <c r="F3415" s="9">
        <v>1</v>
      </c>
      <c r="G3415" s="9">
        <v>2</v>
      </c>
      <c r="H3415" s="9">
        <v>6</v>
      </c>
      <c r="I3415" s="9">
        <v>0.78986048698425293</v>
      </c>
      <c r="J3415" s="9">
        <v>0.78986048698425293</v>
      </c>
      <c r="K3415" s="9">
        <v>0</v>
      </c>
      <c r="L3415" s="9">
        <v>72.209442138671875</v>
      </c>
    </row>
    <row r="3416" spans="1:12" x14ac:dyDescent="0.25">
      <c r="A3416" s="5" t="str">
        <f t="shared" si="53"/>
        <v>1LCALA Basin9127</v>
      </c>
      <c r="B3416" s="9">
        <v>1</v>
      </c>
      <c r="C3416" t="s">
        <v>130</v>
      </c>
      <c r="D3416" t="s">
        <v>138</v>
      </c>
      <c r="E3416" s="9">
        <v>9</v>
      </c>
      <c r="F3416" s="9">
        <v>1</v>
      </c>
      <c r="G3416" s="9">
        <v>2</v>
      </c>
      <c r="H3416" s="9">
        <v>7</v>
      </c>
      <c r="I3416" s="9">
        <v>0.77768975496292114</v>
      </c>
      <c r="J3416" s="9">
        <v>0.77768975496292114</v>
      </c>
      <c r="K3416" s="9">
        <v>0</v>
      </c>
      <c r="L3416" s="9">
        <v>72.082206726074219</v>
      </c>
    </row>
    <row r="3417" spans="1:12" x14ac:dyDescent="0.25">
      <c r="A3417" s="5" t="str">
        <f t="shared" si="53"/>
        <v>1LCALA Basin9128</v>
      </c>
      <c r="B3417" s="9">
        <v>1</v>
      </c>
      <c r="C3417" t="s">
        <v>130</v>
      </c>
      <c r="D3417" t="s">
        <v>138</v>
      </c>
      <c r="E3417" s="9">
        <v>9</v>
      </c>
      <c r="F3417" s="9">
        <v>1</v>
      </c>
      <c r="G3417" s="9">
        <v>2</v>
      </c>
      <c r="H3417" s="9">
        <v>8</v>
      </c>
      <c r="I3417" s="9">
        <v>0.74638062715530396</v>
      </c>
      <c r="J3417" s="9">
        <v>0.74638062715530396</v>
      </c>
      <c r="K3417" s="9">
        <v>0</v>
      </c>
      <c r="L3417" s="9">
        <v>71.929183959960938</v>
      </c>
    </row>
    <row r="3418" spans="1:12" x14ac:dyDescent="0.25">
      <c r="A3418" s="5" t="str">
        <f t="shared" si="53"/>
        <v>1LCALA Basin9129</v>
      </c>
      <c r="B3418" s="9">
        <v>1</v>
      </c>
      <c r="C3418" t="s">
        <v>130</v>
      </c>
      <c r="D3418" t="s">
        <v>138</v>
      </c>
      <c r="E3418" s="9">
        <v>9</v>
      </c>
      <c r="F3418" s="9">
        <v>1</v>
      </c>
      <c r="G3418" s="9">
        <v>2</v>
      </c>
      <c r="H3418" s="9">
        <v>9</v>
      </c>
      <c r="I3418" s="9">
        <v>0.64121454954147339</v>
      </c>
      <c r="J3418" s="9">
        <v>0.64121454954147339</v>
      </c>
      <c r="K3418" s="9">
        <v>0</v>
      </c>
      <c r="L3418" s="9">
        <v>73.771766662597656</v>
      </c>
    </row>
    <row r="3419" spans="1:12" x14ac:dyDescent="0.25">
      <c r="A3419" s="5" t="str">
        <f t="shared" si="53"/>
        <v>1LCALA Basin91210</v>
      </c>
      <c r="B3419" s="9">
        <v>1</v>
      </c>
      <c r="C3419" t="s">
        <v>130</v>
      </c>
      <c r="D3419" t="s">
        <v>138</v>
      </c>
      <c r="E3419" s="9">
        <v>9</v>
      </c>
      <c r="F3419" s="9">
        <v>1</v>
      </c>
      <c r="G3419" s="9">
        <v>2</v>
      </c>
      <c r="H3419" s="9">
        <v>10</v>
      </c>
      <c r="I3419" s="9">
        <v>0.66731274127960205</v>
      </c>
      <c r="J3419" s="9">
        <v>0.66731274127960205</v>
      </c>
      <c r="K3419" s="9">
        <v>0</v>
      </c>
      <c r="L3419" s="9">
        <v>78.344863891601563</v>
      </c>
    </row>
    <row r="3420" spans="1:12" x14ac:dyDescent="0.25">
      <c r="A3420" s="5" t="str">
        <f t="shared" si="53"/>
        <v>1LCALA Basin91211</v>
      </c>
      <c r="B3420" s="9">
        <v>1</v>
      </c>
      <c r="C3420" t="s">
        <v>130</v>
      </c>
      <c r="D3420" t="s">
        <v>138</v>
      </c>
      <c r="E3420" s="9">
        <v>9</v>
      </c>
      <c r="F3420" s="9">
        <v>1</v>
      </c>
      <c r="G3420" s="9">
        <v>2</v>
      </c>
      <c r="H3420" s="9">
        <v>11</v>
      </c>
      <c r="I3420" s="9">
        <v>0.85509800910949707</v>
      </c>
      <c r="J3420" s="9">
        <v>0.85509800910949707</v>
      </c>
      <c r="K3420" s="9">
        <v>0</v>
      </c>
      <c r="L3420" s="9">
        <v>83.725120544433594</v>
      </c>
    </row>
    <row r="3421" spans="1:12" x14ac:dyDescent="0.25">
      <c r="A3421" s="5" t="str">
        <f t="shared" si="53"/>
        <v>1LCALA Basin91212</v>
      </c>
      <c r="B3421" s="9">
        <v>1</v>
      </c>
      <c r="C3421" t="s">
        <v>130</v>
      </c>
      <c r="D3421" t="s">
        <v>138</v>
      </c>
      <c r="E3421" s="9">
        <v>9</v>
      </c>
      <c r="F3421" s="9">
        <v>1</v>
      </c>
      <c r="G3421" s="9">
        <v>2</v>
      </c>
      <c r="H3421" s="9">
        <v>12</v>
      </c>
      <c r="I3421" s="9">
        <v>1.0606493949890137</v>
      </c>
      <c r="J3421" s="9">
        <v>1.0606493949890137</v>
      </c>
      <c r="K3421" s="9">
        <v>0</v>
      </c>
      <c r="L3421" s="9">
        <v>88.449729919433594</v>
      </c>
    </row>
    <row r="3422" spans="1:12" x14ac:dyDescent="0.25">
      <c r="A3422" s="5" t="str">
        <f t="shared" si="53"/>
        <v>1LCALA Basin91213</v>
      </c>
      <c r="B3422" s="9">
        <v>1</v>
      </c>
      <c r="C3422" t="s">
        <v>130</v>
      </c>
      <c r="D3422" t="s">
        <v>138</v>
      </c>
      <c r="E3422" s="9">
        <v>9</v>
      </c>
      <c r="F3422" s="9">
        <v>1</v>
      </c>
      <c r="G3422" s="9">
        <v>2</v>
      </c>
      <c r="H3422" s="9">
        <v>13</v>
      </c>
      <c r="I3422" s="9">
        <v>1.3552200794219971</v>
      </c>
      <c r="J3422" s="9">
        <v>1.3552200794219971</v>
      </c>
      <c r="K3422" s="9">
        <v>0</v>
      </c>
      <c r="L3422" s="9">
        <v>92.263702392578125</v>
      </c>
    </row>
    <row r="3423" spans="1:12" x14ac:dyDescent="0.25">
      <c r="A3423" s="5" t="str">
        <f t="shared" si="53"/>
        <v>1LCALA Basin91214</v>
      </c>
      <c r="B3423" s="9">
        <v>1</v>
      </c>
      <c r="C3423" t="s">
        <v>130</v>
      </c>
      <c r="D3423" t="s">
        <v>138</v>
      </c>
      <c r="E3423" s="9">
        <v>9</v>
      </c>
      <c r="F3423" s="9">
        <v>1</v>
      </c>
      <c r="G3423" s="9">
        <v>2</v>
      </c>
      <c r="H3423" s="9">
        <v>14</v>
      </c>
      <c r="I3423" s="9">
        <v>1.7039394378662109</v>
      </c>
      <c r="J3423" s="9">
        <v>1.7039394378662109</v>
      </c>
      <c r="K3423" s="9">
        <v>0</v>
      </c>
      <c r="L3423" s="9">
        <v>94.859687805175781</v>
      </c>
    </row>
    <row r="3424" spans="1:12" x14ac:dyDescent="0.25">
      <c r="A3424" s="5" t="str">
        <f t="shared" si="53"/>
        <v>1LCALA Basin91215</v>
      </c>
      <c r="B3424" s="9">
        <v>1</v>
      </c>
      <c r="C3424" t="s">
        <v>130</v>
      </c>
      <c r="D3424" t="s">
        <v>138</v>
      </c>
      <c r="E3424" s="9">
        <v>9</v>
      </c>
      <c r="F3424" s="9">
        <v>1</v>
      </c>
      <c r="G3424" s="9">
        <v>2</v>
      </c>
      <c r="H3424" s="9">
        <v>15</v>
      </c>
      <c r="I3424" s="9">
        <v>2.0345385074615479</v>
      </c>
      <c r="J3424" s="9">
        <v>2.0345385074615479</v>
      </c>
      <c r="K3424" s="9">
        <v>0</v>
      </c>
      <c r="L3424" s="9">
        <v>95.898788452148438</v>
      </c>
    </row>
    <row r="3425" spans="1:12" x14ac:dyDescent="0.25">
      <c r="A3425" s="5" t="str">
        <f t="shared" si="53"/>
        <v>1LCALA Basin91216</v>
      </c>
      <c r="B3425" s="9">
        <v>1</v>
      </c>
      <c r="C3425" t="s">
        <v>130</v>
      </c>
      <c r="D3425" t="s">
        <v>138</v>
      </c>
      <c r="E3425" s="9">
        <v>9</v>
      </c>
      <c r="F3425" s="9">
        <v>1</v>
      </c>
      <c r="G3425" s="9">
        <v>2</v>
      </c>
      <c r="H3425" s="9">
        <v>16</v>
      </c>
      <c r="I3425" s="9">
        <v>2.3862884044647217</v>
      </c>
      <c r="J3425" s="9">
        <v>2.3862884044647217</v>
      </c>
      <c r="K3425" s="9">
        <v>0</v>
      </c>
      <c r="L3425" s="9">
        <v>95.234275817871094</v>
      </c>
    </row>
    <row r="3426" spans="1:12" x14ac:dyDescent="0.25">
      <c r="A3426" s="5" t="str">
        <f t="shared" si="53"/>
        <v>1LCALA Basin91217</v>
      </c>
      <c r="B3426" s="9">
        <v>1</v>
      </c>
      <c r="C3426" t="s">
        <v>130</v>
      </c>
      <c r="D3426" t="s">
        <v>138</v>
      </c>
      <c r="E3426" s="9">
        <v>9</v>
      </c>
      <c r="F3426" s="9">
        <v>1</v>
      </c>
      <c r="G3426" s="9">
        <v>2</v>
      </c>
      <c r="H3426" s="9">
        <v>17</v>
      </c>
      <c r="I3426" s="9">
        <v>2.6498675346374512</v>
      </c>
      <c r="J3426" s="9">
        <v>1.5978600978851318</v>
      </c>
      <c r="K3426" s="9">
        <v>2.0739385858178139E-2</v>
      </c>
      <c r="L3426" s="9">
        <v>95.214042663574219</v>
      </c>
    </row>
    <row r="3427" spans="1:12" x14ac:dyDescent="0.25">
      <c r="A3427" s="5" t="str">
        <f t="shared" si="53"/>
        <v>1LCALA Basin91218</v>
      </c>
      <c r="B3427" s="9">
        <v>1</v>
      </c>
      <c r="C3427" t="s">
        <v>130</v>
      </c>
      <c r="D3427" t="s">
        <v>138</v>
      </c>
      <c r="E3427" s="9">
        <v>9</v>
      </c>
      <c r="F3427" s="9">
        <v>1</v>
      </c>
      <c r="G3427" s="9">
        <v>2</v>
      </c>
      <c r="H3427" s="9">
        <v>18</v>
      </c>
      <c r="I3427" s="9">
        <v>2.8630852699279785</v>
      </c>
      <c r="J3427" s="9">
        <v>2.2143604755401611</v>
      </c>
      <c r="K3427" s="9">
        <v>3.0704664066433907E-2</v>
      </c>
      <c r="L3427" s="9">
        <v>94.73095703125</v>
      </c>
    </row>
    <row r="3428" spans="1:12" x14ac:dyDescent="0.25">
      <c r="A3428" s="5" t="str">
        <f t="shared" si="53"/>
        <v>1LCALA Basin91219</v>
      </c>
      <c r="B3428" s="9">
        <v>1</v>
      </c>
      <c r="C3428" t="s">
        <v>130</v>
      </c>
      <c r="D3428" t="s">
        <v>138</v>
      </c>
      <c r="E3428" s="9">
        <v>9</v>
      </c>
      <c r="F3428" s="9">
        <v>1</v>
      </c>
      <c r="G3428" s="9">
        <v>2</v>
      </c>
      <c r="H3428" s="9">
        <v>19</v>
      </c>
      <c r="I3428" s="9">
        <v>2.9320802688598633</v>
      </c>
      <c r="J3428" s="9">
        <v>2.5113112926483154</v>
      </c>
      <c r="K3428" s="9">
        <v>1.9891602918505669E-2</v>
      </c>
      <c r="L3428" s="9">
        <v>93.822624206542969</v>
      </c>
    </row>
    <row r="3429" spans="1:12" x14ac:dyDescent="0.25">
      <c r="A3429" s="5" t="str">
        <f t="shared" si="53"/>
        <v>1LCALA Basin91220</v>
      </c>
      <c r="B3429" s="9">
        <v>1</v>
      </c>
      <c r="C3429" t="s">
        <v>130</v>
      </c>
      <c r="D3429" t="s">
        <v>138</v>
      </c>
      <c r="E3429" s="9">
        <v>9</v>
      </c>
      <c r="F3429" s="9">
        <v>1</v>
      </c>
      <c r="G3429" s="9">
        <v>2</v>
      </c>
      <c r="H3429" s="9">
        <v>20</v>
      </c>
      <c r="I3429" s="9">
        <v>2.7983448505401611</v>
      </c>
      <c r="J3429" s="9">
        <v>2.502312183380127</v>
      </c>
      <c r="K3429" s="9">
        <v>2.4210793897509575E-2</v>
      </c>
      <c r="L3429" s="9">
        <v>91.540199279785156</v>
      </c>
    </row>
    <row r="3430" spans="1:12" x14ac:dyDescent="0.25">
      <c r="A3430" s="5" t="str">
        <f t="shared" si="53"/>
        <v>1LCALA Basin91221</v>
      </c>
      <c r="B3430" s="9">
        <v>1</v>
      </c>
      <c r="C3430" t="s">
        <v>130</v>
      </c>
      <c r="D3430" t="s">
        <v>138</v>
      </c>
      <c r="E3430" s="9">
        <v>9</v>
      </c>
      <c r="F3430" s="9">
        <v>1</v>
      </c>
      <c r="G3430" s="9">
        <v>2</v>
      </c>
      <c r="H3430" s="9">
        <v>21</v>
      </c>
      <c r="I3430" s="9">
        <v>2.6753776073455811</v>
      </c>
      <c r="J3430" s="9">
        <v>2.4072329998016357</v>
      </c>
      <c r="K3430" s="9">
        <v>1.5537326224148273E-2</v>
      </c>
      <c r="L3430" s="9">
        <v>87.966102600097656</v>
      </c>
    </row>
    <row r="3431" spans="1:12" x14ac:dyDescent="0.25">
      <c r="A3431" s="5" t="str">
        <f t="shared" si="53"/>
        <v>1LCALA Basin91222</v>
      </c>
      <c r="B3431" s="9">
        <v>1</v>
      </c>
      <c r="C3431" t="s">
        <v>130</v>
      </c>
      <c r="D3431" t="s">
        <v>138</v>
      </c>
      <c r="E3431" s="9">
        <v>9</v>
      </c>
      <c r="F3431" s="9">
        <v>1</v>
      </c>
      <c r="G3431" s="9">
        <v>2</v>
      </c>
      <c r="H3431" s="9">
        <v>22</v>
      </c>
      <c r="I3431" s="9">
        <v>2.5248939990997314</v>
      </c>
      <c r="J3431" s="9">
        <v>3.0126357078552246</v>
      </c>
      <c r="K3431" s="9">
        <v>2.069183811545372E-2</v>
      </c>
      <c r="L3431" s="9">
        <v>85.581809997558594</v>
      </c>
    </row>
    <row r="3432" spans="1:12" x14ac:dyDescent="0.25">
      <c r="A3432" s="5" t="str">
        <f t="shared" si="53"/>
        <v>1LCALA Basin91223</v>
      </c>
      <c r="B3432" s="9">
        <v>1</v>
      </c>
      <c r="C3432" t="s">
        <v>130</v>
      </c>
      <c r="D3432" t="s">
        <v>138</v>
      </c>
      <c r="E3432" s="9">
        <v>9</v>
      </c>
      <c r="F3432" s="9">
        <v>1</v>
      </c>
      <c r="G3432" s="9">
        <v>2</v>
      </c>
      <c r="H3432" s="9">
        <v>23</v>
      </c>
      <c r="I3432" s="9">
        <v>2.2605071067810059</v>
      </c>
      <c r="J3432" s="9">
        <v>2.4532246589660645</v>
      </c>
      <c r="K3432" s="9">
        <v>1.5249782241880894E-2</v>
      </c>
      <c r="L3432" s="9">
        <v>83.557014465332031</v>
      </c>
    </row>
    <row r="3433" spans="1:12" x14ac:dyDescent="0.25">
      <c r="A3433" s="5" t="str">
        <f t="shared" si="53"/>
        <v>1LCALA Basin91224</v>
      </c>
      <c r="B3433" s="9">
        <v>1</v>
      </c>
      <c r="C3433" t="s">
        <v>130</v>
      </c>
      <c r="D3433" t="s">
        <v>138</v>
      </c>
      <c r="E3433" s="9">
        <v>9</v>
      </c>
      <c r="F3433" s="9">
        <v>1</v>
      </c>
      <c r="G3433" s="9">
        <v>2</v>
      </c>
      <c r="H3433" s="9">
        <v>24</v>
      </c>
      <c r="I3433" s="9">
        <v>1.9042794704437256</v>
      </c>
      <c r="J3433" s="9">
        <v>2.0166840553283691</v>
      </c>
      <c r="K3433" s="9">
        <v>1.2375751510262489E-2</v>
      </c>
      <c r="L3433" s="9">
        <v>81.241050720214844</v>
      </c>
    </row>
    <row r="3434" spans="1:12" x14ac:dyDescent="0.25">
      <c r="A3434" s="5" t="str">
        <f t="shared" si="53"/>
        <v>1LCALA Basin91101</v>
      </c>
      <c r="B3434" s="9">
        <v>1</v>
      </c>
      <c r="C3434" t="s">
        <v>130</v>
      </c>
      <c r="D3434" s="3" t="s">
        <v>138</v>
      </c>
      <c r="E3434" s="9">
        <v>9</v>
      </c>
      <c r="F3434" s="9">
        <v>1</v>
      </c>
      <c r="G3434" s="9">
        <v>10</v>
      </c>
      <c r="H3434" s="9">
        <v>1</v>
      </c>
      <c r="I3434" s="9">
        <v>1.5872851610183716</v>
      </c>
      <c r="J3434" s="9">
        <v>1.5872851610183716</v>
      </c>
      <c r="K3434" s="9">
        <v>0</v>
      </c>
      <c r="L3434" s="9">
        <v>78.68865966796875</v>
      </c>
    </row>
    <row r="3435" spans="1:12" x14ac:dyDescent="0.25">
      <c r="A3435" s="5" t="str">
        <f t="shared" si="53"/>
        <v>1LCALA Basin91102</v>
      </c>
      <c r="B3435" s="9">
        <v>1</v>
      </c>
      <c r="C3435" t="s">
        <v>130</v>
      </c>
      <c r="D3435" s="3" t="s">
        <v>138</v>
      </c>
      <c r="E3435" s="9">
        <v>9</v>
      </c>
      <c r="F3435" s="9">
        <v>1</v>
      </c>
      <c r="G3435" s="9">
        <v>10</v>
      </c>
      <c r="H3435" s="9">
        <v>2</v>
      </c>
      <c r="I3435" s="9">
        <v>1.3176524639129639</v>
      </c>
      <c r="J3435" s="9">
        <v>1.3176524639129639</v>
      </c>
      <c r="K3435" s="9">
        <v>0</v>
      </c>
      <c r="L3435" s="9">
        <v>77.617034912109375</v>
      </c>
    </row>
    <row r="3436" spans="1:12" x14ac:dyDescent="0.25">
      <c r="A3436" s="5" t="str">
        <f t="shared" si="53"/>
        <v>1LCALA Basin91103</v>
      </c>
      <c r="B3436" s="9">
        <v>1</v>
      </c>
      <c r="C3436" t="s">
        <v>130</v>
      </c>
      <c r="D3436" s="3" t="s">
        <v>138</v>
      </c>
      <c r="E3436" s="9">
        <v>9</v>
      </c>
      <c r="F3436" s="9">
        <v>1</v>
      </c>
      <c r="G3436" s="9">
        <v>10</v>
      </c>
      <c r="H3436" s="9">
        <v>3</v>
      </c>
      <c r="I3436" s="9">
        <v>1.1271449327468872</v>
      </c>
      <c r="J3436" s="9">
        <v>1.1271449327468872</v>
      </c>
      <c r="K3436" s="9">
        <v>0</v>
      </c>
      <c r="L3436" s="9">
        <v>76.492805480957031</v>
      </c>
    </row>
    <row r="3437" spans="1:12" x14ac:dyDescent="0.25">
      <c r="A3437" s="5" t="str">
        <f t="shared" si="53"/>
        <v>1LCALA Basin91104</v>
      </c>
      <c r="B3437" s="9">
        <v>1</v>
      </c>
      <c r="C3437" t="s">
        <v>130</v>
      </c>
      <c r="D3437" s="3" t="s">
        <v>138</v>
      </c>
      <c r="E3437" s="9">
        <v>9</v>
      </c>
      <c r="F3437" s="9">
        <v>1</v>
      </c>
      <c r="G3437" s="9">
        <v>10</v>
      </c>
      <c r="H3437" s="9">
        <v>4</v>
      </c>
      <c r="I3437" s="9">
        <v>1.0148618221282959</v>
      </c>
      <c r="J3437" s="9">
        <v>1.0148618221282959</v>
      </c>
      <c r="K3437" s="9">
        <v>0</v>
      </c>
      <c r="L3437" s="9">
        <v>76.211250305175781</v>
      </c>
    </row>
    <row r="3438" spans="1:12" x14ac:dyDescent="0.25">
      <c r="A3438" s="5" t="str">
        <f t="shared" si="53"/>
        <v>1LCALA Basin91105</v>
      </c>
      <c r="B3438" s="9">
        <v>1</v>
      </c>
      <c r="C3438" t="s">
        <v>130</v>
      </c>
      <c r="D3438" s="3" t="s">
        <v>138</v>
      </c>
      <c r="E3438" s="9">
        <v>9</v>
      </c>
      <c r="F3438" s="9">
        <v>1</v>
      </c>
      <c r="G3438" s="9">
        <v>10</v>
      </c>
      <c r="H3438" s="9">
        <v>5</v>
      </c>
      <c r="I3438" s="9">
        <v>0.92569971084594727</v>
      </c>
      <c r="J3438" s="9">
        <v>0.92569971084594727</v>
      </c>
      <c r="K3438" s="9">
        <v>0</v>
      </c>
      <c r="L3438" s="9">
        <v>75.675727844238281</v>
      </c>
    </row>
    <row r="3439" spans="1:12" x14ac:dyDescent="0.25">
      <c r="A3439" s="5" t="str">
        <f t="shared" si="53"/>
        <v>1LCALA Basin91106</v>
      </c>
      <c r="B3439" s="9">
        <v>1</v>
      </c>
      <c r="C3439" t="s">
        <v>130</v>
      </c>
      <c r="D3439" s="3" t="s">
        <v>138</v>
      </c>
      <c r="E3439" s="9">
        <v>9</v>
      </c>
      <c r="F3439" s="9">
        <v>1</v>
      </c>
      <c r="G3439" s="9">
        <v>10</v>
      </c>
      <c r="H3439" s="9">
        <v>6</v>
      </c>
      <c r="I3439" s="9">
        <v>0.88738119602203369</v>
      </c>
      <c r="J3439" s="9">
        <v>0.88738119602203369</v>
      </c>
      <c r="K3439" s="9">
        <v>0</v>
      </c>
      <c r="L3439" s="9">
        <v>75.741584777832031</v>
      </c>
    </row>
    <row r="3440" spans="1:12" x14ac:dyDescent="0.25">
      <c r="A3440" s="5" t="str">
        <f t="shared" si="53"/>
        <v>1LCALA Basin91107</v>
      </c>
      <c r="B3440" s="9">
        <v>1</v>
      </c>
      <c r="C3440" t="s">
        <v>130</v>
      </c>
      <c r="D3440" s="3" t="s">
        <v>138</v>
      </c>
      <c r="E3440" s="9">
        <v>9</v>
      </c>
      <c r="F3440" s="9">
        <v>1</v>
      </c>
      <c r="G3440" s="9">
        <v>10</v>
      </c>
      <c r="H3440" s="9">
        <v>7</v>
      </c>
      <c r="I3440" s="9">
        <v>0.86189031600952148</v>
      </c>
      <c r="J3440" s="9">
        <v>0.86189031600952148</v>
      </c>
      <c r="K3440" s="9">
        <v>0</v>
      </c>
      <c r="L3440" s="9">
        <v>75.439186096191406</v>
      </c>
    </row>
    <row r="3441" spans="1:12" x14ac:dyDescent="0.25">
      <c r="A3441" s="5" t="str">
        <f t="shared" si="53"/>
        <v>1LCALA Basin91108</v>
      </c>
      <c r="B3441" s="9">
        <v>1</v>
      </c>
      <c r="C3441" t="s">
        <v>130</v>
      </c>
      <c r="D3441" s="3" t="s">
        <v>138</v>
      </c>
      <c r="E3441" s="9">
        <v>9</v>
      </c>
      <c r="F3441" s="9">
        <v>1</v>
      </c>
      <c r="G3441" s="9">
        <v>10</v>
      </c>
      <c r="H3441" s="9">
        <v>8</v>
      </c>
      <c r="I3441" s="9">
        <v>0.84781515598297119</v>
      </c>
      <c r="J3441" s="9">
        <v>0.84781515598297119</v>
      </c>
      <c r="K3441" s="9">
        <v>0</v>
      </c>
      <c r="L3441" s="9">
        <v>75.489799499511719</v>
      </c>
    </row>
    <row r="3442" spans="1:12" x14ac:dyDescent="0.25">
      <c r="A3442" s="5" t="str">
        <f t="shared" si="53"/>
        <v>1LCALA Basin91109</v>
      </c>
      <c r="B3442" s="9">
        <v>1</v>
      </c>
      <c r="C3442" t="s">
        <v>130</v>
      </c>
      <c r="D3442" s="3" t="s">
        <v>138</v>
      </c>
      <c r="E3442" s="9">
        <v>9</v>
      </c>
      <c r="F3442" s="9">
        <v>1</v>
      </c>
      <c r="G3442" s="9">
        <v>10</v>
      </c>
      <c r="H3442" s="9">
        <v>9</v>
      </c>
      <c r="I3442" s="9">
        <v>0.76337850093841553</v>
      </c>
      <c r="J3442" s="9">
        <v>0.76337850093841553</v>
      </c>
      <c r="K3442" s="9">
        <v>0</v>
      </c>
      <c r="L3442" s="9">
        <v>77.536460876464844</v>
      </c>
    </row>
    <row r="3443" spans="1:12" x14ac:dyDescent="0.25">
      <c r="A3443" s="5" t="str">
        <f t="shared" si="53"/>
        <v>1LCALA Basin911010</v>
      </c>
      <c r="B3443" s="9">
        <v>1</v>
      </c>
      <c r="C3443" t="s">
        <v>130</v>
      </c>
      <c r="D3443" s="3" t="s">
        <v>138</v>
      </c>
      <c r="E3443" s="9">
        <v>9</v>
      </c>
      <c r="F3443" s="9">
        <v>1</v>
      </c>
      <c r="G3443" s="9">
        <v>10</v>
      </c>
      <c r="H3443" s="9">
        <v>10</v>
      </c>
      <c r="I3443" s="9">
        <v>0.7725902795791626</v>
      </c>
      <c r="J3443" s="9">
        <v>0.7725902795791626</v>
      </c>
      <c r="K3443" s="9">
        <v>0</v>
      </c>
      <c r="L3443" s="9">
        <v>81.625114440917969</v>
      </c>
    </row>
    <row r="3444" spans="1:12" x14ac:dyDescent="0.25">
      <c r="A3444" s="5" t="str">
        <f t="shared" si="53"/>
        <v>1LCALA Basin911011</v>
      </c>
      <c r="B3444" s="9">
        <v>1</v>
      </c>
      <c r="C3444" t="s">
        <v>130</v>
      </c>
      <c r="D3444" s="3" t="s">
        <v>138</v>
      </c>
      <c r="E3444" s="9">
        <v>9</v>
      </c>
      <c r="F3444" s="9">
        <v>1</v>
      </c>
      <c r="G3444" s="9">
        <v>10</v>
      </c>
      <c r="H3444" s="9">
        <v>11</v>
      </c>
      <c r="I3444" s="9">
        <v>1.0043666362762451</v>
      </c>
      <c r="J3444" s="9">
        <v>1.0043666362762451</v>
      </c>
      <c r="K3444" s="9">
        <v>0</v>
      </c>
      <c r="L3444" s="9">
        <v>86.816818237304688</v>
      </c>
    </row>
    <row r="3445" spans="1:12" x14ac:dyDescent="0.25">
      <c r="A3445" s="5" t="str">
        <f t="shared" si="53"/>
        <v>1LCALA Basin911012</v>
      </c>
      <c r="B3445" s="9">
        <v>1</v>
      </c>
      <c r="C3445" t="s">
        <v>130</v>
      </c>
      <c r="D3445" s="3" t="s">
        <v>138</v>
      </c>
      <c r="E3445" s="9">
        <v>9</v>
      </c>
      <c r="F3445" s="9">
        <v>1</v>
      </c>
      <c r="G3445" s="9">
        <v>10</v>
      </c>
      <c r="H3445" s="9">
        <v>12</v>
      </c>
      <c r="I3445" s="9">
        <v>1.2811280488967896</v>
      </c>
      <c r="J3445" s="9">
        <v>1.2811280488967896</v>
      </c>
      <c r="K3445" s="9">
        <v>0</v>
      </c>
      <c r="L3445" s="9">
        <v>91.125137329101563</v>
      </c>
    </row>
    <row r="3446" spans="1:12" x14ac:dyDescent="0.25">
      <c r="A3446" s="5" t="str">
        <f t="shared" si="53"/>
        <v>1LCALA Basin911013</v>
      </c>
      <c r="B3446" s="9">
        <v>1</v>
      </c>
      <c r="C3446" t="s">
        <v>130</v>
      </c>
      <c r="D3446" s="3" t="s">
        <v>138</v>
      </c>
      <c r="E3446" s="9">
        <v>9</v>
      </c>
      <c r="F3446" s="9">
        <v>1</v>
      </c>
      <c r="G3446" s="9">
        <v>10</v>
      </c>
      <c r="H3446" s="9">
        <v>13</v>
      </c>
      <c r="I3446" s="9">
        <v>1.6391450166702271</v>
      </c>
      <c r="J3446" s="9">
        <v>1.6391450166702271</v>
      </c>
      <c r="K3446" s="9">
        <v>0</v>
      </c>
      <c r="L3446" s="9">
        <v>94.981101989746094</v>
      </c>
    </row>
    <row r="3447" spans="1:12" x14ac:dyDescent="0.25">
      <c r="A3447" s="5" t="str">
        <f t="shared" si="53"/>
        <v>1LCALA Basin911014</v>
      </c>
      <c r="B3447" s="9">
        <v>1</v>
      </c>
      <c r="C3447" t="s">
        <v>130</v>
      </c>
      <c r="D3447" s="3" t="s">
        <v>138</v>
      </c>
      <c r="E3447" s="9">
        <v>9</v>
      </c>
      <c r="F3447" s="9">
        <v>1</v>
      </c>
      <c r="G3447" s="9">
        <v>10</v>
      </c>
      <c r="H3447" s="9">
        <v>14</v>
      </c>
      <c r="I3447" s="9">
        <v>2.0435731410980225</v>
      </c>
      <c r="J3447" s="9">
        <v>2.0435731410980225</v>
      </c>
      <c r="K3447" s="9">
        <v>0</v>
      </c>
      <c r="L3447" s="9">
        <v>97.703475952148438</v>
      </c>
    </row>
    <row r="3448" spans="1:12" x14ac:dyDescent="0.25">
      <c r="A3448" s="5" t="str">
        <f t="shared" si="53"/>
        <v>1LCALA Basin911015</v>
      </c>
      <c r="B3448" s="9">
        <v>1</v>
      </c>
      <c r="C3448" t="s">
        <v>130</v>
      </c>
      <c r="D3448" s="3" t="s">
        <v>138</v>
      </c>
      <c r="E3448" s="9">
        <v>9</v>
      </c>
      <c r="F3448" s="9">
        <v>1</v>
      </c>
      <c r="G3448" s="9">
        <v>10</v>
      </c>
      <c r="H3448" s="9">
        <v>15</v>
      </c>
      <c r="I3448" s="9">
        <v>2.4066941738128662</v>
      </c>
      <c r="J3448" s="9">
        <v>2.4066941738128662</v>
      </c>
      <c r="K3448" s="9">
        <v>0</v>
      </c>
      <c r="L3448" s="9">
        <v>99.175079345703125</v>
      </c>
    </row>
    <row r="3449" spans="1:12" x14ac:dyDescent="0.25">
      <c r="A3449" s="5" t="str">
        <f t="shared" si="53"/>
        <v>1LCALA Basin911016</v>
      </c>
      <c r="B3449" s="9">
        <v>1</v>
      </c>
      <c r="C3449" t="s">
        <v>130</v>
      </c>
      <c r="D3449" s="3" t="s">
        <v>138</v>
      </c>
      <c r="E3449" s="9">
        <v>9</v>
      </c>
      <c r="F3449" s="9">
        <v>1</v>
      </c>
      <c r="G3449" s="9">
        <v>10</v>
      </c>
      <c r="H3449" s="9">
        <v>16</v>
      </c>
      <c r="I3449" s="9">
        <v>2.7783091068267822</v>
      </c>
      <c r="J3449" s="9">
        <v>2.7783091068267822</v>
      </c>
      <c r="K3449" s="9">
        <v>0</v>
      </c>
      <c r="L3449" s="9">
        <v>99.554328918457031</v>
      </c>
    </row>
    <row r="3450" spans="1:12" x14ac:dyDescent="0.25">
      <c r="A3450" s="5" t="str">
        <f t="shared" si="53"/>
        <v>1LCALA Basin911017</v>
      </c>
      <c r="B3450" s="9">
        <v>1</v>
      </c>
      <c r="C3450" t="s">
        <v>130</v>
      </c>
      <c r="D3450" s="3" t="s">
        <v>138</v>
      </c>
      <c r="E3450" s="9">
        <v>9</v>
      </c>
      <c r="F3450" s="9">
        <v>1</v>
      </c>
      <c r="G3450" s="9">
        <v>10</v>
      </c>
      <c r="H3450" s="9">
        <v>17</v>
      </c>
      <c r="I3450" s="9">
        <v>3.0460205078125</v>
      </c>
      <c r="J3450" s="9">
        <v>1.8907322883605957</v>
      </c>
      <c r="K3450" s="9">
        <v>3.0803687870502472E-2</v>
      </c>
      <c r="L3450" s="9">
        <v>99.872207641601563</v>
      </c>
    </row>
    <row r="3451" spans="1:12" x14ac:dyDescent="0.25">
      <c r="A3451" s="5" t="str">
        <f t="shared" si="53"/>
        <v>1LCALA Basin911018</v>
      </c>
      <c r="B3451" s="9">
        <v>1</v>
      </c>
      <c r="C3451" t="s">
        <v>130</v>
      </c>
      <c r="D3451" s="3" t="s">
        <v>138</v>
      </c>
      <c r="E3451" s="9">
        <v>9</v>
      </c>
      <c r="F3451" s="9">
        <v>1</v>
      </c>
      <c r="G3451" s="9">
        <v>10</v>
      </c>
      <c r="H3451" s="9">
        <v>18</v>
      </c>
      <c r="I3451" s="9">
        <v>3.2550880908966064</v>
      </c>
      <c r="J3451" s="9">
        <v>2.5360317230224609</v>
      </c>
      <c r="K3451" s="9">
        <v>4.0406517684459686E-2</v>
      </c>
      <c r="L3451" s="9">
        <v>98.587966918945313</v>
      </c>
    </row>
    <row r="3452" spans="1:12" x14ac:dyDescent="0.25">
      <c r="A3452" s="5" t="str">
        <f t="shared" si="53"/>
        <v>1LCALA Basin911019</v>
      </c>
      <c r="B3452" s="9">
        <v>1</v>
      </c>
      <c r="C3452" t="s">
        <v>130</v>
      </c>
      <c r="D3452" s="3" t="s">
        <v>138</v>
      </c>
      <c r="E3452" s="9">
        <v>9</v>
      </c>
      <c r="F3452" s="9">
        <v>1</v>
      </c>
      <c r="G3452" s="9">
        <v>10</v>
      </c>
      <c r="H3452" s="9">
        <v>19</v>
      </c>
      <c r="I3452" s="9">
        <v>3.3143730163574219</v>
      </c>
      <c r="J3452" s="9">
        <v>2.8670690059661865</v>
      </c>
      <c r="K3452" s="9">
        <v>2.2959468886256218E-2</v>
      </c>
      <c r="L3452" s="9">
        <v>96.028594970703125</v>
      </c>
    </row>
    <row r="3453" spans="1:12" x14ac:dyDescent="0.25">
      <c r="A3453" s="5" t="str">
        <f t="shared" si="53"/>
        <v>1LCALA Basin911020</v>
      </c>
      <c r="B3453" s="9">
        <v>1</v>
      </c>
      <c r="C3453" t="s">
        <v>130</v>
      </c>
      <c r="D3453" s="3" t="s">
        <v>138</v>
      </c>
      <c r="E3453" s="9">
        <v>9</v>
      </c>
      <c r="F3453" s="9">
        <v>1</v>
      </c>
      <c r="G3453" s="9">
        <v>10</v>
      </c>
      <c r="H3453" s="9">
        <v>20</v>
      </c>
      <c r="I3453" s="9">
        <v>3.1238377094268799</v>
      </c>
      <c r="J3453" s="9">
        <v>2.8163714408874512</v>
      </c>
      <c r="K3453" s="9">
        <v>2.8387581929564476E-2</v>
      </c>
      <c r="L3453" s="9">
        <v>93.005523681640625</v>
      </c>
    </row>
    <row r="3454" spans="1:12" x14ac:dyDescent="0.25">
      <c r="A3454" s="5" t="str">
        <f t="shared" si="53"/>
        <v>1LCALA Basin911021</v>
      </c>
      <c r="B3454" s="9">
        <v>1</v>
      </c>
      <c r="C3454" t="s">
        <v>130</v>
      </c>
      <c r="D3454" s="3" t="s">
        <v>138</v>
      </c>
      <c r="E3454" s="9">
        <v>9</v>
      </c>
      <c r="F3454" s="9">
        <v>1</v>
      </c>
      <c r="G3454" s="9">
        <v>10</v>
      </c>
      <c r="H3454" s="9">
        <v>21</v>
      </c>
      <c r="I3454" s="9">
        <v>2.9722325801849365</v>
      </c>
      <c r="J3454" s="9">
        <v>2.6927127838134766</v>
      </c>
      <c r="K3454" s="9">
        <v>1.8689427524805069E-2</v>
      </c>
      <c r="L3454" s="9">
        <v>89.423919677734375</v>
      </c>
    </row>
    <row r="3455" spans="1:12" x14ac:dyDescent="0.25">
      <c r="A3455" s="5" t="str">
        <f t="shared" si="53"/>
        <v>1LCALA Basin911022</v>
      </c>
      <c r="B3455" s="9">
        <v>1</v>
      </c>
      <c r="C3455" t="s">
        <v>130</v>
      </c>
      <c r="D3455" s="3" t="s">
        <v>138</v>
      </c>
      <c r="E3455" s="9">
        <v>9</v>
      </c>
      <c r="F3455" s="9">
        <v>1</v>
      </c>
      <c r="G3455" s="9">
        <v>10</v>
      </c>
      <c r="H3455" s="9">
        <v>22</v>
      </c>
      <c r="I3455" s="9">
        <v>2.8108148574829102</v>
      </c>
      <c r="J3455" s="9">
        <v>3.3308477401733398</v>
      </c>
      <c r="K3455" s="9">
        <v>2.821696549654007E-2</v>
      </c>
      <c r="L3455" s="9">
        <v>88.035682678222656</v>
      </c>
    </row>
    <row r="3456" spans="1:12" x14ac:dyDescent="0.25">
      <c r="A3456" s="5" t="str">
        <f t="shared" si="53"/>
        <v>1LCALA Basin911023</v>
      </c>
      <c r="B3456" s="9">
        <v>1</v>
      </c>
      <c r="C3456" t="s">
        <v>130</v>
      </c>
      <c r="D3456" s="3" t="s">
        <v>138</v>
      </c>
      <c r="E3456" s="9">
        <v>9</v>
      </c>
      <c r="F3456" s="9">
        <v>1</v>
      </c>
      <c r="G3456" s="9">
        <v>10</v>
      </c>
      <c r="H3456" s="9">
        <v>23</v>
      </c>
      <c r="I3456" s="9">
        <v>2.5093398094177246</v>
      </c>
      <c r="J3456" s="9">
        <v>2.7265057563781738</v>
      </c>
      <c r="K3456" s="9">
        <v>2.1952448412775993E-2</v>
      </c>
      <c r="L3456" s="9">
        <v>86.752891540527344</v>
      </c>
    </row>
    <row r="3457" spans="1:12" x14ac:dyDescent="0.25">
      <c r="A3457" s="5" t="str">
        <f t="shared" si="53"/>
        <v>1LCALA Basin911024</v>
      </c>
      <c r="B3457" s="9">
        <v>1</v>
      </c>
      <c r="C3457" t="s">
        <v>130</v>
      </c>
      <c r="D3457" s="3" t="s">
        <v>138</v>
      </c>
      <c r="E3457" s="9">
        <v>9</v>
      </c>
      <c r="F3457" s="9">
        <v>1</v>
      </c>
      <c r="G3457" s="9">
        <v>10</v>
      </c>
      <c r="H3457" s="9">
        <v>24</v>
      </c>
      <c r="I3457" s="9">
        <v>2.1184189319610596</v>
      </c>
      <c r="J3457" s="9">
        <v>2.2538638114929199</v>
      </c>
      <c r="K3457" s="9">
        <v>1.9453521817922592E-2</v>
      </c>
      <c r="L3457" s="9">
        <v>85.161994934082031</v>
      </c>
    </row>
    <row r="3458" spans="1:12" x14ac:dyDescent="0.25">
      <c r="A3458" s="5" t="str">
        <f t="shared" si="53"/>
        <v>1LCALA Basin10021</v>
      </c>
      <c r="B3458" s="9">
        <v>1</v>
      </c>
      <c r="C3458" t="s">
        <v>130</v>
      </c>
      <c r="D3458" t="s">
        <v>138</v>
      </c>
      <c r="E3458" s="9">
        <v>10</v>
      </c>
      <c r="F3458" s="9">
        <v>0</v>
      </c>
      <c r="G3458" s="9">
        <v>2</v>
      </c>
      <c r="H3458" s="9">
        <v>1</v>
      </c>
      <c r="I3458" s="9">
        <v>1.3116439580917358</v>
      </c>
      <c r="J3458" s="9">
        <v>1.3116439580917358</v>
      </c>
      <c r="K3458" s="9">
        <v>0</v>
      </c>
      <c r="L3458" s="9">
        <v>74.147628784179688</v>
      </c>
    </row>
    <row r="3459" spans="1:12" x14ac:dyDescent="0.25">
      <c r="A3459" s="5" t="str">
        <f t="shared" ref="A3459:A3522" si="54">B3459&amp;C3459&amp;D3459&amp;E3459&amp;F3459&amp;G3459&amp;H3459</f>
        <v>1LCALA Basin10022</v>
      </c>
      <c r="B3459" s="9">
        <v>1</v>
      </c>
      <c r="C3459" t="s">
        <v>130</v>
      </c>
      <c r="D3459" t="s">
        <v>138</v>
      </c>
      <c r="E3459" s="9">
        <v>10</v>
      </c>
      <c r="F3459" s="9">
        <v>0</v>
      </c>
      <c r="G3459" s="9">
        <v>2</v>
      </c>
      <c r="H3459" s="9">
        <v>2</v>
      </c>
      <c r="I3459" s="9">
        <v>1.0921189785003662</v>
      </c>
      <c r="J3459" s="9">
        <v>1.0921189785003662</v>
      </c>
      <c r="K3459" s="9">
        <v>0</v>
      </c>
      <c r="L3459" s="9">
        <v>72.834175109863281</v>
      </c>
    </row>
    <row r="3460" spans="1:12" x14ac:dyDescent="0.25">
      <c r="A3460" s="5" t="str">
        <f t="shared" si="54"/>
        <v>1LCALA Basin10023</v>
      </c>
      <c r="B3460" s="9">
        <v>1</v>
      </c>
      <c r="C3460" t="s">
        <v>130</v>
      </c>
      <c r="D3460" t="s">
        <v>138</v>
      </c>
      <c r="E3460" s="9">
        <v>10</v>
      </c>
      <c r="F3460" s="9">
        <v>0</v>
      </c>
      <c r="G3460" s="9">
        <v>2</v>
      </c>
      <c r="H3460" s="9">
        <v>3</v>
      </c>
      <c r="I3460" s="9">
        <v>0.93255609273910522</v>
      </c>
      <c r="J3460" s="9">
        <v>0.93255609273910522</v>
      </c>
      <c r="K3460" s="9">
        <v>0</v>
      </c>
      <c r="L3460" s="9">
        <v>71.696624755859375</v>
      </c>
    </row>
    <row r="3461" spans="1:12" x14ac:dyDescent="0.25">
      <c r="A3461" s="5" t="str">
        <f t="shared" si="54"/>
        <v>1LCALA Basin10024</v>
      </c>
      <c r="B3461" s="9">
        <v>1</v>
      </c>
      <c r="C3461" t="s">
        <v>130</v>
      </c>
      <c r="D3461" t="s">
        <v>138</v>
      </c>
      <c r="E3461" s="9">
        <v>10</v>
      </c>
      <c r="F3461" s="9">
        <v>0</v>
      </c>
      <c r="G3461" s="9">
        <v>2</v>
      </c>
      <c r="H3461" s="9">
        <v>4</v>
      </c>
      <c r="I3461" s="9">
        <v>0.801067054271698</v>
      </c>
      <c r="J3461" s="9">
        <v>0.801067054271698</v>
      </c>
      <c r="K3461" s="9">
        <v>0</v>
      </c>
      <c r="L3461" s="9">
        <v>70.222900390625</v>
      </c>
    </row>
    <row r="3462" spans="1:12" x14ac:dyDescent="0.25">
      <c r="A3462" s="5" t="str">
        <f t="shared" si="54"/>
        <v>1LCALA Basin10025</v>
      </c>
      <c r="B3462" s="9">
        <v>1</v>
      </c>
      <c r="C3462" t="s">
        <v>130</v>
      </c>
      <c r="D3462" t="s">
        <v>138</v>
      </c>
      <c r="E3462" s="9">
        <v>10</v>
      </c>
      <c r="F3462" s="9">
        <v>0</v>
      </c>
      <c r="G3462" s="9">
        <v>2</v>
      </c>
      <c r="H3462" s="9">
        <v>5</v>
      </c>
      <c r="I3462" s="9">
        <v>0.72408950328826904</v>
      </c>
      <c r="J3462" s="9">
        <v>0.72408950328826904</v>
      </c>
      <c r="K3462" s="9">
        <v>0</v>
      </c>
      <c r="L3462" s="9">
        <v>69.340415954589844</v>
      </c>
    </row>
    <row r="3463" spans="1:12" x14ac:dyDescent="0.25">
      <c r="A3463" s="5" t="str">
        <f t="shared" si="54"/>
        <v>1LCALA Basin10026</v>
      </c>
      <c r="B3463" s="9">
        <v>1</v>
      </c>
      <c r="C3463" t="s">
        <v>130</v>
      </c>
      <c r="D3463" t="s">
        <v>138</v>
      </c>
      <c r="E3463" s="9">
        <v>10</v>
      </c>
      <c r="F3463" s="9">
        <v>0</v>
      </c>
      <c r="G3463" s="9">
        <v>2</v>
      </c>
      <c r="H3463" s="9">
        <v>6</v>
      </c>
      <c r="I3463" s="9">
        <v>0.68570202589035034</v>
      </c>
      <c r="J3463" s="9">
        <v>0.68570202589035034</v>
      </c>
      <c r="K3463" s="9">
        <v>0</v>
      </c>
      <c r="L3463" s="9">
        <v>68.639312744140625</v>
      </c>
    </row>
    <row r="3464" spans="1:12" x14ac:dyDescent="0.25">
      <c r="A3464" s="5" t="str">
        <f t="shared" si="54"/>
        <v>1LCALA Basin10027</v>
      </c>
      <c r="B3464" s="9">
        <v>1</v>
      </c>
      <c r="C3464" t="s">
        <v>130</v>
      </c>
      <c r="D3464" t="s">
        <v>138</v>
      </c>
      <c r="E3464" s="9">
        <v>10</v>
      </c>
      <c r="F3464" s="9">
        <v>0</v>
      </c>
      <c r="G3464" s="9">
        <v>2</v>
      </c>
      <c r="H3464" s="9">
        <v>7</v>
      </c>
      <c r="I3464" s="9">
        <v>0.68780851364135742</v>
      </c>
      <c r="J3464" s="9">
        <v>0.68780851364135742</v>
      </c>
      <c r="K3464" s="9">
        <v>0</v>
      </c>
      <c r="L3464" s="9">
        <v>68.119476318359375</v>
      </c>
    </row>
    <row r="3465" spans="1:12" x14ac:dyDescent="0.25">
      <c r="A3465" s="5" t="str">
        <f t="shared" si="54"/>
        <v>1LCALA Basin10028</v>
      </c>
      <c r="B3465" s="9">
        <v>1</v>
      </c>
      <c r="C3465" t="s">
        <v>130</v>
      </c>
      <c r="D3465" t="s">
        <v>138</v>
      </c>
      <c r="E3465" s="9">
        <v>10</v>
      </c>
      <c r="F3465" s="9">
        <v>0</v>
      </c>
      <c r="G3465" s="9">
        <v>2</v>
      </c>
      <c r="H3465" s="9">
        <v>8</v>
      </c>
      <c r="I3465" s="9">
        <v>0.64933681488037109</v>
      </c>
      <c r="J3465" s="9">
        <v>0.64933681488037109</v>
      </c>
      <c r="K3465" s="9">
        <v>0</v>
      </c>
      <c r="L3465" s="9">
        <v>67.643325805664063</v>
      </c>
    </row>
    <row r="3466" spans="1:12" x14ac:dyDescent="0.25">
      <c r="A3466" s="5" t="str">
        <f t="shared" si="54"/>
        <v>1LCALA Basin10029</v>
      </c>
      <c r="B3466" s="9">
        <v>1</v>
      </c>
      <c r="C3466" t="s">
        <v>130</v>
      </c>
      <c r="D3466" t="s">
        <v>138</v>
      </c>
      <c r="E3466" s="9">
        <v>10</v>
      </c>
      <c r="F3466" s="9">
        <v>0</v>
      </c>
      <c r="G3466" s="9">
        <v>2</v>
      </c>
      <c r="H3466" s="9">
        <v>9</v>
      </c>
      <c r="I3466" s="9">
        <v>0.50777930021286011</v>
      </c>
      <c r="J3466" s="9">
        <v>0.50777930021286011</v>
      </c>
      <c r="K3466" s="9">
        <v>0</v>
      </c>
      <c r="L3466" s="9">
        <v>68.554862976074219</v>
      </c>
    </row>
    <row r="3467" spans="1:12" x14ac:dyDescent="0.25">
      <c r="A3467" s="5" t="str">
        <f t="shared" si="54"/>
        <v>1LCALA Basin100210</v>
      </c>
      <c r="B3467" s="9">
        <v>1</v>
      </c>
      <c r="C3467" t="s">
        <v>130</v>
      </c>
      <c r="D3467" t="s">
        <v>138</v>
      </c>
      <c r="E3467" s="9">
        <v>10</v>
      </c>
      <c r="F3467" s="9">
        <v>0</v>
      </c>
      <c r="G3467" s="9">
        <v>2</v>
      </c>
      <c r="H3467" s="9">
        <v>10</v>
      </c>
      <c r="I3467" s="9">
        <v>0.46992906928062439</v>
      </c>
      <c r="J3467" s="9">
        <v>0.46992906928062439</v>
      </c>
      <c r="K3467" s="9">
        <v>0</v>
      </c>
      <c r="L3467" s="9">
        <v>72.178054809570313</v>
      </c>
    </row>
    <row r="3468" spans="1:12" x14ac:dyDescent="0.25">
      <c r="A3468" s="5" t="str">
        <f t="shared" si="54"/>
        <v>1LCALA Basin100211</v>
      </c>
      <c r="B3468" s="9">
        <v>1</v>
      </c>
      <c r="C3468" t="s">
        <v>130</v>
      </c>
      <c r="D3468" t="s">
        <v>138</v>
      </c>
      <c r="E3468" s="9">
        <v>10</v>
      </c>
      <c r="F3468" s="9">
        <v>0</v>
      </c>
      <c r="G3468" s="9">
        <v>2</v>
      </c>
      <c r="H3468" s="9">
        <v>11</v>
      </c>
      <c r="I3468" s="9">
        <v>0.53131109476089478</v>
      </c>
      <c r="J3468" s="9">
        <v>0.53131109476089478</v>
      </c>
      <c r="K3468" s="9">
        <v>0</v>
      </c>
      <c r="L3468" s="9">
        <v>76.953903198242188</v>
      </c>
    </row>
    <row r="3469" spans="1:12" x14ac:dyDescent="0.25">
      <c r="A3469" s="5" t="str">
        <f t="shared" si="54"/>
        <v>1LCALA Basin100212</v>
      </c>
      <c r="B3469" s="9">
        <v>1</v>
      </c>
      <c r="C3469" t="s">
        <v>130</v>
      </c>
      <c r="D3469" t="s">
        <v>138</v>
      </c>
      <c r="E3469" s="9">
        <v>10</v>
      </c>
      <c r="F3469" s="9">
        <v>0</v>
      </c>
      <c r="G3469" s="9">
        <v>2</v>
      </c>
      <c r="H3469" s="9">
        <v>12</v>
      </c>
      <c r="I3469" s="9">
        <v>0.59691768884658813</v>
      </c>
      <c r="J3469" s="9">
        <v>0.59691768884658813</v>
      </c>
      <c r="K3469" s="9">
        <v>0</v>
      </c>
      <c r="L3469" s="9">
        <v>81.768547058105469</v>
      </c>
    </row>
    <row r="3470" spans="1:12" x14ac:dyDescent="0.25">
      <c r="A3470" s="5" t="str">
        <f t="shared" si="54"/>
        <v>1LCALA Basin100213</v>
      </c>
      <c r="B3470" s="9">
        <v>1</v>
      </c>
      <c r="C3470" t="s">
        <v>130</v>
      </c>
      <c r="D3470" t="s">
        <v>138</v>
      </c>
      <c r="E3470" s="9">
        <v>10</v>
      </c>
      <c r="F3470" s="9">
        <v>0</v>
      </c>
      <c r="G3470" s="9">
        <v>2</v>
      </c>
      <c r="H3470" s="9">
        <v>13</v>
      </c>
      <c r="I3470" s="9">
        <v>0.75260758399963379</v>
      </c>
      <c r="J3470" s="9">
        <v>0.75260758399963379</v>
      </c>
      <c r="K3470" s="9">
        <v>0</v>
      </c>
      <c r="L3470" s="9">
        <v>85.29583740234375</v>
      </c>
    </row>
    <row r="3471" spans="1:12" x14ac:dyDescent="0.25">
      <c r="A3471" s="5" t="str">
        <f t="shared" si="54"/>
        <v>1LCALA Basin100214</v>
      </c>
      <c r="B3471" s="9">
        <v>1</v>
      </c>
      <c r="C3471" t="s">
        <v>130</v>
      </c>
      <c r="D3471" t="s">
        <v>138</v>
      </c>
      <c r="E3471" s="9">
        <v>10</v>
      </c>
      <c r="F3471" s="9">
        <v>0</v>
      </c>
      <c r="G3471" s="9">
        <v>2</v>
      </c>
      <c r="H3471" s="9">
        <v>14</v>
      </c>
      <c r="I3471" s="9">
        <v>0.97844517230987549</v>
      </c>
      <c r="J3471" s="9">
        <v>0.97844517230987549</v>
      </c>
      <c r="K3471" s="9">
        <v>0</v>
      </c>
      <c r="L3471" s="9">
        <v>87.43218994140625</v>
      </c>
    </row>
    <row r="3472" spans="1:12" x14ac:dyDescent="0.25">
      <c r="A3472" s="5" t="str">
        <f t="shared" si="54"/>
        <v>1LCALA Basin100215</v>
      </c>
      <c r="B3472" s="9">
        <v>1</v>
      </c>
      <c r="C3472" t="s">
        <v>130</v>
      </c>
      <c r="D3472" t="s">
        <v>138</v>
      </c>
      <c r="E3472" s="9">
        <v>10</v>
      </c>
      <c r="F3472" s="9">
        <v>0</v>
      </c>
      <c r="G3472" s="9">
        <v>2</v>
      </c>
      <c r="H3472" s="9">
        <v>15</v>
      </c>
      <c r="I3472" s="9">
        <v>1.2330288887023926</v>
      </c>
      <c r="J3472" s="9">
        <v>1.2330288887023926</v>
      </c>
      <c r="K3472" s="9">
        <v>0</v>
      </c>
      <c r="L3472" s="9">
        <v>87.790534973144531</v>
      </c>
    </row>
    <row r="3473" spans="1:12" x14ac:dyDescent="0.25">
      <c r="A3473" s="5" t="str">
        <f t="shared" si="54"/>
        <v>1LCALA Basin100216</v>
      </c>
      <c r="B3473" s="9">
        <v>1</v>
      </c>
      <c r="C3473" t="s">
        <v>130</v>
      </c>
      <c r="D3473" t="s">
        <v>138</v>
      </c>
      <c r="E3473" s="9">
        <v>10</v>
      </c>
      <c r="F3473" s="9">
        <v>0</v>
      </c>
      <c r="G3473" s="9">
        <v>2</v>
      </c>
      <c r="H3473" s="9">
        <v>16</v>
      </c>
      <c r="I3473" s="9">
        <v>1.5296711921691895</v>
      </c>
      <c r="J3473" s="9">
        <v>1.5296711921691895</v>
      </c>
      <c r="K3473" s="9">
        <v>0</v>
      </c>
      <c r="L3473" s="9">
        <v>87.517250061035156</v>
      </c>
    </row>
    <row r="3474" spans="1:12" x14ac:dyDescent="0.25">
      <c r="A3474" s="5" t="str">
        <f t="shared" si="54"/>
        <v>1LCALA Basin100217</v>
      </c>
      <c r="B3474" s="9">
        <v>1</v>
      </c>
      <c r="C3474" t="s">
        <v>130</v>
      </c>
      <c r="D3474" t="s">
        <v>138</v>
      </c>
      <c r="E3474" s="9">
        <v>10</v>
      </c>
      <c r="F3474" s="9">
        <v>0</v>
      </c>
      <c r="G3474" s="9">
        <v>2</v>
      </c>
      <c r="H3474" s="9">
        <v>17</v>
      </c>
      <c r="I3474" s="9">
        <v>1.7856096029281616</v>
      </c>
      <c r="J3474" s="9">
        <v>0.92232519388198853</v>
      </c>
      <c r="K3474" s="9">
        <v>1.7843140289187431E-2</v>
      </c>
      <c r="L3474" s="9">
        <v>86.702262878417969</v>
      </c>
    </row>
    <row r="3475" spans="1:12" x14ac:dyDescent="0.25">
      <c r="A3475" s="5" t="str">
        <f t="shared" si="54"/>
        <v>1LCALA Basin100218</v>
      </c>
      <c r="B3475" s="9">
        <v>1</v>
      </c>
      <c r="C3475" t="s">
        <v>130</v>
      </c>
      <c r="D3475" t="s">
        <v>138</v>
      </c>
      <c r="E3475" s="9">
        <v>10</v>
      </c>
      <c r="F3475" s="9">
        <v>0</v>
      </c>
      <c r="G3475" s="9">
        <v>2</v>
      </c>
      <c r="H3475" s="9">
        <v>18</v>
      </c>
      <c r="I3475" s="9">
        <v>2.0155961513519287</v>
      </c>
      <c r="J3475" s="9">
        <v>1.5261523723602295</v>
      </c>
      <c r="K3475" s="9">
        <v>3.0662359669804573E-2</v>
      </c>
      <c r="L3475" s="9">
        <v>85.995956420898438</v>
      </c>
    </row>
    <row r="3476" spans="1:12" x14ac:dyDescent="0.25">
      <c r="A3476" s="5" t="str">
        <f t="shared" si="54"/>
        <v>1LCALA Basin100219</v>
      </c>
      <c r="B3476" s="9">
        <v>1</v>
      </c>
      <c r="C3476" t="s">
        <v>130</v>
      </c>
      <c r="D3476" t="s">
        <v>138</v>
      </c>
      <c r="E3476" s="9">
        <v>10</v>
      </c>
      <c r="F3476" s="9">
        <v>0</v>
      </c>
      <c r="G3476" s="9">
        <v>2</v>
      </c>
      <c r="H3476" s="9">
        <v>19</v>
      </c>
      <c r="I3476" s="9">
        <v>2.1137096881866455</v>
      </c>
      <c r="J3476" s="9">
        <v>1.8089721202850342</v>
      </c>
      <c r="K3476" s="9">
        <v>2.512449212372303E-2</v>
      </c>
      <c r="L3476" s="9">
        <v>84.176376342773438</v>
      </c>
    </row>
    <row r="3477" spans="1:12" x14ac:dyDescent="0.25">
      <c r="A3477" s="5" t="str">
        <f t="shared" si="54"/>
        <v>1LCALA Basin100220</v>
      </c>
      <c r="B3477" s="9">
        <v>1</v>
      </c>
      <c r="C3477" t="s">
        <v>130</v>
      </c>
      <c r="D3477" t="s">
        <v>138</v>
      </c>
      <c r="E3477" s="9">
        <v>10</v>
      </c>
      <c r="F3477" s="9">
        <v>0</v>
      </c>
      <c r="G3477" s="9">
        <v>2</v>
      </c>
      <c r="H3477" s="9">
        <v>20</v>
      </c>
      <c r="I3477" s="9">
        <v>2.0333199501037598</v>
      </c>
      <c r="J3477" s="9">
        <v>1.8182257413864136</v>
      </c>
      <c r="K3477" s="9">
        <v>1.8271969631314278E-2</v>
      </c>
      <c r="L3477" s="9">
        <v>81.167190551757813</v>
      </c>
    </row>
    <row r="3478" spans="1:12" x14ac:dyDescent="0.25">
      <c r="A3478" s="5" t="str">
        <f t="shared" si="54"/>
        <v>1LCALA Basin100221</v>
      </c>
      <c r="B3478" s="9">
        <v>1</v>
      </c>
      <c r="C3478" t="s">
        <v>130</v>
      </c>
      <c r="D3478" t="s">
        <v>138</v>
      </c>
      <c r="E3478" s="9">
        <v>10</v>
      </c>
      <c r="F3478" s="9">
        <v>0</v>
      </c>
      <c r="G3478" s="9">
        <v>2</v>
      </c>
      <c r="H3478" s="9">
        <v>21</v>
      </c>
      <c r="I3478" s="9">
        <v>1.9718812704086304</v>
      </c>
      <c r="J3478" s="9">
        <v>1.7781404256820679</v>
      </c>
      <c r="K3478" s="9">
        <v>2.545485831797123E-2</v>
      </c>
      <c r="L3478" s="9">
        <v>78.430564880371094</v>
      </c>
    </row>
    <row r="3479" spans="1:12" x14ac:dyDescent="0.25">
      <c r="A3479" s="5" t="str">
        <f t="shared" si="54"/>
        <v>1LCALA Basin100222</v>
      </c>
      <c r="B3479" s="9">
        <v>1</v>
      </c>
      <c r="C3479" t="s">
        <v>130</v>
      </c>
      <c r="D3479" t="s">
        <v>138</v>
      </c>
      <c r="E3479" s="9">
        <v>10</v>
      </c>
      <c r="F3479" s="9">
        <v>0</v>
      </c>
      <c r="G3479" s="9">
        <v>2</v>
      </c>
      <c r="H3479" s="9">
        <v>22</v>
      </c>
      <c r="I3479" s="9">
        <v>1.8802416324615479</v>
      </c>
      <c r="J3479" s="9">
        <v>2.2485177516937256</v>
      </c>
      <c r="K3479" s="9">
        <v>1.9991779699921608E-2</v>
      </c>
      <c r="L3479" s="9">
        <v>76.503395080566406</v>
      </c>
    </row>
    <row r="3480" spans="1:12" x14ac:dyDescent="0.25">
      <c r="A3480" s="5" t="str">
        <f t="shared" si="54"/>
        <v>1LCALA Basin100223</v>
      </c>
      <c r="B3480" s="9">
        <v>1</v>
      </c>
      <c r="C3480" t="s">
        <v>130</v>
      </c>
      <c r="D3480" t="s">
        <v>138</v>
      </c>
      <c r="E3480" s="9">
        <v>10</v>
      </c>
      <c r="F3480" s="9">
        <v>0</v>
      </c>
      <c r="G3480" s="9">
        <v>2</v>
      </c>
      <c r="H3480" s="9">
        <v>23</v>
      </c>
      <c r="I3480" s="9">
        <v>1.7123796939849854</v>
      </c>
      <c r="J3480" s="9">
        <v>1.8385560512542725</v>
      </c>
      <c r="K3480" s="9">
        <v>1.3839701190590858E-2</v>
      </c>
      <c r="L3480" s="9">
        <v>74.858810424804688</v>
      </c>
    </row>
    <row r="3481" spans="1:12" x14ac:dyDescent="0.25">
      <c r="A3481" s="5" t="str">
        <f t="shared" si="54"/>
        <v>1LCALA Basin100224</v>
      </c>
      <c r="B3481" s="9">
        <v>1</v>
      </c>
      <c r="C3481" t="s">
        <v>130</v>
      </c>
      <c r="D3481" t="s">
        <v>138</v>
      </c>
      <c r="E3481" s="9">
        <v>10</v>
      </c>
      <c r="F3481" s="9">
        <v>0</v>
      </c>
      <c r="G3481" s="9">
        <v>2</v>
      </c>
      <c r="H3481" s="9">
        <v>24</v>
      </c>
      <c r="I3481" s="9">
        <v>1.448180079460144</v>
      </c>
      <c r="J3481" s="9">
        <v>1.5149960517883301</v>
      </c>
      <c r="K3481" s="9">
        <v>1.1805562302470207E-2</v>
      </c>
      <c r="L3481" s="9">
        <v>73.48291015625</v>
      </c>
    </row>
    <row r="3482" spans="1:12" x14ac:dyDescent="0.25">
      <c r="A3482" s="5" t="str">
        <f t="shared" si="54"/>
        <v>1LCALA Basin100101</v>
      </c>
      <c r="B3482" s="9">
        <v>1</v>
      </c>
      <c r="C3482" t="s">
        <v>130</v>
      </c>
      <c r="D3482" t="s">
        <v>138</v>
      </c>
      <c r="E3482" s="9">
        <v>10</v>
      </c>
      <c r="F3482" s="9">
        <v>0</v>
      </c>
      <c r="G3482" s="9">
        <v>10</v>
      </c>
      <c r="H3482" s="9">
        <v>1</v>
      </c>
      <c r="I3482" s="9">
        <v>1.5338147878646851</v>
      </c>
      <c r="J3482" s="9">
        <v>1.5338147878646851</v>
      </c>
      <c r="K3482" s="9">
        <v>0</v>
      </c>
      <c r="L3482" s="9">
        <v>78.254188537597656</v>
      </c>
    </row>
    <row r="3483" spans="1:12" x14ac:dyDescent="0.25">
      <c r="A3483" s="5" t="str">
        <f t="shared" si="54"/>
        <v>1LCALA Basin100102</v>
      </c>
      <c r="B3483" s="9">
        <v>1</v>
      </c>
      <c r="C3483" t="s">
        <v>130</v>
      </c>
      <c r="D3483" t="s">
        <v>138</v>
      </c>
      <c r="E3483" s="9">
        <v>10</v>
      </c>
      <c r="F3483" s="9">
        <v>0</v>
      </c>
      <c r="G3483" s="9">
        <v>10</v>
      </c>
      <c r="H3483" s="9">
        <v>2</v>
      </c>
      <c r="I3483" s="9">
        <v>1.2985461950302124</v>
      </c>
      <c r="J3483" s="9">
        <v>1.2985461950302124</v>
      </c>
      <c r="K3483" s="9">
        <v>0</v>
      </c>
      <c r="L3483" s="9">
        <v>77.354957580566406</v>
      </c>
    </row>
    <row r="3484" spans="1:12" x14ac:dyDescent="0.25">
      <c r="A3484" s="5" t="str">
        <f t="shared" si="54"/>
        <v>1LCALA Basin100103</v>
      </c>
      <c r="B3484" s="9">
        <v>1</v>
      </c>
      <c r="C3484" t="s">
        <v>130</v>
      </c>
      <c r="D3484" t="s">
        <v>138</v>
      </c>
      <c r="E3484" s="9">
        <v>10</v>
      </c>
      <c r="F3484" s="9">
        <v>0</v>
      </c>
      <c r="G3484" s="9">
        <v>10</v>
      </c>
      <c r="H3484" s="9">
        <v>3</v>
      </c>
      <c r="I3484" s="9">
        <v>1.1202549934387207</v>
      </c>
      <c r="J3484" s="9">
        <v>1.1202549934387207</v>
      </c>
      <c r="K3484" s="9">
        <v>0</v>
      </c>
      <c r="L3484" s="9">
        <v>76.45635986328125</v>
      </c>
    </row>
    <row r="3485" spans="1:12" x14ac:dyDescent="0.25">
      <c r="A3485" s="5" t="str">
        <f t="shared" si="54"/>
        <v>1LCALA Basin100104</v>
      </c>
      <c r="B3485" s="9">
        <v>1</v>
      </c>
      <c r="C3485" t="s">
        <v>130</v>
      </c>
      <c r="D3485" t="s">
        <v>138</v>
      </c>
      <c r="E3485" s="9">
        <v>10</v>
      </c>
      <c r="F3485" s="9">
        <v>0</v>
      </c>
      <c r="G3485" s="9">
        <v>10</v>
      </c>
      <c r="H3485" s="9">
        <v>4</v>
      </c>
      <c r="I3485" s="9">
        <v>0.98036664724349976</v>
      </c>
      <c r="J3485" s="9">
        <v>0.98036664724349976</v>
      </c>
      <c r="K3485" s="9">
        <v>0</v>
      </c>
      <c r="L3485" s="9">
        <v>75.485115051269531</v>
      </c>
    </row>
    <row r="3486" spans="1:12" x14ac:dyDescent="0.25">
      <c r="A3486" s="5" t="str">
        <f t="shared" si="54"/>
        <v>1LCALA Basin100105</v>
      </c>
      <c r="B3486" s="9">
        <v>1</v>
      </c>
      <c r="C3486" t="s">
        <v>130</v>
      </c>
      <c r="D3486" t="s">
        <v>138</v>
      </c>
      <c r="E3486" s="9">
        <v>10</v>
      </c>
      <c r="F3486" s="9">
        <v>0</v>
      </c>
      <c r="G3486" s="9">
        <v>10</v>
      </c>
      <c r="H3486" s="9">
        <v>5</v>
      </c>
      <c r="I3486" s="9">
        <v>0.89595824480056763</v>
      </c>
      <c r="J3486" s="9">
        <v>0.89595824480056763</v>
      </c>
      <c r="K3486" s="9">
        <v>0</v>
      </c>
      <c r="L3486" s="9">
        <v>75.117897033691406</v>
      </c>
    </row>
    <row r="3487" spans="1:12" x14ac:dyDescent="0.25">
      <c r="A3487" s="5" t="str">
        <f t="shared" si="54"/>
        <v>1LCALA Basin100106</v>
      </c>
      <c r="B3487" s="9">
        <v>1</v>
      </c>
      <c r="C3487" t="s">
        <v>130</v>
      </c>
      <c r="D3487" t="s">
        <v>138</v>
      </c>
      <c r="E3487" s="9">
        <v>10</v>
      </c>
      <c r="F3487" s="9">
        <v>0</v>
      </c>
      <c r="G3487" s="9">
        <v>10</v>
      </c>
      <c r="H3487" s="9">
        <v>6</v>
      </c>
      <c r="I3487" s="9">
        <v>0.85008901357650757</v>
      </c>
      <c r="J3487" s="9">
        <v>0.85008901357650757</v>
      </c>
      <c r="K3487" s="9">
        <v>0</v>
      </c>
      <c r="L3487" s="9">
        <v>74.698066711425781</v>
      </c>
    </row>
    <row r="3488" spans="1:12" x14ac:dyDescent="0.25">
      <c r="A3488" s="5" t="str">
        <f t="shared" si="54"/>
        <v>1LCALA Basin100107</v>
      </c>
      <c r="B3488" s="9">
        <v>1</v>
      </c>
      <c r="C3488" t="s">
        <v>130</v>
      </c>
      <c r="D3488" t="s">
        <v>138</v>
      </c>
      <c r="E3488" s="9">
        <v>10</v>
      </c>
      <c r="F3488" s="9">
        <v>0</v>
      </c>
      <c r="G3488" s="9">
        <v>10</v>
      </c>
      <c r="H3488" s="9">
        <v>7</v>
      </c>
      <c r="I3488" s="9">
        <v>0.83084714412689209</v>
      </c>
      <c r="J3488" s="9">
        <v>0.83084714412689209</v>
      </c>
      <c r="K3488" s="9">
        <v>0</v>
      </c>
      <c r="L3488" s="9">
        <v>73.98309326171875</v>
      </c>
    </row>
    <row r="3489" spans="1:12" x14ac:dyDescent="0.25">
      <c r="A3489" s="5" t="str">
        <f t="shared" si="54"/>
        <v>1LCALA Basin100108</v>
      </c>
      <c r="B3489" s="9">
        <v>1</v>
      </c>
      <c r="C3489" t="s">
        <v>130</v>
      </c>
      <c r="D3489" t="s">
        <v>138</v>
      </c>
      <c r="E3489" s="9">
        <v>10</v>
      </c>
      <c r="F3489" s="9">
        <v>0</v>
      </c>
      <c r="G3489" s="9">
        <v>10</v>
      </c>
      <c r="H3489" s="9">
        <v>8</v>
      </c>
      <c r="I3489" s="9">
        <v>0.81780225038528442</v>
      </c>
      <c r="J3489" s="9">
        <v>0.81780225038528442</v>
      </c>
      <c r="K3489" s="9">
        <v>0</v>
      </c>
      <c r="L3489" s="9">
        <v>73.7027587890625</v>
      </c>
    </row>
    <row r="3490" spans="1:12" x14ac:dyDescent="0.25">
      <c r="A3490" s="5" t="str">
        <f t="shared" si="54"/>
        <v>1LCALA Basin100109</v>
      </c>
      <c r="B3490" s="9">
        <v>1</v>
      </c>
      <c r="C3490" t="s">
        <v>130</v>
      </c>
      <c r="D3490" t="s">
        <v>138</v>
      </c>
      <c r="E3490" s="9">
        <v>10</v>
      </c>
      <c r="F3490" s="9">
        <v>0</v>
      </c>
      <c r="G3490" s="9">
        <v>10</v>
      </c>
      <c r="H3490" s="9">
        <v>9</v>
      </c>
      <c r="I3490" s="9">
        <v>0.71096062660217285</v>
      </c>
      <c r="J3490" s="9">
        <v>0.71096062660217285</v>
      </c>
      <c r="K3490" s="9">
        <v>0</v>
      </c>
      <c r="L3490" s="9">
        <v>74.518058776855469</v>
      </c>
    </row>
    <row r="3491" spans="1:12" x14ac:dyDescent="0.25">
      <c r="A3491" s="5" t="str">
        <f t="shared" si="54"/>
        <v>1LCALA Basin1001010</v>
      </c>
      <c r="B3491" s="9">
        <v>1</v>
      </c>
      <c r="C3491" t="s">
        <v>130</v>
      </c>
      <c r="D3491" t="s">
        <v>138</v>
      </c>
      <c r="E3491" s="9">
        <v>10</v>
      </c>
      <c r="F3491" s="9">
        <v>0</v>
      </c>
      <c r="G3491" s="9">
        <v>10</v>
      </c>
      <c r="H3491" s="9">
        <v>10</v>
      </c>
      <c r="I3491" s="9">
        <v>0.66426140069961548</v>
      </c>
      <c r="J3491" s="9">
        <v>0.66426140069961548</v>
      </c>
      <c r="K3491" s="9">
        <v>0</v>
      </c>
      <c r="L3491" s="9">
        <v>78.180854797363281</v>
      </c>
    </row>
    <row r="3492" spans="1:12" x14ac:dyDescent="0.25">
      <c r="A3492" s="5" t="str">
        <f t="shared" si="54"/>
        <v>1LCALA Basin1001011</v>
      </c>
      <c r="B3492" s="9">
        <v>1</v>
      </c>
      <c r="C3492" t="s">
        <v>130</v>
      </c>
      <c r="D3492" t="s">
        <v>138</v>
      </c>
      <c r="E3492" s="9">
        <v>10</v>
      </c>
      <c r="F3492" s="9">
        <v>0</v>
      </c>
      <c r="G3492" s="9">
        <v>10</v>
      </c>
      <c r="H3492" s="9">
        <v>11</v>
      </c>
      <c r="I3492" s="9">
        <v>0.69872379302978516</v>
      </c>
      <c r="J3492" s="9">
        <v>0.69872379302978516</v>
      </c>
      <c r="K3492" s="9">
        <v>0</v>
      </c>
      <c r="L3492" s="9">
        <v>82.018035888671875</v>
      </c>
    </row>
    <row r="3493" spans="1:12" x14ac:dyDescent="0.25">
      <c r="A3493" s="5" t="str">
        <f t="shared" si="54"/>
        <v>1LCALA Basin1001012</v>
      </c>
      <c r="B3493" s="9">
        <v>1</v>
      </c>
      <c r="C3493" t="s">
        <v>130</v>
      </c>
      <c r="D3493" t="s">
        <v>138</v>
      </c>
      <c r="E3493" s="9">
        <v>10</v>
      </c>
      <c r="F3493" s="9">
        <v>0</v>
      </c>
      <c r="G3493" s="9">
        <v>10</v>
      </c>
      <c r="H3493" s="9">
        <v>12</v>
      </c>
      <c r="I3493" s="9">
        <v>0.85652309656143188</v>
      </c>
      <c r="J3493" s="9">
        <v>0.85652309656143188</v>
      </c>
      <c r="K3493" s="9">
        <v>0</v>
      </c>
      <c r="L3493" s="9">
        <v>85.377555847167969</v>
      </c>
    </row>
    <row r="3494" spans="1:12" x14ac:dyDescent="0.25">
      <c r="A3494" s="5" t="str">
        <f t="shared" si="54"/>
        <v>1LCALA Basin1001013</v>
      </c>
      <c r="B3494" s="9">
        <v>1</v>
      </c>
      <c r="C3494" t="s">
        <v>130</v>
      </c>
      <c r="D3494" t="s">
        <v>138</v>
      </c>
      <c r="E3494" s="9">
        <v>10</v>
      </c>
      <c r="F3494" s="9">
        <v>0</v>
      </c>
      <c r="G3494" s="9">
        <v>10</v>
      </c>
      <c r="H3494" s="9">
        <v>13</v>
      </c>
      <c r="I3494" s="9">
        <v>1.1050502061843872</v>
      </c>
      <c r="J3494" s="9">
        <v>1.1050502061843872</v>
      </c>
      <c r="K3494" s="9">
        <v>0</v>
      </c>
      <c r="L3494" s="9">
        <v>87.843017578125</v>
      </c>
    </row>
    <row r="3495" spans="1:12" x14ac:dyDescent="0.25">
      <c r="A3495" s="5" t="str">
        <f t="shared" si="54"/>
        <v>1LCALA Basin1001014</v>
      </c>
      <c r="B3495" s="9">
        <v>1</v>
      </c>
      <c r="C3495" t="s">
        <v>130</v>
      </c>
      <c r="D3495" t="s">
        <v>138</v>
      </c>
      <c r="E3495" s="9">
        <v>10</v>
      </c>
      <c r="F3495" s="9">
        <v>0</v>
      </c>
      <c r="G3495" s="9">
        <v>10</v>
      </c>
      <c r="H3495" s="9">
        <v>14</v>
      </c>
      <c r="I3495" s="9">
        <v>1.4037849903106689</v>
      </c>
      <c r="J3495" s="9">
        <v>1.4037849903106689</v>
      </c>
      <c r="K3495" s="9">
        <v>0</v>
      </c>
      <c r="L3495" s="9">
        <v>89.270187377929688</v>
      </c>
    </row>
    <row r="3496" spans="1:12" x14ac:dyDescent="0.25">
      <c r="A3496" s="5" t="str">
        <f t="shared" si="54"/>
        <v>1LCALA Basin1001015</v>
      </c>
      <c r="B3496" s="9">
        <v>1</v>
      </c>
      <c r="C3496" t="s">
        <v>130</v>
      </c>
      <c r="D3496" t="s">
        <v>138</v>
      </c>
      <c r="E3496" s="9">
        <v>10</v>
      </c>
      <c r="F3496" s="9">
        <v>0</v>
      </c>
      <c r="G3496" s="9">
        <v>10</v>
      </c>
      <c r="H3496" s="9">
        <v>15</v>
      </c>
      <c r="I3496" s="9">
        <v>1.6936213970184326</v>
      </c>
      <c r="J3496" s="9">
        <v>1.6936213970184326</v>
      </c>
      <c r="K3496" s="9">
        <v>0</v>
      </c>
      <c r="L3496" s="9">
        <v>89.97784423828125</v>
      </c>
    </row>
    <row r="3497" spans="1:12" x14ac:dyDescent="0.25">
      <c r="A3497" s="5" t="str">
        <f t="shared" si="54"/>
        <v>1LCALA Basin1001016</v>
      </c>
      <c r="B3497" s="9">
        <v>1</v>
      </c>
      <c r="C3497" t="s">
        <v>130</v>
      </c>
      <c r="D3497" t="s">
        <v>138</v>
      </c>
      <c r="E3497" s="9">
        <v>10</v>
      </c>
      <c r="F3497" s="9">
        <v>0</v>
      </c>
      <c r="G3497" s="9">
        <v>10</v>
      </c>
      <c r="H3497" s="9">
        <v>16</v>
      </c>
      <c r="I3497" s="9">
        <v>2.0105838775634766</v>
      </c>
      <c r="J3497" s="9">
        <v>2.0105838775634766</v>
      </c>
      <c r="K3497" s="9">
        <v>0</v>
      </c>
      <c r="L3497" s="9">
        <v>90.732048034667969</v>
      </c>
    </row>
    <row r="3498" spans="1:12" x14ac:dyDescent="0.25">
      <c r="A3498" s="5" t="str">
        <f t="shared" si="54"/>
        <v>1LCALA Basin1001017</v>
      </c>
      <c r="B3498" s="9">
        <v>1</v>
      </c>
      <c r="C3498" t="s">
        <v>130</v>
      </c>
      <c r="D3498" t="s">
        <v>138</v>
      </c>
      <c r="E3498" s="9">
        <v>10</v>
      </c>
      <c r="F3498" s="9">
        <v>0</v>
      </c>
      <c r="G3498" s="9">
        <v>10</v>
      </c>
      <c r="H3498" s="9">
        <v>17</v>
      </c>
      <c r="I3498" s="9">
        <v>2.2709071636199951</v>
      </c>
      <c r="J3498" s="9">
        <v>1.3295304775238037</v>
      </c>
      <c r="K3498" s="9">
        <v>1.5281734056770802E-2</v>
      </c>
      <c r="L3498" s="9">
        <v>90.224380493164063</v>
      </c>
    </row>
    <row r="3499" spans="1:12" x14ac:dyDescent="0.25">
      <c r="A3499" s="5" t="str">
        <f t="shared" si="54"/>
        <v>1LCALA Basin1001018</v>
      </c>
      <c r="B3499" s="9">
        <v>1</v>
      </c>
      <c r="C3499" t="s">
        <v>130</v>
      </c>
      <c r="D3499" t="s">
        <v>138</v>
      </c>
      <c r="E3499" s="9">
        <v>10</v>
      </c>
      <c r="F3499" s="9">
        <v>0</v>
      </c>
      <c r="G3499" s="9">
        <v>10</v>
      </c>
      <c r="H3499" s="9">
        <v>18</v>
      </c>
      <c r="I3499" s="9">
        <v>2.5006778240203857</v>
      </c>
      <c r="J3499" s="9">
        <v>1.9562397003173828</v>
      </c>
      <c r="K3499" s="9">
        <v>2.6390708982944489E-2</v>
      </c>
      <c r="L3499" s="9">
        <v>89.011856079101563</v>
      </c>
    </row>
    <row r="3500" spans="1:12" x14ac:dyDescent="0.25">
      <c r="A3500" s="5" t="str">
        <f t="shared" si="54"/>
        <v>1LCALA Basin1001019</v>
      </c>
      <c r="B3500" s="9">
        <v>1</v>
      </c>
      <c r="C3500" t="s">
        <v>130</v>
      </c>
      <c r="D3500" t="s">
        <v>138</v>
      </c>
      <c r="E3500" s="9">
        <v>10</v>
      </c>
      <c r="F3500" s="9">
        <v>0</v>
      </c>
      <c r="G3500" s="9">
        <v>10</v>
      </c>
      <c r="H3500" s="9">
        <v>19</v>
      </c>
      <c r="I3500" s="9">
        <v>2.5780599117279053</v>
      </c>
      <c r="J3500" s="9">
        <v>2.2547273635864258</v>
      </c>
      <c r="K3500" s="9">
        <v>2.2466100752353668E-2</v>
      </c>
      <c r="L3500" s="9">
        <v>85.722267150878906</v>
      </c>
    </row>
    <row r="3501" spans="1:12" x14ac:dyDescent="0.25">
      <c r="A3501" s="5" t="str">
        <f t="shared" si="54"/>
        <v>1LCALA Basin1001020</v>
      </c>
      <c r="B3501" s="9">
        <v>1</v>
      </c>
      <c r="C3501" t="s">
        <v>130</v>
      </c>
      <c r="D3501" t="s">
        <v>138</v>
      </c>
      <c r="E3501" s="9">
        <v>10</v>
      </c>
      <c r="F3501" s="9">
        <v>0</v>
      </c>
      <c r="G3501" s="9">
        <v>10</v>
      </c>
      <c r="H3501" s="9">
        <v>20</v>
      </c>
      <c r="I3501" s="9">
        <v>2.4200968742370605</v>
      </c>
      <c r="J3501" s="9">
        <v>2.1972751617431641</v>
      </c>
      <c r="K3501" s="9">
        <v>1.6104713082313538E-2</v>
      </c>
      <c r="L3501" s="9">
        <v>82.157562255859375</v>
      </c>
    </row>
    <row r="3502" spans="1:12" x14ac:dyDescent="0.25">
      <c r="A3502" s="5" t="str">
        <f t="shared" si="54"/>
        <v>1LCALA Basin1001021</v>
      </c>
      <c r="B3502" s="9">
        <v>1</v>
      </c>
      <c r="C3502" t="s">
        <v>130</v>
      </c>
      <c r="D3502" t="s">
        <v>138</v>
      </c>
      <c r="E3502" s="9">
        <v>10</v>
      </c>
      <c r="F3502" s="9">
        <v>0</v>
      </c>
      <c r="G3502" s="9">
        <v>10</v>
      </c>
      <c r="H3502" s="9">
        <v>21</v>
      </c>
      <c r="I3502" s="9">
        <v>2.3194751739501953</v>
      </c>
      <c r="J3502" s="9">
        <v>2.1211495399475098</v>
      </c>
      <c r="K3502" s="9">
        <v>2.3814121261239052E-2</v>
      </c>
      <c r="L3502" s="9">
        <v>79.018165588378906</v>
      </c>
    </row>
    <row r="3503" spans="1:12" x14ac:dyDescent="0.25">
      <c r="A3503" s="5" t="str">
        <f t="shared" si="54"/>
        <v>1LCALA Basin1001022</v>
      </c>
      <c r="B3503" s="9">
        <v>1</v>
      </c>
      <c r="C3503" t="s">
        <v>130</v>
      </c>
      <c r="D3503" t="s">
        <v>138</v>
      </c>
      <c r="E3503" s="9">
        <v>10</v>
      </c>
      <c r="F3503" s="9">
        <v>0</v>
      </c>
      <c r="G3503" s="9">
        <v>10</v>
      </c>
      <c r="H3503" s="9">
        <v>22</v>
      </c>
      <c r="I3503" s="9">
        <v>2.2107784748077393</v>
      </c>
      <c r="J3503" s="9">
        <v>2.5879466533660889</v>
      </c>
      <c r="K3503" s="9">
        <v>1.8151888623833656E-2</v>
      </c>
      <c r="L3503" s="9">
        <v>77.179115295410156</v>
      </c>
    </row>
    <row r="3504" spans="1:12" x14ac:dyDescent="0.25">
      <c r="A3504" s="5" t="str">
        <f t="shared" si="54"/>
        <v>1LCALA Basin1001023</v>
      </c>
      <c r="B3504" s="9">
        <v>1</v>
      </c>
      <c r="C3504" t="s">
        <v>130</v>
      </c>
      <c r="D3504" t="s">
        <v>138</v>
      </c>
      <c r="E3504" s="9">
        <v>10</v>
      </c>
      <c r="F3504" s="9">
        <v>0</v>
      </c>
      <c r="G3504" s="9">
        <v>10</v>
      </c>
      <c r="H3504" s="9">
        <v>23</v>
      </c>
      <c r="I3504" s="9">
        <v>2.0004479885101318</v>
      </c>
      <c r="J3504" s="9">
        <v>2.1359212398529053</v>
      </c>
      <c r="K3504" s="9">
        <v>1.1883573606610298E-2</v>
      </c>
      <c r="L3504" s="9">
        <v>76.074089050292969</v>
      </c>
    </row>
    <row r="3505" spans="1:12" x14ac:dyDescent="0.25">
      <c r="A3505" s="5" t="str">
        <f t="shared" si="54"/>
        <v>1LCALA Basin1001024</v>
      </c>
      <c r="B3505" s="9">
        <v>1</v>
      </c>
      <c r="C3505" t="s">
        <v>130</v>
      </c>
      <c r="D3505" t="s">
        <v>138</v>
      </c>
      <c r="E3505" s="9">
        <v>10</v>
      </c>
      <c r="F3505" s="9">
        <v>0</v>
      </c>
      <c r="G3505" s="9">
        <v>10</v>
      </c>
      <c r="H3505" s="9">
        <v>24</v>
      </c>
      <c r="I3505" s="9">
        <v>1.6726783514022827</v>
      </c>
      <c r="J3505" s="9">
        <v>1.749384880065918</v>
      </c>
      <c r="K3505" s="9">
        <v>9.6755176782608032E-3</v>
      </c>
      <c r="L3505" s="9">
        <v>75.166069030761719</v>
      </c>
    </row>
    <row r="3506" spans="1:12" x14ac:dyDescent="0.25">
      <c r="A3506" s="5" t="str">
        <f t="shared" si="54"/>
        <v>1LCALA Basin10121</v>
      </c>
      <c r="B3506" s="9">
        <v>1</v>
      </c>
      <c r="C3506" t="s">
        <v>130</v>
      </c>
      <c r="D3506" t="s">
        <v>138</v>
      </c>
      <c r="E3506" s="9">
        <v>10</v>
      </c>
      <c r="F3506" s="9">
        <v>1</v>
      </c>
      <c r="G3506" s="9">
        <v>2</v>
      </c>
      <c r="H3506" s="9">
        <v>1</v>
      </c>
      <c r="I3506" s="9">
        <v>1.2947578430175781</v>
      </c>
      <c r="J3506" s="9">
        <v>1.2947578430175781</v>
      </c>
      <c r="K3506" s="9">
        <v>0</v>
      </c>
      <c r="L3506" s="9">
        <v>73.602455139160156</v>
      </c>
    </row>
    <row r="3507" spans="1:12" x14ac:dyDescent="0.25">
      <c r="A3507" s="5" t="str">
        <f t="shared" si="54"/>
        <v>1LCALA Basin10122</v>
      </c>
      <c r="B3507" s="9">
        <v>1</v>
      </c>
      <c r="C3507" t="s">
        <v>130</v>
      </c>
      <c r="D3507" t="s">
        <v>138</v>
      </c>
      <c r="E3507" s="9">
        <v>10</v>
      </c>
      <c r="F3507" s="9">
        <v>1</v>
      </c>
      <c r="G3507" s="9">
        <v>2</v>
      </c>
      <c r="H3507" s="9">
        <v>2</v>
      </c>
      <c r="I3507" s="9">
        <v>1.0641685724258423</v>
      </c>
      <c r="J3507" s="9">
        <v>1.0641685724258423</v>
      </c>
      <c r="K3507" s="9">
        <v>0</v>
      </c>
      <c r="L3507" s="9">
        <v>72.142707824707031</v>
      </c>
    </row>
    <row r="3508" spans="1:12" x14ac:dyDescent="0.25">
      <c r="A3508" s="5" t="str">
        <f t="shared" si="54"/>
        <v>1LCALA Basin10123</v>
      </c>
      <c r="B3508" s="9">
        <v>1</v>
      </c>
      <c r="C3508" t="s">
        <v>130</v>
      </c>
      <c r="D3508" t="s">
        <v>138</v>
      </c>
      <c r="E3508" s="9">
        <v>10</v>
      </c>
      <c r="F3508" s="9">
        <v>1</v>
      </c>
      <c r="G3508" s="9">
        <v>2</v>
      </c>
      <c r="H3508" s="9">
        <v>3</v>
      </c>
      <c r="I3508" s="9">
        <v>0.85529094934463501</v>
      </c>
      <c r="J3508" s="9">
        <v>0.85529094934463501</v>
      </c>
      <c r="K3508" s="9">
        <v>0</v>
      </c>
      <c r="L3508" s="9">
        <v>69.412437438964844</v>
      </c>
    </row>
    <row r="3509" spans="1:12" x14ac:dyDescent="0.25">
      <c r="A3509" s="5" t="str">
        <f t="shared" si="54"/>
        <v>1LCALA Basin10124</v>
      </c>
      <c r="B3509" s="9">
        <v>1</v>
      </c>
      <c r="C3509" t="s">
        <v>130</v>
      </c>
      <c r="D3509" t="s">
        <v>138</v>
      </c>
      <c r="E3509" s="9">
        <v>10</v>
      </c>
      <c r="F3509" s="9">
        <v>1</v>
      </c>
      <c r="G3509" s="9">
        <v>2</v>
      </c>
      <c r="H3509" s="9">
        <v>4</v>
      </c>
      <c r="I3509" s="9">
        <v>0.75731056928634644</v>
      </c>
      <c r="J3509" s="9">
        <v>0.75731056928634644</v>
      </c>
      <c r="K3509" s="9">
        <v>0</v>
      </c>
      <c r="L3509" s="9">
        <v>68.334861755371094</v>
      </c>
    </row>
    <row r="3510" spans="1:12" x14ac:dyDescent="0.25">
      <c r="A3510" s="5" t="str">
        <f t="shared" si="54"/>
        <v>1LCALA Basin10125</v>
      </c>
      <c r="B3510" s="9">
        <v>1</v>
      </c>
      <c r="C3510" t="s">
        <v>130</v>
      </c>
      <c r="D3510" t="s">
        <v>138</v>
      </c>
      <c r="E3510" s="9">
        <v>10</v>
      </c>
      <c r="F3510" s="9">
        <v>1</v>
      </c>
      <c r="G3510" s="9">
        <v>2</v>
      </c>
      <c r="H3510" s="9">
        <v>5</v>
      </c>
      <c r="I3510" s="9">
        <v>0.69818603992462158</v>
      </c>
      <c r="J3510" s="9">
        <v>0.69818603992462158</v>
      </c>
      <c r="K3510" s="9">
        <v>0</v>
      </c>
      <c r="L3510" s="9">
        <v>67.669090270996094</v>
      </c>
    </row>
    <row r="3511" spans="1:12" x14ac:dyDescent="0.25">
      <c r="A3511" s="5" t="str">
        <f t="shared" si="54"/>
        <v>1LCALA Basin10126</v>
      </c>
      <c r="B3511" s="9">
        <v>1</v>
      </c>
      <c r="C3511" t="s">
        <v>130</v>
      </c>
      <c r="D3511" t="s">
        <v>138</v>
      </c>
      <c r="E3511" s="9">
        <v>10</v>
      </c>
      <c r="F3511" s="9">
        <v>1</v>
      </c>
      <c r="G3511" s="9">
        <v>2</v>
      </c>
      <c r="H3511" s="9">
        <v>6</v>
      </c>
      <c r="I3511" s="9">
        <v>0.67149585485458374</v>
      </c>
      <c r="J3511" s="9">
        <v>0.67149585485458374</v>
      </c>
      <c r="K3511" s="9">
        <v>0</v>
      </c>
      <c r="L3511" s="9">
        <v>67.130813598632813</v>
      </c>
    </row>
    <row r="3512" spans="1:12" x14ac:dyDescent="0.25">
      <c r="A3512" s="5" t="str">
        <f t="shared" si="54"/>
        <v>1LCALA Basin10127</v>
      </c>
      <c r="B3512" s="9">
        <v>1</v>
      </c>
      <c r="C3512" t="s">
        <v>130</v>
      </c>
      <c r="D3512" t="s">
        <v>138</v>
      </c>
      <c r="E3512" s="9">
        <v>10</v>
      </c>
      <c r="F3512" s="9">
        <v>1</v>
      </c>
      <c r="G3512" s="9">
        <v>2</v>
      </c>
      <c r="H3512" s="9">
        <v>7</v>
      </c>
      <c r="I3512" s="9">
        <v>0.66860419511795044</v>
      </c>
      <c r="J3512" s="9">
        <v>0.66860419511795044</v>
      </c>
      <c r="K3512" s="9">
        <v>0</v>
      </c>
      <c r="L3512" s="9">
        <v>66.437049865722656</v>
      </c>
    </row>
    <row r="3513" spans="1:12" x14ac:dyDescent="0.25">
      <c r="A3513" s="5" t="str">
        <f t="shared" si="54"/>
        <v>1LCALA Basin10128</v>
      </c>
      <c r="B3513" s="9">
        <v>1</v>
      </c>
      <c r="C3513" t="s">
        <v>130</v>
      </c>
      <c r="D3513" t="s">
        <v>138</v>
      </c>
      <c r="E3513" s="9">
        <v>10</v>
      </c>
      <c r="F3513" s="9">
        <v>1</v>
      </c>
      <c r="G3513" s="9">
        <v>2</v>
      </c>
      <c r="H3513" s="9">
        <v>8</v>
      </c>
      <c r="I3513" s="9">
        <v>0.62490254640579224</v>
      </c>
      <c r="J3513" s="9">
        <v>0.62490254640579224</v>
      </c>
      <c r="K3513" s="9">
        <v>0</v>
      </c>
      <c r="L3513" s="9">
        <v>66.314559936523438</v>
      </c>
    </row>
    <row r="3514" spans="1:12" x14ac:dyDescent="0.25">
      <c r="A3514" s="5" t="str">
        <f t="shared" si="54"/>
        <v>1LCALA Basin10129</v>
      </c>
      <c r="B3514" s="9">
        <v>1</v>
      </c>
      <c r="C3514" t="s">
        <v>130</v>
      </c>
      <c r="D3514" t="s">
        <v>138</v>
      </c>
      <c r="E3514" s="9">
        <v>10</v>
      </c>
      <c r="F3514" s="9">
        <v>1</v>
      </c>
      <c r="G3514" s="9">
        <v>2</v>
      </c>
      <c r="H3514" s="9">
        <v>9</v>
      </c>
      <c r="I3514" s="9">
        <v>0.46321094036102295</v>
      </c>
      <c r="J3514" s="9">
        <v>0.46321094036102295</v>
      </c>
      <c r="K3514" s="9">
        <v>0</v>
      </c>
      <c r="L3514" s="9">
        <v>67.210342407226563</v>
      </c>
    </row>
    <row r="3515" spans="1:12" x14ac:dyDescent="0.25">
      <c r="A3515" s="5" t="str">
        <f t="shared" si="54"/>
        <v>1LCALA Basin101210</v>
      </c>
      <c r="B3515" s="9">
        <v>1</v>
      </c>
      <c r="C3515" t="s">
        <v>130</v>
      </c>
      <c r="D3515" t="s">
        <v>138</v>
      </c>
      <c r="E3515" s="9">
        <v>10</v>
      </c>
      <c r="F3515" s="9">
        <v>1</v>
      </c>
      <c r="G3515" s="9">
        <v>2</v>
      </c>
      <c r="H3515" s="9">
        <v>10</v>
      </c>
      <c r="I3515" s="9">
        <v>0.44803136587142944</v>
      </c>
      <c r="J3515" s="9">
        <v>0.44803136587142944</v>
      </c>
      <c r="K3515" s="9">
        <v>0</v>
      </c>
      <c r="L3515" s="9">
        <v>71.533905029296875</v>
      </c>
    </row>
    <row r="3516" spans="1:12" x14ac:dyDescent="0.25">
      <c r="A3516" s="5" t="str">
        <f t="shared" si="54"/>
        <v>1LCALA Basin101211</v>
      </c>
      <c r="B3516" s="9">
        <v>1</v>
      </c>
      <c r="C3516" t="s">
        <v>130</v>
      </c>
      <c r="D3516" t="s">
        <v>138</v>
      </c>
      <c r="E3516" s="9">
        <v>10</v>
      </c>
      <c r="F3516" s="9">
        <v>1</v>
      </c>
      <c r="G3516" s="9">
        <v>2</v>
      </c>
      <c r="H3516" s="9">
        <v>11</v>
      </c>
      <c r="I3516" s="9">
        <v>0.61879247426986694</v>
      </c>
      <c r="J3516" s="9">
        <v>0.61879247426986694</v>
      </c>
      <c r="K3516" s="9">
        <v>0</v>
      </c>
      <c r="L3516" s="9">
        <v>78.033203125</v>
      </c>
    </row>
    <row r="3517" spans="1:12" x14ac:dyDescent="0.25">
      <c r="A3517" s="5" t="str">
        <f t="shared" si="54"/>
        <v>1LCALA Basin101212</v>
      </c>
      <c r="B3517" s="9">
        <v>1</v>
      </c>
      <c r="C3517" t="s">
        <v>130</v>
      </c>
      <c r="D3517" t="s">
        <v>138</v>
      </c>
      <c r="E3517" s="9">
        <v>10</v>
      </c>
      <c r="F3517" s="9">
        <v>1</v>
      </c>
      <c r="G3517" s="9">
        <v>2</v>
      </c>
      <c r="H3517" s="9">
        <v>12</v>
      </c>
      <c r="I3517" s="9">
        <v>0.70411413908004761</v>
      </c>
      <c r="J3517" s="9">
        <v>0.70411413908004761</v>
      </c>
      <c r="K3517" s="9">
        <v>0</v>
      </c>
      <c r="L3517" s="9">
        <v>83.995994567871094</v>
      </c>
    </row>
    <row r="3518" spans="1:12" x14ac:dyDescent="0.25">
      <c r="A3518" s="5" t="str">
        <f t="shared" si="54"/>
        <v>1LCALA Basin101213</v>
      </c>
      <c r="B3518" s="9">
        <v>1</v>
      </c>
      <c r="C3518" t="s">
        <v>130</v>
      </c>
      <c r="D3518" t="s">
        <v>138</v>
      </c>
      <c r="E3518" s="9">
        <v>10</v>
      </c>
      <c r="F3518" s="9">
        <v>1</v>
      </c>
      <c r="G3518" s="9">
        <v>2</v>
      </c>
      <c r="H3518" s="9">
        <v>13</v>
      </c>
      <c r="I3518" s="9">
        <v>0.89096349477767944</v>
      </c>
      <c r="J3518" s="9">
        <v>0.89096349477767944</v>
      </c>
      <c r="K3518" s="9">
        <v>0</v>
      </c>
      <c r="L3518" s="9">
        <v>88.061874389648438</v>
      </c>
    </row>
    <row r="3519" spans="1:12" x14ac:dyDescent="0.25">
      <c r="A3519" s="5" t="str">
        <f t="shared" si="54"/>
        <v>1LCALA Basin101214</v>
      </c>
      <c r="B3519" s="9">
        <v>1</v>
      </c>
      <c r="C3519" t="s">
        <v>130</v>
      </c>
      <c r="D3519" t="s">
        <v>138</v>
      </c>
      <c r="E3519" s="9">
        <v>10</v>
      </c>
      <c r="F3519" s="9">
        <v>1</v>
      </c>
      <c r="G3519" s="9">
        <v>2</v>
      </c>
      <c r="H3519" s="9">
        <v>14</v>
      </c>
      <c r="I3519" s="9">
        <v>1.1485894918441772</v>
      </c>
      <c r="J3519" s="9">
        <v>1.1485894918441772</v>
      </c>
      <c r="K3519" s="9">
        <v>0</v>
      </c>
      <c r="L3519" s="9">
        <v>90.613258361816406</v>
      </c>
    </row>
    <row r="3520" spans="1:12" x14ac:dyDescent="0.25">
      <c r="A3520" s="5" t="str">
        <f t="shared" si="54"/>
        <v>1LCALA Basin101215</v>
      </c>
      <c r="B3520" s="9">
        <v>1</v>
      </c>
      <c r="C3520" t="s">
        <v>130</v>
      </c>
      <c r="D3520" t="s">
        <v>138</v>
      </c>
      <c r="E3520" s="9">
        <v>10</v>
      </c>
      <c r="F3520" s="9">
        <v>1</v>
      </c>
      <c r="G3520" s="9">
        <v>2</v>
      </c>
      <c r="H3520" s="9">
        <v>15</v>
      </c>
      <c r="I3520" s="9">
        <v>1.4223414659500122</v>
      </c>
      <c r="J3520" s="9">
        <v>1.4223414659500122</v>
      </c>
      <c r="K3520" s="9">
        <v>0</v>
      </c>
      <c r="L3520" s="9">
        <v>91.827491760253906</v>
      </c>
    </row>
    <row r="3521" spans="1:12" x14ac:dyDescent="0.25">
      <c r="A3521" s="5" t="str">
        <f t="shared" si="54"/>
        <v>1LCALA Basin101216</v>
      </c>
      <c r="B3521" s="9">
        <v>1</v>
      </c>
      <c r="C3521" t="s">
        <v>130</v>
      </c>
      <c r="D3521" t="s">
        <v>138</v>
      </c>
      <c r="E3521" s="9">
        <v>10</v>
      </c>
      <c r="F3521" s="9">
        <v>1</v>
      </c>
      <c r="G3521" s="9">
        <v>2</v>
      </c>
      <c r="H3521" s="9">
        <v>16</v>
      </c>
      <c r="I3521" s="9">
        <v>1.7355661392211914</v>
      </c>
      <c r="J3521" s="9">
        <v>1.7355661392211914</v>
      </c>
      <c r="K3521" s="9">
        <v>0</v>
      </c>
      <c r="L3521" s="9">
        <v>92.164947509765625</v>
      </c>
    </row>
    <row r="3522" spans="1:12" x14ac:dyDescent="0.25">
      <c r="A3522" s="5" t="str">
        <f t="shared" si="54"/>
        <v>1LCALA Basin101217</v>
      </c>
      <c r="B3522" s="9">
        <v>1</v>
      </c>
      <c r="C3522" t="s">
        <v>130</v>
      </c>
      <c r="D3522" t="s">
        <v>138</v>
      </c>
      <c r="E3522" s="9">
        <v>10</v>
      </c>
      <c r="F3522" s="9">
        <v>1</v>
      </c>
      <c r="G3522" s="9">
        <v>2</v>
      </c>
      <c r="H3522" s="9">
        <v>17</v>
      </c>
      <c r="I3522" s="9">
        <v>1.9943963289260864</v>
      </c>
      <c r="J3522" s="9">
        <v>1.0206897258758545</v>
      </c>
      <c r="K3522" s="9">
        <v>1.5892507508397102E-2</v>
      </c>
      <c r="L3522" s="9">
        <v>91.682518005371094</v>
      </c>
    </row>
    <row r="3523" spans="1:12" x14ac:dyDescent="0.25">
      <c r="A3523" s="5" t="str">
        <f t="shared" ref="A3523:A3586" si="55">B3523&amp;C3523&amp;D3523&amp;E3523&amp;F3523&amp;G3523&amp;H3523</f>
        <v>1LCALA Basin101218</v>
      </c>
      <c r="B3523" s="9">
        <v>1</v>
      </c>
      <c r="C3523" t="s">
        <v>130</v>
      </c>
      <c r="D3523" t="s">
        <v>138</v>
      </c>
      <c r="E3523" s="9">
        <v>10</v>
      </c>
      <c r="F3523" s="9">
        <v>1</v>
      </c>
      <c r="G3523" s="9">
        <v>2</v>
      </c>
      <c r="H3523" s="9">
        <v>18</v>
      </c>
      <c r="I3523" s="9">
        <v>2.2108335494995117</v>
      </c>
      <c r="J3523" s="9">
        <v>1.6333941221237183</v>
      </c>
      <c r="K3523" s="9">
        <v>2.5963002815842628E-2</v>
      </c>
      <c r="L3523" s="9">
        <v>90.8216552734375</v>
      </c>
    </row>
    <row r="3524" spans="1:12" x14ac:dyDescent="0.25">
      <c r="A3524" s="5" t="str">
        <f t="shared" si="55"/>
        <v>1LCALA Basin101219</v>
      </c>
      <c r="B3524" s="9">
        <v>1</v>
      </c>
      <c r="C3524" t="s">
        <v>130</v>
      </c>
      <c r="D3524" t="s">
        <v>138</v>
      </c>
      <c r="E3524" s="9">
        <v>10</v>
      </c>
      <c r="F3524" s="9">
        <v>1</v>
      </c>
      <c r="G3524" s="9">
        <v>2</v>
      </c>
      <c r="H3524" s="9">
        <v>19</v>
      </c>
      <c r="I3524" s="9">
        <v>2.3135793209075928</v>
      </c>
      <c r="J3524" s="9">
        <v>1.9456560611724854</v>
      </c>
      <c r="K3524" s="9">
        <v>1.8422173336148262E-2</v>
      </c>
      <c r="L3524" s="9">
        <v>89.429306030273438</v>
      </c>
    </row>
    <row r="3525" spans="1:12" x14ac:dyDescent="0.25">
      <c r="A3525" s="5" t="str">
        <f t="shared" si="55"/>
        <v>1LCALA Basin101220</v>
      </c>
      <c r="B3525" s="9">
        <v>1</v>
      </c>
      <c r="C3525" t="s">
        <v>130</v>
      </c>
      <c r="D3525" t="s">
        <v>138</v>
      </c>
      <c r="E3525" s="9">
        <v>10</v>
      </c>
      <c r="F3525" s="9">
        <v>1</v>
      </c>
      <c r="G3525" s="9">
        <v>2</v>
      </c>
      <c r="H3525" s="9">
        <v>20</v>
      </c>
      <c r="I3525" s="9">
        <v>2.2418045997619629</v>
      </c>
      <c r="J3525" s="9">
        <v>1.9912476539611816</v>
      </c>
      <c r="K3525" s="9">
        <v>1.2781557627022266E-2</v>
      </c>
      <c r="L3525" s="9">
        <v>85.712074279785156</v>
      </c>
    </row>
    <row r="3526" spans="1:12" x14ac:dyDescent="0.25">
      <c r="A3526" s="5" t="str">
        <f t="shared" si="55"/>
        <v>1LCALA Basin101221</v>
      </c>
      <c r="B3526" s="9">
        <v>1</v>
      </c>
      <c r="C3526" t="s">
        <v>130</v>
      </c>
      <c r="D3526" t="s">
        <v>138</v>
      </c>
      <c r="E3526" s="9">
        <v>10</v>
      </c>
      <c r="F3526" s="9">
        <v>1</v>
      </c>
      <c r="G3526" s="9">
        <v>2</v>
      </c>
      <c r="H3526" s="9">
        <v>21</v>
      </c>
      <c r="I3526" s="9">
        <v>2.166717529296875</v>
      </c>
      <c r="J3526" s="9">
        <v>1.9393973350524902</v>
      </c>
      <c r="K3526" s="9">
        <v>1.5019228681921959E-2</v>
      </c>
      <c r="L3526" s="9">
        <v>82.734062194824219</v>
      </c>
    </row>
    <row r="3527" spans="1:12" x14ac:dyDescent="0.25">
      <c r="A3527" s="5" t="str">
        <f t="shared" si="55"/>
        <v>1LCALA Basin101222</v>
      </c>
      <c r="B3527" s="9">
        <v>1</v>
      </c>
      <c r="C3527" t="s">
        <v>130</v>
      </c>
      <c r="D3527" t="s">
        <v>138</v>
      </c>
      <c r="E3527" s="9">
        <v>10</v>
      </c>
      <c r="F3527" s="9">
        <v>1</v>
      </c>
      <c r="G3527" s="9">
        <v>2</v>
      </c>
      <c r="H3527" s="9">
        <v>22</v>
      </c>
      <c r="I3527" s="9">
        <v>2.0550093650817871</v>
      </c>
      <c r="J3527" s="9">
        <v>2.4787430763244629</v>
      </c>
      <c r="K3527" s="9">
        <v>1.2323440983891487E-2</v>
      </c>
      <c r="L3527" s="9">
        <v>80.71771240234375</v>
      </c>
    </row>
    <row r="3528" spans="1:12" x14ac:dyDescent="0.25">
      <c r="A3528" s="5" t="str">
        <f t="shared" si="55"/>
        <v>1LCALA Basin101223</v>
      </c>
      <c r="B3528" s="9">
        <v>1</v>
      </c>
      <c r="C3528" t="s">
        <v>130</v>
      </c>
      <c r="D3528" t="s">
        <v>138</v>
      </c>
      <c r="E3528" s="9">
        <v>10</v>
      </c>
      <c r="F3528" s="9">
        <v>1</v>
      </c>
      <c r="G3528" s="9">
        <v>2</v>
      </c>
      <c r="H3528" s="9">
        <v>23</v>
      </c>
      <c r="I3528" s="9">
        <v>1.855198860168457</v>
      </c>
      <c r="J3528" s="9">
        <v>2.005840539932251</v>
      </c>
      <c r="K3528" s="9">
        <v>9.9098673090338707E-3</v>
      </c>
      <c r="L3528" s="9">
        <v>78.056892395019531</v>
      </c>
    </row>
    <row r="3529" spans="1:12" x14ac:dyDescent="0.25">
      <c r="A3529" s="5" t="str">
        <f t="shared" si="55"/>
        <v>1LCALA Basin101224</v>
      </c>
      <c r="B3529" s="9">
        <v>1</v>
      </c>
      <c r="C3529" t="s">
        <v>130</v>
      </c>
      <c r="D3529" t="s">
        <v>138</v>
      </c>
      <c r="E3529" s="9">
        <v>10</v>
      </c>
      <c r="F3529" s="9">
        <v>1</v>
      </c>
      <c r="G3529" s="9">
        <v>2</v>
      </c>
      <c r="H3529" s="9">
        <v>24</v>
      </c>
      <c r="I3529" s="9">
        <v>1.5735806226730347</v>
      </c>
      <c r="J3529" s="9">
        <v>1.6573216915130615</v>
      </c>
      <c r="K3529" s="9">
        <v>8.8040223345160484E-3</v>
      </c>
      <c r="L3529" s="9">
        <v>76.363174438476563</v>
      </c>
    </row>
    <row r="3530" spans="1:12" x14ac:dyDescent="0.25">
      <c r="A3530" s="5" t="str">
        <f t="shared" si="55"/>
        <v>1LCALA Basin101101</v>
      </c>
      <c r="B3530" s="9">
        <v>1</v>
      </c>
      <c r="C3530" t="s">
        <v>130</v>
      </c>
      <c r="D3530" t="s">
        <v>138</v>
      </c>
      <c r="E3530" s="9">
        <v>10</v>
      </c>
      <c r="F3530" s="9">
        <v>1</v>
      </c>
      <c r="G3530" s="9">
        <v>10</v>
      </c>
      <c r="H3530" s="9">
        <v>1</v>
      </c>
      <c r="I3530" s="9">
        <v>1.6666159629821777</v>
      </c>
      <c r="J3530" s="9">
        <v>1.6666159629821777</v>
      </c>
      <c r="K3530" s="9">
        <v>0</v>
      </c>
      <c r="L3530" s="9">
        <v>80.18487548828125</v>
      </c>
    </row>
    <row r="3531" spans="1:12" x14ac:dyDescent="0.25">
      <c r="A3531" s="5" t="str">
        <f t="shared" si="55"/>
        <v>1LCALA Basin101102</v>
      </c>
      <c r="B3531" s="9">
        <v>1</v>
      </c>
      <c r="C3531" t="s">
        <v>130</v>
      </c>
      <c r="D3531" t="s">
        <v>138</v>
      </c>
      <c r="E3531" s="9">
        <v>10</v>
      </c>
      <c r="F3531" s="9">
        <v>1</v>
      </c>
      <c r="G3531" s="9">
        <v>10</v>
      </c>
      <c r="H3531" s="9">
        <v>2</v>
      </c>
      <c r="I3531" s="9">
        <v>1.4189896583557129</v>
      </c>
      <c r="J3531" s="9">
        <v>1.4189896583557129</v>
      </c>
      <c r="K3531" s="9">
        <v>0</v>
      </c>
      <c r="L3531" s="9">
        <v>79.858657836914063</v>
      </c>
    </row>
    <row r="3532" spans="1:12" x14ac:dyDescent="0.25">
      <c r="A3532" s="5" t="str">
        <f t="shared" si="55"/>
        <v>1LCALA Basin101103</v>
      </c>
      <c r="B3532" s="9">
        <v>1</v>
      </c>
      <c r="C3532" t="s">
        <v>130</v>
      </c>
      <c r="D3532" t="s">
        <v>138</v>
      </c>
      <c r="E3532" s="9">
        <v>10</v>
      </c>
      <c r="F3532" s="9">
        <v>1</v>
      </c>
      <c r="G3532" s="9">
        <v>10</v>
      </c>
      <c r="H3532" s="9">
        <v>3</v>
      </c>
      <c r="I3532" s="9">
        <v>1.2140659093856812</v>
      </c>
      <c r="J3532" s="9">
        <v>1.2140659093856812</v>
      </c>
      <c r="K3532" s="9">
        <v>0</v>
      </c>
      <c r="L3532" s="9">
        <v>78.717079162597656</v>
      </c>
    </row>
    <row r="3533" spans="1:12" x14ac:dyDescent="0.25">
      <c r="A3533" s="5" t="str">
        <f t="shared" si="55"/>
        <v>1LCALA Basin101104</v>
      </c>
      <c r="B3533" s="9">
        <v>1</v>
      </c>
      <c r="C3533" t="s">
        <v>130</v>
      </c>
      <c r="D3533" t="s">
        <v>138</v>
      </c>
      <c r="E3533" s="9">
        <v>10</v>
      </c>
      <c r="F3533" s="9">
        <v>1</v>
      </c>
      <c r="G3533" s="9">
        <v>10</v>
      </c>
      <c r="H3533" s="9">
        <v>4</v>
      </c>
      <c r="I3533" s="9">
        <v>1.1003943681716919</v>
      </c>
      <c r="J3533" s="9">
        <v>1.1003943681716919</v>
      </c>
      <c r="K3533" s="9">
        <v>0</v>
      </c>
      <c r="L3533" s="9">
        <v>78.761268615722656</v>
      </c>
    </row>
    <row r="3534" spans="1:12" x14ac:dyDescent="0.25">
      <c r="A3534" s="5" t="str">
        <f t="shared" si="55"/>
        <v>1LCALA Basin101105</v>
      </c>
      <c r="B3534" s="9">
        <v>1</v>
      </c>
      <c r="C3534" t="s">
        <v>130</v>
      </c>
      <c r="D3534" t="s">
        <v>138</v>
      </c>
      <c r="E3534" s="9">
        <v>10</v>
      </c>
      <c r="F3534" s="9">
        <v>1</v>
      </c>
      <c r="G3534" s="9">
        <v>10</v>
      </c>
      <c r="H3534" s="9">
        <v>5</v>
      </c>
      <c r="I3534" s="9">
        <v>1.010982871055603</v>
      </c>
      <c r="J3534" s="9">
        <v>1.010982871055603</v>
      </c>
      <c r="K3534" s="9">
        <v>0</v>
      </c>
      <c r="L3534" s="9">
        <v>78.604095458984375</v>
      </c>
    </row>
    <row r="3535" spans="1:12" x14ac:dyDescent="0.25">
      <c r="A3535" s="5" t="str">
        <f t="shared" si="55"/>
        <v>1LCALA Basin101106</v>
      </c>
      <c r="B3535" s="9">
        <v>1</v>
      </c>
      <c r="C3535" t="s">
        <v>130</v>
      </c>
      <c r="D3535" t="s">
        <v>138</v>
      </c>
      <c r="E3535" s="9">
        <v>10</v>
      </c>
      <c r="F3535" s="9">
        <v>1</v>
      </c>
      <c r="G3535" s="9">
        <v>10</v>
      </c>
      <c r="H3535" s="9">
        <v>6</v>
      </c>
      <c r="I3535" s="9">
        <v>0.98148530721664429</v>
      </c>
      <c r="J3535" s="9">
        <v>0.98148530721664429</v>
      </c>
      <c r="K3535" s="9">
        <v>0</v>
      </c>
      <c r="L3535" s="9">
        <v>79.269149780273438</v>
      </c>
    </row>
    <row r="3536" spans="1:12" x14ac:dyDescent="0.25">
      <c r="A3536" s="5" t="str">
        <f t="shared" si="55"/>
        <v>1LCALA Basin101107</v>
      </c>
      <c r="B3536" s="9">
        <v>1</v>
      </c>
      <c r="C3536" t="s">
        <v>130</v>
      </c>
      <c r="D3536" t="s">
        <v>138</v>
      </c>
      <c r="E3536" s="9">
        <v>10</v>
      </c>
      <c r="F3536" s="9">
        <v>1</v>
      </c>
      <c r="G3536" s="9">
        <v>10</v>
      </c>
      <c r="H3536" s="9">
        <v>7</v>
      </c>
      <c r="I3536" s="9">
        <v>0.95787853002548218</v>
      </c>
      <c r="J3536" s="9">
        <v>0.95787853002548218</v>
      </c>
      <c r="K3536" s="9">
        <v>0</v>
      </c>
      <c r="L3536" s="9">
        <v>79.152603149414063</v>
      </c>
    </row>
    <row r="3537" spans="1:12" x14ac:dyDescent="0.25">
      <c r="A3537" s="5" t="str">
        <f t="shared" si="55"/>
        <v>1LCALA Basin101108</v>
      </c>
      <c r="B3537" s="9">
        <v>1</v>
      </c>
      <c r="C3537" t="s">
        <v>130</v>
      </c>
      <c r="D3537" t="s">
        <v>138</v>
      </c>
      <c r="E3537" s="9">
        <v>10</v>
      </c>
      <c r="F3537" s="9">
        <v>1</v>
      </c>
      <c r="G3537" s="9">
        <v>10</v>
      </c>
      <c r="H3537" s="9">
        <v>8</v>
      </c>
      <c r="I3537" s="9">
        <v>0.961780846118927</v>
      </c>
      <c r="J3537" s="9">
        <v>0.961780846118927</v>
      </c>
      <c r="K3537" s="9">
        <v>0</v>
      </c>
      <c r="L3537" s="9">
        <v>79.141952514648438</v>
      </c>
    </row>
    <row r="3538" spans="1:12" x14ac:dyDescent="0.25">
      <c r="A3538" s="5" t="str">
        <f t="shared" si="55"/>
        <v>1LCALA Basin101109</v>
      </c>
      <c r="B3538" s="9">
        <v>1</v>
      </c>
      <c r="C3538" t="s">
        <v>130</v>
      </c>
      <c r="D3538" t="s">
        <v>138</v>
      </c>
      <c r="E3538" s="9">
        <v>10</v>
      </c>
      <c r="F3538" s="9">
        <v>1</v>
      </c>
      <c r="G3538" s="9">
        <v>10</v>
      </c>
      <c r="H3538" s="9">
        <v>9</v>
      </c>
      <c r="I3538" s="9">
        <v>0.81874442100524902</v>
      </c>
      <c r="J3538" s="9">
        <v>0.81874442100524902</v>
      </c>
      <c r="K3538" s="9">
        <v>0</v>
      </c>
      <c r="L3538" s="9">
        <v>79.135765075683594</v>
      </c>
    </row>
    <row r="3539" spans="1:12" x14ac:dyDescent="0.25">
      <c r="A3539" s="5" t="str">
        <f t="shared" si="55"/>
        <v>1LCALA Basin1011010</v>
      </c>
      <c r="B3539" s="9">
        <v>1</v>
      </c>
      <c r="C3539" t="s">
        <v>130</v>
      </c>
      <c r="D3539" t="s">
        <v>138</v>
      </c>
      <c r="E3539" s="9">
        <v>10</v>
      </c>
      <c r="F3539" s="9">
        <v>1</v>
      </c>
      <c r="G3539" s="9">
        <v>10</v>
      </c>
      <c r="H3539" s="9">
        <v>10</v>
      </c>
      <c r="I3539" s="9">
        <v>0.79884886741638184</v>
      </c>
      <c r="J3539" s="9">
        <v>0.79884886741638184</v>
      </c>
      <c r="K3539" s="9">
        <v>0</v>
      </c>
      <c r="L3539" s="9">
        <v>82.444068908691406</v>
      </c>
    </row>
    <row r="3540" spans="1:12" x14ac:dyDescent="0.25">
      <c r="A3540" s="5" t="str">
        <f t="shared" si="55"/>
        <v>1LCALA Basin1011011</v>
      </c>
      <c r="B3540" s="9">
        <v>1</v>
      </c>
      <c r="C3540" t="s">
        <v>130</v>
      </c>
      <c r="D3540" t="s">
        <v>138</v>
      </c>
      <c r="E3540" s="9">
        <v>10</v>
      </c>
      <c r="F3540" s="9">
        <v>1</v>
      </c>
      <c r="G3540" s="9">
        <v>10</v>
      </c>
      <c r="H3540" s="9">
        <v>11</v>
      </c>
      <c r="I3540" s="9">
        <v>1.0707113742828369</v>
      </c>
      <c r="J3540" s="9">
        <v>1.0707113742828369</v>
      </c>
      <c r="K3540" s="9">
        <v>0</v>
      </c>
      <c r="L3540" s="9">
        <v>86.349906921386719</v>
      </c>
    </row>
    <row r="3541" spans="1:12" x14ac:dyDescent="0.25">
      <c r="A3541" s="5" t="str">
        <f t="shared" si="55"/>
        <v>1LCALA Basin1011012</v>
      </c>
      <c r="B3541" s="9">
        <v>1</v>
      </c>
      <c r="C3541" t="s">
        <v>130</v>
      </c>
      <c r="D3541" t="s">
        <v>138</v>
      </c>
      <c r="E3541" s="9">
        <v>10</v>
      </c>
      <c r="F3541" s="9">
        <v>1</v>
      </c>
      <c r="G3541" s="9">
        <v>10</v>
      </c>
      <c r="H3541" s="9">
        <v>12</v>
      </c>
      <c r="I3541" s="9">
        <v>1.3695862293243408</v>
      </c>
      <c r="J3541" s="9">
        <v>1.3695862293243408</v>
      </c>
      <c r="K3541" s="9">
        <v>0</v>
      </c>
      <c r="L3541" s="9">
        <v>91.339012145996094</v>
      </c>
    </row>
    <row r="3542" spans="1:12" x14ac:dyDescent="0.25">
      <c r="A3542" s="5" t="str">
        <f t="shared" si="55"/>
        <v>1LCALA Basin1011013</v>
      </c>
      <c r="B3542" s="9">
        <v>1</v>
      </c>
      <c r="C3542" t="s">
        <v>130</v>
      </c>
      <c r="D3542" t="s">
        <v>138</v>
      </c>
      <c r="E3542" s="9">
        <v>10</v>
      </c>
      <c r="F3542" s="9">
        <v>1</v>
      </c>
      <c r="G3542" s="9">
        <v>10</v>
      </c>
      <c r="H3542" s="9">
        <v>13</v>
      </c>
      <c r="I3542" s="9">
        <v>1.740080714225769</v>
      </c>
      <c r="J3542" s="9">
        <v>1.740080714225769</v>
      </c>
      <c r="K3542" s="9">
        <v>0</v>
      </c>
      <c r="L3542" s="9">
        <v>95.699089050292969</v>
      </c>
    </row>
    <row r="3543" spans="1:12" x14ac:dyDescent="0.25">
      <c r="A3543" s="5" t="str">
        <f t="shared" si="55"/>
        <v>1LCALA Basin1011014</v>
      </c>
      <c r="B3543" s="9">
        <v>1</v>
      </c>
      <c r="C3543" t="s">
        <v>130</v>
      </c>
      <c r="D3543" t="s">
        <v>138</v>
      </c>
      <c r="E3543" s="9">
        <v>10</v>
      </c>
      <c r="F3543" s="9">
        <v>1</v>
      </c>
      <c r="G3543" s="9">
        <v>10</v>
      </c>
      <c r="H3543" s="9">
        <v>14</v>
      </c>
      <c r="I3543" s="9">
        <v>2.168046236038208</v>
      </c>
      <c r="J3543" s="9">
        <v>2.168046236038208</v>
      </c>
      <c r="K3543" s="9">
        <v>0</v>
      </c>
      <c r="L3543" s="9">
        <v>97.917770385742188</v>
      </c>
    </row>
    <row r="3544" spans="1:12" x14ac:dyDescent="0.25">
      <c r="A3544" s="5" t="str">
        <f t="shared" si="55"/>
        <v>1LCALA Basin1011015</v>
      </c>
      <c r="B3544" s="9">
        <v>1</v>
      </c>
      <c r="C3544" t="s">
        <v>130</v>
      </c>
      <c r="D3544" t="s">
        <v>138</v>
      </c>
      <c r="E3544" s="9">
        <v>10</v>
      </c>
      <c r="F3544" s="9">
        <v>1</v>
      </c>
      <c r="G3544" s="9">
        <v>10</v>
      </c>
      <c r="H3544" s="9">
        <v>15</v>
      </c>
      <c r="I3544" s="9">
        <v>2.5409040451049805</v>
      </c>
      <c r="J3544" s="9">
        <v>2.5409040451049805</v>
      </c>
      <c r="K3544" s="9">
        <v>0</v>
      </c>
      <c r="L3544" s="9">
        <v>99.343795776367188</v>
      </c>
    </row>
    <row r="3545" spans="1:12" x14ac:dyDescent="0.25">
      <c r="A3545" s="5" t="str">
        <f t="shared" si="55"/>
        <v>1LCALA Basin1011016</v>
      </c>
      <c r="B3545" s="9">
        <v>1</v>
      </c>
      <c r="C3545" t="s">
        <v>130</v>
      </c>
      <c r="D3545" t="s">
        <v>138</v>
      </c>
      <c r="E3545" s="9">
        <v>10</v>
      </c>
      <c r="F3545" s="9">
        <v>1</v>
      </c>
      <c r="G3545" s="9">
        <v>10</v>
      </c>
      <c r="H3545" s="9">
        <v>16</v>
      </c>
      <c r="I3545" s="9">
        <v>2.9169237613677979</v>
      </c>
      <c r="J3545" s="9">
        <v>2.9169237613677979</v>
      </c>
      <c r="K3545" s="9">
        <v>0</v>
      </c>
      <c r="L3545" s="9">
        <v>99.985366821289063</v>
      </c>
    </row>
    <row r="3546" spans="1:12" x14ac:dyDescent="0.25">
      <c r="A3546" s="5" t="str">
        <f t="shared" si="55"/>
        <v>1LCALA Basin1011017</v>
      </c>
      <c r="B3546" s="9">
        <v>1</v>
      </c>
      <c r="C3546" t="s">
        <v>130</v>
      </c>
      <c r="D3546" t="s">
        <v>138</v>
      </c>
      <c r="E3546" s="9">
        <v>10</v>
      </c>
      <c r="F3546" s="9">
        <v>1</v>
      </c>
      <c r="G3546" s="9">
        <v>10</v>
      </c>
      <c r="H3546" s="9">
        <v>17</v>
      </c>
      <c r="I3546" s="9">
        <v>3.1880860328674316</v>
      </c>
      <c r="J3546" s="9">
        <v>2.0400114059448242</v>
      </c>
      <c r="K3546" s="9">
        <v>3.0035344883799553E-2</v>
      </c>
      <c r="L3546" s="9">
        <v>99.546867370605469</v>
      </c>
    </row>
    <row r="3547" spans="1:12" x14ac:dyDescent="0.25">
      <c r="A3547" s="5" t="str">
        <f t="shared" si="55"/>
        <v>1LCALA Basin1011018</v>
      </c>
      <c r="B3547" s="9">
        <v>1</v>
      </c>
      <c r="C3547" t="s">
        <v>130</v>
      </c>
      <c r="D3547" t="s">
        <v>138</v>
      </c>
      <c r="E3547" s="9">
        <v>10</v>
      </c>
      <c r="F3547" s="9">
        <v>1</v>
      </c>
      <c r="G3547" s="9">
        <v>10</v>
      </c>
      <c r="H3547" s="9">
        <v>18</v>
      </c>
      <c r="I3547" s="9">
        <v>3.3950209617614746</v>
      </c>
      <c r="J3547" s="9">
        <v>2.6662440299987793</v>
      </c>
      <c r="K3547" s="9">
        <v>4.1966948658227921E-2</v>
      </c>
      <c r="L3547" s="9">
        <v>99.12103271484375</v>
      </c>
    </row>
    <row r="3548" spans="1:12" x14ac:dyDescent="0.25">
      <c r="A3548" s="5" t="str">
        <f t="shared" si="55"/>
        <v>1LCALA Basin1011019</v>
      </c>
      <c r="B3548" s="9">
        <v>1</v>
      </c>
      <c r="C3548" t="s">
        <v>130</v>
      </c>
      <c r="D3548" t="s">
        <v>138</v>
      </c>
      <c r="E3548" s="9">
        <v>10</v>
      </c>
      <c r="F3548" s="9">
        <v>1</v>
      </c>
      <c r="G3548" s="9">
        <v>10</v>
      </c>
      <c r="H3548" s="9">
        <v>19</v>
      </c>
      <c r="I3548" s="9">
        <v>3.4446001052856445</v>
      </c>
      <c r="J3548" s="9">
        <v>2.9827513694763184</v>
      </c>
      <c r="K3548" s="9">
        <v>2.5069277733564377E-2</v>
      </c>
      <c r="L3548" s="9">
        <v>97.237777709960938</v>
      </c>
    </row>
    <row r="3549" spans="1:12" x14ac:dyDescent="0.25">
      <c r="A3549" s="5" t="str">
        <f t="shared" si="55"/>
        <v>1LCALA Basin1011020</v>
      </c>
      <c r="B3549" s="9">
        <v>1</v>
      </c>
      <c r="C3549" t="s">
        <v>130</v>
      </c>
      <c r="D3549" t="s">
        <v>138</v>
      </c>
      <c r="E3549" s="9">
        <v>10</v>
      </c>
      <c r="F3549" s="9">
        <v>1</v>
      </c>
      <c r="G3549" s="9">
        <v>10</v>
      </c>
      <c r="H3549" s="9">
        <v>20</v>
      </c>
      <c r="I3549" s="9">
        <v>3.2333979606628418</v>
      </c>
      <c r="J3549" s="9">
        <v>2.9243168830871582</v>
      </c>
      <c r="K3549" s="9">
        <v>2.8992349281907082E-2</v>
      </c>
      <c r="L3549" s="9">
        <v>93.212486267089844</v>
      </c>
    </row>
    <row r="3550" spans="1:12" x14ac:dyDescent="0.25">
      <c r="A3550" s="5" t="str">
        <f t="shared" si="55"/>
        <v>1LCALA Basin1011021</v>
      </c>
      <c r="B3550" s="9">
        <v>1</v>
      </c>
      <c r="C3550" t="s">
        <v>130</v>
      </c>
      <c r="D3550" t="s">
        <v>138</v>
      </c>
      <c r="E3550" s="9">
        <v>10</v>
      </c>
      <c r="F3550" s="9">
        <v>1</v>
      </c>
      <c r="G3550" s="9">
        <v>10</v>
      </c>
      <c r="H3550" s="9">
        <v>21</v>
      </c>
      <c r="I3550" s="9">
        <v>3.0689613819122314</v>
      </c>
      <c r="J3550" s="9">
        <v>2.7901108264923096</v>
      </c>
      <c r="K3550" s="9">
        <v>1.8485130742192268E-2</v>
      </c>
      <c r="L3550" s="9">
        <v>89.338165283203125</v>
      </c>
    </row>
    <row r="3551" spans="1:12" x14ac:dyDescent="0.25">
      <c r="A3551" s="5" t="str">
        <f t="shared" si="55"/>
        <v>1LCALA Basin1011022</v>
      </c>
      <c r="B3551" s="9">
        <v>1</v>
      </c>
      <c r="C3551" t="s">
        <v>130</v>
      </c>
      <c r="D3551" t="s">
        <v>138</v>
      </c>
      <c r="E3551" s="9">
        <v>10</v>
      </c>
      <c r="F3551" s="9">
        <v>1</v>
      </c>
      <c r="G3551" s="9">
        <v>10</v>
      </c>
      <c r="H3551" s="9">
        <v>22</v>
      </c>
      <c r="I3551" s="9">
        <v>2.898862361907959</v>
      </c>
      <c r="J3551" s="9">
        <v>3.4090783596038818</v>
      </c>
      <c r="K3551" s="9">
        <v>2.58472990244627E-2</v>
      </c>
      <c r="L3551" s="9">
        <v>87.2896728515625</v>
      </c>
    </row>
    <row r="3552" spans="1:12" x14ac:dyDescent="0.25">
      <c r="A3552" s="5" t="str">
        <f t="shared" si="55"/>
        <v>1LCALA Basin1011023</v>
      </c>
      <c r="B3552" s="9">
        <v>1</v>
      </c>
      <c r="C3552" t="s">
        <v>130</v>
      </c>
      <c r="D3552" t="s">
        <v>138</v>
      </c>
      <c r="E3552" s="9">
        <v>10</v>
      </c>
      <c r="F3552" s="9">
        <v>1</v>
      </c>
      <c r="G3552" s="9">
        <v>10</v>
      </c>
      <c r="H3552" s="9">
        <v>23</v>
      </c>
      <c r="I3552" s="9">
        <v>2.5828838348388672</v>
      </c>
      <c r="J3552" s="9">
        <v>2.7890832424163818</v>
      </c>
      <c r="K3552" s="9">
        <v>1.8827905878424644E-2</v>
      </c>
      <c r="L3552" s="9">
        <v>85.319366455078125</v>
      </c>
    </row>
    <row r="3553" spans="1:12" x14ac:dyDescent="0.25">
      <c r="A3553" s="5" t="str">
        <f t="shared" si="55"/>
        <v>1LCALA Basin1011024</v>
      </c>
      <c r="B3553" s="9">
        <v>1</v>
      </c>
      <c r="C3553" t="s">
        <v>130</v>
      </c>
      <c r="D3553" t="s">
        <v>138</v>
      </c>
      <c r="E3553" s="9">
        <v>10</v>
      </c>
      <c r="F3553" s="9">
        <v>1</v>
      </c>
      <c r="G3553" s="9">
        <v>10</v>
      </c>
      <c r="H3553" s="9">
        <v>24</v>
      </c>
      <c r="I3553" s="9">
        <v>2.1641557216644287</v>
      </c>
      <c r="J3553" s="9">
        <v>2.2928571701049805</v>
      </c>
      <c r="K3553" s="9">
        <v>1.7243275418877602E-2</v>
      </c>
      <c r="L3553" s="9">
        <v>84.014396667480469</v>
      </c>
    </row>
    <row r="3554" spans="1:12" x14ac:dyDescent="0.25">
      <c r="A3554" s="5" t="str">
        <f t="shared" si="55"/>
        <v>1LCALA Basin11021</v>
      </c>
      <c r="B3554" s="9">
        <v>1</v>
      </c>
      <c r="C3554" t="s">
        <v>130</v>
      </c>
      <c r="D3554" t="s">
        <v>138</v>
      </c>
      <c r="E3554" s="9">
        <v>11</v>
      </c>
      <c r="F3554" s="9">
        <v>0</v>
      </c>
      <c r="G3554" s="9">
        <v>2</v>
      </c>
      <c r="H3554" s="9">
        <v>1</v>
      </c>
      <c r="I3554" s="9">
        <v>0.74583059549331665</v>
      </c>
      <c r="J3554" s="9">
        <v>0.74583059549331665</v>
      </c>
      <c r="K3554" s="9">
        <v>0</v>
      </c>
      <c r="L3554" s="9">
        <v>58.578590393066406</v>
      </c>
    </row>
    <row r="3555" spans="1:12" x14ac:dyDescent="0.25">
      <c r="A3555" s="5" t="str">
        <f t="shared" si="55"/>
        <v>1LCALA Basin11022</v>
      </c>
      <c r="B3555" s="9">
        <v>1</v>
      </c>
      <c r="C3555" t="s">
        <v>130</v>
      </c>
      <c r="D3555" t="s">
        <v>138</v>
      </c>
      <c r="E3555" s="9">
        <v>11</v>
      </c>
      <c r="F3555" s="9">
        <v>0</v>
      </c>
      <c r="G3555" s="9">
        <v>2</v>
      </c>
      <c r="H3555" s="9">
        <v>2</v>
      </c>
      <c r="I3555" s="9">
        <v>0.66445046663284302</v>
      </c>
      <c r="J3555" s="9">
        <v>0.66445046663284302</v>
      </c>
      <c r="K3555" s="9">
        <v>0</v>
      </c>
      <c r="L3555" s="9">
        <v>57.192028045654297</v>
      </c>
    </row>
    <row r="3556" spans="1:12" x14ac:dyDescent="0.25">
      <c r="A3556" s="5" t="str">
        <f t="shared" si="55"/>
        <v>1LCALA Basin11023</v>
      </c>
      <c r="B3556" s="9">
        <v>1</v>
      </c>
      <c r="C3556" t="s">
        <v>130</v>
      </c>
      <c r="D3556" t="s">
        <v>138</v>
      </c>
      <c r="E3556" s="9">
        <v>11</v>
      </c>
      <c r="F3556" s="9">
        <v>0</v>
      </c>
      <c r="G3556" s="9">
        <v>2</v>
      </c>
      <c r="H3556" s="9">
        <v>3</v>
      </c>
      <c r="I3556" s="9">
        <v>0.6036144495010376</v>
      </c>
      <c r="J3556" s="9">
        <v>0.6036144495010376</v>
      </c>
      <c r="K3556" s="9">
        <v>0</v>
      </c>
      <c r="L3556" s="9">
        <v>56.053661346435547</v>
      </c>
    </row>
    <row r="3557" spans="1:12" x14ac:dyDescent="0.25">
      <c r="A3557" s="5" t="str">
        <f t="shared" si="55"/>
        <v>1LCALA Basin11024</v>
      </c>
      <c r="B3557" s="9">
        <v>1</v>
      </c>
      <c r="C3557" t="s">
        <v>130</v>
      </c>
      <c r="D3557" t="s">
        <v>138</v>
      </c>
      <c r="E3557" s="9">
        <v>11</v>
      </c>
      <c r="F3557" s="9">
        <v>0</v>
      </c>
      <c r="G3557" s="9">
        <v>2</v>
      </c>
      <c r="H3557" s="9">
        <v>4</v>
      </c>
      <c r="I3557" s="9">
        <v>0.56237876415252686</v>
      </c>
      <c r="J3557" s="9">
        <v>0.56237876415252686</v>
      </c>
      <c r="K3557" s="9">
        <v>0</v>
      </c>
      <c r="L3557" s="9">
        <v>55.262844085693359</v>
      </c>
    </row>
    <row r="3558" spans="1:12" x14ac:dyDescent="0.25">
      <c r="A3558" s="5" t="str">
        <f t="shared" si="55"/>
        <v>1LCALA Basin11025</v>
      </c>
      <c r="B3558" s="9">
        <v>1</v>
      </c>
      <c r="C3558" t="s">
        <v>130</v>
      </c>
      <c r="D3558" t="s">
        <v>138</v>
      </c>
      <c r="E3558" s="9">
        <v>11</v>
      </c>
      <c r="F3558" s="9">
        <v>0</v>
      </c>
      <c r="G3558" s="9">
        <v>2</v>
      </c>
      <c r="H3558" s="9">
        <v>5</v>
      </c>
      <c r="I3558" s="9">
        <v>0.54267215728759766</v>
      </c>
      <c r="J3558" s="9">
        <v>0.54267215728759766</v>
      </c>
      <c r="K3558" s="9">
        <v>0</v>
      </c>
      <c r="L3558" s="9">
        <v>54.374210357666016</v>
      </c>
    </row>
    <row r="3559" spans="1:12" x14ac:dyDescent="0.25">
      <c r="A3559" s="5" t="str">
        <f t="shared" si="55"/>
        <v>1LCALA Basin11026</v>
      </c>
      <c r="B3559" s="9">
        <v>1</v>
      </c>
      <c r="C3559" t="s">
        <v>130</v>
      </c>
      <c r="D3559" t="s">
        <v>138</v>
      </c>
      <c r="E3559" s="9">
        <v>11</v>
      </c>
      <c r="F3559" s="9">
        <v>0</v>
      </c>
      <c r="G3559" s="9">
        <v>2</v>
      </c>
      <c r="H3559" s="9">
        <v>6</v>
      </c>
      <c r="I3559" s="9">
        <v>0.55367475748062134</v>
      </c>
      <c r="J3559" s="9">
        <v>0.55367475748062134</v>
      </c>
      <c r="K3559" s="9">
        <v>0</v>
      </c>
      <c r="L3559" s="9">
        <v>53.584320068359375</v>
      </c>
    </row>
    <row r="3560" spans="1:12" x14ac:dyDescent="0.25">
      <c r="A3560" s="5" t="str">
        <f t="shared" si="55"/>
        <v>1LCALA Basin11027</v>
      </c>
      <c r="B3560" s="9">
        <v>1</v>
      </c>
      <c r="C3560" t="s">
        <v>130</v>
      </c>
      <c r="D3560" t="s">
        <v>138</v>
      </c>
      <c r="E3560" s="9">
        <v>11</v>
      </c>
      <c r="F3560" s="9">
        <v>0</v>
      </c>
      <c r="G3560" s="9">
        <v>2</v>
      </c>
      <c r="H3560" s="9">
        <v>7</v>
      </c>
      <c r="I3560" s="9">
        <v>0.60765933990478516</v>
      </c>
      <c r="J3560" s="9">
        <v>0.60765933990478516</v>
      </c>
      <c r="K3560" s="9">
        <v>0</v>
      </c>
      <c r="L3560" s="9">
        <v>53.156158447265625</v>
      </c>
    </row>
    <row r="3561" spans="1:12" x14ac:dyDescent="0.25">
      <c r="A3561" s="5" t="str">
        <f t="shared" si="55"/>
        <v>1LCALA Basin11028</v>
      </c>
      <c r="B3561" s="9">
        <v>1</v>
      </c>
      <c r="C3561" t="s">
        <v>130</v>
      </c>
      <c r="D3561" t="s">
        <v>138</v>
      </c>
      <c r="E3561" s="9">
        <v>11</v>
      </c>
      <c r="F3561" s="9">
        <v>0</v>
      </c>
      <c r="G3561" s="9">
        <v>2</v>
      </c>
      <c r="H3561" s="9">
        <v>8</v>
      </c>
      <c r="I3561" s="9">
        <v>0.58838355541229248</v>
      </c>
      <c r="J3561" s="9">
        <v>0.58838355541229248</v>
      </c>
      <c r="K3561" s="9">
        <v>0</v>
      </c>
      <c r="L3561" s="9">
        <v>52.908828735351563</v>
      </c>
    </row>
    <row r="3562" spans="1:12" x14ac:dyDescent="0.25">
      <c r="A3562" s="5" t="str">
        <f t="shared" si="55"/>
        <v>1LCALA Basin11029</v>
      </c>
      <c r="B3562" s="9">
        <v>1</v>
      </c>
      <c r="C3562" t="s">
        <v>130</v>
      </c>
      <c r="D3562" t="s">
        <v>138</v>
      </c>
      <c r="E3562" s="9">
        <v>11</v>
      </c>
      <c r="F3562" s="9">
        <v>0</v>
      </c>
      <c r="G3562" s="9">
        <v>2</v>
      </c>
      <c r="H3562" s="9">
        <v>9</v>
      </c>
      <c r="I3562" s="9">
        <v>0.4488908052444458</v>
      </c>
      <c r="J3562" s="9">
        <v>0.4488908052444458</v>
      </c>
      <c r="K3562" s="9">
        <v>0</v>
      </c>
      <c r="L3562" s="9">
        <v>56.276584625244141</v>
      </c>
    </row>
    <row r="3563" spans="1:12" x14ac:dyDescent="0.25">
      <c r="A3563" s="5" t="str">
        <f t="shared" si="55"/>
        <v>1LCALA Basin110210</v>
      </c>
      <c r="B3563" s="9">
        <v>1</v>
      </c>
      <c r="C3563" t="s">
        <v>130</v>
      </c>
      <c r="D3563" t="s">
        <v>138</v>
      </c>
      <c r="E3563" s="9">
        <v>11</v>
      </c>
      <c r="F3563" s="9">
        <v>0</v>
      </c>
      <c r="G3563" s="9">
        <v>2</v>
      </c>
      <c r="H3563" s="9">
        <v>10</v>
      </c>
      <c r="I3563" s="9">
        <v>0.30283254384994507</v>
      </c>
      <c r="J3563" s="9">
        <v>0.30283254384994507</v>
      </c>
      <c r="K3563" s="9">
        <v>0</v>
      </c>
      <c r="L3563" s="9">
        <v>62.390605926513672</v>
      </c>
    </row>
    <row r="3564" spans="1:12" x14ac:dyDescent="0.25">
      <c r="A3564" s="5" t="str">
        <f t="shared" si="55"/>
        <v>1LCALA Basin110211</v>
      </c>
      <c r="B3564" s="9">
        <v>1</v>
      </c>
      <c r="C3564" t="s">
        <v>130</v>
      </c>
      <c r="D3564" t="s">
        <v>138</v>
      </c>
      <c r="E3564" s="9">
        <v>11</v>
      </c>
      <c r="F3564" s="9">
        <v>0</v>
      </c>
      <c r="G3564" s="9">
        <v>2</v>
      </c>
      <c r="H3564" s="9">
        <v>11</v>
      </c>
      <c r="I3564" s="9">
        <v>0.16750526428222656</v>
      </c>
      <c r="J3564" s="9">
        <v>0.16750526428222656</v>
      </c>
      <c r="K3564" s="9">
        <v>0</v>
      </c>
      <c r="L3564" s="9">
        <v>68.705535888671875</v>
      </c>
    </row>
    <row r="3565" spans="1:12" x14ac:dyDescent="0.25">
      <c r="A3565" s="5" t="str">
        <f t="shared" si="55"/>
        <v>1LCALA Basin110212</v>
      </c>
      <c r="B3565" s="9">
        <v>1</v>
      </c>
      <c r="C3565" t="s">
        <v>130</v>
      </c>
      <c r="D3565" t="s">
        <v>138</v>
      </c>
      <c r="E3565" s="9">
        <v>11</v>
      </c>
      <c r="F3565" s="9">
        <v>0</v>
      </c>
      <c r="G3565" s="9">
        <v>2</v>
      </c>
      <c r="H3565" s="9">
        <v>12</v>
      </c>
      <c r="I3565" s="9">
        <v>3.564922884106636E-2</v>
      </c>
      <c r="J3565" s="9">
        <v>3.564922884106636E-2</v>
      </c>
      <c r="K3565" s="9">
        <v>0</v>
      </c>
      <c r="L3565" s="9">
        <v>73.61981201171875</v>
      </c>
    </row>
    <row r="3566" spans="1:12" x14ac:dyDescent="0.25">
      <c r="A3566" s="5" t="str">
        <f t="shared" si="55"/>
        <v>1LCALA Basin110213</v>
      </c>
      <c r="B3566" s="9">
        <v>1</v>
      </c>
      <c r="C3566" t="s">
        <v>130</v>
      </c>
      <c r="D3566" t="s">
        <v>138</v>
      </c>
      <c r="E3566" s="9">
        <v>11</v>
      </c>
      <c r="F3566" s="9">
        <v>0</v>
      </c>
      <c r="G3566" s="9">
        <v>2</v>
      </c>
      <c r="H3566" s="9">
        <v>13</v>
      </c>
      <c r="I3566" s="9">
        <v>1.9174305722117424E-2</v>
      </c>
      <c r="J3566" s="9">
        <v>1.9174305722117424E-2</v>
      </c>
      <c r="K3566" s="9">
        <v>0</v>
      </c>
      <c r="L3566" s="9">
        <v>77.0380859375</v>
      </c>
    </row>
    <row r="3567" spans="1:12" x14ac:dyDescent="0.25">
      <c r="A3567" s="5" t="str">
        <f t="shared" si="55"/>
        <v>1LCALA Basin110214</v>
      </c>
      <c r="B3567" s="9">
        <v>1</v>
      </c>
      <c r="C3567" t="s">
        <v>130</v>
      </c>
      <c r="D3567" t="s">
        <v>138</v>
      </c>
      <c r="E3567" s="9">
        <v>11</v>
      </c>
      <c r="F3567" s="9">
        <v>0</v>
      </c>
      <c r="G3567" s="9">
        <v>2</v>
      </c>
      <c r="H3567" s="9">
        <v>14</v>
      </c>
      <c r="I3567" s="9">
        <v>6.6446647047996521E-2</v>
      </c>
      <c r="J3567" s="9">
        <v>6.6446647047996521E-2</v>
      </c>
      <c r="K3567" s="9">
        <v>0</v>
      </c>
      <c r="L3567" s="9">
        <v>78.900276184082031</v>
      </c>
    </row>
    <row r="3568" spans="1:12" x14ac:dyDescent="0.25">
      <c r="A3568" s="5" t="str">
        <f t="shared" si="55"/>
        <v>1LCALA Basin110215</v>
      </c>
      <c r="B3568" s="9">
        <v>1</v>
      </c>
      <c r="C3568" t="s">
        <v>130</v>
      </c>
      <c r="D3568" t="s">
        <v>138</v>
      </c>
      <c r="E3568" s="9">
        <v>11</v>
      </c>
      <c r="F3568" s="9">
        <v>0</v>
      </c>
      <c r="G3568" s="9">
        <v>2</v>
      </c>
      <c r="H3568" s="9">
        <v>15</v>
      </c>
      <c r="I3568" s="9">
        <v>0.17327503859996796</v>
      </c>
      <c r="J3568" s="9">
        <v>0.17327503859996796</v>
      </c>
      <c r="K3568" s="9">
        <v>0</v>
      </c>
      <c r="L3568" s="9">
        <v>79.817787170410156</v>
      </c>
    </row>
    <row r="3569" spans="1:12" x14ac:dyDescent="0.25">
      <c r="A3569" s="5" t="str">
        <f t="shared" si="55"/>
        <v>1LCALA Basin110216</v>
      </c>
      <c r="B3569" s="9">
        <v>1</v>
      </c>
      <c r="C3569" t="s">
        <v>130</v>
      </c>
      <c r="D3569" t="s">
        <v>138</v>
      </c>
      <c r="E3569" s="9">
        <v>11</v>
      </c>
      <c r="F3569" s="9">
        <v>0</v>
      </c>
      <c r="G3569" s="9">
        <v>2</v>
      </c>
      <c r="H3569" s="9">
        <v>16</v>
      </c>
      <c r="I3569" s="9">
        <v>0.34558656811714172</v>
      </c>
      <c r="J3569" s="9">
        <v>0.34558656811714172</v>
      </c>
      <c r="K3569" s="9">
        <v>0</v>
      </c>
      <c r="L3569" s="9">
        <v>79.482879638671875</v>
      </c>
    </row>
    <row r="3570" spans="1:12" x14ac:dyDescent="0.25">
      <c r="A3570" s="5" t="str">
        <f t="shared" si="55"/>
        <v>1LCALA Basin110217</v>
      </c>
      <c r="B3570" s="9">
        <v>1</v>
      </c>
      <c r="C3570" t="s">
        <v>130</v>
      </c>
      <c r="D3570" t="s">
        <v>138</v>
      </c>
      <c r="E3570" s="9">
        <v>11</v>
      </c>
      <c r="F3570" s="9">
        <v>0</v>
      </c>
      <c r="G3570" s="9">
        <v>2</v>
      </c>
      <c r="H3570" s="9">
        <v>17</v>
      </c>
      <c r="I3570" s="9">
        <v>0.54231512546539307</v>
      </c>
      <c r="J3570" s="9">
        <v>0.46148693561553955</v>
      </c>
      <c r="K3570" s="9">
        <v>3.5915829241275787E-2</v>
      </c>
      <c r="L3570" s="9">
        <v>78.176383972167969</v>
      </c>
    </row>
    <row r="3571" spans="1:12" x14ac:dyDescent="0.25">
      <c r="A3571" s="5" t="str">
        <f t="shared" si="55"/>
        <v>1LCALA Basin110218</v>
      </c>
      <c r="B3571" s="9">
        <v>1</v>
      </c>
      <c r="C3571" t="s">
        <v>130</v>
      </c>
      <c r="D3571" t="s">
        <v>138</v>
      </c>
      <c r="E3571" s="9">
        <v>11</v>
      </c>
      <c r="F3571" s="9">
        <v>0</v>
      </c>
      <c r="G3571" s="9">
        <v>2</v>
      </c>
      <c r="H3571" s="9">
        <v>18</v>
      </c>
      <c r="I3571" s="9">
        <v>0.76922011375427246</v>
      </c>
      <c r="J3571" s="9">
        <v>0.70139539241790771</v>
      </c>
      <c r="K3571" s="9">
        <v>6.3828602433204651E-2</v>
      </c>
      <c r="L3571" s="9">
        <v>74.862068176269531</v>
      </c>
    </row>
    <row r="3572" spans="1:12" x14ac:dyDescent="0.25">
      <c r="A3572" s="5" t="str">
        <f t="shared" si="55"/>
        <v>1LCALA Basin110219</v>
      </c>
      <c r="B3572" s="9">
        <v>1</v>
      </c>
      <c r="C3572" t="s">
        <v>130</v>
      </c>
      <c r="D3572" t="s">
        <v>138</v>
      </c>
      <c r="E3572" s="9">
        <v>11</v>
      </c>
      <c r="F3572" s="9">
        <v>0</v>
      </c>
      <c r="G3572" s="9">
        <v>2</v>
      </c>
      <c r="H3572" s="9">
        <v>19</v>
      </c>
      <c r="I3572" s="9">
        <v>0.94847011566162109</v>
      </c>
      <c r="J3572" s="9">
        <v>0.88160377740859985</v>
      </c>
      <c r="K3572" s="9">
        <v>5.5311728268861771E-2</v>
      </c>
      <c r="L3572" s="9">
        <v>71.090538024902344</v>
      </c>
    </row>
    <row r="3573" spans="1:12" x14ac:dyDescent="0.25">
      <c r="A3573" s="5" t="str">
        <f t="shared" si="55"/>
        <v>1LCALA Basin110220</v>
      </c>
      <c r="B3573" s="9">
        <v>1</v>
      </c>
      <c r="C3573" t="s">
        <v>130</v>
      </c>
      <c r="D3573" t="s">
        <v>138</v>
      </c>
      <c r="E3573" s="9">
        <v>11</v>
      </c>
      <c r="F3573" s="9">
        <v>0</v>
      </c>
      <c r="G3573" s="9">
        <v>2</v>
      </c>
      <c r="H3573" s="9">
        <v>20</v>
      </c>
      <c r="I3573" s="9">
        <v>1.0251845121383667</v>
      </c>
      <c r="J3573" s="9">
        <v>0.96759265661239624</v>
      </c>
      <c r="K3573" s="9">
        <v>5.4296519607305527E-2</v>
      </c>
      <c r="L3573" s="9">
        <v>68.9989013671875</v>
      </c>
    </row>
    <row r="3574" spans="1:12" x14ac:dyDescent="0.25">
      <c r="A3574" s="5" t="str">
        <f t="shared" si="55"/>
        <v>1LCALA Basin110221</v>
      </c>
      <c r="B3574" s="9">
        <v>1</v>
      </c>
      <c r="C3574" t="s">
        <v>130</v>
      </c>
      <c r="D3574" t="s">
        <v>138</v>
      </c>
      <c r="E3574" s="9">
        <v>11</v>
      </c>
      <c r="F3574" s="9">
        <v>0</v>
      </c>
      <c r="G3574" s="9">
        <v>2</v>
      </c>
      <c r="H3574" s="9">
        <v>21</v>
      </c>
      <c r="I3574" s="9">
        <v>1.0543819665908813</v>
      </c>
      <c r="J3574" s="9">
        <v>0.98318874835968018</v>
      </c>
      <c r="K3574" s="9">
        <v>6.1458609998226166E-2</v>
      </c>
      <c r="L3574" s="9">
        <v>66.745185852050781</v>
      </c>
    </row>
    <row r="3575" spans="1:12" x14ac:dyDescent="0.25">
      <c r="A3575" s="5" t="str">
        <f t="shared" si="55"/>
        <v>1LCALA Basin110222</v>
      </c>
      <c r="B3575" s="9">
        <v>1</v>
      </c>
      <c r="C3575" t="s">
        <v>130</v>
      </c>
      <c r="D3575" t="s">
        <v>138</v>
      </c>
      <c r="E3575" s="9">
        <v>11</v>
      </c>
      <c r="F3575" s="9">
        <v>0</v>
      </c>
      <c r="G3575" s="9">
        <v>2</v>
      </c>
      <c r="H3575" s="9">
        <v>22</v>
      </c>
      <c r="I3575" s="9">
        <v>1.0122063159942627</v>
      </c>
      <c r="J3575" s="9">
        <v>1.0858385562896729</v>
      </c>
      <c r="K3575" s="9">
        <v>5.8339431881904602E-2</v>
      </c>
      <c r="L3575" s="9">
        <v>64.938262939453125</v>
      </c>
    </row>
    <row r="3576" spans="1:12" x14ac:dyDescent="0.25">
      <c r="A3576" s="5" t="str">
        <f t="shared" si="55"/>
        <v>1LCALA Basin110223</v>
      </c>
      <c r="B3576" s="9">
        <v>1</v>
      </c>
      <c r="C3576" t="s">
        <v>130</v>
      </c>
      <c r="D3576" t="s">
        <v>138</v>
      </c>
      <c r="E3576" s="9">
        <v>11</v>
      </c>
      <c r="F3576" s="9">
        <v>0</v>
      </c>
      <c r="G3576" s="9">
        <v>2</v>
      </c>
      <c r="H3576" s="9">
        <v>23</v>
      </c>
      <c r="I3576" s="9">
        <v>0.95821034908294678</v>
      </c>
      <c r="J3576" s="9">
        <v>0.99328839778900146</v>
      </c>
      <c r="K3576" s="9">
        <v>1.7539037391543388E-2</v>
      </c>
      <c r="L3576" s="9">
        <v>62.950508117675781</v>
      </c>
    </row>
    <row r="3577" spans="1:12" x14ac:dyDescent="0.25">
      <c r="A3577" s="5" t="str">
        <f t="shared" si="55"/>
        <v>1LCALA Basin110224</v>
      </c>
      <c r="B3577" s="9">
        <v>1</v>
      </c>
      <c r="C3577" t="s">
        <v>130</v>
      </c>
      <c r="D3577" t="s">
        <v>138</v>
      </c>
      <c r="E3577" s="9">
        <v>11</v>
      </c>
      <c r="F3577" s="9">
        <v>0</v>
      </c>
      <c r="G3577" s="9">
        <v>2</v>
      </c>
      <c r="H3577" s="9">
        <v>24</v>
      </c>
      <c r="I3577" s="9">
        <v>0.83696919679641724</v>
      </c>
      <c r="J3577" s="9">
        <v>0.83696919679641724</v>
      </c>
      <c r="K3577" s="9">
        <v>0</v>
      </c>
      <c r="L3577" s="9">
        <v>61.391399383544922</v>
      </c>
    </row>
    <row r="3578" spans="1:12" x14ac:dyDescent="0.25">
      <c r="A3578" s="5" t="str">
        <f t="shared" si="55"/>
        <v>1LCALA Basin110101</v>
      </c>
      <c r="B3578" s="9">
        <v>1</v>
      </c>
      <c r="C3578" t="s">
        <v>130</v>
      </c>
      <c r="D3578" t="s">
        <v>138</v>
      </c>
      <c r="E3578" s="9">
        <v>11</v>
      </c>
      <c r="F3578" s="9">
        <v>0</v>
      </c>
      <c r="G3578" s="9">
        <v>10</v>
      </c>
      <c r="H3578" s="9">
        <v>1</v>
      </c>
      <c r="I3578" s="9">
        <v>1.1736617088317871</v>
      </c>
      <c r="J3578" s="9">
        <v>1.1736617088317871</v>
      </c>
      <c r="K3578" s="9">
        <v>0</v>
      </c>
      <c r="L3578" s="9">
        <v>71.275428771972656</v>
      </c>
    </row>
    <row r="3579" spans="1:12" x14ac:dyDescent="0.25">
      <c r="A3579" s="5" t="str">
        <f t="shared" si="55"/>
        <v>1LCALA Basin110102</v>
      </c>
      <c r="B3579" s="9">
        <v>1</v>
      </c>
      <c r="C3579" t="s">
        <v>130</v>
      </c>
      <c r="D3579" t="s">
        <v>138</v>
      </c>
      <c r="E3579" s="9">
        <v>11</v>
      </c>
      <c r="F3579" s="9">
        <v>0</v>
      </c>
      <c r="G3579" s="9">
        <v>10</v>
      </c>
      <c r="H3579" s="9">
        <v>2</v>
      </c>
      <c r="I3579" s="9">
        <v>0.95856785774230957</v>
      </c>
      <c r="J3579" s="9">
        <v>0.95856785774230957</v>
      </c>
      <c r="K3579" s="9">
        <v>0</v>
      </c>
      <c r="L3579" s="9">
        <v>69.686668395996094</v>
      </c>
    </row>
    <row r="3580" spans="1:12" x14ac:dyDescent="0.25">
      <c r="A3580" s="5" t="str">
        <f t="shared" si="55"/>
        <v>1LCALA Basin110103</v>
      </c>
      <c r="B3580" s="9">
        <v>1</v>
      </c>
      <c r="C3580" t="s">
        <v>130</v>
      </c>
      <c r="D3580" t="s">
        <v>138</v>
      </c>
      <c r="E3580" s="9">
        <v>11</v>
      </c>
      <c r="F3580" s="9">
        <v>0</v>
      </c>
      <c r="G3580" s="9">
        <v>10</v>
      </c>
      <c r="H3580" s="9">
        <v>3</v>
      </c>
      <c r="I3580" s="9">
        <v>0.84215140342712402</v>
      </c>
      <c r="J3580" s="9">
        <v>0.84215140342712402</v>
      </c>
      <c r="K3580" s="9">
        <v>0</v>
      </c>
      <c r="L3580" s="9">
        <v>68.970527648925781</v>
      </c>
    </row>
    <row r="3581" spans="1:12" x14ac:dyDescent="0.25">
      <c r="A3581" s="5" t="str">
        <f t="shared" si="55"/>
        <v>1LCALA Basin110104</v>
      </c>
      <c r="B3581" s="9">
        <v>1</v>
      </c>
      <c r="C3581" t="s">
        <v>130</v>
      </c>
      <c r="D3581" t="s">
        <v>138</v>
      </c>
      <c r="E3581" s="9">
        <v>11</v>
      </c>
      <c r="F3581" s="9">
        <v>0</v>
      </c>
      <c r="G3581" s="9">
        <v>10</v>
      </c>
      <c r="H3581" s="9">
        <v>4</v>
      </c>
      <c r="I3581" s="9">
        <v>0.73393988609313965</v>
      </c>
      <c r="J3581" s="9">
        <v>0.73393988609313965</v>
      </c>
      <c r="K3581" s="9">
        <v>0</v>
      </c>
      <c r="L3581" s="9">
        <v>67.403495788574219</v>
      </c>
    </row>
    <row r="3582" spans="1:12" x14ac:dyDescent="0.25">
      <c r="A3582" s="5" t="str">
        <f t="shared" si="55"/>
        <v>1LCALA Basin110105</v>
      </c>
      <c r="B3582" s="9">
        <v>1</v>
      </c>
      <c r="C3582" t="s">
        <v>130</v>
      </c>
      <c r="D3582" t="s">
        <v>138</v>
      </c>
      <c r="E3582" s="9">
        <v>11</v>
      </c>
      <c r="F3582" s="9">
        <v>0</v>
      </c>
      <c r="G3582" s="9">
        <v>10</v>
      </c>
      <c r="H3582" s="9">
        <v>5</v>
      </c>
      <c r="I3582" s="9">
        <v>0.67651337385177612</v>
      </c>
      <c r="J3582" s="9">
        <v>0.67651337385177612</v>
      </c>
      <c r="K3582" s="9">
        <v>0</v>
      </c>
      <c r="L3582" s="9">
        <v>66.512916564941406</v>
      </c>
    </row>
    <row r="3583" spans="1:12" x14ac:dyDescent="0.25">
      <c r="A3583" s="5" t="str">
        <f t="shared" si="55"/>
        <v>1LCALA Basin110106</v>
      </c>
      <c r="B3583" s="9">
        <v>1</v>
      </c>
      <c r="C3583" t="s">
        <v>130</v>
      </c>
      <c r="D3583" t="s">
        <v>138</v>
      </c>
      <c r="E3583" s="9">
        <v>11</v>
      </c>
      <c r="F3583" s="9">
        <v>0</v>
      </c>
      <c r="G3583" s="9">
        <v>10</v>
      </c>
      <c r="H3583" s="9">
        <v>6</v>
      </c>
      <c r="I3583" s="9">
        <v>0.64924979209899902</v>
      </c>
      <c r="J3583" s="9">
        <v>0.64924979209899902</v>
      </c>
      <c r="K3583" s="9">
        <v>0</v>
      </c>
      <c r="L3583" s="9">
        <v>65.816383361816406</v>
      </c>
    </row>
    <row r="3584" spans="1:12" x14ac:dyDescent="0.25">
      <c r="A3584" s="5" t="str">
        <f t="shared" si="55"/>
        <v>1LCALA Basin110107</v>
      </c>
      <c r="B3584" s="9">
        <v>1</v>
      </c>
      <c r="C3584" t="s">
        <v>130</v>
      </c>
      <c r="D3584" t="s">
        <v>138</v>
      </c>
      <c r="E3584" s="9">
        <v>11</v>
      </c>
      <c r="F3584" s="9">
        <v>0</v>
      </c>
      <c r="G3584" s="9">
        <v>10</v>
      </c>
      <c r="H3584" s="9">
        <v>7</v>
      </c>
      <c r="I3584" s="9">
        <v>0.65744507312774658</v>
      </c>
      <c r="J3584" s="9">
        <v>0.65744507312774658</v>
      </c>
      <c r="K3584" s="9">
        <v>0</v>
      </c>
      <c r="L3584" s="9">
        <v>65.69097900390625</v>
      </c>
    </row>
    <row r="3585" spans="1:12" x14ac:dyDescent="0.25">
      <c r="A3585" s="5" t="str">
        <f t="shared" si="55"/>
        <v>1LCALA Basin110108</v>
      </c>
      <c r="B3585" s="9">
        <v>1</v>
      </c>
      <c r="C3585" t="s">
        <v>130</v>
      </c>
      <c r="D3585" t="s">
        <v>138</v>
      </c>
      <c r="E3585" s="9">
        <v>11</v>
      </c>
      <c r="F3585" s="9">
        <v>0</v>
      </c>
      <c r="G3585" s="9">
        <v>10</v>
      </c>
      <c r="H3585" s="9">
        <v>8</v>
      </c>
      <c r="I3585" s="9">
        <v>0.64615654945373535</v>
      </c>
      <c r="J3585" s="9">
        <v>0.64615654945373535</v>
      </c>
      <c r="K3585" s="9">
        <v>0</v>
      </c>
      <c r="L3585" s="9">
        <v>66.552070617675781</v>
      </c>
    </row>
    <row r="3586" spans="1:12" x14ac:dyDescent="0.25">
      <c r="A3586" s="5" t="str">
        <f t="shared" si="55"/>
        <v>1LCALA Basin110109</v>
      </c>
      <c r="B3586" s="9">
        <v>1</v>
      </c>
      <c r="C3586" t="s">
        <v>130</v>
      </c>
      <c r="D3586" t="s">
        <v>138</v>
      </c>
      <c r="E3586" s="9">
        <v>11</v>
      </c>
      <c r="F3586" s="9">
        <v>0</v>
      </c>
      <c r="G3586" s="9">
        <v>10</v>
      </c>
      <c r="H3586" s="9">
        <v>9</v>
      </c>
      <c r="I3586" s="9">
        <v>0.52849084138870239</v>
      </c>
      <c r="J3586" s="9">
        <v>0.52849084138870239</v>
      </c>
      <c r="K3586" s="9">
        <v>0</v>
      </c>
      <c r="L3586" s="9">
        <v>68.247947692871094</v>
      </c>
    </row>
    <row r="3587" spans="1:12" x14ac:dyDescent="0.25">
      <c r="A3587" s="5" t="str">
        <f t="shared" ref="A3587:A3650" si="56">B3587&amp;C3587&amp;D3587&amp;E3587&amp;F3587&amp;G3587&amp;H3587</f>
        <v>1LCALA Basin1101010</v>
      </c>
      <c r="B3587" s="9">
        <v>1</v>
      </c>
      <c r="C3587" t="s">
        <v>130</v>
      </c>
      <c r="D3587" t="s">
        <v>138</v>
      </c>
      <c r="E3587" s="9">
        <v>11</v>
      </c>
      <c r="F3587" s="9">
        <v>0</v>
      </c>
      <c r="G3587" s="9">
        <v>10</v>
      </c>
      <c r="H3587" s="9">
        <v>10</v>
      </c>
      <c r="I3587" s="9">
        <v>0.48997583985328674</v>
      </c>
      <c r="J3587" s="9">
        <v>0.48997583985328674</v>
      </c>
      <c r="K3587" s="9">
        <v>0</v>
      </c>
      <c r="L3587" s="9">
        <v>72.784645080566406</v>
      </c>
    </row>
    <row r="3588" spans="1:12" x14ac:dyDescent="0.25">
      <c r="A3588" s="5" t="str">
        <f t="shared" si="56"/>
        <v>1LCALA Basin1101011</v>
      </c>
      <c r="B3588" s="9">
        <v>1</v>
      </c>
      <c r="C3588" t="s">
        <v>130</v>
      </c>
      <c r="D3588" t="s">
        <v>138</v>
      </c>
      <c r="E3588" s="9">
        <v>11</v>
      </c>
      <c r="F3588" s="9">
        <v>0</v>
      </c>
      <c r="G3588" s="9">
        <v>10</v>
      </c>
      <c r="H3588" s="9">
        <v>11</v>
      </c>
      <c r="I3588" s="9">
        <v>0.52866947650909424</v>
      </c>
      <c r="J3588" s="9">
        <v>0.52866947650909424</v>
      </c>
      <c r="K3588" s="9">
        <v>0</v>
      </c>
      <c r="L3588" s="9">
        <v>80.150527954101563</v>
      </c>
    </row>
    <row r="3589" spans="1:12" x14ac:dyDescent="0.25">
      <c r="A3589" s="5" t="str">
        <f t="shared" si="56"/>
        <v>1LCALA Basin1101012</v>
      </c>
      <c r="B3589" s="9">
        <v>1</v>
      </c>
      <c r="C3589" t="s">
        <v>130</v>
      </c>
      <c r="D3589" t="s">
        <v>138</v>
      </c>
      <c r="E3589" s="9">
        <v>11</v>
      </c>
      <c r="F3589" s="9">
        <v>0</v>
      </c>
      <c r="G3589" s="9">
        <v>10</v>
      </c>
      <c r="H3589" s="9">
        <v>12</v>
      </c>
      <c r="I3589" s="9">
        <v>0.5636487603187561</v>
      </c>
      <c r="J3589" s="9">
        <v>0.5636487603187561</v>
      </c>
      <c r="K3589" s="9">
        <v>0</v>
      </c>
      <c r="L3589" s="9">
        <v>86.073562622070313</v>
      </c>
    </row>
    <row r="3590" spans="1:12" x14ac:dyDescent="0.25">
      <c r="A3590" s="5" t="str">
        <f t="shared" si="56"/>
        <v>1LCALA Basin1101013</v>
      </c>
      <c r="B3590" s="9">
        <v>1</v>
      </c>
      <c r="C3590" t="s">
        <v>130</v>
      </c>
      <c r="D3590" t="s">
        <v>138</v>
      </c>
      <c r="E3590" s="9">
        <v>11</v>
      </c>
      <c r="F3590" s="9">
        <v>0</v>
      </c>
      <c r="G3590" s="9">
        <v>10</v>
      </c>
      <c r="H3590" s="9">
        <v>13</v>
      </c>
      <c r="I3590" s="9">
        <v>0.74885416030883789</v>
      </c>
      <c r="J3590" s="9">
        <v>0.74885416030883789</v>
      </c>
      <c r="K3590" s="9">
        <v>0</v>
      </c>
      <c r="L3590" s="9">
        <v>89.355758666992188</v>
      </c>
    </row>
    <row r="3591" spans="1:12" x14ac:dyDescent="0.25">
      <c r="A3591" s="5" t="str">
        <f t="shared" si="56"/>
        <v>1LCALA Basin1101014</v>
      </c>
      <c r="B3591" s="9">
        <v>1</v>
      </c>
      <c r="C3591" t="s">
        <v>130</v>
      </c>
      <c r="D3591" t="s">
        <v>138</v>
      </c>
      <c r="E3591" s="9">
        <v>11</v>
      </c>
      <c r="F3591" s="9">
        <v>0</v>
      </c>
      <c r="G3591" s="9">
        <v>10</v>
      </c>
      <c r="H3591" s="9">
        <v>14</v>
      </c>
      <c r="I3591" s="9">
        <v>1.001517653465271</v>
      </c>
      <c r="J3591" s="9">
        <v>1.001517653465271</v>
      </c>
      <c r="K3591" s="9">
        <v>0</v>
      </c>
      <c r="L3591" s="9">
        <v>90.976318359375</v>
      </c>
    </row>
    <row r="3592" spans="1:12" x14ac:dyDescent="0.25">
      <c r="A3592" s="5" t="str">
        <f t="shared" si="56"/>
        <v>1LCALA Basin1101015</v>
      </c>
      <c r="B3592" s="9">
        <v>1</v>
      </c>
      <c r="C3592" t="s">
        <v>130</v>
      </c>
      <c r="D3592" t="s">
        <v>138</v>
      </c>
      <c r="E3592" s="9">
        <v>11</v>
      </c>
      <c r="F3592" s="9">
        <v>0</v>
      </c>
      <c r="G3592" s="9">
        <v>10</v>
      </c>
      <c r="H3592" s="9">
        <v>15</v>
      </c>
      <c r="I3592" s="9">
        <v>1.2703397274017334</v>
      </c>
      <c r="J3592" s="9">
        <v>1.2703397274017334</v>
      </c>
      <c r="K3592" s="9">
        <v>0</v>
      </c>
      <c r="L3592" s="9">
        <v>91.521522521972656</v>
      </c>
    </row>
    <row r="3593" spans="1:12" x14ac:dyDescent="0.25">
      <c r="A3593" s="5" t="str">
        <f t="shared" si="56"/>
        <v>1LCALA Basin1101016</v>
      </c>
      <c r="B3593" s="9">
        <v>1</v>
      </c>
      <c r="C3593" t="s">
        <v>130</v>
      </c>
      <c r="D3593" t="s">
        <v>138</v>
      </c>
      <c r="E3593" s="9">
        <v>11</v>
      </c>
      <c r="F3593" s="9">
        <v>0</v>
      </c>
      <c r="G3593" s="9">
        <v>10</v>
      </c>
      <c r="H3593" s="9">
        <v>16</v>
      </c>
      <c r="I3593" s="9">
        <v>1.5778807401657104</v>
      </c>
      <c r="J3593" s="9">
        <v>1.5778807401657104</v>
      </c>
      <c r="K3593" s="9">
        <v>0</v>
      </c>
      <c r="L3593" s="9">
        <v>91.523643493652344</v>
      </c>
    </row>
    <row r="3594" spans="1:12" x14ac:dyDescent="0.25">
      <c r="A3594" s="5" t="str">
        <f t="shared" si="56"/>
        <v>1LCALA Basin1101017</v>
      </c>
      <c r="B3594" s="9">
        <v>1</v>
      </c>
      <c r="C3594" t="s">
        <v>130</v>
      </c>
      <c r="D3594" t="s">
        <v>138</v>
      </c>
      <c r="E3594" s="9">
        <v>11</v>
      </c>
      <c r="F3594" s="9">
        <v>0</v>
      </c>
      <c r="G3594" s="9">
        <v>10</v>
      </c>
      <c r="H3594" s="9">
        <v>17</v>
      </c>
      <c r="I3594" s="9">
        <v>1.8360477685928345</v>
      </c>
      <c r="J3594" s="9">
        <v>0.88346034288406372</v>
      </c>
      <c r="K3594" s="9">
        <v>1.5379905700683594E-2</v>
      </c>
      <c r="L3594" s="9">
        <v>90.730003356933594</v>
      </c>
    </row>
    <row r="3595" spans="1:12" x14ac:dyDescent="0.25">
      <c r="A3595" s="5" t="str">
        <f t="shared" si="56"/>
        <v>1LCALA Basin1101018</v>
      </c>
      <c r="B3595" s="9">
        <v>1</v>
      </c>
      <c r="C3595" t="s">
        <v>130</v>
      </c>
      <c r="D3595" t="s">
        <v>138</v>
      </c>
      <c r="E3595" s="9">
        <v>11</v>
      </c>
      <c r="F3595" s="9">
        <v>0</v>
      </c>
      <c r="G3595" s="9">
        <v>10</v>
      </c>
      <c r="H3595" s="9">
        <v>18</v>
      </c>
      <c r="I3595" s="9">
        <v>2.059506893157959</v>
      </c>
      <c r="J3595" s="9">
        <v>1.516697883605957</v>
      </c>
      <c r="K3595" s="9">
        <v>2.6457155123353004E-2</v>
      </c>
      <c r="L3595" s="9">
        <v>88.922515869140625</v>
      </c>
    </row>
    <row r="3596" spans="1:12" x14ac:dyDescent="0.25">
      <c r="A3596" s="5" t="str">
        <f t="shared" si="56"/>
        <v>1LCALA Basin1101019</v>
      </c>
      <c r="B3596" s="9">
        <v>1</v>
      </c>
      <c r="C3596" t="s">
        <v>130</v>
      </c>
      <c r="D3596" t="s">
        <v>138</v>
      </c>
      <c r="E3596" s="9">
        <v>11</v>
      </c>
      <c r="F3596" s="9">
        <v>0</v>
      </c>
      <c r="G3596" s="9">
        <v>10</v>
      </c>
      <c r="H3596" s="9">
        <v>19</v>
      </c>
      <c r="I3596" s="9">
        <v>2.1693301200866699</v>
      </c>
      <c r="J3596" s="9">
        <v>1.843571662902832</v>
      </c>
      <c r="K3596" s="9">
        <v>2.2152189165353775E-2</v>
      </c>
      <c r="L3596" s="9">
        <v>85.923934936523438</v>
      </c>
    </row>
    <row r="3597" spans="1:12" x14ac:dyDescent="0.25">
      <c r="A3597" s="5" t="str">
        <f t="shared" si="56"/>
        <v>1LCALA Basin1101020</v>
      </c>
      <c r="B3597" s="9">
        <v>1</v>
      </c>
      <c r="C3597" t="s">
        <v>130</v>
      </c>
      <c r="D3597" t="s">
        <v>138</v>
      </c>
      <c r="E3597" s="9">
        <v>11</v>
      </c>
      <c r="F3597" s="9">
        <v>0</v>
      </c>
      <c r="G3597" s="9">
        <v>10</v>
      </c>
      <c r="H3597" s="9">
        <v>20</v>
      </c>
      <c r="I3597" s="9">
        <v>2.0916638374328613</v>
      </c>
      <c r="J3597" s="9">
        <v>1.8672482967376709</v>
      </c>
      <c r="K3597" s="9">
        <v>1.5703031793236732E-2</v>
      </c>
      <c r="L3597" s="9">
        <v>82.36181640625</v>
      </c>
    </row>
    <row r="3598" spans="1:12" x14ac:dyDescent="0.25">
      <c r="A3598" s="5" t="str">
        <f t="shared" si="56"/>
        <v>1LCALA Basin1101021</v>
      </c>
      <c r="B3598" s="9">
        <v>1</v>
      </c>
      <c r="C3598" t="s">
        <v>130</v>
      </c>
      <c r="D3598" t="s">
        <v>138</v>
      </c>
      <c r="E3598" s="9">
        <v>11</v>
      </c>
      <c r="F3598" s="9">
        <v>0</v>
      </c>
      <c r="G3598" s="9">
        <v>10</v>
      </c>
      <c r="H3598" s="9">
        <v>21</v>
      </c>
      <c r="I3598" s="9">
        <v>2.0216400623321533</v>
      </c>
      <c r="J3598" s="9">
        <v>1.8230632543563843</v>
      </c>
      <c r="K3598" s="9">
        <v>2.3725446313619614E-2</v>
      </c>
      <c r="L3598" s="9">
        <v>79.050346374511719</v>
      </c>
    </row>
    <row r="3599" spans="1:12" x14ac:dyDescent="0.25">
      <c r="A3599" s="5" t="str">
        <f t="shared" si="56"/>
        <v>1LCALA Basin1101022</v>
      </c>
      <c r="B3599" s="9">
        <v>1</v>
      </c>
      <c r="C3599" t="s">
        <v>130</v>
      </c>
      <c r="D3599" t="s">
        <v>138</v>
      </c>
      <c r="E3599" s="9">
        <v>11</v>
      </c>
      <c r="F3599" s="9">
        <v>0</v>
      </c>
      <c r="G3599" s="9">
        <v>10</v>
      </c>
      <c r="H3599" s="9">
        <v>22</v>
      </c>
      <c r="I3599" s="9">
        <v>1.9203499555587769</v>
      </c>
      <c r="J3599" s="9">
        <v>2.2850956916809082</v>
      </c>
      <c r="K3599" s="9">
        <v>2.0754748955368996E-2</v>
      </c>
      <c r="L3599" s="9">
        <v>76.235115051269531</v>
      </c>
    </row>
    <row r="3600" spans="1:12" x14ac:dyDescent="0.25">
      <c r="A3600" s="5" t="str">
        <f t="shared" si="56"/>
        <v>1LCALA Basin1101023</v>
      </c>
      <c r="B3600" s="9">
        <v>1</v>
      </c>
      <c r="C3600" t="s">
        <v>130</v>
      </c>
      <c r="D3600" t="s">
        <v>138</v>
      </c>
      <c r="E3600" s="9">
        <v>11</v>
      </c>
      <c r="F3600" s="9">
        <v>0</v>
      </c>
      <c r="G3600" s="9">
        <v>10</v>
      </c>
      <c r="H3600" s="9">
        <v>23</v>
      </c>
      <c r="I3600" s="9">
        <v>1.7448557615280151</v>
      </c>
      <c r="J3600" s="9">
        <v>1.8650537729263306</v>
      </c>
      <c r="K3600" s="9">
        <v>1.5281099826097488E-2</v>
      </c>
      <c r="L3600" s="9">
        <v>74.077323913574219</v>
      </c>
    </row>
    <row r="3601" spans="1:12" x14ac:dyDescent="0.25">
      <c r="A3601" s="5" t="str">
        <f t="shared" si="56"/>
        <v>1LCALA Basin1101024</v>
      </c>
      <c r="B3601" s="9">
        <v>1</v>
      </c>
      <c r="C3601" t="s">
        <v>130</v>
      </c>
      <c r="D3601" t="s">
        <v>138</v>
      </c>
      <c r="E3601" s="9">
        <v>11</v>
      </c>
      <c r="F3601" s="9">
        <v>0</v>
      </c>
      <c r="G3601" s="9">
        <v>10</v>
      </c>
      <c r="H3601" s="9">
        <v>24</v>
      </c>
      <c r="I3601" s="9">
        <v>1.4595694541931152</v>
      </c>
      <c r="J3601" s="9">
        <v>1.5183013677597046</v>
      </c>
      <c r="K3601" s="9">
        <v>1.4029637910425663E-2</v>
      </c>
      <c r="L3601" s="9">
        <v>72.107200622558594</v>
      </c>
    </row>
    <row r="3602" spans="1:12" x14ac:dyDescent="0.25">
      <c r="A3602" s="5" t="str">
        <f t="shared" si="56"/>
        <v>1LCALA Basin11121</v>
      </c>
      <c r="B3602" s="9">
        <v>1</v>
      </c>
      <c r="C3602" t="s">
        <v>130</v>
      </c>
      <c r="D3602" s="3" t="s">
        <v>138</v>
      </c>
      <c r="E3602" s="9">
        <v>11</v>
      </c>
      <c r="F3602" s="9">
        <v>1</v>
      </c>
      <c r="G3602" s="9">
        <v>2</v>
      </c>
      <c r="H3602" s="9">
        <v>1</v>
      </c>
      <c r="I3602" s="9">
        <v>0.87107235193252563</v>
      </c>
      <c r="J3602" s="9">
        <v>0.87107235193252563</v>
      </c>
      <c r="K3602" s="9">
        <v>0</v>
      </c>
      <c r="L3602" s="9">
        <v>64.887725830078125</v>
      </c>
    </row>
    <row r="3603" spans="1:12" x14ac:dyDescent="0.25">
      <c r="A3603" s="5" t="str">
        <f t="shared" si="56"/>
        <v>1LCALA Basin11122</v>
      </c>
      <c r="B3603" s="9">
        <v>1</v>
      </c>
      <c r="C3603" t="s">
        <v>130</v>
      </c>
      <c r="D3603" s="3" t="s">
        <v>138</v>
      </c>
      <c r="E3603" s="9">
        <v>11</v>
      </c>
      <c r="F3603" s="9">
        <v>1</v>
      </c>
      <c r="G3603" s="9">
        <v>2</v>
      </c>
      <c r="H3603" s="9">
        <v>2</v>
      </c>
      <c r="I3603" s="9">
        <v>0.74726885557174683</v>
      </c>
      <c r="J3603" s="9">
        <v>0.74726885557174683</v>
      </c>
      <c r="K3603" s="9">
        <v>0</v>
      </c>
      <c r="L3603" s="9">
        <v>63.296546936035156</v>
      </c>
    </row>
    <row r="3604" spans="1:12" x14ac:dyDescent="0.25">
      <c r="A3604" s="5" t="str">
        <f t="shared" si="56"/>
        <v>1LCALA Basin11123</v>
      </c>
      <c r="B3604" s="9">
        <v>1</v>
      </c>
      <c r="C3604" t="s">
        <v>130</v>
      </c>
      <c r="D3604" s="3" t="s">
        <v>138</v>
      </c>
      <c r="E3604" s="9">
        <v>11</v>
      </c>
      <c r="F3604" s="9">
        <v>1</v>
      </c>
      <c r="G3604" s="9">
        <v>2</v>
      </c>
      <c r="H3604" s="9">
        <v>3</v>
      </c>
      <c r="I3604" s="9">
        <v>0.6698794960975647</v>
      </c>
      <c r="J3604" s="9">
        <v>0.6698794960975647</v>
      </c>
      <c r="K3604" s="9">
        <v>0</v>
      </c>
      <c r="L3604" s="9">
        <v>62.230113983154297</v>
      </c>
    </row>
    <row r="3605" spans="1:12" x14ac:dyDescent="0.25">
      <c r="A3605" s="5" t="str">
        <f t="shared" si="56"/>
        <v>1LCALA Basin11124</v>
      </c>
      <c r="B3605" s="9">
        <v>1</v>
      </c>
      <c r="C3605" t="s">
        <v>130</v>
      </c>
      <c r="D3605" s="3" t="s">
        <v>138</v>
      </c>
      <c r="E3605" s="9">
        <v>11</v>
      </c>
      <c r="F3605" s="9">
        <v>1</v>
      </c>
      <c r="G3605" s="9">
        <v>2</v>
      </c>
      <c r="H3605" s="9">
        <v>4</v>
      </c>
      <c r="I3605" s="9">
        <v>0.61758548021316528</v>
      </c>
      <c r="J3605" s="9">
        <v>0.61758548021316528</v>
      </c>
      <c r="K3605" s="9">
        <v>0</v>
      </c>
      <c r="L3605" s="9">
        <v>61.323307037353516</v>
      </c>
    </row>
    <row r="3606" spans="1:12" x14ac:dyDescent="0.25">
      <c r="A3606" s="5" t="str">
        <f t="shared" si="56"/>
        <v>1LCALA Basin11125</v>
      </c>
      <c r="B3606" s="9">
        <v>1</v>
      </c>
      <c r="C3606" t="s">
        <v>130</v>
      </c>
      <c r="D3606" s="3" t="s">
        <v>138</v>
      </c>
      <c r="E3606" s="9">
        <v>11</v>
      </c>
      <c r="F3606" s="9">
        <v>1</v>
      </c>
      <c r="G3606" s="9">
        <v>2</v>
      </c>
      <c r="H3606" s="9">
        <v>5</v>
      </c>
      <c r="I3606" s="9">
        <v>0.58747613430023193</v>
      </c>
      <c r="J3606" s="9">
        <v>0.58747613430023193</v>
      </c>
      <c r="K3606" s="9">
        <v>0</v>
      </c>
      <c r="L3606" s="9">
        <v>60.516891479492188</v>
      </c>
    </row>
    <row r="3607" spans="1:12" x14ac:dyDescent="0.25">
      <c r="A3607" s="5" t="str">
        <f t="shared" si="56"/>
        <v>1LCALA Basin11126</v>
      </c>
      <c r="B3607" s="9">
        <v>1</v>
      </c>
      <c r="C3607" t="s">
        <v>130</v>
      </c>
      <c r="D3607" s="3" t="s">
        <v>138</v>
      </c>
      <c r="E3607" s="9">
        <v>11</v>
      </c>
      <c r="F3607" s="9">
        <v>1</v>
      </c>
      <c r="G3607" s="9">
        <v>2</v>
      </c>
      <c r="H3607" s="9">
        <v>6</v>
      </c>
      <c r="I3607" s="9">
        <v>0.58133727312088013</v>
      </c>
      <c r="J3607" s="9">
        <v>0.58133727312088013</v>
      </c>
      <c r="K3607" s="9">
        <v>0</v>
      </c>
      <c r="L3607" s="9">
        <v>59.423679351806641</v>
      </c>
    </row>
    <row r="3608" spans="1:12" x14ac:dyDescent="0.25">
      <c r="A3608" s="5" t="str">
        <f t="shared" si="56"/>
        <v>1LCALA Basin11127</v>
      </c>
      <c r="B3608" s="9">
        <v>1</v>
      </c>
      <c r="C3608" t="s">
        <v>130</v>
      </c>
      <c r="D3608" s="3" t="s">
        <v>138</v>
      </c>
      <c r="E3608" s="9">
        <v>11</v>
      </c>
      <c r="F3608" s="9">
        <v>1</v>
      </c>
      <c r="G3608" s="9">
        <v>2</v>
      </c>
      <c r="H3608" s="9">
        <v>7</v>
      </c>
      <c r="I3608" s="9">
        <v>0.60872566699981689</v>
      </c>
      <c r="J3608" s="9">
        <v>0.60872566699981689</v>
      </c>
      <c r="K3608" s="9">
        <v>0</v>
      </c>
      <c r="L3608" s="9">
        <v>59.216495513916016</v>
      </c>
    </row>
    <row r="3609" spans="1:12" x14ac:dyDescent="0.25">
      <c r="A3609" s="5" t="str">
        <f t="shared" si="56"/>
        <v>1LCALA Basin11128</v>
      </c>
      <c r="B3609" s="9">
        <v>1</v>
      </c>
      <c r="C3609" t="s">
        <v>130</v>
      </c>
      <c r="D3609" s="3" t="s">
        <v>138</v>
      </c>
      <c r="E3609" s="9">
        <v>11</v>
      </c>
      <c r="F3609" s="9">
        <v>1</v>
      </c>
      <c r="G3609" s="9">
        <v>2</v>
      </c>
      <c r="H3609" s="9">
        <v>8</v>
      </c>
      <c r="I3609" s="9">
        <v>0.57989346981048584</v>
      </c>
      <c r="J3609" s="9">
        <v>0.57989346981048584</v>
      </c>
      <c r="K3609" s="9">
        <v>0</v>
      </c>
      <c r="L3609" s="9">
        <v>59.027435302734375</v>
      </c>
    </row>
    <row r="3610" spans="1:12" x14ac:dyDescent="0.25">
      <c r="A3610" s="5" t="str">
        <f t="shared" si="56"/>
        <v>1LCALA Basin11129</v>
      </c>
      <c r="B3610" s="9">
        <v>1</v>
      </c>
      <c r="C3610" t="s">
        <v>130</v>
      </c>
      <c r="D3610" s="3" t="s">
        <v>138</v>
      </c>
      <c r="E3610" s="9">
        <v>11</v>
      </c>
      <c r="F3610" s="9">
        <v>1</v>
      </c>
      <c r="G3610" s="9">
        <v>2</v>
      </c>
      <c r="H3610" s="9">
        <v>9</v>
      </c>
      <c r="I3610" s="9">
        <v>0.43062570691108704</v>
      </c>
      <c r="J3610" s="9">
        <v>0.43062570691108704</v>
      </c>
      <c r="K3610" s="9">
        <v>0</v>
      </c>
      <c r="L3610" s="9">
        <v>61.607742309570313</v>
      </c>
    </row>
    <row r="3611" spans="1:12" x14ac:dyDescent="0.25">
      <c r="A3611" s="5" t="str">
        <f t="shared" si="56"/>
        <v>1LCALA Basin111210</v>
      </c>
      <c r="B3611" s="9">
        <v>1</v>
      </c>
      <c r="C3611" t="s">
        <v>130</v>
      </c>
      <c r="D3611" s="3" t="s">
        <v>138</v>
      </c>
      <c r="E3611" s="9">
        <v>11</v>
      </c>
      <c r="F3611" s="9">
        <v>1</v>
      </c>
      <c r="G3611" s="9">
        <v>2</v>
      </c>
      <c r="H3611" s="9">
        <v>10</v>
      </c>
      <c r="I3611" s="9">
        <v>0.32973837852478027</v>
      </c>
      <c r="J3611" s="9">
        <v>0.32973837852478027</v>
      </c>
      <c r="K3611" s="9">
        <v>0</v>
      </c>
      <c r="L3611" s="9">
        <v>66.783493041992188</v>
      </c>
    </row>
    <row r="3612" spans="1:12" x14ac:dyDescent="0.25">
      <c r="A3612" s="5" t="str">
        <f t="shared" si="56"/>
        <v>1LCALA Basin111211</v>
      </c>
      <c r="B3612" s="9">
        <v>1</v>
      </c>
      <c r="C3612" t="s">
        <v>130</v>
      </c>
      <c r="D3612" s="3" t="s">
        <v>138</v>
      </c>
      <c r="E3612" s="9">
        <v>11</v>
      </c>
      <c r="F3612" s="9">
        <v>1</v>
      </c>
      <c r="G3612" s="9">
        <v>2</v>
      </c>
      <c r="H3612" s="9">
        <v>11</v>
      </c>
      <c r="I3612" s="9">
        <v>0.25834321975708008</v>
      </c>
      <c r="J3612" s="9">
        <v>0.25834321975708008</v>
      </c>
      <c r="K3612" s="9">
        <v>0</v>
      </c>
      <c r="L3612" s="9">
        <v>73.23663330078125</v>
      </c>
    </row>
    <row r="3613" spans="1:12" x14ac:dyDescent="0.25">
      <c r="A3613" s="5" t="str">
        <f t="shared" si="56"/>
        <v>1LCALA Basin111212</v>
      </c>
      <c r="B3613" s="9">
        <v>1</v>
      </c>
      <c r="C3613" t="s">
        <v>130</v>
      </c>
      <c r="D3613" s="3" t="s">
        <v>138</v>
      </c>
      <c r="E3613" s="9">
        <v>11</v>
      </c>
      <c r="F3613" s="9">
        <v>1</v>
      </c>
      <c r="G3613" s="9">
        <v>2</v>
      </c>
      <c r="H3613" s="9">
        <v>12</v>
      </c>
      <c r="I3613" s="9">
        <v>0.18047094345092773</v>
      </c>
      <c r="J3613" s="9">
        <v>0.18047094345092773</v>
      </c>
      <c r="K3613" s="9">
        <v>0</v>
      </c>
      <c r="L3613" s="9">
        <v>79.017036437988281</v>
      </c>
    </row>
    <row r="3614" spans="1:12" x14ac:dyDescent="0.25">
      <c r="A3614" s="5" t="str">
        <f t="shared" si="56"/>
        <v>1LCALA Basin111213</v>
      </c>
      <c r="B3614" s="9">
        <v>1</v>
      </c>
      <c r="C3614" t="s">
        <v>130</v>
      </c>
      <c r="D3614" s="3" t="s">
        <v>138</v>
      </c>
      <c r="E3614" s="9">
        <v>11</v>
      </c>
      <c r="F3614" s="9">
        <v>1</v>
      </c>
      <c r="G3614" s="9">
        <v>2</v>
      </c>
      <c r="H3614" s="9">
        <v>13</v>
      </c>
      <c r="I3614" s="9">
        <v>0.22493335604667664</v>
      </c>
      <c r="J3614" s="9">
        <v>0.22493335604667664</v>
      </c>
      <c r="K3614" s="9">
        <v>0</v>
      </c>
      <c r="L3614" s="9">
        <v>83.146492004394531</v>
      </c>
    </row>
    <row r="3615" spans="1:12" x14ac:dyDescent="0.25">
      <c r="A3615" s="5" t="str">
        <f t="shared" si="56"/>
        <v>1LCALA Basin111214</v>
      </c>
      <c r="B3615" s="9">
        <v>1</v>
      </c>
      <c r="C3615" t="s">
        <v>130</v>
      </c>
      <c r="D3615" s="3" t="s">
        <v>138</v>
      </c>
      <c r="E3615" s="9">
        <v>11</v>
      </c>
      <c r="F3615" s="9">
        <v>1</v>
      </c>
      <c r="G3615" s="9">
        <v>2</v>
      </c>
      <c r="H3615" s="9">
        <v>14</v>
      </c>
      <c r="I3615" s="9">
        <v>0.35423469543457031</v>
      </c>
      <c r="J3615" s="9">
        <v>0.35423469543457031</v>
      </c>
      <c r="K3615" s="9">
        <v>0</v>
      </c>
      <c r="L3615" s="9">
        <v>85.684730529785156</v>
      </c>
    </row>
    <row r="3616" spans="1:12" x14ac:dyDescent="0.25">
      <c r="A3616" s="5" t="str">
        <f t="shared" si="56"/>
        <v>1LCALA Basin111215</v>
      </c>
      <c r="B3616" s="9">
        <v>1</v>
      </c>
      <c r="C3616" t="s">
        <v>130</v>
      </c>
      <c r="D3616" s="3" t="s">
        <v>138</v>
      </c>
      <c r="E3616" s="9">
        <v>11</v>
      </c>
      <c r="F3616" s="9">
        <v>1</v>
      </c>
      <c r="G3616" s="9">
        <v>2</v>
      </c>
      <c r="H3616" s="9">
        <v>15</v>
      </c>
      <c r="I3616" s="9">
        <v>0.54756385087966919</v>
      </c>
      <c r="J3616" s="9">
        <v>0.54756385087966919</v>
      </c>
      <c r="K3616" s="9">
        <v>0</v>
      </c>
      <c r="L3616" s="9">
        <v>86.868240356445313</v>
      </c>
    </row>
    <row r="3617" spans="1:12" x14ac:dyDescent="0.25">
      <c r="A3617" s="5" t="str">
        <f t="shared" si="56"/>
        <v>1LCALA Basin111216</v>
      </c>
      <c r="B3617" s="9">
        <v>1</v>
      </c>
      <c r="C3617" t="s">
        <v>130</v>
      </c>
      <c r="D3617" s="3" t="s">
        <v>138</v>
      </c>
      <c r="E3617" s="9">
        <v>11</v>
      </c>
      <c r="F3617" s="9">
        <v>1</v>
      </c>
      <c r="G3617" s="9">
        <v>2</v>
      </c>
      <c r="H3617" s="9">
        <v>16</v>
      </c>
      <c r="I3617" s="9">
        <v>0.80858927965164185</v>
      </c>
      <c r="J3617" s="9">
        <v>0.80858927965164185</v>
      </c>
      <c r="K3617" s="9">
        <v>0</v>
      </c>
      <c r="L3617" s="9">
        <v>86.631118774414063</v>
      </c>
    </row>
    <row r="3618" spans="1:12" x14ac:dyDescent="0.25">
      <c r="A3618" s="5" t="str">
        <f t="shared" si="56"/>
        <v>1LCALA Basin111217</v>
      </c>
      <c r="B3618" s="9">
        <v>1</v>
      </c>
      <c r="C3618" t="s">
        <v>130</v>
      </c>
      <c r="D3618" s="3" t="s">
        <v>138</v>
      </c>
      <c r="E3618" s="9">
        <v>11</v>
      </c>
      <c r="F3618" s="9">
        <v>1</v>
      </c>
      <c r="G3618" s="9">
        <v>2</v>
      </c>
      <c r="H3618" s="9">
        <v>17</v>
      </c>
      <c r="I3618" s="9">
        <v>1.0551749467849731</v>
      </c>
      <c r="J3618" s="9">
        <v>0.45223104953765869</v>
      </c>
      <c r="K3618" s="9">
        <v>1.9947640597820282E-2</v>
      </c>
      <c r="L3618" s="9">
        <v>85.381439208984375</v>
      </c>
    </row>
    <row r="3619" spans="1:12" x14ac:dyDescent="0.25">
      <c r="A3619" s="5" t="str">
        <f t="shared" si="56"/>
        <v>1LCALA Basin111218</v>
      </c>
      <c r="B3619" s="9">
        <v>1</v>
      </c>
      <c r="C3619" t="s">
        <v>130</v>
      </c>
      <c r="D3619" s="3" t="s">
        <v>138</v>
      </c>
      <c r="E3619" s="9">
        <v>11</v>
      </c>
      <c r="F3619" s="9">
        <v>1</v>
      </c>
      <c r="G3619" s="9">
        <v>2</v>
      </c>
      <c r="H3619" s="9">
        <v>18</v>
      </c>
      <c r="I3619" s="9">
        <v>1.2892962694168091</v>
      </c>
      <c r="J3619" s="9">
        <v>0.86584794521331787</v>
      </c>
      <c r="K3619" s="9">
        <v>3.9663560688495636E-2</v>
      </c>
      <c r="L3619" s="9">
        <v>82.376747131347656</v>
      </c>
    </row>
    <row r="3620" spans="1:12" x14ac:dyDescent="0.25">
      <c r="A3620" s="5" t="str">
        <f t="shared" si="56"/>
        <v>1LCALA Basin111219</v>
      </c>
      <c r="B3620" s="9">
        <v>1</v>
      </c>
      <c r="C3620" t="s">
        <v>130</v>
      </c>
      <c r="D3620" s="3" t="s">
        <v>138</v>
      </c>
      <c r="E3620" s="9">
        <v>11</v>
      </c>
      <c r="F3620" s="9">
        <v>1</v>
      </c>
      <c r="G3620" s="9">
        <v>2</v>
      </c>
      <c r="H3620" s="9">
        <v>19</v>
      </c>
      <c r="I3620" s="9">
        <v>1.4342406988143921</v>
      </c>
      <c r="J3620" s="9">
        <v>1.1955844163894653</v>
      </c>
      <c r="K3620" s="9">
        <v>3.6809865385293961E-2</v>
      </c>
      <c r="L3620" s="9">
        <v>78.682723999023438</v>
      </c>
    </row>
    <row r="3621" spans="1:12" x14ac:dyDescent="0.25">
      <c r="A3621" s="5" t="str">
        <f t="shared" si="56"/>
        <v>1LCALA Basin111220</v>
      </c>
      <c r="B3621" s="9">
        <v>1</v>
      </c>
      <c r="C3621" t="s">
        <v>130</v>
      </c>
      <c r="D3621" s="3" t="s">
        <v>138</v>
      </c>
      <c r="E3621" s="9">
        <v>11</v>
      </c>
      <c r="F3621" s="9">
        <v>1</v>
      </c>
      <c r="G3621" s="9">
        <v>2</v>
      </c>
      <c r="H3621" s="9">
        <v>20</v>
      </c>
      <c r="I3621" s="9">
        <v>1.4382293224334717</v>
      </c>
      <c r="J3621" s="9">
        <v>1.2624607086181641</v>
      </c>
      <c r="K3621" s="9">
        <v>3.217870369553566E-2</v>
      </c>
      <c r="L3621" s="9">
        <v>76.12725830078125</v>
      </c>
    </row>
    <row r="3622" spans="1:12" x14ac:dyDescent="0.25">
      <c r="A3622" s="5" t="str">
        <f t="shared" si="56"/>
        <v>1LCALA Basin111221</v>
      </c>
      <c r="B3622" s="9">
        <v>1</v>
      </c>
      <c r="C3622" t="s">
        <v>130</v>
      </c>
      <c r="D3622" s="3" t="s">
        <v>138</v>
      </c>
      <c r="E3622" s="9">
        <v>11</v>
      </c>
      <c r="F3622" s="9">
        <v>1</v>
      </c>
      <c r="G3622" s="9">
        <v>2</v>
      </c>
      <c r="H3622" s="9">
        <v>21</v>
      </c>
      <c r="I3622" s="9">
        <v>1.4282363653182983</v>
      </c>
      <c r="J3622" s="9">
        <v>1.2717639207839966</v>
      </c>
      <c r="K3622" s="9">
        <v>3.9709616452455521E-2</v>
      </c>
      <c r="L3622" s="9">
        <v>73.654289245605469</v>
      </c>
    </row>
    <row r="3623" spans="1:12" x14ac:dyDescent="0.25">
      <c r="A3623" s="5" t="str">
        <f t="shared" si="56"/>
        <v>1LCALA Basin111222</v>
      </c>
      <c r="B3623" s="9">
        <v>1</v>
      </c>
      <c r="C3623" t="s">
        <v>130</v>
      </c>
      <c r="D3623" s="3" t="s">
        <v>138</v>
      </c>
      <c r="E3623" s="9">
        <v>11</v>
      </c>
      <c r="F3623" s="9">
        <v>1</v>
      </c>
      <c r="G3623" s="9">
        <v>2</v>
      </c>
      <c r="H3623" s="9">
        <v>22</v>
      </c>
      <c r="I3623" s="9">
        <v>1.3713588714599609</v>
      </c>
      <c r="J3623" s="9">
        <v>1.6774100065231323</v>
      </c>
      <c r="K3623" s="9">
        <v>3.4873906522989273E-2</v>
      </c>
      <c r="L3623" s="9">
        <v>71.774795532226563</v>
      </c>
    </row>
    <row r="3624" spans="1:12" x14ac:dyDescent="0.25">
      <c r="A3624" s="5" t="str">
        <f t="shared" si="56"/>
        <v>1LCALA Basin111223</v>
      </c>
      <c r="B3624" s="9">
        <v>1</v>
      </c>
      <c r="C3624" t="s">
        <v>130</v>
      </c>
      <c r="D3624" s="3" t="s">
        <v>138</v>
      </c>
      <c r="E3624" s="9">
        <v>11</v>
      </c>
      <c r="F3624" s="9">
        <v>1</v>
      </c>
      <c r="G3624" s="9">
        <v>2</v>
      </c>
      <c r="H3624" s="9">
        <v>23</v>
      </c>
      <c r="I3624" s="9">
        <v>1.2728960514068604</v>
      </c>
      <c r="J3624" s="9">
        <v>1.3604798316955566</v>
      </c>
      <c r="K3624" s="9">
        <v>2.4393836036324501E-2</v>
      </c>
      <c r="L3624" s="9">
        <v>69.814018249511719</v>
      </c>
    </row>
    <row r="3625" spans="1:12" x14ac:dyDescent="0.25">
      <c r="A3625" s="5" t="str">
        <f t="shared" si="56"/>
        <v>1LCALA Basin111224</v>
      </c>
      <c r="B3625" s="9">
        <v>1</v>
      </c>
      <c r="C3625" t="s">
        <v>130</v>
      </c>
      <c r="D3625" s="3" t="s">
        <v>138</v>
      </c>
      <c r="E3625" s="9">
        <v>11</v>
      </c>
      <c r="F3625" s="9">
        <v>1</v>
      </c>
      <c r="G3625" s="9">
        <v>2</v>
      </c>
      <c r="H3625" s="9">
        <v>24</v>
      </c>
      <c r="I3625" s="9">
        <v>1.0872336626052856</v>
      </c>
      <c r="J3625" s="9">
        <v>1.1230580806732178</v>
      </c>
      <c r="K3625" s="9">
        <v>2.1393211558461189E-2</v>
      </c>
      <c r="L3625" s="9">
        <v>68.208869934082031</v>
      </c>
    </row>
    <row r="3626" spans="1:12" x14ac:dyDescent="0.25">
      <c r="A3626" s="5" t="str">
        <f t="shared" si="56"/>
        <v>1LCALA Basin111101</v>
      </c>
      <c r="B3626" s="9">
        <v>1</v>
      </c>
      <c r="C3626" t="s">
        <v>130</v>
      </c>
      <c r="D3626" t="s">
        <v>138</v>
      </c>
      <c r="E3626" s="9">
        <v>11</v>
      </c>
      <c r="F3626" s="9">
        <v>1</v>
      </c>
      <c r="G3626" s="9">
        <v>10</v>
      </c>
      <c r="H3626" s="9">
        <v>1</v>
      </c>
      <c r="I3626" s="9">
        <v>1.1736617088317871</v>
      </c>
      <c r="J3626" s="9">
        <v>1.1736617088317871</v>
      </c>
      <c r="K3626" s="9">
        <v>0</v>
      </c>
      <c r="L3626" s="9">
        <v>71.275428771972656</v>
      </c>
    </row>
    <row r="3627" spans="1:12" x14ac:dyDescent="0.25">
      <c r="A3627" s="5" t="str">
        <f t="shared" si="56"/>
        <v>1LCALA Basin111102</v>
      </c>
      <c r="B3627" s="9">
        <v>1</v>
      </c>
      <c r="C3627" t="s">
        <v>130</v>
      </c>
      <c r="D3627" t="s">
        <v>138</v>
      </c>
      <c r="E3627" s="9">
        <v>11</v>
      </c>
      <c r="F3627" s="9">
        <v>1</v>
      </c>
      <c r="G3627" s="9">
        <v>10</v>
      </c>
      <c r="H3627" s="9">
        <v>2</v>
      </c>
      <c r="I3627" s="9">
        <v>0.95856785774230957</v>
      </c>
      <c r="J3627" s="9">
        <v>0.95856785774230957</v>
      </c>
      <c r="K3627" s="9">
        <v>0</v>
      </c>
      <c r="L3627" s="9">
        <v>69.686668395996094</v>
      </c>
    </row>
    <row r="3628" spans="1:12" x14ac:dyDescent="0.25">
      <c r="A3628" s="5" t="str">
        <f t="shared" si="56"/>
        <v>1LCALA Basin111103</v>
      </c>
      <c r="B3628" s="9">
        <v>1</v>
      </c>
      <c r="C3628" t="s">
        <v>130</v>
      </c>
      <c r="D3628" t="s">
        <v>138</v>
      </c>
      <c r="E3628" s="9">
        <v>11</v>
      </c>
      <c r="F3628" s="9">
        <v>1</v>
      </c>
      <c r="G3628" s="9">
        <v>10</v>
      </c>
      <c r="H3628" s="9">
        <v>3</v>
      </c>
      <c r="I3628" s="9">
        <v>0.84215140342712402</v>
      </c>
      <c r="J3628" s="9">
        <v>0.84215140342712402</v>
      </c>
      <c r="K3628" s="9">
        <v>0</v>
      </c>
      <c r="L3628" s="9">
        <v>68.970527648925781</v>
      </c>
    </row>
    <row r="3629" spans="1:12" x14ac:dyDescent="0.25">
      <c r="A3629" s="5" t="str">
        <f t="shared" si="56"/>
        <v>1LCALA Basin111104</v>
      </c>
      <c r="B3629" s="9">
        <v>1</v>
      </c>
      <c r="C3629" t="s">
        <v>130</v>
      </c>
      <c r="D3629" t="s">
        <v>138</v>
      </c>
      <c r="E3629" s="9">
        <v>11</v>
      </c>
      <c r="F3629" s="9">
        <v>1</v>
      </c>
      <c r="G3629" s="9">
        <v>10</v>
      </c>
      <c r="H3629" s="9">
        <v>4</v>
      </c>
      <c r="I3629" s="9">
        <v>0.73393988609313965</v>
      </c>
      <c r="J3629" s="9">
        <v>0.73393988609313965</v>
      </c>
      <c r="K3629" s="9">
        <v>0</v>
      </c>
      <c r="L3629" s="9">
        <v>67.403495788574219</v>
      </c>
    </row>
    <row r="3630" spans="1:12" x14ac:dyDescent="0.25">
      <c r="A3630" s="5" t="str">
        <f t="shared" si="56"/>
        <v>1LCALA Basin111105</v>
      </c>
      <c r="B3630" s="9">
        <v>1</v>
      </c>
      <c r="C3630" t="s">
        <v>130</v>
      </c>
      <c r="D3630" t="s">
        <v>138</v>
      </c>
      <c r="E3630" s="9">
        <v>11</v>
      </c>
      <c r="F3630" s="9">
        <v>1</v>
      </c>
      <c r="G3630" s="9">
        <v>10</v>
      </c>
      <c r="H3630" s="9">
        <v>5</v>
      </c>
      <c r="I3630" s="9">
        <v>0.67651337385177612</v>
      </c>
      <c r="J3630" s="9">
        <v>0.67651337385177612</v>
      </c>
      <c r="K3630" s="9">
        <v>0</v>
      </c>
      <c r="L3630" s="9">
        <v>66.512916564941406</v>
      </c>
    </row>
    <row r="3631" spans="1:12" x14ac:dyDescent="0.25">
      <c r="A3631" s="5" t="str">
        <f t="shared" si="56"/>
        <v>1LCALA Basin111106</v>
      </c>
      <c r="B3631" s="9">
        <v>1</v>
      </c>
      <c r="C3631" t="s">
        <v>130</v>
      </c>
      <c r="D3631" t="s">
        <v>138</v>
      </c>
      <c r="E3631" s="9">
        <v>11</v>
      </c>
      <c r="F3631" s="9">
        <v>1</v>
      </c>
      <c r="G3631" s="9">
        <v>10</v>
      </c>
      <c r="H3631" s="9">
        <v>6</v>
      </c>
      <c r="I3631" s="9">
        <v>0.64924979209899902</v>
      </c>
      <c r="J3631" s="9">
        <v>0.64924979209899902</v>
      </c>
      <c r="K3631" s="9">
        <v>0</v>
      </c>
      <c r="L3631" s="9">
        <v>65.816383361816406</v>
      </c>
    </row>
    <row r="3632" spans="1:12" x14ac:dyDescent="0.25">
      <c r="A3632" s="5" t="str">
        <f t="shared" si="56"/>
        <v>1LCALA Basin111107</v>
      </c>
      <c r="B3632" s="9">
        <v>1</v>
      </c>
      <c r="C3632" t="s">
        <v>130</v>
      </c>
      <c r="D3632" t="s">
        <v>138</v>
      </c>
      <c r="E3632" s="9">
        <v>11</v>
      </c>
      <c r="F3632" s="9">
        <v>1</v>
      </c>
      <c r="G3632" s="9">
        <v>10</v>
      </c>
      <c r="H3632" s="9">
        <v>7</v>
      </c>
      <c r="I3632" s="9">
        <v>0.65744507312774658</v>
      </c>
      <c r="J3632" s="9">
        <v>0.65744507312774658</v>
      </c>
      <c r="K3632" s="9">
        <v>0</v>
      </c>
      <c r="L3632" s="9">
        <v>65.69097900390625</v>
      </c>
    </row>
    <row r="3633" spans="1:12" x14ac:dyDescent="0.25">
      <c r="A3633" s="5" t="str">
        <f t="shared" si="56"/>
        <v>1LCALA Basin111108</v>
      </c>
      <c r="B3633" s="9">
        <v>1</v>
      </c>
      <c r="C3633" t="s">
        <v>130</v>
      </c>
      <c r="D3633" t="s">
        <v>138</v>
      </c>
      <c r="E3633" s="9">
        <v>11</v>
      </c>
      <c r="F3633" s="9">
        <v>1</v>
      </c>
      <c r="G3633" s="9">
        <v>10</v>
      </c>
      <c r="H3633" s="9">
        <v>8</v>
      </c>
      <c r="I3633" s="9">
        <v>0.64615654945373535</v>
      </c>
      <c r="J3633" s="9">
        <v>0.64615654945373535</v>
      </c>
      <c r="K3633" s="9">
        <v>0</v>
      </c>
      <c r="L3633" s="9">
        <v>66.552070617675781</v>
      </c>
    </row>
    <row r="3634" spans="1:12" x14ac:dyDescent="0.25">
      <c r="A3634" s="5" t="str">
        <f t="shared" si="56"/>
        <v>1LCALA Basin111109</v>
      </c>
      <c r="B3634" s="9">
        <v>1</v>
      </c>
      <c r="C3634" t="s">
        <v>130</v>
      </c>
      <c r="D3634" t="s">
        <v>138</v>
      </c>
      <c r="E3634" s="9">
        <v>11</v>
      </c>
      <c r="F3634" s="9">
        <v>1</v>
      </c>
      <c r="G3634" s="9">
        <v>10</v>
      </c>
      <c r="H3634" s="9">
        <v>9</v>
      </c>
      <c r="I3634" s="9">
        <v>0.52849084138870239</v>
      </c>
      <c r="J3634" s="9">
        <v>0.52849084138870239</v>
      </c>
      <c r="K3634" s="9">
        <v>0</v>
      </c>
      <c r="L3634" s="9">
        <v>68.247947692871094</v>
      </c>
    </row>
    <row r="3635" spans="1:12" x14ac:dyDescent="0.25">
      <c r="A3635" s="5" t="str">
        <f t="shared" si="56"/>
        <v>1LCALA Basin1111010</v>
      </c>
      <c r="B3635" s="9">
        <v>1</v>
      </c>
      <c r="C3635" t="s">
        <v>130</v>
      </c>
      <c r="D3635" t="s">
        <v>138</v>
      </c>
      <c r="E3635" s="9">
        <v>11</v>
      </c>
      <c r="F3635" s="9">
        <v>1</v>
      </c>
      <c r="G3635" s="9">
        <v>10</v>
      </c>
      <c r="H3635" s="9">
        <v>10</v>
      </c>
      <c r="I3635" s="9">
        <v>0.48997583985328674</v>
      </c>
      <c r="J3635" s="9">
        <v>0.48997583985328674</v>
      </c>
      <c r="K3635" s="9">
        <v>0</v>
      </c>
      <c r="L3635" s="9">
        <v>72.784645080566406</v>
      </c>
    </row>
    <row r="3636" spans="1:12" x14ac:dyDescent="0.25">
      <c r="A3636" s="5" t="str">
        <f t="shared" si="56"/>
        <v>1LCALA Basin1111011</v>
      </c>
      <c r="B3636" s="9">
        <v>1</v>
      </c>
      <c r="C3636" t="s">
        <v>130</v>
      </c>
      <c r="D3636" t="s">
        <v>138</v>
      </c>
      <c r="E3636" s="9">
        <v>11</v>
      </c>
      <c r="F3636" s="9">
        <v>1</v>
      </c>
      <c r="G3636" s="9">
        <v>10</v>
      </c>
      <c r="H3636" s="9">
        <v>11</v>
      </c>
      <c r="I3636" s="9">
        <v>0.52866947650909424</v>
      </c>
      <c r="J3636" s="9">
        <v>0.52866947650909424</v>
      </c>
      <c r="K3636" s="9">
        <v>0</v>
      </c>
      <c r="L3636" s="9">
        <v>80.150527954101563</v>
      </c>
    </row>
    <row r="3637" spans="1:12" x14ac:dyDescent="0.25">
      <c r="A3637" s="5" t="str">
        <f t="shared" si="56"/>
        <v>1LCALA Basin1111012</v>
      </c>
      <c r="B3637" s="9">
        <v>1</v>
      </c>
      <c r="C3637" t="s">
        <v>130</v>
      </c>
      <c r="D3637" t="s">
        <v>138</v>
      </c>
      <c r="E3637" s="9">
        <v>11</v>
      </c>
      <c r="F3637" s="9">
        <v>1</v>
      </c>
      <c r="G3637" s="9">
        <v>10</v>
      </c>
      <c r="H3637" s="9">
        <v>12</v>
      </c>
      <c r="I3637" s="9">
        <v>0.5636487603187561</v>
      </c>
      <c r="J3637" s="9">
        <v>0.5636487603187561</v>
      </c>
      <c r="K3637" s="9">
        <v>0</v>
      </c>
      <c r="L3637" s="9">
        <v>86.073562622070313</v>
      </c>
    </row>
    <row r="3638" spans="1:12" x14ac:dyDescent="0.25">
      <c r="A3638" s="5" t="str">
        <f t="shared" si="56"/>
        <v>1LCALA Basin1111013</v>
      </c>
      <c r="B3638" s="9">
        <v>1</v>
      </c>
      <c r="C3638" t="s">
        <v>130</v>
      </c>
      <c r="D3638" t="s">
        <v>138</v>
      </c>
      <c r="E3638" s="9">
        <v>11</v>
      </c>
      <c r="F3638" s="9">
        <v>1</v>
      </c>
      <c r="G3638" s="9">
        <v>10</v>
      </c>
      <c r="H3638" s="9">
        <v>13</v>
      </c>
      <c r="I3638" s="9">
        <v>0.74885416030883789</v>
      </c>
      <c r="J3638" s="9">
        <v>0.74885416030883789</v>
      </c>
      <c r="K3638" s="9">
        <v>0</v>
      </c>
      <c r="L3638" s="9">
        <v>89.355758666992188</v>
      </c>
    </row>
    <row r="3639" spans="1:12" x14ac:dyDescent="0.25">
      <c r="A3639" s="5" t="str">
        <f t="shared" si="56"/>
        <v>1LCALA Basin1111014</v>
      </c>
      <c r="B3639" s="9">
        <v>1</v>
      </c>
      <c r="C3639" t="s">
        <v>130</v>
      </c>
      <c r="D3639" t="s">
        <v>138</v>
      </c>
      <c r="E3639" s="9">
        <v>11</v>
      </c>
      <c r="F3639" s="9">
        <v>1</v>
      </c>
      <c r="G3639" s="9">
        <v>10</v>
      </c>
      <c r="H3639" s="9">
        <v>14</v>
      </c>
      <c r="I3639" s="9">
        <v>1.001517653465271</v>
      </c>
      <c r="J3639" s="9">
        <v>1.001517653465271</v>
      </c>
      <c r="K3639" s="9">
        <v>0</v>
      </c>
      <c r="L3639" s="9">
        <v>90.976318359375</v>
      </c>
    </row>
    <row r="3640" spans="1:12" x14ac:dyDescent="0.25">
      <c r="A3640" s="5" t="str">
        <f t="shared" si="56"/>
        <v>1LCALA Basin1111015</v>
      </c>
      <c r="B3640" s="9">
        <v>1</v>
      </c>
      <c r="C3640" t="s">
        <v>130</v>
      </c>
      <c r="D3640" t="s">
        <v>138</v>
      </c>
      <c r="E3640" s="9">
        <v>11</v>
      </c>
      <c r="F3640" s="9">
        <v>1</v>
      </c>
      <c r="G3640" s="9">
        <v>10</v>
      </c>
      <c r="H3640" s="9">
        <v>15</v>
      </c>
      <c r="I3640" s="9">
        <v>1.2703397274017334</v>
      </c>
      <c r="J3640" s="9">
        <v>1.2703397274017334</v>
      </c>
      <c r="K3640" s="9">
        <v>0</v>
      </c>
      <c r="L3640" s="9">
        <v>91.521522521972656</v>
      </c>
    </row>
    <row r="3641" spans="1:12" x14ac:dyDescent="0.25">
      <c r="A3641" s="5" t="str">
        <f t="shared" si="56"/>
        <v>1LCALA Basin1111016</v>
      </c>
      <c r="B3641" s="9">
        <v>1</v>
      </c>
      <c r="C3641" t="s">
        <v>130</v>
      </c>
      <c r="D3641" t="s">
        <v>138</v>
      </c>
      <c r="E3641" s="9">
        <v>11</v>
      </c>
      <c r="F3641" s="9">
        <v>1</v>
      </c>
      <c r="G3641" s="9">
        <v>10</v>
      </c>
      <c r="H3641" s="9">
        <v>16</v>
      </c>
      <c r="I3641" s="9">
        <v>1.5778807401657104</v>
      </c>
      <c r="J3641" s="9">
        <v>1.5778807401657104</v>
      </c>
      <c r="K3641" s="9">
        <v>0</v>
      </c>
      <c r="L3641" s="9">
        <v>91.523643493652344</v>
      </c>
    </row>
    <row r="3642" spans="1:12" x14ac:dyDescent="0.25">
      <c r="A3642" s="5" t="str">
        <f t="shared" si="56"/>
        <v>1LCALA Basin1111017</v>
      </c>
      <c r="B3642" s="9">
        <v>1</v>
      </c>
      <c r="C3642" t="s">
        <v>130</v>
      </c>
      <c r="D3642" t="s">
        <v>138</v>
      </c>
      <c r="E3642" s="9">
        <v>11</v>
      </c>
      <c r="F3642" s="9">
        <v>1</v>
      </c>
      <c r="G3642" s="9">
        <v>10</v>
      </c>
      <c r="H3642" s="9">
        <v>17</v>
      </c>
      <c r="I3642" s="9">
        <v>1.8360477685928345</v>
      </c>
      <c r="J3642" s="9">
        <v>0.88346034288406372</v>
      </c>
      <c r="K3642" s="9">
        <v>1.5379905700683594E-2</v>
      </c>
      <c r="L3642" s="9">
        <v>90.730003356933594</v>
      </c>
    </row>
    <row r="3643" spans="1:12" x14ac:dyDescent="0.25">
      <c r="A3643" s="5" t="str">
        <f t="shared" si="56"/>
        <v>1LCALA Basin1111018</v>
      </c>
      <c r="B3643" s="9">
        <v>1</v>
      </c>
      <c r="C3643" t="s">
        <v>130</v>
      </c>
      <c r="D3643" t="s">
        <v>138</v>
      </c>
      <c r="E3643" s="9">
        <v>11</v>
      </c>
      <c r="F3643" s="9">
        <v>1</v>
      </c>
      <c r="G3643" s="9">
        <v>10</v>
      </c>
      <c r="H3643" s="9">
        <v>18</v>
      </c>
      <c r="I3643" s="9">
        <v>2.059506893157959</v>
      </c>
      <c r="J3643" s="9">
        <v>1.516697883605957</v>
      </c>
      <c r="K3643" s="9">
        <v>2.6457155123353004E-2</v>
      </c>
      <c r="L3643" s="9">
        <v>88.922515869140625</v>
      </c>
    </row>
    <row r="3644" spans="1:12" x14ac:dyDescent="0.25">
      <c r="A3644" s="5" t="str">
        <f t="shared" si="56"/>
        <v>1LCALA Basin1111019</v>
      </c>
      <c r="B3644" s="9">
        <v>1</v>
      </c>
      <c r="C3644" t="s">
        <v>130</v>
      </c>
      <c r="D3644" t="s">
        <v>138</v>
      </c>
      <c r="E3644" s="9">
        <v>11</v>
      </c>
      <c r="F3644" s="9">
        <v>1</v>
      </c>
      <c r="G3644" s="9">
        <v>10</v>
      </c>
      <c r="H3644" s="9">
        <v>19</v>
      </c>
      <c r="I3644" s="9">
        <v>2.1693301200866699</v>
      </c>
      <c r="J3644" s="9">
        <v>1.843571662902832</v>
      </c>
      <c r="K3644" s="9">
        <v>2.2152189165353775E-2</v>
      </c>
      <c r="L3644" s="9">
        <v>85.923934936523438</v>
      </c>
    </row>
    <row r="3645" spans="1:12" x14ac:dyDescent="0.25">
      <c r="A3645" s="5" t="str">
        <f t="shared" si="56"/>
        <v>1LCALA Basin1111020</v>
      </c>
      <c r="B3645" s="9">
        <v>1</v>
      </c>
      <c r="C3645" t="s">
        <v>130</v>
      </c>
      <c r="D3645" t="s">
        <v>138</v>
      </c>
      <c r="E3645" s="9">
        <v>11</v>
      </c>
      <c r="F3645" s="9">
        <v>1</v>
      </c>
      <c r="G3645" s="9">
        <v>10</v>
      </c>
      <c r="H3645" s="9">
        <v>20</v>
      </c>
      <c r="I3645" s="9">
        <v>2.0916638374328613</v>
      </c>
      <c r="J3645" s="9">
        <v>1.8672482967376709</v>
      </c>
      <c r="K3645" s="9">
        <v>1.5703031793236732E-2</v>
      </c>
      <c r="L3645" s="9">
        <v>82.36181640625</v>
      </c>
    </row>
    <row r="3646" spans="1:12" x14ac:dyDescent="0.25">
      <c r="A3646" s="5" t="str">
        <f t="shared" si="56"/>
        <v>1LCALA Basin1111021</v>
      </c>
      <c r="B3646" s="9">
        <v>1</v>
      </c>
      <c r="C3646" t="s">
        <v>130</v>
      </c>
      <c r="D3646" t="s">
        <v>138</v>
      </c>
      <c r="E3646" s="9">
        <v>11</v>
      </c>
      <c r="F3646" s="9">
        <v>1</v>
      </c>
      <c r="G3646" s="9">
        <v>10</v>
      </c>
      <c r="H3646" s="9">
        <v>21</v>
      </c>
      <c r="I3646" s="9">
        <v>2.0216400623321533</v>
      </c>
      <c r="J3646" s="9">
        <v>1.8230632543563843</v>
      </c>
      <c r="K3646" s="9">
        <v>2.3725446313619614E-2</v>
      </c>
      <c r="L3646" s="9">
        <v>79.050346374511719</v>
      </c>
    </row>
    <row r="3647" spans="1:12" x14ac:dyDescent="0.25">
      <c r="A3647" s="5" t="str">
        <f t="shared" si="56"/>
        <v>1LCALA Basin1111022</v>
      </c>
      <c r="B3647" s="9">
        <v>1</v>
      </c>
      <c r="C3647" t="s">
        <v>130</v>
      </c>
      <c r="D3647" t="s">
        <v>138</v>
      </c>
      <c r="E3647" s="9">
        <v>11</v>
      </c>
      <c r="F3647" s="9">
        <v>1</v>
      </c>
      <c r="G3647" s="9">
        <v>10</v>
      </c>
      <c r="H3647" s="9">
        <v>22</v>
      </c>
      <c r="I3647" s="9">
        <v>1.9203499555587769</v>
      </c>
      <c r="J3647" s="9">
        <v>2.2850956916809082</v>
      </c>
      <c r="K3647" s="9">
        <v>2.0754748955368996E-2</v>
      </c>
      <c r="L3647" s="9">
        <v>76.235115051269531</v>
      </c>
    </row>
    <row r="3648" spans="1:12" x14ac:dyDescent="0.25">
      <c r="A3648" s="5" t="str">
        <f t="shared" si="56"/>
        <v>1LCALA Basin1111023</v>
      </c>
      <c r="B3648" s="9">
        <v>1</v>
      </c>
      <c r="C3648" t="s">
        <v>130</v>
      </c>
      <c r="D3648" t="s">
        <v>138</v>
      </c>
      <c r="E3648" s="9">
        <v>11</v>
      </c>
      <c r="F3648" s="9">
        <v>1</v>
      </c>
      <c r="G3648" s="9">
        <v>10</v>
      </c>
      <c r="H3648" s="9">
        <v>23</v>
      </c>
      <c r="I3648" s="9">
        <v>1.7448557615280151</v>
      </c>
      <c r="J3648" s="9">
        <v>1.8650537729263306</v>
      </c>
      <c r="K3648" s="9">
        <v>1.5281099826097488E-2</v>
      </c>
      <c r="L3648" s="9">
        <v>74.077323913574219</v>
      </c>
    </row>
    <row r="3649" spans="1:12" x14ac:dyDescent="0.25">
      <c r="A3649" s="5" t="str">
        <f t="shared" si="56"/>
        <v>1LCALA Basin1111024</v>
      </c>
      <c r="B3649" s="9">
        <v>1</v>
      </c>
      <c r="C3649" t="s">
        <v>130</v>
      </c>
      <c r="D3649" t="s">
        <v>138</v>
      </c>
      <c r="E3649" s="9">
        <v>11</v>
      </c>
      <c r="F3649" s="9">
        <v>1</v>
      </c>
      <c r="G3649" s="9">
        <v>10</v>
      </c>
      <c r="H3649" s="9">
        <v>24</v>
      </c>
      <c r="I3649" s="9">
        <v>1.4595694541931152</v>
      </c>
      <c r="J3649" s="9">
        <v>1.5183013677597046</v>
      </c>
      <c r="K3649" s="9">
        <v>1.4029637910425663E-2</v>
      </c>
      <c r="L3649" s="9">
        <v>72.107200622558594</v>
      </c>
    </row>
    <row r="3650" spans="1:12" x14ac:dyDescent="0.25">
      <c r="A3650" s="5" t="str">
        <f t="shared" si="56"/>
        <v>1LCALA Basin12021</v>
      </c>
      <c r="B3650" s="9">
        <v>1</v>
      </c>
      <c r="C3650" t="s">
        <v>130</v>
      </c>
      <c r="D3650" t="s">
        <v>138</v>
      </c>
      <c r="E3650" s="9">
        <v>12</v>
      </c>
      <c r="F3650" s="9">
        <v>0</v>
      </c>
      <c r="G3650" s="9">
        <v>2</v>
      </c>
      <c r="H3650" s="9">
        <v>1</v>
      </c>
      <c r="I3650" s="9">
        <v>0.77536916732788086</v>
      </c>
      <c r="J3650" s="9">
        <v>0.77536916732788086</v>
      </c>
      <c r="K3650" s="9">
        <v>0</v>
      </c>
      <c r="L3650" s="9">
        <v>49.728271484375</v>
      </c>
    </row>
    <row r="3651" spans="1:12" x14ac:dyDescent="0.25">
      <c r="A3651" s="5" t="str">
        <f t="shared" ref="A3651:A3714" si="57">B3651&amp;C3651&amp;D3651&amp;E3651&amp;F3651&amp;G3651&amp;H3651</f>
        <v>1LCALA Basin12022</v>
      </c>
      <c r="B3651" s="9">
        <v>1</v>
      </c>
      <c r="C3651" t="s">
        <v>130</v>
      </c>
      <c r="D3651" t="s">
        <v>138</v>
      </c>
      <c r="E3651" s="9">
        <v>12</v>
      </c>
      <c r="F3651" s="9">
        <v>0</v>
      </c>
      <c r="G3651" s="9">
        <v>2</v>
      </c>
      <c r="H3651" s="9">
        <v>2</v>
      </c>
      <c r="I3651" s="9">
        <v>0.70168811082839966</v>
      </c>
      <c r="J3651" s="9">
        <v>0.70168811082839966</v>
      </c>
      <c r="K3651" s="9">
        <v>0</v>
      </c>
      <c r="L3651" s="9">
        <v>48.431476593017578</v>
      </c>
    </row>
    <row r="3652" spans="1:12" x14ac:dyDescent="0.25">
      <c r="A3652" s="5" t="str">
        <f t="shared" si="57"/>
        <v>1LCALA Basin12023</v>
      </c>
      <c r="B3652" s="9">
        <v>1</v>
      </c>
      <c r="C3652" t="s">
        <v>130</v>
      </c>
      <c r="D3652" t="s">
        <v>138</v>
      </c>
      <c r="E3652" s="9">
        <v>12</v>
      </c>
      <c r="F3652" s="9">
        <v>0</v>
      </c>
      <c r="G3652" s="9">
        <v>2</v>
      </c>
      <c r="H3652" s="9">
        <v>3</v>
      </c>
      <c r="I3652" s="9">
        <v>0.64964860677719116</v>
      </c>
      <c r="J3652" s="9">
        <v>0.64964860677719116</v>
      </c>
      <c r="K3652" s="9">
        <v>0</v>
      </c>
      <c r="L3652" s="9">
        <v>47.7998046875</v>
      </c>
    </row>
    <row r="3653" spans="1:12" x14ac:dyDescent="0.25">
      <c r="A3653" s="5" t="str">
        <f t="shared" si="57"/>
        <v>1LCALA Basin12024</v>
      </c>
      <c r="B3653" s="9">
        <v>1</v>
      </c>
      <c r="C3653" t="s">
        <v>130</v>
      </c>
      <c r="D3653" t="s">
        <v>138</v>
      </c>
      <c r="E3653" s="9">
        <v>12</v>
      </c>
      <c r="F3653" s="9">
        <v>0</v>
      </c>
      <c r="G3653" s="9">
        <v>2</v>
      </c>
      <c r="H3653" s="9">
        <v>4</v>
      </c>
      <c r="I3653" s="9">
        <v>0.61910772323608398</v>
      </c>
      <c r="J3653" s="9">
        <v>0.61910772323608398</v>
      </c>
      <c r="K3653" s="9">
        <v>0</v>
      </c>
      <c r="L3653" s="9">
        <v>47.180084228515625</v>
      </c>
    </row>
    <row r="3654" spans="1:12" x14ac:dyDescent="0.25">
      <c r="A3654" s="5" t="str">
        <f t="shared" si="57"/>
        <v>1LCALA Basin12025</v>
      </c>
      <c r="B3654" s="9">
        <v>1</v>
      </c>
      <c r="C3654" t="s">
        <v>130</v>
      </c>
      <c r="D3654" t="s">
        <v>138</v>
      </c>
      <c r="E3654" s="9">
        <v>12</v>
      </c>
      <c r="F3654" s="9">
        <v>0</v>
      </c>
      <c r="G3654" s="9">
        <v>2</v>
      </c>
      <c r="H3654" s="9">
        <v>5</v>
      </c>
      <c r="I3654" s="9">
        <v>0.61399871110916138</v>
      </c>
      <c r="J3654" s="9">
        <v>0.61399871110916138</v>
      </c>
      <c r="K3654" s="9">
        <v>0</v>
      </c>
      <c r="L3654" s="9">
        <v>46.659580230712891</v>
      </c>
    </row>
    <row r="3655" spans="1:12" x14ac:dyDescent="0.25">
      <c r="A3655" s="5" t="str">
        <f t="shared" si="57"/>
        <v>1LCALA Basin12026</v>
      </c>
      <c r="B3655" s="9">
        <v>1</v>
      </c>
      <c r="C3655" t="s">
        <v>130</v>
      </c>
      <c r="D3655" t="s">
        <v>138</v>
      </c>
      <c r="E3655" s="9">
        <v>12</v>
      </c>
      <c r="F3655" s="9">
        <v>0</v>
      </c>
      <c r="G3655" s="9">
        <v>2</v>
      </c>
      <c r="H3655" s="9">
        <v>6</v>
      </c>
      <c r="I3655" s="9">
        <v>0.64451855421066284</v>
      </c>
      <c r="J3655" s="9">
        <v>0.64451855421066284</v>
      </c>
      <c r="K3655" s="9">
        <v>0</v>
      </c>
      <c r="L3655" s="9">
        <v>46.388362884521484</v>
      </c>
    </row>
    <row r="3656" spans="1:12" x14ac:dyDescent="0.25">
      <c r="A3656" s="5" t="str">
        <f t="shared" si="57"/>
        <v>1LCALA Basin12027</v>
      </c>
      <c r="B3656" s="9">
        <v>1</v>
      </c>
      <c r="C3656" t="s">
        <v>130</v>
      </c>
      <c r="D3656" t="s">
        <v>138</v>
      </c>
      <c r="E3656" s="9">
        <v>12</v>
      </c>
      <c r="F3656" s="9">
        <v>0</v>
      </c>
      <c r="G3656" s="9">
        <v>2</v>
      </c>
      <c r="H3656" s="9">
        <v>7</v>
      </c>
      <c r="I3656" s="9">
        <v>0.72604829072952271</v>
      </c>
      <c r="J3656" s="9">
        <v>0.72604829072952271</v>
      </c>
      <c r="K3656" s="9">
        <v>0</v>
      </c>
      <c r="L3656" s="9">
        <v>46.077880859375</v>
      </c>
    </row>
    <row r="3657" spans="1:12" x14ac:dyDescent="0.25">
      <c r="A3657" s="5" t="str">
        <f t="shared" si="57"/>
        <v>1LCALA Basin12028</v>
      </c>
      <c r="B3657" s="9">
        <v>1</v>
      </c>
      <c r="C3657" t="s">
        <v>130</v>
      </c>
      <c r="D3657" t="s">
        <v>138</v>
      </c>
      <c r="E3657" s="9">
        <v>12</v>
      </c>
      <c r="F3657" s="9">
        <v>0</v>
      </c>
      <c r="G3657" s="9">
        <v>2</v>
      </c>
      <c r="H3657" s="9">
        <v>8</v>
      </c>
      <c r="I3657" s="9">
        <v>0.71018016338348389</v>
      </c>
      <c r="J3657" s="9">
        <v>0.71018016338348389</v>
      </c>
      <c r="K3657" s="9">
        <v>0</v>
      </c>
      <c r="L3657" s="9">
        <v>45.927478790283203</v>
      </c>
    </row>
    <row r="3658" spans="1:12" x14ac:dyDescent="0.25">
      <c r="A3658" s="5" t="str">
        <f t="shared" si="57"/>
        <v>1LCALA Basin12029</v>
      </c>
      <c r="B3658" s="9">
        <v>1</v>
      </c>
      <c r="C3658" t="s">
        <v>130</v>
      </c>
      <c r="D3658" t="s">
        <v>138</v>
      </c>
      <c r="E3658" s="9">
        <v>12</v>
      </c>
      <c r="F3658" s="9">
        <v>0</v>
      </c>
      <c r="G3658" s="9">
        <v>2</v>
      </c>
      <c r="H3658" s="9">
        <v>9</v>
      </c>
      <c r="I3658" s="9">
        <v>0.54697936773300171</v>
      </c>
      <c r="J3658" s="9">
        <v>0.54697936773300171</v>
      </c>
      <c r="K3658" s="9">
        <v>0</v>
      </c>
      <c r="L3658" s="9">
        <v>46.801235198974609</v>
      </c>
    </row>
    <row r="3659" spans="1:12" x14ac:dyDescent="0.25">
      <c r="A3659" s="5" t="str">
        <f t="shared" si="57"/>
        <v>1LCALA Basin120210</v>
      </c>
      <c r="B3659" s="9">
        <v>1</v>
      </c>
      <c r="C3659" t="s">
        <v>130</v>
      </c>
      <c r="D3659" t="s">
        <v>138</v>
      </c>
      <c r="E3659" s="9">
        <v>12</v>
      </c>
      <c r="F3659" s="9">
        <v>0</v>
      </c>
      <c r="G3659" s="9">
        <v>2</v>
      </c>
      <c r="H3659" s="9">
        <v>10</v>
      </c>
      <c r="I3659" s="9">
        <v>0.39837917685508728</v>
      </c>
      <c r="J3659" s="9">
        <v>0.39837917685508728</v>
      </c>
      <c r="K3659" s="9">
        <v>0</v>
      </c>
      <c r="L3659" s="9">
        <v>50.464282989501953</v>
      </c>
    </row>
    <row r="3660" spans="1:12" x14ac:dyDescent="0.25">
      <c r="A3660" s="5" t="str">
        <f t="shared" si="57"/>
        <v>1LCALA Basin120211</v>
      </c>
      <c r="B3660" s="9">
        <v>1</v>
      </c>
      <c r="C3660" t="s">
        <v>130</v>
      </c>
      <c r="D3660" t="s">
        <v>138</v>
      </c>
      <c r="E3660" s="9">
        <v>12</v>
      </c>
      <c r="F3660" s="9">
        <v>0</v>
      </c>
      <c r="G3660" s="9">
        <v>2</v>
      </c>
      <c r="H3660" s="9">
        <v>11</v>
      </c>
      <c r="I3660" s="9">
        <v>0.30006009340286255</v>
      </c>
      <c r="J3660" s="9">
        <v>0.30006009340286255</v>
      </c>
      <c r="K3660" s="9">
        <v>0</v>
      </c>
      <c r="L3660" s="9">
        <v>55.193260192871094</v>
      </c>
    </row>
    <row r="3661" spans="1:12" x14ac:dyDescent="0.25">
      <c r="A3661" s="5" t="str">
        <f t="shared" si="57"/>
        <v>1LCALA Basin120212</v>
      </c>
      <c r="B3661" s="9">
        <v>1</v>
      </c>
      <c r="C3661" t="s">
        <v>130</v>
      </c>
      <c r="D3661" t="s">
        <v>138</v>
      </c>
      <c r="E3661" s="9">
        <v>12</v>
      </c>
      <c r="F3661" s="9">
        <v>0</v>
      </c>
      <c r="G3661" s="9">
        <v>2</v>
      </c>
      <c r="H3661" s="9">
        <v>12</v>
      </c>
      <c r="I3661" s="9">
        <v>0.2408248633146286</v>
      </c>
      <c r="J3661" s="9">
        <v>0.2408248633146286</v>
      </c>
      <c r="K3661" s="9">
        <v>0</v>
      </c>
      <c r="L3661" s="9">
        <v>59.535865783691406</v>
      </c>
    </row>
    <row r="3662" spans="1:12" x14ac:dyDescent="0.25">
      <c r="A3662" s="5" t="str">
        <f t="shared" si="57"/>
        <v>1LCALA Basin120213</v>
      </c>
      <c r="B3662" s="9">
        <v>1</v>
      </c>
      <c r="C3662" t="s">
        <v>130</v>
      </c>
      <c r="D3662" t="s">
        <v>138</v>
      </c>
      <c r="E3662" s="9">
        <v>12</v>
      </c>
      <c r="F3662" s="9">
        <v>0</v>
      </c>
      <c r="G3662" s="9">
        <v>2</v>
      </c>
      <c r="H3662" s="9">
        <v>13</v>
      </c>
      <c r="I3662" s="9">
        <v>0.22343628108501434</v>
      </c>
      <c r="J3662" s="9">
        <v>0.22343628108501434</v>
      </c>
      <c r="K3662" s="9">
        <v>0</v>
      </c>
      <c r="L3662" s="9">
        <v>62.946784973144531</v>
      </c>
    </row>
    <row r="3663" spans="1:12" x14ac:dyDescent="0.25">
      <c r="A3663" s="5" t="str">
        <f t="shared" si="57"/>
        <v>1LCALA Basin120214</v>
      </c>
      <c r="B3663" s="9">
        <v>1</v>
      </c>
      <c r="C3663" t="s">
        <v>130</v>
      </c>
      <c r="D3663" t="s">
        <v>138</v>
      </c>
      <c r="E3663" s="9">
        <v>12</v>
      </c>
      <c r="F3663" s="9">
        <v>0</v>
      </c>
      <c r="G3663" s="9">
        <v>2</v>
      </c>
      <c r="H3663" s="9">
        <v>14</v>
      </c>
      <c r="I3663" s="9">
        <v>0.23077765107154846</v>
      </c>
      <c r="J3663" s="9">
        <v>0.23077765107154846</v>
      </c>
      <c r="K3663" s="9">
        <v>0</v>
      </c>
      <c r="L3663" s="9">
        <v>64.786354064941406</v>
      </c>
    </row>
    <row r="3664" spans="1:12" x14ac:dyDescent="0.25">
      <c r="A3664" s="5" t="str">
        <f t="shared" si="57"/>
        <v>1LCALA Basin120215</v>
      </c>
      <c r="B3664" s="9">
        <v>1</v>
      </c>
      <c r="C3664" t="s">
        <v>130</v>
      </c>
      <c r="D3664" t="s">
        <v>138</v>
      </c>
      <c r="E3664" s="9">
        <v>12</v>
      </c>
      <c r="F3664" s="9">
        <v>0</v>
      </c>
      <c r="G3664" s="9">
        <v>2</v>
      </c>
      <c r="H3664" s="9">
        <v>15</v>
      </c>
      <c r="I3664" s="9">
        <v>0.3020012378692627</v>
      </c>
      <c r="J3664" s="9">
        <v>0.3020012378692627</v>
      </c>
      <c r="K3664" s="9">
        <v>0</v>
      </c>
      <c r="L3664" s="9">
        <v>65.025184631347656</v>
      </c>
    </row>
    <row r="3665" spans="1:12" x14ac:dyDescent="0.25">
      <c r="A3665" s="5" t="str">
        <f t="shared" si="57"/>
        <v>1LCALA Basin120216</v>
      </c>
      <c r="B3665" s="9">
        <v>1</v>
      </c>
      <c r="C3665" t="s">
        <v>130</v>
      </c>
      <c r="D3665" t="s">
        <v>138</v>
      </c>
      <c r="E3665" s="9">
        <v>12</v>
      </c>
      <c r="F3665" s="9">
        <v>0</v>
      </c>
      <c r="G3665" s="9">
        <v>2</v>
      </c>
      <c r="H3665" s="9">
        <v>16</v>
      </c>
      <c r="I3665" s="9">
        <v>0.43414700031280518</v>
      </c>
      <c r="J3665" s="9">
        <v>0.43414700031280518</v>
      </c>
      <c r="K3665" s="9">
        <v>0</v>
      </c>
      <c r="L3665" s="9">
        <v>64.829605102539063</v>
      </c>
    </row>
    <row r="3666" spans="1:12" x14ac:dyDescent="0.25">
      <c r="A3666" s="5" t="str">
        <f t="shared" si="57"/>
        <v>1LCALA Basin120217</v>
      </c>
      <c r="B3666" s="9">
        <v>1</v>
      </c>
      <c r="C3666" t="s">
        <v>130</v>
      </c>
      <c r="D3666" t="s">
        <v>138</v>
      </c>
      <c r="E3666" s="9">
        <v>12</v>
      </c>
      <c r="F3666" s="9">
        <v>0</v>
      </c>
      <c r="G3666" s="9">
        <v>2</v>
      </c>
      <c r="H3666" s="9">
        <v>17</v>
      </c>
      <c r="I3666" s="9">
        <v>0.6143614649772644</v>
      </c>
      <c r="J3666" s="9">
        <v>0.6143614649772644</v>
      </c>
      <c r="K3666" s="9">
        <v>0</v>
      </c>
      <c r="L3666" s="9">
        <v>64.02777099609375</v>
      </c>
    </row>
    <row r="3667" spans="1:12" x14ac:dyDescent="0.25">
      <c r="A3667" s="5" t="str">
        <f t="shared" si="57"/>
        <v>1LCALA Basin120218</v>
      </c>
      <c r="B3667" s="9">
        <v>1</v>
      </c>
      <c r="C3667" t="s">
        <v>130</v>
      </c>
      <c r="D3667" t="s">
        <v>138</v>
      </c>
      <c r="E3667" s="9">
        <v>12</v>
      </c>
      <c r="F3667" s="9">
        <v>0</v>
      </c>
      <c r="G3667" s="9">
        <v>2</v>
      </c>
      <c r="H3667" s="9">
        <v>18</v>
      </c>
      <c r="I3667" s="9">
        <v>0.84806329011917114</v>
      </c>
      <c r="J3667" s="9">
        <v>0.84806329011917114</v>
      </c>
      <c r="K3667" s="9">
        <v>0</v>
      </c>
      <c r="L3667" s="9">
        <v>61.478931427001953</v>
      </c>
    </row>
    <row r="3668" spans="1:12" x14ac:dyDescent="0.25">
      <c r="A3668" s="5" t="str">
        <f t="shared" si="57"/>
        <v>1LCALA Basin120219</v>
      </c>
      <c r="B3668" s="9">
        <v>1</v>
      </c>
      <c r="C3668" t="s">
        <v>130</v>
      </c>
      <c r="D3668" t="s">
        <v>138</v>
      </c>
      <c r="E3668" s="9">
        <v>12</v>
      </c>
      <c r="F3668" s="9">
        <v>0</v>
      </c>
      <c r="G3668" s="9">
        <v>2</v>
      </c>
      <c r="H3668" s="9">
        <v>19</v>
      </c>
      <c r="I3668" s="9">
        <v>0.99566954374313354</v>
      </c>
      <c r="J3668" s="9">
        <v>0.99566954374313354</v>
      </c>
      <c r="K3668" s="9">
        <v>0</v>
      </c>
      <c r="L3668" s="9">
        <v>59.315261840820313</v>
      </c>
    </row>
    <row r="3669" spans="1:12" x14ac:dyDescent="0.25">
      <c r="A3669" s="5" t="str">
        <f t="shared" si="57"/>
        <v>1LCALA Basin120220</v>
      </c>
      <c r="B3669" s="9">
        <v>1</v>
      </c>
      <c r="C3669" t="s">
        <v>130</v>
      </c>
      <c r="D3669" t="s">
        <v>138</v>
      </c>
      <c r="E3669" s="9">
        <v>12</v>
      </c>
      <c r="F3669" s="9">
        <v>0</v>
      </c>
      <c r="G3669" s="9">
        <v>2</v>
      </c>
      <c r="H3669" s="9">
        <v>20</v>
      </c>
      <c r="I3669" s="9">
        <v>1.047919750213623</v>
      </c>
      <c r="J3669" s="9">
        <v>1.047919750213623</v>
      </c>
      <c r="K3669" s="9">
        <v>0</v>
      </c>
      <c r="L3669" s="9">
        <v>57.531684875488281</v>
      </c>
    </row>
    <row r="3670" spans="1:12" x14ac:dyDescent="0.25">
      <c r="A3670" s="5" t="str">
        <f t="shared" si="57"/>
        <v>1LCALA Basin120221</v>
      </c>
      <c r="B3670" s="9">
        <v>1</v>
      </c>
      <c r="C3670" t="s">
        <v>130</v>
      </c>
      <c r="D3670" t="s">
        <v>138</v>
      </c>
      <c r="E3670" s="9">
        <v>12</v>
      </c>
      <c r="F3670" s="9">
        <v>0</v>
      </c>
      <c r="G3670" s="9">
        <v>2</v>
      </c>
      <c r="H3670" s="9">
        <v>21</v>
      </c>
      <c r="I3670" s="9">
        <v>1.0519860982894897</v>
      </c>
      <c r="J3670" s="9">
        <v>1.0519860982894897</v>
      </c>
      <c r="K3670" s="9">
        <v>0</v>
      </c>
      <c r="L3670" s="9">
        <v>55.979656219482422</v>
      </c>
    </row>
    <row r="3671" spans="1:12" x14ac:dyDescent="0.25">
      <c r="A3671" s="5" t="str">
        <f t="shared" si="57"/>
        <v>1LCALA Basin120222</v>
      </c>
      <c r="B3671" s="9">
        <v>1</v>
      </c>
      <c r="C3671" t="s">
        <v>130</v>
      </c>
      <c r="D3671" t="s">
        <v>138</v>
      </c>
      <c r="E3671" s="9">
        <v>12</v>
      </c>
      <c r="F3671" s="9">
        <v>0</v>
      </c>
      <c r="G3671" s="9">
        <v>2</v>
      </c>
      <c r="H3671" s="9">
        <v>22</v>
      </c>
      <c r="I3671" s="9">
        <v>1.0076348781585693</v>
      </c>
      <c r="J3671" s="9">
        <v>1.0076348781585693</v>
      </c>
      <c r="K3671" s="9">
        <v>0</v>
      </c>
      <c r="L3671" s="9">
        <v>54.233161926269531</v>
      </c>
    </row>
    <row r="3672" spans="1:12" x14ac:dyDescent="0.25">
      <c r="A3672" s="5" t="str">
        <f t="shared" si="57"/>
        <v>1LCALA Basin120223</v>
      </c>
      <c r="B3672" s="9">
        <v>1</v>
      </c>
      <c r="C3672" t="s">
        <v>130</v>
      </c>
      <c r="D3672" t="s">
        <v>138</v>
      </c>
      <c r="E3672" s="9">
        <v>12</v>
      </c>
      <c r="F3672" s="9">
        <v>0</v>
      </c>
      <c r="G3672" s="9">
        <v>2</v>
      </c>
      <c r="H3672" s="9">
        <v>23</v>
      </c>
      <c r="I3672" s="9">
        <v>0.9663015604019165</v>
      </c>
      <c r="J3672" s="9">
        <v>0.9663015604019165</v>
      </c>
      <c r="K3672" s="9">
        <v>0</v>
      </c>
      <c r="L3672" s="9">
        <v>53.109142303466797</v>
      </c>
    </row>
    <row r="3673" spans="1:12" x14ac:dyDescent="0.25">
      <c r="A3673" s="5" t="str">
        <f t="shared" si="57"/>
        <v>1LCALA Basin120224</v>
      </c>
      <c r="B3673" s="9">
        <v>1</v>
      </c>
      <c r="C3673" t="s">
        <v>130</v>
      </c>
      <c r="D3673" t="s">
        <v>138</v>
      </c>
      <c r="E3673" s="9">
        <v>12</v>
      </c>
      <c r="F3673" s="9">
        <v>0</v>
      </c>
      <c r="G3673" s="9">
        <v>2</v>
      </c>
      <c r="H3673" s="9">
        <v>24</v>
      </c>
      <c r="I3673" s="9">
        <v>0.86067873239517212</v>
      </c>
      <c r="J3673" s="9">
        <v>0.86067873239517212</v>
      </c>
      <c r="K3673" s="9">
        <v>0</v>
      </c>
      <c r="L3673" s="9">
        <v>51.867328643798828</v>
      </c>
    </row>
    <row r="3674" spans="1:12" x14ac:dyDescent="0.25">
      <c r="A3674" s="5" t="str">
        <f t="shared" si="57"/>
        <v>1LCALA Basin120101</v>
      </c>
      <c r="B3674" s="9">
        <v>1</v>
      </c>
      <c r="C3674" t="s">
        <v>130</v>
      </c>
      <c r="D3674" t="s">
        <v>138</v>
      </c>
      <c r="E3674" s="9">
        <v>12</v>
      </c>
      <c r="F3674" s="9">
        <v>0</v>
      </c>
      <c r="G3674" s="9">
        <v>10</v>
      </c>
      <c r="H3674" s="9">
        <v>1</v>
      </c>
      <c r="I3674" s="9">
        <v>0.85339838266372681</v>
      </c>
      <c r="J3674" s="9">
        <v>0.85339838266372681</v>
      </c>
      <c r="K3674" s="9">
        <v>0</v>
      </c>
      <c r="L3674" s="9">
        <v>43.313732147216797</v>
      </c>
    </row>
    <row r="3675" spans="1:12" x14ac:dyDescent="0.25">
      <c r="A3675" s="5" t="str">
        <f t="shared" si="57"/>
        <v>1LCALA Basin120102</v>
      </c>
      <c r="B3675" s="9">
        <v>1</v>
      </c>
      <c r="C3675" t="s">
        <v>130</v>
      </c>
      <c r="D3675" t="s">
        <v>138</v>
      </c>
      <c r="E3675" s="9">
        <v>12</v>
      </c>
      <c r="F3675" s="9">
        <v>0</v>
      </c>
      <c r="G3675" s="9">
        <v>10</v>
      </c>
      <c r="H3675" s="9">
        <v>2</v>
      </c>
      <c r="I3675" s="9">
        <v>0.7805827260017395</v>
      </c>
      <c r="J3675" s="9">
        <v>0.7805827260017395</v>
      </c>
      <c r="K3675" s="9">
        <v>0</v>
      </c>
      <c r="L3675" s="9">
        <v>42.346851348876953</v>
      </c>
    </row>
    <row r="3676" spans="1:12" x14ac:dyDescent="0.25">
      <c r="A3676" s="5" t="str">
        <f t="shared" si="57"/>
        <v>1LCALA Basin120103</v>
      </c>
      <c r="B3676" s="9">
        <v>1</v>
      </c>
      <c r="C3676" t="s">
        <v>130</v>
      </c>
      <c r="D3676" t="s">
        <v>138</v>
      </c>
      <c r="E3676" s="9">
        <v>12</v>
      </c>
      <c r="F3676" s="9">
        <v>0</v>
      </c>
      <c r="G3676" s="9">
        <v>10</v>
      </c>
      <c r="H3676" s="9">
        <v>3</v>
      </c>
      <c r="I3676" s="9">
        <v>0.73013263940811157</v>
      </c>
      <c r="J3676" s="9">
        <v>0.73013263940811157</v>
      </c>
      <c r="K3676" s="9">
        <v>0</v>
      </c>
      <c r="L3676" s="9">
        <v>41.24298095703125</v>
      </c>
    </row>
    <row r="3677" spans="1:12" x14ac:dyDescent="0.25">
      <c r="A3677" s="5" t="str">
        <f t="shared" si="57"/>
        <v>1LCALA Basin120104</v>
      </c>
      <c r="B3677" s="9">
        <v>1</v>
      </c>
      <c r="C3677" t="s">
        <v>130</v>
      </c>
      <c r="D3677" t="s">
        <v>138</v>
      </c>
      <c r="E3677" s="9">
        <v>12</v>
      </c>
      <c r="F3677" s="9">
        <v>0</v>
      </c>
      <c r="G3677" s="9">
        <v>10</v>
      </c>
      <c r="H3677" s="9">
        <v>4</v>
      </c>
      <c r="I3677" s="9">
        <v>0.70359420776367188</v>
      </c>
      <c r="J3677" s="9">
        <v>0.70359420776367188</v>
      </c>
      <c r="K3677" s="9">
        <v>0</v>
      </c>
      <c r="L3677" s="9">
        <v>40.515312194824219</v>
      </c>
    </row>
    <row r="3678" spans="1:12" x14ac:dyDescent="0.25">
      <c r="A3678" s="5" t="str">
        <f t="shared" si="57"/>
        <v>1LCALA Basin120105</v>
      </c>
      <c r="B3678" s="9">
        <v>1</v>
      </c>
      <c r="C3678" t="s">
        <v>130</v>
      </c>
      <c r="D3678" t="s">
        <v>138</v>
      </c>
      <c r="E3678" s="9">
        <v>12</v>
      </c>
      <c r="F3678" s="9">
        <v>0</v>
      </c>
      <c r="G3678" s="9">
        <v>10</v>
      </c>
      <c r="H3678" s="9">
        <v>5</v>
      </c>
      <c r="I3678" s="9">
        <v>0.70651751756668091</v>
      </c>
      <c r="J3678" s="9">
        <v>0.70651751756668091</v>
      </c>
      <c r="K3678" s="9">
        <v>0</v>
      </c>
      <c r="L3678" s="9">
        <v>39.683990478515625</v>
      </c>
    </row>
    <row r="3679" spans="1:12" x14ac:dyDescent="0.25">
      <c r="A3679" s="5" t="str">
        <f t="shared" si="57"/>
        <v>1LCALA Basin120106</v>
      </c>
      <c r="B3679" s="9">
        <v>1</v>
      </c>
      <c r="C3679" t="s">
        <v>130</v>
      </c>
      <c r="D3679" t="s">
        <v>138</v>
      </c>
      <c r="E3679" s="9">
        <v>12</v>
      </c>
      <c r="F3679" s="9">
        <v>0</v>
      </c>
      <c r="G3679" s="9">
        <v>10</v>
      </c>
      <c r="H3679" s="9">
        <v>6</v>
      </c>
      <c r="I3679" s="9">
        <v>0.74508953094482422</v>
      </c>
      <c r="J3679" s="9">
        <v>0.74508953094482422</v>
      </c>
      <c r="K3679" s="9">
        <v>0</v>
      </c>
      <c r="L3679" s="9">
        <v>38.817283630371094</v>
      </c>
    </row>
    <row r="3680" spans="1:12" x14ac:dyDescent="0.25">
      <c r="A3680" s="5" t="str">
        <f t="shared" si="57"/>
        <v>1LCALA Basin120107</v>
      </c>
      <c r="B3680" s="9">
        <v>1</v>
      </c>
      <c r="C3680" t="s">
        <v>130</v>
      </c>
      <c r="D3680" t="s">
        <v>138</v>
      </c>
      <c r="E3680" s="9">
        <v>12</v>
      </c>
      <c r="F3680" s="9">
        <v>0</v>
      </c>
      <c r="G3680" s="9">
        <v>10</v>
      </c>
      <c r="H3680" s="9">
        <v>7</v>
      </c>
      <c r="I3680" s="9">
        <v>0.83582550287246704</v>
      </c>
      <c r="J3680" s="9">
        <v>0.83582550287246704</v>
      </c>
      <c r="K3680" s="9">
        <v>0</v>
      </c>
      <c r="L3680" s="9">
        <v>38.26959228515625</v>
      </c>
    </row>
    <row r="3681" spans="1:12" x14ac:dyDescent="0.25">
      <c r="A3681" s="5" t="str">
        <f t="shared" si="57"/>
        <v>1LCALA Basin120108</v>
      </c>
      <c r="B3681" s="9">
        <v>1</v>
      </c>
      <c r="C3681" t="s">
        <v>130</v>
      </c>
      <c r="D3681" t="s">
        <v>138</v>
      </c>
      <c r="E3681" s="9">
        <v>12</v>
      </c>
      <c r="F3681" s="9">
        <v>0</v>
      </c>
      <c r="G3681" s="9">
        <v>10</v>
      </c>
      <c r="H3681" s="9">
        <v>8</v>
      </c>
      <c r="I3681" s="9">
        <v>0.80928409099578857</v>
      </c>
      <c r="J3681" s="9">
        <v>0.80928409099578857</v>
      </c>
      <c r="K3681" s="9">
        <v>0</v>
      </c>
      <c r="L3681" s="9">
        <v>38.603172302246094</v>
      </c>
    </row>
    <row r="3682" spans="1:12" x14ac:dyDescent="0.25">
      <c r="A3682" s="5" t="str">
        <f t="shared" si="57"/>
        <v>1LCALA Basin120109</v>
      </c>
      <c r="B3682" s="9">
        <v>1</v>
      </c>
      <c r="C3682" t="s">
        <v>130</v>
      </c>
      <c r="D3682" t="s">
        <v>138</v>
      </c>
      <c r="E3682" s="9">
        <v>12</v>
      </c>
      <c r="F3682" s="9">
        <v>0</v>
      </c>
      <c r="G3682" s="9">
        <v>10</v>
      </c>
      <c r="H3682" s="9">
        <v>9</v>
      </c>
      <c r="I3682" s="9">
        <v>0.62793701887130737</v>
      </c>
      <c r="J3682" s="9">
        <v>0.62793701887130737</v>
      </c>
      <c r="K3682" s="9">
        <v>0</v>
      </c>
      <c r="L3682" s="9">
        <v>39.790763854980469</v>
      </c>
    </row>
    <row r="3683" spans="1:12" x14ac:dyDescent="0.25">
      <c r="A3683" s="5" t="str">
        <f t="shared" si="57"/>
        <v>1LCALA Basin1201010</v>
      </c>
      <c r="B3683" s="9">
        <v>1</v>
      </c>
      <c r="C3683" t="s">
        <v>130</v>
      </c>
      <c r="D3683" t="s">
        <v>138</v>
      </c>
      <c r="E3683" s="9">
        <v>12</v>
      </c>
      <c r="F3683" s="9">
        <v>0</v>
      </c>
      <c r="G3683" s="9">
        <v>10</v>
      </c>
      <c r="H3683" s="9">
        <v>10</v>
      </c>
      <c r="I3683" s="9">
        <v>0.47024077177047729</v>
      </c>
      <c r="J3683" s="9">
        <v>0.47024077177047729</v>
      </c>
      <c r="K3683" s="9">
        <v>0</v>
      </c>
      <c r="L3683" s="9">
        <v>43.897693634033203</v>
      </c>
    </row>
    <row r="3684" spans="1:12" x14ac:dyDescent="0.25">
      <c r="A3684" s="5" t="str">
        <f t="shared" si="57"/>
        <v>1LCALA Basin1201011</v>
      </c>
      <c r="B3684" s="9">
        <v>1</v>
      </c>
      <c r="C3684" t="s">
        <v>130</v>
      </c>
      <c r="D3684" t="s">
        <v>138</v>
      </c>
      <c r="E3684" s="9">
        <v>12</v>
      </c>
      <c r="F3684" s="9">
        <v>0</v>
      </c>
      <c r="G3684" s="9">
        <v>10</v>
      </c>
      <c r="H3684" s="9">
        <v>11</v>
      </c>
      <c r="I3684" s="9">
        <v>0.37716501951217651</v>
      </c>
      <c r="J3684" s="9">
        <v>0.37716501951217651</v>
      </c>
      <c r="K3684" s="9">
        <v>0</v>
      </c>
      <c r="L3684" s="9">
        <v>48.529830932617188</v>
      </c>
    </row>
    <row r="3685" spans="1:12" x14ac:dyDescent="0.25">
      <c r="A3685" s="5" t="str">
        <f t="shared" si="57"/>
        <v>1LCALA Basin1201012</v>
      </c>
      <c r="B3685" s="9">
        <v>1</v>
      </c>
      <c r="C3685" t="s">
        <v>130</v>
      </c>
      <c r="D3685" t="s">
        <v>138</v>
      </c>
      <c r="E3685" s="9">
        <v>12</v>
      </c>
      <c r="F3685" s="9">
        <v>0</v>
      </c>
      <c r="G3685" s="9">
        <v>10</v>
      </c>
      <c r="H3685" s="9">
        <v>12</v>
      </c>
      <c r="I3685" s="9">
        <v>0.3293268084526062</v>
      </c>
      <c r="J3685" s="9">
        <v>0.3293268084526062</v>
      </c>
      <c r="K3685" s="9">
        <v>0</v>
      </c>
      <c r="L3685" s="9">
        <v>51.125190734863281</v>
      </c>
    </row>
    <row r="3686" spans="1:12" x14ac:dyDescent="0.25">
      <c r="A3686" s="5" t="str">
        <f t="shared" si="57"/>
        <v>1LCALA Basin1201013</v>
      </c>
      <c r="B3686" s="9">
        <v>1</v>
      </c>
      <c r="C3686" t="s">
        <v>130</v>
      </c>
      <c r="D3686" t="s">
        <v>138</v>
      </c>
      <c r="E3686" s="9">
        <v>12</v>
      </c>
      <c r="F3686" s="9">
        <v>0</v>
      </c>
      <c r="G3686" s="9">
        <v>10</v>
      </c>
      <c r="H3686" s="9">
        <v>13</v>
      </c>
      <c r="I3686" s="9">
        <v>0.30168482661247253</v>
      </c>
      <c r="J3686" s="9">
        <v>0.30168482661247253</v>
      </c>
      <c r="K3686" s="9">
        <v>0</v>
      </c>
      <c r="L3686" s="9">
        <v>52.15179443359375</v>
      </c>
    </row>
    <row r="3687" spans="1:12" x14ac:dyDescent="0.25">
      <c r="A3687" s="5" t="str">
        <f t="shared" si="57"/>
        <v>1LCALA Basin1201014</v>
      </c>
      <c r="B3687" s="9">
        <v>1</v>
      </c>
      <c r="C3687" t="s">
        <v>130</v>
      </c>
      <c r="D3687" t="s">
        <v>138</v>
      </c>
      <c r="E3687" s="9">
        <v>12</v>
      </c>
      <c r="F3687" s="9">
        <v>0</v>
      </c>
      <c r="G3687" s="9">
        <v>10</v>
      </c>
      <c r="H3687" s="9">
        <v>14</v>
      </c>
      <c r="I3687" s="9">
        <v>0.30811092257499695</v>
      </c>
      <c r="J3687" s="9">
        <v>0.30811092257499695</v>
      </c>
      <c r="K3687" s="9">
        <v>0</v>
      </c>
      <c r="L3687" s="9">
        <v>53.338783264160156</v>
      </c>
    </row>
    <row r="3688" spans="1:12" x14ac:dyDescent="0.25">
      <c r="A3688" s="5" t="str">
        <f t="shared" si="57"/>
        <v>1LCALA Basin1201015</v>
      </c>
      <c r="B3688" s="9">
        <v>1</v>
      </c>
      <c r="C3688" t="s">
        <v>130</v>
      </c>
      <c r="D3688" t="s">
        <v>138</v>
      </c>
      <c r="E3688" s="9">
        <v>12</v>
      </c>
      <c r="F3688" s="9">
        <v>0</v>
      </c>
      <c r="G3688" s="9">
        <v>10</v>
      </c>
      <c r="H3688" s="9">
        <v>15</v>
      </c>
      <c r="I3688" s="9">
        <v>0.38962465524673462</v>
      </c>
      <c r="J3688" s="9">
        <v>0.38962465524673462</v>
      </c>
      <c r="K3688" s="9">
        <v>0</v>
      </c>
      <c r="L3688" s="9">
        <v>54.324527740478516</v>
      </c>
    </row>
    <row r="3689" spans="1:12" x14ac:dyDescent="0.25">
      <c r="A3689" s="5" t="str">
        <f t="shared" si="57"/>
        <v>1LCALA Basin1201016</v>
      </c>
      <c r="B3689" s="9">
        <v>1</v>
      </c>
      <c r="C3689" t="s">
        <v>130</v>
      </c>
      <c r="D3689" t="s">
        <v>138</v>
      </c>
      <c r="E3689" s="9">
        <v>12</v>
      </c>
      <c r="F3689" s="9">
        <v>0</v>
      </c>
      <c r="G3689" s="9">
        <v>10</v>
      </c>
      <c r="H3689" s="9">
        <v>16</v>
      </c>
      <c r="I3689" s="9">
        <v>0.53809595108032227</v>
      </c>
      <c r="J3689" s="9">
        <v>0.53809595108032227</v>
      </c>
      <c r="K3689" s="9">
        <v>0</v>
      </c>
      <c r="L3689" s="9">
        <v>54.68450927734375</v>
      </c>
    </row>
    <row r="3690" spans="1:12" x14ac:dyDescent="0.25">
      <c r="A3690" s="5" t="str">
        <f t="shared" si="57"/>
        <v>1LCALA Basin1201017</v>
      </c>
      <c r="B3690" s="9">
        <v>1</v>
      </c>
      <c r="C3690" t="s">
        <v>130</v>
      </c>
      <c r="D3690" t="s">
        <v>138</v>
      </c>
      <c r="E3690" s="9">
        <v>12</v>
      </c>
      <c r="F3690" s="9">
        <v>0</v>
      </c>
      <c r="G3690" s="9">
        <v>10</v>
      </c>
      <c r="H3690" s="9">
        <v>17</v>
      </c>
      <c r="I3690" s="9">
        <v>0.74195283651351929</v>
      </c>
      <c r="J3690" s="9">
        <v>0.74195283651351929</v>
      </c>
      <c r="K3690" s="9">
        <v>0</v>
      </c>
      <c r="L3690" s="9">
        <v>54.352367401123047</v>
      </c>
    </row>
    <row r="3691" spans="1:12" x14ac:dyDescent="0.25">
      <c r="A3691" s="5" t="str">
        <f t="shared" si="57"/>
        <v>1LCALA Basin1201018</v>
      </c>
      <c r="B3691" s="9">
        <v>1</v>
      </c>
      <c r="C3691" t="s">
        <v>130</v>
      </c>
      <c r="D3691" t="s">
        <v>138</v>
      </c>
      <c r="E3691" s="9">
        <v>12</v>
      </c>
      <c r="F3691" s="9">
        <v>0</v>
      </c>
      <c r="G3691" s="9">
        <v>10</v>
      </c>
      <c r="H3691" s="9">
        <v>18</v>
      </c>
      <c r="I3691" s="9">
        <v>0.99593555927276611</v>
      </c>
      <c r="J3691" s="9">
        <v>0.99593555927276611</v>
      </c>
      <c r="K3691" s="9">
        <v>0</v>
      </c>
      <c r="L3691" s="9">
        <v>52.420051574707031</v>
      </c>
    </row>
    <row r="3692" spans="1:12" x14ac:dyDescent="0.25">
      <c r="A3692" s="5" t="str">
        <f t="shared" si="57"/>
        <v>1LCALA Basin1201019</v>
      </c>
      <c r="B3692" s="9">
        <v>1</v>
      </c>
      <c r="C3692" t="s">
        <v>130</v>
      </c>
      <c r="D3692" t="s">
        <v>138</v>
      </c>
      <c r="E3692" s="9">
        <v>12</v>
      </c>
      <c r="F3692" s="9">
        <v>0</v>
      </c>
      <c r="G3692" s="9">
        <v>10</v>
      </c>
      <c r="H3692" s="9">
        <v>19</v>
      </c>
      <c r="I3692" s="9">
        <v>1.1467287540435791</v>
      </c>
      <c r="J3692" s="9">
        <v>1.1467287540435791</v>
      </c>
      <c r="K3692" s="9">
        <v>0</v>
      </c>
      <c r="L3692" s="9">
        <v>50.188934326171875</v>
      </c>
    </row>
    <row r="3693" spans="1:12" x14ac:dyDescent="0.25">
      <c r="A3693" s="5" t="str">
        <f t="shared" si="57"/>
        <v>1LCALA Basin1201020</v>
      </c>
      <c r="B3693" s="9">
        <v>1</v>
      </c>
      <c r="C3693" t="s">
        <v>130</v>
      </c>
      <c r="D3693" t="s">
        <v>138</v>
      </c>
      <c r="E3693" s="9">
        <v>12</v>
      </c>
      <c r="F3693" s="9">
        <v>0</v>
      </c>
      <c r="G3693" s="9">
        <v>10</v>
      </c>
      <c r="H3693" s="9">
        <v>20</v>
      </c>
      <c r="I3693" s="9">
        <v>1.162949800491333</v>
      </c>
      <c r="J3693" s="9">
        <v>1.162949800491333</v>
      </c>
      <c r="K3693" s="9">
        <v>0</v>
      </c>
      <c r="L3693" s="9">
        <v>49.168205261230469</v>
      </c>
    </row>
    <row r="3694" spans="1:12" x14ac:dyDescent="0.25">
      <c r="A3694" s="5" t="str">
        <f t="shared" si="57"/>
        <v>1LCALA Basin1201021</v>
      </c>
      <c r="B3694" s="9">
        <v>1</v>
      </c>
      <c r="C3694" t="s">
        <v>130</v>
      </c>
      <c r="D3694" t="s">
        <v>138</v>
      </c>
      <c r="E3694" s="9">
        <v>12</v>
      </c>
      <c r="F3694" s="9">
        <v>0</v>
      </c>
      <c r="G3694" s="9">
        <v>10</v>
      </c>
      <c r="H3694" s="9">
        <v>21</v>
      </c>
      <c r="I3694" s="9">
        <v>1.1510306596755981</v>
      </c>
      <c r="J3694" s="9">
        <v>1.1510306596755981</v>
      </c>
      <c r="K3694" s="9">
        <v>0</v>
      </c>
      <c r="L3694" s="9">
        <v>47.822032928466797</v>
      </c>
    </row>
    <row r="3695" spans="1:12" x14ac:dyDescent="0.25">
      <c r="A3695" s="5" t="str">
        <f t="shared" si="57"/>
        <v>1LCALA Basin1201022</v>
      </c>
      <c r="B3695" s="9">
        <v>1</v>
      </c>
      <c r="C3695" t="s">
        <v>130</v>
      </c>
      <c r="D3695" t="s">
        <v>138</v>
      </c>
      <c r="E3695" s="9">
        <v>12</v>
      </c>
      <c r="F3695" s="9">
        <v>0</v>
      </c>
      <c r="G3695" s="9">
        <v>10</v>
      </c>
      <c r="H3695" s="9">
        <v>22</v>
      </c>
      <c r="I3695" s="9">
        <v>1.1071016788482666</v>
      </c>
      <c r="J3695" s="9">
        <v>1.1071016788482666</v>
      </c>
      <c r="K3695" s="9">
        <v>0</v>
      </c>
      <c r="L3695" s="9">
        <v>46.185527801513672</v>
      </c>
    </row>
    <row r="3696" spans="1:12" x14ac:dyDescent="0.25">
      <c r="A3696" s="5" t="str">
        <f t="shared" si="57"/>
        <v>1LCALA Basin1201023</v>
      </c>
      <c r="B3696" s="9">
        <v>1</v>
      </c>
      <c r="C3696" t="s">
        <v>130</v>
      </c>
      <c r="D3696" t="s">
        <v>138</v>
      </c>
      <c r="E3696" s="9">
        <v>12</v>
      </c>
      <c r="F3696" s="9">
        <v>0</v>
      </c>
      <c r="G3696" s="9">
        <v>10</v>
      </c>
      <c r="H3696" s="9">
        <v>23</v>
      </c>
      <c r="I3696" s="9">
        <v>1.0627293586730957</v>
      </c>
      <c r="J3696" s="9">
        <v>1.0627293586730957</v>
      </c>
      <c r="K3696" s="9">
        <v>0</v>
      </c>
      <c r="L3696" s="9">
        <v>45.518802642822266</v>
      </c>
    </row>
    <row r="3697" spans="1:12" x14ac:dyDescent="0.25">
      <c r="A3697" s="5" t="str">
        <f t="shared" si="57"/>
        <v>1LCALA Basin1201024</v>
      </c>
      <c r="B3697" s="9">
        <v>1</v>
      </c>
      <c r="C3697" t="s">
        <v>130</v>
      </c>
      <c r="D3697" t="s">
        <v>138</v>
      </c>
      <c r="E3697" s="9">
        <v>12</v>
      </c>
      <c r="F3697" s="9">
        <v>0</v>
      </c>
      <c r="G3697" s="9">
        <v>10</v>
      </c>
      <c r="H3697" s="9">
        <v>24</v>
      </c>
      <c r="I3697" s="9">
        <v>0.95476233959197998</v>
      </c>
      <c r="J3697" s="9">
        <v>0.95476233959197998</v>
      </c>
      <c r="K3697" s="9">
        <v>0</v>
      </c>
      <c r="L3697" s="9">
        <v>45.1182861328125</v>
      </c>
    </row>
    <row r="3698" spans="1:12" x14ac:dyDescent="0.25">
      <c r="A3698" s="5" t="str">
        <f t="shared" si="57"/>
        <v>1LCALA Basin12121</v>
      </c>
      <c r="B3698" s="9">
        <v>1</v>
      </c>
      <c r="C3698" t="s">
        <v>130</v>
      </c>
      <c r="D3698" t="s">
        <v>138</v>
      </c>
      <c r="E3698" s="9">
        <v>12</v>
      </c>
      <c r="F3698" s="9">
        <v>1</v>
      </c>
      <c r="G3698" s="9">
        <v>2</v>
      </c>
      <c r="H3698" s="9">
        <v>1</v>
      </c>
      <c r="I3698" s="9">
        <v>0.81579369306564331</v>
      </c>
      <c r="J3698" s="9">
        <v>0.81579369306564331</v>
      </c>
      <c r="K3698" s="9">
        <v>0</v>
      </c>
      <c r="L3698" s="9">
        <v>44.842319488525391</v>
      </c>
    </row>
    <row r="3699" spans="1:12" x14ac:dyDescent="0.25">
      <c r="A3699" s="5" t="str">
        <f t="shared" si="57"/>
        <v>1LCALA Basin12122</v>
      </c>
      <c r="B3699" s="9">
        <v>1</v>
      </c>
      <c r="C3699" t="s">
        <v>130</v>
      </c>
      <c r="D3699" t="s">
        <v>138</v>
      </c>
      <c r="E3699" s="9">
        <v>12</v>
      </c>
      <c r="F3699" s="9">
        <v>1</v>
      </c>
      <c r="G3699" s="9">
        <v>2</v>
      </c>
      <c r="H3699" s="9">
        <v>2</v>
      </c>
      <c r="I3699" s="9">
        <v>0.7425609827041626</v>
      </c>
      <c r="J3699" s="9">
        <v>0.7425609827041626</v>
      </c>
      <c r="K3699" s="9">
        <v>0</v>
      </c>
      <c r="L3699" s="9">
        <v>44.352523803710938</v>
      </c>
    </row>
    <row r="3700" spans="1:12" x14ac:dyDescent="0.25">
      <c r="A3700" s="5" t="str">
        <f t="shared" si="57"/>
        <v>1LCALA Basin12123</v>
      </c>
      <c r="B3700" s="9">
        <v>1</v>
      </c>
      <c r="C3700" t="s">
        <v>130</v>
      </c>
      <c r="D3700" t="s">
        <v>138</v>
      </c>
      <c r="E3700" s="9">
        <v>12</v>
      </c>
      <c r="F3700" s="9">
        <v>1</v>
      </c>
      <c r="G3700" s="9">
        <v>2</v>
      </c>
      <c r="H3700" s="9">
        <v>3</v>
      </c>
      <c r="I3700" s="9">
        <v>0.69134491682052612</v>
      </c>
      <c r="J3700" s="9">
        <v>0.69134491682052612</v>
      </c>
      <c r="K3700" s="9">
        <v>0</v>
      </c>
      <c r="L3700" s="9">
        <v>44.112522125244141</v>
      </c>
    </row>
    <row r="3701" spans="1:12" x14ac:dyDescent="0.25">
      <c r="A3701" s="5" t="str">
        <f t="shared" si="57"/>
        <v>1LCALA Basin12124</v>
      </c>
      <c r="B3701" s="9">
        <v>1</v>
      </c>
      <c r="C3701" t="s">
        <v>130</v>
      </c>
      <c r="D3701" t="s">
        <v>138</v>
      </c>
      <c r="E3701" s="9">
        <v>12</v>
      </c>
      <c r="F3701" s="9">
        <v>1</v>
      </c>
      <c r="G3701" s="9">
        <v>2</v>
      </c>
      <c r="H3701" s="9">
        <v>4</v>
      </c>
      <c r="I3701" s="9">
        <v>0.66287755966186523</v>
      </c>
      <c r="J3701" s="9">
        <v>0.66287755966186523</v>
      </c>
      <c r="K3701" s="9">
        <v>0</v>
      </c>
      <c r="L3701" s="9">
        <v>44.165512084960938</v>
      </c>
    </row>
    <row r="3702" spans="1:12" x14ac:dyDescent="0.25">
      <c r="A3702" s="5" t="str">
        <f t="shared" si="57"/>
        <v>1LCALA Basin12125</v>
      </c>
      <c r="B3702" s="9">
        <v>1</v>
      </c>
      <c r="C3702" t="s">
        <v>130</v>
      </c>
      <c r="D3702" t="s">
        <v>138</v>
      </c>
      <c r="E3702" s="9">
        <v>12</v>
      </c>
      <c r="F3702" s="9">
        <v>1</v>
      </c>
      <c r="G3702" s="9">
        <v>2</v>
      </c>
      <c r="H3702" s="9">
        <v>5</v>
      </c>
      <c r="I3702" s="9">
        <v>0.66192984580993652</v>
      </c>
      <c r="J3702" s="9">
        <v>0.66192984580993652</v>
      </c>
      <c r="K3702" s="9">
        <v>0</v>
      </c>
      <c r="L3702" s="9">
        <v>43.970817565917969</v>
      </c>
    </row>
    <row r="3703" spans="1:12" x14ac:dyDescent="0.25">
      <c r="A3703" s="5" t="str">
        <f t="shared" si="57"/>
        <v>1LCALA Basin12126</v>
      </c>
      <c r="B3703" s="9">
        <v>1</v>
      </c>
      <c r="C3703" t="s">
        <v>130</v>
      </c>
      <c r="D3703" t="s">
        <v>138</v>
      </c>
      <c r="E3703" s="9">
        <v>12</v>
      </c>
      <c r="F3703" s="9">
        <v>1</v>
      </c>
      <c r="G3703" s="9">
        <v>2</v>
      </c>
      <c r="H3703" s="9">
        <v>6</v>
      </c>
      <c r="I3703" s="9">
        <v>0.69662123918533325</v>
      </c>
      <c r="J3703" s="9">
        <v>0.69662123918533325</v>
      </c>
      <c r="K3703" s="9">
        <v>0</v>
      </c>
      <c r="L3703" s="9">
        <v>43.834854125976563</v>
      </c>
    </row>
    <row r="3704" spans="1:12" x14ac:dyDescent="0.25">
      <c r="A3704" s="5" t="str">
        <f t="shared" si="57"/>
        <v>1LCALA Basin12127</v>
      </c>
      <c r="B3704" s="9">
        <v>1</v>
      </c>
      <c r="C3704" t="s">
        <v>130</v>
      </c>
      <c r="D3704" t="s">
        <v>138</v>
      </c>
      <c r="E3704" s="9">
        <v>12</v>
      </c>
      <c r="F3704" s="9">
        <v>1</v>
      </c>
      <c r="G3704" s="9">
        <v>2</v>
      </c>
      <c r="H3704" s="9">
        <v>7</v>
      </c>
      <c r="I3704" s="9">
        <v>0.7829204797744751</v>
      </c>
      <c r="J3704" s="9">
        <v>0.7829204797744751</v>
      </c>
      <c r="K3704" s="9">
        <v>0</v>
      </c>
      <c r="L3704" s="9">
        <v>43.692581176757813</v>
      </c>
    </row>
    <row r="3705" spans="1:12" x14ac:dyDescent="0.25">
      <c r="A3705" s="5" t="str">
        <f t="shared" si="57"/>
        <v>1LCALA Basin12128</v>
      </c>
      <c r="B3705" s="9">
        <v>1</v>
      </c>
      <c r="C3705" t="s">
        <v>130</v>
      </c>
      <c r="D3705" t="s">
        <v>138</v>
      </c>
      <c r="E3705" s="9">
        <v>12</v>
      </c>
      <c r="F3705" s="9">
        <v>1</v>
      </c>
      <c r="G3705" s="9">
        <v>2</v>
      </c>
      <c r="H3705" s="9">
        <v>8</v>
      </c>
      <c r="I3705" s="9">
        <v>0.76152288913726807</v>
      </c>
      <c r="J3705" s="9">
        <v>0.76152288913726807</v>
      </c>
      <c r="K3705" s="9">
        <v>0</v>
      </c>
      <c r="L3705" s="9">
        <v>43.326835632324219</v>
      </c>
    </row>
    <row r="3706" spans="1:12" x14ac:dyDescent="0.25">
      <c r="A3706" s="5" t="str">
        <f t="shared" si="57"/>
        <v>1LCALA Basin12129</v>
      </c>
      <c r="B3706" s="9">
        <v>1</v>
      </c>
      <c r="C3706" t="s">
        <v>130</v>
      </c>
      <c r="D3706" t="s">
        <v>138</v>
      </c>
      <c r="E3706" s="9">
        <v>12</v>
      </c>
      <c r="F3706" s="9">
        <v>1</v>
      </c>
      <c r="G3706" s="9">
        <v>2</v>
      </c>
      <c r="H3706" s="9">
        <v>9</v>
      </c>
      <c r="I3706" s="9">
        <v>0.58892101049423218</v>
      </c>
      <c r="J3706" s="9">
        <v>0.58892101049423218</v>
      </c>
      <c r="K3706" s="9">
        <v>0</v>
      </c>
      <c r="L3706" s="9">
        <v>44.057552337646484</v>
      </c>
    </row>
    <row r="3707" spans="1:12" x14ac:dyDescent="0.25">
      <c r="A3707" s="5" t="str">
        <f t="shared" si="57"/>
        <v>1LCALA Basin121210</v>
      </c>
      <c r="B3707" s="9">
        <v>1</v>
      </c>
      <c r="C3707" t="s">
        <v>130</v>
      </c>
      <c r="D3707" t="s">
        <v>138</v>
      </c>
      <c r="E3707" s="9">
        <v>12</v>
      </c>
      <c r="F3707" s="9">
        <v>1</v>
      </c>
      <c r="G3707" s="9">
        <v>2</v>
      </c>
      <c r="H3707" s="9">
        <v>10</v>
      </c>
      <c r="I3707" s="9">
        <v>0.43560844659805298</v>
      </c>
      <c r="J3707" s="9">
        <v>0.43560844659805298</v>
      </c>
      <c r="K3707" s="9">
        <v>0</v>
      </c>
      <c r="L3707" s="9">
        <v>47.699592590332031</v>
      </c>
    </row>
    <row r="3708" spans="1:12" x14ac:dyDescent="0.25">
      <c r="A3708" s="5" t="str">
        <f t="shared" si="57"/>
        <v>1LCALA Basin121211</v>
      </c>
      <c r="B3708" s="9">
        <v>1</v>
      </c>
      <c r="C3708" t="s">
        <v>130</v>
      </c>
      <c r="D3708" t="s">
        <v>138</v>
      </c>
      <c r="E3708" s="9">
        <v>12</v>
      </c>
      <c r="F3708" s="9">
        <v>1</v>
      </c>
      <c r="G3708" s="9">
        <v>2</v>
      </c>
      <c r="H3708" s="9">
        <v>11</v>
      </c>
      <c r="I3708" s="9">
        <v>0.3400057852268219</v>
      </c>
      <c r="J3708" s="9">
        <v>0.3400057852268219</v>
      </c>
      <c r="K3708" s="9">
        <v>0</v>
      </c>
      <c r="L3708" s="9">
        <v>51.3656005859375</v>
      </c>
    </row>
    <row r="3709" spans="1:12" x14ac:dyDescent="0.25">
      <c r="A3709" s="5" t="str">
        <f t="shared" si="57"/>
        <v>1LCALA Basin121212</v>
      </c>
      <c r="B3709" s="9">
        <v>1</v>
      </c>
      <c r="C3709" t="s">
        <v>130</v>
      </c>
      <c r="D3709" t="s">
        <v>138</v>
      </c>
      <c r="E3709" s="9">
        <v>12</v>
      </c>
      <c r="F3709" s="9">
        <v>1</v>
      </c>
      <c r="G3709" s="9">
        <v>2</v>
      </c>
      <c r="H3709" s="9">
        <v>12</v>
      </c>
      <c r="I3709" s="9">
        <v>0.28667497634887695</v>
      </c>
      <c r="J3709" s="9">
        <v>0.28667497634887695</v>
      </c>
      <c r="K3709" s="9">
        <v>0</v>
      </c>
      <c r="L3709" s="9">
        <v>55.202709197998047</v>
      </c>
    </row>
    <row r="3710" spans="1:12" x14ac:dyDescent="0.25">
      <c r="A3710" s="5" t="str">
        <f t="shared" si="57"/>
        <v>1LCALA Basin121213</v>
      </c>
      <c r="B3710" s="9">
        <v>1</v>
      </c>
      <c r="C3710" t="s">
        <v>130</v>
      </c>
      <c r="D3710" t="s">
        <v>138</v>
      </c>
      <c r="E3710" s="9">
        <v>12</v>
      </c>
      <c r="F3710" s="9">
        <v>1</v>
      </c>
      <c r="G3710" s="9">
        <v>2</v>
      </c>
      <c r="H3710" s="9">
        <v>13</v>
      </c>
      <c r="I3710" s="9">
        <v>0.26397442817687988</v>
      </c>
      <c r="J3710" s="9">
        <v>0.26397442817687988</v>
      </c>
      <c r="K3710" s="9">
        <v>0</v>
      </c>
      <c r="L3710" s="9">
        <v>57.283561706542969</v>
      </c>
    </row>
    <row r="3711" spans="1:12" x14ac:dyDescent="0.25">
      <c r="A3711" s="5" t="str">
        <f t="shared" si="57"/>
        <v>1LCALA Basin121214</v>
      </c>
      <c r="B3711" s="9">
        <v>1</v>
      </c>
      <c r="C3711" t="s">
        <v>130</v>
      </c>
      <c r="D3711" t="s">
        <v>138</v>
      </c>
      <c r="E3711" s="9">
        <v>12</v>
      </c>
      <c r="F3711" s="9">
        <v>1</v>
      </c>
      <c r="G3711" s="9">
        <v>2</v>
      </c>
      <c r="H3711" s="9">
        <v>14</v>
      </c>
      <c r="I3711" s="9">
        <v>0.27475640177726746</v>
      </c>
      <c r="J3711" s="9">
        <v>0.27475640177726746</v>
      </c>
      <c r="K3711" s="9">
        <v>0</v>
      </c>
      <c r="L3711" s="9">
        <v>58.59747314453125</v>
      </c>
    </row>
    <row r="3712" spans="1:12" x14ac:dyDescent="0.25">
      <c r="A3712" s="5" t="str">
        <f t="shared" si="57"/>
        <v>1LCALA Basin121215</v>
      </c>
      <c r="B3712" s="9">
        <v>1</v>
      </c>
      <c r="C3712" t="s">
        <v>130</v>
      </c>
      <c r="D3712" t="s">
        <v>138</v>
      </c>
      <c r="E3712" s="9">
        <v>12</v>
      </c>
      <c r="F3712" s="9">
        <v>1</v>
      </c>
      <c r="G3712" s="9">
        <v>2</v>
      </c>
      <c r="H3712" s="9">
        <v>15</v>
      </c>
      <c r="I3712" s="9">
        <v>0.34991636872291565</v>
      </c>
      <c r="J3712" s="9">
        <v>0.34991636872291565</v>
      </c>
      <c r="K3712" s="9">
        <v>0</v>
      </c>
      <c r="L3712" s="9">
        <v>59.378379821777344</v>
      </c>
    </row>
    <row r="3713" spans="1:12" x14ac:dyDescent="0.25">
      <c r="A3713" s="5" t="str">
        <f t="shared" si="57"/>
        <v>1LCALA Basin121216</v>
      </c>
      <c r="B3713" s="9">
        <v>1</v>
      </c>
      <c r="C3713" t="s">
        <v>130</v>
      </c>
      <c r="D3713" t="s">
        <v>138</v>
      </c>
      <c r="E3713" s="9">
        <v>12</v>
      </c>
      <c r="F3713" s="9">
        <v>1</v>
      </c>
      <c r="G3713" s="9">
        <v>2</v>
      </c>
      <c r="H3713" s="9">
        <v>16</v>
      </c>
      <c r="I3713" s="9">
        <v>0.48915675282478333</v>
      </c>
      <c r="J3713" s="9">
        <v>0.48915675282478333</v>
      </c>
      <c r="K3713" s="9">
        <v>0</v>
      </c>
      <c r="L3713" s="9">
        <v>59.673458099365234</v>
      </c>
    </row>
    <row r="3714" spans="1:12" x14ac:dyDescent="0.25">
      <c r="A3714" s="5" t="str">
        <f t="shared" si="57"/>
        <v>1LCALA Basin121217</v>
      </c>
      <c r="B3714" s="9">
        <v>1</v>
      </c>
      <c r="C3714" t="s">
        <v>130</v>
      </c>
      <c r="D3714" t="s">
        <v>138</v>
      </c>
      <c r="E3714" s="9">
        <v>12</v>
      </c>
      <c r="F3714" s="9">
        <v>1</v>
      </c>
      <c r="G3714" s="9">
        <v>2</v>
      </c>
      <c r="H3714" s="9">
        <v>17</v>
      </c>
      <c r="I3714" s="9">
        <v>0.68100053071975708</v>
      </c>
      <c r="J3714" s="9">
        <v>0.68100053071975708</v>
      </c>
      <c r="K3714" s="9">
        <v>0</v>
      </c>
      <c r="L3714" s="9">
        <v>59.286384582519531</v>
      </c>
    </row>
    <row r="3715" spans="1:12" x14ac:dyDescent="0.25">
      <c r="A3715" s="5" t="str">
        <f t="shared" ref="A3715:A3778" si="58">B3715&amp;C3715&amp;D3715&amp;E3715&amp;F3715&amp;G3715&amp;H3715</f>
        <v>1LCALA Basin121218</v>
      </c>
      <c r="B3715" s="9">
        <v>1</v>
      </c>
      <c r="C3715" t="s">
        <v>130</v>
      </c>
      <c r="D3715" t="s">
        <v>138</v>
      </c>
      <c r="E3715" s="9">
        <v>12</v>
      </c>
      <c r="F3715" s="9">
        <v>1</v>
      </c>
      <c r="G3715" s="9">
        <v>2</v>
      </c>
      <c r="H3715" s="9">
        <v>18</v>
      </c>
      <c r="I3715" s="9">
        <v>0.92467135190963745</v>
      </c>
      <c r="J3715" s="9">
        <v>0.92467135190963745</v>
      </c>
      <c r="K3715" s="9">
        <v>0</v>
      </c>
      <c r="L3715" s="9">
        <v>57.274986267089844</v>
      </c>
    </row>
    <row r="3716" spans="1:12" x14ac:dyDescent="0.25">
      <c r="A3716" s="5" t="str">
        <f t="shared" si="58"/>
        <v>1LCALA Basin121219</v>
      </c>
      <c r="B3716" s="9">
        <v>1</v>
      </c>
      <c r="C3716" t="s">
        <v>130</v>
      </c>
      <c r="D3716" t="s">
        <v>138</v>
      </c>
      <c r="E3716" s="9">
        <v>12</v>
      </c>
      <c r="F3716" s="9">
        <v>1</v>
      </c>
      <c r="G3716" s="9">
        <v>2</v>
      </c>
      <c r="H3716" s="9">
        <v>19</v>
      </c>
      <c r="I3716" s="9">
        <v>1.0739285945892334</v>
      </c>
      <c r="J3716" s="9">
        <v>1.0739285945892334</v>
      </c>
      <c r="K3716" s="9">
        <v>0</v>
      </c>
      <c r="L3716" s="9">
        <v>54.622989654541016</v>
      </c>
    </row>
    <row r="3717" spans="1:12" x14ac:dyDescent="0.25">
      <c r="A3717" s="5" t="str">
        <f t="shared" si="58"/>
        <v>1LCALA Basin121220</v>
      </c>
      <c r="B3717" s="9">
        <v>1</v>
      </c>
      <c r="C3717" t="s">
        <v>130</v>
      </c>
      <c r="D3717" t="s">
        <v>138</v>
      </c>
      <c r="E3717" s="9">
        <v>12</v>
      </c>
      <c r="F3717" s="9">
        <v>1</v>
      </c>
      <c r="G3717" s="9">
        <v>2</v>
      </c>
      <c r="H3717" s="9">
        <v>20</v>
      </c>
      <c r="I3717" s="9">
        <v>1.1075133085250854</v>
      </c>
      <c r="J3717" s="9">
        <v>1.1075133085250854</v>
      </c>
      <c r="K3717" s="9">
        <v>0</v>
      </c>
      <c r="L3717" s="9">
        <v>52.991950988769531</v>
      </c>
    </row>
    <row r="3718" spans="1:12" x14ac:dyDescent="0.25">
      <c r="A3718" s="5" t="str">
        <f t="shared" si="58"/>
        <v>1LCALA Basin121221</v>
      </c>
      <c r="B3718" s="9">
        <v>1</v>
      </c>
      <c r="C3718" t="s">
        <v>130</v>
      </c>
      <c r="D3718" t="s">
        <v>138</v>
      </c>
      <c r="E3718" s="9">
        <v>12</v>
      </c>
      <c r="F3718" s="9">
        <v>1</v>
      </c>
      <c r="G3718" s="9">
        <v>2</v>
      </c>
      <c r="H3718" s="9">
        <v>21</v>
      </c>
      <c r="I3718" s="9">
        <v>1.1032980680465698</v>
      </c>
      <c r="J3718" s="9">
        <v>1.1032980680465698</v>
      </c>
      <c r="K3718" s="9">
        <v>0</v>
      </c>
      <c r="L3718" s="9">
        <v>51.360252380371094</v>
      </c>
    </row>
    <row r="3719" spans="1:12" x14ac:dyDescent="0.25">
      <c r="A3719" s="5" t="str">
        <f t="shared" si="58"/>
        <v>1LCALA Basin121222</v>
      </c>
      <c r="B3719" s="9">
        <v>1</v>
      </c>
      <c r="C3719" t="s">
        <v>130</v>
      </c>
      <c r="D3719" t="s">
        <v>138</v>
      </c>
      <c r="E3719" s="9">
        <v>12</v>
      </c>
      <c r="F3719" s="9">
        <v>1</v>
      </c>
      <c r="G3719" s="9">
        <v>2</v>
      </c>
      <c r="H3719" s="9">
        <v>22</v>
      </c>
      <c r="I3719" s="9">
        <v>1.0591655969619751</v>
      </c>
      <c r="J3719" s="9">
        <v>1.0591655969619751</v>
      </c>
      <c r="K3719" s="9">
        <v>0</v>
      </c>
      <c r="L3719" s="9">
        <v>49.532123565673828</v>
      </c>
    </row>
    <row r="3720" spans="1:12" x14ac:dyDescent="0.25">
      <c r="A3720" s="5" t="str">
        <f t="shared" si="58"/>
        <v>1LCALA Basin121223</v>
      </c>
      <c r="B3720" s="9">
        <v>1</v>
      </c>
      <c r="C3720" t="s">
        <v>130</v>
      </c>
      <c r="D3720" t="s">
        <v>138</v>
      </c>
      <c r="E3720" s="9">
        <v>12</v>
      </c>
      <c r="F3720" s="9">
        <v>1</v>
      </c>
      <c r="G3720" s="9">
        <v>2</v>
      </c>
      <c r="H3720" s="9">
        <v>23</v>
      </c>
      <c r="I3720" s="9">
        <v>1.0162578821182251</v>
      </c>
      <c r="J3720" s="9">
        <v>1.0162578821182251</v>
      </c>
      <c r="K3720" s="9">
        <v>0</v>
      </c>
      <c r="L3720" s="9">
        <v>47.745403289794922</v>
      </c>
    </row>
    <row r="3721" spans="1:12" x14ac:dyDescent="0.25">
      <c r="A3721" s="5" t="str">
        <f t="shared" si="58"/>
        <v>1LCALA Basin121224</v>
      </c>
      <c r="B3721" s="9">
        <v>1</v>
      </c>
      <c r="C3721" t="s">
        <v>130</v>
      </c>
      <c r="D3721" t="s">
        <v>138</v>
      </c>
      <c r="E3721" s="9">
        <v>12</v>
      </c>
      <c r="F3721" s="9">
        <v>1</v>
      </c>
      <c r="G3721" s="9">
        <v>2</v>
      </c>
      <c r="H3721" s="9">
        <v>24</v>
      </c>
      <c r="I3721" s="9">
        <v>0.90942054986953735</v>
      </c>
      <c r="J3721" s="9">
        <v>0.90942054986953735</v>
      </c>
      <c r="K3721" s="9">
        <v>0</v>
      </c>
      <c r="L3721" s="9">
        <v>46.490150451660156</v>
      </c>
    </row>
    <row r="3722" spans="1:12" x14ac:dyDescent="0.25">
      <c r="A3722" s="5" t="str">
        <f t="shared" si="58"/>
        <v>1LCALA Basin121101</v>
      </c>
      <c r="B3722" s="9">
        <v>1</v>
      </c>
      <c r="C3722" t="s">
        <v>130</v>
      </c>
      <c r="D3722" t="s">
        <v>138</v>
      </c>
      <c r="E3722" s="9">
        <v>12</v>
      </c>
      <c r="F3722" s="9">
        <v>1</v>
      </c>
      <c r="G3722" s="9">
        <v>10</v>
      </c>
      <c r="H3722" s="9">
        <v>1</v>
      </c>
      <c r="I3722" s="9">
        <v>0.85339838266372681</v>
      </c>
      <c r="J3722" s="9">
        <v>0.85339838266372681</v>
      </c>
      <c r="K3722" s="9">
        <v>0</v>
      </c>
      <c r="L3722" s="9">
        <v>43.313732147216797</v>
      </c>
    </row>
    <row r="3723" spans="1:12" x14ac:dyDescent="0.25">
      <c r="A3723" s="5" t="str">
        <f t="shared" si="58"/>
        <v>1LCALA Basin121102</v>
      </c>
      <c r="B3723" s="9">
        <v>1</v>
      </c>
      <c r="C3723" t="s">
        <v>130</v>
      </c>
      <c r="D3723" t="s">
        <v>138</v>
      </c>
      <c r="E3723" s="9">
        <v>12</v>
      </c>
      <c r="F3723" s="9">
        <v>1</v>
      </c>
      <c r="G3723" s="9">
        <v>10</v>
      </c>
      <c r="H3723" s="9">
        <v>2</v>
      </c>
      <c r="I3723" s="9">
        <v>0.7805827260017395</v>
      </c>
      <c r="J3723" s="9">
        <v>0.7805827260017395</v>
      </c>
      <c r="K3723" s="9">
        <v>0</v>
      </c>
      <c r="L3723" s="9">
        <v>42.346851348876953</v>
      </c>
    </row>
    <row r="3724" spans="1:12" x14ac:dyDescent="0.25">
      <c r="A3724" s="5" t="str">
        <f t="shared" si="58"/>
        <v>1LCALA Basin121103</v>
      </c>
      <c r="B3724" s="9">
        <v>1</v>
      </c>
      <c r="C3724" t="s">
        <v>130</v>
      </c>
      <c r="D3724" t="s">
        <v>138</v>
      </c>
      <c r="E3724" s="9">
        <v>12</v>
      </c>
      <c r="F3724" s="9">
        <v>1</v>
      </c>
      <c r="G3724" s="9">
        <v>10</v>
      </c>
      <c r="H3724" s="9">
        <v>3</v>
      </c>
      <c r="I3724" s="9">
        <v>0.73013263940811157</v>
      </c>
      <c r="J3724" s="9">
        <v>0.73013263940811157</v>
      </c>
      <c r="K3724" s="9">
        <v>0</v>
      </c>
      <c r="L3724" s="9">
        <v>41.24298095703125</v>
      </c>
    </row>
    <row r="3725" spans="1:12" x14ac:dyDescent="0.25">
      <c r="A3725" s="5" t="str">
        <f t="shared" si="58"/>
        <v>1LCALA Basin121104</v>
      </c>
      <c r="B3725" s="9">
        <v>1</v>
      </c>
      <c r="C3725" t="s">
        <v>130</v>
      </c>
      <c r="D3725" t="s">
        <v>138</v>
      </c>
      <c r="E3725" s="9">
        <v>12</v>
      </c>
      <c r="F3725" s="9">
        <v>1</v>
      </c>
      <c r="G3725" s="9">
        <v>10</v>
      </c>
      <c r="H3725" s="9">
        <v>4</v>
      </c>
      <c r="I3725" s="9">
        <v>0.70359420776367188</v>
      </c>
      <c r="J3725" s="9">
        <v>0.70359420776367188</v>
      </c>
      <c r="K3725" s="9">
        <v>0</v>
      </c>
      <c r="L3725" s="9">
        <v>40.515312194824219</v>
      </c>
    </row>
    <row r="3726" spans="1:12" x14ac:dyDescent="0.25">
      <c r="A3726" s="5" t="str">
        <f t="shared" si="58"/>
        <v>1LCALA Basin121105</v>
      </c>
      <c r="B3726" s="9">
        <v>1</v>
      </c>
      <c r="C3726" t="s">
        <v>130</v>
      </c>
      <c r="D3726" t="s">
        <v>138</v>
      </c>
      <c r="E3726" s="9">
        <v>12</v>
      </c>
      <c r="F3726" s="9">
        <v>1</v>
      </c>
      <c r="G3726" s="9">
        <v>10</v>
      </c>
      <c r="H3726" s="9">
        <v>5</v>
      </c>
      <c r="I3726" s="9">
        <v>0.70651751756668091</v>
      </c>
      <c r="J3726" s="9">
        <v>0.70651751756668091</v>
      </c>
      <c r="K3726" s="9">
        <v>0</v>
      </c>
      <c r="L3726" s="9">
        <v>39.683990478515625</v>
      </c>
    </row>
    <row r="3727" spans="1:12" x14ac:dyDescent="0.25">
      <c r="A3727" s="5" t="str">
        <f t="shared" si="58"/>
        <v>1LCALA Basin121106</v>
      </c>
      <c r="B3727" s="9">
        <v>1</v>
      </c>
      <c r="C3727" t="s">
        <v>130</v>
      </c>
      <c r="D3727" t="s">
        <v>138</v>
      </c>
      <c r="E3727" s="9">
        <v>12</v>
      </c>
      <c r="F3727" s="9">
        <v>1</v>
      </c>
      <c r="G3727" s="9">
        <v>10</v>
      </c>
      <c r="H3727" s="9">
        <v>6</v>
      </c>
      <c r="I3727" s="9">
        <v>0.74508953094482422</v>
      </c>
      <c r="J3727" s="9">
        <v>0.74508953094482422</v>
      </c>
      <c r="K3727" s="9">
        <v>0</v>
      </c>
      <c r="L3727" s="9">
        <v>38.817283630371094</v>
      </c>
    </row>
    <row r="3728" spans="1:12" x14ac:dyDescent="0.25">
      <c r="A3728" s="5" t="str">
        <f t="shared" si="58"/>
        <v>1LCALA Basin121107</v>
      </c>
      <c r="B3728" s="9">
        <v>1</v>
      </c>
      <c r="C3728" t="s">
        <v>130</v>
      </c>
      <c r="D3728" t="s">
        <v>138</v>
      </c>
      <c r="E3728" s="9">
        <v>12</v>
      </c>
      <c r="F3728" s="9">
        <v>1</v>
      </c>
      <c r="G3728" s="9">
        <v>10</v>
      </c>
      <c r="H3728" s="9">
        <v>7</v>
      </c>
      <c r="I3728" s="9">
        <v>0.83582550287246704</v>
      </c>
      <c r="J3728" s="9">
        <v>0.83582550287246704</v>
      </c>
      <c r="K3728" s="9">
        <v>0</v>
      </c>
      <c r="L3728" s="9">
        <v>38.26959228515625</v>
      </c>
    </row>
    <row r="3729" spans="1:12" x14ac:dyDescent="0.25">
      <c r="A3729" s="5" t="str">
        <f t="shared" si="58"/>
        <v>1LCALA Basin121108</v>
      </c>
      <c r="B3729" s="9">
        <v>1</v>
      </c>
      <c r="C3729" t="s">
        <v>130</v>
      </c>
      <c r="D3729" t="s">
        <v>138</v>
      </c>
      <c r="E3729" s="9">
        <v>12</v>
      </c>
      <c r="F3729" s="9">
        <v>1</v>
      </c>
      <c r="G3729" s="9">
        <v>10</v>
      </c>
      <c r="H3729" s="9">
        <v>8</v>
      </c>
      <c r="I3729" s="9">
        <v>0.80928409099578857</v>
      </c>
      <c r="J3729" s="9">
        <v>0.80928409099578857</v>
      </c>
      <c r="K3729" s="9">
        <v>0</v>
      </c>
      <c r="L3729" s="9">
        <v>38.603172302246094</v>
      </c>
    </row>
    <row r="3730" spans="1:12" x14ac:dyDescent="0.25">
      <c r="A3730" s="5" t="str">
        <f t="shared" si="58"/>
        <v>1LCALA Basin121109</v>
      </c>
      <c r="B3730" s="9">
        <v>1</v>
      </c>
      <c r="C3730" t="s">
        <v>130</v>
      </c>
      <c r="D3730" t="s">
        <v>138</v>
      </c>
      <c r="E3730" s="9">
        <v>12</v>
      </c>
      <c r="F3730" s="9">
        <v>1</v>
      </c>
      <c r="G3730" s="9">
        <v>10</v>
      </c>
      <c r="H3730" s="9">
        <v>9</v>
      </c>
      <c r="I3730" s="9">
        <v>0.62793701887130737</v>
      </c>
      <c r="J3730" s="9">
        <v>0.62793701887130737</v>
      </c>
      <c r="K3730" s="9">
        <v>0</v>
      </c>
      <c r="L3730" s="9">
        <v>39.790763854980469</v>
      </c>
    </row>
    <row r="3731" spans="1:12" x14ac:dyDescent="0.25">
      <c r="A3731" s="5" t="str">
        <f t="shared" si="58"/>
        <v>1LCALA Basin1211010</v>
      </c>
      <c r="B3731" s="9">
        <v>1</v>
      </c>
      <c r="C3731" t="s">
        <v>130</v>
      </c>
      <c r="D3731" t="s">
        <v>138</v>
      </c>
      <c r="E3731" s="9">
        <v>12</v>
      </c>
      <c r="F3731" s="9">
        <v>1</v>
      </c>
      <c r="G3731" s="9">
        <v>10</v>
      </c>
      <c r="H3731" s="9">
        <v>10</v>
      </c>
      <c r="I3731" s="9">
        <v>0.47024077177047729</v>
      </c>
      <c r="J3731" s="9">
        <v>0.47024077177047729</v>
      </c>
      <c r="K3731" s="9">
        <v>0</v>
      </c>
      <c r="L3731" s="9">
        <v>43.897693634033203</v>
      </c>
    </row>
    <row r="3732" spans="1:12" x14ac:dyDescent="0.25">
      <c r="A3732" s="5" t="str">
        <f t="shared" si="58"/>
        <v>1LCALA Basin1211011</v>
      </c>
      <c r="B3732" s="9">
        <v>1</v>
      </c>
      <c r="C3732" t="s">
        <v>130</v>
      </c>
      <c r="D3732" t="s">
        <v>138</v>
      </c>
      <c r="E3732" s="9">
        <v>12</v>
      </c>
      <c r="F3732" s="9">
        <v>1</v>
      </c>
      <c r="G3732" s="9">
        <v>10</v>
      </c>
      <c r="H3732" s="9">
        <v>11</v>
      </c>
      <c r="I3732" s="9">
        <v>0.37716501951217651</v>
      </c>
      <c r="J3732" s="9">
        <v>0.37716501951217651</v>
      </c>
      <c r="K3732" s="9">
        <v>0</v>
      </c>
      <c r="L3732" s="9">
        <v>48.529830932617188</v>
      </c>
    </row>
    <row r="3733" spans="1:12" x14ac:dyDescent="0.25">
      <c r="A3733" s="5" t="str">
        <f t="shared" si="58"/>
        <v>1LCALA Basin1211012</v>
      </c>
      <c r="B3733" s="9">
        <v>1</v>
      </c>
      <c r="C3733" t="s">
        <v>130</v>
      </c>
      <c r="D3733" t="s">
        <v>138</v>
      </c>
      <c r="E3733" s="9">
        <v>12</v>
      </c>
      <c r="F3733" s="9">
        <v>1</v>
      </c>
      <c r="G3733" s="9">
        <v>10</v>
      </c>
      <c r="H3733" s="9">
        <v>12</v>
      </c>
      <c r="I3733" s="9">
        <v>0.3293268084526062</v>
      </c>
      <c r="J3733" s="9">
        <v>0.3293268084526062</v>
      </c>
      <c r="K3733" s="9">
        <v>0</v>
      </c>
      <c r="L3733" s="9">
        <v>51.125190734863281</v>
      </c>
    </row>
    <row r="3734" spans="1:12" x14ac:dyDescent="0.25">
      <c r="A3734" s="5" t="str">
        <f t="shared" si="58"/>
        <v>1LCALA Basin1211013</v>
      </c>
      <c r="B3734" s="9">
        <v>1</v>
      </c>
      <c r="C3734" t="s">
        <v>130</v>
      </c>
      <c r="D3734" t="s">
        <v>138</v>
      </c>
      <c r="E3734" s="9">
        <v>12</v>
      </c>
      <c r="F3734" s="9">
        <v>1</v>
      </c>
      <c r="G3734" s="9">
        <v>10</v>
      </c>
      <c r="H3734" s="9">
        <v>13</v>
      </c>
      <c r="I3734" s="9">
        <v>0.30168482661247253</v>
      </c>
      <c r="J3734" s="9">
        <v>0.30168482661247253</v>
      </c>
      <c r="K3734" s="9">
        <v>0</v>
      </c>
      <c r="L3734" s="9">
        <v>52.15179443359375</v>
      </c>
    </row>
    <row r="3735" spans="1:12" x14ac:dyDescent="0.25">
      <c r="A3735" s="5" t="str">
        <f t="shared" si="58"/>
        <v>1LCALA Basin1211014</v>
      </c>
      <c r="B3735" s="9">
        <v>1</v>
      </c>
      <c r="C3735" t="s">
        <v>130</v>
      </c>
      <c r="D3735" t="s">
        <v>138</v>
      </c>
      <c r="E3735" s="9">
        <v>12</v>
      </c>
      <c r="F3735" s="9">
        <v>1</v>
      </c>
      <c r="G3735" s="9">
        <v>10</v>
      </c>
      <c r="H3735" s="9">
        <v>14</v>
      </c>
      <c r="I3735" s="9">
        <v>0.30811092257499695</v>
      </c>
      <c r="J3735" s="9">
        <v>0.30811092257499695</v>
      </c>
      <c r="K3735" s="9">
        <v>0</v>
      </c>
      <c r="L3735" s="9">
        <v>53.338783264160156</v>
      </c>
    </row>
    <row r="3736" spans="1:12" x14ac:dyDescent="0.25">
      <c r="A3736" s="5" t="str">
        <f t="shared" si="58"/>
        <v>1LCALA Basin1211015</v>
      </c>
      <c r="B3736" s="9">
        <v>1</v>
      </c>
      <c r="C3736" t="s">
        <v>130</v>
      </c>
      <c r="D3736" t="s">
        <v>138</v>
      </c>
      <c r="E3736" s="9">
        <v>12</v>
      </c>
      <c r="F3736" s="9">
        <v>1</v>
      </c>
      <c r="G3736" s="9">
        <v>10</v>
      </c>
      <c r="H3736" s="9">
        <v>15</v>
      </c>
      <c r="I3736" s="9">
        <v>0.38962465524673462</v>
      </c>
      <c r="J3736" s="9">
        <v>0.38962465524673462</v>
      </c>
      <c r="K3736" s="9">
        <v>0</v>
      </c>
      <c r="L3736" s="9">
        <v>54.324527740478516</v>
      </c>
    </row>
    <row r="3737" spans="1:12" x14ac:dyDescent="0.25">
      <c r="A3737" s="5" t="str">
        <f t="shared" si="58"/>
        <v>1LCALA Basin1211016</v>
      </c>
      <c r="B3737" s="9">
        <v>1</v>
      </c>
      <c r="C3737" t="s">
        <v>130</v>
      </c>
      <c r="D3737" t="s">
        <v>138</v>
      </c>
      <c r="E3737" s="9">
        <v>12</v>
      </c>
      <c r="F3737" s="9">
        <v>1</v>
      </c>
      <c r="G3737" s="9">
        <v>10</v>
      </c>
      <c r="H3737" s="9">
        <v>16</v>
      </c>
      <c r="I3737" s="9">
        <v>0.53809595108032227</v>
      </c>
      <c r="J3737" s="9">
        <v>0.53809595108032227</v>
      </c>
      <c r="K3737" s="9">
        <v>0</v>
      </c>
      <c r="L3737" s="9">
        <v>54.68450927734375</v>
      </c>
    </row>
    <row r="3738" spans="1:12" x14ac:dyDescent="0.25">
      <c r="A3738" s="5" t="str">
        <f t="shared" si="58"/>
        <v>1LCALA Basin1211017</v>
      </c>
      <c r="B3738" s="9">
        <v>1</v>
      </c>
      <c r="C3738" t="s">
        <v>130</v>
      </c>
      <c r="D3738" t="s">
        <v>138</v>
      </c>
      <c r="E3738" s="9">
        <v>12</v>
      </c>
      <c r="F3738" s="9">
        <v>1</v>
      </c>
      <c r="G3738" s="9">
        <v>10</v>
      </c>
      <c r="H3738" s="9">
        <v>17</v>
      </c>
      <c r="I3738" s="9">
        <v>0.74195283651351929</v>
      </c>
      <c r="J3738" s="9">
        <v>0.74195283651351929</v>
      </c>
      <c r="K3738" s="9">
        <v>0</v>
      </c>
      <c r="L3738" s="9">
        <v>54.352367401123047</v>
      </c>
    </row>
    <row r="3739" spans="1:12" x14ac:dyDescent="0.25">
      <c r="A3739" s="5" t="str">
        <f t="shared" si="58"/>
        <v>1LCALA Basin1211018</v>
      </c>
      <c r="B3739" s="9">
        <v>1</v>
      </c>
      <c r="C3739" t="s">
        <v>130</v>
      </c>
      <c r="D3739" t="s">
        <v>138</v>
      </c>
      <c r="E3739" s="9">
        <v>12</v>
      </c>
      <c r="F3739" s="9">
        <v>1</v>
      </c>
      <c r="G3739" s="9">
        <v>10</v>
      </c>
      <c r="H3739" s="9">
        <v>18</v>
      </c>
      <c r="I3739" s="9">
        <v>0.99593555927276611</v>
      </c>
      <c r="J3739" s="9">
        <v>0.99593555927276611</v>
      </c>
      <c r="K3739" s="9">
        <v>0</v>
      </c>
      <c r="L3739" s="9">
        <v>52.420051574707031</v>
      </c>
    </row>
    <row r="3740" spans="1:12" x14ac:dyDescent="0.25">
      <c r="A3740" s="5" t="str">
        <f t="shared" si="58"/>
        <v>1LCALA Basin1211019</v>
      </c>
      <c r="B3740" s="9">
        <v>1</v>
      </c>
      <c r="C3740" t="s">
        <v>130</v>
      </c>
      <c r="D3740" t="s">
        <v>138</v>
      </c>
      <c r="E3740" s="9">
        <v>12</v>
      </c>
      <c r="F3740" s="9">
        <v>1</v>
      </c>
      <c r="G3740" s="9">
        <v>10</v>
      </c>
      <c r="H3740" s="9">
        <v>19</v>
      </c>
      <c r="I3740" s="9">
        <v>1.1467287540435791</v>
      </c>
      <c r="J3740" s="9">
        <v>1.1467287540435791</v>
      </c>
      <c r="K3740" s="9">
        <v>0</v>
      </c>
      <c r="L3740" s="9">
        <v>50.188934326171875</v>
      </c>
    </row>
    <row r="3741" spans="1:12" x14ac:dyDescent="0.25">
      <c r="A3741" s="5" t="str">
        <f t="shared" si="58"/>
        <v>1LCALA Basin1211020</v>
      </c>
      <c r="B3741" s="9">
        <v>1</v>
      </c>
      <c r="C3741" t="s">
        <v>130</v>
      </c>
      <c r="D3741" t="s">
        <v>138</v>
      </c>
      <c r="E3741" s="9">
        <v>12</v>
      </c>
      <c r="F3741" s="9">
        <v>1</v>
      </c>
      <c r="G3741" s="9">
        <v>10</v>
      </c>
      <c r="H3741" s="9">
        <v>20</v>
      </c>
      <c r="I3741" s="9">
        <v>1.162949800491333</v>
      </c>
      <c r="J3741" s="9">
        <v>1.162949800491333</v>
      </c>
      <c r="K3741" s="9">
        <v>0</v>
      </c>
      <c r="L3741" s="9">
        <v>49.168205261230469</v>
      </c>
    </row>
    <row r="3742" spans="1:12" x14ac:dyDescent="0.25">
      <c r="A3742" s="5" t="str">
        <f t="shared" si="58"/>
        <v>1LCALA Basin1211021</v>
      </c>
      <c r="B3742" s="9">
        <v>1</v>
      </c>
      <c r="C3742" t="s">
        <v>130</v>
      </c>
      <c r="D3742" t="s">
        <v>138</v>
      </c>
      <c r="E3742" s="9">
        <v>12</v>
      </c>
      <c r="F3742" s="9">
        <v>1</v>
      </c>
      <c r="G3742" s="9">
        <v>10</v>
      </c>
      <c r="H3742" s="9">
        <v>21</v>
      </c>
      <c r="I3742" s="9">
        <v>1.1510306596755981</v>
      </c>
      <c r="J3742" s="9">
        <v>1.1510306596755981</v>
      </c>
      <c r="K3742" s="9">
        <v>0</v>
      </c>
      <c r="L3742" s="9">
        <v>47.822032928466797</v>
      </c>
    </row>
    <row r="3743" spans="1:12" x14ac:dyDescent="0.25">
      <c r="A3743" s="5" t="str">
        <f t="shared" si="58"/>
        <v>1LCALA Basin1211022</v>
      </c>
      <c r="B3743" s="9">
        <v>1</v>
      </c>
      <c r="C3743" t="s">
        <v>130</v>
      </c>
      <c r="D3743" t="s">
        <v>138</v>
      </c>
      <c r="E3743" s="9">
        <v>12</v>
      </c>
      <c r="F3743" s="9">
        <v>1</v>
      </c>
      <c r="G3743" s="9">
        <v>10</v>
      </c>
      <c r="H3743" s="9">
        <v>22</v>
      </c>
      <c r="I3743" s="9">
        <v>1.1071016788482666</v>
      </c>
      <c r="J3743" s="9">
        <v>1.1071016788482666</v>
      </c>
      <c r="K3743" s="9">
        <v>0</v>
      </c>
      <c r="L3743" s="9">
        <v>46.185527801513672</v>
      </c>
    </row>
    <row r="3744" spans="1:12" x14ac:dyDescent="0.25">
      <c r="A3744" s="5" t="str">
        <f t="shared" si="58"/>
        <v>1LCALA Basin1211023</v>
      </c>
      <c r="B3744" s="9">
        <v>1</v>
      </c>
      <c r="C3744" t="s">
        <v>130</v>
      </c>
      <c r="D3744" t="s">
        <v>138</v>
      </c>
      <c r="E3744" s="9">
        <v>12</v>
      </c>
      <c r="F3744" s="9">
        <v>1</v>
      </c>
      <c r="G3744" s="9">
        <v>10</v>
      </c>
      <c r="H3744" s="9">
        <v>23</v>
      </c>
      <c r="I3744" s="9">
        <v>1.0627293586730957</v>
      </c>
      <c r="J3744" s="9">
        <v>1.0627293586730957</v>
      </c>
      <c r="K3744" s="9">
        <v>0</v>
      </c>
      <c r="L3744" s="9">
        <v>45.518802642822266</v>
      </c>
    </row>
    <row r="3745" spans="1:12" x14ac:dyDescent="0.25">
      <c r="A3745" s="5" t="str">
        <f t="shared" si="58"/>
        <v>1LCALA Basin1211024</v>
      </c>
      <c r="B3745" s="9">
        <v>1</v>
      </c>
      <c r="C3745" t="s">
        <v>130</v>
      </c>
      <c r="D3745" t="s">
        <v>138</v>
      </c>
      <c r="E3745" s="9">
        <v>12</v>
      </c>
      <c r="F3745" s="9">
        <v>1</v>
      </c>
      <c r="G3745" s="9">
        <v>10</v>
      </c>
      <c r="H3745" s="9">
        <v>24</v>
      </c>
      <c r="I3745" s="9">
        <v>0.95476233959197998</v>
      </c>
      <c r="J3745" s="9">
        <v>0.95476233959197998</v>
      </c>
      <c r="K3745" s="9">
        <v>0</v>
      </c>
      <c r="L3745" s="9">
        <v>45.1182861328125</v>
      </c>
    </row>
    <row r="3746" spans="1:12" x14ac:dyDescent="0.25">
      <c r="A3746" s="5" t="str">
        <f t="shared" si="58"/>
        <v>1LCAOutside LA Basin0021</v>
      </c>
      <c r="B3746" s="9">
        <v>1</v>
      </c>
      <c r="C3746" t="s">
        <v>130</v>
      </c>
      <c r="D3746" t="s">
        <v>139</v>
      </c>
      <c r="E3746" s="9">
        <v>0</v>
      </c>
      <c r="F3746" s="9">
        <v>0</v>
      </c>
      <c r="G3746" s="9">
        <v>2</v>
      </c>
      <c r="H3746" s="9">
        <v>1</v>
      </c>
      <c r="I3746" s="9">
        <v>1.5197840929031372</v>
      </c>
      <c r="J3746" s="9">
        <v>1.5197840929031372</v>
      </c>
      <c r="K3746" s="9">
        <v>0</v>
      </c>
      <c r="L3746" s="9">
        <v>79.726776123046875</v>
      </c>
    </row>
    <row r="3747" spans="1:12" x14ac:dyDescent="0.25">
      <c r="A3747" s="5" t="str">
        <f t="shared" si="58"/>
        <v>1LCAOutside LA Basin0022</v>
      </c>
      <c r="B3747" s="9">
        <v>1</v>
      </c>
      <c r="C3747" t="s">
        <v>130</v>
      </c>
      <c r="D3747" t="s">
        <v>139</v>
      </c>
      <c r="E3747" s="9">
        <v>0</v>
      </c>
      <c r="F3747" s="9">
        <v>0</v>
      </c>
      <c r="G3747" s="9">
        <v>2</v>
      </c>
      <c r="H3747" s="9">
        <v>2</v>
      </c>
      <c r="I3747" s="9">
        <v>1.3238170146942139</v>
      </c>
      <c r="J3747" s="9">
        <v>1.3238170146942139</v>
      </c>
      <c r="K3747" s="9">
        <v>0</v>
      </c>
      <c r="L3747" s="9">
        <v>78.30450439453125</v>
      </c>
    </row>
    <row r="3748" spans="1:12" x14ac:dyDescent="0.25">
      <c r="A3748" s="5" t="str">
        <f t="shared" si="58"/>
        <v>1LCAOutside LA Basin0023</v>
      </c>
      <c r="B3748" s="9">
        <v>1</v>
      </c>
      <c r="C3748" t="s">
        <v>130</v>
      </c>
      <c r="D3748" t="s">
        <v>139</v>
      </c>
      <c r="E3748" s="9">
        <v>0</v>
      </c>
      <c r="F3748" s="9">
        <v>0</v>
      </c>
      <c r="G3748" s="9">
        <v>2</v>
      </c>
      <c r="H3748" s="9">
        <v>3</v>
      </c>
      <c r="I3748" s="9">
        <v>1.1861693859100342</v>
      </c>
      <c r="J3748" s="9">
        <v>1.1861693859100342</v>
      </c>
      <c r="K3748" s="9">
        <v>0</v>
      </c>
      <c r="L3748" s="9">
        <v>77.006851196289063</v>
      </c>
    </row>
    <row r="3749" spans="1:12" x14ac:dyDescent="0.25">
      <c r="A3749" s="5" t="str">
        <f t="shared" si="58"/>
        <v>1LCAOutside LA Basin0024</v>
      </c>
      <c r="B3749" s="9">
        <v>1</v>
      </c>
      <c r="C3749" t="s">
        <v>130</v>
      </c>
      <c r="D3749" t="s">
        <v>139</v>
      </c>
      <c r="E3749" s="9">
        <v>0</v>
      </c>
      <c r="F3749" s="9">
        <v>0</v>
      </c>
      <c r="G3749" s="9">
        <v>2</v>
      </c>
      <c r="H3749" s="9">
        <v>4</v>
      </c>
      <c r="I3749" s="9">
        <v>1.0699795484542847</v>
      </c>
      <c r="J3749" s="9">
        <v>1.0699795484542847</v>
      </c>
      <c r="K3749" s="9">
        <v>0</v>
      </c>
      <c r="L3749" s="9">
        <v>75.805740356445313</v>
      </c>
    </row>
    <row r="3750" spans="1:12" x14ac:dyDescent="0.25">
      <c r="A3750" s="5" t="str">
        <f t="shared" si="58"/>
        <v>1LCAOutside LA Basin0025</v>
      </c>
      <c r="B3750" s="9">
        <v>1</v>
      </c>
      <c r="C3750" t="s">
        <v>130</v>
      </c>
      <c r="D3750" t="s">
        <v>139</v>
      </c>
      <c r="E3750" s="9">
        <v>0</v>
      </c>
      <c r="F3750" s="9">
        <v>0</v>
      </c>
      <c r="G3750" s="9">
        <v>2</v>
      </c>
      <c r="H3750" s="9">
        <v>5</v>
      </c>
      <c r="I3750" s="9">
        <v>0.96404683589935303</v>
      </c>
      <c r="J3750" s="9">
        <v>0.96404683589935303</v>
      </c>
      <c r="K3750" s="9">
        <v>0</v>
      </c>
      <c r="L3750" s="9">
        <v>74.206130981445313</v>
      </c>
    </row>
    <row r="3751" spans="1:12" x14ac:dyDescent="0.25">
      <c r="A3751" s="5" t="str">
        <f t="shared" si="58"/>
        <v>1LCAOutside LA Basin0026</v>
      </c>
      <c r="B3751" s="9">
        <v>1</v>
      </c>
      <c r="C3751" t="s">
        <v>130</v>
      </c>
      <c r="D3751" t="s">
        <v>139</v>
      </c>
      <c r="E3751" s="9">
        <v>0</v>
      </c>
      <c r="F3751" s="9">
        <v>0</v>
      </c>
      <c r="G3751" s="9">
        <v>2</v>
      </c>
      <c r="H3751" s="9">
        <v>6</v>
      </c>
      <c r="I3751" s="9">
        <v>0.90667998790740967</v>
      </c>
      <c r="J3751" s="9">
        <v>0.90667998790740967</v>
      </c>
      <c r="K3751" s="9">
        <v>0</v>
      </c>
      <c r="L3751" s="9">
        <v>72.896888732910156</v>
      </c>
    </row>
    <row r="3752" spans="1:12" x14ac:dyDescent="0.25">
      <c r="A3752" s="5" t="str">
        <f t="shared" si="58"/>
        <v>1LCAOutside LA Basin0027</v>
      </c>
      <c r="B3752" s="9">
        <v>1</v>
      </c>
      <c r="C3752" t="s">
        <v>130</v>
      </c>
      <c r="D3752" t="s">
        <v>139</v>
      </c>
      <c r="E3752" s="9">
        <v>0</v>
      </c>
      <c r="F3752" s="9">
        <v>0</v>
      </c>
      <c r="G3752" s="9">
        <v>2</v>
      </c>
      <c r="H3752" s="9">
        <v>7</v>
      </c>
      <c r="I3752" s="9">
        <v>0.84943485260009766</v>
      </c>
      <c r="J3752" s="9">
        <v>0.84943485260009766</v>
      </c>
      <c r="K3752" s="9">
        <v>0</v>
      </c>
      <c r="L3752" s="9">
        <v>71.909332275390625</v>
      </c>
    </row>
    <row r="3753" spans="1:12" x14ac:dyDescent="0.25">
      <c r="A3753" s="5" t="str">
        <f t="shared" si="58"/>
        <v>1LCAOutside LA Basin0028</v>
      </c>
      <c r="B3753" s="9">
        <v>1</v>
      </c>
      <c r="C3753" t="s">
        <v>130</v>
      </c>
      <c r="D3753" t="s">
        <v>139</v>
      </c>
      <c r="E3753" s="9">
        <v>0</v>
      </c>
      <c r="F3753" s="9">
        <v>0</v>
      </c>
      <c r="G3753" s="9">
        <v>2</v>
      </c>
      <c r="H3753" s="9">
        <v>8</v>
      </c>
      <c r="I3753" s="9">
        <v>0.75514823198318481</v>
      </c>
      <c r="J3753" s="9">
        <v>0.75514823198318481</v>
      </c>
      <c r="K3753" s="9">
        <v>0</v>
      </c>
      <c r="L3753" s="9">
        <v>71.982627868652344</v>
      </c>
    </row>
    <row r="3754" spans="1:12" x14ac:dyDescent="0.25">
      <c r="A3754" s="5" t="str">
        <f t="shared" si="58"/>
        <v>1LCAOutside LA Basin0029</v>
      </c>
      <c r="B3754" s="9">
        <v>1</v>
      </c>
      <c r="C3754" t="s">
        <v>130</v>
      </c>
      <c r="D3754" t="s">
        <v>139</v>
      </c>
      <c r="E3754" s="9">
        <v>0</v>
      </c>
      <c r="F3754" s="9">
        <v>0</v>
      </c>
      <c r="G3754" s="9">
        <v>2</v>
      </c>
      <c r="H3754" s="9">
        <v>9</v>
      </c>
      <c r="I3754" s="9">
        <v>0.62552350759506226</v>
      </c>
      <c r="J3754" s="9">
        <v>0.62552350759506226</v>
      </c>
      <c r="K3754" s="9">
        <v>0</v>
      </c>
      <c r="L3754" s="9">
        <v>74.936447143554688</v>
      </c>
    </row>
    <row r="3755" spans="1:12" x14ac:dyDescent="0.25">
      <c r="A3755" s="5" t="str">
        <f t="shared" si="58"/>
        <v>1LCAOutside LA Basin00210</v>
      </c>
      <c r="B3755" s="9">
        <v>1</v>
      </c>
      <c r="C3755" t="s">
        <v>130</v>
      </c>
      <c r="D3755" t="s">
        <v>139</v>
      </c>
      <c r="E3755" s="9">
        <v>0</v>
      </c>
      <c r="F3755" s="9">
        <v>0</v>
      </c>
      <c r="G3755" s="9">
        <v>2</v>
      </c>
      <c r="H3755" s="9">
        <v>10</v>
      </c>
      <c r="I3755" s="9">
        <v>0.54416608810424805</v>
      </c>
      <c r="J3755" s="9">
        <v>0.54416608810424805</v>
      </c>
      <c r="K3755" s="9">
        <v>0</v>
      </c>
      <c r="L3755" s="9">
        <v>78.7042236328125</v>
      </c>
    </row>
    <row r="3756" spans="1:12" x14ac:dyDescent="0.25">
      <c r="A3756" s="5" t="str">
        <f t="shared" si="58"/>
        <v>1LCAOutside LA Basin00211</v>
      </c>
      <c r="B3756" s="9">
        <v>1</v>
      </c>
      <c r="C3756" t="s">
        <v>130</v>
      </c>
      <c r="D3756" t="s">
        <v>139</v>
      </c>
      <c r="E3756" s="9">
        <v>0</v>
      </c>
      <c r="F3756" s="9">
        <v>0</v>
      </c>
      <c r="G3756" s="9">
        <v>2</v>
      </c>
      <c r="H3756" s="9">
        <v>11</v>
      </c>
      <c r="I3756" s="9">
        <v>0.58724820613861084</v>
      </c>
      <c r="J3756" s="9">
        <v>0.58724820613861084</v>
      </c>
      <c r="K3756" s="9">
        <v>0</v>
      </c>
      <c r="L3756" s="9">
        <v>82.929496765136719</v>
      </c>
    </row>
    <row r="3757" spans="1:12" x14ac:dyDescent="0.25">
      <c r="A3757" s="5" t="str">
        <f t="shared" si="58"/>
        <v>1LCAOutside LA Basin00212</v>
      </c>
      <c r="B3757" s="9">
        <v>1</v>
      </c>
      <c r="C3757" t="s">
        <v>130</v>
      </c>
      <c r="D3757" t="s">
        <v>139</v>
      </c>
      <c r="E3757" s="9">
        <v>0</v>
      </c>
      <c r="F3757" s="9">
        <v>0</v>
      </c>
      <c r="G3757" s="9">
        <v>2</v>
      </c>
      <c r="H3757" s="9">
        <v>12</v>
      </c>
      <c r="I3757" s="9">
        <v>0.72353166341781616</v>
      </c>
      <c r="J3757" s="9">
        <v>0.72353166341781616</v>
      </c>
      <c r="K3757" s="9">
        <v>0</v>
      </c>
      <c r="L3757" s="9">
        <v>86.678779602050781</v>
      </c>
    </row>
    <row r="3758" spans="1:12" x14ac:dyDescent="0.25">
      <c r="A3758" s="5" t="str">
        <f t="shared" si="58"/>
        <v>1LCAOutside LA Basin00213</v>
      </c>
      <c r="B3758" s="9">
        <v>1</v>
      </c>
      <c r="C3758" t="s">
        <v>130</v>
      </c>
      <c r="D3758" t="s">
        <v>139</v>
      </c>
      <c r="E3758" s="9">
        <v>0</v>
      </c>
      <c r="F3758" s="9">
        <v>0</v>
      </c>
      <c r="G3758" s="9">
        <v>2</v>
      </c>
      <c r="H3758" s="9">
        <v>13</v>
      </c>
      <c r="I3758" s="9">
        <v>0.93680769205093384</v>
      </c>
      <c r="J3758" s="9">
        <v>0.93680769205093384</v>
      </c>
      <c r="K3758" s="9">
        <v>0</v>
      </c>
      <c r="L3758" s="9">
        <v>89.84698486328125</v>
      </c>
    </row>
    <row r="3759" spans="1:12" x14ac:dyDescent="0.25">
      <c r="A3759" s="5" t="str">
        <f t="shared" si="58"/>
        <v>1LCAOutside LA Basin00214</v>
      </c>
      <c r="B3759" s="9">
        <v>1</v>
      </c>
      <c r="C3759" t="s">
        <v>130</v>
      </c>
      <c r="D3759" t="s">
        <v>139</v>
      </c>
      <c r="E3759" s="9">
        <v>0</v>
      </c>
      <c r="F3759" s="9">
        <v>0</v>
      </c>
      <c r="G3759" s="9">
        <v>2</v>
      </c>
      <c r="H3759" s="9">
        <v>14</v>
      </c>
      <c r="I3759" s="9">
        <v>1.1742382049560547</v>
      </c>
      <c r="J3759" s="9">
        <v>1.1742382049560547</v>
      </c>
      <c r="K3759" s="9">
        <v>0</v>
      </c>
      <c r="L3759" s="9">
        <v>92.353408813476563</v>
      </c>
    </row>
    <row r="3760" spans="1:12" x14ac:dyDescent="0.25">
      <c r="A3760" s="5" t="str">
        <f t="shared" si="58"/>
        <v>1LCAOutside LA Basin00215</v>
      </c>
      <c r="B3760" s="9">
        <v>1</v>
      </c>
      <c r="C3760" t="s">
        <v>130</v>
      </c>
      <c r="D3760" t="s">
        <v>139</v>
      </c>
      <c r="E3760" s="9">
        <v>0</v>
      </c>
      <c r="F3760" s="9">
        <v>0</v>
      </c>
      <c r="G3760" s="9">
        <v>2</v>
      </c>
      <c r="H3760" s="9">
        <v>15</v>
      </c>
      <c r="I3760" s="9">
        <v>1.4237700700759888</v>
      </c>
      <c r="J3760" s="9">
        <v>1.4237700700759888</v>
      </c>
      <c r="K3760" s="9">
        <v>0</v>
      </c>
      <c r="L3760" s="9">
        <v>93.866722106933594</v>
      </c>
    </row>
    <row r="3761" spans="1:12" x14ac:dyDescent="0.25">
      <c r="A3761" s="5" t="str">
        <f t="shared" si="58"/>
        <v>1LCAOutside LA Basin00216</v>
      </c>
      <c r="B3761" s="9">
        <v>1</v>
      </c>
      <c r="C3761" t="s">
        <v>130</v>
      </c>
      <c r="D3761" t="s">
        <v>139</v>
      </c>
      <c r="E3761" s="9">
        <v>0</v>
      </c>
      <c r="F3761" s="9">
        <v>0</v>
      </c>
      <c r="G3761" s="9">
        <v>2</v>
      </c>
      <c r="H3761" s="9">
        <v>16</v>
      </c>
      <c r="I3761" s="9">
        <v>1.7388230562210083</v>
      </c>
      <c r="J3761" s="9">
        <v>1.7388230562210083</v>
      </c>
      <c r="K3761" s="9">
        <v>0</v>
      </c>
      <c r="L3761" s="9">
        <v>93.749504089355469</v>
      </c>
    </row>
    <row r="3762" spans="1:12" x14ac:dyDescent="0.25">
      <c r="A3762" s="5" t="str">
        <f t="shared" si="58"/>
        <v>1LCAOutside LA Basin00217</v>
      </c>
      <c r="B3762" s="9">
        <v>1</v>
      </c>
      <c r="C3762" t="s">
        <v>130</v>
      </c>
      <c r="D3762" t="s">
        <v>139</v>
      </c>
      <c r="E3762" s="9">
        <v>0</v>
      </c>
      <c r="F3762" s="9">
        <v>0</v>
      </c>
      <c r="G3762" s="9">
        <v>2</v>
      </c>
      <c r="H3762" s="9">
        <v>17</v>
      </c>
      <c r="I3762" s="9">
        <v>2.0562574863433838</v>
      </c>
      <c r="J3762" s="9">
        <v>1.0565277338027954</v>
      </c>
      <c r="K3762" s="9">
        <v>2.9384303838014603E-2</v>
      </c>
      <c r="L3762" s="9">
        <v>93.963249206542969</v>
      </c>
    </row>
    <row r="3763" spans="1:12" x14ac:dyDescent="0.25">
      <c r="A3763" s="5" t="str">
        <f t="shared" si="58"/>
        <v>1LCAOutside LA Basin00218</v>
      </c>
      <c r="B3763" s="9">
        <v>1</v>
      </c>
      <c r="C3763" t="s">
        <v>130</v>
      </c>
      <c r="D3763" t="s">
        <v>139</v>
      </c>
      <c r="E3763" s="9">
        <v>0</v>
      </c>
      <c r="F3763" s="9">
        <v>0</v>
      </c>
      <c r="G3763" s="9">
        <v>2</v>
      </c>
      <c r="H3763" s="9">
        <v>18</v>
      </c>
      <c r="I3763" s="9">
        <v>2.3445727825164795</v>
      </c>
      <c r="J3763" s="9">
        <v>1.7347463369369507</v>
      </c>
      <c r="K3763" s="9">
        <v>4.7780215740203857E-2</v>
      </c>
      <c r="L3763" s="9">
        <v>93.820030212402344</v>
      </c>
    </row>
    <row r="3764" spans="1:12" x14ac:dyDescent="0.25">
      <c r="A3764" s="5" t="str">
        <f t="shared" si="58"/>
        <v>1LCAOutside LA Basin00219</v>
      </c>
      <c r="B3764" s="9">
        <v>1</v>
      </c>
      <c r="C3764" t="s">
        <v>130</v>
      </c>
      <c r="D3764" t="s">
        <v>139</v>
      </c>
      <c r="E3764" s="9">
        <v>0</v>
      </c>
      <c r="F3764" s="9">
        <v>0</v>
      </c>
      <c r="G3764" s="9">
        <v>2</v>
      </c>
      <c r="H3764" s="9">
        <v>19</v>
      </c>
      <c r="I3764" s="9">
        <v>2.470050573348999</v>
      </c>
      <c r="J3764" s="9">
        <v>2.0761518478393555</v>
      </c>
      <c r="K3764" s="9">
        <v>5.501951277256012E-2</v>
      </c>
      <c r="L3764" s="9">
        <v>92.558059692382813</v>
      </c>
    </row>
    <row r="3765" spans="1:12" x14ac:dyDescent="0.25">
      <c r="A3765" s="5" t="str">
        <f t="shared" si="58"/>
        <v>1LCAOutside LA Basin00220</v>
      </c>
      <c r="B3765" s="9">
        <v>1</v>
      </c>
      <c r="C3765" t="s">
        <v>130</v>
      </c>
      <c r="D3765" t="s">
        <v>139</v>
      </c>
      <c r="E3765" s="9">
        <v>0</v>
      </c>
      <c r="F3765" s="9">
        <v>0</v>
      </c>
      <c r="G3765" s="9">
        <v>2</v>
      </c>
      <c r="H3765" s="9">
        <v>20</v>
      </c>
      <c r="I3765" s="9">
        <v>2.416841983795166</v>
      </c>
      <c r="J3765" s="9">
        <v>2.1465878486633301</v>
      </c>
      <c r="K3765" s="9">
        <v>2.1334782242774963E-2</v>
      </c>
      <c r="L3765" s="9">
        <v>90.124290466308594</v>
      </c>
    </row>
    <row r="3766" spans="1:12" x14ac:dyDescent="0.25">
      <c r="A3766" s="5" t="str">
        <f t="shared" si="58"/>
        <v>1LCAOutside LA Basin00221</v>
      </c>
      <c r="B3766" s="9">
        <v>1</v>
      </c>
      <c r="C3766" t="s">
        <v>130</v>
      </c>
      <c r="D3766" t="s">
        <v>139</v>
      </c>
      <c r="E3766" s="9">
        <v>0</v>
      </c>
      <c r="F3766" s="9">
        <v>0</v>
      </c>
      <c r="G3766" s="9">
        <v>2</v>
      </c>
      <c r="H3766" s="9">
        <v>21</v>
      </c>
      <c r="I3766" s="9">
        <v>2.3407065868377686</v>
      </c>
      <c r="J3766" s="9">
        <v>2.0904932022094727</v>
      </c>
      <c r="K3766" s="9">
        <v>2.6319572702050209E-2</v>
      </c>
      <c r="L3766" s="9">
        <v>87.334648132324219</v>
      </c>
    </row>
    <row r="3767" spans="1:12" x14ac:dyDescent="0.25">
      <c r="A3767" s="5" t="str">
        <f t="shared" si="58"/>
        <v>1LCAOutside LA Basin00222</v>
      </c>
      <c r="B3767" s="9">
        <v>1</v>
      </c>
      <c r="C3767" t="s">
        <v>130</v>
      </c>
      <c r="D3767" t="s">
        <v>139</v>
      </c>
      <c r="E3767" s="9">
        <v>0</v>
      </c>
      <c r="F3767" s="9">
        <v>0</v>
      </c>
      <c r="G3767" s="9">
        <v>2</v>
      </c>
      <c r="H3767" s="9">
        <v>22</v>
      </c>
      <c r="I3767" s="9">
        <v>2.2254109382629395</v>
      </c>
      <c r="J3767" s="9">
        <v>2.6922075748443604</v>
      </c>
      <c r="K3767" s="9">
        <v>3.9883721619844437E-2</v>
      </c>
      <c r="L3767" s="9">
        <v>84.755477905273438</v>
      </c>
    </row>
    <row r="3768" spans="1:12" x14ac:dyDescent="0.25">
      <c r="A3768" s="5" t="str">
        <f t="shared" si="58"/>
        <v>1LCAOutside LA Basin00223</v>
      </c>
      <c r="B3768" s="9">
        <v>1</v>
      </c>
      <c r="C3768" t="s">
        <v>130</v>
      </c>
      <c r="D3768" t="s">
        <v>139</v>
      </c>
      <c r="E3768" s="9">
        <v>0</v>
      </c>
      <c r="F3768" s="9">
        <v>0</v>
      </c>
      <c r="G3768" s="9">
        <v>2</v>
      </c>
      <c r="H3768" s="9">
        <v>23</v>
      </c>
      <c r="I3768" s="9">
        <v>1.9923900365829468</v>
      </c>
      <c r="J3768" s="9">
        <v>2.1281166076660156</v>
      </c>
      <c r="K3768" s="9">
        <v>3.1493499875068665E-2</v>
      </c>
      <c r="L3768" s="9">
        <v>82.959495544433594</v>
      </c>
    </row>
    <row r="3769" spans="1:12" x14ac:dyDescent="0.25">
      <c r="A3769" s="5" t="str">
        <f t="shared" si="58"/>
        <v>1LCAOutside LA Basin00224</v>
      </c>
      <c r="B3769" s="9">
        <v>1</v>
      </c>
      <c r="C3769" t="s">
        <v>130</v>
      </c>
      <c r="D3769" t="s">
        <v>139</v>
      </c>
      <c r="E3769" s="9">
        <v>0</v>
      </c>
      <c r="F3769" s="9">
        <v>0</v>
      </c>
      <c r="G3769" s="9">
        <v>2</v>
      </c>
      <c r="H3769" s="9">
        <v>24</v>
      </c>
      <c r="I3769" s="9">
        <v>1.720508337020874</v>
      </c>
      <c r="J3769" s="9">
        <v>1.7612234354019165</v>
      </c>
      <c r="K3769" s="9">
        <v>2.2088734433054924E-2</v>
      </c>
      <c r="L3769" s="9">
        <v>81.325088500976563</v>
      </c>
    </row>
    <row r="3770" spans="1:12" x14ac:dyDescent="0.25">
      <c r="A3770" s="5" t="str">
        <f t="shared" si="58"/>
        <v>1LCAOutside LA Basin00101</v>
      </c>
      <c r="B3770" s="9">
        <v>1</v>
      </c>
      <c r="C3770" t="s">
        <v>130</v>
      </c>
      <c r="D3770" s="3" t="s">
        <v>139</v>
      </c>
      <c r="E3770" s="9">
        <v>0</v>
      </c>
      <c r="F3770" s="9">
        <v>0</v>
      </c>
      <c r="G3770" s="9">
        <v>10</v>
      </c>
      <c r="H3770" s="9">
        <v>1</v>
      </c>
      <c r="I3770" s="9">
        <v>1.701604962348938</v>
      </c>
      <c r="J3770" s="9">
        <v>1.701604962348938</v>
      </c>
      <c r="K3770" s="9">
        <v>0</v>
      </c>
      <c r="L3770" s="9">
        <v>83.014503479003906</v>
      </c>
    </row>
    <row r="3771" spans="1:12" x14ac:dyDescent="0.25">
      <c r="A3771" s="5" t="str">
        <f t="shared" si="58"/>
        <v>1LCAOutside LA Basin00102</v>
      </c>
      <c r="B3771" s="9">
        <v>1</v>
      </c>
      <c r="C3771" t="s">
        <v>130</v>
      </c>
      <c r="D3771" s="3" t="s">
        <v>139</v>
      </c>
      <c r="E3771" s="9">
        <v>0</v>
      </c>
      <c r="F3771" s="9">
        <v>0</v>
      </c>
      <c r="G3771" s="9">
        <v>10</v>
      </c>
      <c r="H3771" s="9">
        <v>2</v>
      </c>
      <c r="I3771" s="9">
        <v>1.4691967964172363</v>
      </c>
      <c r="J3771" s="9">
        <v>1.4691967964172363</v>
      </c>
      <c r="K3771" s="9">
        <v>0</v>
      </c>
      <c r="L3771" s="9">
        <v>81.126609802246094</v>
      </c>
    </row>
    <row r="3772" spans="1:12" x14ac:dyDescent="0.25">
      <c r="A3772" s="5" t="str">
        <f t="shared" si="58"/>
        <v>1LCAOutside LA Basin00103</v>
      </c>
      <c r="B3772" s="9">
        <v>1</v>
      </c>
      <c r="C3772" t="s">
        <v>130</v>
      </c>
      <c r="D3772" s="3" t="s">
        <v>139</v>
      </c>
      <c r="E3772" s="9">
        <v>0</v>
      </c>
      <c r="F3772" s="9">
        <v>0</v>
      </c>
      <c r="G3772" s="9">
        <v>10</v>
      </c>
      <c r="H3772" s="9">
        <v>3</v>
      </c>
      <c r="I3772" s="9">
        <v>1.2954779863357544</v>
      </c>
      <c r="J3772" s="9">
        <v>1.2954779863357544</v>
      </c>
      <c r="K3772" s="9">
        <v>0</v>
      </c>
      <c r="L3772" s="9">
        <v>79.746139526367188</v>
      </c>
    </row>
    <row r="3773" spans="1:12" x14ac:dyDescent="0.25">
      <c r="A3773" s="5" t="str">
        <f t="shared" si="58"/>
        <v>1LCAOutside LA Basin00104</v>
      </c>
      <c r="B3773" s="9">
        <v>1</v>
      </c>
      <c r="C3773" t="s">
        <v>130</v>
      </c>
      <c r="D3773" s="3" t="s">
        <v>139</v>
      </c>
      <c r="E3773" s="9">
        <v>0</v>
      </c>
      <c r="F3773" s="9">
        <v>0</v>
      </c>
      <c r="G3773" s="9">
        <v>10</v>
      </c>
      <c r="H3773" s="9">
        <v>4</v>
      </c>
      <c r="I3773" s="9">
        <v>1.1546312570571899</v>
      </c>
      <c r="J3773" s="9">
        <v>1.1546312570571899</v>
      </c>
      <c r="K3773" s="9">
        <v>0</v>
      </c>
      <c r="L3773" s="9">
        <v>78.231239318847656</v>
      </c>
    </row>
    <row r="3774" spans="1:12" x14ac:dyDescent="0.25">
      <c r="A3774" s="5" t="str">
        <f t="shared" si="58"/>
        <v>1LCAOutside LA Basin00105</v>
      </c>
      <c r="B3774" s="9">
        <v>1</v>
      </c>
      <c r="C3774" t="s">
        <v>130</v>
      </c>
      <c r="D3774" s="3" t="s">
        <v>139</v>
      </c>
      <c r="E3774" s="9">
        <v>0</v>
      </c>
      <c r="F3774" s="9">
        <v>0</v>
      </c>
      <c r="G3774" s="9">
        <v>10</v>
      </c>
      <c r="H3774" s="9">
        <v>5</v>
      </c>
      <c r="I3774" s="9">
        <v>1.0663259029388428</v>
      </c>
      <c r="J3774" s="9">
        <v>1.0663259029388428</v>
      </c>
      <c r="K3774" s="9">
        <v>0</v>
      </c>
      <c r="L3774" s="9">
        <v>77.131080627441406</v>
      </c>
    </row>
    <row r="3775" spans="1:12" x14ac:dyDescent="0.25">
      <c r="A3775" s="5" t="str">
        <f t="shared" si="58"/>
        <v>1LCAOutside LA Basin00106</v>
      </c>
      <c r="B3775" s="9">
        <v>1</v>
      </c>
      <c r="C3775" t="s">
        <v>130</v>
      </c>
      <c r="D3775" s="3" t="s">
        <v>139</v>
      </c>
      <c r="E3775" s="9">
        <v>0</v>
      </c>
      <c r="F3775" s="9">
        <v>0</v>
      </c>
      <c r="G3775" s="9">
        <v>10</v>
      </c>
      <c r="H3775" s="9">
        <v>6</v>
      </c>
      <c r="I3775" s="9">
        <v>1.0015195608139038</v>
      </c>
      <c r="J3775" s="9">
        <v>1.0015195608139038</v>
      </c>
      <c r="K3775" s="9">
        <v>0</v>
      </c>
      <c r="L3775" s="9">
        <v>75.787788391113281</v>
      </c>
    </row>
    <row r="3776" spans="1:12" x14ac:dyDescent="0.25">
      <c r="A3776" s="5" t="str">
        <f t="shared" si="58"/>
        <v>1LCAOutside LA Basin00107</v>
      </c>
      <c r="B3776" s="9">
        <v>1</v>
      </c>
      <c r="C3776" t="s">
        <v>130</v>
      </c>
      <c r="D3776" s="3" t="s">
        <v>139</v>
      </c>
      <c r="E3776" s="9">
        <v>0</v>
      </c>
      <c r="F3776" s="9">
        <v>0</v>
      </c>
      <c r="G3776" s="9">
        <v>10</v>
      </c>
      <c r="H3776" s="9">
        <v>7</v>
      </c>
      <c r="I3776" s="9">
        <v>0.92913144826889038</v>
      </c>
      <c r="J3776" s="9">
        <v>0.92913144826889038</v>
      </c>
      <c r="K3776" s="9">
        <v>0</v>
      </c>
      <c r="L3776" s="9">
        <v>74.542877197265625</v>
      </c>
    </row>
    <row r="3777" spans="1:12" x14ac:dyDescent="0.25">
      <c r="A3777" s="5" t="str">
        <f t="shared" si="58"/>
        <v>1LCAOutside LA Basin00108</v>
      </c>
      <c r="B3777" s="9">
        <v>1</v>
      </c>
      <c r="C3777" t="s">
        <v>130</v>
      </c>
      <c r="D3777" s="3" t="s">
        <v>139</v>
      </c>
      <c r="E3777" s="9">
        <v>0</v>
      </c>
      <c r="F3777" s="9">
        <v>0</v>
      </c>
      <c r="G3777" s="9">
        <v>10</v>
      </c>
      <c r="H3777" s="9">
        <v>8</v>
      </c>
      <c r="I3777" s="9">
        <v>0.86733216047286987</v>
      </c>
      <c r="J3777" s="9">
        <v>0.86733216047286987</v>
      </c>
      <c r="K3777" s="9">
        <v>0</v>
      </c>
      <c r="L3777" s="9">
        <v>75.091209411621094</v>
      </c>
    </row>
    <row r="3778" spans="1:12" x14ac:dyDescent="0.25">
      <c r="A3778" s="5" t="str">
        <f t="shared" si="58"/>
        <v>1LCAOutside LA Basin00109</v>
      </c>
      <c r="B3778" s="9">
        <v>1</v>
      </c>
      <c r="C3778" t="s">
        <v>130</v>
      </c>
      <c r="D3778" s="3" t="s">
        <v>139</v>
      </c>
      <c r="E3778" s="9">
        <v>0</v>
      </c>
      <c r="F3778" s="9">
        <v>0</v>
      </c>
      <c r="G3778" s="9">
        <v>10</v>
      </c>
      <c r="H3778" s="9">
        <v>9</v>
      </c>
      <c r="I3778" s="9">
        <v>0.74985063076019287</v>
      </c>
      <c r="J3778" s="9">
        <v>0.74985063076019287</v>
      </c>
      <c r="K3778" s="9">
        <v>0</v>
      </c>
      <c r="L3778" s="9">
        <v>77.952751159667969</v>
      </c>
    </row>
    <row r="3779" spans="1:12" x14ac:dyDescent="0.25">
      <c r="A3779" s="5" t="str">
        <f t="shared" ref="A3779:A3842" si="59">B3779&amp;C3779&amp;D3779&amp;E3779&amp;F3779&amp;G3779&amp;H3779</f>
        <v>1LCAOutside LA Basin001010</v>
      </c>
      <c r="B3779" s="9">
        <v>1</v>
      </c>
      <c r="C3779" t="s">
        <v>130</v>
      </c>
      <c r="D3779" s="3" t="s">
        <v>139</v>
      </c>
      <c r="E3779" s="9">
        <v>0</v>
      </c>
      <c r="F3779" s="9">
        <v>0</v>
      </c>
      <c r="G3779" s="9">
        <v>10</v>
      </c>
      <c r="H3779" s="9">
        <v>10</v>
      </c>
      <c r="I3779" s="9">
        <v>0.70932376384735107</v>
      </c>
      <c r="J3779" s="9">
        <v>0.70932376384735107</v>
      </c>
      <c r="K3779" s="9">
        <v>0</v>
      </c>
      <c r="L3779" s="9">
        <v>82.19464111328125</v>
      </c>
    </row>
    <row r="3780" spans="1:12" x14ac:dyDescent="0.25">
      <c r="A3780" s="5" t="str">
        <f t="shared" si="59"/>
        <v>1LCAOutside LA Basin001011</v>
      </c>
      <c r="B3780" s="9">
        <v>1</v>
      </c>
      <c r="C3780" t="s">
        <v>130</v>
      </c>
      <c r="D3780" s="3" t="s">
        <v>139</v>
      </c>
      <c r="E3780" s="9">
        <v>0</v>
      </c>
      <c r="F3780" s="9">
        <v>0</v>
      </c>
      <c r="G3780" s="9">
        <v>10</v>
      </c>
      <c r="H3780" s="9">
        <v>11</v>
      </c>
      <c r="I3780" s="9">
        <v>0.81734931468963623</v>
      </c>
      <c r="J3780" s="9">
        <v>0.81734931468963623</v>
      </c>
      <c r="K3780" s="9">
        <v>0</v>
      </c>
      <c r="L3780" s="9">
        <v>86.924079895019531</v>
      </c>
    </row>
    <row r="3781" spans="1:12" x14ac:dyDescent="0.25">
      <c r="A3781" s="5" t="str">
        <f t="shared" si="59"/>
        <v>1LCAOutside LA Basin001012</v>
      </c>
      <c r="B3781" s="9">
        <v>1</v>
      </c>
      <c r="C3781" t="s">
        <v>130</v>
      </c>
      <c r="D3781" s="3" t="s">
        <v>139</v>
      </c>
      <c r="E3781" s="9">
        <v>0</v>
      </c>
      <c r="F3781" s="9">
        <v>0</v>
      </c>
      <c r="G3781" s="9">
        <v>10</v>
      </c>
      <c r="H3781" s="9">
        <v>12</v>
      </c>
      <c r="I3781" s="9">
        <v>1.0142080783843994</v>
      </c>
      <c r="J3781" s="9">
        <v>1.0142080783843994</v>
      </c>
      <c r="K3781" s="9">
        <v>0</v>
      </c>
      <c r="L3781" s="9">
        <v>91.034294128417969</v>
      </c>
    </row>
    <row r="3782" spans="1:12" x14ac:dyDescent="0.25">
      <c r="A3782" s="5" t="str">
        <f t="shared" si="59"/>
        <v>1LCAOutside LA Basin001013</v>
      </c>
      <c r="B3782" s="9">
        <v>1</v>
      </c>
      <c r="C3782" t="s">
        <v>130</v>
      </c>
      <c r="D3782" s="3" t="s">
        <v>139</v>
      </c>
      <c r="E3782" s="9">
        <v>0</v>
      </c>
      <c r="F3782" s="9">
        <v>0</v>
      </c>
      <c r="G3782" s="9">
        <v>10</v>
      </c>
      <c r="H3782" s="9">
        <v>13</v>
      </c>
      <c r="I3782" s="9">
        <v>1.2837345600128174</v>
      </c>
      <c r="J3782" s="9">
        <v>1.2837345600128174</v>
      </c>
      <c r="K3782" s="9">
        <v>0</v>
      </c>
      <c r="L3782" s="9">
        <v>94.518440246582031</v>
      </c>
    </row>
    <row r="3783" spans="1:12" x14ac:dyDescent="0.25">
      <c r="A3783" s="5" t="str">
        <f t="shared" si="59"/>
        <v>1LCAOutside LA Basin001014</v>
      </c>
      <c r="B3783" s="9">
        <v>1</v>
      </c>
      <c r="C3783" t="s">
        <v>130</v>
      </c>
      <c r="D3783" s="3" t="s">
        <v>139</v>
      </c>
      <c r="E3783" s="9">
        <v>0</v>
      </c>
      <c r="F3783" s="9">
        <v>0</v>
      </c>
      <c r="G3783" s="9">
        <v>10</v>
      </c>
      <c r="H3783" s="9">
        <v>14</v>
      </c>
      <c r="I3783" s="9">
        <v>1.5605523586273193</v>
      </c>
      <c r="J3783" s="9">
        <v>1.5605523586273193</v>
      </c>
      <c r="K3783" s="9">
        <v>0</v>
      </c>
      <c r="L3783" s="9">
        <v>97.032699584960938</v>
      </c>
    </row>
    <row r="3784" spans="1:12" x14ac:dyDescent="0.25">
      <c r="A3784" s="5" t="str">
        <f t="shared" si="59"/>
        <v>1LCAOutside LA Basin001015</v>
      </c>
      <c r="B3784" s="9">
        <v>1</v>
      </c>
      <c r="C3784" t="s">
        <v>130</v>
      </c>
      <c r="D3784" s="3" t="s">
        <v>139</v>
      </c>
      <c r="E3784" s="9">
        <v>0</v>
      </c>
      <c r="F3784" s="9">
        <v>0</v>
      </c>
      <c r="G3784" s="9">
        <v>10</v>
      </c>
      <c r="H3784" s="9">
        <v>15</v>
      </c>
      <c r="I3784" s="9">
        <v>1.8408017158508301</v>
      </c>
      <c r="J3784" s="9">
        <v>1.8408017158508301</v>
      </c>
      <c r="K3784" s="9">
        <v>0</v>
      </c>
      <c r="L3784" s="9">
        <v>98.917160034179688</v>
      </c>
    </row>
    <row r="3785" spans="1:12" x14ac:dyDescent="0.25">
      <c r="A3785" s="5" t="str">
        <f t="shared" si="59"/>
        <v>1LCAOutside LA Basin001016</v>
      </c>
      <c r="B3785" s="9">
        <v>1</v>
      </c>
      <c r="C3785" t="s">
        <v>130</v>
      </c>
      <c r="D3785" s="3" t="s">
        <v>139</v>
      </c>
      <c r="E3785" s="9">
        <v>0</v>
      </c>
      <c r="F3785" s="9">
        <v>0</v>
      </c>
      <c r="G3785" s="9">
        <v>10</v>
      </c>
      <c r="H3785" s="9">
        <v>16</v>
      </c>
      <c r="I3785" s="9">
        <v>2.188762903213501</v>
      </c>
      <c r="J3785" s="9">
        <v>2.188762903213501</v>
      </c>
      <c r="K3785" s="9">
        <v>0</v>
      </c>
      <c r="L3785" s="9">
        <v>99.560203552246094</v>
      </c>
    </row>
    <row r="3786" spans="1:12" x14ac:dyDescent="0.25">
      <c r="A3786" s="5" t="str">
        <f t="shared" si="59"/>
        <v>1LCAOutside LA Basin001017</v>
      </c>
      <c r="B3786" s="9">
        <v>1</v>
      </c>
      <c r="C3786" t="s">
        <v>130</v>
      </c>
      <c r="D3786" s="3" t="s">
        <v>139</v>
      </c>
      <c r="E3786" s="9">
        <v>0</v>
      </c>
      <c r="F3786" s="9">
        <v>0</v>
      </c>
      <c r="G3786" s="9">
        <v>10</v>
      </c>
      <c r="H3786" s="9">
        <v>17</v>
      </c>
      <c r="I3786" s="9">
        <v>2.5125634670257568</v>
      </c>
      <c r="J3786" s="9">
        <v>1.3479545116424561</v>
      </c>
      <c r="K3786" s="9">
        <v>4.0289584547281265E-2</v>
      </c>
      <c r="L3786" s="9">
        <v>99.732505798339844</v>
      </c>
    </row>
    <row r="3787" spans="1:12" x14ac:dyDescent="0.25">
      <c r="A3787" s="5" t="str">
        <f t="shared" si="59"/>
        <v>1LCAOutside LA Basin001018</v>
      </c>
      <c r="B3787" s="9">
        <v>1</v>
      </c>
      <c r="C3787" t="s">
        <v>130</v>
      </c>
      <c r="D3787" s="3" t="s">
        <v>139</v>
      </c>
      <c r="E3787" s="9">
        <v>0</v>
      </c>
      <c r="F3787" s="9">
        <v>0</v>
      </c>
      <c r="G3787" s="9">
        <v>10</v>
      </c>
      <c r="H3787" s="9">
        <v>18</v>
      </c>
      <c r="I3787" s="9">
        <v>2.7919309139251709</v>
      </c>
      <c r="J3787" s="9">
        <v>2.0376577377319336</v>
      </c>
      <c r="K3787" s="9">
        <v>6.2384959310293198E-2</v>
      </c>
      <c r="L3787" s="9">
        <v>99.206764221191406</v>
      </c>
    </row>
    <row r="3788" spans="1:12" x14ac:dyDescent="0.25">
      <c r="A3788" s="5" t="str">
        <f t="shared" si="59"/>
        <v>1LCAOutside LA Basin001019</v>
      </c>
      <c r="B3788" s="9">
        <v>1</v>
      </c>
      <c r="C3788" t="s">
        <v>130</v>
      </c>
      <c r="D3788" s="3" t="s">
        <v>139</v>
      </c>
      <c r="E3788" s="9">
        <v>0</v>
      </c>
      <c r="F3788" s="9">
        <v>0</v>
      </c>
      <c r="G3788" s="9">
        <v>10</v>
      </c>
      <c r="H3788" s="9">
        <v>19</v>
      </c>
      <c r="I3788" s="9">
        <v>2.8945763111114502</v>
      </c>
      <c r="J3788" s="9">
        <v>2.411567211151123</v>
      </c>
      <c r="K3788" s="9">
        <v>5.0591405481100082E-2</v>
      </c>
      <c r="L3788" s="9">
        <v>97.475448608398438</v>
      </c>
    </row>
    <row r="3789" spans="1:12" x14ac:dyDescent="0.25">
      <c r="A3789" s="5" t="str">
        <f t="shared" si="59"/>
        <v>1LCAOutside LA Basin001020</v>
      </c>
      <c r="B3789" s="9">
        <v>1</v>
      </c>
      <c r="C3789" t="s">
        <v>130</v>
      </c>
      <c r="D3789" s="3" t="s">
        <v>139</v>
      </c>
      <c r="E3789" s="9">
        <v>0</v>
      </c>
      <c r="F3789" s="9">
        <v>0</v>
      </c>
      <c r="G3789" s="9">
        <v>10</v>
      </c>
      <c r="H3789" s="9">
        <v>20</v>
      </c>
      <c r="I3789" s="9">
        <v>2.8145778179168701</v>
      </c>
      <c r="J3789" s="9">
        <v>2.5071039199829102</v>
      </c>
      <c r="K3789" s="9">
        <v>2.4356184527277946E-2</v>
      </c>
      <c r="L3789" s="9">
        <v>95.305259704589844</v>
      </c>
    </row>
    <row r="3790" spans="1:12" x14ac:dyDescent="0.25">
      <c r="A3790" s="5" t="str">
        <f t="shared" si="59"/>
        <v>1LCAOutside LA Basin001021</v>
      </c>
      <c r="B3790" s="9">
        <v>1</v>
      </c>
      <c r="C3790" t="s">
        <v>130</v>
      </c>
      <c r="D3790" s="3" t="s">
        <v>139</v>
      </c>
      <c r="E3790" s="9">
        <v>0</v>
      </c>
      <c r="F3790" s="9">
        <v>0</v>
      </c>
      <c r="G3790" s="9">
        <v>10</v>
      </c>
      <c r="H3790" s="9">
        <v>21</v>
      </c>
      <c r="I3790" s="9">
        <v>2.7097415924072266</v>
      </c>
      <c r="J3790" s="9">
        <v>2.4226443767547607</v>
      </c>
      <c r="K3790" s="9">
        <v>2.0600203424692154E-2</v>
      </c>
      <c r="L3790" s="9">
        <v>92.468864440917969</v>
      </c>
    </row>
    <row r="3791" spans="1:12" x14ac:dyDescent="0.25">
      <c r="A3791" s="5" t="str">
        <f t="shared" si="59"/>
        <v>1LCAOutside LA Basin001022</v>
      </c>
      <c r="B3791" s="9">
        <v>1</v>
      </c>
      <c r="C3791" t="s">
        <v>130</v>
      </c>
      <c r="D3791" s="3" t="s">
        <v>139</v>
      </c>
      <c r="E3791" s="9">
        <v>0</v>
      </c>
      <c r="F3791" s="9">
        <v>0</v>
      </c>
      <c r="G3791" s="9">
        <v>10</v>
      </c>
      <c r="H3791" s="9">
        <v>22</v>
      </c>
      <c r="I3791" s="9">
        <v>2.5767567157745361</v>
      </c>
      <c r="J3791" s="9">
        <v>3.0390110015869141</v>
      </c>
      <c r="K3791" s="9">
        <v>2.7849998325109482E-2</v>
      </c>
      <c r="L3791" s="9">
        <v>89.603309631347656</v>
      </c>
    </row>
    <row r="3792" spans="1:12" x14ac:dyDescent="0.25">
      <c r="A3792" s="5" t="str">
        <f t="shared" si="59"/>
        <v>1LCAOutside LA Basin001023</v>
      </c>
      <c r="B3792" s="9">
        <v>1</v>
      </c>
      <c r="C3792" t="s">
        <v>130</v>
      </c>
      <c r="D3792" s="3" t="s">
        <v>139</v>
      </c>
      <c r="E3792" s="9">
        <v>0</v>
      </c>
      <c r="F3792" s="9">
        <v>0</v>
      </c>
      <c r="G3792" s="9">
        <v>10</v>
      </c>
      <c r="H3792" s="9">
        <v>23</v>
      </c>
      <c r="I3792" s="9">
        <v>2.2960853576660156</v>
      </c>
      <c r="J3792" s="9">
        <v>2.4657402038574219</v>
      </c>
      <c r="K3792" s="9">
        <v>2.2858506068587303E-2</v>
      </c>
      <c r="L3792" s="9">
        <v>87.190963745117188</v>
      </c>
    </row>
    <row r="3793" spans="1:12" x14ac:dyDescent="0.25">
      <c r="A3793" s="5" t="str">
        <f t="shared" si="59"/>
        <v>1LCAOutside LA Basin001024</v>
      </c>
      <c r="B3793" s="9">
        <v>1</v>
      </c>
      <c r="C3793" t="s">
        <v>130</v>
      </c>
      <c r="D3793" s="3" t="s">
        <v>139</v>
      </c>
      <c r="E3793" s="9">
        <v>0</v>
      </c>
      <c r="F3793" s="9">
        <v>0</v>
      </c>
      <c r="G3793" s="9">
        <v>10</v>
      </c>
      <c r="H3793" s="9">
        <v>24</v>
      </c>
      <c r="I3793" s="9">
        <v>1.9782717227935791</v>
      </c>
      <c r="J3793" s="9">
        <v>2.0669341087341309</v>
      </c>
      <c r="K3793" s="9">
        <v>1.603701151907444E-2</v>
      </c>
      <c r="L3793" s="9">
        <v>85.1915283203125</v>
      </c>
    </row>
    <row r="3794" spans="1:12" x14ac:dyDescent="0.25">
      <c r="A3794" s="5" t="str">
        <f t="shared" si="59"/>
        <v>1LCAOutside LA Basin0121</v>
      </c>
      <c r="B3794" s="9">
        <v>1</v>
      </c>
      <c r="C3794" t="s">
        <v>130</v>
      </c>
      <c r="D3794" t="s">
        <v>139</v>
      </c>
      <c r="E3794" s="9">
        <v>0</v>
      </c>
      <c r="F3794" s="9">
        <v>1</v>
      </c>
      <c r="G3794" s="9">
        <v>2</v>
      </c>
      <c r="H3794" s="9">
        <v>1</v>
      </c>
      <c r="I3794" s="9">
        <v>1.5477766990661621</v>
      </c>
      <c r="J3794" s="9">
        <v>1.5477766990661621</v>
      </c>
      <c r="K3794" s="9">
        <v>0</v>
      </c>
      <c r="L3794" s="9">
        <v>80.29144287109375</v>
      </c>
    </row>
    <row r="3795" spans="1:12" x14ac:dyDescent="0.25">
      <c r="A3795" s="5" t="str">
        <f t="shared" si="59"/>
        <v>1LCAOutside LA Basin0122</v>
      </c>
      <c r="B3795" s="9">
        <v>1</v>
      </c>
      <c r="C3795" t="s">
        <v>130</v>
      </c>
      <c r="D3795" t="s">
        <v>139</v>
      </c>
      <c r="E3795" s="9">
        <v>0</v>
      </c>
      <c r="F3795" s="9">
        <v>1</v>
      </c>
      <c r="G3795" s="9">
        <v>2</v>
      </c>
      <c r="H3795" s="9">
        <v>2</v>
      </c>
      <c r="I3795" s="9">
        <v>1.3497366905212402</v>
      </c>
      <c r="J3795" s="9">
        <v>1.3497366905212402</v>
      </c>
      <c r="K3795" s="9">
        <v>0</v>
      </c>
      <c r="L3795" s="9">
        <v>78.907791137695313</v>
      </c>
    </row>
    <row r="3796" spans="1:12" x14ac:dyDescent="0.25">
      <c r="A3796" s="5" t="str">
        <f t="shared" si="59"/>
        <v>1LCAOutside LA Basin0123</v>
      </c>
      <c r="B3796" s="9">
        <v>1</v>
      </c>
      <c r="C3796" t="s">
        <v>130</v>
      </c>
      <c r="D3796" t="s">
        <v>139</v>
      </c>
      <c r="E3796" s="9">
        <v>0</v>
      </c>
      <c r="F3796" s="9">
        <v>1</v>
      </c>
      <c r="G3796" s="9">
        <v>2</v>
      </c>
      <c r="H3796" s="9">
        <v>3</v>
      </c>
      <c r="I3796" s="9">
        <v>1.1986823081970215</v>
      </c>
      <c r="J3796" s="9">
        <v>1.1986823081970215</v>
      </c>
      <c r="K3796" s="9">
        <v>0</v>
      </c>
      <c r="L3796" s="9">
        <v>77.385902404785156</v>
      </c>
    </row>
    <row r="3797" spans="1:12" x14ac:dyDescent="0.25">
      <c r="A3797" s="5" t="str">
        <f t="shared" si="59"/>
        <v>1LCAOutside LA Basin0124</v>
      </c>
      <c r="B3797" s="9">
        <v>1</v>
      </c>
      <c r="C3797" t="s">
        <v>130</v>
      </c>
      <c r="D3797" t="s">
        <v>139</v>
      </c>
      <c r="E3797" s="9">
        <v>0</v>
      </c>
      <c r="F3797" s="9">
        <v>1</v>
      </c>
      <c r="G3797" s="9">
        <v>2</v>
      </c>
      <c r="H3797" s="9">
        <v>4</v>
      </c>
      <c r="I3797" s="9">
        <v>1.0757560729980469</v>
      </c>
      <c r="J3797" s="9">
        <v>1.0757560729980469</v>
      </c>
      <c r="K3797" s="9">
        <v>0</v>
      </c>
      <c r="L3797" s="9">
        <v>76.078414916992188</v>
      </c>
    </row>
    <row r="3798" spans="1:12" x14ac:dyDescent="0.25">
      <c r="A3798" s="5" t="str">
        <f t="shared" si="59"/>
        <v>1LCAOutside LA Basin0125</v>
      </c>
      <c r="B3798" s="9">
        <v>1</v>
      </c>
      <c r="C3798" t="s">
        <v>130</v>
      </c>
      <c r="D3798" t="s">
        <v>139</v>
      </c>
      <c r="E3798" s="9">
        <v>0</v>
      </c>
      <c r="F3798" s="9">
        <v>1</v>
      </c>
      <c r="G3798" s="9">
        <v>2</v>
      </c>
      <c r="H3798" s="9">
        <v>5</v>
      </c>
      <c r="I3798" s="9">
        <v>0.99120950698852539</v>
      </c>
      <c r="J3798" s="9">
        <v>0.99120950698852539</v>
      </c>
      <c r="K3798" s="9">
        <v>0</v>
      </c>
      <c r="L3798" s="9">
        <v>74.984458923339844</v>
      </c>
    </row>
    <row r="3799" spans="1:12" x14ac:dyDescent="0.25">
      <c r="A3799" s="5" t="str">
        <f t="shared" si="59"/>
        <v>1LCAOutside LA Basin0126</v>
      </c>
      <c r="B3799" s="9">
        <v>1</v>
      </c>
      <c r="C3799" t="s">
        <v>130</v>
      </c>
      <c r="D3799" t="s">
        <v>139</v>
      </c>
      <c r="E3799" s="9">
        <v>0</v>
      </c>
      <c r="F3799" s="9">
        <v>1</v>
      </c>
      <c r="G3799" s="9">
        <v>2</v>
      </c>
      <c r="H3799" s="9">
        <v>6</v>
      </c>
      <c r="I3799" s="9">
        <v>0.939644455909729</v>
      </c>
      <c r="J3799" s="9">
        <v>0.939644455909729</v>
      </c>
      <c r="K3799" s="9">
        <v>0</v>
      </c>
      <c r="L3799" s="9">
        <v>73.919136047363281</v>
      </c>
    </row>
    <row r="3800" spans="1:12" x14ac:dyDescent="0.25">
      <c r="A3800" s="5" t="str">
        <f t="shared" si="59"/>
        <v>1LCAOutside LA Basin0127</v>
      </c>
      <c r="B3800" s="9">
        <v>1</v>
      </c>
      <c r="C3800" t="s">
        <v>130</v>
      </c>
      <c r="D3800" t="s">
        <v>139</v>
      </c>
      <c r="E3800" s="9">
        <v>0</v>
      </c>
      <c r="F3800" s="9">
        <v>1</v>
      </c>
      <c r="G3800" s="9">
        <v>2</v>
      </c>
      <c r="H3800" s="9">
        <v>7</v>
      </c>
      <c r="I3800" s="9">
        <v>0.88878858089447021</v>
      </c>
      <c r="J3800" s="9">
        <v>0.88878858089447021</v>
      </c>
      <c r="K3800" s="9">
        <v>0</v>
      </c>
      <c r="L3800" s="9">
        <v>73.170707702636719</v>
      </c>
    </row>
    <row r="3801" spans="1:12" x14ac:dyDescent="0.25">
      <c r="A3801" s="5" t="str">
        <f t="shared" si="59"/>
        <v>1LCAOutside LA Basin0128</v>
      </c>
      <c r="B3801" s="9">
        <v>1</v>
      </c>
      <c r="C3801" t="s">
        <v>130</v>
      </c>
      <c r="D3801" t="s">
        <v>139</v>
      </c>
      <c r="E3801" s="9">
        <v>0</v>
      </c>
      <c r="F3801" s="9">
        <v>1</v>
      </c>
      <c r="G3801" s="9">
        <v>2</v>
      </c>
      <c r="H3801" s="9">
        <v>8</v>
      </c>
      <c r="I3801" s="9">
        <v>0.80400913953781128</v>
      </c>
      <c r="J3801" s="9">
        <v>0.80400913953781128</v>
      </c>
      <c r="K3801" s="9">
        <v>0</v>
      </c>
      <c r="L3801" s="9">
        <v>73.548416137695313</v>
      </c>
    </row>
    <row r="3802" spans="1:12" x14ac:dyDescent="0.25">
      <c r="A3802" s="5" t="str">
        <f t="shared" si="59"/>
        <v>1LCAOutside LA Basin0129</v>
      </c>
      <c r="B3802" s="9">
        <v>1</v>
      </c>
      <c r="C3802" t="s">
        <v>130</v>
      </c>
      <c r="D3802" t="s">
        <v>139</v>
      </c>
      <c r="E3802" s="9">
        <v>0</v>
      </c>
      <c r="F3802" s="9">
        <v>1</v>
      </c>
      <c r="G3802" s="9">
        <v>2</v>
      </c>
      <c r="H3802" s="9">
        <v>9</v>
      </c>
      <c r="I3802" s="9">
        <v>0.65726995468139648</v>
      </c>
      <c r="J3802" s="9">
        <v>0.65726995468139648</v>
      </c>
      <c r="K3802" s="9">
        <v>0</v>
      </c>
      <c r="L3802" s="9">
        <v>76.029594421386719</v>
      </c>
    </row>
    <row r="3803" spans="1:12" x14ac:dyDescent="0.25">
      <c r="A3803" s="5" t="str">
        <f t="shared" si="59"/>
        <v>1LCAOutside LA Basin01210</v>
      </c>
      <c r="B3803" s="9">
        <v>1</v>
      </c>
      <c r="C3803" t="s">
        <v>130</v>
      </c>
      <c r="D3803" t="s">
        <v>139</v>
      </c>
      <c r="E3803" s="9">
        <v>0</v>
      </c>
      <c r="F3803" s="9">
        <v>1</v>
      </c>
      <c r="G3803" s="9">
        <v>2</v>
      </c>
      <c r="H3803" s="9">
        <v>10</v>
      </c>
      <c r="I3803" s="9">
        <v>0.59615999460220337</v>
      </c>
      <c r="J3803" s="9">
        <v>0.59615999460220337</v>
      </c>
      <c r="K3803" s="9">
        <v>0</v>
      </c>
      <c r="L3803" s="9">
        <v>80.5328369140625</v>
      </c>
    </row>
    <row r="3804" spans="1:12" x14ac:dyDescent="0.25">
      <c r="A3804" s="5" t="str">
        <f t="shared" si="59"/>
        <v>1LCAOutside LA Basin01211</v>
      </c>
      <c r="B3804" s="9">
        <v>1</v>
      </c>
      <c r="C3804" t="s">
        <v>130</v>
      </c>
      <c r="D3804" t="s">
        <v>139</v>
      </c>
      <c r="E3804" s="9">
        <v>0</v>
      </c>
      <c r="F3804" s="9">
        <v>1</v>
      </c>
      <c r="G3804" s="9">
        <v>2</v>
      </c>
      <c r="H3804" s="9">
        <v>11</v>
      </c>
      <c r="I3804" s="9">
        <v>0.63261812925338745</v>
      </c>
      <c r="J3804" s="9">
        <v>0.63261812925338745</v>
      </c>
      <c r="K3804" s="9">
        <v>0</v>
      </c>
      <c r="L3804" s="9">
        <v>84.800933837890625</v>
      </c>
    </row>
    <row r="3805" spans="1:12" x14ac:dyDescent="0.25">
      <c r="A3805" s="5" t="str">
        <f t="shared" si="59"/>
        <v>1LCAOutside LA Basin01212</v>
      </c>
      <c r="B3805" s="9">
        <v>1</v>
      </c>
      <c r="C3805" t="s">
        <v>130</v>
      </c>
      <c r="D3805" t="s">
        <v>139</v>
      </c>
      <c r="E3805" s="9">
        <v>0</v>
      </c>
      <c r="F3805" s="9">
        <v>1</v>
      </c>
      <c r="G3805" s="9">
        <v>2</v>
      </c>
      <c r="H3805" s="9">
        <v>12</v>
      </c>
      <c r="I3805" s="9">
        <v>0.75468415021896362</v>
      </c>
      <c r="J3805" s="9">
        <v>0.75468415021896362</v>
      </c>
      <c r="K3805" s="9">
        <v>0</v>
      </c>
      <c r="L3805" s="9">
        <v>87.941001892089844</v>
      </c>
    </row>
    <row r="3806" spans="1:12" x14ac:dyDescent="0.25">
      <c r="A3806" s="5" t="str">
        <f t="shared" si="59"/>
        <v>1LCAOutside LA Basin01213</v>
      </c>
      <c r="B3806" s="9">
        <v>1</v>
      </c>
      <c r="C3806" t="s">
        <v>130</v>
      </c>
      <c r="D3806" t="s">
        <v>139</v>
      </c>
      <c r="E3806" s="9">
        <v>0</v>
      </c>
      <c r="F3806" s="9">
        <v>1</v>
      </c>
      <c r="G3806" s="9">
        <v>2</v>
      </c>
      <c r="H3806" s="9">
        <v>13</v>
      </c>
      <c r="I3806" s="9">
        <v>0.96905416250228882</v>
      </c>
      <c r="J3806" s="9">
        <v>0.96905416250228882</v>
      </c>
      <c r="K3806" s="9">
        <v>0</v>
      </c>
      <c r="L3806" s="9">
        <v>90.350013732910156</v>
      </c>
    </row>
    <row r="3807" spans="1:12" x14ac:dyDescent="0.25">
      <c r="A3807" s="5" t="str">
        <f t="shared" si="59"/>
        <v>1LCAOutside LA Basin01214</v>
      </c>
      <c r="B3807" s="9">
        <v>1</v>
      </c>
      <c r="C3807" t="s">
        <v>130</v>
      </c>
      <c r="D3807" t="s">
        <v>139</v>
      </c>
      <c r="E3807" s="9">
        <v>0</v>
      </c>
      <c r="F3807" s="9">
        <v>1</v>
      </c>
      <c r="G3807" s="9">
        <v>2</v>
      </c>
      <c r="H3807" s="9">
        <v>14</v>
      </c>
      <c r="I3807" s="9">
        <v>1.2122690677642822</v>
      </c>
      <c r="J3807" s="9">
        <v>1.2122690677642822</v>
      </c>
      <c r="K3807" s="9">
        <v>0</v>
      </c>
      <c r="L3807" s="9">
        <v>92.454299926757813</v>
      </c>
    </row>
    <row r="3808" spans="1:12" x14ac:dyDescent="0.25">
      <c r="A3808" s="5" t="str">
        <f t="shared" si="59"/>
        <v>1LCAOutside LA Basin01215</v>
      </c>
      <c r="B3808" s="9">
        <v>1</v>
      </c>
      <c r="C3808" t="s">
        <v>130</v>
      </c>
      <c r="D3808" t="s">
        <v>139</v>
      </c>
      <c r="E3808" s="9">
        <v>0</v>
      </c>
      <c r="F3808" s="9">
        <v>1</v>
      </c>
      <c r="G3808" s="9">
        <v>2</v>
      </c>
      <c r="H3808" s="9">
        <v>15</v>
      </c>
      <c r="I3808" s="9">
        <v>1.4635757207870483</v>
      </c>
      <c r="J3808" s="9">
        <v>1.4635757207870483</v>
      </c>
      <c r="K3808" s="9">
        <v>0</v>
      </c>
      <c r="L3808" s="9">
        <v>93.25201416015625</v>
      </c>
    </row>
    <row r="3809" spans="1:12" x14ac:dyDescent="0.25">
      <c r="A3809" s="5" t="str">
        <f t="shared" si="59"/>
        <v>1LCAOutside LA Basin01216</v>
      </c>
      <c r="B3809" s="9">
        <v>1</v>
      </c>
      <c r="C3809" t="s">
        <v>130</v>
      </c>
      <c r="D3809" t="s">
        <v>139</v>
      </c>
      <c r="E3809" s="9">
        <v>0</v>
      </c>
      <c r="F3809" s="9">
        <v>1</v>
      </c>
      <c r="G3809" s="9">
        <v>2</v>
      </c>
      <c r="H3809" s="9">
        <v>16</v>
      </c>
      <c r="I3809" s="9">
        <v>1.7758990526199341</v>
      </c>
      <c r="J3809" s="9">
        <v>1.7758990526199341</v>
      </c>
      <c r="K3809" s="9">
        <v>0</v>
      </c>
      <c r="L3809" s="9">
        <v>93.375564575195313</v>
      </c>
    </row>
    <row r="3810" spans="1:12" x14ac:dyDescent="0.25">
      <c r="A3810" s="5" t="str">
        <f t="shared" si="59"/>
        <v>1LCAOutside LA Basin01217</v>
      </c>
      <c r="B3810" s="9">
        <v>1</v>
      </c>
      <c r="C3810" t="s">
        <v>130</v>
      </c>
      <c r="D3810" t="s">
        <v>139</v>
      </c>
      <c r="E3810" s="9">
        <v>0</v>
      </c>
      <c r="F3810" s="9">
        <v>1</v>
      </c>
      <c r="G3810" s="9">
        <v>2</v>
      </c>
      <c r="H3810" s="9">
        <v>17</v>
      </c>
      <c r="I3810" s="9">
        <v>2.0879461765289307</v>
      </c>
      <c r="J3810" s="9">
        <v>1.1146454811096191</v>
      </c>
      <c r="K3810" s="9">
        <v>3.1992822885513306E-2</v>
      </c>
      <c r="L3810" s="9">
        <v>93.038475036621094</v>
      </c>
    </row>
    <row r="3811" spans="1:12" x14ac:dyDescent="0.25">
      <c r="A3811" s="5" t="str">
        <f t="shared" si="59"/>
        <v>1LCAOutside LA Basin01218</v>
      </c>
      <c r="B3811" s="9">
        <v>1</v>
      </c>
      <c r="C3811" t="s">
        <v>130</v>
      </c>
      <c r="D3811" t="s">
        <v>139</v>
      </c>
      <c r="E3811" s="9">
        <v>0</v>
      </c>
      <c r="F3811" s="9">
        <v>1</v>
      </c>
      <c r="G3811" s="9">
        <v>2</v>
      </c>
      <c r="H3811" s="9">
        <v>18</v>
      </c>
      <c r="I3811" s="9">
        <v>2.3778922557830811</v>
      </c>
      <c r="J3811" s="9">
        <v>1.7898130416870117</v>
      </c>
      <c r="K3811" s="9">
        <v>4.9992188811302185E-2</v>
      </c>
      <c r="L3811" s="9">
        <v>93.009025573730469</v>
      </c>
    </row>
    <row r="3812" spans="1:12" x14ac:dyDescent="0.25">
      <c r="A3812" s="5" t="str">
        <f t="shared" si="59"/>
        <v>1LCAOutside LA Basin01219</v>
      </c>
      <c r="B3812" s="9">
        <v>1</v>
      </c>
      <c r="C3812" t="s">
        <v>130</v>
      </c>
      <c r="D3812" t="s">
        <v>139</v>
      </c>
      <c r="E3812" s="9">
        <v>0</v>
      </c>
      <c r="F3812" s="9">
        <v>1</v>
      </c>
      <c r="G3812" s="9">
        <v>2</v>
      </c>
      <c r="H3812" s="9">
        <v>19</v>
      </c>
      <c r="I3812" s="9">
        <v>2.5006918907165527</v>
      </c>
      <c r="J3812" s="9">
        <v>2.1180324554443359</v>
      </c>
      <c r="K3812" s="9">
        <v>5.8294456452131271E-2</v>
      </c>
      <c r="L3812" s="9">
        <v>91.937850952148438</v>
      </c>
    </row>
    <row r="3813" spans="1:12" x14ac:dyDescent="0.25">
      <c r="A3813" s="5" t="str">
        <f t="shared" si="59"/>
        <v>1LCAOutside LA Basin01220</v>
      </c>
      <c r="B3813" s="9">
        <v>1</v>
      </c>
      <c r="C3813" t="s">
        <v>130</v>
      </c>
      <c r="D3813" t="s">
        <v>139</v>
      </c>
      <c r="E3813" s="9">
        <v>0</v>
      </c>
      <c r="F3813" s="9">
        <v>1</v>
      </c>
      <c r="G3813" s="9">
        <v>2</v>
      </c>
      <c r="H3813" s="9">
        <v>20</v>
      </c>
      <c r="I3813" s="9">
        <v>2.4457724094390869</v>
      </c>
      <c r="J3813" s="9">
        <v>2.1770217418670654</v>
      </c>
      <c r="K3813" s="9">
        <v>2.1573571488261223E-2</v>
      </c>
      <c r="L3813" s="9">
        <v>89.915016174316406</v>
      </c>
    </row>
    <row r="3814" spans="1:12" x14ac:dyDescent="0.25">
      <c r="A3814" s="5" t="str">
        <f t="shared" si="59"/>
        <v>1LCAOutside LA Basin01221</v>
      </c>
      <c r="B3814" s="9">
        <v>1</v>
      </c>
      <c r="C3814" t="s">
        <v>130</v>
      </c>
      <c r="D3814" t="s">
        <v>139</v>
      </c>
      <c r="E3814" s="9">
        <v>0</v>
      </c>
      <c r="F3814" s="9">
        <v>1</v>
      </c>
      <c r="G3814" s="9">
        <v>2</v>
      </c>
      <c r="H3814" s="9">
        <v>21</v>
      </c>
      <c r="I3814" s="9">
        <v>2.3676648139953613</v>
      </c>
      <c r="J3814" s="9">
        <v>2.1178183555603027</v>
      </c>
      <c r="K3814" s="9">
        <v>2.644054964184761E-2</v>
      </c>
      <c r="L3814" s="9">
        <v>87.283584594726563</v>
      </c>
    </row>
    <row r="3815" spans="1:12" x14ac:dyDescent="0.25">
      <c r="A3815" s="5" t="str">
        <f t="shared" si="59"/>
        <v>1LCAOutside LA Basin01222</v>
      </c>
      <c r="B3815" s="9">
        <v>1</v>
      </c>
      <c r="C3815" t="s">
        <v>130</v>
      </c>
      <c r="D3815" t="s">
        <v>139</v>
      </c>
      <c r="E3815" s="9">
        <v>0</v>
      </c>
      <c r="F3815" s="9">
        <v>1</v>
      </c>
      <c r="G3815" s="9">
        <v>2</v>
      </c>
      <c r="H3815" s="9">
        <v>22</v>
      </c>
      <c r="I3815" s="9">
        <v>2.2510251998901367</v>
      </c>
      <c r="J3815" s="9">
        <v>2.7177281379699707</v>
      </c>
      <c r="K3815" s="9">
        <v>3.9214614778757095E-2</v>
      </c>
      <c r="L3815" s="9">
        <v>84.855415344238281</v>
      </c>
    </row>
    <row r="3816" spans="1:12" x14ac:dyDescent="0.25">
      <c r="A3816" s="5" t="str">
        <f t="shared" si="59"/>
        <v>1LCAOutside LA Basin01223</v>
      </c>
      <c r="B3816" s="9">
        <v>1</v>
      </c>
      <c r="C3816" t="s">
        <v>130</v>
      </c>
      <c r="D3816" t="s">
        <v>139</v>
      </c>
      <c r="E3816" s="9">
        <v>0</v>
      </c>
      <c r="F3816" s="9">
        <v>1</v>
      </c>
      <c r="G3816" s="9">
        <v>2</v>
      </c>
      <c r="H3816" s="9">
        <v>23</v>
      </c>
      <c r="I3816" s="9">
        <v>2.0131008625030518</v>
      </c>
      <c r="J3816" s="9">
        <v>2.1494753360748291</v>
      </c>
      <c r="K3816" s="9">
        <v>3.1091898679733276E-2</v>
      </c>
      <c r="L3816" s="9">
        <v>83.040290832519531</v>
      </c>
    </row>
    <row r="3817" spans="1:12" x14ac:dyDescent="0.25">
      <c r="A3817" s="5" t="str">
        <f t="shared" si="59"/>
        <v>1LCAOutside LA Basin01224</v>
      </c>
      <c r="B3817" s="9">
        <v>1</v>
      </c>
      <c r="C3817" t="s">
        <v>130</v>
      </c>
      <c r="D3817" t="s">
        <v>139</v>
      </c>
      <c r="E3817" s="9">
        <v>0</v>
      </c>
      <c r="F3817" s="9">
        <v>1</v>
      </c>
      <c r="G3817" s="9">
        <v>2</v>
      </c>
      <c r="H3817" s="9">
        <v>24</v>
      </c>
      <c r="I3817" s="9">
        <v>1.7300138473510742</v>
      </c>
      <c r="J3817" s="9">
        <v>1.7683711051940918</v>
      </c>
      <c r="K3817" s="9">
        <v>2.2765623405575752E-2</v>
      </c>
      <c r="L3817" s="9">
        <v>81.134956359863281</v>
      </c>
    </row>
    <row r="3818" spans="1:12" x14ac:dyDescent="0.25">
      <c r="A3818" s="5" t="str">
        <f t="shared" si="59"/>
        <v>1LCAOutside LA Basin01101</v>
      </c>
      <c r="B3818" s="9">
        <v>1</v>
      </c>
      <c r="C3818" t="s">
        <v>130</v>
      </c>
      <c r="D3818" t="s">
        <v>139</v>
      </c>
      <c r="E3818" s="9">
        <v>0</v>
      </c>
      <c r="F3818" s="9">
        <v>1</v>
      </c>
      <c r="G3818" s="9">
        <v>10</v>
      </c>
      <c r="H3818" s="9">
        <v>1</v>
      </c>
      <c r="I3818" s="9">
        <v>1.6521731615066528</v>
      </c>
      <c r="J3818" s="9">
        <v>1.6521731615066528</v>
      </c>
      <c r="K3818" s="9">
        <v>0</v>
      </c>
      <c r="L3818" s="9">
        <v>82.007827758789063</v>
      </c>
    </row>
    <row r="3819" spans="1:12" x14ac:dyDescent="0.25">
      <c r="A3819" s="5" t="str">
        <f t="shared" si="59"/>
        <v>1LCAOutside LA Basin01102</v>
      </c>
      <c r="B3819" s="9">
        <v>1</v>
      </c>
      <c r="C3819" t="s">
        <v>130</v>
      </c>
      <c r="D3819" t="s">
        <v>139</v>
      </c>
      <c r="E3819" s="9">
        <v>0</v>
      </c>
      <c r="F3819" s="9">
        <v>1</v>
      </c>
      <c r="G3819" s="9">
        <v>10</v>
      </c>
      <c r="H3819" s="9">
        <v>2</v>
      </c>
      <c r="I3819" s="9">
        <v>1.4383063316345215</v>
      </c>
      <c r="J3819" s="9">
        <v>1.4383063316345215</v>
      </c>
      <c r="K3819" s="9">
        <v>0</v>
      </c>
      <c r="L3819" s="9">
        <v>80.420066833496094</v>
      </c>
    </row>
    <row r="3820" spans="1:12" x14ac:dyDescent="0.25">
      <c r="A3820" s="5" t="str">
        <f t="shared" si="59"/>
        <v>1LCAOutside LA Basin01103</v>
      </c>
      <c r="B3820" s="9">
        <v>1</v>
      </c>
      <c r="C3820" t="s">
        <v>130</v>
      </c>
      <c r="D3820" t="s">
        <v>139</v>
      </c>
      <c r="E3820" s="9">
        <v>0</v>
      </c>
      <c r="F3820" s="9">
        <v>1</v>
      </c>
      <c r="G3820" s="9">
        <v>10</v>
      </c>
      <c r="H3820" s="9">
        <v>3</v>
      </c>
      <c r="I3820" s="9">
        <v>1.2443990707397461</v>
      </c>
      <c r="J3820" s="9">
        <v>1.2443990707397461</v>
      </c>
      <c r="K3820" s="9">
        <v>0</v>
      </c>
      <c r="L3820" s="9">
        <v>78.639694213867188</v>
      </c>
    </row>
    <row r="3821" spans="1:12" x14ac:dyDescent="0.25">
      <c r="A3821" s="5" t="str">
        <f t="shared" si="59"/>
        <v>1LCAOutside LA Basin01104</v>
      </c>
      <c r="B3821" s="9">
        <v>1</v>
      </c>
      <c r="C3821" t="s">
        <v>130</v>
      </c>
      <c r="D3821" t="s">
        <v>139</v>
      </c>
      <c r="E3821" s="9">
        <v>0</v>
      </c>
      <c r="F3821" s="9">
        <v>1</v>
      </c>
      <c r="G3821" s="9">
        <v>10</v>
      </c>
      <c r="H3821" s="9">
        <v>4</v>
      </c>
      <c r="I3821" s="9">
        <v>1.0902873277664185</v>
      </c>
      <c r="J3821" s="9">
        <v>1.0902873277664185</v>
      </c>
      <c r="K3821" s="9">
        <v>0</v>
      </c>
      <c r="L3821" s="9">
        <v>76.765510559082031</v>
      </c>
    </row>
    <row r="3822" spans="1:12" x14ac:dyDescent="0.25">
      <c r="A3822" s="5" t="str">
        <f t="shared" si="59"/>
        <v>1LCAOutside LA Basin01105</v>
      </c>
      <c r="B3822" s="9">
        <v>1</v>
      </c>
      <c r="C3822" t="s">
        <v>130</v>
      </c>
      <c r="D3822" t="s">
        <v>139</v>
      </c>
      <c r="E3822" s="9">
        <v>0</v>
      </c>
      <c r="F3822" s="9">
        <v>1</v>
      </c>
      <c r="G3822" s="9">
        <v>10</v>
      </c>
      <c r="H3822" s="9">
        <v>5</v>
      </c>
      <c r="I3822" s="9">
        <v>1.0186659097671509</v>
      </c>
      <c r="J3822" s="9">
        <v>1.0186659097671509</v>
      </c>
      <c r="K3822" s="9">
        <v>0</v>
      </c>
      <c r="L3822" s="9">
        <v>75.863372802734375</v>
      </c>
    </row>
    <row r="3823" spans="1:12" x14ac:dyDescent="0.25">
      <c r="A3823" s="5" t="str">
        <f t="shared" si="59"/>
        <v>1LCAOutside LA Basin01106</v>
      </c>
      <c r="B3823" s="9">
        <v>1</v>
      </c>
      <c r="C3823" t="s">
        <v>130</v>
      </c>
      <c r="D3823" t="s">
        <v>139</v>
      </c>
      <c r="E3823" s="9">
        <v>0</v>
      </c>
      <c r="F3823" s="9">
        <v>1</v>
      </c>
      <c r="G3823" s="9">
        <v>10</v>
      </c>
      <c r="H3823" s="9">
        <v>6</v>
      </c>
      <c r="I3823" s="9">
        <v>0.94884532690048218</v>
      </c>
      <c r="J3823" s="9">
        <v>0.94884532690048218</v>
      </c>
      <c r="K3823" s="9">
        <v>0</v>
      </c>
      <c r="L3823" s="9">
        <v>74.210128784179688</v>
      </c>
    </row>
    <row r="3824" spans="1:12" x14ac:dyDescent="0.25">
      <c r="A3824" s="5" t="str">
        <f t="shared" si="59"/>
        <v>1LCAOutside LA Basin01107</v>
      </c>
      <c r="B3824" s="9">
        <v>1</v>
      </c>
      <c r="C3824" t="s">
        <v>130</v>
      </c>
      <c r="D3824" t="s">
        <v>139</v>
      </c>
      <c r="E3824" s="9">
        <v>0</v>
      </c>
      <c r="F3824" s="9">
        <v>1</v>
      </c>
      <c r="G3824" s="9">
        <v>10</v>
      </c>
      <c r="H3824" s="9">
        <v>7</v>
      </c>
      <c r="I3824" s="9">
        <v>0.88703310489654541</v>
      </c>
      <c r="J3824" s="9">
        <v>0.88703310489654541</v>
      </c>
      <c r="K3824" s="9">
        <v>0</v>
      </c>
      <c r="L3824" s="9">
        <v>73.1654052734375</v>
      </c>
    </row>
    <row r="3825" spans="1:12" x14ac:dyDescent="0.25">
      <c r="A3825" s="5" t="str">
        <f t="shared" si="59"/>
        <v>1LCAOutside LA Basin01108</v>
      </c>
      <c r="B3825" s="9">
        <v>1</v>
      </c>
      <c r="C3825" t="s">
        <v>130</v>
      </c>
      <c r="D3825" t="s">
        <v>139</v>
      </c>
      <c r="E3825" s="9">
        <v>0</v>
      </c>
      <c r="F3825" s="9">
        <v>1</v>
      </c>
      <c r="G3825" s="9">
        <v>10</v>
      </c>
      <c r="H3825" s="9">
        <v>8</v>
      </c>
      <c r="I3825" s="9">
        <v>0.83430016040802002</v>
      </c>
      <c r="J3825" s="9">
        <v>0.83430016040802002</v>
      </c>
      <c r="K3825" s="9">
        <v>0</v>
      </c>
      <c r="L3825" s="9">
        <v>74.002296447753906</v>
      </c>
    </row>
    <row r="3826" spans="1:12" x14ac:dyDescent="0.25">
      <c r="A3826" s="5" t="str">
        <f t="shared" si="59"/>
        <v>1LCAOutside LA Basin01109</v>
      </c>
      <c r="B3826" s="9">
        <v>1</v>
      </c>
      <c r="C3826" t="s">
        <v>130</v>
      </c>
      <c r="D3826" t="s">
        <v>139</v>
      </c>
      <c r="E3826" s="9">
        <v>0</v>
      </c>
      <c r="F3826" s="9">
        <v>1</v>
      </c>
      <c r="G3826" s="9">
        <v>10</v>
      </c>
      <c r="H3826" s="9">
        <v>9</v>
      </c>
      <c r="I3826" s="9">
        <v>0.72125858068466187</v>
      </c>
      <c r="J3826" s="9">
        <v>0.72125858068466187</v>
      </c>
      <c r="K3826" s="9">
        <v>0</v>
      </c>
      <c r="L3826" s="9">
        <v>77.002876281738281</v>
      </c>
    </row>
    <row r="3827" spans="1:12" x14ac:dyDescent="0.25">
      <c r="A3827" s="5" t="str">
        <f t="shared" si="59"/>
        <v>1LCAOutside LA Basin011010</v>
      </c>
      <c r="B3827" s="9">
        <v>1</v>
      </c>
      <c r="C3827" t="s">
        <v>130</v>
      </c>
      <c r="D3827" t="s">
        <v>139</v>
      </c>
      <c r="E3827" s="9">
        <v>0</v>
      </c>
      <c r="F3827" s="9">
        <v>1</v>
      </c>
      <c r="G3827" s="9">
        <v>10</v>
      </c>
      <c r="H3827" s="9">
        <v>10</v>
      </c>
      <c r="I3827" s="9">
        <v>0.67648530006408691</v>
      </c>
      <c r="J3827" s="9">
        <v>0.67648530006408691</v>
      </c>
      <c r="K3827" s="9">
        <v>0</v>
      </c>
      <c r="L3827" s="9">
        <v>81.220596313476563</v>
      </c>
    </row>
    <row r="3828" spans="1:12" x14ac:dyDescent="0.25">
      <c r="A3828" s="5" t="str">
        <f t="shared" si="59"/>
        <v>1LCAOutside LA Basin011011</v>
      </c>
      <c r="B3828" s="9">
        <v>1</v>
      </c>
      <c r="C3828" t="s">
        <v>130</v>
      </c>
      <c r="D3828" t="s">
        <v>139</v>
      </c>
      <c r="E3828" s="9">
        <v>0</v>
      </c>
      <c r="F3828" s="9">
        <v>1</v>
      </c>
      <c r="G3828" s="9">
        <v>10</v>
      </c>
      <c r="H3828" s="9">
        <v>11</v>
      </c>
      <c r="I3828" s="9">
        <v>0.7788735032081604</v>
      </c>
      <c r="J3828" s="9">
        <v>0.7788735032081604</v>
      </c>
      <c r="K3828" s="9">
        <v>0</v>
      </c>
      <c r="L3828" s="9">
        <v>85.808212280273438</v>
      </c>
    </row>
    <row r="3829" spans="1:12" x14ac:dyDescent="0.25">
      <c r="A3829" s="5" t="str">
        <f t="shared" si="59"/>
        <v>1LCAOutside LA Basin011012</v>
      </c>
      <c r="B3829" s="9">
        <v>1</v>
      </c>
      <c r="C3829" t="s">
        <v>130</v>
      </c>
      <c r="D3829" t="s">
        <v>139</v>
      </c>
      <c r="E3829" s="9">
        <v>0</v>
      </c>
      <c r="F3829" s="9">
        <v>1</v>
      </c>
      <c r="G3829" s="9">
        <v>10</v>
      </c>
      <c r="H3829" s="9">
        <v>12</v>
      </c>
      <c r="I3829" s="9">
        <v>0.9718785285949707</v>
      </c>
      <c r="J3829" s="9">
        <v>0.9718785285949707</v>
      </c>
      <c r="K3829" s="9">
        <v>0</v>
      </c>
      <c r="L3829" s="9">
        <v>89.759834289550781</v>
      </c>
    </row>
    <row r="3830" spans="1:12" x14ac:dyDescent="0.25">
      <c r="A3830" s="5" t="str">
        <f t="shared" si="59"/>
        <v>1LCAOutside LA Basin011013</v>
      </c>
      <c r="B3830" s="9">
        <v>1</v>
      </c>
      <c r="C3830" t="s">
        <v>130</v>
      </c>
      <c r="D3830" t="s">
        <v>139</v>
      </c>
      <c r="E3830" s="9">
        <v>0</v>
      </c>
      <c r="F3830" s="9">
        <v>1</v>
      </c>
      <c r="G3830" s="9">
        <v>10</v>
      </c>
      <c r="H3830" s="9">
        <v>13</v>
      </c>
      <c r="I3830" s="9">
        <v>1.2363266944885254</v>
      </c>
      <c r="J3830" s="9">
        <v>1.2363266944885254</v>
      </c>
      <c r="K3830" s="9">
        <v>0</v>
      </c>
      <c r="L3830" s="9">
        <v>93.364410400390625</v>
      </c>
    </row>
    <row r="3831" spans="1:12" x14ac:dyDescent="0.25">
      <c r="A3831" s="5" t="str">
        <f t="shared" si="59"/>
        <v>1LCAOutside LA Basin011014</v>
      </c>
      <c r="B3831" s="9">
        <v>1</v>
      </c>
      <c r="C3831" t="s">
        <v>130</v>
      </c>
      <c r="D3831" t="s">
        <v>139</v>
      </c>
      <c r="E3831" s="9">
        <v>0</v>
      </c>
      <c r="F3831" s="9">
        <v>1</v>
      </c>
      <c r="G3831" s="9">
        <v>10</v>
      </c>
      <c r="H3831" s="9">
        <v>14</v>
      </c>
      <c r="I3831" s="9">
        <v>1.5080884695053101</v>
      </c>
      <c r="J3831" s="9">
        <v>1.5080884695053101</v>
      </c>
      <c r="K3831" s="9">
        <v>0</v>
      </c>
      <c r="L3831" s="9">
        <v>95.985603332519531</v>
      </c>
    </row>
    <row r="3832" spans="1:12" x14ac:dyDescent="0.25">
      <c r="A3832" s="5" t="str">
        <f t="shared" si="59"/>
        <v>1LCAOutside LA Basin011015</v>
      </c>
      <c r="B3832" s="9">
        <v>1</v>
      </c>
      <c r="C3832" t="s">
        <v>130</v>
      </c>
      <c r="D3832" t="s">
        <v>139</v>
      </c>
      <c r="E3832" s="9">
        <v>0</v>
      </c>
      <c r="F3832" s="9">
        <v>1</v>
      </c>
      <c r="G3832" s="9">
        <v>10</v>
      </c>
      <c r="H3832" s="9">
        <v>15</v>
      </c>
      <c r="I3832" s="9">
        <v>1.7817373275756836</v>
      </c>
      <c r="J3832" s="9">
        <v>1.7817373275756836</v>
      </c>
      <c r="K3832" s="9">
        <v>0</v>
      </c>
      <c r="L3832" s="9">
        <v>97.916061401367188</v>
      </c>
    </row>
    <row r="3833" spans="1:12" x14ac:dyDescent="0.25">
      <c r="A3833" s="5" t="str">
        <f t="shared" si="59"/>
        <v>1LCAOutside LA Basin011016</v>
      </c>
      <c r="B3833" s="9">
        <v>1</v>
      </c>
      <c r="C3833" t="s">
        <v>130</v>
      </c>
      <c r="D3833" t="s">
        <v>139</v>
      </c>
      <c r="E3833" s="9">
        <v>0</v>
      </c>
      <c r="F3833" s="9">
        <v>1</v>
      </c>
      <c r="G3833" s="9">
        <v>10</v>
      </c>
      <c r="H3833" s="9">
        <v>16</v>
      </c>
      <c r="I3833" s="9">
        <v>2.1280145645141602</v>
      </c>
      <c r="J3833" s="9">
        <v>2.1280145645141602</v>
      </c>
      <c r="K3833" s="9">
        <v>0</v>
      </c>
      <c r="L3833" s="9">
        <v>99.372543334960938</v>
      </c>
    </row>
    <row r="3834" spans="1:12" x14ac:dyDescent="0.25">
      <c r="A3834" s="5" t="str">
        <f t="shared" si="59"/>
        <v>1LCAOutside LA Basin011017</v>
      </c>
      <c r="B3834" s="9">
        <v>1</v>
      </c>
      <c r="C3834" t="s">
        <v>130</v>
      </c>
      <c r="D3834" t="s">
        <v>139</v>
      </c>
      <c r="E3834" s="9">
        <v>0</v>
      </c>
      <c r="F3834" s="9">
        <v>1</v>
      </c>
      <c r="G3834" s="9">
        <v>10</v>
      </c>
      <c r="H3834" s="9">
        <v>17</v>
      </c>
      <c r="I3834" s="9">
        <v>2.4549591541290283</v>
      </c>
      <c r="J3834" s="9">
        <v>1.2822146415710449</v>
      </c>
      <c r="K3834" s="9">
        <v>4.1703939437866211E-2</v>
      </c>
      <c r="L3834" s="9">
        <v>100.01717376708984</v>
      </c>
    </row>
    <row r="3835" spans="1:12" x14ac:dyDescent="0.25">
      <c r="A3835" s="5" t="str">
        <f t="shared" si="59"/>
        <v>1LCAOutside LA Basin011018</v>
      </c>
      <c r="B3835" s="9">
        <v>1</v>
      </c>
      <c r="C3835" t="s">
        <v>130</v>
      </c>
      <c r="D3835" t="s">
        <v>139</v>
      </c>
      <c r="E3835" s="9">
        <v>0</v>
      </c>
      <c r="F3835" s="9">
        <v>1</v>
      </c>
      <c r="G3835" s="9">
        <v>10</v>
      </c>
      <c r="H3835" s="9">
        <v>18</v>
      </c>
      <c r="I3835" s="9">
        <v>2.7355797290802002</v>
      </c>
      <c r="J3835" s="9">
        <v>1.9669089317321777</v>
      </c>
      <c r="K3835" s="9">
        <v>6.5896771848201752E-2</v>
      </c>
      <c r="L3835" s="9">
        <v>99.743690490722656</v>
      </c>
    </row>
    <row r="3836" spans="1:12" x14ac:dyDescent="0.25">
      <c r="A3836" s="5" t="str">
        <f t="shared" si="59"/>
        <v>1LCAOutside LA Basin011019</v>
      </c>
      <c r="B3836" s="9">
        <v>1</v>
      </c>
      <c r="C3836" t="s">
        <v>130</v>
      </c>
      <c r="D3836" t="s">
        <v>139</v>
      </c>
      <c r="E3836" s="9">
        <v>0</v>
      </c>
      <c r="F3836" s="9">
        <v>1</v>
      </c>
      <c r="G3836" s="9">
        <v>10</v>
      </c>
      <c r="H3836" s="9">
        <v>19</v>
      </c>
      <c r="I3836" s="9">
        <v>2.8502559661865234</v>
      </c>
      <c r="J3836" s="9">
        <v>2.3443317413330078</v>
      </c>
      <c r="K3836" s="9">
        <v>5.6121576577425003E-2</v>
      </c>
      <c r="L3836" s="9">
        <v>98.739974975585938</v>
      </c>
    </row>
    <row r="3837" spans="1:12" x14ac:dyDescent="0.25">
      <c r="A3837" s="5" t="str">
        <f t="shared" si="59"/>
        <v>1LCAOutside LA Basin011020</v>
      </c>
      <c r="B3837" s="9">
        <v>1</v>
      </c>
      <c r="C3837" t="s">
        <v>130</v>
      </c>
      <c r="D3837" t="s">
        <v>139</v>
      </c>
      <c r="E3837" s="9">
        <v>0</v>
      </c>
      <c r="F3837" s="9">
        <v>1</v>
      </c>
      <c r="G3837" s="9">
        <v>10</v>
      </c>
      <c r="H3837" s="9">
        <v>20</v>
      </c>
      <c r="I3837" s="9">
        <v>2.7743561267852783</v>
      </c>
      <c r="J3837" s="9">
        <v>2.4624269008636475</v>
      </c>
      <c r="K3837" s="9">
        <v>2.5694647803902626E-2</v>
      </c>
      <c r="L3837" s="9">
        <v>95.925460815429688</v>
      </c>
    </row>
    <row r="3838" spans="1:12" x14ac:dyDescent="0.25">
      <c r="A3838" s="5" t="str">
        <f t="shared" si="59"/>
        <v>1LCAOutside LA Basin011021</v>
      </c>
      <c r="B3838" s="9">
        <v>1</v>
      </c>
      <c r="C3838" t="s">
        <v>130</v>
      </c>
      <c r="D3838" t="s">
        <v>139</v>
      </c>
      <c r="E3838" s="9">
        <v>0</v>
      </c>
      <c r="F3838" s="9">
        <v>1</v>
      </c>
      <c r="G3838" s="9">
        <v>10</v>
      </c>
      <c r="H3838" s="9">
        <v>21</v>
      </c>
      <c r="I3838" s="9">
        <v>2.6681406497955322</v>
      </c>
      <c r="J3838" s="9">
        <v>2.3809185028076172</v>
      </c>
      <c r="K3838" s="9">
        <v>2.0608633756637573E-2</v>
      </c>
      <c r="L3838" s="9">
        <v>92.486244201660156</v>
      </c>
    </row>
    <row r="3839" spans="1:12" x14ac:dyDescent="0.25">
      <c r="A3839" s="5" t="str">
        <f t="shared" si="59"/>
        <v>1LCAOutside LA Basin011022</v>
      </c>
      <c r="B3839" s="9">
        <v>1</v>
      </c>
      <c r="C3839" t="s">
        <v>130</v>
      </c>
      <c r="D3839" t="s">
        <v>139</v>
      </c>
      <c r="E3839" s="9">
        <v>0</v>
      </c>
      <c r="F3839" s="9">
        <v>1</v>
      </c>
      <c r="G3839" s="9">
        <v>10</v>
      </c>
      <c r="H3839" s="9">
        <v>22</v>
      </c>
      <c r="I3839" s="9">
        <v>2.5349068641662598</v>
      </c>
      <c r="J3839" s="9">
        <v>2.9974608421325684</v>
      </c>
      <c r="K3839" s="9">
        <v>2.6816941797733307E-2</v>
      </c>
      <c r="L3839" s="9">
        <v>89.283477783203125</v>
      </c>
    </row>
    <row r="3840" spans="1:12" x14ac:dyDescent="0.25">
      <c r="A3840" s="5" t="str">
        <f t="shared" si="59"/>
        <v>1LCAOutside LA Basin011023</v>
      </c>
      <c r="B3840" s="9">
        <v>1</v>
      </c>
      <c r="C3840" t="s">
        <v>130</v>
      </c>
      <c r="D3840" t="s">
        <v>139</v>
      </c>
      <c r="E3840" s="9">
        <v>0</v>
      </c>
      <c r="F3840" s="9">
        <v>1</v>
      </c>
      <c r="G3840" s="9">
        <v>10</v>
      </c>
      <c r="H3840" s="9">
        <v>23</v>
      </c>
      <c r="I3840" s="9">
        <v>2.2607190608978271</v>
      </c>
      <c r="J3840" s="9">
        <v>2.4274716377258301</v>
      </c>
      <c r="K3840" s="9">
        <v>2.2251103073358536E-2</v>
      </c>
      <c r="L3840" s="9">
        <v>86.829017639160156</v>
      </c>
    </row>
    <row r="3841" spans="1:12" x14ac:dyDescent="0.25">
      <c r="A3841" s="5" t="str">
        <f t="shared" si="59"/>
        <v>1LCAOutside LA Basin011024</v>
      </c>
      <c r="B3841" s="9">
        <v>1</v>
      </c>
      <c r="C3841" t="s">
        <v>130</v>
      </c>
      <c r="D3841" t="s">
        <v>139</v>
      </c>
      <c r="E3841" s="9">
        <v>0</v>
      </c>
      <c r="F3841" s="9">
        <v>1</v>
      </c>
      <c r="G3841" s="9">
        <v>10</v>
      </c>
      <c r="H3841" s="9">
        <v>24</v>
      </c>
      <c r="I3841" s="9">
        <v>1.952703595161438</v>
      </c>
      <c r="J3841" s="9">
        <v>2.0385277271270752</v>
      </c>
      <c r="K3841" s="9">
        <v>1.5821428969502449E-2</v>
      </c>
      <c r="L3841" s="9">
        <v>84.962646484375</v>
      </c>
    </row>
    <row r="3842" spans="1:12" x14ac:dyDescent="0.25">
      <c r="A3842" s="5" t="str">
        <f t="shared" si="59"/>
        <v>1LCAOutside LA Basin1021</v>
      </c>
      <c r="B3842" s="9">
        <v>1</v>
      </c>
      <c r="C3842" t="s">
        <v>130</v>
      </c>
      <c r="D3842" t="s">
        <v>139</v>
      </c>
      <c r="E3842" s="9">
        <v>1</v>
      </c>
      <c r="F3842" s="9">
        <v>0</v>
      </c>
      <c r="G3842" s="9">
        <v>2</v>
      </c>
      <c r="H3842" s="9">
        <v>1</v>
      </c>
      <c r="I3842" s="9">
        <v>0.80966669321060181</v>
      </c>
      <c r="J3842" s="9">
        <v>0.80966669321060181</v>
      </c>
      <c r="K3842" s="9">
        <v>0</v>
      </c>
      <c r="L3842" s="9">
        <v>39.574188232421875</v>
      </c>
    </row>
    <row r="3843" spans="1:12" x14ac:dyDescent="0.25">
      <c r="A3843" s="5" t="str">
        <f t="shared" ref="A3843:A3906" si="60">B3843&amp;C3843&amp;D3843&amp;E3843&amp;F3843&amp;G3843&amp;H3843</f>
        <v>1LCAOutside LA Basin1022</v>
      </c>
      <c r="B3843" s="9">
        <v>1</v>
      </c>
      <c r="C3843" t="s">
        <v>130</v>
      </c>
      <c r="D3843" t="s">
        <v>139</v>
      </c>
      <c r="E3843" s="9">
        <v>1</v>
      </c>
      <c r="F3843" s="9">
        <v>0</v>
      </c>
      <c r="G3843" s="9">
        <v>2</v>
      </c>
      <c r="H3843" s="9">
        <v>2</v>
      </c>
      <c r="I3843" s="9">
        <v>0.76914286613464355</v>
      </c>
      <c r="J3843" s="9">
        <v>0.76914286613464355</v>
      </c>
      <c r="K3843" s="9">
        <v>0</v>
      </c>
      <c r="L3843" s="9">
        <v>38.967624664306641</v>
      </c>
    </row>
    <row r="3844" spans="1:12" x14ac:dyDescent="0.25">
      <c r="A3844" s="5" t="str">
        <f t="shared" si="60"/>
        <v>1LCAOutside LA Basin1023</v>
      </c>
      <c r="B3844" s="9">
        <v>1</v>
      </c>
      <c r="C3844" t="s">
        <v>130</v>
      </c>
      <c r="D3844" t="s">
        <v>139</v>
      </c>
      <c r="E3844" s="9">
        <v>1</v>
      </c>
      <c r="F3844" s="9">
        <v>0</v>
      </c>
      <c r="G3844" s="9">
        <v>2</v>
      </c>
      <c r="H3844" s="9">
        <v>3</v>
      </c>
      <c r="I3844" s="9">
        <v>0.75219029188156128</v>
      </c>
      <c r="J3844" s="9">
        <v>0.75219029188156128</v>
      </c>
      <c r="K3844" s="9">
        <v>0</v>
      </c>
      <c r="L3844" s="9">
        <v>38.313030242919922</v>
      </c>
    </row>
    <row r="3845" spans="1:12" x14ac:dyDescent="0.25">
      <c r="A3845" s="5" t="str">
        <f t="shared" si="60"/>
        <v>1LCAOutside LA Basin1024</v>
      </c>
      <c r="B3845" s="9">
        <v>1</v>
      </c>
      <c r="C3845" t="s">
        <v>130</v>
      </c>
      <c r="D3845" t="s">
        <v>139</v>
      </c>
      <c r="E3845" s="9">
        <v>1</v>
      </c>
      <c r="F3845" s="9">
        <v>0</v>
      </c>
      <c r="G3845" s="9">
        <v>2</v>
      </c>
      <c r="H3845" s="9">
        <v>4</v>
      </c>
      <c r="I3845" s="9">
        <v>0.75418484210968018</v>
      </c>
      <c r="J3845" s="9">
        <v>0.75418484210968018</v>
      </c>
      <c r="K3845" s="9">
        <v>0</v>
      </c>
      <c r="L3845" s="9">
        <v>37.606651306152344</v>
      </c>
    </row>
    <row r="3846" spans="1:12" x14ac:dyDescent="0.25">
      <c r="A3846" s="5" t="str">
        <f t="shared" si="60"/>
        <v>1LCAOutside LA Basin1025</v>
      </c>
      <c r="B3846" s="9">
        <v>1</v>
      </c>
      <c r="C3846" t="s">
        <v>130</v>
      </c>
      <c r="D3846" t="s">
        <v>139</v>
      </c>
      <c r="E3846" s="9">
        <v>1</v>
      </c>
      <c r="F3846" s="9">
        <v>0</v>
      </c>
      <c r="G3846" s="9">
        <v>2</v>
      </c>
      <c r="H3846" s="9">
        <v>5</v>
      </c>
      <c r="I3846" s="9">
        <v>0.78023338317871094</v>
      </c>
      <c r="J3846" s="9">
        <v>0.78023338317871094</v>
      </c>
      <c r="K3846" s="9">
        <v>0</v>
      </c>
      <c r="L3846" s="9">
        <v>36.656635284423828</v>
      </c>
    </row>
    <row r="3847" spans="1:12" x14ac:dyDescent="0.25">
      <c r="A3847" s="5" t="str">
        <f t="shared" si="60"/>
        <v>1LCAOutside LA Basin1026</v>
      </c>
      <c r="B3847" s="9">
        <v>1</v>
      </c>
      <c r="C3847" t="s">
        <v>130</v>
      </c>
      <c r="D3847" t="s">
        <v>139</v>
      </c>
      <c r="E3847" s="9">
        <v>1</v>
      </c>
      <c r="F3847" s="9">
        <v>0</v>
      </c>
      <c r="G3847" s="9">
        <v>2</v>
      </c>
      <c r="H3847" s="9">
        <v>6</v>
      </c>
      <c r="I3847" s="9">
        <v>0.83798915147781372</v>
      </c>
      <c r="J3847" s="9">
        <v>0.83798915147781372</v>
      </c>
      <c r="K3847" s="9">
        <v>0</v>
      </c>
      <c r="L3847" s="9">
        <v>36.311485290527344</v>
      </c>
    </row>
    <row r="3848" spans="1:12" x14ac:dyDescent="0.25">
      <c r="A3848" s="5" t="str">
        <f t="shared" si="60"/>
        <v>1LCAOutside LA Basin1027</v>
      </c>
      <c r="B3848" s="9">
        <v>1</v>
      </c>
      <c r="C3848" t="s">
        <v>130</v>
      </c>
      <c r="D3848" t="s">
        <v>139</v>
      </c>
      <c r="E3848" s="9">
        <v>1</v>
      </c>
      <c r="F3848" s="9">
        <v>0</v>
      </c>
      <c r="G3848" s="9">
        <v>2</v>
      </c>
      <c r="H3848" s="9">
        <v>7</v>
      </c>
      <c r="I3848" s="9">
        <v>0.90146589279174805</v>
      </c>
      <c r="J3848" s="9">
        <v>0.90146589279174805</v>
      </c>
      <c r="K3848" s="9">
        <v>0</v>
      </c>
      <c r="L3848" s="9">
        <v>35.674907684326172</v>
      </c>
    </row>
    <row r="3849" spans="1:12" x14ac:dyDescent="0.25">
      <c r="A3849" s="5" t="str">
        <f t="shared" si="60"/>
        <v>1LCAOutside LA Basin1028</v>
      </c>
      <c r="B3849" s="9">
        <v>1</v>
      </c>
      <c r="C3849" t="s">
        <v>130</v>
      </c>
      <c r="D3849" t="s">
        <v>139</v>
      </c>
      <c r="E3849" s="9">
        <v>1</v>
      </c>
      <c r="F3849" s="9">
        <v>0</v>
      </c>
      <c r="G3849" s="9">
        <v>2</v>
      </c>
      <c r="H3849" s="9">
        <v>8</v>
      </c>
      <c r="I3849" s="9">
        <v>0.78268992900848389</v>
      </c>
      <c r="J3849" s="9">
        <v>0.78268992900848389</v>
      </c>
      <c r="K3849" s="9">
        <v>0</v>
      </c>
      <c r="L3849" s="9">
        <v>35.306442260742188</v>
      </c>
    </row>
    <row r="3850" spans="1:12" x14ac:dyDescent="0.25">
      <c r="A3850" s="5" t="str">
        <f t="shared" si="60"/>
        <v>1LCAOutside LA Basin1029</v>
      </c>
      <c r="B3850" s="9">
        <v>1</v>
      </c>
      <c r="C3850" t="s">
        <v>130</v>
      </c>
      <c r="D3850" t="s">
        <v>139</v>
      </c>
      <c r="E3850" s="9">
        <v>1</v>
      </c>
      <c r="F3850" s="9">
        <v>0</v>
      </c>
      <c r="G3850" s="9">
        <v>2</v>
      </c>
      <c r="H3850" s="9">
        <v>9</v>
      </c>
      <c r="I3850" s="9">
        <v>0.54398006200790405</v>
      </c>
      <c r="J3850" s="9">
        <v>0.54398006200790405</v>
      </c>
      <c r="K3850" s="9">
        <v>0</v>
      </c>
      <c r="L3850" s="9">
        <v>36.116645812988281</v>
      </c>
    </row>
    <row r="3851" spans="1:12" x14ac:dyDescent="0.25">
      <c r="A3851" s="5" t="str">
        <f t="shared" si="60"/>
        <v>1LCAOutside LA Basin10210</v>
      </c>
      <c r="B3851" s="9">
        <v>1</v>
      </c>
      <c r="C3851" t="s">
        <v>130</v>
      </c>
      <c r="D3851" t="s">
        <v>139</v>
      </c>
      <c r="E3851" s="9">
        <v>1</v>
      </c>
      <c r="F3851" s="9">
        <v>0</v>
      </c>
      <c r="G3851" s="9">
        <v>2</v>
      </c>
      <c r="H3851" s="9">
        <v>10</v>
      </c>
      <c r="I3851" s="9">
        <v>0.33025485277175903</v>
      </c>
      <c r="J3851" s="9">
        <v>0.33025485277175903</v>
      </c>
      <c r="K3851" s="9">
        <v>0</v>
      </c>
      <c r="L3851" s="9">
        <v>37.872966766357422</v>
      </c>
    </row>
    <row r="3852" spans="1:12" x14ac:dyDescent="0.25">
      <c r="A3852" s="5" t="str">
        <f t="shared" si="60"/>
        <v>1LCAOutside LA Basin10211</v>
      </c>
      <c r="B3852" s="9">
        <v>1</v>
      </c>
      <c r="C3852" t="s">
        <v>130</v>
      </c>
      <c r="D3852" t="s">
        <v>139</v>
      </c>
      <c r="E3852" s="9">
        <v>1</v>
      </c>
      <c r="F3852" s="9">
        <v>0</v>
      </c>
      <c r="G3852" s="9">
        <v>2</v>
      </c>
      <c r="H3852" s="9">
        <v>11</v>
      </c>
      <c r="I3852" s="9">
        <v>0.1917213648557663</v>
      </c>
      <c r="J3852" s="9">
        <v>0.1917213648557663</v>
      </c>
      <c r="K3852" s="9">
        <v>0</v>
      </c>
      <c r="L3852" s="9">
        <v>40.662616729736328</v>
      </c>
    </row>
    <row r="3853" spans="1:12" x14ac:dyDescent="0.25">
      <c r="A3853" s="5" t="str">
        <f t="shared" si="60"/>
        <v>1LCAOutside LA Basin10212</v>
      </c>
      <c r="B3853" s="9">
        <v>1</v>
      </c>
      <c r="C3853" t="s">
        <v>130</v>
      </c>
      <c r="D3853" t="s">
        <v>139</v>
      </c>
      <c r="E3853" s="9">
        <v>1</v>
      </c>
      <c r="F3853" s="9">
        <v>0</v>
      </c>
      <c r="G3853" s="9">
        <v>2</v>
      </c>
      <c r="H3853" s="9">
        <v>12</v>
      </c>
      <c r="I3853" s="9">
        <v>0.11183831840753555</v>
      </c>
      <c r="J3853" s="9">
        <v>0.11183831840753555</v>
      </c>
      <c r="K3853" s="9">
        <v>0</v>
      </c>
      <c r="L3853" s="9">
        <v>43.059230804443359</v>
      </c>
    </row>
    <row r="3854" spans="1:12" x14ac:dyDescent="0.25">
      <c r="A3854" s="5" t="str">
        <f t="shared" si="60"/>
        <v>1LCAOutside LA Basin10213</v>
      </c>
      <c r="B3854" s="9">
        <v>1</v>
      </c>
      <c r="C3854" t="s">
        <v>130</v>
      </c>
      <c r="D3854" t="s">
        <v>139</v>
      </c>
      <c r="E3854" s="9">
        <v>1</v>
      </c>
      <c r="F3854" s="9">
        <v>0</v>
      </c>
      <c r="G3854" s="9">
        <v>2</v>
      </c>
      <c r="H3854" s="9">
        <v>13</v>
      </c>
      <c r="I3854" s="9">
        <v>9.4590641558170319E-2</v>
      </c>
      <c r="J3854" s="9">
        <v>9.4590641558170319E-2</v>
      </c>
      <c r="K3854" s="9">
        <v>0</v>
      </c>
      <c r="L3854" s="9">
        <v>44.247001647949219</v>
      </c>
    </row>
    <row r="3855" spans="1:12" x14ac:dyDescent="0.25">
      <c r="A3855" s="5" t="str">
        <f t="shared" si="60"/>
        <v>1LCAOutside LA Basin10214</v>
      </c>
      <c r="B3855" s="9">
        <v>1</v>
      </c>
      <c r="C3855" t="s">
        <v>130</v>
      </c>
      <c r="D3855" t="s">
        <v>139</v>
      </c>
      <c r="E3855" s="9">
        <v>1</v>
      </c>
      <c r="F3855" s="9">
        <v>0</v>
      </c>
      <c r="G3855" s="9">
        <v>2</v>
      </c>
      <c r="H3855" s="9">
        <v>14</v>
      </c>
      <c r="I3855" s="9">
        <v>0.14568567276000977</v>
      </c>
      <c r="J3855" s="9">
        <v>0.14568567276000977</v>
      </c>
      <c r="K3855" s="9">
        <v>0</v>
      </c>
      <c r="L3855" s="9">
        <v>45.494029998779297</v>
      </c>
    </row>
    <row r="3856" spans="1:12" x14ac:dyDescent="0.25">
      <c r="A3856" s="5" t="str">
        <f t="shared" si="60"/>
        <v>1LCAOutside LA Basin10215</v>
      </c>
      <c r="B3856" s="9">
        <v>1</v>
      </c>
      <c r="C3856" t="s">
        <v>130</v>
      </c>
      <c r="D3856" t="s">
        <v>139</v>
      </c>
      <c r="E3856" s="9">
        <v>1</v>
      </c>
      <c r="F3856" s="9">
        <v>0</v>
      </c>
      <c r="G3856" s="9">
        <v>2</v>
      </c>
      <c r="H3856" s="9">
        <v>15</v>
      </c>
      <c r="I3856" s="9">
        <v>0.25712069869041443</v>
      </c>
      <c r="J3856" s="9">
        <v>0.25712069869041443</v>
      </c>
      <c r="K3856" s="9">
        <v>0</v>
      </c>
      <c r="L3856" s="9">
        <v>46.049468994140625</v>
      </c>
    </row>
    <row r="3857" spans="1:12" x14ac:dyDescent="0.25">
      <c r="A3857" s="5" t="str">
        <f t="shared" si="60"/>
        <v>1LCAOutside LA Basin10216</v>
      </c>
      <c r="B3857" s="9">
        <v>1</v>
      </c>
      <c r="C3857" t="s">
        <v>130</v>
      </c>
      <c r="D3857" t="s">
        <v>139</v>
      </c>
      <c r="E3857" s="9">
        <v>1</v>
      </c>
      <c r="F3857" s="9">
        <v>0</v>
      </c>
      <c r="G3857" s="9">
        <v>2</v>
      </c>
      <c r="H3857" s="9">
        <v>16</v>
      </c>
      <c r="I3857" s="9">
        <v>0.46013370156288147</v>
      </c>
      <c r="J3857" s="9">
        <v>0.46013370156288147</v>
      </c>
      <c r="K3857" s="9">
        <v>0</v>
      </c>
      <c r="L3857" s="9">
        <v>46.186569213867188</v>
      </c>
    </row>
    <row r="3858" spans="1:12" x14ac:dyDescent="0.25">
      <c r="A3858" s="5" t="str">
        <f t="shared" si="60"/>
        <v>1LCAOutside LA Basin10217</v>
      </c>
      <c r="B3858" s="9">
        <v>1</v>
      </c>
      <c r="C3858" t="s">
        <v>130</v>
      </c>
      <c r="D3858" t="s">
        <v>139</v>
      </c>
      <c r="E3858" s="9">
        <v>1</v>
      </c>
      <c r="F3858" s="9">
        <v>0</v>
      </c>
      <c r="G3858" s="9">
        <v>2</v>
      </c>
      <c r="H3858" s="9">
        <v>17</v>
      </c>
      <c r="I3858" s="9">
        <v>0.73231220245361328</v>
      </c>
      <c r="J3858" s="9">
        <v>0.73231220245361328</v>
      </c>
      <c r="K3858" s="9">
        <v>0</v>
      </c>
      <c r="L3858" s="9">
        <v>46.350994110107422</v>
      </c>
    </row>
    <row r="3859" spans="1:12" x14ac:dyDescent="0.25">
      <c r="A3859" s="5" t="str">
        <f t="shared" si="60"/>
        <v>1LCAOutside LA Basin10218</v>
      </c>
      <c r="B3859" s="9">
        <v>1</v>
      </c>
      <c r="C3859" t="s">
        <v>130</v>
      </c>
      <c r="D3859" t="s">
        <v>139</v>
      </c>
      <c r="E3859" s="9">
        <v>1</v>
      </c>
      <c r="F3859" s="9">
        <v>0</v>
      </c>
      <c r="G3859" s="9">
        <v>2</v>
      </c>
      <c r="H3859" s="9">
        <v>18</v>
      </c>
      <c r="I3859" s="9">
        <v>0.99845403432846069</v>
      </c>
      <c r="J3859" s="9">
        <v>0.99845403432846069</v>
      </c>
      <c r="K3859" s="9">
        <v>0</v>
      </c>
      <c r="L3859" s="9">
        <v>45.378524780273438</v>
      </c>
    </row>
    <row r="3860" spans="1:12" x14ac:dyDescent="0.25">
      <c r="A3860" s="5" t="str">
        <f t="shared" si="60"/>
        <v>1LCAOutside LA Basin10219</v>
      </c>
      <c r="B3860" s="9">
        <v>1</v>
      </c>
      <c r="C3860" t="s">
        <v>130</v>
      </c>
      <c r="D3860" t="s">
        <v>139</v>
      </c>
      <c r="E3860" s="9">
        <v>1</v>
      </c>
      <c r="F3860" s="9">
        <v>0</v>
      </c>
      <c r="G3860" s="9">
        <v>2</v>
      </c>
      <c r="H3860" s="9">
        <v>19</v>
      </c>
      <c r="I3860" s="9">
        <v>1.114033579826355</v>
      </c>
      <c r="J3860" s="9">
        <v>1.114033579826355</v>
      </c>
      <c r="K3860" s="9">
        <v>0</v>
      </c>
      <c r="L3860" s="9">
        <v>44.055419921875</v>
      </c>
    </row>
    <row r="3861" spans="1:12" x14ac:dyDescent="0.25">
      <c r="A3861" s="5" t="str">
        <f t="shared" si="60"/>
        <v>1LCAOutside LA Basin10220</v>
      </c>
      <c r="B3861" s="9">
        <v>1</v>
      </c>
      <c r="C3861" t="s">
        <v>130</v>
      </c>
      <c r="D3861" t="s">
        <v>139</v>
      </c>
      <c r="E3861" s="9">
        <v>1</v>
      </c>
      <c r="F3861" s="9">
        <v>0</v>
      </c>
      <c r="G3861" s="9">
        <v>2</v>
      </c>
      <c r="H3861" s="9">
        <v>20</v>
      </c>
      <c r="I3861" s="9">
        <v>1.1494476795196533</v>
      </c>
      <c r="J3861" s="9">
        <v>1.1494476795196533</v>
      </c>
      <c r="K3861" s="9">
        <v>0</v>
      </c>
      <c r="L3861" s="9">
        <v>42.725997924804688</v>
      </c>
    </row>
    <row r="3862" spans="1:12" x14ac:dyDescent="0.25">
      <c r="A3862" s="5" t="str">
        <f t="shared" si="60"/>
        <v>1LCAOutside LA Basin10221</v>
      </c>
      <c r="B3862" s="9">
        <v>1</v>
      </c>
      <c r="C3862" t="s">
        <v>130</v>
      </c>
      <c r="D3862" t="s">
        <v>139</v>
      </c>
      <c r="E3862" s="9">
        <v>1</v>
      </c>
      <c r="F3862" s="9">
        <v>0</v>
      </c>
      <c r="G3862" s="9">
        <v>2</v>
      </c>
      <c r="H3862" s="9">
        <v>21</v>
      </c>
      <c r="I3862" s="9">
        <v>1.1409574747085571</v>
      </c>
      <c r="J3862" s="9">
        <v>1.1409574747085571</v>
      </c>
      <c r="K3862" s="9">
        <v>0</v>
      </c>
      <c r="L3862" s="9">
        <v>41.54168701171875</v>
      </c>
    </row>
    <row r="3863" spans="1:12" x14ac:dyDescent="0.25">
      <c r="A3863" s="5" t="str">
        <f t="shared" si="60"/>
        <v>1LCAOutside LA Basin10222</v>
      </c>
      <c r="B3863" s="9">
        <v>1</v>
      </c>
      <c r="C3863" t="s">
        <v>130</v>
      </c>
      <c r="D3863" t="s">
        <v>139</v>
      </c>
      <c r="E3863" s="9">
        <v>1</v>
      </c>
      <c r="F3863" s="9">
        <v>0</v>
      </c>
      <c r="G3863" s="9">
        <v>2</v>
      </c>
      <c r="H3863" s="9">
        <v>22</v>
      </c>
      <c r="I3863" s="9">
        <v>1.066702127456665</v>
      </c>
      <c r="J3863" s="9">
        <v>1.066702127456665</v>
      </c>
      <c r="K3863" s="9">
        <v>0</v>
      </c>
      <c r="L3863" s="9">
        <v>40.223583221435547</v>
      </c>
    </row>
    <row r="3864" spans="1:12" x14ac:dyDescent="0.25">
      <c r="A3864" s="5" t="str">
        <f t="shared" si="60"/>
        <v>1LCAOutside LA Basin10223</v>
      </c>
      <c r="B3864" s="9">
        <v>1</v>
      </c>
      <c r="C3864" t="s">
        <v>130</v>
      </c>
      <c r="D3864" t="s">
        <v>139</v>
      </c>
      <c r="E3864" s="9">
        <v>1</v>
      </c>
      <c r="F3864" s="9">
        <v>0</v>
      </c>
      <c r="G3864" s="9">
        <v>2</v>
      </c>
      <c r="H3864" s="9">
        <v>23</v>
      </c>
      <c r="I3864" s="9">
        <v>0.96969527006149292</v>
      </c>
      <c r="J3864" s="9">
        <v>0.96969527006149292</v>
      </c>
      <c r="K3864" s="9">
        <v>0</v>
      </c>
      <c r="L3864" s="9">
        <v>39.303836822509766</v>
      </c>
    </row>
    <row r="3865" spans="1:12" x14ac:dyDescent="0.25">
      <c r="A3865" s="5" t="str">
        <f t="shared" si="60"/>
        <v>1LCAOutside LA Basin10224</v>
      </c>
      <c r="B3865" s="9">
        <v>1</v>
      </c>
      <c r="C3865" t="s">
        <v>130</v>
      </c>
      <c r="D3865" t="s">
        <v>139</v>
      </c>
      <c r="E3865" s="9">
        <v>1</v>
      </c>
      <c r="F3865" s="9">
        <v>0</v>
      </c>
      <c r="G3865" s="9">
        <v>2</v>
      </c>
      <c r="H3865" s="9">
        <v>24</v>
      </c>
      <c r="I3865" s="9">
        <v>0.88028562068939209</v>
      </c>
      <c r="J3865" s="9">
        <v>0.88028562068939209</v>
      </c>
      <c r="K3865" s="9">
        <v>0</v>
      </c>
      <c r="L3865" s="9">
        <v>38.666538238525391</v>
      </c>
    </row>
    <row r="3866" spans="1:12" x14ac:dyDescent="0.25">
      <c r="A3866" s="5" t="str">
        <f t="shared" si="60"/>
        <v>1LCAOutside LA Basin10101</v>
      </c>
      <c r="B3866" s="9">
        <v>1</v>
      </c>
      <c r="C3866" t="s">
        <v>130</v>
      </c>
      <c r="D3866" t="s">
        <v>139</v>
      </c>
      <c r="E3866" s="9">
        <v>1</v>
      </c>
      <c r="F3866" s="9">
        <v>0</v>
      </c>
      <c r="G3866" s="9">
        <v>10</v>
      </c>
      <c r="H3866" s="9">
        <v>1</v>
      </c>
      <c r="I3866" s="9">
        <v>0.87750416994094849</v>
      </c>
      <c r="J3866" s="9">
        <v>0.87750416994094849</v>
      </c>
      <c r="K3866" s="9">
        <v>0</v>
      </c>
      <c r="L3866" s="9">
        <v>36.124744415283203</v>
      </c>
    </row>
    <row r="3867" spans="1:12" x14ac:dyDescent="0.25">
      <c r="A3867" s="5" t="str">
        <f t="shared" si="60"/>
        <v>1LCAOutside LA Basin10102</v>
      </c>
      <c r="B3867" s="9">
        <v>1</v>
      </c>
      <c r="C3867" t="s">
        <v>130</v>
      </c>
      <c r="D3867" t="s">
        <v>139</v>
      </c>
      <c r="E3867" s="9">
        <v>1</v>
      </c>
      <c r="F3867" s="9">
        <v>0</v>
      </c>
      <c r="G3867" s="9">
        <v>10</v>
      </c>
      <c r="H3867" s="9">
        <v>2</v>
      </c>
      <c r="I3867" s="9">
        <v>0.83751189708709717</v>
      </c>
      <c r="J3867" s="9">
        <v>0.83751189708709717</v>
      </c>
      <c r="K3867" s="9">
        <v>0</v>
      </c>
      <c r="L3867" s="9">
        <v>35.467472076416016</v>
      </c>
    </row>
    <row r="3868" spans="1:12" x14ac:dyDescent="0.25">
      <c r="A3868" s="5" t="str">
        <f t="shared" si="60"/>
        <v>1LCAOutside LA Basin10103</v>
      </c>
      <c r="B3868" s="9">
        <v>1</v>
      </c>
      <c r="C3868" t="s">
        <v>130</v>
      </c>
      <c r="D3868" t="s">
        <v>139</v>
      </c>
      <c r="E3868" s="9">
        <v>1</v>
      </c>
      <c r="F3868" s="9">
        <v>0</v>
      </c>
      <c r="G3868" s="9">
        <v>10</v>
      </c>
      <c r="H3868" s="9">
        <v>3</v>
      </c>
      <c r="I3868" s="9">
        <v>0.82130831480026245</v>
      </c>
      <c r="J3868" s="9">
        <v>0.82130831480026245</v>
      </c>
      <c r="K3868" s="9">
        <v>0</v>
      </c>
      <c r="L3868" s="9">
        <v>35.210056304931641</v>
      </c>
    </row>
    <row r="3869" spans="1:12" x14ac:dyDescent="0.25">
      <c r="A3869" s="5" t="str">
        <f t="shared" si="60"/>
        <v>1LCAOutside LA Basin10104</v>
      </c>
      <c r="B3869" s="9">
        <v>1</v>
      </c>
      <c r="C3869" t="s">
        <v>130</v>
      </c>
      <c r="D3869" t="s">
        <v>139</v>
      </c>
      <c r="E3869" s="9">
        <v>1</v>
      </c>
      <c r="F3869" s="9">
        <v>0</v>
      </c>
      <c r="G3869" s="9">
        <v>10</v>
      </c>
      <c r="H3869" s="9">
        <v>4</v>
      </c>
      <c r="I3869" s="9">
        <v>0.82594007253646851</v>
      </c>
      <c r="J3869" s="9">
        <v>0.82594007253646851</v>
      </c>
      <c r="K3869" s="9">
        <v>0</v>
      </c>
      <c r="L3869" s="9">
        <v>34.124710083007813</v>
      </c>
    </row>
    <row r="3870" spans="1:12" x14ac:dyDescent="0.25">
      <c r="A3870" s="5" t="str">
        <f t="shared" si="60"/>
        <v>1LCAOutside LA Basin10105</v>
      </c>
      <c r="B3870" s="9">
        <v>1</v>
      </c>
      <c r="C3870" t="s">
        <v>130</v>
      </c>
      <c r="D3870" t="s">
        <v>139</v>
      </c>
      <c r="E3870" s="9">
        <v>1</v>
      </c>
      <c r="F3870" s="9">
        <v>0</v>
      </c>
      <c r="G3870" s="9">
        <v>10</v>
      </c>
      <c r="H3870" s="9">
        <v>5</v>
      </c>
      <c r="I3870" s="9">
        <v>0.85626846551895142</v>
      </c>
      <c r="J3870" s="9">
        <v>0.85626846551895142</v>
      </c>
      <c r="K3870" s="9">
        <v>0</v>
      </c>
      <c r="L3870" s="9">
        <v>32.563499450683594</v>
      </c>
    </row>
    <row r="3871" spans="1:12" x14ac:dyDescent="0.25">
      <c r="A3871" s="5" t="str">
        <f t="shared" si="60"/>
        <v>1LCAOutside LA Basin10106</v>
      </c>
      <c r="B3871" s="9">
        <v>1</v>
      </c>
      <c r="C3871" t="s">
        <v>130</v>
      </c>
      <c r="D3871" t="s">
        <v>139</v>
      </c>
      <c r="E3871" s="9">
        <v>1</v>
      </c>
      <c r="F3871" s="9">
        <v>0</v>
      </c>
      <c r="G3871" s="9">
        <v>10</v>
      </c>
      <c r="H3871" s="9">
        <v>6</v>
      </c>
      <c r="I3871" s="9">
        <v>0.91797429323196411</v>
      </c>
      <c r="J3871" s="9">
        <v>0.91797429323196411</v>
      </c>
      <c r="K3871" s="9">
        <v>0</v>
      </c>
      <c r="L3871" s="9">
        <v>31.742744445800781</v>
      </c>
    </row>
    <row r="3872" spans="1:12" x14ac:dyDescent="0.25">
      <c r="A3872" s="5" t="str">
        <f t="shared" si="60"/>
        <v>1LCAOutside LA Basin10107</v>
      </c>
      <c r="B3872" s="9">
        <v>1</v>
      </c>
      <c r="C3872" t="s">
        <v>130</v>
      </c>
      <c r="D3872" t="s">
        <v>139</v>
      </c>
      <c r="E3872" s="9">
        <v>1</v>
      </c>
      <c r="F3872" s="9">
        <v>0</v>
      </c>
      <c r="G3872" s="9">
        <v>10</v>
      </c>
      <c r="H3872" s="9">
        <v>7</v>
      </c>
      <c r="I3872" s="9">
        <v>0.99036401510238647</v>
      </c>
      <c r="J3872" s="9">
        <v>0.99036401510238647</v>
      </c>
      <c r="K3872" s="9">
        <v>0</v>
      </c>
      <c r="L3872" s="9">
        <v>30.894130706787109</v>
      </c>
    </row>
    <row r="3873" spans="1:12" x14ac:dyDescent="0.25">
      <c r="A3873" s="5" t="str">
        <f t="shared" si="60"/>
        <v>1LCAOutside LA Basin10108</v>
      </c>
      <c r="B3873" s="9">
        <v>1</v>
      </c>
      <c r="C3873" t="s">
        <v>130</v>
      </c>
      <c r="D3873" t="s">
        <v>139</v>
      </c>
      <c r="E3873" s="9">
        <v>1</v>
      </c>
      <c r="F3873" s="9">
        <v>0</v>
      </c>
      <c r="G3873" s="9">
        <v>10</v>
      </c>
      <c r="H3873" s="9">
        <v>8</v>
      </c>
      <c r="I3873" s="9">
        <v>0.87486207485198975</v>
      </c>
      <c r="J3873" s="9">
        <v>0.87486207485198975</v>
      </c>
      <c r="K3873" s="9">
        <v>0</v>
      </c>
      <c r="L3873" s="9">
        <v>29.679660797119141</v>
      </c>
    </row>
    <row r="3874" spans="1:12" x14ac:dyDescent="0.25">
      <c r="A3874" s="5" t="str">
        <f t="shared" si="60"/>
        <v>1LCAOutside LA Basin10109</v>
      </c>
      <c r="B3874" s="9">
        <v>1</v>
      </c>
      <c r="C3874" t="s">
        <v>130</v>
      </c>
      <c r="D3874" t="s">
        <v>139</v>
      </c>
      <c r="E3874" s="9">
        <v>1</v>
      </c>
      <c r="F3874" s="9">
        <v>0</v>
      </c>
      <c r="G3874" s="9">
        <v>10</v>
      </c>
      <c r="H3874" s="9">
        <v>9</v>
      </c>
      <c r="I3874" s="9">
        <v>0.62893509864807129</v>
      </c>
      <c r="J3874" s="9">
        <v>0.62893509864807129</v>
      </c>
      <c r="K3874" s="9">
        <v>0</v>
      </c>
      <c r="L3874" s="9">
        <v>29.748132705688477</v>
      </c>
    </row>
    <row r="3875" spans="1:12" x14ac:dyDescent="0.25">
      <c r="A3875" s="5" t="str">
        <f t="shared" si="60"/>
        <v>1LCAOutside LA Basin101010</v>
      </c>
      <c r="B3875" s="9">
        <v>1</v>
      </c>
      <c r="C3875" t="s">
        <v>130</v>
      </c>
      <c r="D3875" t="s">
        <v>139</v>
      </c>
      <c r="E3875" s="9">
        <v>1</v>
      </c>
      <c r="F3875" s="9">
        <v>0</v>
      </c>
      <c r="G3875" s="9">
        <v>10</v>
      </c>
      <c r="H3875" s="9">
        <v>10</v>
      </c>
      <c r="I3875" s="9">
        <v>0.41312932968139648</v>
      </c>
      <c r="J3875" s="9">
        <v>0.41312932968139648</v>
      </c>
      <c r="K3875" s="9">
        <v>0</v>
      </c>
      <c r="L3875" s="9">
        <v>31.326679229736328</v>
      </c>
    </row>
    <row r="3876" spans="1:12" x14ac:dyDescent="0.25">
      <c r="A3876" s="5" t="str">
        <f t="shared" si="60"/>
        <v>1LCAOutside LA Basin101011</v>
      </c>
      <c r="B3876" s="9">
        <v>1</v>
      </c>
      <c r="C3876" t="s">
        <v>130</v>
      </c>
      <c r="D3876" t="s">
        <v>139</v>
      </c>
      <c r="E3876" s="9">
        <v>1</v>
      </c>
      <c r="F3876" s="9">
        <v>0</v>
      </c>
      <c r="G3876" s="9">
        <v>10</v>
      </c>
      <c r="H3876" s="9">
        <v>11</v>
      </c>
      <c r="I3876" s="9">
        <v>0.27551305294036865</v>
      </c>
      <c r="J3876" s="9">
        <v>0.27551305294036865</v>
      </c>
      <c r="K3876" s="9">
        <v>0</v>
      </c>
      <c r="L3876" s="9">
        <v>32.865985870361328</v>
      </c>
    </row>
    <row r="3877" spans="1:12" x14ac:dyDescent="0.25">
      <c r="A3877" s="5" t="str">
        <f t="shared" si="60"/>
        <v>1LCAOutside LA Basin101012</v>
      </c>
      <c r="B3877" s="9">
        <v>1</v>
      </c>
      <c r="C3877" t="s">
        <v>130</v>
      </c>
      <c r="D3877" t="s">
        <v>139</v>
      </c>
      <c r="E3877" s="9">
        <v>1</v>
      </c>
      <c r="F3877" s="9">
        <v>0</v>
      </c>
      <c r="G3877" s="9">
        <v>10</v>
      </c>
      <c r="H3877" s="9">
        <v>12</v>
      </c>
      <c r="I3877" s="9">
        <v>0.19733323156833649</v>
      </c>
      <c r="J3877" s="9">
        <v>0.19733323156833649</v>
      </c>
      <c r="K3877" s="9">
        <v>0</v>
      </c>
      <c r="L3877" s="9">
        <v>35.385040283203125</v>
      </c>
    </row>
    <row r="3878" spans="1:12" x14ac:dyDescent="0.25">
      <c r="A3878" s="5" t="str">
        <f t="shared" si="60"/>
        <v>1LCAOutside LA Basin101013</v>
      </c>
      <c r="B3878" s="9">
        <v>1</v>
      </c>
      <c r="C3878" t="s">
        <v>130</v>
      </c>
      <c r="D3878" t="s">
        <v>139</v>
      </c>
      <c r="E3878" s="9">
        <v>1</v>
      </c>
      <c r="F3878" s="9">
        <v>0</v>
      </c>
      <c r="G3878" s="9">
        <v>10</v>
      </c>
      <c r="H3878" s="9">
        <v>13</v>
      </c>
      <c r="I3878" s="9">
        <v>0.18012398481369019</v>
      </c>
      <c r="J3878" s="9">
        <v>0.18012398481369019</v>
      </c>
      <c r="K3878" s="9">
        <v>0</v>
      </c>
      <c r="L3878" s="9">
        <v>35.793701171875</v>
      </c>
    </row>
    <row r="3879" spans="1:12" x14ac:dyDescent="0.25">
      <c r="A3879" s="5" t="str">
        <f t="shared" si="60"/>
        <v>1LCAOutside LA Basin101014</v>
      </c>
      <c r="B3879" s="9">
        <v>1</v>
      </c>
      <c r="C3879" t="s">
        <v>130</v>
      </c>
      <c r="D3879" t="s">
        <v>139</v>
      </c>
      <c r="E3879" s="9">
        <v>1</v>
      </c>
      <c r="F3879" s="9">
        <v>0</v>
      </c>
      <c r="G3879" s="9">
        <v>10</v>
      </c>
      <c r="H3879" s="9">
        <v>14</v>
      </c>
      <c r="I3879" s="9">
        <v>0.23640711605548859</v>
      </c>
      <c r="J3879" s="9">
        <v>0.23640711605548859</v>
      </c>
      <c r="K3879" s="9">
        <v>0</v>
      </c>
      <c r="L3879" s="9">
        <v>35.827644348144531</v>
      </c>
    </row>
    <row r="3880" spans="1:12" x14ac:dyDescent="0.25">
      <c r="A3880" s="5" t="str">
        <f t="shared" si="60"/>
        <v>1LCAOutside LA Basin101015</v>
      </c>
      <c r="B3880" s="9">
        <v>1</v>
      </c>
      <c r="C3880" t="s">
        <v>130</v>
      </c>
      <c r="D3880" t="s">
        <v>139</v>
      </c>
      <c r="E3880" s="9">
        <v>1</v>
      </c>
      <c r="F3880" s="9">
        <v>0</v>
      </c>
      <c r="G3880" s="9">
        <v>10</v>
      </c>
      <c r="H3880" s="9">
        <v>15</v>
      </c>
      <c r="I3880" s="9">
        <v>0.35603156685829163</v>
      </c>
      <c r="J3880" s="9">
        <v>0.35603156685829163</v>
      </c>
      <c r="K3880" s="9">
        <v>0</v>
      </c>
      <c r="L3880" s="9">
        <v>36.568172454833984</v>
      </c>
    </row>
    <row r="3881" spans="1:12" x14ac:dyDescent="0.25">
      <c r="A3881" s="5" t="str">
        <f t="shared" si="60"/>
        <v>1LCAOutside LA Basin101016</v>
      </c>
      <c r="B3881" s="9">
        <v>1</v>
      </c>
      <c r="C3881" t="s">
        <v>130</v>
      </c>
      <c r="D3881" t="s">
        <v>139</v>
      </c>
      <c r="E3881" s="9">
        <v>1</v>
      </c>
      <c r="F3881" s="9">
        <v>0</v>
      </c>
      <c r="G3881" s="9">
        <v>10</v>
      </c>
      <c r="H3881" s="9">
        <v>16</v>
      </c>
      <c r="I3881" s="9">
        <v>0.57662051916122437</v>
      </c>
      <c r="J3881" s="9">
        <v>0.57662051916122437</v>
      </c>
      <c r="K3881" s="9">
        <v>0</v>
      </c>
      <c r="L3881" s="9">
        <v>37.663379669189453</v>
      </c>
    </row>
    <row r="3882" spans="1:12" x14ac:dyDescent="0.25">
      <c r="A3882" s="5" t="str">
        <f t="shared" si="60"/>
        <v>1LCAOutside LA Basin101017</v>
      </c>
      <c r="B3882" s="9">
        <v>1</v>
      </c>
      <c r="C3882" t="s">
        <v>130</v>
      </c>
      <c r="D3882" t="s">
        <v>139</v>
      </c>
      <c r="E3882" s="9">
        <v>1</v>
      </c>
      <c r="F3882" s="9">
        <v>0</v>
      </c>
      <c r="G3882" s="9">
        <v>10</v>
      </c>
      <c r="H3882" s="9">
        <v>17</v>
      </c>
      <c r="I3882" s="9">
        <v>0.86668401956558228</v>
      </c>
      <c r="J3882" s="9">
        <v>0.86668401956558228</v>
      </c>
      <c r="K3882" s="9">
        <v>0</v>
      </c>
      <c r="L3882" s="9">
        <v>38.376071929931641</v>
      </c>
    </row>
    <row r="3883" spans="1:12" x14ac:dyDescent="0.25">
      <c r="A3883" s="5" t="str">
        <f t="shared" si="60"/>
        <v>1LCAOutside LA Basin101018</v>
      </c>
      <c r="B3883" s="9">
        <v>1</v>
      </c>
      <c r="C3883" t="s">
        <v>130</v>
      </c>
      <c r="D3883" t="s">
        <v>139</v>
      </c>
      <c r="E3883" s="9">
        <v>1</v>
      </c>
      <c r="F3883" s="9">
        <v>0</v>
      </c>
      <c r="G3883" s="9">
        <v>10</v>
      </c>
      <c r="H3883" s="9">
        <v>18</v>
      </c>
      <c r="I3883" s="9">
        <v>1.138459324836731</v>
      </c>
      <c r="J3883" s="9">
        <v>1.138459324836731</v>
      </c>
      <c r="K3883" s="9">
        <v>0</v>
      </c>
      <c r="L3883" s="9">
        <v>37.788127899169922</v>
      </c>
    </row>
    <row r="3884" spans="1:12" x14ac:dyDescent="0.25">
      <c r="A3884" s="5" t="str">
        <f t="shared" si="60"/>
        <v>1LCAOutside LA Basin101019</v>
      </c>
      <c r="B3884" s="9">
        <v>1</v>
      </c>
      <c r="C3884" t="s">
        <v>130</v>
      </c>
      <c r="D3884" t="s">
        <v>139</v>
      </c>
      <c r="E3884" s="9">
        <v>1</v>
      </c>
      <c r="F3884" s="9">
        <v>0</v>
      </c>
      <c r="G3884" s="9">
        <v>10</v>
      </c>
      <c r="H3884" s="9">
        <v>19</v>
      </c>
      <c r="I3884" s="9">
        <v>1.2317129373550415</v>
      </c>
      <c r="J3884" s="9">
        <v>1.2317129373550415</v>
      </c>
      <c r="K3884" s="9">
        <v>0</v>
      </c>
      <c r="L3884" s="9">
        <v>35.981266021728516</v>
      </c>
    </row>
    <row r="3885" spans="1:12" x14ac:dyDescent="0.25">
      <c r="A3885" s="5" t="str">
        <f t="shared" si="60"/>
        <v>1LCAOutside LA Basin101020</v>
      </c>
      <c r="B3885" s="9">
        <v>1</v>
      </c>
      <c r="C3885" t="s">
        <v>130</v>
      </c>
      <c r="D3885" t="s">
        <v>139</v>
      </c>
      <c r="E3885" s="9">
        <v>1</v>
      </c>
      <c r="F3885" s="9">
        <v>0</v>
      </c>
      <c r="G3885" s="9">
        <v>10</v>
      </c>
      <c r="H3885" s="9">
        <v>20</v>
      </c>
      <c r="I3885" s="9">
        <v>1.2470835447311401</v>
      </c>
      <c r="J3885" s="9">
        <v>1.2470835447311401</v>
      </c>
      <c r="K3885" s="9">
        <v>0</v>
      </c>
      <c r="L3885" s="9">
        <v>35.097061157226563</v>
      </c>
    </row>
    <row r="3886" spans="1:12" x14ac:dyDescent="0.25">
      <c r="A3886" s="5" t="str">
        <f t="shared" si="60"/>
        <v>1LCAOutside LA Basin101021</v>
      </c>
      <c r="B3886" s="9">
        <v>1</v>
      </c>
      <c r="C3886" t="s">
        <v>130</v>
      </c>
      <c r="D3886" t="s">
        <v>139</v>
      </c>
      <c r="E3886" s="9">
        <v>1</v>
      </c>
      <c r="F3886" s="9">
        <v>0</v>
      </c>
      <c r="G3886" s="9">
        <v>10</v>
      </c>
      <c r="H3886" s="9">
        <v>21</v>
      </c>
      <c r="I3886" s="9">
        <v>1.2289433479309082</v>
      </c>
      <c r="J3886" s="9">
        <v>1.2289433479309082</v>
      </c>
      <c r="K3886" s="9">
        <v>0</v>
      </c>
      <c r="L3886" s="9">
        <v>33.88092041015625</v>
      </c>
    </row>
    <row r="3887" spans="1:12" x14ac:dyDescent="0.25">
      <c r="A3887" s="5" t="str">
        <f t="shared" si="60"/>
        <v>1LCAOutside LA Basin101022</v>
      </c>
      <c r="B3887" s="9">
        <v>1</v>
      </c>
      <c r="C3887" t="s">
        <v>130</v>
      </c>
      <c r="D3887" t="s">
        <v>139</v>
      </c>
      <c r="E3887" s="9">
        <v>1</v>
      </c>
      <c r="F3887" s="9">
        <v>0</v>
      </c>
      <c r="G3887" s="9">
        <v>10</v>
      </c>
      <c r="H3887" s="9">
        <v>22</v>
      </c>
      <c r="I3887" s="9">
        <v>1.1486054658889771</v>
      </c>
      <c r="J3887" s="9">
        <v>1.1486054658889771</v>
      </c>
      <c r="K3887" s="9">
        <v>0</v>
      </c>
      <c r="L3887" s="9">
        <v>33.103816986083984</v>
      </c>
    </row>
    <row r="3888" spans="1:12" x14ac:dyDescent="0.25">
      <c r="A3888" s="5" t="str">
        <f t="shared" si="60"/>
        <v>1LCAOutside LA Basin101023</v>
      </c>
      <c r="B3888" s="9">
        <v>1</v>
      </c>
      <c r="C3888" t="s">
        <v>130</v>
      </c>
      <c r="D3888" t="s">
        <v>139</v>
      </c>
      <c r="E3888" s="9">
        <v>1</v>
      </c>
      <c r="F3888" s="9">
        <v>0</v>
      </c>
      <c r="G3888" s="9">
        <v>10</v>
      </c>
      <c r="H3888" s="9">
        <v>23</v>
      </c>
      <c r="I3888" s="9">
        <v>1.0470178127288818</v>
      </c>
      <c r="J3888" s="9">
        <v>1.0470178127288818</v>
      </c>
      <c r="K3888" s="9">
        <v>0</v>
      </c>
      <c r="L3888" s="9">
        <v>32.141422271728516</v>
      </c>
    </row>
    <row r="3889" spans="1:12" x14ac:dyDescent="0.25">
      <c r="A3889" s="5" t="str">
        <f t="shared" si="60"/>
        <v>1LCAOutside LA Basin101024</v>
      </c>
      <c r="B3889" s="9">
        <v>1</v>
      </c>
      <c r="C3889" t="s">
        <v>130</v>
      </c>
      <c r="D3889" t="s">
        <v>139</v>
      </c>
      <c r="E3889" s="9">
        <v>1</v>
      </c>
      <c r="F3889" s="9">
        <v>0</v>
      </c>
      <c r="G3889" s="9">
        <v>10</v>
      </c>
      <c r="H3889" s="9">
        <v>24</v>
      </c>
      <c r="I3889" s="9">
        <v>0.95495051145553589</v>
      </c>
      <c r="J3889" s="9">
        <v>0.95495051145553589</v>
      </c>
      <c r="K3889" s="9">
        <v>0</v>
      </c>
      <c r="L3889" s="9">
        <v>31.830955505371094</v>
      </c>
    </row>
    <row r="3890" spans="1:12" x14ac:dyDescent="0.25">
      <c r="A3890" s="5" t="str">
        <f t="shared" si="60"/>
        <v>1LCAOutside LA Basin1121</v>
      </c>
      <c r="B3890" s="9">
        <v>1</v>
      </c>
      <c r="C3890" t="s">
        <v>130</v>
      </c>
      <c r="D3890" t="s">
        <v>139</v>
      </c>
      <c r="E3890" s="9">
        <v>1</v>
      </c>
      <c r="F3890" s="9">
        <v>1</v>
      </c>
      <c r="G3890" s="9">
        <v>2</v>
      </c>
      <c r="H3890" s="9">
        <v>1</v>
      </c>
      <c r="I3890" s="9">
        <v>0.82416683435440063</v>
      </c>
      <c r="J3890" s="9">
        <v>0.82416683435440063</v>
      </c>
      <c r="K3890" s="9">
        <v>0</v>
      </c>
      <c r="L3890" s="9">
        <v>35.572544097900391</v>
      </c>
    </row>
    <row r="3891" spans="1:12" x14ac:dyDescent="0.25">
      <c r="A3891" s="5" t="str">
        <f t="shared" si="60"/>
        <v>1LCAOutside LA Basin1122</v>
      </c>
      <c r="B3891" s="9">
        <v>1</v>
      </c>
      <c r="C3891" t="s">
        <v>130</v>
      </c>
      <c r="D3891" t="s">
        <v>139</v>
      </c>
      <c r="E3891" s="9">
        <v>1</v>
      </c>
      <c r="F3891" s="9">
        <v>1</v>
      </c>
      <c r="G3891" s="9">
        <v>2</v>
      </c>
      <c r="H3891" s="9">
        <v>2</v>
      </c>
      <c r="I3891" s="9">
        <v>0.78375661373138428</v>
      </c>
      <c r="J3891" s="9">
        <v>0.78375661373138428</v>
      </c>
      <c r="K3891" s="9">
        <v>0</v>
      </c>
      <c r="L3891" s="9">
        <v>34.684772491455078</v>
      </c>
    </row>
    <row r="3892" spans="1:12" x14ac:dyDescent="0.25">
      <c r="A3892" s="5" t="str">
        <f t="shared" si="60"/>
        <v>1LCAOutside LA Basin1123</v>
      </c>
      <c r="B3892" s="9">
        <v>1</v>
      </c>
      <c r="C3892" t="s">
        <v>130</v>
      </c>
      <c r="D3892" t="s">
        <v>139</v>
      </c>
      <c r="E3892" s="9">
        <v>1</v>
      </c>
      <c r="F3892" s="9">
        <v>1</v>
      </c>
      <c r="G3892" s="9">
        <v>2</v>
      </c>
      <c r="H3892" s="9">
        <v>3</v>
      </c>
      <c r="I3892" s="9">
        <v>0.7669641375541687</v>
      </c>
      <c r="J3892" s="9">
        <v>0.7669641375541687</v>
      </c>
      <c r="K3892" s="9">
        <v>0</v>
      </c>
      <c r="L3892" s="9">
        <v>33.948665618896484</v>
      </c>
    </row>
    <row r="3893" spans="1:12" x14ac:dyDescent="0.25">
      <c r="A3893" s="5" t="str">
        <f t="shared" si="60"/>
        <v>1LCAOutside LA Basin1124</v>
      </c>
      <c r="B3893" s="9">
        <v>1</v>
      </c>
      <c r="C3893" t="s">
        <v>130</v>
      </c>
      <c r="D3893" t="s">
        <v>139</v>
      </c>
      <c r="E3893" s="9">
        <v>1</v>
      </c>
      <c r="F3893" s="9">
        <v>1</v>
      </c>
      <c r="G3893" s="9">
        <v>2</v>
      </c>
      <c r="H3893" s="9">
        <v>4</v>
      </c>
      <c r="I3893" s="9">
        <v>0.76952242851257324</v>
      </c>
      <c r="J3893" s="9">
        <v>0.76952242851257324</v>
      </c>
      <c r="K3893" s="9">
        <v>0</v>
      </c>
      <c r="L3893" s="9">
        <v>34.385330200195313</v>
      </c>
    </row>
    <row r="3894" spans="1:12" x14ac:dyDescent="0.25">
      <c r="A3894" s="5" t="str">
        <f t="shared" si="60"/>
        <v>1LCAOutside LA Basin1125</v>
      </c>
      <c r="B3894" s="9">
        <v>1</v>
      </c>
      <c r="C3894" t="s">
        <v>130</v>
      </c>
      <c r="D3894" t="s">
        <v>139</v>
      </c>
      <c r="E3894" s="9">
        <v>1</v>
      </c>
      <c r="F3894" s="9">
        <v>1</v>
      </c>
      <c r="G3894" s="9">
        <v>2</v>
      </c>
      <c r="H3894" s="9">
        <v>5</v>
      </c>
      <c r="I3894" s="9">
        <v>0.7964857816696167</v>
      </c>
      <c r="J3894" s="9">
        <v>0.7964857816696167</v>
      </c>
      <c r="K3894" s="9">
        <v>0</v>
      </c>
      <c r="L3894" s="9">
        <v>33.2213134765625</v>
      </c>
    </row>
    <row r="3895" spans="1:12" x14ac:dyDescent="0.25">
      <c r="A3895" s="5" t="str">
        <f t="shared" si="60"/>
        <v>1LCAOutside LA Basin1126</v>
      </c>
      <c r="B3895" s="9">
        <v>1</v>
      </c>
      <c r="C3895" t="s">
        <v>130</v>
      </c>
      <c r="D3895" t="s">
        <v>139</v>
      </c>
      <c r="E3895" s="9">
        <v>1</v>
      </c>
      <c r="F3895" s="9">
        <v>1</v>
      </c>
      <c r="G3895" s="9">
        <v>2</v>
      </c>
      <c r="H3895" s="9">
        <v>6</v>
      </c>
      <c r="I3895" s="9">
        <v>0.85508579015731812</v>
      </c>
      <c r="J3895" s="9">
        <v>0.85508579015731812</v>
      </c>
      <c r="K3895" s="9">
        <v>0</v>
      </c>
      <c r="L3895" s="9">
        <v>32.923171997070313</v>
      </c>
    </row>
    <row r="3896" spans="1:12" x14ac:dyDescent="0.25">
      <c r="A3896" s="5" t="str">
        <f t="shared" si="60"/>
        <v>1LCAOutside LA Basin1127</v>
      </c>
      <c r="B3896" s="9">
        <v>1</v>
      </c>
      <c r="C3896" t="s">
        <v>130</v>
      </c>
      <c r="D3896" t="s">
        <v>139</v>
      </c>
      <c r="E3896" s="9">
        <v>1</v>
      </c>
      <c r="F3896" s="9">
        <v>1</v>
      </c>
      <c r="G3896" s="9">
        <v>2</v>
      </c>
      <c r="H3896" s="9">
        <v>7</v>
      </c>
      <c r="I3896" s="9">
        <v>0.92046773433685303</v>
      </c>
      <c r="J3896" s="9">
        <v>0.92046773433685303</v>
      </c>
      <c r="K3896" s="9">
        <v>0</v>
      </c>
      <c r="L3896" s="9">
        <v>32.999195098876953</v>
      </c>
    </row>
    <row r="3897" spans="1:12" x14ac:dyDescent="0.25">
      <c r="A3897" s="5" t="str">
        <f t="shared" si="60"/>
        <v>1LCAOutside LA Basin1128</v>
      </c>
      <c r="B3897" s="9">
        <v>1</v>
      </c>
      <c r="C3897" t="s">
        <v>130</v>
      </c>
      <c r="D3897" t="s">
        <v>139</v>
      </c>
      <c r="E3897" s="9">
        <v>1</v>
      </c>
      <c r="F3897" s="9">
        <v>1</v>
      </c>
      <c r="G3897" s="9">
        <v>2</v>
      </c>
      <c r="H3897" s="9">
        <v>8</v>
      </c>
      <c r="I3897" s="9">
        <v>0.80239152908325195</v>
      </c>
      <c r="J3897" s="9">
        <v>0.80239152908325195</v>
      </c>
      <c r="K3897" s="9">
        <v>0</v>
      </c>
      <c r="L3897" s="9">
        <v>32.549545288085938</v>
      </c>
    </row>
    <row r="3898" spans="1:12" x14ac:dyDescent="0.25">
      <c r="A3898" s="5" t="str">
        <f t="shared" si="60"/>
        <v>1LCAOutside LA Basin1129</v>
      </c>
      <c r="B3898" s="9">
        <v>1</v>
      </c>
      <c r="C3898" t="s">
        <v>130</v>
      </c>
      <c r="D3898" t="s">
        <v>139</v>
      </c>
      <c r="E3898" s="9">
        <v>1</v>
      </c>
      <c r="F3898" s="9">
        <v>1</v>
      </c>
      <c r="G3898" s="9">
        <v>2</v>
      </c>
      <c r="H3898" s="9">
        <v>9</v>
      </c>
      <c r="I3898" s="9">
        <v>0.56213903427124023</v>
      </c>
      <c r="J3898" s="9">
        <v>0.56213903427124023</v>
      </c>
      <c r="K3898" s="9">
        <v>0</v>
      </c>
      <c r="L3898" s="9">
        <v>33.278125762939453</v>
      </c>
    </row>
    <row r="3899" spans="1:12" x14ac:dyDescent="0.25">
      <c r="A3899" s="5" t="str">
        <f t="shared" si="60"/>
        <v>1LCAOutside LA Basin11210</v>
      </c>
      <c r="B3899" s="9">
        <v>1</v>
      </c>
      <c r="C3899" t="s">
        <v>130</v>
      </c>
      <c r="D3899" t="s">
        <v>139</v>
      </c>
      <c r="E3899" s="9">
        <v>1</v>
      </c>
      <c r="F3899" s="9">
        <v>1</v>
      </c>
      <c r="G3899" s="9">
        <v>2</v>
      </c>
      <c r="H3899" s="9">
        <v>10</v>
      </c>
      <c r="I3899" s="9">
        <v>0.34796911478042603</v>
      </c>
      <c r="J3899" s="9">
        <v>0.34796911478042603</v>
      </c>
      <c r="K3899" s="9">
        <v>0</v>
      </c>
      <c r="L3899" s="9">
        <v>35.700370788574219</v>
      </c>
    </row>
    <row r="3900" spans="1:12" x14ac:dyDescent="0.25">
      <c r="A3900" s="5" t="str">
        <f t="shared" si="60"/>
        <v>1LCAOutside LA Basin11211</v>
      </c>
      <c r="B3900" s="9">
        <v>1</v>
      </c>
      <c r="C3900" t="s">
        <v>130</v>
      </c>
      <c r="D3900" t="s">
        <v>139</v>
      </c>
      <c r="E3900" s="9">
        <v>1</v>
      </c>
      <c r="F3900" s="9">
        <v>1</v>
      </c>
      <c r="G3900" s="9">
        <v>2</v>
      </c>
      <c r="H3900" s="9">
        <v>11</v>
      </c>
      <c r="I3900" s="9">
        <v>0.20963168144226074</v>
      </c>
      <c r="J3900" s="9">
        <v>0.20963168144226074</v>
      </c>
      <c r="K3900" s="9">
        <v>0</v>
      </c>
      <c r="L3900" s="9">
        <v>38.789924621582031</v>
      </c>
    </row>
    <row r="3901" spans="1:12" x14ac:dyDescent="0.25">
      <c r="A3901" s="5" t="str">
        <f t="shared" si="60"/>
        <v>1LCAOutside LA Basin11212</v>
      </c>
      <c r="B3901" s="9">
        <v>1</v>
      </c>
      <c r="C3901" t="s">
        <v>130</v>
      </c>
      <c r="D3901" t="s">
        <v>139</v>
      </c>
      <c r="E3901" s="9">
        <v>1</v>
      </c>
      <c r="F3901" s="9">
        <v>1</v>
      </c>
      <c r="G3901" s="9">
        <v>2</v>
      </c>
      <c r="H3901" s="9">
        <v>12</v>
      </c>
      <c r="I3901" s="9">
        <v>0.13011269271373749</v>
      </c>
      <c r="J3901" s="9">
        <v>0.13011269271373749</v>
      </c>
      <c r="K3901" s="9">
        <v>0</v>
      </c>
      <c r="L3901" s="9">
        <v>41.750743865966797</v>
      </c>
    </row>
    <row r="3902" spans="1:12" x14ac:dyDescent="0.25">
      <c r="A3902" s="5" t="str">
        <f t="shared" si="60"/>
        <v>1LCAOutside LA Basin11213</v>
      </c>
      <c r="B3902" s="9">
        <v>1</v>
      </c>
      <c r="C3902" t="s">
        <v>130</v>
      </c>
      <c r="D3902" t="s">
        <v>139</v>
      </c>
      <c r="E3902" s="9">
        <v>1</v>
      </c>
      <c r="F3902" s="9">
        <v>1</v>
      </c>
      <c r="G3902" s="9">
        <v>2</v>
      </c>
      <c r="H3902" s="9">
        <v>13</v>
      </c>
      <c r="I3902" s="9">
        <v>0.11287322640419006</v>
      </c>
      <c r="J3902" s="9">
        <v>0.11287322640419006</v>
      </c>
      <c r="K3902" s="9">
        <v>0</v>
      </c>
      <c r="L3902" s="9">
        <v>44.462287902832031</v>
      </c>
    </row>
    <row r="3903" spans="1:12" x14ac:dyDescent="0.25">
      <c r="A3903" s="5" t="str">
        <f t="shared" si="60"/>
        <v>1LCAOutside LA Basin11214</v>
      </c>
      <c r="B3903" s="9">
        <v>1</v>
      </c>
      <c r="C3903" t="s">
        <v>130</v>
      </c>
      <c r="D3903" t="s">
        <v>139</v>
      </c>
      <c r="E3903" s="9">
        <v>1</v>
      </c>
      <c r="F3903" s="9">
        <v>1</v>
      </c>
      <c r="G3903" s="9">
        <v>2</v>
      </c>
      <c r="H3903" s="9">
        <v>14</v>
      </c>
      <c r="I3903" s="9">
        <v>0.16507720947265625</v>
      </c>
      <c r="J3903" s="9">
        <v>0.16507720947265625</v>
      </c>
      <c r="K3903" s="9">
        <v>0</v>
      </c>
      <c r="L3903" s="9">
        <v>47.361553192138672</v>
      </c>
    </row>
    <row r="3904" spans="1:12" x14ac:dyDescent="0.25">
      <c r="A3904" s="5" t="str">
        <f t="shared" si="60"/>
        <v>1LCAOutside LA Basin11215</v>
      </c>
      <c r="B3904" s="9">
        <v>1</v>
      </c>
      <c r="C3904" t="s">
        <v>130</v>
      </c>
      <c r="D3904" t="s">
        <v>139</v>
      </c>
      <c r="E3904" s="9">
        <v>1</v>
      </c>
      <c r="F3904" s="9">
        <v>1</v>
      </c>
      <c r="G3904" s="9">
        <v>2</v>
      </c>
      <c r="H3904" s="9">
        <v>15</v>
      </c>
      <c r="I3904" s="9">
        <v>0.27826270461082458</v>
      </c>
      <c r="J3904" s="9">
        <v>0.27826270461082458</v>
      </c>
      <c r="K3904" s="9">
        <v>0</v>
      </c>
      <c r="L3904" s="9">
        <v>46.756492614746094</v>
      </c>
    </row>
    <row r="3905" spans="1:12" x14ac:dyDescent="0.25">
      <c r="A3905" s="5" t="str">
        <f t="shared" si="60"/>
        <v>1LCAOutside LA Basin11216</v>
      </c>
      <c r="B3905" s="9">
        <v>1</v>
      </c>
      <c r="C3905" t="s">
        <v>130</v>
      </c>
      <c r="D3905" t="s">
        <v>139</v>
      </c>
      <c r="E3905" s="9">
        <v>1</v>
      </c>
      <c r="F3905" s="9">
        <v>1</v>
      </c>
      <c r="G3905" s="9">
        <v>2</v>
      </c>
      <c r="H3905" s="9">
        <v>16</v>
      </c>
      <c r="I3905" s="9">
        <v>0.48503252863883972</v>
      </c>
      <c r="J3905" s="9">
        <v>0.48503252863883972</v>
      </c>
      <c r="K3905" s="9">
        <v>0</v>
      </c>
      <c r="L3905" s="9">
        <v>46.310943603515625</v>
      </c>
    </row>
    <row r="3906" spans="1:12" x14ac:dyDescent="0.25">
      <c r="A3906" s="5" t="str">
        <f t="shared" si="60"/>
        <v>1LCAOutside LA Basin11217</v>
      </c>
      <c r="B3906" s="9">
        <v>1</v>
      </c>
      <c r="C3906" t="s">
        <v>130</v>
      </c>
      <c r="D3906" t="s">
        <v>139</v>
      </c>
      <c r="E3906" s="9">
        <v>1</v>
      </c>
      <c r="F3906" s="9">
        <v>1</v>
      </c>
      <c r="G3906" s="9">
        <v>2</v>
      </c>
      <c r="H3906" s="9">
        <v>17</v>
      </c>
      <c r="I3906" s="9">
        <v>0.76103395223617554</v>
      </c>
      <c r="J3906" s="9">
        <v>0.76103395223617554</v>
      </c>
      <c r="K3906" s="9">
        <v>0</v>
      </c>
      <c r="L3906" s="9">
        <v>46.438262939453125</v>
      </c>
    </row>
    <row r="3907" spans="1:12" x14ac:dyDescent="0.25">
      <c r="A3907" s="5" t="str">
        <f t="shared" ref="A3907:A3970" si="61">B3907&amp;C3907&amp;D3907&amp;E3907&amp;F3907&amp;G3907&amp;H3907</f>
        <v>1LCAOutside LA Basin11218</v>
      </c>
      <c r="B3907" s="9">
        <v>1</v>
      </c>
      <c r="C3907" t="s">
        <v>130</v>
      </c>
      <c r="D3907" t="s">
        <v>139</v>
      </c>
      <c r="E3907" s="9">
        <v>1</v>
      </c>
      <c r="F3907" s="9">
        <v>1</v>
      </c>
      <c r="G3907" s="9">
        <v>2</v>
      </c>
      <c r="H3907" s="9">
        <v>18</v>
      </c>
      <c r="I3907" s="9">
        <v>1.0283799171447754</v>
      </c>
      <c r="J3907" s="9">
        <v>1.0283799171447754</v>
      </c>
      <c r="K3907" s="9">
        <v>0</v>
      </c>
      <c r="L3907" s="9">
        <v>45.434318542480469</v>
      </c>
    </row>
    <row r="3908" spans="1:12" x14ac:dyDescent="0.25">
      <c r="A3908" s="5" t="str">
        <f t="shared" si="61"/>
        <v>1LCAOutside LA Basin11219</v>
      </c>
      <c r="B3908" s="9">
        <v>1</v>
      </c>
      <c r="C3908" t="s">
        <v>130</v>
      </c>
      <c r="D3908" t="s">
        <v>139</v>
      </c>
      <c r="E3908" s="9">
        <v>1</v>
      </c>
      <c r="F3908" s="9">
        <v>1</v>
      </c>
      <c r="G3908" s="9">
        <v>2</v>
      </c>
      <c r="H3908" s="9">
        <v>19</v>
      </c>
      <c r="I3908" s="9">
        <v>1.1391873359680176</v>
      </c>
      <c r="J3908" s="9">
        <v>1.1391873359680176</v>
      </c>
      <c r="K3908" s="9">
        <v>0</v>
      </c>
      <c r="L3908" s="9">
        <v>43.613899230957031</v>
      </c>
    </row>
    <row r="3909" spans="1:12" x14ac:dyDescent="0.25">
      <c r="A3909" s="5" t="str">
        <f t="shared" si="61"/>
        <v>1LCAOutside LA Basin11220</v>
      </c>
      <c r="B3909" s="9">
        <v>1</v>
      </c>
      <c r="C3909" t="s">
        <v>130</v>
      </c>
      <c r="D3909" t="s">
        <v>139</v>
      </c>
      <c r="E3909" s="9">
        <v>1</v>
      </c>
      <c r="F3909" s="9">
        <v>1</v>
      </c>
      <c r="G3909" s="9">
        <v>2</v>
      </c>
      <c r="H3909" s="9">
        <v>20</v>
      </c>
      <c r="I3909" s="9">
        <v>1.1703171730041504</v>
      </c>
      <c r="J3909" s="9">
        <v>1.1703171730041504</v>
      </c>
      <c r="K3909" s="9">
        <v>0</v>
      </c>
      <c r="L3909" s="9">
        <v>41.870758056640625</v>
      </c>
    </row>
    <row r="3910" spans="1:12" x14ac:dyDescent="0.25">
      <c r="A3910" s="5" t="str">
        <f t="shared" si="61"/>
        <v>1LCAOutside LA Basin11221</v>
      </c>
      <c r="B3910" s="9">
        <v>1</v>
      </c>
      <c r="C3910" t="s">
        <v>130</v>
      </c>
      <c r="D3910" t="s">
        <v>139</v>
      </c>
      <c r="E3910" s="9">
        <v>1</v>
      </c>
      <c r="F3910" s="9">
        <v>1</v>
      </c>
      <c r="G3910" s="9">
        <v>2</v>
      </c>
      <c r="H3910" s="9">
        <v>21</v>
      </c>
      <c r="I3910" s="9">
        <v>1.159764289855957</v>
      </c>
      <c r="J3910" s="9">
        <v>1.159764289855957</v>
      </c>
      <c r="K3910" s="9">
        <v>0</v>
      </c>
      <c r="L3910" s="9">
        <v>41.040016174316406</v>
      </c>
    </row>
    <row r="3911" spans="1:12" x14ac:dyDescent="0.25">
      <c r="A3911" s="5" t="str">
        <f t="shared" si="61"/>
        <v>1LCAOutside LA Basin11222</v>
      </c>
      <c r="B3911" s="9">
        <v>1</v>
      </c>
      <c r="C3911" t="s">
        <v>130</v>
      </c>
      <c r="D3911" t="s">
        <v>139</v>
      </c>
      <c r="E3911" s="9">
        <v>1</v>
      </c>
      <c r="F3911" s="9">
        <v>1</v>
      </c>
      <c r="G3911" s="9">
        <v>2</v>
      </c>
      <c r="H3911" s="9">
        <v>22</v>
      </c>
      <c r="I3911" s="9">
        <v>1.0842088460922241</v>
      </c>
      <c r="J3911" s="9">
        <v>1.0842088460922241</v>
      </c>
      <c r="K3911" s="9">
        <v>0</v>
      </c>
      <c r="L3911" s="9">
        <v>40.841056823730469</v>
      </c>
    </row>
    <row r="3912" spans="1:12" x14ac:dyDescent="0.25">
      <c r="A3912" s="5" t="str">
        <f t="shared" si="61"/>
        <v>1LCAOutside LA Basin11223</v>
      </c>
      <c r="B3912" s="9">
        <v>1</v>
      </c>
      <c r="C3912" t="s">
        <v>130</v>
      </c>
      <c r="D3912" t="s">
        <v>139</v>
      </c>
      <c r="E3912" s="9">
        <v>1</v>
      </c>
      <c r="F3912" s="9">
        <v>1</v>
      </c>
      <c r="G3912" s="9">
        <v>2</v>
      </c>
      <c r="H3912" s="9">
        <v>23</v>
      </c>
      <c r="I3912" s="9">
        <v>0.98622286319732666</v>
      </c>
      <c r="J3912" s="9">
        <v>0.98622286319732666</v>
      </c>
      <c r="K3912" s="9">
        <v>0</v>
      </c>
      <c r="L3912" s="9">
        <v>39.805984497070313</v>
      </c>
    </row>
    <row r="3913" spans="1:12" x14ac:dyDescent="0.25">
      <c r="A3913" s="5" t="str">
        <f t="shared" si="61"/>
        <v>1LCAOutside LA Basin11224</v>
      </c>
      <c r="B3913" s="9">
        <v>1</v>
      </c>
      <c r="C3913" t="s">
        <v>130</v>
      </c>
      <c r="D3913" t="s">
        <v>139</v>
      </c>
      <c r="E3913" s="9">
        <v>1</v>
      </c>
      <c r="F3913" s="9">
        <v>1</v>
      </c>
      <c r="G3913" s="9">
        <v>2</v>
      </c>
      <c r="H3913" s="9">
        <v>24</v>
      </c>
      <c r="I3913" s="9">
        <v>0.89624512195587158</v>
      </c>
      <c r="J3913" s="9">
        <v>0.89624512195587158</v>
      </c>
      <c r="K3913" s="9">
        <v>0</v>
      </c>
      <c r="L3913" s="9">
        <v>39.013988494873047</v>
      </c>
    </row>
    <row r="3914" spans="1:12" x14ac:dyDescent="0.25">
      <c r="A3914" s="5" t="str">
        <f t="shared" si="61"/>
        <v>1LCAOutside LA Basin11101</v>
      </c>
      <c r="B3914" s="9">
        <v>1</v>
      </c>
      <c r="C3914" t="s">
        <v>130</v>
      </c>
      <c r="D3914" t="s">
        <v>139</v>
      </c>
      <c r="E3914" s="9">
        <v>1</v>
      </c>
      <c r="F3914" s="9">
        <v>1</v>
      </c>
      <c r="G3914" s="9">
        <v>10</v>
      </c>
      <c r="H3914" s="9">
        <v>1</v>
      </c>
      <c r="I3914" s="9">
        <v>0.86634916067123413</v>
      </c>
      <c r="J3914" s="9">
        <v>0.86634916067123413</v>
      </c>
      <c r="K3914" s="9">
        <v>0</v>
      </c>
      <c r="L3914" s="9">
        <v>34.62554931640625</v>
      </c>
    </row>
    <row r="3915" spans="1:12" x14ac:dyDescent="0.25">
      <c r="A3915" s="5" t="str">
        <f t="shared" si="61"/>
        <v>1LCAOutside LA Basin11102</v>
      </c>
      <c r="B3915" s="9">
        <v>1</v>
      </c>
      <c r="C3915" t="s">
        <v>130</v>
      </c>
      <c r="D3915" t="s">
        <v>139</v>
      </c>
      <c r="E3915" s="9">
        <v>1</v>
      </c>
      <c r="F3915" s="9">
        <v>1</v>
      </c>
      <c r="G3915" s="9">
        <v>10</v>
      </c>
      <c r="H3915" s="9">
        <v>2</v>
      </c>
      <c r="I3915" s="9">
        <v>0.82626944780349731</v>
      </c>
      <c r="J3915" s="9">
        <v>0.82626944780349731</v>
      </c>
      <c r="K3915" s="9">
        <v>0</v>
      </c>
      <c r="L3915" s="9">
        <v>34.075412750244141</v>
      </c>
    </row>
    <row r="3916" spans="1:12" x14ac:dyDescent="0.25">
      <c r="A3916" s="5" t="str">
        <f t="shared" si="61"/>
        <v>1LCAOutside LA Basin11103</v>
      </c>
      <c r="B3916" s="9">
        <v>1</v>
      </c>
      <c r="C3916" t="s">
        <v>130</v>
      </c>
      <c r="D3916" t="s">
        <v>139</v>
      </c>
      <c r="E3916" s="9">
        <v>1</v>
      </c>
      <c r="F3916" s="9">
        <v>1</v>
      </c>
      <c r="G3916" s="9">
        <v>10</v>
      </c>
      <c r="H3916" s="9">
        <v>3</v>
      </c>
      <c r="I3916" s="9">
        <v>0.80994272232055664</v>
      </c>
      <c r="J3916" s="9">
        <v>0.80994272232055664</v>
      </c>
      <c r="K3916" s="9">
        <v>0</v>
      </c>
      <c r="L3916" s="9">
        <v>33.496498107910156</v>
      </c>
    </row>
    <row r="3917" spans="1:12" x14ac:dyDescent="0.25">
      <c r="A3917" s="5" t="str">
        <f t="shared" si="61"/>
        <v>1LCAOutside LA Basin11104</v>
      </c>
      <c r="B3917" s="9">
        <v>1</v>
      </c>
      <c r="C3917" t="s">
        <v>130</v>
      </c>
      <c r="D3917" t="s">
        <v>139</v>
      </c>
      <c r="E3917" s="9">
        <v>1</v>
      </c>
      <c r="F3917" s="9">
        <v>1</v>
      </c>
      <c r="G3917" s="9">
        <v>10</v>
      </c>
      <c r="H3917" s="9">
        <v>4</v>
      </c>
      <c r="I3917" s="9">
        <v>0.81414085626602173</v>
      </c>
      <c r="J3917" s="9">
        <v>0.81414085626602173</v>
      </c>
      <c r="K3917" s="9">
        <v>0</v>
      </c>
      <c r="L3917" s="9">
        <v>32.749286651611328</v>
      </c>
    </row>
    <row r="3918" spans="1:12" x14ac:dyDescent="0.25">
      <c r="A3918" s="5" t="str">
        <f t="shared" si="61"/>
        <v>1LCAOutside LA Basin11105</v>
      </c>
      <c r="B3918" s="9">
        <v>1</v>
      </c>
      <c r="C3918" t="s">
        <v>130</v>
      </c>
      <c r="D3918" t="s">
        <v>139</v>
      </c>
      <c r="E3918" s="9">
        <v>1</v>
      </c>
      <c r="F3918" s="9">
        <v>1</v>
      </c>
      <c r="G3918" s="9">
        <v>10</v>
      </c>
      <c r="H3918" s="9">
        <v>5</v>
      </c>
      <c r="I3918" s="9">
        <v>0.8437654972076416</v>
      </c>
      <c r="J3918" s="9">
        <v>0.8437654972076416</v>
      </c>
      <c r="K3918" s="9">
        <v>0</v>
      </c>
      <c r="L3918" s="9">
        <v>31.872611999511719</v>
      </c>
    </row>
    <row r="3919" spans="1:12" x14ac:dyDescent="0.25">
      <c r="A3919" s="5" t="str">
        <f t="shared" si="61"/>
        <v>1LCAOutside LA Basin11106</v>
      </c>
      <c r="B3919" s="9">
        <v>1</v>
      </c>
      <c r="C3919" t="s">
        <v>130</v>
      </c>
      <c r="D3919" t="s">
        <v>139</v>
      </c>
      <c r="E3919" s="9">
        <v>1</v>
      </c>
      <c r="F3919" s="9">
        <v>1</v>
      </c>
      <c r="G3919" s="9">
        <v>10</v>
      </c>
      <c r="H3919" s="9">
        <v>6</v>
      </c>
      <c r="I3919" s="9">
        <v>0.90482175350189209</v>
      </c>
      <c r="J3919" s="9">
        <v>0.90482175350189209</v>
      </c>
      <c r="K3919" s="9">
        <v>0</v>
      </c>
      <c r="L3919" s="9">
        <v>31.87242317199707</v>
      </c>
    </row>
    <row r="3920" spans="1:12" x14ac:dyDescent="0.25">
      <c r="A3920" s="5" t="str">
        <f t="shared" si="61"/>
        <v>1LCAOutside LA Basin11107</v>
      </c>
      <c r="B3920" s="9">
        <v>1</v>
      </c>
      <c r="C3920" t="s">
        <v>130</v>
      </c>
      <c r="D3920" t="s">
        <v>139</v>
      </c>
      <c r="E3920" s="9">
        <v>1</v>
      </c>
      <c r="F3920" s="9">
        <v>1</v>
      </c>
      <c r="G3920" s="9">
        <v>10</v>
      </c>
      <c r="H3920" s="9">
        <v>7</v>
      </c>
      <c r="I3920" s="9">
        <v>0.97574591636657715</v>
      </c>
      <c r="J3920" s="9">
        <v>0.97574591636657715</v>
      </c>
      <c r="K3920" s="9">
        <v>0</v>
      </c>
      <c r="L3920" s="9">
        <v>31.405874252319336</v>
      </c>
    </row>
    <row r="3921" spans="1:12" x14ac:dyDescent="0.25">
      <c r="A3921" s="5" t="str">
        <f t="shared" si="61"/>
        <v>1LCAOutside LA Basin11108</v>
      </c>
      <c r="B3921" s="9">
        <v>1</v>
      </c>
      <c r="C3921" t="s">
        <v>130</v>
      </c>
      <c r="D3921" t="s">
        <v>139</v>
      </c>
      <c r="E3921" s="9">
        <v>1</v>
      </c>
      <c r="F3921" s="9">
        <v>1</v>
      </c>
      <c r="G3921" s="9">
        <v>10</v>
      </c>
      <c r="H3921" s="9">
        <v>8</v>
      </c>
      <c r="I3921" s="9">
        <v>0.85970550775527954</v>
      </c>
      <c r="J3921" s="9">
        <v>0.85970550775527954</v>
      </c>
      <c r="K3921" s="9">
        <v>0</v>
      </c>
      <c r="L3921" s="9">
        <v>30.660303115844727</v>
      </c>
    </row>
    <row r="3922" spans="1:12" x14ac:dyDescent="0.25">
      <c r="A3922" s="5" t="str">
        <f t="shared" si="61"/>
        <v>1LCAOutside LA Basin11109</v>
      </c>
      <c r="B3922" s="9">
        <v>1</v>
      </c>
      <c r="C3922" t="s">
        <v>130</v>
      </c>
      <c r="D3922" t="s">
        <v>139</v>
      </c>
      <c r="E3922" s="9">
        <v>1</v>
      </c>
      <c r="F3922" s="9">
        <v>1</v>
      </c>
      <c r="G3922" s="9">
        <v>10</v>
      </c>
      <c r="H3922" s="9">
        <v>9</v>
      </c>
      <c r="I3922" s="9">
        <v>0.61496531963348389</v>
      </c>
      <c r="J3922" s="9">
        <v>0.61496531963348389</v>
      </c>
      <c r="K3922" s="9">
        <v>0</v>
      </c>
      <c r="L3922" s="9">
        <v>31.09712028503418</v>
      </c>
    </row>
    <row r="3923" spans="1:12" x14ac:dyDescent="0.25">
      <c r="A3923" s="5" t="str">
        <f t="shared" si="61"/>
        <v>1LCAOutside LA Basin111010</v>
      </c>
      <c r="B3923" s="9">
        <v>1</v>
      </c>
      <c r="C3923" t="s">
        <v>130</v>
      </c>
      <c r="D3923" t="s">
        <v>139</v>
      </c>
      <c r="E3923" s="9">
        <v>1</v>
      </c>
      <c r="F3923" s="9">
        <v>1</v>
      </c>
      <c r="G3923" s="9">
        <v>10</v>
      </c>
      <c r="H3923" s="9">
        <v>10</v>
      </c>
      <c r="I3923" s="9">
        <v>0.39950168132781982</v>
      </c>
      <c r="J3923" s="9">
        <v>0.39950168132781982</v>
      </c>
      <c r="K3923" s="9">
        <v>0</v>
      </c>
      <c r="L3923" s="9">
        <v>33.333469390869141</v>
      </c>
    </row>
    <row r="3924" spans="1:12" x14ac:dyDescent="0.25">
      <c r="A3924" s="5" t="str">
        <f t="shared" si="61"/>
        <v>1LCAOutside LA Basin111011</v>
      </c>
      <c r="B3924" s="9">
        <v>1</v>
      </c>
      <c r="C3924" t="s">
        <v>130</v>
      </c>
      <c r="D3924" t="s">
        <v>139</v>
      </c>
      <c r="E3924" s="9">
        <v>1</v>
      </c>
      <c r="F3924" s="9">
        <v>1</v>
      </c>
      <c r="G3924" s="9">
        <v>10</v>
      </c>
      <c r="H3924" s="9">
        <v>11</v>
      </c>
      <c r="I3924" s="9">
        <v>0.26173457503318787</v>
      </c>
      <c r="J3924" s="9">
        <v>0.26173457503318787</v>
      </c>
      <c r="K3924" s="9">
        <v>0</v>
      </c>
      <c r="L3924" s="9">
        <v>35.733474731445313</v>
      </c>
    </row>
    <row r="3925" spans="1:12" x14ac:dyDescent="0.25">
      <c r="A3925" s="5" t="str">
        <f t="shared" si="61"/>
        <v>1LCAOutside LA Basin111012</v>
      </c>
      <c r="B3925" s="9">
        <v>1</v>
      </c>
      <c r="C3925" t="s">
        <v>130</v>
      </c>
      <c r="D3925" t="s">
        <v>139</v>
      </c>
      <c r="E3925" s="9">
        <v>1</v>
      </c>
      <c r="F3925" s="9">
        <v>1</v>
      </c>
      <c r="G3925" s="9">
        <v>10</v>
      </c>
      <c r="H3925" s="9">
        <v>12</v>
      </c>
      <c r="I3925" s="9">
        <v>0.18327468633651733</v>
      </c>
      <c r="J3925" s="9">
        <v>0.18327468633651733</v>
      </c>
      <c r="K3925" s="9">
        <v>0</v>
      </c>
      <c r="L3925" s="9">
        <v>37.337974548339844</v>
      </c>
    </row>
    <row r="3926" spans="1:12" x14ac:dyDescent="0.25">
      <c r="A3926" s="5" t="str">
        <f t="shared" si="61"/>
        <v>1LCAOutside LA Basin111013</v>
      </c>
      <c r="B3926" s="9">
        <v>1</v>
      </c>
      <c r="C3926" t="s">
        <v>130</v>
      </c>
      <c r="D3926" t="s">
        <v>139</v>
      </c>
      <c r="E3926" s="9">
        <v>1</v>
      </c>
      <c r="F3926" s="9">
        <v>1</v>
      </c>
      <c r="G3926" s="9">
        <v>10</v>
      </c>
      <c r="H3926" s="9">
        <v>13</v>
      </c>
      <c r="I3926" s="9">
        <v>0.16605913639068604</v>
      </c>
      <c r="J3926" s="9">
        <v>0.16605913639068604</v>
      </c>
      <c r="K3926" s="9">
        <v>0</v>
      </c>
      <c r="L3926" s="9">
        <v>37.709854125976563</v>
      </c>
    </row>
    <row r="3927" spans="1:12" x14ac:dyDescent="0.25">
      <c r="A3927" s="5" t="str">
        <f t="shared" si="61"/>
        <v>1LCAOutside LA Basin111014</v>
      </c>
      <c r="B3927" s="9">
        <v>1</v>
      </c>
      <c r="C3927" t="s">
        <v>130</v>
      </c>
      <c r="D3927" t="s">
        <v>139</v>
      </c>
      <c r="E3927" s="9">
        <v>1</v>
      </c>
      <c r="F3927" s="9">
        <v>1</v>
      </c>
      <c r="G3927" s="9">
        <v>10</v>
      </c>
      <c r="H3927" s="9">
        <v>14</v>
      </c>
      <c r="I3927" s="9">
        <v>0.22148914635181427</v>
      </c>
      <c r="J3927" s="9">
        <v>0.22148914635181427</v>
      </c>
      <c r="K3927" s="9">
        <v>0</v>
      </c>
      <c r="L3927" s="9">
        <v>38.340694427490234</v>
      </c>
    </row>
    <row r="3928" spans="1:12" x14ac:dyDescent="0.25">
      <c r="A3928" s="5" t="str">
        <f t="shared" si="61"/>
        <v>1LCAOutside LA Basin111015</v>
      </c>
      <c r="B3928" s="9">
        <v>1</v>
      </c>
      <c r="C3928" t="s">
        <v>130</v>
      </c>
      <c r="D3928" t="s">
        <v>139</v>
      </c>
      <c r="E3928" s="9">
        <v>1</v>
      </c>
      <c r="F3928" s="9">
        <v>1</v>
      </c>
      <c r="G3928" s="9">
        <v>10</v>
      </c>
      <c r="H3928" s="9">
        <v>15</v>
      </c>
      <c r="I3928" s="9">
        <v>0.33976694941520691</v>
      </c>
      <c r="J3928" s="9">
        <v>0.33976694941520691</v>
      </c>
      <c r="K3928" s="9">
        <v>0</v>
      </c>
      <c r="L3928" s="9">
        <v>38.708412170410156</v>
      </c>
    </row>
    <row r="3929" spans="1:12" x14ac:dyDescent="0.25">
      <c r="A3929" s="5" t="str">
        <f t="shared" si="61"/>
        <v>1LCAOutside LA Basin111016</v>
      </c>
      <c r="B3929" s="9">
        <v>1</v>
      </c>
      <c r="C3929" t="s">
        <v>130</v>
      </c>
      <c r="D3929" t="s">
        <v>139</v>
      </c>
      <c r="E3929" s="9">
        <v>1</v>
      </c>
      <c r="F3929" s="9">
        <v>1</v>
      </c>
      <c r="G3929" s="9">
        <v>10</v>
      </c>
      <c r="H3929" s="9">
        <v>16</v>
      </c>
      <c r="I3929" s="9">
        <v>0.55746579170227051</v>
      </c>
      <c r="J3929" s="9">
        <v>0.55746579170227051</v>
      </c>
      <c r="K3929" s="9">
        <v>0</v>
      </c>
      <c r="L3929" s="9">
        <v>38.866531372070313</v>
      </c>
    </row>
    <row r="3930" spans="1:12" x14ac:dyDescent="0.25">
      <c r="A3930" s="5" t="str">
        <f t="shared" si="61"/>
        <v>1LCAOutside LA Basin111017</v>
      </c>
      <c r="B3930" s="9">
        <v>1</v>
      </c>
      <c r="C3930" t="s">
        <v>130</v>
      </c>
      <c r="D3930" t="s">
        <v>139</v>
      </c>
      <c r="E3930" s="9">
        <v>1</v>
      </c>
      <c r="F3930" s="9">
        <v>1</v>
      </c>
      <c r="G3930" s="9">
        <v>10</v>
      </c>
      <c r="H3930" s="9">
        <v>17</v>
      </c>
      <c r="I3930" s="9">
        <v>0.84458833932876587</v>
      </c>
      <c r="J3930" s="9">
        <v>0.84458833932876587</v>
      </c>
      <c r="K3930" s="9">
        <v>0</v>
      </c>
      <c r="L3930" s="9">
        <v>39.442314147949219</v>
      </c>
    </row>
    <row r="3931" spans="1:12" x14ac:dyDescent="0.25">
      <c r="A3931" s="5" t="str">
        <f t="shared" si="61"/>
        <v>1LCAOutside LA Basin111018</v>
      </c>
      <c r="B3931" s="9">
        <v>1</v>
      </c>
      <c r="C3931" t="s">
        <v>130</v>
      </c>
      <c r="D3931" t="s">
        <v>139</v>
      </c>
      <c r="E3931" s="9">
        <v>1</v>
      </c>
      <c r="F3931" s="9">
        <v>1</v>
      </c>
      <c r="G3931" s="9">
        <v>10</v>
      </c>
      <c r="H3931" s="9">
        <v>18</v>
      </c>
      <c r="I3931" s="9">
        <v>1.1154372692108154</v>
      </c>
      <c r="J3931" s="9">
        <v>1.1154372692108154</v>
      </c>
      <c r="K3931" s="9">
        <v>0</v>
      </c>
      <c r="L3931" s="9">
        <v>38.614788055419922</v>
      </c>
    </row>
    <row r="3932" spans="1:12" x14ac:dyDescent="0.25">
      <c r="A3932" s="5" t="str">
        <f t="shared" si="61"/>
        <v>1LCAOutside LA Basin111019</v>
      </c>
      <c r="B3932" s="9">
        <v>1</v>
      </c>
      <c r="C3932" t="s">
        <v>130</v>
      </c>
      <c r="D3932" t="s">
        <v>139</v>
      </c>
      <c r="E3932" s="9">
        <v>1</v>
      </c>
      <c r="F3932" s="9">
        <v>1</v>
      </c>
      <c r="G3932" s="9">
        <v>10</v>
      </c>
      <c r="H3932" s="9">
        <v>19</v>
      </c>
      <c r="I3932" s="9">
        <v>1.2123621702194214</v>
      </c>
      <c r="J3932" s="9">
        <v>1.2123621702194214</v>
      </c>
      <c r="K3932" s="9">
        <v>0</v>
      </c>
      <c r="L3932" s="9">
        <v>37.859302520751953</v>
      </c>
    </row>
    <row r="3933" spans="1:12" x14ac:dyDescent="0.25">
      <c r="A3933" s="5" t="str">
        <f t="shared" si="61"/>
        <v>1LCAOutside LA Basin111020</v>
      </c>
      <c r="B3933" s="9">
        <v>1</v>
      </c>
      <c r="C3933" t="s">
        <v>130</v>
      </c>
      <c r="D3933" t="s">
        <v>139</v>
      </c>
      <c r="E3933" s="9">
        <v>1</v>
      </c>
      <c r="F3933" s="9">
        <v>1</v>
      </c>
      <c r="G3933" s="9">
        <v>10</v>
      </c>
      <c r="H3933" s="9">
        <v>20</v>
      </c>
      <c r="I3933" s="9">
        <v>1.23102867603302</v>
      </c>
      <c r="J3933" s="9">
        <v>1.23102867603302</v>
      </c>
      <c r="K3933" s="9">
        <v>0</v>
      </c>
      <c r="L3933" s="9">
        <v>37.094123840332031</v>
      </c>
    </row>
    <row r="3934" spans="1:12" x14ac:dyDescent="0.25">
      <c r="A3934" s="5" t="str">
        <f t="shared" si="61"/>
        <v>1LCAOutside LA Basin111021</v>
      </c>
      <c r="B3934" s="9">
        <v>1</v>
      </c>
      <c r="C3934" t="s">
        <v>130</v>
      </c>
      <c r="D3934" t="s">
        <v>139</v>
      </c>
      <c r="E3934" s="9">
        <v>1</v>
      </c>
      <c r="F3934" s="9">
        <v>1</v>
      </c>
      <c r="G3934" s="9">
        <v>10</v>
      </c>
      <c r="H3934" s="9">
        <v>21</v>
      </c>
      <c r="I3934" s="9">
        <v>1.214475154876709</v>
      </c>
      <c r="J3934" s="9">
        <v>1.214475154876709</v>
      </c>
      <c r="K3934" s="9">
        <v>0</v>
      </c>
      <c r="L3934" s="9">
        <v>35.937168121337891</v>
      </c>
    </row>
    <row r="3935" spans="1:12" x14ac:dyDescent="0.25">
      <c r="A3935" s="5" t="str">
        <f t="shared" si="61"/>
        <v>1LCAOutside LA Basin111022</v>
      </c>
      <c r="B3935" s="9">
        <v>1</v>
      </c>
      <c r="C3935" t="s">
        <v>130</v>
      </c>
      <c r="D3935" t="s">
        <v>139</v>
      </c>
      <c r="E3935" s="9">
        <v>1</v>
      </c>
      <c r="F3935" s="9">
        <v>1</v>
      </c>
      <c r="G3935" s="9">
        <v>10</v>
      </c>
      <c r="H3935" s="9">
        <v>22</v>
      </c>
      <c r="I3935" s="9">
        <v>1.1351375579833984</v>
      </c>
      <c r="J3935" s="9">
        <v>1.1351375579833984</v>
      </c>
      <c r="K3935" s="9">
        <v>0</v>
      </c>
      <c r="L3935" s="9">
        <v>35.176460266113281</v>
      </c>
    </row>
    <row r="3936" spans="1:12" x14ac:dyDescent="0.25">
      <c r="A3936" s="5" t="str">
        <f t="shared" si="61"/>
        <v>1LCAOutside LA Basin111023</v>
      </c>
      <c r="B3936" s="9">
        <v>1</v>
      </c>
      <c r="C3936" t="s">
        <v>130</v>
      </c>
      <c r="D3936" t="s">
        <v>139</v>
      </c>
      <c r="E3936" s="9">
        <v>1</v>
      </c>
      <c r="F3936" s="9">
        <v>1</v>
      </c>
      <c r="G3936" s="9">
        <v>10</v>
      </c>
      <c r="H3936" s="9">
        <v>23</v>
      </c>
      <c r="I3936" s="9">
        <v>1.0343031883239746</v>
      </c>
      <c r="J3936" s="9">
        <v>1.0343031883239746</v>
      </c>
      <c r="K3936" s="9">
        <v>0</v>
      </c>
      <c r="L3936" s="9">
        <v>34.592021942138672</v>
      </c>
    </row>
    <row r="3937" spans="1:12" x14ac:dyDescent="0.25">
      <c r="A3937" s="5" t="str">
        <f t="shared" si="61"/>
        <v>1LCAOutside LA Basin111024</v>
      </c>
      <c r="B3937" s="9">
        <v>1</v>
      </c>
      <c r="C3937" t="s">
        <v>130</v>
      </c>
      <c r="D3937" t="s">
        <v>139</v>
      </c>
      <c r="E3937" s="9">
        <v>1</v>
      </c>
      <c r="F3937" s="9">
        <v>1</v>
      </c>
      <c r="G3937" s="9">
        <v>10</v>
      </c>
      <c r="H3937" s="9">
        <v>24</v>
      </c>
      <c r="I3937" s="9">
        <v>0.94267284870147705</v>
      </c>
      <c r="J3937" s="9">
        <v>0.94267284870147705</v>
      </c>
      <c r="K3937" s="9">
        <v>0</v>
      </c>
      <c r="L3937" s="9">
        <v>34.426738739013672</v>
      </c>
    </row>
    <row r="3938" spans="1:12" x14ac:dyDescent="0.25">
      <c r="A3938" s="5" t="str">
        <f t="shared" si="61"/>
        <v>1LCAOutside LA Basin2021</v>
      </c>
      <c r="B3938" s="9">
        <v>1</v>
      </c>
      <c r="C3938" t="s">
        <v>130</v>
      </c>
      <c r="D3938" s="3" t="s">
        <v>139</v>
      </c>
      <c r="E3938" s="9">
        <v>2</v>
      </c>
      <c r="F3938" s="9">
        <v>0</v>
      </c>
      <c r="G3938" s="9">
        <v>2</v>
      </c>
      <c r="H3938" s="9">
        <v>1</v>
      </c>
      <c r="I3938" s="9">
        <v>0.82563912868499756</v>
      </c>
      <c r="J3938" s="9">
        <v>0.82563912868499756</v>
      </c>
      <c r="K3938" s="9">
        <v>0</v>
      </c>
      <c r="L3938" s="9">
        <v>34.874099731445313</v>
      </c>
    </row>
    <row r="3939" spans="1:12" x14ac:dyDescent="0.25">
      <c r="A3939" s="5" t="str">
        <f t="shared" si="61"/>
        <v>1LCAOutside LA Basin2022</v>
      </c>
      <c r="B3939" s="9">
        <v>1</v>
      </c>
      <c r="C3939" t="s">
        <v>130</v>
      </c>
      <c r="D3939" s="3" t="s">
        <v>139</v>
      </c>
      <c r="E3939" s="9">
        <v>2</v>
      </c>
      <c r="F3939" s="9">
        <v>0</v>
      </c>
      <c r="G3939" s="9">
        <v>2</v>
      </c>
      <c r="H3939" s="9">
        <v>2</v>
      </c>
      <c r="I3939" s="9">
        <v>0.78524041175842285</v>
      </c>
      <c r="J3939" s="9">
        <v>0.78524041175842285</v>
      </c>
      <c r="K3939" s="9">
        <v>0</v>
      </c>
      <c r="L3939" s="9">
        <v>33.906429290771484</v>
      </c>
    </row>
    <row r="3940" spans="1:12" x14ac:dyDescent="0.25">
      <c r="A3940" s="5" t="str">
        <f t="shared" si="61"/>
        <v>1LCAOutside LA Basin2023</v>
      </c>
      <c r="B3940" s="9">
        <v>1</v>
      </c>
      <c r="C3940" t="s">
        <v>130</v>
      </c>
      <c r="D3940" s="3" t="s">
        <v>139</v>
      </c>
      <c r="E3940" s="9">
        <v>2</v>
      </c>
      <c r="F3940" s="9">
        <v>0</v>
      </c>
      <c r="G3940" s="9">
        <v>2</v>
      </c>
      <c r="H3940" s="9">
        <v>3</v>
      </c>
      <c r="I3940" s="9">
        <v>0.76846420764923096</v>
      </c>
      <c r="J3940" s="9">
        <v>0.76846420764923096</v>
      </c>
      <c r="K3940" s="9">
        <v>0</v>
      </c>
      <c r="L3940" s="9">
        <v>33.718502044677734</v>
      </c>
    </row>
    <row r="3941" spans="1:12" x14ac:dyDescent="0.25">
      <c r="A3941" s="5" t="str">
        <f t="shared" si="61"/>
        <v>1LCAOutside LA Basin2024</v>
      </c>
      <c r="B3941" s="9">
        <v>1</v>
      </c>
      <c r="C3941" t="s">
        <v>130</v>
      </c>
      <c r="D3941" s="3" t="s">
        <v>139</v>
      </c>
      <c r="E3941" s="9">
        <v>2</v>
      </c>
      <c r="F3941" s="9">
        <v>0</v>
      </c>
      <c r="G3941" s="9">
        <v>2</v>
      </c>
      <c r="H3941" s="9">
        <v>4</v>
      </c>
      <c r="I3941" s="9">
        <v>0.77107971906661987</v>
      </c>
      <c r="J3941" s="9">
        <v>0.77107971906661987</v>
      </c>
      <c r="K3941" s="9">
        <v>0</v>
      </c>
      <c r="L3941" s="9">
        <v>33.288311004638672</v>
      </c>
    </row>
    <row r="3942" spans="1:12" x14ac:dyDescent="0.25">
      <c r="A3942" s="5" t="str">
        <f t="shared" si="61"/>
        <v>1LCAOutside LA Basin2025</v>
      </c>
      <c r="B3942" s="9">
        <v>1</v>
      </c>
      <c r="C3942" t="s">
        <v>130</v>
      </c>
      <c r="D3942" s="3" t="s">
        <v>139</v>
      </c>
      <c r="E3942" s="9">
        <v>2</v>
      </c>
      <c r="F3942" s="9">
        <v>0</v>
      </c>
      <c r="G3942" s="9">
        <v>2</v>
      </c>
      <c r="H3942" s="9">
        <v>5</v>
      </c>
      <c r="I3942" s="9">
        <v>0.79813593626022339</v>
      </c>
      <c r="J3942" s="9">
        <v>0.79813593626022339</v>
      </c>
      <c r="K3942" s="9">
        <v>0</v>
      </c>
      <c r="L3942" s="9">
        <v>32.331390380859375</v>
      </c>
    </row>
    <row r="3943" spans="1:12" x14ac:dyDescent="0.25">
      <c r="A3943" s="5" t="str">
        <f t="shared" si="61"/>
        <v>1LCAOutside LA Basin2026</v>
      </c>
      <c r="B3943" s="9">
        <v>1</v>
      </c>
      <c r="C3943" t="s">
        <v>130</v>
      </c>
      <c r="D3943" s="3" t="s">
        <v>139</v>
      </c>
      <c r="E3943" s="9">
        <v>2</v>
      </c>
      <c r="F3943" s="9">
        <v>0</v>
      </c>
      <c r="G3943" s="9">
        <v>2</v>
      </c>
      <c r="H3943" s="9">
        <v>6</v>
      </c>
      <c r="I3943" s="9">
        <v>0.85682177543640137</v>
      </c>
      <c r="J3943" s="9">
        <v>0.85682177543640137</v>
      </c>
      <c r="K3943" s="9">
        <v>0</v>
      </c>
      <c r="L3943" s="9">
        <v>31.982662200927734</v>
      </c>
    </row>
    <row r="3944" spans="1:12" x14ac:dyDescent="0.25">
      <c r="A3944" s="5" t="str">
        <f t="shared" si="61"/>
        <v>1LCAOutside LA Basin2027</v>
      </c>
      <c r="B3944" s="9">
        <v>1</v>
      </c>
      <c r="C3944" t="s">
        <v>130</v>
      </c>
      <c r="D3944" s="3" t="s">
        <v>139</v>
      </c>
      <c r="E3944" s="9">
        <v>2</v>
      </c>
      <c r="F3944" s="9">
        <v>0</v>
      </c>
      <c r="G3944" s="9">
        <v>2</v>
      </c>
      <c r="H3944" s="9">
        <v>7</v>
      </c>
      <c r="I3944" s="9">
        <v>0.92239707708358765</v>
      </c>
      <c r="J3944" s="9">
        <v>0.92239707708358765</v>
      </c>
      <c r="K3944" s="9">
        <v>0</v>
      </c>
      <c r="L3944" s="9">
        <v>31.710514068603516</v>
      </c>
    </row>
    <row r="3945" spans="1:12" x14ac:dyDescent="0.25">
      <c r="A3945" s="5" t="str">
        <f t="shared" si="61"/>
        <v>1LCAOutside LA Basin2028</v>
      </c>
      <c r="B3945" s="9">
        <v>1</v>
      </c>
      <c r="C3945" t="s">
        <v>130</v>
      </c>
      <c r="D3945" s="3" t="s">
        <v>139</v>
      </c>
      <c r="E3945" s="9">
        <v>2</v>
      </c>
      <c r="F3945" s="9">
        <v>0</v>
      </c>
      <c r="G3945" s="9">
        <v>2</v>
      </c>
      <c r="H3945" s="9">
        <v>8</v>
      </c>
      <c r="I3945" s="9">
        <v>0.80439198017120361</v>
      </c>
      <c r="J3945" s="9">
        <v>0.80439198017120361</v>
      </c>
      <c r="K3945" s="9">
        <v>0</v>
      </c>
      <c r="L3945" s="9">
        <v>31.372201919555664</v>
      </c>
    </row>
    <row r="3946" spans="1:12" x14ac:dyDescent="0.25">
      <c r="A3946" s="5" t="str">
        <f t="shared" si="61"/>
        <v>1LCAOutside LA Basin2029</v>
      </c>
      <c r="B3946" s="9">
        <v>1</v>
      </c>
      <c r="C3946" t="s">
        <v>130</v>
      </c>
      <c r="D3946" s="3" t="s">
        <v>139</v>
      </c>
      <c r="E3946" s="9">
        <v>2</v>
      </c>
      <c r="F3946" s="9">
        <v>0</v>
      </c>
      <c r="G3946" s="9">
        <v>2</v>
      </c>
      <c r="H3946" s="9">
        <v>9</v>
      </c>
      <c r="I3946" s="9">
        <v>0.56398284435272217</v>
      </c>
      <c r="J3946" s="9">
        <v>0.56398284435272217</v>
      </c>
      <c r="K3946" s="9">
        <v>0</v>
      </c>
      <c r="L3946" s="9">
        <v>32.930244445800781</v>
      </c>
    </row>
    <row r="3947" spans="1:12" x14ac:dyDescent="0.25">
      <c r="A3947" s="5" t="str">
        <f t="shared" si="61"/>
        <v>1LCAOutside LA Basin20210</v>
      </c>
      <c r="B3947" s="9">
        <v>1</v>
      </c>
      <c r="C3947" t="s">
        <v>130</v>
      </c>
      <c r="D3947" s="3" t="s">
        <v>139</v>
      </c>
      <c r="E3947" s="9">
        <v>2</v>
      </c>
      <c r="F3947" s="9">
        <v>0</v>
      </c>
      <c r="G3947" s="9">
        <v>2</v>
      </c>
      <c r="H3947" s="9">
        <v>10</v>
      </c>
      <c r="I3947" s="9">
        <v>0.34976774454116821</v>
      </c>
      <c r="J3947" s="9">
        <v>0.34976774454116821</v>
      </c>
      <c r="K3947" s="9">
        <v>0</v>
      </c>
      <c r="L3947" s="9">
        <v>35.222293853759766</v>
      </c>
    </row>
    <row r="3948" spans="1:12" x14ac:dyDescent="0.25">
      <c r="A3948" s="5" t="str">
        <f t="shared" si="61"/>
        <v>1LCAOutside LA Basin20211</v>
      </c>
      <c r="B3948" s="9">
        <v>1</v>
      </c>
      <c r="C3948" t="s">
        <v>130</v>
      </c>
      <c r="D3948" s="3" t="s">
        <v>139</v>
      </c>
      <c r="E3948" s="9">
        <v>2</v>
      </c>
      <c r="F3948" s="9">
        <v>0</v>
      </c>
      <c r="G3948" s="9">
        <v>2</v>
      </c>
      <c r="H3948" s="9">
        <v>11</v>
      </c>
      <c r="I3948" s="9">
        <v>0.21145021915435791</v>
      </c>
      <c r="J3948" s="9">
        <v>0.21145021915435791</v>
      </c>
      <c r="K3948" s="9">
        <v>0</v>
      </c>
      <c r="L3948" s="9">
        <v>38.349994659423828</v>
      </c>
    </row>
    <row r="3949" spans="1:12" x14ac:dyDescent="0.25">
      <c r="A3949" s="5" t="str">
        <f t="shared" si="61"/>
        <v>1LCAOutside LA Basin20212</v>
      </c>
      <c r="B3949" s="9">
        <v>1</v>
      </c>
      <c r="C3949" t="s">
        <v>130</v>
      </c>
      <c r="D3949" s="3" t="s">
        <v>139</v>
      </c>
      <c r="E3949" s="9">
        <v>2</v>
      </c>
      <c r="F3949" s="9">
        <v>0</v>
      </c>
      <c r="G3949" s="9">
        <v>2</v>
      </c>
      <c r="H3949" s="9">
        <v>12</v>
      </c>
      <c r="I3949" s="9">
        <v>0.13196820020675659</v>
      </c>
      <c r="J3949" s="9">
        <v>0.13196820020675659</v>
      </c>
      <c r="K3949" s="9">
        <v>0</v>
      </c>
      <c r="L3949" s="9">
        <v>41.048069000244141</v>
      </c>
    </row>
    <row r="3950" spans="1:12" x14ac:dyDescent="0.25">
      <c r="A3950" s="5" t="str">
        <f t="shared" si="61"/>
        <v>1LCAOutside LA Basin20213</v>
      </c>
      <c r="B3950" s="9">
        <v>1</v>
      </c>
      <c r="C3950" t="s">
        <v>130</v>
      </c>
      <c r="D3950" s="3" t="s">
        <v>139</v>
      </c>
      <c r="E3950" s="9">
        <v>2</v>
      </c>
      <c r="F3950" s="9">
        <v>0</v>
      </c>
      <c r="G3950" s="9">
        <v>2</v>
      </c>
      <c r="H3950" s="9">
        <v>13</v>
      </c>
      <c r="I3950" s="9">
        <v>0.11472957581281662</v>
      </c>
      <c r="J3950" s="9">
        <v>0.11472957581281662</v>
      </c>
      <c r="K3950" s="9">
        <v>0</v>
      </c>
      <c r="L3950" s="9">
        <v>43.291545867919922</v>
      </c>
    </row>
    <row r="3951" spans="1:12" x14ac:dyDescent="0.25">
      <c r="A3951" s="5" t="str">
        <f t="shared" si="61"/>
        <v>1LCAOutside LA Basin20214</v>
      </c>
      <c r="B3951" s="9">
        <v>1</v>
      </c>
      <c r="C3951" t="s">
        <v>130</v>
      </c>
      <c r="D3951" s="3" t="s">
        <v>139</v>
      </c>
      <c r="E3951" s="9">
        <v>2</v>
      </c>
      <c r="F3951" s="9">
        <v>0</v>
      </c>
      <c r="G3951" s="9">
        <v>2</v>
      </c>
      <c r="H3951" s="9">
        <v>14</v>
      </c>
      <c r="I3951" s="9">
        <v>0.16704615950584412</v>
      </c>
      <c r="J3951" s="9">
        <v>0.16704615950584412</v>
      </c>
      <c r="K3951" s="9">
        <v>0</v>
      </c>
      <c r="L3951" s="9">
        <v>45.361331939697266</v>
      </c>
    </row>
    <row r="3952" spans="1:12" x14ac:dyDescent="0.25">
      <c r="A3952" s="5" t="str">
        <f t="shared" si="61"/>
        <v>1LCAOutside LA Basin20215</v>
      </c>
      <c r="B3952" s="9">
        <v>1</v>
      </c>
      <c r="C3952" t="s">
        <v>130</v>
      </c>
      <c r="D3952" s="3" t="s">
        <v>139</v>
      </c>
      <c r="E3952" s="9">
        <v>2</v>
      </c>
      <c r="F3952" s="9">
        <v>0</v>
      </c>
      <c r="G3952" s="9">
        <v>2</v>
      </c>
      <c r="H3952" s="9">
        <v>15</v>
      </c>
      <c r="I3952" s="9">
        <v>0.28040939569473267</v>
      </c>
      <c r="J3952" s="9">
        <v>0.28040939569473267</v>
      </c>
      <c r="K3952" s="9">
        <v>0</v>
      </c>
      <c r="L3952" s="9">
        <v>46.932090759277344</v>
      </c>
    </row>
    <row r="3953" spans="1:12" x14ac:dyDescent="0.25">
      <c r="A3953" s="5" t="str">
        <f t="shared" si="61"/>
        <v>1LCAOutside LA Basin20216</v>
      </c>
      <c r="B3953" s="9">
        <v>1</v>
      </c>
      <c r="C3953" t="s">
        <v>130</v>
      </c>
      <c r="D3953" s="3" t="s">
        <v>139</v>
      </c>
      <c r="E3953" s="9">
        <v>2</v>
      </c>
      <c r="F3953" s="9">
        <v>0</v>
      </c>
      <c r="G3953" s="9">
        <v>2</v>
      </c>
      <c r="H3953" s="9">
        <v>16</v>
      </c>
      <c r="I3953" s="9">
        <v>0.4875606894493103</v>
      </c>
      <c r="J3953" s="9">
        <v>0.4875606894493103</v>
      </c>
      <c r="K3953" s="9">
        <v>0</v>
      </c>
      <c r="L3953" s="9">
        <v>48.195610046386719</v>
      </c>
    </row>
    <row r="3954" spans="1:12" x14ac:dyDescent="0.25">
      <c r="A3954" s="5" t="str">
        <f t="shared" si="61"/>
        <v>1LCAOutside LA Basin20217</v>
      </c>
      <c r="B3954" s="9">
        <v>1</v>
      </c>
      <c r="C3954" t="s">
        <v>130</v>
      </c>
      <c r="D3954" s="3" t="s">
        <v>139</v>
      </c>
      <c r="E3954" s="9">
        <v>2</v>
      </c>
      <c r="F3954" s="9">
        <v>0</v>
      </c>
      <c r="G3954" s="9">
        <v>2</v>
      </c>
      <c r="H3954" s="9">
        <v>17</v>
      </c>
      <c r="I3954" s="9">
        <v>0.76395022869110107</v>
      </c>
      <c r="J3954" s="9">
        <v>0.76395022869110107</v>
      </c>
      <c r="K3954" s="9">
        <v>0</v>
      </c>
      <c r="L3954" s="9">
        <v>48.529220581054688</v>
      </c>
    </row>
    <row r="3955" spans="1:12" x14ac:dyDescent="0.25">
      <c r="A3955" s="5" t="str">
        <f t="shared" si="61"/>
        <v>1LCAOutside LA Basin20218</v>
      </c>
      <c r="B3955" s="9">
        <v>1</v>
      </c>
      <c r="C3955" t="s">
        <v>130</v>
      </c>
      <c r="D3955" s="3" t="s">
        <v>139</v>
      </c>
      <c r="E3955" s="9">
        <v>2</v>
      </c>
      <c r="F3955" s="9">
        <v>0</v>
      </c>
      <c r="G3955" s="9">
        <v>2</v>
      </c>
      <c r="H3955" s="9">
        <v>18</v>
      </c>
      <c r="I3955" s="9">
        <v>1.0314184427261353</v>
      </c>
      <c r="J3955" s="9">
        <v>1.0314184427261353</v>
      </c>
      <c r="K3955" s="9">
        <v>0</v>
      </c>
      <c r="L3955" s="9">
        <v>48.056716918945313</v>
      </c>
    </row>
    <row r="3956" spans="1:12" x14ac:dyDescent="0.25">
      <c r="A3956" s="5" t="str">
        <f t="shared" si="61"/>
        <v>1LCAOutside LA Basin20219</v>
      </c>
      <c r="B3956" s="9">
        <v>1</v>
      </c>
      <c r="C3956" t="s">
        <v>130</v>
      </c>
      <c r="D3956" s="3" t="s">
        <v>139</v>
      </c>
      <c r="E3956" s="9">
        <v>2</v>
      </c>
      <c r="F3956" s="9">
        <v>0</v>
      </c>
      <c r="G3956" s="9">
        <v>2</v>
      </c>
      <c r="H3956" s="9">
        <v>19</v>
      </c>
      <c r="I3956" s="9">
        <v>1.1417413949966431</v>
      </c>
      <c r="J3956" s="9">
        <v>1.1417413949966431</v>
      </c>
      <c r="K3956" s="9">
        <v>0</v>
      </c>
      <c r="L3956" s="9">
        <v>45.939903259277344</v>
      </c>
    </row>
    <row r="3957" spans="1:12" x14ac:dyDescent="0.25">
      <c r="A3957" s="5" t="str">
        <f t="shared" si="61"/>
        <v>1LCAOutside LA Basin20220</v>
      </c>
      <c r="B3957" s="9">
        <v>1</v>
      </c>
      <c r="C3957" t="s">
        <v>130</v>
      </c>
      <c r="D3957" s="3" t="s">
        <v>139</v>
      </c>
      <c r="E3957" s="9">
        <v>2</v>
      </c>
      <c r="F3957" s="9">
        <v>0</v>
      </c>
      <c r="G3957" s="9">
        <v>2</v>
      </c>
      <c r="H3957" s="9">
        <v>20</v>
      </c>
      <c r="I3957" s="9">
        <v>1.1724362373352051</v>
      </c>
      <c r="J3957" s="9">
        <v>1.1724362373352051</v>
      </c>
      <c r="K3957" s="9">
        <v>0</v>
      </c>
      <c r="L3957" s="9">
        <v>43.657840728759766</v>
      </c>
    </row>
    <row r="3958" spans="1:12" x14ac:dyDescent="0.25">
      <c r="A3958" s="5" t="str">
        <f t="shared" si="61"/>
        <v>1LCAOutside LA Basin20221</v>
      </c>
      <c r="B3958" s="9">
        <v>1</v>
      </c>
      <c r="C3958" t="s">
        <v>130</v>
      </c>
      <c r="D3958" s="3" t="s">
        <v>139</v>
      </c>
      <c r="E3958" s="9">
        <v>2</v>
      </c>
      <c r="F3958" s="9">
        <v>0</v>
      </c>
      <c r="G3958" s="9">
        <v>2</v>
      </c>
      <c r="H3958" s="9">
        <v>21</v>
      </c>
      <c r="I3958" s="9">
        <v>1.161673903465271</v>
      </c>
      <c r="J3958" s="9">
        <v>1.161673903465271</v>
      </c>
      <c r="K3958" s="9">
        <v>0</v>
      </c>
      <c r="L3958" s="9">
        <v>41.772674560546875</v>
      </c>
    </row>
    <row r="3959" spans="1:12" x14ac:dyDescent="0.25">
      <c r="A3959" s="5" t="str">
        <f t="shared" si="61"/>
        <v>1LCAOutside LA Basin20222</v>
      </c>
      <c r="B3959" s="9">
        <v>1</v>
      </c>
      <c r="C3959" t="s">
        <v>130</v>
      </c>
      <c r="D3959" s="3" t="s">
        <v>139</v>
      </c>
      <c r="E3959" s="9">
        <v>2</v>
      </c>
      <c r="F3959" s="9">
        <v>0</v>
      </c>
      <c r="G3959" s="9">
        <v>2</v>
      </c>
      <c r="H3959" s="9">
        <v>22</v>
      </c>
      <c r="I3959" s="9">
        <v>1.0859863758087158</v>
      </c>
      <c r="J3959" s="9">
        <v>1.0859863758087158</v>
      </c>
      <c r="K3959" s="9">
        <v>0</v>
      </c>
      <c r="L3959" s="9">
        <v>39.98779296875</v>
      </c>
    </row>
    <row r="3960" spans="1:12" x14ac:dyDescent="0.25">
      <c r="A3960" s="5" t="str">
        <f t="shared" si="61"/>
        <v>1LCAOutside LA Basin20223</v>
      </c>
      <c r="B3960" s="9">
        <v>1</v>
      </c>
      <c r="C3960" t="s">
        <v>130</v>
      </c>
      <c r="D3960" s="3" t="s">
        <v>139</v>
      </c>
      <c r="E3960" s="9">
        <v>2</v>
      </c>
      <c r="F3960" s="9">
        <v>0</v>
      </c>
      <c r="G3960" s="9">
        <v>2</v>
      </c>
      <c r="H3960" s="9">
        <v>23</v>
      </c>
      <c r="I3960" s="9">
        <v>0.98790097236633301</v>
      </c>
      <c r="J3960" s="9">
        <v>0.98790097236633301</v>
      </c>
      <c r="K3960" s="9">
        <v>0</v>
      </c>
      <c r="L3960" s="9">
        <v>38.947963714599609</v>
      </c>
    </row>
    <row r="3961" spans="1:12" x14ac:dyDescent="0.25">
      <c r="A3961" s="5" t="str">
        <f t="shared" si="61"/>
        <v>1LCAOutside LA Basin20224</v>
      </c>
      <c r="B3961" s="9">
        <v>1</v>
      </c>
      <c r="C3961" t="s">
        <v>130</v>
      </c>
      <c r="D3961" s="3" t="s">
        <v>139</v>
      </c>
      <c r="E3961" s="9">
        <v>2</v>
      </c>
      <c r="F3961" s="9">
        <v>0</v>
      </c>
      <c r="G3961" s="9">
        <v>2</v>
      </c>
      <c r="H3961" s="9">
        <v>24</v>
      </c>
      <c r="I3961" s="9">
        <v>0.89786559343338013</v>
      </c>
      <c r="J3961" s="9">
        <v>0.89786559343338013</v>
      </c>
      <c r="K3961" s="9">
        <v>0</v>
      </c>
      <c r="L3961" s="9">
        <v>37.93499755859375</v>
      </c>
    </row>
    <row r="3962" spans="1:12" x14ac:dyDescent="0.25">
      <c r="A3962" s="5" t="str">
        <f t="shared" si="61"/>
        <v>1LCAOutside LA Basin20101</v>
      </c>
      <c r="B3962" s="9">
        <v>1</v>
      </c>
      <c r="C3962" t="s">
        <v>130</v>
      </c>
      <c r="D3962" t="s">
        <v>139</v>
      </c>
      <c r="E3962" s="9">
        <v>2</v>
      </c>
      <c r="F3962" s="9">
        <v>0</v>
      </c>
      <c r="G3962" s="9">
        <v>10</v>
      </c>
      <c r="H3962" s="9">
        <v>1</v>
      </c>
      <c r="I3962" s="9">
        <v>0.78113222122192383</v>
      </c>
      <c r="J3962" s="9">
        <v>0.78113222122192383</v>
      </c>
      <c r="K3962" s="9">
        <v>0</v>
      </c>
      <c r="L3962" s="9">
        <v>41.203052520751953</v>
      </c>
    </row>
    <row r="3963" spans="1:12" x14ac:dyDescent="0.25">
      <c r="A3963" s="5" t="str">
        <f t="shared" si="61"/>
        <v>1LCAOutside LA Basin20102</v>
      </c>
      <c r="B3963" s="9">
        <v>1</v>
      </c>
      <c r="C3963" t="s">
        <v>130</v>
      </c>
      <c r="D3963" t="s">
        <v>139</v>
      </c>
      <c r="E3963" s="9">
        <v>2</v>
      </c>
      <c r="F3963" s="9">
        <v>0</v>
      </c>
      <c r="G3963" s="9">
        <v>10</v>
      </c>
      <c r="H3963" s="9">
        <v>2</v>
      </c>
      <c r="I3963" s="9">
        <v>0.74038475751876831</v>
      </c>
      <c r="J3963" s="9">
        <v>0.74038475751876831</v>
      </c>
      <c r="K3963" s="9">
        <v>0</v>
      </c>
      <c r="L3963" s="9">
        <v>41.417613983154297</v>
      </c>
    </row>
    <row r="3964" spans="1:12" x14ac:dyDescent="0.25">
      <c r="A3964" s="5" t="str">
        <f t="shared" si="61"/>
        <v>1LCAOutside LA Basin20103</v>
      </c>
      <c r="B3964" s="9">
        <v>1</v>
      </c>
      <c r="C3964" t="s">
        <v>130</v>
      </c>
      <c r="D3964" t="s">
        <v>139</v>
      </c>
      <c r="E3964" s="9">
        <v>2</v>
      </c>
      <c r="F3964" s="9">
        <v>0</v>
      </c>
      <c r="G3964" s="9">
        <v>10</v>
      </c>
      <c r="H3964" s="9">
        <v>3</v>
      </c>
      <c r="I3964" s="9">
        <v>0.72311723232269287</v>
      </c>
      <c r="J3964" s="9">
        <v>0.72311723232269287</v>
      </c>
      <c r="K3964" s="9">
        <v>0</v>
      </c>
      <c r="L3964" s="9">
        <v>40.913009643554688</v>
      </c>
    </row>
    <row r="3965" spans="1:12" x14ac:dyDescent="0.25">
      <c r="A3965" s="5" t="str">
        <f t="shared" si="61"/>
        <v>1LCAOutside LA Basin20104</v>
      </c>
      <c r="B3965" s="9">
        <v>1</v>
      </c>
      <c r="C3965" t="s">
        <v>130</v>
      </c>
      <c r="D3965" t="s">
        <v>139</v>
      </c>
      <c r="E3965" s="9">
        <v>2</v>
      </c>
      <c r="F3965" s="9">
        <v>0</v>
      </c>
      <c r="G3965" s="9">
        <v>10</v>
      </c>
      <c r="H3965" s="9">
        <v>4</v>
      </c>
      <c r="I3965" s="9">
        <v>0.7240024209022522</v>
      </c>
      <c r="J3965" s="9">
        <v>0.7240024209022522</v>
      </c>
      <c r="K3965" s="9">
        <v>0</v>
      </c>
      <c r="L3965" s="9">
        <v>40.826763153076172</v>
      </c>
    </row>
    <row r="3966" spans="1:12" x14ac:dyDescent="0.25">
      <c r="A3966" s="5" t="str">
        <f t="shared" si="61"/>
        <v>1LCAOutside LA Basin20105</v>
      </c>
      <c r="B3966" s="9">
        <v>1</v>
      </c>
      <c r="C3966" t="s">
        <v>130</v>
      </c>
      <c r="D3966" t="s">
        <v>139</v>
      </c>
      <c r="E3966" s="9">
        <v>2</v>
      </c>
      <c r="F3966" s="9">
        <v>0</v>
      </c>
      <c r="G3966" s="9">
        <v>10</v>
      </c>
      <c r="H3966" s="9">
        <v>5</v>
      </c>
      <c r="I3966" s="9">
        <v>0.74825072288513184</v>
      </c>
      <c r="J3966" s="9">
        <v>0.74825072288513184</v>
      </c>
      <c r="K3966" s="9">
        <v>0</v>
      </c>
      <c r="L3966" s="9">
        <v>41.118999481201172</v>
      </c>
    </row>
    <row r="3967" spans="1:12" x14ac:dyDescent="0.25">
      <c r="A3967" s="5" t="str">
        <f t="shared" si="61"/>
        <v>1LCAOutside LA Basin20106</v>
      </c>
      <c r="B3967" s="9">
        <v>1</v>
      </c>
      <c r="C3967" t="s">
        <v>130</v>
      </c>
      <c r="D3967" t="s">
        <v>139</v>
      </c>
      <c r="E3967" s="9">
        <v>2</v>
      </c>
      <c r="F3967" s="9">
        <v>0</v>
      </c>
      <c r="G3967" s="9">
        <v>10</v>
      </c>
      <c r="H3967" s="9">
        <v>6</v>
      </c>
      <c r="I3967" s="9">
        <v>0.80434495210647583</v>
      </c>
      <c r="J3967" s="9">
        <v>0.80434495210647583</v>
      </c>
      <c r="K3967" s="9">
        <v>0</v>
      </c>
      <c r="L3967" s="9">
        <v>40.222888946533203</v>
      </c>
    </row>
    <row r="3968" spans="1:12" x14ac:dyDescent="0.25">
      <c r="A3968" s="5" t="str">
        <f t="shared" si="61"/>
        <v>1LCAOutside LA Basin20107</v>
      </c>
      <c r="B3968" s="9">
        <v>1</v>
      </c>
      <c r="C3968" t="s">
        <v>130</v>
      </c>
      <c r="D3968" t="s">
        <v>139</v>
      </c>
      <c r="E3968" s="9">
        <v>2</v>
      </c>
      <c r="F3968" s="9">
        <v>0</v>
      </c>
      <c r="G3968" s="9">
        <v>10</v>
      </c>
      <c r="H3968" s="9">
        <v>7</v>
      </c>
      <c r="I3968" s="9">
        <v>0.86407268047332764</v>
      </c>
      <c r="J3968" s="9">
        <v>0.86407268047332764</v>
      </c>
      <c r="K3968" s="9">
        <v>0</v>
      </c>
      <c r="L3968" s="9">
        <v>39.903125762939453</v>
      </c>
    </row>
    <row r="3969" spans="1:12" x14ac:dyDescent="0.25">
      <c r="A3969" s="5" t="str">
        <f t="shared" si="61"/>
        <v>1LCAOutside LA Basin20108</v>
      </c>
      <c r="B3969" s="9">
        <v>1</v>
      </c>
      <c r="C3969" t="s">
        <v>130</v>
      </c>
      <c r="D3969" t="s">
        <v>139</v>
      </c>
      <c r="E3969" s="9">
        <v>2</v>
      </c>
      <c r="F3969" s="9">
        <v>0</v>
      </c>
      <c r="G3969" s="9">
        <v>10</v>
      </c>
      <c r="H3969" s="9">
        <v>8</v>
      </c>
      <c r="I3969" s="9">
        <v>0.74391955137252808</v>
      </c>
      <c r="J3969" s="9">
        <v>0.74391955137252808</v>
      </c>
      <c r="K3969" s="9">
        <v>0</v>
      </c>
      <c r="L3969" s="9">
        <v>40.029087066650391</v>
      </c>
    </row>
    <row r="3970" spans="1:12" x14ac:dyDescent="0.25">
      <c r="A3970" s="5" t="str">
        <f t="shared" si="61"/>
        <v>1LCAOutside LA Basin20109</v>
      </c>
      <c r="B3970" s="9">
        <v>1</v>
      </c>
      <c r="C3970" t="s">
        <v>130</v>
      </c>
      <c r="D3970" t="s">
        <v>139</v>
      </c>
      <c r="E3970" s="9">
        <v>2</v>
      </c>
      <c r="F3970" s="9">
        <v>0</v>
      </c>
      <c r="G3970" s="9">
        <v>10</v>
      </c>
      <c r="H3970" s="9">
        <v>9</v>
      </c>
      <c r="I3970" s="9">
        <v>0.50824534893035889</v>
      </c>
      <c r="J3970" s="9">
        <v>0.50824534893035889</v>
      </c>
      <c r="K3970" s="9">
        <v>0</v>
      </c>
      <c r="L3970" s="9">
        <v>40.678386688232422</v>
      </c>
    </row>
    <row r="3971" spans="1:12" x14ac:dyDescent="0.25">
      <c r="A3971" s="5" t="str">
        <f t="shared" ref="A3971:A4034" si="62">B3971&amp;C3971&amp;D3971&amp;E3971&amp;F3971&amp;G3971&amp;H3971</f>
        <v>1LCAOutside LA Basin201010</v>
      </c>
      <c r="B3971" s="9">
        <v>1</v>
      </c>
      <c r="C3971" t="s">
        <v>130</v>
      </c>
      <c r="D3971" t="s">
        <v>139</v>
      </c>
      <c r="E3971" s="9">
        <v>2</v>
      </c>
      <c r="F3971" s="9">
        <v>0</v>
      </c>
      <c r="G3971" s="9">
        <v>10</v>
      </c>
      <c r="H3971" s="9">
        <v>10</v>
      </c>
      <c r="I3971" s="9">
        <v>0.29539534449577332</v>
      </c>
      <c r="J3971" s="9">
        <v>0.29539534449577332</v>
      </c>
      <c r="K3971" s="9">
        <v>0</v>
      </c>
      <c r="L3971" s="9">
        <v>42.120014190673828</v>
      </c>
    </row>
    <row r="3972" spans="1:12" x14ac:dyDescent="0.25">
      <c r="A3972" s="5" t="str">
        <f t="shared" si="62"/>
        <v>1LCAOutside LA Basin201011</v>
      </c>
      <c r="B3972" s="9">
        <v>1</v>
      </c>
      <c r="C3972" t="s">
        <v>130</v>
      </c>
      <c r="D3972" t="s">
        <v>139</v>
      </c>
      <c r="E3972" s="9">
        <v>2</v>
      </c>
      <c r="F3972" s="9">
        <v>0</v>
      </c>
      <c r="G3972" s="9">
        <v>10</v>
      </c>
      <c r="H3972" s="9">
        <v>11</v>
      </c>
      <c r="I3972" s="9">
        <v>0.15647603571414948</v>
      </c>
      <c r="J3972" s="9">
        <v>0.15647603571414948</v>
      </c>
      <c r="K3972" s="9">
        <v>0</v>
      </c>
      <c r="L3972" s="9">
        <v>43.377338409423828</v>
      </c>
    </row>
    <row r="3973" spans="1:12" x14ac:dyDescent="0.25">
      <c r="A3973" s="5" t="str">
        <f t="shared" si="62"/>
        <v>1LCAOutside LA Basin201012</v>
      </c>
      <c r="B3973" s="9">
        <v>1</v>
      </c>
      <c r="C3973" t="s">
        <v>130</v>
      </c>
      <c r="D3973" t="s">
        <v>139</v>
      </c>
      <c r="E3973" s="9">
        <v>2</v>
      </c>
      <c r="F3973" s="9">
        <v>0</v>
      </c>
      <c r="G3973" s="9">
        <v>10</v>
      </c>
      <c r="H3973" s="9">
        <v>12</v>
      </c>
      <c r="I3973" s="9">
        <v>7.5876563787460327E-2</v>
      </c>
      <c r="J3973" s="9">
        <v>7.5876563787460327E-2</v>
      </c>
      <c r="K3973" s="9">
        <v>0</v>
      </c>
      <c r="L3973" s="9">
        <v>44.916168212890625</v>
      </c>
    </row>
    <row r="3974" spans="1:12" x14ac:dyDescent="0.25">
      <c r="A3974" s="5" t="str">
        <f t="shared" si="62"/>
        <v>1LCAOutside LA Basin201013</v>
      </c>
      <c r="B3974" s="9">
        <v>1</v>
      </c>
      <c r="C3974" t="s">
        <v>130</v>
      </c>
      <c r="D3974" t="s">
        <v>139</v>
      </c>
      <c r="E3974" s="9">
        <v>2</v>
      </c>
      <c r="F3974" s="9">
        <v>0</v>
      </c>
      <c r="G3974" s="9">
        <v>10</v>
      </c>
      <c r="H3974" s="9">
        <v>13</v>
      </c>
      <c r="I3974" s="9">
        <v>5.8612711727619171E-2</v>
      </c>
      <c r="J3974" s="9">
        <v>5.8612711727619171E-2</v>
      </c>
      <c r="K3974" s="9">
        <v>0</v>
      </c>
      <c r="L3974" s="9">
        <v>45.774009704589844</v>
      </c>
    </row>
    <row r="3975" spans="1:12" x14ac:dyDescent="0.25">
      <c r="A3975" s="5" t="str">
        <f t="shared" si="62"/>
        <v>1LCAOutside LA Basin201014</v>
      </c>
      <c r="B3975" s="9">
        <v>1</v>
      </c>
      <c r="C3975" t="s">
        <v>130</v>
      </c>
      <c r="D3975" t="s">
        <v>139</v>
      </c>
      <c r="E3975" s="9">
        <v>2</v>
      </c>
      <c r="F3975" s="9">
        <v>0</v>
      </c>
      <c r="G3975" s="9">
        <v>10</v>
      </c>
      <c r="H3975" s="9">
        <v>14</v>
      </c>
      <c r="I3975" s="9">
        <v>0.10752548277378082</v>
      </c>
      <c r="J3975" s="9">
        <v>0.10752548277378082</v>
      </c>
      <c r="K3975" s="9">
        <v>0</v>
      </c>
      <c r="L3975" s="9">
        <v>47.273380279541016</v>
      </c>
    </row>
    <row r="3976" spans="1:12" x14ac:dyDescent="0.25">
      <c r="A3976" s="5" t="str">
        <f t="shared" si="62"/>
        <v>1LCAOutside LA Basin201015</v>
      </c>
      <c r="B3976" s="9">
        <v>1</v>
      </c>
      <c r="C3976" t="s">
        <v>130</v>
      </c>
      <c r="D3976" t="s">
        <v>139</v>
      </c>
      <c r="E3976" s="9">
        <v>2</v>
      </c>
      <c r="F3976" s="9">
        <v>0</v>
      </c>
      <c r="G3976" s="9">
        <v>10</v>
      </c>
      <c r="H3976" s="9">
        <v>15</v>
      </c>
      <c r="I3976" s="9">
        <v>0.21551576256752014</v>
      </c>
      <c r="J3976" s="9">
        <v>0.21551576256752014</v>
      </c>
      <c r="K3976" s="9">
        <v>0</v>
      </c>
      <c r="L3976" s="9">
        <v>48.428737640380859</v>
      </c>
    </row>
    <row r="3977" spans="1:12" x14ac:dyDescent="0.25">
      <c r="A3977" s="5" t="str">
        <f t="shared" si="62"/>
        <v>1LCAOutside LA Basin201016</v>
      </c>
      <c r="B3977" s="9">
        <v>1</v>
      </c>
      <c r="C3977" t="s">
        <v>130</v>
      </c>
      <c r="D3977" t="s">
        <v>139</v>
      </c>
      <c r="E3977" s="9">
        <v>2</v>
      </c>
      <c r="F3977" s="9">
        <v>0</v>
      </c>
      <c r="G3977" s="9">
        <v>10</v>
      </c>
      <c r="H3977" s="9">
        <v>16</v>
      </c>
      <c r="I3977" s="9">
        <v>0.41113579273223877</v>
      </c>
      <c r="J3977" s="9">
        <v>0.41113579273223877</v>
      </c>
      <c r="K3977" s="9">
        <v>0</v>
      </c>
      <c r="L3977" s="9">
        <v>49.373844146728516</v>
      </c>
    </row>
    <row r="3978" spans="1:12" x14ac:dyDescent="0.25">
      <c r="A3978" s="5" t="str">
        <f t="shared" si="62"/>
        <v>1LCAOutside LA Basin201017</v>
      </c>
      <c r="B3978" s="9">
        <v>1</v>
      </c>
      <c r="C3978" t="s">
        <v>130</v>
      </c>
      <c r="D3978" t="s">
        <v>139</v>
      </c>
      <c r="E3978" s="9">
        <v>2</v>
      </c>
      <c r="F3978" s="9">
        <v>0</v>
      </c>
      <c r="G3978" s="9">
        <v>10</v>
      </c>
      <c r="H3978" s="9">
        <v>17</v>
      </c>
      <c r="I3978" s="9">
        <v>0.67579138278961182</v>
      </c>
      <c r="J3978" s="9">
        <v>0.67579138278961182</v>
      </c>
      <c r="K3978" s="9">
        <v>0</v>
      </c>
      <c r="L3978" s="9">
        <v>48.793708801269531</v>
      </c>
    </row>
    <row r="3979" spans="1:12" x14ac:dyDescent="0.25">
      <c r="A3979" s="5" t="str">
        <f t="shared" si="62"/>
        <v>1LCAOutside LA Basin201018</v>
      </c>
      <c r="B3979" s="9">
        <v>1</v>
      </c>
      <c r="C3979" t="s">
        <v>130</v>
      </c>
      <c r="D3979" t="s">
        <v>139</v>
      </c>
      <c r="E3979" s="9">
        <v>2</v>
      </c>
      <c r="F3979" s="9">
        <v>0</v>
      </c>
      <c r="G3979" s="9">
        <v>10</v>
      </c>
      <c r="H3979" s="9">
        <v>18</v>
      </c>
      <c r="I3979" s="9">
        <v>0.9395635724067688</v>
      </c>
      <c r="J3979" s="9">
        <v>0.9395635724067688</v>
      </c>
      <c r="K3979" s="9">
        <v>0</v>
      </c>
      <c r="L3979" s="9">
        <v>47.121955871582031</v>
      </c>
    </row>
    <row r="3980" spans="1:12" x14ac:dyDescent="0.25">
      <c r="A3980" s="5" t="str">
        <f t="shared" si="62"/>
        <v>1LCAOutside LA Basin201019</v>
      </c>
      <c r="B3980" s="9">
        <v>1</v>
      </c>
      <c r="C3980" t="s">
        <v>130</v>
      </c>
      <c r="D3980" t="s">
        <v>139</v>
      </c>
      <c r="E3980" s="9">
        <v>2</v>
      </c>
      <c r="F3980" s="9">
        <v>0</v>
      </c>
      <c r="G3980" s="9">
        <v>10</v>
      </c>
      <c r="H3980" s="9">
        <v>19</v>
      </c>
      <c r="I3980" s="9">
        <v>1.064534068107605</v>
      </c>
      <c r="J3980" s="9">
        <v>1.064534068107605</v>
      </c>
      <c r="K3980" s="9">
        <v>0</v>
      </c>
      <c r="L3980" s="9">
        <v>44.817329406738281</v>
      </c>
    </row>
    <row r="3981" spans="1:12" x14ac:dyDescent="0.25">
      <c r="A3981" s="5" t="str">
        <f t="shared" si="62"/>
        <v>1LCAOutside LA Basin201020</v>
      </c>
      <c r="B3981" s="9">
        <v>1</v>
      </c>
      <c r="C3981" t="s">
        <v>130</v>
      </c>
      <c r="D3981" t="s">
        <v>139</v>
      </c>
      <c r="E3981" s="9">
        <v>2</v>
      </c>
      <c r="F3981" s="9">
        <v>0</v>
      </c>
      <c r="G3981" s="9">
        <v>10</v>
      </c>
      <c r="H3981" s="9">
        <v>20</v>
      </c>
      <c r="I3981" s="9">
        <v>1.1083791255950928</v>
      </c>
      <c r="J3981" s="9">
        <v>1.1083791255950928</v>
      </c>
      <c r="K3981" s="9">
        <v>0</v>
      </c>
      <c r="L3981" s="9">
        <v>43.796661376953125</v>
      </c>
    </row>
    <row r="3982" spans="1:12" x14ac:dyDescent="0.25">
      <c r="A3982" s="5" t="str">
        <f t="shared" si="62"/>
        <v>1LCAOutside LA Basin201021</v>
      </c>
      <c r="B3982" s="9">
        <v>1</v>
      </c>
      <c r="C3982" t="s">
        <v>130</v>
      </c>
      <c r="D3982" t="s">
        <v>139</v>
      </c>
      <c r="E3982" s="9">
        <v>2</v>
      </c>
      <c r="F3982" s="9">
        <v>0</v>
      </c>
      <c r="G3982" s="9">
        <v>10</v>
      </c>
      <c r="H3982" s="9">
        <v>21</v>
      </c>
      <c r="I3982" s="9">
        <v>1.1039479970932007</v>
      </c>
      <c r="J3982" s="9">
        <v>1.1039479970932007</v>
      </c>
      <c r="K3982" s="9">
        <v>0</v>
      </c>
      <c r="L3982" s="9">
        <v>43.246330261230469</v>
      </c>
    </row>
    <row r="3983" spans="1:12" x14ac:dyDescent="0.25">
      <c r="A3983" s="5" t="str">
        <f t="shared" si="62"/>
        <v>1LCAOutside LA Basin201022</v>
      </c>
      <c r="B3983" s="9">
        <v>1</v>
      </c>
      <c r="C3983" t="s">
        <v>130</v>
      </c>
      <c r="D3983" t="s">
        <v>139</v>
      </c>
      <c r="E3983" s="9">
        <v>2</v>
      </c>
      <c r="F3983" s="9">
        <v>0</v>
      </c>
      <c r="G3983" s="9">
        <v>10</v>
      </c>
      <c r="H3983" s="9">
        <v>22</v>
      </c>
      <c r="I3983" s="9">
        <v>1.0322510004043579</v>
      </c>
      <c r="J3983" s="9">
        <v>1.0322510004043579</v>
      </c>
      <c r="K3983" s="9">
        <v>0</v>
      </c>
      <c r="L3983" s="9">
        <v>42.989151000976563</v>
      </c>
    </row>
    <row r="3984" spans="1:12" x14ac:dyDescent="0.25">
      <c r="A3984" s="5" t="str">
        <f t="shared" si="62"/>
        <v>1LCAOutside LA Basin201023</v>
      </c>
      <c r="B3984" s="9">
        <v>1</v>
      </c>
      <c r="C3984" t="s">
        <v>130</v>
      </c>
      <c r="D3984" t="s">
        <v>139</v>
      </c>
      <c r="E3984" s="9">
        <v>2</v>
      </c>
      <c r="F3984" s="9">
        <v>0</v>
      </c>
      <c r="G3984" s="9">
        <v>10</v>
      </c>
      <c r="H3984" s="9">
        <v>23</v>
      </c>
      <c r="I3984" s="9">
        <v>0.93717104196548462</v>
      </c>
      <c r="J3984" s="9">
        <v>0.93717104196548462</v>
      </c>
      <c r="K3984" s="9">
        <v>0</v>
      </c>
      <c r="L3984" s="9">
        <v>42.559139251708984</v>
      </c>
    </row>
    <row r="3985" spans="1:12" x14ac:dyDescent="0.25">
      <c r="A3985" s="5" t="str">
        <f t="shared" si="62"/>
        <v>1LCAOutside LA Basin201024</v>
      </c>
      <c r="B3985" s="9">
        <v>1</v>
      </c>
      <c r="C3985" t="s">
        <v>130</v>
      </c>
      <c r="D3985" t="s">
        <v>139</v>
      </c>
      <c r="E3985" s="9">
        <v>2</v>
      </c>
      <c r="F3985" s="9">
        <v>0</v>
      </c>
      <c r="G3985" s="9">
        <v>10</v>
      </c>
      <c r="H3985" s="9">
        <v>24</v>
      </c>
      <c r="I3985" s="9">
        <v>0.84887933731079102</v>
      </c>
      <c r="J3985" s="9">
        <v>0.84887933731079102</v>
      </c>
      <c r="K3985" s="9">
        <v>0</v>
      </c>
      <c r="L3985" s="9">
        <v>41.551979064941406</v>
      </c>
    </row>
    <row r="3986" spans="1:12" x14ac:dyDescent="0.25">
      <c r="A3986" s="5" t="str">
        <f t="shared" si="62"/>
        <v>1LCAOutside LA Basin2121</v>
      </c>
      <c r="B3986" s="9">
        <v>1</v>
      </c>
      <c r="C3986" t="s">
        <v>130</v>
      </c>
      <c r="D3986" t="s">
        <v>139</v>
      </c>
      <c r="E3986" s="9">
        <v>2</v>
      </c>
      <c r="F3986" s="9">
        <v>1</v>
      </c>
      <c r="G3986" s="9">
        <v>2</v>
      </c>
      <c r="H3986" s="9">
        <v>1</v>
      </c>
      <c r="I3986" s="9">
        <v>0.81932312250137329</v>
      </c>
      <c r="J3986" s="9">
        <v>0.81932312250137329</v>
      </c>
      <c r="K3986" s="9">
        <v>0</v>
      </c>
      <c r="L3986" s="9">
        <v>35.633758544921875</v>
      </c>
    </row>
    <row r="3987" spans="1:12" x14ac:dyDescent="0.25">
      <c r="A3987" s="5" t="str">
        <f t="shared" si="62"/>
        <v>1LCAOutside LA Basin2122</v>
      </c>
      <c r="B3987" s="9">
        <v>1</v>
      </c>
      <c r="C3987" t="s">
        <v>130</v>
      </c>
      <c r="D3987" t="s">
        <v>139</v>
      </c>
      <c r="E3987" s="9">
        <v>2</v>
      </c>
      <c r="F3987" s="9">
        <v>1</v>
      </c>
      <c r="G3987" s="9">
        <v>2</v>
      </c>
      <c r="H3987" s="9">
        <v>2</v>
      </c>
      <c r="I3987" s="9">
        <v>0.77887493371963501</v>
      </c>
      <c r="J3987" s="9">
        <v>0.77887493371963501</v>
      </c>
      <c r="K3987" s="9">
        <v>0</v>
      </c>
      <c r="L3987" s="9">
        <v>34.963615417480469</v>
      </c>
    </row>
    <row r="3988" spans="1:12" x14ac:dyDescent="0.25">
      <c r="A3988" s="5" t="str">
        <f t="shared" si="62"/>
        <v>1LCAOutside LA Basin2123</v>
      </c>
      <c r="B3988" s="9">
        <v>1</v>
      </c>
      <c r="C3988" t="s">
        <v>130</v>
      </c>
      <c r="D3988" t="s">
        <v>139</v>
      </c>
      <c r="E3988" s="9">
        <v>2</v>
      </c>
      <c r="F3988" s="9">
        <v>1</v>
      </c>
      <c r="G3988" s="9">
        <v>2</v>
      </c>
      <c r="H3988" s="9">
        <v>3</v>
      </c>
      <c r="I3988" s="9">
        <v>0.76202899217605591</v>
      </c>
      <c r="J3988" s="9">
        <v>0.76202899217605591</v>
      </c>
      <c r="K3988" s="9">
        <v>0</v>
      </c>
      <c r="L3988" s="9">
        <v>34.949085235595703</v>
      </c>
    </row>
    <row r="3989" spans="1:12" x14ac:dyDescent="0.25">
      <c r="A3989" s="5" t="str">
        <f t="shared" si="62"/>
        <v>1LCAOutside LA Basin2124</v>
      </c>
      <c r="B3989" s="9">
        <v>1</v>
      </c>
      <c r="C3989" t="s">
        <v>130</v>
      </c>
      <c r="D3989" t="s">
        <v>139</v>
      </c>
      <c r="E3989" s="9">
        <v>2</v>
      </c>
      <c r="F3989" s="9">
        <v>1</v>
      </c>
      <c r="G3989" s="9">
        <v>2</v>
      </c>
      <c r="H3989" s="9">
        <v>4</v>
      </c>
      <c r="I3989" s="9">
        <v>0.76439893245697021</v>
      </c>
      <c r="J3989" s="9">
        <v>0.76439893245697021</v>
      </c>
      <c r="K3989" s="9">
        <v>0</v>
      </c>
      <c r="L3989" s="9">
        <v>34.720172882080078</v>
      </c>
    </row>
    <row r="3990" spans="1:12" x14ac:dyDescent="0.25">
      <c r="A3990" s="5" t="str">
        <f t="shared" si="62"/>
        <v>1LCAOutside LA Basin2125</v>
      </c>
      <c r="B3990" s="9">
        <v>1</v>
      </c>
      <c r="C3990" t="s">
        <v>130</v>
      </c>
      <c r="D3990" t="s">
        <v>139</v>
      </c>
      <c r="E3990" s="9">
        <v>2</v>
      </c>
      <c r="F3990" s="9">
        <v>1</v>
      </c>
      <c r="G3990" s="9">
        <v>2</v>
      </c>
      <c r="H3990" s="9">
        <v>5</v>
      </c>
      <c r="I3990" s="9">
        <v>0.79105669260025024</v>
      </c>
      <c r="J3990" s="9">
        <v>0.79105669260025024</v>
      </c>
      <c r="K3990" s="9">
        <v>0</v>
      </c>
      <c r="L3990" s="9">
        <v>34.294395446777344</v>
      </c>
    </row>
    <row r="3991" spans="1:12" x14ac:dyDescent="0.25">
      <c r="A3991" s="5" t="str">
        <f t="shared" si="62"/>
        <v>1LCAOutside LA Basin2126</v>
      </c>
      <c r="B3991" s="9">
        <v>1</v>
      </c>
      <c r="C3991" t="s">
        <v>130</v>
      </c>
      <c r="D3991" t="s">
        <v>139</v>
      </c>
      <c r="E3991" s="9">
        <v>2</v>
      </c>
      <c r="F3991" s="9">
        <v>1</v>
      </c>
      <c r="G3991" s="9">
        <v>2</v>
      </c>
      <c r="H3991" s="9">
        <v>6</v>
      </c>
      <c r="I3991" s="9">
        <v>0.84937471151351929</v>
      </c>
      <c r="J3991" s="9">
        <v>0.84937471151351929</v>
      </c>
      <c r="K3991" s="9">
        <v>0</v>
      </c>
      <c r="L3991" s="9">
        <v>34.126995086669922</v>
      </c>
    </row>
    <row r="3992" spans="1:12" x14ac:dyDescent="0.25">
      <c r="A3992" s="5" t="str">
        <f t="shared" si="62"/>
        <v>1LCAOutside LA Basin2127</v>
      </c>
      <c r="B3992" s="9">
        <v>1</v>
      </c>
      <c r="C3992" t="s">
        <v>130</v>
      </c>
      <c r="D3992" t="s">
        <v>139</v>
      </c>
      <c r="E3992" s="9">
        <v>2</v>
      </c>
      <c r="F3992" s="9">
        <v>1</v>
      </c>
      <c r="G3992" s="9">
        <v>2</v>
      </c>
      <c r="H3992" s="9">
        <v>7</v>
      </c>
      <c r="I3992" s="9">
        <v>0.91412019729614258</v>
      </c>
      <c r="J3992" s="9">
        <v>0.91412019729614258</v>
      </c>
      <c r="K3992" s="9">
        <v>0</v>
      </c>
      <c r="L3992" s="9">
        <v>33.882396697998047</v>
      </c>
    </row>
    <row r="3993" spans="1:12" x14ac:dyDescent="0.25">
      <c r="A3993" s="5" t="str">
        <f t="shared" si="62"/>
        <v>1LCAOutside LA Basin2128</v>
      </c>
      <c r="B3993" s="9">
        <v>1</v>
      </c>
      <c r="C3993" t="s">
        <v>130</v>
      </c>
      <c r="D3993" t="s">
        <v>139</v>
      </c>
      <c r="E3993" s="9">
        <v>2</v>
      </c>
      <c r="F3993" s="9">
        <v>1</v>
      </c>
      <c r="G3993" s="9">
        <v>2</v>
      </c>
      <c r="H3993" s="9">
        <v>8</v>
      </c>
      <c r="I3993" s="9">
        <v>0.7958102822303772</v>
      </c>
      <c r="J3993" s="9">
        <v>0.7958102822303772</v>
      </c>
      <c r="K3993" s="9">
        <v>0</v>
      </c>
      <c r="L3993" s="9">
        <v>33.977790832519531</v>
      </c>
    </row>
    <row r="3994" spans="1:12" x14ac:dyDescent="0.25">
      <c r="A3994" s="5" t="str">
        <f t="shared" si="62"/>
        <v>1LCAOutside LA Basin2129</v>
      </c>
      <c r="B3994" s="9">
        <v>1</v>
      </c>
      <c r="C3994" t="s">
        <v>130</v>
      </c>
      <c r="D3994" t="s">
        <v>139</v>
      </c>
      <c r="E3994" s="9">
        <v>2</v>
      </c>
      <c r="F3994" s="9">
        <v>1</v>
      </c>
      <c r="G3994" s="9">
        <v>2</v>
      </c>
      <c r="H3994" s="9">
        <v>9</v>
      </c>
      <c r="I3994" s="9">
        <v>0.55607306957244873</v>
      </c>
      <c r="J3994" s="9">
        <v>0.55607306957244873</v>
      </c>
      <c r="K3994" s="9">
        <v>0</v>
      </c>
      <c r="L3994" s="9">
        <v>34.655147552490234</v>
      </c>
    </row>
    <row r="3995" spans="1:12" x14ac:dyDescent="0.25">
      <c r="A3995" s="5" t="str">
        <f t="shared" si="62"/>
        <v>1LCAOutside LA Basin21210</v>
      </c>
      <c r="B3995" s="9">
        <v>1</v>
      </c>
      <c r="C3995" t="s">
        <v>130</v>
      </c>
      <c r="D3995" t="s">
        <v>139</v>
      </c>
      <c r="E3995" s="9">
        <v>2</v>
      </c>
      <c r="F3995" s="9">
        <v>1</v>
      </c>
      <c r="G3995" s="9">
        <v>2</v>
      </c>
      <c r="H3995" s="9">
        <v>10</v>
      </c>
      <c r="I3995" s="9">
        <v>0.34205168485641479</v>
      </c>
      <c r="J3995" s="9">
        <v>0.34205168485641479</v>
      </c>
      <c r="K3995" s="9">
        <v>0</v>
      </c>
      <c r="L3995" s="9">
        <v>36.425796508789063</v>
      </c>
    </row>
    <row r="3996" spans="1:12" x14ac:dyDescent="0.25">
      <c r="A3996" s="5" t="str">
        <f t="shared" si="62"/>
        <v>1LCAOutside LA Basin21211</v>
      </c>
      <c r="B3996" s="9">
        <v>1</v>
      </c>
      <c r="C3996" t="s">
        <v>130</v>
      </c>
      <c r="D3996" t="s">
        <v>139</v>
      </c>
      <c r="E3996" s="9">
        <v>2</v>
      </c>
      <c r="F3996" s="9">
        <v>1</v>
      </c>
      <c r="G3996" s="9">
        <v>2</v>
      </c>
      <c r="H3996" s="9">
        <v>11</v>
      </c>
      <c r="I3996" s="9">
        <v>0.20364876091480255</v>
      </c>
      <c r="J3996" s="9">
        <v>0.20364876091480255</v>
      </c>
      <c r="K3996" s="9">
        <v>0</v>
      </c>
      <c r="L3996" s="9">
        <v>38.774738311767578</v>
      </c>
    </row>
    <row r="3997" spans="1:12" x14ac:dyDescent="0.25">
      <c r="A3997" s="5" t="str">
        <f t="shared" si="62"/>
        <v>1LCAOutside LA Basin21212</v>
      </c>
      <c r="B3997" s="9">
        <v>1</v>
      </c>
      <c r="C3997" t="s">
        <v>130</v>
      </c>
      <c r="D3997" t="s">
        <v>139</v>
      </c>
      <c r="E3997" s="9">
        <v>2</v>
      </c>
      <c r="F3997" s="9">
        <v>1</v>
      </c>
      <c r="G3997" s="9">
        <v>2</v>
      </c>
      <c r="H3997" s="9">
        <v>12</v>
      </c>
      <c r="I3997" s="9">
        <v>0.1240081712603569</v>
      </c>
      <c r="J3997" s="9">
        <v>0.1240081712603569</v>
      </c>
      <c r="K3997" s="9">
        <v>0</v>
      </c>
      <c r="L3997" s="9">
        <v>40.947719573974609</v>
      </c>
    </row>
    <row r="3998" spans="1:12" x14ac:dyDescent="0.25">
      <c r="A3998" s="5" t="str">
        <f t="shared" si="62"/>
        <v>1LCAOutside LA Basin21213</v>
      </c>
      <c r="B3998" s="9">
        <v>1</v>
      </c>
      <c r="C3998" t="s">
        <v>130</v>
      </c>
      <c r="D3998" t="s">
        <v>139</v>
      </c>
      <c r="E3998" s="9">
        <v>2</v>
      </c>
      <c r="F3998" s="9">
        <v>1</v>
      </c>
      <c r="G3998" s="9">
        <v>2</v>
      </c>
      <c r="H3998" s="9">
        <v>13</v>
      </c>
      <c r="I3998" s="9">
        <v>0.10676596313714981</v>
      </c>
      <c r="J3998" s="9">
        <v>0.10676596313714981</v>
      </c>
      <c r="K3998" s="9">
        <v>0</v>
      </c>
      <c r="L3998" s="9">
        <v>43.046157836914063</v>
      </c>
    </row>
    <row r="3999" spans="1:12" x14ac:dyDescent="0.25">
      <c r="A3999" s="5" t="str">
        <f t="shared" si="62"/>
        <v>1LCAOutside LA Basin21214</v>
      </c>
      <c r="B3999" s="9">
        <v>1</v>
      </c>
      <c r="C3999" t="s">
        <v>130</v>
      </c>
      <c r="D3999" t="s">
        <v>139</v>
      </c>
      <c r="E3999" s="9">
        <v>2</v>
      </c>
      <c r="F3999" s="9">
        <v>1</v>
      </c>
      <c r="G3999" s="9">
        <v>2</v>
      </c>
      <c r="H3999" s="9">
        <v>14</v>
      </c>
      <c r="I3999" s="9">
        <v>0.15859951078891754</v>
      </c>
      <c r="J3999" s="9">
        <v>0.15859951078891754</v>
      </c>
      <c r="K3999" s="9">
        <v>0</v>
      </c>
      <c r="L3999" s="9">
        <v>44.818614959716797</v>
      </c>
    </row>
    <row r="4000" spans="1:12" x14ac:dyDescent="0.25">
      <c r="A4000" s="5" t="str">
        <f t="shared" si="62"/>
        <v>1LCAOutside LA Basin21215</v>
      </c>
      <c r="B4000" s="9">
        <v>1</v>
      </c>
      <c r="C4000" t="s">
        <v>130</v>
      </c>
      <c r="D4000" t="s">
        <v>139</v>
      </c>
      <c r="E4000" s="9">
        <v>2</v>
      </c>
      <c r="F4000" s="9">
        <v>1</v>
      </c>
      <c r="G4000" s="9">
        <v>2</v>
      </c>
      <c r="H4000" s="9">
        <v>15</v>
      </c>
      <c r="I4000" s="9">
        <v>0.27120023965835571</v>
      </c>
      <c r="J4000" s="9">
        <v>0.27120023965835571</v>
      </c>
      <c r="K4000" s="9">
        <v>0</v>
      </c>
      <c r="L4000" s="9">
        <v>46.524925231933594</v>
      </c>
    </row>
    <row r="4001" spans="1:12" x14ac:dyDescent="0.25">
      <c r="A4001" s="5" t="str">
        <f t="shared" si="62"/>
        <v>1LCAOutside LA Basin21216</v>
      </c>
      <c r="B4001" s="9">
        <v>1</v>
      </c>
      <c r="C4001" t="s">
        <v>130</v>
      </c>
      <c r="D4001" t="s">
        <v>139</v>
      </c>
      <c r="E4001" s="9">
        <v>2</v>
      </c>
      <c r="F4001" s="9">
        <v>1</v>
      </c>
      <c r="G4001" s="9">
        <v>2</v>
      </c>
      <c r="H4001" s="9">
        <v>16</v>
      </c>
      <c r="I4001" s="9">
        <v>0.47671511769294739</v>
      </c>
      <c r="J4001" s="9">
        <v>0.47671511769294739</v>
      </c>
      <c r="K4001" s="9">
        <v>0</v>
      </c>
      <c r="L4001" s="9">
        <v>47.625816345214844</v>
      </c>
    </row>
    <row r="4002" spans="1:12" x14ac:dyDescent="0.25">
      <c r="A4002" s="5" t="str">
        <f t="shared" si="62"/>
        <v>1LCAOutside LA Basin21217</v>
      </c>
      <c r="B4002" s="9">
        <v>1</v>
      </c>
      <c r="C4002" t="s">
        <v>130</v>
      </c>
      <c r="D4002" t="s">
        <v>139</v>
      </c>
      <c r="E4002" s="9">
        <v>2</v>
      </c>
      <c r="F4002" s="9">
        <v>1</v>
      </c>
      <c r="G4002" s="9">
        <v>2</v>
      </c>
      <c r="H4002" s="9">
        <v>17</v>
      </c>
      <c r="I4002" s="9">
        <v>0.75143951177597046</v>
      </c>
      <c r="J4002" s="9">
        <v>0.75143951177597046</v>
      </c>
      <c r="K4002" s="9">
        <v>0</v>
      </c>
      <c r="L4002" s="9">
        <v>47.979053497314453</v>
      </c>
    </row>
    <row r="4003" spans="1:12" x14ac:dyDescent="0.25">
      <c r="A4003" s="5" t="str">
        <f t="shared" si="62"/>
        <v>1LCAOutside LA Basin21218</v>
      </c>
      <c r="B4003" s="9">
        <v>1</v>
      </c>
      <c r="C4003" t="s">
        <v>130</v>
      </c>
      <c r="D4003" t="s">
        <v>139</v>
      </c>
      <c r="E4003" s="9">
        <v>2</v>
      </c>
      <c r="F4003" s="9">
        <v>1</v>
      </c>
      <c r="G4003" s="9">
        <v>2</v>
      </c>
      <c r="H4003" s="9">
        <v>18</v>
      </c>
      <c r="I4003" s="9">
        <v>1.018383264541626</v>
      </c>
      <c r="J4003" s="9">
        <v>1.018383264541626</v>
      </c>
      <c r="K4003" s="9">
        <v>0</v>
      </c>
      <c r="L4003" s="9">
        <v>47.283336639404297</v>
      </c>
    </row>
    <row r="4004" spans="1:12" x14ac:dyDescent="0.25">
      <c r="A4004" s="5" t="str">
        <f t="shared" si="62"/>
        <v>1LCAOutside LA Basin21219</v>
      </c>
      <c r="B4004" s="9">
        <v>1</v>
      </c>
      <c r="C4004" t="s">
        <v>130</v>
      </c>
      <c r="D4004" t="s">
        <v>139</v>
      </c>
      <c r="E4004" s="9">
        <v>2</v>
      </c>
      <c r="F4004" s="9">
        <v>1</v>
      </c>
      <c r="G4004" s="9">
        <v>2</v>
      </c>
      <c r="H4004" s="9">
        <v>19</v>
      </c>
      <c r="I4004" s="9">
        <v>1.1307847499847412</v>
      </c>
      <c r="J4004" s="9">
        <v>1.1307847499847412</v>
      </c>
      <c r="K4004" s="9">
        <v>0</v>
      </c>
      <c r="L4004" s="9">
        <v>45.103900909423828</v>
      </c>
    </row>
    <row r="4005" spans="1:12" x14ac:dyDescent="0.25">
      <c r="A4005" s="5" t="str">
        <f t="shared" si="62"/>
        <v>1LCAOutside LA Basin21220</v>
      </c>
      <c r="B4005" s="9">
        <v>1</v>
      </c>
      <c r="C4005" t="s">
        <v>130</v>
      </c>
      <c r="D4005" t="s">
        <v>139</v>
      </c>
      <c r="E4005" s="9">
        <v>2</v>
      </c>
      <c r="F4005" s="9">
        <v>1</v>
      </c>
      <c r="G4005" s="9">
        <v>2</v>
      </c>
      <c r="H4005" s="9">
        <v>20</v>
      </c>
      <c r="I4005" s="9">
        <v>1.1633458137512207</v>
      </c>
      <c r="J4005" s="9">
        <v>1.1633458137512207</v>
      </c>
      <c r="K4005" s="9">
        <v>0</v>
      </c>
      <c r="L4005" s="9">
        <v>43.247802734375</v>
      </c>
    </row>
    <row r="4006" spans="1:12" x14ac:dyDescent="0.25">
      <c r="A4006" s="5" t="str">
        <f t="shared" si="62"/>
        <v>1LCAOutside LA Basin21221</v>
      </c>
      <c r="B4006" s="9">
        <v>1</v>
      </c>
      <c r="C4006" t="s">
        <v>130</v>
      </c>
      <c r="D4006" t="s">
        <v>139</v>
      </c>
      <c r="E4006" s="9">
        <v>2</v>
      </c>
      <c r="F4006" s="9">
        <v>1</v>
      </c>
      <c r="G4006" s="9">
        <v>2</v>
      </c>
      <c r="H4006" s="9">
        <v>21</v>
      </c>
      <c r="I4006" s="9">
        <v>1.1534819602966309</v>
      </c>
      <c r="J4006" s="9">
        <v>1.1534819602966309</v>
      </c>
      <c r="K4006" s="9">
        <v>0</v>
      </c>
      <c r="L4006" s="9">
        <v>41.702293395996094</v>
      </c>
    </row>
    <row r="4007" spans="1:12" x14ac:dyDescent="0.25">
      <c r="A4007" s="5" t="str">
        <f t="shared" si="62"/>
        <v>1LCAOutside LA Basin21222</v>
      </c>
      <c r="B4007" s="9">
        <v>1</v>
      </c>
      <c r="C4007" t="s">
        <v>130</v>
      </c>
      <c r="D4007" t="s">
        <v>139</v>
      </c>
      <c r="E4007" s="9">
        <v>2</v>
      </c>
      <c r="F4007" s="9">
        <v>1</v>
      </c>
      <c r="G4007" s="9">
        <v>2</v>
      </c>
      <c r="H4007" s="9">
        <v>22</v>
      </c>
      <c r="I4007" s="9">
        <v>1.0783606767654419</v>
      </c>
      <c r="J4007" s="9">
        <v>1.0783606767654419</v>
      </c>
      <c r="K4007" s="9">
        <v>0</v>
      </c>
      <c r="L4007" s="9">
        <v>40.485012054443359</v>
      </c>
    </row>
    <row r="4008" spans="1:12" x14ac:dyDescent="0.25">
      <c r="A4008" s="5" t="str">
        <f t="shared" si="62"/>
        <v>1LCAOutside LA Basin21223</v>
      </c>
      <c r="B4008" s="9">
        <v>1</v>
      </c>
      <c r="C4008" t="s">
        <v>130</v>
      </c>
      <c r="D4008" t="s">
        <v>139</v>
      </c>
      <c r="E4008" s="9">
        <v>2</v>
      </c>
      <c r="F4008" s="9">
        <v>1</v>
      </c>
      <c r="G4008" s="9">
        <v>2</v>
      </c>
      <c r="H4008" s="9">
        <v>23</v>
      </c>
      <c r="I4008" s="9">
        <v>0.98070186376571655</v>
      </c>
      <c r="J4008" s="9">
        <v>0.98070186376571655</v>
      </c>
      <c r="K4008" s="9">
        <v>0</v>
      </c>
      <c r="L4008" s="9">
        <v>39.789150238037109</v>
      </c>
    </row>
    <row r="4009" spans="1:12" x14ac:dyDescent="0.25">
      <c r="A4009" s="5" t="str">
        <f t="shared" si="62"/>
        <v>1LCAOutside LA Basin21224</v>
      </c>
      <c r="B4009" s="9">
        <v>1</v>
      </c>
      <c r="C4009" t="s">
        <v>130</v>
      </c>
      <c r="D4009" t="s">
        <v>139</v>
      </c>
      <c r="E4009" s="9">
        <v>2</v>
      </c>
      <c r="F4009" s="9">
        <v>1</v>
      </c>
      <c r="G4009" s="9">
        <v>2</v>
      </c>
      <c r="H4009" s="9">
        <v>24</v>
      </c>
      <c r="I4009" s="9">
        <v>0.89091390371322632</v>
      </c>
      <c r="J4009" s="9">
        <v>0.89091390371322632</v>
      </c>
      <c r="K4009" s="9">
        <v>0</v>
      </c>
      <c r="L4009" s="9">
        <v>39.017223358154297</v>
      </c>
    </row>
    <row r="4010" spans="1:12" x14ac:dyDescent="0.25">
      <c r="A4010" s="5" t="str">
        <f t="shared" si="62"/>
        <v>1LCAOutside LA Basin21101</v>
      </c>
      <c r="B4010" s="9">
        <v>1</v>
      </c>
      <c r="C4010" t="s">
        <v>130</v>
      </c>
      <c r="D4010" t="s">
        <v>139</v>
      </c>
      <c r="E4010" s="9">
        <v>2</v>
      </c>
      <c r="F4010" s="9">
        <v>1</v>
      </c>
      <c r="G4010" s="9">
        <v>10</v>
      </c>
      <c r="H4010" s="9">
        <v>1</v>
      </c>
      <c r="I4010" s="9">
        <v>0.63994503021240234</v>
      </c>
      <c r="J4010" s="9">
        <v>0.63994503021240234</v>
      </c>
      <c r="K4010" s="9">
        <v>0</v>
      </c>
      <c r="L4010" s="9">
        <v>51.50238037109375</v>
      </c>
    </row>
    <row r="4011" spans="1:12" x14ac:dyDescent="0.25">
      <c r="A4011" s="5" t="str">
        <f t="shared" si="62"/>
        <v>1LCAOutside LA Basin21102</v>
      </c>
      <c r="B4011" s="9">
        <v>1</v>
      </c>
      <c r="C4011" t="s">
        <v>130</v>
      </c>
      <c r="D4011" t="s">
        <v>139</v>
      </c>
      <c r="E4011" s="9">
        <v>2</v>
      </c>
      <c r="F4011" s="9">
        <v>1</v>
      </c>
      <c r="G4011" s="9">
        <v>10</v>
      </c>
      <c r="H4011" s="9">
        <v>2</v>
      </c>
      <c r="I4011" s="9">
        <v>0.59994745254516602</v>
      </c>
      <c r="J4011" s="9">
        <v>0.59994745254516602</v>
      </c>
      <c r="K4011" s="9">
        <v>0</v>
      </c>
      <c r="L4011" s="9">
        <v>51.326408386230469</v>
      </c>
    </row>
    <row r="4012" spans="1:12" x14ac:dyDescent="0.25">
      <c r="A4012" s="5" t="str">
        <f t="shared" si="62"/>
        <v>1LCAOutside LA Basin21103</v>
      </c>
      <c r="B4012" s="9">
        <v>1</v>
      </c>
      <c r="C4012" t="s">
        <v>130</v>
      </c>
      <c r="D4012" t="s">
        <v>139</v>
      </c>
      <c r="E4012" s="9">
        <v>2</v>
      </c>
      <c r="F4012" s="9">
        <v>1</v>
      </c>
      <c r="G4012" s="9">
        <v>10</v>
      </c>
      <c r="H4012" s="9">
        <v>3</v>
      </c>
      <c r="I4012" s="9">
        <v>0.57873374223709106</v>
      </c>
      <c r="J4012" s="9">
        <v>0.57873374223709106</v>
      </c>
      <c r="K4012" s="9">
        <v>0</v>
      </c>
      <c r="L4012" s="9">
        <v>49.978305816650391</v>
      </c>
    </row>
    <row r="4013" spans="1:12" x14ac:dyDescent="0.25">
      <c r="A4013" s="5" t="str">
        <f t="shared" si="62"/>
        <v>1LCAOutside LA Basin21104</v>
      </c>
      <c r="B4013" s="9">
        <v>1</v>
      </c>
      <c r="C4013" t="s">
        <v>130</v>
      </c>
      <c r="D4013" t="s">
        <v>139</v>
      </c>
      <c r="E4013" s="9">
        <v>2</v>
      </c>
      <c r="F4013" s="9">
        <v>1</v>
      </c>
      <c r="G4013" s="9">
        <v>10</v>
      </c>
      <c r="H4013" s="9">
        <v>4</v>
      </c>
      <c r="I4013" s="9">
        <v>0.57379144430160522</v>
      </c>
      <c r="J4013" s="9">
        <v>0.57379144430160522</v>
      </c>
      <c r="K4013" s="9">
        <v>0</v>
      </c>
      <c r="L4013" s="9">
        <v>47.977035522460938</v>
      </c>
    </row>
    <row r="4014" spans="1:12" x14ac:dyDescent="0.25">
      <c r="A4014" s="5" t="str">
        <f t="shared" si="62"/>
        <v>1LCAOutside LA Basin21105</v>
      </c>
      <c r="B4014" s="9">
        <v>1</v>
      </c>
      <c r="C4014" t="s">
        <v>130</v>
      </c>
      <c r="D4014" t="s">
        <v>139</v>
      </c>
      <c r="E4014" s="9">
        <v>2</v>
      </c>
      <c r="F4014" s="9">
        <v>1</v>
      </c>
      <c r="G4014" s="9">
        <v>10</v>
      </c>
      <c r="H4014" s="9">
        <v>5</v>
      </c>
      <c r="I4014" s="9">
        <v>0.58831346035003662</v>
      </c>
      <c r="J4014" s="9">
        <v>0.58831346035003662</v>
      </c>
      <c r="K4014" s="9">
        <v>0</v>
      </c>
      <c r="L4014" s="9">
        <v>46.874874114990234</v>
      </c>
    </row>
    <row r="4015" spans="1:12" x14ac:dyDescent="0.25">
      <c r="A4015" s="5" t="str">
        <f t="shared" si="62"/>
        <v>1LCAOutside LA Basin21106</v>
      </c>
      <c r="B4015" s="9">
        <v>1</v>
      </c>
      <c r="C4015" t="s">
        <v>130</v>
      </c>
      <c r="D4015" t="s">
        <v>139</v>
      </c>
      <c r="E4015" s="9">
        <v>2</v>
      </c>
      <c r="F4015" s="9">
        <v>1</v>
      </c>
      <c r="G4015" s="9">
        <v>10</v>
      </c>
      <c r="H4015" s="9">
        <v>6</v>
      </c>
      <c r="I4015" s="9">
        <v>0.63473755121231079</v>
      </c>
      <c r="J4015" s="9">
        <v>0.63473755121231079</v>
      </c>
      <c r="K4015" s="9">
        <v>0</v>
      </c>
      <c r="L4015" s="9">
        <v>45.6195068359375</v>
      </c>
    </row>
    <row r="4016" spans="1:12" x14ac:dyDescent="0.25">
      <c r="A4016" s="5" t="str">
        <f t="shared" si="62"/>
        <v>1LCAOutside LA Basin21107</v>
      </c>
      <c r="B4016" s="9">
        <v>1</v>
      </c>
      <c r="C4016" t="s">
        <v>130</v>
      </c>
      <c r="D4016" t="s">
        <v>139</v>
      </c>
      <c r="E4016" s="9">
        <v>2</v>
      </c>
      <c r="F4016" s="9">
        <v>1</v>
      </c>
      <c r="G4016" s="9">
        <v>10</v>
      </c>
      <c r="H4016" s="9">
        <v>7</v>
      </c>
      <c r="I4016" s="9">
        <v>0.67379707098007202</v>
      </c>
      <c r="J4016" s="9">
        <v>0.67379707098007202</v>
      </c>
      <c r="K4016" s="9">
        <v>0</v>
      </c>
      <c r="L4016" s="9">
        <v>44.300868988037109</v>
      </c>
    </row>
    <row r="4017" spans="1:12" x14ac:dyDescent="0.25">
      <c r="A4017" s="5" t="str">
        <f t="shared" si="62"/>
        <v>1LCAOutside LA Basin21108</v>
      </c>
      <c r="B4017" s="9">
        <v>1</v>
      </c>
      <c r="C4017" t="s">
        <v>130</v>
      </c>
      <c r="D4017" t="s">
        <v>139</v>
      </c>
      <c r="E4017" s="9">
        <v>2</v>
      </c>
      <c r="F4017" s="9">
        <v>1</v>
      </c>
      <c r="G4017" s="9">
        <v>10</v>
      </c>
      <c r="H4017" s="9">
        <v>8</v>
      </c>
      <c r="I4017" s="9">
        <v>0.54602205753326416</v>
      </c>
      <c r="J4017" s="9">
        <v>0.54602205753326416</v>
      </c>
      <c r="K4017" s="9">
        <v>0</v>
      </c>
      <c r="L4017" s="9">
        <v>44.921581268310547</v>
      </c>
    </row>
    <row r="4018" spans="1:12" x14ac:dyDescent="0.25">
      <c r="A4018" s="5" t="str">
        <f t="shared" si="62"/>
        <v>1LCAOutside LA Basin21109</v>
      </c>
      <c r="B4018" s="9">
        <v>1</v>
      </c>
      <c r="C4018" t="s">
        <v>130</v>
      </c>
      <c r="D4018" t="s">
        <v>139</v>
      </c>
      <c r="E4018" s="9">
        <v>2</v>
      </c>
      <c r="F4018" s="9">
        <v>1</v>
      </c>
      <c r="G4018" s="9">
        <v>10</v>
      </c>
      <c r="H4018" s="9">
        <v>9</v>
      </c>
      <c r="I4018" s="9">
        <v>0.32452523708343506</v>
      </c>
      <c r="J4018" s="9">
        <v>0.32452523708343506</v>
      </c>
      <c r="K4018" s="9">
        <v>0</v>
      </c>
      <c r="L4018" s="9">
        <v>47.480510711669922</v>
      </c>
    </row>
    <row r="4019" spans="1:12" x14ac:dyDescent="0.25">
      <c r="A4019" s="5" t="str">
        <f t="shared" si="62"/>
        <v>1LCAOutside LA Basin211010</v>
      </c>
      <c r="B4019" s="9">
        <v>1</v>
      </c>
      <c r="C4019" t="s">
        <v>130</v>
      </c>
      <c r="D4019" t="s">
        <v>139</v>
      </c>
      <c r="E4019" s="9">
        <v>2</v>
      </c>
      <c r="F4019" s="9">
        <v>1</v>
      </c>
      <c r="G4019" s="9">
        <v>10</v>
      </c>
      <c r="H4019" s="9">
        <v>10</v>
      </c>
      <c r="I4019" s="9">
        <v>0.11459509283304214</v>
      </c>
      <c r="J4019" s="9">
        <v>0.11459509283304214</v>
      </c>
      <c r="K4019" s="9">
        <v>0</v>
      </c>
      <c r="L4019" s="9">
        <v>53.194801330566406</v>
      </c>
    </row>
    <row r="4020" spans="1:12" x14ac:dyDescent="0.25">
      <c r="A4020" s="5" t="str">
        <f t="shared" si="62"/>
        <v>1LCAOutside LA Basin211011</v>
      </c>
      <c r="B4020" s="9">
        <v>1</v>
      </c>
      <c r="C4020" t="s">
        <v>130</v>
      </c>
      <c r="D4020" t="s">
        <v>139</v>
      </c>
      <c r="E4020" s="9">
        <v>2</v>
      </c>
      <c r="F4020" s="9">
        <v>1</v>
      </c>
      <c r="G4020" s="9">
        <v>10</v>
      </c>
      <c r="H4020" s="9">
        <v>11</v>
      </c>
      <c r="I4020" s="9">
        <v>-2.6135949417948723E-2</v>
      </c>
      <c r="J4020" s="9">
        <v>-2.6135949417948723E-2</v>
      </c>
      <c r="K4020" s="9">
        <v>0</v>
      </c>
      <c r="L4020" s="9">
        <v>58.093471527099609</v>
      </c>
    </row>
    <row r="4021" spans="1:12" x14ac:dyDescent="0.25">
      <c r="A4021" s="5" t="str">
        <f t="shared" si="62"/>
        <v>1LCAOutside LA Basin211012</v>
      </c>
      <c r="B4021" s="9">
        <v>1</v>
      </c>
      <c r="C4021" t="s">
        <v>130</v>
      </c>
      <c r="D4021" t="s">
        <v>139</v>
      </c>
      <c r="E4021" s="9">
        <v>2</v>
      </c>
      <c r="F4021" s="9">
        <v>1</v>
      </c>
      <c r="G4021" s="9">
        <v>10</v>
      </c>
      <c r="H4021" s="9">
        <v>12</v>
      </c>
      <c r="I4021" s="9">
        <v>-0.10902857780456543</v>
      </c>
      <c r="J4021" s="9">
        <v>-0.10902857780456543</v>
      </c>
      <c r="K4021" s="9">
        <v>0</v>
      </c>
      <c r="L4021" s="9">
        <v>63.706398010253906</v>
      </c>
    </row>
    <row r="4022" spans="1:12" x14ac:dyDescent="0.25">
      <c r="A4022" s="5" t="str">
        <f t="shared" si="62"/>
        <v>1LCAOutside LA Basin211013</v>
      </c>
      <c r="B4022" s="9">
        <v>1</v>
      </c>
      <c r="C4022" t="s">
        <v>130</v>
      </c>
      <c r="D4022" t="s">
        <v>139</v>
      </c>
      <c r="E4022" s="9">
        <v>2</v>
      </c>
      <c r="F4022" s="9">
        <v>1</v>
      </c>
      <c r="G4022" s="9">
        <v>10</v>
      </c>
      <c r="H4022" s="9">
        <v>13</v>
      </c>
      <c r="I4022" s="9">
        <v>-0.12743194401264191</v>
      </c>
      <c r="J4022" s="9">
        <v>-0.12743194401264191</v>
      </c>
      <c r="K4022" s="9">
        <v>0</v>
      </c>
      <c r="L4022" s="9">
        <v>66.660514831542969</v>
      </c>
    </row>
    <row r="4023" spans="1:12" x14ac:dyDescent="0.25">
      <c r="A4023" s="5" t="str">
        <f t="shared" si="62"/>
        <v>1LCAOutside LA Basin211014</v>
      </c>
      <c r="B4023" s="9">
        <v>1</v>
      </c>
      <c r="C4023" t="s">
        <v>130</v>
      </c>
      <c r="D4023" t="s">
        <v>139</v>
      </c>
      <c r="E4023" s="9">
        <v>2</v>
      </c>
      <c r="F4023" s="9">
        <v>1</v>
      </c>
      <c r="G4023" s="9">
        <v>10</v>
      </c>
      <c r="H4023" s="9">
        <v>14</v>
      </c>
      <c r="I4023" s="9">
        <v>-0.10466881096363068</v>
      </c>
      <c r="J4023" s="9">
        <v>-0.10466881096363068</v>
      </c>
      <c r="K4023" s="9">
        <v>0</v>
      </c>
      <c r="L4023" s="9">
        <v>68.54833984375</v>
      </c>
    </row>
    <row r="4024" spans="1:12" x14ac:dyDescent="0.25">
      <c r="A4024" s="5" t="str">
        <f t="shared" si="62"/>
        <v>1LCAOutside LA Basin211015</v>
      </c>
      <c r="B4024" s="9">
        <v>1</v>
      </c>
      <c r="C4024" t="s">
        <v>130</v>
      </c>
      <c r="D4024" t="s">
        <v>139</v>
      </c>
      <c r="E4024" s="9">
        <v>2</v>
      </c>
      <c r="F4024" s="9">
        <v>1</v>
      </c>
      <c r="G4024" s="9">
        <v>10</v>
      </c>
      <c r="H4024" s="9">
        <v>15</v>
      </c>
      <c r="I4024" s="9">
        <v>4.0016034618020058E-3</v>
      </c>
      <c r="J4024" s="9">
        <v>4.0016034618020058E-3</v>
      </c>
      <c r="K4024" s="9">
        <v>0</v>
      </c>
      <c r="L4024" s="9">
        <v>70.071174621582031</v>
      </c>
    </row>
    <row r="4025" spans="1:12" x14ac:dyDescent="0.25">
      <c r="A4025" s="5" t="str">
        <f t="shared" si="62"/>
        <v>1LCAOutside LA Basin211016</v>
      </c>
      <c r="B4025" s="9">
        <v>1</v>
      </c>
      <c r="C4025" t="s">
        <v>130</v>
      </c>
      <c r="D4025" t="s">
        <v>139</v>
      </c>
      <c r="E4025" s="9">
        <v>2</v>
      </c>
      <c r="F4025" s="9">
        <v>1</v>
      </c>
      <c r="G4025" s="9">
        <v>10</v>
      </c>
      <c r="H4025" s="9">
        <v>16</v>
      </c>
      <c r="I4025" s="9">
        <v>0.20566348731517792</v>
      </c>
      <c r="J4025" s="9">
        <v>0.20566348731517792</v>
      </c>
      <c r="K4025" s="9">
        <v>0</v>
      </c>
      <c r="L4025" s="9">
        <v>71.798995971679688</v>
      </c>
    </row>
    <row r="4026" spans="1:12" x14ac:dyDescent="0.25">
      <c r="A4026" s="5" t="str">
        <f t="shared" si="62"/>
        <v>1LCAOutside LA Basin211017</v>
      </c>
      <c r="B4026" s="9">
        <v>1</v>
      </c>
      <c r="C4026" t="s">
        <v>130</v>
      </c>
      <c r="D4026" t="s">
        <v>139</v>
      </c>
      <c r="E4026" s="9">
        <v>2</v>
      </c>
      <c r="F4026" s="9">
        <v>1</v>
      </c>
      <c r="G4026" s="9">
        <v>10</v>
      </c>
      <c r="H4026" s="9">
        <v>17</v>
      </c>
      <c r="I4026" s="9">
        <v>0.45207467675209045</v>
      </c>
      <c r="J4026" s="9">
        <v>0.45207467675209045</v>
      </c>
      <c r="K4026" s="9">
        <v>0</v>
      </c>
      <c r="L4026" s="9">
        <v>72.192176818847656</v>
      </c>
    </row>
    <row r="4027" spans="1:12" x14ac:dyDescent="0.25">
      <c r="A4027" s="5" t="str">
        <f t="shared" si="62"/>
        <v>1LCAOutside LA Basin211018</v>
      </c>
      <c r="B4027" s="9">
        <v>1</v>
      </c>
      <c r="C4027" t="s">
        <v>130</v>
      </c>
      <c r="D4027" t="s">
        <v>139</v>
      </c>
      <c r="E4027" s="9">
        <v>2</v>
      </c>
      <c r="F4027" s="9">
        <v>1</v>
      </c>
      <c r="G4027" s="9">
        <v>10</v>
      </c>
      <c r="H4027" s="9">
        <v>18</v>
      </c>
      <c r="I4027" s="9">
        <v>0.69654810428619385</v>
      </c>
      <c r="J4027" s="9">
        <v>0.69654810428619385</v>
      </c>
      <c r="K4027" s="9">
        <v>0</v>
      </c>
      <c r="L4027" s="9">
        <v>71.555267333984375</v>
      </c>
    </row>
    <row r="4028" spans="1:12" x14ac:dyDescent="0.25">
      <c r="A4028" s="5" t="str">
        <f t="shared" si="62"/>
        <v>1LCAOutside LA Basin211019</v>
      </c>
      <c r="B4028" s="9">
        <v>1</v>
      </c>
      <c r="C4028" t="s">
        <v>130</v>
      </c>
      <c r="D4028" t="s">
        <v>139</v>
      </c>
      <c r="E4028" s="9">
        <v>2</v>
      </c>
      <c r="F4028" s="9">
        <v>1</v>
      </c>
      <c r="G4028" s="9">
        <v>10</v>
      </c>
      <c r="H4028" s="9">
        <v>19</v>
      </c>
      <c r="I4028" s="9">
        <v>0.86511391401290894</v>
      </c>
      <c r="J4028" s="9">
        <v>0.86511391401290894</v>
      </c>
      <c r="K4028" s="9">
        <v>0</v>
      </c>
      <c r="L4028" s="9">
        <v>68.983955383300781</v>
      </c>
    </row>
    <row r="4029" spans="1:12" x14ac:dyDescent="0.25">
      <c r="A4029" s="5" t="str">
        <f t="shared" si="62"/>
        <v>1LCAOutside LA Basin211020</v>
      </c>
      <c r="B4029" s="9">
        <v>1</v>
      </c>
      <c r="C4029" t="s">
        <v>130</v>
      </c>
      <c r="D4029" t="s">
        <v>139</v>
      </c>
      <c r="E4029" s="9">
        <v>2</v>
      </c>
      <c r="F4029" s="9">
        <v>1</v>
      </c>
      <c r="G4029" s="9">
        <v>10</v>
      </c>
      <c r="H4029" s="9">
        <v>20</v>
      </c>
      <c r="I4029" s="9">
        <v>0.93027967214584351</v>
      </c>
      <c r="J4029" s="9">
        <v>0.93027967214584351</v>
      </c>
      <c r="K4029" s="9">
        <v>0</v>
      </c>
      <c r="L4029" s="9">
        <v>65.295936584472656</v>
      </c>
    </row>
    <row r="4030" spans="1:12" x14ac:dyDescent="0.25">
      <c r="A4030" s="5" t="str">
        <f t="shared" si="62"/>
        <v>1LCAOutside LA Basin211021</v>
      </c>
      <c r="B4030" s="9">
        <v>1</v>
      </c>
      <c r="C4030" t="s">
        <v>130</v>
      </c>
      <c r="D4030" t="s">
        <v>139</v>
      </c>
      <c r="E4030" s="9">
        <v>2</v>
      </c>
      <c r="F4030" s="9">
        <v>1</v>
      </c>
      <c r="G4030" s="9">
        <v>10</v>
      </c>
      <c r="H4030" s="9">
        <v>21</v>
      </c>
      <c r="I4030" s="9">
        <v>0.92537516355514526</v>
      </c>
      <c r="J4030" s="9">
        <v>0.92537516355514526</v>
      </c>
      <c r="K4030" s="9">
        <v>0</v>
      </c>
      <c r="L4030" s="9">
        <v>60.747650146484375</v>
      </c>
    </row>
    <row r="4031" spans="1:12" x14ac:dyDescent="0.25">
      <c r="A4031" s="5" t="str">
        <f t="shared" si="62"/>
        <v>1LCAOutside LA Basin211022</v>
      </c>
      <c r="B4031" s="9">
        <v>1</v>
      </c>
      <c r="C4031" t="s">
        <v>130</v>
      </c>
      <c r="D4031" t="s">
        <v>139</v>
      </c>
      <c r="E4031" s="9">
        <v>2</v>
      </c>
      <c r="F4031" s="9">
        <v>1</v>
      </c>
      <c r="G4031" s="9">
        <v>10</v>
      </c>
      <c r="H4031" s="9">
        <v>22</v>
      </c>
      <c r="I4031" s="9">
        <v>0.86524993181228638</v>
      </c>
      <c r="J4031" s="9">
        <v>0.86524993181228638</v>
      </c>
      <c r="K4031" s="9">
        <v>0</v>
      </c>
      <c r="L4031" s="9">
        <v>56.78094482421875</v>
      </c>
    </row>
    <row r="4032" spans="1:12" x14ac:dyDescent="0.25">
      <c r="A4032" s="5" t="str">
        <f t="shared" si="62"/>
        <v>1LCAOutside LA Basin211023</v>
      </c>
      <c r="B4032" s="9">
        <v>1</v>
      </c>
      <c r="C4032" t="s">
        <v>130</v>
      </c>
      <c r="D4032" t="s">
        <v>139</v>
      </c>
      <c r="E4032" s="9">
        <v>2</v>
      </c>
      <c r="F4032" s="9">
        <v>1</v>
      </c>
      <c r="G4032" s="9">
        <v>10</v>
      </c>
      <c r="H4032" s="9">
        <v>23</v>
      </c>
      <c r="I4032" s="9">
        <v>0.77876859903335571</v>
      </c>
      <c r="J4032" s="9">
        <v>0.77876859903335571</v>
      </c>
      <c r="K4032" s="9">
        <v>0</v>
      </c>
      <c r="L4032" s="9">
        <v>55.244556427001953</v>
      </c>
    </row>
    <row r="4033" spans="1:12" x14ac:dyDescent="0.25">
      <c r="A4033" s="5" t="str">
        <f t="shared" si="62"/>
        <v>1LCAOutside LA Basin211024</v>
      </c>
      <c r="B4033" s="9">
        <v>1</v>
      </c>
      <c r="C4033" t="s">
        <v>130</v>
      </c>
      <c r="D4033" t="s">
        <v>139</v>
      </c>
      <c r="E4033" s="9">
        <v>2</v>
      </c>
      <c r="F4033" s="9">
        <v>1</v>
      </c>
      <c r="G4033" s="9">
        <v>10</v>
      </c>
      <c r="H4033" s="9">
        <v>24</v>
      </c>
      <c r="I4033" s="9">
        <v>0.69345301389694214</v>
      </c>
      <c r="J4033" s="9">
        <v>0.69345301389694214</v>
      </c>
      <c r="K4033" s="9">
        <v>0</v>
      </c>
      <c r="L4033" s="9">
        <v>53.437973022460938</v>
      </c>
    </row>
    <row r="4034" spans="1:12" x14ac:dyDescent="0.25">
      <c r="A4034" s="5" t="str">
        <f t="shared" si="62"/>
        <v>1LCAOutside LA Basin3021</v>
      </c>
      <c r="B4034" s="9">
        <v>1</v>
      </c>
      <c r="C4034" t="s">
        <v>130</v>
      </c>
      <c r="D4034" t="s">
        <v>139</v>
      </c>
      <c r="E4034" s="9">
        <v>3</v>
      </c>
      <c r="F4034" s="9">
        <v>0</v>
      </c>
      <c r="G4034" s="9">
        <v>2</v>
      </c>
      <c r="H4034" s="9">
        <v>1</v>
      </c>
      <c r="I4034" s="9">
        <v>0.68167859315872192</v>
      </c>
      <c r="J4034" s="9">
        <v>0.68167859315872192</v>
      </c>
      <c r="K4034" s="9">
        <v>0</v>
      </c>
      <c r="L4034" s="9">
        <v>50.451084136962891</v>
      </c>
    </row>
    <row r="4035" spans="1:12" x14ac:dyDescent="0.25">
      <c r="A4035" s="5" t="str">
        <f t="shared" ref="A4035:A4098" si="63">B4035&amp;C4035&amp;D4035&amp;E4035&amp;F4035&amp;G4035&amp;H4035</f>
        <v>1LCAOutside LA Basin3022</v>
      </c>
      <c r="B4035" s="9">
        <v>1</v>
      </c>
      <c r="C4035" t="s">
        <v>130</v>
      </c>
      <c r="D4035" t="s">
        <v>139</v>
      </c>
      <c r="E4035" s="9">
        <v>3</v>
      </c>
      <c r="F4035" s="9">
        <v>0</v>
      </c>
      <c r="G4035" s="9">
        <v>2</v>
      </c>
      <c r="H4035" s="9">
        <v>2</v>
      </c>
      <c r="I4035" s="9">
        <v>0.63984507322311401</v>
      </c>
      <c r="J4035" s="9">
        <v>0.63984507322311401</v>
      </c>
      <c r="K4035" s="9">
        <v>0</v>
      </c>
      <c r="L4035" s="9">
        <v>48.898838043212891</v>
      </c>
    </row>
    <row r="4036" spans="1:12" x14ac:dyDescent="0.25">
      <c r="A4036" s="5" t="str">
        <f t="shared" si="63"/>
        <v>1LCAOutside LA Basin3023</v>
      </c>
      <c r="B4036" s="9">
        <v>1</v>
      </c>
      <c r="C4036" t="s">
        <v>130</v>
      </c>
      <c r="D4036" t="s">
        <v>139</v>
      </c>
      <c r="E4036" s="9">
        <v>3</v>
      </c>
      <c r="F4036" s="9">
        <v>0</v>
      </c>
      <c r="G4036" s="9">
        <v>2</v>
      </c>
      <c r="H4036" s="9">
        <v>3</v>
      </c>
      <c r="I4036" s="9">
        <v>0.62096035480499268</v>
      </c>
      <c r="J4036" s="9">
        <v>0.62096035480499268</v>
      </c>
      <c r="K4036" s="9">
        <v>0</v>
      </c>
      <c r="L4036" s="9">
        <v>47.231376647949219</v>
      </c>
    </row>
    <row r="4037" spans="1:12" x14ac:dyDescent="0.25">
      <c r="A4037" s="5" t="str">
        <f t="shared" si="63"/>
        <v>1LCAOutside LA Basin3024</v>
      </c>
      <c r="B4037" s="9">
        <v>1</v>
      </c>
      <c r="C4037" t="s">
        <v>130</v>
      </c>
      <c r="D4037" t="s">
        <v>139</v>
      </c>
      <c r="E4037" s="9">
        <v>3</v>
      </c>
      <c r="F4037" s="9">
        <v>0</v>
      </c>
      <c r="G4037" s="9">
        <v>2</v>
      </c>
      <c r="H4037" s="9">
        <v>4</v>
      </c>
      <c r="I4037" s="9">
        <v>0.61754441261291504</v>
      </c>
      <c r="J4037" s="9">
        <v>0.61754441261291504</v>
      </c>
      <c r="K4037" s="9">
        <v>0</v>
      </c>
      <c r="L4037" s="9">
        <v>46.449249267578125</v>
      </c>
    </row>
    <row r="4038" spans="1:12" x14ac:dyDescent="0.25">
      <c r="A4038" s="5" t="str">
        <f t="shared" si="63"/>
        <v>1LCAOutside LA Basin3025</v>
      </c>
      <c r="B4038" s="9">
        <v>1</v>
      </c>
      <c r="C4038" t="s">
        <v>130</v>
      </c>
      <c r="D4038" t="s">
        <v>139</v>
      </c>
      <c r="E4038" s="9">
        <v>3</v>
      </c>
      <c r="F4038" s="9">
        <v>0</v>
      </c>
      <c r="G4038" s="9">
        <v>2</v>
      </c>
      <c r="H4038" s="9">
        <v>5</v>
      </c>
      <c r="I4038" s="9">
        <v>0.63512438535690308</v>
      </c>
      <c r="J4038" s="9">
        <v>0.63512438535690308</v>
      </c>
      <c r="K4038" s="9">
        <v>0</v>
      </c>
      <c r="L4038" s="9">
        <v>45.270824432373047</v>
      </c>
    </row>
    <row r="4039" spans="1:12" x14ac:dyDescent="0.25">
      <c r="A4039" s="5" t="str">
        <f t="shared" si="63"/>
        <v>1LCAOutside LA Basin3026</v>
      </c>
      <c r="B4039" s="9">
        <v>1</v>
      </c>
      <c r="C4039" t="s">
        <v>130</v>
      </c>
      <c r="D4039" t="s">
        <v>139</v>
      </c>
      <c r="E4039" s="9">
        <v>3</v>
      </c>
      <c r="F4039" s="9">
        <v>0</v>
      </c>
      <c r="G4039" s="9">
        <v>2</v>
      </c>
      <c r="H4039" s="9">
        <v>6</v>
      </c>
      <c r="I4039" s="9">
        <v>0.68489181995391846</v>
      </c>
      <c r="J4039" s="9">
        <v>0.68489181995391846</v>
      </c>
      <c r="K4039" s="9">
        <v>0</v>
      </c>
      <c r="L4039" s="9">
        <v>44.037551879882813</v>
      </c>
    </row>
    <row r="4040" spans="1:12" x14ac:dyDescent="0.25">
      <c r="A4040" s="5" t="str">
        <f t="shared" si="63"/>
        <v>1LCAOutside LA Basin3027</v>
      </c>
      <c r="B4040" s="9">
        <v>1</v>
      </c>
      <c r="C4040" t="s">
        <v>130</v>
      </c>
      <c r="D4040" t="s">
        <v>139</v>
      </c>
      <c r="E4040" s="9">
        <v>3</v>
      </c>
      <c r="F4040" s="9">
        <v>0</v>
      </c>
      <c r="G4040" s="9">
        <v>2</v>
      </c>
      <c r="H4040" s="9">
        <v>7</v>
      </c>
      <c r="I4040" s="9">
        <v>0.73074120283126831</v>
      </c>
      <c r="J4040" s="9">
        <v>0.73074120283126831</v>
      </c>
      <c r="K4040" s="9">
        <v>0</v>
      </c>
      <c r="L4040" s="9">
        <v>43.252300262451172</v>
      </c>
    </row>
    <row r="4041" spans="1:12" x14ac:dyDescent="0.25">
      <c r="A4041" s="5" t="str">
        <f t="shared" si="63"/>
        <v>1LCAOutside LA Basin3028</v>
      </c>
      <c r="B4041" s="9">
        <v>1</v>
      </c>
      <c r="C4041" t="s">
        <v>130</v>
      </c>
      <c r="D4041" t="s">
        <v>139</v>
      </c>
      <c r="E4041" s="9">
        <v>3</v>
      </c>
      <c r="F4041" s="9">
        <v>0</v>
      </c>
      <c r="G4041" s="9">
        <v>2</v>
      </c>
      <c r="H4041" s="9">
        <v>8</v>
      </c>
      <c r="I4041" s="9">
        <v>0.60604238510131836</v>
      </c>
      <c r="J4041" s="9">
        <v>0.60604238510131836</v>
      </c>
      <c r="K4041" s="9">
        <v>0</v>
      </c>
      <c r="L4041" s="9">
        <v>42.491035461425781</v>
      </c>
    </row>
    <row r="4042" spans="1:12" x14ac:dyDescent="0.25">
      <c r="A4042" s="5" t="str">
        <f t="shared" si="63"/>
        <v>1LCAOutside LA Basin3029</v>
      </c>
      <c r="B4042" s="9">
        <v>1</v>
      </c>
      <c r="C4042" t="s">
        <v>130</v>
      </c>
      <c r="D4042" t="s">
        <v>139</v>
      </c>
      <c r="E4042" s="9">
        <v>3</v>
      </c>
      <c r="F4042" s="9">
        <v>0</v>
      </c>
      <c r="G4042" s="9">
        <v>2</v>
      </c>
      <c r="H4042" s="9">
        <v>9</v>
      </c>
      <c r="I4042" s="9">
        <v>0.38133338093757629</v>
      </c>
      <c r="J4042" s="9">
        <v>0.38133338093757629</v>
      </c>
      <c r="K4042" s="9">
        <v>0</v>
      </c>
      <c r="L4042" s="9">
        <v>42.939861297607422</v>
      </c>
    </row>
    <row r="4043" spans="1:12" x14ac:dyDescent="0.25">
      <c r="A4043" s="5" t="str">
        <f t="shared" si="63"/>
        <v>1LCAOutside LA Basin30210</v>
      </c>
      <c r="B4043" s="9">
        <v>1</v>
      </c>
      <c r="C4043" t="s">
        <v>130</v>
      </c>
      <c r="D4043" t="s">
        <v>139</v>
      </c>
      <c r="E4043" s="9">
        <v>3</v>
      </c>
      <c r="F4043" s="9">
        <v>0</v>
      </c>
      <c r="G4043" s="9">
        <v>2</v>
      </c>
      <c r="H4043" s="9">
        <v>10</v>
      </c>
      <c r="I4043" s="9">
        <v>0.17179585993289948</v>
      </c>
      <c r="J4043" s="9">
        <v>0.17179585993289948</v>
      </c>
      <c r="K4043" s="9">
        <v>0</v>
      </c>
      <c r="L4043" s="9">
        <v>45.378265380859375</v>
      </c>
    </row>
    <row r="4044" spans="1:12" x14ac:dyDescent="0.25">
      <c r="A4044" s="5" t="str">
        <f t="shared" si="63"/>
        <v>1LCAOutside LA Basin30211</v>
      </c>
      <c r="B4044" s="9">
        <v>1</v>
      </c>
      <c r="C4044" t="s">
        <v>130</v>
      </c>
      <c r="D4044" t="s">
        <v>139</v>
      </c>
      <c r="E4044" s="9">
        <v>3</v>
      </c>
      <c r="F4044" s="9">
        <v>0</v>
      </c>
      <c r="G4044" s="9">
        <v>2</v>
      </c>
      <c r="H4044" s="9">
        <v>11</v>
      </c>
      <c r="I4044" s="9">
        <v>3.1147288158535957E-2</v>
      </c>
      <c r="J4044" s="9">
        <v>3.1147288158535957E-2</v>
      </c>
      <c r="K4044" s="9">
        <v>0</v>
      </c>
      <c r="L4044" s="9">
        <v>49.990062713623047</v>
      </c>
    </row>
    <row r="4045" spans="1:12" x14ac:dyDescent="0.25">
      <c r="A4045" s="5" t="str">
        <f t="shared" si="63"/>
        <v>1LCAOutside LA Basin30212</v>
      </c>
      <c r="B4045" s="9">
        <v>1</v>
      </c>
      <c r="C4045" t="s">
        <v>130</v>
      </c>
      <c r="D4045" t="s">
        <v>139</v>
      </c>
      <c r="E4045" s="9">
        <v>3</v>
      </c>
      <c r="F4045" s="9">
        <v>0</v>
      </c>
      <c r="G4045" s="9">
        <v>2</v>
      </c>
      <c r="H4045" s="9">
        <v>12</v>
      </c>
      <c r="I4045" s="9">
        <v>-5.2185423672199249E-2</v>
      </c>
      <c r="J4045" s="9">
        <v>-5.2185423672199249E-2</v>
      </c>
      <c r="K4045" s="9">
        <v>0</v>
      </c>
      <c r="L4045" s="9">
        <v>53.841487884521484</v>
      </c>
    </row>
    <row r="4046" spans="1:12" x14ac:dyDescent="0.25">
      <c r="A4046" s="5" t="str">
        <f t="shared" si="63"/>
        <v>1LCAOutside LA Basin30213</v>
      </c>
      <c r="B4046" s="9">
        <v>1</v>
      </c>
      <c r="C4046" t="s">
        <v>130</v>
      </c>
      <c r="D4046" t="s">
        <v>139</v>
      </c>
      <c r="E4046" s="9">
        <v>3</v>
      </c>
      <c r="F4046" s="9">
        <v>0</v>
      </c>
      <c r="G4046" s="9">
        <v>2</v>
      </c>
      <c r="H4046" s="9">
        <v>13</v>
      </c>
      <c r="I4046" s="9">
        <v>-6.8979889154434204E-2</v>
      </c>
      <c r="J4046" s="9">
        <v>-6.8979889154434204E-2</v>
      </c>
      <c r="K4046" s="9">
        <v>0</v>
      </c>
      <c r="L4046" s="9">
        <v>56.953445434570313</v>
      </c>
    </row>
    <row r="4047" spans="1:12" x14ac:dyDescent="0.25">
      <c r="A4047" s="5" t="str">
        <f t="shared" si="63"/>
        <v>1LCAOutside LA Basin30214</v>
      </c>
      <c r="B4047" s="9">
        <v>1</v>
      </c>
      <c r="C4047" t="s">
        <v>130</v>
      </c>
      <c r="D4047" t="s">
        <v>139</v>
      </c>
      <c r="E4047" s="9">
        <v>3</v>
      </c>
      <c r="F4047" s="9">
        <v>0</v>
      </c>
      <c r="G4047" s="9">
        <v>2</v>
      </c>
      <c r="H4047" s="9">
        <v>14</v>
      </c>
      <c r="I4047" s="9">
        <v>-2.7985570952296257E-2</v>
      </c>
      <c r="J4047" s="9">
        <v>-2.7985570952296257E-2</v>
      </c>
      <c r="K4047" s="9">
        <v>0</v>
      </c>
      <c r="L4047" s="9">
        <v>59.595985412597656</v>
      </c>
    </row>
    <row r="4048" spans="1:12" x14ac:dyDescent="0.25">
      <c r="A4048" s="5" t="str">
        <f t="shared" si="63"/>
        <v>1LCAOutside LA Basin30215</v>
      </c>
      <c r="B4048" s="9">
        <v>1</v>
      </c>
      <c r="C4048" t="s">
        <v>130</v>
      </c>
      <c r="D4048" t="s">
        <v>139</v>
      </c>
      <c r="E4048" s="9">
        <v>3</v>
      </c>
      <c r="F4048" s="9">
        <v>0</v>
      </c>
      <c r="G4048" s="9">
        <v>2</v>
      </c>
      <c r="H4048" s="9">
        <v>15</v>
      </c>
      <c r="I4048" s="9">
        <v>6.8322658538818359E-2</v>
      </c>
      <c r="J4048" s="9">
        <v>6.8322658538818359E-2</v>
      </c>
      <c r="K4048" s="9">
        <v>0</v>
      </c>
      <c r="L4048" s="9">
        <v>61.603801727294922</v>
      </c>
    </row>
    <row r="4049" spans="1:12" x14ac:dyDescent="0.25">
      <c r="A4049" s="5" t="str">
        <f t="shared" si="63"/>
        <v>1LCAOutside LA Basin30216</v>
      </c>
      <c r="B4049" s="9">
        <v>1</v>
      </c>
      <c r="C4049" t="s">
        <v>130</v>
      </c>
      <c r="D4049" t="s">
        <v>139</v>
      </c>
      <c r="E4049" s="9">
        <v>3</v>
      </c>
      <c r="F4049" s="9">
        <v>0</v>
      </c>
      <c r="G4049" s="9">
        <v>2</v>
      </c>
      <c r="H4049" s="9">
        <v>16</v>
      </c>
      <c r="I4049" s="9">
        <v>0.24164398014545441</v>
      </c>
      <c r="J4049" s="9">
        <v>0.24164398014545441</v>
      </c>
      <c r="K4049" s="9">
        <v>0</v>
      </c>
      <c r="L4049" s="9">
        <v>63.251693725585938</v>
      </c>
    </row>
    <row r="4050" spans="1:12" x14ac:dyDescent="0.25">
      <c r="A4050" s="5" t="str">
        <f t="shared" si="63"/>
        <v>1LCAOutside LA Basin30217</v>
      </c>
      <c r="B4050" s="9">
        <v>1</v>
      </c>
      <c r="C4050" t="s">
        <v>130</v>
      </c>
      <c r="D4050" t="s">
        <v>139</v>
      </c>
      <c r="E4050" s="9">
        <v>3</v>
      </c>
      <c r="F4050" s="9">
        <v>0</v>
      </c>
      <c r="G4050" s="9">
        <v>2</v>
      </c>
      <c r="H4050" s="9">
        <v>17</v>
      </c>
      <c r="I4050" s="9">
        <v>0.48239651322364807</v>
      </c>
      <c r="J4050" s="9">
        <v>0.48239651322364807</v>
      </c>
      <c r="K4050" s="9">
        <v>0</v>
      </c>
      <c r="L4050" s="9">
        <v>64.329093933105469</v>
      </c>
    </row>
    <row r="4051" spans="1:12" x14ac:dyDescent="0.25">
      <c r="A4051" s="5" t="str">
        <f t="shared" si="63"/>
        <v>1LCAOutside LA Basin30218</v>
      </c>
      <c r="B4051" s="9">
        <v>1</v>
      </c>
      <c r="C4051" t="s">
        <v>130</v>
      </c>
      <c r="D4051" t="s">
        <v>139</v>
      </c>
      <c r="E4051" s="9">
        <v>3</v>
      </c>
      <c r="F4051" s="9">
        <v>0</v>
      </c>
      <c r="G4051" s="9">
        <v>2</v>
      </c>
      <c r="H4051" s="9">
        <v>18</v>
      </c>
      <c r="I4051" s="9">
        <v>0.73823219537734985</v>
      </c>
      <c r="J4051" s="9">
        <v>0.73823219537734985</v>
      </c>
      <c r="K4051" s="9">
        <v>0</v>
      </c>
      <c r="L4051" s="9">
        <v>64.435821533203125</v>
      </c>
    </row>
    <row r="4052" spans="1:12" x14ac:dyDescent="0.25">
      <c r="A4052" s="5" t="str">
        <f t="shared" si="63"/>
        <v>1LCAOutside LA Basin30219</v>
      </c>
      <c r="B4052" s="9">
        <v>1</v>
      </c>
      <c r="C4052" t="s">
        <v>130</v>
      </c>
      <c r="D4052" t="s">
        <v>139</v>
      </c>
      <c r="E4052" s="9">
        <v>3</v>
      </c>
      <c r="F4052" s="9">
        <v>0</v>
      </c>
      <c r="G4052" s="9">
        <v>2</v>
      </c>
      <c r="H4052" s="9">
        <v>19</v>
      </c>
      <c r="I4052" s="9">
        <v>0.89791184663772583</v>
      </c>
      <c r="J4052" s="9">
        <v>0.89791184663772583</v>
      </c>
      <c r="K4052" s="9">
        <v>0</v>
      </c>
      <c r="L4052" s="9">
        <v>63.801204681396484</v>
      </c>
    </row>
    <row r="4053" spans="1:12" x14ac:dyDescent="0.25">
      <c r="A4053" s="5" t="str">
        <f t="shared" si="63"/>
        <v>1LCAOutside LA Basin30220</v>
      </c>
      <c r="B4053" s="9">
        <v>1</v>
      </c>
      <c r="C4053" t="s">
        <v>130</v>
      </c>
      <c r="D4053" t="s">
        <v>139</v>
      </c>
      <c r="E4053" s="9">
        <v>3</v>
      </c>
      <c r="F4053" s="9">
        <v>0</v>
      </c>
      <c r="G4053" s="9">
        <v>2</v>
      </c>
      <c r="H4053" s="9">
        <v>20</v>
      </c>
      <c r="I4053" s="9">
        <v>0.97062480449676514</v>
      </c>
      <c r="J4053" s="9">
        <v>0.97062480449676514</v>
      </c>
      <c r="K4053" s="9">
        <v>0</v>
      </c>
      <c r="L4053" s="9">
        <v>61.925205230712891</v>
      </c>
    </row>
    <row r="4054" spans="1:12" x14ac:dyDescent="0.25">
      <c r="A4054" s="5" t="str">
        <f t="shared" si="63"/>
        <v>1LCAOutside LA Basin30221</v>
      </c>
      <c r="B4054" s="9">
        <v>1</v>
      </c>
      <c r="C4054" t="s">
        <v>130</v>
      </c>
      <c r="D4054" t="s">
        <v>139</v>
      </c>
      <c r="E4054" s="9">
        <v>3</v>
      </c>
      <c r="F4054" s="9">
        <v>0</v>
      </c>
      <c r="G4054" s="9">
        <v>2</v>
      </c>
      <c r="H4054" s="9">
        <v>21</v>
      </c>
      <c r="I4054" s="9">
        <v>0.97854679822921753</v>
      </c>
      <c r="J4054" s="9">
        <v>0.97854679822921753</v>
      </c>
      <c r="K4054" s="9">
        <v>0</v>
      </c>
      <c r="L4054" s="9">
        <v>58.997951507568359</v>
      </c>
    </row>
    <row r="4055" spans="1:12" x14ac:dyDescent="0.25">
      <c r="A4055" s="5" t="str">
        <f t="shared" si="63"/>
        <v>1LCAOutside LA Basin30222</v>
      </c>
      <c r="B4055" s="9">
        <v>1</v>
      </c>
      <c r="C4055" t="s">
        <v>130</v>
      </c>
      <c r="D4055" t="s">
        <v>139</v>
      </c>
      <c r="E4055" s="9">
        <v>3</v>
      </c>
      <c r="F4055" s="9">
        <v>0</v>
      </c>
      <c r="G4055" s="9">
        <v>2</v>
      </c>
      <c r="H4055" s="9">
        <v>22</v>
      </c>
      <c r="I4055" s="9">
        <v>0.91522377729415894</v>
      </c>
      <c r="J4055" s="9">
        <v>0.91522377729415894</v>
      </c>
      <c r="K4055" s="9">
        <v>0</v>
      </c>
      <c r="L4055" s="9">
        <v>56.748405456542969</v>
      </c>
    </row>
    <row r="4056" spans="1:12" x14ac:dyDescent="0.25">
      <c r="A4056" s="5" t="str">
        <f t="shared" si="63"/>
        <v>1LCAOutside LA Basin30223</v>
      </c>
      <c r="B4056" s="9">
        <v>1</v>
      </c>
      <c r="C4056" t="s">
        <v>130</v>
      </c>
      <c r="D4056" t="s">
        <v>139</v>
      </c>
      <c r="E4056" s="9">
        <v>3</v>
      </c>
      <c r="F4056" s="9">
        <v>0</v>
      </c>
      <c r="G4056" s="9">
        <v>2</v>
      </c>
      <c r="H4056" s="9">
        <v>23</v>
      </c>
      <c r="I4056" s="9">
        <v>0.82560694217681885</v>
      </c>
      <c r="J4056" s="9">
        <v>0.82560694217681885</v>
      </c>
      <c r="K4056" s="9">
        <v>0</v>
      </c>
      <c r="L4056" s="9">
        <v>54.679641723632813</v>
      </c>
    </row>
    <row r="4057" spans="1:12" x14ac:dyDescent="0.25">
      <c r="A4057" s="5" t="str">
        <f t="shared" si="63"/>
        <v>1LCAOutside LA Basin30224</v>
      </c>
      <c r="B4057" s="9">
        <v>1</v>
      </c>
      <c r="C4057" t="s">
        <v>130</v>
      </c>
      <c r="D4057" t="s">
        <v>139</v>
      </c>
      <c r="E4057" s="9">
        <v>3</v>
      </c>
      <c r="F4057" s="9">
        <v>0</v>
      </c>
      <c r="G4057" s="9">
        <v>2</v>
      </c>
      <c r="H4057" s="9">
        <v>24</v>
      </c>
      <c r="I4057" s="9">
        <v>0.74003118276596069</v>
      </c>
      <c r="J4057" s="9">
        <v>0.74003118276596069</v>
      </c>
      <c r="K4057" s="9">
        <v>0</v>
      </c>
      <c r="L4057" s="9">
        <v>52.976894378662109</v>
      </c>
    </row>
    <row r="4058" spans="1:12" x14ac:dyDescent="0.25">
      <c r="A4058" s="5" t="str">
        <f t="shared" si="63"/>
        <v>1LCAOutside LA Basin30101</v>
      </c>
      <c r="B4058" s="9">
        <v>1</v>
      </c>
      <c r="C4058" t="s">
        <v>130</v>
      </c>
      <c r="D4058" t="s">
        <v>139</v>
      </c>
      <c r="E4058" s="9">
        <v>3</v>
      </c>
      <c r="F4058" s="9">
        <v>0</v>
      </c>
      <c r="G4058" s="9">
        <v>10</v>
      </c>
      <c r="H4058" s="9">
        <v>1</v>
      </c>
      <c r="I4058" s="9">
        <v>0.70704448223114014</v>
      </c>
      <c r="J4058" s="9">
        <v>0.70704448223114014</v>
      </c>
      <c r="K4058" s="9">
        <v>0</v>
      </c>
      <c r="L4058" s="9">
        <v>59.300273895263672</v>
      </c>
    </row>
    <row r="4059" spans="1:12" x14ac:dyDescent="0.25">
      <c r="A4059" s="5" t="str">
        <f t="shared" si="63"/>
        <v>1LCAOutside LA Basin30102</v>
      </c>
      <c r="B4059" s="9">
        <v>1</v>
      </c>
      <c r="C4059" t="s">
        <v>130</v>
      </c>
      <c r="D4059" t="s">
        <v>139</v>
      </c>
      <c r="E4059" s="9">
        <v>3</v>
      </c>
      <c r="F4059" s="9">
        <v>0</v>
      </c>
      <c r="G4059" s="9">
        <v>10</v>
      </c>
      <c r="H4059" s="9">
        <v>2</v>
      </c>
      <c r="I4059" s="9">
        <v>0.65323323011398315</v>
      </c>
      <c r="J4059" s="9">
        <v>0.65323323011398315</v>
      </c>
      <c r="K4059" s="9">
        <v>0</v>
      </c>
      <c r="L4059" s="9">
        <v>57.800388336181641</v>
      </c>
    </row>
    <row r="4060" spans="1:12" x14ac:dyDescent="0.25">
      <c r="A4060" s="5" t="str">
        <f t="shared" si="63"/>
        <v>1LCAOutside LA Basin30103</v>
      </c>
      <c r="B4060" s="9">
        <v>1</v>
      </c>
      <c r="C4060" t="s">
        <v>130</v>
      </c>
      <c r="D4060" t="s">
        <v>139</v>
      </c>
      <c r="E4060" s="9">
        <v>3</v>
      </c>
      <c r="F4060" s="9">
        <v>0</v>
      </c>
      <c r="G4060" s="9">
        <v>10</v>
      </c>
      <c r="H4060" s="9">
        <v>3</v>
      </c>
      <c r="I4060" s="9">
        <v>0.6213984489440918</v>
      </c>
      <c r="J4060" s="9">
        <v>0.6213984489440918</v>
      </c>
      <c r="K4060" s="9">
        <v>0</v>
      </c>
      <c r="L4060" s="9">
        <v>56.30267333984375</v>
      </c>
    </row>
    <row r="4061" spans="1:12" x14ac:dyDescent="0.25">
      <c r="A4061" s="5" t="str">
        <f t="shared" si="63"/>
        <v>1LCAOutside LA Basin30104</v>
      </c>
      <c r="B4061" s="9">
        <v>1</v>
      </c>
      <c r="C4061" t="s">
        <v>130</v>
      </c>
      <c r="D4061" t="s">
        <v>139</v>
      </c>
      <c r="E4061" s="9">
        <v>3</v>
      </c>
      <c r="F4061" s="9">
        <v>0</v>
      </c>
      <c r="G4061" s="9">
        <v>10</v>
      </c>
      <c r="H4061" s="9">
        <v>4</v>
      </c>
      <c r="I4061" s="9">
        <v>0.60016483068466187</v>
      </c>
      <c r="J4061" s="9">
        <v>0.60016483068466187</v>
      </c>
      <c r="K4061" s="9">
        <v>0</v>
      </c>
      <c r="L4061" s="9">
        <v>54.660392761230469</v>
      </c>
    </row>
    <row r="4062" spans="1:12" x14ac:dyDescent="0.25">
      <c r="A4062" s="5" t="str">
        <f t="shared" si="63"/>
        <v>1LCAOutside LA Basin30105</v>
      </c>
      <c r="B4062" s="9">
        <v>1</v>
      </c>
      <c r="C4062" t="s">
        <v>130</v>
      </c>
      <c r="D4062" t="s">
        <v>139</v>
      </c>
      <c r="E4062" s="9">
        <v>3</v>
      </c>
      <c r="F4062" s="9">
        <v>0</v>
      </c>
      <c r="G4062" s="9">
        <v>10</v>
      </c>
      <c r="H4062" s="9">
        <v>5</v>
      </c>
      <c r="I4062" s="9">
        <v>0.59669095277786255</v>
      </c>
      <c r="J4062" s="9">
        <v>0.59669095277786255</v>
      </c>
      <c r="K4062" s="9">
        <v>0</v>
      </c>
      <c r="L4062" s="9">
        <v>54.070987701416016</v>
      </c>
    </row>
    <row r="4063" spans="1:12" x14ac:dyDescent="0.25">
      <c r="A4063" s="5" t="str">
        <f t="shared" si="63"/>
        <v>1LCAOutside LA Basin30106</v>
      </c>
      <c r="B4063" s="9">
        <v>1</v>
      </c>
      <c r="C4063" t="s">
        <v>130</v>
      </c>
      <c r="D4063" t="s">
        <v>139</v>
      </c>
      <c r="E4063" s="9">
        <v>3</v>
      </c>
      <c r="F4063" s="9">
        <v>0</v>
      </c>
      <c r="G4063" s="9">
        <v>10</v>
      </c>
      <c r="H4063" s="9">
        <v>6</v>
      </c>
      <c r="I4063" s="9">
        <v>0.62129878997802734</v>
      </c>
      <c r="J4063" s="9">
        <v>0.62129878997802734</v>
      </c>
      <c r="K4063" s="9">
        <v>0</v>
      </c>
      <c r="L4063" s="9">
        <v>52.810531616210938</v>
      </c>
    </row>
    <row r="4064" spans="1:12" x14ac:dyDescent="0.25">
      <c r="A4064" s="5" t="str">
        <f t="shared" si="63"/>
        <v>1LCAOutside LA Basin30107</v>
      </c>
      <c r="B4064" s="9">
        <v>1</v>
      </c>
      <c r="C4064" t="s">
        <v>130</v>
      </c>
      <c r="D4064" t="s">
        <v>139</v>
      </c>
      <c r="E4064" s="9">
        <v>3</v>
      </c>
      <c r="F4064" s="9">
        <v>0</v>
      </c>
      <c r="G4064" s="9">
        <v>10</v>
      </c>
      <c r="H4064" s="9">
        <v>7</v>
      </c>
      <c r="I4064" s="9">
        <v>0.62576520442962646</v>
      </c>
      <c r="J4064" s="9">
        <v>0.62576520442962646</v>
      </c>
      <c r="K4064" s="9">
        <v>0</v>
      </c>
      <c r="L4064" s="9">
        <v>52.393836975097656</v>
      </c>
    </row>
    <row r="4065" spans="1:12" x14ac:dyDescent="0.25">
      <c r="A4065" s="5" t="str">
        <f t="shared" si="63"/>
        <v>1LCAOutside LA Basin30108</v>
      </c>
      <c r="B4065" s="9">
        <v>1</v>
      </c>
      <c r="C4065" t="s">
        <v>130</v>
      </c>
      <c r="D4065" t="s">
        <v>139</v>
      </c>
      <c r="E4065" s="9">
        <v>3</v>
      </c>
      <c r="F4065" s="9">
        <v>0</v>
      </c>
      <c r="G4065" s="9">
        <v>10</v>
      </c>
      <c r="H4065" s="9">
        <v>8</v>
      </c>
      <c r="I4065" s="9">
        <v>0.49798867106437683</v>
      </c>
      <c r="J4065" s="9">
        <v>0.49798867106437683</v>
      </c>
      <c r="K4065" s="9">
        <v>0</v>
      </c>
      <c r="L4065" s="9">
        <v>51.107677459716797</v>
      </c>
    </row>
    <row r="4066" spans="1:12" x14ac:dyDescent="0.25">
      <c r="A4066" s="5" t="str">
        <f t="shared" si="63"/>
        <v>1LCAOutside LA Basin30109</v>
      </c>
      <c r="B4066" s="9">
        <v>1</v>
      </c>
      <c r="C4066" t="s">
        <v>130</v>
      </c>
      <c r="D4066" t="s">
        <v>139</v>
      </c>
      <c r="E4066" s="9">
        <v>3</v>
      </c>
      <c r="F4066" s="9">
        <v>0</v>
      </c>
      <c r="G4066" s="9">
        <v>10</v>
      </c>
      <c r="H4066" s="9">
        <v>9</v>
      </c>
      <c r="I4066" s="9">
        <v>0.27485507726669312</v>
      </c>
      <c r="J4066" s="9">
        <v>0.27485507726669312</v>
      </c>
      <c r="K4066" s="9">
        <v>0</v>
      </c>
      <c r="L4066" s="9">
        <v>53.327095031738281</v>
      </c>
    </row>
    <row r="4067" spans="1:12" x14ac:dyDescent="0.25">
      <c r="A4067" s="5" t="str">
        <f t="shared" si="63"/>
        <v>1LCAOutside LA Basin301010</v>
      </c>
      <c r="B4067" s="9">
        <v>1</v>
      </c>
      <c r="C4067" t="s">
        <v>130</v>
      </c>
      <c r="D4067" t="s">
        <v>139</v>
      </c>
      <c r="E4067" s="9">
        <v>3</v>
      </c>
      <c r="F4067" s="9">
        <v>0</v>
      </c>
      <c r="G4067" s="9">
        <v>10</v>
      </c>
      <c r="H4067" s="9">
        <v>10</v>
      </c>
      <c r="I4067" s="9">
        <v>5.3357172757387161E-2</v>
      </c>
      <c r="J4067" s="9">
        <v>5.3357172757387161E-2</v>
      </c>
      <c r="K4067" s="9">
        <v>0</v>
      </c>
      <c r="L4067" s="9">
        <v>58.651123046875</v>
      </c>
    </row>
    <row r="4068" spans="1:12" x14ac:dyDescent="0.25">
      <c r="A4068" s="5" t="str">
        <f t="shared" si="63"/>
        <v>1LCAOutside LA Basin301011</v>
      </c>
      <c r="B4068" s="9">
        <v>1</v>
      </c>
      <c r="C4068" t="s">
        <v>130</v>
      </c>
      <c r="D4068" t="s">
        <v>139</v>
      </c>
      <c r="E4068" s="9">
        <v>3</v>
      </c>
      <c r="F4068" s="9">
        <v>0</v>
      </c>
      <c r="G4068" s="9">
        <v>10</v>
      </c>
      <c r="H4068" s="9">
        <v>11</v>
      </c>
      <c r="I4068" s="9">
        <v>-0.10001838207244873</v>
      </c>
      <c r="J4068" s="9">
        <v>-0.10001838207244873</v>
      </c>
      <c r="K4068" s="9">
        <v>0</v>
      </c>
      <c r="L4068" s="9">
        <v>65.382766723632813</v>
      </c>
    </row>
    <row r="4069" spans="1:12" x14ac:dyDescent="0.25">
      <c r="A4069" s="5" t="str">
        <f t="shared" si="63"/>
        <v>1LCAOutside LA Basin301012</v>
      </c>
      <c r="B4069" s="9">
        <v>1</v>
      </c>
      <c r="C4069" t="s">
        <v>130</v>
      </c>
      <c r="D4069" t="s">
        <v>139</v>
      </c>
      <c r="E4069" s="9">
        <v>3</v>
      </c>
      <c r="F4069" s="9">
        <v>0</v>
      </c>
      <c r="G4069" s="9">
        <v>10</v>
      </c>
      <c r="H4069" s="9">
        <v>12</v>
      </c>
      <c r="I4069" s="9">
        <v>-0.15135672688484192</v>
      </c>
      <c r="J4069" s="9">
        <v>-0.15135672688484192</v>
      </c>
      <c r="K4069" s="9">
        <v>0</v>
      </c>
      <c r="L4069" s="9">
        <v>69.977432250976563</v>
      </c>
    </row>
    <row r="4070" spans="1:12" x14ac:dyDescent="0.25">
      <c r="A4070" s="5" t="str">
        <f t="shared" si="63"/>
        <v>1LCAOutside LA Basin301013</v>
      </c>
      <c r="B4070" s="9">
        <v>1</v>
      </c>
      <c r="C4070" t="s">
        <v>130</v>
      </c>
      <c r="D4070" t="s">
        <v>139</v>
      </c>
      <c r="E4070" s="9">
        <v>3</v>
      </c>
      <c r="F4070" s="9">
        <v>0</v>
      </c>
      <c r="G4070" s="9">
        <v>10</v>
      </c>
      <c r="H4070" s="9">
        <v>13</v>
      </c>
      <c r="I4070" s="9">
        <v>-0.14900444447994232</v>
      </c>
      <c r="J4070" s="9">
        <v>-0.14900444447994232</v>
      </c>
      <c r="K4070" s="9">
        <v>0</v>
      </c>
      <c r="L4070" s="9">
        <v>73.083625793457031</v>
      </c>
    </row>
    <row r="4071" spans="1:12" x14ac:dyDescent="0.25">
      <c r="A4071" s="5" t="str">
        <f t="shared" si="63"/>
        <v>1LCAOutside LA Basin301014</v>
      </c>
      <c r="B4071" s="9">
        <v>1</v>
      </c>
      <c r="C4071" t="s">
        <v>130</v>
      </c>
      <c r="D4071" t="s">
        <v>139</v>
      </c>
      <c r="E4071" s="9">
        <v>3</v>
      </c>
      <c r="F4071" s="9">
        <v>0</v>
      </c>
      <c r="G4071" s="9">
        <v>10</v>
      </c>
      <c r="H4071" s="9">
        <v>14</v>
      </c>
      <c r="I4071" s="9">
        <v>-8.5621096193790436E-2</v>
      </c>
      <c r="J4071" s="9">
        <v>-8.5621096193790436E-2</v>
      </c>
      <c r="K4071" s="9">
        <v>0</v>
      </c>
      <c r="L4071" s="9">
        <v>75.156951904296875</v>
      </c>
    </row>
    <row r="4072" spans="1:12" x14ac:dyDescent="0.25">
      <c r="A4072" s="5" t="str">
        <f t="shared" si="63"/>
        <v>1LCAOutside LA Basin301015</v>
      </c>
      <c r="B4072" s="9">
        <v>1</v>
      </c>
      <c r="C4072" t="s">
        <v>130</v>
      </c>
      <c r="D4072" t="s">
        <v>139</v>
      </c>
      <c r="E4072" s="9">
        <v>3</v>
      </c>
      <c r="F4072" s="9">
        <v>0</v>
      </c>
      <c r="G4072" s="9">
        <v>10</v>
      </c>
      <c r="H4072" s="9">
        <v>15</v>
      </c>
      <c r="I4072" s="9">
        <v>4.0936671197414398E-2</v>
      </c>
      <c r="J4072" s="9">
        <v>4.0936671197414398E-2</v>
      </c>
      <c r="K4072" s="9">
        <v>0</v>
      </c>
      <c r="L4072" s="9">
        <v>77.336708068847656</v>
      </c>
    </row>
    <row r="4073" spans="1:12" x14ac:dyDescent="0.25">
      <c r="A4073" s="5" t="str">
        <f t="shared" si="63"/>
        <v>1LCAOutside LA Basin301016</v>
      </c>
      <c r="B4073" s="9">
        <v>1</v>
      </c>
      <c r="C4073" t="s">
        <v>130</v>
      </c>
      <c r="D4073" t="s">
        <v>139</v>
      </c>
      <c r="E4073" s="9">
        <v>3</v>
      </c>
      <c r="F4073" s="9">
        <v>0</v>
      </c>
      <c r="G4073" s="9">
        <v>10</v>
      </c>
      <c r="H4073" s="9">
        <v>16</v>
      </c>
      <c r="I4073" s="9">
        <v>0.25374013185501099</v>
      </c>
      <c r="J4073" s="9">
        <v>0.25374013185501099</v>
      </c>
      <c r="K4073" s="9">
        <v>0</v>
      </c>
      <c r="L4073" s="9">
        <v>78.579887390136719</v>
      </c>
    </row>
    <row r="4074" spans="1:12" x14ac:dyDescent="0.25">
      <c r="A4074" s="5" t="str">
        <f t="shared" si="63"/>
        <v>1LCAOutside LA Basin301017</v>
      </c>
      <c r="B4074" s="9">
        <v>1</v>
      </c>
      <c r="C4074" t="s">
        <v>130</v>
      </c>
      <c r="D4074" t="s">
        <v>139</v>
      </c>
      <c r="E4074" s="9">
        <v>3</v>
      </c>
      <c r="F4074" s="9">
        <v>0</v>
      </c>
      <c r="G4074" s="9">
        <v>10</v>
      </c>
      <c r="H4074" s="9">
        <v>17</v>
      </c>
      <c r="I4074" s="9">
        <v>0.5269547700881958</v>
      </c>
      <c r="J4074" s="9">
        <v>0.25504827499389648</v>
      </c>
      <c r="K4074" s="9">
        <v>0.11056537181138992</v>
      </c>
      <c r="L4074" s="9">
        <v>79.541046142578125</v>
      </c>
    </row>
    <row r="4075" spans="1:12" x14ac:dyDescent="0.25">
      <c r="A4075" s="5" t="str">
        <f t="shared" si="63"/>
        <v>1LCAOutside LA Basin301018</v>
      </c>
      <c r="B4075" s="9">
        <v>1</v>
      </c>
      <c r="C4075" t="s">
        <v>130</v>
      </c>
      <c r="D4075" t="s">
        <v>139</v>
      </c>
      <c r="E4075" s="9">
        <v>3</v>
      </c>
      <c r="F4075" s="9">
        <v>0</v>
      </c>
      <c r="G4075" s="9">
        <v>10</v>
      </c>
      <c r="H4075" s="9">
        <v>18</v>
      </c>
      <c r="I4075" s="9">
        <v>0.81668925285339355</v>
      </c>
      <c r="J4075" s="9">
        <v>0.57678484916687012</v>
      </c>
      <c r="K4075" s="9">
        <v>0.14933492243289948</v>
      </c>
      <c r="L4075" s="9">
        <v>80.024818420410156</v>
      </c>
    </row>
    <row r="4076" spans="1:12" x14ac:dyDescent="0.25">
      <c r="A4076" s="5" t="str">
        <f t="shared" si="63"/>
        <v>1LCAOutside LA Basin301019</v>
      </c>
      <c r="B4076" s="9">
        <v>1</v>
      </c>
      <c r="C4076" t="s">
        <v>130</v>
      </c>
      <c r="D4076" t="s">
        <v>139</v>
      </c>
      <c r="E4076" s="9">
        <v>3</v>
      </c>
      <c r="F4076" s="9">
        <v>0</v>
      </c>
      <c r="G4076" s="9">
        <v>10</v>
      </c>
      <c r="H4076" s="9">
        <v>19</v>
      </c>
      <c r="I4076" s="9">
        <v>1.0392935276031494</v>
      </c>
      <c r="J4076" s="9">
        <v>0.87216103076934814</v>
      </c>
      <c r="K4076" s="9">
        <v>0.1550477147102356</v>
      </c>
      <c r="L4076" s="9">
        <v>80.044410705566406</v>
      </c>
    </row>
    <row r="4077" spans="1:12" x14ac:dyDescent="0.25">
      <c r="A4077" s="5" t="str">
        <f t="shared" si="63"/>
        <v>1LCAOutside LA Basin301020</v>
      </c>
      <c r="B4077" s="9">
        <v>1</v>
      </c>
      <c r="C4077" t="s">
        <v>130</v>
      </c>
      <c r="D4077" t="s">
        <v>139</v>
      </c>
      <c r="E4077" s="9">
        <v>3</v>
      </c>
      <c r="F4077" s="9">
        <v>0</v>
      </c>
      <c r="G4077" s="9">
        <v>10</v>
      </c>
      <c r="H4077" s="9">
        <v>20</v>
      </c>
      <c r="I4077" s="9">
        <v>1.1542768478393555</v>
      </c>
      <c r="J4077" s="9">
        <v>0.96590155363082886</v>
      </c>
      <c r="K4077" s="9">
        <v>5.2932031452655792E-2</v>
      </c>
      <c r="L4077" s="9">
        <v>78.726814270019531</v>
      </c>
    </row>
    <row r="4078" spans="1:12" x14ac:dyDescent="0.25">
      <c r="A4078" s="5" t="str">
        <f t="shared" si="63"/>
        <v>1LCAOutside LA Basin301021</v>
      </c>
      <c r="B4078" s="9">
        <v>1</v>
      </c>
      <c r="C4078" t="s">
        <v>130</v>
      </c>
      <c r="D4078" t="s">
        <v>139</v>
      </c>
      <c r="E4078" s="9">
        <v>3</v>
      </c>
      <c r="F4078" s="9">
        <v>0</v>
      </c>
      <c r="G4078" s="9">
        <v>10</v>
      </c>
      <c r="H4078" s="9">
        <v>21</v>
      </c>
      <c r="I4078" s="9">
        <v>1.1918042898178101</v>
      </c>
      <c r="J4078" s="9">
        <v>1.0275789499282837</v>
      </c>
      <c r="K4078" s="9">
        <v>6.4729101955890656E-2</v>
      </c>
      <c r="L4078" s="9">
        <v>75.365150451660156</v>
      </c>
    </row>
    <row r="4079" spans="1:12" x14ac:dyDescent="0.25">
      <c r="A4079" s="5" t="str">
        <f t="shared" si="63"/>
        <v>1LCAOutside LA Basin301022</v>
      </c>
      <c r="B4079" s="9">
        <v>1</v>
      </c>
      <c r="C4079" t="s">
        <v>130</v>
      </c>
      <c r="D4079" t="s">
        <v>139</v>
      </c>
      <c r="E4079" s="9">
        <v>3</v>
      </c>
      <c r="F4079" s="9">
        <v>0</v>
      </c>
      <c r="G4079" s="9">
        <v>10</v>
      </c>
      <c r="H4079" s="9">
        <v>22</v>
      </c>
      <c r="I4079" s="9">
        <v>1.1275631189346313</v>
      </c>
      <c r="J4079" s="9">
        <v>1.429987907409668</v>
      </c>
      <c r="K4079" s="9">
        <v>0.15132278203964233</v>
      </c>
      <c r="L4079" s="9">
        <v>71.185653686523438</v>
      </c>
    </row>
    <row r="4080" spans="1:12" x14ac:dyDescent="0.25">
      <c r="A4080" s="5" t="str">
        <f t="shared" si="63"/>
        <v>1LCAOutside LA Basin301023</v>
      </c>
      <c r="B4080" s="9">
        <v>1</v>
      </c>
      <c r="C4080" t="s">
        <v>130</v>
      </c>
      <c r="D4080" t="s">
        <v>139</v>
      </c>
      <c r="E4080" s="9">
        <v>3</v>
      </c>
      <c r="F4080" s="9">
        <v>0</v>
      </c>
      <c r="G4080" s="9">
        <v>10</v>
      </c>
      <c r="H4080" s="9">
        <v>23</v>
      </c>
      <c r="I4080" s="9">
        <v>0.98769164085388184</v>
      </c>
      <c r="J4080" s="9">
        <v>1.0028208494186401</v>
      </c>
      <c r="K4080" s="9">
        <v>7.5645875185728073E-3</v>
      </c>
      <c r="L4080" s="9">
        <v>67.918739318847656</v>
      </c>
    </row>
    <row r="4081" spans="1:12" x14ac:dyDescent="0.25">
      <c r="A4081" s="5" t="str">
        <f t="shared" si="63"/>
        <v>1LCAOutside LA Basin301024</v>
      </c>
      <c r="B4081" s="9">
        <v>1</v>
      </c>
      <c r="C4081" t="s">
        <v>130</v>
      </c>
      <c r="D4081" t="s">
        <v>139</v>
      </c>
      <c r="E4081" s="9">
        <v>3</v>
      </c>
      <c r="F4081" s="9">
        <v>0</v>
      </c>
      <c r="G4081" s="9">
        <v>10</v>
      </c>
      <c r="H4081" s="9">
        <v>24</v>
      </c>
      <c r="I4081" s="9">
        <v>0.82883888483047485</v>
      </c>
      <c r="J4081" s="9">
        <v>0.82883888483047485</v>
      </c>
      <c r="K4081" s="9">
        <v>0</v>
      </c>
      <c r="L4081" s="9">
        <v>65.712654113769531</v>
      </c>
    </row>
    <row r="4082" spans="1:12" x14ac:dyDescent="0.25">
      <c r="A4082" s="5" t="str">
        <f t="shared" si="63"/>
        <v>1LCAOutside LA Basin3121</v>
      </c>
      <c r="B4082" s="9">
        <v>1</v>
      </c>
      <c r="C4082" t="s">
        <v>130</v>
      </c>
      <c r="D4082" t="s">
        <v>139</v>
      </c>
      <c r="E4082" s="9">
        <v>3</v>
      </c>
      <c r="F4082" s="9">
        <v>1</v>
      </c>
      <c r="G4082" s="9">
        <v>2</v>
      </c>
      <c r="H4082" s="9">
        <v>1</v>
      </c>
      <c r="I4082" s="9">
        <v>0.68646669387817383</v>
      </c>
      <c r="J4082" s="9">
        <v>0.68646669387817383</v>
      </c>
      <c r="K4082" s="9">
        <v>0</v>
      </c>
      <c r="L4082" s="9">
        <v>49.231735229492188</v>
      </c>
    </row>
    <row r="4083" spans="1:12" x14ac:dyDescent="0.25">
      <c r="A4083" s="5" t="str">
        <f t="shared" si="63"/>
        <v>1LCAOutside LA Basin3122</v>
      </c>
      <c r="B4083" s="9">
        <v>1</v>
      </c>
      <c r="C4083" t="s">
        <v>130</v>
      </c>
      <c r="D4083" t="s">
        <v>139</v>
      </c>
      <c r="E4083" s="9">
        <v>3</v>
      </c>
      <c r="F4083" s="9">
        <v>1</v>
      </c>
      <c r="G4083" s="9">
        <v>2</v>
      </c>
      <c r="H4083" s="9">
        <v>2</v>
      </c>
      <c r="I4083" s="9">
        <v>0.64477354288101196</v>
      </c>
      <c r="J4083" s="9">
        <v>0.64477354288101196</v>
      </c>
      <c r="K4083" s="9">
        <v>0</v>
      </c>
      <c r="L4083" s="9">
        <v>48.088798522949219</v>
      </c>
    </row>
    <row r="4084" spans="1:12" x14ac:dyDescent="0.25">
      <c r="A4084" s="5" t="str">
        <f t="shared" si="63"/>
        <v>1LCAOutside LA Basin3123</v>
      </c>
      <c r="B4084" s="9">
        <v>1</v>
      </c>
      <c r="C4084" t="s">
        <v>130</v>
      </c>
      <c r="D4084" t="s">
        <v>139</v>
      </c>
      <c r="E4084" s="9">
        <v>3</v>
      </c>
      <c r="F4084" s="9">
        <v>1</v>
      </c>
      <c r="G4084" s="9">
        <v>2</v>
      </c>
      <c r="H4084" s="9">
        <v>3</v>
      </c>
      <c r="I4084" s="9">
        <v>0.62611579895019531</v>
      </c>
      <c r="J4084" s="9">
        <v>0.62611579895019531</v>
      </c>
      <c r="K4084" s="9">
        <v>0</v>
      </c>
      <c r="L4084" s="9">
        <v>46.530597686767578</v>
      </c>
    </row>
    <row r="4085" spans="1:12" x14ac:dyDescent="0.25">
      <c r="A4085" s="5" t="str">
        <f t="shared" si="63"/>
        <v>1LCAOutside LA Basin3124</v>
      </c>
      <c r="B4085" s="9">
        <v>1</v>
      </c>
      <c r="C4085" t="s">
        <v>130</v>
      </c>
      <c r="D4085" t="s">
        <v>139</v>
      </c>
      <c r="E4085" s="9">
        <v>3</v>
      </c>
      <c r="F4085" s="9">
        <v>1</v>
      </c>
      <c r="G4085" s="9">
        <v>2</v>
      </c>
      <c r="H4085" s="9">
        <v>4</v>
      </c>
      <c r="I4085" s="9">
        <v>0.62303173542022705</v>
      </c>
      <c r="J4085" s="9">
        <v>0.62303173542022705</v>
      </c>
      <c r="K4085" s="9">
        <v>0</v>
      </c>
      <c r="L4085" s="9">
        <v>45.863067626953125</v>
      </c>
    </row>
    <row r="4086" spans="1:12" x14ac:dyDescent="0.25">
      <c r="A4086" s="5" t="str">
        <f t="shared" si="63"/>
        <v>1LCAOutside LA Basin3125</v>
      </c>
      <c r="B4086" s="9">
        <v>1</v>
      </c>
      <c r="C4086" t="s">
        <v>130</v>
      </c>
      <c r="D4086" t="s">
        <v>139</v>
      </c>
      <c r="E4086" s="9">
        <v>3</v>
      </c>
      <c r="F4086" s="9">
        <v>1</v>
      </c>
      <c r="G4086" s="9">
        <v>2</v>
      </c>
      <c r="H4086" s="9">
        <v>5</v>
      </c>
      <c r="I4086" s="9">
        <v>0.64104580879211426</v>
      </c>
      <c r="J4086" s="9">
        <v>0.64104580879211426</v>
      </c>
      <c r="K4086" s="9">
        <v>0</v>
      </c>
      <c r="L4086" s="9">
        <v>44.882064819335938</v>
      </c>
    </row>
    <row r="4087" spans="1:12" x14ac:dyDescent="0.25">
      <c r="A4087" s="5" t="str">
        <f t="shared" si="63"/>
        <v>1LCAOutside LA Basin3126</v>
      </c>
      <c r="B4087" s="9">
        <v>1</v>
      </c>
      <c r="C4087" t="s">
        <v>130</v>
      </c>
      <c r="D4087" t="s">
        <v>139</v>
      </c>
      <c r="E4087" s="9">
        <v>3</v>
      </c>
      <c r="F4087" s="9">
        <v>1</v>
      </c>
      <c r="G4087" s="9">
        <v>2</v>
      </c>
      <c r="H4087" s="9">
        <v>6</v>
      </c>
      <c r="I4087" s="9">
        <v>0.69127166271209717</v>
      </c>
      <c r="J4087" s="9">
        <v>0.69127166271209717</v>
      </c>
      <c r="K4087" s="9">
        <v>0</v>
      </c>
      <c r="L4087" s="9">
        <v>43.810577392578125</v>
      </c>
    </row>
    <row r="4088" spans="1:12" x14ac:dyDescent="0.25">
      <c r="A4088" s="5" t="str">
        <f t="shared" si="63"/>
        <v>1LCAOutside LA Basin3127</v>
      </c>
      <c r="B4088" s="9">
        <v>1</v>
      </c>
      <c r="C4088" t="s">
        <v>130</v>
      </c>
      <c r="D4088" t="s">
        <v>139</v>
      </c>
      <c r="E4088" s="9">
        <v>3</v>
      </c>
      <c r="F4088" s="9">
        <v>1</v>
      </c>
      <c r="G4088" s="9">
        <v>2</v>
      </c>
      <c r="H4088" s="9">
        <v>7</v>
      </c>
      <c r="I4088" s="9">
        <v>0.73802214860916138</v>
      </c>
      <c r="J4088" s="9">
        <v>0.73802214860916138</v>
      </c>
      <c r="K4088" s="9">
        <v>0</v>
      </c>
      <c r="L4088" s="9">
        <v>42.721035003662109</v>
      </c>
    </row>
    <row r="4089" spans="1:12" x14ac:dyDescent="0.25">
      <c r="A4089" s="5" t="str">
        <f t="shared" si="63"/>
        <v>1LCAOutside LA Basin3128</v>
      </c>
      <c r="B4089" s="9">
        <v>1</v>
      </c>
      <c r="C4089" t="s">
        <v>130</v>
      </c>
      <c r="D4089" t="s">
        <v>139</v>
      </c>
      <c r="E4089" s="9">
        <v>3</v>
      </c>
      <c r="F4089" s="9">
        <v>1</v>
      </c>
      <c r="G4089" s="9">
        <v>2</v>
      </c>
      <c r="H4089" s="9">
        <v>8</v>
      </c>
      <c r="I4089" s="9">
        <v>0.61346924304962158</v>
      </c>
      <c r="J4089" s="9">
        <v>0.61346924304962158</v>
      </c>
      <c r="K4089" s="9">
        <v>0</v>
      </c>
      <c r="L4089" s="9">
        <v>42.151088714599609</v>
      </c>
    </row>
    <row r="4090" spans="1:12" x14ac:dyDescent="0.25">
      <c r="A4090" s="5" t="str">
        <f t="shared" si="63"/>
        <v>1LCAOutside LA Basin3129</v>
      </c>
      <c r="B4090" s="9">
        <v>1</v>
      </c>
      <c r="C4090" t="s">
        <v>130</v>
      </c>
      <c r="D4090" t="s">
        <v>139</v>
      </c>
      <c r="E4090" s="9">
        <v>3</v>
      </c>
      <c r="F4090" s="9">
        <v>1</v>
      </c>
      <c r="G4090" s="9">
        <v>2</v>
      </c>
      <c r="H4090" s="9">
        <v>9</v>
      </c>
      <c r="I4090" s="9">
        <v>0.38812190294265747</v>
      </c>
      <c r="J4090" s="9">
        <v>0.38812190294265747</v>
      </c>
      <c r="K4090" s="9">
        <v>0</v>
      </c>
      <c r="L4090" s="9">
        <v>43.024394989013672</v>
      </c>
    </row>
    <row r="4091" spans="1:12" x14ac:dyDescent="0.25">
      <c r="A4091" s="5" t="str">
        <f t="shared" si="63"/>
        <v>1LCAOutside LA Basin31210</v>
      </c>
      <c r="B4091" s="9">
        <v>1</v>
      </c>
      <c r="C4091" t="s">
        <v>130</v>
      </c>
      <c r="D4091" t="s">
        <v>139</v>
      </c>
      <c r="E4091" s="9">
        <v>3</v>
      </c>
      <c r="F4091" s="9">
        <v>1</v>
      </c>
      <c r="G4091" s="9">
        <v>2</v>
      </c>
      <c r="H4091" s="9">
        <v>10</v>
      </c>
      <c r="I4091" s="9">
        <v>0.17834961414337158</v>
      </c>
      <c r="J4091" s="9">
        <v>0.17834961414337158</v>
      </c>
      <c r="K4091" s="9">
        <v>0</v>
      </c>
      <c r="L4091" s="9">
        <v>45.523906707763672</v>
      </c>
    </row>
    <row r="4092" spans="1:12" x14ac:dyDescent="0.25">
      <c r="A4092" s="5" t="str">
        <f t="shared" si="63"/>
        <v>1LCAOutside LA Basin31211</v>
      </c>
      <c r="B4092" s="9">
        <v>1</v>
      </c>
      <c r="C4092" t="s">
        <v>130</v>
      </c>
      <c r="D4092" t="s">
        <v>139</v>
      </c>
      <c r="E4092" s="9">
        <v>3</v>
      </c>
      <c r="F4092" s="9">
        <v>1</v>
      </c>
      <c r="G4092" s="9">
        <v>2</v>
      </c>
      <c r="H4092" s="9">
        <v>11</v>
      </c>
      <c r="I4092" s="9">
        <v>3.7894729524850845E-2</v>
      </c>
      <c r="J4092" s="9">
        <v>3.7894729524850845E-2</v>
      </c>
      <c r="K4092" s="9">
        <v>0</v>
      </c>
      <c r="L4092" s="9">
        <v>49.908958435058594</v>
      </c>
    </row>
    <row r="4093" spans="1:12" x14ac:dyDescent="0.25">
      <c r="A4093" s="5" t="str">
        <f t="shared" si="63"/>
        <v>1LCAOutside LA Basin31212</v>
      </c>
      <c r="B4093" s="9">
        <v>1</v>
      </c>
      <c r="C4093" t="s">
        <v>130</v>
      </c>
      <c r="D4093" t="s">
        <v>139</v>
      </c>
      <c r="E4093" s="9">
        <v>3</v>
      </c>
      <c r="F4093" s="9">
        <v>1</v>
      </c>
      <c r="G4093" s="9">
        <v>2</v>
      </c>
      <c r="H4093" s="9">
        <v>12</v>
      </c>
      <c r="I4093" s="9">
        <v>-4.5238573104143143E-2</v>
      </c>
      <c r="J4093" s="9">
        <v>-4.5238573104143143E-2</v>
      </c>
      <c r="K4093" s="9">
        <v>0</v>
      </c>
      <c r="L4093" s="9">
        <v>53.597579956054688</v>
      </c>
    </row>
    <row r="4094" spans="1:12" x14ac:dyDescent="0.25">
      <c r="A4094" s="5" t="str">
        <f t="shared" si="63"/>
        <v>1LCAOutside LA Basin31213</v>
      </c>
      <c r="B4094" s="9">
        <v>1</v>
      </c>
      <c r="C4094" t="s">
        <v>130</v>
      </c>
      <c r="D4094" t="s">
        <v>139</v>
      </c>
      <c r="E4094" s="9">
        <v>3</v>
      </c>
      <c r="F4094" s="9">
        <v>1</v>
      </c>
      <c r="G4094" s="9">
        <v>2</v>
      </c>
      <c r="H4094" s="9">
        <v>13</v>
      </c>
      <c r="I4094" s="9">
        <v>-6.2207497656345367E-2</v>
      </c>
      <c r="J4094" s="9">
        <v>-6.2207497656345367E-2</v>
      </c>
      <c r="K4094" s="9">
        <v>0</v>
      </c>
      <c r="L4094" s="9">
        <v>56.564735412597656</v>
      </c>
    </row>
    <row r="4095" spans="1:12" x14ac:dyDescent="0.25">
      <c r="A4095" s="5" t="str">
        <f t="shared" si="63"/>
        <v>1LCAOutside LA Basin31214</v>
      </c>
      <c r="B4095" s="9">
        <v>1</v>
      </c>
      <c r="C4095" t="s">
        <v>130</v>
      </c>
      <c r="D4095" t="s">
        <v>139</v>
      </c>
      <c r="E4095" s="9">
        <v>3</v>
      </c>
      <c r="F4095" s="9">
        <v>1</v>
      </c>
      <c r="G4095" s="9">
        <v>2</v>
      </c>
      <c r="H4095" s="9">
        <v>14</v>
      </c>
      <c r="I4095" s="9">
        <v>-2.072538435459137E-2</v>
      </c>
      <c r="J4095" s="9">
        <v>-2.072538435459137E-2</v>
      </c>
      <c r="K4095" s="9">
        <v>0</v>
      </c>
      <c r="L4095" s="9">
        <v>59.016410827636719</v>
      </c>
    </row>
    <row r="4096" spans="1:12" x14ac:dyDescent="0.25">
      <c r="A4096" s="5" t="str">
        <f t="shared" si="63"/>
        <v>1LCAOutside LA Basin31215</v>
      </c>
      <c r="B4096" s="9">
        <v>1</v>
      </c>
      <c r="C4096" t="s">
        <v>130</v>
      </c>
      <c r="D4096" t="s">
        <v>139</v>
      </c>
      <c r="E4096" s="9">
        <v>3</v>
      </c>
      <c r="F4096" s="9">
        <v>1</v>
      </c>
      <c r="G4096" s="9">
        <v>2</v>
      </c>
      <c r="H4096" s="9">
        <v>15</v>
      </c>
      <c r="I4096" s="9">
        <v>7.6050050556659698E-2</v>
      </c>
      <c r="J4096" s="9">
        <v>7.6050050556659698E-2</v>
      </c>
      <c r="K4096" s="9">
        <v>0</v>
      </c>
      <c r="L4096" s="9">
        <v>61.078723907470703</v>
      </c>
    </row>
    <row r="4097" spans="1:12" x14ac:dyDescent="0.25">
      <c r="A4097" s="5" t="str">
        <f t="shared" si="63"/>
        <v>1LCAOutside LA Basin31216</v>
      </c>
      <c r="B4097" s="9">
        <v>1</v>
      </c>
      <c r="C4097" t="s">
        <v>130</v>
      </c>
      <c r="D4097" t="s">
        <v>139</v>
      </c>
      <c r="E4097" s="9">
        <v>3</v>
      </c>
      <c r="F4097" s="9">
        <v>1</v>
      </c>
      <c r="G4097" s="9">
        <v>2</v>
      </c>
      <c r="H4097" s="9">
        <v>16</v>
      </c>
      <c r="I4097" s="9">
        <v>0.24965783953666687</v>
      </c>
      <c r="J4097" s="9">
        <v>0.24965783953666687</v>
      </c>
      <c r="K4097" s="9">
        <v>0</v>
      </c>
      <c r="L4097" s="9">
        <v>62.673103332519531</v>
      </c>
    </row>
    <row r="4098" spans="1:12" x14ac:dyDescent="0.25">
      <c r="A4098" s="5" t="str">
        <f t="shared" si="63"/>
        <v>1LCAOutside LA Basin31217</v>
      </c>
      <c r="B4098" s="9">
        <v>1</v>
      </c>
      <c r="C4098" t="s">
        <v>130</v>
      </c>
      <c r="D4098" t="s">
        <v>139</v>
      </c>
      <c r="E4098" s="9">
        <v>3</v>
      </c>
      <c r="F4098" s="9">
        <v>1</v>
      </c>
      <c r="G4098" s="9">
        <v>2</v>
      </c>
      <c r="H4098" s="9">
        <v>17</v>
      </c>
      <c r="I4098" s="9">
        <v>0.49144747853279114</v>
      </c>
      <c r="J4098" s="9">
        <v>0.49144747853279114</v>
      </c>
      <c r="K4098" s="9">
        <v>0</v>
      </c>
      <c r="L4098" s="9">
        <v>63.631435394287109</v>
      </c>
    </row>
    <row r="4099" spans="1:12" x14ac:dyDescent="0.25">
      <c r="A4099" s="5" t="str">
        <f t="shared" ref="A4099:A4162" si="64">B4099&amp;C4099&amp;D4099&amp;E4099&amp;F4099&amp;G4099&amp;H4099</f>
        <v>1LCAOutside LA Basin31218</v>
      </c>
      <c r="B4099" s="9">
        <v>1</v>
      </c>
      <c r="C4099" t="s">
        <v>130</v>
      </c>
      <c r="D4099" t="s">
        <v>139</v>
      </c>
      <c r="E4099" s="9">
        <v>3</v>
      </c>
      <c r="F4099" s="9">
        <v>1</v>
      </c>
      <c r="G4099" s="9">
        <v>2</v>
      </c>
      <c r="H4099" s="9">
        <v>18</v>
      </c>
      <c r="I4099" s="9">
        <v>0.74715381860733032</v>
      </c>
      <c r="J4099" s="9">
        <v>0.74715381860733032</v>
      </c>
      <c r="K4099" s="9">
        <v>0</v>
      </c>
      <c r="L4099" s="9">
        <v>63.760990142822266</v>
      </c>
    </row>
    <row r="4100" spans="1:12" x14ac:dyDescent="0.25">
      <c r="A4100" s="5" t="str">
        <f t="shared" si="64"/>
        <v>1LCAOutside LA Basin31219</v>
      </c>
      <c r="B4100" s="9">
        <v>1</v>
      </c>
      <c r="C4100" t="s">
        <v>130</v>
      </c>
      <c r="D4100" t="s">
        <v>139</v>
      </c>
      <c r="E4100" s="9">
        <v>3</v>
      </c>
      <c r="F4100" s="9">
        <v>1</v>
      </c>
      <c r="G4100" s="9">
        <v>2</v>
      </c>
      <c r="H4100" s="9">
        <v>19</v>
      </c>
      <c r="I4100" s="9">
        <v>0.90500932931900024</v>
      </c>
      <c r="J4100" s="9">
        <v>0.90500932931900024</v>
      </c>
      <c r="K4100" s="9">
        <v>0</v>
      </c>
      <c r="L4100" s="9">
        <v>62.980026245117188</v>
      </c>
    </row>
    <row r="4101" spans="1:12" x14ac:dyDescent="0.25">
      <c r="A4101" s="5" t="str">
        <f t="shared" si="64"/>
        <v>1LCAOutside LA Basin31220</v>
      </c>
      <c r="B4101" s="9">
        <v>1</v>
      </c>
      <c r="C4101" t="s">
        <v>130</v>
      </c>
      <c r="D4101" t="s">
        <v>139</v>
      </c>
      <c r="E4101" s="9">
        <v>3</v>
      </c>
      <c r="F4101" s="9">
        <v>1</v>
      </c>
      <c r="G4101" s="9">
        <v>2</v>
      </c>
      <c r="H4101" s="9">
        <v>20</v>
      </c>
      <c r="I4101" s="9">
        <v>0.97551149129867554</v>
      </c>
      <c r="J4101" s="9">
        <v>0.97551149129867554</v>
      </c>
      <c r="K4101" s="9">
        <v>0</v>
      </c>
      <c r="L4101" s="9">
        <v>60.917484283447266</v>
      </c>
    </row>
    <row r="4102" spans="1:12" x14ac:dyDescent="0.25">
      <c r="A4102" s="5" t="str">
        <f t="shared" si="64"/>
        <v>1LCAOutside LA Basin31221</v>
      </c>
      <c r="B4102" s="9">
        <v>1</v>
      </c>
      <c r="C4102" t="s">
        <v>130</v>
      </c>
      <c r="D4102" t="s">
        <v>139</v>
      </c>
      <c r="E4102" s="9">
        <v>3</v>
      </c>
      <c r="F4102" s="9">
        <v>1</v>
      </c>
      <c r="G4102" s="9">
        <v>2</v>
      </c>
      <c r="H4102" s="9">
        <v>21</v>
      </c>
      <c r="I4102" s="9">
        <v>0.98406535387039185</v>
      </c>
      <c r="J4102" s="9">
        <v>0.98406535387039185</v>
      </c>
      <c r="K4102" s="9">
        <v>0</v>
      </c>
      <c r="L4102" s="9">
        <v>57.961147308349609</v>
      </c>
    </row>
    <row r="4103" spans="1:12" x14ac:dyDescent="0.25">
      <c r="A4103" s="5" t="str">
        <f t="shared" si="64"/>
        <v>1LCAOutside LA Basin31222</v>
      </c>
      <c r="B4103" s="9">
        <v>1</v>
      </c>
      <c r="C4103" t="s">
        <v>130</v>
      </c>
      <c r="D4103" t="s">
        <v>139</v>
      </c>
      <c r="E4103" s="9">
        <v>3</v>
      </c>
      <c r="F4103" s="9">
        <v>1</v>
      </c>
      <c r="G4103" s="9">
        <v>2</v>
      </c>
      <c r="H4103" s="9">
        <v>22</v>
      </c>
      <c r="I4103" s="9">
        <v>0.92045360803604126</v>
      </c>
      <c r="J4103" s="9">
        <v>0.92045360803604126</v>
      </c>
      <c r="K4103" s="9">
        <v>0</v>
      </c>
      <c r="L4103" s="9">
        <v>56.022510528564453</v>
      </c>
    </row>
    <row r="4104" spans="1:12" x14ac:dyDescent="0.25">
      <c r="A4104" s="5" t="str">
        <f t="shared" si="64"/>
        <v>1LCAOutside LA Basin31223</v>
      </c>
      <c r="B4104" s="9">
        <v>1</v>
      </c>
      <c r="C4104" t="s">
        <v>130</v>
      </c>
      <c r="D4104" t="s">
        <v>139</v>
      </c>
      <c r="E4104" s="9">
        <v>3</v>
      </c>
      <c r="F4104" s="9">
        <v>1</v>
      </c>
      <c r="G4104" s="9">
        <v>2</v>
      </c>
      <c r="H4104" s="9">
        <v>23</v>
      </c>
      <c r="I4104" s="9">
        <v>0.82995080947875977</v>
      </c>
      <c r="J4104" s="9">
        <v>0.82995080947875977</v>
      </c>
      <c r="K4104" s="9">
        <v>0</v>
      </c>
      <c r="L4104" s="9">
        <v>54.093090057373047</v>
      </c>
    </row>
    <row r="4105" spans="1:12" x14ac:dyDescent="0.25">
      <c r="A4105" s="5" t="str">
        <f t="shared" si="64"/>
        <v>1LCAOutside LA Basin31224</v>
      </c>
      <c r="B4105" s="9">
        <v>1</v>
      </c>
      <c r="C4105" t="s">
        <v>130</v>
      </c>
      <c r="D4105" t="s">
        <v>139</v>
      </c>
      <c r="E4105" s="9">
        <v>3</v>
      </c>
      <c r="F4105" s="9">
        <v>1</v>
      </c>
      <c r="G4105" s="9">
        <v>2</v>
      </c>
      <c r="H4105" s="9">
        <v>24</v>
      </c>
      <c r="I4105" s="9">
        <v>0.74509507417678833</v>
      </c>
      <c r="J4105" s="9">
        <v>0.74509507417678833</v>
      </c>
      <c r="K4105" s="9">
        <v>0</v>
      </c>
      <c r="L4105" s="9">
        <v>52.168102264404297</v>
      </c>
    </row>
    <row r="4106" spans="1:12" x14ac:dyDescent="0.25">
      <c r="A4106" s="5" t="str">
        <f t="shared" si="64"/>
        <v>1LCAOutside LA Basin31101</v>
      </c>
      <c r="B4106" s="9">
        <v>1</v>
      </c>
      <c r="C4106" t="s">
        <v>130</v>
      </c>
      <c r="D4106" s="3" t="s">
        <v>139</v>
      </c>
      <c r="E4106" s="9">
        <v>3</v>
      </c>
      <c r="F4106" s="9">
        <v>1</v>
      </c>
      <c r="G4106" s="9">
        <v>10</v>
      </c>
      <c r="H4106" s="9">
        <v>1</v>
      </c>
      <c r="I4106" s="9">
        <v>0.71604090929031372</v>
      </c>
      <c r="J4106" s="9">
        <v>0.71604090929031372</v>
      </c>
      <c r="K4106" s="9">
        <v>0</v>
      </c>
      <c r="L4106" s="9">
        <v>61.683013916015625</v>
      </c>
    </row>
    <row r="4107" spans="1:12" x14ac:dyDescent="0.25">
      <c r="A4107" s="5" t="str">
        <f t="shared" si="64"/>
        <v>1LCAOutside LA Basin31102</v>
      </c>
      <c r="B4107" s="9">
        <v>1</v>
      </c>
      <c r="C4107" t="s">
        <v>130</v>
      </c>
      <c r="D4107" s="3" t="s">
        <v>139</v>
      </c>
      <c r="E4107" s="9">
        <v>3</v>
      </c>
      <c r="F4107" s="9">
        <v>1</v>
      </c>
      <c r="G4107" s="9">
        <v>10</v>
      </c>
      <c r="H4107" s="9">
        <v>2</v>
      </c>
      <c r="I4107" s="9">
        <v>0.65483945608139038</v>
      </c>
      <c r="J4107" s="9">
        <v>0.65483945608139038</v>
      </c>
      <c r="K4107" s="9">
        <v>0</v>
      </c>
      <c r="L4107" s="9">
        <v>60.138576507568359</v>
      </c>
    </row>
    <row r="4108" spans="1:12" x14ac:dyDescent="0.25">
      <c r="A4108" s="5" t="str">
        <f t="shared" si="64"/>
        <v>1LCAOutside LA Basin31103</v>
      </c>
      <c r="B4108" s="9">
        <v>1</v>
      </c>
      <c r="C4108" t="s">
        <v>130</v>
      </c>
      <c r="D4108" s="3" t="s">
        <v>139</v>
      </c>
      <c r="E4108" s="9">
        <v>3</v>
      </c>
      <c r="F4108" s="9">
        <v>1</v>
      </c>
      <c r="G4108" s="9">
        <v>10</v>
      </c>
      <c r="H4108" s="9">
        <v>3</v>
      </c>
      <c r="I4108" s="9">
        <v>0.62841993570327759</v>
      </c>
      <c r="J4108" s="9">
        <v>0.62841993570327759</v>
      </c>
      <c r="K4108" s="9">
        <v>0</v>
      </c>
      <c r="L4108" s="9">
        <v>58.187850952148438</v>
      </c>
    </row>
    <row r="4109" spans="1:12" x14ac:dyDescent="0.25">
      <c r="A4109" s="5" t="str">
        <f t="shared" si="64"/>
        <v>1LCAOutside LA Basin31104</v>
      </c>
      <c r="B4109" s="9">
        <v>1</v>
      </c>
      <c r="C4109" t="s">
        <v>130</v>
      </c>
      <c r="D4109" s="3" t="s">
        <v>139</v>
      </c>
      <c r="E4109" s="9">
        <v>3</v>
      </c>
      <c r="F4109" s="9">
        <v>1</v>
      </c>
      <c r="G4109" s="9">
        <v>10</v>
      </c>
      <c r="H4109" s="9">
        <v>4</v>
      </c>
      <c r="I4109" s="9">
        <v>0.61201119422912598</v>
      </c>
      <c r="J4109" s="9">
        <v>0.61201119422912598</v>
      </c>
      <c r="K4109" s="9">
        <v>0</v>
      </c>
      <c r="L4109" s="9">
        <v>56.812454223632813</v>
      </c>
    </row>
    <row r="4110" spans="1:12" x14ac:dyDescent="0.25">
      <c r="A4110" s="5" t="str">
        <f t="shared" si="64"/>
        <v>1LCAOutside LA Basin31105</v>
      </c>
      <c r="B4110" s="9">
        <v>1</v>
      </c>
      <c r="C4110" t="s">
        <v>130</v>
      </c>
      <c r="D4110" s="3" t="s">
        <v>139</v>
      </c>
      <c r="E4110" s="9">
        <v>3</v>
      </c>
      <c r="F4110" s="9">
        <v>1</v>
      </c>
      <c r="G4110" s="9">
        <v>10</v>
      </c>
      <c r="H4110" s="9">
        <v>5</v>
      </c>
      <c r="I4110" s="9">
        <v>0.60760253667831421</v>
      </c>
      <c r="J4110" s="9">
        <v>0.60760253667831421</v>
      </c>
      <c r="K4110" s="9">
        <v>0</v>
      </c>
      <c r="L4110" s="9">
        <v>55.798919677734375</v>
      </c>
    </row>
    <row r="4111" spans="1:12" x14ac:dyDescent="0.25">
      <c r="A4111" s="5" t="str">
        <f t="shared" si="64"/>
        <v>1LCAOutside LA Basin31106</v>
      </c>
      <c r="B4111" s="9">
        <v>1</v>
      </c>
      <c r="C4111" t="s">
        <v>130</v>
      </c>
      <c r="D4111" s="3" t="s">
        <v>139</v>
      </c>
      <c r="E4111" s="9">
        <v>3</v>
      </c>
      <c r="F4111" s="9">
        <v>1</v>
      </c>
      <c r="G4111" s="9">
        <v>10</v>
      </c>
      <c r="H4111" s="9">
        <v>6</v>
      </c>
      <c r="I4111" s="9">
        <v>0.63073188066482544</v>
      </c>
      <c r="J4111" s="9">
        <v>0.63073188066482544</v>
      </c>
      <c r="K4111" s="9">
        <v>0</v>
      </c>
      <c r="L4111" s="9">
        <v>54.569625854492188</v>
      </c>
    </row>
    <row r="4112" spans="1:12" x14ac:dyDescent="0.25">
      <c r="A4112" s="5" t="str">
        <f t="shared" si="64"/>
        <v>1LCAOutside LA Basin31107</v>
      </c>
      <c r="B4112" s="9">
        <v>1</v>
      </c>
      <c r="C4112" t="s">
        <v>130</v>
      </c>
      <c r="D4112" s="3" t="s">
        <v>139</v>
      </c>
      <c r="E4112" s="9">
        <v>3</v>
      </c>
      <c r="F4112" s="9">
        <v>1</v>
      </c>
      <c r="G4112" s="9">
        <v>10</v>
      </c>
      <c r="H4112" s="9">
        <v>7</v>
      </c>
      <c r="I4112" s="9">
        <v>0.62727987766265869</v>
      </c>
      <c r="J4112" s="9">
        <v>0.62727987766265869</v>
      </c>
      <c r="K4112" s="9">
        <v>0</v>
      </c>
      <c r="L4112" s="9">
        <v>54.291000366210938</v>
      </c>
    </row>
    <row r="4113" spans="1:12" x14ac:dyDescent="0.25">
      <c r="A4113" s="5" t="str">
        <f t="shared" si="64"/>
        <v>1LCAOutside LA Basin31108</v>
      </c>
      <c r="B4113" s="9">
        <v>1</v>
      </c>
      <c r="C4113" t="s">
        <v>130</v>
      </c>
      <c r="D4113" s="3" t="s">
        <v>139</v>
      </c>
      <c r="E4113" s="9">
        <v>3</v>
      </c>
      <c r="F4113" s="9">
        <v>1</v>
      </c>
      <c r="G4113" s="9">
        <v>10</v>
      </c>
      <c r="H4113" s="9">
        <v>8</v>
      </c>
      <c r="I4113" s="9">
        <v>0.49174878001213074</v>
      </c>
      <c r="J4113" s="9">
        <v>0.49174878001213074</v>
      </c>
      <c r="K4113" s="9">
        <v>0</v>
      </c>
      <c r="L4113" s="9">
        <v>53.419189453125</v>
      </c>
    </row>
    <row r="4114" spans="1:12" x14ac:dyDescent="0.25">
      <c r="A4114" s="5" t="str">
        <f t="shared" si="64"/>
        <v>1LCAOutside LA Basin31109</v>
      </c>
      <c r="B4114" s="9">
        <v>1</v>
      </c>
      <c r="C4114" t="s">
        <v>130</v>
      </c>
      <c r="D4114" s="3" t="s">
        <v>139</v>
      </c>
      <c r="E4114" s="9">
        <v>3</v>
      </c>
      <c r="F4114" s="9">
        <v>1</v>
      </c>
      <c r="G4114" s="9">
        <v>10</v>
      </c>
      <c r="H4114" s="9">
        <v>9</v>
      </c>
      <c r="I4114" s="9">
        <v>0.25476551055908203</v>
      </c>
      <c r="J4114" s="9">
        <v>0.25476551055908203</v>
      </c>
      <c r="K4114" s="9">
        <v>0</v>
      </c>
      <c r="L4114" s="9">
        <v>54.921592712402344</v>
      </c>
    </row>
    <row r="4115" spans="1:12" x14ac:dyDescent="0.25">
      <c r="A4115" s="5" t="str">
        <f t="shared" si="64"/>
        <v>1LCAOutside LA Basin311010</v>
      </c>
      <c r="B4115" s="9">
        <v>1</v>
      </c>
      <c r="C4115" t="s">
        <v>130</v>
      </c>
      <c r="D4115" s="3" t="s">
        <v>139</v>
      </c>
      <c r="E4115" s="9">
        <v>3</v>
      </c>
      <c r="F4115" s="9">
        <v>1</v>
      </c>
      <c r="G4115" s="9">
        <v>10</v>
      </c>
      <c r="H4115" s="9">
        <v>10</v>
      </c>
      <c r="I4115" s="9">
        <v>1.4722188003361225E-2</v>
      </c>
      <c r="J4115" s="9">
        <v>1.4722188003361225E-2</v>
      </c>
      <c r="K4115" s="9">
        <v>0</v>
      </c>
      <c r="L4115" s="9">
        <v>59.640594482421875</v>
      </c>
    </row>
    <row r="4116" spans="1:12" x14ac:dyDescent="0.25">
      <c r="A4116" s="5" t="str">
        <f t="shared" si="64"/>
        <v>1LCAOutside LA Basin311011</v>
      </c>
      <c r="B4116" s="9">
        <v>1</v>
      </c>
      <c r="C4116" t="s">
        <v>130</v>
      </c>
      <c r="D4116" s="3" t="s">
        <v>139</v>
      </c>
      <c r="E4116" s="9">
        <v>3</v>
      </c>
      <c r="F4116" s="9">
        <v>1</v>
      </c>
      <c r="G4116" s="9">
        <v>10</v>
      </c>
      <c r="H4116" s="9">
        <v>11</v>
      </c>
      <c r="I4116" s="9">
        <v>-0.13649426400661469</v>
      </c>
      <c r="J4116" s="9">
        <v>-0.13649426400661469</v>
      </c>
      <c r="K4116" s="9">
        <v>0</v>
      </c>
      <c r="L4116" s="9">
        <v>66.079559326171875</v>
      </c>
    </row>
    <row r="4117" spans="1:12" x14ac:dyDescent="0.25">
      <c r="A4117" s="5" t="str">
        <f t="shared" si="64"/>
        <v>1LCAOutside LA Basin311012</v>
      </c>
      <c r="B4117" s="9">
        <v>1</v>
      </c>
      <c r="C4117" t="s">
        <v>130</v>
      </c>
      <c r="D4117" s="3" t="s">
        <v>139</v>
      </c>
      <c r="E4117" s="9">
        <v>3</v>
      </c>
      <c r="F4117" s="9">
        <v>1</v>
      </c>
      <c r="G4117" s="9">
        <v>10</v>
      </c>
      <c r="H4117" s="9">
        <v>12</v>
      </c>
      <c r="I4117" s="9">
        <v>-0.16380995512008667</v>
      </c>
      <c r="J4117" s="9">
        <v>-0.16380995512008667</v>
      </c>
      <c r="K4117" s="9">
        <v>0</v>
      </c>
      <c r="L4117" s="9">
        <v>71.578727722167969</v>
      </c>
    </row>
    <row r="4118" spans="1:12" x14ac:dyDescent="0.25">
      <c r="A4118" s="5" t="str">
        <f t="shared" si="64"/>
        <v>1LCAOutside LA Basin311013</v>
      </c>
      <c r="B4118" s="9">
        <v>1</v>
      </c>
      <c r="C4118" t="s">
        <v>130</v>
      </c>
      <c r="D4118" s="3" t="s">
        <v>139</v>
      </c>
      <c r="E4118" s="9">
        <v>3</v>
      </c>
      <c r="F4118" s="9">
        <v>1</v>
      </c>
      <c r="G4118" s="9">
        <v>10</v>
      </c>
      <c r="H4118" s="9">
        <v>13</v>
      </c>
      <c r="I4118" s="9">
        <v>-0.14881120622158051</v>
      </c>
      <c r="J4118" s="9">
        <v>-0.14881120622158051</v>
      </c>
      <c r="K4118" s="9">
        <v>0</v>
      </c>
      <c r="L4118" s="9">
        <v>74.736663818359375</v>
      </c>
    </row>
    <row r="4119" spans="1:12" x14ac:dyDescent="0.25">
      <c r="A4119" s="5" t="str">
        <f t="shared" si="64"/>
        <v>1LCAOutside LA Basin311014</v>
      </c>
      <c r="B4119" s="9">
        <v>1</v>
      </c>
      <c r="C4119" t="s">
        <v>130</v>
      </c>
      <c r="D4119" s="3" t="s">
        <v>139</v>
      </c>
      <c r="E4119" s="9">
        <v>3</v>
      </c>
      <c r="F4119" s="9">
        <v>1</v>
      </c>
      <c r="G4119" s="9">
        <v>10</v>
      </c>
      <c r="H4119" s="9">
        <v>14</v>
      </c>
      <c r="I4119" s="9">
        <v>-6.8369701504707336E-2</v>
      </c>
      <c r="J4119" s="9">
        <v>-6.8369701504707336E-2</v>
      </c>
      <c r="K4119" s="9">
        <v>0</v>
      </c>
      <c r="L4119" s="9">
        <v>77.084083557128906</v>
      </c>
    </row>
    <row r="4120" spans="1:12" x14ac:dyDescent="0.25">
      <c r="A4120" s="5" t="str">
        <f t="shared" si="64"/>
        <v>1LCAOutside LA Basin311015</v>
      </c>
      <c r="B4120" s="9">
        <v>1</v>
      </c>
      <c r="C4120" t="s">
        <v>130</v>
      </c>
      <c r="D4120" s="3" t="s">
        <v>139</v>
      </c>
      <c r="E4120" s="9">
        <v>3</v>
      </c>
      <c r="F4120" s="9">
        <v>1</v>
      </c>
      <c r="G4120" s="9">
        <v>10</v>
      </c>
      <c r="H4120" s="9">
        <v>15</v>
      </c>
      <c r="I4120" s="9">
        <v>7.3688268661499023E-2</v>
      </c>
      <c r="J4120" s="9">
        <v>7.3688268661499023E-2</v>
      </c>
      <c r="K4120" s="9">
        <v>0</v>
      </c>
      <c r="L4120" s="9">
        <v>79.549308776855469</v>
      </c>
    </row>
    <row r="4121" spans="1:12" x14ac:dyDescent="0.25">
      <c r="A4121" s="5" t="str">
        <f t="shared" si="64"/>
        <v>1LCAOutside LA Basin311016</v>
      </c>
      <c r="B4121" s="9">
        <v>1</v>
      </c>
      <c r="C4121" t="s">
        <v>130</v>
      </c>
      <c r="D4121" s="3" t="s">
        <v>139</v>
      </c>
      <c r="E4121" s="9">
        <v>3</v>
      </c>
      <c r="F4121" s="9">
        <v>1</v>
      </c>
      <c r="G4121" s="9">
        <v>10</v>
      </c>
      <c r="H4121" s="9">
        <v>16</v>
      </c>
      <c r="I4121" s="9">
        <v>0.30921173095703125</v>
      </c>
      <c r="J4121" s="9">
        <v>0.30921173095703125</v>
      </c>
      <c r="K4121" s="9">
        <v>0</v>
      </c>
      <c r="L4121" s="9">
        <v>80.845680236816406</v>
      </c>
    </row>
    <row r="4122" spans="1:12" x14ac:dyDescent="0.25">
      <c r="A4122" s="5" t="str">
        <f t="shared" si="64"/>
        <v>1LCAOutside LA Basin311017</v>
      </c>
      <c r="B4122" s="9">
        <v>1</v>
      </c>
      <c r="C4122" t="s">
        <v>130</v>
      </c>
      <c r="D4122" s="3" t="s">
        <v>139</v>
      </c>
      <c r="E4122" s="9">
        <v>3</v>
      </c>
      <c r="F4122" s="9">
        <v>1</v>
      </c>
      <c r="G4122" s="9">
        <v>10</v>
      </c>
      <c r="H4122" s="9">
        <v>17</v>
      </c>
      <c r="I4122" s="9">
        <v>0.60449331998825073</v>
      </c>
      <c r="J4122" s="9">
        <v>0.25115621089935303</v>
      </c>
      <c r="K4122" s="9">
        <v>9.4444170594215393E-2</v>
      </c>
      <c r="L4122" s="9">
        <v>82.02325439453125</v>
      </c>
    </row>
    <row r="4123" spans="1:12" x14ac:dyDescent="0.25">
      <c r="A4123" s="5" t="str">
        <f t="shared" si="64"/>
        <v>1LCAOutside LA Basin311018</v>
      </c>
      <c r="B4123" s="9">
        <v>1</v>
      </c>
      <c r="C4123" t="s">
        <v>130</v>
      </c>
      <c r="D4123" s="3" t="s">
        <v>139</v>
      </c>
      <c r="E4123" s="9">
        <v>3</v>
      </c>
      <c r="F4123" s="9">
        <v>1</v>
      </c>
      <c r="G4123" s="9">
        <v>10</v>
      </c>
      <c r="H4123" s="9">
        <v>18</v>
      </c>
      <c r="I4123" s="9">
        <v>0.8984796404838562</v>
      </c>
      <c r="J4123" s="9">
        <v>0.59600299596786499</v>
      </c>
      <c r="K4123" s="9">
        <v>0.12835563719272614</v>
      </c>
      <c r="L4123" s="9">
        <v>82.3582763671875</v>
      </c>
    </row>
    <row r="4124" spans="1:12" x14ac:dyDescent="0.25">
      <c r="A4124" s="5" t="str">
        <f t="shared" si="64"/>
        <v>1LCAOutside LA Basin311019</v>
      </c>
      <c r="B4124" s="9">
        <v>1</v>
      </c>
      <c r="C4124" t="s">
        <v>130</v>
      </c>
      <c r="D4124" s="3" t="s">
        <v>139</v>
      </c>
      <c r="E4124" s="9">
        <v>3</v>
      </c>
      <c r="F4124" s="9">
        <v>1</v>
      </c>
      <c r="G4124" s="9">
        <v>10</v>
      </c>
      <c r="H4124" s="9">
        <v>19</v>
      </c>
      <c r="I4124" s="9">
        <v>1.1146146059036255</v>
      </c>
      <c r="J4124" s="9">
        <v>0.90660172700881958</v>
      </c>
      <c r="K4124" s="9">
        <v>0.13471746444702148</v>
      </c>
      <c r="L4124" s="9">
        <v>82.300315856933594</v>
      </c>
    </row>
    <row r="4125" spans="1:12" x14ac:dyDescent="0.25">
      <c r="A4125" s="5" t="str">
        <f t="shared" si="64"/>
        <v>1LCAOutside LA Basin311020</v>
      </c>
      <c r="B4125" s="9">
        <v>1</v>
      </c>
      <c r="C4125" t="s">
        <v>130</v>
      </c>
      <c r="D4125" s="3" t="s">
        <v>139</v>
      </c>
      <c r="E4125" s="9">
        <v>3</v>
      </c>
      <c r="F4125" s="9">
        <v>1</v>
      </c>
      <c r="G4125" s="9">
        <v>10</v>
      </c>
      <c r="H4125" s="9">
        <v>20</v>
      </c>
      <c r="I4125" s="9">
        <v>1.2052571773529053</v>
      </c>
      <c r="J4125" s="9">
        <v>1.0070211887359619</v>
      </c>
      <c r="K4125" s="9">
        <v>4.8230577260255814E-2</v>
      </c>
      <c r="L4125" s="9">
        <v>80.099418640136719</v>
      </c>
    </row>
    <row r="4126" spans="1:12" x14ac:dyDescent="0.25">
      <c r="A4126" s="5" t="str">
        <f t="shared" si="64"/>
        <v>1LCAOutside LA Basin311021</v>
      </c>
      <c r="B4126" s="9">
        <v>1</v>
      </c>
      <c r="C4126" t="s">
        <v>130</v>
      </c>
      <c r="D4126" s="3" t="s">
        <v>139</v>
      </c>
      <c r="E4126" s="9">
        <v>3</v>
      </c>
      <c r="F4126" s="9">
        <v>1</v>
      </c>
      <c r="G4126" s="9">
        <v>10</v>
      </c>
      <c r="H4126" s="9">
        <v>21</v>
      </c>
      <c r="I4126" s="9">
        <v>1.2250978946685791</v>
      </c>
      <c r="J4126" s="9">
        <v>1.0573872327804565</v>
      </c>
      <c r="K4126" s="9">
        <v>6.300760805606842E-2</v>
      </c>
      <c r="L4126" s="9">
        <v>75.850303649902344</v>
      </c>
    </row>
    <row r="4127" spans="1:12" x14ac:dyDescent="0.25">
      <c r="A4127" s="5" t="str">
        <f t="shared" si="64"/>
        <v>1LCAOutside LA Basin311022</v>
      </c>
      <c r="B4127" s="9">
        <v>1</v>
      </c>
      <c r="C4127" t="s">
        <v>130</v>
      </c>
      <c r="D4127" s="3" t="s">
        <v>139</v>
      </c>
      <c r="E4127" s="9">
        <v>3</v>
      </c>
      <c r="F4127" s="9">
        <v>1</v>
      </c>
      <c r="G4127" s="9">
        <v>10</v>
      </c>
      <c r="H4127" s="9">
        <v>22</v>
      </c>
      <c r="I4127" s="9">
        <v>1.1544077396392822</v>
      </c>
      <c r="J4127" s="9">
        <v>1.4836862087249756</v>
      </c>
      <c r="K4127" s="9">
        <v>0.14881442487239838</v>
      </c>
      <c r="L4127" s="9">
        <v>71.477333068847656</v>
      </c>
    </row>
    <row r="4128" spans="1:12" x14ac:dyDescent="0.25">
      <c r="A4128" s="5" t="str">
        <f t="shared" si="64"/>
        <v>1LCAOutside LA Basin311023</v>
      </c>
      <c r="B4128" s="9">
        <v>1</v>
      </c>
      <c r="C4128" t="s">
        <v>130</v>
      </c>
      <c r="D4128" s="3" t="s">
        <v>139</v>
      </c>
      <c r="E4128" s="9">
        <v>3</v>
      </c>
      <c r="F4128" s="9">
        <v>1</v>
      </c>
      <c r="G4128" s="9">
        <v>10</v>
      </c>
      <c r="H4128" s="9">
        <v>23</v>
      </c>
      <c r="I4128" s="9">
        <v>1.0246527194976807</v>
      </c>
      <c r="J4128" s="9">
        <v>1.0483142137527466</v>
      </c>
      <c r="K4128" s="9">
        <v>1.1830751784145832E-2</v>
      </c>
      <c r="L4128" s="9">
        <v>68.982879638671875</v>
      </c>
    </row>
    <row r="4129" spans="1:12" x14ac:dyDescent="0.25">
      <c r="A4129" s="5" t="str">
        <f t="shared" si="64"/>
        <v>1LCAOutside LA Basin311024</v>
      </c>
      <c r="B4129" s="9">
        <v>1</v>
      </c>
      <c r="C4129" t="s">
        <v>130</v>
      </c>
      <c r="D4129" s="3" t="s">
        <v>139</v>
      </c>
      <c r="E4129" s="9">
        <v>3</v>
      </c>
      <c r="F4129" s="9">
        <v>1</v>
      </c>
      <c r="G4129" s="9">
        <v>10</v>
      </c>
      <c r="H4129" s="9">
        <v>24</v>
      </c>
      <c r="I4129" s="9">
        <v>0.87777137756347656</v>
      </c>
      <c r="J4129" s="9">
        <v>0.87777137756347656</v>
      </c>
      <c r="K4129" s="9">
        <v>0</v>
      </c>
      <c r="L4129" s="9">
        <v>67.479362487792969</v>
      </c>
    </row>
    <row r="4130" spans="1:12" x14ac:dyDescent="0.25">
      <c r="A4130" s="5" t="str">
        <f t="shared" si="64"/>
        <v>1LCAOutside LA Basin4021</v>
      </c>
      <c r="B4130" s="9">
        <v>1</v>
      </c>
      <c r="C4130" t="s">
        <v>130</v>
      </c>
      <c r="D4130" t="s">
        <v>139</v>
      </c>
      <c r="E4130" s="9">
        <v>4</v>
      </c>
      <c r="F4130" s="9">
        <v>0</v>
      </c>
      <c r="G4130" s="9">
        <v>2</v>
      </c>
      <c r="H4130" s="9">
        <v>1</v>
      </c>
      <c r="I4130" s="9">
        <v>0.75333726406097412</v>
      </c>
      <c r="J4130" s="9">
        <v>0.75333726406097412</v>
      </c>
      <c r="K4130" s="9">
        <v>0</v>
      </c>
      <c r="L4130" s="9">
        <v>64.894233703613281</v>
      </c>
    </row>
    <row r="4131" spans="1:12" x14ac:dyDescent="0.25">
      <c r="A4131" s="5" t="str">
        <f t="shared" si="64"/>
        <v>1LCAOutside LA Basin4022</v>
      </c>
      <c r="B4131" s="9">
        <v>1</v>
      </c>
      <c r="C4131" t="s">
        <v>130</v>
      </c>
      <c r="D4131" t="s">
        <v>139</v>
      </c>
      <c r="E4131" s="9">
        <v>4</v>
      </c>
      <c r="F4131" s="9">
        <v>0</v>
      </c>
      <c r="G4131" s="9">
        <v>2</v>
      </c>
      <c r="H4131" s="9">
        <v>2</v>
      </c>
      <c r="I4131" s="9">
        <v>0.68182581663131714</v>
      </c>
      <c r="J4131" s="9">
        <v>0.68182581663131714</v>
      </c>
      <c r="K4131" s="9">
        <v>0</v>
      </c>
      <c r="L4131" s="9">
        <v>62.582988739013672</v>
      </c>
    </row>
    <row r="4132" spans="1:12" x14ac:dyDescent="0.25">
      <c r="A4132" s="5" t="str">
        <f t="shared" si="64"/>
        <v>1LCAOutside LA Basin4023</v>
      </c>
      <c r="B4132" s="9">
        <v>1</v>
      </c>
      <c r="C4132" t="s">
        <v>130</v>
      </c>
      <c r="D4132" t="s">
        <v>139</v>
      </c>
      <c r="E4132" s="9">
        <v>4</v>
      </c>
      <c r="F4132" s="9">
        <v>0</v>
      </c>
      <c r="G4132" s="9">
        <v>2</v>
      </c>
      <c r="H4132" s="9">
        <v>3</v>
      </c>
      <c r="I4132" s="9">
        <v>0.64291989803314209</v>
      </c>
      <c r="J4132" s="9">
        <v>0.64291989803314209</v>
      </c>
      <c r="K4132" s="9">
        <v>0</v>
      </c>
      <c r="L4132" s="9">
        <v>60.551986694335938</v>
      </c>
    </row>
    <row r="4133" spans="1:12" x14ac:dyDescent="0.25">
      <c r="A4133" s="5" t="str">
        <f t="shared" si="64"/>
        <v>1LCAOutside LA Basin4024</v>
      </c>
      <c r="B4133" s="9">
        <v>1</v>
      </c>
      <c r="C4133" t="s">
        <v>130</v>
      </c>
      <c r="D4133" t="s">
        <v>139</v>
      </c>
      <c r="E4133" s="9">
        <v>4</v>
      </c>
      <c r="F4133" s="9">
        <v>0</v>
      </c>
      <c r="G4133" s="9">
        <v>2</v>
      </c>
      <c r="H4133" s="9">
        <v>4</v>
      </c>
      <c r="I4133" s="9">
        <v>0.62646746635437012</v>
      </c>
      <c r="J4133" s="9">
        <v>0.62646746635437012</v>
      </c>
      <c r="K4133" s="9">
        <v>0</v>
      </c>
      <c r="L4133" s="9">
        <v>59.880214691162109</v>
      </c>
    </row>
    <row r="4134" spans="1:12" x14ac:dyDescent="0.25">
      <c r="A4134" s="5" t="str">
        <f t="shared" si="64"/>
        <v>1LCAOutside LA Basin4025</v>
      </c>
      <c r="B4134" s="9">
        <v>1</v>
      </c>
      <c r="C4134" t="s">
        <v>130</v>
      </c>
      <c r="D4134" t="s">
        <v>139</v>
      </c>
      <c r="E4134" s="9">
        <v>4</v>
      </c>
      <c r="F4134" s="9">
        <v>0</v>
      </c>
      <c r="G4134" s="9">
        <v>2</v>
      </c>
      <c r="H4134" s="9">
        <v>5</v>
      </c>
      <c r="I4134" s="9">
        <v>0.62233817577362061</v>
      </c>
      <c r="J4134" s="9">
        <v>0.62233817577362061</v>
      </c>
      <c r="K4134" s="9">
        <v>0</v>
      </c>
      <c r="L4134" s="9">
        <v>58.329925537109375</v>
      </c>
    </row>
    <row r="4135" spans="1:12" x14ac:dyDescent="0.25">
      <c r="A4135" s="5" t="str">
        <f t="shared" si="64"/>
        <v>1LCAOutside LA Basin4026</v>
      </c>
      <c r="B4135" s="9">
        <v>1</v>
      </c>
      <c r="C4135" t="s">
        <v>130</v>
      </c>
      <c r="D4135" t="s">
        <v>139</v>
      </c>
      <c r="E4135" s="9">
        <v>4</v>
      </c>
      <c r="F4135" s="9">
        <v>0</v>
      </c>
      <c r="G4135" s="9">
        <v>2</v>
      </c>
      <c r="H4135" s="9">
        <v>6</v>
      </c>
      <c r="I4135" s="9">
        <v>0.63843703269958496</v>
      </c>
      <c r="J4135" s="9">
        <v>0.63843703269958496</v>
      </c>
      <c r="K4135" s="9">
        <v>0</v>
      </c>
      <c r="L4135" s="9">
        <v>56.675422668457031</v>
      </c>
    </row>
    <row r="4136" spans="1:12" x14ac:dyDescent="0.25">
      <c r="A4136" s="5" t="str">
        <f t="shared" si="64"/>
        <v>1LCAOutside LA Basin4027</v>
      </c>
      <c r="B4136" s="9">
        <v>1</v>
      </c>
      <c r="C4136" t="s">
        <v>130</v>
      </c>
      <c r="D4136" t="s">
        <v>139</v>
      </c>
      <c r="E4136" s="9">
        <v>4</v>
      </c>
      <c r="F4136" s="9">
        <v>0</v>
      </c>
      <c r="G4136" s="9">
        <v>2</v>
      </c>
      <c r="H4136" s="9">
        <v>7</v>
      </c>
      <c r="I4136" s="9">
        <v>0.63135236501693726</v>
      </c>
      <c r="J4136" s="9">
        <v>0.63135236501693726</v>
      </c>
      <c r="K4136" s="9">
        <v>0</v>
      </c>
      <c r="L4136" s="9">
        <v>55.309982299804688</v>
      </c>
    </row>
    <row r="4137" spans="1:12" x14ac:dyDescent="0.25">
      <c r="A4137" s="5" t="str">
        <f t="shared" si="64"/>
        <v>1LCAOutside LA Basin4028</v>
      </c>
      <c r="B4137" s="9">
        <v>1</v>
      </c>
      <c r="C4137" t="s">
        <v>130</v>
      </c>
      <c r="D4137" t="s">
        <v>139</v>
      </c>
      <c r="E4137" s="9">
        <v>4</v>
      </c>
      <c r="F4137" s="9">
        <v>0</v>
      </c>
      <c r="G4137" s="9">
        <v>2</v>
      </c>
      <c r="H4137" s="9">
        <v>8</v>
      </c>
      <c r="I4137" s="9">
        <v>0.48794057965278625</v>
      </c>
      <c r="J4137" s="9">
        <v>0.48794057965278625</v>
      </c>
      <c r="K4137" s="9">
        <v>0</v>
      </c>
      <c r="L4137" s="9">
        <v>55.799724578857422</v>
      </c>
    </row>
    <row r="4138" spans="1:12" x14ac:dyDescent="0.25">
      <c r="A4138" s="5" t="str">
        <f t="shared" si="64"/>
        <v>1LCAOutside LA Basin4029</v>
      </c>
      <c r="B4138" s="9">
        <v>1</v>
      </c>
      <c r="C4138" t="s">
        <v>130</v>
      </c>
      <c r="D4138" t="s">
        <v>139</v>
      </c>
      <c r="E4138" s="9">
        <v>4</v>
      </c>
      <c r="F4138" s="9">
        <v>0</v>
      </c>
      <c r="G4138" s="9">
        <v>2</v>
      </c>
      <c r="H4138" s="9">
        <v>9</v>
      </c>
      <c r="I4138" s="9">
        <v>0.2447194904088974</v>
      </c>
      <c r="J4138" s="9">
        <v>0.2447194904088974</v>
      </c>
      <c r="K4138" s="9">
        <v>0</v>
      </c>
      <c r="L4138" s="9">
        <v>58.137157440185547</v>
      </c>
    </row>
    <row r="4139" spans="1:12" x14ac:dyDescent="0.25">
      <c r="A4139" s="5" t="str">
        <f t="shared" si="64"/>
        <v>1LCAOutside LA Basin40210</v>
      </c>
      <c r="B4139" s="9">
        <v>1</v>
      </c>
      <c r="C4139" t="s">
        <v>130</v>
      </c>
      <c r="D4139" t="s">
        <v>139</v>
      </c>
      <c r="E4139" s="9">
        <v>4</v>
      </c>
      <c r="F4139" s="9">
        <v>0</v>
      </c>
      <c r="G4139" s="9">
        <v>2</v>
      </c>
      <c r="H4139" s="9">
        <v>10</v>
      </c>
      <c r="I4139" s="9">
        <v>-4.1994806379079819E-3</v>
      </c>
      <c r="J4139" s="9">
        <v>-4.1994806379079819E-3</v>
      </c>
      <c r="K4139" s="9">
        <v>0</v>
      </c>
      <c r="L4139" s="9">
        <v>62.581981658935547</v>
      </c>
    </row>
    <row r="4140" spans="1:12" x14ac:dyDescent="0.25">
      <c r="A4140" s="5" t="str">
        <f t="shared" si="64"/>
        <v>1LCAOutside LA Basin40211</v>
      </c>
      <c r="B4140" s="9">
        <v>1</v>
      </c>
      <c r="C4140" t="s">
        <v>130</v>
      </c>
      <c r="D4140" t="s">
        <v>139</v>
      </c>
      <c r="E4140" s="9">
        <v>4</v>
      </c>
      <c r="F4140" s="9">
        <v>0</v>
      </c>
      <c r="G4140" s="9">
        <v>2</v>
      </c>
      <c r="H4140" s="9">
        <v>11</v>
      </c>
      <c r="I4140" s="9">
        <v>-0.12656897306442261</v>
      </c>
      <c r="J4140" s="9">
        <v>-0.12656897306442261</v>
      </c>
      <c r="K4140" s="9">
        <v>0</v>
      </c>
      <c r="L4140" s="9">
        <v>68.680618286132813</v>
      </c>
    </row>
    <row r="4141" spans="1:12" x14ac:dyDescent="0.25">
      <c r="A4141" s="5" t="str">
        <f t="shared" si="64"/>
        <v>1LCAOutside LA Basin40212</v>
      </c>
      <c r="B4141" s="9">
        <v>1</v>
      </c>
      <c r="C4141" t="s">
        <v>130</v>
      </c>
      <c r="D4141" t="s">
        <v>139</v>
      </c>
      <c r="E4141" s="9">
        <v>4</v>
      </c>
      <c r="F4141" s="9">
        <v>0</v>
      </c>
      <c r="G4141" s="9">
        <v>2</v>
      </c>
      <c r="H4141" s="9">
        <v>12</v>
      </c>
      <c r="I4141" s="9">
        <v>-0.15004478394985199</v>
      </c>
      <c r="J4141" s="9">
        <v>-0.15004478394985199</v>
      </c>
      <c r="K4141" s="9">
        <v>0</v>
      </c>
      <c r="L4141" s="9">
        <v>73.622238159179688</v>
      </c>
    </row>
    <row r="4142" spans="1:12" x14ac:dyDescent="0.25">
      <c r="A4142" s="5" t="str">
        <f t="shared" si="64"/>
        <v>1LCAOutside LA Basin40213</v>
      </c>
      <c r="B4142" s="9">
        <v>1</v>
      </c>
      <c r="C4142" t="s">
        <v>130</v>
      </c>
      <c r="D4142" t="s">
        <v>139</v>
      </c>
      <c r="E4142" s="9">
        <v>4</v>
      </c>
      <c r="F4142" s="9">
        <v>0</v>
      </c>
      <c r="G4142" s="9">
        <v>2</v>
      </c>
      <c r="H4142" s="9">
        <v>13</v>
      </c>
      <c r="I4142" s="9">
        <v>-0.12027949839830399</v>
      </c>
      <c r="J4142" s="9">
        <v>-0.12027949839830399</v>
      </c>
      <c r="K4142" s="9">
        <v>0</v>
      </c>
      <c r="L4142" s="9">
        <v>77.627281188964844</v>
      </c>
    </row>
    <row r="4143" spans="1:12" x14ac:dyDescent="0.25">
      <c r="A4143" s="5" t="str">
        <f t="shared" si="64"/>
        <v>1LCAOutside LA Basin40214</v>
      </c>
      <c r="B4143" s="9">
        <v>1</v>
      </c>
      <c r="C4143" t="s">
        <v>130</v>
      </c>
      <c r="D4143" t="s">
        <v>139</v>
      </c>
      <c r="E4143" s="9">
        <v>4</v>
      </c>
      <c r="F4143" s="9">
        <v>0</v>
      </c>
      <c r="G4143" s="9">
        <v>2</v>
      </c>
      <c r="H4143" s="9">
        <v>14</v>
      </c>
      <c r="I4143" s="9">
        <v>-2.5864344090223312E-2</v>
      </c>
      <c r="J4143" s="9">
        <v>-2.5864344090223312E-2</v>
      </c>
      <c r="K4143" s="9">
        <v>0</v>
      </c>
      <c r="L4143" s="9">
        <v>80.412574768066406</v>
      </c>
    </row>
    <row r="4144" spans="1:12" x14ac:dyDescent="0.25">
      <c r="A4144" s="5" t="str">
        <f t="shared" si="64"/>
        <v>1LCAOutside LA Basin40215</v>
      </c>
      <c r="B4144" s="9">
        <v>1</v>
      </c>
      <c r="C4144" t="s">
        <v>130</v>
      </c>
      <c r="D4144" t="s">
        <v>139</v>
      </c>
      <c r="E4144" s="9">
        <v>4</v>
      </c>
      <c r="F4144" s="9">
        <v>0</v>
      </c>
      <c r="G4144" s="9">
        <v>2</v>
      </c>
      <c r="H4144" s="9">
        <v>15</v>
      </c>
      <c r="I4144" s="9">
        <v>0.13899105787277222</v>
      </c>
      <c r="J4144" s="9">
        <v>0.13899105787277222</v>
      </c>
      <c r="K4144" s="9">
        <v>0</v>
      </c>
      <c r="L4144" s="9">
        <v>82.742095947265625</v>
      </c>
    </row>
    <row r="4145" spans="1:12" x14ac:dyDescent="0.25">
      <c r="A4145" s="5" t="str">
        <f t="shared" si="64"/>
        <v>1LCAOutside LA Basin40216</v>
      </c>
      <c r="B4145" s="9">
        <v>1</v>
      </c>
      <c r="C4145" t="s">
        <v>130</v>
      </c>
      <c r="D4145" t="s">
        <v>139</v>
      </c>
      <c r="E4145" s="9">
        <v>4</v>
      </c>
      <c r="F4145" s="9">
        <v>0</v>
      </c>
      <c r="G4145" s="9">
        <v>2</v>
      </c>
      <c r="H4145" s="9">
        <v>16</v>
      </c>
      <c r="I4145" s="9">
        <v>0.40234917402267456</v>
      </c>
      <c r="J4145" s="9">
        <v>0.40234917402267456</v>
      </c>
      <c r="K4145" s="9">
        <v>0</v>
      </c>
      <c r="L4145" s="9">
        <v>84.016860961914063</v>
      </c>
    </row>
    <row r="4146" spans="1:12" x14ac:dyDescent="0.25">
      <c r="A4146" s="5" t="str">
        <f t="shared" si="64"/>
        <v>1LCAOutside LA Basin40217</v>
      </c>
      <c r="B4146" s="9">
        <v>1</v>
      </c>
      <c r="C4146" t="s">
        <v>130</v>
      </c>
      <c r="D4146" t="s">
        <v>139</v>
      </c>
      <c r="E4146" s="9">
        <v>4</v>
      </c>
      <c r="F4146" s="9">
        <v>0</v>
      </c>
      <c r="G4146" s="9">
        <v>2</v>
      </c>
      <c r="H4146" s="9">
        <v>17</v>
      </c>
      <c r="I4146" s="9">
        <v>0.70671629905700684</v>
      </c>
      <c r="J4146" s="9">
        <v>0.25035995244979858</v>
      </c>
      <c r="K4146" s="9">
        <v>8.3680018782615662E-2</v>
      </c>
      <c r="L4146" s="9">
        <v>83.702217102050781</v>
      </c>
    </row>
    <row r="4147" spans="1:12" x14ac:dyDescent="0.25">
      <c r="A4147" s="5" t="str">
        <f t="shared" si="64"/>
        <v>1LCAOutside LA Basin40218</v>
      </c>
      <c r="B4147" s="9">
        <v>1</v>
      </c>
      <c r="C4147" t="s">
        <v>130</v>
      </c>
      <c r="D4147" t="s">
        <v>139</v>
      </c>
      <c r="E4147" s="9">
        <v>4</v>
      </c>
      <c r="F4147" s="9">
        <v>0</v>
      </c>
      <c r="G4147" s="9">
        <v>2</v>
      </c>
      <c r="H4147" s="9">
        <v>18</v>
      </c>
      <c r="I4147" s="9">
        <v>1.0001193284988403</v>
      </c>
      <c r="J4147" s="9">
        <v>0.67346429824829102</v>
      </c>
      <c r="K4147" s="9">
        <v>0.12037502974271774</v>
      </c>
      <c r="L4147" s="9">
        <v>83.259941101074219</v>
      </c>
    </row>
    <row r="4148" spans="1:12" x14ac:dyDescent="0.25">
      <c r="A4148" s="5" t="str">
        <f t="shared" si="64"/>
        <v>1LCAOutside LA Basin40219</v>
      </c>
      <c r="B4148" s="9">
        <v>1</v>
      </c>
      <c r="C4148" t="s">
        <v>130</v>
      </c>
      <c r="D4148" t="s">
        <v>139</v>
      </c>
      <c r="E4148" s="9">
        <v>4</v>
      </c>
      <c r="F4148" s="9">
        <v>0</v>
      </c>
      <c r="G4148" s="9">
        <v>2</v>
      </c>
      <c r="H4148" s="9">
        <v>19</v>
      </c>
      <c r="I4148" s="9">
        <v>1.1952250003814697</v>
      </c>
      <c r="J4148" s="9">
        <v>0.99306225776672363</v>
      </c>
      <c r="K4148" s="9">
        <v>0.13760490715503693</v>
      </c>
      <c r="L4148" s="9">
        <v>81.977485656738281</v>
      </c>
    </row>
    <row r="4149" spans="1:12" x14ac:dyDescent="0.25">
      <c r="A4149" s="5" t="str">
        <f t="shared" si="64"/>
        <v>1LCAOutside LA Basin40220</v>
      </c>
      <c r="B4149" s="9">
        <v>1</v>
      </c>
      <c r="C4149" t="s">
        <v>130</v>
      </c>
      <c r="D4149" t="s">
        <v>139</v>
      </c>
      <c r="E4149" s="9">
        <v>4</v>
      </c>
      <c r="F4149" s="9">
        <v>0</v>
      </c>
      <c r="G4149" s="9">
        <v>2</v>
      </c>
      <c r="H4149" s="9">
        <v>20</v>
      </c>
      <c r="I4149" s="9">
        <v>1.25544273853302</v>
      </c>
      <c r="J4149" s="9">
        <v>1.0627750158309937</v>
      </c>
      <c r="K4149" s="9">
        <v>5.0875015556812286E-2</v>
      </c>
      <c r="L4149" s="9">
        <v>79.324317932128906</v>
      </c>
    </row>
    <row r="4150" spans="1:12" x14ac:dyDescent="0.25">
      <c r="A4150" s="5" t="str">
        <f t="shared" si="64"/>
        <v>1LCAOutside LA Basin40221</v>
      </c>
      <c r="B4150" s="9">
        <v>1</v>
      </c>
      <c r="C4150" t="s">
        <v>130</v>
      </c>
      <c r="D4150" t="s">
        <v>139</v>
      </c>
      <c r="E4150" s="9">
        <v>4</v>
      </c>
      <c r="F4150" s="9">
        <v>0</v>
      </c>
      <c r="G4150" s="9">
        <v>2</v>
      </c>
      <c r="H4150" s="9">
        <v>21</v>
      </c>
      <c r="I4150" s="9">
        <v>1.267930269241333</v>
      </c>
      <c r="J4150" s="9">
        <v>1.1019906997680664</v>
      </c>
      <c r="K4150" s="9">
        <v>6.3881717622280121E-2</v>
      </c>
      <c r="L4150" s="9">
        <v>75.603775024414063</v>
      </c>
    </row>
    <row r="4151" spans="1:12" x14ac:dyDescent="0.25">
      <c r="A4151" s="5" t="str">
        <f t="shared" si="64"/>
        <v>1LCAOutside LA Basin40222</v>
      </c>
      <c r="B4151" s="9">
        <v>1</v>
      </c>
      <c r="C4151" t="s">
        <v>130</v>
      </c>
      <c r="D4151" t="s">
        <v>139</v>
      </c>
      <c r="E4151" s="9">
        <v>4</v>
      </c>
      <c r="F4151" s="9">
        <v>0</v>
      </c>
      <c r="G4151" s="9">
        <v>2</v>
      </c>
      <c r="H4151" s="9">
        <v>22</v>
      </c>
      <c r="I4151" s="9">
        <v>1.219964861869812</v>
      </c>
      <c r="J4151" s="9">
        <v>1.6147991418838501</v>
      </c>
      <c r="K4151" s="9">
        <v>0.13715708255767822</v>
      </c>
      <c r="L4151" s="9">
        <v>72.834953308105469</v>
      </c>
    </row>
    <row r="4152" spans="1:12" x14ac:dyDescent="0.25">
      <c r="A4152" s="5" t="str">
        <f t="shared" si="64"/>
        <v>1LCAOutside LA Basin40223</v>
      </c>
      <c r="B4152" s="9">
        <v>1</v>
      </c>
      <c r="C4152" t="s">
        <v>130</v>
      </c>
      <c r="D4152" t="s">
        <v>139</v>
      </c>
      <c r="E4152" s="9">
        <v>4</v>
      </c>
      <c r="F4152" s="9">
        <v>0</v>
      </c>
      <c r="G4152" s="9">
        <v>2</v>
      </c>
      <c r="H4152" s="9">
        <v>23</v>
      </c>
      <c r="I4152" s="9">
        <v>1.0976988077163696</v>
      </c>
      <c r="J4152" s="9">
        <v>1.1368358135223389</v>
      </c>
      <c r="K4152" s="9">
        <v>1.9568474963307381E-2</v>
      </c>
      <c r="L4152" s="9">
        <v>70.912956237792969</v>
      </c>
    </row>
    <row r="4153" spans="1:12" x14ac:dyDescent="0.25">
      <c r="A4153" s="5" t="str">
        <f t="shared" si="64"/>
        <v>1LCAOutside LA Basin40224</v>
      </c>
      <c r="B4153" s="9">
        <v>1</v>
      </c>
      <c r="C4153" t="s">
        <v>130</v>
      </c>
      <c r="D4153" t="s">
        <v>139</v>
      </c>
      <c r="E4153" s="9">
        <v>4</v>
      </c>
      <c r="F4153" s="9">
        <v>0</v>
      </c>
      <c r="G4153" s="9">
        <v>2</v>
      </c>
      <c r="H4153" s="9">
        <v>24</v>
      </c>
      <c r="I4153" s="9">
        <v>0.90778172016143799</v>
      </c>
      <c r="J4153" s="9">
        <v>0.90778172016143799</v>
      </c>
      <c r="K4153" s="9">
        <v>0</v>
      </c>
      <c r="L4153" s="9">
        <v>68.073516845703125</v>
      </c>
    </row>
    <row r="4154" spans="1:12" x14ac:dyDescent="0.25">
      <c r="A4154" s="5" t="str">
        <f t="shared" si="64"/>
        <v>1LCAOutside LA Basin40101</v>
      </c>
      <c r="B4154" s="9">
        <v>1</v>
      </c>
      <c r="C4154" t="s">
        <v>130</v>
      </c>
      <c r="D4154" t="s">
        <v>139</v>
      </c>
      <c r="E4154" s="9">
        <v>4</v>
      </c>
      <c r="F4154" s="9">
        <v>0</v>
      </c>
      <c r="G4154" s="9">
        <v>10</v>
      </c>
      <c r="H4154" s="9">
        <v>1</v>
      </c>
      <c r="I4154" s="9">
        <v>0.71708881855010986</v>
      </c>
      <c r="J4154" s="9">
        <v>0.71708881855010986</v>
      </c>
      <c r="K4154" s="9">
        <v>0</v>
      </c>
      <c r="L4154" s="9">
        <v>62.632858276367188</v>
      </c>
    </row>
    <row r="4155" spans="1:12" x14ac:dyDescent="0.25">
      <c r="A4155" s="5" t="str">
        <f t="shared" si="64"/>
        <v>1LCAOutside LA Basin40102</v>
      </c>
      <c r="B4155" s="9">
        <v>1</v>
      </c>
      <c r="C4155" t="s">
        <v>130</v>
      </c>
      <c r="D4155" t="s">
        <v>139</v>
      </c>
      <c r="E4155" s="9">
        <v>4</v>
      </c>
      <c r="F4155" s="9">
        <v>0</v>
      </c>
      <c r="G4155" s="9">
        <v>10</v>
      </c>
      <c r="H4155" s="9">
        <v>2</v>
      </c>
      <c r="I4155" s="9">
        <v>0.65436071157455444</v>
      </c>
      <c r="J4155" s="9">
        <v>0.65436071157455444</v>
      </c>
      <c r="K4155" s="9">
        <v>0</v>
      </c>
      <c r="L4155" s="9">
        <v>60.711837768554688</v>
      </c>
    </row>
    <row r="4156" spans="1:12" x14ac:dyDescent="0.25">
      <c r="A4156" s="5" t="str">
        <f t="shared" si="64"/>
        <v>1LCAOutside LA Basin40103</v>
      </c>
      <c r="B4156" s="9">
        <v>1</v>
      </c>
      <c r="C4156" t="s">
        <v>130</v>
      </c>
      <c r="D4156" t="s">
        <v>139</v>
      </c>
      <c r="E4156" s="9">
        <v>4</v>
      </c>
      <c r="F4156" s="9">
        <v>0</v>
      </c>
      <c r="G4156" s="9">
        <v>10</v>
      </c>
      <c r="H4156" s="9">
        <v>3</v>
      </c>
      <c r="I4156" s="9">
        <v>0.62185370922088623</v>
      </c>
      <c r="J4156" s="9">
        <v>0.62185370922088623</v>
      </c>
      <c r="K4156" s="9">
        <v>0</v>
      </c>
      <c r="L4156" s="9">
        <v>59.452838897705078</v>
      </c>
    </row>
    <row r="4157" spans="1:12" x14ac:dyDescent="0.25">
      <c r="A4157" s="5" t="str">
        <f t="shared" si="64"/>
        <v>1LCAOutside LA Basin40104</v>
      </c>
      <c r="B4157" s="9">
        <v>1</v>
      </c>
      <c r="C4157" t="s">
        <v>130</v>
      </c>
      <c r="D4157" t="s">
        <v>139</v>
      </c>
      <c r="E4157" s="9">
        <v>4</v>
      </c>
      <c r="F4157" s="9">
        <v>0</v>
      </c>
      <c r="G4157" s="9">
        <v>10</v>
      </c>
      <c r="H4157" s="9">
        <v>4</v>
      </c>
      <c r="I4157" s="9">
        <v>0.61162745952606201</v>
      </c>
      <c r="J4157" s="9">
        <v>0.61162745952606201</v>
      </c>
      <c r="K4157" s="9">
        <v>0</v>
      </c>
      <c r="L4157" s="9">
        <v>58.273540496826172</v>
      </c>
    </row>
    <row r="4158" spans="1:12" x14ac:dyDescent="0.25">
      <c r="A4158" s="5" t="str">
        <f t="shared" si="64"/>
        <v>1LCAOutside LA Basin40105</v>
      </c>
      <c r="B4158" s="9">
        <v>1</v>
      </c>
      <c r="C4158" t="s">
        <v>130</v>
      </c>
      <c r="D4158" t="s">
        <v>139</v>
      </c>
      <c r="E4158" s="9">
        <v>4</v>
      </c>
      <c r="F4158" s="9">
        <v>0</v>
      </c>
      <c r="G4158" s="9">
        <v>10</v>
      </c>
      <c r="H4158" s="9">
        <v>5</v>
      </c>
      <c r="I4158" s="9">
        <v>0.61279672384262085</v>
      </c>
      <c r="J4158" s="9">
        <v>0.61279672384262085</v>
      </c>
      <c r="K4158" s="9">
        <v>0</v>
      </c>
      <c r="L4158" s="9">
        <v>57.717960357666016</v>
      </c>
    </row>
    <row r="4159" spans="1:12" x14ac:dyDescent="0.25">
      <c r="A4159" s="5" t="str">
        <f t="shared" si="64"/>
        <v>1LCAOutside LA Basin40106</v>
      </c>
      <c r="B4159" s="9">
        <v>1</v>
      </c>
      <c r="C4159" t="s">
        <v>130</v>
      </c>
      <c r="D4159" t="s">
        <v>139</v>
      </c>
      <c r="E4159" s="9">
        <v>4</v>
      </c>
      <c r="F4159" s="9">
        <v>0</v>
      </c>
      <c r="G4159" s="9">
        <v>10</v>
      </c>
      <c r="H4159" s="9">
        <v>6</v>
      </c>
      <c r="I4159" s="9">
        <v>0.63238346576690674</v>
      </c>
      <c r="J4159" s="9">
        <v>0.63238346576690674</v>
      </c>
      <c r="K4159" s="9">
        <v>0</v>
      </c>
      <c r="L4159" s="9">
        <v>56.459629058837891</v>
      </c>
    </row>
    <row r="4160" spans="1:12" x14ac:dyDescent="0.25">
      <c r="A4160" s="5" t="str">
        <f t="shared" si="64"/>
        <v>1LCAOutside LA Basin40107</v>
      </c>
      <c r="B4160" s="9">
        <v>1</v>
      </c>
      <c r="C4160" t="s">
        <v>130</v>
      </c>
      <c r="D4160" t="s">
        <v>139</v>
      </c>
      <c r="E4160" s="9">
        <v>4</v>
      </c>
      <c r="F4160" s="9">
        <v>0</v>
      </c>
      <c r="G4160" s="9">
        <v>10</v>
      </c>
      <c r="H4160" s="9">
        <v>7</v>
      </c>
      <c r="I4160" s="9">
        <v>0.63082218170166016</v>
      </c>
      <c r="J4160" s="9">
        <v>0.63082218170166016</v>
      </c>
      <c r="K4160" s="9">
        <v>0</v>
      </c>
      <c r="L4160" s="9">
        <v>55.314617156982422</v>
      </c>
    </row>
    <row r="4161" spans="1:12" x14ac:dyDescent="0.25">
      <c r="A4161" s="5" t="str">
        <f t="shared" si="64"/>
        <v>1LCAOutside LA Basin40108</v>
      </c>
      <c r="B4161" s="9">
        <v>1</v>
      </c>
      <c r="C4161" t="s">
        <v>130</v>
      </c>
      <c r="D4161" t="s">
        <v>139</v>
      </c>
      <c r="E4161" s="9">
        <v>4</v>
      </c>
      <c r="F4161" s="9">
        <v>0</v>
      </c>
      <c r="G4161" s="9">
        <v>10</v>
      </c>
      <c r="H4161" s="9">
        <v>8</v>
      </c>
      <c r="I4161" s="9">
        <v>0.49471455812454224</v>
      </c>
      <c r="J4161" s="9">
        <v>0.49471455812454224</v>
      </c>
      <c r="K4161" s="9">
        <v>0</v>
      </c>
      <c r="L4161" s="9">
        <v>55.225425720214844</v>
      </c>
    </row>
    <row r="4162" spans="1:12" x14ac:dyDescent="0.25">
      <c r="A4162" s="5" t="str">
        <f t="shared" si="64"/>
        <v>1LCAOutside LA Basin40109</v>
      </c>
      <c r="B4162" s="9">
        <v>1</v>
      </c>
      <c r="C4162" t="s">
        <v>130</v>
      </c>
      <c r="D4162" t="s">
        <v>139</v>
      </c>
      <c r="E4162" s="9">
        <v>4</v>
      </c>
      <c r="F4162" s="9">
        <v>0</v>
      </c>
      <c r="G4162" s="9">
        <v>10</v>
      </c>
      <c r="H4162" s="9">
        <v>9</v>
      </c>
      <c r="I4162" s="9">
        <v>0.2568332850933075</v>
      </c>
      <c r="J4162" s="9">
        <v>0.2568332850933075</v>
      </c>
      <c r="K4162" s="9">
        <v>0</v>
      </c>
      <c r="L4162" s="9">
        <v>58.354251861572266</v>
      </c>
    </row>
    <row r="4163" spans="1:12" x14ac:dyDescent="0.25">
      <c r="A4163" s="5" t="str">
        <f t="shared" ref="A4163:A4226" si="65">B4163&amp;C4163&amp;D4163&amp;E4163&amp;F4163&amp;G4163&amp;H4163</f>
        <v>1LCAOutside LA Basin401010</v>
      </c>
      <c r="B4163" s="9">
        <v>1</v>
      </c>
      <c r="C4163" t="s">
        <v>130</v>
      </c>
      <c r="D4163" t="s">
        <v>139</v>
      </c>
      <c r="E4163" s="9">
        <v>4</v>
      </c>
      <c r="F4163" s="9">
        <v>0</v>
      </c>
      <c r="G4163" s="9">
        <v>10</v>
      </c>
      <c r="H4163" s="9">
        <v>10</v>
      </c>
      <c r="I4163" s="9">
        <v>2.0299892872571945E-2</v>
      </c>
      <c r="J4163" s="9">
        <v>2.0299892872571945E-2</v>
      </c>
      <c r="K4163" s="9">
        <v>0</v>
      </c>
      <c r="L4163" s="9">
        <v>62.785427093505859</v>
      </c>
    </row>
    <row r="4164" spans="1:12" x14ac:dyDescent="0.25">
      <c r="A4164" s="5" t="str">
        <f t="shared" si="65"/>
        <v>1LCAOutside LA Basin401011</v>
      </c>
      <c r="B4164" s="9">
        <v>1</v>
      </c>
      <c r="C4164" t="s">
        <v>130</v>
      </c>
      <c r="D4164" t="s">
        <v>139</v>
      </c>
      <c r="E4164" s="9">
        <v>4</v>
      </c>
      <c r="F4164" s="9">
        <v>0</v>
      </c>
      <c r="G4164" s="9">
        <v>10</v>
      </c>
      <c r="H4164" s="9">
        <v>11</v>
      </c>
      <c r="I4164" s="9">
        <v>-0.13265940546989441</v>
      </c>
      <c r="J4164" s="9">
        <v>-0.13265940546989441</v>
      </c>
      <c r="K4164" s="9">
        <v>0</v>
      </c>
      <c r="L4164" s="9">
        <v>66.43182373046875</v>
      </c>
    </row>
    <row r="4165" spans="1:12" x14ac:dyDescent="0.25">
      <c r="A4165" s="5" t="str">
        <f t="shared" si="65"/>
        <v>1LCAOutside LA Basin401012</v>
      </c>
      <c r="B4165" s="9">
        <v>1</v>
      </c>
      <c r="C4165" t="s">
        <v>130</v>
      </c>
      <c r="D4165" t="s">
        <v>139</v>
      </c>
      <c r="E4165" s="9">
        <v>4</v>
      </c>
      <c r="F4165" s="9">
        <v>0</v>
      </c>
      <c r="G4165" s="9">
        <v>10</v>
      </c>
      <c r="H4165" s="9">
        <v>12</v>
      </c>
      <c r="I4165" s="9">
        <v>-0.17012488842010498</v>
      </c>
      <c r="J4165" s="9">
        <v>-0.17012488842010498</v>
      </c>
      <c r="K4165" s="9">
        <v>0</v>
      </c>
      <c r="L4165" s="9">
        <v>70.003532409667969</v>
      </c>
    </row>
    <row r="4166" spans="1:12" x14ac:dyDescent="0.25">
      <c r="A4166" s="5" t="str">
        <f t="shared" si="65"/>
        <v>1LCAOutside LA Basin401013</v>
      </c>
      <c r="B4166" s="9">
        <v>1</v>
      </c>
      <c r="C4166" t="s">
        <v>130</v>
      </c>
      <c r="D4166" t="s">
        <v>139</v>
      </c>
      <c r="E4166" s="9">
        <v>4</v>
      </c>
      <c r="F4166" s="9">
        <v>0</v>
      </c>
      <c r="G4166" s="9">
        <v>10</v>
      </c>
      <c r="H4166" s="9">
        <v>13</v>
      </c>
      <c r="I4166" s="9">
        <v>-0.14400359988212585</v>
      </c>
      <c r="J4166" s="9">
        <v>-0.14400359988212585</v>
      </c>
      <c r="K4166" s="9">
        <v>0</v>
      </c>
      <c r="L4166" s="9">
        <v>73.140174865722656</v>
      </c>
    </row>
    <row r="4167" spans="1:12" x14ac:dyDescent="0.25">
      <c r="A4167" s="5" t="str">
        <f t="shared" si="65"/>
        <v>1LCAOutside LA Basin401014</v>
      </c>
      <c r="B4167" s="9">
        <v>1</v>
      </c>
      <c r="C4167" t="s">
        <v>130</v>
      </c>
      <c r="D4167" t="s">
        <v>139</v>
      </c>
      <c r="E4167" s="9">
        <v>4</v>
      </c>
      <c r="F4167" s="9">
        <v>0</v>
      </c>
      <c r="G4167" s="9">
        <v>10</v>
      </c>
      <c r="H4167" s="9">
        <v>14</v>
      </c>
      <c r="I4167" s="9">
        <v>-5.1865555346012115E-2</v>
      </c>
      <c r="J4167" s="9">
        <v>-5.1865555346012115E-2</v>
      </c>
      <c r="K4167" s="9">
        <v>0</v>
      </c>
      <c r="L4167" s="9">
        <v>75.136177062988281</v>
      </c>
    </row>
    <row r="4168" spans="1:12" x14ac:dyDescent="0.25">
      <c r="A4168" s="5" t="str">
        <f t="shared" si="65"/>
        <v>1LCAOutside LA Basin401015</v>
      </c>
      <c r="B4168" s="9">
        <v>1</v>
      </c>
      <c r="C4168" t="s">
        <v>130</v>
      </c>
      <c r="D4168" t="s">
        <v>139</v>
      </c>
      <c r="E4168" s="9">
        <v>4</v>
      </c>
      <c r="F4168" s="9">
        <v>0</v>
      </c>
      <c r="G4168" s="9">
        <v>10</v>
      </c>
      <c r="H4168" s="9">
        <v>15</v>
      </c>
      <c r="I4168" s="9">
        <v>8.2810282707214355E-2</v>
      </c>
      <c r="J4168" s="9">
        <v>8.2810282707214355E-2</v>
      </c>
      <c r="K4168" s="9">
        <v>0</v>
      </c>
      <c r="L4168" s="9">
        <v>76.9593505859375</v>
      </c>
    </row>
    <row r="4169" spans="1:12" x14ac:dyDescent="0.25">
      <c r="A4169" s="5" t="str">
        <f t="shared" si="65"/>
        <v>1LCAOutside LA Basin401016</v>
      </c>
      <c r="B4169" s="9">
        <v>1</v>
      </c>
      <c r="C4169" t="s">
        <v>130</v>
      </c>
      <c r="D4169" t="s">
        <v>139</v>
      </c>
      <c r="E4169" s="9">
        <v>4</v>
      </c>
      <c r="F4169" s="9">
        <v>0</v>
      </c>
      <c r="G4169" s="9">
        <v>10</v>
      </c>
      <c r="H4169" s="9">
        <v>16</v>
      </c>
      <c r="I4169" s="9">
        <v>0.30355539917945862</v>
      </c>
      <c r="J4169" s="9">
        <v>0.30355539917945862</v>
      </c>
      <c r="K4169" s="9">
        <v>0</v>
      </c>
      <c r="L4169" s="9">
        <v>78.284400939941406</v>
      </c>
    </row>
    <row r="4170" spans="1:12" x14ac:dyDescent="0.25">
      <c r="A4170" s="5" t="str">
        <f t="shared" si="65"/>
        <v>1LCAOutside LA Basin401017</v>
      </c>
      <c r="B4170" s="9">
        <v>1</v>
      </c>
      <c r="C4170" t="s">
        <v>130</v>
      </c>
      <c r="D4170" t="s">
        <v>139</v>
      </c>
      <c r="E4170" s="9">
        <v>4</v>
      </c>
      <c r="F4170" s="9">
        <v>0</v>
      </c>
      <c r="G4170" s="9">
        <v>10</v>
      </c>
      <c r="H4170" s="9">
        <v>17</v>
      </c>
      <c r="I4170" s="9">
        <v>0.59509187936782837</v>
      </c>
      <c r="J4170" s="9">
        <v>0.25066876411437988</v>
      </c>
      <c r="K4170" s="9">
        <v>0.11112779378890991</v>
      </c>
      <c r="L4170" s="9">
        <v>79.454963684082031</v>
      </c>
    </row>
    <row r="4171" spans="1:12" x14ac:dyDescent="0.25">
      <c r="A4171" s="5" t="str">
        <f t="shared" si="65"/>
        <v>1LCAOutside LA Basin401018</v>
      </c>
      <c r="B4171" s="9">
        <v>1</v>
      </c>
      <c r="C4171" t="s">
        <v>130</v>
      </c>
      <c r="D4171" t="s">
        <v>139</v>
      </c>
      <c r="E4171" s="9">
        <v>4</v>
      </c>
      <c r="F4171" s="9">
        <v>0</v>
      </c>
      <c r="G4171" s="9">
        <v>10</v>
      </c>
      <c r="H4171" s="9">
        <v>18</v>
      </c>
      <c r="I4171" s="9">
        <v>0.89352661371231079</v>
      </c>
      <c r="J4171" s="9">
        <v>0.65030920505523682</v>
      </c>
      <c r="K4171" s="9">
        <v>0.14821454882621765</v>
      </c>
      <c r="L4171" s="9">
        <v>80.148368835449219</v>
      </c>
    </row>
    <row r="4172" spans="1:12" x14ac:dyDescent="0.25">
      <c r="A4172" s="5" t="str">
        <f t="shared" si="65"/>
        <v>1LCAOutside LA Basin401019</v>
      </c>
      <c r="B4172" s="9">
        <v>1</v>
      </c>
      <c r="C4172" t="s">
        <v>130</v>
      </c>
      <c r="D4172" t="s">
        <v>139</v>
      </c>
      <c r="E4172" s="9">
        <v>4</v>
      </c>
      <c r="F4172" s="9">
        <v>0</v>
      </c>
      <c r="G4172" s="9">
        <v>10</v>
      </c>
      <c r="H4172" s="9">
        <v>19</v>
      </c>
      <c r="I4172" s="9">
        <v>1.102424144744873</v>
      </c>
      <c r="J4172" s="9">
        <v>0.93607127666473389</v>
      </c>
      <c r="K4172" s="9">
        <v>0.15543849766254425</v>
      </c>
      <c r="L4172" s="9">
        <v>80.001388549804688</v>
      </c>
    </row>
    <row r="4173" spans="1:12" x14ac:dyDescent="0.25">
      <c r="A4173" s="5" t="str">
        <f t="shared" si="65"/>
        <v>1LCAOutside LA Basin401020</v>
      </c>
      <c r="B4173" s="9">
        <v>1</v>
      </c>
      <c r="C4173" t="s">
        <v>130</v>
      </c>
      <c r="D4173" t="s">
        <v>139</v>
      </c>
      <c r="E4173" s="9">
        <v>4</v>
      </c>
      <c r="F4173" s="9">
        <v>0</v>
      </c>
      <c r="G4173" s="9">
        <v>10</v>
      </c>
      <c r="H4173" s="9">
        <v>20</v>
      </c>
      <c r="I4173" s="9">
        <v>1.1965498924255371</v>
      </c>
      <c r="J4173" s="9">
        <v>1.00496506690979</v>
      </c>
      <c r="K4173" s="9">
        <v>5.1392547786235809E-2</v>
      </c>
      <c r="L4173" s="9">
        <v>79.173576354980469</v>
      </c>
    </row>
    <row r="4174" spans="1:12" x14ac:dyDescent="0.25">
      <c r="A4174" s="5" t="str">
        <f t="shared" si="65"/>
        <v>1LCAOutside LA Basin401021</v>
      </c>
      <c r="B4174" s="9">
        <v>1</v>
      </c>
      <c r="C4174" t="s">
        <v>130</v>
      </c>
      <c r="D4174" t="s">
        <v>139</v>
      </c>
      <c r="E4174" s="9">
        <v>4</v>
      </c>
      <c r="F4174" s="9">
        <v>0</v>
      </c>
      <c r="G4174" s="9">
        <v>10</v>
      </c>
      <c r="H4174" s="9">
        <v>21</v>
      </c>
      <c r="I4174" s="9">
        <v>1.236542820930481</v>
      </c>
      <c r="J4174" s="9">
        <v>1.062761664390564</v>
      </c>
      <c r="K4174" s="9">
        <v>6.0022637248039246E-2</v>
      </c>
      <c r="L4174" s="9">
        <v>76.695320129394531</v>
      </c>
    </row>
    <row r="4175" spans="1:12" x14ac:dyDescent="0.25">
      <c r="A4175" s="5" t="str">
        <f t="shared" si="65"/>
        <v>1LCAOutside LA Basin401022</v>
      </c>
      <c r="B4175" s="9">
        <v>1</v>
      </c>
      <c r="C4175" t="s">
        <v>130</v>
      </c>
      <c r="D4175" t="s">
        <v>139</v>
      </c>
      <c r="E4175" s="9">
        <v>4</v>
      </c>
      <c r="F4175" s="9">
        <v>0</v>
      </c>
      <c r="G4175" s="9">
        <v>10</v>
      </c>
      <c r="H4175" s="9">
        <v>22</v>
      </c>
      <c r="I4175" s="9">
        <v>1.2008683681488037</v>
      </c>
      <c r="J4175" s="9">
        <v>1.5765761137008667</v>
      </c>
      <c r="K4175" s="9">
        <v>0.13039377331733704</v>
      </c>
      <c r="L4175" s="9">
        <v>73.624427795410156</v>
      </c>
    </row>
    <row r="4176" spans="1:12" x14ac:dyDescent="0.25">
      <c r="A4176" s="5" t="str">
        <f t="shared" si="65"/>
        <v>1LCAOutside LA Basin401023</v>
      </c>
      <c r="B4176" s="9">
        <v>1</v>
      </c>
      <c r="C4176" t="s">
        <v>130</v>
      </c>
      <c r="D4176" t="s">
        <v>139</v>
      </c>
      <c r="E4176" s="9">
        <v>4</v>
      </c>
      <c r="F4176" s="9">
        <v>0</v>
      </c>
      <c r="G4176" s="9">
        <v>10</v>
      </c>
      <c r="H4176" s="9">
        <v>23</v>
      </c>
      <c r="I4176" s="9">
        <v>1.0729749202728271</v>
      </c>
      <c r="J4176" s="9">
        <v>1.1116961240768433</v>
      </c>
      <c r="K4176" s="9">
        <v>1.9360579550266266E-2</v>
      </c>
      <c r="L4176" s="9">
        <v>70.861099243164063</v>
      </c>
    </row>
    <row r="4177" spans="1:12" x14ac:dyDescent="0.25">
      <c r="A4177" s="5" t="str">
        <f t="shared" si="65"/>
        <v>1LCAOutside LA Basin401024</v>
      </c>
      <c r="B4177" s="9">
        <v>1</v>
      </c>
      <c r="C4177" t="s">
        <v>130</v>
      </c>
      <c r="D4177" t="s">
        <v>139</v>
      </c>
      <c r="E4177" s="9">
        <v>4</v>
      </c>
      <c r="F4177" s="9">
        <v>0</v>
      </c>
      <c r="G4177" s="9">
        <v>10</v>
      </c>
      <c r="H4177" s="9">
        <v>24</v>
      </c>
      <c r="I4177" s="9">
        <v>0.91226768493652344</v>
      </c>
      <c r="J4177" s="9">
        <v>0.91226768493652344</v>
      </c>
      <c r="K4177" s="9">
        <v>0</v>
      </c>
      <c r="L4177" s="9">
        <v>68.85247802734375</v>
      </c>
    </row>
    <row r="4178" spans="1:12" x14ac:dyDescent="0.25">
      <c r="A4178" s="5" t="str">
        <f t="shared" si="65"/>
        <v>1LCAOutside LA Basin4121</v>
      </c>
      <c r="B4178" s="9">
        <v>1</v>
      </c>
      <c r="C4178" t="s">
        <v>130</v>
      </c>
      <c r="D4178" t="s">
        <v>139</v>
      </c>
      <c r="E4178" s="9">
        <v>4</v>
      </c>
      <c r="F4178" s="9">
        <v>1</v>
      </c>
      <c r="G4178" s="9">
        <v>2</v>
      </c>
      <c r="H4178" s="9">
        <v>1</v>
      </c>
      <c r="I4178" s="9">
        <v>0.7146221399307251</v>
      </c>
      <c r="J4178" s="9">
        <v>0.7146221399307251</v>
      </c>
      <c r="K4178" s="9">
        <v>0</v>
      </c>
      <c r="L4178" s="9">
        <v>61.431640625</v>
      </c>
    </row>
    <row r="4179" spans="1:12" x14ac:dyDescent="0.25">
      <c r="A4179" s="5" t="str">
        <f t="shared" si="65"/>
        <v>1LCAOutside LA Basin4122</v>
      </c>
      <c r="B4179" s="9">
        <v>1</v>
      </c>
      <c r="C4179" t="s">
        <v>130</v>
      </c>
      <c r="D4179" t="s">
        <v>139</v>
      </c>
      <c r="E4179" s="9">
        <v>4</v>
      </c>
      <c r="F4179" s="9">
        <v>1</v>
      </c>
      <c r="G4179" s="9">
        <v>2</v>
      </c>
      <c r="H4179" s="9">
        <v>2</v>
      </c>
      <c r="I4179" s="9">
        <v>0.6612057089805603</v>
      </c>
      <c r="J4179" s="9">
        <v>0.6612057089805603</v>
      </c>
      <c r="K4179" s="9">
        <v>0</v>
      </c>
      <c r="L4179" s="9">
        <v>59.710159301757813</v>
      </c>
    </row>
    <row r="4180" spans="1:12" x14ac:dyDescent="0.25">
      <c r="A4180" s="5" t="str">
        <f t="shared" si="65"/>
        <v>1LCAOutside LA Basin4123</v>
      </c>
      <c r="B4180" s="9">
        <v>1</v>
      </c>
      <c r="C4180" t="s">
        <v>130</v>
      </c>
      <c r="D4180" t="s">
        <v>139</v>
      </c>
      <c r="E4180" s="9">
        <v>4</v>
      </c>
      <c r="F4180" s="9">
        <v>1</v>
      </c>
      <c r="G4180" s="9">
        <v>2</v>
      </c>
      <c r="H4180" s="9">
        <v>3</v>
      </c>
      <c r="I4180" s="9">
        <v>0.6309693455696106</v>
      </c>
      <c r="J4180" s="9">
        <v>0.6309693455696106</v>
      </c>
      <c r="K4180" s="9">
        <v>0</v>
      </c>
      <c r="L4180" s="9">
        <v>57.796894073486328</v>
      </c>
    </row>
    <row r="4181" spans="1:12" x14ac:dyDescent="0.25">
      <c r="A4181" s="5" t="str">
        <f t="shared" si="65"/>
        <v>1LCAOutside LA Basin4124</v>
      </c>
      <c r="B4181" s="9">
        <v>1</v>
      </c>
      <c r="C4181" t="s">
        <v>130</v>
      </c>
      <c r="D4181" t="s">
        <v>139</v>
      </c>
      <c r="E4181" s="9">
        <v>4</v>
      </c>
      <c r="F4181" s="9">
        <v>1</v>
      </c>
      <c r="G4181" s="9">
        <v>2</v>
      </c>
      <c r="H4181" s="9">
        <v>4</v>
      </c>
      <c r="I4181" s="9">
        <v>0.61674618721008301</v>
      </c>
      <c r="J4181" s="9">
        <v>0.61674618721008301</v>
      </c>
      <c r="K4181" s="9">
        <v>0</v>
      </c>
      <c r="L4181" s="9">
        <v>57.182518005371094</v>
      </c>
    </row>
    <row r="4182" spans="1:12" x14ac:dyDescent="0.25">
      <c r="A4182" s="5" t="str">
        <f t="shared" si="65"/>
        <v>1LCAOutside LA Basin4125</v>
      </c>
      <c r="B4182" s="9">
        <v>1</v>
      </c>
      <c r="C4182" t="s">
        <v>130</v>
      </c>
      <c r="D4182" t="s">
        <v>139</v>
      </c>
      <c r="E4182" s="9">
        <v>4</v>
      </c>
      <c r="F4182" s="9">
        <v>1</v>
      </c>
      <c r="G4182" s="9">
        <v>2</v>
      </c>
      <c r="H4182" s="9">
        <v>5</v>
      </c>
      <c r="I4182" s="9">
        <v>0.61168372631072998</v>
      </c>
      <c r="J4182" s="9">
        <v>0.61168372631072998</v>
      </c>
      <c r="K4182" s="9">
        <v>0</v>
      </c>
      <c r="L4182" s="9">
        <v>55.813297271728516</v>
      </c>
    </row>
    <row r="4183" spans="1:12" x14ac:dyDescent="0.25">
      <c r="A4183" s="5" t="str">
        <f t="shared" si="65"/>
        <v>1LCAOutside LA Basin4126</v>
      </c>
      <c r="B4183" s="9">
        <v>1</v>
      </c>
      <c r="C4183" t="s">
        <v>130</v>
      </c>
      <c r="D4183" t="s">
        <v>139</v>
      </c>
      <c r="E4183" s="9">
        <v>4</v>
      </c>
      <c r="F4183" s="9">
        <v>1</v>
      </c>
      <c r="G4183" s="9">
        <v>2</v>
      </c>
      <c r="H4183" s="9">
        <v>6</v>
      </c>
      <c r="I4183" s="9">
        <v>0.62939828634262085</v>
      </c>
      <c r="J4183" s="9">
        <v>0.62939828634262085</v>
      </c>
      <c r="K4183" s="9">
        <v>0</v>
      </c>
      <c r="L4183" s="9">
        <v>54.137615203857422</v>
      </c>
    </row>
    <row r="4184" spans="1:12" x14ac:dyDescent="0.25">
      <c r="A4184" s="5" t="str">
        <f t="shared" si="65"/>
        <v>1LCAOutside LA Basin4127</v>
      </c>
      <c r="B4184" s="9">
        <v>1</v>
      </c>
      <c r="C4184" t="s">
        <v>130</v>
      </c>
      <c r="D4184" t="s">
        <v>139</v>
      </c>
      <c r="E4184" s="9">
        <v>4</v>
      </c>
      <c r="F4184" s="9">
        <v>1</v>
      </c>
      <c r="G4184" s="9">
        <v>2</v>
      </c>
      <c r="H4184" s="9">
        <v>7</v>
      </c>
      <c r="I4184" s="9">
        <v>0.6282917857170105</v>
      </c>
      <c r="J4184" s="9">
        <v>0.6282917857170105</v>
      </c>
      <c r="K4184" s="9">
        <v>0</v>
      </c>
      <c r="L4184" s="9">
        <v>53.368473052978516</v>
      </c>
    </row>
    <row r="4185" spans="1:12" x14ac:dyDescent="0.25">
      <c r="A4185" s="5" t="str">
        <f t="shared" si="65"/>
        <v>1LCAOutside LA Basin4128</v>
      </c>
      <c r="B4185" s="9">
        <v>1</v>
      </c>
      <c r="C4185" t="s">
        <v>130</v>
      </c>
      <c r="D4185" t="s">
        <v>139</v>
      </c>
      <c r="E4185" s="9">
        <v>4</v>
      </c>
      <c r="F4185" s="9">
        <v>1</v>
      </c>
      <c r="G4185" s="9">
        <v>2</v>
      </c>
      <c r="H4185" s="9">
        <v>8</v>
      </c>
      <c r="I4185" s="9">
        <v>0.49416792392730713</v>
      </c>
      <c r="J4185" s="9">
        <v>0.49416792392730713</v>
      </c>
      <c r="K4185" s="9">
        <v>0</v>
      </c>
      <c r="L4185" s="9">
        <v>53.642578125</v>
      </c>
    </row>
    <row r="4186" spans="1:12" x14ac:dyDescent="0.25">
      <c r="A4186" s="5" t="str">
        <f t="shared" si="65"/>
        <v>1LCAOutside LA Basin4129</v>
      </c>
      <c r="B4186" s="9">
        <v>1</v>
      </c>
      <c r="C4186" t="s">
        <v>130</v>
      </c>
      <c r="D4186" t="s">
        <v>139</v>
      </c>
      <c r="E4186" s="9">
        <v>4</v>
      </c>
      <c r="F4186" s="9">
        <v>1</v>
      </c>
      <c r="G4186" s="9">
        <v>2</v>
      </c>
      <c r="H4186" s="9">
        <v>9</v>
      </c>
      <c r="I4186" s="9">
        <v>0.25652632117271423</v>
      </c>
      <c r="J4186" s="9">
        <v>0.25652632117271423</v>
      </c>
      <c r="K4186" s="9">
        <v>0</v>
      </c>
      <c r="L4186" s="9">
        <v>55.432731628417969</v>
      </c>
    </row>
    <row r="4187" spans="1:12" x14ac:dyDescent="0.25">
      <c r="A4187" s="5" t="str">
        <f t="shared" si="65"/>
        <v>1LCAOutside LA Basin41210</v>
      </c>
      <c r="B4187" s="9">
        <v>1</v>
      </c>
      <c r="C4187" t="s">
        <v>130</v>
      </c>
      <c r="D4187" t="s">
        <v>139</v>
      </c>
      <c r="E4187" s="9">
        <v>4</v>
      </c>
      <c r="F4187" s="9">
        <v>1</v>
      </c>
      <c r="G4187" s="9">
        <v>2</v>
      </c>
      <c r="H4187" s="9">
        <v>10</v>
      </c>
      <c r="I4187" s="9">
        <v>1.8011845648288727E-2</v>
      </c>
      <c r="J4187" s="9">
        <v>1.8011845648288727E-2</v>
      </c>
      <c r="K4187" s="9">
        <v>0</v>
      </c>
      <c r="L4187" s="9">
        <v>59.744464874267578</v>
      </c>
    </row>
    <row r="4188" spans="1:12" x14ac:dyDescent="0.25">
      <c r="A4188" s="5" t="str">
        <f t="shared" si="65"/>
        <v>1LCAOutside LA Basin41211</v>
      </c>
      <c r="B4188" s="9">
        <v>1</v>
      </c>
      <c r="C4188" t="s">
        <v>130</v>
      </c>
      <c r="D4188" t="s">
        <v>139</v>
      </c>
      <c r="E4188" s="9">
        <v>4</v>
      </c>
      <c r="F4188" s="9">
        <v>1</v>
      </c>
      <c r="G4188" s="9">
        <v>2</v>
      </c>
      <c r="H4188" s="9">
        <v>11</v>
      </c>
      <c r="I4188" s="9">
        <v>-0.1389523446559906</v>
      </c>
      <c r="J4188" s="9">
        <v>-0.1389523446559906</v>
      </c>
      <c r="K4188" s="9">
        <v>0</v>
      </c>
      <c r="L4188" s="9">
        <v>65.489212036132813</v>
      </c>
    </row>
    <row r="4189" spans="1:12" x14ac:dyDescent="0.25">
      <c r="A4189" s="5" t="str">
        <f t="shared" si="65"/>
        <v>1LCAOutside LA Basin41212</v>
      </c>
      <c r="B4189" s="9">
        <v>1</v>
      </c>
      <c r="C4189" t="s">
        <v>130</v>
      </c>
      <c r="D4189" t="s">
        <v>139</v>
      </c>
      <c r="E4189" s="9">
        <v>4</v>
      </c>
      <c r="F4189" s="9">
        <v>1</v>
      </c>
      <c r="G4189" s="9">
        <v>2</v>
      </c>
      <c r="H4189" s="9">
        <v>12</v>
      </c>
      <c r="I4189" s="9">
        <v>-0.16625070571899414</v>
      </c>
      <c r="J4189" s="9">
        <v>-0.16625070571899414</v>
      </c>
      <c r="K4189" s="9">
        <v>0</v>
      </c>
      <c r="L4189" s="9">
        <v>70.659515380859375</v>
      </c>
    </row>
    <row r="4190" spans="1:12" x14ac:dyDescent="0.25">
      <c r="A4190" s="5" t="str">
        <f t="shared" si="65"/>
        <v>1LCAOutside LA Basin41213</v>
      </c>
      <c r="B4190" s="9">
        <v>1</v>
      </c>
      <c r="C4190" t="s">
        <v>130</v>
      </c>
      <c r="D4190" t="s">
        <v>139</v>
      </c>
      <c r="E4190" s="9">
        <v>4</v>
      </c>
      <c r="F4190" s="9">
        <v>1</v>
      </c>
      <c r="G4190" s="9">
        <v>2</v>
      </c>
      <c r="H4190" s="9">
        <v>13</v>
      </c>
      <c r="I4190" s="9">
        <v>-0.14907284080982208</v>
      </c>
      <c r="J4190" s="9">
        <v>-0.14907284080982208</v>
      </c>
      <c r="K4190" s="9">
        <v>0</v>
      </c>
      <c r="L4190" s="9">
        <v>75.270401000976563</v>
      </c>
    </row>
    <row r="4191" spans="1:12" x14ac:dyDescent="0.25">
      <c r="A4191" s="5" t="str">
        <f t="shared" si="65"/>
        <v>1LCAOutside LA Basin41214</v>
      </c>
      <c r="B4191" s="9">
        <v>1</v>
      </c>
      <c r="C4191" t="s">
        <v>130</v>
      </c>
      <c r="D4191" t="s">
        <v>139</v>
      </c>
      <c r="E4191" s="9">
        <v>4</v>
      </c>
      <c r="F4191" s="9">
        <v>1</v>
      </c>
      <c r="G4191" s="9">
        <v>2</v>
      </c>
      <c r="H4191" s="9">
        <v>14</v>
      </c>
      <c r="I4191" s="9">
        <v>-7.7607341110706329E-2</v>
      </c>
      <c r="J4191" s="9">
        <v>-7.7607341110706329E-2</v>
      </c>
      <c r="K4191" s="9">
        <v>0</v>
      </c>
      <c r="L4191" s="9">
        <v>78.474998474121094</v>
      </c>
    </row>
    <row r="4192" spans="1:12" x14ac:dyDescent="0.25">
      <c r="A4192" s="5" t="str">
        <f t="shared" si="65"/>
        <v>1LCAOutside LA Basin41215</v>
      </c>
      <c r="B4192" s="9">
        <v>1</v>
      </c>
      <c r="C4192" t="s">
        <v>130</v>
      </c>
      <c r="D4192" t="s">
        <v>139</v>
      </c>
      <c r="E4192" s="9">
        <v>4</v>
      </c>
      <c r="F4192" s="9">
        <v>1</v>
      </c>
      <c r="G4192" s="9">
        <v>2</v>
      </c>
      <c r="H4192" s="9">
        <v>15</v>
      </c>
      <c r="I4192" s="9">
        <v>7.1685910224914551E-2</v>
      </c>
      <c r="J4192" s="9">
        <v>7.1685910224914551E-2</v>
      </c>
      <c r="K4192" s="9">
        <v>0</v>
      </c>
      <c r="L4192" s="9">
        <v>80.117118835449219</v>
      </c>
    </row>
    <row r="4193" spans="1:12" x14ac:dyDescent="0.25">
      <c r="A4193" s="5" t="str">
        <f t="shared" si="65"/>
        <v>1LCAOutside LA Basin41216</v>
      </c>
      <c r="B4193" s="9">
        <v>1</v>
      </c>
      <c r="C4193" t="s">
        <v>130</v>
      </c>
      <c r="D4193" t="s">
        <v>139</v>
      </c>
      <c r="E4193" s="9">
        <v>4</v>
      </c>
      <c r="F4193" s="9">
        <v>1</v>
      </c>
      <c r="G4193" s="9">
        <v>2</v>
      </c>
      <c r="H4193" s="9">
        <v>16</v>
      </c>
      <c r="I4193" s="9">
        <v>0.31147029995918274</v>
      </c>
      <c r="J4193" s="9">
        <v>0.31147029995918274</v>
      </c>
      <c r="K4193" s="9">
        <v>0</v>
      </c>
      <c r="L4193" s="9">
        <v>81.365005493164063</v>
      </c>
    </row>
    <row r="4194" spans="1:12" x14ac:dyDescent="0.25">
      <c r="A4194" s="5" t="str">
        <f t="shared" si="65"/>
        <v>1LCAOutside LA Basin41217</v>
      </c>
      <c r="B4194" s="9">
        <v>1</v>
      </c>
      <c r="C4194" t="s">
        <v>130</v>
      </c>
      <c r="D4194" t="s">
        <v>139</v>
      </c>
      <c r="E4194" s="9">
        <v>4</v>
      </c>
      <c r="F4194" s="9">
        <v>1</v>
      </c>
      <c r="G4194" s="9">
        <v>2</v>
      </c>
      <c r="H4194" s="9">
        <v>17</v>
      </c>
      <c r="I4194" s="9">
        <v>0.6009250283241272</v>
      </c>
      <c r="J4194" s="9">
        <v>0.25229573249816895</v>
      </c>
      <c r="K4194" s="9">
        <v>9.665883332490921E-2</v>
      </c>
      <c r="L4194" s="9">
        <v>81.6802978515625</v>
      </c>
    </row>
    <row r="4195" spans="1:12" x14ac:dyDescent="0.25">
      <c r="A4195" s="5" t="str">
        <f t="shared" si="65"/>
        <v>1LCAOutside LA Basin41218</v>
      </c>
      <c r="B4195" s="9">
        <v>1</v>
      </c>
      <c r="C4195" t="s">
        <v>130</v>
      </c>
      <c r="D4195" t="s">
        <v>139</v>
      </c>
      <c r="E4195" s="9">
        <v>4</v>
      </c>
      <c r="F4195" s="9">
        <v>1</v>
      </c>
      <c r="G4195" s="9">
        <v>2</v>
      </c>
      <c r="H4195" s="9">
        <v>18</v>
      </c>
      <c r="I4195" s="9">
        <v>0.8892141580581665</v>
      </c>
      <c r="J4195" s="9">
        <v>0.61614996194839478</v>
      </c>
      <c r="K4195" s="9">
        <v>0.13816608488559723</v>
      </c>
      <c r="L4195" s="9">
        <v>81.261421203613281</v>
      </c>
    </row>
    <row r="4196" spans="1:12" x14ac:dyDescent="0.25">
      <c r="A4196" s="5" t="str">
        <f t="shared" si="65"/>
        <v>1LCAOutside LA Basin41219</v>
      </c>
      <c r="B4196" s="9">
        <v>1</v>
      </c>
      <c r="C4196" t="s">
        <v>130</v>
      </c>
      <c r="D4196" t="s">
        <v>139</v>
      </c>
      <c r="E4196" s="9">
        <v>4</v>
      </c>
      <c r="F4196" s="9">
        <v>1</v>
      </c>
      <c r="G4196" s="9">
        <v>2</v>
      </c>
      <c r="H4196" s="9">
        <v>19</v>
      </c>
      <c r="I4196" s="9">
        <v>1.0951367616653442</v>
      </c>
      <c r="J4196" s="9">
        <v>0.92512428760528564</v>
      </c>
      <c r="K4196" s="9">
        <v>0.15360496938228607</v>
      </c>
      <c r="L4196" s="9">
        <v>80.203338623046875</v>
      </c>
    </row>
    <row r="4197" spans="1:12" x14ac:dyDescent="0.25">
      <c r="A4197" s="5" t="str">
        <f t="shared" si="65"/>
        <v>1LCAOutside LA Basin41220</v>
      </c>
      <c r="B4197" s="9">
        <v>1</v>
      </c>
      <c r="C4197" t="s">
        <v>130</v>
      </c>
      <c r="D4197" t="s">
        <v>139</v>
      </c>
      <c r="E4197" s="9">
        <v>4</v>
      </c>
      <c r="F4197" s="9">
        <v>1</v>
      </c>
      <c r="G4197" s="9">
        <v>2</v>
      </c>
      <c r="H4197" s="9">
        <v>20</v>
      </c>
      <c r="I4197" s="9">
        <v>1.1800813674926758</v>
      </c>
      <c r="J4197" s="9">
        <v>0.996559739112854</v>
      </c>
      <c r="K4197" s="9">
        <v>5.5274929851293564E-2</v>
      </c>
      <c r="L4197" s="9">
        <v>78.051185607910156</v>
      </c>
    </row>
    <row r="4198" spans="1:12" x14ac:dyDescent="0.25">
      <c r="A4198" s="5" t="str">
        <f t="shared" si="65"/>
        <v>1LCAOutside LA Basin41221</v>
      </c>
      <c r="B4198" s="9">
        <v>1</v>
      </c>
      <c r="C4198" t="s">
        <v>130</v>
      </c>
      <c r="D4198" t="s">
        <v>139</v>
      </c>
      <c r="E4198" s="9">
        <v>4</v>
      </c>
      <c r="F4198" s="9">
        <v>1</v>
      </c>
      <c r="G4198" s="9">
        <v>2</v>
      </c>
      <c r="H4198" s="9">
        <v>21</v>
      </c>
      <c r="I4198" s="9">
        <v>1.2058184146881104</v>
      </c>
      <c r="J4198" s="9">
        <v>1.0472265481948853</v>
      </c>
      <c r="K4198" s="9">
        <v>6.7522197961807251E-2</v>
      </c>
      <c r="L4198" s="9">
        <v>74.580978393554688</v>
      </c>
    </row>
    <row r="4199" spans="1:12" x14ac:dyDescent="0.25">
      <c r="A4199" s="5" t="str">
        <f t="shared" si="65"/>
        <v>1LCAOutside LA Basin41222</v>
      </c>
      <c r="B4199" s="9">
        <v>1</v>
      </c>
      <c r="C4199" t="s">
        <v>130</v>
      </c>
      <c r="D4199" t="s">
        <v>139</v>
      </c>
      <c r="E4199" s="9">
        <v>4</v>
      </c>
      <c r="F4199" s="9">
        <v>1</v>
      </c>
      <c r="G4199" s="9">
        <v>2</v>
      </c>
      <c r="H4199" s="9">
        <v>22</v>
      </c>
      <c r="I4199" s="9">
        <v>1.1607695817947388</v>
      </c>
      <c r="J4199" s="9">
        <v>1.4964029788970947</v>
      </c>
      <c r="K4199" s="9">
        <v>0.14654946327209473</v>
      </c>
      <c r="L4199" s="9">
        <v>71.740837097167969</v>
      </c>
    </row>
    <row r="4200" spans="1:12" x14ac:dyDescent="0.25">
      <c r="A4200" s="5" t="str">
        <f t="shared" si="65"/>
        <v>1LCAOutside LA Basin41223</v>
      </c>
      <c r="B4200" s="9">
        <v>1</v>
      </c>
      <c r="C4200" t="s">
        <v>130</v>
      </c>
      <c r="D4200" t="s">
        <v>139</v>
      </c>
      <c r="E4200" s="9">
        <v>4</v>
      </c>
      <c r="F4200" s="9">
        <v>1</v>
      </c>
      <c r="G4200" s="9">
        <v>2</v>
      </c>
      <c r="H4200" s="9">
        <v>23</v>
      </c>
      <c r="I4200" s="9">
        <v>1.0588589906692505</v>
      </c>
      <c r="J4200" s="9">
        <v>1.0926705598831177</v>
      </c>
      <c r="K4200" s="9">
        <v>1.6905805096030235E-2</v>
      </c>
      <c r="L4200" s="9">
        <v>70.248786926269531</v>
      </c>
    </row>
    <row r="4201" spans="1:12" x14ac:dyDescent="0.25">
      <c r="A4201" s="5" t="str">
        <f t="shared" si="65"/>
        <v>1LCAOutside LA Basin41224</v>
      </c>
      <c r="B4201" s="9">
        <v>1</v>
      </c>
      <c r="C4201" t="s">
        <v>130</v>
      </c>
      <c r="D4201" t="s">
        <v>139</v>
      </c>
      <c r="E4201" s="9">
        <v>4</v>
      </c>
      <c r="F4201" s="9">
        <v>1</v>
      </c>
      <c r="G4201" s="9">
        <v>2</v>
      </c>
      <c r="H4201" s="9">
        <v>24</v>
      </c>
      <c r="I4201" s="9">
        <v>0.90460705757141113</v>
      </c>
      <c r="J4201" s="9">
        <v>0.90460705757141113</v>
      </c>
      <c r="K4201" s="9">
        <v>0</v>
      </c>
      <c r="L4201" s="9">
        <v>68.422096252441406</v>
      </c>
    </row>
    <row r="4202" spans="1:12" x14ac:dyDescent="0.25">
      <c r="A4202" s="5" t="str">
        <f t="shared" si="65"/>
        <v>1LCAOutside LA Basin41101</v>
      </c>
      <c r="B4202" s="9">
        <v>1</v>
      </c>
      <c r="C4202" t="s">
        <v>130</v>
      </c>
      <c r="D4202" t="s">
        <v>139</v>
      </c>
      <c r="E4202" s="9">
        <v>4</v>
      </c>
      <c r="F4202" s="9">
        <v>1</v>
      </c>
      <c r="G4202" s="9">
        <v>10</v>
      </c>
      <c r="H4202" s="9">
        <v>1</v>
      </c>
      <c r="I4202" s="9">
        <v>1.0101027488708496</v>
      </c>
      <c r="J4202" s="9">
        <v>1.0101027488708496</v>
      </c>
      <c r="K4202" s="9">
        <v>0</v>
      </c>
      <c r="L4202" s="9">
        <v>70.060256958007813</v>
      </c>
    </row>
    <row r="4203" spans="1:12" x14ac:dyDescent="0.25">
      <c r="A4203" s="5" t="str">
        <f t="shared" si="65"/>
        <v>1LCAOutside LA Basin41102</v>
      </c>
      <c r="B4203" s="9">
        <v>1</v>
      </c>
      <c r="C4203" t="s">
        <v>130</v>
      </c>
      <c r="D4203" t="s">
        <v>139</v>
      </c>
      <c r="E4203" s="9">
        <v>4</v>
      </c>
      <c r="F4203" s="9">
        <v>1</v>
      </c>
      <c r="G4203" s="9">
        <v>10</v>
      </c>
      <c r="H4203" s="9">
        <v>2</v>
      </c>
      <c r="I4203" s="9">
        <v>0.815582275390625</v>
      </c>
      <c r="J4203" s="9">
        <v>0.815582275390625</v>
      </c>
      <c r="K4203" s="9">
        <v>0</v>
      </c>
      <c r="L4203" s="9">
        <v>67.352653503417969</v>
      </c>
    </row>
    <row r="4204" spans="1:12" x14ac:dyDescent="0.25">
      <c r="A4204" s="5" t="str">
        <f t="shared" si="65"/>
        <v>1LCAOutside LA Basin41103</v>
      </c>
      <c r="B4204" s="9">
        <v>1</v>
      </c>
      <c r="C4204" t="s">
        <v>130</v>
      </c>
      <c r="D4204" t="s">
        <v>139</v>
      </c>
      <c r="E4204" s="9">
        <v>4</v>
      </c>
      <c r="F4204" s="9">
        <v>1</v>
      </c>
      <c r="G4204" s="9">
        <v>10</v>
      </c>
      <c r="H4204" s="9">
        <v>3</v>
      </c>
      <c r="I4204" s="9">
        <v>0.70667779445648193</v>
      </c>
      <c r="J4204" s="9">
        <v>0.70667779445648193</v>
      </c>
      <c r="K4204" s="9">
        <v>0</v>
      </c>
      <c r="L4204" s="9">
        <v>66.159675598144531</v>
      </c>
    </row>
    <row r="4205" spans="1:12" x14ac:dyDescent="0.25">
      <c r="A4205" s="5" t="str">
        <f t="shared" si="65"/>
        <v>1LCAOutside LA Basin41104</v>
      </c>
      <c r="B4205" s="9">
        <v>1</v>
      </c>
      <c r="C4205" t="s">
        <v>130</v>
      </c>
      <c r="D4205" t="s">
        <v>139</v>
      </c>
      <c r="E4205" s="9">
        <v>4</v>
      </c>
      <c r="F4205" s="9">
        <v>1</v>
      </c>
      <c r="G4205" s="9">
        <v>10</v>
      </c>
      <c r="H4205" s="9">
        <v>4</v>
      </c>
      <c r="I4205" s="9">
        <v>0.62059533596038818</v>
      </c>
      <c r="J4205" s="9">
        <v>0.62059533596038818</v>
      </c>
      <c r="K4205" s="9">
        <v>0</v>
      </c>
      <c r="L4205" s="9">
        <v>64.397132873535156</v>
      </c>
    </row>
    <row r="4206" spans="1:12" x14ac:dyDescent="0.25">
      <c r="A4206" s="5" t="str">
        <f t="shared" si="65"/>
        <v>1LCAOutside LA Basin41105</v>
      </c>
      <c r="B4206" s="9">
        <v>1</v>
      </c>
      <c r="C4206" t="s">
        <v>130</v>
      </c>
      <c r="D4206" t="s">
        <v>139</v>
      </c>
      <c r="E4206" s="9">
        <v>4</v>
      </c>
      <c r="F4206" s="9">
        <v>1</v>
      </c>
      <c r="G4206" s="9">
        <v>10</v>
      </c>
      <c r="H4206" s="9">
        <v>5</v>
      </c>
      <c r="I4206" s="9">
        <v>0.62062734365463257</v>
      </c>
      <c r="J4206" s="9">
        <v>0.62062734365463257</v>
      </c>
      <c r="K4206" s="9">
        <v>0</v>
      </c>
      <c r="L4206" s="9">
        <v>63.297782897949219</v>
      </c>
    </row>
    <row r="4207" spans="1:12" x14ac:dyDescent="0.25">
      <c r="A4207" s="5" t="str">
        <f t="shared" si="65"/>
        <v>1LCAOutside LA Basin41106</v>
      </c>
      <c r="B4207" s="9">
        <v>1</v>
      </c>
      <c r="C4207" t="s">
        <v>130</v>
      </c>
      <c r="D4207" t="s">
        <v>139</v>
      </c>
      <c r="E4207" s="9">
        <v>4</v>
      </c>
      <c r="F4207" s="9">
        <v>1</v>
      </c>
      <c r="G4207" s="9">
        <v>10</v>
      </c>
      <c r="H4207" s="9">
        <v>6</v>
      </c>
      <c r="I4207" s="9">
        <v>0.63370358943939209</v>
      </c>
      <c r="J4207" s="9">
        <v>0.63370358943939209</v>
      </c>
      <c r="K4207" s="9">
        <v>0</v>
      </c>
      <c r="L4207" s="9">
        <v>61.607246398925781</v>
      </c>
    </row>
    <row r="4208" spans="1:12" x14ac:dyDescent="0.25">
      <c r="A4208" s="5" t="str">
        <f t="shared" si="65"/>
        <v>1LCAOutside LA Basin41107</v>
      </c>
      <c r="B4208" s="9">
        <v>1</v>
      </c>
      <c r="C4208" t="s">
        <v>130</v>
      </c>
      <c r="D4208" t="s">
        <v>139</v>
      </c>
      <c r="E4208" s="9">
        <v>4</v>
      </c>
      <c r="F4208" s="9">
        <v>1</v>
      </c>
      <c r="G4208" s="9">
        <v>10</v>
      </c>
      <c r="H4208" s="9">
        <v>7</v>
      </c>
      <c r="I4208" s="9">
        <v>0.62821531295776367</v>
      </c>
      <c r="J4208" s="9">
        <v>0.62821531295776367</v>
      </c>
      <c r="K4208" s="9">
        <v>0</v>
      </c>
      <c r="L4208" s="9">
        <v>60.628047943115234</v>
      </c>
    </row>
    <row r="4209" spans="1:12" x14ac:dyDescent="0.25">
      <c r="A4209" s="5" t="str">
        <f t="shared" si="65"/>
        <v>1LCAOutside LA Basin41108</v>
      </c>
      <c r="B4209" s="9">
        <v>1</v>
      </c>
      <c r="C4209" t="s">
        <v>130</v>
      </c>
      <c r="D4209" t="s">
        <v>139</v>
      </c>
      <c r="E4209" s="9">
        <v>4</v>
      </c>
      <c r="F4209" s="9">
        <v>1</v>
      </c>
      <c r="G4209" s="9">
        <v>10</v>
      </c>
      <c r="H4209" s="9">
        <v>8</v>
      </c>
      <c r="I4209" s="9">
        <v>0.49953386187553406</v>
      </c>
      <c r="J4209" s="9">
        <v>0.49953386187553406</v>
      </c>
      <c r="K4209" s="9">
        <v>0</v>
      </c>
      <c r="L4209" s="9">
        <v>60.594474792480469</v>
      </c>
    </row>
    <row r="4210" spans="1:12" x14ac:dyDescent="0.25">
      <c r="A4210" s="5" t="str">
        <f t="shared" si="65"/>
        <v>1LCAOutside LA Basin41109</v>
      </c>
      <c r="B4210" s="9">
        <v>1</v>
      </c>
      <c r="C4210" t="s">
        <v>130</v>
      </c>
      <c r="D4210" t="s">
        <v>139</v>
      </c>
      <c r="E4210" s="9">
        <v>4</v>
      </c>
      <c r="F4210" s="9">
        <v>1</v>
      </c>
      <c r="G4210" s="9">
        <v>10</v>
      </c>
      <c r="H4210" s="9">
        <v>9</v>
      </c>
      <c r="I4210" s="9">
        <v>0.28417220711708069</v>
      </c>
      <c r="J4210" s="9">
        <v>0.28417220711708069</v>
      </c>
      <c r="K4210" s="9">
        <v>0</v>
      </c>
      <c r="L4210" s="9">
        <v>63.236305236816406</v>
      </c>
    </row>
    <row r="4211" spans="1:12" x14ac:dyDescent="0.25">
      <c r="A4211" s="5" t="str">
        <f t="shared" si="65"/>
        <v>1LCAOutside LA Basin411010</v>
      </c>
      <c r="B4211" s="9">
        <v>1</v>
      </c>
      <c r="C4211" t="s">
        <v>130</v>
      </c>
      <c r="D4211" t="s">
        <v>139</v>
      </c>
      <c r="E4211" s="9">
        <v>4</v>
      </c>
      <c r="F4211" s="9">
        <v>1</v>
      </c>
      <c r="G4211" s="9">
        <v>10</v>
      </c>
      <c r="H4211" s="9">
        <v>10</v>
      </c>
      <c r="I4211" s="9">
        <v>0.13877590000629425</v>
      </c>
      <c r="J4211" s="9">
        <v>0.13877590000629425</v>
      </c>
      <c r="K4211" s="9">
        <v>0</v>
      </c>
      <c r="L4211" s="9">
        <v>68.230537414550781</v>
      </c>
    </row>
    <row r="4212" spans="1:12" x14ac:dyDescent="0.25">
      <c r="A4212" s="5" t="str">
        <f t="shared" si="65"/>
        <v>1LCAOutside LA Basin411011</v>
      </c>
      <c r="B4212" s="9">
        <v>1</v>
      </c>
      <c r="C4212" t="s">
        <v>130</v>
      </c>
      <c r="D4212" t="s">
        <v>139</v>
      </c>
      <c r="E4212" s="9">
        <v>4</v>
      </c>
      <c r="F4212" s="9">
        <v>1</v>
      </c>
      <c r="G4212" s="9">
        <v>10</v>
      </c>
      <c r="H4212" s="9">
        <v>11</v>
      </c>
      <c r="I4212" s="9">
        <v>0.10149166733026505</v>
      </c>
      <c r="J4212" s="9">
        <v>0.10149166733026505</v>
      </c>
      <c r="K4212" s="9">
        <v>0</v>
      </c>
      <c r="L4212" s="9">
        <v>73.514358520507813</v>
      </c>
    </row>
    <row r="4213" spans="1:12" x14ac:dyDescent="0.25">
      <c r="A4213" s="5" t="str">
        <f t="shared" si="65"/>
        <v>1LCAOutside LA Basin411012</v>
      </c>
      <c r="B4213" s="9">
        <v>1</v>
      </c>
      <c r="C4213" t="s">
        <v>130</v>
      </c>
      <c r="D4213" t="s">
        <v>139</v>
      </c>
      <c r="E4213" s="9">
        <v>4</v>
      </c>
      <c r="F4213" s="9">
        <v>1</v>
      </c>
      <c r="G4213" s="9">
        <v>10</v>
      </c>
      <c r="H4213" s="9">
        <v>12</v>
      </c>
      <c r="I4213" s="9">
        <v>0.12108159065246582</v>
      </c>
      <c r="J4213" s="9">
        <v>0.12108159065246582</v>
      </c>
      <c r="K4213" s="9">
        <v>0</v>
      </c>
      <c r="L4213" s="9">
        <v>78.736618041992188</v>
      </c>
    </row>
    <row r="4214" spans="1:12" x14ac:dyDescent="0.25">
      <c r="A4214" s="5" t="str">
        <f t="shared" si="65"/>
        <v>1LCAOutside LA Basin411013</v>
      </c>
      <c r="B4214" s="9">
        <v>1</v>
      </c>
      <c r="C4214" t="s">
        <v>130</v>
      </c>
      <c r="D4214" t="s">
        <v>139</v>
      </c>
      <c r="E4214" s="9">
        <v>4</v>
      </c>
      <c r="F4214" s="9">
        <v>1</v>
      </c>
      <c r="G4214" s="9">
        <v>10</v>
      </c>
      <c r="H4214" s="9">
        <v>13</v>
      </c>
      <c r="I4214" s="9">
        <v>0.19886264204978943</v>
      </c>
      <c r="J4214" s="9">
        <v>0.19886264204978943</v>
      </c>
      <c r="K4214" s="9">
        <v>0</v>
      </c>
      <c r="L4214" s="9">
        <v>82.297042846679688</v>
      </c>
    </row>
    <row r="4215" spans="1:12" x14ac:dyDescent="0.25">
      <c r="A4215" s="5" t="str">
        <f t="shared" si="65"/>
        <v>1LCAOutside LA Basin411014</v>
      </c>
      <c r="B4215" s="9">
        <v>1</v>
      </c>
      <c r="C4215" t="s">
        <v>130</v>
      </c>
      <c r="D4215" t="s">
        <v>139</v>
      </c>
      <c r="E4215" s="9">
        <v>4</v>
      </c>
      <c r="F4215" s="9">
        <v>1</v>
      </c>
      <c r="G4215" s="9">
        <v>10</v>
      </c>
      <c r="H4215" s="9">
        <v>14</v>
      </c>
      <c r="I4215" s="9">
        <v>0.33725008368492126</v>
      </c>
      <c r="J4215" s="9">
        <v>0.33725008368492126</v>
      </c>
      <c r="K4215" s="9">
        <v>0</v>
      </c>
      <c r="L4215" s="9">
        <v>83.916770935058594</v>
      </c>
    </row>
    <row r="4216" spans="1:12" x14ac:dyDescent="0.25">
      <c r="A4216" s="5" t="str">
        <f t="shared" si="65"/>
        <v>1LCAOutside LA Basin411015</v>
      </c>
      <c r="B4216" s="9">
        <v>1</v>
      </c>
      <c r="C4216" t="s">
        <v>130</v>
      </c>
      <c r="D4216" t="s">
        <v>139</v>
      </c>
      <c r="E4216" s="9">
        <v>4</v>
      </c>
      <c r="F4216" s="9">
        <v>1</v>
      </c>
      <c r="G4216" s="9">
        <v>10</v>
      </c>
      <c r="H4216" s="9">
        <v>15</v>
      </c>
      <c r="I4216" s="9">
        <v>0.52710950374603271</v>
      </c>
      <c r="J4216" s="9">
        <v>0.52710950374603271</v>
      </c>
      <c r="K4216" s="9">
        <v>0</v>
      </c>
      <c r="L4216" s="9">
        <v>85.022926330566406</v>
      </c>
    </row>
    <row r="4217" spans="1:12" x14ac:dyDescent="0.25">
      <c r="A4217" s="5" t="str">
        <f t="shared" si="65"/>
        <v>1LCAOutside LA Basin411016</v>
      </c>
      <c r="B4217" s="9">
        <v>1</v>
      </c>
      <c r="C4217" t="s">
        <v>130</v>
      </c>
      <c r="D4217" t="s">
        <v>139</v>
      </c>
      <c r="E4217" s="9">
        <v>4</v>
      </c>
      <c r="F4217" s="9">
        <v>1</v>
      </c>
      <c r="G4217" s="9">
        <v>10</v>
      </c>
      <c r="H4217" s="9">
        <v>16</v>
      </c>
      <c r="I4217" s="9">
        <v>0.79688775539398193</v>
      </c>
      <c r="J4217" s="9">
        <v>0.79688775539398193</v>
      </c>
      <c r="K4217" s="9">
        <v>0</v>
      </c>
      <c r="L4217" s="9">
        <v>85.653732299804688</v>
      </c>
    </row>
    <row r="4218" spans="1:12" x14ac:dyDescent="0.25">
      <c r="A4218" s="5" t="str">
        <f t="shared" si="65"/>
        <v>1LCAOutside LA Basin411017</v>
      </c>
      <c r="B4218" s="9">
        <v>1</v>
      </c>
      <c r="C4218" t="s">
        <v>130</v>
      </c>
      <c r="D4218" t="s">
        <v>139</v>
      </c>
      <c r="E4218" s="9">
        <v>4</v>
      </c>
      <c r="F4218" s="9">
        <v>1</v>
      </c>
      <c r="G4218" s="9">
        <v>10</v>
      </c>
      <c r="H4218" s="9">
        <v>17</v>
      </c>
      <c r="I4218" s="9">
        <v>1.1096699237823486</v>
      </c>
      <c r="J4218" s="9">
        <v>0.32272517681121826</v>
      </c>
      <c r="K4218" s="9">
        <v>6.6055305302143097E-2</v>
      </c>
      <c r="L4218" s="9">
        <v>86.517730712890625</v>
      </c>
    </row>
    <row r="4219" spans="1:12" x14ac:dyDescent="0.25">
      <c r="A4219" s="5" t="str">
        <f t="shared" si="65"/>
        <v>1LCAOutside LA Basin411018</v>
      </c>
      <c r="B4219" s="9">
        <v>1</v>
      </c>
      <c r="C4219" t="s">
        <v>130</v>
      </c>
      <c r="D4219" t="s">
        <v>139</v>
      </c>
      <c r="E4219" s="9">
        <v>4</v>
      </c>
      <c r="F4219" s="9">
        <v>1</v>
      </c>
      <c r="G4219" s="9">
        <v>10</v>
      </c>
      <c r="H4219" s="9">
        <v>18</v>
      </c>
      <c r="I4219" s="9">
        <v>1.3980581760406494</v>
      </c>
      <c r="J4219" s="9">
        <v>1.0092511177062988</v>
      </c>
      <c r="K4219" s="9">
        <v>0.10034040361642838</v>
      </c>
      <c r="L4219" s="9">
        <v>85.577728271484375</v>
      </c>
    </row>
    <row r="4220" spans="1:12" x14ac:dyDescent="0.25">
      <c r="A4220" s="5" t="str">
        <f t="shared" si="65"/>
        <v>1LCAOutside LA Basin411019</v>
      </c>
      <c r="B4220" s="9">
        <v>1</v>
      </c>
      <c r="C4220" t="s">
        <v>130</v>
      </c>
      <c r="D4220" t="s">
        <v>139</v>
      </c>
      <c r="E4220" s="9">
        <v>4</v>
      </c>
      <c r="F4220" s="9">
        <v>1</v>
      </c>
      <c r="G4220" s="9">
        <v>10</v>
      </c>
      <c r="H4220" s="9">
        <v>19</v>
      </c>
      <c r="I4220" s="9">
        <v>1.577894926071167</v>
      </c>
      <c r="J4220" s="9">
        <v>1.3205361366271973</v>
      </c>
      <c r="K4220" s="9">
        <v>0.11076997965574265</v>
      </c>
      <c r="L4220" s="9">
        <v>85.02337646484375</v>
      </c>
    </row>
    <row r="4221" spans="1:12" x14ac:dyDescent="0.25">
      <c r="A4221" s="5" t="str">
        <f t="shared" si="65"/>
        <v>1LCAOutside LA Basin411020</v>
      </c>
      <c r="B4221" s="9">
        <v>1</v>
      </c>
      <c r="C4221" t="s">
        <v>130</v>
      </c>
      <c r="D4221" t="s">
        <v>139</v>
      </c>
      <c r="E4221" s="9">
        <v>4</v>
      </c>
      <c r="F4221" s="9">
        <v>1</v>
      </c>
      <c r="G4221" s="9">
        <v>10</v>
      </c>
      <c r="H4221" s="9">
        <v>20</v>
      </c>
      <c r="I4221" s="9">
        <v>1.6151841878890991</v>
      </c>
      <c r="J4221" s="9">
        <v>1.3936772346496582</v>
      </c>
      <c r="K4221" s="9">
        <v>3.7593964487314224E-2</v>
      </c>
      <c r="L4221" s="9">
        <v>83.338722229003906</v>
      </c>
    </row>
    <row r="4222" spans="1:12" x14ac:dyDescent="0.25">
      <c r="A4222" s="5" t="str">
        <f t="shared" si="65"/>
        <v>1LCAOutside LA Basin411021</v>
      </c>
      <c r="B4222" s="9">
        <v>1</v>
      </c>
      <c r="C4222" t="s">
        <v>130</v>
      </c>
      <c r="D4222" t="s">
        <v>139</v>
      </c>
      <c r="E4222" s="9">
        <v>4</v>
      </c>
      <c r="F4222" s="9">
        <v>1</v>
      </c>
      <c r="G4222" s="9">
        <v>10</v>
      </c>
      <c r="H4222" s="9">
        <v>21</v>
      </c>
      <c r="I4222" s="9">
        <v>1.5984631776809692</v>
      </c>
      <c r="J4222" s="9">
        <v>1.4039976596832275</v>
      </c>
      <c r="K4222" s="9">
        <v>5.0018090754747391E-2</v>
      </c>
      <c r="L4222" s="9">
        <v>79.574569702148438</v>
      </c>
    </row>
    <row r="4223" spans="1:12" x14ac:dyDescent="0.25">
      <c r="A4223" s="5" t="str">
        <f t="shared" si="65"/>
        <v>1LCAOutside LA Basin411022</v>
      </c>
      <c r="B4223" s="9">
        <v>1</v>
      </c>
      <c r="C4223" t="s">
        <v>130</v>
      </c>
      <c r="D4223" t="s">
        <v>139</v>
      </c>
      <c r="E4223" s="9">
        <v>4</v>
      </c>
      <c r="F4223" s="9">
        <v>1</v>
      </c>
      <c r="G4223" s="9">
        <v>10</v>
      </c>
      <c r="H4223" s="9">
        <v>22</v>
      </c>
      <c r="I4223" s="9">
        <v>1.5202674865722656</v>
      </c>
      <c r="J4223" s="9">
        <v>1.9951879978179932</v>
      </c>
      <c r="K4223" s="9">
        <v>0.1094149574637413</v>
      </c>
      <c r="L4223" s="9">
        <v>76.084945678710938</v>
      </c>
    </row>
    <row r="4224" spans="1:12" x14ac:dyDescent="0.25">
      <c r="A4224" s="5" t="str">
        <f t="shared" si="65"/>
        <v>1LCAOutside LA Basin411023</v>
      </c>
      <c r="B4224" s="9">
        <v>1</v>
      </c>
      <c r="C4224" t="s">
        <v>130</v>
      </c>
      <c r="D4224" t="s">
        <v>139</v>
      </c>
      <c r="E4224" s="9">
        <v>4</v>
      </c>
      <c r="F4224" s="9">
        <v>1</v>
      </c>
      <c r="G4224" s="9">
        <v>10</v>
      </c>
      <c r="H4224" s="9">
        <v>23</v>
      </c>
      <c r="I4224" s="9">
        <v>1.3486601114273071</v>
      </c>
      <c r="J4224" s="9">
        <v>1.408467173576355</v>
      </c>
      <c r="K4224" s="9">
        <v>2.9903536662459373E-2</v>
      </c>
      <c r="L4224" s="9">
        <v>73.49090576171875</v>
      </c>
    </row>
    <row r="4225" spans="1:12" x14ac:dyDescent="0.25">
      <c r="A4225" s="5" t="str">
        <f t="shared" si="65"/>
        <v>1LCAOutside LA Basin411024</v>
      </c>
      <c r="B4225" s="9">
        <v>1</v>
      </c>
      <c r="C4225" t="s">
        <v>130</v>
      </c>
      <c r="D4225" t="s">
        <v>139</v>
      </c>
      <c r="E4225" s="9">
        <v>4</v>
      </c>
      <c r="F4225" s="9">
        <v>1</v>
      </c>
      <c r="G4225" s="9">
        <v>10</v>
      </c>
      <c r="H4225" s="9">
        <v>24</v>
      </c>
      <c r="I4225" s="9">
        <v>1.1280336380004883</v>
      </c>
      <c r="J4225" s="9">
        <v>1.1280336380004883</v>
      </c>
      <c r="K4225" s="9">
        <v>0</v>
      </c>
      <c r="L4225" s="9">
        <v>70.858154296875</v>
      </c>
    </row>
    <row r="4226" spans="1:12" x14ac:dyDescent="0.25">
      <c r="A4226" s="5" t="str">
        <f t="shared" si="65"/>
        <v>1LCAOutside LA Basin5021</v>
      </c>
      <c r="B4226" s="9">
        <v>1</v>
      </c>
      <c r="C4226" t="s">
        <v>130</v>
      </c>
      <c r="D4226" t="s">
        <v>139</v>
      </c>
      <c r="E4226" s="9">
        <v>5</v>
      </c>
      <c r="F4226" s="9">
        <v>0</v>
      </c>
      <c r="G4226" s="9">
        <v>2</v>
      </c>
      <c r="H4226" s="9">
        <v>1</v>
      </c>
      <c r="I4226" s="9">
        <v>1.0811245441436768</v>
      </c>
      <c r="J4226" s="9">
        <v>1.0811245441436768</v>
      </c>
      <c r="K4226" s="9">
        <v>0</v>
      </c>
      <c r="L4226" s="9">
        <v>71.366485595703125</v>
      </c>
    </row>
    <row r="4227" spans="1:12" x14ac:dyDescent="0.25">
      <c r="A4227" s="5" t="str">
        <f t="shared" ref="A4227:A4290" si="66">B4227&amp;C4227&amp;D4227&amp;E4227&amp;F4227&amp;G4227&amp;H4227</f>
        <v>1LCAOutside LA Basin5022</v>
      </c>
      <c r="B4227" s="9">
        <v>1</v>
      </c>
      <c r="C4227" t="s">
        <v>130</v>
      </c>
      <c r="D4227" t="s">
        <v>139</v>
      </c>
      <c r="E4227" s="9">
        <v>5</v>
      </c>
      <c r="F4227" s="9">
        <v>0</v>
      </c>
      <c r="G4227" s="9">
        <v>2</v>
      </c>
      <c r="H4227" s="9">
        <v>2</v>
      </c>
      <c r="I4227" s="9">
        <v>0.90886318683624268</v>
      </c>
      <c r="J4227" s="9">
        <v>0.90886318683624268</v>
      </c>
      <c r="K4227" s="9">
        <v>0</v>
      </c>
      <c r="L4227" s="9">
        <v>69.496528625488281</v>
      </c>
    </row>
    <row r="4228" spans="1:12" x14ac:dyDescent="0.25">
      <c r="A4228" s="5" t="str">
        <f t="shared" si="66"/>
        <v>1LCAOutside LA Basin5023</v>
      </c>
      <c r="B4228" s="9">
        <v>1</v>
      </c>
      <c r="C4228" t="s">
        <v>130</v>
      </c>
      <c r="D4228" t="s">
        <v>139</v>
      </c>
      <c r="E4228" s="9">
        <v>5</v>
      </c>
      <c r="F4228" s="9">
        <v>0</v>
      </c>
      <c r="G4228" s="9">
        <v>2</v>
      </c>
      <c r="H4228" s="9">
        <v>3</v>
      </c>
      <c r="I4228" s="9">
        <v>0.80288249254226685</v>
      </c>
      <c r="J4228" s="9">
        <v>0.80288249254226685</v>
      </c>
      <c r="K4228" s="9">
        <v>0</v>
      </c>
      <c r="L4228" s="9">
        <v>68.003814697265625</v>
      </c>
    </row>
    <row r="4229" spans="1:12" x14ac:dyDescent="0.25">
      <c r="A4229" s="5" t="str">
        <f t="shared" si="66"/>
        <v>1LCAOutside LA Basin5024</v>
      </c>
      <c r="B4229" s="9">
        <v>1</v>
      </c>
      <c r="C4229" t="s">
        <v>130</v>
      </c>
      <c r="D4229" t="s">
        <v>139</v>
      </c>
      <c r="E4229" s="9">
        <v>5</v>
      </c>
      <c r="F4229" s="9">
        <v>0</v>
      </c>
      <c r="G4229" s="9">
        <v>2</v>
      </c>
      <c r="H4229" s="9">
        <v>4</v>
      </c>
      <c r="I4229" s="9">
        <v>0.66891402006149292</v>
      </c>
      <c r="J4229" s="9">
        <v>0.66891402006149292</v>
      </c>
      <c r="K4229" s="9">
        <v>0</v>
      </c>
      <c r="L4229" s="9">
        <v>65.690765380859375</v>
      </c>
    </row>
    <row r="4230" spans="1:12" x14ac:dyDescent="0.25">
      <c r="A4230" s="5" t="str">
        <f t="shared" si="66"/>
        <v>1LCAOutside LA Basin5025</v>
      </c>
      <c r="B4230" s="9">
        <v>1</v>
      </c>
      <c r="C4230" t="s">
        <v>130</v>
      </c>
      <c r="D4230" t="s">
        <v>139</v>
      </c>
      <c r="E4230" s="9">
        <v>5</v>
      </c>
      <c r="F4230" s="9">
        <v>0</v>
      </c>
      <c r="G4230" s="9">
        <v>2</v>
      </c>
      <c r="H4230" s="9">
        <v>5</v>
      </c>
      <c r="I4230" s="9">
        <v>0.65453171730041504</v>
      </c>
      <c r="J4230" s="9">
        <v>0.65453171730041504</v>
      </c>
      <c r="K4230" s="9">
        <v>0</v>
      </c>
      <c r="L4230" s="9">
        <v>64.468185424804688</v>
      </c>
    </row>
    <row r="4231" spans="1:12" x14ac:dyDescent="0.25">
      <c r="A4231" s="5" t="str">
        <f t="shared" si="66"/>
        <v>1LCAOutside LA Basin5026</v>
      </c>
      <c r="B4231" s="9">
        <v>1</v>
      </c>
      <c r="C4231" t="s">
        <v>130</v>
      </c>
      <c r="D4231" t="s">
        <v>139</v>
      </c>
      <c r="E4231" s="9">
        <v>5</v>
      </c>
      <c r="F4231" s="9">
        <v>0</v>
      </c>
      <c r="G4231" s="9">
        <v>2</v>
      </c>
      <c r="H4231" s="9">
        <v>6</v>
      </c>
      <c r="I4231" s="9">
        <v>0.66192907094955444</v>
      </c>
      <c r="J4231" s="9">
        <v>0.66192907094955444</v>
      </c>
      <c r="K4231" s="9">
        <v>0</v>
      </c>
      <c r="L4231" s="9">
        <v>63.7481689453125</v>
      </c>
    </row>
    <row r="4232" spans="1:12" x14ac:dyDescent="0.25">
      <c r="A4232" s="5" t="str">
        <f t="shared" si="66"/>
        <v>1LCAOutside LA Basin5027</v>
      </c>
      <c r="B4232" s="9">
        <v>1</v>
      </c>
      <c r="C4232" t="s">
        <v>130</v>
      </c>
      <c r="D4232" t="s">
        <v>139</v>
      </c>
      <c r="E4232" s="9">
        <v>5</v>
      </c>
      <c r="F4232" s="9">
        <v>0</v>
      </c>
      <c r="G4232" s="9">
        <v>2</v>
      </c>
      <c r="H4232" s="9">
        <v>7</v>
      </c>
      <c r="I4232" s="9">
        <v>0.64524489641189575</v>
      </c>
      <c r="J4232" s="9">
        <v>0.64524489641189575</v>
      </c>
      <c r="K4232" s="9">
        <v>0</v>
      </c>
      <c r="L4232" s="9">
        <v>62.557258605957031</v>
      </c>
    </row>
    <row r="4233" spans="1:12" x14ac:dyDescent="0.25">
      <c r="A4233" s="5" t="str">
        <f t="shared" si="66"/>
        <v>1LCAOutside LA Basin5028</v>
      </c>
      <c r="B4233" s="9">
        <v>1</v>
      </c>
      <c r="C4233" t="s">
        <v>130</v>
      </c>
      <c r="D4233" t="s">
        <v>139</v>
      </c>
      <c r="E4233" s="9">
        <v>5</v>
      </c>
      <c r="F4233" s="9">
        <v>0</v>
      </c>
      <c r="G4233" s="9">
        <v>2</v>
      </c>
      <c r="H4233" s="9">
        <v>8</v>
      </c>
      <c r="I4233" s="9">
        <v>0.52061843872070313</v>
      </c>
      <c r="J4233" s="9">
        <v>0.52061843872070313</v>
      </c>
      <c r="K4233" s="9">
        <v>0</v>
      </c>
      <c r="L4233" s="9">
        <v>63.404922485351563</v>
      </c>
    </row>
    <row r="4234" spans="1:12" x14ac:dyDescent="0.25">
      <c r="A4234" s="5" t="str">
        <f t="shared" si="66"/>
        <v>1LCAOutside LA Basin5029</v>
      </c>
      <c r="B4234" s="9">
        <v>1</v>
      </c>
      <c r="C4234" t="s">
        <v>130</v>
      </c>
      <c r="D4234" t="s">
        <v>139</v>
      </c>
      <c r="E4234" s="9">
        <v>5</v>
      </c>
      <c r="F4234" s="9">
        <v>0</v>
      </c>
      <c r="G4234" s="9">
        <v>2</v>
      </c>
      <c r="H4234" s="9">
        <v>9</v>
      </c>
      <c r="I4234" s="9">
        <v>0.3124082088470459</v>
      </c>
      <c r="J4234" s="9">
        <v>0.3124082088470459</v>
      </c>
      <c r="K4234" s="9">
        <v>0</v>
      </c>
      <c r="L4234" s="9">
        <v>64.620674133300781</v>
      </c>
    </row>
    <row r="4235" spans="1:12" x14ac:dyDescent="0.25">
      <c r="A4235" s="5" t="str">
        <f t="shared" si="66"/>
        <v>1LCAOutside LA Basin50210</v>
      </c>
      <c r="B4235" s="9">
        <v>1</v>
      </c>
      <c r="C4235" t="s">
        <v>130</v>
      </c>
      <c r="D4235" t="s">
        <v>139</v>
      </c>
      <c r="E4235" s="9">
        <v>5</v>
      </c>
      <c r="F4235" s="9">
        <v>0</v>
      </c>
      <c r="G4235" s="9">
        <v>2</v>
      </c>
      <c r="H4235" s="9">
        <v>10</v>
      </c>
      <c r="I4235" s="9">
        <v>0.16088004410266876</v>
      </c>
      <c r="J4235" s="9">
        <v>0.16088004410266876</v>
      </c>
      <c r="K4235" s="9">
        <v>0</v>
      </c>
      <c r="L4235" s="9">
        <v>69.184761047363281</v>
      </c>
    </row>
    <row r="4236" spans="1:12" x14ac:dyDescent="0.25">
      <c r="A4236" s="5" t="str">
        <f t="shared" si="66"/>
        <v>1LCAOutside LA Basin50211</v>
      </c>
      <c r="B4236" s="9">
        <v>1</v>
      </c>
      <c r="C4236" t="s">
        <v>130</v>
      </c>
      <c r="D4236" t="s">
        <v>139</v>
      </c>
      <c r="E4236" s="9">
        <v>5</v>
      </c>
      <c r="F4236" s="9">
        <v>0</v>
      </c>
      <c r="G4236" s="9">
        <v>2</v>
      </c>
      <c r="H4236" s="9">
        <v>11</v>
      </c>
      <c r="I4236" s="9">
        <v>0.12204759567975998</v>
      </c>
      <c r="J4236" s="9">
        <v>0.12204759567975998</v>
      </c>
      <c r="K4236" s="9">
        <v>0</v>
      </c>
      <c r="L4236" s="9">
        <v>74.753349304199219</v>
      </c>
    </row>
    <row r="4237" spans="1:12" x14ac:dyDescent="0.25">
      <c r="A4237" s="5" t="str">
        <f t="shared" si="66"/>
        <v>1LCAOutside LA Basin50212</v>
      </c>
      <c r="B4237" s="9">
        <v>1</v>
      </c>
      <c r="C4237" t="s">
        <v>130</v>
      </c>
      <c r="D4237" t="s">
        <v>139</v>
      </c>
      <c r="E4237" s="9">
        <v>5</v>
      </c>
      <c r="F4237" s="9">
        <v>0</v>
      </c>
      <c r="G4237" s="9">
        <v>2</v>
      </c>
      <c r="H4237" s="9">
        <v>12</v>
      </c>
      <c r="I4237" s="9">
        <v>0.12275633960962296</v>
      </c>
      <c r="J4237" s="9">
        <v>0.12275633960962296</v>
      </c>
      <c r="K4237" s="9">
        <v>0</v>
      </c>
      <c r="L4237" s="9">
        <v>78.236579895019531</v>
      </c>
    </row>
    <row r="4238" spans="1:12" x14ac:dyDescent="0.25">
      <c r="A4238" s="5" t="str">
        <f t="shared" si="66"/>
        <v>1LCAOutside LA Basin50213</v>
      </c>
      <c r="B4238" s="9">
        <v>1</v>
      </c>
      <c r="C4238" t="s">
        <v>130</v>
      </c>
      <c r="D4238" t="s">
        <v>139</v>
      </c>
      <c r="E4238" s="9">
        <v>5</v>
      </c>
      <c r="F4238" s="9">
        <v>0</v>
      </c>
      <c r="G4238" s="9">
        <v>2</v>
      </c>
      <c r="H4238" s="9">
        <v>13</v>
      </c>
      <c r="I4238" s="9">
        <v>0.2057865709066391</v>
      </c>
      <c r="J4238" s="9">
        <v>0.2057865709066391</v>
      </c>
      <c r="K4238" s="9">
        <v>0</v>
      </c>
      <c r="L4238" s="9">
        <v>81.034675598144531</v>
      </c>
    </row>
    <row r="4239" spans="1:12" x14ac:dyDescent="0.25">
      <c r="A4239" s="5" t="str">
        <f t="shared" si="66"/>
        <v>1LCAOutside LA Basin50214</v>
      </c>
      <c r="B4239" s="9">
        <v>1</v>
      </c>
      <c r="C4239" t="s">
        <v>130</v>
      </c>
      <c r="D4239" t="s">
        <v>139</v>
      </c>
      <c r="E4239" s="9">
        <v>5</v>
      </c>
      <c r="F4239" s="9">
        <v>0</v>
      </c>
      <c r="G4239" s="9">
        <v>2</v>
      </c>
      <c r="H4239" s="9">
        <v>14</v>
      </c>
      <c r="I4239" s="9">
        <v>0.34757813811302185</v>
      </c>
      <c r="J4239" s="9">
        <v>0.34757813811302185</v>
      </c>
      <c r="K4239" s="9">
        <v>0</v>
      </c>
      <c r="L4239" s="9">
        <v>83.283592224121094</v>
      </c>
    </row>
    <row r="4240" spans="1:12" x14ac:dyDescent="0.25">
      <c r="A4240" s="5" t="str">
        <f t="shared" si="66"/>
        <v>1LCAOutside LA Basin50215</v>
      </c>
      <c r="B4240" s="9">
        <v>1</v>
      </c>
      <c r="C4240" t="s">
        <v>130</v>
      </c>
      <c r="D4240" t="s">
        <v>139</v>
      </c>
      <c r="E4240" s="9">
        <v>5</v>
      </c>
      <c r="F4240" s="9">
        <v>0</v>
      </c>
      <c r="G4240" s="9">
        <v>2</v>
      </c>
      <c r="H4240" s="9">
        <v>15</v>
      </c>
      <c r="I4240" s="9">
        <v>0.53498297929763794</v>
      </c>
      <c r="J4240" s="9">
        <v>0.53498297929763794</v>
      </c>
      <c r="K4240" s="9">
        <v>0</v>
      </c>
      <c r="L4240" s="9">
        <v>83.949874877929688</v>
      </c>
    </row>
    <row r="4241" spans="1:12" x14ac:dyDescent="0.25">
      <c r="A4241" s="5" t="str">
        <f t="shared" si="66"/>
        <v>1LCAOutside LA Basin50216</v>
      </c>
      <c r="B4241" s="9">
        <v>1</v>
      </c>
      <c r="C4241" t="s">
        <v>130</v>
      </c>
      <c r="D4241" t="s">
        <v>139</v>
      </c>
      <c r="E4241" s="9">
        <v>5</v>
      </c>
      <c r="F4241" s="9">
        <v>0</v>
      </c>
      <c r="G4241" s="9">
        <v>2</v>
      </c>
      <c r="H4241" s="9">
        <v>16</v>
      </c>
      <c r="I4241" s="9">
        <v>0.79639571905136108</v>
      </c>
      <c r="J4241" s="9">
        <v>0.79639571905136108</v>
      </c>
      <c r="K4241" s="9">
        <v>0</v>
      </c>
      <c r="L4241" s="9">
        <v>84.284187316894531</v>
      </c>
    </row>
    <row r="4242" spans="1:12" x14ac:dyDescent="0.25">
      <c r="A4242" s="5" t="str">
        <f t="shared" si="66"/>
        <v>1LCAOutside LA Basin50217</v>
      </c>
      <c r="B4242" s="9">
        <v>1</v>
      </c>
      <c r="C4242" t="s">
        <v>130</v>
      </c>
      <c r="D4242" t="s">
        <v>139</v>
      </c>
      <c r="E4242" s="9">
        <v>5</v>
      </c>
      <c r="F4242" s="9">
        <v>0</v>
      </c>
      <c r="G4242" s="9">
        <v>2</v>
      </c>
      <c r="H4242" s="9">
        <v>17</v>
      </c>
      <c r="I4242" s="9">
        <v>1.1022416353225708</v>
      </c>
      <c r="J4242" s="9">
        <v>0.36919176578521729</v>
      </c>
      <c r="K4242" s="9">
        <v>7.7788770198822021E-2</v>
      </c>
      <c r="L4242" s="9">
        <v>84.631904602050781</v>
      </c>
    </row>
    <row r="4243" spans="1:12" x14ac:dyDescent="0.25">
      <c r="A4243" s="5" t="str">
        <f t="shared" si="66"/>
        <v>1LCAOutside LA Basin50218</v>
      </c>
      <c r="B4243" s="9">
        <v>1</v>
      </c>
      <c r="C4243" t="s">
        <v>130</v>
      </c>
      <c r="D4243" t="s">
        <v>139</v>
      </c>
      <c r="E4243" s="9">
        <v>5</v>
      </c>
      <c r="F4243" s="9">
        <v>0</v>
      </c>
      <c r="G4243" s="9">
        <v>2</v>
      </c>
      <c r="H4243" s="9">
        <v>18</v>
      </c>
      <c r="I4243" s="9">
        <v>1.3935165405273438</v>
      </c>
      <c r="J4243" s="9">
        <v>1.0495815277099609</v>
      </c>
      <c r="K4243" s="9">
        <v>0.11472731828689575</v>
      </c>
      <c r="L4243" s="9">
        <v>83.904350280761719</v>
      </c>
    </row>
    <row r="4244" spans="1:12" x14ac:dyDescent="0.25">
      <c r="A4244" s="5" t="str">
        <f t="shared" si="66"/>
        <v>1LCAOutside LA Basin50219</v>
      </c>
      <c r="B4244" s="9">
        <v>1</v>
      </c>
      <c r="C4244" t="s">
        <v>130</v>
      </c>
      <c r="D4244" t="s">
        <v>139</v>
      </c>
      <c r="E4244" s="9">
        <v>5</v>
      </c>
      <c r="F4244" s="9">
        <v>0</v>
      </c>
      <c r="G4244" s="9">
        <v>2</v>
      </c>
      <c r="H4244" s="9">
        <v>19</v>
      </c>
      <c r="I4244" s="9">
        <v>1.5683715343475342</v>
      </c>
      <c r="J4244" s="9">
        <v>1.3429141044616699</v>
      </c>
      <c r="K4244" s="9">
        <v>0.12616075575351715</v>
      </c>
      <c r="L4244" s="9">
        <v>83.262962341308594</v>
      </c>
    </row>
    <row r="4245" spans="1:12" x14ac:dyDescent="0.25">
      <c r="A4245" s="5" t="str">
        <f t="shared" si="66"/>
        <v>1LCAOutside LA Basin50220</v>
      </c>
      <c r="B4245" s="9">
        <v>1</v>
      </c>
      <c r="C4245" t="s">
        <v>130</v>
      </c>
      <c r="D4245" t="s">
        <v>139</v>
      </c>
      <c r="E4245" s="9">
        <v>5</v>
      </c>
      <c r="F4245" s="9">
        <v>0</v>
      </c>
      <c r="G4245" s="9">
        <v>2</v>
      </c>
      <c r="H4245" s="9">
        <v>20</v>
      </c>
      <c r="I4245" s="9">
        <v>1.5964672565460205</v>
      </c>
      <c r="J4245" s="9">
        <v>1.3883669376373291</v>
      </c>
      <c r="K4245" s="9">
        <v>4.3626677244901657E-2</v>
      </c>
      <c r="L4245" s="9">
        <v>81.472518920898438</v>
      </c>
    </row>
    <row r="4246" spans="1:12" x14ac:dyDescent="0.25">
      <c r="A4246" s="5" t="str">
        <f t="shared" si="66"/>
        <v>1LCAOutside LA Basin50221</v>
      </c>
      <c r="B4246" s="9">
        <v>1</v>
      </c>
      <c r="C4246" t="s">
        <v>130</v>
      </c>
      <c r="D4246" t="s">
        <v>139</v>
      </c>
      <c r="E4246" s="9">
        <v>5</v>
      </c>
      <c r="F4246" s="9">
        <v>0</v>
      </c>
      <c r="G4246" s="9">
        <v>2</v>
      </c>
      <c r="H4246" s="9">
        <v>21</v>
      </c>
      <c r="I4246" s="9">
        <v>1.5855309963226318</v>
      </c>
      <c r="J4246" s="9">
        <v>1.3998463153839111</v>
      </c>
      <c r="K4246" s="9">
        <v>5.4228760302066803E-2</v>
      </c>
      <c r="L4246" s="9">
        <v>78.352272033691406</v>
      </c>
    </row>
    <row r="4247" spans="1:12" x14ac:dyDescent="0.25">
      <c r="A4247" s="5" t="str">
        <f t="shared" si="66"/>
        <v>1LCAOutside LA Basin50222</v>
      </c>
      <c r="B4247" s="9">
        <v>1</v>
      </c>
      <c r="C4247" t="s">
        <v>130</v>
      </c>
      <c r="D4247" t="s">
        <v>139</v>
      </c>
      <c r="E4247" s="9">
        <v>5</v>
      </c>
      <c r="F4247" s="9">
        <v>0</v>
      </c>
      <c r="G4247" s="9">
        <v>2</v>
      </c>
      <c r="H4247" s="9">
        <v>22</v>
      </c>
      <c r="I4247" s="9">
        <v>1.503854513168335</v>
      </c>
      <c r="J4247" s="9">
        <v>1.9796073436737061</v>
      </c>
      <c r="K4247" s="9">
        <v>0.11696812510490417</v>
      </c>
      <c r="L4247" s="9">
        <v>75.196662902832031</v>
      </c>
    </row>
    <row r="4248" spans="1:12" x14ac:dyDescent="0.25">
      <c r="A4248" s="5" t="str">
        <f t="shared" si="66"/>
        <v>1LCAOutside LA Basin50223</v>
      </c>
      <c r="B4248" s="9">
        <v>1</v>
      </c>
      <c r="C4248" t="s">
        <v>130</v>
      </c>
      <c r="D4248" t="s">
        <v>139</v>
      </c>
      <c r="E4248" s="9">
        <v>5</v>
      </c>
      <c r="F4248" s="9">
        <v>0</v>
      </c>
      <c r="G4248" s="9">
        <v>2</v>
      </c>
      <c r="H4248" s="9">
        <v>23</v>
      </c>
      <c r="I4248" s="9">
        <v>1.3188650608062744</v>
      </c>
      <c r="J4248" s="9">
        <v>1.3692934513092041</v>
      </c>
      <c r="K4248" s="9">
        <v>2.5214208289980888E-2</v>
      </c>
      <c r="L4248" s="9">
        <v>72.321212768554688</v>
      </c>
    </row>
    <row r="4249" spans="1:12" x14ac:dyDescent="0.25">
      <c r="A4249" s="5" t="str">
        <f t="shared" si="66"/>
        <v>1LCAOutside LA Basin50224</v>
      </c>
      <c r="B4249" s="9">
        <v>1</v>
      </c>
      <c r="C4249" t="s">
        <v>130</v>
      </c>
      <c r="D4249" t="s">
        <v>139</v>
      </c>
      <c r="E4249" s="9">
        <v>5</v>
      </c>
      <c r="F4249" s="9">
        <v>0</v>
      </c>
      <c r="G4249" s="9">
        <v>2</v>
      </c>
      <c r="H4249" s="9">
        <v>24</v>
      </c>
      <c r="I4249" s="9">
        <v>1.117676854133606</v>
      </c>
      <c r="J4249" s="9">
        <v>1.117676854133606</v>
      </c>
      <c r="K4249" s="9">
        <v>0</v>
      </c>
      <c r="L4249" s="9">
        <v>70.501945495605469</v>
      </c>
    </row>
    <row r="4250" spans="1:12" x14ac:dyDescent="0.25">
      <c r="A4250" s="5" t="str">
        <f t="shared" si="66"/>
        <v>1LCAOutside LA Basin50101</v>
      </c>
      <c r="B4250" s="9">
        <v>1</v>
      </c>
      <c r="C4250" t="s">
        <v>130</v>
      </c>
      <c r="D4250" t="s">
        <v>139</v>
      </c>
      <c r="E4250" s="9">
        <v>5</v>
      </c>
      <c r="F4250" s="9">
        <v>0</v>
      </c>
      <c r="G4250" s="9">
        <v>10</v>
      </c>
      <c r="H4250" s="9">
        <v>1</v>
      </c>
      <c r="I4250" s="9">
        <v>1.1133620738983154</v>
      </c>
      <c r="J4250" s="9">
        <v>1.1133620738983154</v>
      </c>
      <c r="K4250" s="9">
        <v>0</v>
      </c>
      <c r="L4250" s="9">
        <v>72.172653198242188</v>
      </c>
    </row>
    <row r="4251" spans="1:12" x14ac:dyDescent="0.25">
      <c r="A4251" s="5" t="str">
        <f t="shared" si="66"/>
        <v>1LCAOutside LA Basin50102</v>
      </c>
      <c r="B4251" s="9">
        <v>1</v>
      </c>
      <c r="C4251" t="s">
        <v>130</v>
      </c>
      <c r="D4251" t="s">
        <v>139</v>
      </c>
      <c r="E4251" s="9">
        <v>5</v>
      </c>
      <c r="F4251" s="9">
        <v>0</v>
      </c>
      <c r="G4251" s="9">
        <v>10</v>
      </c>
      <c r="H4251" s="9">
        <v>2</v>
      </c>
      <c r="I4251" s="9">
        <v>0.93933117389678955</v>
      </c>
      <c r="J4251" s="9">
        <v>0.93933117389678955</v>
      </c>
      <c r="K4251" s="9">
        <v>0</v>
      </c>
      <c r="L4251" s="9">
        <v>70.145942687988281</v>
      </c>
    </row>
    <row r="4252" spans="1:12" x14ac:dyDescent="0.25">
      <c r="A4252" s="5" t="str">
        <f t="shared" si="66"/>
        <v>1LCAOutside LA Basin50103</v>
      </c>
      <c r="B4252" s="9">
        <v>1</v>
      </c>
      <c r="C4252" t="s">
        <v>130</v>
      </c>
      <c r="D4252" t="s">
        <v>139</v>
      </c>
      <c r="E4252" s="9">
        <v>5</v>
      </c>
      <c r="F4252" s="9">
        <v>0</v>
      </c>
      <c r="G4252" s="9">
        <v>10</v>
      </c>
      <c r="H4252" s="9">
        <v>3</v>
      </c>
      <c r="I4252" s="9">
        <v>0.74307101964950562</v>
      </c>
      <c r="J4252" s="9">
        <v>0.74307101964950562</v>
      </c>
      <c r="K4252" s="9">
        <v>0</v>
      </c>
      <c r="L4252" s="9">
        <v>67.78466796875</v>
      </c>
    </row>
    <row r="4253" spans="1:12" x14ac:dyDescent="0.25">
      <c r="A4253" s="5" t="str">
        <f t="shared" si="66"/>
        <v>1LCAOutside LA Basin50104</v>
      </c>
      <c r="B4253" s="9">
        <v>1</v>
      </c>
      <c r="C4253" t="s">
        <v>130</v>
      </c>
      <c r="D4253" t="s">
        <v>139</v>
      </c>
      <c r="E4253" s="9">
        <v>5</v>
      </c>
      <c r="F4253" s="9">
        <v>0</v>
      </c>
      <c r="G4253" s="9">
        <v>10</v>
      </c>
      <c r="H4253" s="9">
        <v>4</v>
      </c>
      <c r="I4253" s="9">
        <v>0.65300613641738892</v>
      </c>
      <c r="J4253" s="9">
        <v>0.65300613641738892</v>
      </c>
      <c r="K4253" s="9">
        <v>0</v>
      </c>
      <c r="L4253" s="9">
        <v>66.175483703613281</v>
      </c>
    </row>
    <row r="4254" spans="1:12" x14ac:dyDescent="0.25">
      <c r="A4254" s="5" t="str">
        <f t="shared" si="66"/>
        <v>1LCAOutside LA Basin50105</v>
      </c>
      <c r="B4254" s="9">
        <v>1</v>
      </c>
      <c r="C4254" t="s">
        <v>130</v>
      </c>
      <c r="D4254" t="s">
        <v>139</v>
      </c>
      <c r="E4254" s="9">
        <v>5</v>
      </c>
      <c r="F4254" s="9">
        <v>0</v>
      </c>
      <c r="G4254" s="9">
        <v>10</v>
      </c>
      <c r="H4254" s="9">
        <v>5</v>
      </c>
      <c r="I4254" s="9">
        <v>0.65725386142730713</v>
      </c>
      <c r="J4254" s="9">
        <v>0.65725386142730713</v>
      </c>
      <c r="K4254" s="9">
        <v>0</v>
      </c>
      <c r="L4254" s="9">
        <v>65.862762451171875</v>
      </c>
    </row>
    <row r="4255" spans="1:12" x14ac:dyDescent="0.25">
      <c r="A4255" s="5" t="str">
        <f t="shared" si="66"/>
        <v>1LCAOutside LA Basin50106</v>
      </c>
      <c r="B4255" s="9">
        <v>1</v>
      </c>
      <c r="C4255" t="s">
        <v>130</v>
      </c>
      <c r="D4255" t="s">
        <v>139</v>
      </c>
      <c r="E4255" s="9">
        <v>5</v>
      </c>
      <c r="F4255" s="9">
        <v>0</v>
      </c>
      <c r="G4255" s="9">
        <v>10</v>
      </c>
      <c r="H4255" s="9">
        <v>6</v>
      </c>
      <c r="I4255" s="9">
        <v>0.65258485078811646</v>
      </c>
      <c r="J4255" s="9">
        <v>0.65258485078811646</v>
      </c>
      <c r="K4255" s="9">
        <v>0</v>
      </c>
      <c r="L4255" s="9">
        <v>64.187187194824219</v>
      </c>
    </row>
    <row r="4256" spans="1:12" x14ac:dyDescent="0.25">
      <c r="A4256" s="5" t="str">
        <f t="shared" si="66"/>
        <v>1LCAOutside LA Basin50107</v>
      </c>
      <c r="B4256" s="9">
        <v>1</v>
      </c>
      <c r="C4256" t="s">
        <v>130</v>
      </c>
      <c r="D4256" t="s">
        <v>139</v>
      </c>
      <c r="E4256" s="9">
        <v>5</v>
      </c>
      <c r="F4256" s="9">
        <v>0</v>
      </c>
      <c r="G4256" s="9">
        <v>10</v>
      </c>
      <c r="H4256" s="9">
        <v>7</v>
      </c>
      <c r="I4256" s="9">
        <v>0.62982082366943359</v>
      </c>
      <c r="J4256" s="9">
        <v>0.62982082366943359</v>
      </c>
      <c r="K4256" s="9">
        <v>0</v>
      </c>
      <c r="L4256" s="9">
        <v>62.659351348876953</v>
      </c>
    </row>
    <row r="4257" spans="1:12" x14ac:dyDescent="0.25">
      <c r="A4257" s="5" t="str">
        <f t="shared" si="66"/>
        <v>1LCAOutside LA Basin50108</v>
      </c>
      <c r="B4257" s="9">
        <v>1</v>
      </c>
      <c r="C4257" t="s">
        <v>130</v>
      </c>
      <c r="D4257" t="s">
        <v>139</v>
      </c>
      <c r="E4257" s="9">
        <v>5</v>
      </c>
      <c r="F4257" s="9">
        <v>0</v>
      </c>
      <c r="G4257" s="9">
        <v>10</v>
      </c>
      <c r="H4257" s="9">
        <v>8</v>
      </c>
      <c r="I4257" s="9">
        <v>0.51900333166122437</v>
      </c>
      <c r="J4257" s="9">
        <v>0.51900333166122437</v>
      </c>
      <c r="K4257" s="9">
        <v>0</v>
      </c>
      <c r="L4257" s="9">
        <v>63.441757202148438</v>
      </c>
    </row>
    <row r="4258" spans="1:12" x14ac:dyDescent="0.25">
      <c r="A4258" s="5" t="str">
        <f t="shared" si="66"/>
        <v>1LCAOutside LA Basin50109</v>
      </c>
      <c r="B4258" s="9">
        <v>1</v>
      </c>
      <c r="C4258" t="s">
        <v>130</v>
      </c>
      <c r="D4258" t="s">
        <v>139</v>
      </c>
      <c r="E4258" s="9">
        <v>5</v>
      </c>
      <c r="F4258" s="9">
        <v>0</v>
      </c>
      <c r="G4258" s="9">
        <v>10</v>
      </c>
      <c r="H4258" s="9">
        <v>9</v>
      </c>
      <c r="I4258" s="9">
        <v>0.3819180428981781</v>
      </c>
      <c r="J4258" s="9">
        <v>0.3819180428981781</v>
      </c>
      <c r="K4258" s="9">
        <v>0</v>
      </c>
      <c r="L4258" s="9">
        <v>67.762702941894531</v>
      </c>
    </row>
    <row r="4259" spans="1:12" x14ac:dyDescent="0.25">
      <c r="A4259" s="5" t="str">
        <f t="shared" si="66"/>
        <v>1LCAOutside LA Basin501010</v>
      </c>
      <c r="B4259" s="9">
        <v>1</v>
      </c>
      <c r="C4259" t="s">
        <v>130</v>
      </c>
      <c r="D4259" t="s">
        <v>139</v>
      </c>
      <c r="E4259" s="9">
        <v>5</v>
      </c>
      <c r="F4259" s="9">
        <v>0</v>
      </c>
      <c r="G4259" s="9">
        <v>10</v>
      </c>
      <c r="H4259" s="9">
        <v>10</v>
      </c>
      <c r="I4259" s="9">
        <v>0.28852108120918274</v>
      </c>
      <c r="J4259" s="9">
        <v>0.28852108120918274</v>
      </c>
      <c r="K4259" s="9">
        <v>0</v>
      </c>
      <c r="L4259" s="9">
        <v>72.304107666015625</v>
      </c>
    </row>
    <row r="4260" spans="1:12" x14ac:dyDescent="0.25">
      <c r="A4260" s="5" t="str">
        <f t="shared" si="66"/>
        <v>1LCAOutside LA Basin501011</v>
      </c>
      <c r="B4260" s="9">
        <v>1</v>
      </c>
      <c r="C4260" t="s">
        <v>130</v>
      </c>
      <c r="D4260" t="s">
        <v>139</v>
      </c>
      <c r="E4260" s="9">
        <v>5</v>
      </c>
      <c r="F4260" s="9">
        <v>0</v>
      </c>
      <c r="G4260" s="9">
        <v>10</v>
      </c>
      <c r="H4260" s="9">
        <v>11</v>
      </c>
      <c r="I4260" s="9">
        <v>0.28723576664924622</v>
      </c>
      <c r="J4260" s="9">
        <v>0.28723576664924622</v>
      </c>
      <c r="K4260" s="9">
        <v>0</v>
      </c>
      <c r="L4260" s="9">
        <v>77.250892639160156</v>
      </c>
    </row>
    <row r="4261" spans="1:12" x14ac:dyDescent="0.25">
      <c r="A4261" s="5" t="str">
        <f t="shared" si="66"/>
        <v>1LCAOutside LA Basin501012</v>
      </c>
      <c r="B4261" s="9">
        <v>1</v>
      </c>
      <c r="C4261" t="s">
        <v>130</v>
      </c>
      <c r="D4261" t="s">
        <v>139</v>
      </c>
      <c r="E4261" s="9">
        <v>5</v>
      </c>
      <c r="F4261" s="9">
        <v>0</v>
      </c>
      <c r="G4261" s="9">
        <v>10</v>
      </c>
      <c r="H4261" s="9">
        <v>12</v>
      </c>
      <c r="I4261" s="9">
        <v>0.35703942179679871</v>
      </c>
      <c r="J4261" s="9">
        <v>0.35703942179679871</v>
      </c>
      <c r="K4261" s="9">
        <v>0</v>
      </c>
      <c r="L4261" s="9">
        <v>82.074249267578125</v>
      </c>
    </row>
    <row r="4262" spans="1:12" x14ac:dyDescent="0.25">
      <c r="A4262" s="5" t="str">
        <f t="shared" si="66"/>
        <v>1LCAOutside LA Basin501013</v>
      </c>
      <c r="B4262" s="9">
        <v>1</v>
      </c>
      <c r="C4262" t="s">
        <v>130</v>
      </c>
      <c r="D4262" t="s">
        <v>139</v>
      </c>
      <c r="E4262" s="9">
        <v>5</v>
      </c>
      <c r="F4262" s="9">
        <v>0</v>
      </c>
      <c r="G4262" s="9">
        <v>10</v>
      </c>
      <c r="H4262" s="9">
        <v>13</v>
      </c>
      <c r="I4262" s="9">
        <v>0.4892943799495697</v>
      </c>
      <c r="J4262" s="9">
        <v>0.4892943799495697</v>
      </c>
      <c r="K4262" s="9">
        <v>0</v>
      </c>
      <c r="L4262" s="9">
        <v>85.414382934570313</v>
      </c>
    </row>
    <row r="4263" spans="1:12" x14ac:dyDescent="0.25">
      <c r="A4263" s="5" t="str">
        <f t="shared" si="66"/>
        <v>1LCAOutside LA Basin501014</v>
      </c>
      <c r="B4263" s="9">
        <v>1</v>
      </c>
      <c r="C4263" t="s">
        <v>130</v>
      </c>
      <c r="D4263" t="s">
        <v>139</v>
      </c>
      <c r="E4263" s="9">
        <v>5</v>
      </c>
      <c r="F4263" s="9">
        <v>0</v>
      </c>
      <c r="G4263" s="9">
        <v>10</v>
      </c>
      <c r="H4263" s="9">
        <v>14</v>
      </c>
      <c r="I4263" s="9">
        <v>0.6670801043510437</v>
      </c>
      <c r="J4263" s="9">
        <v>0.6670801043510437</v>
      </c>
      <c r="K4263" s="9">
        <v>0</v>
      </c>
      <c r="L4263" s="9">
        <v>87.659065246582031</v>
      </c>
    </row>
    <row r="4264" spans="1:12" x14ac:dyDescent="0.25">
      <c r="A4264" s="5" t="str">
        <f t="shared" si="66"/>
        <v>1LCAOutside LA Basin501015</v>
      </c>
      <c r="B4264" s="9">
        <v>1</v>
      </c>
      <c r="C4264" t="s">
        <v>130</v>
      </c>
      <c r="D4264" t="s">
        <v>139</v>
      </c>
      <c r="E4264" s="9">
        <v>5</v>
      </c>
      <c r="F4264" s="9">
        <v>0</v>
      </c>
      <c r="G4264" s="9">
        <v>10</v>
      </c>
      <c r="H4264" s="9">
        <v>15</v>
      </c>
      <c r="I4264" s="9">
        <v>0.88245415687561035</v>
      </c>
      <c r="J4264" s="9">
        <v>0.88245415687561035</v>
      </c>
      <c r="K4264" s="9">
        <v>0</v>
      </c>
      <c r="L4264" s="9">
        <v>89.398597717285156</v>
      </c>
    </row>
    <row r="4265" spans="1:12" x14ac:dyDescent="0.25">
      <c r="A4265" s="5" t="str">
        <f t="shared" si="66"/>
        <v>1LCAOutside LA Basin501016</v>
      </c>
      <c r="B4265" s="9">
        <v>1</v>
      </c>
      <c r="C4265" t="s">
        <v>130</v>
      </c>
      <c r="D4265" t="s">
        <v>139</v>
      </c>
      <c r="E4265" s="9">
        <v>5</v>
      </c>
      <c r="F4265" s="9">
        <v>0</v>
      </c>
      <c r="G4265" s="9">
        <v>10</v>
      </c>
      <c r="H4265" s="9">
        <v>16</v>
      </c>
      <c r="I4265" s="9">
        <v>1.1770012378692627</v>
      </c>
      <c r="J4265" s="9">
        <v>1.1770012378692627</v>
      </c>
      <c r="K4265" s="9">
        <v>0</v>
      </c>
      <c r="L4265" s="9">
        <v>89.941459655761719</v>
      </c>
    </row>
    <row r="4266" spans="1:12" x14ac:dyDescent="0.25">
      <c r="A4266" s="5" t="str">
        <f t="shared" si="66"/>
        <v>1LCAOutside LA Basin501017</v>
      </c>
      <c r="B4266" s="9">
        <v>1</v>
      </c>
      <c r="C4266" t="s">
        <v>130</v>
      </c>
      <c r="D4266" t="s">
        <v>139</v>
      </c>
      <c r="E4266" s="9">
        <v>5</v>
      </c>
      <c r="F4266" s="9">
        <v>0</v>
      </c>
      <c r="G4266" s="9">
        <v>10</v>
      </c>
      <c r="H4266" s="9">
        <v>17</v>
      </c>
      <c r="I4266" s="9">
        <v>1.4960662126541138</v>
      </c>
      <c r="J4266" s="9">
        <v>0.58925855159759521</v>
      </c>
      <c r="K4266" s="9">
        <v>4.2081229388713837E-2</v>
      </c>
      <c r="L4266" s="9">
        <v>90.711830139160156</v>
      </c>
    </row>
    <row r="4267" spans="1:12" x14ac:dyDescent="0.25">
      <c r="A4267" s="5" t="str">
        <f t="shared" si="66"/>
        <v>1LCAOutside LA Basin501018</v>
      </c>
      <c r="B4267" s="9">
        <v>1</v>
      </c>
      <c r="C4267" t="s">
        <v>130</v>
      </c>
      <c r="D4267" t="s">
        <v>139</v>
      </c>
      <c r="E4267" s="9">
        <v>5</v>
      </c>
      <c r="F4267" s="9">
        <v>0</v>
      </c>
      <c r="G4267" s="9">
        <v>10</v>
      </c>
      <c r="H4267" s="9">
        <v>18</v>
      </c>
      <c r="I4267" s="9">
        <v>1.7902930974960327</v>
      </c>
      <c r="J4267" s="9">
        <v>1.2565377950668335</v>
      </c>
      <c r="K4267" s="9">
        <v>5.9696711599826813E-2</v>
      </c>
      <c r="L4267" s="9">
        <v>90.983169555664063</v>
      </c>
    </row>
    <row r="4268" spans="1:12" x14ac:dyDescent="0.25">
      <c r="A4268" s="5" t="str">
        <f t="shared" si="66"/>
        <v>1LCAOutside LA Basin501019</v>
      </c>
      <c r="B4268" s="9">
        <v>1</v>
      </c>
      <c r="C4268" t="s">
        <v>130</v>
      </c>
      <c r="D4268" t="s">
        <v>139</v>
      </c>
      <c r="E4268" s="9">
        <v>5</v>
      </c>
      <c r="F4268" s="9">
        <v>0</v>
      </c>
      <c r="G4268" s="9">
        <v>10</v>
      </c>
      <c r="H4268" s="9">
        <v>19</v>
      </c>
      <c r="I4268" s="9">
        <v>1.9557377099990845</v>
      </c>
      <c r="J4268" s="9">
        <v>1.5981599092483521</v>
      </c>
      <c r="K4268" s="9">
        <v>6.6921614110469818E-2</v>
      </c>
      <c r="L4268" s="9">
        <v>90.553764343261719</v>
      </c>
    </row>
    <row r="4269" spans="1:12" x14ac:dyDescent="0.25">
      <c r="A4269" s="5" t="str">
        <f t="shared" si="66"/>
        <v>1LCAOutside LA Basin501020</v>
      </c>
      <c r="B4269" s="9">
        <v>1</v>
      </c>
      <c r="C4269" t="s">
        <v>130</v>
      </c>
      <c r="D4269" t="s">
        <v>139</v>
      </c>
      <c r="E4269" s="9">
        <v>5</v>
      </c>
      <c r="F4269" s="9">
        <v>0</v>
      </c>
      <c r="G4269" s="9">
        <v>10</v>
      </c>
      <c r="H4269" s="9">
        <v>20</v>
      </c>
      <c r="I4269" s="9">
        <v>1.972170352935791</v>
      </c>
      <c r="J4269" s="9">
        <v>1.7080487012863159</v>
      </c>
      <c r="K4269" s="9">
        <v>2.2465109825134277E-2</v>
      </c>
      <c r="L4269" s="9">
        <v>89.270668029785156</v>
      </c>
    </row>
    <row r="4270" spans="1:12" x14ac:dyDescent="0.25">
      <c r="A4270" s="5" t="str">
        <f t="shared" si="66"/>
        <v>1LCAOutside LA Basin501021</v>
      </c>
      <c r="B4270" s="9">
        <v>1</v>
      </c>
      <c r="C4270" t="s">
        <v>130</v>
      </c>
      <c r="D4270" t="s">
        <v>139</v>
      </c>
      <c r="E4270" s="9">
        <v>5</v>
      </c>
      <c r="F4270" s="9">
        <v>0</v>
      </c>
      <c r="G4270" s="9">
        <v>10</v>
      </c>
      <c r="H4270" s="9">
        <v>21</v>
      </c>
      <c r="I4270" s="9">
        <v>1.9442275762557983</v>
      </c>
      <c r="J4270" s="9">
        <v>1.7016457319259644</v>
      </c>
      <c r="K4270" s="9">
        <v>2.8992660343647003E-2</v>
      </c>
      <c r="L4270" s="9">
        <v>86.2723388671875</v>
      </c>
    </row>
    <row r="4271" spans="1:12" x14ac:dyDescent="0.25">
      <c r="A4271" s="5" t="str">
        <f t="shared" si="66"/>
        <v>1LCAOutside LA Basin501022</v>
      </c>
      <c r="B4271" s="9">
        <v>1</v>
      </c>
      <c r="C4271" t="s">
        <v>130</v>
      </c>
      <c r="D4271" t="s">
        <v>139</v>
      </c>
      <c r="E4271" s="9">
        <v>5</v>
      </c>
      <c r="F4271" s="9">
        <v>0</v>
      </c>
      <c r="G4271" s="9">
        <v>10</v>
      </c>
      <c r="H4271" s="9">
        <v>22</v>
      </c>
      <c r="I4271" s="9">
        <v>1.8553646802902222</v>
      </c>
      <c r="J4271" s="9">
        <v>2.3244645595550537</v>
      </c>
      <c r="K4271" s="9">
        <v>5.8063741773366928E-2</v>
      </c>
      <c r="L4271" s="9">
        <v>82.297126770019531</v>
      </c>
    </row>
    <row r="4272" spans="1:12" x14ac:dyDescent="0.25">
      <c r="A4272" s="5" t="str">
        <f t="shared" si="66"/>
        <v>1LCAOutside LA Basin501023</v>
      </c>
      <c r="B4272" s="9">
        <v>1</v>
      </c>
      <c r="C4272" t="s">
        <v>130</v>
      </c>
      <c r="D4272" t="s">
        <v>139</v>
      </c>
      <c r="E4272" s="9">
        <v>5</v>
      </c>
      <c r="F4272" s="9">
        <v>0</v>
      </c>
      <c r="G4272" s="9">
        <v>10</v>
      </c>
      <c r="H4272" s="9">
        <v>23</v>
      </c>
      <c r="I4272" s="9">
        <v>1.659616231918335</v>
      </c>
      <c r="J4272" s="9">
        <v>1.7692668437957764</v>
      </c>
      <c r="K4272" s="9">
        <v>5.0262317061424255E-2</v>
      </c>
      <c r="L4272" s="9">
        <v>79.707328796386719</v>
      </c>
    </row>
    <row r="4273" spans="1:12" x14ac:dyDescent="0.25">
      <c r="A4273" s="5" t="str">
        <f t="shared" si="66"/>
        <v>1LCAOutside LA Basin501024</v>
      </c>
      <c r="B4273" s="9">
        <v>1</v>
      </c>
      <c r="C4273" t="s">
        <v>130</v>
      </c>
      <c r="D4273" t="s">
        <v>139</v>
      </c>
      <c r="E4273" s="9">
        <v>5</v>
      </c>
      <c r="F4273" s="9">
        <v>0</v>
      </c>
      <c r="G4273" s="9">
        <v>10</v>
      </c>
      <c r="H4273" s="9">
        <v>24</v>
      </c>
      <c r="I4273" s="9">
        <v>1.4165669679641724</v>
      </c>
      <c r="J4273" s="9">
        <v>1.4165669679641724</v>
      </c>
      <c r="K4273" s="9">
        <v>0</v>
      </c>
      <c r="L4273" s="9">
        <v>77.345184326171875</v>
      </c>
    </row>
    <row r="4274" spans="1:12" x14ac:dyDescent="0.25">
      <c r="A4274" s="5" t="str">
        <f t="shared" si="66"/>
        <v>1LCAOutside LA Basin5121</v>
      </c>
      <c r="B4274" s="9">
        <v>1</v>
      </c>
      <c r="C4274" t="s">
        <v>130</v>
      </c>
      <c r="D4274" s="3" t="s">
        <v>139</v>
      </c>
      <c r="E4274" s="9">
        <v>5</v>
      </c>
      <c r="F4274" s="9">
        <v>1</v>
      </c>
      <c r="G4274" s="9">
        <v>2</v>
      </c>
      <c r="H4274" s="9">
        <v>1</v>
      </c>
      <c r="I4274" s="9">
        <v>0.87328577041625977</v>
      </c>
      <c r="J4274" s="9">
        <v>0.87328577041625977</v>
      </c>
      <c r="K4274" s="9">
        <v>0</v>
      </c>
      <c r="L4274" s="9">
        <v>67.464805603027344</v>
      </c>
    </row>
    <row r="4275" spans="1:12" x14ac:dyDescent="0.25">
      <c r="A4275" s="5" t="str">
        <f t="shared" si="66"/>
        <v>1LCAOutside LA Basin5122</v>
      </c>
      <c r="B4275" s="9">
        <v>1</v>
      </c>
      <c r="C4275" t="s">
        <v>130</v>
      </c>
      <c r="D4275" s="3" t="s">
        <v>139</v>
      </c>
      <c r="E4275" s="9">
        <v>5</v>
      </c>
      <c r="F4275" s="9">
        <v>1</v>
      </c>
      <c r="G4275" s="9">
        <v>2</v>
      </c>
      <c r="H4275" s="9">
        <v>2</v>
      </c>
      <c r="I4275" s="9">
        <v>0.73474693298339844</v>
      </c>
      <c r="J4275" s="9">
        <v>0.73474693298339844</v>
      </c>
      <c r="K4275" s="9">
        <v>0</v>
      </c>
      <c r="L4275" s="9">
        <v>65.6517333984375</v>
      </c>
    </row>
    <row r="4276" spans="1:12" x14ac:dyDescent="0.25">
      <c r="A4276" s="5" t="str">
        <f t="shared" si="66"/>
        <v>1LCAOutside LA Basin5123</v>
      </c>
      <c r="B4276" s="9">
        <v>1</v>
      </c>
      <c r="C4276" t="s">
        <v>130</v>
      </c>
      <c r="D4276" s="3" t="s">
        <v>139</v>
      </c>
      <c r="E4276" s="9">
        <v>5</v>
      </c>
      <c r="F4276" s="9">
        <v>1</v>
      </c>
      <c r="G4276" s="9">
        <v>2</v>
      </c>
      <c r="H4276" s="9">
        <v>3</v>
      </c>
      <c r="I4276" s="9">
        <v>0.66511106491088867</v>
      </c>
      <c r="J4276" s="9">
        <v>0.66511106491088867</v>
      </c>
      <c r="K4276" s="9">
        <v>0</v>
      </c>
      <c r="L4276" s="9">
        <v>64.565513610839844</v>
      </c>
    </row>
    <row r="4277" spans="1:12" x14ac:dyDescent="0.25">
      <c r="A4277" s="5" t="str">
        <f t="shared" si="66"/>
        <v>1LCAOutside LA Basin5124</v>
      </c>
      <c r="B4277" s="9">
        <v>1</v>
      </c>
      <c r="C4277" t="s">
        <v>130</v>
      </c>
      <c r="D4277" s="3" t="s">
        <v>139</v>
      </c>
      <c r="E4277" s="9">
        <v>5</v>
      </c>
      <c r="F4277" s="9">
        <v>1</v>
      </c>
      <c r="G4277" s="9">
        <v>2</v>
      </c>
      <c r="H4277" s="9">
        <v>4</v>
      </c>
      <c r="I4277" s="9">
        <v>0.63581043481826782</v>
      </c>
      <c r="J4277" s="9">
        <v>0.63581043481826782</v>
      </c>
      <c r="K4277" s="9">
        <v>0</v>
      </c>
      <c r="L4277" s="9">
        <v>63.048934936523438</v>
      </c>
    </row>
    <row r="4278" spans="1:12" x14ac:dyDescent="0.25">
      <c r="A4278" s="5" t="str">
        <f t="shared" si="66"/>
        <v>1LCAOutside LA Basin5125</v>
      </c>
      <c r="B4278" s="9">
        <v>1</v>
      </c>
      <c r="C4278" t="s">
        <v>130</v>
      </c>
      <c r="D4278" s="3" t="s">
        <v>139</v>
      </c>
      <c r="E4278" s="9">
        <v>5</v>
      </c>
      <c r="F4278" s="9">
        <v>1</v>
      </c>
      <c r="G4278" s="9">
        <v>2</v>
      </c>
      <c r="H4278" s="9">
        <v>5</v>
      </c>
      <c r="I4278" s="9">
        <v>0.63413935899734497</v>
      </c>
      <c r="J4278" s="9">
        <v>0.63413935899734497</v>
      </c>
      <c r="K4278" s="9">
        <v>0</v>
      </c>
      <c r="L4278" s="9">
        <v>61.308364868164063</v>
      </c>
    </row>
    <row r="4279" spans="1:12" x14ac:dyDescent="0.25">
      <c r="A4279" s="5" t="str">
        <f t="shared" si="66"/>
        <v>1LCAOutside LA Basin5126</v>
      </c>
      <c r="B4279" s="9">
        <v>1</v>
      </c>
      <c r="C4279" t="s">
        <v>130</v>
      </c>
      <c r="D4279" s="3" t="s">
        <v>139</v>
      </c>
      <c r="E4279" s="9">
        <v>5</v>
      </c>
      <c r="F4279" s="9">
        <v>1</v>
      </c>
      <c r="G4279" s="9">
        <v>2</v>
      </c>
      <c r="H4279" s="9">
        <v>6</v>
      </c>
      <c r="I4279" s="9">
        <v>0.64445900917053223</v>
      </c>
      <c r="J4279" s="9">
        <v>0.64445900917053223</v>
      </c>
      <c r="K4279" s="9">
        <v>0</v>
      </c>
      <c r="L4279" s="9">
        <v>60.750751495361328</v>
      </c>
    </row>
    <row r="4280" spans="1:12" x14ac:dyDescent="0.25">
      <c r="A4280" s="5" t="str">
        <f t="shared" si="66"/>
        <v>1LCAOutside LA Basin5127</v>
      </c>
      <c r="B4280" s="9">
        <v>1</v>
      </c>
      <c r="C4280" t="s">
        <v>130</v>
      </c>
      <c r="D4280" s="3" t="s">
        <v>139</v>
      </c>
      <c r="E4280" s="9">
        <v>5</v>
      </c>
      <c r="F4280" s="9">
        <v>1</v>
      </c>
      <c r="G4280" s="9">
        <v>2</v>
      </c>
      <c r="H4280" s="9">
        <v>7</v>
      </c>
      <c r="I4280" s="9">
        <v>0.62849962711334229</v>
      </c>
      <c r="J4280" s="9">
        <v>0.62849962711334229</v>
      </c>
      <c r="K4280" s="9">
        <v>0</v>
      </c>
      <c r="L4280" s="9">
        <v>60.034286499023438</v>
      </c>
    </row>
    <row r="4281" spans="1:12" x14ac:dyDescent="0.25">
      <c r="A4281" s="5" t="str">
        <f t="shared" si="66"/>
        <v>1LCAOutside LA Basin5128</v>
      </c>
      <c r="B4281" s="9">
        <v>1</v>
      </c>
      <c r="C4281" t="s">
        <v>130</v>
      </c>
      <c r="D4281" s="3" t="s">
        <v>139</v>
      </c>
      <c r="E4281" s="9">
        <v>5</v>
      </c>
      <c r="F4281" s="9">
        <v>1</v>
      </c>
      <c r="G4281" s="9">
        <v>2</v>
      </c>
      <c r="H4281" s="9">
        <v>8</v>
      </c>
      <c r="I4281" s="9">
        <v>0.49429583549499512</v>
      </c>
      <c r="J4281" s="9">
        <v>0.49429583549499512</v>
      </c>
      <c r="K4281" s="9">
        <v>0</v>
      </c>
      <c r="L4281" s="9">
        <v>60.069789886474609</v>
      </c>
    </row>
    <row r="4282" spans="1:12" x14ac:dyDescent="0.25">
      <c r="A4282" s="5" t="str">
        <f t="shared" si="66"/>
        <v>1LCAOutside LA Basin5129</v>
      </c>
      <c r="B4282" s="9">
        <v>1</v>
      </c>
      <c r="C4282" t="s">
        <v>130</v>
      </c>
      <c r="D4282" s="3" t="s">
        <v>139</v>
      </c>
      <c r="E4282" s="9">
        <v>5</v>
      </c>
      <c r="F4282" s="9">
        <v>1</v>
      </c>
      <c r="G4282" s="9">
        <v>2</v>
      </c>
      <c r="H4282" s="9">
        <v>9</v>
      </c>
      <c r="I4282" s="9">
        <v>0.28424873948097229</v>
      </c>
      <c r="J4282" s="9">
        <v>0.28424873948097229</v>
      </c>
      <c r="K4282" s="9">
        <v>0</v>
      </c>
      <c r="L4282" s="9">
        <v>62.246448516845703</v>
      </c>
    </row>
    <row r="4283" spans="1:12" x14ac:dyDescent="0.25">
      <c r="A4283" s="5" t="str">
        <f t="shared" si="66"/>
        <v>1LCAOutside LA Basin51210</v>
      </c>
      <c r="B4283" s="9">
        <v>1</v>
      </c>
      <c r="C4283" t="s">
        <v>130</v>
      </c>
      <c r="D4283" s="3" t="s">
        <v>139</v>
      </c>
      <c r="E4283" s="9">
        <v>5</v>
      </c>
      <c r="F4283" s="9">
        <v>1</v>
      </c>
      <c r="G4283" s="9">
        <v>2</v>
      </c>
      <c r="H4283" s="9">
        <v>10</v>
      </c>
      <c r="I4283" s="9">
        <v>9.1073364019393921E-2</v>
      </c>
      <c r="J4283" s="9">
        <v>9.1073364019393921E-2</v>
      </c>
      <c r="K4283" s="9">
        <v>0</v>
      </c>
      <c r="L4283" s="9">
        <v>67.310760498046875</v>
      </c>
    </row>
    <row r="4284" spans="1:12" x14ac:dyDescent="0.25">
      <c r="A4284" s="5" t="str">
        <f t="shared" si="66"/>
        <v>1LCAOutside LA Basin51211</v>
      </c>
      <c r="B4284" s="9">
        <v>1</v>
      </c>
      <c r="C4284" t="s">
        <v>130</v>
      </c>
      <c r="D4284" s="3" t="s">
        <v>139</v>
      </c>
      <c r="E4284" s="9">
        <v>5</v>
      </c>
      <c r="F4284" s="9">
        <v>1</v>
      </c>
      <c r="G4284" s="9">
        <v>2</v>
      </c>
      <c r="H4284" s="9">
        <v>11</v>
      </c>
      <c r="I4284" s="9">
        <v>2.2871501743793488E-2</v>
      </c>
      <c r="J4284" s="9">
        <v>2.2871501743793488E-2</v>
      </c>
      <c r="K4284" s="9">
        <v>0</v>
      </c>
      <c r="L4284" s="9">
        <v>71.854263305664063</v>
      </c>
    </row>
    <row r="4285" spans="1:12" x14ac:dyDescent="0.25">
      <c r="A4285" s="5" t="str">
        <f t="shared" si="66"/>
        <v>1LCAOutside LA Basin51212</v>
      </c>
      <c r="B4285" s="9">
        <v>1</v>
      </c>
      <c r="C4285" t="s">
        <v>130</v>
      </c>
      <c r="D4285" s="3" t="s">
        <v>139</v>
      </c>
      <c r="E4285" s="9">
        <v>5</v>
      </c>
      <c r="F4285" s="9">
        <v>1</v>
      </c>
      <c r="G4285" s="9">
        <v>2</v>
      </c>
      <c r="H4285" s="9">
        <v>12</v>
      </c>
      <c r="I4285" s="9">
        <v>2.6640778407454491E-2</v>
      </c>
      <c r="J4285" s="9">
        <v>2.6640778407454491E-2</v>
      </c>
      <c r="K4285" s="9">
        <v>0</v>
      </c>
      <c r="L4285" s="9">
        <v>75.895858764648438</v>
      </c>
    </row>
    <row r="4286" spans="1:12" x14ac:dyDescent="0.25">
      <c r="A4286" s="5" t="str">
        <f t="shared" si="66"/>
        <v>1LCAOutside LA Basin51213</v>
      </c>
      <c r="B4286" s="9">
        <v>1</v>
      </c>
      <c r="C4286" t="s">
        <v>130</v>
      </c>
      <c r="D4286" s="3" t="s">
        <v>139</v>
      </c>
      <c r="E4286" s="9">
        <v>5</v>
      </c>
      <c r="F4286" s="9">
        <v>1</v>
      </c>
      <c r="G4286" s="9">
        <v>2</v>
      </c>
      <c r="H4286" s="9">
        <v>13</v>
      </c>
      <c r="I4286" s="9">
        <v>9.7114846110343933E-2</v>
      </c>
      <c r="J4286" s="9">
        <v>9.7114846110343933E-2</v>
      </c>
      <c r="K4286" s="9">
        <v>0</v>
      </c>
      <c r="L4286" s="9">
        <v>79.375083923339844</v>
      </c>
    </row>
    <row r="4287" spans="1:12" x14ac:dyDescent="0.25">
      <c r="A4287" s="5" t="str">
        <f t="shared" si="66"/>
        <v>1LCAOutside LA Basin51214</v>
      </c>
      <c r="B4287" s="9">
        <v>1</v>
      </c>
      <c r="C4287" t="s">
        <v>130</v>
      </c>
      <c r="D4287" s="3" t="s">
        <v>139</v>
      </c>
      <c r="E4287" s="9">
        <v>5</v>
      </c>
      <c r="F4287" s="9">
        <v>1</v>
      </c>
      <c r="G4287" s="9">
        <v>2</v>
      </c>
      <c r="H4287" s="9">
        <v>14</v>
      </c>
      <c r="I4287" s="9">
        <v>0.22832033038139343</v>
      </c>
      <c r="J4287" s="9">
        <v>0.22832033038139343</v>
      </c>
      <c r="K4287" s="9">
        <v>0</v>
      </c>
      <c r="L4287" s="9">
        <v>81.42755126953125</v>
      </c>
    </row>
    <row r="4288" spans="1:12" x14ac:dyDescent="0.25">
      <c r="A4288" s="5" t="str">
        <f t="shared" si="66"/>
        <v>1LCAOutside LA Basin51215</v>
      </c>
      <c r="B4288" s="9">
        <v>1</v>
      </c>
      <c r="C4288" t="s">
        <v>130</v>
      </c>
      <c r="D4288" s="3" t="s">
        <v>139</v>
      </c>
      <c r="E4288" s="9">
        <v>5</v>
      </c>
      <c r="F4288" s="9">
        <v>1</v>
      </c>
      <c r="G4288" s="9">
        <v>2</v>
      </c>
      <c r="H4288" s="9">
        <v>15</v>
      </c>
      <c r="I4288" s="9">
        <v>0.40342295169830322</v>
      </c>
      <c r="J4288" s="9">
        <v>0.40342295169830322</v>
      </c>
      <c r="K4288" s="9">
        <v>0</v>
      </c>
      <c r="L4288" s="9">
        <v>83.339767456054688</v>
      </c>
    </row>
    <row r="4289" spans="1:12" x14ac:dyDescent="0.25">
      <c r="A4289" s="5" t="str">
        <f t="shared" si="66"/>
        <v>1LCAOutside LA Basin51216</v>
      </c>
      <c r="B4289" s="9">
        <v>1</v>
      </c>
      <c r="C4289" t="s">
        <v>130</v>
      </c>
      <c r="D4289" s="3" t="s">
        <v>139</v>
      </c>
      <c r="E4289" s="9">
        <v>5</v>
      </c>
      <c r="F4289" s="9">
        <v>1</v>
      </c>
      <c r="G4289" s="9">
        <v>2</v>
      </c>
      <c r="H4289" s="9">
        <v>16</v>
      </c>
      <c r="I4289" s="9">
        <v>0.6718442440032959</v>
      </c>
      <c r="J4289" s="9">
        <v>0.6718442440032959</v>
      </c>
      <c r="K4289" s="9">
        <v>0</v>
      </c>
      <c r="L4289" s="9">
        <v>85.387001037597656</v>
      </c>
    </row>
    <row r="4290" spans="1:12" x14ac:dyDescent="0.25">
      <c r="A4290" s="5" t="str">
        <f t="shared" si="66"/>
        <v>1LCAOutside LA Basin51217</v>
      </c>
      <c r="B4290" s="9">
        <v>1</v>
      </c>
      <c r="C4290" t="s">
        <v>130</v>
      </c>
      <c r="D4290" s="3" t="s">
        <v>139</v>
      </c>
      <c r="E4290" s="9">
        <v>5</v>
      </c>
      <c r="F4290" s="9">
        <v>1</v>
      </c>
      <c r="G4290" s="9">
        <v>2</v>
      </c>
      <c r="H4290" s="9">
        <v>17</v>
      </c>
      <c r="I4290" s="9">
        <v>0.98644858598709106</v>
      </c>
      <c r="J4290" s="9">
        <v>0.27082520723342896</v>
      </c>
      <c r="K4290" s="9">
        <v>6.684962660074234E-2</v>
      </c>
      <c r="L4290" s="9">
        <v>86.388198852539063</v>
      </c>
    </row>
    <row r="4291" spans="1:12" x14ac:dyDescent="0.25">
      <c r="A4291" s="5" t="str">
        <f t="shared" ref="A4291:A4354" si="67">B4291&amp;C4291&amp;D4291&amp;E4291&amp;F4291&amp;G4291&amp;H4291</f>
        <v>1LCAOutside LA Basin51218</v>
      </c>
      <c r="B4291" s="9">
        <v>1</v>
      </c>
      <c r="C4291" t="s">
        <v>130</v>
      </c>
      <c r="D4291" s="3" t="s">
        <v>139</v>
      </c>
      <c r="E4291" s="9">
        <v>5</v>
      </c>
      <c r="F4291" s="9">
        <v>1</v>
      </c>
      <c r="G4291" s="9">
        <v>2</v>
      </c>
      <c r="H4291" s="9">
        <v>18</v>
      </c>
      <c r="I4291" s="9">
        <v>1.2813183069229126</v>
      </c>
      <c r="J4291" s="9">
        <v>0.87048494815826416</v>
      </c>
      <c r="K4291" s="9">
        <v>9.3468166887760162E-2</v>
      </c>
      <c r="L4291" s="9">
        <v>86.399139404296875</v>
      </c>
    </row>
    <row r="4292" spans="1:12" x14ac:dyDescent="0.25">
      <c r="A4292" s="5" t="str">
        <f t="shared" si="67"/>
        <v>1LCAOutside LA Basin51219</v>
      </c>
      <c r="B4292" s="9">
        <v>1</v>
      </c>
      <c r="C4292" t="s">
        <v>130</v>
      </c>
      <c r="D4292" s="3" t="s">
        <v>139</v>
      </c>
      <c r="E4292" s="9">
        <v>5</v>
      </c>
      <c r="F4292" s="9">
        <v>1</v>
      </c>
      <c r="G4292" s="9">
        <v>2</v>
      </c>
      <c r="H4292" s="9">
        <v>19</v>
      </c>
      <c r="I4292" s="9">
        <v>1.4700264930725098</v>
      </c>
      <c r="J4292" s="9">
        <v>1.1992232799530029</v>
      </c>
      <c r="K4292" s="9">
        <v>0.1044122651219368</v>
      </c>
      <c r="L4292" s="9">
        <v>85.765274047851563</v>
      </c>
    </row>
    <row r="4293" spans="1:12" x14ac:dyDescent="0.25">
      <c r="A4293" s="5" t="str">
        <f t="shared" si="67"/>
        <v>1LCAOutside LA Basin51220</v>
      </c>
      <c r="B4293" s="9">
        <v>1</v>
      </c>
      <c r="C4293" t="s">
        <v>130</v>
      </c>
      <c r="D4293" s="3" t="s">
        <v>139</v>
      </c>
      <c r="E4293" s="9">
        <v>5</v>
      </c>
      <c r="F4293" s="9">
        <v>1</v>
      </c>
      <c r="G4293" s="9">
        <v>2</v>
      </c>
      <c r="H4293" s="9">
        <v>20</v>
      </c>
      <c r="I4293" s="9">
        <v>1.509838342666626</v>
      </c>
      <c r="J4293" s="9">
        <v>1.2904059886932373</v>
      </c>
      <c r="K4293" s="9">
        <v>3.850632905960083E-2</v>
      </c>
      <c r="L4293" s="9">
        <v>83.049942016601563</v>
      </c>
    </row>
    <row r="4294" spans="1:12" x14ac:dyDescent="0.25">
      <c r="A4294" s="5" t="str">
        <f t="shared" si="67"/>
        <v>1LCAOutside LA Basin51221</v>
      </c>
      <c r="B4294" s="9">
        <v>1</v>
      </c>
      <c r="C4294" t="s">
        <v>130</v>
      </c>
      <c r="D4294" s="3" t="s">
        <v>139</v>
      </c>
      <c r="E4294" s="9">
        <v>5</v>
      </c>
      <c r="F4294" s="9">
        <v>1</v>
      </c>
      <c r="G4294" s="9">
        <v>2</v>
      </c>
      <c r="H4294" s="9">
        <v>21</v>
      </c>
      <c r="I4294" s="9">
        <v>1.4951659440994263</v>
      </c>
      <c r="J4294" s="9">
        <v>1.3070696592330933</v>
      </c>
      <c r="K4294" s="9">
        <v>5.3066257387399673E-2</v>
      </c>
      <c r="L4294" s="9">
        <v>78.687973022460938</v>
      </c>
    </row>
    <row r="4295" spans="1:12" x14ac:dyDescent="0.25">
      <c r="A4295" s="5" t="str">
        <f t="shared" si="67"/>
        <v>1LCAOutside LA Basin51222</v>
      </c>
      <c r="B4295" s="9">
        <v>1</v>
      </c>
      <c r="C4295" t="s">
        <v>130</v>
      </c>
      <c r="D4295" s="3" t="s">
        <v>139</v>
      </c>
      <c r="E4295" s="9">
        <v>5</v>
      </c>
      <c r="F4295" s="9">
        <v>1</v>
      </c>
      <c r="G4295" s="9">
        <v>2</v>
      </c>
      <c r="H4295" s="9">
        <v>22</v>
      </c>
      <c r="I4295" s="9">
        <v>1.4260814189910889</v>
      </c>
      <c r="J4295" s="9">
        <v>1.9016520977020264</v>
      </c>
      <c r="K4295" s="9">
        <v>0.11531277745962143</v>
      </c>
      <c r="L4295" s="9">
        <v>75.391075134277344</v>
      </c>
    </row>
    <row r="4296" spans="1:12" x14ac:dyDescent="0.25">
      <c r="A4296" s="5" t="str">
        <f t="shared" si="67"/>
        <v>1LCAOutside LA Basin51223</v>
      </c>
      <c r="B4296" s="9">
        <v>1</v>
      </c>
      <c r="C4296" t="s">
        <v>130</v>
      </c>
      <c r="D4296" s="3" t="s">
        <v>139</v>
      </c>
      <c r="E4296" s="9">
        <v>5</v>
      </c>
      <c r="F4296" s="9">
        <v>1</v>
      </c>
      <c r="G4296" s="9">
        <v>2</v>
      </c>
      <c r="H4296" s="9">
        <v>23</v>
      </c>
      <c r="I4296" s="9">
        <v>1.2635525465011597</v>
      </c>
      <c r="J4296" s="9">
        <v>1.3174288272857666</v>
      </c>
      <c r="K4296" s="9">
        <v>2.6938151568174362E-2</v>
      </c>
      <c r="L4296" s="9">
        <v>72.751228332519531</v>
      </c>
    </row>
    <row r="4297" spans="1:12" x14ac:dyDescent="0.25">
      <c r="A4297" s="5" t="str">
        <f t="shared" si="67"/>
        <v>1LCAOutside LA Basin51224</v>
      </c>
      <c r="B4297" s="9">
        <v>1</v>
      </c>
      <c r="C4297" t="s">
        <v>130</v>
      </c>
      <c r="D4297" s="3" t="s">
        <v>139</v>
      </c>
      <c r="E4297" s="9">
        <v>5</v>
      </c>
      <c r="F4297" s="9">
        <v>1</v>
      </c>
      <c r="G4297" s="9">
        <v>2</v>
      </c>
      <c r="H4297" s="9">
        <v>24</v>
      </c>
      <c r="I4297" s="9">
        <v>1.0603625774383545</v>
      </c>
      <c r="J4297" s="9">
        <v>1.0603625774383545</v>
      </c>
      <c r="K4297" s="9">
        <v>0</v>
      </c>
      <c r="L4297" s="9">
        <v>70.355072021484375</v>
      </c>
    </row>
    <row r="4298" spans="1:12" x14ac:dyDescent="0.25">
      <c r="A4298" s="5" t="str">
        <f t="shared" si="67"/>
        <v>1LCAOutside LA Basin51101</v>
      </c>
      <c r="B4298" s="9">
        <v>1</v>
      </c>
      <c r="C4298" t="s">
        <v>130</v>
      </c>
      <c r="D4298" t="s">
        <v>139</v>
      </c>
      <c r="E4298" s="9">
        <v>5</v>
      </c>
      <c r="F4298" s="9">
        <v>1</v>
      </c>
      <c r="G4298" s="9">
        <v>10</v>
      </c>
      <c r="H4298" s="9">
        <v>1</v>
      </c>
      <c r="I4298" s="9">
        <v>1.1133620738983154</v>
      </c>
      <c r="J4298" s="9">
        <v>1.1133620738983154</v>
      </c>
      <c r="K4298" s="9">
        <v>0</v>
      </c>
      <c r="L4298" s="9">
        <v>72.172653198242188</v>
      </c>
    </row>
    <row r="4299" spans="1:12" x14ac:dyDescent="0.25">
      <c r="A4299" s="5" t="str">
        <f t="shared" si="67"/>
        <v>1LCAOutside LA Basin51102</v>
      </c>
      <c r="B4299" s="9">
        <v>1</v>
      </c>
      <c r="C4299" t="s">
        <v>130</v>
      </c>
      <c r="D4299" t="s">
        <v>139</v>
      </c>
      <c r="E4299" s="9">
        <v>5</v>
      </c>
      <c r="F4299" s="9">
        <v>1</v>
      </c>
      <c r="G4299" s="9">
        <v>10</v>
      </c>
      <c r="H4299" s="9">
        <v>2</v>
      </c>
      <c r="I4299" s="9">
        <v>0.93933117389678955</v>
      </c>
      <c r="J4299" s="9">
        <v>0.93933117389678955</v>
      </c>
      <c r="K4299" s="9">
        <v>0</v>
      </c>
      <c r="L4299" s="9">
        <v>70.145942687988281</v>
      </c>
    </row>
    <row r="4300" spans="1:12" x14ac:dyDescent="0.25">
      <c r="A4300" s="5" t="str">
        <f t="shared" si="67"/>
        <v>1LCAOutside LA Basin51103</v>
      </c>
      <c r="B4300" s="9">
        <v>1</v>
      </c>
      <c r="C4300" t="s">
        <v>130</v>
      </c>
      <c r="D4300" t="s">
        <v>139</v>
      </c>
      <c r="E4300" s="9">
        <v>5</v>
      </c>
      <c r="F4300" s="9">
        <v>1</v>
      </c>
      <c r="G4300" s="9">
        <v>10</v>
      </c>
      <c r="H4300" s="9">
        <v>3</v>
      </c>
      <c r="I4300" s="9">
        <v>0.74307101964950562</v>
      </c>
      <c r="J4300" s="9">
        <v>0.74307101964950562</v>
      </c>
      <c r="K4300" s="9">
        <v>0</v>
      </c>
      <c r="L4300" s="9">
        <v>67.78466796875</v>
      </c>
    </row>
    <row r="4301" spans="1:12" x14ac:dyDescent="0.25">
      <c r="A4301" s="5" t="str">
        <f t="shared" si="67"/>
        <v>1LCAOutside LA Basin51104</v>
      </c>
      <c r="B4301" s="9">
        <v>1</v>
      </c>
      <c r="C4301" t="s">
        <v>130</v>
      </c>
      <c r="D4301" t="s">
        <v>139</v>
      </c>
      <c r="E4301" s="9">
        <v>5</v>
      </c>
      <c r="F4301" s="9">
        <v>1</v>
      </c>
      <c r="G4301" s="9">
        <v>10</v>
      </c>
      <c r="H4301" s="9">
        <v>4</v>
      </c>
      <c r="I4301" s="9">
        <v>0.65300613641738892</v>
      </c>
      <c r="J4301" s="9">
        <v>0.65300613641738892</v>
      </c>
      <c r="K4301" s="9">
        <v>0</v>
      </c>
      <c r="L4301" s="9">
        <v>66.175483703613281</v>
      </c>
    </row>
    <row r="4302" spans="1:12" x14ac:dyDescent="0.25">
      <c r="A4302" s="5" t="str">
        <f t="shared" si="67"/>
        <v>1LCAOutside LA Basin51105</v>
      </c>
      <c r="B4302" s="9">
        <v>1</v>
      </c>
      <c r="C4302" t="s">
        <v>130</v>
      </c>
      <c r="D4302" t="s">
        <v>139</v>
      </c>
      <c r="E4302" s="9">
        <v>5</v>
      </c>
      <c r="F4302" s="9">
        <v>1</v>
      </c>
      <c r="G4302" s="9">
        <v>10</v>
      </c>
      <c r="H4302" s="9">
        <v>5</v>
      </c>
      <c r="I4302" s="9">
        <v>0.65725386142730713</v>
      </c>
      <c r="J4302" s="9">
        <v>0.65725386142730713</v>
      </c>
      <c r="K4302" s="9">
        <v>0</v>
      </c>
      <c r="L4302" s="9">
        <v>65.862762451171875</v>
      </c>
    </row>
    <row r="4303" spans="1:12" x14ac:dyDescent="0.25">
      <c r="A4303" s="5" t="str">
        <f t="shared" si="67"/>
        <v>1LCAOutside LA Basin51106</v>
      </c>
      <c r="B4303" s="9">
        <v>1</v>
      </c>
      <c r="C4303" t="s">
        <v>130</v>
      </c>
      <c r="D4303" t="s">
        <v>139</v>
      </c>
      <c r="E4303" s="9">
        <v>5</v>
      </c>
      <c r="F4303" s="9">
        <v>1</v>
      </c>
      <c r="G4303" s="9">
        <v>10</v>
      </c>
      <c r="H4303" s="9">
        <v>6</v>
      </c>
      <c r="I4303" s="9">
        <v>0.65258485078811646</v>
      </c>
      <c r="J4303" s="9">
        <v>0.65258485078811646</v>
      </c>
      <c r="K4303" s="9">
        <v>0</v>
      </c>
      <c r="L4303" s="9">
        <v>64.187187194824219</v>
      </c>
    </row>
    <row r="4304" spans="1:12" x14ac:dyDescent="0.25">
      <c r="A4304" s="5" t="str">
        <f t="shared" si="67"/>
        <v>1LCAOutside LA Basin51107</v>
      </c>
      <c r="B4304" s="9">
        <v>1</v>
      </c>
      <c r="C4304" t="s">
        <v>130</v>
      </c>
      <c r="D4304" t="s">
        <v>139</v>
      </c>
      <c r="E4304" s="9">
        <v>5</v>
      </c>
      <c r="F4304" s="9">
        <v>1</v>
      </c>
      <c r="G4304" s="9">
        <v>10</v>
      </c>
      <c r="H4304" s="9">
        <v>7</v>
      </c>
      <c r="I4304" s="9">
        <v>0.62982082366943359</v>
      </c>
      <c r="J4304" s="9">
        <v>0.62982082366943359</v>
      </c>
      <c r="K4304" s="9">
        <v>0</v>
      </c>
      <c r="L4304" s="9">
        <v>62.659351348876953</v>
      </c>
    </row>
    <row r="4305" spans="1:12" x14ac:dyDescent="0.25">
      <c r="A4305" s="5" t="str">
        <f t="shared" si="67"/>
        <v>1LCAOutside LA Basin51108</v>
      </c>
      <c r="B4305" s="9">
        <v>1</v>
      </c>
      <c r="C4305" t="s">
        <v>130</v>
      </c>
      <c r="D4305" t="s">
        <v>139</v>
      </c>
      <c r="E4305" s="9">
        <v>5</v>
      </c>
      <c r="F4305" s="9">
        <v>1</v>
      </c>
      <c r="G4305" s="9">
        <v>10</v>
      </c>
      <c r="H4305" s="9">
        <v>8</v>
      </c>
      <c r="I4305" s="9">
        <v>0.51900333166122437</v>
      </c>
      <c r="J4305" s="9">
        <v>0.51900333166122437</v>
      </c>
      <c r="K4305" s="9">
        <v>0</v>
      </c>
      <c r="L4305" s="9">
        <v>63.441757202148438</v>
      </c>
    </row>
    <row r="4306" spans="1:12" x14ac:dyDescent="0.25">
      <c r="A4306" s="5" t="str">
        <f t="shared" si="67"/>
        <v>1LCAOutside LA Basin51109</v>
      </c>
      <c r="B4306" s="9">
        <v>1</v>
      </c>
      <c r="C4306" t="s">
        <v>130</v>
      </c>
      <c r="D4306" t="s">
        <v>139</v>
      </c>
      <c r="E4306" s="9">
        <v>5</v>
      </c>
      <c r="F4306" s="9">
        <v>1</v>
      </c>
      <c r="G4306" s="9">
        <v>10</v>
      </c>
      <c r="H4306" s="9">
        <v>9</v>
      </c>
      <c r="I4306" s="9">
        <v>0.3819180428981781</v>
      </c>
      <c r="J4306" s="9">
        <v>0.3819180428981781</v>
      </c>
      <c r="K4306" s="9">
        <v>0</v>
      </c>
      <c r="L4306" s="9">
        <v>67.762702941894531</v>
      </c>
    </row>
    <row r="4307" spans="1:12" x14ac:dyDescent="0.25">
      <c r="A4307" s="5" t="str">
        <f t="shared" si="67"/>
        <v>1LCAOutside LA Basin511010</v>
      </c>
      <c r="B4307" s="9">
        <v>1</v>
      </c>
      <c r="C4307" t="s">
        <v>130</v>
      </c>
      <c r="D4307" t="s">
        <v>139</v>
      </c>
      <c r="E4307" s="9">
        <v>5</v>
      </c>
      <c r="F4307" s="9">
        <v>1</v>
      </c>
      <c r="G4307" s="9">
        <v>10</v>
      </c>
      <c r="H4307" s="9">
        <v>10</v>
      </c>
      <c r="I4307" s="9">
        <v>0.28852108120918274</v>
      </c>
      <c r="J4307" s="9">
        <v>0.28852108120918274</v>
      </c>
      <c r="K4307" s="9">
        <v>0</v>
      </c>
      <c r="L4307" s="9">
        <v>72.304107666015625</v>
      </c>
    </row>
    <row r="4308" spans="1:12" x14ac:dyDescent="0.25">
      <c r="A4308" s="5" t="str">
        <f t="shared" si="67"/>
        <v>1LCAOutside LA Basin511011</v>
      </c>
      <c r="B4308" s="9">
        <v>1</v>
      </c>
      <c r="C4308" t="s">
        <v>130</v>
      </c>
      <c r="D4308" t="s">
        <v>139</v>
      </c>
      <c r="E4308" s="9">
        <v>5</v>
      </c>
      <c r="F4308" s="9">
        <v>1</v>
      </c>
      <c r="G4308" s="9">
        <v>10</v>
      </c>
      <c r="H4308" s="9">
        <v>11</v>
      </c>
      <c r="I4308" s="9">
        <v>0.28723576664924622</v>
      </c>
      <c r="J4308" s="9">
        <v>0.28723576664924622</v>
      </c>
      <c r="K4308" s="9">
        <v>0</v>
      </c>
      <c r="L4308" s="9">
        <v>77.250892639160156</v>
      </c>
    </row>
    <row r="4309" spans="1:12" x14ac:dyDescent="0.25">
      <c r="A4309" s="5" t="str">
        <f t="shared" si="67"/>
        <v>1LCAOutside LA Basin511012</v>
      </c>
      <c r="B4309" s="9">
        <v>1</v>
      </c>
      <c r="C4309" t="s">
        <v>130</v>
      </c>
      <c r="D4309" t="s">
        <v>139</v>
      </c>
      <c r="E4309" s="9">
        <v>5</v>
      </c>
      <c r="F4309" s="9">
        <v>1</v>
      </c>
      <c r="G4309" s="9">
        <v>10</v>
      </c>
      <c r="H4309" s="9">
        <v>12</v>
      </c>
      <c r="I4309" s="9">
        <v>0.35703942179679871</v>
      </c>
      <c r="J4309" s="9">
        <v>0.35703942179679871</v>
      </c>
      <c r="K4309" s="9">
        <v>0</v>
      </c>
      <c r="L4309" s="9">
        <v>82.074249267578125</v>
      </c>
    </row>
    <row r="4310" spans="1:12" x14ac:dyDescent="0.25">
      <c r="A4310" s="5" t="str">
        <f t="shared" si="67"/>
        <v>1LCAOutside LA Basin511013</v>
      </c>
      <c r="B4310" s="9">
        <v>1</v>
      </c>
      <c r="C4310" t="s">
        <v>130</v>
      </c>
      <c r="D4310" t="s">
        <v>139</v>
      </c>
      <c r="E4310" s="9">
        <v>5</v>
      </c>
      <c r="F4310" s="9">
        <v>1</v>
      </c>
      <c r="G4310" s="9">
        <v>10</v>
      </c>
      <c r="H4310" s="9">
        <v>13</v>
      </c>
      <c r="I4310" s="9">
        <v>0.4892943799495697</v>
      </c>
      <c r="J4310" s="9">
        <v>0.4892943799495697</v>
      </c>
      <c r="K4310" s="9">
        <v>0</v>
      </c>
      <c r="L4310" s="9">
        <v>85.414382934570313</v>
      </c>
    </row>
    <row r="4311" spans="1:12" x14ac:dyDescent="0.25">
      <c r="A4311" s="5" t="str">
        <f t="shared" si="67"/>
        <v>1LCAOutside LA Basin511014</v>
      </c>
      <c r="B4311" s="9">
        <v>1</v>
      </c>
      <c r="C4311" t="s">
        <v>130</v>
      </c>
      <c r="D4311" t="s">
        <v>139</v>
      </c>
      <c r="E4311" s="9">
        <v>5</v>
      </c>
      <c r="F4311" s="9">
        <v>1</v>
      </c>
      <c r="G4311" s="9">
        <v>10</v>
      </c>
      <c r="H4311" s="9">
        <v>14</v>
      </c>
      <c r="I4311" s="9">
        <v>0.6670801043510437</v>
      </c>
      <c r="J4311" s="9">
        <v>0.6670801043510437</v>
      </c>
      <c r="K4311" s="9">
        <v>0</v>
      </c>
      <c r="L4311" s="9">
        <v>87.659065246582031</v>
      </c>
    </row>
    <row r="4312" spans="1:12" x14ac:dyDescent="0.25">
      <c r="A4312" s="5" t="str">
        <f t="shared" si="67"/>
        <v>1LCAOutside LA Basin511015</v>
      </c>
      <c r="B4312" s="9">
        <v>1</v>
      </c>
      <c r="C4312" t="s">
        <v>130</v>
      </c>
      <c r="D4312" t="s">
        <v>139</v>
      </c>
      <c r="E4312" s="9">
        <v>5</v>
      </c>
      <c r="F4312" s="9">
        <v>1</v>
      </c>
      <c r="G4312" s="9">
        <v>10</v>
      </c>
      <c r="H4312" s="9">
        <v>15</v>
      </c>
      <c r="I4312" s="9">
        <v>0.88245415687561035</v>
      </c>
      <c r="J4312" s="9">
        <v>0.88245415687561035</v>
      </c>
      <c r="K4312" s="9">
        <v>0</v>
      </c>
      <c r="L4312" s="9">
        <v>89.398597717285156</v>
      </c>
    </row>
    <row r="4313" spans="1:12" x14ac:dyDescent="0.25">
      <c r="A4313" s="5" t="str">
        <f t="shared" si="67"/>
        <v>1LCAOutside LA Basin511016</v>
      </c>
      <c r="B4313" s="9">
        <v>1</v>
      </c>
      <c r="C4313" t="s">
        <v>130</v>
      </c>
      <c r="D4313" t="s">
        <v>139</v>
      </c>
      <c r="E4313" s="9">
        <v>5</v>
      </c>
      <c r="F4313" s="9">
        <v>1</v>
      </c>
      <c r="G4313" s="9">
        <v>10</v>
      </c>
      <c r="H4313" s="9">
        <v>16</v>
      </c>
      <c r="I4313" s="9">
        <v>1.1770012378692627</v>
      </c>
      <c r="J4313" s="9">
        <v>1.1770012378692627</v>
      </c>
      <c r="K4313" s="9">
        <v>0</v>
      </c>
      <c r="L4313" s="9">
        <v>89.941459655761719</v>
      </c>
    </row>
    <row r="4314" spans="1:12" x14ac:dyDescent="0.25">
      <c r="A4314" s="5" t="str">
        <f t="shared" si="67"/>
        <v>1LCAOutside LA Basin511017</v>
      </c>
      <c r="B4314" s="9">
        <v>1</v>
      </c>
      <c r="C4314" t="s">
        <v>130</v>
      </c>
      <c r="D4314" t="s">
        <v>139</v>
      </c>
      <c r="E4314" s="9">
        <v>5</v>
      </c>
      <c r="F4314" s="9">
        <v>1</v>
      </c>
      <c r="G4314" s="9">
        <v>10</v>
      </c>
      <c r="H4314" s="9">
        <v>17</v>
      </c>
      <c r="I4314" s="9">
        <v>1.4960662126541138</v>
      </c>
      <c r="J4314" s="9">
        <v>0.58925855159759521</v>
      </c>
      <c r="K4314" s="9">
        <v>4.2081229388713837E-2</v>
      </c>
      <c r="L4314" s="9">
        <v>90.711830139160156</v>
      </c>
    </row>
    <row r="4315" spans="1:12" x14ac:dyDescent="0.25">
      <c r="A4315" s="5" t="str">
        <f t="shared" si="67"/>
        <v>1LCAOutside LA Basin511018</v>
      </c>
      <c r="B4315" s="9">
        <v>1</v>
      </c>
      <c r="C4315" t="s">
        <v>130</v>
      </c>
      <c r="D4315" t="s">
        <v>139</v>
      </c>
      <c r="E4315" s="9">
        <v>5</v>
      </c>
      <c r="F4315" s="9">
        <v>1</v>
      </c>
      <c r="G4315" s="9">
        <v>10</v>
      </c>
      <c r="H4315" s="9">
        <v>18</v>
      </c>
      <c r="I4315" s="9">
        <v>1.7902930974960327</v>
      </c>
      <c r="J4315" s="9">
        <v>1.2565377950668335</v>
      </c>
      <c r="K4315" s="9">
        <v>5.9696711599826813E-2</v>
      </c>
      <c r="L4315" s="9">
        <v>90.983169555664063</v>
      </c>
    </row>
    <row r="4316" spans="1:12" x14ac:dyDescent="0.25">
      <c r="A4316" s="5" t="str">
        <f t="shared" si="67"/>
        <v>1LCAOutside LA Basin511019</v>
      </c>
      <c r="B4316" s="9">
        <v>1</v>
      </c>
      <c r="C4316" t="s">
        <v>130</v>
      </c>
      <c r="D4316" t="s">
        <v>139</v>
      </c>
      <c r="E4316" s="9">
        <v>5</v>
      </c>
      <c r="F4316" s="9">
        <v>1</v>
      </c>
      <c r="G4316" s="9">
        <v>10</v>
      </c>
      <c r="H4316" s="9">
        <v>19</v>
      </c>
      <c r="I4316" s="9">
        <v>1.9557377099990845</v>
      </c>
      <c r="J4316" s="9">
        <v>1.5981599092483521</v>
      </c>
      <c r="K4316" s="9">
        <v>6.6921614110469818E-2</v>
      </c>
      <c r="L4316" s="9">
        <v>90.553764343261719</v>
      </c>
    </row>
    <row r="4317" spans="1:12" x14ac:dyDescent="0.25">
      <c r="A4317" s="5" t="str">
        <f t="shared" si="67"/>
        <v>1LCAOutside LA Basin511020</v>
      </c>
      <c r="B4317" s="9">
        <v>1</v>
      </c>
      <c r="C4317" t="s">
        <v>130</v>
      </c>
      <c r="D4317" t="s">
        <v>139</v>
      </c>
      <c r="E4317" s="9">
        <v>5</v>
      </c>
      <c r="F4317" s="9">
        <v>1</v>
      </c>
      <c r="G4317" s="9">
        <v>10</v>
      </c>
      <c r="H4317" s="9">
        <v>20</v>
      </c>
      <c r="I4317" s="9">
        <v>1.972170352935791</v>
      </c>
      <c r="J4317" s="9">
        <v>1.7080487012863159</v>
      </c>
      <c r="K4317" s="9">
        <v>2.2465109825134277E-2</v>
      </c>
      <c r="L4317" s="9">
        <v>89.270668029785156</v>
      </c>
    </row>
    <row r="4318" spans="1:12" x14ac:dyDescent="0.25">
      <c r="A4318" s="5" t="str">
        <f t="shared" si="67"/>
        <v>1LCAOutside LA Basin511021</v>
      </c>
      <c r="B4318" s="9">
        <v>1</v>
      </c>
      <c r="C4318" t="s">
        <v>130</v>
      </c>
      <c r="D4318" t="s">
        <v>139</v>
      </c>
      <c r="E4318" s="9">
        <v>5</v>
      </c>
      <c r="F4318" s="9">
        <v>1</v>
      </c>
      <c r="G4318" s="9">
        <v>10</v>
      </c>
      <c r="H4318" s="9">
        <v>21</v>
      </c>
      <c r="I4318" s="9">
        <v>1.9442275762557983</v>
      </c>
      <c r="J4318" s="9">
        <v>1.7016457319259644</v>
      </c>
      <c r="K4318" s="9">
        <v>2.8992660343647003E-2</v>
      </c>
      <c r="L4318" s="9">
        <v>86.2723388671875</v>
      </c>
    </row>
    <row r="4319" spans="1:12" x14ac:dyDescent="0.25">
      <c r="A4319" s="5" t="str">
        <f t="shared" si="67"/>
        <v>1LCAOutside LA Basin511022</v>
      </c>
      <c r="B4319" s="9">
        <v>1</v>
      </c>
      <c r="C4319" t="s">
        <v>130</v>
      </c>
      <c r="D4319" t="s">
        <v>139</v>
      </c>
      <c r="E4319" s="9">
        <v>5</v>
      </c>
      <c r="F4319" s="9">
        <v>1</v>
      </c>
      <c r="G4319" s="9">
        <v>10</v>
      </c>
      <c r="H4319" s="9">
        <v>22</v>
      </c>
      <c r="I4319" s="9">
        <v>1.8553646802902222</v>
      </c>
      <c r="J4319" s="9">
        <v>2.3244645595550537</v>
      </c>
      <c r="K4319" s="9">
        <v>5.8063741773366928E-2</v>
      </c>
      <c r="L4319" s="9">
        <v>82.297126770019531</v>
      </c>
    </row>
    <row r="4320" spans="1:12" x14ac:dyDescent="0.25">
      <c r="A4320" s="5" t="str">
        <f t="shared" si="67"/>
        <v>1LCAOutside LA Basin511023</v>
      </c>
      <c r="B4320" s="9">
        <v>1</v>
      </c>
      <c r="C4320" t="s">
        <v>130</v>
      </c>
      <c r="D4320" t="s">
        <v>139</v>
      </c>
      <c r="E4320" s="9">
        <v>5</v>
      </c>
      <c r="F4320" s="9">
        <v>1</v>
      </c>
      <c r="G4320" s="9">
        <v>10</v>
      </c>
      <c r="H4320" s="9">
        <v>23</v>
      </c>
      <c r="I4320" s="9">
        <v>1.659616231918335</v>
      </c>
      <c r="J4320" s="9">
        <v>1.7692668437957764</v>
      </c>
      <c r="K4320" s="9">
        <v>5.0262317061424255E-2</v>
      </c>
      <c r="L4320" s="9">
        <v>79.707328796386719</v>
      </c>
    </row>
    <row r="4321" spans="1:12" x14ac:dyDescent="0.25">
      <c r="A4321" s="5" t="str">
        <f t="shared" si="67"/>
        <v>1LCAOutside LA Basin511024</v>
      </c>
      <c r="B4321" s="9">
        <v>1</v>
      </c>
      <c r="C4321" t="s">
        <v>130</v>
      </c>
      <c r="D4321" t="s">
        <v>139</v>
      </c>
      <c r="E4321" s="9">
        <v>5</v>
      </c>
      <c r="F4321" s="9">
        <v>1</v>
      </c>
      <c r="G4321" s="9">
        <v>10</v>
      </c>
      <c r="H4321" s="9">
        <v>24</v>
      </c>
      <c r="I4321" s="9">
        <v>1.4165669679641724</v>
      </c>
      <c r="J4321" s="9">
        <v>1.4165669679641724</v>
      </c>
      <c r="K4321" s="9">
        <v>0</v>
      </c>
      <c r="L4321" s="9">
        <v>77.345184326171875</v>
      </c>
    </row>
    <row r="4322" spans="1:12" x14ac:dyDescent="0.25">
      <c r="A4322" s="5" t="str">
        <f t="shared" si="67"/>
        <v>1LCAOutside LA Basin6021</v>
      </c>
      <c r="B4322" s="9">
        <v>1</v>
      </c>
      <c r="C4322" t="s">
        <v>130</v>
      </c>
      <c r="D4322" t="s">
        <v>139</v>
      </c>
      <c r="E4322" s="9">
        <v>6</v>
      </c>
      <c r="F4322" s="9">
        <v>0</v>
      </c>
      <c r="G4322" s="9">
        <v>2</v>
      </c>
      <c r="H4322" s="9">
        <v>1</v>
      </c>
      <c r="I4322" s="9">
        <v>1.4847038984298706</v>
      </c>
      <c r="J4322" s="9">
        <v>1.4847038984298706</v>
      </c>
      <c r="K4322" s="9">
        <v>0</v>
      </c>
      <c r="L4322" s="9">
        <v>78.959526062011719</v>
      </c>
    </row>
    <row r="4323" spans="1:12" x14ac:dyDescent="0.25">
      <c r="A4323" s="5" t="str">
        <f t="shared" si="67"/>
        <v>1LCAOutside LA Basin6022</v>
      </c>
      <c r="B4323" s="9">
        <v>1</v>
      </c>
      <c r="C4323" t="s">
        <v>130</v>
      </c>
      <c r="D4323" t="s">
        <v>139</v>
      </c>
      <c r="E4323" s="9">
        <v>6</v>
      </c>
      <c r="F4323" s="9">
        <v>0</v>
      </c>
      <c r="G4323" s="9">
        <v>2</v>
      </c>
      <c r="H4323" s="9">
        <v>2</v>
      </c>
      <c r="I4323" s="9">
        <v>1.2913352251052856</v>
      </c>
      <c r="J4323" s="9">
        <v>1.2913352251052856</v>
      </c>
      <c r="K4323" s="9">
        <v>0</v>
      </c>
      <c r="L4323" s="9">
        <v>77.352371215820313</v>
      </c>
    </row>
    <row r="4324" spans="1:12" x14ac:dyDescent="0.25">
      <c r="A4324" s="5" t="str">
        <f t="shared" si="67"/>
        <v>1LCAOutside LA Basin6023</v>
      </c>
      <c r="B4324" s="9">
        <v>1</v>
      </c>
      <c r="C4324" t="s">
        <v>130</v>
      </c>
      <c r="D4324" t="s">
        <v>139</v>
      </c>
      <c r="E4324" s="9">
        <v>6</v>
      </c>
      <c r="F4324" s="9">
        <v>0</v>
      </c>
      <c r="G4324" s="9">
        <v>2</v>
      </c>
      <c r="H4324" s="9">
        <v>3</v>
      </c>
      <c r="I4324" s="9">
        <v>1.1346070766448975</v>
      </c>
      <c r="J4324" s="9">
        <v>1.1346070766448975</v>
      </c>
      <c r="K4324" s="9">
        <v>0</v>
      </c>
      <c r="L4324" s="9">
        <v>76.197471618652344</v>
      </c>
    </row>
    <row r="4325" spans="1:12" x14ac:dyDescent="0.25">
      <c r="A4325" s="5" t="str">
        <f t="shared" si="67"/>
        <v>1LCAOutside LA Basin6024</v>
      </c>
      <c r="B4325" s="9">
        <v>1</v>
      </c>
      <c r="C4325" t="s">
        <v>130</v>
      </c>
      <c r="D4325" t="s">
        <v>139</v>
      </c>
      <c r="E4325" s="9">
        <v>6</v>
      </c>
      <c r="F4325" s="9">
        <v>0</v>
      </c>
      <c r="G4325" s="9">
        <v>2</v>
      </c>
      <c r="H4325" s="9">
        <v>4</v>
      </c>
      <c r="I4325" s="9">
        <v>1.0330958366394043</v>
      </c>
      <c r="J4325" s="9">
        <v>1.0330958366394043</v>
      </c>
      <c r="K4325" s="9">
        <v>0</v>
      </c>
      <c r="L4325" s="9">
        <v>75.176834106445313</v>
      </c>
    </row>
    <row r="4326" spans="1:12" x14ac:dyDescent="0.25">
      <c r="A4326" s="5" t="str">
        <f t="shared" si="67"/>
        <v>1LCAOutside LA Basin6025</v>
      </c>
      <c r="B4326" s="9">
        <v>1</v>
      </c>
      <c r="C4326" t="s">
        <v>130</v>
      </c>
      <c r="D4326" t="s">
        <v>139</v>
      </c>
      <c r="E4326" s="9">
        <v>6</v>
      </c>
      <c r="F4326" s="9">
        <v>0</v>
      </c>
      <c r="G4326" s="9">
        <v>2</v>
      </c>
      <c r="H4326" s="9">
        <v>5</v>
      </c>
      <c r="I4326" s="9">
        <v>0.94324147701263428</v>
      </c>
      <c r="J4326" s="9">
        <v>0.94324147701263428</v>
      </c>
      <c r="K4326" s="9">
        <v>0</v>
      </c>
      <c r="L4326" s="9">
        <v>73.701705932617188</v>
      </c>
    </row>
    <row r="4327" spans="1:12" x14ac:dyDescent="0.25">
      <c r="A4327" s="5" t="str">
        <f t="shared" si="67"/>
        <v>1LCAOutside LA Basin6026</v>
      </c>
      <c r="B4327" s="9">
        <v>1</v>
      </c>
      <c r="C4327" t="s">
        <v>130</v>
      </c>
      <c r="D4327" t="s">
        <v>139</v>
      </c>
      <c r="E4327" s="9">
        <v>6</v>
      </c>
      <c r="F4327" s="9">
        <v>0</v>
      </c>
      <c r="G4327" s="9">
        <v>2</v>
      </c>
      <c r="H4327" s="9">
        <v>6</v>
      </c>
      <c r="I4327" s="9">
        <v>0.87729370594024658</v>
      </c>
      <c r="J4327" s="9">
        <v>0.87729370594024658</v>
      </c>
      <c r="K4327" s="9">
        <v>0</v>
      </c>
      <c r="L4327" s="9">
        <v>72.028205871582031</v>
      </c>
    </row>
    <row r="4328" spans="1:12" x14ac:dyDescent="0.25">
      <c r="A4328" s="5" t="str">
        <f t="shared" si="67"/>
        <v>1LCAOutside LA Basin6027</v>
      </c>
      <c r="B4328" s="9">
        <v>1</v>
      </c>
      <c r="C4328" t="s">
        <v>130</v>
      </c>
      <c r="D4328" t="s">
        <v>139</v>
      </c>
      <c r="E4328" s="9">
        <v>6</v>
      </c>
      <c r="F4328" s="9">
        <v>0</v>
      </c>
      <c r="G4328" s="9">
        <v>2</v>
      </c>
      <c r="H4328" s="9">
        <v>7</v>
      </c>
      <c r="I4328" s="9">
        <v>0.80404472351074219</v>
      </c>
      <c r="J4328" s="9">
        <v>0.80404472351074219</v>
      </c>
      <c r="K4328" s="9">
        <v>0</v>
      </c>
      <c r="L4328" s="9">
        <v>70.493064880371094</v>
      </c>
    </row>
    <row r="4329" spans="1:12" x14ac:dyDescent="0.25">
      <c r="A4329" s="5" t="str">
        <f t="shared" si="67"/>
        <v>1LCAOutside LA Basin6028</v>
      </c>
      <c r="B4329" s="9">
        <v>1</v>
      </c>
      <c r="C4329" t="s">
        <v>130</v>
      </c>
      <c r="D4329" t="s">
        <v>139</v>
      </c>
      <c r="E4329" s="9">
        <v>6</v>
      </c>
      <c r="F4329" s="9">
        <v>0</v>
      </c>
      <c r="G4329" s="9">
        <v>2</v>
      </c>
      <c r="H4329" s="9">
        <v>8</v>
      </c>
      <c r="I4329" s="9">
        <v>0.75538533926010132</v>
      </c>
      <c r="J4329" s="9">
        <v>0.75538533926010132</v>
      </c>
      <c r="K4329" s="9">
        <v>0</v>
      </c>
      <c r="L4329" s="9">
        <v>71.888763427734375</v>
      </c>
    </row>
    <row r="4330" spans="1:12" x14ac:dyDescent="0.25">
      <c r="A4330" s="5" t="str">
        <f t="shared" si="67"/>
        <v>1LCAOutside LA Basin6029</v>
      </c>
      <c r="B4330" s="9">
        <v>1</v>
      </c>
      <c r="C4330" t="s">
        <v>130</v>
      </c>
      <c r="D4330" t="s">
        <v>139</v>
      </c>
      <c r="E4330" s="9">
        <v>6</v>
      </c>
      <c r="F4330" s="9">
        <v>0</v>
      </c>
      <c r="G4330" s="9">
        <v>2</v>
      </c>
      <c r="H4330" s="9">
        <v>9</v>
      </c>
      <c r="I4330" s="9">
        <v>0.69208115339279175</v>
      </c>
      <c r="J4330" s="9">
        <v>0.69208115339279175</v>
      </c>
      <c r="K4330" s="9">
        <v>0</v>
      </c>
      <c r="L4330" s="9">
        <v>76.992324829101563</v>
      </c>
    </row>
    <row r="4331" spans="1:12" x14ac:dyDescent="0.25">
      <c r="A4331" s="5" t="str">
        <f t="shared" si="67"/>
        <v>1LCAOutside LA Basin60210</v>
      </c>
      <c r="B4331" s="9">
        <v>1</v>
      </c>
      <c r="C4331" t="s">
        <v>130</v>
      </c>
      <c r="D4331" t="s">
        <v>139</v>
      </c>
      <c r="E4331" s="9">
        <v>6</v>
      </c>
      <c r="F4331" s="9">
        <v>0</v>
      </c>
      <c r="G4331" s="9">
        <v>2</v>
      </c>
      <c r="H4331" s="9">
        <v>10</v>
      </c>
      <c r="I4331" s="9">
        <v>0.61293929815292358</v>
      </c>
      <c r="J4331" s="9">
        <v>0.61293929815292358</v>
      </c>
      <c r="K4331" s="9">
        <v>0</v>
      </c>
      <c r="L4331" s="9">
        <v>80.520057678222656</v>
      </c>
    </row>
    <row r="4332" spans="1:12" x14ac:dyDescent="0.25">
      <c r="A4332" s="5" t="str">
        <f t="shared" si="67"/>
        <v>1LCAOutside LA Basin60211</v>
      </c>
      <c r="B4332" s="9">
        <v>1</v>
      </c>
      <c r="C4332" t="s">
        <v>130</v>
      </c>
      <c r="D4332" t="s">
        <v>139</v>
      </c>
      <c r="E4332" s="9">
        <v>6</v>
      </c>
      <c r="F4332" s="9">
        <v>0</v>
      </c>
      <c r="G4332" s="9">
        <v>2</v>
      </c>
      <c r="H4332" s="9">
        <v>11</v>
      </c>
      <c r="I4332" s="9">
        <v>0.66703760623931885</v>
      </c>
      <c r="J4332" s="9">
        <v>0.66703760623931885</v>
      </c>
      <c r="K4332" s="9">
        <v>0</v>
      </c>
      <c r="L4332" s="9">
        <v>84.683601379394531</v>
      </c>
    </row>
    <row r="4333" spans="1:12" x14ac:dyDescent="0.25">
      <c r="A4333" s="5" t="str">
        <f t="shared" si="67"/>
        <v>1LCAOutside LA Basin60212</v>
      </c>
      <c r="B4333" s="9">
        <v>1</v>
      </c>
      <c r="C4333" t="s">
        <v>130</v>
      </c>
      <c r="D4333" t="s">
        <v>139</v>
      </c>
      <c r="E4333" s="9">
        <v>6</v>
      </c>
      <c r="F4333" s="9">
        <v>0</v>
      </c>
      <c r="G4333" s="9">
        <v>2</v>
      </c>
      <c r="H4333" s="9">
        <v>12</v>
      </c>
      <c r="I4333" s="9">
        <v>0.81833177804946899</v>
      </c>
      <c r="J4333" s="9">
        <v>0.81833177804946899</v>
      </c>
      <c r="K4333" s="9">
        <v>0</v>
      </c>
      <c r="L4333" s="9">
        <v>88.606643676757813</v>
      </c>
    </row>
    <row r="4334" spans="1:12" x14ac:dyDescent="0.25">
      <c r="A4334" s="5" t="str">
        <f t="shared" si="67"/>
        <v>1LCAOutside LA Basin60213</v>
      </c>
      <c r="B4334" s="9">
        <v>1</v>
      </c>
      <c r="C4334" t="s">
        <v>130</v>
      </c>
      <c r="D4334" t="s">
        <v>139</v>
      </c>
      <c r="E4334" s="9">
        <v>6</v>
      </c>
      <c r="F4334" s="9">
        <v>0</v>
      </c>
      <c r="G4334" s="9">
        <v>2</v>
      </c>
      <c r="H4334" s="9">
        <v>13</v>
      </c>
      <c r="I4334" s="9">
        <v>1.0471779108047485</v>
      </c>
      <c r="J4334" s="9">
        <v>1.0471779108047485</v>
      </c>
      <c r="K4334" s="9">
        <v>0</v>
      </c>
      <c r="L4334" s="9">
        <v>91.767692565917969</v>
      </c>
    </row>
    <row r="4335" spans="1:12" x14ac:dyDescent="0.25">
      <c r="A4335" s="5" t="str">
        <f t="shared" si="67"/>
        <v>1LCAOutside LA Basin60214</v>
      </c>
      <c r="B4335" s="9">
        <v>1</v>
      </c>
      <c r="C4335" t="s">
        <v>130</v>
      </c>
      <c r="D4335" t="s">
        <v>139</v>
      </c>
      <c r="E4335" s="9">
        <v>6</v>
      </c>
      <c r="F4335" s="9">
        <v>0</v>
      </c>
      <c r="G4335" s="9">
        <v>2</v>
      </c>
      <c r="H4335" s="9">
        <v>14</v>
      </c>
      <c r="I4335" s="9">
        <v>1.2963881492614746</v>
      </c>
      <c r="J4335" s="9">
        <v>1.2963881492614746</v>
      </c>
      <c r="K4335" s="9">
        <v>0</v>
      </c>
      <c r="L4335" s="9">
        <v>94.210289001464844</v>
      </c>
    </row>
    <row r="4336" spans="1:12" x14ac:dyDescent="0.25">
      <c r="A4336" s="5" t="str">
        <f t="shared" si="67"/>
        <v>1LCAOutside LA Basin60215</v>
      </c>
      <c r="B4336" s="9">
        <v>1</v>
      </c>
      <c r="C4336" t="s">
        <v>130</v>
      </c>
      <c r="D4336" t="s">
        <v>139</v>
      </c>
      <c r="E4336" s="9">
        <v>6</v>
      </c>
      <c r="F4336" s="9">
        <v>0</v>
      </c>
      <c r="G4336" s="9">
        <v>2</v>
      </c>
      <c r="H4336" s="9">
        <v>15</v>
      </c>
      <c r="I4336" s="9">
        <v>1.5573666095733643</v>
      </c>
      <c r="J4336" s="9">
        <v>1.5573666095733643</v>
      </c>
      <c r="K4336" s="9">
        <v>0</v>
      </c>
      <c r="L4336" s="9">
        <v>96.417098999023438</v>
      </c>
    </row>
    <row r="4337" spans="1:12" x14ac:dyDescent="0.25">
      <c r="A4337" s="5" t="str">
        <f t="shared" si="67"/>
        <v>1LCAOutside LA Basin60216</v>
      </c>
      <c r="B4337" s="9">
        <v>1</v>
      </c>
      <c r="C4337" t="s">
        <v>130</v>
      </c>
      <c r="D4337" t="s">
        <v>139</v>
      </c>
      <c r="E4337" s="9">
        <v>6</v>
      </c>
      <c r="F4337" s="9">
        <v>0</v>
      </c>
      <c r="G4337" s="9">
        <v>2</v>
      </c>
      <c r="H4337" s="9">
        <v>16</v>
      </c>
      <c r="I4337" s="9">
        <v>1.8940591812133789</v>
      </c>
      <c r="J4337" s="9">
        <v>1.8940591812133789</v>
      </c>
      <c r="K4337" s="9">
        <v>0</v>
      </c>
      <c r="L4337" s="9">
        <v>97.382293701171875</v>
      </c>
    </row>
    <row r="4338" spans="1:12" x14ac:dyDescent="0.25">
      <c r="A4338" s="5" t="str">
        <f t="shared" si="67"/>
        <v>1LCAOutside LA Basin60217</v>
      </c>
      <c r="B4338" s="9">
        <v>1</v>
      </c>
      <c r="C4338" t="s">
        <v>130</v>
      </c>
      <c r="D4338" t="s">
        <v>139</v>
      </c>
      <c r="E4338" s="9">
        <v>6</v>
      </c>
      <c r="F4338" s="9">
        <v>0</v>
      </c>
      <c r="G4338" s="9">
        <v>2</v>
      </c>
      <c r="H4338" s="9">
        <v>17</v>
      </c>
      <c r="I4338" s="9">
        <v>2.2181093692779541</v>
      </c>
      <c r="J4338" s="9">
        <v>1.1134757995605469</v>
      </c>
      <c r="K4338" s="9">
        <v>3.1560782343149185E-2</v>
      </c>
      <c r="L4338" s="9">
        <v>97.633918762207031</v>
      </c>
    </row>
    <row r="4339" spans="1:12" x14ac:dyDescent="0.25">
      <c r="A4339" s="5" t="str">
        <f t="shared" si="67"/>
        <v>1LCAOutside LA Basin60218</v>
      </c>
      <c r="B4339" s="9">
        <v>1</v>
      </c>
      <c r="C4339" t="s">
        <v>130</v>
      </c>
      <c r="D4339" t="s">
        <v>139</v>
      </c>
      <c r="E4339" s="9">
        <v>6</v>
      </c>
      <c r="F4339" s="9">
        <v>0</v>
      </c>
      <c r="G4339" s="9">
        <v>2</v>
      </c>
      <c r="H4339" s="9">
        <v>18</v>
      </c>
      <c r="I4339" s="9">
        <v>2.4996390342712402</v>
      </c>
      <c r="J4339" s="9">
        <v>1.8041439056396484</v>
      </c>
      <c r="K4339" s="9">
        <v>5.0974383950233459E-2</v>
      </c>
      <c r="L4339" s="9">
        <v>97.014808654785156</v>
      </c>
    </row>
    <row r="4340" spans="1:12" x14ac:dyDescent="0.25">
      <c r="A4340" s="5" t="str">
        <f t="shared" si="67"/>
        <v>1LCAOutside LA Basin60219</v>
      </c>
      <c r="B4340" s="9">
        <v>1</v>
      </c>
      <c r="C4340" t="s">
        <v>130</v>
      </c>
      <c r="D4340" t="s">
        <v>139</v>
      </c>
      <c r="E4340" s="9">
        <v>6</v>
      </c>
      <c r="F4340" s="9">
        <v>0</v>
      </c>
      <c r="G4340" s="9">
        <v>2</v>
      </c>
      <c r="H4340" s="9">
        <v>19</v>
      </c>
      <c r="I4340" s="9">
        <v>2.6231389045715332</v>
      </c>
      <c r="J4340" s="9">
        <v>2.1681554317474365</v>
      </c>
      <c r="K4340" s="9">
        <v>4.7252677381038666E-2</v>
      </c>
      <c r="L4340" s="9">
        <v>95.928901672363281</v>
      </c>
    </row>
    <row r="4341" spans="1:12" x14ac:dyDescent="0.25">
      <c r="A4341" s="5" t="str">
        <f t="shared" si="67"/>
        <v>1LCAOutside LA Basin60220</v>
      </c>
      <c r="B4341" s="9">
        <v>1</v>
      </c>
      <c r="C4341" t="s">
        <v>130</v>
      </c>
      <c r="D4341" t="s">
        <v>139</v>
      </c>
      <c r="E4341" s="9">
        <v>6</v>
      </c>
      <c r="F4341" s="9">
        <v>0</v>
      </c>
      <c r="G4341" s="9">
        <v>2</v>
      </c>
      <c r="H4341" s="9">
        <v>20</v>
      </c>
      <c r="I4341" s="9">
        <v>2.5694873332977295</v>
      </c>
      <c r="J4341" s="9">
        <v>2.2728688716888428</v>
      </c>
      <c r="K4341" s="9">
        <v>2.1798586472868919E-2</v>
      </c>
      <c r="L4341" s="9">
        <v>93.794212341308594</v>
      </c>
    </row>
    <row r="4342" spans="1:12" x14ac:dyDescent="0.25">
      <c r="A4342" s="5" t="str">
        <f t="shared" si="67"/>
        <v>1LCAOutside LA Basin60221</v>
      </c>
      <c r="B4342" s="9">
        <v>1</v>
      </c>
      <c r="C4342" t="s">
        <v>130</v>
      </c>
      <c r="D4342" t="s">
        <v>139</v>
      </c>
      <c r="E4342" s="9">
        <v>6</v>
      </c>
      <c r="F4342" s="9">
        <v>0</v>
      </c>
      <c r="G4342" s="9">
        <v>2</v>
      </c>
      <c r="H4342" s="9">
        <v>21</v>
      </c>
      <c r="I4342" s="9">
        <v>2.485504150390625</v>
      </c>
      <c r="J4342" s="9">
        <v>2.2104759216308594</v>
      </c>
      <c r="K4342" s="9">
        <v>2.0755276083946228E-2</v>
      </c>
      <c r="L4342" s="9">
        <v>90.788848876953125</v>
      </c>
    </row>
    <row r="4343" spans="1:12" x14ac:dyDescent="0.25">
      <c r="A4343" s="5" t="str">
        <f t="shared" si="67"/>
        <v>1LCAOutside LA Basin60222</v>
      </c>
      <c r="B4343" s="9">
        <v>1</v>
      </c>
      <c r="C4343" t="s">
        <v>130</v>
      </c>
      <c r="D4343" t="s">
        <v>139</v>
      </c>
      <c r="E4343" s="9">
        <v>6</v>
      </c>
      <c r="F4343" s="9">
        <v>0</v>
      </c>
      <c r="G4343" s="9">
        <v>2</v>
      </c>
      <c r="H4343" s="9">
        <v>22</v>
      </c>
      <c r="I4343" s="9">
        <v>2.349177360534668</v>
      </c>
      <c r="J4343" s="9">
        <v>2.8140397071838379</v>
      </c>
      <c r="K4343" s="9">
        <v>2.839379757642746E-2</v>
      </c>
      <c r="L4343" s="9">
        <v>86.819717407226563</v>
      </c>
    </row>
    <row r="4344" spans="1:12" x14ac:dyDescent="0.25">
      <c r="A4344" s="5" t="str">
        <f t="shared" si="67"/>
        <v>1LCAOutside LA Basin60223</v>
      </c>
      <c r="B4344" s="9">
        <v>1</v>
      </c>
      <c r="C4344" t="s">
        <v>130</v>
      </c>
      <c r="D4344" t="s">
        <v>139</v>
      </c>
      <c r="E4344" s="9">
        <v>6</v>
      </c>
      <c r="F4344" s="9">
        <v>0</v>
      </c>
      <c r="G4344" s="9">
        <v>2</v>
      </c>
      <c r="H4344" s="9">
        <v>23</v>
      </c>
      <c r="I4344" s="9">
        <v>2.0760657787322998</v>
      </c>
      <c r="J4344" s="9">
        <v>2.2185952663421631</v>
      </c>
      <c r="K4344" s="9">
        <v>2.7555558830499649E-2</v>
      </c>
      <c r="L4344" s="9">
        <v>83.807945251464844</v>
      </c>
    </row>
    <row r="4345" spans="1:12" x14ac:dyDescent="0.25">
      <c r="A4345" s="5" t="str">
        <f t="shared" si="67"/>
        <v>1LCAOutside LA Basin60224</v>
      </c>
      <c r="B4345" s="9">
        <v>1</v>
      </c>
      <c r="C4345" t="s">
        <v>130</v>
      </c>
      <c r="D4345" t="s">
        <v>139</v>
      </c>
      <c r="E4345" s="9">
        <v>6</v>
      </c>
      <c r="F4345" s="9">
        <v>0</v>
      </c>
      <c r="G4345" s="9">
        <v>2</v>
      </c>
      <c r="H4345" s="9">
        <v>24</v>
      </c>
      <c r="I4345" s="9">
        <v>1.7818411588668823</v>
      </c>
      <c r="J4345" s="9">
        <v>1.8289995193481445</v>
      </c>
      <c r="K4345" s="9">
        <v>2.0347805693745613E-2</v>
      </c>
      <c r="L4345" s="9">
        <v>81.844673156738281</v>
      </c>
    </row>
    <row r="4346" spans="1:12" x14ac:dyDescent="0.25">
      <c r="A4346" s="5" t="str">
        <f t="shared" si="67"/>
        <v>1LCAOutside LA Basin60101</v>
      </c>
      <c r="B4346" s="9">
        <v>1</v>
      </c>
      <c r="C4346" t="s">
        <v>130</v>
      </c>
      <c r="D4346" t="s">
        <v>139</v>
      </c>
      <c r="E4346" s="9">
        <v>6</v>
      </c>
      <c r="F4346" s="9">
        <v>0</v>
      </c>
      <c r="G4346" s="9">
        <v>10</v>
      </c>
      <c r="H4346" s="9">
        <v>1</v>
      </c>
      <c r="I4346" s="9">
        <v>1.8111540079116821</v>
      </c>
      <c r="J4346" s="9">
        <v>1.8111540079116821</v>
      </c>
      <c r="K4346" s="9">
        <v>0</v>
      </c>
      <c r="L4346" s="9">
        <v>84.956321716308594</v>
      </c>
    </row>
    <row r="4347" spans="1:12" x14ac:dyDescent="0.25">
      <c r="A4347" s="5" t="str">
        <f t="shared" si="67"/>
        <v>1LCAOutside LA Basin60102</v>
      </c>
      <c r="B4347" s="9">
        <v>1</v>
      </c>
      <c r="C4347" t="s">
        <v>130</v>
      </c>
      <c r="D4347" t="s">
        <v>139</v>
      </c>
      <c r="E4347" s="9">
        <v>6</v>
      </c>
      <c r="F4347" s="9">
        <v>0</v>
      </c>
      <c r="G4347" s="9">
        <v>10</v>
      </c>
      <c r="H4347" s="9">
        <v>2</v>
      </c>
      <c r="I4347" s="9">
        <v>1.5245369672775269</v>
      </c>
      <c r="J4347" s="9">
        <v>1.5245369672775269</v>
      </c>
      <c r="K4347" s="9">
        <v>0</v>
      </c>
      <c r="L4347" s="9">
        <v>82.167678833007813</v>
      </c>
    </row>
    <row r="4348" spans="1:12" x14ac:dyDescent="0.25">
      <c r="A4348" s="5" t="str">
        <f t="shared" si="67"/>
        <v>1LCAOutside LA Basin60103</v>
      </c>
      <c r="B4348" s="9">
        <v>1</v>
      </c>
      <c r="C4348" t="s">
        <v>130</v>
      </c>
      <c r="D4348" t="s">
        <v>139</v>
      </c>
      <c r="E4348" s="9">
        <v>6</v>
      </c>
      <c r="F4348" s="9">
        <v>0</v>
      </c>
      <c r="G4348" s="9">
        <v>10</v>
      </c>
      <c r="H4348" s="9">
        <v>3</v>
      </c>
      <c r="I4348" s="9">
        <v>1.2842741012573242</v>
      </c>
      <c r="J4348" s="9">
        <v>1.2842741012573242</v>
      </c>
      <c r="K4348" s="9">
        <v>0</v>
      </c>
      <c r="L4348" s="9">
        <v>79.850303649902344</v>
      </c>
    </row>
    <row r="4349" spans="1:12" x14ac:dyDescent="0.25">
      <c r="A4349" s="5" t="str">
        <f t="shared" si="67"/>
        <v>1LCAOutside LA Basin60104</v>
      </c>
      <c r="B4349" s="9">
        <v>1</v>
      </c>
      <c r="C4349" t="s">
        <v>130</v>
      </c>
      <c r="D4349" t="s">
        <v>139</v>
      </c>
      <c r="E4349" s="9">
        <v>6</v>
      </c>
      <c r="F4349" s="9">
        <v>0</v>
      </c>
      <c r="G4349" s="9">
        <v>10</v>
      </c>
      <c r="H4349" s="9">
        <v>4</v>
      </c>
      <c r="I4349" s="9">
        <v>1.1079890727996826</v>
      </c>
      <c r="J4349" s="9">
        <v>1.1079890727996826</v>
      </c>
      <c r="K4349" s="9">
        <v>0</v>
      </c>
      <c r="L4349" s="9">
        <v>77.603233337402344</v>
      </c>
    </row>
    <row r="4350" spans="1:12" x14ac:dyDescent="0.25">
      <c r="A4350" s="5" t="str">
        <f t="shared" si="67"/>
        <v>1LCAOutside LA Basin60105</v>
      </c>
      <c r="B4350" s="9">
        <v>1</v>
      </c>
      <c r="C4350" t="s">
        <v>130</v>
      </c>
      <c r="D4350" t="s">
        <v>139</v>
      </c>
      <c r="E4350" s="9">
        <v>6</v>
      </c>
      <c r="F4350" s="9">
        <v>0</v>
      </c>
      <c r="G4350" s="9">
        <v>10</v>
      </c>
      <c r="H4350" s="9">
        <v>5</v>
      </c>
      <c r="I4350" s="9">
        <v>1.0090650320053101</v>
      </c>
      <c r="J4350" s="9">
        <v>1.0090650320053101</v>
      </c>
      <c r="K4350" s="9">
        <v>0</v>
      </c>
      <c r="L4350" s="9">
        <v>75.936599731445313</v>
      </c>
    </row>
    <row r="4351" spans="1:12" x14ac:dyDescent="0.25">
      <c r="A4351" s="5" t="str">
        <f t="shared" si="67"/>
        <v>1LCAOutside LA Basin60106</v>
      </c>
      <c r="B4351" s="9">
        <v>1</v>
      </c>
      <c r="C4351" t="s">
        <v>130</v>
      </c>
      <c r="D4351" t="s">
        <v>139</v>
      </c>
      <c r="E4351" s="9">
        <v>6</v>
      </c>
      <c r="F4351" s="9">
        <v>0</v>
      </c>
      <c r="G4351" s="9">
        <v>10</v>
      </c>
      <c r="H4351" s="9">
        <v>6</v>
      </c>
      <c r="I4351" s="9">
        <v>0.94620180130004883</v>
      </c>
      <c r="J4351" s="9">
        <v>0.94620180130004883</v>
      </c>
      <c r="K4351" s="9">
        <v>0</v>
      </c>
      <c r="L4351" s="9">
        <v>74.374153137207031</v>
      </c>
    </row>
    <row r="4352" spans="1:12" x14ac:dyDescent="0.25">
      <c r="A4352" s="5" t="str">
        <f t="shared" si="67"/>
        <v>1LCAOutside LA Basin60107</v>
      </c>
      <c r="B4352" s="9">
        <v>1</v>
      </c>
      <c r="C4352" t="s">
        <v>130</v>
      </c>
      <c r="D4352" t="s">
        <v>139</v>
      </c>
      <c r="E4352" s="9">
        <v>6</v>
      </c>
      <c r="F4352" s="9">
        <v>0</v>
      </c>
      <c r="G4352" s="9">
        <v>10</v>
      </c>
      <c r="H4352" s="9">
        <v>7</v>
      </c>
      <c r="I4352" s="9">
        <v>0.88117420673370361</v>
      </c>
      <c r="J4352" s="9">
        <v>0.88117420673370361</v>
      </c>
      <c r="K4352" s="9">
        <v>0</v>
      </c>
      <c r="L4352" s="9">
        <v>73.249496459960938</v>
      </c>
    </row>
    <row r="4353" spans="1:12" x14ac:dyDescent="0.25">
      <c r="A4353" s="5" t="str">
        <f t="shared" si="67"/>
        <v>1LCAOutside LA Basin60108</v>
      </c>
      <c r="B4353" s="9">
        <v>1</v>
      </c>
      <c r="C4353" t="s">
        <v>130</v>
      </c>
      <c r="D4353" t="s">
        <v>139</v>
      </c>
      <c r="E4353" s="9">
        <v>6</v>
      </c>
      <c r="F4353" s="9">
        <v>0</v>
      </c>
      <c r="G4353" s="9">
        <v>10</v>
      </c>
      <c r="H4353" s="9">
        <v>8</v>
      </c>
      <c r="I4353" s="9">
        <v>0.9011843204498291</v>
      </c>
      <c r="J4353" s="9">
        <v>0.9011843204498291</v>
      </c>
      <c r="K4353" s="9">
        <v>0</v>
      </c>
      <c r="L4353" s="9">
        <v>76.098617553710938</v>
      </c>
    </row>
    <row r="4354" spans="1:12" x14ac:dyDescent="0.25">
      <c r="A4354" s="5" t="str">
        <f t="shared" si="67"/>
        <v>1LCAOutside LA Basin60109</v>
      </c>
      <c r="B4354" s="9">
        <v>1</v>
      </c>
      <c r="C4354" t="s">
        <v>130</v>
      </c>
      <c r="D4354" t="s">
        <v>139</v>
      </c>
      <c r="E4354" s="9">
        <v>6</v>
      </c>
      <c r="F4354" s="9">
        <v>0</v>
      </c>
      <c r="G4354" s="9">
        <v>10</v>
      </c>
      <c r="H4354" s="9">
        <v>9</v>
      </c>
      <c r="I4354" s="9">
        <v>0.79318559169769287</v>
      </c>
      <c r="J4354" s="9">
        <v>0.79318559169769287</v>
      </c>
      <c r="K4354" s="9">
        <v>0</v>
      </c>
      <c r="L4354" s="9">
        <v>79.061088562011719</v>
      </c>
    </row>
    <row r="4355" spans="1:12" x14ac:dyDescent="0.25">
      <c r="A4355" s="5" t="str">
        <f t="shared" ref="A4355:A4418" si="68">B4355&amp;C4355&amp;D4355&amp;E4355&amp;F4355&amp;G4355&amp;H4355</f>
        <v>1LCAOutside LA Basin601010</v>
      </c>
      <c r="B4355" s="9">
        <v>1</v>
      </c>
      <c r="C4355" t="s">
        <v>130</v>
      </c>
      <c r="D4355" t="s">
        <v>139</v>
      </c>
      <c r="E4355" s="9">
        <v>6</v>
      </c>
      <c r="F4355" s="9">
        <v>0</v>
      </c>
      <c r="G4355" s="9">
        <v>10</v>
      </c>
      <c r="H4355" s="9">
        <v>10</v>
      </c>
      <c r="I4355" s="9">
        <v>0.79628700017929077</v>
      </c>
      <c r="J4355" s="9">
        <v>0.79628700017929077</v>
      </c>
      <c r="K4355" s="9">
        <v>0</v>
      </c>
      <c r="L4355" s="9">
        <v>84.470817565917969</v>
      </c>
    </row>
    <row r="4356" spans="1:12" x14ac:dyDescent="0.25">
      <c r="A4356" s="5" t="str">
        <f t="shared" si="68"/>
        <v>1LCAOutside LA Basin601011</v>
      </c>
      <c r="B4356" s="9">
        <v>1</v>
      </c>
      <c r="C4356" t="s">
        <v>130</v>
      </c>
      <c r="D4356" t="s">
        <v>139</v>
      </c>
      <c r="E4356" s="9">
        <v>6</v>
      </c>
      <c r="F4356" s="9">
        <v>0</v>
      </c>
      <c r="G4356" s="9">
        <v>10</v>
      </c>
      <c r="H4356" s="9">
        <v>11</v>
      </c>
      <c r="I4356" s="9">
        <v>0.92569094896316528</v>
      </c>
      <c r="J4356" s="9">
        <v>0.92569094896316528</v>
      </c>
      <c r="K4356" s="9">
        <v>0</v>
      </c>
      <c r="L4356" s="9">
        <v>89.560287475585938</v>
      </c>
    </row>
    <row r="4357" spans="1:12" x14ac:dyDescent="0.25">
      <c r="A4357" s="5" t="str">
        <f t="shared" si="68"/>
        <v>1LCAOutside LA Basin601012</v>
      </c>
      <c r="B4357" s="9">
        <v>1</v>
      </c>
      <c r="C4357" t="s">
        <v>130</v>
      </c>
      <c r="D4357" t="s">
        <v>139</v>
      </c>
      <c r="E4357" s="9">
        <v>6</v>
      </c>
      <c r="F4357" s="9">
        <v>0</v>
      </c>
      <c r="G4357" s="9">
        <v>10</v>
      </c>
      <c r="H4357" s="9">
        <v>12</v>
      </c>
      <c r="I4357" s="9">
        <v>1.1396735906600952</v>
      </c>
      <c r="J4357" s="9">
        <v>1.1396735906600952</v>
      </c>
      <c r="K4357" s="9">
        <v>0</v>
      </c>
      <c r="L4357" s="9">
        <v>94.498359680175781</v>
      </c>
    </row>
    <row r="4358" spans="1:12" x14ac:dyDescent="0.25">
      <c r="A4358" s="5" t="str">
        <f t="shared" si="68"/>
        <v>1LCAOutside LA Basin601013</v>
      </c>
      <c r="B4358" s="9">
        <v>1</v>
      </c>
      <c r="C4358" t="s">
        <v>130</v>
      </c>
      <c r="D4358" t="s">
        <v>139</v>
      </c>
      <c r="E4358" s="9">
        <v>6</v>
      </c>
      <c r="F4358" s="9">
        <v>0</v>
      </c>
      <c r="G4358" s="9">
        <v>10</v>
      </c>
      <c r="H4358" s="9">
        <v>13</v>
      </c>
      <c r="I4358" s="9">
        <v>1.4223891496658325</v>
      </c>
      <c r="J4358" s="9">
        <v>1.4223891496658325</v>
      </c>
      <c r="K4358" s="9">
        <v>0</v>
      </c>
      <c r="L4358" s="9">
        <v>98.444015502929688</v>
      </c>
    </row>
    <row r="4359" spans="1:12" x14ac:dyDescent="0.25">
      <c r="A4359" s="5" t="str">
        <f t="shared" si="68"/>
        <v>1LCAOutside LA Basin601014</v>
      </c>
      <c r="B4359" s="9">
        <v>1</v>
      </c>
      <c r="C4359" t="s">
        <v>130</v>
      </c>
      <c r="D4359" t="s">
        <v>139</v>
      </c>
      <c r="E4359" s="9">
        <v>6</v>
      </c>
      <c r="F4359" s="9">
        <v>0</v>
      </c>
      <c r="G4359" s="9">
        <v>10</v>
      </c>
      <c r="H4359" s="9">
        <v>14</v>
      </c>
      <c r="I4359" s="9">
        <v>1.7070306539535522</v>
      </c>
      <c r="J4359" s="9">
        <v>1.7070306539535522</v>
      </c>
      <c r="K4359" s="9">
        <v>0</v>
      </c>
      <c r="L4359" s="9">
        <v>100.87785339355469</v>
      </c>
    </row>
    <row r="4360" spans="1:12" x14ac:dyDescent="0.25">
      <c r="A4360" s="5" t="str">
        <f t="shared" si="68"/>
        <v>1LCAOutside LA Basin601015</v>
      </c>
      <c r="B4360" s="9">
        <v>1</v>
      </c>
      <c r="C4360" t="s">
        <v>130</v>
      </c>
      <c r="D4360" t="s">
        <v>139</v>
      </c>
      <c r="E4360" s="9">
        <v>6</v>
      </c>
      <c r="F4360" s="9">
        <v>0</v>
      </c>
      <c r="G4360" s="9">
        <v>10</v>
      </c>
      <c r="H4360" s="9">
        <v>15</v>
      </c>
      <c r="I4360" s="9">
        <v>2.0097293853759766</v>
      </c>
      <c r="J4360" s="9">
        <v>2.0097293853759766</v>
      </c>
      <c r="K4360" s="9">
        <v>0</v>
      </c>
      <c r="L4360" s="9">
        <v>101.93999481201172</v>
      </c>
    </row>
    <row r="4361" spans="1:12" x14ac:dyDescent="0.25">
      <c r="A4361" s="5" t="str">
        <f t="shared" si="68"/>
        <v>1LCAOutside LA Basin601016</v>
      </c>
      <c r="B4361" s="9">
        <v>1</v>
      </c>
      <c r="C4361" t="s">
        <v>130</v>
      </c>
      <c r="D4361" t="s">
        <v>139</v>
      </c>
      <c r="E4361" s="9">
        <v>6</v>
      </c>
      <c r="F4361" s="9">
        <v>0</v>
      </c>
      <c r="G4361" s="9">
        <v>10</v>
      </c>
      <c r="H4361" s="9">
        <v>16</v>
      </c>
      <c r="I4361" s="9">
        <v>2.3776288032531738</v>
      </c>
      <c r="J4361" s="9">
        <v>2.3776288032531738</v>
      </c>
      <c r="K4361" s="9">
        <v>0</v>
      </c>
      <c r="L4361" s="9">
        <v>102.91116333007813</v>
      </c>
    </row>
    <row r="4362" spans="1:12" x14ac:dyDescent="0.25">
      <c r="A4362" s="5" t="str">
        <f t="shared" si="68"/>
        <v>1LCAOutside LA Basin601017</v>
      </c>
      <c r="B4362" s="9">
        <v>1</v>
      </c>
      <c r="C4362" t="s">
        <v>130</v>
      </c>
      <c r="D4362" t="s">
        <v>139</v>
      </c>
      <c r="E4362" s="9">
        <v>6</v>
      </c>
      <c r="F4362" s="9">
        <v>0</v>
      </c>
      <c r="G4362" s="9">
        <v>10</v>
      </c>
      <c r="H4362" s="9">
        <v>17</v>
      </c>
      <c r="I4362" s="9">
        <v>2.7060563564300537</v>
      </c>
      <c r="J4362" s="9">
        <v>1.4479271173477173</v>
      </c>
      <c r="K4362" s="9">
        <v>5.8322731405496597E-2</v>
      </c>
      <c r="L4362" s="9">
        <v>103.00485229492188</v>
      </c>
    </row>
    <row r="4363" spans="1:12" x14ac:dyDescent="0.25">
      <c r="A4363" s="5" t="str">
        <f t="shared" si="68"/>
        <v>1LCAOutside LA Basin601018</v>
      </c>
      <c r="B4363" s="9">
        <v>1</v>
      </c>
      <c r="C4363" t="s">
        <v>130</v>
      </c>
      <c r="D4363" t="s">
        <v>139</v>
      </c>
      <c r="E4363" s="9">
        <v>6</v>
      </c>
      <c r="F4363" s="9">
        <v>0</v>
      </c>
      <c r="G4363" s="9">
        <v>10</v>
      </c>
      <c r="H4363" s="9">
        <v>18</v>
      </c>
      <c r="I4363" s="9">
        <v>2.9822711944580078</v>
      </c>
      <c r="J4363" s="9">
        <v>2.1399660110473633</v>
      </c>
      <c r="K4363" s="9">
        <v>8.6421631276607513E-2</v>
      </c>
      <c r="L4363" s="9">
        <v>102.48967742919922</v>
      </c>
    </row>
    <row r="4364" spans="1:12" x14ac:dyDescent="0.25">
      <c r="A4364" s="5" t="str">
        <f t="shared" si="68"/>
        <v>1LCAOutside LA Basin601019</v>
      </c>
      <c r="B4364" s="9">
        <v>1</v>
      </c>
      <c r="C4364" t="s">
        <v>130</v>
      </c>
      <c r="D4364" t="s">
        <v>139</v>
      </c>
      <c r="E4364" s="9">
        <v>6</v>
      </c>
      <c r="F4364" s="9">
        <v>0</v>
      </c>
      <c r="G4364" s="9">
        <v>10</v>
      </c>
      <c r="H4364" s="9">
        <v>19</v>
      </c>
      <c r="I4364" s="9">
        <v>3.0753498077392578</v>
      </c>
      <c r="J4364" s="9">
        <v>2.5406222343444824</v>
      </c>
      <c r="K4364" s="9">
        <v>6.5602250397205353E-2</v>
      </c>
      <c r="L4364" s="9">
        <v>100.32942962646484</v>
      </c>
    </row>
    <row r="4365" spans="1:12" x14ac:dyDescent="0.25">
      <c r="A4365" s="5" t="str">
        <f t="shared" si="68"/>
        <v>1LCAOutside LA Basin601020</v>
      </c>
      <c r="B4365" s="9">
        <v>1</v>
      </c>
      <c r="C4365" t="s">
        <v>130</v>
      </c>
      <c r="D4365" t="s">
        <v>139</v>
      </c>
      <c r="E4365" s="9">
        <v>6</v>
      </c>
      <c r="F4365" s="9">
        <v>0</v>
      </c>
      <c r="G4365" s="9">
        <v>10</v>
      </c>
      <c r="H4365" s="9">
        <v>20</v>
      </c>
      <c r="I4365" s="9">
        <v>2.9814834594726563</v>
      </c>
      <c r="J4365" s="9">
        <v>2.6558957099914551</v>
      </c>
      <c r="K4365" s="9">
        <v>3.0542070046067238E-2</v>
      </c>
      <c r="L4365" s="9">
        <v>97.826698303222656</v>
      </c>
    </row>
    <row r="4366" spans="1:12" x14ac:dyDescent="0.25">
      <c r="A4366" s="5" t="str">
        <f t="shared" si="68"/>
        <v>1LCAOutside LA Basin601021</v>
      </c>
      <c r="B4366" s="9">
        <v>1</v>
      </c>
      <c r="C4366" t="s">
        <v>130</v>
      </c>
      <c r="D4366" t="s">
        <v>139</v>
      </c>
      <c r="E4366" s="9">
        <v>6</v>
      </c>
      <c r="F4366" s="9">
        <v>0</v>
      </c>
      <c r="G4366" s="9">
        <v>10</v>
      </c>
      <c r="H4366" s="9">
        <v>21</v>
      </c>
      <c r="I4366" s="9">
        <v>2.864844799041748</v>
      </c>
      <c r="J4366" s="9">
        <v>2.5602121353149414</v>
      </c>
      <c r="K4366" s="9">
        <v>2.3582611232995987E-2</v>
      </c>
      <c r="L4366" s="9">
        <v>94.909774780273438</v>
      </c>
    </row>
    <row r="4367" spans="1:12" x14ac:dyDescent="0.25">
      <c r="A4367" s="5" t="str">
        <f t="shared" si="68"/>
        <v>1LCAOutside LA Basin601022</v>
      </c>
      <c r="B4367" s="9">
        <v>1</v>
      </c>
      <c r="C4367" t="s">
        <v>130</v>
      </c>
      <c r="D4367" t="s">
        <v>139</v>
      </c>
      <c r="E4367" s="9">
        <v>6</v>
      </c>
      <c r="F4367" s="9">
        <v>0</v>
      </c>
      <c r="G4367" s="9">
        <v>10</v>
      </c>
      <c r="H4367" s="9">
        <v>22</v>
      </c>
      <c r="I4367" s="9">
        <v>2.7116518020629883</v>
      </c>
      <c r="J4367" s="9">
        <v>3.1724016666412354</v>
      </c>
      <c r="K4367" s="9">
        <v>3.5979371517896652E-2</v>
      </c>
      <c r="L4367" s="9">
        <v>91.208992004394531</v>
      </c>
    </row>
    <row r="4368" spans="1:12" x14ac:dyDescent="0.25">
      <c r="A4368" s="5" t="str">
        <f t="shared" si="68"/>
        <v>1LCAOutside LA Basin601023</v>
      </c>
      <c r="B4368" s="9">
        <v>1</v>
      </c>
      <c r="C4368" t="s">
        <v>130</v>
      </c>
      <c r="D4368" t="s">
        <v>139</v>
      </c>
      <c r="E4368" s="9">
        <v>6</v>
      </c>
      <c r="F4368" s="9">
        <v>0</v>
      </c>
      <c r="G4368" s="9">
        <v>10</v>
      </c>
      <c r="H4368" s="9">
        <v>23</v>
      </c>
      <c r="I4368" s="9">
        <v>2.3949892520904541</v>
      </c>
      <c r="J4368" s="9">
        <v>2.5708034038543701</v>
      </c>
      <c r="K4368" s="9">
        <v>2.4950552731752396E-2</v>
      </c>
      <c r="L4368" s="9">
        <v>87.959136962890625</v>
      </c>
    </row>
    <row r="4369" spans="1:12" x14ac:dyDescent="0.25">
      <c r="A4369" s="5" t="str">
        <f t="shared" si="68"/>
        <v>1LCAOutside LA Basin601024</v>
      </c>
      <c r="B4369" s="9">
        <v>1</v>
      </c>
      <c r="C4369" t="s">
        <v>130</v>
      </c>
      <c r="D4369" t="s">
        <v>139</v>
      </c>
      <c r="E4369" s="9">
        <v>6</v>
      </c>
      <c r="F4369" s="9">
        <v>0</v>
      </c>
      <c r="G4369" s="9">
        <v>10</v>
      </c>
      <c r="H4369" s="9">
        <v>24</v>
      </c>
      <c r="I4369" s="9">
        <v>2.0528416633605957</v>
      </c>
      <c r="J4369" s="9">
        <v>2.1473915576934814</v>
      </c>
      <c r="K4369" s="9">
        <v>1.6723297536373138E-2</v>
      </c>
      <c r="L4369" s="9">
        <v>85.666297912597656</v>
      </c>
    </row>
    <row r="4370" spans="1:12" x14ac:dyDescent="0.25">
      <c r="A4370" s="5" t="str">
        <f t="shared" si="68"/>
        <v>1LCAOutside LA Basin6121</v>
      </c>
      <c r="B4370" s="9">
        <v>1</v>
      </c>
      <c r="C4370" t="s">
        <v>130</v>
      </c>
      <c r="D4370" t="s">
        <v>139</v>
      </c>
      <c r="E4370" s="9">
        <v>6</v>
      </c>
      <c r="F4370" s="9">
        <v>1</v>
      </c>
      <c r="G4370" s="9">
        <v>2</v>
      </c>
      <c r="H4370" s="9">
        <v>1</v>
      </c>
      <c r="I4370" s="9">
        <v>1.3790758848190308</v>
      </c>
      <c r="J4370" s="9">
        <v>1.3790758848190308</v>
      </c>
      <c r="K4370" s="9">
        <v>0</v>
      </c>
      <c r="L4370" s="9">
        <v>77.218643188476563</v>
      </c>
    </row>
    <row r="4371" spans="1:12" x14ac:dyDescent="0.25">
      <c r="A4371" s="5" t="str">
        <f t="shared" si="68"/>
        <v>1LCAOutside LA Basin6122</v>
      </c>
      <c r="B4371" s="9">
        <v>1</v>
      </c>
      <c r="C4371" t="s">
        <v>130</v>
      </c>
      <c r="D4371" t="s">
        <v>139</v>
      </c>
      <c r="E4371" s="9">
        <v>6</v>
      </c>
      <c r="F4371" s="9">
        <v>1</v>
      </c>
      <c r="G4371" s="9">
        <v>2</v>
      </c>
      <c r="H4371" s="9">
        <v>2</v>
      </c>
      <c r="I4371" s="9">
        <v>1.1899511814117432</v>
      </c>
      <c r="J4371" s="9">
        <v>1.1899511814117432</v>
      </c>
      <c r="K4371" s="9">
        <v>0</v>
      </c>
      <c r="L4371" s="9">
        <v>75.597320556640625</v>
      </c>
    </row>
    <row r="4372" spans="1:12" x14ac:dyDescent="0.25">
      <c r="A4372" s="5" t="str">
        <f t="shared" si="68"/>
        <v>1LCAOutside LA Basin6123</v>
      </c>
      <c r="B4372" s="9">
        <v>1</v>
      </c>
      <c r="C4372" t="s">
        <v>130</v>
      </c>
      <c r="D4372" t="s">
        <v>139</v>
      </c>
      <c r="E4372" s="9">
        <v>6</v>
      </c>
      <c r="F4372" s="9">
        <v>1</v>
      </c>
      <c r="G4372" s="9">
        <v>2</v>
      </c>
      <c r="H4372" s="9">
        <v>3</v>
      </c>
      <c r="I4372" s="9">
        <v>1.0613082647323608</v>
      </c>
      <c r="J4372" s="9">
        <v>1.0613082647323608</v>
      </c>
      <c r="K4372" s="9">
        <v>0</v>
      </c>
      <c r="L4372" s="9">
        <v>74.464111328125</v>
      </c>
    </row>
    <row r="4373" spans="1:12" x14ac:dyDescent="0.25">
      <c r="A4373" s="5" t="str">
        <f t="shared" si="68"/>
        <v>1LCAOutside LA Basin6124</v>
      </c>
      <c r="B4373" s="9">
        <v>1</v>
      </c>
      <c r="C4373" t="s">
        <v>130</v>
      </c>
      <c r="D4373" t="s">
        <v>139</v>
      </c>
      <c r="E4373" s="9">
        <v>6</v>
      </c>
      <c r="F4373" s="9">
        <v>1</v>
      </c>
      <c r="G4373" s="9">
        <v>2</v>
      </c>
      <c r="H4373" s="9">
        <v>4</v>
      </c>
      <c r="I4373" s="9">
        <v>0.95297479629516602</v>
      </c>
      <c r="J4373" s="9">
        <v>0.95297479629516602</v>
      </c>
      <c r="K4373" s="9">
        <v>0</v>
      </c>
      <c r="L4373" s="9">
        <v>73.209274291992188</v>
      </c>
    </row>
    <row r="4374" spans="1:12" x14ac:dyDescent="0.25">
      <c r="A4374" s="5" t="str">
        <f t="shared" si="68"/>
        <v>1LCAOutside LA Basin6125</v>
      </c>
      <c r="B4374" s="9">
        <v>1</v>
      </c>
      <c r="C4374" t="s">
        <v>130</v>
      </c>
      <c r="D4374" t="s">
        <v>139</v>
      </c>
      <c r="E4374" s="9">
        <v>6</v>
      </c>
      <c r="F4374" s="9">
        <v>1</v>
      </c>
      <c r="G4374" s="9">
        <v>2</v>
      </c>
      <c r="H4374" s="9">
        <v>5</v>
      </c>
      <c r="I4374" s="9">
        <v>0.88680672645568848</v>
      </c>
      <c r="J4374" s="9">
        <v>0.88680672645568848</v>
      </c>
      <c r="K4374" s="9">
        <v>0</v>
      </c>
      <c r="L4374" s="9">
        <v>72.18109130859375</v>
      </c>
    </row>
    <row r="4375" spans="1:12" x14ac:dyDescent="0.25">
      <c r="A4375" s="5" t="str">
        <f t="shared" si="68"/>
        <v>1LCAOutside LA Basin6126</v>
      </c>
      <c r="B4375" s="9">
        <v>1</v>
      </c>
      <c r="C4375" t="s">
        <v>130</v>
      </c>
      <c r="D4375" t="s">
        <v>139</v>
      </c>
      <c r="E4375" s="9">
        <v>6</v>
      </c>
      <c r="F4375" s="9">
        <v>1</v>
      </c>
      <c r="G4375" s="9">
        <v>2</v>
      </c>
      <c r="H4375" s="9">
        <v>6</v>
      </c>
      <c r="I4375" s="9">
        <v>0.8553462028503418</v>
      </c>
      <c r="J4375" s="9">
        <v>0.8553462028503418</v>
      </c>
      <c r="K4375" s="9">
        <v>0</v>
      </c>
      <c r="L4375" s="9">
        <v>71.413459777832031</v>
      </c>
    </row>
    <row r="4376" spans="1:12" x14ac:dyDescent="0.25">
      <c r="A4376" s="5" t="str">
        <f t="shared" si="68"/>
        <v>1LCAOutside LA Basin6127</v>
      </c>
      <c r="B4376" s="9">
        <v>1</v>
      </c>
      <c r="C4376" t="s">
        <v>130</v>
      </c>
      <c r="D4376" t="s">
        <v>139</v>
      </c>
      <c r="E4376" s="9">
        <v>6</v>
      </c>
      <c r="F4376" s="9">
        <v>1</v>
      </c>
      <c r="G4376" s="9">
        <v>2</v>
      </c>
      <c r="H4376" s="9">
        <v>7</v>
      </c>
      <c r="I4376" s="9">
        <v>0.80523055791854858</v>
      </c>
      <c r="J4376" s="9">
        <v>0.80523055791854858</v>
      </c>
      <c r="K4376" s="9">
        <v>0</v>
      </c>
      <c r="L4376" s="9">
        <v>70.497894287109375</v>
      </c>
    </row>
    <row r="4377" spans="1:12" x14ac:dyDescent="0.25">
      <c r="A4377" s="5" t="str">
        <f t="shared" si="68"/>
        <v>1LCAOutside LA Basin6128</v>
      </c>
      <c r="B4377" s="9">
        <v>1</v>
      </c>
      <c r="C4377" t="s">
        <v>130</v>
      </c>
      <c r="D4377" t="s">
        <v>139</v>
      </c>
      <c r="E4377" s="9">
        <v>6</v>
      </c>
      <c r="F4377" s="9">
        <v>1</v>
      </c>
      <c r="G4377" s="9">
        <v>2</v>
      </c>
      <c r="H4377" s="9">
        <v>8</v>
      </c>
      <c r="I4377" s="9">
        <v>0.74355971813201904</v>
      </c>
      <c r="J4377" s="9">
        <v>0.74355971813201904</v>
      </c>
      <c r="K4377" s="9">
        <v>0</v>
      </c>
      <c r="L4377" s="9">
        <v>71.983390808105469</v>
      </c>
    </row>
    <row r="4378" spans="1:12" x14ac:dyDescent="0.25">
      <c r="A4378" s="5" t="str">
        <f t="shared" si="68"/>
        <v>1LCAOutside LA Basin6129</v>
      </c>
      <c r="B4378" s="9">
        <v>1</v>
      </c>
      <c r="C4378" t="s">
        <v>130</v>
      </c>
      <c r="D4378" t="s">
        <v>139</v>
      </c>
      <c r="E4378" s="9">
        <v>6</v>
      </c>
      <c r="F4378" s="9">
        <v>1</v>
      </c>
      <c r="G4378" s="9">
        <v>2</v>
      </c>
      <c r="H4378" s="9">
        <v>9</v>
      </c>
      <c r="I4378" s="9">
        <v>0.61830747127532959</v>
      </c>
      <c r="J4378" s="9">
        <v>0.61830747127532959</v>
      </c>
      <c r="K4378" s="9">
        <v>0</v>
      </c>
      <c r="L4378" s="9">
        <v>75.403717041015625</v>
      </c>
    </row>
    <row r="4379" spans="1:12" x14ac:dyDescent="0.25">
      <c r="A4379" s="5" t="str">
        <f t="shared" si="68"/>
        <v>1LCAOutside LA Basin61210</v>
      </c>
      <c r="B4379" s="9">
        <v>1</v>
      </c>
      <c r="C4379" t="s">
        <v>130</v>
      </c>
      <c r="D4379" t="s">
        <v>139</v>
      </c>
      <c r="E4379" s="9">
        <v>6</v>
      </c>
      <c r="F4379" s="9">
        <v>1</v>
      </c>
      <c r="G4379" s="9">
        <v>2</v>
      </c>
      <c r="H4379" s="9">
        <v>10</v>
      </c>
      <c r="I4379" s="9">
        <v>0.56107634305953979</v>
      </c>
      <c r="J4379" s="9">
        <v>0.56107634305953979</v>
      </c>
      <c r="K4379" s="9">
        <v>0</v>
      </c>
      <c r="L4379" s="9">
        <v>80.835128784179688</v>
      </c>
    </row>
    <row r="4380" spans="1:12" x14ac:dyDescent="0.25">
      <c r="A4380" s="5" t="str">
        <f t="shared" si="68"/>
        <v>1LCAOutside LA Basin61211</v>
      </c>
      <c r="B4380" s="9">
        <v>1</v>
      </c>
      <c r="C4380" t="s">
        <v>130</v>
      </c>
      <c r="D4380" t="s">
        <v>139</v>
      </c>
      <c r="E4380" s="9">
        <v>6</v>
      </c>
      <c r="F4380" s="9">
        <v>1</v>
      </c>
      <c r="G4380" s="9">
        <v>2</v>
      </c>
      <c r="H4380" s="9">
        <v>11</v>
      </c>
      <c r="I4380" s="9">
        <v>0.52907449007034302</v>
      </c>
      <c r="J4380" s="9">
        <v>0.52907449007034302</v>
      </c>
      <c r="K4380" s="9">
        <v>0</v>
      </c>
      <c r="L4380" s="9">
        <v>84.096542358398438</v>
      </c>
    </row>
    <row r="4381" spans="1:12" x14ac:dyDescent="0.25">
      <c r="A4381" s="5" t="str">
        <f t="shared" si="68"/>
        <v>1LCAOutside LA Basin61212</v>
      </c>
      <c r="B4381" s="9">
        <v>1</v>
      </c>
      <c r="C4381" t="s">
        <v>130</v>
      </c>
      <c r="D4381" t="s">
        <v>139</v>
      </c>
      <c r="E4381" s="9">
        <v>6</v>
      </c>
      <c r="F4381" s="9">
        <v>1</v>
      </c>
      <c r="G4381" s="9">
        <v>2</v>
      </c>
      <c r="H4381" s="9">
        <v>12</v>
      </c>
      <c r="I4381" s="9">
        <v>0.59155333042144775</v>
      </c>
      <c r="J4381" s="9">
        <v>0.59155333042144775</v>
      </c>
      <c r="K4381" s="9">
        <v>0</v>
      </c>
      <c r="L4381" s="9">
        <v>86.377395629882813</v>
      </c>
    </row>
    <row r="4382" spans="1:12" x14ac:dyDescent="0.25">
      <c r="A4382" s="5" t="str">
        <f t="shared" si="68"/>
        <v>1LCAOutside LA Basin61213</v>
      </c>
      <c r="B4382" s="9">
        <v>1</v>
      </c>
      <c r="C4382" t="s">
        <v>130</v>
      </c>
      <c r="D4382" t="s">
        <v>139</v>
      </c>
      <c r="E4382" s="9">
        <v>6</v>
      </c>
      <c r="F4382" s="9">
        <v>1</v>
      </c>
      <c r="G4382" s="9">
        <v>2</v>
      </c>
      <c r="H4382" s="9">
        <v>13</v>
      </c>
      <c r="I4382" s="9">
        <v>0.76557779312133789</v>
      </c>
      <c r="J4382" s="9">
        <v>0.76557779312133789</v>
      </c>
      <c r="K4382" s="9">
        <v>0</v>
      </c>
      <c r="L4382" s="9">
        <v>88.108619689941406</v>
      </c>
    </row>
    <row r="4383" spans="1:12" x14ac:dyDescent="0.25">
      <c r="A4383" s="5" t="str">
        <f t="shared" si="68"/>
        <v>1LCAOutside LA Basin61214</v>
      </c>
      <c r="B4383" s="9">
        <v>1</v>
      </c>
      <c r="C4383" t="s">
        <v>130</v>
      </c>
      <c r="D4383" t="s">
        <v>139</v>
      </c>
      <c r="E4383" s="9">
        <v>6</v>
      </c>
      <c r="F4383" s="9">
        <v>1</v>
      </c>
      <c r="G4383" s="9">
        <v>2</v>
      </c>
      <c r="H4383" s="9">
        <v>14</v>
      </c>
      <c r="I4383" s="9">
        <v>0.98310554027557373</v>
      </c>
      <c r="J4383" s="9">
        <v>0.98310554027557373</v>
      </c>
      <c r="K4383" s="9">
        <v>0</v>
      </c>
      <c r="L4383" s="9">
        <v>89.801620483398438</v>
      </c>
    </row>
    <row r="4384" spans="1:12" x14ac:dyDescent="0.25">
      <c r="A4384" s="5" t="str">
        <f t="shared" si="68"/>
        <v>1LCAOutside LA Basin61215</v>
      </c>
      <c r="B4384" s="9">
        <v>1</v>
      </c>
      <c r="C4384" t="s">
        <v>130</v>
      </c>
      <c r="D4384" t="s">
        <v>139</v>
      </c>
      <c r="E4384" s="9">
        <v>6</v>
      </c>
      <c r="F4384" s="9">
        <v>1</v>
      </c>
      <c r="G4384" s="9">
        <v>2</v>
      </c>
      <c r="H4384" s="9">
        <v>15</v>
      </c>
      <c r="I4384" s="9">
        <v>1.2161049842834473</v>
      </c>
      <c r="J4384" s="9">
        <v>1.2161049842834473</v>
      </c>
      <c r="K4384" s="9">
        <v>0</v>
      </c>
      <c r="L4384" s="9">
        <v>90.368171691894531</v>
      </c>
    </row>
    <row r="4385" spans="1:12" x14ac:dyDescent="0.25">
      <c r="A4385" s="5" t="str">
        <f t="shared" si="68"/>
        <v>1LCAOutside LA Basin61216</v>
      </c>
      <c r="B4385" s="9">
        <v>1</v>
      </c>
      <c r="C4385" t="s">
        <v>130</v>
      </c>
      <c r="D4385" t="s">
        <v>139</v>
      </c>
      <c r="E4385" s="9">
        <v>6</v>
      </c>
      <c r="F4385" s="9">
        <v>1</v>
      </c>
      <c r="G4385" s="9">
        <v>2</v>
      </c>
      <c r="H4385" s="9">
        <v>16</v>
      </c>
      <c r="I4385" s="9">
        <v>1.5109012126922607</v>
      </c>
      <c r="J4385" s="9">
        <v>1.5109012126922607</v>
      </c>
      <c r="K4385" s="9">
        <v>0</v>
      </c>
      <c r="L4385" s="9">
        <v>90.435020446777344</v>
      </c>
    </row>
    <row r="4386" spans="1:12" x14ac:dyDescent="0.25">
      <c r="A4386" s="5" t="str">
        <f t="shared" si="68"/>
        <v>1LCAOutside LA Basin61217</v>
      </c>
      <c r="B4386" s="9">
        <v>1</v>
      </c>
      <c r="C4386" t="s">
        <v>130</v>
      </c>
      <c r="D4386" t="s">
        <v>139</v>
      </c>
      <c r="E4386" s="9">
        <v>6</v>
      </c>
      <c r="F4386" s="9">
        <v>1</v>
      </c>
      <c r="G4386" s="9">
        <v>2</v>
      </c>
      <c r="H4386" s="9">
        <v>17</v>
      </c>
      <c r="I4386" s="9">
        <v>1.8206279277801514</v>
      </c>
      <c r="J4386" s="9">
        <v>0.92298340797424316</v>
      </c>
      <c r="K4386" s="9">
        <v>4.3731704354286194E-2</v>
      </c>
      <c r="L4386" s="9">
        <v>90.391204833984375</v>
      </c>
    </row>
    <row r="4387" spans="1:12" x14ac:dyDescent="0.25">
      <c r="A4387" s="5" t="str">
        <f t="shared" si="68"/>
        <v>1LCAOutside LA Basin61218</v>
      </c>
      <c r="B4387" s="9">
        <v>1</v>
      </c>
      <c r="C4387" t="s">
        <v>130</v>
      </c>
      <c r="D4387" t="s">
        <v>139</v>
      </c>
      <c r="E4387" s="9">
        <v>6</v>
      </c>
      <c r="F4387" s="9">
        <v>1</v>
      </c>
      <c r="G4387" s="9">
        <v>2</v>
      </c>
      <c r="H4387" s="9">
        <v>18</v>
      </c>
      <c r="I4387" s="9">
        <v>2.1109828948974609</v>
      </c>
      <c r="J4387" s="9">
        <v>1.6014189720153809</v>
      </c>
      <c r="K4387" s="9">
        <v>6.5411671996116638E-2</v>
      </c>
      <c r="L4387" s="9">
        <v>90.081016540527344</v>
      </c>
    </row>
    <row r="4388" spans="1:12" x14ac:dyDescent="0.25">
      <c r="A4388" s="5" t="str">
        <f t="shared" si="68"/>
        <v>1LCAOutside LA Basin61219</v>
      </c>
      <c r="B4388" s="9">
        <v>1</v>
      </c>
      <c r="C4388" t="s">
        <v>130</v>
      </c>
      <c r="D4388" t="s">
        <v>139</v>
      </c>
      <c r="E4388" s="9">
        <v>6</v>
      </c>
      <c r="F4388" s="9">
        <v>1</v>
      </c>
      <c r="G4388" s="9">
        <v>2</v>
      </c>
      <c r="H4388" s="9">
        <v>19</v>
      </c>
      <c r="I4388" s="9">
        <v>2.2418360710144043</v>
      </c>
      <c r="J4388" s="9">
        <v>1.9213887453079224</v>
      </c>
      <c r="K4388" s="9">
        <v>8.1956967711448669E-2</v>
      </c>
      <c r="L4388" s="9">
        <v>88.504791259765625</v>
      </c>
    </row>
    <row r="4389" spans="1:12" x14ac:dyDescent="0.25">
      <c r="A4389" s="5" t="str">
        <f t="shared" si="68"/>
        <v>1LCAOutside LA Basin61220</v>
      </c>
      <c r="B4389" s="9">
        <v>1</v>
      </c>
      <c r="C4389" t="s">
        <v>130</v>
      </c>
      <c r="D4389" t="s">
        <v>139</v>
      </c>
      <c r="E4389" s="9">
        <v>6</v>
      </c>
      <c r="F4389" s="9">
        <v>1</v>
      </c>
      <c r="G4389" s="9">
        <v>2</v>
      </c>
      <c r="H4389" s="9">
        <v>20</v>
      </c>
      <c r="I4389" s="9">
        <v>2.2059624195098877</v>
      </c>
      <c r="J4389" s="9">
        <v>1.9611828327178955</v>
      </c>
      <c r="K4389" s="9">
        <v>2.8191285207867622E-2</v>
      </c>
      <c r="L4389" s="9">
        <v>86.578269958496094</v>
      </c>
    </row>
    <row r="4390" spans="1:12" x14ac:dyDescent="0.25">
      <c r="A4390" s="5" t="str">
        <f t="shared" si="68"/>
        <v>1LCAOutside LA Basin61221</v>
      </c>
      <c r="B4390" s="9">
        <v>1</v>
      </c>
      <c r="C4390" t="s">
        <v>130</v>
      </c>
      <c r="D4390" t="s">
        <v>139</v>
      </c>
      <c r="E4390" s="9">
        <v>6</v>
      </c>
      <c r="F4390" s="9">
        <v>1</v>
      </c>
      <c r="G4390" s="9">
        <v>2</v>
      </c>
      <c r="H4390" s="9">
        <v>21</v>
      </c>
      <c r="I4390" s="9">
        <v>2.1504418849945068</v>
      </c>
      <c r="J4390" s="9">
        <v>1.9217597246170044</v>
      </c>
      <c r="K4390" s="9">
        <v>3.4513860940933228E-2</v>
      </c>
      <c r="L4390" s="9">
        <v>84.337509155273438</v>
      </c>
    </row>
    <row r="4391" spans="1:12" x14ac:dyDescent="0.25">
      <c r="A4391" s="5" t="str">
        <f t="shared" si="68"/>
        <v>1LCAOutside LA Basin61222</v>
      </c>
      <c r="B4391" s="9">
        <v>1</v>
      </c>
      <c r="C4391" t="s">
        <v>130</v>
      </c>
      <c r="D4391" t="s">
        <v>139</v>
      </c>
      <c r="E4391" s="9">
        <v>6</v>
      </c>
      <c r="F4391" s="9">
        <v>1</v>
      </c>
      <c r="G4391" s="9">
        <v>2</v>
      </c>
      <c r="H4391" s="9">
        <v>22</v>
      </c>
      <c r="I4391" s="9">
        <v>2.0442690849304199</v>
      </c>
      <c r="J4391" s="9">
        <v>2.5136933326721191</v>
      </c>
      <c r="K4391" s="9">
        <v>6.0794185847043991E-2</v>
      </c>
      <c r="L4391" s="9">
        <v>81.951080322265625</v>
      </c>
    </row>
    <row r="4392" spans="1:12" x14ac:dyDescent="0.25">
      <c r="A4392" s="5" t="str">
        <f t="shared" si="68"/>
        <v>1LCAOutside LA Basin61223</v>
      </c>
      <c r="B4392" s="9">
        <v>1</v>
      </c>
      <c r="C4392" t="s">
        <v>130</v>
      </c>
      <c r="D4392" t="s">
        <v>139</v>
      </c>
      <c r="E4392" s="9">
        <v>6</v>
      </c>
      <c r="F4392" s="9">
        <v>1</v>
      </c>
      <c r="G4392" s="9">
        <v>2</v>
      </c>
      <c r="H4392" s="9">
        <v>23</v>
      </c>
      <c r="I4392" s="9">
        <v>1.8122609853744507</v>
      </c>
      <c r="J4392" s="9">
        <v>1.9213657379150391</v>
      </c>
      <c r="K4392" s="9">
        <v>5.0688479095697403E-2</v>
      </c>
      <c r="L4392" s="9">
        <v>79.639251708984375</v>
      </c>
    </row>
    <row r="4393" spans="1:12" x14ac:dyDescent="0.25">
      <c r="A4393" s="5" t="str">
        <f t="shared" si="68"/>
        <v>1LCAOutside LA Basin61224</v>
      </c>
      <c r="B4393" s="9">
        <v>1</v>
      </c>
      <c r="C4393" t="s">
        <v>130</v>
      </c>
      <c r="D4393" t="s">
        <v>139</v>
      </c>
      <c r="E4393" s="9">
        <v>6</v>
      </c>
      <c r="F4393" s="9">
        <v>1</v>
      </c>
      <c r="G4393" s="9">
        <v>2</v>
      </c>
      <c r="H4393" s="9">
        <v>24</v>
      </c>
      <c r="I4393" s="9">
        <v>1.5302587747573853</v>
      </c>
      <c r="J4393" s="9">
        <v>1.5302587747573853</v>
      </c>
      <c r="K4393" s="9">
        <v>0</v>
      </c>
      <c r="L4393" s="9">
        <v>76.986289978027344</v>
      </c>
    </row>
    <row r="4394" spans="1:12" x14ac:dyDescent="0.25">
      <c r="A4394" s="5" t="str">
        <f t="shared" si="68"/>
        <v>1LCAOutside LA Basin61101</v>
      </c>
      <c r="B4394" s="9">
        <v>1</v>
      </c>
      <c r="C4394" t="s">
        <v>130</v>
      </c>
      <c r="D4394" t="s">
        <v>139</v>
      </c>
      <c r="E4394" s="9">
        <v>6</v>
      </c>
      <c r="F4394" s="9">
        <v>1</v>
      </c>
      <c r="G4394" s="9">
        <v>10</v>
      </c>
      <c r="H4394" s="9">
        <v>1</v>
      </c>
      <c r="I4394" s="9">
        <v>1.7237268686294556</v>
      </c>
      <c r="J4394" s="9">
        <v>1.7237268686294556</v>
      </c>
      <c r="K4394" s="9">
        <v>0</v>
      </c>
      <c r="L4394" s="9">
        <v>83.352783203125</v>
      </c>
    </row>
    <row r="4395" spans="1:12" x14ac:dyDescent="0.25">
      <c r="A4395" s="5" t="str">
        <f t="shared" si="68"/>
        <v>1LCAOutside LA Basin61102</v>
      </c>
      <c r="B4395" s="9">
        <v>1</v>
      </c>
      <c r="C4395" t="s">
        <v>130</v>
      </c>
      <c r="D4395" t="s">
        <v>139</v>
      </c>
      <c r="E4395" s="9">
        <v>6</v>
      </c>
      <c r="F4395" s="9">
        <v>1</v>
      </c>
      <c r="G4395" s="9">
        <v>10</v>
      </c>
      <c r="H4395" s="9">
        <v>2</v>
      </c>
      <c r="I4395" s="9">
        <v>1.4808048009872437</v>
      </c>
      <c r="J4395" s="9">
        <v>1.4808048009872437</v>
      </c>
      <c r="K4395" s="9">
        <v>0</v>
      </c>
      <c r="L4395" s="9">
        <v>81.253486633300781</v>
      </c>
    </row>
    <row r="4396" spans="1:12" x14ac:dyDescent="0.25">
      <c r="A4396" s="5" t="str">
        <f t="shared" si="68"/>
        <v>1LCAOutside LA Basin61103</v>
      </c>
      <c r="B4396" s="9">
        <v>1</v>
      </c>
      <c r="C4396" t="s">
        <v>130</v>
      </c>
      <c r="D4396" t="s">
        <v>139</v>
      </c>
      <c r="E4396" s="9">
        <v>6</v>
      </c>
      <c r="F4396" s="9">
        <v>1</v>
      </c>
      <c r="G4396" s="9">
        <v>10</v>
      </c>
      <c r="H4396" s="9">
        <v>3</v>
      </c>
      <c r="I4396" s="9">
        <v>1.270383358001709</v>
      </c>
      <c r="J4396" s="9">
        <v>1.270383358001709</v>
      </c>
      <c r="K4396" s="9">
        <v>0</v>
      </c>
      <c r="L4396" s="9">
        <v>79.549659729003906</v>
      </c>
    </row>
    <row r="4397" spans="1:12" x14ac:dyDescent="0.25">
      <c r="A4397" s="5" t="str">
        <f t="shared" si="68"/>
        <v>1LCAOutside LA Basin61104</v>
      </c>
      <c r="B4397" s="9">
        <v>1</v>
      </c>
      <c r="C4397" t="s">
        <v>130</v>
      </c>
      <c r="D4397" t="s">
        <v>139</v>
      </c>
      <c r="E4397" s="9">
        <v>6</v>
      </c>
      <c r="F4397" s="9">
        <v>1</v>
      </c>
      <c r="G4397" s="9">
        <v>10</v>
      </c>
      <c r="H4397" s="9">
        <v>4</v>
      </c>
      <c r="I4397" s="9">
        <v>1.1006708145141602</v>
      </c>
      <c r="J4397" s="9">
        <v>1.1006708145141602</v>
      </c>
      <c r="K4397" s="9">
        <v>0</v>
      </c>
      <c r="L4397" s="9">
        <v>77.380622863769531</v>
      </c>
    </row>
    <row r="4398" spans="1:12" x14ac:dyDescent="0.25">
      <c r="A4398" s="5" t="str">
        <f t="shared" si="68"/>
        <v>1LCAOutside LA Basin61105</v>
      </c>
      <c r="B4398" s="9">
        <v>1</v>
      </c>
      <c r="C4398" t="s">
        <v>130</v>
      </c>
      <c r="D4398" t="s">
        <v>139</v>
      </c>
      <c r="E4398" s="9">
        <v>6</v>
      </c>
      <c r="F4398" s="9">
        <v>1</v>
      </c>
      <c r="G4398" s="9">
        <v>10</v>
      </c>
      <c r="H4398" s="9">
        <v>5</v>
      </c>
      <c r="I4398" s="9">
        <v>1.0572124719619751</v>
      </c>
      <c r="J4398" s="9">
        <v>1.0572124719619751</v>
      </c>
      <c r="K4398" s="9">
        <v>0</v>
      </c>
      <c r="L4398" s="9">
        <v>77.102012634277344</v>
      </c>
    </row>
    <row r="4399" spans="1:12" x14ac:dyDescent="0.25">
      <c r="A4399" s="5" t="str">
        <f t="shared" si="68"/>
        <v>1LCAOutside LA Basin61106</v>
      </c>
      <c r="B4399" s="9">
        <v>1</v>
      </c>
      <c r="C4399" t="s">
        <v>130</v>
      </c>
      <c r="D4399" t="s">
        <v>139</v>
      </c>
      <c r="E4399" s="9">
        <v>6</v>
      </c>
      <c r="F4399" s="9">
        <v>1</v>
      </c>
      <c r="G4399" s="9">
        <v>10</v>
      </c>
      <c r="H4399" s="9">
        <v>6</v>
      </c>
      <c r="I4399" s="9">
        <v>0.95530349016189575</v>
      </c>
      <c r="J4399" s="9">
        <v>0.95530349016189575</v>
      </c>
      <c r="K4399" s="9">
        <v>0</v>
      </c>
      <c r="L4399" s="9">
        <v>74.613052368164063</v>
      </c>
    </row>
    <row r="4400" spans="1:12" x14ac:dyDescent="0.25">
      <c r="A4400" s="5" t="str">
        <f t="shared" si="68"/>
        <v>1LCAOutside LA Basin61107</v>
      </c>
      <c r="B4400" s="9">
        <v>1</v>
      </c>
      <c r="C4400" t="s">
        <v>130</v>
      </c>
      <c r="D4400" t="s">
        <v>139</v>
      </c>
      <c r="E4400" s="9">
        <v>6</v>
      </c>
      <c r="F4400" s="9">
        <v>1</v>
      </c>
      <c r="G4400" s="9">
        <v>10</v>
      </c>
      <c r="H4400" s="9">
        <v>7</v>
      </c>
      <c r="I4400" s="9">
        <v>0.8946576714515686</v>
      </c>
      <c r="J4400" s="9">
        <v>0.8946576714515686</v>
      </c>
      <c r="K4400" s="9">
        <v>0</v>
      </c>
      <c r="L4400" s="9">
        <v>73.6337890625</v>
      </c>
    </row>
    <row r="4401" spans="1:12" x14ac:dyDescent="0.25">
      <c r="A4401" s="5" t="str">
        <f t="shared" si="68"/>
        <v>1LCAOutside LA Basin61108</v>
      </c>
      <c r="B4401" s="9">
        <v>1</v>
      </c>
      <c r="C4401" t="s">
        <v>130</v>
      </c>
      <c r="D4401" t="s">
        <v>139</v>
      </c>
      <c r="E4401" s="9">
        <v>6</v>
      </c>
      <c r="F4401" s="9">
        <v>1</v>
      </c>
      <c r="G4401" s="9">
        <v>10</v>
      </c>
      <c r="H4401" s="9">
        <v>8</v>
      </c>
      <c r="I4401" s="9">
        <v>0.91467815637588501</v>
      </c>
      <c r="J4401" s="9">
        <v>0.91467815637588501</v>
      </c>
      <c r="K4401" s="9">
        <v>0</v>
      </c>
      <c r="L4401" s="9">
        <v>76.534461975097656</v>
      </c>
    </row>
    <row r="4402" spans="1:12" x14ac:dyDescent="0.25">
      <c r="A4402" s="5" t="str">
        <f t="shared" si="68"/>
        <v>1LCAOutside LA Basin61109</v>
      </c>
      <c r="B4402" s="9">
        <v>1</v>
      </c>
      <c r="C4402" t="s">
        <v>130</v>
      </c>
      <c r="D4402" t="s">
        <v>139</v>
      </c>
      <c r="E4402" s="9">
        <v>6</v>
      </c>
      <c r="F4402" s="9">
        <v>1</v>
      </c>
      <c r="G4402" s="9">
        <v>10</v>
      </c>
      <c r="H4402" s="9">
        <v>9</v>
      </c>
      <c r="I4402" s="9">
        <v>0.83192962408065796</v>
      </c>
      <c r="J4402" s="9">
        <v>0.83192962408065796</v>
      </c>
      <c r="K4402" s="9">
        <v>0</v>
      </c>
      <c r="L4402" s="9">
        <v>80.585723876953125</v>
      </c>
    </row>
    <row r="4403" spans="1:12" x14ac:dyDescent="0.25">
      <c r="A4403" s="5" t="str">
        <f t="shared" si="68"/>
        <v>1LCAOutside LA Basin611010</v>
      </c>
      <c r="B4403" s="9">
        <v>1</v>
      </c>
      <c r="C4403" t="s">
        <v>130</v>
      </c>
      <c r="D4403" t="s">
        <v>139</v>
      </c>
      <c r="E4403" s="9">
        <v>6</v>
      </c>
      <c r="F4403" s="9">
        <v>1</v>
      </c>
      <c r="G4403" s="9">
        <v>10</v>
      </c>
      <c r="H4403" s="9">
        <v>10</v>
      </c>
      <c r="I4403" s="9">
        <v>0.84341001510620117</v>
      </c>
      <c r="J4403" s="9">
        <v>0.84341001510620117</v>
      </c>
      <c r="K4403" s="9">
        <v>0</v>
      </c>
      <c r="L4403" s="9">
        <v>86.600883483886719</v>
      </c>
    </row>
    <row r="4404" spans="1:12" x14ac:dyDescent="0.25">
      <c r="A4404" s="5" t="str">
        <f t="shared" si="68"/>
        <v>1LCAOutside LA Basin611011</v>
      </c>
      <c r="B4404" s="9">
        <v>1</v>
      </c>
      <c r="C4404" t="s">
        <v>130</v>
      </c>
      <c r="D4404" t="s">
        <v>139</v>
      </c>
      <c r="E4404" s="9">
        <v>6</v>
      </c>
      <c r="F4404" s="9">
        <v>1</v>
      </c>
      <c r="G4404" s="9">
        <v>10</v>
      </c>
      <c r="H4404" s="9">
        <v>11</v>
      </c>
      <c r="I4404" s="9">
        <v>0.9326900839805603</v>
      </c>
      <c r="J4404" s="9">
        <v>0.9326900839805603</v>
      </c>
      <c r="K4404" s="9">
        <v>0</v>
      </c>
      <c r="L4404" s="9">
        <v>90.723655700683594</v>
      </c>
    </row>
    <row r="4405" spans="1:12" x14ac:dyDescent="0.25">
      <c r="A4405" s="5" t="str">
        <f t="shared" si="68"/>
        <v>1LCAOutside LA Basin611012</v>
      </c>
      <c r="B4405" s="9">
        <v>1</v>
      </c>
      <c r="C4405" t="s">
        <v>130</v>
      </c>
      <c r="D4405" t="s">
        <v>139</v>
      </c>
      <c r="E4405" s="9">
        <v>6</v>
      </c>
      <c r="F4405" s="9">
        <v>1</v>
      </c>
      <c r="G4405" s="9">
        <v>10</v>
      </c>
      <c r="H4405" s="9">
        <v>12</v>
      </c>
      <c r="I4405" s="9">
        <v>1.1203963756561279</v>
      </c>
      <c r="J4405" s="9">
        <v>1.1203963756561279</v>
      </c>
      <c r="K4405" s="9">
        <v>0</v>
      </c>
      <c r="L4405" s="9">
        <v>94.789749145507813</v>
      </c>
    </row>
    <row r="4406" spans="1:12" x14ac:dyDescent="0.25">
      <c r="A4406" s="5" t="str">
        <f t="shared" si="68"/>
        <v>1LCAOutside LA Basin611013</v>
      </c>
      <c r="B4406" s="9">
        <v>1</v>
      </c>
      <c r="C4406" t="s">
        <v>130</v>
      </c>
      <c r="D4406" t="s">
        <v>139</v>
      </c>
      <c r="E4406" s="9">
        <v>6</v>
      </c>
      <c r="F4406" s="9">
        <v>1</v>
      </c>
      <c r="G4406" s="9">
        <v>10</v>
      </c>
      <c r="H4406" s="9">
        <v>13</v>
      </c>
      <c r="I4406" s="9">
        <v>1.3950220346450806</v>
      </c>
      <c r="J4406" s="9">
        <v>1.3950220346450806</v>
      </c>
      <c r="K4406" s="9">
        <v>0</v>
      </c>
      <c r="L4406" s="9">
        <v>98.013015747070313</v>
      </c>
    </row>
    <row r="4407" spans="1:12" x14ac:dyDescent="0.25">
      <c r="A4407" s="5" t="str">
        <f t="shared" si="68"/>
        <v>1LCAOutside LA Basin611014</v>
      </c>
      <c r="B4407" s="9">
        <v>1</v>
      </c>
      <c r="C4407" t="s">
        <v>130</v>
      </c>
      <c r="D4407" t="s">
        <v>139</v>
      </c>
      <c r="E4407" s="9">
        <v>6</v>
      </c>
      <c r="F4407" s="9">
        <v>1</v>
      </c>
      <c r="G4407" s="9">
        <v>10</v>
      </c>
      <c r="H4407" s="9">
        <v>14</v>
      </c>
      <c r="I4407" s="9">
        <v>1.6805498600006104</v>
      </c>
      <c r="J4407" s="9">
        <v>1.6805498600006104</v>
      </c>
      <c r="K4407" s="9">
        <v>0</v>
      </c>
      <c r="L4407" s="9">
        <v>99.633766174316406</v>
      </c>
    </row>
    <row r="4408" spans="1:12" x14ac:dyDescent="0.25">
      <c r="A4408" s="5" t="str">
        <f t="shared" si="68"/>
        <v>1LCAOutside LA Basin611015</v>
      </c>
      <c r="B4408" s="9">
        <v>1</v>
      </c>
      <c r="C4408" t="s">
        <v>130</v>
      </c>
      <c r="D4408" t="s">
        <v>139</v>
      </c>
      <c r="E4408" s="9">
        <v>6</v>
      </c>
      <c r="F4408" s="9">
        <v>1</v>
      </c>
      <c r="G4408" s="9">
        <v>10</v>
      </c>
      <c r="H4408" s="9">
        <v>15</v>
      </c>
      <c r="I4408" s="9">
        <v>1.9765102863311768</v>
      </c>
      <c r="J4408" s="9">
        <v>1.9765102863311768</v>
      </c>
      <c r="K4408" s="9">
        <v>0</v>
      </c>
      <c r="L4408" s="9">
        <v>100.64292907714844</v>
      </c>
    </row>
    <row r="4409" spans="1:12" x14ac:dyDescent="0.25">
      <c r="A4409" s="5" t="str">
        <f t="shared" si="68"/>
        <v>1LCAOutside LA Basin611016</v>
      </c>
      <c r="B4409" s="9">
        <v>1</v>
      </c>
      <c r="C4409" t="s">
        <v>130</v>
      </c>
      <c r="D4409" t="s">
        <v>139</v>
      </c>
      <c r="E4409" s="9">
        <v>6</v>
      </c>
      <c r="F4409" s="9">
        <v>1</v>
      </c>
      <c r="G4409" s="9">
        <v>10</v>
      </c>
      <c r="H4409" s="9">
        <v>16</v>
      </c>
      <c r="I4409" s="9">
        <v>2.3352925777435303</v>
      </c>
      <c r="J4409" s="9">
        <v>2.3352925777435303</v>
      </c>
      <c r="K4409" s="9">
        <v>0</v>
      </c>
      <c r="L4409" s="9">
        <v>101.45262145996094</v>
      </c>
    </row>
    <row r="4410" spans="1:12" x14ac:dyDescent="0.25">
      <c r="A4410" s="5" t="str">
        <f t="shared" si="68"/>
        <v>1LCAOutside LA Basin611017</v>
      </c>
      <c r="B4410" s="9">
        <v>1</v>
      </c>
      <c r="C4410" t="s">
        <v>130</v>
      </c>
      <c r="D4410" t="s">
        <v>139</v>
      </c>
      <c r="E4410" s="9">
        <v>6</v>
      </c>
      <c r="F4410" s="9">
        <v>1</v>
      </c>
      <c r="G4410" s="9">
        <v>10</v>
      </c>
      <c r="H4410" s="9">
        <v>17</v>
      </c>
      <c r="I4410" s="9">
        <v>2.6634514331817627</v>
      </c>
      <c r="J4410" s="9">
        <v>1.4371781349182129</v>
      </c>
      <c r="K4410" s="9">
        <v>5.1829330623149872E-2</v>
      </c>
      <c r="L4410" s="9">
        <v>101.89019012451172</v>
      </c>
    </row>
    <row r="4411" spans="1:12" x14ac:dyDescent="0.25">
      <c r="A4411" s="5" t="str">
        <f t="shared" si="68"/>
        <v>1LCAOutside LA Basin611018</v>
      </c>
      <c r="B4411" s="9">
        <v>1</v>
      </c>
      <c r="C4411" t="s">
        <v>130</v>
      </c>
      <c r="D4411" t="s">
        <v>139</v>
      </c>
      <c r="E4411" s="9">
        <v>6</v>
      </c>
      <c r="F4411" s="9">
        <v>1</v>
      </c>
      <c r="G4411" s="9">
        <v>10</v>
      </c>
      <c r="H4411" s="9">
        <v>18</v>
      </c>
      <c r="I4411" s="9">
        <v>2.940159797668457</v>
      </c>
      <c r="J4411" s="9">
        <v>2.1295299530029297</v>
      </c>
      <c r="K4411" s="9">
        <v>7.7170222997665405E-2</v>
      </c>
      <c r="L4411" s="9">
        <v>101.30843353271484</v>
      </c>
    </row>
    <row r="4412" spans="1:12" x14ac:dyDescent="0.25">
      <c r="A4412" s="5" t="str">
        <f t="shared" si="68"/>
        <v>1LCAOutside LA Basin611019</v>
      </c>
      <c r="B4412" s="9">
        <v>1</v>
      </c>
      <c r="C4412" t="s">
        <v>130</v>
      </c>
      <c r="D4412" t="s">
        <v>139</v>
      </c>
      <c r="E4412" s="9">
        <v>6</v>
      </c>
      <c r="F4412" s="9">
        <v>1</v>
      </c>
      <c r="G4412" s="9">
        <v>10</v>
      </c>
      <c r="H4412" s="9">
        <v>19</v>
      </c>
      <c r="I4412" s="9">
        <v>3.0333828926086426</v>
      </c>
      <c r="J4412" s="9">
        <v>2.5203979015350342</v>
      </c>
      <c r="K4412" s="9">
        <v>5.8224014937877655E-2</v>
      </c>
      <c r="L4412" s="9">
        <v>99.129600524902344</v>
      </c>
    </row>
    <row r="4413" spans="1:12" x14ac:dyDescent="0.25">
      <c r="A4413" s="5" t="str">
        <f t="shared" si="68"/>
        <v>1LCAOutside LA Basin611020</v>
      </c>
      <c r="B4413" s="9">
        <v>1</v>
      </c>
      <c r="C4413" t="s">
        <v>130</v>
      </c>
      <c r="D4413" t="s">
        <v>139</v>
      </c>
      <c r="E4413" s="9">
        <v>6</v>
      </c>
      <c r="F4413" s="9">
        <v>1</v>
      </c>
      <c r="G4413" s="9">
        <v>10</v>
      </c>
      <c r="H4413" s="9">
        <v>20</v>
      </c>
      <c r="I4413" s="9">
        <v>2.9386692047119141</v>
      </c>
      <c r="J4413" s="9">
        <v>2.6222584247589111</v>
      </c>
      <c r="K4413" s="9">
        <v>2.7175076305866241E-2</v>
      </c>
      <c r="L4413" s="9">
        <v>96.549301147460938</v>
      </c>
    </row>
    <row r="4414" spans="1:12" x14ac:dyDescent="0.25">
      <c r="A4414" s="5" t="str">
        <f t="shared" si="68"/>
        <v>1LCAOutside LA Basin611021</v>
      </c>
      <c r="B4414" s="9">
        <v>1</v>
      </c>
      <c r="C4414" t="s">
        <v>130</v>
      </c>
      <c r="D4414" t="s">
        <v>139</v>
      </c>
      <c r="E4414" s="9">
        <v>6</v>
      </c>
      <c r="F4414" s="9">
        <v>1</v>
      </c>
      <c r="G4414" s="9">
        <v>10</v>
      </c>
      <c r="H4414" s="9">
        <v>21</v>
      </c>
      <c r="I4414" s="9">
        <v>2.822446346282959</v>
      </c>
      <c r="J4414" s="9">
        <v>2.5270256996154785</v>
      </c>
      <c r="K4414" s="9">
        <v>2.1588800475001335E-2</v>
      </c>
      <c r="L4414" s="9">
        <v>93.627471923828125</v>
      </c>
    </row>
    <row r="4415" spans="1:12" x14ac:dyDescent="0.25">
      <c r="A4415" s="5" t="str">
        <f t="shared" si="68"/>
        <v>1LCAOutside LA Basin611022</v>
      </c>
      <c r="B4415" s="9">
        <v>1</v>
      </c>
      <c r="C4415" t="s">
        <v>130</v>
      </c>
      <c r="D4415" t="s">
        <v>139</v>
      </c>
      <c r="E4415" s="9">
        <v>6</v>
      </c>
      <c r="F4415" s="9">
        <v>1</v>
      </c>
      <c r="G4415" s="9">
        <v>10</v>
      </c>
      <c r="H4415" s="9">
        <v>22</v>
      </c>
      <c r="I4415" s="9">
        <v>2.6678249835968018</v>
      </c>
      <c r="J4415" s="9">
        <v>3.12961745262146</v>
      </c>
      <c r="K4415" s="9">
        <v>2.9886065050959587E-2</v>
      </c>
      <c r="L4415" s="9">
        <v>90.096298217773438</v>
      </c>
    </row>
    <row r="4416" spans="1:12" x14ac:dyDescent="0.25">
      <c r="A4416" s="5" t="str">
        <f t="shared" si="68"/>
        <v>1LCAOutside LA Basin611023</v>
      </c>
      <c r="B4416" s="9">
        <v>1</v>
      </c>
      <c r="C4416" t="s">
        <v>130</v>
      </c>
      <c r="D4416" t="s">
        <v>139</v>
      </c>
      <c r="E4416" s="9">
        <v>6</v>
      </c>
      <c r="F4416" s="9">
        <v>1</v>
      </c>
      <c r="G4416" s="9">
        <v>10</v>
      </c>
      <c r="H4416" s="9">
        <v>23</v>
      </c>
      <c r="I4416" s="9">
        <v>2.3560583591461182</v>
      </c>
      <c r="J4416" s="9">
        <v>2.5240023136138916</v>
      </c>
      <c r="K4416" s="9">
        <v>2.246842160820961E-2</v>
      </c>
      <c r="L4416" s="9">
        <v>86.977592468261719</v>
      </c>
    </row>
    <row r="4417" spans="1:12" x14ac:dyDescent="0.25">
      <c r="A4417" s="5" t="str">
        <f t="shared" si="68"/>
        <v>1LCAOutside LA Basin611024</v>
      </c>
      <c r="B4417" s="9">
        <v>1</v>
      </c>
      <c r="C4417" t="s">
        <v>130</v>
      </c>
      <c r="D4417" t="s">
        <v>139</v>
      </c>
      <c r="E4417" s="9">
        <v>6</v>
      </c>
      <c r="F4417" s="9">
        <v>1</v>
      </c>
      <c r="G4417" s="9">
        <v>10</v>
      </c>
      <c r="H4417" s="9">
        <v>24</v>
      </c>
      <c r="I4417" s="9">
        <v>2.0358881950378418</v>
      </c>
      <c r="J4417" s="9">
        <v>2.1267685890197754</v>
      </c>
      <c r="K4417" s="9">
        <v>1.6258865594863892E-2</v>
      </c>
      <c r="L4417" s="9">
        <v>85.370384216308594</v>
      </c>
    </row>
    <row r="4418" spans="1:12" x14ac:dyDescent="0.25">
      <c r="A4418" s="5" t="str">
        <f t="shared" si="68"/>
        <v>1LCAOutside LA Basin7021</v>
      </c>
      <c r="B4418" s="9">
        <v>1</v>
      </c>
      <c r="C4418" t="s">
        <v>130</v>
      </c>
      <c r="D4418" t="s">
        <v>139</v>
      </c>
      <c r="E4418" s="9">
        <v>7</v>
      </c>
      <c r="F4418" s="9">
        <v>0</v>
      </c>
      <c r="G4418" s="9">
        <v>2</v>
      </c>
      <c r="H4418" s="9">
        <v>1</v>
      </c>
      <c r="I4418" s="9">
        <v>1.5469101667404175</v>
      </c>
      <c r="J4418" s="9">
        <v>1.5469101667404175</v>
      </c>
      <c r="K4418" s="9">
        <v>0</v>
      </c>
      <c r="L4418" s="9">
        <v>80.276420593261719</v>
      </c>
    </row>
    <row r="4419" spans="1:12" x14ac:dyDescent="0.25">
      <c r="A4419" s="5" t="str">
        <f t="shared" ref="A4419:A4482" si="69">B4419&amp;C4419&amp;D4419&amp;E4419&amp;F4419&amp;G4419&amp;H4419</f>
        <v>1LCAOutside LA Basin7022</v>
      </c>
      <c r="B4419" s="9">
        <v>1</v>
      </c>
      <c r="C4419" t="s">
        <v>130</v>
      </c>
      <c r="D4419" t="s">
        <v>139</v>
      </c>
      <c r="E4419" s="9">
        <v>7</v>
      </c>
      <c r="F4419" s="9">
        <v>0</v>
      </c>
      <c r="G4419" s="9">
        <v>2</v>
      </c>
      <c r="H4419" s="9">
        <v>2</v>
      </c>
      <c r="I4419" s="9">
        <v>1.3294762372970581</v>
      </c>
      <c r="J4419" s="9">
        <v>1.3294762372970581</v>
      </c>
      <c r="K4419" s="9">
        <v>0</v>
      </c>
      <c r="L4419" s="9">
        <v>78.399971008300781</v>
      </c>
    </row>
    <row r="4420" spans="1:12" x14ac:dyDescent="0.25">
      <c r="A4420" s="5" t="str">
        <f t="shared" si="69"/>
        <v>1LCAOutside LA Basin7023</v>
      </c>
      <c r="B4420" s="9">
        <v>1</v>
      </c>
      <c r="C4420" t="s">
        <v>130</v>
      </c>
      <c r="D4420" t="s">
        <v>139</v>
      </c>
      <c r="E4420" s="9">
        <v>7</v>
      </c>
      <c r="F4420" s="9">
        <v>0</v>
      </c>
      <c r="G4420" s="9">
        <v>2</v>
      </c>
      <c r="H4420" s="9">
        <v>3</v>
      </c>
      <c r="I4420" s="9">
        <v>1.1932114362716675</v>
      </c>
      <c r="J4420" s="9">
        <v>1.1932114362716675</v>
      </c>
      <c r="K4420" s="9">
        <v>0</v>
      </c>
      <c r="L4420" s="9">
        <v>77.304183959960938</v>
      </c>
    </row>
    <row r="4421" spans="1:12" x14ac:dyDescent="0.25">
      <c r="A4421" s="5" t="str">
        <f t="shared" si="69"/>
        <v>1LCAOutside LA Basin7024</v>
      </c>
      <c r="B4421" s="9">
        <v>1</v>
      </c>
      <c r="C4421" t="s">
        <v>130</v>
      </c>
      <c r="D4421" t="s">
        <v>139</v>
      </c>
      <c r="E4421" s="9">
        <v>7</v>
      </c>
      <c r="F4421" s="9">
        <v>0</v>
      </c>
      <c r="G4421" s="9">
        <v>2</v>
      </c>
      <c r="H4421" s="9">
        <v>4</v>
      </c>
      <c r="I4421" s="9">
        <v>1.070555567741394</v>
      </c>
      <c r="J4421" s="9">
        <v>1.070555567741394</v>
      </c>
      <c r="K4421" s="9">
        <v>0</v>
      </c>
      <c r="L4421" s="9">
        <v>75.973175048828125</v>
      </c>
    </row>
    <row r="4422" spans="1:12" x14ac:dyDescent="0.25">
      <c r="A4422" s="5" t="str">
        <f t="shared" si="69"/>
        <v>1LCAOutside LA Basin7025</v>
      </c>
      <c r="B4422" s="9">
        <v>1</v>
      </c>
      <c r="C4422" t="s">
        <v>130</v>
      </c>
      <c r="D4422" t="s">
        <v>139</v>
      </c>
      <c r="E4422" s="9">
        <v>7</v>
      </c>
      <c r="F4422" s="9">
        <v>0</v>
      </c>
      <c r="G4422" s="9">
        <v>2</v>
      </c>
      <c r="H4422" s="9">
        <v>5</v>
      </c>
      <c r="I4422" s="9">
        <v>0.97613853216171265</v>
      </c>
      <c r="J4422" s="9">
        <v>0.97613853216171265</v>
      </c>
      <c r="K4422" s="9">
        <v>0</v>
      </c>
      <c r="L4422" s="9">
        <v>74.646171569824219</v>
      </c>
    </row>
    <row r="4423" spans="1:12" x14ac:dyDescent="0.25">
      <c r="A4423" s="5" t="str">
        <f t="shared" si="69"/>
        <v>1LCAOutside LA Basin7026</v>
      </c>
      <c r="B4423" s="9">
        <v>1</v>
      </c>
      <c r="C4423" t="s">
        <v>130</v>
      </c>
      <c r="D4423" t="s">
        <v>139</v>
      </c>
      <c r="E4423" s="9">
        <v>7</v>
      </c>
      <c r="F4423" s="9">
        <v>0</v>
      </c>
      <c r="G4423" s="9">
        <v>2</v>
      </c>
      <c r="H4423" s="9">
        <v>6</v>
      </c>
      <c r="I4423" s="9">
        <v>0.93233984708786011</v>
      </c>
      <c r="J4423" s="9">
        <v>0.93233984708786011</v>
      </c>
      <c r="K4423" s="9">
        <v>0</v>
      </c>
      <c r="L4423" s="9">
        <v>73.746177673339844</v>
      </c>
    </row>
    <row r="4424" spans="1:12" x14ac:dyDescent="0.25">
      <c r="A4424" s="5" t="str">
        <f t="shared" si="69"/>
        <v>1LCAOutside LA Basin7027</v>
      </c>
      <c r="B4424" s="9">
        <v>1</v>
      </c>
      <c r="C4424" t="s">
        <v>130</v>
      </c>
      <c r="D4424" t="s">
        <v>139</v>
      </c>
      <c r="E4424" s="9">
        <v>7</v>
      </c>
      <c r="F4424" s="9">
        <v>0</v>
      </c>
      <c r="G4424" s="9">
        <v>2</v>
      </c>
      <c r="H4424" s="9">
        <v>7</v>
      </c>
      <c r="I4424" s="9">
        <v>0.89122551679611206</v>
      </c>
      <c r="J4424" s="9">
        <v>0.89122551679611206</v>
      </c>
      <c r="K4424" s="9">
        <v>0</v>
      </c>
      <c r="L4424" s="9">
        <v>73.318351745605469</v>
      </c>
    </row>
    <row r="4425" spans="1:12" x14ac:dyDescent="0.25">
      <c r="A4425" s="5" t="str">
        <f t="shared" si="69"/>
        <v>1LCAOutside LA Basin7028</v>
      </c>
      <c r="B4425" s="9">
        <v>1</v>
      </c>
      <c r="C4425" t="s">
        <v>130</v>
      </c>
      <c r="D4425" t="s">
        <v>139</v>
      </c>
      <c r="E4425" s="9">
        <v>7</v>
      </c>
      <c r="F4425" s="9">
        <v>0</v>
      </c>
      <c r="G4425" s="9">
        <v>2</v>
      </c>
      <c r="H4425" s="9">
        <v>8</v>
      </c>
      <c r="I4425" s="9">
        <v>0.80042707920074463</v>
      </c>
      <c r="J4425" s="9">
        <v>0.80042707920074463</v>
      </c>
      <c r="K4425" s="9">
        <v>0</v>
      </c>
      <c r="L4425" s="9">
        <v>73.511795043945313</v>
      </c>
    </row>
    <row r="4426" spans="1:12" x14ac:dyDescent="0.25">
      <c r="A4426" s="5" t="str">
        <f t="shared" si="69"/>
        <v>1LCAOutside LA Basin7029</v>
      </c>
      <c r="B4426" s="9">
        <v>1</v>
      </c>
      <c r="C4426" t="s">
        <v>130</v>
      </c>
      <c r="D4426" t="s">
        <v>139</v>
      </c>
      <c r="E4426" s="9">
        <v>7</v>
      </c>
      <c r="F4426" s="9">
        <v>0</v>
      </c>
      <c r="G4426" s="9">
        <v>2</v>
      </c>
      <c r="H4426" s="9">
        <v>9</v>
      </c>
      <c r="I4426" s="9">
        <v>0.64727813005447388</v>
      </c>
      <c r="J4426" s="9">
        <v>0.64727813005447388</v>
      </c>
      <c r="K4426" s="9">
        <v>0</v>
      </c>
      <c r="L4426" s="9">
        <v>75.552627563476563</v>
      </c>
    </row>
    <row r="4427" spans="1:12" x14ac:dyDescent="0.25">
      <c r="A4427" s="5" t="str">
        <f t="shared" si="69"/>
        <v>1LCAOutside LA Basin70210</v>
      </c>
      <c r="B4427" s="9">
        <v>1</v>
      </c>
      <c r="C4427" t="s">
        <v>130</v>
      </c>
      <c r="D4427" t="s">
        <v>139</v>
      </c>
      <c r="E4427" s="9">
        <v>7</v>
      </c>
      <c r="F4427" s="9">
        <v>0</v>
      </c>
      <c r="G4427" s="9">
        <v>2</v>
      </c>
      <c r="H4427" s="9">
        <v>10</v>
      </c>
      <c r="I4427" s="9">
        <v>0.55252301692962646</v>
      </c>
      <c r="J4427" s="9">
        <v>0.55252301692962646</v>
      </c>
      <c r="K4427" s="9">
        <v>0</v>
      </c>
      <c r="L4427" s="9">
        <v>78.541847229003906</v>
      </c>
    </row>
    <row r="4428" spans="1:12" x14ac:dyDescent="0.25">
      <c r="A4428" s="5" t="str">
        <f t="shared" si="69"/>
        <v>1LCAOutside LA Basin70211</v>
      </c>
      <c r="B4428" s="9">
        <v>1</v>
      </c>
      <c r="C4428" t="s">
        <v>130</v>
      </c>
      <c r="D4428" t="s">
        <v>139</v>
      </c>
      <c r="E4428" s="9">
        <v>7</v>
      </c>
      <c r="F4428" s="9">
        <v>0</v>
      </c>
      <c r="G4428" s="9">
        <v>2</v>
      </c>
      <c r="H4428" s="9">
        <v>11</v>
      </c>
      <c r="I4428" s="9">
        <v>0.60413026809692383</v>
      </c>
      <c r="J4428" s="9">
        <v>0.60413026809692383</v>
      </c>
      <c r="K4428" s="9">
        <v>0</v>
      </c>
      <c r="L4428" s="9">
        <v>82.274154663085938</v>
      </c>
    </row>
    <row r="4429" spans="1:12" x14ac:dyDescent="0.25">
      <c r="A4429" s="5" t="str">
        <f t="shared" si="69"/>
        <v>1LCAOutside LA Basin70212</v>
      </c>
      <c r="B4429" s="9">
        <v>1</v>
      </c>
      <c r="C4429" t="s">
        <v>130</v>
      </c>
      <c r="D4429" t="s">
        <v>139</v>
      </c>
      <c r="E4429" s="9">
        <v>7</v>
      </c>
      <c r="F4429" s="9">
        <v>0</v>
      </c>
      <c r="G4429" s="9">
        <v>2</v>
      </c>
      <c r="H4429" s="9">
        <v>12</v>
      </c>
      <c r="I4429" s="9">
        <v>0.76956963539123535</v>
      </c>
      <c r="J4429" s="9">
        <v>0.76956963539123535</v>
      </c>
      <c r="K4429" s="9">
        <v>0</v>
      </c>
      <c r="L4429" s="9">
        <v>86.344161987304688</v>
      </c>
    </row>
    <row r="4430" spans="1:12" x14ac:dyDescent="0.25">
      <c r="A4430" s="5" t="str">
        <f t="shared" si="69"/>
        <v>1LCAOutside LA Basin70213</v>
      </c>
      <c r="B4430" s="9">
        <v>1</v>
      </c>
      <c r="C4430" t="s">
        <v>130</v>
      </c>
      <c r="D4430" t="s">
        <v>139</v>
      </c>
      <c r="E4430" s="9">
        <v>7</v>
      </c>
      <c r="F4430" s="9">
        <v>0</v>
      </c>
      <c r="G4430" s="9">
        <v>2</v>
      </c>
      <c r="H4430" s="9">
        <v>13</v>
      </c>
      <c r="I4430" s="9">
        <v>1.0004059076309204</v>
      </c>
      <c r="J4430" s="9">
        <v>1.0004059076309204</v>
      </c>
      <c r="K4430" s="9">
        <v>0</v>
      </c>
      <c r="L4430" s="9">
        <v>89.961860656738281</v>
      </c>
    </row>
    <row r="4431" spans="1:12" x14ac:dyDescent="0.25">
      <c r="A4431" s="5" t="str">
        <f t="shared" si="69"/>
        <v>1LCAOutside LA Basin70214</v>
      </c>
      <c r="B4431" s="9">
        <v>1</v>
      </c>
      <c r="C4431" t="s">
        <v>130</v>
      </c>
      <c r="D4431" t="s">
        <v>139</v>
      </c>
      <c r="E4431" s="9">
        <v>7</v>
      </c>
      <c r="F4431" s="9">
        <v>0</v>
      </c>
      <c r="G4431" s="9">
        <v>2</v>
      </c>
      <c r="H4431" s="9">
        <v>14</v>
      </c>
      <c r="I4431" s="9">
        <v>1.2459248304367065</v>
      </c>
      <c r="J4431" s="9">
        <v>1.2459248304367065</v>
      </c>
      <c r="K4431" s="9">
        <v>0</v>
      </c>
      <c r="L4431" s="9">
        <v>93.178955078125</v>
      </c>
    </row>
    <row r="4432" spans="1:12" x14ac:dyDescent="0.25">
      <c r="A4432" s="5" t="str">
        <f t="shared" si="69"/>
        <v>1LCAOutside LA Basin70215</v>
      </c>
      <c r="B4432" s="9">
        <v>1</v>
      </c>
      <c r="C4432" t="s">
        <v>130</v>
      </c>
      <c r="D4432" t="s">
        <v>139</v>
      </c>
      <c r="E4432" s="9">
        <v>7</v>
      </c>
      <c r="F4432" s="9">
        <v>0</v>
      </c>
      <c r="G4432" s="9">
        <v>2</v>
      </c>
      <c r="H4432" s="9">
        <v>15</v>
      </c>
      <c r="I4432" s="9">
        <v>1.5009274482727051</v>
      </c>
      <c r="J4432" s="9">
        <v>1.5009274482727051</v>
      </c>
      <c r="K4432" s="9">
        <v>0</v>
      </c>
      <c r="L4432" s="9">
        <v>95.457046508789063</v>
      </c>
    </row>
    <row r="4433" spans="1:12" x14ac:dyDescent="0.25">
      <c r="A4433" s="5" t="str">
        <f t="shared" si="69"/>
        <v>1LCAOutside LA Basin70216</v>
      </c>
      <c r="B4433" s="9">
        <v>1</v>
      </c>
      <c r="C4433" t="s">
        <v>130</v>
      </c>
      <c r="D4433" t="s">
        <v>139</v>
      </c>
      <c r="E4433" s="9">
        <v>7</v>
      </c>
      <c r="F4433" s="9">
        <v>0</v>
      </c>
      <c r="G4433" s="9">
        <v>2</v>
      </c>
      <c r="H4433" s="9">
        <v>16</v>
      </c>
      <c r="I4433" s="9">
        <v>1.8194273710250854</v>
      </c>
      <c r="J4433" s="9">
        <v>1.8194273710250854</v>
      </c>
      <c r="K4433" s="9">
        <v>0</v>
      </c>
      <c r="L4433" s="9">
        <v>94.213661193847656</v>
      </c>
    </row>
    <row r="4434" spans="1:12" x14ac:dyDescent="0.25">
      <c r="A4434" s="5" t="str">
        <f t="shared" si="69"/>
        <v>1LCAOutside LA Basin70217</v>
      </c>
      <c r="B4434" s="9">
        <v>1</v>
      </c>
      <c r="C4434" t="s">
        <v>130</v>
      </c>
      <c r="D4434" t="s">
        <v>139</v>
      </c>
      <c r="E4434" s="9">
        <v>7</v>
      </c>
      <c r="F4434" s="9">
        <v>0</v>
      </c>
      <c r="G4434" s="9">
        <v>2</v>
      </c>
      <c r="H4434" s="9">
        <v>17</v>
      </c>
      <c r="I4434" s="9">
        <v>2.1475739479064941</v>
      </c>
      <c r="J4434" s="9">
        <v>1.0987570285797119</v>
      </c>
      <c r="K4434" s="9">
        <v>2.7798322960734367E-2</v>
      </c>
      <c r="L4434" s="9">
        <v>95.68084716796875</v>
      </c>
    </row>
    <row r="4435" spans="1:12" x14ac:dyDescent="0.25">
      <c r="A4435" s="5" t="str">
        <f t="shared" si="69"/>
        <v>1LCAOutside LA Basin70218</v>
      </c>
      <c r="B4435" s="9">
        <v>1</v>
      </c>
      <c r="C4435" t="s">
        <v>130</v>
      </c>
      <c r="D4435" t="s">
        <v>139</v>
      </c>
      <c r="E4435" s="9">
        <v>7</v>
      </c>
      <c r="F4435" s="9">
        <v>0</v>
      </c>
      <c r="G4435" s="9">
        <v>2</v>
      </c>
      <c r="H4435" s="9">
        <v>18</v>
      </c>
      <c r="I4435" s="9">
        <v>2.4356398582458496</v>
      </c>
      <c r="J4435" s="9">
        <v>1.7752432823181152</v>
      </c>
      <c r="K4435" s="9">
        <v>4.7370698302984238E-2</v>
      </c>
      <c r="L4435" s="9">
        <v>95.705902099609375</v>
      </c>
    </row>
    <row r="4436" spans="1:12" x14ac:dyDescent="0.25">
      <c r="A4436" s="5" t="str">
        <f t="shared" si="69"/>
        <v>1LCAOutside LA Basin70219</v>
      </c>
      <c r="B4436" s="9">
        <v>1</v>
      </c>
      <c r="C4436" t="s">
        <v>130</v>
      </c>
      <c r="D4436" t="s">
        <v>139</v>
      </c>
      <c r="E4436" s="9">
        <v>7</v>
      </c>
      <c r="F4436" s="9">
        <v>0</v>
      </c>
      <c r="G4436" s="9">
        <v>2</v>
      </c>
      <c r="H4436" s="9">
        <v>19</v>
      </c>
      <c r="I4436" s="9">
        <v>2.5553858280181885</v>
      </c>
      <c r="J4436" s="9">
        <v>2.1344096660614014</v>
      </c>
      <c r="K4436" s="9">
        <v>4.9195650964975357E-2</v>
      </c>
      <c r="L4436" s="9">
        <v>94.052276611328125</v>
      </c>
    </row>
    <row r="4437" spans="1:12" x14ac:dyDescent="0.25">
      <c r="A4437" s="5" t="str">
        <f t="shared" si="69"/>
        <v>1LCAOutside LA Basin70220</v>
      </c>
      <c r="B4437" s="9">
        <v>1</v>
      </c>
      <c r="C4437" t="s">
        <v>130</v>
      </c>
      <c r="D4437" t="s">
        <v>139</v>
      </c>
      <c r="E4437" s="9">
        <v>7</v>
      </c>
      <c r="F4437" s="9">
        <v>0</v>
      </c>
      <c r="G4437" s="9">
        <v>2</v>
      </c>
      <c r="H4437" s="9">
        <v>20</v>
      </c>
      <c r="I4437" s="9">
        <v>2.4853990077972412</v>
      </c>
      <c r="J4437" s="9">
        <v>2.2115776538848877</v>
      </c>
      <c r="K4437" s="9">
        <v>2.0875265821814537E-2</v>
      </c>
      <c r="L4437" s="9">
        <v>90.620872497558594</v>
      </c>
    </row>
    <row r="4438" spans="1:12" x14ac:dyDescent="0.25">
      <c r="A4438" s="5" t="str">
        <f t="shared" si="69"/>
        <v>1LCAOutside LA Basin70221</v>
      </c>
      <c r="B4438" s="9">
        <v>1</v>
      </c>
      <c r="C4438" t="s">
        <v>130</v>
      </c>
      <c r="D4438" t="s">
        <v>139</v>
      </c>
      <c r="E4438" s="9">
        <v>7</v>
      </c>
      <c r="F4438" s="9">
        <v>0</v>
      </c>
      <c r="G4438" s="9">
        <v>2</v>
      </c>
      <c r="H4438" s="9">
        <v>21</v>
      </c>
      <c r="I4438" s="9">
        <v>2.4084897041320801</v>
      </c>
      <c r="J4438" s="9">
        <v>2.1518278121948242</v>
      </c>
      <c r="K4438" s="9">
        <v>2.4340538308024406E-2</v>
      </c>
      <c r="L4438" s="9">
        <v>88.232284545898438</v>
      </c>
    </row>
    <row r="4439" spans="1:12" x14ac:dyDescent="0.25">
      <c r="A4439" s="5" t="str">
        <f t="shared" si="69"/>
        <v>1LCAOutside LA Basin70222</v>
      </c>
      <c r="B4439" s="9">
        <v>1</v>
      </c>
      <c r="C4439" t="s">
        <v>130</v>
      </c>
      <c r="D4439" t="s">
        <v>139</v>
      </c>
      <c r="E4439" s="9">
        <v>7</v>
      </c>
      <c r="F4439" s="9">
        <v>0</v>
      </c>
      <c r="G4439" s="9">
        <v>2</v>
      </c>
      <c r="H4439" s="9">
        <v>22</v>
      </c>
      <c r="I4439" s="9">
        <v>2.2965614795684814</v>
      </c>
      <c r="J4439" s="9">
        <v>2.7622537612915039</v>
      </c>
      <c r="K4439" s="9">
        <v>3.2609671354293823E-2</v>
      </c>
      <c r="L4439" s="9">
        <v>85.93389892578125</v>
      </c>
    </row>
    <row r="4440" spans="1:12" x14ac:dyDescent="0.25">
      <c r="A4440" s="5" t="str">
        <f t="shared" si="69"/>
        <v>1LCAOutside LA Basin70223</v>
      </c>
      <c r="B4440" s="9">
        <v>1</v>
      </c>
      <c r="C4440" t="s">
        <v>130</v>
      </c>
      <c r="D4440" t="s">
        <v>139</v>
      </c>
      <c r="E4440" s="9">
        <v>7</v>
      </c>
      <c r="F4440" s="9">
        <v>0</v>
      </c>
      <c r="G4440" s="9">
        <v>2</v>
      </c>
      <c r="H4440" s="9">
        <v>23</v>
      </c>
      <c r="I4440" s="9">
        <v>2.0767667293548584</v>
      </c>
      <c r="J4440" s="9">
        <v>2.2277660369873047</v>
      </c>
      <c r="K4440" s="9">
        <v>2.38084327429533E-2</v>
      </c>
      <c r="L4440" s="9">
        <v>84.864265441894531</v>
      </c>
    </row>
    <row r="4441" spans="1:12" x14ac:dyDescent="0.25">
      <c r="A4441" s="5" t="str">
        <f t="shared" si="69"/>
        <v>1LCAOutside LA Basin70224</v>
      </c>
      <c r="B4441" s="9">
        <v>1</v>
      </c>
      <c r="C4441" t="s">
        <v>130</v>
      </c>
      <c r="D4441" t="s">
        <v>139</v>
      </c>
      <c r="E4441" s="9">
        <v>7</v>
      </c>
      <c r="F4441" s="9">
        <v>0</v>
      </c>
      <c r="G4441" s="9">
        <v>2</v>
      </c>
      <c r="H4441" s="9">
        <v>24</v>
      </c>
      <c r="I4441" s="9">
        <v>1.8104598522186279</v>
      </c>
      <c r="J4441" s="9">
        <v>1.8803060054779053</v>
      </c>
      <c r="K4441" s="9">
        <v>1.6119981184601784E-2</v>
      </c>
      <c r="L4441" s="9">
        <v>83.674201965332031</v>
      </c>
    </row>
    <row r="4442" spans="1:12" x14ac:dyDescent="0.25">
      <c r="A4442" s="5" t="str">
        <f t="shared" si="69"/>
        <v>1LCAOutside LA Basin70101</v>
      </c>
      <c r="B4442" s="9">
        <v>1</v>
      </c>
      <c r="C4442" t="s">
        <v>130</v>
      </c>
      <c r="D4442" s="3" t="s">
        <v>139</v>
      </c>
      <c r="E4442" s="9">
        <v>7</v>
      </c>
      <c r="F4442" s="9">
        <v>0</v>
      </c>
      <c r="G4442" s="9">
        <v>10</v>
      </c>
      <c r="H4442" s="9">
        <v>1</v>
      </c>
      <c r="I4442" s="9">
        <v>1.8193542957305908</v>
      </c>
      <c r="J4442" s="9">
        <v>1.8193542957305908</v>
      </c>
      <c r="K4442" s="9">
        <v>0</v>
      </c>
      <c r="L4442" s="9">
        <v>85.183425903320313</v>
      </c>
    </row>
    <row r="4443" spans="1:12" x14ac:dyDescent="0.25">
      <c r="A4443" s="5" t="str">
        <f t="shared" si="69"/>
        <v>1LCAOutside LA Basin70102</v>
      </c>
      <c r="B4443" s="9">
        <v>1</v>
      </c>
      <c r="C4443" t="s">
        <v>130</v>
      </c>
      <c r="D4443" s="3" t="s">
        <v>139</v>
      </c>
      <c r="E4443" s="9">
        <v>7</v>
      </c>
      <c r="F4443" s="9">
        <v>0</v>
      </c>
      <c r="G4443" s="9">
        <v>10</v>
      </c>
      <c r="H4443" s="9">
        <v>2</v>
      </c>
      <c r="I4443" s="9">
        <v>1.5996414422988892</v>
      </c>
      <c r="J4443" s="9">
        <v>1.5996414422988892</v>
      </c>
      <c r="K4443" s="9">
        <v>0</v>
      </c>
      <c r="L4443" s="9">
        <v>83.832122802734375</v>
      </c>
    </row>
    <row r="4444" spans="1:12" x14ac:dyDescent="0.25">
      <c r="A4444" s="5" t="str">
        <f t="shared" si="69"/>
        <v>1LCAOutside LA Basin70103</v>
      </c>
      <c r="B4444" s="9">
        <v>1</v>
      </c>
      <c r="C4444" t="s">
        <v>130</v>
      </c>
      <c r="D4444" s="3" t="s">
        <v>139</v>
      </c>
      <c r="E4444" s="9">
        <v>7</v>
      </c>
      <c r="F4444" s="9">
        <v>0</v>
      </c>
      <c r="G4444" s="9">
        <v>10</v>
      </c>
      <c r="H4444" s="9">
        <v>3</v>
      </c>
      <c r="I4444" s="9">
        <v>1.4482636451721191</v>
      </c>
      <c r="J4444" s="9">
        <v>1.4482636451721191</v>
      </c>
      <c r="K4444" s="9">
        <v>0</v>
      </c>
      <c r="L4444" s="9">
        <v>83.032455444335938</v>
      </c>
    </row>
    <row r="4445" spans="1:12" x14ac:dyDescent="0.25">
      <c r="A4445" s="5" t="str">
        <f t="shared" si="69"/>
        <v>1LCAOutside LA Basin70104</v>
      </c>
      <c r="B4445" s="9">
        <v>1</v>
      </c>
      <c r="C4445" t="s">
        <v>130</v>
      </c>
      <c r="D4445" s="3" t="s">
        <v>139</v>
      </c>
      <c r="E4445" s="9">
        <v>7</v>
      </c>
      <c r="F4445" s="9">
        <v>0</v>
      </c>
      <c r="G4445" s="9">
        <v>10</v>
      </c>
      <c r="H4445" s="9">
        <v>4</v>
      </c>
      <c r="I4445" s="9">
        <v>1.3164796829223633</v>
      </c>
      <c r="J4445" s="9">
        <v>1.3164796829223633</v>
      </c>
      <c r="K4445" s="9">
        <v>0</v>
      </c>
      <c r="L4445" s="9">
        <v>81.95013427734375</v>
      </c>
    </row>
    <row r="4446" spans="1:12" x14ac:dyDescent="0.25">
      <c r="A4446" s="5" t="str">
        <f t="shared" si="69"/>
        <v>1LCAOutside LA Basin70105</v>
      </c>
      <c r="B4446" s="9">
        <v>1</v>
      </c>
      <c r="C4446" t="s">
        <v>130</v>
      </c>
      <c r="D4446" s="3" t="s">
        <v>139</v>
      </c>
      <c r="E4446" s="9">
        <v>7</v>
      </c>
      <c r="F4446" s="9">
        <v>0</v>
      </c>
      <c r="G4446" s="9">
        <v>10</v>
      </c>
      <c r="H4446" s="9">
        <v>5</v>
      </c>
      <c r="I4446" s="9">
        <v>1.1941595077514648</v>
      </c>
      <c r="J4446" s="9">
        <v>1.1941595077514648</v>
      </c>
      <c r="K4446" s="9">
        <v>0</v>
      </c>
      <c r="L4446" s="9">
        <v>80.544189453125</v>
      </c>
    </row>
    <row r="4447" spans="1:12" x14ac:dyDescent="0.25">
      <c r="A4447" s="5" t="str">
        <f t="shared" si="69"/>
        <v>1LCAOutside LA Basin70106</v>
      </c>
      <c r="B4447" s="9">
        <v>1</v>
      </c>
      <c r="C4447" t="s">
        <v>130</v>
      </c>
      <c r="D4447" s="3" t="s">
        <v>139</v>
      </c>
      <c r="E4447" s="9">
        <v>7</v>
      </c>
      <c r="F4447" s="9">
        <v>0</v>
      </c>
      <c r="G4447" s="9">
        <v>10</v>
      </c>
      <c r="H4447" s="9">
        <v>6</v>
      </c>
      <c r="I4447" s="9">
        <v>1.1286172866821289</v>
      </c>
      <c r="J4447" s="9">
        <v>1.1286172866821289</v>
      </c>
      <c r="K4447" s="9">
        <v>0</v>
      </c>
      <c r="L4447" s="9">
        <v>79.567390441894531</v>
      </c>
    </row>
    <row r="4448" spans="1:12" x14ac:dyDescent="0.25">
      <c r="A4448" s="5" t="str">
        <f t="shared" si="69"/>
        <v>1LCAOutside LA Basin70107</v>
      </c>
      <c r="B4448" s="9">
        <v>1</v>
      </c>
      <c r="C4448" t="s">
        <v>130</v>
      </c>
      <c r="D4448" s="3" t="s">
        <v>139</v>
      </c>
      <c r="E4448" s="9">
        <v>7</v>
      </c>
      <c r="F4448" s="9">
        <v>0</v>
      </c>
      <c r="G4448" s="9">
        <v>10</v>
      </c>
      <c r="H4448" s="9">
        <v>7</v>
      </c>
      <c r="I4448" s="9">
        <v>1.0375897884368896</v>
      </c>
      <c r="J4448" s="9">
        <v>1.0375897884368896</v>
      </c>
      <c r="K4448" s="9">
        <v>0</v>
      </c>
      <c r="L4448" s="9">
        <v>77.995452880859375</v>
      </c>
    </row>
    <row r="4449" spans="1:12" x14ac:dyDescent="0.25">
      <c r="A4449" s="5" t="str">
        <f t="shared" si="69"/>
        <v>1LCAOutside LA Basin70108</v>
      </c>
      <c r="B4449" s="9">
        <v>1</v>
      </c>
      <c r="C4449" t="s">
        <v>130</v>
      </c>
      <c r="D4449" s="3" t="s">
        <v>139</v>
      </c>
      <c r="E4449" s="9">
        <v>7</v>
      </c>
      <c r="F4449" s="9">
        <v>0</v>
      </c>
      <c r="G4449" s="9">
        <v>10</v>
      </c>
      <c r="H4449" s="9">
        <v>8</v>
      </c>
      <c r="I4449" s="9">
        <v>0.96313464641571045</v>
      </c>
      <c r="J4449" s="9">
        <v>0.96313464641571045</v>
      </c>
      <c r="K4449" s="9">
        <v>0</v>
      </c>
      <c r="L4449" s="9">
        <v>77.941734313964844</v>
      </c>
    </row>
    <row r="4450" spans="1:12" x14ac:dyDescent="0.25">
      <c r="A4450" s="5" t="str">
        <f t="shared" si="69"/>
        <v>1LCAOutside LA Basin70109</v>
      </c>
      <c r="B4450" s="9">
        <v>1</v>
      </c>
      <c r="C4450" t="s">
        <v>130</v>
      </c>
      <c r="D4450" s="3" t="s">
        <v>139</v>
      </c>
      <c r="E4450" s="9">
        <v>7</v>
      </c>
      <c r="F4450" s="9">
        <v>0</v>
      </c>
      <c r="G4450" s="9">
        <v>10</v>
      </c>
      <c r="H4450" s="9">
        <v>9</v>
      </c>
      <c r="I4450" s="9">
        <v>0.85885274410247803</v>
      </c>
      <c r="J4450" s="9">
        <v>0.85885274410247803</v>
      </c>
      <c r="K4450" s="9">
        <v>0</v>
      </c>
      <c r="L4450" s="9">
        <v>81.228073120117188</v>
      </c>
    </row>
    <row r="4451" spans="1:12" x14ac:dyDescent="0.25">
      <c r="A4451" s="5" t="str">
        <f t="shared" si="69"/>
        <v>1LCAOutside LA Basin701010</v>
      </c>
      <c r="B4451" s="9">
        <v>1</v>
      </c>
      <c r="C4451" t="s">
        <v>130</v>
      </c>
      <c r="D4451" s="3" t="s">
        <v>139</v>
      </c>
      <c r="E4451" s="9">
        <v>7</v>
      </c>
      <c r="F4451" s="9">
        <v>0</v>
      </c>
      <c r="G4451" s="9">
        <v>10</v>
      </c>
      <c r="H4451" s="9">
        <v>10</v>
      </c>
      <c r="I4451" s="9">
        <v>0.82495713233947754</v>
      </c>
      <c r="J4451" s="9">
        <v>0.82495713233947754</v>
      </c>
      <c r="K4451" s="9">
        <v>0</v>
      </c>
      <c r="L4451" s="9">
        <v>84.971275329589844</v>
      </c>
    </row>
    <row r="4452" spans="1:12" x14ac:dyDescent="0.25">
      <c r="A4452" s="5" t="str">
        <f t="shared" si="69"/>
        <v>1LCAOutside LA Basin701011</v>
      </c>
      <c r="B4452" s="9">
        <v>1</v>
      </c>
      <c r="C4452" t="s">
        <v>130</v>
      </c>
      <c r="D4452" s="3" t="s">
        <v>139</v>
      </c>
      <c r="E4452" s="9">
        <v>7</v>
      </c>
      <c r="F4452" s="9">
        <v>0</v>
      </c>
      <c r="G4452" s="9">
        <v>10</v>
      </c>
      <c r="H4452" s="9">
        <v>11</v>
      </c>
      <c r="I4452" s="9">
        <v>0.96167594194412231</v>
      </c>
      <c r="J4452" s="9">
        <v>0.96167594194412231</v>
      </c>
      <c r="K4452" s="9">
        <v>0</v>
      </c>
      <c r="L4452" s="9">
        <v>89.64251708984375</v>
      </c>
    </row>
    <row r="4453" spans="1:12" x14ac:dyDescent="0.25">
      <c r="A4453" s="5" t="str">
        <f t="shared" si="69"/>
        <v>1LCAOutside LA Basin701012</v>
      </c>
      <c r="B4453" s="9">
        <v>1</v>
      </c>
      <c r="C4453" t="s">
        <v>130</v>
      </c>
      <c r="D4453" s="3" t="s">
        <v>139</v>
      </c>
      <c r="E4453" s="9">
        <v>7</v>
      </c>
      <c r="F4453" s="9">
        <v>0</v>
      </c>
      <c r="G4453" s="9">
        <v>10</v>
      </c>
      <c r="H4453" s="9">
        <v>12</v>
      </c>
      <c r="I4453" s="9">
        <v>1.1945226192474365</v>
      </c>
      <c r="J4453" s="9">
        <v>1.1945226192474365</v>
      </c>
      <c r="K4453" s="9">
        <v>0</v>
      </c>
      <c r="L4453" s="9">
        <v>94.001960754394531</v>
      </c>
    </row>
    <row r="4454" spans="1:12" x14ac:dyDescent="0.25">
      <c r="A4454" s="5" t="str">
        <f t="shared" si="69"/>
        <v>1LCAOutside LA Basin701013</v>
      </c>
      <c r="B4454" s="9">
        <v>1</v>
      </c>
      <c r="C4454" t="s">
        <v>130</v>
      </c>
      <c r="D4454" s="3" t="s">
        <v>139</v>
      </c>
      <c r="E4454" s="9">
        <v>7</v>
      </c>
      <c r="F4454" s="9">
        <v>0</v>
      </c>
      <c r="G4454" s="9">
        <v>10</v>
      </c>
      <c r="H4454" s="9">
        <v>13</v>
      </c>
      <c r="I4454" s="9">
        <v>1.4987045526504517</v>
      </c>
      <c r="J4454" s="9">
        <v>1.4987045526504517</v>
      </c>
      <c r="K4454" s="9">
        <v>0</v>
      </c>
      <c r="L4454" s="9">
        <v>97.071449279785156</v>
      </c>
    </row>
    <row r="4455" spans="1:12" x14ac:dyDescent="0.25">
      <c r="A4455" s="5" t="str">
        <f t="shared" si="69"/>
        <v>1LCAOutside LA Basin701014</v>
      </c>
      <c r="B4455" s="9">
        <v>1</v>
      </c>
      <c r="C4455" t="s">
        <v>130</v>
      </c>
      <c r="D4455" s="3" t="s">
        <v>139</v>
      </c>
      <c r="E4455" s="9">
        <v>7</v>
      </c>
      <c r="F4455" s="9">
        <v>0</v>
      </c>
      <c r="G4455" s="9">
        <v>10</v>
      </c>
      <c r="H4455" s="9">
        <v>14</v>
      </c>
      <c r="I4455" s="9">
        <v>1.8010927438735962</v>
      </c>
      <c r="J4455" s="9">
        <v>1.8010927438735962</v>
      </c>
      <c r="K4455" s="9">
        <v>0</v>
      </c>
      <c r="L4455" s="9">
        <v>99.878868103027344</v>
      </c>
    </row>
    <row r="4456" spans="1:12" x14ac:dyDescent="0.25">
      <c r="A4456" s="5" t="str">
        <f t="shared" si="69"/>
        <v>1LCAOutside LA Basin701015</v>
      </c>
      <c r="B4456" s="9">
        <v>1</v>
      </c>
      <c r="C4456" t="s">
        <v>130</v>
      </c>
      <c r="D4456" s="3" t="s">
        <v>139</v>
      </c>
      <c r="E4456" s="9">
        <v>7</v>
      </c>
      <c r="F4456" s="9">
        <v>0</v>
      </c>
      <c r="G4456" s="9">
        <v>10</v>
      </c>
      <c r="H4456" s="9">
        <v>15</v>
      </c>
      <c r="I4456" s="9">
        <v>2.0999600887298584</v>
      </c>
      <c r="J4456" s="9">
        <v>2.0999600887298584</v>
      </c>
      <c r="K4456" s="9">
        <v>0</v>
      </c>
      <c r="L4456" s="9">
        <v>102.89352416992188</v>
      </c>
    </row>
    <row r="4457" spans="1:12" x14ac:dyDescent="0.25">
      <c r="A4457" s="5" t="str">
        <f t="shared" si="69"/>
        <v>1LCAOutside LA Basin701016</v>
      </c>
      <c r="B4457" s="9">
        <v>1</v>
      </c>
      <c r="C4457" t="s">
        <v>130</v>
      </c>
      <c r="D4457" s="3" t="s">
        <v>139</v>
      </c>
      <c r="E4457" s="9">
        <v>7</v>
      </c>
      <c r="F4457" s="9">
        <v>0</v>
      </c>
      <c r="G4457" s="9">
        <v>10</v>
      </c>
      <c r="H4457" s="9">
        <v>16</v>
      </c>
      <c r="I4457" s="9">
        <v>2.467165470123291</v>
      </c>
      <c r="J4457" s="9">
        <v>2.467165470123291</v>
      </c>
      <c r="K4457" s="9">
        <v>0</v>
      </c>
      <c r="L4457" s="9">
        <v>102.80220031738281</v>
      </c>
    </row>
    <row r="4458" spans="1:12" x14ac:dyDescent="0.25">
      <c r="A4458" s="5" t="str">
        <f t="shared" si="69"/>
        <v>1LCAOutside LA Basin701017</v>
      </c>
      <c r="B4458" s="9">
        <v>1</v>
      </c>
      <c r="C4458" t="s">
        <v>130</v>
      </c>
      <c r="D4458" s="3" t="s">
        <v>139</v>
      </c>
      <c r="E4458" s="9">
        <v>7</v>
      </c>
      <c r="F4458" s="9">
        <v>0</v>
      </c>
      <c r="G4458" s="9">
        <v>10</v>
      </c>
      <c r="H4458" s="9">
        <v>17</v>
      </c>
      <c r="I4458" s="9">
        <v>2.7877156734466553</v>
      </c>
      <c r="J4458" s="9">
        <v>1.5575350522994995</v>
      </c>
      <c r="K4458" s="9">
        <v>5.2611038088798523E-2</v>
      </c>
      <c r="L4458" s="9">
        <v>102.02690887451172</v>
      </c>
    </row>
    <row r="4459" spans="1:12" x14ac:dyDescent="0.25">
      <c r="A4459" s="5" t="str">
        <f t="shared" si="69"/>
        <v>1LCAOutside LA Basin701018</v>
      </c>
      <c r="B4459" s="9">
        <v>1</v>
      </c>
      <c r="C4459" t="s">
        <v>130</v>
      </c>
      <c r="D4459" s="3" t="s">
        <v>139</v>
      </c>
      <c r="E4459" s="9">
        <v>7</v>
      </c>
      <c r="F4459" s="9">
        <v>0</v>
      </c>
      <c r="G4459" s="9">
        <v>10</v>
      </c>
      <c r="H4459" s="9">
        <v>18</v>
      </c>
      <c r="I4459" s="9">
        <v>3.0627086162567139</v>
      </c>
      <c r="J4459" s="9">
        <v>2.2545323371887207</v>
      </c>
      <c r="K4459" s="9">
        <v>7.6476365327835083E-2</v>
      </c>
      <c r="L4459" s="9">
        <v>101.21693420410156</v>
      </c>
    </row>
    <row r="4460" spans="1:12" x14ac:dyDescent="0.25">
      <c r="A4460" s="5" t="str">
        <f t="shared" si="69"/>
        <v>1LCAOutside LA Basin701019</v>
      </c>
      <c r="B4460" s="9">
        <v>1</v>
      </c>
      <c r="C4460" t="s">
        <v>130</v>
      </c>
      <c r="D4460" s="3" t="s">
        <v>139</v>
      </c>
      <c r="E4460" s="9">
        <v>7</v>
      </c>
      <c r="F4460" s="9">
        <v>0</v>
      </c>
      <c r="G4460" s="9">
        <v>10</v>
      </c>
      <c r="H4460" s="9">
        <v>19</v>
      </c>
      <c r="I4460" s="9">
        <v>3.1497926712036133</v>
      </c>
      <c r="J4460" s="9">
        <v>2.6323127746582031</v>
      </c>
      <c r="K4460" s="9">
        <v>5.9644386172294617E-2</v>
      </c>
      <c r="L4460" s="9">
        <v>99.377639770507813</v>
      </c>
    </row>
    <row r="4461" spans="1:12" x14ac:dyDescent="0.25">
      <c r="A4461" s="5" t="str">
        <f t="shared" si="69"/>
        <v>1LCAOutside LA Basin701020</v>
      </c>
      <c r="B4461" s="9">
        <v>1</v>
      </c>
      <c r="C4461" t="s">
        <v>130</v>
      </c>
      <c r="D4461" s="3" t="s">
        <v>139</v>
      </c>
      <c r="E4461" s="9">
        <v>7</v>
      </c>
      <c r="F4461" s="9">
        <v>0</v>
      </c>
      <c r="G4461" s="9">
        <v>10</v>
      </c>
      <c r="H4461" s="9">
        <v>20</v>
      </c>
      <c r="I4461" s="9">
        <v>3.04315185546875</v>
      </c>
      <c r="J4461" s="9">
        <v>2.7238481044769287</v>
      </c>
      <c r="K4461" s="9">
        <v>2.8192322701215744E-2</v>
      </c>
      <c r="L4461" s="9">
        <v>96.951995849609375</v>
      </c>
    </row>
    <row r="4462" spans="1:12" x14ac:dyDescent="0.25">
      <c r="A4462" s="5" t="str">
        <f t="shared" si="69"/>
        <v>1LCAOutside LA Basin701021</v>
      </c>
      <c r="B4462" s="9">
        <v>1</v>
      </c>
      <c r="C4462" t="s">
        <v>130</v>
      </c>
      <c r="D4462" s="3" t="s">
        <v>139</v>
      </c>
      <c r="E4462" s="9">
        <v>7</v>
      </c>
      <c r="F4462" s="9">
        <v>0</v>
      </c>
      <c r="G4462" s="9">
        <v>10</v>
      </c>
      <c r="H4462" s="9">
        <v>21</v>
      </c>
      <c r="I4462" s="9">
        <v>2.9139115810394287</v>
      </c>
      <c r="J4462" s="9">
        <v>2.6165390014648438</v>
      </c>
      <c r="K4462" s="9">
        <v>2.1938759833574295E-2</v>
      </c>
      <c r="L4462" s="9">
        <v>93.899192810058594</v>
      </c>
    </row>
    <row r="4463" spans="1:12" x14ac:dyDescent="0.25">
      <c r="A4463" s="5" t="str">
        <f t="shared" si="69"/>
        <v>1LCAOutside LA Basin701022</v>
      </c>
      <c r="B4463" s="9">
        <v>1</v>
      </c>
      <c r="C4463" t="s">
        <v>130</v>
      </c>
      <c r="D4463" s="3" t="s">
        <v>139</v>
      </c>
      <c r="E4463" s="9">
        <v>7</v>
      </c>
      <c r="F4463" s="9">
        <v>0</v>
      </c>
      <c r="G4463" s="9">
        <v>10</v>
      </c>
      <c r="H4463" s="9">
        <v>22</v>
      </c>
      <c r="I4463" s="9">
        <v>2.7548849582672119</v>
      </c>
      <c r="J4463" s="9">
        <v>3.2160794734954834</v>
      </c>
      <c r="K4463" s="9">
        <v>3.3170022070407867E-2</v>
      </c>
      <c r="L4463" s="9">
        <v>90.734321594238281</v>
      </c>
    </row>
    <row r="4464" spans="1:12" x14ac:dyDescent="0.25">
      <c r="A4464" s="5" t="str">
        <f t="shared" si="69"/>
        <v>1LCAOutside LA Basin701023</v>
      </c>
      <c r="B4464" s="9">
        <v>1</v>
      </c>
      <c r="C4464" t="s">
        <v>130</v>
      </c>
      <c r="D4464" s="3" t="s">
        <v>139</v>
      </c>
      <c r="E4464" s="9">
        <v>7</v>
      </c>
      <c r="F4464" s="9">
        <v>0</v>
      </c>
      <c r="G4464" s="9">
        <v>10</v>
      </c>
      <c r="H4464" s="9">
        <v>23</v>
      </c>
      <c r="I4464" s="9">
        <v>2.4381508827209473</v>
      </c>
      <c r="J4464" s="9">
        <v>2.6143150329589844</v>
      </c>
      <c r="K4464" s="9">
        <v>2.5098299607634544E-2</v>
      </c>
      <c r="L4464" s="9">
        <v>88.002799987792969</v>
      </c>
    </row>
    <row r="4465" spans="1:12" x14ac:dyDescent="0.25">
      <c r="A4465" s="5" t="str">
        <f t="shared" si="69"/>
        <v>1LCAOutside LA Basin701024</v>
      </c>
      <c r="B4465" s="9">
        <v>1</v>
      </c>
      <c r="C4465" t="s">
        <v>130</v>
      </c>
      <c r="D4465" s="3" t="s">
        <v>139</v>
      </c>
      <c r="E4465" s="9">
        <v>7</v>
      </c>
      <c r="F4465" s="9">
        <v>0</v>
      </c>
      <c r="G4465" s="9">
        <v>10</v>
      </c>
      <c r="H4465" s="9">
        <v>24</v>
      </c>
      <c r="I4465" s="9">
        <v>2.1007027626037598</v>
      </c>
      <c r="J4465" s="9">
        <v>2.2019729614257813</v>
      </c>
      <c r="K4465" s="9">
        <v>1.7858166247606277E-2</v>
      </c>
      <c r="L4465" s="9">
        <v>86.208206176757813</v>
      </c>
    </row>
    <row r="4466" spans="1:12" x14ac:dyDescent="0.25">
      <c r="A4466" s="5" t="str">
        <f t="shared" si="69"/>
        <v>1LCAOutside LA Basin7121</v>
      </c>
      <c r="B4466" s="9">
        <v>1</v>
      </c>
      <c r="C4466" t="s">
        <v>130</v>
      </c>
      <c r="D4466" t="s">
        <v>139</v>
      </c>
      <c r="E4466" s="9">
        <v>7</v>
      </c>
      <c r="F4466" s="9">
        <v>1</v>
      </c>
      <c r="G4466" s="9">
        <v>2</v>
      </c>
      <c r="H4466" s="9">
        <v>1</v>
      </c>
      <c r="I4466" s="9">
        <v>1.7202030420303345</v>
      </c>
      <c r="J4466" s="9">
        <v>1.7202030420303345</v>
      </c>
      <c r="K4466" s="9">
        <v>0</v>
      </c>
      <c r="L4466" s="9">
        <v>83.441337585449219</v>
      </c>
    </row>
    <row r="4467" spans="1:12" x14ac:dyDescent="0.25">
      <c r="A4467" s="5" t="str">
        <f t="shared" si="69"/>
        <v>1LCAOutside LA Basin7122</v>
      </c>
      <c r="B4467" s="9">
        <v>1</v>
      </c>
      <c r="C4467" t="s">
        <v>130</v>
      </c>
      <c r="D4467" t="s">
        <v>139</v>
      </c>
      <c r="E4467" s="9">
        <v>7</v>
      </c>
      <c r="F4467" s="9">
        <v>1</v>
      </c>
      <c r="G4467" s="9">
        <v>2</v>
      </c>
      <c r="H4467" s="9">
        <v>2</v>
      </c>
      <c r="I4467" s="9">
        <v>1.5124716758728027</v>
      </c>
      <c r="J4467" s="9">
        <v>1.5124716758728027</v>
      </c>
      <c r="K4467" s="9">
        <v>0</v>
      </c>
      <c r="L4467" s="9">
        <v>82.197166442871094</v>
      </c>
    </row>
    <row r="4468" spans="1:12" x14ac:dyDescent="0.25">
      <c r="A4468" s="5" t="str">
        <f t="shared" si="69"/>
        <v>1LCAOutside LA Basin7123</v>
      </c>
      <c r="B4468" s="9">
        <v>1</v>
      </c>
      <c r="C4468" t="s">
        <v>130</v>
      </c>
      <c r="D4468" t="s">
        <v>139</v>
      </c>
      <c r="E4468" s="9">
        <v>7</v>
      </c>
      <c r="F4468" s="9">
        <v>1</v>
      </c>
      <c r="G4468" s="9">
        <v>2</v>
      </c>
      <c r="H4468" s="9">
        <v>3</v>
      </c>
      <c r="I4468" s="9">
        <v>1.3430476188659668</v>
      </c>
      <c r="J4468" s="9">
        <v>1.3430476188659668</v>
      </c>
      <c r="K4468" s="9">
        <v>0</v>
      </c>
      <c r="L4468" s="9">
        <v>80.743827819824219</v>
      </c>
    </row>
    <row r="4469" spans="1:12" x14ac:dyDescent="0.25">
      <c r="A4469" s="5" t="str">
        <f t="shared" si="69"/>
        <v>1LCAOutside LA Basin7124</v>
      </c>
      <c r="B4469" s="9">
        <v>1</v>
      </c>
      <c r="C4469" t="s">
        <v>130</v>
      </c>
      <c r="D4469" t="s">
        <v>139</v>
      </c>
      <c r="E4469" s="9">
        <v>7</v>
      </c>
      <c r="F4469" s="9">
        <v>1</v>
      </c>
      <c r="G4469" s="9">
        <v>2</v>
      </c>
      <c r="H4469" s="9">
        <v>4</v>
      </c>
      <c r="I4469" s="9">
        <v>1.1866453886032104</v>
      </c>
      <c r="J4469" s="9">
        <v>1.1866453886032104</v>
      </c>
      <c r="K4469" s="9">
        <v>0</v>
      </c>
      <c r="L4469" s="9">
        <v>79.029647827148438</v>
      </c>
    </row>
    <row r="4470" spans="1:12" x14ac:dyDescent="0.25">
      <c r="A4470" s="5" t="str">
        <f t="shared" si="69"/>
        <v>1LCAOutside LA Basin7125</v>
      </c>
      <c r="B4470" s="9">
        <v>1</v>
      </c>
      <c r="C4470" t="s">
        <v>130</v>
      </c>
      <c r="D4470" t="s">
        <v>139</v>
      </c>
      <c r="E4470" s="9">
        <v>7</v>
      </c>
      <c r="F4470" s="9">
        <v>1</v>
      </c>
      <c r="G4470" s="9">
        <v>2</v>
      </c>
      <c r="H4470" s="9">
        <v>5</v>
      </c>
      <c r="I4470" s="9">
        <v>1.1067159175872803</v>
      </c>
      <c r="J4470" s="9">
        <v>1.1067159175872803</v>
      </c>
      <c r="K4470" s="9">
        <v>0</v>
      </c>
      <c r="L4470" s="9">
        <v>78.273529052734375</v>
      </c>
    </row>
    <row r="4471" spans="1:12" x14ac:dyDescent="0.25">
      <c r="A4471" s="5" t="str">
        <f t="shared" si="69"/>
        <v>1LCAOutside LA Basin7126</v>
      </c>
      <c r="B4471" s="9">
        <v>1</v>
      </c>
      <c r="C4471" t="s">
        <v>130</v>
      </c>
      <c r="D4471" t="s">
        <v>139</v>
      </c>
      <c r="E4471" s="9">
        <v>7</v>
      </c>
      <c r="F4471" s="9">
        <v>1</v>
      </c>
      <c r="G4471" s="9">
        <v>2</v>
      </c>
      <c r="H4471" s="9">
        <v>6</v>
      </c>
      <c r="I4471" s="9">
        <v>1.0384374856948853</v>
      </c>
      <c r="J4471" s="9">
        <v>1.0384374856948853</v>
      </c>
      <c r="K4471" s="9">
        <v>0</v>
      </c>
      <c r="L4471" s="9">
        <v>76.997116088867188</v>
      </c>
    </row>
    <row r="4472" spans="1:12" x14ac:dyDescent="0.25">
      <c r="A4472" s="5" t="str">
        <f t="shared" si="69"/>
        <v>1LCAOutside LA Basin7127</v>
      </c>
      <c r="B4472" s="9">
        <v>1</v>
      </c>
      <c r="C4472" t="s">
        <v>130</v>
      </c>
      <c r="D4472" t="s">
        <v>139</v>
      </c>
      <c r="E4472" s="9">
        <v>7</v>
      </c>
      <c r="F4472" s="9">
        <v>1</v>
      </c>
      <c r="G4472" s="9">
        <v>2</v>
      </c>
      <c r="H4472" s="9">
        <v>7</v>
      </c>
      <c r="I4472" s="9">
        <v>1.0080493688583374</v>
      </c>
      <c r="J4472" s="9">
        <v>1.0080493688583374</v>
      </c>
      <c r="K4472" s="9">
        <v>0</v>
      </c>
      <c r="L4472" s="9">
        <v>77.097015380859375</v>
      </c>
    </row>
    <row r="4473" spans="1:12" x14ac:dyDescent="0.25">
      <c r="A4473" s="5" t="str">
        <f t="shared" si="69"/>
        <v>1LCAOutside LA Basin7128</v>
      </c>
      <c r="B4473" s="9">
        <v>1</v>
      </c>
      <c r="C4473" t="s">
        <v>130</v>
      </c>
      <c r="D4473" t="s">
        <v>139</v>
      </c>
      <c r="E4473" s="9">
        <v>7</v>
      </c>
      <c r="F4473" s="9">
        <v>1</v>
      </c>
      <c r="G4473" s="9">
        <v>2</v>
      </c>
      <c r="H4473" s="9">
        <v>8</v>
      </c>
      <c r="I4473" s="9">
        <v>0.93765938282012939</v>
      </c>
      <c r="J4473" s="9">
        <v>0.93765938282012939</v>
      </c>
      <c r="K4473" s="9">
        <v>0</v>
      </c>
      <c r="L4473" s="9">
        <v>77.581962585449219</v>
      </c>
    </row>
    <row r="4474" spans="1:12" x14ac:dyDescent="0.25">
      <c r="A4474" s="5" t="str">
        <f t="shared" si="69"/>
        <v>1LCAOutside LA Basin7129</v>
      </c>
      <c r="B4474" s="9">
        <v>1</v>
      </c>
      <c r="C4474" t="s">
        <v>130</v>
      </c>
      <c r="D4474" t="s">
        <v>139</v>
      </c>
      <c r="E4474" s="9">
        <v>7</v>
      </c>
      <c r="F4474" s="9">
        <v>1</v>
      </c>
      <c r="G4474" s="9">
        <v>2</v>
      </c>
      <c r="H4474" s="9">
        <v>9</v>
      </c>
      <c r="I4474" s="9">
        <v>0.77943336963653564</v>
      </c>
      <c r="J4474" s="9">
        <v>0.77943336963653564</v>
      </c>
      <c r="K4474" s="9">
        <v>0</v>
      </c>
      <c r="L4474" s="9">
        <v>79.2021484375</v>
      </c>
    </row>
    <row r="4475" spans="1:12" x14ac:dyDescent="0.25">
      <c r="A4475" s="5" t="str">
        <f t="shared" si="69"/>
        <v>1LCAOutside LA Basin71210</v>
      </c>
      <c r="B4475" s="9">
        <v>1</v>
      </c>
      <c r="C4475" t="s">
        <v>130</v>
      </c>
      <c r="D4475" t="s">
        <v>139</v>
      </c>
      <c r="E4475" s="9">
        <v>7</v>
      </c>
      <c r="F4475" s="9">
        <v>1</v>
      </c>
      <c r="G4475" s="9">
        <v>2</v>
      </c>
      <c r="H4475" s="9">
        <v>10</v>
      </c>
      <c r="I4475" s="9">
        <v>0.76090848445892334</v>
      </c>
      <c r="J4475" s="9">
        <v>0.76090848445892334</v>
      </c>
      <c r="K4475" s="9">
        <v>0</v>
      </c>
      <c r="L4475" s="9">
        <v>84.331886291503906</v>
      </c>
    </row>
    <row r="4476" spans="1:12" x14ac:dyDescent="0.25">
      <c r="A4476" s="5" t="str">
        <f t="shared" si="69"/>
        <v>1LCAOutside LA Basin71211</v>
      </c>
      <c r="B4476" s="9">
        <v>1</v>
      </c>
      <c r="C4476" t="s">
        <v>130</v>
      </c>
      <c r="D4476" t="s">
        <v>139</v>
      </c>
      <c r="E4476" s="9">
        <v>7</v>
      </c>
      <c r="F4476" s="9">
        <v>1</v>
      </c>
      <c r="G4476" s="9">
        <v>2</v>
      </c>
      <c r="H4476" s="9">
        <v>11</v>
      </c>
      <c r="I4476" s="9">
        <v>0.83923971652984619</v>
      </c>
      <c r="J4476" s="9">
        <v>0.83923971652984619</v>
      </c>
      <c r="K4476" s="9">
        <v>0</v>
      </c>
      <c r="L4476" s="9">
        <v>88.300369262695313</v>
      </c>
    </row>
    <row r="4477" spans="1:12" x14ac:dyDescent="0.25">
      <c r="A4477" s="5" t="str">
        <f t="shared" si="69"/>
        <v>1LCAOutside LA Basin71212</v>
      </c>
      <c r="B4477" s="9">
        <v>1</v>
      </c>
      <c r="C4477" t="s">
        <v>130</v>
      </c>
      <c r="D4477" t="s">
        <v>139</v>
      </c>
      <c r="E4477" s="9">
        <v>7</v>
      </c>
      <c r="F4477" s="9">
        <v>1</v>
      </c>
      <c r="G4477" s="9">
        <v>2</v>
      </c>
      <c r="H4477" s="9">
        <v>12</v>
      </c>
      <c r="I4477" s="9">
        <v>1.0169054269790649</v>
      </c>
      <c r="J4477" s="9">
        <v>1.0169054269790649</v>
      </c>
      <c r="K4477" s="9">
        <v>0</v>
      </c>
      <c r="L4477" s="9">
        <v>91.233055114746094</v>
      </c>
    </row>
    <row r="4478" spans="1:12" x14ac:dyDescent="0.25">
      <c r="A4478" s="5" t="str">
        <f t="shared" si="69"/>
        <v>1LCAOutside LA Basin71213</v>
      </c>
      <c r="B4478" s="9">
        <v>1</v>
      </c>
      <c r="C4478" t="s">
        <v>130</v>
      </c>
      <c r="D4478" t="s">
        <v>139</v>
      </c>
      <c r="E4478" s="9">
        <v>7</v>
      </c>
      <c r="F4478" s="9">
        <v>1</v>
      </c>
      <c r="G4478" s="9">
        <v>2</v>
      </c>
      <c r="H4478" s="9">
        <v>13</v>
      </c>
      <c r="I4478" s="9">
        <v>1.2879478931427002</v>
      </c>
      <c r="J4478" s="9">
        <v>1.2879478931427002</v>
      </c>
      <c r="K4478" s="9">
        <v>0</v>
      </c>
      <c r="L4478" s="9">
        <v>93.621673583984375</v>
      </c>
    </row>
    <row r="4479" spans="1:12" x14ac:dyDescent="0.25">
      <c r="A4479" s="5" t="str">
        <f t="shared" si="69"/>
        <v>1LCAOutside LA Basin71214</v>
      </c>
      <c r="B4479" s="9">
        <v>1</v>
      </c>
      <c r="C4479" t="s">
        <v>130</v>
      </c>
      <c r="D4479" t="s">
        <v>139</v>
      </c>
      <c r="E4479" s="9">
        <v>7</v>
      </c>
      <c r="F4479" s="9">
        <v>1</v>
      </c>
      <c r="G4479" s="9">
        <v>2</v>
      </c>
      <c r="H4479" s="9">
        <v>14</v>
      </c>
      <c r="I4479" s="9">
        <v>1.571277379989624</v>
      </c>
      <c r="J4479" s="9">
        <v>1.571277379989624</v>
      </c>
      <c r="K4479" s="9">
        <v>0</v>
      </c>
      <c r="L4479" s="9">
        <v>96.029998779296875</v>
      </c>
    </row>
    <row r="4480" spans="1:12" x14ac:dyDescent="0.25">
      <c r="A4480" s="5" t="str">
        <f t="shared" si="69"/>
        <v>1LCAOutside LA Basin71215</v>
      </c>
      <c r="B4480" s="9">
        <v>1</v>
      </c>
      <c r="C4480" t="s">
        <v>130</v>
      </c>
      <c r="D4480" t="s">
        <v>139</v>
      </c>
      <c r="E4480" s="9">
        <v>7</v>
      </c>
      <c r="F4480" s="9">
        <v>1</v>
      </c>
      <c r="G4480" s="9">
        <v>2</v>
      </c>
      <c r="H4480" s="9">
        <v>15</v>
      </c>
      <c r="I4480" s="9">
        <v>1.8476743698120117</v>
      </c>
      <c r="J4480" s="9">
        <v>1.8476743698120117</v>
      </c>
      <c r="K4480" s="9">
        <v>0</v>
      </c>
      <c r="L4480" s="9">
        <v>97.105598449707031</v>
      </c>
    </row>
    <row r="4481" spans="1:12" x14ac:dyDescent="0.25">
      <c r="A4481" s="5" t="str">
        <f t="shared" si="69"/>
        <v>1LCAOutside LA Basin71216</v>
      </c>
      <c r="B4481" s="9">
        <v>1</v>
      </c>
      <c r="C4481" t="s">
        <v>130</v>
      </c>
      <c r="D4481" t="s">
        <v>139</v>
      </c>
      <c r="E4481" s="9">
        <v>7</v>
      </c>
      <c r="F4481" s="9">
        <v>1</v>
      </c>
      <c r="G4481" s="9">
        <v>2</v>
      </c>
      <c r="H4481" s="9">
        <v>16</v>
      </c>
      <c r="I4481" s="9">
        <v>2.183821439743042</v>
      </c>
      <c r="J4481" s="9">
        <v>2.183821439743042</v>
      </c>
      <c r="K4481" s="9">
        <v>0</v>
      </c>
      <c r="L4481" s="9">
        <v>97.61810302734375</v>
      </c>
    </row>
    <row r="4482" spans="1:12" x14ac:dyDescent="0.25">
      <c r="A4482" s="5" t="str">
        <f t="shared" si="69"/>
        <v>1LCAOutside LA Basin71217</v>
      </c>
      <c r="B4482" s="9">
        <v>1</v>
      </c>
      <c r="C4482" t="s">
        <v>130</v>
      </c>
      <c r="D4482" t="s">
        <v>139</v>
      </c>
      <c r="E4482" s="9">
        <v>7</v>
      </c>
      <c r="F4482" s="9">
        <v>1</v>
      </c>
      <c r="G4482" s="9">
        <v>2</v>
      </c>
      <c r="H4482" s="9">
        <v>17</v>
      </c>
      <c r="I4482" s="9">
        <v>2.5069780349731445</v>
      </c>
      <c r="J4482" s="9">
        <v>1.3884702920913696</v>
      </c>
      <c r="K4482" s="9">
        <v>3.3249132335186005E-2</v>
      </c>
      <c r="L4482" s="9">
        <v>98.119384765625</v>
      </c>
    </row>
    <row r="4483" spans="1:12" x14ac:dyDescent="0.25">
      <c r="A4483" s="5" t="str">
        <f t="shared" ref="A4483:A4546" si="70">B4483&amp;C4483&amp;D4483&amp;E4483&amp;F4483&amp;G4483&amp;H4483</f>
        <v>1LCAOutside LA Basin71218</v>
      </c>
      <c r="B4483" s="9">
        <v>1</v>
      </c>
      <c r="C4483" t="s">
        <v>130</v>
      </c>
      <c r="D4483" t="s">
        <v>139</v>
      </c>
      <c r="E4483" s="9">
        <v>7</v>
      </c>
      <c r="F4483" s="9">
        <v>1</v>
      </c>
      <c r="G4483" s="9">
        <v>2</v>
      </c>
      <c r="H4483" s="9">
        <v>18</v>
      </c>
      <c r="I4483" s="9">
        <v>2.7856020927429199</v>
      </c>
      <c r="J4483" s="9">
        <v>2.0844950675964355</v>
      </c>
      <c r="K4483" s="9">
        <v>5.1807690411806107E-2</v>
      </c>
      <c r="L4483" s="9">
        <v>97.224090576171875</v>
      </c>
    </row>
    <row r="4484" spans="1:12" x14ac:dyDescent="0.25">
      <c r="A4484" s="5" t="str">
        <f t="shared" si="70"/>
        <v>1LCAOutside LA Basin71219</v>
      </c>
      <c r="B4484" s="9">
        <v>1</v>
      </c>
      <c r="C4484" t="s">
        <v>130</v>
      </c>
      <c r="D4484" t="s">
        <v>139</v>
      </c>
      <c r="E4484" s="9">
        <v>7</v>
      </c>
      <c r="F4484" s="9">
        <v>1</v>
      </c>
      <c r="G4484" s="9">
        <v>2</v>
      </c>
      <c r="H4484" s="9">
        <v>19</v>
      </c>
      <c r="I4484" s="9">
        <v>2.8898804187774658</v>
      </c>
      <c r="J4484" s="9">
        <v>2.4299592971801758</v>
      </c>
      <c r="K4484" s="9">
        <v>4.7527067363262177E-2</v>
      </c>
      <c r="L4484" s="9">
        <v>96.201377868652344</v>
      </c>
    </row>
    <row r="4485" spans="1:12" x14ac:dyDescent="0.25">
      <c r="A4485" s="5" t="str">
        <f t="shared" si="70"/>
        <v>1LCAOutside LA Basin71220</v>
      </c>
      <c r="B4485" s="9">
        <v>1</v>
      </c>
      <c r="C4485" t="s">
        <v>130</v>
      </c>
      <c r="D4485" t="s">
        <v>139</v>
      </c>
      <c r="E4485" s="9">
        <v>7</v>
      </c>
      <c r="F4485" s="9">
        <v>1</v>
      </c>
      <c r="G4485" s="9">
        <v>2</v>
      </c>
      <c r="H4485" s="9">
        <v>20</v>
      </c>
      <c r="I4485" s="9">
        <v>2.805527925491333</v>
      </c>
      <c r="J4485" s="9">
        <v>2.5062839984893799</v>
      </c>
      <c r="K4485" s="9">
        <v>2.2312687709927559E-2</v>
      </c>
      <c r="L4485" s="9">
        <v>94.15966796875</v>
      </c>
    </row>
    <row r="4486" spans="1:12" x14ac:dyDescent="0.25">
      <c r="A4486" s="5" t="str">
        <f t="shared" si="70"/>
        <v>1LCAOutside LA Basin71221</v>
      </c>
      <c r="B4486" s="9">
        <v>1</v>
      </c>
      <c r="C4486" t="s">
        <v>130</v>
      </c>
      <c r="D4486" t="s">
        <v>139</v>
      </c>
      <c r="E4486" s="9">
        <v>7</v>
      </c>
      <c r="F4486" s="9">
        <v>1</v>
      </c>
      <c r="G4486" s="9">
        <v>2</v>
      </c>
      <c r="H4486" s="9">
        <v>21</v>
      </c>
      <c r="I4486" s="9">
        <v>2.7011423110961914</v>
      </c>
      <c r="J4486" s="9">
        <v>2.4203531742095947</v>
      </c>
      <c r="K4486" s="9">
        <v>2.0441219210624695E-2</v>
      </c>
      <c r="L4486" s="9">
        <v>91.590774536132813</v>
      </c>
    </row>
    <row r="4487" spans="1:12" x14ac:dyDescent="0.25">
      <c r="A4487" s="5" t="str">
        <f t="shared" si="70"/>
        <v>1LCAOutside LA Basin71222</v>
      </c>
      <c r="B4487" s="9">
        <v>1</v>
      </c>
      <c r="C4487" t="s">
        <v>130</v>
      </c>
      <c r="D4487" t="s">
        <v>139</v>
      </c>
      <c r="E4487" s="9">
        <v>7</v>
      </c>
      <c r="F4487" s="9">
        <v>1</v>
      </c>
      <c r="G4487" s="9">
        <v>2</v>
      </c>
      <c r="H4487" s="9">
        <v>22</v>
      </c>
      <c r="I4487" s="9">
        <v>2.566434383392334</v>
      </c>
      <c r="J4487" s="9">
        <v>3.0292854309082031</v>
      </c>
      <c r="K4487" s="9">
        <v>2.6048775762319565E-2</v>
      </c>
      <c r="L4487" s="9">
        <v>88.966438293457031</v>
      </c>
    </row>
    <row r="4488" spans="1:12" x14ac:dyDescent="0.25">
      <c r="A4488" s="5" t="str">
        <f t="shared" si="70"/>
        <v>1LCAOutside LA Basin71223</v>
      </c>
      <c r="B4488" s="9">
        <v>1</v>
      </c>
      <c r="C4488" t="s">
        <v>130</v>
      </c>
      <c r="D4488" t="s">
        <v>139</v>
      </c>
      <c r="E4488" s="9">
        <v>7</v>
      </c>
      <c r="F4488" s="9">
        <v>1</v>
      </c>
      <c r="G4488" s="9">
        <v>2</v>
      </c>
      <c r="H4488" s="9">
        <v>23</v>
      </c>
      <c r="I4488" s="9">
        <v>2.3016238212585449</v>
      </c>
      <c r="J4488" s="9">
        <v>2.4722623825073242</v>
      </c>
      <c r="K4488" s="9">
        <v>2.3122856393456459E-2</v>
      </c>
      <c r="L4488" s="9">
        <v>87.313652038574219</v>
      </c>
    </row>
    <row r="4489" spans="1:12" x14ac:dyDescent="0.25">
      <c r="A4489" s="5" t="str">
        <f t="shared" si="70"/>
        <v>1LCAOutside LA Basin71224</v>
      </c>
      <c r="B4489" s="9">
        <v>1</v>
      </c>
      <c r="C4489" t="s">
        <v>130</v>
      </c>
      <c r="D4489" t="s">
        <v>139</v>
      </c>
      <c r="E4489" s="9">
        <v>7</v>
      </c>
      <c r="F4489" s="9">
        <v>1</v>
      </c>
      <c r="G4489" s="9">
        <v>2</v>
      </c>
      <c r="H4489" s="9">
        <v>24</v>
      </c>
      <c r="I4489" s="9">
        <v>1.9872996807098389</v>
      </c>
      <c r="J4489" s="9">
        <v>2.0796008110046387</v>
      </c>
      <c r="K4489" s="9">
        <v>1.6424641013145447E-2</v>
      </c>
      <c r="L4489" s="9">
        <v>85.484947204589844</v>
      </c>
    </row>
    <row r="4490" spans="1:12" x14ac:dyDescent="0.25">
      <c r="A4490" s="5" t="str">
        <f t="shared" si="70"/>
        <v>1LCAOutside LA Basin71101</v>
      </c>
      <c r="B4490" s="9">
        <v>1</v>
      </c>
      <c r="C4490" t="s">
        <v>130</v>
      </c>
      <c r="D4490" t="s">
        <v>139</v>
      </c>
      <c r="E4490" s="9">
        <v>7</v>
      </c>
      <c r="F4490" s="9">
        <v>1</v>
      </c>
      <c r="G4490" s="9">
        <v>10</v>
      </c>
      <c r="H4490" s="9">
        <v>1</v>
      </c>
      <c r="I4490" s="9">
        <v>1.6861512660980225</v>
      </c>
      <c r="J4490" s="9">
        <v>1.6861512660980225</v>
      </c>
      <c r="K4490" s="9">
        <v>0</v>
      </c>
      <c r="L4490" s="9">
        <v>82.667533874511719</v>
      </c>
    </row>
    <row r="4491" spans="1:12" x14ac:dyDescent="0.25">
      <c r="A4491" s="5" t="str">
        <f t="shared" si="70"/>
        <v>1LCAOutside LA Basin71102</v>
      </c>
      <c r="B4491" s="9">
        <v>1</v>
      </c>
      <c r="C4491" t="s">
        <v>130</v>
      </c>
      <c r="D4491" t="s">
        <v>139</v>
      </c>
      <c r="E4491" s="9">
        <v>7</v>
      </c>
      <c r="F4491" s="9">
        <v>1</v>
      </c>
      <c r="G4491" s="9">
        <v>10</v>
      </c>
      <c r="H4491" s="9">
        <v>2</v>
      </c>
      <c r="I4491" s="9">
        <v>1.4641423225402832</v>
      </c>
      <c r="J4491" s="9">
        <v>1.4641423225402832</v>
      </c>
      <c r="K4491" s="9">
        <v>0</v>
      </c>
      <c r="L4491" s="9">
        <v>80.940193176269531</v>
      </c>
    </row>
    <row r="4492" spans="1:12" x14ac:dyDescent="0.25">
      <c r="A4492" s="5" t="str">
        <f t="shared" si="70"/>
        <v>1LCAOutside LA Basin71103</v>
      </c>
      <c r="B4492" s="9">
        <v>1</v>
      </c>
      <c r="C4492" t="s">
        <v>130</v>
      </c>
      <c r="D4492" t="s">
        <v>139</v>
      </c>
      <c r="E4492" s="9">
        <v>7</v>
      </c>
      <c r="F4492" s="9">
        <v>1</v>
      </c>
      <c r="G4492" s="9">
        <v>10</v>
      </c>
      <c r="H4492" s="9">
        <v>3</v>
      </c>
      <c r="I4492" s="9">
        <v>1.2373270988464355</v>
      </c>
      <c r="J4492" s="9">
        <v>1.2373270988464355</v>
      </c>
      <c r="K4492" s="9">
        <v>0</v>
      </c>
      <c r="L4492" s="9">
        <v>78.787925720214844</v>
      </c>
    </row>
    <row r="4493" spans="1:12" x14ac:dyDescent="0.25">
      <c r="A4493" s="5" t="str">
        <f t="shared" si="70"/>
        <v>1LCAOutside LA Basin71104</v>
      </c>
      <c r="B4493" s="9">
        <v>1</v>
      </c>
      <c r="C4493" t="s">
        <v>130</v>
      </c>
      <c r="D4493" t="s">
        <v>139</v>
      </c>
      <c r="E4493" s="9">
        <v>7</v>
      </c>
      <c r="F4493" s="9">
        <v>1</v>
      </c>
      <c r="G4493" s="9">
        <v>10</v>
      </c>
      <c r="H4493" s="9">
        <v>4</v>
      </c>
      <c r="I4493" s="9">
        <v>1.0501550436019897</v>
      </c>
      <c r="J4493" s="9">
        <v>1.0501550436019897</v>
      </c>
      <c r="K4493" s="9">
        <v>0</v>
      </c>
      <c r="L4493" s="9">
        <v>76.237274169921875</v>
      </c>
    </row>
    <row r="4494" spans="1:12" x14ac:dyDescent="0.25">
      <c r="A4494" s="5" t="str">
        <f t="shared" si="70"/>
        <v>1LCAOutside LA Basin71105</v>
      </c>
      <c r="B4494" s="9">
        <v>1</v>
      </c>
      <c r="C4494" t="s">
        <v>130</v>
      </c>
      <c r="D4494" t="s">
        <v>139</v>
      </c>
      <c r="E4494" s="9">
        <v>7</v>
      </c>
      <c r="F4494" s="9">
        <v>1</v>
      </c>
      <c r="G4494" s="9">
        <v>10</v>
      </c>
      <c r="H4494" s="9">
        <v>5</v>
      </c>
      <c r="I4494" s="9">
        <v>1.0005382299423218</v>
      </c>
      <c r="J4494" s="9">
        <v>1.0005382299423218</v>
      </c>
      <c r="K4494" s="9">
        <v>0</v>
      </c>
      <c r="L4494" s="9">
        <v>75.59765625</v>
      </c>
    </row>
    <row r="4495" spans="1:12" x14ac:dyDescent="0.25">
      <c r="A4495" s="5" t="str">
        <f t="shared" si="70"/>
        <v>1LCAOutside LA Basin71106</v>
      </c>
      <c r="B4495" s="9">
        <v>1</v>
      </c>
      <c r="C4495" t="s">
        <v>130</v>
      </c>
      <c r="D4495" t="s">
        <v>139</v>
      </c>
      <c r="E4495" s="9">
        <v>7</v>
      </c>
      <c r="F4495" s="9">
        <v>1</v>
      </c>
      <c r="G4495" s="9">
        <v>10</v>
      </c>
      <c r="H4495" s="9">
        <v>6</v>
      </c>
      <c r="I4495" s="9">
        <v>0.94047600030899048</v>
      </c>
      <c r="J4495" s="9">
        <v>0.94047600030899048</v>
      </c>
      <c r="K4495" s="9">
        <v>0</v>
      </c>
      <c r="L4495" s="9">
        <v>74.073829650878906</v>
      </c>
    </row>
    <row r="4496" spans="1:12" x14ac:dyDescent="0.25">
      <c r="A4496" s="5" t="str">
        <f t="shared" si="70"/>
        <v>1LCAOutside LA Basin71107</v>
      </c>
      <c r="B4496" s="9">
        <v>1</v>
      </c>
      <c r="C4496" t="s">
        <v>130</v>
      </c>
      <c r="D4496" t="s">
        <v>139</v>
      </c>
      <c r="E4496" s="9">
        <v>7</v>
      </c>
      <c r="F4496" s="9">
        <v>1</v>
      </c>
      <c r="G4496" s="9">
        <v>10</v>
      </c>
      <c r="H4496" s="9">
        <v>7</v>
      </c>
      <c r="I4496" s="9">
        <v>0.87221461534500122</v>
      </c>
      <c r="J4496" s="9">
        <v>0.87221461534500122</v>
      </c>
      <c r="K4496" s="9">
        <v>0</v>
      </c>
      <c r="L4496" s="9">
        <v>72.8138427734375</v>
      </c>
    </row>
    <row r="4497" spans="1:12" x14ac:dyDescent="0.25">
      <c r="A4497" s="5" t="str">
        <f t="shared" si="70"/>
        <v>1LCAOutside LA Basin71108</v>
      </c>
      <c r="B4497" s="9">
        <v>1</v>
      </c>
      <c r="C4497" t="s">
        <v>130</v>
      </c>
      <c r="D4497" t="s">
        <v>139</v>
      </c>
      <c r="E4497" s="9">
        <v>7</v>
      </c>
      <c r="F4497" s="9">
        <v>1</v>
      </c>
      <c r="G4497" s="9">
        <v>10</v>
      </c>
      <c r="H4497" s="9">
        <v>8</v>
      </c>
      <c r="I4497" s="9">
        <v>0.81049507856369019</v>
      </c>
      <c r="J4497" s="9">
        <v>0.81049507856369019</v>
      </c>
      <c r="K4497" s="9">
        <v>0</v>
      </c>
      <c r="L4497" s="9">
        <v>73.192138671875</v>
      </c>
    </row>
    <row r="4498" spans="1:12" x14ac:dyDescent="0.25">
      <c r="A4498" s="5" t="str">
        <f t="shared" si="70"/>
        <v>1LCAOutside LA Basin71109</v>
      </c>
      <c r="B4498" s="9">
        <v>1</v>
      </c>
      <c r="C4498" t="s">
        <v>130</v>
      </c>
      <c r="D4498" t="s">
        <v>139</v>
      </c>
      <c r="E4498" s="9">
        <v>7</v>
      </c>
      <c r="F4498" s="9">
        <v>1</v>
      </c>
      <c r="G4498" s="9">
        <v>10</v>
      </c>
      <c r="H4498" s="9">
        <v>9</v>
      </c>
      <c r="I4498" s="9">
        <v>0.72052961587905884</v>
      </c>
      <c r="J4498" s="9">
        <v>0.72052961587905884</v>
      </c>
      <c r="K4498" s="9">
        <v>0</v>
      </c>
      <c r="L4498" s="9">
        <v>76.759269714355469</v>
      </c>
    </row>
    <row r="4499" spans="1:12" x14ac:dyDescent="0.25">
      <c r="A4499" s="5" t="str">
        <f t="shared" si="70"/>
        <v>1LCAOutside LA Basin711010</v>
      </c>
      <c r="B4499" s="9">
        <v>1</v>
      </c>
      <c r="C4499" t="s">
        <v>130</v>
      </c>
      <c r="D4499" t="s">
        <v>139</v>
      </c>
      <c r="E4499" s="9">
        <v>7</v>
      </c>
      <c r="F4499" s="9">
        <v>1</v>
      </c>
      <c r="G4499" s="9">
        <v>10</v>
      </c>
      <c r="H4499" s="9">
        <v>10</v>
      </c>
      <c r="I4499" s="9">
        <v>0.68391597270965576</v>
      </c>
      <c r="J4499" s="9">
        <v>0.68391597270965576</v>
      </c>
      <c r="K4499" s="9">
        <v>0</v>
      </c>
      <c r="L4499" s="9">
        <v>80.710426330566406</v>
      </c>
    </row>
    <row r="4500" spans="1:12" x14ac:dyDescent="0.25">
      <c r="A4500" s="5" t="str">
        <f t="shared" si="70"/>
        <v>1LCAOutside LA Basin711011</v>
      </c>
      <c r="B4500" s="9">
        <v>1</v>
      </c>
      <c r="C4500" t="s">
        <v>130</v>
      </c>
      <c r="D4500" t="s">
        <v>139</v>
      </c>
      <c r="E4500" s="9">
        <v>7</v>
      </c>
      <c r="F4500" s="9">
        <v>1</v>
      </c>
      <c r="G4500" s="9">
        <v>10</v>
      </c>
      <c r="H4500" s="9">
        <v>11</v>
      </c>
      <c r="I4500" s="9">
        <v>0.81739640235900879</v>
      </c>
      <c r="J4500" s="9">
        <v>0.81739640235900879</v>
      </c>
      <c r="K4500" s="9">
        <v>0</v>
      </c>
      <c r="L4500" s="9">
        <v>85.482208251953125</v>
      </c>
    </row>
    <row r="4501" spans="1:12" x14ac:dyDescent="0.25">
      <c r="A4501" s="5" t="str">
        <f t="shared" si="70"/>
        <v>1LCAOutside LA Basin711012</v>
      </c>
      <c r="B4501" s="9">
        <v>1</v>
      </c>
      <c r="C4501" t="s">
        <v>130</v>
      </c>
      <c r="D4501" t="s">
        <v>139</v>
      </c>
      <c r="E4501" s="9">
        <v>7</v>
      </c>
      <c r="F4501" s="9">
        <v>1</v>
      </c>
      <c r="G4501" s="9">
        <v>10</v>
      </c>
      <c r="H4501" s="9">
        <v>12</v>
      </c>
      <c r="I4501" s="9">
        <v>1.0466264486312866</v>
      </c>
      <c r="J4501" s="9">
        <v>1.0466264486312866</v>
      </c>
      <c r="K4501" s="9">
        <v>0</v>
      </c>
      <c r="L4501" s="9">
        <v>89.758995056152344</v>
      </c>
    </row>
    <row r="4502" spans="1:12" x14ac:dyDescent="0.25">
      <c r="A4502" s="5" t="str">
        <f t="shared" si="70"/>
        <v>1LCAOutside LA Basin711013</v>
      </c>
      <c r="B4502" s="9">
        <v>1</v>
      </c>
      <c r="C4502" t="s">
        <v>130</v>
      </c>
      <c r="D4502" t="s">
        <v>139</v>
      </c>
      <c r="E4502" s="9">
        <v>7</v>
      </c>
      <c r="F4502" s="9">
        <v>1</v>
      </c>
      <c r="G4502" s="9">
        <v>10</v>
      </c>
      <c r="H4502" s="9">
        <v>13</v>
      </c>
      <c r="I4502" s="9">
        <v>1.3347927331924438</v>
      </c>
      <c r="J4502" s="9">
        <v>1.3347927331924438</v>
      </c>
      <c r="K4502" s="9">
        <v>0</v>
      </c>
      <c r="L4502" s="9">
        <v>94.338211059570313</v>
      </c>
    </row>
    <row r="4503" spans="1:12" x14ac:dyDescent="0.25">
      <c r="A4503" s="5" t="str">
        <f t="shared" si="70"/>
        <v>1LCAOutside LA Basin711014</v>
      </c>
      <c r="B4503" s="9">
        <v>1</v>
      </c>
      <c r="C4503" t="s">
        <v>130</v>
      </c>
      <c r="D4503" t="s">
        <v>139</v>
      </c>
      <c r="E4503" s="9">
        <v>7</v>
      </c>
      <c r="F4503" s="9">
        <v>1</v>
      </c>
      <c r="G4503" s="9">
        <v>10</v>
      </c>
      <c r="H4503" s="9">
        <v>14</v>
      </c>
      <c r="I4503" s="9">
        <v>1.6195497512817383</v>
      </c>
      <c r="J4503" s="9">
        <v>1.6195497512817383</v>
      </c>
      <c r="K4503" s="9">
        <v>0</v>
      </c>
      <c r="L4503" s="9">
        <v>97.215049743652344</v>
      </c>
    </row>
    <row r="4504" spans="1:12" x14ac:dyDescent="0.25">
      <c r="A4504" s="5" t="str">
        <f t="shared" si="70"/>
        <v>1LCAOutside LA Basin711015</v>
      </c>
      <c r="B4504" s="9">
        <v>1</v>
      </c>
      <c r="C4504" t="s">
        <v>130</v>
      </c>
      <c r="D4504" t="s">
        <v>139</v>
      </c>
      <c r="E4504" s="9">
        <v>7</v>
      </c>
      <c r="F4504" s="9">
        <v>1</v>
      </c>
      <c r="G4504" s="9">
        <v>10</v>
      </c>
      <c r="H4504" s="9">
        <v>15</v>
      </c>
      <c r="I4504" s="9">
        <v>1.9016522169113159</v>
      </c>
      <c r="J4504" s="9">
        <v>1.9016522169113159</v>
      </c>
      <c r="K4504" s="9">
        <v>0</v>
      </c>
      <c r="L4504" s="9">
        <v>99.71539306640625</v>
      </c>
    </row>
    <row r="4505" spans="1:12" x14ac:dyDescent="0.25">
      <c r="A4505" s="5" t="str">
        <f t="shared" si="70"/>
        <v>1LCAOutside LA Basin711016</v>
      </c>
      <c r="B4505" s="9">
        <v>1</v>
      </c>
      <c r="C4505" t="s">
        <v>130</v>
      </c>
      <c r="D4505" t="s">
        <v>139</v>
      </c>
      <c r="E4505" s="9">
        <v>7</v>
      </c>
      <c r="F4505" s="9">
        <v>1</v>
      </c>
      <c r="G4505" s="9">
        <v>10</v>
      </c>
      <c r="H4505" s="9">
        <v>16</v>
      </c>
      <c r="I4505" s="9">
        <v>2.2615094184875488</v>
      </c>
      <c r="J4505" s="9">
        <v>2.2615094184875488</v>
      </c>
      <c r="K4505" s="9">
        <v>0</v>
      </c>
      <c r="L4505" s="9">
        <v>101.61196136474609</v>
      </c>
    </row>
    <row r="4506" spans="1:12" x14ac:dyDescent="0.25">
      <c r="A4506" s="5" t="str">
        <f t="shared" si="70"/>
        <v>1LCAOutside LA Basin711017</v>
      </c>
      <c r="B4506" s="9">
        <v>1</v>
      </c>
      <c r="C4506" t="s">
        <v>130</v>
      </c>
      <c r="D4506" t="s">
        <v>139</v>
      </c>
      <c r="E4506" s="9">
        <v>7</v>
      </c>
      <c r="F4506" s="9">
        <v>1</v>
      </c>
      <c r="G4506" s="9">
        <v>10</v>
      </c>
      <c r="H4506" s="9">
        <v>17</v>
      </c>
      <c r="I4506" s="9">
        <v>2.5954084396362305</v>
      </c>
      <c r="J4506" s="9">
        <v>1.3484725952148438</v>
      </c>
      <c r="K4506" s="9">
        <v>5.6011803448200226E-2</v>
      </c>
      <c r="L4506" s="9">
        <v>102.61318969726563</v>
      </c>
    </row>
    <row r="4507" spans="1:12" x14ac:dyDescent="0.25">
      <c r="A4507" s="5" t="str">
        <f t="shared" si="70"/>
        <v>1LCAOutside LA Basin711018</v>
      </c>
      <c r="B4507" s="9">
        <v>1</v>
      </c>
      <c r="C4507" t="s">
        <v>130</v>
      </c>
      <c r="D4507" t="s">
        <v>139</v>
      </c>
      <c r="E4507" s="9">
        <v>7</v>
      </c>
      <c r="F4507" s="9">
        <v>1</v>
      </c>
      <c r="G4507" s="9">
        <v>10</v>
      </c>
      <c r="H4507" s="9">
        <v>18</v>
      </c>
      <c r="I4507" s="9">
        <v>2.8763158321380615</v>
      </c>
      <c r="J4507" s="9">
        <v>2.0281643867492676</v>
      </c>
      <c r="K4507" s="9">
        <v>8.8180825114250183E-2</v>
      </c>
      <c r="L4507" s="9">
        <v>102.70769500732422</v>
      </c>
    </row>
    <row r="4508" spans="1:12" x14ac:dyDescent="0.25">
      <c r="A4508" s="5" t="str">
        <f t="shared" si="70"/>
        <v>1LCAOutside LA Basin711019</v>
      </c>
      <c r="B4508" s="9">
        <v>1</v>
      </c>
      <c r="C4508" t="s">
        <v>130</v>
      </c>
      <c r="D4508" t="s">
        <v>139</v>
      </c>
      <c r="E4508" s="9">
        <v>7</v>
      </c>
      <c r="F4508" s="9">
        <v>1</v>
      </c>
      <c r="G4508" s="9">
        <v>10</v>
      </c>
      <c r="H4508" s="9">
        <v>19</v>
      </c>
      <c r="I4508" s="9">
        <v>2.990978479385376</v>
      </c>
      <c r="J4508" s="9">
        <v>2.4246335029602051</v>
      </c>
      <c r="K4508" s="9">
        <v>7.8096635639667511E-2</v>
      </c>
      <c r="L4508" s="9">
        <v>102.07417297363281</v>
      </c>
    </row>
    <row r="4509" spans="1:12" x14ac:dyDescent="0.25">
      <c r="A4509" s="5" t="str">
        <f t="shared" si="70"/>
        <v>1LCAOutside LA Basin711020</v>
      </c>
      <c r="B4509" s="9">
        <v>1</v>
      </c>
      <c r="C4509" t="s">
        <v>130</v>
      </c>
      <c r="D4509" t="s">
        <v>139</v>
      </c>
      <c r="E4509" s="9">
        <v>7</v>
      </c>
      <c r="F4509" s="9">
        <v>1</v>
      </c>
      <c r="G4509" s="9">
        <v>10</v>
      </c>
      <c r="H4509" s="9">
        <v>20</v>
      </c>
      <c r="I4509" s="9">
        <v>2.9190652370452881</v>
      </c>
      <c r="J4509" s="9">
        <v>2.5789542198181152</v>
      </c>
      <c r="K4509" s="9">
        <v>3.6522973328828812E-2</v>
      </c>
      <c r="L4509" s="9">
        <v>99.848358154296875</v>
      </c>
    </row>
    <row r="4510" spans="1:12" x14ac:dyDescent="0.25">
      <c r="A4510" s="5" t="str">
        <f t="shared" si="70"/>
        <v>1LCAOutside LA Basin711021</v>
      </c>
      <c r="B4510" s="9">
        <v>1</v>
      </c>
      <c r="C4510" t="s">
        <v>130</v>
      </c>
      <c r="D4510" t="s">
        <v>139</v>
      </c>
      <c r="E4510" s="9">
        <v>7</v>
      </c>
      <c r="F4510" s="9">
        <v>1</v>
      </c>
      <c r="G4510" s="9">
        <v>10</v>
      </c>
      <c r="H4510" s="9">
        <v>21</v>
      </c>
      <c r="I4510" s="9">
        <v>2.8183536529541016</v>
      </c>
      <c r="J4510" s="9">
        <v>2.4987237453460693</v>
      </c>
      <c r="K4510" s="9">
        <v>2.8309760615229607E-2</v>
      </c>
      <c r="L4510" s="9">
        <v>96.997398376464844</v>
      </c>
    </row>
    <row r="4511" spans="1:12" x14ac:dyDescent="0.25">
      <c r="A4511" s="5" t="str">
        <f t="shared" si="70"/>
        <v>1LCAOutside LA Basin711022</v>
      </c>
      <c r="B4511" s="9">
        <v>1</v>
      </c>
      <c r="C4511" t="s">
        <v>130</v>
      </c>
      <c r="D4511" t="s">
        <v>139</v>
      </c>
      <c r="E4511" s="9">
        <v>7</v>
      </c>
      <c r="F4511" s="9">
        <v>1</v>
      </c>
      <c r="G4511" s="9">
        <v>10</v>
      </c>
      <c r="H4511" s="9">
        <v>22</v>
      </c>
      <c r="I4511" s="9">
        <v>2.6829707622528076</v>
      </c>
      <c r="J4511" s="9">
        <v>3.1421637535095215</v>
      </c>
      <c r="K4511" s="9">
        <v>4.7378450632095337E-2</v>
      </c>
      <c r="L4511" s="9">
        <v>92.870513916015625</v>
      </c>
    </row>
    <row r="4512" spans="1:12" x14ac:dyDescent="0.25">
      <c r="A4512" s="5" t="str">
        <f t="shared" si="70"/>
        <v>1LCAOutside LA Basin711023</v>
      </c>
      <c r="B4512" s="9">
        <v>1</v>
      </c>
      <c r="C4512" t="s">
        <v>130</v>
      </c>
      <c r="D4512" t="s">
        <v>139</v>
      </c>
      <c r="E4512" s="9">
        <v>7</v>
      </c>
      <c r="F4512" s="9">
        <v>1</v>
      </c>
      <c r="G4512" s="9">
        <v>10</v>
      </c>
      <c r="H4512" s="9">
        <v>23</v>
      </c>
      <c r="I4512" s="9">
        <v>2.3794560432434082</v>
      </c>
      <c r="J4512" s="9">
        <v>2.5661520957946777</v>
      </c>
      <c r="K4512" s="9">
        <v>3.0632518231868744E-2</v>
      </c>
      <c r="L4512" s="9">
        <v>89.316322326660156</v>
      </c>
    </row>
    <row r="4513" spans="1:12" x14ac:dyDescent="0.25">
      <c r="A4513" s="5" t="str">
        <f t="shared" si="70"/>
        <v>1LCAOutside LA Basin711024</v>
      </c>
      <c r="B4513" s="9">
        <v>1</v>
      </c>
      <c r="C4513" t="s">
        <v>130</v>
      </c>
      <c r="D4513" t="s">
        <v>139</v>
      </c>
      <c r="E4513" s="9">
        <v>7</v>
      </c>
      <c r="F4513" s="9">
        <v>1</v>
      </c>
      <c r="G4513" s="9">
        <v>10</v>
      </c>
      <c r="H4513" s="9">
        <v>24</v>
      </c>
      <c r="I4513" s="9">
        <v>2.0525887012481689</v>
      </c>
      <c r="J4513" s="9">
        <v>2.1651511192321777</v>
      </c>
      <c r="K4513" s="9">
        <v>2.0432094112038612E-2</v>
      </c>
      <c r="L4513" s="9">
        <v>87.118812561035156</v>
      </c>
    </row>
    <row r="4514" spans="1:12" x14ac:dyDescent="0.25">
      <c r="A4514" s="5" t="str">
        <f t="shared" si="70"/>
        <v>1LCAOutside LA Basin8021</v>
      </c>
      <c r="B4514" s="9">
        <v>1</v>
      </c>
      <c r="C4514" t="s">
        <v>130</v>
      </c>
      <c r="D4514" t="s">
        <v>139</v>
      </c>
      <c r="E4514" s="9">
        <v>8</v>
      </c>
      <c r="F4514" s="9">
        <v>0</v>
      </c>
      <c r="G4514" s="9">
        <v>2</v>
      </c>
      <c r="H4514" s="9">
        <v>1</v>
      </c>
      <c r="I4514" s="9">
        <v>1.6604454517364502</v>
      </c>
      <c r="J4514" s="9">
        <v>1.6604454517364502</v>
      </c>
      <c r="K4514" s="9">
        <v>0</v>
      </c>
      <c r="L4514" s="9">
        <v>82.461570739746094</v>
      </c>
    </row>
    <row r="4515" spans="1:12" x14ac:dyDescent="0.25">
      <c r="A4515" s="5" t="str">
        <f t="shared" si="70"/>
        <v>1LCAOutside LA Basin8022</v>
      </c>
      <c r="B4515" s="9">
        <v>1</v>
      </c>
      <c r="C4515" t="s">
        <v>130</v>
      </c>
      <c r="D4515" t="s">
        <v>139</v>
      </c>
      <c r="E4515" s="9">
        <v>8</v>
      </c>
      <c r="F4515" s="9">
        <v>0</v>
      </c>
      <c r="G4515" s="9">
        <v>2</v>
      </c>
      <c r="H4515" s="9">
        <v>2</v>
      </c>
      <c r="I4515" s="9">
        <v>1.444750189781189</v>
      </c>
      <c r="J4515" s="9">
        <v>1.444750189781189</v>
      </c>
      <c r="K4515" s="9">
        <v>0</v>
      </c>
      <c r="L4515" s="9">
        <v>81.069801330566406</v>
      </c>
    </row>
    <row r="4516" spans="1:12" x14ac:dyDescent="0.25">
      <c r="A4516" s="5" t="str">
        <f t="shared" si="70"/>
        <v>1LCAOutside LA Basin8023</v>
      </c>
      <c r="B4516" s="9">
        <v>1</v>
      </c>
      <c r="C4516" t="s">
        <v>130</v>
      </c>
      <c r="D4516" t="s">
        <v>139</v>
      </c>
      <c r="E4516" s="9">
        <v>8</v>
      </c>
      <c r="F4516" s="9">
        <v>0</v>
      </c>
      <c r="G4516" s="9">
        <v>2</v>
      </c>
      <c r="H4516" s="9">
        <v>3</v>
      </c>
      <c r="I4516" s="9">
        <v>1.3166360855102539</v>
      </c>
      <c r="J4516" s="9">
        <v>1.3166360855102539</v>
      </c>
      <c r="K4516" s="9">
        <v>0</v>
      </c>
      <c r="L4516" s="9">
        <v>79.671257019042969</v>
      </c>
    </row>
    <row r="4517" spans="1:12" x14ac:dyDescent="0.25">
      <c r="A4517" s="5" t="str">
        <f t="shared" si="70"/>
        <v>1LCAOutside LA Basin8024</v>
      </c>
      <c r="B4517" s="9">
        <v>1</v>
      </c>
      <c r="C4517" t="s">
        <v>130</v>
      </c>
      <c r="D4517" t="s">
        <v>139</v>
      </c>
      <c r="E4517" s="9">
        <v>8</v>
      </c>
      <c r="F4517" s="9">
        <v>0</v>
      </c>
      <c r="G4517" s="9">
        <v>2</v>
      </c>
      <c r="H4517" s="9">
        <v>4</v>
      </c>
      <c r="I4517" s="9">
        <v>1.1912399530410767</v>
      </c>
      <c r="J4517" s="9">
        <v>1.1912399530410767</v>
      </c>
      <c r="K4517" s="9">
        <v>0</v>
      </c>
      <c r="L4517" s="9">
        <v>78.538589477539063</v>
      </c>
    </row>
    <row r="4518" spans="1:12" x14ac:dyDescent="0.25">
      <c r="A4518" s="5" t="str">
        <f t="shared" si="70"/>
        <v>1LCAOutside LA Basin8025</v>
      </c>
      <c r="B4518" s="9">
        <v>1</v>
      </c>
      <c r="C4518" t="s">
        <v>130</v>
      </c>
      <c r="D4518" t="s">
        <v>139</v>
      </c>
      <c r="E4518" s="9">
        <v>8</v>
      </c>
      <c r="F4518" s="9">
        <v>0</v>
      </c>
      <c r="G4518" s="9">
        <v>2</v>
      </c>
      <c r="H4518" s="9">
        <v>5</v>
      </c>
      <c r="I4518" s="9">
        <v>1.0839042663574219</v>
      </c>
      <c r="J4518" s="9">
        <v>1.0839042663574219</v>
      </c>
      <c r="K4518" s="9">
        <v>0</v>
      </c>
      <c r="L4518" s="9">
        <v>77.384681701660156</v>
      </c>
    </row>
    <row r="4519" spans="1:12" x14ac:dyDescent="0.25">
      <c r="A4519" s="5" t="str">
        <f t="shared" si="70"/>
        <v>1LCAOutside LA Basin8026</v>
      </c>
      <c r="B4519" s="9">
        <v>1</v>
      </c>
      <c r="C4519" t="s">
        <v>130</v>
      </c>
      <c r="D4519" t="s">
        <v>139</v>
      </c>
      <c r="E4519" s="9">
        <v>8</v>
      </c>
      <c r="F4519" s="9">
        <v>0</v>
      </c>
      <c r="G4519" s="9">
        <v>2</v>
      </c>
      <c r="H4519" s="9">
        <v>6</v>
      </c>
      <c r="I4519" s="9">
        <v>1.0079269409179688</v>
      </c>
      <c r="J4519" s="9">
        <v>1.0079269409179688</v>
      </c>
      <c r="K4519" s="9">
        <v>0</v>
      </c>
      <c r="L4519" s="9">
        <v>75.929130554199219</v>
      </c>
    </row>
    <row r="4520" spans="1:12" x14ac:dyDescent="0.25">
      <c r="A4520" s="5" t="str">
        <f t="shared" si="70"/>
        <v>1LCAOutside LA Basin8027</v>
      </c>
      <c r="B4520" s="9">
        <v>1</v>
      </c>
      <c r="C4520" t="s">
        <v>130</v>
      </c>
      <c r="D4520" t="s">
        <v>139</v>
      </c>
      <c r="E4520" s="9">
        <v>8</v>
      </c>
      <c r="F4520" s="9">
        <v>0</v>
      </c>
      <c r="G4520" s="9">
        <v>2</v>
      </c>
      <c r="H4520" s="9">
        <v>7</v>
      </c>
      <c r="I4520" s="9">
        <v>0.94875401258468628</v>
      </c>
      <c r="J4520" s="9">
        <v>0.94875401258468628</v>
      </c>
      <c r="K4520" s="9">
        <v>0</v>
      </c>
      <c r="L4520" s="9">
        <v>75.059242248535156</v>
      </c>
    </row>
    <row r="4521" spans="1:12" x14ac:dyDescent="0.25">
      <c r="A4521" s="5" t="str">
        <f t="shared" si="70"/>
        <v>1LCAOutside LA Basin8028</v>
      </c>
      <c r="B4521" s="9">
        <v>1</v>
      </c>
      <c r="C4521" t="s">
        <v>130</v>
      </c>
      <c r="D4521" t="s">
        <v>139</v>
      </c>
      <c r="E4521" s="9">
        <v>8</v>
      </c>
      <c r="F4521" s="9">
        <v>0</v>
      </c>
      <c r="G4521" s="9">
        <v>2</v>
      </c>
      <c r="H4521" s="9">
        <v>8</v>
      </c>
      <c r="I4521" s="9">
        <v>0.84332013130187988</v>
      </c>
      <c r="J4521" s="9">
        <v>0.84332013130187988</v>
      </c>
      <c r="K4521" s="9">
        <v>0</v>
      </c>
      <c r="L4521" s="9">
        <v>74.7352294921875</v>
      </c>
    </row>
    <row r="4522" spans="1:12" x14ac:dyDescent="0.25">
      <c r="A4522" s="5" t="str">
        <f t="shared" si="70"/>
        <v>1LCAOutside LA Basin8029</v>
      </c>
      <c r="B4522" s="9">
        <v>1</v>
      </c>
      <c r="C4522" t="s">
        <v>130</v>
      </c>
      <c r="D4522" t="s">
        <v>139</v>
      </c>
      <c r="E4522" s="9">
        <v>8</v>
      </c>
      <c r="F4522" s="9">
        <v>0</v>
      </c>
      <c r="G4522" s="9">
        <v>2</v>
      </c>
      <c r="H4522" s="9">
        <v>9</v>
      </c>
      <c r="I4522" s="9">
        <v>0.68613648414611816</v>
      </c>
      <c r="J4522" s="9">
        <v>0.68613648414611816</v>
      </c>
      <c r="K4522" s="9">
        <v>0</v>
      </c>
      <c r="L4522" s="9">
        <v>76.943809509277344</v>
      </c>
    </row>
    <row r="4523" spans="1:12" x14ac:dyDescent="0.25">
      <c r="A4523" s="5" t="str">
        <f t="shared" si="70"/>
        <v>1LCAOutside LA Basin80210</v>
      </c>
      <c r="B4523" s="9">
        <v>1</v>
      </c>
      <c r="C4523" t="s">
        <v>130</v>
      </c>
      <c r="D4523" t="s">
        <v>139</v>
      </c>
      <c r="E4523" s="9">
        <v>8</v>
      </c>
      <c r="F4523" s="9">
        <v>0</v>
      </c>
      <c r="G4523" s="9">
        <v>2</v>
      </c>
      <c r="H4523" s="9">
        <v>10</v>
      </c>
      <c r="I4523" s="9">
        <v>0.61905264854431152</v>
      </c>
      <c r="J4523" s="9">
        <v>0.61905264854431152</v>
      </c>
      <c r="K4523" s="9">
        <v>0</v>
      </c>
      <c r="L4523" s="9">
        <v>81.235191345214844</v>
      </c>
    </row>
    <row r="4524" spans="1:12" x14ac:dyDescent="0.25">
      <c r="A4524" s="5" t="str">
        <f t="shared" si="70"/>
        <v>1LCAOutside LA Basin80211</v>
      </c>
      <c r="B4524" s="9">
        <v>1</v>
      </c>
      <c r="C4524" t="s">
        <v>130</v>
      </c>
      <c r="D4524" t="s">
        <v>139</v>
      </c>
      <c r="E4524" s="9">
        <v>8</v>
      </c>
      <c r="F4524" s="9">
        <v>0</v>
      </c>
      <c r="G4524" s="9">
        <v>2</v>
      </c>
      <c r="H4524" s="9">
        <v>11</v>
      </c>
      <c r="I4524" s="9">
        <v>0.6571996808052063</v>
      </c>
      <c r="J4524" s="9">
        <v>0.6571996808052063</v>
      </c>
      <c r="K4524" s="9">
        <v>0</v>
      </c>
      <c r="L4524" s="9">
        <v>85.5169677734375</v>
      </c>
    </row>
    <row r="4525" spans="1:12" x14ac:dyDescent="0.25">
      <c r="A4525" s="5" t="str">
        <f t="shared" si="70"/>
        <v>1LCAOutside LA Basin80212</v>
      </c>
      <c r="B4525" s="9">
        <v>1</v>
      </c>
      <c r="C4525" t="s">
        <v>130</v>
      </c>
      <c r="D4525" t="s">
        <v>139</v>
      </c>
      <c r="E4525" s="9">
        <v>8</v>
      </c>
      <c r="F4525" s="9">
        <v>0</v>
      </c>
      <c r="G4525" s="9">
        <v>2</v>
      </c>
      <c r="H4525" s="9">
        <v>12</v>
      </c>
      <c r="I4525" s="9">
        <v>0.78140819072723389</v>
      </c>
      <c r="J4525" s="9">
        <v>0.78140819072723389</v>
      </c>
      <c r="K4525" s="9">
        <v>0</v>
      </c>
      <c r="L4525" s="9">
        <v>88.685867309570313</v>
      </c>
    </row>
    <row r="4526" spans="1:12" x14ac:dyDescent="0.25">
      <c r="A4526" s="5" t="str">
        <f t="shared" si="70"/>
        <v>1LCAOutside LA Basin80213</v>
      </c>
      <c r="B4526" s="9">
        <v>1</v>
      </c>
      <c r="C4526" t="s">
        <v>130</v>
      </c>
      <c r="D4526" t="s">
        <v>139</v>
      </c>
      <c r="E4526" s="9">
        <v>8</v>
      </c>
      <c r="F4526" s="9">
        <v>0</v>
      </c>
      <c r="G4526" s="9">
        <v>2</v>
      </c>
      <c r="H4526" s="9">
        <v>13</v>
      </c>
      <c r="I4526" s="9">
        <v>0.99944716691970825</v>
      </c>
      <c r="J4526" s="9">
        <v>0.99944716691970825</v>
      </c>
      <c r="K4526" s="9">
        <v>0</v>
      </c>
      <c r="L4526" s="9">
        <v>91.07830810546875</v>
      </c>
    </row>
    <row r="4527" spans="1:12" x14ac:dyDescent="0.25">
      <c r="A4527" s="5" t="str">
        <f t="shared" si="70"/>
        <v>1LCAOutside LA Basin80214</v>
      </c>
      <c r="B4527" s="9">
        <v>1</v>
      </c>
      <c r="C4527" t="s">
        <v>130</v>
      </c>
      <c r="D4527" t="s">
        <v>139</v>
      </c>
      <c r="E4527" s="9">
        <v>8</v>
      </c>
      <c r="F4527" s="9">
        <v>0</v>
      </c>
      <c r="G4527" s="9">
        <v>2</v>
      </c>
      <c r="H4527" s="9">
        <v>14</v>
      </c>
      <c r="I4527" s="9">
        <v>1.2483042478561401</v>
      </c>
      <c r="J4527" s="9">
        <v>1.2483042478561401</v>
      </c>
      <c r="K4527" s="9">
        <v>0</v>
      </c>
      <c r="L4527" s="9">
        <v>92.680900573730469</v>
      </c>
    </row>
    <row r="4528" spans="1:12" x14ac:dyDescent="0.25">
      <c r="A4528" s="5" t="str">
        <f t="shared" si="70"/>
        <v>1LCAOutside LA Basin80215</v>
      </c>
      <c r="B4528" s="9">
        <v>1</v>
      </c>
      <c r="C4528" t="s">
        <v>130</v>
      </c>
      <c r="D4528" t="s">
        <v>139</v>
      </c>
      <c r="E4528" s="9">
        <v>8</v>
      </c>
      <c r="F4528" s="9">
        <v>0</v>
      </c>
      <c r="G4528" s="9">
        <v>2</v>
      </c>
      <c r="H4528" s="9">
        <v>15</v>
      </c>
      <c r="I4528" s="9">
        <v>1.5020231008529663</v>
      </c>
      <c r="J4528" s="9">
        <v>1.5020231008529663</v>
      </c>
      <c r="K4528" s="9">
        <v>0</v>
      </c>
      <c r="L4528" s="9">
        <v>92.954025268554688</v>
      </c>
    </row>
    <row r="4529" spans="1:12" x14ac:dyDescent="0.25">
      <c r="A4529" s="5" t="str">
        <f t="shared" si="70"/>
        <v>1LCAOutside LA Basin80216</v>
      </c>
      <c r="B4529" s="9">
        <v>1</v>
      </c>
      <c r="C4529" t="s">
        <v>130</v>
      </c>
      <c r="D4529" t="s">
        <v>139</v>
      </c>
      <c r="E4529" s="9">
        <v>8</v>
      </c>
      <c r="F4529" s="9">
        <v>0</v>
      </c>
      <c r="G4529" s="9">
        <v>2</v>
      </c>
      <c r="H4529" s="9">
        <v>16</v>
      </c>
      <c r="I4529" s="9">
        <v>1.8062229156494141</v>
      </c>
      <c r="J4529" s="9">
        <v>1.8062229156494141</v>
      </c>
      <c r="K4529" s="9">
        <v>0</v>
      </c>
      <c r="L4529" s="9">
        <v>91.993927001953125</v>
      </c>
    </row>
    <row r="4530" spans="1:12" x14ac:dyDescent="0.25">
      <c r="A4530" s="5" t="str">
        <f t="shared" si="70"/>
        <v>1LCAOutside LA Basin80217</v>
      </c>
      <c r="B4530" s="9">
        <v>1</v>
      </c>
      <c r="C4530" t="s">
        <v>130</v>
      </c>
      <c r="D4530" t="s">
        <v>139</v>
      </c>
      <c r="E4530" s="9">
        <v>8</v>
      </c>
      <c r="F4530" s="9">
        <v>0</v>
      </c>
      <c r="G4530" s="9">
        <v>2</v>
      </c>
      <c r="H4530" s="9">
        <v>17</v>
      </c>
      <c r="I4530" s="9">
        <v>2.1065933704376221</v>
      </c>
      <c r="J4530" s="9">
        <v>1.2055190801620483</v>
      </c>
      <c r="K4530" s="9">
        <v>4.3108612298965454E-2</v>
      </c>
      <c r="L4530" s="9">
        <v>90.511215209960938</v>
      </c>
    </row>
    <row r="4531" spans="1:12" x14ac:dyDescent="0.25">
      <c r="A4531" s="5" t="str">
        <f t="shared" si="70"/>
        <v>1LCAOutside LA Basin80218</v>
      </c>
      <c r="B4531" s="9">
        <v>1</v>
      </c>
      <c r="C4531" t="s">
        <v>130</v>
      </c>
      <c r="D4531" t="s">
        <v>139</v>
      </c>
      <c r="E4531" s="9">
        <v>8</v>
      </c>
      <c r="F4531" s="9">
        <v>0</v>
      </c>
      <c r="G4531" s="9">
        <v>2</v>
      </c>
      <c r="H4531" s="9">
        <v>18</v>
      </c>
      <c r="I4531" s="9">
        <v>2.4057116508483887</v>
      </c>
      <c r="J4531" s="9">
        <v>1.8595459461212158</v>
      </c>
      <c r="K4531" s="9">
        <v>5.704844743013382E-2</v>
      </c>
      <c r="L4531" s="9">
        <v>91.44598388671875</v>
      </c>
    </row>
    <row r="4532" spans="1:12" x14ac:dyDescent="0.25">
      <c r="A4532" s="5" t="str">
        <f t="shared" si="70"/>
        <v>1LCAOutside LA Basin80219</v>
      </c>
      <c r="B4532" s="9">
        <v>1</v>
      </c>
      <c r="C4532" t="s">
        <v>130</v>
      </c>
      <c r="D4532" t="s">
        <v>139</v>
      </c>
      <c r="E4532" s="9">
        <v>8</v>
      </c>
      <c r="F4532" s="9">
        <v>0</v>
      </c>
      <c r="G4532" s="9">
        <v>2</v>
      </c>
      <c r="H4532" s="9">
        <v>19</v>
      </c>
      <c r="I4532" s="9">
        <v>2.5225090980529785</v>
      </c>
      <c r="J4532" s="9">
        <v>2.1683101654052734</v>
      </c>
      <c r="K4532" s="9">
        <v>6.819559633731842E-2</v>
      </c>
      <c r="L4532" s="9">
        <v>90.3673095703125</v>
      </c>
    </row>
    <row r="4533" spans="1:12" x14ac:dyDescent="0.25">
      <c r="A4533" s="5" t="str">
        <f t="shared" si="70"/>
        <v>1LCAOutside LA Basin80220</v>
      </c>
      <c r="B4533" s="9">
        <v>1</v>
      </c>
      <c r="C4533" t="s">
        <v>130</v>
      </c>
      <c r="D4533" t="s">
        <v>139</v>
      </c>
      <c r="E4533" s="9">
        <v>8</v>
      </c>
      <c r="F4533" s="9">
        <v>0</v>
      </c>
      <c r="G4533" s="9">
        <v>2</v>
      </c>
      <c r="H4533" s="9">
        <v>20</v>
      </c>
      <c r="I4533" s="9">
        <v>2.4567101001739502</v>
      </c>
      <c r="J4533" s="9">
        <v>2.1995618343353271</v>
      </c>
      <c r="K4533" s="9">
        <v>2.4203663691878319E-2</v>
      </c>
      <c r="L4533" s="9">
        <v>88.299980163574219</v>
      </c>
    </row>
    <row r="4534" spans="1:12" x14ac:dyDescent="0.25">
      <c r="A4534" s="5" t="str">
        <f t="shared" si="70"/>
        <v>1LCAOutside LA Basin80221</v>
      </c>
      <c r="B4534" s="9">
        <v>1</v>
      </c>
      <c r="C4534" t="s">
        <v>130</v>
      </c>
      <c r="D4534" t="s">
        <v>139</v>
      </c>
      <c r="E4534" s="9">
        <v>8</v>
      </c>
      <c r="F4534" s="9">
        <v>0</v>
      </c>
      <c r="G4534" s="9">
        <v>2</v>
      </c>
      <c r="H4534" s="9">
        <v>21</v>
      </c>
      <c r="I4534" s="9">
        <v>2.3766403198242188</v>
      </c>
      <c r="J4534" s="9">
        <v>2.1356699466705322</v>
      </c>
      <c r="K4534" s="9">
        <v>2.9594659805297852E-2</v>
      </c>
      <c r="L4534" s="9">
        <v>86.048019409179688</v>
      </c>
    </row>
    <row r="4535" spans="1:12" x14ac:dyDescent="0.25">
      <c r="A4535" s="5" t="str">
        <f t="shared" si="70"/>
        <v>1LCAOutside LA Basin80222</v>
      </c>
      <c r="B4535" s="9">
        <v>1</v>
      </c>
      <c r="C4535" t="s">
        <v>130</v>
      </c>
      <c r="D4535" t="s">
        <v>139</v>
      </c>
      <c r="E4535" s="9">
        <v>8</v>
      </c>
      <c r="F4535" s="9">
        <v>0</v>
      </c>
      <c r="G4535" s="9">
        <v>2</v>
      </c>
      <c r="H4535" s="9">
        <v>22</v>
      </c>
      <c r="I4535" s="9">
        <v>2.2554764747619629</v>
      </c>
      <c r="J4535" s="9">
        <v>2.7229549884796143</v>
      </c>
      <c r="K4535" s="9">
        <v>4.4966910034418106E-2</v>
      </c>
      <c r="L4535" s="9">
        <v>84.02764892578125</v>
      </c>
    </row>
    <row r="4536" spans="1:12" x14ac:dyDescent="0.25">
      <c r="A4536" s="5" t="str">
        <f t="shared" si="70"/>
        <v>1LCAOutside LA Basin80223</v>
      </c>
      <c r="B4536" s="9">
        <v>1</v>
      </c>
      <c r="C4536" t="s">
        <v>130</v>
      </c>
      <c r="D4536" t="s">
        <v>139</v>
      </c>
      <c r="E4536" s="9">
        <v>8</v>
      </c>
      <c r="F4536" s="9">
        <v>0</v>
      </c>
      <c r="G4536" s="9">
        <v>2</v>
      </c>
      <c r="H4536" s="9">
        <v>23</v>
      </c>
      <c r="I4536" s="9">
        <v>2.0241646766662598</v>
      </c>
      <c r="J4536" s="9">
        <v>2.1588871479034424</v>
      </c>
      <c r="K4536" s="9">
        <v>3.212549164891243E-2</v>
      </c>
      <c r="L4536" s="9">
        <v>82.834251403808594</v>
      </c>
    </row>
    <row r="4537" spans="1:12" x14ac:dyDescent="0.25">
      <c r="A4537" s="5" t="str">
        <f t="shared" si="70"/>
        <v>1LCAOutside LA Basin80224</v>
      </c>
      <c r="B4537" s="9">
        <v>1</v>
      </c>
      <c r="C4537" t="s">
        <v>130</v>
      </c>
      <c r="D4537" t="s">
        <v>139</v>
      </c>
      <c r="E4537" s="9">
        <v>8</v>
      </c>
      <c r="F4537" s="9">
        <v>0</v>
      </c>
      <c r="G4537" s="9">
        <v>2</v>
      </c>
      <c r="H4537" s="9">
        <v>24</v>
      </c>
      <c r="I4537" s="9">
        <v>1.759745717048645</v>
      </c>
      <c r="J4537" s="9">
        <v>1.8059744834899902</v>
      </c>
      <c r="K4537" s="9">
        <v>2.0588098093867302E-2</v>
      </c>
      <c r="L4537" s="9">
        <v>81.76971435546875</v>
      </c>
    </row>
    <row r="4538" spans="1:12" x14ac:dyDescent="0.25">
      <c r="A4538" s="5" t="str">
        <f t="shared" si="70"/>
        <v>1LCAOutside LA Basin80101</v>
      </c>
      <c r="B4538" s="9">
        <v>1</v>
      </c>
      <c r="C4538" t="s">
        <v>130</v>
      </c>
      <c r="D4538" t="s">
        <v>139</v>
      </c>
      <c r="E4538" s="9">
        <v>8</v>
      </c>
      <c r="F4538" s="9">
        <v>0</v>
      </c>
      <c r="G4538" s="9">
        <v>10</v>
      </c>
      <c r="H4538" s="9">
        <v>1</v>
      </c>
      <c r="I4538" s="9">
        <v>1.7427346706390381</v>
      </c>
      <c r="J4538" s="9">
        <v>1.7427346706390381</v>
      </c>
      <c r="K4538" s="9">
        <v>0</v>
      </c>
      <c r="L4538" s="9">
        <v>83.787940979003906</v>
      </c>
    </row>
    <row r="4539" spans="1:12" x14ac:dyDescent="0.25">
      <c r="A4539" s="5" t="str">
        <f t="shared" si="70"/>
        <v>1LCAOutside LA Basin80102</v>
      </c>
      <c r="B4539" s="9">
        <v>1</v>
      </c>
      <c r="C4539" t="s">
        <v>130</v>
      </c>
      <c r="D4539" t="s">
        <v>139</v>
      </c>
      <c r="E4539" s="9">
        <v>8</v>
      </c>
      <c r="F4539" s="9">
        <v>0</v>
      </c>
      <c r="G4539" s="9">
        <v>10</v>
      </c>
      <c r="H4539" s="9">
        <v>2</v>
      </c>
      <c r="I4539" s="9">
        <v>1.4951865673065186</v>
      </c>
      <c r="J4539" s="9">
        <v>1.4951865673065186</v>
      </c>
      <c r="K4539" s="9">
        <v>0</v>
      </c>
      <c r="L4539" s="9">
        <v>81.716934204101563</v>
      </c>
    </row>
    <row r="4540" spans="1:12" x14ac:dyDescent="0.25">
      <c r="A4540" s="5" t="str">
        <f t="shared" si="70"/>
        <v>1LCAOutside LA Basin80103</v>
      </c>
      <c r="B4540" s="9">
        <v>1</v>
      </c>
      <c r="C4540" t="s">
        <v>130</v>
      </c>
      <c r="D4540" t="s">
        <v>139</v>
      </c>
      <c r="E4540" s="9">
        <v>8</v>
      </c>
      <c r="F4540" s="9">
        <v>0</v>
      </c>
      <c r="G4540" s="9">
        <v>10</v>
      </c>
      <c r="H4540" s="9">
        <v>3</v>
      </c>
      <c r="I4540" s="9">
        <v>1.3106677532196045</v>
      </c>
      <c r="J4540" s="9">
        <v>1.3106677532196045</v>
      </c>
      <c r="K4540" s="9">
        <v>0</v>
      </c>
      <c r="L4540" s="9">
        <v>80.188774108886719</v>
      </c>
    </row>
    <row r="4541" spans="1:12" x14ac:dyDescent="0.25">
      <c r="A4541" s="5" t="str">
        <f t="shared" si="70"/>
        <v>1LCAOutside LA Basin80104</v>
      </c>
      <c r="B4541" s="9">
        <v>1</v>
      </c>
      <c r="C4541" t="s">
        <v>130</v>
      </c>
      <c r="D4541" t="s">
        <v>139</v>
      </c>
      <c r="E4541" s="9">
        <v>8</v>
      </c>
      <c r="F4541" s="9">
        <v>0</v>
      </c>
      <c r="G4541" s="9">
        <v>10</v>
      </c>
      <c r="H4541" s="9">
        <v>4</v>
      </c>
      <c r="I4541" s="9">
        <v>1.1827695369720459</v>
      </c>
      <c r="J4541" s="9">
        <v>1.1827695369720459</v>
      </c>
      <c r="K4541" s="9">
        <v>0</v>
      </c>
      <c r="L4541" s="9">
        <v>78.978897094726563</v>
      </c>
    </row>
    <row r="4542" spans="1:12" x14ac:dyDescent="0.25">
      <c r="A4542" s="5" t="str">
        <f t="shared" si="70"/>
        <v>1LCAOutside LA Basin80105</v>
      </c>
      <c r="B4542" s="9">
        <v>1</v>
      </c>
      <c r="C4542" t="s">
        <v>130</v>
      </c>
      <c r="D4542" t="s">
        <v>139</v>
      </c>
      <c r="E4542" s="9">
        <v>8</v>
      </c>
      <c r="F4542" s="9">
        <v>0</v>
      </c>
      <c r="G4542" s="9">
        <v>10</v>
      </c>
      <c r="H4542" s="9">
        <v>5</v>
      </c>
      <c r="I4542" s="9">
        <v>1.1121563911437988</v>
      </c>
      <c r="J4542" s="9">
        <v>1.1121563911437988</v>
      </c>
      <c r="K4542" s="9">
        <v>0</v>
      </c>
      <c r="L4542" s="9">
        <v>78.381340026855469</v>
      </c>
    </row>
    <row r="4543" spans="1:12" x14ac:dyDescent="0.25">
      <c r="A4543" s="5" t="str">
        <f t="shared" si="70"/>
        <v>1LCAOutside LA Basin80106</v>
      </c>
      <c r="B4543" s="9">
        <v>1</v>
      </c>
      <c r="C4543" t="s">
        <v>130</v>
      </c>
      <c r="D4543" t="s">
        <v>139</v>
      </c>
      <c r="E4543" s="9">
        <v>8</v>
      </c>
      <c r="F4543" s="9">
        <v>0</v>
      </c>
      <c r="G4543" s="9">
        <v>10</v>
      </c>
      <c r="H4543" s="9">
        <v>6</v>
      </c>
      <c r="I4543" s="9">
        <v>1.0444011688232422</v>
      </c>
      <c r="J4543" s="9">
        <v>1.0444011688232422</v>
      </c>
      <c r="K4543" s="9">
        <v>0</v>
      </c>
      <c r="L4543" s="9">
        <v>77.068519592285156</v>
      </c>
    </row>
    <row r="4544" spans="1:12" x14ac:dyDescent="0.25">
      <c r="A4544" s="5" t="str">
        <f t="shared" si="70"/>
        <v>1LCAOutside LA Basin80107</v>
      </c>
      <c r="B4544" s="9">
        <v>1</v>
      </c>
      <c r="C4544" t="s">
        <v>130</v>
      </c>
      <c r="D4544" t="s">
        <v>139</v>
      </c>
      <c r="E4544" s="9">
        <v>8</v>
      </c>
      <c r="F4544" s="9">
        <v>0</v>
      </c>
      <c r="G4544" s="9">
        <v>10</v>
      </c>
      <c r="H4544" s="9">
        <v>7</v>
      </c>
      <c r="I4544" s="9">
        <v>0.97260063886642456</v>
      </c>
      <c r="J4544" s="9">
        <v>0.97260063886642456</v>
      </c>
      <c r="K4544" s="9">
        <v>0</v>
      </c>
      <c r="L4544" s="9">
        <v>75.943145751953125</v>
      </c>
    </row>
    <row r="4545" spans="1:12" x14ac:dyDescent="0.25">
      <c r="A4545" s="5" t="str">
        <f t="shared" si="70"/>
        <v>1LCAOutside LA Basin80108</v>
      </c>
      <c r="B4545" s="9">
        <v>1</v>
      </c>
      <c r="C4545" t="s">
        <v>130</v>
      </c>
      <c r="D4545" t="s">
        <v>139</v>
      </c>
      <c r="E4545" s="9">
        <v>8</v>
      </c>
      <c r="F4545" s="9">
        <v>0</v>
      </c>
      <c r="G4545" s="9">
        <v>10</v>
      </c>
      <c r="H4545" s="9">
        <v>8</v>
      </c>
      <c r="I4545" s="9">
        <v>0.87414568662643433</v>
      </c>
      <c r="J4545" s="9">
        <v>0.87414568662643433</v>
      </c>
      <c r="K4545" s="9">
        <v>0</v>
      </c>
      <c r="L4545" s="9">
        <v>75.274147033691406</v>
      </c>
    </row>
    <row r="4546" spans="1:12" x14ac:dyDescent="0.25">
      <c r="A4546" s="5" t="str">
        <f t="shared" si="70"/>
        <v>1LCAOutside LA Basin80109</v>
      </c>
      <c r="B4546" s="9">
        <v>1</v>
      </c>
      <c r="C4546" t="s">
        <v>130</v>
      </c>
      <c r="D4546" t="s">
        <v>139</v>
      </c>
      <c r="E4546" s="9">
        <v>8</v>
      </c>
      <c r="F4546" s="9">
        <v>0</v>
      </c>
      <c r="G4546" s="9">
        <v>10</v>
      </c>
      <c r="H4546" s="9">
        <v>9</v>
      </c>
      <c r="I4546" s="9">
        <v>0.77899247407913208</v>
      </c>
      <c r="J4546" s="9">
        <v>0.77899247407913208</v>
      </c>
      <c r="K4546" s="9">
        <v>0</v>
      </c>
      <c r="L4546" s="9">
        <v>78.82568359375</v>
      </c>
    </row>
    <row r="4547" spans="1:12" x14ac:dyDescent="0.25">
      <c r="A4547" s="5" t="str">
        <f t="shared" ref="A4547:A4610" si="71">B4547&amp;C4547&amp;D4547&amp;E4547&amp;F4547&amp;G4547&amp;H4547</f>
        <v>1LCAOutside LA Basin801010</v>
      </c>
      <c r="B4547" s="9">
        <v>1</v>
      </c>
      <c r="C4547" t="s">
        <v>130</v>
      </c>
      <c r="D4547" t="s">
        <v>139</v>
      </c>
      <c r="E4547" s="9">
        <v>8</v>
      </c>
      <c r="F4547" s="9">
        <v>0</v>
      </c>
      <c r="G4547" s="9">
        <v>10</v>
      </c>
      <c r="H4547" s="9">
        <v>10</v>
      </c>
      <c r="I4547" s="9">
        <v>0.74931490421295166</v>
      </c>
      <c r="J4547" s="9">
        <v>0.74931490421295166</v>
      </c>
      <c r="K4547" s="9">
        <v>0</v>
      </c>
      <c r="L4547" s="9">
        <v>83.372535705566406</v>
      </c>
    </row>
    <row r="4548" spans="1:12" x14ac:dyDescent="0.25">
      <c r="A4548" s="5" t="str">
        <f t="shared" si="71"/>
        <v>1LCAOutside LA Basin801011</v>
      </c>
      <c r="B4548" s="9">
        <v>1</v>
      </c>
      <c r="C4548" t="s">
        <v>130</v>
      </c>
      <c r="D4548" t="s">
        <v>139</v>
      </c>
      <c r="E4548" s="9">
        <v>8</v>
      </c>
      <c r="F4548" s="9">
        <v>0</v>
      </c>
      <c r="G4548" s="9">
        <v>10</v>
      </c>
      <c r="H4548" s="9">
        <v>11</v>
      </c>
      <c r="I4548" s="9">
        <v>0.85398966073989868</v>
      </c>
      <c r="J4548" s="9">
        <v>0.85398966073989868</v>
      </c>
      <c r="K4548" s="9">
        <v>0</v>
      </c>
      <c r="L4548" s="9">
        <v>87.794029235839844</v>
      </c>
    </row>
    <row r="4549" spans="1:12" x14ac:dyDescent="0.25">
      <c r="A4549" s="5" t="str">
        <f t="shared" si="71"/>
        <v>1LCAOutside LA Basin801012</v>
      </c>
      <c r="B4549" s="9">
        <v>1</v>
      </c>
      <c r="C4549" t="s">
        <v>130</v>
      </c>
      <c r="D4549" t="s">
        <v>139</v>
      </c>
      <c r="E4549" s="9">
        <v>8</v>
      </c>
      <c r="F4549" s="9">
        <v>0</v>
      </c>
      <c r="G4549" s="9">
        <v>10</v>
      </c>
      <c r="H4549" s="9">
        <v>12</v>
      </c>
      <c r="I4549" s="9">
        <v>1.0548293590545654</v>
      </c>
      <c r="J4549" s="9">
        <v>1.0548293590545654</v>
      </c>
      <c r="K4549" s="9">
        <v>0</v>
      </c>
      <c r="L4549" s="9">
        <v>91.960113525390625</v>
      </c>
    </row>
    <row r="4550" spans="1:12" x14ac:dyDescent="0.25">
      <c r="A4550" s="5" t="str">
        <f t="shared" si="71"/>
        <v>1LCAOutside LA Basin801013</v>
      </c>
      <c r="B4550" s="9">
        <v>1</v>
      </c>
      <c r="C4550" t="s">
        <v>130</v>
      </c>
      <c r="D4550" t="s">
        <v>139</v>
      </c>
      <c r="E4550" s="9">
        <v>8</v>
      </c>
      <c r="F4550" s="9">
        <v>0</v>
      </c>
      <c r="G4550" s="9">
        <v>10</v>
      </c>
      <c r="H4550" s="9">
        <v>13</v>
      </c>
      <c r="I4550" s="9">
        <v>1.3295878171920776</v>
      </c>
      <c r="J4550" s="9">
        <v>1.3295878171920776</v>
      </c>
      <c r="K4550" s="9">
        <v>0</v>
      </c>
      <c r="L4550" s="9">
        <v>95.466545104980469</v>
      </c>
    </row>
    <row r="4551" spans="1:12" x14ac:dyDescent="0.25">
      <c r="A4551" s="5" t="str">
        <f t="shared" si="71"/>
        <v>1LCAOutside LA Basin801014</v>
      </c>
      <c r="B4551" s="9">
        <v>1</v>
      </c>
      <c r="C4551" t="s">
        <v>130</v>
      </c>
      <c r="D4551" t="s">
        <v>139</v>
      </c>
      <c r="E4551" s="9">
        <v>8</v>
      </c>
      <c r="F4551" s="9">
        <v>0</v>
      </c>
      <c r="G4551" s="9">
        <v>10</v>
      </c>
      <c r="H4551" s="9">
        <v>14</v>
      </c>
      <c r="I4551" s="9">
        <v>1.6115397214889526</v>
      </c>
      <c r="J4551" s="9">
        <v>1.6115397214889526</v>
      </c>
      <c r="K4551" s="9">
        <v>0</v>
      </c>
      <c r="L4551" s="9">
        <v>97.663299560546875</v>
      </c>
    </row>
    <row r="4552" spans="1:12" x14ac:dyDescent="0.25">
      <c r="A4552" s="5" t="str">
        <f t="shared" si="71"/>
        <v>1LCAOutside LA Basin801015</v>
      </c>
      <c r="B4552" s="9">
        <v>1</v>
      </c>
      <c r="C4552" t="s">
        <v>130</v>
      </c>
      <c r="D4552" t="s">
        <v>139</v>
      </c>
      <c r="E4552" s="9">
        <v>8</v>
      </c>
      <c r="F4552" s="9">
        <v>0</v>
      </c>
      <c r="G4552" s="9">
        <v>10</v>
      </c>
      <c r="H4552" s="9">
        <v>15</v>
      </c>
      <c r="I4552" s="9">
        <v>1.8960727453231812</v>
      </c>
      <c r="J4552" s="9">
        <v>1.8960727453231812</v>
      </c>
      <c r="K4552" s="9">
        <v>0</v>
      </c>
      <c r="L4552" s="9">
        <v>99.15350341796875</v>
      </c>
    </row>
    <row r="4553" spans="1:12" x14ac:dyDescent="0.25">
      <c r="A4553" s="5" t="str">
        <f t="shared" si="71"/>
        <v>1LCAOutside LA Basin801016</v>
      </c>
      <c r="B4553" s="9">
        <v>1</v>
      </c>
      <c r="C4553" t="s">
        <v>130</v>
      </c>
      <c r="D4553" t="s">
        <v>139</v>
      </c>
      <c r="E4553" s="9">
        <v>8</v>
      </c>
      <c r="F4553" s="9">
        <v>0</v>
      </c>
      <c r="G4553" s="9">
        <v>10</v>
      </c>
      <c r="H4553" s="9">
        <v>16</v>
      </c>
      <c r="I4553" s="9">
        <v>2.2442607879638672</v>
      </c>
      <c r="J4553" s="9">
        <v>2.2442607879638672</v>
      </c>
      <c r="K4553" s="9">
        <v>0</v>
      </c>
      <c r="L4553" s="9">
        <v>99.67816162109375</v>
      </c>
    </row>
    <row r="4554" spans="1:12" x14ac:dyDescent="0.25">
      <c r="A4554" s="5" t="str">
        <f t="shared" si="71"/>
        <v>1LCAOutside LA Basin801017</v>
      </c>
      <c r="B4554" s="9">
        <v>1</v>
      </c>
      <c r="C4554" t="s">
        <v>130</v>
      </c>
      <c r="D4554" t="s">
        <v>139</v>
      </c>
      <c r="E4554" s="9">
        <v>8</v>
      </c>
      <c r="F4554" s="9">
        <v>0</v>
      </c>
      <c r="G4554" s="9">
        <v>10</v>
      </c>
      <c r="H4554" s="9">
        <v>17</v>
      </c>
      <c r="I4554" s="9">
        <v>2.5678174495697021</v>
      </c>
      <c r="J4554" s="9">
        <v>1.3983616828918457</v>
      </c>
      <c r="K4554" s="9">
        <v>4.1127253323793411E-2</v>
      </c>
      <c r="L4554" s="9">
        <v>99.902099609375</v>
      </c>
    </row>
    <row r="4555" spans="1:12" x14ac:dyDescent="0.25">
      <c r="A4555" s="5" t="str">
        <f t="shared" si="71"/>
        <v>1LCAOutside LA Basin801018</v>
      </c>
      <c r="B4555" s="9">
        <v>1</v>
      </c>
      <c r="C4555" t="s">
        <v>130</v>
      </c>
      <c r="D4555" t="s">
        <v>139</v>
      </c>
      <c r="E4555" s="9">
        <v>8</v>
      </c>
      <c r="F4555" s="9">
        <v>0</v>
      </c>
      <c r="G4555" s="9">
        <v>10</v>
      </c>
      <c r="H4555" s="9">
        <v>18</v>
      </c>
      <c r="I4555" s="9">
        <v>2.8459992408752441</v>
      </c>
      <c r="J4555" s="9">
        <v>2.0903725624084473</v>
      </c>
      <c r="K4555" s="9">
        <v>6.2705665826797485E-2</v>
      </c>
      <c r="L4555" s="9">
        <v>99.257247924804688</v>
      </c>
    </row>
    <row r="4556" spans="1:12" x14ac:dyDescent="0.25">
      <c r="A4556" s="5" t="str">
        <f t="shared" si="71"/>
        <v>1LCAOutside LA Basin801019</v>
      </c>
      <c r="B4556" s="9">
        <v>1</v>
      </c>
      <c r="C4556" t="s">
        <v>130</v>
      </c>
      <c r="D4556" t="s">
        <v>139</v>
      </c>
      <c r="E4556" s="9">
        <v>8</v>
      </c>
      <c r="F4556" s="9">
        <v>0</v>
      </c>
      <c r="G4556" s="9">
        <v>10</v>
      </c>
      <c r="H4556" s="9">
        <v>19</v>
      </c>
      <c r="I4556" s="9">
        <v>2.937485933303833</v>
      </c>
      <c r="J4556" s="9">
        <v>2.4690756797790527</v>
      </c>
      <c r="K4556" s="9">
        <v>4.8322640359401703E-2</v>
      </c>
      <c r="L4556" s="9">
        <v>96.669837951660156</v>
      </c>
    </row>
    <row r="4557" spans="1:12" x14ac:dyDescent="0.25">
      <c r="A4557" s="5" t="str">
        <f t="shared" si="71"/>
        <v>1LCAOutside LA Basin801020</v>
      </c>
      <c r="B4557" s="9">
        <v>1</v>
      </c>
      <c r="C4557" t="s">
        <v>130</v>
      </c>
      <c r="D4557" t="s">
        <v>139</v>
      </c>
      <c r="E4557" s="9">
        <v>8</v>
      </c>
      <c r="F4557" s="9">
        <v>0</v>
      </c>
      <c r="G4557" s="9">
        <v>10</v>
      </c>
      <c r="H4557" s="9">
        <v>20</v>
      </c>
      <c r="I4557" s="9">
        <v>2.8492581844329834</v>
      </c>
      <c r="J4557" s="9">
        <v>2.5472755432128906</v>
      </c>
      <c r="K4557" s="9">
        <v>2.2923879325389862E-2</v>
      </c>
      <c r="L4557" s="9">
        <v>94.540885925292969</v>
      </c>
    </row>
    <row r="4558" spans="1:12" x14ac:dyDescent="0.25">
      <c r="A4558" s="5" t="str">
        <f t="shared" si="71"/>
        <v>1LCAOutside LA Basin801021</v>
      </c>
      <c r="B4558" s="9">
        <v>1</v>
      </c>
      <c r="C4558" t="s">
        <v>130</v>
      </c>
      <c r="D4558" t="s">
        <v>139</v>
      </c>
      <c r="E4558" s="9">
        <v>8</v>
      </c>
      <c r="F4558" s="9">
        <v>0</v>
      </c>
      <c r="G4558" s="9">
        <v>10</v>
      </c>
      <c r="H4558" s="9">
        <v>21</v>
      </c>
      <c r="I4558" s="9">
        <v>2.7407543659210205</v>
      </c>
      <c r="J4558" s="9">
        <v>2.4575607776641846</v>
      </c>
      <c r="K4558" s="9">
        <v>2.043965645134449E-2</v>
      </c>
      <c r="L4558" s="9">
        <v>91.92547607421875</v>
      </c>
    </row>
    <row r="4559" spans="1:12" x14ac:dyDescent="0.25">
      <c r="A4559" s="5" t="str">
        <f t="shared" si="71"/>
        <v>1LCAOutside LA Basin801022</v>
      </c>
      <c r="B4559" s="9">
        <v>1</v>
      </c>
      <c r="C4559" t="s">
        <v>130</v>
      </c>
      <c r="D4559" t="s">
        <v>139</v>
      </c>
      <c r="E4559" s="9">
        <v>8</v>
      </c>
      <c r="F4559" s="9">
        <v>0</v>
      </c>
      <c r="G4559" s="9">
        <v>10</v>
      </c>
      <c r="H4559" s="9">
        <v>22</v>
      </c>
      <c r="I4559" s="9">
        <v>2.6125540733337402</v>
      </c>
      <c r="J4559" s="9">
        <v>3.0746712684631348</v>
      </c>
      <c r="K4559" s="9">
        <v>2.8401622548699379E-2</v>
      </c>
      <c r="L4559" s="9">
        <v>89.7496337890625</v>
      </c>
    </row>
    <row r="4560" spans="1:12" x14ac:dyDescent="0.25">
      <c r="A4560" s="5" t="str">
        <f t="shared" si="71"/>
        <v>1LCAOutside LA Basin801023</v>
      </c>
      <c r="B4560" s="9">
        <v>1</v>
      </c>
      <c r="C4560" t="s">
        <v>130</v>
      </c>
      <c r="D4560" t="s">
        <v>139</v>
      </c>
      <c r="E4560" s="9">
        <v>8</v>
      </c>
      <c r="F4560" s="9">
        <v>0</v>
      </c>
      <c r="G4560" s="9">
        <v>10</v>
      </c>
      <c r="H4560" s="9">
        <v>23</v>
      </c>
      <c r="I4560" s="9">
        <v>2.3442070484161377</v>
      </c>
      <c r="J4560" s="9">
        <v>2.5207767486572266</v>
      </c>
      <c r="K4560" s="9">
        <v>2.5272931903600693E-2</v>
      </c>
      <c r="L4560" s="9">
        <v>88.053382873535156</v>
      </c>
    </row>
    <row r="4561" spans="1:12" x14ac:dyDescent="0.25">
      <c r="A4561" s="5" t="str">
        <f t="shared" si="71"/>
        <v>1LCAOutside LA Basin801024</v>
      </c>
      <c r="B4561" s="9">
        <v>1</v>
      </c>
      <c r="C4561" t="s">
        <v>130</v>
      </c>
      <c r="D4561" t="s">
        <v>139</v>
      </c>
      <c r="E4561" s="9">
        <v>8</v>
      </c>
      <c r="F4561" s="9">
        <v>0</v>
      </c>
      <c r="G4561" s="9">
        <v>10</v>
      </c>
      <c r="H4561" s="9">
        <v>24</v>
      </c>
      <c r="I4561" s="9">
        <v>2.0237698554992676</v>
      </c>
      <c r="J4561" s="9">
        <v>2.1236331462860107</v>
      </c>
      <c r="K4561" s="9">
        <v>1.7592601478099823E-2</v>
      </c>
      <c r="L4561" s="9">
        <v>86.094757080078125</v>
      </c>
    </row>
    <row r="4562" spans="1:12" x14ac:dyDescent="0.25">
      <c r="A4562" s="5" t="str">
        <f t="shared" si="71"/>
        <v>1LCAOutside LA Basin8121</v>
      </c>
      <c r="B4562" s="9">
        <v>1</v>
      </c>
      <c r="C4562" t="s">
        <v>130</v>
      </c>
      <c r="D4562" t="s">
        <v>139</v>
      </c>
      <c r="E4562" s="9">
        <v>8</v>
      </c>
      <c r="F4562" s="9">
        <v>1</v>
      </c>
      <c r="G4562" s="9">
        <v>2</v>
      </c>
      <c r="H4562" s="9">
        <v>1</v>
      </c>
      <c r="I4562" s="9">
        <v>1.6827348470687866</v>
      </c>
      <c r="J4562" s="9">
        <v>1.6827348470687866</v>
      </c>
      <c r="K4562" s="9">
        <v>0</v>
      </c>
      <c r="L4562" s="9">
        <v>82.837554931640625</v>
      </c>
    </row>
    <row r="4563" spans="1:12" x14ac:dyDescent="0.25">
      <c r="A4563" s="5" t="str">
        <f t="shared" si="71"/>
        <v>1LCAOutside LA Basin8122</v>
      </c>
      <c r="B4563" s="9">
        <v>1</v>
      </c>
      <c r="C4563" t="s">
        <v>130</v>
      </c>
      <c r="D4563" t="s">
        <v>139</v>
      </c>
      <c r="E4563" s="9">
        <v>8</v>
      </c>
      <c r="F4563" s="9">
        <v>1</v>
      </c>
      <c r="G4563" s="9">
        <v>2</v>
      </c>
      <c r="H4563" s="9">
        <v>2</v>
      </c>
      <c r="I4563" s="9">
        <v>1.4545236825942993</v>
      </c>
      <c r="J4563" s="9">
        <v>1.4545236825942993</v>
      </c>
      <c r="K4563" s="9">
        <v>0</v>
      </c>
      <c r="L4563" s="9">
        <v>81.212814331054688</v>
      </c>
    </row>
    <row r="4564" spans="1:12" x14ac:dyDescent="0.25">
      <c r="A4564" s="5" t="str">
        <f t="shared" si="71"/>
        <v>1LCAOutside LA Basin8123</v>
      </c>
      <c r="B4564" s="9">
        <v>1</v>
      </c>
      <c r="C4564" t="s">
        <v>130</v>
      </c>
      <c r="D4564" t="s">
        <v>139</v>
      </c>
      <c r="E4564" s="9">
        <v>8</v>
      </c>
      <c r="F4564" s="9">
        <v>1</v>
      </c>
      <c r="G4564" s="9">
        <v>2</v>
      </c>
      <c r="H4564" s="9">
        <v>3</v>
      </c>
      <c r="I4564" s="9">
        <v>1.3206968307495117</v>
      </c>
      <c r="J4564" s="9">
        <v>1.3206968307495117</v>
      </c>
      <c r="K4564" s="9">
        <v>0</v>
      </c>
      <c r="L4564" s="9">
        <v>79.85479736328125</v>
      </c>
    </row>
    <row r="4565" spans="1:12" x14ac:dyDescent="0.25">
      <c r="A4565" s="5" t="str">
        <f t="shared" si="71"/>
        <v>1LCAOutside LA Basin8124</v>
      </c>
      <c r="B4565" s="9">
        <v>1</v>
      </c>
      <c r="C4565" t="s">
        <v>130</v>
      </c>
      <c r="D4565" t="s">
        <v>139</v>
      </c>
      <c r="E4565" s="9">
        <v>8</v>
      </c>
      <c r="F4565" s="9">
        <v>1</v>
      </c>
      <c r="G4565" s="9">
        <v>2</v>
      </c>
      <c r="H4565" s="9">
        <v>4</v>
      </c>
      <c r="I4565" s="9">
        <v>1.2242511510848999</v>
      </c>
      <c r="J4565" s="9">
        <v>1.2242511510848999</v>
      </c>
      <c r="K4565" s="9">
        <v>0</v>
      </c>
      <c r="L4565" s="9">
        <v>79.333740234375</v>
      </c>
    </row>
    <row r="4566" spans="1:12" x14ac:dyDescent="0.25">
      <c r="A4566" s="5" t="str">
        <f t="shared" si="71"/>
        <v>1LCAOutside LA Basin8125</v>
      </c>
      <c r="B4566" s="9">
        <v>1</v>
      </c>
      <c r="C4566" t="s">
        <v>130</v>
      </c>
      <c r="D4566" t="s">
        <v>139</v>
      </c>
      <c r="E4566" s="9">
        <v>8</v>
      </c>
      <c r="F4566" s="9">
        <v>1</v>
      </c>
      <c r="G4566" s="9">
        <v>2</v>
      </c>
      <c r="H4566" s="9">
        <v>5</v>
      </c>
      <c r="I4566" s="9">
        <v>1.1050472259521484</v>
      </c>
      <c r="J4566" s="9">
        <v>1.1050472259521484</v>
      </c>
      <c r="K4566" s="9">
        <v>0</v>
      </c>
      <c r="L4566" s="9">
        <v>77.990219116210938</v>
      </c>
    </row>
    <row r="4567" spans="1:12" x14ac:dyDescent="0.25">
      <c r="A4567" s="5" t="str">
        <f t="shared" si="71"/>
        <v>1LCAOutside LA Basin8126</v>
      </c>
      <c r="B4567" s="9">
        <v>1</v>
      </c>
      <c r="C4567" t="s">
        <v>130</v>
      </c>
      <c r="D4567" t="s">
        <v>139</v>
      </c>
      <c r="E4567" s="9">
        <v>8</v>
      </c>
      <c r="F4567" s="9">
        <v>1</v>
      </c>
      <c r="G4567" s="9">
        <v>2</v>
      </c>
      <c r="H4567" s="9">
        <v>6</v>
      </c>
      <c r="I4567" s="9">
        <v>1.0309575796127319</v>
      </c>
      <c r="J4567" s="9">
        <v>1.0309575796127319</v>
      </c>
      <c r="K4567" s="9">
        <v>0</v>
      </c>
      <c r="L4567" s="9">
        <v>76.637176513671875</v>
      </c>
    </row>
    <row r="4568" spans="1:12" x14ac:dyDescent="0.25">
      <c r="A4568" s="5" t="str">
        <f t="shared" si="71"/>
        <v>1LCAOutside LA Basin8127</v>
      </c>
      <c r="B4568" s="9">
        <v>1</v>
      </c>
      <c r="C4568" t="s">
        <v>130</v>
      </c>
      <c r="D4568" t="s">
        <v>139</v>
      </c>
      <c r="E4568" s="9">
        <v>8</v>
      </c>
      <c r="F4568" s="9">
        <v>1</v>
      </c>
      <c r="G4568" s="9">
        <v>2</v>
      </c>
      <c r="H4568" s="9">
        <v>7</v>
      </c>
      <c r="I4568" s="9">
        <v>0.97507387399673462</v>
      </c>
      <c r="J4568" s="9">
        <v>0.97507387399673462</v>
      </c>
      <c r="K4568" s="9">
        <v>0</v>
      </c>
      <c r="L4568" s="9">
        <v>75.897270202636719</v>
      </c>
    </row>
    <row r="4569" spans="1:12" x14ac:dyDescent="0.25">
      <c r="A4569" s="5" t="str">
        <f t="shared" si="71"/>
        <v>1LCAOutside LA Basin8128</v>
      </c>
      <c r="B4569" s="9">
        <v>1</v>
      </c>
      <c r="C4569" t="s">
        <v>130</v>
      </c>
      <c r="D4569" t="s">
        <v>139</v>
      </c>
      <c r="E4569" s="9">
        <v>8</v>
      </c>
      <c r="F4569" s="9">
        <v>1</v>
      </c>
      <c r="G4569" s="9">
        <v>2</v>
      </c>
      <c r="H4569" s="9">
        <v>8</v>
      </c>
      <c r="I4569" s="9">
        <v>0.87133395671844482</v>
      </c>
      <c r="J4569" s="9">
        <v>0.87133395671844482</v>
      </c>
      <c r="K4569" s="9">
        <v>0</v>
      </c>
      <c r="L4569" s="9">
        <v>75.57135009765625</v>
      </c>
    </row>
    <row r="4570" spans="1:12" x14ac:dyDescent="0.25">
      <c r="A4570" s="5" t="str">
        <f t="shared" si="71"/>
        <v>1LCAOutside LA Basin8129</v>
      </c>
      <c r="B4570" s="9">
        <v>1</v>
      </c>
      <c r="C4570" t="s">
        <v>130</v>
      </c>
      <c r="D4570" t="s">
        <v>139</v>
      </c>
      <c r="E4570" s="9">
        <v>8</v>
      </c>
      <c r="F4570" s="9">
        <v>1</v>
      </c>
      <c r="G4570" s="9">
        <v>2</v>
      </c>
      <c r="H4570" s="9">
        <v>9</v>
      </c>
      <c r="I4570" s="9">
        <v>0.71181529760360718</v>
      </c>
      <c r="J4570" s="9">
        <v>0.71181529760360718</v>
      </c>
      <c r="K4570" s="9">
        <v>0</v>
      </c>
      <c r="L4570" s="9">
        <v>77.663589477539063</v>
      </c>
    </row>
    <row r="4571" spans="1:12" x14ac:dyDescent="0.25">
      <c r="A4571" s="5" t="str">
        <f t="shared" si="71"/>
        <v>1LCAOutside LA Basin81210</v>
      </c>
      <c r="B4571" s="9">
        <v>1</v>
      </c>
      <c r="C4571" t="s">
        <v>130</v>
      </c>
      <c r="D4571" t="s">
        <v>139</v>
      </c>
      <c r="E4571" s="9">
        <v>8</v>
      </c>
      <c r="F4571" s="9">
        <v>1</v>
      </c>
      <c r="G4571" s="9">
        <v>2</v>
      </c>
      <c r="H4571" s="9">
        <v>10</v>
      </c>
      <c r="I4571" s="9">
        <v>0.64285856485366821</v>
      </c>
      <c r="J4571" s="9">
        <v>0.64285856485366821</v>
      </c>
      <c r="K4571" s="9">
        <v>0</v>
      </c>
      <c r="L4571" s="9">
        <v>81.683799743652344</v>
      </c>
    </row>
    <row r="4572" spans="1:12" x14ac:dyDescent="0.25">
      <c r="A4572" s="5" t="str">
        <f t="shared" si="71"/>
        <v>1LCAOutside LA Basin81211</v>
      </c>
      <c r="B4572" s="9">
        <v>1</v>
      </c>
      <c r="C4572" t="s">
        <v>130</v>
      </c>
      <c r="D4572" t="s">
        <v>139</v>
      </c>
      <c r="E4572" s="9">
        <v>8</v>
      </c>
      <c r="F4572" s="9">
        <v>1</v>
      </c>
      <c r="G4572" s="9">
        <v>2</v>
      </c>
      <c r="H4572" s="9">
        <v>11</v>
      </c>
      <c r="I4572" s="9">
        <v>0.70185279846191406</v>
      </c>
      <c r="J4572" s="9">
        <v>0.70185279846191406</v>
      </c>
      <c r="K4572" s="9">
        <v>0</v>
      </c>
      <c r="L4572" s="9">
        <v>86.676055908203125</v>
      </c>
    </row>
    <row r="4573" spans="1:12" x14ac:dyDescent="0.25">
      <c r="A4573" s="5" t="str">
        <f t="shared" si="71"/>
        <v>1LCAOutside LA Basin81212</v>
      </c>
      <c r="B4573" s="9">
        <v>1</v>
      </c>
      <c r="C4573" t="s">
        <v>130</v>
      </c>
      <c r="D4573" t="s">
        <v>139</v>
      </c>
      <c r="E4573" s="9">
        <v>8</v>
      </c>
      <c r="F4573" s="9">
        <v>1</v>
      </c>
      <c r="G4573" s="9">
        <v>2</v>
      </c>
      <c r="H4573" s="9">
        <v>12</v>
      </c>
      <c r="I4573" s="9">
        <v>0.82666009664535522</v>
      </c>
      <c r="J4573" s="9">
        <v>0.82666009664535522</v>
      </c>
      <c r="K4573" s="9">
        <v>0</v>
      </c>
      <c r="L4573" s="9">
        <v>89.595451354980469</v>
      </c>
    </row>
    <row r="4574" spans="1:12" x14ac:dyDescent="0.25">
      <c r="A4574" s="5" t="str">
        <f t="shared" si="71"/>
        <v>1LCAOutside LA Basin81213</v>
      </c>
      <c r="B4574" s="9">
        <v>1</v>
      </c>
      <c r="C4574" t="s">
        <v>130</v>
      </c>
      <c r="D4574" t="s">
        <v>139</v>
      </c>
      <c r="E4574" s="9">
        <v>8</v>
      </c>
      <c r="F4574" s="9">
        <v>1</v>
      </c>
      <c r="G4574" s="9">
        <v>2</v>
      </c>
      <c r="H4574" s="9">
        <v>13</v>
      </c>
      <c r="I4574" s="9">
        <v>1.0514054298400879</v>
      </c>
      <c r="J4574" s="9">
        <v>1.0514054298400879</v>
      </c>
      <c r="K4574" s="9">
        <v>0</v>
      </c>
      <c r="L4574" s="9">
        <v>91.638580322265625</v>
      </c>
    </row>
    <row r="4575" spans="1:12" x14ac:dyDescent="0.25">
      <c r="A4575" s="5" t="str">
        <f t="shared" si="71"/>
        <v>1LCAOutside LA Basin81214</v>
      </c>
      <c r="B4575" s="9">
        <v>1</v>
      </c>
      <c r="C4575" t="s">
        <v>130</v>
      </c>
      <c r="D4575" t="s">
        <v>139</v>
      </c>
      <c r="E4575" s="9">
        <v>8</v>
      </c>
      <c r="F4575" s="9">
        <v>1</v>
      </c>
      <c r="G4575" s="9">
        <v>2</v>
      </c>
      <c r="H4575" s="9">
        <v>14</v>
      </c>
      <c r="I4575" s="9">
        <v>1.3051996231079102</v>
      </c>
      <c r="J4575" s="9">
        <v>1.3051996231079102</v>
      </c>
      <c r="K4575" s="9">
        <v>0</v>
      </c>
      <c r="L4575" s="9">
        <v>93.42376708984375</v>
      </c>
    </row>
    <row r="4576" spans="1:12" x14ac:dyDescent="0.25">
      <c r="A4576" s="5" t="str">
        <f t="shared" si="71"/>
        <v>1LCAOutside LA Basin81215</v>
      </c>
      <c r="B4576" s="9">
        <v>1</v>
      </c>
      <c r="C4576" t="s">
        <v>130</v>
      </c>
      <c r="D4576" t="s">
        <v>139</v>
      </c>
      <c r="E4576" s="9">
        <v>8</v>
      </c>
      <c r="F4576" s="9">
        <v>1</v>
      </c>
      <c r="G4576" s="9">
        <v>2</v>
      </c>
      <c r="H4576" s="9">
        <v>15</v>
      </c>
      <c r="I4576" s="9">
        <v>1.5636583566665649</v>
      </c>
      <c r="J4576" s="9">
        <v>1.5636583566665649</v>
      </c>
      <c r="K4576" s="9">
        <v>0</v>
      </c>
      <c r="L4576" s="9">
        <v>93.533424377441406</v>
      </c>
    </row>
    <row r="4577" spans="1:12" x14ac:dyDescent="0.25">
      <c r="A4577" s="5" t="str">
        <f t="shared" si="71"/>
        <v>1LCAOutside LA Basin81216</v>
      </c>
      <c r="B4577" s="9">
        <v>1</v>
      </c>
      <c r="C4577" t="s">
        <v>130</v>
      </c>
      <c r="D4577" t="s">
        <v>139</v>
      </c>
      <c r="E4577" s="9">
        <v>8</v>
      </c>
      <c r="F4577" s="9">
        <v>1</v>
      </c>
      <c r="G4577" s="9">
        <v>2</v>
      </c>
      <c r="H4577" s="9">
        <v>16</v>
      </c>
      <c r="I4577" s="9">
        <v>1.8721221685409546</v>
      </c>
      <c r="J4577" s="9">
        <v>1.8721221685409546</v>
      </c>
      <c r="K4577" s="9">
        <v>0</v>
      </c>
      <c r="L4577" s="9">
        <v>92.807037353515625</v>
      </c>
    </row>
    <row r="4578" spans="1:12" x14ac:dyDescent="0.25">
      <c r="A4578" s="5" t="str">
        <f t="shared" si="71"/>
        <v>1LCAOutside LA Basin81217</v>
      </c>
      <c r="B4578" s="9">
        <v>1</v>
      </c>
      <c r="C4578" t="s">
        <v>130</v>
      </c>
      <c r="D4578" t="s">
        <v>139</v>
      </c>
      <c r="E4578" s="9">
        <v>8</v>
      </c>
      <c r="F4578" s="9">
        <v>1</v>
      </c>
      <c r="G4578" s="9">
        <v>2</v>
      </c>
      <c r="H4578" s="9">
        <v>17</v>
      </c>
      <c r="I4578" s="9">
        <v>2.1729331016540527</v>
      </c>
      <c r="J4578" s="9">
        <v>1.2487881183624268</v>
      </c>
      <c r="K4578" s="9">
        <v>3.9095636457204819E-2</v>
      </c>
      <c r="L4578" s="9">
        <v>91.318473815917969</v>
      </c>
    </row>
    <row r="4579" spans="1:12" x14ac:dyDescent="0.25">
      <c r="A4579" s="5" t="str">
        <f t="shared" si="71"/>
        <v>1LCAOutside LA Basin81218</v>
      </c>
      <c r="B4579" s="9">
        <v>1</v>
      </c>
      <c r="C4579" t="s">
        <v>130</v>
      </c>
      <c r="D4579" t="s">
        <v>139</v>
      </c>
      <c r="E4579" s="9">
        <v>8</v>
      </c>
      <c r="F4579" s="9">
        <v>1</v>
      </c>
      <c r="G4579" s="9">
        <v>2</v>
      </c>
      <c r="H4579" s="9">
        <v>18</v>
      </c>
      <c r="I4579" s="9">
        <v>2.4710323810577393</v>
      </c>
      <c r="J4579" s="9">
        <v>1.9030953645706177</v>
      </c>
      <c r="K4579" s="9">
        <v>5.2977003157138824E-2</v>
      </c>
      <c r="L4579" s="9">
        <v>92.257881164550781</v>
      </c>
    </row>
    <row r="4580" spans="1:12" x14ac:dyDescent="0.25">
      <c r="A4580" s="5" t="str">
        <f t="shared" si="71"/>
        <v>1LCAOutside LA Basin81219</v>
      </c>
      <c r="B4580" s="9">
        <v>1</v>
      </c>
      <c r="C4580" t="s">
        <v>130</v>
      </c>
      <c r="D4580" t="s">
        <v>139</v>
      </c>
      <c r="E4580" s="9">
        <v>8</v>
      </c>
      <c r="F4580" s="9">
        <v>1</v>
      </c>
      <c r="G4580" s="9">
        <v>2</v>
      </c>
      <c r="H4580" s="9">
        <v>19</v>
      </c>
      <c r="I4580" s="9">
        <v>2.5859019756317139</v>
      </c>
      <c r="J4580" s="9">
        <v>2.2157993316650391</v>
      </c>
      <c r="K4580" s="9">
        <v>6.2414292246103287E-2</v>
      </c>
      <c r="L4580" s="9">
        <v>91.244918823242188</v>
      </c>
    </row>
    <row r="4581" spans="1:12" x14ac:dyDescent="0.25">
      <c r="A4581" s="5" t="str">
        <f t="shared" si="71"/>
        <v>1LCAOutside LA Basin81220</v>
      </c>
      <c r="B4581" s="9">
        <v>1</v>
      </c>
      <c r="C4581" t="s">
        <v>130</v>
      </c>
      <c r="D4581" t="s">
        <v>139</v>
      </c>
      <c r="E4581" s="9">
        <v>8</v>
      </c>
      <c r="F4581" s="9">
        <v>1</v>
      </c>
      <c r="G4581" s="9">
        <v>2</v>
      </c>
      <c r="H4581" s="9">
        <v>20</v>
      </c>
      <c r="I4581" s="9">
        <v>2.515850305557251</v>
      </c>
      <c r="J4581" s="9">
        <v>2.2528588771820068</v>
      </c>
      <c r="K4581" s="9">
        <v>2.2716425359249115E-2</v>
      </c>
      <c r="L4581" s="9">
        <v>89.113349914550781</v>
      </c>
    </row>
    <row r="4582" spans="1:12" x14ac:dyDescent="0.25">
      <c r="A4582" s="5" t="str">
        <f t="shared" si="71"/>
        <v>1LCAOutside LA Basin81221</v>
      </c>
      <c r="B4582" s="9">
        <v>1</v>
      </c>
      <c r="C4582" t="s">
        <v>130</v>
      </c>
      <c r="D4582" t="s">
        <v>139</v>
      </c>
      <c r="E4582" s="9">
        <v>8</v>
      </c>
      <c r="F4582" s="9">
        <v>1</v>
      </c>
      <c r="G4582" s="9">
        <v>2</v>
      </c>
      <c r="H4582" s="9">
        <v>21</v>
      </c>
      <c r="I4582" s="9">
        <v>2.4292240142822266</v>
      </c>
      <c r="J4582" s="9">
        <v>2.1837396621704102</v>
      </c>
      <c r="K4582" s="9">
        <v>2.7939438819885254E-2</v>
      </c>
      <c r="L4582" s="9">
        <v>86.676353454589844</v>
      </c>
    </row>
    <row r="4583" spans="1:12" x14ac:dyDescent="0.25">
      <c r="A4583" s="5" t="str">
        <f t="shared" si="71"/>
        <v>1LCAOutside LA Basin81222</v>
      </c>
      <c r="B4583" s="9">
        <v>1</v>
      </c>
      <c r="C4583" t="s">
        <v>130</v>
      </c>
      <c r="D4583" t="s">
        <v>139</v>
      </c>
      <c r="E4583" s="9">
        <v>8</v>
      </c>
      <c r="F4583" s="9">
        <v>1</v>
      </c>
      <c r="G4583" s="9">
        <v>2</v>
      </c>
      <c r="H4583" s="9">
        <v>22</v>
      </c>
      <c r="I4583" s="9">
        <v>2.3006808757781982</v>
      </c>
      <c r="J4583" s="9">
        <v>2.7677834033966064</v>
      </c>
      <c r="K4583" s="9">
        <v>4.2122606188058853E-2</v>
      </c>
      <c r="L4583" s="9">
        <v>84.428817749023438</v>
      </c>
    </row>
    <row r="4584" spans="1:12" x14ac:dyDescent="0.25">
      <c r="A4584" s="5" t="str">
        <f t="shared" si="71"/>
        <v>1LCAOutside LA Basin81223</v>
      </c>
      <c r="B4584" s="9">
        <v>1</v>
      </c>
      <c r="C4584" t="s">
        <v>130</v>
      </c>
      <c r="D4584" t="s">
        <v>139</v>
      </c>
      <c r="E4584" s="9">
        <v>8</v>
      </c>
      <c r="F4584" s="9">
        <v>1</v>
      </c>
      <c r="G4584" s="9">
        <v>2</v>
      </c>
      <c r="H4584" s="9">
        <v>23</v>
      </c>
      <c r="I4584" s="9">
        <v>2.0448033809661865</v>
      </c>
      <c r="J4584" s="9">
        <v>2.1766164302825928</v>
      </c>
      <c r="K4584" s="9">
        <v>3.4015867859125137E-2</v>
      </c>
      <c r="L4584" s="9">
        <v>82.471382141113281</v>
      </c>
    </row>
    <row r="4585" spans="1:12" x14ac:dyDescent="0.25">
      <c r="A4585" s="5" t="str">
        <f t="shared" si="71"/>
        <v>1LCAOutside LA Basin81224</v>
      </c>
      <c r="B4585" s="9">
        <v>1</v>
      </c>
      <c r="C4585" t="s">
        <v>130</v>
      </c>
      <c r="D4585" t="s">
        <v>139</v>
      </c>
      <c r="E4585" s="9">
        <v>8</v>
      </c>
      <c r="F4585" s="9">
        <v>1</v>
      </c>
      <c r="G4585" s="9">
        <v>2</v>
      </c>
      <c r="H4585" s="9">
        <v>24</v>
      </c>
      <c r="I4585" s="9">
        <v>1.7630325555801392</v>
      </c>
      <c r="J4585" s="9">
        <v>1.7994120121002197</v>
      </c>
      <c r="K4585" s="9">
        <v>2.334771491587162E-2</v>
      </c>
      <c r="L4585" s="9">
        <v>80.975471496582031</v>
      </c>
    </row>
    <row r="4586" spans="1:12" x14ac:dyDescent="0.25">
      <c r="A4586" s="5" t="str">
        <f t="shared" si="71"/>
        <v>1LCAOutside LA Basin81101</v>
      </c>
      <c r="B4586" s="9">
        <v>1</v>
      </c>
      <c r="C4586" t="s">
        <v>130</v>
      </c>
      <c r="D4586" t="s">
        <v>139</v>
      </c>
      <c r="E4586" s="9">
        <v>8</v>
      </c>
      <c r="F4586" s="9">
        <v>1</v>
      </c>
      <c r="G4586" s="9">
        <v>10</v>
      </c>
      <c r="H4586" s="9">
        <v>1</v>
      </c>
      <c r="I4586" s="9">
        <v>1.7299818992614746</v>
      </c>
      <c r="J4586" s="9">
        <v>1.7299818992614746</v>
      </c>
      <c r="K4586" s="9">
        <v>0</v>
      </c>
      <c r="L4586" s="9">
        <v>83.458526611328125</v>
      </c>
    </row>
    <row r="4587" spans="1:12" x14ac:dyDescent="0.25">
      <c r="A4587" s="5" t="str">
        <f t="shared" si="71"/>
        <v>1LCAOutside LA Basin81102</v>
      </c>
      <c r="B4587" s="9">
        <v>1</v>
      </c>
      <c r="C4587" t="s">
        <v>130</v>
      </c>
      <c r="D4587" t="s">
        <v>139</v>
      </c>
      <c r="E4587" s="9">
        <v>8</v>
      </c>
      <c r="F4587" s="9">
        <v>1</v>
      </c>
      <c r="G4587" s="9">
        <v>10</v>
      </c>
      <c r="H4587" s="9">
        <v>2</v>
      </c>
      <c r="I4587" s="9">
        <v>1.5228599309921265</v>
      </c>
      <c r="J4587" s="9">
        <v>1.5228599309921265</v>
      </c>
      <c r="K4587" s="9">
        <v>0</v>
      </c>
      <c r="L4587" s="9">
        <v>82.253517150878906</v>
      </c>
    </row>
    <row r="4588" spans="1:12" x14ac:dyDescent="0.25">
      <c r="A4588" s="5" t="str">
        <f t="shared" si="71"/>
        <v>1LCAOutside LA Basin81103</v>
      </c>
      <c r="B4588" s="9">
        <v>1</v>
      </c>
      <c r="C4588" t="s">
        <v>130</v>
      </c>
      <c r="D4588" t="s">
        <v>139</v>
      </c>
      <c r="E4588" s="9">
        <v>8</v>
      </c>
      <c r="F4588" s="9">
        <v>1</v>
      </c>
      <c r="G4588" s="9">
        <v>10</v>
      </c>
      <c r="H4588" s="9">
        <v>3</v>
      </c>
      <c r="I4588" s="9">
        <v>1.3350894451141357</v>
      </c>
      <c r="J4588" s="9">
        <v>1.3350894451141357</v>
      </c>
      <c r="K4588" s="9">
        <v>0</v>
      </c>
      <c r="L4588" s="9">
        <v>80.4654541015625</v>
      </c>
    </row>
    <row r="4589" spans="1:12" x14ac:dyDescent="0.25">
      <c r="A4589" s="5" t="str">
        <f t="shared" si="71"/>
        <v>1LCAOutside LA Basin81104</v>
      </c>
      <c r="B4589" s="9">
        <v>1</v>
      </c>
      <c r="C4589" t="s">
        <v>130</v>
      </c>
      <c r="D4589" t="s">
        <v>139</v>
      </c>
      <c r="E4589" s="9">
        <v>8</v>
      </c>
      <c r="F4589" s="9">
        <v>1</v>
      </c>
      <c r="G4589" s="9">
        <v>10</v>
      </c>
      <c r="H4589" s="9">
        <v>4</v>
      </c>
      <c r="I4589" s="9">
        <v>1.2070170640945435</v>
      </c>
      <c r="J4589" s="9">
        <v>1.2070170640945435</v>
      </c>
      <c r="K4589" s="9">
        <v>0</v>
      </c>
      <c r="L4589" s="9">
        <v>79.286506652832031</v>
      </c>
    </row>
    <row r="4590" spans="1:12" x14ac:dyDescent="0.25">
      <c r="A4590" s="5" t="str">
        <f t="shared" si="71"/>
        <v>1LCAOutside LA Basin81105</v>
      </c>
      <c r="B4590" s="9">
        <v>1</v>
      </c>
      <c r="C4590" t="s">
        <v>130</v>
      </c>
      <c r="D4590" t="s">
        <v>139</v>
      </c>
      <c r="E4590" s="9">
        <v>8</v>
      </c>
      <c r="F4590" s="9">
        <v>1</v>
      </c>
      <c r="G4590" s="9">
        <v>10</v>
      </c>
      <c r="H4590" s="9">
        <v>5</v>
      </c>
      <c r="I4590" s="9">
        <v>1.088342547416687</v>
      </c>
      <c r="J4590" s="9">
        <v>1.088342547416687</v>
      </c>
      <c r="K4590" s="9">
        <v>0</v>
      </c>
      <c r="L4590" s="9">
        <v>77.682388305664063</v>
      </c>
    </row>
    <row r="4591" spans="1:12" x14ac:dyDescent="0.25">
      <c r="A4591" s="5" t="str">
        <f t="shared" si="71"/>
        <v>1LCAOutside LA Basin81106</v>
      </c>
      <c r="B4591" s="9">
        <v>1</v>
      </c>
      <c r="C4591" t="s">
        <v>130</v>
      </c>
      <c r="D4591" t="s">
        <v>139</v>
      </c>
      <c r="E4591" s="9">
        <v>8</v>
      </c>
      <c r="F4591" s="9">
        <v>1</v>
      </c>
      <c r="G4591" s="9">
        <v>10</v>
      </c>
      <c r="H4591" s="9">
        <v>6</v>
      </c>
      <c r="I4591" s="9">
        <v>1.0212721824645996</v>
      </c>
      <c r="J4591" s="9">
        <v>1.0212721824645996</v>
      </c>
      <c r="K4591" s="9">
        <v>0</v>
      </c>
      <c r="L4591" s="9">
        <v>76.3564453125</v>
      </c>
    </row>
    <row r="4592" spans="1:12" x14ac:dyDescent="0.25">
      <c r="A4592" s="5" t="str">
        <f t="shared" si="71"/>
        <v>1LCAOutside LA Basin81107</v>
      </c>
      <c r="B4592" s="9">
        <v>1</v>
      </c>
      <c r="C4592" t="s">
        <v>130</v>
      </c>
      <c r="D4592" t="s">
        <v>139</v>
      </c>
      <c r="E4592" s="9">
        <v>8</v>
      </c>
      <c r="F4592" s="9">
        <v>1</v>
      </c>
      <c r="G4592" s="9">
        <v>10</v>
      </c>
      <c r="H4592" s="9">
        <v>7</v>
      </c>
      <c r="I4592" s="9">
        <v>0.95026326179504395</v>
      </c>
      <c r="J4592" s="9">
        <v>0.95026326179504395</v>
      </c>
      <c r="K4592" s="9">
        <v>0</v>
      </c>
      <c r="L4592" s="9">
        <v>75.163658142089844</v>
      </c>
    </row>
    <row r="4593" spans="1:12" x14ac:dyDescent="0.25">
      <c r="A4593" s="5" t="str">
        <f t="shared" si="71"/>
        <v>1LCAOutside LA Basin81108</v>
      </c>
      <c r="B4593" s="9">
        <v>1</v>
      </c>
      <c r="C4593" t="s">
        <v>130</v>
      </c>
      <c r="D4593" t="s">
        <v>139</v>
      </c>
      <c r="E4593" s="9">
        <v>8</v>
      </c>
      <c r="F4593" s="9">
        <v>1</v>
      </c>
      <c r="G4593" s="9">
        <v>10</v>
      </c>
      <c r="H4593" s="9">
        <v>8</v>
      </c>
      <c r="I4593" s="9">
        <v>0.87470245361328125</v>
      </c>
      <c r="J4593" s="9">
        <v>0.87470245361328125</v>
      </c>
      <c r="K4593" s="9">
        <v>0</v>
      </c>
      <c r="L4593" s="9">
        <v>75.2181396484375</v>
      </c>
    </row>
    <row r="4594" spans="1:12" x14ac:dyDescent="0.25">
      <c r="A4594" s="5" t="str">
        <f t="shared" si="71"/>
        <v>1LCAOutside LA Basin81109</v>
      </c>
      <c r="B4594" s="9">
        <v>1</v>
      </c>
      <c r="C4594" t="s">
        <v>130</v>
      </c>
      <c r="D4594" t="s">
        <v>139</v>
      </c>
      <c r="E4594" s="9">
        <v>8</v>
      </c>
      <c r="F4594" s="9">
        <v>1</v>
      </c>
      <c r="G4594" s="9">
        <v>10</v>
      </c>
      <c r="H4594" s="9">
        <v>9</v>
      </c>
      <c r="I4594" s="9">
        <v>0.74890375137329102</v>
      </c>
      <c r="J4594" s="9">
        <v>0.74890375137329102</v>
      </c>
      <c r="K4594" s="9">
        <v>0</v>
      </c>
      <c r="L4594" s="9">
        <v>77.655563354492188</v>
      </c>
    </row>
    <row r="4595" spans="1:12" x14ac:dyDescent="0.25">
      <c r="A4595" s="5" t="str">
        <f t="shared" si="71"/>
        <v>1LCAOutside LA Basin811010</v>
      </c>
      <c r="B4595" s="9">
        <v>1</v>
      </c>
      <c r="C4595" t="s">
        <v>130</v>
      </c>
      <c r="D4595" t="s">
        <v>139</v>
      </c>
      <c r="E4595" s="9">
        <v>8</v>
      </c>
      <c r="F4595" s="9">
        <v>1</v>
      </c>
      <c r="G4595" s="9">
        <v>10</v>
      </c>
      <c r="H4595" s="9">
        <v>10</v>
      </c>
      <c r="I4595" s="9">
        <v>0.69957906007766724</v>
      </c>
      <c r="J4595" s="9">
        <v>0.69957906007766724</v>
      </c>
      <c r="K4595" s="9">
        <v>0</v>
      </c>
      <c r="L4595" s="9">
        <v>81.4580078125</v>
      </c>
    </row>
    <row r="4596" spans="1:12" x14ac:dyDescent="0.25">
      <c r="A4596" s="5" t="str">
        <f t="shared" si="71"/>
        <v>1LCAOutside LA Basin811011</v>
      </c>
      <c r="B4596" s="9">
        <v>1</v>
      </c>
      <c r="C4596" t="s">
        <v>130</v>
      </c>
      <c r="D4596" t="s">
        <v>139</v>
      </c>
      <c r="E4596" s="9">
        <v>8</v>
      </c>
      <c r="F4596" s="9">
        <v>1</v>
      </c>
      <c r="G4596" s="9">
        <v>10</v>
      </c>
      <c r="H4596" s="9">
        <v>11</v>
      </c>
      <c r="I4596" s="9">
        <v>0.82038587331771851</v>
      </c>
      <c r="J4596" s="9">
        <v>0.82038587331771851</v>
      </c>
      <c r="K4596" s="9">
        <v>0</v>
      </c>
      <c r="L4596" s="9">
        <v>86.222816467285156</v>
      </c>
    </row>
    <row r="4597" spans="1:12" x14ac:dyDescent="0.25">
      <c r="A4597" s="5" t="str">
        <f t="shared" si="71"/>
        <v>1LCAOutside LA Basin811012</v>
      </c>
      <c r="B4597" s="9">
        <v>1</v>
      </c>
      <c r="C4597" t="s">
        <v>130</v>
      </c>
      <c r="D4597" t="s">
        <v>139</v>
      </c>
      <c r="E4597" s="9">
        <v>8</v>
      </c>
      <c r="F4597" s="9">
        <v>1</v>
      </c>
      <c r="G4597" s="9">
        <v>10</v>
      </c>
      <c r="H4597" s="9">
        <v>12</v>
      </c>
      <c r="I4597" s="9">
        <v>1.0295637845993042</v>
      </c>
      <c r="J4597" s="9">
        <v>1.0295637845993042</v>
      </c>
      <c r="K4597" s="9">
        <v>0</v>
      </c>
      <c r="L4597" s="9">
        <v>90.115875244140625</v>
      </c>
    </row>
    <row r="4598" spans="1:12" x14ac:dyDescent="0.25">
      <c r="A4598" s="5" t="str">
        <f t="shared" si="71"/>
        <v>1LCAOutside LA Basin811013</v>
      </c>
      <c r="B4598" s="9">
        <v>1</v>
      </c>
      <c r="C4598" t="s">
        <v>130</v>
      </c>
      <c r="D4598" t="s">
        <v>139</v>
      </c>
      <c r="E4598" s="9">
        <v>8</v>
      </c>
      <c r="F4598" s="9">
        <v>1</v>
      </c>
      <c r="G4598" s="9">
        <v>10</v>
      </c>
      <c r="H4598" s="9">
        <v>13</v>
      </c>
      <c r="I4598" s="9">
        <v>1.3087282180786133</v>
      </c>
      <c r="J4598" s="9">
        <v>1.3087282180786133</v>
      </c>
      <c r="K4598" s="9">
        <v>0</v>
      </c>
      <c r="L4598" s="9">
        <v>93.380508422851563</v>
      </c>
    </row>
    <row r="4599" spans="1:12" x14ac:dyDescent="0.25">
      <c r="A4599" s="5" t="str">
        <f t="shared" si="71"/>
        <v>1LCAOutside LA Basin811014</v>
      </c>
      <c r="B4599" s="9">
        <v>1</v>
      </c>
      <c r="C4599" t="s">
        <v>130</v>
      </c>
      <c r="D4599" t="s">
        <v>139</v>
      </c>
      <c r="E4599" s="9">
        <v>8</v>
      </c>
      <c r="F4599" s="9">
        <v>1</v>
      </c>
      <c r="G4599" s="9">
        <v>10</v>
      </c>
      <c r="H4599" s="9">
        <v>14</v>
      </c>
      <c r="I4599" s="9">
        <v>1.5902513265609741</v>
      </c>
      <c r="J4599" s="9">
        <v>1.5902513265609741</v>
      </c>
      <c r="K4599" s="9">
        <v>0</v>
      </c>
      <c r="L4599" s="9">
        <v>96.417976379394531</v>
      </c>
    </row>
    <row r="4600" spans="1:12" x14ac:dyDescent="0.25">
      <c r="A4600" s="5" t="str">
        <f t="shared" si="71"/>
        <v>1LCAOutside LA Basin811015</v>
      </c>
      <c r="B4600" s="9">
        <v>1</v>
      </c>
      <c r="C4600" t="s">
        <v>130</v>
      </c>
      <c r="D4600" t="s">
        <v>139</v>
      </c>
      <c r="E4600" s="9">
        <v>8</v>
      </c>
      <c r="F4600" s="9">
        <v>1</v>
      </c>
      <c r="G4600" s="9">
        <v>10</v>
      </c>
      <c r="H4600" s="9">
        <v>15</v>
      </c>
      <c r="I4600" s="9">
        <v>1.867766261100769</v>
      </c>
      <c r="J4600" s="9">
        <v>1.867766261100769</v>
      </c>
      <c r="K4600" s="9">
        <v>0</v>
      </c>
      <c r="L4600" s="9">
        <v>98.262092590332031</v>
      </c>
    </row>
    <row r="4601" spans="1:12" x14ac:dyDescent="0.25">
      <c r="A4601" s="5" t="str">
        <f t="shared" si="71"/>
        <v>1LCAOutside LA Basin811016</v>
      </c>
      <c r="B4601" s="9">
        <v>1</v>
      </c>
      <c r="C4601" t="s">
        <v>130</v>
      </c>
      <c r="D4601" t="s">
        <v>139</v>
      </c>
      <c r="E4601" s="9">
        <v>8</v>
      </c>
      <c r="F4601" s="9">
        <v>1</v>
      </c>
      <c r="G4601" s="9">
        <v>10</v>
      </c>
      <c r="H4601" s="9">
        <v>16</v>
      </c>
      <c r="I4601" s="9">
        <v>2.2162587642669678</v>
      </c>
      <c r="J4601" s="9">
        <v>2.2162587642669678</v>
      </c>
      <c r="K4601" s="9">
        <v>0</v>
      </c>
      <c r="L4601" s="9">
        <v>99.848564147949219</v>
      </c>
    </row>
    <row r="4602" spans="1:12" x14ac:dyDescent="0.25">
      <c r="A4602" s="5" t="str">
        <f t="shared" si="71"/>
        <v>1LCAOutside LA Basin811017</v>
      </c>
      <c r="B4602" s="9">
        <v>1</v>
      </c>
      <c r="C4602" t="s">
        <v>130</v>
      </c>
      <c r="D4602" t="s">
        <v>139</v>
      </c>
      <c r="E4602" s="9">
        <v>8</v>
      </c>
      <c r="F4602" s="9">
        <v>1</v>
      </c>
      <c r="G4602" s="9">
        <v>10</v>
      </c>
      <c r="H4602" s="9">
        <v>17</v>
      </c>
      <c r="I4602" s="9">
        <v>2.5385878086090088</v>
      </c>
      <c r="J4602" s="9">
        <v>1.3678948879241943</v>
      </c>
      <c r="K4602" s="9">
        <v>4.1343428194522858E-2</v>
      </c>
      <c r="L4602" s="9">
        <v>99.945388793945313</v>
      </c>
    </row>
    <row r="4603" spans="1:12" x14ac:dyDescent="0.25">
      <c r="A4603" s="5" t="str">
        <f t="shared" si="71"/>
        <v>1LCAOutside LA Basin811018</v>
      </c>
      <c r="B4603" s="9">
        <v>1</v>
      </c>
      <c r="C4603" t="s">
        <v>130</v>
      </c>
      <c r="D4603" t="s">
        <v>139</v>
      </c>
      <c r="E4603" s="9">
        <v>8</v>
      </c>
      <c r="F4603" s="9">
        <v>1</v>
      </c>
      <c r="G4603" s="9">
        <v>10</v>
      </c>
      <c r="H4603" s="9">
        <v>18</v>
      </c>
      <c r="I4603" s="9">
        <v>2.8139312267303467</v>
      </c>
      <c r="J4603" s="9">
        <v>2.0662002563476563</v>
      </c>
      <c r="K4603" s="9">
        <v>6.0865145176649094E-2</v>
      </c>
      <c r="L4603" s="9">
        <v>98.962799072265625</v>
      </c>
    </row>
    <row r="4604" spans="1:12" x14ac:dyDescent="0.25">
      <c r="A4604" s="5" t="str">
        <f t="shared" si="71"/>
        <v>1LCAOutside LA Basin811019</v>
      </c>
      <c r="B4604" s="9">
        <v>1</v>
      </c>
      <c r="C4604" t="s">
        <v>130</v>
      </c>
      <c r="D4604" t="s">
        <v>139</v>
      </c>
      <c r="E4604" s="9">
        <v>8</v>
      </c>
      <c r="F4604" s="9">
        <v>1</v>
      </c>
      <c r="G4604" s="9">
        <v>10</v>
      </c>
      <c r="H4604" s="9">
        <v>19</v>
      </c>
      <c r="I4604" s="9">
        <v>2.921612024307251</v>
      </c>
      <c r="J4604" s="9">
        <v>2.4289956092834473</v>
      </c>
      <c r="K4604" s="9">
        <v>5.2645277231931686E-2</v>
      </c>
      <c r="L4604" s="9">
        <v>98.005599975585938</v>
      </c>
    </row>
    <row r="4605" spans="1:12" x14ac:dyDescent="0.25">
      <c r="A4605" s="5" t="str">
        <f t="shared" si="71"/>
        <v>1LCAOutside LA Basin811020</v>
      </c>
      <c r="B4605" s="9">
        <v>1</v>
      </c>
      <c r="C4605" t="s">
        <v>130</v>
      </c>
      <c r="D4605" t="s">
        <v>139</v>
      </c>
      <c r="E4605" s="9">
        <v>8</v>
      </c>
      <c r="F4605" s="9">
        <v>1</v>
      </c>
      <c r="G4605" s="9">
        <v>10</v>
      </c>
      <c r="H4605" s="9">
        <v>20</v>
      </c>
      <c r="I4605" s="9">
        <v>2.8447117805480957</v>
      </c>
      <c r="J4605" s="9">
        <v>2.5316343307495117</v>
      </c>
      <c r="K4605" s="9">
        <v>2.6062028482556343E-2</v>
      </c>
      <c r="L4605" s="9">
        <v>96.085304260253906</v>
      </c>
    </row>
    <row r="4606" spans="1:12" x14ac:dyDescent="0.25">
      <c r="A4606" s="5" t="str">
        <f t="shared" si="71"/>
        <v>1LCAOutside LA Basin811021</v>
      </c>
      <c r="B4606" s="9">
        <v>1</v>
      </c>
      <c r="C4606" t="s">
        <v>130</v>
      </c>
      <c r="D4606" t="s">
        <v>139</v>
      </c>
      <c r="E4606" s="9">
        <v>8</v>
      </c>
      <c r="F4606" s="9">
        <v>1</v>
      </c>
      <c r="G4606" s="9">
        <v>10</v>
      </c>
      <c r="H4606" s="9">
        <v>21</v>
      </c>
      <c r="I4606" s="9">
        <v>2.7371349334716797</v>
      </c>
      <c r="J4606" s="9">
        <v>2.4455440044403076</v>
      </c>
      <c r="K4606" s="9">
        <v>2.1028747782111168E-2</v>
      </c>
      <c r="L4606" s="9">
        <v>93.094367980957031</v>
      </c>
    </row>
    <row r="4607" spans="1:12" x14ac:dyDescent="0.25">
      <c r="A4607" s="5" t="str">
        <f t="shared" si="71"/>
        <v>1LCAOutside LA Basin811022</v>
      </c>
      <c r="B4607" s="9">
        <v>1</v>
      </c>
      <c r="C4607" t="s">
        <v>130</v>
      </c>
      <c r="D4607" t="s">
        <v>139</v>
      </c>
      <c r="E4607" s="9">
        <v>8</v>
      </c>
      <c r="F4607" s="9">
        <v>1</v>
      </c>
      <c r="G4607" s="9">
        <v>10</v>
      </c>
      <c r="H4607" s="9">
        <v>22</v>
      </c>
      <c r="I4607" s="9">
        <v>2.5989925861358643</v>
      </c>
      <c r="J4607" s="9">
        <v>3.0609922409057617</v>
      </c>
      <c r="K4607" s="9">
        <v>2.891111746430397E-2</v>
      </c>
      <c r="L4607" s="9">
        <v>89.875091552734375</v>
      </c>
    </row>
    <row r="4608" spans="1:12" x14ac:dyDescent="0.25">
      <c r="A4608" s="5" t="str">
        <f t="shared" si="71"/>
        <v>1LCAOutside LA Basin811023</v>
      </c>
      <c r="B4608" s="9">
        <v>1</v>
      </c>
      <c r="C4608" t="s">
        <v>130</v>
      </c>
      <c r="D4608" t="s">
        <v>139</v>
      </c>
      <c r="E4608" s="9">
        <v>8</v>
      </c>
      <c r="F4608" s="9">
        <v>1</v>
      </c>
      <c r="G4608" s="9">
        <v>10</v>
      </c>
      <c r="H4608" s="9">
        <v>23</v>
      </c>
      <c r="I4608" s="9">
        <v>2.3275666236877441</v>
      </c>
      <c r="J4608" s="9">
        <v>2.5022878646850586</v>
      </c>
      <c r="K4608" s="9">
        <v>2.4507753551006317E-2</v>
      </c>
      <c r="L4608" s="9">
        <v>87.822837829589844</v>
      </c>
    </row>
    <row r="4609" spans="1:12" x14ac:dyDescent="0.25">
      <c r="A4609" s="5" t="str">
        <f t="shared" si="71"/>
        <v>1LCAOutside LA Basin811024</v>
      </c>
      <c r="B4609" s="9">
        <v>1</v>
      </c>
      <c r="C4609" t="s">
        <v>130</v>
      </c>
      <c r="D4609" t="s">
        <v>139</v>
      </c>
      <c r="E4609" s="9">
        <v>8</v>
      </c>
      <c r="F4609" s="9">
        <v>1</v>
      </c>
      <c r="G4609" s="9">
        <v>10</v>
      </c>
      <c r="H4609" s="9">
        <v>24</v>
      </c>
      <c r="I4609" s="9">
        <v>2.0046701431274414</v>
      </c>
      <c r="J4609" s="9">
        <v>2.0988492965698242</v>
      </c>
      <c r="K4609" s="9">
        <v>1.6671089455485344E-2</v>
      </c>
      <c r="L4609" s="9">
        <v>85.636405944824219</v>
      </c>
    </row>
    <row r="4610" spans="1:12" x14ac:dyDescent="0.25">
      <c r="A4610" s="5" t="str">
        <f t="shared" si="71"/>
        <v>1LCAOutside LA Basin9021</v>
      </c>
      <c r="B4610" s="9">
        <v>1</v>
      </c>
      <c r="C4610" t="s">
        <v>130</v>
      </c>
      <c r="D4610" s="3" t="s">
        <v>139</v>
      </c>
      <c r="E4610" s="9">
        <v>9</v>
      </c>
      <c r="F4610" s="9">
        <v>0</v>
      </c>
      <c r="G4610" s="9">
        <v>2</v>
      </c>
      <c r="H4610" s="9">
        <v>1</v>
      </c>
      <c r="I4610" s="9">
        <v>1.3852270841598511</v>
      </c>
      <c r="J4610" s="9">
        <v>1.3852270841598511</v>
      </c>
      <c r="K4610" s="9">
        <v>0</v>
      </c>
      <c r="L4610" s="9">
        <v>77.209579467773438</v>
      </c>
    </row>
    <row r="4611" spans="1:12" x14ac:dyDescent="0.25">
      <c r="A4611" s="5" t="str">
        <f t="shared" ref="A4611:A4674" si="72">B4611&amp;C4611&amp;D4611&amp;E4611&amp;F4611&amp;G4611&amp;H4611</f>
        <v>1LCAOutside LA Basin9022</v>
      </c>
      <c r="B4611" s="9">
        <v>1</v>
      </c>
      <c r="C4611" t="s">
        <v>130</v>
      </c>
      <c r="D4611" s="3" t="s">
        <v>139</v>
      </c>
      <c r="E4611" s="9">
        <v>9</v>
      </c>
      <c r="F4611" s="9">
        <v>0</v>
      </c>
      <c r="G4611" s="9">
        <v>2</v>
      </c>
      <c r="H4611" s="9">
        <v>2</v>
      </c>
      <c r="I4611" s="9">
        <v>1.2288922071456909</v>
      </c>
      <c r="J4611" s="9">
        <v>1.2288922071456909</v>
      </c>
      <c r="K4611" s="9">
        <v>0</v>
      </c>
      <c r="L4611" s="9">
        <v>76.3958740234375</v>
      </c>
    </row>
    <row r="4612" spans="1:12" x14ac:dyDescent="0.25">
      <c r="A4612" s="5" t="str">
        <f t="shared" si="72"/>
        <v>1LCAOutside LA Basin9023</v>
      </c>
      <c r="B4612" s="9">
        <v>1</v>
      </c>
      <c r="C4612" t="s">
        <v>130</v>
      </c>
      <c r="D4612" s="3" t="s">
        <v>139</v>
      </c>
      <c r="E4612" s="9">
        <v>9</v>
      </c>
      <c r="F4612" s="9">
        <v>0</v>
      </c>
      <c r="G4612" s="9">
        <v>2</v>
      </c>
      <c r="H4612" s="9">
        <v>3</v>
      </c>
      <c r="I4612" s="9">
        <v>1.1016244888305664</v>
      </c>
      <c r="J4612" s="9">
        <v>1.1016244888305664</v>
      </c>
      <c r="K4612" s="9">
        <v>0</v>
      </c>
      <c r="L4612" s="9">
        <v>74.854476928710938</v>
      </c>
    </row>
    <row r="4613" spans="1:12" x14ac:dyDescent="0.25">
      <c r="A4613" s="5" t="str">
        <f t="shared" si="72"/>
        <v>1LCAOutside LA Basin9024</v>
      </c>
      <c r="B4613" s="9">
        <v>1</v>
      </c>
      <c r="C4613" t="s">
        <v>130</v>
      </c>
      <c r="D4613" s="3" t="s">
        <v>139</v>
      </c>
      <c r="E4613" s="9">
        <v>9</v>
      </c>
      <c r="F4613" s="9">
        <v>0</v>
      </c>
      <c r="G4613" s="9">
        <v>2</v>
      </c>
      <c r="H4613" s="9">
        <v>4</v>
      </c>
      <c r="I4613" s="9">
        <v>0.98838186264038086</v>
      </c>
      <c r="J4613" s="9">
        <v>0.98838186264038086</v>
      </c>
      <c r="K4613" s="9">
        <v>0</v>
      </c>
      <c r="L4613" s="9">
        <v>73.534355163574219</v>
      </c>
    </row>
    <row r="4614" spans="1:12" x14ac:dyDescent="0.25">
      <c r="A4614" s="5" t="str">
        <f t="shared" si="72"/>
        <v>1LCAOutside LA Basin9025</v>
      </c>
      <c r="B4614" s="9">
        <v>1</v>
      </c>
      <c r="C4614" t="s">
        <v>130</v>
      </c>
      <c r="D4614" s="3" t="s">
        <v>139</v>
      </c>
      <c r="E4614" s="9">
        <v>9</v>
      </c>
      <c r="F4614" s="9">
        <v>0</v>
      </c>
      <c r="G4614" s="9">
        <v>2</v>
      </c>
      <c r="H4614" s="9">
        <v>5</v>
      </c>
      <c r="I4614" s="9">
        <v>0.85647904872894287</v>
      </c>
      <c r="J4614" s="9">
        <v>0.85647904872894287</v>
      </c>
      <c r="K4614" s="9">
        <v>0</v>
      </c>
      <c r="L4614" s="9">
        <v>71.091972351074219</v>
      </c>
    </row>
    <row r="4615" spans="1:12" x14ac:dyDescent="0.25">
      <c r="A4615" s="5" t="str">
        <f t="shared" si="72"/>
        <v>1LCAOutside LA Basin9026</v>
      </c>
      <c r="B4615" s="9">
        <v>1</v>
      </c>
      <c r="C4615" t="s">
        <v>130</v>
      </c>
      <c r="D4615" s="3" t="s">
        <v>139</v>
      </c>
      <c r="E4615" s="9">
        <v>9</v>
      </c>
      <c r="F4615" s="9">
        <v>0</v>
      </c>
      <c r="G4615" s="9">
        <v>2</v>
      </c>
      <c r="H4615" s="9">
        <v>6</v>
      </c>
      <c r="I4615" s="9">
        <v>0.81267666816711426</v>
      </c>
      <c r="J4615" s="9">
        <v>0.81267666816711426</v>
      </c>
      <c r="K4615" s="9">
        <v>0</v>
      </c>
      <c r="L4615" s="9">
        <v>69.884056091308594</v>
      </c>
    </row>
    <row r="4616" spans="1:12" x14ac:dyDescent="0.25">
      <c r="A4616" s="5" t="str">
        <f t="shared" si="72"/>
        <v>1LCAOutside LA Basin9027</v>
      </c>
      <c r="B4616" s="9">
        <v>1</v>
      </c>
      <c r="C4616" t="s">
        <v>130</v>
      </c>
      <c r="D4616" s="3" t="s">
        <v>139</v>
      </c>
      <c r="E4616" s="9">
        <v>9</v>
      </c>
      <c r="F4616" s="9">
        <v>0</v>
      </c>
      <c r="G4616" s="9">
        <v>2</v>
      </c>
      <c r="H4616" s="9">
        <v>7</v>
      </c>
      <c r="I4616" s="9">
        <v>0.75638645887374878</v>
      </c>
      <c r="J4616" s="9">
        <v>0.75638645887374878</v>
      </c>
      <c r="K4616" s="9">
        <v>0</v>
      </c>
      <c r="L4616" s="9">
        <v>68.766654968261719</v>
      </c>
    </row>
    <row r="4617" spans="1:12" x14ac:dyDescent="0.25">
      <c r="A4617" s="5" t="str">
        <f t="shared" si="72"/>
        <v>1LCAOutside LA Basin9028</v>
      </c>
      <c r="B4617" s="9">
        <v>1</v>
      </c>
      <c r="C4617" t="s">
        <v>130</v>
      </c>
      <c r="D4617" s="3" t="s">
        <v>139</v>
      </c>
      <c r="E4617" s="9">
        <v>9</v>
      </c>
      <c r="F4617" s="9">
        <v>0</v>
      </c>
      <c r="G4617" s="9">
        <v>2</v>
      </c>
      <c r="H4617" s="9">
        <v>8</v>
      </c>
      <c r="I4617" s="9">
        <v>0.6224551796913147</v>
      </c>
      <c r="J4617" s="9">
        <v>0.6224551796913147</v>
      </c>
      <c r="K4617" s="9">
        <v>0</v>
      </c>
      <c r="L4617" s="9">
        <v>67.794708251953125</v>
      </c>
    </row>
    <row r="4618" spans="1:12" x14ac:dyDescent="0.25">
      <c r="A4618" s="5" t="str">
        <f t="shared" si="72"/>
        <v>1LCAOutside LA Basin9029</v>
      </c>
      <c r="B4618" s="9">
        <v>1</v>
      </c>
      <c r="C4618" t="s">
        <v>130</v>
      </c>
      <c r="D4618" s="3" t="s">
        <v>139</v>
      </c>
      <c r="E4618" s="9">
        <v>9</v>
      </c>
      <c r="F4618" s="9">
        <v>0</v>
      </c>
      <c r="G4618" s="9">
        <v>2</v>
      </c>
      <c r="H4618" s="9">
        <v>9</v>
      </c>
      <c r="I4618" s="9">
        <v>0.48270434141159058</v>
      </c>
      <c r="J4618" s="9">
        <v>0.48270434141159058</v>
      </c>
      <c r="K4618" s="9">
        <v>0</v>
      </c>
      <c r="L4618" s="9">
        <v>70.257034301757813</v>
      </c>
    </row>
    <row r="4619" spans="1:12" x14ac:dyDescent="0.25">
      <c r="A4619" s="5" t="str">
        <f t="shared" si="72"/>
        <v>1LCAOutside LA Basin90210</v>
      </c>
      <c r="B4619" s="9">
        <v>1</v>
      </c>
      <c r="C4619" t="s">
        <v>130</v>
      </c>
      <c r="D4619" s="3" t="s">
        <v>139</v>
      </c>
      <c r="E4619" s="9">
        <v>9</v>
      </c>
      <c r="F4619" s="9">
        <v>0</v>
      </c>
      <c r="G4619" s="9">
        <v>2</v>
      </c>
      <c r="H4619" s="9">
        <v>10</v>
      </c>
      <c r="I4619" s="9">
        <v>0.38986346125602722</v>
      </c>
      <c r="J4619" s="9">
        <v>0.38986346125602722</v>
      </c>
      <c r="K4619" s="9">
        <v>0</v>
      </c>
      <c r="L4619" s="9">
        <v>74.519790649414063</v>
      </c>
    </row>
    <row r="4620" spans="1:12" x14ac:dyDescent="0.25">
      <c r="A4620" s="5" t="str">
        <f t="shared" si="72"/>
        <v>1LCAOutside LA Basin90211</v>
      </c>
      <c r="B4620" s="9">
        <v>1</v>
      </c>
      <c r="C4620" t="s">
        <v>130</v>
      </c>
      <c r="D4620" s="3" t="s">
        <v>139</v>
      </c>
      <c r="E4620" s="9">
        <v>9</v>
      </c>
      <c r="F4620" s="9">
        <v>0</v>
      </c>
      <c r="G4620" s="9">
        <v>2</v>
      </c>
      <c r="H4620" s="9">
        <v>11</v>
      </c>
      <c r="I4620" s="9">
        <v>0.41702720522880554</v>
      </c>
      <c r="J4620" s="9">
        <v>0.41702720522880554</v>
      </c>
      <c r="K4620" s="9">
        <v>0</v>
      </c>
      <c r="L4620" s="9">
        <v>79.243263244628906</v>
      </c>
    </row>
    <row r="4621" spans="1:12" x14ac:dyDescent="0.25">
      <c r="A4621" s="5" t="str">
        <f t="shared" si="72"/>
        <v>1LCAOutside LA Basin90212</v>
      </c>
      <c r="B4621" s="9">
        <v>1</v>
      </c>
      <c r="C4621" t="s">
        <v>130</v>
      </c>
      <c r="D4621" s="3" t="s">
        <v>139</v>
      </c>
      <c r="E4621" s="9">
        <v>9</v>
      </c>
      <c r="F4621" s="9">
        <v>0</v>
      </c>
      <c r="G4621" s="9">
        <v>2</v>
      </c>
      <c r="H4621" s="9">
        <v>12</v>
      </c>
      <c r="I4621" s="9">
        <v>0.52286845445632935</v>
      </c>
      <c r="J4621" s="9">
        <v>0.52286845445632935</v>
      </c>
      <c r="K4621" s="9">
        <v>0</v>
      </c>
      <c r="L4621" s="9">
        <v>83.078437805175781</v>
      </c>
    </row>
    <row r="4622" spans="1:12" x14ac:dyDescent="0.25">
      <c r="A4622" s="5" t="str">
        <f t="shared" si="72"/>
        <v>1LCAOutside LA Basin90213</v>
      </c>
      <c r="B4622" s="9">
        <v>1</v>
      </c>
      <c r="C4622" t="s">
        <v>130</v>
      </c>
      <c r="D4622" s="3" t="s">
        <v>139</v>
      </c>
      <c r="E4622" s="9">
        <v>9</v>
      </c>
      <c r="F4622" s="9">
        <v>0</v>
      </c>
      <c r="G4622" s="9">
        <v>2</v>
      </c>
      <c r="H4622" s="9">
        <v>13</v>
      </c>
      <c r="I4622" s="9">
        <v>0.69890248775482178</v>
      </c>
      <c r="J4622" s="9">
        <v>0.69890248775482178</v>
      </c>
      <c r="K4622" s="9">
        <v>0</v>
      </c>
      <c r="L4622" s="9">
        <v>86.580047607421875</v>
      </c>
    </row>
    <row r="4623" spans="1:12" x14ac:dyDescent="0.25">
      <c r="A4623" s="5" t="str">
        <f t="shared" si="72"/>
        <v>1LCAOutside LA Basin90214</v>
      </c>
      <c r="B4623" s="9">
        <v>1</v>
      </c>
      <c r="C4623" t="s">
        <v>130</v>
      </c>
      <c r="D4623" s="3" t="s">
        <v>139</v>
      </c>
      <c r="E4623" s="9">
        <v>9</v>
      </c>
      <c r="F4623" s="9">
        <v>0</v>
      </c>
      <c r="G4623" s="9">
        <v>2</v>
      </c>
      <c r="H4623" s="9">
        <v>14</v>
      </c>
      <c r="I4623" s="9">
        <v>0.90571361780166626</v>
      </c>
      <c r="J4623" s="9">
        <v>0.90571361780166626</v>
      </c>
      <c r="K4623" s="9">
        <v>0</v>
      </c>
      <c r="L4623" s="9">
        <v>89.343505859375</v>
      </c>
    </row>
    <row r="4624" spans="1:12" x14ac:dyDescent="0.25">
      <c r="A4624" s="5" t="str">
        <f t="shared" si="72"/>
        <v>1LCAOutside LA Basin90215</v>
      </c>
      <c r="B4624" s="9">
        <v>1</v>
      </c>
      <c r="C4624" t="s">
        <v>130</v>
      </c>
      <c r="D4624" s="3" t="s">
        <v>139</v>
      </c>
      <c r="E4624" s="9">
        <v>9</v>
      </c>
      <c r="F4624" s="9">
        <v>0</v>
      </c>
      <c r="G4624" s="9">
        <v>2</v>
      </c>
      <c r="H4624" s="9">
        <v>15</v>
      </c>
      <c r="I4624" s="9">
        <v>1.1350865364074707</v>
      </c>
      <c r="J4624" s="9">
        <v>1.1350865364074707</v>
      </c>
      <c r="K4624" s="9">
        <v>0</v>
      </c>
      <c r="L4624" s="9">
        <v>90.638717651367188</v>
      </c>
    </row>
    <row r="4625" spans="1:12" x14ac:dyDescent="0.25">
      <c r="A4625" s="5" t="str">
        <f t="shared" si="72"/>
        <v>1LCAOutside LA Basin90216</v>
      </c>
      <c r="B4625" s="9">
        <v>1</v>
      </c>
      <c r="C4625" t="s">
        <v>130</v>
      </c>
      <c r="D4625" s="3" t="s">
        <v>139</v>
      </c>
      <c r="E4625" s="9">
        <v>9</v>
      </c>
      <c r="F4625" s="9">
        <v>0</v>
      </c>
      <c r="G4625" s="9">
        <v>2</v>
      </c>
      <c r="H4625" s="9">
        <v>16</v>
      </c>
      <c r="I4625" s="9">
        <v>1.437508225440979</v>
      </c>
      <c r="J4625" s="9">
        <v>1.437508225440979</v>
      </c>
      <c r="K4625" s="9">
        <v>0</v>
      </c>
      <c r="L4625" s="9">
        <v>91.40814208984375</v>
      </c>
    </row>
    <row r="4626" spans="1:12" x14ac:dyDescent="0.25">
      <c r="A4626" s="5" t="str">
        <f t="shared" si="72"/>
        <v>1LCAOutside LA Basin90217</v>
      </c>
      <c r="B4626" s="9">
        <v>1</v>
      </c>
      <c r="C4626" t="s">
        <v>130</v>
      </c>
      <c r="D4626" s="3" t="s">
        <v>139</v>
      </c>
      <c r="E4626" s="9">
        <v>9</v>
      </c>
      <c r="F4626" s="9">
        <v>0</v>
      </c>
      <c r="G4626" s="9">
        <v>2</v>
      </c>
      <c r="H4626" s="9">
        <v>17</v>
      </c>
      <c r="I4626" s="9">
        <v>1.7559956312179565</v>
      </c>
      <c r="J4626" s="9">
        <v>0.81160134077072144</v>
      </c>
      <c r="K4626" s="9">
        <v>3.5886384546756744E-2</v>
      </c>
      <c r="L4626" s="9">
        <v>92.027015686035156</v>
      </c>
    </row>
    <row r="4627" spans="1:12" x14ac:dyDescent="0.25">
      <c r="A4627" s="5" t="str">
        <f t="shared" si="72"/>
        <v>1LCAOutside LA Basin90218</v>
      </c>
      <c r="B4627" s="9">
        <v>1</v>
      </c>
      <c r="C4627" t="s">
        <v>130</v>
      </c>
      <c r="D4627" s="3" t="s">
        <v>139</v>
      </c>
      <c r="E4627" s="9">
        <v>9</v>
      </c>
      <c r="F4627" s="9">
        <v>0</v>
      </c>
      <c r="G4627" s="9">
        <v>2</v>
      </c>
      <c r="H4627" s="9">
        <v>18</v>
      </c>
      <c r="I4627" s="9">
        <v>2.0400569438934326</v>
      </c>
      <c r="J4627" s="9">
        <v>1.5028085708618164</v>
      </c>
      <c r="K4627" s="9">
        <v>5.8929838240146637E-2</v>
      </c>
      <c r="L4627" s="9">
        <v>91.113433837890625</v>
      </c>
    </row>
    <row r="4628" spans="1:12" x14ac:dyDescent="0.25">
      <c r="A4628" s="5" t="str">
        <f t="shared" si="72"/>
        <v>1LCAOutside LA Basin90219</v>
      </c>
      <c r="B4628" s="9">
        <v>1</v>
      </c>
      <c r="C4628" t="s">
        <v>130</v>
      </c>
      <c r="D4628" s="3" t="s">
        <v>139</v>
      </c>
      <c r="E4628" s="9">
        <v>9</v>
      </c>
      <c r="F4628" s="9">
        <v>0</v>
      </c>
      <c r="G4628" s="9">
        <v>2</v>
      </c>
      <c r="H4628" s="9">
        <v>19</v>
      </c>
      <c r="I4628" s="9">
        <v>2.1805250644683838</v>
      </c>
      <c r="J4628" s="9">
        <v>1.8350889682769775</v>
      </c>
      <c r="K4628" s="9">
        <v>7.1599699556827545E-2</v>
      </c>
      <c r="L4628" s="9">
        <v>89.883743286132813</v>
      </c>
    </row>
    <row r="4629" spans="1:12" x14ac:dyDescent="0.25">
      <c r="A4629" s="5" t="str">
        <f t="shared" si="72"/>
        <v>1LCAOutside LA Basin90220</v>
      </c>
      <c r="B4629" s="9">
        <v>1</v>
      </c>
      <c r="C4629" t="s">
        <v>130</v>
      </c>
      <c r="D4629" s="3" t="s">
        <v>139</v>
      </c>
      <c r="E4629" s="9">
        <v>9</v>
      </c>
      <c r="F4629" s="9">
        <v>0</v>
      </c>
      <c r="G4629" s="9">
        <v>2</v>
      </c>
      <c r="H4629" s="9">
        <v>20</v>
      </c>
      <c r="I4629" s="9">
        <v>2.1554062366485596</v>
      </c>
      <c r="J4629" s="9">
        <v>1.9019783735275269</v>
      </c>
      <c r="K4629" s="9">
        <v>2.5296607986092567E-2</v>
      </c>
      <c r="L4629" s="9">
        <v>87.782096862792969</v>
      </c>
    </row>
    <row r="4630" spans="1:12" x14ac:dyDescent="0.25">
      <c r="A4630" s="5" t="str">
        <f t="shared" si="72"/>
        <v>1LCAOutside LA Basin90221</v>
      </c>
      <c r="B4630" s="9">
        <v>1</v>
      </c>
      <c r="C4630" t="s">
        <v>130</v>
      </c>
      <c r="D4630" s="3" t="s">
        <v>139</v>
      </c>
      <c r="E4630" s="9">
        <v>9</v>
      </c>
      <c r="F4630" s="9">
        <v>0</v>
      </c>
      <c r="G4630" s="9">
        <v>2</v>
      </c>
      <c r="H4630" s="9">
        <v>21</v>
      </c>
      <c r="I4630" s="9">
        <v>2.0923995971679688</v>
      </c>
      <c r="J4630" s="9">
        <v>1.8642063140869141</v>
      </c>
      <c r="K4630" s="9">
        <v>3.4719612449407578E-2</v>
      </c>
      <c r="L4630" s="9">
        <v>84.269454956054688</v>
      </c>
    </row>
    <row r="4631" spans="1:12" x14ac:dyDescent="0.25">
      <c r="A4631" s="5" t="str">
        <f t="shared" si="72"/>
        <v>1LCAOutside LA Basin90222</v>
      </c>
      <c r="B4631" s="9">
        <v>1</v>
      </c>
      <c r="C4631" t="s">
        <v>130</v>
      </c>
      <c r="D4631" s="3" t="s">
        <v>139</v>
      </c>
      <c r="E4631" s="9">
        <v>9</v>
      </c>
      <c r="F4631" s="9">
        <v>0</v>
      </c>
      <c r="G4631" s="9">
        <v>2</v>
      </c>
      <c r="H4631" s="9">
        <v>22</v>
      </c>
      <c r="I4631" s="9">
        <v>2.0026793479919434</v>
      </c>
      <c r="J4631" s="9">
        <v>2.471832275390625</v>
      </c>
      <c r="K4631" s="9">
        <v>5.8507394045591354E-2</v>
      </c>
      <c r="L4631" s="9">
        <v>82.240653991699219</v>
      </c>
    </row>
    <row r="4632" spans="1:12" x14ac:dyDescent="0.25">
      <c r="A4632" s="5" t="str">
        <f t="shared" si="72"/>
        <v>1LCAOutside LA Basin90223</v>
      </c>
      <c r="B4632" s="9">
        <v>1</v>
      </c>
      <c r="C4632" t="s">
        <v>130</v>
      </c>
      <c r="D4632" s="3" t="s">
        <v>139</v>
      </c>
      <c r="E4632" s="9">
        <v>9</v>
      </c>
      <c r="F4632" s="9">
        <v>0</v>
      </c>
      <c r="G4632" s="9">
        <v>2</v>
      </c>
      <c r="H4632" s="9">
        <v>23</v>
      </c>
      <c r="I4632" s="9">
        <v>1.7928726673126221</v>
      </c>
      <c r="J4632" s="9">
        <v>1.9075281620025635</v>
      </c>
      <c r="K4632" s="9">
        <v>4.6396989375352859E-2</v>
      </c>
      <c r="L4632" s="9">
        <v>80.331520080566406</v>
      </c>
    </row>
    <row r="4633" spans="1:12" x14ac:dyDescent="0.25">
      <c r="A4633" s="5" t="str">
        <f t="shared" si="72"/>
        <v>1LCAOutside LA Basin90224</v>
      </c>
      <c r="B4633" s="9">
        <v>1</v>
      </c>
      <c r="C4633" t="s">
        <v>130</v>
      </c>
      <c r="D4633" s="3" t="s">
        <v>139</v>
      </c>
      <c r="E4633" s="9">
        <v>9</v>
      </c>
      <c r="F4633" s="9">
        <v>0</v>
      </c>
      <c r="G4633" s="9">
        <v>2</v>
      </c>
      <c r="H4633" s="9">
        <v>24</v>
      </c>
      <c r="I4633" s="9">
        <v>1.5275299549102783</v>
      </c>
      <c r="J4633" s="9">
        <v>1.5275299549102783</v>
      </c>
      <c r="K4633" s="9">
        <v>0</v>
      </c>
      <c r="L4633" s="9">
        <v>78.011787414550781</v>
      </c>
    </row>
    <row r="4634" spans="1:12" x14ac:dyDescent="0.25">
      <c r="A4634" s="5" t="str">
        <f t="shared" si="72"/>
        <v>1LCAOutside LA Basin90101</v>
      </c>
      <c r="B4634" s="9">
        <v>1</v>
      </c>
      <c r="C4634" t="s">
        <v>130</v>
      </c>
      <c r="D4634" t="s">
        <v>139</v>
      </c>
      <c r="E4634" s="9">
        <v>9</v>
      </c>
      <c r="F4634" s="9">
        <v>0</v>
      </c>
      <c r="G4634" s="9">
        <v>10</v>
      </c>
      <c r="H4634" s="9">
        <v>1</v>
      </c>
      <c r="I4634" s="9">
        <v>1.4342515468597412</v>
      </c>
      <c r="J4634" s="9">
        <v>1.4342515468597412</v>
      </c>
      <c r="K4634" s="9">
        <v>0</v>
      </c>
      <c r="L4634" s="9">
        <v>78.130325317382813</v>
      </c>
    </row>
    <row r="4635" spans="1:12" x14ac:dyDescent="0.25">
      <c r="A4635" s="5" t="str">
        <f t="shared" si="72"/>
        <v>1LCAOutside LA Basin90102</v>
      </c>
      <c r="B4635" s="9">
        <v>1</v>
      </c>
      <c r="C4635" t="s">
        <v>130</v>
      </c>
      <c r="D4635" t="s">
        <v>139</v>
      </c>
      <c r="E4635" s="9">
        <v>9</v>
      </c>
      <c r="F4635" s="9">
        <v>0</v>
      </c>
      <c r="G4635" s="9">
        <v>10</v>
      </c>
      <c r="H4635" s="9">
        <v>2</v>
      </c>
      <c r="I4635" s="9">
        <v>1.2569589614868164</v>
      </c>
      <c r="J4635" s="9">
        <v>1.2569589614868164</v>
      </c>
      <c r="K4635" s="9">
        <v>0</v>
      </c>
      <c r="L4635" s="9">
        <v>76.789703369140625</v>
      </c>
    </row>
    <row r="4636" spans="1:12" x14ac:dyDescent="0.25">
      <c r="A4636" s="5" t="str">
        <f t="shared" si="72"/>
        <v>1LCAOutside LA Basin90103</v>
      </c>
      <c r="B4636" s="9">
        <v>1</v>
      </c>
      <c r="C4636" t="s">
        <v>130</v>
      </c>
      <c r="D4636" t="s">
        <v>139</v>
      </c>
      <c r="E4636" s="9">
        <v>9</v>
      </c>
      <c r="F4636" s="9">
        <v>0</v>
      </c>
      <c r="G4636" s="9">
        <v>10</v>
      </c>
      <c r="H4636" s="9">
        <v>3</v>
      </c>
      <c r="I4636" s="9">
        <v>1.1377875804901123</v>
      </c>
      <c r="J4636" s="9">
        <v>1.1377875804901123</v>
      </c>
      <c r="K4636" s="9">
        <v>0</v>
      </c>
      <c r="L4636" s="9">
        <v>75.913032531738281</v>
      </c>
    </row>
    <row r="4637" spans="1:12" x14ac:dyDescent="0.25">
      <c r="A4637" s="5" t="str">
        <f t="shared" si="72"/>
        <v>1LCAOutside LA Basin90104</v>
      </c>
      <c r="B4637" s="9">
        <v>1</v>
      </c>
      <c r="C4637" t="s">
        <v>130</v>
      </c>
      <c r="D4637" t="s">
        <v>139</v>
      </c>
      <c r="E4637" s="9">
        <v>9</v>
      </c>
      <c r="F4637" s="9">
        <v>0</v>
      </c>
      <c r="G4637" s="9">
        <v>10</v>
      </c>
      <c r="H4637" s="9">
        <v>4</v>
      </c>
      <c r="I4637" s="9">
        <v>1.0119550228118896</v>
      </c>
      <c r="J4637" s="9">
        <v>1.0119550228118896</v>
      </c>
      <c r="K4637" s="9">
        <v>0</v>
      </c>
      <c r="L4637" s="9">
        <v>74.392692565917969</v>
      </c>
    </row>
    <row r="4638" spans="1:12" x14ac:dyDescent="0.25">
      <c r="A4638" s="5" t="str">
        <f t="shared" si="72"/>
        <v>1LCAOutside LA Basin90105</v>
      </c>
      <c r="B4638" s="9">
        <v>1</v>
      </c>
      <c r="C4638" t="s">
        <v>130</v>
      </c>
      <c r="D4638" t="s">
        <v>139</v>
      </c>
      <c r="E4638" s="9">
        <v>9</v>
      </c>
      <c r="F4638" s="9">
        <v>0</v>
      </c>
      <c r="G4638" s="9">
        <v>10</v>
      </c>
      <c r="H4638" s="9">
        <v>5</v>
      </c>
      <c r="I4638" s="9">
        <v>0.95171660184860229</v>
      </c>
      <c r="J4638" s="9">
        <v>0.95171660184860229</v>
      </c>
      <c r="K4638" s="9">
        <v>0</v>
      </c>
      <c r="L4638" s="9">
        <v>73.66217041015625</v>
      </c>
    </row>
    <row r="4639" spans="1:12" x14ac:dyDescent="0.25">
      <c r="A4639" s="5" t="str">
        <f t="shared" si="72"/>
        <v>1LCAOutside LA Basin90106</v>
      </c>
      <c r="B4639" s="9">
        <v>1</v>
      </c>
      <c r="C4639" t="s">
        <v>130</v>
      </c>
      <c r="D4639" t="s">
        <v>139</v>
      </c>
      <c r="E4639" s="9">
        <v>9</v>
      </c>
      <c r="F4639" s="9">
        <v>0</v>
      </c>
      <c r="G4639" s="9">
        <v>10</v>
      </c>
      <c r="H4639" s="9">
        <v>6</v>
      </c>
      <c r="I4639" s="9">
        <v>0.88998585939407349</v>
      </c>
      <c r="J4639" s="9">
        <v>0.88998585939407349</v>
      </c>
      <c r="K4639" s="9">
        <v>0</v>
      </c>
      <c r="L4639" s="9">
        <v>72.141067504882813</v>
      </c>
    </row>
    <row r="4640" spans="1:12" x14ac:dyDescent="0.25">
      <c r="A4640" s="5" t="str">
        <f t="shared" si="72"/>
        <v>1LCAOutside LA Basin90107</v>
      </c>
      <c r="B4640" s="9">
        <v>1</v>
      </c>
      <c r="C4640" t="s">
        <v>130</v>
      </c>
      <c r="D4640" t="s">
        <v>139</v>
      </c>
      <c r="E4640" s="9">
        <v>9</v>
      </c>
      <c r="F4640" s="9">
        <v>0</v>
      </c>
      <c r="G4640" s="9">
        <v>10</v>
      </c>
      <c r="H4640" s="9">
        <v>7</v>
      </c>
      <c r="I4640" s="9">
        <v>0.82745903730392456</v>
      </c>
      <c r="J4640" s="9">
        <v>0.82745903730392456</v>
      </c>
      <c r="K4640" s="9">
        <v>0</v>
      </c>
      <c r="L4640" s="9">
        <v>70.983428955078125</v>
      </c>
    </row>
    <row r="4641" spans="1:12" x14ac:dyDescent="0.25">
      <c r="A4641" s="5" t="str">
        <f t="shared" si="72"/>
        <v>1LCAOutside LA Basin90108</v>
      </c>
      <c r="B4641" s="9">
        <v>1</v>
      </c>
      <c r="C4641" t="s">
        <v>130</v>
      </c>
      <c r="D4641" t="s">
        <v>139</v>
      </c>
      <c r="E4641" s="9">
        <v>9</v>
      </c>
      <c r="F4641" s="9">
        <v>0</v>
      </c>
      <c r="G4641" s="9">
        <v>10</v>
      </c>
      <c r="H4641" s="9">
        <v>8</v>
      </c>
      <c r="I4641" s="9">
        <v>0.73328900337219238</v>
      </c>
      <c r="J4641" s="9">
        <v>0.73328900337219238</v>
      </c>
      <c r="K4641" s="9">
        <v>0</v>
      </c>
      <c r="L4641" s="9">
        <v>71.050331115722656</v>
      </c>
    </row>
    <row r="4642" spans="1:12" x14ac:dyDescent="0.25">
      <c r="A4642" s="5" t="str">
        <f t="shared" si="72"/>
        <v>1LCAOutside LA Basin90109</v>
      </c>
      <c r="B4642" s="9">
        <v>1</v>
      </c>
      <c r="C4642" t="s">
        <v>130</v>
      </c>
      <c r="D4642" t="s">
        <v>139</v>
      </c>
      <c r="E4642" s="9">
        <v>9</v>
      </c>
      <c r="F4642" s="9">
        <v>0</v>
      </c>
      <c r="G4642" s="9">
        <v>10</v>
      </c>
      <c r="H4642" s="9">
        <v>9</v>
      </c>
      <c r="I4642" s="9">
        <v>0.57036066055297852</v>
      </c>
      <c r="J4642" s="9">
        <v>0.57036066055297852</v>
      </c>
      <c r="K4642" s="9">
        <v>0</v>
      </c>
      <c r="L4642" s="9">
        <v>72.696159362792969</v>
      </c>
    </row>
    <row r="4643" spans="1:12" x14ac:dyDescent="0.25">
      <c r="A4643" s="5" t="str">
        <f t="shared" si="72"/>
        <v>1LCAOutside LA Basin901010</v>
      </c>
      <c r="B4643" s="9">
        <v>1</v>
      </c>
      <c r="C4643" t="s">
        <v>130</v>
      </c>
      <c r="D4643" t="s">
        <v>139</v>
      </c>
      <c r="E4643" s="9">
        <v>9</v>
      </c>
      <c r="F4643" s="9">
        <v>0</v>
      </c>
      <c r="G4643" s="9">
        <v>10</v>
      </c>
      <c r="H4643" s="9">
        <v>10</v>
      </c>
      <c r="I4643" s="9">
        <v>0.46913161873817444</v>
      </c>
      <c r="J4643" s="9">
        <v>0.46913161873817444</v>
      </c>
      <c r="K4643" s="9">
        <v>0</v>
      </c>
      <c r="L4643" s="9">
        <v>75.963943481445313</v>
      </c>
    </row>
    <row r="4644" spans="1:12" x14ac:dyDescent="0.25">
      <c r="A4644" s="5" t="str">
        <f t="shared" si="72"/>
        <v>1LCAOutside LA Basin901011</v>
      </c>
      <c r="B4644" s="9">
        <v>1</v>
      </c>
      <c r="C4644" t="s">
        <v>130</v>
      </c>
      <c r="D4644" t="s">
        <v>139</v>
      </c>
      <c r="E4644" s="9">
        <v>9</v>
      </c>
      <c r="F4644" s="9">
        <v>0</v>
      </c>
      <c r="G4644" s="9">
        <v>10</v>
      </c>
      <c r="H4644" s="9">
        <v>11</v>
      </c>
      <c r="I4644" s="9">
        <v>0.53017342090606689</v>
      </c>
      <c r="J4644" s="9">
        <v>0.53017342090606689</v>
      </c>
      <c r="K4644" s="9">
        <v>0</v>
      </c>
      <c r="L4644" s="9">
        <v>80.699478149414063</v>
      </c>
    </row>
    <row r="4645" spans="1:12" x14ac:dyDescent="0.25">
      <c r="A4645" s="5" t="str">
        <f t="shared" si="72"/>
        <v>1LCAOutside LA Basin901012</v>
      </c>
      <c r="B4645" s="9">
        <v>1</v>
      </c>
      <c r="C4645" t="s">
        <v>130</v>
      </c>
      <c r="D4645" t="s">
        <v>139</v>
      </c>
      <c r="E4645" s="9">
        <v>9</v>
      </c>
      <c r="F4645" s="9">
        <v>0</v>
      </c>
      <c r="G4645" s="9">
        <v>10</v>
      </c>
      <c r="H4645" s="9">
        <v>12</v>
      </c>
      <c r="I4645" s="9">
        <v>0.67136889696121216</v>
      </c>
      <c r="J4645" s="9">
        <v>0.67136889696121216</v>
      </c>
      <c r="K4645" s="9">
        <v>0</v>
      </c>
      <c r="L4645" s="9">
        <v>83.676742553710938</v>
      </c>
    </row>
    <row r="4646" spans="1:12" x14ac:dyDescent="0.25">
      <c r="A4646" s="5" t="str">
        <f t="shared" si="72"/>
        <v>1LCAOutside LA Basin901013</v>
      </c>
      <c r="B4646" s="9">
        <v>1</v>
      </c>
      <c r="C4646" t="s">
        <v>130</v>
      </c>
      <c r="D4646" t="s">
        <v>139</v>
      </c>
      <c r="E4646" s="9">
        <v>9</v>
      </c>
      <c r="F4646" s="9">
        <v>0</v>
      </c>
      <c r="G4646" s="9">
        <v>10</v>
      </c>
      <c r="H4646" s="9">
        <v>13</v>
      </c>
      <c r="I4646" s="9">
        <v>0.88856971263885498</v>
      </c>
      <c r="J4646" s="9">
        <v>0.88856971263885498</v>
      </c>
      <c r="K4646" s="9">
        <v>0</v>
      </c>
      <c r="L4646" s="9">
        <v>87.091743469238281</v>
      </c>
    </row>
    <row r="4647" spans="1:12" x14ac:dyDescent="0.25">
      <c r="A4647" s="5" t="str">
        <f t="shared" si="72"/>
        <v>1LCAOutside LA Basin901014</v>
      </c>
      <c r="B4647" s="9">
        <v>1</v>
      </c>
      <c r="C4647" t="s">
        <v>130</v>
      </c>
      <c r="D4647" t="s">
        <v>139</v>
      </c>
      <c r="E4647" s="9">
        <v>9</v>
      </c>
      <c r="F4647" s="9">
        <v>0</v>
      </c>
      <c r="G4647" s="9">
        <v>10</v>
      </c>
      <c r="H4647" s="9">
        <v>14</v>
      </c>
      <c r="I4647" s="9">
        <v>1.1271516084671021</v>
      </c>
      <c r="J4647" s="9">
        <v>1.1271516084671021</v>
      </c>
      <c r="K4647" s="9">
        <v>0</v>
      </c>
      <c r="L4647" s="9">
        <v>89.710777282714844</v>
      </c>
    </row>
    <row r="4648" spans="1:12" x14ac:dyDescent="0.25">
      <c r="A4648" s="5" t="str">
        <f t="shared" si="72"/>
        <v>1LCAOutside LA Basin901015</v>
      </c>
      <c r="B4648" s="9">
        <v>1</v>
      </c>
      <c r="C4648" t="s">
        <v>130</v>
      </c>
      <c r="D4648" t="s">
        <v>139</v>
      </c>
      <c r="E4648" s="9">
        <v>9</v>
      </c>
      <c r="F4648" s="9">
        <v>0</v>
      </c>
      <c r="G4648" s="9">
        <v>10</v>
      </c>
      <c r="H4648" s="9">
        <v>15</v>
      </c>
      <c r="I4648" s="9">
        <v>1.3623853921890259</v>
      </c>
      <c r="J4648" s="9">
        <v>1.3623853921890259</v>
      </c>
      <c r="K4648" s="9">
        <v>0</v>
      </c>
      <c r="L4648" s="9">
        <v>91.681625366210938</v>
      </c>
    </row>
    <row r="4649" spans="1:12" x14ac:dyDescent="0.25">
      <c r="A4649" s="5" t="str">
        <f t="shared" si="72"/>
        <v>1LCAOutside LA Basin901016</v>
      </c>
      <c r="B4649" s="9">
        <v>1</v>
      </c>
      <c r="C4649" t="s">
        <v>130</v>
      </c>
      <c r="D4649" t="s">
        <v>139</v>
      </c>
      <c r="E4649" s="9">
        <v>9</v>
      </c>
      <c r="F4649" s="9">
        <v>0</v>
      </c>
      <c r="G4649" s="9">
        <v>10</v>
      </c>
      <c r="H4649" s="9">
        <v>16</v>
      </c>
      <c r="I4649" s="9">
        <v>1.6713483333587646</v>
      </c>
      <c r="J4649" s="9">
        <v>1.6713483333587646</v>
      </c>
      <c r="K4649" s="9">
        <v>0</v>
      </c>
      <c r="L4649" s="9">
        <v>92.849266052246094</v>
      </c>
    </row>
    <row r="4650" spans="1:12" x14ac:dyDescent="0.25">
      <c r="A4650" s="5" t="str">
        <f t="shared" si="72"/>
        <v>1LCAOutside LA Basin901017</v>
      </c>
      <c r="B4650" s="9">
        <v>1</v>
      </c>
      <c r="C4650" t="s">
        <v>130</v>
      </c>
      <c r="D4650" t="s">
        <v>139</v>
      </c>
      <c r="E4650" s="9">
        <v>9</v>
      </c>
      <c r="F4650" s="9">
        <v>0</v>
      </c>
      <c r="G4650" s="9">
        <v>10</v>
      </c>
      <c r="H4650" s="9">
        <v>17</v>
      </c>
      <c r="I4650" s="9">
        <v>1.9940160512924194</v>
      </c>
      <c r="J4650" s="9">
        <v>0.99334502220153809</v>
      </c>
      <c r="K4650" s="9">
        <v>2.9311629012227058E-2</v>
      </c>
      <c r="L4650" s="9">
        <v>93.996185302734375</v>
      </c>
    </row>
    <row r="4651" spans="1:12" x14ac:dyDescent="0.25">
      <c r="A4651" s="5" t="str">
        <f t="shared" si="72"/>
        <v>1LCAOutside LA Basin901018</v>
      </c>
      <c r="B4651" s="9">
        <v>1</v>
      </c>
      <c r="C4651" t="s">
        <v>130</v>
      </c>
      <c r="D4651" t="s">
        <v>139</v>
      </c>
      <c r="E4651" s="9">
        <v>9</v>
      </c>
      <c r="F4651" s="9">
        <v>0</v>
      </c>
      <c r="G4651" s="9">
        <v>10</v>
      </c>
      <c r="H4651" s="9">
        <v>18</v>
      </c>
      <c r="I4651" s="9">
        <v>2.2816011905670166</v>
      </c>
      <c r="J4651" s="9">
        <v>1.6706174612045288</v>
      </c>
      <c r="K4651" s="9">
        <v>4.7694887965917587E-2</v>
      </c>
      <c r="L4651" s="9">
        <v>93.863189697265625</v>
      </c>
    </row>
    <row r="4652" spans="1:12" x14ac:dyDescent="0.25">
      <c r="A4652" s="5" t="str">
        <f t="shared" si="72"/>
        <v>1LCAOutside LA Basin901019</v>
      </c>
      <c r="B4652" s="9">
        <v>1</v>
      </c>
      <c r="C4652" t="s">
        <v>130</v>
      </c>
      <c r="D4652" t="s">
        <v>139</v>
      </c>
      <c r="E4652" s="9">
        <v>9</v>
      </c>
      <c r="F4652" s="9">
        <v>0</v>
      </c>
      <c r="G4652" s="9">
        <v>10</v>
      </c>
      <c r="H4652" s="9">
        <v>19</v>
      </c>
      <c r="I4652" s="9">
        <v>2.4198215007781982</v>
      </c>
      <c r="J4652" s="9">
        <v>2.0084025859832764</v>
      </c>
      <c r="K4652" s="9">
        <v>5.0873346626758575E-2</v>
      </c>
      <c r="L4652" s="9">
        <v>93.524879455566406</v>
      </c>
    </row>
    <row r="4653" spans="1:12" x14ac:dyDescent="0.25">
      <c r="A4653" s="5" t="str">
        <f t="shared" si="72"/>
        <v>1LCAOutside LA Basin901020</v>
      </c>
      <c r="B4653" s="9">
        <v>1</v>
      </c>
      <c r="C4653" t="s">
        <v>130</v>
      </c>
      <c r="D4653" t="s">
        <v>139</v>
      </c>
      <c r="E4653" s="9">
        <v>9</v>
      </c>
      <c r="F4653" s="9">
        <v>0</v>
      </c>
      <c r="G4653" s="9">
        <v>10</v>
      </c>
      <c r="H4653" s="9">
        <v>20</v>
      </c>
      <c r="I4653" s="9">
        <v>2.3878118991851807</v>
      </c>
      <c r="J4653" s="9">
        <v>2.1047906875610352</v>
      </c>
      <c r="K4653" s="9">
        <v>2.0437208935618401E-2</v>
      </c>
      <c r="L4653" s="9">
        <v>91.901466369628906</v>
      </c>
    </row>
    <row r="4654" spans="1:12" x14ac:dyDescent="0.25">
      <c r="A4654" s="5" t="str">
        <f t="shared" si="72"/>
        <v>1LCAOutside LA Basin901021</v>
      </c>
      <c r="B4654" s="9">
        <v>1</v>
      </c>
      <c r="C4654" t="s">
        <v>130</v>
      </c>
      <c r="D4654" t="s">
        <v>139</v>
      </c>
      <c r="E4654" s="9">
        <v>9</v>
      </c>
      <c r="F4654" s="9">
        <v>0</v>
      </c>
      <c r="G4654" s="9">
        <v>10</v>
      </c>
      <c r="H4654" s="9">
        <v>21</v>
      </c>
      <c r="I4654" s="9">
        <v>2.3218562602996826</v>
      </c>
      <c r="J4654" s="9">
        <v>2.0586659908294678</v>
      </c>
      <c r="K4654" s="9">
        <v>2.2671299055218697E-2</v>
      </c>
      <c r="L4654" s="9">
        <v>89.141029357910156</v>
      </c>
    </row>
    <row r="4655" spans="1:12" x14ac:dyDescent="0.25">
      <c r="A4655" s="5" t="str">
        <f t="shared" si="72"/>
        <v>1LCAOutside LA Basin901022</v>
      </c>
      <c r="B4655" s="9">
        <v>1</v>
      </c>
      <c r="C4655" t="s">
        <v>130</v>
      </c>
      <c r="D4655" t="s">
        <v>139</v>
      </c>
      <c r="E4655" s="9">
        <v>9</v>
      </c>
      <c r="F4655" s="9">
        <v>0</v>
      </c>
      <c r="G4655" s="9">
        <v>10</v>
      </c>
      <c r="H4655" s="9">
        <v>22</v>
      </c>
      <c r="I4655" s="9">
        <v>2.2306439876556396</v>
      </c>
      <c r="J4655" s="9">
        <v>2.6955995559692383</v>
      </c>
      <c r="K4655" s="9">
        <v>2.8794419020414352E-2</v>
      </c>
      <c r="L4655" s="9">
        <v>86.720306396484375</v>
      </c>
    </row>
    <row r="4656" spans="1:12" x14ac:dyDescent="0.25">
      <c r="A4656" s="5" t="str">
        <f t="shared" si="72"/>
        <v>1LCAOutside LA Basin901023</v>
      </c>
      <c r="B4656" s="9">
        <v>1</v>
      </c>
      <c r="C4656" t="s">
        <v>130</v>
      </c>
      <c r="D4656" t="s">
        <v>139</v>
      </c>
      <c r="E4656" s="9">
        <v>9</v>
      </c>
      <c r="F4656" s="9">
        <v>0</v>
      </c>
      <c r="G4656" s="9">
        <v>10</v>
      </c>
      <c r="H4656" s="9">
        <v>23</v>
      </c>
      <c r="I4656" s="9">
        <v>2.0098247528076172</v>
      </c>
      <c r="J4656" s="9">
        <v>2.1598958969116211</v>
      </c>
      <c r="K4656" s="9">
        <v>2.4138754233717918E-2</v>
      </c>
      <c r="L4656" s="9">
        <v>84.748527526855469</v>
      </c>
    </row>
    <row r="4657" spans="1:12" x14ac:dyDescent="0.25">
      <c r="A4657" s="5" t="str">
        <f t="shared" si="72"/>
        <v>1LCAOutside LA Basin901024</v>
      </c>
      <c r="B4657" s="9">
        <v>1</v>
      </c>
      <c r="C4657" t="s">
        <v>130</v>
      </c>
      <c r="D4657" t="s">
        <v>139</v>
      </c>
      <c r="E4657" s="9">
        <v>9</v>
      </c>
      <c r="F4657" s="9">
        <v>0</v>
      </c>
      <c r="G4657" s="9">
        <v>10</v>
      </c>
      <c r="H4657" s="9">
        <v>24</v>
      </c>
      <c r="I4657" s="9">
        <v>1.7380640506744385</v>
      </c>
      <c r="J4657" s="9">
        <v>1.797029972076416</v>
      </c>
      <c r="K4657" s="9">
        <v>1.7697352916002274E-2</v>
      </c>
      <c r="L4657" s="9">
        <v>82.796829223632813</v>
      </c>
    </row>
    <row r="4658" spans="1:12" x14ac:dyDescent="0.25">
      <c r="A4658" s="5" t="str">
        <f t="shared" si="72"/>
        <v>1LCAOutside LA Basin9121</v>
      </c>
      <c r="B4658" s="9">
        <v>1</v>
      </c>
      <c r="C4658" t="s">
        <v>130</v>
      </c>
      <c r="D4658" t="s">
        <v>139</v>
      </c>
      <c r="E4658" s="9">
        <v>9</v>
      </c>
      <c r="F4658" s="9">
        <v>1</v>
      </c>
      <c r="G4658" s="9">
        <v>2</v>
      </c>
      <c r="H4658" s="9">
        <v>1</v>
      </c>
      <c r="I4658" s="9">
        <v>1.4096071720123291</v>
      </c>
      <c r="J4658" s="9">
        <v>1.4096071720123291</v>
      </c>
      <c r="K4658" s="9">
        <v>0</v>
      </c>
      <c r="L4658" s="9">
        <v>77.668228149414063</v>
      </c>
    </row>
    <row r="4659" spans="1:12" x14ac:dyDescent="0.25">
      <c r="A4659" s="5" t="str">
        <f t="shared" si="72"/>
        <v>1LCAOutside LA Basin9122</v>
      </c>
      <c r="B4659" s="9">
        <v>1</v>
      </c>
      <c r="C4659" t="s">
        <v>130</v>
      </c>
      <c r="D4659" t="s">
        <v>139</v>
      </c>
      <c r="E4659" s="9">
        <v>9</v>
      </c>
      <c r="F4659" s="9">
        <v>1</v>
      </c>
      <c r="G4659" s="9">
        <v>2</v>
      </c>
      <c r="H4659" s="9">
        <v>2</v>
      </c>
      <c r="I4659" s="9">
        <v>1.2434266805648804</v>
      </c>
      <c r="J4659" s="9">
        <v>1.2434266805648804</v>
      </c>
      <c r="K4659" s="9">
        <v>0</v>
      </c>
      <c r="L4659" s="9">
        <v>76.62384033203125</v>
      </c>
    </row>
    <row r="4660" spans="1:12" x14ac:dyDescent="0.25">
      <c r="A4660" s="5" t="str">
        <f t="shared" si="72"/>
        <v>1LCAOutside LA Basin9123</v>
      </c>
      <c r="B4660" s="9">
        <v>1</v>
      </c>
      <c r="C4660" t="s">
        <v>130</v>
      </c>
      <c r="D4660" t="s">
        <v>139</v>
      </c>
      <c r="E4660" s="9">
        <v>9</v>
      </c>
      <c r="F4660" s="9">
        <v>1</v>
      </c>
      <c r="G4660" s="9">
        <v>2</v>
      </c>
      <c r="H4660" s="9">
        <v>3</v>
      </c>
      <c r="I4660" s="9">
        <v>1.0691215991973877</v>
      </c>
      <c r="J4660" s="9">
        <v>1.0691215991973877</v>
      </c>
      <c r="K4660" s="9">
        <v>0</v>
      </c>
      <c r="L4660" s="9">
        <v>74.480865478515625</v>
      </c>
    </row>
    <row r="4661" spans="1:12" x14ac:dyDescent="0.25">
      <c r="A4661" s="5" t="str">
        <f t="shared" si="72"/>
        <v>1LCAOutside LA Basin9124</v>
      </c>
      <c r="B4661" s="9">
        <v>1</v>
      </c>
      <c r="C4661" t="s">
        <v>130</v>
      </c>
      <c r="D4661" t="s">
        <v>139</v>
      </c>
      <c r="E4661" s="9">
        <v>9</v>
      </c>
      <c r="F4661" s="9">
        <v>1</v>
      </c>
      <c r="G4661" s="9">
        <v>2</v>
      </c>
      <c r="H4661" s="9">
        <v>4</v>
      </c>
      <c r="I4661" s="9">
        <v>0.94000673294067383</v>
      </c>
      <c r="J4661" s="9">
        <v>0.94000673294067383</v>
      </c>
      <c r="K4661" s="9">
        <v>0</v>
      </c>
      <c r="L4661" s="9">
        <v>72.741004943847656</v>
      </c>
    </row>
    <row r="4662" spans="1:12" x14ac:dyDescent="0.25">
      <c r="A4662" s="5" t="str">
        <f t="shared" si="72"/>
        <v>1LCAOutside LA Basin9125</v>
      </c>
      <c r="B4662" s="9">
        <v>1</v>
      </c>
      <c r="C4662" t="s">
        <v>130</v>
      </c>
      <c r="D4662" t="s">
        <v>139</v>
      </c>
      <c r="E4662" s="9">
        <v>9</v>
      </c>
      <c r="F4662" s="9">
        <v>1</v>
      </c>
      <c r="G4662" s="9">
        <v>2</v>
      </c>
      <c r="H4662" s="9">
        <v>5</v>
      </c>
      <c r="I4662" s="9">
        <v>0.86926162242889404</v>
      </c>
      <c r="J4662" s="9">
        <v>0.86926162242889404</v>
      </c>
      <c r="K4662" s="9">
        <v>0</v>
      </c>
      <c r="L4662" s="9">
        <v>71.493011474609375</v>
      </c>
    </row>
    <row r="4663" spans="1:12" x14ac:dyDescent="0.25">
      <c r="A4663" s="5" t="str">
        <f t="shared" si="72"/>
        <v>1LCAOutside LA Basin9126</v>
      </c>
      <c r="B4663" s="9">
        <v>1</v>
      </c>
      <c r="C4663" t="s">
        <v>130</v>
      </c>
      <c r="D4663" t="s">
        <v>139</v>
      </c>
      <c r="E4663" s="9">
        <v>9</v>
      </c>
      <c r="F4663" s="9">
        <v>1</v>
      </c>
      <c r="G4663" s="9">
        <v>2</v>
      </c>
      <c r="H4663" s="9">
        <v>6</v>
      </c>
      <c r="I4663" s="9">
        <v>0.83588260412216187</v>
      </c>
      <c r="J4663" s="9">
        <v>0.83588260412216187</v>
      </c>
      <c r="K4663" s="9">
        <v>0</v>
      </c>
      <c r="L4663" s="9">
        <v>70.628799438476563</v>
      </c>
    </row>
    <row r="4664" spans="1:12" x14ac:dyDescent="0.25">
      <c r="A4664" s="5" t="str">
        <f t="shared" si="72"/>
        <v>1LCAOutside LA Basin9127</v>
      </c>
      <c r="B4664" s="9">
        <v>1</v>
      </c>
      <c r="C4664" t="s">
        <v>130</v>
      </c>
      <c r="D4664" t="s">
        <v>139</v>
      </c>
      <c r="E4664" s="9">
        <v>9</v>
      </c>
      <c r="F4664" s="9">
        <v>1</v>
      </c>
      <c r="G4664" s="9">
        <v>2</v>
      </c>
      <c r="H4664" s="9">
        <v>7</v>
      </c>
      <c r="I4664" s="9">
        <v>0.76813268661499023</v>
      </c>
      <c r="J4664" s="9">
        <v>0.76813268661499023</v>
      </c>
      <c r="K4664" s="9">
        <v>0</v>
      </c>
      <c r="L4664" s="9">
        <v>69.190673828125</v>
      </c>
    </row>
    <row r="4665" spans="1:12" x14ac:dyDescent="0.25">
      <c r="A4665" s="5" t="str">
        <f t="shared" si="72"/>
        <v>1LCAOutside LA Basin9128</v>
      </c>
      <c r="B4665" s="9">
        <v>1</v>
      </c>
      <c r="C4665" t="s">
        <v>130</v>
      </c>
      <c r="D4665" t="s">
        <v>139</v>
      </c>
      <c r="E4665" s="9">
        <v>9</v>
      </c>
      <c r="F4665" s="9">
        <v>1</v>
      </c>
      <c r="G4665" s="9">
        <v>2</v>
      </c>
      <c r="H4665" s="9">
        <v>8</v>
      </c>
      <c r="I4665" s="9">
        <v>0.66538447141647339</v>
      </c>
      <c r="J4665" s="9">
        <v>0.66538447141647339</v>
      </c>
      <c r="K4665" s="9">
        <v>0</v>
      </c>
      <c r="L4665" s="9">
        <v>69.056953430175781</v>
      </c>
    </row>
    <row r="4666" spans="1:12" x14ac:dyDescent="0.25">
      <c r="A4666" s="5" t="str">
        <f t="shared" si="72"/>
        <v>1LCAOutside LA Basin9129</v>
      </c>
      <c r="B4666" s="9">
        <v>1</v>
      </c>
      <c r="C4666" t="s">
        <v>130</v>
      </c>
      <c r="D4666" t="s">
        <v>139</v>
      </c>
      <c r="E4666" s="9">
        <v>9</v>
      </c>
      <c r="F4666" s="9">
        <v>1</v>
      </c>
      <c r="G4666" s="9">
        <v>2</v>
      </c>
      <c r="H4666" s="9">
        <v>9</v>
      </c>
      <c r="I4666" s="9">
        <v>0.53370809555053711</v>
      </c>
      <c r="J4666" s="9">
        <v>0.53370809555053711</v>
      </c>
      <c r="K4666" s="9">
        <v>0</v>
      </c>
      <c r="L4666" s="9">
        <v>71.848915100097656</v>
      </c>
    </row>
    <row r="4667" spans="1:12" x14ac:dyDescent="0.25">
      <c r="A4667" s="5" t="str">
        <f t="shared" si="72"/>
        <v>1LCAOutside LA Basin91210</v>
      </c>
      <c r="B4667" s="9">
        <v>1</v>
      </c>
      <c r="C4667" t="s">
        <v>130</v>
      </c>
      <c r="D4667" t="s">
        <v>139</v>
      </c>
      <c r="E4667" s="9">
        <v>9</v>
      </c>
      <c r="F4667" s="9">
        <v>1</v>
      </c>
      <c r="G4667" s="9">
        <v>2</v>
      </c>
      <c r="H4667" s="9">
        <v>10</v>
      </c>
      <c r="I4667" s="9">
        <v>0.42833930253982544</v>
      </c>
      <c r="J4667" s="9">
        <v>0.42833930253982544</v>
      </c>
      <c r="K4667" s="9">
        <v>0</v>
      </c>
      <c r="L4667" s="9">
        <v>75.280517578125</v>
      </c>
    </row>
    <row r="4668" spans="1:12" x14ac:dyDescent="0.25">
      <c r="A4668" s="5" t="str">
        <f t="shared" si="72"/>
        <v>1LCAOutside LA Basin91211</v>
      </c>
      <c r="B4668" s="9">
        <v>1</v>
      </c>
      <c r="C4668" t="s">
        <v>130</v>
      </c>
      <c r="D4668" t="s">
        <v>139</v>
      </c>
      <c r="E4668" s="9">
        <v>9</v>
      </c>
      <c r="F4668" s="9">
        <v>1</v>
      </c>
      <c r="G4668" s="9">
        <v>2</v>
      </c>
      <c r="H4668" s="9">
        <v>11</v>
      </c>
      <c r="I4668" s="9">
        <v>0.47395986318588257</v>
      </c>
      <c r="J4668" s="9">
        <v>0.47395986318588257</v>
      </c>
      <c r="K4668" s="9">
        <v>0</v>
      </c>
      <c r="L4668" s="9">
        <v>80.130767822265625</v>
      </c>
    </row>
    <row r="4669" spans="1:12" x14ac:dyDescent="0.25">
      <c r="A4669" s="5" t="str">
        <f t="shared" si="72"/>
        <v>1LCAOutside LA Basin91212</v>
      </c>
      <c r="B4669" s="9">
        <v>1</v>
      </c>
      <c r="C4669" t="s">
        <v>130</v>
      </c>
      <c r="D4669" t="s">
        <v>139</v>
      </c>
      <c r="E4669" s="9">
        <v>9</v>
      </c>
      <c r="F4669" s="9">
        <v>1</v>
      </c>
      <c r="G4669" s="9">
        <v>2</v>
      </c>
      <c r="H4669" s="9">
        <v>12</v>
      </c>
      <c r="I4669" s="9">
        <v>0.59942591190338135</v>
      </c>
      <c r="J4669" s="9">
        <v>0.59942591190338135</v>
      </c>
      <c r="K4669" s="9">
        <v>0</v>
      </c>
      <c r="L4669" s="9">
        <v>84.55810546875</v>
      </c>
    </row>
    <row r="4670" spans="1:12" x14ac:dyDescent="0.25">
      <c r="A4670" s="5" t="str">
        <f t="shared" si="72"/>
        <v>1LCAOutside LA Basin91213</v>
      </c>
      <c r="B4670" s="9">
        <v>1</v>
      </c>
      <c r="C4670" t="s">
        <v>130</v>
      </c>
      <c r="D4670" t="s">
        <v>139</v>
      </c>
      <c r="E4670" s="9">
        <v>9</v>
      </c>
      <c r="F4670" s="9">
        <v>1</v>
      </c>
      <c r="G4670" s="9">
        <v>2</v>
      </c>
      <c r="H4670" s="9">
        <v>13</v>
      </c>
      <c r="I4670" s="9">
        <v>0.78859549760818481</v>
      </c>
      <c r="J4670" s="9">
        <v>0.78859549760818481</v>
      </c>
      <c r="K4670" s="9">
        <v>0</v>
      </c>
      <c r="L4670" s="9">
        <v>88.031166076660156</v>
      </c>
    </row>
    <row r="4671" spans="1:12" x14ac:dyDescent="0.25">
      <c r="A4671" s="5" t="str">
        <f t="shared" si="72"/>
        <v>1LCAOutside LA Basin91214</v>
      </c>
      <c r="B4671" s="9">
        <v>1</v>
      </c>
      <c r="C4671" t="s">
        <v>130</v>
      </c>
      <c r="D4671" t="s">
        <v>139</v>
      </c>
      <c r="E4671" s="9">
        <v>9</v>
      </c>
      <c r="F4671" s="9">
        <v>1</v>
      </c>
      <c r="G4671" s="9">
        <v>2</v>
      </c>
      <c r="H4671" s="9">
        <v>14</v>
      </c>
      <c r="I4671" s="9">
        <v>1.0066627264022827</v>
      </c>
      <c r="J4671" s="9">
        <v>1.0066627264022827</v>
      </c>
      <c r="K4671" s="9">
        <v>0</v>
      </c>
      <c r="L4671" s="9">
        <v>90.561813354492188</v>
      </c>
    </row>
    <row r="4672" spans="1:12" x14ac:dyDescent="0.25">
      <c r="A4672" s="5" t="str">
        <f t="shared" si="72"/>
        <v>1LCAOutside LA Basin91215</v>
      </c>
      <c r="B4672" s="9">
        <v>1</v>
      </c>
      <c r="C4672" t="s">
        <v>130</v>
      </c>
      <c r="D4672" t="s">
        <v>139</v>
      </c>
      <c r="E4672" s="9">
        <v>9</v>
      </c>
      <c r="F4672" s="9">
        <v>1</v>
      </c>
      <c r="G4672" s="9">
        <v>2</v>
      </c>
      <c r="H4672" s="9">
        <v>15</v>
      </c>
      <c r="I4672" s="9">
        <v>1.2435774803161621</v>
      </c>
      <c r="J4672" s="9">
        <v>1.2435774803161621</v>
      </c>
      <c r="K4672" s="9">
        <v>0</v>
      </c>
      <c r="L4672" s="9">
        <v>92.000862121582031</v>
      </c>
    </row>
    <row r="4673" spans="1:12" x14ac:dyDescent="0.25">
      <c r="A4673" s="5" t="str">
        <f t="shared" si="72"/>
        <v>1LCAOutside LA Basin91216</v>
      </c>
      <c r="B4673" s="9">
        <v>1</v>
      </c>
      <c r="C4673" t="s">
        <v>130</v>
      </c>
      <c r="D4673" t="s">
        <v>139</v>
      </c>
      <c r="E4673" s="9">
        <v>9</v>
      </c>
      <c r="F4673" s="9">
        <v>1</v>
      </c>
      <c r="G4673" s="9">
        <v>2</v>
      </c>
      <c r="H4673" s="9">
        <v>16</v>
      </c>
      <c r="I4673" s="9">
        <v>1.5521399974822998</v>
      </c>
      <c r="J4673" s="9">
        <v>1.5521399974822998</v>
      </c>
      <c r="K4673" s="9">
        <v>0</v>
      </c>
      <c r="L4673" s="9">
        <v>92.642082214355469</v>
      </c>
    </row>
    <row r="4674" spans="1:12" x14ac:dyDescent="0.25">
      <c r="A4674" s="5" t="str">
        <f t="shared" si="72"/>
        <v>1LCAOutside LA Basin91217</v>
      </c>
      <c r="B4674" s="9">
        <v>1</v>
      </c>
      <c r="C4674" t="s">
        <v>130</v>
      </c>
      <c r="D4674" t="s">
        <v>139</v>
      </c>
      <c r="E4674" s="9">
        <v>9</v>
      </c>
      <c r="F4674" s="9">
        <v>1</v>
      </c>
      <c r="G4674" s="9">
        <v>2</v>
      </c>
      <c r="H4674" s="9">
        <v>17</v>
      </c>
      <c r="I4674" s="9">
        <v>1.8643667697906494</v>
      </c>
      <c r="J4674" s="9">
        <v>0.91146087646484375</v>
      </c>
      <c r="K4674" s="9">
        <v>3.4645810723304749E-2</v>
      </c>
      <c r="L4674" s="9">
        <v>92.324844360351563</v>
      </c>
    </row>
    <row r="4675" spans="1:12" x14ac:dyDescent="0.25">
      <c r="A4675" s="5" t="str">
        <f t="shared" ref="A4675:A4738" si="73">B4675&amp;C4675&amp;D4675&amp;E4675&amp;F4675&amp;G4675&amp;H4675</f>
        <v>1LCAOutside LA Basin91218</v>
      </c>
      <c r="B4675" s="9">
        <v>1</v>
      </c>
      <c r="C4675" t="s">
        <v>130</v>
      </c>
      <c r="D4675" t="s">
        <v>139</v>
      </c>
      <c r="E4675" s="9">
        <v>9</v>
      </c>
      <c r="F4675" s="9">
        <v>1</v>
      </c>
      <c r="G4675" s="9">
        <v>2</v>
      </c>
      <c r="H4675" s="9">
        <v>18</v>
      </c>
      <c r="I4675" s="9">
        <v>2.1561765670776367</v>
      </c>
      <c r="J4675" s="9">
        <v>1.5824682712554932</v>
      </c>
      <c r="K4675" s="9">
        <v>5.2038237452507019E-2</v>
      </c>
      <c r="L4675" s="9">
        <v>92.473106384277344</v>
      </c>
    </row>
    <row r="4676" spans="1:12" x14ac:dyDescent="0.25">
      <c r="A4676" s="5" t="str">
        <f t="shared" si="73"/>
        <v>1LCAOutside LA Basin91219</v>
      </c>
      <c r="B4676" s="9">
        <v>1</v>
      </c>
      <c r="C4676" t="s">
        <v>130</v>
      </c>
      <c r="D4676" t="s">
        <v>139</v>
      </c>
      <c r="E4676" s="9">
        <v>9</v>
      </c>
      <c r="F4676" s="9">
        <v>1</v>
      </c>
      <c r="G4676" s="9">
        <v>2</v>
      </c>
      <c r="H4676" s="9">
        <v>19</v>
      </c>
      <c r="I4676" s="9">
        <v>2.2972960472106934</v>
      </c>
      <c r="J4676" s="9">
        <v>1.9171290397644043</v>
      </c>
      <c r="K4676" s="9">
        <v>5.9076327830553055E-2</v>
      </c>
      <c r="L4676" s="9">
        <v>91.800308227539063</v>
      </c>
    </row>
    <row r="4677" spans="1:12" x14ac:dyDescent="0.25">
      <c r="A4677" s="5" t="str">
        <f t="shared" si="73"/>
        <v>1LCAOutside LA Basin91220</v>
      </c>
      <c r="B4677" s="9">
        <v>1</v>
      </c>
      <c r="C4677" t="s">
        <v>130</v>
      </c>
      <c r="D4677" t="s">
        <v>139</v>
      </c>
      <c r="E4677" s="9">
        <v>9</v>
      </c>
      <c r="F4677" s="9">
        <v>1</v>
      </c>
      <c r="G4677" s="9">
        <v>2</v>
      </c>
      <c r="H4677" s="9">
        <v>20</v>
      </c>
      <c r="I4677" s="9">
        <v>2.2682421207427979</v>
      </c>
      <c r="J4677" s="9">
        <v>2.0002548694610596</v>
      </c>
      <c r="K4677" s="9">
        <v>2.1704649552702904E-2</v>
      </c>
      <c r="L4677" s="9">
        <v>89.808753967285156</v>
      </c>
    </row>
    <row r="4678" spans="1:12" x14ac:dyDescent="0.25">
      <c r="A4678" s="5" t="str">
        <f t="shared" si="73"/>
        <v>1LCAOutside LA Basin91221</v>
      </c>
      <c r="B4678" s="9">
        <v>1</v>
      </c>
      <c r="C4678" t="s">
        <v>130</v>
      </c>
      <c r="D4678" t="s">
        <v>139</v>
      </c>
      <c r="E4678" s="9">
        <v>9</v>
      </c>
      <c r="F4678" s="9">
        <v>1</v>
      </c>
      <c r="G4678" s="9">
        <v>2</v>
      </c>
      <c r="H4678" s="9">
        <v>21</v>
      </c>
      <c r="I4678" s="9">
        <v>2.2019789218902588</v>
      </c>
      <c r="J4678" s="9">
        <v>1.9575482606887817</v>
      </c>
      <c r="K4678" s="9">
        <v>2.8316967189311981E-2</v>
      </c>
      <c r="L4678" s="9">
        <v>86.529685974121094</v>
      </c>
    </row>
    <row r="4679" spans="1:12" x14ac:dyDescent="0.25">
      <c r="A4679" s="5" t="str">
        <f t="shared" si="73"/>
        <v>1LCAOutside LA Basin91222</v>
      </c>
      <c r="B4679" s="9">
        <v>1</v>
      </c>
      <c r="C4679" t="s">
        <v>130</v>
      </c>
      <c r="D4679" t="s">
        <v>139</v>
      </c>
      <c r="E4679" s="9">
        <v>9</v>
      </c>
      <c r="F4679" s="9">
        <v>1</v>
      </c>
      <c r="G4679" s="9">
        <v>2</v>
      </c>
      <c r="H4679" s="9">
        <v>22</v>
      </c>
      <c r="I4679" s="9">
        <v>2.1056008338928223</v>
      </c>
      <c r="J4679" s="9">
        <v>2.5730347633361816</v>
      </c>
      <c r="K4679" s="9">
        <v>4.4624108821153641E-2</v>
      </c>
      <c r="L4679" s="9">
        <v>84.075309753417969</v>
      </c>
    </row>
    <row r="4680" spans="1:12" x14ac:dyDescent="0.25">
      <c r="A4680" s="5" t="str">
        <f t="shared" si="73"/>
        <v>1LCAOutside LA Basin91223</v>
      </c>
      <c r="B4680" s="9">
        <v>1</v>
      </c>
      <c r="C4680" t="s">
        <v>130</v>
      </c>
      <c r="D4680" t="s">
        <v>139</v>
      </c>
      <c r="E4680" s="9">
        <v>9</v>
      </c>
      <c r="F4680" s="9">
        <v>1</v>
      </c>
      <c r="G4680" s="9">
        <v>2</v>
      </c>
      <c r="H4680" s="9">
        <v>23</v>
      </c>
      <c r="I4680" s="9">
        <v>1.9046692848205566</v>
      </c>
      <c r="J4680" s="9">
        <v>2.0386109352111816</v>
      </c>
      <c r="K4680" s="9">
        <v>3.2624486833810806E-2</v>
      </c>
      <c r="L4680" s="9">
        <v>82.736862182617188</v>
      </c>
    </row>
    <row r="4681" spans="1:12" x14ac:dyDescent="0.25">
      <c r="A4681" s="5" t="str">
        <f t="shared" si="73"/>
        <v>1LCAOutside LA Basin91224</v>
      </c>
      <c r="B4681" s="9">
        <v>1</v>
      </c>
      <c r="C4681" t="s">
        <v>130</v>
      </c>
      <c r="D4681" t="s">
        <v>139</v>
      </c>
      <c r="E4681" s="9">
        <v>9</v>
      </c>
      <c r="F4681" s="9">
        <v>1</v>
      </c>
      <c r="G4681" s="9">
        <v>2</v>
      </c>
      <c r="H4681" s="9">
        <v>24</v>
      </c>
      <c r="I4681" s="9">
        <v>1.6494733095169067</v>
      </c>
      <c r="J4681" s="9">
        <v>1.6873116493225098</v>
      </c>
      <c r="K4681" s="9">
        <v>2.2917114198207855E-2</v>
      </c>
      <c r="L4681" s="9">
        <v>81.093116760253906</v>
      </c>
    </row>
    <row r="4682" spans="1:12" x14ac:dyDescent="0.25">
      <c r="A4682" s="5" t="str">
        <f t="shared" si="73"/>
        <v>1LCAOutside LA Basin91101</v>
      </c>
      <c r="B4682" s="9">
        <v>1</v>
      </c>
      <c r="C4682" t="s">
        <v>130</v>
      </c>
      <c r="D4682" t="s">
        <v>139</v>
      </c>
      <c r="E4682" s="9">
        <v>9</v>
      </c>
      <c r="F4682" s="9">
        <v>1</v>
      </c>
      <c r="G4682" s="9">
        <v>10</v>
      </c>
      <c r="H4682" s="9">
        <v>1</v>
      </c>
      <c r="I4682" s="9">
        <v>1.46631920337677</v>
      </c>
      <c r="J4682" s="9">
        <v>1.46631920337677</v>
      </c>
      <c r="K4682" s="9">
        <v>0</v>
      </c>
      <c r="L4682" s="9">
        <v>78.552459716796875</v>
      </c>
    </row>
    <row r="4683" spans="1:12" x14ac:dyDescent="0.25">
      <c r="A4683" s="5" t="str">
        <f t="shared" si="73"/>
        <v>1LCAOutside LA Basin91102</v>
      </c>
      <c r="B4683" s="9">
        <v>1</v>
      </c>
      <c r="C4683" t="s">
        <v>130</v>
      </c>
      <c r="D4683" t="s">
        <v>139</v>
      </c>
      <c r="E4683" s="9">
        <v>9</v>
      </c>
      <c r="F4683" s="9">
        <v>1</v>
      </c>
      <c r="G4683" s="9">
        <v>10</v>
      </c>
      <c r="H4683" s="9">
        <v>2</v>
      </c>
      <c r="I4683" s="9">
        <v>1.283879280090332</v>
      </c>
      <c r="J4683" s="9">
        <v>1.283879280090332</v>
      </c>
      <c r="K4683" s="9">
        <v>0</v>
      </c>
      <c r="L4683" s="9">
        <v>77.233055114746094</v>
      </c>
    </row>
    <row r="4684" spans="1:12" x14ac:dyDescent="0.25">
      <c r="A4684" s="5" t="str">
        <f t="shared" si="73"/>
        <v>1LCAOutside LA Basin91103</v>
      </c>
      <c r="B4684" s="9">
        <v>1</v>
      </c>
      <c r="C4684" t="s">
        <v>130</v>
      </c>
      <c r="D4684" t="s">
        <v>139</v>
      </c>
      <c r="E4684" s="9">
        <v>9</v>
      </c>
      <c r="F4684" s="9">
        <v>1</v>
      </c>
      <c r="G4684" s="9">
        <v>10</v>
      </c>
      <c r="H4684" s="9">
        <v>3</v>
      </c>
      <c r="I4684" s="9">
        <v>1.1360113620758057</v>
      </c>
      <c r="J4684" s="9">
        <v>1.1360113620758057</v>
      </c>
      <c r="K4684" s="9">
        <v>0</v>
      </c>
      <c r="L4684" s="9">
        <v>75.755729675292969</v>
      </c>
    </row>
    <row r="4685" spans="1:12" x14ac:dyDescent="0.25">
      <c r="A4685" s="5" t="str">
        <f t="shared" si="73"/>
        <v>1LCAOutside LA Basin91104</v>
      </c>
      <c r="B4685" s="9">
        <v>1</v>
      </c>
      <c r="C4685" t="s">
        <v>130</v>
      </c>
      <c r="D4685" t="s">
        <v>139</v>
      </c>
      <c r="E4685" s="9">
        <v>9</v>
      </c>
      <c r="F4685" s="9">
        <v>1</v>
      </c>
      <c r="G4685" s="9">
        <v>10</v>
      </c>
      <c r="H4685" s="9">
        <v>4</v>
      </c>
      <c r="I4685" s="9">
        <v>1.0072063207626343</v>
      </c>
      <c r="J4685" s="9">
        <v>1.0072063207626343</v>
      </c>
      <c r="K4685" s="9">
        <v>0</v>
      </c>
      <c r="L4685" s="9">
        <v>74.157638549804688</v>
      </c>
    </row>
    <row r="4686" spans="1:12" x14ac:dyDescent="0.25">
      <c r="A4686" s="5" t="str">
        <f t="shared" si="73"/>
        <v>1LCAOutside LA Basin91105</v>
      </c>
      <c r="B4686" s="9">
        <v>1</v>
      </c>
      <c r="C4686" t="s">
        <v>130</v>
      </c>
      <c r="D4686" t="s">
        <v>139</v>
      </c>
      <c r="E4686" s="9">
        <v>9</v>
      </c>
      <c r="F4686" s="9">
        <v>1</v>
      </c>
      <c r="G4686" s="9">
        <v>10</v>
      </c>
      <c r="H4686" s="9">
        <v>5</v>
      </c>
      <c r="I4686" s="9">
        <v>0.93405503034591675</v>
      </c>
      <c r="J4686" s="9">
        <v>0.93405503034591675</v>
      </c>
      <c r="K4686" s="9">
        <v>0</v>
      </c>
      <c r="L4686" s="9">
        <v>73.071434020996094</v>
      </c>
    </row>
    <row r="4687" spans="1:12" x14ac:dyDescent="0.25">
      <c r="A4687" s="5" t="str">
        <f t="shared" si="73"/>
        <v>1LCAOutside LA Basin91106</v>
      </c>
      <c r="B4687" s="9">
        <v>1</v>
      </c>
      <c r="C4687" t="s">
        <v>130</v>
      </c>
      <c r="D4687" t="s">
        <v>139</v>
      </c>
      <c r="E4687" s="9">
        <v>9</v>
      </c>
      <c r="F4687" s="9">
        <v>1</v>
      </c>
      <c r="G4687" s="9">
        <v>10</v>
      </c>
      <c r="H4687" s="9">
        <v>6</v>
      </c>
      <c r="I4687" s="9">
        <v>0.88180381059646606</v>
      </c>
      <c r="J4687" s="9">
        <v>0.88180381059646606</v>
      </c>
      <c r="K4687" s="9">
        <v>0</v>
      </c>
      <c r="L4687" s="9">
        <v>71.797203063964844</v>
      </c>
    </row>
    <row r="4688" spans="1:12" x14ac:dyDescent="0.25">
      <c r="A4688" s="5" t="str">
        <f t="shared" si="73"/>
        <v>1LCAOutside LA Basin91107</v>
      </c>
      <c r="B4688" s="9">
        <v>1</v>
      </c>
      <c r="C4688" t="s">
        <v>130</v>
      </c>
      <c r="D4688" t="s">
        <v>139</v>
      </c>
      <c r="E4688" s="9">
        <v>9</v>
      </c>
      <c r="F4688" s="9">
        <v>1</v>
      </c>
      <c r="G4688" s="9">
        <v>10</v>
      </c>
      <c r="H4688" s="9">
        <v>7</v>
      </c>
      <c r="I4688" s="9">
        <v>0.83434045314788818</v>
      </c>
      <c r="J4688" s="9">
        <v>0.83434045314788818</v>
      </c>
      <c r="K4688" s="9">
        <v>0</v>
      </c>
      <c r="L4688" s="9">
        <v>71.050331115722656</v>
      </c>
    </row>
    <row r="4689" spans="1:12" x14ac:dyDescent="0.25">
      <c r="A4689" s="5" t="str">
        <f t="shared" si="73"/>
        <v>1LCAOutside LA Basin91108</v>
      </c>
      <c r="B4689" s="9">
        <v>1</v>
      </c>
      <c r="C4689" t="s">
        <v>130</v>
      </c>
      <c r="D4689" t="s">
        <v>139</v>
      </c>
      <c r="E4689" s="9">
        <v>9</v>
      </c>
      <c r="F4689" s="9">
        <v>1</v>
      </c>
      <c r="G4689" s="9">
        <v>10</v>
      </c>
      <c r="H4689" s="9">
        <v>8</v>
      </c>
      <c r="I4689" s="9">
        <v>0.73827672004699707</v>
      </c>
      <c r="J4689" s="9">
        <v>0.73827672004699707</v>
      </c>
      <c r="K4689" s="9">
        <v>0</v>
      </c>
      <c r="L4689" s="9">
        <v>71.064468383789063</v>
      </c>
    </row>
    <row r="4690" spans="1:12" x14ac:dyDescent="0.25">
      <c r="A4690" s="5" t="str">
        <f t="shared" si="73"/>
        <v>1LCAOutside LA Basin91109</v>
      </c>
      <c r="B4690" s="9">
        <v>1</v>
      </c>
      <c r="C4690" t="s">
        <v>130</v>
      </c>
      <c r="D4690" t="s">
        <v>139</v>
      </c>
      <c r="E4690" s="9">
        <v>9</v>
      </c>
      <c r="F4690" s="9">
        <v>1</v>
      </c>
      <c r="G4690" s="9">
        <v>10</v>
      </c>
      <c r="H4690" s="9">
        <v>9</v>
      </c>
      <c r="I4690" s="9">
        <v>0.58396649360656738</v>
      </c>
      <c r="J4690" s="9">
        <v>0.58396649360656738</v>
      </c>
      <c r="K4690" s="9">
        <v>0</v>
      </c>
      <c r="L4690" s="9">
        <v>73.010955810546875</v>
      </c>
    </row>
    <row r="4691" spans="1:12" x14ac:dyDescent="0.25">
      <c r="A4691" s="5" t="str">
        <f t="shared" si="73"/>
        <v>1LCAOutside LA Basin911010</v>
      </c>
      <c r="B4691" s="9">
        <v>1</v>
      </c>
      <c r="C4691" t="s">
        <v>130</v>
      </c>
      <c r="D4691" t="s">
        <v>139</v>
      </c>
      <c r="E4691" s="9">
        <v>9</v>
      </c>
      <c r="F4691" s="9">
        <v>1</v>
      </c>
      <c r="G4691" s="9">
        <v>10</v>
      </c>
      <c r="H4691" s="9">
        <v>10</v>
      </c>
      <c r="I4691" s="9">
        <v>0.47922238707542419</v>
      </c>
      <c r="J4691" s="9">
        <v>0.47922238707542419</v>
      </c>
      <c r="K4691" s="9">
        <v>0</v>
      </c>
      <c r="L4691" s="9">
        <v>76.113052368164063</v>
      </c>
    </row>
    <row r="4692" spans="1:12" x14ac:dyDescent="0.25">
      <c r="A4692" s="5" t="str">
        <f t="shared" si="73"/>
        <v>1LCAOutside LA Basin911011</v>
      </c>
      <c r="B4692" s="9">
        <v>1</v>
      </c>
      <c r="C4692" t="s">
        <v>130</v>
      </c>
      <c r="D4692" t="s">
        <v>139</v>
      </c>
      <c r="E4692" s="9">
        <v>9</v>
      </c>
      <c r="F4692" s="9">
        <v>1</v>
      </c>
      <c r="G4692" s="9">
        <v>10</v>
      </c>
      <c r="H4692" s="9">
        <v>11</v>
      </c>
      <c r="I4692" s="9">
        <v>0.54006689786911011</v>
      </c>
      <c r="J4692" s="9">
        <v>0.54006689786911011</v>
      </c>
      <c r="K4692" s="9">
        <v>0</v>
      </c>
      <c r="L4692" s="9">
        <v>80.804183959960938</v>
      </c>
    </row>
    <row r="4693" spans="1:12" x14ac:dyDescent="0.25">
      <c r="A4693" s="5" t="str">
        <f t="shared" si="73"/>
        <v>1LCAOutside LA Basin911012</v>
      </c>
      <c r="B4693" s="9">
        <v>1</v>
      </c>
      <c r="C4693" t="s">
        <v>130</v>
      </c>
      <c r="D4693" t="s">
        <v>139</v>
      </c>
      <c r="E4693" s="9">
        <v>9</v>
      </c>
      <c r="F4693" s="9">
        <v>1</v>
      </c>
      <c r="G4693" s="9">
        <v>10</v>
      </c>
      <c r="H4693" s="9">
        <v>12</v>
      </c>
      <c r="I4693" s="9">
        <v>0.68812775611877441</v>
      </c>
      <c r="J4693" s="9">
        <v>0.68812775611877441</v>
      </c>
      <c r="K4693" s="9">
        <v>0</v>
      </c>
      <c r="L4693" s="9">
        <v>84.374732971191406</v>
      </c>
    </row>
    <row r="4694" spans="1:12" x14ac:dyDescent="0.25">
      <c r="A4694" s="5" t="str">
        <f t="shared" si="73"/>
        <v>1LCAOutside LA Basin911013</v>
      </c>
      <c r="B4694" s="9">
        <v>1</v>
      </c>
      <c r="C4694" t="s">
        <v>130</v>
      </c>
      <c r="D4694" t="s">
        <v>139</v>
      </c>
      <c r="E4694" s="9">
        <v>9</v>
      </c>
      <c r="F4694" s="9">
        <v>1</v>
      </c>
      <c r="G4694" s="9">
        <v>10</v>
      </c>
      <c r="H4694" s="9">
        <v>13</v>
      </c>
      <c r="I4694" s="9">
        <v>0.90483134984970093</v>
      </c>
      <c r="J4694" s="9">
        <v>0.90483134984970093</v>
      </c>
      <c r="K4694" s="9">
        <v>0</v>
      </c>
      <c r="L4694" s="9">
        <v>87.725929260253906</v>
      </c>
    </row>
    <row r="4695" spans="1:12" x14ac:dyDescent="0.25">
      <c r="A4695" s="5" t="str">
        <f t="shared" si="73"/>
        <v>1LCAOutside LA Basin911014</v>
      </c>
      <c r="B4695" s="9">
        <v>1</v>
      </c>
      <c r="C4695" t="s">
        <v>130</v>
      </c>
      <c r="D4695" t="s">
        <v>139</v>
      </c>
      <c r="E4695" s="9">
        <v>9</v>
      </c>
      <c r="F4695" s="9">
        <v>1</v>
      </c>
      <c r="G4695" s="9">
        <v>10</v>
      </c>
      <c r="H4695" s="9">
        <v>14</v>
      </c>
      <c r="I4695" s="9">
        <v>1.1409872770309448</v>
      </c>
      <c r="J4695" s="9">
        <v>1.1409872770309448</v>
      </c>
      <c r="K4695" s="9">
        <v>0</v>
      </c>
      <c r="L4695" s="9">
        <v>90.675613403320313</v>
      </c>
    </row>
    <row r="4696" spans="1:12" x14ac:dyDescent="0.25">
      <c r="A4696" s="5" t="str">
        <f t="shared" si="73"/>
        <v>1LCAOutside LA Basin911015</v>
      </c>
      <c r="B4696" s="9">
        <v>1</v>
      </c>
      <c r="C4696" t="s">
        <v>130</v>
      </c>
      <c r="D4696" t="s">
        <v>139</v>
      </c>
      <c r="E4696" s="9">
        <v>9</v>
      </c>
      <c r="F4696" s="9">
        <v>1</v>
      </c>
      <c r="G4696" s="9">
        <v>10</v>
      </c>
      <c r="H4696" s="9">
        <v>15</v>
      </c>
      <c r="I4696" s="9">
        <v>1.3812909126281738</v>
      </c>
      <c r="J4696" s="9">
        <v>1.3812909126281738</v>
      </c>
      <c r="K4696" s="9">
        <v>0</v>
      </c>
      <c r="L4696" s="9">
        <v>93.043846130371094</v>
      </c>
    </row>
    <row r="4697" spans="1:12" x14ac:dyDescent="0.25">
      <c r="A4697" s="5" t="str">
        <f t="shared" si="73"/>
        <v>1LCAOutside LA Basin911016</v>
      </c>
      <c r="B4697" s="9">
        <v>1</v>
      </c>
      <c r="C4697" t="s">
        <v>130</v>
      </c>
      <c r="D4697" t="s">
        <v>139</v>
      </c>
      <c r="E4697" s="9">
        <v>9</v>
      </c>
      <c r="F4697" s="9">
        <v>1</v>
      </c>
      <c r="G4697" s="9">
        <v>10</v>
      </c>
      <c r="H4697" s="9">
        <v>16</v>
      </c>
      <c r="I4697" s="9">
        <v>1.7014521360397339</v>
      </c>
      <c r="J4697" s="9">
        <v>1.7014521360397339</v>
      </c>
      <c r="K4697" s="9">
        <v>0</v>
      </c>
      <c r="L4697" s="9">
        <v>94.577011108398438</v>
      </c>
    </row>
    <row r="4698" spans="1:12" x14ac:dyDescent="0.25">
      <c r="A4698" s="5" t="str">
        <f t="shared" si="73"/>
        <v>1LCAOutside LA Basin911017</v>
      </c>
      <c r="B4698" s="9">
        <v>1</v>
      </c>
      <c r="C4698" t="s">
        <v>130</v>
      </c>
      <c r="D4698" t="s">
        <v>139</v>
      </c>
      <c r="E4698" s="9">
        <v>9</v>
      </c>
      <c r="F4698" s="9">
        <v>1</v>
      </c>
      <c r="G4698" s="9">
        <v>10</v>
      </c>
      <c r="H4698" s="9">
        <v>17</v>
      </c>
      <c r="I4698" s="9">
        <v>2.0266509056091309</v>
      </c>
      <c r="J4698" s="9">
        <v>0.979575514793396</v>
      </c>
      <c r="K4698" s="9">
        <v>2.7773499488830566E-2</v>
      </c>
      <c r="L4698" s="9">
        <v>95.619911193847656</v>
      </c>
    </row>
    <row r="4699" spans="1:12" x14ac:dyDescent="0.25">
      <c r="A4699" s="5" t="str">
        <f t="shared" si="73"/>
        <v>1LCAOutside LA Basin911018</v>
      </c>
      <c r="B4699" s="9">
        <v>1</v>
      </c>
      <c r="C4699" t="s">
        <v>130</v>
      </c>
      <c r="D4699" t="s">
        <v>139</v>
      </c>
      <c r="E4699" s="9">
        <v>9</v>
      </c>
      <c r="F4699" s="9">
        <v>1</v>
      </c>
      <c r="G4699" s="9">
        <v>10</v>
      </c>
      <c r="H4699" s="9">
        <v>18</v>
      </c>
      <c r="I4699" s="9">
        <v>2.3155252933502197</v>
      </c>
      <c r="J4699" s="9">
        <v>1.6473541259765625</v>
      </c>
      <c r="K4699" s="9">
        <v>4.7911763191223145E-2</v>
      </c>
      <c r="L4699" s="9">
        <v>95.995834350585938</v>
      </c>
    </row>
    <row r="4700" spans="1:12" x14ac:dyDescent="0.25">
      <c r="A4700" s="5" t="str">
        <f t="shared" si="73"/>
        <v>1LCAOutside LA Basin911019</v>
      </c>
      <c r="B4700" s="9">
        <v>1</v>
      </c>
      <c r="C4700" t="s">
        <v>130</v>
      </c>
      <c r="D4700" t="s">
        <v>139</v>
      </c>
      <c r="E4700" s="9">
        <v>9</v>
      </c>
      <c r="F4700" s="9">
        <v>1</v>
      </c>
      <c r="G4700" s="9">
        <v>10</v>
      </c>
      <c r="H4700" s="9">
        <v>19</v>
      </c>
      <c r="I4700" s="9">
        <v>2.4567675590515137</v>
      </c>
      <c r="J4700" s="9">
        <v>2.005016565322876</v>
      </c>
      <c r="K4700" s="9">
        <v>4.7149751335382462E-2</v>
      </c>
      <c r="L4700" s="9">
        <v>95.750526428222656</v>
      </c>
    </row>
    <row r="4701" spans="1:12" x14ac:dyDescent="0.25">
      <c r="A4701" s="5" t="str">
        <f t="shared" si="73"/>
        <v>1LCAOutside LA Basin911020</v>
      </c>
      <c r="B4701" s="9">
        <v>1</v>
      </c>
      <c r="C4701" t="s">
        <v>130</v>
      </c>
      <c r="D4701" t="s">
        <v>139</v>
      </c>
      <c r="E4701" s="9">
        <v>9</v>
      </c>
      <c r="F4701" s="9">
        <v>1</v>
      </c>
      <c r="G4701" s="9">
        <v>10</v>
      </c>
      <c r="H4701" s="9">
        <v>20</v>
      </c>
      <c r="I4701" s="9">
        <v>2.3943569660186768</v>
      </c>
      <c r="J4701" s="9">
        <v>2.1162395477294922</v>
      </c>
      <c r="K4701" s="9">
        <v>2.0532907918095589E-2</v>
      </c>
      <c r="L4701" s="9">
        <v>91.218879699707031</v>
      </c>
    </row>
    <row r="4702" spans="1:12" x14ac:dyDescent="0.25">
      <c r="A4702" s="5" t="str">
        <f t="shared" si="73"/>
        <v>1LCAOutside LA Basin911021</v>
      </c>
      <c r="B4702" s="9">
        <v>1</v>
      </c>
      <c r="C4702" t="s">
        <v>130</v>
      </c>
      <c r="D4702" t="s">
        <v>139</v>
      </c>
      <c r="E4702" s="9">
        <v>9</v>
      </c>
      <c r="F4702" s="9">
        <v>1</v>
      </c>
      <c r="G4702" s="9">
        <v>10</v>
      </c>
      <c r="H4702" s="9">
        <v>21</v>
      </c>
      <c r="I4702" s="9">
        <v>2.2919802665710449</v>
      </c>
      <c r="J4702" s="9">
        <v>2.0497331619262695</v>
      </c>
      <c r="K4702" s="9">
        <v>2.9116770252585411E-2</v>
      </c>
      <c r="L4702" s="9">
        <v>86.225730895996094</v>
      </c>
    </row>
    <row r="4703" spans="1:12" x14ac:dyDescent="0.25">
      <c r="A4703" s="5" t="str">
        <f t="shared" si="73"/>
        <v>1LCAOutside LA Basin911022</v>
      </c>
      <c r="B4703" s="9">
        <v>1</v>
      </c>
      <c r="C4703" t="s">
        <v>130</v>
      </c>
      <c r="D4703" t="s">
        <v>139</v>
      </c>
      <c r="E4703" s="9">
        <v>9</v>
      </c>
      <c r="F4703" s="9">
        <v>1</v>
      </c>
      <c r="G4703" s="9">
        <v>10</v>
      </c>
      <c r="H4703" s="9">
        <v>22</v>
      </c>
      <c r="I4703" s="9">
        <v>2.1892337799072266</v>
      </c>
      <c r="J4703" s="9">
        <v>2.6564645767211914</v>
      </c>
      <c r="K4703" s="9">
        <v>4.3081849813461304E-2</v>
      </c>
      <c r="L4703" s="9">
        <v>84.2919921875</v>
      </c>
    </row>
    <row r="4704" spans="1:12" x14ac:dyDescent="0.25">
      <c r="A4704" s="5" t="str">
        <f t="shared" si="73"/>
        <v>1LCAOutside LA Basin911023</v>
      </c>
      <c r="B4704" s="9">
        <v>1</v>
      </c>
      <c r="C4704" t="s">
        <v>130</v>
      </c>
      <c r="D4704" t="s">
        <v>139</v>
      </c>
      <c r="E4704" s="9">
        <v>9</v>
      </c>
      <c r="F4704" s="9">
        <v>1</v>
      </c>
      <c r="G4704" s="9">
        <v>10</v>
      </c>
      <c r="H4704" s="9">
        <v>23</v>
      </c>
      <c r="I4704" s="9">
        <v>1.977852463722229</v>
      </c>
      <c r="J4704" s="9">
        <v>2.1155021190643311</v>
      </c>
      <c r="K4704" s="9">
        <v>3.0316231772303581E-2</v>
      </c>
      <c r="L4704" s="9">
        <v>83.199317932128906</v>
      </c>
    </row>
    <row r="4705" spans="1:12" x14ac:dyDescent="0.25">
      <c r="A4705" s="5" t="str">
        <f t="shared" si="73"/>
        <v>1LCAOutside LA Basin911024</v>
      </c>
      <c r="B4705" s="9">
        <v>1</v>
      </c>
      <c r="C4705" t="s">
        <v>130</v>
      </c>
      <c r="D4705" t="s">
        <v>139</v>
      </c>
      <c r="E4705" s="9">
        <v>9</v>
      </c>
      <c r="F4705" s="9">
        <v>1</v>
      </c>
      <c r="G4705" s="9">
        <v>10</v>
      </c>
      <c r="H4705" s="9">
        <v>24</v>
      </c>
      <c r="I4705" s="9">
        <v>1.715158224105835</v>
      </c>
      <c r="J4705" s="9">
        <v>1.7608320713043213</v>
      </c>
      <c r="K4705" s="9">
        <v>2.0733421668410301E-2</v>
      </c>
      <c r="L4705" s="9">
        <v>81.724960327148438</v>
      </c>
    </row>
    <row r="4706" spans="1:12" x14ac:dyDescent="0.25">
      <c r="A4706" s="5" t="str">
        <f t="shared" si="73"/>
        <v>1LCAOutside LA Basin10021</v>
      </c>
      <c r="B4706" s="9">
        <v>1</v>
      </c>
      <c r="C4706" t="s">
        <v>130</v>
      </c>
      <c r="D4706" t="s">
        <v>139</v>
      </c>
      <c r="E4706" s="9">
        <v>10</v>
      </c>
      <c r="F4706" s="9">
        <v>0</v>
      </c>
      <c r="G4706" s="9">
        <v>2</v>
      </c>
      <c r="H4706" s="9">
        <v>1</v>
      </c>
      <c r="I4706" s="9">
        <v>0.97363483905792236</v>
      </c>
      <c r="J4706" s="9">
        <v>0.97363483905792236</v>
      </c>
      <c r="K4706" s="9">
        <v>0</v>
      </c>
      <c r="L4706" s="9">
        <v>69.521392822265625</v>
      </c>
    </row>
    <row r="4707" spans="1:12" x14ac:dyDescent="0.25">
      <c r="A4707" s="5" t="str">
        <f t="shared" si="73"/>
        <v>1LCAOutside LA Basin10022</v>
      </c>
      <c r="B4707" s="9">
        <v>1</v>
      </c>
      <c r="C4707" t="s">
        <v>130</v>
      </c>
      <c r="D4707" t="s">
        <v>139</v>
      </c>
      <c r="E4707" s="9">
        <v>10</v>
      </c>
      <c r="F4707" s="9">
        <v>0</v>
      </c>
      <c r="G4707" s="9">
        <v>2</v>
      </c>
      <c r="H4707" s="9">
        <v>2</v>
      </c>
      <c r="I4707" s="9">
        <v>0.82273650169372559</v>
      </c>
      <c r="J4707" s="9">
        <v>0.82273650169372559</v>
      </c>
      <c r="K4707" s="9">
        <v>0</v>
      </c>
      <c r="L4707" s="9">
        <v>67.816818237304688</v>
      </c>
    </row>
    <row r="4708" spans="1:12" x14ac:dyDescent="0.25">
      <c r="A4708" s="5" t="str">
        <f t="shared" si="73"/>
        <v>1LCAOutside LA Basin10023</v>
      </c>
      <c r="B4708" s="9">
        <v>1</v>
      </c>
      <c r="C4708" t="s">
        <v>130</v>
      </c>
      <c r="D4708" t="s">
        <v>139</v>
      </c>
      <c r="E4708" s="9">
        <v>10</v>
      </c>
      <c r="F4708" s="9">
        <v>0</v>
      </c>
      <c r="G4708" s="9">
        <v>2</v>
      </c>
      <c r="H4708" s="9">
        <v>3</v>
      </c>
      <c r="I4708" s="9">
        <v>0.74574631452560425</v>
      </c>
      <c r="J4708" s="9">
        <v>0.74574631452560425</v>
      </c>
      <c r="K4708" s="9">
        <v>0</v>
      </c>
      <c r="L4708" s="9">
        <v>66.896385192871094</v>
      </c>
    </row>
    <row r="4709" spans="1:12" x14ac:dyDescent="0.25">
      <c r="A4709" s="5" t="str">
        <f t="shared" si="73"/>
        <v>1LCAOutside LA Basin10024</v>
      </c>
      <c r="B4709" s="9">
        <v>1</v>
      </c>
      <c r="C4709" t="s">
        <v>130</v>
      </c>
      <c r="D4709" t="s">
        <v>139</v>
      </c>
      <c r="E4709" s="9">
        <v>10</v>
      </c>
      <c r="F4709" s="9">
        <v>0</v>
      </c>
      <c r="G4709" s="9">
        <v>2</v>
      </c>
      <c r="H4709" s="9">
        <v>4</v>
      </c>
      <c r="I4709" s="9">
        <v>0.65793079137802124</v>
      </c>
      <c r="J4709" s="9">
        <v>0.65793079137802124</v>
      </c>
      <c r="K4709" s="9">
        <v>0</v>
      </c>
      <c r="L4709" s="9">
        <v>65.4014892578125</v>
      </c>
    </row>
    <row r="4710" spans="1:12" x14ac:dyDescent="0.25">
      <c r="A4710" s="5" t="str">
        <f t="shared" si="73"/>
        <v>1LCAOutside LA Basin10025</v>
      </c>
      <c r="B4710" s="9">
        <v>1</v>
      </c>
      <c r="C4710" t="s">
        <v>130</v>
      </c>
      <c r="D4710" t="s">
        <v>139</v>
      </c>
      <c r="E4710" s="9">
        <v>10</v>
      </c>
      <c r="F4710" s="9">
        <v>0</v>
      </c>
      <c r="G4710" s="9">
        <v>2</v>
      </c>
      <c r="H4710" s="9">
        <v>5</v>
      </c>
      <c r="I4710" s="9">
        <v>0.65134018659591675</v>
      </c>
      <c r="J4710" s="9">
        <v>0.65134018659591675</v>
      </c>
      <c r="K4710" s="9">
        <v>0</v>
      </c>
      <c r="L4710" s="9">
        <v>64.273628234863281</v>
      </c>
    </row>
    <row r="4711" spans="1:12" x14ac:dyDescent="0.25">
      <c r="A4711" s="5" t="str">
        <f t="shared" si="73"/>
        <v>1LCAOutside LA Basin10026</v>
      </c>
      <c r="B4711" s="9">
        <v>1</v>
      </c>
      <c r="C4711" t="s">
        <v>130</v>
      </c>
      <c r="D4711" t="s">
        <v>139</v>
      </c>
      <c r="E4711" s="9">
        <v>10</v>
      </c>
      <c r="F4711" s="9">
        <v>0</v>
      </c>
      <c r="G4711" s="9">
        <v>2</v>
      </c>
      <c r="H4711" s="9">
        <v>6</v>
      </c>
      <c r="I4711" s="9">
        <v>0.66010177135467529</v>
      </c>
      <c r="J4711" s="9">
        <v>0.66010177135467529</v>
      </c>
      <c r="K4711" s="9">
        <v>0</v>
      </c>
      <c r="L4711" s="9">
        <v>63.289356231689453</v>
      </c>
    </row>
    <row r="4712" spans="1:12" x14ac:dyDescent="0.25">
      <c r="A4712" s="5" t="str">
        <f t="shared" si="73"/>
        <v>1LCAOutside LA Basin10027</v>
      </c>
      <c r="B4712" s="9">
        <v>1</v>
      </c>
      <c r="C4712" t="s">
        <v>130</v>
      </c>
      <c r="D4712" t="s">
        <v>139</v>
      </c>
      <c r="E4712" s="9">
        <v>10</v>
      </c>
      <c r="F4712" s="9">
        <v>0</v>
      </c>
      <c r="G4712" s="9">
        <v>2</v>
      </c>
      <c r="H4712" s="9">
        <v>7</v>
      </c>
      <c r="I4712" s="9">
        <v>0.6465766429901123</v>
      </c>
      <c r="J4712" s="9">
        <v>0.6465766429901123</v>
      </c>
      <c r="K4712" s="9">
        <v>0</v>
      </c>
      <c r="L4712" s="9">
        <v>62.601177215576172</v>
      </c>
    </row>
    <row r="4713" spans="1:12" x14ac:dyDescent="0.25">
      <c r="A4713" s="5" t="str">
        <f t="shared" si="73"/>
        <v>1LCAOutside LA Basin10028</v>
      </c>
      <c r="B4713" s="9">
        <v>1</v>
      </c>
      <c r="C4713" t="s">
        <v>130</v>
      </c>
      <c r="D4713" t="s">
        <v>139</v>
      </c>
      <c r="E4713" s="9">
        <v>10</v>
      </c>
      <c r="F4713" s="9">
        <v>0</v>
      </c>
      <c r="G4713" s="9">
        <v>2</v>
      </c>
      <c r="H4713" s="9">
        <v>8</v>
      </c>
      <c r="I4713" s="9">
        <v>0.50874960422515869</v>
      </c>
      <c r="J4713" s="9">
        <v>0.50874960422515869</v>
      </c>
      <c r="K4713" s="9">
        <v>0</v>
      </c>
      <c r="L4713" s="9">
        <v>62.013404846191406</v>
      </c>
    </row>
    <row r="4714" spans="1:12" x14ac:dyDescent="0.25">
      <c r="A4714" s="5" t="str">
        <f t="shared" si="73"/>
        <v>1LCAOutside LA Basin10029</v>
      </c>
      <c r="B4714" s="9">
        <v>1</v>
      </c>
      <c r="C4714" t="s">
        <v>130</v>
      </c>
      <c r="D4714" t="s">
        <v>139</v>
      </c>
      <c r="E4714" s="9">
        <v>10</v>
      </c>
      <c r="F4714" s="9">
        <v>0</v>
      </c>
      <c r="G4714" s="9">
        <v>2</v>
      </c>
      <c r="H4714" s="9">
        <v>9</v>
      </c>
      <c r="I4714" s="9">
        <v>0.28239521384239197</v>
      </c>
      <c r="J4714" s="9">
        <v>0.28239521384239197</v>
      </c>
      <c r="K4714" s="9">
        <v>0</v>
      </c>
      <c r="L4714" s="9">
        <v>63.448692321777344</v>
      </c>
    </row>
    <row r="4715" spans="1:12" x14ac:dyDescent="0.25">
      <c r="A4715" s="5" t="str">
        <f t="shared" si="73"/>
        <v>1LCAOutside LA Basin100210</v>
      </c>
      <c r="B4715" s="9">
        <v>1</v>
      </c>
      <c r="C4715" t="s">
        <v>130</v>
      </c>
      <c r="D4715" t="s">
        <v>139</v>
      </c>
      <c r="E4715" s="9">
        <v>10</v>
      </c>
      <c r="F4715" s="9">
        <v>0</v>
      </c>
      <c r="G4715" s="9">
        <v>2</v>
      </c>
      <c r="H4715" s="9">
        <v>10</v>
      </c>
      <c r="I4715" s="9">
        <v>9.343024343252182E-2</v>
      </c>
      <c r="J4715" s="9">
        <v>9.343024343252182E-2</v>
      </c>
      <c r="K4715" s="9">
        <v>0</v>
      </c>
      <c r="L4715" s="9">
        <v>67.572105407714844</v>
      </c>
    </row>
    <row r="4716" spans="1:12" x14ac:dyDescent="0.25">
      <c r="A4716" s="5" t="str">
        <f t="shared" si="73"/>
        <v>1LCAOutside LA Basin100211</v>
      </c>
      <c r="B4716" s="9">
        <v>1</v>
      </c>
      <c r="C4716" t="s">
        <v>130</v>
      </c>
      <c r="D4716" t="s">
        <v>139</v>
      </c>
      <c r="E4716" s="9">
        <v>10</v>
      </c>
      <c r="F4716" s="9">
        <v>0</v>
      </c>
      <c r="G4716" s="9">
        <v>2</v>
      </c>
      <c r="H4716" s="9">
        <v>11</v>
      </c>
      <c r="I4716" s="9">
        <v>8.0916648730635643E-3</v>
      </c>
      <c r="J4716" s="9">
        <v>8.0916648730635643E-3</v>
      </c>
      <c r="K4716" s="9">
        <v>0</v>
      </c>
      <c r="L4716" s="9">
        <v>71.159072875976563</v>
      </c>
    </row>
    <row r="4717" spans="1:12" x14ac:dyDescent="0.25">
      <c r="A4717" s="5" t="str">
        <f t="shared" si="73"/>
        <v>1LCAOutside LA Basin100212</v>
      </c>
      <c r="B4717" s="9">
        <v>1</v>
      </c>
      <c r="C4717" t="s">
        <v>130</v>
      </c>
      <c r="D4717" t="s">
        <v>139</v>
      </c>
      <c r="E4717" s="9">
        <v>10</v>
      </c>
      <c r="F4717" s="9">
        <v>0</v>
      </c>
      <c r="G4717" s="9">
        <v>2</v>
      </c>
      <c r="H4717" s="9">
        <v>12</v>
      </c>
      <c r="I4717" s="9">
        <v>2.5176608934998512E-2</v>
      </c>
      <c r="J4717" s="9">
        <v>2.5176608934998512E-2</v>
      </c>
      <c r="K4717" s="9">
        <v>0</v>
      </c>
      <c r="L4717" s="9">
        <v>76.030891418457031</v>
      </c>
    </row>
    <row r="4718" spans="1:12" x14ac:dyDescent="0.25">
      <c r="A4718" s="5" t="str">
        <f t="shared" si="73"/>
        <v>1LCAOutside LA Basin100213</v>
      </c>
      <c r="B4718" s="9">
        <v>1</v>
      </c>
      <c r="C4718" t="s">
        <v>130</v>
      </c>
      <c r="D4718" t="s">
        <v>139</v>
      </c>
      <c r="E4718" s="9">
        <v>10</v>
      </c>
      <c r="F4718" s="9">
        <v>0</v>
      </c>
      <c r="G4718" s="9">
        <v>2</v>
      </c>
      <c r="H4718" s="9">
        <v>13</v>
      </c>
      <c r="I4718" s="9">
        <v>9.5409467816352844E-2</v>
      </c>
      <c r="J4718" s="9">
        <v>9.5409467816352844E-2</v>
      </c>
      <c r="K4718" s="9">
        <v>0</v>
      </c>
      <c r="L4718" s="9">
        <v>79.74615478515625</v>
      </c>
    </row>
    <row r="4719" spans="1:12" x14ac:dyDescent="0.25">
      <c r="A4719" s="5" t="str">
        <f t="shared" si="73"/>
        <v>1LCAOutside LA Basin100214</v>
      </c>
      <c r="B4719" s="9">
        <v>1</v>
      </c>
      <c r="C4719" t="s">
        <v>130</v>
      </c>
      <c r="D4719" t="s">
        <v>139</v>
      </c>
      <c r="E4719" s="9">
        <v>10</v>
      </c>
      <c r="F4719" s="9">
        <v>0</v>
      </c>
      <c r="G4719" s="9">
        <v>2</v>
      </c>
      <c r="H4719" s="9">
        <v>14</v>
      </c>
      <c r="I4719" s="9">
        <v>0.22367487847805023</v>
      </c>
      <c r="J4719" s="9">
        <v>0.22367487847805023</v>
      </c>
      <c r="K4719" s="9">
        <v>0</v>
      </c>
      <c r="L4719" s="9">
        <v>82.243354797363281</v>
      </c>
    </row>
    <row r="4720" spans="1:12" x14ac:dyDescent="0.25">
      <c r="A4720" s="5" t="str">
        <f t="shared" si="73"/>
        <v>1LCAOutside LA Basin100215</v>
      </c>
      <c r="B4720" s="9">
        <v>1</v>
      </c>
      <c r="C4720" t="s">
        <v>130</v>
      </c>
      <c r="D4720" t="s">
        <v>139</v>
      </c>
      <c r="E4720" s="9">
        <v>10</v>
      </c>
      <c r="F4720" s="9">
        <v>0</v>
      </c>
      <c r="G4720" s="9">
        <v>2</v>
      </c>
      <c r="H4720" s="9">
        <v>15</v>
      </c>
      <c r="I4720" s="9">
        <v>0.40263688564300537</v>
      </c>
      <c r="J4720" s="9">
        <v>0.40263688564300537</v>
      </c>
      <c r="K4720" s="9">
        <v>0</v>
      </c>
      <c r="L4720" s="9">
        <v>84.207893371582031</v>
      </c>
    </row>
    <row r="4721" spans="1:12" x14ac:dyDescent="0.25">
      <c r="A4721" s="5" t="str">
        <f t="shared" si="73"/>
        <v>1LCAOutside LA Basin100216</v>
      </c>
      <c r="B4721" s="9">
        <v>1</v>
      </c>
      <c r="C4721" t="s">
        <v>130</v>
      </c>
      <c r="D4721" t="s">
        <v>139</v>
      </c>
      <c r="E4721" s="9">
        <v>10</v>
      </c>
      <c r="F4721" s="9">
        <v>0</v>
      </c>
      <c r="G4721" s="9">
        <v>2</v>
      </c>
      <c r="H4721" s="9">
        <v>16</v>
      </c>
      <c r="I4721" s="9">
        <v>0.66959089040756226</v>
      </c>
      <c r="J4721" s="9">
        <v>0.66959089040756226</v>
      </c>
      <c r="K4721" s="9">
        <v>0</v>
      </c>
      <c r="L4721" s="9">
        <v>85.066253662109375</v>
      </c>
    </row>
    <row r="4722" spans="1:12" x14ac:dyDescent="0.25">
      <c r="A4722" s="5" t="str">
        <f t="shared" si="73"/>
        <v>1LCAOutside LA Basin100217</v>
      </c>
      <c r="B4722" s="9">
        <v>1</v>
      </c>
      <c r="C4722" t="s">
        <v>130</v>
      </c>
      <c r="D4722" t="s">
        <v>139</v>
      </c>
      <c r="E4722" s="9">
        <v>10</v>
      </c>
      <c r="F4722" s="9">
        <v>0</v>
      </c>
      <c r="G4722" s="9">
        <v>2</v>
      </c>
      <c r="H4722" s="9">
        <v>17</v>
      </c>
      <c r="I4722" s="9">
        <v>0.97048604488372803</v>
      </c>
      <c r="J4722" s="9">
        <v>0.26816713809967041</v>
      </c>
      <c r="K4722" s="9">
        <v>7.962404191493988E-2</v>
      </c>
      <c r="L4722" s="9">
        <v>84.341293334960938</v>
      </c>
    </row>
    <row r="4723" spans="1:12" x14ac:dyDescent="0.25">
      <c r="A4723" s="5" t="str">
        <f t="shared" si="73"/>
        <v>1LCAOutside LA Basin100218</v>
      </c>
      <c r="B4723" s="9">
        <v>1</v>
      </c>
      <c r="C4723" t="s">
        <v>130</v>
      </c>
      <c r="D4723" t="s">
        <v>139</v>
      </c>
      <c r="E4723" s="9">
        <v>10</v>
      </c>
      <c r="F4723" s="9">
        <v>0</v>
      </c>
      <c r="G4723" s="9">
        <v>2</v>
      </c>
      <c r="H4723" s="9">
        <v>18</v>
      </c>
      <c r="I4723" s="9">
        <v>1.2511019706726074</v>
      </c>
      <c r="J4723" s="9">
        <v>0.96022933721542358</v>
      </c>
      <c r="K4723" s="9">
        <v>0.13221393525600433</v>
      </c>
      <c r="L4723" s="9">
        <v>81.925537109375</v>
      </c>
    </row>
    <row r="4724" spans="1:12" x14ac:dyDescent="0.25">
      <c r="A4724" s="5" t="str">
        <f t="shared" si="73"/>
        <v>1LCAOutside LA Basin100219</v>
      </c>
      <c r="B4724" s="9">
        <v>1</v>
      </c>
      <c r="C4724" t="s">
        <v>130</v>
      </c>
      <c r="D4724" t="s">
        <v>139</v>
      </c>
      <c r="E4724" s="9">
        <v>10</v>
      </c>
      <c r="F4724" s="9">
        <v>0</v>
      </c>
      <c r="G4724" s="9">
        <v>2</v>
      </c>
      <c r="H4724" s="9">
        <v>19</v>
      </c>
      <c r="I4724" s="9">
        <v>1.4283901453018188</v>
      </c>
      <c r="J4724" s="9">
        <v>1.244831919670105</v>
      </c>
      <c r="K4724" s="9">
        <v>0.14683875441551208</v>
      </c>
      <c r="L4724" s="9">
        <v>80.950836181640625</v>
      </c>
    </row>
    <row r="4725" spans="1:12" x14ac:dyDescent="0.25">
      <c r="A4725" s="5" t="str">
        <f t="shared" si="73"/>
        <v>1LCAOutside LA Basin100220</v>
      </c>
      <c r="B4725" s="9">
        <v>1</v>
      </c>
      <c r="C4725" t="s">
        <v>130</v>
      </c>
      <c r="D4725" t="s">
        <v>139</v>
      </c>
      <c r="E4725" s="9">
        <v>10</v>
      </c>
      <c r="F4725" s="9">
        <v>0</v>
      </c>
      <c r="G4725" s="9">
        <v>2</v>
      </c>
      <c r="H4725" s="9">
        <v>20</v>
      </c>
      <c r="I4725" s="9">
        <v>1.4614392518997192</v>
      </c>
      <c r="J4725" s="9">
        <v>1.2715144157409668</v>
      </c>
      <c r="K4725" s="9">
        <v>5.2187763154506683E-2</v>
      </c>
      <c r="L4725" s="9">
        <v>78.9425048828125</v>
      </c>
    </row>
    <row r="4726" spans="1:12" x14ac:dyDescent="0.25">
      <c r="A4726" s="5" t="str">
        <f t="shared" si="73"/>
        <v>1LCAOutside LA Basin100221</v>
      </c>
      <c r="B4726" s="9">
        <v>1</v>
      </c>
      <c r="C4726" t="s">
        <v>130</v>
      </c>
      <c r="D4726" t="s">
        <v>139</v>
      </c>
      <c r="E4726" s="9">
        <v>10</v>
      </c>
      <c r="F4726" s="9">
        <v>0</v>
      </c>
      <c r="G4726" s="9">
        <v>2</v>
      </c>
      <c r="H4726" s="9">
        <v>21</v>
      </c>
      <c r="I4726" s="9">
        <v>1.45831298828125</v>
      </c>
      <c r="J4726" s="9">
        <v>1.2888522148132324</v>
      </c>
      <c r="K4726" s="9">
        <v>6.2145203351974487E-2</v>
      </c>
      <c r="L4726" s="9">
        <v>76.093925476074219</v>
      </c>
    </row>
    <row r="4727" spans="1:12" x14ac:dyDescent="0.25">
      <c r="A4727" s="5" t="str">
        <f t="shared" si="73"/>
        <v>1LCAOutside LA Basin100222</v>
      </c>
      <c r="B4727" s="9">
        <v>1</v>
      </c>
      <c r="C4727" t="s">
        <v>130</v>
      </c>
      <c r="D4727" t="s">
        <v>139</v>
      </c>
      <c r="E4727" s="9">
        <v>10</v>
      </c>
      <c r="F4727" s="9">
        <v>0</v>
      </c>
      <c r="G4727" s="9">
        <v>2</v>
      </c>
      <c r="H4727" s="9">
        <v>22</v>
      </c>
      <c r="I4727" s="9">
        <v>1.4026179313659668</v>
      </c>
      <c r="J4727" s="9">
        <v>1.8791371583938599</v>
      </c>
      <c r="K4727" s="9">
        <v>0.12394522130489349</v>
      </c>
      <c r="L4727" s="9">
        <v>74.378662109375</v>
      </c>
    </row>
    <row r="4728" spans="1:12" x14ac:dyDescent="0.25">
      <c r="A4728" s="5" t="str">
        <f t="shared" si="73"/>
        <v>1LCAOutside LA Basin100223</v>
      </c>
      <c r="B4728" s="9">
        <v>1</v>
      </c>
      <c r="C4728" t="s">
        <v>130</v>
      </c>
      <c r="D4728" t="s">
        <v>139</v>
      </c>
      <c r="E4728" s="9">
        <v>10</v>
      </c>
      <c r="F4728" s="9">
        <v>0</v>
      </c>
      <c r="G4728" s="9">
        <v>2</v>
      </c>
      <c r="H4728" s="9">
        <v>23</v>
      </c>
      <c r="I4728" s="9">
        <v>1.2482796907424927</v>
      </c>
      <c r="J4728" s="9">
        <v>1.2986332178115845</v>
      </c>
      <c r="K4728" s="9">
        <v>2.5176770985126495E-2</v>
      </c>
      <c r="L4728" s="9">
        <v>72.311874389648438</v>
      </c>
    </row>
    <row r="4729" spans="1:12" x14ac:dyDescent="0.25">
      <c r="A4729" s="5" t="str">
        <f t="shared" si="73"/>
        <v>1LCAOutside LA Basin100224</v>
      </c>
      <c r="B4729" s="9">
        <v>1</v>
      </c>
      <c r="C4729" t="s">
        <v>130</v>
      </c>
      <c r="D4729" t="s">
        <v>139</v>
      </c>
      <c r="E4729" s="9">
        <v>10</v>
      </c>
      <c r="F4729" s="9">
        <v>0</v>
      </c>
      <c r="G4729" s="9">
        <v>2</v>
      </c>
      <c r="H4729" s="9">
        <v>24</v>
      </c>
      <c r="I4729" s="9">
        <v>1.0735306739807129</v>
      </c>
      <c r="J4729" s="9">
        <v>1.0735306739807129</v>
      </c>
      <c r="K4729" s="9">
        <v>0</v>
      </c>
      <c r="L4729" s="9">
        <v>71.064002990722656</v>
      </c>
    </row>
    <row r="4730" spans="1:12" x14ac:dyDescent="0.25">
      <c r="A4730" s="5" t="str">
        <f t="shared" si="73"/>
        <v>1LCAOutside LA Basin100101</v>
      </c>
      <c r="B4730" s="9">
        <v>1</v>
      </c>
      <c r="C4730" t="s">
        <v>130</v>
      </c>
      <c r="D4730" t="s">
        <v>139</v>
      </c>
      <c r="E4730" s="9">
        <v>10</v>
      </c>
      <c r="F4730" s="9">
        <v>0</v>
      </c>
      <c r="G4730" s="9">
        <v>10</v>
      </c>
      <c r="H4730" s="9">
        <v>1</v>
      </c>
      <c r="I4730" s="9">
        <v>1.2250367403030396</v>
      </c>
      <c r="J4730" s="9">
        <v>1.2250367403030396</v>
      </c>
      <c r="K4730" s="9">
        <v>0</v>
      </c>
      <c r="L4730" s="9">
        <v>74.238456726074219</v>
      </c>
    </row>
    <row r="4731" spans="1:12" x14ac:dyDescent="0.25">
      <c r="A4731" s="5" t="str">
        <f t="shared" si="73"/>
        <v>1LCAOutside LA Basin100102</v>
      </c>
      <c r="B4731" s="9">
        <v>1</v>
      </c>
      <c r="C4731" t="s">
        <v>130</v>
      </c>
      <c r="D4731" t="s">
        <v>139</v>
      </c>
      <c r="E4731" s="9">
        <v>10</v>
      </c>
      <c r="F4731" s="9">
        <v>0</v>
      </c>
      <c r="G4731" s="9">
        <v>10</v>
      </c>
      <c r="H4731" s="9">
        <v>2</v>
      </c>
      <c r="I4731" s="9">
        <v>1.0261896848678589</v>
      </c>
      <c r="J4731" s="9">
        <v>1.0261896848678589</v>
      </c>
      <c r="K4731" s="9">
        <v>0</v>
      </c>
      <c r="L4731" s="9">
        <v>71.944976806640625</v>
      </c>
    </row>
    <row r="4732" spans="1:12" x14ac:dyDescent="0.25">
      <c r="A4732" s="5" t="str">
        <f t="shared" si="73"/>
        <v>1LCAOutside LA Basin100103</v>
      </c>
      <c r="B4732" s="9">
        <v>1</v>
      </c>
      <c r="C4732" t="s">
        <v>130</v>
      </c>
      <c r="D4732" t="s">
        <v>139</v>
      </c>
      <c r="E4732" s="9">
        <v>10</v>
      </c>
      <c r="F4732" s="9">
        <v>0</v>
      </c>
      <c r="G4732" s="9">
        <v>10</v>
      </c>
      <c r="H4732" s="9">
        <v>3</v>
      </c>
      <c r="I4732" s="9">
        <v>0.9210282564163208</v>
      </c>
      <c r="J4732" s="9">
        <v>0.9210282564163208</v>
      </c>
      <c r="K4732" s="9">
        <v>0</v>
      </c>
      <c r="L4732" s="9">
        <v>71.108963012695313</v>
      </c>
    </row>
    <row r="4733" spans="1:12" x14ac:dyDescent="0.25">
      <c r="A4733" s="5" t="str">
        <f t="shared" si="73"/>
        <v>1LCAOutside LA Basin100104</v>
      </c>
      <c r="B4733" s="9">
        <v>1</v>
      </c>
      <c r="C4733" t="s">
        <v>130</v>
      </c>
      <c r="D4733" t="s">
        <v>139</v>
      </c>
      <c r="E4733" s="9">
        <v>10</v>
      </c>
      <c r="F4733" s="9">
        <v>0</v>
      </c>
      <c r="G4733" s="9">
        <v>10</v>
      </c>
      <c r="H4733" s="9">
        <v>4</v>
      </c>
      <c r="I4733" s="9">
        <v>0.86296087503433228</v>
      </c>
      <c r="J4733" s="9">
        <v>0.86296087503433228</v>
      </c>
      <c r="K4733" s="9">
        <v>0</v>
      </c>
      <c r="L4733" s="9">
        <v>70.573776245117188</v>
      </c>
    </row>
    <row r="4734" spans="1:12" x14ac:dyDescent="0.25">
      <c r="A4734" s="5" t="str">
        <f t="shared" si="73"/>
        <v>1LCAOutside LA Basin100105</v>
      </c>
      <c r="B4734" s="9">
        <v>1</v>
      </c>
      <c r="C4734" t="s">
        <v>130</v>
      </c>
      <c r="D4734" t="s">
        <v>139</v>
      </c>
      <c r="E4734" s="9">
        <v>10</v>
      </c>
      <c r="F4734" s="9">
        <v>0</v>
      </c>
      <c r="G4734" s="9">
        <v>10</v>
      </c>
      <c r="H4734" s="9">
        <v>5</v>
      </c>
      <c r="I4734" s="9">
        <v>0.86177462339401245</v>
      </c>
      <c r="J4734" s="9">
        <v>0.86177462339401245</v>
      </c>
      <c r="K4734" s="9">
        <v>0</v>
      </c>
      <c r="L4734" s="9">
        <v>70.979080200195313</v>
      </c>
    </row>
    <row r="4735" spans="1:12" x14ac:dyDescent="0.25">
      <c r="A4735" s="5" t="str">
        <f t="shared" si="73"/>
        <v>1LCAOutside LA Basin100106</v>
      </c>
      <c r="B4735" s="9">
        <v>1</v>
      </c>
      <c r="C4735" t="s">
        <v>130</v>
      </c>
      <c r="D4735" t="s">
        <v>139</v>
      </c>
      <c r="E4735" s="9">
        <v>10</v>
      </c>
      <c r="F4735" s="9">
        <v>0</v>
      </c>
      <c r="G4735" s="9">
        <v>10</v>
      </c>
      <c r="H4735" s="9">
        <v>6</v>
      </c>
      <c r="I4735" s="9">
        <v>0.86121857166290283</v>
      </c>
      <c r="J4735" s="9">
        <v>0.86121857166290283</v>
      </c>
      <c r="K4735" s="9">
        <v>0</v>
      </c>
      <c r="L4735" s="9">
        <v>71.092758178710938</v>
      </c>
    </row>
    <row r="4736" spans="1:12" x14ac:dyDescent="0.25">
      <c r="A4736" s="5" t="str">
        <f t="shared" si="73"/>
        <v>1LCAOutside LA Basin100107</v>
      </c>
      <c r="B4736" s="9">
        <v>1</v>
      </c>
      <c r="C4736" t="s">
        <v>130</v>
      </c>
      <c r="D4736" t="s">
        <v>139</v>
      </c>
      <c r="E4736" s="9">
        <v>10</v>
      </c>
      <c r="F4736" s="9">
        <v>0</v>
      </c>
      <c r="G4736" s="9">
        <v>10</v>
      </c>
      <c r="H4736" s="9">
        <v>7</v>
      </c>
      <c r="I4736" s="9">
        <v>0.77645879983901978</v>
      </c>
      <c r="J4736" s="9">
        <v>0.77645879983901978</v>
      </c>
      <c r="K4736" s="9">
        <v>0</v>
      </c>
      <c r="L4736" s="9">
        <v>69.11090087890625</v>
      </c>
    </row>
    <row r="4737" spans="1:12" x14ac:dyDescent="0.25">
      <c r="A4737" s="5" t="str">
        <f t="shared" si="73"/>
        <v>1LCAOutside LA Basin100108</v>
      </c>
      <c r="B4737" s="9">
        <v>1</v>
      </c>
      <c r="C4737" t="s">
        <v>130</v>
      </c>
      <c r="D4737" t="s">
        <v>139</v>
      </c>
      <c r="E4737" s="9">
        <v>10</v>
      </c>
      <c r="F4737" s="9">
        <v>0</v>
      </c>
      <c r="G4737" s="9">
        <v>10</v>
      </c>
      <c r="H4737" s="9">
        <v>8</v>
      </c>
      <c r="I4737" s="9">
        <v>0.63618689775466919</v>
      </c>
      <c r="J4737" s="9">
        <v>0.63618689775466919</v>
      </c>
      <c r="K4737" s="9">
        <v>0</v>
      </c>
      <c r="L4737" s="9">
        <v>68.252029418945313</v>
      </c>
    </row>
    <row r="4738" spans="1:12" x14ac:dyDescent="0.25">
      <c r="A4738" s="5" t="str">
        <f t="shared" si="73"/>
        <v>1LCAOutside LA Basin100109</v>
      </c>
      <c r="B4738" s="9">
        <v>1</v>
      </c>
      <c r="C4738" t="s">
        <v>130</v>
      </c>
      <c r="D4738" t="s">
        <v>139</v>
      </c>
      <c r="E4738" s="9">
        <v>10</v>
      </c>
      <c r="F4738" s="9">
        <v>0</v>
      </c>
      <c r="G4738" s="9">
        <v>10</v>
      </c>
      <c r="H4738" s="9">
        <v>9</v>
      </c>
      <c r="I4738" s="9">
        <v>0.44335037469863892</v>
      </c>
      <c r="J4738" s="9">
        <v>0.44335037469863892</v>
      </c>
      <c r="K4738" s="9">
        <v>0</v>
      </c>
      <c r="L4738" s="9">
        <v>69.203109741210938</v>
      </c>
    </row>
    <row r="4739" spans="1:12" x14ac:dyDescent="0.25">
      <c r="A4739" s="5" t="str">
        <f t="shared" ref="A4739:A4802" si="74">B4739&amp;C4739&amp;D4739&amp;E4739&amp;F4739&amp;G4739&amp;H4739</f>
        <v>1LCAOutside LA Basin1001010</v>
      </c>
      <c r="B4739" s="9">
        <v>1</v>
      </c>
      <c r="C4739" t="s">
        <v>130</v>
      </c>
      <c r="D4739" t="s">
        <v>139</v>
      </c>
      <c r="E4739" s="9">
        <v>10</v>
      </c>
      <c r="F4739" s="9">
        <v>0</v>
      </c>
      <c r="G4739" s="9">
        <v>10</v>
      </c>
      <c r="H4739" s="9">
        <v>10</v>
      </c>
      <c r="I4739" s="9">
        <v>0.32477012276649475</v>
      </c>
      <c r="J4739" s="9">
        <v>0.32477012276649475</v>
      </c>
      <c r="K4739" s="9">
        <v>0</v>
      </c>
      <c r="L4739" s="9">
        <v>73.031982421875</v>
      </c>
    </row>
    <row r="4740" spans="1:12" x14ac:dyDescent="0.25">
      <c r="A4740" s="5" t="str">
        <f t="shared" si="74"/>
        <v>1LCAOutside LA Basin1001011</v>
      </c>
      <c r="B4740" s="9">
        <v>1</v>
      </c>
      <c r="C4740" t="s">
        <v>130</v>
      </c>
      <c r="D4740" t="s">
        <v>139</v>
      </c>
      <c r="E4740" s="9">
        <v>10</v>
      </c>
      <c r="F4740" s="9">
        <v>0</v>
      </c>
      <c r="G4740" s="9">
        <v>10</v>
      </c>
      <c r="H4740" s="9">
        <v>11</v>
      </c>
      <c r="I4740" s="9">
        <v>0.32008782029151917</v>
      </c>
      <c r="J4740" s="9">
        <v>0.32008782029151917</v>
      </c>
      <c r="K4740" s="9">
        <v>0</v>
      </c>
      <c r="L4740" s="9">
        <v>77.597419738769531</v>
      </c>
    </row>
    <row r="4741" spans="1:12" x14ac:dyDescent="0.25">
      <c r="A4741" s="5" t="str">
        <f t="shared" si="74"/>
        <v>1LCAOutside LA Basin1001012</v>
      </c>
      <c r="B4741" s="9">
        <v>1</v>
      </c>
      <c r="C4741" t="s">
        <v>130</v>
      </c>
      <c r="D4741" t="s">
        <v>139</v>
      </c>
      <c r="E4741" s="9">
        <v>10</v>
      </c>
      <c r="F4741" s="9">
        <v>0</v>
      </c>
      <c r="G4741" s="9">
        <v>10</v>
      </c>
      <c r="H4741" s="9">
        <v>12</v>
      </c>
      <c r="I4741" s="9">
        <v>0.39863753318786621</v>
      </c>
      <c r="J4741" s="9">
        <v>0.39863753318786621</v>
      </c>
      <c r="K4741" s="9">
        <v>0</v>
      </c>
      <c r="L4741" s="9">
        <v>81.410057067871094</v>
      </c>
    </row>
    <row r="4742" spans="1:12" x14ac:dyDescent="0.25">
      <c r="A4742" s="5" t="str">
        <f t="shared" si="74"/>
        <v>1LCAOutside LA Basin1001013</v>
      </c>
      <c r="B4742" s="9">
        <v>1</v>
      </c>
      <c r="C4742" t="s">
        <v>130</v>
      </c>
      <c r="D4742" t="s">
        <v>139</v>
      </c>
      <c r="E4742" s="9">
        <v>10</v>
      </c>
      <c r="F4742" s="9">
        <v>0</v>
      </c>
      <c r="G4742" s="9">
        <v>10</v>
      </c>
      <c r="H4742" s="9">
        <v>13</v>
      </c>
      <c r="I4742" s="9">
        <v>0.54803717136383057</v>
      </c>
      <c r="J4742" s="9">
        <v>0.54803717136383057</v>
      </c>
      <c r="K4742" s="9">
        <v>0</v>
      </c>
      <c r="L4742" s="9">
        <v>84.769882202148438</v>
      </c>
    </row>
    <row r="4743" spans="1:12" x14ac:dyDescent="0.25">
      <c r="A4743" s="5" t="str">
        <f t="shared" si="74"/>
        <v>1LCAOutside LA Basin1001014</v>
      </c>
      <c r="B4743" s="9">
        <v>1</v>
      </c>
      <c r="C4743" t="s">
        <v>130</v>
      </c>
      <c r="D4743" t="s">
        <v>139</v>
      </c>
      <c r="E4743" s="9">
        <v>10</v>
      </c>
      <c r="F4743" s="9">
        <v>0</v>
      </c>
      <c r="G4743" s="9">
        <v>10</v>
      </c>
      <c r="H4743" s="9">
        <v>14</v>
      </c>
      <c r="I4743" s="9">
        <v>0.73793846368789673</v>
      </c>
      <c r="J4743" s="9">
        <v>0.73793846368789673</v>
      </c>
      <c r="K4743" s="9">
        <v>0</v>
      </c>
      <c r="L4743" s="9">
        <v>87.069625854492188</v>
      </c>
    </row>
    <row r="4744" spans="1:12" x14ac:dyDescent="0.25">
      <c r="A4744" s="5" t="str">
        <f t="shared" si="74"/>
        <v>1LCAOutside LA Basin1001015</v>
      </c>
      <c r="B4744" s="9">
        <v>1</v>
      </c>
      <c r="C4744" t="s">
        <v>130</v>
      </c>
      <c r="D4744" t="s">
        <v>139</v>
      </c>
      <c r="E4744" s="9">
        <v>10</v>
      </c>
      <c r="F4744" s="9">
        <v>0</v>
      </c>
      <c r="G4744" s="9">
        <v>10</v>
      </c>
      <c r="H4744" s="9">
        <v>15</v>
      </c>
      <c r="I4744" s="9">
        <v>0.9526132345199585</v>
      </c>
      <c r="J4744" s="9">
        <v>0.9526132345199585</v>
      </c>
      <c r="K4744" s="9">
        <v>0</v>
      </c>
      <c r="L4744" s="9">
        <v>88.527732849121094</v>
      </c>
    </row>
    <row r="4745" spans="1:12" x14ac:dyDescent="0.25">
      <c r="A4745" s="5" t="str">
        <f t="shared" si="74"/>
        <v>1LCAOutside LA Basin1001016</v>
      </c>
      <c r="B4745" s="9">
        <v>1</v>
      </c>
      <c r="C4745" t="s">
        <v>130</v>
      </c>
      <c r="D4745" t="s">
        <v>139</v>
      </c>
      <c r="E4745" s="9">
        <v>10</v>
      </c>
      <c r="F4745" s="9">
        <v>0</v>
      </c>
      <c r="G4745" s="9">
        <v>10</v>
      </c>
      <c r="H4745" s="9">
        <v>16</v>
      </c>
      <c r="I4745" s="9">
        <v>1.247280478477478</v>
      </c>
      <c r="J4745" s="9">
        <v>1.247280478477478</v>
      </c>
      <c r="K4745" s="9">
        <v>0</v>
      </c>
      <c r="L4745" s="9">
        <v>89.986808776855469</v>
      </c>
    </row>
    <row r="4746" spans="1:12" x14ac:dyDescent="0.25">
      <c r="A4746" s="5" t="str">
        <f t="shared" si="74"/>
        <v>1LCAOutside LA Basin1001017</v>
      </c>
      <c r="B4746" s="9">
        <v>1</v>
      </c>
      <c r="C4746" t="s">
        <v>130</v>
      </c>
      <c r="D4746" t="s">
        <v>139</v>
      </c>
      <c r="E4746" s="9">
        <v>10</v>
      </c>
      <c r="F4746" s="9">
        <v>0</v>
      </c>
      <c r="G4746" s="9">
        <v>10</v>
      </c>
      <c r="H4746" s="9">
        <v>17</v>
      </c>
      <c r="I4746" s="9">
        <v>1.5641586780548096</v>
      </c>
      <c r="J4746" s="9">
        <v>0.66217887401580811</v>
      </c>
      <c r="K4746" s="9">
        <v>4.2945146560668945E-2</v>
      </c>
      <c r="L4746" s="9">
        <v>90.542900085449219</v>
      </c>
    </row>
    <row r="4747" spans="1:12" x14ac:dyDescent="0.25">
      <c r="A4747" s="5" t="str">
        <f t="shared" si="74"/>
        <v>1LCAOutside LA Basin1001018</v>
      </c>
      <c r="B4747" s="9">
        <v>1</v>
      </c>
      <c r="C4747" t="s">
        <v>130</v>
      </c>
      <c r="D4747" t="s">
        <v>139</v>
      </c>
      <c r="E4747" s="9">
        <v>10</v>
      </c>
      <c r="F4747" s="9">
        <v>0</v>
      </c>
      <c r="G4747" s="9">
        <v>10</v>
      </c>
      <c r="H4747" s="9">
        <v>18</v>
      </c>
      <c r="I4747" s="9">
        <v>1.8529144525527954</v>
      </c>
      <c r="J4747" s="9">
        <v>1.341626763343811</v>
      </c>
      <c r="K4747" s="9">
        <v>6.4983271062374115E-2</v>
      </c>
      <c r="L4747" s="9">
        <v>90.145301818847656</v>
      </c>
    </row>
    <row r="4748" spans="1:12" x14ac:dyDescent="0.25">
      <c r="A4748" s="5" t="str">
        <f t="shared" si="74"/>
        <v>1LCAOutside LA Basin1001019</v>
      </c>
      <c r="B4748" s="9">
        <v>1</v>
      </c>
      <c r="C4748" t="s">
        <v>130</v>
      </c>
      <c r="D4748" t="s">
        <v>139</v>
      </c>
      <c r="E4748" s="9">
        <v>10</v>
      </c>
      <c r="F4748" s="9">
        <v>0</v>
      </c>
      <c r="G4748" s="9">
        <v>10</v>
      </c>
      <c r="H4748" s="9">
        <v>19</v>
      </c>
      <c r="I4748" s="9">
        <v>1.9956064224243164</v>
      </c>
      <c r="J4748" s="9">
        <v>1.6852610111236572</v>
      </c>
      <c r="K4748" s="9">
        <v>8.6359664797782898E-2</v>
      </c>
      <c r="L4748" s="9">
        <v>87.947334289550781</v>
      </c>
    </row>
    <row r="4749" spans="1:12" x14ac:dyDescent="0.25">
      <c r="A4749" s="5" t="str">
        <f t="shared" si="74"/>
        <v>1LCAOutside LA Basin1001020</v>
      </c>
      <c r="B4749" s="9">
        <v>1</v>
      </c>
      <c r="C4749" t="s">
        <v>130</v>
      </c>
      <c r="D4749" t="s">
        <v>139</v>
      </c>
      <c r="E4749" s="9">
        <v>10</v>
      </c>
      <c r="F4749" s="9">
        <v>0</v>
      </c>
      <c r="G4749" s="9">
        <v>10</v>
      </c>
      <c r="H4749" s="9">
        <v>20</v>
      </c>
      <c r="I4749" s="9">
        <v>1.966418981552124</v>
      </c>
      <c r="J4749" s="9">
        <v>1.7379534244537354</v>
      </c>
      <c r="K4749" s="9">
        <v>3.4604914486408234E-2</v>
      </c>
      <c r="L4749" s="9">
        <v>84.307365417480469</v>
      </c>
    </row>
    <row r="4750" spans="1:12" x14ac:dyDescent="0.25">
      <c r="A4750" s="5" t="str">
        <f t="shared" si="74"/>
        <v>1LCAOutside LA Basin1001021</v>
      </c>
      <c r="B4750" s="9">
        <v>1</v>
      </c>
      <c r="C4750" t="s">
        <v>130</v>
      </c>
      <c r="D4750" t="s">
        <v>139</v>
      </c>
      <c r="E4750" s="9">
        <v>10</v>
      </c>
      <c r="F4750" s="9">
        <v>0</v>
      </c>
      <c r="G4750" s="9">
        <v>10</v>
      </c>
      <c r="H4750" s="9">
        <v>21</v>
      </c>
      <c r="I4750" s="9">
        <v>1.9204627275466919</v>
      </c>
      <c r="J4750" s="9">
        <v>1.7128309011459351</v>
      </c>
      <c r="K4750" s="9">
        <v>4.3842580169439316E-2</v>
      </c>
      <c r="L4750" s="9">
        <v>81.407318115234375</v>
      </c>
    </row>
    <row r="4751" spans="1:12" x14ac:dyDescent="0.25">
      <c r="A4751" s="5" t="str">
        <f t="shared" si="74"/>
        <v>1LCAOutside LA Basin1001022</v>
      </c>
      <c r="B4751" s="9">
        <v>1</v>
      </c>
      <c r="C4751" t="s">
        <v>130</v>
      </c>
      <c r="D4751" t="s">
        <v>139</v>
      </c>
      <c r="E4751" s="9">
        <v>10</v>
      </c>
      <c r="F4751" s="9">
        <v>0</v>
      </c>
      <c r="G4751" s="9">
        <v>10</v>
      </c>
      <c r="H4751" s="9">
        <v>22</v>
      </c>
      <c r="I4751" s="9">
        <v>1.8194016218185425</v>
      </c>
      <c r="J4751" s="9">
        <v>2.2917134761810303</v>
      </c>
      <c r="K4751" s="9">
        <v>8.5967980325222015E-2</v>
      </c>
      <c r="L4751" s="9">
        <v>78.869194030761719</v>
      </c>
    </row>
    <row r="4752" spans="1:12" x14ac:dyDescent="0.25">
      <c r="A4752" s="5" t="str">
        <f t="shared" si="74"/>
        <v>1LCAOutside LA Basin1001023</v>
      </c>
      <c r="B4752" s="9">
        <v>1</v>
      </c>
      <c r="C4752" t="s">
        <v>130</v>
      </c>
      <c r="D4752" t="s">
        <v>139</v>
      </c>
      <c r="E4752" s="9">
        <v>10</v>
      </c>
      <c r="F4752" s="9">
        <v>0</v>
      </c>
      <c r="G4752" s="9">
        <v>10</v>
      </c>
      <c r="H4752" s="9">
        <v>23</v>
      </c>
      <c r="I4752" s="9">
        <v>1.6440451145172119</v>
      </c>
      <c r="J4752" s="9">
        <v>1.7397023439407349</v>
      </c>
      <c r="K4752" s="9">
        <v>6.1403397470712662E-2</v>
      </c>
      <c r="L4752" s="9">
        <v>77.962081909179688</v>
      </c>
    </row>
    <row r="4753" spans="1:12" x14ac:dyDescent="0.25">
      <c r="A4753" s="5" t="str">
        <f t="shared" si="74"/>
        <v>1LCAOutside LA Basin1001024</v>
      </c>
      <c r="B4753" s="9">
        <v>1</v>
      </c>
      <c r="C4753" t="s">
        <v>130</v>
      </c>
      <c r="D4753" t="s">
        <v>139</v>
      </c>
      <c r="E4753" s="9">
        <v>10</v>
      </c>
      <c r="F4753" s="9">
        <v>0</v>
      </c>
      <c r="G4753" s="9">
        <v>10</v>
      </c>
      <c r="H4753" s="9">
        <v>24</v>
      </c>
      <c r="I4753" s="9">
        <v>1.3934355974197388</v>
      </c>
      <c r="J4753" s="9">
        <v>1.3934355974197388</v>
      </c>
      <c r="K4753" s="9">
        <v>0</v>
      </c>
      <c r="L4753" s="9">
        <v>75.582275390625</v>
      </c>
    </row>
    <row r="4754" spans="1:12" x14ac:dyDescent="0.25">
      <c r="A4754" s="5" t="str">
        <f t="shared" si="74"/>
        <v>1LCAOutside LA Basin10121</v>
      </c>
      <c r="B4754" s="9">
        <v>1</v>
      </c>
      <c r="C4754" t="s">
        <v>130</v>
      </c>
      <c r="D4754" t="s">
        <v>139</v>
      </c>
      <c r="E4754" s="9">
        <v>10</v>
      </c>
      <c r="F4754" s="9">
        <v>1</v>
      </c>
      <c r="G4754" s="9">
        <v>2</v>
      </c>
      <c r="H4754" s="9">
        <v>1</v>
      </c>
      <c r="I4754" s="9">
        <v>0.71659255027770996</v>
      </c>
      <c r="J4754" s="9">
        <v>0.71659255027770996</v>
      </c>
      <c r="K4754" s="9">
        <v>0</v>
      </c>
      <c r="L4754" s="9">
        <v>63.178043365478516</v>
      </c>
    </row>
    <row r="4755" spans="1:12" x14ac:dyDescent="0.25">
      <c r="A4755" s="5" t="str">
        <f t="shared" si="74"/>
        <v>1LCAOutside LA Basin10122</v>
      </c>
      <c r="B4755" s="9">
        <v>1</v>
      </c>
      <c r="C4755" t="s">
        <v>130</v>
      </c>
      <c r="D4755" t="s">
        <v>139</v>
      </c>
      <c r="E4755" s="9">
        <v>10</v>
      </c>
      <c r="F4755" s="9">
        <v>1</v>
      </c>
      <c r="G4755" s="9">
        <v>2</v>
      </c>
      <c r="H4755" s="9">
        <v>2</v>
      </c>
      <c r="I4755" s="9">
        <v>0.66159921884536743</v>
      </c>
      <c r="J4755" s="9">
        <v>0.66159921884536743</v>
      </c>
      <c r="K4755" s="9">
        <v>0</v>
      </c>
      <c r="L4755" s="9">
        <v>61.787353515625</v>
      </c>
    </row>
    <row r="4756" spans="1:12" x14ac:dyDescent="0.25">
      <c r="A4756" s="5" t="str">
        <f t="shared" si="74"/>
        <v>1LCAOutside LA Basin10123</v>
      </c>
      <c r="B4756" s="9">
        <v>1</v>
      </c>
      <c r="C4756" t="s">
        <v>130</v>
      </c>
      <c r="D4756" t="s">
        <v>139</v>
      </c>
      <c r="E4756" s="9">
        <v>10</v>
      </c>
      <c r="F4756" s="9">
        <v>1</v>
      </c>
      <c r="G4756" s="9">
        <v>2</v>
      </c>
      <c r="H4756" s="9">
        <v>3</v>
      </c>
      <c r="I4756" s="9">
        <v>0.63440120220184326</v>
      </c>
      <c r="J4756" s="9">
        <v>0.63440120220184326</v>
      </c>
      <c r="K4756" s="9">
        <v>0</v>
      </c>
      <c r="L4756" s="9">
        <v>60.450656890869141</v>
      </c>
    </row>
    <row r="4757" spans="1:12" x14ac:dyDescent="0.25">
      <c r="A4757" s="5" t="str">
        <f t="shared" si="74"/>
        <v>1LCAOutside LA Basin10124</v>
      </c>
      <c r="B4757" s="9">
        <v>1</v>
      </c>
      <c r="C4757" t="s">
        <v>130</v>
      </c>
      <c r="D4757" t="s">
        <v>139</v>
      </c>
      <c r="E4757" s="9">
        <v>10</v>
      </c>
      <c r="F4757" s="9">
        <v>1</v>
      </c>
      <c r="G4757" s="9">
        <v>2</v>
      </c>
      <c r="H4757" s="9">
        <v>4</v>
      </c>
      <c r="I4757" s="9">
        <v>0.62148267030715942</v>
      </c>
      <c r="J4757" s="9">
        <v>0.62148267030715942</v>
      </c>
      <c r="K4757" s="9">
        <v>0</v>
      </c>
      <c r="L4757" s="9">
        <v>59.378490447998047</v>
      </c>
    </row>
    <row r="4758" spans="1:12" x14ac:dyDescent="0.25">
      <c r="A4758" s="5" t="str">
        <f t="shared" si="74"/>
        <v>1LCAOutside LA Basin10125</v>
      </c>
      <c r="B4758" s="9">
        <v>1</v>
      </c>
      <c r="C4758" t="s">
        <v>130</v>
      </c>
      <c r="D4758" t="s">
        <v>139</v>
      </c>
      <c r="E4758" s="9">
        <v>10</v>
      </c>
      <c r="F4758" s="9">
        <v>1</v>
      </c>
      <c r="G4758" s="9">
        <v>2</v>
      </c>
      <c r="H4758" s="9">
        <v>5</v>
      </c>
      <c r="I4758" s="9">
        <v>0.6221165657043457</v>
      </c>
      <c r="J4758" s="9">
        <v>0.6221165657043457</v>
      </c>
      <c r="K4758" s="9">
        <v>0</v>
      </c>
      <c r="L4758" s="9">
        <v>58.100173950195313</v>
      </c>
    </row>
    <row r="4759" spans="1:12" x14ac:dyDescent="0.25">
      <c r="A4759" s="5" t="str">
        <f t="shared" si="74"/>
        <v>1LCAOutside LA Basin10126</v>
      </c>
      <c r="B4759" s="9">
        <v>1</v>
      </c>
      <c r="C4759" t="s">
        <v>130</v>
      </c>
      <c r="D4759" t="s">
        <v>139</v>
      </c>
      <c r="E4759" s="9">
        <v>10</v>
      </c>
      <c r="F4759" s="9">
        <v>1</v>
      </c>
      <c r="G4759" s="9">
        <v>2</v>
      </c>
      <c r="H4759" s="9">
        <v>6</v>
      </c>
      <c r="I4759" s="9">
        <v>0.63585168123245239</v>
      </c>
      <c r="J4759" s="9">
        <v>0.63585168123245239</v>
      </c>
      <c r="K4759" s="9">
        <v>0</v>
      </c>
      <c r="L4759" s="9">
        <v>57.385322570800781</v>
      </c>
    </row>
    <row r="4760" spans="1:12" x14ac:dyDescent="0.25">
      <c r="A4760" s="5" t="str">
        <f t="shared" si="74"/>
        <v>1LCAOutside LA Basin10127</v>
      </c>
      <c r="B4760" s="9">
        <v>1</v>
      </c>
      <c r="C4760" t="s">
        <v>130</v>
      </c>
      <c r="D4760" t="s">
        <v>139</v>
      </c>
      <c r="E4760" s="9">
        <v>10</v>
      </c>
      <c r="F4760" s="9">
        <v>1</v>
      </c>
      <c r="G4760" s="9">
        <v>2</v>
      </c>
      <c r="H4760" s="9">
        <v>7</v>
      </c>
      <c r="I4760" s="9">
        <v>0.63503658771514893</v>
      </c>
      <c r="J4760" s="9">
        <v>0.63503658771514893</v>
      </c>
      <c r="K4760" s="9">
        <v>0</v>
      </c>
      <c r="L4760" s="9">
        <v>55.827060699462891</v>
      </c>
    </row>
    <row r="4761" spans="1:12" x14ac:dyDescent="0.25">
      <c r="A4761" s="5" t="str">
        <f t="shared" si="74"/>
        <v>1LCAOutside LA Basin10128</v>
      </c>
      <c r="B4761" s="9">
        <v>1</v>
      </c>
      <c r="C4761" t="s">
        <v>130</v>
      </c>
      <c r="D4761" t="s">
        <v>139</v>
      </c>
      <c r="E4761" s="9">
        <v>10</v>
      </c>
      <c r="F4761" s="9">
        <v>1</v>
      </c>
      <c r="G4761" s="9">
        <v>2</v>
      </c>
      <c r="H4761" s="9">
        <v>8</v>
      </c>
      <c r="I4761" s="9">
        <v>0.49435502290725708</v>
      </c>
      <c r="J4761" s="9">
        <v>0.49435502290725708</v>
      </c>
      <c r="K4761" s="9">
        <v>0</v>
      </c>
      <c r="L4761" s="9">
        <v>55.563289642333984</v>
      </c>
    </row>
    <row r="4762" spans="1:12" x14ac:dyDescent="0.25">
      <c r="A4762" s="5" t="str">
        <f t="shared" si="74"/>
        <v>1LCAOutside LA Basin10129</v>
      </c>
      <c r="B4762" s="9">
        <v>1</v>
      </c>
      <c r="C4762" t="s">
        <v>130</v>
      </c>
      <c r="D4762" t="s">
        <v>139</v>
      </c>
      <c r="E4762" s="9">
        <v>10</v>
      </c>
      <c r="F4762" s="9">
        <v>1</v>
      </c>
      <c r="G4762" s="9">
        <v>2</v>
      </c>
      <c r="H4762" s="9">
        <v>9</v>
      </c>
      <c r="I4762" s="9">
        <v>0.25129655003547668</v>
      </c>
      <c r="J4762" s="9">
        <v>0.25129655003547668</v>
      </c>
      <c r="K4762" s="9">
        <v>0</v>
      </c>
      <c r="L4762" s="9">
        <v>56.870197296142578</v>
      </c>
    </row>
    <row r="4763" spans="1:12" x14ac:dyDescent="0.25">
      <c r="A4763" s="5" t="str">
        <f t="shared" si="74"/>
        <v>1LCAOutside LA Basin101210</v>
      </c>
      <c r="B4763" s="9">
        <v>1</v>
      </c>
      <c r="C4763" t="s">
        <v>130</v>
      </c>
      <c r="D4763" t="s">
        <v>139</v>
      </c>
      <c r="E4763" s="9">
        <v>10</v>
      </c>
      <c r="F4763" s="9">
        <v>1</v>
      </c>
      <c r="G4763" s="9">
        <v>2</v>
      </c>
      <c r="H4763" s="9">
        <v>10</v>
      </c>
      <c r="I4763" s="9">
        <v>-1.6083908267319202E-3</v>
      </c>
      <c r="J4763" s="9">
        <v>-1.6083908267319202E-3</v>
      </c>
      <c r="K4763" s="9">
        <v>0</v>
      </c>
      <c r="L4763" s="9">
        <v>60.882862091064453</v>
      </c>
    </row>
    <row r="4764" spans="1:12" x14ac:dyDescent="0.25">
      <c r="A4764" s="5" t="str">
        <f t="shared" si="74"/>
        <v>1LCAOutside LA Basin101211</v>
      </c>
      <c r="B4764" s="9">
        <v>1</v>
      </c>
      <c r="C4764" t="s">
        <v>130</v>
      </c>
      <c r="D4764" t="s">
        <v>139</v>
      </c>
      <c r="E4764" s="9">
        <v>10</v>
      </c>
      <c r="F4764" s="9">
        <v>1</v>
      </c>
      <c r="G4764" s="9">
        <v>2</v>
      </c>
      <c r="H4764" s="9">
        <v>11</v>
      </c>
      <c r="I4764" s="9">
        <v>-0.1526426374912262</v>
      </c>
      <c r="J4764" s="9">
        <v>-0.1526426374912262</v>
      </c>
      <c r="K4764" s="9">
        <v>0</v>
      </c>
      <c r="L4764" s="9">
        <v>66.277778625488281</v>
      </c>
    </row>
    <row r="4765" spans="1:12" x14ac:dyDescent="0.25">
      <c r="A4765" s="5" t="str">
        <f t="shared" si="74"/>
        <v>1LCAOutside LA Basin101212</v>
      </c>
      <c r="B4765" s="9">
        <v>1</v>
      </c>
      <c r="C4765" t="s">
        <v>130</v>
      </c>
      <c r="D4765" t="s">
        <v>139</v>
      </c>
      <c r="E4765" s="9">
        <v>10</v>
      </c>
      <c r="F4765" s="9">
        <v>1</v>
      </c>
      <c r="G4765" s="9">
        <v>2</v>
      </c>
      <c r="H4765" s="9">
        <v>12</v>
      </c>
      <c r="I4765" s="9">
        <v>-0.17547029256820679</v>
      </c>
      <c r="J4765" s="9">
        <v>-0.17547029256820679</v>
      </c>
      <c r="K4765" s="9">
        <v>0</v>
      </c>
      <c r="L4765" s="9">
        <v>71.382347106933594</v>
      </c>
    </row>
    <row r="4766" spans="1:12" x14ac:dyDescent="0.25">
      <c r="A4766" s="5" t="str">
        <f t="shared" si="74"/>
        <v>1LCAOutside LA Basin101213</v>
      </c>
      <c r="B4766" s="9">
        <v>1</v>
      </c>
      <c r="C4766" t="s">
        <v>130</v>
      </c>
      <c r="D4766" t="s">
        <v>139</v>
      </c>
      <c r="E4766" s="9">
        <v>10</v>
      </c>
      <c r="F4766" s="9">
        <v>1</v>
      </c>
      <c r="G4766" s="9">
        <v>2</v>
      </c>
      <c r="H4766" s="9">
        <v>13</v>
      </c>
      <c r="I4766" s="9">
        <v>-0.1518092006444931</v>
      </c>
      <c r="J4766" s="9">
        <v>-0.1518092006444931</v>
      </c>
      <c r="K4766" s="9">
        <v>0</v>
      </c>
      <c r="L4766" s="9">
        <v>75.1881103515625</v>
      </c>
    </row>
    <row r="4767" spans="1:12" x14ac:dyDescent="0.25">
      <c r="A4767" s="5" t="str">
        <f t="shared" si="74"/>
        <v>1LCAOutside LA Basin101214</v>
      </c>
      <c r="B4767" s="9">
        <v>1</v>
      </c>
      <c r="C4767" t="s">
        <v>130</v>
      </c>
      <c r="D4767" t="s">
        <v>139</v>
      </c>
      <c r="E4767" s="9">
        <v>10</v>
      </c>
      <c r="F4767" s="9">
        <v>1</v>
      </c>
      <c r="G4767" s="9">
        <v>2</v>
      </c>
      <c r="H4767" s="9">
        <v>14</v>
      </c>
      <c r="I4767" s="9">
        <v>-6.2738709151744843E-2</v>
      </c>
      <c r="J4767" s="9">
        <v>-6.2738709151744843E-2</v>
      </c>
      <c r="K4767" s="9">
        <v>0</v>
      </c>
      <c r="L4767" s="9">
        <v>77.554336547851563</v>
      </c>
    </row>
    <row r="4768" spans="1:12" x14ac:dyDescent="0.25">
      <c r="A4768" s="5" t="str">
        <f t="shared" si="74"/>
        <v>1LCAOutside LA Basin101215</v>
      </c>
      <c r="B4768" s="9">
        <v>1</v>
      </c>
      <c r="C4768" t="s">
        <v>130</v>
      </c>
      <c r="D4768" t="s">
        <v>139</v>
      </c>
      <c r="E4768" s="9">
        <v>10</v>
      </c>
      <c r="F4768" s="9">
        <v>1</v>
      </c>
      <c r="G4768" s="9">
        <v>2</v>
      </c>
      <c r="H4768" s="9">
        <v>15</v>
      </c>
      <c r="I4768" s="9">
        <v>8.4641896188259125E-2</v>
      </c>
      <c r="J4768" s="9">
        <v>8.4641896188259125E-2</v>
      </c>
      <c r="K4768" s="9">
        <v>0</v>
      </c>
      <c r="L4768" s="9">
        <v>79.561866760253906</v>
      </c>
    </row>
    <row r="4769" spans="1:12" x14ac:dyDescent="0.25">
      <c r="A4769" s="5" t="str">
        <f t="shared" si="74"/>
        <v>1LCAOutside LA Basin101216</v>
      </c>
      <c r="B4769" s="9">
        <v>1</v>
      </c>
      <c r="C4769" t="s">
        <v>130</v>
      </c>
      <c r="D4769" t="s">
        <v>139</v>
      </c>
      <c r="E4769" s="9">
        <v>10</v>
      </c>
      <c r="F4769" s="9">
        <v>1</v>
      </c>
      <c r="G4769" s="9">
        <v>2</v>
      </c>
      <c r="H4769" s="9">
        <v>16</v>
      </c>
      <c r="I4769" s="9">
        <v>0.32488676905632019</v>
      </c>
      <c r="J4769" s="9">
        <v>0.32488676905632019</v>
      </c>
      <c r="K4769" s="9">
        <v>0</v>
      </c>
      <c r="L4769" s="9">
        <v>80.967071533203125</v>
      </c>
    </row>
    <row r="4770" spans="1:12" x14ac:dyDescent="0.25">
      <c r="A4770" s="5" t="str">
        <f t="shared" si="74"/>
        <v>1LCAOutside LA Basin101217</v>
      </c>
      <c r="B4770" s="9">
        <v>1</v>
      </c>
      <c r="C4770" t="s">
        <v>130</v>
      </c>
      <c r="D4770" t="s">
        <v>139</v>
      </c>
      <c r="E4770" s="9">
        <v>10</v>
      </c>
      <c r="F4770" s="9">
        <v>1</v>
      </c>
      <c r="G4770" s="9">
        <v>2</v>
      </c>
      <c r="H4770" s="9">
        <v>17</v>
      </c>
      <c r="I4770" s="9">
        <v>0.62658369541168213</v>
      </c>
      <c r="J4770" s="9">
        <v>0.24904018640518188</v>
      </c>
      <c r="K4770" s="9">
        <v>9.4307363033294678E-2</v>
      </c>
      <c r="L4770" s="9">
        <v>82.044464111328125</v>
      </c>
    </row>
    <row r="4771" spans="1:12" x14ac:dyDescent="0.25">
      <c r="A4771" s="5" t="str">
        <f t="shared" si="74"/>
        <v>1LCAOutside LA Basin101218</v>
      </c>
      <c r="B4771" s="9">
        <v>1</v>
      </c>
      <c r="C4771" t="s">
        <v>130</v>
      </c>
      <c r="D4771" t="s">
        <v>139</v>
      </c>
      <c r="E4771" s="9">
        <v>10</v>
      </c>
      <c r="F4771" s="9">
        <v>1</v>
      </c>
      <c r="G4771" s="9">
        <v>2</v>
      </c>
      <c r="H4771" s="9">
        <v>18</v>
      </c>
      <c r="I4771" s="9">
        <v>0.92011654376983643</v>
      </c>
      <c r="J4771" s="9">
        <v>0.62875103950500488</v>
      </c>
      <c r="K4771" s="9">
        <v>0.13204972445964813</v>
      </c>
      <c r="L4771" s="9">
        <v>81.943916320800781</v>
      </c>
    </row>
    <row r="4772" spans="1:12" x14ac:dyDescent="0.25">
      <c r="A4772" s="5" t="str">
        <f t="shared" si="74"/>
        <v>1LCAOutside LA Basin101219</v>
      </c>
      <c r="B4772" s="9">
        <v>1</v>
      </c>
      <c r="C4772" t="s">
        <v>130</v>
      </c>
      <c r="D4772" t="s">
        <v>139</v>
      </c>
      <c r="E4772" s="9">
        <v>10</v>
      </c>
      <c r="F4772" s="9">
        <v>1</v>
      </c>
      <c r="G4772" s="9">
        <v>2</v>
      </c>
      <c r="H4772" s="9">
        <v>19</v>
      </c>
      <c r="I4772" s="9">
        <v>1.1212805509567261</v>
      </c>
      <c r="J4772" s="9">
        <v>0.94116652011871338</v>
      </c>
      <c r="K4772" s="9">
        <v>0.14855599403381348</v>
      </c>
      <c r="L4772" s="9">
        <v>80.760772705078125</v>
      </c>
    </row>
    <row r="4773" spans="1:12" x14ac:dyDescent="0.25">
      <c r="A4773" s="5" t="str">
        <f t="shared" si="74"/>
        <v>1LCAOutside LA Basin101220</v>
      </c>
      <c r="B4773" s="9">
        <v>1</v>
      </c>
      <c r="C4773" t="s">
        <v>130</v>
      </c>
      <c r="D4773" t="s">
        <v>139</v>
      </c>
      <c r="E4773" s="9">
        <v>10</v>
      </c>
      <c r="F4773" s="9">
        <v>1</v>
      </c>
      <c r="G4773" s="9">
        <v>2</v>
      </c>
      <c r="H4773" s="9">
        <v>20</v>
      </c>
      <c r="I4773" s="9">
        <v>1.1953592300415039</v>
      </c>
      <c r="J4773" s="9">
        <v>1.0095944404602051</v>
      </c>
      <c r="K4773" s="9">
        <v>5.4190043359994888E-2</v>
      </c>
      <c r="L4773" s="9">
        <v>78.363433837890625</v>
      </c>
    </row>
    <row r="4774" spans="1:12" x14ac:dyDescent="0.25">
      <c r="A4774" s="5" t="str">
        <f t="shared" si="74"/>
        <v>1LCAOutside LA Basin101221</v>
      </c>
      <c r="B4774" s="9">
        <v>1</v>
      </c>
      <c r="C4774" t="s">
        <v>130</v>
      </c>
      <c r="D4774" t="s">
        <v>139</v>
      </c>
      <c r="E4774" s="9">
        <v>10</v>
      </c>
      <c r="F4774" s="9">
        <v>1</v>
      </c>
      <c r="G4774" s="9">
        <v>2</v>
      </c>
      <c r="H4774" s="9">
        <v>21</v>
      </c>
      <c r="I4774" s="9">
        <v>1.2160989046096802</v>
      </c>
      <c r="J4774" s="9">
        <v>1.0552970170974731</v>
      </c>
      <c r="K4774" s="9">
        <v>6.6424980759620667E-2</v>
      </c>
      <c r="L4774" s="9">
        <v>74.88861083984375</v>
      </c>
    </row>
    <row r="4775" spans="1:12" x14ac:dyDescent="0.25">
      <c r="A4775" s="5" t="str">
        <f t="shared" si="74"/>
        <v>1LCAOutside LA Basin101222</v>
      </c>
      <c r="B4775" s="9">
        <v>1</v>
      </c>
      <c r="C4775" t="s">
        <v>130</v>
      </c>
      <c r="D4775" t="s">
        <v>139</v>
      </c>
      <c r="E4775" s="9">
        <v>10</v>
      </c>
      <c r="F4775" s="9">
        <v>1</v>
      </c>
      <c r="G4775" s="9">
        <v>2</v>
      </c>
      <c r="H4775" s="9">
        <v>22</v>
      </c>
      <c r="I4775" s="9">
        <v>1.1697260141372681</v>
      </c>
      <c r="J4775" s="9">
        <v>1.5143207311630249</v>
      </c>
      <c r="K4775" s="9">
        <v>0.14288061857223511</v>
      </c>
      <c r="L4775" s="9">
        <v>72.167938232421875</v>
      </c>
    </row>
    <row r="4776" spans="1:12" x14ac:dyDescent="0.25">
      <c r="A4776" s="5" t="str">
        <f t="shared" si="74"/>
        <v>1LCAOutside LA Basin101223</v>
      </c>
      <c r="B4776" s="9">
        <v>1</v>
      </c>
      <c r="C4776" t="s">
        <v>130</v>
      </c>
      <c r="D4776" t="s">
        <v>139</v>
      </c>
      <c r="E4776" s="9">
        <v>10</v>
      </c>
      <c r="F4776" s="9">
        <v>1</v>
      </c>
      <c r="G4776" s="9">
        <v>2</v>
      </c>
      <c r="H4776" s="9">
        <v>23</v>
      </c>
      <c r="I4776" s="9">
        <v>1.0336301326751709</v>
      </c>
      <c r="J4776" s="9">
        <v>1.0607478618621826</v>
      </c>
      <c r="K4776" s="9">
        <v>1.3558854348957539E-2</v>
      </c>
      <c r="L4776" s="9">
        <v>69.413932800292969</v>
      </c>
    </row>
    <row r="4777" spans="1:12" x14ac:dyDescent="0.25">
      <c r="A4777" s="5" t="str">
        <f t="shared" si="74"/>
        <v>1LCAOutside LA Basin101224</v>
      </c>
      <c r="B4777" s="9">
        <v>1</v>
      </c>
      <c r="C4777" t="s">
        <v>130</v>
      </c>
      <c r="D4777" t="s">
        <v>139</v>
      </c>
      <c r="E4777" s="9">
        <v>10</v>
      </c>
      <c r="F4777" s="9">
        <v>1</v>
      </c>
      <c r="G4777" s="9">
        <v>2</v>
      </c>
      <c r="H4777" s="9">
        <v>24</v>
      </c>
      <c r="I4777" s="9">
        <v>0.87032413482666016</v>
      </c>
      <c r="J4777" s="9">
        <v>0.87032413482666016</v>
      </c>
      <c r="K4777" s="9">
        <v>0</v>
      </c>
      <c r="L4777" s="9">
        <v>67.441757202148438</v>
      </c>
    </row>
    <row r="4778" spans="1:12" x14ac:dyDescent="0.25">
      <c r="A4778" s="5" t="str">
        <f t="shared" si="74"/>
        <v>1LCAOutside LA Basin101101</v>
      </c>
      <c r="B4778" s="9">
        <v>1</v>
      </c>
      <c r="C4778" t="s">
        <v>130</v>
      </c>
      <c r="D4778" s="3" t="s">
        <v>139</v>
      </c>
      <c r="E4778" s="9">
        <v>10</v>
      </c>
      <c r="F4778" s="9">
        <v>1</v>
      </c>
      <c r="G4778" s="9">
        <v>10</v>
      </c>
      <c r="H4778" s="9">
        <v>1</v>
      </c>
      <c r="I4778" s="9">
        <v>0.87138944864273071</v>
      </c>
      <c r="J4778" s="9">
        <v>0.87138944864273071</v>
      </c>
      <c r="K4778" s="9">
        <v>0</v>
      </c>
      <c r="L4778" s="9">
        <v>67.576759338378906</v>
      </c>
    </row>
    <row r="4779" spans="1:12" x14ac:dyDescent="0.25">
      <c r="A4779" s="5" t="str">
        <f t="shared" si="74"/>
        <v>1LCAOutside LA Basin101102</v>
      </c>
      <c r="B4779" s="9">
        <v>1</v>
      </c>
      <c r="C4779" t="s">
        <v>130</v>
      </c>
      <c r="D4779" s="3" t="s">
        <v>139</v>
      </c>
      <c r="E4779" s="9">
        <v>10</v>
      </c>
      <c r="F4779" s="9">
        <v>1</v>
      </c>
      <c r="G4779" s="9">
        <v>10</v>
      </c>
      <c r="H4779" s="9">
        <v>2</v>
      </c>
      <c r="I4779" s="9">
        <v>0.75139021873474121</v>
      </c>
      <c r="J4779" s="9">
        <v>0.75139021873474121</v>
      </c>
      <c r="K4779" s="9">
        <v>0</v>
      </c>
      <c r="L4779" s="9">
        <v>66.144187927246094</v>
      </c>
    </row>
    <row r="4780" spans="1:12" x14ac:dyDescent="0.25">
      <c r="A4780" s="5" t="str">
        <f t="shared" si="74"/>
        <v>1LCAOutside LA Basin101103</v>
      </c>
      <c r="B4780" s="9">
        <v>1</v>
      </c>
      <c r="C4780" t="s">
        <v>130</v>
      </c>
      <c r="D4780" s="3" t="s">
        <v>139</v>
      </c>
      <c r="E4780" s="9">
        <v>10</v>
      </c>
      <c r="F4780" s="9">
        <v>1</v>
      </c>
      <c r="G4780" s="9">
        <v>10</v>
      </c>
      <c r="H4780" s="9">
        <v>3</v>
      </c>
      <c r="I4780" s="9">
        <v>0.65724557638168335</v>
      </c>
      <c r="J4780" s="9">
        <v>0.65724557638168335</v>
      </c>
      <c r="K4780" s="9">
        <v>0</v>
      </c>
      <c r="L4780" s="9">
        <v>64.875320434570313</v>
      </c>
    </row>
    <row r="4781" spans="1:12" x14ac:dyDescent="0.25">
      <c r="A4781" s="5" t="str">
        <f t="shared" si="74"/>
        <v>1LCAOutside LA Basin101104</v>
      </c>
      <c r="B4781" s="9">
        <v>1</v>
      </c>
      <c r="C4781" t="s">
        <v>130</v>
      </c>
      <c r="D4781" s="3" t="s">
        <v>139</v>
      </c>
      <c r="E4781" s="9">
        <v>10</v>
      </c>
      <c r="F4781" s="9">
        <v>1</v>
      </c>
      <c r="G4781" s="9">
        <v>10</v>
      </c>
      <c r="H4781" s="9">
        <v>4</v>
      </c>
      <c r="I4781" s="9">
        <v>0.634510338306427</v>
      </c>
      <c r="J4781" s="9">
        <v>0.634510338306427</v>
      </c>
      <c r="K4781" s="9">
        <v>0</v>
      </c>
      <c r="L4781" s="9">
        <v>63.859992980957031</v>
      </c>
    </row>
    <row r="4782" spans="1:12" x14ac:dyDescent="0.25">
      <c r="A4782" s="5" t="str">
        <f t="shared" si="74"/>
        <v>1LCAOutside LA Basin101105</v>
      </c>
      <c r="B4782" s="9">
        <v>1</v>
      </c>
      <c r="C4782" t="s">
        <v>130</v>
      </c>
      <c r="D4782" s="3" t="s">
        <v>139</v>
      </c>
      <c r="E4782" s="9">
        <v>10</v>
      </c>
      <c r="F4782" s="9">
        <v>1</v>
      </c>
      <c r="G4782" s="9">
        <v>10</v>
      </c>
      <c r="H4782" s="9">
        <v>5</v>
      </c>
      <c r="I4782" s="9">
        <v>0.64501750469207764</v>
      </c>
      <c r="J4782" s="9">
        <v>0.64501750469207764</v>
      </c>
      <c r="K4782" s="9">
        <v>0</v>
      </c>
      <c r="L4782" s="9">
        <v>62.972156524658203</v>
      </c>
    </row>
    <row r="4783" spans="1:12" x14ac:dyDescent="0.25">
      <c r="A4783" s="5" t="str">
        <f t="shared" si="74"/>
        <v>1LCAOutside LA Basin101106</v>
      </c>
      <c r="B4783" s="9">
        <v>1</v>
      </c>
      <c r="C4783" t="s">
        <v>130</v>
      </c>
      <c r="D4783" s="3" t="s">
        <v>139</v>
      </c>
      <c r="E4783" s="9">
        <v>10</v>
      </c>
      <c r="F4783" s="9">
        <v>1</v>
      </c>
      <c r="G4783" s="9">
        <v>10</v>
      </c>
      <c r="H4783" s="9">
        <v>6</v>
      </c>
      <c r="I4783" s="9">
        <v>0.65639960765838623</v>
      </c>
      <c r="J4783" s="9">
        <v>0.65639960765838623</v>
      </c>
      <c r="K4783" s="9">
        <v>0</v>
      </c>
      <c r="L4783" s="9">
        <v>62.328685760498047</v>
      </c>
    </row>
    <row r="4784" spans="1:12" x14ac:dyDescent="0.25">
      <c r="A4784" s="5" t="str">
        <f t="shared" si="74"/>
        <v>1LCAOutside LA Basin101107</v>
      </c>
      <c r="B4784" s="9">
        <v>1</v>
      </c>
      <c r="C4784" t="s">
        <v>130</v>
      </c>
      <c r="D4784" s="3" t="s">
        <v>139</v>
      </c>
      <c r="E4784" s="9">
        <v>10</v>
      </c>
      <c r="F4784" s="9">
        <v>1</v>
      </c>
      <c r="G4784" s="9">
        <v>10</v>
      </c>
      <c r="H4784" s="9">
        <v>7</v>
      </c>
      <c r="I4784" s="9">
        <v>0.63645839691162109</v>
      </c>
      <c r="J4784" s="9">
        <v>0.63645839691162109</v>
      </c>
      <c r="K4784" s="9">
        <v>0</v>
      </c>
      <c r="L4784" s="9">
        <v>61.347309112548828</v>
      </c>
    </row>
    <row r="4785" spans="1:12" x14ac:dyDescent="0.25">
      <c r="A4785" s="5" t="str">
        <f t="shared" si="74"/>
        <v>1LCAOutside LA Basin101108</v>
      </c>
      <c r="B4785" s="9">
        <v>1</v>
      </c>
      <c r="C4785" t="s">
        <v>130</v>
      </c>
      <c r="D4785" s="3" t="s">
        <v>139</v>
      </c>
      <c r="E4785" s="9">
        <v>10</v>
      </c>
      <c r="F4785" s="9">
        <v>1</v>
      </c>
      <c r="G4785" s="9">
        <v>10</v>
      </c>
      <c r="H4785" s="9">
        <v>8</v>
      </c>
      <c r="I4785" s="9">
        <v>0.50400173664093018</v>
      </c>
      <c r="J4785" s="9">
        <v>0.50400173664093018</v>
      </c>
      <c r="K4785" s="9">
        <v>0</v>
      </c>
      <c r="L4785" s="9">
        <v>60.193454742431641</v>
      </c>
    </row>
    <row r="4786" spans="1:12" x14ac:dyDescent="0.25">
      <c r="A4786" s="5" t="str">
        <f t="shared" si="74"/>
        <v>1LCAOutside LA Basin101109</v>
      </c>
      <c r="B4786" s="9">
        <v>1</v>
      </c>
      <c r="C4786" t="s">
        <v>130</v>
      </c>
      <c r="D4786" s="3" t="s">
        <v>139</v>
      </c>
      <c r="E4786" s="9">
        <v>10</v>
      </c>
      <c r="F4786" s="9">
        <v>1</v>
      </c>
      <c r="G4786" s="9">
        <v>10</v>
      </c>
      <c r="H4786" s="9">
        <v>9</v>
      </c>
      <c r="I4786" s="9">
        <v>0.28045982122421265</v>
      </c>
      <c r="J4786" s="9">
        <v>0.28045982122421265</v>
      </c>
      <c r="K4786" s="9">
        <v>0</v>
      </c>
      <c r="L4786" s="9">
        <v>62.219215393066406</v>
      </c>
    </row>
    <row r="4787" spans="1:12" x14ac:dyDescent="0.25">
      <c r="A4787" s="5" t="str">
        <f t="shared" si="74"/>
        <v>1LCAOutside LA Basin1011010</v>
      </c>
      <c r="B4787" s="9">
        <v>1</v>
      </c>
      <c r="C4787" t="s">
        <v>130</v>
      </c>
      <c r="D4787" s="3" t="s">
        <v>139</v>
      </c>
      <c r="E4787" s="9">
        <v>10</v>
      </c>
      <c r="F4787" s="9">
        <v>1</v>
      </c>
      <c r="G4787" s="9">
        <v>10</v>
      </c>
      <c r="H4787" s="9">
        <v>10</v>
      </c>
      <c r="I4787" s="9">
        <v>8.8871687650680542E-2</v>
      </c>
      <c r="J4787" s="9">
        <v>8.8871687650680542E-2</v>
      </c>
      <c r="K4787" s="9">
        <v>0</v>
      </c>
      <c r="L4787" s="9">
        <v>66.914619445800781</v>
      </c>
    </row>
    <row r="4788" spans="1:12" x14ac:dyDescent="0.25">
      <c r="A4788" s="5" t="str">
        <f t="shared" si="74"/>
        <v>1LCAOutside LA Basin1011011</v>
      </c>
      <c r="B4788" s="9">
        <v>1</v>
      </c>
      <c r="C4788" t="s">
        <v>130</v>
      </c>
      <c r="D4788" s="3" t="s">
        <v>139</v>
      </c>
      <c r="E4788" s="9">
        <v>10</v>
      </c>
      <c r="F4788" s="9">
        <v>1</v>
      </c>
      <c r="G4788" s="9">
        <v>10</v>
      </c>
      <c r="H4788" s="9">
        <v>11</v>
      </c>
      <c r="I4788" s="9">
        <v>3.9580754935741425E-2</v>
      </c>
      <c r="J4788" s="9">
        <v>3.9580754935741425E-2</v>
      </c>
      <c r="K4788" s="9">
        <v>0</v>
      </c>
      <c r="L4788" s="9">
        <v>72.602470397949219</v>
      </c>
    </row>
    <row r="4789" spans="1:12" x14ac:dyDescent="0.25">
      <c r="A4789" s="5" t="str">
        <f t="shared" si="74"/>
        <v>1LCAOutside LA Basin1011012</v>
      </c>
      <c r="B4789" s="9">
        <v>1</v>
      </c>
      <c r="C4789" t="s">
        <v>130</v>
      </c>
      <c r="D4789" s="3" t="s">
        <v>139</v>
      </c>
      <c r="E4789" s="9">
        <v>10</v>
      </c>
      <c r="F4789" s="9">
        <v>1</v>
      </c>
      <c r="G4789" s="9">
        <v>10</v>
      </c>
      <c r="H4789" s="9">
        <v>12</v>
      </c>
      <c r="I4789" s="9">
        <v>3.8865033537149429E-2</v>
      </c>
      <c r="J4789" s="9">
        <v>3.8865033537149429E-2</v>
      </c>
      <c r="K4789" s="9">
        <v>0</v>
      </c>
      <c r="L4789" s="9">
        <v>76.828422546386719</v>
      </c>
    </row>
    <row r="4790" spans="1:12" x14ac:dyDescent="0.25">
      <c r="A4790" s="5" t="str">
        <f t="shared" si="74"/>
        <v>1LCAOutside LA Basin1011013</v>
      </c>
      <c r="B4790" s="9">
        <v>1</v>
      </c>
      <c r="C4790" t="s">
        <v>130</v>
      </c>
      <c r="D4790" s="3" t="s">
        <v>139</v>
      </c>
      <c r="E4790" s="9">
        <v>10</v>
      </c>
      <c r="F4790" s="9">
        <v>1</v>
      </c>
      <c r="G4790" s="9">
        <v>10</v>
      </c>
      <c r="H4790" s="9">
        <v>13</v>
      </c>
      <c r="I4790" s="9">
        <v>0.10750997066497803</v>
      </c>
      <c r="J4790" s="9">
        <v>0.10750997066497803</v>
      </c>
      <c r="K4790" s="9">
        <v>0</v>
      </c>
      <c r="L4790" s="9">
        <v>80.421707153320313</v>
      </c>
    </row>
    <row r="4791" spans="1:12" x14ac:dyDescent="0.25">
      <c r="A4791" s="5" t="str">
        <f t="shared" si="74"/>
        <v>1LCAOutside LA Basin1011014</v>
      </c>
      <c r="B4791" s="9">
        <v>1</v>
      </c>
      <c r="C4791" t="s">
        <v>130</v>
      </c>
      <c r="D4791" s="3" t="s">
        <v>139</v>
      </c>
      <c r="E4791" s="9">
        <v>10</v>
      </c>
      <c r="F4791" s="9">
        <v>1</v>
      </c>
      <c r="G4791" s="9">
        <v>10</v>
      </c>
      <c r="H4791" s="9">
        <v>14</v>
      </c>
      <c r="I4791" s="9">
        <v>0.23521904647350311</v>
      </c>
      <c r="J4791" s="9">
        <v>0.23521904647350311</v>
      </c>
      <c r="K4791" s="9">
        <v>0</v>
      </c>
      <c r="L4791" s="9">
        <v>83.016654968261719</v>
      </c>
    </row>
    <row r="4792" spans="1:12" x14ac:dyDescent="0.25">
      <c r="A4792" s="5" t="str">
        <f t="shared" si="74"/>
        <v>1LCAOutside LA Basin1011015</v>
      </c>
      <c r="B4792" s="9">
        <v>1</v>
      </c>
      <c r="C4792" t="s">
        <v>130</v>
      </c>
      <c r="D4792" s="3" t="s">
        <v>139</v>
      </c>
      <c r="E4792" s="9">
        <v>10</v>
      </c>
      <c r="F4792" s="9">
        <v>1</v>
      </c>
      <c r="G4792" s="9">
        <v>10</v>
      </c>
      <c r="H4792" s="9">
        <v>15</v>
      </c>
      <c r="I4792" s="9">
        <v>0.41885241866111755</v>
      </c>
      <c r="J4792" s="9">
        <v>0.41885241866111755</v>
      </c>
      <c r="K4792" s="9">
        <v>0</v>
      </c>
      <c r="L4792" s="9">
        <v>84.602203369140625</v>
      </c>
    </row>
    <row r="4793" spans="1:12" x14ac:dyDescent="0.25">
      <c r="A4793" s="5" t="str">
        <f t="shared" si="74"/>
        <v>1LCAOutside LA Basin1011016</v>
      </c>
      <c r="B4793" s="9">
        <v>1</v>
      </c>
      <c r="C4793" t="s">
        <v>130</v>
      </c>
      <c r="D4793" s="3" t="s">
        <v>139</v>
      </c>
      <c r="E4793" s="9">
        <v>10</v>
      </c>
      <c r="F4793" s="9">
        <v>1</v>
      </c>
      <c r="G4793" s="9">
        <v>10</v>
      </c>
      <c r="H4793" s="9">
        <v>16</v>
      </c>
      <c r="I4793" s="9">
        <v>0.68886744976043701</v>
      </c>
      <c r="J4793" s="9">
        <v>0.68886744976043701</v>
      </c>
      <c r="K4793" s="9">
        <v>0</v>
      </c>
      <c r="L4793" s="9">
        <v>85.425338745117188</v>
      </c>
    </row>
    <row r="4794" spans="1:12" x14ac:dyDescent="0.25">
      <c r="A4794" s="5" t="str">
        <f t="shared" si="74"/>
        <v>1LCAOutside LA Basin1011017</v>
      </c>
      <c r="B4794" s="9">
        <v>1</v>
      </c>
      <c r="C4794" t="s">
        <v>130</v>
      </c>
      <c r="D4794" s="3" t="s">
        <v>139</v>
      </c>
      <c r="E4794" s="9">
        <v>10</v>
      </c>
      <c r="F4794" s="9">
        <v>1</v>
      </c>
      <c r="G4794" s="9">
        <v>10</v>
      </c>
      <c r="H4794" s="9">
        <v>17</v>
      </c>
      <c r="I4794" s="9">
        <v>1.001869797706604</v>
      </c>
      <c r="J4794" s="9">
        <v>0.27150940895080566</v>
      </c>
      <c r="K4794" s="9">
        <v>6.9112874567508698E-2</v>
      </c>
      <c r="L4794" s="9">
        <v>86.020835876464844</v>
      </c>
    </row>
    <row r="4795" spans="1:12" x14ac:dyDescent="0.25">
      <c r="A4795" s="5" t="str">
        <f t="shared" si="74"/>
        <v>1LCAOutside LA Basin1011018</v>
      </c>
      <c r="B4795" s="9">
        <v>1</v>
      </c>
      <c r="C4795" t="s">
        <v>130</v>
      </c>
      <c r="D4795" s="3" t="s">
        <v>139</v>
      </c>
      <c r="E4795" s="9">
        <v>10</v>
      </c>
      <c r="F4795" s="9">
        <v>1</v>
      </c>
      <c r="G4795" s="9">
        <v>10</v>
      </c>
      <c r="H4795" s="9">
        <v>18</v>
      </c>
      <c r="I4795" s="9">
        <v>1.2956020832061768</v>
      </c>
      <c r="J4795" s="9">
        <v>0.90436357259750366</v>
      </c>
      <c r="K4795" s="9">
        <v>9.9574722349643707E-2</v>
      </c>
      <c r="L4795" s="9">
        <v>85.668403625488281</v>
      </c>
    </row>
    <row r="4796" spans="1:12" x14ac:dyDescent="0.25">
      <c r="A4796" s="5" t="str">
        <f t="shared" si="74"/>
        <v>1LCAOutside LA Basin1011019</v>
      </c>
      <c r="B4796" s="9">
        <v>1</v>
      </c>
      <c r="C4796" t="s">
        <v>130</v>
      </c>
      <c r="D4796" s="3" t="s">
        <v>139</v>
      </c>
      <c r="E4796" s="9">
        <v>10</v>
      </c>
      <c r="F4796" s="9">
        <v>1</v>
      </c>
      <c r="G4796" s="9">
        <v>10</v>
      </c>
      <c r="H4796" s="9">
        <v>19</v>
      </c>
      <c r="I4796" s="9">
        <v>1.4732705354690552</v>
      </c>
      <c r="J4796" s="9">
        <v>1.232114315032959</v>
      </c>
      <c r="K4796" s="9">
        <v>0.11853975802659988</v>
      </c>
      <c r="L4796" s="9">
        <v>84.129264831542969</v>
      </c>
    </row>
    <row r="4797" spans="1:12" x14ac:dyDescent="0.25">
      <c r="A4797" s="5" t="str">
        <f t="shared" si="74"/>
        <v>1LCAOutside LA Basin1011020</v>
      </c>
      <c r="B4797" s="9">
        <v>1</v>
      </c>
      <c r="C4797" t="s">
        <v>130</v>
      </c>
      <c r="D4797" s="3" t="s">
        <v>139</v>
      </c>
      <c r="E4797" s="9">
        <v>10</v>
      </c>
      <c r="F4797" s="9">
        <v>1</v>
      </c>
      <c r="G4797" s="9">
        <v>10</v>
      </c>
      <c r="H4797" s="9">
        <v>20</v>
      </c>
      <c r="I4797" s="9">
        <v>1.4954215288162231</v>
      </c>
      <c r="J4797" s="9">
        <v>1.2941820621490479</v>
      </c>
      <c r="K4797" s="9">
        <v>4.6816930174827576E-2</v>
      </c>
      <c r="L4797" s="9">
        <v>80.517494201660156</v>
      </c>
    </row>
    <row r="4798" spans="1:12" x14ac:dyDescent="0.25">
      <c r="A4798" s="5" t="str">
        <f t="shared" si="74"/>
        <v>1LCAOutside LA Basin1011021</v>
      </c>
      <c r="B4798" s="9">
        <v>1</v>
      </c>
      <c r="C4798" t="s">
        <v>130</v>
      </c>
      <c r="D4798" s="3" t="s">
        <v>139</v>
      </c>
      <c r="E4798" s="9">
        <v>10</v>
      </c>
      <c r="F4798" s="9">
        <v>1</v>
      </c>
      <c r="G4798" s="9">
        <v>10</v>
      </c>
      <c r="H4798" s="9">
        <v>21</v>
      </c>
      <c r="I4798" s="9">
        <v>1.4943550825119019</v>
      </c>
      <c r="J4798" s="9">
        <v>1.3131310939788818</v>
      </c>
      <c r="K4798" s="9">
        <v>5.6389693170785904E-2</v>
      </c>
      <c r="L4798" s="9">
        <v>77.731346130371094</v>
      </c>
    </row>
    <row r="4799" spans="1:12" x14ac:dyDescent="0.25">
      <c r="A4799" s="5" t="str">
        <f t="shared" si="74"/>
        <v>1LCAOutside LA Basin1011022</v>
      </c>
      <c r="B4799" s="9">
        <v>1</v>
      </c>
      <c r="C4799" t="s">
        <v>130</v>
      </c>
      <c r="D4799" s="3" t="s">
        <v>139</v>
      </c>
      <c r="E4799" s="9">
        <v>10</v>
      </c>
      <c r="F4799" s="9">
        <v>1</v>
      </c>
      <c r="G4799" s="9">
        <v>10</v>
      </c>
      <c r="H4799" s="9">
        <v>22</v>
      </c>
      <c r="I4799" s="9">
        <v>1.4276988506317139</v>
      </c>
      <c r="J4799" s="9">
        <v>1.9036035537719727</v>
      </c>
      <c r="K4799" s="9">
        <v>0.11834905296564102</v>
      </c>
      <c r="L4799" s="9">
        <v>75.034584045410156</v>
      </c>
    </row>
    <row r="4800" spans="1:12" x14ac:dyDescent="0.25">
      <c r="A4800" s="5" t="str">
        <f t="shared" si="74"/>
        <v>1LCAOutside LA Basin1011023</v>
      </c>
      <c r="B4800" s="9">
        <v>1</v>
      </c>
      <c r="C4800" t="s">
        <v>130</v>
      </c>
      <c r="D4800" s="3" t="s">
        <v>139</v>
      </c>
      <c r="E4800" s="9">
        <v>10</v>
      </c>
      <c r="F4800" s="9">
        <v>1</v>
      </c>
      <c r="G4800" s="9">
        <v>10</v>
      </c>
      <c r="H4800" s="9">
        <v>23</v>
      </c>
      <c r="I4800" s="9">
        <v>1.2499301433563232</v>
      </c>
      <c r="J4800" s="9">
        <v>1.2977316379547119</v>
      </c>
      <c r="K4800" s="9">
        <v>2.3900765925645828E-2</v>
      </c>
      <c r="L4800" s="9">
        <v>71.99359130859375</v>
      </c>
    </row>
    <row r="4801" spans="1:12" x14ac:dyDescent="0.25">
      <c r="A4801" s="5" t="str">
        <f t="shared" si="74"/>
        <v>1LCAOutside LA Basin1011024</v>
      </c>
      <c r="B4801" s="9">
        <v>1</v>
      </c>
      <c r="C4801" t="s">
        <v>130</v>
      </c>
      <c r="D4801" s="3" t="s">
        <v>139</v>
      </c>
      <c r="E4801" s="9">
        <v>10</v>
      </c>
      <c r="F4801" s="9">
        <v>1</v>
      </c>
      <c r="G4801" s="9">
        <v>10</v>
      </c>
      <c r="H4801" s="9">
        <v>24</v>
      </c>
      <c r="I4801" s="9">
        <v>1.041978120803833</v>
      </c>
      <c r="J4801" s="9">
        <v>1.041978120803833</v>
      </c>
      <c r="K4801" s="9">
        <v>0</v>
      </c>
      <c r="L4801" s="9">
        <v>69.439750671386719</v>
      </c>
    </row>
    <row r="4802" spans="1:12" x14ac:dyDescent="0.25">
      <c r="A4802" s="5" t="str">
        <f t="shared" si="74"/>
        <v>1LCAOutside LA Basin11021</v>
      </c>
      <c r="B4802" s="9">
        <v>1</v>
      </c>
      <c r="C4802" t="s">
        <v>130</v>
      </c>
      <c r="D4802" t="s">
        <v>139</v>
      </c>
      <c r="E4802" s="9">
        <v>11</v>
      </c>
      <c r="F4802" s="9">
        <v>0</v>
      </c>
      <c r="G4802" s="9">
        <v>2</v>
      </c>
      <c r="H4802" s="9">
        <v>1</v>
      </c>
      <c r="I4802" s="9">
        <v>0.68864279985427856</v>
      </c>
      <c r="J4802" s="9">
        <v>0.68864279985427856</v>
      </c>
      <c r="K4802" s="9">
        <v>0</v>
      </c>
      <c r="L4802" s="9">
        <v>46.839519500732422</v>
      </c>
    </row>
    <row r="4803" spans="1:12" x14ac:dyDescent="0.25">
      <c r="A4803" s="5" t="str">
        <f t="shared" ref="A4803:A4866" si="75">B4803&amp;C4803&amp;D4803&amp;E4803&amp;F4803&amp;G4803&amp;H4803</f>
        <v>1LCAOutside LA Basin11022</v>
      </c>
      <c r="B4803" s="9">
        <v>1</v>
      </c>
      <c r="C4803" t="s">
        <v>130</v>
      </c>
      <c r="D4803" t="s">
        <v>139</v>
      </c>
      <c r="E4803" s="9">
        <v>11</v>
      </c>
      <c r="F4803" s="9">
        <v>0</v>
      </c>
      <c r="G4803" s="9">
        <v>2</v>
      </c>
      <c r="H4803" s="9">
        <v>2</v>
      </c>
      <c r="I4803" s="9">
        <v>0.64688313007354736</v>
      </c>
      <c r="J4803" s="9">
        <v>0.64688313007354736</v>
      </c>
      <c r="K4803" s="9">
        <v>0</v>
      </c>
      <c r="L4803" s="9">
        <v>44.710475921630859</v>
      </c>
    </row>
    <row r="4804" spans="1:12" x14ac:dyDescent="0.25">
      <c r="A4804" s="5" t="str">
        <f t="shared" si="75"/>
        <v>1LCAOutside LA Basin11023</v>
      </c>
      <c r="B4804" s="9">
        <v>1</v>
      </c>
      <c r="C4804" t="s">
        <v>130</v>
      </c>
      <c r="D4804" t="s">
        <v>139</v>
      </c>
      <c r="E4804" s="9">
        <v>11</v>
      </c>
      <c r="F4804" s="9">
        <v>0</v>
      </c>
      <c r="G4804" s="9">
        <v>2</v>
      </c>
      <c r="H4804" s="9">
        <v>3</v>
      </c>
      <c r="I4804" s="9">
        <v>0.62810790538787842</v>
      </c>
      <c r="J4804" s="9">
        <v>0.62810790538787842</v>
      </c>
      <c r="K4804" s="9">
        <v>0</v>
      </c>
      <c r="L4804" s="9">
        <v>44.324371337890625</v>
      </c>
    </row>
    <row r="4805" spans="1:12" x14ac:dyDescent="0.25">
      <c r="A4805" s="5" t="str">
        <f t="shared" si="75"/>
        <v>1LCAOutside LA Basin11024</v>
      </c>
      <c r="B4805" s="9">
        <v>1</v>
      </c>
      <c r="C4805" t="s">
        <v>130</v>
      </c>
      <c r="D4805" t="s">
        <v>139</v>
      </c>
      <c r="E4805" s="9">
        <v>11</v>
      </c>
      <c r="F4805" s="9">
        <v>0</v>
      </c>
      <c r="G4805" s="9">
        <v>2</v>
      </c>
      <c r="H4805" s="9">
        <v>4</v>
      </c>
      <c r="I4805" s="9">
        <v>0.62498998641967773</v>
      </c>
      <c r="J4805" s="9">
        <v>0.62498998641967773</v>
      </c>
      <c r="K4805" s="9">
        <v>0</v>
      </c>
      <c r="L4805" s="9">
        <v>42.900833129882813</v>
      </c>
    </row>
    <row r="4806" spans="1:12" x14ac:dyDescent="0.25">
      <c r="A4806" s="5" t="str">
        <f t="shared" si="75"/>
        <v>1LCAOutside LA Basin11025</v>
      </c>
      <c r="B4806" s="9">
        <v>1</v>
      </c>
      <c r="C4806" t="s">
        <v>130</v>
      </c>
      <c r="D4806" t="s">
        <v>139</v>
      </c>
      <c r="E4806" s="9">
        <v>11</v>
      </c>
      <c r="F4806" s="9">
        <v>0</v>
      </c>
      <c r="G4806" s="9">
        <v>2</v>
      </c>
      <c r="H4806" s="9">
        <v>5</v>
      </c>
      <c r="I4806" s="9">
        <v>0.64303404092788696</v>
      </c>
      <c r="J4806" s="9">
        <v>0.64303404092788696</v>
      </c>
      <c r="K4806" s="9">
        <v>0</v>
      </c>
      <c r="L4806" s="9">
        <v>41.999252319335938</v>
      </c>
    </row>
    <row r="4807" spans="1:12" x14ac:dyDescent="0.25">
      <c r="A4807" s="5" t="str">
        <f t="shared" si="75"/>
        <v>1LCAOutside LA Basin11026</v>
      </c>
      <c r="B4807" s="9">
        <v>1</v>
      </c>
      <c r="C4807" t="s">
        <v>130</v>
      </c>
      <c r="D4807" t="s">
        <v>139</v>
      </c>
      <c r="E4807" s="9">
        <v>11</v>
      </c>
      <c r="F4807" s="9">
        <v>0</v>
      </c>
      <c r="G4807" s="9">
        <v>2</v>
      </c>
      <c r="H4807" s="9">
        <v>6</v>
      </c>
      <c r="I4807" s="9">
        <v>0.69324058294296265</v>
      </c>
      <c r="J4807" s="9">
        <v>0.69324058294296265</v>
      </c>
      <c r="K4807" s="9">
        <v>0</v>
      </c>
      <c r="L4807" s="9">
        <v>41.67034912109375</v>
      </c>
    </row>
    <row r="4808" spans="1:12" x14ac:dyDescent="0.25">
      <c r="A4808" s="5" t="str">
        <f t="shared" si="75"/>
        <v>1LCAOutside LA Basin11027</v>
      </c>
      <c r="B4808" s="9">
        <v>1</v>
      </c>
      <c r="C4808" t="s">
        <v>130</v>
      </c>
      <c r="D4808" t="s">
        <v>139</v>
      </c>
      <c r="E4808" s="9">
        <v>11</v>
      </c>
      <c r="F4808" s="9">
        <v>0</v>
      </c>
      <c r="G4808" s="9">
        <v>2</v>
      </c>
      <c r="H4808" s="9">
        <v>7</v>
      </c>
      <c r="I4808" s="9">
        <v>0.74005585908889771</v>
      </c>
      <c r="J4808" s="9">
        <v>0.74005585908889771</v>
      </c>
      <c r="K4808" s="9">
        <v>0</v>
      </c>
      <c r="L4808" s="9">
        <v>40.697322845458984</v>
      </c>
    </row>
    <row r="4809" spans="1:12" x14ac:dyDescent="0.25">
      <c r="A4809" s="5" t="str">
        <f t="shared" si="75"/>
        <v>1LCAOutside LA Basin11028</v>
      </c>
      <c r="B4809" s="9">
        <v>1</v>
      </c>
      <c r="C4809" t="s">
        <v>130</v>
      </c>
      <c r="D4809" t="s">
        <v>139</v>
      </c>
      <c r="E4809" s="9">
        <v>11</v>
      </c>
      <c r="F4809" s="9">
        <v>0</v>
      </c>
      <c r="G4809" s="9">
        <v>2</v>
      </c>
      <c r="H4809" s="9">
        <v>8</v>
      </c>
      <c r="I4809" s="9">
        <v>0.61567723751068115</v>
      </c>
      <c r="J4809" s="9">
        <v>0.61567723751068115</v>
      </c>
      <c r="K4809" s="9">
        <v>0</v>
      </c>
      <c r="L4809" s="9">
        <v>41.125411987304688</v>
      </c>
    </row>
    <row r="4810" spans="1:12" x14ac:dyDescent="0.25">
      <c r="A4810" s="5" t="str">
        <f t="shared" si="75"/>
        <v>1LCAOutside LA Basin11029</v>
      </c>
      <c r="B4810" s="9">
        <v>1</v>
      </c>
      <c r="C4810" t="s">
        <v>130</v>
      </c>
      <c r="D4810" t="s">
        <v>139</v>
      </c>
      <c r="E4810" s="9">
        <v>11</v>
      </c>
      <c r="F4810" s="9">
        <v>0</v>
      </c>
      <c r="G4810" s="9">
        <v>2</v>
      </c>
      <c r="H4810" s="9">
        <v>9</v>
      </c>
      <c r="I4810" s="9">
        <v>0.39020317792892456</v>
      </c>
      <c r="J4810" s="9">
        <v>0.39020317792892456</v>
      </c>
      <c r="K4810" s="9">
        <v>0</v>
      </c>
      <c r="L4810" s="9">
        <v>44.248950958251953</v>
      </c>
    </row>
    <row r="4811" spans="1:12" x14ac:dyDescent="0.25">
      <c r="A4811" s="5" t="str">
        <f t="shared" si="75"/>
        <v>1LCAOutside LA Basin110210</v>
      </c>
      <c r="B4811" s="9">
        <v>1</v>
      </c>
      <c r="C4811" t="s">
        <v>130</v>
      </c>
      <c r="D4811" t="s">
        <v>139</v>
      </c>
      <c r="E4811" s="9">
        <v>11</v>
      </c>
      <c r="F4811" s="9">
        <v>0</v>
      </c>
      <c r="G4811" s="9">
        <v>2</v>
      </c>
      <c r="H4811" s="9">
        <v>10</v>
      </c>
      <c r="I4811" s="9">
        <v>0.18043562769889832</v>
      </c>
      <c r="J4811" s="9">
        <v>0.18043562769889832</v>
      </c>
      <c r="K4811" s="9">
        <v>0</v>
      </c>
      <c r="L4811" s="9">
        <v>49.494579315185547</v>
      </c>
    </row>
    <row r="4812" spans="1:12" x14ac:dyDescent="0.25">
      <c r="A4812" s="5" t="str">
        <f t="shared" si="75"/>
        <v>1LCAOutside LA Basin110211</v>
      </c>
      <c r="B4812" s="9">
        <v>1</v>
      </c>
      <c r="C4812" t="s">
        <v>130</v>
      </c>
      <c r="D4812" t="s">
        <v>139</v>
      </c>
      <c r="E4812" s="9">
        <v>11</v>
      </c>
      <c r="F4812" s="9">
        <v>0</v>
      </c>
      <c r="G4812" s="9">
        <v>2</v>
      </c>
      <c r="H4812" s="9">
        <v>11</v>
      </c>
      <c r="I4812" s="9">
        <v>3.9905346930027008E-2</v>
      </c>
      <c r="J4812" s="9">
        <v>3.9905346930027008E-2</v>
      </c>
      <c r="K4812" s="9">
        <v>0</v>
      </c>
      <c r="L4812" s="9">
        <v>54.186145782470703</v>
      </c>
    </row>
    <row r="4813" spans="1:12" x14ac:dyDescent="0.25">
      <c r="A4813" s="5" t="str">
        <f t="shared" si="75"/>
        <v>1LCAOutside LA Basin110212</v>
      </c>
      <c r="B4813" s="9">
        <v>1</v>
      </c>
      <c r="C4813" t="s">
        <v>130</v>
      </c>
      <c r="D4813" t="s">
        <v>139</v>
      </c>
      <c r="E4813" s="9">
        <v>11</v>
      </c>
      <c r="F4813" s="9">
        <v>0</v>
      </c>
      <c r="G4813" s="9">
        <v>2</v>
      </c>
      <c r="H4813" s="9">
        <v>12</v>
      </c>
      <c r="I4813" s="9">
        <v>-4.2405806481838226E-2</v>
      </c>
      <c r="J4813" s="9">
        <v>-4.2405806481838226E-2</v>
      </c>
      <c r="K4813" s="9">
        <v>0</v>
      </c>
      <c r="L4813" s="9">
        <v>58.217811584472656</v>
      </c>
    </row>
    <row r="4814" spans="1:12" x14ac:dyDescent="0.25">
      <c r="A4814" s="5" t="str">
        <f t="shared" si="75"/>
        <v>1LCAOutside LA Basin110213</v>
      </c>
      <c r="B4814" s="9">
        <v>1</v>
      </c>
      <c r="C4814" t="s">
        <v>130</v>
      </c>
      <c r="D4814" t="s">
        <v>139</v>
      </c>
      <c r="E4814" s="9">
        <v>11</v>
      </c>
      <c r="F4814" s="9">
        <v>0</v>
      </c>
      <c r="G4814" s="9">
        <v>2</v>
      </c>
      <c r="H4814" s="9">
        <v>13</v>
      </c>
      <c r="I4814" s="9">
        <v>-6.0189805924892426E-2</v>
      </c>
      <c r="J4814" s="9">
        <v>-6.0189805924892426E-2</v>
      </c>
      <c r="K4814" s="9">
        <v>0</v>
      </c>
      <c r="L4814" s="9">
        <v>61.307037353515625</v>
      </c>
    </row>
    <row r="4815" spans="1:12" x14ac:dyDescent="0.25">
      <c r="A4815" s="5" t="str">
        <f t="shared" si="75"/>
        <v>1LCAOutside LA Basin110214</v>
      </c>
      <c r="B4815" s="9">
        <v>1</v>
      </c>
      <c r="C4815" t="s">
        <v>130</v>
      </c>
      <c r="D4815" t="s">
        <v>139</v>
      </c>
      <c r="E4815" s="9">
        <v>11</v>
      </c>
      <c r="F4815" s="9">
        <v>0</v>
      </c>
      <c r="G4815" s="9">
        <v>2</v>
      </c>
      <c r="H4815" s="9">
        <v>14</v>
      </c>
      <c r="I4815" s="9">
        <v>-2.0405147224664688E-2</v>
      </c>
      <c r="J4815" s="9">
        <v>-2.0405147224664688E-2</v>
      </c>
      <c r="K4815" s="9">
        <v>0</v>
      </c>
      <c r="L4815" s="9">
        <v>63.613906860351563</v>
      </c>
    </row>
    <row r="4816" spans="1:12" x14ac:dyDescent="0.25">
      <c r="A4816" s="5" t="str">
        <f t="shared" si="75"/>
        <v>1LCAOutside LA Basin110215</v>
      </c>
      <c r="B4816" s="9">
        <v>1</v>
      </c>
      <c r="C4816" t="s">
        <v>130</v>
      </c>
      <c r="D4816" t="s">
        <v>139</v>
      </c>
      <c r="E4816" s="9">
        <v>11</v>
      </c>
      <c r="F4816" s="9">
        <v>0</v>
      </c>
      <c r="G4816" s="9">
        <v>2</v>
      </c>
      <c r="H4816" s="9">
        <v>15</v>
      </c>
      <c r="I4816" s="9">
        <v>7.8373707830905914E-2</v>
      </c>
      <c r="J4816" s="9">
        <v>7.8373707830905914E-2</v>
      </c>
      <c r="K4816" s="9">
        <v>0</v>
      </c>
      <c r="L4816" s="9">
        <v>65.081794738769531</v>
      </c>
    </row>
    <row r="4817" spans="1:12" x14ac:dyDescent="0.25">
      <c r="A4817" s="5" t="str">
        <f t="shared" si="75"/>
        <v>1LCAOutside LA Basin110216</v>
      </c>
      <c r="B4817" s="9">
        <v>1</v>
      </c>
      <c r="C4817" t="s">
        <v>130</v>
      </c>
      <c r="D4817" t="s">
        <v>139</v>
      </c>
      <c r="E4817" s="9">
        <v>11</v>
      </c>
      <c r="F4817" s="9">
        <v>0</v>
      </c>
      <c r="G4817" s="9">
        <v>2</v>
      </c>
      <c r="H4817" s="9">
        <v>16</v>
      </c>
      <c r="I4817" s="9">
        <v>0.25997060537338257</v>
      </c>
      <c r="J4817" s="9">
        <v>0.25997060537338257</v>
      </c>
      <c r="K4817" s="9">
        <v>0</v>
      </c>
      <c r="L4817" s="9">
        <v>65.973884582519531</v>
      </c>
    </row>
    <row r="4818" spans="1:12" x14ac:dyDescent="0.25">
      <c r="A4818" s="5" t="str">
        <f t="shared" si="75"/>
        <v>1LCAOutside LA Basin110217</v>
      </c>
      <c r="B4818" s="9">
        <v>1</v>
      </c>
      <c r="C4818" t="s">
        <v>130</v>
      </c>
      <c r="D4818" t="s">
        <v>139</v>
      </c>
      <c r="E4818" s="9">
        <v>11</v>
      </c>
      <c r="F4818" s="9">
        <v>0</v>
      </c>
      <c r="G4818" s="9">
        <v>2</v>
      </c>
      <c r="H4818" s="9">
        <v>17</v>
      </c>
      <c r="I4818" s="9">
        <v>0.50411355495452881</v>
      </c>
      <c r="J4818" s="9">
        <v>0.50411355495452881</v>
      </c>
      <c r="K4818" s="9">
        <v>0</v>
      </c>
      <c r="L4818" s="9">
        <v>65.894866943359375</v>
      </c>
    </row>
    <row r="4819" spans="1:12" x14ac:dyDescent="0.25">
      <c r="A4819" s="5" t="str">
        <f t="shared" si="75"/>
        <v>1LCAOutside LA Basin110218</v>
      </c>
      <c r="B4819" s="9">
        <v>1</v>
      </c>
      <c r="C4819" t="s">
        <v>130</v>
      </c>
      <c r="D4819" t="s">
        <v>139</v>
      </c>
      <c r="E4819" s="9">
        <v>11</v>
      </c>
      <c r="F4819" s="9">
        <v>0</v>
      </c>
      <c r="G4819" s="9">
        <v>2</v>
      </c>
      <c r="H4819" s="9">
        <v>18</v>
      </c>
      <c r="I4819" s="9">
        <v>0.75002801418304443</v>
      </c>
      <c r="J4819" s="9">
        <v>0.75002801418304443</v>
      </c>
      <c r="K4819" s="9">
        <v>0</v>
      </c>
      <c r="L4819" s="9">
        <v>64.138076782226563</v>
      </c>
    </row>
    <row r="4820" spans="1:12" x14ac:dyDescent="0.25">
      <c r="A4820" s="5" t="str">
        <f t="shared" si="75"/>
        <v>1LCAOutside LA Basin110219</v>
      </c>
      <c r="B4820" s="9">
        <v>1</v>
      </c>
      <c r="C4820" t="s">
        <v>130</v>
      </c>
      <c r="D4820" t="s">
        <v>139</v>
      </c>
      <c r="E4820" s="9">
        <v>11</v>
      </c>
      <c r="F4820" s="9">
        <v>0</v>
      </c>
      <c r="G4820" s="9">
        <v>2</v>
      </c>
      <c r="H4820" s="9">
        <v>19</v>
      </c>
      <c r="I4820" s="9">
        <v>0.90411430597305298</v>
      </c>
      <c r="J4820" s="9">
        <v>0.90411430597305298</v>
      </c>
      <c r="K4820" s="9">
        <v>0</v>
      </c>
      <c r="L4820" s="9">
        <v>60.908172607421875</v>
      </c>
    </row>
    <row r="4821" spans="1:12" x14ac:dyDescent="0.25">
      <c r="A4821" s="5" t="str">
        <f t="shared" si="75"/>
        <v>1LCAOutside LA Basin110220</v>
      </c>
      <c r="B4821" s="9">
        <v>1</v>
      </c>
      <c r="C4821" t="s">
        <v>130</v>
      </c>
      <c r="D4821" t="s">
        <v>139</v>
      </c>
      <c r="E4821" s="9">
        <v>11</v>
      </c>
      <c r="F4821" s="9">
        <v>0</v>
      </c>
      <c r="G4821" s="9">
        <v>2</v>
      </c>
      <c r="H4821" s="9">
        <v>20</v>
      </c>
      <c r="I4821" s="9">
        <v>0.97520148754119873</v>
      </c>
      <c r="J4821" s="9">
        <v>0.97520148754119873</v>
      </c>
      <c r="K4821" s="9">
        <v>0</v>
      </c>
      <c r="L4821" s="9">
        <v>58.201591491699219</v>
      </c>
    </row>
    <row r="4822" spans="1:12" x14ac:dyDescent="0.25">
      <c r="A4822" s="5" t="str">
        <f t="shared" si="75"/>
        <v>1LCAOutside LA Basin110221</v>
      </c>
      <c r="B4822" s="9">
        <v>1</v>
      </c>
      <c r="C4822" t="s">
        <v>130</v>
      </c>
      <c r="D4822" t="s">
        <v>139</v>
      </c>
      <c r="E4822" s="9">
        <v>11</v>
      </c>
      <c r="F4822" s="9">
        <v>0</v>
      </c>
      <c r="G4822" s="9">
        <v>2</v>
      </c>
      <c r="H4822" s="9">
        <v>21</v>
      </c>
      <c r="I4822" s="9">
        <v>0.98428994417190552</v>
      </c>
      <c r="J4822" s="9">
        <v>0.98428994417190552</v>
      </c>
      <c r="K4822" s="9">
        <v>0</v>
      </c>
      <c r="L4822" s="9">
        <v>55.112396240234375</v>
      </c>
    </row>
    <row r="4823" spans="1:12" x14ac:dyDescent="0.25">
      <c r="A4823" s="5" t="str">
        <f t="shared" si="75"/>
        <v>1LCAOutside LA Basin110222</v>
      </c>
      <c r="B4823" s="9">
        <v>1</v>
      </c>
      <c r="C4823" t="s">
        <v>130</v>
      </c>
      <c r="D4823" t="s">
        <v>139</v>
      </c>
      <c r="E4823" s="9">
        <v>11</v>
      </c>
      <c r="F4823" s="9">
        <v>0</v>
      </c>
      <c r="G4823" s="9">
        <v>2</v>
      </c>
      <c r="H4823" s="9">
        <v>22</v>
      </c>
      <c r="I4823" s="9">
        <v>0.92125135660171509</v>
      </c>
      <c r="J4823" s="9">
        <v>0.92125135660171509</v>
      </c>
      <c r="K4823" s="9">
        <v>0</v>
      </c>
      <c r="L4823" s="9">
        <v>52.353923797607422</v>
      </c>
    </row>
    <row r="4824" spans="1:12" x14ac:dyDescent="0.25">
      <c r="A4824" s="5" t="str">
        <f t="shared" si="75"/>
        <v>1LCAOutside LA Basin110223</v>
      </c>
      <c r="B4824" s="9">
        <v>1</v>
      </c>
      <c r="C4824" t="s">
        <v>130</v>
      </c>
      <c r="D4824" t="s">
        <v>139</v>
      </c>
      <c r="E4824" s="9">
        <v>11</v>
      </c>
      <c r="F4824" s="9">
        <v>0</v>
      </c>
      <c r="G4824" s="9">
        <v>2</v>
      </c>
      <c r="H4824" s="9">
        <v>23</v>
      </c>
      <c r="I4824" s="9">
        <v>0.83266156911849976</v>
      </c>
      <c r="J4824" s="9">
        <v>0.83266156911849976</v>
      </c>
      <c r="K4824" s="9">
        <v>0</v>
      </c>
      <c r="L4824" s="9">
        <v>50.785377502441406</v>
      </c>
    </row>
    <row r="4825" spans="1:12" x14ac:dyDescent="0.25">
      <c r="A4825" s="5" t="str">
        <f t="shared" si="75"/>
        <v>1LCAOutside LA Basin110224</v>
      </c>
      <c r="B4825" s="9">
        <v>1</v>
      </c>
      <c r="C4825" t="s">
        <v>130</v>
      </c>
      <c r="D4825" t="s">
        <v>139</v>
      </c>
      <c r="E4825" s="9">
        <v>11</v>
      </c>
      <c r="F4825" s="9">
        <v>0</v>
      </c>
      <c r="G4825" s="9">
        <v>2</v>
      </c>
      <c r="H4825" s="9">
        <v>24</v>
      </c>
      <c r="I4825" s="9">
        <v>0.74765771627426147</v>
      </c>
      <c r="J4825" s="9">
        <v>0.74765771627426147</v>
      </c>
      <c r="K4825" s="9">
        <v>0</v>
      </c>
      <c r="L4825" s="9">
        <v>49.192108154296875</v>
      </c>
    </row>
    <row r="4826" spans="1:12" x14ac:dyDescent="0.25">
      <c r="A4826" s="5" t="str">
        <f t="shared" si="75"/>
        <v>1LCAOutside LA Basin110101</v>
      </c>
      <c r="B4826" s="9">
        <v>1</v>
      </c>
      <c r="C4826" t="s">
        <v>130</v>
      </c>
      <c r="D4826" t="s">
        <v>139</v>
      </c>
      <c r="E4826" s="9">
        <v>11</v>
      </c>
      <c r="F4826" s="9">
        <v>0</v>
      </c>
      <c r="G4826" s="9">
        <v>10</v>
      </c>
      <c r="H4826" s="9">
        <v>1</v>
      </c>
      <c r="I4826" s="9">
        <v>0.70548629760742188</v>
      </c>
      <c r="J4826" s="9">
        <v>0.70548629760742188</v>
      </c>
      <c r="K4826" s="9">
        <v>0</v>
      </c>
      <c r="L4826" s="9">
        <v>60.677112579345703</v>
      </c>
    </row>
    <row r="4827" spans="1:12" x14ac:dyDescent="0.25">
      <c r="A4827" s="5" t="str">
        <f t="shared" si="75"/>
        <v>1LCAOutside LA Basin110102</v>
      </c>
      <c r="B4827" s="9">
        <v>1</v>
      </c>
      <c r="C4827" t="s">
        <v>130</v>
      </c>
      <c r="D4827" t="s">
        <v>139</v>
      </c>
      <c r="E4827" s="9">
        <v>11</v>
      </c>
      <c r="F4827" s="9">
        <v>0</v>
      </c>
      <c r="G4827" s="9">
        <v>10</v>
      </c>
      <c r="H4827" s="9">
        <v>2</v>
      </c>
      <c r="I4827" s="9">
        <v>0.64657318592071533</v>
      </c>
      <c r="J4827" s="9">
        <v>0.64657318592071533</v>
      </c>
      <c r="K4827" s="9">
        <v>0</v>
      </c>
      <c r="L4827" s="9">
        <v>58.848941802978516</v>
      </c>
    </row>
    <row r="4828" spans="1:12" x14ac:dyDescent="0.25">
      <c r="A4828" s="5" t="str">
        <f t="shared" si="75"/>
        <v>1LCAOutside LA Basin110103</v>
      </c>
      <c r="B4828" s="9">
        <v>1</v>
      </c>
      <c r="C4828" t="s">
        <v>130</v>
      </c>
      <c r="D4828" t="s">
        <v>139</v>
      </c>
      <c r="E4828" s="9">
        <v>11</v>
      </c>
      <c r="F4828" s="9">
        <v>0</v>
      </c>
      <c r="G4828" s="9">
        <v>10</v>
      </c>
      <c r="H4828" s="9">
        <v>3</v>
      </c>
      <c r="I4828" s="9">
        <v>0.60658717155456543</v>
      </c>
      <c r="J4828" s="9">
        <v>0.60658717155456543</v>
      </c>
      <c r="K4828" s="9">
        <v>0</v>
      </c>
      <c r="L4828" s="9">
        <v>58.000480651855469</v>
      </c>
    </row>
    <row r="4829" spans="1:12" x14ac:dyDescent="0.25">
      <c r="A4829" s="5" t="str">
        <f t="shared" si="75"/>
        <v>1LCAOutside LA Basin110104</v>
      </c>
      <c r="B4829" s="9">
        <v>1</v>
      </c>
      <c r="C4829" t="s">
        <v>130</v>
      </c>
      <c r="D4829" t="s">
        <v>139</v>
      </c>
      <c r="E4829" s="9">
        <v>11</v>
      </c>
      <c r="F4829" s="9">
        <v>0</v>
      </c>
      <c r="G4829" s="9">
        <v>10</v>
      </c>
      <c r="H4829" s="9">
        <v>4</v>
      </c>
      <c r="I4829" s="9">
        <v>0.5850023627281189</v>
      </c>
      <c r="J4829" s="9">
        <v>0.5850023627281189</v>
      </c>
      <c r="K4829" s="9">
        <v>0</v>
      </c>
      <c r="L4829" s="9">
        <v>56.800865173339844</v>
      </c>
    </row>
    <row r="4830" spans="1:12" x14ac:dyDescent="0.25">
      <c r="A4830" s="5" t="str">
        <f t="shared" si="75"/>
        <v>1LCAOutside LA Basin110105</v>
      </c>
      <c r="B4830" s="9">
        <v>1</v>
      </c>
      <c r="C4830" t="s">
        <v>130</v>
      </c>
      <c r="D4830" t="s">
        <v>139</v>
      </c>
      <c r="E4830" s="9">
        <v>11</v>
      </c>
      <c r="F4830" s="9">
        <v>0</v>
      </c>
      <c r="G4830" s="9">
        <v>10</v>
      </c>
      <c r="H4830" s="9">
        <v>5</v>
      </c>
      <c r="I4830" s="9">
        <v>0.58692902326583862</v>
      </c>
      <c r="J4830" s="9">
        <v>0.58692902326583862</v>
      </c>
      <c r="K4830" s="9">
        <v>0</v>
      </c>
      <c r="L4830" s="9">
        <v>55.65814208984375</v>
      </c>
    </row>
    <row r="4831" spans="1:12" x14ac:dyDescent="0.25">
      <c r="A4831" s="5" t="str">
        <f t="shared" si="75"/>
        <v>1LCAOutside LA Basin110106</v>
      </c>
      <c r="B4831" s="9">
        <v>1</v>
      </c>
      <c r="C4831" t="s">
        <v>130</v>
      </c>
      <c r="D4831" t="s">
        <v>139</v>
      </c>
      <c r="E4831" s="9">
        <v>11</v>
      </c>
      <c r="F4831" s="9">
        <v>0</v>
      </c>
      <c r="G4831" s="9">
        <v>10</v>
      </c>
      <c r="H4831" s="9">
        <v>6</v>
      </c>
      <c r="I4831" s="9">
        <v>0.6114165186882019</v>
      </c>
      <c r="J4831" s="9">
        <v>0.6114165186882019</v>
      </c>
      <c r="K4831" s="9">
        <v>0</v>
      </c>
      <c r="L4831" s="9">
        <v>55.219661712646484</v>
      </c>
    </row>
    <row r="4832" spans="1:12" x14ac:dyDescent="0.25">
      <c r="A4832" s="5" t="str">
        <f t="shared" si="75"/>
        <v>1LCAOutside LA Basin110107</v>
      </c>
      <c r="B4832" s="9">
        <v>1</v>
      </c>
      <c r="C4832" t="s">
        <v>130</v>
      </c>
      <c r="D4832" t="s">
        <v>139</v>
      </c>
      <c r="E4832" s="9">
        <v>11</v>
      </c>
      <c r="F4832" s="9">
        <v>0</v>
      </c>
      <c r="G4832" s="9">
        <v>10</v>
      </c>
      <c r="H4832" s="9">
        <v>7</v>
      </c>
      <c r="I4832" s="9">
        <v>0.62003904581069946</v>
      </c>
      <c r="J4832" s="9">
        <v>0.62003904581069946</v>
      </c>
      <c r="K4832" s="9">
        <v>0</v>
      </c>
      <c r="L4832" s="9">
        <v>53.733928680419922</v>
      </c>
    </row>
    <row r="4833" spans="1:12" x14ac:dyDescent="0.25">
      <c r="A4833" s="5" t="str">
        <f t="shared" si="75"/>
        <v>1LCAOutside LA Basin110108</v>
      </c>
      <c r="B4833" s="9">
        <v>1</v>
      </c>
      <c r="C4833" t="s">
        <v>130</v>
      </c>
      <c r="D4833" t="s">
        <v>139</v>
      </c>
      <c r="E4833" s="9">
        <v>11</v>
      </c>
      <c r="F4833" s="9">
        <v>0</v>
      </c>
      <c r="G4833" s="9">
        <v>10</v>
      </c>
      <c r="H4833" s="9">
        <v>8</v>
      </c>
      <c r="I4833" s="9">
        <v>0.50022315979003906</v>
      </c>
      <c r="J4833" s="9">
        <v>0.50022315979003906</v>
      </c>
      <c r="K4833" s="9">
        <v>0</v>
      </c>
      <c r="L4833" s="9">
        <v>52.796466827392578</v>
      </c>
    </row>
    <row r="4834" spans="1:12" x14ac:dyDescent="0.25">
      <c r="A4834" s="5" t="str">
        <f t="shared" si="75"/>
        <v>1LCAOutside LA Basin110109</v>
      </c>
      <c r="B4834" s="9">
        <v>1</v>
      </c>
      <c r="C4834" t="s">
        <v>130</v>
      </c>
      <c r="D4834" t="s">
        <v>139</v>
      </c>
      <c r="E4834" s="9">
        <v>11</v>
      </c>
      <c r="F4834" s="9">
        <v>0</v>
      </c>
      <c r="G4834" s="9">
        <v>10</v>
      </c>
      <c r="H4834" s="9">
        <v>9</v>
      </c>
      <c r="I4834" s="9">
        <v>0.28520306944847107</v>
      </c>
      <c r="J4834" s="9">
        <v>0.28520306944847107</v>
      </c>
      <c r="K4834" s="9">
        <v>0</v>
      </c>
      <c r="L4834" s="9">
        <v>55.034633636474609</v>
      </c>
    </row>
    <row r="4835" spans="1:12" x14ac:dyDescent="0.25">
      <c r="A4835" s="5" t="str">
        <f t="shared" si="75"/>
        <v>1LCAOutside LA Basin1101010</v>
      </c>
      <c r="B4835" s="9">
        <v>1</v>
      </c>
      <c r="C4835" t="s">
        <v>130</v>
      </c>
      <c r="D4835" t="s">
        <v>139</v>
      </c>
      <c r="E4835" s="9">
        <v>11</v>
      </c>
      <c r="F4835" s="9">
        <v>0</v>
      </c>
      <c r="G4835" s="9">
        <v>10</v>
      </c>
      <c r="H4835" s="9">
        <v>10</v>
      </c>
      <c r="I4835" s="9">
        <v>7.931964099407196E-2</v>
      </c>
      <c r="J4835" s="9">
        <v>7.931964099407196E-2</v>
      </c>
      <c r="K4835" s="9">
        <v>0</v>
      </c>
      <c r="L4835" s="9">
        <v>58.976345062255859</v>
      </c>
    </row>
    <row r="4836" spans="1:12" x14ac:dyDescent="0.25">
      <c r="A4836" s="5" t="str">
        <f t="shared" si="75"/>
        <v>1LCAOutside LA Basin1101011</v>
      </c>
      <c r="B4836" s="9">
        <v>1</v>
      </c>
      <c r="C4836" t="s">
        <v>130</v>
      </c>
      <c r="D4836" t="s">
        <v>139</v>
      </c>
      <c r="E4836" s="9">
        <v>11</v>
      </c>
      <c r="F4836" s="9">
        <v>0</v>
      </c>
      <c r="G4836" s="9">
        <v>10</v>
      </c>
      <c r="H4836" s="9">
        <v>11</v>
      </c>
      <c r="I4836" s="9">
        <v>-7.0823080837726593E-2</v>
      </c>
      <c r="J4836" s="9">
        <v>-7.0823080837726593E-2</v>
      </c>
      <c r="K4836" s="9">
        <v>0</v>
      </c>
      <c r="L4836" s="9">
        <v>64.012886047363281</v>
      </c>
    </row>
    <row r="4837" spans="1:12" x14ac:dyDescent="0.25">
      <c r="A4837" s="5" t="str">
        <f t="shared" si="75"/>
        <v>1LCAOutside LA Basin1101012</v>
      </c>
      <c r="B4837" s="9">
        <v>1</v>
      </c>
      <c r="C4837" t="s">
        <v>130</v>
      </c>
      <c r="D4837" t="s">
        <v>139</v>
      </c>
      <c r="E4837" s="9">
        <v>11</v>
      </c>
      <c r="F4837" s="9">
        <v>0</v>
      </c>
      <c r="G4837" s="9">
        <v>10</v>
      </c>
      <c r="H4837" s="9">
        <v>12</v>
      </c>
      <c r="I4837" s="9">
        <v>-0.14260147511959076</v>
      </c>
      <c r="J4837" s="9">
        <v>-0.14260147511959076</v>
      </c>
      <c r="K4837" s="9">
        <v>0</v>
      </c>
      <c r="L4837" s="9">
        <v>68.554397583007813</v>
      </c>
    </row>
    <row r="4838" spans="1:12" x14ac:dyDescent="0.25">
      <c r="A4838" s="5" t="str">
        <f t="shared" si="75"/>
        <v>1LCAOutside LA Basin1101013</v>
      </c>
      <c r="B4838" s="9">
        <v>1</v>
      </c>
      <c r="C4838" t="s">
        <v>130</v>
      </c>
      <c r="D4838" t="s">
        <v>139</v>
      </c>
      <c r="E4838" s="9">
        <v>11</v>
      </c>
      <c r="F4838" s="9">
        <v>0</v>
      </c>
      <c r="G4838" s="9">
        <v>10</v>
      </c>
      <c r="H4838" s="9">
        <v>13</v>
      </c>
      <c r="I4838" s="9">
        <v>-0.14435760676860809</v>
      </c>
      <c r="J4838" s="9">
        <v>-0.14435760676860809</v>
      </c>
      <c r="K4838" s="9">
        <v>0</v>
      </c>
      <c r="L4838" s="9">
        <v>72.375579833984375</v>
      </c>
    </row>
    <row r="4839" spans="1:12" x14ac:dyDescent="0.25">
      <c r="A4839" s="5" t="str">
        <f t="shared" si="75"/>
        <v>1LCAOutside LA Basin1101014</v>
      </c>
      <c r="B4839" s="9">
        <v>1</v>
      </c>
      <c r="C4839" t="s">
        <v>130</v>
      </c>
      <c r="D4839" t="s">
        <v>139</v>
      </c>
      <c r="E4839" s="9">
        <v>11</v>
      </c>
      <c r="F4839" s="9">
        <v>0</v>
      </c>
      <c r="G4839" s="9">
        <v>10</v>
      </c>
      <c r="H4839" s="9">
        <v>14</v>
      </c>
      <c r="I4839" s="9">
        <v>-9.9144339561462402E-2</v>
      </c>
      <c r="J4839" s="9">
        <v>-9.9144339561462402E-2</v>
      </c>
      <c r="K4839" s="9">
        <v>0</v>
      </c>
      <c r="L4839" s="9">
        <v>75.597122192382813</v>
      </c>
    </row>
    <row r="4840" spans="1:12" x14ac:dyDescent="0.25">
      <c r="A4840" s="5" t="str">
        <f t="shared" si="75"/>
        <v>1LCAOutside LA Basin1101015</v>
      </c>
      <c r="B4840" s="9">
        <v>1</v>
      </c>
      <c r="C4840" t="s">
        <v>130</v>
      </c>
      <c r="D4840" t="s">
        <v>139</v>
      </c>
      <c r="E4840" s="9">
        <v>11</v>
      </c>
      <c r="F4840" s="9">
        <v>0</v>
      </c>
      <c r="G4840" s="9">
        <v>10</v>
      </c>
      <c r="H4840" s="9">
        <v>15</v>
      </c>
      <c r="I4840" s="9">
        <v>2.3811241611838341E-2</v>
      </c>
      <c r="J4840" s="9">
        <v>2.3811241611838341E-2</v>
      </c>
      <c r="K4840" s="9">
        <v>0</v>
      </c>
      <c r="L4840" s="9">
        <v>77.414772033691406</v>
      </c>
    </row>
    <row r="4841" spans="1:12" x14ac:dyDescent="0.25">
      <c r="A4841" s="5" t="str">
        <f t="shared" si="75"/>
        <v>1LCAOutside LA Basin1101016</v>
      </c>
      <c r="B4841" s="9">
        <v>1</v>
      </c>
      <c r="C4841" t="s">
        <v>130</v>
      </c>
      <c r="D4841" t="s">
        <v>139</v>
      </c>
      <c r="E4841" s="9">
        <v>11</v>
      </c>
      <c r="F4841" s="9">
        <v>0</v>
      </c>
      <c r="G4841" s="9">
        <v>10</v>
      </c>
      <c r="H4841" s="9">
        <v>16</v>
      </c>
      <c r="I4841" s="9">
        <v>0.22978943586349487</v>
      </c>
      <c r="J4841" s="9">
        <v>0.22978943586349487</v>
      </c>
      <c r="K4841" s="9">
        <v>0</v>
      </c>
      <c r="L4841" s="9">
        <v>78.770431518554688</v>
      </c>
    </row>
    <row r="4842" spans="1:12" x14ac:dyDescent="0.25">
      <c r="A4842" s="5" t="str">
        <f t="shared" si="75"/>
        <v>1LCAOutside LA Basin1101017</v>
      </c>
      <c r="B4842" s="9">
        <v>1</v>
      </c>
      <c r="C4842" t="s">
        <v>130</v>
      </c>
      <c r="D4842" t="s">
        <v>139</v>
      </c>
      <c r="E4842" s="9">
        <v>11</v>
      </c>
      <c r="F4842" s="9">
        <v>0</v>
      </c>
      <c r="G4842" s="9">
        <v>10</v>
      </c>
      <c r="H4842" s="9">
        <v>17</v>
      </c>
      <c r="I4842" s="9">
        <v>0.48557835817337036</v>
      </c>
      <c r="J4842" s="9">
        <v>0.2541433572769165</v>
      </c>
      <c r="K4842" s="9">
        <v>0.11498501896858215</v>
      </c>
      <c r="L4842" s="9">
        <v>78.865341186523438</v>
      </c>
    </row>
    <row r="4843" spans="1:12" x14ac:dyDescent="0.25">
      <c r="A4843" s="5" t="str">
        <f t="shared" si="75"/>
        <v>1LCAOutside LA Basin1101018</v>
      </c>
      <c r="B4843" s="9">
        <v>1</v>
      </c>
      <c r="C4843" t="s">
        <v>130</v>
      </c>
      <c r="D4843" t="s">
        <v>139</v>
      </c>
      <c r="E4843" s="9">
        <v>11</v>
      </c>
      <c r="F4843" s="9">
        <v>0</v>
      </c>
      <c r="G4843" s="9">
        <v>10</v>
      </c>
      <c r="H4843" s="9">
        <v>18</v>
      </c>
      <c r="I4843" s="9">
        <v>0.75791490077972412</v>
      </c>
      <c r="J4843" s="9">
        <v>0.59887915849685669</v>
      </c>
      <c r="K4843" s="9">
        <v>7.9517878592014313E-2</v>
      </c>
      <c r="L4843" s="9">
        <v>77.009048461914063</v>
      </c>
    </row>
    <row r="4844" spans="1:12" x14ac:dyDescent="0.25">
      <c r="A4844" s="5" t="str">
        <f t="shared" si="75"/>
        <v>1LCAOutside LA Basin1101019</v>
      </c>
      <c r="B4844" s="9">
        <v>1</v>
      </c>
      <c r="C4844" t="s">
        <v>130</v>
      </c>
      <c r="D4844" t="s">
        <v>139</v>
      </c>
      <c r="E4844" s="9">
        <v>11</v>
      </c>
      <c r="F4844" s="9">
        <v>0</v>
      </c>
      <c r="G4844" s="9">
        <v>10</v>
      </c>
      <c r="H4844" s="9">
        <v>19</v>
      </c>
      <c r="I4844" s="9">
        <v>0.9633139967918396</v>
      </c>
      <c r="J4844" s="9">
        <v>0.89804476499557495</v>
      </c>
      <c r="K4844" s="9">
        <v>3.2634608447551727E-2</v>
      </c>
      <c r="L4844" s="9">
        <v>74.423286437988281</v>
      </c>
    </row>
    <row r="4845" spans="1:12" x14ac:dyDescent="0.25">
      <c r="A4845" s="5" t="str">
        <f t="shared" si="75"/>
        <v>1LCAOutside LA Basin1101020</v>
      </c>
      <c r="B4845" s="9">
        <v>1</v>
      </c>
      <c r="C4845" t="s">
        <v>130</v>
      </c>
      <c r="D4845" t="s">
        <v>139</v>
      </c>
      <c r="E4845" s="9">
        <v>11</v>
      </c>
      <c r="F4845" s="9">
        <v>0</v>
      </c>
      <c r="G4845" s="9">
        <v>10</v>
      </c>
      <c r="H4845" s="9">
        <v>20</v>
      </c>
      <c r="I4845" s="9">
        <v>1.0575911998748779</v>
      </c>
      <c r="J4845" s="9">
        <v>0.92057961225509644</v>
      </c>
      <c r="K4845" s="9">
        <v>7.8319251537322998E-2</v>
      </c>
      <c r="L4845" s="9">
        <v>71.577011108398438</v>
      </c>
    </row>
    <row r="4846" spans="1:12" x14ac:dyDescent="0.25">
      <c r="A4846" s="5" t="str">
        <f t="shared" si="75"/>
        <v>1LCAOutside LA Basin1101021</v>
      </c>
      <c r="B4846" s="9">
        <v>1</v>
      </c>
      <c r="C4846" t="s">
        <v>130</v>
      </c>
      <c r="D4846" t="s">
        <v>139</v>
      </c>
      <c r="E4846" s="9">
        <v>11</v>
      </c>
      <c r="F4846" s="9">
        <v>0</v>
      </c>
      <c r="G4846" s="9">
        <v>10</v>
      </c>
      <c r="H4846" s="9">
        <v>21</v>
      </c>
      <c r="I4846" s="9">
        <v>1.1003340482711792</v>
      </c>
      <c r="J4846" s="9">
        <v>0.979422926902771</v>
      </c>
      <c r="K4846" s="9">
        <v>8.6449988186359406E-2</v>
      </c>
      <c r="L4846" s="9">
        <v>69.335830688476563</v>
      </c>
    </row>
    <row r="4847" spans="1:12" x14ac:dyDescent="0.25">
      <c r="A4847" s="5" t="str">
        <f t="shared" si="75"/>
        <v>1LCAOutside LA Basin1101022</v>
      </c>
      <c r="B4847" s="9">
        <v>1</v>
      </c>
      <c r="C4847" t="s">
        <v>130</v>
      </c>
      <c r="D4847" t="s">
        <v>139</v>
      </c>
      <c r="E4847" s="9">
        <v>11</v>
      </c>
      <c r="F4847" s="9">
        <v>0</v>
      </c>
      <c r="G4847" s="9">
        <v>10</v>
      </c>
      <c r="H4847" s="9">
        <v>22</v>
      </c>
      <c r="I4847" s="9">
        <v>1.020114541053772</v>
      </c>
      <c r="J4847" s="9">
        <v>1.2151600122451782</v>
      </c>
      <c r="K4847" s="9">
        <v>9.7522735595703125E-2</v>
      </c>
      <c r="L4847" s="9">
        <v>66.078102111816406</v>
      </c>
    </row>
    <row r="4848" spans="1:12" x14ac:dyDescent="0.25">
      <c r="A4848" s="5" t="str">
        <f t="shared" si="75"/>
        <v>1LCAOutside LA Basin1101023</v>
      </c>
      <c r="B4848" s="9">
        <v>1</v>
      </c>
      <c r="C4848" t="s">
        <v>130</v>
      </c>
      <c r="D4848" t="s">
        <v>139</v>
      </c>
      <c r="E4848" s="9">
        <v>11</v>
      </c>
      <c r="F4848" s="9">
        <v>0</v>
      </c>
      <c r="G4848" s="9">
        <v>10</v>
      </c>
      <c r="H4848" s="9">
        <v>23</v>
      </c>
      <c r="I4848" s="9">
        <v>0.8993346095085144</v>
      </c>
      <c r="J4848" s="9">
        <v>0.8993346095085144</v>
      </c>
      <c r="K4848" s="9">
        <v>0</v>
      </c>
      <c r="L4848" s="9">
        <v>63.229244232177734</v>
      </c>
    </row>
    <row r="4849" spans="1:12" x14ac:dyDescent="0.25">
      <c r="A4849" s="5" t="str">
        <f t="shared" si="75"/>
        <v>1LCAOutside LA Basin1101024</v>
      </c>
      <c r="B4849" s="9">
        <v>1</v>
      </c>
      <c r="C4849" t="s">
        <v>130</v>
      </c>
      <c r="D4849" t="s">
        <v>139</v>
      </c>
      <c r="E4849" s="9">
        <v>11</v>
      </c>
      <c r="F4849" s="9">
        <v>0</v>
      </c>
      <c r="G4849" s="9">
        <v>10</v>
      </c>
      <c r="H4849" s="9">
        <v>24</v>
      </c>
      <c r="I4849" s="9">
        <v>0.79243981838226318</v>
      </c>
      <c r="J4849" s="9">
        <v>0.79243981838226318</v>
      </c>
      <c r="K4849" s="9">
        <v>0</v>
      </c>
      <c r="L4849" s="9">
        <v>62.458724975585938</v>
      </c>
    </row>
    <row r="4850" spans="1:12" x14ac:dyDescent="0.25">
      <c r="A4850" s="5" t="str">
        <f t="shared" si="75"/>
        <v>1LCAOutside LA Basin11121</v>
      </c>
      <c r="B4850" s="9">
        <v>1</v>
      </c>
      <c r="C4850" t="s">
        <v>130</v>
      </c>
      <c r="D4850" t="s">
        <v>139</v>
      </c>
      <c r="E4850" s="9">
        <v>11</v>
      </c>
      <c r="F4850" s="9">
        <v>1</v>
      </c>
      <c r="G4850" s="9">
        <v>2</v>
      </c>
      <c r="H4850" s="9">
        <v>1</v>
      </c>
      <c r="I4850" s="9">
        <v>0.64012318849563599</v>
      </c>
      <c r="J4850" s="9">
        <v>0.64012318849563599</v>
      </c>
      <c r="K4850" s="9">
        <v>0</v>
      </c>
      <c r="L4850" s="9">
        <v>55.193935394287109</v>
      </c>
    </row>
    <row r="4851" spans="1:12" x14ac:dyDescent="0.25">
      <c r="A4851" s="5" t="str">
        <f t="shared" si="75"/>
        <v>1LCAOutside LA Basin11122</v>
      </c>
      <c r="B4851" s="9">
        <v>1</v>
      </c>
      <c r="C4851" t="s">
        <v>130</v>
      </c>
      <c r="D4851" t="s">
        <v>139</v>
      </c>
      <c r="E4851" s="9">
        <v>11</v>
      </c>
      <c r="F4851" s="9">
        <v>1</v>
      </c>
      <c r="G4851" s="9">
        <v>2</v>
      </c>
      <c r="H4851" s="9">
        <v>2</v>
      </c>
      <c r="I4851" s="9">
        <v>0.59208661317825317</v>
      </c>
      <c r="J4851" s="9">
        <v>0.59208661317825317</v>
      </c>
      <c r="K4851" s="9">
        <v>0</v>
      </c>
      <c r="L4851" s="9">
        <v>53.199199676513672</v>
      </c>
    </row>
    <row r="4852" spans="1:12" x14ac:dyDescent="0.25">
      <c r="A4852" s="5" t="str">
        <f t="shared" si="75"/>
        <v>1LCAOutside LA Basin11123</v>
      </c>
      <c r="B4852" s="9">
        <v>1</v>
      </c>
      <c r="C4852" t="s">
        <v>130</v>
      </c>
      <c r="D4852" t="s">
        <v>139</v>
      </c>
      <c r="E4852" s="9">
        <v>11</v>
      </c>
      <c r="F4852" s="9">
        <v>1</v>
      </c>
      <c r="G4852" s="9">
        <v>2</v>
      </c>
      <c r="H4852" s="9">
        <v>3</v>
      </c>
      <c r="I4852" s="9">
        <v>0.56769275665283203</v>
      </c>
      <c r="J4852" s="9">
        <v>0.56769275665283203</v>
      </c>
      <c r="K4852" s="9">
        <v>0</v>
      </c>
      <c r="L4852" s="9">
        <v>52.342891693115234</v>
      </c>
    </row>
    <row r="4853" spans="1:12" x14ac:dyDescent="0.25">
      <c r="A4853" s="5" t="str">
        <f t="shared" si="75"/>
        <v>1LCAOutside LA Basin11124</v>
      </c>
      <c r="B4853" s="9">
        <v>1</v>
      </c>
      <c r="C4853" t="s">
        <v>130</v>
      </c>
      <c r="D4853" t="s">
        <v>139</v>
      </c>
      <c r="E4853" s="9">
        <v>11</v>
      </c>
      <c r="F4853" s="9">
        <v>1</v>
      </c>
      <c r="G4853" s="9">
        <v>2</v>
      </c>
      <c r="H4853" s="9">
        <v>4</v>
      </c>
      <c r="I4853" s="9">
        <v>0.55795252323150635</v>
      </c>
      <c r="J4853" s="9">
        <v>0.55795252323150635</v>
      </c>
      <c r="K4853" s="9">
        <v>0</v>
      </c>
      <c r="L4853" s="9">
        <v>50.985370635986328</v>
      </c>
    </row>
    <row r="4854" spans="1:12" x14ac:dyDescent="0.25">
      <c r="A4854" s="5" t="str">
        <f t="shared" si="75"/>
        <v>1LCAOutside LA Basin11125</v>
      </c>
      <c r="B4854" s="9">
        <v>1</v>
      </c>
      <c r="C4854" t="s">
        <v>130</v>
      </c>
      <c r="D4854" t="s">
        <v>139</v>
      </c>
      <c r="E4854" s="9">
        <v>11</v>
      </c>
      <c r="F4854" s="9">
        <v>1</v>
      </c>
      <c r="G4854" s="9">
        <v>2</v>
      </c>
      <c r="H4854" s="9">
        <v>5</v>
      </c>
      <c r="I4854" s="9">
        <v>0.56804639101028442</v>
      </c>
      <c r="J4854" s="9">
        <v>0.56804639101028442</v>
      </c>
      <c r="K4854" s="9">
        <v>0</v>
      </c>
      <c r="L4854" s="9">
        <v>49.916332244873047</v>
      </c>
    </row>
    <row r="4855" spans="1:12" x14ac:dyDescent="0.25">
      <c r="A4855" s="5" t="str">
        <f t="shared" si="75"/>
        <v>1LCAOutside LA Basin11126</v>
      </c>
      <c r="B4855" s="9">
        <v>1</v>
      </c>
      <c r="C4855" t="s">
        <v>130</v>
      </c>
      <c r="D4855" t="s">
        <v>139</v>
      </c>
      <c r="E4855" s="9">
        <v>11</v>
      </c>
      <c r="F4855" s="9">
        <v>1</v>
      </c>
      <c r="G4855" s="9">
        <v>2</v>
      </c>
      <c r="H4855" s="9">
        <v>6</v>
      </c>
      <c r="I4855" s="9">
        <v>0.60845327377319336</v>
      </c>
      <c r="J4855" s="9">
        <v>0.60845327377319336</v>
      </c>
      <c r="K4855" s="9">
        <v>0</v>
      </c>
      <c r="L4855" s="9">
        <v>49.426551818847656</v>
      </c>
    </row>
    <row r="4856" spans="1:12" x14ac:dyDescent="0.25">
      <c r="A4856" s="5" t="str">
        <f t="shared" si="75"/>
        <v>1LCAOutside LA Basin11127</v>
      </c>
      <c r="B4856" s="9">
        <v>1</v>
      </c>
      <c r="C4856" t="s">
        <v>130</v>
      </c>
      <c r="D4856" t="s">
        <v>139</v>
      </c>
      <c r="E4856" s="9">
        <v>11</v>
      </c>
      <c r="F4856" s="9">
        <v>1</v>
      </c>
      <c r="G4856" s="9">
        <v>2</v>
      </c>
      <c r="H4856" s="9">
        <v>7</v>
      </c>
      <c r="I4856" s="9">
        <v>0.63830858469009399</v>
      </c>
      <c r="J4856" s="9">
        <v>0.63830858469009399</v>
      </c>
      <c r="K4856" s="9">
        <v>0</v>
      </c>
      <c r="L4856" s="9">
        <v>48.740371704101563</v>
      </c>
    </row>
    <row r="4857" spans="1:12" x14ac:dyDescent="0.25">
      <c r="A4857" s="5" t="str">
        <f t="shared" si="75"/>
        <v>1LCAOutside LA Basin11128</v>
      </c>
      <c r="B4857" s="9">
        <v>1</v>
      </c>
      <c r="C4857" t="s">
        <v>130</v>
      </c>
      <c r="D4857" t="s">
        <v>139</v>
      </c>
      <c r="E4857" s="9">
        <v>11</v>
      </c>
      <c r="F4857" s="9">
        <v>1</v>
      </c>
      <c r="G4857" s="9">
        <v>2</v>
      </c>
      <c r="H4857" s="9">
        <v>8</v>
      </c>
      <c r="I4857" s="9">
        <v>0.5131346583366394</v>
      </c>
      <c r="J4857" s="9">
        <v>0.5131346583366394</v>
      </c>
      <c r="K4857" s="9">
        <v>0</v>
      </c>
      <c r="L4857" s="9">
        <v>49.152999877929688</v>
      </c>
    </row>
    <row r="4858" spans="1:12" x14ac:dyDescent="0.25">
      <c r="A4858" s="5" t="str">
        <f t="shared" si="75"/>
        <v>1LCAOutside LA Basin11129</v>
      </c>
      <c r="B4858" s="9">
        <v>1</v>
      </c>
      <c r="C4858" t="s">
        <v>130</v>
      </c>
      <c r="D4858" t="s">
        <v>139</v>
      </c>
      <c r="E4858" s="9">
        <v>11</v>
      </c>
      <c r="F4858" s="9">
        <v>1</v>
      </c>
      <c r="G4858" s="9">
        <v>2</v>
      </c>
      <c r="H4858" s="9">
        <v>9</v>
      </c>
      <c r="I4858" s="9">
        <v>0.29595926403999329</v>
      </c>
      <c r="J4858" s="9">
        <v>0.29595926403999329</v>
      </c>
      <c r="K4858" s="9">
        <v>0</v>
      </c>
      <c r="L4858" s="9">
        <v>50.985019683837891</v>
      </c>
    </row>
    <row r="4859" spans="1:12" x14ac:dyDescent="0.25">
      <c r="A4859" s="5" t="str">
        <f t="shared" si="75"/>
        <v>1LCAOutside LA Basin111210</v>
      </c>
      <c r="B4859" s="9">
        <v>1</v>
      </c>
      <c r="C4859" t="s">
        <v>130</v>
      </c>
      <c r="D4859" t="s">
        <v>139</v>
      </c>
      <c r="E4859" s="9">
        <v>11</v>
      </c>
      <c r="F4859" s="9">
        <v>1</v>
      </c>
      <c r="G4859" s="9">
        <v>2</v>
      </c>
      <c r="H4859" s="9">
        <v>10</v>
      </c>
      <c r="I4859" s="9">
        <v>8.807661384344101E-2</v>
      </c>
      <c r="J4859" s="9">
        <v>8.807661384344101E-2</v>
      </c>
      <c r="K4859" s="9">
        <v>0</v>
      </c>
      <c r="L4859" s="9">
        <v>55.623748779296875</v>
      </c>
    </row>
    <row r="4860" spans="1:12" x14ac:dyDescent="0.25">
      <c r="A4860" s="5" t="str">
        <f t="shared" si="75"/>
        <v>1LCAOutside LA Basin111211</v>
      </c>
      <c r="B4860" s="9">
        <v>1</v>
      </c>
      <c r="C4860" t="s">
        <v>130</v>
      </c>
      <c r="D4860" t="s">
        <v>139</v>
      </c>
      <c r="E4860" s="9">
        <v>11</v>
      </c>
      <c r="F4860" s="9">
        <v>1</v>
      </c>
      <c r="G4860" s="9">
        <v>2</v>
      </c>
      <c r="H4860" s="9">
        <v>11</v>
      </c>
      <c r="I4860" s="9">
        <v>-5.6094929575920105E-2</v>
      </c>
      <c r="J4860" s="9">
        <v>-5.6094929575920105E-2</v>
      </c>
      <c r="K4860" s="9">
        <v>0</v>
      </c>
      <c r="L4860" s="9">
        <v>60.941806793212891</v>
      </c>
    </row>
    <row r="4861" spans="1:12" x14ac:dyDescent="0.25">
      <c r="A4861" s="5" t="str">
        <f t="shared" si="75"/>
        <v>1LCAOutside LA Basin111212</v>
      </c>
      <c r="B4861" s="9">
        <v>1</v>
      </c>
      <c r="C4861" t="s">
        <v>130</v>
      </c>
      <c r="D4861" t="s">
        <v>139</v>
      </c>
      <c r="E4861" s="9">
        <v>11</v>
      </c>
      <c r="F4861" s="9">
        <v>1</v>
      </c>
      <c r="G4861" s="9">
        <v>2</v>
      </c>
      <c r="H4861" s="9">
        <v>12</v>
      </c>
      <c r="I4861" s="9">
        <v>-0.13840042054653168</v>
      </c>
      <c r="J4861" s="9">
        <v>-0.13840042054653168</v>
      </c>
      <c r="K4861" s="9">
        <v>0</v>
      </c>
      <c r="L4861" s="9">
        <v>65.789192199707031</v>
      </c>
    </row>
    <row r="4862" spans="1:12" x14ac:dyDescent="0.25">
      <c r="A4862" s="5" t="str">
        <f t="shared" si="75"/>
        <v>1LCAOutside LA Basin111213</v>
      </c>
      <c r="B4862" s="9">
        <v>1</v>
      </c>
      <c r="C4862" t="s">
        <v>130</v>
      </c>
      <c r="D4862" t="s">
        <v>139</v>
      </c>
      <c r="E4862" s="9">
        <v>11</v>
      </c>
      <c r="F4862" s="9">
        <v>1</v>
      </c>
      <c r="G4862" s="9">
        <v>2</v>
      </c>
      <c r="H4862" s="9">
        <v>13</v>
      </c>
      <c r="I4862" s="9">
        <v>-0.15464739501476288</v>
      </c>
      <c r="J4862" s="9">
        <v>-0.15464739501476288</v>
      </c>
      <c r="K4862" s="9">
        <v>0</v>
      </c>
      <c r="L4862" s="9">
        <v>69.396049499511719</v>
      </c>
    </row>
    <row r="4863" spans="1:12" x14ac:dyDescent="0.25">
      <c r="A4863" s="5" t="str">
        <f t="shared" si="75"/>
        <v>1LCAOutside LA Basin111214</v>
      </c>
      <c r="B4863" s="9">
        <v>1</v>
      </c>
      <c r="C4863" t="s">
        <v>130</v>
      </c>
      <c r="D4863" t="s">
        <v>139</v>
      </c>
      <c r="E4863" s="9">
        <v>11</v>
      </c>
      <c r="F4863" s="9">
        <v>1</v>
      </c>
      <c r="G4863" s="9">
        <v>2</v>
      </c>
      <c r="H4863" s="9">
        <v>14</v>
      </c>
      <c r="I4863" s="9">
        <v>-0.1366443932056427</v>
      </c>
      <c r="J4863" s="9">
        <v>-0.1366443932056427</v>
      </c>
      <c r="K4863" s="9">
        <v>0</v>
      </c>
      <c r="L4863" s="9">
        <v>71.960586547851563</v>
      </c>
    </row>
    <row r="4864" spans="1:12" x14ac:dyDescent="0.25">
      <c r="A4864" s="5" t="str">
        <f t="shared" si="75"/>
        <v>1LCAOutside LA Basin111215</v>
      </c>
      <c r="B4864" s="9">
        <v>1</v>
      </c>
      <c r="C4864" t="s">
        <v>130</v>
      </c>
      <c r="D4864" t="s">
        <v>139</v>
      </c>
      <c r="E4864" s="9">
        <v>11</v>
      </c>
      <c r="F4864" s="9">
        <v>1</v>
      </c>
      <c r="G4864" s="9">
        <v>2</v>
      </c>
      <c r="H4864" s="9">
        <v>15</v>
      </c>
      <c r="I4864" s="9">
        <v>-2.0882122218608856E-2</v>
      </c>
      <c r="J4864" s="9">
        <v>-2.0882122218608856E-2</v>
      </c>
      <c r="K4864" s="9">
        <v>0</v>
      </c>
      <c r="L4864" s="9">
        <v>73.559158325195313</v>
      </c>
    </row>
    <row r="4865" spans="1:12" x14ac:dyDescent="0.25">
      <c r="A4865" s="5" t="str">
        <f t="shared" si="75"/>
        <v>1LCAOutside LA Basin111216</v>
      </c>
      <c r="B4865" s="9">
        <v>1</v>
      </c>
      <c r="C4865" t="s">
        <v>130</v>
      </c>
      <c r="D4865" t="s">
        <v>139</v>
      </c>
      <c r="E4865" s="9">
        <v>11</v>
      </c>
      <c r="F4865" s="9">
        <v>1</v>
      </c>
      <c r="G4865" s="9">
        <v>2</v>
      </c>
      <c r="H4865" s="9">
        <v>16</v>
      </c>
      <c r="I4865" s="9">
        <v>0.18407459557056427</v>
      </c>
      <c r="J4865" s="9">
        <v>0.18407459557056427</v>
      </c>
      <c r="K4865" s="9">
        <v>0</v>
      </c>
      <c r="L4865" s="9">
        <v>74.860038757324219</v>
      </c>
    </row>
    <row r="4866" spans="1:12" x14ac:dyDescent="0.25">
      <c r="A4866" s="5" t="str">
        <f t="shared" si="75"/>
        <v>1LCAOutside LA Basin111217</v>
      </c>
      <c r="B4866" s="9">
        <v>1</v>
      </c>
      <c r="C4866" t="s">
        <v>130</v>
      </c>
      <c r="D4866" t="s">
        <v>139</v>
      </c>
      <c r="E4866" s="9">
        <v>11</v>
      </c>
      <c r="F4866" s="9">
        <v>1</v>
      </c>
      <c r="G4866" s="9">
        <v>2</v>
      </c>
      <c r="H4866" s="9">
        <v>17</v>
      </c>
      <c r="I4866" s="9">
        <v>0.42929017543792725</v>
      </c>
      <c r="J4866" s="9">
        <v>0.31891977787017822</v>
      </c>
      <c r="K4866" s="9">
        <v>5.5185198783874512E-2</v>
      </c>
      <c r="L4866" s="9">
        <v>75.127189636230469</v>
      </c>
    </row>
    <row r="4867" spans="1:12" x14ac:dyDescent="0.25">
      <c r="A4867" s="5" t="str">
        <f t="shared" ref="A4867:A4930" si="76">B4867&amp;C4867&amp;D4867&amp;E4867&amp;F4867&amp;G4867&amp;H4867</f>
        <v>1LCAOutside LA Basin111218</v>
      </c>
      <c r="B4867" s="9">
        <v>1</v>
      </c>
      <c r="C4867" t="s">
        <v>130</v>
      </c>
      <c r="D4867" t="s">
        <v>139</v>
      </c>
      <c r="E4867" s="9">
        <v>11</v>
      </c>
      <c r="F4867" s="9">
        <v>1</v>
      </c>
      <c r="G4867" s="9">
        <v>2</v>
      </c>
      <c r="H4867" s="9">
        <v>18</v>
      </c>
      <c r="I4867" s="9">
        <v>0.6758493185043335</v>
      </c>
      <c r="J4867" s="9">
        <v>0.6022266149520874</v>
      </c>
      <c r="K4867" s="9">
        <v>3.6811351776123047E-2</v>
      </c>
      <c r="L4867" s="9">
        <v>73.823806762695313</v>
      </c>
    </row>
    <row r="4868" spans="1:12" x14ac:dyDescent="0.25">
      <c r="A4868" s="5" t="str">
        <f t="shared" si="76"/>
        <v>1LCAOutside LA Basin111219</v>
      </c>
      <c r="B4868" s="9">
        <v>1</v>
      </c>
      <c r="C4868" t="s">
        <v>130</v>
      </c>
      <c r="D4868" t="s">
        <v>139</v>
      </c>
      <c r="E4868" s="9">
        <v>11</v>
      </c>
      <c r="F4868" s="9">
        <v>1</v>
      </c>
      <c r="G4868" s="9">
        <v>2</v>
      </c>
      <c r="H4868" s="9">
        <v>19</v>
      </c>
      <c r="I4868" s="9">
        <v>0.85692578554153442</v>
      </c>
      <c r="J4868" s="9">
        <v>0.85590863227844238</v>
      </c>
      <c r="K4868" s="9">
        <v>5.0858000759035349E-4</v>
      </c>
      <c r="L4868" s="9">
        <v>70.877662658691406</v>
      </c>
    </row>
    <row r="4869" spans="1:12" x14ac:dyDescent="0.25">
      <c r="A4869" s="5" t="str">
        <f t="shared" si="76"/>
        <v>1LCAOutside LA Basin111220</v>
      </c>
      <c r="B4869" s="9">
        <v>1</v>
      </c>
      <c r="C4869" t="s">
        <v>130</v>
      </c>
      <c r="D4869" t="s">
        <v>139</v>
      </c>
      <c r="E4869" s="9">
        <v>11</v>
      </c>
      <c r="F4869" s="9">
        <v>1</v>
      </c>
      <c r="G4869" s="9">
        <v>2</v>
      </c>
      <c r="H4869" s="9">
        <v>20</v>
      </c>
      <c r="I4869" s="9">
        <v>0.94027012586593628</v>
      </c>
      <c r="J4869" s="9">
        <v>0.86120635271072388</v>
      </c>
      <c r="K4869" s="9">
        <v>3.9531886577606201E-2</v>
      </c>
      <c r="L4869" s="9">
        <v>67.827156066894531</v>
      </c>
    </row>
    <row r="4870" spans="1:12" x14ac:dyDescent="0.25">
      <c r="A4870" s="5" t="str">
        <f t="shared" si="76"/>
        <v>1LCAOutside LA Basin111221</v>
      </c>
      <c r="B4870" s="9">
        <v>1</v>
      </c>
      <c r="C4870" t="s">
        <v>130</v>
      </c>
      <c r="D4870" t="s">
        <v>139</v>
      </c>
      <c r="E4870" s="9">
        <v>11</v>
      </c>
      <c r="F4870" s="9">
        <v>1</v>
      </c>
      <c r="G4870" s="9">
        <v>2</v>
      </c>
      <c r="H4870" s="9">
        <v>21</v>
      </c>
      <c r="I4870" s="9">
        <v>0.94017571210861206</v>
      </c>
      <c r="J4870" s="9">
        <v>0.88139551877975464</v>
      </c>
      <c r="K4870" s="9">
        <v>2.9390096664428711E-2</v>
      </c>
      <c r="L4870" s="9">
        <v>64.836746215820313</v>
      </c>
    </row>
    <row r="4871" spans="1:12" x14ac:dyDescent="0.25">
      <c r="A4871" s="5" t="str">
        <f t="shared" si="76"/>
        <v>1LCAOutside LA Basin111222</v>
      </c>
      <c r="B4871" s="9">
        <v>1</v>
      </c>
      <c r="C4871" t="s">
        <v>130</v>
      </c>
      <c r="D4871" t="s">
        <v>139</v>
      </c>
      <c r="E4871" s="9">
        <v>11</v>
      </c>
      <c r="F4871" s="9">
        <v>1</v>
      </c>
      <c r="G4871" s="9">
        <v>2</v>
      </c>
      <c r="H4871" s="9">
        <v>22</v>
      </c>
      <c r="I4871" s="9">
        <v>0.87444442510604858</v>
      </c>
      <c r="J4871" s="9">
        <v>0.92382365465164185</v>
      </c>
      <c r="K4871" s="9">
        <v>2.4689614772796631E-2</v>
      </c>
      <c r="L4871" s="9">
        <v>61.818206787109375</v>
      </c>
    </row>
    <row r="4872" spans="1:12" x14ac:dyDescent="0.25">
      <c r="A4872" s="5" t="str">
        <f t="shared" si="76"/>
        <v>1LCAOutside LA Basin111223</v>
      </c>
      <c r="B4872" s="9">
        <v>1</v>
      </c>
      <c r="C4872" t="s">
        <v>130</v>
      </c>
      <c r="D4872" t="s">
        <v>139</v>
      </c>
      <c r="E4872" s="9">
        <v>11</v>
      </c>
      <c r="F4872" s="9">
        <v>1</v>
      </c>
      <c r="G4872" s="9">
        <v>2</v>
      </c>
      <c r="H4872" s="9">
        <v>23</v>
      </c>
      <c r="I4872" s="9">
        <v>0.78794366121292114</v>
      </c>
      <c r="J4872" s="9">
        <v>0.78794366121292114</v>
      </c>
      <c r="K4872" s="9">
        <v>0</v>
      </c>
      <c r="L4872" s="9">
        <v>59.998622894287109</v>
      </c>
    </row>
    <row r="4873" spans="1:12" x14ac:dyDescent="0.25">
      <c r="A4873" s="5" t="str">
        <f t="shared" si="76"/>
        <v>1LCAOutside LA Basin111224</v>
      </c>
      <c r="B4873" s="9">
        <v>1</v>
      </c>
      <c r="C4873" t="s">
        <v>130</v>
      </c>
      <c r="D4873" t="s">
        <v>139</v>
      </c>
      <c r="E4873" s="9">
        <v>11</v>
      </c>
      <c r="F4873" s="9">
        <v>1</v>
      </c>
      <c r="G4873" s="9">
        <v>2</v>
      </c>
      <c r="H4873" s="9">
        <v>24</v>
      </c>
      <c r="I4873" s="9">
        <v>0.69804602861404419</v>
      </c>
      <c r="J4873" s="9">
        <v>0.69804602861404419</v>
      </c>
      <c r="K4873" s="9">
        <v>0</v>
      </c>
      <c r="L4873" s="9">
        <v>58.111549377441406</v>
      </c>
    </row>
    <row r="4874" spans="1:12" x14ac:dyDescent="0.25">
      <c r="A4874" s="5" t="str">
        <f t="shared" si="76"/>
        <v>1LCAOutside LA Basin111101</v>
      </c>
      <c r="B4874" s="9">
        <v>1</v>
      </c>
      <c r="C4874" t="s">
        <v>130</v>
      </c>
      <c r="D4874" t="s">
        <v>139</v>
      </c>
      <c r="E4874" s="9">
        <v>11</v>
      </c>
      <c r="F4874" s="9">
        <v>1</v>
      </c>
      <c r="G4874" s="9">
        <v>10</v>
      </c>
      <c r="H4874" s="9">
        <v>1</v>
      </c>
      <c r="I4874" s="9">
        <v>0.70548629760742188</v>
      </c>
      <c r="J4874" s="9">
        <v>0.70548629760742188</v>
      </c>
      <c r="K4874" s="9">
        <v>0</v>
      </c>
      <c r="L4874" s="9">
        <v>60.677112579345703</v>
      </c>
    </row>
    <row r="4875" spans="1:12" x14ac:dyDescent="0.25">
      <c r="A4875" s="5" t="str">
        <f t="shared" si="76"/>
        <v>1LCAOutside LA Basin111102</v>
      </c>
      <c r="B4875" s="9">
        <v>1</v>
      </c>
      <c r="C4875" t="s">
        <v>130</v>
      </c>
      <c r="D4875" t="s">
        <v>139</v>
      </c>
      <c r="E4875" s="9">
        <v>11</v>
      </c>
      <c r="F4875" s="9">
        <v>1</v>
      </c>
      <c r="G4875" s="9">
        <v>10</v>
      </c>
      <c r="H4875" s="9">
        <v>2</v>
      </c>
      <c r="I4875" s="9">
        <v>0.64657318592071533</v>
      </c>
      <c r="J4875" s="9">
        <v>0.64657318592071533</v>
      </c>
      <c r="K4875" s="9">
        <v>0</v>
      </c>
      <c r="L4875" s="9">
        <v>58.848941802978516</v>
      </c>
    </row>
    <row r="4876" spans="1:12" x14ac:dyDescent="0.25">
      <c r="A4876" s="5" t="str">
        <f t="shared" si="76"/>
        <v>1LCAOutside LA Basin111103</v>
      </c>
      <c r="B4876" s="9">
        <v>1</v>
      </c>
      <c r="C4876" t="s">
        <v>130</v>
      </c>
      <c r="D4876" t="s">
        <v>139</v>
      </c>
      <c r="E4876" s="9">
        <v>11</v>
      </c>
      <c r="F4876" s="9">
        <v>1</v>
      </c>
      <c r="G4876" s="9">
        <v>10</v>
      </c>
      <c r="H4876" s="9">
        <v>3</v>
      </c>
      <c r="I4876" s="9">
        <v>0.60658717155456543</v>
      </c>
      <c r="J4876" s="9">
        <v>0.60658717155456543</v>
      </c>
      <c r="K4876" s="9">
        <v>0</v>
      </c>
      <c r="L4876" s="9">
        <v>58.000480651855469</v>
      </c>
    </row>
    <row r="4877" spans="1:12" x14ac:dyDescent="0.25">
      <c r="A4877" s="5" t="str">
        <f t="shared" si="76"/>
        <v>1LCAOutside LA Basin111104</v>
      </c>
      <c r="B4877" s="9">
        <v>1</v>
      </c>
      <c r="C4877" t="s">
        <v>130</v>
      </c>
      <c r="D4877" t="s">
        <v>139</v>
      </c>
      <c r="E4877" s="9">
        <v>11</v>
      </c>
      <c r="F4877" s="9">
        <v>1</v>
      </c>
      <c r="G4877" s="9">
        <v>10</v>
      </c>
      <c r="H4877" s="9">
        <v>4</v>
      </c>
      <c r="I4877" s="9">
        <v>0.5850023627281189</v>
      </c>
      <c r="J4877" s="9">
        <v>0.5850023627281189</v>
      </c>
      <c r="K4877" s="9">
        <v>0</v>
      </c>
      <c r="L4877" s="9">
        <v>56.800865173339844</v>
      </c>
    </row>
    <row r="4878" spans="1:12" x14ac:dyDescent="0.25">
      <c r="A4878" s="5" t="str">
        <f t="shared" si="76"/>
        <v>1LCAOutside LA Basin111105</v>
      </c>
      <c r="B4878" s="9">
        <v>1</v>
      </c>
      <c r="C4878" t="s">
        <v>130</v>
      </c>
      <c r="D4878" t="s">
        <v>139</v>
      </c>
      <c r="E4878" s="9">
        <v>11</v>
      </c>
      <c r="F4878" s="9">
        <v>1</v>
      </c>
      <c r="G4878" s="9">
        <v>10</v>
      </c>
      <c r="H4878" s="9">
        <v>5</v>
      </c>
      <c r="I4878" s="9">
        <v>0.58692902326583862</v>
      </c>
      <c r="J4878" s="9">
        <v>0.58692902326583862</v>
      </c>
      <c r="K4878" s="9">
        <v>0</v>
      </c>
      <c r="L4878" s="9">
        <v>55.65814208984375</v>
      </c>
    </row>
    <row r="4879" spans="1:12" x14ac:dyDescent="0.25">
      <c r="A4879" s="5" t="str">
        <f t="shared" si="76"/>
        <v>1LCAOutside LA Basin111106</v>
      </c>
      <c r="B4879" s="9">
        <v>1</v>
      </c>
      <c r="C4879" t="s">
        <v>130</v>
      </c>
      <c r="D4879" t="s">
        <v>139</v>
      </c>
      <c r="E4879" s="9">
        <v>11</v>
      </c>
      <c r="F4879" s="9">
        <v>1</v>
      </c>
      <c r="G4879" s="9">
        <v>10</v>
      </c>
      <c r="H4879" s="9">
        <v>6</v>
      </c>
      <c r="I4879" s="9">
        <v>0.6114165186882019</v>
      </c>
      <c r="J4879" s="9">
        <v>0.6114165186882019</v>
      </c>
      <c r="K4879" s="9">
        <v>0</v>
      </c>
      <c r="L4879" s="9">
        <v>55.219661712646484</v>
      </c>
    </row>
    <row r="4880" spans="1:12" x14ac:dyDescent="0.25">
      <c r="A4880" s="5" t="str">
        <f t="shared" si="76"/>
        <v>1LCAOutside LA Basin111107</v>
      </c>
      <c r="B4880" s="9">
        <v>1</v>
      </c>
      <c r="C4880" t="s">
        <v>130</v>
      </c>
      <c r="D4880" t="s">
        <v>139</v>
      </c>
      <c r="E4880" s="9">
        <v>11</v>
      </c>
      <c r="F4880" s="9">
        <v>1</v>
      </c>
      <c r="G4880" s="9">
        <v>10</v>
      </c>
      <c r="H4880" s="9">
        <v>7</v>
      </c>
      <c r="I4880" s="9">
        <v>0.62003904581069946</v>
      </c>
      <c r="J4880" s="9">
        <v>0.62003904581069946</v>
      </c>
      <c r="K4880" s="9">
        <v>0</v>
      </c>
      <c r="L4880" s="9">
        <v>53.733928680419922</v>
      </c>
    </row>
    <row r="4881" spans="1:12" x14ac:dyDescent="0.25">
      <c r="A4881" s="5" t="str">
        <f t="shared" si="76"/>
        <v>1LCAOutside LA Basin111108</v>
      </c>
      <c r="B4881" s="9">
        <v>1</v>
      </c>
      <c r="C4881" t="s">
        <v>130</v>
      </c>
      <c r="D4881" t="s">
        <v>139</v>
      </c>
      <c r="E4881" s="9">
        <v>11</v>
      </c>
      <c r="F4881" s="9">
        <v>1</v>
      </c>
      <c r="G4881" s="9">
        <v>10</v>
      </c>
      <c r="H4881" s="9">
        <v>8</v>
      </c>
      <c r="I4881" s="9">
        <v>0.50022315979003906</v>
      </c>
      <c r="J4881" s="9">
        <v>0.50022315979003906</v>
      </c>
      <c r="K4881" s="9">
        <v>0</v>
      </c>
      <c r="L4881" s="9">
        <v>52.796466827392578</v>
      </c>
    </row>
    <row r="4882" spans="1:12" x14ac:dyDescent="0.25">
      <c r="A4882" s="5" t="str">
        <f t="shared" si="76"/>
        <v>1LCAOutside LA Basin111109</v>
      </c>
      <c r="B4882" s="9">
        <v>1</v>
      </c>
      <c r="C4882" t="s">
        <v>130</v>
      </c>
      <c r="D4882" t="s">
        <v>139</v>
      </c>
      <c r="E4882" s="9">
        <v>11</v>
      </c>
      <c r="F4882" s="9">
        <v>1</v>
      </c>
      <c r="G4882" s="9">
        <v>10</v>
      </c>
      <c r="H4882" s="9">
        <v>9</v>
      </c>
      <c r="I4882" s="9">
        <v>0.28520306944847107</v>
      </c>
      <c r="J4882" s="9">
        <v>0.28520306944847107</v>
      </c>
      <c r="K4882" s="9">
        <v>0</v>
      </c>
      <c r="L4882" s="9">
        <v>55.034633636474609</v>
      </c>
    </row>
    <row r="4883" spans="1:12" x14ac:dyDescent="0.25">
      <c r="A4883" s="5" t="str">
        <f t="shared" si="76"/>
        <v>1LCAOutside LA Basin1111010</v>
      </c>
      <c r="B4883" s="9">
        <v>1</v>
      </c>
      <c r="C4883" t="s">
        <v>130</v>
      </c>
      <c r="D4883" t="s">
        <v>139</v>
      </c>
      <c r="E4883" s="9">
        <v>11</v>
      </c>
      <c r="F4883" s="9">
        <v>1</v>
      </c>
      <c r="G4883" s="9">
        <v>10</v>
      </c>
      <c r="H4883" s="9">
        <v>10</v>
      </c>
      <c r="I4883" s="9">
        <v>7.931964099407196E-2</v>
      </c>
      <c r="J4883" s="9">
        <v>7.931964099407196E-2</v>
      </c>
      <c r="K4883" s="9">
        <v>0</v>
      </c>
      <c r="L4883" s="9">
        <v>58.976345062255859</v>
      </c>
    </row>
    <row r="4884" spans="1:12" x14ac:dyDescent="0.25">
      <c r="A4884" s="5" t="str">
        <f t="shared" si="76"/>
        <v>1LCAOutside LA Basin1111011</v>
      </c>
      <c r="B4884" s="9">
        <v>1</v>
      </c>
      <c r="C4884" t="s">
        <v>130</v>
      </c>
      <c r="D4884" t="s">
        <v>139</v>
      </c>
      <c r="E4884" s="9">
        <v>11</v>
      </c>
      <c r="F4884" s="9">
        <v>1</v>
      </c>
      <c r="G4884" s="9">
        <v>10</v>
      </c>
      <c r="H4884" s="9">
        <v>11</v>
      </c>
      <c r="I4884" s="9">
        <v>-7.0823080837726593E-2</v>
      </c>
      <c r="J4884" s="9">
        <v>-7.0823080837726593E-2</v>
      </c>
      <c r="K4884" s="9">
        <v>0</v>
      </c>
      <c r="L4884" s="9">
        <v>64.012886047363281</v>
      </c>
    </row>
    <row r="4885" spans="1:12" x14ac:dyDescent="0.25">
      <c r="A4885" s="5" t="str">
        <f t="shared" si="76"/>
        <v>1LCAOutside LA Basin1111012</v>
      </c>
      <c r="B4885" s="9">
        <v>1</v>
      </c>
      <c r="C4885" t="s">
        <v>130</v>
      </c>
      <c r="D4885" t="s">
        <v>139</v>
      </c>
      <c r="E4885" s="9">
        <v>11</v>
      </c>
      <c r="F4885" s="9">
        <v>1</v>
      </c>
      <c r="G4885" s="9">
        <v>10</v>
      </c>
      <c r="H4885" s="9">
        <v>12</v>
      </c>
      <c r="I4885" s="9">
        <v>-0.14260147511959076</v>
      </c>
      <c r="J4885" s="9">
        <v>-0.14260147511959076</v>
      </c>
      <c r="K4885" s="9">
        <v>0</v>
      </c>
      <c r="L4885" s="9">
        <v>68.554397583007813</v>
      </c>
    </row>
    <row r="4886" spans="1:12" x14ac:dyDescent="0.25">
      <c r="A4886" s="5" t="str">
        <f t="shared" si="76"/>
        <v>1LCAOutside LA Basin1111013</v>
      </c>
      <c r="B4886" s="9">
        <v>1</v>
      </c>
      <c r="C4886" t="s">
        <v>130</v>
      </c>
      <c r="D4886" t="s">
        <v>139</v>
      </c>
      <c r="E4886" s="9">
        <v>11</v>
      </c>
      <c r="F4886" s="9">
        <v>1</v>
      </c>
      <c r="G4886" s="9">
        <v>10</v>
      </c>
      <c r="H4886" s="9">
        <v>13</v>
      </c>
      <c r="I4886" s="9">
        <v>-0.14435760676860809</v>
      </c>
      <c r="J4886" s="9">
        <v>-0.14435760676860809</v>
      </c>
      <c r="K4886" s="9">
        <v>0</v>
      </c>
      <c r="L4886" s="9">
        <v>72.375579833984375</v>
      </c>
    </row>
    <row r="4887" spans="1:12" x14ac:dyDescent="0.25">
      <c r="A4887" s="5" t="str">
        <f t="shared" si="76"/>
        <v>1LCAOutside LA Basin1111014</v>
      </c>
      <c r="B4887" s="9">
        <v>1</v>
      </c>
      <c r="C4887" t="s">
        <v>130</v>
      </c>
      <c r="D4887" t="s">
        <v>139</v>
      </c>
      <c r="E4887" s="9">
        <v>11</v>
      </c>
      <c r="F4887" s="9">
        <v>1</v>
      </c>
      <c r="G4887" s="9">
        <v>10</v>
      </c>
      <c r="H4887" s="9">
        <v>14</v>
      </c>
      <c r="I4887" s="9">
        <v>-9.9144339561462402E-2</v>
      </c>
      <c r="J4887" s="9">
        <v>-9.9144339561462402E-2</v>
      </c>
      <c r="K4887" s="9">
        <v>0</v>
      </c>
      <c r="L4887" s="9">
        <v>75.597122192382813</v>
      </c>
    </row>
    <row r="4888" spans="1:12" x14ac:dyDescent="0.25">
      <c r="A4888" s="5" t="str">
        <f t="shared" si="76"/>
        <v>1LCAOutside LA Basin1111015</v>
      </c>
      <c r="B4888" s="9">
        <v>1</v>
      </c>
      <c r="C4888" t="s">
        <v>130</v>
      </c>
      <c r="D4888" t="s">
        <v>139</v>
      </c>
      <c r="E4888" s="9">
        <v>11</v>
      </c>
      <c r="F4888" s="9">
        <v>1</v>
      </c>
      <c r="G4888" s="9">
        <v>10</v>
      </c>
      <c r="H4888" s="9">
        <v>15</v>
      </c>
      <c r="I4888" s="9">
        <v>2.3811241611838341E-2</v>
      </c>
      <c r="J4888" s="9">
        <v>2.3811241611838341E-2</v>
      </c>
      <c r="K4888" s="9">
        <v>0</v>
      </c>
      <c r="L4888" s="9">
        <v>77.414772033691406</v>
      </c>
    </row>
    <row r="4889" spans="1:12" x14ac:dyDescent="0.25">
      <c r="A4889" s="5" t="str">
        <f t="shared" si="76"/>
        <v>1LCAOutside LA Basin1111016</v>
      </c>
      <c r="B4889" s="9">
        <v>1</v>
      </c>
      <c r="C4889" t="s">
        <v>130</v>
      </c>
      <c r="D4889" t="s">
        <v>139</v>
      </c>
      <c r="E4889" s="9">
        <v>11</v>
      </c>
      <c r="F4889" s="9">
        <v>1</v>
      </c>
      <c r="G4889" s="9">
        <v>10</v>
      </c>
      <c r="H4889" s="9">
        <v>16</v>
      </c>
      <c r="I4889" s="9">
        <v>0.22978943586349487</v>
      </c>
      <c r="J4889" s="9">
        <v>0.22978943586349487</v>
      </c>
      <c r="K4889" s="9">
        <v>0</v>
      </c>
      <c r="L4889" s="9">
        <v>78.770431518554688</v>
      </c>
    </row>
    <row r="4890" spans="1:12" x14ac:dyDescent="0.25">
      <c r="A4890" s="5" t="str">
        <f t="shared" si="76"/>
        <v>1LCAOutside LA Basin1111017</v>
      </c>
      <c r="B4890" s="9">
        <v>1</v>
      </c>
      <c r="C4890" t="s">
        <v>130</v>
      </c>
      <c r="D4890" t="s">
        <v>139</v>
      </c>
      <c r="E4890" s="9">
        <v>11</v>
      </c>
      <c r="F4890" s="9">
        <v>1</v>
      </c>
      <c r="G4890" s="9">
        <v>10</v>
      </c>
      <c r="H4890" s="9">
        <v>17</v>
      </c>
      <c r="I4890" s="9">
        <v>0.48557835817337036</v>
      </c>
      <c r="J4890" s="9">
        <v>0.2541433572769165</v>
      </c>
      <c r="K4890" s="9">
        <v>0.11498501896858215</v>
      </c>
      <c r="L4890" s="9">
        <v>78.865341186523438</v>
      </c>
    </row>
    <row r="4891" spans="1:12" x14ac:dyDescent="0.25">
      <c r="A4891" s="5" t="str">
        <f t="shared" si="76"/>
        <v>1LCAOutside LA Basin1111018</v>
      </c>
      <c r="B4891" s="9">
        <v>1</v>
      </c>
      <c r="C4891" t="s">
        <v>130</v>
      </c>
      <c r="D4891" t="s">
        <v>139</v>
      </c>
      <c r="E4891" s="9">
        <v>11</v>
      </c>
      <c r="F4891" s="9">
        <v>1</v>
      </c>
      <c r="G4891" s="9">
        <v>10</v>
      </c>
      <c r="H4891" s="9">
        <v>18</v>
      </c>
      <c r="I4891" s="9">
        <v>0.75791490077972412</v>
      </c>
      <c r="J4891" s="9">
        <v>0.59887915849685669</v>
      </c>
      <c r="K4891" s="9">
        <v>7.9517878592014313E-2</v>
      </c>
      <c r="L4891" s="9">
        <v>77.009048461914063</v>
      </c>
    </row>
    <row r="4892" spans="1:12" x14ac:dyDescent="0.25">
      <c r="A4892" s="5" t="str">
        <f t="shared" si="76"/>
        <v>1LCAOutside LA Basin1111019</v>
      </c>
      <c r="B4892" s="9">
        <v>1</v>
      </c>
      <c r="C4892" t="s">
        <v>130</v>
      </c>
      <c r="D4892" t="s">
        <v>139</v>
      </c>
      <c r="E4892" s="9">
        <v>11</v>
      </c>
      <c r="F4892" s="9">
        <v>1</v>
      </c>
      <c r="G4892" s="9">
        <v>10</v>
      </c>
      <c r="H4892" s="9">
        <v>19</v>
      </c>
      <c r="I4892" s="9">
        <v>0.9633139967918396</v>
      </c>
      <c r="J4892" s="9">
        <v>0.89804476499557495</v>
      </c>
      <c r="K4892" s="9">
        <v>3.2634608447551727E-2</v>
      </c>
      <c r="L4892" s="9">
        <v>74.423286437988281</v>
      </c>
    </row>
    <row r="4893" spans="1:12" x14ac:dyDescent="0.25">
      <c r="A4893" s="5" t="str">
        <f t="shared" si="76"/>
        <v>1LCAOutside LA Basin1111020</v>
      </c>
      <c r="B4893" s="9">
        <v>1</v>
      </c>
      <c r="C4893" t="s">
        <v>130</v>
      </c>
      <c r="D4893" t="s">
        <v>139</v>
      </c>
      <c r="E4893" s="9">
        <v>11</v>
      </c>
      <c r="F4893" s="9">
        <v>1</v>
      </c>
      <c r="G4893" s="9">
        <v>10</v>
      </c>
      <c r="H4893" s="9">
        <v>20</v>
      </c>
      <c r="I4893" s="9">
        <v>1.0575911998748779</v>
      </c>
      <c r="J4893" s="9">
        <v>0.92057961225509644</v>
      </c>
      <c r="K4893" s="9">
        <v>7.8319251537322998E-2</v>
      </c>
      <c r="L4893" s="9">
        <v>71.577011108398438</v>
      </c>
    </row>
    <row r="4894" spans="1:12" x14ac:dyDescent="0.25">
      <c r="A4894" s="5" t="str">
        <f t="shared" si="76"/>
        <v>1LCAOutside LA Basin1111021</v>
      </c>
      <c r="B4894" s="9">
        <v>1</v>
      </c>
      <c r="C4894" t="s">
        <v>130</v>
      </c>
      <c r="D4894" t="s">
        <v>139</v>
      </c>
      <c r="E4894" s="9">
        <v>11</v>
      </c>
      <c r="F4894" s="9">
        <v>1</v>
      </c>
      <c r="G4894" s="9">
        <v>10</v>
      </c>
      <c r="H4894" s="9">
        <v>21</v>
      </c>
      <c r="I4894" s="9">
        <v>1.1003340482711792</v>
      </c>
      <c r="J4894" s="9">
        <v>0.979422926902771</v>
      </c>
      <c r="K4894" s="9">
        <v>8.6449988186359406E-2</v>
      </c>
      <c r="L4894" s="9">
        <v>69.335830688476563</v>
      </c>
    </row>
    <row r="4895" spans="1:12" x14ac:dyDescent="0.25">
      <c r="A4895" s="5" t="str">
        <f t="shared" si="76"/>
        <v>1LCAOutside LA Basin1111022</v>
      </c>
      <c r="B4895" s="9">
        <v>1</v>
      </c>
      <c r="C4895" t="s">
        <v>130</v>
      </c>
      <c r="D4895" t="s">
        <v>139</v>
      </c>
      <c r="E4895" s="9">
        <v>11</v>
      </c>
      <c r="F4895" s="9">
        <v>1</v>
      </c>
      <c r="G4895" s="9">
        <v>10</v>
      </c>
      <c r="H4895" s="9">
        <v>22</v>
      </c>
      <c r="I4895" s="9">
        <v>1.020114541053772</v>
      </c>
      <c r="J4895" s="9">
        <v>1.2151600122451782</v>
      </c>
      <c r="K4895" s="9">
        <v>9.7522735595703125E-2</v>
      </c>
      <c r="L4895" s="9">
        <v>66.078102111816406</v>
      </c>
    </row>
    <row r="4896" spans="1:12" x14ac:dyDescent="0.25">
      <c r="A4896" s="5" t="str">
        <f t="shared" si="76"/>
        <v>1LCAOutside LA Basin1111023</v>
      </c>
      <c r="B4896" s="9">
        <v>1</v>
      </c>
      <c r="C4896" t="s">
        <v>130</v>
      </c>
      <c r="D4896" t="s">
        <v>139</v>
      </c>
      <c r="E4896" s="9">
        <v>11</v>
      </c>
      <c r="F4896" s="9">
        <v>1</v>
      </c>
      <c r="G4896" s="9">
        <v>10</v>
      </c>
      <c r="H4896" s="9">
        <v>23</v>
      </c>
      <c r="I4896" s="9">
        <v>0.8993346095085144</v>
      </c>
      <c r="J4896" s="9">
        <v>0.8993346095085144</v>
      </c>
      <c r="K4896" s="9">
        <v>0</v>
      </c>
      <c r="L4896" s="9">
        <v>63.229244232177734</v>
      </c>
    </row>
    <row r="4897" spans="1:12" x14ac:dyDescent="0.25">
      <c r="A4897" s="5" t="str">
        <f t="shared" si="76"/>
        <v>1LCAOutside LA Basin1111024</v>
      </c>
      <c r="B4897" s="9">
        <v>1</v>
      </c>
      <c r="C4897" t="s">
        <v>130</v>
      </c>
      <c r="D4897" t="s">
        <v>139</v>
      </c>
      <c r="E4897" s="9">
        <v>11</v>
      </c>
      <c r="F4897" s="9">
        <v>1</v>
      </c>
      <c r="G4897" s="9">
        <v>10</v>
      </c>
      <c r="H4897" s="9">
        <v>24</v>
      </c>
      <c r="I4897" s="9">
        <v>0.79243981838226318</v>
      </c>
      <c r="J4897" s="9">
        <v>0.79243981838226318</v>
      </c>
      <c r="K4897" s="9">
        <v>0</v>
      </c>
      <c r="L4897" s="9">
        <v>62.458724975585938</v>
      </c>
    </row>
    <row r="4898" spans="1:12" x14ac:dyDescent="0.25">
      <c r="A4898" s="5" t="str">
        <f t="shared" si="76"/>
        <v>1LCAOutside LA Basin12021</v>
      </c>
      <c r="B4898" s="9">
        <v>1</v>
      </c>
      <c r="C4898" t="s">
        <v>130</v>
      </c>
      <c r="D4898" t="s">
        <v>139</v>
      </c>
      <c r="E4898" s="9">
        <v>12</v>
      </c>
      <c r="F4898" s="9">
        <v>0</v>
      </c>
      <c r="G4898" s="9">
        <v>2</v>
      </c>
      <c r="H4898" s="9">
        <v>1</v>
      </c>
      <c r="I4898" s="9">
        <v>0.76188039779663086</v>
      </c>
      <c r="J4898" s="9">
        <v>0.76188039779663086</v>
      </c>
      <c r="K4898" s="9">
        <v>0</v>
      </c>
      <c r="L4898" s="9">
        <v>43.148017883300781</v>
      </c>
    </row>
    <row r="4899" spans="1:12" x14ac:dyDescent="0.25">
      <c r="A4899" s="5" t="str">
        <f t="shared" si="76"/>
        <v>1LCAOutside LA Basin12022</v>
      </c>
      <c r="B4899" s="9">
        <v>1</v>
      </c>
      <c r="C4899" t="s">
        <v>130</v>
      </c>
      <c r="D4899" t="s">
        <v>139</v>
      </c>
      <c r="E4899" s="9">
        <v>12</v>
      </c>
      <c r="F4899" s="9">
        <v>0</v>
      </c>
      <c r="G4899" s="9">
        <v>2</v>
      </c>
      <c r="H4899" s="9">
        <v>2</v>
      </c>
      <c r="I4899" s="9">
        <v>0.7209821343421936</v>
      </c>
      <c r="J4899" s="9">
        <v>0.7209821343421936</v>
      </c>
      <c r="K4899" s="9">
        <v>0</v>
      </c>
      <c r="L4899" s="9">
        <v>41.837867736816406</v>
      </c>
    </row>
    <row r="4900" spans="1:12" x14ac:dyDescent="0.25">
      <c r="A4900" s="5" t="str">
        <f t="shared" si="76"/>
        <v>1LCAOutside LA Basin12023</v>
      </c>
      <c r="B4900" s="9">
        <v>1</v>
      </c>
      <c r="C4900" t="s">
        <v>130</v>
      </c>
      <c r="D4900" t="s">
        <v>139</v>
      </c>
      <c r="E4900" s="9">
        <v>12</v>
      </c>
      <c r="F4900" s="9">
        <v>0</v>
      </c>
      <c r="G4900" s="9">
        <v>2</v>
      </c>
      <c r="H4900" s="9">
        <v>3</v>
      </c>
      <c r="I4900" s="9">
        <v>0.70350199937820435</v>
      </c>
      <c r="J4900" s="9">
        <v>0.70350199937820435</v>
      </c>
      <c r="K4900" s="9">
        <v>0</v>
      </c>
      <c r="L4900" s="9">
        <v>41.320262908935547</v>
      </c>
    </row>
    <row r="4901" spans="1:12" x14ac:dyDescent="0.25">
      <c r="A4901" s="5" t="str">
        <f t="shared" si="76"/>
        <v>1LCAOutside LA Basin12024</v>
      </c>
      <c r="B4901" s="9">
        <v>1</v>
      </c>
      <c r="C4901" t="s">
        <v>130</v>
      </c>
      <c r="D4901" t="s">
        <v>139</v>
      </c>
      <c r="E4901" s="9">
        <v>12</v>
      </c>
      <c r="F4901" s="9">
        <v>0</v>
      </c>
      <c r="G4901" s="9">
        <v>2</v>
      </c>
      <c r="H4901" s="9">
        <v>4</v>
      </c>
      <c r="I4901" s="9">
        <v>0.70363885164260864</v>
      </c>
      <c r="J4901" s="9">
        <v>0.70363885164260864</v>
      </c>
      <c r="K4901" s="9">
        <v>0</v>
      </c>
      <c r="L4901" s="9">
        <v>40.874748229980469</v>
      </c>
    </row>
    <row r="4902" spans="1:12" x14ac:dyDescent="0.25">
      <c r="A4902" s="5" t="str">
        <f t="shared" si="76"/>
        <v>1LCAOutside LA Basin12025</v>
      </c>
      <c r="B4902" s="9">
        <v>1</v>
      </c>
      <c r="C4902" t="s">
        <v>130</v>
      </c>
      <c r="D4902" t="s">
        <v>139</v>
      </c>
      <c r="E4902" s="9">
        <v>12</v>
      </c>
      <c r="F4902" s="9">
        <v>0</v>
      </c>
      <c r="G4902" s="9">
        <v>2</v>
      </c>
      <c r="H4902" s="9">
        <v>5</v>
      </c>
      <c r="I4902" s="9">
        <v>0.7266724705696106</v>
      </c>
      <c r="J4902" s="9">
        <v>0.7266724705696106</v>
      </c>
      <c r="K4902" s="9">
        <v>0</v>
      </c>
      <c r="L4902" s="9">
        <v>40.480175018310547</v>
      </c>
    </row>
    <row r="4903" spans="1:12" x14ac:dyDescent="0.25">
      <c r="A4903" s="5" t="str">
        <f t="shared" si="76"/>
        <v>1LCAOutside LA Basin12026</v>
      </c>
      <c r="B4903" s="9">
        <v>1</v>
      </c>
      <c r="C4903" t="s">
        <v>130</v>
      </c>
      <c r="D4903" t="s">
        <v>139</v>
      </c>
      <c r="E4903" s="9">
        <v>12</v>
      </c>
      <c r="F4903" s="9">
        <v>0</v>
      </c>
      <c r="G4903" s="9">
        <v>2</v>
      </c>
      <c r="H4903" s="9">
        <v>6</v>
      </c>
      <c r="I4903" s="9">
        <v>0.78164571523666382</v>
      </c>
      <c r="J4903" s="9">
        <v>0.78164571523666382</v>
      </c>
      <c r="K4903" s="9">
        <v>0</v>
      </c>
      <c r="L4903" s="9">
        <v>40.015113830566406</v>
      </c>
    </row>
    <row r="4904" spans="1:12" x14ac:dyDescent="0.25">
      <c r="A4904" s="5" t="str">
        <f t="shared" si="76"/>
        <v>1LCAOutside LA Basin12027</v>
      </c>
      <c r="B4904" s="9">
        <v>1</v>
      </c>
      <c r="C4904" t="s">
        <v>130</v>
      </c>
      <c r="D4904" t="s">
        <v>139</v>
      </c>
      <c r="E4904" s="9">
        <v>12</v>
      </c>
      <c r="F4904" s="9">
        <v>0</v>
      </c>
      <c r="G4904" s="9">
        <v>2</v>
      </c>
      <c r="H4904" s="9">
        <v>7</v>
      </c>
      <c r="I4904" s="9">
        <v>0.83884400129318237</v>
      </c>
      <c r="J4904" s="9">
        <v>0.83884400129318237</v>
      </c>
      <c r="K4904" s="9">
        <v>0</v>
      </c>
      <c r="L4904" s="9">
        <v>40.234714508056641</v>
      </c>
    </row>
    <row r="4905" spans="1:12" x14ac:dyDescent="0.25">
      <c r="A4905" s="5" t="str">
        <f t="shared" si="76"/>
        <v>1LCAOutside LA Basin12028</v>
      </c>
      <c r="B4905" s="9">
        <v>1</v>
      </c>
      <c r="C4905" t="s">
        <v>130</v>
      </c>
      <c r="D4905" t="s">
        <v>139</v>
      </c>
      <c r="E4905" s="9">
        <v>12</v>
      </c>
      <c r="F4905" s="9">
        <v>0</v>
      </c>
      <c r="G4905" s="9">
        <v>2</v>
      </c>
      <c r="H4905" s="9">
        <v>8</v>
      </c>
      <c r="I4905" s="9">
        <v>0.71776175498962402</v>
      </c>
      <c r="J4905" s="9">
        <v>0.71776175498962402</v>
      </c>
      <c r="K4905" s="9">
        <v>0</v>
      </c>
      <c r="L4905" s="9">
        <v>39.896640777587891</v>
      </c>
    </row>
    <row r="4906" spans="1:12" x14ac:dyDescent="0.25">
      <c r="A4906" s="5" t="str">
        <f t="shared" si="76"/>
        <v>1LCAOutside LA Basin12029</v>
      </c>
      <c r="B4906" s="9">
        <v>1</v>
      </c>
      <c r="C4906" t="s">
        <v>130</v>
      </c>
      <c r="D4906" t="s">
        <v>139</v>
      </c>
      <c r="E4906" s="9">
        <v>12</v>
      </c>
      <c r="F4906" s="9">
        <v>0</v>
      </c>
      <c r="G4906" s="9">
        <v>2</v>
      </c>
      <c r="H4906" s="9">
        <v>9</v>
      </c>
      <c r="I4906" s="9">
        <v>0.48413571715354919</v>
      </c>
      <c r="J4906" s="9">
        <v>0.48413571715354919</v>
      </c>
      <c r="K4906" s="9">
        <v>0</v>
      </c>
      <c r="L4906" s="9">
        <v>40.955585479736328</v>
      </c>
    </row>
    <row r="4907" spans="1:12" x14ac:dyDescent="0.25">
      <c r="A4907" s="5" t="str">
        <f t="shared" si="76"/>
        <v>1LCAOutside LA Basin120210</v>
      </c>
      <c r="B4907" s="9">
        <v>1</v>
      </c>
      <c r="C4907" t="s">
        <v>130</v>
      </c>
      <c r="D4907" t="s">
        <v>139</v>
      </c>
      <c r="E4907" s="9">
        <v>12</v>
      </c>
      <c r="F4907" s="9">
        <v>0</v>
      </c>
      <c r="G4907" s="9">
        <v>2</v>
      </c>
      <c r="H4907" s="9">
        <v>10</v>
      </c>
      <c r="I4907" s="9">
        <v>0.27187612652778625</v>
      </c>
      <c r="J4907" s="9">
        <v>0.27187612652778625</v>
      </c>
      <c r="K4907" s="9">
        <v>0</v>
      </c>
      <c r="L4907" s="9">
        <v>44.787433624267578</v>
      </c>
    </row>
    <row r="4908" spans="1:12" x14ac:dyDescent="0.25">
      <c r="A4908" s="5" t="str">
        <f t="shared" si="76"/>
        <v>1LCAOutside LA Basin120211</v>
      </c>
      <c r="B4908" s="9">
        <v>1</v>
      </c>
      <c r="C4908" t="s">
        <v>130</v>
      </c>
      <c r="D4908" t="s">
        <v>139</v>
      </c>
      <c r="E4908" s="9">
        <v>12</v>
      </c>
      <c r="F4908" s="9">
        <v>0</v>
      </c>
      <c r="G4908" s="9">
        <v>2</v>
      </c>
      <c r="H4908" s="9">
        <v>11</v>
      </c>
      <c r="I4908" s="9">
        <v>0.13269655406475067</v>
      </c>
      <c r="J4908" s="9">
        <v>0.13269655406475067</v>
      </c>
      <c r="K4908" s="9">
        <v>0</v>
      </c>
      <c r="L4908" s="9">
        <v>47.484706878662109</v>
      </c>
    </row>
    <row r="4909" spans="1:12" x14ac:dyDescent="0.25">
      <c r="A4909" s="5" t="str">
        <f t="shared" si="76"/>
        <v>1LCAOutside LA Basin120212</v>
      </c>
      <c r="B4909" s="9">
        <v>1</v>
      </c>
      <c r="C4909" t="s">
        <v>130</v>
      </c>
      <c r="D4909" t="s">
        <v>139</v>
      </c>
      <c r="E4909" s="9">
        <v>12</v>
      </c>
      <c r="F4909" s="9">
        <v>0</v>
      </c>
      <c r="G4909" s="9">
        <v>2</v>
      </c>
      <c r="H4909" s="9">
        <v>12</v>
      </c>
      <c r="I4909" s="9">
        <v>5.1613710820674896E-2</v>
      </c>
      <c r="J4909" s="9">
        <v>5.1613710820674896E-2</v>
      </c>
      <c r="K4909" s="9">
        <v>0</v>
      </c>
      <c r="L4909" s="9">
        <v>50.2567138671875</v>
      </c>
    </row>
    <row r="4910" spans="1:12" x14ac:dyDescent="0.25">
      <c r="A4910" s="5" t="str">
        <f t="shared" si="76"/>
        <v>1LCAOutside LA Basin120213</v>
      </c>
      <c r="B4910" s="9">
        <v>1</v>
      </c>
      <c r="C4910" t="s">
        <v>130</v>
      </c>
      <c r="D4910" t="s">
        <v>139</v>
      </c>
      <c r="E4910" s="9">
        <v>12</v>
      </c>
      <c r="F4910" s="9">
        <v>0</v>
      </c>
      <c r="G4910" s="9">
        <v>2</v>
      </c>
      <c r="H4910" s="9">
        <v>13</v>
      </c>
      <c r="I4910" s="9">
        <v>3.4338951110839844E-2</v>
      </c>
      <c r="J4910" s="9">
        <v>3.4338951110839844E-2</v>
      </c>
      <c r="K4910" s="9">
        <v>0</v>
      </c>
      <c r="L4910" s="9">
        <v>52.350254058837891</v>
      </c>
    </row>
    <row r="4911" spans="1:12" x14ac:dyDescent="0.25">
      <c r="A4911" s="5" t="str">
        <f t="shared" si="76"/>
        <v>1LCAOutside LA Basin120214</v>
      </c>
      <c r="B4911" s="9">
        <v>1</v>
      </c>
      <c r="C4911" t="s">
        <v>130</v>
      </c>
      <c r="D4911" t="s">
        <v>139</v>
      </c>
      <c r="E4911" s="9">
        <v>12</v>
      </c>
      <c r="F4911" s="9">
        <v>0</v>
      </c>
      <c r="G4911" s="9">
        <v>2</v>
      </c>
      <c r="H4911" s="9">
        <v>14</v>
      </c>
      <c r="I4911" s="9">
        <v>8.1779368221759796E-2</v>
      </c>
      <c r="J4911" s="9">
        <v>8.1779368221759796E-2</v>
      </c>
      <c r="K4911" s="9">
        <v>0</v>
      </c>
      <c r="L4911" s="9">
        <v>53.56854248046875</v>
      </c>
    </row>
    <row r="4912" spans="1:12" x14ac:dyDescent="0.25">
      <c r="A4912" s="5" t="str">
        <f t="shared" si="76"/>
        <v>1LCAOutside LA Basin120215</v>
      </c>
      <c r="B4912" s="9">
        <v>1</v>
      </c>
      <c r="C4912" t="s">
        <v>130</v>
      </c>
      <c r="D4912" t="s">
        <v>139</v>
      </c>
      <c r="E4912" s="9">
        <v>12</v>
      </c>
      <c r="F4912" s="9">
        <v>0</v>
      </c>
      <c r="G4912" s="9">
        <v>2</v>
      </c>
      <c r="H4912" s="9">
        <v>15</v>
      </c>
      <c r="I4912" s="9">
        <v>0.18743780255317688</v>
      </c>
      <c r="J4912" s="9">
        <v>0.18743780255317688</v>
      </c>
      <c r="K4912" s="9">
        <v>0</v>
      </c>
      <c r="L4912" s="9">
        <v>54.124721527099609</v>
      </c>
    </row>
    <row r="4913" spans="1:12" x14ac:dyDescent="0.25">
      <c r="A4913" s="5" t="str">
        <f t="shared" si="76"/>
        <v>1LCAOutside LA Basin120216</v>
      </c>
      <c r="B4913" s="9">
        <v>1</v>
      </c>
      <c r="C4913" t="s">
        <v>130</v>
      </c>
      <c r="D4913" t="s">
        <v>139</v>
      </c>
      <c r="E4913" s="9">
        <v>12</v>
      </c>
      <c r="F4913" s="9">
        <v>0</v>
      </c>
      <c r="G4913" s="9">
        <v>2</v>
      </c>
      <c r="H4913" s="9">
        <v>16</v>
      </c>
      <c r="I4913" s="9">
        <v>0.37830460071563721</v>
      </c>
      <c r="J4913" s="9">
        <v>0.37830460071563721</v>
      </c>
      <c r="K4913" s="9">
        <v>0</v>
      </c>
      <c r="L4913" s="9">
        <v>54.382308959960938</v>
      </c>
    </row>
    <row r="4914" spans="1:12" x14ac:dyDescent="0.25">
      <c r="A4914" s="5" t="str">
        <f t="shared" si="76"/>
        <v>1LCAOutside LA Basin120217</v>
      </c>
      <c r="B4914" s="9">
        <v>1</v>
      </c>
      <c r="C4914" t="s">
        <v>130</v>
      </c>
      <c r="D4914" t="s">
        <v>139</v>
      </c>
      <c r="E4914" s="9">
        <v>12</v>
      </c>
      <c r="F4914" s="9">
        <v>0</v>
      </c>
      <c r="G4914" s="9">
        <v>2</v>
      </c>
      <c r="H4914" s="9">
        <v>17</v>
      </c>
      <c r="I4914" s="9">
        <v>0.63765758275985718</v>
      </c>
      <c r="J4914" s="9">
        <v>0.63765758275985718</v>
      </c>
      <c r="K4914" s="9">
        <v>0</v>
      </c>
      <c r="L4914" s="9">
        <v>53.642288208007813</v>
      </c>
    </row>
    <row r="4915" spans="1:12" x14ac:dyDescent="0.25">
      <c r="A4915" s="5" t="str">
        <f t="shared" si="76"/>
        <v>1LCAOutside LA Basin120218</v>
      </c>
      <c r="B4915" s="9">
        <v>1</v>
      </c>
      <c r="C4915" t="s">
        <v>130</v>
      </c>
      <c r="D4915" t="s">
        <v>139</v>
      </c>
      <c r="E4915" s="9">
        <v>12</v>
      </c>
      <c r="F4915" s="9">
        <v>0</v>
      </c>
      <c r="G4915" s="9">
        <v>2</v>
      </c>
      <c r="H4915" s="9">
        <v>18</v>
      </c>
      <c r="I4915" s="9">
        <v>0.89983105659484863</v>
      </c>
      <c r="J4915" s="9">
        <v>0.89983105659484863</v>
      </c>
      <c r="K4915" s="9">
        <v>0</v>
      </c>
      <c r="L4915" s="9">
        <v>50.814189910888672</v>
      </c>
    </row>
    <row r="4916" spans="1:12" x14ac:dyDescent="0.25">
      <c r="A4916" s="5" t="str">
        <f t="shared" si="76"/>
        <v>1LCAOutside LA Basin120219</v>
      </c>
      <c r="B4916" s="9">
        <v>1</v>
      </c>
      <c r="C4916" t="s">
        <v>130</v>
      </c>
      <c r="D4916" t="s">
        <v>139</v>
      </c>
      <c r="E4916" s="9">
        <v>12</v>
      </c>
      <c r="F4916" s="9">
        <v>0</v>
      </c>
      <c r="G4916" s="9">
        <v>2</v>
      </c>
      <c r="H4916" s="9">
        <v>19</v>
      </c>
      <c r="I4916" s="9">
        <v>1.0311374664306641</v>
      </c>
      <c r="J4916" s="9">
        <v>1.0311374664306641</v>
      </c>
      <c r="K4916" s="9">
        <v>0</v>
      </c>
      <c r="L4916" s="9">
        <v>47.305931091308594</v>
      </c>
    </row>
    <row r="4917" spans="1:12" x14ac:dyDescent="0.25">
      <c r="A4917" s="5" t="str">
        <f t="shared" si="76"/>
        <v>1LCAOutside LA Basin120220</v>
      </c>
      <c r="B4917" s="9">
        <v>1</v>
      </c>
      <c r="C4917" t="s">
        <v>130</v>
      </c>
      <c r="D4917" t="s">
        <v>139</v>
      </c>
      <c r="E4917" s="9">
        <v>12</v>
      </c>
      <c r="F4917" s="9">
        <v>0</v>
      </c>
      <c r="G4917" s="9">
        <v>2</v>
      </c>
      <c r="H4917" s="9">
        <v>20</v>
      </c>
      <c r="I4917" s="9">
        <v>1.0806707143783569</v>
      </c>
      <c r="J4917" s="9">
        <v>1.0806707143783569</v>
      </c>
      <c r="K4917" s="9">
        <v>0</v>
      </c>
      <c r="L4917" s="9">
        <v>45.018177032470703</v>
      </c>
    </row>
    <row r="4918" spans="1:12" x14ac:dyDescent="0.25">
      <c r="A4918" s="5" t="str">
        <f t="shared" si="76"/>
        <v>1LCAOutside LA Basin120221</v>
      </c>
      <c r="B4918" s="9">
        <v>1</v>
      </c>
      <c r="C4918" t="s">
        <v>130</v>
      </c>
      <c r="D4918" t="s">
        <v>139</v>
      </c>
      <c r="E4918" s="9">
        <v>12</v>
      </c>
      <c r="F4918" s="9">
        <v>0</v>
      </c>
      <c r="G4918" s="9">
        <v>2</v>
      </c>
      <c r="H4918" s="9">
        <v>21</v>
      </c>
      <c r="I4918" s="9">
        <v>1.0789783000946045</v>
      </c>
      <c r="J4918" s="9">
        <v>1.0789783000946045</v>
      </c>
      <c r="K4918" s="9">
        <v>0</v>
      </c>
      <c r="L4918" s="9">
        <v>43.417758941650391</v>
      </c>
    </row>
    <row r="4919" spans="1:12" x14ac:dyDescent="0.25">
      <c r="A4919" s="5" t="str">
        <f t="shared" si="76"/>
        <v>1LCAOutside LA Basin120222</v>
      </c>
      <c r="B4919" s="9">
        <v>1</v>
      </c>
      <c r="C4919" t="s">
        <v>130</v>
      </c>
      <c r="D4919" t="s">
        <v>139</v>
      </c>
      <c r="E4919" s="9">
        <v>12</v>
      </c>
      <c r="F4919" s="9">
        <v>0</v>
      </c>
      <c r="G4919" s="9">
        <v>2</v>
      </c>
      <c r="H4919" s="9">
        <v>22</v>
      </c>
      <c r="I4919" s="9">
        <v>1.009007453918457</v>
      </c>
      <c r="J4919" s="9">
        <v>1.009007453918457</v>
      </c>
      <c r="K4919" s="9">
        <v>0</v>
      </c>
      <c r="L4919" s="9">
        <v>41.760272979736328</v>
      </c>
    </row>
    <row r="4920" spans="1:12" x14ac:dyDescent="0.25">
      <c r="A4920" s="5" t="str">
        <f t="shared" si="76"/>
        <v>1LCAOutside LA Basin120223</v>
      </c>
      <c r="B4920" s="9">
        <v>1</v>
      </c>
      <c r="C4920" t="s">
        <v>130</v>
      </c>
      <c r="D4920" t="s">
        <v>139</v>
      </c>
      <c r="E4920" s="9">
        <v>12</v>
      </c>
      <c r="F4920" s="9">
        <v>0</v>
      </c>
      <c r="G4920" s="9">
        <v>2</v>
      </c>
      <c r="H4920" s="9">
        <v>23</v>
      </c>
      <c r="I4920" s="9">
        <v>0.91522747278213501</v>
      </c>
      <c r="J4920" s="9">
        <v>0.91522747278213501</v>
      </c>
      <c r="K4920" s="9">
        <v>0</v>
      </c>
      <c r="L4920" s="9">
        <v>40.347362518310547</v>
      </c>
    </row>
    <row r="4921" spans="1:12" x14ac:dyDescent="0.25">
      <c r="A4921" s="5" t="str">
        <f t="shared" si="76"/>
        <v>1LCAOutside LA Basin120224</v>
      </c>
      <c r="B4921" s="9">
        <v>1</v>
      </c>
      <c r="C4921" t="s">
        <v>130</v>
      </c>
      <c r="D4921" t="s">
        <v>139</v>
      </c>
      <c r="E4921" s="9">
        <v>12</v>
      </c>
      <c r="F4921" s="9">
        <v>0</v>
      </c>
      <c r="G4921" s="9">
        <v>2</v>
      </c>
      <c r="H4921" s="9">
        <v>24</v>
      </c>
      <c r="I4921" s="9">
        <v>0.82768994569778442</v>
      </c>
      <c r="J4921" s="9">
        <v>0.82768994569778442</v>
      </c>
      <c r="K4921" s="9">
        <v>0</v>
      </c>
      <c r="L4921" s="9">
        <v>39.030002593994141</v>
      </c>
    </row>
    <row r="4922" spans="1:12" x14ac:dyDescent="0.25">
      <c r="A4922" s="5" t="str">
        <f t="shared" si="76"/>
        <v>1LCAOutside LA Basin120101</v>
      </c>
      <c r="B4922" s="9">
        <v>1</v>
      </c>
      <c r="C4922" t="s">
        <v>130</v>
      </c>
      <c r="D4922" t="s">
        <v>139</v>
      </c>
      <c r="E4922" s="9">
        <v>12</v>
      </c>
      <c r="F4922" s="9">
        <v>0</v>
      </c>
      <c r="G4922" s="9">
        <v>10</v>
      </c>
      <c r="H4922" s="9">
        <v>1</v>
      </c>
      <c r="I4922" s="9">
        <v>0.87120789289474487</v>
      </c>
      <c r="J4922" s="9">
        <v>0.87120789289474487</v>
      </c>
      <c r="K4922" s="9">
        <v>0</v>
      </c>
      <c r="L4922" s="9">
        <v>32.965507507324219</v>
      </c>
    </row>
    <row r="4923" spans="1:12" x14ac:dyDescent="0.25">
      <c r="A4923" s="5" t="str">
        <f t="shared" si="76"/>
        <v>1LCAOutside LA Basin120102</v>
      </c>
      <c r="B4923" s="9">
        <v>1</v>
      </c>
      <c r="C4923" t="s">
        <v>130</v>
      </c>
      <c r="D4923" t="s">
        <v>139</v>
      </c>
      <c r="E4923" s="9">
        <v>12</v>
      </c>
      <c r="F4923" s="9">
        <v>0</v>
      </c>
      <c r="G4923" s="9">
        <v>10</v>
      </c>
      <c r="H4923" s="9">
        <v>2</v>
      </c>
      <c r="I4923" s="9">
        <v>0.83116626739501953</v>
      </c>
      <c r="J4923" s="9">
        <v>0.83116626739501953</v>
      </c>
      <c r="K4923" s="9">
        <v>0</v>
      </c>
      <c r="L4923" s="9">
        <v>32.522060394287109</v>
      </c>
    </row>
    <row r="4924" spans="1:12" x14ac:dyDescent="0.25">
      <c r="A4924" s="5" t="str">
        <f t="shared" si="76"/>
        <v>1LCAOutside LA Basin120103</v>
      </c>
      <c r="B4924" s="9">
        <v>1</v>
      </c>
      <c r="C4924" t="s">
        <v>130</v>
      </c>
      <c r="D4924" t="s">
        <v>139</v>
      </c>
      <c r="E4924" s="9">
        <v>12</v>
      </c>
      <c r="F4924" s="9">
        <v>0</v>
      </c>
      <c r="G4924" s="9">
        <v>10</v>
      </c>
      <c r="H4924" s="9">
        <v>3</v>
      </c>
      <c r="I4924" s="9">
        <v>0.81489318609237671</v>
      </c>
      <c r="J4924" s="9">
        <v>0.81489318609237671</v>
      </c>
      <c r="K4924" s="9">
        <v>0</v>
      </c>
      <c r="L4924" s="9">
        <v>32.353923797607422</v>
      </c>
    </row>
    <row r="4925" spans="1:12" x14ac:dyDescent="0.25">
      <c r="A4925" s="5" t="str">
        <f t="shared" si="76"/>
        <v>1LCAOutside LA Basin120104</v>
      </c>
      <c r="B4925" s="9">
        <v>1</v>
      </c>
      <c r="C4925" t="s">
        <v>130</v>
      </c>
      <c r="D4925" t="s">
        <v>139</v>
      </c>
      <c r="E4925" s="9">
        <v>12</v>
      </c>
      <c r="F4925" s="9">
        <v>0</v>
      </c>
      <c r="G4925" s="9">
        <v>10</v>
      </c>
      <c r="H4925" s="9">
        <v>4</v>
      </c>
      <c r="I4925" s="9">
        <v>0.81928014755249023</v>
      </c>
      <c r="J4925" s="9">
        <v>0.81928014755249023</v>
      </c>
      <c r="K4925" s="9">
        <v>0</v>
      </c>
      <c r="L4925" s="9">
        <v>31.346096038818359</v>
      </c>
    </row>
    <row r="4926" spans="1:12" x14ac:dyDescent="0.25">
      <c r="A4926" s="5" t="str">
        <f t="shared" si="76"/>
        <v>1LCAOutside LA Basin120105</v>
      </c>
      <c r="B4926" s="9">
        <v>1</v>
      </c>
      <c r="C4926" t="s">
        <v>130</v>
      </c>
      <c r="D4926" t="s">
        <v>139</v>
      </c>
      <c r="E4926" s="9">
        <v>12</v>
      </c>
      <c r="F4926" s="9">
        <v>0</v>
      </c>
      <c r="G4926" s="9">
        <v>10</v>
      </c>
      <c r="H4926" s="9">
        <v>5</v>
      </c>
      <c r="I4926" s="9">
        <v>0.84921133518218994</v>
      </c>
      <c r="J4926" s="9">
        <v>0.84921133518218994</v>
      </c>
      <c r="K4926" s="9">
        <v>0</v>
      </c>
      <c r="L4926" s="9">
        <v>29.657506942749023</v>
      </c>
    </row>
    <row r="4927" spans="1:12" x14ac:dyDescent="0.25">
      <c r="A4927" s="5" t="str">
        <f t="shared" si="76"/>
        <v>1LCAOutside LA Basin120106</v>
      </c>
      <c r="B4927" s="9">
        <v>1</v>
      </c>
      <c r="C4927" t="s">
        <v>130</v>
      </c>
      <c r="D4927" t="s">
        <v>139</v>
      </c>
      <c r="E4927" s="9">
        <v>12</v>
      </c>
      <c r="F4927" s="9">
        <v>0</v>
      </c>
      <c r="G4927" s="9">
        <v>10</v>
      </c>
      <c r="H4927" s="9">
        <v>6</v>
      </c>
      <c r="I4927" s="9">
        <v>0.91055053472518921</v>
      </c>
      <c r="J4927" s="9">
        <v>0.91055053472518921</v>
      </c>
      <c r="K4927" s="9">
        <v>0</v>
      </c>
      <c r="L4927" s="9">
        <v>29.0836181640625</v>
      </c>
    </row>
    <row r="4928" spans="1:12" x14ac:dyDescent="0.25">
      <c r="A4928" s="5" t="str">
        <f t="shared" si="76"/>
        <v>1LCAOutside LA Basin120107</v>
      </c>
      <c r="B4928" s="9">
        <v>1</v>
      </c>
      <c r="C4928" t="s">
        <v>130</v>
      </c>
      <c r="D4928" t="s">
        <v>139</v>
      </c>
      <c r="E4928" s="9">
        <v>12</v>
      </c>
      <c r="F4928" s="9">
        <v>0</v>
      </c>
      <c r="G4928" s="9">
        <v>10</v>
      </c>
      <c r="H4928" s="9">
        <v>7</v>
      </c>
      <c r="I4928" s="9">
        <v>0.9821130633354187</v>
      </c>
      <c r="J4928" s="9">
        <v>0.9821130633354187</v>
      </c>
      <c r="K4928" s="9">
        <v>0</v>
      </c>
      <c r="L4928" s="9">
        <v>28.529287338256836</v>
      </c>
    </row>
    <row r="4929" spans="1:12" x14ac:dyDescent="0.25">
      <c r="A4929" s="5" t="str">
        <f t="shared" si="76"/>
        <v>1LCAOutside LA Basin120108</v>
      </c>
      <c r="B4929" s="9">
        <v>1</v>
      </c>
      <c r="C4929" t="s">
        <v>130</v>
      </c>
      <c r="D4929" t="s">
        <v>139</v>
      </c>
      <c r="E4929" s="9">
        <v>12</v>
      </c>
      <c r="F4929" s="9">
        <v>0</v>
      </c>
      <c r="G4929" s="9">
        <v>10</v>
      </c>
      <c r="H4929" s="9">
        <v>8</v>
      </c>
      <c r="I4929" s="9">
        <v>0.86630719900131226</v>
      </c>
      <c r="J4929" s="9">
        <v>0.86630719900131226</v>
      </c>
      <c r="K4929" s="9">
        <v>0</v>
      </c>
      <c r="L4929" s="9">
        <v>28.507341384887695</v>
      </c>
    </row>
    <row r="4930" spans="1:12" x14ac:dyDescent="0.25">
      <c r="A4930" s="5" t="str">
        <f t="shared" si="76"/>
        <v>1LCAOutside LA Basin120109</v>
      </c>
      <c r="B4930" s="9">
        <v>1</v>
      </c>
      <c r="C4930" t="s">
        <v>130</v>
      </c>
      <c r="D4930" t="s">
        <v>139</v>
      </c>
      <c r="E4930" s="9">
        <v>12</v>
      </c>
      <c r="F4930" s="9">
        <v>0</v>
      </c>
      <c r="G4930" s="9">
        <v>10</v>
      </c>
      <c r="H4930" s="9">
        <v>9</v>
      </c>
      <c r="I4930" s="9">
        <v>0.62105005979537964</v>
      </c>
      <c r="J4930" s="9">
        <v>0.62105005979537964</v>
      </c>
      <c r="K4930" s="9">
        <v>0</v>
      </c>
      <c r="L4930" s="9">
        <v>29.639944076538086</v>
      </c>
    </row>
    <row r="4931" spans="1:12" x14ac:dyDescent="0.25">
      <c r="A4931" s="5" t="str">
        <f t="shared" ref="A4931:A4994" si="77">B4931&amp;C4931&amp;D4931&amp;E4931&amp;F4931&amp;G4931&amp;H4931</f>
        <v>1LCAOutside LA Basin1201010</v>
      </c>
      <c r="B4931" s="9">
        <v>1</v>
      </c>
      <c r="C4931" t="s">
        <v>130</v>
      </c>
      <c r="D4931" t="s">
        <v>139</v>
      </c>
      <c r="E4931" s="9">
        <v>12</v>
      </c>
      <c r="F4931" s="9">
        <v>0</v>
      </c>
      <c r="G4931" s="9">
        <v>10</v>
      </c>
      <c r="H4931" s="9">
        <v>10</v>
      </c>
      <c r="I4931" s="9">
        <v>0.4054374098777771</v>
      </c>
      <c r="J4931" s="9">
        <v>0.4054374098777771</v>
      </c>
      <c r="K4931" s="9">
        <v>0</v>
      </c>
      <c r="L4931" s="9">
        <v>32.440525054931641</v>
      </c>
    </row>
    <row r="4932" spans="1:12" x14ac:dyDescent="0.25">
      <c r="A4932" s="5" t="str">
        <f t="shared" si="77"/>
        <v>1LCAOutside LA Basin1201011</v>
      </c>
      <c r="B4932" s="9">
        <v>1</v>
      </c>
      <c r="C4932" t="s">
        <v>130</v>
      </c>
      <c r="D4932" t="s">
        <v>139</v>
      </c>
      <c r="E4932" s="9">
        <v>12</v>
      </c>
      <c r="F4932" s="9">
        <v>0</v>
      </c>
      <c r="G4932" s="9">
        <v>10</v>
      </c>
      <c r="H4932" s="9">
        <v>11</v>
      </c>
      <c r="I4932" s="9">
        <v>0.26773598790168762</v>
      </c>
      <c r="J4932" s="9">
        <v>0.26773598790168762</v>
      </c>
      <c r="K4932" s="9">
        <v>0</v>
      </c>
      <c r="L4932" s="9">
        <v>35.249282836914063</v>
      </c>
    </row>
    <row r="4933" spans="1:12" x14ac:dyDescent="0.25">
      <c r="A4933" s="5" t="str">
        <f t="shared" si="77"/>
        <v>1LCAOutside LA Basin1201012</v>
      </c>
      <c r="B4933" s="9">
        <v>1</v>
      </c>
      <c r="C4933" t="s">
        <v>130</v>
      </c>
      <c r="D4933" t="s">
        <v>139</v>
      </c>
      <c r="E4933" s="9">
        <v>12</v>
      </c>
      <c r="F4933" s="9">
        <v>0</v>
      </c>
      <c r="G4933" s="9">
        <v>10</v>
      </c>
      <c r="H4933" s="9">
        <v>12</v>
      </c>
      <c r="I4933" s="9">
        <v>0.18939809501171112</v>
      </c>
      <c r="J4933" s="9">
        <v>0.18939809501171112</v>
      </c>
      <c r="K4933" s="9">
        <v>0</v>
      </c>
      <c r="L4933" s="9">
        <v>37.896965026855469</v>
      </c>
    </row>
    <row r="4934" spans="1:12" x14ac:dyDescent="0.25">
      <c r="A4934" s="5" t="str">
        <f t="shared" si="77"/>
        <v>1LCAOutside LA Basin1201013</v>
      </c>
      <c r="B4934" s="9">
        <v>1</v>
      </c>
      <c r="C4934" t="s">
        <v>130</v>
      </c>
      <c r="D4934" t="s">
        <v>139</v>
      </c>
      <c r="E4934" s="9">
        <v>12</v>
      </c>
      <c r="F4934" s="9">
        <v>0</v>
      </c>
      <c r="G4934" s="9">
        <v>10</v>
      </c>
      <c r="H4934" s="9">
        <v>13</v>
      </c>
      <c r="I4934" s="9">
        <v>0.17218528687953949</v>
      </c>
      <c r="J4934" s="9">
        <v>0.17218528687953949</v>
      </c>
      <c r="K4934" s="9">
        <v>0</v>
      </c>
      <c r="L4934" s="9">
        <v>39.649280548095703</v>
      </c>
    </row>
    <row r="4935" spans="1:12" x14ac:dyDescent="0.25">
      <c r="A4935" s="5" t="str">
        <f t="shared" si="77"/>
        <v>1LCAOutside LA Basin1201014</v>
      </c>
      <c r="B4935" s="9">
        <v>1</v>
      </c>
      <c r="C4935" t="s">
        <v>130</v>
      </c>
      <c r="D4935" t="s">
        <v>139</v>
      </c>
      <c r="E4935" s="9">
        <v>12</v>
      </c>
      <c r="F4935" s="9">
        <v>0</v>
      </c>
      <c r="G4935" s="9">
        <v>10</v>
      </c>
      <c r="H4935" s="9">
        <v>14</v>
      </c>
      <c r="I4935" s="9">
        <v>0.2279868870973587</v>
      </c>
      <c r="J4935" s="9">
        <v>0.2279868870973587</v>
      </c>
      <c r="K4935" s="9">
        <v>0</v>
      </c>
      <c r="L4935" s="9">
        <v>40.823314666748047</v>
      </c>
    </row>
    <row r="4936" spans="1:12" x14ac:dyDescent="0.25">
      <c r="A4936" s="5" t="str">
        <f t="shared" si="77"/>
        <v>1LCAOutside LA Basin1201015</v>
      </c>
      <c r="B4936" s="9">
        <v>1</v>
      </c>
      <c r="C4936" t="s">
        <v>130</v>
      </c>
      <c r="D4936" t="s">
        <v>139</v>
      </c>
      <c r="E4936" s="9">
        <v>12</v>
      </c>
      <c r="F4936" s="9">
        <v>0</v>
      </c>
      <c r="G4936" s="9">
        <v>10</v>
      </c>
      <c r="H4936" s="9">
        <v>15</v>
      </c>
      <c r="I4936" s="9">
        <v>0.34685122966766357</v>
      </c>
      <c r="J4936" s="9">
        <v>0.34685122966766357</v>
      </c>
      <c r="K4936" s="9">
        <v>0</v>
      </c>
      <c r="L4936" s="9">
        <v>41.962692260742188</v>
      </c>
    </row>
    <row r="4937" spans="1:12" x14ac:dyDescent="0.25">
      <c r="A4937" s="5" t="str">
        <f t="shared" si="77"/>
        <v>1LCAOutside LA Basin1201016</v>
      </c>
      <c r="B4937" s="9">
        <v>1</v>
      </c>
      <c r="C4937" t="s">
        <v>130</v>
      </c>
      <c r="D4937" t="s">
        <v>139</v>
      </c>
      <c r="E4937" s="9">
        <v>12</v>
      </c>
      <c r="F4937" s="9">
        <v>0</v>
      </c>
      <c r="G4937" s="9">
        <v>10</v>
      </c>
      <c r="H4937" s="9">
        <v>16</v>
      </c>
      <c r="I4937" s="9">
        <v>0.56580895185470581</v>
      </c>
      <c r="J4937" s="9">
        <v>0.56580895185470581</v>
      </c>
      <c r="K4937" s="9">
        <v>0</v>
      </c>
      <c r="L4937" s="9">
        <v>42.284503936767578</v>
      </c>
    </row>
    <row r="4938" spans="1:12" x14ac:dyDescent="0.25">
      <c r="A4938" s="5" t="str">
        <f t="shared" si="77"/>
        <v>1LCAOutside LA Basin1201017</v>
      </c>
      <c r="B4938" s="9">
        <v>1</v>
      </c>
      <c r="C4938" t="s">
        <v>130</v>
      </c>
      <c r="D4938" t="s">
        <v>139</v>
      </c>
      <c r="E4938" s="9">
        <v>12</v>
      </c>
      <c r="F4938" s="9">
        <v>0</v>
      </c>
      <c r="G4938" s="9">
        <v>10</v>
      </c>
      <c r="H4938" s="9">
        <v>17</v>
      </c>
      <c r="I4938" s="9">
        <v>0.85421246290206909</v>
      </c>
      <c r="J4938" s="9">
        <v>0.85421246290206909</v>
      </c>
      <c r="K4938" s="9">
        <v>0</v>
      </c>
      <c r="L4938" s="9">
        <v>41.979907989501953</v>
      </c>
    </row>
    <row r="4939" spans="1:12" x14ac:dyDescent="0.25">
      <c r="A4939" s="5" t="str">
        <f t="shared" si="77"/>
        <v>1LCAOutside LA Basin1201018</v>
      </c>
      <c r="B4939" s="9">
        <v>1</v>
      </c>
      <c r="C4939" t="s">
        <v>130</v>
      </c>
      <c r="D4939" t="s">
        <v>139</v>
      </c>
      <c r="E4939" s="9">
        <v>12</v>
      </c>
      <c r="F4939" s="9">
        <v>0</v>
      </c>
      <c r="G4939" s="9">
        <v>10</v>
      </c>
      <c r="H4939" s="9">
        <v>18</v>
      </c>
      <c r="I4939" s="9">
        <v>1.125464916229248</v>
      </c>
      <c r="J4939" s="9">
        <v>1.125464916229248</v>
      </c>
      <c r="K4939" s="9">
        <v>0</v>
      </c>
      <c r="L4939" s="9">
        <v>40.140033721923828</v>
      </c>
    </row>
    <row r="4940" spans="1:12" x14ac:dyDescent="0.25">
      <c r="A4940" s="5" t="str">
        <f t="shared" si="77"/>
        <v>1LCAOutside LA Basin1201019</v>
      </c>
      <c r="B4940" s="9">
        <v>1</v>
      </c>
      <c r="C4940" t="s">
        <v>130</v>
      </c>
      <c r="D4940" t="s">
        <v>139</v>
      </c>
      <c r="E4940" s="9">
        <v>12</v>
      </c>
      <c r="F4940" s="9">
        <v>0</v>
      </c>
      <c r="G4940" s="9">
        <v>10</v>
      </c>
      <c r="H4940" s="9">
        <v>19</v>
      </c>
      <c r="I4940" s="9">
        <v>1.2207906246185303</v>
      </c>
      <c r="J4940" s="9">
        <v>1.2207906246185303</v>
      </c>
      <c r="K4940" s="9">
        <v>0</v>
      </c>
      <c r="L4940" s="9">
        <v>38.089035034179688</v>
      </c>
    </row>
    <row r="4941" spans="1:12" x14ac:dyDescent="0.25">
      <c r="A4941" s="5" t="str">
        <f t="shared" si="77"/>
        <v>1LCAOutside LA Basin1201020</v>
      </c>
      <c r="B4941" s="9">
        <v>1</v>
      </c>
      <c r="C4941" t="s">
        <v>130</v>
      </c>
      <c r="D4941" t="s">
        <v>139</v>
      </c>
      <c r="E4941" s="9">
        <v>12</v>
      </c>
      <c r="F4941" s="9">
        <v>0</v>
      </c>
      <c r="G4941" s="9">
        <v>10</v>
      </c>
      <c r="H4941" s="9">
        <v>20</v>
      </c>
      <c r="I4941" s="9">
        <v>1.2380216121673584</v>
      </c>
      <c r="J4941" s="9">
        <v>1.2380216121673584</v>
      </c>
      <c r="K4941" s="9">
        <v>0</v>
      </c>
      <c r="L4941" s="9">
        <v>36.513996124267578</v>
      </c>
    </row>
    <row r="4942" spans="1:12" x14ac:dyDescent="0.25">
      <c r="A4942" s="5" t="str">
        <f t="shared" si="77"/>
        <v>1LCAOutside LA Basin1201021</v>
      </c>
      <c r="B4942" s="9">
        <v>1</v>
      </c>
      <c r="C4942" t="s">
        <v>130</v>
      </c>
      <c r="D4942" t="s">
        <v>139</v>
      </c>
      <c r="E4942" s="9">
        <v>12</v>
      </c>
      <c r="F4942" s="9">
        <v>0</v>
      </c>
      <c r="G4942" s="9">
        <v>10</v>
      </c>
      <c r="H4942" s="9">
        <v>21</v>
      </c>
      <c r="I4942" s="9">
        <v>1.2207770347595215</v>
      </c>
      <c r="J4942" s="9">
        <v>1.2207770347595215</v>
      </c>
      <c r="K4942" s="9">
        <v>0</v>
      </c>
      <c r="L4942" s="9">
        <v>35.083766937255859</v>
      </c>
    </row>
    <row r="4943" spans="1:12" x14ac:dyDescent="0.25">
      <c r="A4943" s="5" t="str">
        <f t="shared" si="77"/>
        <v>1LCAOutside LA Basin1201022</v>
      </c>
      <c r="B4943" s="9">
        <v>1</v>
      </c>
      <c r="C4943" t="s">
        <v>130</v>
      </c>
      <c r="D4943" t="s">
        <v>139</v>
      </c>
      <c r="E4943" s="9">
        <v>12</v>
      </c>
      <c r="F4943" s="9">
        <v>0</v>
      </c>
      <c r="G4943" s="9">
        <v>10</v>
      </c>
      <c r="H4943" s="9">
        <v>22</v>
      </c>
      <c r="I4943" s="9">
        <v>1.1410037279129028</v>
      </c>
      <c r="J4943" s="9">
        <v>1.1410037279129028</v>
      </c>
      <c r="K4943" s="9">
        <v>0</v>
      </c>
      <c r="L4943" s="9">
        <v>33.129745483398438</v>
      </c>
    </row>
    <row r="4944" spans="1:12" x14ac:dyDescent="0.25">
      <c r="A4944" s="5" t="str">
        <f t="shared" si="77"/>
        <v>1LCAOutside LA Basin1201023</v>
      </c>
      <c r="B4944" s="9">
        <v>1</v>
      </c>
      <c r="C4944" t="s">
        <v>130</v>
      </c>
      <c r="D4944" t="s">
        <v>139</v>
      </c>
      <c r="E4944" s="9">
        <v>12</v>
      </c>
      <c r="F4944" s="9">
        <v>0</v>
      </c>
      <c r="G4944" s="9">
        <v>10</v>
      </c>
      <c r="H4944" s="9">
        <v>23</v>
      </c>
      <c r="I4944" s="9">
        <v>1.0398411750793457</v>
      </c>
      <c r="J4944" s="9">
        <v>1.0398411750793457</v>
      </c>
      <c r="K4944" s="9">
        <v>0</v>
      </c>
      <c r="L4944" s="9">
        <v>32.245925903320313</v>
      </c>
    </row>
    <row r="4945" spans="1:12" x14ac:dyDescent="0.25">
      <c r="A4945" s="5" t="str">
        <f t="shared" si="77"/>
        <v>1LCAOutside LA Basin1201024</v>
      </c>
      <c r="B4945" s="9">
        <v>1</v>
      </c>
      <c r="C4945" t="s">
        <v>130</v>
      </c>
      <c r="D4945" t="s">
        <v>139</v>
      </c>
      <c r="E4945" s="9">
        <v>12</v>
      </c>
      <c r="F4945" s="9">
        <v>0</v>
      </c>
      <c r="G4945" s="9">
        <v>10</v>
      </c>
      <c r="H4945" s="9">
        <v>24</v>
      </c>
      <c r="I4945" s="9">
        <v>0.9480205774307251</v>
      </c>
      <c r="J4945" s="9">
        <v>0.9480205774307251</v>
      </c>
      <c r="K4945" s="9">
        <v>0</v>
      </c>
      <c r="L4945" s="9">
        <v>31.677949905395508</v>
      </c>
    </row>
    <row r="4946" spans="1:12" x14ac:dyDescent="0.25">
      <c r="A4946" s="5" t="str">
        <f t="shared" si="77"/>
        <v>1LCAOutside LA Basin12121</v>
      </c>
      <c r="B4946" s="9">
        <v>1</v>
      </c>
      <c r="C4946" t="s">
        <v>130</v>
      </c>
      <c r="D4946" s="3" t="s">
        <v>139</v>
      </c>
      <c r="E4946" s="9">
        <v>12</v>
      </c>
      <c r="F4946" s="9">
        <v>1</v>
      </c>
      <c r="G4946" s="9">
        <v>2</v>
      </c>
      <c r="H4946" s="9">
        <v>1</v>
      </c>
      <c r="I4946" s="9">
        <v>0.8726842999458313</v>
      </c>
      <c r="J4946" s="9">
        <v>0.8726842999458313</v>
      </c>
      <c r="K4946" s="9">
        <v>0</v>
      </c>
      <c r="L4946" s="9">
        <v>31.214925765991211</v>
      </c>
    </row>
    <row r="4947" spans="1:12" x14ac:dyDescent="0.25">
      <c r="A4947" s="5" t="str">
        <f t="shared" si="77"/>
        <v>1LCAOutside LA Basin12122</v>
      </c>
      <c r="B4947" s="9">
        <v>1</v>
      </c>
      <c r="C4947" t="s">
        <v>130</v>
      </c>
      <c r="D4947" s="3" t="s">
        <v>139</v>
      </c>
      <c r="E4947" s="9">
        <v>12</v>
      </c>
      <c r="F4947" s="9">
        <v>1</v>
      </c>
      <c r="G4947" s="9">
        <v>2</v>
      </c>
      <c r="H4947" s="9">
        <v>2</v>
      </c>
      <c r="I4947" s="9">
        <v>0.83265423774719238</v>
      </c>
      <c r="J4947" s="9">
        <v>0.83265423774719238</v>
      </c>
      <c r="K4947" s="9">
        <v>0</v>
      </c>
      <c r="L4947" s="9">
        <v>30.55230712890625</v>
      </c>
    </row>
    <row r="4948" spans="1:12" x14ac:dyDescent="0.25">
      <c r="A4948" s="5" t="str">
        <f t="shared" si="77"/>
        <v>1LCAOutside LA Basin12123</v>
      </c>
      <c r="B4948" s="9">
        <v>1</v>
      </c>
      <c r="C4948" t="s">
        <v>130</v>
      </c>
      <c r="D4948" s="3" t="s">
        <v>139</v>
      </c>
      <c r="E4948" s="9">
        <v>12</v>
      </c>
      <c r="F4948" s="9">
        <v>1</v>
      </c>
      <c r="G4948" s="9">
        <v>2</v>
      </c>
      <c r="H4948" s="9">
        <v>3</v>
      </c>
      <c r="I4948" s="9">
        <v>0.81639742851257324</v>
      </c>
      <c r="J4948" s="9">
        <v>0.81639742851257324</v>
      </c>
      <c r="K4948" s="9">
        <v>0</v>
      </c>
      <c r="L4948" s="9">
        <v>29.811748504638672</v>
      </c>
    </row>
    <row r="4949" spans="1:12" x14ac:dyDescent="0.25">
      <c r="A4949" s="5" t="str">
        <f t="shared" si="77"/>
        <v>1LCAOutside LA Basin12124</v>
      </c>
      <c r="B4949" s="9">
        <v>1</v>
      </c>
      <c r="C4949" t="s">
        <v>130</v>
      </c>
      <c r="D4949" s="3" t="s">
        <v>139</v>
      </c>
      <c r="E4949" s="9">
        <v>12</v>
      </c>
      <c r="F4949" s="9">
        <v>1</v>
      </c>
      <c r="G4949" s="9">
        <v>2</v>
      </c>
      <c r="H4949" s="9">
        <v>4</v>
      </c>
      <c r="I4949" s="9">
        <v>0.82084184885025024</v>
      </c>
      <c r="J4949" s="9">
        <v>0.82084184885025024</v>
      </c>
      <c r="K4949" s="9">
        <v>0</v>
      </c>
      <c r="L4949" s="9">
        <v>28.816497802734375</v>
      </c>
    </row>
    <row r="4950" spans="1:12" x14ac:dyDescent="0.25">
      <c r="A4950" s="5" t="str">
        <f t="shared" si="77"/>
        <v>1LCAOutside LA Basin12125</v>
      </c>
      <c r="B4950" s="9">
        <v>1</v>
      </c>
      <c r="C4950" t="s">
        <v>130</v>
      </c>
      <c r="D4950" s="3" t="s">
        <v>139</v>
      </c>
      <c r="E4950" s="9">
        <v>12</v>
      </c>
      <c r="F4950" s="9">
        <v>1</v>
      </c>
      <c r="G4950" s="9">
        <v>2</v>
      </c>
      <c r="H4950" s="9">
        <v>5</v>
      </c>
      <c r="I4950" s="9">
        <v>0.85086619853973389</v>
      </c>
      <c r="J4950" s="9">
        <v>0.85086619853973389</v>
      </c>
      <c r="K4950" s="9">
        <v>0</v>
      </c>
      <c r="L4950" s="9">
        <v>27.647705078125</v>
      </c>
    </row>
    <row r="4951" spans="1:12" x14ac:dyDescent="0.25">
      <c r="A4951" s="5" t="str">
        <f t="shared" si="77"/>
        <v>1LCAOutside LA Basin12126</v>
      </c>
      <c r="B4951" s="9">
        <v>1</v>
      </c>
      <c r="C4951" t="s">
        <v>130</v>
      </c>
      <c r="D4951" s="3" t="s">
        <v>139</v>
      </c>
      <c r="E4951" s="9">
        <v>12</v>
      </c>
      <c r="F4951" s="9">
        <v>1</v>
      </c>
      <c r="G4951" s="9">
        <v>2</v>
      </c>
      <c r="H4951" s="9">
        <v>6</v>
      </c>
      <c r="I4951" s="9">
        <v>0.91229134798049927</v>
      </c>
      <c r="J4951" s="9">
        <v>0.91229134798049927</v>
      </c>
      <c r="K4951" s="9">
        <v>0</v>
      </c>
      <c r="L4951" s="9">
        <v>27.101789474487305</v>
      </c>
    </row>
    <row r="4952" spans="1:12" x14ac:dyDescent="0.25">
      <c r="A4952" s="5" t="str">
        <f t="shared" si="77"/>
        <v>1LCAOutside LA Basin12127</v>
      </c>
      <c r="B4952" s="9">
        <v>1</v>
      </c>
      <c r="C4952" t="s">
        <v>130</v>
      </c>
      <c r="D4952" s="3" t="s">
        <v>139</v>
      </c>
      <c r="E4952" s="9">
        <v>12</v>
      </c>
      <c r="F4952" s="9">
        <v>1</v>
      </c>
      <c r="G4952" s="9">
        <v>2</v>
      </c>
      <c r="H4952" s="9">
        <v>7</v>
      </c>
      <c r="I4952" s="9">
        <v>0.98404777050018311</v>
      </c>
      <c r="J4952" s="9">
        <v>0.98404777050018311</v>
      </c>
      <c r="K4952" s="9">
        <v>0</v>
      </c>
      <c r="L4952" s="9">
        <v>27.148143768310547</v>
      </c>
    </row>
    <row r="4953" spans="1:12" x14ac:dyDescent="0.25">
      <c r="A4953" s="5" t="str">
        <f t="shared" si="77"/>
        <v>1LCAOutside LA Basin12128</v>
      </c>
      <c r="B4953" s="9">
        <v>1</v>
      </c>
      <c r="C4953" t="s">
        <v>130</v>
      </c>
      <c r="D4953" s="3" t="s">
        <v>139</v>
      </c>
      <c r="E4953" s="9">
        <v>12</v>
      </c>
      <c r="F4953" s="9">
        <v>1</v>
      </c>
      <c r="G4953" s="9">
        <v>2</v>
      </c>
      <c r="H4953" s="9">
        <v>8</v>
      </c>
      <c r="I4953" s="9">
        <v>0.86831319332122803</v>
      </c>
      <c r="J4953" s="9">
        <v>0.86831319332122803</v>
      </c>
      <c r="K4953" s="9">
        <v>0</v>
      </c>
      <c r="L4953" s="9">
        <v>26.281438827514648</v>
      </c>
    </row>
    <row r="4954" spans="1:12" x14ac:dyDescent="0.25">
      <c r="A4954" s="5" t="str">
        <f t="shared" si="77"/>
        <v>1LCAOutside LA Basin12129</v>
      </c>
      <c r="B4954" s="9">
        <v>1</v>
      </c>
      <c r="C4954" t="s">
        <v>130</v>
      </c>
      <c r="D4954" s="3" t="s">
        <v>139</v>
      </c>
      <c r="E4954" s="9">
        <v>12</v>
      </c>
      <c r="F4954" s="9">
        <v>1</v>
      </c>
      <c r="G4954" s="9">
        <v>2</v>
      </c>
      <c r="H4954" s="9">
        <v>9</v>
      </c>
      <c r="I4954" s="9">
        <v>0.62289899587631226</v>
      </c>
      <c r="J4954" s="9">
        <v>0.62289899587631226</v>
      </c>
      <c r="K4954" s="9">
        <v>0</v>
      </c>
      <c r="L4954" s="9">
        <v>27.406265258789063</v>
      </c>
    </row>
    <row r="4955" spans="1:12" x14ac:dyDescent="0.25">
      <c r="A4955" s="5" t="str">
        <f t="shared" si="77"/>
        <v>1LCAOutside LA Basin121210</v>
      </c>
      <c r="B4955" s="9">
        <v>1</v>
      </c>
      <c r="C4955" t="s">
        <v>130</v>
      </c>
      <c r="D4955" s="3" t="s">
        <v>139</v>
      </c>
      <c r="E4955" s="9">
        <v>12</v>
      </c>
      <c r="F4955" s="9">
        <v>1</v>
      </c>
      <c r="G4955" s="9">
        <v>2</v>
      </c>
      <c r="H4955" s="9">
        <v>10</v>
      </c>
      <c r="I4955" s="9">
        <v>0.40724107623100281</v>
      </c>
      <c r="J4955" s="9">
        <v>0.40724107623100281</v>
      </c>
      <c r="K4955" s="9">
        <v>0</v>
      </c>
      <c r="L4955" s="9">
        <v>31.565296173095703</v>
      </c>
    </row>
    <row r="4956" spans="1:12" x14ac:dyDescent="0.25">
      <c r="A4956" s="5" t="str">
        <f t="shared" si="77"/>
        <v>1LCAOutside LA Basin121211</v>
      </c>
      <c r="B4956" s="9">
        <v>1</v>
      </c>
      <c r="C4956" t="s">
        <v>130</v>
      </c>
      <c r="D4956" s="3" t="s">
        <v>139</v>
      </c>
      <c r="E4956" s="9">
        <v>12</v>
      </c>
      <c r="F4956" s="9">
        <v>1</v>
      </c>
      <c r="G4956" s="9">
        <v>2</v>
      </c>
      <c r="H4956" s="9">
        <v>11</v>
      </c>
      <c r="I4956" s="9">
        <v>0.26955962181091309</v>
      </c>
      <c r="J4956" s="9">
        <v>0.26955962181091309</v>
      </c>
      <c r="K4956" s="9">
        <v>0</v>
      </c>
      <c r="L4956" s="9">
        <v>35.766250610351563</v>
      </c>
    </row>
    <row r="4957" spans="1:12" x14ac:dyDescent="0.25">
      <c r="A4957" s="5" t="str">
        <f t="shared" si="77"/>
        <v>1LCAOutside LA Basin121212</v>
      </c>
      <c r="B4957" s="9">
        <v>1</v>
      </c>
      <c r="C4957" t="s">
        <v>130</v>
      </c>
      <c r="D4957" s="3" t="s">
        <v>139</v>
      </c>
      <c r="E4957" s="9">
        <v>12</v>
      </c>
      <c r="F4957" s="9">
        <v>1</v>
      </c>
      <c r="G4957" s="9">
        <v>2</v>
      </c>
      <c r="H4957" s="9">
        <v>12</v>
      </c>
      <c r="I4957" s="9">
        <v>0.19125878810882568</v>
      </c>
      <c r="J4957" s="9">
        <v>0.19125878810882568</v>
      </c>
      <c r="K4957" s="9">
        <v>0</v>
      </c>
      <c r="L4957" s="9">
        <v>38.963871002197266</v>
      </c>
    </row>
    <row r="4958" spans="1:12" x14ac:dyDescent="0.25">
      <c r="A4958" s="5" t="str">
        <f t="shared" si="77"/>
        <v>1LCAOutside LA Basin121213</v>
      </c>
      <c r="B4958" s="9">
        <v>1</v>
      </c>
      <c r="C4958" t="s">
        <v>130</v>
      </c>
      <c r="D4958" s="3" t="s">
        <v>139</v>
      </c>
      <c r="E4958" s="9">
        <v>12</v>
      </c>
      <c r="F4958" s="9">
        <v>1</v>
      </c>
      <c r="G4958" s="9">
        <v>2</v>
      </c>
      <c r="H4958" s="9">
        <v>13</v>
      </c>
      <c r="I4958" s="9">
        <v>0.17404681444168091</v>
      </c>
      <c r="J4958" s="9">
        <v>0.17404681444168091</v>
      </c>
      <c r="K4958" s="9">
        <v>0</v>
      </c>
      <c r="L4958" s="9">
        <v>40.634010314941406</v>
      </c>
    </row>
    <row r="4959" spans="1:12" x14ac:dyDescent="0.25">
      <c r="A4959" s="5" t="str">
        <f t="shared" si="77"/>
        <v>1LCAOutside LA Basin121214</v>
      </c>
      <c r="B4959" s="9">
        <v>1</v>
      </c>
      <c r="C4959" t="s">
        <v>130</v>
      </c>
      <c r="D4959" s="3" t="s">
        <v>139</v>
      </c>
      <c r="E4959" s="9">
        <v>12</v>
      </c>
      <c r="F4959" s="9">
        <v>1</v>
      </c>
      <c r="G4959" s="9">
        <v>2</v>
      </c>
      <c r="H4959" s="9">
        <v>14</v>
      </c>
      <c r="I4959" s="9">
        <v>0.2299613356590271</v>
      </c>
      <c r="J4959" s="9">
        <v>0.2299613356590271</v>
      </c>
      <c r="K4959" s="9">
        <v>0</v>
      </c>
      <c r="L4959" s="9">
        <v>42.026996612548828</v>
      </c>
    </row>
    <row r="4960" spans="1:12" x14ac:dyDescent="0.25">
      <c r="A4960" s="5" t="str">
        <f t="shared" si="77"/>
        <v>1LCAOutside LA Basin121215</v>
      </c>
      <c r="B4960" s="9">
        <v>1</v>
      </c>
      <c r="C4960" t="s">
        <v>130</v>
      </c>
      <c r="D4960" s="3" t="s">
        <v>139</v>
      </c>
      <c r="E4960" s="9">
        <v>12</v>
      </c>
      <c r="F4960" s="9">
        <v>1</v>
      </c>
      <c r="G4960" s="9">
        <v>2</v>
      </c>
      <c r="H4960" s="9">
        <v>15</v>
      </c>
      <c r="I4960" s="9">
        <v>0.34900391101837158</v>
      </c>
      <c r="J4960" s="9">
        <v>0.34900391101837158</v>
      </c>
      <c r="K4960" s="9">
        <v>0</v>
      </c>
      <c r="L4960" s="9">
        <v>43.457019805908203</v>
      </c>
    </row>
    <row r="4961" spans="1:12" x14ac:dyDescent="0.25">
      <c r="A4961" s="5" t="str">
        <f t="shared" si="77"/>
        <v>1LCAOutside LA Basin121216</v>
      </c>
      <c r="B4961" s="9">
        <v>1</v>
      </c>
      <c r="C4961" t="s">
        <v>130</v>
      </c>
      <c r="D4961" s="3" t="s">
        <v>139</v>
      </c>
      <c r="E4961" s="9">
        <v>12</v>
      </c>
      <c r="F4961" s="9">
        <v>1</v>
      </c>
      <c r="G4961" s="9">
        <v>2</v>
      </c>
      <c r="H4961" s="9">
        <v>16</v>
      </c>
      <c r="I4961" s="9">
        <v>0.5683441162109375</v>
      </c>
      <c r="J4961" s="9">
        <v>0.5683441162109375</v>
      </c>
      <c r="K4961" s="9">
        <v>0</v>
      </c>
      <c r="L4961" s="9">
        <v>44.267185211181641</v>
      </c>
    </row>
    <row r="4962" spans="1:12" x14ac:dyDescent="0.25">
      <c r="A4962" s="5" t="str">
        <f t="shared" si="77"/>
        <v>1LCAOutside LA Basin121217</v>
      </c>
      <c r="B4962" s="9">
        <v>1</v>
      </c>
      <c r="C4962" t="s">
        <v>130</v>
      </c>
      <c r="D4962" s="3" t="s">
        <v>139</v>
      </c>
      <c r="E4962" s="9">
        <v>12</v>
      </c>
      <c r="F4962" s="9">
        <v>1</v>
      </c>
      <c r="G4962" s="9">
        <v>2</v>
      </c>
      <c r="H4962" s="9">
        <v>17</v>
      </c>
      <c r="I4962" s="9">
        <v>0.85713684558868408</v>
      </c>
      <c r="J4962" s="9">
        <v>0.85713684558868408</v>
      </c>
      <c r="K4962" s="9">
        <v>0</v>
      </c>
      <c r="L4962" s="9">
        <v>44.268863677978516</v>
      </c>
    </row>
    <row r="4963" spans="1:12" x14ac:dyDescent="0.25">
      <c r="A4963" s="5" t="str">
        <f t="shared" si="77"/>
        <v>1LCAOutside LA Basin121218</v>
      </c>
      <c r="B4963" s="9">
        <v>1</v>
      </c>
      <c r="C4963" t="s">
        <v>130</v>
      </c>
      <c r="D4963" s="3" t="s">
        <v>139</v>
      </c>
      <c r="E4963" s="9">
        <v>12</v>
      </c>
      <c r="F4963" s="9">
        <v>1</v>
      </c>
      <c r="G4963" s="9">
        <v>2</v>
      </c>
      <c r="H4963" s="9">
        <v>18</v>
      </c>
      <c r="I4963" s="9">
        <v>1.128511905670166</v>
      </c>
      <c r="J4963" s="9">
        <v>1.128511905670166</v>
      </c>
      <c r="K4963" s="9">
        <v>0</v>
      </c>
      <c r="L4963" s="9">
        <v>42.470001220703125</v>
      </c>
    </row>
    <row r="4964" spans="1:12" x14ac:dyDescent="0.25">
      <c r="A4964" s="5" t="str">
        <f t="shared" si="77"/>
        <v>1LCAOutside LA Basin121219</v>
      </c>
      <c r="B4964" s="9">
        <v>1</v>
      </c>
      <c r="C4964" t="s">
        <v>130</v>
      </c>
      <c r="D4964" s="3" t="s">
        <v>139</v>
      </c>
      <c r="E4964" s="9">
        <v>12</v>
      </c>
      <c r="F4964" s="9">
        <v>1</v>
      </c>
      <c r="G4964" s="9">
        <v>2</v>
      </c>
      <c r="H4964" s="9">
        <v>19</v>
      </c>
      <c r="I4964" s="9">
        <v>1.2233518362045288</v>
      </c>
      <c r="J4964" s="9">
        <v>1.2233518362045288</v>
      </c>
      <c r="K4964" s="9">
        <v>0</v>
      </c>
      <c r="L4964" s="9">
        <v>39.706756591796875</v>
      </c>
    </row>
    <row r="4965" spans="1:12" x14ac:dyDescent="0.25">
      <c r="A4965" s="5" t="str">
        <f t="shared" si="77"/>
        <v>1LCAOutside LA Basin121220</v>
      </c>
      <c r="B4965" s="9">
        <v>1</v>
      </c>
      <c r="C4965" t="s">
        <v>130</v>
      </c>
      <c r="D4965" s="3" t="s">
        <v>139</v>
      </c>
      <c r="E4965" s="9">
        <v>12</v>
      </c>
      <c r="F4965" s="9">
        <v>1</v>
      </c>
      <c r="G4965" s="9">
        <v>2</v>
      </c>
      <c r="H4965" s="9">
        <v>20</v>
      </c>
      <c r="I4965" s="9">
        <v>1.2401465177536011</v>
      </c>
      <c r="J4965" s="9">
        <v>1.2401465177536011</v>
      </c>
      <c r="K4965" s="9">
        <v>0</v>
      </c>
      <c r="L4965" s="9">
        <v>37.313034057617188</v>
      </c>
    </row>
    <row r="4966" spans="1:12" x14ac:dyDescent="0.25">
      <c r="A4966" s="5" t="str">
        <f t="shared" si="77"/>
        <v>1LCAOutside LA Basin121221</v>
      </c>
      <c r="B4966" s="9">
        <v>1</v>
      </c>
      <c r="C4966" t="s">
        <v>130</v>
      </c>
      <c r="D4966" s="3" t="s">
        <v>139</v>
      </c>
      <c r="E4966" s="9">
        <v>12</v>
      </c>
      <c r="F4966" s="9">
        <v>1</v>
      </c>
      <c r="G4966" s="9">
        <v>2</v>
      </c>
      <c r="H4966" s="9">
        <v>21</v>
      </c>
      <c r="I4966" s="9">
        <v>1.2226918935775757</v>
      </c>
      <c r="J4966" s="9">
        <v>1.2226918935775757</v>
      </c>
      <c r="K4966" s="9">
        <v>0</v>
      </c>
      <c r="L4966" s="9">
        <v>35.422336578369141</v>
      </c>
    </row>
    <row r="4967" spans="1:12" x14ac:dyDescent="0.25">
      <c r="A4967" s="5" t="str">
        <f t="shared" si="77"/>
        <v>1LCAOutside LA Basin121222</v>
      </c>
      <c r="B4967" s="9">
        <v>1</v>
      </c>
      <c r="C4967" t="s">
        <v>130</v>
      </c>
      <c r="D4967" s="3" t="s">
        <v>139</v>
      </c>
      <c r="E4967" s="9">
        <v>12</v>
      </c>
      <c r="F4967" s="9">
        <v>1</v>
      </c>
      <c r="G4967" s="9">
        <v>2</v>
      </c>
      <c r="H4967" s="9">
        <v>22</v>
      </c>
      <c r="I4967" s="9">
        <v>1.1427862644195557</v>
      </c>
      <c r="J4967" s="9">
        <v>1.1427862644195557</v>
      </c>
      <c r="K4967" s="9">
        <v>0</v>
      </c>
      <c r="L4967" s="9">
        <v>34.145896911621094</v>
      </c>
    </row>
    <row r="4968" spans="1:12" x14ac:dyDescent="0.25">
      <c r="A4968" s="5" t="str">
        <f t="shared" si="77"/>
        <v>1LCAOutside LA Basin121223</v>
      </c>
      <c r="B4968" s="9">
        <v>1</v>
      </c>
      <c r="C4968" t="s">
        <v>130</v>
      </c>
      <c r="D4968" s="3" t="s">
        <v>139</v>
      </c>
      <c r="E4968" s="9">
        <v>12</v>
      </c>
      <c r="F4968" s="9">
        <v>1</v>
      </c>
      <c r="G4968" s="9">
        <v>2</v>
      </c>
      <c r="H4968" s="9">
        <v>23</v>
      </c>
      <c r="I4968" s="9">
        <v>1.0415240526199341</v>
      </c>
      <c r="J4968" s="9">
        <v>1.0415240526199341</v>
      </c>
      <c r="K4968" s="9">
        <v>0</v>
      </c>
      <c r="L4968" s="9">
        <v>33.280906677246094</v>
      </c>
    </row>
    <row r="4969" spans="1:12" x14ac:dyDescent="0.25">
      <c r="A4969" s="5" t="str">
        <f t="shared" si="77"/>
        <v>1LCAOutside LA Basin121224</v>
      </c>
      <c r="B4969" s="9">
        <v>1</v>
      </c>
      <c r="C4969" t="s">
        <v>130</v>
      </c>
      <c r="D4969" s="3" t="s">
        <v>139</v>
      </c>
      <c r="E4969" s="9">
        <v>12</v>
      </c>
      <c r="F4969" s="9">
        <v>1</v>
      </c>
      <c r="G4969" s="9">
        <v>2</v>
      </c>
      <c r="H4969" s="9">
        <v>24</v>
      </c>
      <c r="I4969" s="9">
        <v>0.94964557886123657</v>
      </c>
      <c r="J4969" s="9">
        <v>0.94964557886123657</v>
      </c>
      <c r="K4969" s="9">
        <v>0</v>
      </c>
      <c r="L4969" s="9">
        <v>31.082529067993164</v>
      </c>
    </row>
    <row r="4970" spans="1:12" x14ac:dyDescent="0.25">
      <c r="A4970" s="5" t="str">
        <f t="shared" si="77"/>
        <v>1LCAOutside LA Basin121101</v>
      </c>
      <c r="B4970" s="9">
        <v>1</v>
      </c>
      <c r="C4970" t="s">
        <v>130</v>
      </c>
      <c r="D4970" t="s">
        <v>139</v>
      </c>
      <c r="E4970" s="9">
        <v>12</v>
      </c>
      <c r="F4970" s="9">
        <v>1</v>
      </c>
      <c r="G4970" s="9">
        <v>10</v>
      </c>
      <c r="H4970" s="9">
        <v>1</v>
      </c>
      <c r="I4970" s="9">
        <v>0.87120789289474487</v>
      </c>
      <c r="J4970" s="9">
        <v>0.87120789289474487</v>
      </c>
      <c r="K4970" s="9">
        <v>0</v>
      </c>
      <c r="L4970" s="9">
        <v>32.965507507324219</v>
      </c>
    </row>
    <row r="4971" spans="1:12" x14ac:dyDescent="0.25">
      <c r="A4971" s="5" t="str">
        <f t="shared" si="77"/>
        <v>1LCAOutside LA Basin121102</v>
      </c>
      <c r="B4971" s="9">
        <v>1</v>
      </c>
      <c r="C4971" t="s">
        <v>130</v>
      </c>
      <c r="D4971" t="s">
        <v>139</v>
      </c>
      <c r="E4971" s="9">
        <v>12</v>
      </c>
      <c r="F4971" s="9">
        <v>1</v>
      </c>
      <c r="G4971" s="9">
        <v>10</v>
      </c>
      <c r="H4971" s="9">
        <v>2</v>
      </c>
      <c r="I4971" s="9">
        <v>0.83116626739501953</v>
      </c>
      <c r="J4971" s="9">
        <v>0.83116626739501953</v>
      </c>
      <c r="K4971" s="9">
        <v>0</v>
      </c>
      <c r="L4971" s="9">
        <v>32.522060394287109</v>
      </c>
    </row>
    <row r="4972" spans="1:12" x14ac:dyDescent="0.25">
      <c r="A4972" s="5" t="str">
        <f t="shared" si="77"/>
        <v>1LCAOutside LA Basin121103</v>
      </c>
      <c r="B4972" s="9">
        <v>1</v>
      </c>
      <c r="C4972" t="s">
        <v>130</v>
      </c>
      <c r="D4972" t="s">
        <v>139</v>
      </c>
      <c r="E4972" s="9">
        <v>12</v>
      </c>
      <c r="F4972" s="9">
        <v>1</v>
      </c>
      <c r="G4972" s="9">
        <v>10</v>
      </c>
      <c r="H4972" s="9">
        <v>3</v>
      </c>
      <c r="I4972" s="9">
        <v>0.81489318609237671</v>
      </c>
      <c r="J4972" s="9">
        <v>0.81489318609237671</v>
      </c>
      <c r="K4972" s="9">
        <v>0</v>
      </c>
      <c r="L4972" s="9">
        <v>32.353923797607422</v>
      </c>
    </row>
    <row r="4973" spans="1:12" x14ac:dyDescent="0.25">
      <c r="A4973" s="5" t="str">
        <f t="shared" si="77"/>
        <v>1LCAOutside LA Basin121104</v>
      </c>
      <c r="B4973" s="9">
        <v>1</v>
      </c>
      <c r="C4973" t="s">
        <v>130</v>
      </c>
      <c r="D4973" t="s">
        <v>139</v>
      </c>
      <c r="E4973" s="9">
        <v>12</v>
      </c>
      <c r="F4973" s="9">
        <v>1</v>
      </c>
      <c r="G4973" s="9">
        <v>10</v>
      </c>
      <c r="H4973" s="9">
        <v>4</v>
      </c>
      <c r="I4973" s="9">
        <v>0.81928014755249023</v>
      </c>
      <c r="J4973" s="9">
        <v>0.81928014755249023</v>
      </c>
      <c r="K4973" s="9">
        <v>0</v>
      </c>
      <c r="L4973" s="9">
        <v>31.346096038818359</v>
      </c>
    </row>
    <row r="4974" spans="1:12" x14ac:dyDescent="0.25">
      <c r="A4974" s="5" t="str">
        <f t="shared" si="77"/>
        <v>1LCAOutside LA Basin121105</v>
      </c>
      <c r="B4974" s="9">
        <v>1</v>
      </c>
      <c r="C4974" t="s">
        <v>130</v>
      </c>
      <c r="D4974" t="s">
        <v>139</v>
      </c>
      <c r="E4974" s="9">
        <v>12</v>
      </c>
      <c r="F4974" s="9">
        <v>1</v>
      </c>
      <c r="G4974" s="9">
        <v>10</v>
      </c>
      <c r="H4974" s="9">
        <v>5</v>
      </c>
      <c r="I4974" s="9">
        <v>0.84921133518218994</v>
      </c>
      <c r="J4974" s="9">
        <v>0.84921133518218994</v>
      </c>
      <c r="K4974" s="9">
        <v>0</v>
      </c>
      <c r="L4974" s="9">
        <v>29.657506942749023</v>
      </c>
    </row>
    <row r="4975" spans="1:12" x14ac:dyDescent="0.25">
      <c r="A4975" s="5" t="str">
        <f t="shared" si="77"/>
        <v>1LCAOutside LA Basin121106</v>
      </c>
      <c r="B4975" s="9">
        <v>1</v>
      </c>
      <c r="C4975" t="s">
        <v>130</v>
      </c>
      <c r="D4975" t="s">
        <v>139</v>
      </c>
      <c r="E4975" s="9">
        <v>12</v>
      </c>
      <c r="F4975" s="9">
        <v>1</v>
      </c>
      <c r="G4975" s="9">
        <v>10</v>
      </c>
      <c r="H4975" s="9">
        <v>6</v>
      </c>
      <c r="I4975" s="9">
        <v>0.91055053472518921</v>
      </c>
      <c r="J4975" s="9">
        <v>0.91055053472518921</v>
      </c>
      <c r="K4975" s="9">
        <v>0</v>
      </c>
      <c r="L4975" s="9">
        <v>29.0836181640625</v>
      </c>
    </row>
    <row r="4976" spans="1:12" x14ac:dyDescent="0.25">
      <c r="A4976" s="5" t="str">
        <f t="shared" si="77"/>
        <v>1LCAOutside LA Basin121107</v>
      </c>
      <c r="B4976" s="9">
        <v>1</v>
      </c>
      <c r="C4976" t="s">
        <v>130</v>
      </c>
      <c r="D4976" t="s">
        <v>139</v>
      </c>
      <c r="E4976" s="9">
        <v>12</v>
      </c>
      <c r="F4976" s="9">
        <v>1</v>
      </c>
      <c r="G4976" s="9">
        <v>10</v>
      </c>
      <c r="H4976" s="9">
        <v>7</v>
      </c>
      <c r="I4976" s="9">
        <v>0.9821130633354187</v>
      </c>
      <c r="J4976" s="9">
        <v>0.9821130633354187</v>
      </c>
      <c r="K4976" s="9">
        <v>0</v>
      </c>
      <c r="L4976" s="9">
        <v>28.529287338256836</v>
      </c>
    </row>
    <row r="4977" spans="1:12" x14ac:dyDescent="0.25">
      <c r="A4977" s="5" t="str">
        <f t="shared" si="77"/>
        <v>1LCAOutside LA Basin121108</v>
      </c>
      <c r="B4977" s="9">
        <v>1</v>
      </c>
      <c r="C4977" t="s">
        <v>130</v>
      </c>
      <c r="D4977" t="s">
        <v>139</v>
      </c>
      <c r="E4977" s="9">
        <v>12</v>
      </c>
      <c r="F4977" s="9">
        <v>1</v>
      </c>
      <c r="G4977" s="9">
        <v>10</v>
      </c>
      <c r="H4977" s="9">
        <v>8</v>
      </c>
      <c r="I4977" s="9">
        <v>0.86630719900131226</v>
      </c>
      <c r="J4977" s="9">
        <v>0.86630719900131226</v>
      </c>
      <c r="K4977" s="9">
        <v>0</v>
      </c>
      <c r="L4977" s="9">
        <v>28.507341384887695</v>
      </c>
    </row>
    <row r="4978" spans="1:12" x14ac:dyDescent="0.25">
      <c r="A4978" s="5" t="str">
        <f t="shared" si="77"/>
        <v>1LCAOutside LA Basin121109</v>
      </c>
      <c r="B4978" s="9">
        <v>1</v>
      </c>
      <c r="C4978" t="s">
        <v>130</v>
      </c>
      <c r="D4978" t="s">
        <v>139</v>
      </c>
      <c r="E4978" s="9">
        <v>12</v>
      </c>
      <c r="F4978" s="9">
        <v>1</v>
      </c>
      <c r="G4978" s="9">
        <v>10</v>
      </c>
      <c r="H4978" s="9">
        <v>9</v>
      </c>
      <c r="I4978" s="9">
        <v>0.62105005979537964</v>
      </c>
      <c r="J4978" s="9">
        <v>0.62105005979537964</v>
      </c>
      <c r="K4978" s="9">
        <v>0</v>
      </c>
      <c r="L4978" s="9">
        <v>29.639944076538086</v>
      </c>
    </row>
    <row r="4979" spans="1:12" x14ac:dyDescent="0.25">
      <c r="A4979" s="5" t="str">
        <f t="shared" si="77"/>
        <v>1LCAOutside LA Basin1211010</v>
      </c>
      <c r="B4979" s="9">
        <v>1</v>
      </c>
      <c r="C4979" t="s">
        <v>130</v>
      </c>
      <c r="D4979" t="s">
        <v>139</v>
      </c>
      <c r="E4979" s="9">
        <v>12</v>
      </c>
      <c r="F4979" s="9">
        <v>1</v>
      </c>
      <c r="G4979" s="9">
        <v>10</v>
      </c>
      <c r="H4979" s="9">
        <v>10</v>
      </c>
      <c r="I4979" s="9">
        <v>0.4054374098777771</v>
      </c>
      <c r="J4979" s="9">
        <v>0.4054374098777771</v>
      </c>
      <c r="K4979" s="9">
        <v>0</v>
      </c>
      <c r="L4979" s="9">
        <v>32.440525054931641</v>
      </c>
    </row>
    <row r="4980" spans="1:12" x14ac:dyDescent="0.25">
      <c r="A4980" s="5" t="str">
        <f t="shared" si="77"/>
        <v>1LCAOutside LA Basin1211011</v>
      </c>
      <c r="B4980" s="9">
        <v>1</v>
      </c>
      <c r="C4980" t="s">
        <v>130</v>
      </c>
      <c r="D4980" t="s">
        <v>139</v>
      </c>
      <c r="E4980" s="9">
        <v>12</v>
      </c>
      <c r="F4980" s="9">
        <v>1</v>
      </c>
      <c r="G4980" s="9">
        <v>10</v>
      </c>
      <c r="H4980" s="9">
        <v>11</v>
      </c>
      <c r="I4980" s="9">
        <v>0.26773598790168762</v>
      </c>
      <c r="J4980" s="9">
        <v>0.26773598790168762</v>
      </c>
      <c r="K4980" s="9">
        <v>0</v>
      </c>
      <c r="L4980" s="9">
        <v>35.249282836914063</v>
      </c>
    </row>
    <row r="4981" spans="1:12" x14ac:dyDescent="0.25">
      <c r="A4981" s="5" t="str">
        <f t="shared" si="77"/>
        <v>1LCAOutside LA Basin1211012</v>
      </c>
      <c r="B4981" s="9">
        <v>1</v>
      </c>
      <c r="C4981" t="s">
        <v>130</v>
      </c>
      <c r="D4981" t="s">
        <v>139</v>
      </c>
      <c r="E4981" s="9">
        <v>12</v>
      </c>
      <c r="F4981" s="9">
        <v>1</v>
      </c>
      <c r="G4981" s="9">
        <v>10</v>
      </c>
      <c r="H4981" s="9">
        <v>12</v>
      </c>
      <c r="I4981" s="9">
        <v>0.18939809501171112</v>
      </c>
      <c r="J4981" s="9">
        <v>0.18939809501171112</v>
      </c>
      <c r="K4981" s="9">
        <v>0</v>
      </c>
      <c r="L4981" s="9">
        <v>37.896965026855469</v>
      </c>
    </row>
    <row r="4982" spans="1:12" x14ac:dyDescent="0.25">
      <c r="A4982" s="5" t="str">
        <f t="shared" si="77"/>
        <v>1LCAOutside LA Basin1211013</v>
      </c>
      <c r="B4982" s="9">
        <v>1</v>
      </c>
      <c r="C4982" t="s">
        <v>130</v>
      </c>
      <c r="D4982" t="s">
        <v>139</v>
      </c>
      <c r="E4982" s="9">
        <v>12</v>
      </c>
      <c r="F4982" s="9">
        <v>1</v>
      </c>
      <c r="G4982" s="9">
        <v>10</v>
      </c>
      <c r="H4982" s="9">
        <v>13</v>
      </c>
      <c r="I4982" s="9">
        <v>0.17218528687953949</v>
      </c>
      <c r="J4982" s="9">
        <v>0.17218528687953949</v>
      </c>
      <c r="K4982" s="9">
        <v>0</v>
      </c>
      <c r="L4982" s="9">
        <v>39.649280548095703</v>
      </c>
    </row>
    <row r="4983" spans="1:12" x14ac:dyDescent="0.25">
      <c r="A4983" s="5" t="str">
        <f t="shared" si="77"/>
        <v>1LCAOutside LA Basin1211014</v>
      </c>
      <c r="B4983" s="9">
        <v>1</v>
      </c>
      <c r="C4983" t="s">
        <v>130</v>
      </c>
      <c r="D4983" t="s">
        <v>139</v>
      </c>
      <c r="E4983" s="9">
        <v>12</v>
      </c>
      <c r="F4983" s="9">
        <v>1</v>
      </c>
      <c r="G4983" s="9">
        <v>10</v>
      </c>
      <c r="H4983" s="9">
        <v>14</v>
      </c>
      <c r="I4983" s="9">
        <v>0.2279868870973587</v>
      </c>
      <c r="J4983" s="9">
        <v>0.2279868870973587</v>
      </c>
      <c r="K4983" s="9">
        <v>0</v>
      </c>
      <c r="L4983" s="9">
        <v>40.823314666748047</v>
      </c>
    </row>
    <row r="4984" spans="1:12" x14ac:dyDescent="0.25">
      <c r="A4984" s="5" t="str">
        <f t="shared" si="77"/>
        <v>1LCAOutside LA Basin1211015</v>
      </c>
      <c r="B4984" s="9">
        <v>1</v>
      </c>
      <c r="C4984" t="s">
        <v>130</v>
      </c>
      <c r="D4984" t="s">
        <v>139</v>
      </c>
      <c r="E4984" s="9">
        <v>12</v>
      </c>
      <c r="F4984" s="9">
        <v>1</v>
      </c>
      <c r="G4984" s="9">
        <v>10</v>
      </c>
      <c r="H4984" s="9">
        <v>15</v>
      </c>
      <c r="I4984" s="9">
        <v>0.34685122966766357</v>
      </c>
      <c r="J4984" s="9">
        <v>0.34685122966766357</v>
      </c>
      <c r="K4984" s="9">
        <v>0</v>
      </c>
      <c r="L4984" s="9">
        <v>41.962692260742188</v>
      </c>
    </row>
    <row r="4985" spans="1:12" x14ac:dyDescent="0.25">
      <c r="A4985" s="5" t="str">
        <f t="shared" si="77"/>
        <v>1LCAOutside LA Basin1211016</v>
      </c>
      <c r="B4985" s="9">
        <v>1</v>
      </c>
      <c r="C4985" t="s">
        <v>130</v>
      </c>
      <c r="D4985" t="s">
        <v>139</v>
      </c>
      <c r="E4985" s="9">
        <v>12</v>
      </c>
      <c r="F4985" s="9">
        <v>1</v>
      </c>
      <c r="G4985" s="9">
        <v>10</v>
      </c>
      <c r="H4985" s="9">
        <v>16</v>
      </c>
      <c r="I4985" s="9">
        <v>0.56580895185470581</v>
      </c>
      <c r="J4985" s="9">
        <v>0.56580895185470581</v>
      </c>
      <c r="K4985" s="9">
        <v>0</v>
      </c>
      <c r="L4985" s="9">
        <v>42.284503936767578</v>
      </c>
    </row>
    <row r="4986" spans="1:12" x14ac:dyDescent="0.25">
      <c r="A4986" s="5" t="str">
        <f t="shared" si="77"/>
        <v>1LCAOutside LA Basin1211017</v>
      </c>
      <c r="B4986" s="9">
        <v>1</v>
      </c>
      <c r="C4986" t="s">
        <v>130</v>
      </c>
      <c r="D4986" t="s">
        <v>139</v>
      </c>
      <c r="E4986" s="9">
        <v>12</v>
      </c>
      <c r="F4986" s="9">
        <v>1</v>
      </c>
      <c r="G4986" s="9">
        <v>10</v>
      </c>
      <c r="H4986" s="9">
        <v>17</v>
      </c>
      <c r="I4986" s="9">
        <v>0.85421246290206909</v>
      </c>
      <c r="J4986" s="9">
        <v>0.85421246290206909</v>
      </c>
      <c r="K4986" s="9">
        <v>0</v>
      </c>
      <c r="L4986" s="9">
        <v>41.979907989501953</v>
      </c>
    </row>
    <row r="4987" spans="1:12" x14ac:dyDescent="0.25">
      <c r="A4987" s="5" t="str">
        <f t="shared" si="77"/>
        <v>1LCAOutside LA Basin1211018</v>
      </c>
      <c r="B4987" s="9">
        <v>1</v>
      </c>
      <c r="C4987" t="s">
        <v>130</v>
      </c>
      <c r="D4987" t="s">
        <v>139</v>
      </c>
      <c r="E4987" s="9">
        <v>12</v>
      </c>
      <c r="F4987" s="9">
        <v>1</v>
      </c>
      <c r="G4987" s="9">
        <v>10</v>
      </c>
      <c r="H4987" s="9">
        <v>18</v>
      </c>
      <c r="I4987" s="9">
        <v>1.125464916229248</v>
      </c>
      <c r="J4987" s="9">
        <v>1.125464916229248</v>
      </c>
      <c r="K4987" s="9">
        <v>0</v>
      </c>
      <c r="L4987" s="9">
        <v>40.140033721923828</v>
      </c>
    </row>
    <row r="4988" spans="1:12" x14ac:dyDescent="0.25">
      <c r="A4988" s="5" t="str">
        <f t="shared" si="77"/>
        <v>1LCAOutside LA Basin1211019</v>
      </c>
      <c r="B4988" s="9">
        <v>1</v>
      </c>
      <c r="C4988" t="s">
        <v>130</v>
      </c>
      <c r="D4988" t="s">
        <v>139</v>
      </c>
      <c r="E4988" s="9">
        <v>12</v>
      </c>
      <c r="F4988" s="9">
        <v>1</v>
      </c>
      <c r="G4988" s="9">
        <v>10</v>
      </c>
      <c r="H4988" s="9">
        <v>19</v>
      </c>
      <c r="I4988" s="9">
        <v>1.2207906246185303</v>
      </c>
      <c r="J4988" s="9">
        <v>1.2207906246185303</v>
      </c>
      <c r="K4988" s="9">
        <v>0</v>
      </c>
      <c r="L4988" s="9">
        <v>38.089035034179688</v>
      </c>
    </row>
    <row r="4989" spans="1:12" x14ac:dyDescent="0.25">
      <c r="A4989" s="5" t="str">
        <f t="shared" si="77"/>
        <v>1LCAOutside LA Basin1211020</v>
      </c>
      <c r="B4989" s="9">
        <v>1</v>
      </c>
      <c r="C4989" t="s">
        <v>130</v>
      </c>
      <c r="D4989" t="s">
        <v>139</v>
      </c>
      <c r="E4989" s="9">
        <v>12</v>
      </c>
      <c r="F4989" s="9">
        <v>1</v>
      </c>
      <c r="G4989" s="9">
        <v>10</v>
      </c>
      <c r="H4989" s="9">
        <v>20</v>
      </c>
      <c r="I4989" s="9">
        <v>1.2380216121673584</v>
      </c>
      <c r="J4989" s="9">
        <v>1.2380216121673584</v>
      </c>
      <c r="K4989" s="9">
        <v>0</v>
      </c>
      <c r="L4989" s="9">
        <v>36.513996124267578</v>
      </c>
    </row>
    <row r="4990" spans="1:12" x14ac:dyDescent="0.25">
      <c r="A4990" s="5" t="str">
        <f t="shared" si="77"/>
        <v>1LCAOutside LA Basin1211021</v>
      </c>
      <c r="B4990" s="9">
        <v>1</v>
      </c>
      <c r="C4990" t="s">
        <v>130</v>
      </c>
      <c r="D4990" t="s">
        <v>139</v>
      </c>
      <c r="E4990" s="9">
        <v>12</v>
      </c>
      <c r="F4990" s="9">
        <v>1</v>
      </c>
      <c r="G4990" s="9">
        <v>10</v>
      </c>
      <c r="H4990" s="9">
        <v>21</v>
      </c>
      <c r="I4990" s="9">
        <v>1.2207770347595215</v>
      </c>
      <c r="J4990" s="9">
        <v>1.2207770347595215</v>
      </c>
      <c r="K4990" s="9">
        <v>0</v>
      </c>
      <c r="L4990" s="9">
        <v>35.083766937255859</v>
      </c>
    </row>
    <row r="4991" spans="1:12" x14ac:dyDescent="0.25">
      <c r="A4991" s="5" t="str">
        <f t="shared" si="77"/>
        <v>1LCAOutside LA Basin1211022</v>
      </c>
      <c r="B4991" s="9">
        <v>1</v>
      </c>
      <c r="C4991" t="s">
        <v>130</v>
      </c>
      <c r="D4991" t="s">
        <v>139</v>
      </c>
      <c r="E4991" s="9">
        <v>12</v>
      </c>
      <c r="F4991" s="9">
        <v>1</v>
      </c>
      <c r="G4991" s="9">
        <v>10</v>
      </c>
      <c r="H4991" s="9">
        <v>22</v>
      </c>
      <c r="I4991" s="9">
        <v>1.1410037279129028</v>
      </c>
      <c r="J4991" s="9">
        <v>1.1410037279129028</v>
      </c>
      <c r="K4991" s="9">
        <v>0</v>
      </c>
      <c r="L4991" s="9">
        <v>33.129745483398438</v>
      </c>
    </row>
    <row r="4992" spans="1:12" x14ac:dyDescent="0.25">
      <c r="A4992" s="5" t="str">
        <f t="shared" si="77"/>
        <v>1LCAOutside LA Basin1211023</v>
      </c>
      <c r="B4992" s="9">
        <v>1</v>
      </c>
      <c r="C4992" t="s">
        <v>130</v>
      </c>
      <c r="D4992" t="s">
        <v>139</v>
      </c>
      <c r="E4992" s="9">
        <v>12</v>
      </c>
      <c r="F4992" s="9">
        <v>1</v>
      </c>
      <c r="G4992" s="9">
        <v>10</v>
      </c>
      <c r="H4992" s="9">
        <v>23</v>
      </c>
      <c r="I4992" s="9">
        <v>1.0398411750793457</v>
      </c>
      <c r="J4992" s="9">
        <v>1.0398411750793457</v>
      </c>
      <c r="K4992" s="9">
        <v>0</v>
      </c>
      <c r="L4992" s="9">
        <v>32.245925903320313</v>
      </c>
    </row>
    <row r="4993" spans="1:12" x14ac:dyDescent="0.25">
      <c r="A4993" s="5" t="str">
        <f t="shared" si="77"/>
        <v>1LCAOutside LA Basin1211024</v>
      </c>
      <c r="B4993" s="9">
        <v>1</v>
      </c>
      <c r="C4993" t="s">
        <v>130</v>
      </c>
      <c r="D4993" t="s">
        <v>139</v>
      </c>
      <c r="E4993" s="9">
        <v>12</v>
      </c>
      <c r="F4993" s="9">
        <v>1</v>
      </c>
      <c r="G4993" s="9">
        <v>10</v>
      </c>
      <c r="H4993" s="9">
        <v>24</v>
      </c>
      <c r="I4993" s="9">
        <v>0.9480205774307251</v>
      </c>
      <c r="J4993" s="9">
        <v>0.9480205774307251</v>
      </c>
      <c r="K4993" s="9">
        <v>0</v>
      </c>
      <c r="L4993" s="9">
        <v>31.677949905395508</v>
      </c>
    </row>
    <row r="4994" spans="1:12" x14ac:dyDescent="0.25">
      <c r="A4994" s="5" t="str">
        <f t="shared" si="77"/>
        <v>1Low IncomeCARE0021</v>
      </c>
      <c r="B4994" s="9">
        <v>1</v>
      </c>
      <c r="C4994" t="s">
        <v>131</v>
      </c>
      <c r="D4994" t="s">
        <v>140</v>
      </c>
      <c r="E4994" s="9">
        <v>0</v>
      </c>
      <c r="F4994" s="9">
        <v>0</v>
      </c>
      <c r="G4994" s="9">
        <v>2</v>
      </c>
      <c r="H4994" s="9">
        <v>1</v>
      </c>
      <c r="I4994" s="9">
        <v>1.4189918041229248</v>
      </c>
      <c r="J4994" s="9">
        <v>1.4189918041229248</v>
      </c>
      <c r="K4994" s="9">
        <v>0</v>
      </c>
      <c r="L4994" s="9">
        <v>76.885032653808594</v>
      </c>
    </row>
    <row r="4995" spans="1:12" x14ac:dyDescent="0.25">
      <c r="A4995" s="5" t="str">
        <f t="shared" ref="A4995:A5058" si="78">B4995&amp;C4995&amp;D4995&amp;E4995&amp;F4995&amp;G4995&amp;H4995</f>
        <v>1Low IncomeCARE0022</v>
      </c>
      <c r="B4995" s="9">
        <v>1</v>
      </c>
      <c r="C4995" t="s">
        <v>131</v>
      </c>
      <c r="D4995" t="s">
        <v>140</v>
      </c>
      <c r="E4995" s="9">
        <v>0</v>
      </c>
      <c r="F4995" s="9">
        <v>0</v>
      </c>
      <c r="G4995" s="9">
        <v>2</v>
      </c>
      <c r="H4995" s="9">
        <v>2</v>
      </c>
      <c r="I4995" s="9">
        <v>1.1966749429702759</v>
      </c>
      <c r="J4995" s="9">
        <v>1.1966749429702759</v>
      </c>
      <c r="K4995" s="9">
        <v>0</v>
      </c>
      <c r="L4995" s="9">
        <v>75.53076171875</v>
      </c>
    </row>
    <row r="4996" spans="1:12" x14ac:dyDescent="0.25">
      <c r="A4996" s="5" t="str">
        <f t="shared" si="78"/>
        <v>1Low IncomeCARE0023</v>
      </c>
      <c r="B4996" s="9">
        <v>1</v>
      </c>
      <c r="C4996" t="s">
        <v>131</v>
      </c>
      <c r="D4996" t="s">
        <v>140</v>
      </c>
      <c r="E4996" s="9">
        <v>0</v>
      </c>
      <c r="F4996" s="9">
        <v>0</v>
      </c>
      <c r="G4996" s="9">
        <v>2</v>
      </c>
      <c r="H4996" s="9">
        <v>3</v>
      </c>
      <c r="I4996" s="9">
        <v>1.0445342063903809</v>
      </c>
      <c r="J4996" s="9">
        <v>1.0445342063903809</v>
      </c>
      <c r="K4996" s="9">
        <v>0</v>
      </c>
      <c r="L4996" s="9">
        <v>74.388664245605469</v>
      </c>
    </row>
    <row r="4997" spans="1:12" x14ac:dyDescent="0.25">
      <c r="A4997" s="5" t="str">
        <f t="shared" si="78"/>
        <v>1Low IncomeCARE0024</v>
      </c>
      <c r="B4997" s="9">
        <v>1</v>
      </c>
      <c r="C4997" t="s">
        <v>131</v>
      </c>
      <c r="D4997" t="s">
        <v>140</v>
      </c>
      <c r="E4997" s="9">
        <v>0</v>
      </c>
      <c r="F4997" s="9">
        <v>0</v>
      </c>
      <c r="G4997" s="9">
        <v>2</v>
      </c>
      <c r="H4997" s="9">
        <v>4</v>
      </c>
      <c r="I4997" s="9">
        <v>0.92566311359405518</v>
      </c>
      <c r="J4997" s="9">
        <v>0.92566311359405518</v>
      </c>
      <c r="K4997" s="9">
        <v>0</v>
      </c>
      <c r="L4997" s="9">
        <v>73.20794677734375</v>
      </c>
    </row>
    <row r="4998" spans="1:12" x14ac:dyDescent="0.25">
      <c r="A4998" s="5" t="str">
        <f t="shared" si="78"/>
        <v>1Low IncomeCARE0025</v>
      </c>
      <c r="B4998" s="9">
        <v>1</v>
      </c>
      <c r="C4998" t="s">
        <v>131</v>
      </c>
      <c r="D4998" t="s">
        <v>140</v>
      </c>
      <c r="E4998" s="9">
        <v>0</v>
      </c>
      <c r="F4998" s="9">
        <v>0</v>
      </c>
      <c r="G4998" s="9">
        <v>2</v>
      </c>
      <c r="H4998" s="9">
        <v>5</v>
      </c>
      <c r="I4998" s="9">
        <v>0.84179186820983887</v>
      </c>
      <c r="J4998" s="9">
        <v>0.84179186820983887</v>
      </c>
      <c r="K4998" s="9">
        <v>0</v>
      </c>
      <c r="L4998" s="9">
        <v>72.142814636230469</v>
      </c>
    </row>
    <row r="4999" spans="1:12" x14ac:dyDescent="0.25">
      <c r="A4999" s="5" t="str">
        <f t="shared" si="78"/>
        <v>1Low IncomeCARE0026</v>
      </c>
      <c r="B4999" s="9">
        <v>1</v>
      </c>
      <c r="C4999" t="s">
        <v>131</v>
      </c>
      <c r="D4999" t="s">
        <v>140</v>
      </c>
      <c r="E4999" s="9">
        <v>0</v>
      </c>
      <c r="F4999" s="9">
        <v>0</v>
      </c>
      <c r="G4999" s="9">
        <v>2</v>
      </c>
      <c r="H4999" s="9">
        <v>6</v>
      </c>
      <c r="I4999" s="9">
        <v>0.7859349250793457</v>
      </c>
      <c r="J4999" s="9">
        <v>0.7859349250793457</v>
      </c>
      <c r="K4999" s="9">
        <v>0</v>
      </c>
      <c r="L4999" s="9">
        <v>71.086570739746094</v>
      </c>
    </row>
    <row r="5000" spans="1:12" x14ac:dyDescent="0.25">
      <c r="A5000" s="5" t="str">
        <f t="shared" si="78"/>
        <v>1Low IncomeCARE0027</v>
      </c>
      <c r="B5000" s="9">
        <v>1</v>
      </c>
      <c r="C5000" t="s">
        <v>131</v>
      </c>
      <c r="D5000" t="s">
        <v>140</v>
      </c>
      <c r="E5000" s="9">
        <v>0</v>
      </c>
      <c r="F5000" s="9">
        <v>0</v>
      </c>
      <c r="G5000" s="9">
        <v>2</v>
      </c>
      <c r="H5000" s="9">
        <v>7</v>
      </c>
      <c r="I5000" s="9">
        <v>0.76185381412506104</v>
      </c>
      <c r="J5000" s="9">
        <v>0.76185381412506104</v>
      </c>
      <c r="K5000" s="9">
        <v>0</v>
      </c>
      <c r="L5000" s="9">
        <v>70.425888061523438</v>
      </c>
    </row>
    <row r="5001" spans="1:12" x14ac:dyDescent="0.25">
      <c r="A5001" s="5" t="str">
        <f t="shared" si="78"/>
        <v>1Low IncomeCARE0028</v>
      </c>
      <c r="B5001" s="9">
        <v>1</v>
      </c>
      <c r="C5001" t="s">
        <v>131</v>
      </c>
      <c r="D5001" t="s">
        <v>140</v>
      </c>
      <c r="E5001" s="9">
        <v>0</v>
      </c>
      <c r="F5001" s="9">
        <v>0</v>
      </c>
      <c r="G5001" s="9">
        <v>2</v>
      </c>
      <c r="H5001" s="9">
        <v>8</v>
      </c>
      <c r="I5001" s="9">
        <v>0.75636398792266846</v>
      </c>
      <c r="J5001" s="9">
        <v>0.75636398792266846</v>
      </c>
      <c r="K5001" s="9">
        <v>0</v>
      </c>
      <c r="L5001" s="9">
        <v>70.671249389648438</v>
      </c>
    </row>
    <row r="5002" spans="1:12" x14ac:dyDescent="0.25">
      <c r="A5002" s="5" t="str">
        <f t="shared" si="78"/>
        <v>1Low IncomeCARE0029</v>
      </c>
      <c r="B5002" s="9">
        <v>1</v>
      </c>
      <c r="C5002" t="s">
        <v>131</v>
      </c>
      <c r="D5002" t="s">
        <v>140</v>
      </c>
      <c r="E5002" s="9">
        <v>0</v>
      </c>
      <c r="F5002" s="9">
        <v>0</v>
      </c>
      <c r="G5002" s="9">
        <v>2</v>
      </c>
      <c r="H5002" s="9">
        <v>9</v>
      </c>
      <c r="I5002" s="9">
        <v>0.74829387664794922</v>
      </c>
      <c r="J5002" s="9">
        <v>0.74829387664794922</v>
      </c>
      <c r="K5002" s="9">
        <v>0</v>
      </c>
      <c r="L5002" s="9">
        <v>73.4283447265625</v>
      </c>
    </row>
    <row r="5003" spans="1:12" x14ac:dyDescent="0.25">
      <c r="A5003" s="5" t="str">
        <f t="shared" si="78"/>
        <v>1Low IncomeCARE00210</v>
      </c>
      <c r="B5003" s="9">
        <v>1</v>
      </c>
      <c r="C5003" t="s">
        <v>131</v>
      </c>
      <c r="D5003" t="s">
        <v>140</v>
      </c>
      <c r="E5003" s="9">
        <v>0</v>
      </c>
      <c r="F5003" s="9">
        <v>0</v>
      </c>
      <c r="G5003" s="9">
        <v>2</v>
      </c>
      <c r="H5003" s="9">
        <v>10</v>
      </c>
      <c r="I5003" s="9">
        <v>0.79782146215438843</v>
      </c>
      <c r="J5003" s="9">
        <v>0.79782146215438843</v>
      </c>
      <c r="K5003" s="9">
        <v>0</v>
      </c>
      <c r="L5003" s="9">
        <v>77.834037780761719</v>
      </c>
    </row>
    <row r="5004" spans="1:12" x14ac:dyDescent="0.25">
      <c r="A5004" s="5" t="str">
        <f t="shared" si="78"/>
        <v>1Low IncomeCARE00211</v>
      </c>
      <c r="B5004" s="9">
        <v>1</v>
      </c>
      <c r="C5004" t="s">
        <v>131</v>
      </c>
      <c r="D5004" t="s">
        <v>140</v>
      </c>
      <c r="E5004" s="9">
        <v>0</v>
      </c>
      <c r="F5004" s="9">
        <v>0</v>
      </c>
      <c r="G5004" s="9">
        <v>2</v>
      </c>
      <c r="H5004" s="9">
        <v>11</v>
      </c>
      <c r="I5004" s="9">
        <v>0.93851256370544434</v>
      </c>
      <c r="J5004" s="9">
        <v>0.93851256370544434</v>
      </c>
      <c r="K5004" s="9">
        <v>0</v>
      </c>
      <c r="L5004" s="9">
        <v>82.673072814941406</v>
      </c>
    </row>
    <row r="5005" spans="1:12" x14ac:dyDescent="0.25">
      <c r="A5005" s="5" t="str">
        <f t="shared" si="78"/>
        <v>1Low IncomeCARE00212</v>
      </c>
      <c r="B5005" s="9">
        <v>1</v>
      </c>
      <c r="C5005" t="s">
        <v>131</v>
      </c>
      <c r="D5005" t="s">
        <v>140</v>
      </c>
      <c r="E5005" s="9">
        <v>0</v>
      </c>
      <c r="F5005" s="9">
        <v>0</v>
      </c>
      <c r="G5005" s="9">
        <v>2</v>
      </c>
      <c r="H5005" s="9">
        <v>12</v>
      </c>
      <c r="I5005" s="9">
        <v>1.1584150791168213</v>
      </c>
      <c r="J5005" s="9">
        <v>1.1584150791168213</v>
      </c>
      <c r="K5005" s="9">
        <v>0</v>
      </c>
      <c r="L5005" s="9">
        <v>86.994117736816406</v>
      </c>
    </row>
    <row r="5006" spans="1:12" x14ac:dyDescent="0.25">
      <c r="A5006" s="5" t="str">
        <f t="shared" si="78"/>
        <v>1Low IncomeCARE00213</v>
      </c>
      <c r="B5006" s="9">
        <v>1</v>
      </c>
      <c r="C5006" t="s">
        <v>131</v>
      </c>
      <c r="D5006" t="s">
        <v>140</v>
      </c>
      <c r="E5006" s="9">
        <v>0</v>
      </c>
      <c r="F5006" s="9">
        <v>0</v>
      </c>
      <c r="G5006" s="9">
        <v>2</v>
      </c>
      <c r="H5006" s="9">
        <v>13</v>
      </c>
      <c r="I5006" s="9">
        <v>1.4520025253295898</v>
      </c>
      <c r="J5006" s="9">
        <v>1.4520025253295898</v>
      </c>
      <c r="K5006" s="9">
        <v>0</v>
      </c>
      <c r="L5006" s="9">
        <v>90.251548767089844</v>
      </c>
    </row>
    <row r="5007" spans="1:12" x14ac:dyDescent="0.25">
      <c r="A5007" s="5" t="str">
        <f t="shared" si="78"/>
        <v>1Low IncomeCARE00214</v>
      </c>
      <c r="B5007" s="9">
        <v>1</v>
      </c>
      <c r="C5007" t="s">
        <v>131</v>
      </c>
      <c r="D5007" t="s">
        <v>140</v>
      </c>
      <c r="E5007" s="9">
        <v>0</v>
      </c>
      <c r="F5007" s="9">
        <v>0</v>
      </c>
      <c r="G5007" s="9">
        <v>2</v>
      </c>
      <c r="H5007" s="9">
        <v>14</v>
      </c>
      <c r="I5007" s="9">
        <v>1.7623541355133057</v>
      </c>
      <c r="J5007" s="9">
        <v>1.7623541355133057</v>
      </c>
      <c r="K5007" s="9">
        <v>0</v>
      </c>
      <c r="L5007" s="9">
        <v>92.661216735839844</v>
      </c>
    </row>
    <row r="5008" spans="1:12" x14ac:dyDescent="0.25">
      <c r="A5008" s="5" t="str">
        <f t="shared" si="78"/>
        <v>1Low IncomeCARE00215</v>
      </c>
      <c r="B5008" s="9">
        <v>1</v>
      </c>
      <c r="C5008" t="s">
        <v>131</v>
      </c>
      <c r="D5008" t="s">
        <v>140</v>
      </c>
      <c r="E5008" s="9">
        <v>0</v>
      </c>
      <c r="F5008" s="9">
        <v>0</v>
      </c>
      <c r="G5008" s="9">
        <v>2</v>
      </c>
      <c r="H5008" s="9">
        <v>15</v>
      </c>
      <c r="I5008" s="9">
        <v>2.0598769187927246</v>
      </c>
      <c r="J5008" s="9">
        <v>2.0598769187927246</v>
      </c>
      <c r="K5008" s="9">
        <v>0</v>
      </c>
      <c r="L5008" s="9">
        <v>94.267547607421875</v>
      </c>
    </row>
    <row r="5009" spans="1:12" x14ac:dyDescent="0.25">
      <c r="A5009" s="5" t="str">
        <f t="shared" si="78"/>
        <v>1Low IncomeCARE00216</v>
      </c>
      <c r="B5009" s="9">
        <v>1</v>
      </c>
      <c r="C5009" t="s">
        <v>131</v>
      </c>
      <c r="D5009" t="s">
        <v>140</v>
      </c>
      <c r="E5009" s="9">
        <v>0</v>
      </c>
      <c r="F5009" s="9">
        <v>0</v>
      </c>
      <c r="G5009" s="9">
        <v>2</v>
      </c>
      <c r="H5009" s="9">
        <v>16</v>
      </c>
      <c r="I5009" s="9">
        <v>2.3520119190216064</v>
      </c>
      <c r="J5009" s="9">
        <v>2.3520119190216064</v>
      </c>
      <c r="K5009" s="9">
        <v>0</v>
      </c>
      <c r="L5009" s="9">
        <v>94.573646545410156</v>
      </c>
    </row>
    <row r="5010" spans="1:12" x14ac:dyDescent="0.25">
      <c r="A5010" s="5" t="str">
        <f t="shared" si="78"/>
        <v>1Low IncomeCARE00217</v>
      </c>
      <c r="B5010" s="9">
        <v>1</v>
      </c>
      <c r="C5010" t="s">
        <v>131</v>
      </c>
      <c r="D5010" t="s">
        <v>140</v>
      </c>
      <c r="E5010" s="9">
        <v>0</v>
      </c>
      <c r="F5010" s="9">
        <v>0</v>
      </c>
      <c r="G5010" s="9">
        <v>2</v>
      </c>
      <c r="H5010" s="9">
        <v>17</v>
      </c>
      <c r="I5010" s="9">
        <v>2.571103572845459</v>
      </c>
      <c r="J5010" s="9">
        <v>1.6296470165252686</v>
      </c>
      <c r="K5010" s="9">
        <v>1.6630897298455238E-2</v>
      </c>
      <c r="L5010" s="9">
        <v>94.357521057128906</v>
      </c>
    </row>
    <row r="5011" spans="1:12" x14ac:dyDescent="0.25">
      <c r="A5011" s="5" t="str">
        <f t="shared" si="78"/>
        <v>1Low IncomeCARE00218</v>
      </c>
      <c r="B5011" s="9">
        <v>1</v>
      </c>
      <c r="C5011" t="s">
        <v>131</v>
      </c>
      <c r="D5011" t="s">
        <v>140</v>
      </c>
      <c r="E5011" s="9">
        <v>0</v>
      </c>
      <c r="F5011" s="9">
        <v>0</v>
      </c>
      <c r="G5011" s="9">
        <v>2</v>
      </c>
      <c r="H5011" s="9">
        <v>18</v>
      </c>
      <c r="I5011" s="9">
        <v>2.7115516662597656</v>
      </c>
      <c r="J5011" s="9">
        <v>2.2118160724639893</v>
      </c>
      <c r="K5011" s="9">
        <v>3.0184123665094376E-2</v>
      </c>
      <c r="L5011" s="9">
        <v>93.055404663085938</v>
      </c>
    </row>
    <row r="5012" spans="1:12" x14ac:dyDescent="0.25">
      <c r="A5012" s="5" t="str">
        <f t="shared" si="78"/>
        <v>1Low IncomeCARE00219</v>
      </c>
      <c r="B5012" s="9">
        <v>1</v>
      </c>
      <c r="C5012" t="s">
        <v>131</v>
      </c>
      <c r="D5012" t="s">
        <v>140</v>
      </c>
      <c r="E5012" s="9">
        <v>0</v>
      </c>
      <c r="F5012" s="9">
        <v>0</v>
      </c>
      <c r="G5012" s="9">
        <v>2</v>
      </c>
      <c r="H5012" s="9">
        <v>19</v>
      </c>
      <c r="I5012" s="9">
        <v>2.7046189308166504</v>
      </c>
      <c r="J5012" s="9">
        <v>2.4198060035705566</v>
      </c>
      <c r="K5012" s="9">
        <v>2.2862093523144722E-2</v>
      </c>
      <c r="L5012" s="9">
        <v>91.595687866210938</v>
      </c>
    </row>
    <row r="5013" spans="1:12" x14ac:dyDescent="0.25">
      <c r="A5013" s="5" t="str">
        <f t="shared" si="78"/>
        <v>1Low IncomeCARE00220</v>
      </c>
      <c r="B5013" s="9">
        <v>1</v>
      </c>
      <c r="C5013" t="s">
        <v>131</v>
      </c>
      <c r="D5013" t="s">
        <v>140</v>
      </c>
      <c r="E5013" s="9">
        <v>0</v>
      </c>
      <c r="F5013" s="9">
        <v>0</v>
      </c>
      <c r="G5013" s="9">
        <v>2</v>
      </c>
      <c r="H5013" s="9">
        <v>20</v>
      </c>
      <c r="I5013" s="9">
        <v>2.5403380393981934</v>
      </c>
      <c r="J5013" s="9">
        <v>2.3450517654418945</v>
      </c>
      <c r="K5013" s="9">
        <v>4.2649721726775169E-3</v>
      </c>
      <c r="L5013" s="9">
        <v>89.377983093261719</v>
      </c>
    </row>
    <row r="5014" spans="1:12" x14ac:dyDescent="0.25">
      <c r="A5014" s="5" t="str">
        <f t="shared" si="78"/>
        <v>1Low IncomeCARE00221</v>
      </c>
      <c r="B5014" s="9">
        <v>1</v>
      </c>
      <c r="C5014" t="s">
        <v>131</v>
      </c>
      <c r="D5014" t="s">
        <v>140</v>
      </c>
      <c r="E5014" s="9">
        <v>0</v>
      </c>
      <c r="F5014" s="9">
        <v>0</v>
      </c>
      <c r="G5014" s="9">
        <v>2</v>
      </c>
      <c r="H5014" s="9">
        <v>21</v>
      </c>
      <c r="I5014" s="9">
        <v>2.4078295230865479</v>
      </c>
      <c r="J5014" s="9">
        <v>2.2447235584259033</v>
      </c>
      <c r="K5014" s="9">
        <v>5.647560115903616E-3</v>
      </c>
      <c r="L5014" s="9">
        <v>86.008720397949219</v>
      </c>
    </row>
    <row r="5015" spans="1:12" x14ac:dyDescent="0.25">
      <c r="A5015" s="5" t="str">
        <f t="shared" si="78"/>
        <v>1Low IncomeCARE00222</v>
      </c>
      <c r="B5015" s="9">
        <v>1</v>
      </c>
      <c r="C5015" t="s">
        <v>131</v>
      </c>
      <c r="D5015" t="s">
        <v>140</v>
      </c>
      <c r="E5015" s="9">
        <v>0</v>
      </c>
      <c r="F5015" s="9">
        <v>0</v>
      </c>
      <c r="G5015" s="9">
        <v>2</v>
      </c>
      <c r="H5015" s="9">
        <v>22</v>
      </c>
      <c r="I5015" s="9">
        <v>2.2799406051635742</v>
      </c>
      <c r="J5015" s="9">
        <v>2.6858565807342529</v>
      </c>
      <c r="K5015" s="9">
        <v>1.3247672468423843E-2</v>
      </c>
      <c r="L5015" s="9">
        <v>82.89337158203125</v>
      </c>
    </row>
    <row r="5016" spans="1:12" x14ac:dyDescent="0.25">
      <c r="A5016" s="5" t="str">
        <f t="shared" si="78"/>
        <v>1Low IncomeCARE00223</v>
      </c>
      <c r="B5016" s="9">
        <v>1</v>
      </c>
      <c r="C5016" t="s">
        <v>131</v>
      </c>
      <c r="D5016" t="s">
        <v>140</v>
      </c>
      <c r="E5016" s="9">
        <v>0</v>
      </c>
      <c r="F5016" s="9">
        <v>0</v>
      </c>
      <c r="G5016" s="9">
        <v>2</v>
      </c>
      <c r="H5016" s="9">
        <v>23</v>
      </c>
      <c r="I5016" s="9">
        <v>2.017552375793457</v>
      </c>
      <c r="J5016" s="9">
        <v>2.1723709106445313</v>
      </c>
      <c r="K5016" s="9">
        <v>1.1723299510776997E-2</v>
      </c>
      <c r="L5016" s="9">
        <v>80.721817016601563</v>
      </c>
    </row>
    <row r="5017" spans="1:12" x14ac:dyDescent="0.25">
      <c r="A5017" s="5" t="str">
        <f t="shared" si="78"/>
        <v>1Low IncomeCARE00224</v>
      </c>
      <c r="B5017" s="9">
        <v>1</v>
      </c>
      <c r="C5017" t="s">
        <v>131</v>
      </c>
      <c r="D5017" t="s">
        <v>140</v>
      </c>
      <c r="E5017" s="9">
        <v>0</v>
      </c>
      <c r="F5017" s="9">
        <v>0</v>
      </c>
      <c r="G5017" s="9">
        <v>2</v>
      </c>
      <c r="H5017" s="9">
        <v>24</v>
      </c>
      <c r="I5017" s="9">
        <v>1.7051401138305664</v>
      </c>
      <c r="J5017" s="9">
        <v>1.7843222618103027</v>
      </c>
      <c r="K5017" s="9">
        <v>8.596339263021946E-3</v>
      </c>
      <c r="L5017" s="9">
        <v>79.05731201171875</v>
      </c>
    </row>
    <row r="5018" spans="1:12" x14ac:dyDescent="0.25">
      <c r="A5018" s="5" t="str">
        <f t="shared" si="78"/>
        <v>1Low IncomeCARE00101</v>
      </c>
      <c r="B5018" s="9">
        <v>1</v>
      </c>
      <c r="C5018" t="s">
        <v>131</v>
      </c>
      <c r="D5018" t="s">
        <v>140</v>
      </c>
      <c r="E5018" s="9">
        <v>0</v>
      </c>
      <c r="F5018" s="9">
        <v>0</v>
      </c>
      <c r="G5018" s="9">
        <v>10</v>
      </c>
      <c r="H5018" s="9">
        <v>1</v>
      </c>
      <c r="I5018" s="9">
        <v>1.6079827547073364</v>
      </c>
      <c r="J5018" s="9">
        <v>1.6079827547073364</v>
      </c>
      <c r="K5018" s="9">
        <v>0</v>
      </c>
      <c r="L5018" s="9">
        <v>80.169464111328125</v>
      </c>
    </row>
    <row r="5019" spans="1:12" x14ac:dyDescent="0.25">
      <c r="A5019" s="5" t="str">
        <f t="shared" si="78"/>
        <v>1Low IncomeCARE00102</v>
      </c>
      <c r="B5019" s="9">
        <v>1</v>
      </c>
      <c r="C5019" t="s">
        <v>131</v>
      </c>
      <c r="D5019" t="s">
        <v>140</v>
      </c>
      <c r="E5019" s="9">
        <v>0</v>
      </c>
      <c r="F5019" s="9">
        <v>0</v>
      </c>
      <c r="G5019" s="9">
        <v>10</v>
      </c>
      <c r="H5019" s="9">
        <v>2</v>
      </c>
      <c r="I5019" s="9">
        <v>1.361721396446228</v>
      </c>
      <c r="J5019" s="9">
        <v>1.361721396446228</v>
      </c>
      <c r="K5019" s="9">
        <v>0</v>
      </c>
      <c r="L5019" s="9">
        <v>78.877365112304688</v>
      </c>
    </row>
    <row r="5020" spans="1:12" x14ac:dyDescent="0.25">
      <c r="A5020" s="5" t="str">
        <f t="shared" si="78"/>
        <v>1Low IncomeCARE00103</v>
      </c>
      <c r="B5020" s="9">
        <v>1</v>
      </c>
      <c r="C5020" t="s">
        <v>131</v>
      </c>
      <c r="D5020" t="s">
        <v>140</v>
      </c>
      <c r="E5020" s="9">
        <v>0</v>
      </c>
      <c r="F5020" s="9">
        <v>0</v>
      </c>
      <c r="G5020" s="9">
        <v>10</v>
      </c>
      <c r="H5020" s="9">
        <v>3</v>
      </c>
      <c r="I5020" s="9">
        <v>1.1889222860336304</v>
      </c>
      <c r="J5020" s="9">
        <v>1.1889222860336304</v>
      </c>
      <c r="K5020" s="9">
        <v>0</v>
      </c>
      <c r="L5020" s="9">
        <v>77.654037475585938</v>
      </c>
    </row>
    <row r="5021" spans="1:12" x14ac:dyDescent="0.25">
      <c r="A5021" s="5" t="str">
        <f t="shared" si="78"/>
        <v>1Low IncomeCARE00104</v>
      </c>
      <c r="B5021" s="9">
        <v>1</v>
      </c>
      <c r="C5021" t="s">
        <v>131</v>
      </c>
      <c r="D5021" t="s">
        <v>140</v>
      </c>
      <c r="E5021" s="9">
        <v>0</v>
      </c>
      <c r="F5021" s="9">
        <v>0</v>
      </c>
      <c r="G5021" s="9">
        <v>10</v>
      </c>
      <c r="H5021" s="9">
        <v>4</v>
      </c>
      <c r="I5021" s="9">
        <v>1.0639433860778809</v>
      </c>
      <c r="J5021" s="9">
        <v>1.0639433860778809</v>
      </c>
      <c r="K5021" s="9">
        <v>0</v>
      </c>
      <c r="L5021" s="9">
        <v>76.676528930664063</v>
      </c>
    </row>
    <row r="5022" spans="1:12" x14ac:dyDescent="0.25">
      <c r="A5022" s="5" t="str">
        <f t="shared" si="78"/>
        <v>1Low IncomeCARE00105</v>
      </c>
      <c r="B5022" s="9">
        <v>1</v>
      </c>
      <c r="C5022" t="s">
        <v>131</v>
      </c>
      <c r="D5022" t="s">
        <v>140</v>
      </c>
      <c r="E5022" s="9">
        <v>0</v>
      </c>
      <c r="F5022" s="9">
        <v>0</v>
      </c>
      <c r="G5022" s="9">
        <v>10</v>
      </c>
      <c r="H5022" s="9">
        <v>5</v>
      </c>
      <c r="I5022" s="9">
        <v>0.96858310699462891</v>
      </c>
      <c r="J5022" s="9">
        <v>0.96858310699462891</v>
      </c>
      <c r="K5022" s="9">
        <v>0</v>
      </c>
      <c r="L5022" s="9">
        <v>75.641616821289063</v>
      </c>
    </row>
    <row r="5023" spans="1:12" x14ac:dyDescent="0.25">
      <c r="A5023" s="5" t="str">
        <f t="shared" si="78"/>
        <v>1Low IncomeCARE00106</v>
      </c>
      <c r="B5023" s="9">
        <v>1</v>
      </c>
      <c r="C5023" t="s">
        <v>131</v>
      </c>
      <c r="D5023" t="s">
        <v>140</v>
      </c>
      <c r="E5023" s="9">
        <v>0</v>
      </c>
      <c r="F5023" s="9">
        <v>0</v>
      </c>
      <c r="G5023" s="9">
        <v>10</v>
      </c>
      <c r="H5023" s="9">
        <v>6</v>
      </c>
      <c r="I5023" s="9">
        <v>0.91231024265289307</v>
      </c>
      <c r="J5023" s="9">
        <v>0.91231024265289307</v>
      </c>
      <c r="K5023" s="9">
        <v>0</v>
      </c>
      <c r="L5023" s="9">
        <v>74.963371276855469</v>
      </c>
    </row>
    <row r="5024" spans="1:12" x14ac:dyDescent="0.25">
      <c r="A5024" s="5" t="str">
        <f t="shared" si="78"/>
        <v>1Low IncomeCARE00107</v>
      </c>
      <c r="B5024" s="9">
        <v>1</v>
      </c>
      <c r="C5024" t="s">
        <v>131</v>
      </c>
      <c r="D5024" t="s">
        <v>140</v>
      </c>
      <c r="E5024" s="9">
        <v>0</v>
      </c>
      <c r="F5024" s="9">
        <v>0</v>
      </c>
      <c r="G5024" s="9">
        <v>10</v>
      </c>
      <c r="H5024" s="9">
        <v>7</v>
      </c>
      <c r="I5024" s="9">
        <v>0.87197643518447876</v>
      </c>
      <c r="J5024" s="9">
        <v>0.87197643518447876</v>
      </c>
      <c r="K5024" s="9">
        <v>0</v>
      </c>
      <c r="L5024" s="9">
        <v>74.324081420898438</v>
      </c>
    </row>
    <row r="5025" spans="1:12" x14ac:dyDescent="0.25">
      <c r="A5025" s="5" t="str">
        <f t="shared" si="78"/>
        <v>1Low IncomeCARE00108</v>
      </c>
      <c r="B5025" s="9">
        <v>1</v>
      </c>
      <c r="C5025" t="s">
        <v>131</v>
      </c>
      <c r="D5025" t="s">
        <v>140</v>
      </c>
      <c r="E5025" s="9">
        <v>0</v>
      </c>
      <c r="F5025" s="9">
        <v>0</v>
      </c>
      <c r="G5025" s="9">
        <v>10</v>
      </c>
      <c r="H5025" s="9">
        <v>8</v>
      </c>
      <c r="I5025" s="9">
        <v>0.87795287370681763</v>
      </c>
      <c r="J5025" s="9">
        <v>0.87795287370681763</v>
      </c>
      <c r="K5025" s="9">
        <v>0</v>
      </c>
      <c r="L5025" s="9">
        <v>74.693458557128906</v>
      </c>
    </row>
    <row r="5026" spans="1:12" x14ac:dyDescent="0.25">
      <c r="A5026" s="5" t="str">
        <f t="shared" si="78"/>
        <v>1Low IncomeCARE00109</v>
      </c>
      <c r="B5026" s="9">
        <v>1</v>
      </c>
      <c r="C5026" t="s">
        <v>131</v>
      </c>
      <c r="D5026" t="s">
        <v>140</v>
      </c>
      <c r="E5026" s="9">
        <v>0</v>
      </c>
      <c r="F5026" s="9">
        <v>0</v>
      </c>
      <c r="G5026" s="9">
        <v>10</v>
      </c>
      <c r="H5026" s="9">
        <v>9</v>
      </c>
      <c r="I5026" s="9">
        <v>0.88963216543197632</v>
      </c>
      <c r="J5026" s="9">
        <v>0.88963216543197632</v>
      </c>
      <c r="K5026" s="9">
        <v>0</v>
      </c>
      <c r="L5026" s="9">
        <v>77.69061279296875</v>
      </c>
    </row>
    <row r="5027" spans="1:12" x14ac:dyDescent="0.25">
      <c r="A5027" s="5" t="str">
        <f t="shared" si="78"/>
        <v>1Low IncomeCARE001010</v>
      </c>
      <c r="B5027" s="9">
        <v>1</v>
      </c>
      <c r="C5027" t="s">
        <v>131</v>
      </c>
      <c r="D5027" t="s">
        <v>140</v>
      </c>
      <c r="E5027" s="9">
        <v>0</v>
      </c>
      <c r="F5027" s="9">
        <v>0</v>
      </c>
      <c r="G5027" s="9">
        <v>10</v>
      </c>
      <c r="H5027" s="9">
        <v>10</v>
      </c>
      <c r="I5027" s="9">
        <v>0.96745437383651733</v>
      </c>
      <c r="J5027" s="9">
        <v>0.96745437383651733</v>
      </c>
      <c r="K5027" s="9">
        <v>0</v>
      </c>
      <c r="L5027" s="9">
        <v>82.421836853027344</v>
      </c>
    </row>
    <row r="5028" spans="1:12" x14ac:dyDescent="0.25">
      <c r="A5028" s="5" t="str">
        <f t="shared" si="78"/>
        <v>1Low IncomeCARE001011</v>
      </c>
      <c r="B5028" s="9">
        <v>1</v>
      </c>
      <c r="C5028" t="s">
        <v>131</v>
      </c>
      <c r="D5028" t="s">
        <v>140</v>
      </c>
      <c r="E5028" s="9">
        <v>0</v>
      </c>
      <c r="F5028" s="9">
        <v>0</v>
      </c>
      <c r="G5028" s="9">
        <v>10</v>
      </c>
      <c r="H5028" s="9">
        <v>11</v>
      </c>
      <c r="I5028" s="9">
        <v>1.1831960678100586</v>
      </c>
      <c r="J5028" s="9">
        <v>1.1831960678100586</v>
      </c>
      <c r="K5028" s="9">
        <v>0</v>
      </c>
      <c r="L5028" s="9">
        <v>87.454734802246094</v>
      </c>
    </row>
    <row r="5029" spans="1:12" x14ac:dyDescent="0.25">
      <c r="A5029" s="5" t="str">
        <f t="shared" si="78"/>
        <v>1Low IncomeCARE001012</v>
      </c>
      <c r="B5029" s="9">
        <v>1</v>
      </c>
      <c r="C5029" t="s">
        <v>131</v>
      </c>
      <c r="D5029" t="s">
        <v>140</v>
      </c>
      <c r="E5029" s="9">
        <v>0</v>
      </c>
      <c r="F5029" s="9">
        <v>0</v>
      </c>
      <c r="G5029" s="9">
        <v>10</v>
      </c>
      <c r="H5029" s="9">
        <v>12</v>
      </c>
      <c r="I5029" s="9">
        <v>1.49576735496521</v>
      </c>
      <c r="J5029" s="9">
        <v>1.49576735496521</v>
      </c>
      <c r="K5029" s="9">
        <v>0</v>
      </c>
      <c r="L5029" s="9">
        <v>91.889595031738281</v>
      </c>
    </row>
    <row r="5030" spans="1:12" x14ac:dyDescent="0.25">
      <c r="A5030" s="5" t="str">
        <f t="shared" si="78"/>
        <v>1Low IncomeCARE001013</v>
      </c>
      <c r="B5030" s="9">
        <v>1</v>
      </c>
      <c r="C5030" t="s">
        <v>131</v>
      </c>
      <c r="D5030" t="s">
        <v>140</v>
      </c>
      <c r="E5030" s="9">
        <v>0</v>
      </c>
      <c r="F5030" s="9">
        <v>0</v>
      </c>
      <c r="G5030" s="9">
        <v>10</v>
      </c>
      <c r="H5030" s="9">
        <v>13</v>
      </c>
      <c r="I5030" s="9">
        <v>1.8847860097885132</v>
      </c>
      <c r="J5030" s="9">
        <v>1.8847860097885132</v>
      </c>
      <c r="K5030" s="9">
        <v>0</v>
      </c>
      <c r="L5030" s="9">
        <v>95.139678955078125</v>
      </c>
    </row>
    <row r="5031" spans="1:12" x14ac:dyDescent="0.25">
      <c r="A5031" s="5" t="str">
        <f t="shared" si="78"/>
        <v>1Low IncomeCARE001014</v>
      </c>
      <c r="B5031" s="9">
        <v>1</v>
      </c>
      <c r="C5031" t="s">
        <v>131</v>
      </c>
      <c r="D5031" t="s">
        <v>140</v>
      </c>
      <c r="E5031" s="9">
        <v>0</v>
      </c>
      <c r="F5031" s="9">
        <v>0</v>
      </c>
      <c r="G5031" s="9">
        <v>10</v>
      </c>
      <c r="H5031" s="9">
        <v>14</v>
      </c>
      <c r="I5031" s="9">
        <v>2.2726261615753174</v>
      </c>
      <c r="J5031" s="9">
        <v>2.2726261615753174</v>
      </c>
      <c r="K5031" s="9">
        <v>0</v>
      </c>
      <c r="L5031" s="9">
        <v>97.656997680664063</v>
      </c>
    </row>
    <row r="5032" spans="1:12" x14ac:dyDescent="0.25">
      <c r="A5032" s="5" t="str">
        <f t="shared" si="78"/>
        <v>1Low IncomeCARE001015</v>
      </c>
      <c r="B5032" s="9">
        <v>1</v>
      </c>
      <c r="C5032" t="s">
        <v>131</v>
      </c>
      <c r="D5032" t="s">
        <v>140</v>
      </c>
      <c r="E5032" s="9">
        <v>0</v>
      </c>
      <c r="F5032" s="9">
        <v>0</v>
      </c>
      <c r="G5032" s="9">
        <v>10</v>
      </c>
      <c r="H5032" s="9">
        <v>15</v>
      </c>
      <c r="I5032" s="9">
        <v>2.6215147972106934</v>
      </c>
      <c r="J5032" s="9">
        <v>2.6215147972106934</v>
      </c>
      <c r="K5032" s="9">
        <v>0</v>
      </c>
      <c r="L5032" s="9">
        <v>99.218025207519531</v>
      </c>
    </row>
    <row r="5033" spans="1:12" x14ac:dyDescent="0.25">
      <c r="A5033" s="5" t="str">
        <f t="shared" si="78"/>
        <v>1Low IncomeCARE001016</v>
      </c>
      <c r="B5033" s="9">
        <v>1</v>
      </c>
      <c r="C5033" t="s">
        <v>131</v>
      </c>
      <c r="D5033" t="s">
        <v>140</v>
      </c>
      <c r="E5033" s="9">
        <v>0</v>
      </c>
      <c r="F5033" s="9">
        <v>0</v>
      </c>
      <c r="G5033" s="9">
        <v>10</v>
      </c>
      <c r="H5033" s="9">
        <v>16</v>
      </c>
      <c r="I5033" s="9">
        <v>2.9392147064208984</v>
      </c>
      <c r="J5033" s="9">
        <v>2.9392147064208984</v>
      </c>
      <c r="K5033" s="9">
        <v>0</v>
      </c>
      <c r="L5033" s="9">
        <v>99.847152709960938</v>
      </c>
    </row>
    <row r="5034" spans="1:12" x14ac:dyDescent="0.25">
      <c r="A5034" s="5" t="str">
        <f t="shared" si="78"/>
        <v>1Low IncomeCARE001017</v>
      </c>
      <c r="B5034" s="9">
        <v>1</v>
      </c>
      <c r="C5034" t="s">
        <v>131</v>
      </c>
      <c r="D5034" t="s">
        <v>140</v>
      </c>
      <c r="E5034" s="9">
        <v>0</v>
      </c>
      <c r="F5034" s="9">
        <v>0</v>
      </c>
      <c r="G5034" s="9">
        <v>10</v>
      </c>
      <c r="H5034" s="9">
        <v>17</v>
      </c>
      <c r="I5034" s="9">
        <v>3.1615681648254395</v>
      </c>
      <c r="J5034" s="9">
        <v>2.1180996894836426</v>
      </c>
      <c r="K5034" s="9">
        <v>2.4950968101620674E-2</v>
      </c>
      <c r="L5034" s="9">
        <v>99.892951965332031</v>
      </c>
    </row>
    <row r="5035" spans="1:12" x14ac:dyDescent="0.25">
      <c r="A5035" s="5" t="str">
        <f t="shared" si="78"/>
        <v>1Low IncomeCARE001018</v>
      </c>
      <c r="B5035" s="9">
        <v>1</v>
      </c>
      <c r="C5035" t="s">
        <v>131</v>
      </c>
      <c r="D5035" t="s">
        <v>140</v>
      </c>
      <c r="E5035" s="9">
        <v>0</v>
      </c>
      <c r="F5035" s="9">
        <v>0</v>
      </c>
      <c r="G5035" s="9">
        <v>10</v>
      </c>
      <c r="H5035" s="9">
        <v>18</v>
      </c>
      <c r="I5035" s="9">
        <v>3.2907447814941406</v>
      </c>
      <c r="J5035" s="9">
        <v>2.6692259311676025</v>
      </c>
      <c r="K5035" s="9">
        <v>3.6621112376451492E-2</v>
      </c>
      <c r="L5035" s="9">
        <v>99.081588745117188</v>
      </c>
    </row>
    <row r="5036" spans="1:12" x14ac:dyDescent="0.25">
      <c r="A5036" s="5" t="str">
        <f t="shared" si="78"/>
        <v>1Low IncomeCARE001019</v>
      </c>
      <c r="B5036" s="9">
        <v>1</v>
      </c>
      <c r="C5036" t="s">
        <v>131</v>
      </c>
      <c r="D5036" t="s">
        <v>140</v>
      </c>
      <c r="E5036" s="9">
        <v>0</v>
      </c>
      <c r="F5036" s="9">
        <v>0</v>
      </c>
      <c r="G5036" s="9">
        <v>10</v>
      </c>
      <c r="H5036" s="9">
        <v>19</v>
      </c>
      <c r="I5036" s="9">
        <v>3.2567918300628662</v>
      </c>
      <c r="J5036" s="9">
        <v>2.8865983486175537</v>
      </c>
      <c r="K5036" s="9">
        <v>2.1895390003919601E-2</v>
      </c>
      <c r="L5036" s="9">
        <v>97.491355895996094</v>
      </c>
    </row>
    <row r="5037" spans="1:12" x14ac:dyDescent="0.25">
      <c r="A5037" s="5" t="str">
        <f t="shared" si="78"/>
        <v>1Low IncomeCARE001020</v>
      </c>
      <c r="B5037" s="9">
        <v>1</v>
      </c>
      <c r="C5037" t="s">
        <v>131</v>
      </c>
      <c r="D5037" t="s">
        <v>140</v>
      </c>
      <c r="E5037" s="9">
        <v>0</v>
      </c>
      <c r="F5037" s="9">
        <v>0</v>
      </c>
      <c r="G5037" s="9">
        <v>10</v>
      </c>
      <c r="H5037" s="9">
        <v>20</v>
      </c>
      <c r="I5037" s="9">
        <v>3.0351657867431641</v>
      </c>
      <c r="J5037" s="9">
        <v>2.7885124683380127</v>
      </c>
      <c r="K5037" s="9">
        <v>6.9798952899873257E-3</v>
      </c>
      <c r="L5037" s="9">
        <v>94.756057739257813</v>
      </c>
    </row>
    <row r="5038" spans="1:12" x14ac:dyDescent="0.25">
      <c r="A5038" s="5" t="str">
        <f t="shared" si="78"/>
        <v>1Low IncomeCARE001021</v>
      </c>
      <c r="B5038" s="9">
        <v>1</v>
      </c>
      <c r="C5038" t="s">
        <v>131</v>
      </c>
      <c r="D5038" t="s">
        <v>140</v>
      </c>
      <c r="E5038" s="9">
        <v>0</v>
      </c>
      <c r="F5038" s="9">
        <v>0</v>
      </c>
      <c r="G5038" s="9">
        <v>10</v>
      </c>
      <c r="H5038" s="9">
        <v>21</v>
      </c>
      <c r="I5038" s="9">
        <v>2.8529314994812012</v>
      </c>
      <c r="J5038" s="9">
        <v>2.6420845985412598</v>
      </c>
      <c r="K5038" s="9">
        <v>4.5425151474773884E-3</v>
      </c>
      <c r="L5038" s="9">
        <v>91.007156372070313</v>
      </c>
    </row>
    <row r="5039" spans="1:12" x14ac:dyDescent="0.25">
      <c r="A5039" s="5" t="str">
        <f t="shared" si="78"/>
        <v>1Low IncomeCARE001022</v>
      </c>
      <c r="B5039" s="9">
        <v>1</v>
      </c>
      <c r="C5039" t="s">
        <v>131</v>
      </c>
      <c r="D5039" t="s">
        <v>140</v>
      </c>
      <c r="E5039" s="9">
        <v>0</v>
      </c>
      <c r="F5039" s="9">
        <v>0</v>
      </c>
      <c r="G5039" s="9">
        <v>10</v>
      </c>
      <c r="H5039" s="9">
        <v>22</v>
      </c>
      <c r="I5039" s="9">
        <v>2.6932611465454102</v>
      </c>
      <c r="J5039" s="9">
        <v>3.1292629241943359</v>
      </c>
      <c r="K5039" s="9">
        <v>1.4046907424926758E-2</v>
      </c>
      <c r="L5039" s="9">
        <v>87.563041687011719</v>
      </c>
    </row>
    <row r="5040" spans="1:12" x14ac:dyDescent="0.25">
      <c r="A5040" s="5" t="str">
        <f t="shared" si="78"/>
        <v>1Low IncomeCARE001023</v>
      </c>
      <c r="B5040" s="9">
        <v>1</v>
      </c>
      <c r="C5040" t="s">
        <v>131</v>
      </c>
      <c r="D5040" t="s">
        <v>140</v>
      </c>
      <c r="E5040" s="9">
        <v>0</v>
      </c>
      <c r="F5040" s="9">
        <v>0</v>
      </c>
      <c r="G5040" s="9">
        <v>10</v>
      </c>
      <c r="H5040" s="9">
        <v>23</v>
      </c>
      <c r="I5040" s="9">
        <v>2.3751473426818848</v>
      </c>
      <c r="J5040" s="9">
        <v>2.5381653308868408</v>
      </c>
      <c r="K5040" s="9">
        <v>1.2523944489657879E-2</v>
      </c>
      <c r="L5040" s="9">
        <v>84.959419250488281</v>
      </c>
    </row>
    <row r="5041" spans="1:12" x14ac:dyDescent="0.25">
      <c r="A5041" s="5" t="str">
        <f t="shared" si="78"/>
        <v>1Low IncomeCARE001024</v>
      </c>
      <c r="B5041" s="9">
        <v>1</v>
      </c>
      <c r="C5041" t="s">
        <v>131</v>
      </c>
      <c r="D5041" t="s">
        <v>140</v>
      </c>
      <c r="E5041" s="9">
        <v>0</v>
      </c>
      <c r="F5041" s="9">
        <v>0</v>
      </c>
      <c r="G5041" s="9">
        <v>10</v>
      </c>
      <c r="H5041" s="9">
        <v>24</v>
      </c>
      <c r="I5041" s="9">
        <v>1.9985014200210571</v>
      </c>
      <c r="J5041" s="9">
        <v>2.0892398357391357</v>
      </c>
      <c r="K5041" s="9">
        <v>9.6558406949043274E-3</v>
      </c>
      <c r="L5041" s="9">
        <v>82.90032958984375</v>
      </c>
    </row>
    <row r="5042" spans="1:12" x14ac:dyDescent="0.25">
      <c r="A5042" s="5" t="str">
        <f t="shared" si="78"/>
        <v>1Low IncomeCARE0121</v>
      </c>
      <c r="B5042" s="9">
        <v>1</v>
      </c>
      <c r="C5042" t="s">
        <v>131</v>
      </c>
      <c r="D5042" t="s">
        <v>140</v>
      </c>
      <c r="E5042" s="9">
        <v>0</v>
      </c>
      <c r="F5042" s="9">
        <v>1</v>
      </c>
      <c r="G5042" s="9">
        <v>2</v>
      </c>
      <c r="H5042" s="9">
        <v>1</v>
      </c>
      <c r="I5042" s="9">
        <v>1.4080585241317749</v>
      </c>
      <c r="J5042" s="9">
        <v>1.4080585241317749</v>
      </c>
      <c r="K5042" s="9">
        <v>0</v>
      </c>
      <c r="L5042" s="9">
        <v>76.675811767578125</v>
      </c>
    </row>
    <row r="5043" spans="1:12" x14ac:dyDescent="0.25">
      <c r="A5043" s="5" t="str">
        <f t="shared" si="78"/>
        <v>1Low IncomeCARE0122</v>
      </c>
      <c r="B5043" s="9">
        <v>1</v>
      </c>
      <c r="C5043" t="s">
        <v>131</v>
      </c>
      <c r="D5043" t="s">
        <v>140</v>
      </c>
      <c r="E5043" s="9">
        <v>0</v>
      </c>
      <c r="F5043" s="9">
        <v>1</v>
      </c>
      <c r="G5043" s="9">
        <v>2</v>
      </c>
      <c r="H5043" s="9">
        <v>2</v>
      </c>
      <c r="I5043" s="9">
        <v>1.1875354051589966</v>
      </c>
      <c r="J5043" s="9">
        <v>1.1875354051589966</v>
      </c>
      <c r="K5043" s="9">
        <v>0</v>
      </c>
      <c r="L5043" s="9">
        <v>75.3343505859375</v>
      </c>
    </row>
    <row r="5044" spans="1:12" x14ac:dyDescent="0.25">
      <c r="A5044" s="5" t="str">
        <f t="shared" si="78"/>
        <v>1Low IncomeCARE0123</v>
      </c>
      <c r="B5044" s="9">
        <v>1</v>
      </c>
      <c r="C5044" t="s">
        <v>131</v>
      </c>
      <c r="D5044" t="s">
        <v>140</v>
      </c>
      <c r="E5044" s="9">
        <v>0</v>
      </c>
      <c r="F5044" s="9">
        <v>1</v>
      </c>
      <c r="G5044" s="9">
        <v>2</v>
      </c>
      <c r="H5044" s="9">
        <v>3</v>
      </c>
      <c r="I5044" s="9">
        <v>1.0358984470367432</v>
      </c>
      <c r="J5044" s="9">
        <v>1.0358984470367432</v>
      </c>
      <c r="K5044" s="9">
        <v>0</v>
      </c>
      <c r="L5044" s="9">
        <v>74.179473876953125</v>
      </c>
    </row>
    <row r="5045" spans="1:12" x14ac:dyDescent="0.25">
      <c r="A5045" s="5" t="str">
        <f t="shared" si="78"/>
        <v>1Low IncomeCARE0124</v>
      </c>
      <c r="B5045" s="9">
        <v>1</v>
      </c>
      <c r="C5045" t="s">
        <v>131</v>
      </c>
      <c r="D5045" t="s">
        <v>140</v>
      </c>
      <c r="E5045" s="9">
        <v>0</v>
      </c>
      <c r="F5045" s="9">
        <v>1</v>
      </c>
      <c r="G5045" s="9">
        <v>2</v>
      </c>
      <c r="H5045" s="9">
        <v>4</v>
      </c>
      <c r="I5045" s="9">
        <v>0.92222326993942261</v>
      </c>
      <c r="J5045" s="9">
        <v>0.92222326993942261</v>
      </c>
      <c r="K5045" s="9">
        <v>0</v>
      </c>
      <c r="L5045" s="9">
        <v>73.0928955078125</v>
      </c>
    </row>
    <row r="5046" spans="1:12" x14ac:dyDescent="0.25">
      <c r="A5046" s="5" t="str">
        <f t="shared" si="78"/>
        <v>1Low IncomeCARE0125</v>
      </c>
      <c r="B5046" s="9">
        <v>1</v>
      </c>
      <c r="C5046" t="s">
        <v>131</v>
      </c>
      <c r="D5046" t="s">
        <v>140</v>
      </c>
      <c r="E5046" s="9">
        <v>0</v>
      </c>
      <c r="F5046" s="9">
        <v>1</v>
      </c>
      <c r="G5046" s="9">
        <v>2</v>
      </c>
      <c r="H5046" s="9">
        <v>5</v>
      </c>
      <c r="I5046" s="9">
        <v>0.8422510027885437</v>
      </c>
      <c r="J5046" s="9">
        <v>0.8422510027885437</v>
      </c>
      <c r="K5046" s="9">
        <v>0</v>
      </c>
      <c r="L5046" s="9">
        <v>72.127143859863281</v>
      </c>
    </row>
    <row r="5047" spans="1:12" x14ac:dyDescent="0.25">
      <c r="A5047" s="5" t="str">
        <f t="shared" si="78"/>
        <v>1Low IncomeCARE0126</v>
      </c>
      <c r="B5047" s="9">
        <v>1</v>
      </c>
      <c r="C5047" t="s">
        <v>131</v>
      </c>
      <c r="D5047" t="s">
        <v>140</v>
      </c>
      <c r="E5047" s="9">
        <v>0</v>
      </c>
      <c r="F5047" s="9">
        <v>1</v>
      </c>
      <c r="G5047" s="9">
        <v>2</v>
      </c>
      <c r="H5047" s="9">
        <v>6</v>
      </c>
      <c r="I5047" s="9">
        <v>0.79097050428390503</v>
      </c>
      <c r="J5047" s="9">
        <v>0.79097050428390503</v>
      </c>
      <c r="K5047" s="9">
        <v>0</v>
      </c>
      <c r="L5047" s="9">
        <v>71.232170104980469</v>
      </c>
    </row>
    <row r="5048" spans="1:12" x14ac:dyDescent="0.25">
      <c r="A5048" s="5" t="str">
        <f t="shared" si="78"/>
        <v>1Low IncomeCARE0127</v>
      </c>
      <c r="B5048" s="9">
        <v>1</v>
      </c>
      <c r="C5048" t="s">
        <v>131</v>
      </c>
      <c r="D5048" t="s">
        <v>140</v>
      </c>
      <c r="E5048" s="9">
        <v>0</v>
      </c>
      <c r="F5048" s="9">
        <v>1</v>
      </c>
      <c r="G5048" s="9">
        <v>2</v>
      </c>
      <c r="H5048" s="9">
        <v>7</v>
      </c>
      <c r="I5048" s="9">
        <v>0.76571887731552124</v>
      </c>
      <c r="J5048" s="9">
        <v>0.76571887731552124</v>
      </c>
      <c r="K5048" s="9">
        <v>0</v>
      </c>
      <c r="L5048" s="9">
        <v>70.548118591308594</v>
      </c>
    </row>
    <row r="5049" spans="1:12" x14ac:dyDescent="0.25">
      <c r="A5049" s="5" t="str">
        <f t="shared" si="78"/>
        <v>1Low IncomeCARE0128</v>
      </c>
      <c r="B5049" s="9">
        <v>1</v>
      </c>
      <c r="C5049" t="s">
        <v>131</v>
      </c>
      <c r="D5049" t="s">
        <v>140</v>
      </c>
      <c r="E5049" s="9">
        <v>0</v>
      </c>
      <c r="F5049" s="9">
        <v>1</v>
      </c>
      <c r="G5049" s="9">
        <v>2</v>
      </c>
      <c r="H5049" s="9">
        <v>8</v>
      </c>
      <c r="I5049" s="9">
        <v>0.76164430379867554</v>
      </c>
      <c r="J5049" s="9">
        <v>0.76164430379867554</v>
      </c>
      <c r="K5049" s="9">
        <v>0</v>
      </c>
      <c r="L5049" s="9">
        <v>70.833259582519531</v>
      </c>
    </row>
    <row r="5050" spans="1:12" x14ac:dyDescent="0.25">
      <c r="A5050" s="5" t="str">
        <f t="shared" si="78"/>
        <v>1Low IncomeCARE0129</v>
      </c>
      <c r="B5050" s="9">
        <v>1</v>
      </c>
      <c r="C5050" t="s">
        <v>131</v>
      </c>
      <c r="D5050" t="s">
        <v>140</v>
      </c>
      <c r="E5050" s="9">
        <v>0</v>
      </c>
      <c r="F5050" s="9">
        <v>1</v>
      </c>
      <c r="G5050" s="9">
        <v>2</v>
      </c>
      <c r="H5050" s="9">
        <v>9</v>
      </c>
      <c r="I5050" s="9">
        <v>0.75330740213394165</v>
      </c>
      <c r="J5050" s="9">
        <v>0.75330740213394165</v>
      </c>
      <c r="K5050" s="9">
        <v>0</v>
      </c>
      <c r="L5050" s="9">
        <v>73.573532104492188</v>
      </c>
    </row>
    <row r="5051" spans="1:12" x14ac:dyDescent="0.25">
      <c r="A5051" s="5" t="str">
        <f t="shared" si="78"/>
        <v>1Low IncomeCARE01210</v>
      </c>
      <c r="B5051" s="9">
        <v>1</v>
      </c>
      <c r="C5051" t="s">
        <v>131</v>
      </c>
      <c r="D5051" t="s">
        <v>140</v>
      </c>
      <c r="E5051" s="9">
        <v>0</v>
      </c>
      <c r="F5051" s="9">
        <v>1</v>
      </c>
      <c r="G5051" s="9">
        <v>2</v>
      </c>
      <c r="H5051" s="9">
        <v>10</v>
      </c>
      <c r="I5051" s="9">
        <v>0.80989056825637817</v>
      </c>
      <c r="J5051" s="9">
        <v>0.80989056825637817</v>
      </c>
      <c r="K5051" s="9">
        <v>0</v>
      </c>
      <c r="L5051" s="9">
        <v>78.185615539550781</v>
      </c>
    </row>
    <row r="5052" spans="1:12" x14ac:dyDescent="0.25">
      <c r="A5052" s="5" t="str">
        <f t="shared" si="78"/>
        <v>1Low IncomeCARE01211</v>
      </c>
      <c r="B5052" s="9">
        <v>1</v>
      </c>
      <c r="C5052" t="s">
        <v>131</v>
      </c>
      <c r="D5052" t="s">
        <v>140</v>
      </c>
      <c r="E5052" s="9">
        <v>0</v>
      </c>
      <c r="F5052" s="9">
        <v>1</v>
      </c>
      <c r="G5052" s="9">
        <v>2</v>
      </c>
      <c r="H5052" s="9">
        <v>11</v>
      </c>
      <c r="I5052" s="9">
        <v>0.94449526071548462</v>
      </c>
      <c r="J5052" s="9">
        <v>0.94449526071548462</v>
      </c>
      <c r="K5052" s="9">
        <v>0</v>
      </c>
      <c r="L5052" s="9">
        <v>82.957687377929688</v>
      </c>
    </row>
    <row r="5053" spans="1:12" x14ac:dyDescent="0.25">
      <c r="A5053" s="5" t="str">
        <f t="shared" si="78"/>
        <v>1Low IncomeCARE01212</v>
      </c>
      <c r="B5053" s="9">
        <v>1</v>
      </c>
      <c r="C5053" t="s">
        <v>131</v>
      </c>
      <c r="D5053" t="s">
        <v>140</v>
      </c>
      <c r="E5053" s="9">
        <v>0</v>
      </c>
      <c r="F5053" s="9">
        <v>1</v>
      </c>
      <c r="G5053" s="9">
        <v>2</v>
      </c>
      <c r="H5053" s="9">
        <v>12</v>
      </c>
      <c r="I5053" s="9">
        <v>1.1672797203063965</v>
      </c>
      <c r="J5053" s="9">
        <v>1.1672797203063965</v>
      </c>
      <c r="K5053" s="9">
        <v>0</v>
      </c>
      <c r="L5053" s="9">
        <v>87.142913818359375</v>
      </c>
    </row>
    <row r="5054" spans="1:12" x14ac:dyDescent="0.25">
      <c r="A5054" s="5" t="str">
        <f t="shared" si="78"/>
        <v>1Low IncomeCARE01213</v>
      </c>
      <c r="B5054" s="9">
        <v>1</v>
      </c>
      <c r="C5054" t="s">
        <v>131</v>
      </c>
      <c r="D5054" t="s">
        <v>140</v>
      </c>
      <c r="E5054" s="9">
        <v>0</v>
      </c>
      <c r="F5054" s="9">
        <v>1</v>
      </c>
      <c r="G5054" s="9">
        <v>2</v>
      </c>
      <c r="H5054" s="9">
        <v>13</v>
      </c>
      <c r="I5054" s="9">
        <v>1.465421199798584</v>
      </c>
      <c r="J5054" s="9">
        <v>1.465421199798584</v>
      </c>
      <c r="K5054" s="9">
        <v>0</v>
      </c>
      <c r="L5054" s="9">
        <v>90.210258483886719</v>
      </c>
    </row>
    <row r="5055" spans="1:12" x14ac:dyDescent="0.25">
      <c r="A5055" s="5" t="str">
        <f t="shared" si="78"/>
        <v>1Low IncomeCARE01214</v>
      </c>
      <c r="B5055" s="9">
        <v>1</v>
      </c>
      <c r="C5055" t="s">
        <v>131</v>
      </c>
      <c r="D5055" t="s">
        <v>140</v>
      </c>
      <c r="E5055" s="9">
        <v>0</v>
      </c>
      <c r="F5055" s="9">
        <v>1</v>
      </c>
      <c r="G5055" s="9">
        <v>2</v>
      </c>
      <c r="H5055" s="9">
        <v>14</v>
      </c>
      <c r="I5055" s="9">
        <v>1.7790501117706299</v>
      </c>
      <c r="J5055" s="9">
        <v>1.7790501117706299</v>
      </c>
      <c r="K5055" s="9">
        <v>0</v>
      </c>
      <c r="L5055" s="9">
        <v>92.359840393066406</v>
      </c>
    </row>
    <row r="5056" spans="1:12" x14ac:dyDescent="0.25">
      <c r="A5056" s="5" t="str">
        <f t="shared" si="78"/>
        <v>1Low IncomeCARE01215</v>
      </c>
      <c r="B5056" s="9">
        <v>1</v>
      </c>
      <c r="C5056" t="s">
        <v>131</v>
      </c>
      <c r="D5056" t="s">
        <v>140</v>
      </c>
      <c r="E5056" s="9">
        <v>0</v>
      </c>
      <c r="F5056" s="9">
        <v>1</v>
      </c>
      <c r="G5056" s="9">
        <v>2</v>
      </c>
      <c r="H5056" s="9">
        <v>15</v>
      </c>
      <c r="I5056" s="9">
        <v>2.0762042999267578</v>
      </c>
      <c r="J5056" s="9">
        <v>2.0762042999267578</v>
      </c>
      <c r="K5056" s="9">
        <v>0</v>
      </c>
      <c r="L5056" s="9">
        <v>94.026840209960938</v>
      </c>
    </row>
    <row r="5057" spans="1:12" x14ac:dyDescent="0.25">
      <c r="A5057" s="5" t="str">
        <f t="shared" si="78"/>
        <v>1Low IncomeCARE01216</v>
      </c>
      <c r="B5057" s="9">
        <v>1</v>
      </c>
      <c r="C5057" t="s">
        <v>131</v>
      </c>
      <c r="D5057" t="s">
        <v>140</v>
      </c>
      <c r="E5057" s="9">
        <v>0</v>
      </c>
      <c r="F5057" s="9">
        <v>1</v>
      </c>
      <c r="G5057" s="9">
        <v>2</v>
      </c>
      <c r="H5057" s="9">
        <v>16</v>
      </c>
      <c r="I5057" s="9">
        <v>2.3676228523254395</v>
      </c>
      <c r="J5057" s="9">
        <v>2.3676228523254395</v>
      </c>
      <c r="K5057" s="9">
        <v>0</v>
      </c>
      <c r="L5057" s="9">
        <v>94.519302368164063</v>
      </c>
    </row>
    <row r="5058" spans="1:12" x14ac:dyDescent="0.25">
      <c r="A5058" s="5" t="str">
        <f t="shared" si="78"/>
        <v>1Low IncomeCARE01217</v>
      </c>
      <c r="B5058" s="9">
        <v>1</v>
      </c>
      <c r="C5058" t="s">
        <v>131</v>
      </c>
      <c r="D5058" t="s">
        <v>140</v>
      </c>
      <c r="E5058" s="9">
        <v>0</v>
      </c>
      <c r="F5058" s="9">
        <v>1</v>
      </c>
      <c r="G5058" s="9">
        <v>2</v>
      </c>
      <c r="H5058" s="9">
        <v>17</v>
      </c>
      <c r="I5058" s="9">
        <v>2.5861542224884033</v>
      </c>
      <c r="J5058" s="9">
        <v>1.6378099918365479</v>
      </c>
      <c r="K5058" s="9">
        <v>1.6671711578965187E-2</v>
      </c>
      <c r="L5058" s="9">
        <v>94.731269836425781</v>
      </c>
    </row>
    <row r="5059" spans="1:12" x14ac:dyDescent="0.25">
      <c r="A5059" s="5" t="str">
        <f t="shared" ref="A5059:A5122" si="79">B5059&amp;C5059&amp;D5059&amp;E5059&amp;F5059&amp;G5059&amp;H5059</f>
        <v>1Low IncomeCARE01218</v>
      </c>
      <c r="B5059" s="9">
        <v>1</v>
      </c>
      <c r="C5059" t="s">
        <v>131</v>
      </c>
      <c r="D5059" t="s">
        <v>140</v>
      </c>
      <c r="E5059" s="9">
        <v>0</v>
      </c>
      <c r="F5059" s="9">
        <v>1</v>
      </c>
      <c r="G5059" s="9">
        <v>2</v>
      </c>
      <c r="H5059" s="9">
        <v>18</v>
      </c>
      <c r="I5059" s="9">
        <v>2.7258098125457764</v>
      </c>
      <c r="J5059" s="9">
        <v>2.209705114364624</v>
      </c>
      <c r="K5059" s="9">
        <v>2.9559362679719925E-2</v>
      </c>
      <c r="L5059" s="9">
        <v>93.865386962890625</v>
      </c>
    </row>
    <row r="5060" spans="1:12" x14ac:dyDescent="0.25">
      <c r="A5060" s="5" t="str">
        <f t="shared" si="79"/>
        <v>1Low IncomeCARE01219</v>
      </c>
      <c r="B5060" s="9">
        <v>1</v>
      </c>
      <c r="C5060" t="s">
        <v>131</v>
      </c>
      <c r="D5060" t="s">
        <v>140</v>
      </c>
      <c r="E5060" s="9">
        <v>0</v>
      </c>
      <c r="F5060" s="9">
        <v>1</v>
      </c>
      <c r="G5060" s="9">
        <v>2</v>
      </c>
      <c r="H5060" s="9">
        <v>19</v>
      </c>
      <c r="I5060" s="9">
        <v>2.7200133800506592</v>
      </c>
      <c r="J5060" s="9">
        <v>2.4248111248016357</v>
      </c>
      <c r="K5060" s="9">
        <v>2.1832786500453949E-2</v>
      </c>
      <c r="L5060" s="9">
        <v>92.313095092773438</v>
      </c>
    </row>
    <row r="5061" spans="1:12" x14ac:dyDescent="0.25">
      <c r="A5061" s="5" t="str">
        <f t="shared" si="79"/>
        <v>1Low IncomeCARE01220</v>
      </c>
      <c r="B5061" s="9">
        <v>1</v>
      </c>
      <c r="C5061" t="s">
        <v>131</v>
      </c>
      <c r="D5061" t="s">
        <v>140</v>
      </c>
      <c r="E5061" s="9">
        <v>0</v>
      </c>
      <c r="F5061" s="9">
        <v>1</v>
      </c>
      <c r="G5061" s="9">
        <v>2</v>
      </c>
      <c r="H5061" s="9">
        <v>20</v>
      </c>
      <c r="I5061" s="9">
        <v>2.5573940277099609</v>
      </c>
      <c r="J5061" s="9">
        <v>2.3562562465667725</v>
      </c>
      <c r="K5061" s="9">
        <v>4.2913248762488365E-3</v>
      </c>
      <c r="L5061" s="9">
        <v>89.990623474121094</v>
      </c>
    </row>
    <row r="5062" spans="1:12" x14ac:dyDescent="0.25">
      <c r="A5062" s="5" t="str">
        <f t="shared" si="79"/>
        <v>1Low IncomeCARE01221</v>
      </c>
      <c r="B5062" s="9">
        <v>1</v>
      </c>
      <c r="C5062" t="s">
        <v>131</v>
      </c>
      <c r="D5062" t="s">
        <v>140</v>
      </c>
      <c r="E5062" s="9">
        <v>0</v>
      </c>
      <c r="F5062" s="9">
        <v>1</v>
      </c>
      <c r="G5062" s="9">
        <v>2</v>
      </c>
      <c r="H5062" s="9">
        <v>21</v>
      </c>
      <c r="I5062" s="9">
        <v>2.4225070476531982</v>
      </c>
      <c r="J5062" s="9">
        <v>2.255786657333374</v>
      </c>
      <c r="K5062" s="9">
        <v>5.3939539939165115E-3</v>
      </c>
      <c r="L5062" s="9">
        <v>86.387161254882813</v>
      </c>
    </row>
    <row r="5063" spans="1:12" x14ac:dyDescent="0.25">
      <c r="A5063" s="5" t="str">
        <f t="shared" si="79"/>
        <v>1Low IncomeCARE01222</v>
      </c>
      <c r="B5063" s="9">
        <v>1</v>
      </c>
      <c r="C5063" t="s">
        <v>131</v>
      </c>
      <c r="D5063" t="s">
        <v>140</v>
      </c>
      <c r="E5063" s="9">
        <v>0</v>
      </c>
      <c r="F5063" s="9">
        <v>1</v>
      </c>
      <c r="G5063" s="9">
        <v>2</v>
      </c>
      <c r="H5063" s="9">
        <v>22</v>
      </c>
      <c r="I5063" s="9">
        <v>2.2904064655303955</v>
      </c>
      <c r="J5063" s="9">
        <v>2.6969387531280518</v>
      </c>
      <c r="K5063" s="9">
        <v>1.3055282644927502E-2</v>
      </c>
      <c r="L5063" s="9">
        <v>82.989021301269531</v>
      </c>
    </row>
    <row r="5064" spans="1:12" x14ac:dyDescent="0.25">
      <c r="A5064" s="5" t="str">
        <f t="shared" si="79"/>
        <v>1Low IncomeCARE01223</v>
      </c>
      <c r="B5064" s="9">
        <v>1</v>
      </c>
      <c r="C5064" t="s">
        <v>131</v>
      </c>
      <c r="D5064" t="s">
        <v>140</v>
      </c>
      <c r="E5064" s="9">
        <v>0</v>
      </c>
      <c r="F5064" s="9">
        <v>1</v>
      </c>
      <c r="G5064" s="9">
        <v>2</v>
      </c>
      <c r="H5064" s="9">
        <v>23</v>
      </c>
      <c r="I5064" s="9">
        <v>2.0251691341400146</v>
      </c>
      <c r="J5064" s="9">
        <v>2.1799137592315674</v>
      </c>
      <c r="K5064" s="9">
        <v>1.1774378828704357E-2</v>
      </c>
      <c r="L5064" s="9">
        <v>80.683586120605469</v>
      </c>
    </row>
    <row r="5065" spans="1:12" x14ac:dyDescent="0.25">
      <c r="A5065" s="5" t="str">
        <f t="shared" si="79"/>
        <v>1Low IncomeCARE01224</v>
      </c>
      <c r="B5065" s="9">
        <v>1</v>
      </c>
      <c r="C5065" t="s">
        <v>131</v>
      </c>
      <c r="D5065" t="s">
        <v>140</v>
      </c>
      <c r="E5065" s="9">
        <v>0</v>
      </c>
      <c r="F5065" s="9">
        <v>1</v>
      </c>
      <c r="G5065" s="9">
        <v>2</v>
      </c>
      <c r="H5065" s="9">
        <v>24</v>
      </c>
      <c r="I5065" s="9">
        <v>1.7073779106140137</v>
      </c>
      <c r="J5065" s="9">
        <v>1.7856845855712891</v>
      </c>
      <c r="K5065" s="9">
        <v>8.8524967432022095E-3</v>
      </c>
      <c r="L5065" s="9">
        <v>78.766166687011719</v>
      </c>
    </row>
    <row r="5066" spans="1:12" x14ac:dyDescent="0.25">
      <c r="A5066" s="5" t="str">
        <f t="shared" si="79"/>
        <v>1Low IncomeCARE01101</v>
      </c>
      <c r="B5066" s="9">
        <v>1</v>
      </c>
      <c r="C5066" t="s">
        <v>131</v>
      </c>
      <c r="D5066" t="s">
        <v>140</v>
      </c>
      <c r="E5066" s="9">
        <v>0</v>
      </c>
      <c r="F5066" s="9">
        <v>1</v>
      </c>
      <c r="G5066" s="9">
        <v>10</v>
      </c>
      <c r="H5066" s="9">
        <v>1</v>
      </c>
      <c r="I5066" s="9">
        <v>1.6375046968460083</v>
      </c>
      <c r="J5066" s="9">
        <v>1.6375046968460083</v>
      </c>
      <c r="K5066" s="9">
        <v>0</v>
      </c>
      <c r="L5066" s="9">
        <v>80.663406372070313</v>
      </c>
    </row>
    <row r="5067" spans="1:12" x14ac:dyDescent="0.25">
      <c r="A5067" s="5" t="str">
        <f t="shared" si="79"/>
        <v>1Low IncomeCARE01102</v>
      </c>
      <c r="B5067" s="9">
        <v>1</v>
      </c>
      <c r="C5067" t="s">
        <v>131</v>
      </c>
      <c r="D5067" t="s">
        <v>140</v>
      </c>
      <c r="E5067" s="9">
        <v>0</v>
      </c>
      <c r="F5067" s="9">
        <v>1</v>
      </c>
      <c r="G5067" s="9">
        <v>10</v>
      </c>
      <c r="H5067" s="9">
        <v>2</v>
      </c>
      <c r="I5067" s="9">
        <v>1.3658530712127686</v>
      </c>
      <c r="J5067" s="9">
        <v>1.3658530712127686</v>
      </c>
      <c r="K5067" s="9">
        <v>0</v>
      </c>
      <c r="L5067" s="9">
        <v>78.93511962890625</v>
      </c>
    </row>
    <row r="5068" spans="1:12" x14ac:dyDescent="0.25">
      <c r="A5068" s="5" t="str">
        <f t="shared" si="79"/>
        <v>1Low IncomeCARE01103</v>
      </c>
      <c r="B5068" s="9">
        <v>1</v>
      </c>
      <c r="C5068" t="s">
        <v>131</v>
      </c>
      <c r="D5068" t="s">
        <v>140</v>
      </c>
      <c r="E5068" s="9">
        <v>0</v>
      </c>
      <c r="F5068" s="9">
        <v>1</v>
      </c>
      <c r="G5068" s="9">
        <v>10</v>
      </c>
      <c r="H5068" s="9">
        <v>3</v>
      </c>
      <c r="I5068" s="9">
        <v>1.1786803007125854</v>
      </c>
      <c r="J5068" s="9">
        <v>1.1786803007125854</v>
      </c>
      <c r="K5068" s="9">
        <v>0</v>
      </c>
      <c r="L5068" s="9">
        <v>77.400642395019531</v>
      </c>
    </row>
    <row r="5069" spans="1:12" x14ac:dyDescent="0.25">
      <c r="A5069" s="5" t="str">
        <f t="shared" si="79"/>
        <v>1Low IncomeCARE01104</v>
      </c>
      <c r="B5069" s="9">
        <v>1</v>
      </c>
      <c r="C5069" t="s">
        <v>131</v>
      </c>
      <c r="D5069" t="s">
        <v>140</v>
      </c>
      <c r="E5069" s="9">
        <v>0</v>
      </c>
      <c r="F5069" s="9">
        <v>1</v>
      </c>
      <c r="G5069" s="9">
        <v>10</v>
      </c>
      <c r="H5069" s="9">
        <v>4</v>
      </c>
      <c r="I5069" s="9">
        <v>1.0526200532913208</v>
      </c>
      <c r="J5069" s="9">
        <v>1.0526200532913208</v>
      </c>
      <c r="K5069" s="9">
        <v>0</v>
      </c>
      <c r="L5069" s="9">
        <v>76.294998168945313</v>
      </c>
    </row>
    <row r="5070" spans="1:12" x14ac:dyDescent="0.25">
      <c r="A5070" s="5" t="str">
        <f t="shared" si="79"/>
        <v>1Low IncomeCARE01105</v>
      </c>
      <c r="B5070" s="9">
        <v>1</v>
      </c>
      <c r="C5070" t="s">
        <v>131</v>
      </c>
      <c r="D5070" t="s">
        <v>140</v>
      </c>
      <c r="E5070" s="9">
        <v>0</v>
      </c>
      <c r="F5070" s="9">
        <v>1</v>
      </c>
      <c r="G5070" s="9">
        <v>10</v>
      </c>
      <c r="H5070" s="9">
        <v>5</v>
      </c>
      <c r="I5070" s="9">
        <v>0.9577183723449707</v>
      </c>
      <c r="J5070" s="9">
        <v>0.9577183723449707</v>
      </c>
      <c r="K5070" s="9">
        <v>0</v>
      </c>
      <c r="L5070" s="9">
        <v>75.174034118652344</v>
      </c>
    </row>
    <row r="5071" spans="1:12" x14ac:dyDescent="0.25">
      <c r="A5071" s="5" t="str">
        <f t="shared" si="79"/>
        <v>1Low IncomeCARE01106</v>
      </c>
      <c r="B5071" s="9">
        <v>1</v>
      </c>
      <c r="C5071" t="s">
        <v>131</v>
      </c>
      <c r="D5071" t="s">
        <v>140</v>
      </c>
      <c r="E5071" s="9">
        <v>0</v>
      </c>
      <c r="F5071" s="9">
        <v>1</v>
      </c>
      <c r="G5071" s="9">
        <v>10</v>
      </c>
      <c r="H5071" s="9">
        <v>6</v>
      </c>
      <c r="I5071" s="9">
        <v>0.89846181869506836</v>
      </c>
      <c r="J5071" s="9">
        <v>0.89846181869506836</v>
      </c>
      <c r="K5071" s="9">
        <v>0</v>
      </c>
      <c r="L5071" s="9">
        <v>74.338180541992188</v>
      </c>
    </row>
    <row r="5072" spans="1:12" x14ac:dyDescent="0.25">
      <c r="A5072" s="5" t="str">
        <f t="shared" si="79"/>
        <v>1Low IncomeCARE01107</v>
      </c>
      <c r="B5072" s="9">
        <v>1</v>
      </c>
      <c r="C5072" t="s">
        <v>131</v>
      </c>
      <c r="D5072" t="s">
        <v>140</v>
      </c>
      <c r="E5072" s="9">
        <v>0</v>
      </c>
      <c r="F5072" s="9">
        <v>1</v>
      </c>
      <c r="G5072" s="9">
        <v>10</v>
      </c>
      <c r="H5072" s="9">
        <v>7</v>
      </c>
      <c r="I5072" s="9">
        <v>0.85727417469024658</v>
      </c>
      <c r="J5072" s="9">
        <v>0.85727417469024658</v>
      </c>
      <c r="K5072" s="9">
        <v>0</v>
      </c>
      <c r="L5072" s="9">
        <v>73.634544372558594</v>
      </c>
    </row>
    <row r="5073" spans="1:12" x14ac:dyDescent="0.25">
      <c r="A5073" s="5" t="str">
        <f t="shared" si="79"/>
        <v>1Low IncomeCARE01108</v>
      </c>
      <c r="B5073" s="9">
        <v>1</v>
      </c>
      <c r="C5073" t="s">
        <v>131</v>
      </c>
      <c r="D5073" t="s">
        <v>140</v>
      </c>
      <c r="E5073" s="9">
        <v>0</v>
      </c>
      <c r="F5073" s="9">
        <v>1</v>
      </c>
      <c r="G5073" s="9">
        <v>10</v>
      </c>
      <c r="H5073" s="9">
        <v>8</v>
      </c>
      <c r="I5073" s="9">
        <v>0.86542254686355591</v>
      </c>
      <c r="J5073" s="9">
        <v>0.86542254686355591</v>
      </c>
      <c r="K5073" s="9">
        <v>0</v>
      </c>
      <c r="L5073" s="9">
        <v>74.197273254394531</v>
      </c>
    </row>
    <row r="5074" spans="1:12" x14ac:dyDescent="0.25">
      <c r="A5074" s="5" t="str">
        <f t="shared" si="79"/>
        <v>1Low IncomeCARE01109</v>
      </c>
      <c r="B5074" s="9">
        <v>1</v>
      </c>
      <c r="C5074" t="s">
        <v>131</v>
      </c>
      <c r="D5074" t="s">
        <v>140</v>
      </c>
      <c r="E5074" s="9">
        <v>0</v>
      </c>
      <c r="F5074" s="9">
        <v>1</v>
      </c>
      <c r="G5074" s="9">
        <v>10</v>
      </c>
      <c r="H5074" s="9">
        <v>9</v>
      </c>
      <c r="I5074" s="9">
        <v>0.88515400886535645</v>
      </c>
      <c r="J5074" s="9">
        <v>0.88515400886535645</v>
      </c>
      <c r="K5074" s="9">
        <v>0</v>
      </c>
      <c r="L5074" s="9">
        <v>77.639968872070313</v>
      </c>
    </row>
    <row r="5075" spans="1:12" x14ac:dyDescent="0.25">
      <c r="A5075" s="5" t="str">
        <f t="shared" si="79"/>
        <v>1Low IncomeCARE011010</v>
      </c>
      <c r="B5075" s="9">
        <v>1</v>
      </c>
      <c r="C5075" t="s">
        <v>131</v>
      </c>
      <c r="D5075" t="s">
        <v>140</v>
      </c>
      <c r="E5075" s="9">
        <v>0</v>
      </c>
      <c r="F5075" s="9">
        <v>1</v>
      </c>
      <c r="G5075" s="9">
        <v>10</v>
      </c>
      <c r="H5075" s="9">
        <v>10</v>
      </c>
      <c r="I5075" s="9">
        <v>0.99418735504150391</v>
      </c>
      <c r="J5075" s="9">
        <v>0.99418735504150391</v>
      </c>
      <c r="K5075" s="9">
        <v>0</v>
      </c>
      <c r="L5075" s="9">
        <v>83.103340148925781</v>
      </c>
    </row>
    <row r="5076" spans="1:12" x14ac:dyDescent="0.25">
      <c r="A5076" s="5" t="str">
        <f t="shared" si="79"/>
        <v>1Low IncomeCARE011011</v>
      </c>
      <c r="B5076" s="9">
        <v>1</v>
      </c>
      <c r="C5076" t="s">
        <v>131</v>
      </c>
      <c r="D5076" t="s">
        <v>140</v>
      </c>
      <c r="E5076" s="9">
        <v>0</v>
      </c>
      <c r="F5076" s="9">
        <v>1</v>
      </c>
      <c r="G5076" s="9">
        <v>10</v>
      </c>
      <c r="H5076" s="9">
        <v>11</v>
      </c>
      <c r="I5076" s="9">
        <v>1.2365714311599731</v>
      </c>
      <c r="J5076" s="9">
        <v>1.2365714311599731</v>
      </c>
      <c r="K5076" s="9">
        <v>0</v>
      </c>
      <c r="L5076" s="9">
        <v>88.836517333984375</v>
      </c>
    </row>
    <row r="5077" spans="1:12" x14ac:dyDescent="0.25">
      <c r="A5077" s="5" t="str">
        <f t="shared" si="79"/>
        <v>1Low IncomeCARE011012</v>
      </c>
      <c r="B5077" s="9">
        <v>1</v>
      </c>
      <c r="C5077" t="s">
        <v>131</v>
      </c>
      <c r="D5077" t="s">
        <v>140</v>
      </c>
      <c r="E5077" s="9">
        <v>0</v>
      </c>
      <c r="F5077" s="9">
        <v>1</v>
      </c>
      <c r="G5077" s="9">
        <v>10</v>
      </c>
      <c r="H5077" s="9">
        <v>12</v>
      </c>
      <c r="I5077" s="9">
        <v>1.5655735731124878</v>
      </c>
      <c r="J5077" s="9">
        <v>1.5655735731124878</v>
      </c>
      <c r="K5077" s="9">
        <v>0</v>
      </c>
      <c r="L5077" s="9">
        <v>93.426498413085938</v>
      </c>
    </row>
    <row r="5078" spans="1:12" x14ac:dyDescent="0.25">
      <c r="A5078" s="5" t="str">
        <f t="shared" si="79"/>
        <v>1Low IncomeCARE011013</v>
      </c>
      <c r="B5078" s="9">
        <v>1</v>
      </c>
      <c r="C5078" t="s">
        <v>131</v>
      </c>
      <c r="D5078" t="s">
        <v>140</v>
      </c>
      <c r="E5078" s="9">
        <v>0</v>
      </c>
      <c r="F5078" s="9">
        <v>1</v>
      </c>
      <c r="G5078" s="9">
        <v>10</v>
      </c>
      <c r="H5078" s="9">
        <v>13</v>
      </c>
      <c r="I5078" s="9">
        <v>1.9770084619522095</v>
      </c>
      <c r="J5078" s="9">
        <v>1.9770084619522095</v>
      </c>
      <c r="K5078" s="9">
        <v>0</v>
      </c>
      <c r="L5078" s="9">
        <v>96.676795959472656</v>
      </c>
    </row>
    <row r="5079" spans="1:12" x14ac:dyDescent="0.25">
      <c r="A5079" s="5" t="str">
        <f t="shared" si="79"/>
        <v>1Low IncomeCARE011014</v>
      </c>
      <c r="B5079" s="9">
        <v>1</v>
      </c>
      <c r="C5079" t="s">
        <v>131</v>
      </c>
      <c r="D5079" t="s">
        <v>140</v>
      </c>
      <c r="E5079" s="9">
        <v>0</v>
      </c>
      <c r="F5079" s="9">
        <v>1</v>
      </c>
      <c r="G5079" s="9">
        <v>10</v>
      </c>
      <c r="H5079" s="9">
        <v>14</v>
      </c>
      <c r="I5079" s="9">
        <v>2.3840498924255371</v>
      </c>
      <c r="J5079" s="9">
        <v>2.3840498924255371</v>
      </c>
      <c r="K5079" s="9">
        <v>0</v>
      </c>
      <c r="L5079" s="9">
        <v>99.157745361328125</v>
      </c>
    </row>
    <row r="5080" spans="1:12" x14ac:dyDescent="0.25">
      <c r="A5080" s="5" t="str">
        <f t="shared" si="79"/>
        <v>1Low IncomeCARE011015</v>
      </c>
      <c r="B5080" s="9">
        <v>1</v>
      </c>
      <c r="C5080" t="s">
        <v>131</v>
      </c>
      <c r="D5080" t="s">
        <v>140</v>
      </c>
      <c r="E5080" s="9">
        <v>0</v>
      </c>
      <c r="F5080" s="9">
        <v>1</v>
      </c>
      <c r="G5080" s="9">
        <v>10</v>
      </c>
      <c r="H5080" s="9">
        <v>15</v>
      </c>
      <c r="I5080" s="9">
        <v>2.7443008422851563</v>
      </c>
      <c r="J5080" s="9">
        <v>2.7443008422851563</v>
      </c>
      <c r="K5080" s="9">
        <v>0</v>
      </c>
      <c r="L5080" s="9">
        <v>101.01290130615234</v>
      </c>
    </row>
    <row r="5081" spans="1:12" x14ac:dyDescent="0.25">
      <c r="A5081" s="5" t="str">
        <f t="shared" si="79"/>
        <v>1Low IncomeCARE011016</v>
      </c>
      <c r="B5081" s="9">
        <v>1</v>
      </c>
      <c r="C5081" t="s">
        <v>131</v>
      </c>
      <c r="D5081" t="s">
        <v>140</v>
      </c>
      <c r="E5081" s="9">
        <v>0</v>
      </c>
      <c r="F5081" s="9">
        <v>1</v>
      </c>
      <c r="G5081" s="9">
        <v>10</v>
      </c>
      <c r="H5081" s="9">
        <v>16</v>
      </c>
      <c r="I5081" s="9">
        <v>3.068528413772583</v>
      </c>
      <c r="J5081" s="9">
        <v>3.068528413772583</v>
      </c>
      <c r="K5081" s="9">
        <v>0</v>
      </c>
      <c r="L5081" s="9">
        <v>102.04669189453125</v>
      </c>
    </row>
    <row r="5082" spans="1:12" x14ac:dyDescent="0.25">
      <c r="A5082" s="5" t="str">
        <f t="shared" si="79"/>
        <v>1Low IncomeCARE011017</v>
      </c>
      <c r="B5082" s="9">
        <v>1</v>
      </c>
      <c r="C5082" t="s">
        <v>131</v>
      </c>
      <c r="D5082" t="s">
        <v>140</v>
      </c>
      <c r="E5082" s="9">
        <v>0</v>
      </c>
      <c r="F5082" s="9">
        <v>1</v>
      </c>
      <c r="G5082" s="9">
        <v>10</v>
      </c>
      <c r="H5082" s="9">
        <v>17</v>
      </c>
      <c r="I5082" s="9">
        <v>3.2930848598480225</v>
      </c>
      <c r="J5082" s="9">
        <v>2.2073280811309814</v>
      </c>
      <c r="K5082" s="9">
        <v>3.1158732250332832E-2</v>
      </c>
      <c r="L5082" s="9">
        <v>102.1876220703125</v>
      </c>
    </row>
    <row r="5083" spans="1:12" x14ac:dyDescent="0.25">
      <c r="A5083" s="5" t="str">
        <f t="shared" si="79"/>
        <v>1Low IncomeCARE011018</v>
      </c>
      <c r="B5083" s="9">
        <v>1</v>
      </c>
      <c r="C5083" t="s">
        <v>131</v>
      </c>
      <c r="D5083" t="s">
        <v>140</v>
      </c>
      <c r="E5083" s="9">
        <v>0</v>
      </c>
      <c r="F5083" s="9">
        <v>1</v>
      </c>
      <c r="G5083" s="9">
        <v>10</v>
      </c>
      <c r="H5083" s="9">
        <v>18</v>
      </c>
      <c r="I5083" s="9">
        <v>3.4192485809326172</v>
      </c>
      <c r="J5083" s="9">
        <v>2.748227596282959</v>
      </c>
      <c r="K5083" s="9">
        <v>4.4534638524055481E-2</v>
      </c>
      <c r="L5083" s="9">
        <v>101.53109741210938</v>
      </c>
    </row>
    <row r="5084" spans="1:12" x14ac:dyDescent="0.25">
      <c r="A5084" s="5" t="str">
        <f t="shared" si="79"/>
        <v>1Low IncomeCARE011019</v>
      </c>
      <c r="B5084" s="9">
        <v>1</v>
      </c>
      <c r="C5084" t="s">
        <v>131</v>
      </c>
      <c r="D5084" t="s">
        <v>140</v>
      </c>
      <c r="E5084" s="9">
        <v>0</v>
      </c>
      <c r="F5084" s="9">
        <v>1</v>
      </c>
      <c r="G5084" s="9">
        <v>10</v>
      </c>
      <c r="H5084" s="9">
        <v>19</v>
      </c>
      <c r="I5084" s="9">
        <v>3.3821415901184082</v>
      </c>
      <c r="J5084" s="9">
        <v>2.9792611598968506</v>
      </c>
      <c r="K5084" s="9">
        <v>2.5780698284506798E-2</v>
      </c>
      <c r="L5084" s="9">
        <v>99.748443603515625</v>
      </c>
    </row>
    <row r="5085" spans="1:12" x14ac:dyDescent="0.25">
      <c r="A5085" s="5" t="str">
        <f t="shared" si="79"/>
        <v>1Low IncomeCARE011020</v>
      </c>
      <c r="B5085" s="9">
        <v>1</v>
      </c>
      <c r="C5085" t="s">
        <v>131</v>
      </c>
      <c r="D5085" t="s">
        <v>140</v>
      </c>
      <c r="E5085" s="9">
        <v>0</v>
      </c>
      <c r="F5085" s="9">
        <v>1</v>
      </c>
      <c r="G5085" s="9">
        <v>10</v>
      </c>
      <c r="H5085" s="9">
        <v>20</v>
      </c>
      <c r="I5085" s="9">
        <v>3.152559757232666</v>
      </c>
      <c r="J5085" s="9">
        <v>2.8870077133178711</v>
      </c>
      <c r="K5085" s="9">
        <v>8.7273363023996353E-3</v>
      </c>
      <c r="L5085" s="9">
        <v>96.734725952148438</v>
      </c>
    </row>
    <row r="5086" spans="1:12" x14ac:dyDescent="0.25">
      <c r="A5086" s="5" t="str">
        <f t="shared" si="79"/>
        <v>1Low IncomeCARE011021</v>
      </c>
      <c r="B5086" s="9">
        <v>1</v>
      </c>
      <c r="C5086" t="s">
        <v>131</v>
      </c>
      <c r="D5086" t="s">
        <v>140</v>
      </c>
      <c r="E5086" s="9">
        <v>0</v>
      </c>
      <c r="F5086" s="9">
        <v>1</v>
      </c>
      <c r="G5086" s="9">
        <v>10</v>
      </c>
      <c r="H5086" s="9">
        <v>21</v>
      </c>
      <c r="I5086" s="9">
        <v>2.9640331268310547</v>
      </c>
      <c r="J5086" s="9">
        <v>2.7332742214202881</v>
      </c>
      <c r="K5086" s="9">
        <v>5.6910030543804169E-3</v>
      </c>
      <c r="L5086" s="9">
        <v>93.0919189453125</v>
      </c>
    </row>
    <row r="5087" spans="1:12" x14ac:dyDescent="0.25">
      <c r="A5087" s="5" t="str">
        <f t="shared" si="79"/>
        <v>1Low IncomeCARE011022</v>
      </c>
      <c r="B5087" s="9">
        <v>1</v>
      </c>
      <c r="C5087" t="s">
        <v>131</v>
      </c>
      <c r="D5087" t="s">
        <v>140</v>
      </c>
      <c r="E5087" s="9">
        <v>0</v>
      </c>
      <c r="F5087" s="9">
        <v>1</v>
      </c>
      <c r="G5087" s="9">
        <v>10</v>
      </c>
      <c r="H5087" s="9">
        <v>22</v>
      </c>
      <c r="I5087" s="9">
        <v>2.800264835357666</v>
      </c>
      <c r="J5087" s="9">
        <v>3.2494573593139648</v>
      </c>
      <c r="K5087" s="9">
        <v>1.9493332132697105E-2</v>
      </c>
      <c r="L5087" s="9">
        <v>89.610389709472656</v>
      </c>
    </row>
    <row r="5088" spans="1:12" x14ac:dyDescent="0.25">
      <c r="A5088" s="5" t="str">
        <f t="shared" si="79"/>
        <v>1Low IncomeCARE011023</v>
      </c>
      <c r="B5088" s="9">
        <v>1</v>
      </c>
      <c r="C5088" t="s">
        <v>131</v>
      </c>
      <c r="D5088" t="s">
        <v>140</v>
      </c>
      <c r="E5088" s="9">
        <v>0</v>
      </c>
      <c r="F5088" s="9">
        <v>1</v>
      </c>
      <c r="G5088" s="9">
        <v>10</v>
      </c>
      <c r="H5088" s="9">
        <v>23</v>
      </c>
      <c r="I5088" s="9">
        <v>2.4612843990325928</v>
      </c>
      <c r="J5088" s="9">
        <v>2.6271588802337646</v>
      </c>
      <c r="K5088" s="9">
        <v>1.5316099859774113E-2</v>
      </c>
      <c r="L5088" s="9">
        <v>86.4356689453125</v>
      </c>
    </row>
    <row r="5089" spans="1:12" x14ac:dyDescent="0.25">
      <c r="A5089" s="5" t="str">
        <f t="shared" si="79"/>
        <v>1Low IncomeCARE011024</v>
      </c>
      <c r="B5089" s="9">
        <v>1</v>
      </c>
      <c r="C5089" t="s">
        <v>131</v>
      </c>
      <c r="D5089" t="s">
        <v>140</v>
      </c>
      <c r="E5089" s="9">
        <v>0</v>
      </c>
      <c r="F5089" s="9">
        <v>1</v>
      </c>
      <c r="G5089" s="9">
        <v>10</v>
      </c>
      <c r="H5089" s="9">
        <v>24</v>
      </c>
      <c r="I5089" s="9">
        <v>2.0699870586395264</v>
      </c>
      <c r="J5089" s="9">
        <v>2.1645824909210205</v>
      </c>
      <c r="K5089" s="9">
        <v>1.149377878755331E-2</v>
      </c>
      <c r="L5089" s="9">
        <v>84.183013916015625</v>
      </c>
    </row>
    <row r="5090" spans="1:12" x14ac:dyDescent="0.25">
      <c r="A5090" s="5" t="str">
        <f t="shared" si="79"/>
        <v>1Low IncomeCARE1021</v>
      </c>
      <c r="B5090" s="9">
        <v>1</v>
      </c>
      <c r="C5090" t="s">
        <v>131</v>
      </c>
      <c r="D5090" t="s">
        <v>140</v>
      </c>
      <c r="E5090" s="9">
        <v>1</v>
      </c>
      <c r="F5090" s="9">
        <v>0</v>
      </c>
      <c r="G5090" s="9">
        <v>2</v>
      </c>
      <c r="H5090" s="9">
        <v>1</v>
      </c>
      <c r="I5090" s="9">
        <v>0.75667214393615723</v>
      </c>
      <c r="J5090" s="9">
        <v>0.75667214393615723</v>
      </c>
      <c r="K5090" s="9">
        <v>0</v>
      </c>
      <c r="L5090" s="9">
        <v>47.312885284423828</v>
      </c>
    </row>
    <row r="5091" spans="1:12" x14ac:dyDescent="0.25">
      <c r="A5091" s="5" t="str">
        <f t="shared" si="79"/>
        <v>1Low IncomeCARE1022</v>
      </c>
      <c r="B5091" s="9">
        <v>1</v>
      </c>
      <c r="C5091" t="s">
        <v>131</v>
      </c>
      <c r="D5091" t="s">
        <v>140</v>
      </c>
      <c r="E5091" s="9">
        <v>1</v>
      </c>
      <c r="F5091" s="9">
        <v>0</v>
      </c>
      <c r="G5091" s="9">
        <v>2</v>
      </c>
      <c r="H5091" s="9">
        <v>2</v>
      </c>
      <c r="I5091" s="9">
        <v>0.69426882266998291</v>
      </c>
      <c r="J5091" s="9">
        <v>0.69426882266998291</v>
      </c>
      <c r="K5091" s="9">
        <v>0</v>
      </c>
      <c r="L5091" s="9">
        <v>46.581439971923828</v>
      </c>
    </row>
    <row r="5092" spans="1:12" x14ac:dyDescent="0.25">
      <c r="A5092" s="5" t="str">
        <f t="shared" si="79"/>
        <v>1Low IncomeCARE1023</v>
      </c>
      <c r="B5092" s="9">
        <v>1</v>
      </c>
      <c r="C5092" t="s">
        <v>131</v>
      </c>
      <c r="D5092" t="s">
        <v>140</v>
      </c>
      <c r="E5092" s="9">
        <v>1</v>
      </c>
      <c r="F5092" s="9">
        <v>0</v>
      </c>
      <c r="G5092" s="9">
        <v>2</v>
      </c>
      <c r="H5092" s="9">
        <v>3</v>
      </c>
      <c r="I5092" s="9">
        <v>0.65589994192123413</v>
      </c>
      <c r="J5092" s="9">
        <v>0.65589994192123413</v>
      </c>
      <c r="K5092" s="9">
        <v>0</v>
      </c>
      <c r="L5092" s="9">
        <v>45.780250549316406</v>
      </c>
    </row>
    <row r="5093" spans="1:12" x14ac:dyDescent="0.25">
      <c r="A5093" s="5" t="str">
        <f t="shared" si="79"/>
        <v>1Low IncomeCARE1024</v>
      </c>
      <c r="B5093" s="9">
        <v>1</v>
      </c>
      <c r="C5093" t="s">
        <v>131</v>
      </c>
      <c r="D5093" t="s">
        <v>140</v>
      </c>
      <c r="E5093" s="9">
        <v>1</v>
      </c>
      <c r="F5093" s="9">
        <v>0</v>
      </c>
      <c r="G5093" s="9">
        <v>2</v>
      </c>
      <c r="H5093" s="9">
        <v>4</v>
      </c>
      <c r="I5093" s="9">
        <v>0.63845890760421753</v>
      </c>
      <c r="J5093" s="9">
        <v>0.63845890760421753</v>
      </c>
      <c r="K5093" s="9">
        <v>0</v>
      </c>
      <c r="L5093" s="9">
        <v>45.14813232421875</v>
      </c>
    </row>
    <row r="5094" spans="1:12" x14ac:dyDescent="0.25">
      <c r="A5094" s="5" t="str">
        <f t="shared" si="79"/>
        <v>1Low IncomeCARE1025</v>
      </c>
      <c r="B5094" s="9">
        <v>1</v>
      </c>
      <c r="C5094" t="s">
        <v>131</v>
      </c>
      <c r="D5094" t="s">
        <v>140</v>
      </c>
      <c r="E5094" s="9">
        <v>1</v>
      </c>
      <c r="F5094" s="9">
        <v>0</v>
      </c>
      <c r="G5094" s="9">
        <v>2</v>
      </c>
      <c r="H5094" s="9">
        <v>5</v>
      </c>
      <c r="I5094" s="9">
        <v>0.64142638444900513</v>
      </c>
      <c r="J5094" s="9">
        <v>0.64142638444900513</v>
      </c>
      <c r="K5094" s="9">
        <v>0</v>
      </c>
      <c r="L5094" s="9">
        <v>44.595054626464844</v>
      </c>
    </row>
    <row r="5095" spans="1:12" x14ac:dyDescent="0.25">
      <c r="A5095" s="5" t="str">
        <f t="shared" si="79"/>
        <v>1Low IncomeCARE1026</v>
      </c>
      <c r="B5095" s="9">
        <v>1</v>
      </c>
      <c r="C5095" t="s">
        <v>131</v>
      </c>
      <c r="D5095" t="s">
        <v>140</v>
      </c>
      <c r="E5095" s="9">
        <v>1</v>
      </c>
      <c r="F5095" s="9">
        <v>0</v>
      </c>
      <c r="G5095" s="9">
        <v>2</v>
      </c>
      <c r="H5095" s="9">
        <v>6</v>
      </c>
      <c r="I5095" s="9">
        <v>0.66961544752120972</v>
      </c>
      <c r="J5095" s="9">
        <v>0.66961544752120972</v>
      </c>
      <c r="K5095" s="9">
        <v>0</v>
      </c>
      <c r="L5095" s="9">
        <v>44.505229949951172</v>
      </c>
    </row>
    <row r="5096" spans="1:12" x14ac:dyDescent="0.25">
      <c r="A5096" s="5" t="str">
        <f t="shared" si="79"/>
        <v>1Low IncomeCARE1027</v>
      </c>
      <c r="B5096" s="9">
        <v>1</v>
      </c>
      <c r="C5096" t="s">
        <v>131</v>
      </c>
      <c r="D5096" t="s">
        <v>140</v>
      </c>
      <c r="E5096" s="9">
        <v>1</v>
      </c>
      <c r="F5096" s="9">
        <v>0</v>
      </c>
      <c r="G5096" s="9">
        <v>2</v>
      </c>
      <c r="H5096" s="9">
        <v>7</v>
      </c>
      <c r="I5096" s="9">
        <v>0.73949223756790161</v>
      </c>
      <c r="J5096" s="9">
        <v>0.73949223756790161</v>
      </c>
      <c r="K5096" s="9">
        <v>0</v>
      </c>
      <c r="L5096" s="9">
        <v>43.619621276855469</v>
      </c>
    </row>
    <row r="5097" spans="1:12" x14ac:dyDescent="0.25">
      <c r="A5097" s="5" t="str">
        <f t="shared" si="79"/>
        <v>1Low IncomeCARE1028</v>
      </c>
      <c r="B5097" s="9">
        <v>1</v>
      </c>
      <c r="C5097" t="s">
        <v>131</v>
      </c>
      <c r="D5097" t="s">
        <v>140</v>
      </c>
      <c r="E5097" s="9">
        <v>1</v>
      </c>
      <c r="F5097" s="9">
        <v>0</v>
      </c>
      <c r="G5097" s="9">
        <v>2</v>
      </c>
      <c r="H5097" s="9">
        <v>8</v>
      </c>
      <c r="I5097" s="9">
        <v>0.72612440586090088</v>
      </c>
      <c r="J5097" s="9">
        <v>0.72612440586090088</v>
      </c>
      <c r="K5097" s="9">
        <v>0</v>
      </c>
      <c r="L5097" s="9">
        <v>43.133056640625</v>
      </c>
    </row>
    <row r="5098" spans="1:12" x14ac:dyDescent="0.25">
      <c r="A5098" s="5" t="str">
        <f t="shared" si="79"/>
        <v>1Low IncomeCARE1029</v>
      </c>
      <c r="B5098" s="9">
        <v>1</v>
      </c>
      <c r="C5098" t="s">
        <v>131</v>
      </c>
      <c r="D5098" t="s">
        <v>140</v>
      </c>
      <c r="E5098" s="9">
        <v>1</v>
      </c>
      <c r="F5098" s="9">
        <v>0</v>
      </c>
      <c r="G5098" s="9">
        <v>2</v>
      </c>
      <c r="H5098" s="9">
        <v>9</v>
      </c>
      <c r="I5098" s="9">
        <v>0.59947711229324341</v>
      </c>
      <c r="J5098" s="9">
        <v>0.59947711229324341</v>
      </c>
      <c r="K5098" s="9">
        <v>0</v>
      </c>
      <c r="L5098" s="9">
        <v>43.802753448486328</v>
      </c>
    </row>
    <row r="5099" spans="1:12" x14ac:dyDescent="0.25">
      <c r="A5099" s="5" t="str">
        <f t="shared" si="79"/>
        <v>1Low IncomeCARE10210</v>
      </c>
      <c r="B5099" s="9">
        <v>1</v>
      </c>
      <c r="C5099" t="s">
        <v>131</v>
      </c>
      <c r="D5099" t="s">
        <v>140</v>
      </c>
      <c r="E5099" s="9">
        <v>1</v>
      </c>
      <c r="F5099" s="9">
        <v>0</v>
      </c>
      <c r="G5099" s="9">
        <v>2</v>
      </c>
      <c r="H5099" s="9">
        <v>10</v>
      </c>
      <c r="I5099" s="9">
        <v>0.48828795552253723</v>
      </c>
      <c r="J5099" s="9">
        <v>0.48828795552253723</v>
      </c>
      <c r="K5099" s="9">
        <v>0</v>
      </c>
      <c r="L5099" s="9">
        <v>46.440273284912109</v>
      </c>
    </row>
    <row r="5100" spans="1:12" x14ac:dyDescent="0.25">
      <c r="A5100" s="5" t="str">
        <f t="shared" si="79"/>
        <v>1Low IncomeCARE10211</v>
      </c>
      <c r="B5100" s="9">
        <v>1</v>
      </c>
      <c r="C5100" t="s">
        <v>131</v>
      </c>
      <c r="D5100" t="s">
        <v>140</v>
      </c>
      <c r="E5100" s="9">
        <v>1</v>
      </c>
      <c r="F5100" s="9">
        <v>0</v>
      </c>
      <c r="G5100" s="9">
        <v>2</v>
      </c>
      <c r="H5100" s="9">
        <v>11</v>
      </c>
      <c r="I5100" s="9">
        <v>0.41485163569450378</v>
      </c>
      <c r="J5100" s="9">
        <v>0.41485163569450378</v>
      </c>
      <c r="K5100" s="9">
        <v>0</v>
      </c>
      <c r="L5100" s="9">
        <v>49.538131713867188</v>
      </c>
    </row>
    <row r="5101" spans="1:12" x14ac:dyDescent="0.25">
      <c r="A5101" s="5" t="str">
        <f t="shared" si="79"/>
        <v>1Low IncomeCARE10212</v>
      </c>
      <c r="B5101" s="9">
        <v>1</v>
      </c>
      <c r="C5101" t="s">
        <v>131</v>
      </c>
      <c r="D5101" t="s">
        <v>140</v>
      </c>
      <c r="E5101" s="9">
        <v>1</v>
      </c>
      <c r="F5101" s="9">
        <v>0</v>
      </c>
      <c r="G5101" s="9">
        <v>2</v>
      </c>
      <c r="H5101" s="9">
        <v>12</v>
      </c>
      <c r="I5101" s="9">
        <v>0.37441164255142212</v>
      </c>
      <c r="J5101" s="9">
        <v>0.37441164255142212</v>
      </c>
      <c r="K5101" s="9">
        <v>0</v>
      </c>
      <c r="L5101" s="9">
        <v>52.317432403564453</v>
      </c>
    </row>
    <row r="5102" spans="1:12" x14ac:dyDescent="0.25">
      <c r="A5102" s="5" t="str">
        <f t="shared" si="79"/>
        <v>1Low IncomeCARE10213</v>
      </c>
      <c r="B5102" s="9">
        <v>1</v>
      </c>
      <c r="C5102" t="s">
        <v>131</v>
      </c>
      <c r="D5102" t="s">
        <v>140</v>
      </c>
      <c r="E5102" s="9">
        <v>1</v>
      </c>
      <c r="F5102" s="9">
        <v>0</v>
      </c>
      <c r="G5102" s="9">
        <v>2</v>
      </c>
      <c r="H5102" s="9">
        <v>13</v>
      </c>
      <c r="I5102" s="9">
        <v>0.35886639356613159</v>
      </c>
      <c r="J5102" s="9">
        <v>0.35886639356613159</v>
      </c>
      <c r="K5102" s="9">
        <v>0</v>
      </c>
      <c r="L5102" s="9">
        <v>54.235088348388672</v>
      </c>
    </row>
    <row r="5103" spans="1:12" x14ac:dyDescent="0.25">
      <c r="A5103" s="5" t="str">
        <f t="shared" si="79"/>
        <v>1Low IncomeCARE10214</v>
      </c>
      <c r="B5103" s="9">
        <v>1</v>
      </c>
      <c r="C5103" t="s">
        <v>131</v>
      </c>
      <c r="D5103" t="s">
        <v>140</v>
      </c>
      <c r="E5103" s="9">
        <v>1</v>
      </c>
      <c r="F5103" s="9">
        <v>0</v>
      </c>
      <c r="G5103" s="9">
        <v>2</v>
      </c>
      <c r="H5103" s="9">
        <v>14</v>
      </c>
      <c r="I5103" s="9">
        <v>0.37540540099143982</v>
      </c>
      <c r="J5103" s="9">
        <v>0.37540540099143982</v>
      </c>
      <c r="K5103" s="9">
        <v>0</v>
      </c>
      <c r="L5103" s="9">
        <v>55.306674957275391</v>
      </c>
    </row>
    <row r="5104" spans="1:12" x14ac:dyDescent="0.25">
      <c r="A5104" s="5" t="str">
        <f t="shared" si="79"/>
        <v>1Low IncomeCARE10215</v>
      </c>
      <c r="B5104" s="9">
        <v>1</v>
      </c>
      <c r="C5104" t="s">
        <v>131</v>
      </c>
      <c r="D5104" t="s">
        <v>140</v>
      </c>
      <c r="E5104" s="9">
        <v>1</v>
      </c>
      <c r="F5104" s="9">
        <v>0</v>
      </c>
      <c r="G5104" s="9">
        <v>2</v>
      </c>
      <c r="H5104" s="9">
        <v>15</v>
      </c>
      <c r="I5104" s="9">
        <v>0.43687254190444946</v>
      </c>
      <c r="J5104" s="9">
        <v>0.43687254190444946</v>
      </c>
      <c r="K5104" s="9">
        <v>0</v>
      </c>
      <c r="L5104" s="9">
        <v>56.260440826416016</v>
      </c>
    </row>
    <row r="5105" spans="1:12" x14ac:dyDescent="0.25">
      <c r="A5105" s="5" t="str">
        <f t="shared" si="79"/>
        <v>1Low IncomeCARE10216</v>
      </c>
      <c r="B5105" s="9">
        <v>1</v>
      </c>
      <c r="C5105" t="s">
        <v>131</v>
      </c>
      <c r="D5105" t="s">
        <v>140</v>
      </c>
      <c r="E5105" s="9">
        <v>1</v>
      </c>
      <c r="F5105" s="9">
        <v>0</v>
      </c>
      <c r="G5105" s="9">
        <v>2</v>
      </c>
      <c r="H5105" s="9">
        <v>16</v>
      </c>
      <c r="I5105" s="9">
        <v>0.54187673330307007</v>
      </c>
      <c r="J5105" s="9">
        <v>0.54187673330307007</v>
      </c>
      <c r="K5105" s="9">
        <v>0</v>
      </c>
      <c r="L5105" s="9">
        <v>56.364841461181641</v>
      </c>
    </row>
    <row r="5106" spans="1:12" x14ac:dyDescent="0.25">
      <c r="A5106" s="5" t="str">
        <f t="shared" si="79"/>
        <v>1Low IncomeCARE10217</v>
      </c>
      <c r="B5106" s="9">
        <v>1</v>
      </c>
      <c r="C5106" t="s">
        <v>131</v>
      </c>
      <c r="D5106" t="s">
        <v>140</v>
      </c>
      <c r="E5106" s="9">
        <v>1</v>
      </c>
      <c r="F5106" s="9">
        <v>0</v>
      </c>
      <c r="G5106" s="9">
        <v>2</v>
      </c>
      <c r="H5106" s="9">
        <v>17</v>
      </c>
      <c r="I5106" s="9">
        <v>0.69324702024459839</v>
      </c>
      <c r="J5106" s="9">
        <v>0.69324702024459839</v>
      </c>
      <c r="K5106" s="9">
        <v>0</v>
      </c>
      <c r="L5106" s="9">
        <v>56.01568603515625</v>
      </c>
    </row>
    <row r="5107" spans="1:12" x14ac:dyDescent="0.25">
      <c r="A5107" s="5" t="str">
        <f t="shared" si="79"/>
        <v>1Low IncomeCARE10218</v>
      </c>
      <c r="B5107" s="9">
        <v>1</v>
      </c>
      <c r="C5107" t="s">
        <v>131</v>
      </c>
      <c r="D5107" t="s">
        <v>140</v>
      </c>
      <c r="E5107" s="9">
        <v>1</v>
      </c>
      <c r="F5107" s="9">
        <v>0</v>
      </c>
      <c r="G5107" s="9">
        <v>2</v>
      </c>
      <c r="H5107" s="9">
        <v>18</v>
      </c>
      <c r="I5107" s="9">
        <v>0.88947063684463501</v>
      </c>
      <c r="J5107" s="9">
        <v>0.88947063684463501</v>
      </c>
      <c r="K5107" s="9">
        <v>0</v>
      </c>
      <c r="L5107" s="9">
        <v>54.801925659179688</v>
      </c>
    </row>
    <row r="5108" spans="1:12" x14ac:dyDescent="0.25">
      <c r="A5108" s="5" t="str">
        <f t="shared" si="79"/>
        <v>1Low IncomeCARE10219</v>
      </c>
      <c r="B5108" s="9">
        <v>1</v>
      </c>
      <c r="C5108" t="s">
        <v>131</v>
      </c>
      <c r="D5108" t="s">
        <v>140</v>
      </c>
      <c r="E5108" s="9">
        <v>1</v>
      </c>
      <c r="F5108" s="9">
        <v>0</v>
      </c>
      <c r="G5108" s="9">
        <v>2</v>
      </c>
      <c r="H5108" s="9">
        <v>19</v>
      </c>
      <c r="I5108" s="9">
        <v>1.0167980194091797</v>
      </c>
      <c r="J5108" s="9">
        <v>1.0167980194091797</v>
      </c>
      <c r="K5108" s="9">
        <v>0</v>
      </c>
      <c r="L5108" s="9">
        <v>53.374977111816406</v>
      </c>
    </row>
    <row r="5109" spans="1:12" x14ac:dyDescent="0.25">
      <c r="A5109" s="5" t="str">
        <f t="shared" si="79"/>
        <v>1Low IncomeCARE10220</v>
      </c>
      <c r="B5109" s="9">
        <v>1</v>
      </c>
      <c r="C5109" t="s">
        <v>131</v>
      </c>
      <c r="D5109" t="s">
        <v>140</v>
      </c>
      <c r="E5109" s="9">
        <v>1</v>
      </c>
      <c r="F5109" s="9">
        <v>0</v>
      </c>
      <c r="G5109" s="9">
        <v>2</v>
      </c>
      <c r="H5109" s="9">
        <v>20</v>
      </c>
      <c r="I5109" s="9">
        <v>1.0616699457168579</v>
      </c>
      <c r="J5109" s="9">
        <v>1.0616699457168579</v>
      </c>
      <c r="K5109" s="9">
        <v>0</v>
      </c>
      <c r="L5109" s="9">
        <v>52.216712951660156</v>
      </c>
    </row>
    <row r="5110" spans="1:12" x14ac:dyDescent="0.25">
      <c r="A5110" s="5" t="str">
        <f t="shared" si="79"/>
        <v>1Low IncomeCARE10221</v>
      </c>
      <c r="B5110" s="9">
        <v>1</v>
      </c>
      <c r="C5110" t="s">
        <v>131</v>
      </c>
      <c r="D5110" t="s">
        <v>140</v>
      </c>
      <c r="E5110" s="9">
        <v>1</v>
      </c>
      <c r="F5110" s="9">
        <v>0</v>
      </c>
      <c r="G5110" s="9">
        <v>2</v>
      </c>
      <c r="H5110" s="9">
        <v>21</v>
      </c>
      <c r="I5110" s="9">
        <v>1.066859245300293</v>
      </c>
      <c r="J5110" s="9">
        <v>1.066859245300293</v>
      </c>
      <c r="K5110" s="9">
        <v>0</v>
      </c>
      <c r="L5110" s="9">
        <v>50.880855560302734</v>
      </c>
    </row>
    <row r="5111" spans="1:12" x14ac:dyDescent="0.25">
      <c r="A5111" s="5" t="str">
        <f t="shared" si="79"/>
        <v>1Low IncomeCARE10222</v>
      </c>
      <c r="B5111" s="9">
        <v>1</v>
      </c>
      <c r="C5111" t="s">
        <v>131</v>
      </c>
      <c r="D5111" t="s">
        <v>140</v>
      </c>
      <c r="E5111" s="9">
        <v>1</v>
      </c>
      <c r="F5111" s="9">
        <v>0</v>
      </c>
      <c r="G5111" s="9">
        <v>2</v>
      </c>
      <c r="H5111" s="9">
        <v>22</v>
      </c>
      <c r="I5111" s="9">
        <v>1.0275914669036865</v>
      </c>
      <c r="J5111" s="9">
        <v>1.0275914669036865</v>
      </c>
      <c r="K5111" s="9">
        <v>0</v>
      </c>
      <c r="L5111" s="9">
        <v>49.835712432861328</v>
      </c>
    </row>
    <row r="5112" spans="1:12" x14ac:dyDescent="0.25">
      <c r="A5112" s="5" t="str">
        <f t="shared" si="79"/>
        <v>1Low IncomeCARE10223</v>
      </c>
      <c r="B5112" s="9">
        <v>1</v>
      </c>
      <c r="C5112" t="s">
        <v>131</v>
      </c>
      <c r="D5112" t="s">
        <v>140</v>
      </c>
      <c r="E5112" s="9">
        <v>1</v>
      </c>
      <c r="F5112" s="9">
        <v>0</v>
      </c>
      <c r="G5112" s="9">
        <v>2</v>
      </c>
      <c r="H5112" s="9">
        <v>23</v>
      </c>
      <c r="I5112" s="9">
        <v>0.95163387060165405</v>
      </c>
      <c r="J5112" s="9">
        <v>0.95163387060165405</v>
      </c>
      <c r="K5112" s="9">
        <v>0</v>
      </c>
      <c r="L5112" s="9">
        <v>48.720306396484375</v>
      </c>
    </row>
    <row r="5113" spans="1:12" x14ac:dyDescent="0.25">
      <c r="A5113" s="5" t="str">
        <f t="shared" si="79"/>
        <v>1Low IncomeCARE10224</v>
      </c>
      <c r="B5113" s="9">
        <v>1</v>
      </c>
      <c r="C5113" t="s">
        <v>131</v>
      </c>
      <c r="D5113" t="s">
        <v>140</v>
      </c>
      <c r="E5113" s="9">
        <v>1</v>
      </c>
      <c r="F5113" s="9">
        <v>0</v>
      </c>
      <c r="G5113" s="9">
        <v>2</v>
      </c>
      <c r="H5113" s="9">
        <v>24</v>
      </c>
      <c r="I5113" s="9">
        <v>0.85061150789260864</v>
      </c>
      <c r="J5113" s="9">
        <v>0.85061150789260864</v>
      </c>
      <c r="K5113" s="9">
        <v>0</v>
      </c>
      <c r="L5113" s="9">
        <v>47.840095520019531</v>
      </c>
    </row>
    <row r="5114" spans="1:12" x14ac:dyDescent="0.25">
      <c r="A5114" s="5" t="str">
        <f t="shared" si="79"/>
        <v>1Low IncomeCARE10101</v>
      </c>
      <c r="B5114" s="9">
        <v>1</v>
      </c>
      <c r="C5114" t="s">
        <v>131</v>
      </c>
      <c r="D5114" s="3" t="s">
        <v>140</v>
      </c>
      <c r="E5114" s="9">
        <v>1</v>
      </c>
      <c r="F5114" s="9">
        <v>0</v>
      </c>
      <c r="G5114" s="9">
        <v>10</v>
      </c>
      <c r="H5114" s="9">
        <v>1</v>
      </c>
      <c r="I5114" s="9">
        <v>0.81616878509521484</v>
      </c>
      <c r="J5114" s="9">
        <v>0.81616878509521484</v>
      </c>
      <c r="K5114" s="9">
        <v>0</v>
      </c>
      <c r="L5114" s="9">
        <v>44.536514282226563</v>
      </c>
    </row>
    <row r="5115" spans="1:12" x14ac:dyDescent="0.25">
      <c r="A5115" s="5" t="str">
        <f t="shared" si="79"/>
        <v>1Low IncomeCARE10102</v>
      </c>
      <c r="B5115" s="9">
        <v>1</v>
      </c>
      <c r="C5115" t="s">
        <v>131</v>
      </c>
      <c r="D5115" s="3" t="s">
        <v>140</v>
      </c>
      <c r="E5115" s="9">
        <v>1</v>
      </c>
      <c r="F5115" s="9">
        <v>0</v>
      </c>
      <c r="G5115" s="9">
        <v>10</v>
      </c>
      <c r="H5115" s="9">
        <v>2</v>
      </c>
      <c r="I5115" s="9">
        <v>0.7517208456993103</v>
      </c>
      <c r="J5115" s="9">
        <v>0.7517208456993103</v>
      </c>
      <c r="K5115" s="9">
        <v>0</v>
      </c>
      <c r="L5115" s="9">
        <v>43.666973114013672</v>
      </c>
    </row>
    <row r="5116" spans="1:12" x14ac:dyDescent="0.25">
      <c r="A5116" s="5" t="str">
        <f t="shared" si="79"/>
        <v>1Low IncomeCARE10103</v>
      </c>
      <c r="B5116" s="9">
        <v>1</v>
      </c>
      <c r="C5116" t="s">
        <v>131</v>
      </c>
      <c r="D5116" s="3" t="s">
        <v>140</v>
      </c>
      <c r="E5116" s="9">
        <v>1</v>
      </c>
      <c r="F5116" s="9">
        <v>0</v>
      </c>
      <c r="G5116" s="9">
        <v>10</v>
      </c>
      <c r="H5116" s="9">
        <v>3</v>
      </c>
      <c r="I5116" s="9">
        <v>0.71230554580688477</v>
      </c>
      <c r="J5116" s="9">
        <v>0.71230554580688477</v>
      </c>
      <c r="K5116" s="9">
        <v>0</v>
      </c>
      <c r="L5116" s="9">
        <v>43.227428436279297</v>
      </c>
    </row>
    <row r="5117" spans="1:12" x14ac:dyDescent="0.25">
      <c r="A5117" s="5" t="str">
        <f t="shared" si="79"/>
        <v>1Low IncomeCARE10104</v>
      </c>
      <c r="B5117" s="9">
        <v>1</v>
      </c>
      <c r="C5117" t="s">
        <v>131</v>
      </c>
      <c r="D5117" s="3" t="s">
        <v>140</v>
      </c>
      <c r="E5117" s="9">
        <v>1</v>
      </c>
      <c r="F5117" s="9">
        <v>0</v>
      </c>
      <c r="G5117" s="9">
        <v>10</v>
      </c>
      <c r="H5117" s="9">
        <v>4</v>
      </c>
      <c r="I5117" s="9">
        <v>0.6961745023727417</v>
      </c>
      <c r="J5117" s="9">
        <v>0.6961745023727417</v>
      </c>
      <c r="K5117" s="9">
        <v>0</v>
      </c>
      <c r="L5117" s="9">
        <v>42.693386077880859</v>
      </c>
    </row>
    <row r="5118" spans="1:12" x14ac:dyDescent="0.25">
      <c r="A5118" s="5" t="str">
        <f t="shared" si="79"/>
        <v>1Low IncomeCARE10105</v>
      </c>
      <c r="B5118" s="9">
        <v>1</v>
      </c>
      <c r="C5118" t="s">
        <v>131</v>
      </c>
      <c r="D5118" s="3" t="s">
        <v>140</v>
      </c>
      <c r="E5118" s="9">
        <v>1</v>
      </c>
      <c r="F5118" s="9">
        <v>0</v>
      </c>
      <c r="G5118" s="9">
        <v>10</v>
      </c>
      <c r="H5118" s="9">
        <v>5</v>
      </c>
      <c r="I5118" s="9">
        <v>0.70167762041091919</v>
      </c>
      <c r="J5118" s="9">
        <v>0.70167762041091919</v>
      </c>
      <c r="K5118" s="9">
        <v>0</v>
      </c>
      <c r="L5118" s="9">
        <v>42.296768188476563</v>
      </c>
    </row>
    <row r="5119" spans="1:12" x14ac:dyDescent="0.25">
      <c r="A5119" s="5" t="str">
        <f t="shared" si="79"/>
        <v>1Low IncomeCARE10106</v>
      </c>
      <c r="B5119" s="9">
        <v>1</v>
      </c>
      <c r="C5119" t="s">
        <v>131</v>
      </c>
      <c r="D5119" s="3" t="s">
        <v>140</v>
      </c>
      <c r="E5119" s="9">
        <v>1</v>
      </c>
      <c r="F5119" s="9">
        <v>0</v>
      </c>
      <c r="G5119" s="9">
        <v>10</v>
      </c>
      <c r="H5119" s="9">
        <v>6</v>
      </c>
      <c r="I5119" s="9">
        <v>0.73204749822616577</v>
      </c>
      <c r="J5119" s="9">
        <v>0.73204749822616577</v>
      </c>
      <c r="K5119" s="9">
        <v>0</v>
      </c>
      <c r="L5119" s="9">
        <v>41.571029663085938</v>
      </c>
    </row>
    <row r="5120" spans="1:12" x14ac:dyDescent="0.25">
      <c r="A5120" s="5" t="str">
        <f t="shared" si="79"/>
        <v>1Low IncomeCARE10107</v>
      </c>
      <c r="B5120" s="9">
        <v>1</v>
      </c>
      <c r="C5120" t="s">
        <v>131</v>
      </c>
      <c r="D5120" s="3" t="s">
        <v>140</v>
      </c>
      <c r="E5120" s="9">
        <v>1</v>
      </c>
      <c r="F5120" s="9">
        <v>0</v>
      </c>
      <c r="G5120" s="9">
        <v>10</v>
      </c>
      <c r="H5120" s="9">
        <v>7</v>
      </c>
      <c r="I5120" s="9">
        <v>0.80657434463500977</v>
      </c>
      <c r="J5120" s="9">
        <v>0.80657434463500977</v>
      </c>
      <c r="K5120" s="9">
        <v>0</v>
      </c>
      <c r="L5120" s="9">
        <v>41.177585601806641</v>
      </c>
    </row>
    <row r="5121" spans="1:12" x14ac:dyDescent="0.25">
      <c r="A5121" s="5" t="str">
        <f t="shared" si="79"/>
        <v>1Low IncomeCARE10108</v>
      </c>
      <c r="B5121" s="9">
        <v>1</v>
      </c>
      <c r="C5121" t="s">
        <v>131</v>
      </c>
      <c r="D5121" s="3" t="s">
        <v>140</v>
      </c>
      <c r="E5121" s="9">
        <v>1</v>
      </c>
      <c r="F5121" s="9">
        <v>0</v>
      </c>
      <c r="G5121" s="9">
        <v>10</v>
      </c>
      <c r="H5121" s="9">
        <v>8</v>
      </c>
      <c r="I5121" s="9">
        <v>0.79005473852157593</v>
      </c>
      <c r="J5121" s="9">
        <v>0.79005473852157593</v>
      </c>
      <c r="K5121" s="9">
        <v>0</v>
      </c>
      <c r="L5121" s="9">
        <v>40.18316650390625</v>
      </c>
    </row>
    <row r="5122" spans="1:12" x14ac:dyDescent="0.25">
      <c r="A5122" s="5" t="str">
        <f t="shared" si="79"/>
        <v>1Low IncomeCARE10109</v>
      </c>
      <c r="B5122" s="9">
        <v>1</v>
      </c>
      <c r="C5122" t="s">
        <v>131</v>
      </c>
      <c r="D5122" s="3" t="s">
        <v>140</v>
      </c>
      <c r="E5122" s="9">
        <v>1</v>
      </c>
      <c r="F5122" s="9">
        <v>0</v>
      </c>
      <c r="G5122" s="9">
        <v>10</v>
      </c>
      <c r="H5122" s="9">
        <v>9</v>
      </c>
      <c r="I5122" s="9">
        <v>0.65666258335113525</v>
      </c>
      <c r="J5122" s="9">
        <v>0.65666258335113525</v>
      </c>
      <c r="K5122" s="9">
        <v>0</v>
      </c>
      <c r="L5122" s="9">
        <v>40.039581298828125</v>
      </c>
    </row>
    <row r="5123" spans="1:12" x14ac:dyDescent="0.25">
      <c r="A5123" s="5" t="str">
        <f t="shared" ref="A5123:A5186" si="80">B5123&amp;C5123&amp;D5123&amp;E5123&amp;F5123&amp;G5123&amp;H5123</f>
        <v>1Low IncomeCARE101010</v>
      </c>
      <c r="B5123" s="9">
        <v>1</v>
      </c>
      <c r="C5123" t="s">
        <v>131</v>
      </c>
      <c r="D5123" s="3" t="s">
        <v>140</v>
      </c>
      <c r="E5123" s="9">
        <v>1</v>
      </c>
      <c r="F5123" s="9">
        <v>0</v>
      </c>
      <c r="G5123" s="9">
        <v>10</v>
      </c>
      <c r="H5123" s="9">
        <v>10</v>
      </c>
      <c r="I5123" s="9">
        <v>0.54113221168518066</v>
      </c>
      <c r="J5123" s="9">
        <v>0.54113221168518066</v>
      </c>
      <c r="K5123" s="9">
        <v>0</v>
      </c>
      <c r="L5123" s="9">
        <v>42.144268035888672</v>
      </c>
    </row>
    <row r="5124" spans="1:12" x14ac:dyDescent="0.25">
      <c r="A5124" s="5" t="str">
        <f t="shared" si="80"/>
        <v>1Low IncomeCARE101011</v>
      </c>
      <c r="B5124" s="9">
        <v>1</v>
      </c>
      <c r="C5124" t="s">
        <v>131</v>
      </c>
      <c r="D5124" s="3" t="s">
        <v>140</v>
      </c>
      <c r="E5124" s="9">
        <v>1</v>
      </c>
      <c r="F5124" s="9">
        <v>0</v>
      </c>
      <c r="G5124" s="9">
        <v>10</v>
      </c>
      <c r="H5124" s="9">
        <v>11</v>
      </c>
      <c r="I5124" s="9">
        <v>0.46770584583282471</v>
      </c>
      <c r="J5124" s="9">
        <v>0.46770584583282471</v>
      </c>
      <c r="K5124" s="9">
        <v>0</v>
      </c>
      <c r="L5124" s="9">
        <v>43.52130126953125</v>
      </c>
    </row>
    <row r="5125" spans="1:12" x14ac:dyDescent="0.25">
      <c r="A5125" s="5" t="str">
        <f t="shared" si="80"/>
        <v>1Low IncomeCARE101012</v>
      </c>
      <c r="B5125" s="9">
        <v>1</v>
      </c>
      <c r="C5125" t="s">
        <v>131</v>
      </c>
      <c r="D5125" s="3" t="s">
        <v>140</v>
      </c>
      <c r="E5125" s="9">
        <v>1</v>
      </c>
      <c r="F5125" s="9">
        <v>0</v>
      </c>
      <c r="G5125" s="9">
        <v>10</v>
      </c>
      <c r="H5125" s="9">
        <v>12</v>
      </c>
      <c r="I5125" s="9">
        <v>0.42985272407531738</v>
      </c>
      <c r="J5125" s="9">
        <v>0.42985272407531738</v>
      </c>
      <c r="K5125" s="9">
        <v>0</v>
      </c>
      <c r="L5125" s="9">
        <v>45.453556060791016</v>
      </c>
    </row>
    <row r="5126" spans="1:12" x14ac:dyDescent="0.25">
      <c r="A5126" s="5" t="str">
        <f t="shared" si="80"/>
        <v>1Low IncomeCARE101013</v>
      </c>
      <c r="B5126" s="9">
        <v>1</v>
      </c>
      <c r="C5126" t="s">
        <v>131</v>
      </c>
      <c r="D5126" s="3" t="s">
        <v>140</v>
      </c>
      <c r="E5126" s="9">
        <v>1</v>
      </c>
      <c r="F5126" s="9">
        <v>0</v>
      </c>
      <c r="G5126" s="9">
        <v>10</v>
      </c>
      <c r="H5126" s="9">
        <v>13</v>
      </c>
      <c r="I5126" s="9">
        <v>0.40773361921310425</v>
      </c>
      <c r="J5126" s="9">
        <v>0.40773361921310425</v>
      </c>
      <c r="K5126" s="9">
        <v>0</v>
      </c>
      <c r="L5126" s="9">
        <v>46.550540924072266</v>
      </c>
    </row>
    <row r="5127" spans="1:12" x14ac:dyDescent="0.25">
      <c r="A5127" s="5" t="str">
        <f t="shared" si="80"/>
        <v>1Low IncomeCARE101014</v>
      </c>
      <c r="B5127" s="9">
        <v>1</v>
      </c>
      <c r="C5127" t="s">
        <v>131</v>
      </c>
      <c r="D5127" s="3" t="s">
        <v>140</v>
      </c>
      <c r="E5127" s="9">
        <v>1</v>
      </c>
      <c r="F5127" s="9">
        <v>0</v>
      </c>
      <c r="G5127" s="9">
        <v>10</v>
      </c>
      <c r="H5127" s="9">
        <v>14</v>
      </c>
      <c r="I5127" s="9">
        <v>0.4216158390045166</v>
      </c>
      <c r="J5127" s="9">
        <v>0.4216158390045166</v>
      </c>
      <c r="K5127" s="9">
        <v>0</v>
      </c>
      <c r="L5127" s="9">
        <v>46.804550170898438</v>
      </c>
    </row>
    <row r="5128" spans="1:12" x14ac:dyDescent="0.25">
      <c r="A5128" s="5" t="str">
        <f t="shared" si="80"/>
        <v>1Low IncomeCARE101015</v>
      </c>
      <c r="B5128" s="9">
        <v>1</v>
      </c>
      <c r="C5128" t="s">
        <v>131</v>
      </c>
      <c r="D5128" s="3" t="s">
        <v>140</v>
      </c>
      <c r="E5128" s="9">
        <v>1</v>
      </c>
      <c r="F5128" s="9">
        <v>0</v>
      </c>
      <c r="G5128" s="9">
        <v>10</v>
      </c>
      <c r="H5128" s="9">
        <v>15</v>
      </c>
      <c r="I5128" s="9">
        <v>0.48709708452224731</v>
      </c>
      <c r="J5128" s="9">
        <v>0.48709708452224731</v>
      </c>
      <c r="K5128" s="9">
        <v>0</v>
      </c>
      <c r="L5128" s="9">
        <v>47.308086395263672</v>
      </c>
    </row>
    <row r="5129" spans="1:12" x14ac:dyDescent="0.25">
      <c r="A5129" s="5" t="str">
        <f t="shared" si="80"/>
        <v>1Low IncomeCARE101016</v>
      </c>
      <c r="B5129" s="9">
        <v>1</v>
      </c>
      <c r="C5129" t="s">
        <v>131</v>
      </c>
      <c r="D5129" s="3" t="s">
        <v>140</v>
      </c>
      <c r="E5129" s="9">
        <v>1</v>
      </c>
      <c r="F5129" s="9">
        <v>0</v>
      </c>
      <c r="G5129" s="9">
        <v>10</v>
      </c>
      <c r="H5129" s="9">
        <v>16</v>
      </c>
      <c r="I5129" s="9">
        <v>0.59984934329986572</v>
      </c>
      <c r="J5129" s="9">
        <v>0.59984934329986572</v>
      </c>
      <c r="K5129" s="9">
        <v>0</v>
      </c>
      <c r="L5129" s="9">
        <v>48.314113616943359</v>
      </c>
    </row>
    <row r="5130" spans="1:12" x14ac:dyDescent="0.25">
      <c r="A5130" s="5" t="str">
        <f t="shared" si="80"/>
        <v>1Low IncomeCARE101017</v>
      </c>
      <c r="B5130" s="9">
        <v>1</v>
      </c>
      <c r="C5130" t="s">
        <v>131</v>
      </c>
      <c r="D5130" s="3" t="s">
        <v>140</v>
      </c>
      <c r="E5130" s="9">
        <v>1</v>
      </c>
      <c r="F5130" s="9">
        <v>0</v>
      </c>
      <c r="G5130" s="9">
        <v>10</v>
      </c>
      <c r="H5130" s="9">
        <v>17</v>
      </c>
      <c r="I5130" s="9">
        <v>0.76438117027282715</v>
      </c>
      <c r="J5130" s="9">
        <v>0.76438117027282715</v>
      </c>
      <c r="K5130" s="9">
        <v>0</v>
      </c>
      <c r="L5130" s="9">
        <v>48.535793304443359</v>
      </c>
    </row>
    <row r="5131" spans="1:12" x14ac:dyDescent="0.25">
      <c r="A5131" s="5" t="str">
        <f t="shared" si="80"/>
        <v>1Low IncomeCARE101018</v>
      </c>
      <c r="B5131" s="9">
        <v>1</v>
      </c>
      <c r="C5131" t="s">
        <v>131</v>
      </c>
      <c r="D5131" s="3" t="s">
        <v>140</v>
      </c>
      <c r="E5131" s="9">
        <v>1</v>
      </c>
      <c r="F5131" s="9">
        <v>0</v>
      </c>
      <c r="G5131" s="9">
        <v>10</v>
      </c>
      <c r="H5131" s="9">
        <v>18</v>
      </c>
      <c r="I5131" s="9">
        <v>0.97564321756362915</v>
      </c>
      <c r="J5131" s="9">
        <v>0.97564321756362915</v>
      </c>
      <c r="K5131" s="9">
        <v>0</v>
      </c>
      <c r="L5131" s="9">
        <v>47.591365814208984</v>
      </c>
    </row>
    <row r="5132" spans="1:12" x14ac:dyDescent="0.25">
      <c r="A5132" s="5" t="str">
        <f t="shared" si="80"/>
        <v>1Low IncomeCARE101019</v>
      </c>
      <c r="B5132" s="9">
        <v>1</v>
      </c>
      <c r="C5132" t="s">
        <v>131</v>
      </c>
      <c r="D5132" s="3" t="s">
        <v>140</v>
      </c>
      <c r="E5132" s="9">
        <v>1</v>
      </c>
      <c r="F5132" s="9">
        <v>0</v>
      </c>
      <c r="G5132" s="9">
        <v>10</v>
      </c>
      <c r="H5132" s="9">
        <v>19</v>
      </c>
      <c r="I5132" s="9">
        <v>1.107987642288208</v>
      </c>
      <c r="J5132" s="9">
        <v>1.107987642288208</v>
      </c>
      <c r="K5132" s="9">
        <v>0</v>
      </c>
      <c r="L5132" s="9">
        <v>45.997249603271484</v>
      </c>
    </row>
    <row r="5133" spans="1:12" x14ac:dyDescent="0.25">
      <c r="A5133" s="5" t="str">
        <f t="shared" si="80"/>
        <v>1Low IncomeCARE101020</v>
      </c>
      <c r="B5133" s="9">
        <v>1</v>
      </c>
      <c r="C5133" t="s">
        <v>131</v>
      </c>
      <c r="D5133" s="3" t="s">
        <v>140</v>
      </c>
      <c r="E5133" s="9">
        <v>1</v>
      </c>
      <c r="F5133" s="9">
        <v>0</v>
      </c>
      <c r="G5133" s="9">
        <v>10</v>
      </c>
      <c r="H5133" s="9">
        <v>20</v>
      </c>
      <c r="I5133" s="9">
        <v>1.1371867656707764</v>
      </c>
      <c r="J5133" s="9">
        <v>1.1371867656707764</v>
      </c>
      <c r="K5133" s="9">
        <v>0</v>
      </c>
      <c r="L5133" s="9">
        <v>45.039241790771484</v>
      </c>
    </row>
    <row r="5134" spans="1:12" x14ac:dyDescent="0.25">
      <c r="A5134" s="5" t="str">
        <f t="shared" si="80"/>
        <v>1Low IncomeCARE101021</v>
      </c>
      <c r="B5134" s="9">
        <v>1</v>
      </c>
      <c r="C5134" t="s">
        <v>131</v>
      </c>
      <c r="D5134" s="3" t="s">
        <v>140</v>
      </c>
      <c r="E5134" s="9">
        <v>1</v>
      </c>
      <c r="F5134" s="9">
        <v>0</v>
      </c>
      <c r="G5134" s="9">
        <v>10</v>
      </c>
      <c r="H5134" s="9">
        <v>21</v>
      </c>
      <c r="I5134" s="9">
        <v>1.1345343589782715</v>
      </c>
      <c r="J5134" s="9">
        <v>1.1345343589782715</v>
      </c>
      <c r="K5134" s="9">
        <v>0</v>
      </c>
      <c r="L5134" s="9">
        <v>43.882167816162109</v>
      </c>
    </row>
    <row r="5135" spans="1:12" x14ac:dyDescent="0.25">
      <c r="A5135" s="5" t="str">
        <f t="shared" si="80"/>
        <v>1Low IncomeCARE101022</v>
      </c>
      <c r="B5135" s="9">
        <v>1</v>
      </c>
      <c r="C5135" t="s">
        <v>131</v>
      </c>
      <c r="D5135" s="3" t="s">
        <v>140</v>
      </c>
      <c r="E5135" s="9">
        <v>1</v>
      </c>
      <c r="F5135" s="9">
        <v>0</v>
      </c>
      <c r="G5135" s="9">
        <v>10</v>
      </c>
      <c r="H5135" s="9">
        <v>22</v>
      </c>
      <c r="I5135" s="9">
        <v>1.098875880241394</v>
      </c>
      <c r="J5135" s="9">
        <v>1.098875880241394</v>
      </c>
      <c r="K5135" s="9">
        <v>0</v>
      </c>
      <c r="L5135" s="9">
        <v>43.2950439453125</v>
      </c>
    </row>
    <row r="5136" spans="1:12" x14ac:dyDescent="0.25">
      <c r="A5136" s="5" t="str">
        <f t="shared" si="80"/>
        <v>1Low IncomeCARE101023</v>
      </c>
      <c r="B5136" s="9">
        <v>1</v>
      </c>
      <c r="C5136" t="s">
        <v>131</v>
      </c>
      <c r="D5136" s="3" t="s">
        <v>140</v>
      </c>
      <c r="E5136" s="9">
        <v>1</v>
      </c>
      <c r="F5136" s="9">
        <v>0</v>
      </c>
      <c r="G5136" s="9">
        <v>10</v>
      </c>
      <c r="H5136" s="9">
        <v>23</v>
      </c>
      <c r="I5136" s="9">
        <v>1.0237672328948975</v>
      </c>
      <c r="J5136" s="9">
        <v>1.0237672328948975</v>
      </c>
      <c r="K5136" s="9">
        <v>0</v>
      </c>
      <c r="L5136" s="9">
        <v>42.320899963378906</v>
      </c>
    </row>
    <row r="5137" spans="1:12" x14ac:dyDescent="0.25">
      <c r="A5137" s="5" t="str">
        <f t="shared" si="80"/>
        <v>1Low IncomeCARE101024</v>
      </c>
      <c r="B5137" s="9">
        <v>1</v>
      </c>
      <c r="C5137" t="s">
        <v>131</v>
      </c>
      <c r="D5137" s="3" t="s">
        <v>140</v>
      </c>
      <c r="E5137" s="9">
        <v>1</v>
      </c>
      <c r="F5137" s="9">
        <v>0</v>
      </c>
      <c r="G5137" s="9">
        <v>10</v>
      </c>
      <c r="H5137" s="9">
        <v>24</v>
      </c>
      <c r="I5137" s="9">
        <v>0.92152750492095947</v>
      </c>
      <c r="J5137" s="9">
        <v>0.92152750492095947</v>
      </c>
      <c r="K5137" s="9">
        <v>0</v>
      </c>
      <c r="L5137" s="9">
        <v>41.342857360839844</v>
      </c>
    </row>
    <row r="5138" spans="1:12" x14ac:dyDescent="0.25">
      <c r="A5138" s="5" t="str">
        <f t="shared" si="80"/>
        <v>1Low IncomeCARE1121</v>
      </c>
      <c r="B5138" s="9">
        <v>1</v>
      </c>
      <c r="C5138" t="s">
        <v>131</v>
      </c>
      <c r="D5138" t="s">
        <v>140</v>
      </c>
      <c r="E5138" s="9">
        <v>1</v>
      </c>
      <c r="F5138" s="9">
        <v>1</v>
      </c>
      <c r="G5138" s="9">
        <v>2</v>
      </c>
      <c r="H5138" s="9">
        <v>1</v>
      </c>
      <c r="I5138" s="9">
        <v>0.79241812229156494</v>
      </c>
      <c r="J5138" s="9">
        <v>0.79241812229156494</v>
      </c>
      <c r="K5138" s="9">
        <v>0</v>
      </c>
      <c r="L5138" s="9">
        <v>44.636554718017578</v>
      </c>
    </row>
    <row r="5139" spans="1:12" x14ac:dyDescent="0.25">
      <c r="A5139" s="5" t="str">
        <f t="shared" si="80"/>
        <v>1Low IncomeCARE1122</v>
      </c>
      <c r="B5139" s="9">
        <v>1</v>
      </c>
      <c r="C5139" t="s">
        <v>131</v>
      </c>
      <c r="D5139" t="s">
        <v>140</v>
      </c>
      <c r="E5139" s="9">
        <v>1</v>
      </c>
      <c r="F5139" s="9">
        <v>1</v>
      </c>
      <c r="G5139" s="9">
        <v>2</v>
      </c>
      <c r="H5139" s="9">
        <v>2</v>
      </c>
      <c r="I5139" s="9">
        <v>0.72878634929656982</v>
      </c>
      <c r="J5139" s="9">
        <v>0.72878634929656982</v>
      </c>
      <c r="K5139" s="9">
        <v>0</v>
      </c>
      <c r="L5139" s="9">
        <v>43.355785369873047</v>
      </c>
    </row>
    <row r="5140" spans="1:12" x14ac:dyDescent="0.25">
      <c r="A5140" s="5" t="str">
        <f t="shared" si="80"/>
        <v>1Low IncomeCARE1123</v>
      </c>
      <c r="B5140" s="9">
        <v>1</v>
      </c>
      <c r="C5140" t="s">
        <v>131</v>
      </c>
      <c r="D5140" t="s">
        <v>140</v>
      </c>
      <c r="E5140" s="9">
        <v>1</v>
      </c>
      <c r="F5140" s="9">
        <v>1</v>
      </c>
      <c r="G5140" s="9">
        <v>2</v>
      </c>
      <c r="H5140" s="9">
        <v>3</v>
      </c>
      <c r="I5140" s="9">
        <v>0.68978875875473022</v>
      </c>
      <c r="J5140" s="9">
        <v>0.68978875875473022</v>
      </c>
      <c r="K5140" s="9">
        <v>0</v>
      </c>
      <c r="L5140" s="9">
        <v>41.763988494873047</v>
      </c>
    </row>
    <row r="5141" spans="1:12" x14ac:dyDescent="0.25">
      <c r="A5141" s="5" t="str">
        <f t="shared" si="80"/>
        <v>1Low IncomeCARE1124</v>
      </c>
      <c r="B5141" s="9">
        <v>1</v>
      </c>
      <c r="C5141" t="s">
        <v>131</v>
      </c>
      <c r="D5141" t="s">
        <v>140</v>
      </c>
      <c r="E5141" s="9">
        <v>1</v>
      </c>
      <c r="F5141" s="9">
        <v>1</v>
      </c>
      <c r="G5141" s="9">
        <v>2</v>
      </c>
      <c r="H5141" s="9">
        <v>4</v>
      </c>
      <c r="I5141" s="9">
        <v>0.67313480377197266</v>
      </c>
      <c r="J5141" s="9">
        <v>0.67313480377197266</v>
      </c>
      <c r="K5141" s="9">
        <v>0</v>
      </c>
      <c r="L5141" s="9">
        <v>40.808055877685547</v>
      </c>
    </row>
    <row r="5142" spans="1:12" x14ac:dyDescent="0.25">
      <c r="A5142" s="5" t="str">
        <f t="shared" si="80"/>
        <v>1Low IncomeCARE1125</v>
      </c>
      <c r="B5142" s="9">
        <v>1</v>
      </c>
      <c r="C5142" t="s">
        <v>131</v>
      </c>
      <c r="D5142" t="s">
        <v>140</v>
      </c>
      <c r="E5142" s="9">
        <v>1</v>
      </c>
      <c r="F5142" s="9">
        <v>1</v>
      </c>
      <c r="G5142" s="9">
        <v>2</v>
      </c>
      <c r="H5142" s="9">
        <v>5</v>
      </c>
      <c r="I5142" s="9">
        <v>0.67762571573257446</v>
      </c>
      <c r="J5142" s="9">
        <v>0.67762571573257446</v>
      </c>
      <c r="K5142" s="9">
        <v>0</v>
      </c>
      <c r="L5142" s="9">
        <v>39.901805877685547</v>
      </c>
    </row>
    <row r="5143" spans="1:12" x14ac:dyDescent="0.25">
      <c r="A5143" s="5" t="str">
        <f t="shared" si="80"/>
        <v>1Low IncomeCARE1126</v>
      </c>
      <c r="B5143" s="9">
        <v>1</v>
      </c>
      <c r="C5143" t="s">
        <v>131</v>
      </c>
      <c r="D5143" t="s">
        <v>140</v>
      </c>
      <c r="E5143" s="9">
        <v>1</v>
      </c>
      <c r="F5143" s="9">
        <v>1</v>
      </c>
      <c r="G5143" s="9">
        <v>2</v>
      </c>
      <c r="H5143" s="9">
        <v>6</v>
      </c>
      <c r="I5143" s="9">
        <v>0.70712500810623169</v>
      </c>
      <c r="J5143" s="9">
        <v>0.70712500810623169</v>
      </c>
      <c r="K5143" s="9">
        <v>0</v>
      </c>
      <c r="L5143" s="9">
        <v>39.309940338134766</v>
      </c>
    </row>
    <row r="5144" spans="1:12" x14ac:dyDescent="0.25">
      <c r="A5144" s="5" t="str">
        <f t="shared" si="80"/>
        <v>1Low IncomeCARE1127</v>
      </c>
      <c r="B5144" s="9">
        <v>1</v>
      </c>
      <c r="C5144" t="s">
        <v>131</v>
      </c>
      <c r="D5144" t="s">
        <v>140</v>
      </c>
      <c r="E5144" s="9">
        <v>1</v>
      </c>
      <c r="F5144" s="9">
        <v>1</v>
      </c>
      <c r="G5144" s="9">
        <v>2</v>
      </c>
      <c r="H5144" s="9">
        <v>7</v>
      </c>
      <c r="I5144" s="9">
        <v>0.77979558706283569</v>
      </c>
      <c r="J5144" s="9">
        <v>0.77979558706283569</v>
      </c>
      <c r="K5144" s="9">
        <v>0</v>
      </c>
      <c r="L5144" s="9">
        <v>39.055953979492188</v>
      </c>
    </row>
    <row r="5145" spans="1:12" x14ac:dyDescent="0.25">
      <c r="A5145" s="5" t="str">
        <f t="shared" si="80"/>
        <v>1Low IncomeCARE1128</v>
      </c>
      <c r="B5145" s="9">
        <v>1</v>
      </c>
      <c r="C5145" t="s">
        <v>131</v>
      </c>
      <c r="D5145" t="s">
        <v>140</v>
      </c>
      <c r="E5145" s="9">
        <v>1</v>
      </c>
      <c r="F5145" s="9">
        <v>1</v>
      </c>
      <c r="G5145" s="9">
        <v>2</v>
      </c>
      <c r="H5145" s="9">
        <v>8</v>
      </c>
      <c r="I5145" s="9">
        <v>0.7645341157913208</v>
      </c>
      <c r="J5145" s="9">
        <v>0.7645341157913208</v>
      </c>
      <c r="K5145" s="9">
        <v>0</v>
      </c>
      <c r="L5145" s="9">
        <v>39.286731719970703</v>
      </c>
    </row>
    <row r="5146" spans="1:12" x14ac:dyDescent="0.25">
      <c r="A5146" s="5" t="str">
        <f t="shared" si="80"/>
        <v>1Low IncomeCARE1129</v>
      </c>
      <c r="B5146" s="9">
        <v>1</v>
      </c>
      <c r="C5146" t="s">
        <v>131</v>
      </c>
      <c r="D5146" t="s">
        <v>140</v>
      </c>
      <c r="E5146" s="9">
        <v>1</v>
      </c>
      <c r="F5146" s="9">
        <v>1</v>
      </c>
      <c r="G5146" s="9">
        <v>2</v>
      </c>
      <c r="H5146" s="9">
        <v>9</v>
      </c>
      <c r="I5146" s="9">
        <v>0.63383448123931885</v>
      </c>
      <c r="J5146" s="9">
        <v>0.63383448123931885</v>
      </c>
      <c r="K5146" s="9">
        <v>0</v>
      </c>
      <c r="L5146" s="9">
        <v>40.021614074707031</v>
      </c>
    </row>
    <row r="5147" spans="1:12" x14ac:dyDescent="0.25">
      <c r="A5147" s="5" t="str">
        <f t="shared" si="80"/>
        <v>1Low IncomeCARE11210</v>
      </c>
      <c r="B5147" s="9">
        <v>1</v>
      </c>
      <c r="C5147" t="s">
        <v>131</v>
      </c>
      <c r="D5147" t="s">
        <v>140</v>
      </c>
      <c r="E5147" s="9">
        <v>1</v>
      </c>
      <c r="F5147" s="9">
        <v>1</v>
      </c>
      <c r="G5147" s="9">
        <v>2</v>
      </c>
      <c r="H5147" s="9">
        <v>10</v>
      </c>
      <c r="I5147" s="9">
        <v>0.52003711462020874</v>
      </c>
      <c r="J5147" s="9">
        <v>0.52003711462020874</v>
      </c>
      <c r="K5147" s="9">
        <v>0</v>
      </c>
      <c r="L5147" s="9">
        <v>42.855884552001953</v>
      </c>
    </row>
    <row r="5148" spans="1:12" x14ac:dyDescent="0.25">
      <c r="A5148" s="5" t="str">
        <f t="shared" si="80"/>
        <v>1Low IncomeCARE11211</v>
      </c>
      <c r="B5148" s="9">
        <v>1</v>
      </c>
      <c r="C5148" t="s">
        <v>131</v>
      </c>
      <c r="D5148" t="s">
        <v>140</v>
      </c>
      <c r="E5148" s="9">
        <v>1</v>
      </c>
      <c r="F5148" s="9">
        <v>1</v>
      </c>
      <c r="G5148" s="9">
        <v>2</v>
      </c>
      <c r="H5148" s="9">
        <v>11</v>
      </c>
      <c r="I5148" s="9">
        <v>0.44660678505897522</v>
      </c>
      <c r="J5148" s="9">
        <v>0.44660678505897522</v>
      </c>
      <c r="K5148" s="9">
        <v>0</v>
      </c>
      <c r="L5148" s="9">
        <v>46.624412536621094</v>
      </c>
    </row>
    <row r="5149" spans="1:12" x14ac:dyDescent="0.25">
      <c r="A5149" s="5" t="str">
        <f t="shared" si="80"/>
        <v>1Low IncomeCARE11212</v>
      </c>
      <c r="B5149" s="9">
        <v>1</v>
      </c>
      <c r="C5149" t="s">
        <v>131</v>
      </c>
      <c r="D5149" t="s">
        <v>140</v>
      </c>
      <c r="E5149" s="9">
        <v>1</v>
      </c>
      <c r="F5149" s="9">
        <v>1</v>
      </c>
      <c r="G5149" s="9">
        <v>2</v>
      </c>
      <c r="H5149" s="9">
        <v>12</v>
      </c>
      <c r="I5149" s="9">
        <v>0.40772098302841187</v>
      </c>
      <c r="J5149" s="9">
        <v>0.40772098302841187</v>
      </c>
      <c r="K5149" s="9">
        <v>0</v>
      </c>
      <c r="L5149" s="9">
        <v>49.856075286865234</v>
      </c>
    </row>
    <row r="5150" spans="1:12" x14ac:dyDescent="0.25">
      <c r="A5150" s="5" t="str">
        <f t="shared" si="80"/>
        <v>1Low IncomeCARE11213</v>
      </c>
      <c r="B5150" s="9">
        <v>1</v>
      </c>
      <c r="C5150" t="s">
        <v>131</v>
      </c>
      <c r="D5150" t="s">
        <v>140</v>
      </c>
      <c r="E5150" s="9">
        <v>1</v>
      </c>
      <c r="F5150" s="9">
        <v>1</v>
      </c>
      <c r="G5150" s="9">
        <v>2</v>
      </c>
      <c r="H5150" s="9">
        <v>13</v>
      </c>
      <c r="I5150" s="9">
        <v>0.38822612166404724</v>
      </c>
      <c r="J5150" s="9">
        <v>0.38822612166404724</v>
      </c>
      <c r="K5150" s="9">
        <v>0</v>
      </c>
      <c r="L5150" s="9">
        <v>51.758525848388672</v>
      </c>
    </row>
    <row r="5151" spans="1:12" x14ac:dyDescent="0.25">
      <c r="A5151" s="5" t="str">
        <f t="shared" si="80"/>
        <v>1Low IncomeCARE11214</v>
      </c>
      <c r="B5151" s="9">
        <v>1</v>
      </c>
      <c r="C5151" t="s">
        <v>131</v>
      </c>
      <c r="D5151" t="s">
        <v>140</v>
      </c>
      <c r="E5151" s="9">
        <v>1</v>
      </c>
      <c r="F5151" s="9">
        <v>1</v>
      </c>
      <c r="G5151" s="9">
        <v>2</v>
      </c>
      <c r="H5151" s="9">
        <v>14</v>
      </c>
      <c r="I5151" s="9">
        <v>0.40316891670227051</v>
      </c>
      <c r="J5151" s="9">
        <v>0.40316891670227051</v>
      </c>
      <c r="K5151" s="9">
        <v>0</v>
      </c>
      <c r="L5151" s="9">
        <v>52.250953674316406</v>
      </c>
    </row>
    <row r="5152" spans="1:12" x14ac:dyDescent="0.25">
      <c r="A5152" s="5" t="str">
        <f t="shared" si="80"/>
        <v>1Low IncomeCARE11215</v>
      </c>
      <c r="B5152" s="9">
        <v>1</v>
      </c>
      <c r="C5152" t="s">
        <v>131</v>
      </c>
      <c r="D5152" t="s">
        <v>140</v>
      </c>
      <c r="E5152" s="9">
        <v>1</v>
      </c>
      <c r="F5152" s="9">
        <v>1</v>
      </c>
      <c r="G5152" s="9">
        <v>2</v>
      </c>
      <c r="H5152" s="9">
        <v>15</v>
      </c>
      <c r="I5152" s="9">
        <v>0.46704775094985962</v>
      </c>
      <c r="J5152" s="9">
        <v>0.46704775094985962</v>
      </c>
      <c r="K5152" s="9">
        <v>0</v>
      </c>
      <c r="L5152" s="9">
        <v>52.327709197998047</v>
      </c>
    </row>
    <row r="5153" spans="1:12" x14ac:dyDescent="0.25">
      <c r="A5153" s="5" t="str">
        <f t="shared" si="80"/>
        <v>1Low IncomeCARE11216</v>
      </c>
      <c r="B5153" s="9">
        <v>1</v>
      </c>
      <c r="C5153" t="s">
        <v>131</v>
      </c>
      <c r="D5153" t="s">
        <v>140</v>
      </c>
      <c r="E5153" s="9">
        <v>1</v>
      </c>
      <c r="F5153" s="9">
        <v>1</v>
      </c>
      <c r="G5153" s="9">
        <v>2</v>
      </c>
      <c r="H5153" s="9">
        <v>16</v>
      </c>
      <c r="I5153" s="9">
        <v>0.57670700550079346</v>
      </c>
      <c r="J5153" s="9">
        <v>0.57670700550079346</v>
      </c>
      <c r="K5153" s="9">
        <v>0</v>
      </c>
      <c r="L5153" s="9">
        <v>53.142547607421875</v>
      </c>
    </row>
    <row r="5154" spans="1:12" x14ac:dyDescent="0.25">
      <c r="A5154" s="5" t="str">
        <f t="shared" si="80"/>
        <v>1Low IncomeCARE11217</v>
      </c>
      <c r="B5154" s="9">
        <v>1</v>
      </c>
      <c r="C5154" t="s">
        <v>131</v>
      </c>
      <c r="D5154" t="s">
        <v>140</v>
      </c>
      <c r="E5154" s="9">
        <v>1</v>
      </c>
      <c r="F5154" s="9">
        <v>1</v>
      </c>
      <c r="G5154" s="9">
        <v>2</v>
      </c>
      <c r="H5154" s="9">
        <v>17</v>
      </c>
      <c r="I5154" s="9">
        <v>0.73599827289581299</v>
      </c>
      <c r="J5154" s="9">
        <v>0.73599827289581299</v>
      </c>
      <c r="K5154" s="9">
        <v>0</v>
      </c>
      <c r="L5154" s="9">
        <v>53.567840576171875</v>
      </c>
    </row>
    <row r="5155" spans="1:12" x14ac:dyDescent="0.25">
      <c r="A5155" s="5" t="str">
        <f t="shared" si="80"/>
        <v>1Low IncomeCARE11218</v>
      </c>
      <c r="B5155" s="9">
        <v>1</v>
      </c>
      <c r="C5155" t="s">
        <v>131</v>
      </c>
      <c r="D5155" t="s">
        <v>140</v>
      </c>
      <c r="E5155" s="9">
        <v>1</v>
      </c>
      <c r="F5155" s="9">
        <v>1</v>
      </c>
      <c r="G5155" s="9">
        <v>2</v>
      </c>
      <c r="H5155" s="9">
        <v>18</v>
      </c>
      <c r="I5155" s="9">
        <v>0.94131010770797729</v>
      </c>
      <c r="J5155" s="9">
        <v>0.94131010770797729</v>
      </c>
      <c r="K5155" s="9">
        <v>0</v>
      </c>
      <c r="L5155" s="9">
        <v>52.626579284667969</v>
      </c>
    </row>
    <row r="5156" spans="1:12" x14ac:dyDescent="0.25">
      <c r="A5156" s="5" t="str">
        <f t="shared" si="80"/>
        <v>1Low IncomeCARE11219</v>
      </c>
      <c r="B5156" s="9">
        <v>1</v>
      </c>
      <c r="C5156" t="s">
        <v>131</v>
      </c>
      <c r="D5156" t="s">
        <v>140</v>
      </c>
      <c r="E5156" s="9">
        <v>1</v>
      </c>
      <c r="F5156" s="9">
        <v>1</v>
      </c>
      <c r="G5156" s="9">
        <v>2</v>
      </c>
      <c r="H5156" s="9">
        <v>19</v>
      </c>
      <c r="I5156" s="9">
        <v>1.0714614391326904</v>
      </c>
      <c r="J5156" s="9">
        <v>1.0714614391326904</v>
      </c>
      <c r="K5156" s="9">
        <v>0</v>
      </c>
      <c r="L5156" s="9">
        <v>50.680057525634766</v>
      </c>
    </row>
    <row r="5157" spans="1:12" x14ac:dyDescent="0.25">
      <c r="A5157" s="5" t="str">
        <f t="shared" si="80"/>
        <v>1Low IncomeCARE11220</v>
      </c>
      <c r="B5157" s="9">
        <v>1</v>
      </c>
      <c r="C5157" t="s">
        <v>131</v>
      </c>
      <c r="D5157" t="s">
        <v>140</v>
      </c>
      <c r="E5157" s="9">
        <v>1</v>
      </c>
      <c r="F5157" s="9">
        <v>1</v>
      </c>
      <c r="G5157" s="9">
        <v>2</v>
      </c>
      <c r="H5157" s="9">
        <v>20</v>
      </c>
      <c r="I5157" s="9">
        <v>1.1061257123947144</v>
      </c>
      <c r="J5157" s="9">
        <v>1.1061257123947144</v>
      </c>
      <c r="K5157" s="9">
        <v>0</v>
      </c>
      <c r="L5157" s="9">
        <v>49.223003387451172</v>
      </c>
    </row>
    <row r="5158" spans="1:12" x14ac:dyDescent="0.25">
      <c r="A5158" s="5" t="str">
        <f t="shared" si="80"/>
        <v>1Low IncomeCARE11221</v>
      </c>
      <c r="B5158" s="9">
        <v>1</v>
      </c>
      <c r="C5158" t="s">
        <v>131</v>
      </c>
      <c r="D5158" t="s">
        <v>140</v>
      </c>
      <c r="E5158" s="9">
        <v>1</v>
      </c>
      <c r="F5158" s="9">
        <v>1</v>
      </c>
      <c r="G5158" s="9">
        <v>2</v>
      </c>
      <c r="H5158" s="9">
        <v>21</v>
      </c>
      <c r="I5158" s="9">
        <v>1.1069104671478271</v>
      </c>
      <c r="J5158" s="9">
        <v>1.1069104671478271</v>
      </c>
      <c r="K5158" s="9">
        <v>0</v>
      </c>
      <c r="L5158" s="9">
        <v>48.21087646484375</v>
      </c>
    </row>
    <row r="5159" spans="1:12" x14ac:dyDescent="0.25">
      <c r="A5159" s="5" t="str">
        <f t="shared" si="80"/>
        <v>1Low IncomeCARE11222</v>
      </c>
      <c r="B5159" s="9">
        <v>1</v>
      </c>
      <c r="C5159" t="s">
        <v>131</v>
      </c>
      <c r="D5159" t="s">
        <v>140</v>
      </c>
      <c r="E5159" s="9">
        <v>1</v>
      </c>
      <c r="F5159" s="9">
        <v>1</v>
      </c>
      <c r="G5159" s="9">
        <v>2</v>
      </c>
      <c r="H5159" s="9">
        <v>22</v>
      </c>
      <c r="I5159" s="9">
        <v>1.0704195499420166</v>
      </c>
      <c r="J5159" s="9">
        <v>1.0704195499420166</v>
      </c>
      <c r="K5159" s="9">
        <v>0</v>
      </c>
      <c r="L5159" s="9">
        <v>47.234355926513672</v>
      </c>
    </row>
    <row r="5160" spans="1:12" x14ac:dyDescent="0.25">
      <c r="A5160" s="5" t="str">
        <f t="shared" si="80"/>
        <v>1Low IncomeCARE11223</v>
      </c>
      <c r="B5160" s="9">
        <v>1</v>
      </c>
      <c r="C5160" t="s">
        <v>131</v>
      </c>
      <c r="D5160" t="s">
        <v>140</v>
      </c>
      <c r="E5160" s="9">
        <v>1</v>
      </c>
      <c r="F5160" s="9">
        <v>1</v>
      </c>
      <c r="G5160" s="9">
        <v>2</v>
      </c>
      <c r="H5160" s="9">
        <v>23</v>
      </c>
      <c r="I5160" s="9">
        <v>0.99497205018997192</v>
      </c>
      <c r="J5160" s="9">
        <v>0.99497205018997192</v>
      </c>
      <c r="K5160" s="9">
        <v>0</v>
      </c>
      <c r="L5160" s="9">
        <v>46.014873504638672</v>
      </c>
    </row>
    <row r="5161" spans="1:12" x14ac:dyDescent="0.25">
      <c r="A5161" s="5" t="str">
        <f t="shared" si="80"/>
        <v>1Low IncomeCARE11224</v>
      </c>
      <c r="B5161" s="9">
        <v>1</v>
      </c>
      <c r="C5161" t="s">
        <v>131</v>
      </c>
      <c r="D5161" t="s">
        <v>140</v>
      </c>
      <c r="E5161" s="9">
        <v>1</v>
      </c>
      <c r="F5161" s="9">
        <v>1</v>
      </c>
      <c r="G5161" s="9">
        <v>2</v>
      </c>
      <c r="H5161" s="9">
        <v>24</v>
      </c>
      <c r="I5161" s="9">
        <v>0.8932182788848877</v>
      </c>
      <c r="J5161" s="9">
        <v>0.8932182788848877</v>
      </c>
      <c r="K5161" s="9">
        <v>0</v>
      </c>
      <c r="L5161" s="9">
        <v>45.327327728271484</v>
      </c>
    </row>
    <row r="5162" spans="1:12" x14ac:dyDescent="0.25">
      <c r="A5162" s="5" t="str">
        <f t="shared" si="80"/>
        <v>1Low IncomeCARE11101</v>
      </c>
      <c r="B5162" s="9">
        <v>1</v>
      </c>
      <c r="C5162" t="s">
        <v>131</v>
      </c>
      <c r="D5162" t="s">
        <v>140</v>
      </c>
      <c r="E5162" s="9">
        <v>1</v>
      </c>
      <c r="F5162" s="9">
        <v>1</v>
      </c>
      <c r="G5162" s="9">
        <v>10</v>
      </c>
      <c r="H5162" s="9">
        <v>1</v>
      </c>
      <c r="I5162" s="9">
        <v>0.8036763072013855</v>
      </c>
      <c r="J5162" s="9">
        <v>0.8036763072013855</v>
      </c>
      <c r="K5162" s="9">
        <v>0</v>
      </c>
      <c r="L5162" s="9">
        <v>44.1622314453125</v>
      </c>
    </row>
    <row r="5163" spans="1:12" x14ac:dyDescent="0.25">
      <c r="A5163" s="5" t="str">
        <f t="shared" si="80"/>
        <v>1Low IncomeCARE11102</v>
      </c>
      <c r="B5163" s="9">
        <v>1</v>
      </c>
      <c r="C5163" t="s">
        <v>131</v>
      </c>
      <c r="D5163" t="s">
        <v>140</v>
      </c>
      <c r="E5163" s="9">
        <v>1</v>
      </c>
      <c r="F5163" s="9">
        <v>1</v>
      </c>
      <c r="G5163" s="9">
        <v>10</v>
      </c>
      <c r="H5163" s="9">
        <v>2</v>
      </c>
      <c r="I5163" s="9">
        <v>0.73965764045715332</v>
      </c>
      <c r="J5163" s="9">
        <v>0.73965764045715332</v>
      </c>
      <c r="K5163" s="9">
        <v>0</v>
      </c>
      <c r="L5163" s="9">
        <v>43.689949035644531</v>
      </c>
    </row>
    <row r="5164" spans="1:12" x14ac:dyDescent="0.25">
      <c r="A5164" s="5" t="str">
        <f t="shared" si="80"/>
        <v>1Low IncomeCARE11103</v>
      </c>
      <c r="B5164" s="9">
        <v>1</v>
      </c>
      <c r="C5164" t="s">
        <v>131</v>
      </c>
      <c r="D5164" t="s">
        <v>140</v>
      </c>
      <c r="E5164" s="9">
        <v>1</v>
      </c>
      <c r="F5164" s="9">
        <v>1</v>
      </c>
      <c r="G5164" s="9">
        <v>10</v>
      </c>
      <c r="H5164" s="9">
        <v>3</v>
      </c>
      <c r="I5164" s="9">
        <v>0.70046204328536987</v>
      </c>
      <c r="J5164" s="9">
        <v>0.70046204328536987</v>
      </c>
      <c r="K5164" s="9">
        <v>0</v>
      </c>
      <c r="L5164" s="9">
        <v>42.937644958496094</v>
      </c>
    </row>
    <row r="5165" spans="1:12" x14ac:dyDescent="0.25">
      <c r="A5165" s="5" t="str">
        <f t="shared" si="80"/>
        <v>1Low IncomeCARE11104</v>
      </c>
      <c r="B5165" s="9">
        <v>1</v>
      </c>
      <c r="C5165" t="s">
        <v>131</v>
      </c>
      <c r="D5165" t="s">
        <v>140</v>
      </c>
      <c r="E5165" s="9">
        <v>1</v>
      </c>
      <c r="F5165" s="9">
        <v>1</v>
      </c>
      <c r="G5165" s="9">
        <v>10</v>
      </c>
      <c r="H5165" s="9">
        <v>4</v>
      </c>
      <c r="I5165" s="9">
        <v>0.68405598402023315</v>
      </c>
      <c r="J5165" s="9">
        <v>0.68405598402023315</v>
      </c>
      <c r="K5165" s="9">
        <v>0</v>
      </c>
      <c r="L5165" s="9">
        <v>42.526458740234375</v>
      </c>
    </row>
    <row r="5166" spans="1:12" x14ac:dyDescent="0.25">
      <c r="A5166" s="5" t="str">
        <f t="shared" si="80"/>
        <v>1Low IncomeCARE11105</v>
      </c>
      <c r="B5166" s="9">
        <v>1</v>
      </c>
      <c r="C5166" t="s">
        <v>131</v>
      </c>
      <c r="D5166" t="s">
        <v>140</v>
      </c>
      <c r="E5166" s="9">
        <v>1</v>
      </c>
      <c r="F5166" s="9">
        <v>1</v>
      </c>
      <c r="G5166" s="9">
        <v>10</v>
      </c>
      <c r="H5166" s="9">
        <v>5</v>
      </c>
      <c r="I5166" s="9">
        <v>0.68902665376663208</v>
      </c>
      <c r="J5166" s="9">
        <v>0.68902665376663208</v>
      </c>
      <c r="K5166" s="9">
        <v>0</v>
      </c>
      <c r="L5166" s="9">
        <v>42.498542785644531</v>
      </c>
    </row>
    <row r="5167" spans="1:12" x14ac:dyDescent="0.25">
      <c r="A5167" s="5" t="str">
        <f t="shared" si="80"/>
        <v>1Low IncomeCARE11106</v>
      </c>
      <c r="B5167" s="9">
        <v>1</v>
      </c>
      <c r="C5167" t="s">
        <v>131</v>
      </c>
      <c r="D5167" t="s">
        <v>140</v>
      </c>
      <c r="E5167" s="9">
        <v>1</v>
      </c>
      <c r="F5167" s="9">
        <v>1</v>
      </c>
      <c r="G5167" s="9">
        <v>10</v>
      </c>
      <c r="H5167" s="9">
        <v>6</v>
      </c>
      <c r="I5167" s="9">
        <v>0.72082656621932983</v>
      </c>
      <c r="J5167" s="9">
        <v>0.72082656621932983</v>
      </c>
      <c r="K5167" s="9">
        <v>0</v>
      </c>
      <c r="L5167" s="9">
        <v>42.342201232910156</v>
      </c>
    </row>
    <row r="5168" spans="1:12" x14ac:dyDescent="0.25">
      <c r="A5168" s="5" t="str">
        <f t="shared" si="80"/>
        <v>1Low IncomeCARE11107</v>
      </c>
      <c r="B5168" s="9">
        <v>1</v>
      </c>
      <c r="C5168" t="s">
        <v>131</v>
      </c>
      <c r="D5168" t="s">
        <v>140</v>
      </c>
      <c r="E5168" s="9">
        <v>1</v>
      </c>
      <c r="F5168" s="9">
        <v>1</v>
      </c>
      <c r="G5168" s="9">
        <v>10</v>
      </c>
      <c r="H5168" s="9">
        <v>7</v>
      </c>
      <c r="I5168" s="9">
        <v>0.79248911142349243</v>
      </c>
      <c r="J5168" s="9">
        <v>0.79248911142349243</v>
      </c>
      <c r="K5168" s="9">
        <v>0</v>
      </c>
      <c r="L5168" s="9">
        <v>41.131568908691406</v>
      </c>
    </row>
    <row r="5169" spans="1:12" x14ac:dyDescent="0.25">
      <c r="A5169" s="5" t="str">
        <f t="shared" si="80"/>
        <v>1Low IncomeCARE11108</v>
      </c>
      <c r="B5169" s="9">
        <v>1</v>
      </c>
      <c r="C5169" t="s">
        <v>131</v>
      </c>
      <c r="D5169" t="s">
        <v>140</v>
      </c>
      <c r="E5169" s="9">
        <v>1</v>
      </c>
      <c r="F5169" s="9">
        <v>1</v>
      </c>
      <c r="G5169" s="9">
        <v>10</v>
      </c>
      <c r="H5169" s="9">
        <v>8</v>
      </c>
      <c r="I5169" s="9">
        <v>0.77663129568099976</v>
      </c>
      <c r="J5169" s="9">
        <v>0.77663129568099976</v>
      </c>
      <c r="K5169" s="9">
        <v>0</v>
      </c>
      <c r="L5169" s="9">
        <v>40.279491424560547</v>
      </c>
    </row>
    <row r="5170" spans="1:12" x14ac:dyDescent="0.25">
      <c r="A5170" s="5" t="str">
        <f t="shared" si="80"/>
        <v>1Low IncomeCARE11109</v>
      </c>
      <c r="B5170" s="9">
        <v>1</v>
      </c>
      <c r="C5170" t="s">
        <v>131</v>
      </c>
      <c r="D5170" t="s">
        <v>140</v>
      </c>
      <c r="E5170" s="9">
        <v>1</v>
      </c>
      <c r="F5170" s="9">
        <v>1</v>
      </c>
      <c r="G5170" s="9">
        <v>10</v>
      </c>
      <c r="H5170" s="9">
        <v>9</v>
      </c>
      <c r="I5170" s="9">
        <v>0.64465534687042236</v>
      </c>
      <c r="J5170" s="9">
        <v>0.64465534687042236</v>
      </c>
      <c r="K5170" s="9">
        <v>0</v>
      </c>
      <c r="L5170" s="9">
        <v>40.710842132568359</v>
      </c>
    </row>
    <row r="5171" spans="1:12" x14ac:dyDescent="0.25">
      <c r="A5171" s="5" t="str">
        <f t="shared" si="80"/>
        <v>1Low IncomeCARE111010</v>
      </c>
      <c r="B5171" s="9">
        <v>1</v>
      </c>
      <c r="C5171" t="s">
        <v>131</v>
      </c>
      <c r="D5171" t="s">
        <v>140</v>
      </c>
      <c r="E5171" s="9">
        <v>1</v>
      </c>
      <c r="F5171" s="9">
        <v>1</v>
      </c>
      <c r="G5171" s="9">
        <v>10</v>
      </c>
      <c r="H5171" s="9">
        <v>10</v>
      </c>
      <c r="I5171" s="9">
        <v>0.53003650903701782</v>
      </c>
      <c r="J5171" s="9">
        <v>0.53003650903701782</v>
      </c>
      <c r="K5171" s="9">
        <v>0</v>
      </c>
      <c r="L5171" s="9">
        <v>43.074066162109375</v>
      </c>
    </row>
    <row r="5172" spans="1:12" x14ac:dyDescent="0.25">
      <c r="A5172" s="5" t="str">
        <f t="shared" si="80"/>
        <v>1Low IncomeCARE111011</v>
      </c>
      <c r="B5172" s="9">
        <v>1</v>
      </c>
      <c r="C5172" t="s">
        <v>131</v>
      </c>
      <c r="D5172" t="s">
        <v>140</v>
      </c>
      <c r="E5172" s="9">
        <v>1</v>
      </c>
      <c r="F5172" s="9">
        <v>1</v>
      </c>
      <c r="G5172" s="9">
        <v>10</v>
      </c>
      <c r="H5172" s="9">
        <v>11</v>
      </c>
      <c r="I5172" s="9">
        <v>0.45660805702209473</v>
      </c>
      <c r="J5172" s="9">
        <v>0.45660805702209473</v>
      </c>
      <c r="K5172" s="9">
        <v>0</v>
      </c>
      <c r="L5172" s="9">
        <v>45.312000274658203</v>
      </c>
    </row>
    <row r="5173" spans="1:12" x14ac:dyDescent="0.25">
      <c r="A5173" s="5" t="str">
        <f t="shared" si="80"/>
        <v>1Low IncomeCARE111012</v>
      </c>
      <c r="B5173" s="9">
        <v>1</v>
      </c>
      <c r="C5173" t="s">
        <v>131</v>
      </c>
      <c r="D5173" t="s">
        <v>140</v>
      </c>
      <c r="E5173" s="9">
        <v>1</v>
      </c>
      <c r="F5173" s="9">
        <v>1</v>
      </c>
      <c r="G5173" s="9">
        <v>10</v>
      </c>
      <c r="H5173" s="9">
        <v>12</v>
      </c>
      <c r="I5173" s="9">
        <v>0.41821175813674927</v>
      </c>
      <c r="J5173" s="9">
        <v>0.41821175813674927</v>
      </c>
      <c r="K5173" s="9">
        <v>0</v>
      </c>
      <c r="L5173" s="9">
        <v>47.056186676025391</v>
      </c>
    </row>
    <row r="5174" spans="1:12" x14ac:dyDescent="0.25">
      <c r="A5174" s="5" t="str">
        <f t="shared" si="80"/>
        <v>1Low IncomeCARE111013</v>
      </c>
      <c r="B5174" s="9">
        <v>1</v>
      </c>
      <c r="C5174" t="s">
        <v>131</v>
      </c>
      <c r="D5174" t="s">
        <v>140</v>
      </c>
      <c r="E5174" s="9">
        <v>1</v>
      </c>
      <c r="F5174" s="9">
        <v>1</v>
      </c>
      <c r="G5174" s="9">
        <v>10</v>
      </c>
      <c r="H5174" s="9">
        <v>13</v>
      </c>
      <c r="I5174" s="9">
        <v>0.39747297763824463</v>
      </c>
      <c r="J5174" s="9">
        <v>0.39747297763824463</v>
      </c>
      <c r="K5174" s="9">
        <v>0</v>
      </c>
      <c r="L5174" s="9">
        <v>48.022384643554688</v>
      </c>
    </row>
    <row r="5175" spans="1:12" x14ac:dyDescent="0.25">
      <c r="A5175" s="5" t="str">
        <f t="shared" si="80"/>
        <v>1Low IncomeCARE111014</v>
      </c>
      <c r="B5175" s="9">
        <v>1</v>
      </c>
      <c r="C5175" t="s">
        <v>131</v>
      </c>
      <c r="D5175" t="s">
        <v>140</v>
      </c>
      <c r="E5175" s="9">
        <v>1</v>
      </c>
      <c r="F5175" s="9">
        <v>1</v>
      </c>
      <c r="G5175" s="9">
        <v>10</v>
      </c>
      <c r="H5175" s="9">
        <v>14</v>
      </c>
      <c r="I5175" s="9">
        <v>0.41191303730010986</v>
      </c>
      <c r="J5175" s="9">
        <v>0.41191303730010986</v>
      </c>
      <c r="K5175" s="9">
        <v>0</v>
      </c>
      <c r="L5175" s="9">
        <v>48.676765441894531</v>
      </c>
    </row>
    <row r="5176" spans="1:12" x14ac:dyDescent="0.25">
      <c r="A5176" s="5" t="str">
        <f t="shared" si="80"/>
        <v>1Low IncomeCARE111015</v>
      </c>
      <c r="B5176" s="9">
        <v>1</v>
      </c>
      <c r="C5176" t="s">
        <v>131</v>
      </c>
      <c r="D5176" t="s">
        <v>140</v>
      </c>
      <c r="E5176" s="9">
        <v>1</v>
      </c>
      <c r="F5176" s="9">
        <v>1</v>
      </c>
      <c r="G5176" s="9">
        <v>10</v>
      </c>
      <c r="H5176" s="9">
        <v>15</v>
      </c>
      <c r="I5176" s="9">
        <v>0.47655144333839417</v>
      </c>
      <c r="J5176" s="9">
        <v>0.47655144333839417</v>
      </c>
      <c r="K5176" s="9">
        <v>0</v>
      </c>
      <c r="L5176" s="9">
        <v>49.181194305419922</v>
      </c>
    </row>
    <row r="5177" spans="1:12" x14ac:dyDescent="0.25">
      <c r="A5177" s="5" t="str">
        <f t="shared" si="80"/>
        <v>1Low IncomeCARE111016</v>
      </c>
      <c r="B5177" s="9">
        <v>1</v>
      </c>
      <c r="C5177" t="s">
        <v>131</v>
      </c>
      <c r="D5177" t="s">
        <v>140</v>
      </c>
      <c r="E5177" s="9">
        <v>1</v>
      </c>
      <c r="F5177" s="9">
        <v>1</v>
      </c>
      <c r="G5177" s="9">
        <v>10</v>
      </c>
      <c r="H5177" s="9">
        <v>16</v>
      </c>
      <c r="I5177" s="9">
        <v>0.58767682313919067</v>
      </c>
      <c r="J5177" s="9">
        <v>0.58767682313919067</v>
      </c>
      <c r="K5177" s="9">
        <v>0</v>
      </c>
      <c r="L5177" s="9">
        <v>49.499702453613281</v>
      </c>
    </row>
    <row r="5178" spans="1:12" x14ac:dyDescent="0.25">
      <c r="A5178" s="5" t="str">
        <f t="shared" si="80"/>
        <v>1Low IncomeCARE111017</v>
      </c>
      <c r="B5178" s="9">
        <v>1</v>
      </c>
      <c r="C5178" t="s">
        <v>131</v>
      </c>
      <c r="D5178" t="s">
        <v>140</v>
      </c>
      <c r="E5178" s="9">
        <v>1</v>
      </c>
      <c r="F5178" s="9">
        <v>1</v>
      </c>
      <c r="G5178" s="9">
        <v>10</v>
      </c>
      <c r="H5178" s="9">
        <v>17</v>
      </c>
      <c r="I5178" s="9">
        <v>0.74945223331451416</v>
      </c>
      <c r="J5178" s="9">
        <v>0.74945223331451416</v>
      </c>
      <c r="K5178" s="9">
        <v>0</v>
      </c>
      <c r="L5178" s="9">
        <v>49.717903137207031</v>
      </c>
    </row>
    <row r="5179" spans="1:12" x14ac:dyDescent="0.25">
      <c r="A5179" s="5" t="str">
        <f t="shared" si="80"/>
        <v>1Low IncomeCARE111018</v>
      </c>
      <c r="B5179" s="9">
        <v>1</v>
      </c>
      <c r="C5179" t="s">
        <v>131</v>
      </c>
      <c r="D5179" t="s">
        <v>140</v>
      </c>
      <c r="E5179" s="9">
        <v>1</v>
      </c>
      <c r="F5179" s="9">
        <v>1</v>
      </c>
      <c r="G5179" s="9">
        <v>10</v>
      </c>
      <c r="H5179" s="9">
        <v>18</v>
      </c>
      <c r="I5179" s="9">
        <v>0.9574434757232666</v>
      </c>
      <c r="J5179" s="9">
        <v>0.9574434757232666</v>
      </c>
      <c r="K5179" s="9">
        <v>0</v>
      </c>
      <c r="L5179" s="9">
        <v>48.908172607421875</v>
      </c>
    </row>
    <row r="5180" spans="1:12" x14ac:dyDescent="0.25">
      <c r="A5180" s="5" t="str">
        <f t="shared" si="80"/>
        <v>1Low IncomeCARE111019</v>
      </c>
      <c r="B5180" s="9">
        <v>1</v>
      </c>
      <c r="C5180" t="s">
        <v>131</v>
      </c>
      <c r="D5180" t="s">
        <v>140</v>
      </c>
      <c r="E5180" s="9">
        <v>1</v>
      </c>
      <c r="F5180" s="9">
        <v>1</v>
      </c>
      <c r="G5180" s="9">
        <v>10</v>
      </c>
      <c r="H5180" s="9">
        <v>19</v>
      </c>
      <c r="I5180" s="9">
        <v>1.0891115665435791</v>
      </c>
      <c r="J5180" s="9">
        <v>1.0891115665435791</v>
      </c>
      <c r="K5180" s="9">
        <v>0</v>
      </c>
      <c r="L5180" s="9">
        <v>47.590049743652344</v>
      </c>
    </row>
    <row r="5181" spans="1:12" x14ac:dyDescent="0.25">
      <c r="A5181" s="5" t="str">
        <f t="shared" si="80"/>
        <v>1Low IncomeCARE111020</v>
      </c>
      <c r="B5181" s="9">
        <v>1</v>
      </c>
      <c r="C5181" t="s">
        <v>131</v>
      </c>
      <c r="D5181" t="s">
        <v>140</v>
      </c>
      <c r="E5181" s="9">
        <v>1</v>
      </c>
      <c r="F5181" s="9">
        <v>1</v>
      </c>
      <c r="G5181" s="9">
        <v>10</v>
      </c>
      <c r="H5181" s="9">
        <v>20</v>
      </c>
      <c r="I5181" s="9">
        <v>1.1244106292724609</v>
      </c>
      <c r="J5181" s="9">
        <v>1.1244106292724609</v>
      </c>
      <c r="K5181" s="9">
        <v>0</v>
      </c>
      <c r="L5181" s="9">
        <v>47.091163635253906</v>
      </c>
    </row>
    <row r="5182" spans="1:12" x14ac:dyDescent="0.25">
      <c r="A5182" s="5" t="str">
        <f t="shared" si="80"/>
        <v>1Low IncomeCARE111021</v>
      </c>
      <c r="B5182" s="9">
        <v>1</v>
      </c>
      <c r="C5182" t="s">
        <v>131</v>
      </c>
      <c r="D5182" t="s">
        <v>140</v>
      </c>
      <c r="E5182" s="9">
        <v>1</v>
      </c>
      <c r="F5182" s="9">
        <v>1</v>
      </c>
      <c r="G5182" s="9">
        <v>10</v>
      </c>
      <c r="H5182" s="9">
        <v>21</v>
      </c>
      <c r="I5182" s="9">
        <v>1.1234023571014404</v>
      </c>
      <c r="J5182" s="9">
        <v>1.1234023571014404</v>
      </c>
      <c r="K5182" s="9">
        <v>0</v>
      </c>
      <c r="L5182" s="9">
        <v>46.250598907470703</v>
      </c>
    </row>
    <row r="5183" spans="1:12" x14ac:dyDescent="0.25">
      <c r="A5183" s="5" t="str">
        <f t="shared" si="80"/>
        <v>1Low IncomeCARE111022</v>
      </c>
      <c r="B5183" s="9">
        <v>1</v>
      </c>
      <c r="C5183" t="s">
        <v>131</v>
      </c>
      <c r="D5183" t="s">
        <v>140</v>
      </c>
      <c r="E5183" s="9">
        <v>1</v>
      </c>
      <c r="F5183" s="9">
        <v>1</v>
      </c>
      <c r="G5183" s="9">
        <v>10</v>
      </c>
      <c r="H5183" s="9">
        <v>22</v>
      </c>
      <c r="I5183" s="9">
        <v>1.0848277807235718</v>
      </c>
      <c r="J5183" s="9">
        <v>1.0848277807235718</v>
      </c>
      <c r="K5183" s="9">
        <v>0</v>
      </c>
      <c r="L5183" s="9">
        <v>45.459362030029297</v>
      </c>
    </row>
    <row r="5184" spans="1:12" x14ac:dyDescent="0.25">
      <c r="A5184" s="5" t="str">
        <f t="shared" si="80"/>
        <v>1Low IncomeCARE111023</v>
      </c>
      <c r="B5184" s="9">
        <v>1</v>
      </c>
      <c r="C5184" t="s">
        <v>131</v>
      </c>
      <c r="D5184" t="s">
        <v>140</v>
      </c>
      <c r="E5184" s="9">
        <v>1</v>
      </c>
      <c r="F5184" s="9">
        <v>1</v>
      </c>
      <c r="G5184" s="9">
        <v>10</v>
      </c>
      <c r="H5184" s="9">
        <v>23</v>
      </c>
      <c r="I5184" s="9">
        <v>1.0094774961471558</v>
      </c>
      <c r="J5184" s="9">
        <v>1.0094774961471558</v>
      </c>
      <c r="K5184" s="9">
        <v>0</v>
      </c>
      <c r="L5184" s="9">
        <v>44.736461639404297</v>
      </c>
    </row>
    <row r="5185" spans="1:12" x14ac:dyDescent="0.25">
      <c r="A5185" s="5" t="str">
        <f t="shared" si="80"/>
        <v>1Low IncomeCARE111024</v>
      </c>
      <c r="B5185" s="9">
        <v>1</v>
      </c>
      <c r="C5185" t="s">
        <v>131</v>
      </c>
      <c r="D5185" t="s">
        <v>140</v>
      </c>
      <c r="E5185" s="9">
        <v>1</v>
      </c>
      <c r="F5185" s="9">
        <v>1</v>
      </c>
      <c r="G5185" s="9">
        <v>10</v>
      </c>
      <c r="H5185" s="9">
        <v>24</v>
      </c>
      <c r="I5185" s="9">
        <v>0.90844136476516724</v>
      </c>
      <c r="J5185" s="9">
        <v>0.90844136476516724</v>
      </c>
      <c r="K5185" s="9">
        <v>0</v>
      </c>
      <c r="L5185" s="9">
        <v>44.172767639160156</v>
      </c>
    </row>
    <row r="5186" spans="1:12" x14ac:dyDescent="0.25">
      <c r="A5186" s="5" t="str">
        <f t="shared" si="80"/>
        <v>1Low IncomeCARE2021</v>
      </c>
      <c r="B5186" s="9">
        <v>1</v>
      </c>
      <c r="C5186" t="s">
        <v>131</v>
      </c>
      <c r="D5186" t="s">
        <v>140</v>
      </c>
      <c r="E5186" s="9">
        <v>2</v>
      </c>
      <c r="F5186" s="9">
        <v>0</v>
      </c>
      <c r="G5186" s="9">
        <v>2</v>
      </c>
      <c r="H5186" s="9">
        <v>1</v>
      </c>
      <c r="I5186" s="9">
        <v>0.79211163520812988</v>
      </c>
      <c r="J5186" s="9">
        <v>0.79211163520812988</v>
      </c>
      <c r="K5186" s="9">
        <v>0</v>
      </c>
      <c r="L5186" s="9">
        <v>41.880359649658203</v>
      </c>
    </row>
    <row r="5187" spans="1:12" x14ac:dyDescent="0.25">
      <c r="A5187" s="5" t="str">
        <f t="shared" ref="A5187:A5250" si="81">B5187&amp;C5187&amp;D5187&amp;E5187&amp;F5187&amp;G5187&amp;H5187</f>
        <v>1Low IncomeCARE2022</v>
      </c>
      <c r="B5187" s="9">
        <v>1</v>
      </c>
      <c r="C5187" t="s">
        <v>131</v>
      </c>
      <c r="D5187" t="s">
        <v>140</v>
      </c>
      <c r="E5187" s="9">
        <v>2</v>
      </c>
      <c r="F5187" s="9">
        <v>0</v>
      </c>
      <c r="G5187" s="9">
        <v>2</v>
      </c>
      <c r="H5187" s="9">
        <v>2</v>
      </c>
      <c r="I5187" s="9">
        <v>0.72849041223526001</v>
      </c>
      <c r="J5187" s="9">
        <v>0.72849041223526001</v>
      </c>
      <c r="K5187" s="9">
        <v>0</v>
      </c>
      <c r="L5187" s="9">
        <v>40.995990753173828</v>
      </c>
    </row>
    <row r="5188" spans="1:12" x14ac:dyDescent="0.25">
      <c r="A5188" s="5" t="str">
        <f t="shared" si="81"/>
        <v>1Low IncomeCARE2023</v>
      </c>
      <c r="B5188" s="9">
        <v>1</v>
      </c>
      <c r="C5188" t="s">
        <v>131</v>
      </c>
      <c r="D5188" t="s">
        <v>140</v>
      </c>
      <c r="E5188" s="9">
        <v>2</v>
      </c>
      <c r="F5188" s="9">
        <v>0</v>
      </c>
      <c r="G5188" s="9">
        <v>2</v>
      </c>
      <c r="H5188" s="9">
        <v>3</v>
      </c>
      <c r="I5188" s="9">
        <v>0.68949824571609497</v>
      </c>
      <c r="J5188" s="9">
        <v>0.68949824571609497</v>
      </c>
      <c r="K5188" s="9">
        <v>0</v>
      </c>
      <c r="L5188" s="9">
        <v>40.19183349609375</v>
      </c>
    </row>
    <row r="5189" spans="1:12" x14ac:dyDescent="0.25">
      <c r="A5189" s="5" t="str">
        <f t="shared" si="81"/>
        <v>1Low IncomeCARE2024</v>
      </c>
      <c r="B5189" s="9">
        <v>1</v>
      </c>
      <c r="C5189" t="s">
        <v>131</v>
      </c>
      <c r="D5189" t="s">
        <v>140</v>
      </c>
      <c r="E5189" s="9">
        <v>2</v>
      </c>
      <c r="F5189" s="9">
        <v>0</v>
      </c>
      <c r="G5189" s="9">
        <v>2</v>
      </c>
      <c r="H5189" s="9">
        <v>4</v>
      </c>
      <c r="I5189" s="9">
        <v>0.67283749580383301</v>
      </c>
      <c r="J5189" s="9">
        <v>0.67283749580383301</v>
      </c>
      <c r="K5189" s="9">
        <v>0</v>
      </c>
      <c r="L5189" s="9">
        <v>39.742027282714844</v>
      </c>
    </row>
    <row r="5190" spans="1:12" x14ac:dyDescent="0.25">
      <c r="A5190" s="5" t="str">
        <f t="shared" si="81"/>
        <v>1Low IncomeCARE2025</v>
      </c>
      <c r="B5190" s="9">
        <v>1</v>
      </c>
      <c r="C5190" t="s">
        <v>131</v>
      </c>
      <c r="D5190" t="s">
        <v>140</v>
      </c>
      <c r="E5190" s="9">
        <v>2</v>
      </c>
      <c r="F5190" s="9">
        <v>0</v>
      </c>
      <c r="G5190" s="9">
        <v>2</v>
      </c>
      <c r="H5190" s="9">
        <v>5</v>
      </c>
      <c r="I5190" s="9">
        <v>0.677315354347229</v>
      </c>
      <c r="J5190" s="9">
        <v>0.677315354347229</v>
      </c>
      <c r="K5190" s="9">
        <v>0</v>
      </c>
      <c r="L5190" s="9">
        <v>39.123401641845703</v>
      </c>
    </row>
    <row r="5191" spans="1:12" x14ac:dyDescent="0.25">
      <c r="A5191" s="5" t="str">
        <f t="shared" si="81"/>
        <v>1Low IncomeCARE2026</v>
      </c>
      <c r="B5191" s="9">
        <v>1</v>
      </c>
      <c r="C5191" t="s">
        <v>131</v>
      </c>
      <c r="D5191" t="s">
        <v>140</v>
      </c>
      <c r="E5191" s="9">
        <v>2</v>
      </c>
      <c r="F5191" s="9">
        <v>0</v>
      </c>
      <c r="G5191" s="9">
        <v>2</v>
      </c>
      <c r="H5191" s="9">
        <v>6</v>
      </c>
      <c r="I5191" s="9">
        <v>0.70680344104766846</v>
      </c>
      <c r="J5191" s="9">
        <v>0.70680344104766846</v>
      </c>
      <c r="K5191" s="9">
        <v>0</v>
      </c>
      <c r="L5191" s="9">
        <v>38.419097900390625</v>
      </c>
    </row>
    <row r="5192" spans="1:12" x14ac:dyDescent="0.25">
      <c r="A5192" s="5" t="str">
        <f t="shared" si="81"/>
        <v>1Low IncomeCARE2027</v>
      </c>
      <c r="B5192" s="9">
        <v>1</v>
      </c>
      <c r="C5192" t="s">
        <v>131</v>
      </c>
      <c r="D5192" t="s">
        <v>140</v>
      </c>
      <c r="E5192" s="9">
        <v>2</v>
      </c>
      <c r="F5192" s="9">
        <v>0</v>
      </c>
      <c r="G5192" s="9">
        <v>2</v>
      </c>
      <c r="H5192" s="9">
        <v>7</v>
      </c>
      <c r="I5192" s="9">
        <v>0.77944999933242798</v>
      </c>
      <c r="J5192" s="9">
        <v>0.77944999933242798</v>
      </c>
      <c r="K5192" s="9">
        <v>0</v>
      </c>
      <c r="L5192" s="9">
        <v>37.862342834472656</v>
      </c>
    </row>
    <row r="5193" spans="1:12" x14ac:dyDescent="0.25">
      <c r="A5193" s="5" t="str">
        <f t="shared" si="81"/>
        <v>1Low IncomeCARE2028</v>
      </c>
      <c r="B5193" s="9">
        <v>1</v>
      </c>
      <c r="C5193" t="s">
        <v>131</v>
      </c>
      <c r="D5193" t="s">
        <v>140</v>
      </c>
      <c r="E5193" s="9">
        <v>2</v>
      </c>
      <c r="F5193" s="9">
        <v>0</v>
      </c>
      <c r="G5193" s="9">
        <v>2</v>
      </c>
      <c r="H5193" s="9">
        <v>8</v>
      </c>
      <c r="I5193" s="9">
        <v>0.76420480012893677</v>
      </c>
      <c r="J5193" s="9">
        <v>0.76420480012893677</v>
      </c>
      <c r="K5193" s="9">
        <v>0</v>
      </c>
      <c r="L5193" s="9">
        <v>37.498863220214844</v>
      </c>
    </row>
    <row r="5194" spans="1:12" x14ac:dyDescent="0.25">
      <c r="A5194" s="5" t="str">
        <f t="shared" si="81"/>
        <v>1Low IncomeCARE2029</v>
      </c>
      <c r="B5194" s="9">
        <v>1</v>
      </c>
      <c r="C5194" t="s">
        <v>131</v>
      </c>
      <c r="D5194" t="s">
        <v>140</v>
      </c>
      <c r="E5194" s="9">
        <v>2</v>
      </c>
      <c r="F5194" s="9">
        <v>0</v>
      </c>
      <c r="G5194" s="9">
        <v>2</v>
      </c>
      <c r="H5194" s="9">
        <v>9</v>
      </c>
      <c r="I5194" s="9">
        <v>0.63353991508483887</v>
      </c>
      <c r="J5194" s="9">
        <v>0.63353991508483887</v>
      </c>
      <c r="K5194" s="9">
        <v>0</v>
      </c>
      <c r="L5194" s="9">
        <v>39.290779113769531</v>
      </c>
    </row>
    <row r="5195" spans="1:12" x14ac:dyDescent="0.25">
      <c r="A5195" s="5" t="str">
        <f t="shared" si="81"/>
        <v>1Low IncomeCARE20210</v>
      </c>
      <c r="B5195" s="9">
        <v>1</v>
      </c>
      <c r="C5195" t="s">
        <v>131</v>
      </c>
      <c r="D5195" t="s">
        <v>140</v>
      </c>
      <c r="E5195" s="9">
        <v>2</v>
      </c>
      <c r="F5195" s="9">
        <v>0</v>
      </c>
      <c r="G5195" s="9">
        <v>2</v>
      </c>
      <c r="H5195" s="9">
        <v>10</v>
      </c>
      <c r="I5195" s="9">
        <v>0.51976490020751953</v>
      </c>
      <c r="J5195" s="9">
        <v>0.51976490020751953</v>
      </c>
      <c r="K5195" s="9">
        <v>0</v>
      </c>
      <c r="L5195" s="9">
        <v>42.727954864501953</v>
      </c>
    </row>
    <row r="5196" spans="1:12" x14ac:dyDescent="0.25">
      <c r="A5196" s="5" t="str">
        <f t="shared" si="81"/>
        <v>1Low IncomeCARE20211</v>
      </c>
      <c r="B5196" s="9">
        <v>1</v>
      </c>
      <c r="C5196" t="s">
        <v>131</v>
      </c>
      <c r="D5196" t="s">
        <v>140</v>
      </c>
      <c r="E5196" s="9">
        <v>2</v>
      </c>
      <c r="F5196" s="9">
        <v>0</v>
      </c>
      <c r="G5196" s="9">
        <v>2</v>
      </c>
      <c r="H5196" s="9">
        <v>11</v>
      </c>
      <c r="I5196" s="9">
        <v>0.44633451104164124</v>
      </c>
      <c r="J5196" s="9">
        <v>0.44633451104164124</v>
      </c>
      <c r="K5196" s="9">
        <v>0</v>
      </c>
      <c r="L5196" s="9">
        <v>46.032665252685547</v>
      </c>
    </row>
    <row r="5197" spans="1:12" x14ac:dyDescent="0.25">
      <c r="A5197" s="5" t="str">
        <f t="shared" si="81"/>
        <v>1Low IncomeCARE20212</v>
      </c>
      <c r="B5197" s="9">
        <v>1</v>
      </c>
      <c r="C5197" t="s">
        <v>131</v>
      </c>
      <c r="D5197" t="s">
        <v>140</v>
      </c>
      <c r="E5197" s="9">
        <v>2</v>
      </c>
      <c r="F5197" s="9">
        <v>0</v>
      </c>
      <c r="G5197" s="9">
        <v>2</v>
      </c>
      <c r="H5197" s="9">
        <v>12</v>
      </c>
      <c r="I5197" s="9">
        <v>0.40743541717529297</v>
      </c>
      <c r="J5197" s="9">
        <v>0.40743541717529297</v>
      </c>
      <c r="K5197" s="9">
        <v>0</v>
      </c>
      <c r="L5197" s="9">
        <v>49.152431488037109</v>
      </c>
    </row>
    <row r="5198" spans="1:12" x14ac:dyDescent="0.25">
      <c r="A5198" s="5" t="str">
        <f t="shared" si="81"/>
        <v>1Low IncomeCARE20213</v>
      </c>
      <c r="B5198" s="9">
        <v>1</v>
      </c>
      <c r="C5198" t="s">
        <v>131</v>
      </c>
      <c r="D5198" t="s">
        <v>140</v>
      </c>
      <c r="E5198" s="9">
        <v>2</v>
      </c>
      <c r="F5198" s="9">
        <v>0</v>
      </c>
      <c r="G5198" s="9">
        <v>2</v>
      </c>
      <c r="H5198" s="9">
        <v>13</v>
      </c>
      <c r="I5198" s="9">
        <v>0.38797441124916077</v>
      </c>
      <c r="J5198" s="9">
        <v>0.38797441124916077</v>
      </c>
      <c r="K5198" s="9">
        <v>0</v>
      </c>
      <c r="L5198" s="9">
        <v>51.683101654052734</v>
      </c>
    </row>
    <row r="5199" spans="1:12" x14ac:dyDescent="0.25">
      <c r="A5199" s="5" t="str">
        <f t="shared" si="81"/>
        <v>1Low IncomeCARE20214</v>
      </c>
      <c r="B5199" s="9">
        <v>1</v>
      </c>
      <c r="C5199" t="s">
        <v>131</v>
      </c>
      <c r="D5199" t="s">
        <v>140</v>
      </c>
      <c r="E5199" s="9">
        <v>2</v>
      </c>
      <c r="F5199" s="9">
        <v>0</v>
      </c>
      <c r="G5199" s="9">
        <v>2</v>
      </c>
      <c r="H5199" s="9">
        <v>14</v>
      </c>
      <c r="I5199" s="9">
        <v>0.40293088555335999</v>
      </c>
      <c r="J5199" s="9">
        <v>0.40293088555335999</v>
      </c>
      <c r="K5199" s="9">
        <v>0</v>
      </c>
      <c r="L5199" s="9">
        <v>53.483654022216797</v>
      </c>
    </row>
    <row r="5200" spans="1:12" x14ac:dyDescent="0.25">
      <c r="A5200" s="5" t="str">
        <f t="shared" si="81"/>
        <v>1Low IncomeCARE20215</v>
      </c>
      <c r="B5200" s="9">
        <v>1</v>
      </c>
      <c r="C5200" t="s">
        <v>131</v>
      </c>
      <c r="D5200" t="s">
        <v>140</v>
      </c>
      <c r="E5200" s="9">
        <v>2</v>
      </c>
      <c r="F5200" s="9">
        <v>0</v>
      </c>
      <c r="G5200" s="9">
        <v>2</v>
      </c>
      <c r="H5200" s="9">
        <v>15</v>
      </c>
      <c r="I5200" s="9">
        <v>0.46678903698921204</v>
      </c>
      <c r="J5200" s="9">
        <v>0.46678903698921204</v>
      </c>
      <c r="K5200" s="9">
        <v>0</v>
      </c>
      <c r="L5200" s="9">
        <v>54.847175598144531</v>
      </c>
    </row>
    <row r="5201" spans="1:12" x14ac:dyDescent="0.25">
      <c r="A5201" s="5" t="str">
        <f t="shared" si="81"/>
        <v>1Low IncomeCARE20216</v>
      </c>
      <c r="B5201" s="9">
        <v>1</v>
      </c>
      <c r="C5201" t="s">
        <v>131</v>
      </c>
      <c r="D5201" t="s">
        <v>140</v>
      </c>
      <c r="E5201" s="9">
        <v>2</v>
      </c>
      <c r="F5201" s="9">
        <v>0</v>
      </c>
      <c r="G5201" s="9">
        <v>2</v>
      </c>
      <c r="H5201" s="9">
        <v>16</v>
      </c>
      <c r="I5201" s="9">
        <v>0.57640838623046875</v>
      </c>
      <c r="J5201" s="9">
        <v>0.57640838623046875</v>
      </c>
      <c r="K5201" s="9">
        <v>0</v>
      </c>
      <c r="L5201" s="9">
        <v>55.795970916748047</v>
      </c>
    </row>
    <row r="5202" spans="1:12" x14ac:dyDescent="0.25">
      <c r="A5202" s="5" t="str">
        <f t="shared" si="81"/>
        <v>1Low IncomeCARE20217</v>
      </c>
      <c r="B5202" s="9">
        <v>1</v>
      </c>
      <c r="C5202" t="s">
        <v>131</v>
      </c>
      <c r="D5202" t="s">
        <v>140</v>
      </c>
      <c r="E5202" s="9">
        <v>2</v>
      </c>
      <c r="F5202" s="9">
        <v>0</v>
      </c>
      <c r="G5202" s="9">
        <v>2</v>
      </c>
      <c r="H5202" s="9">
        <v>17</v>
      </c>
      <c r="I5202" s="9">
        <v>0.73563206195831299</v>
      </c>
      <c r="J5202" s="9">
        <v>0.73563206195831299</v>
      </c>
      <c r="K5202" s="9">
        <v>0</v>
      </c>
      <c r="L5202" s="9">
        <v>56.030269622802734</v>
      </c>
    </row>
    <row r="5203" spans="1:12" x14ac:dyDescent="0.25">
      <c r="A5203" s="5" t="str">
        <f t="shared" si="81"/>
        <v>1Low IncomeCARE20218</v>
      </c>
      <c r="B5203" s="9">
        <v>1</v>
      </c>
      <c r="C5203" t="s">
        <v>131</v>
      </c>
      <c r="D5203" t="s">
        <v>140</v>
      </c>
      <c r="E5203" s="9">
        <v>2</v>
      </c>
      <c r="F5203" s="9">
        <v>0</v>
      </c>
      <c r="G5203" s="9">
        <v>2</v>
      </c>
      <c r="H5203" s="9">
        <v>18</v>
      </c>
      <c r="I5203" s="9">
        <v>0.94086706638336182</v>
      </c>
      <c r="J5203" s="9">
        <v>0.94086706638336182</v>
      </c>
      <c r="K5203" s="9">
        <v>0</v>
      </c>
      <c r="L5203" s="9">
        <v>55.287635803222656</v>
      </c>
    </row>
    <row r="5204" spans="1:12" x14ac:dyDescent="0.25">
      <c r="A5204" s="5" t="str">
        <f t="shared" si="81"/>
        <v>1Low IncomeCARE20219</v>
      </c>
      <c r="B5204" s="9">
        <v>1</v>
      </c>
      <c r="C5204" t="s">
        <v>131</v>
      </c>
      <c r="D5204" t="s">
        <v>140</v>
      </c>
      <c r="E5204" s="9">
        <v>2</v>
      </c>
      <c r="F5204" s="9">
        <v>0</v>
      </c>
      <c r="G5204" s="9">
        <v>2</v>
      </c>
      <c r="H5204" s="9">
        <v>19</v>
      </c>
      <c r="I5204" s="9">
        <v>1.0709900856018066</v>
      </c>
      <c r="J5204" s="9">
        <v>1.0709900856018066</v>
      </c>
      <c r="K5204" s="9">
        <v>0</v>
      </c>
      <c r="L5204" s="9">
        <v>53.185214996337891</v>
      </c>
    </row>
    <row r="5205" spans="1:12" x14ac:dyDescent="0.25">
      <c r="A5205" s="5" t="str">
        <f t="shared" si="81"/>
        <v>1Low IncomeCARE20220</v>
      </c>
      <c r="B5205" s="9">
        <v>1</v>
      </c>
      <c r="C5205" t="s">
        <v>131</v>
      </c>
      <c r="D5205" t="s">
        <v>140</v>
      </c>
      <c r="E5205" s="9">
        <v>2</v>
      </c>
      <c r="F5205" s="9">
        <v>0</v>
      </c>
      <c r="G5205" s="9">
        <v>2</v>
      </c>
      <c r="H5205" s="9">
        <v>20</v>
      </c>
      <c r="I5205" s="9">
        <v>1.1057249307632446</v>
      </c>
      <c r="J5205" s="9">
        <v>1.1057249307632446</v>
      </c>
      <c r="K5205" s="9">
        <v>0</v>
      </c>
      <c r="L5205" s="9">
        <v>50.670223236083984</v>
      </c>
    </row>
    <row r="5206" spans="1:12" x14ac:dyDescent="0.25">
      <c r="A5206" s="5" t="str">
        <f t="shared" si="81"/>
        <v>1Low IncomeCARE20221</v>
      </c>
      <c r="B5206" s="9">
        <v>1</v>
      </c>
      <c r="C5206" t="s">
        <v>131</v>
      </c>
      <c r="D5206" t="s">
        <v>140</v>
      </c>
      <c r="E5206" s="9">
        <v>2</v>
      </c>
      <c r="F5206" s="9">
        <v>0</v>
      </c>
      <c r="G5206" s="9">
        <v>2</v>
      </c>
      <c r="H5206" s="9">
        <v>21</v>
      </c>
      <c r="I5206" s="9">
        <v>1.1065540313720703</v>
      </c>
      <c r="J5206" s="9">
        <v>1.1065540313720703</v>
      </c>
      <c r="K5206" s="9">
        <v>0</v>
      </c>
      <c r="L5206" s="9">
        <v>48.997280120849609</v>
      </c>
    </row>
    <row r="5207" spans="1:12" x14ac:dyDescent="0.25">
      <c r="A5207" s="5" t="str">
        <f t="shared" si="81"/>
        <v>1Low IncomeCARE20222</v>
      </c>
      <c r="B5207" s="9">
        <v>1</v>
      </c>
      <c r="C5207" t="s">
        <v>131</v>
      </c>
      <c r="D5207" t="s">
        <v>140</v>
      </c>
      <c r="E5207" s="9">
        <v>2</v>
      </c>
      <c r="F5207" s="9">
        <v>0</v>
      </c>
      <c r="G5207" s="9">
        <v>2</v>
      </c>
      <c r="H5207" s="9">
        <v>22</v>
      </c>
      <c r="I5207" s="9">
        <v>1.0700523853302002</v>
      </c>
      <c r="J5207" s="9">
        <v>1.0700523853302002</v>
      </c>
      <c r="K5207" s="9">
        <v>0</v>
      </c>
      <c r="L5207" s="9">
        <v>47.367954254150391</v>
      </c>
    </row>
    <row r="5208" spans="1:12" x14ac:dyDescent="0.25">
      <c r="A5208" s="5" t="str">
        <f t="shared" si="81"/>
        <v>1Low IncomeCARE20223</v>
      </c>
      <c r="B5208" s="9">
        <v>1</v>
      </c>
      <c r="C5208" t="s">
        <v>131</v>
      </c>
      <c r="D5208" t="s">
        <v>140</v>
      </c>
      <c r="E5208" s="9">
        <v>2</v>
      </c>
      <c r="F5208" s="9">
        <v>0</v>
      </c>
      <c r="G5208" s="9">
        <v>2</v>
      </c>
      <c r="H5208" s="9">
        <v>23</v>
      </c>
      <c r="I5208" s="9">
        <v>0.99460047483444214</v>
      </c>
      <c r="J5208" s="9">
        <v>0.99460047483444214</v>
      </c>
      <c r="K5208" s="9">
        <v>0</v>
      </c>
      <c r="L5208" s="9">
        <v>45.913322448730469</v>
      </c>
    </row>
    <row r="5209" spans="1:12" x14ac:dyDescent="0.25">
      <c r="A5209" s="5" t="str">
        <f t="shared" si="81"/>
        <v>1Low IncomeCARE20224</v>
      </c>
      <c r="B5209" s="9">
        <v>1</v>
      </c>
      <c r="C5209" t="s">
        <v>131</v>
      </c>
      <c r="D5209" t="s">
        <v>140</v>
      </c>
      <c r="E5209" s="9">
        <v>2</v>
      </c>
      <c r="F5209" s="9">
        <v>0</v>
      </c>
      <c r="G5209" s="9">
        <v>2</v>
      </c>
      <c r="H5209" s="9">
        <v>24</v>
      </c>
      <c r="I5209" s="9">
        <v>0.8928530216217041</v>
      </c>
      <c r="J5209" s="9">
        <v>0.8928530216217041</v>
      </c>
      <c r="K5209" s="9">
        <v>0</v>
      </c>
      <c r="L5209" s="9">
        <v>44.337306976318359</v>
      </c>
    </row>
    <row r="5210" spans="1:12" x14ac:dyDescent="0.25">
      <c r="A5210" s="5" t="str">
        <f t="shared" si="81"/>
        <v>1Low IncomeCARE20101</v>
      </c>
      <c r="B5210" s="9">
        <v>1</v>
      </c>
      <c r="C5210" t="s">
        <v>131</v>
      </c>
      <c r="D5210" t="s">
        <v>140</v>
      </c>
      <c r="E5210" s="9">
        <v>2</v>
      </c>
      <c r="F5210" s="9">
        <v>0</v>
      </c>
      <c r="G5210" s="9">
        <v>10</v>
      </c>
      <c r="H5210" s="9">
        <v>1</v>
      </c>
      <c r="I5210" s="9">
        <v>0.74259978532791138</v>
      </c>
      <c r="J5210" s="9">
        <v>0.74259978532791138</v>
      </c>
      <c r="K5210" s="9">
        <v>0</v>
      </c>
      <c r="L5210" s="9">
        <v>48.781002044677734</v>
      </c>
    </row>
    <row r="5211" spans="1:12" x14ac:dyDescent="0.25">
      <c r="A5211" s="5" t="str">
        <f t="shared" si="81"/>
        <v>1Low IncomeCARE20102</v>
      </c>
      <c r="B5211" s="9">
        <v>1</v>
      </c>
      <c r="C5211" t="s">
        <v>131</v>
      </c>
      <c r="D5211" t="s">
        <v>140</v>
      </c>
      <c r="E5211" s="9">
        <v>2</v>
      </c>
      <c r="F5211" s="9">
        <v>0</v>
      </c>
      <c r="G5211" s="9">
        <v>10</v>
      </c>
      <c r="H5211" s="9">
        <v>2</v>
      </c>
      <c r="I5211" s="9">
        <v>0.68068009614944458</v>
      </c>
      <c r="J5211" s="9">
        <v>0.68068009614944458</v>
      </c>
      <c r="K5211" s="9">
        <v>0</v>
      </c>
      <c r="L5211" s="9">
        <v>48.529006958007813</v>
      </c>
    </row>
    <row r="5212" spans="1:12" x14ac:dyDescent="0.25">
      <c r="A5212" s="5" t="str">
        <f t="shared" si="81"/>
        <v>1Low IncomeCARE20103</v>
      </c>
      <c r="B5212" s="9">
        <v>1</v>
      </c>
      <c r="C5212" t="s">
        <v>131</v>
      </c>
      <c r="D5212" t="s">
        <v>140</v>
      </c>
      <c r="E5212" s="9">
        <v>2</v>
      </c>
      <c r="F5212" s="9">
        <v>0</v>
      </c>
      <c r="G5212" s="9">
        <v>10</v>
      </c>
      <c r="H5212" s="9">
        <v>3</v>
      </c>
      <c r="I5212" s="9">
        <v>0.64255863428115845</v>
      </c>
      <c r="J5212" s="9">
        <v>0.64255863428115845</v>
      </c>
      <c r="K5212" s="9">
        <v>0</v>
      </c>
      <c r="L5212" s="9">
        <v>48.522987365722656</v>
      </c>
    </row>
    <row r="5213" spans="1:12" x14ac:dyDescent="0.25">
      <c r="A5213" s="5" t="str">
        <f t="shared" si="81"/>
        <v>1Low IncomeCARE20104</v>
      </c>
      <c r="B5213" s="9">
        <v>1</v>
      </c>
      <c r="C5213" t="s">
        <v>131</v>
      </c>
      <c r="D5213" t="s">
        <v>140</v>
      </c>
      <c r="E5213" s="9">
        <v>2</v>
      </c>
      <c r="F5213" s="9">
        <v>0</v>
      </c>
      <c r="G5213" s="9">
        <v>10</v>
      </c>
      <c r="H5213" s="9">
        <v>4</v>
      </c>
      <c r="I5213" s="9">
        <v>0.62480777502059937</v>
      </c>
      <c r="J5213" s="9">
        <v>0.62480777502059937</v>
      </c>
      <c r="K5213" s="9">
        <v>0</v>
      </c>
      <c r="L5213" s="9">
        <v>48.505790710449219</v>
      </c>
    </row>
    <row r="5214" spans="1:12" x14ac:dyDescent="0.25">
      <c r="A5214" s="5" t="str">
        <f t="shared" si="81"/>
        <v>1Low IncomeCARE20105</v>
      </c>
      <c r="B5214" s="9">
        <v>1</v>
      </c>
      <c r="C5214" t="s">
        <v>131</v>
      </c>
      <c r="D5214" t="s">
        <v>140</v>
      </c>
      <c r="E5214" s="9">
        <v>2</v>
      </c>
      <c r="F5214" s="9">
        <v>0</v>
      </c>
      <c r="G5214" s="9">
        <v>10</v>
      </c>
      <c r="H5214" s="9">
        <v>5</v>
      </c>
      <c r="I5214" s="9">
        <v>0.62717556953430176</v>
      </c>
      <c r="J5214" s="9">
        <v>0.62717556953430176</v>
      </c>
      <c r="K5214" s="9">
        <v>0</v>
      </c>
      <c r="L5214" s="9">
        <v>48.066295623779297</v>
      </c>
    </row>
    <row r="5215" spans="1:12" x14ac:dyDescent="0.25">
      <c r="A5215" s="5" t="str">
        <f t="shared" si="81"/>
        <v>1Low IncomeCARE20106</v>
      </c>
      <c r="B5215" s="9">
        <v>1</v>
      </c>
      <c r="C5215" t="s">
        <v>131</v>
      </c>
      <c r="D5215" t="s">
        <v>140</v>
      </c>
      <c r="E5215" s="9">
        <v>2</v>
      </c>
      <c r="F5215" s="9">
        <v>0</v>
      </c>
      <c r="G5215" s="9">
        <v>10</v>
      </c>
      <c r="H5215" s="9">
        <v>6</v>
      </c>
      <c r="I5215" s="9">
        <v>0.65484875440597534</v>
      </c>
      <c r="J5215" s="9">
        <v>0.65484875440597534</v>
      </c>
      <c r="K5215" s="9">
        <v>0</v>
      </c>
      <c r="L5215" s="9">
        <v>47.335502624511719</v>
      </c>
    </row>
    <row r="5216" spans="1:12" x14ac:dyDescent="0.25">
      <c r="A5216" s="5" t="str">
        <f t="shared" si="81"/>
        <v>1Low IncomeCARE20107</v>
      </c>
      <c r="B5216" s="9">
        <v>1</v>
      </c>
      <c r="C5216" t="s">
        <v>131</v>
      </c>
      <c r="D5216" t="s">
        <v>140</v>
      </c>
      <c r="E5216" s="9">
        <v>2</v>
      </c>
      <c r="F5216" s="9">
        <v>0</v>
      </c>
      <c r="G5216" s="9">
        <v>10</v>
      </c>
      <c r="H5216" s="9">
        <v>7</v>
      </c>
      <c r="I5216" s="9">
        <v>0.7236257791519165</v>
      </c>
      <c r="J5216" s="9">
        <v>0.7236257791519165</v>
      </c>
      <c r="K5216" s="9">
        <v>0</v>
      </c>
      <c r="L5216" s="9">
        <v>46.891082763671875</v>
      </c>
    </row>
    <row r="5217" spans="1:12" x14ac:dyDescent="0.25">
      <c r="A5217" s="5" t="str">
        <f t="shared" si="81"/>
        <v>1Low IncomeCARE20108</v>
      </c>
      <c r="B5217" s="9">
        <v>1</v>
      </c>
      <c r="C5217" t="s">
        <v>131</v>
      </c>
      <c r="D5217" t="s">
        <v>140</v>
      </c>
      <c r="E5217" s="9">
        <v>2</v>
      </c>
      <c r="F5217" s="9">
        <v>0</v>
      </c>
      <c r="G5217" s="9">
        <v>10</v>
      </c>
      <c r="H5217" s="9">
        <v>8</v>
      </c>
      <c r="I5217" s="9">
        <v>0.71100336313247681</v>
      </c>
      <c r="J5217" s="9">
        <v>0.71100336313247681</v>
      </c>
      <c r="K5217" s="9">
        <v>0</v>
      </c>
      <c r="L5217" s="9">
        <v>46.788261413574219</v>
      </c>
    </row>
    <row r="5218" spans="1:12" x14ac:dyDescent="0.25">
      <c r="A5218" s="5" t="str">
        <f t="shared" si="81"/>
        <v>1Low IncomeCARE20109</v>
      </c>
      <c r="B5218" s="9">
        <v>1</v>
      </c>
      <c r="C5218" t="s">
        <v>131</v>
      </c>
      <c r="D5218" t="s">
        <v>140</v>
      </c>
      <c r="E5218" s="9">
        <v>2</v>
      </c>
      <c r="F5218" s="9">
        <v>0</v>
      </c>
      <c r="G5218" s="9">
        <v>10</v>
      </c>
      <c r="H5218" s="9">
        <v>9</v>
      </c>
      <c r="I5218" s="9">
        <v>0.58595138788223267</v>
      </c>
      <c r="J5218" s="9">
        <v>0.58595138788223267</v>
      </c>
      <c r="K5218" s="9">
        <v>0</v>
      </c>
      <c r="L5218" s="9">
        <v>47.119556427001953</v>
      </c>
    </row>
    <row r="5219" spans="1:12" x14ac:dyDescent="0.25">
      <c r="A5219" s="5" t="str">
        <f t="shared" si="81"/>
        <v>1Low IncomeCARE201010</v>
      </c>
      <c r="B5219" s="9">
        <v>1</v>
      </c>
      <c r="C5219" t="s">
        <v>131</v>
      </c>
      <c r="D5219" t="s">
        <v>140</v>
      </c>
      <c r="E5219" s="9">
        <v>2</v>
      </c>
      <c r="F5219" s="9">
        <v>0</v>
      </c>
      <c r="G5219" s="9">
        <v>10</v>
      </c>
      <c r="H5219" s="9">
        <v>10</v>
      </c>
      <c r="I5219" s="9">
        <v>0.47578904032707214</v>
      </c>
      <c r="J5219" s="9">
        <v>0.47578904032707214</v>
      </c>
      <c r="K5219" s="9">
        <v>0</v>
      </c>
      <c r="L5219" s="9">
        <v>48.825290679931641</v>
      </c>
    </row>
    <row r="5220" spans="1:12" x14ac:dyDescent="0.25">
      <c r="A5220" s="5" t="str">
        <f t="shared" si="81"/>
        <v>1Low IncomeCARE201011</v>
      </c>
      <c r="B5220" s="9">
        <v>1</v>
      </c>
      <c r="C5220" t="s">
        <v>131</v>
      </c>
      <c r="D5220" t="s">
        <v>140</v>
      </c>
      <c r="E5220" s="9">
        <v>2</v>
      </c>
      <c r="F5220" s="9">
        <v>0</v>
      </c>
      <c r="G5220" s="9">
        <v>10</v>
      </c>
      <c r="H5220" s="9">
        <v>11</v>
      </c>
      <c r="I5220" s="9">
        <v>0.40235036611557007</v>
      </c>
      <c r="J5220" s="9">
        <v>0.40235036611557007</v>
      </c>
      <c r="K5220" s="9">
        <v>0</v>
      </c>
      <c r="L5220" s="9">
        <v>50.119823455810547</v>
      </c>
    </row>
    <row r="5221" spans="1:12" x14ac:dyDescent="0.25">
      <c r="A5221" s="5" t="str">
        <f t="shared" si="81"/>
        <v>1Low IncomeCARE201012</v>
      </c>
      <c r="B5221" s="9">
        <v>1</v>
      </c>
      <c r="C5221" t="s">
        <v>131</v>
      </c>
      <c r="D5221" t="s">
        <v>140</v>
      </c>
      <c r="E5221" s="9">
        <v>2</v>
      </c>
      <c r="F5221" s="9">
        <v>0</v>
      </c>
      <c r="G5221" s="9">
        <v>10</v>
      </c>
      <c r="H5221" s="9">
        <v>12</v>
      </c>
      <c r="I5221" s="9">
        <v>0.36129850149154663</v>
      </c>
      <c r="J5221" s="9">
        <v>0.36129850149154663</v>
      </c>
      <c r="K5221" s="9">
        <v>0</v>
      </c>
      <c r="L5221" s="9">
        <v>51.396232604980469</v>
      </c>
    </row>
    <row r="5222" spans="1:12" x14ac:dyDescent="0.25">
      <c r="A5222" s="5" t="str">
        <f t="shared" si="81"/>
        <v>1Low IncomeCARE201013</v>
      </c>
      <c r="B5222" s="9">
        <v>1</v>
      </c>
      <c r="C5222" t="s">
        <v>131</v>
      </c>
      <c r="D5222" t="s">
        <v>140</v>
      </c>
      <c r="E5222" s="9">
        <v>2</v>
      </c>
      <c r="F5222" s="9">
        <v>0</v>
      </c>
      <c r="G5222" s="9">
        <v>10</v>
      </c>
      <c r="H5222" s="9">
        <v>13</v>
      </c>
      <c r="I5222" s="9">
        <v>0.34730812907218933</v>
      </c>
      <c r="J5222" s="9">
        <v>0.34730812907218933</v>
      </c>
      <c r="K5222" s="9">
        <v>0</v>
      </c>
      <c r="L5222" s="9">
        <v>52.481651306152344</v>
      </c>
    </row>
    <row r="5223" spans="1:12" x14ac:dyDescent="0.25">
      <c r="A5223" s="5" t="str">
        <f t="shared" si="81"/>
        <v>1Low IncomeCARE201014</v>
      </c>
      <c r="B5223" s="9">
        <v>1</v>
      </c>
      <c r="C5223" t="s">
        <v>131</v>
      </c>
      <c r="D5223" t="s">
        <v>140</v>
      </c>
      <c r="E5223" s="9">
        <v>2</v>
      </c>
      <c r="F5223" s="9">
        <v>0</v>
      </c>
      <c r="G5223" s="9">
        <v>10</v>
      </c>
      <c r="H5223" s="9">
        <v>14</v>
      </c>
      <c r="I5223" s="9">
        <v>0.36447551846504211</v>
      </c>
      <c r="J5223" s="9">
        <v>0.36447551846504211</v>
      </c>
      <c r="K5223" s="9">
        <v>0</v>
      </c>
      <c r="L5223" s="9">
        <v>53.825363159179688</v>
      </c>
    </row>
    <row r="5224" spans="1:12" x14ac:dyDescent="0.25">
      <c r="A5224" s="5" t="str">
        <f t="shared" si="81"/>
        <v>1Low IncomeCARE201015</v>
      </c>
      <c r="B5224" s="9">
        <v>1</v>
      </c>
      <c r="C5224" t="s">
        <v>131</v>
      </c>
      <c r="D5224" t="s">
        <v>140</v>
      </c>
      <c r="E5224" s="9">
        <v>2</v>
      </c>
      <c r="F5224" s="9">
        <v>0</v>
      </c>
      <c r="G5224" s="9">
        <v>10</v>
      </c>
      <c r="H5224" s="9">
        <v>15</v>
      </c>
      <c r="I5224" s="9">
        <v>0.42499324679374695</v>
      </c>
      <c r="J5224" s="9">
        <v>0.42499324679374695</v>
      </c>
      <c r="K5224" s="9">
        <v>0</v>
      </c>
      <c r="L5224" s="9">
        <v>54.611370086669922</v>
      </c>
    </row>
    <row r="5225" spans="1:12" x14ac:dyDescent="0.25">
      <c r="A5225" s="5" t="str">
        <f t="shared" si="81"/>
        <v>1Low IncomeCARE201016</v>
      </c>
      <c r="B5225" s="9">
        <v>1</v>
      </c>
      <c r="C5225" t="s">
        <v>131</v>
      </c>
      <c r="D5225" t="s">
        <v>140</v>
      </c>
      <c r="E5225" s="9">
        <v>2</v>
      </c>
      <c r="F5225" s="9">
        <v>0</v>
      </c>
      <c r="G5225" s="9">
        <v>10</v>
      </c>
      <c r="H5225" s="9">
        <v>16</v>
      </c>
      <c r="I5225" s="9">
        <v>0.52816480398178101</v>
      </c>
      <c r="J5225" s="9">
        <v>0.52816480398178101</v>
      </c>
      <c r="K5225" s="9">
        <v>0</v>
      </c>
      <c r="L5225" s="9">
        <v>54.813392639160156</v>
      </c>
    </row>
    <row r="5226" spans="1:12" x14ac:dyDescent="0.25">
      <c r="A5226" s="5" t="str">
        <f t="shared" si="81"/>
        <v>1Low IncomeCARE201017</v>
      </c>
      <c r="B5226" s="9">
        <v>1</v>
      </c>
      <c r="C5226" t="s">
        <v>131</v>
      </c>
      <c r="D5226" t="s">
        <v>140</v>
      </c>
      <c r="E5226" s="9">
        <v>2</v>
      </c>
      <c r="F5226" s="9">
        <v>0</v>
      </c>
      <c r="G5226" s="9">
        <v>10</v>
      </c>
      <c r="H5226" s="9">
        <v>17</v>
      </c>
      <c r="I5226" s="9">
        <v>0.67646366357803345</v>
      </c>
      <c r="J5226" s="9">
        <v>0.67646366357803345</v>
      </c>
      <c r="K5226" s="9">
        <v>0</v>
      </c>
      <c r="L5226" s="9">
        <v>55.758285522460938</v>
      </c>
    </row>
    <row r="5227" spans="1:12" x14ac:dyDescent="0.25">
      <c r="A5227" s="5" t="str">
        <f t="shared" si="81"/>
        <v>1Low IncomeCARE201018</v>
      </c>
      <c r="B5227" s="9">
        <v>1</v>
      </c>
      <c r="C5227" t="s">
        <v>131</v>
      </c>
      <c r="D5227" t="s">
        <v>140</v>
      </c>
      <c r="E5227" s="9">
        <v>2</v>
      </c>
      <c r="F5227" s="9">
        <v>0</v>
      </c>
      <c r="G5227" s="9">
        <v>10</v>
      </c>
      <c r="H5227" s="9">
        <v>18</v>
      </c>
      <c r="I5227" s="9">
        <v>0.86929464340209961</v>
      </c>
      <c r="J5227" s="9">
        <v>0.86929464340209961</v>
      </c>
      <c r="K5227" s="9">
        <v>0</v>
      </c>
      <c r="L5227" s="9">
        <v>55.158107757568359</v>
      </c>
    </row>
    <row r="5228" spans="1:12" x14ac:dyDescent="0.25">
      <c r="A5228" s="5" t="str">
        <f t="shared" si="81"/>
        <v>1Low IncomeCARE201019</v>
      </c>
      <c r="B5228" s="9">
        <v>1</v>
      </c>
      <c r="C5228" t="s">
        <v>131</v>
      </c>
      <c r="D5228" t="s">
        <v>140</v>
      </c>
      <c r="E5228" s="9">
        <v>2</v>
      </c>
      <c r="F5228" s="9">
        <v>0</v>
      </c>
      <c r="G5228" s="9">
        <v>10</v>
      </c>
      <c r="H5228" s="9">
        <v>19</v>
      </c>
      <c r="I5228" s="9">
        <v>0.99484574794769287</v>
      </c>
      <c r="J5228" s="9">
        <v>0.99484574794769287</v>
      </c>
      <c r="K5228" s="9">
        <v>0</v>
      </c>
      <c r="L5228" s="9">
        <v>54.018508911132813</v>
      </c>
    </row>
    <row r="5229" spans="1:12" x14ac:dyDescent="0.25">
      <c r="A5229" s="5" t="str">
        <f t="shared" si="81"/>
        <v>1Low IncomeCARE201020</v>
      </c>
      <c r="B5229" s="9">
        <v>1</v>
      </c>
      <c r="C5229" t="s">
        <v>131</v>
      </c>
      <c r="D5229" t="s">
        <v>140</v>
      </c>
      <c r="E5229" s="9">
        <v>2</v>
      </c>
      <c r="F5229" s="9">
        <v>0</v>
      </c>
      <c r="G5229" s="9">
        <v>10</v>
      </c>
      <c r="H5229" s="9">
        <v>20</v>
      </c>
      <c r="I5229" s="9">
        <v>1.040973424911499</v>
      </c>
      <c r="J5229" s="9">
        <v>1.040973424911499</v>
      </c>
      <c r="K5229" s="9">
        <v>0</v>
      </c>
      <c r="L5229" s="9">
        <v>52.790164947509766</v>
      </c>
    </row>
    <row r="5230" spans="1:12" x14ac:dyDescent="0.25">
      <c r="A5230" s="5" t="str">
        <f t="shared" si="81"/>
        <v>1Low IncomeCARE201021</v>
      </c>
      <c r="B5230" s="9">
        <v>1</v>
      </c>
      <c r="C5230" t="s">
        <v>131</v>
      </c>
      <c r="D5230" t="s">
        <v>140</v>
      </c>
      <c r="E5230" s="9">
        <v>2</v>
      </c>
      <c r="F5230" s="9">
        <v>0</v>
      </c>
      <c r="G5230" s="9">
        <v>10</v>
      </c>
      <c r="H5230" s="9">
        <v>21</v>
      </c>
      <c r="I5230" s="9">
        <v>1.0489678382873535</v>
      </c>
      <c r="J5230" s="9">
        <v>1.0489678382873535</v>
      </c>
      <c r="K5230" s="9">
        <v>0</v>
      </c>
      <c r="L5230" s="9">
        <v>52.340835571289063</v>
      </c>
    </row>
    <row r="5231" spans="1:12" x14ac:dyDescent="0.25">
      <c r="A5231" s="5" t="str">
        <f t="shared" si="81"/>
        <v>1Low IncomeCARE201022</v>
      </c>
      <c r="B5231" s="9">
        <v>1</v>
      </c>
      <c r="C5231" t="s">
        <v>131</v>
      </c>
      <c r="D5231" t="s">
        <v>140</v>
      </c>
      <c r="E5231" s="9">
        <v>2</v>
      </c>
      <c r="F5231" s="9">
        <v>0</v>
      </c>
      <c r="G5231" s="9">
        <v>10</v>
      </c>
      <c r="H5231" s="9">
        <v>22</v>
      </c>
      <c r="I5231" s="9">
        <v>1.0107309818267822</v>
      </c>
      <c r="J5231" s="9">
        <v>1.0107309818267822</v>
      </c>
      <c r="K5231" s="9">
        <v>0</v>
      </c>
      <c r="L5231" s="9">
        <v>51.678730010986328</v>
      </c>
    </row>
    <row r="5232" spans="1:12" x14ac:dyDescent="0.25">
      <c r="A5232" s="5" t="str">
        <f t="shared" si="81"/>
        <v>1Low IncomeCARE201023</v>
      </c>
      <c r="B5232" s="9">
        <v>1</v>
      </c>
      <c r="C5232" t="s">
        <v>131</v>
      </c>
      <c r="D5232" t="s">
        <v>140</v>
      </c>
      <c r="E5232" s="9">
        <v>2</v>
      </c>
      <c r="F5232" s="9">
        <v>0</v>
      </c>
      <c r="G5232" s="9">
        <v>10</v>
      </c>
      <c r="H5232" s="9">
        <v>23</v>
      </c>
      <c r="I5232" s="9">
        <v>0.93457263708114624</v>
      </c>
      <c r="J5232" s="9">
        <v>0.93457263708114624</v>
      </c>
      <c r="K5232" s="9">
        <v>0</v>
      </c>
      <c r="L5232" s="9">
        <v>51.007484436035156</v>
      </c>
    </row>
    <row r="5233" spans="1:12" x14ac:dyDescent="0.25">
      <c r="A5233" s="5" t="str">
        <f t="shared" si="81"/>
        <v>1Low IncomeCARE201024</v>
      </c>
      <c r="B5233" s="9">
        <v>1</v>
      </c>
      <c r="C5233" t="s">
        <v>131</v>
      </c>
      <c r="D5233" t="s">
        <v>140</v>
      </c>
      <c r="E5233" s="9">
        <v>2</v>
      </c>
      <c r="F5233" s="9">
        <v>0</v>
      </c>
      <c r="G5233" s="9">
        <v>10</v>
      </c>
      <c r="H5233" s="9">
        <v>24</v>
      </c>
      <c r="I5233" s="9">
        <v>0.83383822441101074</v>
      </c>
      <c r="J5233" s="9">
        <v>0.83383822441101074</v>
      </c>
      <c r="K5233" s="9">
        <v>0</v>
      </c>
      <c r="L5233" s="9">
        <v>50.279155731201172</v>
      </c>
    </row>
    <row r="5234" spans="1:12" x14ac:dyDescent="0.25">
      <c r="A5234" s="5" t="str">
        <f t="shared" si="81"/>
        <v>1Low IncomeCARE2121</v>
      </c>
      <c r="B5234" s="9">
        <v>1</v>
      </c>
      <c r="C5234" t="s">
        <v>131</v>
      </c>
      <c r="D5234" t="s">
        <v>140</v>
      </c>
      <c r="E5234" s="9">
        <v>2</v>
      </c>
      <c r="F5234" s="9">
        <v>1</v>
      </c>
      <c r="G5234" s="9">
        <v>2</v>
      </c>
      <c r="H5234" s="9">
        <v>1</v>
      </c>
      <c r="I5234" s="9">
        <v>0.78837436437606812</v>
      </c>
      <c r="J5234" s="9">
        <v>0.78837436437606812</v>
      </c>
      <c r="K5234" s="9">
        <v>0</v>
      </c>
      <c r="L5234" s="9">
        <v>42.171066284179688</v>
      </c>
    </row>
    <row r="5235" spans="1:12" x14ac:dyDescent="0.25">
      <c r="A5235" s="5" t="str">
        <f t="shared" si="81"/>
        <v>1Low IncomeCARE2122</v>
      </c>
      <c r="B5235" s="9">
        <v>1</v>
      </c>
      <c r="C5235" t="s">
        <v>131</v>
      </c>
      <c r="D5235" t="s">
        <v>140</v>
      </c>
      <c r="E5235" s="9">
        <v>2</v>
      </c>
      <c r="F5235" s="9">
        <v>1</v>
      </c>
      <c r="G5235" s="9">
        <v>2</v>
      </c>
      <c r="H5235" s="9">
        <v>2</v>
      </c>
      <c r="I5235" s="9">
        <v>0.72488164901733398</v>
      </c>
      <c r="J5235" s="9">
        <v>0.72488164901733398</v>
      </c>
      <c r="K5235" s="9">
        <v>0</v>
      </c>
      <c r="L5235" s="9">
        <v>41.832874298095703</v>
      </c>
    </row>
    <row r="5236" spans="1:12" x14ac:dyDescent="0.25">
      <c r="A5236" s="5" t="str">
        <f t="shared" si="81"/>
        <v>1Low IncomeCARE2123</v>
      </c>
      <c r="B5236" s="9">
        <v>1</v>
      </c>
      <c r="C5236" t="s">
        <v>131</v>
      </c>
      <c r="D5236" t="s">
        <v>140</v>
      </c>
      <c r="E5236" s="9">
        <v>2</v>
      </c>
      <c r="F5236" s="9">
        <v>1</v>
      </c>
      <c r="G5236" s="9">
        <v>2</v>
      </c>
      <c r="H5236" s="9">
        <v>3</v>
      </c>
      <c r="I5236" s="9">
        <v>0.68595516681671143</v>
      </c>
      <c r="J5236" s="9">
        <v>0.68595516681671143</v>
      </c>
      <c r="K5236" s="9">
        <v>0</v>
      </c>
      <c r="L5236" s="9">
        <v>41.555080413818359</v>
      </c>
    </row>
    <row r="5237" spans="1:12" x14ac:dyDescent="0.25">
      <c r="A5237" s="5" t="str">
        <f t="shared" si="81"/>
        <v>1Low IncomeCARE2124</v>
      </c>
      <c r="B5237" s="9">
        <v>1</v>
      </c>
      <c r="C5237" t="s">
        <v>131</v>
      </c>
      <c r="D5237" t="s">
        <v>140</v>
      </c>
      <c r="E5237" s="9">
        <v>2</v>
      </c>
      <c r="F5237" s="9">
        <v>1</v>
      </c>
      <c r="G5237" s="9">
        <v>2</v>
      </c>
      <c r="H5237" s="9">
        <v>4</v>
      </c>
      <c r="I5237" s="9">
        <v>0.66921216249465942</v>
      </c>
      <c r="J5237" s="9">
        <v>0.66921216249465942</v>
      </c>
      <c r="K5237" s="9">
        <v>0</v>
      </c>
      <c r="L5237" s="9">
        <v>41.292560577392578</v>
      </c>
    </row>
    <row r="5238" spans="1:12" x14ac:dyDescent="0.25">
      <c r="A5238" s="5" t="str">
        <f t="shared" si="81"/>
        <v>1Low IncomeCARE2125</v>
      </c>
      <c r="B5238" s="9">
        <v>1</v>
      </c>
      <c r="C5238" t="s">
        <v>131</v>
      </c>
      <c r="D5238" t="s">
        <v>140</v>
      </c>
      <c r="E5238" s="9">
        <v>2</v>
      </c>
      <c r="F5238" s="9">
        <v>1</v>
      </c>
      <c r="G5238" s="9">
        <v>2</v>
      </c>
      <c r="H5238" s="9">
        <v>5</v>
      </c>
      <c r="I5238" s="9">
        <v>0.6735306978225708</v>
      </c>
      <c r="J5238" s="9">
        <v>0.6735306978225708</v>
      </c>
      <c r="K5238" s="9">
        <v>0</v>
      </c>
      <c r="L5238" s="9">
        <v>40.774101257324219</v>
      </c>
    </row>
    <row r="5239" spans="1:12" x14ac:dyDescent="0.25">
      <c r="A5239" s="5" t="str">
        <f t="shared" si="81"/>
        <v>1Low IncomeCARE2126</v>
      </c>
      <c r="B5239" s="9">
        <v>1</v>
      </c>
      <c r="C5239" t="s">
        <v>131</v>
      </c>
      <c r="D5239" t="s">
        <v>140</v>
      </c>
      <c r="E5239" s="9">
        <v>2</v>
      </c>
      <c r="F5239" s="9">
        <v>1</v>
      </c>
      <c r="G5239" s="9">
        <v>2</v>
      </c>
      <c r="H5239" s="9">
        <v>6</v>
      </c>
      <c r="I5239" s="9">
        <v>0.70288181304931641</v>
      </c>
      <c r="J5239" s="9">
        <v>0.70288181304931641</v>
      </c>
      <c r="K5239" s="9">
        <v>0</v>
      </c>
      <c r="L5239" s="9">
        <v>40.182643890380859</v>
      </c>
    </row>
    <row r="5240" spans="1:12" x14ac:dyDescent="0.25">
      <c r="A5240" s="5" t="str">
        <f t="shared" si="81"/>
        <v>1Low IncomeCARE2127</v>
      </c>
      <c r="B5240" s="9">
        <v>1</v>
      </c>
      <c r="C5240" t="s">
        <v>131</v>
      </c>
      <c r="D5240" t="s">
        <v>140</v>
      </c>
      <c r="E5240" s="9">
        <v>2</v>
      </c>
      <c r="F5240" s="9">
        <v>1</v>
      </c>
      <c r="G5240" s="9">
        <v>2</v>
      </c>
      <c r="H5240" s="9">
        <v>7</v>
      </c>
      <c r="I5240" s="9">
        <v>0.77523630857467651</v>
      </c>
      <c r="J5240" s="9">
        <v>0.77523630857467651</v>
      </c>
      <c r="K5240" s="9">
        <v>0</v>
      </c>
      <c r="L5240" s="9">
        <v>40.118263244628906</v>
      </c>
    </row>
    <row r="5241" spans="1:12" x14ac:dyDescent="0.25">
      <c r="A5241" s="5" t="str">
        <f t="shared" si="81"/>
        <v>1Low IncomeCARE2128</v>
      </c>
      <c r="B5241" s="9">
        <v>1</v>
      </c>
      <c r="C5241" t="s">
        <v>131</v>
      </c>
      <c r="D5241" t="s">
        <v>140</v>
      </c>
      <c r="E5241" s="9">
        <v>2</v>
      </c>
      <c r="F5241" s="9">
        <v>1</v>
      </c>
      <c r="G5241" s="9">
        <v>2</v>
      </c>
      <c r="H5241" s="9">
        <v>8</v>
      </c>
      <c r="I5241" s="9">
        <v>0.76018911600112915</v>
      </c>
      <c r="J5241" s="9">
        <v>0.76018911600112915</v>
      </c>
      <c r="K5241" s="9">
        <v>0</v>
      </c>
      <c r="L5241" s="9">
        <v>39.979564666748047</v>
      </c>
    </row>
    <row r="5242" spans="1:12" x14ac:dyDescent="0.25">
      <c r="A5242" s="5" t="str">
        <f t="shared" si="81"/>
        <v>1Low IncomeCARE2129</v>
      </c>
      <c r="B5242" s="9">
        <v>1</v>
      </c>
      <c r="C5242" t="s">
        <v>131</v>
      </c>
      <c r="D5242" t="s">
        <v>140</v>
      </c>
      <c r="E5242" s="9">
        <v>2</v>
      </c>
      <c r="F5242" s="9">
        <v>1</v>
      </c>
      <c r="G5242" s="9">
        <v>2</v>
      </c>
      <c r="H5242" s="9">
        <v>9</v>
      </c>
      <c r="I5242" s="9">
        <v>0.62994784116744995</v>
      </c>
      <c r="J5242" s="9">
        <v>0.62994784116744995</v>
      </c>
      <c r="K5242" s="9">
        <v>0</v>
      </c>
      <c r="L5242" s="9">
        <v>41.190467834472656</v>
      </c>
    </row>
    <row r="5243" spans="1:12" x14ac:dyDescent="0.25">
      <c r="A5243" s="5" t="str">
        <f t="shared" si="81"/>
        <v>1Low IncomeCARE21210</v>
      </c>
      <c r="B5243" s="9">
        <v>1</v>
      </c>
      <c r="C5243" t="s">
        <v>131</v>
      </c>
      <c r="D5243" t="s">
        <v>140</v>
      </c>
      <c r="E5243" s="9">
        <v>2</v>
      </c>
      <c r="F5243" s="9">
        <v>1</v>
      </c>
      <c r="G5243" s="9">
        <v>2</v>
      </c>
      <c r="H5243" s="9">
        <v>10</v>
      </c>
      <c r="I5243" s="9">
        <v>0.51644551753997803</v>
      </c>
      <c r="J5243" s="9">
        <v>0.51644551753997803</v>
      </c>
      <c r="K5243" s="9">
        <v>0</v>
      </c>
      <c r="L5243" s="9">
        <v>43.540275573730469</v>
      </c>
    </row>
    <row r="5244" spans="1:12" x14ac:dyDescent="0.25">
      <c r="A5244" s="5" t="str">
        <f t="shared" si="81"/>
        <v>1Low IncomeCARE21211</v>
      </c>
      <c r="B5244" s="9">
        <v>1</v>
      </c>
      <c r="C5244" t="s">
        <v>131</v>
      </c>
      <c r="D5244" t="s">
        <v>140</v>
      </c>
      <c r="E5244" s="9">
        <v>2</v>
      </c>
      <c r="F5244" s="9">
        <v>1</v>
      </c>
      <c r="G5244" s="9">
        <v>2</v>
      </c>
      <c r="H5244" s="9">
        <v>11</v>
      </c>
      <c r="I5244" s="9">
        <v>0.44301453232765198</v>
      </c>
      <c r="J5244" s="9">
        <v>0.44301453232765198</v>
      </c>
      <c r="K5244" s="9">
        <v>0</v>
      </c>
      <c r="L5244" s="9">
        <v>46.191768646240234</v>
      </c>
    </row>
    <row r="5245" spans="1:12" x14ac:dyDescent="0.25">
      <c r="A5245" s="5" t="str">
        <f t="shared" si="81"/>
        <v>1Low IncomeCARE21212</v>
      </c>
      <c r="B5245" s="9">
        <v>1</v>
      </c>
      <c r="C5245" t="s">
        <v>131</v>
      </c>
      <c r="D5245" t="s">
        <v>140</v>
      </c>
      <c r="E5245" s="9">
        <v>2</v>
      </c>
      <c r="F5245" s="9">
        <v>1</v>
      </c>
      <c r="G5245" s="9">
        <v>2</v>
      </c>
      <c r="H5245" s="9">
        <v>12</v>
      </c>
      <c r="I5245" s="9">
        <v>0.40395292639732361</v>
      </c>
      <c r="J5245" s="9">
        <v>0.40395292639732361</v>
      </c>
      <c r="K5245" s="9">
        <v>0</v>
      </c>
      <c r="L5245" s="9">
        <v>48.542339324951172</v>
      </c>
    </row>
    <row r="5246" spans="1:12" x14ac:dyDescent="0.25">
      <c r="A5246" s="5" t="str">
        <f t="shared" si="81"/>
        <v>1Low IncomeCARE21213</v>
      </c>
      <c r="B5246" s="9">
        <v>1</v>
      </c>
      <c r="C5246" t="s">
        <v>131</v>
      </c>
      <c r="D5246" t="s">
        <v>140</v>
      </c>
      <c r="E5246" s="9">
        <v>2</v>
      </c>
      <c r="F5246" s="9">
        <v>1</v>
      </c>
      <c r="G5246" s="9">
        <v>2</v>
      </c>
      <c r="H5246" s="9">
        <v>13</v>
      </c>
      <c r="I5246" s="9">
        <v>0.38490483164787292</v>
      </c>
      <c r="J5246" s="9">
        <v>0.38490483164787292</v>
      </c>
      <c r="K5246" s="9">
        <v>0</v>
      </c>
      <c r="L5246" s="9">
        <v>50.498859405517578</v>
      </c>
    </row>
    <row r="5247" spans="1:12" x14ac:dyDescent="0.25">
      <c r="A5247" s="5" t="str">
        <f t="shared" si="81"/>
        <v>1Low IncomeCARE21214</v>
      </c>
      <c r="B5247" s="9">
        <v>1</v>
      </c>
      <c r="C5247" t="s">
        <v>131</v>
      </c>
      <c r="D5247" t="s">
        <v>140</v>
      </c>
      <c r="E5247" s="9">
        <v>2</v>
      </c>
      <c r="F5247" s="9">
        <v>1</v>
      </c>
      <c r="G5247" s="9">
        <v>2</v>
      </c>
      <c r="H5247" s="9">
        <v>14</v>
      </c>
      <c r="I5247" s="9">
        <v>0.40002819895744324</v>
      </c>
      <c r="J5247" s="9">
        <v>0.40002819895744324</v>
      </c>
      <c r="K5247" s="9">
        <v>0</v>
      </c>
      <c r="L5247" s="9">
        <v>52.116489410400391</v>
      </c>
    </row>
    <row r="5248" spans="1:12" x14ac:dyDescent="0.25">
      <c r="A5248" s="5" t="str">
        <f t="shared" si="81"/>
        <v>1Low IncomeCARE21215</v>
      </c>
      <c r="B5248" s="9">
        <v>1</v>
      </c>
      <c r="C5248" t="s">
        <v>131</v>
      </c>
      <c r="D5248" t="s">
        <v>140</v>
      </c>
      <c r="E5248" s="9">
        <v>2</v>
      </c>
      <c r="F5248" s="9">
        <v>1</v>
      </c>
      <c r="G5248" s="9">
        <v>2</v>
      </c>
      <c r="H5248" s="9">
        <v>15</v>
      </c>
      <c r="I5248" s="9">
        <v>0.46363422274589539</v>
      </c>
      <c r="J5248" s="9">
        <v>0.46363422274589539</v>
      </c>
      <c r="K5248" s="9">
        <v>0</v>
      </c>
      <c r="L5248" s="9">
        <v>53.567268371582031</v>
      </c>
    </row>
    <row r="5249" spans="1:12" x14ac:dyDescent="0.25">
      <c r="A5249" s="5" t="str">
        <f t="shared" si="81"/>
        <v>1Low IncomeCARE21216</v>
      </c>
      <c r="B5249" s="9">
        <v>1</v>
      </c>
      <c r="C5249" t="s">
        <v>131</v>
      </c>
      <c r="D5249" t="s">
        <v>140</v>
      </c>
      <c r="E5249" s="9">
        <v>2</v>
      </c>
      <c r="F5249" s="9">
        <v>1</v>
      </c>
      <c r="G5249" s="9">
        <v>2</v>
      </c>
      <c r="H5249" s="9">
        <v>16</v>
      </c>
      <c r="I5249" s="9">
        <v>0.57276690006256104</v>
      </c>
      <c r="J5249" s="9">
        <v>0.57276690006256104</v>
      </c>
      <c r="K5249" s="9">
        <v>0</v>
      </c>
      <c r="L5249" s="9">
        <v>54.595054626464844</v>
      </c>
    </row>
    <row r="5250" spans="1:12" x14ac:dyDescent="0.25">
      <c r="A5250" s="5" t="str">
        <f t="shared" si="81"/>
        <v>1Low IncomeCARE21217</v>
      </c>
      <c r="B5250" s="9">
        <v>1</v>
      </c>
      <c r="C5250" t="s">
        <v>131</v>
      </c>
      <c r="D5250" t="s">
        <v>140</v>
      </c>
      <c r="E5250" s="9">
        <v>2</v>
      </c>
      <c r="F5250" s="9">
        <v>1</v>
      </c>
      <c r="G5250" s="9">
        <v>2</v>
      </c>
      <c r="H5250" s="9">
        <v>17</v>
      </c>
      <c r="I5250" s="9">
        <v>0.73116588592529297</v>
      </c>
      <c r="J5250" s="9">
        <v>0.73116588592529297</v>
      </c>
      <c r="K5250" s="9">
        <v>0</v>
      </c>
      <c r="L5250" s="9">
        <v>54.951534271240234</v>
      </c>
    </row>
    <row r="5251" spans="1:12" x14ac:dyDescent="0.25">
      <c r="A5251" s="5" t="str">
        <f t="shared" ref="A5251:A5314" si="82">B5251&amp;C5251&amp;D5251&amp;E5251&amp;F5251&amp;G5251&amp;H5251</f>
        <v>1Low IncomeCARE21218</v>
      </c>
      <c r="B5251" s="9">
        <v>1</v>
      </c>
      <c r="C5251" t="s">
        <v>131</v>
      </c>
      <c r="D5251" t="s">
        <v>140</v>
      </c>
      <c r="E5251" s="9">
        <v>2</v>
      </c>
      <c r="F5251" s="9">
        <v>1</v>
      </c>
      <c r="G5251" s="9">
        <v>2</v>
      </c>
      <c r="H5251" s="9">
        <v>18</v>
      </c>
      <c r="I5251" s="9">
        <v>0.93546468019485474</v>
      </c>
      <c r="J5251" s="9">
        <v>0.93546468019485474</v>
      </c>
      <c r="K5251" s="9">
        <v>0</v>
      </c>
      <c r="L5251" s="9">
        <v>54.376819610595703</v>
      </c>
    </row>
    <row r="5252" spans="1:12" x14ac:dyDescent="0.25">
      <c r="A5252" s="5" t="str">
        <f t="shared" si="82"/>
        <v>1Low IncomeCARE21219</v>
      </c>
      <c r="B5252" s="9">
        <v>1</v>
      </c>
      <c r="C5252" t="s">
        <v>131</v>
      </c>
      <c r="D5252" t="s">
        <v>140</v>
      </c>
      <c r="E5252" s="9">
        <v>2</v>
      </c>
      <c r="F5252" s="9">
        <v>1</v>
      </c>
      <c r="G5252" s="9">
        <v>2</v>
      </c>
      <c r="H5252" s="9">
        <v>19</v>
      </c>
      <c r="I5252" s="9">
        <v>1.0652425289154053</v>
      </c>
      <c r="J5252" s="9">
        <v>1.0652425289154053</v>
      </c>
      <c r="K5252" s="9">
        <v>0</v>
      </c>
      <c r="L5252" s="9">
        <v>52.570114135742188</v>
      </c>
    </row>
    <row r="5253" spans="1:12" x14ac:dyDescent="0.25">
      <c r="A5253" s="5" t="str">
        <f t="shared" si="82"/>
        <v>1Low IncomeCARE21220</v>
      </c>
      <c r="B5253" s="9">
        <v>1</v>
      </c>
      <c r="C5253" t="s">
        <v>131</v>
      </c>
      <c r="D5253" t="s">
        <v>140</v>
      </c>
      <c r="E5253" s="9">
        <v>2</v>
      </c>
      <c r="F5253" s="9">
        <v>1</v>
      </c>
      <c r="G5253" s="9">
        <v>2</v>
      </c>
      <c r="H5253" s="9">
        <v>20</v>
      </c>
      <c r="I5253" s="9">
        <v>1.1008373498916626</v>
      </c>
      <c r="J5253" s="9">
        <v>1.1008373498916626</v>
      </c>
      <c r="K5253" s="9">
        <v>0</v>
      </c>
      <c r="L5253" s="9">
        <v>50.641796112060547</v>
      </c>
    </row>
    <row r="5254" spans="1:12" x14ac:dyDescent="0.25">
      <c r="A5254" s="5" t="str">
        <f t="shared" si="82"/>
        <v>1Low IncomeCARE21221</v>
      </c>
      <c r="B5254" s="9">
        <v>1</v>
      </c>
      <c r="C5254" t="s">
        <v>131</v>
      </c>
      <c r="D5254" t="s">
        <v>140</v>
      </c>
      <c r="E5254" s="9">
        <v>2</v>
      </c>
      <c r="F5254" s="9">
        <v>1</v>
      </c>
      <c r="G5254" s="9">
        <v>2</v>
      </c>
      <c r="H5254" s="9">
        <v>21</v>
      </c>
      <c r="I5254" s="9">
        <v>1.1022073030471802</v>
      </c>
      <c r="J5254" s="9">
        <v>1.1022073030471802</v>
      </c>
      <c r="K5254" s="9">
        <v>0</v>
      </c>
      <c r="L5254" s="9">
        <v>48.992839813232422</v>
      </c>
    </row>
    <row r="5255" spans="1:12" x14ac:dyDescent="0.25">
      <c r="A5255" s="5" t="str">
        <f t="shared" si="82"/>
        <v>1Low IncomeCARE21222</v>
      </c>
      <c r="B5255" s="9">
        <v>1</v>
      </c>
      <c r="C5255" t="s">
        <v>131</v>
      </c>
      <c r="D5255" t="s">
        <v>140</v>
      </c>
      <c r="E5255" s="9">
        <v>2</v>
      </c>
      <c r="F5255" s="9">
        <v>1</v>
      </c>
      <c r="G5255" s="9">
        <v>2</v>
      </c>
      <c r="H5255" s="9">
        <v>22</v>
      </c>
      <c r="I5255" s="9">
        <v>1.0655746459960938</v>
      </c>
      <c r="J5255" s="9">
        <v>1.0655746459960938</v>
      </c>
      <c r="K5255" s="9">
        <v>0</v>
      </c>
      <c r="L5255" s="9">
        <v>47.506855010986328</v>
      </c>
    </row>
    <row r="5256" spans="1:12" x14ac:dyDescent="0.25">
      <c r="A5256" s="5" t="str">
        <f t="shared" si="82"/>
        <v>1Low IncomeCARE21223</v>
      </c>
      <c r="B5256" s="9">
        <v>1</v>
      </c>
      <c r="C5256" t="s">
        <v>131</v>
      </c>
      <c r="D5256" t="s">
        <v>140</v>
      </c>
      <c r="E5256" s="9">
        <v>2</v>
      </c>
      <c r="F5256" s="9">
        <v>1</v>
      </c>
      <c r="G5256" s="9">
        <v>2</v>
      </c>
      <c r="H5256" s="9">
        <v>23</v>
      </c>
      <c r="I5256" s="9">
        <v>0.99006944894790649</v>
      </c>
      <c r="J5256" s="9">
        <v>0.99006944894790649</v>
      </c>
      <c r="K5256" s="9">
        <v>0</v>
      </c>
      <c r="L5256" s="9">
        <v>46.363101959228516</v>
      </c>
    </row>
    <row r="5257" spans="1:12" x14ac:dyDescent="0.25">
      <c r="A5257" s="5" t="str">
        <f t="shared" si="82"/>
        <v>1Low IncomeCARE21224</v>
      </c>
      <c r="B5257" s="9">
        <v>1</v>
      </c>
      <c r="C5257" t="s">
        <v>131</v>
      </c>
      <c r="D5257" t="s">
        <v>140</v>
      </c>
      <c r="E5257" s="9">
        <v>2</v>
      </c>
      <c r="F5257" s="9">
        <v>1</v>
      </c>
      <c r="G5257" s="9">
        <v>2</v>
      </c>
      <c r="H5257" s="9">
        <v>24</v>
      </c>
      <c r="I5257" s="9">
        <v>0.88839846849441528</v>
      </c>
      <c r="J5257" s="9">
        <v>0.88839846849441528</v>
      </c>
      <c r="K5257" s="9">
        <v>0</v>
      </c>
      <c r="L5257" s="9">
        <v>45.202213287353516</v>
      </c>
    </row>
    <row r="5258" spans="1:12" x14ac:dyDescent="0.25">
      <c r="A5258" s="5" t="str">
        <f t="shared" si="82"/>
        <v>1Low IncomeCARE21101</v>
      </c>
      <c r="B5258" s="9">
        <v>1</v>
      </c>
      <c r="C5258" t="s">
        <v>131</v>
      </c>
      <c r="D5258" t="s">
        <v>140</v>
      </c>
      <c r="E5258" s="9">
        <v>2</v>
      </c>
      <c r="F5258" s="9">
        <v>1</v>
      </c>
      <c r="G5258" s="9">
        <v>10</v>
      </c>
      <c r="H5258" s="9">
        <v>1</v>
      </c>
      <c r="I5258" s="9">
        <v>0.88774400949478149</v>
      </c>
      <c r="J5258" s="9">
        <v>0.88774400949478149</v>
      </c>
      <c r="K5258" s="9">
        <v>0</v>
      </c>
      <c r="L5258" s="9">
        <v>63.545253753662109</v>
      </c>
    </row>
    <row r="5259" spans="1:12" x14ac:dyDescent="0.25">
      <c r="A5259" s="5" t="str">
        <f t="shared" si="82"/>
        <v>1Low IncomeCARE21102</v>
      </c>
      <c r="B5259" s="9">
        <v>1</v>
      </c>
      <c r="C5259" t="s">
        <v>131</v>
      </c>
      <c r="D5259" t="s">
        <v>140</v>
      </c>
      <c r="E5259" s="9">
        <v>2</v>
      </c>
      <c r="F5259" s="9">
        <v>1</v>
      </c>
      <c r="G5259" s="9">
        <v>10</v>
      </c>
      <c r="H5259" s="9">
        <v>2</v>
      </c>
      <c r="I5259" s="9">
        <v>0.76722973585128784</v>
      </c>
      <c r="J5259" s="9">
        <v>0.76722973585128784</v>
      </c>
      <c r="K5259" s="9">
        <v>0</v>
      </c>
      <c r="L5259" s="9">
        <v>62.000690460205078</v>
      </c>
    </row>
    <row r="5260" spans="1:12" x14ac:dyDescent="0.25">
      <c r="A5260" s="5" t="str">
        <f t="shared" si="82"/>
        <v>1Low IncomeCARE21103</v>
      </c>
      <c r="B5260" s="9">
        <v>1</v>
      </c>
      <c r="C5260" t="s">
        <v>131</v>
      </c>
      <c r="D5260" t="s">
        <v>140</v>
      </c>
      <c r="E5260" s="9">
        <v>2</v>
      </c>
      <c r="F5260" s="9">
        <v>1</v>
      </c>
      <c r="G5260" s="9">
        <v>10</v>
      </c>
      <c r="H5260" s="9">
        <v>3</v>
      </c>
      <c r="I5260" s="9">
        <v>0.66419303417205811</v>
      </c>
      <c r="J5260" s="9">
        <v>0.66419303417205811</v>
      </c>
      <c r="K5260" s="9">
        <v>0</v>
      </c>
      <c r="L5260" s="9">
        <v>60.859851837158203</v>
      </c>
    </row>
    <row r="5261" spans="1:12" x14ac:dyDescent="0.25">
      <c r="A5261" s="5" t="str">
        <f t="shared" si="82"/>
        <v>1Low IncomeCARE21104</v>
      </c>
      <c r="B5261" s="9">
        <v>1</v>
      </c>
      <c r="C5261" t="s">
        <v>131</v>
      </c>
      <c r="D5261" t="s">
        <v>140</v>
      </c>
      <c r="E5261" s="9">
        <v>2</v>
      </c>
      <c r="F5261" s="9">
        <v>1</v>
      </c>
      <c r="G5261" s="9">
        <v>10</v>
      </c>
      <c r="H5261" s="9">
        <v>4</v>
      </c>
      <c r="I5261" s="9">
        <v>0.59826964139938354</v>
      </c>
      <c r="J5261" s="9">
        <v>0.59826964139938354</v>
      </c>
      <c r="K5261" s="9">
        <v>0</v>
      </c>
      <c r="L5261" s="9">
        <v>59.255706787109375</v>
      </c>
    </row>
    <row r="5262" spans="1:12" x14ac:dyDescent="0.25">
      <c r="A5262" s="5" t="str">
        <f t="shared" si="82"/>
        <v>1Low IncomeCARE21105</v>
      </c>
      <c r="B5262" s="9">
        <v>1</v>
      </c>
      <c r="C5262" t="s">
        <v>131</v>
      </c>
      <c r="D5262" t="s">
        <v>140</v>
      </c>
      <c r="E5262" s="9">
        <v>2</v>
      </c>
      <c r="F5262" s="9">
        <v>1</v>
      </c>
      <c r="G5262" s="9">
        <v>10</v>
      </c>
      <c r="H5262" s="9">
        <v>5</v>
      </c>
      <c r="I5262" s="9">
        <v>0.57704305648803711</v>
      </c>
      <c r="J5262" s="9">
        <v>0.57704305648803711</v>
      </c>
      <c r="K5262" s="9">
        <v>0</v>
      </c>
      <c r="L5262" s="9">
        <v>58.483760833740234</v>
      </c>
    </row>
    <row r="5263" spans="1:12" x14ac:dyDescent="0.25">
      <c r="A5263" s="5" t="str">
        <f t="shared" si="82"/>
        <v>1Low IncomeCARE21106</v>
      </c>
      <c r="B5263" s="9">
        <v>1</v>
      </c>
      <c r="C5263" t="s">
        <v>131</v>
      </c>
      <c r="D5263" t="s">
        <v>140</v>
      </c>
      <c r="E5263" s="9">
        <v>2</v>
      </c>
      <c r="F5263" s="9">
        <v>1</v>
      </c>
      <c r="G5263" s="9">
        <v>10</v>
      </c>
      <c r="H5263" s="9">
        <v>6</v>
      </c>
      <c r="I5263" s="9">
        <v>0.5710829496383667</v>
      </c>
      <c r="J5263" s="9">
        <v>0.5710829496383667</v>
      </c>
      <c r="K5263" s="9">
        <v>0</v>
      </c>
      <c r="L5263" s="9">
        <v>56.508644104003906</v>
      </c>
    </row>
    <row r="5264" spans="1:12" x14ac:dyDescent="0.25">
      <c r="A5264" s="5" t="str">
        <f t="shared" si="82"/>
        <v>1Low IncomeCARE21107</v>
      </c>
      <c r="B5264" s="9">
        <v>1</v>
      </c>
      <c r="C5264" t="s">
        <v>131</v>
      </c>
      <c r="D5264" t="s">
        <v>140</v>
      </c>
      <c r="E5264" s="9">
        <v>2</v>
      </c>
      <c r="F5264" s="9">
        <v>1</v>
      </c>
      <c r="G5264" s="9">
        <v>10</v>
      </c>
      <c r="H5264" s="9">
        <v>7</v>
      </c>
      <c r="I5264" s="9">
        <v>0.60596126317977905</v>
      </c>
      <c r="J5264" s="9">
        <v>0.60596126317977905</v>
      </c>
      <c r="K5264" s="9">
        <v>0</v>
      </c>
      <c r="L5264" s="9">
        <v>56.727794647216797</v>
      </c>
    </row>
    <row r="5265" spans="1:12" x14ac:dyDescent="0.25">
      <c r="A5265" s="5" t="str">
        <f t="shared" si="82"/>
        <v>1Low IncomeCARE21108</v>
      </c>
      <c r="B5265" s="9">
        <v>1</v>
      </c>
      <c r="C5265" t="s">
        <v>131</v>
      </c>
      <c r="D5265" t="s">
        <v>140</v>
      </c>
      <c r="E5265" s="9">
        <v>2</v>
      </c>
      <c r="F5265" s="9">
        <v>1</v>
      </c>
      <c r="G5265" s="9">
        <v>10</v>
      </c>
      <c r="H5265" s="9">
        <v>8</v>
      </c>
      <c r="I5265" s="9">
        <v>0.59137469530105591</v>
      </c>
      <c r="J5265" s="9">
        <v>0.59137469530105591</v>
      </c>
      <c r="K5265" s="9">
        <v>0</v>
      </c>
      <c r="L5265" s="9">
        <v>55.479362487792969</v>
      </c>
    </row>
    <row r="5266" spans="1:12" x14ac:dyDescent="0.25">
      <c r="A5266" s="5" t="str">
        <f t="shared" si="82"/>
        <v>1Low IncomeCARE21109</v>
      </c>
      <c r="B5266" s="9">
        <v>1</v>
      </c>
      <c r="C5266" t="s">
        <v>131</v>
      </c>
      <c r="D5266" t="s">
        <v>140</v>
      </c>
      <c r="E5266" s="9">
        <v>2</v>
      </c>
      <c r="F5266" s="9">
        <v>1</v>
      </c>
      <c r="G5266" s="9">
        <v>10</v>
      </c>
      <c r="H5266" s="9">
        <v>9</v>
      </c>
      <c r="I5266" s="9">
        <v>0.48817029595375061</v>
      </c>
      <c r="J5266" s="9">
        <v>0.48817029595375061</v>
      </c>
      <c r="K5266" s="9">
        <v>0</v>
      </c>
      <c r="L5266" s="9">
        <v>57.621295928955078</v>
      </c>
    </row>
    <row r="5267" spans="1:12" x14ac:dyDescent="0.25">
      <c r="A5267" s="5" t="str">
        <f t="shared" si="82"/>
        <v>1Low IncomeCARE211010</v>
      </c>
      <c r="B5267" s="9">
        <v>1</v>
      </c>
      <c r="C5267" t="s">
        <v>131</v>
      </c>
      <c r="D5267" t="s">
        <v>140</v>
      </c>
      <c r="E5267" s="9">
        <v>2</v>
      </c>
      <c r="F5267" s="9">
        <v>1</v>
      </c>
      <c r="G5267" s="9">
        <v>10</v>
      </c>
      <c r="H5267" s="9">
        <v>10</v>
      </c>
      <c r="I5267" s="9">
        <v>0.45587107539176941</v>
      </c>
      <c r="J5267" s="9">
        <v>0.45587107539176941</v>
      </c>
      <c r="K5267" s="9">
        <v>0</v>
      </c>
      <c r="L5267" s="9">
        <v>64.096855163574219</v>
      </c>
    </row>
    <row r="5268" spans="1:12" x14ac:dyDescent="0.25">
      <c r="A5268" s="5" t="str">
        <f t="shared" si="82"/>
        <v>1Low IncomeCARE211011</v>
      </c>
      <c r="B5268" s="9">
        <v>1</v>
      </c>
      <c r="C5268" t="s">
        <v>131</v>
      </c>
      <c r="D5268" t="s">
        <v>140</v>
      </c>
      <c r="E5268" s="9">
        <v>2</v>
      </c>
      <c r="F5268" s="9">
        <v>1</v>
      </c>
      <c r="G5268" s="9">
        <v>10</v>
      </c>
      <c r="H5268" s="9">
        <v>11</v>
      </c>
      <c r="I5268" s="9">
        <v>0.37962359189987183</v>
      </c>
      <c r="J5268" s="9">
        <v>0.37962359189987183</v>
      </c>
      <c r="K5268" s="9">
        <v>0</v>
      </c>
      <c r="L5268" s="9">
        <v>70.082717895507813</v>
      </c>
    </row>
    <row r="5269" spans="1:12" x14ac:dyDescent="0.25">
      <c r="A5269" s="5" t="str">
        <f t="shared" si="82"/>
        <v>1Low IncomeCARE211012</v>
      </c>
      <c r="B5269" s="9">
        <v>1</v>
      </c>
      <c r="C5269" t="s">
        <v>131</v>
      </c>
      <c r="D5269" t="s">
        <v>140</v>
      </c>
      <c r="E5269" s="9">
        <v>2</v>
      </c>
      <c r="F5269" s="9">
        <v>1</v>
      </c>
      <c r="G5269" s="9">
        <v>10</v>
      </c>
      <c r="H5269" s="9">
        <v>12</v>
      </c>
      <c r="I5269" s="9">
        <v>0.3531070351600647</v>
      </c>
      <c r="J5269" s="9">
        <v>0.3531070351600647</v>
      </c>
      <c r="K5269" s="9">
        <v>0</v>
      </c>
      <c r="L5269" s="9">
        <v>75.179267883300781</v>
      </c>
    </row>
    <row r="5270" spans="1:12" x14ac:dyDescent="0.25">
      <c r="A5270" s="5" t="str">
        <f t="shared" si="82"/>
        <v>1Low IncomeCARE211013</v>
      </c>
      <c r="B5270" s="9">
        <v>1</v>
      </c>
      <c r="C5270" t="s">
        <v>131</v>
      </c>
      <c r="D5270" t="s">
        <v>140</v>
      </c>
      <c r="E5270" s="9">
        <v>2</v>
      </c>
      <c r="F5270" s="9">
        <v>1</v>
      </c>
      <c r="G5270" s="9">
        <v>10</v>
      </c>
      <c r="H5270" s="9">
        <v>13</v>
      </c>
      <c r="I5270" s="9">
        <v>0.41272079944610596</v>
      </c>
      <c r="J5270" s="9">
        <v>0.41272079944610596</v>
      </c>
      <c r="K5270" s="9">
        <v>0</v>
      </c>
      <c r="L5270" s="9">
        <v>78.459281921386719</v>
      </c>
    </row>
    <row r="5271" spans="1:12" x14ac:dyDescent="0.25">
      <c r="A5271" s="5" t="str">
        <f t="shared" si="82"/>
        <v>1Low IncomeCARE211014</v>
      </c>
      <c r="B5271" s="9">
        <v>1</v>
      </c>
      <c r="C5271" t="s">
        <v>131</v>
      </c>
      <c r="D5271" t="s">
        <v>140</v>
      </c>
      <c r="E5271" s="9">
        <v>2</v>
      </c>
      <c r="F5271" s="9">
        <v>1</v>
      </c>
      <c r="G5271" s="9">
        <v>10</v>
      </c>
      <c r="H5271" s="9">
        <v>14</v>
      </c>
      <c r="I5271" s="9">
        <v>0.51843005418777466</v>
      </c>
      <c r="J5271" s="9">
        <v>0.51843005418777466</v>
      </c>
      <c r="K5271" s="9">
        <v>0</v>
      </c>
      <c r="L5271" s="9">
        <v>80.765937805175781</v>
      </c>
    </row>
    <row r="5272" spans="1:12" x14ac:dyDescent="0.25">
      <c r="A5272" s="5" t="str">
        <f t="shared" si="82"/>
        <v>1Low IncomeCARE211015</v>
      </c>
      <c r="B5272" s="9">
        <v>1</v>
      </c>
      <c r="C5272" t="s">
        <v>131</v>
      </c>
      <c r="D5272" t="s">
        <v>140</v>
      </c>
      <c r="E5272" s="9">
        <v>2</v>
      </c>
      <c r="F5272" s="9">
        <v>1</v>
      </c>
      <c r="G5272" s="9">
        <v>10</v>
      </c>
      <c r="H5272" s="9">
        <v>15</v>
      </c>
      <c r="I5272" s="9">
        <v>0.66856122016906738</v>
      </c>
      <c r="J5272" s="9">
        <v>0.66856122016906738</v>
      </c>
      <c r="K5272" s="9">
        <v>0</v>
      </c>
      <c r="L5272" s="9">
        <v>82.192764282226563</v>
      </c>
    </row>
    <row r="5273" spans="1:12" x14ac:dyDescent="0.25">
      <c r="A5273" s="5" t="str">
        <f t="shared" si="82"/>
        <v>1Low IncomeCARE211016</v>
      </c>
      <c r="B5273" s="9">
        <v>1</v>
      </c>
      <c r="C5273" t="s">
        <v>131</v>
      </c>
      <c r="D5273" t="s">
        <v>140</v>
      </c>
      <c r="E5273" s="9">
        <v>2</v>
      </c>
      <c r="F5273" s="9">
        <v>1</v>
      </c>
      <c r="G5273" s="9">
        <v>10</v>
      </c>
      <c r="H5273" s="9">
        <v>16</v>
      </c>
      <c r="I5273" s="9">
        <v>0.85969692468643188</v>
      </c>
      <c r="J5273" s="9">
        <v>0.85969692468643188</v>
      </c>
      <c r="K5273" s="9">
        <v>0</v>
      </c>
      <c r="L5273" s="9">
        <v>82.780113220214844</v>
      </c>
    </row>
    <row r="5274" spans="1:12" x14ac:dyDescent="0.25">
      <c r="A5274" s="5" t="str">
        <f t="shared" si="82"/>
        <v>1Low IncomeCARE211017</v>
      </c>
      <c r="B5274" s="9">
        <v>1</v>
      </c>
      <c r="C5274" t="s">
        <v>131</v>
      </c>
      <c r="D5274" t="s">
        <v>140</v>
      </c>
      <c r="E5274" s="9">
        <v>2</v>
      </c>
      <c r="F5274" s="9">
        <v>1</v>
      </c>
      <c r="G5274" s="9">
        <v>10</v>
      </c>
      <c r="H5274" s="9">
        <v>17</v>
      </c>
      <c r="I5274" s="9">
        <v>1.0479592084884644</v>
      </c>
      <c r="J5274" s="9">
        <v>0.53027349710464478</v>
      </c>
      <c r="K5274" s="9">
        <v>4.4430527836084366E-2</v>
      </c>
      <c r="L5274" s="9">
        <v>82.184432983398438</v>
      </c>
    </row>
    <row r="5275" spans="1:12" x14ac:dyDescent="0.25">
      <c r="A5275" s="5" t="str">
        <f t="shared" si="82"/>
        <v>1Low IncomeCARE211018</v>
      </c>
      <c r="B5275" s="9">
        <v>1</v>
      </c>
      <c r="C5275" t="s">
        <v>131</v>
      </c>
      <c r="D5275" t="s">
        <v>140</v>
      </c>
      <c r="E5275" s="9">
        <v>2</v>
      </c>
      <c r="F5275" s="9">
        <v>1</v>
      </c>
      <c r="G5275" s="9">
        <v>10</v>
      </c>
      <c r="H5275" s="9">
        <v>18</v>
      </c>
      <c r="I5275" s="9">
        <v>1.2117540836334229</v>
      </c>
      <c r="J5275" s="9">
        <v>0.95938396453857422</v>
      </c>
      <c r="K5275" s="9">
        <v>7.1215488016605377E-2</v>
      </c>
      <c r="L5275" s="9">
        <v>80.815048217773438</v>
      </c>
    </row>
    <row r="5276" spans="1:12" x14ac:dyDescent="0.25">
      <c r="A5276" s="5" t="str">
        <f t="shared" si="82"/>
        <v>1Low IncomeCARE211019</v>
      </c>
      <c r="B5276" s="9">
        <v>1</v>
      </c>
      <c r="C5276" t="s">
        <v>131</v>
      </c>
      <c r="D5276" t="s">
        <v>140</v>
      </c>
      <c r="E5276" s="9">
        <v>2</v>
      </c>
      <c r="F5276" s="9">
        <v>1</v>
      </c>
      <c r="G5276" s="9">
        <v>10</v>
      </c>
      <c r="H5276" s="9">
        <v>19</v>
      </c>
      <c r="I5276" s="9">
        <v>1.2983769178390503</v>
      </c>
      <c r="J5276" s="9">
        <v>1.226790189743042</v>
      </c>
      <c r="K5276" s="9">
        <v>6.2929011881351471E-2</v>
      </c>
      <c r="L5276" s="9">
        <v>76.872085571289063</v>
      </c>
    </row>
    <row r="5277" spans="1:12" x14ac:dyDescent="0.25">
      <c r="A5277" s="5" t="str">
        <f t="shared" si="82"/>
        <v>1Low IncomeCARE211020</v>
      </c>
      <c r="B5277" s="9">
        <v>1</v>
      </c>
      <c r="C5277" t="s">
        <v>131</v>
      </c>
      <c r="D5277" t="s">
        <v>140</v>
      </c>
      <c r="E5277" s="9">
        <v>2</v>
      </c>
      <c r="F5277" s="9">
        <v>1</v>
      </c>
      <c r="G5277" s="9">
        <v>10</v>
      </c>
      <c r="H5277" s="9">
        <v>20</v>
      </c>
      <c r="I5277" s="9">
        <v>1.2843140363693237</v>
      </c>
      <c r="J5277" s="9">
        <v>1.2503349781036377</v>
      </c>
      <c r="K5277" s="9">
        <v>1.8472502008080482E-2</v>
      </c>
      <c r="L5277" s="9">
        <v>72.489280700683594</v>
      </c>
    </row>
    <row r="5278" spans="1:12" x14ac:dyDescent="0.25">
      <c r="A5278" s="5" t="str">
        <f t="shared" si="82"/>
        <v>1Low IncomeCARE211021</v>
      </c>
      <c r="B5278" s="9">
        <v>1</v>
      </c>
      <c r="C5278" t="s">
        <v>131</v>
      </c>
      <c r="D5278" t="s">
        <v>140</v>
      </c>
      <c r="E5278" s="9">
        <v>2</v>
      </c>
      <c r="F5278" s="9">
        <v>1</v>
      </c>
      <c r="G5278" s="9">
        <v>10</v>
      </c>
      <c r="H5278" s="9">
        <v>21</v>
      </c>
      <c r="I5278" s="9">
        <v>1.2627806663513184</v>
      </c>
      <c r="J5278" s="9">
        <v>1.2619816064834595</v>
      </c>
      <c r="K5278" s="9">
        <v>3.9954861858859658E-4</v>
      </c>
      <c r="L5278" s="9">
        <v>69.015373229980469</v>
      </c>
    </row>
    <row r="5279" spans="1:12" x14ac:dyDescent="0.25">
      <c r="A5279" s="5" t="str">
        <f t="shared" si="82"/>
        <v>1Low IncomeCARE211022</v>
      </c>
      <c r="B5279" s="9">
        <v>1</v>
      </c>
      <c r="C5279" t="s">
        <v>131</v>
      </c>
      <c r="D5279" t="s">
        <v>140</v>
      </c>
      <c r="E5279" s="9">
        <v>2</v>
      </c>
      <c r="F5279" s="9">
        <v>1</v>
      </c>
      <c r="G5279" s="9">
        <v>10</v>
      </c>
      <c r="H5279" s="9">
        <v>22</v>
      </c>
      <c r="I5279" s="9">
        <v>1.204900860786438</v>
      </c>
      <c r="J5279" s="9">
        <v>1.5064692497253418</v>
      </c>
      <c r="K5279" s="9">
        <v>6.5983451902866364E-2</v>
      </c>
      <c r="L5279" s="9">
        <v>66.697349548339844</v>
      </c>
    </row>
    <row r="5280" spans="1:12" x14ac:dyDescent="0.25">
      <c r="A5280" s="5" t="str">
        <f t="shared" si="82"/>
        <v>1Low IncomeCARE211023</v>
      </c>
      <c r="B5280" s="9">
        <v>1</v>
      </c>
      <c r="C5280" t="s">
        <v>131</v>
      </c>
      <c r="D5280" t="s">
        <v>140</v>
      </c>
      <c r="E5280" s="9">
        <v>2</v>
      </c>
      <c r="F5280" s="9">
        <v>1</v>
      </c>
      <c r="G5280" s="9">
        <v>10</v>
      </c>
      <c r="H5280" s="9">
        <v>23</v>
      </c>
      <c r="I5280" s="9">
        <v>1.0807368755340576</v>
      </c>
      <c r="J5280" s="9">
        <v>1.2038675546646118</v>
      </c>
      <c r="K5280" s="9">
        <v>5.3878195583820343E-2</v>
      </c>
      <c r="L5280" s="9">
        <v>64.345077514648438</v>
      </c>
    </row>
    <row r="5281" spans="1:12" x14ac:dyDescent="0.25">
      <c r="A5281" s="5" t="str">
        <f t="shared" si="82"/>
        <v>1Low IncomeCARE211024</v>
      </c>
      <c r="B5281" s="9">
        <v>1</v>
      </c>
      <c r="C5281" t="s">
        <v>131</v>
      </c>
      <c r="D5281" t="s">
        <v>140</v>
      </c>
      <c r="E5281" s="9">
        <v>2</v>
      </c>
      <c r="F5281" s="9">
        <v>1</v>
      </c>
      <c r="G5281" s="9">
        <v>10</v>
      </c>
      <c r="H5281" s="9">
        <v>24</v>
      </c>
      <c r="I5281" s="9">
        <v>0.91511332988739014</v>
      </c>
      <c r="J5281" s="9">
        <v>0.94265830516815186</v>
      </c>
      <c r="K5281" s="9">
        <v>1.3772496953606606E-2</v>
      </c>
      <c r="L5281" s="9">
        <v>61.885261535644531</v>
      </c>
    </row>
    <row r="5282" spans="1:12" x14ac:dyDescent="0.25">
      <c r="A5282" s="5" t="str">
        <f t="shared" si="82"/>
        <v>1Low IncomeCARE3021</v>
      </c>
      <c r="B5282" s="9">
        <v>1</v>
      </c>
      <c r="C5282" t="s">
        <v>131</v>
      </c>
      <c r="D5282" s="3" t="s">
        <v>140</v>
      </c>
      <c r="E5282" s="9">
        <v>3</v>
      </c>
      <c r="F5282" s="9">
        <v>0</v>
      </c>
      <c r="G5282" s="9">
        <v>2</v>
      </c>
      <c r="H5282" s="9">
        <v>1</v>
      </c>
      <c r="I5282" s="9">
        <v>0.66255283355712891</v>
      </c>
      <c r="J5282" s="9">
        <v>0.66255283355712891</v>
      </c>
      <c r="K5282" s="9">
        <v>0</v>
      </c>
      <c r="L5282" s="9">
        <v>56.332527160644531</v>
      </c>
    </row>
    <row r="5283" spans="1:12" x14ac:dyDescent="0.25">
      <c r="A5283" s="5" t="str">
        <f t="shared" si="82"/>
        <v>1Low IncomeCARE3022</v>
      </c>
      <c r="B5283" s="9">
        <v>1</v>
      </c>
      <c r="C5283" t="s">
        <v>131</v>
      </c>
      <c r="D5283" s="3" t="s">
        <v>140</v>
      </c>
      <c r="E5283" s="9">
        <v>3</v>
      </c>
      <c r="F5283" s="9">
        <v>0</v>
      </c>
      <c r="G5283" s="9">
        <v>2</v>
      </c>
      <c r="H5283" s="9">
        <v>2</v>
      </c>
      <c r="I5283" s="9">
        <v>0.60078126192092896</v>
      </c>
      <c r="J5283" s="9">
        <v>0.60078126192092896</v>
      </c>
      <c r="K5283" s="9">
        <v>0</v>
      </c>
      <c r="L5283" s="9">
        <v>54.916934967041016</v>
      </c>
    </row>
    <row r="5284" spans="1:12" x14ac:dyDescent="0.25">
      <c r="A5284" s="5" t="str">
        <f t="shared" si="82"/>
        <v>1Low IncomeCARE3023</v>
      </c>
      <c r="B5284" s="9">
        <v>1</v>
      </c>
      <c r="C5284" t="s">
        <v>131</v>
      </c>
      <c r="D5284" s="3" t="s">
        <v>140</v>
      </c>
      <c r="E5284" s="9">
        <v>3</v>
      </c>
      <c r="F5284" s="9">
        <v>0</v>
      </c>
      <c r="G5284" s="9">
        <v>2</v>
      </c>
      <c r="H5284" s="9">
        <v>3</v>
      </c>
      <c r="I5284" s="9">
        <v>0.56215471029281616</v>
      </c>
      <c r="J5284" s="9">
        <v>0.56215471029281616</v>
      </c>
      <c r="K5284" s="9">
        <v>0</v>
      </c>
      <c r="L5284" s="9">
        <v>53.505878448486328</v>
      </c>
    </row>
    <row r="5285" spans="1:12" x14ac:dyDescent="0.25">
      <c r="A5285" s="5" t="str">
        <f t="shared" si="82"/>
        <v>1Low IncomeCARE3024</v>
      </c>
      <c r="B5285" s="9">
        <v>1</v>
      </c>
      <c r="C5285" t="s">
        <v>131</v>
      </c>
      <c r="D5285" s="3" t="s">
        <v>140</v>
      </c>
      <c r="E5285" s="9">
        <v>3</v>
      </c>
      <c r="F5285" s="9">
        <v>0</v>
      </c>
      <c r="G5285" s="9">
        <v>2</v>
      </c>
      <c r="H5285" s="9">
        <v>4</v>
      </c>
      <c r="I5285" s="9">
        <v>0.54116553068161011</v>
      </c>
      <c r="J5285" s="9">
        <v>0.54116553068161011</v>
      </c>
      <c r="K5285" s="9">
        <v>0</v>
      </c>
      <c r="L5285" s="9">
        <v>52.168182373046875</v>
      </c>
    </row>
    <row r="5286" spans="1:12" x14ac:dyDescent="0.25">
      <c r="A5286" s="5" t="str">
        <f t="shared" si="82"/>
        <v>1Low IncomeCARE3025</v>
      </c>
      <c r="B5286" s="9">
        <v>1</v>
      </c>
      <c r="C5286" t="s">
        <v>131</v>
      </c>
      <c r="D5286" s="3" t="s">
        <v>140</v>
      </c>
      <c r="E5286" s="9">
        <v>3</v>
      </c>
      <c r="F5286" s="9">
        <v>0</v>
      </c>
      <c r="G5286" s="9">
        <v>2</v>
      </c>
      <c r="H5286" s="9">
        <v>5</v>
      </c>
      <c r="I5286" s="9">
        <v>0.53844094276428223</v>
      </c>
      <c r="J5286" s="9">
        <v>0.53844094276428223</v>
      </c>
      <c r="K5286" s="9">
        <v>0</v>
      </c>
      <c r="L5286" s="9">
        <v>51.513031005859375</v>
      </c>
    </row>
    <row r="5287" spans="1:12" x14ac:dyDescent="0.25">
      <c r="A5287" s="5" t="str">
        <f t="shared" si="82"/>
        <v>1Low IncomeCARE3026</v>
      </c>
      <c r="B5287" s="9">
        <v>1</v>
      </c>
      <c r="C5287" t="s">
        <v>131</v>
      </c>
      <c r="D5287" s="3" t="s">
        <v>140</v>
      </c>
      <c r="E5287" s="9">
        <v>3</v>
      </c>
      <c r="F5287" s="9">
        <v>0</v>
      </c>
      <c r="G5287" s="9">
        <v>2</v>
      </c>
      <c r="H5287" s="9">
        <v>6</v>
      </c>
      <c r="I5287" s="9">
        <v>0.56091701984405518</v>
      </c>
      <c r="J5287" s="9">
        <v>0.56091701984405518</v>
      </c>
      <c r="K5287" s="9">
        <v>0</v>
      </c>
      <c r="L5287" s="9">
        <v>50.32855224609375</v>
      </c>
    </row>
    <row r="5288" spans="1:12" x14ac:dyDescent="0.25">
      <c r="A5288" s="5" t="str">
        <f t="shared" si="82"/>
        <v>1Low IncomeCARE3027</v>
      </c>
      <c r="B5288" s="9">
        <v>1</v>
      </c>
      <c r="C5288" t="s">
        <v>131</v>
      </c>
      <c r="D5288" s="3" t="s">
        <v>140</v>
      </c>
      <c r="E5288" s="9">
        <v>3</v>
      </c>
      <c r="F5288" s="9">
        <v>0</v>
      </c>
      <c r="G5288" s="9">
        <v>2</v>
      </c>
      <c r="H5288" s="9">
        <v>7</v>
      </c>
      <c r="I5288" s="9">
        <v>0.61985683441162109</v>
      </c>
      <c r="J5288" s="9">
        <v>0.61985683441162109</v>
      </c>
      <c r="K5288" s="9">
        <v>0</v>
      </c>
      <c r="L5288" s="9">
        <v>49.825828552246094</v>
      </c>
    </row>
    <row r="5289" spans="1:12" x14ac:dyDescent="0.25">
      <c r="A5289" s="5" t="str">
        <f t="shared" si="82"/>
        <v>1Low IncomeCARE3028</v>
      </c>
      <c r="B5289" s="9">
        <v>1</v>
      </c>
      <c r="C5289" t="s">
        <v>131</v>
      </c>
      <c r="D5289" s="3" t="s">
        <v>140</v>
      </c>
      <c r="E5289" s="9">
        <v>3</v>
      </c>
      <c r="F5289" s="9">
        <v>0</v>
      </c>
      <c r="G5289" s="9">
        <v>2</v>
      </c>
      <c r="H5289" s="9">
        <v>8</v>
      </c>
      <c r="I5289" s="9">
        <v>0.60925149917602539</v>
      </c>
      <c r="J5289" s="9">
        <v>0.60925149917602539</v>
      </c>
      <c r="K5289" s="9">
        <v>0</v>
      </c>
      <c r="L5289" s="9">
        <v>49.107986450195313</v>
      </c>
    </row>
    <row r="5290" spans="1:12" x14ac:dyDescent="0.25">
      <c r="A5290" s="5" t="str">
        <f t="shared" si="82"/>
        <v>1Low IncomeCARE3029</v>
      </c>
      <c r="B5290" s="9">
        <v>1</v>
      </c>
      <c r="C5290" t="s">
        <v>131</v>
      </c>
      <c r="D5290" s="3" t="s">
        <v>140</v>
      </c>
      <c r="E5290" s="9">
        <v>3</v>
      </c>
      <c r="F5290" s="9">
        <v>0</v>
      </c>
      <c r="G5290" s="9">
        <v>2</v>
      </c>
      <c r="H5290" s="9">
        <v>9</v>
      </c>
      <c r="I5290" s="9">
        <v>0.4951900839805603</v>
      </c>
      <c r="J5290" s="9">
        <v>0.4951900839805603</v>
      </c>
      <c r="K5290" s="9">
        <v>0</v>
      </c>
      <c r="L5290" s="9">
        <v>49.298274993896484</v>
      </c>
    </row>
    <row r="5291" spans="1:12" x14ac:dyDescent="0.25">
      <c r="A5291" s="5" t="str">
        <f t="shared" si="82"/>
        <v>1Low IncomeCARE30210</v>
      </c>
      <c r="B5291" s="9">
        <v>1</v>
      </c>
      <c r="C5291" t="s">
        <v>131</v>
      </c>
      <c r="D5291" s="3" t="s">
        <v>140</v>
      </c>
      <c r="E5291" s="9">
        <v>3</v>
      </c>
      <c r="F5291" s="9">
        <v>0</v>
      </c>
      <c r="G5291" s="9">
        <v>2</v>
      </c>
      <c r="H5291" s="9">
        <v>10</v>
      </c>
      <c r="I5291" s="9">
        <v>0.39434900879859924</v>
      </c>
      <c r="J5291" s="9">
        <v>0.39434900879859924</v>
      </c>
      <c r="K5291" s="9">
        <v>0</v>
      </c>
      <c r="L5291" s="9">
        <v>52.464900970458984</v>
      </c>
    </row>
    <row r="5292" spans="1:12" x14ac:dyDescent="0.25">
      <c r="A5292" s="5" t="str">
        <f t="shared" si="82"/>
        <v>1Low IncomeCARE30211</v>
      </c>
      <c r="B5292" s="9">
        <v>1</v>
      </c>
      <c r="C5292" t="s">
        <v>131</v>
      </c>
      <c r="D5292" s="3" t="s">
        <v>140</v>
      </c>
      <c r="E5292" s="9">
        <v>3</v>
      </c>
      <c r="F5292" s="9">
        <v>0</v>
      </c>
      <c r="G5292" s="9">
        <v>2</v>
      </c>
      <c r="H5292" s="9">
        <v>11</v>
      </c>
      <c r="I5292" s="9">
        <v>0.32144469022750854</v>
      </c>
      <c r="J5292" s="9">
        <v>0.32144469022750854</v>
      </c>
      <c r="K5292" s="9">
        <v>0</v>
      </c>
      <c r="L5292" s="9">
        <v>57.349136352539063</v>
      </c>
    </row>
    <row r="5293" spans="1:12" x14ac:dyDescent="0.25">
      <c r="A5293" s="5" t="str">
        <f t="shared" si="82"/>
        <v>1Low IncomeCARE30212</v>
      </c>
      <c r="B5293" s="9">
        <v>1</v>
      </c>
      <c r="C5293" t="s">
        <v>131</v>
      </c>
      <c r="D5293" s="3" t="s">
        <v>140</v>
      </c>
      <c r="E5293" s="9">
        <v>3</v>
      </c>
      <c r="F5293" s="9">
        <v>0</v>
      </c>
      <c r="G5293" s="9">
        <v>2</v>
      </c>
      <c r="H5293" s="9">
        <v>12</v>
      </c>
      <c r="I5293" s="9">
        <v>0.27939853072166443</v>
      </c>
      <c r="J5293" s="9">
        <v>0.27939853072166443</v>
      </c>
      <c r="K5293" s="9">
        <v>0</v>
      </c>
      <c r="L5293" s="9">
        <v>61.89739990234375</v>
      </c>
    </row>
    <row r="5294" spans="1:12" x14ac:dyDescent="0.25">
      <c r="A5294" s="5" t="str">
        <f t="shared" si="82"/>
        <v>1Low IncomeCARE30213</v>
      </c>
      <c r="B5294" s="9">
        <v>1</v>
      </c>
      <c r="C5294" t="s">
        <v>131</v>
      </c>
      <c r="D5294" s="3" t="s">
        <v>140</v>
      </c>
      <c r="E5294" s="9">
        <v>3</v>
      </c>
      <c r="F5294" s="9">
        <v>0</v>
      </c>
      <c r="G5294" s="9">
        <v>2</v>
      </c>
      <c r="H5294" s="9">
        <v>13</v>
      </c>
      <c r="I5294" s="9">
        <v>0.26690742373466492</v>
      </c>
      <c r="J5294" s="9">
        <v>0.26690742373466492</v>
      </c>
      <c r="K5294" s="9">
        <v>0</v>
      </c>
      <c r="L5294" s="9">
        <v>65.386016845703125</v>
      </c>
    </row>
    <row r="5295" spans="1:12" x14ac:dyDescent="0.25">
      <c r="A5295" s="5" t="str">
        <f t="shared" si="82"/>
        <v>1Low IncomeCARE30214</v>
      </c>
      <c r="B5295" s="9">
        <v>1</v>
      </c>
      <c r="C5295" t="s">
        <v>131</v>
      </c>
      <c r="D5295" s="3" t="s">
        <v>140</v>
      </c>
      <c r="E5295" s="9">
        <v>3</v>
      </c>
      <c r="F5295" s="9">
        <v>0</v>
      </c>
      <c r="G5295" s="9">
        <v>2</v>
      </c>
      <c r="H5295" s="9">
        <v>14</v>
      </c>
      <c r="I5295" s="9">
        <v>0.28208845853805542</v>
      </c>
      <c r="J5295" s="9">
        <v>0.28208845853805542</v>
      </c>
      <c r="K5295" s="9">
        <v>0</v>
      </c>
      <c r="L5295" s="9">
        <v>67.420295715332031</v>
      </c>
    </row>
    <row r="5296" spans="1:12" x14ac:dyDescent="0.25">
      <c r="A5296" s="5" t="str">
        <f t="shared" si="82"/>
        <v>1Low IncomeCARE30215</v>
      </c>
      <c r="B5296" s="9">
        <v>1</v>
      </c>
      <c r="C5296" t="s">
        <v>131</v>
      </c>
      <c r="D5296" s="3" t="s">
        <v>140</v>
      </c>
      <c r="E5296" s="9">
        <v>3</v>
      </c>
      <c r="F5296" s="9">
        <v>0</v>
      </c>
      <c r="G5296" s="9">
        <v>2</v>
      </c>
      <c r="H5296" s="9">
        <v>15</v>
      </c>
      <c r="I5296" s="9">
        <v>0.34248709678649902</v>
      </c>
      <c r="J5296" s="9">
        <v>0.34248709678649902</v>
      </c>
      <c r="K5296" s="9">
        <v>0</v>
      </c>
      <c r="L5296" s="9">
        <v>68.824981689453125</v>
      </c>
    </row>
    <row r="5297" spans="1:12" x14ac:dyDescent="0.25">
      <c r="A5297" s="5" t="str">
        <f t="shared" si="82"/>
        <v>1Low IncomeCARE30216</v>
      </c>
      <c r="B5297" s="9">
        <v>1</v>
      </c>
      <c r="C5297" t="s">
        <v>131</v>
      </c>
      <c r="D5297" s="3" t="s">
        <v>140</v>
      </c>
      <c r="E5297" s="9">
        <v>3</v>
      </c>
      <c r="F5297" s="9">
        <v>0</v>
      </c>
      <c r="G5297" s="9">
        <v>2</v>
      </c>
      <c r="H5297" s="9">
        <v>16</v>
      </c>
      <c r="I5297" s="9">
        <v>0.44435262680053711</v>
      </c>
      <c r="J5297" s="9">
        <v>0.44435262680053711</v>
      </c>
      <c r="K5297" s="9">
        <v>0</v>
      </c>
      <c r="L5297" s="9">
        <v>70.024703979492188</v>
      </c>
    </row>
    <row r="5298" spans="1:12" x14ac:dyDescent="0.25">
      <c r="A5298" s="5" t="str">
        <f t="shared" si="82"/>
        <v>1Low IncomeCARE30217</v>
      </c>
      <c r="B5298" s="9">
        <v>1</v>
      </c>
      <c r="C5298" t="s">
        <v>131</v>
      </c>
      <c r="D5298" s="3" t="s">
        <v>140</v>
      </c>
      <c r="E5298" s="9">
        <v>3</v>
      </c>
      <c r="F5298" s="9">
        <v>0</v>
      </c>
      <c r="G5298" s="9">
        <v>2</v>
      </c>
      <c r="H5298" s="9">
        <v>17</v>
      </c>
      <c r="I5298" s="9">
        <v>0.58284938335418701</v>
      </c>
      <c r="J5298" s="9">
        <v>0.58284938335418701</v>
      </c>
      <c r="K5298" s="9">
        <v>0</v>
      </c>
      <c r="L5298" s="9">
        <v>70.71771240234375</v>
      </c>
    </row>
    <row r="5299" spans="1:12" x14ac:dyDescent="0.25">
      <c r="A5299" s="5" t="str">
        <f t="shared" si="82"/>
        <v>1Low IncomeCARE30218</v>
      </c>
      <c r="B5299" s="9">
        <v>1</v>
      </c>
      <c r="C5299" t="s">
        <v>131</v>
      </c>
      <c r="D5299" s="3" t="s">
        <v>140</v>
      </c>
      <c r="E5299" s="9">
        <v>3</v>
      </c>
      <c r="F5299" s="9">
        <v>0</v>
      </c>
      <c r="G5299" s="9">
        <v>2</v>
      </c>
      <c r="H5299" s="9">
        <v>18</v>
      </c>
      <c r="I5299" s="9">
        <v>0.75310581922531128</v>
      </c>
      <c r="J5299" s="9">
        <v>0.75310581922531128</v>
      </c>
      <c r="K5299" s="9">
        <v>0</v>
      </c>
      <c r="L5299" s="9">
        <v>70.408515930175781</v>
      </c>
    </row>
    <row r="5300" spans="1:12" x14ac:dyDescent="0.25">
      <c r="A5300" s="5" t="str">
        <f t="shared" si="82"/>
        <v>1Low IncomeCARE30219</v>
      </c>
      <c r="B5300" s="9">
        <v>1</v>
      </c>
      <c r="C5300" t="s">
        <v>131</v>
      </c>
      <c r="D5300" s="3" t="s">
        <v>140</v>
      </c>
      <c r="E5300" s="9">
        <v>3</v>
      </c>
      <c r="F5300" s="9">
        <v>0</v>
      </c>
      <c r="G5300" s="9">
        <v>2</v>
      </c>
      <c r="H5300" s="9">
        <v>19</v>
      </c>
      <c r="I5300" s="9">
        <v>0.88183605670928955</v>
      </c>
      <c r="J5300" s="9">
        <v>0.88183605670928955</v>
      </c>
      <c r="K5300" s="9">
        <v>0</v>
      </c>
      <c r="L5300" s="9">
        <v>69.113204956054688</v>
      </c>
    </row>
    <row r="5301" spans="1:12" x14ac:dyDescent="0.25">
      <c r="A5301" s="5" t="str">
        <f t="shared" si="82"/>
        <v>1Low IncomeCARE30220</v>
      </c>
      <c r="B5301" s="9">
        <v>1</v>
      </c>
      <c r="C5301" t="s">
        <v>131</v>
      </c>
      <c r="D5301" s="3" t="s">
        <v>140</v>
      </c>
      <c r="E5301" s="9">
        <v>3</v>
      </c>
      <c r="F5301" s="9">
        <v>0</v>
      </c>
      <c r="G5301" s="9">
        <v>2</v>
      </c>
      <c r="H5301" s="9">
        <v>20</v>
      </c>
      <c r="I5301" s="9">
        <v>0.94864737987518311</v>
      </c>
      <c r="J5301" s="9">
        <v>0.94864737987518311</v>
      </c>
      <c r="K5301" s="9">
        <v>0</v>
      </c>
      <c r="L5301" s="9">
        <v>66.271629333496094</v>
      </c>
    </row>
    <row r="5302" spans="1:12" x14ac:dyDescent="0.25">
      <c r="A5302" s="5" t="str">
        <f t="shared" si="82"/>
        <v>1Low IncomeCARE30221</v>
      </c>
      <c r="B5302" s="9">
        <v>1</v>
      </c>
      <c r="C5302" t="s">
        <v>131</v>
      </c>
      <c r="D5302" s="3" t="s">
        <v>140</v>
      </c>
      <c r="E5302" s="9">
        <v>3</v>
      </c>
      <c r="F5302" s="9">
        <v>0</v>
      </c>
      <c r="G5302" s="9">
        <v>2</v>
      </c>
      <c r="H5302" s="9">
        <v>21</v>
      </c>
      <c r="I5302" s="9">
        <v>0.96316695213317871</v>
      </c>
      <c r="J5302" s="9">
        <v>0.96316695213317871</v>
      </c>
      <c r="K5302" s="9">
        <v>0</v>
      </c>
      <c r="L5302" s="9">
        <v>63.149768829345703</v>
      </c>
    </row>
    <row r="5303" spans="1:12" x14ac:dyDescent="0.25">
      <c r="A5303" s="5" t="str">
        <f t="shared" si="82"/>
        <v>1Low IncomeCARE30222</v>
      </c>
      <c r="B5303" s="9">
        <v>1</v>
      </c>
      <c r="C5303" t="s">
        <v>131</v>
      </c>
      <c r="D5303" s="3" t="s">
        <v>140</v>
      </c>
      <c r="E5303" s="9">
        <v>3</v>
      </c>
      <c r="F5303" s="9">
        <v>0</v>
      </c>
      <c r="G5303" s="9">
        <v>2</v>
      </c>
      <c r="H5303" s="9">
        <v>22</v>
      </c>
      <c r="I5303" s="9">
        <v>0.9251023530960083</v>
      </c>
      <c r="J5303" s="9">
        <v>0.9251023530960083</v>
      </c>
      <c r="K5303" s="9">
        <v>0</v>
      </c>
      <c r="L5303" s="9">
        <v>60.813896179199219</v>
      </c>
    </row>
    <row r="5304" spans="1:12" x14ac:dyDescent="0.25">
      <c r="A5304" s="5" t="str">
        <f t="shared" si="82"/>
        <v>1Low IncomeCARE30223</v>
      </c>
      <c r="B5304" s="9">
        <v>1</v>
      </c>
      <c r="C5304" t="s">
        <v>131</v>
      </c>
      <c r="D5304" s="3" t="s">
        <v>140</v>
      </c>
      <c r="E5304" s="9">
        <v>3</v>
      </c>
      <c r="F5304" s="9">
        <v>0</v>
      </c>
      <c r="G5304" s="9">
        <v>2</v>
      </c>
      <c r="H5304" s="9">
        <v>23</v>
      </c>
      <c r="I5304" s="9">
        <v>0.84434765577316284</v>
      </c>
      <c r="J5304" s="9">
        <v>0.84434765577316284</v>
      </c>
      <c r="K5304" s="9">
        <v>0</v>
      </c>
      <c r="L5304" s="9">
        <v>59.091667175292969</v>
      </c>
    </row>
    <row r="5305" spans="1:12" x14ac:dyDescent="0.25">
      <c r="A5305" s="5" t="str">
        <f t="shared" si="82"/>
        <v>1Low IncomeCARE30224</v>
      </c>
      <c r="B5305" s="9">
        <v>1</v>
      </c>
      <c r="C5305" t="s">
        <v>131</v>
      </c>
      <c r="D5305" s="3" t="s">
        <v>140</v>
      </c>
      <c r="E5305" s="9">
        <v>3</v>
      </c>
      <c r="F5305" s="9">
        <v>0</v>
      </c>
      <c r="G5305" s="9">
        <v>2</v>
      </c>
      <c r="H5305" s="9">
        <v>24</v>
      </c>
      <c r="I5305" s="9">
        <v>0.74174791574478149</v>
      </c>
      <c r="J5305" s="9">
        <v>0.74174791574478149</v>
      </c>
      <c r="K5305" s="9">
        <v>0</v>
      </c>
      <c r="L5305" s="9">
        <v>57.471961975097656</v>
      </c>
    </row>
    <row r="5306" spans="1:12" x14ac:dyDescent="0.25">
      <c r="A5306" s="5" t="str">
        <f t="shared" si="82"/>
        <v>1Low IncomeCARE30101</v>
      </c>
      <c r="B5306" s="9">
        <v>1</v>
      </c>
      <c r="C5306" t="s">
        <v>131</v>
      </c>
      <c r="D5306" t="s">
        <v>140</v>
      </c>
      <c r="E5306" s="9">
        <v>3</v>
      </c>
      <c r="F5306" s="9">
        <v>0</v>
      </c>
      <c r="G5306" s="9">
        <v>10</v>
      </c>
      <c r="H5306" s="9">
        <v>1</v>
      </c>
      <c r="I5306" s="9">
        <v>0.87473815679550171</v>
      </c>
      <c r="J5306" s="9">
        <v>0.87473815679550171</v>
      </c>
      <c r="K5306" s="9">
        <v>0</v>
      </c>
      <c r="L5306" s="9">
        <v>65.837425231933594</v>
      </c>
    </row>
    <row r="5307" spans="1:12" x14ac:dyDescent="0.25">
      <c r="A5307" s="5" t="str">
        <f t="shared" si="82"/>
        <v>1Low IncomeCARE30102</v>
      </c>
      <c r="B5307" s="9">
        <v>1</v>
      </c>
      <c r="C5307" t="s">
        <v>131</v>
      </c>
      <c r="D5307" t="s">
        <v>140</v>
      </c>
      <c r="E5307" s="9">
        <v>3</v>
      </c>
      <c r="F5307" s="9">
        <v>0</v>
      </c>
      <c r="G5307" s="9">
        <v>10</v>
      </c>
      <c r="H5307" s="9">
        <v>2</v>
      </c>
      <c r="I5307" s="9">
        <v>0.74654865264892578</v>
      </c>
      <c r="J5307" s="9">
        <v>0.74654865264892578</v>
      </c>
      <c r="K5307" s="9">
        <v>0</v>
      </c>
      <c r="L5307" s="9">
        <v>63.624500274658203</v>
      </c>
    </row>
    <row r="5308" spans="1:12" x14ac:dyDescent="0.25">
      <c r="A5308" s="5" t="str">
        <f t="shared" si="82"/>
        <v>1Low IncomeCARE30103</v>
      </c>
      <c r="B5308" s="9">
        <v>1</v>
      </c>
      <c r="C5308" t="s">
        <v>131</v>
      </c>
      <c r="D5308" t="s">
        <v>140</v>
      </c>
      <c r="E5308" s="9">
        <v>3</v>
      </c>
      <c r="F5308" s="9">
        <v>0</v>
      </c>
      <c r="G5308" s="9">
        <v>10</v>
      </c>
      <c r="H5308" s="9">
        <v>3</v>
      </c>
      <c r="I5308" s="9">
        <v>0.64071816205978394</v>
      </c>
      <c r="J5308" s="9">
        <v>0.64071816205978394</v>
      </c>
      <c r="K5308" s="9">
        <v>0</v>
      </c>
      <c r="L5308" s="9">
        <v>61.57537841796875</v>
      </c>
    </row>
    <row r="5309" spans="1:12" x14ac:dyDescent="0.25">
      <c r="A5309" s="5" t="str">
        <f t="shared" si="82"/>
        <v>1Low IncomeCARE30104</v>
      </c>
      <c r="B5309" s="9">
        <v>1</v>
      </c>
      <c r="C5309" t="s">
        <v>131</v>
      </c>
      <c r="D5309" t="s">
        <v>140</v>
      </c>
      <c r="E5309" s="9">
        <v>3</v>
      </c>
      <c r="F5309" s="9">
        <v>0</v>
      </c>
      <c r="G5309" s="9">
        <v>10</v>
      </c>
      <c r="H5309" s="9">
        <v>4</v>
      </c>
      <c r="I5309" s="9">
        <v>0.60114717483520508</v>
      </c>
      <c r="J5309" s="9">
        <v>0.60114717483520508</v>
      </c>
      <c r="K5309" s="9">
        <v>0</v>
      </c>
      <c r="L5309" s="9">
        <v>60.505619049072266</v>
      </c>
    </row>
    <row r="5310" spans="1:12" x14ac:dyDescent="0.25">
      <c r="A5310" s="5" t="str">
        <f t="shared" si="82"/>
        <v>1Low IncomeCARE30105</v>
      </c>
      <c r="B5310" s="9">
        <v>1</v>
      </c>
      <c r="C5310" t="s">
        <v>131</v>
      </c>
      <c r="D5310" t="s">
        <v>140</v>
      </c>
      <c r="E5310" s="9">
        <v>3</v>
      </c>
      <c r="F5310" s="9">
        <v>0</v>
      </c>
      <c r="G5310" s="9">
        <v>10</v>
      </c>
      <c r="H5310" s="9">
        <v>5</v>
      </c>
      <c r="I5310" s="9">
        <v>0.5875585675239563</v>
      </c>
      <c r="J5310" s="9">
        <v>0.5875585675239563</v>
      </c>
      <c r="K5310" s="9">
        <v>0</v>
      </c>
      <c r="L5310" s="9">
        <v>59.736480712890625</v>
      </c>
    </row>
    <row r="5311" spans="1:12" x14ac:dyDescent="0.25">
      <c r="A5311" s="5" t="str">
        <f t="shared" si="82"/>
        <v>1Low IncomeCARE30106</v>
      </c>
      <c r="B5311" s="9">
        <v>1</v>
      </c>
      <c r="C5311" t="s">
        <v>131</v>
      </c>
      <c r="D5311" t="s">
        <v>140</v>
      </c>
      <c r="E5311" s="9">
        <v>3</v>
      </c>
      <c r="F5311" s="9">
        <v>0</v>
      </c>
      <c r="G5311" s="9">
        <v>10</v>
      </c>
      <c r="H5311" s="9">
        <v>6</v>
      </c>
      <c r="I5311" s="9">
        <v>0.5835610032081604</v>
      </c>
      <c r="J5311" s="9">
        <v>0.5835610032081604</v>
      </c>
      <c r="K5311" s="9">
        <v>0</v>
      </c>
      <c r="L5311" s="9">
        <v>58.795810699462891</v>
      </c>
    </row>
    <row r="5312" spans="1:12" x14ac:dyDescent="0.25">
      <c r="A5312" s="5" t="str">
        <f t="shared" si="82"/>
        <v>1Low IncomeCARE30107</v>
      </c>
      <c r="B5312" s="9">
        <v>1</v>
      </c>
      <c r="C5312" t="s">
        <v>131</v>
      </c>
      <c r="D5312" t="s">
        <v>140</v>
      </c>
      <c r="E5312" s="9">
        <v>3</v>
      </c>
      <c r="F5312" s="9">
        <v>0</v>
      </c>
      <c r="G5312" s="9">
        <v>10</v>
      </c>
      <c r="H5312" s="9">
        <v>7</v>
      </c>
      <c r="I5312" s="9">
        <v>0.620380699634552</v>
      </c>
      <c r="J5312" s="9">
        <v>0.620380699634552</v>
      </c>
      <c r="K5312" s="9">
        <v>0</v>
      </c>
      <c r="L5312" s="9">
        <v>58.783679962158203</v>
      </c>
    </row>
    <row r="5313" spans="1:12" x14ac:dyDescent="0.25">
      <c r="A5313" s="5" t="str">
        <f t="shared" si="82"/>
        <v>1Low IncomeCARE30108</v>
      </c>
      <c r="B5313" s="9">
        <v>1</v>
      </c>
      <c r="C5313" t="s">
        <v>131</v>
      </c>
      <c r="D5313" t="s">
        <v>140</v>
      </c>
      <c r="E5313" s="9">
        <v>3</v>
      </c>
      <c r="F5313" s="9">
        <v>0</v>
      </c>
      <c r="G5313" s="9">
        <v>10</v>
      </c>
      <c r="H5313" s="9">
        <v>8</v>
      </c>
      <c r="I5313" s="9">
        <v>0.60514891147613525</v>
      </c>
      <c r="J5313" s="9">
        <v>0.60514891147613525</v>
      </c>
      <c r="K5313" s="9">
        <v>0</v>
      </c>
      <c r="L5313" s="9">
        <v>58.389392852783203</v>
      </c>
    </row>
    <row r="5314" spans="1:12" x14ac:dyDescent="0.25">
      <c r="A5314" s="5" t="str">
        <f t="shared" si="82"/>
        <v>1Low IncomeCARE30109</v>
      </c>
      <c r="B5314" s="9">
        <v>1</v>
      </c>
      <c r="C5314" t="s">
        <v>131</v>
      </c>
      <c r="D5314" t="s">
        <v>140</v>
      </c>
      <c r="E5314" s="9">
        <v>3</v>
      </c>
      <c r="F5314" s="9">
        <v>0</v>
      </c>
      <c r="G5314" s="9">
        <v>10</v>
      </c>
      <c r="H5314" s="9">
        <v>9</v>
      </c>
      <c r="I5314" s="9">
        <v>0.51674062013626099</v>
      </c>
      <c r="J5314" s="9">
        <v>0.51674062013626099</v>
      </c>
      <c r="K5314" s="9">
        <v>0</v>
      </c>
      <c r="L5314" s="9">
        <v>59.934150695800781</v>
      </c>
    </row>
    <row r="5315" spans="1:12" x14ac:dyDescent="0.25">
      <c r="A5315" s="5" t="str">
        <f t="shared" ref="A5315:A5378" si="83">B5315&amp;C5315&amp;D5315&amp;E5315&amp;F5315&amp;G5315&amp;H5315</f>
        <v>1Low IncomeCARE301010</v>
      </c>
      <c r="B5315" s="9">
        <v>1</v>
      </c>
      <c r="C5315" t="s">
        <v>131</v>
      </c>
      <c r="D5315" t="s">
        <v>140</v>
      </c>
      <c r="E5315" s="9">
        <v>3</v>
      </c>
      <c r="F5315" s="9">
        <v>0</v>
      </c>
      <c r="G5315" s="9">
        <v>10</v>
      </c>
      <c r="H5315" s="9">
        <v>10</v>
      </c>
      <c r="I5315" s="9">
        <v>0.44691401720046997</v>
      </c>
      <c r="J5315" s="9">
        <v>0.44691401720046997</v>
      </c>
      <c r="K5315" s="9">
        <v>0</v>
      </c>
      <c r="L5315" s="9">
        <v>65.265792846679688</v>
      </c>
    </row>
    <row r="5316" spans="1:12" x14ac:dyDescent="0.25">
      <c r="A5316" s="5" t="str">
        <f t="shared" si="83"/>
        <v>1Low IncomeCARE301011</v>
      </c>
      <c r="B5316" s="9">
        <v>1</v>
      </c>
      <c r="C5316" t="s">
        <v>131</v>
      </c>
      <c r="D5316" t="s">
        <v>140</v>
      </c>
      <c r="E5316" s="9">
        <v>3</v>
      </c>
      <c r="F5316" s="9">
        <v>0</v>
      </c>
      <c r="G5316" s="9">
        <v>10</v>
      </c>
      <c r="H5316" s="9">
        <v>11</v>
      </c>
      <c r="I5316" s="9">
        <v>0.45394188165664673</v>
      </c>
      <c r="J5316" s="9">
        <v>0.45394188165664673</v>
      </c>
      <c r="K5316" s="9">
        <v>0</v>
      </c>
      <c r="L5316" s="9">
        <v>71.226280212402344</v>
      </c>
    </row>
    <row r="5317" spans="1:12" x14ac:dyDescent="0.25">
      <c r="A5317" s="5" t="str">
        <f t="shared" si="83"/>
        <v>1Low IncomeCARE301012</v>
      </c>
      <c r="B5317" s="9">
        <v>1</v>
      </c>
      <c r="C5317" t="s">
        <v>131</v>
      </c>
      <c r="D5317" t="s">
        <v>140</v>
      </c>
      <c r="E5317" s="9">
        <v>3</v>
      </c>
      <c r="F5317" s="9">
        <v>0</v>
      </c>
      <c r="G5317" s="9">
        <v>10</v>
      </c>
      <c r="H5317" s="9">
        <v>12</v>
      </c>
      <c r="I5317" s="9">
        <v>0.47946593165397644</v>
      </c>
      <c r="J5317" s="9">
        <v>0.47946593165397644</v>
      </c>
      <c r="K5317" s="9">
        <v>0</v>
      </c>
      <c r="L5317" s="9">
        <v>76.6258544921875</v>
      </c>
    </row>
    <row r="5318" spans="1:12" x14ac:dyDescent="0.25">
      <c r="A5318" s="5" t="str">
        <f t="shared" si="83"/>
        <v>1Low IncomeCARE301013</v>
      </c>
      <c r="B5318" s="9">
        <v>1</v>
      </c>
      <c r="C5318" t="s">
        <v>131</v>
      </c>
      <c r="D5318" t="s">
        <v>140</v>
      </c>
      <c r="E5318" s="9">
        <v>3</v>
      </c>
      <c r="F5318" s="9">
        <v>0</v>
      </c>
      <c r="G5318" s="9">
        <v>10</v>
      </c>
      <c r="H5318" s="9">
        <v>13</v>
      </c>
      <c r="I5318" s="9">
        <v>0.56312268972396851</v>
      </c>
      <c r="J5318" s="9">
        <v>0.56312268972396851</v>
      </c>
      <c r="K5318" s="9">
        <v>0</v>
      </c>
      <c r="L5318" s="9">
        <v>81.1829833984375</v>
      </c>
    </row>
    <row r="5319" spans="1:12" x14ac:dyDescent="0.25">
      <c r="A5319" s="5" t="str">
        <f t="shared" si="83"/>
        <v>1Low IncomeCARE301014</v>
      </c>
      <c r="B5319" s="9">
        <v>1</v>
      </c>
      <c r="C5319" t="s">
        <v>131</v>
      </c>
      <c r="D5319" t="s">
        <v>140</v>
      </c>
      <c r="E5319" s="9">
        <v>3</v>
      </c>
      <c r="F5319" s="9">
        <v>0</v>
      </c>
      <c r="G5319" s="9">
        <v>10</v>
      </c>
      <c r="H5319" s="9">
        <v>14</v>
      </c>
      <c r="I5319" s="9">
        <v>0.70898139476776123</v>
      </c>
      <c r="J5319" s="9">
        <v>0.70898139476776123</v>
      </c>
      <c r="K5319" s="9">
        <v>0</v>
      </c>
      <c r="L5319" s="9">
        <v>83.929298400878906</v>
      </c>
    </row>
    <row r="5320" spans="1:12" x14ac:dyDescent="0.25">
      <c r="A5320" s="5" t="str">
        <f t="shared" si="83"/>
        <v>1Low IncomeCARE301015</v>
      </c>
      <c r="B5320" s="9">
        <v>1</v>
      </c>
      <c r="C5320" t="s">
        <v>131</v>
      </c>
      <c r="D5320" t="s">
        <v>140</v>
      </c>
      <c r="E5320" s="9">
        <v>3</v>
      </c>
      <c r="F5320" s="9">
        <v>0</v>
      </c>
      <c r="G5320" s="9">
        <v>10</v>
      </c>
      <c r="H5320" s="9">
        <v>15</v>
      </c>
      <c r="I5320" s="9">
        <v>0.90005582571029663</v>
      </c>
      <c r="J5320" s="9">
        <v>0.90005582571029663</v>
      </c>
      <c r="K5320" s="9">
        <v>0</v>
      </c>
      <c r="L5320" s="9">
        <v>85.086204528808594</v>
      </c>
    </row>
    <row r="5321" spans="1:12" x14ac:dyDescent="0.25">
      <c r="A5321" s="5" t="str">
        <f t="shared" si="83"/>
        <v>1Low IncomeCARE301016</v>
      </c>
      <c r="B5321" s="9">
        <v>1</v>
      </c>
      <c r="C5321" t="s">
        <v>131</v>
      </c>
      <c r="D5321" t="s">
        <v>140</v>
      </c>
      <c r="E5321" s="9">
        <v>3</v>
      </c>
      <c r="F5321" s="9">
        <v>0</v>
      </c>
      <c r="G5321" s="9">
        <v>10</v>
      </c>
      <c r="H5321" s="9">
        <v>16</v>
      </c>
      <c r="I5321" s="9">
        <v>1.1271251440048218</v>
      </c>
      <c r="J5321" s="9">
        <v>1.1271251440048218</v>
      </c>
      <c r="K5321" s="9">
        <v>0</v>
      </c>
      <c r="L5321" s="9">
        <v>86.353424072265625</v>
      </c>
    </row>
    <row r="5322" spans="1:12" x14ac:dyDescent="0.25">
      <c r="A5322" s="5" t="str">
        <f t="shared" si="83"/>
        <v>1Low IncomeCARE301017</v>
      </c>
      <c r="B5322" s="9">
        <v>1</v>
      </c>
      <c r="C5322" t="s">
        <v>131</v>
      </c>
      <c r="D5322" t="s">
        <v>140</v>
      </c>
      <c r="E5322" s="9">
        <v>3</v>
      </c>
      <c r="F5322" s="9">
        <v>0</v>
      </c>
      <c r="G5322" s="9">
        <v>10</v>
      </c>
      <c r="H5322" s="9">
        <v>17</v>
      </c>
      <c r="I5322" s="9">
        <v>1.3345117568969727</v>
      </c>
      <c r="J5322" s="9">
        <v>0.52380204200744629</v>
      </c>
      <c r="K5322" s="9">
        <v>2.9240863397717476E-2</v>
      </c>
      <c r="L5322" s="9">
        <v>87.262863159179688</v>
      </c>
    </row>
    <row r="5323" spans="1:12" x14ac:dyDescent="0.25">
      <c r="A5323" s="5" t="str">
        <f t="shared" si="83"/>
        <v>1Low IncomeCARE301018</v>
      </c>
      <c r="B5323" s="9">
        <v>1</v>
      </c>
      <c r="C5323" t="s">
        <v>131</v>
      </c>
      <c r="D5323" t="s">
        <v>140</v>
      </c>
      <c r="E5323" s="9">
        <v>3</v>
      </c>
      <c r="F5323" s="9">
        <v>0</v>
      </c>
      <c r="G5323" s="9">
        <v>10</v>
      </c>
      <c r="H5323" s="9">
        <v>18</v>
      </c>
      <c r="I5323" s="9">
        <v>1.4928725957870483</v>
      </c>
      <c r="J5323" s="9">
        <v>1.1083112955093384</v>
      </c>
      <c r="K5323" s="9">
        <v>4.4821038842201233E-2</v>
      </c>
      <c r="L5323" s="9">
        <v>87.356246948242188</v>
      </c>
    </row>
    <row r="5324" spans="1:12" x14ac:dyDescent="0.25">
      <c r="A5324" s="5" t="str">
        <f t="shared" si="83"/>
        <v>1Low IncomeCARE301019</v>
      </c>
      <c r="B5324" s="9">
        <v>1</v>
      </c>
      <c r="C5324" t="s">
        <v>131</v>
      </c>
      <c r="D5324" t="s">
        <v>140</v>
      </c>
      <c r="E5324" s="9">
        <v>3</v>
      </c>
      <c r="F5324" s="9">
        <v>0</v>
      </c>
      <c r="G5324" s="9">
        <v>10</v>
      </c>
      <c r="H5324" s="9">
        <v>19</v>
      </c>
      <c r="I5324" s="9">
        <v>1.5681005716323853</v>
      </c>
      <c r="J5324" s="9">
        <v>1.3606318235397339</v>
      </c>
      <c r="K5324" s="9">
        <v>3.4928184002637863E-2</v>
      </c>
      <c r="L5324" s="9">
        <v>86.254959106445313</v>
      </c>
    </row>
    <row r="5325" spans="1:12" x14ac:dyDescent="0.25">
      <c r="A5325" s="5" t="str">
        <f t="shared" si="83"/>
        <v>1Low IncomeCARE301020</v>
      </c>
      <c r="B5325" s="9">
        <v>1</v>
      </c>
      <c r="C5325" t="s">
        <v>131</v>
      </c>
      <c r="D5325" t="s">
        <v>140</v>
      </c>
      <c r="E5325" s="9">
        <v>3</v>
      </c>
      <c r="F5325" s="9">
        <v>0</v>
      </c>
      <c r="G5325" s="9">
        <v>10</v>
      </c>
      <c r="H5325" s="9">
        <v>20</v>
      </c>
      <c r="I5325" s="9">
        <v>1.5674533843994141</v>
      </c>
      <c r="J5325" s="9">
        <v>1.4247756004333496</v>
      </c>
      <c r="K5325" s="9">
        <v>7.3292572051286697E-3</v>
      </c>
      <c r="L5325" s="9">
        <v>83.869918823242188</v>
      </c>
    </row>
    <row r="5326" spans="1:12" x14ac:dyDescent="0.25">
      <c r="A5326" s="5" t="str">
        <f t="shared" si="83"/>
        <v>1Low IncomeCARE301021</v>
      </c>
      <c r="B5326" s="9">
        <v>1</v>
      </c>
      <c r="C5326" t="s">
        <v>131</v>
      </c>
      <c r="D5326" t="s">
        <v>140</v>
      </c>
      <c r="E5326" s="9">
        <v>3</v>
      </c>
      <c r="F5326" s="9">
        <v>0</v>
      </c>
      <c r="G5326" s="9">
        <v>10</v>
      </c>
      <c r="H5326" s="9">
        <v>21</v>
      </c>
      <c r="I5326" s="9">
        <v>1.5411399602890015</v>
      </c>
      <c r="J5326" s="9">
        <v>1.4373624324798584</v>
      </c>
      <c r="K5326" s="9">
        <v>1.1111096478998661E-2</v>
      </c>
      <c r="L5326" s="9">
        <v>79.797103881835938</v>
      </c>
    </row>
    <row r="5327" spans="1:12" x14ac:dyDescent="0.25">
      <c r="A5327" s="5" t="str">
        <f t="shared" si="83"/>
        <v>1Low IncomeCARE301022</v>
      </c>
      <c r="B5327" s="9">
        <v>1</v>
      </c>
      <c r="C5327" t="s">
        <v>131</v>
      </c>
      <c r="D5327" t="s">
        <v>140</v>
      </c>
      <c r="E5327" s="9">
        <v>3</v>
      </c>
      <c r="F5327" s="9">
        <v>0</v>
      </c>
      <c r="G5327" s="9">
        <v>10</v>
      </c>
      <c r="H5327" s="9">
        <v>22</v>
      </c>
      <c r="I5327" s="9">
        <v>1.4751267433166504</v>
      </c>
      <c r="J5327" s="9">
        <v>1.8398610353469849</v>
      </c>
      <c r="K5327" s="9">
        <v>3.2181732356548309E-2</v>
      </c>
      <c r="L5327" s="9">
        <v>76.50146484375</v>
      </c>
    </row>
    <row r="5328" spans="1:12" x14ac:dyDescent="0.25">
      <c r="A5328" s="5" t="str">
        <f t="shared" si="83"/>
        <v>1Low IncomeCARE301023</v>
      </c>
      <c r="B5328" s="9">
        <v>1</v>
      </c>
      <c r="C5328" t="s">
        <v>131</v>
      </c>
      <c r="D5328" t="s">
        <v>140</v>
      </c>
      <c r="E5328" s="9">
        <v>3</v>
      </c>
      <c r="F5328" s="9">
        <v>0</v>
      </c>
      <c r="G5328" s="9">
        <v>10</v>
      </c>
      <c r="H5328" s="9">
        <v>23</v>
      </c>
      <c r="I5328" s="9">
        <v>1.2944005727767944</v>
      </c>
      <c r="J5328" s="9">
        <v>1.4348922967910767</v>
      </c>
      <c r="K5328" s="9">
        <v>2.8788654133677483E-2</v>
      </c>
      <c r="L5328" s="9">
        <v>73.317489624023438</v>
      </c>
    </row>
    <row r="5329" spans="1:12" x14ac:dyDescent="0.25">
      <c r="A5329" s="5" t="str">
        <f t="shared" si="83"/>
        <v>1Low IncomeCARE301024</v>
      </c>
      <c r="B5329" s="9">
        <v>1</v>
      </c>
      <c r="C5329" t="s">
        <v>131</v>
      </c>
      <c r="D5329" t="s">
        <v>140</v>
      </c>
      <c r="E5329" s="9">
        <v>3</v>
      </c>
      <c r="F5329" s="9">
        <v>0</v>
      </c>
      <c r="G5329" s="9">
        <v>10</v>
      </c>
      <c r="H5329" s="9">
        <v>24</v>
      </c>
      <c r="I5329" s="9">
        <v>1.0875132083892822</v>
      </c>
      <c r="J5329" s="9">
        <v>1.1399716138839722</v>
      </c>
      <c r="K5329" s="9">
        <v>2.4227887392044067E-2</v>
      </c>
      <c r="L5329" s="9">
        <v>70.170280456542969</v>
      </c>
    </row>
    <row r="5330" spans="1:12" x14ac:dyDescent="0.25">
      <c r="A5330" s="5" t="str">
        <f t="shared" si="83"/>
        <v>1Low IncomeCARE3121</v>
      </c>
      <c r="B5330" s="9">
        <v>1</v>
      </c>
      <c r="C5330" t="s">
        <v>131</v>
      </c>
      <c r="D5330" t="s">
        <v>140</v>
      </c>
      <c r="E5330" s="9">
        <v>3</v>
      </c>
      <c r="F5330" s="9">
        <v>1</v>
      </c>
      <c r="G5330" s="9">
        <v>2</v>
      </c>
      <c r="H5330" s="9">
        <v>1</v>
      </c>
      <c r="I5330" s="9">
        <v>0.6623382568359375</v>
      </c>
      <c r="J5330" s="9">
        <v>0.6623382568359375</v>
      </c>
      <c r="K5330" s="9">
        <v>0</v>
      </c>
      <c r="L5330" s="9">
        <v>56.000385284423828</v>
      </c>
    </row>
    <row r="5331" spans="1:12" x14ac:dyDescent="0.25">
      <c r="A5331" s="5" t="str">
        <f t="shared" si="83"/>
        <v>1Low IncomeCARE3122</v>
      </c>
      <c r="B5331" s="9">
        <v>1</v>
      </c>
      <c r="C5331" t="s">
        <v>131</v>
      </c>
      <c r="D5331" t="s">
        <v>140</v>
      </c>
      <c r="E5331" s="9">
        <v>3</v>
      </c>
      <c r="F5331" s="9">
        <v>1</v>
      </c>
      <c r="G5331" s="9">
        <v>2</v>
      </c>
      <c r="H5331" s="9">
        <v>2</v>
      </c>
      <c r="I5331" s="9">
        <v>0.60075998306274414</v>
      </c>
      <c r="J5331" s="9">
        <v>0.60075998306274414</v>
      </c>
      <c r="K5331" s="9">
        <v>0</v>
      </c>
      <c r="L5331" s="9">
        <v>54.703857421875</v>
      </c>
    </row>
    <row r="5332" spans="1:12" x14ac:dyDescent="0.25">
      <c r="A5332" s="5" t="str">
        <f t="shared" si="83"/>
        <v>1Low IncomeCARE3123</v>
      </c>
      <c r="B5332" s="9">
        <v>1</v>
      </c>
      <c r="C5332" t="s">
        <v>131</v>
      </c>
      <c r="D5332" t="s">
        <v>140</v>
      </c>
      <c r="E5332" s="9">
        <v>3</v>
      </c>
      <c r="F5332" s="9">
        <v>1</v>
      </c>
      <c r="G5332" s="9">
        <v>2</v>
      </c>
      <c r="H5332" s="9">
        <v>3</v>
      </c>
      <c r="I5332" s="9">
        <v>0.56230080127716064</v>
      </c>
      <c r="J5332" s="9">
        <v>0.56230080127716064</v>
      </c>
      <c r="K5332" s="9">
        <v>0</v>
      </c>
      <c r="L5332" s="9">
        <v>53.043159484863281</v>
      </c>
    </row>
    <row r="5333" spans="1:12" x14ac:dyDescent="0.25">
      <c r="A5333" s="5" t="str">
        <f t="shared" si="83"/>
        <v>1Low IncomeCARE3124</v>
      </c>
      <c r="B5333" s="9">
        <v>1</v>
      </c>
      <c r="C5333" t="s">
        <v>131</v>
      </c>
      <c r="D5333" t="s">
        <v>140</v>
      </c>
      <c r="E5333" s="9">
        <v>3</v>
      </c>
      <c r="F5333" s="9">
        <v>1</v>
      </c>
      <c r="G5333" s="9">
        <v>2</v>
      </c>
      <c r="H5333" s="9">
        <v>4</v>
      </c>
      <c r="I5333" s="9">
        <v>0.5414654016494751</v>
      </c>
      <c r="J5333" s="9">
        <v>0.5414654016494751</v>
      </c>
      <c r="K5333" s="9">
        <v>0</v>
      </c>
      <c r="L5333" s="9">
        <v>52.030422210693359</v>
      </c>
    </row>
    <row r="5334" spans="1:12" x14ac:dyDescent="0.25">
      <c r="A5334" s="5" t="str">
        <f t="shared" si="83"/>
        <v>1Low IncomeCARE3125</v>
      </c>
      <c r="B5334" s="9">
        <v>1</v>
      </c>
      <c r="C5334" t="s">
        <v>131</v>
      </c>
      <c r="D5334" t="s">
        <v>140</v>
      </c>
      <c r="E5334" s="9">
        <v>3</v>
      </c>
      <c r="F5334" s="9">
        <v>1</v>
      </c>
      <c r="G5334" s="9">
        <v>2</v>
      </c>
      <c r="H5334" s="9">
        <v>5</v>
      </c>
      <c r="I5334" s="9">
        <v>0.5389295220375061</v>
      </c>
      <c r="J5334" s="9">
        <v>0.5389295220375061</v>
      </c>
      <c r="K5334" s="9">
        <v>0</v>
      </c>
      <c r="L5334" s="9">
        <v>50.893398284912109</v>
      </c>
    </row>
    <row r="5335" spans="1:12" x14ac:dyDescent="0.25">
      <c r="A5335" s="5" t="str">
        <f t="shared" si="83"/>
        <v>1Low IncomeCARE3126</v>
      </c>
      <c r="B5335" s="9">
        <v>1</v>
      </c>
      <c r="C5335" t="s">
        <v>131</v>
      </c>
      <c r="D5335" t="s">
        <v>140</v>
      </c>
      <c r="E5335" s="9">
        <v>3</v>
      </c>
      <c r="F5335" s="9">
        <v>1</v>
      </c>
      <c r="G5335" s="9">
        <v>2</v>
      </c>
      <c r="H5335" s="9">
        <v>6</v>
      </c>
      <c r="I5335" s="9">
        <v>0.56165224313735962</v>
      </c>
      <c r="J5335" s="9">
        <v>0.56165224313735962</v>
      </c>
      <c r="K5335" s="9">
        <v>0</v>
      </c>
      <c r="L5335" s="9">
        <v>50.087394714355469</v>
      </c>
    </row>
    <row r="5336" spans="1:12" x14ac:dyDescent="0.25">
      <c r="A5336" s="5" t="str">
        <f t="shared" si="83"/>
        <v>1Low IncomeCARE3127</v>
      </c>
      <c r="B5336" s="9">
        <v>1</v>
      </c>
      <c r="C5336" t="s">
        <v>131</v>
      </c>
      <c r="D5336" t="s">
        <v>140</v>
      </c>
      <c r="E5336" s="9">
        <v>3</v>
      </c>
      <c r="F5336" s="9">
        <v>1</v>
      </c>
      <c r="G5336" s="9">
        <v>2</v>
      </c>
      <c r="H5336" s="9">
        <v>7</v>
      </c>
      <c r="I5336" s="9">
        <v>0.6209595799446106</v>
      </c>
      <c r="J5336" s="9">
        <v>0.6209595799446106</v>
      </c>
      <c r="K5336" s="9">
        <v>0</v>
      </c>
      <c r="L5336" s="9">
        <v>49.493400573730469</v>
      </c>
    </row>
    <row r="5337" spans="1:12" x14ac:dyDescent="0.25">
      <c r="A5337" s="5" t="str">
        <f t="shared" si="83"/>
        <v>1Low IncomeCARE3128</v>
      </c>
      <c r="B5337" s="9">
        <v>1</v>
      </c>
      <c r="C5337" t="s">
        <v>131</v>
      </c>
      <c r="D5337" t="s">
        <v>140</v>
      </c>
      <c r="E5337" s="9">
        <v>3</v>
      </c>
      <c r="F5337" s="9">
        <v>1</v>
      </c>
      <c r="G5337" s="9">
        <v>2</v>
      </c>
      <c r="H5337" s="9">
        <v>8</v>
      </c>
      <c r="I5337" s="9">
        <v>0.6105194091796875</v>
      </c>
      <c r="J5337" s="9">
        <v>0.6105194091796875</v>
      </c>
      <c r="K5337" s="9">
        <v>0</v>
      </c>
      <c r="L5337" s="9">
        <v>48.900814056396484</v>
      </c>
    </row>
    <row r="5338" spans="1:12" x14ac:dyDescent="0.25">
      <c r="A5338" s="5" t="str">
        <f t="shared" si="83"/>
        <v>1Low IncomeCARE3129</v>
      </c>
      <c r="B5338" s="9">
        <v>1</v>
      </c>
      <c r="C5338" t="s">
        <v>131</v>
      </c>
      <c r="D5338" t="s">
        <v>140</v>
      </c>
      <c r="E5338" s="9">
        <v>3</v>
      </c>
      <c r="F5338" s="9">
        <v>1</v>
      </c>
      <c r="G5338" s="9">
        <v>2</v>
      </c>
      <c r="H5338" s="9">
        <v>9</v>
      </c>
      <c r="I5338" s="9">
        <v>0.49625802040100098</v>
      </c>
      <c r="J5338" s="9">
        <v>0.49625802040100098</v>
      </c>
      <c r="K5338" s="9">
        <v>0</v>
      </c>
      <c r="L5338" s="9">
        <v>49.488132476806641</v>
      </c>
    </row>
    <row r="5339" spans="1:12" x14ac:dyDescent="0.25">
      <c r="A5339" s="5" t="str">
        <f t="shared" si="83"/>
        <v>1Low IncomeCARE31210</v>
      </c>
      <c r="B5339" s="9">
        <v>1</v>
      </c>
      <c r="C5339" t="s">
        <v>131</v>
      </c>
      <c r="D5339" t="s">
        <v>140</v>
      </c>
      <c r="E5339" s="9">
        <v>3</v>
      </c>
      <c r="F5339" s="9">
        <v>1</v>
      </c>
      <c r="G5339" s="9">
        <v>2</v>
      </c>
      <c r="H5339" s="9">
        <v>10</v>
      </c>
      <c r="I5339" s="9">
        <v>0.3953680694103241</v>
      </c>
      <c r="J5339" s="9">
        <v>0.3953680694103241</v>
      </c>
      <c r="K5339" s="9">
        <v>0</v>
      </c>
      <c r="L5339" s="9">
        <v>52.753318786621094</v>
      </c>
    </row>
    <row r="5340" spans="1:12" x14ac:dyDescent="0.25">
      <c r="A5340" s="5" t="str">
        <f t="shared" si="83"/>
        <v>1Low IncomeCARE31211</v>
      </c>
      <c r="B5340" s="9">
        <v>1</v>
      </c>
      <c r="C5340" t="s">
        <v>131</v>
      </c>
      <c r="D5340" t="s">
        <v>140</v>
      </c>
      <c r="E5340" s="9">
        <v>3</v>
      </c>
      <c r="F5340" s="9">
        <v>1</v>
      </c>
      <c r="G5340" s="9">
        <v>2</v>
      </c>
      <c r="H5340" s="9">
        <v>11</v>
      </c>
      <c r="I5340" s="9">
        <v>0.32228779792785645</v>
      </c>
      <c r="J5340" s="9">
        <v>0.32228779792785645</v>
      </c>
      <c r="K5340" s="9">
        <v>0</v>
      </c>
      <c r="L5340" s="9">
        <v>57.783058166503906</v>
      </c>
    </row>
    <row r="5341" spans="1:12" x14ac:dyDescent="0.25">
      <c r="A5341" s="5" t="str">
        <f t="shared" si="83"/>
        <v>1Low IncomeCARE31212</v>
      </c>
      <c r="B5341" s="9">
        <v>1</v>
      </c>
      <c r="C5341" t="s">
        <v>131</v>
      </c>
      <c r="D5341" t="s">
        <v>140</v>
      </c>
      <c r="E5341" s="9">
        <v>3</v>
      </c>
      <c r="F5341" s="9">
        <v>1</v>
      </c>
      <c r="G5341" s="9">
        <v>2</v>
      </c>
      <c r="H5341" s="9">
        <v>12</v>
      </c>
      <c r="I5341" s="9">
        <v>0.27825313806533813</v>
      </c>
      <c r="J5341" s="9">
        <v>0.27825313806533813</v>
      </c>
      <c r="K5341" s="9">
        <v>0</v>
      </c>
      <c r="L5341" s="9">
        <v>62.286357879638672</v>
      </c>
    </row>
    <row r="5342" spans="1:12" x14ac:dyDescent="0.25">
      <c r="A5342" s="5" t="str">
        <f t="shared" si="83"/>
        <v>1Low IncomeCARE31213</v>
      </c>
      <c r="B5342" s="9">
        <v>1</v>
      </c>
      <c r="C5342" t="s">
        <v>131</v>
      </c>
      <c r="D5342" t="s">
        <v>140</v>
      </c>
      <c r="E5342" s="9">
        <v>3</v>
      </c>
      <c r="F5342" s="9">
        <v>1</v>
      </c>
      <c r="G5342" s="9">
        <v>2</v>
      </c>
      <c r="H5342" s="9">
        <v>13</v>
      </c>
      <c r="I5342" s="9">
        <v>0.267598956823349</v>
      </c>
      <c r="J5342" s="9">
        <v>0.267598956823349</v>
      </c>
      <c r="K5342" s="9">
        <v>0</v>
      </c>
      <c r="L5342" s="9">
        <v>65.419700622558594</v>
      </c>
    </row>
    <row r="5343" spans="1:12" x14ac:dyDescent="0.25">
      <c r="A5343" s="5" t="str">
        <f t="shared" si="83"/>
        <v>1Low IncomeCARE31214</v>
      </c>
      <c r="B5343" s="9">
        <v>1</v>
      </c>
      <c r="C5343" t="s">
        <v>131</v>
      </c>
      <c r="D5343" t="s">
        <v>140</v>
      </c>
      <c r="E5343" s="9">
        <v>3</v>
      </c>
      <c r="F5343" s="9">
        <v>1</v>
      </c>
      <c r="G5343" s="9">
        <v>2</v>
      </c>
      <c r="H5343" s="9">
        <v>14</v>
      </c>
      <c r="I5343" s="9">
        <v>0.28256303071975708</v>
      </c>
      <c r="J5343" s="9">
        <v>0.28256303071975708</v>
      </c>
      <c r="K5343" s="9">
        <v>0</v>
      </c>
      <c r="L5343" s="9">
        <v>67.371536254882813</v>
      </c>
    </row>
    <row r="5344" spans="1:12" x14ac:dyDescent="0.25">
      <c r="A5344" s="5" t="str">
        <f t="shared" si="83"/>
        <v>1Low IncomeCARE31215</v>
      </c>
      <c r="B5344" s="9">
        <v>1</v>
      </c>
      <c r="C5344" t="s">
        <v>131</v>
      </c>
      <c r="D5344" t="s">
        <v>140</v>
      </c>
      <c r="E5344" s="9">
        <v>3</v>
      </c>
      <c r="F5344" s="9">
        <v>1</v>
      </c>
      <c r="G5344" s="9">
        <v>2</v>
      </c>
      <c r="H5344" s="9">
        <v>15</v>
      </c>
      <c r="I5344" s="9">
        <v>0.34230643510818481</v>
      </c>
      <c r="J5344" s="9">
        <v>0.34230643510818481</v>
      </c>
      <c r="K5344" s="9">
        <v>0</v>
      </c>
      <c r="L5344" s="9">
        <v>68.736259460449219</v>
      </c>
    </row>
    <row r="5345" spans="1:12" x14ac:dyDescent="0.25">
      <c r="A5345" s="5" t="str">
        <f t="shared" si="83"/>
        <v>1Low IncomeCARE31216</v>
      </c>
      <c r="B5345" s="9">
        <v>1</v>
      </c>
      <c r="C5345" t="s">
        <v>131</v>
      </c>
      <c r="D5345" t="s">
        <v>140</v>
      </c>
      <c r="E5345" s="9">
        <v>3</v>
      </c>
      <c r="F5345" s="9">
        <v>1</v>
      </c>
      <c r="G5345" s="9">
        <v>2</v>
      </c>
      <c r="H5345" s="9">
        <v>16</v>
      </c>
      <c r="I5345" s="9">
        <v>0.44349569082260132</v>
      </c>
      <c r="J5345" s="9">
        <v>0.44349569082260132</v>
      </c>
      <c r="K5345" s="9">
        <v>0</v>
      </c>
      <c r="L5345" s="9">
        <v>69.816680908203125</v>
      </c>
    </row>
    <row r="5346" spans="1:12" x14ac:dyDescent="0.25">
      <c r="A5346" s="5" t="str">
        <f t="shared" si="83"/>
        <v>1Low IncomeCARE31217</v>
      </c>
      <c r="B5346" s="9">
        <v>1</v>
      </c>
      <c r="C5346" t="s">
        <v>131</v>
      </c>
      <c r="D5346" t="s">
        <v>140</v>
      </c>
      <c r="E5346" s="9">
        <v>3</v>
      </c>
      <c r="F5346" s="9">
        <v>1</v>
      </c>
      <c r="G5346" s="9">
        <v>2</v>
      </c>
      <c r="H5346" s="9">
        <v>17</v>
      </c>
      <c r="I5346" s="9">
        <v>0.58143711090087891</v>
      </c>
      <c r="J5346" s="9">
        <v>0.58143711090087891</v>
      </c>
      <c r="K5346" s="9">
        <v>0</v>
      </c>
      <c r="L5346" s="9">
        <v>70.349388122558594</v>
      </c>
    </row>
    <row r="5347" spans="1:12" x14ac:dyDescent="0.25">
      <c r="A5347" s="5" t="str">
        <f t="shared" si="83"/>
        <v>1Low IncomeCARE31218</v>
      </c>
      <c r="B5347" s="9">
        <v>1</v>
      </c>
      <c r="C5347" t="s">
        <v>131</v>
      </c>
      <c r="D5347" t="s">
        <v>140</v>
      </c>
      <c r="E5347" s="9">
        <v>3</v>
      </c>
      <c r="F5347" s="9">
        <v>1</v>
      </c>
      <c r="G5347" s="9">
        <v>2</v>
      </c>
      <c r="H5347" s="9">
        <v>18</v>
      </c>
      <c r="I5347" s="9">
        <v>0.7518237829208374</v>
      </c>
      <c r="J5347" s="9">
        <v>0.7518237829208374</v>
      </c>
      <c r="K5347" s="9">
        <v>0</v>
      </c>
      <c r="L5347" s="9">
        <v>70.100418090820313</v>
      </c>
    </row>
    <row r="5348" spans="1:12" x14ac:dyDescent="0.25">
      <c r="A5348" s="5" t="str">
        <f t="shared" si="83"/>
        <v>1Low IncomeCARE31219</v>
      </c>
      <c r="B5348" s="9">
        <v>1</v>
      </c>
      <c r="C5348" t="s">
        <v>131</v>
      </c>
      <c r="D5348" t="s">
        <v>140</v>
      </c>
      <c r="E5348" s="9">
        <v>3</v>
      </c>
      <c r="F5348" s="9">
        <v>1</v>
      </c>
      <c r="G5348" s="9">
        <v>2</v>
      </c>
      <c r="H5348" s="9">
        <v>19</v>
      </c>
      <c r="I5348" s="9">
        <v>0.88037127256393433</v>
      </c>
      <c r="J5348" s="9">
        <v>0.88037127256393433</v>
      </c>
      <c r="K5348" s="9">
        <v>0</v>
      </c>
      <c r="L5348" s="9">
        <v>68.855400085449219</v>
      </c>
    </row>
    <row r="5349" spans="1:12" x14ac:dyDescent="0.25">
      <c r="A5349" s="5" t="str">
        <f t="shared" si="83"/>
        <v>1Low IncomeCARE31220</v>
      </c>
      <c r="B5349" s="9">
        <v>1</v>
      </c>
      <c r="C5349" t="s">
        <v>131</v>
      </c>
      <c r="D5349" t="s">
        <v>140</v>
      </c>
      <c r="E5349" s="9">
        <v>3</v>
      </c>
      <c r="F5349" s="9">
        <v>1</v>
      </c>
      <c r="G5349" s="9">
        <v>2</v>
      </c>
      <c r="H5349" s="9">
        <v>20</v>
      </c>
      <c r="I5349" s="9">
        <v>0.94782191514968872</v>
      </c>
      <c r="J5349" s="9">
        <v>0.94782191514968872</v>
      </c>
      <c r="K5349" s="9">
        <v>0</v>
      </c>
      <c r="L5349" s="9">
        <v>66.249916076660156</v>
      </c>
    </row>
    <row r="5350" spans="1:12" x14ac:dyDescent="0.25">
      <c r="A5350" s="5" t="str">
        <f t="shared" si="83"/>
        <v>1Low IncomeCARE31221</v>
      </c>
      <c r="B5350" s="9">
        <v>1</v>
      </c>
      <c r="C5350" t="s">
        <v>131</v>
      </c>
      <c r="D5350" t="s">
        <v>140</v>
      </c>
      <c r="E5350" s="9">
        <v>3</v>
      </c>
      <c r="F5350" s="9">
        <v>1</v>
      </c>
      <c r="G5350" s="9">
        <v>2</v>
      </c>
      <c r="H5350" s="9">
        <v>21</v>
      </c>
      <c r="I5350" s="9">
        <v>0.9616161584854126</v>
      </c>
      <c r="J5350" s="9">
        <v>0.9616161584854126</v>
      </c>
      <c r="K5350" s="9">
        <v>0</v>
      </c>
      <c r="L5350" s="9">
        <v>63.081516265869141</v>
      </c>
    </row>
    <row r="5351" spans="1:12" x14ac:dyDescent="0.25">
      <c r="A5351" s="5" t="str">
        <f t="shared" si="83"/>
        <v>1Low IncomeCARE31222</v>
      </c>
      <c r="B5351" s="9">
        <v>1</v>
      </c>
      <c r="C5351" t="s">
        <v>131</v>
      </c>
      <c r="D5351" t="s">
        <v>140</v>
      </c>
      <c r="E5351" s="9">
        <v>3</v>
      </c>
      <c r="F5351" s="9">
        <v>1</v>
      </c>
      <c r="G5351" s="9">
        <v>2</v>
      </c>
      <c r="H5351" s="9">
        <v>22</v>
      </c>
      <c r="I5351" s="9">
        <v>0.92340379953384399</v>
      </c>
      <c r="J5351" s="9">
        <v>0.92340379953384399</v>
      </c>
      <c r="K5351" s="9">
        <v>0</v>
      </c>
      <c r="L5351" s="9">
        <v>60.589073181152344</v>
      </c>
    </row>
    <row r="5352" spans="1:12" x14ac:dyDescent="0.25">
      <c r="A5352" s="5" t="str">
        <f t="shared" si="83"/>
        <v>1Low IncomeCARE31223</v>
      </c>
      <c r="B5352" s="9">
        <v>1</v>
      </c>
      <c r="C5352" t="s">
        <v>131</v>
      </c>
      <c r="D5352" t="s">
        <v>140</v>
      </c>
      <c r="E5352" s="9">
        <v>3</v>
      </c>
      <c r="F5352" s="9">
        <v>1</v>
      </c>
      <c r="G5352" s="9">
        <v>2</v>
      </c>
      <c r="H5352" s="9">
        <v>23</v>
      </c>
      <c r="I5352" s="9">
        <v>0.843178391456604</v>
      </c>
      <c r="J5352" s="9">
        <v>0.843178391456604</v>
      </c>
      <c r="K5352" s="9">
        <v>0</v>
      </c>
      <c r="L5352" s="9">
        <v>58.848018646240234</v>
      </c>
    </row>
    <row r="5353" spans="1:12" x14ac:dyDescent="0.25">
      <c r="A5353" s="5" t="str">
        <f t="shared" si="83"/>
        <v>1Low IncomeCARE31224</v>
      </c>
      <c r="B5353" s="9">
        <v>1</v>
      </c>
      <c r="C5353" t="s">
        <v>131</v>
      </c>
      <c r="D5353" t="s">
        <v>140</v>
      </c>
      <c r="E5353" s="9">
        <v>3</v>
      </c>
      <c r="F5353" s="9">
        <v>1</v>
      </c>
      <c r="G5353" s="9">
        <v>2</v>
      </c>
      <c r="H5353" s="9">
        <v>24</v>
      </c>
      <c r="I5353" s="9">
        <v>0.7412334680557251</v>
      </c>
      <c r="J5353" s="9">
        <v>0.7412334680557251</v>
      </c>
      <c r="K5353" s="9">
        <v>0</v>
      </c>
      <c r="L5353" s="9">
        <v>57.333511352539063</v>
      </c>
    </row>
    <row r="5354" spans="1:12" x14ac:dyDescent="0.25">
      <c r="A5354" s="5" t="str">
        <f t="shared" si="83"/>
        <v>1Low IncomeCARE31101</v>
      </c>
      <c r="B5354" s="9">
        <v>1</v>
      </c>
      <c r="C5354" t="s">
        <v>131</v>
      </c>
      <c r="D5354" t="s">
        <v>140</v>
      </c>
      <c r="E5354" s="9">
        <v>3</v>
      </c>
      <c r="F5354" s="9">
        <v>1</v>
      </c>
      <c r="G5354" s="9">
        <v>10</v>
      </c>
      <c r="H5354" s="9">
        <v>1</v>
      </c>
      <c r="I5354" s="9">
        <v>0.90552157163619995</v>
      </c>
      <c r="J5354" s="9">
        <v>0.90552157163619995</v>
      </c>
      <c r="K5354" s="9">
        <v>0</v>
      </c>
      <c r="L5354" s="9">
        <v>67.16278076171875</v>
      </c>
    </row>
    <row r="5355" spans="1:12" x14ac:dyDescent="0.25">
      <c r="A5355" s="5" t="str">
        <f t="shared" si="83"/>
        <v>1Low IncomeCARE31102</v>
      </c>
      <c r="B5355" s="9">
        <v>1</v>
      </c>
      <c r="C5355" t="s">
        <v>131</v>
      </c>
      <c r="D5355" t="s">
        <v>140</v>
      </c>
      <c r="E5355" s="9">
        <v>3</v>
      </c>
      <c r="F5355" s="9">
        <v>1</v>
      </c>
      <c r="G5355" s="9">
        <v>10</v>
      </c>
      <c r="H5355" s="9">
        <v>2</v>
      </c>
      <c r="I5355" s="9">
        <v>0.77529406547546387</v>
      </c>
      <c r="J5355" s="9">
        <v>0.77529406547546387</v>
      </c>
      <c r="K5355" s="9">
        <v>0</v>
      </c>
      <c r="L5355" s="9">
        <v>65.37054443359375</v>
      </c>
    </row>
    <row r="5356" spans="1:12" x14ac:dyDescent="0.25">
      <c r="A5356" s="5" t="str">
        <f t="shared" si="83"/>
        <v>1Low IncomeCARE31103</v>
      </c>
      <c r="B5356" s="9">
        <v>1</v>
      </c>
      <c r="C5356" t="s">
        <v>131</v>
      </c>
      <c r="D5356" t="s">
        <v>140</v>
      </c>
      <c r="E5356" s="9">
        <v>3</v>
      </c>
      <c r="F5356" s="9">
        <v>1</v>
      </c>
      <c r="G5356" s="9">
        <v>10</v>
      </c>
      <c r="H5356" s="9">
        <v>3</v>
      </c>
      <c r="I5356" s="9">
        <v>0.66589534282684326</v>
      </c>
      <c r="J5356" s="9">
        <v>0.66589534282684326</v>
      </c>
      <c r="K5356" s="9">
        <v>0</v>
      </c>
      <c r="L5356" s="9">
        <v>63.385993957519531</v>
      </c>
    </row>
    <row r="5357" spans="1:12" x14ac:dyDescent="0.25">
      <c r="A5357" s="5" t="str">
        <f t="shared" si="83"/>
        <v>1Low IncomeCARE31104</v>
      </c>
      <c r="B5357" s="9">
        <v>1</v>
      </c>
      <c r="C5357" t="s">
        <v>131</v>
      </c>
      <c r="D5357" t="s">
        <v>140</v>
      </c>
      <c r="E5357" s="9">
        <v>3</v>
      </c>
      <c r="F5357" s="9">
        <v>1</v>
      </c>
      <c r="G5357" s="9">
        <v>10</v>
      </c>
      <c r="H5357" s="9">
        <v>4</v>
      </c>
      <c r="I5357" s="9">
        <v>0.61893844604492188</v>
      </c>
      <c r="J5357" s="9">
        <v>0.61893844604492188</v>
      </c>
      <c r="K5357" s="9">
        <v>0</v>
      </c>
      <c r="L5357" s="9">
        <v>61.975517272949219</v>
      </c>
    </row>
    <row r="5358" spans="1:12" x14ac:dyDescent="0.25">
      <c r="A5358" s="5" t="str">
        <f t="shared" si="83"/>
        <v>1Low IncomeCARE31105</v>
      </c>
      <c r="B5358" s="9">
        <v>1</v>
      </c>
      <c r="C5358" t="s">
        <v>131</v>
      </c>
      <c r="D5358" t="s">
        <v>140</v>
      </c>
      <c r="E5358" s="9">
        <v>3</v>
      </c>
      <c r="F5358" s="9">
        <v>1</v>
      </c>
      <c r="G5358" s="9">
        <v>10</v>
      </c>
      <c r="H5358" s="9">
        <v>5</v>
      </c>
      <c r="I5358" s="9">
        <v>0.59980964660644531</v>
      </c>
      <c r="J5358" s="9">
        <v>0.59980964660644531</v>
      </c>
      <c r="K5358" s="9">
        <v>0</v>
      </c>
      <c r="L5358" s="9">
        <v>61.052772521972656</v>
      </c>
    </row>
    <row r="5359" spans="1:12" x14ac:dyDescent="0.25">
      <c r="A5359" s="5" t="str">
        <f t="shared" si="83"/>
        <v>1Low IncomeCARE31106</v>
      </c>
      <c r="B5359" s="9">
        <v>1</v>
      </c>
      <c r="C5359" t="s">
        <v>131</v>
      </c>
      <c r="D5359" t="s">
        <v>140</v>
      </c>
      <c r="E5359" s="9">
        <v>3</v>
      </c>
      <c r="F5359" s="9">
        <v>1</v>
      </c>
      <c r="G5359" s="9">
        <v>10</v>
      </c>
      <c r="H5359" s="9">
        <v>6</v>
      </c>
      <c r="I5359" s="9">
        <v>0.59610837697982788</v>
      </c>
      <c r="J5359" s="9">
        <v>0.59610837697982788</v>
      </c>
      <c r="K5359" s="9">
        <v>0</v>
      </c>
      <c r="L5359" s="9">
        <v>60.439208984375</v>
      </c>
    </row>
    <row r="5360" spans="1:12" x14ac:dyDescent="0.25">
      <c r="A5360" s="5" t="str">
        <f t="shared" si="83"/>
        <v>1Low IncomeCARE31107</v>
      </c>
      <c r="B5360" s="9">
        <v>1</v>
      </c>
      <c r="C5360" t="s">
        <v>131</v>
      </c>
      <c r="D5360" t="s">
        <v>140</v>
      </c>
      <c r="E5360" s="9">
        <v>3</v>
      </c>
      <c r="F5360" s="9">
        <v>1</v>
      </c>
      <c r="G5360" s="9">
        <v>10</v>
      </c>
      <c r="H5360" s="9">
        <v>7</v>
      </c>
      <c r="I5360" s="9">
        <v>0.63069921731948853</v>
      </c>
      <c r="J5360" s="9">
        <v>0.63069921731948853</v>
      </c>
      <c r="K5360" s="9">
        <v>0</v>
      </c>
      <c r="L5360" s="9">
        <v>60.182785034179688</v>
      </c>
    </row>
    <row r="5361" spans="1:12" x14ac:dyDescent="0.25">
      <c r="A5361" s="5" t="str">
        <f t="shared" si="83"/>
        <v>1Low IncomeCARE31108</v>
      </c>
      <c r="B5361" s="9">
        <v>1</v>
      </c>
      <c r="C5361" t="s">
        <v>131</v>
      </c>
      <c r="D5361" t="s">
        <v>140</v>
      </c>
      <c r="E5361" s="9">
        <v>3</v>
      </c>
      <c r="F5361" s="9">
        <v>1</v>
      </c>
      <c r="G5361" s="9">
        <v>10</v>
      </c>
      <c r="H5361" s="9">
        <v>8</v>
      </c>
      <c r="I5361" s="9">
        <v>0.61480695009231567</v>
      </c>
      <c r="J5361" s="9">
        <v>0.61480695009231567</v>
      </c>
      <c r="K5361" s="9">
        <v>0</v>
      </c>
      <c r="L5361" s="9">
        <v>59.844867706298828</v>
      </c>
    </row>
    <row r="5362" spans="1:12" x14ac:dyDescent="0.25">
      <c r="A5362" s="5" t="str">
        <f t="shared" si="83"/>
        <v>1Low IncomeCARE31109</v>
      </c>
      <c r="B5362" s="9">
        <v>1</v>
      </c>
      <c r="C5362" t="s">
        <v>131</v>
      </c>
      <c r="D5362" t="s">
        <v>140</v>
      </c>
      <c r="E5362" s="9">
        <v>3</v>
      </c>
      <c r="F5362" s="9">
        <v>1</v>
      </c>
      <c r="G5362" s="9">
        <v>10</v>
      </c>
      <c r="H5362" s="9">
        <v>9</v>
      </c>
      <c r="I5362" s="9">
        <v>0.52765166759490967</v>
      </c>
      <c r="J5362" s="9">
        <v>0.52765166759490967</v>
      </c>
      <c r="K5362" s="9">
        <v>0</v>
      </c>
      <c r="L5362" s="9">
        <v>61.314865112304688</v>
      </c>
    </row>
    <row r="5363" spans="1:12" x14ac:dyDescent="0.25">
      <c r="A5363" s="5" t="str">
        <f t="shared" si="83"/>
        <v>1Low IncomeCARE311010</v>
      </c>
      <c r="B5363" s="9">
        <v>1</v>
      </c>
      <c r="C5363" t="s">
        <v>131</v>
      </c>
      <c r="D5363" t="s">
        <v>140</v>
      </c>
      <c r="E5363" s="9">
        <v>3</v>
      </c>
      <c r="F5363" s="9">
        <v>1</v>
      </c>
      <c r="G5363" s="9">
        <v>10</v>
      </c>
      <c r="H5363" s="9">
        <v>10</v>
      </c>
      <c r="I5363" s="9">
        <v>0.45811966061592102</v>
      </c>
      <c r="J5363" s="9">
        <v>0.45811966061592102</v>
      </c>
      <c r="K5363" s="9">
        <v>0</v>
      </c>
      <c r="L5363" s="9">
        <v>66.62921142578125</v>
      </c>
    </row>
    <row r="5364" spans="1:12" x14ac:dyDescent="0.25">
      <c r="A5364" s="5" t="str">
        <f t="shared" si="83"/>
        <v>1Low IncomeCARE311011</v>
      </c>
      <c r="B5364" s="9">
        <v>1</v>
      </c>
      <c r="C5364" t="s">
        <v>131</v>
      </c>
      <c r="D5364" t="s">
        <v>140</v>
      </c>
      <c r="E5364" s="9">
        <v>3</v>
      </c>
      <c r="F5364" s="9">
        <v>1</v>
      </c>
      <c r="G5364" s="9">
        <v>10</v>
      </c>
      <c r="H5364" s="9">
        <v>11</v>
      </c>
      <c r="I5364" s="9">
        <v>0.46389248967170715</v>
      </c>
      <c r="J5364" s="9">
        <v>0.46389248967170715</v>
      </c>
      <c r="K5364" s="9">
        <v>0</v>
      </c>
      <c r="L5364" s="9">
        <v>72.135284423828125</v>
      </c>
    </row>
    <row r="5365" spans="1:12" x14ac:dyDescent="0.25">
      <c r="A5365" s="5" t="str">
        <f t="shared" si="83"/>
        <v>1Low IncomeCARE311012</v>
      </c>
      <c r="B5365" s="9">
        <v>1</v>
      </c>
      <c r="C5365" t="s">
        <v>131</v>
      </c>
      <c r="D5365" t="s">
        <v>140</v>
      </c>
      <c r="E5365" s="9">
        <v>3</v>
      </c>
      <c r="F5365" s="9">
        <v>1</v>
      </c>
      <c r="G5365" s="9">
        <v>10</v>
      </c>
      <c r="H5365" s="9">
        <v>12</v>
      </c>
      <c r="I5365" s="9">
        <v>0.49494525790214539</v>
      </c>
      <c r="J5365" s="9">
        <v>0.49494525790214539</v>
      </c>
      <c r="K5365" s="9">
        <v>0</v>
      </c>
      <c r="L5365" s="9">
        <v>77.251556396484375</v>
      </c>
    </row>
    <row r="5366" spans="1:12" x14ac:dyDescent="0.25">
      <c r="A5366" s="5" t="str">
        <f t="shared" si="83"/>
        <v>1Low IncomeCARE311013</v>
      </c>
      <c r="B5366" s="9">
        <v>1</v>
      </c>
      <c r="C5366" t="s">
        <v>131</v>
      </c>
      <c r="D5366" t="s">
        <v>140</v>
      </c>
      <c r="E5366" s="9">
        <v>3</v>
      </c>
      <c r="F5366" s="9">
        <v>1</v>
      </c>
      <c r="G5366" s="9">
        <v>10</v>
      </c>
      <c r="H5366" s="9">
        <v>13</v>
      </c>
      <c r="I5366" s="9">
        <v>0.58991140127182007</v>
      </c>
      <c r="J5366" s="9">
        <v>0.58991140127182007</v>
      </c>
      <c r="K5366" s="9">
        <v>0</v>
      </c>
      <c r="L5366" s="9">
        <v>81.365013122558594</v>
      </c>
    </row>
    <row r="5367" spans="1:12" x14ac:dyDescent="0.25">
      <c r="A5367" s="5" t="str">
        <f t="shared" si="83"/>
        <v>1Low IncomeCARE311014</v>
      </c>
      <c r="B5367" s="9">
        <v>1</v>
      </c>
      <c r="C5367" t="s">
        <v>131</v>
      </c>
      <c r="D5367" t="s">
        <v>140</v>
      </c>
      <c r="E5367" s="9">
        <v>3</v>
      </c>
      <c r="F5367" s="9">
        <v>1</v>
      </c>
      <c r="G5367" s="9">
        <v>10</v>
      </c>
      <c r="H5367" s="9">
        <v>14</v>
      </c>
      <c r="I5367" s="9">
        <v>0.7442009449005127</v>
      </c>
      <c r="J5367" s="9">
        <v>0.7442009449005127</v>
      </c>
      <c r="K5367" s="9">
        <v>0</v>
      </c>
      <c r="L5367" s="9">
        <v>83.673126220703125</v>
      </c>
    </row>
    <row r="5368" spans="1:12" x14ac:dyDescent="0.25">
      <c r="A5368" s="5" t="str">
        <f t="shared" si="83"/>
        <v>1Low IncomeCARE311015</v>
      </c>
      <c r="B5368" s="9">
        <v>1</v>
      </c>
      <c r="C5368" t="s">
        <v>131</v>
      </c>
      <c r="D5368" t="s">
        <v>140</v>
      </c>
      <c r="E5368" s="9">
        <v>3</v>
      </c>
      <c r="F5368" s="9">
        <v>1</v>
      </c>
      <c r="G5368" s="9">
        <v>10</v>
      </c>
      <c r="H5368" s="9">
        <v>15</v>
      </c>
      <c r="I5368" s="9">
        <v>0.93375992774963379</v>
      </c>
      <c r="J5368" s="9">
        <v>0.93375992774963379</v>
      </c>
      <c r="K5368" s="9">
        <v>0</v>
      </c>
      <c r="L5368" s="9">
        <v>85.888374328613281</v>
      </c>
    </row>
    <row r="5369" spans="1:12" x14ac:dyDescent="0.25">
      <c r="A5369" s="5" t="str">
        <f t="shared" si="83"/>
        <v>1Low IncomeCARE311016</v>
      </c>
      <c r="B5369" s="9">
        <v>1</v>
      </c>
      <c r="C5369" t="s">
        <v>131</v>
      </c>
      <c r="D5369" t="s">
        <v>140</v>
      </c>
      <c r="E5369" s="9">
        <v>3</v>
      </c>
      <c r="F5369" s="9">
        <v>1</v>
      </c>
      <c r="G5369" s="9">
        <v>10</v>
      </c>
      <c r="H5369" s="9">
        <v>16</v>
      </c>
      <c r="I5369" s="9">
        <v>1.1663221120834351</v>
      </c>
      <c r="J5369" s="9">
        <v>1.1663221120834351</v>
      </c>
      <c r="K5369" s="9">
        <v>0</v>
      </c>
      <c r="L5369" s="9">
        <v>86.766677856445313</v>
      </c>
    </row>
    <row r="5370" spans="1:12" x14ac:dyDescent="0.25">
      <c r="A5370" s="5" t="str">
        <f t="shared" si="83"/>
        <v>1Low IncomeCARE311017</v>
      </c>
      <c r="B5370" s="9">
        <v>1</v>
      </c>
      <c r="C5370" t="s">
        <v>131</v>
      </c>
      <c r="D5370" t="s">
        <v>140</v>
      </c>
      <c r="E5370" s="9">
        <v>3</v>
      </c>
      <c r="F5370" s="9">
        <v>1</v>
      </c>
      <c r="G5370" s="9">
        <v>10</v>
      </c>
      <c r="H5370" s="9">
        <v>17</v>
      </c>
      <c r="I5370" s="9">
        <v>1.3758355379104614</v>
      </c>
      <c r="J5370" s="9">
        <v>0.57257193326950073</v>
      </c>
      <c r="K5370" s="9">
        <v>3.0373051762580872E-2</v>
      </c>
      <c r="L5370" s="9">
        <v>86.858818054199219</v>
      </c>
    </row>
    <row r="5371" spans="1:12" x14ac:dyDescent="0.25">
      <c r="A5371" s="5" t="str">
        <f t="shared" si="83"/>
        <v>1Low IncomeCARE311018</v>
      </c>
      <c r="B5371" s="9">
        <v>1</v>
      </c>
      <c r="C5371" t="s">
        <v>131</v>
      </c>
      <c r="D5371" t="s">
        <v>140</v>
      </c>
      <c r="E5371" s="9">
        <v>3</v>
      </c>
      <c r="F5371" s="9">
        <v>1</v>
      </c>
      <c r="G5371" s="9">
        <v>10</v>
      </c>
      <c r="H5371" s="9">
        <v>18</v>
      </c>
      <c r="I5371" s="9">
        <v>1.5346648693084717</v>
      </c>
      <c r="J5371" s="9">
        <v>1.1721498966217041</v>
      </c>
      <c r="K5371" s="9">
        <v>4.8845142126083374E-2</v>
      </c>
      <c r="L5371" s="9">
        <v>86.265327453613281</v>
      </c>
    </row>
    <row r="5372" spans="1:12" x14ac:dyDescent="0.25">
      <c r="A5372" s="5" t="str">
        <f t="shared" si="83"/>
        <v>1Low IncomeCARE311019</v>
      </c>
      <c r="B5372" s="9">
        <v>1</v>
      </c>
      <c r="C5372" t="s">
        <v>131</v>
      </c>
      <c r="D5372" t="s">
        <v>140</v>
      </c>
      <c r="E5372" s="9">
        <v>3</v>
      </c>
      <c r="F5372" s="9">
        <v>1</v>
      </c>
      <c r="G5372" s="9">
        <v>10</v>
      </c>
      <c r="H5372" s="9">
        <v>19</v>
      </c>
      <c r="I5372" s="9">
        <v>1.6023143529891968</v>
      </c>
      <c r="J5372" s="9">
        <v>1.4134124517440796</v>
      </c>
      <c r="K5372" s="9">
        <v>3.8477081805467606E-2</v>
      </c>
      <c r="L5372" s="9">
        <v>84.972885131835938</v>
      </c>
    </row>
    <row r="5373" spans="1:12" x14ac:dyDescent="0.25">
      <c r="A5373" s="5" t="str">
        <f t="shared" si="83"/>
        <v>1Low IncomeCARE311020</v>
      </c>
      <c r="B5373" s="9">
        <v>1</v>
      </c>
      <c r="C5373" t="s">
        <v>131</v>
      </c>
      <c r="D5373" t="s">
        <v>140</v>
      </c>
      <c r="E5373" s="9">
        <v>3</v>
      </c>
      <c r="F5373" s="9">
        <v>1</v>
      </c>
      <c r="G5373" s="9">
        <v>10</v>
      </c>
      <c r="H5373" s="9">
        <v>20</v>
      </c>
      <c r="I5373" s="9">
        <v>1.582798957824707</v>
      </c>
      <c r="J5373" s="9">
        <v>1.4551639556884766</v>
      </c>
      <c r="K5373" s="9">
        <v>8.7351901456713676E-3</v>
      </c>
      <c r="L5373" s="9">
        <v>82.294960021972656</v>
      </c>
    </row>
    <row r="5374" spans="1:12" x14ac:dyDescent="0.25">
      <c r="A5374" s="5" t="str">
        <f t="shared" si="83"/>
        <v>1Low IncomeCARE311021</v>
      </c>
      <c r="B5374" s="9">
        <v>1</v>
      </c>
      <c r="C5374" t="s">
        <v>131</v>
      </c>
      <c r="D5374" t="s">
        <v>140</v>
      </c>
      <c r="E5374" s="9">
        <v>3</v>
      </c>
      <c r="F5374" s="9">
        <v>1</v>
      </c>
      <c r="G5374" s="9">
        <v>10</v>
      </c>
      <c r="H5374" s="9">
        <v>21</v>
      </c>
      <c r="I5374" s="9">
        <v>1.5516331195831299</v>
      </c>
      <c r="J5374" s="9">
        <v>1.4590766429901123</v>
      </c>
      <c r="K5374" s="9">
        <v>1.2265430763363838E-2</v>
      </c>
      <c r="L5374" s="9">
        <v>78.622268676757813</v>
      </c>
    </row>
    <row r="5375" spans="1:12" x14ac:dyDescent="0.25">
      <c r="A5375" s="5" t="str">
        <f t="shared" si="83"/>
        <v>1Low IncomeCARE311022</v>
      </c>
      <c r="B5375" s="9">
        <v>1</v>
      </c>
      <c r="C5375" t="s">
        <v>131</v>
      </c>
      <c r="D5375" t="s">
        <v>140</v>
      </c>
      <c r="E5375" s="9">
        <v>3</v>
      </c>
      <c r="F5375" s="9">
        <v>1</v>
      </c>
      <c r="G5375" s="9">
        <v>10</v>
      </c>
      <c r="H5375" s="9">
        <v>22</v>
      </c>
      <c r="I5375" s="9">
        <v>1.476810097694397</v>
      </c>
      <c r="J5375" s="9">
        <v>1.8323549032211304</v>
      </c>
      <c r="K5375" s="9">
        <v>3.6986146122217178E-2</v>
      </c>
      <c r="L5375" s="9">
        <v>75.075149536132813</v>
      </c>
    </row>
    <row r="5376" spans="1:12" x14ac:dyDescent="0.25">
      <c r="A5376" s="5" t="str">
        <f t="shared" si="83"/>
        <v>1Low IncomeCARE311023</v>
      </c>
      <c r="B5376" s="9">
        <v>1</v>
      </c>
      <c r="C5376" t="s">
        <v>131</v>
      </c>
      <c r="D5376" t="s">
        <v>140</v>
      </c>
      <c r="E5376" s="9">
        <v>3</v>
      </c>
      <c r="F5376" s="9">
        <v>1</v>
      </c>
      <c r="G5376" s="9">
        <v>10</v>
      </c>
      <c r="H5376" s="9">
        <v>23</v>
      </c>
      <c r="I5376" s="9">
        <v>1.3024138212203979</v>
      </c>
      <c r="J5376" s="9">
        <v>1.4408549070358276</v>
      </c>
      <c r="K5376" s="9">
        <v>3.1673550605773926E-2</v>
      </c>
      <c r="L5376" s="9">
        <v>72.257698059082031</v>
      </c>
    </row>
    <row r="5377" spans="1:12" x14ac:dyDescent="0.25">
      <c r="A5377" s="5" t="str">
        <f t="shared" si="83"/>
        <v>1Low IncomeCARE311024</v>
      </c>
      <c r="B5377" s="9">
        <v>1</v>
      </c>
      <c r="C5377" t="s">
        <v>131</v>
      </c>
      <c r="D5377" t="s">
        <v>140</v>
      </c>
      <c r="E5377" s="9">
        <v>3</v>
      </c>
      <c r="F5377" s="9">
        <v>1</v>
      </c>
      <c r="G5377" s="9">
        <v>10</v>
      </c>
      <c r="H5377" s="9">
        <v>24</v>
      </c>
      <c r="I5377" s="9">
        <v>1.0910946130752563</v>
      </c>
      <c r="J5377" s="9">
        <v>1.1411933898925781</v>
      </c>
      <c r="K5377" s="9">
        <v>2.5878863409161568E-2</v>
      </c>
      <c r="L5377" s="9">
        <v>69.385581970214844</v>
      </c>
    </row>
    <row r="5378" spans="1:12" x14ac:dyDescent="0.25">
      <c r="A5378" s="5" t="str">
        <f t="shared" si="83"/>
        <v>1Low IncomeCARE4021</v>
      </c>
      <c r="B5378" s="9">
        <v>1</v>
      </c>
      <c r="C5378" t="s">
        <v>131</v>
      </c>
      <c r="D5378" t="s">
        <v>140</v>
      </c>
      <c r="E5378" s="9">
        <v>4</v>
      </c>
      <c r="F5378" s="9">
        <v>0</v>
      </c>
      <c r="G5378" s="9">
        <v>2</v>
      </c>
      <c r="H5378" s="9">
        <v>1</v>
      </c>
      <c r="I5378" s="9">
        <v>0.78298121690750122</v>
      </c>
      <c r="J5378" s="9">
        <v>0.78298121690750122</v>
      </c>
      <c r="K5378" s="9">
        <v>0</v>
      </c>
      <c r="L5378" s="9">
        <v>64.285476684570313</v>
      </c>
    </row>
    <row r="5379" spans="1:12" x14ac:dyDescent="0.25">
      <c r="A5379" s="5" t="str">
        <f t="shared" ref="A5379:A5442" si="84">B5379&amp;C5379&amp;D5379&amp;E5379&amp;F5379&amp;G5379&amp;H5379</f>
        <v>1Low IncomeCARE4022</v>
      </c>
      <c r="B5379" s="9">
        <v>1</v>
      </c>
      <c r="C5379" t="s">
        <v>131</v>
      </c>
      <c r="D5379" t="s">
        <v>140</v>
      </c>
      <c r="E5379" s="9">
        <v>4</v>
      </c>
      <c r="F5379" s="9">
        <v>0</v>
      </c>
      <c r="G5379" s="9">
        <v>2</v>
      </c>
      <c r="H5379" s="9">
        <v>2</v>
      </c>
      <c r="I5379" s="9">
        <v>0.68536084890365601</v>
      </c>
      <c r="J5379" s="9">
        <v>0.68536084890365601</v>
      </c>
      <c r="K5379" s="9">
        <v>0</v>
      </c>
      <c r="L5379" s="9">
        <v>62.593906402587891</v>
      </c>
    </row>
    <row r="5380" spans="1:12" x14ac:dyDescent="0.25">
      <c r="A5380" s="5" t="str">
        <f t="shared" si="84"/>
        <v>1Low IncomeCARE4023</v>
      </c>
      <c r="B5380" s="9">
        <v>1</v>
      </c>
      <c r="C5380" t="s">
        <v>131</v>
      </c>
      <c r="D5380" t="s">
        <v>140</v>
      </c>
      <c r="E5380" s="9">
        <v>4</v>
      </c>
      <c r="F5380" s="9">
        <v>0</v>
      </c>
      <c r="G5380" s="9">
        <v>2</v>
      </c>
      <c r="H5380" s="9">
        <v>3</v>
      </c>
      <c r="I5380" s="9">
        <v>0.62869131565093994</v>
      </c>
      <c r="J5380" s="9">
        <v>0.62869131565093994</v>
      </c>
      <c r="K5380" s="9">
        <v>0</v>
      </c>
      <c r="L5380" s="9">
        <v>61.422946929931641</v>
      </c>
    </row>
    <row r="5381" spans="1:12" x14ac:dyDescent="0.25">
      <c r="A5381" s="5" t="str">
        <f t="shared" si="84"/>
        <v>1Low IncomeCARE4024</v>
      </c>
      <c r="B5381" s="9">
        <v>1</v>
      </c>
      <c r="C5381" t="s">
        <v>131</v>
      </c>
      <c r="D5381" t="s">
        <v>140</v>
      </c>
      <c r="E5381" s="9">
        <v>4</v>
      </c>
      <c r="F5381" s="9">
        <v>0</v>
      </c>
      <c r="G5381" s="9">
        <v>2</v>
      </c>
      <c r="H5381" s="9">
        <v>4</v>
      </c>
      <c r="I5381" s="9">
        <v>0.5906866192817688</v>
      </c>
      <c r="J5381" s="9">
        <v>0.5906866192817688</v>
      </c>
      <c r="K5381" s="9">
        <v>0</v>
      </c>
      <c r="L5381" s="9">
        <v>60.241172790527344</v>
      </c>
    </row>
    <row r="5382" spans="1:12" x14ac:dyDescent="0.25">
      <c r="A5382" s="5" t="str">
        <f t="shared" si="84"/>
        <v>1Low IncomeCARE4025</v>
      </c>
      <c r="B5382" s="9">
        <v>1</v>
      </c>
      <c r="C5382" t="s">
        <v>131</v>
      </c>
      <c r="D5382" t="s">
        <v>140</v>
      </c>
      <c r="E5382" s="9">
        <v>4</v>
      </c>
      <c r="F5382" s="9">
        <v>0</v>
      </c>
      <c r="G5382" s="9">
        <v>2</v>
      </c>
      <c r="H5382" s="9">
        <v>5</v>
      </c>
      <c r="I5382" s="9">
        <v>0.57016938924789429</v>
      </c>
      <c r="J5382" s="9">
        <v>0.57016938924789429</v>
      </c>
      <c r="K5382" s="9">
        <v>0</v>
      </c>
      <c r="L5382" s="9">
        <v>59.048454284667969</v>
      </c>
    </row>
    <row r="5383" spans="1:12" x14ac:dyDescent="0.25">
      <c r="A5383" s="5" t="str">
        <f t="shared" si="84"/>
        <v>1Low IncomeCARE4026</v>
      </c>
      <c r="B5383" s="9">
        <v>1</v>
      </c>
      <c r="C5383" t="s">
        <v>131</v>
      </c>
      <c r="D5383" t="s">
        <v>140</v>
      </c>
      <c r="E5383" s="9">
        <v>4</v>
      </c>
      <c r="F5383" s="9">
        <v>0</v>
      </c>
      <c r="G5383" s="9">
        <v>2</v>
      </c>
      <c r="H5383" s="9">
        <v>6</v>
      </c>
      <c r="I5383" s="9">
        <v>0.56940793991088867</v>
      </c>
      <c r="J5383" s="9">
        <v>0.56940793991088867</v>
      </c>
      <c r="K5383" s="9">
        <v>0</v>
      </c>
      <c r="L5383" s="9">
        <v>58.172763824462891</v>
      </c>
    </row>
    <row r="5384" spans="1:12" x14ac:dyDescent="0.25">
      <c r="A5384" s="5" t="str">
        <f t="shared" si="84"/>
        <v>1Low IncomeCARE4027</v>
      </c>
      <c r="B5384" s="9">
        <v>1</v>
      </c>
      <c r="C5384" t="s">
        <v>131</v>
      </c>
      <c r="D5384" t="s">
        <v>140</v>
      </c>
      <c r="E5384" s="9">
        <v>4</v>
      </c>
      <c r="F5384" s="9">
        <v>0</v>
      </c>
      <c r="G5384" s="9">
        <v>2</v>
      </c>
      <c r="H5384" s="9">
        <v>7</v>
      </c>
      <c r="I5384" s="9">
        <v>0.59371316432952881</v>
      </c>
      <c r="J5384" s="9">
        <v>0.59371316432952881</v>
      </c>
      <c r="K5384" s="9">
        <v>0</v>
      </c>
      <c r="L5384" s="9">
        <v>57.185108184814453</v>
      </c>
    </row>
    <row r="5385" spans="1:12" x14ac:dyDescent="0.25">
      <c r="A5385" s="5" t="str">
        <f t="shared" si="84"/>
        <v>1Low IncomeCARE4028</v>
      </c>
      <c r="B5385" s="9">
        <v>1</v>
      </c>
      <c r="C5385" t="s">
        <v>131</v>
      </c>
      <c r="D5385" t="s">
        <v>140</v>
      </c>
      <c r="E5385" s="9">
        <v>4</v>
      </c>
      <c r="F5385" s="9">
        <v>0</v>
      </c>
      <c r="G5385" s="9">
        <v>2</v>
      </c>
      <c r="H5385" s="9">
        <v>8</v>
      </c>
      <c r="I5385" s="9">
        <v>0.57414162158966064</v>
      </c>
      <c r="J5385" s="9">
        <v>0.57414162158966064</v>
      </c>
      <c r="K5385" s="9">
        <v>0</v>
      </c>
      <c r="L5385" s="9">
        <v>57.043277740478516</v>
      </c>
    </row>
    <row r="5386" spans="1:12" x14ac:dyDescent="0.25">
      <c r="A5386" s="5" t="str">
        <f t="shared" si="84"/>
        <v>1Low IncomeCARE4029</v>
      </c>
      <c r="B5386" s="9">
        <v>1</v>
      </c>
      <c r="C5386" t="s">
        <v>131</v>
      </c>
      <c r="D5386" t="s">
        <v>140</v>
      </c>
      <c r="E5386" s="9">
        <v>4</v>
      </c>
      <c r="F5386" s="9">
        <v>0</v>
      </c>
      <c r="G5386" s="9">
        <v>2</v>
      </c>
      <c r="H5386" s="9">
        <v>9</v>
      </c>
      <c r="I5386" s="9">
        <v>0.4746958315372467</v>
      </c>
      <c r="J5386" s="9">
        <v>0.4746958315372467</v>
      </c>
      <c r="K5386" s="9">
        <v>0</v>
      </c>
      <c r="L5386" s="9">
        <v>58.903888702392578</v>
      </c>
    </row>
    <row r="5387" spans="1:12" x14ac:dyDescent="0.25">
      <c r="A5387" s="5" t="str">
        <f t="shared" si="84"/>
        <v>1Low IncomeCARE40210</v>
      </c>
      <c r="B5387" s="9">
        <v>1</v>
      </c>
      <c r="C5387" t="s">
        <v>131</v>
      </c>
      <c r="D5387" t="s">
        <v>140</v>
      </c>
      <c r="E5387" s="9">
        <v>4</v>
      </c>
      <c r="F5387" s="9">
        <v>0</v>
      </c>
      <c r="G5387" s="9">
        <v>2</v>
      </c>
      <c r="H5387" s="9">
        <v>10</v>
      </c>
      <c r="I5387" s="9">
        <v>0.38691407442092896</v>
      </c>
      <c r="J5387" s="9">
        <v>0.38691407442092896</v>
      </c>
      <c r="K5387" s="9">
        <v>0</v>
      </c>
      <c r="L5387" s="9">
        <v>63.721538543701172</v>
      </c>
    </row>
    <row r="5388" spans="1:12" x14ac:dyDescent="0.25">
      <c r="A5388" s="5" t="str">
        <f t="shared" si="84"/>
        <v>1Low IncomeCARE40211</v>
      </c>
      <c r="B5388" s="9">
        <v>1</v>
      </c>
      <c r="C5388" t="s">
        <v>131</v>
      </c>
      <c r="D5388" t="s">
        <v>140</v>
      </c>
      <c r="E5388" s="9">
        <v>4</v>
      </c>
      <c r="F5388" s="9">
        <v>0</v>
      </c>
      <c r="G5388" s="9">
        <v>2</v>
      </c>
      <c r="H5388" s="9">
        <v>11</v>
      </c>
      <c r="I5388" s="9">
        <v>0.36350718140602112</v>
      </c>
      <c r="J5388" s="9">
        <v>0.36350718140602112</v>
      </c>
      <c r="K5388" s="9">
        <v>0</v>
      </c>
      <c r="L5388" s="9">
        <v>69.769973754882813</v>
      </c>
    </row>
    <row r="5389" spans="1:12" x14ac:dyDescent="0.25">
      <c r="A5389" s="5" t="str">
        <f t="shared" si="84"/>
        <v>1Low IncomeCARE40212</v>
      </c>
      <c r="B5389" s="9">
        <v>1</v>
      </c>
      <c r="C5389" t="s">
        <v>131</v>
      </c>
      <c r="D5389" t="s">
        <v>140</v>
      </c>
      <c r="E5389" s="9">
        <v>4</v>
      </c>
      <c r="F5389" s="9">
        <v>0</v>
      </c>
      <c r="G5389" s="9">
        <v>2</v>
      </c>
      <c r="H5389" s="9">
        <v>12</v>
      </c>
      <c r="I5389" s="9">
        <v>0.35016700625419617</v>
      </c>
      <c r="J5389" s="9">
        <v>0.35016700625419617</v>
      </c>
      <c r="K5389" s="9">
        <v>0</v>
      </c>
      <c r="L5389" s="9">
        <v>74.980598449707031</v>
      </c>
    </row>
    <row r="5390" spans="1:12" x14ac:dyDescent="0.25">
      <c r="A5390" s="5" t="str">
        <f t="shared" si="84"/>
        <v>1Low IncomeCARE40213</v>
      </c>
      <c r="B5390" s="9">
        <v>1</v>
      </c>
      <c r="C5390" t="s">
        <v>131</v>
      </c>
      <c r="D5390" t="s">
        <v>140</v>
      </c>
      <c r="E5390" s="9">
        <v>4</v>
      </c>
      <c r="F5390" s="9">
        <v>0</v>
      </c>
      <c r="G5390" s="9">
        <v>2</v>
      </c>
      <c r="H5390" s="9">
        <v>13</v>
      </c>
      <c r="I5390" s="9">
        <v>0.40159827470779419</v>
      </c>
      <c r="J5390" s="9">
        <v>0.40159827470779419</v>
      </c>
      <c r="K5390" s="9">
        <v>0</v>
      </c>
      <c r="L5390" s="9">
        <v>79.131629943847656</v>
      </c>
    </row>
    <row r="5391" spans="1:12" x14ac:dyDescent="0.25">
      <c r="A5391" s="5" t="str">
        <f t="shared" si="84"/>
        <v>1Low IncomeCARE40214</v>
      </c>
      <c r="B5391" s="9">
        <v>1</v>
      </c>
      <c r="C5391" t="s">
        <v>131</v>
      </c>
      <c r="D5391" t="s">
        <v>140</v>
      </c>
      <c r="E5391" s="9">
        <v>4</v>
      </c>
      <c r="F5391" s="9">
        <v>0</v>
      </c>
      <c r="G5391" s="9">
        <v>2</v>
      </c>
      <c r="H5391" s="9">
        <v>14</v>
      </c>
      <c r="I5391" s="9">
        <v>0.51343196630477905</v>
      </c>
      <c r="J5391" s="9">
        <v>0.51343196630477905</v>
      </c>
      <c r="K5391" s="9">
        <v>0</v>
      </c>
      <c r="L5391" s="9">
        <v>81.985557556152344</v>
      </c>
    </row>
    <row r="5392" spans="1:12" x14ac:dyDescent="0.25">
      <c r="A5392" s="5" t="str">
        <f t="shared" si="84"/>
        <v>1Low IncomeCARE40215</v>
      </c>
      <c r="B5392" s="9">
        <v>1</v>
      </c>
      <c r="C5392" t="s">
        <v>131</v>
      </c>
      <c r="D5392" t="s">
        <v>140</v>
      </c>
      <c r="E5392" s="9">
        <v>4</v>
      </c>
      <c r="F5392" s="9">
        <v>0</v>
      </c>
      <c r="G5392" s="9">
        <v>2</v>
      </c>
      <c r="H5392" s="9">
        <v>15</v>
      </c>
      <c r="I5392" s="9">
        <v>0.67657971382141113</v>
      </c>
      <c r="J5392" s="9">
        <v>0.67657971382141113</v>
      </c>
      <c r="K5392" s="9">
        <v>0</v>
      </c>
      <c r="L5392" s="9">
        <v>84.105705261230469</v>
      </c>
    </row>
    <row r="5393" spans="1:12" x14ac:dyDescent="0.25">
      <c r="A5393" s="5" t="str">
        <f t="shared" si="84"/>
        <v>1Low IncomeCARE40216</v>
      </c>
      <c r="B5393" s="9">
        <v>1</v>
      </c>
      <c r="C5393" t="s">
        <v>131</v>
      </c>
      <c r="D5393" t="s">
        <v>140</v>
      </c>
      <c r="E5393" s="9">
        <v>4</v>
      </c>
      <c r="F5393" s="9">
        <v>0</v>
      </c>
      <c r="G5393" s="9">
        <v>2</v>
      </c>
      <c r="H5393" s="9">
        <v>16</v>
      </c>
      <c r="I5393" s="9">
        <v>0.88979166746139526</v>
      </c>
      <c r="J5393" s="9">
        <v>0.88979166746139526</v>
      </c>
      <c r="K5393" s="9">
        <v>0</v>
      </c>
      <c r="L5393" s="9">
        <v>85.258522033691406</v>
      </c>
    </row>
    <row r="5394" spans="1:12" x14ac:dyDescent="0.25">
      <c r="A5394" s="5" t="str">
        <f t="shared" si="84"/>
        <v>1Low IncomeCARE40217</v>
      </c>
      <c r="B5394" s="9">
        <v>1</v>
      </c>
      <c r="C5394" t="s">
        <v>131</v>
      </c>
      <c r="D5394" t="s">
        <v>140</v>
      </c>
      <c r="E5394" s="9">
        <v>4</v>
      </c>
      <c r="F5394" s="9">
        <v>0</v>
      </c>
      <c r="G5394" s="9">
        <v>2</v>
      </c>
      <c r="H5394" s="9">
        <v>17</v>
      </c>
      <c r="I5394" s="9">
        <v>1.0934834480285645</v>
      </c>
      <c r="J5394" s="9">
        <v>0.51538151502609253</v>
      </c>
      <c r="K5394" s="9">
        <v>3.4927774220705032E-2</v>
      </c>
      <c r="L5394" s="9">
        <v>85.289680480957031</v>
      </c>
    </row>
    <row r="5395" spans="1:12" x14ac:dyDescent="0.25">
      <c r="A5395" s="5" t="str">
        <f t="shared" si="84"/>
        <v>1Low IncomeCARE40218</v>
      </c>
      <c r="B5395" s="9">
        <v>1</v>
      </c>
      <c r="C5395" t="s">
        <v>131</v>
      </c>
      <c r="D5395" t="s">
        <v>140</v>
      </c>
      <c r="E5395" s="9">
        <v>4</v>
      </c>
      <c r="F5395" s="9">
        <v>0</v>
      </c>
      <c r="G5395" s="9">
        <v>2</v>
      </c>
      <c r="H5395" s="9">
        <v>18</v>
      </c>
      <c r="I5395" s="9">
        <v>1.2558920383453369</v>
      </c>
      <c r="J5395" s="9">
        <v>0.92508232593536377</v>
      </c>
      <c r="K5395" s="9">
        <v>5.4971393197774887E-2</v>
      </c>
      <c r="L5395" s="9">
        <v>84.696464538574219</v>
      </c>
    </row>
    <row r="5396" spans="1:12" x14ac:dyDescent="0.25">
      <c r="A5396" s="5" t="str">
        <f t="shared" si="84"/>
        <v>1Low IncomeCARE40219</v>
      </c>
      <c r="B5396" s="9">
        <v>1</v>
      </c>
      <c r="C5396" t="s">
        <v>131</v>
      </c>
      <c r="D5396" t="s">
        <v>140</v>
      </c>
      <c r="E5396" s="9">
        <v>4</v>
      </c>
      <c r="F5396" s="9">
        <v>0</v>
      </c>
      <c r="G5396" s="9">
        <v>2</v>
      </c>
      <c r="H5396" s="9">
        <v>19</v>
      </c>
      <c r="I5396" s="9">
        <v>1.3436170816421509</v>
      </c>
      <c r="J5396" s="9">
        <v>1.1795792579650879</v>
      </c>
      <c r="K5396" s="9">
        <v>4.3425958603620529E-2</v>
      </c>
      <c r="L5396" s="9">
        <v>83.2559814453125</v>
      </c>
    </row>
    <row r="5397" spans="1:12" x14ac:dyDescent="0.25">
      <c r="A5397" s="5" t="str">
        <f t="shared" si="84"/>
        <v>1Low IncomeCARE40220</v>
      </c>
      <c r="B5397" s="9">
        <v>1</v>
      </c>
      <c r="C5397" t="s">
        <v>131</v>
      </c>
      <c r="D5397" t="s">
        <v>140</v>
      </c>
      <c r="E5397" s="9">
        <v>4</v>
      </c>
      <c r="F5397" s="9">
        <v>0</v>
      </c>
      <c r="G5397" s="9">
        <v>2</v>
      </c>
      <c r="H5397" s="9">
        <v>20</v>
      </c>
      <c r="I5397" s="9">
        <v>1.3606275320053101</v>
      </c>
      <c r="J5397" s="9">
        <v>1.2512410879135132</v>
      </c>
      <c r="K5397" s="9">
        <v>1.0541388764977455E-2</v>
      </c>
      <c r="L5397" s="9">
        <v>80.384353637695313</v>
      </c>
    </row>
    <row r="5398" spans="1:12" x14ac:dyDescent="0.25">
      <c r="A5398" s="5" t="str">
        <f t="shared" si="84"/>
        <v>1Low IncomeCARE40221</v>
      </c>
      <c r="B5398" s="9">
        <v>1</v>
      </c>
      <c r="C5398" t="s">
        <v>131</v>
      </c>
      <c r="D5398" t="s">
        <v>140</v>
      </c>
      <c r="E5398" s="9">
        <v>4</v>
      </c>
      <c r="F5398" s="9">
        <v>0</v>
      </c>
      <c r="G5398" s="9">
        <v>2</v>
      </c>
      <c r="H5398" s="9">
        <v>21</v>
      </c>
      <c r="I5398" s="9">
        <v>1.3442546129226685</v>
      </c>
      <c r="J5398" s="9">
        <v>1.2777222394943237</v>
      </c>
      <c r="K5398" s="9">
        <v>1.4995300211012363E-2</v>
      </c>
      <c r="L5398" s="9">
        <v>75.897575378417969</v>
      </c>
    </row>
    <row r="5399" spans="1:12" x14ac:dyDescent="0.25">
      <c r="A5399" s="5" t="str">
        <f t="shared" si="84"/>
        <v>1Low IncomeCARE40222</v>
      </c>
      <c r="B5399" s="9">
        <v>1</v>
      </c>
      <c r="C5399" t="s">
        <v>131</v>
      </c>
      <c r="D5399" t="s">
        <v>140</v>
      </c>
      <c r="E5399" s="9">
        <v>4</v>
      </c>
      <c r="F5399" s="9">
        <v>0</v>
      </c>
      <c r="G5399" s="9">
        <v>2</v>
      </c>
      <c r="H5399" s="9">
        <v>22</v>
      </c>
      <c r="I5399" s="9">
        <v>1.2730740308761597</v>
      </c>
      <c r="J5399" s="9">
        <v>1.607844352722168</v>
      </c>
      <c r="K5399" s="9">
        <v>4.8041582107543945E-2</v>
      </c>
      <c r="L5399" s="9">
        <v>71.8507080078125</v>
      </c>
    </row>
    <row r="5400" spans="1:12" x14ac:dyDescent="0.25">
      <c r="A5400" s="5" t="str">
        <f t="shared" si="84"/>
        <v>1Low IncomeCARE40223</v>
      </c>
      <c r="B5400" s="9">
        <v>1</v>
      </c>
      <c r="C5400" t="s">
        <v>131</v>
      </c>
      <c r="D5400" t="s">
        <v>140</v>
      </c>
      <c r="E5400" s="9">
        <v>4</v>
      </c>
      <c r="F5400" s="9">
        <v>0</v>
      </c>
      <c r="G5400" s="9">
        <v>2</v>
      </c>
      <c r="H5400" s="9">
        <v>23</v>
      </c>
      <c r="I5400" s="9">
        <v>1.1229181289672852</v>
      </c>
      <c r="J5400" s="9">
        <v>1.2541764974594116</v>
      </c>
      <c r="K5400" s="9">
        <v>4.1990738362073898E-2</v>
      </c>
      <c r="L5400" s="9">
        <v>68.545562744140625</v>
      </c>
    </row>
    <row r="5401" spans="1:12" x14ac:dyDescent="0.25">
      <c r="A5401" s="5" t="str">
        <f t="shared" si="84"/>
        <v>1Low IncomeCARE40224</v>
      </c>
      <c r="B5401" s="9">
        <v>1</v>
      </c>
      <c r="C5401" t="s">
        <v>131</v>
      </c>
      <c r="D5401" t="s">
        <v>140</v>
      </c>
      <c r="E5401" s="9">
        <v>4</v>
      </c>
      <c r="F5401" s="9">
        <v>0</v>
      </c>
      <c r="G5401" s="9">
        <v>2</v>
      </c>
      <c r="H5401" s="9">
        <v>24</v>
      </c>
      <c r="I5401" s="9">
        <v>0.94973540306091309</v>
      </c>
      <c r="J5401" s="9">
        <v>0.98966741561889648</v>
      </c>
      <c r="K5401" s="9">
        <v>3.309975191950798E-2</v>
      </c>
      <c r="L5401" s="9">
        <v>66.004585266113281</v>
      </c>
    </row>
    <row r="5402" spans="1:12" x14ac:dyDescent="0.25">
      <c r="A5402" s="5" t="str">
        <f t="shared" si="84"/>
        <v>1Low IncomeCARE40101</v>
      </c>
      <c r="B5402" s="9">
        <v>1</v>
      </c>
      <c r="C5402" t="s">
        <v>131</v>
      </c>
      <c r="D5402" t="s">
        <v>140</v>
      </c>
      <c r="E5402" s="9">
        <v>4</v>
      </c>
      <c r="F5402" s="9">
        <v>0</v>
      </c>
      <c r="G5402" s="9">
        <v>10</v>
      </c>
      <c r="H5402" s="9">
        <v>1</v>
      </c>
      <c r="I5402" s="9">
        <v>1.0806277990341187</v>
      </c>
      <c r="J5402" s="9">
        <v>1.0806277990341187</v>
      </c>
      <c r="K5402" s="9">
        <v>0</v>
      </c>
      <c r="L5402" s="9">
        <v>70.625419616699219</v>
      </c>
    </row>
    <row r="5403" spans="1:12" x14ac:dyDescent="0.25">
      <c r="A5403" s="5" t="str">
        <f t="shared" si="84"/>
        <v>1Low IncomeCARE40102</v>
      </c>
      <c r="B5403" s="9">
        <v>1</v>
      </c>
      <c r="C5403" t="s">
        <v>131</v>
      </c>
      <c r="D5403" t="s">
        <v>140</v>
      </c>
      <c r="E5403" s="9">
        <v>4</v>
      </c>
      <c r="F5403" s="9">
        <v>0</v>
      </c>
      <c r="G5403" s="9">
        <v>10</v>
      </c>
      <c r="H5403" s="9">
        <v>2</v>
      </c>
      <c r="I5403" s="9">
        <v>0.87103235721588135</v>
      </c>
      <c r="J5403" s="9">
        <v>0.87103235721588135</v>
      </c>
      <c r="K5403" s="9">
        <v>0</v>
      </c>
      <c r="L5403" s="9">
        <v>68.143173217773438</v>
      </c>
    </row>
    <row r="5404" spans="1:12" x14ac:dyDescent="0.25">
      <c r="A5404" s="5" t="str">
        <f t="shared" si="84"/>
        <v>1Low IncomeCARE40103</v>
      </c>
      <c r="B5404" s="9">
        <v>1</v>
      </c>
      <c r="C5404" t="s">
        <v>131</v>
      </c>
      <c r="D5404" t="s">
        <v>140</v>
      </c>
      <c r="E5404" s="9">
        <v>4</v>
      </c>
      <c r="F5404" s="9">
        <v>0</v>
      </c>
      <c r="G5404" s="9">
        <v>10</v>
      </c>
      <c r="H5404" s="9">
        <v>3</v>
      </c>
      <c r="I5404" s="9">
        <v>0.7613685131072998</v>
      </c>
      <c r="J5404" s="9">
        <v>0.7613685131072998</v>
      </c>
      <c r="K5404" s="9">
        <v>0</v>
      </c>
      <c r="L5404" s="9">
        <v>66.450965881347656</v>
      </c>
    </row>
    <row r="5405" spans="1:12" x14ac:dyDescent="0.25">
      <c r="A5405" s="5" t="str">
        <f t="shared" si="84"/>
        <v>1Low IncomeCARE40104</v>
      </c>
      <c r="B5405" s="9">
        <v>1</v>
      </c>
      <c r="C5405" t="s">
        <v>131</v>
      </c>
      <c r="D5405" t="s">
        <v>140</v>
      </c>
      <c r="E5405" s="9">
        <v>4</v>
      </c>
      <c r="F5405" s="9">
        <v>0</v>
      </c>
      <c r="G5405" s="9">
        <v>10</v>
      </c>
      <c r="H5405" s="9">
        <v>4</v>
      </c>
      <c r="I5405" s="9">
        <v>0.69021975994110107</v>
      </c>
      <c r="J5405" s="9">
        <v>0.69021975994110107</v>
      </c>
      <c r="K5405" s="9">
        <v>0</v>
      </c>
      <c r="L5405" s="9">
        <v>65.000701904296875</v>
      </c>
    </row>
    <row r="5406" spans="1:12" x14ac:dyDescent="0.25">
      <c r="A5406" s="5" t="str">
        <f t="shared" si="84"/>
        <v>1Low IncomeCARE40105</v>
      </c>
      <c r="B5406" s="9">
        <v>1</v>
      </c>
      <c r="C5406" t="s">
        <v>131</v>
      </c>
      <c r="D5406" t="s">
        <v>140</v>
      </c>
      <c r="E5406" s="9">
        <v>4</v>
      </c>
      <c r="F5406" s="9">
        <v>0</v>
      </c>
      <c r="G5406" s="9">
        <v>10</v>
      </c>
      <c r="H5406" s="9">
        <v>5</v>
      </c>
      <c r="I5406" s="9">
        <v>0.65525007247924805</v>
      </c>
      <c r="J5406" s="9">
        <v>0.65525007247924805</v>
      </c>
      <c r="K5406" s="9">
        <v>0</v>
      </c>
      <c r="L5406" s="9">
        <v>65.387336730957031</v>
      </c>
    </row>
    <row r="5407" spans="1:12" x14ac:dyDescent="0.25">
      <c r="A5407" s="5" t="str">
        <f t="shared" si="84"/>
        <v>1Low IncomeCARE40106</v>
      </c>
      <c r="B5407" s="9">
        <v>1</v>
      </c>
      <c r="C5407" t="s">
        <v>131</v>
      </c>
      <c r="D5407" t="s">
        <v>140</v>
      </c>
      <c r="E5407" s="9">
        <v>4</v>
      </c>
      <c r="F5407" s="9">
        <v>0</v>
      </c>
      <c r="G5407" s="9">
        <v>10</v>
      </c>
      <c r="H5407" s="9">
        <v>6</v>
      </c>
      <c r="I5407" s="9">
        <v>0.64720410108566284</v>
      </c>
      <c r="J5407" s="9">
        <v>0.64720410108566284</v>
      </c>
      <c r="K5407" s="9">
        <v>0</v>
      </c>
      <c r="L5407" s="9">
        <v>64.890602111816406</v>
      </c>
    </row>
    <row r="5408" spans="1:12" x14ac:dyDescent="0.25">
      <c r="A5408" s="5" t="str">
        <f t="shared" si="84"/>
        <v>1Low IncomeCARE40107</v>
      </c>
      <c r="B5408" s="9">
        <v>1</v>
      </c>
      <c r="C5408" t="s">
        <v>131</v>
      </c>
      <c r="D5408" t="s">
        <v>140</v>
      </c>
      <c r="E5408" s="9">
        <v>4</v>
      </c>
      <c r="F5408" s="9">
        <v>0</v>
      </c>
      <c r="G5408" s="9">
        <v>10</v>
      </c>
      <c r="H5408" s="9">
        <v>7</v>
      </c>
      <c r="I5408" s="9">
        <v>0.66601270437240601</v>
      </c>
      <c r="J5408" s="9">
        <v>0.66601270437240601</v>
      </c>
      <c r="K5408" s="9">
        <v>0</v>
      </c>
      <c r="L5408" s="9">
        <v>64.6859130859375</v>
      </c>
    </row>
    <row r="5409" spans="1:12" x14ac:dyDescent="0.25">
      <c r="A5409" s="5" t="str">
        <f t="shared" si="84"/>
        <v>1Low IncomeCARE40108</v>
      </c>
      <c r="B5409" s="9">
        <v>1</v>
      </c>
      <c r="C5409" t="s">
        <v>131</v>
      </c>
      <c r="D5409" t="s">
        <v>140</v>
      </c>
      <c r="E5409" s="9">
        <v>4</v>
      </c>
      <c r="F5409" s="9">
        <v>0</v>
      </c>
      <c r="G5409" s="9">
        <v>10</v>
      </c>
      <c r="H5409" s="9">
        <v>8</v>
      </c>
      <c r="I5409" s="9">
        <v>0.65675210952758789</v>
      </c>
      <c r="J5409" s="9">
        <v>0.65675210952758789</v>
      </c>
      <c r="K5409" s="9">
        <v>0</v>
      </c>
      <c r="L5409" s="9">
        <v>64.996925354003906</v>
      </c>
    </row>
    <row r="5410" spans="1:12" x14ac:dyDescent="0.25">
      <c r="A5410" s="5" t="str">
        <f t="shared" si="84"/>
        <v>1Low IncomeCARE40109</v>
      </c>
      <c r="B5410" s="9">
        <v>1</v>
      </c>
      <c r="C5410" t="s">
        <v>131</v>
      </c>
      <c r="D5410" t="s">
        <v>140</v>
      </c>
      <c r="E5410" s="9">
        <v>4</v>
      </c>
      <c r="F5410" s="9">
        <v>0</v>
      </c>
      <c r="G5410" s="9">
        <v>10</v>
      </c>
      <c r="H5410" s="9">
        <v>9</v>
      </c>
      <c r="I5410" s="9">
        <v>0.60238653421401978</v>
      </c>
      <c r="J5410" s="9">
        <v>0.60238653421401978</v>
      </c>
      <c r="K5410" s="9">
        <v>0</v>
      </c>
      <c r="L5410" s="9">
        <v>67.975738525390625</v>
      </c>
    </row>
    <row r="5411" spans="1:12" x14ac:dyDescent="0.25">
      <c r="A5411" s="5" t="str">
        <f t="shared" si="84"/>
        <v>1Low IncomeCARE401010</v>
      </c>
      <c r="B5411" s="9">
        <v>1</v>
      </c>
      <c r="C5411" t="s">
        <v>131</v>
      </c>
      <c r="D5411" t="s">
        <v>140</v>
      </c>
      <c r="E5411" s="9">
        <v>4</v>
      </c>
      <c r="F5411" s="9">
        <v>0</v>
      </c>
      <c r="G5411" s="9">
        <v>10</v>
      </c>
      <c r="H5411" s="9">
        <v>10</v>
      </c>
      <c r="I5411" s="9">
        <v>0.6122172474861145</v>
      </c>
      <c r="J5411" s="9">
        <v>0.6122172474861145</v>
      </c>
      <c r="K5411" s="9">
        <v>0</v>
      </c>
      <c r="L5411" s="9">
        <v>72.55364990234375</v>
      </c>
    </row>
    <row r="5412" spans="1:12" x14ac:dyDescent="0.25">
      <c r="A5412" s="5" t="str">
        <f t="shared" si="84"/>
        <v>1Low IncomeCARE401011</v>
      </c>
      <c r="B5412" s="9">
        <v>1</v>
      </c>
      <c r="C5412" t="s">
        <v>131</v>
      </c>
      <c r="D5412" t="s">
        <v>140</v>
      </c>
      <c r="E5412" s="9">
        <v>4</v>
      </c>
      <c r="F5412" s="9">
        <v>0</v>
      </c>
      <c r="G5412" s="9">
        <v>10</v>
      </c>
      <c r="H5412" s="9">
        <v>11</v>
      </c>
      <c r="I5412" s="9">
        <v>0.67527401447296143</v>
      </c>
      <c r="J5412" s="9">
        <v>0.67527401447296143</v>
      </c>
      <c r="K5412" s="9">
        <v>0</v>
      </c>
      <c r="L5412" s="9">
        <v>76.933403015136719</v>
      </c>
    </row>
    <row r="5413" spans="1:12" x14ac:dyDescent="0.25">
      <c r="A5413" s="5" t="str">
        <f t="shared" si="84"/>
        <v>1Low IncomeCARE401012</v>
      </c>
      <c r="B5413" s="9">
        <v>1</v>
      </c>
      <c r="C5413" t="s">
        <v>131</v>
      </c>
      <c r="D5413" t="s">
        <v>140</v>
      </c>
      <c r="E5413" s="9">
        <v>4</v>
      </c>
      <c r="F5413" s="9">
        <v>0</v>
      </c>
      <c r="G5413" s="9">
        <v>10</v>
      </c>
      <c r="H5413" s="9">
        <v>12</v>
      </c>
      <c r="I5413" s="9">
        <v>0.80022233724594116</v>
      </c>
      <c r="J5413" s="9">
        <v>0.80022233724594116</v>
      </c>
      <c r="K5413" s="9">
        <v>0</v>
      </c>
      <c r="L5413" s="9">
        <v>80.91986083984375</v>
      </c>
    </row>
    <row r="5414" spans="1:12" x14ac:dyDescent="0.25">
      <c r="A5414" s="5" t="str">
        <f t="shared" si="84"/>
        <v>1Low IncomeCARE401013</v>
      </c>
      <c r="B5414" s="9">
        <v>1</v>
      </c>
      <c r="C5414" t="s">
        <v>131</v>
      </c>
      <c r="D5414" t="s">
        <v>140</v>
      </c>
      <c r="E5414" s="9">
        <v>4</v>
      </c>
      <c r="F5414" s="9">
        <v>0</v>
      </c>
      <c r="G5414" s="9">
        <v>10</v>
      </c>
      <c r="H5414" s="9">
        <v>13</v>
      </c>
      <c r="I5414" s="9">
        <v>0.98893237113952637</v>
      </c>
      <c r="J5414" s="9">
        <v>0.98893237113952637</v>
      </c>
      <c r="K5414" s="9">
        <v>0</v>
      </c>
      <c r="L5414" s="9">
        <v>84.064613342285156</v>
      </c>
    </row>
    <row r="5415" spans="1:12" x14ac:dyDescent="0.25">
      <c r="A5415" s="5" t="str">
        <f t="shared" si="84"/>
        <v>1Low IncomeCARE401014</v>
      </c>
      <c r="B5415" s="9">
        <v>1</v>
      </c>
      <c r="C5415" t="s">
        <v>131</v>
      </c>
      <c r="D5415" t="s">
        <v>140</v>
      </c>
      <c r="E5415" s="9">
        <v>4</v>
      </c>
      <c r="F5415" s="9">
        <v>0</v>
      </c>
      <c r="G5415" s="9">
        <v>10</v>
      </c>
      <c r="H5415" s="9">
        <v>14</v>
      </c>
      <c r="I5415" s="9">
        <v>1.212277889251709</v>
      </c>
      <c r="J5415" s="9">
        <v>1.212277889251709</v>
      </c>
      <c r="K5415" s="9">
        <v>0</v>
      </c>
      <c r="L5415" s="9">
        <v>86.170394897460938</v>
      </c>
    </row>
    <row r="5416" spans="1:12" x14ac:dyDescent="0.25">
      <c r="A5416" s="5" t="str">
        <f t="shared" si="84"/>
        <v>1Low IncomeCARE401015</v>
      </c>
      <c r="B5416" s="9">
        <v>1</v>
      </c>
      <c r="C5416" t="s">
        <v>131</v>
      </c>
      <c r="D5416" t="s">
        <v>140</v>
      </c>
      <c r="E5416" s="9">
        <v>4</v>
      </c>
      <c r="F5416" s="9">
        <v>0</v>
      </c>
      <c r="G5416" s="9">
        <v>10</v>
      </c>
      <c r="H5416" s="9">
        <v>15</v>
      </c>
      <c r="I5416" s="9">
        <v>1.4495100975036621</v>
      </c>
      <c r="J5416" s="9">
        <v>1.4495100975036621</v>
      </c>
      <c r="K5416" s="9">
        <v>0</v>
      </c>
      <c r="L5416" s="9">
        <v>87.710014343261719</v>
      </c>
    </row>
    <row r="5417" spans="1:12" x14ac:dyDescent="0.25">
      <c r="A5417" s="5" t="str">
        <f t="shared" si="84"/>
        <v>1Low IncomeCARE401016</v>
      </c>
      <c r="B5417" s="9">
        <v>1</v>
      </c>
      <c r="C5417" t="s">
        <v>131</v>
      </c>
      <c r="D5417" t="s">
        <v>140</v>
      </c>
      <c r="E5417" s="9">
        <v>4</v>
      </c>
      <c r="F5417" s="9">
        <v>0</v>
      </c>
      <c r="G5417" s="9">
        <v>10</v>
      </c>
      <c r="H5417" s="9">
        <v>16</v>
      </c>
      <c r="I5417" s="9">
        <v>1.7058813571929932</v>
      </c>
      <c r="J5417" s="9">
        <v>1.7058813571929932</v>
      </c>
      <c r="K5417" s="9">
        <v>0</v>
      </c>
      <c r="L5417" s="9">
        <v>89.230690002441406</v>
      </c>
    </row>
    <row r="5418" spans="1:12" x14ac:dyDescent="0.25">
      <c r="A5418" s="5" t="str">
        <f t="shared" si="84"/>
        <v>1Low IncomeCARE401017</v>
      </c>
      <c r="B5418" s="9">
        <v>1</v>
      </c>
      <c r="C5418" t="s">
        <v>131</v>
      </c>
      <c r="D5418" t="s">
        <v>140</v>
      </c>
      <c r="E5418" s="9">
        <v>4</v>
      </c>
      <c r="F5418" s="9">
        <v>0</v>
      </c>
      <c r="G5418" s="9">
        <v>10</v>
      </c>
      <c r="H5418" s="9">
        <v>17</v>
      </c>
      <c r="I5418" s="9">
        <v>1.9198434352874756</v>
      </c>
      <c r="J5418" s="9">
        <v>1.0569837093353271</v>
      </c>
      <c r="K5418" s="9">
        <v>2.2060813382267952E-2</v>
      </c>
      <c r="L5418" s="9">
        <v>90.092658996582031</v>
      </c>
    </row>
    <row r="5419" spans="1:12" x14ac:dyDescent="0.25">
      <c r="A5419" s="5" t="str">
        <f t="shared" si="84"/>
        <v>1Low IncomeCARE401018</v>
      </c>
      <c r="B5419" s="9">
        <v>1</v>
      </c>
      <c r="C5419" t="s">
        <v>131</v>
      </c>
      <c r="D5419" t="s">
        <v>140</v>
      </c>
      <c r="E5419" s="9">
        <v>4</v>
      </c>
      <c r="F5419" s="9">
        <v>0</v>
      </c>
      <c r="G5419" s="9">
        <v>10</v>
      </c>
      <c r="H5419" s="9">
        <v>18</v>
      </c>
      <c r="I5419" s="9">
        <v>2.0698139667510986</v>
      </c>
      <c r="J5419" s="9">
        <v>1.6256023645401001</v>
      </c>
      <c r="K5419" s="9">
        <v>3.5464785993099213E-2</v>
      </c>
      <c r="L5419" s="9">
        <v>90.307914733886719</v>
      </c>
    </row>
    <row r="5420" spans="1:12" x14ac:dyDescent="0.25">
      <c r="A5420" s="5" t="str">
        <f t="shared" si="84"/>
        <v>1Low IncomeCARE401019</v>
      </c>
      <c r="B5420" s="9">
        <v>1</v>
      </c>
      <c r="C5420" t="s">
        <v>131</v>
      </c>
      <c r="D5420" t="s">
        <v>140</v>
      </c>
      <c r="E5420" s="9">
        <v>4</v>
      </c>
      <c r="F5420" s="9">
        <v>0</v>
      </c>
      <c r="G5420" s="9">
        <v>10</v>
      </c>
      <c r="H5420" s="9">
        <v>19</v>
      </c>
      <c r="I5420" s="9">
        <v>2.106370210647583</v>
      </c>
      <c r="J5420" s="9">
        <v>1.8495907783508301</v>
      </c>
      <c r="K5420" s="9">
        <v>2.6516614481806755E-2</v>
      </c>
      <c r="L5420" s="9">
        <v>89.659934997558594</v>
      </c>
    </row>
    <row r="5421" spans="1:12" x14ac:dyDescent="0.25">
      <c r="A5421" s="5" t="str">
        <f t="shared" si="84"/>
        <v>1Low IncomeCARE401020</v>
      </c>
      <c r="B5421" s="9">
        <v>1</v>
      </c>
      <c r="C5421" t="s">
        <v>131</v>
      </c>
      <c r="D5421" t="s">
        <v>140</v>
      </c>
      <c r="E5421" s="9">
        <v>4</v>
      </c>
      <c r="F5421" s="9">
        <v>0</v>
      </c>
      <c r="G5421" s="9">
        <v>10</v>
      </c>
      <c r="H5421" s="9">
        <v>20</v>
      </c>
      <c r="I5421" s="9">
        <v>2.0362982749938965</v>
      </c>
      <c r="J5421" s="9">
        <v>1.8550407886505127</v>
      </c>
      <c r="K5421" s="9">
        <v>4.588576965034008E-3</v>
      </c>
      <c r="L5421" s="9">
        <v>87.9091796875</v>
      </c>
    </row>
    <row r="5422" spans="1:12" x14ac:dyDescent="0.25">
      <c r="A5422" s="5" t="str">
        <f t="shared" si="84"/>
        <v>1Low IncomeCARE401021</v>
      </c>
      <c r="B5422" s="9">
        <v>1</v>
      </c>
      <c r="C5422" t="s">
        <v>131</v>
      </c>
      <c r="D5422" t="s">
        <v>140</v>
      </c>
      <c r="E5422" s="9">
        <v>4</v>
      </c>
      <c r="F5422" s="9">
        <v>0</v>
      </c>
      <c r="G5422" s="9">
        <v>10</v>
      </c>
      <c r="H5422" s="9">
        <v>21</v>
      </c>
      <c r="I5422" s="9">
        <v>1.9688167572021484</v>
      </c>
      <c r="J5422" s="9">
        <v>1.8194406032562256</v>
      </c>
      <c r="K5422" s="9">
        <v>6.7408578470349312E-3</v>
      </c>
      <c r="L5422" s="9">
        <v>84.571235656738281</v>
      </c>
    </row>
    <row r="5423" spans="1:12" x14ac:dyDescent="0.25">
      <c r="A5423" s="5" t="str">
        <f t="shared" si="84"/>
        <v>1Low IncomeCARE401022</v>
      </c>
      <c r="B5423" s="9">
        <v>1</v>
      </c>
      <c r="C5423" t="s">
        <v>131</v>
      </c>
      <c r="D5423" t="s">
        <v>140</v>
      </c>
      <c r="E5423" s="9">
        <v>4</v>
      </c>
      <c r="F5423" s="9">
        <v>0</v>
      </c>
      <c r="G5423" s="9">
        <v>10</v>
      </c>
      <c r="H5423" s="9">
        <v>22</v>
      </c>
      <c r="I5423" s="9">
        <v>1.8802036046981812</v>
      </c>
      <c r="J5423" s="9">
        <v>2.2766380310058594</v>
      </c>
      <c r="K5423" s="9">
        <v>1.6804557293653488E-2</v>
      </c>
      <c r="L5423" s="9">
        <v>81.421730041503906</v>
      </c>
    </row>
    <row r="5424" spans="1:12" x14ac:dyDescent="0.25">
      <c r="A5424" s="5" t="str">
        <f t="shared" si="84"/>
        <v>1Low IncomeCARE401023</v>
      </c>
      <c r="B5424" s="9">
        <v>1</v>
      </c>
      <c r="C5424" t="s">
        <v>131</v>
      </c>
      <c r="D5424" t="s">
        <v>140</v>
      </c>
      <c r="E5424" s="9">
        <v>4</v>
      </c>
      <c r="F5424" s="9">
        <v>0</v>
      </c>
      <c r="G5424" s="9">
        <v>10</v>
      </c>
      <c r="H5424" s="9">
        <v>23</v>
      </c>
      <c r="I5424" s="9">
        <v>1.6524758338928223</v>
      </c>
      <c r="J5424" s="9">
        <v>1.8027777671813965</v>
      </c>
      <c r="K5424" s="9">
        <v>1.5994111075997353E-2</v>
      </c>
      <c r="L5424" s="9">
        <v>78.3875732421875</v>
      </c>
    </row>
    <row r="5425" spans="1:12" x14ac:dyDescent="0.25">
      <c r="A5425" s="5" t="str">
        <f t="shared" si="84"/>
        <v>1Low IncomeCARE401024</v>
      </c>
      <c r="B5425" s="9">
        <v>1</v>
      </c>
      <c r="C5425" t="s">
        <v>131</v>
      </c>
      <c r="D5425" t="s">
        <v>140</v>
      </c>
      <c r="E5425" s="9">
        <v>4</v>
      </c>
      <c r="F5425" s="9">
        <v>0</v>
      </c>
      <c r="G5425" s="9">
        <v>10</v>
      </c>
      <c r="H5425" s="9">
        <v>24</v>
      </c>
      <c r="I5425" s="9">
        <v>1.3907153606414795</v>
      </c>
      <c r="J5425" s="9">
        <v>1.4587844610214233</v>
      </c>
      <c r="K5425" s="9">
        <v>1.3880536891520023E-2</v>
      </c>
      <c r="L5425" s="9">
        <v>75.361656188964844</v>
      </c>
    </row>
    <row r="5426" spans="1:12" x14ac:dyDescent="0.25">
      <c r="A5426" s="5" t="str">
        <f t="shared" si="84"/>
        <v>1Low IncomeCARE4121</v>
      </c>
      <c r="B5426" s="9">
        <v>1</v>
      </c>
      <c r="C5426" t="s">
        <v>131</v>
      </c>
      <c r="D5426" t="s">
        <v>140</v>
      </c>
      <c r="E5426" s="9">
        <v>4</v>
      </c>
      <c r="F5426" s="9">
        <v>1</v>
      </c>
      <c r="G5426" s="9">
        <v>2</v>
      </c>
      <c r="H5426" s="9">
        <v>1</v>
      </c>
      <c r="I5426" s="9">
        <v>0.84433460235595703</v>
      </c>
      <c r="J5426" s="9">
        <v>0.84433460235595703</v>
      </c>
      <c r="K5426" s="9">
        <v>0</v>
      </c>
      <c r="L5426" s="9">
        <v>65.827529907226563</v>
      </c>
    </row>
    <row r="5427" spans="1:12" x14ac:dyDescent="0.25">
      <c r="A5427" s="5" t="str">
        <f t="shared" si="84"/>
        <v>1Low IncomeCARE4122</v>
      </c>
      <c r="B5427" s="9">
        <v>1</v>
      </c>
      <c r="C5427" t="s">
        <v>131</v>
      </c>
      <c r="D5427" t="s">
        <v>140</v>
      </c>
      <c r="E5427" s="9">
        <v>4</v>
      </c>
      <c r="F5427" s="9">
        <v>1</v>
      </c>
      <c r="G5427" s="9">
        <v>2</v>
      </c>
      <c r="H5427" s="9">
        <v>2</v>
      </c>
      <c r="I5427" s="9">
        <v>0.73718553781509399</v>
      </c>
      <c r="J5427" s="9">
        <v>0.73718553781509399</v>
      </c>
      <c r="K5427" s="9">
        <v>0</v>
      </c>
      <c r="L5427" s="9">
        <v>64.299980163574219</v>
      </c>
    </row>
    <row r="5428" spans="1:12" x14ac:dyDescent="0.25">
      <c r="A5428" s="5" t="str">
        <f t="shared" si="84"/>
        <v>1Low IncomeCARE4123</v>
      </c>
      <c r="B5428" s="9">
        <v>1</v>
      </c>
      <c r="C5428" t="s">
        <v>131</v>
      </c>
      <c r="D5428" t="s">
        <v>140</v>
      </c>
      <c r="E5428" s="9">
        <v>4</v>
      </c>
      <c r="F5428" s="9">
        <v>1</v>
      </c>
      <c r="G5428" s="9">
        <v>2</v>
      </c>
      <c r="H5428" s="9">
        <v>3</v>
      </c>
      <c r="I5428" s="9">
        <v>0.66452467441558838</v>
      </c>
      <c r="J5428" s="9">
        <v>0.66452467441558838</v>
      </c>
      <c r="K5428" s="9">
        <v>0</v>
      </c>
      <c r="L5428" s="9">
        <v>63.148204803466797</v>
      </c>
    </row>
    <row r="5429" spans="1:12" x14ac:dyDescent="0.25">
      <c r="A5429" s="5" t="str">
        <f t="shared" si="84"/>
        <v>1Low IncomeCARE4124</v>
      </c>
      <c r="B5429" s="9">
        <v>1</v>
      </c>
      <c r="C5429" t="s">
        <v>131</v>
      </c>
      <c r="D5429" t="s">
        <v>140</v>
      </c>
      <c r="E5429" s="9">
        <v>4</v>
      </c>
      <c r="F5429" s="9">
        <v>1</v>
      </c>
      <c r="G5429" s="9">
        <v>2</v>
      </c>
      <c r="H5429" s="9">
        <v>4</v>
      </c>
      <c r="I5429" s="9">
        <v>0.61705970764160156</v>
      </c>
      <c r="J5429" s="9">
        <v>0.61705970764160156</v>
      </c>
      <c r="K5429" s="9">
        <v>0</v>
      </c>
      <c r="L5429" s="9">
        <v>61.845424652099609</v>
      </c>
    </row>
    <row r="5430" spans="1:12" x14ac:dyDescent="0.25">
      <c r="A5430" s="5" t="str">
        <f t="shared" si="84"/>
        <v>1Low IncomeCARE4125</v>
      </c>
      <c r="B5430" s="9">
        <v>1</v>
      </c>
      <c r="C5430" t="s">
        <v>131</v>
      </c>
      <c r="D5430" t="s">
        <v>140</v>
      </c>
      <c r="E5430" s="9">
        <v>4</v>
      </c>
      <c r="F5430" s="9">
        <v>1</v>
      </c>
      <c r="G5430" s="9">
        <v>2</v>
      </c>
      <c r="H5430" s="9">
        <v>5</v>
      </c>
      <c r="I5430" s="9">
        <v>0.58536458015441895</v>
      </c>
      <c r="J5430" s="9">
        <v>0.58536458015441895</v>
      </c>
      <c r="K5430" s="9">
        <v>0</v>
      </c>
      <c r="L5430" s="9">
        <v>60.76446533203125</v>
      </c>
    </row>
    <row r="5431" spans="1:12" x14ac:dyDescent="0.25">
      <c r="A5431" s="5" t="str">
        <f t="shared" si="84"/>
        <v>1Low IncomeCARE4126</v>
      </c>
      <c r="B5431" s="9">
        <v>1</v>
      </c>
      <c r="C5431" t="s">
        <v>131</v>
      </c>
      <c r="D5431" t="s">
        <v>140</v>
      </c>
      <c r="E5431" s="9">
        <v>4</v>
      </c>
      <c r="F5431" s="9">
        <v>1</v>
      </c>
      <c r="G5431" s="9">
        <v>2</v>
      </c>
      <c r="H5431" s="9">
        <v>6</v>
      </c>
      <c r="I5431" s="9">
        <v>0.57767379283905029</v>
      </c>
      <c r="J5431" s="9">
        <v>0.57767379283905029</v>
      </c>
      <c r="K5431" s="9">
        <v>0</v>
      </c>
      <c r="L5431" s="9">
        <v>59.793067932128906</v>
      </c>
    </row>
    <row r="5432" spans="1:12" x14ac:dyDescent="0.25">
      <c r="A5432" s="5" t="str">
        <f t="shared" si="84"/>
        <v>1Low IncomeCARE4127</v>
      </c>
      <c r="B5432" s="9">
        <v>1</v>
      </c>
      <c r="C5432" t="s">
        <v>131</v>
      </c>
      <c r="D5432" t="s">
        <v>140</v>
      </c>
      <c r="E5432" s="9">
        <v>4</v>
      </c>
      <c r="F5432" s="9">
        <v>1</v>
      </c>
      <c r="G5432" s="9">
        <v>2</v>
      </c>
      <c r="H5432" s="9">
        <v>7</v>
      </c>
      <c r="I5432" s="9">
        <v>0.59994220733642578</v>
      </c>
      <c r="J5432" s="9">
        <v>0.59994220733642578</v>
      </c>
      <c r="K5432" s="9">
        <v>0</v>
      </c>
      <c r="L5432" s="9">
        <v>59.023445129394531</v>
      </c>
    </row>
    <row r="5433" spans="1:12" x14ac:dyDescent="0.25">
      <c r="A5433" s="5" t="str">
        <f t="shared" si="84"/>
        <v>1Low IncomeCARE4128</v>
      </c>
      <c r="B5433" s="9">
        <v>1</v>
      </c>
      <c r="C5433" t="s">
        <v>131</v>
      </c>
      <c r="D5433" t="s">
        <v>140</v>
      </c>
      <c r="E5433" s="9">
        <v>4</v>
      </c>
      <c r="F5433" s="9">
        <v>1</v>
      </c>
      <c r="G5433" s="9">
        <v>2</v>
      </c>
      <c r="H5433" s="9">
        <v>8</v>
      </c>
      <c r="I5433" s="9">
        <v>0.57799285650253296</v>
      </c>
      <c r="J5433" s="9">
        <v>0.57799285650253296</v>
      </c>
      <c r="K5433" s="9">
        <v>0</v>
      </c>
      <c r="L5433" s="9">
        <v>58.881813049316406</v>
      </c>
    </row>
    <row r="5434" spans="1:12" x14ac:dyDescent="0.25">
      <c r="A5434" s="5" t="str">
        <f t="shared" si="84"/>
        <v>1Low IncomeCARE4129</v>
      </c>
      <c r="B5434" s="9">
        <v>1</v>
      </c>
      <c r="C5434" t="s">
        <v>131</v>
      </c>
      <c r="D5434" t="s">
        <v>140</v>
      </c>
      <c r="E5434" s="9">
        <v>4</v>
      </c>
      <c r="F5434" s="9">
        <v>1</v>
      </c>
      <c r="G5434" s="9">
        <v>2</v>
      </c>
      <c r="H5434" s="9">
        <v>9</v>
      </c>
      <c r="I5434" s="9">
        <v>0.4999154806137085</v>
      </c>
      <c r="J5434" s="9">
        <v>0.4999154806137085</v>
      </c>
      <c r="K5434" s="9">
        <v>0</v>
      </c>
      <c r="L5434" s="9">
        <v>61.070449829101563</v>
      </c>
    </row>
    <row r="5435" spans="1:12" x14ac:dyDescent="0.25">
      <c r="A5435" s="5" t="str">
        <f t="shared" si="84"/>
        <v>1Low IncomeCARE41210</v>
      </c>
      <c r="B5435" s="9">
        <v>1</v>
      </c>
      <c r="C5435" t="s">
        <v>131</v>
      </c>
      <c r="D5435" t="s">
        <v>140</v>
      </c>
      <c r="E5435" s="9">
        <v>4</v>
      </c>
      <c r="F5435" s="9">
        <v>1</v>
      </c>
      <c r="G5435" s="9">
        <v>2</v>
      </c>
      <c r="H5435" s="9">
        <v>10</v>
      </c>
      <c r="I5435" s="9">
        <v>0.4312264621257782</v>
      </c>
      <c r="J5435" s="9">
        <v>0.4312264621257782</v>
      </c>
      <c r="K5435" s="9">
        <v>0</v>
      </c>
      <c r="L5435" s="9">
        <v>65.953720092773438</v>
      </c>
    </row>
    <row r="5436" spans="1:12" x14ac:dyDescent="0.25">
      <c r="A5436" s="5" t="str">
        <f t="shared" si="84"/>
        <v>1Low IncomeCARE41211</v>
      </c>
      <c r="B5436" s="9">
        <v>1</v>
      </c>
      <c r="C5436" t="s">
        <v>131</v>
      </c>
      <c r="D5436" t="s">
        <v>140</v>
      </c>
      <c r="E5436" s="9">
        <v>4</v>
      </c>
      <c r="F5436" s="9">
        <v>1</v>
      </c>
      <c r="G5436" s="9">
        <v>2</v>
      </c>
      <c r="H5436" s="9">
        <v>11</v>
      </c>
      <c r="I5436" s="9">
        <v>0.43879804015159607</v>
      </c>
      <c r="J5436" s="9">
        <v>0.43879804015159607</v>
      </c>
      <c r="K5436" s="9">
        <v>0</v>
      </c>
      <c r="L5436" s="9">
        <v>71.862678527832031</v>
      </c>
    </row>
    <row r="5437" spans="1:12" x14ac:dyDescent="0.25">
      <c r="A5437" s="5" t="str">
        <f t="shared" si="84"/>
        <v>1Low IncomeCARE41212</v>
      </c>
      <c r="B5437" s="9">
        <v>1</v>
      </c>
      <c r="C5437" t="s">
        <v>131</v>
      </c>
      <c r="D5437" t="s">
        <v>140</v>
      </c>
      <c r="E5437" s="9">
        <v>4</v>
      </c>
      <c r="F5437" s="9">
        <v>1</v>
      </c>
      <c r="G5437" s="9">
        <v>2</v>
      </c>
      <c r="H5437" s="9">
        <v>12</v>
      </c>
      <c r="I5437" s="9">
        <v>0.45679020881652832</v>
      </c>
      <c r="J5437" s="9">
        <v>0.45679020881652832</v>
      </c>
      <c r="K5437" s="9">
        <v>0</v>
      </c>
      <c r="L5437" s="9">
        <v>77.05499267578125</v>
      </c>
    </row>
    <row r="5438" spans="1:12" x14ac:dyDescent="0.25">
      <c r="A5438" s="5" t="str">
        <f t="shared" si="84"/>
        <v>1Low IncomeCARE41213</v>
      </c>
      <c r="B5438" s="9">
        <v>1</v>
      </c>
      <c r="C5438" t="s">
        <v>131</v>
      </c>
      <c r="D5438" t="s">
        <v>140</v>
      </c>
      <c r="E5438" s="9">
        <v>4</v>
      </c>
      <c r="F5438" s="9">
        <v>1</v>
      </c>
      <c r="G5438" s="9">
        <v>2</v>
      </c>
      <c r="H5438" s="9">
        <v>13</v>
      </c>
      <c r="I5438" s="9">
        <v>0.54237914085388184</v>
      </c>
      <c r="J5438" s="9">
        <v>0.54237914085388184</v>
      </c>
      <c r="K5438" s="9">
        <v>0</v>
      </c>
      <c r="L5438" s="9">
        <v>81.214736938476563</v>
      </c>
    </row>
    <row r="5439" spans="1:12" x14ac:dyDescent="0.25">
      <c r="A5439" s="5" t="str">
        <f t="shared" si="84"/>
        <v>1Low IncomeCARE41214</v>
      </c>
      <c r="B5439" s="9">
        <v>1</v>
      </c>
      <c r="C5439" t="s">
        <v>131</v>
      </c>
      <c r="D5439" t="s">
        <v>140</v>
      </c>
      <c r="E5439" s="9">
        <v>4</v>
      </c>
      <c r="F5439" s="9">
        <v>1</v>
      </c>
      <c r="G5439" s="9">
        <v>2</v>
      </c>
      <c r="H5439" s="9">
        <v>14</v>
      </c>
      <c r="I5439" s="9">
        <v>0.68594139814376831</v>
      </c>
      <c r="J5439" s="9">
        <v>0.68594139814376831</v>
      </c>
      <c r="K5439" s="9">
        <v>0</v>
      </c>
      <c r="L5439" s="9">
        <v>84.098236083984375</v>
      </c>
    </row>
    <row r="5440" spans="1:12" x14ac:dyDescent="0.25">
      <c r="A5440" s="5" t="str">
        <f t="shared" si="84"/>
        <v>1Low IncomeCARE41215</v>
      </c>
      <c r="B5440" s="9">
        <v>1</v>
      </c>
      <c r="C5440" t="s">
        <v>131</v>
      </c>
      <c r="D5440" t="s">
        <v>140</v>
      </c>
      <c r="E5440" s="9">
        <v>4</v>
      </c>
      <c r="F5440" s="9">
        <v>1</v>
      </c>
      <c r="G5440" s="9">
        <v>2</v>
      </c>
      <c r="H5440" s="9">
        <v>15</v>
      </c>
      <c r="I5440" s="9">
        <v>0.87538993358612061</v>
      </c>
      <c r="J5440" s="9">
        <v>0.87538993358612061</v>
      </c>
      <c r="K5440" s="9">
        <v>0</v>
      </c>
      <c r="L5440" s="9">
        <v>85.832267761230469</v>
      </c>
    </row>
    <row r="5441" spans="1:12" x14ac:dyDescent="0.25">
      <c r="A5441" s="5" t="str">
        <f t="shared" si="84"/>
        <v>1Low IncomeCARE41216</v>
      </c>
      <c r="B5441" s="9">
        <v>1</v>
      </c>
      <c r="C5441" t="s">
        <v>131</v>
      </c>
      <c r="D5441" t="s">
        <v>140</v>
      </c>
      <c r="E5441" s="9">
        <v>4</v>
      </c>
      <c r="F5441" s="9">
        <v>1</v>
      </c>
      <c r="G5441" s="9">
        <v>2</v>
      </c>
      <c r="H5441" s="9">
        <v>16</v>
      </c>
      <c r="I5441" s="9">
        <v>1.1065317392349243</v>
      </c>
      <c r="J5441" s="9">
        <v>1.1065317392349243</v>
      </c>
      <c r="K5441" s="9">
        <v>0</v>
      </c>
      <c r="L5441" s="9">
        <v>86.760177612304688</v>
      </c>
    </row>
    <row r="5442" spans="1:12" x14ac:dyDescent="0.25">
      <c r="A5442" s="5" t="str">
        <f t="shared" si="84"/>
        <v>1Low IncomeCARE41217</v>
      </c>
      <c r="B5442" s="9">
        <v>1</v>
      </c>
      <c r="C5442" t="s">
        <v>131</v>
      </c>
      <c r="D5442" t="s">
        <v>140</v>
      </c>
      <c r="E5442" s="9">
        <v>4</v>
      </c>
      <c r="F5442" s="9">
        <v>1</v>
      </c>
      <c r="G5442" s="9">
        <v>2</v>
      </c>
      <c r="H5442" s="9">
        <v>17</v>
      </c>
      <c r="I5442" s="9">
        <v>1.3169269561767578</v>
      </c>
      <c r="J5442" s="9">
        <v>0.52142089605331421</v>
      </c>
      <c r="K5442" s="9">
        <v>3.1572133302688599E-2</v>
      </c>
      <c r="L5442" s="9">
        <v>86.437873840332031</v>
      </c>
    </row>
    <row r="5443" spans="1:12" x14ac:dyDescent="0.25">
      <c r="A5443" s="5" t="str">
        <f t="shared" ref="A5443:A5506" si="85">B5443&amp;C5443&amp;D5443&amp;E5443&amp;F5443&amp;G5443&amp;H5443</f>
        <v>1Low IncomeCARE41218</v>
      </c>
      <c r="B5443" s="9">
        <v>1</v>
      </c>
      <c r="C5443" t="s">
        <v>131</v>
      </c>
      <c r="D5443" t="s">
        <v>140</v>
      </c>
      <c r="E5443" s="9">
        <v>4</v>
      </c>
      <c r="F5443" s="9">
        <v>1</v>
      </c>
      <c r="G5443" s="9">
        <v>2</v>
      </c>
      <c r="H5443" s="9">
        <v>18</v>
      </c>
      <c r="I5443" s="9">
        <v>1.4766316413879395</v>
      </c>
      <c r="J5443" s="9">
        <v>1.118028998374939</v>
      </c>
      <c r="K5443" s="9">
        <v>4.9581579864025116E-2</v>
      </c>
      <c r="L5443" s="9">
        <v>86.071739196777344</v>
      </c>
    </row>
    <row r="5444" spans="1:12" x14ac:dyDescent="0.25">
      <c r="A5444" s="5" t="str">
        <f t="shared" si="85"/>
        <v>1Low IncomeCARE41219</v>
      </c>
      <c r="B5444" s="9">
        <v>1</v>
      </c>
      <c r="C5444" t="s">
        <v>131</v>
      </c>
      <c r="D5444" t="s">
        <v>140</v>
      </c>
      <c r="E5444" s="9">
        <v>4</v>
      </c>
      <c r="F5444" s="9">
        <v>1</v>
      </c>
      <c r="G5444" s="9">
        <v>2</v>
      </c>
      <c r="H5444" s="9">
        <v>19</v>
      </c>
      <c r="I5444" s="9">
        <v>1.5475331544876099</v>
      </c>
      <c r="J5444" s="9">
        <v>1.3646665811538696</v>
      </c>
      <c r="K5444" s="9">
        <v>3.9660181850194931E-2</v>
      </c>
      <c r="L5444" s="9">
        <v>84.556137084960938</v>
      </c>
    </row>
    <row r="5445" spans="1:12" x14ac:dyDescent="0.25">
      <c r="A5445" s="5" t="str">
        <f t="shared" si="85"/>
        <v>1Low IncomeCARE41220</v>
      </c>
      <c r="B5445" s="9">
        <v>1</v>
      </c>
      <c r="C5445" t="s">
        <v>131</v>
      </c>
      <c r="D5445" t="s">
        <v>140</v>
      </c>
      <c r="E5445" s="9">
        <v>4</v>
      </c>
      <c r="F5445" s="9">
        <v>1</v>
      </c>
      <c r="G5445" s="9">
        <v>2</v>
      </c>
      <c r="H5445" s="9">
        <v>20</v>
      </c>
      <c r="I5445" s="9">
        <v>1.5330159664154053</v>
      </c>
      <c r="J5445" s="9">
        <v>1.4107486009597778</v>
      </c>
      <c r="K5445" s="9">
        <v>9.2574562877416611E-3</v>
      </c>
      <c r="L5445" s="9">
        <v>81.73297119140625</v>
      </c>
    </row>
    <row r="5446" spans="1:12" x14ac:dyDescent="0.25">
      <c r="A5446" s="5" t="str">
        <f t="shared" si="85"/>
        <v>1Low IncomeCARE41221</v>
      </c>
      <c r="B5446" s="9">
        <v>1</v>
      </c>
      <c r="C5446" t="s">
        <v>131</v>
      </c>
      <c r="D5446" t="s">
        <v>140</v>
      </c>
      <c r="E5446" s="9">
        <v>4</v>
      </c>
      <c r="F5446" s="9">
        <v>1</v>
      </c>
      <c r="G5446" s="9">
        <v>2</v>
      </c>
      <c r="H5446" s="9">
        <v>21</v>
      </c>
      <c r="I5446" s="9">
        <v>1.498786449432373</v>
      </c>
      <c r="J5446" s="9">
        <v>1.4175477027893066</v>
      </c>
      <c r="K5446" s="9">
        <v>1.3445161283016205E-2</v>
      </c>
      <c r="L5446" s="9">
        <v>77.43731689453125</v>
      </c>
    </row>
    <row r="5447" spans="1:12" x14ac:dyDescent="0.25">
      <c r="A5447" s="5" t="str">
        <f t="shared" si="85"/>
        <v>1Low IncomeCARE41222</v>
      </c>
      <c r="B5447" s="9">
        <v>1</v>
      </c>
      <c r="C5447" t="s">
        <v>131</v>
      </c>
      <c r="D5447" t="s">
        <v>140</v>
      </c>
      <c r="E5447" s="9">
        <v>4</v>
      </c>
      <c r="F5447" s="9">
        <v>1</v>
      </c>
      <c r="G5447" s="9">
        <v>2</v>
      </c>
      <c r="H5447" s="9">
        <v>22</v>
      </c>
      <c r="I5447" s="9">
        <v>1.4308843612670898</v>
      </c>
      <c r="J5447" s="9">
        <v>1.7813553810119629</v>
      </c>
      <c r="K5447" s="9">
        <v>3.9666138589382172E-2</v>
      </c>
      <c r="L5447" s="9">
        <v>74.287628173828125</v>
      </c>
    </row>
    <row r="5448" spans="1:12" x14ac:dyDescent="0.25">
      <c r="A5448" s="5" t="str">
        <f t="shared" si="85"/>
        <v>1Low IncomeCARE41223</v>
      </c>
      <c r="B5448" s="9">
        <v>1</v>
      </c>
      <c r="C5448" t="s">
        <v>131</v>
      </c>
      <c r="D5448" t="s">
        <v>140</v>
      </c>
      <c r="E5448" s="9">
        <v>4</v>
      </c>
      <c r="F5448" s="9">
        <v>1</v>
      </c>
      <c r="G5448" s="9">
        <v>2</v>
      </c>
      <c r="H5448" s="9">
        <v>23</v>
      </c>
      <c r="I5448" s="9">
        <v>1.2689790725708008</v>
      </c>
      <c r="J5448" s="9">
        <v>1.4069808721542358</v>
      </c>
      <c r="K5448" s="9">
        <v>3.2296068966388702E-2</v>
      </c>
      <c r="L5448" s="9">
        <v>72.030677795410156</v>
      </c>
    </row>
    <row r="5449" spans="1:12" x14ac:dyDescent="0.25">
      <c r="A5449" s="5" t="str">
        <f t="shared" si="85"/>
        <v>1Low IncomeCARE41224</v>
      </c>
      <c r="B5449" s="9">
        <v>1</v>
      </c>
      <c r="C5449" t="s">
        <v>131</v>
      </c>
      <c r="D5449" t="s">
        <v>140</v>
      </c>
      <c r="E5449" s="9">
        <v>4</v>
      </c>
      <c r="F5449" s="9">
        <v>1</v>
      </c>
      <c r="G5449" s="9">
        <v>2</v>
      </c>
      <c r="H5449" s="9">
        <v>24</v>
      </c>
      <c r="I5449" s="9">
        <v>1.0676544904708862</v>
      </c>
      <c r="J5449" s="9">
        <v>1.1178069114685059</v>
      </c>
      <c r="K5449" s="9">
        <v>2.5841249153017998E-2</v>
      </c>
      <c r="L5449" s="9">
        <v>69.403396606445313</v>
      </c>
    </row>
    <row r="5450" spans="1:12" x14ac:dyDescent="0.25">
      <c r="A5450" s="5" t="str">
        <f t="shared" si="85"/>
        <v>1Low IncomeCARE41101</v>
      </c>
      <c r="B5450" s="9">
        <v>1</v>
      </c>
      <c r="C5450" t="s">
        <v>131</v>
      </c>
      <c r="D5450" s="3" t="s">
        <v>140</v>
      </c>
      <c r="E5450" s="9">
        <v>4</v>
      </c>
      <c r="F5450" s="9">
        <v>1</v>
      </c>
      <c r="G5450" s="9">
        <v>10</v>
      </c>
      <c r="H5450" s="9">
        <v>1</v>
      </c>
      <c r="I5450" s="9">
        <v>1.1711298227310181</v>
      </c>
      <c r="J5450" s="9">
        <v>1.1711298227310181</v>
      </c>
      <c r="K5450" s="9">
        <v>0</v>
      </c>
      <c r="L5450" s="9">
        <v>72.509353637695313</v>
      </c>
    </row>
    <row r="5451" spans="1:12" x14ac:dyDescent="0.25">
      <c r="A5451" s="5" t="str">
        <f t="shared" si="85"/>
        <v>1Low IncomeCARE41102</v>
      </c>
      <c r="B5451" s="9">
        <v>1</v>
      </c>
      <c r="C5451" t="s">
        <v>131</v>
      </c>
      <c r="D5451" s="3" t="s">
        <v>140</v>
      </c>
      <c r="E5451" s="9">
        <v>4</v>
      </c>
      <c r="F5451" s="9">
        <v>1</v>
      </c>
      <c r="G5451" s="9">
        <v>10</v>
      </c>
      <c r="H5451" s="9">
        <v>2</v>
      </c>
      <c r="I5451" s="9">
        <v>0.93277233839035034</v>
      </c>
      <c r="J5451" s="9">
        <v>0.93277233839035034</v>
      </c>
      <c r="K5451" s="9">
        <v>0</v>
      </c>
      <c r="L5451" s="9">
        <v>70.101249694824219</v>
      </c>
    </row>
    <row r="5452" spans="1:12" x14ac:dyDescent="0.25">
      <c r="A5452" s="5" t="str">
        <f t="shared" si="85"/>
        <v>1Low IncomeCARE41103</v>
      </c>
      <c r="B5452" s="9">
        <v>1</v>
      </c>
      <c r="C5452" t="s">
        <v>131</v>
      </c>
      <c r="D5452" s="3" t="s">
        <v>140</v>
      </c>
      <c r="E5452" s="9">
        <v>4</v>
      </c>
      <c r="F5452" s="9">
        <v>1</v>
      </c>
      <c r="G5452" s="9">
        <v>10</v>
      </c>
      <c r="H5452" s="9">
        <v>3</v>
      </c>
      <c r="I5452" s="9">
        <v>0.80871182680130005</v>
      </c>
      <c r="J5452" s="9">
        <v>0.80871182680130005</v>
      </c>
      <c r="K5452" s="9">
        <v>0</v>
      </c>
      <c r="L5452" s="9">
        <v>68.922401428222656</v>
      </c>
    </row>
    <row r="5453" spans="1:12" x14ac:dyDescent="0.25">
      <c r="A5453" s="5" t="str">
        <f t="shared" si="85"/>
        <v>1Low IncomeCARE41104</v>
      </c>
      <c r="B5453" s="9">
        <v>1</v>
      </c>
      <c r="C5453" t="s">
        <v>131</v>
      </c>
      <c r="D5453" s="3" t="s">
        <v>140</v>
      </c>
      <c r="E5453" s="9">
        <v>4</v>
      </c>
      <c r="F5453" s="9">
        <v>1</v>
      </c>
      <c r="G5453" s="9">
        <v>10</v>
      </c>
      <c r="H5453" s="9">
        <v>4</v>
      </c>
      <c r="I5453" s="9">
        <v>0.70368766784667969</v>
      </c>
      <c r="J5453" s="9">
        <v>0.70368766784667969</v>
      </c>
      <c r="K5453" s="9">
        <v>0</v>
      </c>
      <c r="L5453" s="9">
        <v>66.972694396972656</v>
      </c>
    </row>
    <row r="5454" spans="1:12" x14ac:dyDescent="0.25">
      <c r="A5454" s="5" t="str">
        <f t="shared" si="85"/>
        <v>1Low IncomeCARE41105</v>
      </c>
      <c r="B5454" s="9">
        <v>1</v>
      </c>
      <c r="C5454" t="s">
        <v>131</v>
      </c>
      <c r="D5454" s="3" t="s">
        <v>140</v>
      </c>
      <c r="E5454" s="9">
        <v>4</v>
      </c>
      <c r="F5454" s="9">
        <v>1</v>
      </c>
      <c r="G5454" s="9">
        <v>10</v>
      </c>
      <c r="H5454" s="9">
        <v>5</v>
      </c>
      <c r="I5454" s="9">
        <v>0.65517014265060425</v>
      </c>
      <c r="J5454" s="9">
        <v>0.65517014265060425</v>
      </c>
      <c r="K5454" s="9">
        <v>0</v>
      </c>
      <c r="L5454" s="9">
        <v>65.439796447753906</v>
      </c>
    </row>
    <row r="5455" spans="1:12" x14ac:dyDescent="0.25">
      <c r="A5455" s="5" t="str">
        <f t="shared" si="85"/>
        <v>1Low IncomeCARE41106</v>
      </c>
      <c r="B5455" s="9">
        <v>1</v>
      </c>
      <c r="C5455" t="s">
        <v>131</v>
      </c>
      <c r="D5455" s="3" t="s">
        <v>140</v>
      </c>
      <c r="E5455" s="9">
        <v>4</v>
      </c>
      <c r="F5455" s="9">
        <v>1</v>
      </c>
      <c r="G5455" s="9">
        <v>10</v>
      </c>
      <c r="H5455" s="9">
        <v>6</v>
      </c>
      <c r="I5455" s="9">
        <v>0.6385006308555603</v>
      </c>
      <c r="J5455" s="9">
        <v>0.6385006308555603</v>
      </c>
      <c r="K5455" s="9">
        <v>0</v>
      </c>
      <c r="L5455" s="9">
        <v>64.275650024414063</v>
      </c>
    </row>
    <row r="5456" spans="1:12" x14ac:dyDescent="0.25">
      <c r="A5456" s="5" t="str">
        <f t="shared" si="85"/>
        <v>1Low IncomeCARE41107</v>
      </c>
      <c r="B5456" s="9">
        <v>1</v>
      </c>
      <c r="C5456" t="s">
        <v>131</v>
      </c>
      <c r="D5456" s="3" t="s">
        <v>140</v>
      </c>
      <c r="E5456" s="9">
        <v>4</v>
      </c>
      <c r="F5456" s="9">
        <v>1</v>
      </c>
      <c r="G5456" s="9">
        <v>10</v>
      </c>
      <c r="H5456" s="9">
        <v>7</v>
      </c>
      <c r="I5456" s="9">
        <v>0.64268845319747925</v>
      </c>
      <c r="J5456" s="9">
        <v>0.64268845319747925</v>
      </c>
      <c r="K5456" s="9">
        <v>0</v>
      </c>
      <c r="L5456" s="9">
        <v>63.6063232421875</v>
      </c>
    </row>
    <row r="5457" spans="1:12" x14ac:dyDescent="0.25">
      <c r="A5457" s="5" t="str">
        <f t="shared" si="85"/>
        <v>1Low IncomeCARE41108</v>
      </c>
      <c r="B5457" s="9">
        <v>1</v>
      </c>
      <c r="C5457" t="s">
        <v>131</v>
      </c>
      <c r="D5457" s="3" t="s">
        <v>140</v>
      </c>
      <c r="E5457" s="9">
        <v>4</v>
      </c>
      <c r="F5457" s="9">
        <v>1</v>
      </c>
      <c r="G5457" s="9">
        <v>10</v>
      </c>
      <c r="H5457" s="9">
        <v>8</v>
      </c>
      <c r="I5457" s="9">
        <v>0.62353760004043579</v>
      </c>
      <c r="J5457" s="9">
        <v>0.62353760004043579</v>
      </c>
      <c r="K5457" s="9">
        <v>0</v>
      </c>
      <c r="L5457" s="9">
        <v>63.514286041259766</v>
      </c>
    </row>
    <row r="5458" spans="1:12" x14ac:dyDescent="0.25">
      <c r="A5458" s="5" t="str">
        <f t="shared" si="85"/>
        <v>1Low IncomeCARE41109</v>
      </c>
      <c r="B5458" s="9">
        <v>1</v>
      </c>
      <c r="C5458" t="s">
        <v>131</v>
      </c>
      <c r="D5458" s="3" t="s">
        <v>140</v>
      </c>
      <c r="E5458" s="9">
        <v>4</v>
      </c>
      <c r="F5458" s="9">
        <v>1</v>
      </c>
      <c r="G5458" s="9">
        <v>10</v>
      </c>
      <c r="H5458" s="9">
        <v>9</v>
      </c>
      <c r="I5458" s="9">
        <v>0.57002884149551392</v>
      </c>
      <c r="J5458" s="9">
        <v>0.57002884149551392</v>
      </c>
      <c r="K5458" s="9">
        <v>0</v>
      </c>
      <c r="L5458" s="9">
        <v>66.711029052734375</v>
      </c>
    </row>
    <row r="5459" spans="1:12" x14ac:dyDescent="0.25">
      <c r="A5459" s="5" t="str">
        <f t="shared" si="85"/>
        <v>1Low IncomeCARE411010</v>
      </c>
      <c r="B5459" s="9">
        <v>1</v>
      </c>
      <c r="C5459" t="s">
        <v>131</v>
      </c>
      <c r="D5459" s="3" t="s">
        <v>140</v>
      </c>
      <c r="E5459" s="9">
        <v>4</v>
      </c>
      <c r="F5459" s="9">
        <v>1</v>
      </c>
      <c r="G5459" s="9">
        <v>10</v>
      </c>
      <c r="H5459" s="9">
        <v>10</v>
      </c>
      <c r="I5459" s="9">
        <v>0.61793744564056396</v>
      </c>
      <c r="J5459" s="9">
        <v>0.61793744564056396</v>
      </c>
      <c r="K5459" s="9">
        <v>0</v>
      </c>
      <c r="L5459" s="9">
        <v>72.996757507324219</v>
      </c>
    </row>
    <row r="5460" spans="1:12" x14ac:dyDescent="0.25">
      <c r="A5460" s="5" t="str">
        <f t="shared" si="85"/>
        <v>1Low IncomeCARE411011</v>
      </c>
      <c r="B5460" s="9">
        <v>1</v>
      </c>
      <c r="C5460" t="s">
        <v>131</v>
      </c>
      <c r="D5460" s="3" t="s">
        <v>140</v>
      </c>
      <c r="E5460" s="9">
        <v>4</v>
      </c>
      <c r="F5460" s="9">
        <v>1</v>
      </c>
      <c r="G5460" s="9">
        <v>10</v>
      </c>
      <c r="H5460" s="9">
        <v>11</v>
      </c>
      <c r="I5460" s="9">
        <v>0.65894603729248047</v>
      </c>
      <c r="J5460" s="9">
        <v>0.65894603729248047</v>
      </c>
      <c r="K5460" s="9">
        <v>0</v>
      </c>
      <c r="L5460" s="9">
        <v>78.541969299316406</v>
      </c>
    </row>
    <row r="5461" spans="1:12" x14ac:dyDescent="0.25">
      <c r="A5461" s="5" t="str">
        <f t="shared" si="85"/>
        <v>1Low IncomeCARE411012</v>
      </c>
      <c r="B5461" s="9">
        <v>1</v>
      </c>
      <c r="C5461" t="s">
        <v>131</v>
      </c>
      <c r="D5461" s="3" t="s">
        <v>140</v>
      </c>
      <c r="E5461" s="9">
        <v>4</v>
      </c>
      <c r="F5461" s="9">
        <v>1</v>
      </c>
      <c r="G5461" s="9">
        <v>10</v>
      </c>
      <c r="H5461" s="9">
        <v>12</v>
      </c>
      <c r="I5461" s="9">
        <v>0.75290870666503906</v>
      </c>
      <c r="J5461" s="9">
        <v>0.75290870666503906</v>
      </c>
      <c r="K5461" s="9">
        <v>0</v>
      </c>
      <c r="L5461" s="9">
        <v>83.6231689453125</v>
      </c>
    </row>
    <row r="5462" spans="1:12" x14ac:dyDescent="0.25">
      <c r="A5462" s="5" t="str">
        <f t="shared" si="85"/>
        <v>1Low IncomeCARE411013</v>
      </c>
      <c r="B5462" s="9">
        <v>1</v>
      </c>
      <c r="C5462" t="s">
        <v>131</v>
      </c>
      <c r="D5462" s="3" t="s">
        <v>140</v>
      </c>
      <c r="E5462" s="9">
        <v>4</v>
      </c>
      <c r="F5462" s="9">
        <v>1</v>
      </c>
      <c r="G5462" s="9">
        <v>10</v>
      </c>
      <c r="H5462" s="9">
        <v>13</v>
      </c>
      <c r="I5462" s="9">
        <v>0.94147932529449463</v>
      </c>
      <c r="J5462" s="9">
        <v>0.94147932529449463</v>
      </c>
      <c r="K5462" s="9">
        <v>0</v>
      </c>
      <c r="L5462" s="9">
        <v>87.195762634277344</v>
      </c>
    </row>
    <row r="5463" spans="1:12" x14ac:dyDescent="0.25">
      <c r="A5463" s="5" t="str">
        <f t="shared" si="85"/>
        <v>1Low IncomeCARE411014</v>
      </c>
      <c r="B5463" s="9">
        <v>1</v>
      </c>
      <c r="C5463" t="s">
        <v>131</v>
      </c>
      <c r="D5463" s="3" t="s">
        <v>140</v>
      </c>
      <c r="E5463" s="9">
        <v>4</v>
      </c>
      <c r="F5463" s="9">
        <v>1</v>
      </c>
      <c r="G5463" s="9">
        <v>10</v>
      </c>
      <c r="H5463" s="9">
        <v>14</v>
      </c>
      <c r="I5463" s="9">
        <v>1.1757898330688477</v>
      </c>
      <c r="J5463" s="9">
        <v>1.1757898330688477</v>
      </c>
      <c r="K5463" s="9">
        <v>0</v>
      </c>
      <c r="L5463" s="9">
        <v>89.038673400878906</v>
      </c>
    </row>
    <row r="5464" spans="1:12" x14ac:dyDescent="0.25">
      <c r="A5464" s="5" t="str">
        <f t="shared" si="85"/>
        <v>1Low IncomeCARE411015</v>
      </c>
      <c r="B5464" s="9">
        <v>1</v>
      </c>
      <c r="C5464" t="s">
        <v>131</v>
      </c>
      <c r="D5464" s="3" t="s">
        <v>140</v>
      </c>
      <c r="E5464" s="9">
        <v>4</v>
      </c>
      <c r="F5464" s="9">
        <v>1</v>
      </c>
      <c r="G5464" s="9">
        <v>10</v>
      </c>
      <c r="H5464" s="9">
        <v>15</v>
      </c>
      <c r="I5464" s="9">
        <v>1.4235882759094238</v>
      </c>
      <c r="J5464" s="9">
        <v>1.4235882759094238</v>
      </c>
      <c r="K5464" s="9">
        <v>0</v>
      </c>
      <c r="L5464" s="9">
        <v>90.134986877441406</v>
      </c>
    </row>
    <row r="5465" spans="1:12" x14ac:dyDescent="0.25">
      <c r="A5465" s="5" t="str">
        <f t="shared" si="85"/>
        <v>1Low IncomeCARE411016</v>
      </c>
      <c r="B5465" s="9">
        <v>1</v>
      </c>
      <c r="C5465" t="s">
        <v>131</v>
      </c>
      <c r="D5465" s="3" t="s">
        <v>140</v>
      </c>
      <c r="E5465" s="9">
        <v>4</v>
      </c>
      <c r="F5465" s="9">
        <v>1</v>
      </c>
      <c r="G5465" s="9">
        <v>10</v>
      </c>
      <c r="H5465" s="9">
        <v>16</v>
      </c>
      <c r="I5465" s="9">
        <v>1.6879947185516357</v>
      </c>
      <c r="J5465" s="9">
        <v>1.6879947185516357</v>
      </c>
      <c r="K5465" s="9">
        <v>0</v>
      </c>
      <c r="L5465" s="9">
        <v>90.891921997070313</v>
      </c>
    </row>
    <row r="5466" spans="1:12" x14ac:dyDescent="0.25">
      <c r="A5466" s="5" t="str">
        <f t="shared" si="85"/>
        <v>1Low IncomeCARE411017</v>
      </c>
      <c r="B5466" s="9">
        <v>1</v>
      </c>
      <c r="C5466" t="s">
        <v>131</v>
      </c>
      <c r="D5466" s="3" t="s">
        <v>140</v>
      </c>
      <c r="E5466" s="9">
        <v>4</v>
      </c>
      <c r="F5466" s="9">
        <v>1</v>
      </c>
      <c r="G5466" s="9">
        <v>10</v>
      </c>
      <c r="H5466" s="9">
        <v>17</v>
      </c>
      <c r="I5466" s="9">
        <v>1.9059377908706665</v>
      </c>
      <c r="J5466" s="9">
        <v>1.0206180810928345</v>
      </c>
      <c r="K5466" s="9">
        <v>1.9603751599788666E-2</v>
      </c>
      <c r="L5466" s="9">
        <v>91.311393737792969</v>
      </c>
    </row>
    <row r="5467" spans="1:12" x14ac:dyDescent="0.25">
      <c r="A5467" s="5" t="str">
        <f t="shared" si="85"/>
        <v>1Low IncomeCARE411018</v>
      </c>
      <c r="B5467" s="9">
        <v>1</v>
      </c>
      <c r="C5467" t="s">
        <v>131</v>
      </c>
      <c r="D5467" s="3" t="s">
        <v>140</v>
      </c>
      <c r="E5467" s="9">
        <v>4</v>
      </c>
      <c r="F5467" s="9">
        <v>1</v>
      </c>
      <c r="G5467" s="9">
        <v>10</v>
      </c>
      <c r="H5467" s="9">
        <v>18</v>
      </c>
      <c r="I5467" s="9">
        <v>2.056361198425293</v>
      </c>
      <c r="J5467" s="9">
        <v>1.6000680923461914</v>
      </c>
      <c r="K5467" s="9">
        <v>3.3961527049541473E-2</v>
      </c>
      <c r="L5467" s="9">
        <v>90.905738830566406</v>
      </c>
    </row>
    <row r="5468" spans="1:12" x14ac:dyDescent="0.25">
      <c r="A5468" s="5" t="str">
        <f t="shared" si="85"/>
        <v>1Low IncomeCARE411019</v>
      </c>
      <c r="B5468" s="9">
        <v>1</v>
      </c>
      <c r="C5468" t="s">
        <v>131</v>
      </c>
      <c r="D5468" s="3" t="s">
        <v>140</v>
      </c>
      <c r="E5468" s="9">
        <v>4</v>
      </c>
      <c r="F5468" s="9">
        <v>1</v>
      </c>
      <c r="G5468" s="9">
        <v>10</v>
      </c>
      <c r="H5468" s="9">
        <v>19</v>
      </c>
      <c r="I5468" s="9">
        <v>2.0930430889129639</v>
      </c>
      <c r="J5468" s="9">
        <v>1.8405311107635498</v>
      </c>
      <c r="K5468" s="9">
        <v>2.7162628248333931E-2</v>
      </c>
      <c r="L5468" s="9">
        <v>89.365264892578125</v>
      </c>
    </row>
    <row r="5469" spans="1:12" x14ac:dyDescent="0.25">
      <c r="A5469" s="5" t="str">
        <f t="shared" si="85"/>
        <v>1Low IncomeCARE411020</v>
      </c>
      <c r="B5469" s="9">
        <v>1</v>
      </c>
      <c r="C5469" t="s">
        <v>131</v>
      </c>
      <c r="D5469" s="3" t="s">
        <v>140</v>
      </c>
      <c r="E5469" s="9">
        <v>4</v>
      </c>
      <c r="F5469" s="9">
        <v>1</v>
      </c>
      <c r="G5469" s="9">
        <v>10</v>
      </c>
      <c r="H5469" s="9">
        <v>20</v>
      </c>
      <c r="I5469" s="9">
        <v>2.0012917518615723</v>
      </c>
      <c r="J5469" s="9">
        <v>1.8456299304962158</v>
      </c>
      <c r="K5469" s="9">
        <v>6.2182876281440258E-3</v>
      </c>
      <c r="L5469" s="9">
        <v>85.229331970214844</v>
      </c>
    </row>
    <row r="5470" spans="1:12" x14ac:dyDescent="0.25">
      <c r="A5470" s="5" t="str">
        <f t="shared" si="85"/>
        <v>1Low IncomeCARE411021</v>
      </c>
      <c r="B5470" s="9">
        <v>1</v>
      </c>
      <c r="C5470" t="s">
        <v>131</v>
      </c>
      <c r="D5470" s="3" t="s">
        <v>140</v>
      </c>
      <c r="E5470" s="9">
        <v>4</v>
      </c>
      <c r="F5470" s="9">
        <v>1</v>
      </c>
      <c r="G5470" s="9">
        <v>10</v>
      </c>
      <c r="H5470" s="9">
        <v>21</v>
      </c>
      <c r="I5470" s="9">
        <v>1.9003627300262451</v>
      </c>
      <c r="J5470" s="9">
        <v>1.7974638938903809</v>
      </c>
      <c r="K5470" s="9">
        <v>1.1200825683772564E-2</v>
      </c>
      <c r="L5470" s="9">
        <v>79.705108642578125</v>
      </c>
    </row>
    <row r="5471" spans="1:12" x14ac:dyDescent="0.25">
      <c r="A5471" s="5" t="str">
        <f t="shared" si="85"/>
        <v>1Low IncomeCARE411022</v>
      </c>
      <c r="B5471" s="9">
        <v>1</v>
      </c>
      <c r="C5471" t="s">
        <v>131</v>
      </c>
      <c r="D5471" s="3" t="s">
        <v>140</v>
      </c>
      <c r="E5471" s="9">
        <v>4</v>
      </c>
      <c r="F5471" s="9">
        <v>1</v>
      </c>
      <c r="G5471" s="9">
        <v>10</v>
      </c>
      <c r="H5471" s="9">
        <v>22</v>
      </c>
      <c r="I5471" s="9">
        <v>1.795538067817688</v>
      </c>
      <c r="J5471" s="9">
        <v>2.1582942008972168</v>
      </c>
      <c r="K5471" s="9">
        <v>3.3209562301635742E-2</v>
      </c>
      <c r="L5471" s="9">
        <v>76.194419860839844</v>
      </c>
    </row>
    <row r="5472" spans="1:12" x14ac:dyDescent="0.25">
      <c r="A5472" s="5" t="str">
        <f t="shared" si="85"/>
        <v>1Low IncomeCARE411023</v>
      </c>
      <c r="B5472" s="9">
        <v>1</v>
      </c>
      <c r="C5472" t="s">
        <v>131</v>
      </c>
      <c r="D5472" s="3" t="s">
        <v>140</v>
      </c>
      <c r="E5472" s="9">
        <v>4</v>
      </c>
      <c r="F5472" s="9">
        <v>1</v>
      </c>
      <c r="G5472" s="9">
        <v>10</v>
      </c>
      <c r="H5472" s="9">
        <v>23</v>
      </c>
      <c r="I5472" s="9">
        <v>1.5903645753860474</v>
      </c>
      <c r="J5472" s="9">
        <v>1.731518030166626</v>
      </c>
      <c r="K5472" s="9">
        <v>2.7866208925843239E-2</v>
      </c>
      <c r="L5472" s="9">
        <v>73.659530639648438</v>
      </c>
    </row>
    <row r="5473" spans="1:12" x14ac:dyDescent="0.25">
      <c r="A5473" s="5" t="str">
        <f t="shared" si="85"/>
        <v>1Low IncomeCARE411024</v>
      </c>
      <c r="B5473" s="9">
        <v>1</v>
      </c>
      <c r="C5473" t="s">
        <v>131</v>
      </c>
      <c r="D5473" s="3" t="s">
        <v>140</v>
      </c>
      <c r="E5473" s="9">
        <v>4</v>
      </c>
      <c r="F5473" s="9">
        <v>1</v>
      </c>
      <c r="G5473" s="9">
        <v>10</v>
      </c>
      <c r="H5473" s="9">
        <v>24</v>
      </c>
      <c r="I5473" s="9">
        <v>1.3336361646652222</v>
      </c>
      <c r="J5473" s="9">
        <v>1.3903254270553589</v>
      </c>
      <c r="K5473" s="9">
        <v>2.1304214373230934E-2</v>
      </c>
      <c r="L5473" s="9">
        <v>71.577232360839844</v>
      </c>
    </row>
    <row r="5474" spans="1:12" x14ac:dyDescent="0.25">
      <c r="A5474" s="5" t="str">
        <f t="shared" si="85"/>
        <v>1Low IncomeCARE5021</v>
      </c>
      <c r="B5474" s="9">
        <v>1</v>
      </c>
      <c r="C5474" t="s">
        <v>131</v>
      </c>
      <c r="D5474" t="s">
        <v>140</v>
      </c>
      <c r="E5474" s="9">
        <v>5</v>
      </c>
      <c r="F5474" s="9">
        <v>0</v>
      </c>
      <c r="G5474" s="9">
        <v>2</v>
      </c>
      <c r="H5474" s="9">
        <v>1</v>
      </c>
      <c r="I5474" s="9">
        <v>1.0044721364974976</v>
      </c>
      <c r="J5474" s="9">
        <v>1.0044721364974976</v>
      </c>
      <c r="K5474" s="9">
        <v>0</v>
      </c>
      <c r="L5474" s="9">
        <v>69.166648864746094</v>
      </c>
    </row>
    <row r="5475" spans="1:12" x14ac:dyDescent="0.25">
      <c r="A5475" s="5" t="str">
        <f t="shared" si="85"/>
        <v>1Low IncomeCARE5022</v>
      </c>
      <c r="B5475" s="9">
        <v>1</v>
      </c>
      <c r="C5475" t="s">
        <v>131</v>
      </c>
      <c r="D5475" t="s">
        <v>140</v>
      </c>
      <c r="E5475" s="9">
        <v>5</v>
      </c>
      <c r="F5475" s="9">
        <v>0</v>
      </c>
      <c r="G5475" s="9">
        <v>2</v>
      </c>
      <c r="H5475" s="9">
        <v>2</v>
      </c>
      <c r="I5475" s="9">
        <v>0.84293919801712036</v>
      </c>
      <c r="J5475" s="9">
        <v>0.84293919801712036</v>
      </c>
      <c r="K5475" s="9">
        <v>0</v>
      </c>
      <c r="L5475" s="9">
        <v>67.583053588867188</v>
      </c>
    </row>
    <row r="5476" spans="1:12" x14ac:dyDescent="0.25">
      <c r="A5476" s="5" t="str">
        <f t="shared" si="85"/>
        <v>1Low IncomeCARE5023</v>
      </c>
      <c r="B5476" s="9">
        <v>1</v>
      </c>
      <c r="C5476" t="s">
        <v>131</v>
      </c>
      <c r="D5476" t="s">
        <v>140</v>
      </c>
      <c r="E5476" s="9">
        <v>5</v>
      </c>
      <c r="F5476" s="9">
        <v>0</v>
      </c>
      <c r="G5476" s="9">
        <v>2</v>
      </c>
      <c r="H5476" s="9">
        <v>3</v>
      </c>
      <c r="I5476" s="9">
        <v>0.71231722831726074</v>
      </c>
      <c r="J5476" s="9">
        <v>0.71231722831726074</v>
      </c>
      <c r="K5476" s="9">
        <v>0</v>
      </c>
      <c r="L5476" s="9">
        <v>65.790298461914063</v>
      </c>
    </row>
    <row r="5477" spans="1:12" x14ac:dyDescent="0.25">
      <c r="A5477" s="5" t="str">
        <f t="shared" si="85"/>
        <v>1Low IncomeCARE5024</v>
      </c>
      <c r="B5477" s="9">
        <v>1</v>
      </c>
      <c r="C5477" t="s">
        <v>131</v>
      </c>
      <c r="D5477" t="s">
        <v>140</v>
      </c>
      <c r="E5477" s="9">
        <v>5</v>
      </c>
      <c r="F5477" s="9">
        <v>0</v>
      </c>
      <c r="G5477" s="9">
        <v>2</v>
      </c>
      <c r="H5477" s="9">
        <v>4</v>
      </c>
      <c r="I5477" s="9">
        <v>0.63841372728347778</v>
      </c>
      <c r="J5477" s="9">
        <v>0.63841372728347778</v>
      </c>
      <c r="K5477" s="9">
        <v>0</v>
      </c>
      <c r="L5477" s="9">
        <v>63.91729736328125</v>
      </c>
    </row>
    <row r="5478" spans="1:12" x14ac:dyDescent="0.25">
      <c r="A5478" s="5" t="str">
        <f t="shared" si="85"/>
        <v>1Low IncomeCARE5025</v>
      </c>
      <c r="B5478" s="9">
        <v>1</v>
      </c>
      <c r="C5478" t="s">
        <v>131</v>
      </c>
      <c r="D5478" t="s">
        <v>140</v>
      </c>
      <c r="E5478" s="9">
        <v>5</v>
      </c>
      <c r="F5478" s="9">
        <v>0</v>
      </c>
      <c r="G5478" s="9">
        <v>2</v>
      </c>
      <c r="H5478" s="9">
        <v>5</v>
      </c>
      <c r="I5478" s="9">
        <v>0.60280090570449829</v>
      </c>
      <c r="J5478" s="9">
        <v>0.60280090570449829</v>
      </c>
      <c r="K5478" s="9">
        <v>0</v>
      </c>
      <c r="L5478" s="9">
        <v>62.512287139892578</v>
      </c>
    </row>
    <row r="5479" spans="1:12" x14ac:dyDescent="0.25">
      <c r="A5479" s="5" t="str">
        <f t="shared" si="85"/>
        <v>1Low IncomeCARE5026</v>
      </c>
      <c r="B5479" s="9">
        <v>1</v>
      </c>
      <c r="C5479" t="s">
        <v>131</v>
      </c>
      <c r="D5479" t="s">
        <v>140</v>
      </c>
      <c r="E5479" s="9">
        <v>5</v>
      </c>
      <c r="F5479" s="9">
        <v>0</v>
      </c>
      <c r="G5479" s="9">
        <v>2</v>
      </c>
      <c r="H5479" s="9">
        <v>6</v>
      </c>
      <c r="I5479" s="9">
        <v>0.59604907035827637</v>
      </c>
      <c r="J5479" s="9">
        <v>0.59604907035827637</v>
      </c>
      <c r="K5479" s="9">
        <v>0</v>
      </c>
      <c r="L5479" s="9">
        <v>61.511634826660156</v>
      </c>
    </row>
    <row r="5480" spans="1:12" x14ac:dyDescent="0.25">
      <c r="A5480" s="5" t="str">
        <f t="shared" si="85"/>
        <v>1Low IncomeCARE5027</v>
      </c>
      <c r="B5480" s="9">
        <v>1</v>
      </c>
      <c r="C5480" t="s">
        <v>131</v>
      </c>
      <c r="D5480" t="s">
        <v>140</v>
      </c>
      <c r="E5480" s="9">
        <v>5</v>
      </c>
      <c r="F5480" s="9">
        <v>0</v>
      </c>
      <c r="G5480" s="9">
        <v>2</v>
      </c>
      <c r="H5480" s="9">
        <v>7</v>
      </c>
      <c r="I5480" s="9">
        <v>0.61388981342315674</v>
      </c>
      <c r="J5480" s="9">
        <v>0.61388981342315674</v>
      </c>
      <c r="K5480" s="9">
        <v>0</v>
      </c>
      <c r="L5480" s="9">
        <v>61.08038330078125</v>
      </c>
    </row>
    <row r="5481" spans="1:12" x14ac:dyDescent="0.25">
      <c r="A5481" s="5" t="str">
        <f t="shared" si="85"/>
        <v>1Low IncomeCARE5028</v>
      </c>
      <c r="B5481" s="9">
        <v>1</v>
      </c>
      <c r="C5481" t="s">
        <v>131</v>
      </c>
      <c r="D5481" t="s">
        <v>140</v>
      </c>
      <c r="E5481" s="9">
        <v>5</v>
      </c>
      <c r="F5481" s="9">
        <v>0</v>
      </c>
      <c r="G5481" s="9">
        <v>2</v>
      </c>
      <c r="H5481" s="9">
        <v>8</v>
      </c>
      <c r="I5481" s="9">
        <v>0.59210628271102905</v>
      </c>
      <c r="J5481" s="9">
        <v>0.59210628271102905</v>
      </c>
      <c r="K5481" s="9">
        <v>0</v>
      </c>
      <c r="L5481" s="9">
        <v>61.37890625</v>
      </c>
    </row>
    <row r="5482" spans="1:12" x14ac:dyDescent="0.25">
      <c r="A5482" s="5" t="str">
        <f t="shared" si="85"/>
        <v>1Low IncomeCARE5029</v>
      </c>
      <c r="B5482" s="9">
        <v>1</v>
      </c>
      <c r="C5482" t="s">
        <v>131</v>
      </c>
      <c r="D5482" t="s">
        <v>140</v>
      </c>
      <c r="E5482" s="9">
        <v>5</v>
      </c>
      <c r="F5482" s="9">
        <v>0</v>
      </c>
      <c r="G5482" s="9">
        <v>2</v>
      </c>
      <c r="H5482" s="9">
        <v>9</v>
      </c>
      <c r="I5482" s="9">
        <v>0.5141863226890564</v>
      </c>
      <c r="J5482" s="9">
        <v>0.5141863226890564</v>
      </c>
      <c r="K5482" s="9">
        <v>0</v>
      </c>
      <c r="L5482" s="9">
        <v>64.262702941894531</v>
      </c>
    </row>
    <row r="5483" spans="1:12" x14ac:dyDescent="0.25">
      <c r="A5483" s="5" t="str">
        <f t="shared" si="85"/>
        <v>1Low IncomeCARE50210</v>
      </c>
      <c r="B5483" s="9">
        <v>1</v>
      </c>
      <c r="C5483" t="s">
        <v>131</v>
      </c>
      <c r="D5483" t="s">
        <v>140</v>
      </c>
      <c r="E5483" s="9">
        <v>5</v>
      </c>
      <c r="F5483" s="9">
        <v>0</v>
      </c>
      <c r="G5483" s="9">
        <v>2</v>
      </c>
      <c r="H5483" s="9">
        <v>10</v>
      </c>
      <c r="I5483" s="9">
        <v>0.5095096230506897</v>
      </c>
      <c r="J5483" s="9">
        <v>0.5095096230506897</v>
      </c>
      <c r="K5483" s="9">
        <v>0</v>
      </c>
      <c r="L5483" s="9">
        <v>69.729843139648438</v>
      </c>
    </row>
    <row r="5484" spans="1:12" x14ac:dyDescent="0.25">
      <c r="A5484" s="5" t="str">
        <f t="shared" si="85"/>
        <v>1Low IncomeCARE50211</v>
      </c>
      <c r="B5484" s="9">
        <v>1</v>
      </c>
      <c r="C5484" t="s">
        <v>131</v>
      </c>
      <c r="D5484" t="s">
        <v>140</v>
      </c>
      <c r="E5484" s="9">
        <v>5</v>
      </c>
      <c r="F5484" s="9">
        <v>0</v>
      </c>
      <c r="G5484" s="9">
        <v>2</v>
      </c>
      <c r="H5484" s="9">
        <v>11</v>
      </c>
      <c r="I5484" s="9">
        <v>0.53378188610076904</v>
      </c>
      <c r="J5484" s="9">
        <v>0.53378188610076904</v>
      </c>
      <c r="K5484" s="9">
        <v>0</v>
      </c>
      <c r="L5484" s="9">
        <v>75.772125244140625</v>
      </c>
    </row>
    <row r="5485" spans="1:12" x14ac:dyDescent="0.25">
      <c r="A5485" s="5" t="str">
        <f t="shared" si="85"/>
        <v>1Low IncomeCARE50212</v>
      </c>
      <c r="B5485" s="9">
        <v>1</v>
      </c>
      <c r="C5485" t="s">
        <v>131</v>
      </c>
      <c r="D5485" t="s">
        <v>140</v>
      </c>
      <c r="E5485" s="9">
        <v>5</v>
      </c>
      <c r="F5485" s="9">
        <v>0</v>
      </c>
      <c r="G5485" s="9">
        <v>2</v>
      </c>
      <c r="H5485" s="9">
        <v>12</v>
      </c>
      <c r="I5485" s="9">
        <v>0.57974988222122192</v>
      </c>
      <c r="J5485" s="9">
        <v>0.57974988222122192</v>
      </c>
      <c r="K5485" s="9">
        <v>0</v>
      </c>
      <c r="L5485" s="9">
        <v>80.600410461425781</v>
      </c>
    </row>
    <row r="5486" spans="1:12" x14ac:dyDescent="0.25">
      <c r="A5486" s="5" t="str">
        <f t="shared" si="85"/>
        <v>1Low IncomeCARE50213</v>
      </c>
      <c r="B5486" s="9">
        <v>1</v>
      </c>
      <c r="C5486" t="s">
        <v>131</v>
      </c>
      <c r="D5486" t="s">
        <v>140</v>
      </c>
      <c r="E5486" s="9">
        <v>5</v>
      </c>
      <c r="F5486" s="9">
        <v>0</v>
      </c>
      <c r="G5486" s="9">
        <v>2</v>
      </c>
      <c r="H5486" s="9">
        <v>13</v>
      </c>
      <c r="I5486" s="9">
        <v>0.71598631143569946</v>
      </c>
      <c r="J5486" s="9">
        <v>0.71598631143569946</v>
      </c>
      <c r="K5486" s="9">
        <v>0</v>
      </c>
      <c r="L5486" s="9">
        <v>84.128166198730469</v>
      </c>
    </row>
    <row r="5487" spans="1:12" x14ac:dyDescent="0.25">
      <c r="A5487" s="5" t="str">
        <f t="shared" si="85"/>
        <v>1Low IncomeCARE50214</v>
      </c>
      <c r="B5487" s="9">
        <v>1</v>
      </c>
      <c r="C5487" t="s">
        <v>131</v>
      </c>
      <c r="D5487" t="s">
        <v>140</v>
      </c>
      <c r="E5487" s="9">
        <v>5</v>
      </c>
      <c r="F5487" s="9">
        <v>0</v>
      </c>
      <c r="G5487" s="9">
        <v>2</v>
      </c>
      <c r="H5487" s="9">
        <v>14</v>
      </c>
      <c r="I5487" s="9">
        <v>0.89900743961334229</v>
      </c>
      <c r="J5487" s="9">
        <v>0.89900743961334229</v>
      </c>
      <c r="K5487" s="9">
        <v>0</v>
      </c>
      <c r="L5487" s="9">
        <v>86.571121215820313</v>
      </c>
    </row>
    <row r="5488" spans="1:12" x14ac:dyDescent="0.25">
      <c r="A5488" s="5" t="str">
        <f t="shared" si="85"/>
        <v>1Low IncomeCARE50215</v>
      </c>
      <c r="B5488" s="9">
        <v>1</v>
      </c>
      <c r="C5488" t="s">
        <v>131</v>
      </c>
      <c r="D5488" t="s">
        <v>140</v>
      </c>
      <c r="E5488" s="9">
        <v>5</v>
      </c>
      <c r="F5488" s="9">
        <v>0</v>
      </c>
      <c r="G5488" s="9">
        <v>2</v>
      </c>
      <c r="H5488" s="9">
        <v>15</v>
      </c>
      <c r="I5488" s="9">
        <v>1.1131508350372314</v>
      </c>
      <c r="J5488" s="9">
        <v>1.1131508350372314</v>
      </c>
      <c r="K5488" s="9">
        <v>0</v>
      </c>
      <c r="L5488" s="9">
        <v>87.990394592285156</v>
      </c>
    </row>
    <row r="5489" spans="1:12" x14ac:dyDescent="0.25">
      <c r="A5489" s="5" t="str">
        <f t="shared" si="85"/>
        <v>1Low IncomeCARE50216</v>
      </c>
      <c r="B5489" s="9">
        <v>1</v>
      </c>
      <c r="C5489" t="s">
        <v>131</v>
      </c>
      <c r="D5489" t="s">
        <v>140</v>
      </c>
      <c r="E5489" s="9">
        <v>5</v>
      </c>
      <c r="F5489" s="9">
        <v>0</v>
      </c>
      <c r="G5489" s="9">
        <v>2</v>
      </c>
      <c r="H5489" s="9">
        <v>16</v>
      </c>
      <c r="I5489" s="9">
        <v>1.3566920757293701</v>
      </c>
      <c r="J5489" s="9">
        <v>1.3566920757293701</v>
      </c>
      <c r="K5489" s="9">
        <v>0</v>
      </c>
      <c r="L5489" s="9">
        <v>88.755882263183594</v>
      </c>
    </row>
    <row r="5490" spans="1:12" x14ac:dyDescent="0.25">
      <c r="A5490" s="5" t="str">
        <f t="shared" si="85"/>
        <v>1Low IncomeCARE50217</v>
      </c>
      <c r="B5490" s="9">
        <v>1</v>
      </c>
      <c r="C5490" t="s">
        <v>131</v>
      </c>
      <c r="D5490" t="s">
        <v>140</v>
      </c>
      <c r="E5490" s="9">
        <v>5</v>
      </c>
      <c r="F5490" s="9">
        <v>0</v>
      </c>
      <c r="G5490" s="9">
        <v>2</v>
      </c>
      <c r="H5490" s="9">
        <v>17</v>
      </c>
      <c r="I5490" s="9">
        <v>1.5687059164047241</v>
      </c>
      <c r="J5490" s="9">
        <v>0.73438233137130737</v>
      </c>
      <c r="K5490" s="9">
        <v>2.579944021999836E-2</v>
      </c>
      <c r="L5490" s="9">
        <v>88.544212341308594</v>
      </c>
    </row>
    <row r="5491" spans="1:12" x14ac:dyDescent="0.25">
      <c r="A5491" s="5" t="str">
        <f t="shared" si="85"/>
        <v>1Low IncomeCARE50218</v>
      </c>
      <c r="B5491" s="9">
        <v>1</v>
      </c>
      <c r="C5491" t="s">
        <v>131</v>
      </c>
      <c r="D5491" t="s">
        <v>140</v>
      </c>
      <c r="E5491" s="9">
        <v>5</v>
      </c>
      <c r="F5491" s="9">
        <v>0</v>
      </c>
      <c r="G5491" s="9">
        <v>2</v>
      </c>
      <c r="H5491" s="9">
        <v>18</v>
      </c>
      <c r="I5491" s="9">
        <v>1.72495436668396</v>
      </c>
      <c r="J5491" s="9">
        <v>1.345589280128479</v>
      </c>
      <c r="K5491" s="9">
        <v>4.574863612651825E-2</v>
      </c>
      <c r="L5491" s="9">
        <v>87.09912109375</v>
      </c>
    </row>
    <row r="5492" spans="1:12" x14ac:dyDescent="0.25">
      <c r="A5492" s="5" t="str">
        <f t="shared" si="85"/>
        <v>1Low IncomeCARE50219</v>
      </c>
      <c r="B5492" s="9">
        <v>1</v>
      </c>
      <c r="C5492" t="s">
        <v>131</v>
      </c>
      <c r="D5492" t="s">
        <v>140</v>
      </c>
      <c r="E5492" s="9">
        <v>5</v>
      </c>
      <c r="F5492" s="9">
        <v>0</v>
      </c>
      <c r="G5492" s="9">
        <v>2</v>
      </c>
      <c r="H5492" s="9">
        <v>19</v>
      </c>
      <c r="I5492" s="9">
        <v>1.7784305810928345</v>
      </c>
      <c r="J5492" s="9">
        <v>1.5891997814178467</v>
      </c>
      <c r="K5492" s="9">
        <v>3.8412980735301971E-2</v>
      </c>
      <c r="L5492" s="9">
        <v>84.995597839355469</v>
      </c>
    </row>
    <row r="5493" spans="1:12" x14ac:dyDescent="0.25">
      <c r="A5493" s="5" t="str">
        <f t="shared" si="85"/>
        <v>1Low IncomeCARE50220</v>
      </c>
      <c r="B5493" s="9">
        <v>1</v>
      </c>
      <c r="C5493" t="s">
        <v>131</v>
      </c>
      <c r="D5493" t="s">
        <v>140</v>
      </c>
      <c r="E5493" s="9">
        <v>5</v>
      </c>
      <c r="F5493" s="9">
        <v>0</v>
      </c>
      <c r="G5493" s="9">
        <v>2</v>
      </c>
      <c r="H5493" s="9">
        <v>20</v>
      </c>
      <c r="I5493" s="9">
        <v>1.7282142639160156</v>
      </c>
      <c r="J5493" s="9">
        <v>1.6004482507705688</v>
      </c>
      <c r="K5493" s="9">
        <v>8.7225623428821564E-3</v>
      </c>
      <c r="L5493" s="9">
        <v>82.308670043945313</v>
      </c>
    </row>
    <row r="5494" spans="1:12" x14ac:dyDescent="0.25">
      <c r="A5494" s="5" t="str">
        <f t="shared" si="85"/>
        <v>1Low IncomeCARE50221</v>
      </c>
      <c r="B5494" s="9">
        <v>1</v>
      </c>
      <c r="C5494" t="s">
        <v>131</v>
      </c>
      <c r="D5494" t="s">
        <v>140</v>
      </c>
      <c r="E5494" s="9">
        <v>5</v>
      </c>
      <c r="F5494" s="9">
        <v>0</v>
      </c>
      <c r="G5494" s="9">
        <v>2</v>
      </c>
      <c r="H5494" s="9">
        <v>21</v>
      </c>
      <c r="I5494" s="9">
        <v>1.6653046607971191</v>
      </c>
      <c r="J5494" s="9">
        <v>1.5815175771713257</v>
      </c>
      <c r="K5494" s="9">
        <v>1.3178388588130474E-2</v>
      </c>
      <c r="L5494" s="9">
        <v>77.704124450683594</v>
      </c>
    </row>
    <row r="5495" spans="1:12" x14ac:dyDescent="0.25">
      <c r="A5495" s="5" t="str">
        <f t="shared" si="85"/>
        <v>1Low IncomeCARE50222</v>
      </c>
      <c r="B5495" s="9">
        <v>1</v>
      </c>
      <c r="C5495" t="s">
        <v>131</v>
      </c>
      <c r="D5495" t="s">
        <v>140</v>
      </c>
      <c r="E5495" s="9">
        <v>5</v>
      </c>
      <c r="F5495" s="9">
        <v>0</v>
      </c>
      <c r="G5495" s="9">
        <v>2</v>
      </c>
      <c r="H5495" s="9">
        <v>22</v>
      </c>
      <c r="I5495" s="9">
        <v>1.5709229707717896</v>
      </c>
      <c r="J5495" s="9">
        <v>1.9183191061019897</v>
      </c>
      <c r="K5495" s="9">
        <v>4.1297614574432373E-2</v>
      </c>
      <c r="L5495" s="9">
        <v>73.810379028320313</v>
      </c>
    </row>
    <row r="5496" spans="1:12" x14ac:dyDescent="0.25">
      <c r="A5496" s="5" t="str">
        <f t="shared" si="85"/>
        <v>1Low IncomeCARE50223</v>
      </c>
      <c r="B5496" s="9">
        <v>1</v>
      </c>
      <c r="C5496" t="s">
        <v>131</v>
      </c>
      <c r="D5496" t="s">
        <v>140</v>
      </c>
      <c r="E5496" s="9">
        <v>5</v>
      </c>
      <c r="F5496" s="9">
        <v>0</v>
      </c>
      <c r="G5496" s="9">
        <v>2</v>
      </c>
      <c r="H5496" s="9">
        <v>23</v>
      </c>
      <c r="I5496" s="9">
        <v>1.3925307989120483</v>
      </c>
      <c r="J5496" s="9">
        <v>1.5292043685913086</v>
      </c>
      <c r="K5496" s="9">
        <v>3.4186519682407379E-2</v>
      </c>
      <c r="L5496" s="9">
        <v>71.344261169433594</v>
      </c>
    </row>
    <row r="5497" spans="1:12" x14ac:dyDescent="0.25">
      <c r="A5497" s="5" t="str">
        <f t="shared" si="85"/>
        <v>1Low IncomeCARE50224</v>
      </c>
      <c r="B5497" s="9">
        <v>1</v>
      </c>
      <c r="C5497" t="s">
        <v>131</v>
      </c>
      <c r="D5497" t="s">
        <v>140</v>
      </c>
      <c r="E5497" s="9">
        <v>5</v>
      </c>
      <c r="F5497" s="9">
        <v>0</v>
      </c>
      <c r="G5497" s="9">
        <v>2</v>
      </c>
      <c r="H5497" s="9">
        <v>24</v>
      </c>
      <c r="I5497" s="9">
        <v>1.1741063594818115</v>
      </c>
      <c r="J5497" s="9">
        <v>1.223691463470459</v>
      </c>
      <c r="K5497" s="9">
        <v>2.6239899918437004E-2</v>
      </c>
      <c r="L5497" s="9">
        <v>69.214729309082031</v>
      </c>
    </row>
    <row r="5498" spans="1:12" x14ac:dyDescent="0.25">
      <c r="A5498" s="5" t="str">
        <f t="shared" si="85"/>
        <v>1Low IncomeCARE50101</v>
      </c>
      <c r="B5498" s="9">
        <v>1</v>
      </c>
      <c r="C5498" t="s">
        <v>131</v>
      </c>
      <c r="D5498" t="s">
        <v>140</v>
      </c>
      <c r="E5498" s="9">
        <v>5</v>
      </c>
      <c r="F5498" s="9">
        <v>0</v>
      </c>
      <c r="G5498" s="9">
        <v>10</v>
      </c>
      <c r="H5498" s="9">
        <v>1</v>
      </c>
      <c r="I5498" s="9">
        <v>1.3424582481384277</v>
      </c>
      <c r="J5498" s="9">
        <v>1.3424582481384277</v>
      </c>
      <c r="K5498" s="9">
        <v>0</v>
      </c>
      <c r="L5498" s="9">
        <v>75.42724609375</v>
      </c>
    </row>
    <row r="5499" spans="1:12" x14ac:dyDescent="0.25">
      <c r="A5499" s="5" t="str">
        <f t="shared" si="85"/>
        <v>1Low IncomeCARE50102</v>
      </c>
      <c r="B5499" s="9">
        <v>1</v>
      </c>
      <c r="C5499" t="s">
        <v>131</v>
      </c>
      <c r="D5499" t="s">
        <v>140</v>
      </c>
      <c r="E5499" s="9">
        <v>5</v>
      </c>
      <c r="F5499" s="9">
        <v>0</v>
      </c>
      <c r="G5499" s="9">
        <v>10</v>
      </c>
      <c r="H5499" s="9">
        <v>2</v>
      </c>
      <c r="I5499" s="9">
        <v>1.1159840822219849</v>
      </c>
      <c r="J5499" s="9">
        <v>1.1159840822219849</v>
      </c>
      <c r="K5499" s="9">
        <v>0</v>
      </c>
      <c r="L5499" s="9">
        <v>73.823974609375</v>
      </c>
    </row>
    <row r="5500" spans="1:12" x14ac:dyDescent="0.25">
      <c r="A5500" s="5" t="str">
        <f t="shared" si="85"/>
        <v>1Low IncomeCARE50103</v>
      </c>
      <c r="B5500" s="9">
        <v>1</v>
      </c>
      <c r="C5500" t="s">
        <v>131</v>
      </c>
      <c r="D5500" t="s">
        <v>140</v>
      </c>
      <c r="E5500" s="9">
        <v>5</v>
      </c>
      <c r="F5500" s="9">
        <v>0</v>
      </c>
      <c r="G5500" s="9">
        <v>10</v>
      </c>
      <c r="H5500" s="9">
        <v>3</v>
      </c>
      <c r="I5500" s="9">
        <v>0.91846609115600586</v>
      </c>
      <c r="J5500" s="9">
        <v>0.91846609115600586</v>
      </c>
      <c r="K5500" s="9">
        <v>0</v>
      </c>
      <c r="L5500" s="9">
        <v>71.468681335449219</v>
      </c>
    </row>
    <row r="5501" spans="1:12" x14ac:dyDescent="0.25">
      <c r="A5501" s="5" t="str">
        <f t="shared" si="85"/>
        <v>1Low IncomeCARE50104</v>
      </c>
      <c r="B5501" s="9">
        <v>1</v>
      </c>
      <c r="C5501" t="s">
        <v>131</v>
      </c>
      <c r="D5501" t="s">
        <v>140</v>
      </c>
      <c r="E5501" s="9">
        <v>5</v>
      </c>
      <c r="F5501" s="9">
        <v>0</v>
      </c>
      <c r="G5501" s="9">
        <v>10</v>
      </c>
      <c r="H5501" s="9">
        <v>4</v>
      </c>
      <c r="I5501" s="9">
        <v>0.80124765634536743</v>
      </c>
      <c r="J5501" s="9">
        <v>0.80124765634536743</v>
      </c>
      <c r="K5501" s="9">
        <v>0</v>
      </c>
      <c r="L5501" s="9">
        <v>69.771621704101563</v>
      </c>
    </row>
    <row r="5502" spans="1:12" x14ac:dyDescent="0.25">
      <c r="A5502" s="5" t="str">
        <f t="shared" si="85"/>
        <v>1Low IncomeCARE50105</v>
      </c>
      <c r="B5502" s="9">
        <v>1</v>
      </c>
      <c r="C5502" t="s">
        <v>131</v>
      </c>
      <c r="D5502" t="s">
        <v>140</v>
      </c>
      <c r="E5502" s="9">
        <v>5</v>
      </c>
      <c r="F5502" s="9">
        <v>0</v>
      </c>
      <c r="G5502" s="9">
        <v>10</v>
      </c>
      <c r="H5502" s="9">
        <v>5</v>
      </c>
      <c r="I5502" s="9">
        <v>0.7354663610458374</v>
      </c>
      <c r="J5502" s="9">
        <v>0.7354663610458374</v>
      </c>
      <c r="K5502" s="9">
        <v>0</v>
      </c>
      <c r="L5502" s="9">
        <v>68.633041381835938</v>
      </c>
    </row>
    <row r="5503" spans="1:12" x14ac:dyDescent="0.25">
      <c r="A5503" s="5" t="str">
        <f t="shared" si="85"/>
        <v>1Low IncomeCARE50106</v>
      </c>
      <c r="B5503" s="9">
        <v>1</v>
      </c>
      <c r="C5503" t="s">
        <v>131</v>
      </c>
      <c r="D5503" t="s">
        <v>140</v>
      </c>
      <c r="E5503" s="9">
        <v>5</v>
      </c>
      <c r="F5503" s="9">
        <v>0</v>
      </c>
      <c r="G5503" s="9">
        <v>10</v>
      </c>
      <c r="H5503" s="9">
        <v>6</v>
      </c>
      <c r="I5503" s="9">
        <v>0.69085228443145752</v>
      </c>
      <c r="J5503" s="9">
        <v>0.69085228443145752</v>
      </c>
      <c r="K5503" s="9">
        <v>0</v>
      </c>
      <c r="L5503" s="9">
        <v>67.190414428710938</v>
      </c>
    </row>
    <row r="5504" spans="1:12" x14ac:dyDescent="0.25">
      <c r="A5504" s="5" t="str">
        <f t="shared" si="85"/>
        <v>1Low IncomeCARE50107</v>
      </c>
      <c r="B5504" s="9">
        <v>1</v>
      </c>
      <c r="C5504" t="s">
        <v>131</v>
      </c>
      <c r="D5504" t="s">
        <v>140</v>
      </c>
      <c r="E5504" s="9">
        <v>5</v>
      </c>
      <c r="F5504" s="9">
        <v>0</v>
      </c>
      <c r="G5504" s="9">
        <v>10</v>
      </c>
      <c r="H5504" s="9">
        <v>7</v>
      </c>
      <c r="I5504" s="9">
        <v>0.69190824031829834</v>
      </c>
      <c r="J5504" s="9">
        <v>0.69190824031829834</v>
      </c>
      <c r="K5504" s="9">
        <v>0</v>
      </c>
      <c r="L5504" s="9">
        <v>66.787528991699219</v>
      </c>
    </row>
    <row r="5505" spans="1:12" x14ac:dyDescent="0.25">
      <c r="A5505" s="5" t="str">
        <f t="shared" si="85"/>
        <v>1Low IncomeCARE50108</v>
      </c>
      <c r="B5505" s="9">
        <v>1</v>
      </c>
      <c r="C5505" t="s">
        <v>131</v>
      </c>
      <c r="D5505" t="s">
        <v>140</v>
      </c>
      <c r="E5505" s="9">
        <v>5</v>
      </c>
      <c r="F5505" s="9">
        <v>0</v>
      </c>
      <c r="G5505" s="9">
        <v>10</v>
      </c>
      <c r="H5505" s="9">
        <v>8</v>
      </c>
      <c r="I5505" s="9">
        <v>0.6828540563583374</v>
      </c>
      <c r="J5505" s="9">
        <v>0.6828540563583374</v>
      </c>
      <c r="K5505" s="9">
        <v>0</v>
      </c>
      <c r="L5505" s="9">
        <v>67.307037353515625</v>
      </c>
    </row>
    <row r="5506" spans="1:12" x14ac:dyDescent="0.25">
      <c r="A5506" s="5" t="str">
        <f t="shared" si="85"/>
        <v>1Low IncomeCARE50109</v>
      </c>
      <c r="B5506" s="9">
        <v>1</v>
      </c>
      <c r="C5506" t="s">
        <v>131</v>
      </c>
      <c r="D5506" t="s">
        <v>140</v>
      </c>
      <c r="E5506" s="9">
        <v>5</v>
      </c>
      <c r="F5506" s="9">
        <v>0</v>
      </c>
      <c r="G5506" s="9">
        <v>10</v>
      </c>
      <c r="H5506" s="9">
        <v>9</v>
      </c>
      <c r="I5506" s="9">
        <v>0.67865002155303955</v>
      </c>
      <c r="J5506" s="9">
        <v>0.67865002155303955</v>
      </c>
      <c r="K5506" s="9">
        <v>0</v>
      </c>
      <c r="L5506" s="9">
        <v>71.500885009765625</v>
      </c>
    </row>
    <row r="5507" spans="1:12" x14ac:dyDescent="0.25">
      <c r="A5507" s="5" t="str">
        <f t="shared" ref="A5507:A5570" si="86">B5507&amp;C5507&amp;D5507&amp;E5507&amp;F5507&amp;G5507&amp;H5507</f>
        <v>1Low IncomeCARE501010</v>
      </c>
      <c r="B5507" s="9">
        <v>1</v>
      </c>
      <c r="C5507" t="s">
        <v>131</v>
      </c>
      <c r="D5507" t="s">
        <v>140</v>
      </c>
      <c r="E5507" s="9">
        <v>5</v>
      </c>
      <c r="F5507" s="9">
        <v>0</v>
      </c>
      <c r="G5507" s="9">
        <v>10</v>
      </c>
      <c r="H5507" s="9">
        <v>10</v>
      </c>
      <c r="I5507" s="9">
        <v>0.804298996925354</v>
      </c>
      <c r="J5507" s="9">
        <v>0.804298996925354</v>
      </c>
      <c r="K5507" s="9">
        <v>0</v>
      </c>
      <c r="L5507" s="9">
        <v>78.00897216796875</v>
      </c>
    </row>
    <row r="5508" spans="1:12" x14ac:dyDescent="0.25">
      <c r="A5508" s="5" t="str">
        <f t="shared" si="86"/>
        <v>1Low IncomeCARE501011</v>
      </c>
      <c r="B5508" s="9">
        <v>1</v>
      </c>
      <c r="C5508" t="s">
        <v>131</v>
      </c>
      <c r="D5508" t="s">
        <v>140</v>
      </c>
      <c r="E5508" s="9">
        <v>5</v>
      </c>
      <c r="F5508" s="9">
        <v>0</v>
      </c>
      <c r="G5508" s="9">
        <v>10</v>
      </c>
      <c r="H5508" s="9">
        <v>11</v>
      </c>
      <c r="I5508" s="9">
        <v>0.94025272130966187</v>
      </c>
      <c r="J5508" s="9">
        <v>0.94025272130966187</v>
      </c>
      <c r="K5508" s="9">
        <v>0</v>
      </c>
      <c r="L5508" s="9">
        <v>84.618659973144531</v>
      </c>
    </row>
    <row r="5509" spans="1:12" x14ac:dyDescent="0.25">
      <c r="A5509" s="5" t="str">
        <f t="shared" si="86"/>
        <v>1Low IncomeCARE501012</v>
      </c>
      <c r="B5509" s="9">
        <v>1</v>
      </c>
      <c r="C5509" t="s">
        <v>131</v>
      </c>
      <c r="D5509" t="s">
        <v>140</v>
      </c>
      <c r="E5509" s="9">
        <v>5</v>
      </c>
      <c r="F5509" s="9">
        <v>0</v>
      </c>
      <c r="G5509" s="9">
        <v>10</v>
      </c>
      <c r="H5509" s="9">
        <v>12</v>
      </c>
      <c r="I5509" s="9">
        <v>1.1484819650650024</v>
      </c>
      <c r="J5509" s="9">
        <v>1.1484819650650024</v>
      </c>
      <c r="K5509" s="9">
        <v>0</v>
      </c>
      <c r="L5509" s="9">
        <v>88.990188598632813</v>
      </c>
    </row>
    <row r="5510" spans="1:12" x14ac:dyDescent="0.25">
      <c r="A5510" s="5" t="str">
        <f t="shared" si="86"/>
        <v>1Low IncomeCARE501013</v>
      </c>
      <c r="B5510" s="9">
        <v>1</v>
      </c>
      <c r="C5510" t="s">
        <v>131</v>
      </c>
      <c r="D5510" t="s">
        <v>140</v>
      </c>
      <c r="E5510" s="9">
        <v>5</v>
      </c>
      <c r="F5510" s="9">
        <v>0</v>
      </c>
      <c r="G5510" s="9">
        <v>10</v>
      </c>
      <c r="H5510" s="9">
        <v>13</v>
      </c>
      <c r="I5510" s="9">
        <v>1.4481803178787231</v>
      </c>
      <c r="J5510" s="9">
        <v>1.4481803178787231</v>
      </c>
      <c r="K5510" s="9">
        <v>0</v>
      </c>
      <c r="L5510" s="9">
        <v>92.448692321777344</v>
      </c>
    </row>
    <row r="5511" spans="1:12" x14ac:dyDescent="0.25">
      <c r="A5511" s="5" t="str">
        <f t="shared" si="86"/>
        <v>1Low IncomeCARE501014</v>
      </c>
      <c r="B5511" s="9">
        <v>1</v>
      </c>
      <c r="C5511" t="s">
        <v>131</v>
      </c>
      <c r="D5511" t="s">
        <v>140</v>
      </c>
      <c r="E5511" s="9">
        <v>5</v>
      </c>
      <c r="F5511" s="9">
        <v>0</v>
      </c>
      <c r="G5511" s="9">
        <v>10</v>
      </c>
      <c r="H5511" s="9">
        <v>14</v>
      </c>
      <c r="I5511" s="9">
        <v>1.7703138589859009</v>
      </c>
      <c r="J5511" s="9">
        <v>1.7703138589859009</v>
      </c>
      <c r="K5511" s="9">
        <v>0</v>
      </c>
      <c r="L5511" s="9">
        <v>94.565261840820313</v>
      </c>
    </row>
    <row r="5512" spans="1:12" x14ac:dyDescent="0.25">
      <c r="A5512" s="5" t="str">
        <f t="shared" si="86"/>
        <v>1Low IncomeCARE501015</v>
      </c>
      <c r="B5512" s="9">
        <v>1</v>
      </c>
      <c r="C5512" t="s">
        <v>131</v>
      </c>
      <c r="D5512" t="s">
        <v>140</v>
      </c>
      <c r="E5512" s="9">
        <v>5</v>
      </c>
      <c r="F5512" s="9">
        <v>0</v>
      </c>
      <c r="G5512" s="9">
        <v>10</v>
      </c>
      <c r="H5512" s="9">
        <v>15</v>
      </c>
      <c r="I5512" s="9">
        <v>2.0755903720855713</v>
      </c>
      <c r="J5512" s="9">
        <v>2.0755903720855713</v>
      </c>
      <c r="K5512" s="9">
        <v>0</v>
      </c>
      <c r="L5512" s="9">
        <v>96.045120239257813</v>
      </c>
    </row>
    <row r="5513" spans="1:12" x14ac:dyDescent="0.25">
      <c r="A5513" s="5" t="str">
        <f t="shared" si="86"/>
        <v>1Low IncomeCARE501016</v>
      </c>
      <c r="B5513" s="9">
        <v>1</v>
      </c>
      <c r="C5513" t="s">
        <v>131</v>
      </c>
      <c r="D5513" t="s">
        <v>140</v>
      </c>
      <c r="E5513" s="9">
        <v>5</v>
      </c>
      <c r="F5513" s="9">
        <v>0</v>
      </c>
      <c r="G5513" s="9">
        <v>10</v>
      </c>
      <c r="H5513" s="9">
        <v>16</v>
      </c>
      <c r="I5513" s="9">
        <v>2.3717308044433594</v>
      </c>
      <c r="J5513" s="9">
        <v>2.3717308044433594</v>
      </c>
      <c r="K5513" s="9">
        <v>0</v>
      </c>
      <c r="L5513" s="9">
        <v>96.634025573730469</v>
      </c>
    </row>
    <row r="5514" spans="1:12" x14ac:dyDescent="0.25">
      <c r="A5514" s="5" t="str">
        <f t="shared" si="86"/>
        <v>1Low IncomeCARE501017</v>
      </c>
      <c r="B5514" s="9">
        <v>1</v>
      </c>
      <c r="C5514" t="s">
        <v>131</v>
      </c>
      <c r="D5514" t="s">
        <v>140</v>
      </c>
      <c r="E5514" s="9">
        <v>5</v>
      </c>
      <c r="F5514" s="9">
        <v>0</v>
      </c>
      <c r="G5514" s="9">
        <v>10</v>
      </c>
      <c r="H5514" s="9">
        <v>17</v>
      </c>
      <c r="I5514" s="9">
        <v>2.5936765670776367</v>
      </c>
      <c r="J5514" s="9">
        <v>1.6106888055801392</v>
      </c>
      <c r="K5514" s="9">
        <v>1.8250862136483192E-2</v>
      </c>
      <c r="L5514" s="9">
        <v>96.611114501953125</v>
      </c>
    </row>
    <row r="5515" spans="1:12" x14ac:dyDescent="0.25">
      <c r="A5515" s="5" t="str">
        <f t="shared" si="86"/>
        <v>1Low IncomeCARE501018</v>
      </c>
      <c r="B5515" s="9">
        <v>1</v>
      </c>
      <c r="C5515" t="s">
        <v>131</v>
      </c>
      <c r="D5515" t="s">
        <v>140</v>
      </c>
      <c r="E5515" s="9">
        <v>5</v>
      </c>
      <c r="F5515" s="9">
        <v>0</v>
      </c>
      <c r="G5515" s="9">
        <v>10</v>
      </c>
      <c r="H5515" s="9">
        <v>18</v>
      </c>
      <c r="I5515" s="9">
        <v>2.7321538925170898</v>
      </c>
      <c r="J5515" s="9">
        <v>2.1710166931152344</v>
      </c>
      <c r="K5515" s="9">
        <v>3.0389208346605301E-2</v>
      </c>
      <c r="L5515" s="9">
        <v>96.093727111816406</v>
      </c>
    </row>
    <row r="5516" spans="1:12" x14ac:dyDescent="0.25">
      <c r="A5516" s="5" t="str">
        <f t="shared" si="86"/>
        <v>1Low IncomeCARE501019</v>
      </c>
      <c r="B5516" s="9">
        <v>1</v>
      </c>
      <c r="C5516" t="s">
        <v>131</v>
      </c>
      <c r="D5516" t="s">
        <v>140</v>
      </c>
      <c r="E5516" s="9">
        <v>5</v>
      </c>
      <c r="F5516" s="9">
        <v>0</v>
      </c>
      <c r="G5516" s="9">
        <v>10</v>
      </c>
      <c r="H5516" s="9">
        <v>19</v>
      </c>
      <c r="I5516" s="9">
        <v>2.7331624031066895</v>
      </c>
      <c r="J5516" s="9">
        <v>2.3977184295654297</v>
      </c>
      <c r="K5516" s="9">
        <v>2.0125074312090874E-2</v>
      </c>
      <c r="L5516" s="9">
        <v>95.091842651367188</v>
      </c>
    </row>
    <row r="5517" spans="1:12" x14ac:dyDescent="0.25">
      <c r="A5517" s="5" t="str">
        <f t="shared" si="86"/>
        <v>1Low IncomeCARE501020</v>
      </c>
      <c r="B5517" s="9">
        <v>1</v>
      </c>
      <c r="C5517" t="s">
        <v>131</v>
      </c>
      <c r="D5517" t="s">
        <v>140</v>
      </c>
      <c r="E5517" s="9">
        <v>5</v>
      </c>
      <c r="F5517" s="9">
        <v>0</v>
      </c>
      <c r="G5517" s="9">
        <v>10</v>
      </c>
      <c r="H5517" s="9">
        <v>20</v>
      </c>
      <c r="I5517" s="9">
        <v>2.5863897800445557</v>
      </c>
      <c r="J5517" s="9">
        <v>2.3599436283111572</v>
      </c>
      <c r="K5517" s="9">
        <v>5.3870552219450474E-3</v>
      </c>
      <c r="L5517" s="9">
        <v>92.640373229980469</v>
      </c>
    </row>
    <row r="5518" spans="1:12" x14ac:dyDescent="0.25">
      <c r="A5518" s="5" t="str">
        <f t="shared" si="86"/>
        <v>1Low IncomeCARE501021</v>
      </c>
      <c r="B5518" s="9">
        <v>1</v>
      </c>
      <c r="C5518" t="s">
        <v>131</v>
      </c>
      <c r="D5518" t="s">
        <v>140</v>
      </c>
      <c r="E5518" s="9">
        <v>5</v>
      </c>
      <c r="F5518" s="9">
        <v>0</v>
      </c>
      <c r="G5518" s="9">
        <v>10</v>
      </c>
      <c r="H5518" s="9">
        <v>21</v>
      </c>
      <c r="I5518" s="9">
        <v>2.456561803817749</v>
      </c>
      <c r="J5518" s="9">
        <v>2.2666888236999512</v>
      </c>
      <c r="K5518" s="9">
        <v>4.3273596093058586E-3</v>
      </c>
      <c r="L5518" s="9">
        <v>88.811203002929688</v>
      </c>
    </row>
    <row r="5519" spans="1:12" x14ac:dyDescent="0.25">
      <c r="A5519" s="5" t="str">
        <f t="shared" si="86"/>
        <v>1Low IncomeCARE501022</v>
      </c>
      <c r="B5519" s="9">
        <v>1</v>
      </c>
      <c r="C5519" t="s">
        <v>131</v>
      </c>
      <c r="D5519" t="s">
        <v>140</v>
      </c>
      <c r="E5519" s="9">
        <v>5</v>
      </c>
      <c r="F5519" s="9">
        <v>0</v>
      </c>
      <c r="G5519" s="9">
        <v>10</v>
      </c>
      <c r="H5519" s="9">
        <v>22</v>
      </c>
      <c r="I5519" s="9">
        <v>2.3218636512756348</v>
      </c>
      <c r="J5519" s="9">
        <v>2.7402992248535156</v>
      </c>
      <c r="K5519" s="9">
        <v>1.0857577435672283E-2</v>
      </c>
      <c r="L5519" s="9">
        <v>84.836555480957031</v>
      </c>
    </row>
    <row r="5520" spans="1:12" x14ac:dyDescent="0.25">
      <c r="A5520" s="5" t="str">
        <f t="shared" si="86"/>
        <v>1Low IncomeCARE501023</v>
      </c>
      <c r="B5520" s="9">
        <v>1</v>
      </c>
      <c r="C5520" t="s">
        <v>131</v>
      </c>
      <c r="D5520" t="s">
        <v>140</v>
      </c>
      <c r="E5520" s="9">
        <v>5</v>
      </c>
      <c r="F5520" s="9">
        <v>0</v>
      </c>
      <c r="G5520" s="9">
        <v>10</v>
      </c>
      <c r="H5520" s="9">
        <v>23</v>
      </c>
      <c r="I5520" s="9">
        <v>2.0456044673919678</v>
      </c>
      <c r="J5520" s="9">
        <v>2.2030413150787354</v>
      </c>
      <c r="K5520" s="9">
        <v>1.0525890626013279E-2</v>
      </c>
      <c r="L5520" s="9">
        <v>82.075057983398438</v>
      </c>
    </row>
    <row r="5521" spans="1:12" x14ac:dyDescent="0.25">
      <c r="A5521" s="5" t="str">
        <f t="shared" si="86"/>
        <v>1Low IncomeCARE501024</v>
      </c>
      <c r="B5521" s="9">
        <v>1</v>
      </c>
      <c r="C5521" t="s">
        <v>131</v>
      </c>
      <c r="D5521" t="s">
        <v>140</v>
      </c>
      <c r="E5521" s="9">
        <v>5</v>
      </c>
      <c r="F5521" s="9">
        <v>0</v>
      </c>
      <c r="G5521" s="9">
        <v>10</v>
      </c>
      <c r="H5521" s="9">
        <v>24</v>
      </c>
      <c r="I5521" s="9">
        <v>1.7144798040390015</v>
      </c>
      <c r="J5521" s="9">
        <v>1.7935757637023926</v>
      </c>
      <c r="K5521" s="9">
        <v>8.6197573691606522E-3</v>
      </c>
      <c r="L5521" s="9">
        <v>79.028633117675781</v>
      </c>
    </row>
    <row r="5522" spans="1:12" x14ac:dyDescent="0.25">
      <c r="A5522" s="5" t="str">
        <f t="shared" si="86"/>
        <v>1Low IncomeCARE5121</v>
      </c>
      <c r="B5522" s="9">
        <v>1</v>
      </c>
      <c r="C5522" t="s">
        <v>131</v>
      </c>
      <c r="D5522" t="s">
        <v>140</v>
      </c>
      <c r="E5522" s="9">
        <v>5</v>
      </c>
      <c r="F5522" s="9">
        <v>1</v>
      </c>
      <c r="G5522" s="9">
        <v>2</v>
      </c>
      <c r="H5522" s="9">
        <v>1</v>
      </c>
      <c r="I5522" s="9">
        <v>0.87431871891021729</v>
      </c>
      <c r="J5522" s="9">
        <v>0.87431871891021729</v>
      </c>
      <c r="K5522" s="9">
        <v>0</v>
      </c>
      <c r="L5522" s="9">
        <v>66.817649841308594</v>
      </c>
    </row>
    <row r="5523" spans="1:12" x14ac:dyDescent="0.25">
      <c r="A5523" s="5" t="str">
        <f t="shared" si="86"/>
        <v>1Low IncomeCARE5122</v>
      </c>
      <c r="B5523" s="9">
        <v>1</v>
      </c>
      <c r="C5523" t="s">
        <v>131</v>
      </c>
      <c r="D5523" t="s">
        <v>140</v>
      </c>
      <c r="E5523" s="9">
        <v>5</v>
      </c>
      <c r="F5523" s="9">
        <v>1</v>
      </c>
      <c r="G5523" s="9">
        <v>2</v>
      </c>
      <c r="H5523" s="9">
        <v>2</v>
      </c>
      <c r="I5523" s="9">
        <v>0.74090903997421265</v>
      </c>
      <c r="J5523" s="9">
        <v>0.74090903997421265</v>
      </c>
      <c r="K5523" s="9">
        <v>0</v>
      </c>
      <c r="L5523" s="9">
        <v>65.094879150390625</v>
      </c>
    </row>
    <row r="5524" spans="1:12" x14ac:dyDescent="0.25">
      <c r="A5524" s="5" t="str">
        <f t="shared" si="86"/>
        <v>1Low IncomeCARE5123</v>
      </c>
      <c r="B5524" s="9">
        <v>1</v>
      </c>
      <c r="C5524" t="s">
        <v>131</v>
      </c>
      <c r="D5524" t="s">
        <v>140</v>
      </c>
      <c r="E5524" s="9">
        <v>5</v>
      </c>
      <c r="F5524" s="9">
        <v>1</v>
      </c>
      <c r="G5524" s="9">
        <v>2</v>
      </c>
      <c r="H5524" s="9">
        <v>3</v>
      </c>
      <c r="I5524" s="9">
        <v>0.6587105393409729</v>
      </c>
      <c r="J5524" s="9">
        <v>0.6587105393409729</v>
      </c>
      <c r="K5524" s="9">
        <v>0</v>
      </c>
      <c r="L5524" s="9">
        <v>63.828300476074219</v>
      </c>
    </row>
    <row r="5525" spans="1:12" x14ac:dyDescent="0.25">
      <c r="A5525" s="5" t="str">
        <f t="shared" si="86"/>
        <v>1Low IncomeCARE5124</v>
      </c>
      <c r="B5525" s="9">
        <v>1</v>
      </c>
      <c r="C5525" t="s">
        <v>131</v>
      </c>
      <c r="D5525" t="s">
        <v>140</v>
      </c>
      <c r="E5525" s="9">
        <v>5</v>
      </c>
      <c r="F5525" s="9">
        <v>1</v>
      </c>
      <c r="G5525" s="9">
        <v>2</v>
      </c>
      <c r="H5525" s="9">
        <v>4</v>
      </c>
      <c r="I5525" s="9">
        <v>0.6149861216545105</v>
      </c>
      <c r="J5525" s="9">
        <v>0.6149861216545105</v>
      </c>
      <c r="K5525" s="9">
        <v>0</v>
      </c>
      <c r="L5525" s="9">
        <v>62.530067443847656</v>
      </c>
    </row>
    <row r="5526" spans="1:12" x14ac:dyDescent="0.25">
      <c r="A5526" s="5" t="str">
        <f t="shared" si="86"/>
        <v>1Low IncomeCARE5125</v>
      </c>
      <c r="B5526" s="9">
        <v>1</v>
      </c>
      <c r="C5526" t="s">
        <v>131</v>
      </c>
      <c r="D5526" t="s">
        <v>140</v>
      </c>
      <c r="E5526" s="9">
        <v>5</v>
      </c>
      <c r="F5526" s="9">
        <v>1</v>
      </c>
      <c r="G5526" s="9">
        <v>2</v>
      </c>
      <c r="H5526" s="9">
        <v>5</v>
      </c>
      <c r="I5526" s="9">
        <v>0.59308731555938721</v>
      </c>
      <c r="J5526" s="9">
        <v>0.59308731555938721</v>
      </c>
      <c r="K5526" s="9">
        <v>0</v>
      </c>
      <c r="L5526" s="9">
        <v>61.23876953125</v>
      </c>
    </row>
    <row r="5527" spans="1:12" x14ac:dyDescent="0.25">
      <c r="A5527" s="5" t="str">
        <f t="shared" si="86"/>
        <v>1Low IncomeCARE5126</v>
      </c>
      <c r="B5527" s="9">
        <v>1</v>
      </c>
      <c r="C5527" t="s">
        <v>131</v>
      </c>
      <c r="D5527" t="s">
        <v>140</v>
      </c>
      <c r="E5527" s="9">
        <v>5</v>
      </c>
      <c r="F5527" s="9">
        <v>1</v>
      </c>
      <c r="G5527" s="9">
        <v>2</v>
      </c>
      <c r="H5527" s="9">
        <v>6</v>
      </c>
      <c r="I5527" s="9">
        <v>0.58626550436019897</v>
      </c>
      <c r="J5527" s="9">
        <v>0.58626550436019897</v>
      </c>
      <c r="K5527" s="9">
        <v>0</v>
      </c>
      <c r="L5527" s="9">
        <v>59.999553680419922</v>
      </c>
    </row>
    <row r="5528" spans="1:12" x14ac:dyDescent="0.25">
      <c r="A5528" s="5" t="str">
        <f t="shared" si="86"/>
        <v>1Low IncomeCARE5127</v>
      </c>
      <c r="B5528" s="9">
        <v>1</v>
      </c>
      <c r="C5528" t="s">
        <v>131</v>
      </c>
      <c r="D5528" t="s">
        <v>140</v>
      </c>
      <c r="E5528" s="9">
        <v>5</v>
      </c>
      <c r="F5528" s="9">
        <v>1</v>
      </c>
      <c r="G5528" s="9">
        <v>2</v>
      </c>
      <c r="H5528" s="9">
        <v>7</v>
      </c>
      <c r="I5528" s="9">
        <v>0.60463196039199829</v>
      </c>
      <c r="J5528" s="9">
        <v>0.60463196039199829</v>
      </c>
      <c r="K5528" s="9">
        <v>0</v>
      </c>
      <c r="L5528" s="9">
        <v>59.155666351318359</v>
      </c>
    </row>
    <row r="5529" spans="1:12" x14ac:dyDescent="0.25">
      <c r="A5529" s="5" t="str">
        <f t="shared" si="86"/>
        <v>1Low IncomeCARE5128</v>
      </c>
      <c r="B5529" s="9">
        <v>1</v>
      </c>
      <c r="C5529" t="s">
        <v>131</v>
      </c>
      <c r="D5529" t="s">
        <v>140</v>
      </c>
      <c r="E5529" s="9">
        <v>5</v>
      </c>
      <c r="F5529" s="9">
        <v>1</v>
      </c>
      <c r="G5529" s="9">
        <v>2</v>
      </c>
      <c r="H5529" s="9">
        <v>8</v>
      </c>
      <c r="I5529" s="9">
        <v>0.58642017841339111</v>
      </c>
      <c r="J5529" s="9">
        <v>0.58642017841339111</v>
      </c>
      <c r="K5529" s="9">
        <v>0</v>
      </c>
      <c r="L5529" s="9">
        <v>59.920368194580078</v>
      </c>
    </row>
    <row r="5530" spans="1:12" x14ac:dyDescent="0.25">
      <c r="A5530" s="5" t="str">
        <f t="shared" si="86"/>
        <v>1Low IncomeCARE5129</v>
      </c>
      <c r="B5530" s="9">
        <v>1</v>
      </c>
      <c r="C5530" t="s">
        <v>131</v>
      </c>
      <c r="D5530" t="s">
        <v>140</v>
      </c>
      <c r="E5530" s="9">
        <v>5</v>
      </c>
      <c r="F5530" s="9">
        <v>1</v>
      </c>
      <c r="G5530" s="9">
        <v>2</v>
      </c>
      <c r="H5530" s="9">
        <v>9</v>
      </c>
      <c r="I5530" s="9">
        <v>0.48906034231185913</v>
      </c>
      <c r="J5530" s="9">
        <v>0.48906034231185913</v>
      </c>
      <c r="K5530" s="9">
        <v>0</v>
      </c>
      <c r="L5530" s="9">
        <v>63.523590087890625</v>
      </c>
    </row>
    <row r="5531" spans="1:12" x14ac:dyDescent="0.25">
      <c r="A5531" s="5" t="str">
        <f t="shared" si="86"/>
        <v>1Low IncomeCARE51210</v>
      </c>
      <c r="B5531" s="9">
        <v>1</v>
      </c>
      <c r="C5531" t="s">
        <v>131</v>
      </c>
      <c r="D5531" t="s">
        <v>140</v>
      </c>
      <c r="E5531" s="9">
        <v>5</v>
      </c>
      <c r="F5531" s="9">
        <v>1</v>
      </c>
      <c r="G5531" s="9">
        <v>2</v>
      </c>
      <c r="H5531" s="9">
        <v>10</v>
      </c>
      <c r="I5531" s="9">
        <v>0.47429531812667847</v>
      </c>
      <c r="J5531" s="9">
        <v>0.47429531812667847</v>
      </c>
      <c r="K5531" s="9">
        <v>0</v>
      </c>
      <c r="L5531" s="9">
        <v>68.87469482421875</v>
      </c>
    </row>
    <row r="5532" spans="1:12" x14ac:dyDescent="0.25">
      <c r="A5532" s="5" t="str">
        <f t="shared" si="86"/>
        <v>1Low IncomeCARE51211</v>
      </c>
      <c r="B5532" s="9">
        <v>1</v>
      </c>
      <c r="C5532" t="s">
        <v>131</v>
      </c>
      <c r="D5532" t="s">
        <v>140</v>
      </c>
      <c r="E5532" s="9">
        <v>5</v>
      </c>
      <c r="F5532" s="9">
        <v>1</v>
      </c>
      <c r="G5532" s="9">
        <v>2</v>
      </c>
      <c r="H5532" s="9">
        <v>11</v>
      </c>
      <c r="I5532" s="9">
        <v>0.4708997905254364</v>
      </c>
      <c r="J5532" s="9">
        <v>0.4708997905254364</v>
      </c>
      <c r="K5532" s="9">
        <v>0</v>
      </c>
      <c r="L5532" s="9">
        <v>74.453048706054688</v>
      </c>
    </row>
    <row r="5533" spans="1:12" x14ac:dyDescent="0.25">
      <c r="A5533" s="5" t="str">
        <f t="shared" si="86"/>
        <v>1Low IncomeCARE51212</v>
      </c>
      <c r="B5533" s="9">
        <v>1</v>
      </c>
      <c r="C5533" t="s">
        <v>131</v>
      </c>
      <c r="D5533" t="s">
        <v>140</v>
      </c>
      <c r="E5533" s="9">
        <v>5</v>
      </c>
      <c r="F5533" s="9">
        <v>1</v>
      </c>
      <c r="G5533" s="9">
        <v>2</v>
      </c>
      <c r="H5533" s="9">
        <v>12</v>
      </c>
      <c r="I5533" s="9">
        <v>0.49953359365463257</v>
      </c>
      <c r="J5533" s="9">
        <v>0.49953359365463257</v>
      </c>
      <c r="K5533" s="9">
        <v>0</v>
      </c>
      <c r="L5533" s="9">
        <v>79.14398193359375</v>
      </c>
    </row>
    <row r="5534" spans="1:12" x14ac:dyDescent="0.25">
      <c r="A5534" s="5" t="str">
        <f t="shared" si="86"/>
        <v>1Low IncomeCARE51213</v>
      </c>
      <c r="B5534" s="9">
        <v>1</v>
      </c>
      <c r="C5534" t="s">
        <v>131</v>
      </c>
      <c r="D5534" t="s">
        <v>140</v>
      </c>
      <c r="E5534" s="9">
        <v>5</v>
      </c>
      <c r="F5534" s="9">
        <v>1</v>
      </c>
      <c r="G5534" s="9">
        <v>2</v>
      </c>
      <c r="H5534" s="9">
        <v>13</v>
      </c>
      <c r="I5534" s="9">
        <v>0.61360377073287964</v>
      </c>
      <c r="J5534" s="9">
        <v>0.61360377073287964</v>
      </c>
      <c r="K5534" s="9">
        <v>0</v>
      </c>
      <c r="L5534" s="9">
        <v>82.571342468261719</v>
      </c>
    </row>
    <row r="5535" spans="1:12" x14ac:dyDescent="0.25">
      <c r="A5535" s="5" t="str">
        <f t="shared" si="86"/>
        <v>1Low IncomeCARE51214</v>
      </c>
      <c r="B5535" s="9">
        <v>1</v>
      </c>
      <c r="C5535" t="s">
        <v>131</v>
      </c>
      <c r="D5535" t="s">
        <v>140</v>
      </c>
      <c r="E5535" s="9">
        <v>5</v>
      </c>
      <c r="F5535" s="9">
        <v>1</v>
      </c>
      <c r="G5535" s="9">
        <v>2</v>
      </c>
      <c r="H5535" s="9">
        <v>14</v>
      </c>
      <c r="I5535" s="9">
        <v>0.77761876583099365</v>
      </c>
      <c r="J5535" s="9">
        <v>0.77761876583099365</v>
      </c>
      <c r="K5535" s="9">
        <v>0</v>
      </c>
      <c r="L5535" s="9">
        <v>85.306121826171875</v>
      </c>
    </row>
    <row r="5536" spans="1:12" x14ac:dyDescent="0.25">
      <c r="A5536" s="5" t="str">
        <f t="shared" si="86"/>
        <v>1Low IncomeCARE51215</v>
      </c>
      <c r="B5536" s="9">
        <v>1</v>
      </c>
      <c r="C5536" t="s">
        <v>131</v>
      </c>
      <c r="D5536" t="s">
        <v>140</v>
      </c>
      <c r="E5536" s="9">
        <v>5</v>
      </c>
      <c r="F5536" s="9">
        <v>1</v>
      </c>
      <c r="G5536" s="9">
        <v>2</v>
      </c>
      <c r="H5536" s="9">
        <v>15</v>
      </c>
      <c r="I5536" s="9">
        <v>0.98399847745895386</v>
      </c>
      <c r="J5536" s="9">
        <v>0.98399847745895386</v>
      </c>
      <c r="K5536" s="9">
        <v>0</v>
      </c>
      <c r="L5536" s="9">
        <v>86.760848999023438</v>
      </c>
    </row>
    <row r="5537" spans="1:12" x14ac:dyDescent="0.25">
      <c r="A5537" s="5" t="str">
        <f t="shared" si="86"/>
        <v>1Low IncomeCARE51216</v>
      </c>
      <c r="B5537" s="9">
        <v>1</v>
      </c>
      <c r="C5537" t="s">
        <v>131</v>
      </c>
      <c r="D5537" t="s">
        <v>140</v>
      </c>
      <c r="E5537" s="9">
        <v>5</v>
      </c>
      <c r="F5537" s="9">
        <v>1</v>
      </c>
      <c r="G5537" s="9">
        <v>2</v>
      </c>
      <c r="H5537" s="9">
        <v>16</v>
      </c>
      <c r="I5537" s="9">
        <v>1.2277549505233765</v>
      </c>
      <c r="J5537" s="9">
        <v>1.2277549505233765</v>
      </c>
      <c r="K5537" s="9">
        <v>0</v>
      </c>
      <c r="L5537" s="9">
        <v>87.740753173828125</v>
      </c>
    </row>
    <row r="5538" spans="1:12" x14ac:dyDescent="0.25">
      <c r="A5538" s="5" t="str">
        <f t="shared" si="86"/>
        <v>1Low IncomeCARE51217</v>
      </c>
      <c r="B5538" s="9">
        <v>1</v>
      </c>
      <c r="C5538" t="s">
        <v>131</v>
      </c>
      <c r="D5538" t="s">
        <v>140</v>
      </c>
      <c r="E5538" s="9">
        <v>5</v>
      </c>
      <c r="F5538" s="9">
        <v>1</v>
      </c>
      <c r="G5538" s="9">
        <v>2</v>
      </c>
      <c r="H5538" s="9">
        <v>17</v>
      </c>
      <c r="I5538" s="9">
        <v>1.4438446760177612</v>
      </c>
      <c r="J5538" s="9">
        <v>0.61449176073074341</v>
      </c>
      <c r="K5538" s="9">
        <v>2.6502292603254318E-2</v>
      </c>
      <c r="L5538" s="9">
        <v>88.274490356445313</v>
      </c>
    </row>
    <row r="5539" spans="1:12" x14ac:dyDescent="0.25">
      <c r="A5539" s="5" t="str">
        <f t="shared" si="86"/>
        <v>1Low IncomeCARE51218</v>
      </c>
      <c r="B5539" s="9">
        <v>1</v>
      </c>
      <c r="C5539" t="s">
        <v>131</v>
      </c>
      <c r="D5539" t="s">
        <v>140</v>
      </c>
      <c r="E5539" s="9">
        <v>5</v>
      </c>
      <c r="F5539" s="9">
        <v>1</v>
      </c>
      <c r="G5539" s="9">
        <v>2</v>
      </c>
      <c r="H5539" s="9">
        <v>18</v>
      </c>
      <c r="I5539" s="9">
        <v>1.6021982431411743</v>
      </c>
      <c r="J5539" s="9">
        <v>1.2100917100906372</v>
      </c>
      <c r="K5539" s="9">
        <v>4.349982738494873E-2</v>
      </c>
      <c r="L5539" s="9">
        <v>87.729606628417969</v>
      </c>
    </row>
    <row r="5540" spans="1:12" x14ac:dyDescent="0.25">
      <c r="A5540" s="5" t="str">
        <f t="shared" si="86"/>
        <v>1Low IncomeCARE51219</v>
      </c>
      <c r="B5540" s="9">
        <v>1</v>
      </c>
      <c r="C5540" t="s">
        <v>131</v>
      </c>
      <c r="D5540" t="s">
        <v>140</v>
      </c>
      <c r="E5540" s="9">
        <v>5</v>
      </c>
      <c r="F5540" s="9">
        <v>1</v>
      </c>
      <c r="G5540" s="9">
        <v>2</v>
      </c>
      <c r="H5540" s="9">
        <v>19</v>
      </c>
      <c r="I5540" s="9">
        <v>1.664209246635437</v>
      </c>
      <c r="J5540" s="9">
        <v>1.4607493877410889</v>
      </c>
      <c r="K5540" s="9">
        <v>3.5681556910276413E-2</v>
      </c>
      <c r="L5540" s="9">
        <v>85.978141784667969</v>
      </c>
    </row>
    <row r="5541" spans="1:12" x14ac:dyDescent="0.25">
      <c r="A5541" s="5" t="str">
        <f t="shared" si="86"/>
        <v>1Low IncomeCARE51220</v>
      </c>
      <c r="B5541" s="9">
        <v>1</v>
      </c>
      <c r="C5541" t="s">
        <v>131</v>
      </c>
      <c r="D5541" t="s">
        <v>140</v>
      </c>
      <c r="E5541" s="9">
        <v>5</v>
      </c>
      <c r="F5541" s="9">
        <v>1</v>
      </c>
      <c r="G5541" s="9">
        <v>2</v>
      </c>
      <c r="H5541" s="9">
        <v>20</v>
      </c>
      <c r="I5541" s="9">
        <v>1.632593035697937</v>
      </c>
      <c r="J5541" s="9">
        <v>1.498108983039856</v>
      </c>
      <c r="K5541" s="9">
        <v>8.083004504442215E-3</v>
      </c>
      <c r="L5541" s="9">
        <v>83.012046813964844</v>
      </c>
    </row>
    <row r="5542" spans="1:12" x14ac:dyDescent="0.25">
      <c r="A5542" s="5" t="str">
        <f t="shared" si="86"/>
        <v>1Low IncomeCARE51221</v>
      </c>
      <c r="B5542" s="9">
        <v>1</v>
      </c>
      <c r="C5542" t="s">
        <v>131</v>
      </c>
      <c r="D5542" t="s">
        <v>140</v>
      </c>
      <c r="E5542" s="9">
        <v>5</v>
      </c>
      <c r="F5542" s="9">
        <v>1</v>
      </c>
      <c r="G5542" s="9">
        <v>2</v>
      </c>
      <c r="H5542" s="9">
        <v>21</v>
      </c>
      <c r="I5542" s="9">
        <v>1.5860744714736938</v>
      </c>
      <c r="J5542" s="9">
        <v>1.4942419528961182</v>
      </c>
      <c r="K5542" s="9">
        <v>1.2340469285845757E-2</v>
      </c>
      <c r="L5542" s="9">
        <v>78.546478271484375</v>
      </c>
    </row>
    <row r="5543" spans="1:12" x14ac:dyDescent="0.25">
      <c r="A5543" s="5" t="str">
        <f t="shared" si="86"/>
        <v>1Low IncomeCARE51222</v>
      </c>
      <c r="B5543" s="9">
        <v>1</v>
      </c>
      <c r="C5543" t="s">
        <v>131</v>
      </c>
      <c r="D5543" t="s">
        <v>140</v>
      </c>
      <c r="E5543" s="9">
        <v>5</v>
      </c>
      <c r="F5543" s="9">
        <v>1</v>
      </c>
      <c r="G5543" s="9">
        <v>2</v>
      </c>
      <c r="H5543" s="9">
        <v>22</v>
      </c>
      <c r="I5543" s="9">
        <v>1.5025026798248291</v>
      </c>
      <c r="J5543" s="9">
        <v>1.8549114465713501</v>
      </c>
      <c r="K5543" s="9">
        <v>3.864070400595665E-2</v>
      </c>
      <c r="L5543" s="9">
        <v>74.588394165039063</v>
      </c>
    </row>
    <row r="5544" spans="1:12" x14ac:dyDescent="0.25">
      <c r="A5544" s="5" t="str">
        <f t="shared" si="86"/>
        <v>1Low IncomeCARE51223</v>
      </c>
      <c r="B5544" s="9">
        <v>1</v>
      </c>
      <c r="C5544" t="s">
        <v>131</v>
      </c>
      <c r="D5544" t="s">
        <v>140</v>
      </c>
      <c r="E5544" s="9">
        <v>5</v>
      </c>
      <c r="F5544" s="9">
        <v>1</v>
      </c>
      <c r="G5544" s="9">
        <v>2</v>
      </c>
      <c r="H5544" s="9">
        <v>23</v>
      </c>
      <c r="I5544" s="9">
        <v>1.3318706750869751</v>
      </c>
      <c r="J5544" s="9">
        <v>1.4701173305511475</v>
      </c>
      <c r="K5544" s="9">
        <v>3.1948942691087723E-2</v>
      </c>
      <c r="L5544" s="9">
        <v>72.157203674316406</v>
      </c>
    </row>
    <row r="5545" spans="1:12" x14ac:dyDescent="0.25">
      <c r="A5545" s="5" t="str">
        <f t="shared" si="86"/>
        <v>1Low IncomeCARE51224</v>
      </c>
      <c r="B5545" s="9">
        <v>1</v>
      </c>
      <c r="C5545" t="s">
        <v>131</v>
      </c>
      <c r="D5545" t="s">
        <v>140</v>
      </c>
      <c r="E5545" s="9">
        <v>5</v>
      </c>
      <c r="F5545" s="9">
        <v>1</v>
      </c>
      <c r="G5545" s="9">
        <v>2</v>
      </c>
      <c r="H5545" s="9">
        <v>24</v>
      </c>
      <c r="I5545" s="9">
        <v>1.126596212387085</v>
      </c>
      <c r="J5545" s="9">
        <v>1.1791055202484131</v>
      </c>
      <c r="K5545" s="9">
        <v>2.4192424491047859E-2</v>
      </c>
      <c r="L5545" s="9">
        <v>70.187202453613281</v>
      </c>
    </row>
    <row r="5546" spans="1:12" x14ac:dyDescent="0.25">
      <c r="A5546" s="5" t="str">
        <f t="shared" si="86"/>
        <v>1Low IncomeCARE51101</v>
      </c>
      <c r="B5546" s="9">
        <v>1</v>
      </c>
      <c r="C5546" t="s">
        <v>131</v>
      </c>
      <c r="D5546" t="s">
        <v>140</v>
      </c>
      <c r="E5546" s="9">
        <v>5</v>
      </c>
      <c r="F5546" s="9">
        <v>1</v>
      </c>
      <c r="G5546" s="9">
        <v>10</v>
      </c>
      <c r="H5546" s="9">
        <v>1</v>
      </c>
      <c r="I5546" s="9">
        <v>1.3424582481384277</v>
      </c>
      <c r="J5546" s="9">
        <v>1.3424582481384277</v>
      </c>
      <c r="K5546" s="9">
        <v>0</v>
      </c>
      <c r="L5546" s="9">
        <v>75.42724609375</v>
      </c>
    </row>
    <row r="5547" spans="1:12" x14ac:dyDescent="0.25">
      <c r="A5547" s="5" t="str">
        <f t="shared" si="86"/>
        <v>1Low IncomeCARE51102</v>
      </c>
      <c r="B5547" s="9">
        <v>1</v>
      </c>
      <c r="C5547" t="s">
        <v>131</v>
      </c>
      <c r="D5547" t="s">
        <v>140</v>
      </c>
      <c r="E5547" s="9">
        <v>5</v>
      </c>
      <c r="F5547" s="9">
        <v>1</v>
      </c>
      <c r="G5547" s="9">
        <v>10</v>
      </c>
      <c r="H5547" s="9">
        <v>2</v>
      </c>
      <c r="I5547" s="9">
        <v>1.1159840822219849</v>
      </c>
      <c r="J5547" s="9">
        <v>1.1159840822219849</v>
      </c>
      <c r="K5547" s="9">
        <v>0</v>
      </c>
      <c r="L5547" s="9">
        <v>73.823974609375</v>
      </c>
    </row>
    <row r="5548" spans="1:12" x14ac:dyDescent="0.25">
      <c r="A5548" s="5" t="str">
        <f t="shared" si="86"/>
        <v>1Low IncomeCARE51103</v>
      </c>
      <c r="B5548" s="9">
        <v>1</v>
      </c>
      <c r="C5548" t="s">
        <v>131</v>
      </c>
      <c r="D5548" t="s">
        <v>140</v>
      </c>
      <c r="E5548" s="9">
        <v>5</v>
      </c>
      <c r="F5548" s="9">
        <v>1</v>
      </c>
      <c r="G5548" s="9">
        <v>10</v>
      </c>
      <c r="H5548" s="9">
        <v>3</v>
      </c>
      <c r="I5548" s="9">
        <v>0.91846609115600586</v>
      </c>
      <c r="J5548" s="9">
        <v>0.91846609115600586</v>
      </c>
      <c r="K5548" s="9">
        <v>0</v>
      </c>
      <c r="L5548" s="9">
        <v>71.468681335449219</v>
      </c>
    </row>
    <row r="5549" spans="1:12" x14ac:dyDescent="0.25">
      <c r="A5549" s="5" t="str">
        <f t="shared" si="86"/>
        <v>1Low IncomeCARE51104</v>
      </c>
      <c r="B5549" s="9">
        <v>1</v>
      </c>
      <c r="C5549" t="s">
        <v>131</v>
      </c>
      <c r="D5549" t="s">
        <v>140</v>
      </c>
      <c r="E5549" s="9">
        <v>5</v>
      </c>
      <c r="F5549" s="9">
        <v>1</v>
      </c>
      <c r="G5549" s="9">
        <v>10</v>
      </c>
      <c r="H5549" s="9">
        <v>4</v>
      </c>
      <c r="I5549" s="9">
        <v>0.80124765634536743</v>
      </c>
      <c r="J5549" s="9">
        <v>0.80124765634536743</v>
      </c>
      <c r="K5549" s="9">
        <v>0</v>
      </c>
      <c r="L5549" s="9">
        <v>69.771621704101563</v>
      </c>
    </row>
    <row r="5550" spans="1:12" x14ac:dyDescent="0.25">
      <c r="A5550" s="5" t="str">
        <f t="shared" si="86"/>
        <v>1Low IncomeCARE51105</v>
      </c>
      <c r="B5550" s="9">
        <v>1</v>
      </c>
      <c r="C5550" t="s">
        <v>131</v>
      </c>
      <c r="D5550" t="s">
        <v>140</v>
      </c>
      <c r="E5550" s="9">
        <v>5</v>
      </c>
      <c r="F5550" s="9">
        <v>1</v>
      </c>
      <c r="G5550" s="9">
        <v>10</v>
      </c>
      <c r="H5550" s="9">
        <v>5</v>
      </c>
      <c r="I5550" s="9">
        <v>0.7354663610458374</v>
      </c>
      <c r="J5550" s="9">
        <v>0.7354663610458374</v>
      </c>
      <c r="K5550" s="9">
        <v>0</v>
      </c>
      <c r="L5550" s="9">
        <v>68.633041381835938</v>
      </c>
    </row>
    <row r="5551" spans="1:12" x14ac:dyDescent="0.25">
      <c r="A5551" s="5" t="str">
        <f t="shared" si="86"/>
        <v>1Low IncomeCARE51106</v>
      </c>
      <c r="B5551" s="9">
        <v>1</v>
      </c>
      <c r="C5551" t="s">
        <v>131</v>
      </c>
      <c r="D5551" t="s">
        <v>140</v>
      </c>
      <c r="E5551" s="9">
        <v>5</v>
      </c>
      <c r="F5551" s="9">
        <v>1</v>
      </c>
      <c r="G5551" s="9">
        <v>10</v>
      </c>
      <c r="H5551" s="9">
        <v>6</v>
      </c>
      <c r="I5551" s="9">
        <v>0.69085228443145752</v>
      </c>
      <c r="J5551" s="9">
        <v>0.69085228443145752</v>
      </c>
      <c r="K5551" s="9">
        <v>0</v>
      </c>
      <c r="L5551" s="9">
        <v>67.190414428710938</v>
      </c>
    </row>
    <row r="5552" spans="1:12" x14ac:dyDescent="0.25">
      <c r="A5552" s="5" t="str">
        <f t="shared" si="86"/>
        <v>1Low IncomeCARE51107</v>
      </c>
      <c r="B5552" s="9">
        <v>1</v>
      </c>
      <c r="C5552" t="s">
        <v>131</v>
      </c>
      <c r="D5552" t="s">
        <v>140</v>
      </c>
      <c r="E5552" s="9">
        <v>5</v>
      </c>
      <c r="F5552" s="9">
        <v>1</v>
      </c>
      <c r="G5552" s="9">
        <v>10</v>
      </c>
      <c r="H5552" s="9">
        <v>7</v>
      </c>
      <c r="I5552" s="9">
        <v>0.69190824031829834</v>
      </c>
      <c r="J5552" s="9">
        <v>0.69190824031829834</v>
      </c>
      <c r="K5552" s="9">
        <v>0</v>
      </c>
      <c r="L5552" s="9">
        <v>66.787528991699219</v>
      </c>
    </row>
    <row r="5553" spans="1:12" x14ac:dyDescent="0.25">
      <c r="A5553" s="5" t="str">
        <f t="shared" si="86"/>
        <v>1Low IncomeCARE51108</v>
      </c>
      <c r="B5553" s="9">
        <v>1</v>
      </c>
      <c r="C5553" t="s">
        <v>131</v>
      </c>
      <c r="D5553" t="s">
        <v>140</v>
      </c>
      <c r="E5553" s="9">
        <v>5</v>
      </c>
      <c r="F5553" s="9">
        <v>1</v>
      </c>
      <c r="G5553" s="9">
        <v>10</v>
      </c>
      <c r="H5553" s="9">
        <v>8</v>
      </c>
      <c r="I5553" s="9">
        <v>0.6828540563583374</v>
      </c>
      <c r="J5553" s="9">
        <v>0.6828540563583374</v>
      </c>
      <c r="K5553" s="9">
        <v>0</v>
      </c>
      <c r="L5553" s="9">
        <v>67.307037353515625</v>
      </c>
    </row>
    <row r="5554" spans="1:12" x14ac:dyDescent="0.25">
      <c r="A5554" s="5" t="str">
        <f t="shared" si="86"/>
        <v>1Low IncomeCARE51109</v>
      </c>
      <c r="B5554" s="9">
        <v>1</v>
      </c>
      <c r="C5554" t="s">
        <v>131</v>
      </c>
      <c r="D5554" t="s">
        <v>140</v>
      </c>
      <c r="E5554" s="9">
        <v>5</v>
      </c>
      <c r="F5554" s="9">
        <v>1</v>
      </c>
      <c r="G5554" s="9">
        <v>10</v>
      </c>
      <c r="H5554" s="9">
        <v>9</v>
      </c>
      <c r="I5554" s="9">
        <v>0.67865002155303955</v>
      </c>
      <c r="J5554" s="9">
        <v>0.67865002155303955</v>
      </c>
      <c r="K5554" s="9">
        <v>0</v>
      </c>
      <c r="L5554" s="9">
        <v>71.500885009765625</v>
      </c>
    </row>
    <row r="5555" spans="1:12" x14ac:dyDescent="0.25">
      <c r="A5555" s="5" t="str">
        <f t="shared" si="86"/>
        <v>1Low IncomeCARE511010</v>
      </c>
      <c r="B5555" s="9">
        <v>1</v>
      </c>
      <c r="C5555" t="s">
        <v>131</v>
      </c>
      <c r="D5555" t="s">
        <v>140</v>
      </c>
      <c r="E5555" s="9">
        <v>5</v>
      </c>
      <c r="F5555" s="9">
        <v>1</v>
      </c>
      <c r="G5555" s="9">
        <v>10</v>
      </c>
      <c r="H5555" s="9">
        <v>10</v>
      </c>
      <c r="I5555" s="9">
        <v>0.804298996925354</v>
      </c>
      <c r="J5555" s="9">
        <v>0.804298996925354</v>
      </c>
      <c r="K5555" s="9">
        <v>0</v>
      </c>
      <c r="L5555" s="9">
        <v>78.00897216796875</v>
      </c>
    </row>
    <row r="5556" spans="1:12" x14ac:dyDescent="0.25">
      <c r="A5556" s="5" t="str">
        <f t="shared" si="86"/>
        <v>1Low IncomeCARE511011</v>
      </c>
      <c r="B5556" s="9">
        <v>1</v>
      </c>
      <c r="C5556" t="s">
        <v>131</v>
      </c>
      <c r="D5556" t="s">
        <v>140</v>
      </c>
      <c r="E5556" s="9">
        <v>5</v>
      </c>
      <c r="F5556" s="9">
        <v>1</v>
      </c>
      <c r="G5556" s="9">
        <v>10</v>
      </c>
      <c r="H5556" s="9">
        <v>11</v>
      </c>
      <c r="I5556" s="9">
        <v>0.94025272130966187</v>
      </c>
      <c r="J5556" s="9">
        <v>0.94025272130966187</v>
      </c>
      <c r="K5556" s="9">
        <v>0</v>
      </c>
      <c r="L5556" s="9">
        <v>84.618659973144531</v>
      </c>
    </row>
    <row r="5557" spans="1:12" x14ac:dyDescent="0.25">
      <c r="A5557" s="5" t="str">
        <f t="shared" si="86"/>
        <v>1Low IncomeCARE511012</v>
      </c>
      <c r="B5557" s="9">
        <v>1</v>
      </c>
      <c r="C5557" t="s">
        <v>131</v>
      </c>
      <c r="D5557" t="s">
        <v>140</v>
      </c>
      <c r="E5557" s="9">
        <v>5</v>
      </c>
      <c r="F5557" s="9">
        <v>1</v>
      </c>
      <c r="G5557" s="9">
        <v>10</v>
      </c>
      <c r="H5557" s="9">
        <v>12</v>
      </c>
      <c r="I5557" s="9">
        <v>1.1484819650650024</v>
      </c>
      <c r="J5557" s="9">
        <v>1.1484819650650024</v>
      </c>
      <c r="K5557" s="9">
        <v>0</v>
      </c>
      <c r="L5557" s="9">
        <v>88.990188598632813</v>
      </c>
    </row>
    <row r="5558" spans="1:12" x14ac:dyDescent="0.25">
      <c r="A5558" s="5" t="str">
        <f t="shared" si="86"/>
        <v>1Low IncomeCARE511013</v>
      </c>
      <c r="B5558" s="9">
        <v>1</v>
      </c>
      <c r="C5558" t="s">
        <v>131</v>
      </c>
      <c r="D5558" t="s">
        <v>140</v>
      </c>
      <c r="E5558" s="9">
        <v>5</v>
      </c>
      <c r="F5558" s="9">
        <v>1</v>
      </c>
      <c r="G5558" s="9">
        <v>10</v>
      </c>
      <c r="H5558" s="9">
        <v>13</v>
      </c>
      <c r="I5558" s="9">
        <v>1.4481803178787231</v>
      </c>
      <c r="J5558" s="9">
        <v>1.4481803178787231</v>
      </c>
      <c r="K5558" s="9">
        <v>0</v>
      </c>
      <c r="L5558" s="9">
        <v>92.448692321777344</v>
      </c>
    </row>
    <row r="5559" spans="1:12" x14ac:dyDescent="0.25">
      <c r="A5559" s="5" t="str">
        <f t="shared" si="86"/>
        <v>1Low IncomeCARE511014</v>
      </c>
      <c r="B5559" s="9">
        <v>1</v>
      </c>
      <c r="C5559" t="s">
        <v>131</v>
      </c>
      <c r="D5559" t="s">
        <v>140</v>
      </c>
      <c r="E5559" s="9">
        <v>5</v>
      </c>
      <c r="F5559" s="9">
        <v>1</v>
      </c>
      <c r="G5559" s="9">
        <v>10</v>
      </c>
      <c r="H5559" s="9">
        <v>14</v>
      </c>
      <c r="I5559" s="9">
        <v>1.7703138589859009</v>
      </c>
      <c r="J5559" s="9">
        <v>1.7703138589859009</v>
      </c>
      <c r="K5559" s="9">
        <v>0</v>
      </c>
      <c r="L5559" s="9">
        <v>94.565261840820313</v>
      </c>
    </row>
    <row r="5560" spans="1:12" x14ac:dyDescent="0.25">
      <c r="A5560" s="5" t="str">
        <f t="shared" si="86"/>
        <v>1Low IncomeCARE511015</v>
      </c>
      <c r="B5560" s="9">
        <v>1</v>
      </c>
      <c r="C5560" t="s">
        <v>131</v>
      </c>
      <c r="D5560" t="s">
        <v>140</v>
      </c>
      <c r="E5560" s="9">
        <v>5</v>
      </c>
      <c r="F5560" s="9">
        <v>1</v>
      </c>
      <c r="G5560" s="9">
        <v>10</v>
      </c>
      <c r="H5560" s="9">
        <v>15</v>
      </c>
      <c r="I5560" s="9">
        <v>2.0755903720855713</v>
      </c>
      <c r="J5560" s="9">
        <v>2.0755903720855713</v>
      </c>
      <c r="K5560" s="9">
        <v>0</v>
      </c>
      <c r="L5560" s="9">
        <v>96.045120239257813</v>
      </c>
    </row>
    <row r="5561" spans="1:12" x14ac:dyDescent="0.25">
      <c r="A5561" s="5" t="str">
        <f t="shared" si="86"/>
        <v>1Low IncomeCARE511016</v>
      </c>
      <c r="B5561" s="9">
        <v>1</v>
      </c>
      <c r="C5561" t="s">
        <v>131</v>
      </c>
      <c r="D5561" t="s">
        <v>140</v>
      </c>
      <c r="E5561" s="9">
        <v>5</v>
      </c>
      <c r="F5561" s="9">
        <v>1</v>
      </c>
      <c r="G5561" s="9">
        <v>10</v>
      </c>
      <c r="H5561" s="9">
        <v>16</v>
      </c>
      <c r="I5561" s="9">
        <v>2.3717308044433594</v>
      </c>
      <c r="J5561" s="9">
        <v>2.3717308044433594</v>
      </c>
      <c r="K5561" s="9">
        <v>0</v>
      </c>
      <c r="L5561" s="9">
        <v>96.634025573730469</v>
      </c>
    </row>
    <row r="5562" spans="1:12" x14ac:dyDescent="0.25">
      <c r="A5562" s="5" t="str">
        <f t="shared" si="86"/>
        <v>1Low IncomeCARE511017</v>
      </c>
      <c r="B5562" s="9">
        <v>1</v>
      </c>
      <c r="C5562" t="s">
        <v>131</v>
      </c>
      <c r="D5562" t="s">
        <v>140</v>
      </c>
      <c r="E5562" s="9">
        <v>5</v>
      </c>
      <c r="F5562" s="9">
        <v>1</v>
      </c>
      <c r="G5562" s="9">
        <v>10</v>
      </c>
      <c r="H5562" s="9">
        <v>17</v>
      </c>
      <c r="I5562" s="9">
        <v>2.5936765670776367</v>
      </c>
      <c r="J5562" s="9">
        <v>1.6106888055801392</v>
      </c>
      <c r="K5562" s="9">
        <v>1.8250862136483192E-2</v>
      </c>
      <c r="L5562" s="9">
        <v>96.611114501953125</v>
      </c>
    </row>
    <row r="5563" spans="1:12" x14ac:dyDescent="0.25">
      <c r="A5563" s="5" t="str">
        <f t="shared" si="86"/>
        <v>1Low IncomeCARE511018</v>
      </c>
      <c r="B5563" s="9">
        <v>1</v>
      </c>
      <c r="C5563" t="s">
        <v>131</v>
      </c>
      <c r="D5563" t="s">
        <v>140</v>
      </c>
      <c r="E5563" s="9">
        <v>5</v>
      </c>
      <c r="F5563" s="9">
        <v>1</v>
      </c>
      <c r="G5563" s="9">
        <v>10</v>
      </c>
      <c r="H5563" s="9">
        <v>18</v>
      </c>
      <c r="I5563" s="9">
        <v>2.7321538925170898</v>
      </c>
      <c r="J5563" s="9">
        <v>2.1710166931152344</v>
      </c>
      <c r="K5563" s="9">
        <v>3.0389208346605301E-2</v>
      </c>
      <c r="L5563" s="9">
        <v>96.093727111816406</v>
      </c>
    </row>
    <row r="5564" spans="1:12" x14ac:dyDescent="0.25">
      <c r="A5564" s="5" t="str">
        <f t="shared" si="86"/>
        <v>1Low IncomeCARE511019</v>
      </c>
      <c r="B5564" s="9">
        <v>1</v>
      </c>
      <c r="C5564" t="s">
        <v>131</v>
      </c>
      <c r="D5564" t="s">
        <v>140</v>
      </c>
      <c r="E5564" s="9">
        <v>5</v>
      </c>
      <c r="F5564" s="9">
        <v>1</v>
      </c>
      <c r="G5564" s="9">
        <v>10</v>
      </c>
      <c r="H5564" s="9">
        <v>19</v>
      </c>
      <c r="I5564" s="9">
        <v>2.7331624031066895</v>
      </c>
      <c r="J5564" s="9">
        <v>2.3977184295654297</v>
      </c>
      <c r="K5564" s="9">
        <v>2.0125074312090874E-2</v>
      </c>
      <c r="L5564" s="9">
        <v>95.091842651367188</v>
      </c>
    </row>
    <row r="5565" spans="1:12" x14ac:dyDescent="0.25">
      <c r="A5565" s="5" t="str">
        <f t="shared" si="86"/>
        <v>1Low IncomeCARE511020</v>
      </c>
      <c r="B5565" s="9">
        <v>1</v>
      </c>
      <c r="C5565" t="s">
        <v>131</v>
      </c>
      <c r="D5565" t="s">
        <v>140</v>
      </c>
      <c r="E5565" s="9">
        <v>5</v>
      </c>
      <c r="F5565" s="9">
        <v>1</v>
      </c>
      <c r="G5565" s="9">
        <v>10</v>
      </c>
      <c r="H5565" s="9">
        <v>20</v>
      </c>
      <c r="I5565" s="9">
        <v>2.5863897800445557</v>
      </c>
      <c r="J5565" s="9">
        <v>2.3599436283111572</v>
      </c>
      <c r="K5565" s="9">
        <v>5.3870552219450474E-3</v>
      </c>
      <c r="L5565" s="9">
        <v>92.640373229980469</v>
      </c>
    </row>
    <row r="5566" spans="1:12" x14ac:dyDescent="0.25">
      <c r="A5566" s="5" t="str">
        <f t="shared" si="86"/>
        <v>1Low IncomeCARE511021</v>
      </c>
      <c r="B5566" s="9">
        <v>1</v>
      </c>
      <c r="C5566" t="s">
        <v>131</v>
      </c>
      <c r="D5566" t="s">
        <v>140</v>
      </c>
      <c r="E5566" s="9">
        <v>5</v>
      </c>
      <c r="F5566" s="9">
        <v>1</v>
      </c>
      <c r="G5566" s="9">
        <v>10</v>
      </c>
      <c r="H5566" s="9">
        <v>21</v>
      </c>
      <c r="I5566" s="9">
        <v>2.456561803817749</v>
      </c>
      <c r="J5566" s="9">
        <v>2.2666888236999512</v>
      </c>
      <c r="K5566" s="9">
        <v>4.3273596093058586E-3</v>
      </c>
      <c r="L5566" s="9">
        <v>88.811203002929688</v>
      </c>
    </row>
    <row r="5567" spans="1:12" x14ac:dyDescent="0.25">
      <c r="A5567" s="5" t="str">
        <f t="shared" si="86"/>
        <v>1Low IncomeCARE511022</v>
      </c>
      <c r="B5567" s="9">
        <v>1</v>
      </c>
      <c r="C5567" t="s">
        <v>131</v>
      </c>
      <c r="D5567" t="s">
        <v>140</v>
      </c>
      <c r="E5567" s="9">
        <v>5</v>
      </c>
      <c r="F5567" s="9">
        <v>1</v>
      </c>
      <c r="G5567" s="9">
        <v>10</v>
      </c>
      <c r="H5567" s="9">
        <v>22</v>
      </c>
      <c r="I5567" s="9">
        <v>2.3218636512756348</v>
      </c>
      <c r="J5567" s="9">
        <v>2.7402992248535156</v>
      </c>
      <c r="K5567" s="9">
        <v>1.0857577435672283E-2</v>
      </c>
      <c r="L5567" s="9">
        <v>84.836555480957031</v>
      </c>
    </row>
    <row r="5568" spans="1:12" x14ac:dyDescent="0.25">
      <c r="A5568" s="5" t="str">
        <f t="shared" si="86"/>
        <v>1Low IncomeCARE511023</v>
      </c>
      <c r="B5568" s="9">
        <v>1</v>
      </c>
      <c r="C5568" t="s">
        <v>131</v>
      </c>
      <c r="D5568" t="s">
        <v>140</v>
      </c>
      <c r="E5568" s="9">
        <v>5</v>
      </c>
      <c r="F5568" s="9">
        <v>1</v>
      </c>
      <c r="G5568" s="9">
        <v>10</v>
      </c>
      <c r="H5568" s="9">
        <v>23</v>
      </c>
      <c r="I5568" s="9">
        <v>2.0456044673919678</v>
      </c>
      <c r="J5568" s="9">
        <v>2.2030413150787354</v>
      </c>
      <c r="K5568" s="9">
        <v>1.0525890626013279E-2</v>
      </c>
      <c r="L5568" s="9">
        <v>82.075057983398438</v>
      </c>
    </row>
    <row r="5569" spans="1:12" x14ac:dyDescent="0.25">
      <c r="A5569" s="5" t="str">
        <f t="shared" si="86"/>
        <v>1Low IncomeCARE511024</v>
      </c>
      <c r="B5569" s="9">
        <v>1</v>
      </c>
      <c r="C5569" t="s">
        <v>131</v>
      </c>
      <c r="D5569" t="s">
        <v>140</v>
      </c>
      <c r="E5569" s="9">
        <v>5</v>
      </c>
      <c r="F5569" s="9">
        <v>1</v>
      </c>
      <c r="G5569" s="9">
        <v>10</v>
      </c>
      <c r="H5569" s="9">
        <v>24</v>
      </c>
      <c r="I5569" s="9">
        <v>1.7144798040390015</v>
      </c>
      <c r="J5569" s="9">
        <v>1.7935757637023926</v>
      </c>
      <c r="K5569" s="9">
        <v>8.6197573691606522E-3</v>
      </c>
      <c r="L5569" s="9">
        <v>79.028633117675781</v>
      </c>
    </row>
    <row r="5570" spans="1:12" x14ac:dyDescent="0.25">
      <c r="A5570" s="5" t="str">
        <f t="shared" si="86"/>
        <v>1Low IncomeCARE6021</v>
      </c>
      <c r="B5570" s="9">
        <v>1</v>
      </c>
      <c r="C5570" t="s">
        <v>131</v>
      </c>
      <c r="D5570" t="s">
        <v>140</v>
      </c>
      <c r="E5570" s="9">
        <v>6</v>
      </c>
      <c r="F5570" s="9">
        <v>0</v>
      </c>
      <c r="G5570" s="9">
        <v>2</v>
      </c>
      <c r="H5570" s="9">
        <v>1</v>
      </c>
      <c r="I5570" s="9">
        <v>1.0430554151535034</v>
      </c>
      <c r="J5570" s="9">
        <v>1.0430554151535034</v>
      </c>
      <c r="K5570" s="9">
        <v>0</v>
      </c>
      <c r="L5570" s="9">
        <v>69.488418579101563</v>
      </c>
    </row>
    <row r="5571" spans="1:12" x14ac:dyDescent="0.25">
      <c r="A5571" s="5" t="str">
        <f t="shared" ref="A5571:A5634" si="87">B5571&amp;C5571&amp;D5571&amp;E5571&amp;F5571&amp;G5571&amp;H5571</f>
        <v>1Low IncomeCARE6022</v>
      </c>
      <c r="B5571" s="9">
        <v>1</v>
      </c>
      <c r="C5571" t="s">
        <v>131</v>
      </c>
      <c r="D5571" t="s">
        <v>140</v>
      </c>
      <c r="E5571" s="9">
        <v>6</v>
      </c>
      <c r="F5571" s="9">
        <v>0</v>
      </c>
      <c r="G5571" s="9">
        <v>2</v>
      </c>
      <c r="H5571" s="9">
        <v>2</v>
      </c>
      <c r="I5571" s="9">
        <v>0.88222843408584595</v>
      </c>
      <c r="J5571" s="9">
        <v>0.88222843408584595</v>
      </c>
      <c r="K5571" s="9">
        <v>0</v>
      </c>
      <c r="L5571" s="9">
        <v>68.315658569335938</v>
      </c>
    </row>
    <row r="5572" spans="1:12" x14ac:dyDescent="0.25">
      <c r="A5572" s="5" t="str">
        <f t="shared" si="87"/>
        <v>1Low IncomeCARE6023</v>
      </c>
      <c r="B5572" s="9">
        <v>1</v>
      </c>
      <c r="C5572" t="s">
        <v>131</v>
      </c>
      <c r="D5572" t="s">
        <v>140</v>
      </c>
      <c r="E5572" s="9">
        <v>6</v>
      </c>
      <c r="F5572" s="9">
        <v>0</v>
      </c>
      <c r="G5572" s="9">
        <v>2</v>
      </c>
      <c r="H5572" s="9">
        <v>3</v>
      </c>
      <c r="I5572" s="9">
        <v>0.77699851989746094</v>
      </c>
      <c r="J5572" s="9">
        <v>0.77699851989746094</v>
      </c>
      <c r="K5572" s="9">
        <v>0</v>
      </c>
      <c r="L5572" s="9">
        <v>67.382881164550781</v>
      </c>
    </row>
    <row r="5573" spans="1:12" x14ac:dyDescent="0.25">
      <c r="A5573" s="5" t="str">
        <f t="shared" si="87"/>
        <v>1Low IncomeCARE6024</v>
      </c>
      <c r="B5573" s="9">
        <v>1</v>
      </c>
      <c r="C5573" t="s">
        <v>131</v>
      </c>
      <c r="D5573" t="s">
        <v>140</v>
      </c>
      <c r="E5573" s="9">
        <v>6</v>
      </c>
      <c r="F5573" s="9">
        <v>0</v>
      </c>
      <c r="G5573" s="9">
        <v>2</v>
      </c>
      <c r="H5573" s="9">
        <v>4</v>
      </c>
      <c r="I5573" s="9">
        <v>0.7082330584526062</v>
      </c>
      <c r="J5573" s="9">
        <v>0.7082330584526062</v>
      </c>
      <c r="K5573" s="9">
        <v>0</v>
      </c>
      <c r="L5573" s="9">
        <v>66.130462646484375</v>
      </c>
    </row>
    <row r="5574" spans="1:12" x14ac:dyDescent="0.25">
      <c r="A5574" s="5" t="str">
        <f t="shared" si="87"/>
        <v>1Low IncomeCARE6025</v>
      </c>
      <c r="B5574" s="9">
        <v>1</v>
      </c>
      <c r="C5574" t="s">
        <v>131</v>
      </c>
      <c r="D5574" t="s">
        <v>140</v>
      </c>
      <c r="E5574" s="9">
        <v>6</v>
      </c>
      <c r="F5574" s="9">
        <v>0</v>
      </c>
      <c r="G5574" s="9">
        <v>2</v>
      </c>
      <c r="H5574" s="9">
        <v>5</v>
      </c>
      <c r="I5574" s="9">
        <v>0.65924942493438721</v>
      </c>
      <c r="J5574" s="9">
        <v>0.65924942493438721</v>
      </c>
      <c r="K5574" s="9">
        <v>0</v>
      </c>
      <c r="L5574" s="9">
        <v>64.841361999511719</v>
      </c>
    </row>
    <row r="5575" spans="1:12" x14ac:dyDescent="0.25">
      <c r="A5575" s="5" t="str">
        <f t="shared" si="87"/>
        <v>1Low IncomeCARE6026</v>
      </c>
      <c r="B5575" s="9">
        <v>1</v>
      </c>
      <c r="C5575" t="s">
        <v>131</v>
      </c>
      <c r="D5575" t="s">
        <v>140</v>
      </c>
      <c r="E5575" s="9">
        <v>6</v>
      </c>
      <c r="F5575" s="9">
        <v>0</v>
      </c>
      <c r="G5575" s="9">
        <v>2</v>
      </c>
      <c r="H5575" s="9">
        <v>6</v>
      </c>
      <c r="I5575" s="9">
        <v>0.64023369550704956</v>
      </c>
      <c r="J5575" s="9">
        <v>0.64023369550704956</v>
      </c>
      <c r="K5575" s="9">
        <v>0</v>
      </c>
      <c r="L5575" s="9">
        <v>63.384193420410156</v>
      </c>
    </row>
    <row r="5576" spans="1:12" x14ac:dyDescent="0.25">
      <c r="A5576" s="5" t="str">
        <f t="shared" si="87"/>
        <v>1Low IncomeCARE6027</v>
      </c>
      <c r="B5576" s="9">
        <v>1</v>
      </c>
      <c r="C5576" t="s">
        <v>131</v>
      </c>
      <c r="D5576" t="s">
        <v>140</v>
      </c>
      <c r="E5576" s="9">
        <v>6</v>
      </c>
      <c r="F5576" s="9">
        <v>0</v>
      </c>
      <c r="G5576" s="9">
        <v>2</v>
      </c>
      <c r="H5576" s="9">
        <v>7</v>
      </c>
      <c r="I5576" s="9">
        <v>0.64709585905075073</v>
      </c>
      <c r="J5576" s="9">
        <v>0.64709585905075073</v>
      </c>
      <c r="K5576" s="9">
        <v>0</v>
      </c>
      <c r="L5576" s="9">
        <v>62.41802978515625</v>
      </c>
    </row>
    <row r="5577" spans="1:12" x14ac:dyDescent="0.25">
      <c r="A5577" s="5" t="str">
        <f t="shared" si="87"/>
        <v>1Low IncomeCARE6028</v>
      </c>
      <c r="B5577" s="9">
        <v>1</v>
      </c>
      <c r="C5577" t="s">
        <v>131</v>
      </c>
      <c r="D5577" t="s">
        <v>140</v>
      </c>
      <c r="E5577" s="9">
        <v>6</v>
      </c>
      <c r="F5577" s="9">
        <v>0</v>
      </c>
      <c r="G5577" s="9">
        <v>2</v>
      </c>
      <c r="H5577" s="9">
        <v>8</v>
      </c>
      <c r="I5577" s="9">
        <v>0.63432842493057251</v>
      </c>
      <c r="J5577" s="9">
        <v>0.63432842493057251</v>
      </c>
      <c r="K5577" s="9">
        <v>0</v>
      </c>
      <c r="L5577" s="9">
        <v>63.281009674072266</v>
      </c>
    </row>
    <row r="5578" spans="1:12" x14ac:dyDescent="0.25">
      <c r="A5578" s="5" t="str">
        <f t="shared" si="87"/>
        <v>1Low IncomeCARE6029</v>
      </c>
      <c r="B5578" s="9">
        <v>1</v>
      </c>
      <c r="C5578" t="s">
        <v>131</v>
      </c>
      <c r="D5578" t="s">
        <v>140</v>
      </c>
      <c r="E5578" s="9">
        <v>6</v>
      </c>
      <c r="F5578" s="9">
        <v>0</v>
      </c>
      <c r="G5578" s="9">
        <v>2</v>
      </c>
      <c r="H5578" s="9">
        <v>9</v>
      </c>
      <c r="I5578" s="9">
        <v>0.57291406393051147</v>
      </c>
      <c r="J5578" s="9">
        <v>0.57291406393051147</v>
      </c>
      <c r="K5578" s="9">
        <v>0</v>
      </c>
      <c r="L5578" s="9">
        <v>67.243827819824219</v>
      </c>
    </row>
    <row r="5579" spans="1:12" x14ac:dyDescent="0.25">
      <c r="A5579" s="5" t="str">
        <f t="shared" si="87"/>
        <v>1Low IncomeCARE60210</v>
      </c>
      <c r="B5579" s="9">
        <v>1</v>
      </c>
      <c r="C5579" t="s">
        <v>131</v>
      </c>
      <c r="D5579" t="s">
        <v>140</v>
      </c>
      <c r="E5579" s="9">
        <v>6</v>
      </c>
      <c r="F5579" s="9">
        <v>0</v>
      </c>
      <c r="G5579" s="9">
        <v>2</v>
      </c>
      <c r="H5579" s="9">
        <v>10</v>
      </c>
      <c r="I5579" s="9">
        <v>0.57931661605834961</v>
      </c>
      <c r="J5579" s="9">
        <v>0.57931661605834961</v>
      </c>
      <c r="K5579" s="9">
        <v>0</v>
      </c>
      <c r="L5579" s="9">
        <v>71.599830627441406</v>
      </c>
    </row>
    <row r="5580" spans="1:12" x14ac:dyDescent="0.25">
      <c r="A5580" s="5" t="str">
        <f t="shared" si="87"/>
        <v>1Low IncomeCARE60211</v>
      </c>
      <c r="B5580" s="9">
        <v>1</v>
      </c>
      <c r="C5580" t="s">
        <v>131</v>
      </c>
      <c r="D5580" t="s">
        <v>140</v>
      </c>
      <c r="E5580" s="9">
        <v>6</v>
      </c>
      <c r="F5580" s="9">
        <v>0</v>
      </c>
      <c r="G5580" s="9">
        <v>2</v>
      </c>
      <c r="H5580" s="9">
        <v>11</v>
      </c>
      <c r="I5580" s="9">
        <v>0.67015570402145386</v>
      </c>
      <c r="J5580" s="9">
        <v>0.67015570402145386</v>
      </c>
      <c r="K5580" s="9">
        <v>0</v>
      </c>
      <c r="L5580" s="9">
        <v>75.739143371582031</v>
      </c>
    </row>
    <row r="5581" spans="1:12" x14ac:dyDescent="0.25">
      <c r="A5581" s="5" t="str">
        <f t="shared" si="87"/>
        <v>1Low IncomeCARE60212</v>
      </c>
      <c r="B5581" s="9">
        <v>1</v>
      </c>
      <c r="C5581" t="s">
        <v>131</v>
      </c>
      <c r="D5581" t="s">
        <v>140</v>
      </c>
      <c r="E5581" s="9">
        <v>6</v>
      </c>
      <c r="F5581" s="9">
        <v>0</v>
      </c>
      <c r="G5581" s="9">
        <v>2</v>
      </c>
      <c r="H5581" s="9">
        <v>12</v>
      </c>
      <c r="I5581" s="9">
        <v>0.79083430767059326</v>
      </c>
      <c r="J5581" s="9">
        <v>0.79083430767059326</v>
      </c>
      <c r="K5581" s="9">
        <v>0</v>
      </c>
      <c r="L5581" s="9">
        <v>79.886367797851563</v>
      </c>
    </row>
    <row r="5582" spans="1:12" x14ac:dyDescent="0.25">
      <c r="A5582" s="5" t="str">
        <f t="shared" si="87"/>
        <v>1Low IncomeCARE60213</v>
      </c>
      <c r="B5582" s="9">
        <v>1</v>
      </c>
      <c r="C5582" t="s">
        <v>131</v>
      </c>
      <c r="D5582" t="s">
        <v>140</v>
      </c>
      <c r="E5582" s="9">
        <v>6</v>
      </c>
      <c r="F5582" s="9">
        <v>0</v>
      </c>
      <c r="G5582" s="9">
        <v>2</v>
      </c>
      <c r="H5582" s="9">
        <v>13</v>
      </c>
      <c r="I5582" s="9">
        <v>0.96419209241867065</v>
      </c>
      <c r="J5582" s="9">
        <v>0.96419209241867065</v>
      </c>
      <c r="K5582" s="9">
        <v>0</v>
      </c>
      <c r="L5582" s="9">
        <v>83.629753112792969</v>
      </c>
    </row>
    <row r="5583" spans="1:12" x14ac:dyDescent="0.25">
      <c r="A5583" s="5" t="str">
        <f t="shared" si="87"/>
        <v>1Low IncomeCARE60214</v>
      </c>
      <c r="B5583" s="9">
        <v>1</v>
      </c>
      <c r="C5583" t="s">
        <v>131</v>
      </c>
      <c r="D5583" t="s">
        <v>140</v>
      </c>
      <c r="E5583" s="9">
        <v>6</v>
      </c>
      <c r="F5583" s="9">
        <v>0</v>
      </c>
      <c r="G5583" s="9">
        <v>2</v>
      </c>
      <c r="H5583" s="9">
        <v>14</v>
      </c>
      <c r="I5583" s="9">
        <v>1.1697182655334473</v>
      </c>
      <c r="J5583" s="9">
        <v>1.1697182655334473</v>
      </c>
      <c r="K5583" s="9">
        <v>0</v>
      </c>
      <c r="L5583" s="9">
        <v>86.678421020507813</v>
      </c>
    </row>
    <row r="5584" spans="1:12" x14ac:dyDescent="0.25">
      <c r="A5584" s="5" t="str">
        <f t="shared" si="87"/>
        <v>1Low IncomeCARE60215</v>
      </c>
      <c r="B5584" s="9">
        <v>1</v>
      </c>
      <c r="C5584" t="s">
        <v>131</v>
      </c>
      <c r="D5584" t="s">
        <v>140</v>
      </c>
      <c r="E5584" s="9">
        <v>6</v>
      </c>
      <c r="F5584" s="9">
        <v>0</v>
      </c>
      <c r="G5584" s="9">
        <v>2</v>
      </c>
      <c r="H5584" s="9">
        <v>15</v>
      </c>
      <c r="I5584" s="9">
        <v>1.3932693004608154</v>
      </c>
      <c r="J5584" s="9">
        <v>1.3932693004608154</v>
      </c>
      <c r="K5584" s="9">
        <v>0</v>
      </c>
      <c r="L5584" s="9">
        <v>89.293006896972656</v>
      </c>
    </row>
    <row r="5585" spans="1:12" x14ac:dyDescent="0.25">
      <c r="A5585" s="5" t="str">
        <f t="shared" si="87"/>
        <v>1Low IncomeCARE60216</v>
      </c>
      <c r="B5585" s="9">
        <v>1</v>
      </c>
      <c r="C5585" t="s">
        <v>131</v>
      </c>
      <c r="D5585" t="s">
        <v>140</v>
      </c>
      <c r="E5585" s="9">
        <v>6</v>
      </c>
      <c r="F5585" s="9">
        <v>0</v>
      </c>
      <c r="G5585" s="9">
        <v>2</v>
      </c>
      <c r="H5585" s="9">
        <v>16</v>
      </c>
      <c r="I5585" s="9">
        <v>1.6404950618743896</v>
      </c>
      <c r="J5585" s="9">
        <v>1.6404950618743896</v>
      </c>
      <c r="K5585" s="9">
        <v>0</v>
      </c>
      <c r="L5585" s="9">
        <v>90.737777709960938</v>
      </c>
    </row>
    <row r="5586" spans="1:12" x14ac:dyDescent="0.25">
      <c r="A5586" s="5" t="str">
        <f t="shared" si="87"/>
        <v>1Low IncomeCARE60217</v>
      </c>
      <c r="B5586" s="9">
        <v>1</v>
      </c>
      <c r="C5586" t="s">
        <v>131</v>
      </c>
      <c r="D5586" t="s">
        <v>140</v>
      </c>
      <c r="E5586" s="9">
        <v>6</v>
      </c>
      <c r="F5586" s="9">
        <v>0</v>
      </c>
      <c r="G5586" s="9">
        <v>2</v>
      </c>
      <c r="H5586" s="9">
        <v>17</v>
      </c>
      <c r="I5586" s="9">
        <v>1.8491880893707275</v>
      </c>
      <c r="J5586" s="9">
        <v>0.96792119741439819</v>
      </c>
      <c r="K5586" s="9">
        <v>2.0006872713565826E-2</v>
      </c>
      <c r="L5586" s="9">
        <v>91.091476440429688</v>
      </c>
    </row>
    <row r="5587" spans="1:12" x14ac:dyDescent="0.25">
      <c r="A5587" s="5" t="str">
        <f t="shared" si="87"/>
        <v>1Low IncomeCARE60218</v>
      </c>
      <c r="B5587" s="9">
        <v>1</v>
      </c>
      <c r="C5587" t="s">
        <v>131</v>
      </c>
      <c r="D5587" t="s">
        <v>140</v>
      </c>
      <c r="E5587" s="9">
        <v>6</v>
      </c>
      <c r="F5587" s="9">
        <v>0</v>
      </c>
      <c r="G5587" s="9">
        <v>2</v>
      </c>
      <c r="H5587" s="9">
        <v>18</v>
      </c>
      <c r="I5587" s="9">
        <v>1.9986419677734375</v>
      </c>
      <c r="J5587" s="9">
        <v>1.5468487739562988</v>
      </c>
      <c r="K5587" s="9">
        <v>3.4501831978559494E-2</v>
      </c>
      <c r="L5587" s="9">
        <v>90.683074951171875</v>
      </c>
    </row>
    <row r="5588" spans="1:12" x14ac:dyDescent="0.25">
      <c r="A5588" s="5" t="str">
        <f t="shared" si="87"/>
        <v>1Low IncomeCARE60219</v>
      </c>
      <c r="B5588" s="9">
        <v>1</v>
      </c>
      <c r="C5588" t="s">
        <v>131</v>
      </c>
      <c r="D5588" t="s">
        <v>140</v>
      </c>
      <c r="E5588" s="9">
        <v>6</v>
      </c>
      <c r="F5588" s="9">
        <v>0</v>
      </c>
      <c r="G5588" s="9">
        <v>2</v>
      </c>
      <c r="H5588" s="9">
        <v>19</v>
      </c>
      <c r="I5588" s="9">
        <v>2.0452606678009033</v>
      </c>
      <c r="J5588" s="9">
        <v>1.7953065633773804</v>
      </c>
      <c r="K5588" s="9">
        <v>2.7559159323573112E-2</v>
      </c>
      <c r="L5588" s="9">
        <v>89.188636779785156</v>
      </c>
    </row>
    <row r="5589" spans="1:12" x14ac:dyDescent="0.25">
      <c r="A5589" s="5" t="str">
        <f t="shared" si="87"/>
        <v>1Low IncomeCARE60220</v>
      </c>
      <c r="B5589" s="9">
        <v>1</v>
      </c>
      <c r="C5589" t="s">
        <v>131</v>
      </c>
      <c r="D5589" t="s">
        <v>140</v>
      </c>
      <c r="E5589" s="9">
        <v>6</v>
      </c>
      <c r="F5589" s="9">
        <v>0</v>
      </c>
      <c r="G5589" s="9">
        <v>2</v>
      </c>
      <c r="H5589" s="9">
        <v>20</v>
      </c>
      <c r="I5589" s="9">
        <v>1.9813822507858276</v>
      </c>
      <c r="J5589" s="9">
        <v>1.8152549266815186</v>
      </c>
      <c r="K5589" s="9">
        <v>5.4343650117516518E-3</v>
      </c>
      <c r="L5589" s="9">
        <v>86.325065612792969</v>
      </c>
    </row>
    <row r="5590" spans="1:12" x14ac:dyDescent="0.25">
      <c r="A5590" s="5" t="str">
        <f t="shared" si="87"/>
        <v>1Low IncomeCARE60221</v>
      </c>
      <c r="B5590" s="9">
        <v>1</v>
      </c>
      <c r="C5590" t="s">
        <v>131</v>
      </c>
      <c r="D5590" t="s">
        <v>140</v>
      </c>
      <c r="E5590" s="9">
        <v>6</v>
      </c>
      <c r="F5590" s="9">
        <v>0</v>
      </c>
      <c r="G5590" s="9">
        <v>2</v>
      </c>
      <c r="H5590" s="9">
        <v>21</v>
      </c>
      <c r="I5590" s="9">
        <v>1.9071720838546753</v>
      </c>
      <c r="J5590" s="9">
        <v>1.7811253070831299</v>
      </c>
      <c r="K5590" s="9">
        <v>8.8887996971607208E-3</v>
      </c>
      <c r="L5590" s="9">
        <v>82.128669738769531</v>
      </c>
    </row>
    <row r="5591" spans="1:12" x14ac:dyDescent="0.25">
      <c r="A5591" s="5" t="str">
        <f t="shared" si="87"/>
        <v>1Low IncomeCARE60222</v>
      </c>
      <c r="B5591" s="9">
        <v>1</v>
      </c>
      <c r="C5591" t="s">
        <v>131</v>
      </c>
      <c r="D5591" t="s">
        <v>140</v>
      </c>
      <c r="E5591" s="9">
        <v>6</v>
      </c>
      <c r="F5591" s="9">
        <v>0</v>
      </c>
      <c r="G5591" s="9">
        <v>2</v>
      </c>
      <c r="H5591" s="9">
        <v>22</v>
      </c>
      <c r="I5591" s="9">
        <v>1.7918663024902344</v>
      </c>
      <c r="J5591" s="9">
        <v>2.162513256072998</v>
      </c>
      <c r="K5591" s="9">
        <v>2.9136283323168755E-2</v>
      </c>
      <c r="L5591" s="9">
        <v>77.419204711914063</v>
      </c>
    </row>
    <row r="5592" spans="1:12" x14ac:dyDescent="0.25">
      <c r="A5592" s="5" t="str">
        <f t="shared" si="87"/>
        <v>1Low IncomeCARE60223</v>
      </c>
      <c r="B5592" s="9">
        <v>1</v>
      </c>
      <c r="C5592" t="s">
        <v>131</v>
      </c>
      <c r="D5592" t="s">
        <v>140</v>
      </c>
      <c r="E5592" s="9">
        <v>6</v>
      </c>
      <c r="F5592" s="9">
        <v>0</v>
      </c>
      <c r="G5592" s="9">
        <v>2</v>
      </c>
      <c r="H5592" s="9">
        <v>23</v>
      </c>
      <c r="I5592" s="9">
        <v>1.5833922624588013</v>
      </c>
      <c r="J5592" s="9">
        <v>1.726162314414978</v>
      </c>
      <c r="K5592" s="9">
        <v>2.5634933263063431E-2</v>
      </c>
      <c r="L5592" s="9">
        <v>74.495002746582031</v>
      </c>
    </row>
    <row r="5593" spans="1:12" x14ac:dyDescent="0.25">
      <c r="A5593" s="5" t="str">
        <f t="shared" si="87"/>
        <v>1Low IncomeCARE60224</v>
      </c>
      <c r="B5593" s="9">
        <v>1</v>
      </c>
      <c r="C5593" t="s">
        <v>131</v>
      </c>
      <c r="D5593" t="s">
        <v>140</v>
      </c>
      <c r="E5593" s="9">
        <v>6</v>
      </c>
      <c r="F5593" s="9">
        <v>0</v>
      </c>
      <c r="G5593" s="9">
        <v>2</v>
      </c>
      <c r="H5593" s="9">
        <v>24</v>
      </c>
      <c r="I5593" s="9">
        <v>1.3416130542755127</v>
      </c>
      <c r="J5593" s="9">
        <v>1.4016056060791016</v>
      </c>
      <c r="K5593" s="9">
        <v>1.9065700471401215E-2</v>
      </c>
      <c r="L5593" s="9">
        <v>72.675765991210938</v>
      </c>
    </row>
    <row r="5594" spans="1:12" x14ac:dyDescent="0.25">
      <c r="A5594" s="5" t="str">
        <f t="shared" si="87"/>
        <v>1Low IncomeCARE60101</v>
      </c>
      <c r="B5594" s="9">
        <v>1</v>
      </c>
      <c r="C5594" t="s">
        <v>131</v>
      </c>
      <c r="D5594" t="s">
        <v>140</v>
      </c>
      <c r="E5594" s="9">
        <v>6</v>
      </c>
      <c r="F5594" s="9">
        <v>0</v>
      </c>
      <c r="G5594" s="9">
        <v>10</v>
      </c>
      <c r="H5594" s="9">
        <v>1</v>
      </c>
      <c r="I5594" s="9">
        <v>1.5724440813064575</v>
      </c>
      <c r="J5594" s="9">
        <v>1.5724440813064575</v>
      </c>
      <c r="K5594" s="9">
        <v>0</v>
      </c>
      <c r="L5594" s="9">
        <v>79.477218627929688</v>
      </c>
    </row>
    <row r="5595" spans="1:12" x14ac:dyDescent="0.25">
      <c r="A5595" s="5" t="str">
        <f t="shared" si="87"/>
        <v>1Low IncomeCARE60102</v>
      </c>
      <c r="B5595" s="9">
        <v>1</v>
      </c>
      <c r="C5595" t="s">
        <v>131</v>
      </c>
      <c r="D5595" t="s">
        <v>140</v>
      </c>
      <c r="E5595" s="9">
        <v>6</v>
      </c>
      <c r="F5595" s="9">
        <v>0</v>
      </c>
      <c r="G5595" s="9">
        <v>10</v>
      </c>
      <c r="H5595" s="9">
        <v>2</v>
      </c>
      <c r="I5595" s="9">
        <v>1.3136845827102661</v>
      </c>
      <c r="J5595" s="9">
        <v>1.3136845827102661</v>
      </c>
      <c r="K5595" s="9">
        <v>0</v>
      </c>
      <c r="L5595" s="9">
        <v>77.84991455078125</v>
      </c>
    </row>
    <row r="5596" spans="1:12" x14ac:dyDescent="0.25">
      <c r="A5596" s="5" t="str">
        <f t="shared" si="87"/>
        <v>1Low IncomeCARE60103</v>
      </c>
      <c r="B5596" s="9">
        <v>1</v>
      </c>
      <c r="C5596" t="s">
        <v>131</v>
      </c>
      <c r="D5596" t="s">
        <v>140</v>
      </c>
      <c r="E5596" s="9">
        <v>6</v>
      </c>
      <c r="F5596" s="9">
        <v>0</v>
      </c>
      <c r="G5596" s="9">
        <v>10</v>
      </c>
      <c r="H5596" s="9">
        <v>3</v>
      </c>
      <c r="I5596" s="9">
        <v>1.1379716396331787</v>
      </c>
      <c r="J5596" s="9">
        <v>1.1379716396331787</v>
      </c>
      <c r="K5596" s="9">
        <v>0</v>
      </c>
      <c r="L5596" s="9">
        <v>76.45703125</v>
      </c>
    </row>
    <row r="5597" spans="1:12" x14ac:dyDescent="0.25">
      <c r="A5597" s="5" t="str">
        <f t="shared" si="87"/>
        <v>1Low IncomeCARE60104</v>
      </c>
      <c r="B5597" s="9">
        <v>1</v>
      </c>
      <c r="C5597" t="s">
        <v>131</v>
      </c>
      <c r="D5597" t="s">
        <v>140</v>
      </c>
      <c r="E5597" s="9">
        <v>6</v>
      </c>
      <c r="F5597" s="9">
        <v>0</v>
      </c>
      <c r="G5597" s="9">
        <v>10</v>
      </c>
      <c r="H5597" s="9">
        <v>4</v>
      </c>
      <c r="I5597" s="9">
        <v>1.0092817544937134</v>
      </c>
      <c r="J5597" s="9">
        <v>1.0092817544937134</v>
      </c>
      <c r="K5597" s="9">
        <v>0</v>
      </c>
      <c r="L5597" s="9">
        <v>75.140052795410156</v>
      </c>
    </row>
    <row r="5598" spans="1:12" x14ac:dyDescent="0.25">
      <c r="A5598" s="5" t="str">
        <f t="shared" si="87"/>
        <v>1Low IncomeCARE60105</v>
      </c>
      <c r="B5598" s="9">
        <v>1</v>
      </c>
      <c r="C5598" t="s">
        <v>131</v>
      </c>
      <c r="D5598" t="s">
        <v>140</v>
      </c>
      <c r="E5598" s="9">
        <v>6</v>
      </c>
      <c r="F5598" s="9">
        <v>0</v>
      </c>
      <c r="G5598" s="9">
        <v>10</v>
      </c>
      <c r="H5598" s="9">
        <v>5</v>
      </c>
      <c r="I5598" s="9">
        <v>0.90996468067169189</v>
      </c>
      <c r="J5598" s="9">
        <v>0.90996468067169189</v>
      </c>
      <c r="K5598" s="9">
        <v>0</v>
      </c>
      <c r="L5598" s="9">
        <v>73.704559326171875</v>
      </c>
    </row>
    <row r="5599" spans="1:12" x14ac:dyDescent="0.25">
      <c r="A5599" s="5" t="str">
        <f t="shared" si="87"/>
        <v>1Low IncomeCARE60106</v>
      </c>
      <c r="B5599" s="9">
        <v>1</v>
      </c>
      <c r="C5599" t="s">
        <v>131</v>
      </c>
      <c r="D5599" t="s">
        <v>140</v>
      </c>
      <c r="E5599" s="9">
        <v>6</v>
      </c>
      <c r="F5599" s="9">
        <v>0</v>
      </c>
      <c r="G5599" s="9">
        <v>10</v>
      </c>
      <c r="H5599" s="9">
        <v>6</v>
      </c>
      <c r="I5599" s="9">
        <v>0.85027480125427246</v>
      </c>
      <c r="J5599" s="9">
        <v>0.85027480125427246</v>
      </c>
      <c r="K5599" s="9">
        <v>0</v>
      </c>
      <c r="L5599" s="9">
        <v>72.677276611328125</v>
      </c>
    </row>
    <row r="5600" spans="1:12" x14ac:dyDescent="0.25">
      <c r="A5600" s="5" t="str">
        <f t="shared" si="87"/>
        <v>1Low IncomeCARE60107</v>
      </c>
      <c r="B5600" s="9">
        <v>1</v>
      </c>
      <c r="C5600" t="s">
        <v>131</v>
      </c>
      <c r="D5600" t="s">
        <v>140</v>
      </c>
      <c r="E5600" s="9">
        <v>6</v>
      </c>
      <c r="F5600" s="9">
        <v>0</v>
      </c>
      <c r="G5600" s="9">
        <v>10</v>
      </c>
      <c r="H5600" s="9">
        <v>7</v>
      </c>
      <c r="I5600" s="9">
        <v>0.81385022401809692</v>
      </c>
      <c r="J5600" s="9">
        <v>0.81385022401809692</v>
      </c>
      <c r="K5600" s="9">
        <v>0</v>
      </c>
      <c r="L5600" s="9">
        <v>71.933082580566406</v>
      </c>
    </row>
    <row r="5601" spans="1:12" x14ac:dyDescent="0.25">
      <c r="A5601" s="5" t="str">
        <f t="shared" si="87"/>
        <v>1Low IncomeCARE60108</v>
      </c>
      <c r="B5601" s="9">
        <v>1</v>
      </c>
      <c r="C5601" t="s">
        <v>131</v>
      </c>
      <c r="D5601" t="s">
        <v>140</v>
      </c>
      <c r="E5601" s="9">
        <v>6</v>
      </c>
      <c r="F5601" s="9">
        <v>0</v>
      </c>
      <c r="G5601" s="9">
        <v>10</v>
      </c>
      <c r="H5601" s="9">
        <v>8</v>
      </c>
      <c r="I5601" s="9">
        <v>0.84264039993286133</v>
      </c>
      <c r="J5601" s="9">
        <v>0.84264039993286133</v>
      </c>
      <c r="K5601" s="9">
        <v>0</v>
      </c>
      <c r="L5601" s="9">
        <v>73.408897399902344</v>
      </c>
    </row>
    <row r="5602" spans="1:12" x14ac:dyDescent="0.25">
      <c r="A5602" s="5" t="str">
        <f t="shared" si="87"/>
        <v>1Low IncomeCARE60109</v>
      </c>
      <c r="B5602" s="9">
        <v>1</v>
      </c>
      <c r="C5602" t="s">
        <v>131</v>
      </c>
      <c r="D5602" t="s">
        <v>140</v>
      </c>
      <c r="E5602" s="9">
        <v>6</v>
      </c>
      <c r="F5602" s="9">
        <v>0</v>
      </c>
      <c r="G5602" s="9">
        <v>10</v>
      </c>
      <c r="H5602" s="9">
        <v>9</v>
      </c>
      <c r="I5602" s="9">
        <v>0.90615904331207275</v>
      </c>
      <c r="J5602" s="9">
        <v>0.90615904331207275</v>
      </c>
      <c r="K5602" s="9">
        <v>0</v>
      </c>
      <c r="L5602" s="9">
        <v>78.183853149414063</v>
      </c>
    </row>
    <row r="5603" spans="1:12" x14ac:dyDescent="0.25">
      <c r="A5603" s="5" t="str">
        <f t="shared" si="87"/>
        <v>1Low IncomeCARE601010</v>
      </c>
      <c r="B5603" s="9">
        <v>1</v>
      </c>
      <c r="C5603" t="s">
        <v>131</v>
      </c>
      <c r="D5603" t="s">
        <v>140</v>
      </c>
      <c r="E5603" s="9">
        <v>6</v>
      </c>
      <c r="F5603" s="9">
        <v>0</v>
      </c>
      <c r="G5603" s="9">
        <v>10</v>
      </c>
      <c r="H5603" s="9">
        <v>10</v>
      </c>
      <c r="I5603" s="9">
        <v>1.0399155616760254</v>
      </c>
      <c r="J5603" s="9">
        <v>1.0399155616760254</v>
      </c>
      <c r="K5603" s="9">
        <v>0</v>
      </c>
      <c r="L5603" s="9">
        <v>84.583831787109375</v>
      </c>
    </row>
    <row r="5604" spans="1:12" x14ac:dyDescent="0.25">
      <c r="A5604" s="5" t="str">
        <f t="shared" si="87"/>
        <v>1Low IncomeCARE601011</v>
      </c>
      <c r="B5604" s="9">
        <v>1</v>
      </c>
      <c r="C5604" t="s">
        <v>131</v>
      </c>
      <c r="D5604" t="s">
        <v>140</v>
      </c>
      <c r="E5604" s="9">
        <v>6</v>
      </c>
      <c r="F5604" s="9">
        <v>0</v>
      </c>
      <c r="G5604" s="9">
        <v>10</v>
      </c>
      <c r="H5604" s="9">
        <v>11</v>
      </c>
      <c r="I5604" s="9">
        <v>1.1978031396865845</v>
      </c>
      <c r="J5604" s="9">
        <v>1.1978031396865845</v>
      </c>
      <c r="K5604" s="9">
        <v>0</v>
      </c>
      <c r="L5604" s="9">
        <v>89.862457275390625</v>
      </c>
    </row>
    <row r="5605" spans="1:12" x14ac:dyDescent="0.25">
      <c r="A5605" s="5" t="str">
        <f t="shared" si="87"/>
        <v>1Low IncomeCARE601012</v>
      </c>
      <c r="B5605" s="9">
        <v>1</v>
      </c>
      <c r="C5605" t="s">
        <v>131</v>
      </c>
      <c r="D5605" t="s">
        <v>140</v>
      </c>
      <c r="E5605" s="9">
        <v>6</v>
      </c>
      <c r="F5605" s="9">
        <v>0</v>
      </c>
      <c r="G5605" s="9">
        <v>10</v>
      </c>
      <c r="H5605" s="9">
        <v>12</v>
      </c>
      <c r="I5605" s="9">
        <v>1.5011552572250366</v>
      </c>
      <c r="J5605" s="9">
        <v>1.5011552572250366</v>
      </c>
      <c r="K5605" s="9">
        <v>0</v>
      </c>
      <c r="L5605" s="9">
        <v>94.416229248046875</v>
      </c>
    </row>
    <row r="5606" spans="1:12" x14ac:dyDescent="0.25">
      <c r="A5606" s="5" t="str">
        <f t="shared" si="87"/>
        <v>1Low IncomeCARE601013</v>
      </c>
      <c r="B5606" s="9">
        <v>1</v>
      </c>
      <c r="C5606" t="s">
        <v>131</v>
      </c>
      <c r="D5606" t="s">
        <v>140</v>
      </c>
      <c r="E5606" s="9">
        <v>6</v>
      </c>
      <c r="F5606" s="9">
        <v>0</v>
      </c>
      <c r="G5606" s="9">
        <v>10</v>
      </c>
      <c r="H5606" s="9">
        <v>13</v>
      </c>
      <c r="I5606" s="9">
        <v>1.9111380577087402</v>
      </c>
      <c r="J5606" s="9">
        <v>1.9111380577087402</v>
      </c>
      <c r="K5606" s="9">
        <v>0</v>
      </c>
      <c r="L5606" s="9">
        <v>97.00836181640625</v>
      </c>
    </row>
    <row r="5607" spans="1:12" x14ac:dyDescent="0.25">
      <c r="A5607" s="5" t="str">
        <f t="shared" si="87"/>
        <v>1Low IncomeCARE601014</v>
      </c>
      <c r="B5607" s="9">
        <v>1</v>
      </c>
      <c r="C5607" t="s">
        <v>131</v>
      </c>
      <c r="D5607" t="s">
        <v>140</v>
      </c>
      <c r="E5607" s="9">
        <v>6</v>
      </c>
      <c r="F5607" s="9">
        <v>0</v>
      </c>
      <c r="G5607" s="9">
        <v>10</v>
      </c>
      <c r="H5607" s="9">
        <v>14</v>
      </c>
      <c r="I5607" s="9">
        <v>2.3135466575622559</v>
      </c>
      <c r="J5607" s="9">
        <v>2.3135466575622559</v>
      </c>
      <c r="K5607" s="9">
        <v>0</v>
      </c>
      <c r="L5607" s="9">
        <v>99.140312194824219</v>
      </c>
    </row>
    <row r="5608" spans="1:12" x14ac:dyDescent="0.25">
      <c r="A5608" s="5" t="str">
        <f t="shared" si="87"/>
        <v>1Low IncomeCARE601015</v>
      </c>
      <c r="B5608" s="9">
        <v>1</v>
      </c>
      <c r="C5608" t="s">
        <v>131</v>
      </c>
      <c r="D5608" t="s">
        <v>140</v>
      </c>
      <c r="E5608" s="9">
        <v>6</v>
      </c>
      <c r="F5608" s="9">
        <v>0</v>
      </c>
      <c r="G5608" s="9">
        <v>10</v>
      </c>
      <c r="H5608" s="9">
        <v>15</v>
      </c>
      <c r="I5608" s="9">
        <v>2.6694362163543701</v>
      </c>
      <c r="J5608" s="9">
        <v>2.6694362163543701</v>
      </c>
      <c r="K5608" s="9">
        <v>0</v>
      </c>
      <c r="L5608" s="9">
        <v>100.84693908691406</v>
      </c>
    </row>
    <row r="5609" spans="1:12" x14ac:dyDescent="0.25">
      <c r="A5609" s="5" t="str">
        <f t="shared" si="87"/>
        <v>1Low IncomeCARE601016</v>
      </c>
      <c r="B5609" s="9">
        <v>1</v>
      </c>
      <c r="C5609" t="s">
        <v>131</v>
      </c>
      <c r="D5609" t="s">
        <v>140</v>
      </c>
      <c r="E5609" s="9">
        <v>6</v>
      </c>
      <c r="F5609" s="9">
        <v>0</v>
      </c>
      <c r="G5609" s="9">
        <v>10</v>
      </c>
      <c r="H5609" s="9">
        <v>16</v>
      </c>
      <c r="I5609" s="9">
        <v>2.9907162189483643</v>
      </c>
      <c r="J5609" s="9">
        <v>2.9907162189483643</v>
      </c>
      <c r="K5609" s="9">
        <v>0</v>
      </c>
      <c r="L5609" s="9">
        <v>101.99886322021484</v>
      </c>
    </row>
    <row r="5610" spans="1:12" x14ac:dyDescent="0.25">
      <c r="A5610" s="5" t="str">
        <f t="shared" si="87"/>
        <v>1Low IncomeCARE601017</v>
      </c>
      <c r="B5610" s="9">
        <v>1</v>
      </c>
      <c r="C5610" t="s">
        <v>131</v>
      </c>
      <c r="D5610" t="s">
        <v>140</v>
      </c>
      <c r="E5610" s="9">
        <v>6</v>
      </c>
      <c r="F5610" s="9">
        <v>0</v>
      </c>
      <c r="G5610" s="9">
        <v>10</v>
      </c>
      <c r="H5610" s="9">
        <v>17</v>
      </c>
      <c r="I5610" s="9">
        <v>3.2156097888946533</v>
      </c>
      <c r="J5610" s="9">
        <v>2.1340346336364746</v>
      </c>
      <c r="K5610" s="9">
        <v>3.0513493344187737E-2</v>
      </c>
      <c r="L5610" s="9">
        <v>101.96071624755859</v>
      </c>
    </row>
    <row r="5611" spans="1:12" x14ac:dyDescent="0.25">
      <c r="A5611" s="5" t="str">
        <f t="shared" si="87"/>
        <v>1Low IncomeCARE601018</v>
      </c>
      <c r="B5611" s="9">
        <v>1</v>
      </c>
      <c r="C5611" t="s">
        <v>131</v>
      </c>
      <c r="D5611" t="s">
        <v>140</v>
      </c>
      <c r="E5611" s="9">
        <v>6</v>
      </c>
      <c r="F5611" s="9">
        <v>0</v>
      </c>
      <c r="G5611" s="9">
        <v>10</v>
      </c>
      <c r="H5611" s="9">
        <v>18</v>
      </c>
      <c r="I5611" s="9">
        <v>3.3429083824157715</v>
      </c>
      <c r="J5611" s="9">
        <v>2.675971508026123</v>
      </c>
      <c r="K5611" s="9">
        <v>4.3819192796945572E-2</v>
      </c>
      <c r="L5611" s="9">
        <v>101.32900238037109</v>
      </c>
    </row>
    <row r="5612" spans="1:12" x14ac:dyDescent="0.25">
      <c r="A5612" s="5" t="str">
        <f t="shared" si="87"/>
        <v>1Low IncomeCARE601019</v>
      </c>
      <c r="B5612" s="9">
        <v>1</v>
      </c>
      <c r="C5612" t="s">
        <v>131</v>
      </c>
      <c r="D5612" t="s">
        <v>140</v>
      </c>
      <c r="E5612" s="9">
        <v>6</v>
      </c>
      <c r="F5612" s="9">
        <v>0</v>
      </c>
      <c r="G5612" s="9">
        <v>10</v>
      </c>
      <c r="H5612" s="9">
        <v>19</v>
      </c>
      <c r="I5612" s="9">
        <v>3.3116118907928467</v>
      </c>
      <c r="J5612" s="9">
        <v>2.9085021018981934</v>
      </c>
      <c r="K5612" s="9">
        <v>2.581355907022953E-2</v>
      </c>
      <c r="L5612" s="9">
        <v>99.764289855957031</v>
      </c>
    </row>
    <row r="5613" spans="1:12" x14ac:dyDescent="0.25">
      <c r="A5613" s="5" t="str">
        <f t="shared" si="87"/>
        <v>1Low IncomeCARE601020</v>
      </c>
      <c r="B5613" s="9">
        <v>1</v>
      </c>
      <c r="C5613" t="s">
        <v>131</v>
      </c>
      <c r="D5613" t="s">
        <v>140</v>
      </c>
      <c r="E5613" s="9">
        <v>6</v>
      </c>
      <c r="F5613" s="9">
        <v>0</v>
      </c>
      <c r="G5613" s="9">
        <v>10</v>
      </c>
      <c r="H5613" s="9">
        <v>20</v>
      </c>
      <c r="I5613" s="9">
        <v>3.0907156467437744</v>
      </c>
      <c r="J5613" s="9">
        <v>2.8291029930114746</v>
      </c>
      <c r="K5613" s="9">
        <v>8.3501655608415604E-3</v>
      </c>
      <c r="L5613" s="9">
        <v>96.322265625</v>
      </c>
    </row>
    <row r="5614" spans="1:12" x14ac:dyDescent="0.25">
      <c r="A5614" s="5" t="str">
        <f t="shared" si="87"/>
        <v>1Low IncomeCARE601021</v>
      </c>
      <c r="B5614" s="9">
        <v>1</v>
      </c>
      <c r="C5614" t="s">
        <v>131</v>
      </c>
      <c r="D5614" t="s">
        <v>140</v>
      </c>
      <c r="E5614" s="9">
        <v>6</v>
      </c>
      <c r="F5614" s="9">
        <v>0</v>
      </c>
      <c r="G5614" s="9">
        <v>10</v>
      </c>
      <c r="H5614" s="9">
        <v>21</v>
      </c>
      <c r="I5614" s="9">
        <v>2.9086589813232422</v>
      </c>
      <c r="J5614" s="9">
        <v>2.6821868419647217</v>
      </c>
      <c r="K5614" s="9">
        <v>5.3888186812400818E-3</v>
      </c>
      <c r="L5614" s="9">
        <v>92.643104553222656</v>
      </c>
    </row>
    <row r="5615" spans="1:12" x14ac:dyDescent="0.25">
      <c r="A5615" s="5" t="str">
        <f t="shared" si="87"/>
        <v>1Low IncomeCARE601022</v>
      </c>
      <c r="B5615" s="9">
        <v>1</v>
      </c>
      <c r="C5615" t="s">
        <v>131</v>
      </c>
      <c r="D5615" t="s">
        <v>140</v>
      </c>
      <c r="E5615" s="9">
        <v>6</v>
      </c>
      <c r="F5615" s="9">
        <v>0</v>
      </c>
      <c r="G5615" s="9">
        <v>10</v>
      </c>
      <c r="H5615" s="9">
        <v>22</v>
      </c>
      <c r="I5615" s="9">
        <v>2.7387528419494629</v>
      </c>
      <c r="J5615" s="9">
        <v>3.1805672645568848</v>
      </c>
      <c r="K5615" s="9">
        <v>1.6272932291030884E-2</v>
      </c>
      <c r="L5615" s="9">
        <v>88.465232849121094</v>
      </c>
    </row>
    <row r="5616" spans="1:12" x14ac:dyDescent="0.25">
      <c r="A5616" s="5" t="str">
        <f t="shared" si="87"/>
        <v>1Low IncomeCARE601023</v>
      </c>
      <c r="B5616" s="9">
        <v>1</v>
      </c>
      <c r="C5616" t="s">
        <v>131</v>
      </c>
      <c r="D5616" t="s">
        <v>140</v>
      </c>
      <c r="E5616" s="9">
        <v>6</v>
      </c>
      <c r="F5616" s="9">
        <v>0</v>
      </c>
      <c r="G5616" s="9">
        <v>10</v>
      </c>
      <c r="H5616" s="9">
        <v>23</v>
      </c>
      <c r="I5616" s="9">
        <v>2.3914639949798584</v>
      </c>
      <c r="J5616" s="9">
        <v>2.5524027347564697</v>
      </c>
      <c r="K5616" s="9">
        <v>1.1105327866971493E-2</v>
      </c>
      <c r="L5616" s="9">
        <v>83.88482666015625</v>
      </c>
    </row>
    <row r="5617" spans="1:12" x14ac:dyDescent="0.25">
      <c r="A5617" s="5" t="str">
        <f t="shared" si="87"/>
        <v>1Low IncomeCARE601024</v>
      </c>
      <c r="B5617" s="9">
        <v>1</v>
      </c>
      <c r="C5617" t="s">
        <v>131</v>
      </c>
      <c r="D5617" t="s">
        <v>140</v>
      </c>
      <c r="E5617" s="9">
        <v>6</v>
      </c>
      <c r="F5617" s="9">
        <v>0</v>
      </c>
      <c r="G5617" s="9">
        <v>10</v>
      </c>
      <c r="H5617" s="9">
        <v>24</v>
      </c>
      <c r="I5617" s="9">
        <v>1.9902107715606689</v>
      </c>
      <c r="J5617" s="9">
        <v>2.0742852687835693</v>
      </c>
      <c r="K5617" s="9">
        <v>8.0191604793071747E-3</v>
      </c>
      <c r="L5617" s="9">
        <v>80.684288024902344</v>
      </c>
    </row>
    <row r="5618" spans="1:12" x14ac:dyDescent="0.25">
      <c r="A5618" s="5" t="str">
        <f t="shared" si="87"/>
        <v>1Low IncomeCARE6121</v>
      </c>
      <c r="B5618" s="9">
        <v>1</v>
      </c>
      <c r="C5618" t="s">
        <v>131</v>
      </c>
      <c r="D5618" s="3" t="s">
        <v>140</v>
      </c>
      <c r="E5618" s="9">
        <v>6</v>
      </c>
      <c r="F5618" s="9">
        <v>1</v>
      </c>
      <c r="G5618" s="9">
        <v>2</v>
      </c>
      <c r="H5618" s="9">
        <v>1</v>
      </c>
      <c r="I5618" s="9">
        <v>1.1317628622055054</v>
      </c>
      <c r="J5618" s="9">
        <v>1.1317628622055054</v>
      </c>
      <c r="K5618" s="9">
        <v>0</v>
      </c>
      <c r="L5618" s="9">
        <v>71.207122802734375</v>
      </c>
    </row>
    <row r="5619" spans="1:12" x14ac:dyDescent="0.25">
      <c r="A5619" s="5" t="str">
        <f t="shared" si="87"/>
        <v>1Low IncomeCARE6122</v>
      </c>
      <c r="B5619" s="9">
        <v>1</v>
      </c>
      <c r="C5619" t="s">
        <v>131</v>
      </c>
      <c r="D5619" s="3" t="s">
        <v>140</v>
      </c>
      <c r="E5619" s="9">
        <v>6</v>
      </c>
      <c r="F5619" s="9">
        <v>1</v>
      </c>
      <c r="G5619" s="9">
        <v>2</v>
      </c>
      <c r="H5619" s="9">
        <v>2</v>
      </c>
      <c r="I5619" s="9">
        <v>0.94596004486083984</v>
      </c>
      <c r="J5619" s="9">
        <v>0.94596004486083984</v>
      </c>
      <c r="K5619" s="9">
        <v>0</v>
      </c>
      <c r="L5619" s="9">
        <v>69.740554809570313</v>
      </c>
    </row>
    <row r="5620" spans="1:12" x14ac:dyDescent="0.25">
      <c r="A5620" s="5" t="str">
        <f t="shared" si="87"/>
        <v>1Low IncomeCARE6123</v>
      </c>
      <c r="B5620" s="9">
        <v>1</v>
      </c>
      <c r="C5620" t="s">
        <v>131</v>
      </c>
      <c r="D5620" s="3" t="s">
        <v>140</v>
      </c>
      <c r="E5620" s="9">
        <v>6</v>
      </c>
      <c r="F5620" s="9">
        <v>1</v>
      </c>
      <c r="G5620" s="9">
        <v>2</v>
      </c>
      <c r="H5620" s="9">
        <v>3</v>
      </c>
      <c r="I5620" s="9">
        <v>0.82368576526641846</v>
      </c>
      <c r="J5620" s="9">
        <v>0.82368576526641846</v>
      </c>
      <c r="K5620" s="9">
        <v>0</v>
      </c>
      <c r="L5620" s="9">
        <v>68.542510986328125</v>
      </c>
    </row>
    <row r="5621" spans="1:12" x14ac:dyDescent="0.25">
      <c r="A5621" s="5" t="str">
        <f t="shared" si="87"/>
        <v>1Low IncomeCARE6124</v>
      </c>
      <c r="B5621" s="9">
        <v>1</v>
      </c>
      <c r="C5621" t="s">
        <v>131</v>
      </c>
      <c r="D5621" s="3" t="s">
        <v>140</v>
      </c>
      <c r="E5621" s="9">
        <v>6</v>
      </c>
      <c r="F5621" s="9">
        <v>1</v>
      </c>
      <c r="G5621" s="9">
        <v>2</v>
      </c>
      <c r="H5621" s="9">
        <v>4</v>
      </c>
      <c r="I5621" s="9">
        <v>0.73367846012115479</v>
      </c>
      <c r="J5621" s="9">
        <v>0.73367846012115479</v>
      </c>
      <c r="K5621" s="9">
        <v>0</v>
      </c>
      <c r="L5621" s="9">
        <v>67.289970397949219</v>
      </c>
    </row>
    <row r="5622" spans="1:12" x14ac:dyDescent="0.25">
      <c r="A5622" s="5" t="str">
        <f t="shared" si="87"/>
        <v>1Low IncomeCARE6125</v>
      </c>
      <c r="B5622" s="9">
        <v>1</v>
      </c>
      <c r="C5622" t="s">
        <v>131</v>
      </c>
      <c r="D5622" s="3" t="s">
        <v>140</v>
      </c>
      <c r="E5622" s="9">
        <v>6</v>
      </c>
      <c r="F5622" s="9">
        <v>1</v>
      </c>
      <c r="G5622" s="9">
        <v>2</v>
      </c>
      <c r="H5622" s="9">
        <v>5</v>
      </c>
      <c r="I5622" s="9">
        <v>0.67784076929092407</v>
      </c>
      <c r="J5622" s="9">
        <v>0.67784076929092407</v>
      </c>
      <c r="K5622" s="9">
        <v>0</v>
      </c>
      <c r="L5622" s="9">
        <v>66.337493896484375</v>
      </c>
    </row>
    <row r="5623" spans="1:12" x14ac:dyDescent="0.25">
      <c r="A5623" s="5" t="str">
        <f t="shared" si="87"/>
        <v>1Low IncomeCARE6126</v>
      </c>
      <c r="B5623" s="9">
        <v>1</v>
      </c>
      <c r="C5623" t="s">
        <v>131</v>
      </c>
      <c r="D5623" s="3" t="s">
        <v>140</v>
      </c>
      <c r="E5623" s="9">
        <v>6</v>
      </c>
      <c r="F5623" s="9">
        <v>1</v>
      </c>
      <c r="G5623" s="9">
        <v>2</v>
      </c>
      <c r="H5623" s="9">
        <v>6</v>
      </c>
      <c r="I5623" s="9">
        <v>0.64863169193267822</v>
      </c>
      <c r="J5623" s="9">
        <v>0.64863169193267822</v>
      </c>
      <c r="K5623" s="9">
        <v>0</v>
      </c>
      <c r="L5623" s="9">
        <v>65.14837646484375</v>
      </c>
    </row>
    <row r="5624" spans="1:12" x14ac:dyDescent="0.25">
      <c r="A5624" s="5" t="str">
        <f t="shared" si="87"/>
        <v>1Low IncomeCARE6127</v>
      </c>
      <c r="B5624" s="9">
        <v>1</v>
      </c>
      <c r="C5624" t="s">
        <v>131</v>
      </c>
      <c r="D5624" s="3" t="s">
        <v>140</v>
      </c>
      <c r="E5624" s="9">
        <v>6</v>
      </c>
      <c r="F5624" s="9">
        <v>1</v>
      </c>
      <c r="G5624" s="9">
        <v>2</v>
      </c>
      <c r="H5624" s="9">
        <v>7</v>
      </c>
      <c r="I5624" s="9">
        <v>0.65242093801498413</v>
      </c>
      <c r="J5624" s="9">
        <v>0.65242093801498413</v>
      </c>
      <c r="K5624" s="9">
        <v>0</v>
      </c>
      <c r="L5624" s="9">
        <v>64.316032409667969</v>
      </c>
    </row>
    <row r="5625" spans="1:12" x14ac:dyDescent="0.25">
      <c r="A5625" s="5" t="str">
        <f t="shared" si="87"/>
        <v>1Low IncomeCARE6128</v>
      </c>
      <c r="B5625" s="9">
        <v>1</v>
      </c>
      <c r="C5625" t="s">
        <v>131</v>
      </c>
      <c r="D5625" s="3" t="s">
        <v>140</v>
      </c>
      <c r="E5625" s="9">
        <v>6</v>
      </c>
      <c r="F5625" s="9">
        <v>1</v>
      </c>
      <c r="G5625" s="9">
        <v>2</v>
      </c>
      <c r="H5625" s="9">
        <v>8</v>
      </c>
      <c r="I5625" s="9">
        <v>0.65031057596206665</v>
      </c>
      <c r="J5625" s="9">
        <v>0.65031057596206665</v>
      </c>
      <c r="K5625" s="9">
        <v>0</v>
      </c>
      <c r="L5625" s="9">
        <v>65.425338745117188</v>
      </c>
    </row>
    <row r="5626" spans="1:12" x14ac:dyDescent="0.25">
      <c r="A5626" s="5" t="str">
        <f t="shared" si="87"/>
        <v>1Low IncomeCARE6129</v>
      </c>
      <c r="B5626" s="9">
        <v>1</v>
      </c>
      <c r="C5626" t="s">
        <v>131</v>
      </c>
      <c r="D5626" s="3" t="s">
        <v>140</v>
      </c>
      <c r="E5626" s="9">
        <v>6</v>
      </c>
      <c r="F5626" s="9">
        <v>1</v>
      </c>
      <c r="G5626" s="9">
        <v>2</v>
      </c>
      <c r="H5626" s="9">
        <v>9</v>
      </c>
      <c r="I5626" s="9">
        <v>0.62780272960662842</v>
      </c>
      <c r="J5626" s="9">
        <v>0.62780272960662842</v>
      </c>
      <c r="K5626" s="9">
        <v>0</v>
      </c>
      <c r="L5626" s="9">
        <v>69.156036376953125</v>
      </c>
    </row>
    <row r="5627" spans="1:12" x14ac:dyDescent="0.25">
      <c r="A5627" s="5" t="str">
        <f t="shared" si="87"/>
        <v>1Low IncomeCARE61210</v>
      </c>
      <c r="B5627" s="9">
        <v>1</v>
      </c>
      <c r="C5627" t="s">
        <v>131</v>
      </c>
      <c r="D5627" s="3" t="s">
        <v>140</v>
      </c>
      <c r="E5627" s="9">
        <v>6</v>
      </c>
      <c r="F5627" s="9">
        <v>1</v>
      </c>
      <c r="G5627" s="9">
        <v>2</v>
      </c>
      <c r="H5627" s="9">
        <v>10</v>
      </c>
      <c r="I5627" s="9">
        <v>0.66127312183380127</v>
      </c>
      <c r="J5627" s="9">
        <v>0.66127312183380127</v>
      </c>
      <c r="K5627" s="9">
        <v>0</v>
      </c>
      <c r="L5627" s="9">
        <v>74.155738830566406</v>
      </c>
    </row>
    <row r="5628" spans="1:12" x14ac:dyDescent="0.25">
      <c r="A5628" s="5" t="str">
        <f t="shared" si="87"/>
        <v>1Low IncomeCARE61211</v>
      </c>
      <c r="B5628" s="9">
        <v>1</v>
      </c>
      <c r="C5628" t="s">
        <v>131</v>
      </c>
      <c r="D5628" s="3" t="s">
        <v>140</v>
      </c>
      <c r="E5628" s="9">
        <v>6</v>
      </c>
      <c r="F5628" s="9">
        <v>1</v>
      </c>
      <c r="G5628" s="9">
        <v>2</v>
      </c>
      <c r="H5628" s="9">
        <v>11</v>
      </c>
      <c r="I5628" s="9">
        <v>0.67600840330123901</v>
      </c>
      <c r="J5628" s="9">
        <v>0.67600840330123901</v>
      </c>
      <c r="K5628" s="9">
        <v>0</v>
      </c>
      <c r="L5628" s="9">
        <v>78.628204345703125</v>
      </c>
    </row>
    <row r="5629" spans="1:12" x14ac:dyDescent="0.25">
      <c r="A5629" s="5" t="str">
        <f t="shared" si="87"/>
        <v>1Low IncomeCARE61212</v>
      </c>
      <c r="B5629" s="9">
        <v>1</v>
      </c>
      <c r="C5629" t="s">
        <v>131</v>
      </c>
      <c r="D5629" s="3" t="s">
        <v>140</v>
      </c>
      <c r="E5629" s="9">
        <v>6</v>
      </c>
      <c r="F5629" s="9">
        <v>1</v>
      </c>
      <c r="G5629" s="9">
        <v>2</v>
      </c>
      <c r="H5629" s="9">
        <v>12</v>
      </c>
      <c r="I5629" s="9">
        <v>0.78583228588104248</v>
      </c>
      <c r="J5629" s="9">
        <v>0.78583228588104248</v>
      </c>
      <c r="K5629" s="9">
        <v>0</v>
      </c>
      <c r="L5629" s="9">
        <v>82.650657653808594</v>
      </c>
    </row>
    <row r="5630" spans="1:12" x14ac:dyDescent="0.25">
      <c r="A5630" s="5" t="str">
        <f t="shared" si="87"/>
        <v>1Low IncomeCARE61213</v>
      </c>
      <c r="B5630" s="9">
        <v>1</v>
      </c>
      <c r="C5630" t="s">
        <v>131</v>
      </c>
      <c r="D5630" s="3" t="s">
        <v>140</v>
      </c>
      <c r="E5630" s="9">
        <v>6</v>
      </c>
      <c r="F5630" s="9">
        <v>1</v>
      </c>
      <c r="G5630" s="9">
        <v>2</v>
      </c>
      <c r="H5630" s="9">
        <v>13</v>
      </c>
      <c r="I5630" s="9">
        <v>0.98731744289398193</v>
      </c>
      <c r="J5630" s="9">
        <v>0.98731744289398193</v>
      </c>
      <c r="K5630" s="9">
        <v>0</v>
      </c>
      <c r="L5630" s="9">
        <v>85.021141052246094</v>
      </c>
    </row>
    <row r="5631" spans="1:12" x14ac:dyDescent="0.25">
      <c r="A5631" s="5" t="str">
        <f t="shared" si="87"/>
        <v>1Low IncomeCARE61214</v>
      </c>
      <c r="B5631" s="9">
        <v>1</v>
      </c>
      <c r="C5631" t="s">
        <v>131</v>
      </c>
      <c r="D5631" s="3" t="s">
        <v>140</v>
      </c>
      <c r="E5631" s="9">
        <v>6</v>
      </c>
      <c r="F5631" s="9">
        <v>1</v>
      </c>
      <c r="G5631" s="9">
        <v>2</v>
      </c>
      <c r="H5631" s="9">
        <v>14</v>
      </c>
      <c r="I5631" s="9">
        <v>1.2133625745773315</v>
      </c>
      <c r="J5631" s="9">
        <v>1.2133625745773315</v>
      </c>
      <c r="K5631" s="9">
        <v>0</v>
      </c>
      <c r="L5631" s="9">
        <v>86.803169250488281</v>
      </c>
    </row>
    <row r="5632" spans="1:12" x14ac:dyDescent="0.25">
      <c r="A5632" s="5" t="str">
        <f t="shared" si="87"/>
        <v>1Low IncomeCARE61215</v>
      </c>
      <c r="B5632" s="9">
        <v>1</v>
      </c>
      <c r="C5632" t="s">
        <v>131</v>
      </c>
      <c r="D5632" s="3" t="s">
        <v>140</v>
      </c>
      <c r="E5632" s="9">
        <v>6</v>
      </c>
      <c r="F5632" s="9">
        <v>1</v>
      </c>
      <c r="G5632" s="9">
        <v>2</v>
      </c>
      <c r="H5632" s="9">
        <v>15</v>
      </c>
      <c r="I5632" s="9">
        <v>1.4464434385299683</v>
      </c>
      <c r="J5632" s="9">
        <v>1.4464434385299683</v>
      </c>
      <c r="K5632" s="9">
        <v>0</v>
      </c>
      <c r="L5632" s="9">
        <v>88.610404968261719</v>
      </c>
    </row>
    <row r="5633" spans="1:12" x14ac:dyDescent="0.25">
      <c r="A5633" s="5" t="str">
        <f t="shared" si="87"/>
        <v>1Low IncomeCARE61216</v>
      </c>
      <c r="B5633" s="9">
        <v>1</v>
      </c>
      <c r="C5633" t="s">
        <v>131</v>
      </c>
      <c r="D5633" s="3" t="s">
        <v>140</v>
      </c>
      <c r="E5633" s="9">
        <v>6</v>
      </c>
      <c r="F5633" s="9">
        <v>1</v>
      </c>
      <c r="G5633" s="9">
        <v>2</v>
      </c>
      <c r="H5633" s="9">
        <v>16</v>
      </c>
      <c r="I5633" s="9">
        <v>1.6985999345779419</v>
      </c>
      <c r="J5633" s="9">
        <v>1.6985999345779419</v>
      </c>
      <c r="K5633" s="9">
        <v>0</v>
      </c>
      <c r="L5633" s="9">
        <v>89.485969543457031</v>
      </c>
    </row>
    <row r="5634" spans="1:12" x14ac:dyDescent="0.25">
      <c r="A5634" s="5" t="str">
        <f t="shared" si="87"/>
        <v>1Low IncomeCARE61217</v>
      </c>
      <c r="B5634" s="9">
        <v>1</v>
      </c>
      <c r="C5634" t="s">
        <v>131</v>
      </c>
      <c r="D5634" s="3" t="s">
        <v>140</v>
      </c>
      <c r="E5634" s="9">
        <v>6</v>
      </c>
      <c r="F5634" s="9">
        <v>1</v>
      </c>
      <c r="G5634" s="9">
        <v>2</v>
      </c>
      <c r="H5634" s="9">
        <v>17</v>
      </c>
      <c r="I5634" s="9">
        <v>1.9079439640045166</v>
      </c>
      <c r="J5634" s="9">
        <v>1.0532697439193726</v>
      </c>
      <c r="K5634" s="9">
        <v>2.3074058815836906E-2</v>
      </c>
      <c r="L5634" s="9">
        <v>89.648490905761719</v>
      </c>
    </row>
    <row r="5635" spans="1:12" x14ac:dyDescent="0.25">
      <c r="A5635" s="5" t="str">
        <f t="shared" ref="A5635:A5698" si="88">B5635&amp;C5635&amp;D5635&amp;E5635&amp;F5635&amp;G5635&amp;H5635</f>
        <v>1Low IncomeCARE61218</v>
      </c>
      <c r="B5635" s="9">
        <v>1</v>
      </c>
      <c r="C5635" t="s">
        <v>131</v>
      </c>
      <c r="D5635" s="3" t="s">
        <v>140</v>
      </c>
      <c r="E5635" s="9">
        <v>6</v>
      </c>
      <c r="F5635" s="9">
        <v>1</v>
      </c>
      <c r="G5635" s="9">
        <v>2</v>
      </c>
      <c r="H5635" s="9">
        <v>18</v>
      </c>
      <c r="I5635" s="9">
        <v>2.0581803321838379</v>
      </c>
      <c r="J5635" s="9">
        <v>1.6455819606781006</v>
      </c>
      <c r="K5635" s="9">
        <v>4.0087323635816574E-2</v>
      </c>
      <c r="L5635" s="9">
        <v>88.743598937988281</v>
      </c>
    </row>
    <row r="5636" spans="1:12" x14ac:dyDescent="0.25">
      <c r="A5636" s="5" t="str">
        <f t="shared" si="88"/>
        <v>1Low IncomeCARE61219</v>
      </c>
      <c r="B5636" s="9">
        <v>1</v>
      </c>
      <c r="C5636" t="s">
        <v>131</v>
      </c>
      <c r="D5636" s="3" t="s">
        <v>140</v>
      </c>
      <c r="E5636" s="9">
        <v>6</v>
      </c>
      <c r="F5636" s="9">
        <v>1</v>
      </c>
      <c r="G5636" s="9">
        <v>2</v>
      </c>
      <c r="H5636" s="9">
        <v>19</v>
      </c>
      <c r="I5636" s="9">
        <v>2.0923292636871338</v>
      </c>
      <c r="J5636" s="9">
        <v>1.8749748468399048</v>
      </c>
      <c r="K5636" s="9">
        <v>3.3105634152889252E-2</v>
      </c>
      <c r="L5636" s="9">
        <v>86.937576293945313</v>
      </c>
    </row>
    <row r="5637" spans="1:12" x14ac:dyDescent="0.25">
      <c r="A5637" s="5" t="str">
        <f t="shared" si="88"/>
        <v>1Low IncomeCARE61220</v>
      </c>
      <c r="B5637" s="9">
        <v>1</v>
      </c>
      <c r="C5637" t="s">
        <v>131</v>
      </c>
      <c r="D5637" s="3" t="s">
        <v>140</v>
      </c>
      <c r="E5637" s="9">
        <v>6</v>
      </c>
      <c r="F5637" s="9">
        <v>1</v>
      </c>
      <c r="G5637" s="9">
        <v>2</v>
      </c>
      <c r="H5637" s="9">
        <v>20</v>
      </c>
      <c r="I5637" s="9">
        <v>2.0011379718780518</v>
      </c>
      <c r="J5637" s="9">
        <v>1.8571319580078125</v>
      </c>
      <c r="K5637" s="9">
        <v>7.2103631682693958E-3</v>
      </c>
      <c r="L5637" s="9">
        <v>84.008979797363281</v>
      </c>
    </row>
    <row r="5638" spans="1:12" x14ac:dyDescent="0.25">
      <c r="A5638" s="5" t="str">
        <f t="shared" si="88"/>
        <v>1Low IncomeCARE61221</v>
      </c>
      <c r="B5638" s="9">
        <v>1</v>
      </c>
      <c r="C5638" t="s">
        <v>131</v>
      </c>
      <c r="D5638" s="3" t="s">
        <v>140</v>
      </c>
      <c r="E5638" s="9">
        <v>6</v>
      </c>
      <c r="F5638" s="9">
        <v>1</v>
      </c>
      <c r="G5638" s="9">
        <v>2</v>
      </c>
      <c r="H5638" s="9">
        <v>21</v>
      </c>
      <c r="I5638" s="9">
        <v>1.9188520908355713</v>
      </c>
      <c r="J5638" s="9">
        <v>1.8100607395172119</v>
      </c>
      <c r="K5638" s="9">
        <v>1.060156337916851E-2</v>
      </c>
      <c r="L5638" s="9">
        <v>80.322052001953125</v>
      </c>
    </row>
    <row r="5639" spans="1:12" x14ac:dyDescent="0.25">
      <c r="A5639" s="5" t="str">
        <f t="shared" si="88"/>
        <v>1Low IncomeCARE61222</v>
      </c>
      <c r="B5639" s="9">
        <v>1</v>
      </c>
      <c r="C5639" t="s">
        <v>131</v>
      </c>
      <c r="D5639" s="3" t="s">
        <v>140</v>
      </c>
      <c r="E5639" s="9">
        <v>6</v>
      </c>
      <c r="F5639" s="9">
        <v>1</v>
      </c>
      <c r="G5639" s="9">
        <v>2</v>
      </c>
      <c r="H5639" s="9">
        <v>22</v>
      </c>
      <c r="I5639" s="9">
        <v>1.8134552240371704</v>
      </c>
      <c r="J5639" s="9">
        <v>2.1804091930389404</v>
      </c>
      <c r="K5639" s="9">
        <v>3.1033478677272797E-2</v>
      </c>
      <c r="L5639" s="9">
        <v>76.845977783203125</v>
      </c>
    </row>
    <row r="5640" spans="1:12" x14ac:dyDescent="0.25">
      <c r="A5640" s="5" t="str">
        <f t="shared" si="88"/>
        <v>1Low IncomeCARE61223</v>
      </c>
      <c r="B5640" s="9">
        <v>1</v>
      </c>
      <c r="C5640" t="s">
        <v>131</v>
      </c>
      <c r="D5640" s="3" t="s">
        <v>140</v>
      </c>
      <c r="E5640" s="9">
        <v>6</v>
      </c>
      <c r="F5640" s="9">
        <v>1</v>
      </c>
      <c r="G5640" s="9">
        <v>2</v>
      </c>
      <c r="H5640" s="9">
        <v>23</v>
      </c>
      <c r="I5640" s="9">
        <v>1.6098170280456543</v>
      </c>
      <c r="J5640" s="9">
        <v>1.7532473802566528</v>
      </c>
      <c r="K5640" s="9">
        <v>2.4733934551477432E-2</v>
      </c>
      <c r="L5640" s="9">
        <v>74.836265563964844</v>
      </c>
    </row>
    <row r="5641" spans="1:12" x14ac:dyDescent="0.25">
      <c r="A5641" s="5" t="str">
        <f t="shared" si="88"/>
        <v>1Low IncomeCARE61224</v>
      </c>
      <c r="B5641" s="9">
        <v>1</v>
      </c>
      <c r="C5641" t="s">
        <v>131</v>
      </c>
      <c r="D5641" s="3" t="s">
        <v>140</v>
      </c>
      <c r="E5641" s="9">
        <v>6</v>
      </c>
      <c r="F5641" s="9">
        <v>1</v>
      </c>
      <c r="G5641" s="9">
        <v>2</v>
      </c>
      <c r="H5641" s="9">
        <v>24</v>
      </c>
      <c r="I5641" s="9">
        <v>1.3574454784393311</v>
      </c>
      <c r="J5641" s="9">
        <v>1.4185020923614502</v>
      </c>
      <c r="K5641" s="9">
        <v>1.8355531617999077E-2</v>
      </c>
      <c r="L5641" s="9">
        <v>73.029624938964844</v>
      </c>
    </row>
    <row r="5642" spans="1:12" x14ac:dyDescent="0.25">
      <c r="A5642" s="5" t="str">
        <f t="shared" si="88"/>
        <v>1Low IncomeCARE61101</v>
      </c>
      <c r="B5642" s="9">
        <v>1</v>
      </c>
      <c r="C5642" t="s">
        <v>131</v>
      </c>
      <c r="D5642" t="s">
        <v>140</v>
      </c>
      <c r="E5642" s="9">
        <v>6</v>
      </c>
      <c r="F5642" s="9">
        <v>1</v>
      </c>
      <c r="G5642" s="9">
        <v>10</v>
      </c>
      <c r="H5642" s="9">
        <v>1</v>
      </c>
      <c r="I5642" s="9">
        <v>1.6233441829681396</v>
      </c>
      <c r="J5642" s="9">
        <v>1.6233441829681396</v>
      </c>
      <c r="K5642" s="9">
        <v>0</v>
      </c>
      <c r="L5642" s="9">
        <v>80.471115112304688</v>
      </c>
    </row>
    <row r="5643" spans="1:12" x14ac:dyDescent="0.25">
      <c r="A5643" s="5" t="str">
        <f t="shared" si="88"/>
        <v>1Low IncomeCARE61102</v>
      </c>
      <c r="B5643" s="9">
        <v>1</v>
      </c>
      <c r="C5643" t="s">
        <v>131</v>
      </c>
      <c r="D5643" t="s">
        <v>140</v>
      </c>
      <c r="E5643" s="9">
        <v>6</v>
      </c>
      <c r="F5643" s="9">
        <v>1</v>
      </c>
      <c r="G5643" s="9">
        <v>10</v>
      </c>
      <c r="H5643" s="9">
        <v>2</v>
      </c>
      <c r="I5643" s="9">
        <v>1.3536461591720581</v>
      </c>
      <c r="J5643" s="9">
        <v>1.3536461591720581</v>
      </c>
      <c r="K5643" s="9">
        <v>0</v>
      </c>
      <c r="L5643" s="9">
        <v>78.714492797851563</v>
      </c>
    </row>
    <row r="5644" spans="1:12" x14ac:dyDescent="0.25">
      <c r="A5644" s="5" t="str">
        <f t="shared" si="88"/>
        <v>1Low IncomeCARE61103</v>
      </c>
      <c r="B5644" s="9">
        <v>1</v>
      </c>
      <c r="C5644" t="s">
        <v>131</v>
      </c>
      <c r="D5644" t="s">
        <v>140</v>
      </c>
      <c r="E5644" s="9">
        <v>6</v>
      </c>
      <c r="F5644" s="9">
        <v>1</v>
      </c>
      <c r="G5644" s="9">
        <v>10</v>
      </c>
      <c r="H5644" s="9">
        <v>3</v>
      </c>
      <c r="I5644" s="9">
        <v>1.1603246927261353</v>
      </c>
      <c r="J5644" s="9">
        <v>1.1603246927261353</v>
      </c>
      <c r="K5644" s="9">
        <v>0</v>
      </c>
      <c r="L5644" s="9">
        <v>76.9903564453125</v>
      </c>
    </row>
    <row r="5645" spans="1:12" x14ac:dyDescent="0.25">
      <c r="A5645" s="5" t="str">
        <f t="shared" si="88"/>
        <v>1Low IncomeCARE61104</v>
      </c>
      <c r="B5645" s="9">
        <v>1</v>
      </c>
      <c r="C5645" t="s">
        <v>131</v>
      </c>
      <c r="D5645" t="s">
        <v>140</v>
      </c>
      <c r="E5645" s="9">
        <v>6</v>
      </c>
      <c r="F5645" s="9">
        <v>1</v>
      </c>
      <c r="G5645" s="9">
        <v>10</v>
      </c>
      <c r="H5645" s="9">
        <v>4</v>
      </c>
      <c r="I5645" s="9">
        <v>1.0203819274902344</v>
      </c>
      <c r="J5645" s="9">
        <v>1.0203819274902344</v>
      </c>
      <c r="K5645" s="9">
        <v>0</v>
      </c>
      <c r="L5645" s="9">
        <v>75.490463256835938</v>
      </c>
    </row>
    <row r="5646" spans="1:12" x14ac:dyDescent="0.25">
      <c r="A5646" s="5" t="str">
        <f t="shared" si="88"/>
        <v>1Low IncomeCARE61105</v>
      </c>
      <c r="B5646" s="9">
        <v>1</v>
      </c>
      <c r="C5646" t="s">
        <v>131</v>
      </c>
      <c r="D5646" t="s">
        <v>140</v>
      </c>
      <c r="E5646" s="9">
        <v>6</v>
      </c>
      <c r="F5646" s="9">
        <v>1</v>
      </c>
      <c r="G5646" s="9">
        <v>10</v>
      </c>
      <c r="H5646" s="9">
        <v>5</v>
      </c>
      <c r="I5646" s="9">
        <v>0.91785526275634766</v>
      </c>
      <c r="J5646" s="9">
        <v>0.91785526275634766</v>
      </c>
      <c r="K5646" s="9">
        <v>0</v>
      </c>
      <c r="L5646" s="9">
        <v>74.030998229980469</v>
      </c>
    </row>
    <row r="5647" spans="1:12" x14ac:dyDescent="0.25">
      <c r="A5647" s="5" t="str">
        <f t="shared" si="88"/>
        <v>1Low IncomeCARE61106</v>
      </c>
      <c r="B5647" s="9">
        <v>1</v>
      </c>
      <c r="C5647" t="s">
        <v>131</v>
      </c>
      <c r="D5647" t="s">
        <v>140</v>
      </c>
      <c r="E5647" s="9">
        <v>6</v>
      </c>
      <c r="F5647" s="9">
        <v>1</v>
      </c>
      <c r="G5647" s="9">
        <v>10</v>
      </c>
      <c r="H5647" s="9">
        <v>6</v>
      </c>
      <c r="I5647" s="9">
        <v>0.85115355253219604</v>
      </c>
      <c r="J5647" s="9">
        <v>0.85115355253219604</v>
      </c>
      <c r="K5647" s="9">
        <v>0</v>
      </c>
      <c r="L5647" s="9">
        <v>72.787666320800781</v>
      </c>
    </row>
    <row r="5648" spans="1:12" x14ac:dyDescent="0.25">
      <c r="A5648" s="5" t="str">
        <f t="shared" si="88"/>
        <v>1Low IncomeCARE61107</v>
      </c>
      <c r="B5648" s="9">
        <v>1</v>
      </c>
      <c r="C5648" t="s">
        <v>131</v>
      </c>
      <c r="D5648" t="s">
        <v>140</v>
      </c>
      <c r="E5648" s="9">
        <v>6</v>
      </c>
      <c r="F5648" s="9">
        <v>1</v>
      </c>
      <c r="G5648" s="9">
        <v>10</v>
      </c>
      <c r="H5648" s="9">
        <v>7</v>
      </c>
      <c r="I5648" s="9">
        <v>0.81219172477722168</v>
      </c>
      <c r="J5648" s="9">
        <v>0.81219172477722168</v>
      </c>
      <c r="K5648" s="9">
        <v>0</v>
      </c>
      <c r="L5648" s="9">
        <v>71.92449951171875</v>
      </c>
    </row>
    <row r="5649" spans="1:12" x14ac:dyDescent="0.25">
      <c r="A5649" s="5" t="str">
        <f t="shared" si="88"/>
        <v>1Low IncomeCARE61108</v>
      </c>
      <c r="B5649" s="9">
        <v>1</v>
      </c>
      <c r="C5649" t="s">
        <v>131</v>
      </c>
      <c r="D5649" t="s">
        <v>140</v>
      </c>
      <c r="E5649" s="9">
        <v>6</v>
      </c>
      <c r="F5649" s="9">
        <v>1</v>
      </c>
      <c r="G5649" s="9">
        <v>10</v>
      </c>
      <c r="H5649" s="9">
        <v>8</v>
      </c>
      <c r="I5649" s="9">
        <v>0.84616941213607788</v>
      </c>
      <c r="J5649" s="9">
        <v>0.84616941213607788</v>
      </c>
      <c r="K5649" s="9">
        <v>0</v>
      </c>
      <c r="L5649" s="9">
        <v>73.573226928710938</v>
      </c>
    </row>
    <row r="5650" spans="1:12" x14ac:dyDescent="0.25">
      <c r="A5650" s="5" t="str">
        <f t="shared" si="88"/>
        <v>1Low IncomeCARE61109</v>
      </c>
      <c r="B5650" s="9">
        <v>1</v>
      </c>
      <c r="C5650" t="s">
        <v>131</v>
      </c>
      <c r="D5650" t="s">
        <v>140</v>
      </c>
      <c r="E5650" s="9">
        <v>6</v>
      </c>
      <c r="F5650" s="9">
        <v>1</v>
      </c>
      <c r="G5650" s="9">
        <v>10</v>
      </c>
      <c r="H5650" s="9">
        <v>9</v>
      </c>
      <c r="I5650" s="9">
        <v>0.91197723150253296</v>
      </c>
      <c r="J5650" s="9">
        <v>0.91197723150253296</v>
      </c>
      <c r="K5650" s="9">
        <v>0</v>
      </c>
      <c r="L5650" s="9">
        <v>78.307701110839844</v>
      </c>
    </row>
    <row r="5651" spans="1:12" x14ac:dyDescent="0.25">
      <c r="A5651" s="5" t="str">
        <f t="shared" si="88"/>
        <v>1Low IncomeCARE611010</v>
      </c>
      <c r="B5651" s="9">
        <v>1</v>
      </c>
      <c r="C5651" t="s">
        <v>131</v>
      </c>
      <c r="D5651" t="s">
        <v>140</v>
      </c>
      <c r="E5651" s="9">
        <v>6</v>
      </c>
      <c r="F5651" s="9">
        <v>1</v>
      </c>
      <c r="G5651" s="9">
        <v>10</v>
      </c>
      <c r="H5651" s="9">
        <v>10</v>
      </c>
      <c r="I5651" s="9">
        <v>1.0366123914718628</v>
      </c>
      <c r="J5651" s="9">
        <v>1.0366123914718628</v>
      </c>
      <c r="K5651" s="9">
        <v>0</v>
      </c>
      <c r="L5651" s="9">
        <v>84.55596923828125</v>
      </c>
    </row>
    <row r="5652" spans="1:12" x14ac:dyDescent="0.25">
      <c r="A5652" s="5" t="str">
        <f t="shared" si="88"/>
        <v>1Low IncomeCARE611011</v>
      </c>
      <c r="B5652" s="9">
        <v>1</v>
      </c>
      <c r="C5652" t="s">
        <v>131</v>
      </c>
      <c r="D5652" t="s">
        <v>140</v>
      </c>
      <c r="E5652" s="9">
        <v>6</v>
      </c>
      <c r="F5652" s="9">
        <v>1</v>
      </c>
      <c r="G5652" s="9">
        <v>10</v>
      </c>
      <c r="H5652" s="9">
        <v>11</v>
      </c>
      <c r="I5652" s="9">
        <v>1.166534423828125</v>
      </c>
      <c r="J5652" s="9">
        <v>1.166534423828125</v>
      </c>
      <c r="K5652" s="9">
        <v>0</v>
      </c>
      <c r="L5652" s="9">
        <v>89.853973388671875</v>
      </c>
    </row>
    <row r="5653" spans="1:12" x14ac:dyDescent="0.25">
      <c r="A5653" s="5" t="str">
        <f t="shared" si="88"/>
        <v>1Low IncomeCARE611012</v>
      </c>
      <c r="B5653" s="9">
        <v>1</v>
      </c>
      <c r="C5653" t="s">
        <v>131</v>
      </c>
      <c r="D5653" t="s">
        <v>140</v>
      </c>
      <c r="E5653" s="9">
        <v>6</v>
      </c>
      <c r="F5653" s="9">
        <v>1</v>
      </c>
      <c r="G5653" s="9">
        <v>10</v>
      </c>
      <c r="H5653" s="9">
        <v>12</v>
      </c>
      <c r="I5653" s="9">
        <v>1.4582281112670898</v>
      </c>
      <c r="J5653" s="9">
        <v>1.4582281112670898</v>
      </c>
      <c r="K5653" s="9">
        <v>0</v>
      </c>
      <c r="L5653" s="9">
        <v>94.095314025878906</v>
      </c>
    </row>
    <row r="5654" spans="1:12" x14ac:dyDescent="0.25">
      <c r="A5654" s="5" t="str">
        <f t="shared" si="88"/>
        <v>1Low IncomeCARE611013</v>
      </c>
      <c r="B5654" s="9">
        <v>1</v>
      </c>
      <c r="C5654" t="s">
        <v>131</v>
      </c>
      <c r="D5654" t="s">
        <v>140</v>
      </c>
      <c r="E5654" s="9">
        <v>6</v>
      </c>
      <c r="F5654" s="9">
        <v>1</v>
      </c>
      <c r="G5654" s="9">
        <v>10</v>
      </c>
      <c r="H5654" s="9">
        <v>13</v>
      </c>
      <c r="I5654" s="9">
        <v>1.858527660369873</v>
      </c>
      <c r="J5654" s="9">
        <v>1.858527660369873</v>
      </c>
      <c r="K5654" s="9">
        <v>0</v>
      </c>
      <c r="L5654" s="9">
        <v>96.602226257324219</v>
      </c>
    </row>
    <row r="5655" spans="1:12" x14ac:dyDescent="0.25">
      <c r="A5655" s="5" t="str">
        <f t="shared" si="88"/>
        <v>1Low IncomeCARE611014</v>
      </c>
      <c r="B5655" s="9">
        <v>1</v>
      </c>
      <c r="C5655" t="s">
        <v>131</v>
      </c>
      <c r="D5655" t="s">
        <v>140</v>
      </c>
      <c r="E5655" s="9">
        <v>6</v>
      </c>
      <c r="F5655" s="9">
        <v>1</v>
      </c>
      <c r="G5655" s="9">
        <v>10</v>
      </c>
      <c r="H5655" s="9">
        <v>14</v>
      </c>
      <c r="I5655" s="9">
        <v>2.2531363964080811</v>
      </c>
      <c r="J5655" s="9">
        <v>2.2531363964080811</v>
      </c>
      <c r="K5655" s="9">
        <v>0</v>
      </c>
      <c r="L5655" s="9">
        <v>98.620658874511719</v>
      </c>
    </row>
    <row r="5656" spans="1:12" x14ac:dyDescent="0.25">
      <c r="A5656" s="5" t="str">
        <f t="shared" si="88"/>
        <v>1Low IncomeCARE611015</v>
      </c>
      <c r="B5656" s="9">
        <v>1</v>
      </c>
      <c r="C5656" t="s">
        <v>131</v>
      </c>
      <c r="D5656" t="s">
        <v>140</v>
      </c>
      <c r="E5656" s="9">
        <v>6</v>
      </c>
      <c r="F5656" s="9">
        <v>1</v>
      </c>
      <c r="G5656" s="9">
        <v>10</v>
      </c>
      <c r="H5656" s="9">
        <v>15</v>
      </c>
      <c r="I5656" s="9">
        <v>2.6049821376800537</v>
      </c>
      <c r="J5656" s="9">
        <v>2.6049821376800537</v>
      </c>
      <c r="K5656" s="9">
        <v>0</v>
      </c>
      <c r="L5656" s="9">
        <v>99.911285400390625</v>
      </c>
    </row>
    <row r="5657" spans="1:12" x14ac:dyDescent="0.25">
      <c r="A5657" s="5" t="str">
        <f t="shared" si="88"/>
        <v>1Low IncomeCARE611016</v>
      </c>
      <c r="B5657" s="9">
        <v>1</v>
      </c>
      <c r="C5657" t="s">
        <v>131</v>
      </c>
      <c r="D5657" t="s">
        <v>140</v>
      </c>
      <c r="E5657" s="9">
        <v>6</v>
      </c>
      <c r="F5657" s="9">
        <v>1</v>
      </c>
      <c r="G5657" s="9">
        <v>10</v>
      </c>
      <c r="H5657" s="9">
        <v>16</v>
      </c>
      <c r="I5657" s="9">
        <v>2.9229362010955811</v>
      </c>
      <c r="J5657" s="9">
        <v>2.9229362010955811</v>
      </c>
      <c r="K5657" s="9">
        <v>0</v>
      </c>
      <c r="L5657" s="9">
        <v>100.82788848876953</v>
      </c>
    </row>
    <row r="5658" spans="1:12" x14ac:dyDescent="0.25">
      <c r="A5658" s="5" t="str">
        <f t="shared" si="88"/>
        <v>1Low IncomeCARE611017</v>
      </c>
      <c r="B5658" s="9">
        <v>1</v>
      </c>
      <c r="C5658" t="s">
        <v>131</v>
      </c>
      <c r="D5658" t="s">
        <v>140</v>
      </c>
      <c r="E5658" s="9">
        <v>6</v>
      </c>
      <c r="F5658" s="9">
        <v>1</v>
      </c>
      <c r="G5658" s="9">
        <v>10</v>
      </c>
      <c r="H5658" s="9">
        <v>17</v>
      </c>
      <c r="I5658" s="9">
        <v>3.1465396881103516</v>
      </c>
      <c r="J5658" s="9">
        <v>2.081845760345459</v>
      </c>
      <c r="K5658" s="9">
        <v>2.7970846742391586E-2</v>
      </c>
      <c r="L5658" s="9">
        <v>101.04470825195313</v>
      </c>
    </row>
    <row r="5659" spans="1:12" x14ac:dyDescent="0.25">
      <c r="A5659" s="5" t="str">
        <f t="shared" si="88"/>
        <v>1Low IncomeCARE611018</v>
      </c>
      <c r="B5659" s="9">
        <v>1</v>
      </c>
      <c r="C5659" t="s">
        <v>131</v>
      </c>
      <c r="D5659" t="s">
        <v>140</v>
      </c>
      <c r="E5659" s="9">
        <v>6</v>
      </c>
      <c r="F5659" s="9">
        <v>1</v>
      </c>
      <c r="G5659" s="9">
        <v>10</v>
      </c>
      <c r="H5659" s="9">
        <v>18</v>
      </c>
      <c r="I5659" s="9">
        <v>3.2752292156219482</v>
      </c>
      <c r="J5659" s="9">
        <v>2.626760721206665</v>
      </c>
      <c r="K5659" s="9">
        <v>4.0709171444177628E-2</v>
      </c>
      <c r="L5659" s="9">
        <v>100.41513061523438</v>
      </c>
    </row>
    <row r="5660" spans="1:12" x14ac:dyDescent="0.25">
      <c r="A5660" s="5" t="str">
        <f t="shared" si="88"/>
        <v>1Low IncomeCARE611019</v>
      </c>
      <c r="B5660" s="9">
        <v>1</v>
      </c>
      <c r="C5660" t="s">
        <v>131</v>
      </c>
      <c r="D5660" t="s">
        <v>140</v>
      </c>
      <c r="E5660" s="9">
        <v>6</v>
      </c>
      <c r="F5660" s="9">
        <v>1</v>
      </c>
      <c r="G5660" s="9">
        <v>10</v>
      </c>
      <c r="H5660" s="9">
        <v>19</v>
      </c>
      <c r="I5660" s="9">
        <v>3.2459173202514648</v>
      </c>
      <c r="J5660" s="9">
        <v>2.8597538471221924</v>
      </c>
      <c r="K5660" s="9">
        <v>2.3578600957989693E-2</v>
      </c>
      <c r="L5660" s="9">
        <v>98.5941162109375</v>
      </c>
    </row>
    <row r="5661" spans="1:12" x14ac:dyDescent="0.25">
      <c r="A5661" s="5" t="str">
        <f t="shared" si="88"/>
        <v>1Low IncomeCARE611020</v>
      </c>
      <c r="B5661" s="9">
        <v>1</v>
      </c>
      <c r="C5661" t="s">
        <v>131</v>
      </c>
      <c r="D5661" t="s">
        <v>140</v>
      </c>
      <c r="E5661" s="9">
        <v>6</v>
      </c>
      <c r="F5661" s="9">
        <v>1</v>
      </c>
      <c r="G5661" s="9">
        <v>10</v>
      </c>
      <c r="H5661" s="9">
        <v>20</v>
      </c>
      <c r="I5661" s="9">
        <v>3.0258307456970215</v>
      </c>
      <c r="J5661" s="9">
        <v>2.7777669429779053</v>
      </c>
      <c r="K5661" s="9">
        <v>7.1039586327970028E-3</v>
      </c>
      <c r="L5661" s="9">
        <v>94.903732299804688</v>
      </c>
    </row>
    <row r="5662" spans="1:12" x14ac:dyDescent="0.25">
      <c r="A5662" s="5" t="str">
        <f t="shared" si="88"/>
        <v>1Low IncomeCARE611021</v>
      </c>
      <c r="B5662" s="9">
        <v>1</v>
      </c>
      <c r="C5662" t="s">
        <v>131</v>
      </c>
      <c r="D5662" t="s">
        <v>140</v>
      </c>
      <c r="E5662" s="9">
        <v>6</v>
      </c>
      <c r="F5662" s="9">
        <v>1</v>
      </c>
      <c r="G5662" s="9">
        <v>10</v>
      </c>
      <c r="H5662" s="9">
        <v>21</v>
      </c>
      <c r="I5662" s="9">
        <v>2.8402254581451416</v>
      </c>
      <c r="J5662" s="9">
        <v>2.6323099136352539</v>
      </c>
      <c r="K5662" s="9">
        <v>4.4409334659576416E-3</v>
      </c>
      <c r="L5662" s="9">
        <v>90.700248718261719</v>
      </c>
    </row>
    <row r="5663" spans="1:12" x14ac:dyDescent="0.25">
      <c r="A5663" s="5" t="str">
        <f t="shared" si="88"/>
        <v>1Low IncomeCARE611022</v>
      </c>
      <c r="B5663" s="9">
        <v>1</v>
      </c>
      <c r="C5663" t="s">
        <v>131</v>
      </c>
      <c r="D5663" t="s">
        <v>140</v>
      </c>
      <c r="E5663" s="9">
        <v>6</v>
      </c>
      <c r="F5663" s="9">
        <v>1</v>
      </c>
      <c r="G5663" s="9">
        <v>10</v>
      </c>
      <c r="H5663" s="9">
        <v>22</v>
      </c>
      <c r="I5663" s="9">
        <v>2.6668331623077393</v>
      </c>
      <c r="J5663" s="9">
        <v>3.0947239398956299</v>
      </c>
      <c r="K5663" s="9">
        <v>1.1721080169081688E-2</v>
      </c>
      <c r="L5663" s="9">
        <v>86.304122924804688</v>
      </c>
    </row>
    <row r="5664" spans="1:12" x14ac:dyDescent="0.25">
      <c r="A5664" s="5" t="str">
        <f t="shared" si="88"/>
        <v>1Low IncomeCARE611023</v>
      </c>
      <c r="B5664" s="9">
        <v>1</v>
      </c>
      <c r="C5664" t="s">
        <v>131</v>
      </c>
      <c r="D5664" t="s">
        <v>140</v>
      </c>
      <c r="E5664" s="9">
        <v>6</v>
      </c>
      <c r="F5664" s="9">
        <v>1</v>
      </c>
      <c r="G5664" s="9">
        <v>10</v>
      </c>
      <c r="H5664" s="9">
        <v>23</v>
      </c>
      <c r="I5664" s="9">
        <v>2.330674409866333</v>
      </c>
      <c r="J5664" s="9">
        <v>2.4875204563140869</v>
      </c>
      <c r="K5664" s="9">
        <v>1.0682443156838417E-2</v>
      </c>
      <c r="L5664" s="9">
        <v>81.769638061523438</v>
      </c>
    </row>
    <row r="5665" spans="1:12" x14ac:dyDescent="0.25">
      <c r="A5665" s="5" t="str">
        <f t="shared" si="88"/>
        <v>1Low IncomeCARE611024</v>
      </c>
      <c r="B5665" s="9">
        <v>1</v>
      </c>
      <c r="C5665" t="s">
        <v>131</v>
      </c>
      <c r="D5665" t="s">
        <v>140</v>
      </c>
      <c r="E5665" s="9">
        <v>6</v>
      </c>
      <c r="F5665" s="9">
        <v>1</v>
      </c>
      <c r="G5665" s="9">
        <v>10</v>
      </c>
      <c r="H5665" s="9">
        <v>24</v>
      </c>
      <c r="I5665" s="9">
        <v>1.934059739112854</v>
      </c>
      <c r="J5665" s="9">
        <v>2.0120127201080322</v>
      </c>
      <c r="K5665" s="9">
        <v>8.9671649038791656E-3</v>
      </c>
      <c r="L5665" s="9">
        <v>78.648513793945313</v>
      </c>
    </row>
    <row r="5666" spans="1:12" x14ac:dyDescent="0.25">
      <c r="A5666" s="5" t="str">
        <f t="shared" si="88"/>
        <v>1Low IncomeCARE7021</v>
      </c>
      <c r="B5666" s="9">
        <v>1</v>
      </c>
      <c r="C5666" t="s">
        <v>131</v>
      </c>
      <c r="D5666" t="s">
        <v>140</v>
      </c>
      <c r="E5666" s="9">
        <v>7</v>
      </c>
      <c r="F5666" s="9">
        <v>0</v>
      </c>
      <c r="G5666" s="9">
        <v>2</v>
      </c>
      <c r="H5666" s="9">
        <v>1</v>
      </c>
      <c r="I5666" s="9">
        <v>1.42238450050354</v>
      </c>
      <c r="J5666" s="9">
        <v>1.42238450050354</v>
      </c>
      <c r="K5666" s="9">
        <v>0</v>
      </c>
      <c r="L5666" s="9">
        <v>76.9071044921875</v>
      </c>
    </row>
    <row r="5667" spans="1:12" x14ac:dyDescent="0.25">
      <c r="A5667" s="5" t="str">
        <f t="shared" si="88"/>
        <v>1Low IncomeCARE7022</v>
      </c>
      <c r="B5667" s="9">
        <v>1</v>
      </c>
      <c r="C5667" t="s">
        <v>131</v>
      </c>
      <c r="D5667" t="s">
        <v>140</v>
      </c>
      <c r="E5667" s="9">
        <v>7</v>
      </c>
      <c r="F5667" s="9">
        <v>0</v>
      </c>
      <c r="G5667" s="9">
        <v>2</v>
      </c>
      <c r="H5667" s="9">
        <v>2</v>
      </c>
      <c r="I5667" s="9">
        <v>1.2024379968643188</v>
      </c>
      <c r="J5667" s="9">
        <v>1.2024379968643188</v>
      </c>
      <c r="K5667" s="9">
        <v>0</v>
      </c>
      <c r="L5667" s="9">
        <v>75.633575439453125</v>
      </c>
    </row>
    <row r="5668" spans="1:12" x14ac:dyDescent="0.25">
      <c r="A5668" s="5" t="str">
        <f t="shared" si="88"/>
        <v>1Low IncomeCARE7023</v>
      </c>
      <c r="B5668" s="9">
        <v>1</v>
      </c>
      <c r="C5668" t="s">
        <v>131</v>
      </c>
      <c r="D5668" t="s">
        <v>140</v>
      </c>
      <c r="E5668" s="9">
        <v>7</v>
      </c>
      <c r="F5668" s="9">
        <v>0</v>
      </c>
      <c r="G5668" s="9">
        <v>2</v>
      </c>
      <c r="H5668" s="9">
        <v>3</v>
      </c>
      <c r="I5668" s="9">
        <v>1.0527052879333496</v>
      </c>
      <c r="J5668" s="9">
        <v>1.0527052879333496</v>
      </c>
      <c r="K5668" s="9">
        <v>0</v>
      </c>
      <c r="L5668" s="9">
        <v>74.561920166015625</v>
      </c>
    </row>
    <row r="5669" spans="1:12" x14ac:dyDescent="0.25">
      <c r="A5669" s="5" t="str">
        <f t="shared" si="88"/>
        <v>1Low IncomeCARE7024</v>
      </c>
      <c r="B5669" s="9">
        <v>1</v>
      </c>
      <c r="C5669" t="s">
        <v>131</v>
      </c>
      <c r="D5669" t="s">
        <v>140</v>
      </c>
      <c r="E5669" s="9">
        <v>7</v>
      </c>
      <c r="F5669" s="9">
        <v>0</v>
      </c>
      <c r="G5669" s="9">
        <v>2</v>
      </c>
      <c r="H5669" s="9">
        <v>4</v>
      </c>
      <c r="I5669" s="9">
        <v>0.94347983598709106</v>
      </c>
      <c r="J5669" s="9">
        <v>0.94347983598709106</v>
      </c>
      <c r="K5669" s="9">
        <v>0</v>
      </c>
      <c r="L5669" s="9">
        <v>73.641029357910156</v>
      </c>
    </row>
    <row r="5670" spans="1:12" x14ac:dyDescent="0.25">
      <c r="A5670" s="5" t="str">
        <f t="shared" si="88"/>
        <v>1Low IncomeCARE7025</v>
      </c>
      <c r="B5670" s="9">
        <v>1</v>
      </c>
      <c r="C5670" t="s">
        <v>131</v>
      </c>
      <c r="D5670" t="s">
        <v>140</v>
      </c>
      <c r="E5670" s="9">
        <v>7</v>
      </c>
      <c r="F5670" s="9">
        <v>0</v>
      </c>
      <c r="G5670" s="9">
        <v>2</v>
      </c>
      <c r="H5670" s="9">
        <v>5</v>
      </c>
      <c r="I5670" s="9">
        <v>0.86193156242370605</v>
      </c>
      <c r="J5670" s="9">
        <v>0.86193156242370605</v>
      </c>
      <c r="K5670" s="9">
        <v>0</v>
      </c>
      <c r="L5670" s="9">
        <v>72.690963745117188</v>
      </c>
    </row>
    <row r="5671" spans="1:12" x14ac:dyDescent="0.25">
      <c r="A5671" s="5" t="str">
        <f t="shared" si="88"/>
        <v>1Low IncomeCARE7026</v>
      </c>
      <c r="B5671" s="9">
        <v>1</v>
      </c>
      <c r="C5671" t="s">
        <v>131</v>
      </c>
      <c r="D5671" t="s">
        <v>140</v>
      </c>
      <c r="E5671" s="9">
        <v>7</v>
      </c>
      <c r="F5671" s="9">
        <v>0</v>
      </c>
      <c r="G5671" s="9">
        <v>2</v>
      </c>
      <c r="H5671" s="9">
        <v>6</v>
      </c>
      <c r="I5671" s="9">
        <v>0.80989009141921997</v>
      </c>
      <c r="J5671" s="9">
        <v>0.80989009141921997</v>
      </c>
      <c r="K5671" s="9">
        <v>0</v>
      </c>
      <c r="L5671" s="9">
        <v>71.832122802734375</v>
      </c>
    </row>
    <row r="5672" spans="1:12" x14ac:dyDescent="0.25">
      <c r="A5672" s="5" t="str">
        <f t="shared" si="88"/>
        <v>1Low IncomeCARE7027</v>
      </c>
      <c r="B5672" s="9">
        <v>1</v>
      </c>
      <c r="C5672" t="s">
        <v>131</v>
      </c>
      <c r="D5672" t="s">
        <v>140</v>
      </c>
      <c r="E5672" s="9">
        <v>7</v>
      </c>
      <c r="F5672" s="9">
        <v>0</v>
      </c>
      <c r="G5672" s="9">
        <v>2</v>
      </c>
      <c r="H5672" s="9">
        <v>7</v>
      </c>
      <c r="I5672" s="9">
        <v>0.78630310297012329</v>
      </c>
      <c r="J5672" s="9">
        <v>0.78630310297012329</v>
      </c>
      <c r="K5672" s="9">
        <v>0</v>
      </c>
      <c r="L5672" s="9">
        <v>71.312179565429688</v>
      </c>
    </row>
    <row r="5673" spans="1:12" x14ac:dyDescent="0.25">
      <c r="A5673" s="5" t="str">
        <f t="shared" si="88"/>
        <v>1Low IncomeCARE7028</v>
      </c>
      <c r="B5673" s="9">
        <v>1</v>
      </c>
      <c r="C5673" t="s">
        <v>131</v>
      </c>
      <c r="D5673" t="s">
        <v>140</v>
      </c>
      <c r="E5673" s="9">
        <v>7</v>
      </c>
      <c r="F5673" s="9">
        <v>0</v>
      </c>
      <c r="G5673" s="9">
        <v>2</v>
      </c>
      <c r="H5673" s="9">
        <v>8</v>
      </c>
      <c r="I5673" s="9">
        <v>0.78529024124145508</v>
      </c>
      <c r="J5673" s="9">
        <v>0.78529024124145508</v>
      </c>
      <c r="K5673" s="9">
        <v>0</v>
      </c>
      <c r="L5673" s="9">
        <v>71.642623901367188</v>
      </c>
    </row>
    <row r="5674" spans="1:12" x14ac:dyDescent="0.25">
      <c r="A5674" s="5" t="str">
        <f t="shared" si="88"/>
        <v>1Low IncomeCARE7029</v>
      </c>
      <c r="B5674" s="9">
        <v>1</v>
      </c>
      <c r="C5674" t="s">
        <v>131</v>
      </c>
      <c r="D5674" t="s">
        <v>140</v>
      </c>
      <c r="E5674" s="9">
        <v>7</v>
      </c>
      <c r="F5674" s="9">
        <v>0</v>
      </c>
      <c r="G5674" s="9">
        <v>2</v>
      </c>
      <c r="H5674" s="9">
        <v>9</v>
      </c>
      <c r="I5674" s="9">
        <v>0.78681290149688721</v>
      </c>
      <c r="J5674" s="9">
        <v>0.78681290149688721</v>
      </c>
      <c r="K5674" s="9">
        <v>0</v>
      </c>
      <c r="L5674" s="9">
        <v>74.556655883789063</v>
      </c>
    </row>
    <row r="5675" spans="1:12" x14ac:dyDescent="0.25">
      <c r="A5675" s="5" t="str">
        <f t="shared" si="88"/>
        <v>1Low IncomeCARE70210</v>
      </c>
      <c r="B5675" s="9">
        <v>1</v>
      </c>
      <c r="C5675" t="s">
        <v>131</v>
      </c>
      <c r="D5675" t="s">
        <v>140</v>
      </c>
      <c r="E5675" s="9">
        <v>7</v>
      </c>
      <c r="F5675" s="9">
        <v>0</v>
      </c>
      <c r="G5675" s="9">
        <v>2</v>
      </c>
      <c r="H5675" s="9">
        <v>10</v>
      </c>
      <c r="I5675" s="9">
        <v>0.82714635133743286</v>
      </c>
      <c r="J5675" s="9">
        <v>0.82714635133743286</v>
      </c>
      <c r="K5675" s="9">
        <v>0</v>
      </c>
      <c r="L5675" s="9">
        <v>78.632408142089844</v>
      </c>
    </row>
    <row r="5676" spans="1:12" x14ac:dyDescent="0.25">
      <c r="A5676" s="5" t="str">
        <f t="shared" si="88"/>
        <v>1Low IncomeCARE70211</v>
      </c>
      <c r="B5676" s="9">
        <v>1</v>
      </c>
      <c r="C5676" t="s">
        <v>131</v>
      </c>
      <c r="D5676" t="s">
        <v>140</v>
      </c>
      <c r="E5676" s="9">
        <v>7</v>
      </c>
      <c r="F5676" s="9">
        <v>0</v>
      </c>
      <c r="G5676" s="9">
        <v>2</v>
      </c>
      <c r="H5676" s="9">
        <v>11</v>
      </c>
      <c r="I5676" s="9">
        <v>0.97947949171066284</v>
      </c>
      <c r="J5676" s="9">
        <v>0.97947949171066284</v>
      </c>
      <c r="K5676" s="9">
        <v>0</v>
      </c>
      <c r="L5676" s="9">
        <v>83.191864013671875</v>
      </c>
    </row>
    <row r="5677" spans="1:12" x14ac:dyDescent="0.25">
      <c r="A5677" s="5" t="str">
        <f t="shared" si="88"/>
        <v>1Low IncomeCARE70212</v>
      </c>
      <c r="B5677" s="9">
        <v>1</v>
      </c>
      <c r="C5677" t="s">
        <v>131</v>
      </c>
      <c r="D5677" t="s">
        <v>140</v>
      </c>
      <c r="E5677" s="9">
        <v>7</v>
      </c>
      <c r="F5677" s="9">
        <v>0</v>
      </c>
      <c r="G5677" s="9">
        <v>2</v>
      </c>
      <c r="H5677" s="9">
        <v>12</v>
      </c>
      <c r="I5677" s="9">
        <v>1.2213252782821655</v>
      </c>
      <c r="J5677" s="9">
        <v>1.2213252782821655</v>
      </c>
      <c r="K5677" s="9">
        <v>0</v>
      </c>
      <c r="L5677" s="9">
        <v>87.161735534667969</v>
      </c>
    </row>
    <row r="5678" spans="1:12" x14ac:dyDescent="0.25">
      <c r="A5678" s="5" t="str">
        <f t="shared" si="88"/>
        <v>1Low IncomeCARE70213</v>
      </c>
      <c r="B5678" s="9">
        <v>1</v>
      </c>
      <c r="C5678" t="s">
        <v>131</v>
      </c>
      <c r="D5678" t="s">
        <v>140</v>
      </c>
      <c r="E5678" s="9">
        <v>7</v>
      </c>
      <c r="F5678" s="9">
        <v>0</v>
      </c>
      <c r="G5678" s="9">
        <v>2</v>
      </c>
      <c r="H5678" s="9">
        <v>13</v>
      </c>
      <c r="I5678" s="9">
        <v>1.5278135538101196</v>
      </c>
      <c r="J5678" s="9">
        <v>1.5278135538101196</v>
      </c>
      <c r="K5678" s="9">
        <v>0</v>
      </c>
      <c r="L5678" s="9">
        <v>90.517829895019531</v>
      </c>
    </row>
    <row r="5679" spans="1:12" x14ac:dyDescent="0.25">
      <c r="A5679" s="5" t="str">
        <f t="shared" si="88"/>
        <v>1Low IncomeCARE70214</v>
      </c>
      <c r="B5679" s="9">
        <v>1</v>
      </c>
      <c r="C5679" t="s">
        <v>131</v>
      </c>
      <c r="D5679" t="s">
        <v>140</v>
      </c>
      <c r="E5679" s="9">
        <v>7</v>
      </c>
      <c r="F5679" s="9">
        <v>0</v>
      </c>
      <c r="G5679" s="9">
        <v>2</v>
      </c>
      <c r="H5679" s="9">
        <v>14</v>
      </c>
      <c r="I5679" s="9">
        <v>1.8486288785934448</v>
      </c>
      <c r="J5679" s="9">
        <v>1.8486288785934448</v>
      </c>
      <c r="K5679" s="9">
        <v>0</v>
      </c>
      <c r="L5679" s="9">
        <v>92.991806030273438</v>
      </c>
    </row>
    <row r="5680" spans="1:12" x14ac:dyDescent="0.25">
      <c r="A5680" s="5" t="str">
        <f t="shared" si="88"/>
        <v>1Low IncomeCARE70215</v>
      </c>
      <c r="B5680" s="9">
        <v>1</v>
      </c>
      <c r="C5680" t="s">
        <v>131</v>
      </c>
      <c r="D5680" t="s">
        <v>140</v>
      </c>
      <c r="E5680" s="9">
        <v>7</v>
      </c>
      <c r="F5680" s="9">
        <v>0</v>
      </c>
      <c r="G5680" s="9">
        <v>2</v>
      </c>
      <c r="H5680" s="9">
        <v>15</v>
      </c>
      <c r="I5680" s="9">
        <v>2.1518862247467041</v>
      </c>
      <c r="J5680" s="9">
        <v>2.1518862247467041</v>
      </c>
      <c r="K5680" s="9">
        <v>0</v>
      </c>
      <c r="L5680" s="9">
        <v>94.848770141601563</v>
      </c>
    </row>
    <row r="5681" spans="1:12" x14ac:dyDescent="0.25">
      <c r="A5681" s="5" t="str">
        <f t="shared" si="88"/>
        <v>1Low IncomeCARE70216</v>
      </c>
      <c r="B5681" s="9">
        <v>1</v>
      </c>
      <c r="C5681" t="s">
        <v>131</v>
      </c>
      <c r="D5681" t="s">
        <v>140</v>
      </c>
      <c r="E5681" s="9">
        <v>7</v>
      </c>
      <c r="F5681" s="9">
        <v>0</v>
      </c>
      <c r="G5681" s="9">
        <v>2</v>
      </c>
      <c r="H5681" s="9">
        <v>16</v>
      </c>
      <c r="I5681" s="9">
        <v>2.4472830295562744</v>
      </c>
      <c r="J5681" s="9">
        <v>2.4472830295562744</v>
      </c>
      <c r="K5681" s="9">
        <v>0</v>
      </c>
      <c r="L5681" s="9">
        <v>95.351318359375</v>
      </c>
    </row>
    <row r="5682" spans="1:12" x14ac:dyDescent="0.25">
      <c r="A5682" s="5" t="str">
        <f t="shared" si="88"/>
        <v>1Low IncomeCARE70217</v>
      </c>
      <c r="B5682" s="9">
        <v>1</v>
      </c>
      <c r="C5682" t="s">
        <v>131</v>
      </c>
      <c r="D5682" t="s">
        <v>140</v>
      </c>
      <c r="E5682" s="9">
        <v>7</v>
      </c>
      <c r="F5682" s="9">
        <v>0</v>
      </c>
      <c r="G5682" s="9">
        <v>2</v>
      </c>
      <c r="H5682" s="9">
        <v>17</v>
      </c>
      <c r="I5682" s="9">
        <v>2.6664602756500244</v>
      </c>
      <c r="J5682" s="9">
        <v>1.7000677585601807</v>
      </c>
      <c r="K5682" s="9">
        <v>1.722264476120472E-2</v>
      </c>
      <c r="L5682" s="9">
        <v>95.710617065429688</v>
      </c>
    </row>
    <row r="5683" spans="1:12" x14ac:dyDescent="0.25">
      <c r="A5683" s="5" t="str">
        <f t="shared" si="88"/>
        <v>1Low IncomeCARE70218</v>
      </c>
      <c r="B5683" s="9">
        <v>1</v>
      </c>
      <c r="C5683" t="s">
        <v>131</v>
      </c>
      <c r="D5683" t="s">
        <v>140</v>
      </c>
      <c r="E5683" s="9">
        <v>7</v>
      </c>
      <c r="F5683" s="9">
        <v>0</v>
      </c>
      <c r="G5683" s="9">
        <v>2</v>
      </c>
      <c r="H5683" s="9">
        <v>18</v>
      </c>
      <c r="I5683" s="9">
        <v>2.805001974105835</v>
      </c>
      <c r="J5683" s="9">
        <v>2.2792730331420898</v>
      </c>
      <c r="K5683" s="9">
        <v>2.9421104118227959E-2</v>
      </c>
      <c r="L5683" s="9">
        <v>94.341629028320313</v>
      </c>
    </row>
    <row r="5684" spans="1:12" x14ac:dyDescent="0.25">
      <c r="A5684" s="5" t="str">
        <f t="shared" si="88"/>
        <v>1Low IncomeCARE70219</v>
      </c>
      <c r="B5684" s="9">
        <v>1</v>
      </c>
      <c r="C5684" t="s">
        <v>131</v>
      </c>
      <c r="D5684" t="s">
        <v>140</v>
      </c>
      <c r="E5684" s="9">
        <v>7</v>
      </c>
      <c r="F5684" s="9">
        <v>0</v>
      </c>
      <c r="G5684" s="9">
        <v>2</v>
      </c>
      <c r="H5684" s="9">
        <v>19</v>
      </c>
      <c r="I5684" s="9">
        <v>2.7940347194671631</v>
      </c>
      <c r="J5684" s="9">
        <v>2.4953413009643555</v>
      </c>
      <c r="K5684" s="9">
        <v>2.1534746512770653E-2</v>
      </c>
      <c r="L5684" s="9">
        <v>92.554168701171875</v>
      </c>
    </row>
    <row r="5685" spans="1:12" x14ac:dyDescent="0.25">
      <c r="A5685" s="5" t="str">
        <f t="shared" si="88"/>
        <v>1Low IncomeCARE70220</v>
      </c>
      <c r="B5685" s="9">
        <v>1</v>
      </c>
      <c r="C5685" t="s">
        <v>131</v>
      </c>
      <c r="D5685" t="s">
        <v>140</v>
      </c>
      <c r="E5685" s="9">
        <v>7</v>
      </c>
      <c r="F5685" s="9">
        <v>0</v>
      </c>
      <c r="G5685" s="9">
        <v>2</v>
      </c>
      <c r="H5685" s="9">
        <v>20</v>
      </c>
      <c r="I5685" s="9">
        <v>2.6179764270782471</v>
      </c>
      <c r="J5685" s="9">
        <v>2.4172098636627197</v>
      </c>
      <c r="K5685" s="9">
        <v>4.2867623269557953E-3</v>
      </c>
      <c r="L5685" s="9">
        <v>89.951766967773438</v>
      </c>
    </row>
    <row r="5686" spans="1:12" x14ac:dyDescent="0.25">
      <c r="A5686" s="5" t="str">
        <f t="shared" si="88"/>
        <v>1Low IncomeCARE70221</v>
      </c>
      <c r="B5686" s="9">
        <v>1</v>
      </c>
      <c r="C5686" t="s">
        <v>131</v>
      </c>
      <c r="D5686" t="s">
        <v>140</v>
      </c>
      <c r="E5686" s="9">
        <v>7</v>
      </c>
      <c r="F5686" s="9">
        <v>0</v>
      </c>
      <c r="G5686" s="9">
        <v>2</v>
      </c>
      <c r="H5686" s="9">
        <v>21</v>
      </c>
      <c r="I5686" s="9">
        <v>2.4831373691558838</v>
      </c>
      <c r="J5686" s="9">
        <v>2.3097984790802002</v>
      </c>
      <c r="K5686" s="9">
        <v>4.9794008955359459E-3</v>
      </c>
      <c r="L5686" s="9">
        <v>87.080108642578125</v>
      </c>
    </row>
    <row r="5687" spans="1:12" x14ac:dyDescent="0.25">
      <c r="A5687" s="5" t="str">
        <f t="shared" si="88"/>
        <v>1Low IncomeCARE70222</v>
      </c>
      <c r="B5687" s="9">
        <v>1</v>
      </c>
      <c r="C5687" t="s">
        <v>131</v>
      </c>
      <c r="D5687" t="s">
        <v>140</v>
      </c>
      <c r="E5687" s="9">
        <v>7</v>
      </c>
      <c r="F5687" s="9">
        <v>0</v>
      </c>
      <c r="G5687" s="9">
        <v>2</v>
      </c>
      <c r="H5687" s="9">
        <v>22</v>
      </c>
      <c r="I5687" s="9">
        <v>2.3544600009918213</v>
      </c>
      <c r="J5687" s="9">
        <v>2.7685821056365967</v>
      </c>
      <c r="K5687" s="9">
        <v>1.1269548907876015E-2</v>
      </c>
      <c r="L5687" s="9">
        <v>84.167068481445313</v>
      </c>
    </row>
    <row r="5688" spans="1:12" x14ac:dyDescent="0.25">
      <c r="A5688" s="5" t="str">
        <f t="shared" si="88"/>
        <v>1Low IncomeCARE70223</v>
      </c>
      <c r="B5688" s="9">
        <v>1</v>
      </c>
      <c r="C5688" t="s">
        <v>131</v>
      </c>
      <c r="D5688" t="s">
        <v>140</v>
      </c>
      <c r="E5688" s="9">
        <v>7</v>
      </c>
      <c r="F5688" s="9">
        <v>0</v>
      </c>
      <c r="G5688" s="9">
        <v>2</v>
      </c>
      <c r="H5688" s="9">
        <v>23</v>
      </c>
      <c r="I5688" s="9">
        <v>2.0820324420928955</v>
      </c>
      <c r="J5688" s="9">
        <v>2.239262580871582</v>
      </c>
      <c r="K5688" s="9">
        <v>1.0572487488389015E-2</v>
      </c>
      <c r="L5688" s="9">
        <v>81.96820068359375</v>
      </c>
    </row>
    <row r="5689" spans="1:12" x14ac:dyDescent="0.25">
      <c r="A5689" s="5" t="str">
        <f t="shared" si="88"/>
        <v>1Low IncomeCARE70224</v>
      </c>
      <c r="B5689" s="9">
        <v>1</v>
      </c>
      <c r="C5689" t="s">
        <v>131</v>
      </c>
      <c r="D5689" t="s">
        <v>140</v>
      </c>
      <c r="E5689" s="9">
        <v>7</v>
      </c>
      <c r="F5689" s="9">
        <v>0</v>
      </c>
      <c r="G5689" s="9">
        <v>2</v>
      </c>
      <c r="H5689" s="9">
        <v>24</v>
      </c>
      <c r="I5689" s="9">
        <v>1.7603592872619629</v>
      </c>
      <c r="J5689" s="9">
        <v>1.8430801630020142</v>
      </c>
      <c r="K5689" s="9">
        <v>8.021743968129158E-3</v>
      </c>
      <c r="L5689" s="9">
        <v>80.234115600585938</v>
      </c>
    </row>
    <row r="5690" spans="1:12" x14ac:dyDescent="0.25">
      <c r="A5690" s="5" t="str">
        <f t="shared" si="88"/>
        <v>1Low IncomeCARE70101</v>
      </c>
      <c r="B5690" s="9">
        <v>1</v>
      </c>
      <c r="C5690" t="s">
        <v>131</v>
      </c>
      <c r="D5690" t="s">
        <v>140</v>
      </c>
      <c r="E5690" s="9">
        <v>7</v>
      </c>
      <c r="F5690" s="9">
        <v>0</v>
      </c>
      <c r="G5690" s="9">
        <v>10</v>
      </c>
      <c r="H5690" s="9">
        <v>1</v>
      </c>
      <c r="I5690" s="9">
        <v>1.6399890184402466</v>
      </c>
      <c r="J5690" s="9">
        <v>1.6399890184402466</v>
      </c>
      <c r="K5690" s="9">
        <v>0</v>
      </c>
      <c r="L5690" s="9">
        <v>80.816207885742188</v>
      </c>
    </row>
    <row r="5691" spans="1:12" x14ac:dyDescent="0.25">
      <c r="A5691" s="5" t="str">
        <f t="shared" si="88"/>
        <v>1Low IncomeCARE70102</v>
      </c>
      <c r="B5691" s="9">
        <v>1</v>
      </c>
      <c r="C5691" t="s">
        <v>131</v>
      </c>
      <c r="D5691" t="s">
        <v>140</v>
      </c>
      <c r="E5691" s="9">
        <v>7</v>
      </c>
      <c r="F5691" s="9">
        <v>0</v>
      </c>
      <c r="G5691" s="9">
        <v>10</v>
      </c>
      <c r="H5691" s="9">
        <v>2</v>
      </c>
      <c r="I5691" s="9">
        <v>1.4085742235183716</v>
      </c>
      <c r="J5691" s="9">
        <v>1.4085742235183716</v>
      </c>
      <c r="K5691" s="9">
        <v>0</v>
      </c>
      <c r="L5691" s="9">
        <v>79.885414123535156</v>
      </c>
    </row>
    <row r="5692" spans="1:12" x14ac:dyDescent="0.25">
      <c r="A5692" s="5" t="str">
        <f t="shared" si="88"/>
        <v>1Low IncomeCARE70103</v>
      </c>
      <c r="B5692" s="9">
        <v>1</v>
      </c>
      <c r="C5692" t="s">
        <v>131</v>
      </c>
      <c r="D5692" t="s">
        <v>140</v>
      </c>
      <c r="E5692" s="9">
        <v>7</v>
      </c>
      <c r="F5692" s="9">
        <v>0</v>
      </c>
      <c r="G5692" s="9">
        <v>10</v>
      </c>
      <c r="H5692" s="9">
        <v>3</v>
      </c>
      <c r="I5692" s="9">
        <v>1.2205890417098999</v>
      </c>
      <c r="J5692" s="9">
        <v>1.2205890417098999</v>
      </c>
      <c r="K5692" s="9">
        <v>0</v>
      </c>
      <c r="L5692" s="9">
        <v>78.398544311523438</v>
      </c>
    </row>
    <row r="5693" spans="1:12" x14ac:dyDescent="0.25">
      <c r="A5693" s="5" t="str">
        <f t="shared" si="88"/>
        <v>1Low IncomeCARE70104</v>
      </c>
      <c r="B5693" s="9">
        <v>1</v>
      </c>
      <c r="C5693" t="s">
        <v>131</v>
      </c>
      <c r="D5693" t="s">
        <v>140</v>
      </c>
      <c r="E5693" s="9">
        <v>7</v>
      </c>
      <c r="F5693" s="9">
        <v>0</v>
      </c>
      <c r="G5693" s="9">
        <v>10</v>
      </c>
      <c r="H5693" s="9">
        <v>4</v>
      </c>
      <c r="I5693" s="9">
        <v>1.082520604133606</v>
      </c>
      <c r="J5693" s="9">
        <v>1.082520604133606</v>
      </c>
      <c r="K5693" s="9">
        <v>0</v>
      </c>
      <c r="L5693" s="9">
        <v>77.234413146972656</v>
      </c>
    </row>
    <row r="5694" spans="1:12" x14ac:dyDescent="0.25">
      <c r="A5694" s="5" t="str">
        <f t="shared" si="88"/>
        <v>1Low IncomeCARE70105</v>
      </c>
      <c r="B5694" s="9">
        <v>1</v>
      </c>
      <c r="C5694" t="s">
        <v>131</v>
      </c>
      <c r="D5694" t="s">
        <v>140</v>
      </c>
      <c r="E5694" s="9">
        <v>7</v>
      </c>
      <c r="F5694" s="9">
        <v>0</v>
      </c>
      <c r="G5694" s="9">
        <v>10</v>
      </c>
      <c r="H5694" s="9">
        <v>5</v>
      </c>
      <c r="I5694" s="9">
        <v>0.98545736074447632</v>
      </c>
      <c r="J5694" s="9">
        <v>0.98545736074447632</v>
      </c>
      <c r="K5694" s="9">
        <v>0</v>
      </c>
      <c r="L5694" s="9">
        <v>76.258010864257813</v>
      </c>
    </row>
    <row r="5695" spans="1:12" x14ac:dyDescent="0.25">
      <c r="A5695" s="5" t="str">
        <f t="shared" si="88"/>
        <v>1Low IncomeCARE70106</v>
      </c>
      <c r="B5695" s="9">
        <v>1</v>
      </c>
      <c r="C5695" t="s">
        <v>131</v>
      </c>
      <c r="D5695" t="s">
        <v>140</v>
      </c>
      <c r="E5695" s="9">
        <v>7</v>
      </c>
      <c r="F5695" s="9">
        <v>0</v>
      </c>
      <c r="G5695" s="9">
        <v>10</v>
      </c>
      <c r="H5695" s="9">
        <v>6</v>
      </c>
      <c r="I5695" s="9">
        <v>0.92809575796127319</v>
      </c>
      <c r="J5695" s="9">
        <v>0.92809575796127319</v>
      </c>
      <c r="K5695" s="9">
        <v>0</v>
      </c>
      <c r="L5695" s="9">
        <v>75.605728149414063</v>
      </c>
    </row>
    <row r="5696" spans="1:12" x14ac:dyDescent="0.25">
      <c r="A5696" s="5" t="str">
        <f t="shared" si="88"/>
        <v>1Low IncomeCARE70107</v>
      </c>
      <c r="B5696" s="9">
        <v>1</v>
      </c>
      <c r="C5696" t="s">
        <v>131</v>
      </c>
      <c r="D5696" t="s">
        <v>140</v>
      </c>
      <c r="E5696" s="9">
        <v>7</v>
      </c>
      <c r="F5696" s="9">
        <v>0</v>
      </c>
      <c r="G5696" s="9">
        <v>10</v>
      </c>
      <c r="H5696" s="9">
        <v>7</v>
      </c>
      <c r="I5696" s="9">
        <v>0.88531947135925293</v>
      </c>
      <c r="J5696" s="9">
        <v>0.88531947135925293</v>
      </c>
      <c r="K5696" s="9">
        <v>0</v>
      </c>
      <c r="L5696" s="9">
        <v>74.91400146484375</v>
      </c>
    </row>
    <row r="5697" spans="1:12" x14ac:dyDescent="0.25">
      <c r="A5697" s="5" t="str">
        <f t="shared" si="88"/>
        <v>1Low IncomeCARE70108</v>
      </c>
      <c r="B5697" s="9">
        <v>1</v>
      </c>
      <c r="C5697" t="s">
        <v>131</v>
      </c>
      <c r="D5697" t="s">
        <v>140</v>
      </c>
      <c r="E5697" s="9">
        <v>7</v>
      </c>
      <c r="F5697" s="9">
        <v>0</v>
      </c>
      <c r="G5697" s="9">
        <v>10</v>
      </c>
      <c r="H5697" s="9">
        <v>8</v>
      </c>
      <c r="I5697" s="9">
        <v>0.89151275157928467</v>
      </c>
      <c r="J5697" s="9">
        <v>0.89151275157928467</v>
      </c>
      <c r="K5697" s="9">
        <v>0</v>
      </c>
      <c r="L5697" s="9">
        <v>75.19903564453125</v>
      </c>
    </row>
    <row r="5698" spans="1:12" x14ac:dyDescent="0.25">
      <c r="A5698" s="5" t="str">
        <f t="shared" si="88"/>
        <v>1Low IncomeCARE70109</v>
      </c>
      <c r="B5698" s="9">
        <v>1</v>
      </c>
      <c r="C5698" t="s">
        <v>131</v>
      </c>
      <c r="D5698" t="s">
        <v>140</v>
      </c>
      <c r="E5698" s="9">
        <v>7</v>
      </c>
      <c r="F5698" s="9">
        <v>0</v>
      </c>
      <c r="G5698" s="9">
        <v>10</v>
      </c>
      <c r="H5698" s="9">
        <v>9</v>
      </c>
      <c r="I5698" s="9">
        <v>0.91451752185821533</v>
      </c>
      <c r="J5698" s="9">
        <v>0.91451752185821533</v>
      </c>
      <c r="K5698" s="9">
        <v>0</v>
      </c>
      <c r="L5698" s="9">
        <v>78.333854675292969</v>
      </c>
    </row>
    <row r="5699" spans="1:12" x14ac:dyDescent="0.25">
      <c r="A5699" s="5" t="str">
        <f t="shared" ref="A5699:A5762" si="89">B5699&amp;C5699&amp;D5699&amp;E5699&amp;F5699&amp;G5699&amp;H5699</f>
        <v>1Low IncomeCARE701010</v>
      </c>
      <c r="B5699" s="9">
        <v>1</v>
      </c>
      <c r="C5699" t="s">
        <v>131</v>
      </c>
      <c r="D5699" t="s">
        <v>140</v>
      </c>
      <c r="E5699" s="9">
        <v>7</v>
      </c>
      <c r="F5699" s="9">
        <v>0</v>
      </c>
      <c r="G5699" s="9">
        <v>10</v>
      </c>
      <c r="H5699" s="9">
        <v>10</v>
      </c>
      <c r="I5699" s="9">
        <v>0.96646726131439209</v>
      </c>
      <c r="J5699" s="9">
        <v>0.96646726131439209</v>
      </c>
      <c r="K5699" s="9">
        <v>0</v>
      </c>
      <c r="L5699" s="9">
        <v>82.486289978027344</v>
      </c>
    </row>
    <row r="5700" spans="1:12" x14ac:dyDescent="0.25">
      <c r="A5700" s="5" t="str">
        <f t="shared" si="89"/>
        <v>1Low IncomeCARE701011</v>
      </c>
      <c r="B5700" s="9">
        <v>1</v>
      </c>
      <c r="C5700" t="s">
        <v>131</v>
      </c>
      <c r="D5700" t="s">
        <v>140</v>
      </c>
      <c r="E5700" s="9">
        <v>7</v>
      </c>
      <c r="F5700" s="9">
        <v>0</v>
      </c>
      <c r="G5700" s="9">
        <v>10</v>
      </c>
      <c r="H5700" s="9">
        <v>11</v>
      </c>
      <c r="I5700" s="9">
        <v>1.1454142332077026</v>
      </c>
      <c r="J5700" s="9">
        <v>1.1454142332077026</v>
      </c>
      <c r="K5700" s="9">
        <v>0</v>
      </c>
      <c r="L5700" s="9">
        <v>86.807235717773438</v>
      </c>
    </row>
    <row r="5701" spans="1:12" x14ac:dyDescent="0.25">
      <c r="A5701" s="5" t="str">
        <f t="shared" si="89"/>
        <v>1Low IncomeCARE701012</v>
      </c>
      <c r="B5701" s="9">
        <v>1</v>
      </c>
      <c r="C5701" t="s">
        <v>131</v>
      </c>
      <c r="D5701" t="s">
        <v>140</v>
      </c>
      <c r="E5701" s="9">
        <v>7</v>
      </c>
      <c r="F5701" s="9">
        <v>0</v>
      </c>
      <c r="G5701" s="9">
        <v>10</v>
      </c>
      <c r="H5701" s="9">
        <v>12</v>
      </c>
      <c r="I5701" s="9">
        <v>1.4505634307861328</v>
      </c>
      <c r="J5701" s="9">
        <v>1.4505634307861328</v>
      </c>
      <c r="K5701" s="9">
        <v>0</v>
      </c>
      <c r="L5701" s="9">
        <v>90.646430969238281</v>
      </c>
    </row>
    <row r="5702" spans="1:12" x14ac:dyDescent="0.25">
      <c r="A5702" s="5" t="str">
        <f t="shared" si="89"/>
        <v>1Low IncomeCARE701013</v>
      </c>
      <c r="B5702" s="9">
        <v>1</v>
      </c>
      <c r="C5702" t="s">
        <v>131</v>
      </c>
      <c r="D5702" t="s">
        <v>140</v>
      </c>
      <c r="E5702" s="9">
        <v>7</v>
      </c>
      <c r="F5702" s="9">
        <v>0</v>
      </c>
      <c r="G5702" s="9">
        <v>10</v>
      </c>
      <c r="H5702" s="9">
        <v>13</v>
      </c>
      <c r="I5702" s="9">
        <v>1.827974796295166</v>
      </c>
      <c r="J5702" s="9">
        <v>1.827974796295166</v>
      </c>
      <c r="K5702" s="9">
        <v>0</v>
      </c>
      <c r="L5702" s="9">
        <v>93.494583129882813</v>
      </c>
    </row>
    <row r="5703" spans="1:12" x14ac:dyDescent="0.25">
      <c r="A5703" s="5" t="str">
        <f t="shared" si="89"/>
        <v>1Low IncomeCARE701014</v>
      </c>
      <c r="B5703" s="9">
        <v>1</v>
      </c>
      <c r="C5703" t="s">
        <v>131</v>
      </c>
      <c r="D5703" t="s">
        <v>140</v>
      </c>
      <c r="E5703" s="9">
        <v>7</v>
      </c>
      <c r="F5703" s="9">
        <v>0</v>
      </c>
      <c r="G5703" s="9">
        <v>10</v>
      </c>
      <c r="H5703" s="9">
        <v>14</v>
      </c>
      <c r="I5703" s="9">
        <v>2.2019622325897217</v>
      </c>
      <c r="J5703" s="9">
        <v>2.2019622325897217</v>
      </c>
      <c r="K5703" s="9">
        <v>0</v>
      </c>
      <c r="L5703" s="9">
        <v>95.863960266113281</v>
      </c>
    </row>
    <row r="5704" spans="1:12" x14ac:dyDescent="0.25">
      <c r="A5704" s="5" t="str">
        <f t="shared" si="89"/>
        <v>1Low IncomeCARE701015</v>
      </c>
      <c r="B5704" s="9">
        <v>1</v>
      </c>
      <c r="C5704" t="s">
        <v>131</v>
      </c>
      <c r="D5704" t="s">
        <v>140</v>
      </c>
      <c r="E5704" s="9">
        <v>7</v>
      </c>
      <c r="F5704" s="9">
        <v>0</v>
      </c>
      <c r="G5704" s="9">
        <v>10</v>
      </c>
      <c r="H5704" s="9">
        <v>15</v>
      </c>
      <c r="I5704" s="9">
        <v>2.5396728515625</v>
      </c>
      <c r="J5704" s="9">
        <v>2.5396728515625</v>
      </c>
      <c r="K5704" s="9">
        <v>0</v>
      </c>
      <c r="L5704" s="9">
        <v>97.481086730957031</v>
      </c>
    </row>
    <row r="5705" spans="1:12" x14ac:dyDescent="0.25">
      <c r="A5705" s="5" t="str">
        <f t="shared" si="89"/>
        <v>1Low IncomeCARE701016</v>
      </c>
      <c r="B5705" s="9">
        <v>1</v>
      </c>
      <c r="C5705" t="s">
        <v>131</v>
      </c>
      <c r="D5705" t="s">
        <v>140</v>
      </c>
      <c r="E5705" s="9">
        <v>7</v>
      </c>
      <c r="F5705" s="9">
        <v>0</v>
      </c>
      <c r="G5705" s="9">
        <v>10</v>
      </c>
      <c r="H5705" s="9">
        <v>16</v>
      </c>
      <c r="I5705" s="9">
        <v>2.8508231639862061</v>
      </c>
      <c r="J5705" s="9">
        <v>2.8508231639862061</v>
      </c>
      <c r="K5705" s="9">
        <v>0</v>
      </c>
      <c r="L5705" s="9">
        <v>98.31201171875</v>
      </c>
    </row>
    <row r="5706" spans="1:12" x14ac:dyDescent="0.25">
      <c r="A5706" s="5" t="str">
        <f t="shared" si="89"/>
        <v>1Low IncomeCARE701017</v>
      </c>
      <c r="B5706" s="9">
        <v>1</v>
      </c>
      <c r="C5706" t="s">
        <v>131</v>
      </c>
      <c r="D5706" t="s">
        <v>140</v>
      </c>
      <c r="E5706" s="9">
        <v>7</v>
      </c>
      <c r="F5706" s="9">
        <v>0</v>
      </c>
      <c r="G5706" s="9">
        <v>10</v>
      </c>
      <c r="H5706" s="9">
        <v>17</v>
      </c>
      <c r="I5706" s="9">
        <v>3.0717246532440186</v>
      </c>
      <c r="J5706" s="9">
        <v>2.0630316734313965</v>
      </c>
      <c r="K5706" s="9">
        <v>2.0642217248678207E-2</v>
      </c>
      <c r="L5706" s="9">
        <v>98.005935668945313</v>
      </c>
    </row>
    <row r="5707" spans="1:12" x14ac:dyDescent="0.25">
      <c r="A5707" s="5" t="str">
        <f t="shared" si="89"/>
        <v>1Low IncomeCARE701018</v>
      </c>
      <c r="B5707" s="9">
        <v>1</v>
      </c>
      <c r="C5707" t="s">
        <v>131</v>
      </c>
      <c r="D5707" t="s">
        <v>140</v>
      </c>
      <c r="E5707" s="9">
        <v>7</v>
      </c>
      <c r="F5707" s="9">
        <v>0</v>
      </c>
      <c r="G5707" s="9">
        <v>10</v>
      </c>
      <c r="H5707" s="9">
        <v>18</v>
      </c>
      <c r="I5707" s="9">
        <v>3.2029290199279785</v>
      </c>
      <c r="J5707" s="9">
        <v>2.6179611682891846</v>
      </c>
      <c r="K5707" s="9">
        <v>3.2253656536340714E-2</v>
      </c>
      <c r="L5707" s="9">
        <v>97.272933959960938</v>
      </c>
    </row>
    <row r="5708" spans="1:12" x14ac:dyDescent="0.25">
      <c r="A5708" s="5" t="str">
        <f t="shared" si="89"/>
        <v>1Low IncomeCARE701019</v>
      </c>
      <c r="B5708" s="9">
        <v>1</v>
      </c>
      <c r="C5708" t="s">
        <v>131</v>
      </c>
      <c r="D5708" t="s">
        <v>140</v>
      </c>
      <c r="E5708" s="9">
        <v>7</v>
      </c>
      <c r="F5708" s="9">
        <v>0</v>
      </c>
      <c r="G5708" s="9">
        <v>10</v>
      </c>
      <c r="H5708" s="9">
        <v>19</v>
      </c>
      <c r="I5708" s="9">
        <v>3.1700036525726318</v>
      </c>
      <c r="J5708" s="9">
        <v>2.8295853137969971</v>
      </c>
      <c r="K5708" s="9">
        <v>2.0197097212076187E-2</v>
      </c>
      <c r="L5708" s="9">
        <v>95.435340881347656</v>
      </c>
    </row>
    <row r="5709" spans="1:12" x14ac:dyDescent="0.25">
      <c r="A5709" s="5" t="str">
        <f t="shared" si="89"/>
        <v>1Low IncomeCARE701020</v>
      </c>
      <c r="B5709" s="9">
        <v>1</v>
      </c>
      <c r="C5709" t="s">
        <v>131</v>
      </c>
      <c r="D5709" t="s">
        <v>140</v>
      </c>
      <c r="E5709" s="9">
        <v>7</v>
      </c>
      <c r="F5709" s="9">
        <v>0</v>
      </c>
      <c r="G5709" s="9">
        <v>10</v>
      </c>
      <c r="H5709" s="9">
        <v>20</v>
      </c>
      <c r="I5709" s="9">
        <v>2.9505579471588135</v>
      </c>
      <c r="J5709" s="9">
        <v>2.7216026782989502</v>
      </c>
      <c r="K5709" s="9">
        <v>5.5609513074159622E-3</v>
      </c>
      <c r="L5709" s="9">
        <v>92.903091430664063</v>
      </c>
    </row>
    <row r="5710" spans="1:12" x14ac:dyDescent="0.25">
      <c r="A5710" s="5" t="str">
        <f t="shared" si="89"/>
        <v>1Low IncomeCARE701021</v>
      </c>
      <c r="B5710" s="9">
        <v>1</v>
      </c>
      <c r="C5710" t="s">
        <v>131</v>
      </c>
      <c r="D5710" t="s">
        <v>140</v>
      </c>
      <c r="E5710" s="9">
        <v>7</v>
      </c>
      <c r="F5710" s="9">
        <v>0</v>
      </c>
      <c r="G5710" s="9">
        <v>10</v>
      </c>
      <c r="H5710" s="9">
        <v>21</v>
      </c>
      <c r="I5710" s="9">
        <v>2.7755568027496338</v>
      </c>
      <c r="J5710" s="9">
        <v>2.5794572830200195</v>
      </c>
      <c r="K5710" s="9">
        <v>4.2627803049981594E-3</v>
      </c>
      <c r="L5710" s="9">
        <v>89.463127136230469</v>
      </c>
    </row>
    <row r="5711" spans="1:12" x14ac:dyDescent="0.25">
      <c r="A5711" s="5" t="str">
        <f t="shared" si="89"/>
        <v>1Low IncomeCARE701022</v>
      </c>
      <c r="B5711" s="9">
        <v>1</v>
      </c>
      <c r="C5711" t="s">
        <v>131</v>
      </c>
      <c r="D5711" t="s">
        <v>140</v>
      </c>
      <c r="E5711" s="9">
        <v>7</v>
      </c>
      <c r="F5711" s="9">
        <v>0</v>
      </c>
      <c r="G5711" s="9">
        <v>10</v>
      </c>
      <c r="H5711" s="9">
        <v>22</v>
      </c>
      <c r="I5711" s="9">
        <v>2.6106317043304443</v>
      </c>
      <c r="J5711" s="9">
        <v>3.0334134101867676</v>
      </c>
      <c r="K5711" s="9">
        <v>1.0959690436720848E-2</v>
      </c>
      <c r="L5711" s="9">
        <v>85.5111083984375</v>
      </c>
    </row>
    <row r="5712" spans="1:12" x14ac:dyDescent="0.25">
      <c r="A5712" s="5" t="str">
        <f t="shared" si="89"/>
        <v>1Low IncomeCARE701023</v>
      </c>
      <c r="B5712" s="9">
        <v>1</v>
      </c>
      <c r="C5712" t="s">
        <v>131</v>
      </c>
      <c r="D5712" t="s">
        <v>140</v>
      </c>
      <c r="E5712" s="9">
        <v>7</v>
      </c>
      <c r="F5712" s="9">
        <v>0</v>
      </c>
      <c r="G5712" s="9">
        <v>10</v>
      </c>
      <c r="H5712" s="9">
        <v>23</v>
      </c>
      <c r="I5712" s="9">
        <v>2.3103735446929932</v>
      </c>
      <c r="J5712" s="9">
        <v>2.4704630374908447</v>
      </c>
      <c r="K5712" s="9">
        <v>1.0734331794083118E-2</v>
      </c>
      <c r="L5712" s="9">
        <v>83.445899963378906</v>
      </c>
    </row>
    <row r="5713" spans="1:12" x14ac:dyDescent="0.25">
      <c r="A5713" s="5" t="str">
        <f t="shared" si="89"/>
        <v>1Low IncomeCARE701024</v>
      </c>
      <c r="B5713" s="9">
        <v>1</v>
      </c>
      <c r="C5713" t="s">
        <v>131</v>
      </c>
      <c r="D5713" t="s">
        <v>140</v>
      </c>
      <c r="E5713" s="9">
        <v>7</v>
      </c>
      <c r="F5713" s="9">
        <v>0</v>
      </c>
      <c r="G5713" s="9">
        <v>10</v>
      </c>
      <c r="H5713" s="9">
        <v>24</v>
      </c>
      <c r="I5713" s="9">
        <v>1.9449713230133057</v>
      </c>
      <c r="J5713" s="9">
        <v>2.0320649147033691</v>
      </c>
      <c r="K5713" s="9">
        <v>8.4506142884492874E-3</v>
      </c>
      <c r="L5713" s="9">
        <v>81.688262939453125</v>
      </c>
    </row>
    <row r="5714" spans="1:12" x14ac:dyDescent="0.25">
      <c r="A5714" s="5" t="str">
        <f t="shared" si="89"/>
        <v>1Low IncomeCARE7121</v>
      </c>
      <c r="B5714" s="9">
        <v>1</v>
      </c>
      <c r="C5714" t="s">
        <v>131</v>
      </c>
      <c r="D5714" t="s">
        <v>140</v>
      </c>
      <c r="E5714" s="9">
        <v>7</v>
      </c>
      <c r="F5714" s="9">
        <v>1</v>
      </c>
      <c r="G5714" s="9">
        <v>2</v>
      </c>
      <c r="H5714" s="9">
        <v>1</v>
      </c>
      <c r="I5714" s="9">
        <v>1.4065008163452148</v>
      </c>
      <c r="J5714" s="9">
        <v>1.4065008163452148</v>
      </c>
      <c r="K5714" s="9">
        <v>0</v>
      </c>
      <c r="L5714" s="9">
        <v>76.595893859863281</v>
      </c>
    </row>
    <row r="5715" spans="1:12" x14ac:dyDescent="0.25">
      <c r="A5715" s="5" t="str">
        <f t="shared" si="89"/>
        <v>1Low IncomeCARE7122</v>
      </c>
      <c r="B5715" s="9">
        <v>1</v>
      </c>
      <c r="C5715" t="s">
        <v>131</v>
      </c>
      <c r="D5715" t="s">
        <v>140</v>
      </c>
      <c r="E5715" s="9">
        <v>7</v>
      </c>
      <c r="F5715" s="9">
        <v>1</v>
      </c>
      <c r="G5715" s="9">
        <v>2</v>
      </c>
      <c r="H5715" s="9">
        <v>2</v>
      </c>
      <c r="I5715" s="9">
        <v>1.1948761940002441</v>
      </c>
      <c r="J5715" s="9">
        <v>1.1948761940002441</v>
      </c>
      <c r="K5715" s="9">
        <v>0</v>
      </c>
      <c r="L5715" s="9">
        <v>75.465896606445313</v>
      </c>
    </row>
    <row r="5716" spans="1:12" x14ac:dyDescent="0.25">
      <c r="A5716" s="5" t="str">
        <f t="shared" si="89"/>
        <v>1Low IncomeCARE7123</v>
      </c>
      <c r="B5716" s="9">
        <v>1</v>
      </c>
      <c r="C5716" t="s">
        <v>131</v>
      </c>
      <c r="D5716" t="s">
        <v>140</v>
      </c>
      <c r="E5716" s="9">
        <v>7</v>
      </c>
      <c r="F5716" s="9">
        <v>1</v>
      </c>
      <c r="G5716" s="9">
        <v>2</v>
      </c>
      <c r="H5716" s="9">
        <v>3</v>
      </c>
      <c r="I5716" s="9">
        <v>1.0441445112228394</v>
      </c>
      <c r="J5716" s="9">
        <v>1.0441445112228394</v>
      </c>
      <c r="K5716" s="9">
        <v>0</v>
      </c>
      <c r="L5716" s="9">
        <v>74.355987548828125</v>
      </c>
    </row>
    <row r="5717" spans="1:12" x14ac:dyDescent="0.25">
      <c r="A5717" s="5" t="str">
        <f t="shared" si="89"/>
        <v>1Low IncomeCARE7124</v>
      </c>
      <c r="B5717" s="9">
        <v>1</v>
      </c>
      <c r="C5717" t="s">
        <v>131</v>
      </c>
      <c r="D5717" t="s">
        <v>140</v>
      </c>
      <c r="E5717" s="9">
        <v>7</v>
      </c>
      <c r="F5717" s="9">
        <v>1</v>
      </c>
      <c r="G5717" s="9">
        <v>2</v>
      </c>
      <c r="H5717" s="9">
        <v>4</v>
      </c>
      <c r="I5717" s="9">
        <v>0.9334455132484436</v>
      </c>
      <c r="J5717" s="9">
        <v>0.9334455132484436</v>
      </c>
      <c r="K5717" s="9">
        <v>0</v>
      </c>
      <c r="L5717" s="9">
        <v>73.345993041992188</v>
      </c>
    </row>
    <row r="5718" spans="1:12" x14ac:dyDescent="0.25">
      <c r="A5718" s="5" t="str">
        <f t="shared" si="89"/>
        <v>1Low IncomeCARE7125</v>
      </c>
      <c r="B5718" s="9">
        <v>1</v>
      </c>
      <c r="C5718" t="s">
        <v>131</v>
      </c>
      <c r="D5718" t="s">
        <v>140</v>
      </c>
      <c r="E5718" s="9">
        <v>7</v>
      </c>
      <c r="F5718" s="9">
        <v>1</v>
      </c>
      <c r="G5718" s="9">
        <v>2</v>
      </c>
      <c r="H5718" s="9">
        <v>5</v>
      </c>
      <c r="I5718" s="9">
        <v>0.86083865165710449</v>
      </c>
      <c r="J5718" s="9">
        <v>0.86083865165710449</v>
      </c>
      <c r="K5718" s="9">
        <v>0</v>
      </c>
      <c r="L5718" s="9">
        <v>72.624465942382813</v>
      </c>
    </row>
    <row r="5719" spans="1:12" x14ac:dyDescent="0.25">
      <c r="A5719" s="5" t="str">
        <f t="shared" si="89"/>
        <v>1Low IncomeCARE7126</v>
      </c>
      <c r="B5719" s="9">
        <v>1</v>
      </c>
      <c r="C5719" t="s">
        <v>131</v>
      </c>
      <c r="D5719" t="s">
        <v>140</v>
      </c>
      <c r="E5719" s="9">
        <v>7</v>
      </c>
      <c r="F5719" s="9">
        <v>1</v>
      </c>
      <c r="G5719" s="9">
        <v>2</v>
      </c>
      <c r="H5719" s="9">
        <v>6</v>
      </c>
      <c r="I5719" s="9">
        <v>0.8105853796005249</v>
      </c>
      <c r="J5719" s="9">
        <v>0.8105853796005249</v>
      </c>
      <c r="K5719" s="9">
        <v>0</v>
      </c>
      <c r="L5719" s="9">
        <v>71.821647644042969</v>
      </c>
    </row>
    <row r="5720" spans="1:12" x14ac:dyDescent="0.25">
      <c r="A5720" s="5" t="str">
        <f t="shared" si="89"/>
        <v>1Low IncomeCARE7127</v>
      </c>
      <c r="B5720" s="9">
        <v>1</v>
      </c>
      <c r="C5720" t="s">
        <v>131</v>
      </c>
      <c r="D5720" t="s">
        <v>140</v>
      </c>
      <c r="E5720" s="9">
        <v>7</v>
      </c>
      <c r="F5720" s="9">
        <v>1</v>
      </c>
      <c r="G5720" s="9">
        <v>2</v>
      </c>
      <c r="H5720" s="9">
        <v>7</v>
      </c>
      <c r="I5720" s="9">
        <v>0.78451180458068848</v>
      </c>
      <c r="J5720" s="9">
        <v>0.78451180458068848</v>
      </c>
      <c r="K5720" s="9">
        <v>0</v>
      </c>
      <c r="L5720" s="9">
        <v>71.129371643066406</v>
      </c>
    </row>
    <row r="5721" spans="1:12" x14ac:dyDescent="0.25">
      <c r="A5721" s="5" t="str">
        <f t="shared" si="89"/>
        <v>1Low IncomeCARE7128</v>
      </c>
      <c r="B5721" s="9">
        <v>1</v>
      </c>
      <c r="C5721" t="s">
        <v>131</v>
      </c>
      <c r="D5721" t="s">
        <v>140</v>
      </c>
      <c r="E5721" s="9">
        <v>7</v>
      </c>
      <c r="F5721" s="9">
        <v>1</v>
      </c>
      <c r="G5721" s="9">
        <v>2</v>
      </c>
      <c r="H5721" s="9">
        <v>8</v>
      </c>
      <c r="I5721" s="9">
        <v>0.78148752450942993</v>
      </c>
      <c r="J5721" s="9">
        <v>0.78148752450942993</v>
      </c>
      <c r="K5721" s="9">
        <v>0</v>
      </c>
      <c r="L5721" s="9">
        <v>71.495002746582031</v>
      </c>
    </row>
    <row r="5722" spans="1:12" x14ac:dyDescent="0.25">
      <c r="A5722" s="5" t="str">
        <f t="shared" si="89"/>
        <v>1Low IncomeCARE7129</v>
      </c>
      <c r="B5722" s="9">
        <v>1</v>
      </c>
      <c r="C5722" t="s">
        <v>131</v>
      </c>
      <c r="D5722" t="s">
        <v>140</v>
      </c>
      <c r="E5722" s="9">
        <v>7</v>
      </c>
      <c r="F5722" s="9">
        <v>1</v>
      </c>
      <c r="G5722" s="9">
        <v>2</v>
      </c>
      <c r="H5722" s="9">
        <v>9</v>
      </c>
      <c r="I5722" s="9">
        <v>0.78319215774536133</v>
      </c>
      <c r="J5722" s="9">
        <v>0.78319215774536133</v>
      </c>
      <c r="K5722" s="9">
        <v>0</v>
      </c>
      <c r="L5722" s="9">
        <v>74.47149658203125</v>
      </c>
    </row>
    <row r="5723" spans="1:12" x14ac:dyDescent="0.25">
      <c r="A5723" s="5" t="str">
        <f t="shared" si="89"/>
        <v>1Low IncomeCARE71210</v>
      </c>
      <c r="B5723" s="9">
        <v>1</v>
      </c>
      <c r="C5723" t="s">
        <v>131</v>
      </c>
      <c r="D5723" t="s">
        <v>140</v>
      </c>
      <c r="E5723" s="9">
        <v>7</v>
      </c>
      <c r="F5723" s="9">
        <v>1</v>
      </c>
      <c r="G5723" s="9">
        <v>2</v>
      </c>
      <c r="H5723" s="9">
        <v>10</v>
      </c>
      <c r="I5723" s="9">
        <v>0.83190780878067017</v>
      </c>
      <c r="J5723" s="9">
        <v>0.83190780878067017</v>
      </c>
      <c r="K5723" s="9">
        <v>0</v>
      </c>
      <c r="L5723" s="9">
        <v>78.7501220703125</v>
      </c>
    </row>
    <row r="5724" spans="1:12" x14ac:dyDescent="0.25">
      <c r="A5724" s="5" t="str">
        <f t="shared" si="89"/>
        <v>1Low IncomeCARE71211</v>
      </c>
      <c r="B5724" s="9">
        <v>1</v>
      </c>
      <c r="C5724" t="s">
        <v>131</v>
      </c>
      <c r="D5724" t="s">
        <v>140</v>
      </c>
      <c r="E5724" s="9">
        <v>7</v>
      </c>
      <c r="F5724" s="9">
        <v>1</v>
      </c>
      <c r="G5724" s="9">
        <v>2</v>
      </c>
      <c r="H5724" s="9">
        <v>11</v>
      </c>
      <c r="I5724" s="9">
        <v>0.99132710695266724</v>
      </c>
      <c r="J5724" s="9">
        <v>0.99132710695266724</v>
      </c>
      <c r="K5724" s="9">
        <v>0</v>
      </c>
      <c r="L5724" s="9">
        <v>83.235572814941406</v>
      </c>
    </row>
    <row r="5725" spans="1:12" x14ac:dyDescent="0.25">
      <c r="A5725" s="5" t="str">
        <f t="shared" si="89"/>
        <v>1Low IncomeCARE71212</v>
      </c>
      <c r="B5725" s="9">
        <v>1</v>
      </c>
      <c r="C5725" t="s">
        <v>131</v>
      </c>
      <c r="D5725" t="s">
        <v>140</v>
      </c>
      <c r="E5725" s="9">
        <v>7</v>
      </c>
      <c r="F5725" s="9">
        <v>1</v>
      </c>
      <c r="G5725" s="9">
        <v>2</v>
      </c>
      <c r="H5725" s="9">
        <v>12</v>
      </c>
      <c r="I5725" s="9">
        <v>1.235805869102478</v>
      </c>
      <c r="J5725" s="9">
        <v>1.235805869102478</v>
      </c>
      <c r="K5725" s="9">
        <v>0</v>
      </c>
      <c r="L5725" s="9">
        <v>87.4420166015625</v>
      </c>
    </row>
    <row r="5726" spans="1:12" x14ac:dyDescent="0.25">
      <c r="A5726" s="5" t="str">
        <f t="shared" si="89"/>
        <v>1Low IncomeCARE71213</v>
      </c>
      <c r="B5726" s="9">
        <v>1</v>
      </c>
      <c r="C5726" t="s">
        <v>131</v>
      </c>
      <c r="D5726" t="s">
        <v>140</v>
      </c>
      <c r="E5726" s="9">
        <v>7</v>
      </c>
      <c r="F5726" s="9">
        <v>1</v>
      </c>
      <c r="G5726" s="9">
        <v>2</v>
      </c>
      <c r="H5726" s="9">
        <v>13</v>
      </c>
      <c r="I5726" s="9">
        <v>1.5457586050033569</v>
      </c>
      <c r="J5726" s="9">
        <v>1.5457586050033569</v>
      </c>
      <c r="K5726" s="9">
        <v>0</v>
      </c>
      <c r="L5726" s="9">
        <v>90.892280578613281</v>
      </c>
    </row>
    <row r="5727" spans="1:12" x14ac:dyDescent="0.25">
      <c r="A5727" s="5" t="str">
        <f t="shared" si="89"/>
        <v>1Low IncomeCARE71214</v>
      </c>
      <c r="B5727" s="9">
        <v>1</v>
      </c>
      <c r="C5727" t="s">
        <v>131</v>
      </c>
      <c r="D5727" t="s">
        <v>140</v>
      </c>
      <c r="E5727" s="9">
        <v>7</v>
      </c>
      <c r="F5727" s="9">
        <v>1</v>
      </c>
      <c r="G5727" s="9">
        <v>2</v>
      </c>
      <c r="H5727" s="9">
        <v>14</v>
      </c>
      <c r="I5727" s="9">
        <v>1.8745801448822021</v>
      </c>
      <c r="J5727" s="9">
        <v>1.8745801448822021</v>
      </c>
      <c r="K5727" s="9">
        <v>0</v>
      </c>
      <c r="L5727" s="9">
        <v>92.8082275390625</v>
      </c>
    </row>
    <row r="5728" spans="1:12" x14ac:dyDescent="0.25">
      <c r="A5728" s="5" t="str">
        <f t="shared" si="89"/>
        <v>1Low IncomeCARE71215</v>
      </c>
      <c r="B5728" s="9">
        <v>1</v>
      </c>
      <c r="C5728" t="s">
        <v>131</v>
      </c>
      <c r="D5728" t="s">
        <v>140</v>
      </c>
      <c r="E5728" s="9">
        <v>7</v>
      </c>
      <c r="F5728" s="9">
        <v>1</v>
      </c>
      <c r="G5728" s="9">
        <v>2</v>
      </c>
      <c r="H5728" s="9">
        <v>15</v>
      </c>
      <c r="I5728" s="9">
        <v>2.1782820224761963</v>
      </c>
      <c r="J5728" s="9">
        <v>2.1782820224761963</v>
      </c>
      <c r="K5728" s="9">
        <v>0</v>
      </c>
      <c r="L5728" s="9">
        <v>94.809303283691406</v>
      </c>
    </row>
    <row r="5729" spans="1:12" x14ac:dyDescent="0.25">
      <c r="A5729" s="5" t="str">
        <f t="shared" si="89"/>
        <v>1Low IncomeCARE71216</v>
      </c>
      <c r="B5729" s="9">
        <v>1</v>
      </c>
      <c r="C5729" t="s">
        <v>131</v>
      </c>
      <c r="D5729" t="s">
        <v>140</v>
      </c>
      <c r="E5729" s="9">
        <v>7</v>
      </c>
      <c r="F5729" s="9">
        <v>1</v>
      </c>
      <c r="G5729" s="9">
        <v>2</v>
      </c>
      <c r="H5729" s="9">
        <v>16</v>
      </c>
      <c r="I5729" s="9">
        <v>2.4735078811645508</v>
      </c>
      <c r="J5729" s="9">
        <v>2.4735078811645508</v>
      </c>
      <c r="K5729" s="9">
        <v>0</v>
      </c>
      <c r="L5729" s="9">
        <v>95.687957763671875</v>
      </c>
    </row>
    <row r="5730" spans="1:12" x14ac:dyDescent="0.25">
      <c r="A5730" s="5" t="str">
        <f t="shared" si="89"/>
        <v>1Low IncomeCARE71217</v>
      </c>
      <c r="B5730" s="9">
        <v>1</v>
      </c>
      <c r="C5730" t="s">
        <v>131</v>
      </c>
      <c r="D5730" t="s">
        <v>140</v>
      </c>
      <c r="E5730" s="9">
        <v>7</v>
      </c>
      <c r="F5730" s="9">
        <v>1</v>
      </c>
      <c r="G5730" s="9">
        <v>2</v>
      </c>
      <c r="H5730" s="9">
        <v>17</v>
      </c>
      <c r="I5730" s="9">
        <v>2.6927776336669922</v>
      </c>
      <c r="J5730" s="9">
        <v>1.7131073474884033</v>
      </c>
      <c r="K5730" s="9">
        <v>1.800898090004921E-2</v>
      </c>
      <c r="L5730" s="9">
        <v>96.431098937988281</v>
      </c>
    </row>
    <row r="5731" spans="1:12" x14ac:dyDescent="0.25">
      <c r="A5731" s="5" t="str">
        <f t="shared" si="89"/>
        <v>1Low IncomeCARE71218</v>
      </c>
      <c r="B5731" s="9">
        <v>1</v>
      </c>
      <c r="C5731" t="s">
        <v>131</v>
      </c>
      <c r="D5731" t="s">
        <v>140</v>
      </c>
      <c r="E5731" s="9">
        <v>7</v>
      </c>
      <c r="F5731" s="9">
        <v>1</v>
      </c>
      <c r="G5731" s="9">
        <v>2</v>
      </c>
      <c r="H5731" s="9">
        <v>18</v>
      </c>
      <c r="I5731" s="9">
        <v>2.8300127983093262</v>
      </c>
      <c r="J5731" s="9">
        <v>2.2756047248840332</v>
      </c>
      <c r="K5731" s="9">
        <v>3.0030999332666397E-2</v>
      </c>
      <c r="L5731" s="9">
        <v>95.760749816894531</v>
      </c>
    </row>
    <row r="5732" spans="1:12" x14ac:dyDescent="0.25">
      <c r="A5732" s="5" t="str">
        <f t="shared" si="89"/>
        <v>1Low IncomeCARE71219</v>
      </c>
      <c r="B5732" s="9">
        <v>1</v>
      </c>
      <c r="C5732" t="s">
        <v>131</v>
      </c>
      <c r="D5732" t="s">
        <v>140</v>
      </c>
      <c r="E5732" s="9">
        <v>7</v>
      </c>
      <c r="F5732" s="9">
        <v>1</v>
      </c>
      <c r="G5732" s="9">
        <v>2</v>
      </c>
      <c r="H5732" s="9">
        <v>19</v>
      </c>
      <c r="I5732" s="9">
        <v>2.821258544921875</v>
      </c>
      <c r="J5732" s="9">
        <v>2.5015473365783691</v>
      </c>
      <c r="K5732" s="9">
        <v>2.0319176837801933E-2</v>
      </c>
      <c r="L5732" s="9">
        <v>94.005470275878906</v>
      </c>
    </row>
    <row r="5733" spans="1:12" x14ac:dyDescent="0.25">
      <c r="A5733" s="5" t="str">
        <f t="shared" si="89"/>
        <v>1Low IncomeCARE71220</v>
      </c>
      <c r="B5733" s="9">
        <v>1</v>
      </c>
      <c r="C5733" t="s">
        <v>131</v>
      </c>
      <c r="D5733" t="s">
        <v>140</v>
      </c>
      <c r="E5733" s="9">
        <v>7</v>
      </c>
      <c r="F5733" s="9">
        <v>1</v>
      </c>
      <c r="G5733" s="9">
        <v>2</v>
      </c>
      <c r="H5733" s="9">
        <v>20</v>
      </c>
      <c r="I5733" s="9">
        <v>2.6532328128814697</v>
      </c>
      <c r="J5733" s="9">
        <v>2.4358627796173096</v>
      </c>
      <c r="K5733" s="9">
        <v>4.8392456956207752E-3</v>
      </c>
      <c r="L5733" s="9">
        <v>91.690132141113281</v>
      </c>
    </row>
    <row r="5734" spans="1:12" x14ac:dyDescent="0.25">
      <c r="A5734" s="5" t="str">
        <f t="shared" si="89"/>
        <v>1Low IncomeCARE71221</v>
      </c>
      <c r="B5734" s="9">
        <v>1</v>
      </c>
      <c r="C5734" t="s">
        <v>131</v>
      </c>
      <c r="D5734" t="s">
        <v>140</v>
      </c>
      <c r="E5734" s="9">
        <v>7</v>
      </c>
      <c r="F5734" s="9">
        <v>1</v>
      </c>
      <c r="G5734" s="9">
        <v>2</v>
      </c>
      <c r="H5734" s="9">
        <v>21</v>
      </c>
      <c r="I5734" s="9">
        <v>2.5135793685913086</v>
      </c>
      <c r="J5734" s="9">
        <v>2.3297834396362305</v>
      </c>
      <c r="K5734" s="9">
        <v>4.4922693632543087E-3</v>
      </c>
      <c r="L5734" s="9">
        <v>88.174942016601563</v>
      </c>
    </row>
    <row r="5735" spans="1:12" x14ac:dyDescent="0.25">
      <c r="A5735" s="5" t="str">
        <f t="shared" si="89"/>
        <v>1Low IncomeCARE71222</v>
      </c>
      <c r="B5735" s="9">
        <v>1</v>
      </c>
      <c r="C5735" t="s">
        <v>131</v>
      </c>
      <c r="D5735" t="s">
        <v>140</v>
      </c>
      <c r="E5735" s="9">
        <v>7</v>
      </c>
      <c r="F5735" s="9">
        <v>1</v>
      </c>
      <c r="G5735" s="9">
        <v>2</v>
      </c>
      <c r="H5735" s="9">
        <v>22</v>
      </c>
      <c r="I5735" s="9">
        <v>2.3709943294525146</v>
      </c>
      <c r="J5735" s="9">
        <v>2.785545825958252</v>
      </c>
      <c r="K5735" s="9">
        <v>1.1206683702766895E-2</v>
      </c>
      <c r="L5735" s="9">
        <v>84.23370361328125</v>
      </c>
    </row>
    <row r="5736" spans="1:12" x14ac:dyDescent="0.25">
      <c r="A5736" s="5" t="str">
        <f t="shared" si="89"/>
        <v>1Low IncomeCARE71223</v>
      </c>
      <c r="B5736" s="9">
        <v>1</v>
      </c>
      <c r="C5736" t="s">
        <v>131</v>
      </c>
      <c r="D5736" t="s">
        <v>140</v>
      </c>
      <c r="E5736" s="9">
        <v>7</v>
      </c>
      <c r="F5736" s="9">
        <v>1</v>
      </c>
      <c r="G5736" s="9">
        <v>2</v>
      </c>
      <c r="H5736" s="9">
        <v>23</v>
      </c>
      <c r="I5736" s="9">
        <v>2.0904667377471924</v>
      </c>
      <c r="J5736" s="9">
        <v>2.2467927932739258</v>
      </c>
      <c r="K5736" s="9">
        <v>1.0878091678023338E-2</v>
      </c>
      <c r="L5736" s="9">
        <v>81.5009765625</v>
      </c>
    </row>
    <row r="5737" spans="1:12" x14ac:dyDescent="0.25">
      <c r="A5737" s="5" t="str">
        <f t="shared" si="89"/>
        <v>1Low IncomeCARE71224</v>
      </c>
      <c r="B5737" s="9">
        <v>1</v>
      </c>
      <c r="C5737" t="s">
        <v>131</v>
      </c>
      <c r="D5737" t="s">
        <v>140</v>
      </c>
      <c r="E5737" s="9">
        <v>7</v>
      </c>
      <c r="F5737" s="9">
        <v>1</v>
      </c>
      <c r="G5737" s="9">
        <v>2</v>
      </c>
      <c r="H5737" s="9">
        <v>24</v>
      </c>
      <c r="I5737" s="9">
        <v>1.7620151042938232</v>
      </c>
      <c r="J5737" s="9">
        <v>1.84275221824646</v>
      </c>
      <c r="K5737" s="9">
        <v>8.2473848015069962E-3</v>
      </c>
      <c r="L5737" s="9">
        <v>79.57440185546875</v>
      </c>
    </row>
    <row r="5738" spans="1:12" x14ac:dyDescent="0.25">
      <c r="A5738" s="5" t="str">
        <f t="shared" si="89"/>
        <v>1Low IncomeCARE71101</v>
      </c>
      <c r="B5738" s="9">
        <v>1</v>
      </c>
      <c r="C5738" t="s">
        <v>131</v>
      </c>
      <c r="D5738" t="s">
        <v>140</v>
      </c>
      <c r="E5738" s="9">
        <v>7</v>
      </c>
      <c r="F5738" s="9">
        <v>1</v>
      </c>
      <c r="G5738" s="9">
        <v>10</v>
      </c>
      <c r="H5738" s="9">
        <v>1</v>
      </c>
      <c r="I5738" s="9">
        <v>1.6086057424545288</v>
      </c>
      <c r="J5738" s="9">
        <v>1.6086057424545288</v>
      </c>
      <c r="K5738" s="9">
        <v>0</v>
      </c>
      <c r="L5738" s="9">
        <v>80.017082214355469</v>
      </c>
    </row>
    <row r="5739" spans="1:12" x14ac:dyDescent="0.25">
      <c r="A5739" s="5" t="str">
        <f t="shared" si="89"/>
        <v>1Low IncomeCARE71102</v>
      </c>
      <c r="B5739" s="9">
        <v>1</v>
      </c>
      <c r="C5739" t="s">
        <v>131</v>
      </c>
      <c r="D5739" t="s">
        <v>140</v>
      </c>
      <c r="E5739" s="9">
        <v>7</v>
      </c>
      <c r="F5739" s="9">
        <v>1</v>
      </c>
      <c r="G5739" s="9">
        <v>10</v>
      </c>
      <c r="H5739" s="9">
        <v>2</v>
      </c>
      <c r="I5739" s="9">
        <v>1.315912127494812</v>
      </c>
      <c r="J5739" s="9">
        <v>1.315912127494812</v>
      </c>
      <c r="K5739" s="9">
        <v>0</v>
      </c>
      <c r="L5739" s="9">
        <v>77.836128234863281</v>
      </c>
    </row>
    <row r="5740" spans="1:12" x14ac:dyDescent="0.25">
      <c r="A5740" s="5" t="str">
        <f t="shared" si="89"/>
        <v>1Low IncomeCARE71103</v>
      </c>
      <c r="B5740" s="9">
        <v>1</v>
      </c>
      <c r="C5740" t="s">
        <v>131</v>
      </c>
      <c r="D5740" t="s">
        <v>140</v>
      </c>
      <c r="E5740" s="9">
        <v>7</v>
      </c>
      <c r="F5740" s="9">
        <v>1</v>
      </c>
      <c r="G5740" s="9">
        <v>10</v>
      </c>
      <c r="H5740" s="9">
        <v>3</v>
      </c>
      <c r="I5740" s="9">
        <v>1.1159542798995972</v>
      </c>
      <c r="J5740" s="9">
        <v>1.1159542798995972</v>
      </c>
      <c r="K5740" s="9">
        <v>0</v>
      </c>
      <c r="L5740" s="9">
        <v>75.924819946289063</v>
      </c>
    </row>
    <row r="5741" spans="1:12" x14ac:dyDescent="0.25">
      <c r="A5741" s="5" t="str">
        <f t="shared" si="89"/>
        <v>1Low IncomeCARE71104</v>
      </c>
      <c r="B5741" s="9">
        <v>1</v>
      </c>
      <c r="C5741" t="s">
        <v>131</v>
      </c>
      <c r="D5741" t="s">
        <v>140</v>
      </c>
      <c r="E5741" s="9">
        <v>7</v>
      </c>
      <c r="F5741" s="9">
        <v>1</v>
      </c>
      <c r="G5741" s="9">
        <v>10</v>
      </c>
      <c r="H5741" s="9">
        <v>4</v>
      </c>
      <c r="I5741" s="9">
        <v>1.0064935684204102</v>
      </c>
      <c r="J5741" s="9">
        <v>1.0064935684204102</v>
      </c>
      <c r="K5741" s="9">
        <v>0</v>
      </c>
      <c r="L5741" s="9">
        <v>74.915756225585938</v>
      </c>
    </row>
    <row r="5742" spans="1:12" x14ac:dyDescent="0.25">
      <c r="A5742" s="5" t="str">
        <f t="shared" si="89"/>
        <v>1Low IncomeCARE71105</v>
      </c>
      <c r="B5742" s="9">
        <v>1</v>
      </c>
      <c r="C5742" t="s">
        <v>131</v>
      </c>
      <c r="D5742" t="s">
        <v>140</v>
      </c>
      <c r="E5742" s="9">
        <v>7</v>
      </c>
      <c r="F5742" s="9">
        <v>1</v>
      </c>
      <c r="G5742" s="9">
        <v>10</v>
      </c>
      <c r="H5742" s="9">
        <v>5</v>
      </c>
      <c r="I5742" s="9">
        <v>0.916981041431427</v>
      </c>
      <c r="J5742" s="9">
        <v>0.916981041431427</v>
      </c>
      <c r="K5742" s="9">
        <v>0</v>
      </c>
      <c r="L5742" s="9">
        <v>73.672142028808594</v>
      </c>
    </row>
    <row r="5743" spans="1:12" x14ac:dyDescent="0.25">
      <c r="A5743" s="5" t="str">
        <f t="shared" si="89"/>
        <v>1Low IncomeCARE71106</v>
      </c>
      <c r="B5743" s="9">
        <v>1</v>
      </c>
      <c r="C5743" t="s">
        <v>131</v>
      </c>
      <c r="D5743" t="s">
        <v>140</v>
      </c>
      <c r="E5743" s="9">
        <v>7</v>
      </c>
      <c r="F5743" s="9">
        <v>1</v>
      </c>
      <c r="G5743" s="9">
        <v>10</v>
      </c>
      <c r="H5743" s="9">
        <v>6</v>
      </c>
      <c r="I5743" s="9">
        <v>0.86100465059280396</v>
      </c>
      <c r="J5743" s="9">
        <v>0.86100465059280396</v>
      </c>
      <c r="K5743" s="9">
        <v>0</v>
      </c>
      <c r="L5743" s="9">
        <v>72.779281616210938</v>
      </c>
    </row>
    <row r="5744" spans="1:12" x14ac:dyDescent="0.25">
      <c r="A5744" s="5" t="str">
        <f t="shared" si="89"/>
        <v>1Low IncomeCARE71107</v>
      </c>
      <c r="B5744" s="9">
        <v>1</v>
      </c>
      <c r="C5744" t="s">
        <v>131</v>
      </c>
      <c r="D5744" t="s">
        <v>140</v>
      </c>
      <c r="E5744" s="9">
        <v>7</v>
      </c>
      <c r="F5744" s="9">
        <v>1</v>
      </c>
      <c r="G5744" s="9">
        <v>10</v>
      </c>
      <c r="H5744" s="9">
        <v>7</v>
      </c>
      <c r="I5744" s="9">
        <v>0.8308144211769104</v>
      </c>
      <c r="J5744" s="9">
        <v>0.8308144211769104</v>
      </c>
      <c r="K5744" s="9">
        <v>0</v>
      </c>
      <c r="L5744" s="9">
        <v>72.405769348144531</v>
      </c>
    </row>
    <row r="5745" spans="1:12" x14ac:dyDescent="0.25">
      <c r="A5745" s="5" t="str">
        <f t="shared" si="89"/>
        <v>1Low IncomeCARE71108</v>
      </c>
      <c r="B5745" s="9">
        <v>1</v>
      </c>
      <c r="C5745" t="s">
        <v>131</v>
      </c>
      <c r="D5745" t="s">
        <v>140</v>
      </c>
      <c r="E5745" s="9">
        <v>7</v>
      </c>
      <c r="F5745" s="9">
        <v>1</v>
      </c>
      <c r="G5745" s="9">
        <v>10</v>
      </c>
      <c r="H5745" s="9">
        <v>8</v>
      </c>
      <c r="I5745" s="9">
        <v>0.84063440561294556</v>
      </c>
      <c r="J5745" s="9">
        <v>0.84063440561294556</v>
      </c>
      <c r="K5745" s="9">
        <v>0</v>
      </c>
      <c r="L5745" s="9">
        <v>73.236930847167969</v>
      </c>
    </row>
    <row r="5746" spans="1:12" x14ac:dyDescent="0.25">
      <c r="A5746" s="5" t="str">
        <f t="shared" si="89"/>
        <v>1Low IncomeCARE71109</v>
      </c>
      <c r="B5746" s="9">
        <v>1</v>
      </c>
      <c r="C5746" t="s">
        <v>131</v>
      </c>
      <c r="D5746" t="s">
        <v>140</v>
      </c>
      <c r="E5746" s="9">
        <v>7</v>
      </c>
      <c r="F5746" s="9">
        <v>1</v>
      </c>
      <c r="G5746" s="9">
        <v>10</v>
      </c>
      <c r="H5746" s="9">
        <v>9</v>
      </c>
      <c r="I5746" s="9">
        <v>0.87784290313720703</v>
      </c>
      <c r="J5746" s="9">
        <v>0.87784290313720703</v>
      </c>
      <c r="K5746" s="9">
        <v>0</v>
      </c>
      <c r="L5746" s="9">
        <v>77.560958862304688</v>
      </c>
    </row>
    <row r="5747" spans="1:12" x14ac:dyDescent="0.25">
      <c r="A5747" s="5" t="str">
        <f t="shared" si="89"/>
        <v>1Low IncomeCARE711010</v>
      </c>
      <c r="B5747" s="9">
        <v>1</v>
      </c>
      <c r="C5747" t="s">
        <v>131</v>
      </c>
      <c r="D5747" t="s">
        <v>140</v>
      </c>
      <c r="E5747" s="9">
        <v>7</v>
      </c>
      <c r="F5747" s="9">
        <v>1</v>
      </c>
      <c r="G5747" s="9">
        <v>10</v>
      </c>
      <c r="H5747" s="9">
        <v>10</v>
      </c>
      <c r="I5747" s="9">
        <v>1.0178005695343018</v>
      </c>
      <c r="J5747" s="9">
        <v>1.0178005695343018</v>
      </c>
      <c r="K5747" s="9">
        <v>0</v>
      </c>
      <c r="L5747" s="9">
        <v>83.597991943359375</v>
      </c>
    </row>
    <row r="5748" spans="1:12" x14ac:dyDescent="0.25">
      <c r="A5748" s="5" t="str">
        <f t="shared" si="89"/>
        <v>1Low IncomeCARE711011</v>
      </c>
      <c r="B5748" s="9">
        <v>1</v>
      </c>
      <c r="C5748" t="s">
        <v>131</v>
      </c>
      <c r="D5748" t="s">
        <v>140</v>
      </c>
      <c r="E5748" s="9">
        <v>7</v>
      </c>
      <c r="F5748" s="9">
        <v>1</v>
      </c>
      <c r="G5748" s="9">
        <v>10</v>
      </c>
      <c r="H5748" s="9">
        <v>11</v>
      </c>
      <c r="I5748" s="9">
        <v>1.3301349878311157</v>
      </c>
      <c r="J5748" s="9">
        <v>1.3301349878311157</v>
      </c>
      <c r="K5748" s="9">
        <v>0</v>
      </c>
      <c r="L5748" s="9">
        <v>89.970367431640625</v>
      </c>
    </row>
    <row r="5749" spans="1:12" x14ac:dyDescent="0.25">
      <c r="A5749" s="5" t="str">
        <f t="shared" si="89"/>
        <v>1Low IncomeCARE711012</v>
      </c>
      <c r="B5749" s="9">
        <v>1</v>
      </c>
      <c r="C5749" t="s">
        <v>131</v>
      </c>
      <c r="D5749" t="s">
        <v>140</v>
      </c>
      <c r="E5749" s="9">
        <v>7</v>
      </c>
      <c r="F5749" s="9">
        <v>1</v>
      </c>
      <c r="G5749" s="9">
        <v>10</v>
      </c>
      <c r="H5749" s="9">
        <v>12</v>
      </c>
      <c r="I5749" s="9">
        <v>1.6907819509506226</v>
      </c>
      <c r="J5749" s="9">
        <v>1.6907819509506226</v>
      </c>
      <c r="K5749" s="9">
        <v>0</v>
      </c>
      <c r="L5749" s="9">
        <v>95.226608276367188</v>
      </c>
    </row>
    <row r="5750" spans="1:12" x14ac:dyDescent="0.25">
      <c r="A5750" s="5" t="str">
        <f t="shared" si="89"/>
        <v>1Low IncomeCARE711013</v>
      </c>
      <c r="B5750" s="9">
        <v>1</v>
      </c>
      <c r="C5750" t="s">
        <v>131</v>
      </c>
      <c r="D5750" t="s">
        <v>140</v>
      </c>
      <c r="E5750" s="9">
        <v>7</v>
      </c>
      <c r="F5750" s="9">
        <v>1</v>
      </c>
      <c r="G5750" s="9">
        <v>10</v>
      </c>
      <c r="H5750" s="9">
        <v>13</v>
      </c>
      <c r="I5750" s="9">
        <v>2.130598783493042</v>
      </c>
      <c r="J5750" s="9">
        <v>2.130598783493042</v>
      </c>
      <c r="K5750" s="9">
        <v>0</v>
      </c>
      <c r="L5750" s="9">
        <v>99.140098571777344</v>
      </c>
    </row>
    <row r="5751" spans="1:12" x14ac:dyDescent="0.25">
      <c r="A5751" s="5" t="str">
        <f t="shared" si="89"/>
        <v>1Low IncomeCARE711014</v>
      </c>
      <c r="B5751" s="9">
        <v>1</v>
      </c>
      <c r="C5751" t="s">
        <v>131</v>
      </c>
      <c r="D5751" t="s">
        <v>140</v>
      </c>
      <c r="E5751" s="9">
        <v>7</v>
      </c>
      <c r="F5751" s="9">
        <v>1</v>
      </c>
      <c r="G5751" s="9">
        <v>10</v>
      </c>
      <c r="H5751" s="9">
        <v>14</v>
      </c>
      <c r="I5751" s="9">
        <v>2.5661044120788574</v>
      </c>
      <c r="J5751" s="9">
        <v>2.5661044120788574</v>
      </c>
      <c r="K5751" s="9">
        <v>0</v>
      </c>
      <c r="L5751" s="9">
        <v>101.99169921875</v>
      </c>
    </row>
    <row r="5752" spans="1:12" x14ac:dyDescent="0.25">
      <c r="A5752" s="5" t="str">
        <f t="shared" si="89"/>
        <v>1Low IncomeCARE711015</v>
      </c>
      <c r="B5752" s="9">
        <v>1</v>
      </c>
      <c r="C5752" t="s">
        <v>131</v>
      </c>
      <c r="D5752" t="s">
        <v>140</v>
      </c>
      <c r="E5752" s="9">
        <v>7</v>
      </c>
      <c r="F5752" s="9">
        <v>1</v>
      </c>
      <c r="G5752" s="9">
        <v>10</v>
      </c>
      <c r="H5752" s="9">
        <v>15</v>
      </c>
      <c r="I5752" s="9">
        <v>2.9453840255737305</v>
      </c>
      <c r="J5752" s="9">
        <v>2.9453840255737305</v>
      </c>
      <c r="K5752" s="9">
        <v>0</v>
      </c>
      <c r="L5752" s="9">
        <v>104.54408264160156</v>
      </c>
    </row>
    <row r="5753" spans="1:12" x14ac:dyDescent="0.25">
      <c r="A5753" s="5" t="str">
        <f t="shared" si="89"/>
        <v>1Low IncomeCARE711016</v>
      </c>
      <c r="B5753" s="9">
        <v>1</v>
      </c>
      <c r="C5753" t="s">
        <v>131</v>
      </c>
      <c r="D5753" t="s">
        <v>140</v>
      </c>
      <c r="E5753" s="9">
        <v>7</v>
      </c>
      <c r="F5753" s="9">
        <v>1</v>
      </c>
      <c r="G5753" s="9">
        <v>10</v>
      </c>
      <c r="H5753" s="9">
        <v>16</v>
      </c>
      <c r="I5753" s="9">
        <v>3.2825846672058105</v>
      </c>
      <c r="J5753" s="9">
        <v>3.2825846672058105</v>
      </c>
      <c r="K5753" s="9">
        <v>0</v>
      </c>
      <c r="L5753" s="9">
        <v>105.78157043457031</v>
      </c>
    </row>
    <row r="5754" spans="1:12" x14ac:dyDescent="0.25">
      <c r="A5754" s="5" t="str">
        <f t="shared" si="89"/>
        <v>1Low IncomeCARE711017</v>
      </c>
      <c r="B5754" s="9">
        <v>1</v>
      </c>
      <c r="C5754" t="s">
        <v>131</v>
      </c>
      <c r="D5754" t="s">
        <v>140</v>
      </c>
      <c r="E5754" s="9">
        <v>7</v>
      </c>
      <c r="F5754" s="9">
        <v>1</v>
      </c>
      <c r="G5754" s="9">
        <v>10</v>
      </c>
      <c r="H5754" s="9">
        <v>17</v>
      </c>
      <c r="I5754" s="9">
        <v>3.5109515190124512</v>
      </c>
      <c r="J5754" s="9">
        <v>2.3535151481628418</v>
      </c>
      <c r="K5754" s="9">
        <v>4.2843587696552277E-2</v>
      </c>
      <c r="L5754" s="9">
        <v>106.07714080810547</v>
      </c>
    </row>
    <row r="5755" spans="1:12" x14ac:dyDescent="0.25">
      <c r="A5755" s="5" t="str">
        <f t="shared" si="89"/>
        <v>1Low IncomeCARE711018</v>
      </c>
      <c r="B5755" s="9">
        <v>1</v>
      </c>
      <c r="C5755" t="s">
        <v>131</v>
      </c>
      <c r="D5755" t="s">
        <v>140</v>
      </c>
      <c r="E5755" s="9">
        <v>7</v>
      </c>
      <c r="F5755" s="9">
        <v>1</v>
      </c>
      <c r="G5755" s="9">
        <v>10</v>
      </c>
      <c r="H5755" s="9">
        <v>18</v>
      </c>
      <c r="I5755" s="9">
        <v>3.6322264671325684</v>
      </c>
      <c r="J5755" s="9">
        <v>2.8805418014526367</v>
      </c>
      <c r="K5755" s="9">
        <v>6.0072202235460281E-2</v>
      </c>
      <c r="L5755" s="9">
        <v>105.52256011962891</v>
      </c>
    </row>
    <row r="5756" spans="1:12" x14ac:dyDescent="0.25">
      <c r="A5756" s="5" t="str">
        <f t="shared" si="89"/>
        <v>1Low IncomeCARE711019</v>
      </c>
      <c r="B5756" s="9">
        <v>1</v>
      </c>
      <c r="C5756" t="s">
        <v>131</v>
      </c>
      <c r="D5756" t="s">
        <v>140</v>
      </c>
      <c r="E5756" s="9">
        <v>7</v>
      </c>
      <c r="F5756" s="9">
        <v>1</v>
      </c>
      <c r="G5756" s="9">
        <v>10</v>
      </c>
      <c r="H5756" s="9">
        <v>19</v>
      </c>
      <c r="I5756" s="9">
        <v>3.5908076763153076</v>
      </c>
      <c r="J5756" s="9">
        <v>3.126685619354248</v>
      </c>
      <c r="K5756" s="9">
        <v>3.622826561331749E-2</v>
      </c>
      <c r="L5756" s="9">
        <v>103.97727203369141</v>
      </c>
    </row>
    <row r="5757" spans="1:12" x14ac:dyDescent="0.25">
      <c r="A5757" s="5" t="str">
        <f t="shared" si="89"/>
        <v>1Low IncomeCARE711020</v>
      </c>
      <c r="B5757" s="9">
        <v>1</v>
      </c>
      <c r="C5757" t="s">
        <v>131</v>
      </c>
      <c r="D5757" t="s">
        <v>140</v>
      </c>
      <c r="E5757" s="9">
        <v>7</v>
      </c>
      <c r="F5757" s="9">
        <v>1</v>
      </c>
      <c r="G5757" s="9">
        <v>10</v>
      </c>
      <c r="H5757" s="9">
        <v>20</v>
      </c>
      <c r="I5757" s="9">
        <v>3.3604300022125244</v>
      </c>
      <c r="J5757" s="9">
        <v>3.0488038063049316</v>
      </c>
      <c r="K5757" s="9">
        <v>1.3402870856225491E-2</v>
      </c>
      <c r="L5757" s="9">
        <v>101.55863952636719</v>
      </c>
    </row>
    <row r="5758" spans="1:12" x14ac:dyDescent="0.25">
      <c r="A5758" s="5" t="str">
        <f t="shared" si="89"/>
        <v>1Low IncomeCARE711021</v>
      </c>
      <c r="B5758" s="9">
        <v>1</v>
      </c>
      <c r="C5758" t="s">
        <v>131</v>
      </c>
      <c r="D5758" t="s">
        <v>140</v>
      </c>
      <c r="E5758" s="9">
        <v>7</v>
      </c>
      <c r="F5758" s="9">
        <v>1</v>
      </c>
      <c r="G5758" s="9">
        <v>10</v>
      </c>
      <c r="H5758" s="9">
        <v>21</v>
      </c>
      <c r="I5758" s="9">
        <v>3.1690270900726318</v>
      </c>
      <c r="J5758" s="9">
        <v>2.8885149955749512</v>
      </c>
      <c r="K5758" s="9">
        <v>1.0201919823884964E-2</v>
      </c>
      <c r="L5758" s="9">
        <v>98.301040649414063</v>
      </c>
    </row>
    <row r="5759" spans="1:12" x14ac:dyDescent="0.25">
      <c r="A5759" s="5" t="str">
        <f t="shared" si="89"/>
        <v>1Low IncomeCARE711022</v>
      </c>
      <c r="B5759" s="9">
        <v>1</v>
      </c>
      <c r="C5759" t="s">
        <v>131</v>
      </c>
      <c r="D5759" t="s">
        <v>140</v>
      </c>
      <c r="E5759" s="9">
        <v>7</v>
      </c>
      <c r="F5759" s="9">
        <v>1</v>
      </c>
      <c r="G5759" s="9">
        <v>10</v>
      </c>
      <c r="H5759" s="9">
        <v>22</v>
      </c>
      <c r="I5759" s="9">
        <v>2.991283655166626</v>
      </c>
      <c r="J5759" s="9">
        <v>3.4684369564056396</v>
      </c>
      <c r="K5759" s="9">
        <v>3.3408835530281067E-2</v>
      </c>
      <c r="L5759" s="9">
        <v>93.950271606445313</v>
      </c>
    </row>
    <row r="5760" spans="1:12" x14ac:dyDescent="0.25">
      <c r="A5760" s="5" t="str">
        <f t="shared" si="89"/>
        <v>1Low IncomeCARE711023</v>
      </c>
      <c r="B5760" s="9">
        <v>1</v>
      </c>
      <c r="C5760" t="s">
        <v>131</v>
      </c>
      <c r="D5760" t="s">
        <v>140</v>
      </c>
      <c r="E5760" s="9">
        <v>7</v>
      </c>
      <c r="F5760" s="9">
        <v>1</v>
      </c>
      <c r="G5760" s="9">
        <v>10</v>
      </c>
      <c r="H5760" s="9">
        <v>23</v>
      </c>
      <c r="I5760" s="9">
        <v>2.6200945377349854</v>
      </c>
      <c r="J5760" s="9">
        <v>2.793379545211792</v>
      </c>
      <c r="K5760" s="9">
        <v>2.4642297998070717E-2</v>
      </c>
      <c r="L5760" s="9">
        <v>90.265625</v>
      </c>
    </row>
    <row r="5761" spans="1:12" x14ac:dyDescent="0.25">
      <c r="A5761" s="5" t="str">
        <f t="shared" si="89"/>
        <v>1Low IncomeCARE711024</v>
      </c>
      <c r="B5761" s="9">
        <v>1</v>
      </c>
      <c r="C5761" t="s">
        <v>131</v>
      </c>
      <c r="D5761" t="s">
        <v>140</v>
      </c>
      <c r="E5761" s="9">
        <v>7</v>
      </c>
      <c r="F5761" s="9">
        <v>1</v>
      </c>
      <c r="G5761" s="9">
        <v>10</v>
      </c>
      <c r="H5761" s="9">
        <v>24</v>
      </c>
      <c r="I5761" s="9">
        <v>2.2082860469818115</v>
      </c>
      <c r="J5761" s="9">
        <v>2.3135852813720703</v>
      </c>
      <c r="K5761" s="9">
        <v>1.8026877194643021E-2</v>
      </c>
      <c r="L5761" s="9">
        <v>87.742622375488281</v>
      </c>
    </row>
    <row r="5762" spans="1:12" x14ac:dyDescent="0.25">
      <c r="A5762" s="5" t="str">
        <f t="shared" si="89"/>
        <v>1Low IncomeCARE8021</v>
      </c>
      <c r="B5762" s="9">
        <v>1</v>
      </c>
      <c r="C5762" t="s">
        <v>131</v>
      </c>
      <c r="D5762" t="s">
        <v>140</v>
      </c>
      <c r="E5762" s="9">
        <v>8</v>
      </c>
      <c r="F5762" s="9">
        <v>0</v>
      </c>
      <c r="G5762" s="9">
        <v>2</v>
      </c>
      <c r="H5762" s="9">
        <v>1</v>
      </c>
      <c r="I5762" s="9">
        <v>1.6345609426498413</v>
      </c>
      <c r="J5762" s="9">
        <v>1.6345609426498413</v>
      </c>
      <c r="K5762" s="9">
        <v>0</v>
      </c>
      <c r="L5762" s="9">
        <v>80.792884826660156</v>
      </c>
    </row>
    <row r="5763" spans="1:12" x14ac:dyDescent="0.25">
      <c r="A5763" s="5" t="str">
        <f t="shared" ref="A5763:A5826" si="90">B5763&amp;C5763&amp;D5763&amp;E5763&amp;F5763&amp;G5763&amp;H5763</f>
        <v>1Low IncomeCARE8022</v>
      </c>
      <c r="B5763" s="9">
        <v>1</v>
      </c>
      <c r="C5763" t="s">
        <v>131</v>
      </c>
      <c r="D5763" t="s">
        <v>140</v>
      </c>
      <c r="E5763" s="9">
        <v>8</v>
      </c>
      <c r="F5763" s="9">
        <v>0</v>
      </c>
      <c r="G5763" s="9">
        <v>2</v>
      </c>
      <c r="H5763" s="9">
        <v>2</v>
      </c>
      <c r="I5763" s="9">
        <v>1.3849773406982422</v>
      </c>
      <c r="J5763" s="9">
        <v>1.3849773406982422</v>
      </c>
      <c r="K5763" s="9">
        <v>0</v>
      </c>
      <c r="L5763" s="9">
        <v>79.424591064453125</v>
      </c>
    </row>
    <row r="5764" spans="1:12" x14ac:dyDescent="0.25">
      <c r="A5764" s="5" t="str">
        <f t="shared" si="90"/>
        <v>1Low IncomeCARE8023</v>
      </c>
      <c r="B5764" s="9">
        <v>1</v>
      </c>
      <c r="C5764" t="s">
        <v>131</v>
      </c>
      <c r="D5764" t="s">
        <v>140</v>
      </c>
      <c r="E5764" s="9">
        <v>8</v>
      </c>
      <c r="F5764" s="9">
        <v>0</v>
      </c>
      <c r="G5764" s="9">
        <v>2</v>
      </c>
      <c r="H5764" s="9">
        <v>3</v>
      </c>
      <c r="I5764" s="9">
        <v>1.2135317325592041</v>
      </c>
      <c r="J5764" s="9">
        <v>1.2135317325592041</v>
      </c>
      <c r="K5764" s="9">
        <v>0</v>
      </c>
      <c r="L5764" s="9">
        <v>78.253814697265625</v>
      </c>
    </row>
    <row r="5765" spans="1:12" x14ac:dyDescent="0.25">
      <c r="A5765" s="5" t="str">
        <f t="shared" si="90"/>
        <v>1Low IncomeCARE8024</v>
      </c>
      <c r="B5765" s="9">
        <v>1</v>
      </c>
      <c r="C5765" t="s">
        <v>131</v>
      </c>
      <c r="D5765" t="s">
        <v>140</v>
      </c>
      <c r="E5765" s="9">
        <v>8</v>
      </c>
      <c r="F5765" s="9">
        <v>0</v>
      </c>
      <c r="G5765" s="9">
        <v>2</v>
      </c>
      <c r="H5765" s="9">
        <v>4</v>
      </c>
      <c r="I5765" s="9">
        <v>1.0830084085464478</v>
      </c>
      <c r="J5765" s="9">
        <v>1.0830084085464478</v>
      </c>
      <c r="K5765" s="9">
        <v>0</v>
      </c>
      <c r="L5765" s="9">
        <v>77.335586547851563</v>
      </c>
    </row>
    <row r="5766" spans="1:12" x14ac:dyDescent="0.25">
      <c r="A5766" s="5" t="str">
        <f t="shared" si="90"/>
        <v>1Low IncomeCARE8025</v>
      </c>
      <c r="B5766" s="9">
        <v>1</v>
      </c>
      <c r="C5766" t="s">
        <v>131</v>
      </c>
      <c r="D5766" t="s">
        <v>140</v>
      </c>
      <c r="E5766" s="9">
        <v>8</v>
      </c>
      <c r="F5766" s="9">
        <v>0</v>
      </c>
      <c r="G5766" s="9">
        <v>2</v>
      </c>
      <c r="H5766" s="9">
        <v>5</v>
      </c>
      <c r="I5766" s="9">
        <v>0.98651367425918579</v>
      </c>
      <c r="J5766" s="9">
        <v>0.98651367425918579</v>
      </c>
      <c r="K5766" s="9">
        <v>0</v>
      </c>
      <c r="L5766" s="9">
        <v>76.447563171386719</v>
      </c>
    </row>
    <row r="5767" spans="1:12" x14ac:dyDescent="0.25">
      <c r="A5767" s="5" t="str">
        <f t="shared" si="90"/>
        <v>1Low IncomeCARE8026</v>
      </c>
      <c r="B5767" s="9">
        <v>1</v>
      </c>
      <c r="C5767" t="s">
        <v>131</v>
      </c>
      <c r="D5767" t="s">
        <v>140</v>
      </c>
      <c r="E5767" s="9">
        <v>8</v>
      </c>
      <c r="F5767" s="9">
        <v>0</v>
      </c>
      <c r="G5767" s="9">
        <v>2</v>
      </c>
      <c r="H5767" s="9">
        <v>6</v>
      </c>
      <c r="I5767" s="9">
        <v>0.92525088787078857</v>
      </c>
      <c r="J5767" s="9">
        <v>0.92525088787078857</v>
      </c>
      <c r="K5767" s="9">
        <v>0</v>
      </c>
      <c r="L5767" s="9">
        <v>75.680686950683594</v>
      </c>
    </row>
    <row r="5768" spans="1:12" x14ac:dyDescent="0.25">
      <c r="A5768" s="5" t="str">
        <f t="shared" si="90"/>
        <v>1Low IncomeCARE8027</v>
      </c>
      <c r="B5768" s="9">
        <v>1</v>
      </c>
      <c r="C5768" t="s">
        <v>131</v>
      </c>
      <c r="D5768" t="s">
        <v>140</v>
      </c>
      <c r="E5768" s="9">
        <v>8</v>
      </c>
      <c r="F5768" s="9">
        <v>0</v>
      </c>
      <c r="G5768" s="9">
        <v>2</v>
      </c>
      <c r="H5768" s="9">
        <v>7</v>
      </c>
      <c r="I5768" s="9">
        <v>0.88282448053359985</v>
      </c>
      <c r="J5768" s="9">
        <v>0.88282448053359985</v>
      </c>
      <c r="K5768" s="9">
        <v>0</v>
      </c>
      <c r="L5768" s="9">
        <v>74.95318603515625</v>
      </c>
    </row>
    <row r="5769" spans="1:12" x14ac:dyDescent="0.25">
      <c r="A5769" s="5" t="str">
        <f t="shared" si="90"/>
        <v>1Low IncomeCARE8028</v>
      </c>
      <c r="B5769" s="9">
        <v>1</v>
      </c>
      <c r="C5769" t="s">
        <v>131</v>
      </c>
      <c r="D5769" t="s">
        <v>140</v>
      </c>
      <c r="E5769" s="9">
        <v>8</v>
      </c>
      <c r="F5769" s="9">
        <v>0</v>
      </c>
      <c r="G5769" s="9">
        <v>2</v>
      </c>
      <c r="H5769" s="9">
        <v>8</v>
      </c>
      <c r="I5769" s="9">
        <v>0.87741512060165405</v>
      </c>
      <c r="J5769" s="9">
        <v>0.87741512060165405</v>
      </c>
      <c r="K5769" s="9">
        <v>0</v>
      </c>
      <c r="L5769" s="9">
        <v>74.7764892578125</v>
      </c>
    </row>
    <row r="5770" spans="1:12" x14ac:dyDescent="0.25">
      <c r="A5770" s="5" t="str">
        <f t="shared" si="90"/>
        <v>1Low IncomeCARE8029</v>
      </c>
      <c r="B5770" s="9">
        <v>1</v>
      </c>
      <c r="C5770" t="s">
        <v>131</v>
      </c>
      <c r="D5770" t="s">
        <v>140</v>
      </c>
      <c r="E5770" s="9">
        <v>8</v>
      </c>
      <c r="F5770" s="9">
        <v>0</v>
      </c>
      <c r="G5770" s="9">
        <v>2</v>
      </c>
      <c r="H5770" s="9">
        <v>9</v>
      </c>
      <c r="I5770" s="9">
        <v>0.87110072374343872</v>
      </c>
      <c r="J5770" s="9">
        <v>0.87110072374343872</v>
      </c>
      <c r="K5770" s="9">
        <v>0</v>
      </c>
      <c r="L5770" s="9">
        <v>77.028182983398438</v>
      </c>
    </row>
    <row r="5771" spans="1:12" x14ac:dyDescent="0.25">
      <c r="A5771" s="5" t="str">
        <f t="shared" si="90"/>
        <v>1Low IncomeCARE80210</v>
      </c>
      <c r="B5771" s="9">
        <v>1</v>
      </c>
      <c r="C5771" t="s">
        <v>131</v>
      </c>
      <c r="D5771" t="s">
        <v>140</v>
      </c>
      <c r="E5771" s="9">
        <v>8</v>
      </c>
      <c r="F5771" s="9">
        <v>0</v>
      </c>
      <c r="G5771" s="9">
        <v>2</v>
      </c>
      <c r="H5771" s="9">
        <v>10</v>
      </c>
      <c r="I5771" s="9">
        <v>0.9213176965713501</v>
      </c>
      <c r="J5771" s="9">
        <v>0.9213176965713501</v>
      </c>
      <c r="K5771" s="9">
        <v>0</v>
      </c>
      <c r="L5771" s="9">
        <v>81.2802734375</v>
      </c>
    </row>
    <row r="5772" spans="1:12" x14ac:dyDescent="0.25">
      <c r="A5772" s="5" t="str">
        <f t="shared" si="90"/>
        <v>1Low IncomeCARE80211</v>
      </c>
      <c r="B5772" s="9">
        <v>1</v>
      </c>
      <c r="C5772" t="s">
        <v>131</v>
      </c>
      <c r="D5772" t="s">
        <v>140</v>
      </c>
      <c r="E5772" s="9">
        <v>8</v>
      </c>
      <c r="F5772" s="9">
        <v>0</v>
      </c>
      <c r="G5772" s="9">
        <v>2</v>
      </c>
      <c r="H5772" s="9">
        <v>11</v>
      </c>
      <c r="I5772" s="9">
        <v>1.0734375715255737</v>
      </c>
      <c r="J5772" s="9">
        <v>1.0734375715255737</v>
      </c>
      <c r="K5772" s="9">
        <v>0</v>
      </c>
      <c r="L5772" s="9">
        <v>85.678268432617188</v>
      </c>
    </row>
    <row r="5773" spans="1:12" x14ac:dyDescent="0.25">
      <c r="A5773" s="5" t="str">
        <f t="shared" si="90"/>
        <v>1Low IncomeCARE80212</v>
      </c>
      <c r="B5773" s="9">
        <v>1</v>
      </c>
      <c r="C5773" t="s">
        <v>131</v>
      </c>
      <c r="D5773" t="s">
        <v>140</v>
      </c>
      <c r="E5773" s="9">
        <v>8</v>
      </c>
      <c r="F5773" s="9">
        <v>0</v>
      </c>
      <c r="G5773" s="9">
        <v>2</v>
      </c>
      <c r="H5773" s="9">
        <v>12</v>
      </c>
      <c r="I5773" s="9">
        <v>1.3447742462158203</v>
      </c>
      <c r="J5773" s="9">
        <v>1.3447742462158203</v>
      </c>
      <c r="K5773" s="9">
        <v>0</v>
      </c>
      <c r="L5773" s="9">
        <v>89.863487243652344</v>
      </c>
    </row>
    <row r="5774" spans="1:12" x14ac:dyDescent="0.25">
      <c r="A5774" s="5" t="str">
        <f t="shared" si="90"/>
        <v>1Low IncomeCARE80213</v>
      </c>
      <c r="B5774" s="9">
        <v>1</v>
      </c>
      <c r="C5774" t="s">
        <v>131</v>
      </c>
      <c r="D5774" t="s">
        <v>140</v>
      </c>
      <c r="E5774" s="9">
        <v>8</v>
      </c>
      <c r="F5774" s="9">
        <v>0</v>
      </c>
      <c r="G5774" s="9">
        <v>2</v>
      </c>
      <c r="H5774" s="9">
        <v>13</v>
      </c>
      <c r="I5774" s="9">
        <v>1.6961561441421509</v>
      </c>
      <c r="J5774" s="9">
        <v>1.6961561441421509</v>
      </c>
      <c r="K5774" s="9">
        <v>0</v>
      </c>
      <c r="L5774" s="9">
        <v>92.712310791015625</v>
      </c>
    </row>
    <row r="5775" spans="1:12" x14ac:dyDescent="0.25">
      <c r="A5775" s="5" t="str">
        <f t="shared" si="90"/>
        <v>1Low IncomeCARE80214</v>
      </c>
      <c r="B5775" s="9">
        <v>1</v>
      </c>
      <c r="C5775" t="s">
        <v>131</v>
      </c>
      <c r="D5775" t="s">
        <v>140</v>
      </c>
      <c r="E5775" s="9">
        <v>8</v>
      </c>
      <c r="F5775" s="9">
        <v>0</v>
      </c>
      <c r="G5775" s="9">
        <v>2</v>
      </c>
      <c r="H5775" s="9">
        <v>14</v>
      </c>
      <c r="I5775" s="9">
        <v>2.0523693561553955</v>
      </c>
      <c r="J5775" s="9">
        <v>2.0523693561553955</v>
      </c>
      <c r="K5775" s="9">
        <v>0</v>
      </c>
      <c r="L5775" s="9">
        <v>94.695167541503906</v>
      </c>
    </row>
    <row r="5776" spans="1:12" x14ac:dyDescent="0.25">
      <c r="A5776" s="5" t="str">
        <f t="shared" si="90"/>
        <v>1Low IncomeCARE80215</v>
      </c>
      <c r="B5776" s="9">
        <v>1</v>
      </c>
      <c r="C5776" t="s">
        <v>131</v>
      </c>
      <c r="D5776" t="s">
        <v>140</v>
      </c>
      <c r="E5776" s="9">
        <v>8</v>
      </c>
      <c r="F5776" s="9">
        <v>0</v>
      </c>
      <c r="G5776" s="9">
        <v>2</v>
      </c>
      <c r="H5776" s="9">
        <v>15</v>
      </c>
      <c r="I5776" s="9">
        <v>2.3782768249511719</v>
      </c>
      <c r="J5776" s="9">
        <v>2.3782768249511719</v>
      </c>
      <c r="K5776" s="9">
        <v>0</v>
      </c>
      <c r="L5776" s="9">
        <v>95.7996826171875</v>
      </c>
    </row>
    <row r="5777" spans="1:12" x14ac:dyDescent="0.25">
      <c r="A5777" s="5" t="str">
        <f t="shared" si="90"/>
        <v>1Low IncomeCARE80216</v>
      </c>
      <c r="B5777" s="9">
        <v>1</v>
      </c>
      <c r="C5777" t="s">
        <v>131</v>
      </c>
      <c r="D5777" t="s">
        <v>140</v>
      </c>
      <c r="E5777" s="9">
        <v>8</v>
      </c>
      <c r="F5777" s="9">
        <v>0</v>
      </c>
      <c r="G5777" s="9">
        <v>2</v>
      </c>
      <c r="H5777" s="9">
        <v>16</v>
      </c>
      <c r="I5777" s="9">
        <v>2.6828124523162842</v>
      </c>
      <c r="J5777" s="9">
        <v>2.6828124523162842</v>
      </c>
      <c r="K5777" s="9">
        <v>0</v>
      </c>
      <c r="L5777" s="9">
        <v>95.892379760742188</v>
      </c>
    </row>
    <row r="5778" spans="1:12" x14ac:dyDescent="0.25">
      <c r="A5778" s="5" t="str">
        <f t="shared" si="90"/>
        <v>1Low IncomeCARE80217</v>
      </c>
      <c r="B5778" s="9">
        <v>1</v>
      </c>
      <c r="C5778" t="s">
        <v>131</v>
      </c>
      <c r="D5778" t="s">
        <v>140</v>
      </c>
      <c r="E5778" s="9">
        <v>8</v>
      </c>
      <c r="F5778" s="9">
        <v>0</v>
      </c>
      <c r="G5778" s="9">
        <v>2</v>
      </c>
      <c r="H5778" s="9">
        <v>17</v>
      </c>
      <c r="I5778" s="9">
        <v>2.9016151428222656</v>
      </c>
      <c r="J5778" s="9">
        <v>1.9441545009613037</v>
      </c>
      <c r="K5778" s="9">
        <v>1.6871394589543343E-2</v>
      </c>
      <c r="L5778" s="9">
        <v>95.225944519042969</v>
      </c>
    </row>
    <row r="5779" spans="1:12" x14ac:dyDescent="0.25">
      <c r="A5779" s="5" t="str">
        <f t="shared" si="90"/>
        <v>1Low IncomeCARE80218</v>
      </c>
      <c r="B5779" s="9">
        <v>1</v>
      </c>
      <c r="C5779" t="s">
        <v>131</v>
      </c>
      <c r="D5779" t="s">
        <v>140</v>
      </c>
      <c r="E5779" s="9">
        <v>8</v>
      </c>
      <c r="F5779" s="9">
        <v>0</v>
      </c>
      <c r="G5779" s="9">
        <v>2</v>
      </c>
      <c r="H5779" s="9">
        <v>18</v>
      </c>
      <c r="I5779" s="9">
        <v>3.0377147197723389</v>
      </c>
      <c r="J5779" s="9">
        <v>2.53778076171875</v>
      </c>
      <c r="K5779" s="9">
        <v>3.0173704028129578E-2</v>
      </c>
      <c r="L5779" s="9">
        <v>93.065216064453125</v>
      </c>
    </row>
    <row r="5780" spans="1:12" x14ac:dyDescent="0.25">
      <c r="A5780" s="5" t="str">
        <f t="shared" si="90"/>
        <v>1Low IncomeCARE80219</v>
      </c>
      <c r="B5780" s="9">
        <v>1</v>
      </c>
      <c r="C5780" t="s">
        <v>131</v>
      </c>
      <c r="D5780" t="s">
        <v>140</v>
      </c>
      <c r="E5780" s="9">
        <v>8</v>
      </c>
      <c r="F5780" s="9">
        <v>0</v>
      </c>
      <c r="G5780" s="9">
        <v>2</v>
      </c>
      <c r="H5780" s="9">
        <v>19</v>
      </c>
      <c r="I5780" s="9">
        <v>3.0049066543579102</v>
      </c>
      <c r="J5780" s="9">
        <v>2.7285411357879639</v>
      </c>
      <c r="K5780" s="9">
        <v>2.3841163143515587E-2</v>
      </c>
      <c r="L5780" s="9">
        <v>91.012382507324219</v>
      </c>
    </row>
    <row r="5781" spans="1:12" x14ac:dyDescent="0.25">
      <c r="A5781" s="5" t="str">
        <f t="shared" si="90"/>
        <v>1Low IncomeCARE80220</v>
      </c>
      <c r="B5781" s="9">
        <v>1</v>
      </c>
      <c r="C5781" t="s">
        <v>131</v>
      </c>
      <c r="D5781" t="s">
        <v>140</v>
      </c>
      <c r="E5781" s="9">
        <v>8</v>
      </c>
      <c r="F5781" s="9">
        <v>0</v>
      </c>
      <c r="G5781" s="9">
        <v>2</v>
      </c>
      <c r="H5781" s="9">
        <v>20</v>
      </c>
      <c r="I5781" s="9">
        <v>2.7910196781158447</v>
      </c>
      <c r="J5781" s="9">
        <v>2.595045804977417</v>
      </c>
      <c r="K5781" s="9">
        <v>4.2629954405128956E-3</v>
      </c>
      <c r="L5781" s="9">
        <v>89.449966430664063</v>
      </c>
    </row>
    <row r="5782" spans="1:12" x14ac:dyDescent="0.25">
      <c r="A5782" s="5" t="str">
        <f t="shared" si="90"/>
        <v>1Low IncomeCARE80221</v>
      </c>
      <c r="B5782" s="9">
        <v>1</v>
      </c>
      <c r="C5782" t="s">
        <v>131</v>
      </c>
      <c r="D5782" t="s">
        <v>140</v>
      </c>
      <c r="E5782" s="9">
        <v>8</v>
      </c>
      <c r="F5782" s="9">
        <v>0</v>
      </c>
      <c r="G5782" s="9">
        <v>2</v>
      </c>
      <c r="H5782" s="9">
        <v>21</v>
      </c>
      <c r="I5782" s="9">
        <v>2.6297290325164795</v>
      </c>
      <c r="J5782" s="9">
        <v>2.4611177444458008</v>
      </c>
      <c r="K5782" s="9">
        <v>5.2684941329061985E-3</v>
      </c>
      <c r="L5782" s="9">
        <v>86.585128784179688</v>
      </c>
    </row>
    <row r="5783" spans="1:12" x14ac:dyDescent="0.25">
      <c r="A5783" s="5" t="str">
        <f t="shared" si="90"/>
        <v>1Low IncomeCARE80222</v>
      </c>
      <c r="B5783" s="9">
        <v>1</v>
      </c>
      <c r="C5783" t="s">
        <v>131</v>
      </c>
      <c r="D5783" t="s">
        <v>140</v>
      </c>
      <c r="E5783" s="9">
        <v>8</v>
      </c>
      <c r="F5783" s="9">
        <v>0</v>
      </c>
      <c r="G5783" s="9">
        <v>2</v>
      </c>
      <c r="H5783" s="9">
        <v>22</v>
      </c>
      <c r="I5783" s="9">
        <v>2.4908113479614258</v>
      </c>
      <c r="J5783" s="9">
        <v>2.9047613143920898</v>
      </c>
      <c r="K5783" s="9">
        <v>1.129607018083334E-2</v>
      </c>
      <c r="L5783" s="9">
        <v>84.140327453613281</v>
      </c>
    </row>
    <row r="5784" spans="1:12" x14ac:dyDescent="0.25">
      <c r="A5784" s="5" t="str">
        <f t="shared" si="90"/>
        <v>1Low IncomeCARE80223</v>
      </c>
      <c r="B5784" s="9">
        <v>1</v>
      </c>
      <c r="C5784" t="s">
        <v>131</v>
      </c>
      <c r="D5784" t="s">
        <v>140</v>
      </c>
      <c r="E5784" s="9">
        <v>8</v>
      </c>
      <c r="F5784" s="9">
        <v>0</v>
      </c>
      <c r="G5784" s="9">
        <v>2</v>
      </c>
      <c r="H5784" s="9">
        <v>23</v>
      </c>
      <c r="I5784" s="9">
        <v>2.2133076190948486</v>
      </c>
      <c r="J5784" s="9">
        <v>2.372077465057373</v>
      </c>
      <c r="K5784" s="9">
        <v>1.0443598963320255E-2</v>
      </c>
      <c r="L5784" s="9">
        <v>82.763984680175781</v>
      </c>
    </row>
    <row r="5785" spans="1:12" x14ac:dyDescent="0.25">
      <c r="A5785" s="5" t="str">
        <f t="shared" si="90"/>
        <v>1Low IncomeCARE80224</v>
      </c>
      <c r="B5785" s="9">
        <v>1</v>
      </c>
      <c r="C5785" t="s">
        <v>131</v>
      </c>
      <c r="D5785" t="s">
        <v>140</v>
      </c>
      <c r="E5785" s="9">
        <v>8</v>
      </c>
      <c r="F5785" s="9">
        <v>0</v>
      </c>
      <c r="G5785" s="9">
        <v>2</v>
      </c>
      <c r="H5785" s="9">
        <v>24</v>
      </c>
      <c r="I5785" s="9">
        <v>1.8724950551986694</v>
      </c>
      <c r="J5785" s="9">
        <v>1.958922266960144</v>
      </c>
      <c r="K5785" s="9">
        <v>8.3060087636113167E-3</v>
      </c>
      <c r="L5785" s="9">
        <v>81.466682434082031</v>
      </c>
    </row>
    <row r="5786" spans="1:12" x14ac:dyDescent="0.25">
      <c r="A5786" s="5" t="str">
        <f t="shared" si="90"/>
        <v>1Low IncomeCARE80101</v>
      </c>
      <c r="B5786" s="9">
        <v>1</v>
      </c>
      <c r="C5786" t="s">
        <v>131</v>
      </c>
      <c r="D5786" s="3" t="s">
        <v>140</v>
      </c>
      <c r="E5786" s="9">
        <v>8</v>
      </c>
      <c r="F5786" s="9">
        <v>0</v>
      </c>
      <c r="G5786" s="9">
        <v>10</v>
      </c>
      <c r="H5786" s="9">
        <v>1</v>
      </c>
      <c r="I5786" s="9">
        <v>1.5515439510345459</v>
      </c>
      <c r="J5786" s="9">
        <v>1.5515439510345459</v>
      </c>
      <c r="K5786" s="9">
        <v>0</v>
      </c>
      <c r="L5786" s="9">
        <v>79.129905700683594</v>
      </c>
    </row>
    <row r="5787" spans="1:12" x14ac:dyDescent="0.25">
      <c r="A5787" s="5" t="str">
        <f t="shared" si="90"/>
        <v>1Low IncomeCARE80102</v>
      </c>
      <c r="B5787" s="9">
        <v>1</v>
      </c>
      <c r="C5787" t="s">
        <v>131</v>
      </c>
      <c r="D5787" s="3" t="s">
        <v>140</v>
      </c>
      <c r="E5787" s="9">
        <v>8</v>
      </c>
      <c r="F5787" s="9">
        <v>0</v>
      </c>
      <c r="G5787" s="9">
        <v>10</v>
      </c>
      <c r="H5787" s="9">
        <v>2</v>
      </c>
      <c r="I5787" s="9">
        <v>1.3120025396347046</v>
      </c>
      <c r="J5787" s="9">
        <v>1.3120025396347046</v>
      </c>
      <c r="K5787" s="9">
        <v>0</v>
      </c>
      <c r="L5787" s="9">
        <v>77.842384338378906</v>
      </c>
    </row>
    <row r="5788" spans="1:12" x14ac:dyDescent="0.25">
      <c r="A5788" s="5" t="str">
        <f t="shared" si="90"/>
        <v>1Low IncomeCARE80103</v>
      </c>
      <c r="B5788" s="9">
        <v>1</v>
      </c>
      <c r="C5788" t="s">
        <v>131</v>
      </c>
      <c r="D5788" s="3" t="s">
        <v>140</v>
      </c>
      <c r="E5788" s="9">
        <v>8</v>
      </c>
      <c r="F5788" s="9">
        <v>0</v>
      </c>
      <c r="G5788" s="9">
        <v>10</v>
      </c>
      <c r="H5788" s="9">
        <v>3</v>
      </c>
      <c r="I5788" s="9">
        <v>1.1594218015670776</v>
      </c>
      <c r="J5788" s="9">
        <v>1.1594218015670776</v>
      </c>
      <c r="K5788" s="9">
        <v>0</v>
      </c>
      <c r="L5788" s="9">
        <v>76.979782104492188</v>
      </c>
    </row>
    <row r="5789" spans="1:12" x14ac:dyDescent="0.25">
      <c r="A5789" s="5" t="str">
        <f t="shared" si="90"/>
        <v>1Low IncomeCARE80104</v>
      </c>
      <c r="B5789" s="9">
        <v>1</v>
      </c>
      <c r="C5789" t="s">
        <v>131</v>
      </c>
      <c r="D5789" s="3" t="s">
        <v>140</v>
      </c>
      <c r="E5789" s="9">
        <v>8</v>
      </c>
      <c r="F5789" s="9">
        <v>0</v>
      </c>
      <c r="G5789" s="9">
        <v>10</v>
      </c>
      <c r="H5789" s="9">
        <v>4</v>
      </c>
      <c r="I5789" s="9">
        <v>1.0431661605834961</v>
      </c>
      <c r="J5789" s="9">
        <v>1.0431661605834961</v>
      </c>
      <c r="K5789" s="9">
        <v>0</v>
      </c>
      <c r="L5789" s="9">
        <v>76.136436462402344</v>
      </c>
    </row>
    <row r="5790" spans="1:12" x14ac:dyDescent="0.25">
      <c r="A5790" s="5" t="str">
        <f t="shared" si="90"/>
        <v>1Low IncomeCARE80105</v>
      </c>
      <c r="B5790" s="9">
        <v>1</v>
      </c>
      <c r="C5790" t="s">
        <v>131</v>
      </c>
      <c r="D5790" s="3" t="s">
        <v>140</v>
      </c>
      <c r="E5790" s="9">
        <v>8</v>
      </c>
      <c r="F5790" s="9">
        <v>0</v>
      </c>
      <c r="G5790" s="9">
        <v>10</v>
      </c>
      <c r="H5790" s="9">
        <v>5</v>
      </c>
      <c r="I5790" s="9">
        <v>0.9507567286491394</v>
      </c>
      <c r="J5790" s="9">
        <v>0.9507567286491394</v>
      </c>
      <c r="K5790" s="9">
        <v>0</v>
      </c>
      <c r="L5790" s="9">
        <v>75.120147705078125</v>
      </c>
    </row>
    <row r="5791" spans="1:12" x14ac:dyDescent="0.25">
      <c r="A5791" s="5" t="str">
        <f t="shared" si="90"/>
        <v>1Low IncomeCARE80106</v>
      </c>
      <c r="B5791" s="9">
        <v>1</v>
      </c>
      <c r="C5791" t="s">
        <v>131</v>
      </c>
      <c r="D5791" s="3" t="s">
        <v>140</v>
      </c>
      <c r="E5791" s="9">
        <v>8</v>
      </c>
      <c r="F5791" s="9">
        <v>0</v>
      </c>
      <c r="G5791" s="9">
        <v>10</v>
      </c>
      <c r="H5791" s="9">
        <v>6</v>
      </c>
      <c r="I5791" s="9">
        <v>0.89220738410949707</v>
      </c>
      <c r="J5791" s="9">
        <v>0.89220738410949707</v>
      </c>
      <c r="K5791" s="9">
        <v>0</v>
      </c>
      <c r="L5791" s="9">
        <v>74.2999267578125</v>
      </c>
    </row>
    <row r="5792" spans="1:12" x14ac:dyDescent="0.25">
      <c r="A5792" s="5" t="str">
        <f t="shared" si="90"/>
        <v>1Low IncomeCARE80107</v>
      </c>
      <c r="B5792" s="9">
        <v>1</v>
      </c>
      <c r="C5792" t="s">
        <v>131</v>
      </c>
      <c r="D5792" s="3" t="s">
        <v>140</v>
      </c>
      <c r="E5792" s="9">
        <v>8</v>
      </c>
      <c r="F5792" s="9">
        <v>0</v>
      </c>
      <c r="G5792" s="9">
        <v>10</v>
      </c>
      <c r="H5792" s="9">
        <v>7</v>
      </c>
      <c r="I5792" s="9">
        <v>0.85635823011398315</v>
      </c>
      <c r="J5792" s="9">
        <v>0.85635823011398315</v>
      </c>
      <c r="K5792" s="9">
        <v>0</v>
      </c>
      <c r="L5792" s="9">
        <v>73.742042541503906</v>
      </c>
    </row>
    <row r="5793" spans="1:12" x14ac:dyDescent="0.25">
      <c r="A5793" s="5" t="str">
        <f t="shared" si="90"/>
        <v>1Low IncomeCARE80108</v>
      </c>
      <c r="B5793" s="9">
        <v>1</v>
      </c>
      <c r="C5793" t="s">
        <v>131</v>
      </c>
      <c r="D5793" s="3" t="s">
        <v>140</v>
      </c>
      <c r="E5793" s="9">
        <v>8</v>
      </c>
      <c r="F5793" s="9">
        <v>0</v>
      </c>
      <c r="G5793" s="9">
        <v>10</v>
      </c>
      <c r="H5793" s="9">
        <v>8</v>
      </c>
      <c r="I5793" s="9">
        <v>0.83715778589248657</v>
      </c>
      <c r="J5793" s="9">
        <v>0.83715778589248657</v>
      </c>
      <c r="K5793" s="9">
        <v>0</v>
      </c>
      <c r="L5793" s="9">
        <v>73.279129028320313</v>
      </c>
    </row>
    <row r="5794" spans="1:12" x14ac:dyDescent="0.25">
      <c r="A5794" s="5" t="str">
        <f t="shared" si="90"/>
        <v>1Low IncomeCARE80109</v>
      </c>
      <c r="B5794" s="9">
        <v>1</v>
      </c>
      <c r="C5794" t="s">
        <v>131</v>
      </c>
      <c r="D5794" s="3" t="s">
        <v>140</v>
      </c>
      <c r="E5794" s="9">
        <v>8</v>
      </c>
      <c r="F5794" s="9">
        <v>0</v>
      </c>
      <c r="G5794" s="9">
        <v>10</v>
      </c>
      <c r="H5794" s="9">
        <v>9</v>
      </c>
      <c r="I5794" s="9">
        <v>0.83144724369049072</v>
      </c>
      <c r="J5794" s="9">
        <v>0.83144724369049072</v>
      </c>
      <c r="K5794" s="9">
        <v>0</v>
      </c>
      <c r="L5794" s="9">
        <v>76.044425964355469</v>
      </c>
    </row>
    <row r="5795" spans="1:12" x14ac:dyDescent="0.25">
      <c r="A5795" s="5" t="str">
        <f t="shared" si="90"/>
        <v>1Low IncomeCARE801010</v>
      </c>
      <c r="B5795" s="9">
        <v>1</v>
      </c>
      <c r="C5795" t="s">
        <v>131</v>
      </c>
      <c r="D5795" s="3" t="s">
        <v>140</v>
      </c>
      <c r="E5795" s="9">
        <v>8</v>
      </c>
      <c r="F5795" s="9">
        <v>0</v>
      </c>
      <c r="G5795" s="9">
        <v>10</v>
      </c>
      <c r="H5795" s="9">
        <v>10</v>
      </c>
      <c r="I5795" s="9">
        <v>0.91714435815811157</v>
      </c>
      <c r="J5795" s="9">
        <v>0.91714435815811157</v>
      </c>
      <c r="K5795" s="9">
        <v>0</v>
      </c>
      <c r="L5795" s="9">
        <v>80.929046630859375</v>
      </c>
    </row>
    <row r="5796" spans="1:12" x14ac:dyDescent="0.25">
      <c r="A5796" s="5" t="str">
        <f t="shared" si="90"/>
        <v>1Low IncomeCARE801011</v>
      </c>
      <c r="B5796" s="9">
        <v>1</v>
      </c>
      <c r="C5796" t="s">
        <v>131</v>
      </c>
      <c r="D5796" s="3" t="s">
        <v>140</v>
      </c>
      <c r="E5796" s="9">
        <v>8</v>
      </c>
      <c r="F5796" s="9">
        <v>0</v>
      </c>
      <c r="G5796" s="9">
        <v>10</v>
      </c>
      <c r="H5796" s="9">
        <v>11</v>
      </c>
      <c r="I5796" s="9">
        <v>1.1655347347259521</v>
      </c>
      <c r="J5796" s="9">
        <v>1.1655347347259521</v>
      </c>
      <c r="K5796" s="9">
        <v>0</v>
      </c>
      <c r="L5796" s="9">
        <v>86.416831970214844</v>
      </c>
    </row>
    <row r="5797" spans="1:12" x14ac:dyDescent="0.25">
      <c r="A5797" s="5" t="str">
        <f t="shared" si="90"/>
        <v>1Low IncomeCARE801012</v>
      </c>
      <c r="B5797" s="9">
        <v>1</v>
      </c>
      <c r="C5797" t="s">
        <v>131</v>
      </c>
      <c r="D5797" s="3" t="s">
        <v>140</v>
      </c>
      <c r="E5797" s="9">
        <v>8</v>
      </c>
      <c r="F5797" s="9">
        <v>0</v>
      </c>
      <c r="G5797" s="9">
        <v>10</v>
      </c>
      <c r="H5797" s="9">
        <v>12</v>
      </c>
      <c r="I5797" s="9">
        <v>1.4664011001586914</v>
      </c>
      <c r="J5797" s="9">
        <v>1.4664011001586914</v>
      </c>
      <c r="K5797" s="9">
        <v>0</v>
      </c>
      <c r="L5797" s="9">
        <v>91.561553955078125</v>
      </c>
    </row>
    <row r="5798" spans="1:12" x14ac:dyDescent="0.25">
      <c r="A5798" s="5" t="str">
        <f t="shared" si="90"/>
        <v>1Low IncomeCARE801013</v>
      </c>
      <c r="B5798" s="9">
        <v>1</v>
      </c>
      <c r="C5798" t="s">
        <v>131</v>
      </c>
      <c r="D5798" s="3" t="s">
        <v>140</v>
      </c>
      <c r="E5798" s="9">
        <v>8</v>
      </c>
      <c r="F5798" s="9">
        <v>0</v>
      </c>
      <c r="G5798" s="9">
        <v>10</v>
      </c>
      <c r="H5798" s="9">
        <v>13</v>
      </c>
      <c r="I5798" s="9">
        <v>1.8410180807113647</v>
      </c>
      <c r="J5798" s="9">
        <v>1.8410180807113647</v>
      </c>
      <c r="K5798" s="9">
        <v>0</v>
      </c>
      <c r="L5798" s="9">
        <v>95.44482421875</v>
      </c>
    </row>
    <row r="5799" spans="1:12" x14ac:dyDescent="0.25">
      <c r="A5799" s="5" t="str">
        <f t="shared" si="90"/>
        <v>1Low IncomeCARE801014</v>
      </c>
      <c r="B5799" s="9">
        <v>1</v>
      </c>
      <c r="C5799" t="s">
        <v>131</v>
      </c>
      <c r="D5799" s="3" t="s">
        <v>140</v>
      </c>
      <c r="E5799" s="9">
        <v>8</v>
      </c>
      <c r="F5799" s="9">
        <v>0</v>
      </c>
      <c r="G5799" s="9">
        <v>10</v>
      </c>
      <c r="H5799" s="9">
        <v>14</v>
      </c>
      <c r="I5799" s="9">
        <v>2.2206714153289795</v>
      </c>
      <c r="J5799" s="9">
        <v>2.2206714153289795</v>
      </c>
      <c r="K5799" s="9">
        <v>0</v>
      </c>
      <c r="L5799" s="9">
        <v>98.514961242675781</v>
      </c>
    </row>
    <row r="5800" spans="1:12" x14ac:dyDescent="0.25">
      <c r="A5800" s="5" t="str">
        <f t="shared" si="90"/>
        <v>1Low IncomeCARE801015</v>
      </c>
      <c r="B5800" s="9">
        <v>1</v>
      </c>
      <c r="C5800" t="s">
        <v>131</v>
      </c>
      <c r="D5800" s="3" t="s">
        <v>140</v>
      </c>
      <c r="E5800" s="9">
        <v>8</v>
      </c>
      <c r="F5800" s="9">
        <v>0</v>
      </c>
      <c r="G5800" s="9">
        <v>10</v>
      </c>
      <c r="H5800" s="9">
        <v>15</v>
      </c>
      <c r="I5800" s="9">
        <v>2.5699436664581299</v>
      </c>
      <c r="J5800" s="9">
        <v>2.5699436664581299</v>
      </c>
      <c r="K5800" s="9">
        <v>0</v>
      </c>
      <c r="L5800" s="9">
        <v>99.8756103515625</v>
      </c>
    </row>
    <row r="5801" spans="1:12" x14ac:dyDescent="0.25">
      <c r="A5801" s="5" t="str">
        <f t="shared" si="90"/>
        <v>1Low IncomeCARE801016</v>
      </c>
      <c r="B5801" s="9">
        <v>1</v>
      </c>
      <c r="C5801" t="s">
        <v>131</v>
      </c>
      <c r="D5801" s="3" t="s">
        <v>140</v>
      </c>
      <c r="E5801" s="9">
        <v>8</v>
      </c>
      <c r="F5801" s="9">
        <v>0</v>
      </c>
      <c r="G5801" s="9">
        <v>10</v>
      </c>
      <c r="H5801" s="9">
        <v>16</v>
      </c>
      <c r="I5801" s="9">
        <v>2.8887367248535156</v>
      </c>
      <c r="J5801" s="9">
        <v>2.8887367248535156</v>
      </c>
      <c r="K5801" s="9">
        <v>0</v>
      </c>
      <c r="L5801" s="9">
        <v>100.00882720947266</v>
      </c>
    </row>
    <row r="5802" spans="1:12" x14ac:dyDescent="0.25">
      <c r="A5802" s="5" t="str">
        <f t="shared" si="90"/>
        <v>1Low IncomeCARE801017</v>
      </c>
      <c r="B5802" s="9">
        <v>1</v>
      </c>
      <c r="C5802" t="s">
        <v>131</v>
      </c>
      <c r="D5802" s="3" t="s">
        <v>140</v>
      </c>
      <c r="E5802" s="9">
        <v>8</v>
      </c>
      <c r="F5802" s="9">
        <v>0</v>
      </c>
      <c r="G5802" s="9">
        <v>10</v>
      </c>
      <c r="H5802" s="9">
        <v>17</v>
      </c>
      <c r="I5802" s="9">
        <v>3.1118283271789551</v>
      </c>
      <c r="J5802" s="9">
        <v>2.0707383155822754</v>
      </c>
      <c r="K5802" s="9">
        <v>2.4627802893519402E-2</v>
      </c>
      <c r="L5802" s="9">
        <v>99.763900756835938</v>
      </c>
    </row>
    <row r="5803" spans="1:12" x14ac:dyDescent="0.25">
      <c r="A5803" s="5" t="str">
        <f t="shared" si="90"/>
        <v>1Low IncomeCARE801018</v>
      </c>
      <c r="B5803" s="9">
        <v>1</v>
      </c>
      <c r="C5803" t="s">
        <v>131</v>
      </c>
      <c r="D5803" s="3" t="s">
        <v>140</v>
      </c>
      <c r="E5803" s="9">
        <v>8</v>
      </c>
      <c r="F5803" s="9">
        <v>0</v>
      </c>
      <c r="G5803" s="9">
        <v>10</v>
      </c>
      <c r="H5803" s="9">
        <v>18</v>
      </c>
      <c r="I5803" s="9">
        <v>3.2418527603149414</v>
      </c>
      <c r="J5803" s="9">
        <v>2.6248254776000977</v>
      </c>
      <c r="K5803" s="9">
        <v>3.6002807319164276E-2</v>
      </c>
      <c r="L5803" s="9">
        <v>98.859329223632813</v>
      </c>
    </row>
    <row r="5804" spans="1:12" x14ac:dyDescent="0.25">
      <c r="A5804" s="5" t="str">
        <f t="shared" si="90"/>
        <v>1Low IncomeCARE801019</v>
      </c>
      <c r="B5804" s="9">
        <v>1</v>
      </c>
      <c r="C5804" t="s">
        <v>131</v>
      </c>
      <c r="D5804" s="3" t="s">
        <v>140</v>
      </c>
      <c r="E5804" s="9">
        <v>8</v>
      </c>
      <c r="F5804" s="9">
        <v>0</v>
      </c>
      <c r="G5804" s="9">
        <v>10</v>
      </c>
      <c r="H5804" s="9">
        <v>19</v>
      </c>
      <c r="I5804" s="9">
        <v>3.2113504409790039</v>
      </c>
      <c r="J5804" s="9">
        <v>2.8417019844055176</v>
      </c>
      <c r="K5804" s="9">
        <v>2.1846439689397812E-2</v>
      </c>
      <c r="L5804" s="9">
        <v>97.453727722167969</v>
      </c>
    </row>
    <row r="5805" spans="1:12" x14ac:dyDescent="0.25">
      <c r="A5805" s="5" t="str">
        <f t="shared" si="90"/>
        <v>1Low IncomeCARE801020</v>
      </c>
      <c r="B5805" s="9">
        <v>1</v>
      </c>
      <c r="C5805" t="s">
        <v>131</v>
      </c>
      <c r="D5805" s="3" t="s">
        <v>140</v>
      </c>
      <c r="E5805" s="9">
        <v>8</v>
      </c>
      <c r="F5805" s="9">
        <v>0</v>
      </c>
      <c r="G5805" s="9">
        <v>10</v>
      </c>
      <c r="H5805" s="9">
        <v>20</v>
      </c>
      <c r="I5805" s="9">
        <v>2.9998664855957031</v>
      </c>
      <c r="J5805" s="9">
        <v>2.7506523132324219</v>
      </c>
      <c r="K5805" s="9">
        <v>7.2060544043779373E-3</v>
      </c>
      <c r="L5805" s="9">
        <v>95.024169921875</v>
      </c>
    </row>
    <row r="5806" spans="1:12" x14ac:dyDescent="0.25">
      <c r="A5806" s="5" t="str">
        <f t="shared" si="90"/>
        <v>1Low IncomeCARE801021</v>
      </c>
      <c r="B5806" s="9">
        <v>1</v>
      </c>
      <c r="C5806" t="s">
        <v>131</v>
      </c>
      <c r="D5806" s="3" t="s">
        <v>140</v>
      </c>
      <c r="E5806" s="9">
        <v>8</v>
      </c>
      <c r="F5806" s="9">
        <v>0</v>
      </c>
      <c r="G5806" s="9">
        <v>10</v>
      </c>
      <c r="H5806" s="9">
        <v>21</v>
      </c>
      <c r="I5806" s="9">
        <v>2.8160979747772217</v>
      </c>
      <c r="J5806" s="9">
        <v>2.6088385581970215</v>
      </c>
      <c r="K5806" s="9">
        <v>4.4211284257471561E-3</v>
      </c>
      <c r="L5806" s="9">
        <v>90.631553649902344</v>
      </c>
    </row>
    <row r="5807" spans="1:12" x14ac:dyDescent="0.25">
      <c r="A5807" s="5" t="str">
        <f t="shared" si="90"/>
        <v>1Low IncomeCARE801022</v>
      </c>
      <c r="B5807" s="9">
        <v>1</v>
      </c>
      <c r="C5807" t="s">
        <v>131</v>
      </c>
      <c r="D5807" s="3" t="s">
        <v>140</v>
      </c>
      <c r="E5807" s="9">
        <v>8</v>
      </c>
      <c r="F5807" s="9">
        <v>0</v>
      </c>
      <c r="G5807" s="9">
        <v>10</v>
      </c>
      <c r="H5807" s="9">
        <v>22</v>
      </c>
      <c r="I5807" s="9">
        <v>2.6571314334869385</v>
      </c>
      <c r="J5807" s="9">
        <v>3.0899703502655029</v>
      </c>
      <c r="K5807" s="9">
        <v>1.3007649220526218E-2</v>
      </c>
      <c r="L5807" s="9">
        <v>87.072120666503906</v>
      </c>
    </row>
    <row r="5808" spans="1:12" x14ac:dyDescent="0.25">
      <c r="A5808" s="5" t="str">
        <f t="shared" si="90"/>
        <v>1Low IncomeCARE801023</v>
      </c>
      <c r="B5808" s="9">
        <v>1</v>
      </c>
      <c r="C5808" t="s">
        <v>131</v>
      </c>
      <c r="D5808" s="3" t="s">
        <v>140</v>
      </c>
      <c r="E5808" s="9">
        <v>8</v>
      </c>
      <c r="F5808" s="9">
        <v>0</v>
      </c>
      <c r="G5808" s="9">
        <v>10</v>
      </c>
      <c r="H5808" s="9">
        <v>23</v>
      </c>
      <c r="I5808" s="9">
        <v>2.3509132862091064</v>
      </c>
      <c r="J5808" s="9">
        <v>2.5142035484313965</v>
      </c>
      <c r="K5808" s="9">
        <v>1.2754537165164948E-2</v>
      </c>
      <c r="L5808" s="9">
        <v>85.100151062011719</v>
      </c>
    </row>
    <row r="5809" spans="1:12" x14ac:dyDescent="0.25">
      <c r="A5809" s="5" t="str">
        <f t="shared" si="90"/>
        <v>1Low IncomeCARE801024</v>
      </c>
      <c r="B5809" s="9">
        <v>1</v>
      </c>
      <c r="C5809" t="s">
        <v>131</v>
      </c>
      <c r="D5809" s="3" t="s">
        <v>140</v>
      </c>
      <c r="E5809" s="9">
        <v>8</v>
      </c>
      <c r="F5809" s="9">
        <v>0</v>
      </c>
      <c r="G5809" s="9">
        <v>10</v>
      </c>
      <c r="H5809" s="9">
        <v>24</v>
      </c>
      <c r="I5809" s="9">
        <v>1.9890341758728027</v>
      </c>
      <c r="J5809" s="9">
        <v>2.0820884704589844</v>
      </c>
      <c r="K5809" s="9">
        <v>1.0706563480198383E-2</v>
      </c>
      <c r="L5809" s="9">
        <v>83.670547485351563</v>
      </c>
    </row>
    <row r="5810" spans="1:12" x14ac:dyDescent="0.25">
      <c r="A5810" s="5" t="str">
        <f t="shared" si="90"/>
        <v>1Low IncomeCARE8121</v>
      </c>
      <c r="B5810" s="9">
        <v>1</v>
      </c>
      <c r="C5810" t="s">
        <v>131</v>
      </c>
      <c r="D5810" t="s">
        <v>140</v>
      </c>
      <c r="E5810" s="9">
        <v>8</v>
      </c>
      <c r="F5810" s="9">
        <v>1</v>
      </c>
      <c r="G5810" s="9">
        <v>2</v>
      </c>
      <c r="H5810" s="9">
        <v>1</v>
      </c>
      <c r="I5810" s="9">
        <v>1.6414452791213989</v>
      </c>
      <c r="J5810" s="9">
        <v>1.6414452791213989</v>
      </c>
      <c r="K5810" s="9">
        <v>0</v>
      </c>
      <c r="L5810" s="9">
        <v>80.913558959960938</v>
      </c>
    </row>
    <row r="5811" spans="1:12" x14ac:dyDescent="0.25">
      <c r="A5811" s="5" t="str">
        <f t="shared" si="90"/>
        <v>1Low IncomeCARE8122</v>
      </c>
      <c r="B5811" s="9">
        <v>1</v>
      </c>
      <c r="C5811" t="s">
        <v>131</v>
      </c>
      <c r="D5811" t="s">
        <v>140</v>
      </c>
      <c r="E5811" s="9">
        <v>8</v>
      </c>
      <c r="F5811" s="9">
        <v>1</v>
      </c>
      <c r="G5811" s="9">
        <v>2</v>
      </c>
      <c r="H5811" s="9">
        <v>2</v>
      </c>
      <c r="I5811" s="9">
        <v>1.3868563175201416</v>
      </c>
      <c r="J5811" s="9">
        <v>1.3868563175201416</v>
      </c>
      <c r="K5811" s="9">
        <v>0</v>
      </c>
      <c r="L5811" s="9">
        <v>79.459342956542969</v>
      </c>
    </row>
    <row r="5812" spans="1:12" x14ac:dyDescent="0.25">
      <c r="A5812" s="5" t="str">
        <f t="shared" si="90"/>
        <v>1Low IncomeCARE8123</v>
      </c>
      <c r="B5812" s="9">
        <v>1</v>
      </c>
      <c r="C5812" t="s">
        <v>131</v>
      </c>
      <c r="D5812" t="s">
        <v>140</v>
      </c>
      <c r="E5812" s="9">
        <v>8</v>
      </c>
      <c r="F5812" s="9">
        <v>1</v>
      </c>
      <c r="G5812" s="9">
        <v>2</v>
      </c>
      <c r="H5812" s="9">
        <v>3</v>
      </c>
      <c r="I5812" s="9">
        <v>1.2171589136123657</v>
      </c>
      <c r="J5812" s="9">
        <v>1.2171589136123657</v>
      </c>
      <c r="K5812" s="9">
        <v>0</v>
      </c>
      <c r="L5812" s="9">
        <v>78.333869934082031</v>
      </c>
    </row>
    <row r="5813" spans="1:12" x14ac:dyDescent="0.25">
      <c r="A5813" s="5" t="str">
        <f t="shared" si="90"/>
        <v>1Low IncomeCARE8124</v>
      </c>
      <c r="B5813" s="9">
        <v>1</v>
      </c>
      <c r="C5813" t="s">
        <v>131</v>
      </c>
      <c r="D5813" t="s">
        <v>140</v>
      </c>
      <c r="E5813" s="9">
        <v>8</v>
      </c>
      <c r="F5813" s="9">
        <v>1</v>
      </c>
      <c r="G5813" s="9">
        <v>2</v>
      </c>
      <c r="H5813" s="9">
        <v>4</v>
      </c>
      <c r="I5813" s="9">
        <v>1.0794583559036255</v>
      </c>
      <c r="J5813" s="9">
        <v>1.0794583559036255</v>
      </c>
      <c r="K5813" s="9">
        <v>0</v>
      </c>
      <c r="L5813" s="9">
        <v>77.2196044921875</v>
      </c>
    </row>
    <row r="5814" spans="1:12" x14ac:dyDescent="0.25">
      <c r="A5814" s="5" t="str">
        <f t="shared" si="90"/>
        <v>1Low IncomeCARE8125</v>
      </c>
      <c r="B5814" s="9">
        <v>1</v>
      </c>
      <c r="C5814" t="s">
        <v>131</v>
      </c>
      <c r="D5814" t="s">
        <v>140</v>
      </c>
      <c r="E5814" s="9">
        <v>8</v>
      </c>
      <c r="F5814" s="9">
        <v>1</v>
      </c>
      <c r="G5814" s="9">
        <v>2</v>
      </c>
      <c r="H5814" s="9">
        <v>5</v>
      </c>
      <c r="I5814" s="9">
        <v>0.98128306865692139</v>
      </c>
      <c r="J5814" s="9">
        <v>0.98128306865692139</v>
      </c>
      <c r="K5814" s="9">
        <v>0</v>
      </c>
      <c r="L5814" s="9">
        <v>76.252479553222656</v>
      </c>
    </row>
    <row r="5815" spans="1:12" x14ac:dyDescent="0.25">
      <c r="A5815" s="5" t="str">
        <f t="shared" si="90"/>
        <v>1Low IncomeCARE8126</v>
      </c>
      <c r="B5815" s="9">
        <v>1</v>
      </c>
      <c r="C5815" t="s">
        <v>131</v>
      </c>
      <c r="D5815" t="s">
        <v>140</v>
      </c>
      <c r="E5815" s="9">
        <v>8</v>
      </c>
      <c r="F5815" s="9">
        <v>1</v>
      </c>
      <c r="G5815" s="9">
        <v>2</v>
      </c>
      <c r="H5815" s="9">
        <v>6</v>
      </c>
      <c r="I5815" s="9">
        <v>0.92317986488342285</v>
      </c>
      <c r="J5815" s="9">
        <v>0.92317986488342285</v>
      </c>
      <c r="K5815" s="9">
        <v>0</v>
      </c>
      <c r="L5815" s="9">
        <v>75.577232360839844</v>
      </c>
    </row>
    <row r="5816" spans="1:12" x14ac:dyDescent="0.25">
      <c r="A5816" s="5" t="str">
        <f t="shared" si="90"/>
        <v>1Low IncomeCARE8127</v>
      </c>
      <c r="B5816" s="9">
        <v>1</v>
      </c>
      <c r="C5816" t="s">
        <v>131</v>
      </c>
      <c r="D5816" t="s">
        <v>140</v>
      </c>
      <c r="E5816" s="9">
        <v>8</v>
      </c>
      <c r="F5816" s="9">
        <v>1</v>
      </c>
      <c r="G5816" s="9">
        <v>2</v>
      </c>
      <c r="H5816" s="9">
        <v>7</v>
      </c>
      <c r="I5816" s="9">
        <v>0.87977355718612671</v>
      </c>
      <c r="J5816" s="9">
        <v>0.87977355718612671</v>
      </c>
      <c r="K5816" s="9">
        <v>0</v>
      </c>
      <c r="L5816" s="9">
        <v>74.808364868164063</v>
      </c>
    </row>
    <row r="5817" spans="1:12" x14ac:dyDescent="0.25">
      <c r="A5817" s="5" t="str">
        <f t="shared" si="90"/>
        <v>1Low IncomeCARE8128</v>
      </c>
      <c r="B5817" s="9">
        <v>1</v>
      </c>
      <c r="C5817" t="s">
        <v>131</v>
      </c>
      <c r="D5817" t="s">
        <v>140</v>
      </c>
      <c r="E5817" s="9">
        <v>8</v>
      </c>
      <c r="F5817" s="9">
        <v>1</v>
      </c>
      <c r="G5817" s="9">
        <v>2</v>
      </c>
      <c r="H5817" s="9">
        <v>8</v>
      </c>
      <c r="I5817" s="9">
        <v>0.87427741289138794</v>
      </c>
      <c r="J5817" s="9">
        <v>0.87427741289138794</v>
      </c>
      <c r="K5817" s="9">
        <v>0</v>
      </c>
      <c r="L5817" s="9">
        <v>74.649421691894531</v>
      </c>
    </row>
    <row r="5818" spans="1:12" x14ac:dyDescent="0.25">
      <c r="A5818" s="5" t="str">
        <f t="shared" si="90"/>
        <v>1Low IncomeCARE8129</v>
      </c>
      <c r="B5818" s="9">
        <v>1</v>
      </c>
      <c r="C5818" t="s">
        <v>131</v>
      </c>
      <c r="D5818" t="s">
        <v>140</v>
      </c>
      <c r="E5818" s="9">
        <v>8</v>
      </c>
      <c r="F5818" s="9">
        <v>1</v>
      </c>
      <c r="G5818" s="9">
        <v>2</v>
      </c>
      <c r="H5818" s="9">
        <v>9</v>
      </c>
      <c r="I5818" s="9">
        <v>0.86855465173721313</v>
      </c>
      <c r="J5818" s="9">
        <v>0.86855465173721313</v>
      </c>
      <c r="K5818" s="9">
        <v>0</v>
      </c>
      <c r="L5818" s="9">
        <v>76.970245361328125</v>
      </c>
    </row>
    <row r="5819" spans="1:12" x14ac:dyDescent="0.25">
      <c r="A5819" s="5" t="str">
        <f t="shared" si="90"/>
        <v>1Low IncomeCARE81210</v>
      </c>
      <c r="B5819" s="9">
        <v>1</v>
      </c>
      <c r="C5819" t="s">
        <v>131</v>
      </c>
      <c r="D5819" t="s">
        <v>140</v>
      </c>
      <c r="E5819" s="9">
        <v>8</v>
      </c>
      <c r="F5819" s="9">
        <v>1</v>
      </c>
      <c r="G5819" s="9">
        <v>2</v>
      </c>
      <c r="H5819" s="9">
        <v>10</v>
      </c>
      <c r="I5819" s="9">
        <v>0.92719626426696777</v>
      </c>
      <c r="J5819" s="9">
        <v>0.92719626426696777</v>
      </c>
      <c r="K5819" s="9">
        <v>0</v>
      </c>
      <c r="L5819" s="9">
        <v>81.4351806640625</v>
      </c>
    </row>
    <row r="5820" spans="1:12" x14ac:dyDescent="0.25">
      <c r="A5820" s="5" t="str">
        <f t="shared" si="90"/>
        <v>1Low IncomeCARE81211</v>
      </c>
      <c r="B5820" s="9">
        <v>1</v>
      </c>
      <c r="C5820" t="s">
        <v>131</v>
      </c>
      <c r="D5820" t="s">
        <v>140</v>
      </c>
      <c r="E5820" s="9">
        <v>8</v>
      </c>
      <c r="F5820" s="9">
        <v>1</v>
      </c>
      <c r="G5820" s="9">
        <v>2</v>
      </c>
      <c r="H5820" s="9">
        <v>11</v>
      </c>
      <c r="I5820" s="9">
        <v>1.0833560228347778</v>
      </c>
      <c r="J5820" s="9">
        <v>1.0833560228347778</v>
      </c>
      <c r="K5820" s="9">
        <v>0</v>
      </c>
      <c r="L5820" s="9">
        <v>85.811798095703125</v>
      </c>
    </row>
    <row r="5821" spans="1:12" x14ac:dyDescent="0.25">
      <c r="A5821" s="5" t="str">
        <f t="shared" si="90"/>
        <v>1Low IncomeCARE81212</v>
      </c>
      <c r="B5821" s="9">
        <v>1</v>
      </c>
      <c r="C5821" t="s">
        <v>131</v>
      </c>
      <c r="D5821" t="s">
        <v>140</v>
      </c>
      <c r="E5821" s="9">
        <v>8</v>
      </c>
      <c r="F5821" s="9">
        <v>1</v>
      </c>
      <c r="G5821" s="9">
        <v>2</v>
      </c>
      <c r="H5821" s="9">
        <v>12</v>
      </c>
      <c r="I5821" s="9">
        <v>1.3646149635314941</v>
      </c>
      <c r="J5821" s="9">
        <v>1.3646149635314941</v>
      </c>
      <c r="K5821" s="9">
        <v>0</v>
      </c>
      <c r="L5821" s="9">
        <v>89.546310424804688</v>
      </c>
    </row>
    <row r="5822" spans="1:12" x14ac:dyDescent="0.25">
      <c r="A5822" s="5" t="str">
        <f t="shared" si="90"/>
        <v>1Low IncomeCARE81213</v>
      </c>
      <c r="B5822" s="9">
        <v>1</v>
      </c>
      <c r="C5822" t="s">
        <v>131</v>
      </c>
      <c r="D5822" t="s">
        <v>140</v>
      </c>
      <c r="E5822" s="9">
        <v>8</v>
      </c>
      <c r="F5822" s="9">
        <v>1</v>
      </c>
      <c r="G5822" s="9">
        <v>2</v>
      </c>
      <c r="H5822" s="9">
        <v>13</v>
      </c>
      <c r="I5822" s="9">
        <v>1.7215523719787598</v>
      </c>
      <c r="J5822" s="9">
        <v>1.7215523719787598</v>
      </c>
      <c r="K5822" s="9">
        <v>0</v>
      </c>
      <c r="L5822" s="9">
        <v>92.09991455078125</v>
      </c>
    </row>
    <row r="5823" spans="1:12" x14ac:dyDescent="0.25">
      <c r="A5823" s="5" t="str">
        <f t="shared" si="90"/>
        <v>1Low IncomeCARE81214</v>
      </c>
      <c r="B5823" s="9">
        <v>1</v>
      </c>
      <c r="C5823" t="s">
        <v>131</v>
      </c>
      <c r="D5823" t="s">
        <v>140</v>
      </c>
      <c r="E5823" s="9">
        <v>8</v>
      </c>
      <c r="F5823" s="9">
        <v>1</v>
      </c>
      <c r="G5823" s="9">
        <v>2</v>
      </c>
      <c r="H5823" s="9">
        <v>14</v>
      </c>
      <c r="I5823" s="9">
        <v>2.0759704113006592</v>
      </c>
      <c r="J5823" s="9">
        <v>2.0759704113006592</v>
      </c>
      <c r="K5823" s="9">
        <v>0</v>
      </c>
      <c r="L5823" s="9">
        <v>94.386787414550781</v>
      </c>
    </row>
    <row r="5824" spans="1:12" x14ac:dyDescent="0.25">
      <c r="A5824" s="5" t="str">
        <f t="shared" si="90"/>
        <v>1Low IncomeCARE81215</v>
      </c>
      <c r="B5824" s="9">
        <v>1</v>
      </c>
      <c r="C5824" t="s">
        <v>131</v>
      </c>
      <c r="D5824" t="s">
        <v>140</v>
      </c>
      <c r="E5824" s="9">
        <v>8</v>
      </c>
      <c r="F5824" s="9">
        <v>1</v>
      </c>
      <c r="G5824" s="9">
        <v>2</v>
      </c>
      <c r="H5824" s="9">
        <v>15</v>
      </c>
      <c r="I5824" s="9">
        <v>2.399918794631958</v>
      </c>
      <c r="J5824" s="9">
        <v>2.399918794631958</v>
      </c>
      <c r="K5824" s="9">
        <v>0</v>
      </c>
      <c r="L5824" s="9">
        <v>96.061195373535156</v>
      </c>
    </row>
    <row r="5825" spans="1:12" x14ac:dyDescent="0.25">
      <c r="A5825" s="5" t="str">
        <f t="shared" si="90"/>
        <v>1Low IncomeCARE81216</v>
      </c>
      <c r="B5825" s="9">
        <v>1</v>
      </c>
      <c r="C5825" t="s">
        <v>131</v>
      </c>
      <c r="D5825" t="s">
        <v>140</v>
      </c>
      <c r="E5825" s="9">
        <v>8</v>
      </c>
      <c r="F5825" s="9">
        <v>1</v>
      </c>
      <c r="G5825" s="9">
        <v>2</v>
      </c>
      <c r="H5825" s="9">
        <v>16</v>
      </c>
      <c r="I5825" s="9">
        <v>2.705207347869873</v>
      </c>
      <c r="J5825" s="9">
        <v>2.705207347869873</v>
      </c>
      <c r="K5825" s="9">
        <v>0</v>
      </c>
      <c r="L5825" s="9">
        <v>96.307159423828125</v>
      </c>
    </row>
    <row r="5826" spans="1:12" x14ac:dyDescent="0.25">
      <c r="A5826" s="5" t="str">
        <f t="shared" si="90"/>
        <v>1Low IncomeCARE81217</v>
      </c>
      <c r="B5826" s="9">
        <v>1</v>
      </c>
      <c r="C5826" t="s">
        <v>131</v>
      </c>
      <c r="D5826" t="s">
        <v>140</v>
      </c>
      <c r="E5826" s="9">
        <v>8</v>
      </c>
      <c r="F5826" s="9">
        <v>1</v>
      </c>
      <c r="G5826" s="9">
        <v>2</v>
      </c>
      <c r="H5826" s="9">
        <v>17</v>
      </c>
      <c r="I5826" s="9">
        <v>2.9242198467254639</v>
      </c>
      <c r="J5826" s="9">
        <v>1.9531240463256836</v>
      </c>
      <c r="K5826" s="9">
        <v>1.7466502264142036E-2</v>
      </c>
      <c r="L5826" s="9">
        <v>95.965827941894531</v>
      </c>
    </row>
    <row r="5827" spans="1:12" x14ac:dyDescent="0.25">
      <c r="A5827" s="5" t="str">
        <f t="shared" ref="A5827:A5890" si="91">B5827&amp;C5827&amp;D5827&amp;E5827&amp;F5827&amp;G5827&amp;H5827</f>
        <v>1Low IncomeCARE81218</v>
      </c>
      <c r="B5827" s="9">
        <v>1</v>
      </c>
      <c r="C5827" t="s">
        <v>131</v>
      </c>
      <c r="D5827" t="s">
        <v>140</v>
      </c>
      <c r="E5827" s="9">
        <v>8</v>
      </c>
      <c r="F5827" s="9">
        <v>1</v>
      </c>
      <c r="G5827" s="9">
        <v>2</v>
      </c>
      <c r="H5827" s="9">
        <v>18</v>
      </c>
      <c r="I5827" s="9">
        <v>3.0591714382171631</v>
      </c>
      <c r="J5827" s="9">
        <v>2.5330252647399902</v>
      </c>
      <c r="K5827" s="9">
        <v>2.9419021680951118E-2</v>
      </c>
      <c r="L5827" s="9">
        <v>94.362274169921875</v>
      </c>
    </row>
    <row r="5828" spans="1:12" x14ac:dyDescent="0.25">
      <c r="A5828" s="5" t="str">
        <f t="shared" si="91"/>
        <v>1Low IncomeCARE81219</v>
      </c>
      <c r="B5828" s="9">
        <v>1</v>
      </c>
      <c r="C5828" t="s">
        <v>131</v>
      </c>
      <c r="D5828" t="s">
        <v>140</v>
      </c>
      <c r="E5828" s="9">
        <v>8</v>
      </c>
      <c r="F5828" s="9">
        <v>1</v>
      </c>
      <c r="G5828" s="9">
        <v>2</v>
      </c>
      <c r="H5828" s="9">
        <v>19</v>
      </c>
      <c r="I5828" s="9">
        <v>3.0290629863739014</v>
      </c>
      <c r="J5828" s="9">
        <v>2.7296559810638428</v>
      </c>
      <c r="K5828" s="9">
        <v>2.1476969122886658E-2</v>
      </c>
      <c r="L5828" s="9">
        <v>92.603446960449219</v>
      </c>
    </row>
    <row r="5829" spans="1:12" x14ac:dyDescent="0.25">
      <c r="A5829" s="5" t="str">
        <f t="shared" si="91"/>
        <v>1Low IncomeCARE81220</v>
      </c>
      <c r="B5829" s="9">
        <v>1</v>
      </c>
      <c r="C5829" t="s">
        <v>131</v>
      </c>
      <c r="D5829" t="s">
        <v>140</v>
      </c>
      <c r="E5829" s="9">
        <v>8</v>
      </c>
      <c r="F5829" s="9">
        <v>1</v>
      </c>
      <c r="G5829" s="9">
        <v>2</v>
      </c>
      <c r="H5829" s="9">
        <v>20</v>
      </c>
      <c r="I5829" s="9">
        <v>2.8219308853149414</v>
      </c>
      <c r="J5829" s="9">
        <v>2.6111409664154053</v>
      </c>
      <c r="K5829" s="9">
        <v>4.5403442345559597E-3</v>
      </c>
      <c r="L5829" s="9">
        <v>91.001197814941406</v>
      </c>
    </row>
    <row r="5830" spans="1:12" x14ac:dyDescent="0.25">
      <c r="A5830" s="5" t="str">
        <f t="shared" si="91"/>
        <v>1Low IncomeCARE81221</v>
      </c>
      <c r="B5830" s="9">
        <v>1</v>
      </c>
      <c r="C5830" t="s">
        <v>131</v>
      </c>
      <c r="D5830" t="s">
        <v>140</v>
      </c>
      <c r="E5830" s="9">
        <v>8</v>
      </c>
      <c r="F5830" s="9">
        <v>1</v>
      </c>
      <c r="G5830" s="9">
        <v>2</v>
      </c>
      <c r="H5830" s="9">
        <v>21</v>
      </c>
      <c r="I5830" s="9">
        <v>2.6585056781768799</v>
      </c>
      <c r="J5830" s="9">
        <v>2.4789118766784668</v>
      </c>
      <c r="K5830" s="9">
        <v>4.6597830951213837E-3</v>
      </c>
      <c r="L5830" s="9">
        <v>87.735000610351563</v>
      </c>
    </row>
    <row r="5831" spans="1:12" x14ac:dyDescent="0.25">
      <c r="A5831" s="5" t="str">
        <f t="shared" si="91"/>
        <v>1Low IncomeCARE81222</v>
      </c>
      <c r="B5831" s="9">
        <v>1</v>
      </c>
      <c r="C5831" t="s">
        <v>131</v>
      </c>
      <c r="D5831" t="s">
        <v>140</v>
      </c>
      <c r="E5831" s="9">
        <v>8</v>
      </c>
      <c r="F5831" s="9">
        <v>1</v>
      </c>
      <c r="G5831" s="9">
        <v>2</v>
      </c>
      <c r="H5831" s="9">
        <v>22</v>
      </c>
      <c r="I5831" s="9">
        <v>2.5072026252746582</v>
      </c>
      <c r="J5831" s="9">
        <v>2.9224467277526855</v>
      </c>
      <c r="K5831" s="9">
        <v>1.1115109547972679E-2</v>
      </c>
      <c r="L5831" s="9">
        <v>84.341217041015625</v>
      </c>
    </row>
    <row r="5832" spans="1:12" x14ac:dyDescent="0.25">
      <c r="A5832" s="5" t="str">
        <f t="shared" si="91"/>
        <v>1Low IncomeCARE81223</v>
      </c>
      <c r="B5832" s="9">
        <v>1</v>
      </c>
      <c r="C5832" t="s">
        <v>131</v>
      </c>
      <c r="D5832" t="s">
        <v>140</v>
      </c>
      <c r="E5832" s="9">
        <v>8</v>
      </c>
      <c r="F5832" s="9">
        <v>1</v>
      </c>
      <c r="G5832" s="9">
        <v>2</v>
      </c>
      <c r="H5832" s="9">
        <v>23</v>
      </c>
      <c r="I5832" s="9">
        <v>2.2179052829742432</v>
      </c>
      <c r="J5832" s="9">
        <v>2.3754453659057617</v>
      </c>
      <c r="K5832" s="9">
        <v>1.0505992919206619E-2</v>
      </c>
      <c r="L5832" s="9">
        <v>82.128349304199219</v>
      </c>
    </row>
    <row r="5833" spans="1:12" x14ac:dyDescent="0.25">
      <c r="A5833" s="5" t="str">
        <f t="shared" si="91"/>
        <v>1Low IncomeCARE81224</v>
      </c>
      <c r="B5833" s="9">
        <v>1</v>
      </c>
      <c r="C5833" t="s">
        <v>131</v>
      </c>
      <c r="D5833" t="s">
        <v>140</v>
      </c>
      <c r="E5833" s="9">
        <v>8</v>
      </c>
      <c r="F5833" s="9">
        <v>1</v>
      </c>
      <c r="G5833" s="9">
        <v>2</v>
      </c>
      <c r="H5833" s="9">
        <v>24</v>
      </c>
      <c r="I5833" s="9">
        <v>1.8678673505783081</v>
      </c>
      <c r="J5833" s="9">
        <v>1.9512647390365601</v>
      </c>
      <c r="K5833" s="9">
        <v>8.0048656091094017E-3</v>
      </c>
      <c r="L5833" s="9">
        <v>80.4591064453125</v>
      </c>
    </row>
    <row r="5834" spans="1:12" x14ac:dyDescent="0.25">
      <c r="A5834" s="5" t="str">
        <f t="shared" si="91"/>
        <v>1Low IncomeCARE81101</v>
      </c>
      <c r="B5834" s="9">
        <v>1</v>
      </c>
      <c r="C5834" t="s">
        <v>131</v>
      </c>
      <c r="D5834" t="s">
        <v>140</v>
      </c>
      <c r="E5834" s="9">
        <v>8</v>
      </c>
      <c r="F5834" s="9">
        <v>1</v>
      </c>
      <c r="G5834" s="9">
        <v>10</v>
      </c>
      <c r="H5834" s="9">
        <v>1</v>
      </c>
      <c r="I5834" s="9">
        <v>1.7203198671340942</v>
      </c>
      <c r="J5834" s="9">
        <v>1.7203198671340942</v>
      </c>
      <c r="K5834" s="9">
        <v>0</v>
      </c>
      <c r="L5834" s="9">
        <v>82.238029479980469</v>
      </c>
    </row>
    <row r="5835" spans="1:12" x14ac:dyDescent="0.25">
      <c r="A5835" s="5" t="str">
        <f t="shared" si="91"/>
        <v>1Low IncomeCARE81102</v>
      </c>
      <c r="B5835" s="9">
        <v>1</v>
      </c>
      <c r="C5835" t="s">
        <v>131</v>
      </c>
      <c r="D5835" t="s">
        <v>140</v>
      </c>
      <c r="E5835" s="9">
        <v>8</v>
      </c>
      <c r="F5835" s="9">
        <v>1</v>
      </c>
      <c r="G5835" s="9">
        <v>10</v>
      </c>
      <c r="H5835" s="9">
        <v>2</v>
      </c>
      <c r="I5835" s="9">
        <v>1.4446825981140137</v>
      </c>
      <c r="J5835" s="9">
        <v>1.4446825981140137</v>
      </c>
      <c r="K5835" s="9">
        <v>0</v>
      </c>
      <c r="L5835" s="9">
        <v>80.602073669433594</v>
      </c>
    </row>
    <row r="5836" spans="1:12" x14ac:dyDescent="0.25">
      <c r="A5836" s="5" t="str">
        <f t="shared" si="91"/>
        <v>1Low IncomeCARE81103</v>
      </c>
      <c r="B5836" s="9">
        <v>1</v>
      </c>
      <c r="C5836" t="s">
        <v>131</v>
      </c>
      <c r="D5836" t="s">
        <v>140</v>
      </c>
      <c r="E5836" s="9">
        <v>8</v>
      </c>
      <c r="F5836" s="9">
        <v>1</v>
      </c>
      <c r="G5836" s="9">
        <v>10</v>
      </c>
      <c r="H5836" s="9">
        <v>3</v>
      </c>
      <c r="I5836" s="9">
        <v>1.2610999345779419</v>
      </c>
      <c r="J5836" s="9">
        <v>1.2610999345779419</v>
      </c>
      <c r="K5836" s="9">
        <v>0</v>
      </c>
      <c r="L5836" s="9">
        <v>79.309120178222656</v>
      </c>
    </row>
    <row r="5837" spans="1:12" x14ac:dyDescent="0.25">
      <c r="A5837" s="5" t="str">
        <f t="shared" si="91"/>
        <v>1Low IncomeCARE81104</v>
      </c>
      <c r="B5837" s="9">
        <v>1</v>
      </c>
      <c r="C5837" t="s">
        <v>131</v>
      </c>
      <c r="D5837" t="s">
        <v>140</v>
      </c>
      <c r="E5837" s="9">
        <v>8</v>
      </c>
      <c r="F5837" s="9">
        <v>1</v>
      </c>
      <c r="G5837" s="9">
        <v>10</v>
      </c>
      <c r="H5837" s="9">
        <v>4</v>
      </c>
      <c r="I5837" s="9">
        <v>1.1143765449523926</v>
      </c>
      <c r="J5837" s="9">
        <v>1.1143765449523926</v>
      </c>
      <c r="K5837" s="9">
        <v>0</v>
      </c>
      <c r="L5837" s="9">
        <v>78.000389099121094</v>
      </c>
    </row>
    <row r="5838" spans="1:12" x14ac:dyDescent="0.25">
      <c r="A5838" s="5" t="str">
        <f t="shared" si="91"/>
        <v>1Low IncomeCARE81105</v>
      </c>
      <c r="B5838" s="9">
        <v>1</v>
      </c>
      <c r="C5838" t="s">
        <v>131</v>
      </c>
      <c r="D5838" t="s">
        <v>140</v>
      </c>
      <c r="E5838" s="9">
        <v>8</v>
      </c>
      <c r="F5838" s="9">
        <v>1</v>
      </c>
      <c r="G5838" s="9">
        <v>10</v>
      </c>
      <c r="H5838" s="9">
        <v>5</v>
      </c>
      <c r="I5838" s="9">
        <v>1.0106436014175415</v>
      </c>
      <c r="J5838" s="9">
        <v>1.0106436014175415</v>
      </c>
      <c r="K5838" s="9">
        <v>0</v>
      </c>
      <c r="L5838" s="9">
        <v>76.882331848144531</v>
      </c>
    </row>
    <row r="5839" spans="1:12" x14ac:dyDescent="0.25">
      <c r="A5839" s="5" t="str">
        <f t="shared" si="91"/>
        <v>1Low IncomeCARE81106</v>
      </c>
      <c r="B5839" s="9">
        <v>1</v>
      </c>
      <c r="C5839" t="s">
        <v>131</v>
      </c>
      <c r="D5839" t="s">
        <v>140</v>
      </c>
      <c r="E5839" s="9">
        <v>8</v>
      </c>
      <c r="F5839" s="9">
        <v>1</v>
      </c>
      <c r="G5839" s="9">
        <v>10</v>
      </c>
      <c r="H5839" s="9">
        <v>6</v>
      </c>
      <c r="I5839" s="9">
        <v>0.94021916389465332</v>
      </c>
      <c r="J5839" s="9">
        <v>0.94021916389465332</v>
      </c>
      <c r="K5839" s="9">
        <v>0</v>
      </c>
      <c r="L5839" s="9">
        <v>75.841438293457031</v>
      </c>
    </row>
    <row r="5840" spans="1:12" x14ac:dyDescent="0.25">
      <c r="A5840" s="5" t="str">
        <f t="shared" si="91"/>
        <v>1Low IncomeCARE81107</v>
      </c>
      <c r="B5840" s="9">
        <v>1</v>
      </c>
      <c r="C5840" t="s">
        <v>131</v>
      </c>
      <c r="D5840" t="s">
        <v>140</v>
      </c>
      <c r="E5840" s="9">
        <v>8</v>
      </c>
      <c r="F5840" s="9">
        <v>1</v>
      </c>
      <c r="G5840" s="9">
        <v>10</v>
      </c>
      <c r="H5840" s="9">
        <v>7</v>
      </c>
      <c r="I5840" s="9">
        <v>0.88419133424758911</v>
      </c>
      <c r="J5840" s="9">
        <v>0.88419133424758911</v>
      </c>
      <c r="K5840" s="9">
        <v>0</v>
      </c>
      <c r="L5840" s="9">
        <v>74.717880249023438</v>
      </c>
    </row>
    <row r="5841" spans="1:12" x14ac:dyDescent="0.25">
      <c r="A5841" s="5" t="str">
        <f t="shared" si="91"/>
        <v>1Low IncomeCARE81108</v>
      </c>
      <c r="B5841" s="9">
        <v>1</v>
      </c>
      <c r="C5841" t="s">
        <v>131</v>
      </c>
      <c r="D5841" t="s">
        <v>140</v>
      </c>
      <c r="E5841" s="9">
        <v>8</v>
      </c>
      <c r="F5841" s="9">
        <v>1</v>
      </c>
      <c r="G5841" s="9">
        <v>10</v>
      </c>
      <c r="H5841" s="9">
        <v>8</v>
      </c>
      <c r="I5841" s="9">
        <v>0.87817823886871338</v>
      </c>
      <c r="J5841" s="9">
        <v>0.87817823886871338</v>
      </c>
      <c r="K5841" s="9">
        <v>0</v>
      </c>
      <c r="L5841" s="9">
        <v>74.649978637695313</v>
      </c>
    </row>
    <row r="5842" spans="1:12" x14ac:dyDescent="0.25">
      <c r="A5842" s="5" t="str">
        <f t="shared" si="91"/>
        <v>1Low IncomeCARE81109</v>
      </c>
      <c r="B5842" s="9">
        <v>1</v>
      </c>
      <c r="C5842" t="s">
        <v>131</v>
      </c>
      <c r="D5842" t="s">
        <v>140</v>
      </c>
      <c r="E5842" s="9">
        <v>8</v>
      </c>
      <c r="F5842" s="9">
        <v>1</v>
      </c>
      <c r="G5842" s="9">
        <v>10</v>
      </c>
      <c r="H5842" s="9">
        <v>9</v>
      </c>
      <c r="I5842" s="9">
        <v>0.87585455179214478</v>
      </c>
      <c r="J5842" s="9">
        <v>0.87585455179214478</v>
      </c>
      <c r="K5842" s="9">
        <v>0</v>
      </c>
      <c r="L5842" s="9">
        <v>77.364288330078125</v>
      </c>
    </row>
    <row r="5843" spans="1:12" x14ac:dyDescent="0.25">
      <c r="A5843" s="5" t="str">
        <f t="shared" si="91"/>
        <v>1Low IncomeCARE811010</v>
      </c>
      <c r="B5843" s="9">
        <v>1</v>
      </c>
      <c r="C5843" t="s">
        <v>131</v>
      </c>
      <c r="D5843" t="s">
        <v>140</v>
      </c>
      <c r="E5843" s="9">
        <v>8</v>
      </c>
      <c r="F5843" s="9">
        <v>1</v>
      </c>
      <c r="G5843" s="9">
        <v>10</v>
      </c>
      <c r="H5843" s="9">
        <v>10</v>
      </c>
      <c r="I5843" s="9">
        <v>0.97998607158660889</v>
      </c>
      <c r="J5843" s="9">
        <v>0.97998607158660889</v>
      </c>
      <c r="K5843" s="9">
        <v>0</v>
      </c>
      <c r="L5843" s="9">
        <v>82.698013305664063</v>
      </c>
    </row>
    <row r="5844" spans="1:12" x14ac:dyDescent="0.25">
      <c r="A5844" s="5" t="str">
        <f t="shared" si="91"/>
        <v>1Low IncomeCARE811011</v>
      </c>
      <c r="B5844" s="9">
        <v>1</v>
      </c>
      <c r="C5844" t="s">
        <v>131</v>
      </c>
      <c r="D5844" t="s">
        <v>140</v>
      </c>
      <c r="E5844" s="9">
        <v>8</v>
      </c>
      <c r="F5844" s="9">
        <v>1</v>
      </c>
      <c r="G5844" s="9">
        <v>10</v>
      </c>
      <c r="H5844" s="9">
        <v>11</v>
      </c>
      <c r="I5844" s="9">
        <v>1.2245727777481079</v>
      </c>
      <c r="J5844" s="9">
        <v>1.2245727777481079</v>
      </c>
      <c r="K5844" s="9">
        <v>0</v>
      </c>
      <c r="L5844" s="9">
        <v>88.563705444335938</v>
      </c>
    </row>
    <row r="5845" spans="1:12" x14ac:dyDescent="0.25">
      <c r="A5845" s="5" t="str">
        <f t="shared" si="91"/>
        <v>1Low IncomeCARE811012</v>
      </c>
      <c r="B5845" s="9">
        <v>1</v>
      </c>
      <c r="C5845" t="s">
        <v>131</v>
      </c>
      <c r="D5845" t="s">
        <v>140</v>
      </c>
      <c r="E5845" s="9">
        <v>8</v>
      </c>
      <c r="F5845" s="9">
        <v>1</v>
      </c>
      <c r="G5845" s="9">
        <v>10</v>
      </c>
      <c r="H5845" s="9">
        <v>12</v>
      </c>
      <c r="I5845" s="9">
        <v>1.5514627695083618</v>
      </c>
      <c r="J5845" s="9">
        <v>1.5514627695083618</v>
      </c>
      <c r="K5845" s="9">
        <v>0</v>
      </c>
      <c r="L5845" s="9">
        <v>92.97772216796875</v>
      </c>
    </row>
    <row r="5846" spans="1:12" x14ac:dyDescent="0.25">
      <c r="A5846" s="5" t="str">
        <f t="shared" si="91"/>
        <v>1Low IncomeCARE811013</v>
      </c>
      <c r="B5846" s="9">
        <v>1</v>
      </c>
      <c r="C5846" t="s">
        <v>131</v>
      </c>
      <c r="D5846" t="s">
        <v>140</v>
      </c>
      <c r="E5846" s="9">
        <v>8</v>
      </c>
      <c r="F5846" s="9">
        <v>1</v>
      </c>
      <c r="G5846" s="9">
        <v>10</v>
      </c>
      <c r="H5846" s="9">
        <v>13</v>
      </c>
      <c r="I5846" s="9">
        <v>1.9647567272186279</v>
      </c>
      <c r="J5846" s="9">
        <v>1.9647567272186279</v>
      </c>
      <c r="K5846" s="9">
        <v>0</v>
      </c>
      <c r="L5846" s="9">
        <v>95.546974182128906</v>
      </c>
    </row>
    <row r="5847" spans="1:12" x14ac:dyDescent="0.25">
      <c r="A5847" s="5" t="str">
        <f t="shared" si="91"/>
        <v>1Low IncomeCARE811014</v>
      </c>
      <c r="B5847" s="9">
        <v>1</v>
      </c>
      <c r="C5847" t="s">
        <v>131</v>
      </c>
      <c r="D5847" t="s">
        <v>140</v>
      </c>
      <c r="E5847" s="9">
        <v>8</v>
      </c>
      <c r="F5847" s="9">
        <v>1</v>
      </c>
      <c r="G5847" s="9">
        <v>10</v>
      </c>
      <c r="H5847" s="9">
        <v>14</v>
      </c>
      <c r="I5847" s="9">
        <v>2.3687310218811035</v>
      </c>
      <c r="J5847" s="9">
        <v>2.3687310218811035</v>
      </c>
      <c r="K5847" s="9">
        <v>0</v>
      </c>
      <c r="L5847" s="9">
        <v>97.507545471191406</v>
      </c>
    </row>
    <row r="5848" spans="1:12" x14ac:dyDescent="0.25">
      <c r="A5848" s="5" t="str">
        <f t="shared" si="91"/>
        <v>1Low IncomeCARE811015</v>
      </c>
      <c r="B5848" s="9">
        <v>1</v>
      </c>
      <c r="C5848" t="s">
        <v>131</v>
      </c>
      <c r="D5848" t="s">
        <v>140</v>
      </c>
      <c r="E5848" s="9">
        <v>8</v>
      </c>
      <c r="F5848" s="9">
        <v>1</v>
      </c>
      <c r="G5848" s="9">
        <v>10</v>
      </c>
      <c r="H5848" s="9">
        <v>15</v>
      </c>
      <c r="I5848" s="9">
        <v>2.7228696346282959</v>
      </c>
      <c r="J5848" s="9">
        <v>2.7228696346282959</v>
      </c>
      <c r="K5848" s="9">
        <v>0</v>
      </c>
      <c r="L5848" s="9">
        <v>99.201248168945313</v>
      </c>
    </row>
    <row r="5849" spans="1:12" x14ac:dyDescent="0.25">
      <c r="A5849" s="5" t="str">
        <f t="shared" si="91"/>
        <v>1Low IncomeCARE811016</v>
      </c>
      <c r="B5849" s="9">
        <v>1</v>
      </c>
      <c r="C5849" t="s">
        <v>131</v>
      </c>
      <c r="D5849" t="s">
        <v>140</v>
      </c>
      <c r="E5849" s="9">
        <v>8</v>
      </c>
      <c r="F5849" s="9">
        <v>1</v>
      </c>
      <c r="G5849" s="9">
        <v>10</v>
      </c>
      <c r="H5849" s="9">
        <v>16</v>
      </c>
      <c r="I5849" s="9">
        <v>3.0420835018157959</v>
      </c>
      <c r="J5849" s="9">
        <v>3.0420835018157959</v>
      </c>
      <c r="K5849" s="9">
        <v>0</v>
      </c>
      <c r="L5849" s="9">
        <v>100.38861846923828</v>
      </c>
    </row>
    <row r="5850" spans="1:12" x14ac:dyDescent="0.25">
      <c r="A5850" s="5" t="str">
        <f t="shared" si="91"/>
        <v>1Low IncomeCARE811017</v>
      </c>
      <c r="B5850" s="9">
        <v>1</v>
      </c>
      <c r="C5850" t="s">
        <v>131</v>
      </c>
      <c r="D5850" t="s">
        <v>140</v>
      </c>
      <c r="E5850" s="9">
        <v>8</v>
      </c>
      <c r="F5850" s="9">
        <v>1</v>
      </c>
      <c r="G5850" s="9">
        <v>10</v>
      </c>
      <c r="H5850" s="9">
        <v>17</v>
      </c>
      <c r="I5850" s="9">
        <v>3.2647652626037598</v>
      </c>
      <c r="J5850" s="9">
        <v>2.2246518135070801</v>
      </c>
      <c r="K5850" s="9">
        <v>2.4496108293533325E-2</v>
      </c>
      <c r="L5850" s="9">
        <v>99.710906982421875</v>
      </c>
    </row>
    <row r="5851" spans="1:12" x14ac:dyDescent="0.25">
      <c r="A5851" s="5" t="str">
        <f t="shared" si="91"/>
        <v>1Low IncomeCARE811018</v>
      </c>
      <c r="B5851" s="9">
        <v>1</v>
      </c>
      <c r="C5851" t="s">
        <v>131</v>
      </c>
      <c r="D5851" t="s">
        <v>140</v>
      </c>
      <c r="E5851" s="9">
        <v>8</v>
      </c>
      <c r="F5851" s="9">
        <v>1</v>
      </c>
      <c r="G5851" s="9">
        <v>10</v>
      </c>
      <c r="H5851" s="9">
        <v>18</v>
      </c>
      <c r="I5851" s="9">
        <v>3.3920340538024902</v>
      </c>
      <c r="J5851" s="9">
        <v>2.7626636028289795</v>
      </c>
      <c r="K5851" s="9">
        <v>3.774840384721756E-2</v>
      </c>
      <c r="L5851" s="9">
        <v>99.470108032226563</v>
      </c>
    </row>
    <row r="5852" spans="1:12" x14ac:dyDescent="0.25">
      <c r="A5852" s="5" t="str">
        <f t="shared" si="91"/>
        <v>1Low IncomeCARE811019</v>
      </c>
      <c r="B5852" s="9">
        <v>1</v>
      </c>
      <c r="C5852" t="s">
        <v>131</v>
      </c>
      <c r="D5852" t="s">
        <v>140</v>
      </c>
      <c r="E5852" s="9">
        <v>8</v>
      </c>
      <c r="F5852" s="9">
        <v>1</v>
      </c>
      <c r="G5852" s="9">
        <v>10</v>
      </c>
      <c r="H5852" s="9">
        <v>19</v>
      </c>
      <c r="I5852" s="9">
        <v>3.3527350425720215</v>
      </c>
      <c r="J5852" s="9">
        <v>2.9683241844177246</v>
      </c>
      <c r="K5852" s="9">
        <v>2.3371929302811623E-2</v>
      </c>
      <c r="L5852" s="9">
        <v>98.473091125488281</v>
      </c>
    </row>
    <row r="5853" spans="1:12" x14ac:dyDescent="0.25">
      <c r="A5853" s="5" t="str">
        <f t="shared" si="91"/>
        <v>1Low IncomeCARE811020</v>
      </c>
      <c r="B5853" s="9">
        <v>1</v>
      </c>
      <c r="C5853" t="s">
        <v>131</v>
      </c>
      <c r="D5853" t="s">
        <v>140</v>
      </c>
      <c r="E5853" s="9">
        <v>8</v>
      </c>
      <c r="F5853" s="9">
        <v>1</v>
      </c>
      <c r="G5853" s="9">
        <v>10</v>
      </c>
      <c r="H5853" s="9">
        <v>20</v>
      </c>
      <c r="I5853" s="9">
        <v>3.1210169792175293</v>
      </c>
      <c r="J5853" s="9">
        <v>2.8656919002532959</v>
      </c>
      <c r="K5853" s="9">
        <v>7.7608241699635983E-3</v>
      </c>
      <c r="L5853" s="9">
        <v>95.663978576660156</v>
      </c>
    </row>
    <row r="5854" spans="1:12" x14ac:dyDescent="0.25">
      <c r="A5854" s="5" t="str">
        <f t="shared" si="91"/>
        <v>1Low IncomeCARE811021</v>
      </c>
      <c r="B5854" s="9">
        <v>1</v>
      </c>
      <c r="C5854" t="s">
        <v>131</v>
      </c>
      <c r="D5854" t="s">
        <v>140</v>
      </c>
      <c r="E5854" s="9">
        <v>8</v>
      </c>
      <c r="F5854" s="9">
        <v>1</v>
      </c>
      <c r="G5854" s="9">
        <v>10</v>
      </c>
      <c r="H5854" s="9">
        <v>21</v>
      </c>
      <c r="I5854" s="9">
        <v>2.9308898448944092</v>
      </c>
      <c r="J5854" s="9">
        <v>2.7113301753997803</v>
      </c>
      <c r="K5854" s="9">
        <v>4.9583958461880684E-3</v>
      </c>
      <c r="L5854" s="9">
        <v>91.919380187988281</v>
      </c>
    </row>
    <row r="5855" spans="1:12" x14ac:dyDescent="0.25">
      <c r="A5855" s="5" t="str">
        <f t="shared" si="91"/>
        <v>1Low IncomeCARE811022</v>
      </c>
      <c r="B5855" s="9">
        <v>1</v>
      </c>
      <c r="C5855" t="s">
        <v>131</v>
      </c>
      <c r="D5855" t="s">
        <v>140</v>
      </c>
      <c r="E5855" s="9">
        <v>8</v>
      </c>
      <c r="F5855" s="9">
        <v>1</v>
      </c>
      <c r="G5855" s="9">
        <v>10</v>
      </c>
      <c r="H5855" s="9">
        <v>22</v>
      </c>
      <c r="I5855" s="9">
        <v>2.7685272693634033</v>
      </c>
      <c r="J5855" s="9">
        <v>3.2112488746643066</v>
      </c>
      <c r="K5855" s="9">
        <v>1.6649028286337852E-2</v>
      </c>
      <c r="L5855" s="9">
        <v>88.606033325195313</v>
      </c>
    </row>
    <row r="5856" spans="1:12" x14ac:dyDescent="0.25">
      <c r="A5856" s="5" t="str">
        <f t="shared" si="91"/>
        <v>1Low IncomeCARE811023</v>
      </c>
      <c r="B5856" s="9">
        <v>1</v>
      </c>
      <c r="C5856" t="s">
        <v>131</v>
      </c>
      <c r="D5856" t="s">
        <v>140</v>
      </c>
      <c r="E5856" s="9">
        <v>8</v>
      </c>
      <c r="F5856" s="9">
        <v>1</v>
      </c>
      <c r="G5856" s="9">
        <v>10</v>
      </c>
      <c r="H5856" s="9">
        <v>23</v>
      </c>
      <c r="I5856" s="9">
        <v>2.4410216808319092</v>
      </c>
      <c r="J5856" s="9">
        <v>2.6060726642608643</v>
      </c>
      <c r="K5856" s="9">
        <v>1.4436452649533749E-2</v>
      </c>
      <c r="L5856" s="9">
        <v>86.010086059570313</v>
      </c>
    </row>
    <row r="5857" spans="1:12" x14ac:dyDescent="0.25">
      <c r="A5857" s="5" t="str">
        <f t="shared" si="91"/>
        <v>1Low IncomeCARE811024</v>
      </c>
      <c r="B5857" s="9">
        <v>1</v>
      </c>
      <c r="C5857" t="s">
        <v>131</v>
      </c>
      <c r="D5857" t="s">
        <v>140</v>
      </c>
      <c r="E5857" s="9">
        <v>8</v>
      </c>
      <c r="F5857" s="9">
        <v>1</v>
      </c>
      <c r="G5857" s="9">
        <v>10</v>
      </c>
      <c r="H5857" s="9">
        <v>24</v>
      </c>
      <c r="I5857" s="9">
        <v>2.0605385303497314</v>
      </c>
      <c r="J5857" s="9">
        <v>2.1556682586669922</v>
      </c>
      <c r="K5857" s="9">
        <v>1.1780121363699436E-2</v>
      </c>
      <c r="L5857" s="9">
        <v>84.360702514648438</v>
      </c>
    </row>
    <row r="5858" spans="1:12" x14ac:dyDescent="0.25">
      <c r="A5858" s="5" t="str">
        <f t="shared" si="91"/>
        <v>1Low IncomeCARE9021</v>
      </c>
      <c r="B5858" s="9">
        <v>1</v>
      </c>
      <c r="C5858" t="s">
        <v>131</v>
      </c>
      <c r="D5858" t="s">
        <v>140</v>
      </c>
      <c r="E5858" s="9">
        <v>9</v>
      </c>
      <c r="F5858" s="9">
        <v>0</v>
      </c>
      <c r="G5858" s="9">
        <v>2</v>
      </c>
      <c r="H5858" s="9">
        <v>1</v>
      </c>
      <c r="I5858" s="9">
        <v>1.6115834712982178</v>
      </c>
      <c r="J5858" s="9">
        <v>1.6115834712982178</v>
      </c>
      <c r="K5858" s="9">
        <v>0</v>
      </c>
      <c r="L5858" s="9">
        <v>80.351730346679688</v>
      </c>
    </row>
    <row r="5859" spans="1:12" x14ac:dyDescent="0.25">
      <c r="A5859" s="5" t="str">
        <f t="shared" si="91"/>
        <v>1Low IncomeCARE9022</v>
      </c>
      <c r="B5859" s="9">
        <v>1</v>
      </c>
      <c r="C5859" t="s">
        <v>131</v>
      </c>
      <c r="D5859" t="s">
        <v>140</v>
      </c>
      <c r="E5859" s="9">
        <v>9</v>
      </c>
      <c r="F5859" s="9">
        <v>0</v>
      </c>
      <c r="G5859" s="9">
        <v>2</v>
      </c>
      <c r="H5859" s="9">
        <v>2</v>
      </c>
      <c r="I5859" s="9">
        <v>1.3531571626663208</v>
      </c>
      <c r="J5859" s="9">
        <v>1.3531571626663208</v>
      </c>
      <c r="K5859" s="9">
        <v>0</v>
      </c>
      <c r="L5859" s="9">
        <v>78.74920654296875</v>
      </c>
    </row>
    <row r="5860" spans="1:12" x14ac:dyDescent="0.25">
      <c r="A5860" s="5" t="str">
        <f t="shared" si="91"/>
        <v>1Low IncomeCARE9023</v>
      </c>
      <c r="B5860" s="9">
        <v>1</v>
      </c>
      <c r="C5860" t="s">
        <v>131</v>
      </c>
      <c r="D5860" t="s">
        <v>140</v>
      </c>
      <c r="E5860" s="9">
        <v>9</v>
      </c>
      <c r="F5860" s="9">
        <v>0</v>
      </c>
      <c r="G5860" s="9">
        <v>2</v>
      </c>
      <c r="H5860" s="9">
        <v>3</v>
      </c>
      <c r="I5860" s="9">
        <v>1.174842357635498</v>
      </c>
      <c r="J5860" s="9">
        <v>1.174842357635498</v>
      </c>
      <c r="K5860" s="9">
        <v>0</v>
      </c>
      <c r="L5860" s="9">
        <v>77.356063842773438</v>
      </c>
    </row>
    <row r="5861" spans="1:12" x14ac:dyDescent="0.25">
      <c r="A5861" s="5" t="str">
        <f t="shared" si="91"/>
        <v>1Low IncomeCARE9024</v>
      </c>
      <c r="B5861" s="9">
        <v>1</v>
      </c>
      <c r="C5861" t="s">
        <v>131</v>
      </c>
      <c r="D5861" t="s">
        <v>140</v>
      </c>
      <c r="E5861" s="9">
        <v>9</v>
      </c>
      <c r="F5861" s="9">
        <v>0</v>
      </c>
      <c r="G5861" s="9">
        <v>2</v>
      </c>
      <c r="H5861" s="9">
        <v>4</v>
      </c>
      <c r="I5861" s="9">
        <v>1.0243997573852539</v>
      </c>
      <c r="J5861" s="9">
        <v>1.0243997573852539</v>
      </c>
      <c r="K5861" s="9">
        <v>0</v>
      </c>
      <c r="L5861" s="9">
        <v>75.724700927734375</v>
      </c>
    </row>
    <row r="5862" spans="1:12" x14ac:dyDescent="0.25">
      <c r="A5862" s="5" t="str">
        <f t="shared" si="91"/>
        <v>1Low IncomeCARE9025</v>
      </c>
      <c r="B5862" s="9">
        <v>1</v>
      </c>
      <c r="C5862" t="s">
        <v>131</v>
      </c>
      <c r="D5862" t="s">
        <v>140</v>
      </c>
      <c r="E5862" s="9">
        <v>9</v>
      </c>
      <c r="F5862" s="9">
        <v>0</v>
      </c>
      <c r="G5862" s="9">
        <v>2</v>
      </c>
      <c r="H5862" s="9">
        <v>5</v>
      </c>
      <c r="I5862" s="9">
        <v>0.92853814363479614</v>
      </c>
      <c r="J5862" s="9">
        <v>0.92853814363479614</v>
      </c>
      <c r="K5862" s="9">
        <v>0</v>
      </c>
      <c r="L5862" s="9">
        <v>74.591361999511719</v>
      </c>
    </row>
    <row r="5863" spans="1:12" x14ac:dyDescent="0.25">
      <c r="A5863" s="5" t="str">
        <f t="shared" si="91"/>
        <v>1Low IncomeCARE9026</v>
      </c>
      <c r="B5863" s="9">
        <v>1</v>
      </c>
      <c r="C5863" t="s">
        <v>131</v>
      </c>
      <c r="D5863" t="s">
        <v>140</v>
      </c>
      <c r="E5863" s="9">
        <v>9</v>
      </c>
      <c r="F5863" s="9">
        <v>0</v>
      </c>
      <c r="G5863" s="9">
        <v>2</v>
      </c>
      <c r="H5863" s="9">
        <v>6</v>
      </c>
      <c r="I5863" s="9">
        <v>0.86245280504226685</v>
      </c>
      <c r="J5863" s="9">
        <v>0.86245280504226685</v>
      </c>
      <c r="K5863" s="9">
        <v>0</v>
      </c>
      <c r="L5863" s="9">
        <v>73.44927978515625</v>
      </c>
    </row>
    <row r="5864" spans="1:12" x14ac:dyDescent="0.25">
      <c r="A5864" s="5" t="str">
        <f t="shared" si="91"/>
        <v>1Low IncomeCARE9027</v>
      </c>
      <c r="B5864" s="9">
        <v>1</v>
      </c>
      <c r="C5864" t="s">
        <v>131</v>
      </c>
      <c r="D5864" t="s">
        <v>140</v>
      </c>
      <c r="E5864" s="9">
        <v>9</v>
      </c>
      <c r="F5864" s="9">
        <v>0</v>
      </c>
      <c r="G5864" s="9">
        <v>2</v>
      </c>
      <c r="H5864" s="9">
        <v>7</v>
      </c>
      <c r="I5864" s="9">
        <v>0.83538210391998291</v>
      </c>
      <c r="J5864" s="9">
        <v>0.83538210391998291</v>
      </c>
      <c r="K5864" s="9">
        <v>0</v>
      </c>
      <c r="L5864" s="9">
        <v>73.020156860351563</v>
      </c>
    </row>
    <row r="5865" spans="1:12" x14ac:dyDescent="0.25">
      <c r="A5865" s="5" t="str">
        <f t="shared" si="91"/>
        <v>1Low IncomeCARE9028</v>
      </c>
      <c r="B5865" s="9">
        <v>1</v>
      </c>
      <c r="C5865" t="s">
        <v>131</v>
      </c>
      <c r="D5865" t="s">
        <v>140</v>
      </c>
      <c r="E5865" s="9">
        <v>9</v>
      </c>
      <c r="F5865" s="9">
        <v>0</v>
      </c>
      <c r="G5865" s="9">
        <v>2</v>
      </c>
      <c r="H5865" s="9">
        <v>8</v>
      </c>
      <c r="I5865" s="9">
        <v>0.83040028810501099</v>
      </c>
      <c r="J5865" s="9">
        <v>0.83040028810501099</v>
      </c>
      <c r="K5865" s="9">
        <v>0</v>
      </c>
      <c r="L5865" s="9">
        <v>72.984870910644531</v>
      </c>
    </row>
    <row r="5866" spans="1:12" x14ac:dyDescent="0.25">
      <c r="A5866" s="5" t="str">
        <f t="shared" si="91"/>
        <v>1Low IncomeCARE9029</v>
      </c>
      <c r="B5866" s="9">
        <v>1</v>
      </c>
      <c r="C5866" t="s">
        <v>131</v>
      </c>
      <c r="D5866" t="s">
        <v>140</v>
      </c>
      <c r="E5866" s="9">
        <v>9</v>
      </c>
      <c r="F5866" s="9">
        <v>0</v>
      </c>
      <c r="G5866" s="9">
        <v>2</v>
      </c>
      <c r="H5866" s="9">
        <v>9</v>
      </c>
      <c r="I5866" s="9">
        <v>0.79401952028274536</v>
      </c>
      <c r="J5866" s="9">
        <v>0.79401952028274536</v>
      </c>
      <c r="K5866" s="9">
        <v>0</v>
      </c>
      <c r="L5866" s="9">
        <v>74.884719848632813</v>
      </c>
    </row>
    <row r="5867" spans="1:12" x14ac:dyDescent="0.25">
      <c r="A5867" s="5" t="str">
        <f t="shared" si="91"/>
        <v>1Low IncomeCARE90210</v>
      </c>
      <c r="B5867" s="9">
        <v>1</v>
      </c>
      <c r="C5867" t="s">
        <v>131</v>
      </c>
      <c r="D5867" t="s">
        <v>140</v>
      </c>
      <c r="E5867" s="9">
        <v>9</v>
      </c>
      <c r="F5867" s="9">
        <v>0</v>
      </c>
      <c r="G5867" s="9">
        <v>2</v>
      </c>
      <c r="H5867" s="9">
        <v>10</v>
      </c>
      <c r="I5867" s="9">
        <v>0.87430936098098755</v>
      </c>
      <c r="J5867" s="9">
        <v>0.87430936098098755</v>
      </c>
      <c r="K5867" s="9">
        <v>0</v>
      </c>
      <c r="L5867" s="9">
        <v>79.823631286621094</v>
      </c>
    </row>
    <row r="5868" spans="1:12" x14ac:dyDescent="0.25">
      <c r="A5868" s="5" t="str">
        <f t="shared" si="91"/>
        <v>1Low IncomeCARE90211</v>
      </c>
      <c r="B5868" s="9">
        <v>1</v>
      </c>
      <c r="C5868" t="s">
        <v>131</v>
      </c>
      <c r="D5868" t="s">
        <v>140</v>
      </c>
      <c r="E5868" s="9">
        <v>9</v>
      </c>
      <c r="F5868" s="9">
        <v>0</v>
      </c>
      <c r="G5868" s="9">
        <v>2</v>
      </c>
      <c r="H5868" s="9">
        <v>11</v>
      </c>
      <c r="I5868" s="9">
        <v>1.0770790576934814</v>
      </c>
      <c r="J5868" s="9">
        <v>1.0770790576934814</v>
      </c>
      <c r="K5868" s="9">
        <v>0</v>
      </c>
      <c r="L5868" s="9">
        <v>86.083030700683594</v>
      </c>
    </row>
    <row r="5869" spans="1:12" x14ac:dyDescent="0.25">
      <c r="A5869" s="5" t="str">
        <f t="shared" si="91"/>
        <v>1Low IncomeCARE90212</v>
      </c>
      <c r="B5869" s="9">
        <v>1</v>
      </c>
      <c r="C5869" t="s">
        <v>131</v>
      </c>
      <c r="D5869" t="s">
        <v>140</v>
      </c>
      <c r="E5869" s="9">
        <v>9</v>
      </c>
      <c r="F5869" s="9">
        <v>0</v>
      </c>
      <c r="G5869" s="9">
        <v>2</v>
      </c>
      <c r="H5869" s="9">
        <v>12</v>
      </c>
      <c r="I5869" s="9">
        <v>1.3374844789505005</v>
      </c>
      <c r="J5869" s="9">
        <v>1.3374844789505005</v>
      </c>
      <c r="K5869" s="9">
        <v>0</v>
      </c>
      <c r="L5869" s="9">
        <v>91.064888000488281</v>
      </c>
    </row>
    <row r="5870" spans="1:12" x14ac:dyDescent="0.25">
      <c r="A5870" s="5" t="str">
        <f t="shared" si="91"/>
        <v>1Low IncomeCARE90213</v>
      </c>
      <c r="B5870" s="9">
        <v>1</v>
      </c>
      <c r="C5870" t="s">
        <v>131</v>
      </c>
      <c r="D5870" t="s">
        <v>140</v>
      </c>
      <c r="E5870" s="9">
        <v>9</v>
      </c>
      <c r="F5870" s="9">
        <v>0</v>
      </c>
      <c r="G5870" s="9">
        <v>2</v>
      </c>
      <c r="H5870" s="9">
        <v>13</v>
      </c>
      <c r="I5870" s="9">
        <v>1.6910978555679321</v>
      </c>
      <c r="J5870" s="9">
        <v>1.6910978555679321</v>
      </c>
      <c r="K5870" s="9">
        <v>0</v>
      </c>
      <c r="L5870" s="9">
        <v>94.146308898925781</v>
      </c>
    </row>
    <row r="5871" spans="1:12" x14ac:dyDescent="0.25">
      <c r="A5871" s="5" t="str">
        <f t="shared" si="91"/>
        <v>1Low IncomeCARE90214</v>
      </c>
      <c r="B5871" s="9">
        <v>1</v>
      </c>
      <c r="C5871" t="s">
        <v>131</v>
      </c>
      <c r="D5871" t="s">
        <v>140</v>
      </c>
      <c r="E5871" s="9">
        <v>9</v>
      </c>
      <c r="F5871" s="9">
        <v>0</v>
      </c>
      <c r="G5871" s="9">
        <v>2</v>
      </c>
      <c r="H5871" s="9">
        <v>14</v>
      </c>
      <c r="I5871" s="9">
        <v>2.0522005558013916</v>
      </c>
      <c r="J5871" s="9">
        <v>2.0522005558013916</v>
      </c>
      <c r="K5871" s="9">
        <v>0</v>
      </c>
      <c r="L5871" s="9">
        <v>96.279487609863281</v>
      </c>
    </row>
    <row r="5872" spans="1:12" x14ac:dyDescent="0.25">
      <c r="A5872" s="5" t="str">
        <f t="shared" si="91"/>
        <v>1Low IncomeCARE90215</v>
      </c>
      <c r="B5872" s="9">
        <v>1</v>
      </c>
      <c r="C5872" t="s">
        <v>131</v>
      </c>
      <c r="D5872" t="s">
        <v>140</v>
      </c>
      <c r="E5872" s="9">
        <v>9</v>
      </c>
      <c r="F5872" s="9">
        <v>0</v>
      </c>
      <c r="G5872" s="9">
        <v>2</v>
      </c>
      <c r="H5872" s="9">
        <v>15</v>
      </c>
      <c r="I5872" s="9">
        <v>2.3846845626831055</v>
      </c>
      <c r="J5872" s="9">
        <v>2.3846845626831055</v>
      </c>
      <c r="K5872" s="9">
        <v>0</v>
      </c>
      <c r="L5872" s="9">
        <v>97.128746032714844</v>
      </c>
    </row>
    <row r="5873" spans="1:12" x14ac:dyDescent="0.25">
      <c r="A5873" s="5" t="str">
        <f t="shared" si="91"/>
        <v>1Low IncomeCARE90216</v>
      </c>
      <c r="B5873" s="9">
        <v>1</v>
      </c>
      <c r="C5873" t="s">
        <v>131</v>
      </c>
      <c r="D5873" t="s">
        <v>140</v>
      </c>
      <c r="E5873" s="9">
        <v>9</v>
      </c>
      <c r="F5873" s="9">
        <v>0</v>
      </c>
      <c r="G5873" s="9">
        <v>2</v>
      </c>
      <c r="H5873" s="9">
        <v>16</v>
      </c>
      <c r="I5873" s="9">
        <v>2.6941936016082764</v>
      </c>
      <c r="J5873" s="9">
        <v>2.6941936016082764</v>
      </c>
      <c r="K5873" s="9">
        <v>0</v>
      </c>
      <c r="L5873" s="9">
        <v>96.313102722167969</v>
      </c>
    </row>
    <row r="5874" spans="1:12" x14ac:dyDescent="0.25">
      <c r="A5874" s="5" t="str">
        <f t="shared" si="91"/>
        <v>1Low IncomeCARE90217</v>
      </c>
      <c r="B5874" s="9">
        <v>1</v>
      </c>
      <c r="C5874" t="s">
        <v>131</v>
      </c>
      <c r="D5874" t="s">
        <v>140</v>
      </c>
      <c r="E5874" s="9">
        <v>9</v>
      </c>
      <c r="F5874" s="9">
        <v>0</v>
      </c>
      <c r="G5874" s="9">
        <v>2</v>
      </c>
      <c r="H5874" s="9">
        <v>17</v>
      </c>
      <c r="I5874" s="9">
        <v>2.9136357307434082</v>
      </c>
      <c r="J5874" s="9">
        <v>1.9529299736022949</v>
      </c>
      <c r="K5874" s="9">
        <v>1.6981616616249084E-2</v>
      </c>
      <c r="L5874" s="9">
        <v>95.40203857421875</v>
      </c>
    </row>
    <row r="5875" spans="1:12" x14ac:dyDescent="0.25">
      <c r="A5875" s="5" t="str">
        <f t="shared" si="91"/>
        <v>1Low IncomeCARE90218</v>
      </c>
      <c r="B5875" s="9">
        <v>1</v>
      </c>
      <c r="C5875" t="s">
        <v>131</v>
      </c>
      <c r="D5875" t="s">
        <v>140</v>
      </c>
      <c r="E5875" s="9">
        <v>9</v>
      </c>
      <c r="F5875" s="9">
        <v>0</v>
      </c>
      <c r="G5875" s="9">
        <v>2</v>
      </c>
      <c r="H5875" s="9">
        <v>18</v>
      </c>
      <c r="I5875" s="9">
        <v>3.0487041473388672</v>
      </c>
      <c r="J5875" s="9">
        <v>2.5272178649902344</v>
      </c>
      <c r="K5875" s="9">
        <v>2.9460776597261429E-2</v>
      </c>
      <c r="L5875" s="9">
        <v>94.131690979003906</v>
      </c>
    </row>
    <row r="5876" spans="1:12" x14ac:dyDescent="0.25">
      <c r="A5876" s="5" t="str">
        <f t="shared" si="91"/>
        <v>1Low IncomeCARE90219</v>
      </c>
      <c r="B5876" s="9">
        <v>1</v>
      </c>
      <c r="C5876" t="s">
        <v>131</v>
      </c>
      <c r="D5876" t="s">
        <v>140</v>
      </c>
      <c r="E5876" s="9">
        <v>9</v>
      </c>
      <c r="F5876" s="9">
        <v>0</v>
      </c>
      <c r="G5876" s="9">
        <v>2</v>
      </c>
      <c r="H5876" s="9">
        <v>19</v>
      </c>
      <c r="I5876" s="9">
        <v>3.0212206840515137</v>
      </c>
      <c r="J5876" s="9">
        <v>2.7069823741912842</v>
      </c>
      <c r="K5876" s="9">
        <v>2.0534561946988106E-2</v>
      </c>
      <c r="L5876" s="9">
        <v>93.6275634765625</v>
      </c>
    </row>
    <row r="5877" spans="1:12" x14ac:dyDescent="0.25">
      <c r="A5877" s="5" t="str">
        <f t="shared" si="91"/>
        <v>1Low IncomeCARE90220</v>
      </c>
      <c r="B5877" s="9">
        <v>1</v>
      </c>
      <c r="C5877" t="s">
        <v>131</v>
      </c>
      <c r="D5877" t="s">
        <v>140</v>
      </c>
      <c r="E5877" s="9">
        <v>9</v>
      </c>
      <c r="F5877" s="9">
        <v>0</v>
      </c>
      <c r="G5877" s="9">
        <v>2</v>
      </c>
      <c r="H5877" s="9">
        <v>20</v>
      </c>
      <c r="I5877" s="9">
        <v>2.8204236030578613</v>
      </c>
      <c r="J5877" s="9">
        <v>2.6021461486816406</v>
      </c>
      <c r="K5877" s="9">
        <v>4.8875212669372559E-3</v>
      </c>
      <c r="L5877" s="9">
        <v>91.785133361816406</v>
      </c>
    </row>
    <row r="5878" spans="1:12" x14ac:dyDescent="0.25">
      <c r="A5878" s="5" t="str">
        <f t="shared" si="91"/>
        <v>1Low IncomeCARE90221</v>
      </c>
      <c r="B5878" s="9">
        <v>1</v>
      </c>
      <c r="C5878" t="s">
        <v>131</v>
      </c>
      <c r="D5878" t="s">
        <v>140</v>
      </c>
      <c r="E5878" s="9">
        <v>9</v>
      </c>
      <c r="F5878" s="9">
        <v>0</v>
      </c>
      <c r="G5878" s="9">
        <v>2</v>
      </c>
      <c r="H5878" s="9">
        <v>21</v>
      </c>
      <c r="I5878" s="9">
        <v>2.65738844871521</v>
      </c>
      <c r="J5878" s="9">
        <v>2.4729619026184082</v>
      </c>
      <c r="K5878" s="9">
        <v>4.4707488268613815E-3</v>
      </c>
      <c r="L5878" s="9">
        <v>88.240974426269531</v>
      </c>
    </row>
    <row r="5879" spans="1:12" x14ac:dyDescent="0.25">
      <c r="A5879" s="5" t="str">
        <f t="shared" si="91"/>
        <v>1Low IncomeCARE90222</v>
      </c>
      <c r="B5879" s="9">
        <v>1</v>
      </c>
      <c r="C5879" t="s">
        <v>131</v>
      </c>
      <c r="D5879" t="s">
        <v>140</v>
      </c>
      <c r="E5879" s="9">
        <v>9</v>
      </c>
      <c r="F5879" s="9">
        <v>0</v>
      </c>
      <c r="G5879" s="9">
        <v>2</v>
      </c>
      <c r="H5879" s="9">
        <v>22</v>
      </c>
      <c r="I5879" s="9">
        <v>2.5226686000823975</v>
      </c>
      <c r="J5879" s="9">
        <v>2.9476134777069092</v>
      </c>
      <c r="K5879" s="9">
        <v>1.1202418245375156E-2</v>
      </c>
      <c r="L5879" s="9">
        <v>85.846885681152344</v>
      </c>
    </row>
    <row r="5880" spans="1:12" x14ac:dyDescent="0.25">
      <c r="A5880" s="5" t="str">
        <f t="shared" si="91"/>
        <v>1Low IncomeCARE90223</v>
      </c>
      <c r="B5880" s="9">
        <v>1</v>
      </c>
      <c r="C5880" t="s">
        <v>131</v>
      </c>
      <c r="D5880" t="s">
        <v>140</v>
      </c>
      <c r="E5880" s="9">
        <v>9</v>
      </c>
      <c r="F5880" s="9">
        <v>0</v>
      </c>
      <c r="G5880" s="9">
        <v>2</v>
      </c>
      <c r="H5880" s="9">
        <v>23</v>
      </c>
      <c r="I5880" s="9">
        <v>2.2300665378570557</v>
      </c>
      <c r="J5880" s="9">
        <v>2.3905704021453857</v>
      </c>
      <c r="K5880" s="9">
        <v>1.0898374021053314E-2</v>
      </c>
      <c r="L5880" s="9">
        <v>83.660079956054688</v>
      </c>
    </row>
    <row r="5881" spans="1:12" x14ac:dyDescent="0.25">
      <c r="A5881" s="5" t="str">
        <f t="shared" si="91"/>
        <v>1Low IncomeCARE90224</v>
      </c>
      <c r="B5881" s="9">
        <v>1</v>
      </c>
      <c r="C5881" t="s">
        <v>131</v>
      </c>
      <c r="D5881" t="s">
        <v>140</v>
      </c>
      <c r="E5881" s="9">
        <v>9</v>
      </c>
      <c r="F5881" s="9">
        <v>0</v>
      </c>
      <c r="G5881" s="9">
        <v>2</v>
      </c>
      <c r="H5881" s="9">
        <v>24</v>
      </c>
      <c r="I5881" s="9">
        <v>1.8827791213989258</v>
      </c>
      <c r="J5881" s="9">
        <v>1.9703670740127563</v>
      </c>
      <c r="K5881" s="9">
        <v>8.5746096447110176E-3</v>
      </c>
      <c r="L5881" s="9">
        <v>81.852691650390625</v>
      </c>
    </row>
    <row r="5882" spans="1:12" x14ac:dyDescent="0.25">
      <c r="A5882" s="5" t="str">
        <f t="shared" si="91"/>
        <v>1Low IncomeCARE90101</v>
      </c>
      <c r="B5882" s="9">
        <v>1</v>
      </c>
      <c r="C5882" t="s">
        <v>131</v>
      </c>
      <c r="D5882" t="s">
        <v>140</v>
      </c>
      <c r="E5882" s="9">
        <v>9</v>
      </c>
      <c r="F5882" s="9">
        <v>0</v>
      </c>
      <c r="G5882" s="9">
        <v>10</v>
      </c>
      <c r="H5882" s="9">
        <v>1</v>
      </c>
      <c r="I5882" s="9">
        <v>1.6677533388137817</v>
      </c>
      <c r="J5882" s="9">
        <v>1.6677533388137817</v>
      </c>
      <c r="K5882" s="9">
        <v>0</v>
      </c>
      <c r="L5882" s="9">
        <v>81.254539489746094</v>
      </c>
    </row>
    <row r="5883" spans="1:12" x14ac:dyDescent="0.25">
      <c r="A5883" s="5" t="str">
        <f t="shared" si="91"/>
        <v>1Low IncomeCARE90102</v>
      </c>
      <c r="B5883" s="9">
        <v>1</v>
      </c>
      <c r="C5883" t="s">
        <v>131</v>
      </c>
      <c r="D5883" t="s">
        <v>140</v>
      </c>
      <c r="E5883" s="9">
        <v>9</v>
      </c>
      <c r="F5883" s="9">
        <v>0</v>
      </c>
      <c r="G5883" s="9">
        <v>10</v>
      </c>
      <c r="H5883" s="9">
        <v>2</v>
      </c>
      <c r="I5883" s="9">
        <v>1.4127379655838013</v>
      </c>
      <c r="J5883" s="9">
        <v>1.4127379655838013</v>
      </c>
      <c r="K5883" s="9">
        <v>0</v>
      </c>
      <c r="L5883" s="9">
        <v>79.931739807128906</v>
      </c>
    </row>
    <row r="5884" spans="1:12" x14ac:dyDescent="0.25">
      <c r="A5884" s="5" t="str">
        <f t="shared" si="91"/>
        <v>1Low IncomeCARE90103</v>
      </c>
      <c r="B5884" s="9">
        <v>1</v>
      </c>
      <c r="C5884" t="s">
        <v>131</v>
      </c>
      <c r="D5884" t="s">
        <v>140</v>
      </c>
      <c r="E5884" s="9">
        <v>9</v>
      </c>
      <c r="F5884" s="9">
        <v>0</v>
      </c>
      <c r="G5884" s="9">
        <v>10</v>
      </c>
      <c r="H5884" s="9">
        <v>3</v>
      </c>
      <c r="I5884" s="9">
        <v>1.23820960521698</v>
      </c>
      <c r="J5884" s="9">
        <v>1.23820960521698</v>
      </c>
      <c r="K5884" s="9">
        <v>0</v>
      </c>
      <c r="L5884" s="9">
        <v>78.780799865722656</v>
      </c>
    </row>
    <row r="5885" spans="1:12" x14ac:dyDescent="0.25">
      <c r="A5885" s="5" t="str">
        <f t="shared" si="91"/>
        <v>1Low IncomeCARE90104</v>
      </c>
      <c r="B5885" s="9">
        <v>1</v>
      </c>
      <c r="C5885" t="s">
        <v>131</v>
      </c>
      <c r="D5885" t="s">
        <v>140</v>
      </c>
      <c r="E5885" s="9">
        <v>9</v>
      </c>
      <c r="F5885" s="9">
        <v>0</v>
      </c>
      <c r="G5885" s="9">
        <v>10</v>
      </c>
      <c r="H5885" s="9">
        <v>4</v>
      </c>
      <c r="I5885" s="9">
        <v>1.1212806701660156</v>
      </c>
      <c r="J5885" s="9">
        <v>1.1212806701660156</v>
      </c>
      <c r="K5885" s="9">
        <v>0</v>
      </c>
      <c r="L5885" s="9">
        <v>78.195220947265625</v>
      </c>
    </row>
    <row r="5886" spans="1:12" x14ac:dyDescent="0.25">
      <c r="A5886" s="5" t="str">
        <f t="shared" si="91"/>
        <v>1Low IncomeCARE90105</v>
      </c>
      <c r="B5886" s="9">
        <v>1</v>
      </c>
      <c r="C5886" t="s">
        <v>131</v>
      </c>
      <c r="D5886" t="s">
        <v>140</v>
      </c>
      <c r="E5886" s="9">
        <v>9</v>
      </c>
      <c r="F5886" s="9">
        <v>0</v>
      </c>
      <c r="G5886" s="9">
        <v>10</v>
      </c>
      <c r="H5886" s="9">
        <v>5</v>
      </c>
      <c r="I5886" s="9">
        <v>1.0291156768798828</v>
      </c>
      <c r="J5886" s="9">
        <v>1.0291156768798828</v>
      </c>
      <c r="K5886" s="9">
        <v>0</v>
      </c>
      <c r="L5886" s="9">
        <v>77.483749389648438</v>
      </c>
    </row>
    <row r="5887" spans="1:12" x14ac:dyDescent="0.25">
      <c r="A5887" s="5" t="str">
        <f t="shared" si="91"/>
        <v>1Low IncomeCARE90106</v>
      </c>
      <c r="B5887" s="9">
        <v>1</v>
      </c>
      <c r="C5887" t="s">
        <v>131</v>
      </c>
      <c r="D5887" t="s">
        <v>140</v>
      </c>
      <c r="E5887" s="9">
        <v>9</v>
      </c>
      <c r="F5887" s="9">
        <v>0</v>
      </c>
      <c r="G5887" s="9">
        <v>10</v>
      </c>
      <c r="H5887" s="9">
        <v>6</v>
      </c>
      <c r="I5887" s="9">
        <v>0.98027294874191284</v>
      </c>
      <c r="J5887" s="9">
        <v>0.98027294874191284</v>
      </c>
      <c r="K5887" s="9">
        <v>0</v>
      </c>
      <c r="L5887" s="9">
        <v>77.270553588867188</v>
      </c>
    </row>
    <row r="5888" spans="1:12" x14ac:dyDescent="0.25">
      <c r="A5888" s="5" t="str">
        <f t="shared" si="91"/>
        <v>1Low IncomeCARE90107</v>
      </c>
      <c r="B5888" s="9">
        <v>1</v>
      </c>
      <c r="C5888" t="s">
        <v>131</v>
      </c>
      <c r="D5888" t="s">
        <v>140</v>
      </c>
      <c r="E5888" s="9">
        <v>9</v>
      </c>
      <c r="F5888" s="9">
        <v>0</v>
      </c>
      <c r="G5888" s="9">
        <v>10</v>
      </c>
      <c r="H5888" s="9">
        <v>7</v>
      </c>
      <c r="I5888" s="9">
        <v>0.93413341045379639</v>
      </c>
      <c r="J5888" s="9">
        <v>0.93413341045379639</v>
      </c>
      <c r="K5888" s="9">
        <v>0</v>
      </c>
      <c r="L5888" s="9">
        <v>76.707176208496094</v>
      </c>
    </row>
    <row r="5889" spans="1:12" x14ac:dyDescent="0.25">
      <c r="A5889" s="5" t="str">
        <f t="shared" si="91"/>
        <v>1Low IncomeCARE90108</v>
      </c>
      <c r="B5889" s="9">
        <v>1</v>
      </c>
      <c r="C5889" t="s">
        <v>131</v>
      </c>
      <c r="D5889" t="s">
        <v>140</v>
      </c>
      <c r="E5889" s="9">
        <v>9</v>
      </c>
      <c r="F5889" s="9">
        <v>0</v>
      </c>
      <c r="G5889" s="9">
        <v>10</v>
      </c>
      <c r="H5889" s="9">
        <v>8</v>
      </c>
      <c r="I5889" s="9">
        <v>0.94180953502655029</v>
      </c>
      <c r="J5889" s="9">
        <v>0.94180953502655029</v>
      </c>
      <c r="K5889" s="9">
        <v>0</v>
      </c>
      <c r="L5889" s="9">
        <v>76.88677978515625</v>
      </c>
    </row>
    <row r="5890" spans="1:12" x14ac:dyDescent="0.25">
      <c r="A5890" s="5" t="str">
        <f t="shared" si="91"/>
        <v>1Low IncomeCARE90109</v>
      </c>
      <c r="B5890" s="9">
        <v>1</v>
      </c>
      <c r="C5890" t="s">
        <v>131</v>
      </c>
      <c r="D5890" t="s">
        <v>140</v>
      </c>
      <c r="E5890" s="9">
        <v>9</v>
      </c>
      <c r="F5890" s="9">
        <v>0</v>
      </c>
      <c r="G5890" s="9">
        <v>10</v>
      </c>
      <c r="H5890" s="9">
        <v>9</v>
      </c>
      <c r="I5890" s="9">
        <v>0.9063490629196167</v>
      </c>
      <c r="J5890" s="9">
        <v>0.9063490629196167</v>
      </c>
      <c r="K5890" s="9">
        <v>0</v>
      </c>
      <c r="L5890" s="9">
        <v>78.200309753417969</v>
      </c>
    </row>
    <row r="5891" spans="1:12" x14ac:dyDescent="0.25">
      <c r="A5891" s="5" t="str">
        <f t="shared" ref="A5891:A5954" si="92">B5891&amp;C5891&amp;D5891&amp;E5891&amp;F5891&amp;G5891&amp;H5891</f>
        <v>1Low IncomeCARE901010</v>
      </c>
      <c r="B5891" s="9">
        <v>1</v>
      </c>
      <c r="C5891" t="s">
        <v>131</v>
      </c>
      <c r="D5891" t="s">
        <v>140</v>
      </c>
      <c r="E5891" s="9">
        <v>9</v>
      </c>
      <c r="F5891" s="9">
        <v>0</v>
      </c>
      <c r="G5891" s="9">
        <v>10</v>
      </c>
      <c r="H5891" s="9">
        <v>10</v>
      </c>
      <c r="I5891" s="9">
        <v>0.94656264781951904</v>
      </c>
      <c r="J5891" s="9">
        <v>0.94656264781951904</v>
      </c>
      <c r="K5891" s="9">
        <v>0</v>
      </c>
      <c r="L5891" s="9">
        <v>81.688186645507813</v>
      </c>
    </row>
    <row r="5892" spans="1:12" x14ac:dyDescent="0.25">
      <c r="A5892" s="5" t="str">
        <f t="shared" si="92"/>
        <v>1Low IncomeCARE901011</v>
      </c>
      <c r="B5892" s="9">
        <v>1</v>
      </c>
      <c r="C5892" t="s">
        <v>131</v>
      </c>
      <c r="D5892" t="s">
        <v>140</v>
      </c>
      <c r="E5892" s="9">
        <v>9</v>
      </c>
      <c r="F5892" s="9">
        <v>0</v>
      </c>
      <c r="G5892" s="9">
        <v>10</v>
      </c>
      <c r="H5892" s="9">
        <v>11</v>
      </c>
      <c r="I5892" s="9">
        <v>1.2255793809890747</v>
      </c>
      <c r="J5892" s="9">
        <v>1.2255793809890747</v>
      </c>
      <c r="K5892" s="9">
        <v>0</v>
      </c>
      <c r="L5892" s="9">
        <v>86.732406616210938</v>
      </c>
    </row>
    <row r="5893" spans="1:12" x14ac:dyDescent="0.25">
      <c r="A5893" s="5" t="str">
        <f t="shared" si="92"/>
        <v>1Low IncomeCARE901012</v>
      </c>
      <c r="B5893" s="9">
        <v>1</v>
      </c>
      <c r="C5893" t="s">
        <v>131</v>
      </c>
      <c r="D5893" t="s">
        <v>140</v>
      </c>
      <c r="E5893" s="9">
        <v>9</v>
      </c>
      <c r="F5893" s="9">
        <v>0</v>
      </c>
      <c r="G5893" s="9">
        <v>10</v>
      </c>
      <c r="H5893" s="9">
        <v>12</v>
      </c>
      <c r="I5893" s="9">
        <v>1.5669451951980591</v>
      </c>
      <c r="J5893" s="9">
        <v>1.5669451951980591</v>
      </c>
      <c r="K5893" s="9">
        <v>0</v>
      </c>
      <c r="L5893" s="9">
        <v>90.934158325195313</v>
      </c>
    </row>
    <row r="5894" spans="1:12" x14ac:dyDescent="0.25">
      <c r="A5894" s="5" t="str">
        <f t="shared" si="92"/>
        <v>1Low IncomeCARE901013</v>
      </c>
      <c r="B5894" s="9">
        <v>1</v>
      </c>
      <c r="C5894" t="s">
        <v>131</v>
      </c>
      <c r="D5894" t="s">
        <v>140</v>
      </c>
      <c r="E5894" s="9">
        <v>9</v>
      </c>
      <c r="F5894" s="9">
        <v>0</v>
      </c>
      <c r="G5894" s="9">
        <v>10</v>
      </c>
      <c r="H5894" s="9">
        <v>13</v>
      </c>
      <c r="I5894" s="9">
        <v>1.9613999128341675</v>
      </c>
      <c r="J5894" s="9">
        <v>1.9613999128341675</v>
      </c>
      <c r="K5894" s="9">
        <v>0</v>
      </c>
      <c r="L5894" s="9">
        <v>94.610969543457031</v>
      </c>
    </row>
    <row r="5895" spans="1:12" x14ac:dyDescent="0.25">
      <c r="A5895" s="5" t="str">
        <f t="shared" si="92"/>
        <v>1Low IncomeCARE901014</v>
      </c>
      <c r="B5895" s="9">
        <v>1</v>
      </c>
      <c r="C5895" t="s">
        <v>131</v>
      </c>
      <c r="D5895" t="s">
        <v>140</v>
      </c>
      <c r="E5895" s="9">
        <v>9</v>
      </c>
      <c r="F5895" s="9">
        <v>0</v>
      </c>
      <c r="G5895" s="9">
        <v>10</v>
      </c>
      <c r="H5895" s="9">
        <v>14</v>
      </c>
      <c r="I5895" s="9">
        <v>2.3567807674407959</v>
      </c>
      <c r="J5895" s="9">
        <v>2.3567807674407959</v>
      </c>
      <c r="K5895" s="9">
        <v>0</v>
      </c>
      <c r="L5895" s="9">
        <v>97.108741760253906</v>
      </c>
    </row>
    <row r="5896" spans="1:12" x14ac:dyDescent="0.25">
      <c r="A5896" s="5" t="str">
        <f t="shared" si="92"/>
        <v>1Low IncomeCARE901015</v>
      </c>
      <c r="B5896" s="9">
        <v>1</v>
      </c>
      <c r="C5896" t="s">
        <v>131</v>
      </c>
      <c r="D5896" t="s">
        <v>140</v>
      </c>
      <c r="E5896" s="9">
        <v>9</v>
      </c>
      <c r="F5896" s="9">
        <v>0</v>
      </c>
      <c r="G5896" s="9">
        <v>10</v>
      </c>
      <c r="H5896" s="9">
        <v>15</v>
      </c>
      <c r="I5896" s="9">
        <v>2.709291934967041</v>
      </c>
      <c r="J5896" s="9">
        <v>2.709291934967041</v>
      </c>
      <c r="K5896" s="9">
        <v>0</v>
      </c>
      <c r="L5896" s="9">
        <v>98.668464660644531</v>
      </c>
    </row>
    <row r="5897" spans="1:12" x14ac:dyDescent="0.25">
      <c r="A5897" s="5" t="str">
        <f t="shared" si="92"/>
        <v>1Low IncomeCARE901016</v>
      </c>
      <c r="B5897" s="9">
        <v>1</v>
      </c>
      <c r="C5897" t="s">
        <v>131</v>
      </c>
      <c r="D5897" t="s">
        <v>140</v>
      </c>
      <c r="E5897" s="9">
        <v>9</v>
      </c>
      <c r="F5897" s="9">
        <v>0</v>
      </c>
      <c r="G5897" s="9">
        <v>10</v>
      </c>
      <c r="H5897" s="9">
        <v>16</v>
      </c>
      <c r="I5897" s="9">
        <v>3.0284609794616699</v>
      </c>
      <c r="J5897" s="9">
        <v>3.0284609794616699</v>
      </c>
      <c r="K5897" s="9">
        <v>0</v>
      </c>
      <c r="L5897" s="9">
        <v>99.06890869140625</v>
      </c>
    </row>
    <row r="5898" spans="1:12" x14ac:dyDescent="0.25">
      <c r="A5898" s="5" t="str">
        <f t="shared" si="92"/>
        <v>1Low IncomeCARE901017</v>
      </c>
      <c r="B5898" s="9">
        <v>1</v>
      </c>
      <c r="C5898" t="s">
        <v>131</v>
      </c>
      <c r="D5898" t="s">
        <v>140</v>
      </c>
      <c r="E5898" s="9">
        <v>9</v>
      </c>
      <c r="F5898" s="9">
        <v>0</v>
      </c>
      <c r="G5898" s="9">
        <v>10</v>
      </c>
      <c r="H5898" s="9">
        <v>17</v>
      </c>
      <c r="I5898" s="9">
        <v>3.2486388683319092</v>
      </c>
      <c r="J5898" s="9">
        <v>2.206122875213623</v>
      </c>
      <c r="K5898" s="9">
        <v>2.4821117520332336E-2</v>
      </c>
      <c r="L5898" s="9">
        <v>99.841262817382813</v>
      </c>
    </row>
    <row r="5899" spans="1:12" x14ac:dyDescent="0.25">
      <c r="A5899" s="5" t="str">
        <f t="shared" si="92"/>
        <v>1Low IncomeCARE901018</v>
      </c>
      <c r="B5899" s="9">
        <v>1</v>
      </c>
      <c r="C5899" t="s">
        <v>131</v>
      </c>
      <c r="D5899" t="s">
        <v>140</v>
      </c>
      <c r="E5899" s="9">
        <v>9</v>
      </c>
      <c r="F5899" s="9">
        <v>0</v>
      </c>
      <c r="G5899" s="9">
        <v>10</v>
      </c>
      <c r="H5899" s="9">
        <v>18</v>
      </c>
      <c r="I5899" s="9">
        <v>3.3767290115356445</v>
      </c>
      <c r="J5899" s="9">
        <v>2.7595853805541992</v>
      </c>
      <c r="K5899" s="9">
        <v>3.6018554121255875E-2</v>
      </c>
      <c r="L5899" s="9">
        <v>98.865081787109375</v>
      </c>
    </row>
    <row r="5900" spans="1:12" x14ac:dyDescent="0.25">
      <c r="A5900" s="5" t="str">
        <f t="shared" si="92"/>
        <v>1Low IncomeCARE901019</v>
      </c>
      <c r="B5900" s="9">
        <v>1</v>
      </c>
      <c r="C5900" t="s">
        <v>131</v>
      </c>
      <c r="D5900" t="s">
        <v>140</v>
      </c>
      <c r="E5900" s="9">
        <v>9</v>
      </c>
      <c r="F5900" s="9">
        <v>0</v>
      </c>
      <c r="G5900" s="9">
        <v>10</v>
      </c>
      <c r="H5900" s="9">
        <v>19</v>
      </c>
      <c r="I5900" s="9">
        <v>3.3357501029968262</v>
      </c>
      <c r="J5900" s="9">
        <v>2.9681532382965088</v>
      </c>
      <c r="K5900" s="9">
        <v>2.1667586639523506E-2</v>
      </c>
      <c r="L5900" s="9">
        <v>97.312065124511719</v>
      </c>
    </row>
    <row r="5901" spans="1:12" x14ac:dyDescent="0.25">
      <c r="A5901" s="5" t="str">
        <f t="shared" si="92"/>
        <v>1Low IncomeCARE901020</v>
      </c>
      <c r="B5901" s="9">
        <v>1</v>
      </c>
      <c r="C5901" t="s">
        <v>131</v>
      </c>
      <c r="D5901" t="s">
        <v>140</v>
      </c>
      <c r="E5901" s="9">
        <v>9</v>
      </c>
      <c r="F5901" s="9">
        <v>0</v>
      </c>
      <c r="G5901" s="9">
        <v>10</v>
      </c>
      <c r="H5901" s="9">
        <v>20</v>
      </c>
      <c r="I5901" s="9">
        <v>3.1011614799499512</v>
      </c>
      <c r="J5901" s="9">
        <v>2.8543300628662109</v>
      </c>
      <c r="K5901" s="9">
        <v>6.9954837672412395E-3</v>
      </c>
      <c r="L5901" s="9">
        <v>94.774696350097656</v>
      </c>
    </row>
    <row r="5902" spans="1:12" x14ac:dyDescent="0.25">
      <c r="A5902" s="5" t="str">
        <f t="shared" si="92"/>
        <v>1Low IncomeCARE901021</v>
      </c>
      <c r="B5902" s="9">
        <v>1</v>
      </c>
      <c r="C5902" t="s">
        <v>131</v>
      </c>
      <c r="D5902" t="s">
        <v>140</v>
      </c>
      <c r="E5902" s="9">
        <v>9</v>
      </c>
      <c r="F5902" s="9">
        <v>0</v>
      </c>
      <c r="G5902" s="9">
        <v>10</v>
      </c>
      <c r="H5902" s="9">
        <v>21</v>
      </c>
      <c r="I5902" s="9">
        <v>2.9129378795623779</v>
      </c>
      <c r="J5902" s="9">
        <v>2.6993815898895264</v>
      </c>
      <c r="K5902" s="9">
        <v>4.6545155346393585E-3</v>
      </c>
      <c r="L5902" s="9">
        <v>91.290824890136719</v>
      </c>
    </row>
    <row r="5903" spans="1:12" x14ac:dyDescent="0.25">
      <c r="A5903" s="5" t="str">
        <f t="shared" si="92"/>
        <v>1Low IncomeCARE901022</v>
      </c>
      <c r="B5903" s="9">
        <v>1</v>
      </c>
      <c r="C5903" t="s">
        <v>131</v>
      </c>
      <c r="D5903" t="s">
        <v>140</v>
      </c>
      <c r="E5903" s="9">
        <v>9</v>
      </c>
      <c r="F5903" s="9">
        <v>0</v>
      </c>
      <c r="G5903" s="9">
        <v>10</v>
      </c>
      <c r="H5903" s="9">
        <v>22</v>
      </c>
      <c r="I5903" s="9">
        <v>2.7678368091583252</v>
      </c>
      <c r="J5903" s="9">
        <v>3.2144091129302979</v>
      </c>
      <c r="K5903" s="9">
        <v>1.8311364576220512E-2</v>
      </c>
      <c r="L5903" s="9">
        <v>89.203720092773438</v>
      </c>
    </row>
    <row r="5904" spans="1:12" x14ac:dyDescent="0.25">
      <c r="A5904" s="5" t="str">
        <f t="shared" si="92"/>
        <v>1Low IncomeCARE901023</v>
      </c>
      <c r="B5904" s="9">
        <v>1</v>
      </c>
      <c r="C5904" t="s">
        <v>131</v>
      </c>
      <c r="D5904" t="s">
        <v>140</v>
      </c>
      <c r="E5904" s="9">
        <v>9</v>
      </c>
      <c r="F5904" s="9">
        <v>0</v>
      </c>
      <c r="G5904" s="9">
        <v>10</v>
      </c>
      <c r="H5904" s="9">
        <v>23</v>
      </c>
      <c r="I5904" s="9">
        <v>2.4489383697509766</v>
      </c>
      <c r="J5904" s="9">
        <v>2.6166918277740479</v>
      </c>
      <c r="K5904" s="9">
        <v>1.7484722658991814E-2</v>
      </c>
      <c r="L5904" s="9">
        <v>87.406791687011719</v>
      </c>
    </row>
    <row r="5905" spans="1:12" x14ac:dyDescent="0.25">
      <c r="A5905" s="5" t="str">
        <f t="shared" si="92"/>
        <v>1Low IncomeCARE901024</v>
      </c>
      <c r="B5905" s="9">
        <v>1</v>
      </c>
      <c r="C5905" t="s">
        <v>131</v>
      </c>
      <c r="D5905" t="s">
        <v>140</v>
      </c>
      <c r="E5905" s="9">
        <v>9</v>
      </c>
      <c r="F5905" s="9">
        <v>0</v>
      </c>
      <c r="G5905" s="9">
        <v>10</v>
      </c>
      <c r="H5905" s="9">
        <v>24</v>
      </c>
      <c r="I5905" s="9">
        <v>2.0706348419189453</v>
      </c>
      <c r="J5905" s="9">
        <v>2.1693656444549561</v>
      </c>
      <c r="K5905" s="9">
        <v>1.3849356211721897E-2</v>
      </c>
      <c r="L5905" s="9">
        <v>85.558219909667969</v>
      </c>
    </row>
    <row r="5906" spans="1:12" x14ac:dyDescent="0.25">
      <c r="A5906" s="5" t="str">
        <f t="shared" si="92"/>
        <v>1Low IncomeCARE9121</v>
      </c>
      <c r="B5906" s="9">
        <v>1</v>
      </c>
      <c r="C5906" t="s">
        <v>131</v>
      </c>
      <c r="D5906" t="s">
        <v>140</v>
      </c>
      <c r="E5906" s="9">
        <v>9</v>
      </c>
      <c r="F5906" s="9">
        <v>1</v>
      </c>
      <c r="G5906" s="9">
        <v>2</v>
      </c>
      <c r="H5906" s="9">
        <v>1</v>
      </c>
      <c r="I5906" s="9">
        <v>1.4844532012939453</v>
      </c>
      <c r="J5906" s="9">
        <v>1.4844532012939453</v>
      </c>
      <c r="K5906" s="9">
        <v>0</v>
      </c>
      <c r="L5906" s="9">
        <v>77.986663818359375</v>
      </c>
    </row>
    <row r="5907" spans="1:12" x14ac:dyDescent="0.25">
      <c r="A5907" s="5" t="str">
        <f t="shared" si="92"/>
        <v>1Low IncomeCARE9122</v>
      </c>
      <c r="B5907" s="9">
        <v>1</v>
      </c>
      <c r="C5907" t="s">
        <v>131</v>
      </c>
      <c r="D5907" t="s">
        <v>140</v>
      </c>
      <c r="E5907" s="9">
        <v>9</v>
      </c>
      <c r="F5907" s="9">
        <v>1</v>
      </c>
      <c r="G5907" s="9">
        <v>2</v>
      </c>
      <c r="H5907" s="9">
        <v>2</v>
      </c>
      <c r="I5907" s="9">
        <v>1.2537964582443237</v>
      </c>
      <c r="J5907" s="9">
        <v>1.2537964582443237</v>
      </c>
      <c r="K5907" s="9">
        <v>0</v>
      </c>
      <c r="L5907" s="9">
        <v>76.671615600585938</v>
      </c>
    </row>
    <row r="5908" spans="1:12" x14ac:dyDescent="0.25">
      <c r="A5908" s="5" t="str">
        <f t="shared" si="92"/>
        <v>1Low IncomeCARE9123</v>
      </c>
      <c r="B5908" s="9">
        <v>1</v>
      </c>
      <c r="C5908" t="s">
        <v>131</v>
      </c>
      <c r="D5908" t="s">
        <v>140</v>
      </c>
      <c r="E5908" s="9">
        <v>9</v>
      </c>
      <c r="F5908" s="9">
        <v>1</v>
      </c>
      <c r="G5908" s="9">
        <v>2</v>
      </c>
      <c r="H5908" s="9">
        <v>3</v>
      </c>
      <c r="I5908" s="9">
        <v>1.0935451984405518</v>
      </c>
      <c r="J5908" s="9">
        <v>1.0935451984405518</v>
      </c>
      <c r="K5908" s="9">
        <v>0</v>
      </c>
      <c r="L5908" s="9">
        <v>75.485527038574219</v>
      </c>
    </row>
    <row r="5909" spans="1:12" x14ac:dyDescent="0.25">
      <c r="A5909" s="5" t="str">
        <f t="shared" si="92"/>
        <v>1Low IncomeCARE9124</v>
      </c>
      <c r="B5909" s="9">
        <v>1</v>
      </c>
      <c r="C5909" t="s">
        <v>131</v>
      </c>
      <c r="D5909" t="s">
        <v>140</v>
      </c>
      <c r="E5909" s="9">
        <v>9</v>
      </c>
      <c r="F5909" s="9">
        <v>1</v>
      </c>
      <c r="G5909" s="9">
        <v>2</v>
      </c>
      <c r="H5909" s="9">
        <v>4</v>
      </c>
      <c r="I5909" s="9">
        <v>0.97915035486221313</v>
      </c>
      <c r="J5909" s="9">
        <v>0.97915035486221313</v>
      </c>
      <c r="K5909" s="9">
        <v>0</v>
      </c>
      <c r="L5909" s="9">
        <v>74.516029357910156</v>
      </c>
    </row>
    <row r="5910" spans="1:12" x14ac:dyDescent="0.25">
      <c r="A5910" s="5" t="str">
        <f t="shared" si="92"/>
        <v>1Low IncomeCARE9125</v>
      </c>
      <c r="B5910" s="9">
        <v>1</v>
      </c>
      <c r="C5910" t="s">
        <v>131</v>
      </c>
      <c r="D5910" t="s">
        <v>140</v>
      </c>
      <c r="E5910" s="9">
        <v>9</v>
      </c>
      <c r="F5910" s="9">
        <v>1</v>
      </c>
      <c r="G5910" s="9">
        <v>2</v>
      </c>
      <c r="H5910" s="9">
        <v>5</v>
      </c>
      <c r="I5910" s="9">
        <v>0.88640123605728149</v>
      </c>
      <c r="J5910" s="9">
        <v>0.88640123605728149</v>
      </c>
      <c r="K5910" s="9">
        <v>0</v>
      </c>
      <c r="L5910" s="9">
        <v>73.29412841796875</v>
      </c>
    </row>
    <row r="5911" spans="1:12" x14ac:dyDescent="0.25">
      <c r="A5911" s="5" t="str">
        <f t="shared" si="92"/>
        <v>1Low IncomeCARE9126</v>
      </c>
      <c r="B5911" s="9">
        <v>1</v>
      </c>
      <c r="C5911" t="s">
        <v>131</v>
      </c>
      <c r="D5911" t="s">
        <v>140</v>
      </c>
      <c r="E5911" s="9">
        <v>9</v>
      </c>
      <c r="F5911" s="9">
        <v>1</v>
      </c>
      <c r="G5911" s="9">
        <v>2</v>
      </c>
      <c r="H5911" s="9">
        <v>6</v>
      </c>
      <c r="I5911" s="9">
        <v>0.83098006248474121</v>
      </c>
      <c r="J5911" s="9">
        <v>0.83098006248474121</v>
      </c>
      <c r="K5911" s="9">
        <v>0</v>
      </c>
      <c r="L5911" s="9">
        <v>72.381416320800781</v>
      </c>
    </row>
    <row r="5912" spans="1:12" x14ac:dyDescent="0.25">
      <c r="A5912" s="5" t="str">
        <f t="shared" si="92"/>
        <v>1Low IncomeCARE9127</v>
      </c>
      <c r="B5912" s="9">
        <v>1</v>
      </c>
      <c r="C5912" t="s">
        <v>131</v>
      </c>
      <c r="D5912" t="s">
        <v>140</v>
      </c>
      <c r="E5912" s="9">
        <v>9</v>
      </c>
      <c r="F5912" s="9">
        <v>1</v>
      </c>
      <c r="G5912" s="9">
        <v>2</v>
      </c>
      <c r="H5912" s="9">
        <v>7</v>
      </c>
      <c r="I5912" s="9">
        <v>0.80605542659759521</v>
      </c>
      <c r="J5912" s="9">
        <v>0.80605542659759521</v>
      </c>
      <c r="K5912" s="9">
        <v>0</v>
      </c>
      <c r="L5912" s="9">
        <v>71.938720703125</v>
      </c>
    </row>
    <row r="5913" spans="1:12" x14ac:dyDescent="0.25">
      <c r="A5913" s="5" t="str">
        <f t="shared" si="92"/>
        <v>1Low IncomeCARE9128</v>
      </c>
      <c r="B5913" s="9">
        <v>1</v>
      </c>
      <c r="C5913" t="s">
        <v>131</v>
      </c>
      <c r="D5913" t="s">
        <v>140</v>
      </c>
      <c r="E5913" s="9">
        <v>9</v>
      </c>
      <c r="F5913" s="9">
        <v>1</v>
      </c>
      <c r="G5913" s="9">
        <v>2</v>
      </c>
      <c r="H5913" s="9">
        <v>8</v>
      </c>
      <c r="I5913" s="9">
        <v>0.79114216566085815</v>
      </c>
      <c r="J5913" s="9">
        <v>0.79114216566085815</v>
      </c>
      <c r="K5913" s="9">
        <v>0</v>
      </c>
      <c r="L5913" s="9">
        <v>71.763275146484375</v>
      </c>
    </row>
    <row r="5914" spans="1:12" x14ac:dyDescent="0.25">
      <c r="A5914" s="5" t="str">
        <f t="shared" si="92"/>
        <v>1Low IncomeCARE9129</v>
      </c>
      <c r="B5914" s="9">
        <v>1</v>
      </c>
      <c r="C5914" t="s">
        <v>131</v>
      </c>
      <c r="D5914" t="s">
        <v>140</v>
      </c>
      <c r="E5914" s="9">
        <v>9</v>
      </c>
      <c r="F5914" s="9">
        <v>1</v>
      </c>
      <c r="G5914" s="9">
        <v>2</v>
      </c>
      <c r="H5914" s="9">
        <v>9</v>
      </c>
      <c r="I5914" s="9">
        <v>0.75254315137863159</v>
      </c>
      <c r="J5914" s="9">
        <v>0.75254315137863159</v>
      </c>
      <c r="K5914" s="9">
        <v>0</v>
      </c>
      <c r="L5914" s="9">
        <v>73.696334838867188</v>
      </c>
    </row>
    <row r="5915" spans="1:12" x14ac:dyDescent="0.25">
      <c r="A5915" s="5" t="str">
        <f t="shared" si="92"/>
        <v>1Low IncomeCARE91210</v>
      </c>
      <c r="B5915" s="9">
        <v>1</v>
      </c>
      <c r="C5915" t="s">
        <v>131</v>
      </c>
      <c r="D5915" t="s">
        <v>140</v>
      </c>
      <c r="E5915" s="9">
        <v>9</v>
      </c>
      <c r="F5915" s="9">
        <v>1</v>
      </c>
      <c r="G5915" s="9">
        <v>2</v>
      </c>
      <c r="H5915" s="9">
        <v>10</v>
      </c>
      <c r="I5915" s="9">
        <v>0.82589101791381836</v>
      </c>
      <c r="J5915" s="9">
        <v>0.82589101791381836</v>
      </c>
      <c r="K5915" s="9">
        <v>0</v>
      </c>
      <c r="L5915" s="9">
        <v>78.401420593261719</v>
      </c>
    </row>
    <row r="5916" spans="1:12" x14ac:dyDescent="0.25">
      <c r="A5916" s="5" t="str">
        <f t="shared" si="92"/>
        <v>1Low IncomeCARE91211</v>
      </c>
      <c r="B5916" s="9">
        <v>1</v>
      </c>
      <c r="C5916" t="s">
        <v>131</v>
      </c>
      <c r="D5916" t="s">
        <v>140</v>
      </c>
      <c r="E5916" s="9">
        <v>9</v>
      </c>
      <c r="F5916" s="9">
        <v>1</v>
      </c>
      <c r="G5916" s="9">
        <v>2</v>
      </c>
      <c r="H5916" s="9">
        <v>11</v>
      </c>
      <c r="I5916" s="9">
        <v>1.0581505298614502</v>
      </c>
      <c r="J5916" s="9">
        <v>1.0581505298614502</v>
      </c>
      <c r="K5916" s="9">
        <v>0</v>
      </c>
      <c r="L5916" s="9">
        <v>84.155174255371094</v>
      </c>
    </row>
    <row r="5917" spans="1:12" x14ac:dyDescent="0.25">
      <c r="A5917" s="5" t="str">
        <f t="shared" si="92"/>
        <v>1Low IncomeCARE91212</v>
      </c>
      <c r="B5917" s="9">
        <v>1</v>
      </c>
      <c r="C5917" t="s">
        <v>131</v>
      </c>
      <c r="D5917" t="s">
        <v>140</v>
      </c>
      <c r="E5917" s="9">
        <v>9</v>
      </c>
      <c r="F5917" s="9">
        <v>1</v>
      </c>
      <c r="G5917" s="9">
        <v>2</v>
      </c>
      <c r="H5917" s="9">
        <v>12</v>
      </c>
      <c r="I5917" s="9">
        <v>1.3234466314315796</v>
      </c>
      <c r="J5917" s="9">
        <v>1.3234466314315796</v>
      </c>
      <c r="K5917" s="9">
        <v>0</v>
      </c>
      <c r="L5917" s="9">
        <v>88.93267822265625</v>
      </c>
    </row>
    <row r="5918" spans="1:12" x14ac:dyDescent="0.25">
      <c r="A5918" s="5" t="str">
        <f t="shared" si="92"/>
        <v>1Low IncomeCARE91213</v>
      </c>
      <c r="B5918" s="9">
        <v>1</v>
      </c>
      <c r="C5918" t="s">
        <v>131</v>
      </c>
      <c r="D5918" t="s">
        <v>140</v>
      </c>
      <c r="E5918" s="9">
        <v>9</v>
      </c>
      <c r="F5918" s="9">
        <v>1</v>
      </c>
      <c r="G5918" s="9">
        <v>2</v>
      </c>
      <c r="H5918" s="9">
        <v>13</v>
      </c>
      <c r="I5918" s="9">
        <v>1.654685378074646</v>
      </c>
      <c r="J5918" s="9">
        <v>1.654685378074646</v>
      </c>
      <c r="K5918" s="9">
        <v>0</v>
      </c>
      <c r="L5918" s="9">
        <v>92.827720642089844</v>
      </c>
    </row>
    <row r="5919" spans="1:12" x14ac:dyDescent="0.25">
      <c r="A5919" s="5" t="str">
        <f t="shared" si="92"/>
        <v>1Low IncomeCARE91214</v>
      </c>
      <c r="B5919" s="9">
        <v>1</v>
      </c>
      <c r="C5919" t="s">
        <v>131</v>
      </c>
      <c r="D5919" t="s">
        <v>140</v>
      </c>
      <c r="E5919" s="9">
        <v>9</v>
      </c>
      <c r="F5919" s="9">
        <v>1</v>
      </c>
      <c r="G5919" s="9">
        <v>2</v>
      </c>
      <c r="H5919" s="9">
        <v>14</v>
      </c>
      <c r="I5919" s="9">
        <v>2.001554012298584</v>
      </c>
      <c r="J5919" s="9">
        <v>2.001554012298584</v>
      </c>
      <c r="K5919" s="9">
        <v>0</v>
      </c>
      <c r="L5919" s="9">
        <v>95.441192626953125</v>
      </c>
    </row>
    <row r="5920" spans="1:12" x14ac:dyDescent="0.25">
      <c r="A5920" s="5" t="str">
        <f t="shared" si="92"/>
        <v>1Low IncomeCARE91215</v>
      </c>
      <c r="B5920" s="9">
        <v>1</v>
      </c>
      <c r="C5920" t="s">
        <v>131</v>
      </c>
      <c r="D5920" t="s">
        <v>140</v>
      </c>
      <c r="E5920" s="9">
        <v>9</v>
      </c>
      <c r="F5920" s="9">
        <v>1</v>
      </c>
      <c r="G5920" s="9">
        <v>2</v>
      </c>
      <c r="H5920" s="9">
        <v>15</v>
      </c>
      <c r="I5920" s="9">
        <v>2.326338529586792</v>
      </c>
      <c r="J5920" s="9">
        <v>2.326338529586792</v>
      </c>
      <c r="K5920" s="9">
        <v>0</v>
      </c>
      <c r="L5920" s="9">
        <v>96.626457214355469</v>
      </c>
    </row>
    <row r="5921" spans="1:12" x14ac:dyDescent="0.25">
      <c r="A5921" s="5" t="str">
        <f t="shared" si="92"/>
        <v>1Low IncomeCARE91216</v>
      </c>
      <c r="B5921" s="9">
        <v>1</v>
      </c>
      <c r="C5921" t="s">
        <v>131</v>
      </c>
      <c r="D5921" t="s">
        <v>140</v>
      </c>
      <c r="E5921" s="9">
        <v>9</v>
      </c>
      <c r="F5921" s="9">
        <v>1</v>
      </c>
      <c r="G5921" s="9">
        <v>2</v>
      </c>
      <c r="H5921" s="9">
        <v>16</v>
      </c>
      <c r="I5921" s="9">
        <v>2.6315786838531494</v>
      </c>
      <c r="J5921" s="9">
        <v>2.6315786838531494</v>
      </c>
      <c r="K5921" s="9">
        <v>0</v>
      </c>
      <c r="L5921" s="9">
        <v>96.596107482910156</v>
      </c>
    </row>
    <row r="5922" spans="1:12" x14ac:dyDescent="0.25">
      <c r="A5922" s="5" t="str">
        <f t="shared" si="92"/>
        <v>1Low IncomeCARE91217</v>
      </c>
      <c r="B5922" s="9">
        <v>1</v>
      </c>
      <c r="C5922" t="s">
        <v>131</v>
      </c>
      <c r="D5922" t="s">
        <v>140</v>
      </c>
      <c r="E5922" s="9">
        <v>9</v>
      </c>
      <c r="F5922" s="9">
        <v>1</v>
      </c>
      <c r="G5922" s="9">
        <v>2</v>
      </c>
      <c r="H5922" s="9">
        <v>17</v>
      </c>
      <c r="I5922" s="9">
        <v>2.8513314723968506</v>
      </c>
      <c r="J5922" s="9">
        <v>1.8633947372436523</v>
      </c>
      <c r="K5922" s="9">
        <v>1.8642723560333252E-2</v>
      </c>
      <c r="L5922" s="9">
        <v>96.879653930664063</v>
      </c>
    </row>
    <row r="5923" spans="1:12" x14ac:dyDescent="0.25">
      <c r="A5923" s="5" t="str">
        <f t="shared" si="92"/>
        <v>1Low IncomeCARE91218</v>
      </c>
      <c r="B5923" s="9">
        <v>1</v>
      </c>
      <c r="C5923" t="s">
        <v>131</v>
      </c>
      <c r="D5923" t="s">
        <v>140</v>
      </c>
      <c r="E5923" s="9">
        <v>9</v>
      </c>
      <c r="F5923" s="9">
        <v>1</v>
      </c>
      <c r="G5923" s="9">
        <v>2</v>
      </c>
      <c r="H5923" s="9">
        <v>18</v>
      </c>
      <c r="I5923" s="9">
        <v>2.9857864379882813</v>
      </c>
      <c r="J5923" s="9">
        <v>2.4145205020904541</v>
      </c>
      <c r="K5923" s="9">
        <v>3.1072402372956276E-2</v>
      </c>
      <c r="L5923" s="9">
        <v>96.594924926757813</v>
      </c>
    </row>
    <row r="5924" spans="1:12" x14ac:dyDescent="0.25">
      <c r="A5924" s="5" t="str">
        <f t="shared" si="92"/>
        <v>1Low IncomeCARE91219</v>
      </c>
      <c r="B5924" s="9">
        <v>1</v>
      </c>
      <c r="C5924" t="s">
        <v>131</v>
      </c>
      <c r="D5924" t="s">
        <v>140</v>
      </c>
      <c r="E5924" s="9">
        <v>9</v>
      </c>
      <c r="F5924" s="9">
        <v>1</v>
      </c>
      <c r="G5924" s="9">
        <v>2</v>
      </c>
      <c r="H5924" s="9">
        <v>19</v>
      </c>
      <c r="I5924" s="9">
        <v>2.9692821502685547</v>
      </c>
      <c r="J5924" s="9">
        <v>2.6249456405639648</v>
      </c>
      <c r="K5924" s="9">
        <v>2.0298575982451439E-2</v>
      </c>
      <c r="L5924" s="9">
        <v>95.705902099609375</v>
      </c>
    </row>
    <row r="5925" spans="1:12" x14ac:dyDescent="0.25">
      <c r="A5925" s="5" t="str">
        <f t="shared" si="92"/>
        <v>1Low IncomeCARE91220</v>
      </c>
      <c r="B5925" s="9">
        <v>1</v>
      </c>
      <c r="C5925" t="s">
        <v>131</v>
      </c>
      <c r="D5925" t="s">
        <v>140</v>
      </c>
      <c r="E5925" s="9">
        <v>9</v>
      </c>
      <c r="F5925" s="9">
        <v>1</v>
      </c>
      <c r="G5925" s="9">
        <v>2</v>
      </c>
      <c r="H5925" s="9">
        <v>20</v>
      </c>
      <c r="I5925" s="9">
        <v>2.7866871356964111</v>
      </c>
      <c r="J5925" s="9">
        <v>2.5543022155761719</v>
      </c>
      <c r="K5925" s="9">
        <v>5.8116302825510502E-3</v>
      </c>
      <c r="L5925" s="9">
        <v>93.262176513671875</v>
      </c>
    </row>
    <row r="5926" spans="1:12" x14ac:dyDescent="0.25">
      <c r="A5926" s="5" t="str">
        <f t="shared" si="92"/>
        <v>1Low IncomeCARE91221</v>
      </c>
      <c r="B5926" s="9">
        <v>1</v>
      </c>
      <c r="C5926" t="s">
        <v>131</v>
      </c>
      <c r="D5926" t="s">
        <v>140</v>
      </c>
      <c r="E5926" s="9">
        <v>9</v>
      </c>
      <c r="F5926" s="9">
        <v>1</v>
      </c>
      <c r="G5926" s="9">
        <v>2</v>
      </c>
      <c r="H5926" s="9">
        <v>21</v>
      </c>
      <c r="I5926" s="9">
        <v>2.6302118301391602</v>
      </c>
      <c r="J5926" s="9">
        <v>2.4355113506317139</v>
      </c>
      <c r="K5926" s="9">
        <v>4.2677237652242184E-3</v>
      </c>
      <c r="L5926" s="9">
        <v>89.316642761230469</v>
      </c>
    </row>
    <row r="5927" spans="1:12" x14ac:dyDescent="0.25">
      <c r="A5927" s="5" t="str">
        <f t="shared" si="92"/>
        <v>1Low IncomeCARE91222</v>
      </c>
      <c r="B5927" s="9">
        <v>1</v>
      </c>
      <c r="C5927" t="s">
        <v>131</v>
      </c>
      <c r="D5927" t="s">
        <v>140</v>
      </c>
      <c r="E5927" s="9">
        <v>9</v>
      </c>
      <c r="F5927" s="9">
        <v>1</v>
      </c>
      <c r="G5927" s="9">
        <v>2</v>
      </c>
      <c r="H5927" s="9">
        <v>22</v>
      </c>
      <c r="I5927" s="9">
        <v>2.4967746734619141</v>
      </c>
      <c r="J5927" s="9">
        <v>2.9261541366577148</v>
      </c>
      <c r="K5927" s="9">
        <v>1.2057922780513763E-2</v>
      </c>
      <c r="L5927" s="9">
        <v>86.535171508789063</v>
      </c>
    </row>
    <row r="5928" spans="1:12" x14ac:dyDescent="0.25">
      <c r="A5928" s="5" t="str">
        <f t="shared" si="92"/>
        <v>1Low IncomeCARE91223</v>
      </c>
      <c r="B5928" s="9">
        <v>1</v>
      </c>
      <c r="C5928" t="s">
        <v>131</v>
      </c>
      <c r="D5928" t="s">
        <v>140</v>
      </c>
      <c r="E5928" s="9">
        <v>9</v>
      </c>
      <c r="F5928" s="9">
        <v>1</v>
      </c>
      <c r="G5928" s="9">
        <v>2</v>
      </c>
      <c r="H5928" s="9">
        <v>23</v>
      </c>
      <c r="I5928" s="9">
        <v>2.2051429748535156</v>
      </c>
      <c r="J5928" s="9">
        <v>2.3668246269226074</v>
      </c>
      <c r="K5928" s="9">
        <v>1.1535747908055782E-2</v>
      </c>
      <c r="L5928" s="9">
        <v>84.268753051757813</v>
      </c>
    </row>
    <row r="5929" spans="1:12" x14ac:dyDescent="0.25">
      <c r="A5929" s="5" t="str">
        <f t="shared" si="92"/>
        <v>1Low IncomeCARE91224</v>
      </c>
      <c r="B5929" s="9">
        <v>1</v>
      </c>
      <c r="C5929" t="s">
        <v>131</v>
      </c>
      <c r="D5929" t="s">
        <v>140</v>
      </c>
      <c r="E5929" s="9">
        <v>9</v>
      </c>
      <c r="F5929" s="9">
        <v>1</v>
      </c>
      <c r="G5929" s="9">
        <v>2</v>
      </c>
      <c r="H5929" s="9">
        <v>24</v>
      </c>
      <c r="I5929" s="9">
        <v>1.8598965406417847</v>
      </c>
      <c r="J5929" s="9">
        <v>1.9479321241378784</v>
      </c>
      <c r="K5929" s="9">
        <v>8.6985640227794647E-3</v>
      </c>
      <c r="L5929" s="9">
        <v>82.001548767089844</v>
      </c>
    </row>
    <row r="5930" spans="1:12" x14ac:dyDescent="0.25">
      <c r="A5930" s="5" t="str">
        <f t="shared" si="92"/>
        <v>1Low IncomeCARE91101</v>
      </c>
      <c r="B5930" s="9">
        <v>1</v>
      </c>
      <c r="C5930" t="s">
        <v>131</v>
      </c>
      <c r="D5930" t="s">
        <v>140</v>
      </c>
      <c r="E5930" s="9">
        <v>9</v>
      </c>
      <c r="F5930" s="9">
        <v>1</v>
      </c>
      <c r="G5930" s="9">
        <v>10</v>
      </c>
      <c r="H5930" s="9">
        <v>1</v>
      </c>
      <c r="I5930" s="9">
        <v>1.5975027084350586</v>
      </c>
      <c r="J5930" s="9">
        <v>1.5975027084350586</v>
      </c>
      <c r="K5930" s="9">
        <v>0</v>
      </c>
      <c r="L5930" s="9">
        <v>79.927391052246094</v>
      </c>
    </row>
    <row r="5931" spans="1:12" x14ac:dyDescent="0.25">
      <c r="A5931" s="5" t="str">
        <f t="shared" si="92"/>
        <v>1Low IncomeCARE91102</v>
      </c>
      <c r="B5931" s="9">
        <v>1</v>
      </c>
      <c r="C5931" t="s">
        <v>131</v>
      </c>
      <c r="D5931" t="s">
        <v>140</v>
      </c>
      <c r="E5931" s="9">
        <v>9</v>
      </c>
      <c r="F5931" s="9">
        <v>1</v>
      </c>
      <c r="G5931" s="9">
        <v>10</v>
      </c>
      <c r="H5931" s="9">
        <v>2</v>
      </c>
      <c r="I5931" s="9">
        <v>1.3490355014801025</v>
      </c>
      <c r="J5931" s="9">
        <v>1.3490355014801025</v>
      </c>
      <c r="K5931" s="9">
        <v>0</v>
      </c>
      <c r="L5931" s="9">
        <v>78.587799072265625</v>
      </c>
    </row>
    <row r="5932" spans="1:12" x14ac:dyDescent="0.25">
      <c r="A5932" s="5" t="str">
        <f t="shared" si="92"/>
        <v>1Low IncomeCARE91103</v>
      </c>
      <c r="B5932" s="9">
        <v>1</v>
      </c>
      <c r="C5932" t="s">
        <v>131</v>
      </c>
      <c r="D5932" t="s">
        <v>140</v>
      </c>
      <c r="E5932" s="9">
        <v>9</v>
      </c>
      <c r="F5932" s="9">
        <v>1</v>
      </c>
      <c r="G5932" s="9">
        <v>10</v>
      </c>
      <c r="H5932" s="9">
        <v>3</v>
      </c>
      <c r="I5932" s="9">
        <v>1.1776463985443115</v>
      </c>
      <c r="J5932" s="9">
        <v>1.1776463985443115</v>
      </c>
      <c r="K5932" s="9">
        <v>0</v>
      </c>
      <c r="L5932" s="9">
        <v>77.378273010253906</v>
      </c>
    </row>
    <row r="5933" spans="1:12" x14ac:dyDescent="0.25">
      <c r="A5933" s="5" t="str">
        <f t="shared" si="92"/>
        <v>1Low IncomeCARE91104</v>
      </c>
      <c r="B5933" s="9">
        <v>1</v>
      </c>
      <c r="C5933" t="s">
        <v>131</v>
      </c>
      <c r="D5933" t="s">
        <v>140</v>
      </c>
      <c r="E5933" s="9">
        <v>9</v>
      </c>
      <c r="F5933" s="9">
        <v>1</v>
      </c>
      <c r="G5933" s="9">
        <v>10</v>
      </c>
      <c r="H5933" s="9">
        <v>4</v>
      </c>
      <c r="I5933" s="9">
        <v>1.069488525390625</v>
      </c>
      <c r="J5933" s="9">
        <v>1.069488525390625</v>
      </c>
      <c r="K5933" s="9">
        <v>0</v>
      </c>
      <c r="L5933" s="9">
        <v>76.773384094238281</v>
      </c>
    </row>
    <row r="5934" spans="1:12" x14ac:dyDescent="0.25">
      <c r="A5934" s="5" t="str">
        <f t="shared" si="92"/>
        <v>1Low IncomeCARE91105</v>
      </c>
      <c r="B5934" s="9">
        <v>1</v>
      </c>
      <c r="C5934" t="s">
        <v>131</v>
      </c>
      <c r="D5934" t="s">
        <v>140</v>
      </c>
      <c r="E5934" s="9">
        <v>9</v>
      </c>
      <c r="F5934" s="9">
        <v>1</v>
      </c>
      <c r="G5934" s="9">
        <v>10</v>
      </c>
      <c r="H5934" s="9">
        <v>5</v>
      </c>
      <c r="I5934" s="9">
        <v>0.98619872331619263</v>
      </c>
      <c r="J5934" s="9">
        <v>0.98619872331619263</v>
      </c>
      <c r="K5934" s="9">
        <v>0</v>
      </c>
      <c r="L5934" s="9">
        <v>76.110671997070313</v>
      </c>
    </row>
    <row r="5935" spans="1:12" x14ac:dyDescent="0.25">
      <c r="A5935" s="5" t="str">
        <f t="shared" si="92"/>
        <v>1Low IncomeCARE91106</v>
      </c>
      <c r="B5935" s="9">
        <v>1</v>
      </c>
      <c r="C5935" t="s">
        <v>131</v>
      </c>
      <c r="D5935" t="s">
        <v>140</v>
      </c>
      <c r="E5935" s="9">
        <v>9</v>
      </c>
      <c r="F5935" s="9">
        <v>1</v>
      </c>
      <c r="G5935" s="9">
        <v>10</v>
      </c>
      <c r="H5935" s="9">
        <v>6</v>
      </c>
      <c r="I5935" s="9">
        <v>0.9428936243057251</v>
      </c>
      <c r="J5935" s="9">
        <v>0.9428936243057251</v>
      </c>
      <c r="K5935" s="9">
        <v>0</v>
      </c>
      <c r="L5935" s="9">
        <v>75.944320678710938</v>
      </c>
    </row>
    <row r="5936" spans="1:12" x14ac:dyDescent="0.25">
      <c r="A5936" s="5" t="str">
        <f t="shared" si="92"/>
        <v>1Low IncomeCARE91107</v>
      </c>
      <c r="B5936" s="9">
        <v>1</v>
      </c>
      <c r="C5936" t="s">
        <v>131</v>
      </c>
      <c r="D5936" t="s">
        <v>140</v>
      </c>
      <c r="E5936" s="9">
        <v>9</v>
      </c>
      <c r="F5936" s="9">
        <v>1</v>
      </c>
      <c r="G5936" s="9">
        <v>10</v>
      </c>
      <c r="H5936" s="9">
        <v>7</v>
      </c>
      <c r="I5936" s="9">
        <v>0.90349513292312622</v>
      </c>
      <c r="J5936" s="9">
        <v>0.90349513292312622</v>
      </c>
      <c r="K5936" s="9">
        <v>0</v>
      </c>
      <c r="L5936" s="9">
        <v>75.490028381347656</v>
      </c>
    </row>
    <row r="5937" spans="1:12" x14ac:dyDescent="0.25">
      <c r="A5937" s="5" t="str">
        <f t="shared" si="92"/>
        <v>1Low IncomeCARE91108</v>
      </c>
      <c r="B5937" s="9">
        <v>1</v>
      </c>
      <c r="C5937" t="s">
        <v>131</v>
      </c>
      <c r="D5937" t="s">
        <v>140</v>
      </c>
      <c r="E5937" s="9">
        <v>9</v>
      </c>
      <c r="F5937" s="9">
        <v>1</v>
      </c>
      <c r="G5937" s="9">
        <v>10</v>
      </c>
      <c r="H5937" s="9">
        <v>8</v>
      </c>
      <c r="I5937" s="9">
        <v>0.89742797613143921</v>
      </c>
      <c r="J5937" s="9">
        <v>0.89742797613143921</v>
      </c>
      <c r="K5937" s="9">
        <v>0</v>
      </c>
      <c r="L5937" s="9">
        <v>75.328941345214844</v>
      </c>
    </row>
    <row r="5938" spans="1:12" x14ac:dyDescent="0.25">
      <c r="A5938" s="5" t="str">
        <f t="shared" si="92"/>
        <v>1Low IncomeCARE91109</v>
      </c>
      <c r="B5938" s="9">
        <v>1</v>
      </c>
      <c r="C5938" t="s">
        <v>131</v>
      </c>
      <c r="D5938" t="s">
        <v>140</v>
      </c>
      <c r="E5938" s="9">
        <v>9</v>
      </c>
      <c r="F5938" s="9">
        <v>1</v>
      </c>
      <c r="G5938" s="9">
        <v>10</v>
      </c>
      <c r="H5938" s="9">
        <v>9</v>
      </c>
      <c r="I5938" s="9">
        <v>0.87497717142105103</v>
      </c>
      <c r="J5938" s="9">
        <v>0.87497717142105103</v>
      </c>
      <c r="K5938" s="9">
        <v>0</v>
      </c>
      <c r="L5938" s="9">
        <v>77.326927185058594</v>
      </c>
    </row>
    <row r="5939" spans="1:12" x14ac:dyDescent="0.25">
      <c r="A5939" s="5" t="str">
        <f t="shared" si="92"/>
        <v>1Low IncomeCARE911010</v>
      </c>
      <c r="B5939" s="9">
        <v>1</v>
      </c>
      <c r="C5939" t="s">
        <v>131</v>
      </c>
      <c r="D5939" t="s">
        <v>140</v>
      </c>
      <c r="E5939" s="9">
        <v>9</v>
      </c>
      <c r="F5939" s="9">
        <v>1</v>
      </c>
      <c r="G5939" s="9">
        <v>10</v>
      </c>
      <c r="H5939" s="9">
        <v>10</v>
      </c>
      <c r="I5939" s="9">
        <v>0.94259017705917358</v>
      </c>
      <c r="J5939" s="9">
        <v>0.94259017705917358</v>
      </c>
      <c r="K5939" s="9">
        <v>0</v>
      </c>
      <c r="L5939" s="9">
        <v>81.561370849609375</v>
      </c>
    </row>
    <row r="5940" spans="1:12" x14ac:dyDescent="0.25">
      <c r="A5940" s="5" t="str">
        <f t="shared" si="92"/>
        <v>1Low IncomeCARE911011</v>
      </c>
      <c r="B5940" s="9">
        <v>1</v>
      </c>
      <c r="C5940" t="s">
        <v>131</v>
      </c>
      <c r="D5940" t="s">
        <v>140</v>
      </c>
      <c r="E5940" s="9">
        <v>9</v>
      </c>
      <c r="F5940" s="9">
        <v>1</v>
      </c>
      <c r="G5940" s="9">
        <v>10</v>
      </c>
      <c r="H5940" s="9">
        <v>11</v>
      </c>
      <c r="I5940" s="9">
        <v>1.2261726856231689</v>
      </c>
      <c r="J5940" s="9">
        <v>1.2261726856231689</v>
      </c>
      <c r="K5940" s="9">
        <v>0</v>
      </c>
      <c r="L5940" s="9">
        <v>86.958015441894531</v>
      </c>
    </row>
    <row r="5941" spans="1:12" x14ac:dyDescent="0.25">
      <c r="A5941" s="5" t="str">
        <f t="shared" si="92"/>
        <v>1Low IncomeCARE911012</v>
      </c>
      <c r="B5941" s="9">
        <v>1</v>
      </c>
      <c r="C5941" t="s">
        <v>131</v>
      </c>
      <c r="D5941" t="s">
        <v>140</v>
      </c>
      <c r="E5941" s="9">
        <v>9</v>
      </c>
      <c r="F5941" s="9">
        <v>1</v>
      </c>
      <c r="G5941" s="9">
        <v>10</v>
      </c>
      <c r="H5941" s="9">
        <v>12</v>
      </c>
      <c r="I5941" s="9">
        <v>1.5632675886154175</v>
      </c>
      <c r="J5941" s="9">
        <v>1.5632675886154175</v>
      </c>
      <c r="K5941" s="9">
        <v>0</v>
      </c>
      <c r="L5941" s="9">
        <v>91.406341552734375</v>
      </c>
    </row>
    <row r="5942" spans="1:12" x14ac:dyDescent="0.25">
      <c r="A5942" s="5" t="str">
        <f t="shared" si="92"/>
        <v>1Low IncomeCARE911013</v>
      </c>
      <c r="B5942" s="9">
        <v>1</v>
      </c>
      <c r="C5942" t="s">
        <v>131</v>
      </c>
      <c r="D5942" t="s">
        <v>140</v>
      </c>
      <c r="E5942" s="9">
        <v>9</v>
      </c>
      <c r="F5942" s="9">
        <v>1</v>
      </c>
      <c r="G5942" s="9">
        <v>10</v>
      </c>
      <c r="H5942" s="9">
        <v>13</v>
      </c>
      <c r="I5942" s="9">
        <v>1.9558922052383423</v>
      </c>
      <c r="J5942" s="9">
        <v>1.9558922052383423</v>
      </c>
      <c r="K5942" s="9">
        <v>0</v>
      </c>
      <c r="L5942" s="9">
        <v>95.417892456054688</v>
      </c>
    </row>
    <row r="5943" spans="1:12" x14ac:dyDescent="0.25">
      <c r="A5943" s="5" t="str">
        <f t="shared" si="92"/>
        <v>1Low IncomeCARE911014</v>
      </c>
      <c r="B5943" s="9">
        <v>1</v>
      </c>
      <c r="C5943" t="s">
        <v>131</v>
      </c>
      <c r="D5943" t="s">
        <v>140</v>
      </c>
      <c r="E5943" s="9">
        <v>9</v>
      </c>
      <c r="F5943" s="9">
        <v>1</v>
      </c>
      <c r="G5943" s="9">
        <v>10</v>
      </c>
      <c r="H5943" s="9">
        <v>14</v>
      </c>
      <c r="I5943" s="9">
        <v>2.3500304222106934</v>
      </c>
      <c r="J5943" s="9">
        <v>2.3500304222106934</v>
      </c>
      <c r="K5943" s="9">
        <v>0</v>
      </c>
      <c r="L5943" s="9">
        <v>98.511070251464844</v>
      </c>
    </row>
    <row r="5944" spans="1:12" x14ac:dyDescent="0.25">
      <c r="A5944" s="5" t="str">
        <f t="shared" si="92"/>
        <v>1Low IncomeCARE911015</v>
      </c>
      <c r="B5944" s="9">
        <v>1</v>
      </c>
      <c r="C5944" t="s">
        <v>131</v>
      </c>
      <c r="D5944" t="s">
        <v>140</v>
      </c>
      <c r="E5944" s="9">
        <v>9</v>
      </c>
      <c r="F5944" s="9">
        <v>1</v>
      </c>
      <c r="G5944" s="9">
        <v>10</v>
      </c>
      <c r="H5944" s="9">
        <v>15</v>
      </c>
      <c r="I5944" s="9">
        <v>2.7056605815887451</v>
      </c>
      <c r="J5944" s="9">
        <v>2.7056605815887451</v>
      </c>
      <c r="K5944" s="9">
        <v>0</v>
      </c>
      <c r="L5944" s="9">
        <v>100.39498901367188</v>
      </c>
    </row>
    <row r="5945" spans="1:12" x14ac:dyDescent="0.25">
      <c r="A5945" s="5" t="str">
        <f t="shared" si="92"/>
        <v>1Low IncomeCARE911016</v>
      </c>
      <c r="B5945" s="9">
        <v>1</v>
      </c>
      <c r="C5945" t="s">
        <v>131</v>
      </c>
      <c r="D5945" t="s">
        <v>140</v>
      </c>
      <c r="E5945" s="9">
        <v>9</v>
      </c>
      <c r="F5945" s="9">
        <v>1</v>
      </c>
      <c r="G5945" s="9">
        <v>10</v>
      </c>
      <c r="H5945" s="9">
        <v>16</v>
      </c>
      <c r="I5945" s="9">
        <v>3.0279245376586914</v>
      </c>
      <c r="J5945" s="9">
        <v>3.0279245376586914</v>
      </c>
      <c r="K5945" s="9">
        <v>0</v>
      </c>
      <c r="L5945" s="9">
        <v>101.18867492675781</v>
      </c>
    </row>
    <row r="5946" spans="1:12" x14ac:dyDescent="0.25">
      <c r="A5946" s="5" t="str">
        <f t="shared" si="92"/>
        <v>1Low IncomeCARE911017</v>
      </c>
      <c r="B5946" s="9">
        <v>1</v>
      </c>
      <c r="C5946" t="s">
        <v>131</v>
      </c>
      <c r="D5946" t="s">
        <v>140</v>
      </c>
      <c r="E5946" s="9">
        <v>9</v>
      </c>
      <c r="F5946" s="9">
        <v>1</v>
      </c>
      <c r="G5946" s="9">
        <v>10</v>
      </c>
      <c r="H5946" s="9">
        <v>17</v>
      </c>
      <c r="I5946" s="9">
        <v>3.2512562274932861</v>
      </c>
      <c r="J5946" s="9">
        <v>2.170473575592041</v>
      </c>
      <c r="K5946" s="9">
        <v>3.0391830950975418E-2</v>
      </c>
      <c r="L5946" s="9">
        <v>101.91770935058594</v>
      </c>
    </row>
    <row r="5947" spans="1:12" x14ac:dyDescent="0.25">
      <c r="A5947" s="5" t="str">
        <f t="shared" si="92"/>
        <v>1Low IncomeCARE911018</v>
      </c>
      <c r="B5947" s="9">
        <v>1</v>
      </c>
      <c r="C5947" t="s">
        <v>131</v>
      </c>
      <c r="D5947" t="s">
        <v>140</v>
      </c>
      <c r="E5947" s="9">
        <v>9</v>
      </c>
      <c r="F5947" s="9">
        <v>1</v>
      </c>
      <c r="G5947" s="9">
        <v>10</v>
      </c>
      <c r="H5947" s="9">
        <v>18</v>
      </c>
      <c r="I5947" s="9">
        <v>3.3786144256591797</v>
      </c>
      <c r="J5947" s="9">
        <v>2.7240540981292725</v>
      </c>
      <c r="K5947" s="9">
        <v>4.1710838675498962E-2</v>
      </c>
      <c r="L5947" s="9">
        <v>100.71657562255859</v>
      </c>
    </row>
    <row r="5948" spans="1:12" x14ac:dyDescent="0.25">
      <c r="A5948" s="5" t="str">
        <f t="shared" si="92"/>
        <v>1Low IncomeCARE911019</v>
      </c>
      <c r="B5948" s="9">
        <v>1</v>
      </c>
      <c r="C5948" t="s">
        <v>131</v>
      </c>
      <c r="D5948" t="s">
        <v>140</v>
      </c>
      <c r="E5948" s="9">
        <v>9</v>
      </c>
      <c r="F5948" s="9">
        <v>1</v>
      </c>
      <c r="G5948" s="9">
        <v>10</v>
      </c>
      <c r="H5948" s="9">
        <v>19</v>
      </c>
      <c r="I5948" s="9">
        <v>3.3402843475341797</v>
      </c>
      <c r="J5948" s="9">
        <v>2.9634590148925781</v>
      </c>
      <c r="K5948" s="9">
        <v>2.2537874057888985E-2</v>
      </c>
      <c r="L5948" s="9">
        <v>97.949302673339844</v>
      </c>
    </row>
    <row r="5949" spans="1:12" x14ac:dyDescent="0.25">
      <c r="A5949" s="5" t="str">
        <f t="shared" si="92"/>
        <v>1Low IncomeCARE911020</v>
      </c>
      <c r="B5949" s="9">
        <v>1</v>
      </c>
      <c r="C5949" t="s">
        <v>131</v>
      </c>
      <c r="D5949" t="s">
        <v>140</v>
      </c>
      <c r="E5949" s="9">
        <v>9</v>
      </c>
      <c r="F5949" s="9">
        <v>1</v>
      </c>
      <c r="G5949" s="9">
        <v>10</v>
      </c>
      <c r="H5949" s="9">
        <v>20</v>
      </c>
      <c r="I5949" s="9">
        <v>3.1041860580444336</v>
      </c>
      <c r="J5949" s="9">
        <v>2.8569929599761963</v>
      </c>
      <c r="K5949" s="9">
        <v>7.0272148586809635E-3</v>
      </c>
      <c r="L5949" s="9">
        <v>94.81256103515625</v>
      </c>
    </row>
    <row r="5950" spans="1:12" x14ac:dyDescent="0.25">
      <c r="A5950" s="5" t="str">
        <f t="shared" si="92"/>
        <v>1Low IncomeCARE911021</v>
      </c>
      <c r="B5950" s="9">
        <v>1</v>
      </c>
      <c r="C5950" t="s">
        <v>131</v>
      </c>
      <c r="D5950" t="s">
        <v>140</v>
      </c>
      <c r="E5950" s="9">
        <v>9</v>
      </c>
      <c r="F5950" s="9">
        <v>1</v>
      </c>
      <c r="G5950" s="9">
        <v>10</v>
      </c>
      <c r="H5950" s="9">
        <v>21</v>
      </c>
      <c r="I5950" s="9">
        <v>2.9171180725097656</v>
      </c>
      <c r="J5950" s="9">
        <v>2.7020699977874756</v>
      </c>
      <c r="K5950" s="9">
        <v>4.7231568023562431E-3</v>
      </c>
      <c r="L5950" s="9">
        <v>91.447013854980469</v>
      </c>
    </row>
    <row r="5951" spans="1:12" x14ac:dyDescent="0.25">
      <c r="A5951" s="5" t="str">
        <f t="shared" si="92"/>
        <v>1Low IncomeCARE911022</v>
      </c>
      <c r="B5951" s="9">
        <v>1</v>
      </c>
      <c r="C5951" t="s">
        <v>131</v>
      </c>
      <c r="D5951" t="s">
        <v>140</v>
      </c>
      <c r="E5951" s="9">
        <v>9</v>
      </c>
      <c r="F5951" s="9">
        <v>1</v>
      </c>
      <c r="G5951" s="9">
        <v>10</v>
      </c>
      <c r="H5951" s="9">
        <v>22</v>
      </c>
      <c r="I5951" s="9">
        <v>2.7753934860229492</v>
      </c>
      <c r="J5951" s="9">
        <v>3.2243974208831787</v>
      </c>
      <c r="K5951" s="9">
        <v>1.9407091662287712E-2</v>
      </c>
      <c r="L5951" s="9">
        <v>89.581123352050781</v>
      </c>
    </row>
    <row r="5952" spans="1:12" x14ac:dyDescent="0.25">
      <c r="A5952" s="5" t="str">
        <f t="shared" si="92"/>
        <v>1Low IncomeCARE911023</v>
      </c>
      <c r="B5952" s="9">
        <v>1</v>
      </c>
      <c r="C5952" t="s">
        <v>131</v>
      </c>
      <c r="D5952" t="s">
        <v>140</v>
      </c>
      <c r="E5952" s="9">
        <v>9</v>
      </c>
      <c r="F5952" s="9">
        <v>1</v>
      </c>
      <c r="G5952" s="9">
        <v>10</v>
      </c>
      <c r="H5952" s="9">
        <v>23</v>
      </c>
      <c r="I5952" s="9">
        <v>2.4541764259338379</v>
      </c>
      <c r="J5952" s="9">
        <v>2.6224920749664307</v>
      </c>
      <c r="K5952" s="9">
        <v>1.8168177455663681E-2</v>
      </c>
      <c r="L5952" s="9">
        <v>87.697349548339844</v>
      </c>
    </row>
    <row r="5953" spans="1:12" x14ac:dyDescent="0.25">
      <c r="A5953" s="5" t="str">
        <f t="shared" si="92"/>
        <v>1Low IncomeCARE911024</v>
      </c>
      <c r="B5953" s="9">
        <v>1</v>
      </c>
      <c r="C5953" t="s">
        <v>131</v>
      </c>
      <c r="D5953" t="s">
        <v>140</v>
      </c>
      <c r="E5953" s="9">
        <v>9</v>
      </c>
      <c r="F5953" s="9">
        <v>1</v>
      </c>
      <c r="G5953" s="9">
        <v>10</v>
      </c>
      <c r="H5953" s="9">
        <v>24</v>
      </c>
      <c r="I5953" s="9">
        <v>2.077932596206665</v>
      </c>
      <c r="J5953" s="9">
        <v>2.1779322624206543</v>
      </c>
      <c r="K5953" s="9">
        <v>1.4624085277318954E-2</v>
      </c>
      <c r="L5953" s="9">
        <v>85.980232238769531</v>
      </c>
    </row>
    <row r="5954" spans="1:12" x14ac:dyDescent="0.25">
      <c r="A5954" s="5" t="str">
        <f t="shared" si="92"/>
        <v>1Low IncomeCARE10021</v>
      </c>
      <c r="B5954" s="9">
        <v>1</v>
      </c>
      <c r="C5954" t="s">
        <v>131</v>
      </c>
      <c r="D5954" s="3" t="s">
        <v>140</v>
      </c>
      <c r="E5954" s="9">
        <v>10</v>
      </c>
      <c r="F5954" s="9">
        <v>0</v>
      </c>
      <c r="G5954" s="9">
        <v>2</v>
      </c>
      <c r="H5954" s="9">
        <v>1</v>
      </c>
      <c r="I5954" s="9">
        <v>1.2592560052871704</v>
      </c>
      <c r="J5954" s="9">
        <v>1.2592560052871704</v>
      </c>
      <c r="K5954" s="9">
        <v>0</v>
      </c>
      <c r="L5954" s="9">
        <v>74.151481628417969</v>
      </c>
    </row>
    <row r="5955" spans="1:12" x14ac:dyDescent="0.25">
      <c r="A5955" s="5" t="str">
        <f t="shared" ref="A5955:A6018" si="93">B5955&amp;C5955&amp;D5955&amp;E5955&amp;F5955&amp;G5955&amp;H5955</f>
        <v>1Low IncomeCARE10022</v>
      </c>
      <c r="B5955" s="9">
        <v>1</v>
      </c>
      <c r="C5955" t="s">
        <v>131</v>
      </c>
      <c r="D5955" s="3" t="s">
        <v>140</v>
      </c>
      <c r="E5955" s="9">
        <v>10</v>
      </c>
      <c r="F5955" s="9">
        <v>0</v>
      </c>
      <c r="G5955" s="9">
        <v>2</v>
      </c>
      <c r="H5955" s="9">
        <v>2</v>
      </c>
      <c r="I5955" s="9">
        <v>1.0452233552932739</v>
      </c>
      <c r="J5955" s="9">
        <v>1.0452233552932739</v>
      </c>
      <c r="K5955" s="9">
        <v>0</v>
      </c>
      <c r="L5955" s="9">
        <v>72.461349487304688</v>
      </c>
    </row>
    <row r="5956" spans="1:12" x14ac:dyDescent="0.25">
      <c r="A5956" s="5" t="str">
        <f t="shared" si="93"/>
        <v>1Low IncomeCARE10023</v>
      </c>
      <c r="B5956" s="9">
        <v>1</v>
      </c>
      <c r="C5956" t="s">
        <v>131</v>
      </c>
      <c r="D5956" s="3" t="s">
        <v>140</v>
      </c>
      <c r="E5956" s="9">
        <v>10</v>
      </c>
      <c r="F5956" s="9">
        <v>0</v>
      </c>
      <c r="G5956" s="9">
        <v>2</v>
      </c>
      <c r="H5956" s="9">
        <v>3</v>
      </c>
      <c r="I5956" s="9">
        <v>0.9170154333114624</v>
      </c>
      <c r="J5956" s="9">
        <v>0.9170154333114624</v>
      </c>
      <c r="K5956" s="9">
        <v>0</v>
      </c>
      <c r="L5956" s="9">
        <v>71.507293701171875</v>
      </c>
    </row>
    <row r="5957" spans="1:12" x14ac:dyDescent="0.25">
      <c r="A5957" s="5" t="str">
        <f t="shared" si="93"/>
        <v>1Low IncomeCARE10024</v>
      </c>
      <c r="B5957" s="9">
        <v>1</v>
      </c>
      <c r="C5957" t="s">
        <v>131</v>
      </c>
      <c r="D5957" s="3" t="s">
        <v>140</v>
      </c>
      <c r="E5957" s="9">
        <v>10</v>
      </c>
      <c r="F5957" s="9">
        <v>0</v>
      </c>
      <c r="G5957" s="9">
        <v>2</v>
      </c>
      <c r="H5957" s="9">
        <v>4</v>
      </c>
      <c r="I5957" s="9">
        <v>0.78671622276306152</v>
      </c>
      <c r="J5957" s="9">
        <v>0.78671622276306152</v>
      </c>
      <c r="K5957" s="9">
        <v>0</v>
      </c>
      <c r="L5957" s="9">
        <v>69.733741760253906</v>
      </c>
    </row>
    <row r="5958" spans="1:12" x14ac:dyDescent="0.25">
      <c r="A5958" s="5" t="str">
        <f t="shared" si="93"/>
        <v>1Low IncomeCARE10025</v>
      </c>
      <c r="B5958" s="9">
        <v>1</v>
      </c>
      <c r="C5958" t="s">
        <v>131</v>
      </c>
      <c r="D5958" s="3" t="s">
        <v>140</v>
      </c>
      <c r="E5958" s="9">
        <v>10</v>
      </c>
      <c r="F5958" s="9">
        <v>0</v>
      </c>
      <c r="G5958" s="9">
        <v>2</v>
      </c>
      <c r="H5958" s="9">
        <v>5</v>
      </c>
      <c r="I5958" s="9">
        <v>0.72603142261505127</v>
      </c>
      <c r="J5958" s="9">
        <v>0.72603142261505127</v>
      </c>
      <c r="K5958" s="9">
        <v>0</v>
      </c>
      <c r="L5958" s="9">
        <v>68.965675354003906</v>
      </c>
    </row>
    <row r="5959" spans="1:12" x14ac:dyDescent="0.25">
      <c r="A5959" s="5" t="str">
        <f t="shared" si="93"/>
        <v>1Low IncomeCARE10026</v>
      </c>
      <c r="B5959" s="9">
        <v>1</v>
      </c>
      <c r="C5959" t="s">
        <v>131</v>
      </c>
      <c r="D5959" s="3" t="s">
        <v>140</v>
      </c>
      <c r="E5959" s="9">
        <v>10</v>
      </c>
      <c r="F5959" s="9">
        <v>0</v>
      </c>
      <c r="G5959" s="9">
        <v>2</v>
      </c>
      <c r="H5959" s="9">
        <v>6</v>
      </c>
      <c r="I5959" s="9">
        <v>0.68620908260345459</v>
      </c>
      <c r="J5959" s="9">
        <v>0.68620908260345459</v>
      </c>
      <c r="K5959" s="9">
        <v>0</v>
      </c>
      <c r="L5959" s="9">
        <v>68.059471130371094</v>
      </c>
    </row>
    <row r="5960" spans="1:12" x14ac:dyDescent="0.25">
      <c r="A5960" s="5" t="str">
        <f t="shared" si="93"/>
        <v>1Low IncomeCARE10027</v>
      </c>
      <c r="B5960" s="9">
        <v>1</v>
      </c>
      <c r="C5960" t="s">
        <v>131</v>
      </c>
      <c r="D5960" s="3" t="s">
        <v>140</v>
      </c>
      <c r="E5960" s="9">
        <v>10</v>
      </c>
      <c r="F5960" s="9">
        <v>0</v>
      </c>
      <c r="G5960" s="9">
        <v>2</v>
      </c>
      <c r="H5960" s="9">
        <v>7</v>
      </c>
      <c r="I5960" s="9">
        <v>0.68422746658325195</v>
      </c>
      <c r="J5960" s="9">
        <v>0.68422746658325195</v>
      </c>
      <c r="K5960" s="9">
        <v>0</v>
      </c>
      <c r="L5960" s="9">
        <v>67.316932678222656</v>
      </c>
    </row>
    <row r="5961" spans="1:12" x14ac:dyDescent="0.25">
      <c r="A5961" s="5" t="str">
        <f t="shared" si="93"/>
        <v>1Low IncomeCARE10028</v>
      </c>
      <c r="B5961" s="9">
        <v>1</v>
      </c>
      <c r="C5961" t="s">
        <v>131</v>
      </c>
      <c r="D5961" s="3" t="s">
        <v>140</v>
      </c>
      <c r="E5961" s="9">
        <v>10</v>
      </c>
      <c r="F5961" s="9">
        <v>0</v>
      </c>
      <c r="G5961" s="9">
        <v>2</v>
      </c>
      <c r="H5961" s="9">
        <v>8</v>
      </c>
      <c r="I5961" s="9">
        <v>0.65822315216064453</v>
      </c>
      <c r="J5961" s="9">
        <v>0.65822315216064453</v>
      </c>
      <c r="K5961" s="9">
        <v>0</v>
      </c>
      <c r="L5961" s="9">
        <v>66.665298461914063</v>
      </c>
    </row>
    <row r="5962" spans="1:12" x14ac:dyDescent="0.25">
      <c r="A5962" s="5" t="str">
        <f t="shared" si="93"/>
        <v>1Low IncomeCARE10029</v>
      </c>
      <c r="B5962" s="9">
        <v>1</v>
      </c>
      <c r="C5962" t="s">
        <v>131</v>
      </c>
      <c r="D5962" s="3" t="s">
        <v>140</v>
      </c>
      <c r="E5962" s="9">
        <v>10</v>
      </c>
      <c r="F5962" s="9">
        <v>0</v>
      </c>
      <c r="G5962" s="9">
        <v>2</v>
      </c>
      <c r="H5962" s="9">
        <v>9</v>
      </c>
      <c r="I5962" s="9">
        <v>0.56703358888626099</v>
      </c>
      <c r="J5962" s="9">
        <v>0.56703358888626099</v>
      </c>
      <c r="K5962" s="9">
        <v>0</v>
      </c>
      <c r="L5962" s="9">
        <v>67.542808532714844</v>
      </c>
    </row>
    <row r="5963" spans="1:12" x14ac:dyDescent="0.25">
      <c r="A5963" s="5" t="str">
        <f t="shared" si="93"/>
        <v>1Low IncomeCARE100210</v>
      </c>
      <c r="B5963" s="9">
        <v>1</v>
      </c>
      <c r="C5963" t="s">
        <v>131</v>
      </c>
      <c r="D5963" s="3" t="s">
        <v>140</v>
      </c>
      <c r="E5963" s="9">
        <v>10</v>
      </c>
      <c r="F5963" s="9">
        <v>0</v>
      </c>
      <c r="G5963" s="9">
        <v>2</v>
      </c>
      <c r="H5963" s="9">
        <v>10</v>
      </c>
      <c r="I5963" s="9">
        <v>0.57229745388031006</v>
      </c>
      <c r="J5963" s="9">
        <v>0.57229745388031006</v>
      </c>
      <c r="K5963" s="9">
        <v>0</v>
      </c>
      <c r="L5963" s="9">
        <v>71.565528869628906</v>
      </c>
    </row>
    <row r="5964" spans="1:12" x14ac:dyDescent="0.25">
      <c r="A5964" s="5" t="str">
        <f t="shared" si="93"/>
        <v>1Low IncomeCARE100211</v>
      </c>
      <c r="B5964" s="9">
        <v>1</v>
      </c>
      <c r="C5964" t="s">
        <v>131</v>
      </c>
      <c r="D5964" s="3" t="s">
        <v>140</v>
      </c>
      <c r="E5964" s="9">
        <v>10</v>
      </c>
      <c r="F5964" s="9">
        <v>0</v>
      </c>
      <c r="G5964" s="9">
        <v>2</v>
      </c>
      <c r="H5964" s="9">
        <v>11</v>
      </c>
      <c r="I5964" s="9">
        <v>0.68173813819885254</v>
      </c>
      <c r="J5964" s="9">
        <v>0.68173813819885254</v>
      </c>
      <c r="K5964" s="9">
        <v>0</v>
      </c>
      <c r="L5964" s="9">
        <v>76.668838500976563</v>
      </c>
    </row>
    <row r="5965" spans="1:12" x14ac:dyDescent="0.25">
      <c r="A5965" s="5" t="str">
        <f t="shared" si="93"/>
        <v>1Low IncomeCARE100212</v>
      </c>
      <c r="B5965" s="9">
        <v>1</v>
      </c>
      <c r="C5965" t="s">
        <v>131</v>
      </c>
      <c r="D5965" s="3" t="s">
        <v>140</v>
      </c>
      <c r="E5965" s="9">
        <v>10</v>
      </c>
      <c r="F5965" s="9">
        <v>0</v>
      </c>
      <c r="G5965" s="9">
        <v>2</v>
      </c>
      <c r="H5965" s="9">
        <v>12</v>
      </c>
      <c r="I5965" s="9">
        <v>0.79990291595458984</v>
      </c>
      <c r="J5965" s="9">
        <v>0.79990291595458984</v>
      </c>
      <c r="K5965" s="9">
        <v>0</v>
      </c>
      <c r="L5965" s="9">
        <v>81.682792663574219</v>
      </c>
    </row>
    <row r="5966" spans="1:12" x14ac:dyDescent="0.25">
      <c r="A5966" s="5" t="str">
        <f t="shared" si="93"/>
        <v>1Low IncomeCARE100213</v>
      </c>
      <c r="B5966" s="9">
        <v>1</v>
      </c>
      <c r="C5966" t="s">
        <v>131</v>
      </c>
      <c r="D5966" s="3" t="s">
        <v>140</v>
      </c>
      <c r="E5966" s="9">
        <v>10</v>
      </c>
      <c r="F5966" s="9">
        <v>0</v>
      </c>
      <c r="G5966" s="9">
        <v>2</v>
      </c>
      <c r="H5966" s="9">
        <v>13</v>
      </c>
      <c r="I5966" s="9">
        <v>0.98663818836212158</v>
      </c>
      <c r="J5966" s="9">
        <v>0.98663818836212158</v>
      </c>
      <c r="K5966" s="9">
        <v>0</v>
      </c>
      <c r="L5966" s="9">
        <v>85.4136962890625</v>
      </c>
    </row>
    <row r="5967" spans="1:12" x14ac:dyDescent="0.25">
      <c r="A5967" s="5" t="str">
        <f t="shared" si="93"/>
        <v>1Low IncomeCARE100214</v>
      </c>
      <c r="B5967" s="9">
        <v>1</v>
      </c>
      <c r="C5967" t="s">
        <v>131</v>
      </c>
      <c r="D5967" s="3" t="s">
        <v>140</v>
      </c>
      <c r="E5967" s="9">
        <v>10</v>
      </c>
      <c r="F5967" s="9">
        <v>0</v>
      </c>
      <c r="G5967" s="9">
        <v>2</v>
      </c>
      <c r="H5967" s="9">
        <v>14</v>
      </c>
      <c r="I5967" s="9">
        <v>1.2137894630432129</v>
      </c>
      <c r="J5967" s="9">
        <v>1.2137894630432129</v>
      </c>
      <c r="K5967" s="9">
        <v>0</v>
      </c>
      <c r="L5967" s="9">
        <v>87.954841613769531</v>
      </c>
    </row>
    <row r="5968" spans="1:12" x14ac:dyDescent="0.25">
      <c r="A5968" s="5" t="str">
        <f t="shared" si="93"/>
        <v>1Low IncomeCARE100215</v>
      </c>
      <c r="B5968" s="9">
        <v>1</v>
      </c>
      <c r="C5968" t="s">
        <v>131</v>
      </c>
      <c r="D5968" s="3" t="s">
        <v>140</v>
      </c>
      <c r="E5968" s="9">
        <v>10</v>
      </c>
      <c r="F5968" s="9">
        <v>0</v>
      </c>
      <c r="G5968" s="9">
        <v>2</v>
      </c>
      <c r="H5968" s="9">
        <v>15</v>
      </c>
      <c r="I5968" s="9">
        <v>1.4612559080123901</v>
      </c>
      <c r="J5968" s="9">
        <v>1.4612559080123901</v>
      </c>
      <c r="K5968" s="9">
        <v>0</v>
      </c>
      <c r="L5968" s="9">
        <v>88.908050537109375</v>
      </c>
    </row>
    <row r="5969" spans="1:12" x14ac:dyDescent="0.25">
      <c r="A5969" s="5" t="str">
        <f t="shared" si="93"/>
        <v>1Low IncomeCARE100216</v>
      </c>
      <c r="B5969" s="9">
        <v>1</v>
      </c>
      <c r="C5969" t="s">
        <v>131</v>
      </c>
      <c r="D5969" s="3" t="s">
        <v>140</v>
      </c>
      <c r="E5969" s="9">
        <v>10</v>
      </c>
      <c r="F5969" s="9">
        <v>0</v>
      </c>
      <c r="G5969" s="9">
        <v>2</v>
      </c>
      <c r="H5969" s="9">
        <v>16</v>
      </c>
      <c r="I5969" s="9">
        <v>1.7259858846664429</v>
      </c>
      <c r="J5969" s="9">
        <v>1.7259858846664429</v>
      </c>
      <c r="K5969" s="9">
        <v>0</v>
      </c>
      <c r="L5969" s="9">
        <v>88.810234069824219</v>
      </c>
    </row>
    <row r="5970" spans="1:12" x14ac:dyDescent="0.25">
      <c r="A5970" s="5" t="str">
        <f t="shared" si="93"/>
        <v>1Low IncomeCARE100217</v>
      </c>
      <c r="B5970" s="9">
        <v>1</v>
      </c>
      <c r="C5970" t="s">
        <v>131</v>
      </c>
      <c r="D5970" s="3" t="s">
        <v>140</v>
      </c>
      <c r="E5970" s="9">
        <v>10</v>
      </c>
      <c r="F5970" s="9">
        <v>0</v>
      </c>
      <c r="G5970" s="9">
        <v>2</v>
      </c>
      <c r="H5970" s="9">
        <v>17</v>
      </c>
      <c r="I5970" s="9">
        <v>1.9414075613021851</v>
      </c>
      <c r="J5970" s="9">
        <v>1.1143429279327393</v>
      </c>
      <c r="K5970" s="9">
        <v>2.6830060407519341E-2</v>
      </c>
      <c r="L5970" s="9">
        <v>88.150321960449219</v>
      </c>
    </row>
    <row r="5971" spans="1:12" x14ac:dyDescent="0.25">
      <c r="A5971" s="5" t="str">
        <f t="shared" si="93"/>
        <v>1Low IncomeCARE100218</v>
      </c>
      <c r="B5971" s="9">
        <v>1</v>
      </c>
      <c r="C5971" t="s">
        <v>131</v>
      </c>
      <c r="D5971" s="3" t="s">
        <v>140</v>
      </c>
      <c r="E5971" s="9">
        <v>10</v>
      </c>
      <c r="F5971" s="9">
        <v>0</v>
      </c>
      <c r="G5971" s="9">
        <v>2</v>
      </c>
      <c r="H5971" s="9">
        <v>18</v>
      </c>
      <c r="I5971" s="9">
        <v>2.0929262638092041</v>
      </c>
      <c r="J5971" s="9">
        <v>1.704587459564209</v>
      </c>
      <c r="K5971" s="9">
        <v>4.4155638664960861E-2</v>
      </c>
      <c r="L5971" s="9">
        <v>87.543167114257813</v>
      </c>
    </row>
    <row r="5972" spans="1:12" x14ac:dyDescent="0.25">
      <c r="A5972" s="5" t="str">
        <f t="shared" si="93"/>
        <v>1Low IncomeCARE100219</v>
      </c>
      <c r="B5972" s="9">
        <v>1</v>
      </c>
      <c r="C5972" t="s">
        <v>131</v>
      </c>
      <c r="D5972" s="3" t="s">
        <v>140</v>
      </c>
      <c r="E5972" s="9">
        <v>10</v>
      </c>
      <c r="F5972" s="9">
        <v>0</v>
      </c>
      <c r="G5972" s="9">
        <v>2</v>
      </c>
      <c r="H5972" s="9">
        <v>19</v>
      </c>
      <c r="I5972" s="9">
        <v>2.1168899536132813</v>
      </c>
      <c r="J5972" s="9">
        <v>1.914345383644104</v>
      </c>
      <c r="K5972" s="9">
        <v>3.5854652523994446E-2</v>
      </c>
      <c r="L5972" s="9">
        <v>85.914932250976563</v>
      </c>
    </row>
    <row r="5973" spans="1:12" x14ac:dyDescent="0.25">
      <c r="A5973" s="5" t="str">
        <f t="shared" si="93"/>
        <v>1Low IncomeCARE100220</v>
      </c>
      <c r="B5973" s="9">
        <v>1</v>
      </c>
      <c r="C5973" t="s">
        <v>131</v>
      </c>
      <c r="D5973" s="3" t="s">
        <v>140</v>
      </c>
      <c r="E5973" s="9">
        <v>10</v>
      </c>
      <c r="F5973" s="9">
        <v>0</v>
      </c>
      <c r="G5973" s="9">
        <v>2</v>
      </c>
      <c r="H5973" s="9">
        <v>20</v>
      </c>
      <c r="I5973" s="9">
        <v>2.0061714649200439</v>
      </c>
      <c r="J5973" s="9">
        <v>1.8727873563766479</v>
      </c>
      <c r="K5973" s="9">
        <v>8.1865256652235985E-3</v>
      </c>
      <c r="L5973" s="9">
        <v>82.896888732910156</v>
      </c>
    </row>
    <row r="5974" spans="1:12" x14ac:dyDescent="0.25">
      <c r="A5974" s="5" t="str">
        <f t="shared" si="93"/>
        <v>1Low IncomeCARE100221</v>
      </c>
      <c r="B5974" s="9">
        <v>1</v>
      </c>
      <c r="C5974" t="s">
        <v>131</v>
      </c>
      <c r="D5974" s="3" t="s">
        <v>140</v>
      </c>
      <c r="E5974" s="9">
        <v>10</v>
      </c>
      <c r="F5974" s="9">
        <v>0</v>
      </c>
      <c r="G5974" s="9">
        <v>2</v>
      </c>
      <c r="H5974" s="9">
        <v>21</v>
      </c>
      <c r="I5974" s="9">
        <v>1.9239110946655273</v>
      </c>
      <c r="J5974" s="9">
        <v>1.8191585540771484</v>
      </c>
      <c r="K5974" s="9">
        <v>1.1011668480932713E-2</v>
      </c>
      <c r="L5974" s="9">
        <v>79.899192810058594</v>
      </c>
    </row>
    <row r="5975" spans="1:12" x14ac:dyDescent="0.25">
      <c r="A5975" s="5" t="str">
        <f t="shared" si="93"/>
        <v>1Low IncomeCARE100222</v>
      </c>
      <c r="B5975" s="9">
        <v>1</v>
      </c>
      <c r="C5975" t="s">
        <v>131</v>
      </c>
      <c r="D5975" s="3" t="s">
        <v>140</v>
      </c>
      <c r="E5975" s="9">
        <v>10</v>
      </c>
      <c r="F5975" s="9">
        <v>0</v>
      </c>
      <c r="G5975" s="9">
        <v>2</v>
      </c>
      <c r="H5975" s="9">
        <v>22</v>
      </c>
      <c r="I5975" s="9">
        <v>1.8349815607070923</v>
      </c>
      <c r="J5975" s="9">
        <v>2.2069234848022461</v>
      </c>
      <c r="K5975" s="9">
        <v>2.8475616127252579E-2</v>
      </c>
      <c r="L5975" s="9">
        <v>77.620170593261719</v>
      </c>
    </row>
    <row r="5976" spans="1:12" x14ac:dyDescent="0.25">
      <c r="A5976" s="5" t="str">
        <f t="shared" si="93"/>
        <v>1Low IncomeCARE100223</v>
      </c>
      <c r="B5976" s="9">
        <v>1</v>
      </c>
      <c r="C5976" t="s">
        <v>131</v>
      </c>
      <c r="D5976" s="3" t="s">
        <v>140</v>
      </c>
      <c r="E5976" s="9">
        <v>10</v>
      </c>
      <c r="F5976" s="9">
        <v>0</v>
      </c>
      <c r="G5976" s="9">
        <v>2</v>
      </c>
      <c r="H5976" s="9">
        <v>23</v>
      </c>
      <c r="I5976" s="9">
        <v>1.6291671991348267</v>
      </c>
      <c r="J5976" s="9">
        <v>1.7740613222122192</v>
      </c>
      <c r="K5976" s="9">
        <v>2.27630864828825E-2</v>
      </c>
      <c r="L5976" s="9">
        <v>75.592720031738281</v>
      </c>
    </row>
    <row r="5977" spans="1:12" x14ac:dyDescent="0.25">
      <c r="A5977" s="5" t="str">
        <f t="shared" si="93"/>
        <v>1Low IncomeCARE100224</v>
      </c>
      <c r="B5977" s="9">
        <v>1</v>
      </c>
      <c r="C5977" t="s">
        <v>131</v>
      </c>
      <c r="D5977" s="3" t="s">
        <v>140</v>
      </c>
      <c r="E5977" s="9">
        <v>10</v>
      </c>
      <c r="F5977" s="9">
        <v>0</v>
      </c>
      <c r="G5977" s="9">
        <v>2</v>
      </c>
      <c r="H5977" s="9">
        <v>24</v>
      </c>
      <c r="I5977" s="9">
        <v>1.3777539730072021</v>
      </c>
      <c r="J5977" s="9">
        <v>1.4414360523223877</v>
      </c>
      <c r="K5977" s="9">
        <v>1.6632411628961563E-2</v>
      </c>
      <c r="L5977" s="9">
        <v>73.9027099609375</v>
      </c>
    </row>
    <row r="5978" spans="1:12" x14ac:dyDescent="0.25">
      <c r="A5978" s="5" t="str">
        <f t="shared" si="93"/>
        <v>1Low IncomeCARE100101</v>
      </c>
      <c r="B5978" s="9">
        <v>1</v>
      </c>
      <c r="C5978" t="s">
        <v>131</v>
      </c>
      <c r="D5978" t="s">
        <v>140</v>
      </c>
      <c r="E5978" s="9">
        <v>10</v>
      </c>
      <c r="F5978" s="9">
        <v>0</v>
      </c>
      <c r="G5978" s="9">
        <v>10</v>
      </c>
      <c r="H5978" s="9">
        <v>1</v>
      </c>
      <c r="I5978" s="9">
        <v>1.4740996360778809</v>
      </c>
      <c r="J5978" s="9">
        <v>1.4740996360778809</v>
      </c>
      <c r="K5978" s="9">
        <v>0</v>
      </c>
      <c r="L5978" s="9">
        <v>77.9703369140625</v>
      </c>
    </row>
    <row r="5979" spans="1:12" x14ac:dyDescent="0.25">
      <c r="A5979" s="5" t="str">
        <f t="shared" si="93"/>
        <v>1Low IncomeCARE100102</v>
      </c>
      <c r="B5979" s="9">
        <v>1</v>
      </c>
      <c r="C5979" t="s">
        <v>131</v>
      </c>
      <c r="D5979" t="s">
        <v>140</v>
      </c>
      <c r="E5979" s="9">
        <v>10</v>
      </c>
      <c r="F5979" s="9">
        <v>0</v>
      </c>
      <c r="G5979" s="9">
        <v>10</v>
      </c>
      <c r="H5979" s="9">
        <v>2</v>
      </c>
      <c r="I5979" s="9">
        <v>1.2605458498001099</v>
      </c>
      <c r="J5979" s="9">
        <v>1.2605458498001099</v>
      </c>
      <c r="K5979" s="9">
        <v>0</v>
      </c>
      <c r="L5979" s="9">
        <v>76.895149230957031</v>
      </c>
    </row>
    <row r="5980" spans="1:12" x14ac:dyDescent="0.25">
      <c r="A5980" s="5" t="str">
        <f t="shared" si="93"/>
        <v>1Low IncomeCARE100103</v>
      </c>
      <c r="B5980" s="9">
        <v>1</v>
      </c>
      <c r="C5980" t="s">
        <v>131</v>
      </c>
      <c r="D5980" t="s">
        <v>140</v>
      </c>
      <c r="E5980" s="9">
        <v>10</v>
      </c>
      <c r="F5980" s="9">
        <v>0</v>
      </c>
      <c r="G5980" s="9">
        <v>10</v>
      </c>
      <c r="H5980" s="9">
        <v>3</v>
      </c>
      <c r="I5980" s="9">
        <v>1.1185684204101563</v>
      </c>
      <c r="J5980" s="9">
        <v>1.1185684204101563</v>
      </c>
      <c r="K5980" s="9">
        <v>0</v>
      </c>
      <c r="L5980" s="9">
        <v>76.108230590820313</v>
      </c>
    </row>
    <row r="5981" spans="1:12" x14ac:dyDescent="0.25">
      <c r="A5981" s="5" t="str">
        <f t="shared" si="93"/>
        <v>1Low IncomeCARE100104</v>
      </c>
      <c r="B5981" s="9">
        <v>1</v>
      </c>
      <c r="C5981" t="s">
        <v>131</v>
      </c>
      <c r="D5981" t="s">
        <v>140</v>
      </c>
      <c r="E5981" s="9">
        <v>10</v>
      </c>
      <c r="F5981" s="9">
        <v>0</v>
      </c>
      <c r="G5981" s="9">
        <v>10</v>
      </c>
      <c r="H5981" s="9">
        <v>4</v>
      </c>
      <c r="I5981" s="9">
        <v>0.98643732070922852</v>
      </c>
      <c r="J5981" s="9">
        <v>0.98643732070922852</v>
      </c>
      <c r="K5981" s="9">
        <v>0</v>
      </c>
      <c r="L5981" s="9">
        <v>74.927383422851563</v>
      </c>
    </row>
    <row r="5982" spans="1:12" x14ac:dyDescent="0.25">
      <c r="A5982" s="5" t="str">
        <f t="shared" si="93"/>
        <v>1Low IncomeCARE100105</v>
      </c>
      <c r="B5982" s="9">
        <v>1</v>
      </c>
      <c r="C5982" t="s">
        <v>131</v>
      </c>
      <c r="D5982" t="s">
        <v>140</v>
      </c>
      <c r="E5982" s="9">
        <v>10</v>
      </c>
      <c r="F5982" s="9">
        <v>0</v>
      </c>
      <c r="G5982" s="9">
        <v>10</v>
      </c>
      <c r="H5982" s="9">
        <v>5</v>
      </c>
      <c r="I5982" s="9">
        <v>0.90678197145462036</v>
      </c>
      <c r="J5982" s="9">
        <v>0.90678197145462036</v>
      </c>
      <c r="K5982" s="9">
        <v>0</v>
      </c>
      <c r="L5982" s="9">
        <v>74.311454772949219</v>
      </c>
    </row>
    <row r="5983" spans="1:12" x14ac:dyDescent="0.25">
      <c r="A5983" s="5" t="str">
        <f t="shared" si="93"/>
        <v>1Low IncomeCARE100106</v>
      </c>
      <c r="B5983" s="9">
        <v>1</v>
      </c>
      <c r="C5983" t="s">
        <v>131</v>
      </c>
      <c r="D5983" t="s">
        <v>140</v>
      </c>
      <c r="E5983" s="9">
        <v>10</v>
      </c>
      <c r="F5983" s="9">
        <v>0</v>
      </c>
      <c r="G5983" s="9">
        <v>10</v>
      </c>
      <c r="H5983" s="9">
        <v>6</v>
      </c>
      <c r="I5983" s="9">
        <v>0.86376768350601196</v>
      </c>
      <c r="J5983" s="9">
        <v>0.86376768350601196</v>
      </c>
      <c r="K5983" s="9">
        <v>0</v>
      </c>
      <c r="L5983" s="9">
        <v>73.952171325683594</v>
      </c>
    </row>
    <row r="5984" spans="1:12" x14ac:dyDescent="0.25">
      <c r="A5984" s="5" t="str">
        <f t="shared" si="93"/>
        <v>1Low IncomeCARE100107</v>
      </c>
      <c r="B5984" s="9">
        <v>1</v>
      </c>
      <c r="C5984" t="s">
        <v>131</v>
      </c>
      <c r="D5984" t="s">
        <v>140</v>
      </c>
      <c r="E5984" s="9">
        <v>10</v>
      </c>
      <c r="F5984" s="9">
        <v>0</v>
      </c>
      <c r="G5984" s="9">
        <v>10</v>
      </c>
      <c r="H5984" s="9">
        <v>7</v>
      </c>
      <c r="I5984" s="9">
        <v>0.82365787029266357</v>
      </c>
      <c r="J5984" s="9">
        <v>0.82365787029266357</v>
      </c>
      <c r="K5984" s="9">
        <v>0</v>
      </c>
      <c r="L5984" s="9">
        <v>72.963859558105469</v>
      </c>
    </row>
    <row r="5985" spans="1:12" x14ac:dyDescent="0.25">
      <c r="A5985" s="5" t="str">
        <f t="shared" si="93"/>
        <v>1Low IncomeCARE100108</v>
      </c>
      <c r="B5985" s="9">
        <v>1</v>
      </c>
      <c r="C5985" t="s">
        <v>131</v>
      </c>
      <c r="D5985" t="s">
        <v>140</v>
      </c>
      <c r="E5985" s="9">
        <v>10</v>
      </c>
      <c r="F5985" s="9">
        <v>0</v>
      </c>
      <c r="G5985" s="9">
        <v>10</v>
      </c>
      <c r="H5985" s="9">
        <v>8</v>
      </c>
      <c r="I5985" s="9">
        <v>0.80415546894073486</v>
      </c>
      <c r="J5985" s="9">
        <v>0.80415546894073486</v>
      </c>
      <c r="K5985" s="9">
        <v>0</v>
      </c>
      <c r="L5985" s="9">
        <v>72.394142150878906</v>
      </c>
    </row>
    <row r="5986" spans="1:12" x14ac:dyDescent="0.25">
      <c r="A5986" s="5" t="str">
        <f t="shared" si="93"/>
        <v>1Low IncomeCARE100109</v>
      </c>
      <c r="B5986" s="9">
        <v>1</v>
      </c>
      <c r="C5986" t="s">
        <v>131</v>
      </c>
      <c r="D5986" t="s">
        <v>140</v>
      </c>
      <c r="E5986" s="9">
        <v>10</v>
      </c>
      <c r="F5986" s="9">
        <v>0</v>
      </c>
      <c r="G5986" s="9">
        <v>10</v>
      </c>
      <c r="H5986" s="9">
        <v>9</v>
      </c>
      <c r="I5986" s="9">
        <v>0.74084556102752686</v>
      </c>
      <c r="J5986" s="9">
        <v>0.74084556102752686</v>
      </c>
      <c r="K5986" s="9">
        <v>0</v>
      </c>
      <c r="L5986" s="9">
        <v>73.149574279785156</v>
      </c>
    </row>
    <row r="5987" spans="1:12" x14ac:dyDescent="0.25">
      <c r="A5987" s="5" t="str">
        <f t="shared" si="93"/>
        <v>1Low IncomeCARE1001010</v>
      </c>
      <c r="B5987" s="9">
        <v>1</v>
      </c>
      <c r="C5987" t="s">
        <v>131</v>
      </c>
      <c r="D5987" t="s">
        <v>140</v>
      </c>
      <c r="E5987" s="9">
        <v>10</v>
      </c>
      <c r="F5987" s="9">
        <v>0</v>
      </c>
      <c r="G5987" s="9">
        <v>10</v>
      </c>
      <c r="H5987" s="9">
        <v>10</v>
      </c>
      <c r="I5987" s="9">
        <v>0.77370941638946533</v>
      </c>
      <c r="J5987" s="9">
        <v>0.77370941638946533</v>
      </c>
      <c r="K5987" s="9">
        <v>0</v>
      </c>
      <c r="L5987" s="9">
        <v>77.204521179199219</v>
      </c>
    </row>
    <row r="5988" spans="1:12" x14ac:dyDescent="0.25">
      <c r="A5988" s="5" t="str">
        <f t="shared" si="93"/>
        <v>1Low IncomeCARE1001011</v>
      </c>
      <c r="B5988" s="9">
        <v>1</v>
      </c>
      <c r="C5988" t="s">
        <v>131</v>
      </c>
      <c r="D5988" t="s">
        <v>140</v>
      </c>
      <c r="E5988" s="9">
        <v>10</v>
      </c>
      <c r="F5988" s="9">
        <v>0</v>
      </c>
      <c r="G5988" s="9">
        <v>10</v>
      </c>
      <c r="H5988" s="9">
        <v>11</v>
      </c>
      <c r="I5988" s="9">
        <v>0.89437443017959595</v>
      </c>
      <c r="J5988" s="9">
        <v>0.89437443017959595</v>
      </c>
      <c r="K5988" s="9">
        <v>0</v>
      </c>
      <c r="L5988" s="9">
        <v>81.656440734863281</v>
      </c>
    </row>
    <row r="5989" spans="1:12" x14ac:dyDescent="0.25">
      <c r="A5989" s="5" t="str">
        <f t="shared" si="93"/>
        <v>1Low IncomeCARE1001012</v>
      </c>
      <c r="B5989" s="9">
        <v>1</v>
      </c>
      <c r="C5989" t="s">
        <v>131</v>
      </c>
      <c r="D5989" t="s">
        <v>140</v>
      </c>
      <c r="E5989" s="9">
        <v>10</v>
      </c>
      <c r="F5989" s="9">
        <v>0</v>
      </c>
      <c r="G5989" s="9">
        <v>10</v>
      </c>
      <c r="H5989" s="9">
        <v>12</v>
      </c>
      <c r="I5989" s="9">
        <v>1.1000596284866333</v>
      </c>
      <c r="J5989" s="9">
        <v>1.1000596284866333</v>
      </c>
      <c r="K5989" s="9">
        <v>0</v>
      </c>
      <c r="L5989" s="9">
        <v>85.840507507324219</v>
      </c>
    </row>
    <row r="5990" spans="1:12" x14ac:dyDescent="0.25">
      <c r="A5990" s="5" t="str">
        <f t="shared" si="93"/>
        <v>1Low IncomeCARE1001013</v>
      </c>
      <c r="B5990" s="9">
        <v>1</v>
      </c>
      <c r="C5990" t="s">
        <v>131</v>
      </c>
      <c r="D5990" t="s">
        <v>140</v>
      </c>
      <c r="E5990" s="9">
        <v>10</v>
      </c>
      <c r="F5990" s="9">
        <v>0</v>
      </c>
      <c r="G5990" s="9">
        <v>10</v>
      </c>
      <c r="H5990" s="9">
        <v>13</v>
      </c>
      <c r="I5990" s="9">
        <v>1.3766703605651855</v>
      </c>
      <c r="J5990" s="9">
        <v>1.3766703605651855</v>
      </c>
      <c r="K5990" s="9">
        <v>0</v>
      </c>
      <c r="L5990" s="9">
        <v>88.994163513183594</v>
      </c>
    </row>
    <row r="5991" spans="1:12" x14ac:dyDescent="0.25">
      <c r="A5991" s="5" t="str">
        <f t="shared" si="93"/>
        <v>1Low IncomeCARE1001014</v>
      </c>
      <c r="B5991" s="9">
        <v>1</v>
      </c>
      <c r="C5991" t="s">
        <v>131</v>
      </c>
      <c r="D5991" t="s">
        <v>140</v>
      </c>
      <c r="E5991" s="9">
        <v>10</v>
      </c>
      <c r="F5991" s="9">
        <v>0</v>
      </c>
      <c r="G5991" s="9">
        <v>10</v>
      </c>
      <c r="H5991" s="9">
        <v>14</v>
      </c>
      <c r="I5991" s="9">
        <v>1.6733574867248535</v>
      </c>
      <c r="J5991" s="9">
        <v>1.6733574867248535</v>
      </c>
      <c r="K5991" s="9">
        <v>0</v>
      </c>
      <c r="L5991" s="9">
        <v>91.155929565429688</v>
      </c>
    </row>
    <row r="5992" spans="1:12" x14ac:dyDescent="0.25">
      <c r="A5992" s="5" t="str">
        <f t="shared" si="93"/>
        <v>1Low IncomeCARE1001015</v>
      </c>
      <c r="B5992" s="9">
        <v>1</v>
      </c>
      <c r="C5992" t="s">
        <v>131</v>
      </c>
      <c r="D5992" t="s">
        <v>140</v>
      </c>
      <c r="E5992" s="9">
        <v>10</v>
      </c>
      <c r="F5992" s="9">
        <v>0</v>
      </c>
      <c r="G5992" s="9">
        <v>10</v>
      </c>
      <c r="H5992" s="9">
        <v>15</v>
      </c>
      <c r="I5992" s="9">
        <v>1.9620027542114258</v>
      </c>
      <c r="J5992" s="9">
        <v>1.9620027542114258</v>
      </c>
      <c r="K5992" s="9">
        <v>0</v>
      </c>
      <c r="L5992" s="9">
        <v>92.233940124511719</v>
      </c>
    </row>
    <row r="5993" spans="1:12" x14ac:dyDescent="0.25">
      <c r="A5993" s="5" t="str">
        <f t="shared" si="93"/>
        <v>1Low IncomeCARE1001016</v>
      </c>
      <c r="B5993" s="9">
        <v>1</v>
      </c>
      <c r="C5993" t="s">
        <v>131</v>
      </c>
      <c r="D5993" t="s">
        <v>140</v>
      </c>
      <c r="E5993" s="9">
        <v>10</v>
      </c>
      <c r="F5993" s="9">
        <v>0</v>
      </c>
      <c r="G5993" s="9">
        <v>10</v>
      </c>
      <c r="H5993" s="9">
        <v>16</v>
      </c>
      <c r="I5993" s="9">
        <v>2.245398998260498</v>
      </c>
      <c r="J5993" s="9">
        <v>2.245398998260498</v>
      </c>
      <c r="K5993" s="9">
        <v>0</v>
      </c>
      <c r="L5993" s="9">
        <v>93.364143371582031</v>
      </c>
    </row>
    <row r="5994" spans="1:12" x14ac:dyDescent="0.25">
      <c r="A5994" s="5" t="str">
        <f t="shared" si="93"/>
        <v>1Low IncomeCARE1001017</v>
      </c>
      <c r="B5994" s="9">
        <v>1</v>
      </c>
      <c r="C5994" t="s">
        <v>131</v>
      </c>
      <c r="D5994" t="s">
        <v>140</v>
      </c>
      <c r="E5994" s="9">
        <v>10</v>
      </c>
      <c r="F5994" s="9">
        <v>0</v>
      </c>
      <c r="G5994" s="9">
        <v>10</v>
      </c>
      <c r="H5994" s="9">
        <v>17</v>
      </c>
      <c r="I5994" s="9">
        <v>2.4636013507843018</v>
      </c>
      <c r="J5994" s="9">
        <v>1.5450289249420166</v>
      </c>
      <c r="K5994" s="9">
        <v>1.7174035310745239E-2</v>
      </c>
      <c r="L5994" s="9">
        <v>93.115768432617188</v>
      </c>
    </row>
    <row r="5995" spans="1:12" x14ac:dyDescent="0.25">
      <c r="A5995" s="5" t="str">
        <f t="shared" si="93"/>
        <v>1Low IncomeCARE1001018</v>
      </c>
      <c r="B5995" s="9">
        <v>1</v>
      </c>
      <c r="C5995" t="s">
        <v>131</v>
      </c>
      <c r="D5995" t="s">
        <v>140</v>
      </c>
      <c r="E5995" s="9">
        <v>10</v>
      </c>
      <c r="F5995" s="9">
        <v>0</v>
      </c>
      <c r="G5995" s="9">
        <v>10</v>
      </c>
      <c r="H5995" s="9">
        <v>18</v>
      </c>
      <c r="I5995" s="9">
        <v>2.606104850769043</v>
      </c>
      <c r="J5995" s="9">
        <v>2.1306588649749756</v>
      </c>
      <c r="K5995" s="9">
        <v>3.1951718032360077E-2</v>
      </c>
      <c r="L5995" s="9">
        <v>91.853477478027344</v>
      </c>
    </row>
    <row r="5996" spans="1:12" x14ac:dyDescent="0.25">
      <c r="A5996" s="5" t="str">
        <f t="shared" si="93"/>
        <v>1Low IncomeCARE1001019</v>
      </c>
      <c r="B5996" s="9">
        <v>1</v>
      </c>
      <c r="C5996" t="s">
        <v>131</v>
      </c>
      <c r="D5996" t="s">
        <v>140</v>
      </c>
      <c r="E5996" s="9">
        <v>10</v>
      </c>
      <c r="F5996" s="9">
        <v>0</v>
      </c>
      <c r="G5996" s="9">
        <v>10</v>
      </c>
      <c r="H5996" s="9">
        <v>19</v>
      </c>
      <c r="I5996" s="9">
        <v>2.5998733043670654</v>
      </c>
      <c r="J5996" s="9">
        <v>2.35986328125</v>
      </c>
      <c r="K5996" s="9">
        <v>2.9161019250750542E-2</v>
      </c>
      <c r="L5996" s="9">
        <v>88.501976013183594</v>
      </c>
    </row>
    <row r="5997" spans="1:12" x14ac:dyDescent="0.25">
      <c r="A5997" s="5" t="str">
        <f t="shared" si="93"/>
        <v>1Low IncomeCARE1001020</v>
      </c>
      <c r="B5997" s="9">
        <v>1</v>
      </c>
      <c r="C5997" t="s">
        <v>131</v>
      </c>
      <c r="D5997" t="s">
        <v>140</v>
      </c>
      <c r="E5997" s="9">
        <v>10</v>
      </c>
      <c r="F5997" s="9">
        <v>0</v>
      </c>
      <c r="G5997" s="9">
        <v>10</v>
      </c>
      <c r="H5997" s="9">
        <v>20</v>
      </c>
      <c r="I5997" s="9">
        <v>2.4171254634857178</v>
      </c>
      <c r="J5997" s="9">
        <v>2.2674779891967773</v>
      </c>
      <c r="K5997" s="9">
        <v>6.7176534794270992E-3</v>
      </c>
      <c r="L5997" s="9">
        <v>84.599647521972656</v>
      </c>
    </row>
    <row r="5998" spans="1:12" x14ac:dyDescent="0.25">
      <c r="A5998" s="5" t="str">
        <f t="shared" si="93"/>
        <v>1Low IncomeCARE1001021</v>
      </c>
      <c r="B5998" s="9">
        <v>1</v>
      </c>
      <c r="C5998" t="s">
        <v>131</v>
      </c>
      <c r="D5998" t="s">
        <v>140</v>
      </c>
      <c r="E5998" s="9">
        <v>10</v>
      </c>
      <c r="F5998" s="9">
        <v>0</v>
      </c>
      <c r="G5998" s="9">
        <v>10</v>
      </c>
      <c r="H5998" s="9">
        <v>21</v>
      </c>
      <c r="I5998" s="9">
        <v>2.2792782783508301</v>
      </c>
      <c r="J5998" s="9">
        <v>2.1627249717712402</v>
      </c>
      <c r="K5998" s="9">
        <v>9.8222633823752403E-3</v>
      </c>
      <c r="L5998" s="9">
        <v>81.134727478027344</v>
      </c>
    </row>
    <row r="5999" spans="1:12" x14ac:dyDescent="0.25">
      <c r="A5999" s="5" t="str">
        <f t="shared" si="93"/>
        <v>1Low IncomeCARE1001022</v>
      </c>
      <c r="B5999" s="9">
        <v>1</v>
      </c>
      <c r="C5999" t="s">
        <v>131</v>
      </c>
      <c r="D5999" t="s">
        <v>140</v>
      </c>
      <c r="E5999" s="9">
        <v>10</v>
      </c>
      <c r="F5999" s="9">
        <v>0</v>
      </c>
      <c r="G5999" s="9">
        <v>10</v>
      </c>
      <c r="H5999" s="9">
        <v>22</v>
      </c>
      <c r="I5999" s="9">
        <v>2.157893180847168</v>
      </c>
      <c r="J5999" s="9">
        <v>2.537630558013916</v>
      </c>
      <c r="K5999" s="9">
        <v>2.4559952318668365E-2</v>
      </c>
      <c r="L5999" s="9">
        <v>78.830108642578125</v>
      </c>
    </row>
    <row r="6000" spans="1:12" x14ac:dyDescent="0.25">
      <c r="A6000" s="5" t="str">
        <f t="shared" si="93"/>
        <v>1Low IncomeCARE1001023</v>
      </c>
      <c r="B6000" s="9">
        <v>1</v>
      </c>
      <c r="C6000" t="s">
        <v>131</v>
      </c>
      <c r="D6000" t="s">
        <v>140</v>
      </c>
      <c r="E6000" s="9">
        <v>10</v>
      </c>
      <c r="F6000" s="9">
        <v>0</v>
      </c>
      <c r="G6000" s="9">
        <v>10</v>
      </c>
      <c r="H6000" s="9">
        <v>23</v>
      </c>
      <c r="I6000" s="9">
        <v>1.922507643699646</v>
      </c>
      <c r="J6000" s="9">
        <v>2.0708811283111572</v>
      </c>
      <c r="K6000" s="9">
        <v>1.8283506855368614E-2</v>
      </c>
      <c r="L6000" s="9">
        <v>77.390914916992188</v>
      </c>
    </row>
    <row r="6001" spans="1:12" x14ac:dyDescent="0.25">
      <c r="A6001" s="5" t="str">
        <f t="shared" si="93"/>
        <v>1Low IncomeCARE1001024</v>
      </c>
      <c r="B6001" s="9">
        <v>1</v>
      </c>
      <c r="C6001" t="s">
        <v>131</v>
      </c>
      <c r="D6001" t="s">
        <v>140</v>
      </c>
      <c r="E6001" s="9">
        <v>10</v>
      </c>
      <c r="F6001" s="9">
        <v>0</v>
      </c>
      <c r="G6001" s="9">
        <v>10</v>
      </c>
      <c r="H6001" s="9">
        <v>24</v>
      </c>
      <c r="I6001" s="9">
        <v>1.6178091764450073</v>
      </c>
      <c r="J6001" s="9">
        <v>1.6875439882278442</v>
      </c>
      <c r="K6001" s="9">
        <v>1.2895221821963787E-2</v>
      </c>
      <c r="L6001" s="9">
        <v>75.915573120117188</v>
      </c>
    </row>
    <row r="6002" spans="1:12" x14ac:dyDescent="0.25">
      <c r="A6002" s="5" t="str">
        <f t="shared" si="93"/>
        <v>1Low IncomeCARE10121</v>
      </c>
      <c r="B6002" s="9">
        <v>1</v>
      </c>
      <c r="C6002" t="s">
        <v>131</v>
      </c>
      <c r="D6002" t="s">
        <v>140</v>
      </c>
      <c r="E6002" s="9">
        <v>10</v>
      </c>
      <c r="F6002" s="9">
        <v>1</v>
      </c>
      <c r="G6002" s="9">
        <v>2</v>
      </c>
      <c r="H6002" s="9">
        <v>1</v>
      </c>
      <c r="I6002" s="9">
        <v>1.1234033107757568</v>
      </c>
      <c r="J6002" s="9">
        <v>1.1234033107757568</v>
      </c>
      <c r="K6002" s="9">
        <v>0</v>
      </c>
      <c r="L6002" s="9">
        <v>71.425491333007813</v>
      </c>
    </row>
    <row r="6003" spans="1:12" x14ac:dyDescent="0.25">
      <c r="A6003" s="5" t="str">
        <f t="shared" si="93"/>
        <v>1Low IncomeCARE10122</v>
      </c>
      <c r="B6003" s="9">
        <v>1</v>
      </c>
      <c r="C6003" t="s">
        <v>131</v>
      </c>
      <c r="D6003" t="s">
        <v>140</v>
      </c>
      <c r="E6003" s="9">
        <v>10</v>
      </c>
      <c r="F6003" s="9">
        <v>1</v>
      </c>
      <c r="G6003" s="9">
        <v>2</v>
      </c>
      <c r="H6003" s="9">
        <v>2</v>
      </c>
      <c r="I6003" s="9">
        <v>0.94934707880020142</v>
      </c>
      <c r="J6003" s="9">
        <v>0.94934707880020142</v>
      </c>
      <c r="K6003" s="9">
        <v>0</v>
      </c>
      <c r="L6003" s="9">
        <v>69.877456665039063</v>
      </c>
    </row>
    <row r="6004" spans="1:12" x14ac:dyDescent="0.25">
      <c r="A6004" s="5" t="str">
        <f t="shared" si="93"/>
        <v>1Low IncomeCARE10123</v>
      </c>
      <c r="B6004" s="9">
        <v>1</v>
      </c>
      <c r="C6004" t="s">
        <v>131</v>
      </c>
      <c r="D6004" t="s">
        <v>140</v>
      </c>
      <c r="E6004" s="9">
        <v>10</v>
      </c>
      <c r="F6004" s="9">
        <v>1</v>
      </c>
      <c r="G6004" s="9">
        <v>2</v>
      </c>
      <c r="H6004" s="9">
        <v>3</v>
      </c>
      <c r="I6004" s="9">
        <v>0.79867362976074219</v>
      </c>
      <c r="J6004" s="9">
        <v>0.79867362976074219</v>
      </c>
      <c r="K6004" s="9">
        <v>0</v>
      </c>
      <c r="L6004" s="9">
        <v>67.740180969238281</v>
      </c>
    </row>
    <row r="6005" spans="1:12" x14ac:dyDescent="0.25">
      <c r="A6005" s="5" t="str">
        <f t="shared" si="93"/>
        <v>1Low IncomeCARE10124</v>
      </c>
      <c r="B6005" s="9">
        <v>1</v>
      </c>
      <c r="C6005" t="s">
        <v>131</v>
      </c>
      <c r="D6005" t="s">
        <v>140</v>
      </c>
      <c r="E6005" s="9">
        <v>10</v>
      </c>
      <c r="F6005" s="9">
        <v>1</v>
      </c>
      <c r="G6005" s="9">
        <v>2</v>
      </c>
      <c r="H6005" s="9">
        <v>4</v>
      </c>
      <c r="I6005" s="9">
        <v>0.7291254997253418</v>
      </c>
      <c r="J6005" s="9">
        <v>0.7291254997253418</v>
      </c>
      <c r="K6005" s="9">
        <v>0</v>
      </c>
      <c r="L6005" s="9">
        <v>66.644889831542969</v>
      </c>
    </row>
    <row r="6006" spans="1:12" x14ac:dyDescent="0.25">
      <c r="A6006" s="5" t="str">
        <f t="shared" si="93"/>
        <v>1Low IncomeCARE10125</v>
      </c>
      <c r="B6006" s="9">
        <v>1</v>
      </c>
      <c r="C6006" t="s">
        <v>131</v>
      </c>
      <c r="D6006" t="s">
        <v>140</v>
      </c>
      <c r="E6006" s="9">
        <v>10</v>
      </c>
      <c r="F6006" s="9">
        <v>1</v>
      </c>
      <c r="G6006" s="9">
        <v>2</v>
      </c>
      <c r="H6006" s="9">
        <v>5</v>
      </c>
      <c r="I6006" s="9">
        <v>0.68511885404586792</v>
      </c>
      <c r="J6006" s="9">
        <v>0.68511885404586792</v>
      </c>
      <c r="K6006" s="9">
        <v>0</v>
      </c>
      <c r="L6006" s="9">
        <v>65.885154724121094</v>
      </c>
    </row>
    <row r="6007" spans="1:12" x14ac:dyDescent="0.25">
      <c r="A6007" s="5" t="str">
        <f t="shared" si="93"/>
        <v>1Low IncomeCARE10126</v>
      </c>
      <c r="B6007" s="9">
        <v>1</v>
      </c>
      <c r="C6007" t="s">
        <v>131</v>
      </c>
      <c r="D6007" t="s">
        <v>140</v>
      </c>
      <c r="E6007" s="9">
        <v>10</v>
      </c>
      <c r="F6007" s="9">
        <v>1</v>
      </c>
      <c r="G6007" s="9">
        <v>2</v>
      </c>
      <c r="H6007" s="9">
        <v>6</v>
      </c>
      <c r="I6007" s="9">
        <v>0.6644863486289978</v>
      </c>
      <c r="J6007" s="9">
        <v>0.6644863486289978</v>
      </c>
      <c r="K6007" s="9">
        <v>0</v>
      </c>
      <c r="L6007" s="9">
        <v>65.119064331054688</v>
      </c>
    </row>
    <row r="6008" spans="1:12" x14ac:dyDescent="0.25">
      <c r="A6008" s="5" t="str">
        <f t="shared" si="93"/>
        <v>1Low IncomeCARE10127</v>
      </c>
      <c r="B6008" s="9">
        <v>1</v>
      </c>
      <c r="C6008" t="s">
        <v>131</v>
      </c>
      <c r="D6008" t="s">
        <v>140</v>
      </c>
      <c r="E6008" s="9">
        <v>10</v>
      </c>
      <c r="F6008" s="9">
        <v>1</v>
      </c>
      <c r="G6008" s="9">
        <v>2</v>
      </c>
      <c r="H6008" s="9">
        <v>7</v>
      </c>
      <c r="I6008" s="9">
        <v>0.66833150386810303</v>
      </c>
      <c r="J6008" s="9">
        <v>0.66833150386810303</v>
      </c>
      <c r="K6008" s="9">
        <v>0</v>
      </c>
      <c r="L6008" s="9">
        <v>64.208648681640625</v>
      </c>
    </row>
    <row r="6009" spans="1:12" x14ac:dyDescent="0.25">
      <c r="A6009" s="5" t="str">
        <f t="shared" si="93"/>
        <v>1Low IncomeCARE10128</v>
      </c>
      <c r="B6009" s="9">
        <v>1</v>
      </c>
      <c r="C6009" t="s">
        <v>131</v>
      </c>
      <c r="D6009" t="s">
        <v>140</v>
      </c>
      <c r="E6009" s="9">
        <v>10</v>
      </c>
      <c r="F6009" s="9">
        <v>1</v>
      </c>
      <c r="G6009" s="9">
        <v>2</v>
      </c>
      <c r="H6009" s="9">
        <v>8</v>
      </c>
      <c r="I6009" s="9">
        <v>0.64523279666900635</v>
      </c>
      <c r="J6009" s="9">
        <v>0.64523279666900635</v>
      </c>
      <c r="K6009" s="9">
        <v>0</v>
      </c>
      <c r="L6009" s="9">
        <v>63.996189117431641</v>
      </c>
    </row>
    <row r="6010" spans="1:12" x14ac:dyDescent="0.25">
      <c r="A6010" s="5" t="str">
        <f t="shared" si="93"/>
        <v>1Low IncomeCARE10129</v>
      </c>
      <c r="B6010" s="9">
        <v>1</v>
      </c>
      <c r="C6010" t="s">
        <v>131</v>
      </c>
      <c r="D6010" t="s">
        <v>140</v>
      </c>
      <c r="E6010" s="9">
        <v>10</v>
      </c>
      <c r="F6010" s="9">
        <v>1</v>
      </c>
      <c r="G6010" s="9">
        <v>2</v>
      </c>
      <c r="H6010" s="9">
        <v>9</v>
      </c>
      <c r="I6010" s="9">
        <v>0.55483502149581909</v>
      </c>
      <c r="J6010" s="9">
        <v>0.55483502149581909</v>
      </c>
      <c r="K6010" s="9">
        <v>0</v>
      </c>
      <c r="L6010" s="9">
        <v>64.991012573242188</v>
      </c>
    </row>
    <row r="6011" spans="1:12" x14ac:dyDescent="0.25">
      <c r="A6011" s="5" t="str">
        <f t="shared" si="93"/>
        <v>1Low IncomeCARE101210</v>
      </c>
      <c r="B6011" s="9">
        <v>1</v>
      </c>
      <c r="C6011" t="s">
        <v>131</v>
      </c>
      <c r="D6011" t="s">
        <v>140</v>
      </c>
      <c r="E6011" s="9">
        <v>10</v>
      </c>
      <c r="F6011" s="9">
        <v>1</v>
      </c>
      <c r="G6011" s="9">
        <v>2</v>
      </c>
      <c r="H6011" s="9">
        <v>10</v>
      </c>
      <c r="I6011" s="9">
        <v>0.5281410813331604</v>
      </c>
      <c r="J6011" s="9">
        <v>0.5281410813331604</v>
      </c>
      <c r="K6011" s="9">
        <v>0</v>
      </c>
      <c r="L6011" s="9">
        <v>69.476577758789063</v>
      </c>
    </row>
    <row r="6012" spans="1:12" x14ac:dyDescent="0.25">
      <c r="A6012" s="5" t="str">
        <f t="shared" si="93"/>
        <v>1Low IncomeCARE101211</v>
      </c>
      <c r="B6012" s="9">
        <v>1</v>
      </c>
      <c r="C6012" t="s">
        <v>131</v>
      </c>
      <c r="D6012" t="s">
        <v>140</v>
      </c>
      <c r="E6012" s="9">
        <v>10</v>
      </c>
      <c r="F6012" s="9">
        <v>1</v>
      </c>
      <c r="G6012" s="9">
        <v>2</v>
      </c>
      <c r="H6012" s="9">
        <v>11</v>
      </c>
      <c r="I6012" s="9">
        <v>0.67038023471832275</v>
      </c>
      <c r="J6012" s="9">
        <v>0.67038023471832275</v>
      </c>
      <c r="K6012" s="9">
        <v>0</v>
      </c>
      <c r="L6012" s="9">
        <v>76.098526000976563</v>
      </c>
    </row>
    <row r="6013" spans="1:12" x14ac:dyDescent="0.25">
      <c r="A6013" s="5" t="str">
        <f t="shared" si="93"/>
        <v>1Low IncomeCARE101212</v>
      </c>
      <c r="B6013" s="9">
        <v>1</v>
      </c>
      <c r="C6013" t="s">
        <v>131</v>
      </c>
      <c r="D6013" t="s">
        <v>140</v>
      </c>
      <c r="E6013" s="9">
        <v>10</v>
      </c>
      <c r="F6013" s="9">
        <v>1</v>
      </c>
      <c r="G6013" s="9">
        <v>2</v>
      </c>
      <c r="H6013" s="9">
        <v>12</v>
      </c>
      <c r="I6013" s="9">
        <v>0.77595037221908569</v>
      </c>
      <c r="J6013" s="9">
        <v>0.77595037221908569</v>
      </c>
      <c r="K6013" s="9">
        <v>0</v>
      </c>
      <c r="L6013" s="9">
        <v>81.862831115722656</v>
      </c>
    </row>
    <row r="6014" spans="1:12" x14ac:dyDescent="0.25">
      <c r="A6014" s="5" t="str">
        <f t="shared" si="93"/>
        <v>1Low IncomeCARE101213</v>
      </c>
      <c r="B6014" s="9">
        <v>1</v>
      </c>
      <c r="C6014" t="s">
        <v>131</v>
      </c>
      <c r="D6014" t="s">
        <v>140</v>
      </c>
      <c r="E6014" s="9">
        <v>10</v>
      </c>
      <c r="F6014" s="9">
        <v>1</v>
      </c>
      <c r="G6014" s="9">
        <v>2</v>
      </c>
      <c r="H6014" s="9">
        <v>13</v>
      </c>
      <c r="I6014" s="9">
        <v>0.95670080184936523</v>
      </c>
      <c r="J6014" s="9">
        <v>0.95670080184936523</v>
      </c>
      <c r="K6014" s="9">
        <v>0</v>
      </c>
      <c r="L6014" s="9">
        <v>85.764442443847656</v>
      </c>
    </row>
    <row r="6015" spans="1:12" x14ac:dyDescent="0.25">
      <c r="A6015" s="5" t="str">
        <f t="shared" si="93"/>
        <v>1Low IncomeCARE101214</v>
      </c>
      <c r="B6015" s="9">
        <v>1</v>
      </c>
      <c r="C6015" t="s">
        <v>131</v>
      </c>
      <c r="D6015" t="s">
        <v>140</v>
      </c>
      <c r="E6015" s="9">
        <v>10</v>
      </c>
      <c r="F6015" s="9">
        <v>1</v>
      </c>
      <c r="G6015" s="9">
        <v>2</v>
      </c>
      <c r="H6015" s="9">
        <v>14</v>
      </c>
      <c r="I6015" s="9">
        <v>1.1806000471115112</v>
      </c>
      <c r="J6015" s="9">
        <v>1.1806000471115112</v>
      </c>
      <c r="K6015" s="9">
        <v>0</v>
      </c>
      <c r="L6015" s="9">
        <v>88.383811950683594</v>
      </c>
    </row>
    <row r="6016" spans="1:12" x14ac:dyDescent="0.25">
      <c r="A6016" s="5" t="str">
        <f t="shared" si="93"/>
        <v>1Low IncomeCARE101215</v>
      </c>
      <c r="B6016" s="9">
        <v>1</v>
      </c>
      <c r="C6016" t="s">
        <v>131</v>
      </c>
      <c r="D6016" t="s">
        <v>140</v>
      </c>
      <c r="E6016" s="9">
        <v>10</v>
      </c>
      <c r="F6016" s="9">
        <v>1</v>
      </c>
      <c r="G6016" s="9">
        <v>2</v>
      </c>
      <c r="H6016" s="9">
        <v>15</v>
      </c>
      <c r="I6016" s="9">
        <v>1.4242476224899292</v>
      </c>
      <c r="J6016" s="9">
        <v>1.4242476224899292</v>
      </c>
      <c r="K6016" s="9">
        <v>0</v>
      </c>
      <c r="L6016" s="9">
        <v>89.934524536132813</v>
      </c>
    </row>
    <row r="6017" spans="1:12" x14ac:dyDescent="0.25">
      <c r="A6017" s="5" t="str">
        <f t="shared" si="93"/>
        <v>1Low IncomeCARE101216</v>
      </c>
      <c r="B6017" s="9">
        <v>1</v>
      </c>
      <c r="C6017" t="s">
        <v>131</v>
      </c>
      <c r="D6017" t="s">
        <v>140</v>
      </c>
      <c r="E6017" s="9">
        <v>10</v>
      </c>
      <c r="F6017" s="9">
        <v>1</v>
      </c>
      <c r="G6017" s="9">
        <v>2</v>
      </c>
      <c r="H6017" s="9">
        <v>16</v>
      </c>
      <c r="I6017" s="9">
        <v>1.6875391006469727</v>
      </c>
      <c r="J6017" s="9">
        <v>1.6875391006469727</v>
      </c>
      <c r="K6017" s="9">
        <v>0</v>
      </c>
      <c r="L6017" s="9">
        <v>90.79412841796875</v>
      </c>
    </row>
    <row r="6018" spans="1:12" x14ac:dyDescent="0.25">
      <c r="A6018" s="5" t="str">
        <f t="shared" si="93"/>
        <v>1Low IncomeCARE101217</v>
      </c>
      <c r="B6018" s="9">
        <v>1</v>
      </c>
      <c r="C6018" t="s">
        <v>131</v>
      </c>
      <c r="D6018" t="s">
        <v>140</v>
      </c>
      <c r="E6018" s="9">
        <v>10</v>
      </c>
      <c r="F6018" s="9">
        <v>1</v>
      </c>
      <c r="G6018" s="9">
        <v>2</v>
      </c>
      <c r="H6018" s="9">
        <v>17</v>
      </c>
      <c r="I6018" s="9">
        <v>1.9051773548126221</v>
      </c>
      <c r="J6018" s="9">
        <v>1.0283432006835938</v>
      </c>
      <c r="K6018" s="9">
        <v>2.0469553768634796E-2</v>
      </c>
      <c r="L6018" s="9">
        <v>90.850944519042969</v>
      </c>
    </row>
    <row r="6019" spans="1:12" x14ac:dyDescent="0.25">
      <c r="A6019" s="5" t="str">
        <f t="shared" ref="A6019:A6082" si="94">B6019&amp;C6019&amp;D6019&amp;E6019&amp;F6019&amp;G6019&amp;H6019</f>
        <v>1Low IncomeCARE101218</v>
      </c>
      <c r="B6019" s="9">
        <v>1</v>
      </c>
      <c r="C6019" t="s">
        <v>131</v>
      </c>
      <c r="D6019" t="s">
        <v>140</v>
      </c>
      <c r="E6019" s="9">
        <v>10</v>
      </c>
      <c r="F6019" s="9">
        <v>1</v>
      </c>
      <c r="G6019" s="9">
        <v>2</v>
      </c>
      <c r="H6019" s="9">
        <v>18</v>
      </c>
      <c r="I6019" s="9">
        <v>2.0559310913085938</v>
      </c>
      <c r="J6019" s="9">
        <v>1.6131583452224731</v>
      </c>
      <c r="K6019" s="9">
        <v>3.5654634237289429E-2</v>
      </c>
      <c r="L6019" s="9">
        <v>90.236717224121094</v>
      </c>
    </row>
    <row r="6020" spans="1:12" x14ac:dyDescent="0.25">
      <c r="A6020" s="5" t="str">
        <f t="shared" si="94"/>
        <v>1Low IncomeCARE101219</v>
      </c>
      <c r="B6020" s="9">
        <v>1</v>
      </c>
      <c r="C6020" t="s">
        <v>131</v>
      </c>
      <c r="D6020" t="s">
        <v>140</v>
      </c>
      <c r="E6020" s="9">
        <v>10</v>
      </c>
      <c r="F6020" s="9">
        <v>1</v>
      </c>
      <c r="G6020" s="9">
        <v>2</v>
      </c>
      <c r="H6020" s="9">
        <v>19</v>
      </c>
      <c r="I6020" s="9">
        <v>2.091541051864624</v>
      </c>
      <c r="J6020" s="9">
        <v>1.8446004390716553</v>
      </c>
      <c r="K6020" s="9">
        <v>2.8034772723913193E-2</v>
      </c>
      <c r="L6020" s="9">
        <v>88.980552673339844</v>
      </c>
    </row>
    <row r="6021" spans="1:12" x14ac:dyDescent="0.25">
      <c r="A6021" s="5" t="str">
        <f t="shared" si="94"/>
        <v>1Low IncomeCARE101220</v>
      </c>
      <c r="B6021" s="9">
        <v>1</v>
      </c>
      <c r="C6021" t="s">
        <v>131</v>
      </c>
      <c r="D6021" t="s">
        <v>140</v>
      </c>
      <c r="E6021" s="9">
        <v>10</v>
      </c>
      <c r="F6021" s="9">
        <v>1</v>
      </c>
      <c r="G6021" s="9">
        <v>2</v>
      </c>
      <c r="H6021" s="9">
        <v>20</v>
      </c>
      <c r="I6021" s="9">
        <v>2.0030093193054199</v>
      </c>
      <c r="J6021" s="9">
        <v>1.8451358079910278</v>
      </c>
      <c r="K6021" s="9">
        <v>6.0426550917327404E-3</v>
      </c>
      <c r="L6021" s="9">
        <v>85.460899353027344</v>
      </c>
    </row>
    <row r="6022" spans="1:12" x14ac:dyDescent="0.25">
      <c r="A6022" s="5" t="str">
        <f t="shared" si="94"/>
        <v>1Low IncomeCARE101221</v>
      </c>
      <c r="B6022" s="9">
        <v>1</v>
      </c>
      <c r="C6022" t="s">
        <v>131</v>
      </c>
      <c r="D6022" t="s">
        <v>140</v>
      </c>
      <c r="E6022" s="9">
        <v>10</v>
      </c>
      <c r="F6022" s="9">
        <v>1</v>
      </c>
      <c r="G6022" s="9">
        <v>2</v>
      </c>
      <c r="H6022" s="9">
        <v>21</v>
      </c>
      <c r="I6022" s="9">
        <v>1.9293512105941772</v>
      </c>
      <c r="J6022" s="9">
        <v>1.8029704093933105</v>
      </c>
      <c r="K6022" s="9">
        <v>8.8564259931445122E-3</v>
      </c>
      <c r="L6022" s="9">
        <v>82.163642883300781</v>
      </c>
    </row>
    <row r="6023" spans="1:12" x14ac:dyDescent="0.25">
      <c r="A6023" s="5" t="str">
        <f t="shared" si="94"/>
        <v>1Low IncomeCARE101222</v>
      </c>
      <c r="B6023" s="9">
        <v>1</v>
      </c>
      <c r="C6023" t="s">
        <v>131</v>
      </c>
      <c r="D6023" t="s">
        <v>140</v>
      </c>
      <c r="E6023" s="9">
        <v>10</v>
      </c>
      <c r="F6023" s="9">
        <v>1</v>
      </c>
      <c r="G6023" s="9">
        <v>2</v>
      </c>
      <c r="H6023" s="9">
        <v>22</v>
      </c>
      <c r="I6023" s="9">
        <v>1.8465577363967896</v>
      </c>
      <c r="J6023" s="9">
        <v>2.2322964668273926</v>
      </c>
      <c r="K6023" s="9">
        <v>2.1643038839101791E-2</v>
      </c>
      <c r="L6023" s="9">
        <v>79.761611938476563</v>
      </c>
    </row>
    <row r="6024" spans="1:12" x14ac:dyDescent="0.25">
      <c r="A6024" s="5" t="str">
        <f t="shared" si="94"/>
        <v>1Low IncomeCARE101223</v>
      </c>
      <c r="B6024" s="9">
        <v>1</v>
      </c>
      <c r="C6024" t="s">
        <v>131</v>
      </c>
      <c r="D6024" t="s">
        <v>140</v>
      </c>
      <c r="E6024" s="9">
        <v>10</v>
      </c>
      <c r="F6024" s="9">
        <v>1</v>
      </c>
      <c r="G6024" s="9">
        <v>2</v>
      </c>
      <c r="H6024" s="9">
        <v>23</v>
      </c>
      <c r="I6024" s="9">
        <v>1.6281723976135254</v>
      </c>
      <c r="J6024" s="9">
        <v>1.7757984399795532</v>
      </c>
      <c r="K6024" s="9">
        <v>1.9214488565921783E-2</v>
      </c>
      <c r="L6024" s="9">
        <v>77.004631042480469</v>
      </c>
    </row>
    <row r="6025" spans="1:12" x14ac:dyDescent="0.25">
      <c r="A6025" s="5" t="str">
        <f t="shared" si="94"/>
        <v>1Low IncomeCARE101224</v>
      </c>
      <c r="B6025" s="9">
        <v>1</v>
      </c>
      <c r="C6025" t="s">
        <v>131</v>
      </c>
      <c r="D6025" t="s">
        <v>140</v>
      </c>
      <c r="E6025" s="9">
        <v>10</v>
      </c>
      <c r="F6025" s="9">
        <v>1</v>
      </c>
      <c r="G6025" s="9">
        <v>2</v>
      </c>
      <c r="H6025" s="9">
        <v>24</v>
      </c>
      <c r="I6025" s="9">
        <v>1.3795208930969238</v>
      </c>
      <c r="J6025" s="9">
        <v>1.4465056657791138</v>
      </c>
      <c r="K6025" s="9">
        <v>1.4542012475430965E-2</v>
      </c>
      <c r="L6025" s="9">
        <v>75.001060485839844</v>
      </c>
    </row>
    <row r="6026" spans="1:12" x14ac:dyDescent="0.25">
      <c r="A6026" s="5" t="str">
        <f t="shared" si="94"/>
        <v>1Low IncomeCARE101101</v>
      </c>
      <c r="B6026" s="9">
        <v>1</v>
      </c>
      <c r="C6026" t="s">
        <v>131</v>
      </c>
      <c r="D6026" t="s">
        <v>140</v>
      </c>
      <c r="E6026" s="9">
        <v>10</v>
      </c>
      <c r="F6026" s="9">
        <v>1</v>
      </c>
      <c r="G6026" s="9">
        <v>10</v>
      </c>
      <c r="H6026" s="9">
        <v>1</v>
      </c>
      <c r="I6026" s="9">
        <v>1.474693775177002</v>
      </c>
      <c r="J6026" s="9">
        <v>1.474693775177002</v>
      </c>
      <c r="K6026" s="9">
        <v>0</v>
      </c>
      <c r="L6026" s="9">
        <v>77.774200439453125</v>
      </c>
    </row>
    <row r="6027" spans="1:12" x14ac:dyDescent="0.25">
      <c r="A6027" s="5" t="str">
        <f t="shared" si="94"/>
        <v>1Low IncomeCARE101102</v>
      </c>
      <c r="B6027" s="9">
        <v>1</v>
      </c>
      <c r="C6027" t="s">
        <v>131</v>
      </c>
      <c r="D6027" t="s">
        <v>140</v>
      </c>
      <c r="E6027" s="9">
        <v>10</v>
      </c>
      <c r="F6027" s="9">
        <v>1</v>
      </c>
      <c r="G6027" s="9">
        <v>10</v>
      </c>
      <c r="H6027" s="9">
        <v>2</v>
      </c>
      <c r="I6027" s="9">
        <v>1.2697004079818726</v>
      </c>
      <c r="J6027" s="9">
        <v>1.2697004079818726</v>
      </c>
      <c r="K6027" s="9">
        <v>0</v>
      </c>
      <c r="L6027" s="9">
        <v>76.807502746582031</v>
      </c>
    </row>
    <row r="6028" spans="1:12" x14ac:dyDescent="0.25">
      <c r="A6028" s="5" t="str">
        <f t="shared" si="94"/>
        <v>1Low IncomeCARE101103</v>
      </c>
      <c r="B6028" s="9">
        <v>1</v>
      </c>
      <c r="C6028" t="s">
        <v>131</v>
      </c>
      <c r="D6028" t="s">
        <v>140</v>
      </c>
      <c r="E6028" s="9">
        <v>10</v>
      </c>
      <c r="F6028" s="9">
        <v>1</v>
      </c>
      <c r="G6028" s="9">
        <v>10</v>
      </c>
      <c r="H6028" s="9">
        <v>3</v>
      </c>
      <c r="I6028" s="9">
        <v>1.1247295141220093</v>
      </c>
      <c r="J6028" s="9">
        <v>1.1247295141220093</v>
      </c>
      <c r="K6028" s="9">
        <v>0</v>
      </c>
      <c r="L6028" s="9">
        <v>75.876861572265625</v>
      </c>
    </row>
    <row r="6029" spans="1:12" x14ac:dyDescent="0.25">
      <c r="A6029" s="5" t="str">
        <f t="shared" si="94"/>
        <v>1Low IncomeCARE101104</v>
      </c>
      <c r="B6029" s="9">
        <v>1</v>
      </c>
      <c r="C6029" t="s">
        <v>131</v>
      </c>
      <c r="D6029" t="s">
        <v>140</v>
      </c>
      <c r="E6029" s="9">
        <v>10</v>
      </c>
      <c r="F6029" s="9">
        <v>1</v>
      </c>
      <c r="G6029" s="9">
        <v>10</v>
      </c>
      <c r="H6029" s="9">
        <v>4</v>
      </c>
      <c r="I6029" s="9">
        <v>1.0317094326019287</v>
      </c>
      <c r="J6029" s="9">
        <v>1.0317094326019287</v>
      </c>
      <c r="K6029" s="9">
        <v>0</v>
      </c>
      <c r="L6029" s="9">
        <v>75.470077514648438</v>
      </c>
    </row>
    <row r="6030" spans="1:12" x14ac:dyDescent="0.25">
      <c r="A6030" s="5" t="str">
        <f t="shared" si="94"/>
        <v>1Low IncomeCARE101105</v>
      </c>
      <c r="B6030" s="9">
        <v>1</v>
      </c>
      <c r="C6030" t="s">
        <v>131</v>
      </c>
      <c r="D6030" t="s">
        <v>140</v>
      </c>
      <c r="E6030" s="9">
        <v>10</v>
      </c>
      <c r="F6030" s="9">
        <v>1</v>
      </c>
      <c r="G6030" s="9">
        <v>10</v>
      </c>
      <c r="H6030" s="9">
        <v>5</v>
      </c>
      <c r="I6030" s="9">
        <v>0.96143430471420288</v>
      </c>
      <c r="J6030" s="9">
        <v>0.96143430471420288</v>
      </c>
      <c r="K6030" s="9">
        <v>0</v>
      </c>
      <c r="L6030" s="9">
        <v>74.993408203125</v>
      </c>
    </row>
    <row r="6031" spans="1:12" x14ac:dyDescent="0.25">
      <c r="A6031" s="5" t="str">
        <f t="shared" si="94"/>
        <v>1Low IncomeCARE101106</v>
      </c>
      <c r="B6031" s="9">
        <v>1</v>
      </c>
      <c r="C6031" t="s">
        <v>131</v>
      </c>
      <c r="D6031" t="s">
        <v>140</v>
      </c>
      <c r="E6031" s="9">
        <v>10</v>
      </c>
      <c r="F6031" s="9">
        <v>1</v>
      </c>
      <c r="G6031" s="9">
        <v>10</v>
      </c>
      <c r="H6031" s="9">
        <v>6</v>
      </c>
      <c r="I6031" s="9">
        <v>0.9384843111038208</v>
      </c>
      <c r="J6031" s="9">
        <v>0.9384843111038208</v>
      </c>
      <c r="K6031" s="9">
        <v>0</v>
      </c>
      <c r="L6031" s="9">
        <v>75.405326843261719</v>
      </c>
    </row>
    <row r="6032" spans="1:12" x14ac:dyDescent="0.25">
      <c r="A6032" s="5" t="str">
        <f t="shared" si="94"/>
        <v>1Low IncomeCARE101107</v>
      </c>
      <c r="B6032" s="9">
        <v>1</v>
      </c>
      <c r="C6032" t="s">
        <v>131</v>
      </c>
      <c r="D6032" t="s">
        <v>140</v>
      </c>
      <c r="E6032" s="9">
        <v>10</v>
      </c>
      <c r="F6032" s="9">
        <v>1</v>
      </c>
      <c r="G6032" s="9">
        <v>10</v>
      </c>
      <c r="H6032" s="9">
        <v>7</v>
      </c>
      <c r="I6032" s="9">
        <v>0.91142475605010986</v>
      </c>
      <c r="J6032" s="9">
        <v>0.91142475605010986</v>
      </c>
      <c r="K6032" s="9">
        <v>0</v>
      </c>
      <c r="L6032" s="9">
        <v>75.180831909179688</v>
      </c>
    </row>
    <row r="6033" spans="1:12" x14ac:dyDescent="0.25">
      <c r="A6033" s="5" t="str">
        <f t="shared" si="94"/>
        <v>1Low IncomeCARE101108</v>
      </c>
      <c r="B6033" s="9">
        <v>1</v>
      </c>
      <c r="C6033" t="s">
        <v>131</v>
      </c>
      <c r="D6033" t="s">
        <v>140</v>
      </c>
      <c r="E6033" s="9">
        <v>10</v>
      </c>
      <c r="F6033" s="9">
        <v>1</v>
      </c>
      <c r="G6033" s="9">
        <v>10</v>
      </c>
      <c r="H6033" s="9">
        <v>8</v>
      </c>
      <c r="I6033" s="9">
        <v>0.91420125961303711</v>
      </c>
      <c r="J6033" s="9">
        <v>0.91420125961303711</v>
      </c>
      <c r="K6033" s="9">
        <v>0</v>
      </c>
      <c r="L6033" s="9">
        <v>75.000152587890625</v>
      </c>
    </row>
    <row r="6034" spans="1:12" x14ac:dyDescent="0.25">
      <c r="A6034" s="5" t="str">
        <f t="shared" si="94"/>
        <v>1Low IncomeCARE101109</v>
      </c>
      <c r="B6034" s="9">
        <v>1</v>
      </c>
      <c r="C6034" t="s">
        <v>131</v>
      </c>
      <c r="D6034" t="s">
        <v>140</v>
      </c>
      <c r="E6034" s="9">
        <v>10</v>
      </c>
      <c r="F6034" s="9">
        <v>1</v>
      </c>
      <c r="G6034" s="9">
        <v>10</v>
      </c>
      <c r="H6034" s="9">
        <v>9</v>
      </c>
      <c r="I6034" s="9">
        <v>0.83482760190963745</v>
      </c>
      <c r="J6034" s="9">
        <v>0.83482760190963745</v>
      </c>
      <c r="K6034" s="9">
        <v>0</v>
      </c>
      <c r="L6034" s="9">
        <v>75.094924926757813</v>
      </c>
    </row>
    <row r="6035" spans="1:12" x14ac:dyDescent="0.25">
      <c r="A6035" s="5" t="str">
        <f t="shared" si="94"/>
        <v>1Low IncomeCARE1011010</v>
      </c>
      <c r="B6035" s="9">
        <v>1</v>
      </c>
      <c r="C6035" t="s">
        <v>131</v>
      </c>
      <c r="D6035" t="s">
        <v>140</v>
      </c>
      <c r="E6035" s="9">
        <v>10</v>
      </c>
      <c r="F6035" s="9">
        <v>1</v>
      </c>
      <c r="G6035" s="9">
        <v>10</v>
      </c>
      <c r="H6035" s="9">
        <v>10</v>
      </c>
      <c r="I6035" s="9">
        <v>0.85509836673736572</v>
      </c>
      <c r="J6035" s="9">
        <v>0.85509836673736572</v>
      </c>
      <c r="K6035" s="9">
        <v>0</v>
      </c>
      <c r="L6035" s="9">
        <v>78.980331420898438</v>
      </c>
    </row>
    <row r="6036" spans="1:12" x14ac:dyDescent="0.25">
      <c r="A6036" s="5" t="str">
        <f t="shared" si="94"/>
        <v>1Low IncomeCARE1011011</v>
      </c>
      <c r="B6036" s="9">
        <v>1</v>
      </c>
      <c r="C6036" t="s">
        <v>131</v>
      </c>
      <c r="D6036" t="s">
        <v>140</v>
      </c>
      <c r="E6036" s="9">
        <v>10</v>
      </c>
      <c r="F6036" s="9">
        <v>1</v>
      </c>
      <c r="G6036" s="9">
        <v>10</v>
      </c>
      <c r="H6036" s="9">
        <v>11</v>
      </c>
      <c r="I6036" s="9">
        <v>1.0735509395599365</v>
      </c>
      <c r="J6036" s="9">
        <v>1.0735509395599365</v>
      </c>
      <c r="K6036" s="9">
        <v>0</v>
      </c>
      <c r="L6036" s="9">
        <v>83.474296569824219</v>
      </c>
    </row>
    <row r="6037" spans="1:12" x14ac:dyDescent="0.25">
      <c r="A6037" s="5" t="str">
        <f t="shared" si="94"/>
        <v>1Low IncomeCARE1011012</v>
      </c>
      <c r="B6037" s="9">
        <v>1</v>
      </c>
      <c r="C6037" t="s">
        <v>131</v>
      </c>
      <c r="D6037" t="s">
        <v>140</v>
      </c>
      <c r="E6037" s="9">
        <v>10</v>
      </c>
      <c r="F6037" s="9">
        <v>1</v>
      </c>
      <c r="G6037" s="9">
        <v>10</v>
      </c>
      <c r="H6037" s="9">
        <v>12</v>
      </c>
      <c r="I6037" s="9">
        <v>1.3475598096847534</v>
      </c>
      <c r="J6037" s="9">
        <v>1.3475598096847534</v>
      </c>
      <c r="K6037" s="9">
        <v>0</v>
      </c>
      <c r="L6037" s="9">
        <v>88.493637084960938</v>
      </c>
    </row>
    <row r="6038" spans="1:12" x14ac:dyDescent="0.25">
      <c r="A6038" s="5" t="str">
        <f t="shared" si="94"/>
        <v>1Low IncomeCARE1011013</v>
      </c>
      <c r="B6038" s="9">
        <v>1</v>
      </c>
      <c r="C6038" t="s">
        <v>131</v>
      </c>
      <c r="D6038" t="s">
        <v>140</v>
      </c>
      <c r="E6038" s="9">
        <v>10</v>
      </c>
      <c r="F6038" s="9">
        <v>1</v>
      </c>
      <c r="G6038" s="9">
        <v>10</v>
      </c>
      <c r="H6038" s="9">
        <v>13</v>
      </c>
      <c r="I6038" s="9">
        <v>1.6802867650985718</v>
      </c>
      <c r="J6038" s="9">
        <v>1.6802867650985718</v>
      </c>
      <c r="K6038" s="9">
        <v>0</v>
      </c>
      <c r="L6038" s="9">
        <v>92.50799560546875</v>
      </c>
    </row>
    <row r="6039" spans="1:12" x14ac:dyDescent="0.25">
      <c r="A6039" s="5" t="str">
        <f t="shared" si="94"/>
        <v>1Low IncomeCARE1011014</v>
      </c>
      <c r="B6039" s="9">
        <v>1</v>
      </c>
      <c r="C6039" t="s">
        <v>131</v>
      </c>
      <c r="D6039" t="s">
        <v>140</v>
      </c>
      <c r="E6039" s="9">
        <v>10</v>
      </c>
      <c r="F6039" s="9">
        <v>1</v>
      </c>
      <c r="G6039" s="9">
        <v>10</v>
      </c>
      <c r="H6039" s="9">
        <v>14</v>
      </c>
      <c r="I6039" s="9">
        <v>2.0308871269226074</v>
      </c>
      <c r="J6039" s="9">
        <v>2.0308871269226074</v>
      </c>
      <c r="K6039" s="9">
        <v>0</v>
      </c>
      <c r="L6039" s="9">
        <v>94.842796325683594</v>
      </c>
    </row>
    <row r="6040" spans="1:12" x14ac:dyDescent="0.25">
      <c r="A6040" s="5" t="str">
        <f t="shared" si="94"/>
        <v>1Low IncomeCARE1011015</v>
      </c>
      <c r="B6040" s="9">
        <v>1</v>
      </c>
      <c r="C6040" t="s">
        <v>131</v>
      </c>
      <c r="D6040" t="s">
        <v>140</v>
      </c>
      <c r="E6040" s="9">
        <v>10</v>
      </c>
      <c r="F6040" s="9">
        <v>1</v>
      </c>
      <c r="G6040" s="9">
        <v>10</v>
      </c>
      <c r="H6040" s="9">
        <v>15</v>
      </c>
      <c r="I6040" s="9">
        <v>2.3539125919342041</v>
      </c>
      <c r="J6040" s="9">
        <v>2.3539125919342041</v>
      </c>
      <c r="K6040" s="9">
        <v>0</v>
      </c>
      <c r="L6040" s="9">
        <v>96.390045166015625</v>
      </c>
    </row>
    <row r="6041" spans="1:12" x14ac:dyDescent="0.25">
      <c r="A6041" s="5" t="str">
        <f t="shared" si="94"/>
        <v>1Low IncomeCARE1011016</v>
      </c>
      <c r="B6041" s="9">
        <v>1</v>
      </c>
      <c r="C6041" t="s">
        <v>131</v>
      </c>
      <c r="D6041" t="s">
        <v>140</v>
      </c>
      <c r="E6041" s="9">
        <v>10</v>
      </c>
      <c r="F6041" s="9">
        <v>1</v>
      </c>
      <c r="G6041" s="9">
        <v>10</v>
      </c>
      <c r="H6041" s="9">
        <v>16</v>
      </c>
      <c r="I6041" s="9">
        <v>2.6572599411010742</v>
      </c>
      <c r="J6041" s="9">
        <v>2.6572599411010742</v>
      </c>
      <c r="K6041" s="9">
        <v>0</v>
      </c>
      <c r="L6041" s="9">
        <v>97.348678588867188</v>
      </c>
    </row>
    <row r="6042" spans="1:12" x14ac:dyDescent="0.25">
      <c r="A6042" s="5" t="str">
        <f t="shared" si="94"/>
        <v>1Low IncomeCARE1011017</v>
      </c>
      <c r="B6042" s="9">
        <v>1</v>
      </c>
      <c r="C6042" t="s">
        <v>131</v>
      </c>
      <c r="D6042" t="s">
        <v>140</v>
      </c>
      <c r="E6042" s="9">
        <v>10</v>
      </c>
      <c r="F6042" s="9">
        <v>1</v>
      </c>
      <c r="G6042" s="9">
        <v>10</v>
      </c>
      <c r="H6042" s="9">
        <v>17</v>
      </c>
      <c r="I6042" s="9">
        <v>2.8779532909393311</v>
      </c>
      <c r="J6042" s="9">
        <v>1.8813998699188232</v>
      </c>
      <c r="K6042" s="9">
        <v>1.9407428801059723E-2</v>
      </c>
      <c r="L6042" s="9">
        <v>97.347221374511719</v>
      </c>
    </row>
    <row r="6043" spans="1:12" x14ac:dyDescent="0.25">
      <c r="A6043" s="5" t="str">
        <f t="shared" si="94"/>
        <v>1Low IncomeCARE1011018</v>
      </c>
      <c r="B6043" s="9">
        <v>1</v>
      </c>
      <c r="C6043" t="s">
        <v>131</v>
      </c>
      <c r="D6043" t="s">
        <v>140</v>
      </c>
      <c r="E6043" s="9">
        <v>10</v>
      </c>
      <c r="F6043" s="9">
        <v>1</v>
      </c>
      <c r="G6043" s="9">
        <v>10</v>
      </c>
      <c r="H6043" s="9">
        <v>18</v>
      </c>
      <c r="I6043" s="9">
        <v>3.0119757652282715</v>
      </c>
      <c r="J6043" s="9">
        <v>2.4351081848144531</v>
      </c>
      <c r="K6043" s="9">
        <v>3.1521011143922806E-2</v>
      </c>
      <c r="L6043" s="9">
        <v>96.872108459472656</v>
      </c>
    </row>
    <row r="6044" spans="1:12" x14ac:dyDescent="0.25">
      <c r="A6044" s="5" t="str">
        <f t="shared" si="94"/>
        <v>1Low IncomeCARE1011019</v>
      </c>
      <c r="B6044" s="9">
        <v>1</v>
      </c>
      <c r="C6044" t="s">
        <v>131</v>
      </c>
      <c r="D6044" t="s">
        <v>140</v>
      </c>
      <c r="E6044" s="9">
        <v>10</v>
      </c>
      <c r="F6044" s="9">
        <v>1</v>
      </c>
      <c r="G6044" s="9">
        <v>10</v>
      </c>
      <c r="H6044" s="9">
        <v>19</v>
      </c>
      <c r="I6044" s="9">
        <v>2.9924654960632324</v>
      </c>
      <c r="J6044" s="9">
        <v>2.6576488018035889</v>
      </c>
      <c r="K6044" s="9">
        <v>2.0120540633797646E-2</v>
      </c>
      <c r="L6044" s="9">
        <v>95.048530578613281</v>
      </c>
    </row>
    <row r="6045" spans="1:12" x14ac:dyDescent="0.25">
      <c r="A6045" s="5" t="str">
        <f t="shared" si="94"/>
        <v>1Low IncomeCARE1011020</v>
      </c>
      <c r="B6045" s="9">
        <v>1</v>
      </c>
      <c r="C6045" t="s">
        <v>131</v>
      </c>
      <c r="D6045" t="s">
        <v>140</v>
      </c>
      <c r="E6045" s="9">
        <v>10</v>
      </c>
      <c r="F6045" s="9">
        <v>1</v>
      </c>
      <c r="G6045" s="9">
        <v>10</v>
      </c>
      <c r="H6045" s="9">
        <v>20</v>
      </c>
      <c r="I6045" s="9">
        <v>2.7888004779815674</v>
      </c>
      <c r="J6045" s="9">
        <v>2.576648473739624</v>
      </c>
      <c r="K6045" s="9">
        <v>4.5943744480609894E-3</v>
      </c>
      <c r="L6045" s="9">
        <v>91.143806457519531</v>
      </c>
    </row>
    <row r="6046" spans="1:12" x14ac:dyDescent="0.25">
      <c r="A6046" s="5" t="str">
        <f t="shared" si="94"/>
        <v>1Low IncomeCARE1011021</v>
      </c>
      <c r="B6046" s="9">
        <v>1</v>
      </c>
      <c r="C6046" t="s">
        <v>131</v>
      </c>
      <c r="D6046" t="s">
        <v>140</v>
      </c>
      <c r="E6046" s="9">
        <v>10</v>
      </c>
      <c r="F6046" s="9">
        <v>1</v>
      </c>
      <c r="G6046" s="9">
        <v>10</v>
      </c>
      <c r="H6046" s="9">
        <v>21</v>
      </c>
      <c r="I6046" s="9">
        <v>2.6280944347381592</v>
      </c>
      <c r="J6046" s="9">
        <v>2.4492135047912598</v>
      </c>
      <c r="K6046" s="9">
        <v>4.6921735629439354E-3</v>
      </c>
      <c r="L6046" s="9">
        <v>87.660354614257813</v>
      </c>
    </row>
    <row r="6047" spans="1:12" x14ac:dyDescent="0.25">
      <c r="A6047" s="5" t="str">
        <f t="shared" si="94"/>
        <v>1Low IncomeCARE1011022</v>
      </c>
      <c r="B6047" s="9">
        <v>1</v>
      </c>
      <c r="C6047" t="s">
        <v>131</v>
      </c>
      <c r="D6047" t="s">
        <v>140</v>
      </c>
      <c r="E6047" s="9">
        <v>10</v>
      </c>
      <c r="F6047" s="9">
        <v>1</v>
      </c>
      <c r="G6047" s="9">
        <v>10</v>
      </c>
      <c r="H6047" s="9">
        <v>22</v>
      </c>
      <c r="I6047" s="9">
        <v>2.4906482696533203</v>
      </c>
      <c r="J6047" s="9">
        <v>2.9102880954742432</v>
      </c>
      <c r="K6047" s="9">
        <v>1.0833141393959522E-2</v>
      </c>
      <c r="L6047" s="9">
        <v>85.023468017578125</v>
      </c>
    </row>
    <row r="6048" spans="1:12" x14ac:dyDescent="0.25">
      <c r="A6048" s="5" t="str">
        <f t="shared" si="94"/>
        <v>1Low IncomeCARE1011023</v>
      </c>
      <c r="B6048" s="9">
        <v>1</v>
      </c>
      <c r="C6048" t="s">
        <v>131</v>
      </c>
      <c r="D6048" t="s">
        <v>140</v>
      </c>
      <c r="E6048" s="9">
        <v>10</v>
      </c>
      <c r="F6048" s="9">
        <v>1</v>
      </c>
      <c r="G6048" s="9">
        <v>10</v>
      </c>
      <c r="H6048" s="9">
        <v>23</v>
      </c>
      <c r="I6048" s="9">
        <v>2.1982362270355225</v>
      </c>
      <c r="J6048" s="9">
        <v>2.3564305305480957</v>
      </c>
      <c r="K6048" s="9">
        <v>1.0432355105876923E-2</v>
      </c>
      <c r="L6048" s="9">
        <v>82.466552734375</v>
      </c>
    </row>
    <row r="6049" spans="1:12" x14ac:dyDescent="0.25">
      <c r="A6049" s="5" t="str">
        <f t="shared" si="94"/>
        <v>1Low IncomeCARE1011024</v>
      </c>
      <c r="B6049" s="9">
        <v>1</v>
      </c>
      <c r="C6049" t="s">
        <v>131</v>
      </c>
      <c r="D6049" t="s">
        <v>140</v>
      </c>
      <c r="E6049" s="9">
        <v>10</v>
      </c>
      <c r="F6049" s="9">
        <v>1</v>
      </c>
      <c r="G6049" s="9">
        <v>10</v>
      </c>
      <c r="H6049" s="9">
        <v>24</v>
      </c>
      <c r="I6049" s="9">
        <v>1.8541370630264282</v>
      </c>
      <c r="J6049" s="9">
        <v>1.9385263919830322</v>
      </c>
      <c r="K6049" s="9">
        <v>8.0363936722278595E-3</v>
      </c>
      <c r="L6049" s="9">
        <v>80.788948059082031</v>
      </c>
    </row>
    <row r="6050" spans="1:12" x14ac:dyDescent="0.25">
      <c r="A6050" s="5" t="str">
        <f t="shared" si="94"/>
        <v>1Low IncomeCARE11021</v>
      </c>
      <c r="B6050" s="9">
        <v>1</v>
      </c>
      <c r="C6050" t="s">
        <v>131</v>
      </c>
      <c r="D6050" t="s">
        <v>140</v>
      </c>
      <c r="E6050" s="9">
        <v>11</v>
      </c>
      <c r="F6050" s="9">
        <v>0</v>
      </c>
      <c r="G6050" s="9">
        <v>2</v>
      </c>
      <c r="H6050" s="9">
        <v>1</v>
      </c>
      <c r="I6050" s="9">
        <v>0.6798713207244873</v>
      </c>
      <c r="J6050" s="9">
        <v>0.6798713207244873</v>
      </c>
      <c r="K6050" s="9">
        <v>0</v>
      </c>
      <c r="L6050" s="9">
        <v>55.528045654296875</v>
      </c>
    </row>
    <row r="6051" spans="1:12" x14ac:dyDescent="0.25">
      <c r="A6051" s="5" t="str">
        <f t="shared" si="94"/>
        <v>1Low IncomeCARE11022</v>
      </c>
      <c r="B6051" s="9">
        <v>1</v>
      </c>
      <c r="C6051" t="s">
        <v>131</v>
      </c>
      <c r="D6051" t="s">
        <v>140</v>
      </c>
      <c r="E6051" s="9">
        <v>11</v>
      </c>
      <c r="F6051" s="9">
        <v>0</v>
      </c>
      <c r="G6051" s="9">
        <v>2</v>
      </c>
      <c r="H6051" s="9">
        <v>2</v>
      </c>
      <c r="I6051" s="9">
        <v>0.61422425508499146</v>
      </c>
      <c r="J6051" s="9">
        <v>0.61422425508499146</v>
      </c>
      <c r="K6051" s="9">
        <v>0</v>
      </c>
      <c r="L6051" s="9">
        <v>54.142364501953125</v>
      </c>
    </row>
    <row r="6052" spans="1:12" x14ac:dyDescent="0.25">
      <c r="A6052" s="5" t="str">
        <f t="shared" si="94"/>
        <v>1Low IncomeCARE11023</v>
      </c>
      <c r="B6052" s="9">
        <v>1</v>
      </c>
      <c r="C6052" t="s">
        <v>131</v>
      </c>
      <c r="D6052" t="s">
        <v>140</v>
      </c>
      <c r="E6052" s="9">
        <v>11</v>
      </c>
      <c r="F6052" s="9">
        <v>0</v>
      </c>
      <c r="G6052" s="9">
        <v>2</v>
      </c>
      <c r="H6052" s="9">
        <v>3</v>
      </c>
      <c r="I6052" s="9">
        <v>0.57154428958892822</v>
      </c>
      <c r="J6052" s="9">
        <v>0.57154428958892822</v>
      </c>
      <c r="K6052" s="9">
        <v>0</v>
      </c>
      <c r="L6052" s="9">
        <v>53.070163726806641</v>
      </c>
    </row>
    <row r="6053" spans="1:12" x14ac:dyDescent="0.25">
      <c r="A6053" s="5" t="str">
        <f t="shared" si="94"/>
        <v>1Low IncomeCARE11024</v>
      </c>
      <c r="B6053" s="9">
        <v>1</v>
      </c>
      <c r="C6053" t="s">
        <v>131</v>
      </c>
      <c r="D6053" t="s">
        <v>140</v>
      </c>
      <c r="E6053" s="9">
        <v>11</v>
      </c>
      <c r="F6053" s="9">
        <v>0</v>
      </c>
      <c r="G6053" s="9">
        <v>2</v>
      </c>
      <c r="H6053" s="9">
        <v>4</v>
      </c>
      <c r="I6053" s="9">
        <v>0.54642480611801147</v>
      </c>
      <c r="J6053" s="9">
        <v>0.54642480611801147</v>
      </c>
      <c r="K6053" s="9">
        <v>0</v>
      </c>
      <c r="L6053" s="9">
        <v>52.195774078369141</v>
      </c>
    </row>
    <row r="6054" spans="1:12" x14ac:dyDescent="0.25">
      <c r="A6054" s="5" t="str">
        <f t="shared" si="94"/>
        <v>1Low IncomeCARE11025</v>
      </c>
      <c r="B6054" s="9">
        <v>1</v>
      </c>
      <c r="C6054" t="s">
        <v>131</v>
      </c>
      <c r="D6054" t="s">
        <v>140</v>
      </c>
      <c r="E6054" s="9">
        <v>11</v>
      </c>
      <c r="F6054" s="9">
        <v>0</v>
      </c>
      <c r="G6054" s="9">
        <v>2</v>
      </c>
      <c r="H6054" s="9">
        <v>5</v>
      </c>
      <c r="I6054" s="9">
        <v>0.53844618797302246</v>
      </c>
      <c r="J6054" s="9">
        <v>0.53844618797302246</v>
      </c>
      <c r="K6054" s="9">
        <v>0</v>
      </c>
      <c r="L6054" s="9">
        <v>51.460506439208984</v>
      </c>
    </row>
    <row r="6055" spans="1:12" x14ac:dyDescent="0.25">
      <c r="A6055" s="5" t="str">
        <f t="shared" si="94"/>
        <v>1Low IncomeCARE11026</v>
      </c>
      <c r="B6055" s="9">
        <v>1</v>
      </c>
      <c r="C6055" t="s">
        <v>131</v>
      </c>
      <c r="D6055" t="s">
        <v>140</v>
      </c>
      <c r="E6055" s="9">
        <v>11</v>
      </c>
      <c r="F6055" s="9">
        <v>0</v>
      </c>
      <c r="G6055" s="9">
        <v>2</v>
      </c>
      <c r="H6055" s="9">
        <v>6</v>
      </c>
      <c r="I6055" s="9">
        <v>0.5540996789932251</v>
      </c>
      <c r="J6055" s="9">
        <v>0.5540996789932251</v>
      </c>
      <c r="K6055" s="9">
        <v>0</v>
      </c>
      <c r="L6055" s="9">
        <v>50.600406646728516</v>
      </c>
    </row>
    <row r="6056" spans="1:12" x14ac:dyDescent="0.25">
      <c r="A6056" s="5" t="str">
        <f t="shared" si="94"/>
        <v>1Low IncomeCARE11027</v>
      </c>
      <c r="B6056" s="9">
        <v>1</v>
      </c>
      <c r="C6056" t="s">
        <v>131</v>
      </c>
      <c r="D6056" t="s">
        <v>140</v>
      </c>
      <c r="E6056" s="9">
        <v>11</v>
      </c>
      <c r="F6056" s="9">
        <v>0</v>
      </c>
      <c r="G6056" s="9">
        <v>2</v>
      </c>
      <c r="H6056" s="9">
        <v>7</v>
      </c>
      <c r="I6056" s="9">
        <v>0.60363644361495972</v>
      </c>
      <c r="J6056" s="9">
        <v>0.60363644361495972</v>
      </c>
      <c r="K6056" s="9">
        <v>0</v>
      </c>
      <c r="L6056" s="9">
        <v>50.085929870605469</v>
      </c>
    </row>
    <row r="6057" spans="1:12" x14ac:dyDescent="0.25">
      <c r="A6057" s="5" t="str">
        <f t="shared" si="94"/>
        <v>1Low IncomeCARE11028</v>
      </c>
      <c r="B6057" s="9">
        <v>1</v>
      </c>
      <c r="C6057" t="s">
        <v>131</v>
      </c>
      <c r="D6057" t="s">
        <v>140</v>
      </c>
      <c r="E6057" s="9">
        <v>11</v>
      </c>
      <c r="F6057" s="9">
        <v>0</v>
      </c>
      <c r="G6057" s="9">
        <v>2</v>
      </c>
      <c r="H6057" s="9">
        <v>8</v>
      </c>
      <c r="I6057" s="9">
        <v>0.58956170082092285</v>
      </c>
      <c r="J6057" s="9">
        <v>0.58956170082092285</v>
      </c>
      <c r="K6057" s="9">
        <v>0</v>
      </c>
      <c r="L6057" s="9">
        <v>49.727928161621094</v>
      </c>
    </row>
    <row r="6058" spans="1:12" x14ac:dyDescent="0.25">
      <c r="A6058" s="5" t="str">
        <f t="shared" si="94"/>
        <v>1Low IncomeCARE11029</v>
      </c>
      <c r="B6058" s="9">
        <v>1</v>
      </c>
      <c r="C6058" t="s">
        <v>131</v>
      </c>
      <c r="D6058" t="s">
        <v>140</v>
      </c>
      <c r="E6058" s="9">
        <v>11</v>
      </c>
      <c r="F6058" s="9">
        <v>0</v>
      </c>
      <c r="G6058" s="9">
        <v>2</v>
      </c>
      <c r="H6058" s="9">
        <v>9</v>
      </c>
      <c r="I6058" s="9">
        <v>0.48057401180267334</v>
      </c>
      <c r="J6058" s="9">
        <v>0.48057401180267334</v>
      </c>
      <c r="K6058" s="9">
        <v>0</v>
      </c>
      <c r="L6058" s="9">
        <v>52.781322479248047</v>
      </c>
    </row>
    <row r="6059" spans="1:12" x14ac:dyDescent="0.25">
      <c r="A6059" s="5" t="str">
        <f t="shared" si="94"/>
        <v>1Low IncomeCARE110210</v>
      </c>
      <c r="B6059" s="9">
        <v>1</v>
      </c>
      <c r="C6059" t="s">
        <v>131</v>
      </c>
      <c r="D6059" t="s">
        <v>140</v>
      </c>
      <c r="E6059" s="9">
        <v>11</v>
      </c>
      <c r="F6059" s="9">
        <v>0</v>
      </c>
      <c r="G6059" s="9">
        <v>2</v>
      </c>
      <c r="H6059" s="9">
        <v>10</v>
      </c>
      <c r="I6059" s="9">
        <v>0.38036581873893738</v>
      </c>
      <c r="J6059" s="9">
        <v>0.38036581873893738</v>
      </c>
      <c r="K6059" s="9">
        <v>0</v>
      </c>
      <c r="L6059" s="9">
        <v>58.851192474365234</v>
      </c>
    </row>
    <row r="6060" spans="1:12" x14ac:dyDescent="0.25">
      <c r="A6060" s="5" t="str">
        <f t="shared" si="94"/>
        <v>1Low IncomeCARE110211</v>
      </c>
      <c r="B6060" s="9">
        <v>1</v>
      </c>
      <c r="C6060" t="s">
        <v>131</v>
      </c>
      <c r="D6060" t="s">
        <v>140</v>
      </c>
      <c r="E6060" s="9">
        <v>11</v>
      </c>
      <c r="F6060" s="9">
        <v>0</v>
      </c>
      <c r="G6060" s="9">
        <v>2</v>
      </c>
      <c r="H6060" s="9">
        <v>11</v>
      </c>
      <c r="I6060" s="9">
        <v>0.29460874199867249</v>
      </c>
      <c r="J6060" s="9">
        <v>0.29460874199867249</v>
      </c>
      <c r="K6060" s="9">
        <v>0</v>
      </c>
      <c r="L6060" s="9">
        <v>65.403594970703125</v>
      </c>
    </row>
    <row r="6061" spans="1:12" x14ac:dyDescent="0.25">
      <c r="A6061" s="5" t="str">
        <f t="shared" si="94"/>
        <v>1Low IncomeCARE110212</v>
      </c>
      <c r="B6061" s="9">
        <v>1</v>
      </c>
      <c r="C6061" t="s">
        <v>131</v>
      </c>
      <c r="D6061" t="s">
        <v>140</v>
      </c>
      <c r="E6061" s="9">
        <v>11</v>
      </c>
      <c r="F6061" s="9">
        <v>0</v>
      </c>
      <c r="G6061" s="9">
        <v>2</v>
      </c>
      <c r="H6061" s="9">
        <v>12</v>
      </c>
      <c r="I6061" s="9">
        <v>0.21012921631336212</v>
      </c>
      <c r="J6061" s="9">
        <v>0.21012921631336212</v>
      </c>
      <c r="K6061" s="9">
        <v>0</v>
      </c>
      <c r="L6061" s="9">
        <v>70.318801879882813</v>
      </c>
    </row>
    <row r="6062" spans="1:12" x14ac:dyDescent="0.25">
      <c r="A6062" s="5" t="str">
        <f t="shared" si="94"/>
        <v>1Low IncomeCARE110213</v>
      </c>
      <c r="B6062" s="9">
        <v>1</v>
      </c>
      <c r="C6062" t="s">
        <v>131</v>
      </c>
      <c r="D6062" t="s">
        <v>140</v>
      </c>
      <c r="E6062" s="9">
        <v>11</v>
      </c>
      <c r="F6062" s="9">
        <v>0</v>
      </c>
      <c r="G6062" s="9">
        <v>2</v>
      </c>
      <c r="H6062" s="9">
        <v>13</v>
      </c>
      <c r="I6062" s="9">
        <v>0.20998422801494598</v>
      </c>
      <c r="J6062" s="9">
        <v>0.20998422801494598</v>
      </c>
      <c r="K6062" s="9">
        <v>0</v>
      </c>
      <c r="L6062" s="9">
        <v>73.748847961425781</v>
      </c>
    </row>
    <row r="6063" spans="1:12" x14ac:dyDescent="0.25">
      <c r="A6063" s="5" t="str">
        <f t="shared" si="94"/>
        <v>1Low IncomeCARE110214</v>
      </c>
      <c r="B6063" s="9">
        <v>1</v>
      </c>
      <c r="C6063" t="s">
        <v>131</v>
      </c>
      <c r="D6063" t="s">
        <v>140</v>
      </c>
      <c r="E6063" s="9">
        <v>11</v>
      </c>
      <c r="F6063" s="9">
        <v>0</v>
      </c>
      <c r="G6063" s="9">
        <v>2</v>
      </c>
      <c r="H6063" s="9">
        <v>14</v>
      </c>
      <c r="I6063" s="9">
        <v>0.26063954830169678</v>
      </c>
      <c r="J6063" s="9">
        <v>0.26063954830169678</v>
      </c>
      <c r="K6063" s="9">
        <v>0</v>
      </c>
      <c r="L6063" s="9">
        <v>75.66119384765625</v>
      </c>
    </row>
    <row r="6064" spans="1:12" x14ac:dyDescent="0.25">
      <c r="A6064" s="5" t="str">
        <f t="shared" si="94"/>
        <v>1Low IncomeCARE110215</v>
      </c>
      <c r="B6064" s="9">
        <v>1</v>
      </c>
      <c r="C6064" t="s">
        <v>131</v>
      </c>
      <c r="D6064" t="s">
        <v>140</v>
      </c>
      <c r="E6064" s="9">
        <v>11</v>
      </c>
      <c r="F6064" s="9">
        <v>0</v>
      </c>
      <c r="G6064" s="9">
        <v>2</v>
      </c>
      <c r="H6064" s="9">
        <v>15</v>
      </c>
      <c r="I6064" s="9">
        <v>0.35720789432525635</v>
      </c>
      <c r="J6064" s="9">
        <v>0.35720789432525635</v>
      </c>
      <c r="K6064" s="9">
        <v>0</v>
      </c>
      <c r="L6064" s="9">
        <v>76.72308349609375</v>
      </c>
    </row>
    <row r="6065" spans="1:12" x14ac:dyDescent="0.25">
      <c r="A6065" s="5" t="str">
        <f t="shared" si="94"/>
        <v>1Low IncomeCARE110216</v>
      </c>
      <c r="B6065" s="9">
        <v>1</v>
      </c>
      <c r="C6065" t="s">
        <v>131</v>
      </c>
      <c r="D6065" t="s">
        <v>140</v>
      </c>
      <c r="E6065" s="9">
        <v>11</v>
      </c>
      <c r="F6065" s="9">
        <v>0</v>
      </c>
      <c r="G6065" s="9">
        <v>2</v>
      </c>
      <c r="H6065" s="9">
        <v>16</v>
      </c>
      <c r="I6065" s="9">
        <v>0.49447491765022278</v>
      </c>
      <c r="J6065" s="9">
        <v>0.49447491765022278</v>
      </c>
      <c r="K6065" s="9">
        <v>0</v>
      </c>
      <c r="L6065" s="9">
        <v>77.402839660644531</v>
      </c>
    </row>
    <row r="6066" spans="1:12" x14ac:dyDescent="0.25">
      <c r="A6066" s="5" t="str">
        <f t="shared" si="94"/>
        <v>1Low IncomeCARE110217</v>
      </c>
      <c r="B6066" s="9">
        <v>1</v>
      </c>
      <c r="C6066" t="s">
        <v>131</v>
      </c>
      <c r="D6066" t="s">
        <v>140</v>
      </c>
      <c r="E6066" s="9">
        <v>11</v>
      </c>
      <c r="F6066" s="9">
        <v>0</v>
      </c>
      <c r="G6066" s="9">
        <v>2</v>
      </c>
      <c r="H6066" s="9">
        <v>17</v>
      </c>
      <c r="I6066" s="9">
        <v>0.65484321117401123</v>
      </c>
      <c r="J6066" s="9">
        <v>0.53997331857681274</v>
      </c>
      <c r="K6066" s="9">
        <v>6.2345273792743683E-2</v>
      </c>
      <c r="L6066" s="9">
        <v>76.591957092285156</v>
      </c>
    </row>
    <row r="6067" spans="1:12" x14ac:dyDescent="0.25">
      <c r="A6067" s="5" t="str">
        <f t="shared" si="94"/>
        <v>1Low IncomeCARE110218</v>
      </c>
      <c r="B6067" s="9">
        <v>1</v>
      </c>
      <c r="C6067" t="s">
        <v>131</v>
      </c>
      <c r="D6067" t="s">
        <v>140</v>
      </c>
      <c r="E6067" s="9">
        <v>11</v>
      </c>
      <c r="F6067" s="9">
        <v>0</v>
      </c>
      <c r="G6067" s="9">
        <v>2</v>
      </c>
      <c r="H6067" s="9">
        <v>18</v>
      </c>
      <c r="I6067" s="9">
        <v>0.82561105489730835</v>
      </c>
      <c r="J6067" s="9">
        <v>0.71839898824691772</v>
      </c>
      <c r="K6067" s="9">
        <v>0.10321935266256332</v>
      </c>
      <c r="L6067" s="9">
        <v>73.632209777832031</v>
      </c>
    </row>
    <row r="6068" spans="1:12" x14ac:dyDescent="0.25">
      <c r="A6068" s="5" t="str">
        <f t="shared" si="94"/>
        <v>1Low IncomeCARE110219</v>
      </c>
      <c r="B6068" s="9">
        <v>1</v>
      </c>
      <c r="C6068" t="s">
        <v>131</v>
      </c>
      <c r="D6068" t="s">
        <v>140</v>
      </c>
      <c r="E6068" s="9">
        <v>11</v>
      </c>
      <c r="F6068" s="9">
        <v>0</v>
      </c>
      <c r="G6068" s="9">
        <v>2</v>
      </c>
      <c r="H6068" s="9">
        <v>19</v>
      </c>
      <c r="I6068" s="9">
        <v>0.94190865755081177</v>
      </c>
      <c r="J6068" s="9">
        <v>0.94190865755081177</v>
      </c>
      <c r="K6068" s="9">
        <v>0</v>
      </c>
      <c r="L6068" s="9">
        <v>69.597633361816406</v>
      </c>
    </row>
    <row r="6069" spans="1:12" x14ac:dyDescent="0.25">
      <c r="A6069" s="5" t="str">
        <f t="shared" si="94"/>
        <v>1Low IncomeCARE110220</v>
      </c>
      <c r="B6069" s="9">
        <v>1</v>
      </c>
      <c r="C6069" t="s">
        <v>131</v>
      </c>
      <c r="D6069" t="s">
        <v>140</v>
      </c>
      <c r="E6069" s="9">
        <v>11</v>
      </c>
      <c r="F6069" s="9">
        <v>0</v>
      </c>
      <c r="G6069" s="9">
        <v>2</v>
      </c>
      <c r="H6069" s="9">
        <v>20</v>
      </c>
      <c r="I6069" s="9">
        <v>0.99003350734710693</v>
      </c>
      <c r="J6069" s="9">
        <v>0.99003350734710693</v>
      </c>
      <c r="K6069" s="9">
        <v>0</v>
      </c>
      <c r="L6069" s="9">
        <v>66.818206787109375</v>
      </c>
    </row>
    <row r="6070" spans="1:12" x14ac:dyDescent="0.25">
      <c r="A6070" s="5" t="str">
        <f t="shared" si="94"/>
        <v>1Low IncomeCARE110221</v>
      </c>
      <c r="B6070" s="9">
        <v>1</v>
      </c>
      <c r="C6070" t="s">
        <v>131</v>
      </c>
      <c r="D6070" t="s">
        <v>140</v>
      </c>
      <c r="E6070" s="9">
        <v>11</v>
      </c>
      <c r="F6070" s="9">
        <v>0</v>
      </c>
      <c r="G6070" s="9">
        <v>2</v>
      </c>
      <c r="H6070" s="9">
        <v>21</v>
      </c>
      <c r="I6070" s="9">
        <v>1.0115456581115723</v>
      </c>
      <c r="J6070" s="9">
        <v>1.0115456581115723</v>
      </c>
      <c r="K6070" s="9">
        <v>0</v>
      </c>
      <c r="L6070" s="9">
        <v>64.049049377441406</v>
      </c>
    </row>
    <row r="6071" spans="1:12" x14ac:dyDescent="0.25">
      <c r="A6071" s="5" t="str">
        <f t="shared" si="94"/>
        <v>1Low IncomeCARE110222</v>
      </c>
      <c r="B6071" s="9">
        <v>1</v>
      </c>
      <c r="C6071" t="s">
        <v>131</v>
      </c>
      <c r="D6071" t="s">
        <v>140</v>
      </c>
      <c r="E6071" s="9">
        <v>11</v>
      </c>
      <c r="F6071" s="9">
        <v>0</v>
      </c>
      <c r="G6071" s="9">
        <v>2</v>
      </c>
      <c r="H6071" s="9">
        <v>22</v>
      </c>
      <c r="I6071" s="9">
        <v>0.97385722398757935</v>
      </c>
      <c r="J6071" s="9">
        <v>1.056767463684082</v>
      </c>
      <c r="K6071" s="9">
        <v>8.1383869051933289E-2</v>
      </c>
      <c r="L6071" s="9">
        <v>62.308460235595703</v>
      </c>
    </row>
    <row r="6072" spans="1:12" x14ac:dyDescent="0.25">
      <c r="A6072" s="5" t="str">
        <f t="shared" si="94"/>
        <v>1Low IncomeCARE110223</v>
      </c>
      <c r="B6072" s="9">
        <v>1</v>
      </c>
      <c r="C6072" t="s">
        <v>131</v>
      </c>
      <c r="D6072" t="s">
        <v>140</v>
      </c>
      <c r="E6072" s="9">
        <v>11</v>
      </c>
      <c r="F6072" s="9">
        <v>0</v>
      </c>
      <c r="G6072" s="9">
        <v>2</v>
      </c>
      <c r="H6072" s="9">
        <v>23</v>
      </c>
      <c r="I6072" s="9">
        <v>0.88024348020553589</v>
      </c>
      <c r="J6072" s="9">
        <v>0.94712591171264648</v>
      </c>
      <c r="K6072" s="9">
        <v>6.5816916525363922E-2</v>
      </c>
      <c r="L6072" s="9">
        <v>60.164577484130859</v>
      </c>
    </row>
    <row r="6073" spans="1:12" x14ac:dyDescent="0.25">
      <c r="A6073" s="5" t="str">
        <f t="shared" si="94"/>
        <v>1Low IncomeCARE110224</v>
      </c>
      <c r="B6073" s="9">
        <v>1</v>
      </c>
      <c r="C6073" t="s">
        <v>131</v>
      </c>
      <c r="D6073" t="s">
        <v>140</v>
      </c>
      <c r="E6073" s="9">
        <v>11</v>
      </c>
      <c r="F6073" s="9">
        <v>0</v>
      </c>
      <c r="G6073" s="9">
        <v>2</v>
      </c>
      <c r="H6073" s="9">
        <v>24</v>
      </c>
      <c r="I6073" s="9">
        <v>0.76795899868011475</v>
      </c>
      <c r="J6073" s="9">
        <v>0.78494149446487427</v>
      </c>
      <c r="K6073" s="9">
        <v>8.4912534803152084E-3</v>
      </c>
      <c r="L6073" s="9">
        <v>58.372684478759766</v>
      </c>
    </row>
    <row r="6074" spans="1:12" x14ac:dyDescent="0.25">
      <c r="A6074" s="5" t="str">
        <f t="shared" si="94"/>
        <v>1Low IncomeCARE110101</v>
      </c>
      <c r="B6074" s="9">
        <v>1</v>
      </c>
      <c r="C6074" t="s">
        <v>131</v>
      </c>
      <c r="D6074" t="s">
        <v>140</v>
      </c>
      <c r="E6074" s="9">
        <v>11</v>
      </c>
      <c r="F6074" s="9">
        <v>0</v>
      </c>
      <c r="G6074" s="9">
        <v>10</v>
      </c>
      <c r="H6074" s="9">
        <v>1</v>
      </c>
      <c r="I6074" s="9">
        <v>1.0050500631332397</v>
      </c>
      <c r="J6074" s="9">
        <v>1.0050500631332397</v>
      </c>
      <c r="K6074" s="9">
        <v>0</v>
      </c>
      <c r="L6074" s="9">
        <v>68.947929382324219</v>
      </c>
    </row>
    <row r="6075" spans="1:12" x14ac:dyDescent="0.25">
      <c r="A6075" s="5" t="str">
        <f t="shared" si="94"/>
        <v>1Low IncomeCARE110102</v>
      </c>
      <c r="B6075" s="9">
        <v>1</v>
      </c>
      <c r="C6075" t="s">
        <v>131</v>
      </c>
      <c r="D6075" t="s">
        <v>140</v>
      </c>
      <c r="E6075" s="9">
        <v>11</v>
      </c>
      <c r="F6075" s="9">
        <v>0</v>
      </c>
      <c r="G6075" s="9">
        <v>10</v>
      </c>
      <c r="H6075" s="9">
        <v>2</v>
      </c>
      <c r="I6075" s="9">
        <v>0.83850008249282837</v>
      </c>
      <c r="J6075" s="9">
        <v>0.83850008249282837</v>
      </c>
      <c r="K6075" s="9">
        <v>0</v>
      </c>
      <c r="L6075" s="9">
        <v>67.174705505371094</v>
      </c>
    </row>
    <row r="6076" spans="1:12" x14ac:dyDescent="0.25">
      <c r="A6076" s="5" t="str">
        <f t="shared" si="94"/>
        <v>1Low IncomeCARE110103</v>
      </c>
      <c r="B6076" s="9">
        <v>1</v>
      </c>
      <c r="C6076" t="s">
        <v>131</v>
      </c>
      <c r="D6076" t="s">
        <v>140</v>
      </c>
      <c r="E6076" s="9">
        <v>11</v>
      </c>
      <c r="F6076" s="9">
        <v>0</v>
      </c>
      <c r="G6076" s="9">
        <v>10</v>
      </c>
      <c r="H6076" s="9">
        <v>3</v>
      </c>
      <c r="I6076" s="9">
        <v>0.75395536422729492</v>
      </c>
      <c r="J6076" s="9">
        <v>0.75395536422729492</v>
      </c>
      <c r="K6076" s="9">
        <v>0</v>
      </c>
      <c r="L6076" s="9">
        <v>66.212081909179688</v>
      </c>
    </row>
    <row r="6077" spans="1:12" x14ac:dyDescent="0.25">
      <c r="A6077" s="5" t="str">
        <f t="shared" si="94"/>
        <v>1Low IncomeCARE110104</v>
      </c>
      <c r="B6077" s="9">
        <v>1</v>
      </c>
      <c r="C6077" t="s">
        <v>131</v>
      </c>
      <c r="D6077" t="s">
        <v>140</v>
      </c>
      <c r="E6077" s="9">
        <v>11</v>
      </c>
      <c r="F6077" s="9">
        <v>0</v>
      </c>
      <c r="G6077" s="9">
        <v>10</v>
      </c>
      <c r="H6077" s="9">
        <v>4</v>
      </c>
      <c r="I6077" s="9">
        <v>0.68286001682281494</v>
      </c>
      <c r="J6077" s="9">
        <v>0.68286001682281494</v>
      </c>
      <c r="K6077" s="9">
        <v>0</v>
      </c>
      <c r="L6077" s="9">
        <v>64.787879943847656</v>
      </c>
    </row>
    <row r="6078" spans="1:12" x14ac:dyDescent="0.25">
      <c r="A6078" s="5" t="str">
        <f t="shared" si="94"/>
        <v>1Low IncomeCARE110105</v>
      </c>
      <c r="B6078" s="9">
        <v>1</v>
      </c>
      <c r="C6078" t="s">
        <v>131</v>
      </c>
      <c r="D6078" t="s">
        <v>140</v>
      </c>
      <c r="E6078" s="9">
        <v>11</v>
      </c>
      <c r="F6078" s="9">
        <v>0</v>
      </c>
      <c r="G6078" s="9">
        <v>10</v>
      </c>
      <c r="H6078" s="9">
        <v>5</v>
      </c>
      <c r="I6078" s="9">
        <v>0.64004522562026978</v>
      </c>
      <c r="J6078" s="9">
        <v>0.64004522562026978</v>
      </c>
      <c r="K6078" s="9">
        <v>0</v>
      </c>
      <c r="L6078" s="9">
        <v>63.673610687255859</v>
      </c>
    </row>
    <row r="6079" spans="1:12" x14ac:dyDescent="0.25">
      <c r="A6079" s="5" t="str">
        <f t="shared" si="94"/>
        <v>1Low IncomeCARE110106</v>
      </c>
      <c r="B6079" s="9">
        <v>1</v>
      </c>
      <c r="C6079" t="s">
        <v>131</v>
      </c>
      <c r="D6079" t="s">
        <v>140</v>
      </c>
      <c r="E6079" s="9">
        <v>11</v>
      </c>
      <c r="F6079" s="9">
        <v>0</v>
      </c>
      <c r="G6079" s="9">
        <v>10</v>
      </c>
      <c r="H6079" s="9">
        <v>6</v>
      </c>
      <c r="I6079" s="9">
        <v>0.62627583742141724</v>
      </c>
      <c r="J6079" s="9">
        <v>0.62627583742141724</v>
      </c>
      <c r="K6079" s="9">
        <v>0</v>
      </c>
      <c r="L6079" s="9">
        <v>62.972694396972656</v>
      </c>
    </row>
    <row r="6080" spans="1:12" x14ac:dyDescent="0.25">
      <c r="A6080" s="5" t="str">
        <f t="shared" si="94"/>
        <v>1Low IncomeCARE110107</v>
      </c>
      <c r="B6080" s="9">
        <v>1</v>
      </c>
      <c r="C6080" t="s">
        <v>131</v>
      </c>
      <c r="D6080" t="s">
        <v>140</v>
      </c>
      <c r="E6080" s="9">
        <v>11</v>
      </c>
      <c r="F6080" s="9">
        <v>0</v>
      </c>
      <c r="G6080" s="9">
        <v>10</v>
      </c>
      <c r="H6080" s="9">
        <v>7</v>
      </c>
      <c r="I6080" s="9">
        <v>0.64545398950576782</v>
      </c>
      <c r="J6080" s="9">
        <v>0.64545398950576782</v>
      </c>
      <c r="K6080" s="9">
        <v>0</v>
      </c>
      <c r="L6080" s="9">
        <v>62.588157653808594</v>
      </c>
    </row>
    <row r="6081" spans="1:12" x14ac:dyDescent="0.25">
      <c r="A6081" s="5" t="str">
        <f t="shared" si="94"/>
        <v>1Low IncomeCARE110108</v>
      </c>
      <c r="B6081" s="9">
        <v>1</v>
      </c>
      <c r="C6081" t="s">
        <v>131</v>
      </c>
      <c r="D6081" t="s">
        <v>140</v>
      </c>
      <c r="E6081" s="9">
        <v>11</v>
      </c>
      <c r="F6081" s="9">
        <v>0</v>
      </c>
      <c r="G6081" s="9">
        <v>10</v>
      </c>
      <c r="H6081" s="9">
        <v>8</v>
      </c>
      <c r="I6081" s="9">
        <v>0.64271646738052368</v>
      </c>
      <c r="J6081" s="9">
        <v>0.64271646738052368</v>
      </c>
      <c r="K6081" s="9">
        <v>0</v>
      </c>
      <c r="L6081" s="9">
        <v>62.662647247314453</v>
      </c>
    </row>
    <row r="6082" spans="1:12" x14ac:dyDescent="0.25">
      <c r="A6082" s="5" t="str">
        <f t="shared" si="94"/>
        <v>1Low IncomeCARE110109</v>
      </c>
      <c r="B6082" s="9">
        <v>1</v>
      </c>
      <c r="C6082" t="s">
        <v>131</v>
      </c>
      <c r="D6082" t="s">
        <v>140</v>
      </c>
      <c r="E6082" s="9">
        <v>11</v>
      </c>
      <c r="F6082" s="9">
        <v>0</v>
      </c>
      <c r="G6082" s="9">
        <v>10</v>
      </c>
      <c r="H6082" s="9">
        <v>9</v>
      </c>
      <c r="I6082" s="9">
        <v>0.56542283296585083</v>
      </c>
      <c r="J6082" s="9">
        <v>0.56542283296585083</v>
      </c>
      <c r="K6082" s="9">
        <v>0</v>
      </c>
      <c r="L6082" s="9">
        <v>64.179275512695313</v>
      </c>
    </row>
    <row r="6083" spans="1:12" x14ac:dyDescent="0.25">
      <c r="A6083" s="5" t="str">
        <f t="shared" ref="A6083:A6146" si="95">B6083&amp;C6083&amp;D6083&amp;E6083&amp;F6083&amp;G6083&amp;H6083</f>
        <v>1Low IncomeCARE1101010</v>
      </c>
      <c r="B6083" s="9">
        <v>1</v>
      </c>
      <c r="C6083" t="s">
        <v>131</v>
      </c>
      <c r="D6083" t="s">
        <v>140</v>
      </c>
      <c r="E6083" s="9">
        <v>11</v>
      </c>
      <c r="F6083" s="9">
        <v>0</v>
      </c>
      <c r="G6083" s="9">
        <v>10</v>
      </c>
      <c r="H6083" s="9">
        <v>10</v>
      </c>
      <c r="I6083" s="9">
        <v>0.53719186782836914</v>
      </c>
      <c r="J6083" s="9">
        <v>0.53719186782836914</v>
      </c>
      <c r="K6083" s="9">
        <v>0</v>
      </c>
      <c r="L6083" s="9">
        <v>69.129280090332031</v>
      </c>
    </row>
    <row r="6084" spans="1:12" x14ac:dyDescent="0.25">
      <c r="A6084" s="5" t="str">
        <f t="shared" si="95"/>
        <v>1Low IncomeCARE1101011</v>
      </c>
      <c r="B6084" s="9">
        <v>1</v>
      </c>
      <c r="C6084" t="s">
        <v>131</v>
      </c>
      <c r="D6084" t="s">
        <v>140</v>
      </c>
      <c r="E6084" s="9">
        <v>11</v>
      </c>
      <c r="F6084" s="9">
        <v>0</v>
      </c>
      <c r="G6084" s="9">
        <v>10</v>
      </c>
      <c r="H6084" s="9">
        <v>11</v>
      </c>
      <c r="I6084" s="9">
        <v>0.57050240039825439</v>
      </c>
      <c r="J6084" s="9">
        <v>0.57050240039825439</v>
      </c>
      <c r="K6084" s="9">
        <v>0</v>
      </c>
      <c r="L6084" s="9">
        <v>76.169219970703125</v>
      </c>
    </row>
    <row r="6085" spans="1:12" x14ac:dyDescent="0.25">
      <c r="A6085" s="5" t="str">
        <f t="shared" si="95"/>
        <v>1Low IncomeCARE1101012</v>
      </c>
      <c r="B6085" s="9">
        <v>1</v>
      </c>
      <c r="C6085" t="s">
        <v>131</v>
      </c>
      <c r="D6085" t="s">
        <v>140</v>
      </c>
      <c r="E6085" s="9">
        <v>11</v>
      </c>
      <c r="F6085" s="9">
        <v>0</v>
      </c>
      <c r="G6085" s="9">
        <v>10</v>
      </c>
      <c r="H6085" s="9">
        <v>12</v>
      </c>
      <c r="I6085" s="9">
        <v>0.61676055192947388</v>
      </c>
      <c r="J6085" s="9">
        <v>0.61676055192947388</v>
      </c>
      <c r="K6085" s="9">
        <v>0</v>
      </c>
      <c r="L6085" s="9">
        <v>82.093017578125</v>
      </c>
    </row>
    <row r="6086" spans="1:12" x14ac:dyDescent="0.25">
      <c r="A6086" s="5" t="str">
        <f t="shared" si="95"/>
        <v>1Low IncomeCARE1101013</v>
      </c>
      <c r="B6086" s="9">
        <v>1</v>
      </c>
      <c r="C6086" t="s">
        <v>131</v>
      </c>
      <c r="D6086" t="s">
        <v>140</v>
      </c>
      <c r="E6086" s="9">
        <v>11</v>
      </c>
      <c r="F6086" s="9">
        <v>0</v>
      </c>
      <c r="G6086" s="9">
        <v>10</v>
      </c>
      <c r="H6086" s="9">
        <v>13</v>
      </c>
      <c r="I6086" s="9">
        <v>0.76692605018615723</v>
      </c>
      <c r="J6086" s="9">
        <v>0.76692605018615723</v>
      </c>
      <c r="K6086" s="9">
        <v>0</v>
      </c>
      <c r="L6086" s="9">
        <v>85.611991882324219</v>
      </c>
    </row>
    <row r="6087" spans="1:12" x14ac:dyDescent="0.25">
      <c r="A6087" s="5" t="str">
        <f t="shared" si="95"/>
        <v>1Low IncomeCARE1101014</v>
      </c>
      <c r="B6087" s="9">
        <v>1</v>
      </c>
      <c r="C6087" t="s">
        <v>131</v>
      </c>
      <c r="D6087" t="s">
        <v>140</v>
      </c>
      <c r="E6087" s="9">
        <v>11</v>
      </c>
      <c r="F6087" s="9">
        <v>0</v>
      </c>
      <c r="G6087" s="9">
        <v>10</v>
      </c>
      <c r="H6087" s="9">
        <v>14</v>
      </c>
      <c r="I6087" s="9">
        <v>0.96379578113555908</v>
      </c>
      <c r="J6087" s="9">
        <v>0.96379578113555908</v>
      </c>
      <c r="K6087" s="9">
        <v>0</v>
      </c>
      <c r="L6087" s="9">
        <v>87.543853759765625</v>
      </c>
    </row>
    <row r="6088" spans="1:12" x14ac:dyDescent="0.25">
      <c r="A6088" s="5" t="str">
        <f t="shared" si="95"/>
        <v>1Low IncomeCARE1101015</v>
      </c>
      <c r="B6088" s="9">
        <v>1</v>
      </c>
      <c r="C6088" t="s">
        <v>131</v>
      </c>
      <c r="D6088" t="s">
        <v>140</v>
      </c>
      <c r="E6088" s="9">
        <v>11</v>
      </c>
      <c r="F6088" s="9">
        <v>0</v>
      </c>
      <c r="G6088" s="9">
        <v>10</v>
      </c>
      <c r="H6088" s="9">
        <v>15</v>
      </c>
      <c r="I6088" s="9">
        <v>1.1831201314926147</v>
      </c>
      <c r="J6088" s="9">
        <v>1.1831201314926147</v>
      </c>
      <c r="K6088" s="9">
        <v>0</v>
      </c>
      <c r="L6088" s="9">
        <v>88.470939636230469</v>
      </c>
    </row>
    <row r="6089" spans="1:12" x14ac:dyDescent="0.25">
      <c r="A6089" s="5" t="str">
        <f t="shared" si="95"/>
        <v>1Low IncomeCARE1101016</v>
      </c>
      <c r="B6089" s="9">
        <v>1</v>
      </c>
      <c r="C6089" t="s">
        <v>131</v>
      </c>
      <c r="D6089" t="s">
        <v>140</v>
      </c>
      <c r="E6089" s="9">
        <v>11</v>
      </c>
      <c r="F6089" s="9">
        <v>0</v>
      </c>
      <c r="G6089" s="9">
        <v>10</v>
      </c>
      <c r="H6089" s="9">
        <v>16</v>
      </c>
      <c r="I6089" s="9">
        <v>1.4236037731170654</v>
      </c>
      <c r="J6089" s="9">
        <v>1.4236037731170654</v>
      </c>
      <c r="K6089" s="9">
        <v>0</v>
      </c>
      <c r="L6089" s="9">
        <v>88.992660522460938</v>
      </c>
    </row>
    <row r="6090" spans="1:12" x14ac:dyDescent="0.25">
      <c r="A6090" s="5" t="str">
        <f t="shared" si="95"/>
        <v>1Low IncomeCARE1101017</v>
      </c>
      <c r="B6090" s="9">
        <v>1</v>
      </c>
      <c r="C6090" t="s">
        <v>131</v>
      </c>
      <c r="D6090" t="s">
        <v>140</v>
      </c>
      <c r="E6090" s="9">
        <v>11</v>
      </c>
      <c r="F6090" s="9">
        <v>0</v>
      </c>
      <c r="G6090" s="9">
        <v>10</v>
      </c>
      <c r="H6090" s="9">
        <v>17</v>
      </c>
      <c r="I6090" s="9">
        <v>1.6309585571289063</v>
      </c>
      <c r="J6090" s="9">
        <v>0.79682391881942749</v>
      </c>
      <c r="K6090" s="9">
        <v>2.5825923308730125E-2</v>
      </c>
      <c r="L6090" s="9">
        <v>88.533958435058594</v>
      </c>
    </row>
    <row r="6091" spans="1:12" x14ac:dyDescent="0.25">
      <c r="A6091" s="5" t="str">
        <f t="shared" si="95"/>
        <v>1Low IncomeCARE1101018</v>
      </c>
      <c r="B6091" s="9">
        <v>1</v>
      </c>
      <c r="C6091" t="s">
        <v>131</v>
      </c>
      <c r="D6091" t="s">
        <v>140</v>
      </c>
      <c r="E6091" s="9">
        <v>11</v>
      </c>
      <c r="F6091" s="9">
        <v>0</v>
      </c>
      <c r="G6091" s="9">
        <v>10</v>
      </c>
      <c r="H6091" s="9">
        <v>18</v>
      </c>
      <c r="I6091" s="9">
        <v>1.7855761051177979</v>
      </c>
      <c r="J6091" s="9">
        <v>1.4103512763977051</v>
      </c>
      <c r="K6091" s="9">
        <v>4.6497397124767303E-2</v>
      </c>
      <c r="L6091" s="9">
        <v>86.894248962402344</v>
      </c>
    </row>
    <row r="6092" spans="1:12" x14ac:dyDescent="0.25">
      <c r="A6092" s="5" t="str">
        <f t="shared" si="95"/>
        <v>1Low IncomeCARE1101019</v>
      </c>
      <c r="B6092" s="9">
        <v>1</v>
      </c>
      <c r="C6092" t="s">
        <v>131</v>
      </c>
      <c r="D6092" t="s">
        <v>140</v>
      </c>
      <c r="E6092" s="9">
        <v>11</v>
      </c>
      <c r="F6092" s="9">
        <v>0</v>
      </c>
      <c r="G6092" s="9">
        <v>10</v>
      </c>
      <c r="H6092" s="9">
        <v>19</v>
      </c>
      <c r="I6092" s="9">
        <v>1.8348745107650757</v>
      </c>
      <c r="J6092" s="9">
        <v>1.6641154289245605</v>
      </c>
      <c r="K6092" s="9">
        <v>4.2069796472787857E-2</v>
      </c>
      <c r="L6092" s="9">
        <v>83.720100402832031</v>
      </c>
    </row>
    <row r="6093" spans="1:12" x14ac:dyDescent="0.25">
      <c r="A6093" s="5" t="str">
        <f t="shared" si="95"/>
        <v>1Low IncomeCARE1101020</v>
      </c>
      <c r="B6093" s="9">
        <v>1</v>
      </c>
      <c r="C6093" t="s">
        <v>131</v>
      </c>
      <c r="D6093" t="s">
        <v>140</v>
      </c>
      <c r="E6093" s="9">
        <v>11</v>
      </c>
      <c r="F6093" s="9">
        <v>0</v>
      </c>
      <c r="G6093" s="9">
        <v>10</v>
      </c>
      <c r="H6093" s="9">
        <v>20</v>
      </c>
      <c r="I6093" s="9">
        <v>1.7617148160934448</v>
      </c>
      <c r="J6093" s="9">
        <v>1.6567412614822388</v>
      </c>
      <c r="K6093" s="9">
        <v>1.0989153757691383E-2</v>
      </c>
      <c r="L6093" s="9">
        <v>79.922332763671875</v>
      </c>
    </row>
    <row r="6094" spans="1:12" x14ac:dyDescent="0.25">
      <c r="A6094" s="5" t="str">
        <f t="shared" si="95"/>
        <v>1Low IncomeCARE1101021</v>
      </c>
      <c r="B6094" s="9">
        <v>1</v>
      </c>
      <c r="C6094" t="s">
        <v>131</v>
      </c>
      <c r="D6094" t="s">
        <v>140</v>
      </c>
      <c r="E6094" s="9">
        <v>11</v>
      </c>
      <c r="F6094" s="9">
        <v>0</v>
      </c>
      <c r="G6094" s="9">
        <v>10</v>
      </c>
      <c r="H6094" s="9">
        <v>21</v>
      </c>
      <c r="I6094" s="9">
        <v>1.7009158134460449</v>
      </c>
      <c r="J6094" s="9">
        <v>1.6267986297607422</v>
      </c>
      <c r="K6094" s="9">
        <v>1.419371459633112E-2</v>
      </c>
      <c r="L6094" s="9">
        <v>76.691703796386719</v>
      </c>
    </row>
    <row r="6095" spans="1:12" x14ac:dyDescent="0.25">
      <c r="A6095" s="5" t="str">
        <f t="shared" si="95"/>
        <v>1Low IncomeCARE1101022</v>
      </c>
      <c r="B6095" s="9">
        <v>1</v>
      </c>
      <c r="C6095" t="s">
        <v>131</v>
      </c>
      <c r="D6095" t="s">
        <v>140</v>
      </c>
      <c r="E6095" s="9">
        <v>11</v>
      </c>
      <c r="F6095" s="9">
        <v>0</v>
      </c>
      <c r="G6095" s="9">
        <v>10</v>
      </c>
      <c r="H6095" s="9">
        <v>22</v>
      </c>
      <c r="I6095" s="9">
        <v>1.6099995374679565</v>
      </c>
      <c r="J6095" s="9">
        <v>1.9565020799636841</v>
      </c>
      <c r="K6095" s="9">
        <v>4.1772689670324326E-2</v>
      </c>
      <c r="L6095" s="9">
        <v>73.671676635742188</v>
      </c>
    </row>
    <row r="6096" spans="1:12" x14ac:dyDescent="0.25">
      <c r="A6096" s="5" t="str">
        <f t="shared" si="95"/>
        <v>1Low IncomeCARE1101023</v>
      </c>
      <c r="B6096" s="9">
        <v>1</v>
      </c>
      <c r="C6096" t="s">
        <v>131</v>
      </c>
      <c r="D6096" t="s">
        <v>140</v>
      </c>
      <c r="E6096" s="9">
        <v>11</v>
      </c>
      <c r="F6096" s="9">
        <v>0</v>
      </c>
      <c r="G6096" s="9">
        <v>10</v>
      </c>
      <c r="H6096" s="9">
        <v>23</v>
      </c>
      <c r="I6096" s="9">
        <v>1.4299044609069824</v>
      </c>
      <c r="J6096" s="9">
        <v>1.5662411451339722</v>
      </c>
      <c r="K6096" s="9">
        <v>3.4667909145355225E-2</v>
      </c>
      <c r="L6096" s="9">
        <v>71.170120239257813</v>
      </c>
    </row>
    <row r="6097" spans="1:12" x14ac:dyDescent="0.25">
      <c r="A6097" s="5" t="str">
        <f t="shared" si="95"/>
        <v>1Low IncomeCARE1101024</v>
      </c>
      <c r="B6097" s="9">
        <v>1</v>
      </c>
      <c r="C6097" t="s">
        <v>131</v>
      </c>
      <c r="D6097" t="s">
        <v>140</v>
      </c>
      <c r="E6097" s="9">
        <v>11</v>
      </c>
      <c r="F6097" s="9">
        <v>0</v>
      </c>
      <c r="G6097" s="9">
        <v>10</v>
      </c>
      <c r="H6097" s="9">
        <v>24</v>
      </c>
      <c r="I6097" s="9">
        <v>1.2033159732818604</v>
      </c>
      <c r="J6097" s="9">
        <v>1.2531132698059082</v>
      </c>
      <c r="K6097" s="9">
        <v>2.6090659201145172E-2</v>
      </c>
      <c r="L6097" s="9">
        <v>69.285324096679688</v>
      </c>
    </row>
    <row r="6098" spans="1:12" x14ac:dyDescent="0.25">
      <c r="A6098" s="5" t="str">
        <f t="shared" si="95"/>
        <v>1Low IncomeCARE11121</v>
      </c>
      <c r="B6098" s="9">
        <v>1</v>
      </c>
      <c r="C6098" t="s">
        <v>131</v>
      </c>
      <c r="D6098" t="s">
        <v>140</v>
      </c>
      <c r="E6098" s="9">
        <v>11</v>
      </c>
      <c r="F6098" s="9">
        <v>1</v>
      </c>
      <c r="G6098" s="9">
        <v>2</v>
      </c>
      <c r="H6098" s="9">
        <v>1</v>
      </c>
      <c r="I6098" s="9">
        <v>0.77315258979797363</v>
      </c>
      <c r="J6098" s="9">
        <v>0.77315258979797363</v>
      </c>
      <c r="K6098" s="9">
        <v>0</v>
      </c>
      <c r="L6098" s="9">
        <v>62.548820495605469</v>
      </c>
    </row>
    <row r="6099" spans="1:12" x14ac:dyDescent="0.25">
      <c r="A6099" s="5" t="str">
        <f t="shared" si="95"/>
        <v>1Low IncomeCARE11122</v>
      </c>
      <c r="B6099" s="9">
        <v>1</v>
      </c>
      <c r="C6099" t="s">
        <v>131</v>
      </c>
      <c r="D6099" t="s">
        <v>140</v>
      </c>
      <c r="E6099" s="9">
        <v>11</v>
      </c>
      <c r="F6099" s="9">
        <v>1</v>
      </c>
      <c r="G6099" s="9">
        <v>2</v>
      </c>
      <c r="H6099" s="9">
        <v>2</v>
      </c>
      <c r="I6099" s="9">
        <v>0.67531239986419678</v>
      </c>
      <c r="J6099" s="9">
        <v>0.67531239986419678</v>
      </c>
      <c r="K6099" s="9">
        <v>0</v>
      </c>
      <c r="L6099" s="9">
        <v>60.903514862060547</v>
      </c>
    </row>
    <row r="6100" spans="1:12" x14ac:dyDescent="0.25">
      <c r="A6100" s="5" t="str">
        <f t="shared" si="95"/>
        <v>1Low IncomeCARE11123</v>
      </c>
      <c r="B6100" s="9">
        <v>1</v>
      </c>
      <c r="C6100" t="s">
        <v>131</v>
      </c>
      <c r="D6100" t="s">
        <v>140</v>
      </c>
      <c r="E6100" s="9">
        <v>11</v>
      </c>
      <c r="F6100" s="9">
        <v>1</v>
      </c>
      <c r="G6100" s="9">
        <v>2</v>
      </c>
      <c r="H6100" s="9">
        <v>3</v>
      </c>
      <c r="I6100" s="9">
        <v>0.61413371562957764</v>
      </c>
      <c r="J6100" s="9">
        <v>0.61413371562957764</v>
      </c>
      <c r="K6100" s="9">
        <v>0</v>
      </c>
      <c r="L6100" s="9">
        <v>59.786006927490234</v>
      </c>
    </row>
    <row r="6101" spans="1:12" x14ac:dyDescent="0.25">
      <c r="A6101" s="5" t="str">
        <f t="shared" si="95"/>
        <v>1Low IncomeCARE11124</v>
      </c>
      <c r="B6101" s="9">
        <v>1</v>
      </c>
      <c r="C6101" t="s">
        <v>131</v>
      </c>
      <c r="D6101" t="s">
        <v>140</v>
      </c>
      <c r="E6101" s="9">
        <v>11</v>
      </c>
      <c r="F6101" s="9">
        <v>1</v>
      </c>
      <c r="G6101" s="9">
        <v>2</v>
      </c>
      <c r="H6101" s="9">
        <v>4</v>
      </c>
      <c r="I6101" s="9">
        <v>0.58064991235733032</v>
      </c>
      <c r="J6101" s="9">
        <v>0.58064991235733032</v>
      </c>
      <c r="K6101" s="9">
        <v>0</v>
      </c>
      <c r="L6101" s="9">
        <v>58.831024169921875</v>
      </c>
    </row>
    <row r="6102" spans="1:12" x14ac:dyDescent="0.25">
      <c r="A6102" s="5" t="str">
        <f t="shared" si="95"/>
        <v>1Low IncomeCARE11125</v>
      </c>
      <c r="B6102" s="9">
        <v>1</v>
      </c>
      <c r="C6102" t="s">
        <v>131</v>
      </c>
      <c r="D6102" t="s">
        <v>140</v>
      </c>
      <c r="E6102" s="9">
        <v>11</v>
      </c>
      <c r="F6102" s="9">
        <v>1</v>
      </c>
      <c r="G6102" s="9">
        <v>2</v>
      </c>
      <c r="H6102" s="9">
        <v>5</v>
      </c>
      <c r="I6102" s="9">
        <v>0.56448996067047119</v>
      </c>
      <c r="J6102" s="9">
        <v>0.56448996067047119</v>
      </c>
      <c r="K6102" s="9">
        <v>0</v>
      </c>
      <c r="L6102" s="9">
        <v>58.164386749267578</v>
      </c>
    </row>
    <row r="6103" spans="1:12" x14ac:dyDescent="0.25">
      <c r="A6103" s="5" t="str">
        <f t="shared" si="95"/>
        <v>1Low IncomeCARE11126</v>
      </c>
      <c r="B6103" s="9">
        <v>1</v>
      </c>
      <c r="C6103" t="s">
        <v>131</v>
      </c>
      <c r="D6103" t="s">
        <v>140</v>
      </c>
      <c r="E6103" s="9">
        <v>11</v>
      </c>
      <c r="F6103" s="9">
        <v>1</v>
      </c>
      <c r="G6103" s="9">
        <v>2</v>
      </c>
      <c r="H6103" s="9">
        <v>6</v>
      </c>
      <c r="I6103" s="9">
        <v>0.56703251600265503</v>
      </c>
      <c r="J6103" s="9">
        <v>0.56703251600265503</v>
      </c>
      <c r="K6103" s="9">
        <v>0</v>
      </c>
      <c r="L6103" s="9">
        <v>56.953094482421875</v>
      </c>
    </row>
    <row r="6104" spans="1:12" x14ac:dyDescent="0.25">
      <c r="A6104" s="5" t="str">
        <f t="shared" si="95"/>
        <v>1Low IncomeCARE11127</v>
      </c>
      <c r="B6104" s="9">
        <v>1</v>
      </c>
      <c r="C6104" t="s">
        <v>131</v>
      </c>
      <c r="D6104" t="s">
        <v>140</v>
      </c>
      <c r="E6104" s="9">
        <v>11</v>
      </c>
      <c r="F6104" s="9">
        <v>1</v>
      </c>
      <c r="G6104" s="9">
        <v>2</v>
      </c>
      <c r="H6104" s="9">
        <v>7</v>
      </c>
      <c r="I6104" s="9">
        <v>0.5978471040725708</v>
      </c>
      <c r="J6104" s="9">
        <v>0.5978471040725708</v>
      </c>
      <c r="K6104" s="9">
        <v>0</v>
      </c>
      <c r="L6104" s="9">
        <v>56.753578186035156</v>
      </c>
    </row>
    <row r="6105" spans="1:12" x14ac:dyDescent="0.25">
      <c r="A6105" s="5" t="str">
        <f t="shared" si="95"/>
        <v>1Low IncomeCARE11128</v>
      </c>
      <c r="B6105" s="9">
        <v>1</v>
      </c>
      <c r="C6105" t="s">
        <v>131</v>
      </c>
      <c r="D6105" t="s">
        <v>140</v>
      </c>
      <c r="E6105" s="9">
        <v>11</v>
      </c>
      <c r="F6105" s="9">
        <v>1</v>
      </c>
      <c r="G6105" s="9">
        <v>2</v>
      </c>
      <c r="H6105" s="9">
        <v>8</v>
      </c>
      <c r="I6105" s="9">
        <v>0.58050882816314697</v>
      </c>
      <c r="J6105" s="9">
        <v>0.58050882816314697</v>
      </c>
      <c r="K6105" s="9">
        <v>0</v>
      </c>
      <c r="L6105" s="9">
        <v>56.402297973632813</v>
      </c>
    </row>
    <row r="6106" spans="1:12" x14ac:dyDescent="0.25">
      <c r="A6106" s="5" t="str">
        <f t="shared" si="95"/>
        <v>1Low IncomeCARE11129</v>
      </c>
      <c r="B6106" s="9">
        <v>1</v>
      </c>
      <c r="C6106" t="s">
        <v>131</v>
      </c>
      <c r="D6106" t="s">
        <v>140</v>
      </c>
      <c r="E6106" s="9">
        <v>11</v>
      </c>
      <c r="F6106" s="9">
        <v>1</v>
      </c>
      <c r="G6106" s="9">
        <v>2</v>
      </c>
      <c r="H6106" s="9">
        <v>9</v>
      </c>
      <c r="I6106" s="9">
        <v>0.47866338491439819</v>
      </c>
      <c r="J6106" s="9">
        <v>0.47866338491439819</v>
      </c>
      <c r="K6106" s="9">
        <v>0</v>
      </c>
      <c r="L6106" s="9">
        <v>58.636253356933594</v>
      </c>
    </row>
    <row r="6107" spans="1:12" x14ac:dyDescent="0.25">
      <c r="A6107" s="5" t="str">
        <f t="shared" si="95"/>
        <v>1Low IncomeCARE111210</v>
      </c>
      <c r="B6107" s="9">
        <v>1</v>
      </c>
      <c r="C6107" t="s">
        <v>131</v>
      </c>
      <c r="D6107" t="s">
        <v>140</v>
      </c>
      <c r="E6107" s="9">
        <v>11</v>
      </c>
      <c r="F6107" s="9">
        <v>1</v>
      </c>
      <c r="G6107" s="9">
        <v>2</v>
      </c>
      <c r="H6107" s="9">
        <v>10</v>
      </c>
      <c r="I6107" s="9">
        <v>0.41739603877067566</v>
      </c>
      <c r="J6107" s="9">
        <v>0.41739603877067566</v>
      </c>
      <c r="K6107" s="9">
        <v>0</v>
      </c>
      <c r="L6107" s="9">
        <v>63.845069885253906</v>
      </c>
    </row>
    <row r="6108" spans="1:12" x14ac:dyDescent="0.25">
      <c r="A6108" s="5" t="str">
        <f t="shared" si="95"/>
        <v>1Low IncomeCARE111211</v>
      </c>
      <c r="B6108" s="9">
        <v>1</v>
      </c>
      <c r="C6108" t="s">
        <v>131</v>
      </c>
      <c r="D6108" t="s">
        <v>140</v>
      </c>
      <c r="E6108" s="9">
        <v>11</v>
      </c>
      <c r="F6108" s="9">
        <v>1</v>
      </c>
      <c r="G6108" s="9">
        <v>2</v>
      </c>
      <c r="H6108" s="9">
        <v>11</v>
      </c>
      <c r="I6108" s="9">
        <v>0.36918222904205322</v>
      </c>
      <c r="J6108" s="9">
        <v>0.36918222904205322</v>
      </c>
      <c r="K6108" s="9">
        <v>0</v>
      </c>
      <c r="L6108" s="9">
        <v>70.59185791015625</v>
      </c>
    </row>
    <row r="6109" spans="1:12" x14ac:dyDescent="0.25">
      <c r="A6109" s="5" t="str">
        <f t="shared" si="95"/>
        <v>1Low IncomeCARE111212</v>
      </c>
      <c r="B6109" s="9">
        <v>1</v>
      </c>
      <c r="C6109" t="s">
        <v>131</v>
      </c>
      <c r="D6109" t="s">
        <v>140</v>
      </c>
      <c r="E6109" s="9">
        <v>11</v>
      </c>
      <c r="F6109" s="9">
        <v>1</v>
      </c>
      <c r="G6109" s="9">
        <v>2</v>
      </c>
      <c r="H6109" s="9">
        <v>12</v>
      </c>
      <c r="I6109" s="9">
        <v>0.33603647351264954</v>
      </c>
      <c r="J6109" s="9">
        <v>0.33603647351264954</v>
      </c>
      <c r="K6109" s="9">
        <v>0</v>
      </c>
      <c r="L6109" s="9">
        <v>76.395591735839844</v>
      </c>
    </row>
    <row r="6110" spans="1:12" x14ac:dyDescent="0.25">
      <c r="A6110" s="5" t="str">
        <f t="shared" si="95"/>
        <v>1Low IncomeCARE111213</v>
      </c>
      <c r="B6110" s="9">
        <v>1</v>
      </c>
      <c r="C6110" t="s">
        <v>131</v>
      </c>
      <c r="D6110" t="s">
        <v>140</v>
      </c>
      <c r="E6110" s="9">
        <v>11</v>
      </c>
      <c r="F6110" s="9">
        <v>1</v>
      </c>
      <c r="G6110" s="9">
        <v>2</v>
      </c>
      <c r="H6110" s="9">
        <v>13</v>
      </c>
      <c r="I6110" s="9">
        <v>0.39191773533821106</v>
      </c>
      <c r="J6110" s="9">
        <v>0.39191773533821106</v>
      </c>
      <c r="K6110" s="9">
        <v>0</v>
      </c>
      <c r="L6110" s="9">
        <v>80.49981689453125</v>
      </c>
    </row>
    <row r="6111" spans="1:12" x14ac:dyDescent="0.25">
      <c r="A6111" s="5" t="str">
        <f t="shared" si="95"/>
        <v>1Low IncomeCARE111214</v>
      </c>
      <c r="B6111" s="9">
        <v>1</v>
      </c>
      <c r="C6111" t="s">
        <v>131</v>
      </c>
      <c r="D6111" t="s">
        <v>140</v>
      </c>
      <c r="E6111" s="9">
        <v>11</v>
      </c>
      <c r="F6111" s="9">
        <v>1</v>
      </c>
      <c r="G6111" s="9">
        <v>2</v>
      </c>
      <c r="H6111" s="9">
        <v>14</v>
      </c>
      <c r="I6111" s="9">
        <v>0.50975543260574341</v>
      </c>
      <c r="J6111" s="9">
        <v>0.50975543260574341</v>
      </c>
      <c r="K6111" s="9">
        <v>0</v>
      </c>
      <c r="L6111" s="9">
        <v>82.857040405273438</v>
      </c>
    </row>
    <row r="6112" spans="1:12" x14ac:dyDescent="0.25">
      <c r="A6112" s="5" t="str">
        <f t="shared" si="95"/>
        <v>1Low IncomeCARE111215</v>
      </c>
      <c r="B6112" s="9">
        <v>1</v>
      </c>
      <c r="C6112" t="s">
        <v>131</v>
      </c>
      <c r="D6112" t="s">
        <v>140</v>
      </c>
      <c r="E6112" s="9">
        <v>11</v>
      </c>
      <c r="F6112" s="9">
        <v>1</v>
      </c>
      <c r="G6112" s="9">
        <v>2</v>
      </c>
      <c r="H6112" s="9">
        <v>15</v>
      </c>
      <c r="I6112" s="9">
        <v>0.67449820041656494</v>
      </c>
      <c r="J6112" s="9">
        <v>0.67449820041656494</v>
      </c>
      <c r="K6112" s="9">
        <v>0</v>
      </c>
      <c r="L6112" s="9">
        <v>84.30059814453125</v>
      </c>
    </row>
    <row r="6113" spans="1:12" x14ac:dyDescent="0.25">
      <c r="A6113" s="5" t="str">
        <f t="shared" si="95"/>
        <v>1Low IncomeCARE111216</v>
      </c>
      <c r="B6113" s="9">
        <v>1</v>
      </c>
      <c r="C6113" t="s">
        <v>131</v>
      </c>
      <c r="D6113" t="s">
        <v>140</v>
      </c>
      <c r="E6113" s="9">
        <v>11</v>
      </c>
      <c r="F6113" s="9">
        <v>1</v>
      </c>
      <c r="G6113" s="9">
        <v>2</v>
      </c>
      <c r="H6113" s="9">
        <v>16</v>
      </c>
      <c r="I6113" s="9">
        <v>0.8819122314453125</v>
      </c>
      <c r="J6113" s="9">
        <v>0.8819122314453125</v>
      </c>
      <c r="K6113" s="9">
        <v>0</v>
      </c>
      <c r="L6113" s="9">
        <v>84.945938110351563</v>
      </c>
    </row>
    <row r="6114" spans="1:12" x14ac:dyDescent="0.25">
      <c r="A6114" s="5" t="str">
        <f t="shared" si="95"/>
        <v>1Low IncomeCARE111217</v>
      </c>
      <c r="B6114" s="9">
        <v>1</v>
      </c>
      <c r="C6114" t="s">
        <v>131</v>
      </c>
      <c r="D6114" t="s">
        <v>140</v>
      </c>
      <c r="E6114" s="9">
        <v>11</v>
      </c>
      <c r="F6114" s="9">
        <v>1</v>
      </c>
      <c r="G6114" s="9">
        <v>2</v>
      </c>
      <c r="H6114" s="9">
        <v>17</v>
      </c>
      <c r="I6114" s="9">
        <v>1.0807943344116211</v>
      </c>
      <c r="J6114" s="9">
        <v>0.52513068914413452</v>
      </c>
      <c r="K6114" s="9">
        <v>3.8052193820476532E-2</v>
      </c>
      <c r="L6114" s="9">
        <v>84.249916076660156</v>
      </c>
    </row>
    <row r="6115" spans="1:12" x14ac:dyDescent="0.25">
      <c r="A6115" s="5" t="str">
        <f t="shared" si="95"/>
        <v>1Low IncomeCARE111218</v>
      </c>
      <c r="B6115" s="9">
        <v>1</v>
      </c>
      <c r="C6115" t="s">
        <v>131</v>
      </c>
      <c r="D6115" t="s">
        <v>140</v>
      </c>
      <c r="E6115" s="9">
        <v>11</v>
      </c>
      <c r="F6115" s="9">
        <v>1</v>
      </c>
      <c r="G6115" s="9">
        <v>2</v>
      </c>
      <c r="H6115" s="9">
        <v>18</v>
      </c>
      <c r="I6115" s="9">
        <v>1.2448245286941528</v>
      </c>
      <c r="J6115" s="9">
        <v>0.97274154424667358</v>
      </c>
      <c r="K6115" s="9">
        <v>6.7027509212493896E-2</v>
      </c>
      <c r="L6115" s="9">
        <v>81.790496826171875</v>
      </c>
    </row>
    <row r="6116" spans="1:12" x14ac:dyDescent="0.25">
      <c r="A6116" s="5" t="str">
        <f t="shared" si="95"/>
        <v>1Low IncomeCARE111219</v>
      </c>
      <c r="B6116" s="9">
        <v>1</v>
      </c>
      <c r="C6116" t="s">
        <v>131</v>
      </c>
      <c r="D6116" t="s">
        <v>140</v>
      </c>
      <c r="E6116" s="9">
        <v>11</v>
      </c>
      <c r="F6116" s="9">
        <v>1</v>
      </c>
      <c r="G6116" s="9">
        <v>2</v>
      </c>
      <c r="H6116" s="9">
        <v>19</v>
      </c>
      <c r="I6116" s="9">
        <v>1.3252776861190796</v>
      </c>
      <c r="J6116" s="9">
        <v>1.2375171184539795</v>
      </c>
      <c r="K6116" s="9">
        <v>5.9436287730932236E-2</v>
      </c>
      <c r="L6116" s="9">
        <v>77.988914489746094</v>
      </c>
    </row>
    <row r="6117" spans="1:12" x14ac:dyDescent="0.25">
      <c r="A6117" s="5" t="str">
        <f t="shared" si="95"/>
        <v>1Low IncomeCARE111220</v>
      </c>
      <c r="B6117" s="9">
        <v>1</v>
      </c>
      <c r="C6117" t="s">
        <v>131</v>
      </c>
      <c r="D6117" t="s">
        <v>140</v>
      </c>
      <c r="E6117" s="9">
        <v>11</v>
      </c>
      <c r="F6117" s="9">
        <v>1</v>
      </c>
      <c r="G6117" s="9">
        <v>2</v>
      </c>
      <c r="H6117" s="9">
        <v>20</v>
      </c>
      <c r="I6117" s="9">
        <v>1.3145993947982788</v>
      </c>
      <c r="J6117" s="9">
        <v>1.2576779127120972</v>
      </c>
      <c r="K6117" s="9">
        <v>1.601637527346611E-2</v>
      </c>
      <c r="L6117" s="9">
        <v>74.891326904296875</v>
      </c>
    </row>
    <row r="6118" spans="1:12" x14ac:dyDescent="0.25">
      <c r="A6118" s="5" t="str">
        <f t="shared" si="95"/>
        <v>1Low IncomeCARE111221</v>
      </c>
      <c r="B6118" s="9">
        <v>1</v>
      </c>
      <c r="C6118" t="s">
        <v>131</v>
      </c>
      <c r="D6118" t="s">
        <v>140</v>
      </c>
      <c r="E6118" s="9">
        <v>11</v>
      </c>
      <c r="F6118" s="9">
        <v>1</v>
      </c>
      <c r="G6118" s="9">
        <v>2</v>
      </c>
      <c r="H6118" s="9">
        <v>21</v>
      </c>
      <c r="I6118" s="9">
        <v>1.3010063171386719</v>
      </c>
      <c r="J6118" s="9">
        <v>1.272347092628479</v>
      </c>
      <c r="K6118" s="9">
        <v>1.904497854411602E-2</v>
      </c>
      <c r="L6118" s="9">
        <v>71.932304382324219</v>
      </c>
    </row>
    <row r="6119" spans="1:12" x14ac:dyDescent="0.25">
      <c r="A6119" s="5" t="str">
        <f t="shared" si="95"/>
        <v>1Low IncomeCARE111222</v>
      </c>
      <c r="B6119" s="9">
        <v>1</v>
      </c>
      <c r="C6119" t="s">
        <v>131</v>
      </c>
      <c r="D6119" t="s">
        <v>140</v>
      </c>
      <c r="E6119" s="9">
        <v>11</v>
      </c>
      <c r="F6119" s="9">
        <v>1</v>
      </c>
      <c r="G6119" s="9">
        <v>2</v>
      </c>
      <c r="H6119" s="9">
        <v>22</v>
      </c>
      <c r="I6119" s="9">
        <v>1.2500929832458496</v>
      </c>
      <c r="J6119" s="9">
        <v>1.5723645687103271</v>
      </c>
      <c r="K6119" s="9">
        <v>5.4769173264503479E-2</v>
      </c>
      <c r="L6119" s="9">
        <v>69.910751342773438</v>
      </c>
    </row>
    <row r="6120" spans="1:12" x14ac:dyDescent="0.25">
      <c r="A6120" s="5" t="str">
        <f t="shared" si="95"/>
        <v>1Low IncomeCARE111223</v>
      </c>
      <c r="B6120" s="9">
        <v>1</v>
      </c>
      <c r="C6120" t="s">
        <v>131</v>
      </c>
      <c r="D6120" t="s">
        <v>140</v>
      </c>
      <c r="E6120" s="9">
        <v>11</v>
      </c>
      <c r="F6120" s="9">
        <v>1</v>
      </c>
      <c r="G6120" s="9">
        <v>2</v>
      </c>
      <c r="H6120" s="9">
        <v>23</v>
      </c>
      <c r="I6120" s="9">
        <v>1.114802360534668</v>
      </c>
      <c r="J6120" s="9">
        <v>1.2442505359649658</v>
      </c>
      <c r="K6120" s="9">
        <v>4.4624526053667068E-2</v>
      </c>
      <c r="L6120" s="9">
        <v>67.610008239746094</v>
      </c>
    </row>
    <row r="6121" spans="1:12" x14ac:dyDescent="0.25">
      <c r="A6121" s="5" t="str">
        <f t="shared" si="95"/>
        <v>1Low IncomeCARE111224</v>
      </c>
      <c r="B6121" s="9">
        <v>1</v>
      </c>
      <c r="C6121" t="s">
        <v>131</v>
      </c>
      <c r="D6121" t="s">
        <v>140</v>
      </c>
      <c r="E6121" s="9">
        <v>11</v>
      </c>
      <c r="F6121" s="9">
        <v>1</v>
      </c>
      <c r="G6121" s="9">
        <v>2</v>
      </c>
      <c r="H6121" s="9">
        <v>24</v>
      </c>
      <c r="I6121" s="9">
        <v>0.9481053352355957</v>
      </c>
      <c r="J6121" s="9">
        <v>0.98724275827407837</v>
      </c>
      <c r="K6121" s="9">
        <v>3.3669371157884598E-2</v>
      </c>
      <c r="L6121" s="9">
        <v>65.740348815917969</v>
      </c>
    </row>
    <row r="6122" spans="1:12" x14ac:dyDescent="0.25">
      <c r="A6122" s="5" t="str">
        <f t="shared" si="95"/>
        <v>1Low IncomeCARE111101</v>
      </c>
      <c r="B6122" s="9">
        <v>1</v>
      </c>
      <c r="C6122" t="s">
        <v>131</v>
      </c>
      <c r="D6122" s="3" t="s">
        <v>140</v>
      </c>
      <c r="E6122" s="9">
        <v>11</v>
      </c>
      <c r="F6122" s="9">
        <v>1</v>
      </c>
      <c r="G6122" s="9">
        <v>10</v>
      </c>
      <c r="H6122" s="9">
        <v>1</v>
      </c>
      <c r="I6122" s="9">
        <v>1.0050500631332397</v>
      </c>
      <c r="J6122" s="9">
        <v>1.0050500631332397</v>
      </c>
      <c r="K6122" s="9">
        <v>0</v>
      </c>
      <c r="L6122" s="9">
        <v>68.947929382324219</v>
      </c>
    </row>
    <row r="6123" spans="1:12" x14ac:dyDescent="0.25">
      <c r="A6123" s="5" t="str">
        <f t="shared" si="95"/>
        <v>1Low IncomeCARE111102</v>
      </c>
      <c r="B6123" s="9">
        <v>1</v>
      </c>
      <c r="C6123" t="s">
        <v>131</v>
      </c>
      <c r="D6123" s="3" t="s">
        <v>140</v>
      </c>
      <c r="E6123" s="9">
        <v>11</v>
      </c>
      <c r="F6123" s="9">
        <v>1</v>
      </c>
      <c r="G6123" s="9">
        <v>10</v>
      </c>
      <c r="H6123" s="9">
        <v>2</v>
      </c>
      <c r="I6123" s="9">
        <v>0.83850008249282837</v>
      </c>
      <c r="J6123" s="9">
        <v>0.83850008249282837</v>
      </c>
      <c r="K6123" s="9">
        <v>0</v>
      </c>
      <c r="L6123" s="9">
        <v>67.174705505371094</v>
      </c>
    </row>
    <row r="6124" spans="1:12" x14ac:dyDescent="0.25">
      <c r="A6124" s="5" t="str">
        <f t="shared" si="95"/>
        <v>1Low IncomeCARE111103</v>
      </c>
      <c r="B6124" s="9">
        <v>1</v>
      </c>
      <c r="C6124" t="s">
        <v>131</v>
      </c>
      <c r="D6124" s="3" t="s">
        <v>140</v>
      </c>
      <c r="E6124" s="9">
        <v>11</v>
      </c>
      <c r="F6124" s="9">
        <v>1</v>
      </c>
      <c r="G6124" s="9">
        <v>10</v>
      </c>
      <c r="H6124" s="9">
        <v>3</v>
      </c>
      <c r="I6124" s="9">
        <v>0.75395536422729492</v>
      </c>
      <c r="J6124" s="9">
        <v>0.75395536422729492</v>
      </c>
      <c r="K6124" s="9">
        <v>0</v>
      </c>
      <c r="L6124" s="9">
        <v>66.212081909179688</v>
      </c>
    </row>
    <row r="6125" spans="1:12" x14ac:dyDescent="0.25">
      <c r="A6125" s="5" t="str">
        <f t="shared" si="95"/>
        <v>1Low IncomeCARE111104</v>
      </c>
      <c r="B6125" s="9">
        <v>1</v>
      </c>
      <c r="C6125" t="s">
        <v>131</v>
      </c>
      <c r="D6125" s="3" t="s">
        <v>140</v>
      </c>
      <c r="E6125" s="9">
        <v>11</v>
      </c>
      <c r="F6125" s="9">
        <v>1</v>
      </c>
      <c r="G6125" s="9">
        <v>10</v>
      </c>
      <c r="H6125" s="9">
        <v>4</v>
      </c>
      <c r="I6125" s="9">
        <v>0.68286001682281494</v>
      </c>
      <c r="J6125" s="9">
        <v>0.68286001682281494</v>
      </c>
      <c r="K6125" s="9">
        <v>0</v>
      </c>
      <c r="L6125" s="9">
        <v>64.787879943847656</v>
      </c>
    </row>
    <row r="6126" spans="1:12" x14ac:dyDescent="0.25">
      <c r="A6126" s="5" t="str">
        <f t="shared" si="95"/>
        <v>1Low IncomeCARE111105</v>
      </c>
      <c r="B6126" s="9">
        <v>1</v>
      </c>
      <c r="C6126" t="s">
        <v>131</v>
      </c>
      <c r="D6126" s="3" t="s">
        <v>140</v>
      </c>
      <c r="E6126" s="9">
        <v>11</v>
      </c>
      <c r="F6126" s="9">
        <v>1</v>
      </c>
      <c r="G6126" s="9">
        <v>10</v>
      </c>
      <c r="H6126" s="9">
        <v>5</v>
      </c>
      <c r="I6126" s="9">
        <v>0.64004522562026978</v>
      </c>
      <c r="J6126" s="9">
        <v>0.64004522562026978</v>
      </c>
      <c r="K6126" s="9">
        <v>0</v>
      </c>
      <c r="L6126" s="9">
        <v>63.673610687255859</v>
      </c>
    </row>
    <row r="6127" spans="1:12" x14ac:dyDescent="0.25">
      <c r="A6127" s="5" t="str">
        <f t="shared" si="95"/>
        <v>1Low IncomeCARE111106</v>
      </c>
      <c r="B6127" s="9">
        <v>1</v>
      </c>
      <c r="C6127" t="s">
        <v>131</v>
      </c>
      <c r="D6127" s="3" t="s">
        <v>140</v>
      </c>
      <c r="E6127" s="9">
        <v>11</v>
      </c>
      <c r="F6127" s="9">
        <v>1</v>
      </c>
      <c r="G6127" s="9">
        <v>10</v>
      </c>
      <c r="H6127" s="9">
        <v>6</v>
      </c>
      <c r="I6127" s="9">
        <v>0.62627583742141724</v>
      </c>
      <c r="J6127" s="9">
        <v>0.62627583742141724</v>
      </c>
      <c r="K6127" s="9">
        <v>0</v>
      </c>
      <c r="L6127" s="9">
        <v>62.972694396972656</v>
      </c>
    </row>
    <row r="6128" spans="1:12" x14ac:dyDescent="0.25">
      <c r="A6128" s="5" t="str">
        <f t="shared" si="95"/>
        <v>1Low IncomeCARE111107</v>
      </c>
      <c r="B6128" s="9">
        <v>1</v>
      </c>
      <c r="C6128" t="s">
        <v>131</v>
      </c>
      <c r="D6128" s="3" t="s">
        <v>140</v>
      </c>
      <c r="E6128" s="9">
        <v>11</v>
      </c>
      <c r="F6128" s="9">
        <v>1</v>
      </c>
      <c r="G6128" s="9">
        <v>10</v>
      </c>
      <c r="H6128" s="9">
        <v>7</v>
      </c>
      <c r="I6128" s="9">
        <v>0.64545398950576782</v>
      </c>
      <c r="J6128" s="9">
        <v>0.64545398950576782</v>
      </c>
      <c r="K6128" s="9">
        <v>0</v>
      </c>
      <c r="L6128" s="9">
        <v>62.588157653808594</v>
      </c>
    </row>
    <row r="6129" spans="1:12" x14ac:dyDescent="0.25">
      <c r="A6129" s="5" t="str">
        <f t="shared" si="95"/>
        <v>1Low IncomeCARE111108</v>
      </c>
      <c r="B6129" s="9">
        <v>1</v>
      </c>
      <c r="C6129" t="s">
        <v>131</v>
      </c>
      <c r="D6129" s="3" t="s">
        <v>140</v>
      </c>
      <c r="E6129" s="9">
        <v>11</v>
      </c>
      <c r="F6129" s="9">
        <v>1</v>
      </c>
      <c r="G6129" s="9">
        <v>10</v>
      </c>
      <c r="H6129" s="9">
        <v>8</v>
      </c>
      <c r="I6129" s="9">
        <v>0.64271646738052368</v>
      </c>
      <c r="J6129" s="9">
        <v>0.64271646738052368</v>
      </c>
      <c r="K6129" s="9">
        <v>0</v>
      </c>
      <c r="L6129" s="9">
        <v>62.662647247314453</v>
      </c>
    </row>
    <row r="6130" spans="1:12" x14ac:dyDescent="0.25">
      <c r="A6130" s="5" t="str">
        <f t="shared" si="95"/>
        <v>1Low IncomeCARE111109</v>
      </c>
      <c r="B6130" s="9">
        <v>1</v>
      </c>
      <c r="C6130" t="s">
        <v>131</v>
      </c>
      <c r="D6130" s="3" t="s">
        <v>140</v>
      </c>
      <c r="E6130" s="9">
        <v>11</v>
      </c>
      <c r="F6130" s="9">
        <v>1</v>
      </c>
      <c r="G6130" s="9">
        <v>10</v>
      </c>
      <c r="H6130" s="9">
        <v>9</v>
      </c>
      <c r="I6130" s="9">
        <v>0.56542283296585083</v>
      </c>
      <c r="J6130" s="9">
        <v>0.56542283296585083</v>
      </c>
      <c r="K6130" s="9">
        <v>0</v>
      </c>
      <c r="L6130" s="9">
        <v>64.179275512695313</v>
      </c>
    </row>
    <row r="6131" spans="1:12" x14ac:dyDescent="0.25">
      <c r="A6131" s="5" t="str">
        <f t="shared" si="95"/>
        <v>1Low IncomeCARE1111010</v>
      </c>
      <c r="B6131" s="9">
        <v>1</v>
      </c>
      <c r="C6131" t="s">
        <v>131</v>
      </c>
      <c r="D6131" s="3" t="s">
        <v>140</v>
      </c>
      <c r="E6131" s="9">
        <v>11</v>
      </c>
      <c r="F6131" s="9">
        <v>1</v>
      </c>
      <c r="G6131" s="9">
        <v>10</v>
      </c>
      <c r="H6131" s="9">
        <v>10</v>
      </c>
      <c r="I6131" s="9">
        <v>0.53719186782836914</v>
      </c>
      <c r="J6131" s="9">
        <v>0.53719186782836914</v>
      </c>
      <c r="K6131" s="9">
        <v>0</v>
      </c>
      <c r="L6131" s="9">
        <v>69.129280090332031</v>
      </c>
    </row>
    <row r="6132" spans="1:12" x14ac:dyDescent="0.25">
      <c r="A6132" s="5" t="str">
        <f t="shared" si="95"/>
        <v>1Low IncomeCARE1111011</v>
      </c>
      <c r="B6132" s="9">
        <v>1</v>
      </c>
      <c r="C6132" t="s">
        <v>131</v>
      </c>
      <c r="D6132" s="3" t="s">
        <v>140</v>
      </c>
      <c r="E6132" s="9">
        <v>11</v>
      </c>
      <c r="F6132" s="9">
        <v>1</v>
      </c>
      <c r="G6132" s="9">
        <v>10</v>
      </c>
      <c r="H6132" s="9">
        <v>11</v>
      </c>
      <c r="I6132" s="9">
        <v>0.57050240039825439</v>
      </c>
      <c r="J6132" s="9">
        <v>0.57050240039825439</v>
      </c>
      <c r="K6132" s="9">
        <v>0</v>
      </c>
      <c r="L6132" s="9">
        <v>76.169219970703125</v>
      </c>
    </row>
    <row r="6133" spans="1:12" x14ac:dyDescent="0.25">
      <c r="A6133" s="5" t="str">
        <f t="shared" si="95"/>
        <v>1Low IncomeCARE1111012</v>
      </c>
      <c r="B6133" s="9">
        <v>1</v>
      </c>
      <c r="C6133" t="s">
        <v>131</v>
      </c>
      <c r="D6133" s="3" t="s">
        <v>140</v>
      </c>
      <c r="E6133" s="9">
        <v>11</v>
      </c>
      <c r="F6133" s="9">
        <v>1</v>
      </c>
      <c r="G6133" s="9">
        <v>10</v>
      </c>
      <c r="H6133" s="9">
        <v>12</v>
      </c>
      <c r="I6133" s="9">
        <v>0.61676055192947388</v>
      </c>
      <c r="J6133" s="9">
        <v>0.61676055192947388</v>
      </c>
      <c r="K6133" s="9">
        <v>0</v>
      </c>
      <c r="L6133" s="9">
        <v>82.093017578125</v>
      </c>
    </row>
    <row r="6134" spans="1:12" x14ac:dyDescent="0.25">
      <c r="A6134" s="5" t="str">
        <f t="shared" si="95"/>
        <v>1Low IncomeCARE1111013</v>
      </c>
      <c r="B6134" s="9">
        <v>1</v>
      </c>
      <c r="C6134" t="s">
        <v>131</v>
      </c>
      <c r="D6134" s="3" t="s">
        <v>140</v>
      </c>
      <c r="E6134" s="9">
        <v>11</v>
      </c>
      <c r="F6134" s="9">
        <v>1</v>
      </c>
      <c r="G6134" s="9">
        <v>10</v>
      </c>
      <c r="H6134" s="9">
        <v>13</v>
      </c>
      <c r="I6134" s="9">
        <v>0.76692605018615723</v>
      </c>
      <c r="J6134" s="9">
        <v>0.76692605018615723</v>
      </c>
      <c r="K6134" s="9">
        <v>0</v>
      </c>
      <c r="L6134" s="9">
        <v>85.611991882324219</v>
      </c>
    </row>
    <row r="6135" spans="1:12" x14ac:dyDescent="0.25">
      <c r="A6135" s="5" t="str">
        <f t="shared" si="95"/>
        <v>1Low IncomeCARE1111014</v>
      </c>
      <c r="B6135" s="9">
        <v>1</v>
      </c>
      <c r="C6135" t="s">
        <v>131</v>
      </c>
      <c r="D6135" s="3" t="s">
        <v>140</v>
      </c>
      <c r="E6135" s="9">
        <v>11</v>
      </c>
      <c r="F6135" s="9">
        <v>1</v>
      </c>
      <c r="G6135" s="9">
        <v>10</v>
      </c>
      <c r="H6135" s="9">
        <v>14</v>
      </c>
      <c r="I6135" s="9">
        <v>0.96379578113555908</v>
      </c>
      <c r="J6135" s="9">
        <v>0.96379578113555908</v>
      </c>
      <c r="K6135" s="9">
        <v>0</v>
      </c>
      <c r="L6135" s="9">
        <v>87.543853759765625</v>
      </c>
    </row>
    <row r="6136" spans="1:12" x14ac:dyDescent="0.25">
      <c r="A6136" s="5" t="str">
        <f t="shared" si="95"/>
        <v>1Low IncomeCARE1111015</v>
      </c>
      <c r="B6136" s="9">
        <v>1</v>
      </c>
      <c r="C6136" t="s">
        <v>131</v>
      </c>
      <c r="D6136" s="3" t="s">
        <v>140</v>
      </c>
      <c r="E6136" s="9">
        <v>11</v>
      </c>
      <c r="F6136" s="9">
        <v>1</v>
      </c>
      <c r="G6136" s="9">
        <v>10</v>
      </c>
      <c r="H6136" s="9">
        <v>15</v>
      </c>
      <c r="I6136" s="9">
        <v>1.1831201314926147</v>
      </c>
      <c r="J6136" s="9">
        <v>1.1831201314926147</v>
      </c>
      <c r="K6136" s="9">
        <v>0</v>
      </c>
      <c r="L6136" s="9">
        <v>88.470939636230469</v>
      </c>
    </row>
    <row r="6137" spans="1:12" x14ac:dyDescent="0.25">
      <c r="A6137" s="5" t="str">
        <f t="shared" si="95"/>
        <v>1Low IncomeCARE1111016</v>
      </c>
      <c r="B6137" s="9">
        <v>1</v>
      </c>
      <c r="C6137" t="s">
        <v>131</v>
      </c>
      <c r="D6137" s="3" t="s">
        <v>140</v>
      </c>
      <c r="E6137" s="9">
        <v>11</v>
      </c>
      <c r="F6137" s="9">
        <v>1</v>
      </c>
      <c r="G6137" s="9">
        <v>10</v>
      </c>
      <c r="H6137" s="9">
        <v>16</v>
      </c>
      <c r="I6137" s="9">
        <v>1.4236037731170654</v>
      </c>
      <c r="J6137" s="9">
        <v>1.4236037731170654</v>
      </c>
      <c r="K6137" s="9">
        <v>0</v>
      </c>
      <c r="L6137" s="9">
        <v>88.992660522460938</v>
      </c>
    </row>
    <row r="6138" spans="1:12" x14ac:dyDescent="0.25">
      <c r="A6138" s="5" t="str">
        <f t="shared" si="95"/>
        <v>1Low IncomeCARE1111017</v>
      </c>
      <c r="B6138" s="9">
        <v>1</v>
      </c>
      <c r="C6138" t="s">
        <v>131</v>
      </c>
      <c r="D6138" s="3" t="s">
        <v>140</v>
      </c>
      <c r="E6138" s="9">
        <v>11</v>
      </c>
      <c r="F6138" s="9">
        <v>1</v>
      </c>
      <c r="G6138" s="9">
        <v>10</v>
      </c>
      <c r="H6138" s="9">
        <v>17</v>
      </c>
      <c r="I6138" s="9">
        <v>1.6309585571289063</v>
      </c>
      <c r="J6138" s="9">
        <v>0.79682391881942749</v>
      </c>
      <c r="K6138" s="9">
        <v>2.5825923308730125E-2</v>
      </c>
      <c r="L6138" s="9">
        <v>88.533958435058594</v>
      </c>
    </row>
    <row r="6139" spans="1:12" x14ac:dyDescent="0.25">
      <c r="A6139" s="5" t="str">
        <f t="shared" si="95"/>
        <v>1Low IncomeCARE1111018</v>
      </c>
      <c r="B6139" s="9">
        <v>1</v>
      </c>
      <c r="C6139" t="s">
        <v>131</v>
      </c>
      <c r="D6139" s="3" t="s">
        <v>140</v>
      </c>
      <c r="E6139" s="9">
        <v>11</v>
      </c>
      <c r="F6139" s="9">
        <v>1</v>
      </c>
      <c r="G6139" s="9">
        <v>10</v>
      </c>
      <c r="H6139" s="9">
        <v>18</v>
      </c>
      <c r="I6139" s="9">
        <v>1.7855761051177979</v>
      </c>
      <c r="J6139" s="9">
        <v>1.4103512763977051</v>
      </c>
      <c r="K6139" s="9">
        <v>4.6497397124767303E-2</v>
      </c>
      <c r="L6139" s="9">
        <v>86.894248962402344</v>
      </c>
    </row>
    <row r="6140" spans="1:12" x14ac:dyDescent="0.25">
      <c r="A6140" s="5" t="str">
        <f t="shared" si="95"/>
        <v>1Low IncomeCARE1111019</v>
      </c>
      <c r="B6140" s="9">
        <v>1</v>
      </c>
      <c r="C6140" t="s">
        <v>131</v>
      </c>
      <c r="D6140" s="3" t="s">
        <v>140</v>
      </c>
      <c r="E6140" s="9">
        <v>11</v>
      </c>
      <c r="F6140" s="9">
        <v>1</v>
      </c>
      <c r="G6140" s="9">
        <v>10</v>
      </c>
      <c r="H6140" s="9">
        <v>19</v>
      </c>
      <c r="I6140" s="9">
        <v>1.8348745107650757</v>
      </c>
      <c r="J6140" s="9">
        <v>1.6641154289245605</v>
      </c>
      <c r="K6140" s="9">
        <v>4.2069796472787857E-2</v>
      </c>
      <c r="L6140" s="9">
        <v>83.720100402832031</v>
      </c>
    </row>
    <row r="6141" spans="1:12" x14ac:dyDescent="0.25">
      <c r="A6141" s="5" t="str">
        <f t="shared" si="95"/>
        <v>1Low IncomeCARE1111020</v>
      </c>
      <c r="B6141" s="9">
        <v>1</v>
      </c>
      <c r="C6141" t="s">
        <v>131</v>
      </c>
      <c r="D6141" s="3" t="s">
        <v>140</v>
      </c>
      <c r="E6141" s="9">
        <v>11</v>
      </c>
      <c r="F6141" s="9">
        <v>1</v>
      </c>
      <c r="G6141" s="9">
        <v>10</v>
      </c>
      <c r="H6141" s="9">
        <v>20</v>
      </c>
      <c r="I6141" s="9">
        <v>1.7617148160934448</v>
      </c>
      <c r="J6141" s="9">
        <v>1.6567412614822388</v>
      </c>
      <c r="K6141" s="9">
        <v>1.0989153757691383E-2</v>
      </c>
      <c r="L6141" s="9">
        <v>79.922332763671875</v>
      </c>
    </row>
    <row r="6142" spans="1:12" x14ac:dyDescent="0.25">
      <c r="A6142" s="5" t="str">
        <f t="shared" si="95"/>
        <v>1Low IncomeCARE1111021</v>
      </c>
      <c r="B6142" s="9">
        <v>1</v>
      </c>
      <c r="C6142" t="s">
        <v>131</v>
      </c>
      <c r="D6142" s="3" t="s">
        <v>140</v>
      </c>
      <c r="E6142" s="9">
        <v>11</v>
      </c>
      <c r="F6142" s="9">
        <v>1</v>
      </c>
      <c r="G6142" s="9">
        <v>10</v>
      </c>
      <c r="H6142" s="9">
        <v>21</v>
      </c>
      <c r="I6142" s="9">
        <v>1.7009158134460449</v>
      </c>
      <c r="J6142" s="9">
        <v>1.6267986297607422</v>
      </c>
      <c r="K6142" s="9">
        <v>1.419371459633112E-2</v>
      </c>
      <c r="L6142" s="9">
        <v>76.691703796386719</v>
      </c>
    </row>
    <row r="6143" spans="1:12" x14ac:dyDescent="0.25">
      <c r="A6143" s="5" t="str">
        <f t="shared" si="95"/>
        <v>1Low IncomeCARE1111022</v>
      </c>
      <c r="B6143" s="9">
        <v>1</v>
      </c>
      <c r="C6143" t="s">
        <v>131</v>
      </c>
      <c r="D6143" s="3" t="s">
        <v>140</v>
      </c>
      <c r="E6143" s="9">
        <v>11</v>
      </c>
      <c r="F6143" s="9">
        <v>1</v>
      </c>
      <c r="G6143" s="9">
        <v>10</v>
      </c>
      <c r="H6143" s="9">
        <v>22</v>
      </c>
      <c r="I6143" s="9">
        <v>1.6099995374679565</v>
      </c>
      <c r="J6143" s="9">
        <v>1.9565020799636841</v>
      </c>
      <c r="K6143" s="9">
        <v>4.1772689670324326E-2</v>
      </c>
      <c r="L6143" s="9">
        <v>73.671676635742188</v>
      </c>
    </row>
    <row r="6144" spans="1:12" x14ac:dyDescent="0.25">
      <c r="A6144" s="5" t="str">
        <f t="shared" si="95"/>
        <v>1Low IncomeCARE1111023</v>
      </c>
      <c r="B6144" s="9">
        <v>1</v>
      </c>
      <c r="C6144" t="s">
        <v>131</v>
      </c>
      <c r="D6144" s="3" t="s">
        <v>140</v>
      </c>
      <c r="E6144" s="9">
        <v>11</v>
      </c>
      <c r="F6144" s="9">
        <v>1</v>
      </c>
      <c r="G6144" s="9">
        <v>10</v>
      </c>
      <c r="H6144" s="9">
        <v>23</v>
      </c>
      <c r="I6144" s="9">
        <v>1.4299044609069824</v>
      </c>
      <c r="J6144" s="9">
        <v>1.5662411451339722</v>
      </c>
      <c r="K6144" s="9">
        <v>3.4667909145355225E-2</v>
      </c>
      <c r="L6144" s="9">
        <v>71.170120239257813</v>
      </c>
    </row>
    <row r="6145" spans="1:12" x14ac:dyDescent="0.25">
      <c r="A6145" s="5" t="str">
        <f t="shared" si="95"/>
        <v>1Low IncomeCARE1111024</v>
      </c>
      <c r="B6145" s="9">
        <v>1</v>
      </c>
      <c r="C6145" t="s">
        <v>131</v>
      </c>
      <c r="D6145" s="3" t="s">
        <v>140</v>
      </c>
      <c r="E6145" s="9">
        <v>11</v>
      </c>
      <c r="F6145" s="9">
        <v>1</v>
      </c>
      <c r="G6145" s="9">
        <v>10</v>
      </c>
      <c r="H6145" s="9">
        <v>24</v>
      </c>
      <c r="I6145" s="9">
        <v>1.2033159732818604</v>
      </c>
      <c r="J6145" s="9">
        <v>1.2531132698059082</v>
      </c>
      <c r="K6145" s="9">
        <v>2.6090659201145172E-2</v>
      </c>
      <c r="L6145" s="9">
        <v>69.285324096679688</v>
      </c>
    </row>
    <row r="6146" spans="1:12" x14ac:dyDescent="0.25">
      <c r="A6146" s="5" t="str">
        <f t="shared" si="95"/>
        <v>1Low IncomeCARE12021</v>
      </c>
      <c r="B6146" s="9">
        <v>1</v>
      </c>
      <c r="C6146" t="s">
        <v>131</v>
      </c>
      <c r="D6146" t="s">
        <v>140</v>
      </c>
      <c r="E6146" s="9">
        <v>12</v>
      </c>
      <c r="F6146" s="9">
        <v>0</v>
      </c>
      <c r="G6146" s="9">
        <v>2</v>
      </c>
      <c r="H6146" s="9">
        <v>1</v>
      </c>
      <c r="I6146" s="9">
        <v>0.72341132164001465</v>
      </c>
      <c r="J6146" s="9">
        <v>0.72341132164001465</v>
      </c>
      <c r="K6146" s="9">
        <v>0</v>
      </c>
      <c r="L6146" s="9">
        <v>48.458515167236328</v>
      </c>
    </row>
    <row r="6147" spans="1:12" x14ac:dyDescent="0.25">
      <c r="A6147" s="5" t="str">
        <f t="shared" ref="A6147:A6210" si="96">B6147&amp;C6147&amp;D6147&amp;E6147&amp;F6147&amp;G6147&amp;H6147</f>
        <v>1Low IncomeCARE12022</v>
      </c>
      <c r="B6147" s="9">
        <v>1</v>
      </c>
      <c r="C6147" t="s">
        <v>131</v>
      </c>
      <c r="D6147" t="s">
        <v>140</v>
      </c>
      <c r="E6147" s="9">
        <v>12</v>
      </c>
      <c r="F6147" s="9">
        <v>0</v>
      </c>
      <c r="G6147" s="9">
        <v>2</v>
      </c>
      <c r="H6147" s="9">
        <v>2</v>
      </c>
      <c r="I6147" s="9">
        <v>0.66215097904205322</v>
      </c>
      <c r="J6147" s="9">
        <v>0.66215097904205322</v>
      </c>
      <c r="K6147" s="9">
        <v>0</v>
      </c>
      <c r="L6147" s="9">
        <v>47.251480102539063</v>
      </c>
    </row>
    <row r="6148" spans="1:12" x14ac:dyDescent="0.25">
      <c r="A6148" s="5" t="str">
        <f t="shared" si="96"/>
        <v>1Low IncomeCARE12023</v>
      </c>
      <c r="B6148" s="9">
        <v>1</v>
      </c>
      <c r="C6148" t="s">
        <v>131</v>
      </c>
      <c r="D6148" t="s">
        <v>140</v>
      </c>
      <c r="E6148" s="9">
        <v>12</v>
      </c>
      <c r="F6148" s="9">
        <v>0</v>
      </c>
      <c r="G6148" s="9">
        <v>2</v>
      </c>
      <c r="H6148" s="9">
        <v>3</v>
      </c>
      <c r="I6148" s="9">
        <v>0.62436705827713013</v>
      </c>
      <c r="J6148" s="9">
        <v>0.62436705827713013</v>
      </c>
      <c r="K6148" s="9">
        <v>0</v>
      </c>
      <c r="L6148" s="9">
        <v>46.682270050048828</v>
      </c>
    </row>
    <row r="6149" spans="1:12" x14ac:dyDescent="0.25">
      <c r="A6149" s="5" t="str">
        <f t="shared" si="96"/>
        <v>1Low IncomeCARE12024</v>
      </c>
      <c r="B6149" s="9">
        <v>1</v>
      </c>
      <c r="C6149" t="s">
        <v>131</v>
      </c>
      <c r="D6149" t="s">
        <v>140</v>
      </c>
      <c r="E6149" s="9">
        <v>12</v>
      </c>
      <c r="F6149" s="9">
        <v>0</v>
      </c>
      <c r="G6149" s="9">
        <v>2</v>
      </c>
      <c r="H6149" s="9">
        <v>4</v>
      </c>
      <c r="I6149" s="9">
        <v>0.6061936616897583</v>
      </c>
      <c r="J6149" s="9">
        <v>0.6061936616897583</v>
      </c>
      <c r="K6149" s="9">
        <v>0</v>
      </c>
      <c r="L6149" s="9">
        <v>46.176429748535156</v>
      </c>
    </row>
    <row r="6150" spans="1:12" x14ac:dyDescent="0.25">
      <c r="A6150" s="5" t="str">
        <f t="shared" si="96"/>
        <v>1Low IncomeCARE12025</v>
      </c>
      <c r="B6150" s="9">
        <v>1</v>
      </c>
      <c r="C6150" t="s">
        <v>131</v>
      </c>
      <c r="D6150" t="s">
        <v>140</v>
      </c>
      <c r="E6150" s="9">
        <v>12</v>
      </c>
      <c r="F6150" s="9">
        <v>0</v>
      </c>
      <c r="G6150" s="9">
        <v>2</v>
      </c>
      <c r="H6150" s="9">
        <v>5</v>
      </c>
      <c r="I6150" s="9">
        <v>0.60774368047714233</v>
      </c>
      <c r="J6150" s="9">
        <v>0.60774368047714233</v>
      </c>
      <c r="K6150" s="9">
        <v>0</v>
      </c>
      <c r="L6150" s="9">
        <v>45.675025939941406</v>
      </c>
    </row>
    <row r="6151" spans="1:12" x14ac:dyDescent="0.25">
      <c r="A6151" s="5" t="str">
        <f t="shared" si="96"/>
        <v>1Low IncomeCARE12026</v>
      </c>
      <c r="B6151" s="9">
        <v>1</v>
      </c>
      <c r="C6151" t="s">
        <v>131</v>
      </c>
      <c r="D6151" t="s">
        <v>140</v>
      </c>
      <c r="E6151" s="9">
        <v>12</v>
      </c>
      <c r="F6151" s="9">
        <v>0</v>
      </c>
      <c r="G6151" s="9">
        <v>2</v>
      </c>
      <c r="H6151" s="9">
        <v>6</v>
      </c>
      <c r="I6151" s="9">
        <v>0.63471353054046631</v>
      </c>
      <c r="J6151" s="9">
        <v>0.63471353054046631</v>
      </c>
      <c r="K6151" s="9">
        <v>0</v>
      </c>
      <c r="L6151" s="9">
        <v>45.363021850585938</v>
      </c>
    </row>
    <row r="6152" spans="1:12" x14ac:dyDescent="0.25">
      <c r="A6152" s="5" t="str">
        <f t="shared" si="96"/>
        <v>1Low IncomeCARE12027</v>
      </c>
      <c r="B6152" s="9">
        <v>1</v>
      </c>
      <c r="C6152" t="s">
        <v>131</v>
      </c>
      <c r="D6152" t="s">
        <v>140</v>
      </c>
      <c r="E6152" s="9">
        <v>12</v>
      </c>
      <c r="F6152" s="9">
        <v>0</v>
      </c>
      <c r="G6152" s="9">
        <v>2</v>
      </c>
      <c r="H6152" s="9">
        <v>7</v>
      </c>
      <c r="I6152" s="9">
        <v>0.70199084281921387</v>
      </c>
      <c r="J6152" s="9">
        <v>0.70199084281921387</v>
      </c>
      <c r="K6152" s="9">
        <v>0</v>
      </c>
      <c r="L6152" s="9">
        <v>45.105815887451172</v>
      </c>
    </row>
    <row r="6153" spans="1:12" x14ac:dyDescent="0.25">
      <c r="A6153" s="5" t="str">
        <f t="shared" si="96"/>
        <v>1Low IncomeCARE12028</v>
      </c>
      <c r="B6153" s="9">
        <v>1</v>
      </c>
      <c r="C6153" t="s">
        <v>131</v>
      </c>
      <c r="D6153" t="s">
        <v>140</v>
      </c>
      <c r="E6153" s="9">
        <v>12</v>
      </c>
      <c r="F6153" s="9">
        <v>0</v>
      </c>
      <c r="G6153" s="9">
        <v>2</v>
      </c>
      <c r="H6153" s="9">
        <v>8</v>
      </c>
      <c r="I6153" s="9">
        <v>0.69038498401641846</v>
      </c>
      <c r="J6153" s="9">
        <v>0.69038498401641846</v>
      </c>
      <c r="K6153" s="9">
        <v>0</v>
      </c>
      <c r="L6153" s="9">
        <v>44.889446258544922</v>
      </c>
    </row>
    <row r="6154" spans="1:12" x14ac:dyDescent="0.25">
      <c r="A6154" s="5" t="str">
        <f t="shared" si="96"/>
        <v>1Low IncomeCARE12029</v>
      </c>
      <c r="B6154" s="9">
        <v>1</v>
      </c>
      <c r="C6154" t="s">
        <v>131</v>
      </c>
      <c r="D6154" t="s">
        <v>140</v>
      </c>
      <c r="E6154" s="9">
        <v>12</v>
      </c>
      <c r="F6154" s="9">
        <v>0</v>
      </c>
      <c r="G6154" s="9">
        <v>2</v>
      </c>
      <c r="H6154" s="9">
        <v>9</v>
      </c>
      <c r="I6154" s="9">
        <v>0.5675082802772522</v>
      </c>
      <c r="J6154" s="9">
        <v>0.5675082802772522</v>
      </c>
      <c r="K6154" s="9">
        <v>0</v>
      </c>
      <c r="L6154" s="9">
        <v>45.619747161865234</v>
      </c>
    </row>
    <row r="6155" spans="1:12" x14ac:dyDescent="0.25">
      <c r="A6155" s="5" t="str">
        <f t="shared" si="96"/>
        <v>1Low IncomeCARE120210</v>
      </c>
      <c r="B6155" s="9">
        <v>1</v>
      </c>
      <c r="C6155" t="s">
        <v>131</v>
      </c>
      <c r="D6155" t="s">
        <v>140</v>
      </c>
      <c r="E6155" s="9">
        <v>12</v>
      </c>
      <c r="F6155" s="9">
        <v>0</v>
      </c>
      <c r="G6155" s="9">
        <v>2</v>
      </c>
      <c r="H6155" s="9">
        <v>10</v>
      </c>
      <c r="I6155" s="9">
        <v>0.45874601602554321</v>
      </c>
      <c r="J6155" s="9">
        <v>0.45874601602554321</v>
      </c>
      <c r="K6155" s="9">
        <v>0</v>
      </c>
      <c r="L6155" s="9">
        <v>49.365444183349609</v>
      </c>
    </row>
    <row r="6156" spans="1:12" x14ac:dyDescent="0.25">
      <c r="A6156" s="5" t="str">
        <f t="shared" si="96"/>
        <v>1Low IncomeCARE120211</v>
      </c>
      <c r="B6156" s="9">
        <v>1</v>
      </c>
      <c r="C6156" t="s">
        <v>131</v>
      </c>
      <c r="D6156" t="s">
        <v>140</v>
      </c>
      <c r="E6156" s="9">
        <v>12</v>
      </c>
      <c r="F6156" s="9">
        <v>0</v>
      </c>
      <c r="G6156" s="9">
        <v>2</v>
      </c>
      <c r="H6156" s="9">
        <v>11</v>
      </c>
      <c r="I6156" s="9">
        <v>0.38530415296554565</v>
      </c>
      <c r="J6156" s="9">
        <v>0.38530415296554565</v>
      </c>
      <c r="K6156" s="9">
        <v>0</v>
      </c>
      <c r="L6156" s="9">
        <v>53.607265472412109</v>
      </c>
    </row>
    <row r="6157" spans="1:12" x14ac:dyDescent="0.25">
      <c r="A6157" s="5" t="str">
        <f t="shared" si="96"/>
        <v>1Low IncomeCARE120212</v>
      </c>
      <c r="B6157" s="9">
        <v>1</v>
      </c>
      <c r="C6157" t="s">
        <v>131</v>
      </c>
      <c r="D6157" t="s">
        <v>140</v>
      </c>
      <c r="E6157" s="9">
        <v>12</v>
      </c>
      <c r="F6157" s="9">
        <v>0</v>
      </c>
      <c r="G6157" s="9">
        <v>2</v>
      </c>
      <c r="H6157" s="9">
        <v>12</v>
      </c>
      <c r="I6157" s="9">
        <v>0.34341797232627869</v>
      </c>
      <c r="J6157" s="9">
        <v>0.34341797232627869</v>
      </c>
      <c r="K6157" s="9">
        <v>0</v>
      </c>
      <c r="L6157" s="9">
        <v>57.483676910400391</v>
      </c>
    </row>
    <row r="6158" spans="1:12" x14ac:dyDescent="0.25">
      <c r="A6158" s="5" t="str">
        <f t="shared" si="96"/>
        <v>1Low IncomeCARE120213</v>
      </c>
      <c r="B6158" s="9">
        <v>1</v>
      </c>
      <c r="C6158" t="s">
        <v>131</v>
      </c>
      <c r="D6158" t="s">
        <v>140</v>
      </c>
      <c r="E6158" s="9">
        <v>12</v>
      </c>
      <c r="F6158" s="9">
        <v>0</v>
      </c>
      <c r="G6158" s="9">
        <v>2</v>
      </c>
      <c r="H6158" s="9">
        <v>13</v>
      </c>
      <c r="I6158" s="9">
        <v>0.33154773712158203</v>
      </c>
      <c r="J6158" s="9">
        <v>0.33154773712158203</v>
      </c>
      <c r="K6158" s="9">
        <v>0</v>
      </c>
      <c r="L6158" s="9">
        <v>60.488731384277344</v>
      </c>
    </row>
    <row r="6159" spans="1:12" x14ac:dyDescent="0.25">
      <c r="A6159" s="5" t="str">
        <f t="shared" si="96"/>
        <v>1Low IncomeCARE120214</v>
      </c>
      <c r="B6159" s="9">
        <v>1</v>
      </c>
      <c r="C6159" t="s">
        <v>131</v>
      </c>
      <c r="D6159" t="s">
        <v>140</v>
      </c>
      <c r="E6159" s="9">
        <v>12</v>
      </c>
      <c r="F6159" s="9">
        <v>0</v>
      </c>
      <c r="G6159" s="9">
        <v>2</v>
      </c>
      <c r="H6159" s="9">
        <v>14</v>
      </c>
      <c r="I6159" s="9">
        <v>0.34628918766975403</v>
      </c>
      <c r="J6159" s="9">
        <v>0.34628918766975403</v>
      </c>
      <c r="K6159" s="9">
        <v>0</v>
      </c>
      <c r="L6159" s="9">
        <v>62.127574920654297</v>
      </c>
    </row>
    <row r="6160" spans="1:12" x14ac:dyDescent="0.25">
      <c r="A6160" s="5" t="str">
        <f t="shared" si="96"/>
        <v>1Low IncomeCARE120215</v>
      </c>
      <c r="B6160" s="9">
        <v>1</v>
      </c>
      <c r="C6160" t="s">
        <v>131</v>
      </c>
      <c r="D6160" t="s">
        <v>140</v>
      </c>
      <c r="E6160" s="9">
        <v>12</v>
      </c>
      <c r="F6160" s="9">
        <v>0</v>
      </c>
      <c r="G6160" s="9">
        <v>2</v>
      </c>
      <c r="H6160" s="9">
        <v>15</v>
      </c>
      <c r="I6160" s="9">
        <v>0.40673264861106873</v>
      </c>
      <c r="J6160" s="9">
        <v>0.40673264861106873</v>
      </c>
      <c r="K6160" s="9">
        <v>0</v>
      </c>
      <c r="L6160" s="9">
        <v>62.736362457275391</v>
      </c>
    </row>
    <row r="6161" spans="1:12" x14ac:dyDescent="0.25">
      <c r="A6161" s="5" t="str">
        <f t="shared" si="96"/>
        <v>1Low IncomeCARE120216</v>
      </c>
      <c r="B6161" s="9">
        <v>1</v>
      </c>
      <c r="C6161" t="s">
        <v>131</v>
      </c>
      <c r="D6161" t="s">
        <v>140</v>
      </c>
      <c r="E6161" s="9">
        <v>12</v>
      </c>
      <c r="F6161" s="9">
        <v>0</v>
      </c>
      <c r="G6161" s="9">
        <v>2</v>
      </c>
      <c r="H6161" s="9">
        <v>16</v>
      </c>
      <c r="I6161" s="9">
        <v>0.50862997770309448</v>
      </c>
      <c r="J6161" s="9">
        <v>0.50862997770309448</v>
      </c>
      <c r="K6161" s="9">
        <v>0</v>
      </c>
      <c r="L6161" s="9">
        <v>62.818443298339844</v>
      </c>
    </row>
    <row r="6162" spans="1:12" x14ac:dyDescent="0.25">
      <c r="A6162" s="5" t="str">
        <f t="shared" si="96"/>
        <v>1Low IncomeCARE120217</v>
      </c>
      <c r="B6162" s="9">
        <v>1</v>
      </c>
      <c r="C6162" t="s">
        <v>131</v>
      </c>
      <c r="D6162" t="s">
        <v>140</v>
      </c>
      <c r="E6162" s="9">
        <v>12</v>
      </c>
      <c r="F6162" s="9">
        <v>0</v>
      </c>
      <c r="G6162" s="9">
        <v>2</v>
      </c>
      <c r="H6162" s="9">
        <v>17</v>
      </c>
      <c r="I6162" s="9">
        <v>0.65341401100158691</v>
      </c>
      <c r="J6162" s="9">
        <v>0.65341401100158691</v>
      </c>
      <c r="K6162" s="9">
        <v>0</v>
      </c>
      <c r="L6162" s="9">
        <v>62.011955261230469</v>
      </c>
    </row>
    <row r="6163" spans="1:12" x14ac:dyDescent="0.25">
      <c r="A6163" s="5" t="str">
        <f t="shared" si="96"/>
        <v>1Low IncomeCARE120218</v>
      </c>
      <c r="B6163" s="9">
        <v>1</v>
      </c>
      <c r="C6163" t="s">
        <v>131</v>
      </c>
      <c r="D6163" t="s">
        <v>140</v>
      </c>
      <c r="E6163" s="9">
        <v>12</v>
      </c>
      <c r="F6163" s="9">
        <v>0</v>
      </c>
      <c r="G6163" s="9">
        <v>2</v>
      </c>
      <c r="H6163" s="9">
        <v>18</v>
      </c>
      <c r="I6163" s="9">
        <v>0.84155648946762085</v>
      </c>
      <c r="J6163" s="9">
        <v>0.84155648946762085</v>
      </c>
      <c r="K6163" s="9">
        <v>0</v>
      </c>
      <c r="L6163" s="9">
        <v>59.518154144287109</v>
      </c>
    </row>
    <row r="6164" spans="1:12" x14ac:dyDescent="0.25">
      <c r="A6164" s="5" t="str">
        <f t="shared" si="96"/>
        <v>1Low IncomeCARE120219</v>
      </c>
      <c r="B6164" s="9">
        <v>1</v>
      </c>
      <c r="C6164" t="s">
        <v>131</v>
      </c>
      <c r="D6164" t="s">
        <v>140</v>
      </c>
      <c r="E6164" s="9">
        <v>12</v>
      </c>
      <c r="F6164" s="9">
        <v>0</v>
      </c>
      <c r="G6164" s="9">
        <v>2</v>
      </c>
      <c r="H6164" s="9">
        <v>19</v>
      </c>
      <c r="I6164" s="9">
        <v>0.96533572673797607</v>
      </c>
      <c r="J6164" s="9">
        <v>0.96533572673797607</v>
      </c>
      <c r="K6164" s="9">
        <v>0</v>
      </c>
      <c r="L6164" s="9">
        <v>57.024681091308594</v>
      </c>
    </row>
    <row r="6165" spans="1:12" x14ac:dyDescent="0.25">
      <c r="A6165" s="5" t="str">
        <f t="shared" si="96"/>
        <v>1Low IncomeCARE120220</v>
      </c>
      <c r="B6165" s="9">
        <v>1</v>
      </c>
      <c r="C6165" t="s">
        <v>131</v>
      </c>
      <c r="D6165" t="s">
        <v>140</v>
      </c>
      <c r="E6165" s="9">
        <v>12</v>
      </c>
      <c r="F6165" s="9">
        <v>0</v>
      </c>
      <c r="G6165" s="9">
        <v>2</v>
      </c>
      <c r="H6165" s="9">
        <v>20</v>
      </c>
      <c r="I6165" s="9">
        <v>1.0158787965774536</v>
      </c>
      <c r="J6165" s="9">
        <v>1.0158787965774536</v>
      </c>
      <c r="K6165" s="9">
        <v>0</v>
      </c>
      <c r="L6165" s="9">
        <v>55.032485961914063</v>
      </c>
    </row>
    <row r="6166" spans="1:12" x14ac:dyDescent="0.25">
      <c r="A6166" s="5" t="str">
        <f t="shared" si="96"/>
        <v>1Low IncomeCARE120221</v>
      </c>
      <c r="B6166" s="9">
        <v>1</v>
      </c>
      <c r="C6166" t="s">
        <v>131</v>
      </c>
      <c r="D6166" t="s">
        <v>140</v>
      </c>
      <c r="E6166" s="9">
        <v>12</v>
      </c>
      <c r="F6166" s="9">
        <v>0</v>
      </c>
      <c r="G6166" s="9">
        <v>2</v>
      </c>
      <c r="H6166" s="9">
        <v>21</v>
      </c>
      <c r="I6166" s="9">
        <v>1.026650071144104</v>
      </c>
      <c r="J6166" s="9">
        <v>1.026650071144104</v>
      </c>
      <c r="K6166" s="9">
        <v>0</v>
      </c>
      <c r="L6166" s="9">
        <v>53.445079803466797</v>
      </c>
    </row>
    <row r="6167" spans="1:12" x14ac:dyDescent="0.25">
      <c r="A6167" s="5" t="str">
        <f t="shared" si="96"/>
        <v>1Low IncomeCARE120222</v>
      </c>
      <c r="B6167" s="9">
        <v>1</v>
      </c>
      <c r="C6167" t="s">
        <v>131</v>
      </c>
      <c r="D6167" t="s">
        <v>140</v>
      </c>
      <c r="E6167" s="9">
        <v>12</v>
      </c>
      <c r="F6167" s="9">
        <v>0</v>
      </c>
      <c r="G6167" s="9">
        <v>2</v>
      </c>
      <c r="H6167" s="9">
        <v>22</v>
      </c>
      <c r="I6167" s="9">
        <v>0.98774069547653198</v>
      </c>
      <c r="J6167" s="9">
        <v>0.98774069547653198</v>
      </c>
      <c r="K6167" s="9">
        <v>0</v>
      </c>
      <c r="L6167" s="9">
        <v>51.650558471679688</v>
      </c>
    </row>
    <row r="6168" spans="1:12" x14ac:dyDescent="0.25">
      <c r="A6168" s="5" t="str">
        <f t="shared" si="96"/>
        <v>1Low IncomeCARE120223</v>
      </c>
      <c r="B6168" s="9">
        <v>1</v>
      </c>
      <c r="C6168" t="s">
        <v>131</v>
      </c>
      <c r="D6168" t="s">
        <v>140</v>
      </c>
      <c r="E6168" s="9">
        <v>12</v>
      </c>
      <c r="F6168" s="9">
        <v>0</v>
      </c>
      <c r="G6168" s="9">
        <v>2</v>
      </c>
      <c r="H6168" s="9">
        <v>23</v>
      </c>
      <c r="I6168" s="9">
        <v>0.91130858659744263</v>
      </c>
      <c r="J6168" s="9">
        <v>0.91130858659744263</v>
      </c>
      <c r="K6168" s="9">
        <v>0</v>
      </c>
      <c r="L6168" s="9">
        <v>50.384487152099609</v>
      </c>
    </row>
    <row r="6169" spans="1:12" x14ac:dyDescent="0.25">
      <c r="A6169" s="5" t="str">
        <f t="shared" si="96"/>
        <v>1Low IncomeCARE120224</v>
      </c>
      <c r="B6169" s="9">
        <v>1</v>
      </c>
      <c r="C6169" t="s">
        <v>131</v>
      </c>
      <c r="D6169" t="s">
        <v>140</v>
      </c>
      <c r="E6169" s="9">
        <v>12</v>
      </c>
      <c r="F6169" s="9">
        <v>0</v>
      </c>
      <c r="G6169" s="9">
        <v>2</v>
      </c>
      <c r="H6169" s="9">
        <v>24</v>
      </c>
      <c r="I6169" s="9">
        <v>0.81096678972244263</v>
      </c>
      <c r="J6169" s="9">
        <v>0.81096678972244263</v>
      </c>
      <c r="K6169" s="9">
        <v>0</v>
      </c>
      <c r="L6169" s="9">
        <v>49.019920349121094</v>
      </c>
    </row>
    <row r="6170" spans="1:12" x14ac:dyDescent="0.25">
      <c r="A6170" s="5" t="str">
        <f t="shared" si="96"/>
        <v>1Low IncomeCARE120101</v>
      </c>
      <c r="B6170" s="9">
        <v>1</v>
      </c>
      <c r="C6170" t="s">
        <v>131</v>
      </c>
      <c r="D6170" t="s">
        <v>140</v>
      </c>
      <c r="E6170" s="9">
        <v>12</v>
      </c>
      <c r="F6170" s="9">
        <v>0</v>
      </c>
      <c r="G6170" s="9">
        <v>10</v>
      </c>
      <c r="H6170" s="9">
        <v>1</v>
      </c>
      <c r="I6170" s="9">
        <v>0.82098227739334106</v>
      </c>
      <c r="J6170" s="9">
        <v>0.82098227739334106</v>
      </c>
      <c r="K6170" s="9">
        <v>0</v>
      </c>
      <c r="L6170" s="9">
        <v>40.913627624511719</v>
      </c>
    </row>
    <row r="6171" spans="1:12" x14ac:dyDescent="0.25">
      <c r="A6171" s="5" t="str">
        <f t="shared" si="96"/>
        <v>1Low IncomeCARE120102</v>
      </c>
      <c r="B6171" s="9">
        <v>1</v>
      </c>
      <c r="C6171" t="s">
        <v>131</v>
      </c>
      <c r="D6171" t="s">
        <v>140</v>
      </c>
      <c r="E6171" s="9">
        <v>12</v>
      </c>
      <c r="F6171" s="9">
        <v>0</v>
      </c>
      <c r="G6171" s="9">
        <v>10</v>
      </c>
      <c r="H6171" s="9">
        <v>2</v>
      </c>
      <c r="I6171" s="9">
        <v>0.75636893510818481</v>
      </c>
      <c r="J6171" s="9">
        <v>0.75636893510818481</v>
      </c>
      <c r="K6171" s="9">
        <v>0</v>
      </c>
      <c r="L6171" s="9">
        <v>40.216831207275391</v>
      </c>
    </row>
    <row r="6172" spans="1:12" x14ac:dyDescent="0.25">
      <c r="A6172" s="5" t="str">
        <f t="shared" si="96"/>
        <v>1Low IncomeCARE120103</v>
      </c>
      <c r="B6172" s="9">
        <v>1</v>
      </c>
      <c r="C6172" t="s">
        <v>131</v>
      </c>
      <c r="D6172" t="s">
        <v>140</v>
      </c>
      <c r="E6172" s="9">
        <v>12</v>
      </c>
      <c r="F6172" s="9">
        <v>0</v>
      </c>
      <c r="G6172" s="9">
        <v>10</v>
      </c>
      <c r="H6172" s="9">
        <v>3</v>
      </c>
      <c r="I6172" s="9">
        <v>0.71686893701553345</v>
      </c>
      <c r="J6172" s="9">
        <v>0.71686893701553345</v>
      </c>
      <c r="K6172" s="9">
        <v>0</v>
      </c>
      <c r="L6172" s="9">
        <v>39.092979431152344</v>
      </c>
    </row>
    <row r="6173" spans="1:12" x14ac:dyDescent="0.25">
      <c r="A6173" s="5" t="str">
        <f t="shared" si="96"/>
        <v>1Low IncomeCARE120104</v>
      </c>
      <c r="B6173" s="9">
        <v>1</v>
      </c>
      <c r="C6173" t="s">
        <v>131</v>
      </c>
      <c r="D6173" t="s">
        <v>140</v>
      </c>
      <c r="E6173" s="9">
        <v>12</v>
      </c>
      <c r="F6173" s="9">
        <v>0</v>
      </c>
      <c r="G6173" s="9">
        <v>10</v>
      </c>
      <c r="H6173" s="9">
        <v>4</v>
      </c>
      <c r="I6173" s="9">
        <v>0.7008439302444458</v>
      </c>
      <c r="J6173" s="9">
        <v>0.7008439302444458</v>
      </c>
      <c r="K6173" s="9">
        <v>0</v>
      </c>
      <c r="L6173" s="9">
        <v>38.571441650390625</v>
      </c>
    </row>
    <row r="6174" spans="1:12" x14ac:dyDescent="0.25">
      <c r="A6174" s="5" t="str">
        <f t="shared" si="96"/>
        <v>1Low IncomeCARE120105</v>
      </c>
      <c r="B6174" s="9">
        <v>1</v>
      </c>
      <c r="C6174" t="s">
        <v>131</v>
      </c>
      <c r="D6174" t="s">
        <v>140</v>
      </c>
      <c r="E6174" s="9">
        <v>12</v>
      </c>
      <c r="F6174" s="9">
        <v>0</v>
      </c>
      <c r="G6174" s="9">
        <v>10</v>
      </c>
      <c r="H6174" s="9">
        <v>5</v>
      </c>
      <c r="I6174" s="9">
        <v>0.70655214786529541</v>
      </c>
      <c r="J6174" s="9">
        <v>0.70655214786529541</v>
      </c>
      <c r="K6174" s="9">
        <v>0</v>
      </c>
      <c r="L6174" s="9">
        <v>37.759754180908203</v>
      </c>
    </row>
    <row r="6175" spans="1:12" x14ac:dyDescent="0.25">
      <c r="A6175" s="5" t="str">
        <f t="shared" si="96"/>
        <v>1Low IncomeCARE120106</v>
      </c>
      <c r="B6175" s="9">
        <v>1</v>
      </c>
      <c r="C6175" t="s">
        <v>131</v>
      </c>
      <c r="D6175" t="s">
        <v>140</v>
      </c>
      <c r="E6175" s="9">
        <v>12</v>
      </c>
      <c r="F6175" s="9">
        <v>0</v>
      </c>
      <c r="G6175" s="9">
        <v>10</v>
      </c>
      <c r="H6175" s="9">
        <v>6</v>
      </c>
      <c r="I6175" s="9">
        <v>0.73709851503372192</v>
      </c>
      <c r="J6175" s="9">
        <v>0.73709851503372192</v>
      </c>
      <c r="K6175" s="9">
        <v>0</v>
      </c>
      <c r="L6175" s="9">
        <v>37.039207458496094</v>
      </c>
    </row>
    <row r="6176" spans="1:12" x14ac:dyDescent="0.25">
      <c r="A6176" s="5" t="str">
        <f t="shared" si="96"/>
        <v>1Low IncomeCARE120107</v>
      </c>
      <c r="B6176" s="9">
        <v>1</v>
      </c>
      <c r="C6176" t="s">
        <v>131</v>
      </c>
      <c r="D6176" t="s">
        <v>140</v>
      </c>
      <c r="E6176" s="9">
        <v>12</v>
      </c>
      <c r="F6176" s="9">
        <v>0</v>
      </c>
      <c r="G6176" s="9">
        <v>10</v>
      </c>
      <c r="H6176" s="9">
        <v>7</v>
      </c>
      <c r="I6176" s="9">
        <v>0.81200152635574341</v>
      </c>
      <c r="J6176" s="9">
        <v>0.81200152635574341</v>
      </c>
      <c r="K6176" s="9">
        <v>0</v>
      </c>
      <c r="L6176" s="9">
        <v>36.209842681884766</v>
      </c>
    </row>
    <row r="6177" spans="1:12" x14ac:dyDescent="0.25">
      <c r="A6177" s="5" t="str">
        <f t="shared" si="96"/>
        <v>1Low IncomeCARE120108</v>
      </c>
      <c r="B6177" s="9">
        <v>1</v>
      </c>
      <c r="C6177" t="s">
        <v>131</v>
      </c>
      <c r="D6177" t="s">
        <v>140</v>
      </c>
      <c r="E6177" s="9">
        <v>12</v>
      </c>
      <c r="F6177" s="9">
        <v>0</v>
      </c>
      <c r="G6177" s="9">
        <v>10</v>
      </c>
      <c r="H6177" s="9">
        <v>8</v>
      </c>
      <c r="I6177" s="9">
        <v>0.79522693157196045</v>
      </c>
      <c r="J6177" s="9">
        <v>0.79522693157196045</v>
      </c>
      <c r="K6177" s="9">
        <v>0</v>
      </c>
      <c r="L6177" s="9">
        <v>36.220367431640625</v>
      </c>
    </row>
    <row r="6178" spans="1:12" x14ac:dyDescent="0.25">
      <c r="A6178" s="5" t="str">
        <f t="shared" si="96"/>
        <v>1Low IncomeCARE120109</v>
      </c>
      <c r="B6178" s="9">
        <v>1</v>
      </c>
      <c r="C6178" t="s">
        <v>131</v>
      </c>
      <c r="D6178" t="s">
        <v>140</v>
      </c>
      <c r="E6178" s="9">
        <v>12</v>
      </c>
      <c r="F6178" s="9">
        <v>0</v>
      </c>
      <c r="G6178" s="9">
        <v>10</v>
      </c>
      <c r="H6178" s="9">
        <v>9</v>
      </c>
      <c r="I6178" s="9">
        <v>0.66128909587860107</v>
      </c>
      <c r="J6178" s="9">
        <v>0.66128909587860107</v>
      </c>
      <c r="K6178" s="9">
        <v>0</v>
      </c>
      <c r="L6178" s="9">
        <v>37.359081268310547</v>
      </c>
    </row>
    <row r="6179" spans="1:12" x14ac:dyDescent="0.25">
      <c r="A6179" s="5" t="str">
        <f t="shared" si="96"/>
        <v>1Low IncomeCARE1201010</v>
      </c>
      <c r="B6179" s="9">
        <v>1</v>
      </c>
      <c r="C6179" t="s">
        <v>131</v>
      </c>
      <c r="D6179" t="s">
        <v>140</v>
      </c>
      <c r="E6179" s="9">
        <v>12</v>
      </c>
      <c r="F6179" s="9">
        <v>0</v>
      </c>
      <c r="G6179" s="9">
        <v>10</v>
      </c>
      <c r="H6179" s="9">
        <v>10</v>
      </c>
      <c r="I6179" s="9">
        <v>0.54540747404098511</v>
      </c>
      <c r="J6179" s="9">
        <v>0.54540747404098511</v>
      </c>
      <c r="K6179" s="9">
        <v>0</v>
      </c>
      <c r="L6179" s="9">
        <v>40.840290069580078</v>
      </c>
    </row>
    <row r="6180" spans="1:12" x14ac:dyDescent="0.25">
      <c r="A6180" s="5" t="str">
        <f t="shared" si="96"/>
        <v>1Low IncomeCARE1201011</v>
      </c>
      <c r="B6180" s="9">
        <v>1</v>
      </c>
      <c r="C6180" t="s">
        <v>131</v>
      </c>
      <c r="D6180" t="s">
        <v>140</v>
      </c>
      <c r="E6180" s="9">
        <v>12</v>
      </c>
      <c r="F6180" s="9">
        <v>0</v>
      </c>
      <c r="G6180" s="9">
        <v>10</v>
      </c>
      <c r="H6180" s="9">
        <v>11</v>
      </c>
      <c r="I6180" s="9">
        <v>0.47198194265365601</v>
      </c>
      <c r="J6180" s="9">
        <v>0.47198194265365601</v>
      </c>
      <c r="K6180" s="9">
        <v>0</v>
      </c>
      <c r="L6180" s="9">
        <v>45.202648162841797</v>
      </c>
    </row>
    <row r="6181" spans="1:12" x14ac:dyDescent="0.25">
      <c r="A6181" s="5" t="str">
        <f t="shared" si="96"/>
        <v>1Low IncomeCARE1201012</v>
      </c>
      <c r="B6181" s="9">
        <v>1</v>
      </c>
      <c r="C6181" t="s">
        <v>131</v>
      </c>
      <c r="D6181" t="s">
        <v>140</v>
      </c>
      <c r="E6181" s="9">
        <v>12</v>
      </c>
      <c r="F6181" s="9">
        <v>0</v>
      </c>
      <c r="G6181" s="9">
        <v>10</v>
      </c>
      <c r="H6181" s="9">
        <v>12</v>
      </c>
      <c r="I6181" s="9">
        <v>0.43433812260627747</v>
      </c>
      <c r="J6181" s="9">
        <v>0.43433812260627747</v>
      </c>
      <c r="K6181" s="9">
        <v>0</v>
      </c>
      <c r="L6181" s="9">
        <v>48.100601196289063</v>
      </c>
    </row>
    <row r="6182" spans="1:12" x14ac:dyDescent="0.25">
      <c r="A6182" s="5" t="str">
        <f t="shared" si="96"/>
        <v>1Low IncomeCARE1201013</v>
      </c>
      <c r="B6182" s="9">
        <v>1</v>
      </c>
      <c r="C6182" t="s">
        <v>131</v>
      </c>
      <c r="D6182" t="s">
        <v>140</v>
      </c>
      <c r="E6182" s="9">
        <v>12</v>
      </c>
      <c r="F6182" s="9">
        <v>0</v>
      </c>
      <c r="G6182" s="9">
        <v>10</v>
      </c>
      <c r="H6182" s="9">
        <v>13</v>
      </c>
      <c r="I6182" s="9">
        <v>0.41168716549873352</v>
      </c>
      <c r="J6182" s="9">
        <v>0.41168716549873352</v>
      </c>
      <c r="K6182" s="9">
        <v>0</v>
      </c>
      <c r="L6182" s="9">
        <v>49.358512878417969</v>
      </c>
    </row>
    <row r="6183" spans="1:12" x14ac:dyDescent="0.25">
      <c r="A6183" s="5" t="str">
        <f t="shared" si="96"/>
        <v>1Low IncomeCARE1201014</v>
      </c>
      <c r="B6183" s="9">
        <v>1</v>
      </c>
      <c r="C6183" t="s">
        <v>131</v>
      </c>
      <c r="D6183" t="s">
        <v>140</v>
      </c>
      <c r="E6183" s="9">
        <v>12</v>
      </c>
      <c r="F6183" s="9">
        <v>0</v>
      </c>
      <c r="G6183" s="9">
        <v>10</v>
      </c>
      <c r="H6183" s="9">
        <v>14</v>
      </c>
      <c r="I6183" s="9">
        <v>0.42535442113876343</v>
      </c>
      <c r="J6183" s="9">
        <v>0.42535442113876343</v>
      </c>
      <c r="K6183" s="9">
        <v>0</v>
      </c>
      <c r="L6183" s="9">
        <v>50.660884857177734</v>
      </c>
    </row>
    <row r="6184" spans="1:12" x14ac:dyDescent="0.25">
      <c r="A6184" s="5" t="str">
        <f t="shared" si="96"/>
        <v>1Low IncomeCARE1201015</v>
      </c>
      <c r="B6184" s="9">
        <v>1</v>
      </c>
      <c r="C6184" t="s">
        <v>131</v>
      </c>
      <c r="D6184" t="s">
        <v>140</v>
      </c>
      <c r="E6184" s="9">
        <v>12</v>
      </c>
      <c r="F6184" s="9">
        <v>0</v>
      </c>
      <c r="G6184" s="9">
        <v>10</v>
      </c>
      <c r="H6184" s="9">
        <v>15</v>
      </c>
      <c r="I6184" s="9">
        <v>0.49116042256355286</v>
      </c>
      <c r="J6184" s="9">
        <v>0.49116042256355286</v>
      </c>
      <c r="K6184" s="9">
        <v>0</v>
      </c>
      <c r="L6184" s="9">
        <v>51.430858612060547</v>
      </c>
    </row>
    <row r="6185" spans="1:12" x14ac:dyDescent="0.25">
      <c r="A6185" s="5" t="str">
        <f t="shared" si="96"/>
        <v>1Low IncomeCARE1201016</v>
      </c>
      <c r="B6185" s="9">
        <v>1</v>
      </c>
      <c r="C6185" t="s">
        <v>131</v>
      </c>
      <c r="D6185" t="s">
        <v>140</v>
      </c>
      <c r="E6185" s="9">
        <v>12</v>
      </c>
      <c r="F6185" s="9">
        <v>0</v>
      </c>
      <c r="G6185" s="9">
        <v>10</v>
      </c>
      <c r="H6185" s="9">
        <v>16</v>
      </c>
      <c r="I6185" s="9">
        <v>0.60453951358795166</v>
      </c>
      <c r="J6185" s="9">
        <v>0.60453951358795166</v>
      </c>
      <c r="K6185" s="9">
        <v>0</v>
      </c>
      <c r="L6185" s="9">
        <v>51.797290802001953</v>
      </c>
    </row>
    <row r="6186" spans="1:12" x14ac:dyDescent="0.25">
      <c r="A6186" s="5" t="str">
        <f t="shared" si="96"/>
        <v>1Low IncomeCARE1201017</v>
      </c>
      <c r="B6186" s="9">
        <v>1</v>
      </c>
      <c r="C6186" t="s">
        <v>131</v>
      </c>
      <c r="D6186" t="s">
        <v>140</v>
      </c>
      <c r="E6186" s="9">
        <v>12</v>
      </c>
      <c r="F6186" s="9">
        <v>0</v>
      </c>
      <c r="G6186" s="9">
        <v>10</v>
      </c>
      <c r="H6186" s="9">
        <v>17</v>
      </c>
      <c r="I6186" s="9">
        <v>0.77013349533081055</v>
      </c>
      <c r="J6186" s="9">
        <v>0.77013349533081055</v>
      </c>
      <c r="K6186" s="9">
        <v>0</v>
      </c>
      <c r="L6186" s="9">
        <v>51.409446716308594</v>
      </c>
    </row>
    <row r="6187" spans="1:12" x14ac:dyDescent="0.25">
      <c r="A6187" s="5" t="str">
        <f t="shared" si="96"/>
        <v>1Low IncomeCARE1201018</v>
      </c>
      <c r="B6187" s="9">
        <v>1</v>
      </c>
      <c r="C6187" t="s">
        <v>131</v>
      </c>
      <c r="D6187" t="s">
        <v>140</v>
      </c>
      <c r="E6187" s="9">
        <v>12</v>
      </c>
      <c r="F6187" s="9">
        <v>0</v>
      </c>
      <c r="G6187" s="9">
        <v>10</v>
      </c>
      <c r="H6187" s="9">
        <v>18</v>
      </c>
      <c r="I6187" s="9">
        <v>0.98260140419006348</v>
      </c>
      <c r="J6187" s="9">
        <v>0.98260140419006348</v>
      </c>
      <c r="K6187" s="9">
        <v>0</v>
      </c>
      <c r="L6187" s="9">
        <v>49.718734741210938</v>
      </c>
    </row>
    <row r="6188" spans="1:12" x14ac:dyDescent="0.25">
      <c r="A6188" s="5" t="str">
        <f t="shared" si="96"/>
        <v>1Low IncomeCARE1201019</v>
      </c>
      <c r="B6188" s="9">
        <v>1</v>
      </c>
      <c r="C6188" t="s">
        <v>131</v>
      </c>
      <c r="D6188" t="s">
        <v>140</v>
      </c>
      <c r="E6188" s="9">
        <v>12</v>
      </c>
      <c r="F6188" s="9">
        <v>0</v>
      </c>
      <c r="G6188" s="9">
        <v>10</v>
      </c>
      <c r="H6188" s="9">
        <v>19</v>
      </c>
      <c r="I6188" s="9">
        <v>1.1153903007507324</v>
      </c>
      <c r="J6188" s="9">
        <v>1.1153903007507324</v>
      </c>
      <c r="K6188" s="9">
        <v>0</v>
      </c>
      <c r="L6188" s="9">
        <v>47.525611877441406</v>
      </c>
    </row>
    <row r="6189" spans="1:12" x14ac:dyDescent="0.25">
      <c r="A6189" s="5" t="str">
        <f t="shared" si="96"/>
        <v>1Low IncomeCARE1201020</v>
      </c>
      <c r="B6189" s="9">
        <v>1</v>
      </c>
      <c r="C6189" t="s">
        <v>131</v>
      </c>
      <c r="D6189" t="s">
        <v>140</v>
      </c>
      <c r="E6189" s="9">
        <v>12</v>
      </c>
      <c r="F6189" s="9">
        <v>0</v>
      </c>
      <c r="G6189" s="9">
        <v>10</v>
      </c>
      <c r="H6189" s="9">
        <v>20</v>
      </c>
      <c r="I6189" s="9">
        <v>1.1434818506240845</v>
      </c>
      <c r="J6189" s="9">
        <v>1.1434818506240845</v>
      </c>
      <c r="K6189" s="9">
        <v>0</v>
      </c>
      <c r="L6189" s="9">
        <v>45.975284576416016</v>
      </c>
    </row>
    <row r="6190" spans="1:12" x14ac:dyDescent="0.25">
      <c r="A6190" s="5" t="str">
        <f t="shared" si="96"/>
        <v>1Low IncomeCARE1201021</v>
      </c>
      <c r="B6190" s="9">
        <v>1</v>
      </c>
      <c r="C6190" t="s">
        <v>131</v>
      </c>
      <c r="D6190" t="s">
        <v>140</v>
      </c>
      <c r="E6190" s="9">
        <v>12</v>
      </c>
      <c r="F6190" s="9">
        <v>0</v>
      </c>
      <c r="G6190" s="9">
        <v>10</v>
      </c>
      <c r="H6190" s="9">
        <v>21</v>
      </c>
      <c r="I6190" s="9">
        <v>1.1401327848434448</v>
      </c>
      <c r="J6190" s="9">
        <v>1.1401327848434448</v>
      </c>
      <c r="K6190" s="9">
        <v>0</v>
      </c>
      <c r="L6190" s="9">
        <v>44.580684661865234</v>
      </c>
    </row>
    <row r="6191" spans="1:12" x14ac:dyDescent="0.25">
      <c r="A6191" s="5" t="str">
        <f t="shared" si="96"/>
        <v>1Low IncomeCARE1201022</v>
      </c>
      <c r="B6191" s="9">
        <v>1</v>
      </c>
      <c r="C6191" t="s">
        <v>131</v>
      </c>
      <c r="D6191" t="s">
        <v>140</v>
      </c>
      <c r="E6191" s="9">
        <v>12</v>
      </c>
      <c r="F6191" s="9">
        <v>0</v>
      </c>
      <c r="G6191" s="9">
        <v>10</v>
      </c>
      <c r="H6191" s="9">
        <v>22</v>
      </c>
      <c r="I6191" s="9">
        <v>1.1046431064605713</v>
      </c>
      <c r="J6191" s="9">
        <v>1.1046431064605713</v>
      </c>
      <c r="K6191" s="9">
        <v>0</v>
      </c>
      <c r="L6191" s="9">
        <v>43.099555969238281</v>
      </c>
    </row>
    <row r="6192" spans="1:12" x14ac:dyDescent="0.25">
      <c r="A6192" s="5" t="str">
        <f t="shared" si="96"/>
        <v>1Low IncomeCARE1201023</v>
      </c>
      <c r="B6192" s="9">
        <v>1</v>
      </c>
      <c r="C6192" t="s">
        <v>131</v>
      </c>
      <c r="D6192" t="s">
        <v>140</v>
      </c>
      <c r="E6192" s="9">
        <v>12</v>
      </c>
      <c r="F6192" s="9">
        <v>0</v>
      </c>
      <c r="G6192" s="9">
        <v>10</v>
      </c>
      <c r="H6192" s="9">
        <v>23</v>
      </c>
      <c r="I6192" s="9">
        <v>1.029603123664856</v>
      </c>
      <c r="J6192" s="9">
        <v>1.029603123664856</v>
      </c>
      <c r="K6192" s="9">
        <v>0</v>
      </c>
      <c r="L6192" s="9">
        <v>42.163040161132813</v>
      </c>
    </row>
    <row r="6193" spans="1:12" x14ac:dyDescent="0.25">
      <c r="A6193" s="5" t="str">
        <f t="shared" si="96"/>
        <v>1Low IncomeCARE1201024</v>
      </c>
      <c r="B6193" s="9">
        <v>1</v>
      </c>
      <c r="C6193" t="s">
        <v>131</v>
      </c>
      <c r="D6193" t="s">
        <v>140</v>
      </c>
      <c r="E6193" s="9">
        <v>12</v>
      </c>
      <c r="F6193" s="9">
        <v>0</v>
      </c>
      <c r="G6193" s="9">
        <v>10</v>
      </c>
      <c r="H6193" s="9">
        <v>24</v>
      </c>
      <c r="I6193" s="9">
        <v>0.92726486921310425</v>
      </c>
      <c r="J6193" s="9">
        <v>0.92726486921310425</v>
      </c>
      <c r="K6193" s="9">
        <v>0</v>
      </c>
      <c r="L6193" s="9">
        <v>41.637680053710938</v>
      </c>
    </row>
    <row r="6194" spans="1:12" x14ac:dyDescent="0.25">
      <c r="A6194" s="5" t="str">
        <f t="shared" si="96"/>
        <v>1Low IncomeCARE12121</v>
      </c>
      <c r="B6194" s="9">
        <v>1</v>
      </c>
      <c r="C6194" t="s">
        <v>131</v>
      </c>
      <c r="D6194" t="s">
        <v>140</v>
      </c>
      <c r="E6194" s="9">
        <v>12</v>
      </c>
      <c r="F6194" s="9">
        <v>1</v>
      </c>
      <c r="G6194" s="9">
        <v>2</v>
      </c>
      <c r="H6194" s="9">
        <v>1</v>
      </c>
      <c r="I6194" s="9">
        <v>0.78996831178665161</v>
      </c>
      <c r="J6194" s="9">
        <v>0.78996831178665161</v>
      </c>
      <c r="K6194" s="9">
        <v>0</v>
      </c>
      <c r="L6194" s="9">
        <v>41.721946716308594</v>
      </c>
    </row>
    <row r="6195" spans="1:12" x14ac:dyDescent="0.25">
      <c r="A6195" s="5" t="str">
        <f t="shared" si="96"/>
        <v>1Low IncomeCARE12122</v>
      </c>
      <c r="B6195" s="9">
        <v>1</v>
      </c>
      <c r="C6195" t="s">
        <v>131</v>
      </c>
      <c r="D6195" t="s">
        <v>140</v>
      </c>
      <c r="E6195" s="9">
        <v>12</v>
      </c>
      <c r="F6195" s="9">
        <v>1</v>
      </c>
      <c r="G6195" s="9">
        <v>2</v>
      </c>
      <c r="H6195" s="9">
        <v>2</v>
      </c>
      <c r="I6195" s="9">
        <v>0.72642076015472412</v>
      </c>
      <c r="J6195" s="9">
        <v>0.72642076015472412</v>
      </c>
      <c r="K6195" s="9">
        <v>0</v>
      </c>
      <c r="L6195" s="9">
        <v>41.144618988037109</v>
      </c>
    </row>
    <row r="6196" spans="1:12" x14ac:dyDescent="0.25">
      <c r="A6196" s="5" t="str">
        <f t="shared" si="96"/>
        <v>1Low IncomeCARE12123</v>
      </c>
      <c r="B6196" s="9">
        <v>1</v>
      </c>
      <c r="C6196" t="s">
        <v>131</v>
      </c>
      <c r="D6196" t="s">
        <v>140</v>
      </c>
      <c r="E6196" s="9">
        <v>12</v>
      </c>
      <c r="F6196" s="9">
        <v>1</v>
      </c>
      <c r="G6196" s="9">
        <v>2</v>
      </c>
      <c r="H6196" s="9">
        <v>3</v>
      </c>
      <c r="I6196" s="9">
        <v>0.68746626377105713</v>
      </c>
      <c r="J6196" s="9">
        <v>0.68746626377105713</v>
      </c>
      <c r="K6196" s="9">
        <v>0</v>
      </c>
      <c r="L6196" s="9">
        <v>40.745143890380859</v>
      </c>
    </row>
    <row r="6197" spans="1:12" x14ac:dyDescent="0.25">
      <c r="A6197" s="5" t="str">
        <f t="shared" si="96"/>
        <v>1Low IncomeCARE12124</v>
      </c>
      <c r="B6197" s="9">
        <v>1</v>
      </c>
      <c r="C6197" t="s">
        <v>131</v>
      </c>
      <c r="D6197" t="s">
        <v>140</v>
      </c>
      <c r="E6197" s="9">
        <v>12</v>
      </c>
      <c r="F6197" s="9">
        <v>1</v>
      </c>
      <c r="G6197" s="9">
        <v>2</v>
      </c>
      <c r="H6197" s="9">
        <v>4</v>
      </c>
      <c r="I6197" s="9">
        <v>0.67075836658477783</v>
      </c>
      <c r="J6197" s="9">
        <v>0.67075836658477783</v>
      </c>
      <c r="K6197" s="9">
        <v>0</v>
      </c>
      <c r="L6197" s="9">
        <v>40.538051605224609</v>
      </c>
    </row>
    <row r="6198" spans="1:12" x14ac:dyDescent="0.25">
      <c r="A6198" s="5" t="str">
        <f t="shared" si="96"/>
        <v>1Low IncomeCARE12125</v>
      </c>
      <c r="B6198" s="9">
        <v>1</v>
      </c>
      <c r="C6198" t="s">
        <v>131</v>
      </c>
      <c r="D6198" t="s">
        <v>140</v>
      </c>
      <c r="E6198" s="9">
        <v>12</v>
      </c>
      <c r="F6198" s="9">
        <v>1</v>
      </c>
      <c r="G6198" s="9">
        <v>2</v>
      </c>
      <c r="H6198" s="9">
        <v>5</v>
      </c>
      <c r="I6198" s="9">
        <v>0.67514485120773315</v>
      </c>
      <c r="J6198" s="9">
        <v>0.67514485120773315</v>
      </c>
      <c r="K6198" s="9">
        <v>0</v>
      </c>
      <c r="L6198" s="9">
        <v>40.052093505859375</v>
      </c>
    </row>
    <row r="6199" spans="1:12" x14ac:dyDescent="0.25">
      <c r="A6199" s="5" t="str">
        <f t="shared" si="96"/>
        <v>1Low IncomeCARE12126</v>
      </c>
      <c r="B6199" s="9">
        <v>1</v>
      </c>
      <c r="C6199" t="s">
        <v>131</v>
      </c>
      <c r="D6199" t="s">
        <v>140</v>
      </c>
      <c r="E6199" s="9">
        <v>12</v>
      </c>
      <c r="F6199" s="9">
        <v>1</v>
      </c>
      <c r="G6199" s="9">
        <v>2</v>
      </c>
      <c r="H6199" s="9">
        <v>6</v>
      </c>
      <c r="I6199" s="9">
        <v>0.70455437898635864</v>
      </c>
      <c r="J6199" s="9">
        <v>0.70455437898635864</v>
      </c>
      <c r="K6199" s="9">
        <v>0</v>
      </c>
      <c r="L6199" s="9">
        <v>39.920936584472656</v>
      </c>
    </row>
    <row r="6200" spans="1:12" x14ac:dyDescent="0.25">
      <c r="A6200" s="5" t="str">
        <f t="shared" si="96"/>
        <v>1Low IncomeCARE12127</v>
      </c>
      <c r="B6200" s="9">
        <v>1</v>
      </c>
      <c r="C6200" t="s">
        <v>131</v>
      </c>
      <c r="D6200" t="s">
        <v>140</v>
      </c>
      <c r="E6200" s="9">
        <v>12</v>
      </c>
      <c r="F6200" s="9">
        <v>1</v>
      </c>
      <c r="G6200" s="9">
        <v>2</v>
      </c>
      <c r="H6200" s="9">
        <v>7</v>
      </c>
      <c r="I6200" s="9">
        <v>0.77703350782394409</v>
      </c>
      <c r="J6200" s="9">
        <v>0.77703350782394409</v>
      </c>
      <c r="K6200" s="9">
        <v>0</v>
      </c>
      <c r="L6200" s="9">
        <v>39.568344116210938</v>
      </c>
    </row>
    <row r="6201" spans="1:12" x14ac:dyDescent="0.25">
      <c r="A6201" s="5" t="str">
        <f t="shared" si="96"/>
        <v>1Low IncomeCARE12128</v>
      </c>
      <c r="B6201" s="9">
        <v>1</v>
      </c>
      <c r="C6201" t="s">
        <v>131</v>
      </c>
      <c r="D6201" t="s">
        <v>140</v>
      </c>
      <c r="E6201" s="9">
        <v>12</v>
      </c>
      <c r="F6201" s="9">
        <v>1</v>
      </c>
      <c r="G6201" s="9">
        <v>2</v>
      </c>
      <c r="H6201" s="9">
        <v>8</v>
      </c>
      <c r="I6201" s="9">
        <v>0.76190179586410522</v>
      </c>
      <c r="J6201" s="9">
        <v>0.76190179586410522</v>
      </c>
      <c r="K6201" s="9">
        <v>0</v>
      </c>
      <c r="L6201" s="9">
        <v>38.988655090332031</v>
      </c>
    </row>
    <row r="6202" spans="1:12" x14ac:dyDescent="0.25">
      <c r="A6202" s="5" t="str">
        <f t="shared" si="96"/>
        <v>1Low IncomeCARE12129</v>
      </c>
      <c r="B6202" s="9">
        <v>1</v>
      </c>
      <c r="C6202" t="s">
        <v>131</v>
      </c>
      <c r="D6202" t="s">
        <v>140</v>
      </c>
      <c r="E6202" s="9">
        <v>12</v>
      </c>
      <c r="F6202" s="9">
        <v>1</v>
      </c>
      <c r="G6202" s="9">
        <v>2</v>
      </c>
      <c r="H6202" s="9">
        <v>9</v>
      </c>
      <c r="I6202" s="9">
        <v>0.63147991895675659</v>
      </c>
      <c r="J6202" s="9">
        <v>0.63147991895675659</v>
      </c>
      <c r="K6202" s="9">
        <v>0</v>
      </c>
      <c r="L6202" s="9">
        <v>39.654186248779297</v>
      </c>
    </row>
    <row r="6203" spans="1:12" x14ac:dyDescent="0.25">
      <c r="A6203" s="5" t="str">
        <f t="shared" si="96"/>
        <v>1Low IncomeCARE121210</v>
      </c>
      <c r="B6203" s="9">
        <v>1</v>
      </c>
      <c r="C6203" t="s">
        <v>131</v>
      </c>
      <c r="D6203" t="s">
        <v>140</v>
      </c>
      <c r="E6203" s="9">
        <v>12</v>
      </c>
      <c r="F6203" s="9">
        <v>1</v>
      </c>
      <c r="G6203" s="9">
        <v>2</v>
      </c>
      <c r="H6203" s="9">
        <v>10</v>
      </c>
      <c r="I6203" s="9">
        <v>0.51786124706268311</v>
      </c>
      <c r="J6203" s="9">
        <v>0.51786124706268311</v>
      </c>
      <c r="K6203" s="9">
        <v>0</v>
      </c>
      <c r="L6203" s="9">
        <v>43.353584289550781</v>
      </c>
    </row>
    <row r="6204" spans="1:12" x14ac:dyDescent="0.25">
      <c r="A6204" s="5" t="str">
        <f t="shared" si="96"/>
        <v>1Low IncomeCARE121211</v>
      </c>
      <c r="B6204" s="9">
        <v>1</v>
      </c>
      <c r="C6204" t="s">
        <v>131</v>
      </c>
      <c r="D6204" t="s">
        <v>140</v>
      </c>
      <c r="E6204" s="9">
        <v>12</v>
      </c>
      <c r="F6204" s="9">
        <v>1</v>
      </c>
      <c r="G6204" s="9">
        <v>2</v>
      </c>
      <c r="H6204" s="9">
        <v>11</v>
      </c>
      <c r="I6204" s="9">
        <v>0.44443053007125854</v>
      </c>
      <c r="J6204" s="9">
        <v>0.44443053007125854</v>
      </c>
      <c r="K6204" s="9">
        <v>0</v>
      </c>
      <c r="L6204" s="9">
        <v>47.035015106201172</v>
      </c>
    </row>
    <row r="6205" spans="1:12" x14ac:dyDescent="0.25">
      <c r="A6205" s="5" t="str">
        <f t="shared" si="96"/>
        <v>1Low IncomeCARE121212</v>
      </c>
      <c r="B6205" s="9">
        <v>1</v>
      </c>
      <c r="C6205" t="s">
        <v>131</v>
      </c>
      <c r="D6205" t="s">
        <v>140</v>
      </c>
      <c r="E6205" s="9">
        <v>12</v>
      </c>
      <c r="F6205" s="9">
        <v>1</v>
      </c>
      <c r="G6205" s="9">
        <v>2</v>
      </c>
      <c r="H6205" s="9">
        <v>12</v>
      </c>
      <c r="I6205" s="9">
        <v>0.40543821454048157</v>
      </c>
      <c r="J6205" s="9">
        <v>0.40543821454048157</v>
      </c>
      <c r="K6205" s="9">
        <v>0</v>
      </c>
      <c r="L6205" s="9">
        <v>51.090206146240234</v>
      </c>
    </row>
    <row r="6206" spans="1:12" x14ac:dyDescent="0.25">
      <c r="A6206" s="5" t="str">
        <f t="shared" si="96"/>
        <v>1Low IncomeCARE121213</v>
      </c>
      <c r="B6206" s="9">
        <v>1</v>
      </c>
      <c r="C6206" t="s">
        <v>131</v>
      </c>
      <c r="D6206" t="s">
        <v>140</v>
      </c>
      <c r="E6206" s="9">
        <v>12</v>
      </c>
      <c r="F6206" s="9">
        <v>1</v>
      </c>
      <c r="G6206" s="9">
        <v>2</v>
      </c>
      <c r="H6206" s="9">
        <v>13</v>
      </c>
      <c r="I6206" s="9">
        <v>0.38621401786804199</v>
      </c>
      <c r="J6206" s="9">
        <v>0.38621401786804199</v>
      </c>
      <c r="K6206" s="9">
        <v>0</v>
      </c>
      <c r="L6206" s="9">
        <v>53.320388793945313</v>
      </c>
    </row>
    <row r="6207" spans="1:12" x14ac:dyDescent="0.25">
      <c r="A6207" s="5" t="str">
        <f t="shared" si="96"/>
        <v>1Low IncomeCARE121214</v>
      </c>
      <c r="B6207" s="9">
        <v>1</v>
      </c>
      <c r="C6207" t="s">
        <v>131</v>
      </c>
      <c r="D6207" t="s">
        <v>140</v>
      </c>
      <c r="E6207" s="9">
        <v>12</v>
      </c>
      <c r="F6207" s="9">
        <v>1</v>
      </c>
      <c r="G6207" s="9">
        <v>2</v>
      </c>
      <c r="H6207" s="9">
        <v>14</v>
      </c>
      <c r="I6207" s="9">
        <v>0.40126621723175049</v>
      </c>
      <c r="J6207" s="9">
        <v>0.40126621723175049</v>
      </c>
      <c r="K6207" s="9">
        <v>0</v>
      </c>
      <c r="L6207" s="9">
        <v>54.799922943115234</v>
      </c>
    </row>
    <row r="6208" spans="1:12" x14ac:dyDescent="0.25">
      <c r="A6208" s="5" t="str">
        <f t="shared" si="96"/>
        <v>1Low IncomeCARE121215</v>
      </c>
      <c r="B6208" s="9">
        <v>1</v>
      </c>
      <c r="C6208" t="s">
        <v>131</v>
      </c>
      <c r="D6208" t="s">
        <v>140</v>
      </c>
      <c r="E6208" s="9">
        <v>12</v>
      </c>
      <c r="F6208" s="9">
        <v>1</v>
      </c>
      <c r="G6208" s="9">
        <v>2</v>
      </c>
      <c r="H6208" s="9">
        <v>15</v>
      </c>
      <c r="I6208" s="9">
        <v>0.46497976779937744</v>
      </c>
      <c r="J6208" s="9">
        <v>0.46497976779937744</v>
      </c>
      <c r="K6208" s="9">
        <v>0</v>
      </c>
      <c r="L6208" s="9">
        <v>55.904872894287109</v>
      </c>
    </row>
    <row r="6209" spans="1:12" x14ac:dyDescent="0.25">
      <c r="A6209" s="5" t="str">
        <f t="shared" si="96"/>
        <v>1Low IncomeCARE121216</v>
      </c>
      <c r="B6209" s="9">
        <v>1</v>
      </c>
      <c r="C6209" t="s">
        <v>131</v>
      </c>
      <c r="D6209" t="s">
        <v>140</v>
      </c>
      <c r="E6209" s="9">
        <v>12</v>
      </c>
      <c r="F6209" s="9">
        <v>1</v>
      </c>
      <c r="G6209" s="9">
        <v>2</v>
      </c>
      <c r="H6209" s="9">
        <v>16</v>
      </c>
      <c r="I6209" s="9">
        <v>0.57432001829147339</v>
      </c>
      <c r="J6209" s="9">
        <v>0.57432001829147339</v>
      </c>
      <c r="K6209" s="9">
        <v>0</v>
      </c>
      <c r="L6209" s="9">
        <v>56.369998931884766</v>
      </c>
    </row>
    <row r="6210" spans="1:12" x14ac:dyDescent="0.25">
      <c r="A6210" s="5" t="str">
        <f t="shared" si="96"/>
        <v>1Low IncomeCARE121217</v>
      </c>
      <c r="B6210" s="9">
        <v>1</v>
      </c>
      <c r="C6210" t="s">
        <v>131</v>
      </c>
      <c r="D6210" t="s">
        <v>140</v>
      </c>
      <c r="E6210" s="9">
        <v>12</v>
      </c>
      <c r="F6210" s="9">
        <v>1</v>
      </c>
      <c r="G6210" s="9">
        <v>2</v>
      </c>
      <c r="H6210" s="9">
        <v>17</v>
      </c>
      <c r="I6210" s="9">
        <v>0.7330707311630249</v>
      </c>
      <c r="J6210" s="9">
        <v>0.7330707311630249</v>
      </c>
      <c r="K6210" s="9">
        <v>0</v>
      </c>
      <c r="L6210" s="9">
        <v>56.104793548583984</v>
      </c>
    </row>
    <row r="6211" spans="1:12" x14ac:dyDescent="0.25">
      <c r="A6211" s="5" t="str">
        <f t="shared" ref="A6211:A6274" si="97">B6211&amp;C6211&amp;D6211&amp;E6211&amp;F6211&amp;G6211&amp;H6211</f>
        <v>1Low IncomeCARE121218</v>
      </c>
      <c r="B6211" s="9">
        <v>1</v>
      </c>
      <c r="C6211" t="s">
        <v>131</v>
      </c>
      <c r="D6211" t="s">
        <v>140</v>
      </c>
      <c r="E6211" s="9">
        <v>12</v>
      </c>
      <c r="F6211" s="9">
        <v>1</v>
      </c>
      <c r="G6211" s="9">
        <v>2</v>
      </c>
      <c r="H6211" s="9">
        <v>18</v>
      </c>
      <c r="I6211" s="9">
        <v>0.93776881694793701</v>
      </c>
      <c r="J6211" s="9">
        <v>0.93776881694793701</v>
      </c>
      <c r="K6211" s="9">
        <v>0</v>
      </c>
      <c r="L6211" s="9">
        <v>54.154991149902344</v>
      </c>
    </row>
    <row r="6212" spans="1:12" x14ac:dyDescent="0.25">
      <c r="A6212" s="5" t="str">
        <f t="shared" si="97"/>
        <v>1Low IncomeCARE121219</v>
      </c>
      <c r="B6212" s="9">
        <v>1</v>
      </c>
      <c r="C6212" t="s">
        <v>131</v>
      </c>
      <c r="D6212" t="s">
        <v>140</v>
      </c>
      <c r="E6212" s="9">
        <v>12</v>
      </c>
      <c r="F6212" s="9">
        <v>1</v>
      </c>
      <c r="G6212" s="9">
        <v>2</v>
      </c>
      <c r="H6212" s="9">
        <v>19</v>
      </c>
      <c r="I6212" s="9">
        <v>1.0676939487457275</v>
      </c>
      <c r="J6212" s="9">
        <v>1.0676939487457275</v>
      </c>
      <c r="K6212" s="9">
        <v>0</v>
      </c>
      <c r="L6212" s="9">
        <v>51.436126708984375</v>
      </c>
    </row>
    <row r="6213" spans="1:12" x14ac:dyDescent="0.25">
      <c r="A6213" s="5" t="str">
        <f t="shared" si="97"/>
        <v>1Low IncomeCARE121220</v>
      </c>
      <c r="B6213" s="9">
        <v>1</v>
      </c>
      <c r="C6213" t="s">
        <v>131</v>
      </c>
      <c r="D6213" t="s">
        <v>140</v>
      </c>
      <c r="E6213" s="9">
        <v>12</v>
      </c>
      <c r="F6213" s="9">
        <v>1</v>
      </c>
      <c r="G6213" s="9">
        <v>2</v>
      </c>
      <c r="H6213" s="9">
        <v>20</v>
      </c>
      <c r="I6213" s="9">
        <v>1.1029218435287476</v>
      </c>
      <c r="J6213" s="9">
        <v>1.1029218435287476</v>
      </c>
      <c r="K6213" s="9">
        <v>0</v>
      </c>
      <c r="L6213" s="9">
        <v>49.433753967285156</v>
      </c>
    </row>
    <row r="6214" spans="1:12" x14ac:dyDescent="0.25">
      <c r="A6214" s="5" t="str">
        <f t="shared" si="97"/>
        <v>1Low IncomeCARE121221</v>
      </c>
      <c r="B6214" s="9">
        <v>1</v>
      </c>
      <c r="C6214" t="s">
        <v>131</v>
      </c>
      <c r="D6214" t="s">
        <v>140</v>
      </c>
      <c r="E6214" s="9">
        <v>12</v>
      </c>
      <c r="F6214" s="9">
        <v>1</v>
      </c>
      <c r="G6214" s="9">
        <v>2</v>
      </c>
      <c r="H6214" s="9">
        <v>21</v>
      </c>
      <c r="I6214" s="9">
        <v>1.1040611267089844</v>
      </c>
      <c r="J6214" s="9">
        <v>1.1040611267089844</v>
      </c>
      <c r="K6214" s="9">
        <v>0</v>
      </c>
      <c r="L6214" s="9">
        <v>47.680931091308594</v>
      </c>
    </row>
    <row r="6215" spans="1:12" x14ac:dyDescent="0.25">
      <c r="A6215" s="5" t="str">
        <f t="shared" si="97"/>
        <v>1Low IncomeCARE121222</v>
      </c>
      <c r="B6215" s="9">
        <v>1</v>
      </c>
      <c r="C6215" t="s">
        <v>131</v>
      </c>
      <c r="D6215" t="s">
        <v>140</v>
      </c>
      <c r="E6215" s="9">
        <v>12</v>
      </c>
      <c r="F6215" s="9">
        <v>1</v>
      </c>
      <c r="G6215" s="9">
        <v>2</v>
      </c>
      <c r="H6215" s="9">
        <v>22</v>
      </c>
      <c r="I6215" s="9">
        <v>1.0674844980239868</v>
      </c>
      <c r="J6215" s="9">
        <v>1.0674844980239868</v>
      </c>
      <c r="K6215" s="9">
        <v>0</v>
      </c>
      <c r="L6215" s="9">
        <v>45.723171234130859</v>
      </c>
    </row>
    <row r="6216" spans="1:12" x14ac:dyDescent="0.25">
      <c r="A6216" s="5" t="str">
        <f t="shared" si="97"/>
        <v>1Low IncomeCARE121223</v>
      </c>
      <c r="B6216" s="9">
        <v>1</v>
      </c>
      <c r="C6216" t="s">
        <v>131</v>
      </c>
      <c r="D6216" t="s">
        <v>140</v>
      </c>
      <c r="E6216" s="9">
        <v>12</v>
      </c>
      <c r="F6216" s="9">
        <v>1</v>
      </c>
      <c r="G6216" s="9">
        <v>2</v>
      </c>
      <c r="H6216" s="9">
        <v>23</v>
      </c>
      <c r="I6216" s="9">
        <v>0.99200195074081421</v>
      </c>
      <c r="J6216" s="9">
        <v>0.99200195074081421</v>
      </c>
      <c r="K6216" s="9">
        <v>0</v>
      </c>
      <c r="L6216" s="9">
        <v>43.933303833007813</v>
      </c>
    </row>
    <row r="6217" spans="1:12" x14ac:dyDescent="0.25">
      <c r="A6217" s="5" t="str">
        <f t="shared" si="97"/>
        <v>1Low IncomeCARE121224</v>
      </c>
      <c r="B6217" s="9">
        <v>1</v>
      </c>
      <c r="C6217" t="s">
        <v>131</v>
      </c>
      <c r="D6217" t="s">
        <v>140</v>
      </c>
      <c r="E6217" s="9">
        <v>12</v>
      </c>
      <c r="F6217" s="9">
        <v>1</v>
      </c>
      <c r="G6217" s="9">
        <v>2</v>
      </c>
      <c r="H6217" s="9">
        <v>24</v>
      </c>
      <c r="I6217" s="9">
        <v>0.89029836654663086</v>
      </c>
      <c r="J6217" s="9">
        <v>0.89029836654663086</v>
      </c>
      <c r="K6217" s="9">
        <v>0</v>
      </c>
      <c r="L6217" s="9">
        <v>42.565776824951172</v>
      </c>
    </row>
    <row r="6218" spans="1:12" x14ac:dyDescent="0.25">
      <c r="A6218" s="5" t="str">
        <f t="shared" si="97"/>
        <v>1Low IncomeCARE121101</v>
      </c>
      <c r="B6218" s="9">
        <v>1</v>
      </c>
      <c r="C6218" t="s">
        <v>131</v>
      </c>
      <c r="D6218" t="s">
        <v>140</v>
      </c>
      <c r="E6218" s="9">
        <v>12</v>
      </c>
      <c r="F6218" s="9">
        <v>1</v>
      </c>
      <c r="G6218" s="9">
        <v>10</v>
      </c>
      <c r="H6218" s="9">
        <v>1</v>
      </c>
      <c r="I6218" s="9">
        <v>0.82098227739334106</v>
      </c>
      <c r="J6218" s="9">
        <v>0.82098227739334106</v>
      </c>
      <c r="K6218" s="9">
        <v>0</v>
      </c>
      <c r="L6218" s="9">
        <v>40.913627624511719</v>
      </c>
    </row>
    <row r="6219" spans="1:12" x14ac:dyDescent="0.25">
      <c r="A6219" s="5" t="str">
        <f t="shared" si="97"/>
        <v>1Low IncomeCARE121102</v>
      </c>
      <c r="B6219" s="9">
        <v>1</v>
      </c>
      <c r="C6219" t="s">
        <v>131</v>
      </c>
      <c r="D6219" t="s">
        <v>140</v>
      </c>
      <c r="E6219" s="9">
        <v>12</v>
      </c>
      <c r="F6219" s="9">
        <v>1</v>
      </c>
      <c r="G6219" s="9">
        <v>10</v>
      </c>
      <c r="H6219" s="9">
        <v>2</v>
      </c>
      <c r="I6219" s="9">
        <v>0.75636893510818481</v>
      </c>
      <c r="J6219" s="9">
        <v>0.75636893510818481</v>
      </c>
      <c r="K6219" s="9">
        <v>0</v>
      </c>
      <c r="L6219" s="9">
        <v>40.216831207275391</v>
      </c>
    </row>
    <row r="6220" spans="1:12" x14ac:dyDescent="0.25">
      <c r="A6220" s="5" t="str">
        <f t="shared" si="97"/>
        <v>1Low IncomeCARE121103</v>
      </c>
      <c r="B6220" s="9">
        <v>1</v>
      </c>
      <c r="C6220" t="s">
        <v>131</v>
      </c>
      <c r="D6220" t="s">
        <v>140</v>
      </c>
      <c r="E6220" s="9">
        <v>12</v>
      </c>
      <c r="F6220" s="9">
        <v>1</v>
      </c>
      <c r="G6220" s="9">
        <v>10</v>
      </c>
      <c r="H6220" s="9">
        <v>3</v>
      </c>
      <c r="I6220" s="9">
        <v>0.71686893701553345</v>
      </c>
      <c r="J6220" s="9">
        <v>0.71686893701553345</v>
      </c>
      <c r="K6220" s="9">
        <v>0</v>
      </c>
      <c r="L6220" s="9">
        <v>39.092979431152344</v>
      </c>
    </row>
    <row r="6221" spans="1:12" x14ac:dyDescent="0.25">
      <c r="A6221" s="5" t="str">
        <f t="shared" si="97"/>
        <v>1Low IncomeCARE121104</v>
      </c>
      <c r="B6221" s="9">
        <v>1</v>
      </c>
      <c r="C6221" t="s">
        <v>131</v>
      </c>
      <c r="D6221" t="s">
        <v>140</v>
      </c>
      <c r="E6221" s="9">
        <v>12</v>
      </c>
      <c r="F6221" s="9">
        <v>1</v>
      </c>
      <c r="G6221" s="9">
        <v>10</v>
      </c>
      <c r="H6221" s="9">
        <v>4</v>
      </c>
      <c r="I6221" s="9">
        <v>0.7008439302444458</v>
      </c>
      <c r="J6221" s="9">
        <v>0.7008439302444458</v>
      </c>
      <c r="K6221" s="9">
        <v>0</v>
      </c>
      <c r="L6221" s="9">
        <v>38.571441650390625</v>
      </c>
    </row>
    <row r="6222" spans="1:12" x14ac:dyDescent="0.25">
      <c r="A6222" s="5" t="str">
        <f t="shared" si="97"/>
        <v>1Low IncomeCARE121105</v>
      </c>
      <c r="B6222" s="9">
        <v>1</v>
      </c>
      <c r="C6222" t="s">
        <v>131</v>
      </c>
      <c r="D6222" t="s">
        <v>140</v>
      </c>
      <c r="E6222" s="9">
        <v>12</v>
      </c>
      <c r="F6222" s="9">
        <v>1</v>
      </c>
      <c r="G6222" s="9">
        <v>10</v>
      </c>
      <c r="H6222" s="9">
        <v>5</v>
      </c>
      <c r="I6222" s="9">
        <v>0.70655214786529541</v>
      </c>
      <c r="J6222" s="9">
        <v>0.70655214786529541</v>
      </c>
      <c r="K6222" s="9">
        <v>0</v>
      </c>
      <c r="L6222" s="9">
        <v>37.759754180908203</v>
      </c>
    </row>
    <row r="6223" spans="1:12" x14ac:dyDescent="0.25">
      <c r="A6223" s="5" t="str">
        <f t="shared" si="97"/>
        <v>1Low IncomeCARE121106</v>
      </c>
      <c r="B6223" s="9">
        <v>1</v>
      </c>
      <c r="C6223" t="s">
        <v>131</v>
      </c>
      <c r="D6223" t="s">
        <v>140</v>
      </c>
      <c r="E6223" s="9">
        <v>12</v>
      </c>
      <c r="F6223" s="9">
        <v>1</v>
      </c>
      <c r="G6223" s="9">
        <v>10</v>
      </c>
      <c r="H6223" s="9">
        <v>6</v>
      </c>
      <c r="I6223" s="9">
        <v>0.73709851503372192</v>
      </c>
      <c r="J6223" s="9">
        <v>0.73709851503372192</v>
      </c>
      <c r="K6223" s="9">
        <v>0</v>
      </c>
      <c r="L6223" s="9">
        <v>37.039207458496094</v>
      </c>
    </row>
    <row r="6224" spans="1:12" x14ac:dyDescent="0.25">
      <c r="A6224" s="5" t="str">
        <f t="shared" si="97"/>
        <v>1Low IncomeCARE121107</v>
      </c>
      <c r="B6224" s="9">
        <v>1</v>
      </c>
      <c r="C6224" t="s">
        <v>131</v>
      </c>
      <c r="D6224" t="s">
        <v>140</v>
      </c>
      <c r="E6224" s="9">
        <v>12</v>
      </c>
      <c r="F6224" s="9">
        <v>1</v>
      </c>
      <c r="G6224" s="9">
        <v>10</v>
      </c>
      <c r="H6224" s="9">
        <v>7</v>
      </c>
      <c r="I6224" s="9">
        <v>0.81200152635574341</v>
      </c>
      <c r="J6224" s="9">
        <v>0.81200152635574341</v>
      </c>
      <c r="K6224" s="9">
        <v>0</v>
      </c>
      <c r="L6224" s="9">
        <v>36.209842681884766</v>
      </c>
    </row>
    <row r="6225" spans="1:12" x14ac:dyDescent="0.25">
      <c r="A6225" s="5" t="str">
        <f t="shared" si="97"/>
        <v>1Low IncomeCARE121108</v>
      </c>
      <c r="B6225" s="9">
        <v>1</v>
      </c>
      <c r="C6225" t="s">
        <v>131</v>
      </c>
      <c r="D6225" t="s">
        <v>140</v>
      </c>
      <c r="E6225" s="9">
        <v>12</v>
      </c>
      <c r="F6225" s="9">
        <v>1</v>
      </c>
      <c r="G6225" s="9">
        <v>10</v>
      </c>
      <c r="H6225" s="9">
        <v>8</v>
      </c>
      <c r="I6225" s="9">
        <v>0.79522693157196045</v>
      </c>
      <c r="J6225" s="9">
        <v>0.79522693157196045</v>
      </c>
      <c r="K6225" s="9">
        <v>0</v>
      </c>
      <c r="L6225" s="9">
        <v>36.220367431640625</v>
      </c>
    </row>
    <row r="6226" spans="1:12" x14ac:dyDescent="0.25">
      <c r="A6226" s="5" t="str">
        <f t="shared" si="97"/>
        <v>1Low IncomeCARE121109</v>
      </c>
      <c r="B6226" s="9">
        <v>1</v>
      </c>
      <c r="C6226" t="s">
        <v>131</v>
      </c>
      <c r="D6226" t="s">
        <v>140</v>
      </c>
      <c r="E6226" s="9">
        <v>12</v>
      </c>
      <c r="F6226" s="9">
        <v>1</v>
      </c>
      <c r="G6226" s="9">
        <v>10</v>
      </c>
      <c r="H6226" s="9">
        <v>9</v>
      </c>
      <c r="I6226" s="9">
        <v>0.66128909587860107</v>
      </c>
      <c r="J6226" s="9">
        <v>0.66128909587860107</v>
      </c>
      <c r="K6226" s="9">
        <v>0</v>
      </c>
      <c r="L6226" s="9">
        <v>37.359081268310547</v>
      </c>
    </row>
    <row r="6227" spans="1:12" x14ac:dyDescent="0.25">
      <c r="A6227" s="5" t="str">
        <f t="shared" si="97"/>
        <v>1Low IncomeCARE1211010</v>
      </c>
      <c r="B6227" s="9">
        <v>1</v>
      </c>
      <c r="C6227" t="s">
        <v>131</v>
      </c>
      <c r="D6227" t="s">
        <v>140</v>
      </c>
      <c r="E6227" s="9">
        <v>12</v>
      </c>
      <c r="F6227" s="9">
        <v>1</v>
      </c>
      <c r="G6227" s="9">
        <v>10</v>
      </c>
      <c r="H6227" s="9">
        <v>10</v>
      </c>
      <c r="I6227" s="9">
        <v>0.54540747404098511</v>
      </c>
      <c r="J6227" s="9">
        <v>0.54540747404098511</v>
      </c>
      <c r="K6227" s="9">
        <v>0</v>
      </c>
      <c r="L6227" s="9">
        <v>40.840290069580078</v>
      </c>
    </row>
    <row r="6228" spans="1:12" x14ac:dyDescent="0.25">
      <c r="A6228" s="5" t="str">
        <f t="shared" si="97"/>
        <v>1Low IncomeCARE1211011</v>
      </c>
      <c r="B6228" s="9">
        <v>1</v>
      </c>
      <c r="C6228" t="s">
        <v>131</v>
      </c>
      <c r="D6228" t="s">
        <v>140</v>
      </c>
      <c r="E6228" s="9">
        <v>12</v>
      </c>
      <c r="F6228" s="9">
        <v>1</v>
      </c>
      <c r="G6228" s="9">
        <v>10</v>
      </c>
      <c r="H6228" s="9">
        <v>11</v>
      </c>
      <c r="I6228" s="9">
        <v>0.47198194265365601</v>
      </c>
      <c r="J6228" s="9">
        <v>0.47198194265365601</v>
      </c>
      <c r="K6228" s="9">
        <v>0</v>
      </c>
      <c r="L6228" s="9">
        <v>45.202648162841797</v>
      </c>
    </row>
    <row r="6229" spans="1:12" x14ac:dyDescent="0.25">
      <c r="A6229" s="5" t="str">
        <f t="shared" si="97"/>
        <v>1Low IncomeCARE1211012</v>
      </c>
      <c r="B6229" s="9">
        <v>1</v>
      </c>
      <c r="C6229" t="s">
        <v>131</v>
      </c>
      <c r="D6229" t="s">
        <v>140</v>
      </c>
      <c r="E6229" s="9">
        <v>12</v>
      </c>
      <c r="F6229" s="9">
        <v>1</v>
      </c>
      <c r="G6229" s="9">
        <v>10</v>
      </c>
      <c r="H6229" s="9">
        <v>12</v>
      </c>
      <c r="I6229" s="9">
        <v>0.43433812260627747</v>
      </c>
      <c r="J6229" s="9">
        <v>0.43433812260627747</v>
      </c>
      <c r="K6229" s="9">
        <v>0</v>
      </c>
      <c r="L6229" s="9">
        <v>48.100601196289063</v>
      </c>
    </row>
    <row r="6230" spans="1:12" x14ac:dyDescent="0.25">
      <c r="A6230" s="5" t="str">
        <f t="shared" si="97"/>
        <v>1Low IncomeCARE1211013</v>
      </c>
      <c r="B6230" s="9">
        <v>1</v>
      </c>
      <c r="C6230" t="s">
        <v>131</v>
      </c>
      <c r="D6230" t="s">
        <v>140</v>
      </c>
      <c r="E6230" s="9">
        <v>12</v>
      </c>
      <c r="F6230" s="9">
        <v>1</v>
      </c>
      <c r="G6230" s="9">
        <v>10</v>
      </c>
      <c r="H6230" s="9">
        <v>13</v>
      </c>
      <c r="I6230" s="9">
        <v>0.41168716549873352</v>
      </c>
      <c r="J6230" s="9">
        <v>0.41168716549873352</v>
      </c>
      <c r="K6230" s="9">
        <v>0</v>
      </c>
      <c r="L6230" s="9">
        <v>49.358512878417969</v>
      </c>
    </row>
    <row r="6231" spans="1:12" x14ac:dyDescent="0.25">
      <c r="A6231" s="5" t="str">
        <f t="shared" si="97"/>
        <v>1Low IncomeCARE1211014</v>
      </c>
      <c r="B6231" s="9">
        <v>1</v>
      </c>
      <c r="C6231" t="s">
        <v>131</v>
      </c>
      <c r="D6231" t="s">
        <v>140</v>
      </c>
      <c r="E6231" s="9">
        <v>12</v>
      </c>
      <c r="F6231" s="9">
        <v>1</v>
      </c>
      <c r="G6231" s="9">
        <v>10</v>
      </c>
      <c r="H6231" s="9">
        <v>14</v>
      </c>
      <c r="I6231" s="9">
        <v>0.42535442113876343</v>
      </c>
      <c r="J6231" s="9">
        <v>0.42535442113876343</v>
      </c>
      <c r="K6231" s="9">
        <v>0</v>
      </c>
      <c r="L6231" s="9">
        <v>50.660884857177734</v>
      </c>
    </row>
    <row r="6232" spans="1:12" x14ac:dyDescent="0.25">
      <c r="A6232" s="5" t="str">
        <f t="shared" si="97"/>
        <v>1Low IncomeCARE1211015</v>
      </c>
      <c r="B6232" s="9">
        <v>1</v>
      </c>
      <c r="C6232" t="s">
        <v>131</v>
      </c>
      <c r="D6232" t="s">
        <v>140</v>
      </c>
      <c r="E6232" s="9">
        <v>12</v>
      </c>
      <c r="F6232" s="9">
        <v>1</v>
      </c>
      <c r="G6232" s="9">
        <v>10</v>
      </c>
      <c r="H6232" s="9">
        <v>15</v>
      </c>
      <c r="I6232" s="9">
        <v>0.49116042256355286</v>
      </c>
      <c r="J6232" s="9">
        <v>0.49116042256355286</v>
      </c>
      <c r="K6232" s="9">
        <v>0</v>
      </c>
      <c r="L6232" s="9">
        <v>51.430858612060547</v>
      </c>
    </row>
    <row r="6233" spans="1:12" x14ac:dyDescent="0.25">
      <c r="A6233" s="5" t="str">
        <f t="shared" si="97"/>
        <v>1Low IncomeCARE1211016</v>
      </c>
      <c r="B6233" s="9">
        <v>1</v>
      </c>
      <c r="C6233" t="s">
        <v>131</v>
      </c>
      <c r="D6233" t="s">
        <v>140</v>
      </c>
      <c r="E6233" s="9">
        <v>12</v>
      </c>
      <c r="F6233" s="9">
        <v>1</v>
      </c>
      <c r="G6233" s="9">
        <v>10</v>
      </c>
      <c r="H6233" s="9">
        <v>16</v>
      </c>
      <c r="I6233" s="9">
        <v>0.60453951358795166</v>
      </c>
      <c r="J6233" s="9">
        <v>0.60453951358795166</v>
      </c>
      <c r="K6233" s="9">
        <v>0</v>
      </c>
      <c r="L6233" s="9">
        <v>51.797290802001953</v>
      </c>
    </row>
    <row r="6234" spans="1:12" x14ac:dyDescent="0.25">
      <c r="A6234" s="5" t="str">
        <f t="shared" si="97"/>
        <v>1Low IncomeCARE1211017</v>
      </c>
      <c r="B6234" s="9">
        <v>1</v>
      </c>
      <c r="C6234" t="s">
        <v>131</v>
      </c>
      <c r="D6234" t="s">
        <v>140</v>
      </c>
      <c r="E6234" s="9">
        <v>12</v>
      </c>
      <c r="F6234" s="9">
        <v>1</v>
      </c>
      <c r="G6234" s="9">
        <v>10</v>
      </c>
      <c r="H6234" s="9">
        <v>17</v>
      </c>
      <c r="I6234" s="9">
        <v>0.77013349533081055</v>
      </c>
      <c r="J6234" s="9">
        <v>0.77013349533081055</v>
      </c>
      <c r="K6234" s="9">
        <v>0</v>
      </c>
      <c r="L6234" s="9">
        <v>51.409446716308594</v>
      </c>
    </row>
    <row r="6235" spans="1:12" x14ac:dyDescent="0.25">
      <c r="A6235" s="5" t="str">
        <f t="shared" si="97"/>
        <v>1Low IncomeCARE1211018</v>
      </c>
      <c r="B6235" s="9">
        <v>1</v>
      </c>
      <c r="C6235" t="s">
        <v>131</v>
      </c>
      <c r="D6235" t="s">
        <v>140</v>
      </c>
      <c r="E6235" s="9">
        <v>12</v>
      </c>
      <c r="F6235" s="9">
        <v>1</v>
      </c>
      <c r="G6235" s="9">
        <v>10</v>
      </c>
      <c r="H6235" s="9">
        <v>18</v>
      </c>
      <c r="I6235" s="9">
        <v>0.98260140419006348</v>
      </c>
      <c r="J6235" s="9">
        <v>0.98260140419006348</v>
      </c>
      <c r="K6235" s="9">
        <v>0</v>
      </c>
      <c r="L6235" s="9">
        <v>49.718734741210938</v>
      </c>
    </row>
    <row r="6236" spans="1:12" x14ac:dyDescent="0.25">
      <c r="A6236" s="5" t="str">
        <f t="shared" si="97"/>
        <v>1Low IncomeCARE1211019</v>
      </c>
      <c r="B6236" s="9">
        <v>1</v>
      </c>
      <c r="C6236" t="s">
        <v>131</v>
      </c>
      <c r="D6236" t="s">
        <v>140</v>
      </c>
      <c r="E6236" s="9">
        <v>12</v>
      </c>
      <c r="F6236" s="9">
        <v>1</v>
      </c>
      <c r="G6236" s="9">
        <v>10</v>
      </c>
      <c r="H6236" s="9">
        <v>19</v>
      </c>
      <c r="I6236" s="9">
        <v>1.1153903007507324</v>
      </c>
      <c r="J6236" s="9">
        <v>1.1153903007507324</v>
      </c>
      <c r="K6236" s="9">
        <v>0</v>
      </c>
      <c r="L6236" s="9">
        <v>47.525611877441406</v>
      </c>
    </row>
    <row r="6237" spans="1:12" x14ac:dyDescent="0.25">
      <c r="A6237" s="5" t="str">
        <f t="shared" si="97"/>
        <v>1Low IncomeCARE1211020</v>
      </c>
      <c r="B6237" s="9">
        <v>1</v>
      </c>
      <c r="C6237" t="s">
        <v>131</v>
      </c>
      <c r="D6237" t="s">
        <v>140</v>
      </c>
      <c r="E6237" s="9">
        <v>12</v>
      </c>
      <c r="F6237" s="9">
        <v>1</v>
      </c>
      <c r="G6237" s="9">
        <v>10</v>
      </c>
      <c r="H6237" s="9">
        <v>20</v>
      </c>
      <c r="I6237" s="9">
        <v>1.1434818506240845</v>
      </c>
      <c r="J6237" s="9">
        <v>1.1434818506240845</v>
      </c>
      <c r="K6237" s="9">
        <v>0</v>
      </c>
      <c r="L6237" s="9">
        <v>45.975284576416016</v>
      </c>
    </row>
    <row r="6238" spans="1:12" x14ac:dyDescent="0.25">
      <c r="A6238" s="5" t="str">
        <f t="shared" si="97"/>
        <v>1Low IncomeCARE1211021</v>
      </c>
      <c r="B6238" s="9">
        <v>1</v>
      </c>
      <c r="C6238" t="s">
        <v>131</v>
      </c>
      <c r="D6238" t="s">
        <v>140</v>
      </c>
      <c r="E6238" s="9">
        <v>12</v>
      </c>
      <c r="F6238" s="9">
        <v>1</v>
      </c>
      <c r="G6238" s="9">
        <v>10</v>
      </c>
      <c r="H6238" s="9">
        <v>21</v>
      </c>
      <c r="I6238" s="9">
        <v>1.1401327848434448</v>
      </c>
      <c r="J6238" s="9">
        <v>1.1401327848434448</v>
      </c>
      <c r="K6238" s="9">
        <v>0</v>
      </c>
      <c r="L6238" s="9">
        <v>44.580684661865234</v>
      </c>
    </row>
    <row r="6239" spans="1:12" x14ac:dyDescent="0.25">
      <c r="A6239" s="5" t="str">
        <f t="shared" si="97"/>
        <v>1Low IncomeCARE1211022</v>
      </c>
      <c r="B6239" s="9">
        <v>1</v>
      </c>
      <c r="C6239" t="s">
        <v>131</v>
      </c>
      <c r="D6239" t="s">
        <v>140</v>
      </c>
      <c r="E6239" s="9">
        <v>12</v>
      </c>
      <c r="F6239" s="9">
        <v>1</v>
      </c>
      <c r="G6239" s="9">
        <v>10</v>
      </c>
      <c r="H6239" s="9">
        <v>22</v>
      </c>
      <c r="I6239" s="9">
        <v>1.1046431064605713</v>
      </c>
      <c r="J6239" s="9">
        <v>1.1046431064605713</v>
      </c>
      <c r="K6239" s="9">
        <v>0</v>
      </c>
      <c r="L6239" s="9">
        <v>43.099555969238281</v>
      </c>
    </row>
    <row r="6240" spans="1:12" x14ac:dyDescent="0.25">
      <c r="A6240" s="5" t="str">
        <f t="shared" si="97"/>
        <v>1Low IncomeCARE1211023</v>
      </c>
      <c r="B6240" s="9">
        <v>1</v>
      </c>
      <c r="C6240" t="s">
        <v>131</v>
      </c>
      <c r="D6240" t="s">
        <v>140</v>
      </c>
      <c r="E6240" s="9">
        <v>12</v>
      </c>
      <c r="F6240" s="9">
        <v>1</v>
      </c>
      <c r="G6240" s="9">
        <v>10</v>
      </c>
      <c r="H6240" s="9">
        <v>23</v>
      </c>
      <c r="I6240" s="9">
        <v>1.029603123664856</v>
      </c>
      <c r="J6240" s="9">
        <v>1.029603123664856</v>
      </c>
      <c r="K6240" s="9">
        <v>0</v>
      </c>
      <c r="L6240" s="9">
        <v>42.163040161132813</v>
      </c>
    </row>
    <row r="6241" spans="1:12" x14ac:dyDescent="0.25">
      <c r="A6241" s="5" t="str">
        <f t="shared" si="97"/>
        <v>1Low IncomeCARE1211024</v>
      </c>
      <c r="B6241" s="9">
        <v>1</v>
      </c>
      <c r="C6241" t="s">
        <v>131</v>
      </c>
      <c r="D6241" t="s">
        <v>140</v>
      </c>
      <c r="E6241" s="9">
        <v>12</v>
      </c>
      <c r="F6241" s="9">
        <v>1</v>
      </c>
      <c r="G6241" s="9">
        <v>10</v>
      </c>
      <c r="H6241" s="9">
        <v>24</v>
      </c>
      <c r="I6241" s="9">
        <v>0.92726486921310425</v>
      </c>
      <c r="J6241" s="9">
        <v>0.92726486921310425</v>
      </c>
      <c r="K6241" s="9">
        <v>0</v>
      </c>
      <c r="L6241" s="9">
        <v>41.637680053710938</v>
      </c>
    </row>
    <row r="6242" spans="1:12" x14ac:dyDescent="0.25">
      <c r="A6242" s="5" t="str">
        <f t="shared" si="97"/>
        <v>1Low IncomeNon-CARE0021</v>
      </c>
      <c r="B6242" s="9">
        <v>1</v>
      </c>
      <c r="C6242" t="s">
        <v>131</v>
      </c>
      <c r="D6242" t="s">
        <v>141</v>
      </c>
      <c r="E6242" s="9">
        <v>0</v>
      </c>
      <c r="F6242" s="9">
        <v>0</v>
      </c>
      <c r="G6242" s="9">
        <v>2</v>
      </c>
      <c r="H6242" s="9">
        <v>1</v>
      </c>
      <c r="I6242" s="9">
        <v>1.3566253185272217</v>
      </c>
      <c r="J6242" s="9">
        <v>1.3566253185272217</v>
      </c>
      <c r="K6242" s="9">
        <v>0</v>
      </c>
      <c r="L6242" s="9">
        <v>74.204513549804688</v>
      </c>
    </row>
    <row r="6243" spans="1:12" x14ac:dyDescent="0.25">
      <c r="A6243" s="5" t="str">
        <f t="shared" si="97"/>
        <v>1Low IncomeNon-CARE0022</v>
      </c>
      <c r="B6243" s="9">
        <v>1</v>
      </c>
      <c r="C6243" t="s">
        <v>131</v>
      </c>
      <c r="D6243" t="s">
        <v>141</v>
      </c>
      <c r="E6243" s="9">
        <v>0</v>
      </c>
      <c r="F6243" s="9">
        <v>0</v>
      </c>
      <c r="G6243" s="9">
        <v>2</v>
      </c>
      <c r="H6243" s="9">
        <v>2</v>
      </c>
      <c r="I6243" s="9">
        <v>1.138991117477417</v>
      </c>
      <c r="J6243" s="9">
        <v>1.138991117477417</v>
      </c>
      <c r="K6243" s="9">
        <v>0</v>
      </c>
      <c r="L6243" s="9">
        <v>73.148124694824219</v>
      </c>
    </row>
    <row r="6244" spans="1:12" x14ac:dyDescent="0.25">
      <c r="A6244" s="5" t="str">
        <f t="shared" si="97"/>
        <v>1Low IncomeNon-CARE0023</v>
      </c>
      <c r="B6244" s="9">
        <v>1</v>
      </c>
      <c r="C6244" t="s">
        <v>131</v>
      </c>
      <c r="D6244" t="s">
        <v>141</v>
      </c>
      <c r="E6244" s="9">
        <v>0</v>
      </c>
      <c r="F6244" s="9">
        <v>0</v>
      </c>
      <c r="G6244" s="9">
        <v>2</v>
      </c>
      <c r="H6244" s="9">
        <v>3</v>
      </c>
      <c r="I6244" s="9">
        <v>0.98587870597839355</v>
      </c>
      <c r="J6244" s="9">
        <v>0.98587870597839355</v>
      </c>
      <c r="K6244" s="9">
        <v>0</v>
      </c>
      <c r="L6244" s="9">
        <v>72.297584533691406</v>
      </c>
    </row>
    <row r="6245" spans="1:12" x14ac:dyDescent="0.25">
      <c r="A6245" s="5" t="str">
        <f t="shared" si="97"/>
        <v>1Low IncomeNon-CARE0024</v>
      </c>
      <c r="B6245" s="9">
        <v>1</v>
      </c>
      <c r="C6245" t="s">
        <v>131</v>
      </c>
      <c r="D6245" t="s">
        <v>141</v>
      </c>
      <c r="E6245" s="9">
        <v>0</v>
      </c>
      <c r="F6245" s="9">
        <v>0</v>
      </c>
      <c r="G6245" s="9">
        <v>2</v>
      </c>
      <c r="H6245" s="9">
        <v>4</v>
      </c>
      <c r="I6245" s="9">
        <v>0.86901390552520752</v>
      </c>
      <c r="J6245" s="9">
        <v>0.86901390552520752</v>
      </c>
      <c r="K6245" s="9">
        <v>0</v>
      </c>
      <c r="L6245" s="9">
        <v>71.361984252929688</v>
      </c>
    </row>
    <row r="6246" spans="1:12" x14ac:dyDescent="0.25">
      <c r="A6246" s="5" t="str">
        <f t="shared" si="97"/>
        <v>1Low IncomeNon-CARE0025</v>
      </c>
      <c r="B6246" s="9">
        <v>1</v>
      </c>
      <c r="C6246" t="s">
        <v>131</v>
      </c>
      <c r="D6246" t="s">
        <v>141</v>
      </c>
      <c r="E6246" s="9">
        <v>0</v>
      </c>
      <c r="F6246" s="9">
        <v>0</v>
      </c>
      <c r="G6246" s="9">
        <v>2</v>
      </c>
      <c r="H6246" s="9">
        <v>5</v>
      </c>
      <c r="I6246" s="9">
        <v>0.7906152606010437</v>
      </c>
      <c r="J6246" s="9">
        <v>0.7906152606010437</v>
      </c>
      <c r="K6246" s="9">
        <v>0</v>
      </c>
      <c r="L6246" s="9">
        <v>70.593673706054688</v>
      </c>
    </row>
    <row r="6247" spans="1:12" x14ac:dyDescent="0.25">
      <c r="A6247" s="5" t="str">
        <f t="shared" si="97"/>
        <v>1Low IncomeNon-CARE0026</v>
      </c>
      <c r="B6247" s="9">
        <v>1</v>
      </c>
      <c r="C6247" t="s">
        <v>131</v>
      </c>
      <c r="D6247" t="s">
        <v>141</v>
      </c>
      <c r="E6247" s="9">
        <v>0</v>
      </c>
      <c r="F6247" s="9">
        <v>0</v>
      </c>
      <c r="G6247" s="9">
        <v>2</v>
      </c>
      <c r="H6247" s="9">
        <v>6</v>
      </c>
      <c r="I6247" s="9">
        <v>0.74939489364624023</v>
      </c>
      <c r="J6247" s="9">
        <v>0.74939489364624023</v>
      </c>
      <c r="K6247" s="9">
        <v>0</v>
      </c>
      <c r="L6247" s="9">
        <v>69.861366271972656</v>
      </c>
    </row>
    <row r="6248" spans="1:12" x14ac:dyDescent="0.25">
      <c r="A6248" s="5" t="str">
        <f t="shared" si="97"/>
        <v>1Low IncomeNon-CARE0027</v>
      </c>
      <c r="B6248" s="9">
        <v>1</v>
      </c>
      <c r="C6248" t="s">
        <v>131</v>
      </c>
      <c r="D6248" t="s">
        <v>141</v>
      </c>
      <c r="E6248" s="9">
        <v>0</v>
      </c>
      <c r="F6248" s="9">
        <v>0</v>
      </c>
      <c r="G6248" s="9">
        <v>2</v>
      </c>
      <c r="H6248" s="9">
        <v>7</v>
      </c>
      <c r="I6248" s="9">
        <v>0.74056553840637207</v>
      </c>
      <c r="J6248" s="9">
        <v>0.74056553840637207</v>
      </c>
      <c r="K6248" s="9">
        <v>0</v>
      </c>
      <c r="L6248" s="9">
        <v>69.470497131347656</v>
      </c>
    </row>
    <row r="6249" spans="1:12" x14ac:dyDescent="0.25">
      <c r="A6249" s="5" t="str">
        <f t="shared" si="97"/>
        <v>1Low IncomeNon-CARE0028</v>
      </c>
      <c r="B6249" s="9">
        <v>1</v>
      </c>
      <c r="C6249" t="s">
        <v>131</v>
      </c>
      <c r="D6249" t="s">
        <v>141</v>
      </c>
      <c r="E6249" s="9">
        <v>0</v>
      </c>
      <c r="F6249" s="9">
        <v>0</v>
      </c>
      <c r="G6249" s="9">
        <v>2</v>
      </c>
      <c r="H6249" s="9">
        <v>8</v>
      </c>
      <c r="I6249" s="9">
        <v>0.71336978673934937</v>
      </c>
      <c r="J6249" s="9">
        <v>0.71336978673934937</v>
      </c>
      <c r="K6249" s="9">
        <v>0</v>
      </c>
      <c r="L6249" s="9">
        <v>69.781295776367188</v>
      </c>
    </row>
    <row r="6250" spans="1:12" x14ac:dyDescent="0.25">
      <c r="A6250" s="5" t="str">
        <f t="shared" si="97"/>
        <v>1Low IncomeNon-CARE0029</v>
      </c>
      <c r="B6250" s="9">
        <v>1</v>
      </c>
      <c r="C6250" t="s">
        <v>131</v>
      </c>
      <c r="D6250" t="s">
        <v>141</v>
      </c>
      <c r="E6250" s="9">
        <v>0</v>
      </c>
      <c r="F6250" s="9">
        <v>0</v>
      </c>
      <c r="G6250" s="9">
        <v>2</v>
      </c>
      <c r="H6250" s="9">
        <v>9</v>
      </c>
      <c r="I6250" s="9">
        <v>0.61846035718917847</v>
      </c>
      <c r="J6250" s="9">
        <v>0.61846035718917847</v>
      </c>
      <c r="K6250" s="9">
        <v>0</v>
      </c>
      <c r="L6250" s="9">
        <v>72.120109558105469</v>
      </c>
    </row>
    <row r="6251" spans="1:12" x14ac:dyDescent="0.25">
      <c r="A6251" s="5" t="str">
        <f t="shared" si="97"/>
        <v>1Low IncomeNon-CARE00210</v>
      </c>
      <c r="B6251" s="9">
        <v>1</v>
      </c>
      <c r="C6251" t="s">
        <v>131</v>
      </c>
      <c r="D6251" t="s">
        <v>141</v>
      </c>
      <c r="E6251" s="9">
        <v>0</v>
      </c>
      <c r="F6251" s="9">
        <v>0</v>
      </c>
      <c r="G6251" s="9">
        <v>2</v>
      </c>
      <c r="H6251" s="9">
        <v>10</v>
      </c>
      <c r="I6251" s="9">
        <v>0.57281398773193359</v>
      </c>
      <c r="J6251" s="9">
        <v>0.57281398773193359</v>
      </c>
      <c r="K6251" s="9">
        <v>0</v>
      </c>
      <c r="L6251" s="9">
        <v>76.181938171386719</v>
      </c>
    </row>
    <row r="6252" spans="1:12" x14ac:dyDescent="0.25">
      <c r="A6252" s="5" t="str">
        <f t="shared" si="97"/>
        <v>1Low IncomeNon-CARE00211</v>
      </c>
      <c r="B6252" s="9">
        <v>1</v>
      </c>
      <c r="C6252" t="s">
        <v>131</v>
      </c>
      <c r="D6252" t="s">
        <v>141</v>
      </c>
      <c r="E6252" s="9">
        <v>0</v>
      </c>
      <c r="F6252" s="9">
        <v>0</v>
      </c>
      <c r="G6252" s="9">
        <v>2</v>
      </c>
      <c r="H6252" s="9">
        <v>11</v>
      </c>
      <c r="I6252" s="9">
        <v>0.6014329195022583</v>
      </c>
      <c r="J6252" s="9">
        <v>0.6014329195022583</v>
      </c>
      <c r="K6252" s="9">
        <v>0</v>
      </c>
      <c r="L6252" s="9">
        <v>80.791496276855469</v>
      </c>
    </row>
    <row r="6253" spans="1:12" x14ac:dyDescent="0.25">
      <c r="A6253" s="5" t="str">
        <f t="shared" si="97"/>
        <v>1Low IncomeNon-CARE00212</v>
      </c>
      <c r="B6253" s="9">
        <v>1</v>
      </c>
      <c r="C6253" t="s">
        <v>131</v>
      </c>
      <c r="D6253" t="s">
        <v>141</v>
      </c>
      <c r="E6253" s="9">
        <v>0</v>
      </c>
      <c r="F6253" s="9">
        <v>0</v>
      </c>
      <c r="G6253" s="9">
        <v>2</v>
      </c>
      <c r="H6253" s="9">
        <v>12</v>
      </c>
      <c r="I6253" s="9">
        <v>0.70838797092437744</v>
      </c>
      <c r="J6253" s="9">
        <v>0.70838797092437744</v>
      </c>
      <c r="K6253" s="9">
        <v>0</v>
      </c>
      <c r="L6253" s="9">
        <v>84.897773742675781</v>
      </c>
    </row>
    <row r="6254" spans="1:12" x14ac:dyDescent="0.25">
      <c r="A6254" s="5" t="str">
        <f t="shared" si="97"/>
        <v>1Low IncomeNon-CARE00213</v>
      </c>
      <c r="B6254" s="9">
        <v>1</v>
      </c>
      <c r="C6254" t="s">
        <v>131</v>
      </c>
      <c r="D6254" t="s">
        <v>141</v>
      </c>
      <c r="E6254" s="9">
        <v>0</v>
      </c>
      <c r="F6254" s="9">
        <v>0</v>
      </c>
      <c r="G6254" s="9">
        <v>2</v>
      </c>
      <c r="H6254" s="9">
        <v>13</v>
      </c>
      <c r="I6254" s="9">
        <v>0.92415457963943481</v>
      </c>
      <c r="J6254" s="9">
        <v>0.92415457963943481</v>
      </c>
      <c r="K6254" s="9">
        <v>0</v>
      </c>
      <c r="L6254" s="9">
        <v>87.764175415039063</v>
      </c>
    </row>
    <row r="6255" spans="1:12" x14ac:dyDescent="0.25">
      <c r="A6255" s="5" t="str">
        <f t="shared" si="97"/>
        <v>1Low IncomeNon-CARE00214</v>
      </c>
      <c r="B6255" s="9">
        <v>1</v>
      </c>
      <c r="C6255" t="s">
        <v>131</v>
      </c>
      <c r="D6255" t="s">
        <v>141</v>
      </c>
      <c r="E6255" s="9">
        <v>0</v>
      </c>
      <c r="F6255" s="9">
        <v>0</v>
      </c>
      <c r="G6255" s="9">
        <v>2</v>
      </c>
      <c r="H6255" s="9">
        <v>14</v>
      </c>
      <c r="I6255" s="9">
        <v>1.2004987001419067</v>
      </c>
      <c r="J6255" s="9">
        <v>1.2004987001419067</v>
      </c>
      <c r="K6255" s="9">
        <v>0</v>
      </c>
      <c r="L6255" s="9">
        <v>89.757614135742188</v>
      </c>
    </row>
    <row r="6256" spans="1:12" x14ac:dyDescent="0.25">
      <c r="A6256" s="5" t="str">
        <f t="shared" si="97"/>
        <v>1Low IncomeNon-CARE00215</v>
      </c>
      <c r="B6256" s="9">
        <v>1</v>
      </c>
      <c r="C6256" t="s">
        <v>131</v>
      </c>
      <c r="D6256" t="s">
        <v>141</v>
      </c>
      <c r="E6256" s="9">
        <v>0</v>
      </c>
      <c r="F6256" s="9">
        <v>0</v>
      </c>
      <c r="G6256" s="9">
        <v>2</v>
      </c>
      <c r="H6256" s="9">
        <v>15</v>
      </c>
      <c r="I6256" s="9">
        <v>1.4898512363433838</v>
      </c>
      <c r="J6256" s="9">
        <v>1.4898512363433838</v>
      </c>
      <c r="K6256" s="9">
        <v>0</v>
      </c>
      <c r="L6256" s="9">
        <v>90.980369567871094</v>
      </c>
    </row>
    <row r="6257" spans="1:12" x14ac:dyDescent="0.25">
      <c r="A6257" s="5" t="str">
        <f t="shared" si="97"/>
        <v>1Low IncomeNon-CARE00216</v>
      </c>
      <c r="B6257" s="9">
        <v>1</v>
      </c>
      <c r="C6257" t="s">
        <v>131</v>
      </c>
      <c r="D6257" t="s">
        <v>141</v>
      </c>
      <c r="E6257" s="9">
        <v>0</v>
      </c>
      <c r="F6257" s="9">
        <v>0</v>
      </c>
      <c r="G6257" s="9">
        <v>2</v>
      </c>
      <c r="H6257" s="9">
        <v>16</v>
      </c>
      <c r="I6257" s="9">
        <v>1.8268115520477295</v>
      </c>
      <c r="J6257" s="9">
        <v>1.8268115520477295</v>
      </c>
      <c r="K6257" s="9">
        <v>0</v>
      </c>
      <c r="L6257" s="9">
        <v>91.065200805664063</v>
      </c>
    </row>
    <row r="6258" spans="1:12" x14ac:dyDescent="0.25">
      <c r="A6258" s="5" t="str">
        <f t="shared" si="97"/>
        <v>1Low IncomeNon-CARE00217</v>
      </c>
      <c r="B6258" s="9">
        <v>1</v>
      </c>
      <c r="C6258" t="s">
        <v>131</v>
      </c>
      <c r="D6258" t="s">
        <v>141</v>
      </c>
      <c r="E6258" s="9">
        <v>0</v>
      </c>
      <c r="F6258" s="9">
        <v>0</v>
      </c>
      <c r="G6258" s="9">
        <v>2</v>
      </c>
      <c r="H6258" s="9">
        <v>17</v>
      </c>
      <c r="I6258" s="9">
        <v>2.1126334667205811</v>
      </c>
      <c r="J6258" s="9">
        <v>1.128185510635376</v>
      </c>
      <c r="K6258" s="9">
        <v>1.5172756277024746E-2</v>
      </c>
      <c r="L6258" s="9">
        <v>90.7147216796875</v>
      </c>
    </row>
    <row r="6259" spans="1:12" x14ac:dyDescent="0.25">
      <c r="A6259" s="5" t="str">
        <f t="shared" si="97"/>
        <v>1Low IncomeNon-CARE00218</v>
      </c>
      <c r="B6259" s="9">
        <v>1</v>
      </c>
      <c r="C6259" t="s">
        <v>131</v>
      </c>
      <c r="D6259" t="s">
        <v>141</v>
      </c>
      <c r="E6259" s="9">
        <v>0</v>
      </c>
      <c r="F6259" s="9">
        <v>0</v>
      </c>
      <c r="G6259" s="9">
        <v>2</v>
      </c>
      <c r="H6259" s="9">
        <v>18</v>
      </c>
      <c r="I6259" s="9">
        <v>2.3804950714111328</v>
      </c>
      <c r="J6259" s="9">
        <v>1.8054214715957642</v>
      </c>
      <c r="K6259" s="9">
        <v>2.6497503742575645E-2</v>
      </c>
      <c r="L6259" s="9">
        <v>89.413848876953125</v>
      </c>
    </row>
    <row r="6260" spans="1:12" x14ac:dyDescent="0.25">
      <c r="A6260" s="5" t="str">
        <f t="shared" si="97"/>
        <v>1Low IncomeNon-CARE00219</v>
      </c>
      <c r="B6260" s="9">
        <v>1</v>
      </c>
      <c r="C6260" t="s">
        <v>131</v>
      </c>
      <c r="D6260" t="s">
        <v>141</v>
      </c>
      <c r="E6260" s="9">
        <v>0</v>
      </c>
      <c r="F6260" s="9">
        <v>0</v>
      </c>
      <c r="G6260" s="9">
        <v>2</v>
      </c>
      <c r="H6260" s="9">
        <v>19</v>
      </c>
      <c r="I6260" s="9">
        <v>2.4976193904876709</v>
      </c>
      <c r="J6260" s="9">
        <v>2.1321125030517578</v>
      </c>
      <c r="K6260" s="9">
        <v>1.6851546242833138E-2</v>
      </c>
      <c r="L6260" s="9">
        <v>87.98748779296875</v>
      </c>
    </row>
    <row r="6261" spans="1:12" x14ac:dyDescent="0.25">
      <c r="A6261" s="5" t="str">
        <f t="shared" si="97"/>
        <v>1Low IncomeNon-CARE00220</v>
      </c>
      <c r="B6261" s="9">
        <v>1</v>
      </c>
      <c r="C6261" t="s">
        <v>131</v>
      </c>
      <c r="D6261" t="s">
        <v>141</v>
      </c>
      <c r="E6261" s="9">
        <v>0</v>
      </c>
      <c r="F6261" s="9">
        <v>0</v>
      </c>
      <c r="G6261" s="9">
        <v>2</v>
      </c>
      <c r="H6261" s="9">
        <v>20</v>
      </c>
      <c r="I6261" s="9">
        <v>2.4109010696411133</v>
      </c>
      <c r="J6261" s="9">
        <v>2.1445190906524658</v>
      </c>
      <c r="K6261" s="9">
        <v>1.1072281748056412E-2</v>
      </c>
      <c r="L6261" s="9">
        <v>85.850242614746094</v>
      </c>
    </row>
    <row r="6262" spans="1:12" x14ac:dyDescent="0.25">
      <c r="A6262" s="5" t="str">
        <f t="shared" si="97"/>
        <v>1Low IncomeNon-CARE00221</v>
      </c>
      <c r="B6262" s="9">
        <v>1</v>
      </c>
      <c r="C6262" t="s">
        <v>131</v>
      </c>
      <c r="D6262" t="s">
        <v>141</v>
      </c>
      <c r="E6262" s="9">
        <v>0</v>
      </c>
      <c r="F6262" s="9">
        <v>0</v>
      </c>
      <c r="G6262" s="9">
        <v>2</v>
      </c>
      <c r="H6262" s="9">
        <v>21</v>
      </c>
      <c r="I6262" s="9">
        <v>2.3270955085754395</v>
      </c>
      <c r="J6262" s="9">
        <v>2.0863308906555176</v>
      </c>
      <c r="K6262" s="9">
        <v>1.3039620593190193E-2</v>
      </c>
      <c r="L6262" s="9">
        <v>82.758918762207031</v>
      </c>
    </row>
    <row r="6263" spans="1:12" x14ac:dyDescent="0.25">
      <c r="A6263" s="5" t="str">
        <f t="shared" si="97"/>
        <v>1Low IncomeNon-CARE00222</v>
      </c>
      <c r="B6263" s="9">
        <v>1</v>
      </c>
      <c r="C6263" t="s">
        <v>131</v>
      </c>
      <c r="D6263" t="s">
        <v>141</v>
      </c>
      <c r="E6263" s="9">
        <v>0</v>
      </c>
      <c r="F6263" s="9">
        <v>0</v>
      </c>
      <c r="G6263" s="9">
        <v>2</v>
      </c>
      <c r="H6263" s="9">
        <v>22</v>
      </c>
      <c r="I6263" s="9">
        <v>2.1997981071472168</v>
      </c>
      <c r="J6263" s="9">
        <v>2.6299347877502441</v>
      </c>
      <c r="K6263" s="9">
        <v>1.3699059374630451E-2</v>
      </c>
      <c r="L6263" s="9">
        <v>79.966033935546875</v>
      </c>
    </row>
    <row r="6264" spans="1:12" x14ac:dyDescent="0.25">
      <c r="A6264" s="5" t="str">
        <f t="shared" si="97"/>
        <v>1Low IncomeNon-CARE00223</v>
      </c>
      <c r="B6264" s="9">
        <v>1</v>
      </c>
      <c r="C6264" t="s">
        <v>131</v>
      </c>
      <c r="D6264" t="s">
        <v>141</v>
      </c>
      <c r="E6264" s="9">
        <v>0</v>
      </c>
      <c r="F6264" s="9">
        <v>0</v>
      </c>
      <c r="G6264" s="9">
        <v>2</v>
      </c>
      <c r="H6264" s="9">
        <v>23</v>
      </c>
      <c r="I6264" s="9">
        <v>1.9836175441741943</v>
      </c>
      <c r="J6264" s="9">
        <v>2.1379799842834473</v>
      </c>
      <c r="K6264" s="9">
        <v>1.0516881011426449E-2</v>
      </c>
      <c r="L6264" s="9">
        <v>77.905426025390625</v>
      </c>
    </row>
    <row r="6265" spans="1:12" x14ac:dyDescent="0.25">
      <c r="A6265" s="5" t="str">
        <f t="shared" si="97"/>
        <v>1Low IncomeNon-CARE00224</v>
      </c>
      <c r="B6265" s="9">
        <v>1</v>
      </c>
      <c r="C6265" t="s">
        <v>131</v>
      </c>
      <c r="D6265" t="s">
        <v>141</v>
      </c>
      <c r="E6265" s="9">
        <v>0</v>
      </c>
      <c r="F6265" s="9">
        <v>0</v>
      </c>
      <c r="G6265" s="9">
        <v>2</v>
      </c>
      <c r="H6265" s="9">
        <v>24</v>
      </c>
      <c r="I6265" s="9">
        <v>1.6685082912445068</v>
      </c>
      <c r="J6265" s="9">
        <v>1.7556822299957275</v>
      </c>
      <c r="K6265" s="9">
        <v>8.6677102372050285E-3</v>
      </c>
      <c r="L6265" s="9">
        <v>76.331466674804688</v>
      </c>
    </row>
    <row r="6266" spans="1:12" x14ac:dyDescent="0.25">
      <c r="A6266" s="5" t="str">
        <f t="shared" si="97"/>
        <v>1Low IncomeNon-CARE00101</v>
      </c>
      <c r="B6266" s="9">
        <v>1</v>
      </c>
      <c r="C6266" t="s">
        <v>131</v>
      </c>
      <c r="D6266" t="s">
        <v>141</v>
      </c>
      <c r="E6266" s="9">
        <v>0</v>
      </c>
      <c r="F6266" s="9">
        <v>0</v>
      </c>
      <c r="G6266" s="9">
        <v>10</v>
      </c>
      <c r="H6266" s="9">
        <v>1</v>
      </c>
      <c r="I6266" s="9">
        <v>1.526410698890686</v>
      </c>
      <c r="J6266" s="9">
        <v>1.526410698890686</v>
      </c>
      <c r="K6266" s="9">
        <v>0</v>
      </c>
      <c r="L6266" s="9">
        <v>77.189697265625</v>
      </c>
    </row>
    <row r="6267" spans="1:12" x14ac:dyDescent="0.25">
      <c r="A6267" s="5" t="str">
        <f t="shared" si="97"/>
        <v>1Low IncomeNon-CARE00102</v>
      </c>
      <c r="B6267" s="9">
        <v>1</v>
      </c>
      <c r="C6267" t="s">
        <v>131</v>
      </c>
      <c r="D6267" t="s">
        <v>141</v>
      </c>
      <c r="E6267" s="9">
        <v>0</v>
      </c>
      <c r="F6267" s="9">
        <v>0</v>
      </c>
      <c r="G6267" s="9">
        <v>10</v>
      </c>
      <c r="H6267" s="9">
        <v>2</v>
      </c>
      <c r="I6267" s="9">
        <v>1.2818838357925415</v>
      </c>
      <c r="J6267" s="9">
        <v>1.2818838357925415</v>
      </c>
      <c r="K6267" s="9">
        <v>0</v>
      </c>
      <c r="L6267" s="9">
        <v>76.13946533203125</v>
      </c>
    </row>
    <row r="6268" spans="1:12" x14ac:dyDescent="0.25">
      <c r="A6268" s="5" t="str">
        <f t="shared" si="97"/>
        <v>1Low IncomeNon-CARE00103</v>
      </c>
      <c r="B6268" s="9">
        <v>1</v>
      </c>
      <c r="C6268" t="s">
        <v>131</v>
      </c>
      <c r="D6268" t="s">
        <v>141</v>
      </c>
      <c r="E6268" s="9">
        <v>0</v>
      </c>
      <c r="F6268" s="9">
        <v>0</v>
      </c>
      <c r="G6268" s="9">
        <v>10</v>
      </c>
      <c r="H6268" s="9">
        <v>3</v>
      </c>
      <c r="I6268" s="9">
        <v>1.1040298938751221</v>
      </c>
      <c r="J6268" s="9">
        <v>1.1040298938751221</v>
      </c>
      <c r="K6268" s="9">
        <v>0</v>
      </c>
      <c r="L6268" s="9">
        <v>75.154808044433594</v>
      </c>
    </row>
    <row r="6269" spans="1:12" x14ac:dyDescent="0.25">
      <c r="A6269" s="5" t="str">
        <f t="shared" si="97"/>
        <v>1Low IncomeNon-CARE00104</v>
      </c>
      <c r="B6269" s="9">
        <v>1</v>
      </c>
      <c r="C6269" t="s">
        <v>131</v>
      </c>
      <c r="D6269" t="s">
        <v>141</v>
      </c>
      <c r="E6269" s="9">
        <v>0</v>
      </c>
      <c r="F6269" s="9">
        <v>0</v>
      </c>
      <c r="G6269" s="9">
        <v>10</v>
      </c>
      <c r="H6269" s="9">
        <v>4</v>
      </c>
      <c r="I6269" s="9">
        <v>0.9819064736366272</v>
      </c>
      <c r="J6269" s="9">
        <v>0.9819064736366272</v>
      </c>
      <c r="K6269" s="9">
        <v>0</v>
      </c>
      <c r="L6269" s="9">
        <v>74.455543518066406</v>
      </c>
    </row>
    <row r="6270" spans="1:12" x14ac:dyDescent="0.25">
      <c r="A6270" s="5" t="str">
        <f t="shared" si="97"/>
        <v>1Low IncomeNon-CARE00105</v>
      </c>
      <c r="B6270" s="9">
        <v>1</v>
      </c>
      <c r="C6270" t="s">
        <v>131</v>
      </c>
      <c r="D6270" t="s">
        <v>141</v>
      </c>
      <c r="E6270" s="9">
        <v>0</v>
      </c>
      <c r="F6270" s="9">
        <v>0</v>
      </c>
      <c r="G6270" s="9">
        <v>10</v>
      </c>
      <c r="H6270" s="9">
        <v>5</v>
      </c>
      <c r="I6270" s="9">
        <v>0.8914649486541748</v>
      </c>
      <c r="J6270" s="9">
        <v>0.8914649486541748</v>
      </c>
      <c r="K6270" s="9">
        <v>0</v>
      </c>
      <c r="L6270" s="9">
        <v>73.689949035644531</v>
      </c>
    </row>
    <row r="6271" spans="1:12" x14ac:dyDescent="0.25">
      <c r="A6271" s="5" t="str">
        <f t="shared" si="97"/>
        <v>1Low IncomeNon-CARE00106</v>
      </c>
      <c r="B6271" s="9">
        <v>1</v>
      </c>
      <c r="C6271" t="s">
        <v>131</v>
      </c>
      <c r="D6271" t="s">
        <v>141</v>
      </c>
      <c r="E6271" s="9">
        <v>0</v>
      </c>
      <c r="F6271" s="9">
        <v>0</v>
      </c>
      <c r="G6271" s="9">
        <v>10</v>
      </c>
      <c r="H6271" s="9">
        <v>6</v>
      </c>
      <c r="I6271" s="9">
        <v>0.84783118963241577</v>
      </c>
      <c r="J6271" s="9">
        <v>0.84783118963241577</v>
      </c>
      <c r="K6271" s="9">
        <v>0</v>
      </c>
      <c r="L6271" s="9">
        <v>73.185401916503906</v>
      </c>
    </row>
    <row r="6272" spans="1:12" x14ac:dyDescent="0.25">
      <c r="A6272" s="5" t="str">
        <f t="shared" si="97"/>
        <v>1Low IncomeNon-CARE00107</v>
      </c>
      <c r="B6272" s="9">
        <v>1</v>
      </c>
      <c r="C6272" t="s">
        <v>131</v>
      </c>
      <c r="D6272" t="s">
        <v>141</v>
      </c>
      <c r="E6272" s="9">
        <v>0</v>
      </c>
      <c r="F6272" s="9">
        <v>0</v>
      </c>
      <c r="G6272" s="9">
        <v>10</v>
      </c>
      <c r="H6272" s="9">
        <v>7</v>
      </c>
      <c r="I6272" s="9">
        <v>0.826896071434021</v>
      </c>
      <c r="J6272" s="9">
        <v>0.826896071434021</v>
      </c>
      <c r="K6272" s="9">
        <v>0</v>
      </c>
      <c r="L6272" s="9">
        <v>72.747901916503906</v>
      </c>
    </row>
    <row r="6273" spans="1:12" x14ac:dyDescent="0.25">
      <c r="A6273" s="5" t="str">
        <f t="shared" si="97"/>
        <v>1Low IncomeNon-CARE00108</v>
      </c>
      <c r="B6273" s="9">
        <v>1</v>
      </c>
      <c r="C6273" t="s">
        <v>131</v>
      </c>
      <c r="D6273" t="s">
        <v>141</v>
      </c>
      <c r="E6273" s="9">
        <v>0</v>
      </c>
      <c r="F6273" s="9">
        <v>0</v>
      </c>
      <c r="G6273" s="9">
        <v>10</v>
      </c>
      <c r="H6273" s="9">
        <v>8</v>
      </c>
      <c r="I6273" s="9">
        <v>0.80901700258255005</v>
      </c>
      <c r="J6273" s="9">
        <v>0.80901700258255005</v>
      </c>
      <c r="K6273" s="9">
        <v>0</v>
      </c>
      <c r="L6273" s="9">
        <v>73.125541687011719</v>
      </c>
    </row>
    <row r="6274" spans="1:12" x14ac:dyDescent="0.25">
      <c r="A6274" s="5" t="str">
        <f t="shared" si="97"/>
        <v>1Low IncomeNon-CARE00109</v>
      </c>
      <c r="B6274" s="9">
        <v>1</v>
      </c>
      <c r="C6274" t="s">
        <v>131</v>
      </c>
      <c r="D6274" t="s">
        <v>141</v>
      </c>
      <c r="E6274" s="9">
        <v>0</v>
      </c>
      <c r="F6274" s="9">
        <v>0</v>
      </c>
      <c r="G6274" s="9">
        <v>10</v>
      </c>
      <c r="H6274" s="9">
        <v>9</v>
      </c>
      <c r="I6274" s="9">
        <v>0.72650790214538574</v>
      </c>
      <c r="J6274" s="9">
        <v>0.72650790214538574</v>
      </c>
      <c r="K6274" s="9">
        <v>0</v>
      </c>
      <c r="L6274" s="9">
        <v>75.682060241699219</v>
      </c>
    </row>
    <row r="6275" spans="1:12" x14ac:dyDescent="0.25">
      <c r="A6275" s="5" t="str">
        <f t="shared" ref="A6275:A6338" si="98">B6275&amp;C6275&amp;D6275&amp;E6275&amp;F6275&amp;G6275&amp;H6275</f>
        <v>1Low IncomeNon-CARE001010</v>
      </c>
      <c r="B6275" s="9">
        <v>1</v>
      </c>
      <c r="C6275" t="s">
        <v>131</v>
      </c>
      <c r="D6275" t="s">
        <v>141</v>
      </c>
      <c r="E6275" s="9">
        <v>0</v>
      </c>
      <c r="F6275" s="9">
        <v>0</v>
      </c>
      <c r="G6275" s="9">
        <v>10</v>
      </c>
      <c r="H6275" s="9">
        <v>10</v>
      </c>
      <c r="I6275" s="9">
        <v>0.69583797454833984</v>
      </c>
      <c r="J6275" s="9">
        <v>0.69583797454833984</v>
      </c>
      <c r="K6275" s="9">
        <v>0</v>
      </c>
      <c r="L6275" s="9">
        <v>79.983116149902344</v>
      </c>
    </row>
    <row r="6276" spans="1:12" x14ac:dyDescent="0.25">
      <c r="A6276" s="5" t="str">
        <f t="shared" si="98"/>
        <v>1Low IncomeNon-CARE001011</v>
      </c>
      <c r="B6276" s="9">
        <v>1</v>
      </c>
      <c r="C6276" t="s">
        <v>131</v>
      </c>
      <c r="D6276" t="s">
        <v>141</v>
      </c>
      <c r="E6276" s="9">
        <v>0</v>
      </c>
      <c r="F6276" s="9">
        <v>0</v>
      </c>
      <c r="G6276" s="9">
        <v>10</v>
      </c>
      <c r="H6276" s="9">
        <v>11</v>
      </c>
      <c r="I6276" s="9">
        <v>0.78817915916442871</v>
      </c>
      <c r="J6276" s="9">
        <v>0.78817915916442871</v>
      </c>
      <c r="K6276" s="9">
        <v>0</v>
      </c>
      <c r="L6276" s="9">
        <v>84.719825744628906</v>
      </c>
    </row>
    <row r="6277" spans="1:12" x14ac:dyDescent="0.25">
      <c r="A6277" s="5" t="str">
        <f t="shared" si="98"/>
        <v>1Low IncomeNon-CARE001012</v>
      </c>
      <c r="B6277" s="9">
        <v>1</v>
      </c>
      <c r="C6277" t="s">
        <v>131</v>
      </c>
      <c r="D6277" t="s">
        <v>141</v>
      </c>
      <c r="E6277" s="9">
        <v>0</v>
      </c>
      <c r="F6277" s="9">
        <v>0</v>
      </c>
      <c r="G6277" s="9">
        <v>10</v>
      </c>
      <c r="H6277" s="9">
        <v>12</v>
      </c>
      <c r="I6277" s="9">
        <v>0.97308719158172607</v>
      </c>
      <c r="J6277" s="9">
        <v>0.97308719158172607</v>
      </c>
      <c r="K6277" s="9">
        <v>0</v>
      </c>
      <c r="L6277" s="9">
        <v>88.854362487792969</v>
      </c>
    </row>
    <row r="6278" spans="1:12" x14ac:dyDescent="0.25">
      <c r="A6278" s="5" t="str">
        <f t="shared" si="98"/>
        <v>1Low IncomeNon-CARE001013</v>
      </c>
      <c r="B6278" s="9">
        <v>1</v>
      </c>
      <c r="C6278" t="s">
        <v>131</v>
      </c>
      <c r="D6278" t="s">
        <v>141</v>
      </c>
      <c r="E6278" s="9">
        <v>0</v>
      </c>
      <c r="F6278" s="9">
        <v>0</v>
      </c>
      <c r="G6278" s="9">
        <v>10</v>
      </c>
      <c r="H6278" s="9">
        <v>13</v>
      </c>
      <c r="I6278" s="9">
        <v>1.2729476690292358</v>
      </c>
      <c r="J6278" s="9">
        <v>1.2729476690292358</v>
      </c>
      <c r="K6278" s="9">
        <v>0</v>
      </c>
      <c r="L6278" s="9">
        <v>91.5296630859375</v>
      </c>
    </row>
    <row r="6279" spans="1:12" x14ac:dyDescent="0.25">
      <c r="A6279" s="5" t="str">
        <f t="shared" si="98"/>
        <v>1Low IncomeNon-CARE001014</v>
      </c>
      <c r="B6279" s="9">
        <v>1</v>
      </c>
      <c r="C6279" t="s">
        <v>131</v>
      </c>
      <c r="D6279" t="s">
        <v>141</v>
      </c>
      <c r="E6279" s="9">
        <v>0</v>
      </c>
      <c r="F6279" s="9">
        <v>0</v>
      </c>
      <c r="G6279" s="9">
        <v>10</v>
      </c>
      <c r="H6279" s="9">
        <v>14</v>
      </c>
      <c r="I6279" s="9">
        <v>1.620131254196167</v>
      </c>
      <c r="J6279" s="9">
        <v>1.620131254196167</v>
      </c>
      <c r="K6279" s="9">
        <v>0</v>
      </c>
      <c r="L6279" s="9">
        <v>93.594512939453125</v>
      </c>
    </row>
    <row r="6280" spans="1:12" x14ac:dyDescent="0.25">
      <c r="A6280" s="5" t="str">
        <f t="shared" si="98"/>
        <v>1Low IncomeNon-CARE001015</v>
      </c>
      <c r="B6280" s="9">
        <v>1</v>
      </c>
      <c r="C6280" t="s">
        <v>131</v>
      </c>
      <c r="D6280" t="s">
        <v>141</v>
      </c>
      <c r="E6280" s="9">
        <v>0</v>
      </c>
      <c r="F6280" s="9">
        <v>0</v>
      </c>
      <c r="G6280" s="9">
        <v>10</v>
      </c>
      <c r="H6280" s="9">
        <v>15</v>
      </c>
      <c r="I6280" s="9">
        <v>1.9558272361755371</v>
      </c>
      <c r="J6280" s="9">
        <v>1.9558272361755371</v>
      </c>
      <c r="K6280" s="9">
        <v>0</v>
      </c>
      <c r="L6280" s="9">
        <v>94.884132385253906</v>
      </c>
    </row>
    <row r="6281" spans="1:12" x14ac:dyDescent="0.25">
      <c r="A6281" s="5" t="str">
        <f t="shared" si="98"/>
        <v>1Low IncomeNon-CARE001016</v>
      </c>
      <c r="B6281" s="9">
        <v>1</v>
      </c>
      <c r="C6281" t="s">
        <v>131</v>
      </c>
      <c r="D6281" t="s">
        <v>141</v>
      </c>
      <c r="E6281" s="9">
        <v>0</v>
      </c>
      <c r="F6281" s="9">
        <v>0</v>
      </c>
      <c r="G6281" s="9">
        <v>10</v>
      </c>
      <c r="H6281" s="9">
        <v>16</v>
      </c>
      <c r="I6281" s="9">
        <v>2.3232786655426025</v>
      </c>
      <c r="J6281" s="9">
        <v>2.3232786655426025</v>
      </c>
      <c r="K6281" s="9">
        <v>0</v>
      </c>
      <c r="L6281" s="9">
        <v>95.403060913085938</v>
      </c>
    </row>
    <row r="6282" spans="1:12" x14ac:dyDescent="0.25">
      <c r="A6282" s="5" t="str">
        <f t="shared" si="98"/>
        <v>1Low IncomeNon-CARE001017</v>
      </c>
      <c r="B6282" s="9">
        <v>1</v>
      </c>
      <c r="C6282" t="s">
        <v>131</v>
      </c>
      <c r="D6282" t="s">
        <v>141</v>
      </c>
      <c r="E6282" s="9">
        <v>0</v>
      </c>
      <c r="F6282" s="9">
        <v>0</v>
      </c>
      <c r="G6282" s="9">
        <v>10</v>
      </c>
      <c r="H6282" s="9">
        <v>17</v>
      </c>
      <c r="I6282" s="9">
        <v>2.6148831844329834</v>
      </c>
      <c r="J6282" s="9">
        <v>1.5242960453033447</v>
      </c>
      <c r="K6282" s="9">
        <v>2.0874559879302979E-2</v>
      </c>
      <c r="L6282" s="9">
        <v>95.276504516601563</v>
      </c>
    </row>
    <row r="6283" spans="1:12" x14ac:dyDescent="0.25">
      <c r="A6283" s="5" t="str">
        <f t="shared" si="98"/>
        <v>1Low IncomeNon-CARE001018</v>
      </c>
      <c r="B6283" s="9">
        <v>1</v>
      </c>
      <c r="C6283" t="s">
        <v>131</v>
      </c>
      <c r="D6283" t="s">
        <v>141</v>
      </c>
      <c r="E6283" s="9">
        <v>0</v>
      </c>
      <c r="F6283" s="9">
        <v>0</v>
      </c>
      <c r="G6283" s="9">
        <v>10</v>
      </c>
      <c r="H6283" s="9">
        <v>18</v>
      </c>
      <c r="I6283" s="9">
        <v>2.8712034225463867</v>
      </c>
      <c r="J6283" s="9">
        <v>2.1958832740783691</v>
      </c>
      <c r="K6283" s="9">
        <v>3.1192470341920853E-2</v>
      </c>
      <c r="L6283" s="9">
        <v>94.6124267578125</v>
      </c>
    </row>
    <row r="6284" spans="1:12" x14ac:dyDescent="0.25">
      <c r="A6284" s="5" t="str">
        <f t="shared" si="98"/>
        <v>1Low IncomeNon-CARE001019</v>
      </c>
      <c r="B6284" s="9">
        <v>1</v>
      </c>
      <c r="C6284" t="s">
        <v>131</v>
      </c>
      <c r="D6284" t="s">
        <v>141</v>
      </c>
      <c r="E6284" s="9">
        <v>0</v>
      </c>
      <c r="F6284" s="9">
        <v>0</v>
      </c>
      <c r="G6284" s="9">
        <v>10</v>
      </c>
      <c r="H6284" s="9">
        <v>19</v>
      </c>
      <c r="I6284" s="9">
        <v>2.973325252532959</v>
      </c>
      <c r="J6284" s="9">
        <v>2.5424046516418457</v>
      </c>
      <c r="K6284" s="9">
        <v>1.6501607373356819E-2</v>
      </c>
      <c r="L6284" s="9">
        <v>93.07183837890625</v>
      </c>
    </row>
    <row r="6285" spans="1:12" x14ac:dyDescent="0.25">
      <c r="A6285" s="5" t="str">
        <f t="shared" si="98"/>
        <v>1Low IncomeNon-CARE001020</v>
      </c>
      <c r="B6285" s="9">
        <v>1</v>
      </c>
      <c r="C6285" t="s">
        <v>131</v>
      </c>
      <c r="D6285" t="s">
        <v>141</v>
      </c>
      <c r="E6285" s="9">
        <v>0</v>
      </c>
      <c r="F6285" s="9">
        <v>0</v>
      </c>
      <c r="G6285" s="9">
        <v>10</v>
      </c>
      <c r="H6285" s="9">
        <v>20</v>
      </c>
      <c r="I6285" s="9">
        <v>2.8441586494445801</v>
      </c>
      <c r="J6285" s="9">
        <v>2.5418760776519775</v>
      </c>
      <c r="K6285" s="9">
        <v>1.7699189484119415E-2</v>
      </c>
      <c r="L6285" s="9">
        <v>90.182456970214844</v>
      </c>
    </row>
    <row r="6286" spans="1:12" x14ac:dyDescent="0.25">
      <c r="A6286" s="5" t="str">
        <f t="shared" si="98"/>
        <v>1Low IncomeNon-CARE001021</v>
      </c>
      <c r="B6286" s="9">
        <v>1</v>
      </c>
      <c r="C6286" t="s">
        <v>131</v>
      </c>
      <c r="D6286" t="s">
        <v>141</v>
      </c>
      <c r="E6286" s="9">
        <v>0</v>
      </c>
      <c r="F6286" s="9">
        <v>0</v>
      </c>
      <c r="G6286" s="9">
        <v>10</v>
      </c>
      <c r="H6286" s="9">
        <v>21</v>
      </c>
      <c r="I6286" s="9">
        <v>2.7216649055480957</v>
      </c>
      <c r="J6286" s="9">
        <v>2.4502513408660889</v>
      </c>
      <c r="K6286" s="9">
        <v>1.1455737054347992E-2</v>
      </c>
      <c r="L6286" s="9">
        <v>86.457427978515625</v>
      </c>
    </row>
    <row r="6287" spans="1:12" x14ac:dyDescent="0.25">
      <c r="A6287" s="5" t="str">
        <f t="shared" si="98"/>
        <v>1Low IncomeNon-CARE001022</v>
      </c>
      <c r="B6287" s="9">
        <v>1</v>
      </c>
      <c r="C6287" t="s">
        <v>131</v>
      </c>
      <c r="D6287" t="s">
        <v>141</v>
      </c>
      <c r="E6287" s="9">
        <v>0</v>
      </c>
      <c r="F6287" s="9">
        <v>0</v>
      </c>
      <c r="G6287" s="9">
        <v>10</v>
      </c>
      <c r="H6287" s="9">
        <v>22</v>
      </c>
      <c r="I6287" s="9">
        <v>2.5650343894958496</v>
      </c>
      <c r="J6287" s="9">
        <v>3.0403048992156982</v>
      </c>
      <c r="K6287" s="9">
        <v>1.6207678243517876E-2</v>
      </c>
      <c r="L6287" s="9">
        <v>83.434425354003906</v>
      </c>
    </row>
    <row r="6288" spans="1:12" x14ac:dyDescent="0.25">
      <c r="A6288" s="5" t="str">
        <f t="shared" si="98"/>
        <v>1Low IncomeNon-CARE001023</v>
      </c>
      <c r="B6288" s="9">
        <v>1</v>
      </c>
      <c r="C6288" t="s">
        <v>131</v>
      </c>
      <c r="D6288" t="s">
        <v>141</v>
      </c>
      <c r="E6288" s="9">
        <v>0</v>
      </c>
      <c r="F6288" s="9">
        <v>0</v>
      </c>
      <c r="G6288" s="9">
        <v>10</v>
      </c>
      <c r="H6288" s="9">
        <v>23</v>
      </c>
      <c r="I6288" s="9">
        <v>2.2957186698913574</v>
      </c>
      <c r="J6288" s="9">
        <v>2.4763956069946289</v>
      </c>
      <c r="K6288" s="9">
        <v>1.2305533513426781E-2</v>
      </c>
      <c r="L6288" s="9">
        <v>81.384696960449219</v>
      </c>
    </row>
    <row r="6289" spans="1:12" x14ac:dyDescent="0.25">
      <c r="A6289" s="5" t="str">
        <f t="shared" si="98"/>
        <v>1Low IncomeNon-CARE001024</v>
      </c>
      <c r="B6289" s="9">
        <v>1</v>
      </c>
      <c r="C6289" t="s">
        <v>131</v>
      </c>
      <c r="D6289" t="s">
        <v>141</v>
      </c>
      <c r="E6289" s="9">
        <v>0</v>
      </c>
      <c r="F6289" s="9">
        <v>0</v>
      </c>
      <c r="G6289" s="9">
        <v>10</v>
      </c>
      <c r="H6289" s="9">
        <v>24</v>
      </c>
      <c r="I6289" s="9">
        <v>1.9212737083435059</v>
      </c>
      <c r="J6289" s="9">
        <v>2.027327299118042</v>
      </c>
      <c r="K6289" s="9">
        <v>1.0196511633694172E-2</v>
      </c>
      <c r="L6289" s="9">
        <v>79.66387939453125</v>
      </c>
    </row>
    <row r="6290" spans="1:12" x14ac:dyDescent="0.25">
      <c r="A6290" s="5" t="str">
        <f t="shared" si="98"/>
        <v>1Low IncomeNon-CARE0121</v>
      </c>
      <c r="B6290" s="9">
        <v>1</v>
      </c>
      <c r="C6290" t="s">
        <v>131</v>
      </c>
      <c r="D6290" s="3" t="s">
        <v>141</v>
      </c>
      <c r="E6290" s="9">
        <v>0</v>
      </c>
      <c r="F6290" s="9">
        <v>1</v>
      </c>
      <c r="G6290" s="9">
        <v>2</v>
      </c>
      <c r="H6290" s="9">
        <v>1</v>
      </c>
      <c r="I6290" s="9">
        <v>1.3137449026107788</v>
      </c>
      <c r="J6290" s="9">
        <v>1.3137449026107788</v>
      </c>
      <c r="K6290" s="9">
        <v>0</v>
      </c>
      <c r="L6290" s="9">
        <v>73.441932678222656</v>
      </c>
    </row>
    <row r="6291" spans="1:12" x14ac:dyDescent="0.25">
      <c r="A6291" s="5" t="str">
        <f t="shared" si="98"/>
        <v>1Low IncomeNon-CARE0122</v>
      </c>
      <c r="B6291" s="9">
        <v>1</v>
      </c>
      <c r="C6291" t="s">
        <v>131</v>
      </c>
      <c r="D6291" s="3" t="s">
        <v>141</v>
      </c>
      <c r="E6291" s="9">
        <v>0</v>
      </c>
      <c r="F6291" s="9">
        <v>1</v>
      </c>
      <c r="G6291" s="9">
        <v>2</v>
      </c>
      <c r="H6291" s="9">
        <v>2</v>
      </c>
      <c r="I6291" s="9">
        <v>1.1032024621963501</v>
      </c>
      <c r="J6291" s="9">
        <v>1.1032024621963501</v>
      </c>
      <c r="K6291" s="9">
        <v>0</v>
      </c>
      <c r="L6291" s="9">
        <v>72.396705627441406</v>
      </c>
    </row>
    <row r="6292" spans="1:12" x14ac:dyDescent="0.25">
      <c r="A6292" s="5" t="str">
        <f t="shared" si="98"/>
        <v>1Low IncomeNon-CARE0123</v>
      </c>
      <c r="B6292" s="9">
        <v>1</v>
      </c>
      <c r="C6292" t="s">
        <v>131</v>
      </c>
      <c r="D6292" s="3" t="s">
        <v>141</v>
      </c>
      <c r="E6292" s="9">
        <v>0</v>
      </c>
      <c r="F6292" s="9">
        <v>1</v>
      </c>
      <c r="G6292" s="9">
        <v>2</v>
      </c>
      <c r="H6292" s="9">
        <v>3</v>
      </c>
      <c r="I6292" s="9">
        <v>0.95449799299240112</v>
      </c>
      <c r="J6292" s="9">
        <v>0.95449799299240112</v>
      </c>
      <c r="K6292" s="9">
        <v>0</v>
      </c>
      <c r="L6292" s="9">
        <v>71.518875122070313</v>
      </c>
    </row>
    <row r="6293" spans="1:12" x14ac:dyDescent="0.25">
      <c r="A6293" s="5" t="str">
        <f t="shared" si="98"/>
        <v>1Low IncomeNon-CARE0124</v>
      </c>
      <c r="B6293" s="9">
        <v>1</v>
      </c>
      <c r="C6293" t="s">
        <v>131</v>
      </c>
      <c r="D6293" s="3" t="s">
        <v>141</v>
      </c>
      <c r="E6293" s="9">
        <v>0</v>
      </c>
      <c r="F6293" s="9">
        <v>1</v>
      </c>
      <c r="G6293" s="9">
        <v>2</v>
      </c>
      <c r="H6293" s="9">
        <v>4</v>
      </c>
      <c r="I6293" s="9">
        <v>0.84615063667297363</v>
      </c>
      <c r="J6293" s="9">
        <v>0.84615063667297363</v>
      </c>
      <c r="K6293" s="9">
        <v>0</v>
      </c>
      <c r="L6293" s="9">
        <v>70.689529418945313</v>
      </c>
    </row>
    <row r="6294" spans="1:12" x14ac:dyDescent="0.25">
      <c r="A6294" s="5" t="str">
        <f t="shared" si="98"/>
        <v>1Low IncomeNon-CARE0125</v>
      </c>
      <c r="B6294" s="9">
        <v>1</v>
      </c>
      <c r="C6294" t="s">
        <v>131</v>
      </c>
      <c r="D6294" s="3" t="s">
        <v>141</v>
      </c>
      <c r="E6294" s="9">
        <v>0</v>
      </c>
      <c r="F6294" s="9">
        <v>1</v>
      </c>
      <c r="G6294" s="9">
        <v>2</v>
      </c>
      <c r="H6294" s="9">
        <v>5</v>
      </c>
      <c r="I6294" s="9">
        <v>0.77281546592712402</v>
      </c>
      <c r="J6294" s="9">
        <v>0.77281546592712402</v>
      </c>
      <c r="K6294" s="9">
        <v>0</v>
      </c>
      <c r="L6294" s="9">
        <v>69.984291076660156</v>
      </c>
    </row>
    <row r="6295" spans="1:12" x14ac:dyDescent="0.25">
      <c r="A6295" s="5" t="str">
        <f t="shared" si="98"/>
        <v>1Low IncomeNon-CARE0126</v>
      </c>
      <c r="B6295" s="9">
        <v>1</v>
      </c>
      <c r="C6295" t="s">
        <v>131</v>
      </c>
      <c r="D6295" s="3" t="s">
        <v>141</v>
      </c>
      <c r="E6295" s="9">
        <v>0</v>
      </c>
      <c r="F6295" s="9">
        <v>1</v>
      </c>
      <c r="G6295" s="9">
        <v>2</v>
      </c>
      <c r="H6295" s="9">
        <v>6</v>
      </c>
      <c r="I6295" s="9">
        <v>0.73577958345413208</v>
      </c>
      <c r="J6295" s="9">
        <v>0.73577958345413208</v>
      </c>
      <c r="K6295" s="9">
        <v>0</v>
      </c>
      <c r="L6295" s="9">
        <v>69.347709655761719</v>
      </c>
    </row>
    <row r="6296" spans="1:12" x14ac:dyDescent="0.25">
      <c r="A6296" s="5" t="str">
        <f t="shared" si="98"/>
        <v>1Low IncomeNon-CARE0127</v>
      </c>
      <c r="B6296" s="9">
        <v>1</v>
      </c>
      <c r="C6296" t="s">
        <v>131</v>
      </c>
      <c r="D6296" s="3" t="s">
        <v>141</v>
      </c>
      <c r="E6296" s="9">
        <v>0</v>
      </c>
      <c r="F6296" s="9">
        <v>1</v>
      </c>
      <c r="G6296" s="9">
        <v>2</v>
      </c>
      <c r="H6296" s="9">
        <v>7</v>
      </c>
      <c r="I6296" s="9">
        <v>0.72566473484039307</v>
      </c>
      <c r="J6296" s="9">
        <v>0.72566473484039307</v>
      </c>
      <c r="K6296" s="9">
        <v>0</v>
      </c>
      <c r="L6296" s="9">
        <v>68.862701416015625</v>
      </c>
    </row>
    <row r="6297" spans="1:12" x14ac:dyDescent="0.25">
      <c r="A6297" s="5" t="str">
        <f t="shared" si="98"/>
        <v>1Low IncomeNon-CARE0128</v>
      </c>
      <c r="B6297" s="9">
        <v>1</v>
      </c>
      <c r="C6297" t="s">
        <v>131</v>
      </c>
      <c r="D6297" s="3" t="s">
        <v>141</v>
      </c>
      <c r="E6297" s="9">
        <v>0</v>
      </c>
      <c r="F6297" s="9">
        <v>1</v>
      </c>
      <c r="G6297" s="9">
        <v>2</v>
      </c>
      <c r="H6297" s="9">
        <v>8</v>
      </c>
      <c r="I6297" s="9">
        <v>0.69638407230377197</v>
      </c>
      <c r="J6297" s="9">
        <v>0.69638407230377197</v>
      </c>
      <c r="K6297" s="9">
        <v>0</v>
      </c>
      <c r="L6297" s="9">
        <v>69.182418823242188</v>
      </c>
    </row>
    <row r="6298" spans="1:12" x14ac:dyDescent="0.25">
      <c r="A6298" s="5" t="str">
        <f t="shared" si="98"/>
        <v>1Low IncomeNon-CARE0129</v>
      </c>
      <c r="B6298" s="9">
        <v>1</v>
      </c>
      <c r="C6298" t="s">
        <v>131</v>
      </c>
      <c r="D6298" s="3" t="s">
        <v>141</v>
      </c>
      <c r="E6298" s="9">
        <v>0</v>
      </c>
      <c r="F6298" s="9">
        <v>1</v>
      </c>
      <c r="G6298" s="9">
        <v>2</v>
      </c>
      <c r="H6298" s="9">
        <v>9</v>
      </c>
      <c r="I6298" s="9">
        <v>0.60264098644256592</v>
      </c>
      <c r="J6298" s="9">
        <v>0.60264098644256592</v>
      </c>
      <c r="K6298" s="9">
        <v>0</v>
      </c>
      <c r="L6298" s="9">
        <v>71.642234802246094</v>
      </c>
    </row>
    <row r="6299" spans="1:12" x14ac:dyDescent="0.25">
      <c r="A6299" s="5" t="str">
        <f t="shared" si="98"/>
        <v>1Low IncomeNon-CARE01210</v>
      </c>
      <c r="B6299" s="9">
        <v>1</v>
      </c>
      <c r="C6299" t="s">
        <v>131</v>
      </c>
      <c r="D6299" s="3" t="s">
        <v>141</v>
      </c>
      <c r="E6299" s="9">
        <v>0</v>
      </c>
      <c r="F6299" s="9">
        <v>1</v>
      </c>
      <c r="G6299" s="9">
        <v>2</v>
      </c>
      <c r="H6299" s="9">
        <v>10</v>
      </c>
      <c r="I6299" s="9">
        <v>0.56352680921554565</v>
      </c>
      <c r="J6299" s="9">
        <v>0.56352680921554565</v>
      </c>
      <c r="K6299" s="9">
        <v>0</v>
      </c>
      <c r="L6299" s="9">
        <v>75.873138427734375</v>
      </c>
    </row>
    <row r="6300" spans="1:12" x14ac:dyDescent="0.25">
      <c r="A6300" s="5" t="str">
        <f t="shared" si="98"/>
        <v>1Low IncomeNon-CARE01211</v>
      </c>
      <c r="B6300" s="9">
        <v>1</v>
      </c>
      <c r="C6300" t="s">
        <v>131</v>
      </c>
      <c r="D6300" s="3" t="s">
        <v>141</v>
      </c>
      <c r="E6300" s="9">
        <v>0</v>
      </c>
      <c r="F6300" s="9">
        <v>1</v>
      </c>
      <c r="G6300" s="9">
        <v>2</v>
      </c>
      <c r="H6300" s="9">
        <v>11</v>
      </c>
      <c r="I6300" s="9">
        <v>0.58575791120529175</v>
      </c>
      <c r="J6300" s="9">
        <v>0.58575791120529175</v>
      </c>
      <c r="K6300" s="9">
        <v>0</v>
      </c>
      <c r="L6300" s="9">
        <v>80.22882080078125</v>
      </c>
    </row>
    <row r="6301" spans="1:12" x14ac:dyDescent="0.25">
      <c r="A6301" s="5" t="str">
        <f t="shared" si="98"/>
        <v>1Low IncomeNon-CARE01212</v>
      </c>
      <c r="B6301" s="9">
        <v>1</v>
      </c>
      <c r="C6301" t="s">
        <v>131</v>
      </c>
      <c r="D6301" s="3" t="s">
        <v>141</v>
      </c>
      <c r="E6301" s="9">
        <v>0</v>
      </c>
      <c r="F6301" s="9">
        <v>1</v>
      </c>
      <c r="G6301" s="9">
        <v>2</v>
      </c>
      <c r="H6301" s="9">
        <v>12</v>
      </c>
      <c r="I6301" s="9">
        <v>0.69057875871658325</v>
      </c>
      <c r="J6301" s="9">
        <v>0.69057875871658325</v>
      </c>
      <c r="K6301" s="9">
        <v>0</v>
      </c>
      <c r="L6301" s="9">
        <v>84.104682922363281</v>
      </c>
    </row>
    <row r="6302" spans="1:12" x14ac:dyDescent="0.25">
      <c r="A6302" s="5" t="str">
        <f t="shared" si="98"/>
        <v>1Low IncomeNon-CARE01213</v>
      </c>
      <c r="B6302" s="9">
        <v>1</v>
      </c>
      <c r="C6302" t="s">
        <v>131</v>
      </c>
      <c r="D6302" s="3" t="s">
        <v>141</v>
      </c>
      <c r="E6302" s="9">
        <v>0</v>
      </c>
      <c r="F6302" s="9">
        <v>1</v>
      </c>
      <c r="G6302" s="9">
        <v>2</v>
      </c>
      <c r="H6302" s="9">
        <v>13</v>
      </c>
      <c r="I6302" s="9">
        <v>0.89771836996078491</v>
      </c>
      <c r="J6302" s="9">
        <v>0.89771836996078491</v>
      </c>
      <c r="K6302" s="9">
        <v>0</v>
      </c>
      <c r="L6302" s="9">
        <v>86.841407775878906</v>
      </c>
    </row>
    <row r="6303" spans="1:12" x14ac:dyDescent="0.25">
      <c r="A6303" s="5" t="str">
        <f t="shared" si="98"/>
        <v>1Low IncomeNon-CARE01214</v>
      </c>
      <c r="B6303" s="9">
        <v>1</v>
      </c>
      <c r="C6303" t="s">
        <v>131</v>
      </c>
      <c r="D6303" s="3" t="s">
        <v>141</v>
      </c>
      <c r="E6303" s="9">
        <v>0</v>
      </c>
      <c r="F6303" s="9">
        <v>1</v>
      </c>
      <c r="G6303" s="9">
        <v>2</v>
      </c>
      <c r="H6303" s="9">
        <v>14</v>
      </c>
      <c r="I6303" s="9">
        <v>1.1642937660217285</v>
      </c>
      <c r="J6303" s="9">
        <v>1.1642937660217285</v>
      </c>
      <c r="K6303" s="9">
        <v>0</v>
      </c>
      <c r="L6303" s="9">
        <v>88.811073303222656</v>
      </c>
    </row>
    <row r="6304" spans="1:12" x14ac:dyDescent="0.25">
      <c r="A6304" s="5" t="str">
        <f t="shared" si="98"/>
        <v>1Low IncomeNon-CARE01215</v>
      </c>
      <c r="B6304" s="9">
        <v>1</v>
      </c>
      <c r="C6304" t="s">
        <v>131</v>
      </c>
      <c r="D6304" s="3" t="s">
        <v>141</v>
      </c>
      <c r="E6304" s="9">
        <v>0</v>
      </c>
      <c r="F6304" s="9">
        <v>1</v>
      </c>
      <c r="G6304" s="9">
        <v>2</v>
      </c>
      <c r="H6304" s="9">
        <v>15</v>
      </c>
      <c r="I6304" s="9">
        <v>1.4448752403259277</v>
      </c>
      <c r="J6304" s="9">
        <v>1.4448752403259277</v>
      </c>
      <c r="K6304" s="9">
        <v>0</v>
      </c>
      <c r="L6304" s="9">
        <v>90.392227172851563</v>
      </c>
    </row>
    <row r="6305" spans="1:12" x14ac:dyDescent="0.25">
      <c r="A6305" s="5" t="str">
        <f t="shared" si="98"/>
        <v>1Low IncomeNon-CARE01216</v>
      </c>
      <c r="B6305" s="9">
        <v>1</v>
      </c>
      <c r="C6305" t="s">
        <v>131</v>
      </c>
      <c r="D6305" s="3" t="s">
        <v>141</v>
      </c>
      <c r="E6305" s="9">
        <v>0</v>
      </c>
      <c r="F6305" s="9">
        <v>1</v>
      </c>
      <c r="G6305" s="9">
        <v>2</v>
      </c>
      <c r="H6305" s="9">
        <v>16</v>
      </c>
      <c r="I6305" s="9">
        <v>1.7768344879150391</v>
      </c>
      <c r="J6305" s="9">
        <v>1.7768344879150391</v>
      </c>
      <c r="K6305" s="9">
        <v>0</v>
      </c>
      <c r="L6305" s="9">
        <v>90.765647888183594</v>
      </c>
    </row>
    <row r="6306" spans="1:12" x14ac:dyDescent="0.25">
      <c r="A6306" s="5" t="str">
        <f t="shared" si="98"/>
        <v>1Low IncomeNon-CARE01217</v>
      </c>
      <c r="B6306" s="9">
        <v>1</v>
      </c>
      <c r="C6306" t="s">
        <v>131</v>
      </c>
      <c r="D6306" s="3" t="s">
        <v>141</v>
      </c>
      <c r="E6306" s="9">
        <v>0</v>
      </c>
      <c r="F6306" s="9">
        <v>1</v>
      </c>
      <c r="G6306" s="9">
        <v>2</v>
      </c>
      <c r="H6306" s="9">
        <v>17</v>
      </c>
      <c r="I6306" s="9">
        <v>2.0601601600646973</v>
      </c>
      <c r="J6306" s="9">
        <v>1.0698094367980957</v>
      </c>
      <c r="K6306" s="9">
        <v>1.5271313488483429E-2</v>
      </c>
      <c r="L6306" s="9">
        <v>90.968421936035156</v>
      </c>
    </row>
    <row r="6307" spans="1:12" x14ac:dyDescent="0.25">
      <c r="A6307" s="5" t="str">
        <f t="shared" si="98"/>
        <v>1Low IncomeNon-CARE01218</v>
      </c>
      <c r="B6307" s="9">
        <v>1</v>
      </c>
      <c r="C6307" t="s">
        <v>131</v>
      </c>
      <c r="D6307" s="3" t="s">
        <v>141</v>
      </c>
      <c r="E6307" s="9">
        <v>0</v>
      </c>
      <c r="F6307" s="9">
        <v>1</v>
      </c>
      <c r="G6307" s="9">
        <v>2</v>
      </c>
      <c r="H6307" s="9">
        <v>18</v>
      </c>
      <c r="I6307" s="9">
        <v>2.3208513259887695</v>
      </c>
      <c r="J6307" s="9">
        <v>1.7332763671875</v>
      </c>
      <c r="K6307" s="9">
        <v>2.6273693889379501E-2</v>
      </c>
      <c r="L6307" s="9">
        <v>90.062149047851563</v>
      </c>
    </row>
    <row r="6308" spans="1:12" x14ac:dyDescent="0.25">
      <c r="A6308" s="5" t="str">
        <f t="shared" si="98"/>
        <v>1Low IncomeNon-CARE01219</v>
      </c>
      <c r="B6308" s="9">
        <v>1</v>
      </c>
      <c r="C6308" t="s">
        <v>131</v>
      </c>
      <c r="D6308" s="3" t="s">
        <v>141</v>
      </c>
      <c r="E6308" s="9">
        <v>0</v>
      </c>
      <c r="F6308" s="9">
        <v>1</v>
      </c>
      <c r="G6308" s="9">
        <v>2</v>
      </c>
      <c r="H6308" s="9">
        <v>19</v>
      </c>
      <c r="I6308" s="9">
        <v>2.4444873332977295</v>
      </c>
      <c r="J6308" s="9">
        <v>2.0737195014953613</v>
      </c>
      <c r="K6308" s="9">
        <v>1.6508571803569794E-2</v>
      </c>
      <c r="L6308" s="9">
        <v>88.396400451660156</v>
      </c>
    </row>
    <row r="6309" spans="1:12" x14ac:dyDescent="0.25">
      <c r="A6309" s="5" t="str">
        <f t="shared" si="98"/>
        <v>1Low IncomeNon-CARE01220</v>
      </c>
      <c r="B6309" s="9">
        <v>1</v>
      </c>
      <c r="C6309" t="s">
        <v>131</v>
      </c>
      <c r="D6309" s="3" t="s">
        <v>141</v>
      </c>
      <c r="E6309" s="9">
        <v>0</v>
      </c>
      <c r="F6309" s="9">
        <v>1</v>
      </c>
      <c r="G6309" s="9">
        <v>2</v>
      </c>
      <c r="H6309" s="9">
        <v>20</v>
      </c>
      <c r="I6309" s="9">
        <v>2.3720724582672119</v>
      </c>
      <c r="J6309" s="9">
        <v>2.1035983562469482</v>
      </c>
      <c r="K6309" s="9">
        <v>1.1201397515833378E-2</v>
      </c>
      <c r="L6309" s="9">
        <v>86.102714538574219</v>
      </c>
    </row>
    <row r="6310" spans="1:12" x14ac:dyDescent="0.25">
      <c r="A6310" s="5" t="str">
        <f t="shared" si="98"/>
        <v>1Low IncomeNon-CARE01221</v>
      </c>
      <c r="B6310" s="9">
        <v>1</v>
      </c>
      <c r="C6310" t="s">
        <v>131</v>
      </c>
      <c r="D6310" s="3" t="s">
        <v>141</v>
      </c>
      <c r="E6310" s="9">
        <v>0</v>
      </c>
      <c r="F6310" s="9">
        <v>1</v>
      </c>
      <c r="G6310" s="9">
        <v>2</v>
      </c>
      <c r="H6310" s="9">
        <v>21</v>
      </c>
      <c r="I6310" s="9">
        <v>2.2912144660949707</v>
      </c>
      <c r="J6310" s="9">
        <v>2.0503852367401123</v>
      </c>
      <c r="K6310" s="9">
        <v>1.3027655892074108E-2</v>
      </c>
      <c r="L6310" s="9">
        <v>82.766716003417969</v>
      </c>
    </row>
    <row r="6311" spans="1:12" x14ac:dyDescent="0.25">
      <c r="A6311" s="5" t="str">
        <f t="shared" si="98"/>
        <v>1Low IncomeNon-CARE01222</v>
      </c>
      <c r="B6311" s="9">
        <v>1</v>
      </c>
      <c r="C6311" t="s">
        <v>131</v>
      </c>
      <c r="D6311" s="3" t="s">
        <v>141</v>
      </c>
      <c r="E6311" s="9">
        <v>0</v>
      </c>
      <c r="F6311" s="9">
        <v>1</v>
      </c>
      <c r="G6311" s="9">
        <v>2</v>
      </c>
      <c r="H6311" s="9">
        <v>22</v>
      </c>
      <c r="I6311" s="9">
        <v>2.1633760929107666</v>
      </c>
      <c r="J6311" s="9">
        <v>2.5896391868591309</v>
      </c>
      <c r="K6311" s="9">
        <v>1.4107644557952881E-2</v>
      </c>
      <c r="L6311" s="9">
        <v>79.668365478515625</v>
      </c>
    </row>
    <row r="6312" spans="1:12" x14ac:dyDescent="0.25">
      <c r="A6312" s="5" t="str">
        <f t="shared" si="98"/>
        <v>1Low IncomeNon-CARE01223</v>
      </c>
      <c r="B6312" s="9">
        <v>1</v>
      </c>
      <c r="C6312" t="s">
        <v>131</v>
      </c>
      <c r="D6312" s="3" t="s">
        <v>141</v>
      </c>
      <c r="E6312" s="9">
        <v>0</v>
      </c>
      <c r="F6312" s="9">
        <v>1</v>
      </c>
      <c r="G6312" s="9">
        <v>2</v>
      </c>
      <c r="H6312" s="9">
        <v>23</v>
      </c>
      <c r="I6312" s="9">
        <v>1.9520893096923828</v>
      </c>
      <c r="J6312" s="9">
        <v>2.1039595603942871</v>
      </c>
      <c r="K6312" s="9">
        <v>1.077429112046957E-2</v>
      </c>
      <c r="L6312" s="9">
        <v>77.575889587402344</v>
      </c>
    </row>
    <row r="6313" spans="1:12" x14ac:dyDescent="0.25">
      <c r="A6313" s="5" t="str">
        <f t="shared" si="98"/>
        <v>1Low IncomeNon-CARE01224</v>
      </c>
      <c r="B6313" s="9">
        <v>1</v>
      </c>
      <c r="C6313" t="s">
        <v>131</v>
      </c>
      <c r="D6313" s="3" t="s">
        <v>141</v>
      </c>
      <c r="E6313" s="9">
        <v>0</v>
      </c>
      <c r="F6313" s="9">
        <v>1</v>
      </c>
      <c r="G6313" s="9">
        <v>2</v>
      </c>
      <c r="H6313" s="9">
        <v>24</v>
      </c>
      <c r="I6313" s="9">
        <v>1.6404842138290405</v>
      </c>
      <c r="J6313" s="9">
        <v>1.724579930305481</v>
      </c>
      <c r="K6313" s="9">
        <v>9.0024592354893684E-3</v>
      </c>
      <c r="L6313" s="9">
        <v>75.788131713867188</v>
      </c>
    </row>
    <row r="6314" spans="1:12" x14ac:dyDescent="0.25">
      <c r="A6314" s="5" t="str">
        <f t="shared" si="98"/>
        <v>1Low IncomeNon-CARE01101</v>
      </c>
      <c r="B6314" s="9">
        <v>1</v>
      </c>
      <c r="C6314" t="s">
        <v>131</v>
      </c>
      <c r="D6314" t="s">
        <v>141</v>
      </c>
      <c r="E6314" s="9">
        <v>0</v>
      </c>
      <c r="F6314" s="9">
        <v>1</v>
      </c>
      <c r="G6314" s="9">
        <v>10</v>
      </c>
      <c r="H6314" s="9">
        <v>1</v>
      </c>
      <c r="I6314" s="9">
        <v>1.5602697134017944</v>
      </c>
      <c r="J6314" s="9">
        <v>1.5602697134017944</v>
      </c>
      <c r="K6314" s="9">
        <v>0</v>
      </c>
      <c r="L6314" s="9">
        <v>77.755134582519531</v>
      </c>
    </row>
    <row r="6315" spans="1:12" x14ac:dyDescent="0.25">
      <c r="A6315" s="5" t="str">
        <f t="shared" si="98"/>
        <v>1Low IncomeNon-CARE01102</v>
      </c>
      <c r="B6315" s="9">
        <v>1</v>
      </c>
      <c r="C6315" t="s">
        <v>131</v>
      </c>
      <c r="D6315" t="s">
        <v>141</v>
      </c>
      <c r="E6315" s="9">
        <v>0</v>
      </c>
      <c r="F6315" s="9">
        <v>1</v>
      </c>
      <c r="G6315" s="9">
        <v>10</v>
      </c>
      <c r="H6315" s="9">
        <v>2</v>
      </c>
      <c r="I6315" s="9">
        <v>1.2883388996124268</v>
      </c>
      <c r="J6315" s="9">
        <v>1.2883388996124268</v>
      </c>
      <c r="K6315" s="9">
        <v>0</v>
      </c>
      <c r="L6315" s="9">
        <v>76.263137817382813</v>
      </c>
    </row>
    <row r="6316" spans="1:12" x14ac:dyDescent="0.25">
      <c r="A6316" s="5" t="str">
        <f t="shared" si="98"/>
        <v>1Low IncomeNon-CARE01103</v>
      </c>
      <c r="B6316" s="9">
        <v>1</v>
      </c>
      <c r="C6316" t="s">
        <v>131</v>
      </c>
      <c r="D6316" t="s">
        <v>141</v>
      </c>
      <c r="E6316" s="9">
        <v>0</v>
      </c>
      <c r="F6316" s="9">
        <v>1</v>
      </c>
      <c r="G6316" s="9">
        <v>10</v>
      </c>
      <c r="H6316" s="9">
        <v>3</v>
      </c>
      <c r="I6316" s="9">
        <v>1.0979620218276978</v>
      </c>
      <c r="J6316" s="9">
        <v>1.0979620218276978</v>
      </c>
      <c r="K6316" s="9">
        <v>0</v>
      </c>
      <c r="L6316" s="9">
        <v>74.9912109375</v>
      </c>
    </row>
    <row r="6317" spans="1:12" x14ac:dyDescent="0.25">
      <c r="A6317" s="5" t="str">
        <f t="shared" si="98"/>
        <v>1Low IncomeNon-CARE01104</v>
      </c>
      <c r="B6317" s="9">
        <v>1</v>
      </c>
      <c r="C6317" t="s">
        <v>131</v>
      </c>
      <c r="D6317" t="s">
        <v>141</v>
      </c>
      <c r="E6317" s="9">
        <v>0</v>
      </c>
      <c r="F6317" s="9">
        <v>1</v>
      </c>
      <c r="G6317" s="9">
        <v>10</v>
      </c>
      <c r="H6317" s="9">
        <v>4</v>
      </c>
      <c r="I6317" s="9">
        <v>0.97617346048355103</v>
      </c>
      <c r="J6317" s="9">
        <v>0.97617346048355103</v>
      </c>
      <c r="K6317" s="9">
        <v>0</v>
      </c>
      <c r="L6317" s="9">
        <v>74.224472045898438</v>
      </c>
    </row>
    <row r="6318" spans="1:12" x14ac:dyDescent="0.25">
      <c r="A6318" s="5" t="str">
        <f t="shared" si="98"/>
        <v>1Low IncomeNon-CARE01105</v>
      </c>
      <c r="B6318" s="9">
        <v>1</v>
      </c>
      <c r="C6318" t="s">
        <v>131</v>
      </c>
      <c r="D6318" t="s">
        <v>141</v>
      </c>
      <c r="E6318" s="9">
        <v>0</v>
      </c>
      <c r="F6318" s="9">
        <v>1</v>
      </c>
      <c r="G6318" s="9">
        <v>10</v>
      </c>
      <c r="H6318" s="9">
        <v>5</v>
      </c>
      <c r="I6318" s="9">
        <v>0.88600677251815796</v>
      </c>
      <c r="J6318" s="9">
        <v>0.88600677251815796</v>
      </c>
      <c r="K6318" s="9">
        <v>0</v>
      </c>
      <c r="L6318" s="9">
        <v>73.392120361328125</v>
      </c>
    </row>
    <row r="6319" spans="1:12" x14ac:dyDescent="0.25">
      <c r="A6319" s="5" t="str">
        <f t="shared" si="98"/>
        <v>1Low IncomeNon-CARE01106</v>
      </c>
      <c r="B6319" s="9">
        <v>1</v>
      </c>
      <c r="C6319" t="s">
        <v>131</v>
      </c>
      <c r="D6319" t="s">
        <v>141</v>
      </c>
      <c r="E6319" s="9">
        <v>0</v>
      </c>
      <c r="F6319" s="9">
        <v>1</v>
      </c>
      <c r="G6319" s="9">
        <v>10</v>
      </c>
      <c r="H6319" s="9">
        <v>6</v>
      </c>
      <c r="I6319" s="9">
        <v>0.83863312005996704</v>
      </c>
      <c r="J6319" s="9">
        <v>0.83863312005996704</v>
      </c>
      <c r="K6319" s="9">
        <v>0</v>
      </c>
      <c r="L6319" s="9">
        <v>72.755340576171875</v>
      </c>
    </row>
    <row r="6320" spans="1:12" x14ac:dyDescent="0.25">
      <c r="A6320" s="5" t="str">
        <f t="shared" si="98"/>
        <v>1Low IncomeNon-CARE01107</v>
      </c>
      <c r="B6320" s="9">
        <v>1</v>
      </c>
      <c r="C6320" t="s">
        <v>131</v>
      </c>
      <c r="D6320" t="s">
        <v>141</v>
      </c>
      <c r="E6320" s="9">
        <v>0</v>
      </c>
      <c r="F6320" s="9">
        <v>1</v>
      </c>
      <c r="G6320" s="9">
        <v>10</v>
      </c>
      <c r="H6320" s="9">
        <v>7</v>
      </c>
      <c r="I6320" s="9">
        <v>0.81022512912750244</v>
      </c>
      <c r="J6320" s="9">
        <v>0.81022512912750244</v>
      </c>
      <c r="K6320" s="9">
        <v>0</v>
      </c>
      <c r="L6320" s="9">
        <v>72.198905944824219</v>
      </c>
    </row>
    <row r="6321" spans="1:12" x14ac:dyDescent="0.25">
      <c r="A6321" s="5" t="str">
        <f t="shared" si="98"/>
        <v>1Low IncomeNon-CARE01108</v>
      </c>
      <c r="B6321" s="9">
        <v>1</v>
      </c>
      <c r="C6321" t="s">
        <v>131</v>
      </c>
      <c r="D6321" t="s">
        <v>141</v>
      </c>
      <c r="E6321" s="9">
        <v>0</v>
      </c>
      <c r="F6321" s="9">
        <v>1</v>
      </c>
      <c r="G6321" s="9">
        <v>10</v>
      </c>
      <c r="H6321" s="9">
        <v>8</v>
      </c>
      <c r="I6321" s="9">
        <v>0.78734570741653442</v>
      </c>
      <c r="J6321" s="9">
        <v>0.78734570741653442</v>
      </c>
      <c r="K6321" s="9">
        <v>0</v>
      </c>
      <c r="L6321" s="9">
        <v>72.68505859375</v>
      </c>
    </row>
    <row r="6322" spans="1:12" x14ac:dyDescent="0.25">
      <c r="A6322" s="5" t="str">
        <f t="shared" si="98"/>
        <v>1Low IncomeNon-CARE01109</v>
      </c>
      <c r="B6322" s="9">
        <v>1</v>
      </c>
      <c r="C6322" t="s">
        <v>131</v>
      </c>
      <c r="D6322" t="s">
        <v>141</v>
      </c>
      <c r="E6322" s="9">
        <v>0</v>
      </c>
      <c r="F6322" s="9">
        <v>1</v>
      </c>
      <c r="G6322" s="9">
        <v>10</v>
      </c>
      <c r="H6322" s="9">
        <v>9</v>
      </c>
      <c r="I6322" s="9">
        <v>0.71021002531051636</v>
      </c>
      <c r="J6322" s="9">
        <v>0.71021002531051636</v>
      </c>
      <c r="K6322" s="9">
        <v>0</v>
      </c>
      <c r="L6322" s="9">
        <v>75.737785339355469</v>
      </c>
    </row>
    <row r="6323" spans="1:12" x14ac:dyDescent="0.25">
      <c r="A6323" s="5" t="str">
        <f t="shared" si="98"/>
        <v>1Low IncomeNon-CARE011010</v>
      </c>
      <c r="B6323" s="9">
        <v>1</v>
      </c>
      <c r="C6323" t="s">
        <v>131</v>
      </c>
      <c r="D6323" t="s">
        <v>141</v>
      </c>
      <c r="E6323" s="9">
        <v>0</v>
      </c>
      <c r="F6323" s="9">
        <v>1</v>
      </c>
      <c r="G6323" s="9">
        <v>10</v>
      </c>
      <c r="H6323" s="9">
        <v>10</v>
      </c>
      <c r="I6323" s="9">
        <v>0.72169381380081177</v>
      </c>
      <c r="J6323" s="9">
        <v>0.72169381380081177</v>
      </c>
      <c r="K6323" s="9">
        <v>0</v>
      </c>
      <c r="L6323" s="9">
        <v>80.8004150390625</v>
      </c>
    </row>
    <row r="6324" spans="1:12" x14ac:dyDescent="0.25">
      <c r="A6324" s="5" t="str">
        <f t="shared" si="98"/>
        <v>1Low IncomeNon-CARE011011</v>
      </c>
      <c r="B6324" s="9">
        <v>1</v>
      </c>
      <c r="C6324" t="s">
        <v>131</v>
      </c>
      <c r="D6324" t="s">
        <v>141</v>
      </c>
      <c r="E6324" s="9">
        <v>0</v>
      </c>
      <c r="F6324" s="9">
        <v>1</v>
      </c>
      <c r="G6324" s="9">
        <v>10</v>
      </c>
      <c r="H6324" s="9">
        <v>11</v>
      </c>
      <c r="I6324" s="9">
        <v>0.85666114091873169</v>
      </c>
      <c r="J6324" s="9">
        <v>0.85666114091873169</v>
      </c>
      <c r="K6324" s="9">
        <v>0</v>
      </c>
      <c r="L6324" s="9">
        <v>86.304496765136719</v>
      </c>
    </row>
    <row r="6325" spans="1:12" x14ac:dyDescent="0.25">
      <c r="A6325" s="5" t="str">
        <f t="shared" si="98"/>
        <v>1Low IncomeNon-CARE011012</v>
      </c>
      <c r="B6325" s="9">
        <v>1</v>
      </c>
      <c r="C6325" t="s">
        <v>131</v>
      </c>
      <c r="D6325" t="s">
        <v>141</v>
      </c>
      <c r="E6325" s="9">
        <v>0</v>
      </c>
      <c r="F6325" s="9">
        <v>1</v>
      </c>
      <c r="G6325" s="9">
        <v>10</v>
      </c>
      <c r="H6325" s="9">
        <v>12</v>
      </c>
      <c r="I6325" s="9">
        <v>1.0693504810333252</v>
      </c>
      <c r="J6325" s="9">
        <v>1.0693504810333252</v>
      </c>
      <c r="K6325" s="9">
        <v>0</v>
      </c>
      <c r="L6325" s="9">
        <v>90.464637756347656</v>
      </c>
    </row>
    <row r="6326" spans="1:12" x14ac:dyDescent="0.25">
      <c r="A6326" s="5" t="str">
        <f t="shared" si="98"/>
        <v>1Low IncomeNon-CARE011013</v>
      </c>
      <c r="B6326" s="9">
        <v>1</v>
      </c>
      <c r="C6326" t="s">
        <v>131</v>
      </c>
      <c r="D6326" t="s">
        <v>141</v>
      </c>
      <c r="E6326" s="9">
        <v>0</v>
      </c>
      <c r="F6326" s="9">
        <v>1</v>
      </c>
      <c r="G6326" s="9">
        <v>10</v>
      </c>
      <c r="H6326" s="9">
        <v>13</v>
      </c>
      <c r="I6326" s="9">
        <v>1.4012219905853271</v>
      </c>
      <c r="J6326" s="9">
        <v>1.4012219905853271</v>
      </c>
      <c r="K6326" s="9">
        <v>0</v>
      </c>
      <c r="L6326" s="9">
        <v>93.087928771972656</v>
      </c>
    </row>
    <row r="6327" spans="1:12" x14ac:dyDescent="0.25">
      <c r="A6327" s="5" t="str">
        <f t="shared" si="98"/>
        <v>1Low IncomeNon-CARE011014</v>
      </c>
      <c r="B6327" s="9">
        <v>1</v>
      </c>
      <c r="C6327" t="s">
        <v>131</v>
      </c>
      <c r="D6327" t="s">
        <v>141</v>
      </c>
      <c r="E6327" s="9">
        <v>0</v>
      </c>
      <c r="F6327" s="9">
        <v>1</v>
      </c>
      <c r="G6327" s="9">
        <v>10</v>
      </c>
      <c r="H6327" s="9">
        <v>14</v>
      </c>
      <c r="I6327" s="9">
        <v>1.7745140790939331</v>
      </c>
      <c r="J6327" s="9">
        <v>1.7745140790939331</v>
      </c>
      <c r="K6327" s="9">
        <v>0</v>
      </c>
      <c r="L6327" s="9">
        <v>95.30242919921875</v>
      </c>
    </row>
    <row r="6328" spans="1:12" x14ac:dyDescent="0.25">
      <c r="A6328" s="5" t="str">
        <f t="shared" si="98"/>
        <v>1Low IncomeNon-CARE011015</v>
      </c>
      <c r="B6328" s="9">
        <v>1</v>
      </c>
      <c r="C6328" t="s">
        <v>131</v>
      </c>
      <c r="D6328" t="s">
        <v>141</v>
      </c>
      <c r="E6328" s="9">
        <v>0</v>
      </c>
      <c r="F6328" s="9">
        <v>1</v>
      </c>
      <c r="G6328" s="9">
        <v>10</v>
      </c>
      <c r="H6328" s="9">
        <v>15</v>
      </c>
      <c r="I6328" s="9">
        <v>2.1260778903961182</v>
      </c>
      <c r="J6328" s="9">
        <v>2.1260778903961182</v>
      </c>
      <c r="K6328" s="9">
        <v>0</v>
      </c>
      <c r="L6328" s="9">
        <v>97.162368774414063</v>
      </c>
    </row>
    <row r="6329" spans="1:12" x14ac:dyDescent="0.25">
      <c r="A6329" s="5" t="str">
        <f t="shared" si="98"/>
        <v>1Low IncomeNon-CARE011016</v>
      </c>
      <c r="B6329" s="9">
        <v>1</v>
      </c>
      <c r="C6329" t="s">
        <v>131</v>
      </c>
      <c r="D6329" t="s">
        <v>141</v>
      </c>
      <c r="E6329" s="9">
        <v>0</v>
      </c>
      <c r="F6329" s="9">
        <v>1</v>
      </c>
      <c r="G6329" s="9">
        <v>10</v>
      </c>
      <c r="H6329" s="9">
        <v>16</v>
      </c>
      <c r="I6329" s="9">
        <v>2.5060262680053711</v>
      </c>
      <c r="J6329" s="9">
        <v>2.5060262680053711</v>
      </c>
      <c r="K6329" s="9">
        <v>0</v>
      </c>
      <c r="L6329" s="9">
        <v>98.422782897949219</v>
      </c>
    </row>
    <row r="6330" spans="1:12" x14ac:dyDescent="0.25">
      <c r="A6330" s="5" t="str">
        <f t="shared" si="98"/>
        <v>1Low IncomeNon-CARE011017</v>
      </c>
      <c r="B6330" s="9">
        <v>1</v>
      </c>
      <c r="C6330" t="s">
        <v>131</v>
      </c>
      <c r="D6330" t="s">
        <v>141</v>
      </c>
      <c r="E6330" s="9">
        <v>0</v>
      </c>
      <c r="F6330" s="9">
        <v>1</v>
      </c>
      <c r="G6330" s="9">
        <v>10</v>
      </c>
      <c r="H6330" s="9">
        <v>17</v>
      </c>
      <c r="I6330" s="9">
        <v>2.7982177734375</v>
      </c>
      <c r="J6330" s="9">
        <v>1.6263868808746338</v>
      </c>
      <c r="K6330" s="9">
        <v>2.8460092842578888E-2</v>
      </c>
      <c r="L6330" s="9">
        <v>98.768295288085938</v>
      </c>
    </row>
    <row r="6331" spans="1:12" x14ac:dyDescent="0.25">
      <c r="A6331" s="5" t="str">
        <f t="shared" si="98"/>
        <v>1Low IncomeNon-CARE011018</v>
      </c>
      <c r="B6331" s="9">
        <v>1</v>
      </c>
      <c r="C6331" t="s">
        <v>131</v>
      </c>
      <c r="D6331" t="s">
        <v>141</v>
      </c>
      <c r="E6331" s="9">
        <v>0</v>
      </c>
      <c r="F6331" s="9">
        <v>1</v>
      </c>
      <c r="G6331" s="9">
        <v>10</v>
      </c>
      <c r="H6331" s="9">
        <v>18</v>
      </c>
      <c r="I6331" s="9">
        <v>3.0417506694793701</v>
      </c>
      <c r="J6331" s="9">
        <v>2.3001844882965088</v>
      </c>
      <c r="K6331" s="9">
        <v>4.0128994733095169E-2</v>
      </c>
      <c r="L6331" s="9">
        <v>98.047821044921875</v>
      </c>
    </row>
    <row r="6332" spans="1:12" x14ac:dyDescent="0.25">
      <c r="A6332" s="5" t="str">
        <f t="shared" si="98"/>
        <v>1Low IncomeNon-CARE011019</v>
      </c>
      <c r="B6332" s="9">
        <v>1</v>
      </c>
      <c r="C6332" t="s">
        <v>131</v>
      </c>
      <c r="D6332" t="s">
        <v>141</v>
      </c>
      <c r="E6332" s="9">
        <v>0</v>
      </c>
      <c r="F6332" s="9">
        <v>1</v>
      </c>
      <c r="G6332" s="9">
        <v>10</v>
      </c>
      <c r="H6332" s="9">
        <v>19</v>
      </c>
      <c r="I6332" s="9">
        <v>3.1438994407653809</v>
      </c>
      <c r="J6332" s="9">
        <v>2.6722104549407959</v>
      </c>
      <c r="K6332" s="9">
        <v>2.0216334611177444E-2</v>
      </c>
      <c r="L6332" s="9">
        <v>96.240623474121094</v>
      </c>
    </row>
    <row r="6333" spans="1:12" x14ac:dyDescent="0.25">
      <c r="A6333" s="5" t="str">
        <f t="shared" si="98"/>
        <v>1Low IncomeNon-CARE011020</v>
      </c>
      <c r="B6333" s="9">
        <v>1</v>
      </c>
      <c r="C6333" t="s">
        <v>131</v>
      </c>
      <c r="D6333" t="s">
        <v>141</v>
      </c>
      <c r="E6333" s="9">
        <v>0</v>
      </c>
      <c r="F6333" s="9">
        <v>1</v>
      </c>
      <c r="G6333" s="9">
        <v>10</v>
      </c>
      <c r="H6333" s="9">
        <v>20</v>
      </c>
      <c r="I6333" s="9">
        <v>3.0137066841125488</v>
      </c>
      <c r="J6333" s="9">
        <v>2.6877908706665039</v>
      </c>
      <c r="K6333" s="9">
        <v>2.4547848850488663E-2</v>
      </c>
      <c r="L6333" s="9">
        <v>93.034370422363281</v>
      </c>
    </row>
    <row r="6334" spans="1:12" x14ac:dyDescent="0.25">
      <c r="A6334" s="5" t="str">
        <f t="shared" si="98"/>
        <v>1Low IncomeNon-CARE011021</v>
      </c>
      <c r="B6334" s="9">
        <v>1</v>
      </c>
      <c r="C6334" t="s">
        <v>131</v>
      </c>
      <c r="D6334" t="s">
        <v>141</v>
      </c>
      <c r="E6334" s="9">
        <v>0</v>
      </c>
      <c r="F6334" s="9">
        <v>1</v>
      </c>
      <c r="G6334" s="9">
        <v>10</v>
      </c>
      <c r="H6334" s="9">
        <v>21</v>
      </c>
      <c r="I6334" s="9">
        <v>2.882537841796875</v>
      </c>
      <c r="J6334" s="9">
        <v>2.5871028900146484</v>
      </c>
      <c r="K6334" s="9">
        <v>1.5928914770483971E-2</v>
      </c>
      <c r="L6334" s="9">
        <v>89.356132507324219</v>
      </c>
    </row>
    <row r="6335" spans="1:12" x14ac:dyDescent="0.25">
      <c r="A6335" s="5" t="str">
        <f t="shared" si="98"/>
        <v>1Low IncomeNon-CARE011022</v>
      </c>
      <c r="B6335" s="9">
        <v>1</v>
      </c>
      <c r="C6335" t="s">
        <v>131</v>
      </c>
      <c r="D6335" t="s">
        <v>141</v>
      </c>
      <c r="E6335" s="9">
        <v>0</v>
      </c>
      <c r="F6335" s="9">
        <v>1</v>
      </c>
      <c r="G6335" s="9">
        <v>10</v>
      </c>
      <c r="H6335" s="9">
        <v>22</v>
      </c>
      <c r="I6335" s="9">
        <v>2.7096214294433594</v>
      </c>
      <c r="J6335" s="9">
        <v>3.2184092998504639</v>
      </c>
      <c r="K6335" s="9">
        <v>2.3782230913639069E-2</v>
      </c>
      <c r="L6335" s="9">
        <v>86.010124206542969</v>
      </c>
    </row>
    <row r="6336" spans="1:12" x14ac:dyDescent="0.25">
      <c r="A6336" s="5" t="str">
        <f t="shared" si="98"/>
        <v>1Low IncomeNon-CARE011023</v>
      </c>
      <c r="B6336" s="9">
        <v>1</v>
      </c>
      <c r="C6336" t="s">
        <v>131</v>
      </c>
      <c r="D6336" t="s">
        <v>141</v>
      </c>
      <c r="E6336" s="9">
        <v>0</v>
      </c>
      <c r="F6336" s="9">
        <v>1</v>
      </c>
      <c r="G6336" s="9">
        <v>10</v>
      </c>
      <c r="H6336" s="9">
        <v>23</v>
      </c>
      <c r="I6336" s="9">
        <v>2.4144682884216309</v>
      </c>
      <c r="J6336" s="9">
        <v>2.608400821685791</v>
      </c>
      <c r="K6336" s="9">
        <v>1.5500809065997601E-2</v>
      </c>
      <c r="L6336" s="9">
        <v>83.137336730957031</v>
      </c>
    </row>
    <row r="6337" spans="1:12" x14ac:dyDescent="0.25">
      <c r="A6337" s="5" t="str">
        <f t="shared" si="98"/>
        <v>1Low IncomeNon-CARE011024</v>
      </c>
      <c r="B6337" s="9">
        <v>1</v>
      </c>
      <c r="C6337" t="s">
        <v>131</v>
      </c>
      <c r="D6337" t="s">
        <v>141</v>
      </c>
      <c r="E6337" s="9">
        <v>0</v>
      </c>
      <c r="F6337" s="9">
        <v>1</v>
      </c>
      <c r="G6337" s="9">
        <v>10</v>
      </c>
      <c r="H6337" s="9">
        <v>24</v>
      </c>
      <c r="I6337" s="9">
        <v>2.0187630653381348</v>
      </c>
      <c r="J6337" s="9">
        <v>2.1335508823394775</v>
      </c>
      <c r="K6337" s="9">
        <v>1.2457827106118202E-2</v>
      </c>
      <c r="L6337" s="9">
        <v>81.205574035644531</v>
      </c>
    </row>
    <row r="6338" spans="1:12" x14ac:dyDescent="0.25">
      <c r="A6338" s="5" t="str">
        <f t="shared" si="98"/>
        <v>1Low IncomeNon-CARE1021</v>
      </c>
      <c r="B6338" s="9">
        <v>1</v>
      </c>
      <c r="C6338" t="s">
        <v>131</v>
      </c>
      <c r="D6338" t="s">
        <v>141</v>
      </c>
      <c r="E6338" s="9">
        <v>1</v>
      </c>
      <c r="F6338" s="9">
        <v>0</v>
      </c>
      <c r="G6338" s="9">
        <v>2</v>
      </c>
      <c r="H6338" s="9">
        <v>1</v>
      </c>
      <c r="I6338" s="9">
        <v>0.81327486038208008</v>
      </c>
      <c r="J6338" s="9">
        <v>0.81327486038208008</v>
      </c>
      <c r="K6338" s="9">
        <v>0</v>
      </c>
      <c r="L6338" s="9">
        <v>48.916557312011719</v>
      </c>
    </row>
    <row r="6339" spans="1:12" x14ac:dyDescent="0.25">
      <c r="A6339" s="5" t="str">
        <f t="shared" ref="A6339:A6402" si="99">B6339&amp;C6339&amp;D6339&amp;E6339&amp;F6339&amp;G6339&amp;H6339</f>
        <v>1Low IncomeNon-CARE1022</v>
      </c>
      <c r="B6339" s="9">
        <v>1</v>
      </c>
      <c r="C6339" t="s">
        <v>131</v>
      </c>
      <c r="D6339" t="s">
        <v>141</v>
      </c>
      <c r="E6339" s="9">
        <v>1</v>
      </c>
      <c r="F6339" s="9">
        <v>0</v>
      </c>
      <c r="G6339" s="9">
        <v>2</v>
      </c>
      <c r="H6339" s="9">
        <v>2</v>
      </c>
      <c r="I6339" s="9">
        <v>0.7419777512550354</v>
      </c>
      <c r="J6339" s="9">
        <v>0.7419777512550354</v>
      </c>
      <c r="K6339" s="9">
        <v>0</v>
      </c>
      <c r="L6339" s="9">
        <v>48.025379180908203</v>
      </c>
    </row>
    <row r="6340" spans="1:12" x14ac:dyDescent="0.25">
      <c r="A6340" s="5" t="str">
        <f t="shared" si="99"/>
        <v>1Low IncomeNon-CARE1023</v>
      </c>
      <c r="B6340" s="9">
        <v>1</v>
      </c>
      <c r="C6340" t="s">
        <v>131</v>
      </c>
      <c r="D6340" t="s">
        <v>141</v>
      </c>
      <c r="E6340" s="9">
        <v>1</v>
      </c>
      <c r="F6340" s="9">
        <v>0</v>
      </c>
      <c r="G6340" s="9">
        <v>2</v>
      </c>
      <c r="H6340" s="9">
        <v>3</v>
      </c>
      <c r="I6340" s="9">
        <v>0.69192546606063843</v>
      </c>
      <c r="J6340" s="9">
        <v>0.69192546606063843</v>
      </c>
      <c r="K6340" s="9">
        <v>0</v>
      </c>
      <c r="L6340" s="9">
        <v>47.078769683837891</v>
      </c>
    </row>
    <row r="6341" spans="1:12" x14ac:dyDescent="0.25">
      <c r="A6341" s="5" t="str">
        <f t="shared" si="99"/>
        <v>1Low IncomeNon-CARE1024</v>
      </c>
      <c r="B6341" s="9">
        <v>1</v>
      </c>
      <c r="C6341" t="s">
        <v>131</v>
      </c>
      <c r="D6341" t="s">
        <v>141</v>
      </c>
      <c r="E6341" s="9">
        <v>1</v>
      </c>
      <c r="F6341" s="9">
        <v>0</v>
      </c>
      <c r="G6341" s="9">
        <v>2</v>
      </c>
      <c r="H6341" s="9">
        <v>4</v>
      </c>
      <c r="I6341" s="9">
        <v>0.66384786367416382</v>
      </c>
      <c r="J6341" s="9">
        <v>0.66384786367416382</v>
      </c>
      <c r="K6341" s="9">
        <v>0</v>
      </c>
      <c r="L6341" s="9">
        <v>46.29412841796875</v>
      </c>
    </row>
    <row r="6342" spans="1:12" x14ac:dyDescent="0.25">
      <c r="A6342" s="5" t="str">
        <f t="shared" si="99"/>
        <v>1Low IncomeNon-CARE1025</v>
      </c>
      <c r="B6342" s="9">
        <v>1</v>
      </c>
      <c r="C6342" t="s">
        <v>131</v>
      </c>
      <c r="D6342" t="s">
        <v>141</v>
      </c>
      <c r="E6342" s="9">
        <v>1</v>
      </c>
      <c r="F6342" s="9">
        <v>0</v>
      </c>
      <c r="G6342" s="9">
        <v>2</v>
      </c>
      <c r="H6342" s="9">
        <v>5</v>
      </c>
      <c r="I6342" s="9">
        <v>0.66415315866470337</v>
      </c>
      <c r="J6342" s="9">
        <v>0.66415315866470337</v>
      </c>
      <c r="K6342" s="9">
        <v>0</v>
      </c>
      <c r="L6342" s="9">
        <v>45.686405181884766</v>
      </c>
    </row>
    <row r="6343" spans="1:12" x14ac:dyDescent="0.25">
      <c r="A6343" s="5" t="str">
        <f t="shared" si="99"/>
        <v>1Low IncomeNon-CARE1026</v>
      </c>
      <c r="B6343" s="9">
        <v>1</v>
      </c>
      <c r="C6343" t="s">
        <v>131</v>
      </c>
      <c r="D6343" t="s">
        <v>141</v>
      </c>
      <c r="E6343" s="9">
        <v>1</v>
      </c>
      <c r="F6343" s="9">
        <v>0</v>
      </c>
      <c r="G6343" s="9">
        <v>2</v>
      </c>
      <c r="H6343" s="9">
        <v>6</v>
      </c>
      <c r="I6343" s="9">
        <v>0.70294129848480225</v>
      </c>
      <c r="J6343" s="9">
        <v>0.70294129848480225</v>
      </c>
      <c r="K6343" s="9">
        <v>0</v>
      </c>
      <c r="L6343" s="9">
        <v>45.400035858154297</v>
      </c>
    </row>
    <row r="6344" spans="1:12" x14ac:dyDescent="0.25">
      <c r="A6344" s="5" t="str">
        <f t="shared" si="99"/>
        <v>1Low IncomeNon-CARE1027</v>
      </c>
      <c r="B6344" s="9">
        <v>1</v>
      </c>
      <c r="C6344" t="s">
        <v>131</v>
      </c>
      <c r="D6344" t="s">
        <v>141</v>
      </c>
      <c r="E6344" s="9">
        <v>1</v>
      </c>
      <c r="F6344" s="9">
        <v>0</v>
      </c>
      <c r="G6344" s="9">
        <v>2</v>
      </c>
      <c r="H6344" s="9">
        <v>7</v>
      </c>
      <c r="I6344" s="9">
        <v>0.79312115907669067</v>
      </c>
      <c r="J6344" s="9">
        <v>0.79312115907669067</v>
      </c>
      <c r="K6344" s="9">
        <v>0</v>
      </c>
      <c r="L6344" s="9">
        <v>44.805484771728516</v>
      </c>
    </row>
    <row r="6345" spans="1:12" x14ac:dyDescent="0.25">
      <c r="A6345" s="5" t="str">
        <f t="shared" si="99"/>
        <v>1Low IncomeNon-CARE1028</v>
      </c>
      <c r="B6345" s="9">
        <v>1</v>
      </c>
      <c r="C6345" t="s">
        <v>131</v>
      </c>
      <c r="D6345" t="s">
        <v>141</v>
      </c>
      <c r="E6345" s="9">
        <v>1</v>
      </c>
      <c r="F6345" s="9">
        <v>0</v>
      </c>
      <c r="G6345" s="9">
        <v>2</v>
      </c>
      <c r="H6345" s="9">
        <v>8</v>
      </c>
      <c r="I6345" s="9">
        <v>0.7668413519859314</v>
      </c>
      <c r="J6345" s="9">
        <v>0.7668413519859314</v>
      </c>
      <c r="K6345" s="9">
        <v>0</v>
      </c>
      <c r="L6345" s="9">
        <v>44.533565521240234</v>
      </c>
    </row>
    <row r="6346" spans="1:12" x14ac:dyDescent="0.25">
      <c r="A6346" s="5" t="str">
        <f t="shared" si="99"/>
        <v>1Low IncomeNon-CARE1029</v>
      </c>
      <c r="B6346" s="9">
        <v>1</v>
      </c>
      <c r="C6346" t="s">
        <v>131</v>
      </c>
      <c r="D6346" t="s">
        <v>141</v>
      </c>
      <c r="E6346" s="9">
        <v>1</v>
      </c>
      <c r="F6346" s="9">
        <v>0</v>
      </c>
      <c r="G6346" s="9">
        <v>2</v>
      </c>
      <c r="H6346" s="9">
        <v>9</v>
      </c>
      <c r="I6346" s="9">
        <v>0.57454252243041992</v>
      </c>
      <c r="J6346" s="9">
        <v>0.57454252243041992</v>
      </c>
      <c r="K6346" s="9">
        <v>0</v>
      </c>
      <c r="L6346" s="9">
        <v>45.393611907958984</v>
      </c>
    </row>
    <row r="6347" spans="1:12" x14ac:dyDescent="0.25">
      <c r="A6347" s="5" t="str">
        <f t="shared" si="99"/>
        <v>1Low IncomeNon-CARE10210</v>
      </c>
      <c r="B6347" s="9">
        <v>1</v>
      </c>
      <c r="C6347" t="s">
        <v>131</v>
      </c>
      <c r="D6347" t="s">
        <v>141</v>
      </c>
      <c r="E6347" s="9">
        <v>1</v>
      </c>
      <c r="F6347" s="9">
        <v>0</v>
      </c>
      <c r="G6347" s="9">
        <v>2</v>
      </c>
      <c r="H6347" s="9">
        <v>10</v>
      </c>
      <c r="I6347" s="9">
        <v>0.40210050344467163</v>
      </c>
      <c r="J6347" s="9">
        <v>0.40210050344467163</v>
      </c>
      <c r="K6347" s="9">
        <v>0</v>
      </c>
      <c r="L6347" s="9">
        <v>48.096042633056641</v>
      </c>
    </row>
    <row r="6348" spans="1:12" x14ac:dyDescent="0.25">
      <c r="A6348" s="5" t="str">
        <f t="shared" si="99"/>
        <v>1Low IncomeNon-CARE10211</v>
      </c>
      <c r="B6348" s="9">
        <v>1</v>
      </c>
      <c r="C6348" t="s">
        <v>131</v>
      </c>
      <c r="D6348" t="s">
        <v>141</v>
      </c>
      <c r="E6348" s="9">
        <v>1</v>
      </c>
      <c r="F6348" s="9">
        <v>0</v>
      </c>
      <c r="G6348" s="9">
        <v>2</v>
      </c>
      <c r="H6348" s="9">
        <v>11</v>
      </c>
      <c r="I6348" s="9">
        <v>0.28774002194404602</v>
      </c>
      <c r="J6348" s="9">
        <v>0.28774002194404602</v>
      </c>
      <c r="K6348" s="9">
        <v>0</v>
      </c>
      <c r="L6348" s="9">
        <v>51.503196716308594</v>
      </c>
    </row>
    <row r="6349" spans="1:12" x14ac:dyDescent="0.25">
      <c r="A6349" s="5" t="str">
        <f t="shared" si="99"/>
        <v>1Low IncomeNon-CARE10212</v>
      </c>
      <c r="B6349" s="9">
        <v>1</v>
      </c>
      <c r="C6349" t="s">
        <v>131</v>
      </c>
      <c r="D6349" t="s">
        <v>141</v>
      </c>
      <c r="E6349" s="9">
        <v>1</v>
      </c>
      <c r="F6349" s="9">
        <v>0</v>
      </c>
      <c r="G6349" s="9">
        <v>2</v>
      </c>
      <c r="H6349" s="9">
        <v>12</v>
      </c>
      <c r="I6349" s="9">
        <v>0.22150894999504089</v>
      </c>
      <c r="J6349" s="9">
        <v>0.22150894999504089</v>
      </c>
      <c r="K6349" s="9">
        <v>0</v>
      </c>
      <c r="L6349" s="9">
        <v>54.165493011474609</v>
      </c>
    </row>
    <row r="6350" spans="1:12" x14ac:dyDescent="0.25">
      <c r="A6350" s="5" t="str">
        <f t="shared" si="99"/>
        <v>1Low IncomeNon-CARE10213</v>
      </c>
      <c r="B6350" s="9">
        <v>1</v>
      </c>
      <c r="C6350" t="s">
        <v>131</v>
      </c>
      <c r="D6350" t="s">
        <v>141</v>
      </c>
      <c r="E6350" s="9">
        <v>1</v>
      </c>
      <c r="F6350" s="9">
        <v>0</v>
      </c>
      <c r="G6350" s="9">
        <v>2</v>
      </c>
      <c r="H6350" s="9">
        <v>13</v>
      </c>
      <c r="I6350" s="9">
        <v>0.19762733578681946</v>
      </c>
      <c r="J6350" s="9">
        <v>0.19762733578681946</v>
      </c>
      <c r="K6350" s="9">
        <v>0</v>
      </c>
      <c r="L6350" s="9">
        <v>55.638050079345703</v>
      </c>
    </row>
    <row r="6351" spans="1:12" x14ac:dyDescent="0.25">
      <c r="A6351" s="5" t="str">
        <f t="shared" si="99"/>
        <v>1Low IncomeNon-CARE10214</v>
      </c>
      <c r="B6351" s="9">
        <v>1</v>
      </c>
      <c r="C6351" t="s">
        <v>131</v>
      </c>
      <c r="D6351" t="s">
        <v>141</v>
      </c>
      <c r="E6351" s="9">
        <v>1</v>
      </c>
      <c r="F6351" s="9">
        <v>0</v>
      </c>
      <c r="G6351" s="9">
        <v>2</v>
      </c>
      <c r="H6351" s="9">
        <v>14</v>
      </c>
      <c r="I6351" s="9">
        <v>0.21660418808460236</v>
      </c>
      <c r="J6351" s="9">
        <v>0.21660418808460236</v>
      </c>
      <c r="K6351" s="9">
        <v>0</v>
      </c>
      <c r="L6351" s="9">
        <v>56.655746459960938</v>
      </c>
    </row>
    <row r="6352" spans="1:12" x14ac:dyDescent="0.25">
      <c r="A6352" s="5" t="str">
        <f t="shared" si="99"/>
        <v>1Low IncomeNon-CARE10215</v>
      </c>
      <c r="B6352" s="9">
        <v>1</v>
      </c>
      <c r="C6352" t="s">
        <v>131</v>
      </c>
      <c r="D6352" t="s">
        <v>141</v>
      </c>
      <c r="E6352" s="9">
        <v>1</v>
      </c>
      <c r="F6352" s="9">
        <v>0</v>
      </c>
      <c r="G6352" s="9">
        <v>2</v>
      </c>
      <c r="H6352" s="9">
        <v>15</v>
      </c>
      <c r="I6352" s="9">
        <v>0.30131581425666809</v>
      </c>
      <c r="J6352" s="9">
        <v>0.30131581425666809</v>
      </c>
      <c r="K6352" s="9">
        <v>0</v>
      </c>
      <c r="L6352" s="9">
        <v>57.5506591796875</v>
      </c>
    </row>
    <row r="6353" spans="1:12" x14ac:dyDescent="0.25">
      <c r="A6353" s="5" t="str">
        <f t="shared" si="99"/>
        <v>1Low IncomeNon-CARE10216</v>
      </c>
      <c r="B6353" s="9">
        <v>1</v>
      </c>
      <c r="C6353" t="s">
        <v>131</v>
      </c>
      <c r="D6353" t="s">
        <v>141</v>
      </c>
      <c r="E6353" s="9">
        <v>1</v>
      </c>
      <c r="F6353" s="9">
        <v>0</v>
      </c>
      <c r="G6353" s="9">
        <v>2</v>
      </c>
      <c r="H6353" s="9">
        <v>16</v>
      </c>
      <c r="I6353" s="9">
        <v>0.45558539032936096</v>
      </c>
      <c r="J6353" s="9">
        <v>0.45558539032936096</v>
      </c>
      <c r="K6353" s="9">
        <v>0</v>
      </c>
      <c r="L6353" s="9">
        <v>57.635341644287109</v>
      </c>
    </row>
    <row r="6354" spans="1:12" x14ac:dyDescent="0.25">
      <c r="A6354" s="5" t="str">
        <f t="shared" si="99"/>
        <v>1Low IncomeNon-CARE10217</v>
      </c>
      <c r="B6354" s="9">
        <v>1</v>
      </c>
      <c r="C6354" t="s">
        <v>131</v>
      </c>
      <c r="D6354" t="s">
        <v>141</v>
      </c>
      <c r="E6354" s="9">
        <v>1</v>
      </c>
      <c r="F6354" s="9">
        <v>0</v>
      </c>
      <c r="G6354" s="9">
        <v>2</v>
      </c>
      <c r="H6354" s="9">
        <v>17</v>
      </c>
      <c r="I6354" s="9">
        <v>0.66630935668945313</v>
      </c>
      <c r="J6354" s="9">
        <v>0.66630935668945313</v>
      </c>
      <c r="K6354" s="9">
        <v>0</v>
      </c>
      <c r="L6354" s="9">
        <v>56.974189758300781</v>
      </c>
    </row>
    <row r="6355" spans="1:12" x14ac:dyDescent="0.25">
      <c r="A6355" s="5" t="str">
        <f t="shared" si="99"/>
        <v>1Low IncomeNon-CARE10218</v>
      </c>
      <c r="B6355" s="9">
        <v>1</v>
      </c>
      <c r="C6355" t="s">
        <v>131</v>
      </c>
      <c r="D6355" t="s">
        <v>141</v>
      </c>
      <c r="E6355" s="9">
        <v>1</v>
      </c>
      <c r="F6355" s="9">
        <v>0</v>
      </c>
      <c r="G6355" s="9">
        <v>2</v>
      </c>
      <c r="H6355" s="9">
        <v>18</v>
      </c>
      <c r="I6355" s="9">
        <v>0.92527085542678833</v>
      </c>
      <c r="J6355" s="9">
        <v>0.92527085542678833</v>
      </c>
      <c r="K6355" s="9">
        <v>0</v>
      </c>
      <c r="L6355" s="9">
        <v>55.670364379882813</v>
      </c>
    </row>
    <row r="6356" spans="1:12" x14ac:dyDescent="0.25">
      <c r="A6356" s="5" t="str">
        <f t="shared" si="99"/>
        <v>1Low IncomeNon-CARE10219</v>
      </c>
      <c r="B6356" s="9">
        <v>1</v>
      </c>
      <c r="C6356" t="s">
        <v>131</v>
      </c>
      <c r="D6356" t="s">
        <v>141</v>
      </c>
      <c r="E6356" s="9">
        <v>1</v>
      </c>
      <c r="F6356" s="9">
        <v>0</v>
      </c>
      <c r="G6356" s="9">
        <v>2</v>
      </c>
      <c r="H6356" s="9">
        <v>19</v>
      </c>
      <c r="I6356" s="9">
        <v>1.0775531530380249</v>
      </c>
      <c r="J6356" s="9">
        <v>1.0775531530380249</v>
      </c>
      <c r="K6356" s="9">
        <v>0</v>
      </c>
      <c r="L6356" s="9">
        <v>54.388870239257813</v>
      </c>
    </row>
    <row r="6357" spans="1:12" x14ac:dyDescent="0.25">
      <c r="A6357" s="5" t="str">
        <f t="shared" si="99"/>
        <v>1Low IncomeNon-CARE10220</v>
      </c>
      <c r="B6357" s="9">
        <v>1</v>
      </c>
      <c r="C6357" t="s">
        <v>131</v>
      </c>
      <c r="D6357" t="s">
        <v>141</v>
      </c>
      <c r="E6357" s="9">
        <v>1</v>
      </c>
      <c r="F6357" s="9">
        <v>0</v>
      </c>
      <c r="G6357" s="9">
        <v>2</v>
      </c>
      <c r="H6357" s="9">
        <v>20</v>
      </c>
      <c r="I6357" s="9">
        <v>1.1155840158462524</v>
      </c>
      <c r="J6357" s="9">
        <v>1.1155840158462524</v>
      </c>
      <c r="K6357" s="9">
        <v>0</v>
      </c>
      <c r="L6357" s="9">
        <v>53.365215301513672</v>
      </c>
    </row>
    <row r="6358" spans="1:12" x14ac:dyDescent="0.25">
      <c r="A6358" s="5" t="str">
        <f t="shared" si="99"/>
        <v>1Low IncomeNon-CARE10221</v>
      </c>
      <c r="B6358" s="9">
        <v>1</v>
      </c>
      <c r="C6358" t="s">
        <v>131</v>
      </c>
      <c r="D6358" t="s">
        <v>141</v>
      </c>
      <c r="E6358" s="9">
        <v>1</v>
      </c>
      <c r="F6358" s="9">
        <v>0</v>
      </c>
      <c r="G6358" s="9">
        <v>2</v>
      </c>
      <c r="H6358" s="9">
        <v>21</v>
      </c>
      <c r="I6358" s="9">
        <v>1.1096153259277344</v>
      </c>
      <c r="J6358" s="9">
        <v>1.1096153259277344</v>
      </c>
      <c r="K6358" s="9">
        <v>0</v>
      </c>
      <c r="L6358" s="9">
        <v>52.182422637939453</v>
      </c>
    </row>
    <row r="6359" spans="1:12" x14ac:dyDescent="0.25">
      <c r="A6359" s="5" t="str">
        <f t="shared" si="99"/>
        <v>1Low IncomeNon-CARE10222</v>
      </c>
      <c r="B6359" s="9">
        <v>1</v>
      </c>
      <c r="C6359" t="s">
        <v>131</v>
      </c>
      <c r="D6359" t="s">
        <v>141</v>
      </c>
      <c r="E6359" s="9">
        <v>1</v>
      </c>
      <c r="F6359" s="9">
        <v>0</v>
      </c>
      <c r="G6359" s="9">
        <v>2</v>
      </c>
      <c r="H6359" s="9">
        <v>22</v>
      </c>
      <c r="I6359" s="9">
        <v>1.0591363906860352</v>
      </c>
      <c r="J6359" s="9">
        <v>1.0591363906860352</v>
      </c>
      <c r="K6359" s="9">
        <v>0</v>
      </c>
      <c r="L6359" s="9">
        <v>51.142505645751953</v>
      </c>
    </row>
    <row r="6360" spans="1:12" x14ac:dyDescent="0.25">
      <c r="A6360" s="5" t="str">
        <f t="shared" si="99"/>
        <v>1Low IncomeNon-CARE10223</v>
      </c>
      <c r="B6360" s="9">
        <v>1</v>
      </c>
      <c r="C6360" t="s">
        <v>131</v>
      </c>
      <c r="D6360" t="s">
        <v>141</v>
      </c>
      <c r="E6360" s="9">
        <v>1</v>
      </c>
      <c r="F6360" s="9">
        <v>0</v>
      </c>
      <c r="G6360" s="9">
        <v>2</v>
      </c>
      <c r="H6360" s="9">
        <v>23</v>
      </c>
      <c r="I6360" s="9">
        <v>1.0153213739395142</v>
      </c>
      <c r="J6360" s="9">
        <v>1.0153213739395142</v>
      </c>
      <c r="K6360" s="9">
        <v>0</v>
      </c>
      <c r="L6360" s="9">
        <v>50.169040679931641</v>
      </c>
    </row>
    <row r="6361" spans="1:12" x14ac:dyDescent="0.25">
      <c r="A6361" s="5" t="str">
        <f t="shared" si="99"/>
        <v>1Low IncomeNon-CARE10224</v>
      </c>
      <c r="B6361" s="9">
        <v>1</v>
      </c>
      <c r="C6361" t="s">
        <v>131</v>
      </c>
      <c r="D6361" t="s">
        <v>141</v>
      </c>
      <c r="E6361" s="9">
        <v>1</v>
      </c>
      <c r="F6361" s="9">
        <v>0</v>
      </c>
      <c r="G6361" s="9">
        <v>2</v>
      </c>
      <c r="H6361" s="9">
        <v>24</v>
      </c>
      <c r="I6361" s="9">
        <v>0.90480434894561768</v>
      </c>
      <c r="J6361" s="9">
        <v>0.90480434894561768</v>
      </c>
      <c r="K6361" s="9">
        <v>0</v>
      </c>
      <c r="L6361" s="9">
        <v>49.327274322509766</v>
      </c>
    </row>
    <row r="6362" spans="1:12" x14ac:dyDescent="0.25">
      <c r="A6362" s="5" t="str">
        <f t="shared" si="99"/>
        <v>1Low IncomeNon-CARE10101</v>
      </c>
      <c r="B6362" s="9">
        <v>1</v>
      </c>
      <c r="C6362" t="s">
        <v>131</v>
      </c>
      <c r="D6362" t="s">
        <v>141</v>
      </c>
      <c r="E6362" s="9">
        <v>1</v>
      </c>
      <c r="F6362" s="9">
        <v>0</v>
      </c>
      <c r="G6362" s="9">
        <v>10</v>
      </c>
      <c r="H6362" s="9">
        <v>1</v>
      </c>
      <c r="I6362" s="9">
        <v>0.85896104574203491</v>
      </c>
      <c r="J6362" s="9">
        <v>0.85896104574203491</v>
      </c>
      <c r="K6362" s="9">
        <v>0</v>
      </c>
      <c r="L6362" s="9">
        <v>46.215274810791016</v>
      </c>
    </row>
    <row r="6363" spans="1:12" x14ac:dyDescent="0.25">
      <c r="A6363" s="5" t="str">
        <f t="shared" si="99"/>
        <v>1Low IncomeNon-CARE10102</v>
      </c>
      <c r="B6363" s="9">
        <v>1</v>
      </c>
      <c r="C6363" t="s">
        <v>131</v>
      </c>
      <c r="D6363" t="s">
        <v>141</v>
      </c>
      <c r="E6363" s="9">
        <v>1</v>
      </c>
      <c r="F6363" s="9">
        <v>0</v>
      </c>
      <c r="G6363" s="9">
        <v>10</v>
      </c>
      <c r="H6363" s="9">
        <v>2</v>
      </c>
      <c r="I6363" s="9">
        <v>0.7881622314453125</v>
      </c>
      <c r="J6363" s="9">
        <v>0.7881622314453125</v>
      </c>
      <c r="K6363" s="9">
        <v>0</v>
      </c>
      <c r="L6363" s="9">
        <v>45.443988800048828</v>
      </c>
    </row>
    <row r="6364" spans="1:12" x14ac:dyDescent="0.25">
      <c r="A6364" s="5" t="str">
        <f t="shared" si="99"/>
        <v>1Low IncomeNon-CARE10103</v>
      </c>
      <c r="B6364" s="9">
        <v>1</v>
      </c>
      <c r="C6364" t="s">
        <v>131</v>
      </c>
      <c r="D6364" t="s">
        <v>141</v>
      </c>
      <c r="E6364" s="9">
        <v>1</v>
      </c>
      <c r="F6364" s="9">
        <v>0</v>
      </c>
      <c r="G6364" s="9">
        <v>10</v>
      </c>
      <c r="H6364" s="9">
        <v>3</v>
      </c>
      <c r="I6364" s="9">
        <v>0.73907941579818726</v>
      </c>
      <c r="J6364" s="9">
        <v>0.73907941579818726</v>
      </c>
      <c r="K6364" s="9">
        <v>0</v>
      </c>
      <c r="L6364" s="9">
        <v>45.347217559814453</v>
      </c>
    </row>
    <row r="6365" spans="1:12" x14ac:dyDescent="0.25">
      <c r="A6365" s="5" t="str">
        <f t="shared" si="99"/>
        <v>1Low IncomeNon-CARE10104</v>
      </c>
      <c r="B6365" s="9">
        <v>1</v>
      </c>
      <c r="C6365" t="s">
        <v>131</v>
      </c>
      <c r="D6365" t="s">
        <v>141</v>
      </c>
      <c r="E6365" s="9">
        <v>1</v>
      </c>
      <c r="F6365" s="9">
        <v>0</v>
      </c>
      <c r="G6365" s="9">
        <v>10</v>
      </c>
      <c r="H6365" s="9">
        <v>4</v>
      </c>
      <c r="I6365" s="9">
        <v>0.71336555480957031</v>
      </c>
      <c r="J6365" s="9">
        <v>0.71336555480957031</v>
      </c>
      <c r="K6365" s="9">
        <v>0</v>
      </c>
      <c r="L6365" s="9">
        <v>44.889732360839844</v>
      </c>
    </row>
    <row r="6366" spans="1:12" x14ac:dyDescent="0.25">
      <c r="A6366" s="5" t="str">
        <f t="shared" si="99"/>
        <v>1Low IncomeNon-CARE10105</v>
      </c>
      <c r="B6366" s="9">
        <v>1</v>
      </c>
      <c r="C6366" t="s">
        <v>131</v>
      </c>
      <c r="D6366" t="s">
        <v>141</v>
      </c>
      <c r="E6366" s="9">
        <v>1</v>
      </c>
      <c r="F6366" s="9">
        <v>0</v>
      </c>
      <c r="G6366" s="9">
        <v>10</v>
      </c>
      <c r="H6366" s="9">
        <v>5</v>
      </c>
      <c r="I6366" s="9">
        <v>0.71853446960449219</v>
      </c>
      <c r="J6366" s="9">
        <v>0.71853446960449219</v>
      </c>
      <c r="K6366" s="9">
        <v>0</v>
      </c>
      <c r="L6366" s="9">
        <v>44.458026885986328</v>
      </c>
    </row>
    <row r="6367" spans="1:12" x14ac:dyDescent="0.25">
      <c r="A6367" s="5" t="str">
        <f t="shared" si="99"/>
        <v>1Low IncomeNon-CARE10106</v>
      </c>
      <c r="B6367" s="9">
        <v>1</v>
      </c>
      <c r="C6367" t="s">
        <v>131</v>
      </c>
      <c r="D6367" t="s">
        <v>141</v>
      </c>
      <c r="E6367" s="9">
        <v>1</v>
      </c>
      <c r="F6367" s="9">
        <v>0</v>
      </c>
      <c r="G6367" s="9">
        <v>10</v>
      </c>
      <c r="H6367" s="9">
        <v>6</v>
      </c>
      <c r="I6367" s="9">
        <v>0.7620929479598999</v>
      </c>
      <c r="J6367" s="9">
        <v>0.7620929479598999</v>
      </c>
      <c r="K6367" s="9">
        <v>0</v>
      </c>
      <c r="L6367" s="9">
        <v>43.8489990234375</v>
      </c>
    </row>
    <row r="6368" spans="1:12" x14ac:dyDescent="0.25">
      <c r="A6368" s="5" t="str">
        <f t="shared" si="99"/>
        <v>1Low IncomeNon-CARE10107</v>
      </c>
      <c r="B6368" s="9">
        <v>1</v>
      </c>
      <c r="C6368" t="s">
        <v>131</v>
      </c>
      <c r="D6368" t="s">
        <v>141</v>
      </c>
      <c r="E6368" s="9">
        <v>1</v>
      </c>
      <c r="F6368" s="9">
        <v>0</v>
      </c>
      <c r="G6368" s="9">
        <v>10</v>
      </c>
      <c r="H6368" s="9">
        <v>7</v>
      </c>
      <c r="I6368" s="9">
        <v>0.8578835129737854</v>
      </c>
      <c r="J6368" s="9">
        <v>0.8578835129737854</v>
      </c>
      <c r="K6368" s="9">
        <v>0</v>
      </c>
      <c r="L6368" s="9">
        <v>43.450626373291016</v>
      </c>
    </row>
    <row r="6369" spans="1:12" x14ac:dyDescent="0.25">
      <c r="A6369" s="5" t="str">
        <f t="shared" si="99"/>
        <v>1Low IncomeNon-CARE10108</v>
      </c>
      <c r="B6369" s="9">
        <v>1</v>
      </c>
      <c r="C6369" t="s">
        <v>131</v>
      </c>
      <c r="D6369" t="s">
        <v>141</v>
      </c>
      <c r="E6369" s="9">
        <v>1</v>
      </c>
      <c r="F6369" s="9">
        <v>0</v>
      </c>
      <c r="G6369" s="9">
        <v>10</v>
      </c>
      <c r="H6369" s="9">
        <v>8</v>
      </c>
      <c r="I6369" s="9">
        <v>0.82638394832611084</v>
      </c>
      <c r="J6369" s="9">
        <v>0.82638394832611084</v>
      </c>
      <c r="K6369" s="9">
        <v>0</v>
      </c>
      <c r="L6369" s="9">
        <v>42.627727508544922</v>
      </c>
    </row>
    <row r="6370" spans="1:12" x14ac:dyDescent="0.25">
      <c r="A6370" s="5" t="str">
        <f t="shared" si="99"/>
        <v>1Low IncomeNon-CARE10109</v>
      </c>
      <c r="B6370" s="9">
        <v>1</v>
      </c>
      <c r="C6370" t="s">
        <v>131</v>
      </c>
      <c r="D6370" t="s">
        <v>141</v>
      </c>
      <c r="E6370" s="9">
        <v>1</v>
      </c>
      <c r="F6370" s="9">
        <v>0</v>
      </c>
      <c r="G6370" s="9">
        <v>10</v>
      </c>
      <c r="H6370" s="9">
        <v>9</v>
      </c>
      <c r="I6370" s="9">
        <v>0.62231504917144775</v>
      </c>
      <c r="J6370" s="9">
        <v>0.62231504917144775</v>
      </c>
      <c r="K6370" s="9">
        <v>0</v>
      </c>
      <c r="L6370" s="9">
        <v>42.336894989013672</v>
      </c>
    </row>
    <row r="6371" spans="1:12" x14ac:dyDescent="0.25">
      <c r="A6371" s="5" t="str">
        <f t="shared" si="99"/>
        <v>1Low IncomeNon-CARE101010</v>
      </c>
      <c r="B6371" s="9">
        <v>1</v>
      </c>
      <c r="C6371" t="s">
        <v>131</v>
      </c>
      <c r="D6371" t="s">
        <v>141</v>
      </c>
      <c r="E6371" s="9">
        <v>1</v>
      </c>
      <c r="F6371" s="9">
        <v>0</v>
      </c>
      <c r="G6371" s="9">
        <v>10</v>
      </c>
      <c r="H6371" s="9">
        <v>10</v>
      </c>
      <c r="I6371" s="9">
        <v>0.44416260719299316</v>
      </c>
      <c r="J6371" s="9">
        <v>0.44416260719299316</v>
      </c>
      <c r="K6371" s="9">
        <v>0</v>
      </c>
      <c r="L6371" s="9">
        <v>44.434909820556641</v>
      </c>
    </row>
    <row r="6372" spans="1:12" x14ac:dyDescent="0.25">
      <c r="A6372" s="5" t="str">
        <f t="shared" si="99"/>
        <v>1Low IncomeNon-CARE101011</v>
      </c>
      <c r="B6372" s="9">
        <v>1</v>
      </c>
      <c r="C6372" t="s">
        <v>131</v>
      </c>
      <c r="D6372" t="s">
        <v>141</v>
      </c>
      <c r="E6372" s="9">
        <v>1</v>
      </c>
      <c r="F6372" s="9">
        <v>0</v>
      </c>
      <c r="G6372" s="9">
        <v>10</v>
      </c>
      <c r="H6372" s="9">
        <v>11</v>
      </c>
      <c r="I6372" s="9">
        <v>0.33277973532676697</v>
      </c>
      <c r="J6372" s="9">
        <v>0.33277973532676697</v>
      </c>
      <c r="K6372" s="9">
        <v>0</v>
      </c>
      <c r="L6372" s="9">
        <v>45.497440338134766</v>
      </c>
    </row>
    <row r="6373" spans="1:12" x14ac:dyDescent="0.25">
      <c r="A6373" s="5" t="str">
        <f t="shared" si="99"/>
        <v>1Low IncomeNon-CARE101012</v>
      </c>
      <c r="B6373" s="9">
        <v>1</v>
      </c>
      <c r="C6373" t="s">
        <v>131</v>
      </c>
      <c r="D6373" t="s">
        <v>141</v>
      </c>
      <c r="E6373" s="9">
        <v>1</v>
      </c>
      <c r="F6373" s="9">
        <v>0</v>
      </c>
      <c r="G6373" s="9">
        <v>10</v>
      </c>
      <c r="H6373" s="9">
        <v>12</v>
      </c>
      <c r="I6373" s="9">
        <v>0.27315565943717957</v>
      </c>
      <c r="J6373" s="9">
        <v>0.27315565943717957</v>
      </c>
      <c r="K6373" s="9">
        <v>0</v>
      </c>
      <c r="L6373" s="9">
        <v>47.374397277832031</v>
      </c>
    </row>
    <row r="6374" spans="1:12" x14ac:dyDescent="0.25">
      <c r="A6374" s="5" t="str">
        <f t="shared" si="99"/>
        <v>1Low IncomeNon-CARE101013</v>
      </c>
      <c r="B6374" s="9">
        <v>1</v>
      </c>
      <c r="C6374" t="s">
        <v>131</v>
      </c>
      <c r="D6374" t="s">
        <v>141</v>
      </c>
      <c r="E6374" s="9">
        <v>1</v>
      </c>
      <c r="F6374" s="9">
        <v>0</v>
      </c>
      <c r="G6374" s="9">
        <v>10</v>
      </c>
      <c r="H6374" s="9">
        <v>13</v>
      </c>
      <c r="I6374" s="9">
        <v>0.2449287474155426</v>
      </c>
      <c r="J6374" s="9">
        <v>0.2449287474155426</v>
      </c>
      <c r="K6374" s="9">
        <v>0</v>
      </c>
      <c r="L6374" s="9">
        <v>48.800323486328125</v>
      </c>
    </row>
    <row r="6375" spans="1:12" x14ac:dyDescent="0.25">
      <c r="A6375" s="5" t="str">
        <f t="shared" si="99"/>
        <v>1Low IncomeNon-CARE101014</v>
      </c>
      <c r="B6375" s="9">
        <v>1</v>
      </c>
      <c r="C6375" t="s">
        <v>131</v>
      </c>
      <c r="D6375" t="s">
        <v>141</v>
      </c>
      <c r="E6375" s="9">
        <v>1</v>
      </c>
      <c r="F6375" s="9">
        <v>0</v>
      </c>
      <c r="G6375" s="9">
        <v>10</v>
      </c>
      <c r="H6375" s="9">
        <v>14</v>
      </c>
      <c r="I6375" s="9">
        <v>0.26264464855194092</v>
      </c>
      <c r="J6375" s="9">
        <v>0.26264464855194092</v>
      </c>
      <c r="K6375" s="9">
        <v>0</v>
      </c>
      <c r="L6375" s="9">
        <v>48.929443359375</v>
      </c>
    </row>
    <row r="6376" spans="1:12" x14ac:dyDescent="0.25">
      <c r="A6376" s="5" t="str">
        <f t="shared" si="99"/>
        <v>1Low IncomeNon-CARE101015</v>
      </c>
      <c r="B6376" s="9">
        <v>1</v>
      </c>
      <c r="C6376" t="s">
        <v>131</v>
      </c>
      <c r="D6376" t="s">
        <v>141</v>
      </c>
      <c r="E6376" s="9">
        <v>1</v>
      </c>
      <c r="F6376" s="9">
        <v>0</v>
      </c>
      <c r="G6376" s="9">
        <v>10</v>
      </c>
      <c r="H6376" s="9">
        <v>15</v>
      </c>
      <c r="I6376" s="9">
        <v>0.3567291796207428</v>
      </c>
      <c r="J6376" s="9">
        <v>0.3567291796207428</v>
      </c>
      <c r="K6376" s="9">
        <v>0</v>
      </c>
      <c r="L6376" s="9">
        <v>49.662952423095703</v>
      </c>
    </row>
    <row r="6377" spans="1:12" x14ac:dyDescent="0.25">
      <c r="A6377" s="5" t="str">
        <f t="shared" si="99"/>
        <v>1Low IncomeNon-CARE101016</v>
      </c>
      <c r="B6377" s="9">
        <v>1</v>
      </c>
      <c r="C6377" t="s">
        <v>131</v>
      </c>
      <c r="D6377" t="s">
        <v>141</v>
      </c>
      <c r="E6377" s="9">
        <v>1</v>
      </c>
      <c r="F6377" s="9">
        <v>0</v>
      </c>
      <c r="G6377" s="9">
        <v>10</v>
      </c>
      <c r="H6377" s="9">
        <v>16</v>
      </c>
      <c r="I6377" s="9">
        <v>0.52343297004699707</v>
      </c>
      <c r="J6377" s="9">
        <v>0.52343297004699707</v>
      </c>
      <c r="K6377" s="9">
        <v>0</v>
      </c>
      <c r="L6377" s="9">
        <v>50.456035614013672</v>
      </c>
    </row>
    <row r="6378" spans="1:12" x14ac:dyDescent="0.25">
      <c r="A6378" s="5" t="str">
        <f t="shared" si="99"/>
        <v>1Low IncomeNon-CARE101017</v>
      </c>
      <c r="B6378" s="9">
        <v>1</v>
      </c>
      <c r="C6378" t="s">
        <v>131</v>
      </c>
      <c r="D6378" t="s">
        <v>141</v>
      </c>
      <c r="E6378" s="9">
        <v>1</v>
      </c>
      <c r="F6378" s="9">
        <v>0</v>
      </c>
      <c r="G6378" s="9">
        <v>10</v>
      </c>
      <c r="H6378" s="9">
        <v>17</v>
      </c>
      <c r="I6378" s="9">
        <v>0.74809837341308594</v>
      </c>
      <c r="J6378" s="9">
        <v>0.74809837341308594</v>
      </c>
      <c r="K6378" s="9">
        <v>0</v>
      </c>
      <c r="L6378" s="9">
        <v>50.642364501953125</v>
      </c>
    </row>
    <row r="6379" spans="1:12" x14ac:dyDescent="0.25">
      <c r="A6379" s="5" t="str">
        <f t="shared" si="99"/>
        <v>1Low IncomeNon-CARE101018</v>
      </c>
      <c r="B6379" s="9">
        <v>1</v>
      </c>
      <c r="C6379" t="s">
        <v>131</v>
      </c>
      <c r="D6379" t="s">
        <v>141</v>
      </c>
      <c r="E6379" s="9">
        <v>1</v>
      </c>
      <c r="F6379" s="9">
        <v>0</v>
      </c>
      <c r="G6379" s="9">
        <v>10</v>
      </c>
      <c r="H6379" s="9">
        <v>18</v>
      </c>
      <c r="I6379" s="9">
        <v>1.0163347721099854</v>
      </c>
      <c r="J6379" s="9">
        <v>1.0163347721099854</v>
      </c>
      <c r="K6379" s="9">
        <v>0</v>
      </c>
      <c r="L6379" s="9">
        <v>49.646839141845703</v>
      </c>
    </row>
    <row r="6380" spans="1:12" x14ac:dyDescent="0.25">
      <c r="A6380" s="5" t="str">
        <f t="shared" si="99"/>
        <v>1Low IncomeNon-CARE101019</v>
      </c>
      <c r="B6380" s="9">
        <v>1</v>
      </c>
      <c r="C6380" t="s">
        <v>131</v>
      </c>
      <c r="D6380" t="s">
        <v>141</v>
      </c>
      <c r="E6380" s="9">
        <v>1</v>
      </c>
      <c r="F6380" s="9">
        <v>0</v>
      </c>
      <c r="G6380" s="9">
        <v>10</v>
      </c>
      <c r="H6380" s="9">
        <v>19</v>
      </c>
      <c r="I6380" s="9">
        <v>1.1662613153457642</v>
      </c>
      <c r="J6380" s="9">
        <v>1.1662613153457642</v>
      </c>
      <c r="K6380" s="9">
        <v>0</v>
      </c>
      <c r="L6380" s="9">
        <v>47.947319030761719</v>
      </c>
    </row>
    <row r="6381" spans="1:12" x14ac:dyDescent="0.25">
      <c r="A6381" s="5" t="str">
        <f t="shared" si="99"/>
        <v>1Low IncomeNon-CARE101020</v>
      </c>
      <c r="B6381" s="9">
        <v>1</v>
      </c>
      <c r="C6381" t="s">
        <v>131</v>
      </c>
      <c r="D6381" t="s">
        <v>141</v>
      </c>
      <c r="E6381" s="9">
        <v>1</v>
      </c>
      <c r="F6381" s="9">
        <v>0</v>
      </c>
      <c r="G6381" s="9">
        <v>10</v>
      </c>
      <c r="H6381" s="9">
        <v>20</v>
      </c>
      <c r="I6381" s="9">
        <v>1.1807935237884521</v>
      </c>
      <c r="J6381" s="9">
        <v>1.1807935237884521</v>
      </c>
      <c r="K6381" s="9">
        <v>0</v>
      </c>
      <c r="L6381" s="9">
        <v>47.110652923583984</v>
      </c>
    </row>
    <row r="6382" spans="1:12" x14ac:dyDescent="0.25">
      <c r="A6382" s="5" t="str">
        <f t="shared" si="99"/>
        <v>1Low IncomeNon-CARE101021</v>
      </c>
      <c r="B6382" s="9">
        <v>1</v>
      </c>
      <c r="C6382" t="s">
        <v>131</v>
      </c>
      <c r="D6382" t="s">
        <v>141</v>
      </c>
      <c r="E6382" s="9">
        <v>1</v>
      </c>
      <c r="F6382" s="9">
        <v>0</v>
      </c>
      <c r="G6382" s="9">
        <v>10</v>
      </c>
      <c r="H6382" s="9">
        <v>21</v>
      </c>
      <c r="I6382" s="9">
        <v>1.1654324531555176</v>
      </c>
      <c r="J6382" s="9">
        <v>1.1654324531555176</v>
      </c>
      <c r="K6382" s="9">
        <v>0</v>
      </c>
      <c r="L6382" s="9">
        <v>46.188434600830078</v>
      </c>
    </row>
    <row r="6383" spans="1:12" x14ac:dyDescent="0.25">
      <c r="A6383" s="5" t="str">
        <f t="shared" si="99"/>
        <v>1Low IncomeNon-CARE101022</v>
      </c>
      <c r="B6383" s="9">
        <v>1</v>
      </c>
      <c r="C6383" t="s">
        <v>131</v>
      </c>
      <c r="D6383" t="s">
        <v>141</v>
      </c>
      <c r="E6383" s="9">
        <v>1</v>
      </c>
      <c r="F6383" s="9">
        <v>0</v>
      </c>
      <c r="G6383" s="9">
        <v>10</v>
      </c>
      <c r="H6383" s="9">
        <v>22</v>
      </c>
      <c r="I6383" s="9">
        <v>1.1155781745910645</v>
      </c>
      <c r="J6383" s="9">
        <v>1.1155781745910645</v>
      </c>
      <c r="K6383" s="9">
        <v>0</v>
      </c>
      <c r="L6383" s="9">
        <v>45.697277069091797</v>
      </c>
    </row>
    <row r="6384" spans="1:12" x14ac:dyDescent="0.25">
      <c r="A6384" s="5" t="str">
        <f t="shared" si="99"/>
        <v>1Low IncomeNon-CARE101023</v>
      </c>
      <c r="B6384" s="9">
        <v>1</v>
      </c>
      <c r="C6384" t="s">
        <v>131</v>
      </c>
      <c r="D6384" t="s">
        <v>141</v>
      </c>
      <c r="E6384" s="9">
        <v>1</v>
      </c>
      <c r="F6384" s="9">
        <v>0</v>
      </c>
      <c r="G6384" s="9">
        <v>10</v>
      </c>
      <c r="H6384" s="9">
        <v>23</v>
      </c>
      <c r="I6384" s="9">
        <v>1.0706871747970581</v>
      </c>
      <c r="J6384" s="9">
        <v>1.0706871747970581</v>
      </c>
      <c r="K6384" s="9">
        <v>0</v>
      </c>
      <c r="L6384" s="9">
        <v>44.757713317871094</v>
      </c>
    </row>
    <row r="6385" spans="1:12" x14ac:dyDescent="0.25">
      <c r="A6385" s="5" t="str">
        <f t="shared" si="99"/>
        <v>1Low IncomeNon-CARE101024</v>
      </c>
      <c r="B6385" s="9">
        <v>1</v>
      </c>
      <c r="C6385" t="s">
        <v>131</v>
      </c>
      <c r="D6385" t="s">
        <v>141</v>
      </c>
      <c r="E6385" s="9">
        <v>1</v>
      </c>
      <c r="F6385" s="9">
        <v>0</v>
      </c>
      <c r="G6385" s="9">
        <v>10</v>
      </c>
      <c r="H6385" s="9">
        <v>24</v>
      </c>
      <c r="I6385" s="9">
        <v>0.95852047204971313</v>
      </c>
      <c r="J6385" s="9">
        <v>0.95852047204971313</v>
      </c>
      <c r="K6385" s="9">
        <v>0</v>
      </c>
      <c r="L6385" s="9">
        <v>43.642829895019531</v>
      </c>
    </row>
    <row r="6386" spans="1:12" x14ac:dyDescent="0.25">
      <c r="A6386" s="5" t="str">
        <f t="shared" si="99"/>
        <v>1Low IncomeNon-CARE1121</v>
      </c>
      <c r="B6386" s="9">
        <v>1</v>
      </c>
      <c r="C6386" t="s">
        <v>131</v>
      </c>
      <c r="D6386" t="s">
        <v>141</v>
      </c>
      <c r="E6386" s="9">
        <v>1</v>
      </c>
      <c r="F6386" s="9">
        <v>1</v>
      </c>
      <c r="G6386" s="9">
        <v>2</v>
      </c>
      <c r="H6386" s="9">
        <v>1</v>
      </c>
      <c r="I6386" s="9">
        <v>0.84005391597747803</v>
      </c>
      <c r="J6386" s="9">
        <v>0.84005391597747803</v>
      </c>
      <c r="K6386" s="9">
        <v>0</v>
      </c>
      <c r="L6386" s="9">
        <v>46.498950958251953</v>
      </c>
    </row>
    <row r="6387" spans="1:12" x14ac:dyDescent="0.25">
      <c r="A6387" s="5" t="str">
        <f t="shared" si="99"/>
        <v>1Low IncomeNon-CARE1122</v>
      </c>
      <c r="B6387" s="9">
        <v>1</v>
      </c>
      <c r="C6387" t="s">
        <v>131</v>
      </c>
      <c r="D6387" t="s">
        <v>141</v>
      </c>
      <c r="E6387" s="9">
        <v>1</v>
      </c>
      <c r="F6387" s="9">
        <v>1</v>
      </c>
      <c r="G6387" s="9">
        <v>2</v>
      </c>
      <c r="H6387" s="9">
        <v>2</v>
      </c>
      <c r="I6387" s="9">
        <v>0.76904886960983276</v>
      </c>
      <c r="J6387" s="9">
        <v>0.76904886960983276</v>
      </c>
      <c r="K6387" s="9">
        <v>0</v>
      </c>
      <c r="L6387" s="9">
        <v>45.525138854980469</v>
      </c>
    </row>
    <row r="6388" spans="1:12" x14ac:dyDescent="0.25">
      <c r="A6388" s="5" t="str">
        <f t="shared" si="99"/>
        <v>1Low IncomeNon-CARE1123</v>
      </c>
      <c r="B6388" s="9">
        <v>1</v>
      </c>
      <c r="C6388" t="s">
        <v>131</v>
      </c>
      <c r="D6388" t="s">
        <v>141</v>
      </c>
      <c r="E6388" s="9">
        <v>1</v>
      </c>
      <c r="F6388" s="9">
        <v>1</v>
      </c>
      <c r="G6388" s="9">
        <v>2</v>
      </c>
      <c r="H6388" s="9">
        <v>3</v>
      </c>
      <c r="I6388" s="9">
        <v>0.71956479549407959</v>
      </c>
      <c r="J6388" s="9">
        <v>0.71956479549407959</v>
      </c>
      <c r="K6388" s="9">
        <v>0</v>
      </c>
      <c r="L6388" s="9">
        <v>43.878074645996094</v>
      </c>
    </row>
    <row r="6389" spans="1:12" x14ac:dyDescent="0.25">
      <c r="A6389" s="5" t="str">
        <f t="shared" si="99"/>
        <v>1Low IncomeNon-CARE1124</v>
      </c>
      <c r="B6389" s="9">
        <v>1</v>
      </c>
      <c r="C6389" t="s">
        <v>131</v>
      </c>
      <c r="D6389" t="s">
        <v>141</v>
      </c>
      <c r="E6389" s="9">
        <v>1</v>
      </c>
      <c r="F6389" s="9">
        <v>1</v>
      </c>
      <c r="G6389" s="9">
        <v>2</v>
      </c>
      <c r="H6389" s="9">
        <v>4</v>
      </c>
      <c r="I6389" s="9">
        <v>0.69287270307540894</v>
      </c>
      <c r="J6389" s="9">
        <v>0.69287270307540894</v>
      </c>
      <c r="K6389" s="9">
        <v>0</v>
      </c>
      <c r="L6389" s="9">
        <v>43.054313659667969</v>
      </c>
    </row>
    <row r="6390" spans="1:12" x14ac:dyDescent="0.25">
      <c r="A6390" s="5" t="str">
        <f t="shared" si="99"/>
        <v>1Low IncomeNon-CARE1125</v>
      </c>
      <c r="B6390" s="9">
        <v>1</v>
      </c>
      <c r="C6390" t="s">
        <v>131</v>
      </c>
      <c r="D6390" t="s">
        <v>141</v>
      </c>
      <c r="E6390" s="9">
        <v>1</v>
      </c>
      <c r="F6390" s="9">
        <v>1</v>
      </c>
      <c r="G6390" s="9">
        <v>2</v>
      </c>
      <c r="H6390" s="9">
        <v>5</v>
      </c>
      <c r="I6390" s="9">
        <v>0.69602882862091064</v>
      </c>
      <c r="J6390" s="9">
        <v>0.69602882862091064</v>
      </c>
      <c r="K6390" s="9">
        <v>0</v>
      </c>
      <c r="L6390" s="9">
        <v>42.134407043457031</v>
      </c>
    </row>
    <row r="6391" spans="1:12" x14ac:dyDescent="0.25">
      <c r="A6391" s="5" t="str">
        <f t="shared" si="99"/>
        <v>1Low IncomeNon-CARE1126</v>
      </c>
      <c r="B6391" s="9">
        <v>1</v>
      </c>
      <c r="C6391" t="s">
        <v>131</v>
      </c>
      <c r="D6391" t="s">
        <v>141</v>
      </c>
      <c r="E6391" s="9">
        <v>1</v>
      </c>
      <c r="F6391" s="9">
        <v>1</v>
      </c>
      <c r="G6391" s="9">
        <v>2</v>
      </c>
      <c r="H6391" s="9">
        <v>6</v>
      </c>
      <c r="I6391" s="9">
        <v>0.73761308193206787</v>
      </c>
      <c r="J6391" s="9">
        <v>0.73761308193206787</v>
      </c>
      <c r="K6391" s="9">
        <v>0</v>
      </c>
      <c r="L6391" s="9">
        <v>41.712432861328125</v>
      </c>
    </row>
    <row r="6392" spans="1:12" x14ac:dyDescent="0.25">
      <c r="A6392" s="5" t="str">
        <f t="shared" si="99"/>
        <v>1Low IncomeNon-CARE1127</v>
      </c>
      <c r="B6392" s="9">
        <v>1</v>
      </c>
      <c r="C6392" t="s">
        <v>131</v>
      </c>
      <c r="D6392" t="s">
        <v>141</v>
      </c>
      <c r="E6392" s="9">
        <v>1</v>
      </c>
      <c r="F6392" s="9">
        <v>1</v>
      </c>
      <c r="G6392" s="9">
        <v>2</v>
      </c>
      <c r="H6392" s="9">
        <v>7</v>
      </c>
      <c r="I6392" s="9">
        <v>0.83108168840408325</v>
      </c>
      <c r="J6392" s="9">
        <v>0.83108168840408325</v>
      </c>
      <c r="K6392" s="9">
        <v>0</v>
      </c>
      <c r="L6392" s="9">
        <v>41.5369873046875</v>
      </c>
    </row>
    <row r="6393" spans="1:12" x14ac:dyDescent="0.25">
      <c r="A6393" s="5" t="str">
        <f t="shared" si="99"/>
        <v>1Low IncomeNon-CARE1128</v>
      </c>
      <c r="B6393" s="9">
        <v>1</v>
      </c>
      <c r="C6393" t="s">
        <v>131</v>
      </c>
      <c r="D6393" t="s">
        <v>141</v>
      </c>
      <c r="E6393" s="9">
        <v>1</v>
      </c>
      <c r="F6393" s="9">
        <v>1</v>
      </c>
      <c r="G6393" s="9">
        <v>2</v>
      </c>
      <c r="H6393" s="9">
        <v>8</v>
      </c>
      <c r="I6393" s="9">
        <v>0.8017423152923584</v>
      </c>
      <c r="J6393" s="9">
        <v>0.8017423152923584</v>
      </c>
      <c r="K6393" s="9">
        <v>0</v>
      </c>
      <c r="L6393" s="9">
        <v>41.800785064697266</v>
      </c>
    </row>
    <row r="6394" spans="1:12" x14ac:dyDescent="0.25">
      <c r="A6394" s="5" t="str">
        <f t="shared" si="99"/>
        <v>1Low IncomeNon-CARE1129</v>
      </c>
      <c r="B6394" s="9">
        <v>1</v>
      </c>
      <c r="C6394" t="s">
        <v>131</v>
      </c>
      <c r="D6394" t="s">
        <v>141</v>
      </c>
      <c r="E6394" s="9">
        <v>1</v>
      </c>
      <c r="F6394" s="9">
        <v>1</v>
      </c>
      <c r="G6394" s="9">
        <v>2</v>
      </c>
      <c r="H6394" s="9">
        <v>9</v>
      </c>
      <c r="I6394" s="9">
        <v>0.60254442691802979</v>
      </c>
      <c r="J6394" s="9">
        <v>0.60254442691802979</v>
      </c>
      <c r="K6394" s="9">
        <v>0</v>
      </c>
      <c r="L6394" s="9">
        <v>42.577827453613281</v>
      </c>
    </row>
    <row r="6395" spans="1:12" x14ac:dyDescent="0.25">
      <c r="A6395" s="5" t="str">
        <f t="shared" si="99"/>
        <v>1Low IncomeNon-CARE11210</v>
      </c>
      <c r="B6395" s="9">
        <v>1</v>
      </c>
      <c r="C6395" t="s">
        <v>131</v>
      </c>
      <c r="D6395" t="s">
        <v>141</v>
      </c>
      <c r="E6395" s="9">
        <v>1</v>
      </c>
      <c r="F6395" s="9">
        <v>1</v>
      </c>
      <c r="G6395" s="9">
        <v>2</v>
      </c>
      <c r="H6395" s="9">
        <v>10</v>
      </c>
      <c r="I6395" s="9">
        <v>0.42675524950027466</v>
      </c>
      <c r="J6395" s="9">
        <v>0.42675524950027466</v>
      </c>
      <c r="K6395" s="9">
        <v>0</v>
      </c>
      <c r="L6395" s="9">
        <v>45.365074157714844</v>
      </c>
    </row>
    <row r="6396" spans="1:12" x14ac:dyDescent="0.25">
      <c r="A6396" s="5" t="str">
        <f t="shared" si="99"/>
        <v>1Low IncomeNon-CARE11211</v>
      </c>
      <c r="B6396" s="9">
        <v>1</v>
      </c>
      <c r="C6396" t="s">
        <v>131</v>
      </c>
      <c r="D6396" t="s">
        <v>141</v>
      </c>
      <c r="E6396" s="9">
        <v>1</v>
      </c>
      <c r="F6396" s="9">
        <v>1</v>
      </c>
      <c r="G6396" s="9">
        <v>2</v>
      </c>
      <c r="H6396" s="9">
        <v>11</v>
      </c>
      <c r="I6396" s="9">
        <v>0.31414011120796204</v>
      </c>
      <c r="J6396" s="9">
        <v>0.31414011120796204</v>
      </c>
      <c r="K6396" s="9">
        <v>0</v>
      </c>
      <c r="L6396" s="9">
        <v>49.062892913818359</v>
      </c>
    </row>
    <row r="6397" spans="1:12" x14ac:dyDescent="0.25">
      <c r="A6397" s="5" t="str">
        <f t="shared" si="99"/>
        <v>1Low IncomeNon-CARE11212</v>
      </c>
      <c r="B6397" s="9">
        <v>1</v>
      </c>
      <c r="C6397" t="s">
        <v>131</v>
      </c>
      <c r="D6397" t="s">
        <v>141</v>
      </c>
      <c r="E6397" s="9">
        <v>1</v>
      </c>
      <c r="F6397" s="9">
        <v>1</v>
      </c>
      <c r="G6397" s="9">
        <v>2</v>
      </c>
      <c r="H6397" s="9">
        <v>12</v>
      </c>
      <c r="I6397" s="9">
        <v>0.25178173184394836</v>
      </c>
      <c r="J6397" s="9">
        <v>0.25178173184394836</v>
      </c>
      <c r="K6397" s="9">
        <v>0</v>
      </c>
      <c r="L6397" s="9">
        <v>51.911773681640625</v>
      </c>
    </row>
    <row r="6398" spans="1:12" x14ac:dyDescent="0.25">
      <c r="A6398" s="5" t="str">
        <f t="shared" si="99"/>
        <v>1Low IncomeNon-CARE11213</v>
      </c>
      <c r="B6398" s="9">
        <v>1</v>
      </c>
      <c r="C6398" t="s">
        <v>131</v>
      </c>
      <c r="D6398" t="s">
        <v>141</v>
      </c>
      <c r="E6398" s="9">
        <v>1</v>
      </c>
      <c r="F6398" s="9">
        <v>1</v>
      </c>
      <c r="G6398" s="9">
        <v>2</v>
      </c>
      <c r="H6398" s="9">
        <v>13</v>
      </c>
      <c r="I6398" s="9">
        <v>0.22535312175750732</v>
      </c>
      <c r="J6398" s="9">
        <v>0.22535312175750732</v>
      </c>
      <c r="K6398" s="9">
        <v>0</v>
      </c>
      <c r="L6398" s="9">
        <v>53.491474151611328</v>
      </c>
    </row>
    <row r="6399" spans="1:12" x14ac:dyDescent="0.25">
      <c r="A6399" s="5" t="str">
        <f t="shared" si="99"/>
        <v>1Low IncomeNon-CARE11214</v>
      </c>
      <c r="B6399" s="9">
        <v>1</v>
      </c>
      <c r="C6399" t="s">
        <v>131</v>
      </c>
      <c r="D6399" t="s">
        <v>141</v>
      </c>
      <c r="E6399" s="9">
        <v>1</v>
      </c>
      <c r="F6399" s="9">
        <v>1</v>
      </c>
      <c r="G6399" s="9">
        <v>2</v>
      </c>
      <c r="H6399" s="9">
        <v>14</v>
      </c>
      <c r="I6399" s="9">
        <v>0.24359086155891418</v>
      </c>
      <c r="J6399" s="9">
        <v>0.24359086155891418</v>
      </c>
      <c r="K6399" s="9">
        <v>0</v>
      </c>
      <c r="L6399" s="9">
        <v>53.386268615722656</v>
      </c>
    </row>
    <row r="6400" spans="1:12" x14ac:dyDescent="0.25">
      <c r="A6400" s="5" t="str">
        <f t="shared" si="99"/>
        <v>1Low IncomeNon-CARE11215</v>
      </c>
      <c r="B6400" s="9">
        <v>1</v>
      </c>
      <c r="C6400" t="s">
        <v>131</v>
      </c>
      <c r="D6400" t="s">
        <v>141</v>
      </c>
      <c r="E6400" s="9">
        <v>1</v>
      </c>
      <c r="F6400" s="9">
        <v>1</v>
      </c>
      <c r="G6400" s="9">
        <v>2</v>
      </c>
      <c r="H6400" s="9">
        <v>15</v>
      </c>
      <c r="I6400" s="9">
        <v>0.33379644155502319</v>
      </c>
      <c r="J6400" s="9">
        <v>0.33379644155502319</v>
      </c>
      <c r="K6400" s="9">
        <v>0</v>
      </c>
      <c r="L6400" s="9">
        <v>53.307884216308594</v>
      </c>
    </row>
    <row r="6401" spans="1:12" x14ac:dyDescent="0.25">
      <c r="A6401" s="5" t="str">
        <f t="shared" si="99"/>
        <v>1Low IncomeNon-CARE11216</v>
      </c>
      <c r="B6401" s="9">
        <v>1</v>
      </c>
      <c r="C6401" t="s">
        <v>131</v>
      </c>
      <c r="D6401" t="s">
        <v>141</v>
      </c>
      <c r="E6401" s="9">
        <v>1</v>
      </c>
      <c r="F6401" s="9">
        <v>1</v>
      </c>
      <c r="G6401" s="9">
        <v>2</v>
      </c>
      <c r="H6401" s="9">
        <v>16</v>
      </c>
      <c r="I6401" s="9">
        <v>0.49535435438156128</v>
      </c>
      <c r="J6401" s="9">
        <v>0.49535435438156128</v>
      </c>
      <c r="K6401" s="9">
        <v>0</v>
      </c>
      <c r="L6401" s="9">
        <v>54.525245666503906</v>
      </c>
    </row>
    <row r="6402" spans="1:12" x14ac:dyDescent="0.25">
      <c r="A6402" s="5" t="str">
        <f t="shared" si="99"/>
        <v>1Low IncomeNon-CARE11217</v>
      </c>
      <c r="B6402" s="9">
        <v>1</v>
      </c>
      <c r="C6402" t="s">
        <v>131</v>
      </c>
      <c r="D6402" t="s">
        <v>141</v>
      </c>
      <c r="E6402" s="9">
        <v>1</v>
      </c>
      <c r="F6402" s="9">
        <v>1</v>
      </c>
      <c r="G6402" s="9">
        <v>2</v>
      </c>
      <c r="H6402" s="9">
        <v>17</v>
      </c>
      <c r="I6402" s="9">
        <v>0.71428507566452026</v>
      </c>
      <c r="J6402" s="9">
        <v>0.71428507566452026</v>
      </c>
      <c r="K6402" s="9">
        <v>0</v>
      </c>
      <c r="L6402" s="9">
        <v>55.019851684570313</v>
      </c>
    </row>
    <row r="6403" spans="1:12" x14ac:dyDescent="0.25">
      <c r="A6403" s="5" t="str">
        <f t="shared" ref="A6403:A6466" si="100">B6403&amp;C6403&amp;D6403&amp;E6403&amp;F6403&amp;G6403&amp;H6403</f>
        <v>1Low IncomeNon-CARE11218</v>
      </c>
      <c r="B6403" s="9">
        <v>1</v>
      </c>
      <c r="C6403" t="s">
        <v>131</v>
      </c>
      <c r="D6403" t="s">
        <v>141</v>
      </c>
      <c r="E6403" s="9">
        <v>1</v>
      </c>
      <c r="F6403" s="9">
        <v>1</v>
      </c>
      <c r="G6403" s="9">
        <v>2</v>
      </c>
      <c r="H6403" s="9">
        <v>18</v>
      </c>
      <c r="I6403" s="9">
        <v>0.97903299331665039</v>
      </c>
      <c r="J6403" s="9">
        <v>0.97903299331665039</v>
      </c>
      <c r="K6403" s="9">
        <v>0</v>
      </c>
      <c r="L6403" s="9">
        <v>54.086616516113281</v>
      </c>
    </row>
    <row r="6404" spans="1:12" x14ac:dyDescent="0.25">
      <c r="A6404" s="5" t="str">
        <f t="shared" si="100"/>
        <v>1Low IncomeNon-CARE11219</v>
      </c>
      <c r="B6404" s="9">
        <v>1</v>
      </c>
      <c r="C6404" t="s">
        <v>131</v>
      </c>
      <c r="D6404" t="s">
        <v>141</v>
      </c>
      <c r="E6404" s="9">
        <v>1</v>
      </c>
      <c r="F6404" s="9">
        <v>1</v>
      </c>
      <c r="G6404" s="9">
        <v>2</v>
      </c>
      <c r="H6404" s="9">
        <v>19</v>
      </c>
      <c r="I6404" s="9">
        <v>1.1297410726547241</v>
      </c>
      <c r="J6404" s="9">
        <v>1.1297410726547241</v>
      </c>
      <c r="K6404" s="9">
        <v>0</v>
      </c>
      <c r="L6404" s="9">
        <v>52.253623962402344</v>
      </c>
    </row>
    <row r="6405" spans="1:12" x14ac:dyDescent="0.25">
      <c r="A6405" s="5" t="str">
        <f t="shared" si="100"/>
        <v>1Low IncomeNon-CARE11220</v>
      </c>
      <c r="B6405" s="9">
        <v>1</v>
      </c>
      <c r="C6405" t="s">
        <v>131</v>
      </c>
      <c r="D6405" t="s">
        <v>141</v>
      </c>
      <c r="E6405" s="9">
        <v>1</v>
      </c>
      <c r="F6405" s="9">
        <v>1</v>
      </c>
      <c r="G6405" s="9">
        <v>2</v>
      </c>
      <c r="H6405" s="9">
        <v>20</v>
      </c>
      <c r="I6405" s="9">
        <v>1.1533312797546387</v>
      </c>
      <c r="J6405" s="9">
        <v>1.1533312797546387</v>
      </c>
      <c r="K6405" s="9">
        <v>0</v>
      </c>
      <c r="L6405" s="9">
        <v>50.894622802734375</v>
      </c>
    </row>
    <row r="6406" spans="1:12" x14ac:dyDescent="0.25">
      <c r="A6406" s="5" t="str">
        <f t="shared" si="100"/>
        <v>1Low IncomeNon-CARE11221</v>
      </c>
      <c r="B6406" s="9">
        <v>1</v>
      </c>
      <c r="C6406" t="s">
        <v>131</v>
      </c>
      <c r="D6406" t="s">
        <v>141</v>
      </c>
      <c r="E6406" s="9">
        <v>1</v>
      </c>
      <c r="F6406" s="9">
        <v>1</v>
      </c>
      <c r="G6406" s="9">
        <v>2</v>
      </c>
      <c r="H6406" s="9">
        <v>21</v>
      </c>
      <c r="I6406" s="9">
        <v>1.1420204639434814</v>
      </c>
      <c r="J6406" s="9">
        <v>1.1420204639434814</v>
      </c>
      <c r="K6406" s="9">
        <v>0</v>
      </c>
      <c r="L6406" s="9">
        <v>49.995998382568359</v>
      </c>
    </row>
    <row r="6407" spans="1:12" x14ac:dyDescent="0.25">
      <c r="A6407" s="5" t="str">
        <f t="shared" si="100"/>
        <v>1Low IncomeNon-CARE11222</v>
      </c>
      <c r="B6407" s="9">
        <v>1</v>
      </c>
      <c r="C6407" t="s">
        <v>131</v>
      </c>
      <c r="D6407" t="s">
        <v>141</v>
      </c>
      <c r="E6407" s="9">
        <v>1</v>
      </c>
      <c r="F6407" s="9">
        <v>1</v>
      </c>
      <c r="G6407" s="9">
        <v>2</v>
      </c>
      <c r="H6407" s="9">
        <v>22</v>
      </c>
      <c r="I6407" s="9">
        <v>1.0922198295593262</v>
      </c>
      <c r="J6407" s="9">
        <v>1.0922198295593262</v>
      </c>
      <c r="K6407" s="9">
        <v>0</v>
      </c>
      <c r="L6407" s="9">
        <v>48.929012298583984</v>
      </c>
    </row>
    <row r="6408" spans="1:12" x14ac:dyDescent="0.25">
      <c r="A6408" s="5" t="str">
        <f t="shared" si="100"/>
        <v>1Low IncomeNon-CARE11223</v>
      </c>
      <c r="B6408" s="9">
        <v>1</v>
      </c>
      <c r="C6408" t="s">
        <v>131</v>
      </c>
      <c r="D6408" t="s">
        <v>141</v>
      </c>
      <c r="E6408" s="9">
        <v>1</v>
      </c>
      <c r="F6408" s="9">
        <v>1</v>
      </c>
      <c r="G6408" s="9">
        <v>2</v>
      </c>
      <c r="H6408" s="9">
        <v>23</v>
      </c>
      <c r="I6408" s="9">
        <v>1.0477741956710815</v>
      </c>
      <c r="J6408" s="9">
        <v>1.0477741956710815</v>
      </c>
      <c r="K6408" s="9">
        <v>0</v>
      </c>
      <c r="L6408" s="9">
        <v>47.637584686279297</v>
      </c>
    </row>
    <row r="6409" spans="1:12" x14ac:dyDescent="0.25">
      <c r="A6409" s="5" t="str">
        <f t="shared" si="100"/>
        <v>1Low IncomeNon-CARE11224</v>
      </c>
      <c r="B6409" s="9">
        <v>1</v>
      </c>
      <c r="C6409" t="s">
        <v>131</v>
      </c>
      <c r="D6409" t="s">
        <v>141</v>
      </c>
      <c r="E6409" s="9">
        <v>1</v>
      </c>
      <c r="F6409" s="9">
        <v>1</v>
      </c>
      <c r="G6409" s="9">
        <v>2</v>
      </c>
      <c r="H6409" s="9">
        <v>24</v>
      </c>
      <c r="I6409" s="9">
        <v>0.93629014492034912</v>
      </c>
      <c r="J6409" s="9">
        <v>0.93629014492034912</v>
      </c>
      <c r="K6409" s="9">
        <v>0</v>
      </c>
      <c r="L6409" s="9">
        <v>46.836734771728516</v>
      </c>
    </row>
    <row r="6410" spans="1:12" x14ac:dyDescent="0.25">
      <c r="A6410" s="5" t="str">
        <f t="shared" si="100"/>
        <v>1Low IncomeNon-CARE11101</v>
      </c>
      <c r="B6410" s="9">
        <v>1</v>
      </c>
      <c r="C6410" t="s">
        <v>131</v>
      </c>
      <c r="D6410" t="s">
        <v>141</v>
      </c>
      <c r="E6410" s="9">
        <v>1</v>
      </c>
      <c r="F6410" s="9">
        <v>1</v>
      </c>
      <c r="G6410" s="9">
        <v>10</v>
      </c>
      <c r="H6410" s="9">
        <v>1</v>
      </c>
      <c r="I6410" s="9">
        <v>0.84884780645370483</v>
      </c>
      <c r="J6410" s="9">
        <v>0.84884780645370483</v>
      </c>
      <c r="K6410" s="9">
        <v>0</v>
      </c>
      <c r="L6410" s="9">
        <v>46.525932312011719</v>
      </c>
    </row>
    <row r="6411" spans="1:12" x14ac:dyDescent="0.25">
      <c r="A6411" s="5" t="str">
        <f t="shared" si="100"/>
        <v>1Low IncomeNon-CARE11102</v>
      </c>
      <c r="B6411" s="9">
        <v>1</v>
      </c>
      <c r="C6411" t="s">
        <v>131</v>
      </c>
      <c r="D6411" t="s">
        <v>141</v>
      </c>
      <c r="E6411" s="9">
        <v>1</v>
      </c>
      <c r="F6411" s="9">
        <v>1</v>
      </c>
      <c r="G6411" s="9">
        <v>10</v>
      </c>
      <c r="H6411" s="9">
        <v>2</v>
      </c>
      <c r="I6411" s="9">
        <v>0.77793872356414795</v>
      </c>
      <c r="J6411" s="9">
        <v>0.77793872356414795</v>
      </c>
      <c r="K6411" s="9">
        <v>0</v>
      </c>
      <c r="L6411" s="9">
        <v>46.152156829833984</v>
      </c>
    </row>
    <row r="6412" spans="1:12" x14ac:dyDescent="0.25">
      <c r="A6412" s="5" t="str">
        <f t="shared" si="100"/>
        <v>1Low IncomeNon-CARE11103</v>
      </c>
      <c r="B6412" s="9">
        <v>1</v>
      </c>
      <c r="C6412" t="s">
        <v>131</v>
      </c>
      <c r="D6412" t="s">
        <v>141</v>
      </c>
      <c r="E6412" s="9">
        <v>1</v>
      </c>
      <c r="F6412" s="9">
        <v>1</v>
      </c>
      <c r="G6412" s="9">
        <v>10</v>
      </c>
      <c r="H6412" s="9">
        <v>3</v>
      </c>
      <c r="I6412" s="9">
        <v>0.72864127159118652</v>
      </c>
      <c r="J6412" s="9">
        <v>0.72864127159118652</v>
      </c>
      <c r="K6412" s="9">
        <v>0</v>
      </c>
      <c r="L6412" s="9">
        <v>45.386676788330078</v>
      </c>
    </row>
    <row r="6413" spans="1:12" x14ac:dyDescent="0.25">
      <c r="A6413" s="5" t="str">
        <f t="shared" si="100"/>
        <v>1Low IncomeNon-CARE11104</v>
      </c>
      <c r="B6413" s="9">
        <v>1</v>
      </c>
      <c r="C6413" t="s">
        <v>131</v>
      </c>
      <c r="D6413" t="s">
        <v>141</v>
      </c>
      <c r="E6413" s="9">
        <v>1</v>
      </c>
      <c r="F6413" s="9">
        <v>1</v>
      </c>
      <c r="G6413" s="9">
        <v>10</v>
      </c>
      <c r="H6413" s="9">
        <v>4</v>
      </c>
      <c r="I6413" s="9">
        <v>0.70240414142608643</v>
      </c>
      <c r="J6413" s="9">
        <v>0.70240414142608643</v>
      </c>
      <c r="K6413" s="9">
        <v>0</v>
      </c>
      <c r="L6413" s="9">
        <v>44.792274475097656</v>
      </c>
    </row>
    <row r="6414" spans="1:12" x14ac:dyDescent="0.25">
      <c r="A6414" s="5" t="str">
        <f t="shared" si="100"/>
        <v>1Low IncomeNon-CARE11105</v>
      </c>
      <c r="B6414" s="9">
        <v>1</v>
      </c>
      <c r="C6414" t="s">
        <v>131</v>
      </c>
      <c r="D6414" t="s">
        <v>141</v>
      </c>
      <c r="E6414" s="9">
        <v>1</v>
      </c>
      <c r="F6414" s="9">
        <v>1</v>
      </c>
      <c r="G6414" s="9">
        <v>10</v>
      </c>
      <c r="H6414" s="9">
        <v>5</v>
      </c>
      <c r="I6414" s="9">
        <v>0.70649641752243042</v>
      </c>
      <c r="J6414" s="9">
        <v>0.70649641752243042</v>
      </c>
      <c r="K6414" s="9">
        <v>0</v>
      </c>
      <c r="L6414" s="9">
        <v>44.532054901123047</v>
      </c>
    </row>
    <row r="6415" spans="1:12" x14ac:dyDescent="0.25">
      <c r="A6415" s="5" t="str">
        <f t="shared" si="100"/>
        <v>1Low IncomeNon-CARE11106</v>
      </c>
      <c r="B6415" s="9">
        <v>1</v>
      </c>
      <c r="C6415" t="s">
        <v>131</v>
      </c>
      <c r="D6415" t="s">
        <v>141</v>
      </c>
      <c r="E6415" s="9">
        <v>1</v>
      </c>
      <c r="F6415" s="9">
        <v>1</v>
      </c>
      <c r="G6415" s="9">
        <v>10</v>
      </c>
      <c r="H6415" s="9">
        <v>6</v>
      </c>
      <c r="I6415" s="9">
        <v>0.7501833438873291</v>
      </c>
      <c r="J6415" s="9">
        <v>0.7501833438873291</v>
      </c>
      <c r="K6415" s="9">
        <v>0</v>
      </c>
      <c r="L6415" s="9">
        <v>44.203510284423828</v>
      </c>
    </row>
    <row r="6416" spans="1:12" x14ac:dyDescent="0.25">
      <c r="A6416" s="5" t="str">
        <f t="shared" si="100"/>
        <v>1Low IncomeNon-CARE11107</v>
      </c>
      <c r="B6416" s="9">
        <v>1</v>
      </c>
      <c r="C6416" t="s">
        <v>131</v>
      </c>
      <c r="D6416" t="s">
        <v>141</v>
      </c>
      <c r="E6416" s="9">
        <v>1</v>
      </c>
      <c r="F6416" s="9">
        <v>1</v>
      </c>
      <c r="G6416" s="9">
        <v>10</v>
      </c>
      <c r="H6416" s="9">
        <v>7</v>
      </c>
      <c r="I6416" s="9">
        <v>0.843547523021698</v>
      </c>
      <c r="J6416" s="9">
        <v>0.843547523021698</v>
      </c>
      <c r="K6416" s="9">
        <v>0</v>
      </c>
      <c r="L6416" s="9">
        <v>43.254833221435547</v>
      </c>
    </row>
    <row r="6417" spans="1:12" x14ac:dyDescent="0.25">
      <c r="A6417" s="5" t="str">
        <f t="shared" si="100"/>
        <v>1Low IncomeNon-CARE11108</v>
      </c>
      <c r="B6417" s="9">
        <v>1</v>
      </c>
      <c r="C6417" t="s">
        <v>131</v>
      </c>
      <c r="D6417" t="s">
        <v>141</v>
      </c>
      <c r="E6417" s="9">
        <v>1</v>
      </c>
      <c r="F6417" s="9">
        <v>1</v>
      </c>
      <c r="G6417" s="9">
        <v>10</v>
      </c>
      <c r="H6417" s="9">
        <v>8</v>
      </c>
      <c r="I6417" s="9">
        <v>0.81320339441299438</v>
      </c>
      <c r="J6417" s="9">
        <v>0.81320339441299438</v>
      </c>
      <c r="K6417" s="9">
        <v>0</v>
      </c>
      <c r="L6417" s="9">
        <v>42.672836303710938</v>
      </c>
    </row>
    <row r="6418" spans="1:12" x14ac:dyDescent="0.25">
      <c r="A6418" s="5" t="str">
        <f t="shared" si="100"/>
        <v>1Low IncomeNon-CARE11109</v>
      </c>
      <c r="B6418" s="9">
        <v>1</v>
      </c>
      <c r="C6418" t="s">
        <v>131</v>
      </c>
      <c r="D6418" t="s">
        <v>141</v>
      </c>
      <c r="E6418" s="9">
        <v>1</v>
      </c>
      <c r="F6418" s="9">
        <v>1</v>
      </c>
      <c r="G6418" s="9">
        <v>10</v>
      </c>
      <c r="H6418" s="9">
        <v>9</v>
      </c>
      <c r="I6418" s="9">
        <v>0.61173993349075317</v>
      </c>
      <c r="J6418" s="9">
        <v>0.61173993349075317</v>
      </c>
      <c r="K6418" s="9">
        <v>0</v>
      </c>
      <c r="L6418" s="9">
        <v>43.169315338134766</v>
      </c>
    </row>
    <row r="6419" spans="1:12" x14ac:dyDescent="0.25">
      <c r="A6419" s="5" t="str">
        <f t="shared" si="100"/>
        <v>1Low IncomeNon-CARE111010</v>
      </c>
      <c r="B6419" s="9">
        <v>1</v>
      </c>
      <c r="C6419" t="s">
        <v>131</v>
      </c>
      <c r="D6419" t="s">
        <v>141</v>
      </c>
      <c r="E6419" s="9">
        <v>1</v>
      </c>
      <c r="F6419" s="9">
        <v>1</v>
      </c>
      <c r="G6419" s="9">
        <v>10</v>
      </c>
      <c r="H6419" s="9">
        <v>10</v>
      </c>
      <c r="I6419" s="9">
        <v>0.43485158681869507</v>
      </c>
      <c r="J6419" s="9">
        <v>0.43485158681869507</v>
      </c>
      <c r="K6419" s="9">
        <v>0</v>
      </c>
      <c r="L6419" s="9">
        <v>45.303356170654297</v>
      </c>
    </row>
    <row r="6420" spans="1:12" x14ac:dyDescent="0.25">
      <c r="A6420" s="5" t="str">
        <f t="shared" si="100"/>
        <v>1Low IncomeNon-CARE111011</v>
      </c>
      <c r="B6420" s="9">
        <v>1</v>
      </c>
      <c r="C6420" t="s">
        <v>131</v>
      </c>
      <c r="D6420" t="s">
        <v>141</v>
      </c>
      <c r="E6420" s="9">
        <v>1</v>
      </c>
      <c r="F6420" s="9">
        <v>1</v>
      </c>
      <c r="G6420" s="9">
        <v>10</v>
      </c>
      <c r="H6420" s="9">
        <v>11</v>
      </c>
      <c r="I6420" s="9">
        <v>0.3228096067905426</v>
      </c>
      <c r="J6420" s="9">
        <v>0.3228096067905426</v>
      </c>
      <c r="K6420" s="9">
        <v>0</v>
      </c>
      <c r="L6420" s="9">
        <v>47.63226318359375</v>
      </c>
    </row>
    <row r="6421" spans="1:12" x14ac:dyDescent="0.25">
      <c r="A6421" s="5" t="str">
        <f t="shared" si="100"/>
        <v>1Low IncomeNon-CARE111012</v>
      </c>
      <c r="B6421" s="9">
        <v>1</v>
      </c>
      <c r="C6421" t="s">
        <v>131</v>
      </c>
      <c r="D6421" t="s">
        <v>141</v>
      </c>
      <c r="E6421" s="9">
        <v>1</v>
      </c>
      <c r="F6421" s="9">
        <v>1</v>
      </c>
      <c r="G6421" s="9">
        <v>10</v>
      </c>
      <c r="H6421" s="9">
        <v>12</v>
      </c>
      <c r="I6421" s="9">
        <v>0.26172298192977905</v>
      </c>
      <c r="J6421" s="9">
        <v>0.26172298192977905</v>
      </c>
      <c r="K6421" s="9">
        <v>0</v>
      </c>
      <c r="L6421" s="9">
        <v>49.383369445800781</v>
      </c>
    </row>
    <row r="6422" spans="1:12" x14ac:dyDescent="0.25">
      <c r="A6422" s="5" t="str">
        <f t="shared" si="100"/>
        <v>1Low IncomeNon-CARE111013</v>
      </c>
      <c r="B6422" s="9">
        <v>1</v>
      </c>
      <c r="C6422" t="s">
        <v>131</v>
      </c>
      <c r="D6422" t="s">
        <v>141</v>
      </c>
      <c r="E6422" s="9">
        <v>1</v>
      </c>
      <c r="F6422" s="9">
        <v>1</v>
      </c>
      <c r="G6422" s="9">
        <v>10</v>
      </c>
      <c r="H6422" s="9">
        <v>13</v>
      </c>
      <c r="I6422" s="9">
        <v>0.23445796966552734</v>
      </c>
      <c r="J6422" s="9">
        <v>0.23445796966552734</v>
      </c>
      <c r="K6422" s="9">
        <v>0</v>
      </c>
      <c r="L6422" s="9">
        <v>49.905143737792969</v>
      </c>
    </row>
    <row r="6423" spans="1:12" x14ac:dyDescent="0.25">
      <c r="A6423" s="5" t="str">
        <f t="shared" si="100"/>
        <v>1Low IncomeNon-CARE111014</v>
      </c>
      <c r="B6423" s="9">
        <v>1</v>
      </c>
      <c r="C6423" t="s">
        <v>131</v>
      </c>
      <c r="D6423" t="s">
        <v>141</v>
      </c>
      <c r="E6423" s="9">
        <v>1</v>
      </c>
      <c r="F6423" s="9">
        <v>1</v>
      </c>
      <c r="G6423" s="9">
        <v>10</v>
      </c>
      <c r="H6423" s="9">
        <v>14</v>
      </c>
      <c r="I6423" s="9">
        <v>0.25245296955108643</v>
      </c>
      <c r="J6423" s="9">
        <v>0.25245296955108643</v>
      </c>
      <c r="K6423" s="9">
        <v>0</v>
      </c>
      <c r="L6423" s="9">
        <v>50.466896057128906</v>
      </c>
    </row>
    <row r="6424" spans="1:12" x14ac:dyDescent="0.25">
      <c r="A6424" s="5" t="str">
        <f t="shared" si="100"/>
        <v>1Low IncomeNon-CARE111015</v>
      </c>
      <c r="B6424" s="9">
        <v>1</v>
      </c>
      <c r="C6424" t="s">
        <v>131</v>
      </c>
      <c r="D6424" t="s">
        <v>141</v>
      </c>
      <c r="E6424" s="9">
        <v>1</v>
      </c>
      <c r="F6424" s="9">
        <v>1</v>
      </c>
      <c r="G6424" s="9">
        <v>10</v>
      </c>
      <c r="H6424" s="9">
        <v>15</v>
      </c>
      <c r="I6424" s="9">
        <v>0.34446269273757935</v>
      </c>
      <c r="J6424" s="9">
        <v>0.34446269273757935</v>
      </c>
      <c r="K6424" s="9">
        <v>0</v>
      </c>
      <c r="L6424" s="9">
        <v>50.970653533935547</v>
      </c>
    </row>
    <row r="6425" spans="1:12" x14ac:dyDescent="0.25">
      <c r="A6425" s="5" t="str">
        <f t="shared" si="100"/>
        <v>1Low IncomeNon-CARE111016</v>
      </c>
      <c r="B6425" s="9">
        <v>1</v>
      </c>
      <c r="C6425" t="s">
        <v>131</v>
      </c>
      <c r="D6425" t="s">
        <v>141</v>
      </c>
      <c r="E6425" s="9">
        <v>1</v>
      </c>
      <c r="F6425" s="9">
        <v>1</v>
      </c>
      <c r="G6425" s="9">
        <v>10</v>
      </c>
      <c r="H6425" s="9">
        <v>16</v>
      </c>
      <c r="I6425" s="9">
        <v>0.50841403007507324</v>
      </c>
      <c r="J6425" s="9">
        <v>0.50841403007507324</v>
      </c>
      <c r="K6425" s="9">
        <v>0</v>
      </c>
      <c r="L6425" s="9">
        <v>51.593544006347656</v>
      </c>
    </row>
    <row r="6426" spans="1:12" x14ac:dyDescent="0.25">
      <c r="A6426" s="5" t="str">
        <f t="shared" si="100"/>
        <v>1Low IncomeNon-CARE111017</v>
      </c>
      <c r="B6426" s="9">
        <v>1</v>
      </c>
      <c r="C6426" t="s">
        <v>131</v>
      </c>
      <c r="D6426" t="s">
        <v>141</v>
      </c>
      <c r="E6426" s="9">
        <v>1</v>
      </c>
      <c r="F6426" s="9">
        <v>1</v>
      </c>
      <c r="G6426" s="9">
        <v>10</v>
      </c>
      <c r="H6426" s="9">
        <v>17</v>
      </c>
      <c r="I6426" s="9">
        <v>0.73001199960708618</v>
      </c>
      <c r="J6426" s="9">
        <v>0.73001199960708618</v>
      </c>
      <c r="K6426" s="9">
        <v>0</v>
      </c>
      <c r="L6426" s="9">
        <v>51.493743896484375</v>
      </c>
    </row>
    <row r="6427" spans="1:12" x14ac:dyDescent="0.25">
      <c r="A6427" s="5" t="str">
        <f t="shared" si="100"/>
        <v>1Low IncomeNon-CARE111018</v>
      </c>
      <c r="B6427" s="9">
        <v>1</v>
      </c>
      <c r="C6427" t="s">
        <v>131</v>
      </c>
      <c r="D6427" t="s">
        <v>141</v>
      </c>
      <c r="E6427" s="9">
        <v>1</v>
      </c>
      <c r="F6427" s="9">
        <v>1</v>
      </c>
      <c r="G6427" s="9">
        <v>10</v>
      </c>
      <c r="H6427" s="9">
        <v>18</v>
      </c>
      <c r="I6427" s="9">
        <v>0.99559468030929565</v>
      </c>
      <c r="J6427" s="9">
        <v>0.99559468030929565</v>
      </c>
      <c r="K6427" s="9">
        <v>0</v>
      </c>
      <c r="L6427" s="9">
        <v>50.506401062011719</v>
      </c>
    </row>
    <row r="6428" spans="1:12" x14ac:dyDescent="0.25">
      <c r="A6428" s="5" t="str">
        <f t="shared" si="100"/>
        <v>1Low IncomeNon-CARE111019</v>
      </c>
      <c r="B6428" s="9">
        <v>1</v>
      </c>
      <c r="C6428" t="s">
        <v>131</v>
      </c>
      <c r="D6428" t="s">
        <v>141</v>
      </c>
      <c r="E6428" s="9">
        <v>1</v>
      </c>
      <c r="F6428" s="9">
        <v>1</v>
      </c>
      <c r="G6428" s="9">
        <v>10</v>
      </c>
      <c r="H6428" s="9">
        <v>19</v>
      </c>
      <c r="I6428" s="9">
        <v>1.1462258100509644</v>
      </c>
      <c r="J6428" s="9">
        <v>1.1462258100509644</v>
      </c>
      <c r="K6428" s="9">
        <v>0</v>
      </c>
      <c r="L6428" s="9">
        <v>49.116874694824219</v>
      </c>
    </row>
    <row r="6429" spans="1:12" x14ac:dyDescent="0.25">
      <c r="A6429" s="5" t="str">
        <f t="shared" si="100"/>
        <v>1Low IncomeNon-CARE111020</v>
      </c>
      <c r="B6429" s="9">
        <v>1</v>
      </c>
      <c r="C6429" t="s">
        <v>131</v>
      </c>
      <c r="D6429" t="s">
        <v>141</v>
      </c>
      <c r="E6429" s="9">
        <v>1</v>
      </c>
      <c r="F6429" s="9">
        <v>1</v>
      </c>
      <c r="G6429" s="9">
        <v>10</v>
      </c>
      <c r="H6429" s="9">
        <v>20</v>
      </c>
      <c r="I6429" s="9">
        <v>1.167888879776001</v>
      </c>
      <c r="J6429" s="9">
        <v>1.167888879776001</v>
      </c>
      <c r="K6429" s="9">
        <v>0</v>
      </c>
      <c r="L6429" s="9">
        <v>48.609176635742188</v>
      </c>
    </row>
    <row r="6430" spans="1:12" x14ac:dyDescent="0.25">
      <c r="A6430" s="5" t="str">
        <f t="shared" si="100"/>
        <v>1Low IncomeNon-CARE111021</v>
      </c>
      <c r="B6430" s="9">
        <v>1</v>
      </c>
      <c r="C6430" t="s">
        <v>131</v>
      </c>
      <c r="D6430" t="s">
        <v>141</v>
      </c>
      <c r="E6430" s="9">
        <v>1</v>
      </c>
      <c r="F6430" s="9">
        <v>1</v>
      </c>
      <c r="G6430" s="9">
        <v>10</v>
      </c>
      <c r="H6430" s="9">
        <v>21</v>
      </c>
      <c r="I6430" s="9">
        <v>1.1545909643173218</v>
      </c>
      <c r="J6430" s="9">
        <v>1.1545909643173218</v>
      </c>
      <c r="K6430" s="9">
        <v>0</v>
      </c>
      <c r="L6430" s="9">
        <v>47.932559967041016</v>
      </c>
    </row>
    <row r="6431" spans="1:12" x14ac:dyDescent="0.25">
      <c r="A6431" s="5" t="str">
        <f t="shared" si="100"/>
        <v>1Low IncomeNon-CARE111022</v>
      </c>
      <c r="B6431" s="9">
        <v>1</v>
      </c>
      <c r="C6431" t="s">
        <v>131</v>
      </c>
      <c r="D6431" t="s">
        <v>141</v>
      </c>
      <c r="E6431" s="9">
        <v>1</v>
      </c>
      <c r="F6431" s="9">
        <v>1</v>
      </c>
      <c r="G6431" s="9">
        <v>10</v>
      </c>
      <c r="H6431" s="9">
        <v>22</v>
      </c>
      <c r="I6431" s="9">
        <v>1.1033610105514526</v>
      </c>
      <c r="J6431" s="9">
        <v>1.1033610105514526</v>
      </c>
      <c r="K6431" s="9">
        <v>0</v>
      </c>
      <c r="L6431" s="9">
        <v>47.385200500488281</v>
      </c>
    </row>
    <row r="6432" spans="1:12" x14ac:dyDescent="0.25">
      <c r="A6432" s="5" t="str">
        <f t="shared" si="100"/>
        <v>1Low IncomeNon-CARE111023</v>
      </c>
      <c r="B6432" s="9">
        <v>1</v>
      </c>
      <c r="C6432" t="s">
        <v>131</v>
      </c>
      <c r="D6432" t="s">
        <v>141</v>
      </c>
      <c r="E6432" s="9">
        <v>1</v>
      </c>
      <c r="F6432" s="9">
        <v>1</v>
      </c>
      <c r="G6432" s="9">
        <v>10</v>
      </c>
      <c r="H6432" s="9">
        <v>23</v>
      </c>
      <c r="I6432" s="9">
        <v>1.0587146282196045</v>
      </c>
      <c r="J6432" s="9">
        <v>1.0587146282196045</v>
      </c>
      <c r="K6432" s="9">
        <v>0</v>
      </c>
      <c r="L6432" s="9">
        <v>46.806049346923828</v>
      </c>
    </row>
    <row r="6433" spans="1:12" x14ac:dyDescent="0.25">
      <c r="A6433" s="5" t="str">
        <f t="shared" si="100"/>
        <v>1Low IncomeNon-CARE111024</v>
      </c>
      <c r="B6433" s="9">
        <v>1</v>
      </c>
      <c r="C6433" t="s">
        <v>131</v>
      </c>
      <c r="D6433" t="s">
        <v>141</v>
      </c>
      <c r="E6433" s="9">
        <v>1</v>
      </c>
      <c r="F6433" s="9">
        <v>1</v>
      </c>
      <c r="G6433" s="9">
        <v>10</v>
      </c>
      <c r="H6433" s="9">
        <v>24</v>
      </c>
      <c r="I6433" s="9">
        <v>0.94759964942932129</v>
      </c>
      <c r="J6433" s="9">
        <v>0.94759964942932129</v>
      </c>
      <c r="K6433" s="9">
        <v>0</v>
      </c>
      <c r="L6433" s="9">
        <v>46.226097106933594</v>
      </c>
    </row>
    <row r="6434" spans="1:12" x14ac:dyDescent="0.25">
      <c r="A6434" s="5" t="str">
        <f t="shared" si="100"/>
        <v>1Low IncomeNon-CARE2021</v>
      </c>
      <c r="B6434" s="9">
        <v>1</v>
      </c>
      <c r="C6434" t="s">
        <v>131</v>
      </c>
      <c r="D6434" t="s">
        <v>141</v>
      </c>
      <c r="E6434" s="9">
        <v>2</v>
      </c>
      <c r="F6434" s="9">
        <v>0</v>
      </c>
      <c r="G6434" s="9">
        <v>2</v>
      </c>
      <c r="H6434" s="9">
        <v>1</v>
      </c>
      <c r="I6434" s="9">
        <v>0.84141820669174194</v>
      </c>
      <c r="J6434" s="9">
        <v>0.84141820669174194</v>
      </c>
      <c r="K6434" s="9">
        <v>0</v>
      </c>
      <c r="L6434" s="9">
        <v>44.033592224121094</v>
      </c>
    </row>
    <row r="6435" spans="1:12" x14ac:dyDescent="0.25">
      <c r="A6435" s="5" t="str">
        <f t="shared" si="100"/>
        <v>1Low IncomeNon-CARE2022</v>
      </c>
      <c r="B6435" s="9">
        <v>1</v>
      </c>
      <c r="C6435" t="s">
        <v>131</v>
      </c>
      <c r="D6435" t="s">
        <v>141</v>
      </c>
      <c r="E6435" s="9">
        <v>2</v>
      </c>
      <c r="F6435" s="9">
        <v>0</v>
      </c>
      <c r="G6435" s="9">
        <v>2</v>
      </c>
      <c r="H6435" s="9">
        <v>2</v>
      </c>
      <c r="I6435" s="9">
        <v>0.77042806148529053</v>
      </c>
      <c r="J6435" s="9">
        <v>0.77042806148529053</v>
      </c>
      <c r="K6435" s="9">
        <v>0</v>
      </c>
      <c r="L6435" s="9">
        <v>43.376003265380859</v>
      </c>
    </row>
    <row r="6436" spans="1:12" x14ac:dyDescent="0.25">
      <c r="A6436" s="5" t="str">
        <f t="shared" si="100"/>
        <v>1Low IncomeNon-CARE2023</v>
      </c>
      <c r="B6436" s="9">
        <v>1</v>
      </c>
      <c r="C6436" t="s">
        <v>131</v>
      </c>
      <c r="D6436" t="s">
        <v>141</v>
      </c>
      <c r="E6436" s="9">
        <v>2</v>
      </c>
      <c r="F6436" s="9">
        <v>0</v>
      </c>
      <c r="G6436" s="9">
        <v>2</v>
      </c>
      <c r="H6436" s="9">
        <v>3</v>
      </c>
      <c r="I6436" s="9">
        <v>0.72097301483154297</v>
      </c>
      <c r="J6436" s="9">
        <v>0.72097301483154297</v>
      </c>
      <c r="K6436" s="9">
        <v>0</v>
      </c>
      <c r="L6436" s="9">
        <v>42.562782287597656</v>
      </c>
    </row>
    <row r="6437" spans="1:12" x14ac:dyDescent="0.25">
      <c r="A6437" s="5" t="str">
        <f t="shared" si="100"/>
        <v>1Low IncomeNon-CARE2024</v>
      </c>
      <c r="B6437" s="9">
        <v>1</v>
      </c>
      <c r="C6437" t="s">
        <v>131</v>
      </c>
      <c r="D6437" t="s">
        <v>141</v>
      </c>
      <c r="E6437" s="9">
        <v>2</v>
      </c>
      <c r="F6437" s="9">
        <v>0</v>
      </c>
      <c r="G6437" s="9">
        <v>2</v>
      </c>
      <c r="H6437" s="9">
        <v>4</v>
      </c>
      <c r="I6437" s="9">
        <v>0.69435149431228638</v>
      </c>
      <c r="J6437" s="9">
        <v>0.69435149431228638</v>
      </c>
      <c r="K6437" s="9">
        <v>0</v>
      </c>
      <c r="L6437" s="9">
        <v>41.943305969238281</v>
      </c>
    </row>
    <row r="6438" spans="1:12" x14ac:dyDescent="0.25">
      <c r="A6438" s="5" t="str">
        <f t="shared" si="100"/>
        <v>1Low IncomeNon-CARE2025</v>
      </c>
      <c r="B6438" s="9">
        <v>1</v>
      </c>
      <c r="C6438" t="s">
        <v>131</v>
      </c>
      <c r="D6438" t="s">
        <v>141</v>
      </c>
      <c r="E6438" s="9">
        <v>2</v>
      </c>
      <c r="F6438" s="9">
        <v>0</v>
      </c>
      <c r="G6438" s="9">
        <v>2</v>
      </c>
      <c r="H6438" s="9">
        <v>5</v>
      </c>
      <c r="I6438" s="9">
        <v>0.69765281677246094</v>
      </c>
      <c r="J6438" s="9">
        <v>0.69765281677246094</v>
      </c>
      <c r="K6438" s="9">
        <v>0</v>
      </c>
      <c r="L6438" s="9">
        <v>41.063728332519531</v>
      </c>
    </row>
    <row r="6439" spans="1:12" x14ac:dyDescent="0.25">
      <c r="A6439" s="5" t="str">
        <f t="shared" si="100"/>
        <v>1Low IncomeNon-CARE2026</v>
      </c>
      <c r="B6439" s="9">
        <v>1</v>
      </c>
      <c r="C6439" t="s">
        <v>131</v>
      </c>
      <c r="D6439" t="s">
        <v>141</v>
      </c>
      <c r="E6439" s="9">
        <v>2</v>
      </c>
      <c r="F6439" s="9">
        <v>0</v>
      </c>
      <c r="G6439" s="9">
        <v>2</v>
      </c>
      <c r="H6439" s="9">
        <v>6</v>
      </c>
      <c r="I6439" s="9">
        <v>0.73937958478927612</v>
      </c>
      <c r="J6439" s="9">
        <v>0.73937958478927612</v>
      </c>
      <c r="K6439" s="9">
        <v>0</v>
      </c>
      <c r="L6439" s="9">
        <v>40.256359100341797</v>
      </c>
    </row>
    <row r="6440" spans="1:12" x14ac:dyDescent="0.25">
      <c r="A6440" s="5" t="str">
        <f t="shared" si="100"/>
        <v>1Low IncomeNon-CARE2027</v>
      </c>
      <c r="B6440" s="9">
        <v>1</v>
      </c>
      <c r="C6440" t="s">
        <v>131</v>
      </c>
      <c r="D6440" t="s">
        <v>141</v>
      </c>
      <c r="E6440" s="9">
        <v>2</v>
      </c>
      <c r="F6440" s="9">
        <v>0</v>
      </c>
      <c r="G6440" s="9">
        <v>2</v>
      </c>
      <c r="H6440" s="9">
        <v>7</v>
      </c>
      <c r="I6440" s="9">
        <v>0.83301568031311035</v>
      </c>
      <c r="J6440" s="9">
        <v>0.83301568031311035</v>
      </c>
      <c r="K6440" s="9">
        <v>0</v>
      </c>
      <c r="L6440" s="9">
        <v>39.645103454589844</v>
      </c>
    </row>
    <row r="6441" spans="1:12" x14ac:dyDescent="0.25">
      <c r="A6441" s="5" t="str">
        <f t="shared" si="100"/>
        <v>1Low IncomeNon-CARE2028</v>
      </c>
      <c r="B6441" s="9">
        <v>1</v>
      </c>
      <c r="C6441" t="s">
        <v>131</v>
      </c>
      <c r="D6441" t="s">
        <v>141</v>
      </c>
      <c r="E6441" s="9">
        <v>2</v>
      </c>
      <c r="F6441" s="9">
        <v>0</v>
      </c>
      <c r="G6441" s="9">
        <v>2</v>
      </c>
      <c r="H6441" s="9">
        <v>8</v>
      </c>
      <c r="I6441" s="9">
        <v>0.80352044105529785</v>
      </c>
      <c r="J6441" s="9">
        <v>0.80352044105529785</v>
      </c>
      <c r="K6441" s="9">
        <v>0</v>
      </c>
      <c r="L6441" s="9">
        <v>39.384777069091797</v>
      </c>
    </row>
    <row r="6442" spans="1:12" x14ac:dyDescent="0.25">
      <c r="A6442" s="5" t="str">
        <f t="shared" si="100"/>
        <v>1Low IncomeNon-CARE2029</v>
      </c>
      <c r="B6442" s="9">
        <v>1</v>
      </c>
      <c r="C6442" t="s">
        <v>131</v>
      </c>
      <c r="D6442" t="s">
        <v>141</v>
      </c>
      <c r="E6442" s="9">
        <v>2</v>
      </c>
      <c r="F6442" s="9">
        <v>0</v>
      </c>
      <c r="G6442" s="9">
        <v>2</v>
      </c>
      <c r="H6442" s="9">
        <v>9</v>
      </c>
      <c r="I6442" s="9">
        <v>0.60397106409072876</v>
      </c>
      <c r="J6442" s="9">
        <v>0.60397106409072876</v>
      </c>
      <c r="K6442" s="9">
        <v>0</v>
      </c>
      <c r="L6442" s="9">
        <v>41.271915435791016</v>
      </c>
    </row>
    <row r="6443" spans="1:12" x14ac:dyDescent="0.25">
      <c r="A6443" s="5" t="str">
        <f t="shared" si="100"/>
        <v>1Low IncomeNon-CARE20210</v>
      </c>
      <c r="B6443" s="9">
        <v>1</v>
      </c>
      <c r="C6443" t="s">
        <v>131</v>
      </c>
      <c r="D6443" t="s">
        <v>141</v>
      </c>
      <c r="E6443" s="9">
        <v>2</v>
      </c>
      <c r="F6443" s="9">
        <v>0</v>
      </c>
      <c r="G6443" s="9">
        <v>2</v>
      </c>
      <c r="H6443" s="9">
        <v>10</v>
      </c>
      <c r="I6443" s="9">
        <v>0.42801135778427124</v>
      </c>
      <c r="J6443" s="9">
        <v>0.42801135778427124</v>
      </c>
      <c r="K6443" s="9">
        <v>0</v>
      </c>
      <c r="L6443" s="9">
        <v>44.848968505859375</v>
      </c>
    </row>
    <row r="6444" spans="1:12" x14ac:dyDescent="0.25">
      <c r="A6444" s="5" t="str">
        <f t="shared" si="100"/>
        <v>1Low IncomeNon-CARE20211</v>
      </c>
      <c r="B6444" s="9">
        <v>1</v>
      </c>
      <c r="C6444" t="s">
        <v>131</v>
      </c>
      <c r="D6444" t="s">
        <v>141</v>
      </c>
      <c r="E6444" s="9">
        <v>2</v>
      </c>
      <c r="F6444" s="9">
        <v>0</v>
      </c>
      <c r="G6444" s="9">
        <v>2</v>
      </c>
      <c r="H6444" s="9">
        <v>11</v>
      </c>
      <c r="I6444" s="9">
        <v>0.3154851496219635</v>
      </c>
      <c r="J6444" s="9">
        <v>0.3154851496219635</v>
      </c>
      <c r="K6444" s="9">
        <v>0</v>
      </c>
      <c r="L6444" s="9">
        <v>48.190059661865234</v>
      </c>
    </row>
    <row r="6445" spans="1:12" x14ac:dyDescent="0.25">
      <c r="A6445" s="5" t="str">
        <f t="shared" si="100"/>
        <v>1Low IncomeNon-CARE20212</v>
      </c>
      <c r="B6445" s="9">
        <v>1</v>
      </c>
      <c r="C6445" t="s">
        <v>131</v>
      </c>
      <c r="D6445" t="s">
        <v>141</v>
      </c>
      <c r="E6445" s="9">
        <v>2</v>
      </c>
      <c r="F6445" s="9">
        <v>0</v>
      </c>
      <c r="G6445" s="9">
        <v>2</v>
      </c>
      <c r="H6445" s="9">
        <v>12</v>
      </c>
      <c r="I6445" s="9">
        <v>0.25332409143447876</v>
      </c>
      <c r="J6445" s="9">
        <v>0.25332409143447876</v>
      </c>
      <c r="K6445" s="9">
        <v>0</v>
      </c>
      <c r="L6445" s="9">
        <v>51.358921051025391</v>
      </c>
    </row>
    <row r="6446" spans="1:12" x14ac:dyDescent="0.25">
      <c r="A6446" s="5" t="str">
        <f t="shared" si="100"/>
        <v>1Low IncomeNon-CARE20213</v>
      </c>
      <c r="B6446" s="9">
        <v>1</v>
      </c>
      <c r="C6446" t="s">
        <v>131</v>
      </c>
      <c r="D6446" t="s">
        <v>141</v>
      </c>
      <c r="E6446" s="9">
        <v>2</v>
      </c>
      <c r="F6446" s="9">
        <v>0</v>
      </c>
      <c r="G6446" s="9">
        <v>2</v>
      </c>
      <c r="H6446" s="9">
        <v>13</v>
      </c>
      <c r="I6446" s="9">
        <v>0.2267657071352005</v>
      </c>
      <c r="J6446" s="9">
        <v>0.2267657071352005</v>
      </c>
      <c r="K6446" s="9">
        <v>0</v>
      </c>
      <c r="L6446" s="9">
        <v>53.657337188720703</v>
      </c>
    </row>
    <row r="6447" spans="1:12" x14ac:dyDescent="0.25">
      <c r="A6447" s="5" t="str">
        <f t="shared" si="100"/>
        <v>1Low IncomeNon-CARE20214</v>
      </c>
      <c r="B6447" s="9">
        <v>1</v>
      </c>
      <c r="C6447" t="s">
        <v>131</v>
      </c>
      <c r="D6447" t="s">
        <v>141</v>
      </c>
      <c r="E6447" s="9">
        <v>2</v>
      </c>
      <c r="F6447" s="9">
        <v>0</v>
      </c>
      <c r="G6447" s="9">
        <v>2</v>
      </c>
      <c r="H6447" s="9">
        <v>14</v>
      </c>
      <c r="I6447" s="9">
        <v>0.24496577680110931</v>
      </c>
      <c r="J6447" s="9">
        <v>0.24496577680110931</v>
      </c>
      <c r="K6447" s="9">
        <v>0</v>
      </c>
      <c r="L6447" s="9">
        <v>55.348670959472656</v>
      </c>
    </row>
    <row r="6448" spans="1:12" x14ac:dyDescent="0.25">
      <c r="A6448" s="5" t="str">
        <f t="shared" si="100"/>
        <v>1Low IncomeNon-CARE20215</v>
      </c>
      <c r="B6448" s="9">
        <v>1</v>
      </c>
      <c r="C6448" t="s">
        <v>131</v>
      </c>
      <c r="D6448" t="s">
        <v>141</v>
      </c>
      <c r="E6448" s="9">
        <v>2</v>
      </c>
      <c r="F6448" s="9">
        <v>0</v>
      </c>
      <c r="G6448" s="9">
        <v>2</v>
      </c>
      <c r="H6448" s="9">
        <v>15</v>
      </c>
      <c r="I6448" s="9">
        <v>0.33545124530792236</v>
      </c>
      <c r="J6448" s="9">
        <v>0.33545124530792236</v>
      </c>
      <c r="K6448" s="9">
        <v>0</v>
      </c>
      <c r="L6448" s="9">
        <v>56.452064514160156</v>
      </c>
    </row>
    <row r="6449" spans="1:12" x14ac:dyDescent="0.25">
      <c r="A6449" s="5" t="str">
        <f t="shared" si="100"/>
        <v>1Low IncomeNon-CARE20216</v>
      </c>
      <c r="B6449" s="9">
        <v>1</v>
      </c>
      <c r="C6449" t="s">
        <v>131</v>
      </c>
      <c r="D6449" t="s">
        <v>141</v>
      </c>
      <c r="E6449" s="9">
        <v>2</v>
      </c>
      <c r="F6449" s="9">
        <v>0</v>
      </c>
      <c r="G6449" s="9">
        <v>2</v>
      </c>
      <c r="H6449" s="9">
        <v>16</v>
      </c>
      <c r="I6449" s="9">
        <v>0.49738049507141113</v>
      </c>
      <c r="J6449" s="9">
        <v>0.49738049507141113</v>
      </c>
      <c r="K6449" s="9">
        <v>0</v>
      </c>
      <c r="L6449" s="9">
        <v>57.016448974609375</v>
      </c>
    </row>
    <row r="6450" spans="1:12" x14ac:dyDescent="0.25">
      <c r="A6450" s="5" t="str">
        <f t="shared" si="100"/>
        <v>1Low IncomeNon-CARE20217</v>
      </c>
      <c r="B6450" s="9">
        <v>1</v>
      </c>
      <c r="C6450" t="s">
        <v>131</v>
      </c>
      <c r="D6450" t="s">
        <v>141</v>
      </c>
      <c r="E6450" s="9">
        <v>2</v>
      </c>
      <c r="F6450" s="9">
        <v>0</v>
      </c>
      <c r="G6450" s="9">
        <v>2</v>
      </c>
      <c r="H6450" s="9">
        <v>17</v>
      </c>
      <c r="I6450" s="9">
        <v>0.71672505140304565</v>
      </c>
      <c r="J6450" s="9">
        <v>0.71672505140304565</v>
      </c>
      <c r="K6450" s="9">
        <v>0</v>
      </c>
      <c r="L6450" s="9">
        <v>57.007400512695313</v>
      </c>
    </row>
    <row r="6451" spans="1:12" x14ac:dyDescent="0.25">
      <c r="A6451" s="5" t="str">
        <f t="shared" si="100"/>
        <v>1Low IncomeNon-CARE20218</v>
      </c>
      <c r="B6451" s="9">
        <v>1</v>
      </c>
      <c r="C6451" t="s">
        <v>131</v>
      </c>
      <c r="D6451" t="s">
        <v>141</v>
      </c>
      <c r="E6451" s="9">
        <v>2</v>
      </c>
      <c r="F6451" s="9">
        <v>0</v>
      </c>
      <c r="G6451" s="9">
        <v>2</v>
      </c>
      <c r="H6451" s="9">
        <v>18</v>
      </c>
      <c r="I6451" s="9">
        <v>0.98172467947006226</v>
      </c>
      <c r="J6451" s="9">
        <v>0.98172467947006226</v>
      </c>
      <c r="K6451" s="9">
        <v>0</v>
      </c>
      <c r="L6451" s="9">
        <v>56.093170166015625</v>
      </c>
    </row>
    <row r="6452" spans="1:12" x14ac:dyDescent="0.25">
      <c r="A6452" s="5" t="str">
        <f t="shared" si="100"/>
        <v>1Low IncomeNon-CARE20219</v>
      </c>
      <c r="B6452" s="9">
        <v>1</v>
      </c>
      <c r="C6452" t="s">
        <v>131</v>
      </c>
      <c r="D6452" t="s">
        <v>141</v>
      </c>
      <c r="E6452" s="9">
        <v>2</v>
      </c>
      <c r="F6452" s="9">
        <v>0</v>
      </c>
      <c r="G6452" s="9">
        <v>2</v>
      </c>
      <c r="H6452" s="9">
        <v>19</v>
      </c>
      <c r="I6452" s="9">
        <v>1.1323763132095337</v>
      </c>
      <c r="J6452" s="9">
        <v>1.1323763132095337</v>
      </c>
      <c r="K6452" s="9">
        <v>0</v>
      </c>
      <c r="L6452" s="9">
        <v>53.978351593017578</v>
      </c>
    </row>
    <row r="6453" spans="1:12" x14ac:dyDescent="0.25">
      <c r="A6453" s="5" t="str">
        <f t="shared" si="100"/>
        <v>1Low IncomeNon-CARE20220</v>
      </c>
      <c r="B6453" s="9">
        <v>1</v>
      </c>
      <c r="C6453" t="s">
        <v>131</v>
      </c>
      <c r="D6453" t="s">
        <v>141</v>
      </c>
      <c r="E6453" s="9">
        <v>2</v>
      </c>
      <c r="F6453" s="9">
        <v>0</v>
      </c>
      <c r="G6453" s="9">
        <v>2</v>
      </c>
      <c r="H6453" s="9">
        <v>20</v>
      </c>
      <c r="I6453" s="9">
        <v>1.1553128957748413</v>
      </c>
      <c r="J6453" s="9">
        <v>1.1553128957748413</v>
      </c>
      <c r="K6453" s="9">
        <v>0</v>
      </c>
      <c r="L6453" s="9">
        <v>51.761672973632813</v>
      </c>
    </row>
    <row r="6454" spans="1:12" x14ac:dyDescent="0.25">
      <c r="A6454" s="5" t="str">
        <f t="shared" si="100"/>
        <v>1Low IncomeNon-CARE20221</v>
      </c>
      <c r="B6454" s="9">
        <v>1</v>
      </c>
      <c r="C6454" t="s">
        <v>131</v>
      </c>
      <c r="D6454" t="s">
        <v>141</v>
      </c>
      <c r="E6454" s="9">
        <v>2</v>
      </c>
      <c r="F6454" s="9">
        <v>0</v>
      </c>
      <c r="G6454" s="9">
        <v>2</v>
      </c>
      <c r="H6454" s="9">
        <v>21</v>
      </c>
      <c r="I6454" s="9">
        <v>1.1437098979949951</v>
      </c>
      <c r="J6454" s="9">
        <v>1.1437098979949951</v>
      </c>
      <c r="K6454" s="9">
        <v>0</v>
      </c>
      <c r="L6454" s="9">
        <v>50.326652526855469</v>
      </c>
    </row>
    <row r="6455" spans="1:12" x14ac:dyDescent="0.25">
      <c r="A6455" s="5" t="str">
        <f t="shared" si="100"/>
        <v>1Low IncomeNon-CARE20222</v>
      </c>
      <c r="B6455" s="9">
        <v>1</v>
      </c>
      <c r="C6455" t="s">
        <v>131</v>
      </c>
      <c r="D6455" t="s">
        <v>141</v>
      </c>
      <c r="E6455" s="9">
        <v>2</v>
      </c>
      <c r="F6455" s="9">
        <v>0</v>
      </c>
      <c r="G6455" s="9">
        <v>2</v>
      </c>
      <c r="H6455" s="9">
        <v>22</v>
      </c>
      <c r="I6455" s="9">
        <v>1.0939053297042847</v>
      </c>
      <c r="J6455" s="9">
        <v>1.0939053297042847</v>
      </c>
      <c r="K6455" s="9">
        <v>0</v>
      </c>
      <c r="L6455" s="9">
        <v>48.887973785400391</v>
      </c>
    </row>
    <row r="6456" spans="1:12" x14ac:dyDescent="0.25">
      <c r="A6456" s="5" t="str">
        <f t="shared" si="100"/>
        <v>1Low IncomeNon-CARE20223</v>
      </c>
      <c r="B6456" s="9">
        <v>1</v>
      </c>
      <c r="C6456" t="s">
        <v>131</v>
      </c>
      <c r="D6456" t="s">
        <v>141</v>
      </c>
      <c r="E6456" s="9">
        <v>2</v>
      </c>
      <c r="F6456" s="9">
        <v>0</v>
      </c>
      <c r="G6456" s="9">
        <v>2</v>
      </c>
      <c r="H6456" s="9">
        <v>23</v>
      </c>
      <c r="I6456" s="9">
        <v>1.0494275093078613</v>
      </c>
      <c r="J6456" s="9">
        <v>1.0494275093078613</v>
      </c>
      <c r="K6456" s="9">
        <v>0</v>
      </c>
      <c r="L6456" s="9">
        <v>47.497982025146484</v>
      </c>
    </row>
    <row r="6457" spans="1:12" x14ac:dyDescent="0.25">
      <c r="A6457" s="5" t="str">
        <f t="shared" si="100"/>
        <v>1Low IncomeNon-CARE20224</v>
      </c>
      <c r="B6457" s="9">
        <v>1</v>
      </c>
      <c r="C6457" t="s">
        <v>131</v>
      </c>
      <c r="D6457" t="s">
        <v>141</v>
      </c>
      <c r="E6457" s="9">
        <v>2</v>
      </c>
      <c r="F6457" s="9">
        <v>0</v>
      </c>
      <c r="G6457" s="9">
        <v>2</v>
      </c>
      <c r="H6457" s="9">
        <v>24</v>
      </c>
      <c r="I6457" s="9">
        <v>0.93789428472518921</v>
      </c>
      <c r="J6457" s="9">
        <v>0.93789428472518921</v>
      </c>
      <c r="K6457" s="9">
        <v>0</v>
      </c>
      <c r="L6457" s="9">
        <v>46.139842987060547</v>
      </c>
    </row>
    <row r="6458" spans="1:12" x14ac:dyDescent="0.25">
      <c r="A6458" s="5" t="str">
        <f t="shared" si="100"/>
        <v>1Low IncomeNon-CARE20101</v>
      </c>
      <c r="B6458" s="9">
        <v>1</v>
      </c>
      <c r="C6458" t="s">
        <v>131</v>
      </c>
      <c r="D6458" s="3" t="s">
        <v>141</v>
      </c>
      <c r="E6458" s="9">
        <v>2</v>
      </c>
      <c r="F6458" s="9">
        <v>0</v>
      </c>
      <c r="G6458" s="9">
        <v>10</v>
      </c>
      <c r="H6458" s="9">
        <v>1</v>
      </c>
      <c r="I6458" s="9">
        <v>0.80420136451721191</v>
      </c>
      <c r="J6458" s="9">
        <v>0.80420136451721191</v>
      </c>
      <c r="K6458" s="9">
        <v>0</v>
      </c>
      <c r="L6458" s="9">
        <v>50.222499847412109</v>
      </c>
    </row>
    <row r="6459" spans="1:12" x14ac:dyDescent="0.25">
      <c r="A6459" s="5" t="str">
        <f t="shared" si="100"/>
        <v>1Low IncomeNon-CARE20102</v>
      </c>
      <c r="B6459" s="9">
        <v>1</v>
      </c>
      <c r="C6459" t="s">
        <v>131</v>
      </c>
      <c r="D6459" s="3" t="s">
        <v>141</v>
      </c>
      <c r="E6459" s="9">
        <v>2</v>
      </c>
      <c r="F6459" s="9">
        <v>0</v>
      </c>
      <c r="G6459" s="9">
        <v>10</v>
      </c>
      <c r="H6459" s="9">
        <v>2</v>
      </c>
      <c r="I6459" s="9">
        <v>0.73280531167984009</v>
      </c>
      <c r="J6459" s="9">
        <v>0.73280531167984009</v>
      </c>
      <c r="K6459" s="9">
        <v>0</v>
      </c>
      <c r="L6459" s="9">
        <v>50.006515502929688</v>
      </c>
    </row>
    <row r="6460" spans="1:12" x14ac:dyDescent="0.25">
      <c r="A6460" s="5" t="str">
        <f t="shared" si="100"/>
        <v>1Low IncomeNon-CARE20103</v>
      </c>
      <c r="B6460" s="9">
        <v>1</v>
      </c>
      <c r="C6460" t="s">
        <v>131</v>
      </c>
      <c r="D6460" s="3" t="s">
        <v>141</v>
      </c>
      <c r="E6460" s="9">
        <v>2</v>
      </c>
      <c r="F6460" s="9">
        <v>0</v>
      </c>
      <c r="G6460" s="9">
        <v>10</v>
      </c>
      <c r="H6460" s="9">
        <v>3</v>
      </c>
      <c r="I6460" s="9">
        <v>0.68256044387817383</v>
      </c>
      <c r="J6460" s="9">
        <v>0.68256044387817383</v>
      </c>
      <c r="K6460" s="9">
        <v>0</v>
      </c>
      <c r="L6460" s="9">
        <v>49.968864440917969</v>
      </c>
    </row>
    <row r="6461" spans="1:12" x14ac:dyDescent="0.25">
      <c r="A6461" s="5" t="str">
        <f t="shared" si="100"/>
        <v>1Low IncomeNon-CARE20104</v>
      </c>
      <c r="B6461" s="9">
        <v>1</v>
      </c>
      <c r="C6461" t="s">
        <v>131</v>
      </c>
      <c r="D6461" s="3" t="s">
        <v>141</v>
      </c>
      <c r="E6461" s="9">
        <v>2</v>
      </c>
      <c r="F6461" s="9">
        <v>0</v>
      </c>
      <c r="G6461" s="9">
        <v>10</v>
      </c>
      <c r="H6461" s="9">
        <v>4</v>
      </c>
      <c r="I6461" s="9">
        <v>0.65401339530944824</v>
      </c>
      <c r="J6461" s="9">
        <v>0.65401339530944824</v>
      </c>
      <c r="K6461" s="9">
        <v>0</v>
      </c>
      <c r="L6461" s="9">
        <v>49.729507446289063</v>
      </c>
    </row>
    <row r="6462" spans="1:12" x14ac:dyDescent="0.25">
      <c r="A6462" s="5" t="str">
        <f t="shared" si="100"/>
        <v>1Low IncomeNon-CARE20105</v>
      </c>
      <c r="B6462" s="9">
        <v>1</v>
      </c>
      <c r="C6462" t="s">
        <v>131</v>
      </c>
      <c r="D6462" s="3" t="s">
        <v>141</v>
      </c>
      <c r="E6462" s="9">
        <v>2</v>
      </c>
      <c r="F6462" s="9">
        <v>0</v>
      </c>
      <c r="G6462" s="9">
        <v>10</v>
      </c>
      <c r="H6462" s="9">
        <v>5</v>
      </c>
      <c r="I6462" s="9">
        <v>0.65335273742675781</v>
      </c>
      <c r="J6462" s="9">
        <v>0.65335273742675781</v>
      </c>
      <c r="K6462" s="9">
        <v>0</v>
      </c>
      <c r="L6462" s="9">
        <v>49.155670166015625</v>
      </c>
    </row>
    <row r="6463" spans="1:12" x14ac:dyDescent="0.25">
      <c r="A6463" s="5" t="str">
        <f t="shared" si="100"/>
        <v>1Low IncomeNon-CARE20106</v>
      </c>
      <c r="B6463" s="9">
        <v>1</v>
      </c>
      <c r="C6463" t="s">
        <v>131</v>
      </c>
      <c r="D6463" s="3" t="s">
        <v>141</v>
      </c>
      <c r="E6463" s="9">
        <v>2</v>
      </c>
      <c r="F6463" s="9">
        <v>0</v>
      </c>
      <c r="G6463" s="9">
        <v>10</v>
      </c>
      <c r="H6463" s="9">
        <v>6</v>
      </c>
      <c r="I6463" s="9">
        <v>0.69119346141815186</v>
      </c>
      <c r="J6463" s="9">
        <v>0.69119346141815186</v>
      </c>
      <c r="K6463" s="9">
        <v>0</v>
      </c>
      <c r="L6463" s="9">
        <v>48.329452514648438</v>
      </c>
    </row>
    <row r="6464" spans="1:12" x14ac:dyDescent="0.25">
      <c r="A6464" s="5" t="str">
        <f t="shared" si="100"/>
        <v>1Low IncomeNon-CARE20107</v>
      </c>
      <c r="B6464" s="9">
        <v>1</v>
      </c>
      <c r="C6464" t="s">
        <v>131</v>
      </c>
      <c r="D6464" s="3" t="s">
        <v>141</v>
      </c>
      <c r="E6464" s="9">
        <v>2</v>
      </c>
      <c r="F6464" s="9">
        <v>0</v>
      </c>
      <c r="G6464" s="9">
        <v>10</v>
      </c>
      <c r="H6464" s="9">
        <v>7</v>
      </c>
      <c r="I6464" s="9">
        <v>0.78025901317596436</v>
      </c>
      <c r="J6464" s="9">
        <v>0.78025901317596436</v>
      </c>
      <c r="K6464" s="9">
        <v>0</v>
      </c>
      <c r="L6464" s="9">
        <v>47.950420379638672</v>
      </c>
    </row>
    <row r="6465" spans="1:12" x14ac:dyDescent="0.25">
      <c r="A6465" s="5" t="str">
        <f t="shared" si="100"/>
        <v>1Low IncomeNon-CARE20108</v>
      </c>
      <c r="B6465" s="9">
        <v>1</v>
      </c>
      <c r="C6465" t="s">
        <v>131</v>
      </c>
      <c r="D6465" s="3" t="s">
        <v>141</v>
      </c>
      <c r="E6465" s="9">
        <v>2</v>
      </c>
      <c r="F6465" s="9">
        <v>0</v>
      </c>
      <c r="G6465" s="9">
        <v>10</v>
      </c>
      <c r="H6465" s="9">
        <v>8</v>
      </c>
      <c r="I6465" s="9">
        <v>0.75501590967178345</v>
      </c>
      <c r="J6465" s="9">
        <v>0.75501590967178345</v>
      </c>
      <c r="K6465" s="9">
        <v>0</v>
      </c>
      <c r="L6465" s="9">
        <v>47.803947448730469</v>
      </c>
    </row>
    <row r="6466" spans="1:12" x14ac:dyDescent="0.25">
      <c r="A6466" s="5" t="str">
        <f t="shared" si="100"/>
        <v>1Low IncomeNon-CARE20109</v>
      </c>
      <c r="B6466" s="9">
        <v>1</v>
      </c>
      <c r="C6466" t="s">
        <v>131</v>
      </c>
      <c r="D6466" s="3" t="s">
        <v>141</v>
      </c>
      <c r="E6466" s="9">
        <v>2</v>
      </c>
      <c r="F6466" s="9">
        <v>0</v>
      </c>
      <c r="G6466" s="9">
        <v>10</v>
      </c>
      <c r="H6466" s="9">
        <v>9</v>
      </c>
      <c r="I6466" s="9">
        <v>0.56505465507507324</v>
      </c>
      <c r="J6466" s="9">
        <v>0.56505465507507324</v>
      </c>
      <c r="K6466" s="9">
        <v>0</v>
      </c>
      <c r="L6466" s="9">
        <v>48.186351776123047</v>
      </c>
    </row>
    <row r="6467" spans="1:12" x14ac:dyDescent="0.25">
      <c r="A6467" s="5" t="str">
        <f t="shared" ref="A6467:A6530" si="101">B6467&amp;C6467&amp;D6467&amp;E6467&amp;F6467&amp;G6467&amp;H6467</f>
        <v>1Low IncomeNon-CARE201010</v>
      </c>
      <c r="B6467" s="9">
        <v>1</v>
      </c>
      <c r="C6467" t="s">
        <v>131</v>
      </c>
      <c r="D6467" s="3" t="s">
        <v>141</v>
      </c>
      <c r="E6467" s="9">
        <v>2</v>
      </c>
      <c r="F6467" s="9">
        <v>0</v>
      </c>
      <c r="G6467" s="9">
        <v>10</v>
      </c>
      <c r="H6467" s="9">
        <v>10</v>
      </c>
      <c r="I6467" s="9">
        <v>0.3937467634677887</v>
      </c>
      <c r="J6467" s="9">
        <v>0.3937467634677887</v>
      </c>
      <c r="K6467" s="9">
        <v>0</v>
      </c>
      <c r="L6467" s="9">
        <v>49.680534362792969</v>
      </c>
    </row>
    <row r="6468" spans="1:12" x14ac:dyDescent="0.25">
      <c r="A6468" s="5" t="str">
        <f t="shared" si="101"/>
        <v>1Low IncomeNon-CARE201011</v>
      </c>
      <c r="B6468" s="9">
        <v>1</v>
      </c>
      <c r="C6468" t="s">
        <v>131</v>
      </c>
      <c r="D6468" s="3" t="s">
        <v>141</v>
      </c>
      <c r="E6468" s="9">
        <v>2</v>
      </c>
      <c r="F6468" s="9">
        <v>0</v>
      </c>
      <c r="G6468" s="9">
        <v>10</v>
      </c>
      <c r="H6468" s="9">
        <v>11</v>
      </c>
      <c r="I6468" s="9">
        <v>0.27879491448402405</v>
      </c>
      <c r="J6468" s="9">
        <v>0.27879491448402405</v>
      </c>
      <c r="K6468" s="9">
        <v>0</v>
      </c>
      <c r="L6468" s="9">
        <v>50.763580322265625</v>
      </c>
    </row>
    <row r="6469" spans="1:12" x14ac:dyDescent="0.25">
      <c r="A6469" s="5" t="str">
        <f t="shared" si="101"/>
        <v>1Low IncomeNon-CARE201012</v>
      </c>
      <c r="B6469" s="9">
        <v>1</v>
      </c>
      <c r="C6469" t="s">
        <v>131</v>
      </c>
      <c r="D6469" s="3" t="s">
        <v>141</v>
      </c>
      <c r="E6469" s="9">
        <v>2</v>
      </c>
      <c r="F6469" s="9">
        <v>0</v>
      </c>
      <c r="G6469" s="9">
        <v>10</v>
      </c>
      <c r="H6469" s="9">
        <v>12</v>
      </c>
      <c r="I6469" s="9">
        <v>0.21125166118144989</v>
      </c>
      <c r="J6469" s="9">
        <v>0.21125166118144989</v>
      </c>
      <c r="K6469" s="9">
        <v>0</v>
      </c>
      <c r="L6469" s="9">
        <v>51.980133056640625</v>
      </c>
    </row>
    <row r="6470" spans="1:12" x14ac:dyDescent="0.25">
      <c r="A6470" s="5" t="str">
        <f t="shared" si="101"/>
        <v>1Low IncomeNon-CARE201013</v>
      </c>
      <c r="B6470" s="9">
        <v>1</v>
      </c>
      <c r="C6470" t="s">
        <v>131</v>
      </c>
      <c r="D6470" s="3" t="s">
        <v>141</v>
      </c>
      <c r="E6470" s="9">
        <v>2</v>
      </c>
      <c r="F6470" s="9">
        <v>0</v>
      </c>
      <c r="G6470" s="9">
        <v>10</v>
      </c>
      <c r="H6470" s="9">
        <v>13</v>
      </c>
      <c r="I6470" s="9">
        <v>0.18823304772377014</v>
      </c>
      <c r="J6470" s="9">
        <v>0.18823304772377014</v>
      </c>
      <c r="K6470" s="9">
        <v>0</v>
      </c>
      <c r="L6470" s="9">
        <v>53.017040252685547</v>
      </c>
    </row>
    <row r="6471" spans="1:12" x14ac:dyDescent="0.25">
      <c r="A6471" s="5" t="str">
        <f t="shared" si="101"/>
        <v>1Low IncomeNon-CARE201014</v>
      </c>
      <c r="B6471" s="9">
        <v>1</v>
      </c>
      <c r="C6471" t="s">
        <v>131</v>
      </c>
      <c r="D6471" s="3" t="s">
        <v>141</v>
      </c>
      <c r="E6471" s="9">
        <v>2</v>
      </c>
      <c r="F6471" s="9">
        <v>0</v>
      </c>
      <c r="G6471" s="9">
        <v>10</v>
      </c>
      <c r="H6471" s="9">
        <v>14</v>
      </c>
      <c r="I6471" s="9">
        <v>0.20746034383773804</v>
      </c>
      <c r="J6471" s="9">
        <v>0.20746034383773804</v>
      </c>
      <c r="K6471" s="9">
        <v>0</v>
      </c>
      <c r="L6471" s="9">
        <v>54.223361968994141</v>
      </c>
    </row>
    <row r="6472" spans="1:12" x14ac:dyDescent="0.25">
      <c r="A6472" s="5" t="str">
        <f t="shared" si="101"/>
        <v>1Low IncomeNon-CARE201015</v>
      </c>
      <c r="B6472" s="9">
        <v>1</v>
      </c>
      <c r="C6472" t="s">
        <v>131</v>
      </c>
      <c r="D6472" s="3" t="s">
        <v>141</v>
      </c>
      <c r="E6472" s="9">
        <v>2</v>
      </c>
      <c r="F6472" s="9">
        <v>0</v>
      </c>
      <c r="G6472" s="9">
        <v>10</v>
      </c>
      <c r="H6472" s="9">
        <v>15</v>
      </c>
      <c r="I6472" s="9">
        <v>0.29031044244766235</v>
      </c>
      <c r="J6472" s="9">
        <v>0.29031044244766235</v>
      </c>
      <c r="K6472" s="9">
        <v>0</v>
      </c>
      <c r="L6472" s="9">
        <v>54.968318939208984</v>
      </c>
    </row>
    <row r="6473" spans="1:12" x14ac:dyDescent="0.25">
      <c r="A6473" s="5" t="str">
        <f t="shared" si="101"/>
        <v>1Low IncomeNon-CARE201016</v>
      </c>
      <c r="B6473" s="9">
        <v>1</v>
      </c>
      <c r="C6473" t="s">
        <v>131</v>
      </c>
      <c r="D6473" s="3" t="s">
        <v>141</v>
      </c>
      <c r="E6473" s="9">
        <v>2</v>
      </c>
      <c r="F6473" s="9">
        <v>0</v>
      </c>
      <c r="G6473" s="9">
        <v>10</v>
      </c>
      <c r="H6473" s="9">
        <v>16</v>
      </c>
      <c r="I6473" s="9">
        <v>0.44211050868034363</v>
      </c>
      <c r="J6473" s="9">
        <v>0.44211050868034363</v>
      </c>
      <c r="K6473" s="9">
        <v>0</v>
      </c>
      <c r="L6473" s="9">
        <v>55.411792755126953</v>
      </c>
    </row>
    <row r="6474" spans="1:12" x14ac:dyDescent="0.25">
      <c r="A6474" s="5" t="str">
        <f t="shared" si="101"/>
        <v>1Low IncomeNon-CARE201017</v>
      </c>
      <c r="B6474" s="9">
        <v>1</v>
      </c>
      <c r="C6474" t="s">
        <v>131</v>
      </c>
      <c r="D6474" s="3" t="s">
        <v>141</v>
      </c>
      <c r="E6474" s="9">
        <v>2</v>
      </c>
      <c r="F6474" s="9">
        <v>0</v>
      </c>
      <c r="G6474" s="9">
        <v>10</v>
      </c>
      <c r="H6474" s="9">
        <v>17</v>
      </c>
      <c r="I6474" s="9">
        <v>0.65016692876815796</v>
      </c>
      <c r="J6474" s="9">
        <v>0.65016692876815796</v>
      </c>
      <c r="K6474" s="9">
        <v>0</v>
      </c>
      <c r="L6474" s="9">
        <v>56.675968170166016</v>
      </c>
    </row>
    <row r="6475" spans="1:12" x14ac:dyDescent="0.25">
      <c r="A6475" s="5" t="str">
        <f t="shared" si="101"/>
        <v>1Low IncomeNon-CARE201018</v>
      </c>
      <c r="B6475" s="9">
        <v>1</v>
      </c>
      <c r="C6475" t="s">
        <v>131</v>
      </c>
      <c r="D6475" s="3" t="s">
        <v>141</v>
      </c>
      <c r="E6475" s="9">
        <v>2</v>
      </c>
      <c r="F6475" s="9">
        <v>0</v>
      </c>
      <c r="G6475" s="9">
        <v>10</v>
      </c>
      <c r="H6475" s="9">
        <v>18</v>
      </c>
      <c r="I6475" s="9">
        <v>0.90829986333847046</v>
      </c>
      <c r="J6475" s="9">
        <v>0.90829986333847046</v>
      </c>
      <c r="K6475" s="9">
        <v>0</v>
      </c>
      <c r="L6475" s="9">
        <v>56.192829132080078</v>
      </c>
    </row>
    <row r="6476" spans="1:12" x14ac:dyDescent="0.25">
      <c r="A6476" s="5" t="str">
        <f t="shared" si="101"/>
        <v>1Low IncomeNon-CARE201019</v>
      </c>
      <c r="B6476" s="9">
        <v>1</v>
      </c>
      <c r="C6476" t="s">
        <v>131</v>
      </c>
      <c r="D6476" s="3" t="s">
        <v>141</v>
      </c>
      <c r="E6476" s="9">
        <v>2</v>
      </c>
      <c r="F6476" s="9">
        <v>0</v>
      </c>
      <c r="G6476" s="9">
        <v>10</v>
      </c>
      <c r="H6476" s="9">
        <v>19</v>
      </c>
      <c r="I6476" s="9">
        <v>1.0604898929595947</v>
      </c>
      <c r="J6476" s="9">
        <v>1.0604898929595947</v>
      </c>
      <c r="K6476" s="9">
        <v>0</v>
      </c>
      <c r="L6476" s="9">
        <v>55.092964172363281</v>
      </c>
    </row>
    <row r="6477" spans="1:12" x14ac:dyDescent="0.25">
      <c r="A6477" s="5" t="str">
        <f t="shared" si="101"/>
        <v>1Low IncomeNon-CARE201020</v>
      </c>
      <c r="B6477" s="9">
        <v>1</v>
      </c>
      <c r="C6477" t="s">
        <v>131</v>
      </c>
      <c r="D6477" s="3" t="s">
        <v>141</v>
      </c>
      <c r="E6477" s="9">
        <v>2</v>
      </c>
      <c r="F6477" s="9">
        <v>0</v>
      </c>
      <c r="G6477" s="9">
        <v>10</v>
      </c>
      <c r="H6477" s="9">
        <v>20</v>
      </c>
      <c r="I6477" s="9">
        <v>1.1012561321258545</v>
      </c>
      <c r="J6477" s="9">
        <v>1.1012561321258545</v>
      </c>
      <c r="K6477" s="9">
        <v>0</v>
      </c>
      <c r="L6477" s="9">
        <v>53.892719268798828</v>
      </c>
    </row>
    <row r="6478" spans="1:12" x14ac:dyDescent="0.25">
      <c r="A6478" s="5" t="str">
        <f t="shared" si="101"/>
        <v>1Low IncomeNon-CARE201021</v>
      </c>
      <c r="B6478" s="9">
        <v>1</v>
      </c>
      <c r="C6478" t="s">
        <v>131</v>
      </c>
      <c r="D6478" s="3" t="s">
        <v>141</v>
      </c>
      <c r="E6478" s="9">
        <v>2</v>
      </c>
      <c r="F6478" s="9">
        <v>0</v>
      </c>
      <c r="G6478" s="9">
        <v>10</v>
      </c>
      <c r="H6478" s="9">
        <v>21</v>
      </c>
      <c r="I6478" s="9">
        <v>1.097625732421875</v>
      </c>
      <c r="J6478" s="9">
        <v>1.097625732421875</v>
      </c>
      <c r="K6478" s="9">
        <v>0</v>
      </c>
      <c r="L6478" s="9">
        <v>53.36517333984375</v>
      </c>
    </row>
    <row r="6479" spans="1:12" x14ac:dyDescent="0.25">
      <c r="A6479" s="5" t="str">
        <f t="shared" si="101"/>
        <v>1Low IncomeNon-CARE201022</v>
      </c>
      <c r="B6479" s="9">
        <v>1</v>
      </c>
      <c r="C6479" t="s">
        <v>131</v>
      </c>
      <c r="D6479" s="3" t="s">
        <v>141</v>
      </c>
      <c r="E6479" s="9">
        <v>2</v>
      </c>
      <c r="F6479" s="9">
        <v>0</v>
      </c>
      <c r="G6479" s="9">
        <v>10</v>
      </c>
      <c r="H6479" s="9">
        <v>22</v>
      </c>
      <c r="I6479" s="9">
        <v>1.047926664352417</v>
      </c>
      <c r="J6479" s="9">
        <v>1.047926664352417</v>
      </c>
      <c r="K6479" s="9">
        <v>0</v>
      </c>
      <c r="L6479" s="9">
        <v>52.713630676269531</v>
      </c>
    </row>
    <row r="6480" spans="1:12" x14ac:dyDescent="0.25">
      <c r="A6480" s="5" t="str">
        <f t="shared" si="101"/>
        <v>1Low IncomeNon-CARE201023</v>
      </c>
      <c r="B6480" s="9">
        <v>1</v>
      </c>
      <c r="C6480" t="s">
        <v>131</v>
      </c>
      <c r="D6480" s="3" t="s">
        <v>141</v>
      </c>
      <c r="E6480" s="9">
        <v>2</v>
      </c>
      <c r="F6480" s="9">
        <v>0</v>
      </c>
      <c r="G6480" s="9">
        <v>10</v>
      </c>
      <c r="H6480" s="9">
        <v>23</v>
      </c>
      <c r="I6480" s="9">
        <v>1.0043253898620605</v>
      </c>
      <c r="J6480" s="9">
        <v>1.0043253898620605</v>
      </c>
      <c r="K6480" s="9">
        <v>0</v>
      </c>
      <c r="L6480" s="9">
        <v>52.030014038085938</v>
      </c>
    </row>
    <row r="6481" spans="1:12" x14ac:dyDescent="0.25">
      <c r="A6481" s="5" t="str">
        <f t="shared" si="101"/>
        <v>1Low IncomeNon-CARE201024</v>
      </c>
      <c r="B6481" s="9">
        <v>1</v>
      </c>
      <c r="C6481" t="s">
        <v>131</v>
      </c>
      <c r="D6481" s="3" t="s">
        <v>141</v>
      </c>
      <c r="E6481" s="9">
        <v>2</v>
      </c>
      <c r="F6481" s="9">
        <v>0</v>
      </c>
      <c r="G6481" s="9">
        <v>10</v>
      </c>
      <c r="H6481" s="9">
        <v>24</v>
      </c>
      <c r="I6481" s="9">
        <v>0.89413607120513916</v>
      </c>
      <c r="J6481" s="9">
        <v>0.89413607120513916</v>
      </c>
      <c r="K6481" s="9">
        <v>0</v>
      </c>
      <c r="L6481" s="9">
        <v>51.320171356201172</v>
      </c>
    </row>
    <row r="6482" spans="1:12" x14ac:dyDescent="0.25">
      <c r="A6482" s="5" t="str">
        <f t="shared" si="101"/>
        <v>1Low IncomeNon-CARE2121</v>
      </c>
      <c r="B6482" s="9">
        <v>1</v>
      </c>
      <c r="C6482" t="s">
        <v>131</v>
      </c>
      <c r="D6482" t="s">
        <v>141</v>
      </c>
      <c r="E6482" s="9">
        <v>2</v>
      </c>
      <c r="F6482" s="9">
        <v>1</v>
      </c>
      <c r="G6482" s="9">
        <v>2</v>
      </c>
      <c r="H6482" s="9">
        <v>1</v>
      </c>
      <c r="I6482" s="9">
        <v>0.84069573879241943</v>
      </c>
      <c r="J6482" s="9">
        <v>0.84069573879241943</v>
      </c>
      <c r="K6482" s="9">
        <v>0</v>
      </c>
      <c r="L6482" s="9">
        <v>43.993400573730469</v>
      </c>
    </row>
    <row r="6483" spans="1:12" x14ac:dyDescent="0.25">
      <c r="A6483" s="5" t="str">
        <f t="shared" si="101"/>
        <v>1Low IncomeNon-CARE2122</v>
      </c>
      <c r="B6483" s="9">
        <v>1</v>
      </c>
      <c r="C6483" t="s">
        <v>131</v>
      </c>
      <c r="D6483" t="s">
        <v>141</v>
      </c>
      <c r="E6483" s="9">
        <v>2</v>
      </c>
      <c r="F6483" s="9">
        <v>1</v>
      </c>
      <c r="G6483" s="9">
        <v>2</v>
      </c>
      <c r="H6483" s="9">
        <v>2</v>
      </c>
      <c r="I6483" s="9">
        <v>0.76969766616821289</v>
      </c>
      <c r="J6483" s="9">
        <v>0.76969766616821289</v>
      </c>
      <c r="K6483" s="9">
        <v>0</v>
      </c>
      <c r="L6483" s="9">
        <v>43.617431640625</v>
      </c>
    </row>
    <row r="6484" spans="1:12" x14ac:dyDescent="0.25">
      <c r="A6484" s="5" t="str">
        <f t="shared" si="101"/>
        <v>1Low IncomeNon-CARE2123</v>
      </c>
      <c r="B6484" s="9">
        <v>1</v>
      </c>
      <c r="C6484" t="s">
        <v>131</v>
      </c>
      <c r="D6484" t="s">
        <v>141</v>
      </c>
      <c r="E6484" s="9">
        <v>2</v>
      </c>
      <c r="F6484" s="9">
        <v>1</v>
      </c>
      <c r="G6484" s="9">
        <v>2</v>
      </c>
      <c r="H6484" s="9">
        <v>3</v>
      </c>
      <c r="I6484" s="9">
        <v>0.72022724151611328</v>
      </c>
      <c r="J6484" s="9">
        <v>0.72022724151611328</v>
      </c>
      <c r="K6484" s="9">
        <v>0</v>
      </c>
      <c r="L6484" s="9">
        <v>43.189624786376953</v>
      </c>
    </row>
    <row r="6485" spans="1:12" x14ac:dyDescent="0.25">
      <c r="A6485" s="5" t="str">
        <f t="shared" si="101"/>
        <v>1Low IncomeNon-CARE2124</v>
      </c>
      <c r="B6485" s="9">
        <v>1</v>
      </c>
      <c r="C6485" t="s">
        <v>131</v>
      </c>
      <c r="D6485" t="s">
        <v>141</v>
      </c>
      <c r="E6485" s="9">
        <v>2</v>
      </c>
      <c r="F6485" s="9">
        <v>1</v>
      </c>
      <c r="G6485" s="9">
        <v>2</v>
      </c>
      <c r="H6485" s="9">
        <v>4</v>
      </c>
      <c r="I6485" s="9">
        <v>0.69356834888458252</v>
      </c>
      <c r="J6485" s="9">
        <v>0.69356834888458252</v>
      </c>
      <c r="K6485" s="9">
        <v>0</v>
      </c>
      <c r="L6485" s="9">
        <v>42.702720642089844</v>
      </c>
    </row>
    <row r="6486" spans="1:12" x14ac:dyDescent="0.25">
      <c r="A6486" s="5" t="str">
        <f t="shared" si="101"/>
        <v>1Low IncomeNon-CARE2125</v>
      </c>
      <c r="B6486" s="9">
        <v>1</v>
      </c>
      <c r="C6486" t="s">
        <v>131</v>
      </c>
      <c r="D6486" t="s">
        <v>141</v>
      </c>
      <c r="E6486" s="9">
        <v>2</v>
      </c>
      <c r="F6486" s="9">
        <v>1</v>
      </c>
      <c r="G6486" s="9">
        <v>2</v>
      </c>
      <c r="H6486" s="9">
        <v>5</v>
      </c>
      <c r="I6486" s="9">
        <v>0.6967928409576416</v>
      </c>
      <c r="J6486" s="9">
        <v>0.6967928409576416</v>
      </c>
      <c r="K6486" s="9">
        <v>0</v>
      </c>
      <c r="L6486" s="9">
        <v>42.05267333984375</v>
      </c>
    </row>
    <row r="6487" spans="1:12" x14ac:dyDescent="0.25">
      <c r="A6487" s="5" t="str">
        <f t="shared" si="101"/>
        <v>1Low IncomeNon-CARE2126</v>
      </c>
      <c r="B6487" s="9">
        <v>1</v>
      </c>
      <c r="C6487" t="s">
        <v>131</v>
      </c>
      <c r="D6487" t="s">
        <v>141</v>
      </c>
      <c r="E6487" s="9">
        <v>2</v>
      </c>
      <c r="F6487" s="9">
        <v>1</v>
      </c>
      <c r="G6487" s="9">
        <v>2</v>
      </c>
      <c r="H6487" s="9">
        <v>6</v>
      </c>
      <c r="I6487" s="9">
        <v>0.73844408988952637</v>
      </c>
      <c r="J6487" s="9">
        <v>0.73844408988952637</v>
      </c>
      <c r="K6487" s="9">
        <v>0</v>
      </c>
      <c r="L6487" s="9">
        <v>41.345626831054688</v>
      </c>
    </row>
    <row r="6488" spans="1:12" x14ac:dyDescent="0.25">
      <c r="A6488" s="5" t="str">
        <f t="shared" si="101"/>
        <v>1Low IncomeNon-CARE2127</v>
      </c>
      <c r="B6488" s="9">
        <v>1</v>
      </c>
      <c r="C6488" t="s">
        <v>131</v>
      </c>
      <c r="D6488" t="s">
        <v>141</v>
      </c>
      <c r="E6488" s="9">
        <v>2</v>
      </c>
      <c r="F6488" s="9">
        <v>1</v>
      </c>
      <c r="G6488" s="9">
        <v>2</v>
      </c>
      <c r="H6488" s="9">
        <v>7</v>
      </c>
      <c r="I6488" s="9">
        <v>0.83199149370193481</v>
      </c>
      <c r="J6488" s="9">
        <v>0.83199149370193481</v>
      </c>
      <c r="K6488" s="9">
        <v>0</v>
      </c>
      <c r="L6488" s="9">
        <v>41.164974212646484</v>
      </c>
    </row>
    <row r="6489" spans="1:12" x14ac:dyDescent="0.25">
      <c r="A6489" s="5" t="str">
        <f t="shared" si="101"/>
        <v>1Low IncomeNon-CARE2128</v>
      </c>
      <c r="B6489" s="9">
        <v>1</v>
      </c>
      <c r="C6489" t="s">
        <v>131</v>
      </c>
      <c r="D6489" t="s">
        <v>141</v>
      </c>
      <c r="E6489" s="9">
        <v>2</v>
      </c>
      <c r="F6489" s="9">
        <v>1</v>
      </c>
      <c r="G6489" s="9">
        <v>2</v>
      </c>
      <c r="H6489" s="9">
        <v>8</v>
      </c>
      <c r="I6489" s="9">
        <v>0.80257880687713623</v>
      </c>
      <c r="J6489" s="9">
        <v>0.80257880687713623</v>
      </c>
      <c r="K6489" s="9">
        <v>0</v>
      </c>
      <c r="L6489" s="9">
        <v>41.220172882080078</v>
      </c>
    </row>
    <row r="6490" spans="1:12" x14ac:dyDescent="0.25">
      <c r="A6490" s="5" t="str">
        <f t="shared" si="101"/>
        <v>1Low IncomeNon-CARE2129</v>
      </c>
      <c r="B6490" s="9">
        <v>1</v>
      </c>
      <c r="C6490" t="s">
        <v>131</v>
      </c>
      <c r="D6490" t="s">
        <v>141</v>
      </c>
      <c r="E6490" s="9">
        <v>2</v>
      </c>
      <c r="F6490" s="9">
        <v>1</v>
      </c>
      <c r="G6490" s="9">
        <v>2</v>
      </c>
      <c r="H6490" s="9">
        <v>9</v>
      </c>
      <c r="I6490" s="9">
        <v>0.60321557521820068</v>
      </c>
      <c r="J6490" s="9">
        <v>0.60321557521820068</v>
      </c>
      <c r="K6490" s="9">
        <v>0</v>
      </c>
      <c r="L6490" s="9">
        <v>42.666591644287109</v>
      </c>
    </row>
    <row r="6491" spans="1:12" x14ac:dyDescent="0.25">
      <c r="A6491" s="5" t="str">
        <f t="shared" si="101"/>
        <v>1Low IncomeNon-CARE21210</v>
      </c>
      <c r="B6491" s="9">
        <v>1</v>
      </c>
      <c r="C6491" t="s">
        <v>131</v>
      </c>
      <c r="D6491" t="s">
        <v>141</v>
      </c>
      <c r="E6491" s="9">
        <v>2</v>
      </c>
      <c r="F6491" s="9">
        <v>1</v>
      </c>
      <c r="G6491" s="9">
        <v>2</v>
      </c>
      <c r="H6491" s="9">
        <v>10</v>
      </c>
      <c r="I6491" s="9">
        <v>0.42734616994857788</v>
      </c>
      <c r="J6491" s="9">
        <v>0.42734616994857788</v>
      </c>
      <c r="K6491" s="9">
        <v>0</v>
      </c>
      <c r="L6491" s="9">
        <v>45.298759460449219</v>
      </c>
    </row>
    <row r="6492" spans="1:12" x14ac:dyDescent="0.25">
      <c r="A6492" s="5" t="str">
        <f t="shared" si="101"/>
        <v>1Low IncomeNon-CARE21211</v>
      </c>
      <c r="B6492" s="9">
        <v>1</v>
      </c>
      <c r="C6492" t="s">
        <v>131</v>
      </c>
      <c r="D6492" t="s">
        <v>141</v>
      </c>
      <c r="E6492" s="9">
        <v>2</v>
      </c>
      <c r="F6492" s="9">
        <v>1</v>
      </c>
      <c r="G6492" s="9">
        <v>2</v>
      </c>
      <c r="H6492" s="9">
        <v>11</v>
      </c>
      <c r="I6492" s="9">
        <v>0.31477287411689758</v>
      </c>
      <c r="J6492" s="9">
        <v>0.31477287411689758</v>
      </c>
      <c r="K6492" s="9">
        <v>0</v>
      </c>
      <c r="L6492" s="9">
        <v>48.105434417724609</v>
      </c>
    </row>
    <row r="6493" spans="1:12" x14ac:dyDescent="0.25">
      <c r="A6493" s="5" t="str">
        <f t="shared" si="101"/>
        <v>1Low IncomeNon-CARE21212</v>
      </c>
      <c r="B6493" s="9">
        <v>1</v>
      </c>
      <c r="C6493" t="s">
        <v>131</v>
      </c>
      <c r="D6493" t="s">
        <v>141</v>
      </c>
      <c r="E6493" s="9">
        <v>2</v>
      </c>
      <c r="F6493" s="9">
        <v>1</v>
      </c>
      <c r="G6493" s="9">
        <v>2</v>
      </c>
      <c r="H6493" s="9">
        <v>12</v>
      </c>
      <c r="I6493" s="9">
        <v>0.25250729918479919</v>
      </c>
      <c r="J6493" s="9">
        <v>0.25250729918479919</v>
      </c>
      <c r="K6493" s="9">
        <v>0</v>
      </c>
      <c r="L6493" s="9">
        <v>50.449745178222656</v>
      </c>
    </row>
    <row r="6494" spans="1:12" x14ac:dyDescent="0.25">
      <c r="A6494" s="5" t="str">
        <f t="shared" si="101"/>
        <v>1Low IncomeNon-CARE21213</v>
      </c>
      <c r="B6494" s="9">
        <v>1</v>
      </c>
      <c r="C6494" t="s">
        <v>131</v>
      </c>
      <c r="D6494" t="s">
        <v>141</v>
      </c>
      <c r="E6494" s="9">
        <v>2</v>
      </c>
      <c r="F6494" s="9">
        <v>1</v>
      </c>
      <c r="G6494" s="9">
        <v>2</v>
      </c>
      <c r="H6494" s="9">
        <v>13</v>
      </c>
      <c r="I6494" s="9">
        <v>0.22601763904094696</v>
      </c>
      <c r="J6494" s="9">
        <v>0.22601763904094696</v>
      </c>
      <c r="K6494" s="9">
        <v>0</v>
      </c>
      <c r="L6494" s="9">
        <v>52.2662353515625</v>
      </c>
    </row>
    <row r="6495" spans="1:12" x14ac:dyDescent="0.25">
      <c r="A6495" s="5" t="str">
        <f t="shared" si="101"/>
        <v>1Low IncomeNon-CARE21214</v>
      </c>
      <c r="B6495" s="9">
        <v>1</v>
      </c>
      <c r="C6495" t="s">
        <v>131</v>
      </c>
      <c r="D6495" t="s">
        <v>141</v>
      </c>
      <c r="E6495" s="9">
        <v>2</v>
      </c>
      <c r="F6495" s="9">
        <v>1</v>
      </c>
      <c r="G6495" s="9">
        <v>2</v>
      </c>
      <c r="H6495" s="9">
        <v>14</v>
      </c>
      <c r="I6495" s="9">
        <v>0.24423766136169434</v>
      </c>
      <c r="J6495" s="9">
        <v>0.24423766136169434</v>
      </c>
      <c r="K6495" s="9">
        <v>0</v>
      </c>
      <c r="L6495" s="9">
        <v>53.735477447509766</v>
      </c>
    </row>
    <row r="6496" spans="1:12" x14ac:dyDescent="0.25">
      <c r="A6496" s="5" t="str">
        <f t="shared" si="101"/>
        <v>1Low IncomeNon-CARE21215</v>
      </c>
      <c r="B6496" s="9">
        <v>1</v>
      </c>
      <c r="C6496" t="s">
        <v>131</v>
      </c>
      <c r="D6496" t="s">
        <v>141</v>
      </c>
      <c r="E6496" s="9">
        <v>2</v>
      </c>
      <c r="F6496" s="9">
        <v>1</v>
      </c>
      <c r="G6496" s="9">
        <v>2</v>
      </c>
      <c r="H6496" s="9">
        <v>15</v>
      </c>
      <c r="I6496" s="9">
        <v>0.33457490801811218</v>
      </c>
      <c r="J6496" s="9">
        <v>0.33457490801811218</v>
      </c>
      <c r="K6496" s="9">
        <v>0</v>
      </c>
      <c r="L6496" s="9">
        <v>55.058742523193359</v>
      </c>
    </row>
    <row r="6497" spans="1:12" x14ac:dyDescent="0.25">
      <c r="A6497" s="5" t="str">
        <f t="shared" si="101"/>
        <v>1Low IncomeNon-CARE21216</v>
      </c>
      <c r="B6497" s="9">
        <v>1</v>
      </c>
      <c r="C6497" t="s">
        <v>131</v>
      </c>
      <c r="D6497" t="s">
        <v>141</v>
      </c>
      <c r="E6497" s="9">
        <v>2</v>
      </c>
      <c r="F6497" s="9">
        <v>1</v>
      </c>
      <c r="G6497" s="9">
        <v>2</v>
      </c>
      <c r="H6497" s="9">
        <v>16</v>
      </c>
      <c r="I6497" s="9">
        <v>0.49630749225616455</v>
      </c>
      <c r="J6497" s="9">
        <v>0.49630749225616455</v>
      </c>
      <c r="K6497" s="9">
        <v>0</v>
      </c>
      <c r="L6497" s="9">
        <v>55.916316986083984</v>
      </c>
    </row>
    <row r="6498" spans="1:12" x14ac:dyDescent="0.25">
      <c r="A6498" s="5" t="str">
        <f t="shared" si="101"/>
        <v>1Low IncomeNon-CARE21217</v>
      </c>
      <c r="B6498" s="9">
        <v>1</v>
      </c>
      <c r="C6498" t="s">
        <v>131</v>
      </c>
      <c r="D6498" t="s">
        <v>141</v>
      </c>
      <c r="E6498" s="9">
        <v>2</v>
      </c>
      <c r="F6498" s="9">
        <v>1</v>
      </c>
      <c r="G6498" s="9">
        <v>2</v>
      </c>
      <c r="H6498" s="9">
        <v>17</v>
      </c>
      <c r="I6498" s="9">
        <v>0.71543288230895996</v>
      </c>
      <c r="J6498" s="9">
        <v>0.71543288230895996</v>
      </c>
      <c r="K6498" s="9">
        <v>0</v>
      </c>
      <c r="L6498" s="9">
        <v>56.024791717529297</v>
      </c>
    </row>
    <row r="6499" spans="1:12" x14ac:dyDescent="0.25">
      <c r="A6499" s="5" t="str">
        <f t="shared" si="101"/>
        <v>1Low IncomeNon-CARE21218</v>
      </c>
      <c r="B6499" s="9">
        <v>1</v>
      </c>
      <c r="C6499" t="s">
        <v>131</v>
      </c>
      <c r="D6499" t="s">
        <v>141</v>
      </c>
      <c r="E6499" s="9">
        <v>2</v>
      </c>
      <c r="F6499" s="9">
        <v>1</v>
      </c>
      <c r="G6499" s="9">
        <v>2</v>
      </c>
      <c r="H6499" s="9">
        <v>18</v>
      </c>
      <c r="I6499" s="9">
        <v>0.98029929399490356</v>
      </c>
      <c r="J6499" s="9">
        <v>0.98029929399490356</v>
      </c>
      <c r="K6499" s="9">
        <v>0</v>
      </c>
      <c r="L6499" s="9">
        <v>55.301990509033203</v>
      </c>
    </row>
    <row r="6500" spans="1:12" x14ac:dyDescent="0.25">
      <c r="A6500" s="5" t="str">
        <f t="shared" si="101"/>
        <v>1Low IncomeNon-CARE21219</v>
      </c>
      <c r="B6500" s="9">
        <v>1</v>
      </c>
      <c r="C6500" t="s">
        <v>131</v>
      </c>
      <c r="D6500" t="s">
        <v>141</v>
      </c>
      <c r="E6500" s="9">
        <v>2</v>
      </c>
      <c r="F6500" s="9">
        <v>1</v>
      </c>
      <c r="G6500" s="9">
        <v>2</v>
      </c>
      <c r="H6500" s="9">
        <v>19</v>
      </c>
      <c r="I6500" s="9">
        <v>1.1309807300567627</v>
      </c>
      <c r="J6500" s="9">
        <v>1.1309807300567627</v>
      </c>
      <c r="K6500" s="9">
        <v>0</v>
      </c>
      <c r="L6500" s="9">
        <v>53.469081878662109</v>
      </c>
    </row>
    <row r="6501" spans="1:12" x14ac:dyDescent="0.25">
      <c r="A6501" s="5" t="str">
        <f t="shared" si="101"/>
        <v>1Low IncomeNon-CARE21220</v>
      </c>
      <c r="B6501" s="9">
        <v>1</v>
      </c>
      <c r="C6501" t="s">
        <v>131</v>
      </c>
      <c r="D6501" t="s">
        <v>141</v>
      </c>
      <c r="E6501" s="9">
        <v>2</v>
      </c>
      <c r="F6501" s="9">
        <v>1</v>
      </c>
      <c r="G6501" s="9">
        <v>2</v>
      </c>
      <c r="H6501" s="9">
        <v>20</v>
      </c>
      <c r="I6501" s="9">
        <v>1.1542634963989258</v>
      </c>
      <c r="J6501" s="9">
        <v>1.1542634963989258</v>
      </c>
      <c r="K6501" s="9">
        <v>0</v>
      </c>
      <c r="L6501" s="9">
        <v>51.803985595703125</v>
      </c>
    </row>
    <row r="6502" spans="1:12" x14ac:dyDescent="0.25">
      <c r="A6502" s="5" t="str">
        <f t="shared" si="101"/>
        <v>1Low IncomeNon-CARE21221</v>
      </c>
      <c r="B6502" s="9">
        <v>1</v>
      </c>
      <c r="C6502" t="s">
        <v>131</v>
      </c>
      <c r="D6502" t="s">
        <v>141</v>
      </c>
      <c r="E6502" s="9">
        <v>2</v>
      </c>
      <c r="F6502" s="9">
        <v>1</v>
      </c>
      <c r="G6502" s="9">
        <v>2</v>
      </c>
      <c r="H6502" s="9">
        <v>21</v>
      </c>
      <c r="I6502" s="9">
        <v>1.1428152322769165</v>
      </c>
      <c r="J6502" s="9">
        <v>1.1428152322769165</v>
      </c>
      <c r="K6502" s="9">
        <v>0</v>
      </c>
      <c r="L6502" s="9">
        <v>50.433826446533203</v>
      </c>
    </row>
    <row r="6503" spans="1:12" x14ac:dyDescent="0.25">
      <c r="A6503" s="5" t="str">
        <f t="shared" si="101"/>
        <v>1Low IncomeNon-CARE21222</v>
      </c>
      <c r="B6503" s="9">
        <v>1</v>
      </c>
      <c r="C6503" t="s">
        <v>131</v>
      </c>
      <c r="D6503" t="s">
        <v>141</v>
      </c>
      <c r="E6503" s="9">
        <v>2</v>
      </c>
      <c r="F6503" s="9">
        <v>1</v>
      </c>
      <c r="G6503" s="9">
        <v>2</v>
      </c>
      <c r="H6503" s="9">
        <v>22</v>
      </c>
      <c r="I6503" s="9">
        <v>1.0930126905441284</v>
      </c>
      <c r="J6503" s="9">
        <v>1.0930126905441284</v>
      </c>
      <c r="K6503" s="9">
        <v>0</v>
      </c>
      <c r="L6503" s="9">
        <v>49.190761566162109</v>
      </c>
    </row>
    <row r="6504" spans="1:12" x14ac:dyDescent="0.25">
      <c r="A6504" s="5" t="str">
        <f t="shared" si="101"/>
        <v>1Low IncomeNon-CARE21223</v>
      </c>
      <c r="B6504" s="9">
        <v>1</v>
      </c>
      <c r="C6504" t="s">
        <v>131</v>
      </c>
      <c r="D6504" t="s">
        <v>141</v>
      </c>
      <c r="E6504" s="9">
        <v>2</v>
      </c>
      <c r="F6504" s="9">
        <v>1</v>
      </c>
      <c r="G6504" s="9">
        <v>2</v>
      </c>
      <c r="H6504" s="9">
        <v>23</v>
      </c>
      <c r="I6504" s="9">
        <v>1.0485519170761108</v>
      </c>
      <c r="J6504" s="9">
        <v>1.0485519170761108</v>
      </c>
      <c r="K6504" s="9">
        <v>0</v>
      </c>
      <c r="L6504" s="9">
        <v>48.030128479003906</v>
      </c>
    </row>
    <row r="6505" spans="1:12" x14ac:dyDescent="0.25">
      <c r="A6505" s="5" t="str">
        <f t="shared" si="101"/>
        <v>1Low IncomeNon-CARE21224</v>
      </c>
      <c r="B6505" s="9">
        <v>1</v>
      </c>
      <c r="C6505" t="s">
        <v>131</v>
      </c>
      <c r="D6505" t="s">
        <v>141</v>
      </c>
      <c r="E6505" s="9">
        <v>2</v>
      </c>
      <c r="F6505" s="9">
        <v>1</v>
      </c>
      <c r="G6505" s="9">
        <v>2</v>
      </c>
      <c r="H6505" s="9">
        <v>24</v>
      </c>
      <c r="I6505" s="9">
        <v>0.93704473972320557</v>
      </c>
      <c r="J6505" s="9">
        <v>0.93704473972320557</v>
      </c>
      <c r="K6505" s="9">
        <v>0</v>
      </c>
      <c r="L6505" s="9">
        <v>46.823009490966797</v>
      </c>
    </row>
    <row r="6506" spans="1:12" x14ac:dyDescent="0.25">
      <c r="A6506" s="5" t="str">
        <f t="shared" si="101"/>
        <v>1Low IncomeNon-CARE21101</v>
      </c>
      <c r="B6506" s="9">
        <v>1</v>
      </c>
      <c r="C6506" t="s">
        <v>131</v>
      </c>
      <c r="D6506" t="s">
        <v>141</v>
      </c>
      <c r="E6506" s="9">
        <v>2</v>
      </c>
      <c r="F6506" s="9">
        <v>1</v>
      </c>
      <c r="G6506" s="9">
        <v>10</v>
      </c>
      <c r="H6506" s="9">
        <v>1</v>
      </c>
      <c r="I6506" s="9">
        <v>1.0406122207641602</v>
      </c>
      <c r="J6506" s="9">
        <v>1.0406122207641602</v>
      </c>
      <c r="K6506" s="9">
        <v>0</v>
      </c>
      <c r="L6506" s="9">
        <v>66.783378601074219</v>
      </c>
    </row>
    <row r="6507" spans="1:12" x14ac:dyDescent="0.25">
      <c r="A6507" s="5" t="str">
        <f t="shared" si="101"/>
        <v>1Low IncomeNon-CARE21102</v>
      </c>
      <c r="B6507" s="9">
        <v>1</v>
      </c>
      <c r="C6507" t="s">
        <v>131</v>
      </c>
      <c r="D6507" t="s">
        <v>141</v>
      </c>
      <c r="E6507" s="9">
        <v>2</v>
      </c>
      <c r="F6507" s="9">
        <v>1</v>
      </c>
      <c r="G6507" s="9">
        <v>10</v>
      </c>
      <c r="H6507" s="9">
        <v>2</v>
      </c>
      <c r="I6507" s="9">
        <v>0.8711426854133606</v>
      </c>
      <c r="J6507" s="9">
        <v>0.8711426854133606</v>
      </c>
      <c r="K6507" s="9">
        <v>0</v>
      </c>
      <c r="L6507" s="9">
        <v>65.156143188476563</v>
      </c>
    </row>
    <row r="6508" spans="1:12" x14ac:dyDescent="0.25">
      <c r="A6508" s="5" t="str">
        <f t="shared" si="101"/>
        <v>1Low IncomeNon-CARE21103</v>
      </c>
      <c r="B6508" s="9">
        <v>1</v>
      </c>
      <c r="C6508" t="s">
        <v>131</v>
      </c>
      <c r="D6508" t="s">
        <v>141</v>
      </c>
      <c r="E6508" s="9">
        <v>2</v>
      </c>
      <c r="F6508" s="9">
        <v>1</v>
      </c>
      <c r="G6508" s="9">
        <v>10</v>
      </c>
      <c r="H6508" s="9">
        <v>3</v>
      </c>
      <c r="I6508" s="9">
        <v>0.74806880950927734</v>
      </c>
      <c r="J6508" s="9">
        <v>0.74806880950927734</v>
      </c>
      <c r="K6508" s="9">
        <v>0</v>
      </c>
      <c r="L6508" s="9">
        <v>63.906112670898438</v>
      </c>
    </row>
    <row r="6509" spans="1:12" x14ac:dyDescent="0.25">
      <c r="A6509" s="5" t="str">
        <f t="shared" si="101"/>
        <v>1Low IncomeNon-CARE21104</v>
      </c>
      <c r="B6509" s="9">
        <v>1</v>
      </c>
      <c r="C6509" t="s">
        <v>131</v>
      </c>
      <c r="D6509" t="s">
        <v>141</v>
      </c>
      <c r="E6509" s="9">
        <v>2</v>
      </c>
      <c r="F6509" s="9">
        <v>1</v>
      </c>
      <c r="G6509" s="9">
        <v>10</v>
      </c>
      <c r="H6509" s="9">
        <v>4</v>
      </c>
      <c r="I6509" s="9">
        <v>0.66259634494781494</v>
      </c>
      <c r="J6509" s="9">
        <v>0.66259634494781494</v>
      </c>
      <c r="K6509" s="9">
        <v>0</v>
      </c>
      <c r="L6509" s="9">
        <v>62.447013854980469</v>
      </c>
    </row>
    <row r="6510" spans="1:12" x14ac:dyDescent="0.25">
      <c r="A6510" s="5" t="str">
        <f t="shared" si="101"/>
        <v>1Low IncomeNon-CARE21105</v>
      </c>
      <c r="B6510" s="9">
        <v>1</v>
      </c>
      <c r="C6510" t="s">
        <v>131</v>
      </c>
      <c r="D6510" t="s">
        <v>141</v>
      </c>
      <c r="E6510" s="9">
        <v>2</v>
      </c>
      <c r="F6510" s="9">
        <v>1</v>
      </c>
      <c r="G6510" s="9">
        <v>10</v>
      </c>
      <c r="H6510" s="9">
        <v>5</v>
      </c>
      <c r="I6510" s="9">
        <v>0.62030619382858276</v>
      </c>
      <c r="J6510" s="9">
        <v>0.62030619382858276</v>
      </c>
      <c r="K6510" s="9">
        <v>0</v>
      </c>
      <c r="L6510" s="9">
        <v>61.605194091796875</v>
      </c>
    </row>
    <row r="6511" spans="1:12" x14ac:dyDescent="0.25">
      <c r="A6511" s="5" t="str">
        <f t="shared" si="101"/>
        <v>1Low IncomeNon-CARE21106</v>
      </c>
      <c r="B6511" s="9">
        <v>1</v>
      </c>
      <c r="C6511" t="s">
        <v>131</v>
      </c>
      <c r="D6511" t="s">
        <v>141</v>
      </c>
      <c r="E6511" s="9">
        <v>2</v>
      </c>
      <c r="F6511" s="9">
        <v>1</v>
      </c>
      <c r="G6511" s="9">
        <v>10</v>
      </c>
      <c r="H6511" s="9">
        <v>6</v>
      </c>
      <c r="I6511" s="9">
        <v>0.60828101634979248</v>
      </c>
      <c r="J6511" s="9">
        <v>0.60828101634979248</v>
      </c>
      <c r="K6511" s="9">
        <v>0</v>
      </c>
      <c r="L6511" s="9">
        <v>60.004566192626953</v>
      </c>
    </row>
    <row r="6512" spans="1:12" x14ac:dyDescent="0.25">
      <c r="A6512" s="5" t="str">
        <f t="shared" si="101"/>
        <v>1Low IncomeNon-CARE21107</v>
      </c>
      <c r="B6512" s="9">
        <v>1</v>
      </c>
      <c r="C6512" t="s">
        <v>131</v>
      </c>
      <c r="D6512" t="s">
        <v>141</v>
      </c>
      <c r="E6512" s="9">
        <v>2</v>
      </c>
      <c r="F6512" s="9">
        <v>1</v>
      </c>
      <c r="G6512" s="9">
        <v>10</v>
      </c>
      <c r="H6512" s="9">
        <v>7</v>
      </c>
      <c r="I6512" s="9">
        <v>0.64064854383468628</v>
      </c>
      <c r="J6512" s="9">
        <v>0.64064854383468628</v>
      </c>
      <c r="K6512" s="9">
        <v>0</v>
      </c>
      <c r="L6512" s="9">
        <v>60.242584228515625</v>
      </c>
    </row>
    <row r="6513" spans="1:12" x14ac:dyDescent="0.25">
      <c r="A6513" s="5" t="str">
        <f t="shared" si="101"/>
        <v>1Low IncomeNon-CARE21108</v>
      </c>
      <c r="B6513" s="9">
        <v>1</v>
      </c>
      <c r="C6513" t="s">
        <v>131</v>
      </c>
      <c r="D6513" t="s">
        <v>141</v>
      </c>
      <c r="E6513" s="9">
        <v>2</v>
      </c>
      <c r="F6513" s="9">
        <v>1</v>
      </c>
      <c r="G6513" s="9">
        <v>10</v>
      </c>
      <c r="H6513" s="9">
        <v>8</v>
      </c>
      <c r="I6513" s="9">
        <v>0.61075776815414429</v>
      </c>
      <c r="J6513" s="9">
        <v>0.61075776815414429</v>
      </c>
      <c r="K6513" s="9">
        <v>0</v>
      </c>
      <c r="L6513" s="9">
        <v>59.532009124755859</v>
      </c>
    </row>
    <row r="6514" spans="1:12" x14ac:dyDescent="0.25">
      <c r="A6514" s="5" t="str">
        <f t="shared" si="101"/>
        <v>1Low IncomeNon-CARE21109</v>
      </c>
      <c r="B6514" s="9">
        <v>1</v>
      </c>
      <c r="C6514" t="s">
        <v>131</v>
      </c>
      <c r="D6514" t="s">
        <v>141</v>
      </c>
      <c r="E6514" s="9">
        <v>2</v>
      </c>
      <c r="F6514" s="9">
        <v>1</v>
      </c>
      <c r="G6514" s="9">
        <v>10</v>
      </c>
      <c r="H6514" s="9">
        <v>9</v>
      </c>
      <c r="I6514" s="9">
        <v>0.44847887754440308</v>
      </c>
      <c r="J6514" s="9">
        <v>0.44847887754440308</v>
      </c>
      <c r="K6514" s="9">
        <v>0</v>
      </c>
      <c r="L6514" s="9">
        <v>61.342643737792969</v>
      </c>
    </row>
    <row r="6515" spans="1:12" x14ac:dyDescent="0.25">
      <c r="A6515" s="5" t="str">
        <f t="shared" si="101"/>
        <v>1Low IncomeNon-CARE211010</v>
      </c>
      <c r="B6515" s="9">
        <v>1</v>
      </c>
      <c r="C6515" t="s">
        <v>131</v>
      </c>
      <c r="D6515" t="s">
        <v>141</v>
      </c>
      <c r="E6515" s="9">
        <v>2</v>
      </c>
      <c r="F6515" s="9">
        <v>1</v>
      </c>
      <c r="G6515" s="9">
        <v>10</v>
      </c>
      <c r="H6515" s="9">
        <v>10</v>
      </c>
      <c r="I6515" s="9">
        <v>0.36531808972358704</v>
      </c>
      <c r="J6515" s="9">
        <v>0.36531808972358704</v>
      </c>
      <c r="K6515" s="9">
        <v>0</v>
      </c>
      <c r="L6515" s="9">
        <v>67.313148498535156</v>
      </c>
    </row>
    <row r="6516" spans="1:12" x14ac:dyDescent="0.25">
      <c r="A6516" s="5" t="str">
        <f t="shared" si="101"/>
        <v>1Low IncomeNon-CARE211011</v>
      </c>
      <c r="B6516" s="9">
        <v>1</v>
      </c>
      <c r="C6516" t="s">
        <v>131</v>
      </c>
      <c r="D6516" t="s">
        <v>141</v>
      </c>
      <c r="E6516" s="9">
        <v>2</v>
      </c>
      <c r="F6516" s="9">
        <v>1</v>
      </c>
      <c r="G6516" s="9">
        <v>10</v>
      </c>
      <c r="H6516" s="9">
        <v>11</v>
      </c>
      <c r="I6516" s="9">
        <v>0.21182163059711456</v>
      </c>
      <c r="J6516" s="9">
        <v>0.21182163059711456</v>
      </c>
      <c r="K6516" s="9">
        <v>0</v>
      </c>
      <c r="L6516" s="9">
        <v>73.142936706542969</v>
      </c>
    </row>
    <row r="6517" spans="1:12" x14ac:dyDescent="0.25">
      <c r="A6517" s="5" t="str">
        <f t="shared" si="101"/>
        <v>1Low IncomeNon-CARE211012</v>
      </c>
      <c r="B6517" s="9">
        <v>1</v>
      </c>
      <c r="C6517" t="s">
        <v>131</v>
      </c>
      <c r="D6517" t="s">
        <v>141</v>
      </c>
      <c r="E6517" s="9">
        <v>2</v>
      </c>
      <c r="F6517" s="9">
        <v>1</v>
      </c>
      <c r="G6517" s="9">
        <v>10</v>
      </c>
      <c r="H6517" s="9">
        <v>12</v>
      </c>
      <c r="I6517" s="9">
        <v>0.13984157145023346</v>
      </c>
      <c r="J6517" s="9">
        <v>0.13984157145023346</v>
      </c>
      <c r="K6517" s="9">
        <v>0</v>
      </c>
      <c r="L6517" s="9">
        <v>77.488929748535156</v>
      </c>
    </row>
    <row r="6518" spans="1:12" x14ac:dyDescent="0.25">
      <c r="A6518" s="5" t="str">
        <f t="shared" si="101"/>
        <v>1Low IncomeNon-CARE211013</v>
      </c>
      <c r="B6518" s="9">
        <v>1</v>
      </c>
      <c r="C6518" t="s">
        <v>131</v>
      </c>
      <c r="D6518" t="s">
        <v>141</v>
      </c>
      <c r="E6518" s="9">
        <v>2</v>
      </c>
      <c r="F6518" s="9">
        <v>1</v>
      </c>
      <c r="G6518" s="9">
        <v>10</v>
      </c>
      <c r="H6518" s="9">
        <v>13</v>
      </c>
      <c r="I6518" s="9">
        <v>0.19215132296085358</v>
      </c>
      <c r="J6518" s="9">
        <v>0.19215132296085358</v>
      </c>
      <c r="K6518" s="9">
        <v>0</v>
      </c>
      <c r="L6518" s="9">
        <v>80.665351867675781</v>
      </c>
    </row>
    <row r="6519" spans="1:12" x14ac:dyDescent="0.25">
      <c r="A6519" s="5" t="str">
        <f t="shared" si="101"/>
        <v>1Low IncomeNon-CARE211014</v>
      </c>
      <c r="B6519" s="9">
        <v>1</v>
      </c>
      <c r="C6519" t="s">
        <v>131</v>
      </c>
      <c r="D6519" t="s">
        <v>141</v>
      </c>
      <c r="E6519" s="9">
        <v>2</v>
      </c>
      <c r="F6519" s="9">
        <v>1</v>
      </c>
      <c r="G6519" s="9">
        <v>10</v>
      </c>
      <c r="H6519" s="9">
        <v>14</v>
      </c>
      <c r="I6519" s="9">
        <v>0.31755566596984863</v>
      </c>
      <c r="J6519" s="9">
        <v>0.31755566596984863</v>
      </c>
      <c r="K6519" s="9">
        <v>0</v>
      </c>
      <c r="L6519" s="9">
        <v>82.835311889648438</v>
      </c>
    </row>
    <row r="6520" spans="1:12" x14ac:dyDescent="0.25">
      <c r="A6520" s="5" t="str">
        <f t="shared" si="101"/>
        <v>1Low IncomeNon-CARE211015</v>
      </c>
      <c r="B6520" s="9">
        <v>1</v>
      </c>
      <c r="C6520" t="s">
        <v>131</v>
      </c>
      <c r="D6520" t="s">
        <v>141</v>
      </c>
      <c r="E6520" s="9">
        <v>2</v>
      </c>
      <c r="F6520" s="9">
        <v>1</v>
      </c>
      <c r="G6520" s="9">
        <v>10</v>
      </c>
      <c r="H6520" s="9">
        <v>15</v>
      </c>
      <c r="I6520" s="9">
        <v>0.50318288803100586</v>
      </c>
      <c r="J6520" s="9">
        <v>0.50318288803100586</v>
      </c>
      <c r="K6520" s="9">
        <v>0</v>
      </c>
      <c r="L6520" s="9">
        <v>84.012359619140625</v>
      </c>
    </row>
    <row r="6521" spans="1:12" x14ac:dyDescent="0.25">
      <c r="A6521" s="5" t="str">
        <f t="shared" si="101"/>
        <v>1Low IncomeNon-CARE211016</v>
      </c>
      <c r="B6521" s="9">
        <v>1</v>
      </c>
      <c r="C6521" t="s">
        <v>131</v>
      </c>
      <c r="D6521" t="s">
        <v>141</v>
      </c>
      <c r="E6521" s="9">
        <v>2</v>
      </c>
      <c r="F6521" s="9">
        <v>1</v>
      </c>
      <c r="G6521" s="9">
        <v>10</v>
      </c>
      <c r="H6521" s="9">
        <v>16</v>
      </c>
      <c r="I6521" s="9">
        <v>0.76182657480239868</v>
      </c>
      <c r="J6521" s="9">
        <v>0.76182657480239868</v>
      </c>
      <c r="K6521" s="9">
        <v>0</v>
      </c>
      <c r="L6521" s="9">
        <v>84.220466613769531</v>
      </c>
    </row>
    <row r="6522" spans="1:12" x14ac:dyDescent="0.25">
      <c r="A6522" s="5" t="str">
        <f t="shared" si="101"/>
        <v>1Low IncomeNon-CARE211017</v>
      </c>
      <c r="B6522" s="9">
        <v>1</v>
      </c>
      <c r="C6522" t="s">
        <v>131</v>
      </c>
      <c r="D6522" t="s">
        <v>141</v>
      </c>
      <c r="E6522" s="9">
        <v>2</v>
      </c>
      <c r="F6522" s="9">
        <v>1</v>
      </c>
      <c r="G6522" s="9">
        <v>10</v>
      </c>
      <c r="H6522" s="9">
        <v>17</v>
      </c>
      <c r="I6522" s="9">
        <v>1.0193427801132202</v>
      </c>
      <c r="J6522" s="9">
        <v>0.43696403503417969</v>
      </c>
      <c r="K6522" s="9">
        <v>2.4147769436240196E-2</v>
      </c>
      <c r="L6522" s="9">
        <v>83.28057861328125</v>
      </c>
    </row>
    <row r="6523" spans="1:12" x14ac:dyDescent="0.25">
      <c r="A6523" s="5" t="str">
        <f t="shared" si="101"/>
        <v>1Low IncomeNon-CARE211018</v>
      </c>
      <c r="B6523" s="9">
        <v>1</v>
      </c>
      <c r="C6523" t="s">
        <v>131</v>
      </c>
      <c r="D6523" t="s">
        <v>141</v>
      </c>
      <c r="E6523" s="9">
        <v>2</v>
      </c>
      <c r="F6523" s="9">
        <v>1</v>
      </c>
      <c r="G6523" s="9">
        <v>10</v>
      </c>
      <c r="H6523" s="9">
        <v>18</v>
      </c>
      <c r="I6523" s="9">
        <v>1.2788100242614746</v>
      </c>
      <c r="J6523" s="9">
        <v>0.8620450496673584</v>
      </c>
      <c r="K6523" s="9">
        <v>4.4446252286434174E-2</v>
      </c>
      <c r="L6523" s="9">
        <v>81.20428466796875</v>
      </c>
    </row>
    <row r="6524" spans="1:12" x14ac:dyDescent="0.25">
      <c r="A6524" s="5" t="str">
        <f t="shared" si="101"/>
        <v>1Low IncomeNon-CARE211019</v>
      </c>
      <c r="B6524" s="9">
        <v>1</v>
      </c>
      <c r="C6524" t="s">
        <v>131</v>
      </c>
      <c r="D6524" t="s">
        <v>141</v>
      </c>
      <c r="E6524" s="9">
        <v>2</v>
      </c>
      <c r="F6524" s="9">
        <v>1</v>
      </c>
      <c r="G6524" s="9">
        <v>10</v>
      </c>
      <c r="H6524" s="9">
        <v>19</v>
      </c>
      <c r="I6524" s="9">
        <v>1.457004189491272</v>
      </c>
      <c r="J6524" s="9">
        <v>1.2341572046279907</v>
      </c>
      <c r="K6524" s="9">
        <v>3.5980559885501862E-2</v>
      </c>
      <c r="L6524" s="9">
        <v>76.899078369140625</v>
      </c>
    </row>
    <row r="6525" spans="1:12" x14ac:dyDescent="0.25">
      <c r="A6525" s="5" t="str">
        <f t="shared" si="101"/>
        <v>1Low IncomeNon-CARE211020</v>
      </c>
      <c r="B6525" s="9">
        <v>1</v>
      </c>
      <c r="C6525" t="s">
        <v>131</v>
      </c>
      <c r="D6525" t="s">
        <v>141</v>
      </c>
      <c r="E6525" s="9">
        <v>2</v>
      </c>
      <c r="F6525" s="9">
        <v>1</v>
      </c>
      <c r="G6525" s="9">
        <v>10</v>
      </c>
      <c r="H6525" s="9">
        <v>20</v>
      </c>
      <c r="I6525" s="9">
        <v>1.4573426246643066</v>
      </c>
      <c r="J6525" s="9">
        <v>1.2976418733596802</v>
      </c>
      <c r="K6525" s="9">
        <v>3.6428641527891159E-2</v>
      </c>
      <c r="L6525" s="9">
        <v>72.976715087890625</v>
      </c>
    </row>
    <row r="6526" spans="1:12" x14ac:dyDescent="0.25">
      <c r="A6526" s="5" t="str">
        <f t="shared" si="101"/>
        <v>1Low IncomeNon-CARE211021</v>
      </c>
      <c r="B6526" s="9">
        <v>1</v>
      </c>
      <c r="C6526" t="s">
        <v>131</v>
      </c>
      <c r="D6526" t="s">
        <v>141</v>
      </c>
      <c r="E6526" s="9">
        <v>2</v>
      </c>
      <c r="F6526" s="9">
        <v>1</v>
      </c>
      <c r="G6526" s="9">
        <v>10</v>
      </c>
      <c r="H6526" s="9">
        <v>21</v>
      </c>
      <c r="I6526" s="9">
        <v>1.4407762289047241</v>
      </c>
      <c r="J6526" s="9">
        <v>1.3047000169754028</v>
      </c>
      <c r="K6526" s="9">
        <v>4.4183682650327682E-2</v>
      </c>
      <c r="L6526" s="9">
        <v>70.125877380371094</v>
      </c>
    </row>
    <row r="6527" spans="1:12" x14ac:dyDescent="0.25">
      <c r="A6527" s="5" t="str">
        <f t="shared" si="101"/>
        <v>1Low IncomeNon-CARE211022</v>
      </c>
      <c r="B6527" s="9">
        <v>1</v>
      </c>
      <c r="C6527" t="s">
        <v>131</v>
      </c>
      <c r="D6527" t="s">
        <v>141</v>
      </c>
      <c r="E6527" s="9">
        <v>2</v>
      </c>
      <c r="F6527" s="9">
        <v>1</v>
      </c>
      <c r="G6527" s="9">
        <v>10</v>
      </c>
      <c r="H6527" s="9">
        <v>22</v>
      </c>
      <c r="I6527" s="9">
        <v>1.3843834400177002</v>
      </c>
      <c r="J6527" s="9">
        <v>1.66114342212677</v>
      </c>
      <c r="K6527" s="9">
        <v>5.2798531949520111E-2</v>
      </c>
      <c r="L6527" s="9">
        <v>68.17950439453125</v>
      </c>
    </row>
    <row r="6528" spans="1:12" x14ac:dyDescent="0.25">
      <c r="A6528" s="5" t="str">
        <f t="shared" si="101"/>
        <v>1Low IncomeNon-CARE211023</v>
      </c>
      <c r="B6528" s="9">
        <v>1</v>
      </c>
      <c r="C6528" t="s">
        <v>131</v>
      </c>
      <c r="D6528" t="s">
        <v>141</v>
      </c>
      <c r="E6528" s="9">
        <v>2</v>
      </c>
      <c r="F6528" s="9">
        <v>1</v>
      </c>
      <c r="G6528" s="9">
        <v>10</v>
      </c>
      <c r="H6528" s="9">
        <v>23</v>
      </c>
      <c r="I6528" s="9">
        <v>1.2846952676773071</v>
      </c>
      <c r="J6528" s="9">
        <v>1.3486719131469727</v>
      </c>
      <c r="K6528" s="9">
        <v>3.6655079573392868E-2</v>
      </c>
      <c r="L6528" s="9">
        <v>65.954719543457031</v>
      </c>
    </row>
    <row r="6529" spans="1:12" x14ac:dyDescent="0.25">
      <c r="A6529" s="5" t="str">
        <f t="shared" si="101"/>
        <v>1Low IncomeNon-CARE211024</v>
      </c>
      <c r="B6529" s="9">
        <v>1</v>
      </c>
      <c r="C6529" t="s">
        <v>131</v>
      </c>
      <c r="D6529" t="s">
        <v>141</v>
      </c>
      <c r="E6529" s="9">
        <v>2</v>
      </c>
      <c r="F6529" s="9">
        <v>1</v>
      </c>
      <c r="G6529" s="9">
        <v>10</v>
      </c>
      <c r="H6529" s="9">
        <v>24</v>
      </c>
      <c r="I6529" s="9">
        <v>1.0800360441207886</v>
      </c>
      <c r="J6529" s="9">
        <v>1.0971273183822632</v>
      </c>
      <c r="K6529" s="9">
        <v>8.5456361994147301E-3</v>
      </c>
      <c r="L6529" s="9">
        <v>63.961238861083984</v>
      </c>
    </row>
    <row r="6530" spans="1:12" x14ac:dyDescent="0.25">
      <c r="A6530" s="5" t="str">
        <f t="shared" si="101"/>
        <v>1Low IncomeNon-CARE3021</v>
      </c>
      <c r="B6530" s="9">
        <v>1</v>
      </c>
      <c r="C6530" t="s">
        <v>131</v>
      </c>
      <c r="D6530" t="s">
        <v>141</v>
      </c>
      <c r="E6530" s="9">
        <v>3</v>
      </c>
      <c r="F6530" s="9">
        <v>0</v>
      </c>
      <c r="G6530" s="9">
        <v>2</v>
      </c>
      <c r="H6530" s="9">
        <v>1</v>
      </c>
      <c r="I6530" s="9">
        <v>0.73743855953216553</v>
      </c>
      <c r="J6530" s="9">
        <v>0.73743855953216553</v>
      </c>
      <c r="K6530" s="9">
        <v>0</v>
      </c>
      <c r="L6530" s="9">
        <v>57.787101745605469</v>
      </c>
    </row>
    <row r="6531" spans="1:12" x14ac:dyDescent="0.25">
      <c r="A6531" s="5" t="str">
        <f t="shared" ref="A6531:A6594" si="102">B6531&amp;C6531&amp;D6531&amp;E6531&amp;F6531&amp;G6531&amp;H6531</f>
        <v>1Low IncomeNon-CARE3022</v>
      </c>
      <c r="B6531" s="9">
        <v>1</v>
      </c>
      <c r="C6531" t="s">
        <v>131</v>
      </c>
      <c r="D6531" t="s">
        <v>141</v>
      </c>
      <c r="E6531" s="9">
        <v>3</v>
      </c>
      <c r="F6531" s="9">
        <v>0</v>
      </c>
      <c r="G6531" s="9">
        <v>2</v>
      </c>
      <c r="H6531" s="9">
        <v>2</v>
      </c>
      <c r="I6531" s="9">
        <v>0.66221106052398682</v>
      </c>
      <c r="J6531" s="9">
        <v>0.66221106052398682</v>
      </c>
      <c r="K6531" s="9">
        <v>0</v>
      </c>
      <c r="L6531" s="9">
        <v>56.511505126953125</v>
      </c>
    </row>
    <row r="6532" spans="1:12" x14ac:dyDescent="0.25">
      <c r="A6532" s="5" t="str">
        <f t="shared" si="102"/>
        <v>1Low IncomeNon-CARE3023</v>
      </c>
      <c r="B6532" s="9">
        <v>1</v>
      </c>
      <c r="C6532" t="s">
        <v>131</v>
      </c>
      <c r="D6532" t="s">
        <v>141</v>
      </c>
      <c r="E6532" s="9">
        <v>3</v>
      </c>
      <c r="F6532" s="9">
        <v>0</v>
      </c>
      <c r="G6532" s="9">
        <v>2</v>
      </c>
      <c r="H6532" s="9">
        <v>3</v>
      </c>
      <c r="I6532" s="9">
        <v>0.60728681087493896</v>
      </c>
      <c r="J6532" s="9">
        <v>0.60728681087493896</v>
      </c>
      <c r="K6532" s="9">
        <v>0</v>
      </c>
      <c r="L6532" s="9">
        <v>55.104507446289063</v>
      </c>
    </row>
    <row r="6533" spans="1:12" x14ac:dyDescent="0.25">
      <c r="A6533" s="5" t="str">
        <f t="shared" si="102"/>
        <v>1Low IncomeNon-CARE3024</v>
      </c>
      <c r="B6533" s="9">
        <v>1</v>
      </c>
      <c r="C6533" t="s">
        <v>131</v>
      </c>
      <c r="D6533" t="s">
        <v>141</v>
      </c>
      <c r="E6533" s="9">
        <v>3</v>
      </c>
      <c r="F6533" s="9">
        <v>0</v>
      </c>
      <c r="G6533" s="9">
        <v>2</v>
      </c>
      <c r="H6533" s="9">
        <v>4</v>
      </c>
      <c r="I6533" s="9">
        <v>0.57234448194503784</v>
      </c>
      <c r="J6533" s="9">
        <v>0.57234448194503784</v>
      </c>
      <c r="K6533" s="9">
        <v>0</v>
      </c>
      <c r="L6533" s="9">
        <v>53.94097900390625</v>
      </c>
    </row>
    <row r="6534" spans="1:12" x14ac:dyDescent="0.25">
      <c r="A6534" s="5" t="str">
        <f t="shared" si="102"/>
        <v>1Low IncomeNon-CARE3025</v>
      </c>
      <c r="B6534" s="9">
        <v>1</v>
      </c>
      <c r="C6534" t="s">
        <v>131</v>
      </c>
      <c r="D6534" t="s">
        <v>141</v>
      </c>
      <c r="E6534" s="9">
        <v>3</v>
      </c>
      <c r="F6534" s="9">
        <v>0</v>
      </c>
      <c r="G6534" s="9">
        <v>2</v>
      </c>
      <c r="H6534" s="9">
        <v>5</v>
      </c>
      <c r="I6534" s="9">
        <v>0.56150519847869873</v>
      </c>
      <c r="J6534" s="9">
        <v>0.56150519847869873</v>
      </c>
      <c r="K6534" s="9">
        <v>0</v>
      </c>
      <c r="L6534" s="9">
        <v>53.218814849853516</v>
      </c>
    </row>
    <row r="6535" spans="1:12" x14ac:dyDescent="0.25">
      <c r="A6535" s="5" t="str">
        <f t="shared" si="102"/>
        <v>1Low IncomeNon-CARE3026</v>
      </c>
      <c r="B6535" s="9">
        <v>1</v>
      </c>
      <c r="C6535" t="s">
        <v>131</v>
      </c>
      <c r="D6535" t="s">
        <v>141</v>
      </c>
      <c r="E6535" s="9">
        <v>3</v>
      </c>
      <c r="F6535" s="9">
        <v>0</v>
      </c>
      <c r="G6535" s="9">
        <v>2</v>
      </c>
      <c r="H6535" s="9">
        <v>6</v>
      </c>
      <c r="I6535" s="9">
        <v>0.58763855695724487</v>
      </c>
      <c r="J6535" s="9">
        <v>0.58763855695724487</v>
      </c>
      <c r="K6535" s="9">
        <v>0</v>
      </c>
      <c r="L6535" s="9">
        <v>52.226654052734375</v>
      </c>
    </row>
    <row r="6536" spans="1:12" x14ac:dyDescent="0.25">
      <c r="A6536" s="5" t="str">
        <f t="shared" si="102"/>
        <v>1Low IncomeNon-CARE3027</v>
      </c>
      <c r="B6536" s="9">
        <v>1</v>
      </c>
      <c r="C6536" t="s">
        <v>131</v>
      </c>
      <c r="D6536" t="s">
        <v>141</v>
      </c>
      <c r="E6536" s="9">
        <v>3</v>
      </c>
      <c r="F6536" s="9">
        <v>0</v>
      </c>
      <c r="G6536" s="9">
        <v>2</v>
      </c>
      <c r="H6536" s="9">
        <v>7</v>
      </c>
      <c r="I6536" s="9">
        <v>0.66116827726364136</v>
      </c>
      <c r="J6536" s="9">
        <v>0.66116827726364136</v>
      </c>
      <c r="K6536" s="9">
        <v>0</v>
      </c>
      <c r="L6536" s="9">
        <v>51.767326354980469</v>
      </c>
    </row>
    <row r="6537" spans="1:12" x14ac:dyDescent="0.25">
      <c r="A6537" s="5" t="str">
        <f t="shared" si="102"/>
        <v>1Low IncomeNon-CARE3028</v>
      </c>
      <c r="B6537" s="9">
        <v>1</v>
      </c>
      <c r="C6537" t="s">
        <v>131</v>
      </c>
      <c r="D6537" t="s">
        <v>141</v>
      </c>
      <c r="E6537" s="9">
        <v>3</v>
      </c>
      <c r="F6537" s="9">
        <v>0</v>
      </c>
      <c r="G6537" s="9">
        <v>2</v>
      </c>
      <c r="H6537" s="9">
        <v>8</v>
      </c>
      <c r="I6537" s="9">
        <v>0.63905090093612671</v>
      </c>
      <c r="J6537" s="9">
        <v>0.63905090093612671</v>
      </c>
      <c r="K6537" s="9">
        <v>0</v>
      </c>
      <c r="L6537" s="9">
        <v>51.137683868408203</v>
      </c>
    </row>
    <row r="6538" spans="1:12" x14ac:dyDescent="0.25">
      <c r="A6538" s="5" t="str">
        <f t="shared" si="102"/>
        <v>1Low IncomeNon-CARE3029</v>
      </c>
      <c r="B6538" s="9">
        <v>1</v>
      </c>
      <c r="C6538" t="s">
        <v>131</v>
      </c>
      <c r="D6538" t="s">
        <v>141</v>
      </c>
      <c r="E6538" s="9">
        <v>3</v>
      </c>
      <c r="F6538" s="9">
        <v>0</v>
      </c>
      <c r="G6538" s="9">
        <v>2</v>
      </c>
      <c r="H6538" s="9">
        <v>9</v>
      </c>
      <c r="I6538" s="9">
        <v>0.47016972303390503</v>
      </c>
      <c r="J6538" s="9">
        <v>0.47016972303390503</v>
      </c>
      <c r="K6538" s="9">
        <v>0</v>
      </c>
      <c r="L6538" s="9">
        <v>51.463359832763672</v>
      </c>
    </row>
    <row r="6539" spans="1:12" x14ac:dyDescent="0.25">
      <c r="A6539" s="5" t="str">
        <f t="shared" si="102"/>
        <v>1Low IncomeNon-CARE30210</v>
      </c>
      <c r="B6539" s="9">
        <v>1</v>
      </c>
      <c r="C6539" t="s">
        <v>131</v>
      </c>
      <c r="D6539" t="s">
        <v>141</v>
      </c>
      <c r="E6539" s="9">
        <v>3</v>
      </c>
      <c r="F6539" s="9">
        <v>0</v>
      </c>
      <c r="G6539" s="9">
        <v>2</v>
      </c>
      <c r="H6539" s="9">
        <v>10</v>
      </c>
      <c r="I6539" s="9">
        <v>0.31004223227500916</v>
      </c>
      <c r="J6539" s="9">
        <v>0.31004223227500916</v>
      </c>
      <c r="K6539" s="9">
        <v>0</v>
      </c>
      <c r="L6539" s="9">
        <v>54.598114013671875</v>
      </c>
    </row>
    <row r="6540" spans="1:12" x14ac:dyDescent="0.25">
      <c r="A6540" s="5" t="str">
        <f t="shared" si="102"/>
        <v>1Low IncomeNon-CARE30211</v>
      </c>
      <c r="B6540" s="9">
        <v>1</v>
      </c>
      <c r="C6540" t="s">
        <v>131</v>
      </c>
      <c r="D6540" t="s">
        <v>141</v>
      </c>
      <c r="E6540" s="9">
        <v>3</v>
      </c>
      <c r="F6540" s="9">
        <v>0</v>
      </c>
      <c r="G6540" s="9">
        <v>2</v>
      </c>
      <c r="H6540" s="9">
        <v>11</v>
      </c>
      <c r="I6540" s="9">
        <v>0.18734672665596008</v>
      </c>
      <c r="J6540" s="9">
        <v>0.18734672665596008</v>
      </c>
      <c r="K6540" s="9">
        <v>0</v>
      </c>
      <c r="L6540" s="9">
        <v>59.386341094970703</v>
      </c>
    </row>
    <row r="6541" spans="1:12" x14ac:dyDescent="0.25">
      <c r="A6541" s="5" t="str">
        <f t="shared" si="102"/>
        <v>1Low IncomeNon-CARE30212</v>
      </c>
      <c r="B6541" s="9">
        <v>1</v>
      </c>
      <c r="C6541" t="s">
        <v>131</v>
      </c>
      <c r="D6541" t="s">
        <v>141</v>
      </c>
      <c r="E6541" s="9">
        <v>3</v>
      </c>
      <c r="F6541" s="9">
        <v>0</v>
      </c>
      <c r="G6541" s="9">
        <v>2</v>
      </c>
      <c r="H6541" s="9">
        <v>12</v>
      </c>
      <c r="I6541" s="9">
        <v>0.10604525357484818</v>
      </c>
      <c r="J6541" s="9">
        <v>0.10604525357484818</v>
      </c>
      <c r="K6541" s="9">
        <v>0</v>
      </c>
      <c r="L6541" s="9">
        <v>63.84735107421875</v>
      </c>
    </row>
    <row r="6542" spans="1:12" x14ac:dyDescent="0.25">
      <c r="A6542" s="5" t="str">
        <f t="shared" si="102"/>
        <v>1Low IncomeNon-CARE30213</v>
      </c>
      <c r="B6542" s="9">
        <v>1</v>
      </c>
      <c r="C6542" t="s">
        <v>131</v>
      </c>
      <c r="D6542" t="s">
        <v>141</v>
      </c>
      <c r="E6542" s="9">
        <v>3</v>
      </c>
      <c r="F6542" s="9">
        <v>0</v>
      </c>
      <c r="G6542" s="9">
        <v>2</v>
      </c>
      <c r="H6542" s="9">
        <v>13</v>
      </c>
      <c r="I6542" s="9">
        <v>7.087959349155426E-2</v>
      </c>
      <c r="J6542" s="9">
        <v>7.087959349155426E-2</v>
      </c>
      <c r="K6542" s="9">
        <v>0</v>
      </c>
      <c r="L6542" s="9">
        <v>66.906982421875</v>
      </c>
    </row>
    <row r="6543" spans="1:12" x14ac:dyDescent="0.25">
      <c r="A6543" s="5" t="str">
        <f t="shared" si="102"/>
        <v>1Low IncomeNon-CARE30214</v>
      </c>
      <c r="B6543" s="9">
        <v>1</v>
      </c>
      <c r="C6543" t="s">
        <v>131</v>
      </c>
      <c r="D6543" t="s">
        <v>141</v>
      </c>
      <c r="E6543" s="9">
        <v>3</v>
      </c>
      <c r="F6543" s="9">
        <v>0</v>
      </c>
      <c r="G6543" s="9">
        <v>2</v>
      </c>
      <c r="H6543" s="9">
        <v>14</v>
      </c>
      <c r="I6543" s="9">
        <v>8.7067276239395142E-2</v>
      </c>
      <c r="J6543" s="9">
        <v>8.7067276239395142E-2</v>
      </c>
      <c r="K6543" s="9">
        <v>0</v>
      </c>
      <c r="L6543" s="9">
        <v>68.440513610839844</v>
      </c>
    </row>
    <row r="6544" spans="1:12" x14ac:dyDescent="0.25">
      <c r="A6544" s="5" t="str">
        <f t="shared" si="102"/>
        <v>1Low IncomeNon-CARE30215</v>
      </c>
      <c r="B6544" s="9">
        <v>1</v>
      </c>
      <c r="C6544" t="s">
        <v>131</v>
      </c>
      <c r="D6544" t="s">
        <v>141</v>
      </c>
      <c r="E6544" s="9">
        <v>3</v>
      </c>
      <c r="F6544" s="9">
        <v>0</v>
      </c>
      <c r="G6544" s="9">
        <v>2</v>
      </c>
      <c r="H6544" s="9">
        <v>15</v>
      </c>
      <c r="I6544" s="9">
        <v>0.16094875335693359</v>
      </c>
      <c r="J6544" s="9">
        <v>0.16094875335693359</v>
      </c>
      <c r="K6544" s="9">
        <v>0</v>
      </c>
      <c r="L6544" s="9">
        <v>69.592033386230469</v>
      </c>
    </row>
    <row r="6545" spans="1:12" x14ac:dyDescent="0.25">
      <c r="A6545" s="5" t="str">
        <f t="shared" si="102"/>
        <v>1Low IncomeNon-CARE30216</v>
      </c>
      <c r="B6545" s="9">
        <v>1</v>
      </c>
      <c r="C6545" t="s">
        <v>131</v>
      </c>
      <c r="D6545" t="s">
        <v>141</v>
      </c>
      <c r="E6545" s="9">
        <v>3</v>
      </c>
      <c r="F6545" s="9">
        <v>0</v>
      </c>
      <c r="G6545" s="9">
        <v>2</v>
      </c>
      <c r="H6545" s="9">
        <v>16</v>
      </c>
      <c r="I6545" s="9">
        <v>0.30389508605003357</v>
      </c>
      <c r="J6545" s="9">
        <v>0.30389508605003357</v>
      </c>
      <c r="K6545" s="9">
        <v>0</v>
      </c>
      <c r="L6545" s="9">
        <v>70.561782836914063</v>
      </c>
    </row>
    <row r="6546" spans="1:12" x14ac:dyDescent="0.25">
      <c r="A6546" s="5" t="str">
        <f t="shared" si="102"/>
        <v>1Low IncomeNon-CARE30217</v>
      </c>
      <c r="B6546" s="9">
        <v>1</v>
      </c>
      <c r="C6546" t="s">
        <v>131</v>
      </c>
      <c r="D6546" t="s">
        <v>141</v>
      </c>
      <c r="E6546" s="9">
        <v>3</v>
      </c>
      <c r="F6546" s="9">
        <v>0</v>
      </c>
      <c r="G6546" s="9">
        <v>2</v>
      </c>
      <c r="H6546" s="9">
        <v>17</v>
      </c>
      <c r="I6546" s="9">
        <v>0.49348711967468262</v>
      </c>
      <c r="J6546" s="9">
        <v>0.49298924207687378</v>
      </c>
      <c r="K6546" s="9">
        <v>2.4893879890441895E-4</v>
      </c>
      <c r="L6546" s="9">
        <v>70.943489074707031</v>
      </c>
    </row>
    <row r="6547" spans="1:12" x14ac:dyDescent="0.25">
      <c r="A6547" s="5" t="str">
        <f t="shared" si="102"/>
        <v>1Low IncomeNon-CARE30218</v>
      </c>
      <c r="B6547" s="9">
        <v>1</v>
      </c>
      <c r="C6547" t="s">
        <v>131</v>
      </c>
      <c r="D6547" t="s">
        <v>141</v>
      </c>
      <c r="E6547" s="9">
        <v>3</v>
      </c>
      <c r="F6547" s="9">
        <v>0</v>
      </c>
      <c r="G6547" s="9">
        <v>2</v>
      </c>
      <c r="H6547" s="9">
        <v>18</v>
      </c>
      <c r="I6547" s="9">
        <v>0.72117173671722412</v>
      </c>
      <c r="J6547" s="9">
        <v>0.72117173671722412</v>
      </c>
      <c r="K6547" s="9">
        <v>0</v>
      </c>
      <c r="L6547" s="9">
        <v>70.428428649902344</v>
      </c>
    </row>
    <row r="6548" spans="1:12" x14ac:dyDescent="0.25">
      <c r="A6548" s="5" t="str">
        <f t="shared" si="102"/>
        <v>1Low IncomeNon-CARE30219</v>
      </c>
      <c r="B6548" s="9">
        <v>1</v>
      </c>
      <c r="C6548" t="s">
        <v>131</v>
      </c>
      <c r="D6548" t="s">
        <v>141</v>
      </c>
      <c r="E6548" s="9">
        <v>3</v>
      </c>
      <c r="F6548" s="9">
        <v>0</v>
      </c>
      <c r="G6548" s="9">
        <v>2</v>
      </c>
      <c r="H6548" s="9">
        <v>19</v>
      </c>
      <c r="I6548" s="9">
        <v>0.90371829271316528</v>
      </c>
      <c r="J6548" s="9">
        <v>0.89621621370315552</v>
      </c>
      <c r="K6548" s="9">
        <v>3.7510395050048828E-3</v>
      </c>
      <c r="L6548" s="9">
        <v>68.840652465820313</v>
      </c>
    </row>
    <row r="6549" spans="1:12" x14ac:dyDescent="0.25">
      <c r="A6549" s="5" t="str">
        <f t="shared" si="102"/>
        <v>1Low IncomeNon-CARE30220</v>
      </c>
      <c r="B6549" s="9">
        <v>1</v>
      </c>
      <c r="C6549" t="s">
        <v>131</v>
      </c>
      <c r="D6549" t="s">
        <v>141</v>
      </c>
      <c r="E6549" s="9">
        <v>3</v>
      </c>
      <c r="F6549" s="9">
        <v>0</v>
      </c>
      <c r="G6549" s="9">
        <v>2</v>
      </c>
      <c r="H6549" s="9">
        <v>20</v>
      </c>
      <c r="I6549" s="9">
        <v>1.0000395774841309</v>
      </c>
      <c r="J6549" s="9">
        <v>0.98336052894592285</v>
      </c>
      <c r="K6549" s="9">
        <v>8.3395242691040039E-3</v>
      </c>
      <c r="L6549" s="9">
        <v>65.749069213867188</v>
      </c>
    </row>
    <row r="6550" spans="1:12" x14ac:dyDescent="0.25">
      <c r="A6550" s="5" t="str">
        <f t="shared" si="102"/>
        <v>1Low IncomeNon-CARE30221</v>
      </c>
      <c r="B6550" s="9">
        <v>1</v>
      </c>
      <c r="C6550" t="s">
        <v>131</v>
      </c>
      <c r="D6550" t="s">
        <v>141</v>
      </c>
      <c r="E6550" s="9">
        <v>3</v>
      </c>
      <c r="F6550" s="9">
        <v>0</v>
      </c>
      <c r="G6550" s="9">
        <v>2</v>
      </c>
      <c r="H6550" s="9">
        <v>21</v>
      </c>
      <c r="I6550" s="9">
        <v>1.0164052248001099</v>
      </c>
      <c r="J6550" s="9">
        <v>0.99723333120346069</v>
      </c>
      <c r="K6550" s="9">
        <v>9.585946798324585E-3</v>
      </c>
      <c r="L6550" s="9">
        <v>62.8143310546875</v>
      </c>
    </row>
    <row r="6551" spans="1:12" x14ac:dyDescent="0.25">
      <c r="A6551" s="5" t="str">
        <f t="shared" si="102"/>
        <v>1Low IncomeNon-CARE30222</v>
      </c>
      <c r="B6551" s="9">
        <v>1</v>
      </c>
      <c r="C6551" t="s">
        <v>131</v>
      </c>
      <c r="D6551" t="s">
        <v>141</v>
      </c>
      <c r="E6551" s="9">
        <v>3</v>
      </c>
      <c r="F6551" s="9">
        <v>0</v>
      </c>
      <c r="G6551" s="9">
        <v>2</v>
      </c>
      <c r="H6551" s="9">
        <v>22</v>
      </c>
      <c r="I6551" s="9">
        <v>0.97134333848953247</v>
      </c>
      <c r="J6551" s="9">
        <v>0.99490952491760254</v>
      </c>
      <c r="K6551" s="9">
        <v>1.1783093214035034E-2</v>
      </c>
      <c r="L6551" s="9">
        <v>61.043857574462891</v>
      </c>
    </row>
    <row r="6552" spans="1:12" x14ac:dyDescent="0.25">
      <c r="A6552" s="5" t="str">
        <f t="shared" si="102"/>
        <v>1Low IncomeNon-CARE30223</v>
      </c>
      <c r="B6552" s="9">
        <v>1</v>
      </c>
      <c r="C6552" t="s">
        <v>131</v>
      </c>
      <c r="D6552" t="s">
        <v>141</v>
      </c>
      <c r="E6552" s="9">
        <v>3</v>
      </c>
      <c r="F6552" s="9">
        <v>0</v>
      </c>
      <c r="G6552" s="9">
        <v>2</v>
      </c>
      <c r="H6552" s="9">
        <v>23</v>
      </c>
      <c r="I6552" s="9">
        <v>0.92734146118164063</v>
      </c>
      <c r="J6552" s="9">
        <v>0.94272726774215698</v>
      </c>
      <c r="K6552" s="9">
        <v>7.692891638725996E-3</v>
      </c>
      <c r="L6552" s="9">
        <v>59.530086517333984</v>
      </c>
    </row>
    <row r="6553" spans="1:12" x14ac:dyDescent="0.25">
      <c r="A6553" s="5" t="str">
        <f t="shared" si="102"/>
        <v>1Low IncomeNon-CARE30224</v>
      </c>
      <c r="B6553" s="9">
        <v>1</v>
      </c>
      <c r="C6553" t="s">
        <v>131</v>
      </c>
      <c r="D6553" t="s">
        <v>141</v>
      </c>
      <c r="E6553" s="9">
        <v>3</v>
      </c>
      <c r="F6553" s="9">
        <v>0</v>
      </c>
      <c r="G6553" s="9">
        <v>2</v>
      </c>
      <c r="H6553" s="9">
        <v>24</v>
      </c>
      <c r="I6553" s="9">
        <v>0.81698101758956909</v>
      </c>
      <c r="J6553" s="9">
        <v>0.81698101758956909</v>
      </c>
      <c r="K6553" s="9">
        <v>0</v>
      </c>
      <c r="L6553" s="9">
        <v>58.080326080322266</v>
      </c>
    </row>
    <row r="6554" spans="1:12" x14ac:dyDescent="0.25">
      <c r="A6554" s="5" t="str">
        <f t="shared" si="102"/>
        <v>1Low IncomeNon-CARE30101</v>
      </c>
      <c r="B6554" s="9">
        <v>1</v>
      </c>
      <c r="C6554" t="s">
        <v>131</v>
      </c>
      <c r="D6554" t="s">
        <v>141</v>
      </c>
      <c r="E6554" s="9">
        <v>3</v>
      </c>
      <c r="F6554" s="9">
        <v>0</v>
      </c>
      <c r="G6554" s="9">
        <v>10</v>
      </c>
      <c r="H6554" s="9">
        <v>1</v>
      </c>
      <c r="I6554" s="9">
        <v>0.94744086265563965</v>
      </c>
      <c r="J6554" s="9">
        <v>0.94744086265563965</v>
      </c>
      <c r="K6554" s="9">
        <v>0</v>
      </c>
      <c r="L6554" s="9">
        <v>66.127700805664063</v>
      </c>
    </row>
    <row r="6555" spans="1:12" x14ac:dyDescent="0.25">
      <c r="A6555" s="5" t="str">
        <f t="shared" si="102"/>
        <v>1Low IncomeNon-CARE30102</v>
      </c>
      <c r="B6555" s="9">
        <v>1</v>
      </c>
      <c r="C6555" t="s">
        <v>131</v>
      </c>
      <c r="D6555" t="s">
        <v>141</v>
      </c>
      <c r="E6555" s="9">
        <v>3</v>
      </c>
      <c r="F6555" s="9">
        <v>0</v>
      </c>
      <c r="G6555" s="9">
        <v>10</v>
      </c>
      <c r="H6555" s="9">
        <v>2</v>
      </c>
      <c r="I6555" s="9">
        <v>0.79837876558303833</v>
      </c>
      <c r="J6555" s="9">
        <v>0.79837876558303833</v>
      </c>
      <c r="K6555" s="9">
        <v>0</v>
      </c>
      <c r="L6555" s="9">
        <v>64.133758544921875</v>
      </c>
    </row>
    <row r="6556" spans="1:12" x14ac:dyDescent="0.25">
      <c r="A6556" s="5" t="str">
        <f t="shared" si="102"/>
        <v>1Low IncomeNon-CARE30103</v>
      </c>
      <c r="B6556" s="9">
        <v>1</v>
      </c>
      <c r="C6556" t="s">
        <v>131</v>
      </c>
      <c r="D6556" t="s">
        <v>141</v>
      </c>
      <c r="E6556" s="9">
        <v>3</v>
      </c>
      <c r="F6556" s="9">
        <v>0</v>
      </c>
      <c r="G6556" s="9">
        <v>10</v>
      </c>
      <c r="H6556" s="9">
        <v>3</v>
      </c>
      <c r="I6556" s="9">
        <v>0.69298249483108521</v>
      </c>
      <c r="J6556" s="9">
        <v>0.69298249483108521</v>
      </c>
      <c r="K6556" s="9">
        <v>0</v>
      </c>
      <c r="L6556" s="9">
        <v>62.516105651855469</v>
      </c>
    </row>
    <row r="6557" spans="1:12" x14ac:dyDescent="0.25">
      <c r="A6557" s="5" t="str">
        <f t="shared" si="102"/>
        <v>1Low IncomeNon-CARE30104</v>
      </c>
      <c r="B6557" s="9">
        <v>1</v>
      </c>
      <c r="C6557" t="s">
        <v>131</v>
      </c>
      <c r="D6557" t="s">
        <v>141</v>
      </c>
      <c r="E6557" s="9">
        <v>3</v>
      </c>
      <c r="F6557" s="9">
        <v>0</v>
      </c>
      <c r="G6557" s="9">
        <v>10</v>
      </c>
      <c r="H6557" s="9">
        <v>4</v>
      </c>
      <c r="I6557" s="9">
        <v>0.638713538646698</v>
      </c>
      <c r="J6557" s="9">
        <v>0.638713538646698</v>
      </c>
      <c r="K6557" s="9">
        <v>0</v>
      </c>
      <c r="L6557" s="9">
        <v>61.453227996826172</v>
      </c>
    </row>
    <row r="6558" spans="1:12" x14ac:dyDescent="0.25">
      <c r="A6558" s="5" t="str">
        <f t="shared" si="102"/>
        <v>1Low IncomeNon-CARE30105</v>
      </c>
      <c r="B6558" s="9">
        <v>1</v>
      </c>
      <c r="C6558" t="s">
        <v>131</v>
      </c>
      <c r="D6558" t="s">
        <v>141</v>
      </c>
      <c r="E6558" s="9">
        <v>3</v>
      </c>
      <c r="F6558" s="9">
        <v>0</v>
      </c>
      <c r="G6558" s="9">
        <v>10</v>
      </c>
      <c r="H6558" s="9">
        <v>5</v>
      </c>
      <c r="I6558" s="9">
        <v>0.61127287149429321</v>
      </c>
      <c r="J6558" s="9">
        <v>0.61127287149429321</v>
      </c>
      <c r="K6558" s="9">
        <v>0</v>
      </c>
      <c r="L6558" s="9">
        <v>60.609809875488281</v>
      </c>
    </row>
    <row r="6559" spans="1:12" x14ac:dyDescent="0.25">
      <c r="A6559" s="5" t="str">
        <f t="shared" si="102"/>
        <v>1Low IncomeNon-CARE30106</v>
      </c>
      <c r="B6559" s="9">
        <v>1</v>
      </c>
      <c r="C6559" t="s">
        <v>131</v>
      </c>
      <c r="D6559" t="s">
        <v>141</v>
      </c>
      <c r="E6559" s="9">
        <v>3</v>
      </c>
      <c r="F6559" s="9">
        <v>0</v>
      </c>
      <c r="G6559" s="9">
        <v>10</v>
      </c>
      <c r="H6559" s="9">
        <v>6</v>
      </c>
      <c r="I6559" s="9">
        <v>0.60501933097839355</v>
      </c>
      <c r="J6559" s="9">
        <v>0.60501933097839355</v>
      </c>
      <c r="K6559" s="9">
        <v>0</v>
      </c>
      <c r="L6559" s="9">
        <v>59.683597564697266</v>
      </c>
    </row>
    <row r="6560" spans="1:12" x14ac:dyDescent="0.25">
      <c r="A6560" s="5" t="str">
        <f t="shared" si="102"/>
        <v>1Low IncomeNon-CARE30107</v>
      </c>
      <c r="B6560" s="9">
        <v>1</v>
      </c>
      <c r="C6560" t="s">
        <v>131</v>
      </c>
      <c r="D6560" t="s">
        <v>141</v>
      </c>
      <c r="E6560" s="9">
        <v>3</v>
      </c>
      <c r="F6560" s="9">
        <v>0</v>
      </c>
      <c r="G6560" s="9">
        <v>10</v>
      </c>
      <c r="H6560" s="9">
        <v>7</v>
      </c>
      <c r="I6560" s="9">
        <v>0.63947528600692749</v>
      </c>
      <c r="J6560" s="9">
        <v>0.63947528600692749</v>
      </c>
      <c r="K6560" s="9">
        <v>0</v>
      </c>
      <c r="L6560" s="9">
        <v>59.478336334228516</v>
      </c>
    </row>
    <row r="6561" spans="1:12" x14ac:dyDescent="0.25">
      <c r="A6561" s="5" t="str">
        <f t="shared" si="102"/>
        <v>1Low IncomeNon-CARE30108</v>
      </c>
      <c r="B6561" s="9">
        <v>1</v>
      </c>
      <c r="C6561" t="s">
        <v>131</v>
      </c>
      <c r="D6561" t="s">
        <v>141</v>
      </c>
      <c r="E6561" s="9">
        <v>3</v>
      </c>
      <c r="F6561" s="9">
        <v>0</v>
      </c>
      <c r="G6561" s="9">
        <v>10</v>
      </c>
      <c r="H6561" s="9">
        <v>8</v>
      </c>
      <c r="I6561" s="9">
        <v>0.60522621870040894</v>
      </c>
      <c r="J6561" s="9">
        <v>0.60522621870040894</v>
      </c>
      <c r="K6561" s="9">
        <v>0</v>
      </c>
      <c r="L6561" s="9">
        <v>59.044635772705078</v>
      </c>
    </row>
    <row r="6562" spans="1:12" x14ac:dyDescent="0.25">
      <c r="A6562" s="5" t="str">
        <f t="shared" si="102"/>
        <v>1Low IncomeNon-CARE30109</v>
      </c>
      <c r="B6562" s="9">
        <v>1</v>
      </c>
      <c r="C6562" t="s">
        <v>131</v>
      </c>
      <c r="D6562" t="s">
        <v>141</v>
      </c>
      <c r="E6562" s="9">
        <v>3</v>
      </c>
      <c r="F6562" s="9">
        <v>0</v>
      </c>
      <c r="G6562" s="9">
        <v>10</v>
      </c>
      <c r="H6562" s="9">
        <v>9</v>
      </c>
      <c r="I6562" s="9">
        <v>0.44357651472091675</v>
      </c>
      <c r="J6562" s="9">
        <v>0.44357651472091675</v>
      </c>
      <c r="K6562" s="9">
        <v>0</v>
      </c>
      <c r="L6562" s="9">
        <v>60.527942657470703</v>
      </c>
    </row>
    <row r="6563" spans="1:12" x14ac:dyDescent="0.25">
      <c r="A6563" s="5" t="str">
        <f t="shared" si="102"/>
        <v>1Low IncomeNon-CARE301010</v>
      </c>
      <c r="B6563" s="9">
        <v>1</v>
      </c>
      <c r="C6563" t="s">
        <v>131</v>
      </c>
      <c r="D6563" t="s">
        <v>141</v>
      </c>
      <c r="E6563" s="9">
        <v>3</v>
      </c>
      <c r="F6563" s="9">
        <v>0</v>
      </c>
      <c r="G6563" s="9">
        <v>10</v>
      </c>
      <c r="H6563" s="9">
        <v>10</v>
      </c>
      <c r="I6563" s="9">
        <v>0.29088464379310608</v>
      </c>
      <c r="J6563" s="9">
        <v>0.29088464379310608</v>
      </c>
      <c r="K6563" s="9">
        <v>0</v>
      </c>
      <c r="L6563" s="9">
        <v>65.524742126464844</v>
      </c>
    </row>
    <row r="6564" spans="1:12" x14ac:dyDescent="0.25">
      <c r="A6564" s="5" t="str">
        <f t="shared" si="102"/>
        <v>1Low IncomeNon-CARE301011</v>
      </c>
      <c r="B6564" s="9">
        <v>1</v>
      </c>
      <c r="C6564" t="s">
        <v>131</v>
      </c>
      <c r="D6564" t="s">
        <v>141</v>
      </c>
      <c r="E6564" s="9">
        <v>3</v>
      </c>
      <c r="F6564" s="9">
        <v>0</v>
      </c>
      <c r="G6564" s="9">
        <v>10</v>
      </c>
      <c r="H6564" s="9">
        <v>11</v>
      </c>
      <c r="I6564" s="9">
        <v>0.26975488662719727</v>
      </c>
      <c r="J6564" s="9">
        <v>0.26975488662719727</v>
      </c>
      <c r="K6564" s="9">
        <v>0</v>
      </c>
      <c r="L6564" s="9">
        <v>71.174720764160156</v>
      </c>
    </row>
    <row r="6565" spans="1:12" x14ac:dyDescent="0.25">
      <c r="A6565" s="5" t="str">
        <f t="shared" si="102"/>
        <v>1Low IncomeNon-CARE301012</v>
      </c>
      <c r="B6565" s="9">
        <v>1</v>
      </c>
      <c r="C6565" t="s">
        <v>131</v>
      </c>
      <c r="D6565" t="s">
        <v>141</v>
      </c>
      <c r="E6565" s="9">
        <v>3</v>
      </c>
      <c r="F6565" s="9">
        <v>0</v>
      </c>
      <c r="G6565" s="9">
        <v>10</v>
      </c>
      <c r="H6565" s="9">
        <v>12</v>
      </c>
      <c r="I6565" s="9">
        <v>0.21818560361862183</v>
      </c>
      <c r="J6565" s="9">
        <v>0.21818560361862183</v>
      </c>
      <c r="K6565" s="9">
        <v>0</v>
      </c>
      <c r="L6565" s="9">
        <v>76.614028930664063</v>
      </c>
    </row>
    <row r="6566" spans="1:12" x14ac:dyDescent="0.25">
      <c r="A6566" s="5" t="str">
        <f t="shared" si="102"/>
        <v>1Low IncomeNon-CARE301013</v>
      </c>
      <c r="B6566" s="9">
        <v>1</v>
      </c>
      <c r="C6566" t="s">
        <v>131</v>
      </c>
      <c r="D6566" t="s">
        <v>141</v>
      </c>
      <c r="E6566" s="9">
        <v>3</v>
      </c>
      <c r="F6566" s="9">
        <v>0</v>
      </c>
      <c r="G6566" s="9">
        <v>10</v>
      </c>
      <c r="H6566" s="9">
        <v>13</v>
      </c>
      <c r="I6566" s="9">
        <v>0.24734976887702942</v>
      </c>
      <c r="J6566" s="9">
        <v>0.24734976887702942</v>
      </c>
      <c r="K6566" s="9">
        <v>0</v>
      </c>
      <c r="L6566" s="9">
        <v>81.668930053710938</v>
      </c>
    </row>
    <row r="6567" spans="1:12" x14ac:dyDescent="0.25">
      <c r="A6567" s="5" t="str">
        <f t="shared" si="102"/>
        <v>1Low IncomeNon-CARE301014</v>
      </c>
      <c r="B6567" s="9">
        <v>1</v>
      </c>
      <c r="C6567" t="s">
        <v>131</v>
      </c>
      <c r="D6567" t="s">
        <v>141</v>
      </c>
      <c r="E6567" s="9">
        <v>3</v>
      </c>
      <c r="F6567" s="9">
        <v>0</v>
      </c>
      <c r="G6567" s="9">
        <v>10</v>
      </c>
      <c r="H6567" s="9">
        <v>14</v>
      </c>
      <c r="I6567" s="9">
        <v>0.38846895098686218</v>
      </c>
      <c r="J6567" s="9">
        <v>0.38846895098686218</v>
      </c>
      <c r="K6567" s="9">
        <v>0</v>
      </c>
      <c r="L6567" s="9">
        <v>84.0831298828125</v>
      </c>
    </row>
    <row r="6568" spans="1:12" x14ac:dyDescent="0.25">
      <c r="A6568" s="5" t="str">
        <f t="shared" si="102"/>
        <v>1Low IncomeNon-CARE301015</v>
      </c>
      <c r="B6568" s="9">
        <v>1</v>
      </c>
      <c r="C6568" t="s">
        <v>131</v>
      </c>
      <c r="D6568" t="s">
        <v>141</v>
      </c>
      <c r="E6568" s="9">
        <v>3</v>
      </c>
      <c r="F6568" s="9">
        <v>0</v>
      </c>
      <c r="G6568" s="9">
        <v>10</v>
      </c>
      <c r="H6568" s="9">
        <v>15</v>
      </c>
      <c r="I6568" s="9">
        <v>0.59482783079147339</v>
      </c>
      <c r="J6568" s="9">
        <v>0.59482783079147339</v>
      </c>
      <c r="K6568" s="9">
        <v>0</v>
      </c>
      <c r="L6568" s="9">
        <v>84.7001953125</v>
      </c>
    </row>
    <row r="6569" spans="1:12" x14ac:dyDescent="0.25">
      <c r="A6569" s="5" t="str">
        <f t="shared" si="102"/>
        <v>1Low IncomeNon-CARE301016</v>
      </c>
      <c r="B6569" s="9">
        <v>1</v>
      </c>
      <c r="C6569" t="s">
        <v>131</v>
      </c>
      <c r="D6569" t="s">
        <v>141</v>
      </c>
      <c r="E6569" s="9">
        <v>3</v>
      </c>
      <c r="F6569" s="9">
        <v>0</v>
      </c>
      <c r="G6569" s="9">
        <v>10</v>
      </c>
      <c r="H6569" s="9">
        <v>16</v>
      </c>
      <c r="I6569" s="9">
        <v>0.87094932794570923</v>
      </c>
      <c r="J6569" s="9">
        <v>0.87094932794570923</v>
      </c>
      <c r="K6569" s="9">
        <v>0</v>
      </c>
      <c r="L6569" s="9">
        <v>85.448028564453125</v>
      </c>
    </row>
    <row r="6570" spans="1:12" x14ac:dyDescent="0.25">
      <c r="A6570" s="5" t="str">
        <f t="shared" si="102"/>
        <v>1Low IncomeNon-CARE301017</v>
      </c>
      <c r="B6570" s="9">
        <v>1</v>
      </c>
      <c r="C6570" t="s">
        <v>131</v>
      </c>
      <c r="D6570" t="s">
        <v>141</v>
      </c>
      <c r="E6570" s="9">
        <v>3</v>
      </c>
      <c r="F6570" s="9">
        <v>0</v>
      </c>
      <c r="G6570" s="9">
        <v>10</v>
      </c>
      <c r="H6570" s="9">
        <v>17</v>
      </c>
      <c r="I6570" s="9">
        <v>1.1383442878723145</v>
      </c>
      <c r="J6570" s="9">
        <v>0.43183219432830811</v>
      </c>
      <c r="K6570" s="9">
        <v>1.8394367769360542E-2</v>
      </c>
      <c r="L6570" s="9">
        <v>86.276260375976563</v>
      </c>
    </row>
    <row r="6571" spans="1:12" x14ac:dyDescent="0.25">
      <c r="A6571" s="5" t="str">
        <f t="shared" si="102"/>
        <v>1Low IncomeNon-CARE301018</v>
      </c>
      <c r="B6571" s="9">
        <v>1</v>
      </c>
      <c r="C6571" t="s">
        <v>131</v>
      </c>
      <c r="D6571" t="s">
        <v>141</v>
      </c>
      <c r="E6571" s="9">
        <v>3</v>
      </c>
      <c r="F6571" s="9">
        <v>0</v>
      </c>
      <c r="G6571" s="9">
        <v>10</v>
      </c>
      <c r="H6571" s="9">
        <v>18</v>
      </c>
      <c r="I6571" s="9">
        <v>1.3815083503723145</v>
      </c>
      <c r="J6571" s="9">
        <v>0.86857408285140991</v>
      </c>
      <c r="K6571" s="9">
        <v>3.0880099162459373E-2</v>
      </c>
      <c r="L6571" s="9">
        <v>86.191429138183594</v>
      </c>
    </row>
    <row r="6572" spans="1:12" x14ac:dyDescent="0.25">
      <c r="A6572" s="5" t="str">
        <f t="shared" si="102"/>
        <v>1Low IncomeNon-CARE301019</v>
      </c>
      <c r="B6572" s="9">
        <v>1</v>
      </c>
      <c r="C6572" t="s">
        <v>131</v>
      </c>
      <c r="D6572" t="s">
        <v>141</v>
      </c>
      <c r="E6572" s="9">
        <v>3</v>
      </c>
      <c r="F6572" s="9">
        <v>0</v>
      </c>
      <c r="G6572" s="9">
        <v>10</v>
      </c>
      <c r="H6572" s="9">
        <v>19</v>
      </c>
      <c r="I6572" s="9">
        <v>1.5495214462280273</v>
      </c>
      <c r="J6572" s="9">
        <v>1.224907398223877</v>
      </c>
      <c r="K6572" s="9">
        <v>2.086981013417244E-2</v>
      </c>
      <c r="L6572" s="9">
        <v>84.809043884277344</v>
      </c>
    </row>
    <row r="6573" spans="1:12" x14ac:dyDescent="0.25">
      <c r="A6573" s="5" t="str">
        <f t="shared" si="102"/>
        <v>1Low IncomeNon-CARE301020</v>
      </c>
      <c r="B6573" s="9">
        <v>1</v>
      </c>
      <c r="C6573" t="s">
        <v>131</v>
      </c>
      <c r="D6573" t="s">
        <v>141</v>
      </c>
      <c r="E6573" s="9">
        <v>3</v>
      </c>
      <c r="F6573" s="9">
        <v>0</v>
      </c>
      <c r="G6573" s="9">
        <v>10</v>
      </c>
      <c r="H6573" s="9">
        <v>20</v>
      </c>
      <c r="I6573" s="9">
        <v>1.6122113466262817</v>
      </c>
      <c r="J6573" s="9">
        <v>1.3748464584350586</v>
      </c>
      <c r="K6573" s="9">
        <v>1.3704495504498482E-2</v>
      </c>
      <c r="L6573" s="9">
        <v>82.348663330078125</v>
      </c>
    </row>
    <row r="6574" spans="1:12" x14ac:dyDescent="0.25">
      <c r="A6574" s="5" t="str">
        <f t="shared" si="102"/>
        <v>1Low IncomeNon-CARE301021</v>
      </c>
      <c r="B6574" s="9">
        <v>1</v>
      </c>
      <c r="C6574" t="s">
        <v>131</v>
      </c>
      <c r="D6574" t="s">
        <v>141</v>
      </c>
      <c r="E6574" s="9">
        <v>3</v>
      </c>
      <c r="F6574" s="9">
        <v>0</v>
      </c>
      <c r="G6574" s="9">
        <v>10</v>
      </c>
      <c r="H6574" s="9">
        <v>21</v>
      </c>
      <c r="I6574" s="9">
        <v>1.5970643758773804</v>
      </c>
      <c r="J6574" s="9">
        <v>1.3916264772415161</v>
      </c>
      <c r="K6574" s="9">
        <v>2.2048115730285645E-2</v>
      </c>
      <c r="L6574" s="9">
        <v>78.495956420898438</v>
      </c>
    </row>
    <row r="6575" spans="1:12" x14ac:dyDescent="0.25">
      <c r="A6575" s="5" t="str">
        <f t="shared" si="102"/>
        <v>1Low IncomeNon-CARE301022</v>
      </c>
      <c r="B6575" s="9">
        <v>1</v>
      </c>
      <c r="C6575" t="s">
        <v>131</v>
      </c>
      <c r="D6575" t="s">
        <v>141</v>
      </c>
      <c r="E6575" s="9">
        <v>3</v>
      </c>
      <c r="F6575" s="9">
        <v>0</v>
      </c>
      <c r="G6575" s="9">
        <v>10</v>
      </c>
      <c r="H6575" s="9">
        <v>22</v>
      </c>
      <c r="I6575" s="9">
        <v>1.5144680738449097</v>
      </c>
      <c r="J6575" s="9">
        <v>1.8885316848754883</v>
      </c>
      <c r="K6575" s="9">
        <v>2.5031834840774536E-2</v>
      </c>
      <c r="L6575" s="9">
        <v>75.656990051269531</v>
      </c>
    </row>
    <row r="6576" spans="1:12" x14ac:dyDescent="0.25">
      <c r="A6576" s="5" t="str">
        <f t="shared" si="102"/>
        <v>1Low IncomeNon-CARE301023</v>
      </c>
      <c r="B6576" s="9">
        <v>1</v>
      </c>
      <c r="C6576" t="s">
        <v>131</v>
      </c>
      <c r="D6576" t="s">
        <v>141</v>
      </c>
      <c r="E6576" s="9">
        <v>3</v>
      </c>
      <c r="F6576" s="9">
        <v>0</v>
      </c>
      <c r="G6576" s="9">
        <v>10</v>
      </c>
      <c r="H6576" s="9">
        <v>23</v>
      </c>
      <c r="I6576" s="9">
        <v>1.3936964273452759</v>
      </c>
      <c r="J6576" s="9">
        <v>1.5101890563964844</v>
      </c>
      <c r="K6576" s="9">
        <v>1.9191000610589981E-2</v>
      </c>
      <c r="L6576" s="9">
        <v>72.898307800292969</v>
      </c>
    </row>
    <row r="6577" spans="1:12" x14ac:dyDescent="0.25">
      <c r="A6577" s="5" t="str">
        <f t="shared" si="102"/>
        <v>1Low IncomeNon-CARE301024</v>
      </c>
      <c r="B6577" s="9">
        <v>1</v>
      </c>
      <c r="C6577" t="s">
        <v>131</v>
      </c>
      <c r="D6577" t="s">
        <v>141</v>
      </c>
      <c r="E6577" s="9">
        <v>3</v>
      </c>
      <c r="F6577" s="9">
        <v>0</v>
      </c>
      <c r="G6577" s="9">
        <v>10</v>
      </c>
      <c r="H6577" s="9">
        <v>24</v>
      </c>
      <c r="I6577" s="9">
        <v>1.1838481426239014</v>
      </c>
      <c r="J6577" s="9">
        <v>1.2346532344818115</v>
      </c>
      <c r="K6577" s="9">
        <v>1.8308456987142563E-2</v>
      </c>
      <c r="L6577" s="9">
        <v>69.912033081054688</v>
      </c>
    </row>
    <row r="6578" spans="1:12" x14ac:dyDescent="0.25">
      <c r="A6578" s="5" t="str">
        <f t="shared" si="102"/>
        <v>1Low IncomeNon-CARE3121</v>
      </c>
      <c r="B6578" s="9">
        <v>1</v>
      </c>
      <c r="C6578" t="s">
        <v>131</v>
      </c>
      <c r="D6578" t="s">
        <v>141</v>
      </c>
      <c r="E6578" s="9">
        <v>3</v>
      </c>
      <c r="F6578" s="9">
        <v>1</v>
      </c>
      <c r="G6578" s="9">
        <v>2</v>
      </c>
      <c r="H6578" s="9">
        <v>1</v>
      </c>
      <c r="I6578" s="9">
        <v>0.73732525110244751</v>
      </c>
      <c r="J6578" s="9">
        <v>0.73732525110244751</v>
      </c>
      <c r="K6578" s="9">
        <v>0</v>
      </c>
      <c r="L6578" s="9">
        <v>57.459079742431641</v>
      </c>
    </row>
    <row r="6579" spans="1:12" x14ac:dyDescent="0.25">
      <c r="A6579" s="5" t="str">
        <f t="shared" si="102"/>
        <v>1Low IncomeNon-CARE3122</v>
      </c>
      <c r="B6579" s="9">
        <v>1</v>
      </c>
      <c r="C6579" t="s">
        <v>131</v>
      </c>
      <c r="D6579" t="s">
        <v>141</v>
      </c>
      <c r="E6579" s="9">
        <v>3</v>
      </c>
      <c r="F6579" s="9">
        <v>1</v>
      </c>
      <c r="G6579" s="9">
        <v>2</v>
      </c>
      <c r="H6579" s="9">
        <v>2</v>
      </c>
      <c r="I6579" s="9">
        <v>0.66208189725875854</v>
      </c>
      <c r="J6579" s="9">
        <v>0.66208189725875854</v>
      </c>
      <c r="K6579" s="9">
        <v>0</v>
      </c>
      <c r="L6579" s="9">
        <v>56.165969848632813</v>
      </c>
    </row>
    <row r="6580" spans="1:12" x14ac:dyDescent="0.25">
      <c r="A6580" s="5" t="str">
        <f t="shared" si="102"/>
        <v>1Low IncomeNon-CARE3123</v>
      </c>
      <c r="B6580" s="9">
        <v>1</v>
      </c>
      <c r="C6580" t="s">
        <v>131</v>
      </c>
      <c r="D6580" t="s">
        <v>141</v>
      </c>
      <c r="E6580" s="9">
        <v>3</v>
      </c>
      <c r="F6580" s="9">
        <v>1</v>
      </c>
      <c r="G6580" s="9">
        <v>2</v>
      </c>
      <c r="H6580" s="9">
        <v>3</v>
      </c>
      <c r="I6580" s="9">
        <v>0.6071401834487915</v>
      </c>
      <c r="J6580" s="9">
        <v>0.6071401834487915</v>
      </c>
      <c r="K6580" s="9">
        <v>0</v>
      </c>
      <c r="L6580" s="9">
        <v>54.610172271728516</v>
      </c>
    </row>
    <row r="6581" spans="1:12" x14ac:dyDescent="0.25">
      <c r="A6581" s="5" t="str">
        <f t="shared" si="102"/>
        <v>1Low IncomeNon-CARE3124</v>
      </c>
      <c r="B6581" s="9">
        <v>1</v>
      </c>
      <c r="C6581" t="s">
        <v>131</v>
      </c>
      <c r="D6581" t="s">
        <v>141</v>
      </c>
      <c r="E6581" s="9">
        <v>3</v>
      </c>
      <c r="F6581" s="9">
        <v>1</v>
      </c>
      <c r="G6581" s="9">
        <v>2</v>
      </c>
      <c r="H6581" s="9">
        <v>4</v>
      </c>
      <c r="I6581" s="9">
        <v>0.57220011949539185</v>
      </c>
      <c r="J6581" s="9">
        <v>0.57220011949539185</v>
      </c>
      <c r="K6581" s="9">
        <v>0</v>
      </c>
      <c r="L6581" s="9">
        <v>53.768741607666016</v>
      </c>
    </row>
    <row r="6582" spans="1:12" x14ac:dyDescent="0.25">
      <c r="A6582" s="5" t="str">
        <f t="shared" si="102"/>
        <v>1Low IncomeNon-CARE3125</v>
      </c>
      <c r="B6582" s="9">
        <v>1</v>
      </c>
      <c r="C6582" t="s">
        <v>131</v>
      </c>
      <c r="D6582" t="s">
        <v>141</v>
      </c>
      <c r="E6582" s="9">
        <v>3</v>
      </c>
      <c r="F6582" s="9">
        <v>1</v>
      </c>
      <c r="G6582" s="9">
        <v>2</v>
      </c>
      <c r="H6582" s="9">
        <v>5</v>
      </c>
      <c r="I6582" s="9">
        <v>0.56138306856155396</v>
      </c>
      <c r="J6582" s="9">
        <v>0.56138306856155396</v>
      </c>
      <c r="K6582" s="9">
        <v>0</v>
      </c>
      <c r="L6582" s="9">
        <v>52.876483917236328</v>
      </c>
    </row>
    <row r="6583" spans="1:12" x14ac:dyDescent="0.25">
      <c r="A6583" s="5" t="str">
        <f t="shared" si="102"/>
        <v>1Low IncomeNon-CARE3126</v>
      </c>
      <c r="B6583" s="9">
        <v>1</v>
      </c>
      <c r="C6583" t="s">
        <v>131</v>
      </c>
      <c r="D6583" t="s">
        <v>141</v>
      </c>
      <c r="E6583" s="9">
        <v>3</v>
      </c>
      <c r="F6583" s="9">
        <v>1</v>
      </c>
      <c r="G6583" s="9">
        <v>2</v>
      </c>
      <c r="H6583" s="9">
        <v>6</v>
      </c>
      <c r="I6583" s="9">
        <v>0.58753252029418945</v>
      </c>
      <c r="J6583" s="9">
        <v>0.58753252029418945</v>
      </c>
      <c r="K6583" s="9">
        <v>0</v>
      </c>
      <c r="L6583" s="9">
        <v>52.148654937744141</v>
      </c>
    </row>
    <row r="6584" spans="1:12" x14ac:dyDescent="0.25">
      <c r="A6584" s="5" t="str">
        <f t="shared" si="102"/>
        <v>1Low IncomeNon-CARE3127</v>
      </c>
      <c r="B6584" s="9">
        <v>1</v>
      </c>
      <c r="C6584" t="s">
        <v>131</v>
      </c>
      <c r="D6584" t="s">
        <v>141</v>
      </c>
      <c r="E6584" s="9">
        <v>3</v>
      </c>
      <c r="F6584" s="9">
        <v>1</v>
      </c>
      <c r="G6584" s="9">
        <v>2</v>
      </c>
      <c r="H6584" s="9">
        <v>7</v>
      </c>
      <c r="I6584" s="9">
        <v>0.66107118129730225</v>
      </c>
      <c r="J6584" s="9">
        <v>0.66107118129730225</v>
      </c>
      <c r="K6584" s="9">
        <v>0</v>
      </c>
      <c r="L6584" s="9">
        <v>51.578060150146484</v>
      </c>
    </row>
    <row r="6585" spans="1:12" x14ac:dyDescent="0.25">
      <c r="A6585" s="5" t="str">
        <f t="shared" si="102"/>
        <v>1Low IncomeNon-CARE3128</v>
      </c>
      <c r="B6585" s="9">
        <v>1</v>
      </c>
      <c r="C6585" t="s">
        <v>131</v>
      </c>
      <c r="D6585" t="s">
        <v>141</v>
      </c>
      <c r="E6585" s="9">
        <v>3</v>
      </c>
      <c r="F6585" s="9">
        <v>1</v>
      </c>
      <c r="G6585" s="9">
        <v>2</v>
      </c>
      <c r="H6585" s="9">
        <v>8</v>
      </c>
      <c r="I6585" s="9">
        <v>0.63888460397720337</v>
      </c>
      <c r="J6585" s="9">
        <v>0.63888460397720337</v>
      </c>
      <c r="K6585" s="9">
        <v>0</v>
      </c>
      <c r="L6585" s="9">
        <v>51.170230865478516</v>
      </c>
    </row>
    <row r="6586" spans="1:12" x14ac:dyDescent="0.25">
      <c r="A6586" s="5" t="str">
        <f t="shared" si="102"/>
        <v>1Low IncomeNon-CARE3129</v>
      </c>
      <c r="B6586" s="9">
        <v>1</v>
      </c>
      <c r="C6586" t="s">
        <v>131</v>
      </c>
      <c r="D6586" t="s">
        <v>141</v>
      </c>
      <c r="E6586" s="9">
        <v>3</v>
      </c>
      <c r="F6586" s="9">
        <v>1</v>
      </c>
      <c r="G6586" s="9">
        <v>2</v>
      </c>
      <c r="H6586" s="9">
        <v>9</v>
      </c>
      <c r="I6586" s="9">
        <v>0.47000342607498169</v>
      </c>
      <c r="J6586" s="9">
        <v>0.47000342607498169</v>
      </c>
      <c r="K6586" s="9">
        <v>0</v>
      </c>
      <c r="L6586" s="9">
        <v>51.746002197265625</v>
      </c>
    </row>
    <row r="6587" spans="1:12" x14ac:dyDescent="0.25">
      <c r="A6587" s="5" t="str">
        <f t="shared" si="102"/>
        <v>1Low IncomeNon-CARE31210</v>
      </c>
      <c r="B6587" s="9">
        <v>1</v>
      </c>
      <c r="C6587" t="s">
        <v>131</v>
      </c>
      <c r="D6587" t="s">
        <v>141</v>
      </c>
      <c r="E6587" s="9">
        <v>3</v>
      </c>
      <c r="F6587" s="9">
        <v>1</v>
      </c>
      <c r="G6587" s="9">
        <v>2</v>
      </c>
      <c r="H6587" s="9">
        <v>10</v>
      </c>
      <c r="I6587" s="9">
        <v>0.31007435917854309</v>
      </c>
      <c r="J6587" s="9">
        <v>0.31007435917854309</v>
      </c>
      <c r="K6587" s="9">
        <v>0</v>
      </c>
      <c r="L6587" s="9">
        <v>54.997234344482422</v>
      </c>
    </row>
    <row r="6588" spans="1:12" x14ac:dyDescent="0.25">
      <c r="A6588" s="5" t="str">
        <f t="shared" si="102"/>
        <v>1Low IncomeNon-CARE31211</v>
      </c>
      <c r="B6588" s="9">
        <v>1</v>
      </c>
      <c r="C6588" t="s">
        <v>131</v>
      </c>
      <c r="D6588" t="s">
        <v>141</v>
      </c>
      <c r="E6588" s="9">
        <v>3</v>
      </c>
      <c r="F6588" s="9">
        <v>1</v>
      </c>
      <c r="G6588" s="9">
        <v>2</v>
      </c>
      <c r="H6588" s="9">
        <v>11</v>
      </c>
      <c r="I6588" s="9">
        <v>0.18714970350265503</v>
      </c>
      <c r="J6588" s="9">
        <v>0.18714970350265503</v>
      </c>
      <c r="K6588" s="9">
        <v>0</v>
      </c>
      <c r="L6588" s="9">
        <v>59.802505493164063</v>
      </c>
    </row>
    <row r="6589" spans="1:12" x14ac:dyDescent="0.25">
      <c r="A6589" s="5" t="str">
        <f t="shared" si="102"/>
        <v>1Low IncomeNon-CARE31212</v>
      </c>
      <c r="B6589" s="9">
        <v>1</v>
      </c>
      <c r="C6589" t="s">
        <v>131</v>
      </c>
      <c r="D6589" t="s">
        <v>141</v>
      </c>
      <c r="E6589" s="9">
        <v>3</v>
      </c>
      <c r="F6589" s="9">
        <v>1</v>
      </c>
      <c r="G6589" s="9">
        <v>2</v>
      </c>
      <c r="H6589" s="9">
        <v>12</v>
      </c>
      <c r="I6589" s="9">
        <v>0.10106927156448364</v>
      </c>
      <c r="J6589" s="9">
        <v>0.10106927156448364</v>
      </c>
      <c r="K6589" s="9">
        <v>0</v>
      </c>
      <c r="L6589" s="9">
        <v>64.2733154296875</v>
      </c>
    </row>
    <row r="6590" spans="1:12" x14ac:dyDescent="0.25">
      <c r="A6590" s="5" t="str">
        <f t="shared" si="102"/>
        <v>1Low IncomeNon-CARE31213</v>
      </c>
      <c r="B6590" s="9">
        <v>1</v>
      </c>
      <c r="C6590" t="s">
        <v>131</v>
      </c>
      <c r="D6590" t="s">
        <v>141</v>
      </c>
      <c r="E6590" s="9">
        <v>3</v>
      </c>
      <c r="F6590" s="9">
        <v>1</v>
      </c>
      <c r="G6590" s="9">
        <v>2</v>
      </c>
      <c r="H6590" s="9">
        <v>13</v>
      </c>
      <c r="I6590" s="9">
        <v>6.990177184343338E-2</v>
      </c>
      <c r="J6590" s="9">
        <v>6.990177184343338E-2</v>
      </c>
      <c r="K6590" s="9">
        <v>0</v>
      </c>
      <c r="L6590" s="9">
        <v>67.091201782226563</v>
      </c>
    </row>
    <row r="6591" spans="1:12" x14ac:dyDescent="0.25">
      <c r="A6591" s="5" t="str">
        <f t="shared" si="102"/>
        <v>1Low IncomeNon-CARE31214</v>
      </c>
      <c r="B6591" s="9">
        <v>1</v>
      </c>
      <c r="C6591" t="s">
        <v>131</v>
      </c>
      <c r="D6591" t="s">
        <v>141</v>
      </c>
      <c r="E6591" s="9">
        <v>3</v>
      </c>
      <c r="F6591" s="9">
        <v>1</v>
      </c>
      <c r="G6591" s="9">
        <v>2</v>
      </c>
      <c r="H6591" s="9">
        <v>14</v>
      </c>
      <c r="I6591" s="9">
        <v>8.6240954697132111E-2</v>
      </c>
      <c r="J6591" s="9">
        <v>8.6240954697132111E-2</v>
      </c>
      <c r="K6591" s="9">
        <v>0</v>
      </c>
      <c r="L6591" s="9">
        <v>68.594161987304688</v>
      </c>
    </row>
    <row r="6592" spans="1:12" x14ac:dyDescent="0.25">
      <c r="A6592" s="5" t="str">
        <f t="shared" si="102"/>
        <v>1Low IncomeNon-CARE31215</v>
      </c>
      <c r="B6592" s="9">
        <v>1</v>
      </c>
      <c r="C6592" t="s">
        <v>131</v>
      </c>
      <c r="D6592" t="s">
        <v>141</v>
      </c>
      <c r="E6592" s="9">
        <v>3</v>
      </c>
      <c r="F6592" s="9">
        <v>1</v>
      </c>
      <c r="G6592" s="9">
        <v>2</v>
      </c>
      <c r="H6592" s="9">
        <v>15</v>
      </c>
      <c r="I6592" s="9">
        <v>0.16028419137001038</v>
      </c>
      <c r="J6592" s="9">
        <v>0.16028419137001038</v>
      </c>
      <c r="K6592" s="9">
        <v>0</v>
      </c>
      <c r="L6592" s="9">
        <v>69.683868408203125</v>
      </c>
    </row>
    <row r="6593" spans="1:12" x14ac:dyDescent="0.25">
      <c r="A6593" s="5" t="str">
        <f t="shared" si="102"/>
        <v>1Low IncomeNon-CARE31216</v>
      </c>
      <c r="B6593" s="9">
        <v>1</v>
      </c>
      <c r="C6593" t="s">
        <v>131</v>
      </c>
      <c r="D6593" t="s">
        <v>141</v>
      </c>
      <c r="E6593" s="9">
        <v>3</v>
      </c>
      <c r="F6593" s="9">
        <v>1</v>
      </c>
      <c r="G6593" s="9">
        <v>2</v>
      </c>
      <c r="H6593" s="9">
        <v>16</v>
      </c>
      <c r="I6593" s="9">
        <v>0.30321615934371948</v>
      </c>
      <c r="J6593" s="9">
        <v>0.30321615934371948</v>
      </c>
      <c r="K6593" s="9">
        <v>0</v>
      </c>
      <c r="L6593" s="9">
        <v>70.50946044921875</v>
      </c>
    </row>
    <row r="6594" spans="1:12" x14ac:dyDescent="0.25">
      <c r="A6594" s="5" t="str">
        <f t="shared" si="102"/>
        <v>1Low IncomeNon-CARE31217</v>
      </c>
      <c r="B6594" s="9">
        <v>1</v>
      </c>
      <c r="C6594" t="s">
        <v>131</v>
      </c>
      <c r="D6594" t="s">
        <v>141</v>
      </c>
      <c r="E6594" s="9">
        <v>3</v>
      </c>
      <c r="F6594" s="9">
        <v>1</v>
      </c>
      <c r="G6594" s="9">
        <v>2</v>
      </c>
      <c r="H6594" s="9">
        <v>17</v>
      </c>
      <c r="I6594" s="9">
        <v>0.49324390292167664</v>
      </c>
      <c r="J6594" s="9">
        <v>0.49214503169059753</v>
      </c>
      <c r="K6594" s="9">
        <v>5.4943561553955078E-4</v>
      </c>
      <c r="L6594" s="9">
        <v>70.599105834960938</v>
      </c>
    </row>
    <row r="6595" spans="1:12" x14ac:dyDescent="0.25">
      <c r="A6595" s="5" t="str">
        <f t="shared" ref="A6595:A6658" si="103">B6595&amp;C6595&amp;D6595&amp;E6595&amp;F6595&amp;G6595&amp;H6595</f>
        <v>1Low IncomeNon-CARE31218</v>
      </c>
      <c r="B6595" s="9">
        <v>1</v>
      </c>
      <c r="C6595" t="s">
        <v>131</v>
      </c>
      <c r="D6595" t="s">
        <v>141</v>
      </c>
      <c r="E6595" s="9">
        <v>3</v>
      </c>
      <c r="F6595" s="9">
        <v>1</v>
      </c>
      <c r="G6595" s="9">
        <v>2</v>
      </c>
      <c r="H6595" s="9">
        <v>18</v>
      </c>
      <c r="I6595" s="9">
        <v>0.72273832559585571</v>
      </c>
      <c r="J6595" s="9">
        <v>0.72273832559585571</v>
      </c>
      <c r="K6595" s="9">
        <v>0</v>
      </c>
      <c r="L6595" s="9">
        <v>70.124107360839844</v>
      </c>
    </row>
    <row r="6596" spans="1:12" x14ac:dyDescent="0.25">
      <c r="A6596" s="5" t="str">
        <f t="shared" si="103"/>
        <v>1Low IncomeNon-CARE31219</v>
      </c>
      <c r="B6596" s="9">
        <v>1</v>
      </c>
      <c r="C6596" t="s">
        <v>131</v>
      </c>
      <c r="D6596" t="s">
        <v>141</v>
      </c>
      <c r="E6596" s="9">
        <v>3</v>
      </c>
      <c r="F6596" s="9">
        <v>1</v>
      </c>
      <c r="G6596" s="9">
        <v>2</v>
      </c>
      <c r="H6596" s="9">
        <v>19</v>
      </c>
      <c r="I6596" s="9">
        <v>0.90397977828979492</v>
      </c>
      <c r="J6596" s="9">
        <v>0.89661556482315063</v>
      </c>
      <c r="K6596" s="9">
        <v>3.6821067333221436E-3</v>
      </c>
      <c r="L6596" s="9">
        <v>68.634170532226563</v>
      </c>
    </row>
    <row r="6597" spans="1:12" x14ac:dyDescent="0.25">
      <c r="A6597" s="5" t="str">
        <f t="shared" si="103"/>
        <v>1Low IncomeNon-CARE31220</v>
      </c>
      <c r="B6597" s="9">
        <v>1</v>
      </c>
      <c r="C6597" t="s">
        <v>131</v>
      </c>
      <c r="D6597" t="s">
        <v>141</v>
      </c>
      <c r="E6597" s="9">
        <v>3</v>
      </c>
      <c r="F6597" s="9">
        <v>1</v>
      </c>
      <c r="G6597" s="9">
        <v>2</v>
      </c>
      <c r="H6597" s="9">
        <v>20</v>
      </c>
      <c r="I6597" s="9">
        <v>0.99968194961547852</v>
      </c>
      <c r="J6597" s="9">
        <v>0.98335874080657959</v>
      </c>
      <c r="K6597" s="9">
        <v>8.1616044044494629E-3</v>
      </c>
      <c r="L6597" s="9">
        <v>65.872283935546875</v>
      </c>
    </row>
    <row r="6598" spans="1:12" x14ac:dyDescent="0.25">
      <c r="A6598" s="5" t="str">
        <f t="shared" si="103"/>
        <v>1Low IncomeNon-CARE31221</v>
      </c>
      <c r="B6598" s="9">
        <v>1</v>
      </c>
      <c r="C6598" t="s">
        <v>131</v>
      </c>
      <c r="D6598" t="s">
        <v>141</v>
      </c>
      <c r="E6598" s="9">
        <v>3</v>
      </c>
      <c r="F6598" s="9">
        <v>1</v>
      </c>
      <c r="G6598" s="9">
        <v>2</v>
      </c>
      <c r="H6598" s="9">
        <v>21</v>
      </c>
      <c r="I6598" s="9">
        <v>1.0156257152557373</v>
      </c>
      <c r="J6598" s="9">
        <v>0.99723333120346069</v>
      </c>
      <c r="K6598" s="9">
        <v>9.1961920261383057E-3</v>
      </c>
      <c r="L6598" s="9">
        <v>63.030300140380859</v>
      </c>
    </row>
    <row r="6599" spans="1:12" x14ac:dyDescent="0.25">
      <c r="A6599" s="5" t="str">
        <f t="shared" si="103"/>
        <v>1Low IncomeNon-CARE31222</v>
      </c>
      <c r="B6599" s="9">
        <v>1</v>
      </c>
      <c r="C6599" t="s">
        <v>131</v>
      </c>
      <c r="D6599" t="s">
        <v>141</v>
      </c>
      <c r="E6599" s="9">
        <v>3</v>
      </c>
      <c r="F6599" s="9">
        <v>1</v>
      </c>
      <c r="G6599" s="9">
        <v>2</v>
      </c>
      <c r="H6599" s="9">
        <v>22</v>
      </c>
      <c r="I6599" s="9">
        <v>0.97081071138381958</v>
      </c>
      <c r="J6599" s="9">
        <v>0.99384409189224243</v>
      </c>
      <c r="K6599" s="9">
        <v>1.1516690254211426E-2</v>
      </c>
      <c r="L6599" s="9">
        <v>61.163589477539063</v>
      </c>
    </row>
    <row r="6600" spans="1:12" x14ac:dyDescent="0.25">
      <c r="A6600" s="5" t="str">
        <f t="shared" si="103"/>
        <v>1Low IncomeNon-CARE31223</v>
      </c>
      <c r="B6600" s="9">
        <v>1</v>
      </c>
      <c r="C6600" t="s">
        <v>131</v>
      </c>
      <c r="D6600" t="s">
        <v>141</v>
      </c>
      <c r="E6600" s="9">
        <v>3</v>
      </c>
      <c r="F6600" s="9">
        <v>1</v>
      </c>
      <c r="G6600" s="9">
        <v>2</v>
      </c>
      <c r="H6600" s="9">
        <v>23</v>
      </c>
      <c r="I6600" s="9">
        <v>0.92694276571273804</v>
      </c>
      <c r="J6600" s="9">
        <v>0.94297593832015991</v>
      </c>
      <c r="K6600" s="9">
        <v>8.016590029001236E-3</v>
      </c>
      <c r="L6600" s="9">
        <v>59.615684509277344</v>
      </c>
    </row>
    <row r="6601" spans="1:12" x14ac:dyDescent="0.25">
      <c r="A6601" s="5" t="str">
        <f t="shared" si="103"/>
        <v>1Low IncomeNon-CARE31224</v>
      </c>
      <c r="B6601" s="9">
        <v>1</v>
      </c>
      <c r="C6601" t="s">
        <v>131</v>
      </c>
      <c r="D6601" t="s">
        <v>141</v>
      </c>
      <c r="E6601" s="9">
        <v>3</v>
      </c>
      <c r="F6601" s="9">
        <v>1</v>
      </c>
      <c r="G6601" s="9">
        <v>2</v>
      </c>
      <c r="H6601" s="9">
        <v>24</v>
      </c>
      <c r="I6601" s="9">
        <v>0.81678920984268188</v>
      </c>
      <c r="J6601" s="9">
        <v>0.81678920984268188</v>
      </c>
      <c r="K6601" s="9">
        <v>0</v>
      </c>
      <c r="L6601" s="9">
        <v>58.273097991943359</v>
      </c>
    </row>
    <row r="6602" spans="1:12" x14ac:dyDescent="0.25">
      <c r="A6602" s="5" t="str">
        <f t="shared" si="103"/>
        <v>1Low IncomeNon-CARE31101</v>
      </c>
      <c r="B6602" s="9">
        <v>1</v>
      </c>
      <c r="C6602" t="s">
        <v>131</v>
      </c>
      <c r="D6602" t="s">
        <v>141</v>
      </c>
      <c r="E6602" s="9">
        <v>3</v>
      </c>
      <c r="F6602" s="9">
        <v>1</v>
      </c>
      <c r="G6602" s="9">
        <v>10</v>
      </c>
      <c r="H6602" s="9">
        <v>1</v>
      </c>
      <c r="I6602" s="9">
        <v>0.99044138193130493</v>
      </c>
      <c r="J6602" s="9">
        <v>0.99044138193130493</v>
      </c>
      <c r="K6602" s="9">
        <v>0</v>
      </c>
      <c r="L6602" s="9">
        <v>67.389366149902344</v>
      </c>
    </row>
    <row r="6603" spans="1:12" x14ac:dyDescent="0.25">
      <c r="A6603" s="5" t="str">
        <f t="shared" si="103"/>
        <v>1Low IncomeNon-CARE31102</v>
      </c>
      <c r="B6603" s="9">
        <v>1</v>
      </c>
      <c r="C6603" t="s">
        <v>131</v>
      </c>
      <c r="D6603" t="s">
        <v>141</v>
      </c>
      <c r="E6603" s="9">
        <v>3</v>
      </c>
      <c r="F6603" s="9">
        <v>1</v>
      </c>
      <c r="G6603" s="9">
        <v>10</v>
      </c>
      <c r="H6603" s="9">
        <v>2</v>
      </c>
      <c r="I6603" s="9">
        <v>0.82905697822570801</v>
      </c>
      <c r="J6603" s="9">
        <v>0.82905697822570801</v>
      </c>
      <c r="K6603" s="9">
        <v>0</v>
      </c>
      <c r="L6603" s="9">
        <v>65.690216064453125</v>
      </c>
    </row>
    <row r="6604" spans="1:12" x14ac:dyDescent="0.25">
      <c r="A6604" s="5" t="str">
        <f t="shared" si="103"/>
        <v>1Low IncomeNon-CARE31103</v>
      </c>
      <c r="B6604" s="9">
        <v>1</v>
      </c>
      <c r="C6604" t="s">
        <v>131</v>
      </c>
      <c r="D6604" t="s">
        <v>141</v>
      </c>
      <c r="E6604" s="9">
        <v>3</v>
      </c>
      <c r="F6604" s="9">
        <v>1</v>
      </c>
      <c r="G6604" s="9">
        <v>10</v>
      </c>
      <c r="H6604" s="9">
        <v>3</v>
      </c>
      <c r="I6604" s="9">
        <v>0.71155083179473877</v>
      </c>
      <c r="J6604" s="9">
        <v>0.71155083179473877</v>
      </c>
      <c r="K6604" s="9">
        <v>0</v>
      </c>
      <c r="L6604" s="9">
        <v>64.14276123046875</v>
      </c>
    </row>
    <row r="6605" spans="1:12" x14ac:dyDescent="0.25">
      <c r="A6605" s="5" t="str">
        <f t="shared" si="103"/>
        <v>1Low IncomeNon-CARE31104</v>
      </c>
      <c r="B6605" s="9">
        <v>1</v>
      </c>
      <c r="C6605" t="s">
        <v>131</v>
      </c>
      <c r="D6605" t="s">
        <v>141</v>
      </c>
      <c r="E6605" s="9">
        <v>3</v>
      </c>
      <c r="F6605" s="9">
        <v>1</v>
      </c>
      <c r="G6605" s="9">
        <v>10</v>
      </c>
      <c r="H6605" s="9">
        <v>4</v>
      </c>
      <c r="I6605" s="9">
        <v>0.64840972423553467</v>
      </c>
      <c r="J6605" s="9">
        <v>0.64840972423553467</v>
      </c>
      <c r="K6605" s="9">
        <v>0</v>
      </c>
      <c r="L6605" s="9">
        <v>62.87457275390625</v>
      </c>
    </row>
    <row r="6606" spans="1:12" x14ac:dyDescent="0.25">
      <c r="A6606" s="5" t="str">
        <f t="shared" si="103"/>
        <v>1Low IncomeNon-CARE31105</v>
      </c>
      <c r="B6606" s="9">
        <v>1</v>
      </c>
      <c r="C6606" t="s">
        <v>131</v>
      </c>
      <c r="D6606" t="s">
        <v>141</v>
      </c>
      <c r="E6606" s="9">
        <v>3</v>
      </c>
      <c r="F6606" s="9">
        <v>1</v>
      </c>
      <c r="G6606" s="9">
        <v>10</v>
      </c>
      <c r="H6606" s="9">
        <v>5</v>
      </c>
      <c r="I6606" s="9">
        <v>0.61715739965438843</v>
      </c>
      <c r="J6606" s="9">
        <v>0.61715739965438843</v>
      </c>
      <c r="K6606" s="9">
        <v>0</v>
      </c>
      <c r="L6606" s="9">
        <v>61.879817962646484</v>
      </c>
    </row>
    <row r="6607" spans="1:12" x14ac:dyDescent="0.25">
      <c r="A6607" s="5" t="str">
        <f t="shared" si="103"/>
        <v>1Low IncomeNon-CARE31106</v>
      </c>
      <c r="B6607" s="9">
        <v>1</v>
      </c>
      <c r="C6607" t="s">
        <v>131</v>
      </c>
      <c r="D6607" t="s">
        <v>141</v>
      </c>
      <c r="E6607" s="9">
        <v>3</v>
      </c>
      <c r="F6607" s="9">
        <v>1</v>
      </c>
      <c r="G6607" s="9">
        <v>10</v>
      </c>
      <c r="H6607" s="9">
        <v>6</v>
      </c>
      <c r="I6607" s="9">
        <v>0.61158961057662964</v>
      </c>
      <c r="J6607" s="9">
        <v>0.61158961057662964</v>
      </c>
      <c r="K6607" s="9">
        <v>0</v>
      </c>
      <c r="L6607" s="9">
        <v>61.095897674560547</v>
      </c>
    </row>
    <row r="6608" spans="1:12" x14ac:dyDescent="0.25">
      <c r="A6608" s="5" t="str">
        <f t="shared" si="103"/>
        <v>1Low IncomeNon-CARE31107</v>
      </c>
      <c r="B6608" s="9">
        <v>1</v>
      </c>
      <c r="C6608" t="s">
        <v>131</v>
      </c>
      <c r="D6608" t="s">
        <v>141</v>
      </c>
      <c r="E6608" s="9">
        <v>3</v>
      </c>
      <c r="F6608" s="9">
        <v>1</v>
      </c>
      <c r="G6608" s="9">
        <v>10</v>
      </c>
      <c r="H6608" s="9">
        <v>7</v>
      </c>
      <c r="I6608" s="9">
        <v>0.64622092247009277</v>
      </c>
      <c r="J6608" s="9">
        <v>0.64622092247009277</v>
      </c>
      <c r="K6608" s="9">
        <v>0</v>
      </c>
      <c r="L6608" s="9">
        <v>60.849075317382813</v>
      </c>
    </row>
    <row r="6609" spans="1:12" x14ac:dyDescent="0.25">
      <c r="A6609" s="5" t="str">
        <f t="shared" si="103"/>
        <v>1Low IncomeNon-CARE31108</v>
      </c>
      <c r="B6609" s="9">
        <v>1</v>
      </c>
      <c r="C6609" t="s">
        <v>131</v>
      </c>
      <c r="D6609" t="s">
        <v>141</v>
      </c>
      <c r="E6609" s="9">
        <v>3</v>
      </c>
      <c r="F6609" s="9">
        <v>1</v>
      </c>
      <c r="G6609" s="9">
        <v>10</v>
      </c>
      <c r="H6609" s="9">
        <v>8</v>
      </c>
      <c r="I6609" s="9">
        <v>0.61225283145904541</v>
      </c>
      <c r="J6609" s="9">
        <v>0.61225283145904541</v>
      </c>
      <c r="K6609" s="9">
        <v>0</v>
      </c>
      <c r="L6609" s="9">
        <v>60.491390228271484</v>
      </c>
    </row>
    <row r="6610" spans="1:12" x14ac:dyDescent="0.25">
      <c r="A6610" s="5" t="str">
        <f t="shared" si="103"/>
        <v>1Low IncomeNon-CARE31109</v>
      </c>
      <c r="B6610" s="9">
        <v>1</v>
      </c>
      <c r="C6610" t="s">
        <v>131</v>
      </c>
      <c r="D6610" t="s">
        <v>141</v>
      </c>
      <c r="E6610" s="9">
        <v>3</v>
      </c>
      <c r="F6610" s="9">
        <v>1</v>
      </c>
      <c r="G6610" s="9">
        <v>10</v>
      </c>
      <c r="H6610" s="9">
        <v>9</v>
      </c>
      <c r="I6610" s="9">
        <v>0.45214328169822693</v>
      </c>
      <c r="J6610" s="9">
        <v>0.45214328169822693</v>
      </c>
      <c r="K6610" s="9">
        <v>0</v>
      </c>
      <c r="L6610" s="9">
        <v>61.880496978759766</v>
      </c>
    </row>
    <row r="6611" spans="1:12" x14ac:dyDescent="0.25">
      <c r="A6611" s="5" t="str">
        <f t="shared" si="103"/>
        <v>1Low IncomeNon-CARE311010</v>
      </c>
      <c r="B6611" s="9">
        <v>1</v>
      </c>
      <c r="C6611" t="s">
        <v>131</v>
      </c>
      <c r="D6611" t="s">
        <v>141</v>
      </c>
      <c r="E6611" s="9">
        <v>3</v>
      </c>
      <c r="F6611" s="9">
        <v>1</v>
      </c>
      <c r="G6611" s="9">
        <v>10</v>
      </c>
      <c r="H6611" s="9">
        <v>10</v>
      </c>
      <c r="I6611" s="9">
        <v>0.30608904361724854</v>
      </c>
      <c r="J6611" s="9">
        <v>0.30608904361724854</v>
      </c>
      <c r="K6611" s="9">
        <v>0</v>
      </c>
      <c r="L6611" s="9">
        <v>66.765739440917969</v>
      </c>
    </row>
    <row r="6612" spans="1:12" x14ac:dyDescent="0.25">
      <c r="A6612" s="5" t="str">
        <f t="shared" si="103"/>
        <v>1Low IncomeNon-CARE311011</v>
      </c>
      <c r="B6612" s="9">
        <v>1</v>
      </c>
      <c r="C6612" t="s">
        <v>131</v>
      </c>
      <c r="D6612" t="s">
        <v>141</v>
      </c>
      <c r="E6612" s="9">
        <v>3</v>
      </c>
      <c r="F6612" s="9">
        <v>1</v>
      </c>
      <c r="G6612" s="9">
        <v>10</v>
      </c>
      <c r="H6612" s="9">
        <v>11</v>
      </c>
      <c r="I6612" s="9">
        <v>0.25950619578361511</v>
      </c>
      <c r="J6612" s="9">
        <v>0.25950619578361511</v>
      </c>
      <c r="K6612" s="9">
        <v>0</v>
      </c>
      <c r="L6612" s="9">
        <v>72.065467834472656</v>
      </c>
    </row>
    <row r="6613" spans="1:12" x14ac:dyDescent="0.25">
      <c r="A6613" s="5" t="str">
        <f t="shared" si="103"/>
        <v>1Low IncomeNon-CARE311012</v>
      </c>
      <c r="B6613" s="9">
        <v>1</v>
      </c>
      <c r="C6613" t="s">
        <v>131</v>
      </c>
      <c r="D6613" t="s">
        <v>141</v>
      </c>
      <c r="E6613" s="9">
        <v>3</v>
      </c>
      <c r="F6613" s="9">
        <v>1</v>
      </c>
      <c r="G6613" s="9">
        <v>10</v>
      </c>
      <c r="H6613" s="9">
        <v>12</v>
      </c>
      <c r="I6613" s="9">
        <v>0.21272210776805878</v>
      </c>
      <c r="J6613" s="9">
        <v>0.21272210776805878</v>
      </c>
      <c r="K6613" s="9">
        <v>0</v>
      </c>
      <c r="L6613" s="9">
        <v>76.877120971679688</v>
      </c>
    </row>
    <row r="6614" spans="1:12" x14ac:dyDescent="0.25">
      <c r="A6614" s="5" t="str">
        <f t="shared" si="103"/>
        <v>1Low IncomeNon-CARE311013</v>
      </c>
      <c r="B6614" s="9">
        <v>1</v>
      </c>
      <c r="C6614" t="s">
        <v>131</v>
      </c>
      <c r="D6614" t="s">
        <v>141</v>
      </c>
      <c r="E6614" s="9">
        <v>3</v>
      </c>
      <c r="F6614" s="9">
        <v>1</v>
      </c>
      <c r="G6614" s="9">
        <v>10</v>
      </c>
      <c r="H6614" s="9">
        <v>13</v>
      </c>
      <c r="I6614" s="9">
        <v>0.25744476914405823</v>
      </c>
      <c r="J6614" s="9">
        <v>0.25744476914405823</v>
      </c>
      <c r="K6614" s="9">
        <v>0</v>
      </c>
      <c r="L6614" s="9">
        <v>80.803840637207031</v>
      </c>
    </row>
    <row r="6615" spans="1:12" x14ac:dyDescent="0.25">
      <c r="A6615" s="5" t="str">
        <f t="shared" si="103"/>
        <v>1Low IncomeNon-CARE311014</v>
      </c>
      <c r="B6615" s="9">
        <v>1</v>
      </c>
      <c r="C6615" t="s">
        <v>131</v>
      </c>
      <c r="D6615" t="s">
        <v>141</v>
      </c>
      <c r="E6615" s="9">
        <v>3</v>
      </c>
      <c r="F6615" s="9">
        <v>1</v>
      </c>
      <c r="G6615" s="9">
        <v>10</v>
      </c>
      <c r="H6615" s="9">
        <v>14</v>
      </c>
      <c r="I6615" s="9">
        <v>0.39545518159866333</v>
      </c>
      <c r="J6615" s="9">
        <v>0.39545518159866333</v>
      </c>
      <c r="K6615" s="9">
        <v>0</v>
      </c>
      <c r="L6615" s="9">
        <v>82.991111755371094</v>
      </c>
    </row>
    <row r="6616" spans="1:12" x14ac:dyDescent="0.25">
      <c r="A6616" s="5" t="str">
        <f t="shared" si="103"/>
        <v>1Low IncomeNon-CARE311015</v>
      </c>
      <c r="B6616" s="9">
        <v>1</v>
      </c>
      <c r="C6616" t="s">
        <v>131</v>
      </c>
      <c r="D6616" t="s">
        <v>141</v>
      </c>
      <c r="E6616" s="9">
        <v>3</v>
      </c>
      <c r="F6616" s="9">
        <v>1</v>
      </c>
      <c r="G6616" s="9">
        <v>10</v>
      </c>
      <c r="H6616" s="9">
        <v>15</v>
      </c>
      <c r="I6616" s="9">
        <v>0.59142947196960449</v>
      </c>
      <c r="J6616" s="9">
        <v>0.59142947196960449</v>
      </c>
      <c r="K6616" s="9">
        <v>0</v>
      </c>
      <c r="L6616" s="9">
        <v>84.929351806640625</v>
      </c>
    </row>
    <row r="6617" spans="1:12" x14ac:dyDescent="0.25">
      <c r="A6617" s="5" t="str">
        <f t="shared" si="103"/>
        <v>1Low IncomeNon-CARE311016</v>
      </c>
      <c r="B6617" s="9">
        <v>1</v>
      </c>
      <c r="C6617" t="s">
        <v>131</v>
      </c>
      <c r="D6617" t="s">
        <v>141</v>
      </c>
      <c r="E6617" s="9">
        <v>3</v>
      </c>
      <c r="F6617" s="9">
        <v>1</v>
      </c>
      <c r="G6617" s="9">
        <v>10</v>
      </c>
      <c r="H6617" s="9">
        <v>16</v>
      </c>
      <c r="I6617" s="9">
        <v>0.86688947677612305</v>
      </c>
      <c r="J6617" s="9">
        <v>0.86688947677612305</v>
      </c>
      <c r="K6617" s="9">
        <v>0</v>
      </c>
      <c r="L6617" s="9">
        <v>85.570770263671875</v>
      </c>
    </row>
    <row r="6618" spans="1:12" x14ac:dyDescent="0.25">
      <c r="A6618" s="5" t="str">
        <f t="shared" si="103"/>
        <v>1Low IncomeNon-CARE311017</v>
      </c>
      <c r="B6618" s="9">
        <v>1</v>
      </c>
      <c r="C6618" t="s">
        <v>131</v>
      </c>
      <c r="D6618" t="s">
        <v>141</v>
      </c>
      <c r="E6618" s="9">
        <v>3</v>
      </c>
      <c r="F6618" s="9">
        <v>1</v>
      </c>
      <c r="G6618" s="9">
        <v>10</v>
      </c>
      <c r="H6618" s="9">
        <v>17</v>
      </c>
      <c r="I6618" s="9">
        <v>1.1349606513977051</v>
      </c>
      <c r="J6618" s="9">
        <v>0.43047416210174561</v>
      </c>
      <c r="K6618" s="9">
        <v>1.9933832809329033E-2</v>
      </c>
      <c r="L6618" s="9">
        <v>85.376007080078125</v>
      </c>
    </row>
    <row r="6619" spans="1:12" x14ac:dyDescent="0.25">
      <c r="A6619" s="5" t="str">
        <f t="shared" si="103"/>
        <v>1Low IncomeNon-CARE311018</v>
      </c>
      <c r="B6619" s="9">
        <v>1</v>
      </c>
      <c r="C6619" t="s">
        <v>131</v>
      </c>
      <c r="D6619" t="s">
        <v>141</v>
      </c>
      <c r="E6619" s="9">
        <v>3</v>
      </c>
      <c r="F6619" s="9">
        <v>1</v>
      </c>
      <c r="G6619" s="9">
        <v>10</v>
      </c>
      <c r="H6619" s="9">
        <v>18</v>
      </c>
      <c r="I6619" s="9">
        <v>1.390845775604248</v>
      </c>
      <c r="J6619" s="9">
        <v>0.91619974374771118</v>
      </c>
      <c r="K6619" s="9">
        <v>3.561357781291008E-2</v>
      </c>
      <c r="L6619" s="9">
        <v>84.205879211425781</v>
      </c>
    </row>
    <row r="6620" spans="1:12" x14ac:dyDescent="0.25">
      <c r="A6620" s="5" t="str">
        <f t="shared" si="103"/>
        <v>1Low IncomeNon-CARE311019</v>
      </c>
      <c r="B6620" s="9">
        <v>1</v>
      </c>
      <c r="C6620" t="s">
        <v>131</v>
      </c>
      <c r="D6620" t="s">
        <v>141</v>
      </c>
      <c r="E6620" s="9">
        <v>3</v>
      </c>
      <c r="F6620" s="9">
        <v>1</v>
      </c>
      <c r="G6620" s="9">
        <v>10</v>
      </c>
      <c r="H6620" s="9">
        <v>19</v>
      </c>
      <c r="I6620" s="9">
        <v>1.5530774593353271</v>
      </c>
      <c r="J6620" s="9">
        <v>1.2522470951080322</v>
      </c>
      <c r="K6620" s="9">
        <v>2.3974133655428886E-2</v>
      </c>
      <c r="L6620" s="9">
        <v>82.960426330566406</v>
      </c>
    </row>
    <row r="6621" spans="1:12" x14ac:dyDescent="0.25">
      <c r="A6621" s="5" t="str">
        <f t="shared" si="103"/>
        <v>1Low IncomeNon-CARE311020</v>
      </c>
      <c r="B6621" s="9">
        <v>1</v>
      </c>
      <c r="C6621" t="s">
        <v>131</v>
      </c>
      <c r="D6621" t="s">
        <v>141</v>
      </c>
      <c r="E6621" s="9">
        <v>3</v>
      </c>
      <c r="F6621" s="9">
        <v>1</v>
      </c>
      <c r="G6621" s="9">
        <v>10</v>
      </c>
      <c r="H6621" s="9">
        <v>20</v>
      </c>
      <c r="I6621" s="9">
        <v>1.5964369773864746</v>
      </c>
      <c r="J6621" s="9">
        <v>1.3745472431182861</v>
      </c>
      <c r="K6621" s="9">
        <v>1.7400002107024193E-2</v>
      </c>
      <c r="L6621" s="9">
        <v>80.481246948242188</v>
      </c>
    </row>
    <row r="6622" spans="1:12" x14ac:dyDescent="0.25">
      <c r="A6622" s="5" t="str">
        <f t="shared" si="103"/>
        <v>1Low IncomeNon-CARE311021</v>
      </c>
      <c r="B6622" s="9">
        <v>1</v>
      </c>
      <c r="C6622" t="s">
        <v>131</v>
      </c>
      <c r="D6622" t="s">
        <v>141</v>
      </c>
      <c r="E6622" s="9">
        <v>3</v>
      </c>
      <c r="F6622" s="9">
        <v>1</v>
      </c>
      <c r="G6622" s="9">
        <v>10</v>
      </c>
      <c r="H6622" s="9">
        <v>21</v>
      </c>
      <c r="I6622" s="9">
        <v>1.5768437385559082</v>
      </c>
      <c r="J6622" s="9">
        <v>1.3875951766967773</v>
      </c>
      <c r="K6622" s="9">
        <v>2.6982987299561501E-2</v>
      </c>
      <c r="L6622" s="9">
        <v>76.542335510253906</v>
      </c>
    </row>
    <row r="6623" spans="1:12" x14ac:dyDescent="0.25">
      <c r="A6623" s="5" t="str">
        <f t="shared" si="103"/>
        <v>1Low IncomeNon-CARE311022</v>
      </c>
      <c r="B6623" s="9">
        <v>1</v>
      </c>
      <c r="C6623" t="s">
        <v>131</v>
      </c>
      <c r="D6623" t="s">
        <v>141</v>
      </c>
      <c r="E6623" s="9">
        <v>3</v>
      </c>
      <c r="F6623" s="9">
        <v>1</v>
      </c>
      <c r="G6623" s="9">
        <v>10</v>
      </c>
      <c r="H6623" s="9">
        <v>22</v>
      </c>
      <c r="I6623" s="9">
        <v>1.4953794479370117</v>
      </c>
      <c r="J6623" s="9">
        <v>1.837536096572876</v>
      </c>
      <c r="K6623" s="9">
        <v>3.3757686614990234E-2</v>
      </c>
      <c r="L6623" s="9">
        <v>73.205032348632813</v>
      </c>
    </row>
    <row r="6624" spans="1:12" x14ac:dyDescent="0.25">
      <c r="A6624" s="5" t="str">
        <f t="shared" si="103"/>
        <v>1Low IncomeNon-CARE311023</v>
      </c>
      <c r="B6624" s="9">
        <v>1</v>
      </c>
      <c r="C6624" t="s">
        <v>131</v>
      </c>
      <c r="D6624" t="s">
        <v>141</v>
      </c>
      <c r="E6624" s="9">
        <v>3</v>
      </c>
      <c r="F6624" s="9">
        <v>1</v>
      </c>
      <c r="G6624" s="9">
        <v>10</v>
      </c>
      <c r="H6624" s="9">
        <v>23</v>
      </c>
      <c r="I6624" s="9">
        <v>1.3781976699829102</v>
      </c>
      <c r="J6624" s="9">
        <v>1.4779086112976074</v>
      </c>
      <c r="K6624" s="9">
        <v>2.4533359333872795E-2</v>
      </c>
      <c r="L6624" s="9">
        <v>70.679458618164063</v>
      </c>
    </row>
    <row r="6625" spans="1:12" x14ac:dyDescent="0.25">
      <c r="A6625" s="5" t="str">
        <f t="shared" si="103"/>
        <v>1Low IncomeNon-CARE311024</v>
      </c>
      <c r="B6625" s="9">
        <v>1</v>
      </c>
      <c r="C6625" t="s">
        <v>131</v>
      </c>
      <c r="D6625" t="s">
        <v>141</v>
      </c>
      <c r="E6625" s="9">
        <v>3</v>
      </c>
      <c r="F6625" s="9">
        <v>1</v>
      </c>
      <c r="G6625" s="9">
        <v>10</v>
      </c>
      <c r="H6625" s="9">
        <v>24</v>
      </c>
      <c r="I6625" s="9">
        <v>1.1627284288406372</v>
      </c>
      <c r="J6625" s="9">
        <v>1.2036474943161011</v>
      </c>
      <c r="K6625" s="9">
        <v>2.1856892853975296E-2</v>
      </c>
      <c r="L6625" s="9">
        <v>68.16705322265625</v>
      </c>
    </row>
    <row r="6626" spans="1:12" x14ac:dyDescent="0.25">
      <c r="A6626" s="5" t="str">
        <f t="shared" si="103"/>
        <v>1Low IncomeNon-CARE4021</v>
      </c>
      <c r="B6626" s="9">
        <v>1</v>
      </c>
      <c r="C6626" t="s">
        <v>131</v>
      </c>
      <c r="D6626" s="3" t="s">
        <v>141</v>
      </c>
      <c r="E6626" s="9">
        <v>4</v>
      </c>
      <c r="F6626" s="9">
        <v>0</v>
      </c>
      <c r="G6626" s="9">
        <v>2</v>
      </c>
      <c r="H6626" s="9">
        <v>1</v>
      </c>
      <c r="I6626" s="9">
        <v>0.83682560920715332</v>
      </c>
      <c r="J6626" s="9">
        <v>0.83682560920715332</v>
      </c>
      <c r="K6626" s="9">
        <v>0</v>
      </c>
      <c r="L6626" s="9">
        <v>63.232357025146484</v>
      </c>
    </row>
    <row r="6627" spans="1:12" x14ac:dyDescent="0.25">
      <c r="A6627" s="5" t="str">
        <f t="shared" si="103"/>
        <v>1Low IncomeNon-CARE4022</v>
      </c>
      <c r="B6627" s="9">
        <v>1</v>
      </c>
      <c r="C6627" t="s">
        <v>131</v>
      </c>
      <c r="D6627" s="3" t="s">
        <v>141</v>
      </c>
      <c r="E6627" s="9">
        <v>4</v>
      </c>
      <c r="F6627" s="9">
        <v>0</v>
      </c>
      <c r="G6627" s="9">
        <v>2</v>
      </c>
      <c r="H6627" s="9">
        <v>2</v>
      </c>
      <c r="I6627" s="9">
        <v>0.73130923509597778</v>
      </c>
      <c r="J6627" s="9">
        <v>0.73130923509597778</v>
      </c>
      <c r="K6627" s="9">
        <v>0</v>
      </c>
      <c r="L6627" s="9">
        <v>61.8931884765625</v>
      </c>
    </row>
    <row r="6628" spans="1:12" x14ac:dyDescent="0.25">
      <c r="A6628" s="5" t="str">
        <f t="shared" si="103"/>
        <v>1Low IncomeNon-CARE4023</v>
      </c>
      <c r="B6628" s="9">
        <v>1</v>
      </c>
      <c r="C6628" t="s">
        <v>131</v>
      </c>
      <c r="D6628" s="3" t="s">
        <v>141</v>
      </c>
      <c r="E6628" s="9">
        <v>4</v>
      </c>
      <c r="F6628" s="9">
        <v>0</v>
      </c>
      <c r="G6628" s="9">
        <v>2</v>
      </c>
      <c r="H6628" s="9">
        <v>3</v>
      </c>
      <c r="I6628" s="9">
        <v>0.6612582802772522</v>
      </c>
      <c r="J6628" s="9">
        <v>0.6612582802772522</v>
      </c>
      <c r="K6628" s="9">
        <v>0</v>
      </c>
      <c r="L6628" s="9">
        <v>60.934352874755859</v>
      </c>
    </row>
    <row r="6629" spans="1:12" x14ac:dyDescent="0.25">
      <c r="A6629" s="5" t="str">
        <f t="shared" si="103"/>
        <v>1Low IncomeNon-CARE4024</v>
      </c>
      <c r="B6629" s="9">
        <v>1</v>
      </c>
      <c r="C6629" t="s">
        <v>131</v>
      </c>
      <c r="D6629" s="3" t="s">
        <v>141</v>
      </c>
      <c r="E6629" s="9">
        <v>4</v>
      </c>
      <c r="F6629" s="9">
        <v>0</v>
      </c>
      <c r="G6629" s="9">
        <v>2</v>
      </c>
      <c r="H6629" s="9">
        <v>4</v>
      </c>
      <c r="I6629" s="9">
        <v>0.6106574535369873</v>
      </c>
      <c r="J6629" s="9">
        <v>0.6106574535369873</v>
      </c>
      <c r="K6629" s="9">
        <v>0</v>
      </c>
      <c r="L6629" s="9">
        <v>60.066967010498047</v>
      </c>
    </row>
    <row r="6630" spans="1:12" x14ac:dyDescent="0.25">
      <c r="A6630" s="5" t="str">
        <f t="shared" si="103"/>
        <v>1Low IncomeNon-CARE4025</v>
      </c>
      <c r="B6630" s="9">
        <v>1</v>
      </c>
      <c r="C6630" t="s">
        <v>131</v>
      </c>
      <c r="D6630" s="3" t="s">
        <v>141</v>
      </c>
      <c r="E6630" s="9">
        <v>4</v>
      </c>
      <c r="F6630" s="9">
        <v>0</v>
      </c>
      <c r="G6630" s="9">
        <v>2</v>
      </c>
      <c r="H6630" s="9">
        <v>5</v>
      </c>
      <c r="I6630" s="9">
        <v>0.58309978246688843</v>
      </c>
      <c r="J6630" s="9">
        <v>0.58309978246688843</v>
      </c>
      <c r="K6630" s="9">
        <v>0</v>
      </c>
      <c r="L6630" s="9">
        <v>59.037891387939453</v>
      </c>
    </row>
    <row r="6631" spans="1:12" x14ac:dyDescent="0.25">
      <c r="A6631" s="5" t="str">
        <f t="shared" si="103"/>
        <v>1Low IncomeNon-CARE4026</v>
      </c>
      <c r="B6631" s="9">
        <v>1</v>
      </c>
      <c r="C6631" t="s">
        <v>131</v>
      </c>
      <c r="D6631" s="3" t="s">
        <v>141</v>
      </c>
      <c r="E6631" s="9">
        <v>4</v>
      </c>
      <c r="F6631" s="9">
        <v>0</v>
      </c>
      <c r="G6631" s="9">
        <v>2</v>
      </c>
      <c r="H6631" s="9">
        <v>6</v>
      </c>
      <c r="I6631" s="9">
        <v>0.5854911208152771</v>
      </c>
      <c r="J6631" s="9">
        <v>0.5854911208152771</v>
      </c>
      <c r="K6631" s="9">
        <v>0</v>
      </c>
      <c r="L6631" s="9">
        <v>58.347393035888672</v>
      </c>
    </row>
    <row r="6632" spans="1:12" x14ac:dyDescent="0.25">
      <c r="A6632" s="5" t="str">
        <f t="shared" si="103"/>
        <v>1Low IncomeNon-CARE4027</v>
      </c>
      <c r="B6632" s="9">
        <v>1</v>
      </c>
      <c r="C6632" t="s">
        <v>131</v>
      </c>
      <c r="D6632" s="3" t="s">
        <v>141</v>
      </c>
      <c r="E6632" s="9">
        <v>4</v>
      </c>
      <c r="F6632" s="9">
        <v>0</v>
      </c>
      <c r="G6632" s="9">
        <v>2</v>
      </c>
      <c r="H6632" s="9">
        <v>7</v>
      </c>
      <c r="I6632" s="9">
        <v>0.62146013975143433</v>
      </c>
      <c r="J6632" s="9">
        <v>0.62146013975143433</v>
      </c>
      <c r="K6632" s="9">
        <v>0</v>
      </c>
      <c r="L6632" s="9">
        <v>57.750076293945313</v>
      </c>
    </row>
    <row r="6633" spans="1:12" x14ac:dyDescent="0.25">
      <c r="A6633" s="5" t="str">
        <f t="shared" si="103"/>
        <v>1Low IncomeNon-CARE4028</v>
      </c>
      <c r="B6633" s="9">
        <v>1</v>
      </c>
      <c r="C6633" t="s">
        <v>131</v>
      </c>
      <c r="D6633" s="3" t="s">
        <v>141</v>
      </c>
      <c r="E6633" s="9">
        <v>4</v>
      </c>
      <c r="F6633" s="9">
        <v>0</v>
      </c>
      <c r="G6633" s="9">
        <v>2</v>
      </c>
      <c r="H6633" s="9">
        <v>8</v>
      </c>
      <c r="I6633" s="9">
        <v>0.5865522027015686</v>
      </c>
      <c r="J6633" s="9">
        <v>0.5865522027015686</v>
      </c>
      <c r="K6633" s="9">
        <v>0</v>
      </c>
      <c r="L6633" s="9">
        <v>57.636070251464844</v>
      </c>
    </row>
    <row r="6634" spans="1:12" x14ac:dyDescent="0.25">
      <c r="A6634" s="5" t="str">
        <f t="shared" si="103"/>
        <v>1Low IncomeNon-CARE4029</v>
      </c>
      <c r="B6634" s="9">
        <v>1</v>
      </c>
      <c r="C6634" t="s">
        <v>131</v>
      </c>
      <c r="D6634" s="3" t="s">
        <v>141</v>
      </c>
      <c r="E6634" s="9">
        <v>4</v>
      </c>
      <c r="F6634" s="9">
        <v>0</v>
      </c>
      <c r="G6634" s="9">
        <v>2</v>
      </c>
      <c r="H6634" s="9">
        <v>9</v>
      </c>
      <c r="I6634" s="9">
        <v>0.42196750640869141</v>
      </c>
      <c r="J6634" s="9">
        <v>0.42196750640869141</v>
      </c>
      <c r="K6634" s="9">
        <v>0</v>
      </c>
      <c r="L6634" s="9">
        <v>59.263786315917969</v>
      </c>
    </row>
    <row r="6635" spans="1:12" x14ac:dyDescent="0.25">
      <c r="A6635" s="5" t="str">
        <f t="shared" si="103"/>
        <v>1Low IncomeNon-CARE40210</v>
      </c>
      <c r="B6635" s="9">
        <v>1</v>
      </c>
      <c r="C6635" t="s">
        <v>131</v>
      </c>
      <c r="D6635" s="3" t="s">
        <v>141</v>
      </c>
      <c r="E6635" s="9">
        <v>4</v>
      </c>
      <c r="F6635" s="9">
        <v>0</v>
      </c>
      <c r="G6635" s="9">
        <v>2</v>
      </c>
      <c r="H6635" s="9">
        <v>10</v>
      </c>
      <c r="I6635" s="9">
        <v>0.26365378499031067</v>
      </c>
      <c r="J6635" s="9">
        <v>0.26365378499031067</v>
      </c>
      <c r="K6635" s="9">
        <v>0</v>
      </c>
      <c r="L6635" s="9">
        <v>63.469032287597656</v>
      </c>
    </row>
    <row r="6636" spans="1:12" x14ac:dyDescent="0.25">
      <c r="A6636" s="5" t="str">
        <f t="shared" si="103"/>
        <v>1Low IncomeNon-CARE40211</v>
      </c>
      <c r="B6636" s="9">
        <v>1</v>
      </c>
      <c r="C6636" t="s">
        <v>131</v>
      </c>
      <c r="D6636" s="3" t="s">
        <v>141</v>
      </c>
      <c r="E6636" s="9">
        <v>4</v>
      </c>
      <c r="F6636" s="9">
        <v>0</v>
      </c>
      <c r="G6636" s="9">
        <v>2</v>
      </c>
      <c r="H6636" s="9">
        <v>11</v>
      </c>
      <c r="I6636" s="9">
        <v>0.18015353381633759</v>
      </c>
      <c r="J6636" s="9">
        <v>0.18015353381633759</v>
      </c>
      <c r="K6636" s="9">
        <v>0</v>
      </c>
      <c r="L6636" s="9">
        <v>68.580009460449219</v>
      </c>
    </row>
    <row r="6637" spans="1:12" x14ac:dyDescent="0.25">
      <c r="A6637" s="5" t="str">
        <f t="shared" si="103"/>
        <v>1Low IncomeNon-CARE40212</v>
      </c>
      <c r="B6637" s="9">
        <v>1</v>
      </c>
      <c r="C6637" t="s">
        <v>131</v>
      </c>
      <c r="D6637" s="3" t="s">
        <v>141</v>
      </c>
      <c r="E6637" s="9">
        <v>4</v>
      </c>
      <c r="F6637" s="9">
        <v>0</v>
      </c>
      <c r="G6637" s="9">
        <v>2</v>
      </c>
      <c r="H6637" s="9">
        <v>12</v>
      </c>
      <c r="I6637" s="9">
        <v>9.3721628189086914E-2</v>
      </c>
      <c r="J6637" s="9">
        <v>9.3721628189086914E-2</v>
      </c>
      <c r="K6637" s="9">
        <v>0</v>
      </c>
      <c r="L6637" s="9">
        <v>73.306556701660156</v>
      </c>
    </row>
    <row r="6638" spans="1:12" x14ac:dyDescent="0.25">
      <c r="A6638" s="5" t="str">
        <f t="shared" si="103"/>
        <v>1Low IncomeNon-CARE40213</v>
      </c>
      <c r="B6638" s="9">
        <v>1</v>
      </c>
      <c r="C6638" t="s">
        <v>131</v>
      </c>
      <c r="D6638" s="3" t="s">
        <v>141</v>
      </c>
      <c r="E6638" s="9">
        <v>4</v>
      </c>
      <c r="F6638" s="9">
        <v>0</v>
      </c>
      <c r="G6638" s="9">
        <v>2</v>
      </c>
      <c r="H6638" s="9">
        <v>13</v>
      </c>
      <c r="I6638" s="9">
        <v>8.9205019176006317E-2</v>
      </c>
      <c r="J6638" s="9">
        <v>8.9205019176006317E-2</v>
      </c>
      <c r="K6638" s="9">
        <v>0</v>
      </c>
      <c r="L6638" s="9">
        <v>77.207283020019531</v>
      </c>
    </row>
    <row r="6639" spans="1:12" x14ac:dyDescent="0.25">
      <c r="A6639" s="5" t="str">
        <f t="shared" si="103"/>
        <v>1Low IncomeNon-CARE40214</v>
      </c>
      <c r="B6639" s="9">
        <v>1</v>
      </c>
      <c r="C6639" t="s">
        <v>131</v>
      </c>
      <c r="D6639" s="3" t="s">
        <v>141</v>
      </c>
      <c r="E6639" s="9">
        <v>4</v>
      </c>
      <c r="F6639" s="9">
        <v>0</v>
      </c>
      <c r="G6639" s="9">
        <v>2</v>
      </c>
      <c r="H6639" s="9">
        <v>14</v>
      </c>
      <c r="I6639" s="9">
        <v>0.16757935285568237</v>
      </c>
      <c r="J6639" s="9">
        <v>0.16757935285568237</v>
      </c>
      <c r="K6639" s="9">
        <v>0</v>
      </c>
      <c r="L6639" s="9">
        <v>79.983039855957031</v>
      </c>
    </row>
    <row r="6640" spans="1:12" x14ac:dyDescent="0.25">
      <c r="A6640" s="5" t="str">
        <f t="shared" si="103"/>
        <v>1Low IncomeNon-CARE40215</v>
      </c>
      <c r="B6640" s="9">
        <v>1</v>
      </c>
      <c r="C6640" t="s">
        <v>131</v>
      </c>
      <c r="D6640" s="3" t="s">
        <v>141</v>
      </c>
      <c r="E6640" s="9">
        <v>4</v>
      </c>
      <c r="F6640" s="9">
        <v>0</v>
      </c>
      <c r="G6640" s="9">
        <v>2</v>
      </c>
      <c r="H6640" s="9">
        <v>15</v>
      </c>
      <c r="I6640" s="9">
        <v>0.3179035484790802</v>
      </c>
      <c r="J6640" s="9">
        <v>0.3179035484790802</v>
      </c>
      <c r="K6640" s="9">
        <v>0</v>
      </c>
      <c r="L6640" s="9">
        <v>81.811744689941406</v>
      </c>
    </row>
    <row r="6641" spans="1:12" x14ac:dyDescent="0.25">
      <c r="A6641" s="5" t="str">
        <f t="shared" si="103"/>
        <v>1Low IncomeNon-CARE40216</v>
      </c>
      <c r="B6641" s="9">
        <v>1</v>
      </c>
      <c r="C6641" t="s">
        <v>131</v>
      </c>
      <c r="D6641" s="3" t="s">
        <v>141</v>
      </c>
      <c r="E6641" s="9">
        <v>4</v>
      </c>
      <c r="F6641" s="9">
        <v>0</v>
      </c>
      <c r="G6641" s="9">
        <v>2</v>
      </c>
      <c r="H6641" s="9">
        <v>16</v>
      </c>
      <c r="I6641" s="9">
        <v>0.54914689064025879</v>
      </c>
      <c r="J6641" s="9">
        <v>0.54914689064025879</v>
      </c>
      <c r="K6641" s="9">
        <v>0</v>
      </c>
      <c r="L6641" s="9">
        <v>82.295982360839844</v>
      </c>
    </row>
    <row r="6642" spans="1:12" x14ac:dyDescent="0.25">
      <c r="A6642" s="5" t="str">
        <f t="shared" si="103"/>
        <v>1Low IncomeNon-CARE40217</v>
      </c>
      <c r="B6642" s="9">
        <v>1</v>
      </c>
      <c r="C6642" t="s">
        <v>131</v>
      </c>
      <c r="D6642" s="3" t="s">
        <v>141</v>
      </c>
      <c r="E6642" s="9">
        <v>4</v>
      </c>
      <c r="F6642" s="9">
        <v>0</v>
      </c>
      <c r="G6642" s="9">
        <v>2</v>
      </c>
      <c r="H6642" s="9">
        <v>17</v>
      </c>
      <c r="I6642" s="9">
        <v>0.79382169246673584</v>
      </c>
      <c r="J6642" s="9">
        <v>0.42313462495803833</v>
      </c>
      <c r="K6642" s="9">
        <v>2.7322448790073395E-2</v>
      </c>
      <c r="L6642" s="9">
        <v>81.868339538574219</v>
      </c>
    </row>
    <row r="6643" spans="1:12" x14ac:dyDescent="0.25">
      <c r="A6643" s="5" t="str">
        <f t="shared" si="103"/>
        <v>1Low IncomeNon-CARE40218</v>
      </c>
      <c r="B6643" s="9">
        <v>1</v>
      </c>
      <c r="C6643" t="s">
        <v>131</v>
      </c>
      <c r="D6643" s="3" t="s">
        <v>141</v>
      </c>
      <c r="E6643" s="9">
        <v>4</v>
      </c>
      <c r="F6643" s="9">
        <v>0</v>
      </c>
      <c r="G6643" s="9">
        <v>2</v>
      </c>
      <c r="H6643" s="9">
        <v>18</v>
      </c>
      <c r="I6643" s="9">
        <v>1.0372606515884399</v>
      </c>
      <c r="J6643" s="9">
        <v>0.68695235252380371</v>
      </c>
      <c r="K6643" s="9">
        <v>4.439564049243927E-2</v>
      </c>
      <c r="L6643" s="9">
        <v>81.220245361328125</v>
      </c>
    </row>
    <row r="6644" spans="1:12" x14ac:dyDescent="0.25">
      <c r="A6644" s="5" t="str">
        <f t="shared" si="103"/>
        <v>1Low IncomeNon-CARE40219</v>
      </c>
      <c r="B6644" s="9">
        <v>1</v>
      </c>
      <c r="C6644" t="s">
        <v>131</v>
      </c>
      <c r="D6644" s="3" t="s">
        <v>141</v>
      </c>
      <c r="E6644" s="9">
        <v>4</v>
      </c>
      <c r="F6644" s="9">
        <v>0</v>
      </c>
      <c r="G6644" s="9">
        <v>2</v>
      </c>
      <c r="H6644" s="9">
        <v>19</v>
      </c>
      <c r="I6644" s="9">
        <v>1.2184407711029053</v>
      </c>
      <c r="J6644" s="9">
        <v>0.9539560079574585</v>
      </c>
      <c r="K6644" s="9">
        <v>2.9326239600777626E-2</v>
      </c>
      <c r="L6644" s="9">
        <v>80.135421752929688</v>
      </c>
    </row>
    <row r="6645" spans="1:12" x14ac:dyDescent="0.25">
      <c r="A6645" s="5" t="str">
        <f t="shared" si="103"/>
        <v>1Low IncomeNon-CARE40220</v>
      </c>
      <c r="B6645" s="9">
        <v>1</v>
      </c>
      <c r="C6645" t="s">
        <v>131</v>
      </c>
      <c r="D6645" s="3" t="s">
        <v>141</v>
      </c>
      <c r="E6645" s="9">
        <v>4</v>
      </c>
      <c r="F6645" s="9">
        <v>0</v>
      </c>
      <c r="G6645" s="9">
        <v>2</v>
      </c>
      <c r="H6645" s="9">
        <v>20</v>
      </c>
      <c r="I6645" s="9">
        <v>1.3167212009429932</v>
      </c>
      <c r="J6645" s="9">
        <v>1.1185352802276611</v>
      </c>
      <c r="K6645" s="9">
        <v>2.4227268993854523E-2</v>
      </c>
      <c r="L6645" s="9">
        <v>77.620826721191406</v>
      </c>
    </row>
    <row r="6646" spans="1:12" x14ac:dyDescent="0.25">
      <c r="A6646" s="5" t="str">
        <f t="shared" si="103"/>
        <v>1Low IncomeNon-CARE40221</v>
      </c>
      <c r="B6646" s="9">
        <v>1</v>
      </c>
      <c r="C6646" t="s">
        <v>131</v>
      </c>
      <c r="D6646" s="3" t="s">
        <v>141</v>
      </c>
      <c r="E6646" s="9">
        <v>4</v>
      </c>
      <c r="F6646" s="9">
        <v>0</v>
      </c>
      <c r="G6646" s="9">
        <v>2</v>
      </c>
      <c r="H6646" s="9">
        <v>21</v>
      </c>
      <c r="I6646" s="9">
        <v>1.3195785284042358</v>
      </c>
      <c r="J6646" s="9">
        <v>1.1571719646453857</v>
      </c>
      <c r="K6646" s="9">
        <v>3.5549089312553406E-2</v>
      </c>
      <c r="L6646" s="9">
        <v>73.303245544433594</v>
      </c>
    </row>
    <row r="6647" spans="1:12" x14ac:dyDescent="0.25">
      <c r="A6647" s="5" t="str">
        <f t="shared" si="103"/>
        <v>1Low IncomeNon-CARE40222</v>
      </c>
      <c r="B6647" s="9">
        <v>1</v>
      </c>
      <c r="C6647" t="s">
        <v>131</v>
      </c>
      <c r="D6647" s="3" t="s">
        <v>141</v>
      </c>
      <c r="E6647" s="9">
        <v>4</v>
      </c>
      <c r="F6647" s="9">
        <v>0</v>
      </c>
      <c r="G6647" s="9">
        <v>2</v>
      </c>
      <c r="H6647" s="9">
        <v>22</v>
      </c>
      <c r="I6647" s="9">
        <v>1.2450758218765259</v>
      </c>
      <c r="J6647" s="9">
        <v>1.5342100858688354</v>
      </c>
      <c r="K6647" s="9">
        <v>4.9135614186525345E-2</v>
      </c>
      <c r="L6647" s="9">
        <v>69.13043212890625</v>
      </c>
    </row>
    <row r="6648" spans="1:12" x14ac:dyDescent="0.25">
      <c r="A6648" s="5" t="str">
        <f t="shared" si="103"/>
        <v>1Low IncomeNon-CARE40223</v>
      </c>
      <c r="B6648" s="9">
        <v>1</v>
      </c>
      <c r="C6648" t="s">
        <v>131</v>
      </c>
      <c r="D6648" s="3" t="s">
        <v>141</v>
      </c>
      <c r="E6648" s="9">
        <v>4</v>
      </c>
      <c r="F6648" s="9">
        <v>0</v>
      </c>
      <c r="G6648" s="9">
        <v>2</v>
      </c>
      <c r="H6648" s="9">
        <v>23</v>
      </c>
      <c r="I6648" s="9">
        <v>1.1611018180847168</v>
      </c>
      <c r="J6648" s="9">
        <v>1.2269748449325562</v>
      </c>
      <c r="K6648" s="9">
        <v>3.5998333245515823E-2</v>
      </c>
      <c r="L6648" s="9">
        <v>66.205451965332031</v>
      </c>
    </row>
    <row r="6649" spans="1:12" x14ac:dyDescent="0.25">
      <c r="A6649" s="5" t="str">
        <f t="shared" si="103"/>
        <v>1Low IncomeNon-CARE40224</v>
      </c>
      <c r="B6649" s="9">
        <v>1</v>
      </c>
      <c r="C6649" t="s">
        <v>131</v>
      </c>
      <c r="D6649" s="3" t="s">
        <v>141</v>
      </c>
      <c r="E6649" s="9">
        <v>4</v>
      </c>
      <c r="F6649" s="9">
        <v>0</v>
      </c>
      <c r="G6649" s="9">
        <v>2</v>
      </c>
      <c r="H6649" s="9">
        <v>24</v>
      </c>
      <c r="I6649" s="9">
        <v>0.99265092611312866</v>
      </c>
      <c r="J6649" s="9">
        <v>1.0110522508621216</v>
      </c>
      <c r="K6649" s="9">
        <v>9.2006819322705269E-3</v>
      </c>
      <c r="L6649" s="9">
        <v>64.192481994628906</v>
      </c>
    </row>
    <row r="6650" spans="1:12" x14ac:dyDescent="0.25">
      <c r="A6650" s="5" t="str">
        <f t="shared" si="103"/>
        <v>1Low IncomeNon-CARE40101</v>
      </c>
      <c r="B6650" s="9">
        <v>1</v>
      </c>
      <c r="C6650" t="s">
        <v>131</v>
      </c>
      <c r="D6650" t="s">
        <v>141</v>
      </c>
      <c r="E6650" s="9">
        <v>4</v>
      </c>
      <c r="F6650" s="9">
        <v>0</v>
      </c>
      <c r="G6650" s="9">
        <v>10</v>
      </c>
      <c r="H6650" s="9">
        <v>1</v>
      </c>
      <c r="I6650" s="9">
        <v>1.2387863397598267</v>
      </c>
      <c r="J6650" s="9">
        <v>1.2387863397598267</v>
      </c>
      <c r="K6650" s="9">
        <v>0</v>
      </c>
      <c r="L6650" s="9">
        <v>71.871078491210938</v>
      </c>
    </row>
    <row r="6651" spans="1:12" x14ac:dyDescent="0.25">
      <c r="A6651" s="5" t="str">
        <f t="shared" si="103"/>
        <v>1Low IncomeNon-CARE40102</v>
      </c>
      <c r="B6651" s="9">
        <v>1</v>
      </c>
      <c r="C6651" t="s">
        <v>131</v>
      </c>
      <c r="D6651" t="s">
        <v>141</v>
      </c>
      <c r="E6651" s="9">
        <v>4</v>
      </c>
      <c r="F6651" s="9">
        <v>0</v>
      </c>
      <c r="G6651" s="9">
        <v>10</v>
      </c>
      <c r="H6651" s="9">
        <v>2</v>
      </c>
      <c r="I6651" s="9">
        <v>0.98887079954147339</v>
      </c>
      <c r="J6651" s="9">
        <v>0.98887079954147339</v>
      </c>
      <c r="K6651" s="9">
        <v>0</v>
      </c>
      <c r="L6651" s="9">
        <v>69.450210571289063</v>
      </c>
    </row>
    <row r="6652" spans="1:12" x14ac:dyDescent="0.25">
      <c r="A6652" s="5" t="str">
        <f t="shared" si="103"/>
        <v>1Low IncomeNon-CARE40103</v>
      </c>
      <c r="B6652" s="9">
        <v>1</v>
      </c>
      <c r="C6652" t="s">
        <v>131</v>
      </c>
      <c r="D6652" t="s">
        <v>141</v>
      </c>
      <c r="E6652" s="9">
        <v>4</v>
      </c>
      <c r="F6652" s="9">
        <v>0</v>
      </c>
      <c r="G6652" s="9">
        <v>10</v>
      </c>
      <c r="H6652" s="9">
        <v>3</v>
      </c>
      <c r="I6652" s="9">
        <v>0.83275151252746582</v>
      </c>
      <c r="J6652" s="9">
        <v>0.83275151252746582</v>
      </c>
      <c r="K6652" s="9">
        <v>0</v>
      </c>
      <c r="L6652" s="9">
        <v>67.557411193847656</v>
      </c>
    </row>
    <row r="6653" spans="1:12" x14ac:dyDescent="0.25">
      <c r="A6653" s="5" t="str">
        <f t="shared" si="103"/>
        <v>1Low IncomeNon-CARE40104</v>
      </c>
      <c r="B6653" s="9">
        <v>1</v>
      </c>
      <c r="C6653" t="s">
        <v>131</v>
      </c>
      <c r="D6653" t="s">
        <v>141</v>
      </c>
      <c r="E6653" s="9">
        <v>4</v>
      </c>
      <c r="F6653" s="9">
        <v>0</v>
      </c>
      <c r="G6653" s="9">
        <v>10</v>
      </c>
      <c r="H6653" s="9">
        <v>4</v>
      </c>
      <c r="I6653" s="9">
        <v>0.73478871583938599</v>
      </c>
      <c r="J6653" s="9">
        <v>0.73478871583938599</v>
      </c>
      <c r="K6653" s="9">
        <v>0</v>
      </c>
      <c r="L6653" s="9">
        <v>66.171623229980469</v>
      </c>
    </row>
    <row r="6654" spans="1:12" x14ac:dyDescent="0.25">
      <c r="A6654" s="5" t="str">
        <f t="shared" si="103"/>
        <v>1Low IncomeNon-CARE40105</v>
      </c>
      <c r="B6654" s="9">
        <v>1</v>
      </c>
      <c r="C6654" t="s">
        <v>131</v>
      </c>
      <c r="D6654" t="s">
        <v>141</v>
      </c>
      <c r="E6654" s="9">
        <v>4</v>
      </c>
      <c r="F6654" s="9">
        <v>0</v>
      </c>
      <c r="G6654" s="9">
        <v>10</v>
      </c>
      <c r="H6654" s="9">
        <v>5</v>
      </c>
      <c r="I6654" s="9">
        <v>0.68258696794509888</v>
      </c>
      <c r="J6654" s="9">
        <v>0.68258696794509888</v>
      </c>
      <c r="K6654" s="9">
        <v>0</v>
      </c>
      <c r="L6654" s="9">
        <v>66.245773315429688</v>
      </c>
    </row>
    <row r="6655" spans="1:12" x14ac:dyDescent="0.25">
      <c r="A6655" s="5" t="str">
        <f t="shared" si="103"/>
        <v>1Low IncomeNon-CARE40106</v>
      </c>
      <c r="B6655" s="9">
        <v>1</v>
      </c>
      <c r="C6655" t="s">
        <v>131</v>
      </c>
      <c r="D6655" t="s">
        <v>141</v>
      </c>
      <c r="E6655" s="9">
        <v>4</v>
      </c>
      <c r="F6655" s="9">
        <v>0</v>
      </c>
      <c r="G6655" s="9">
        <v>10</v>
      </c>
      <c r="H6655" s="9">
        <v>6</v>
      </c>
      <c r="I6655" s="9">
        <v>0.68679028749465942</v>
      </c>
      <c r="J6655" s="9">
        <v>0.68679028749465942</v>
      </c>
      <c r="K6655" s="9">
        <v>0</v>
      </c>
      <c r="L6655" s="9">
        <v>66.590438842773438</v>
      </c>
    </row>
    <row r="6656" spans="1:12" x14ac:dyDescent="0.25">
      <c r="A6656" s="5" t="str">
        <f t="shared" si="103"/>
        <v>1Low IncomeNon-CARE40107</v>
      </c>
      <c r="B6656" s="9">
        <v>1</v>
      </c>
      <c r="C6656" t="s">
        <v>131</v>
      </c>
      <c r="D6656" t="s">
        <v>141</v>
      </c>
      <c r="E6656" s="9">
        <v>4</v>
      </c>
      <c r="F6656" s="9">
        <v>0</v>
      </c>
      <c r="G6656" s="9">
        <v>10</v>
      </c>
      <c r="H6656" s="9">
        <v>7</v>
      </c>
      <c r="I6656" s="9">
        <v>0.71323466300964355</v>
      </c>
      <c r="J6656" s="9">
        <v>0.71323466300964355</v>
      </c>
      <c r="K6656" s="9">
        <v>0</v>
      </c>
      <c r="L6656" s="9">
        <v>67.091583251953125</v>
      </c>
    </row>
    <row r="6657" spans="1:12" x14ac:dyDescent="0.25">
      <c r="A6657" s="5" t="str">
        <f t="shared" si="103"/>
        <v>1Low IncomeNon-CARE40108</v>
      </c>
      <c r="B6657" s="9">
        <v>1</v>
      </c>
      <c r="C6657" t="s">
        <v>131</v>
      </c>
      <c r="D6657" t="s">
        <v>141</v>
      </c>
      <c r="E6657" s="9">
        <v>4</v>
      </c>
      <c r="F6657" s="9">
        <v>0</v>
      </c>
      <c r="G6657" s="9">
        <v>10</v>
      </c>
      <c r="H6657" s="9">
        <v>8</v>
      </c>
      <c r="I6657" s="9">
        <v>0.68826347589492798</v>
      </c>
      <c r="J6657" s="9">
        <v>0.68826347589492798</v>
      </c>
      <c r="K6657" s="9">
        <v>0</v>
      </c>
      <c r="L6657" s="9">
        <v>67.54644775390625</v>
      </c>
    </row>
    <row r="6658" spans="1:12" x14ac:dyDescent="0.25">
      <c r="A6658" s="5" t="str">
        <f t="shared" si="103"/>
        <v>1Low IncomeNon-CARE40109</v>
      </c>
      <c r="B6658" s="9">
        <v>1</v>
      </c>
      <c r="C6658" t="s">
        <v>131</v>
      </c>
      <c r="D6658" t="s">
        <v>141</v>
      </c>
      <c r="E6658" s="9">
        <v>4</v>
      </c>
      <c r="F6658" s="9">
        <v>0</v>
      </c>
      <c r="G6658" s="9">
        <v>10</v>
      </c>
      <c r="H6658" s="9">
        <v>9</v>
      </c>
      <c r="I6658" s="9">
        <v>0.57654625177383423</v>
      </c>
      <c r="J6658" s="9">
        <v>0.57654625177383423</v>
      </c>
      <c r="K6658" s="9">
        <v>0</v>
      </c>
      <c r="L6658" s="9">
        <v>70.335487365722656</v>
      </c>
    </row>
    <row r="6659" spans="1:12" x14ac:dyDescent="0.25">
      <c r="A6659" s="5" t="str">
        <f t="shared" ref="A6659:A6722" si="104">B6659&amp;C6659&amp;D6659&amp;E6659&amp;F6659&amp;G6659&amp;H6659</f>
        <v>1Low IncomeNon-CARE401010</v>
      </c>
      <c r="B6659" s="9">
        <v>1</v>
      </c>
      <c r="C6659" t="s">
        <v>131</v>
      </c>
      <c r="D6659" t="s">
        <v>141</v>
      </c>
      <c r="E6659" s="9">
        <v>4</v>
      </c>
      <c r="F6659" s="9">
        <v>0</v>
      </c>
      <c r="G6659" s="9">
        <v>10</v>
      </c>
      <c r="H6659" s="9">
        <v>10</v>
      </c>
      <c r="I6659" s="9">
        <v>0.52330285310745239</v>
      </c>
      <c r="J6659" s="9">
        <v>0.52330285310745239</v>
      </c>
      <c r="K6659" s="9">
        <v>0</v>
      </c>
      <c r="L6659" s="9">
        <v>74.517036437988281</v>
      </c>
    </row>
    <row r="6660" spans="1:12" x14ac:dyDescent="0.25">
      <c r="A6660" s="5" t="str">
        <f t="shared" si="104"/>
        <v>1Low IncomeNon-CARE401011</v>
      </c>
      <c r="B6660" s="9">
        <v>1</v>
      </c>
      <c r="C6660" t="s">
        <v>131</v>
      </c>
      <c r="D6660" t="s">
        <v>141</v>
      </c>
      <c r="E6660" s="9">
        <v>4</v>
      </c>
      <c r="F6660" s="9">
        <v>0</v>
      </c>
      <c r="G6660" s="9">
        <v>10</v>
      </c>
      <c r="H6660" s="9">
        <v>11</v>
      </c>
      <c r="I6660" s="9">
        <v>0.5518115758895874</v>
      </c>
      <c r="J6660" s="9">
        <v>0.5518115758895874</v>
      </c>
      <c r="K6660" s="9">
        <v>0</v>
      </c>
      <c r="L6660" s="9">
        <v>78.643814086914063</v>
      </c>
    </row>
    <row r="6661" spans="1:12" x14ac:dyDescent="0.25">
      <c r="A6661" s="5" t="str">
        <f t="shared" si="104"/>
        <v>1Low IncomeNon-CARE401012</v>
      </c>
      <c r="B6661" s="9">
        <v>1</v>
      </c>
      <c r="C6661" t="s">
        <v>131</v>
      </c>
      <c r="D6661" t="s">
        <v>141</v>
      </c>
      <c r="E6661" s="9">
        <v>4</v>
      </c>
      <c r="F6661" s="9">
        <v>0</v>
      </c>
      <c r="G6661" s="9">
        <v>10</v>
      </c>
      <c r="H6661" s="9">
        <v>12</v>
      </c>
      <c r="I6661" s="9">
        <v>0.64279532432556152</v>
      </c>
      <c r="J6661" s="9">
        <v>0.64279532432556152</v>
      </c>
      <c r="K6661" s="9">
        <v>0</v>
      </c>
      <c r="L6661" s="9">
        <v>82.610794067382813</v>
      </c>
    </row>
    <row r="6662" spans="1:12" x14ac:dyDescent="0.25">
      <c r="A6662" s="5" t="str">
        <f t="shared" si="104"/>
        <v>1Low IncomeNon-CARE401013</v>
      </c>
      <c r="B6662" s="9">
        <v>1</v>
      </c>
      <c r="C6662" t="s">
        <v>131</v>
      </c>
      <c r="D6662" t="s">
        <v>141</v>
      </c>
      <c r="E6662" s="9">
        <v>4</v>
      </c>
      <c r="F6662" s="9">
        <v>0</v>
      </c>
      <c r="G6662" s="9">
        <v>10</v>
      </c>
      <c r="H6662" s="9">
        <v>13</v>
      </c>
      <c r="I6662" s="9">
        <v>0.82570827007293701</v>
      </c>
      <c r="J6662" s="9">
        <v>0.82570827007293701</v>
      </c>
      <c r="K6662" s="9">
        <v>0</v>
      </c>
      <c r="L6662" s="9">
        <v>85.54888916015625</v>
      </c>
    </row>
    <row r="6663" spans="1:12" x14ac:dyDescent="0.25">
      <c r="A6663" s="5" t="str">
        <f t="shared" si="104"/>
        <v>1Low IncomeNon-CARE401014</v>
      </c>
      <c r="B6663" s="9">
        <v>1</v>
      </c>
      <c r="C6663" t="s">
        <v>131</v>
      </c>
      <c r="D6663" t="s">
        <v>141</v>
      </c>
      <c r="E6663" s="9">
        <v>4</v>
      </c>
      <c r="F6663" s="9">
        <v>0</v>
      </c>
      <c r="G6663" s="9">
        <v>10</v>
      </c>
      <c r="H6663" s="9">
        <v>14</v>
      </c>
      <c r="I6663" s="9">
        <v>1.0749720335006714</v>
      </c>
      <c r="J6663" s="9">
        <v>1.0749720335006714</v>
      </c>
      <c r="K6663" s="9">
        <v>0</v>
      </c>
      <c r="L6663" s="9">
        <v>87.492218017578125</v>
      </c>
    </row>
    <row r="6664" spans="1:12" x14ac:dyDescent="0.25">
      <c r="A6664" s="5" t="str">
        <f t="shared" si="104"/>
        <v>1Low IncomeNon-CARE401015</v>
      </c>
      <c r="B6664" s="9">
        <v>1</v>
      </c>
      <c r="C6664" t="s">
        <v>131</v>
      </c>
      <c r="D6664" t="s">
        <v>141</v>
      </c>
      <c r="E6664" s="9">
        <v>4</v>
      </c>
      <c r="F6664" s="9">
        <v>0</v>
      </c>
      <c r="G6664" s="9">
        <v>10</v>
      </c>
      <c r="H6664" s="9">
        <v>15</v>
      </c>
      <c r="I6664" s="9">
        <v>1.3449250459671021</v>
      </c>
      <c r="J6664" s="9">
        <v>1.3449250459671021</v>
      </c>
      <c r="K6664" s="9">
        <v>0</v>
      </c>
      <c r="L6664" s="9">
        <v>88.87457275390625</v>
      </c>
    </row>
    <row r="6665" spans="1:12" x14ac:dyDescent="0.25">
      <c r="A6665" s="5" t="str">
        <f t="shared" si="104"/>
        <v>1Low IncomeNon-CARE401016</v>
      </c>
      <c r="B6665" s="9">
        <v>1</v>
      </c>
      <c r="C6665" t="s">
        <v>131</v>
      </c>
      <c r="D6665" t="s">
        <v>141</v>
      </c>
      <c r="E6665" s="9">
        <v>4</v>
      </c>
      <c r="F6665" s="9">
        <v>0</v>
      </c>
      <c r="G6665" s="9">
        <v>10</v>
      </c>
      <c r="H6665" s="9">
        <v>16</v>
      </c>
      <c r="I6665" s="9">
        <v>1.667702317237854</v>
      </c>
      <c r="J6665" s="9">
        <v>1.667702317237854</v>
      </c>
      <c r="K6665" s="9">
        <v>0</v>
      </c>
      <c r="L6665" s="9">
        <v>90.135383605957031</v>
      </c>
    </row>
    <row r="6666" spans="1:12" x14ac:dyDescent="0.25">
      <c r="A6666" s="5" t="str">
        <f t="shared" si="104"/>
        <v>1Low IncomeNon-CARE401017</v>
      </c>
      <c r="B6666" s="9">
        <v>1</v>
      </c>
      <c r="C6666" t="s">
        <v>131</v>
      </c>
      <c r="D6666" t="s">
        <v>141</v>
      </c>
      <c r="E6666" s="9">
        <v>4</v>
      </c>
      <c r="F6666" s="9">
        <v>0</v>
      </c>
      <c r="G6666" s="9">
        <v>10</v>
      </c>
      <c r="H6666" s="9">
        <v>17</v>
      </c>
      <c r="I6666" s="9">
        <v>1.948960542678833</v>
      </c>
      <c r="J6666" s="9">
        <v>0.96145516633987427</v>
      </c>
      <c r="K6666" s="9">
        <v>1.5219814144074917E-2</v>
      </c>
      <c r="L6666" s="9">
        <v>90.84613037109375</v>
      </c>
    </row>
    <row r="6667" spans="1:12" x14ac:dyDescent="0.25">
      <c r="A6667" s="5" t="str">
        <f t="shared" si="104"/>
        <v>1Low IncomeNon-CARE401018</v>
      </c>
      <c r="B6667" s="9">
        <v>1</v>
      </c>
      <c r="C6667" t="s">
        <v>131</v>
      </c>
      <c r="D6667" t="s">
        <v>141</v>
      </c>
      <c r="E6667" s="9">
        <v>4</v>
      </c>
      <c r="F6667" s="9">
        <v>0</v>
      </c>
      <c r="G6667" s="9">
        <v>10</v>
      </c>
      <c r="H6667" s="9">
        <v>18</v>
      </c>
      <c r="I6667" s="9">
        <v>2.1973896026611328</v>
      </c>
      <c r="J6667" s="9">
        <v>1.5907073020935059</v>
      </c>
      <c r="K6667" s="9">
        <v>2.6407485827803612E-2</v>
      </c>
      <c r="L6667" s="9">
        <v>91.053009033203125</v>
      </c>
    </row>
    <row r="6668" spans="1:12" x14ac:dyDescent="0.25">
      <c r="A6668" s="5" t="str">
        <f t="shared" si="104"/>
        <v>1Low IncomeNon-CARE401019</v>
      </c>
      <c r="B6668" s="9">
        <v>1</v>
      </c>
      <c r="C6668" t="s">
        <v>131</v>
      </c>
      <c r="D6668" t="s">
        <v>141</v>
      </c>
      <c r="E6668" s="9">
        <v>4</v>
      </c>
      <c r="F6668" s="9">
        <v>0</v>
      </c>
      <c r="G6668" s="9">
        <v>10</v>
      </c>
      <c r="H6668" s="9">
        <v>19</v>
      </c>
      <c r="I6668" s="9">
        <v>2.3259680271148682</v>
      </c>
      <c r="J6668" s="9">
        <v>1.9301803112030029</v>
      </c>
      <c r="K6668" s="9">
        <v>1.5596910379827023E-2</v>
      </c>
      <c r="L6668" s="9">
        <v>90.341102600097656</v>
      </c>
    </row>
    <row r="6669" spans="1:12" x14ac:dyDescent="0.25">
      <c r="A6669" s="5" t="str">
        <f t="shared" si="104"/>
        <v>1Low IncomeNon-CARE401020</v>
      </c>
      <c r="B6669" s="9">
        <v>1</v>
      </c>
      <c r="C6669" t="s">
        <v>131</v>
      </c>
      <c r="D6669" t="s">
        <v>141</v>
      </c>
      <c r="E6669" s="9">
        <v>4</v>
      </c>
      <c r="F6669" s="9">
        <v>0</v>
      </c>
      <c r="G6669" s="9">
        <v>10</v>
      </c>
      <c r="H6669" s="9">
        <v>20</v>
      </c>
      <c r="I6669" s="9">
        <v>2.2992908954620361</v>
      </c>
      <c r="J6669" s="9">
        <v>2.0114061832427979</v>
      </c>
      <c r="K6669" s="9">
        <v>1.4168578200042248E-2</v>
      </c>
      <c r="L6669" s="9">
        <v>88.445030212402344</v>
      </c>
    </row>
    <row r="6670" spans="1:12" x14ac:dyDescent="0.25">
      <c r="A6670" s="5" t="str">
        <f t="shared" si="104"/>
        <v>1Low IncomeNon-CARE401021</v>
      </c>
      <c r="B6670" s="9">
        <v>1</v>
      </c>
      <c r="C6670" t="s">
        <v>131</v>
      </c>
      <c r="D6670" t="s">
        <v>141</v>
      </c>
      <c r="E6670" s="9">
        <v>4</v>
      </c>
      <c r="F6670" s="9">
        <v>0</v>
      </c>
      <c r="G6670" s="9">
        <v>10</v>
      </c>
      <c r="H6670" s="9">
        <v>21</v>
      </c>
      <c r="I6670" s="9">
        <v>2.235004186630249</v>
      </c>
      <c r="J6670" s="9">
        <v>1.9734748601913452</v>
      </c>
      <c r="K6670" s="9">
        <v>1.0947556234896183E-2</v>
      </c>
      <c r="L6670" s="9">
        <v>85.264663696289063</v>
      </c>
    </row>
    <row r="6671" spans="1:12" x14ac:dyDescent="0.25">
      <c r="A6671" s="5" t="str">
        <f t="shared" si="104"/>
        <v>1Low IncomeNon-CARE401022</v>
      </c>
      <c r="B6671" s="9">
        <v>1</v>
      </c>
      <c r="C6671" t="s">
        <v>131</v>
      </c>
      <c r="D6671" t="s">
        <v>141</v>
      </c>
      <c r="E6671" s="9">
        <v>4</v>
      </c>
      <c r="F6671" s="9">
        <v>0</v>
      </c>
      <c r="G6671" s="9">
        <v>10</v>
      </c>
      <c r="H6671" s="9">
        <v>22</v>
      </c>
      <c r="I6671" s="9">
        <v>2.1068546772003174</v>
      </c>
      <c r="J6671" s="9">
        <v>2.5683002471923828</v>
      </c>
      <c r="K6671" s="9">
        <v>1.4111021533608437E-2</v>
      </c>
      <c r="L6671" s="9">
        <v>82.372024536132813</v>
      </c>
    </row>
    <row r="6672" spans="1:12" x14ac:dyDescent="0.25">
      <c r="A6672" s="5" t="str">
        <f t="shared" si="104"/>
        <v>1Low IncomeNon-CARE401023</v>
      </c>
      <c r="B6672" s="9">
        <v>1</v>
      </c>
      <c r="C6672" t="s">
        <v>131</v>
      </c>
      <c r="D6672" t="s">
        <v>141</v>
      </c>
      <c r="E6672" s="9">
        <v>4</v>
      </c>
      <c r="F6672" s="9">
        <v>0</v>
      </c>
      <c r="G6672" s="9">
        <v>10</v>
      </c>
      <c r="H6672" s="9">
        <v>23</v>
      </c>
      <c r="I6672" s="9">
        <v>1.9000890254974365</v>
      </c>
      <c r="J6672" s="9">
        <v>2.0667111873626709</v>
      </c>
      <c r="K6672" s="9">
        <v>1.0353312827646732E-2</v>
      </c>
      <c r="L6672" s="9">
        <v>79.526382446289063</v>
      </c>
    </row>
    <row r="6673" spans="1:12" x14ac:dyDescent="0.25">
      <c r="A6673" s="5" t="str">
        <f t="shared" si="104"/>
        <v>1Low IncomeNon-CARE401024</v>
      </c>
      <c r="B6673" s="9">
        <v>1</v>
      </c>
      <c r="C6673" t="s">
        <v>131</v>
      </c>
      <c r="D6673" t="s">
        <v>141</v>
      </c>
      <c r="E6673" s="9">
        <v>4</v>
      </c>
      <c r="F6673" s="9">
        <v>0</v>
      </c>
      <c r="G6673" s="9">
        <v>10</v>
      </c>
      <c r="H6673" s="9">
        <v>24</v>
      </c>
      <c r="I6673" s="9">
        <v>1.6023660898208618</v>
      </c>
      <c r="J6673" s="9">
        <v>1.6905238628387451</v>
      </c>
      <c r="K6673" s="9">
        <v>8.5945567116141319E-3</v>
      </c>
      <c r="L6673" s="9">
        <v>76.505126953125</v>
      </c>
    </row>
    <row r="6674" spans="1:12" x14ac:dyDescent="0.25">
      <c r="A6674" s="5" t="str">
        <f t="shared" si="104"/>
        <v>1Low IncomeNon-CARE4121</v>
      </c>
      <c r="B6674" s="9">
        <v>1</v>
      </c>
      <c r="C6674" t="s">
        <v>131</v>
      </c>
      <c r="D6674" t="s">
        <v>141</v>
      </c>
      <c r="E6674" s="9">
        <v>4</v>
      </c>
      <c r="F6674" s="9">
        <v>1</v>
      </c>
      <c r="G6674" s="9">
        <v>2</v>
      </c>
      <c r="H6674" s="9">
        <v>1</v>
      </c>
      <c r="I6674" s="9">
        <v>0.90360128879547119</v>
      </c>
      <c r="J6674" s="9">
        <v>0.90360128879547119</v>
      </c>
      <c r="K6674" s="9">
        <v>0</v>
      </c>
      <c r="L6674" s="9">
        <v>65.361434936523438</v>
      </c>
    </row>
    <row r="6675" spans="1:12" x14ac:dyDescent="0.25">
      <c r="A6675" s="5" t="str">
        <f t="shared" si="104"/>
        <v>1Low IncomeNon-CARE4122</v>
      </c>
      <c r="B6675" s="9">
        <v>1</v>
      </c>
      <c r="C6675" t="s">
        <v>131</v>
      </c>
      <c r="D6675" t="s">
        <v>141</v>
      </c>
      <c r="E6675" s="9">
        <v>4</v>
      </c>
      <c r="F6675" s="9">
        <v>1</v>
      </c>
      <c r="G6675" s="9">
        <v>2</v>
      </c>
      <c r="H6675" s="9">
        <v>2</v>
      </c>
      <c r="I6675" s="9">
        <v>0.78609728813171387</v>
      </c>
      <c r="J6675" s="9">
        <v>0.78609728813171387</v>
      </c>
      <c r="K6675" s="9">
        <v>0</v>
      </c>
      <c r="L6675" s="9">
        <v>64.191078186035156</v>
      </c>
    </row>
    <row r="6676" spans="1:12" x14ac:dyDescent="0.25">
      <c r="A6676" s="5" t="str">
        <f t="shared" si="104"/>
        <v>1Low IncomeNon-CARE4123</v>
      </c>
      <c r="B6676" s="9">
        <v>1</v>
      </c>
      <c r="C6676" t="s">
        <v>131</v>
      </c>
      <c r="D6676" t="s">
        <v>141</v>
      </c>
      <c r="E6676" s="9">
        <v>4</v>
      </c>
      <c r="F6676" s="9">
        <v>1</v>
      </c>
      <c r="G6676" s="9">
        <v>2</v>
      </c>
      <c r="H6676" s="9">
        <v>3</v>
      </c>
      <c r="I6676" s="9">
        <v>0.70289188623428345</v>
      </c>
      <c r="J6676" s="9">
        <v>0.70289188623428345</v>
      </c>
      <c r="K6676" s="9">
        <v>0</v>
      </c>
      <c r="L6676" s="9">
        <v>63.136734008789063</v>
      </c>
    </row>
    <row r="6677" spans="1:12" x14ac:dyDescent="0.25">
      <c r="A6677" s="5" t="str">
        <f t="shared" si="104"/>
        <v>1Low IncomeNon-CARE4124</v>
      </c>
      <c r="B6677" s="9">
        <v>1</v>
      </c>
      <c r="C6677" t="s">
        <v>131</v>
      </c>
      <c r="D6677" t="s">
        <v>141</v>
      </c>
      <c r="E6677" s="9">
        <v>4</v>
      </c>
      <c r="F6677" s="9">
        <v>1</v>
      </c>
      <c r="G6677" s="9">
        <v>2</v>
      </c>
      <c r="H6677" s="9">
        <v>4</v>
      </c>
      <c r="I6677" s="9">
        <v>0.64335721731185913</v>
      </c>
      <c r="J6677" s="9">
        <v>0.64335721731185913</v>
      </c>
      <c r="K6677" s="9">
        <v>0</v>
      </c>
      <c r="L6677" s="9">
        <v>62.073699951171875</v>
      </c>
    </row>
    <row r="6678" spans="1:12" x14ac:dyDescent="0.25">
      <c r="A6678" s="5" t="str">
        <f t="shared" si="104"/>
        <v>1Low IncomeNon-CARE4125</v>
      </c>
      <c r="B6678" s="9">
        <v>1</v>
      </c>
      <c r="C6678" t="s">
        <v>131</v>
      </c>
      <c r="D6678" t="s">
        <v>141</v>
      </c>
      <c r="E6678" s="9">
        <v>4</v>
      </c>
      <c r="F6678" s="9">
        <v>1</v>
      </c>
      <c r="G6678" s="9">
        <v>2</v>
      </c>
      <c r="H6678" s="9">
        <v>5</v>
      </c>
      <c r="I6678" s="9">
        <v>0.60505181550979614</v>
      </c>
      <c r="J6678" s="9">
        <v>0.60505181550979614</v>
      </c>
      <c r="K6678" s="9">
        <v>0</v>
      </c>
      <c r="L6678" s="9">
        <v>61.062202453613281</v>
      </c>
    </row>
    <row r="6679" spans="1:12" x14ac:dyDescent="0.25">
      <c r="A6679" s="5" t="str">
        <f t="shared" si="104"/>
        <v>1Low IncomeNon-CARE4126</v>
      </c>
      <c r="B6679" s="9">
        <v>1</v>
      </c>
      <c r="C6679" t="s">
        <v>131</v>
      </c>
      <c r="D6679" t="s">
        <v>141</v>
      </c>
      <c r="E6679" s="9">
        <v>4</v>
      </c>
      <c r="F6679" s="9">
        <v>1</v>
      </c>
      <c r="G6679" s="9">
        <v>2</v>
      </c>
      <c r="H6679" s="9">
        <v>6</v>
      </c>
      <c r="I6679" s="9">
        <v>0.59792590141296387</v>
      </c>
      <c r="J6679" s="9">
        <v>0.59792590141296387</v>
      </c>
      <c r="K6679" s="9">
        <v>0</v>
      </c>
      <c r="L6679" s="9">
        <v>60.246185302734375</v>
      </c>
    </row>
    <row r="6680" spans="1:12" x14ac:dyDescent="0.25">
      <c r="A6680" s="5" t="str">
        <f t="shared" si="104"/>
        <v>1Low IncomeNon-CARE4127</v>
      </c>
      <c r="B6680" s="9">
        <v>1</v>
      </c>
      <c r="C6680" t="s">
        <v>131</v>
      </c>
      <c r="D6680" t="s">
        <v>141</v>
      </c>
      <c r="E6680" s="9">
        <v>4</v>
      </c>
      <c r="F6680" s="9">
        <v>1</v>
      </c>
      <c r="G6680" s="9">
        <v>2</v>
      </c>
      <c r="H6680" s="9">
        <v>7</v>
      </c>
      <c r="I6680" s="9">
        <v>0.62385761737823486</v>
      </c>
      <c r="J6680" s="9">
        <v>0.62385761737823486</v>
      </c>
      <c r="K6680" s="9">
        <v>0</v>
      </c>
      <c r="L6680" s="9">
        <v>59.6793212890625</v>
      </c>
    </row>
    <row r="6681" spans="1:12" x14ac:dyDescent="0.25">
      <c r="A6681" s="5" t="str">
        <f t="shared" si="104"/>
        <v>1Low IncomeNon-CARE4128</v>
      </c>
      <c r="B6681" s="9">
        <v>1</v>
      </c>
      <c r="C6681" t="s">
        <v>131</v>
      </c>
      <c r="D6681" t="s">
        <v>141</v>
      </c>
      <c r="E6681" s="9">
        <v>4</v>
      </c>
      <c r="F6681" s="9">
        <v>1</v>
      </c>
      <c r="G6681" s="9">
        <v>2</v>
      </c>
      <c r="H6681" s="9">
        <v>8</v>
      </c>
      <c r="I6681" s="9">
        <v>0.58467888832092285</v>
      </c>
      <c r="J6681" s="9">
        <v>0.58467888832092285</v>
      </c>
      <c r="K6681" s="9">
        <v>0</v>
      </c>
      <c r="L6681" s="9">
        <v>59.577060699462891</v>
      </c>
    </row>
    <row r="6682" spans="1:12" x14ac:dyDescent="0.25">
      <c r="A6682" s="5" t="str">
        <f t="shared" si="104"/>
        <v>1Low IncomeNon-CARE4129</v>
      </c>
      <c r="B6682" s="9">
        <v>1</v>
      </c>
      <c r="C6682" t="s">
        <v>131</v>
      </c>
      <c r="D6682" t="s">
        <v>141</v>
      </c>
      <c r="E6682" s="9">
        <v>4</v>
      </c>
      <c r="F6682" s="9">
        <v>1</v>
      </c>
      <c r="G6682" s="9">
        <v>2</v>
      </c>
      <c r="H6682" s="9">
        <v>9</v>
      </c>
      <c r="I6682" s="9">
        <v>0.43317407369613647</v>
      </c>
      <c r="J6682" s="9">
        <v>0.43317407369613647</v>
      </c>
      <c r="K6682" s="9">
        <v>0</v>
      </c>
      <c r="L6682" s="9">
        <v>61.581119537353516</v>
      </c>
    </row>
    <row r="6683" spans="1:12" x14ac:dyDescent="0.25">
      <c r="A6683" s="5" t="str">
        <f t="shared" si="104"/>
        <v>1Low IncomeNon-CARE41210</v>
      </c>
      <c r="B6683" s="9">
        <v>1</v>
      </c>
      <c r="C6683" t="s">
        <v>131</v>
      </c>
      <c r="D6683" t="s">
        <v>141</v>
      </c>
      <c r="E6683" s="9">
        <v>4</v>
      </c>
      <c r="F6683" s="9">
        <v>1</v>
      </c>
      <c r="G6683" s="9">
        <v>2</v>
      </c>
      <c r="H6683" s="9">
        <v>10</v>
      </c>
      <c r="I6683" s="9">
        <v>0.28371167182922363</v>
      </c>
      <c r="J6683" s="9">
        <v>0.28371167182922363</v>
      </c>
      <c r="K6683" s="9">
        <v>0</v>
      </c>
      <c r="L6683" s="9">
        <v>66.12652587890625</v>
      </c>
    </row>
    <row r="6684" spans="1:12" x14ac:dyDescent="0.25">
      <c r="A6684" s="5" t="str">
        <f t="shared" si="104"/>
        <v>1Low IncomeNon-CARE41211</v>
      </c>
      <c r="B6684" s="9">
        <v>1</v>
      </c>
      <c r="C6684" t="s">
        <v>131</v>
      </c>
      <c r="D6684" t="s">
        <v>141</v>
      </c>
      <c r="E6684" s="9">
        <v>4</v>
      </c>
      <c r="F6684" s="9">
        <v>1</v>
      </c>
      <c r="G6684" s="9">
        <v>2</v>
      </c>
      <c r="H6684" s="9">
        <v>11</v>
      </c>
      <c r="I6684" s="9">
        <v>0.22839917242527008</v>
      </c>
      <c r="J6684" s="9">
        <v>0.22839917242527008</v>
      </c>
      <c r="K6684" s="9">
        <v>0</v>
      </c>
      <c r="L6684" s="9">
        <v>71.586944580078125</v>
      </c>
    </row>
    <row r="6685" spans="1:12" x14ac:dyDescent="0.25">
      <c r="A6685" s="5" t="str">
        <f t="shared" si="104"/>
        <v>1Low IncomeNon-CARE41212</v>
      </c>
      <c r="B6685" s="9">
        <v>1</v>
      </c>
      <c r="C6685" t="s">
        <v>131</v>
      </c>
      <c r="D6685" t="s">
        <v>141</v>
      </c>
      <c r="E6685" s="9">
        <v>4</v>
      </c>
      <c r="F6685" s="9">
        <v>1</v>
      </c>
      <c r="G6685" s="9">
        <v>2</v>
      </c>
      <c r="H6685" s="9">
        <v>12</v>
      </c>
      <c r="I6685" s="9">
        <v>0.16388872265815735</v>
      </c>
      <c r="J6685" s="9">
        <v>0.16388872265815735</v>
      </c>
      <c r="K6685" s="9">
        <v>0</v>
      </c>
      <c r="L6685" s="9">
        <v>76.523529052734375</v>
      </c>
    </row>
    <row r="6686" spans="1:12" x14ac:dyDescent="0.25">
      <c r="A6686" s="5" t="str">
        <f t="shared" si="104"/>
        <v>1Low IncomeNon-CARE41213</v>
      </c>
      <c r="B6686" s="9">
        <v>1</v>
      </c>
      <c r="C6686" t="s">
        <v>131</v>
      </c>
      <c r="D6686" t="s">
        <v>141</v>
      </c>
      <c r="E6686" s="9">
        <v>4</v>
      </c>
      <c r="F6686" s="9">
        <v>1</v>
      </c>
      <c r="G6686" s="9">
        <v>2</v>
      </c>
      <c r="H6686" s="9">
        <v>13</v>
      </c>
      <c r="I6686" s="9">
        <v>0.19643886387348175</v>
      </c>
      <c r="J6686" s="9">
        <v>0.19643886387348175</v>
      </c>
      <c r="K6686" s="9">
        <v>0</v>
      </c>
      <c r="L6686" s="9">
        <v>80.532005310058594</v>
      </c>
    </row>
    <row r="6687" spans="1:12" x14ac:dyDescent="0.25">
      <c r="A6687" s="5" t="str">
        <f t="shared" si="104"/>
        <v>1Low IncomeNon-CARE41214</v>
      </c>
      <c r="B6687" s="9">
        <v>1</v>
      </c>
      <c r="C6687" t="s">
        <v>131</v>
      </c>
      <c r="D6687" t="s">
        <v>141</v>
      </c>
      <c r="E6687" s="9">
        <v>4</v>
      </c>
      <c r="F6687" s="9">
        <v>1</v>
      </c>
      <c r="G6687" s="9">
        <v>2</v>
      </c>
      <c r="H6687" s="9">
        <v>14</v>
      </c>
      <c r="I6687" s="9">
        <v>0.32140490412712097</v>
      </c>
      <c r="J6687" s="9">
        <v>0.32140490412712097</v>
      </c>
      <c r="K6687" s="9">
        <v>0</v>
      </c>
      <c r="L6687" s="9">
        <v>83.057121276855469</v>
      </c>
    </row>
    <row r="6688" spans="1:12" x14ac:dyDescent="0.25">
      <c r="A6688" s="5" t="str">
        <f t="shared" si="104"/>
        <v>1Low IncomeNon-CARE41215</v>
      </c>
      <c r="B6688" s="9">
        <v>1</v>
      </c>
      <c r="C6688" t="s">
        <v>131</v>
      </c>
      <c r="D6688" t="s">
        <v>141</v>
      </c>
      <c r="E6688" s="9">
        <v>4</v>
      </c>
      <c r="F6688" s="9">
        <v>1</v>
      </c>
      <c r="G6688" s="9">
        <v>2</v>
      </c>
      <c r="H6688" s="9">
        <v>15</v>
      </c>
      <c r="I6688" s="9">
        <v>0.51384717226028442</v>
      </c>
      <c r="J6688" s="9">
        <v>0.51384717226028442</v>
      </c>
      <c r="K6688" s="9">
        <v>0</v>
      </c>
      <c r="L6688" s="9">
        <v>84.338325500488281</v>
      </c>
    </row>
    <row r="6689" spans="1:12" x14ac:dyDescent="0.25">
      <c r="A6689" s="5" t="str">
        <f t="shared" si="104"/>
        <v>1Low IncomeNon-CARE41216</v>
      </c>
      <c r="B6689" s="9">
        <v>1</v>
      </c>
      <c r="C6689" t="s">
        <v>131</v>
      </c>
      <c r="D6689" t="s">
        <v>141</v>
      </c>
      <c r="E6689" s="9">
        <v>4</v>
      </c>
      <c r="F6689" s="9">
        <v>1</v>
      </c>
      <c r="G6689" s="9">
        <v>2</v>
      </c>
      <c r="H6689" s="9">
        <v>16</v>
      </c>
      <c r="I6689" s="9">
        <v>0.7829134464263916</v>
      </c>
      <c r="J6689" s="9">
        <v>0.7829134464263916</v>
      </c>
      <c r="K6689" s="9">
        <v>0</v>
      </c>
      <c r="L6689" s="9">
        <v>84.807060241699219</v>
      </c>
    </row>
    <row r="6690" spans="1:12" x14ac:dyDescent="0.25">
      <c r="A6690" s="5" t="str">
        <f t="shared" si="104"/>
        <v>1Low IncomeNon-CARE41217</v>
      </c>
      <c r="B6690" s="9">
        <v>1</v>
      </c>
      <c r="C6690" t="s">
        <v>131</v>
      </c>
      <c r="D6690" t="s">
        <v>141</v>
      </c>
      <c r="E6690" s="9">
        <v>4</v>
      </c>
      <c r="F6690" s="9">
        <v>1</v>
      </c>
      <c r="G6690" s="9">
        <v>2</v>
      </c>
      <c r="H6690" s="9">
        <v>17</v>
      </c>
      <c r="I6690" s="9">
        <v>1.0495907068252563</v>
      </c>
      <c r="J6690" s="9">
        <v>0.42562186717987061</v>
      </c>
      <c r="K6690" s="9">
        <v>2.2722693160176277E-2</v>
      </c>
      <c r="L6690" s="9">
        <v>83.950927734375</v>
      </c>
    </row>
    <row r="6691" spans="1:12" x14ac:dyDescent="0.25">
      <c r="A6691" s="5" t="str">
        <f t="shared" si="104"/>
        <v>1Low IncomeNon-CARE41218</v>
      </c>
      <c r="B6691" s="9">
        <v>1</v>
      </c>
      <c r="C6691" t="s">
        <v>131</v>
      </c>
      <c r="D6691" t="s">
        <v>141</v>
      </c>
      <c r="E6691" s="9">
        <v>4</v>
      </c>
      <c r="F6691" s="9">
        <v>1</v>
      </c>
      <c r="G6691" s="9">
        <v>2</v>
      </c>
      <c r="H6691" s="9">
        <v>18</v>
      </c>
      <c r="I6691" s="9">
        <v>1.3014059066772461</v>
      </c>
      <c r="J6691" s="9">
        <v>0.83533155918121338</v>
      </c>
      <c r="K6691" s="9">
        <v>3.6816887557506561E-2</v>
      </c>
      <c r="L6691" s="9">
        <v>83.761367797851563</v>
      </c>
    </row>
    <row r="6692" spans="1:12" x14ac:dyDescent="0.25">
      <c r="A6692" s="5" t="str">
        <f t="shared" si="104"/>
        <v>1Low IncomeNon-CARE41219</v>
      </c>
      <c r="B6692" s="9">
        <v>1</v>
      </c>
      <c r="C6692" t="s">
        <v>131</v>
      </c>
      <c r="D6692" t="s">
        <v>141</v>
      </c>
      <c r="E6692" s="9">
        <v>4</v>
      </c>
      <c r="F6692" s="9">
        <v>1</v>
      </c>
      <c r="G6692" s="9">
        <v>2</v>
      </c>
      <c r="H6692" s="9">
        <v>19</v>
      </c>
      <c r="I6692" s="9">
        <v>1.4683214426040649</v>
      </c>
      <c r="J6692" s="9">
        <v>1.1737411022186279</v>
      </c>
      <c r="K6692" s="9">
        <v>2.4850977584719658E-2</v>
      </c>
      <c r="L6692" s="9">
        <v>82.474639892578125</v>
      </c>
    </row>
    <row r="6693" spans="1:12" x14ac:dyDescent="0.25">
      <c r="A6693" s="5" t="str">
        <f t="shared" si="104"/>
        <v>1Low IncomeNon-CARE41220</v>
      </c>
      <c r="B6693" s="9">
        <v>1</v>
      </c>
      <c r="C6693" t="s">
        <v>131</v>
      </c>
      <c r="D6693" t="s">
        <v>141</v>
      </c>
      <c r="E6693" s="9">
        <v>4</v>
      </c>
      <c r="F6693" s="9">
        <v>1</v>
      </c>
      <c r="G6693" s="9">
        <v>2</v>
      </c>
      <c r="H6693" s="9">
        <v>20</v>
      </c>
      <c r="I6693" s="9">
        <v>1.5233538150787354</v>
      </c>
      <c r="J6693" s="9">
        <v>1.3069998025894165</v>
      </c>
      <c r="K6693" s="9">
        <v>1.8905589357018471E-2</v>
      </c>
      <c r="L6693" s="9">
        <v>79.813232421875</v>
      </c>
    </row>
    <row r="6694" spans="1:12" x14ac:dyDescent="0.25">
      <c r="A6694" s="5" t="str">
        <f t="shared" si="104"/>
        <v>1Low IncomeNon-CARE41221</v>
      </c>
      <c r="B6694" s="9">
        <v>1</v>
      </c>
      <c r="C6694" t="s">
        <v>131</v>
      </c>
      <c r="D6694" t="s">
        <v>141</v>
      </c>
      <c r="E6694" s="9">
        <v>4</v>
      </c>
      <c r="F6694" s="9">
        <v>1</v>
      </c>
      <c r="G6694" s="9">
        <v>2</v>
      </c>
      <c r="H6694" s="9">
        <v>21</v>
      </c>
      <c r="I6694" s="9">
        <v>1.5081510543823242</v>
      </c>
      <c r="J6694" s="9">
        <v>1.3259090185165405</v>
      </c>
      <c r="K6694" s="9">
        <v>2.9184276238083839E-2</v>
      </c>
      <c r="L6694" s="9">
        <v>75.69683837890625</v>
      </c>
    </row>
    <row r="6695" spans="1:12" x14ac:dyDescent="0.25">
      <c r="A6695" s="5" t="str">
        <f t="shared" si="104"/>
        <v>1Low IncomeNon-CARE41222</v>
      </c>
      <c r="B6695" s="9">
        <v>1</v>
      </c>
      <c r="C6695" t="s">
        <v>131</v>
      </c>
      <c r="D6695" t="s">
        <v>141</v>
      </c>
      <c r="E6695" s="9">
        <v>4</v>
      </c>
      <c r="F6695" s="9">
        <v>1</v>
      </c>
      <c r="G6695" s="9">
        <v>2</v>
      </c>
      <c r="H6695" s="9">
        <v>22</v>
      </c>
      <c r="I6695" s="9">
        <v>1.4329384565353394</v>
      </c>
      <c r="J6695" s="9">
        <v>1.7672882080078125</v>
      </c>
      <c r="K6695" s="9">
        <v>3.5974550992250443E-2</v>
      </c>
      <c r="L6695" s="9">
        <v>72.6051025390625</v>
      </c>
    </row>
    <row r="6696" spans="1:12" x14ac:dyDescent="0.25">
      <c r="A6696" s="5" t="str">
        <f t="shared" si="104"/>
        <v>1Low IncomeNon-CARE41223</v>
      </c>
      <c r="B6696" s="9">
        <v>1</v>
      </c>
      <c r="C6696" t="s">
        <v>131</v>
      </c>
      <c r="D6696" t="s">
        <v>141</v>
      </c>
      <c r="E6696" s="9">
        <v>4</v>
      </c>
      <c r="F6696" s="9">
        <v>1</v>
      </c>
      <c r="G6696" s="9">
        <v>2</v>
      </c>
      <c r="H6696" s="9">
        <v>23</v>
      </c>
      <c r="I6696" s="9">
        <v>1.3263132572174072</v>
      </c>
      <c r="J6696" s="9">
        <v>1.4239517450332642</v>
      </c>
      <c r="K6696" s="9">
        <v>2.5215491652488708E-2</v>
      </c>
      <c r="L6696" s="9">
        <v>70.405433654785156</v>
      </c>
    </row>
    <row r="6697" spans="1:12" x14ac:dyDescent="0.25">
      <c r="A6697" s="5" t="str">
        <f t="shared" si="104"/>
        <v>1Low IncomeNon-CARE41224</v>
      </c>
      <c r="B6697" s="9">
        <v>1</v>
      </c>
      <c r="C6697" t="s">
        <v>131</v>
      </c>
      <c r="D6697" t="s">
        <v>141</v>
      </c>
      <c r="E6697" s="9">
        <v>4</v>
      </c>
      <c r="F6697" s="9">
        <v>1</v>
      </c>
      <c r="G6697" s="9">
        <v>2</v>
      </c>
      <c r="H6697" s="9">
        <v>24</v>
      </c>
      <c r="I6697" s="9">
        <v>1.1210780143737793</v>
      </c>
      <c r="J6697" s="9">
        <v>1.1593672037124634</v>
      </c>
      <c r="K6697" s="9">
        <v>2.2821217775344849E-2</v>
      </c>
      <c r="L6697" s="9">
        <v>67.702857971191406</v>
      </c>
    </row>
    <row r="6698" spans="1:12" x14ac:dyDescent="0.25">
      <c r="A6698" s="5" t="str">
        <f t="shared" si="104"/>
        <v>1Low IncomeNon-CARE41101</v>
      </c>
      <c r="B6698" s="9">
        <v>1</v>
      </c>
      <c r="C6698" t="s">
        <v>131</v>
      </c>
      <c r="D6698" t="s">
        <v>141</v>
      </c>
      <c r="E6698" s="9">
        <v>4</v>
      </c>
      <c r="F6698" s="9">
        <v>1</v>
      </c>
      <c r="G6698" s="9">
        <v>10</v>
      </c>
      <c r="H6698" s="9">
        <v>1</v>
      </c>
      <c r="I6698" s="9">
        <v>1.2151128053665161</v>
      </c>
      <c r="J6698" s="9">
        <v>1.2151128053665161</v>
      </c>
      <c r="K6698" s="9">
        <v>0</v>
      </c>
      <c r="L6698" s="9">
        <v>71.708114624023438</v>
      </c>
    </row>
    <row r="6699" spans="1:12" x14ac:dyDescent="0.25">
      <c r="A6699" s="5" t="str">
        <f t="shared" si="104"/>
        <v>1Low IncomeNon-CARE41102</v>
      </c>
      <c r="B6699" s="9">
        <v>1</v>
      </c>
      <c r="C6699" t="s">
        <v>131</v>
      </c>
      <c r="D6699" t="s">
        <v>141</v>
      </c>
      <c r="E6699" s="9">
        <v>4</v>
      </c>
      <c r="F6699" s="9">
        <v>1</v>
      </c>
      <c r="G6699" s="9">
        <v>10</v>
      </c>
      <c r="H6699" s="9">
        <v>2</v>
      </c>
      <c r="I6699" s="9">
        <v>0.99474459886550903</v>
      </c>
      <c r="J6699" s="9">
        <v>0.99474459886550903</v>
      </c>
      <c r="K6699" s="9">
        <v>0</v>
      </c>
      <c r="L6699" s="9">
        <v>70.089744567871094</v>
      </c>
    </row>
    <row r="6700" spans="1:12" x14ac:dyDescent="0.25">
      <c r="A6700" s="5" t="str">
        <f t="shared" si="104"/>
        <v>1Low IncomeNon-CARE41103</v>
      </c>
      <c r="B6700" s="9">
        <v>1</v>
      </c>
      <c r="C6700" t="s">
        <v>131</v>
      </c>
      <c r="D6700" t="s">
        <v>141</v>
      </c>
      <c r="E6700" s="9">
        <v>4</v>
      </c>
      <c r="F6700" s="9">
        <v>1</v>
      </c>
      <c r="G6700" s="9">
        <v>10</v>
      </c>
      <c r="H6700" s="9">
        <v>3</v>
      </c>
      <c r="I6700" s="9">
        <v>0.85195904970169067</v>
      </c>
      <c r="J6700" s="9">
        <v>0.85195904970169067</v>
      </c>
      <c r="K6700" s="9">
        <v>0</v>
      </c>
      <c r="L6700" s="9">
        <v>68.967208862304688</v>
      </c>
    </row>
    <row r="6701" spans="1:12" x14ac:dyDescent="0.25">
      <c r="A6701" s="5" t="str">
        <f t="shared" si="104"/>
        <v>1Low IncomeNon-CARE41104</v>
      </c>
      <c r="B6701" s="9">
        <v>1</v>
      </c>
      <c r="C6701" t="s">
        <v>131</v>
      </c>
      <c r="D6701" t="s">
        <v>141</v>
      </c>
      <c r="E6701" s="9">
        <v>4</v>
      </c>
      <c r="F6701" s="9">
        <v>1</v>
      </c>
      <c r="G6701" s="9">
        <v>10</v>
      </c>
      <c r="H6701" s="9">
        <v>4</v>
      </c>
      <c r="I6701" s="9">
        <v>0.72906804084777832</v>
      </c>
      <c r="J6701" s="9">
        <v>0.72906804084777832</v>
      </c>
      <c r="K6701" s="9">
        <v>0</v>
      </c>
      <c r="L6701" s="9">
        <v>67.122512817382813</v>
      </c>
    </row>
    <row r="6702" spans="1:12" x14ac:dyDescent="0.25">
      <c r="A6702" s="5" t="str">
        <f t="shared" si="104"/>
        <v>1Low IncomeNon-CARE41105</v>
      </c>
      <c r="B6702" s="9">
        <v>1</v>
      </c>
      <c r="C6702" t="s">
        <v>131</v>
      </c>
      <c r="D6702" t="s">
        <v>141</v>
      </c>
      <c r="E6702" s="9">
        <v>4</v>
      </c>
      <c r="F6702" s="9">
        <v>1</v>
      </c>
      <c r="G6702" s="9">
        <v>10</v>
      </c>
      <c r="H6702" s="9">
        <v>5</v>
      </c>
      <c r="I6702" s="9">
        <v>0.6674649715423584</v>
      </c>
      <c r="J6702" s="9">
        <v>0.6674649715423584</v>
      </c>
      <c r="K6702" s="9">
        <v>0</v>
      </c>
      <c r="L6702" s="9">
        <v>65.898483276367188</v>
      </c>
    </row>
    <row r="6703" spans="1:12" x14ac:dyDescent="0.25">
      <c r="A6703" s="5" t="str">
        <f t="shared" si="104"/>
        <v>1Low IncomeNon-CARE41106</v>
      </c>
      <c r="B6703" s="9">
        <v>1</v>
      </c>
      <c r="C6703" t="s">
        <v>131</v>
      </c>
      <c r="D6703" t="s">
        <v>141</v>
      </c>
      <c r="E6703" s="9">
        <v>4</v>
      </c>
      <c r="F6703" s="9">
        <v>1</v>
      </c>
      <c r="G6703" s="9">
        <v>10</v>
      </c>
      <c r="H6703" s="9">
        <v>6</v>
      </c>
      <c r="I6703" s="9">
        <v>0.64506179094314575</v>
      </c>
      <c r="J6703" s="9">
        <v>0.64506179094314575</v>
      </c>
      <c r="K6703" s="9">
        <v>0</v>
      </c>
      <c r="L6703" s="9">
        <v>64.930389404296875</v>
      </c>
    </row>
    <row r="6704" spans="1:12" x14ac:dyDescent="0.25">
      <c r="A6704" s="5" t="str">
        <f t="shared" si="104"/>
        <v>1Low IncomeNon-CARE41107</v>
      </c>
      <c r="B6704" s="9">
        <v>1</v>
      </c>
      <c r="C6704" t="s">
        <v>131</v>
      </c>
      <c r="D6704" t="s">
        <v>141</v>
      </c>
      <c r="E6704" s="9">
        <v>4</v>
      </c>
      <c r="F6704" s="9">
        <v>1</v>
      </c>
      <c r="G6704" s="9">
        <v>10</v>
      </c>
      <c r="H6704" s="9">
        <v>7</v>
      </c>
      <c r="I6704" s="9">
        <v>0.64568829536437988</v>
      </c>
      <c r="J6704" s="9">
        <v>0.64568829536437988</v>
      </c>
      <c r="K6704" s="9">
        <v>0</v>
      </c>
      <c r="L6704" s="9">
        <v>64.131134033203125</v>
      </c>
    </row>
    <row r="6705" spans="1:12" x14ac:dyDescent="0.25">
      <c r="A6705" s="5" t="str">
        <f t="shared" si="104"/>
        <v>1Low IncomeNon-CARE41108</v>
      </c>
      <c r="B6705" s="9">
        <v>1</v>
      </c>
      <c r="C6705" t="s">
        <v>131</v>
      </c>
      <c r="D6705" t="s">
        <v>141</v>
      </c>
      <c r="E6705" s="9">
        <v>4</v>
      </c>
      <c r="F6705" s="9">
        <v>1</v>
      </c>
      <c r="G6705" s="9">
        <v>10</v>
      </c>
      <c r="H6705" s="9">
        <v>8</v>
      </c>
      <c r="I6705" s="9">
        <v>0.60102343559265137</v>
      </c>
      <c r="J6705" s="9">
        <v>0.60102343559265137</v>
      </c>
      <c r="K6705" s="9">
        <v>0</v>
      </c>
      <c r="L6705" s="9">
        <v>64.004623413085938</v>
      </c>
    </row>
    <row r="6706" spans="1:12" x14ac:dyDescent="0.25">
      <c r="A6706" s="5" t="str">
        <f t="shared" si="104"/>
        <v>1Low IncomeNon-CARE41109</v>
      </c>
      <c r="B6706" s="9">
        <v>1</v>
      </c>
      <c r="C6706" t="s">
        <v>131</v>
      </c>
      <c r="D6706" t="s">
        <v>141</v>
      </c>
      <c r="E6706" s="9">
        <v>4</v>
      </c>
      <c r="F6706" s="9">
        <v>1</v>
      </c>
      <c r="G6706" s="9">
        <v>10</v>
      </c>
      <c r="H6706" s="9">
        <v>9</v>
      </c>
      <c r="I6706" s="9">
        <v>0.48417341709136963</v>
      </c>
      <c r="J6706" s="9">
        <v>0.48417341709136963</v>
      </c>
      <c r="K6706" s="9">
        <v>0</v>
      </c>
      <c r="L6706" s="9">
        <v>67.075889587402344</v>
      </c>
    </row>
    <row r="6707" spans="1:12" x14ac:dyDescent="0.25">
      <c r="A6707" s="5" t="str">
        <f t="shared" si="104"/>
        <v>1Low IncomeNon-CARE411010</v>
      </c>
      <c r="B6707" s="9">
        <v>1</v>
      </c>
      <c r="C6707" t="s">
        <v>131</v>
      </c>
      <c r="D6707" t="s">
        <v>141</v>
      </c>
      <c r="E6707" s="9">
        <v>4</v>
      </c>
      <c r="F6707" s="9">
        <v>1</v>
      </c>
      <c r="G6707" s="9">
        <v>10</v>
      </c>
      <c r="H6707" s="9">
        <v>10</v>
      </c>
      <c r="I6707" s="9">
        <v>0.46303978562355042</v>
      </c>
      <c r="J6707" s="9">
        <v>0.46303978562355042</v>
      </c>
      <c r="K6707" s="9">
        <v>0</v>
      </c>
      <c r="L6707" s="9">
        <v>72.7159423828125</v>
      </c>
    </row>
    <row r="6708" spans="1:12" x14ac:dyDescent="0.25">
      <c r="A6708" s="5" t="str">
        <f t="shared" si="104"/>
        <v>1Low IncomeNon-CARE411011</v>
      </c>
      <c r="B6708" s="9">
        <v>1</v>
      </c>
      <c r="C6708" t="s">
        <v>131</v>
      </c>
      <c r="D6708" t="s">
        <v>141</v>
      </c>
      <c r="E6708" s="9">
        <v>4</v>
      </c>
      <c r="F6708" s="9">
        <v>1</v>
      </c>
      <c r="G6708" s="9">
        <v>10</v>
      </c>
      <c r="H6708" s="9">
        <v>11</v>
      </c>
      <c r="I6708" s="9">
        <v>0.3968786895275116</v>
      </c>
      <c r="J6708" s="9">
        <v>0.3968786895275116</v>
      </c>
      <c r="K6708" s="9">
        <v>0</v>
      </c>
      <c r="L6708" s="9">
        <v>77.699356079101563</v>
      </c>
    </row>
    <row r="6709" spans="1:12" x14ac:dyDescent="0.25">
      <c r="A6709" s="5" t="str">
        <f t="shared" si="104"/>
        <v>1Low IncomeNon-CARE411012</v>
      </c>
      <c r="B6709" s="9">
        <v>1</v>
      </c>
      <c r="C6709" t="s">
        <v>131</v>
      </c>
      <c r="D6709" t="s">
        <v>141</v>
      </c>
      <c r="E6709" s="9">
        <v>4</v>
      </c>
      <c r="F6709" s="9">
        <v>1</v>
      </c>
      <c r="G6709" s="9">
        <v>10</v>
      </c>
      <c r="H6709" s="9">
        <v>12</v>
      </c>
      <c r="I6709" s="9">
        <v>0.40394318103790283</v>
      </c>
      <c r="J6709" s="9">
        <v>0.40394318103790283</v>
      </c>
      <c r="K6709" s="9">
        <v>0</v>
      </c>
      <c r="L6709" s="9">
        <v>82.314231872558594</v>
      </c>
    </row>
    <row r="6710" spans="1:12" x14ac:dyDescent="0.25">
      <c r="A6710" s="5" t="str">
        <f t="shared" si="104"/>
        <v>1Low IncomeNon-CARE411013</v>
      </c>
      <c r="B6710" s="9">
        <v>1</v>
      </c>
      <c r="C6710" t="s">
        <v>131</v>
      </c>
      <c r="D6710" t="s">
        <v>141</v>
      </c>
      <c r="E6710" s="9">
        <v>4</v>
      </c>
      <c r="F6710" s="9">
        <v>1</v>
      </c>
      <c r="G6710" s="9">
        <v>10</v>
      </c>
      <c r="H6710" s="9">
        <v>13</v>
      </c>
      <c r="I6710" s="9">
        <v>0.54433578252792358</v>
      </c>
      <c r="J6710" s="9">
        <v>0.54433578252792358</v>
      </c>
      <c r="K6710" s="9">
        <v>0</v>
      </c>
      <c r="L6710" s="9">
        <v>85.217147827148438</v>
      </c>
    </row>
    <row r="6711" spans="1:12" x14ac:dyDescent="0.25">
      <c r="A6711" s="5" t="str">
        <f t="shared" si="104"/>
        <v>1Low IncomeNon-CARE411014</v>
      </c>
      <c r="B6711" s="9">
        <v>1</v>
      </c>
      <c r="C6711" t="s">
        <v>131</v>
      </c>
      <c r="D6711" t="s">
        <v>141</v>
      </c>
      <c r="E6711" s="9">
        <v>4</v>
      </c>
      <c r="F6711" s="9">
        <v>1</v>
      </c>
      <c r="G6711" s="9">
        <v>10</v>
      </c>
      <c r="H6711" s="9">
        <v>14</v>
      </c>
      <c r="I6711" s="9">
        <v>0.75532466173171997</v>
      </c>
      <c r="J6711" s="9">
        <v>0.75532466173171997</v>
      </c>
      <c r="K6711" s="9">
        <v>0</v>
      </c>
      <c r="L6711" s="9">
        <v>86.816841125488281</v>
      </c>
    </row>
    <row r="6712" spans="1:12" x14ac:dyDescent="0.25">
      <c r="A6712" s="5" t="str">
        <f t="shared" si="104"/>
        <v>1Low IncomeNon-CARE411015</v>
      </c>
      <c r="B6712" s="9">
        <v>1</v>
      </c>
      <c r="C6712" t="s">
        <v>131</v>
      </c>
      <c r="D6712" t="s">
        <v>141</v>
      </c>
      <c r="E6712" s="9">
        <v>4</v>
      </c>
      <c r="F6712" s="9">
        <v>1</v>
      </c>
      <c r="G6712" s="9">
        <v>10</v>
      </c>
      <c r="H6712" s="9">
        <v>15</v>
      </c>
      <c r="I6712" s="9">
        <v>0.99972027540206909</v>
      </c>
      <c r="J6712" s="9">
        <v>0.99972027540206909</v>
      </c>
      <c r="K6712" s="9">
        <v>0</v>
      </c>
      <c r="L6712" s="9">
        <v>87.770095825195313</v>
      </c>
    </row>
    <row r="6713" spans="1:12" x14ac:dyDescent="0.25">
      <c r="A6713" s="5" t="str">
        <f t="shared" si="104"/>
        <v>1Low IncomeNon-CARE411016</v>
      </c>
      <c r="B6713" s="9">
        <v>1</v>
      </c>
      <c r="C6713" t="s">
        <v>131</v>
      </c>
      <c r="D6713" t="s">
        <v>141</v>
      </c>
      <c r="E6713" s="9">
        <v>4</v>
      </c>
      <c r="F6713" s="9">
        <v>1</v>
      </c>
      <c r="G6713" s="9">
        <v>10</v>
      </c>
      <c r="H6713" s="9">
        <v>16</v>
      </c>
      <c r="I6713" s="9">
        <v>1.3039107322692871</v>
      </c>
      <c r="J6713" s="9">
        <v>1.3039107322692871</v>
      </c>
      <c r="K6713" s="9">
        <v>0</v>
      </c>
      <c r="L6713" s="9">
        <v>88.498970031738281</v>
      </c>
    </row>
    <row r="6714" spans="1:12" x14ac:dyDescent="0.25">
      <c r="A6714" s="5" t="str">
        <f t="shared" si="104"/>
        <v>1Low IncomeNon-CARE411017</v>
      </c>
      <c r="B6714" s="9">
        <v>1</v>
      </c>
      <c r="C6714" t="s">
        <v>131</v>
      </c>
      <c r="D6714" t="s">
        <v>141</v>
      </c>
      <c r="E6714" s="9">
        <v>4</v>
      </c>
      <c r="F6714" s="9">
        <v>1</v>
      </c>
      <c r="G6714" s="9">
        <v>10</v>
      </c>
      <c r="H6714" s="9">
        <v>17</v>
      </c>
      <c r="I6714" s="9">
        <v>1.5797078609466553</v>
      </c>
      <c r="J6714" s="9">
        <v>0.64010679721832275</v>
      </c>
      <c r="K6714" s="9">
        <v>1.5486891381442547E-2</v>
      </c>
      <c r="L6714" s="9">
        <v>88.787239074707031</v>
      </c>
    </row>
    <row r="6715" spans="1:12" x14ac:dyDescent="0.25">
      <c r="A6715" s="5" t="str">
        <f t="shared" si="104"/>
        <v>1Low IncomeNon-CARE411018</v>
      </c>
      <c r="B6715" s="9">
        <v>1</v>
      </c>
      <c r="C6715" t="s">
        <v>131</v>
      </c>
      <c r="D6715" t="s">
        <v>141</v>
      </c>
      <c r="E6715" s="9">
        <v>4</v>
      </c>
      <c r="F6715" s="9">
        <v>1</v>
      </c>
      <c r="G6715" s="9">
        <v>10</v>
      </c>
      <c r="H6715" s="9">
        <v>18</v>
      </c>
      <c r="I6715" s="9">
        <v>1.828197717666626</v>
      </c>
      <c r="J6715" s="9">
        <v>1.269625186920166</v>
      </c>
      <c r="K6715" s="9">
        <v>2.7158722281455994E-2</v>
      </c>
      <c r="L6715" s="9">
        <v>88.558135986328125</v>
      </c>
    </row>
    <row r="6716" spans="1:12" x14ac:dyDescent="0.25">
      <c r="A6716" s="5" t="str">
        <f t="shared" si="104"/>
        <v>1Low IncomeNon-CARE411019</v>
      </c>
      <c r="B6716" s="9">
        <v>1</v>
      </c>
      <c r="C6716" t="s">
        <v>131</v>
      </c>
      <c r="D6716" t="s">
        <v>141</v>
      </c>
      <c r="E6716" s="9">
        <v>4</v>
      </c>
      <c r="F6716" s="9">
        <v>1</v>
      </c>
      <c r="G6716" s="9">
        <v>10</v>
      </c>
      <c r="H6716" s="9">
        <v>19</v>
      </c>
      <c r="I6716" s="9">
        <v>1.9791675806045532</v>
      </c>
      <c r="J6716" s="9">
        <v>1.6339513063430786</v>
      </c>
      <c r="K6716" s="9">
        <v>1.8582522869110107E-2</v>
      </c>
      <c r="L6716" s="9">
        <v>86.410377502441406</v>
      </c>
    </row>
    <row r="6717" spans="1:12" x14ac:dyDescent="0.25">
      <c r="A6717" s="5" t="str">
        <f t="shared" si="104"/>
        <v>1Low IncomeNon-CARE411020</v>
      </c>
      <c r="B6717" s="9">
        <v>1</v>
      </c>
      <c r="C6717" t="s">
        <v>131</v>
      </c>
      <c r="D6717" t="s">
        <v>141</v>
      </c>
      <c r="E6717" s="9">
        <v>4</v>
      </c>
      <c r="F6717" s="9">
        <v>1</v>
      </c>
      <c r="G6717" s="9">
        <v>10</v>
      </c>
      <c r="H6717" s="9">
        <v>20</v>
      </c>
      <c r="I6717" s="9">
        <v>1.9590940475463867</v>
      </c>
      <c r="J6717" s="9">
        <v>1.7281215190887451</v>
      </c>
      <c r="K6717" s="9">
        <v>1.5117373317480087E-2</v>
      </c>
      <c r="L6717" s="9">
        <v>81.577278137207031</v>
      </c>
    </row>
    <row r="6718" spans="1:12" x14ac:dyDescent="0.25">
      <c r="A6718" s="5" t="str">
        <f t="shared" si="104"/>
        <v>1Low IncomeNon-CARE411021</v>
      </c>
      <c r="B6718" s="9">
        <v>1</v>
      </c>
      <c r="C6718" t="s">
        <v>131</v>
      </c>
      <c r="D6718" t="s">
        <v>141</v>
      </c>
      <c r="E6718" s="9">
        <v>4</v>
      </c>
      <c r="F6718" s="9">
        <v>1</v>
      </c>
      <c r="G6718" s="9">
        <v>10</v>
      </c>
      <c r="H6718" s="9">
        <v>21</v>
      </c>
      <c r="I6718" s="9">
        <v>1.8885161876678467</v>
      </c>
      <c r="J6718" s="9">
        <v>1.7037980556488037</v>
      </c>
      <c r="K6718" s="9">
        <v>2.8402823954820633E-2</v>
      </c>
      <c r="L6718" s="9">
        <v>75.995643615722656</v>
      </c>
    </row>
    <row r="6719" spans="1:12" x14ac:dyDescent="0.25">
      <c r="A6719" s="5" t="str">
        <f t="shared" si="104"/>
        <v>1Low IncomeNon-CARE411022</v>
      </c>
      <c r="B6719" s="9">
        <v>1</v>
      </c>
      <c r="C6719" t="s">
        <v>131</v>
      </c>
      <c r="D6719" t="s">
        <v>141</v>
      </c>
      <c r="E6719" s="9">
        <v>4</v>
      </c>
      <c r="F6719" s="9">
        <v>1</v>
      </c>
      <c r="G6719" s="9">
        <v>10</v>
      </c>
      <c r="H6719" s="9">
        <v>22</v>
      </c>
      <c r="I6719" s="9">
        <v>1.7949252128601074</v>
      </c>
      <c r="J6719" s="9">
        <v>2.1337234973907471</v>
      </c>
      <c r="K6719" s="9">
        <v>3.470848873257637E-2</v>
      </c>
      <c r="L6719" s="9">
        <v>72.94696044921875</v>
      </c>
    </row>
    <row r="6720" spans="1:12" x14ac:dyDescent="0.25">
      <c r="A6720" s="5" t="str">
        <f t="shared" si="104"/>
        <v>1Low IncomeNon-CARE411023</v>
      </c>
      <c r="B6720" s="9">
        <v>1</v>
      </c>
      <c r="C6720" t="s">
        <v>131</v>
      </c>
      <c r="D6720" t="s">
        <v>141</v>
      </c>
      <c r="E6720" s="9">
        <v>4</v>
      </c>
      <c r="F6720" s="9">
        <v>1</v>
      </c>
      <c r="G6720" s="9">
        <v>10</v>
      </c>
      <c r="H6720" s="9">
        <v>23</v>
      </c>
      <c r="I6720" s="9">
        <v>1.6383931636810303</v>
      </c>
      <c r="J6720" s="9">
        <v>1.7408530712127686</v>
      </c>
      <c r="K6720" s="9">
        <v>2.3634733632206917E-2</v>
      </c>
      <c r="L6720" s="9">
        <v>71.042915344238281</v>
      </c>
    </row>
    <row r="6721" spans="1:12" x14ac:dyDescent="0.25">
      <c r="A6721" s="5" t="str">
        <f t="shared" si="104"/>
        <v>1Low IncomeNon-CARE411024</v>
      </c>
      <c r="B6721" s="9">
        <v>1</v>
      </c>
      <c r="C6721" t="s">
        <v>131</v>
      </c>
      <c r="D6721" t="s">
        <v>141</v>
      </c>
      <c r="E6721" s="9">
        <v>4</v>
      </c>
      <c r="F6721" s="9">
        <v>1</v>
      </c>
      <c r="G6721" s="9">
        <v>10</v>
      </c>
      <c r="H6721" s="9">
        <v>24</v>
      </c>
      <c r="I6721" s="9">
        <v>1.368738055229187</v>
      </c>
      <c r="J6721" s="9">
        <v>1.4172160625457764</v>
      </c>
      <c r="K6721" s="9">
        <v>1.9130727276206017E-2</v>
      </c>
      <c r="L6721" s="9">
        <v>69.501289367675781</v>
      </c>
    </row>
    <row r="6722" spans="1:12" x14ac:dyDescent="0.25">
      <c r="A6722" s="5" t="str">
        <f t="shared" si="104"/>
        <v>1Low IncomeNon-CARE5021</v>
      </c>
      <c r="B6722" s="9">
        <v>1</v>
      </c>
      <c r="C6722" t="s">
        <v>131</v>
      </c>
      <c r="D6722" t="s">
        <v>141</v>
      </c>
      <c r="E6722" s="9">
        <v>5</v>
      </c>
      <c r="F6722" s="9">
        <v>0</v>
      </c>
      <c r="G6722" s="9">
        <v>2</v>
      </c>
      <c r="H6722" s="9">
        <v>1</v>
      </c>
      <c r="I6722" s="9">
        <v>0.97346001863479614</v>
      </c>
      <c r="J6722" s="9">
        <v>0.97346001863479614</v>
      </c>
      <c r="K6722" s="9">
        <v>0</v>
      </c>
      <c r="L6722" s="9">
        <v>66.597763061523438</v>
      </c>
    </row>
    <row r="6723" spans="1:12" x14ac:dyDescent="0.25">
      <c r="A6723" s="5" t="str">
        <f t="shared" ref="A6723:A6786" si="105">B6723&amp;C6723&amp;D6723&amp;E6723&amp;F6723&amp;G6723&amp;H6723</f>
        <v>1Low IncomeNon-CARE5022</v>
      </c>
      <c r="B6723" s="9">
        <v>1</v>
      </c>
      <c r="C6723" t="s">
        <v>131</v>
      </c>
      <c r="D6723" t="s">
        <v>141</v>
      </c>
      <c r="E6723" s="9">
        <v>5</v>
      </c>
      <c r="F6723" s="9">
        <v>0</v>
      </c>
      <c r="G6723" s="9">
        <v>2</v>
      </c>
      <c r="H6723" s="9">
        <v>2</v>
      </c>
      <c r="I6723" s="9">
        <v>0.82635676860809326</v>
      </c>
      <c r="J6723" s="9">
        <v>0.82635676860809326</v>
      </c>
      <c r="K6723" s="9">
        <v>0</v>
      </c>
      <c r="L6723" s="9">
        <v>65.141914367675781</v>
      </c>
    </row>
    <row r="6724" spans="1:12" x14ac:dyDescent="0.25">
      <c r="A6724" s="5" t="str">
        <f t="shared" si="105"/>
        <v>1Low IncomeNon-CARE5023</v>
      </c>
      <c r="B6724" s="9">
        <v>1</v>
      </c>
      <c r="C6724" t="s">
        <v>131</v>
      </c>
      <c r="D6724" t="s">
        <v>141</v>
      </c>
      <c r="E6724" s="9">
        <v>5</v>
      </c>
      <c r="F6724" s="9">
        <v>0</v>
      </c>
      <c r="G6724" s="9">
        <v>2</v>
      </c>
      <c r="H6724" s="9">
        <v>3</v>
      </c>
      <c r="I6724" s="9">
        <v>0.71253323554992676</v>
      </c>
      <c r="J6724" s="9">
        <v>0.71253323554992676</v>
      </c>
      <c r="K6724" s="9">
        <v>0</v>
      </c>
      <c r="L6724" s="9">
        <v>63.68902587890625</v>
      </c>
    </row>
    <row r="6725" spans="1:12" x14ac:dyDescent="0.25">
      <c r="A6725" s="5" t="str">
        <f t="shared" si="105"/>
        <v>1Low IncomeNon-CARE5024</v>
      </c>
      <c r="B6725" s="9">
        <v>1</v>
      </c>
      <c r="C6725" t="s">
        <v>131</v>
      </c>
      <c r="D6725" t="s">
        <v>141</v>
      </c>
      <c r="E6725" s="9">
        <v>5</v>
      </c>
      <c r="F6725" s="9">
        <v>0</v>
      </c>
      <c r="G6725" s="9">
        <v>2</v>
      </c>
      <c r="H6725" s="9">
        <v>4</v>
      </c>
      <c r="I6725" s="9">
        <v>0.64348429441452026</v>
      </c>
      <c r="J6725" s="9">
        <v>0.64348429441452026</v>
      </c>
      <c r="K6725" s="9">
        <v>0</v>
      </c>
      <c r="L6725" s="9">
        <v>62.244194030761719</v>
      </c>
    </row>
    <row r="6726" spans="1:12" x14ac:dyDescent="0.25">
      <c r="A6726" s="5" t="str">
        <f t="shared" si="105"/>
        <v>1Low IncomeNon-CARE5025</v>
      </c>
      <c r="B6726" s="9">
        <v>1</v>
      </c>
      <c r="C6726" t="s">
        <v>131</v>
      </c>
      <c r="D6726" t="s">
        <v>141</v>
      </c>
      <c r="E6726" s="9">
        <v>5</v>
      </c>
      <c r="F6726" s="9">
        <v>0</v>
      </c>
      <c r="G6726" s="9">
        <v>2</v>
      </c>
      <c r="H6726" s="9">
        <v>5</v>
      </c>
      <c r="I6726" s="9">
        <v>0.60475414991378784</v>
      </c>
      <c r="J6726" s="9">
        <v>0.60475414991378784</v>
      </c>
      <c r="K6726" s="9">
        <v>0</v>
      </c>
      <c r="L6726" s="9">
        <v>60.942630767822266</v>
      </c>
    </row>
    <row r="6727" spans="1:12" x14ac:dyDescent="0.25">
      <c r="A6727" s="5" t="str">
        <f t="shared" si="105"/>
        <v>1Low IncomeNon-CARE5026</v>
      </c>
      <c r="B6727" s="9">
        <v>1</v>
      </c>
      <c r="C6727" t="s">
        <v>131</v>
      </c>
      <c r="D6727" t="s">
        <v>141</v>
      </c>
      <c r="E6727" s="9">
        <v>5</v>
      </c>
      <c r="F6727" s="9">
        <v>0</v>
      </c>
      <c r="G6727" s="9">
        <v>2</v>
      </c>
      <c r="H6727" s="9">
        <v>6</v>
      </c>
      <c r="I6727" s="9">
        <v>0.60121262073516846</v>
      </c>
      <c r="J6727" s="9">
        <v>0.60121262073516846</v>
      </c>
      <c r="K6727" s="9">
        <v>0</v>
      </c>
      <c r="L6727" s="9">
        <v>60.25543212890625</v>
      </c>
    </row>
    <row r="6728" spans="1:12" x14ac:dyDescent="0.25">
      <c r="A6728" s="5" t="str">
        <f t="shared" si="105"/>
        <v>1Low IncomeNon-CARE5027</v>
      </c>
      <c r="B6728" s="9">
        <v>1</v>
      </c>
      <c r="C6728" t="s">
        <v>131</v>
      </c>
      <c r="D6728" t="s">
        <v>141</v>
      </c>
      <c r="E6728" s="9">
        <v>5</v>
      </c>
      <c r="F6728" s="9">
        <v>0</v>
      </c>
      <c r="G6728" s="9">
        <v>2</v>
      </c>
      <c r="H6728" s="9">
        <v>7</v>
      </c>
      <c r="I6728" s="9">
        <v>0.62774443626403809</v>
      </c>
      <c r="J6728" s="9">
        <v>0.62774443626403809</v>
      </c>
      <c r="K6728" s="9">
        <v>0</v>
      </c>
      <c r="L6728" s="9">
        <v>60.011192321777344</v>
      </c>
    </row>
    <row r="6729" spans="1:12" x14ac:dyDescent="0.25">
      <c r="A6729" s="5" t="str">
        <f t="shared" si="105"/>
        <v>1Low IncomeNon-CARE5028</v>
      </c>
      <c r="B6729" s="9">
        <v>1</v>
      </c>
      <c r="C6729" t="s">
        <v>131</v>
      </c>
      <c r="D6729" t="s">
        <v>141</v>
      </c>
      <c r="E6729" s="9">
        <v>5</v>
      </c>
      <c r="F6729" s="9">
        <v>0</v>
      </c>
      <c r="G6729" s="9">
        <v>2</v>
      </c>
      <c r="H6729" s="9">
        <v>8</v>
      </c>
      <c r="I6729" s="9">
        <v>0.58776485919952393</v>
      </c>
      <c r="J6729" s="9">
        <v>0.58776485919952393</v>
      </c>
      <c r="K6729" s="9">
        <v>0</v>
      </c>
      <c r="L6729" s="9">
        <v>60.393466949462891</v>
      </c>
    </row>
    <row r="6730" spans="1:12" x14ac:dyDescent="0.25">
      <c r="A6730" s="5" t="str">
        <f t="shared" si="105"/>
        <v>1Low IncomeNon-CARE5029</v>
      </c>
      <c r="B6730" s="9">
        <v>1</v>
      </c>
      <c r="C6730" t="s">
        <v>131</v>
      </c>
      <c r="D6730" t="s">
        <v>141</v>
      </c>
      <c r="E6730" s="9">
        <v>5</v>
      </c>
      <c r="F6730" s="9">
        <v>0</v>
      </c>
      <c r="G6730" s="9">
        <v>2</v>
      </c>
      <c r="H6730" s="9">
        <v>9</v>
      </c>
      <c r="I6730" s="9">
        <v>0.43683475255966187</v>
      </c>
      <c r="J6730" s="9">
        <v>0.43683475255966187</v>
      </c>
      <c r="K6730" s="9">
        <v>0</v>
      </c>
      <c r="L6730" s="9">
        <v>62.961418151855469</v>
      </c>
    </row>
    <row r="6731" spans="1:12" x14ac:dyDescent="0.25">
      <c r="A6731" s="5" t="str">
        <f t="shared" si="105"/>
        <v>1Low IncomeNon-CARE50210</v>
      </c>
      <c r="B6731" s="9">
        <v>1</v>
      </c>
      <c r="C6731" t="s">
        <v>131</v>
      </c>
      <c r="D6731" t="s">
        <v>141</v>
      </c>
      <c r="E6731" s="9">
        <v>5</v>
      </c>
      <c r="F6731" s="9">
        <v>0</v>
      </c>
      <c r="G6731" s="9">
        <v>2</v>
      </c>
      <c r="H6731" s="9">
        <v>10</v>
      </c>
      <c r="I6731" s="9">
        <v>0.32756409049034119</v>
      </c>
      <c r="J6731" s="9">
        <v>0.32756409049034119</v>
      </c>
      <c r="K6731" s="9">
        <v>0</v>
      </c>
      <c r="L6731" s="9">
        <v>67.800193786621094</v>
      </c>
    </row>
    <row r="6732" spans="1:12" x14ac:dyDescent="0.25">
      <c r="A6732" s="5" t="str">
        <f t="shared" si="105"/>
        <v>1Low IncomeNon-CARE50211</v>
      </c>
      <c r="B6732" s="9">
        <v>1</v>
      </c>
      <c r="C6732" t="s">
        <v>131</v>
      </c>
      <c r="D6732" t="s">
        <v>141</v>
      </c>
      <c r="E6732" s="9">
        <v>5</v>
      </c>
      <c r="F6732" s="9">
        <v>0</v>
      </c>
      <c r="G6732" s="9">
        <v>2</v>
      </c>
      <c r="H6732" s="9">
        <v>11</v>
      </c>
      <c r="I6732" s="9">
        <v>0.25339344143867493</v>
      </c>
      <c r="J6732" s="9">
        <v>0.25339344143867493</v>
      </c>
      <c r="K6732" s="9">
        <v>0</v>
      </c>
      <c r="L6732" s="9">
        <v>73.315643310546875</v>
      </c>
    </row>
    <row r="6733" spans="1:12" x14ac:dyDescent="0.25">
      <c r="A6733" s="5" t="str">
        <f t="shared" si="105"/>
        <v>1Low IncomeNon-CARE50212</v>
      </c>
      <c r="B6733" s="9">
        <v>1</v>
      </c>
      <c r="C6733" t="s">
        <v>131</v>
      </c>
      <c r="D6733" t="s">
        <v>141</v>
      </c>
      <c r="E6733" s="9">
        <v>5</v>
      </c>
      <c r="F6733" s="9">
        <v>0</v>
      </c>
      <c r="G6733" s="9">
        <v>2</v>
      </c>
      <c r="H6733" s="9">
        <v>12</v>
      </c>
      <c r="I6733" s="9">
        <v>0.1943182498216629</v>
      </c>
      <c r="J6733" s="9">
        <v>0.1943182498216629</v>
      </c>
      <c r="K6733" s="9">
        <v>0</v>
      </c>
      <c r="L6733" s="9">
        <v>77.990104675292969</v>
      </c>
    </row>
    <row r="6734" spans="1:12" x14ac:dyDescent="0.25">
      <c r="A6734" s="5" t="str">
        <f t="shared" si="105"/>
        <v>1Low IncomeNon-CARE50213</v>
      </c>
      <c r="B6734" s="9">
        <v>1</v>
      </c>
      <c r="C6734" t="s">
        <v>131</v>
      </c>
      <c r="D6734" t="s">
        <v>141</v>
      </c>
      <c r="E6734" s="9">
        <v>5</v>
      </c>
      <c r="F6734" s="9">
        <v>0</v>
      </c>
      <c r="G6734" s="9">
        <v>2</v>
      </c>
      <c r="H6734" s="9">
        <v>13</v>
      </c>
      <c r="I6734" s="9">
        <v>0.25905537605285645</v>
      </c>
      <c r="J6734" s="9">
        <v>0.25905537605285645</v>
      </c>
      <c r="K6734" s="9">
        <v>0</v>
      </c>
      <c r="L6734" s="9">
        <v>81.153038024902344</v>
      </c>
    </row>
    <row r="6735" spans="1:12" x14ac:dyDescent="0.25">
      <c r="A6735" s="5" t="str">
        <f t="shared" si="105"/>
        <v>1Low IncomeNon-CARE50214</v>
      </c>
      <c r="B6735" s="9">
        <v>1</v>
      </c>
      <c r="C6735" t="s">
        <v>131</v>
      </c>
      <c r="D6735" t="s">
        <v>141</v>
      </c>
      <c r="E6735" s="9">
        <v>5</v>
      </c>
      <c r="F6735" s="9">
        <v>0</v>
      </c>
      <c r="G6735" s="9">
        <v>2</v>
      </c>
      <c r="H6735" s="9">
        <v>14</v>
      </c>
      <c r="I6735" s="9">
        <v>0.3979000449180603</v>
      </c>
      <c r="J6735" s="9">
        <v>0.3979000449180603</v>
      </c>
      <c r="K6735" s="9">
        <v>0</v>
      </c>
      <c r="L6735" s="9">
        <v>83.095611572265625</v>
      </c>
    </row>
    <row r="6736" spans="1:12" x14ac:dyDescent="0.25">
      <c r="A6736" s="5" t="str">
        <f t="shared" si="105"/>
        <v>1Low IncomeNon-CARE50215</v>
      </c>
      <c r="B6736" s="9">
        <v>1</v>
      </c>
      <c r="C6736" t="s">
        <v>131</v>
      </c>
      <c r="D6736" t="s">
        <v>141</v>
      </c>
      <c r="E6736" s="9">
        <v>5</v>
      </c>
      <c r="F6736" s="9">
        <v>0</v>
      </c>
      <c r="G6736" s="9">
        <v>2</v>
      </c>
      <c r="H6736" s="9">
        <v>15</v>
      </c>
      <c r="I6736" s="9">
        <v>0.59000527858734131</v>
      </c>
      <c r="J6736" s="9">
        <v>0.59000527858734131</v>
      </c>
      <c r="K6736" s="9">
        <v>0</v>
      </c>
      <c r="L6736" s="9">
        <v>84.298942565917969</v>
      </c>
    </row>
    <row r="6737" spans="1:12" x14ac:dyDescent="0.25">
      <c r="A6737" s="5" t="str">
        <f t="shared" si="105"/>
        <v>1Low IncomeNon-CARE50216</v>
      </c>
      <c r="B6737" s="9">
        <v>1</v>
      </c>
      <c r="C6737" t="s">
        <v>131</v>
      </c>
      <c r="D6737" t="s">
        <v>141</v>
      </c>
      <c r="E6737" s="9">
        <v>5</v>
      </c>
      <c r="F6737" s="9">
        <v>0</v>
      </c>
      <c r="G6737" s="9">
        <v>2</v>
      </c>
      <c r="H6737" s="9">
        <v>16</v>
      </c>
      <c r="I6737" s="9">
        <v>0.85205477476119995</v>
      </c>
      <c r="J6737" s="9">
        <v>0.85205477476119995</v>
      </c>
      <c r="K6737" s="9">
        <v>0</v>
      </c>
      <c r="L6737" s="9">
        <v>85.226821899414063</v>
      </c>
    </row>
    <row r="6738" spans="1:12" x14ac:dyDescent="0.25">
      <c r="A6738" s="5" t="str">
        <f t="shared" si="105"/>
        <v>1Low IncomeNon-CARE50217</v>
      </c>
      <c r="B6738" s="9">
        <v>1</v>
      </c>
      <c r="C6738" t="s">
        <v>131</v>
      </c>
      <c r="D6738" t="s">
        <v>141</v>
      </c>
      <c r="E6738" s="9">
        <v>5</v>
      </c>
      <c r="F6738" s="9">
        <v>0</v>
      </c>
      <c r="G6738" s="9">
        <v>2</v>
      </c>
      <c r="H6738" s="9">
        <v>17</v>
      </c>
      <c r="I6738" s="9">
        <v>1.1101874113082886</v>
      </c>
      <c r="J6738" s="9">
        <v>0.43722569942474365</v>
      </c>
      <c r="K6738" s="9">
        <v>2.058885432779789E-2</v>
      </c>
      <c r="L6738" s="9">
        <v>85.023078918457031</v>
      </c>
    </row>
    <row r="6739" spans="1:12" x14ac:dyDescent="0.25">
      <c r="A6739" s="5" t="str">
        <f t="shared" si="105"/>
        <v>1Low IncomeNon-CARE50218</v>
      </c>
      <c r="B6739" s="9">
        <v>1</v>
      </c>
      <c r="C6739" t="s">
        <v>131</v>
      </c>
      <c r="D6739" t="s">
        <v>141</v>
      </c>
      <c r="E6739" s="9">
        <v>5</v>
      </c>
      <c r="F6739" s="9">
        <v>0</v>
      </c>
      <c r="G6739" s="9">
        <v>2</v>
      </c>
      <c r="H6739" s="9">
        <v>18</v>
      </c>
      <c r="I6739" s="9">
        <v>1.3603719472885132</v>
      </c>
      <c r="J6739" s="9">
        <v>0.8960074782371521</v>
      </c>
      <c r="K6739" s="9">
        <v>3.7062101066112518E-2</v>
      </c>
      <c r="L6739" s="9">
        <v>83.672698974609375</v>
      </c>
    </row>
    <row r="6740" spans="1:12" x14ac:dyDescent="0.25">
      <c r="A6740" s="5" t="str">
        <f t="shared" si="105"/>
        <v>1Low IncomeNon-CARE50219</v>
      </c>
      <c r="B6740" s="9">
        <v>1</v>
      </c>
      <c r="C6740" t="s">
        <v>131</v>
      </c>
      <c r="D6740" t="s">
        <v>141</v>
      </c>
      <c r="E6740" s="9">
        <v>5</v>
      </c>
      <c r="F6740" s="9">
        <v>0</v>
      </c>
      <c r="G6740" s="9">
        <v>2</v>
      </c>
      <c r="H6740" s="9">
        <v>19</v>
      </c>
      <c r="I6740" s="9">
        <v>1.5316454172134399</v>
      </c>
      <c r="J6740" s="9">
        <v>1.2532520294189453</v>
      </c>
      <c r="K6740" s="9">
        <v>2.7212213724851608E-2</v>
      </c>
      <c r="L6740" s="9">
        <v>81.21649169921875</v>
      </c>
    </row>
    <row r="6741" spans="1:12" x14ac:dyDescent="0.25">
      <c r="A6741" s="5" t="str">
        <f t="shared" si="105"/>
        <v>1Low IncomeNon-CARE50220</v>
      </c>
      <c r="B6741" s="9">
        <v>1</v>
      </c>
      <c r="C6741" t="s">
        <v>131</v>
      </c>
      <c r="D6741" t="s">
        <v>141</v>
      </c>
      <c r="E6741" s="9">
        <v>5</v>
      </c>
      <c r="F6741" s="9">
        <v>0</v>
      </c>
      <c r="G6741" s="9">
        <v>2</v>
      </c>
      <c r="H6741" s="9">
        <v>20</v>
      </c>
      <c r="I6741" s="9">
        <v>1.5679148435592651</v>
      </c>
      <c r="J6741" s="9">
        <v>1.364537239074707</v>
      </c>
      <c r="K6741" s="9">
        <v>2.2661050781607628E-2</v>
      </c>
      <c r="L6741" s="9">
        <v>78.247329711914063</v>
      </c>
    </row>
    <row r="6742" spans="1:12" x14ac:dyDescent="0.25">
      <c r="A6742" s="5" t="str">
        <f t="shared" si="105"/>
        <v>1Low IncomeNon-CARE50221</v>
      </c>
      <c r="B6742" s="9">
        <v>1</v>
      </c>
      <c r="C6742" t="s">
        <v>131</v>
      </c>
      <c r="D6742" t="s">
        <v>141</v>
      </c>
      <c r="E6742" s="9">
        <v>5</v>
      </c>
      <c r="F6742" s="9">
        <v>0</v>
      </c>
      <c r="G6742" s="9">
        <v>2</v>
      </c>
      <c r="H6742" s="9">
        <v>21</v>
      </c>
      <c r="I6742" s="9">
        <v>1.5434207916259766</v>
      </c>
      <c r="J6742" s="9">
        <v>1.3753716945648193</v>
      </c>
      <c r="K6742" s="9">
        <v>3.3722516149282455E-2</v>
      </c>
      <c r="L6742" s="9">
        <v>73.984146118164063</v>
      </c>
    </row>
    <row r="6743" spans="1:12" x14ac:dyDescent="0.25">
      <c r="A6743" s="5" t="str">
        <f t="shared" si="105"/>
        <v>1Low IncomeNon-CARE50222</v>
      </c>
      <c r="B6743" s="9">
        <v>1</v>
      </c>
      <c r="C6743" t="s">
        <v>131</v>
      </c>
      <c r="D6743" t="s">
        <v>141</v>
      </c>
      <c r="E6743" s="9">
        <v>5</v>
      </c>
      <c r="F6743" s="9">
        <v>0</v>
      </c>
      <c r="G6743" s="9">
        <v>2</v>
      </c>
      <c r="H6743" s="9">
        <v>22</v>
      </c>
      <c r="I6743" s="9">
        <v>1.464055061340332</v>
      </c>
      <c r="J6743" s="9">
        <v>1.7709029912948608</v>
      </c>
      <c r="K6743" s="9">
        <v>4.3929513543844223E-2</v>
      </c>
      <c r="L6743" s="9">
        <v>70.491668701171875</v>
      </c>
    </row>
    <row r="6744" spans="1:12" x14ac:dyDescent="0.25">
      <c r="A6744" s="5" t="str">
        <f t="shared" si="105"/>
        <v>1Low IncomeNon-CARE50223</v>
      </c>
      <c r="B6744" s="9">
        <v>1</v>
      </c>
      <c r="C6744" t="s">
        <v>131</v>
      </c>
      <c r="D6744" t="s">
        <v>141</v>
      </c>
      <c r="E6744" s="9">
        <v>5</v>
      </c>
      <c r="F6744" s="9">
        <v>0</v>
      </c>
      <c r="G6744" s="9">
        <v>2</v>
      </c>
      <c r="H6744" s="9">
        <v>23</v>
      </c>
      <c r="I6744" s="9">
        <v>1.3528375625610352</v>
      </c>
      <c r="J6744" s="9">
        <v>1.4374238252639771</v>
      </c>
      <c r="K6744" s="9">
        <v>2.958439476788044E-2</v>
      </c>
      <c r="L6744" s="9">
        <v>68.679695129394531</v>
      </c>
    </row>
    <row r="6745" spans="1:12" x14ac:dyDescent="0.25">
      <c r="A6745" s="5" t="str">
        <f t="shared" si="105"/>
        <v>1Low IncomeNon-CARE50224</v>
      </c>
      <c r="B6745" s="9">
        <v>1</v>
      </c>
      <c r="C6745" t="s">
        <v>131</v>
      </c>
      <c r="D6745" t="s">
        <v>141</v>
      </c>
      <c r="E6745" s="9">
        <v>5</v>
      </c>
      <c r="F6745" s="9">
        <v>0</v>
      </c>
      <c r="G6745" s="9">
        <v>2</v>
      </c>
      <c r="H6745" s="9">
        <v>24</v>
      </c>
      <c r="I6745" s="9">
        <v>1.1438479423522949</v>
      </c>
      <c r="J6745" s="9">
        <v>1.1749453544616699</v>
      </c>
      <c r="K6745" s="9">
        <v>2.5489674881100655E-2</v>
      </c>
      <c r="L6745" s="9">
        <v>66.433448791503906</v>
      </c>
    </row>
    <row r="6746" spans="1:12" x14ac:dyDescent="0.25">
      <c r="A6746" s="5" t="str">
        <f t="shared" si="105"/>
        <v>1Low IncomeNon-CARE50101</v>
      </c>
      <c r="B6746" s="9">
        <v>1</v>
      </c>
      <c r="C6746" t="s">
        <v>131</v>
      </c>
      <c r="D6746" t="s">
        <v>141</v>
      </c>
      <c r="E6746" s="9">
        <v>5</v>
      </c>
      <c r="F6746" s="9">
        <v>0</v>
      </c>
      <c r="G6746" s="9">
        <v>10</v>
      </c>
      <c r="H6746" s="9">
        <v>1</v>
      </c>
      <c r="I6746" s="9">
        <v>1.3769279718399048</v>
      </c>
      <c r="J6746" s="9">
        <v>1.3769279718399048</v>
      </c>
      <c r="K6746" s="9">
        <v>0</v>
      </c>
      <c r="L6746" s="9">
        <v>74.473533630371094</v>
      </c>
    </row>
    <row r="6747" spans="1:12" x14ac:dyDescent="0.25">
      <c r="A6747" s="5" t="str">
        <f t="shared" si="105"/>
        <v>1Low IncomeNon-CARE50102</v>
      </c>
      <c r="B6747" s="9">
        <v>1</v>
      </c>
      <c r="C6747" t="s">
        <v>131</v>
      </c>
      <c r="D6747" t="s">
        <v>141</v>
      </c>
      <c r="E6747" s="9">
        <v>5</v>
      </c>
      <c r="F6747" s="9">
        <v>0</v>
      </c>
      <c r="G6747" s="9">
        <v>10</v>
      </c>
      <c r="H6747" s="9">
        <v>2</v>
      </c>
      <c r="I6747" s="9">
        <v>1.1287864446640015</v>
      </c>
      <c r="J6747" s="9">
        <v>1.1287864446640015</v>
      </c>
      <c r="K6747" s="9">
        <v>0</v>
      </c>
      <c r="L6747" s="9">
        <v>72.90155029296875</v>
      </c>
    </row>
    <row r="6748" spans="1:12" x14ac:dyDescent="0.25">
      <c r="A6748" s="5" t="str">
        <f t="shared" si="105"/>
        <v>1Low IncomeNon-CARE50103</v>
      </c>
      <c r="B6748" s="9">
        <v>1</v>
      </c>
      <c r="C6748" t="s">
        <v>131</v>
      </c>
      <c r="D6748" t="s">
        <v>141</v>
      </c>
      <c r="E6748" s="9">
        <v>5</v>
      </c>
      <c r="F6748" s="9">
        <v>0</v>
      </c>
      <c r="G6748" s="9">
        <v>10</v>
      </c>
      <c r="H6748" s="9">
        <v>3</v>
      </c>
      <c r="I6748" s="9">
        <v>0.94165498018264771</v>
      </c>
      <c r="J6748" s="9">
        <v>0.94165498018264771</v>
      </c>
      <c r="K6748" s="9">
        <v>0</v>
      </c>
      <c r="L6748" s="9">
        <v>71.184913635253906</v>
      </c>
    </row>
    <row r="6749" spans="1:12" x14ac:dyDescent="0.25">
      <c r="A6749" s="5" t="str">
        <f t="shared" si="105"/>
        <v>1Low IncomeNon-CARE50104</v>
      </c>
      <c r="B6749" s="9">
        <v>1</v>
      </c>
      <c r="C6749" t="s">
        <v>131</v>
      </c>
      <c r="D6749" t="s">
        <v>141</v>
      </c>
      <c r="E6749" s="9">
        <v>5</v>
      </c>
      <c r="F6749" s="9">
        <v>0</v>
      </c>
      <c r="G6749" s="9">
        <v>10</v>
      </c>
      <c r="H6749" s="9">
        <v>4</v>
      </c>
      <c r="I6749" s="9">
        <v>0.81907039880752563</v>
      </c>
      <c r="J6749" s="9">
        <v>0.81907039880752563</v>
      </c>
      <c r="K6749" s="9">
        <v>0</v>
      </c>
      <c r="L6749" s="9">
        <v>69.808998107910156</v>
      </c>
    </row>
    <row r="6750" spans="1:12" x14ac:dyDescent="0.25">
      <c r="A6750" s="5" t="str">
        <f t="shared" si="105"/>
        <v>1Low IncomeNon-CARE50105</v>
      </c>
      <c r="B6750" s="9">
        <v>1</v>
      </c>
      <c r="C6750" t="s">
        <v>131</v>
      </c>
      <c r="D6750" t="s">
        <v>141</v>
      </c>
      <c r="E6750" s="9">
        <v>5</v>
      </c>
      <c r="F6750" s="9">
        <v>0</v>
      </c>
      <c r="G6750" s="9">
        <v>10</v>
      </c>
      <c r="H6750" s="9">
        <v>5</v>
      </c>
      <c r="I6750" s="9">
        <v>0.74706798791885376</v>
      </c>
      <c r="J6750" s="9">
        <v>0.74706798791885376</v>
      </c>
      <c r="K6750" s="9">
        <v>0</v>
      </c>
      <c r="L6750" s="9">
        <v>68.90789794921875</v>
      </c>
    </row>
    <row r="6751" spans="1:12" x14ac:dyDescent="0.25">
      <c r="A6751" s="5" t="str">
        <f t="shared" si="105"/>
        <v>1Low IncomeNon-CARE50106</v>
      </c>
      <c r="B6751" s="9">
        <v>1</v>
      </c>
      <c r="C6751" t="s">
        <v>131</v>
      </c>
      <c r="D6751" t="s">
        <v>141</v>
      </c>
      <c r="E6751" s="9">
        <v>5</v>
      </c>
      <c r="F6751" s="9">
        <v>0</v>
      </c>
      <c r="G6751" s="9">
        <v>10</v>
      </c>
      <c r="H6751" s="9">
        <v>6</v>
      </c>
      <c r="I6751" s="9">
        <v>0.70392388105392456</v>
      </c>
      <c r="J6751" s="9">
        <v>0.70392388105392456</v>
      </c>
      <c r="K6751" s="9">
        <v>0</v>
      </c>
      <c r="L6751" s="9">
        <v>67.790374755859375</v>
      </c>
    </row>
    <row r="6752" spans="1:12" x14ac:dyDescent="0.25">
      <c r="A6752" s="5" t="str">
        <f t="shared" si="105"/>
        <v>1Low IncomeNon-CARE50107</v>
      </c>
      <c r="B6752" s="9">
        <v>1</v>
      </c>
      <c r="C6752" t="s">
        <v>131</v>
      </c>
      <c r="D6752" t="s">
        <v>141</v>
      </c>
      <c r="E6752" s="9">
        <v>5</v>
      </c>
      <c r="F6752" s="9">
        <v>0</v>
      </c>
      <c r="G6752" s="9">
        <v>10</v>
      </c>
      <c r="H6752" s="9">
        <v>7</v>
      </c>
      <c r="I6752" s="9">
        <v>0.69427210092544556</v>
      </c>
      <c r="J6752" s="9">
        <v>0.69427210092544556</v>
      </c>
      <c r="K6752" s="9">
        <v>0</v>
      </c>
      <c r="L6752" s="9">
        <v>67.407028198242188</v>
      </c>
    </row>
    <row r="6753" spans="1:12" x14ac:dyDescent="0.25">
      <c r="A6753" s="5" t="str">
        <f t="shared" si="105"/>
        <v>1Low IncomeNon-CARE50108</v>
      </c>
      <c r="B6753" s="9">
        <v>1</v>
      </c>
      <c r="C6753" t="s">
        <v>131</v>
      </c>
      <c r="D6753" t="s">
        <v>141</v>
      </c>
      <c r="E6753" s="9">
        <v>5</v>
      </c>
      <c r="F6753" s="9">
        <v>0</v>
      </c>
      <c r="G6753" s="9">
        <v>10</v>
      </c>
      <c r="H6753" s="9">
        <v>8</v>
      </c>
      <c r="I6753" s="9">
        <v>0.65835338830947876</v>
      </c>
      <c r="J6753" s="9">
        <v>0.65835338830947876</v>
      </c>
      <c r="K6753" s="9">
        <v>0</v>
      </c>
      <c r="L6753" s="9">
        <v>68.003326416015625</v>
      </c>
    </row>
    <row r="6754" spans="1:12" x14ac:dyDescent="0.25">
      <c r="A6754" s="5" t="str">
        <f t="shared" si="105"/>
        <v>1Low IncomeNon-CARE50109</v>
      </c>
      <c r="B6754" s="9">
        <v>1</v>
      </c>
      <c r="C6754" t="s">
        <v>131</v>
      </c>
      <c r="D6754" t="s">
        <v>141</v>
      </c>
      <c r="E6754" s="9">
        <v>5</v>
      </c>
      <c r="F6754" s="9">
        <v>0</v>
      </c>
      <c r="G6754" s="9">
        <v>10</v>
      </c>
      <c r="H6754" s="9">
        <v>9</v>
      </c>
      <c r="I6754" s="9">
        <v>0.60669255256652832</v>
      </c>
      <c r="J6754" s="9">
        <v>0.60669255256652832</v>
      </c>
      <c r="K6754" s="9">
        <v>0</v>
      </c>
      <c r="L6754" s="9">
        <v>72.46356201171875</v>
      </c>
    </row>
    <row r="6755" spans="1:12" x14ac:dyDescent="0.25">
      <c r="A6755" s="5" t="str">
        <f t="shared" si="105"/>
        <v>1Low IncomeNon-CARE501010</v>
      </c>
      <c r="B6755" s="9">
        <v>1</v>
      </c>
      <c r="C6755" t="s">
        <v>131</v>
      </c>
      <c r="D6755" t="s">
        <v>141</v>
      </c>
      <c r="E6755" s="9">
        <v>5</v>
      </c>
      <c r="F6755" s="9">
        <v>0</v>
      </c>
      <c r="G6755" s="9">
        <v>10</v>
      </c>
      <c r="H6755" s="9">
        <v>10</v>
      </c>
      <c r="I6755" s="9">
        <v>0.67030155658721924</v>
      </c>
      <c r="J6755" s="9">
        <v>0.67030155658721924</v>
      </c>
      <c r="K6755" s="9">
        <v>0</v>
      </c>
      <c r="L6755" s="9">
        <v>79.158210754394531</v>
      </c>
    </row>
    <row r="6756" spans="1:12" x14ac:dyDescent="0.25">
      <c r="A6756" s="5" t="str">
        <f t="shared" si="105"/>
        <v>1Low IncomeNon-CARE501011</v>
      </c>
      <c r="B6756" s="9">
        <v>1</v>
      </c>
      <c r="C6756" t="s">
        <v>131</v>
      </c>
      <c r="D6756" t="s">
        <v>141</v>
      </c>
      <c r="E6756" s="9">
        <v>5</v>
      </c>
      <c r="F6756" s="9">
        <v>0</v>
      </c>
      <c r="G6756" s="9">
        <v>10</v>
      </c>
      <c r="H6756" s="9">
        <v>11</v>
      </c>
      <c r="I6756" s="9">
        <v>0.67559057474136353</v>
      </c>
      <c r="J6756" s="9">
        <v>0.67559057474136353</v>
      </c>
      <c r="K6756" s="9">
        <v>0</v>
      </c>
      <c r="L6756" s="9">
        <v>85.30145263671875</v>
      </c>
    </row>
    <row r="6757" spans="1:12" x14ac:dyDescent="0.25">
      <c r="A6757" s="5" t="str">
        <f t="shared" si="105"/>
        <v>1Low IncomeNon-CARE501012</v>
      </c>
      <c r="B6757" s="9">
        <v>1</v>
      </c>
      <c r="C6757" t="s">
        <v>131</v>
      </c>
      <c r="D6757" t="s">
        <v>141</v>
      </c>
      <c r="E6757" s="9">
        <v>5</v>
      </c>
      <c r="F6757" s="9">
        <v>0</v>
      </c>
      <c r="G6757" s="9">
        <v>10</v>
      </c>
      <c r="H6757" s="9">
        <v>12</v>
      </c>
      <c r="I6757" s="9">
        <v>0.81023120880126953</v>
      </c>
      <c r="J6757" s="9">
        <v>0.81023120880126953</v>
      </c>
      <c r="K6757" s="9">
        <v>0</v>
      </c>
      <c r="L6757" s="9">
        <v>89.177665710449219</v>
      </c>
    </row>
    <row r="6758" spans="1:12" x14ac:dyDescent="0.25">
      <c r="A6758" s="5" t="str">
        <f t="shared" si="105"/>
        <v>1Low IncomeNon-CARE501013</v>
      </c>
      <c r="B6758" s="9">
        <v>1</v>
      </c>
      <c r="C6758" t="s">
        <v>131</v>
      </c>
      <c r="D6758" t="s">
        <v>141</v>
      </c>
      <c r="E6758" s="9">
        <v>5</v>
      </c>
      <c r="F6758" s="9">
        <v>0</v>
      </c>
      <c r="G6758" s="9">
        <v>10</v>
      </c>
      <c r="H6758" s="9">
        <v>13</v>
      </c>
      <c r="I6758" s="9">
        <v>1.0827426910400391</v>
      </c>
      <c r="J6758" s="9">
        <v>1.0827426910400391</v>
      </c>
      <c r="K6758" s="9">
        <v>0</v>
      </c>
      <c r="L6758" s="9">
        <v>92.074462890625</v>
      </c>
    </row>
    <row r="6759" spans="1:12" x14ac:dyDescent="0.25">
      <c r="A6759" s="5" t="str">
        <f t="shared" si="105"/>
        <v>1Low IncomeNon-CARE501014</v>
      </c>
      <c r="B6759" s="9">
        <v>1</v>
      </c>
      <c r="C6759" t="s">
        <v>131</v>
      </c>
      <c r="D6759" t="s">
        <v>141</v>
      </c>
      <c r="E6759" s="9">
        <v>5</v>
      </c>
      <c r="F6759" s="9">
        <v>0</v>
      </c>
      <c r="G6759" s="9">
        <v>10</v>
      </c>
      <c r="H6759" s="9">
        <v>14</v>
      </c>
      <c r="I6759" s="9">
        <v>1.4118154048919678</v>
      </c>
      <c r="J6759" s="9">
        <v>1.4118154048919678</v>
      </c>
      <c r="K6759" s="9">
        <v>0</v>
      </c>
      <c r="L6759" s="9">
        <v>93.63348388671875</v>
      </c>
    </row>
    <row r="6760" spans="1:12" x14ac:dyDescent="0.25">
      <c r="A6760" s="5" t="str">
        <f t="shared" si="105"/>
        <v>1Low IncomeNon-CARE501015</v>
      </c>
      <c r="B6760" s="9">
        <v>1</v>
      </c>
      <c r="C6760" t="s">
        <v>131</v>
      </c>
      <c r="D6760" t="s">
        <v>141</v>
      </c>
      <c r="E6760" s="9">
        <v>5</v>
      </c>
      <c r="F6760" s="9">
        <v>0</v>
      </c>
      <c r="G6760" s="9">
        <v>10</v>
      </c>
      <c r="H6760" s="9">
        <v>15</v>
      </c>
      <c r="I6760" s="9">
        <v>1.7321076393127441</v>
      </c>
      <c r="J6760" s="9">
        <v>1.7321076393127441</v>
      </c>
      <c r="K6760" s="9">
        <v>0</v>
      </c>
      <c r="L6760" s="9">
        <v>95.052642822265625</v>
      </c>
    </row>
    <row r="6761" spans="1:12" x14ac:dyDescent="0.25">
      <c r="A6761" s="5" t="str">
        <f t="shared" si="105"/>
        <v>1Low IncomeNon-CARE501016</v>
      </c>
      <c r="B6761" s="9">
        <v>1</v>
      </c>
      <c r="C6761" t="s">
        <v>131</v>
      </c>
      <c r="D6761" t="s">
        <v>141</v>
      </c>
      <c r="E6761" s="9">
        <v>5</v>
      </c>
      <c r="F6761" s="9">
        <v>0</v>
      </c>
      <c r="G6761" s="9">
        <v>10</v>
      </c>
      <c r="H6761" s="9">
        <v>16</v>
      </c>
      <c r="I6761" s="9">
        <v>2.0909066200256348</v>
      </c>
      <c r="J6761" s="9">
        <v>2.0909066200256348</v>
      </c>
      <c r="K6761" s="9">
        <v>0</v>
      </c>
      <c r="L6761" s="9">
        <v>95.380447387695313</v>
      </c>
    </row>
    <row r="6762" spans="1:12" x14ac:dyDescent="0.25">
      <c r="A6762" s="5" t="str">
        <f t="shared" si="105"/>
        <v>1Low IncomeNon-CARE501017</v>
      </c>
      <c r="B6762" s="9">
        <v>1</v>
      </c>
      <c r="C6762" t="s">
        <v>131</v>
      </c>
      <c r="D6762" t="s">
        <v>141</v>
      </c>
      <c r="E6762" s="9">
        <v>5</v>
      </c>
      <c r="F6762" s="9">
        <v>0</v>
      </c>
      <c r="G6762" s="9">
        <v>10</v>
      </c>
      <c r="H6762" s="9">
        <v>17</v>
      </c>
      <c r="I6762" s="9">
        <v>2.3791241645812988</v>
      </c>
      <c r="J6762" s="9">
        <v>1.2921675443649292</v>
      </c>
      <c r="K6762" s="9">
        <v>2.0577037706971169E-2</v>
      </c>
      <c r="L6762" s="9">
        <v>95.120468139648438</v>
      </c>
    </row>
    <row r="6763" spans="1:12" x14ac:dyDescent="0.25">
      <c r="A6763" s="5" t="str">
        <f t="shared" si="105"/>
        <v>1Low IncomeNon-CARE501018</v>
      </c>
      <c r="B6763" s="9">
        <v>1</v>
      </c>
      <c r="C6763" t="s">
        <v>131</v>
      </c>
      <c r="D6763" t="s">
        <v>141</v>
      </c>
      <c r="E6763" s="9">
        <v>5</v>
      </c>
      <c r="F6763" s="9">
        <v>0</v>
      </c>
      <c r="G6763" s="9">
        <v>10</v>
      </c>
      <c r="H6763" s="9">
        <v>18</v>
      </c>
      <c r="I6763" s="9">
        <v>2.6285805702209473</v>
      </c>
      <c r="J6763" s="9">
        <v>1.9599840641021729</v>
      </c>
      <c r="K6763" s="9">
        <v>3.0474107712507248E-2</v>
      </c>
      <c r="L6763" s="9">
        <v>94.263755798339844</v>
      </c>
    </row>
    <row r="6764" spans="1:12" x14ac:dyDescent="0.25">
      <c r="A6764" s="5" t="str">
        <f t="shared" si="105"/>
        <v>1Low IncomeNon-CARE501019</v>
      </c>
      <c r="B6764" s="9">
        <v>1</v>
      </c>
      <c r="C6764" t="s">
        <v>131</v>
      </c>
      <c r="D6764" t="s">
        <v>141</v>
      </c>
      <c r="E6764" s="9">
        <v>5</v>
      </c>
      <c r="F6764" s="9">
        <v>0</v>
      </c>
      <c r="G6764" s="9">
        <v>10</v>
      </c>
      <c r="H6764" s="9">
        <v>19</v>
      </c>
      <c r="I6764" s="9">
        <v>2.7412574291229248</v>
      </c>
      <c r="J6764" s="9">
        <v>2.3075618743896484</v>
      </c>
      <c r="K6764" s="9">
        <v>1.6675971448421478E-2</v>
      </c>
      <c r="L6764" s="9">
        <v>93.287528991699219</v>
      </c>
    </row>
    <row r="6765" spans="1:12" x14ac:dyDescent="0.25">
      <c r="A6765" s="5" t="str">
        <f t="shared" si="105"/>
        <v>1Low IncomeNon-CARE501020</v>
      </c>
      <c r="B6765" s="9">
        <v>1</v>
      </c>
      <c r="C6765" t="s">
        <v>131</v>
      </c>
      <c r="D6765" t="s">
        <v>141</v>
      </c>
      <c r="E6765" s="9">
        <v>5</v>
      </c>
      <c r="F6765" s="9">
        <v>0</v>
      </c>
      <c r="G6765" s="9">
        <v>10</v>
      </c>
      <c r="H6765" s="9">
        <v>20</v>
      </c>
      <c r="I6765" s="9">
        <v>2.6604537963867188</v>
      </c>
      <c r="J6765" s="9">
        <v>2.354325532913208</v>
      </c>
      <c r="K6765" s="9">
        <v>1.8747890368103981E-2</v>
      </c>
      <c r="L6765" s="9">
        <v>90.646537780761719</v>
      </c>
    </row>
    <row r="6766" spans="1:12" x14ac:dyDescent="0.25">
      <c r="A6766" s="5" t="str">
        <f t="shared" si="105"/>
        <v>1Low IncomeNon-CARE501021</v>
      </c>
      <c r="B6766" s="9">
        <v>1</v>
      </c>
      <c r="C6766" t="s">
        <v>131</v>
      </c>
      <c r="D6766" t="s">
        <v>141</v>
      </c>
      <c r="E6766" s="9">
        <v>5</v>
      </c>
      <c r="F6766" s="9">
        <v>0</v>
      </c>
      <c r="G6766" s="9">
        <v>10</v>
      </c>
      <c r="H6766" s="9">
        <v>21</v>
      </c>
      <c r="I6766" s="9">
        <v>2.5569906234741211</v>
      </c>
      <c r="J6766" s="9">
        <v>2.2836997509002686</v>
      </c>
      <c r="K6766" s="9">
        <v>1.1660491116344929E-2</v>
      </c>
      <c r="L6766" s="9">
        <v>86.683967590332031</v>
      </c>
    </row>
    <row r="6767" spans="1:12" x14ac:dyDescent="0.25">
      <c r="A6767" s="5" t="str">
        <f t="shared" si="105"/>
        <v>1Low IncomeNon-CARE501022</v>
      </c>
      <c r="B6767" s="9">
        <v>1</v>
      </c>
      <c r="C6767" t="s">
        <v>131</v>
      </c>
      <c r="D6767" t="s">
        <v>141</v>
      </c>
      <c r="E6767" s="9">
        <v>5</v>
      </c>
      <c r="F6767" s="9">
        <v>0</v>
      </c>
      <c r="G6767" s="9">
        <v>10</v>
      </c>
      <c r="H6767" s="9">
        <v>22</v>
      </c>
      <c r="I6767" s="9">
        <v>2.4027707576751709</v>
      </c>
      <c r="J6767" s="9">
        <v>2.8698854446411133</v>
      </c>
      <c r="K6767" s="9">
        <v>1.486110407859087E-2</v>
      </c>
      <c r="L6767" s="9">
        <v>82.80767822265625</v>
      </c>
    </row>
    <row r="6768" spans="1:12" x14ac:dyDescent="0.25">
      <c r="A6768" s="5" t="str">
        <f t="shared" si="105"/>
        <v>1Low IncomeNon-CARE501023</v>
      </c>
      <c r="B6768" s="9">
        <v>1</v>
      </c>
      <c r="C6768" t="s">
        <v>131</v>
      </c>
      <c r="D6768" t="s">
        <v>141</v>
      </c>
      <c r="E6768" s="9">
        <v>5</v>
      </c>
      <c r="F6768" s="9">
        <v>0</v>
      </c>
      <c r="G6768" s="9">
        <v>10</v>
      </c>
      <c r="H6768" s="9">
        <v>23</v>
      </c>
      <c r="I6768" s="9">
        <v>2.1540853977203369</v>
      </c>
      <c r="J6768" s="9">
        <v>2.3259215354919434</v>
      </c>
      <c r="K6768" s="9">
        <v>1.0844356380403042E-2</v>
      </c>
      <c r="L6768" s="9">
        <v>80.215766906738281</v>
      </c>
    </row>
    <row r="6769" spans="1:12" x14ac:dyDescent="0.25">
      <c r="A6769" s="5" t="str">
        <f t="shared" si="105"/>
        <v>1Low IncomeNon-CARE501024</v>
      </c>
      <c r="B6769" s="9">
        <v>1</v>
      </c>
      <c r="C6769" t="s">
        <v>131</v>
      </c>
      <c r="D6769" t="s">
        <v>141</v>
      </c>
      <c r="E6769" s="9">
        <v>5</v>
      </c>
      <c r="F6769" s="9">
        <v>0</v>
      </c>
      <c r="G6769" s="9">
        <v>10</v>
      </c>
      <c r="H6769" s="9">
        <v>24</v>
      </c>
      <c r="I6769" s="9">
        <v>1.7970575094223022</v>
      </c>
      <c r="J6769" s="9">
        <v>1.8906209468841553</v>
      </c>
      <c r="K6769" s="9">
        <v>8.5060959681868553E-3</v>
      </c>
      <c r="L6769" s="9">
        <v>77.459274291992188</v>
      </c>
    </row>
    <row r="6770" spans="1:12" x14ac:dyDescent="0.25">
      <c r="A6770" s="5" t="str">
        <f t="shared" si="105"/>
        <v>1Low IncomeNon-CARE5121</v>
      </c>
      <c r="B6770" s="9">
        <v>1</v>
      </c>
      <c r="C6770" t="s">
        <v>131</v>
      </c>
      <c r="D6770" t="s">
        <v>141</v>
      </c>
      <c r="E6770" s="9">
        <v>5</v>
      </c>
      <c r="F6770" s="9">
        <v>1</v>
      </c>
      <c r="G6770" s="9">
        <v>2</v>
      </c>
      <c r="H6770" s="9">
        <v>1</v>
      </c>
      <c r="I6770" s="9">
        <v>0.91086399555206299</v>
      </c>
      <c r="J6770" s="9">
        <v>0.91086399555206299</v>
      </c>
      <c r="K6770" s="9">
        <v>0</v>
      </c>
      <c r="L6770" s="9">
        <v>65.744255065917969</v>
      </c>
    </row>
    <row r="6771" spans="1:12" x14ac:dyDescent="0.25">
      <c r="A6771" s="5" t="str">
        <f t="shared" si="105"/>
        <v>1Low IncomeNon-CARE5122</v>
      </c>
      <c r="B6771" s="9">
        <v>1</v>
      </c>
      <c r="C6771" t="s">
        <v>131</v>
      </c>
      <c r="D6771" t="s">
        <v>141</v>
      </c>
      <c r="E6771" s="9">
        <v>5</v>
      </c>
      <c r="F6771" s="9">
        <v>1</v>
      </c>
      <c r="G6771" s="9">
        <v>2</v>
      </c>
      <c r="H6771" s="9">
        <v>2</v>
      </c>
      <c r="I6771" s="9">
        <v>0.78333008289337158</v>
      </c>
      <c r="J6771" s="9">
        <v>0.78333008289337158</v>
      </c>
      <c r="K6771" s="9">
        <v>0</v>
      </c>
      <c r="L6771" s="9">
        <v>64.292610168457031</v>
      </c>
    </row>
    <row r="6772" spans="1:12" x14ac:dyDescent="0.25">
      <c r="A6772" s="5" t="str">
        <f t="shared" si="105"/>
        <v>1Low IncomeNon-CARE5123</v>
      </c>
      <c r="B6772" s="9">
        <v>1</v>
      </c>
      <c r="C6772" t="s">
        <v>131</v>
      </c>
      <c r="D6772" t="s">
        <v>141</v>
      </c>
      <c r="E6772" s="9">
        <v>5</v>
      </c>
      <c r="F6772" s="9">
        <v>1</v>
      </c>
      <c r="G6772" s="9">
        <v>2</v>
      </c>
      <c r="H6772" s="9">
        <v>3</v>
      </c>
      <c r="I6772" s="9">
        <v>0.69590538740158081</v>
      </c>
      <c r="J6772" s="9">
        <v>0.69590538740158081</v>
      </c>
      <c r="K6772" s="9">
        <v>0</v>
      </c>
      <c r="L6772" s="9">
        <v>63.127361297607422</v>
      </c>
    </row>
    <row r="6773" spans="1:12" x14ac:dyDescent="0.25">
      <c r="A6773" s="5" t="str">
        <f t="shared" si="105"/>
        <v>1Low IncomeNon-CARE5124</v>
      </c>
      <c r="B6773" s="9">
        <v>1</v>
      </c>
      <c r="C6773" t="s">
        <v>131</v>
      </c>
      <c r="D6773" t="s">
        <v>141</v>
      </c>
      <c r="E6773" s="9">
        <v>5</v>
      </c>
      <c r="F6773" s="9">
        <v>1</v>
      </c>
      <c r="G6773" s="9">
        <v>2</v>
      </c>
      <c r="H6773" s="9">
        <v>4</v>
      </c>
      <c r="I6773" s="9">
        <v>0.64000099897384644</v>
      </c>
      <c r="J6773" s="9">
        <v>0.64000099897384644</v>
      </c>
      <c r="K6773" s="9">
        <v>0</v>
      </c>
      <c r="L6773" s="9">
        <v>62.214561462402344</v>
      </c>
    </row>
    <row r="6774" spans="1:12" x14ac:dyDescent="0.25">
      <c r="A6774" s="5" t="str">
        <f t="shared" si="105"/>
        <v>1Low IncomeNon-CARE5125</v>
      </c>
      <c r="B6774" s="9">
        <v>1</v>
      </c>
      <c r="C6774" t="s">
        <v>131</v>
      </c>
      <c r="D6774" t="s">
        <v>141</v>
      </c>
      <c r="E6774" s="9">
        <v>5</v>
      </c>
      <c r="F6774" s="9">
        <v>1</v>
      </c>
      <c r="G6774" s="9">
        <v>2</v>
      </c>
      <c r="H6774" s="9">
        <v>5</v>
      </c>
      <c r="I6774" s="9">
        <v>0.60771328210830688</v>
      </c>
      <c r="J6774" s="9">
        <v>0.60771328210830688</v>
      </c>
      <c r="K6774" s="9">
        <v>0</v>
      </c>
      <c r="L6774" s="9">
        <v>61.236743927001953</v>
      </c>
    </row>
    <row r="6775" spans="1:12" x14ac:dyDescent="0.25">
      <c r="A6775" s="5" t="str">
        <f t="shared" si="105"/>
        <v>1Low IncomeNon-CARE5126</v>
      </c>
      <c r="B6775" s="9">
        <v>1</v>
      </c>
      <c r="C6775" t="s">
        <v>131</v>
      </c>
      <c r="D6775" t="s">
        <v>141</v>
      </c>
      <c r="E6775" s="9">
        <v>5</v>
      </c>
      <c r="F6775" s="9">
        <v>1</v>
      </c>
      <c r="G6775" s="9">
        <v>2</v>
      </c>
      <c r="H6775" s="9">
        <v>6</v>
      </c>
      <c r="I6775" s="9">
        <v>0.60105806589126587</v>
      </c>
      <c r="J6775" s="9">
        <v>0.60105806589126587</v>
      </c>
      <c r="K6775" s="9">
        <v>0</v>
      </c>
      <c r="L6775" s="9">
        <v>60.208763122558594</v>
      </c>
    </row>
    <row r="6776" spans="1:12" x14ac:dyDescent="0.25">
      <c r="A6776" s="5" t="str">
        <f t="shared" si="105"/>
        <v>1Low IncomeNon-CARE5127</v>
      </c>
      <c r="B6776" s="9">
        <v>1</v>
      </c>
      <c r="C6776" t="s">
        <v>131</v>
      </c>
      <c r="D6776" t="s">
        <v>141</v>
      </c>
      <c r="E6776" s="9">
        <v>5</v>
      </c>
      <c r="F6776" s="9">
        <v>1</v>
      </c>
      <c r="G6776" s="9">
        <v>2</v>
      </c>
      <c r="H6776" s="9">
        <v>7</v>
      </c>
      <c r="I6776" s="9">
        <v>0.62388956546783447</v>
      </c>
      <c r="J6776" s="9">
        <v>0.62388956546783447</v>
      </c>
      <c r="K6776" s="9">
        <v>0</v>
      </c>
      <c r="L6776" s="9">
        <v>59.585945129394531</v>
      </c>
    </row>
    <row r="6777" spans="1:12" x14ac:dyDescent="0.25">
      <c r="A6777" s="5" t="str">
        <f t="shared" si="105"/>
        <v>1Low IncomeNon-CARE5128</v>
      </c>
      <c r="B6777" s="9">
        <v>1</v>
      </c>
      <c r="C6777" t="s">
        <v>131</v>
      </c>
      <c r="D6777" t="s">
        <v>141</v>
      </c>
      <c r="E6777" s="9">
        <v>5</v>
      </c>
      <c r="F6777" s="9">
        <v>1</v>
      </c>
      <c r="G6777" s="9">
        <v>2</v>
      </c>
      <c r="H6777" s="9">
        <v>8</v>
      </c>
      <c r="I6777" s="9">
        <v>0.58698749542236328</v>
      </c>
      <c r="J6777" s="9">
        <v>0.58698749542236328</v>
      </c>
      <c r="K6777" s="9">
        <v>0</v>
      </c>
      <c r="L6777" s="9">
        <v>60.326362609863281</v>
      </c>
    </row>
    <row r="6778" spans="1:12" x14ac:dyDescent="0.25">
      <c r="A6778" s="5" t="str">
        <f t="shared" si="105"/>
        <v>1Low IncomeNon-CARE5129</v>
      </c>
      <c r="B6778" s="9">
        <v>1</v>
      </c>
      <c r="C6778" t="s">
        <v>131</v>
      </c>
      <c r="D6778" t="s">
        <v>141</v>
      </c>
      <c r="E6778" s="9">
        <v>5</v>
      </c>
      <c r="F6778" s="9">
        <v>1</v>
      </c>
      <c r="G6778" s="9">
        <v>2</v>
      </c>
      <c r="H6778" s="9">
        <v>9</v>
      </c>
      <c r="I6778" s="9">
        <v>0.41864189505577087</v>
      </c>
      <c r="J6778" s="9">
        <v>0.41864189505577087</v>
      </c>
      <c r="K6778" s="9">
        <v>0</v>
      </c>
      <c r="L6778" s="9">
        <v>63.707080841064453</v>
      </c>
    </row>
    <row r="6779" spans="1:12" x14ac:dyDescent="0.25">
      <c r="A6779" s="5" t="str">
        <f t="shared" si="105"/>
        <v>1Low IncomeNon-CARE51210</v>
      </c>
      <c r="B6779" s="9">
        <v>1</v>
      </c>
      <c r="C6779" t="s">
        <v>131</v>
      </c>
      <c r="D6779" t="s">
        <v>141</v>
      </c>
      <c r="E6779" s="9">
        <v>5</v>
      </c>
      <c r="F6779" s="9">
        <v>1</v>
      </c>
      <c r="G6779" s="9">
        <v>2</v>
      </c>
      <c r="H6779" s="9">
        <v>10</v>
      </c>
      <c r="I6779" s="9">
        <v>0.32975703477859497</v>
      </c>
      <c r="J6779" s="9">
        <v>0.32975703477859497</v>
      </c>
      <c r="K6779" s="9">
        <v>0</v>
      </c>
      <c r="L6779" s="9">
        <v>68.521293640136719</v>
      </c>
    </row>
    <row r="6780" spans="1:12" x14ac:dyDescent="0.25">
      <c r="A6780" s="5" t="str">
        <f t="shared" si="105"/>
        <v>1Low IncomeNon-CARE51211</v>
      </c>
      <c r="B6780" s="9">
        <v>1</v>
      </c>
      <c r="C6780" t="s">
        <v>131</v>
      </c>
      <c r="D6780" t="s">
        <v>141</v>
      </c>
      <c r="E6780" s="9">
        <v>5</v>
      </c>
      <c r="F6780" s="9">
        <v>1</v>
      </c>
      <c r="G6780" s="9">
        <v>2</v>
      </c>
      <c r="H6780" s="9">
        <v>11</v>
      </c>
      <c r="I6780" s="9">
        <v>0.22666212916374207</v>
      </c>
      <c r="J6780" s="9">
        <v>0.22666212916374207</v>
      </c>
      <c r="K6780" s="9">
        <v>0</v>
      </c>
      <c r="L6780" s="9">
        <v>73.753753662109375</v>
      </c>
    </row>
    <row r="6781" spans="1:12" x14ac:dyDescent="0.25">
      <c r="A6781" s="5" t="str">
        <f t="shared" si="105"/>
        <v>1Low IncomeNon-CARE51212</v>
      </c>
      <c r="B6781" s="9">
        <v>1</v>
      </c>
      <c r="C6781" t="s">
        <v>131</v>
      </c>
      <c r="D6781" t="s">
        <v>141</v>
      </c>
      <c r="E6781" s="9">
        <v>5</v>
      </c>
      <c r="F6781" s="9">
        <v>1</v>
      </c>
      <c r="G6781" s="9">
        <v>2</v>
      </c>
      <c r="H6781" s="9">
        <v>12</v>
      </c>
      <c r="I6781" s="9">
        <v>0.16772781312465668</v>
      </c>
      <c r="J6781" s="9">
        <v>0.16772781312465668</v>
      </c>
      <c r="K6781" s="9">
        <v>0</v>
      </c>
      <c r="L6781" s="9">
        <v>78.094268798828125</v>
      </c>
    </row>
    <row r="6782" spans="1:12" x14ac:dyDescent="0.25">
      <c r="A6782" s="5" t="str">
        <f t="shared" si="105"/>
        <v>1Low IncomeNon-CARE51213</v>
      </c>
      <c r="B6782" s="9">
        <v>1</v>
      </c>
      <c r="C6782" t="s">
        <v>131</v>
      </c>
      <c r="D6782" t="s">
        <v>141</v>
      </c>
      <c r="E6782" s="9">
        <v>5</v>
      </c>
      <c r="F6782" s="9">
        <v>1</v>
      </c>
      <c r="G6782" s="9">
        <v>2</v>
      </c>
      <c r="H6782" s="9">
        <v>13</v>
      </c>
      <c r="I6782" s="9">
        <v>0.22697308659553528</v>
      </c>
      <c r="J6782" s="9">
        <v>0.22697308659553528</v>
      </c>
      <c r="K6782" s="9">
        <v>0</v>
      </c>
      <c r="L6782" s="9">
        <v>81.108154296875</v>
      </c>
    </row>
    <row r="6783" spans="1:12" x14ac:dyDescent="0.25">
      <c r="A6783" s="5" t="str">
        <f t="shared" si="105"/>
        <v>1Low IncomeNon-CARE51214</v>
      </c>
      <c r="B6783" s="9">
        <v>1</v>
      </c>
      <c r="C6783" t="s">
        <v>131</v>
      </c>
      <c r="D6783" t="s">
        <v>141</v>
      </c>
      <c r="E6783" s="9">
        <v>5</v>
      </c>
      <c r="F6783" s="9">
        <v>1</v>
      </c>
      <c r="G6783" s="9">
        <v>2</v>
      </c>
      <c r="H6783" s="9">
        <v>14</v>
      </c>
      <c r="I6783" s="9">
        <v>0.36235812306404114</v>
      </c>
      <c r="J6783" s="9">
        <v>0.36235812306404114</v>
      </c>
      <c r="K6783" s="9">
        <v>0</v>
      </c>
      <c r="L6783" s="9">
        <v>83.505416870117188</v>
      </c>
    </row>
    <row r="6784" spans="1:12" x14ac:dyDescent="0.25">
      <c r="A6784" s="5" t="str">
        <f t="shared" si="105"/>
        <v>1Low IncomeNon-CARE51215</v>
      </c>
      <c r="B6784" s="9">
        <v>1</v>
      </c>
      <c r="C6784" t="s">
        <v>131</v>
      </c>
      <c r="D6784" t="s">
        <v>141</v>
      </c>
      <c r="E6784" s="9">
        <v>5</v>
      </c>
      <c r="F6784" s="9">
        <v>1</v>
      </c>
      <c r="G6784" s="9">
        <v>2</v>
      </c>
      <c r="H6784" s="9">
        <v>15</v>
      </c>
      <c r="I6784" s="9">
        <v>0.56404459476470947</v>
      </c>
      <c r="J6784" s="9">
        <v>0.56404459476470947</v>
      </c>
      <c r="K6784" s="9">
        <v>0</v>
      </c>
      <c r="L6784" s="9">
        <v>84.335029602050781</v>
      </c>
    </row>
    <row r="6785" spans="1:12" x14ac:dyDescent="0.25">
      <c r="A6785" s="5" t="str">
        <f t="shared" si="105"/>
        <v>1Low IncomeNon-CARE51216</v>
      </c>
      <c r="B6785" s="9">
        <v>1</v>
      </c>
      <c r="C6785" t="s">
        <v>131</v>
      </c>
      <c r="D6785" t="s">
        <v>141</v>
      </c>
      <c r="E6785" s="9">
        <v>5</v>
      </c>
      <c r="F6785" s="9">
        <v>1</v>
      </c>
      <c r="G6785" s="9">
        <v>2</v>
      </c>
      <c r="H6785" s="9">
        <v>16</v>
      </c>
      <c r="I6785" s="9">
        <v>0.83845537900924683</v>
      </c>
      <c r="J6785" s="9">
        <v>0.83845537900924683</v>
      </c>
      <c r="K6785" s="9">
        <v>0</v>
      </c>
      <c r="L6785" s="9">
        <v>85.139030456542969</v>
      </c>
    </row>
    <row r="6786" spans="1:12" x14ac:dyDescent="0.25">
      <c r="A6786" s="5" t="str">
        <f t="shared" si="105"/>
        <v>1Low IncomeNon-CARE51217</v>
      </c>
      <c r="B6786" s="9">
        <v>1</v>
      </c>
      <c r="C6786" t="s">
        <v>131</v>
      </c>
      <c r="D6786" t="s">
        <v>141</v>
      </c>
      <c r="E6786" s="9">
        <v>5</v>
      </c>
      <c r="F6786" s="9">
        <v>1</v>
      </c>
      <c r="G6786" s="9">
        <v>2</v>
      </c>
      <c r="H6786" s="9">
        <v>17</v>
      </c>
      <c r="I6786" s="9">
        <v>1.1069215536117554</v>
      </c>
      <c r="J6786" s="9">
        <v>0.42843616008758545</v>
      </c>
      <c r="K6786" s="9">
        <v>1.9767362624406815E-2</v>
      </c>
      <c r="L6786" s="9">
        <v>85.468086242675781</v>
      </c>
    </row>
    <row r="6787" spans="1:12" x14ac:dyDescent="0.25">
      <c r="A6787" s="5" t="str">
        <f t="shared" ref="A6787:A6850" si="106">B6787&amp;C6787&amp;D6787&amp;E6787&amp;F6787&amp;G6787&amp;H6787</f>
        <v>1Low IncomeNon-CARE51218</v>
      </c>
      <c r="B6787" s="9">
        <v>1</v>
      </c>
      <c r="C6787" t="s">
        <v>131</v>
      </c>
      <c r="D6787" t="s">
        <v>141</v>
      </c>
      <c r="E6787" s="9">
        <v>5</v>
      </c>
      <c r="F6787" s="9">
        <v>1</v>
      </c>
      <c r="G6787" s="9">
        <v>2</v>
      </c>
      <c r="H6787" s="9">
        <v>18</v>
      </c>
      <c r="I6787" s="9">
        <v>1.3596460819244385</v>
      </c>
      <c r="J6787" s="9">
        <v>0.87659710645675659</v>
      </c>
      <c r="K6787" s="9">
        <v>3.4479185938835144E-2</v>
      </c>
      <c r="L6787" s="9">
        <v>84.641639709472656</v>
      </c>
    </row>
    <row r="6788" spans="1:12" x14ac:dyDescent="0.25">
      <c r="A6788" s="5" t="str">
        <f t="shared" si="106"/>
        <v>1Low IncomeNon-CARE51219</v>
      </c>
      <c r="B6788" s="9">
        <v>1</v>
      </c>
      <c r="C6788" t="s">
        <v>131</v>
      </c>
      <c r="D6788" t="s">
        <v>141</v>
      </c>
      <c r="E6788" s="9">
        <v>5</v>
      </c>
      <c r="F6788" s="9">
        <v>1</v>
      </c>
      <c r="G6788" s="9">
        <v>2</v>
      </c>
      <c r="H6788" s="9">
        <v>19</v>
      </c>
      <c r="I6788" s="9">
        <v>1.5275872945785522</v>
      </c>
      <c r="J6788" s="9">
        <v>1.2305703163146973</v>
      </c>
      <c r="K6788" s="9">
        <v>2.4506578221917152E-2</v>
      </c>
      <c r="L6788" s="9">
        <v>82.664024353027344</v>
      </c>
    </row>
    <row r="6789" spans="1:12" x14ac:dyDescent="0.25">
      <c r="A6789" s="5" t="str">
        <f t="shared" si="106"/>
        <v>1Low IncomeNon-CARE51220</v>
      </c>
      <c r="B6789" s="9">
        <v>1</v>
      </c>
      <c r="C6789" t="s">
        <v>131</v>
      </c>
      <c r="D6789" t="s">
        <v>141</v>
      </c>
      <c r="E6789" s="9">
        <v>5</v>
      </c>
      <c r="F6789" s="9">
        <v>1</v>
      </c>
      <c r="G6789" s="9">
        <v>2</v>
      </c>
      <c r="H6789" s="9">
        <v>20</v>
      </c>
      <c r="I6789" s="9">
        <v>1.5692960023880005</v>
      </c>
      <c r="J6789" s="9">
        <v>1.352156400680542</v>
      </c>
      <c r="K6789" s="9">
        <v>1.8687698990106583E-2</v>
      </c>
      <c r="L6789" s="9">
        <v>79.908027648925781</v>
      </c>
    </row>
    <row r="6790" spans="1:12" x14ac:dyDescent="0.25">
      <c r="A6790" s="5" t="str">
        <f t="shared" si="106"/>
        <v>1Low IncomeNon-CARE51221</v>
      </c>
      <c r="B6790" s="9">
        <v>1</v>
      </c>
      <c r="C6790" t="s">
        <v>131</v>
      </c>
      <c r="D6790" t="s">
        <v>141</v>
      </c>
      <c r="E6790" s="9">
        <v>5</v>
      </c>
      <c r="F6790" s="9">
        <v>1</v>
      </c>
      <c r="G6790" s="9">
        <v>2</v>
      </c>
      <c r="H6790" s="9">
        <v>21</v>
      </c>
      <c r="I6790" s="9">
        <v>1.5497175455093384</v>
      </c>
      <c r="J6790" s="9">
        <v>1.3656525611877441</v>
      </c>
      <c r="K6790" s="9">
        <v>2.8608625754714012E-2</v>
      </c>
      <c r="L6790" s="9">
        <v>75.916816711425781</v>
      </c>
    </row>
    <row r="6791" spans="1:12" x14ac:dyDescent="0.25">
      <c r="A6791" s="5" t="str">
        <f t="shared" si="106"/>
        <v>1Low IncomeNon-CARE51222</v>
      </c>
      <c r="B6791" s="9">
        <v>1</v>
      </c>
      <c r="C6791" t="s">
        <v>131</v>
      </c>
      <c r="D6791" t="s">
        <v>141</v>
      </c>
      <c r="E6791" s="9">
        <v>5</v>
      </c>
      <c r="F6791" s="9">
        <v>1</v>
      </c>
      <c r="G6791" s="9">
        <v>2</v>
      </c>
      <c r="H6791" s="9">
        <v>22</v>
      </c>
      <c r="I6791" s="9">
        <v>1.4690870046615601</v>
      </c>
      <c r="J6791" s="9">
        <v>1.7986506223678589</v>
      </c>
      <c r="K6791" s="9">
        <v>3.734423965215683E-2</v>
      </c>
      <c r="L6791" s="9">
        <v>72.2373046875</v>
      </c>
    </row>
    <row r="6792" spans="1:12" x14ac:dyDescent="0.25">
      <c r="A6792" s="5" t="str">
        <f t="shared" si="106"/>
        <v>1Low IncomeNon-CARE51223</v>
      </c>
      <c r="B6792" s="9">
        <v>1</v>
      </c>
      <c r="C6792" t="s">
        <v>131</v>
      </c>
      <c r="D6792" t="s">
        <v>141</v>
      </c>
      <c r="E6792" s="9">
        <v>5</v>
      </c>
      <c r="F6792" s="9">
        <v>1</v>
      </c>
      <c r="G6792" s="9">
        <v>2</v>
      </c>
      <c r="H6792" s="9">
        <v>23</v>
      </c>
      <c r="I6792" s="9">
        <v>1.3586180210113525</v>
      </c>
      <c r="J6792" s="9">
        <v>1.4541922807693481</v>
      </c>
      <c r="K6792" s="9">
        <v>2.5898473337292671E-2</v>
      </c>
      <c r="L6792" s="9">
        <v>70.132514953613281</v>
      </c>
    </row>
    <row r="6793" spans="1:12" x14ac:dyDescent="0.25">
      <c r="A6793" s="5" t="str">
        <f t="shared" si="106"/>
        <v>1Low IncomeNon-CARE51224</v>
      </c>
      <c r="B6793" s="9">
        <v>1</v>
      </c>
      <c r="C6793" t="s">
        <v>131</v>
      </c>
      <c r="D6793" t="s">
        <v>141</v>
      </c>
      <c r="E6793" s="9">
        <v>5</v>
      </c>
      <c r="F6793" s="9">
        <v>1</v>
      </c>
      <c r="G6793" s="9">
        <v>2</v>
      </c>
      <c r="H6793" s="9">
        <v>24</v>
      </c>
      <c r="I6793" s="9">
        <v>1.1557375192642212</v>
      </c>
      <c r="J6793" s="9">
        <v>1.1989850997924805</v>
      </c>
      <c r="K6793" s="9">
        <v>2.1009255200624466E-2</v>
      </c>
      <c r="L6793" s="9">
        <v>68.578071594238281</v>
      </c>
    </row>
    <row r="6794" spans="1:12" x14ac:dyDescent="0.25">
      <c r="A6794" s="5" t="str">
        <f t="shared" si="106"/>
        <v>1Low IncomeNon-CARE51101</v>
      </c>
      <c r="B6794" s="9">
        <v>1</v>
      </c>
      <c r="C6794" t="s">
        <v>131</v>
      </c>
      <c r="D6794" s="3" t="s">
        <v>141</v>
      </c>
      <c r="E6794" s="9">
        <v>5</v>
      </c>
      <c r="F6794" s="9">
        <v>1</v>
      </c>
      <c r="G6794" s="9">
        <v>10</v>
      </c>
      <c r="H6794" s="9">
        <v>1</v>
      </c>
      <c r="I6794" s="9">
        <v>1.3769279718399048</v>
      </c>
      <c r="J6794" s="9">
        <v>1.3769279718399048</v>
      </c>
      <c r="K6794" s="9">
        <v>0</v>
      </c>
      <c r="L6794" s="9">
        <v>74.473533630371094</v>
      </c>
    </row>
    <row r="6795" spans="1:12" x14ac:dyDescent="0.25">
      <c r="A6795" s="5" t="str">
        <f t="shared" si="106"/>
        <v>1Low IncomeNon-CARE51102</v>
      </c>
      <c r="B6795" s="9">
        <v>1</v>
      </c>
      <c r="C6795" t="s">
        <v>131</v>
      </c>
      <c r="D6795" s="3" t="s">
        <v>141</v>
      </c>
      <c r="E6795" s="9">
        <v>5</v>
      </c>
      <c r="F6795" s="9">
        <v>1</v>
      </c>
      <c r="G6795" s="9">
        <v>10</v>
      </c>
      <c r="H6795" s="9">
        <v>2</v>
      </c>
      <c r="I6795" s="9">
        <v>1.1287864446640015</v>
      </c>
      <c r="J6795" s="9">
        <v>1.1287864446640015</v>
      </c>
      <c r="K6795" s="9">
        <v>0</v>
      </c>
      <c r="L6795" s="9">
        <v>72.90155029296875</v>
      </c>
    </row>
    <row r="6796" spans="1:12" x14ac:dyDescent="0.25">
      <c r="A6796" s="5" t="str">
        <f t="shared" si="106"/>
        <v>1Low IncomeNon-CARE51103</v>
      </c>
      <c r="B6796" s="9">
        <v>1</v>
      </c>
      <c r="C6796" t="s">
        <v>131</v>
      </c>
      <c r="D6796" s="3" t="s">
        <v>141</v>
      </c>
      <c r="E6796" s="9">
        <v>5</v>
      </c>
      <c r="F6796" s="9">
        <v>1</v>
      </c>
      <c r="G6796" s="9">
        <v>10</v>
      </c>
      <c r="H6796" s="9">
        <v>3</v>
      </c>
      <c r="I6796" s="9">
        <v>0.94165498018264771</v>
      </c>
      <c r="J6796" s="9">
        <v>0.94165498018264771</v>
      </c>
      <c r="K6796" s="9">
        <v>0</v>
      </c>
      <c r="L6796" s="9">
        <v>71.184913635253906</v>
      </c>
    </row>
    <row r="6797" spans="1:12" x14ac:dyDescent="0.25">
      <c r="A6797" s="5" t="str">
        <f t="shared" si="106"/>
        <v>1Low IncomeNon-CARE51104</v>
      </c>
      <c r="B6797" s="9">
        <v>1</v>
      </c>
      <c r="C6797" t="s">
        <v>131</v>
      </c>
      <c r="D6797" s="3" t="s">
        <v>141</v>
      </c>
      <c r="E6797" s="9">
        <v>5</v>
      </c>
      <c r="F6797" s="9">
        <v>1</v>
      </c>
      <c r="G6797" s="9">
        <v>10</v>
      </c>
      <c r="H6797" s="9">
        <v>4</v>
      </c>
      <c r="I6797" s="9">
        <v>0.81907039880752563</v>
      </c>
      <c r="J6797" s="9">
        <v>0.81907039880752563</v>
      </c>
      <c r="K6797" s="9">
        <v>0</v>
      </c>
      <c r="L6797" s="9">
        <v>69.808998107910156</v>
      </c>
    </row>
    <row r="6798" spans="1:12" x14ac:dyDescent="0.25">
      <c r="A6798" s="5" t="str">
        <f t="shared" si="106"/>
        <v>1Low IncomeNon-CARE51105</v>
      </c>
      <c r="B6798" s="9">
        <v>1</v>
      </c>
      <c r="C6798" t="s">
        <v>131</v>
      </c>
      <c r="D6798" s="3" t="s">
        <v>141</v>
      </c>
      <c r="E6798" s="9">
        <v>5</v>
      </c>
      <c r="F6798" s="9">
        <v>1</v>
      </c>
      <c r="G6798" s="9">
        <v>10</v>
      </c>
      <c r="H6798" s="9">
        <v>5</v>
      </c>
      <c r="I6798" s="9">
        <v>0.74706798791885376</v>
      </c>
      <c r="J6798" s="9">
        <v>0.74706798791885376</v>
      </c>
      <c r="K6798" s="9">
        <v>0</v>
      </c>
      <c r="L6798" s="9">
        <v>68.90789794921875</v>
      </c>
    </row>
    <row r="6799" spans="1:12" x14ac:dyDescent="0.25">
      <c r="A6799" s="5" t="str">
        <f t="shared" si="106"/>
        <v>1Low IncomeNon-CARE51106</v>
      </c>
      <c r="B6799" s="9">
        <v>1</v>
      </c>
      <c r="C6799" t="s">
        <v>131</v>
      </c>
      <c r="D6799" s="3" t="s">
        <v>141</v>
      </c>
      <c r="E6799" s="9">
        <v>5</v>
      </c>
      <c r="F6799" s="9">
        <v>1</v>
      </c>
      <c r="G6799" s="9">
        <v>10</v>
      </c>
      <c r="H6799" s="9">
        <v>6</v>
      </c>
      <c r="I6799" s="9">
        <v>0.70392388105392456</v>
      </c>
      <c r="J6799" s="9">
        <v>0.70392388105392456</v>
      </c>
      <c r="K6799" s="9">
        <v>0</v>
      </c>
      <c r="L6799" s="9">
        <v>67.790374755859375</v>
      </c>
    </row>
    <row r="6800" spans="1:12" x14ac:dyDescent="0.25">
      <c r="A6800" s="5" t="str">
        <f t="shared" si="106"/>
        <v>1Low IncomeNon-CARE51107</v>
      </c>
      <c r="B6800" s="9">
        <v>1</v>
      </c>
      <c r="C6800" t="s">
        <v>131</v>
      </c>
      <c r="D6800" s="3" t="s">
        <v>141</v>
      </c>
      <c r="E6800" s="9">
        <v>5</v>
      </c>
      <c r="F6800" s="9">
        <v>1</v>
      </c>
      <c r="G6800" s="9">
        <v>10</v>
      </c>
      <c r="H6800" s="9">
        <v>7</v>
      </c>
      <c r="I6800" s="9">
        <v>0.69427210092544556</v>
      </c>
      <c r="J6800" s="9">
        <v>0.69427210092544556</v>
      </c>
      <c r="K6800" s="9">
        <v>0</v>
      </c>
      <c r="L6800" s="9">
        <v>67.407028198242188</v>
      </c>
    </row>
    <row r="6801" spans="1:12" x14ac:dyDescent="0.25">
      <c r="A6801" s="5" t="str">
        <f t="shared" si="106"/>
        <v>1Low IncomeNon-CARE51108</v>
      </c>
      <c r="B6801" s="9">
        <v>1</v>
      </c>
      <c r="C6801" t="s">
        <v>131</v>
      </c>
      <c r="D6801" s="3" t="s">
        <v>141</v>
      </c>
      <c r="E6801" s="9">
        <v>5</v>
      </c>
      <c r="F6801" s="9">
        <v>1</v>
      </c>
      <c r="G6801" s="9">
        <v>10</v>
      </c>
      <c r="H6801" s="9">
        <v>8</v>
      </c>
      <c r="I6801" s="9">
        <v>0.65835338830947876</v>
      </c>
      <c r="J6801" s="9">
        <v>0.65835338830947876</v>
      </c>
      <c r="K6801" s="9">
        <v>0</v>
      </c>
      <c r="L6801" s="9">
        <v>68.003326416015625</v>
      </c>
    </row>
    <row r="6802" spans="1:12" x14ac:dyDescent="0.25">
      <c r="A6802" s="5" t="str">
        <f t="shared" si="106"/>
        <v>1Low IncomeNon-CARE51109</v>
      </c>
      <c r="B6802" s="9">
        <v>1</v>
      </c>
      <c r="C6802" t="s">
        <v>131</v>
      </c>
      <c r="D6802" s="3" t="s">
        <v>141</v>
      </c>
      <c r="E6802" s="9">
        <v>5</v>
      </c>
      <c r="F6802" s="9">
        <v>1</v>
      </c>
      <c r="G6802" s="9">
        <v>10</v>
      </c>
      <c r="H6802" s="9">
        <v>9</v>
      </c>
      <c r="I6802" s="9">
        <v>0.60669255256652832</v>
      </c>
      <c r="J6802" s="9">
        <v>0.60669255256652832</v>
      </c>
      <c r="K6802" s="9">
        <v>0</v>
      </c>
      <c r="L6802" s="9">
        <v>72.46356201171875</v>
      </c>
    </row>
    <row r="6803" spans="1:12" x14ac:dyDescent="0.25">
      <c r="A6803" s="5" t="str">
        <f t="shared" si="106"/>
        <v>1Low IncomeNon-CARE511010</v>
      </c>
      <c r="B6803" s="9">
        <v>1</v>
      </c>
      <c r="C6803" t="s">
        <v>131</v>
      </c>
      <c r="D6803" s="3" t="s">
        <v>141</v>
      </c>
      <c r="E6803" s="9">
        <v>5</v>
      </c>
      <c r="F6803" s="9">
        <v>1</v>
      </c>
      <c r="G6803" s="9">
        <v>10</v>
      </c>
      <c r="H6803" s="9">
        <v>10</v>
      </c>
      <c r="I6803" s="9">
        <v>0.67030155658721924</v>
      </c>
      <c r="J6803" s="9">
        <v>0.67030155658721924</v>
      </c>
      <c r="K6803" s="9">
        <v>0</v>
      </c>
      <c r="L6803" s="9">
        <v>79.158210754394531</v>
      </c>
    </row>
    <row r="6804" spans="1:12" x14ac:dyDescent="0.25">
      <c r="A6804" s="5" t="str">
        <f t="shared" si="106"/>
        <v>1Low IncomeNon-CARE511011</v>
      </c>
      <c r="B6804" s="9">
        <v>1</v>
      </c>
      <c r="C6804" t="s">
        <v>131</v>
      </c>
      <c r="D6804" s="3" t="s">
        <v>141</v>
      </c>
      <c r="E6804" s="9">
        <v>5</v>
      </c>
      <c r="F6804" s="9">
        <v>1</v>
      </c>
      <c r="G6804" s="9">
        <v>10</v>
      </c>
      <c r="H6804" s="9">
        <v>11</v>
      </c>
      <c r="I6804" s="9">
        <v>0.67559057474136353</v>
      </c>
      <c r="J6804" s="9">
        <v>0.67559057474136353</v>
      </c>
      <c r="K6804" s="9">
        <v>0</v>
      </c>
      <c r="L6804" s="9">
        <v>85.30145263671875</v>
      </c>
    </row>
    <row r="6805" spans="1:12" x14ac:dyDescent="0.25">
      <c r="A6805" s="5" t="str">
        <f t="shared" si="106"/>
        <v>1Low IncomeNon-CARE511012</v>
      </c>
      <c r="B6805" s="9">
        <v>1</v>
      </c>
      <c r="C6805" t="s">
        <v>131</v>
      </c>
      <c r="D6805" s="3" t="s">
        <v>141</v>
      </c>
      <c r="E6805" s="9">
        <v>5</v>
      </c>
      <c r="F6805" s="9">
        <v>1</v>
      </c>
      <c r="G6805" s="9">
        <v>10</v>
      </c>
      <c r="H6805" s="9">
        <v>12</v>
      </c>
      <c r="I6805" s="9">
        <v>0.81023120880126953</v>
      </c>
      <c r="J6805" s="9">
        <v>0.81023120880126953</v>
      </c>
      <c r="K6805" s="9">
        <v>0</v>
      </c>
      <c r="L6805" s="9">
        <v>89.177665710449219</v>
      </c>
    </row>
    <row r="6806" spans="1:12" x14ac:dyDescent="0.25">
      <c r="A6806" s="5" t="str">
        <f t="shared" si="106"/>
        <v>1Low IncomeNon-CARE511013</v>
      </c>
      <c r="B6806" s="9">
        <v>1</v>
      </c>
      <c r="C6806" t="s">
        <v>131</v>
      </c>
      <c r="D6806" s="3" t="s">
        <v>141</v>
      </c>
      <c r="E6806" s="9">
        <v>5</v>
      </c>
      <c r="F6806" s="9">
        <v>1</v>
      </c>
      <c r="G6806" s="9">
        <v>10</v>
      </c>
      <c r="H6806" s="9">
        <v>13</v>
      </c>
      <c r="I6806" s="9">
        <v>1.0827426910400391</v>
      </c>
      <c r="J6806" s="9">
        <v>1.0827426910400391</v>
      </c>
      <c r="K6806" s="9">
        <v>0</v>
      </c>
      <c r="L6806" s="9">
        <v>92.074462890625</v>
      </c>
    </row>
    <row r="6807" spans="1:12" x14ac:dyDescent="0.25">
      <c r="A6807" s="5" t="str">
        <f t="shared" si="106"/>
        <v>1Low IncomeNon-CARE511014</v>
      </c>
      <c r="B6807" s="9">
        <v>1</v>
      </c>
      <c r="C6807" t="s">
        <v>131</v>
      </c>
      <c r="D6807" s="3" t="s">
        <v>141</v>
      </c>
      <c r="E6807" s="9">
        <v>5</v>
      </c>
      <c r="F6807" s="9">
        <v>1</v>
      </c>
      <c r="G6807" s="9">
        <v>10</v>
      </c>
      <c r="H6807" s="9">
        <v>14</v>
      </c>
      <c r="I6807" s="9">
        <v>1.4118154048919678</v>
      </c>
      <c r="J6807" s="9">
        <v>1.4118154048919678</v>
      </c>
      <c r="K6807" s="9">
        <v>0</v>
      </c>
      <c r="L6807" s="9">
        <v>93.63348388671875</v>
      </c>
    </row>
    <row r="6808" spans="1:12" x14ac:dyDescent="0.25">
      <c r="A6808" s="5" t="str">
        <f t="shared" si="106"/>
        <v>1Low IncomeNon-CARE511015</v>
      </c>
      <c r="B6808" s="9">
        <v>1</v>
      </c>
      <c r="C6808" t="s">
        <v>131</v>
      </c>
      <c r="D6808" s="3" t="s">
        <v>141</v>
      </c>
      <c r="E6808" s="9">
        <v>5</v>
      </c>
      <c r="F6808" s="9">
        <v>1</v>
      </c>
      <c r="G6808" s="9">
        <v>10</v>
      </c>
      <c r="H6808" s="9">
        <v>15</v>
      </c>
      <c r="I6808" s="9">
        <v>1.7321076393127441</v>
      </c>
      <c r="J6808" s="9">
        <v>1.7321076393127441</v>
      </c>
      <c r="K6808" s="9">
        <v>0</v>
      </c>
      <c r="L6808" s="9">
        <v>95.052642822265625</v>
      </c>
    </row>
    <row r="6809" spans="1:12" x14ac:dyDescent="0.25">
      <c r="A6809" s="5" t="str">
        <f t="shared" si="106"/>
        <v>1Low IncomeNon-CARE511016</v>
      </c>
      <c r="B6809" s="9">
        <v>1</v>
      </c>
      <c r="C6809" t="s">
        <v>131</v>
      </c>
      <c r="D6809" s="3" t="s">
        <v>141</v>
      </c>
      <c r="E6809" s="9">
        <v>5</v>
      </c>
      <c r="F6809" s="9">
        <v>1</v>
      </c>
      <c r="G6809" s="9">
        <v>10</v>
      </c>
      <c r="H6809" s="9">
        <v>16</v>
      </c>
      <c r="I6809" s="9">
        <v>2.0909066200256348</v>
      </c>
      <c r="J6809" s="9">
        <v>2.0909066200256348</v>
      </c>
      <c r="K6809" s="9">
        <v>0</v>
      </c>
      <c r="L6809" s="9">
        <v>95.380447387695313</v>
      </c>
    </row>
    <row r="6810" spans="1:12" x14ac:dyDescent="0.25">
      <c r="A6810" s="5" t="str">
        <f t="shared" si="106"/>
        <v>1Low IncomeNon-CARE511017</v>
      </c>
      <c r="B6810" s="9">
        <v>1</v>
      </c>
      <c r="C6810" t="s">
        <v>131</v>
      </c>
      <c r="D6810" s="3" t="s">
        <v>141</v>
      </c>
      <c r="E6810" s="9">
        <v>5</v>
      </c>
      <c r="F6810" s="9">
        <v>1</v>
      </c>
      <c r="G6810" s="9">
        <v>10</v>
      </c>
      <c r="H6810" s="9">
        <v>17</v>
      </c>
      <c r="I6810" s="9">
        <v>2.3791241645812988</v>
      </c>
      <c r="J6810" s="9">
        <v>1.2921675443649292</v>
      </c>
      <c r="K6810" s="9">
        <v>2.0577037706971169E-2</v>
      </c>
      <c r="L6810" s="9">
        <v>95.120468139648438</v>
      </c>
    </row>
    <row r="6811" spans="1:12" x14ac:dyDescent="0.25">
      <c r="A6811" s="5" t="str">
        <f t="shared" si="106"/>
        <v>1Low IncomeNon-CARE511018</v>
      </c>
      <c r="B6811" s="9">
        <v>1</v>
      </c>
      <c r="C6811" t="s">
        <v>131</v>
      </c>
      <c r="D6811" s="3" t="s">
        <v>141</v>
      </c>
      <c r="E6811" s="9">
        <v>5</v>
      </c>
      <c r="F6811" s="9">
        <v>1</v>
      </c>
      <c r="G6811" s="9">
        <v>10</v>
      </c>
      <c r="H6811" s="9">
        <v>18</v>
      </c>
      <c r="I6811" s="9">
        <v>2.6285805702209473</v>
      </c>
      <c r="J6811" s="9">
        <v>1.9599840641021729</v>
      </c>
      <c r="K6811" s="9">
        <v>3.0474107712507248E-2</v>
      </c>
      <c r="L6811" s="9">
        <v>94.263755798339844</v>
      </c>
    </row>
    <row r="6812" spans="1:12" x14ac:dyDescent="0.25">
      <c r="A6812" s="5" t="str">
        <f t="shared" si="106"/>
        <v>1Low IncomeNon-CARE511019</v>
      </c>
      <c r="B6812" s="9">
        <v>1</v>
      </c>
      <c r="C6812" t="s">
        <v>131</v>
      </c>
      <c r="D6812" s="3" t="s">
        <v>141</v>
      </c>
      <c r="E6812" s="9">
        <v>5</v>
      </c>
      <c r="F6812" s="9">
        <v>1</v>
      </c>
      <c r="G6812" s="9">
        <v>10</v>
      </c>
      <c r="H6812" s="9">
        <v>19</v>
      </c>
      <c r="I6812" s="9">
        <v>2.7412574291229248</v>
      </c>
      <c r="J6812" s="9">
        <v>2.3075618743896484</v>
      </c>
      <c r="K6812" s="9">
        <v>1.6675971448421478E-2</v>
      </c>
      <c r="L6812" s="9">
        <v>93.287528991699219</v>
      </c>
    </row>
    <row r="6813" spans="1:12" x14ac:dyDescent="0.25">
      <c r="A6813" s="5" t="str">
        <f t="shared" si="106"/>
        <v>1Low IncomeNon-CARE511020</v>
      </c>
      <c r="B6813" s="9">
        <v>1</v>
      </c>
      <c r="C6813" t="s">
        <v>131</v>
      </c>
      <c r="D6813" s="3" t="s">
        <v>141</v>
      </c>
      <c r="E6813" s="9">
        <v>5</v>
      </c>
      <c r="F6813" s="9">
        <v>1</v>
      </c>
      <c r="G6813" s="9">
        <v>10</v>
      </c>
      <c r="H6813" s="9">
        <v>20</v>
      </c>
      <c r="I6813" s="9">
        <v>2.6604537963867188</v>
      </c>
      <c r="J6813" s="9">
        <v>2.354325532913208</v>
      </c>
      <c r="K6813" s="9">
        <v>1.8747890368103981E-2</v>
      </c>
      <c r="L6813" s="9">
        <v>90.646537780761719</v>
      </c>
    </row>
    <row r="6814" spans="1:12" x14ac:dyDescent="0.25">
      <c r="A6814" s="5" t="str">
        <f t="shared" si="106"/>
        <v>1Low IncomeNon-CARE511021</v>
      </c>
      <c r="B6814" s="9">
        <v>1</v>
      </c>
      <c r="C6814" t="s">
        <v>131</v>
      </c>
      <c r="D6814" s="3" t="s">
        <v>141</v>
      </c>
      <c r="E6814" s="9">
        <v>5</v>
      </c>
      <c r="F6814" s="9">
        <v>1</v>
      </c>
      <c r="G6814" s="9">
        <v>10</v>
      </c>
      <c r="H6814" s="9">
        <v>21</v>
      </c>
      <c r="I6814" s="9">
        <v>2.5569906234741211</v>
      </c>
      <c r="J6814" s="9">
        <v>2.2836997509002686</v>
      </c>
      <c r="K6814" s="9">
        <v>1.1660491116344929E-2</v>
      </c>
      <c r="L6814" s="9">
        <v>86.683967590332031</v>
      </c>
    </row>
    <row r="6815" spans="1:12" x14ac:dyDescent="0.25">
      <c r="A6815" s="5" t="str">
        <f t="shared" si="106"/>
        <v>1Low IncomeNon-CARE511022</v>
      </c>
      <c r="B6815" s="9">
        <v>1</v>
      </c>
      <c r="C6815" t="s">
        <v>131</v>
      </c>
      <c r="D6815" s="3" t="s">
        <v>141</v>
      </c>
      <c r="E6815" s="9">
        <v>5</v>
      </c>
      <c r="F6815" s="9">
        <v>1</v>
      </c>
      <c r="G6815" s="9">
        <v>10</v>
      </c>
      <c r="H6815" s="9">
        <v>22</v>
      </c>
      <c r="I6815" s="9">
        <v>2.4027707576751709</v>
      </c>
      <c r="J6815" s="9">
        <v>2.8698854446411133</v>
      </c>
      <c r="K6815" s="9">
        <v>1.486110407859087E-2</v>
      </c>
      <c r="L6815" s="9">
        <v>82.80767822265625</v>
      </c>
    </row>
    <row r="6816" spans="1:12" x14ac:dyDescent="0.25">
      <c r="A6816" s="5" t="str">
        <f t="shared" si="106"/>
        <v>1Low IncomeNon-CARE511023</v>
      </c>
      <c r="B6816" s="9">
        <v>1</v>
      </c>
      <c r="C6816" t="s">
        <v>131</v>
      </c>
      <c r="D6816" s="3" t="s">
        <v>141</v>
      </c>
      <c r="E6816" s="9">
        <v>5</v>
      </c>
      <c r="F6816" s="9">
        <v>1</v>
      </c>
      <c r="G6816" s="9">
        <v>10</v>
      </c>
      <c r="H6816" s="9">
        <v>23</v>
      </c>
      <c r="I6816" s="9">
        <v>2.1540853977203369</v>
      </c>
      <c r="J6816" s="9">
        <v>2.3259215354919434</v>
      </c>
      <c r="K6816" s="9">
        <v>1.0844356380403042E-2</v>
      </c>
      <c r="L6816" s="9">
        <v>80.215766906738281</v>
      </c>
    </row>
    <row r="6817" spans="1:12" x14ac:dyDescent="0.25">
      <c r="A6817" s="5" t="str">
        <f t="shared" si="106"/>
        <v>1Low IncomeNon-CARE511024</v>
      </c>
      <c r="B6817" s="9">
        <v>1</v>
      </c>
      <c r="C6817" t="s">
        <v>131</v>
      </c>
      <c r="D6817" s="3" t="s">
        <v>141</v>
      </c>
      <c r="E6817" s="9">
        <v>5</v>
      </c>
      <c r="F6817" s="9">
        <v>1</v>
      </c>
      <c r="G6817" s="9">
        <v>10</v>
      </c>
      <c r="H6817" s="9">
        <v>24</v>
      </c>
      <c r="I6817" s="9">
        <v>1.7970575094223022</v>
      </c>
      <c r="J6817" s="9">
        <v>1.8906209468841553</v>
      </c>
      <c r="K6817" s="9">
        <v>8.5060959681868553E-3</v>
      </c>
      <c r="L6817" s="9">
        <v>77.459274291992188</v>
      </c>
    </row>
    <row r="6818" spans="1:12" x14ac:dyDescent="0.25">
      <c r="A6818" s="5" t="str">
        <f t="shared" si="106"/>
        <v>1Low IncomeNon-CARE6021</v>
      </c>
      <c r="B6818" s="9">
        <v>1</v>
      </c>
      <c r="C6818" t="s">
        <v>131</v>
      </c>
      <c r="D6818" t="s">
        <v>141</v>
      </c>
      <c r="E6818" s="9">
        <v>6</v>
      </c>
      <c r="F6818" s="9">
        <v>0</v>
      </c>
      <c r="G6818" s="9">
        <v>2</v>
      </c>
      <c r="H6818" s="9">
        <v>1</v>
      </c>
      <c r="I6818" s="9">
        <v>0.96608525514602661</v>
      </c>
      <c r="J6818" s="9">
        <v>0.96608525514602661</v>
      </c>
      <c r="K6818" s="9">
        <v>0</v>
      </c>
      <c r="L6818" s="9">
        <v>65.992507934570313</v>
      </c>
    </row>
    <row r="6819" spans="1:12" x14ac:dyDescent="0.25">
      <c r="A6819" s="5" t="str">
        <f t="shared" si="106"/>
        <v>1Low IncomeNon-CARE6022</v>
      </c>
      <c r="B6819" s="9">
        <v>1</v>
      </c>
      <c r="C6819" t="s">
        <v>131</v>
      </c>
      <c r="D6819" t="s">
        <v>141</v>
      </c>
      <c r="E6819" s="9">
        <v>6</v>
      </c>
      <c r="F6819" s="9">
        <v>0</v>
      </c>
      <c r="G6819" s="9">
        <v>2</v>
      </c>
      <c r="H6819" s="9">
        <v>2</v>
      </c>
      <c r="I6819" s="9">
        <v>0.82568317651748657</v>
      </c>
      <c r="J6819" s="9">
        <v>0.82568317651748657</v>
      </c>
      <c r="K6819" s="9">
        <v>0</v>
      </c>
      <c r="L6819" s="9">
        <v>65.108551025390625</v>
      </c>
    </row>
    <row r="6820" spans="1:12" x14ac:dyDescent="0.25">
      <c r="A6820" s="5" t="str">
        <f t="shared" si="106"/>
        <v>1Low IncomeNon-CARE6023</v>
      </c>
      <c r="B6820" s="9">
        <v>1</v>
      </c>
      <c r="C6820" t="s">
        <v>131</v>
      </c>
      <c r="D6820" t="s">
        <v>141</v>
      </c>
      <c r="E6820" s="9">
        <v>6</v>
      </c>
      <c r="F6820" s="9">
        <v>0</v>
      </c>
      <c r="G6820" s="9">
        <v>2</v>
      </c>
      <c r="H6820" s="9">
        <v>3</v>
      </c>
      <c r="I6820" s="9">
        <v>0.72709876298904419</v>
      </c>
      <c r="J6820" s="9">
        <v>0.72709876298904419</v>
      </c>
      <c r="K6820" s="9">
        <v>0</v>
      </c>
      <c r="L6820" s="9">
        <v>64.360610961914063</v>
      </c>
    </row>
    <row r="6821" spans="1:12" x14ac:dyDescent="0.25">
      <c r="A6821" s="5" t="str">
        <f t="shared" si="106"/>
        <v>1Low IncomeNon-CARE6024</v>
      </c>
      <c r="B6821" s="9">
        <v>1</v>
      </c>
      <c r="C6821" t="s">
        <v>131</v>
      </c>
      <c r="D6821" t="s">
        <v>141</v>
      </c>
      <c r="E6821" s="9">
        <v>6</v>
      </c>
      <c r="F6821" s="9">
        <v>0</v>
      </c>
      <c r="G6821" s="9">
        <v>2</v>
      </c>
      <c r="H6821" s="9">
        <v>4</v>
      </c>
      <c r="I6821" s="9">
        <v>0.66185134649276733</v>
      </c>
      <c r="J6821" s="9">
        <v>0.66185134649276733</v>
      </c>
      <c r="K6821" s="9">
        <v>0</v>
      </c>
      <c r="L6821" s="9">
        <v>63.342247009277344</v>
      </c>
    </row>
    <row r="6822" spans="1:12" x14ac:dyDescent="0.25">
      <c r="A6822" s="5" t="str">
        <f t="shared" si="106"/>
        <v>1Low IncomeNon-CARE6025</v>
      </c>
      <c r="B6822" s="9">
        <v>1</v>
      </c>
      <c r="C6822" t="s">
        <v>131</v>
      </c>
      <c r="D6822" t="s">
        <v>141</v>
      </c>
      <c r="E6822" s="9">
        <v>6</v>
      </c>
      <c r="F6822" s="9">
        <v>0</v>
      </c>
      <c r="G6822" s="9">
        <v>2</v>
      </c>
      <c r="H6822" s="9">
        <v>5</v>
      </c>
      <c r="I6822" s="9">
        <v>0.61994880437850952</v>
      </c>
      <c r="J6822" s="9">
        <v>0.61994880437850952</v>
      </c>
      <c r="K6822" s="9">
        <v>0</v>
      </c>
      <c r="L6822" s="9">
        <v>62.418109893798828</v>
      </c>
    </row>
    <row r="6823" spans="1:12" x14ac:dyDescent="0.25">
      <c r="A6823" s="5" t="str">
        <f t="shared" si="106"/>
        <v>1Low IncomeNon-CARE6026</v>
      </c>
      <c r="B6823" s="9">
        <v>1</v>
      </c>
      <c r="C6823" t="s">
        <v>131</v>
      </c>
      <c r="D6823" t="s">
        <v>141</v>
      </c>
      <c r="E6823" s="9">
        <v>6</v>
      </c>
      <c r="F6823" s="9">
        <v>0</v>
      </c>
      <c r="G6823" s="9">
        <v>2</v>
      </c>
      <c r="H6823" s="9">
        <v>6</v>
      </c>
      <c r="I6823" s="9">
        <v>0.61370569467544556</v>
      </c>
      <c r="J6823" s="9">
        <v>0.61370569467544556</v>
      </c>
      <c r="K6823" s="9">
        <v>0</v>
      </c>
      <c r="L6823" s="9">
        <v>61.549564361572266</v>
      </c>
    </row>
    <row r="6824" spans="1:12" x14ac:dyDescent="0.25">
      <c r="A6824" s="5" t="str">
        <f t="shared" si="106"/>
        <v>1Low IncomeNon-CARE6027</v>
      </c>
      <c r="B6824" s="9">
        <v>1</v>
      </c>
      <c r="C6824" t="s">
        <v>131</v>
      </c>
      <c r="D6824" t="s">
        <v>141</v>
      </c>
      <c r="E6824" s="9">
        <v>6</v>
      </c>
      <c r="F6824" s="9">
        <v>0</v>
      </c>
      <c r="G6824" s="9">
        <v>2</v>
      </c>
      <c r="H6824" s="9">
        <v>7</v>
      </c>
      <c r="I6824" s="9">
        <v>0.63831394910812378</v>
      </c>
      <c r="J6824" s="9">
        <v>0.63831394910812378</v>
      </c>
      <c r="K6824" s="9">
        <v>0</v>
      </c>
      <c r="L6824" s="9">
        <v>60.9752197265625</v>
      </c>
    </row>
    <row r="6825" spans="1:12" x14ac:dyDescent="0.25">
      <c r="A6825" s="5" t="str">
        <f t="shared" si="106"/>
        <v>1Low IncomeNon-CARE6028</v>
      </c>
      <c r="B6825" s="9">
        <v>1</v>
      </c>
      <c r="C6825" t="s">
        <v>131</v>
      </c>
      <c r="D6825" t="s">
        <v>141</v>
      </c>
      <c r="E6825" s="9">
        <v>6</v>
      </c>
      <c r="F6825" s="9">
        <v>0</v>
      </c>
      <c r="G6825" s="9">
        <v>2</v>
      </c>
      <c r="H6825" s="9">
        <v>8</v>
      </c>
      <c r="I6825" s="9">
        <v>0.6009981632232666</v>
      </c>
      <c r="J6825" s="9">
        <v>0.6009981632232666</v>
      </c>
      <c r="K6825" s="9">
        <v>0</v>
      </c>
      <c r="L6825" s="9">
        <v>61.679302215576172</v>
      </c>
    </row>
    <row r="6826" spans="1:12" x14ac:dyDescent="0.25">
      <c r="A6826" s="5" t="str">
        <f t="shared" si="106"/>
        <v>1Low IncomeNon-CARE6029</v>
      </c>
      <c r="B6826" s="9">
        <v>1</v>
      </c>
      <c r="C6826" t="s">
        <v>131</v>
      </c>
      <c r="D6826" t="s">
        <v>141</v>
      </c>
      <c r="E6826" s="9">
        <v>6</v>
      </c>
      <c r="F6826" s="9">
        <v>0</v>
      </c>
      <c r="G6826" s="9">
        <v>2</v>
      </c>
      <c r="H6826" s="9">
        <v>9</v>
      </c>
      <c r="I6826" s="9">
        <v>0.4463992714881897</v>
      </c>
      <c r="J6826" s="9">
        <v>0.4463992714881897</v>
      </c>
      <c r="K6826" s="9">
        <v>0</v>
      </c>
      <c r="L6826" s="9">
        <v>64.663047790527344</v>
      </c>
    </row>
    <row r="6827" spans="1:12" x14ac:dyDescent="0.25">
      <c r="A6827" s="5" t="str">
        <f t="shared" si="106"/>
        <v>1Low IncomeNon-CARE60210</v>
      </c>
      <c r="B6827" s="9">
        <v>1</v>
      </c>
      <c r="C6827" t="s">
        <v>131</v>
      </c>
      <c r="D6827" t="s">
        <v>141</v>
      </c>
      <c r="E6827" s="9">
        <v>6</v>
      </c>
      <c r="F6827" s="9">
        <v>0</v>
      </c>
      <c r="G6827" s="9">
        <v>2</v>
      </c>
      <c r="H6827" s="9">
        <v>10</v>
      </c>
      <c r="I6827" s="9">
        <v>0.34245690703392029</v>
      </c>
      <c r="J6827" s="9">
        <v>0.34245690703392029</v>
      </c>
      <c r="K6827" s="9">
        <v>0</v>
      </c>
      <c r="L6827" s="9">
        <v>68.297950744628906</v>
      </c>
    </row>
    <row r="6828" spans="1:12" x14ac:dyDescent="0.25">
      <c r="A6828" s="5" t="str">
        <f t="shared" si="106"/>
        <v>1Low IncomeNon-CARE60211</v>
      </c>
      <c r="B6828" s="9">
        <v>1</v>
      </c>
      <c r="C6828" t="s">
        <v>131</v>
      </c>
      <c r="D6828" t="s">
        <v>141</v>
      </c>
      <c r="E6828" s="9">
        <v>6</v>
      </c>
      <c r="F6828" s="9">
        <v>0</v>
      </c>
      <c r="G6828" s="9">
        <v>2</v>
      </c>
      <c r="H6828" s="9">
        <v>11</v>
      </c>
      <c r="I6828" s="9">
        <v>0.32626265287399292</v>
      </c>
      <c r="J6828" s="9">
        <v>0.32626265287399292</v>
      </c>
      <c r="K6828" s="9">
        <v>0</v>
      </c>
      <c r="L6828" s="9">
        <v>71.775779724121094</v>
      </c>
    </row>
    <row r="6829" spans="1:12" x14ac:dyDescent="0.25">
      <c r="A6829" s="5" t="str">
        <f t="shared" si="106"/>
        <v>1Low IncomeNon-CARE60212</v>
      </c>
      <c r="B6829" s="9">
        <v>1</v>
      </c>
      <c r="C6829" t="s">
        <v>131</v>
      </c>
      <c r="D6829" t="s">
        <v>141</v>
      </c>
      <c r="E6829" s="9">
        <v>6</v>
      </c>
      <c r="F6829" s="9">
        <v>0</v>
      </c>
      <c r="G6829" s="9">
        <v>2</v>
      </c>
      <c r="H6829" s="9">
        <v>12</v>
      </c>
      <c r="I6829" s="9">
        <v>0.32149314880371094</v>
      </c>
      <c r="J6829" s="9">
        <v>0.32149314880371094</v>
      </c>
      <c r="K6829" s="9">
        <v>0</v>
      </c>
      <c r="L6829" s="9">
        <v>75.444664001464844</v>
      </c>
    </row>
    <row r="6830" spans="1:12" x14ac:dyDescent="0.25">
      <c r="A6830" s="5" t="str">
        <f t="shared" si="106"/>
        <v>1Low IncomeNon-CARE60213</v>
      </c>
      <c r="B6830" s="9">
        <v>1</v>
      </c>
      <c r="C6830" t="s">
        <v>131</v>
      </c>
      <c r="D6830" t="s">
        <v>141</v>
      </c>
      <c r="E6830" s="9">
        <v>6</v>
      </c>
      <c r="F6830" s="9">
        <v>0</v>
      </c>
      <c r="G6830" s="9">
        <v>2</v>
      </c>
      <c r="H6830" s="9">
        <v>13</v>
      </c>
      <c r="I6830" s="9">
        <v>0.38338690996170044</v>
      </c>
      <c r="J6830" s="9">
        <v>0.38338690996170044</v>
      </c>
      <c r="K6830" s="9">
        <v>0</v>
      </c>
      <c r="L6830" s="9">
        <v>78.759002685546875</v>
      </c>
    </row>
    <row r="6831" spans="1:12" x14ac:dyDescent="0.25">
      <c r="A6831" s="5" t="str">
        <f t="shared" si="106"/>
        <v>1Low IncomeNon-CARE60214</v>
      </c>
      <c r="B6831" s="9">
        <v>1</v>
      </c>
      <c r="C6831" t="s">
        <v>131</v>
      </c>
      <c r="D6831" t="s">
        <v>141</v>
      </c>
      <c r="E6831" s="9">
        <v>6</v>
      </c>
      <c r="F6831" s="9">
        <v>0</v>
      </c>
      <c r="G6831" s="9">
        <v>2</v>
      </c>
      <c r="H6831" s="9">
        <v>14</v>
      </c>
      <c r="I6831" s="9">
        <v>0.51295191049575806</v>
      </c>
      <c r="J6831" s="9">
        <v>0.51295191049575806</v>
      </c>
      <c r="K6831" s="9">
        <v>0</v>
      </c>
      <c r="L6831" s="9">
        <v>81.517837524414063</v>
      </c>
    </row>
    <row r="6832" spans="1:12" x14ac:dyDescent="0.25">
      <c r="A6832" s="5" t="str">
        <f t="shared" si="106"/>
        <v>1Low IncomeNon-CARE60215</v>
      </c>
      <c r="B6832" s="9">
        <v>1</v>
      </c>
      <c r="C6832" t="s">
        <v>131</v>
      </c>
      <c r="D6832" t="s">
        <v>141</v>
      </c>
      <c r="E6832" s="9">
        <v>6</v>
      </c>
      <c r="F6832" s="9">
        <v>0</v>
      </c>
      <c r="G6832" s="9">
        <v>2</v>
      </c>
      <c r="H6832" s="9">
        <v>15</v>
      </c>
      <c r="I6832" s="9">
        <v>0.69461387395858765</v>
      </c>
      <c r="J6832" s="9">
        <v>0.69461387395858765</v>
      </c>
      <c r="K6832" s="9">
        <v>0</v>
      </c>
      <c r="L6832" s="9">
        <v>83.976715087890625</v>
      </c>
    </row>
    <row r="6833" spans="1:12" x14ac:dyDescent="0.25">
      <c r="A6833" s="5" t="str">
        <f t="shared" si="106"/>
        <v>1Low IncomeNon-CARE60216</v>
      </c>
      <c r="B6833" s="9">
        <v>1</v>
      </c>
      <c r="C6833" t="s">
        <v>131</v>
      </c>
      <c r="D6833" t="s">
        <v>141</v>
      </c>
      <c r="E6833" s="9">
        <v>6</v>
      </c>
      <c r="F6833" s="9">
        <v>0</v>
      </c>
      <c r="G6833" s="9">
        <v>2</v>
      </c>
      <c r="H6833" s="9">
        <v>16</v>
      </c>
      <c r="I6833" s="9">
        <v>0.95062077045440674</v>
      </c>
      <c r="J6833" s="9">
        <v>0.95062077045440674</v>
      </c>
      <c r="K6833" s="9">
        <v>0</v>
      </c>
      <c r="L6833" s="9">
        <v>84.994430541992188</v>
      </c>
    </row>
    <row r="6834" spans="1:12" x14ac:dyDescent="0.25">
      <c r="A6834" s="5" t="str">
        <f t="shared" si="106"/>
        <v>1Low IncomeNon-CARE60217</v>
      </c>
      <c r="B6834" s="9">
        <v>1</v>
      </c>
      <c r="C6834" t="s">
        <v>131</v>
      </c>
      <c r="D6834" t="s">
        <v>141</v>
      </c>
      <c r="E6834" s="9">
        <v>6</v>
      </c>
      <c r="F6834" s="9">
        <v>0</v>
      </c>
      <c r="G6834" s="9">
        <v>2</v>
      </c>
      <c r="H6834" s="9">
        <v>17</v>
      </c>
      <c r="I6834" s="9">
        <v>1.2024651765823364</v>
      </c>
      <c r="J6834" s="9">
        <v>0.44601500034332275</v>
      </c>
      <c r="K6834" s="9">
        <v>2.0608631893992424E-2</v>
      </c>
      <c r="L6834" s="9">
        <v>85.01263427734375</v>
      </c>
    </row>
    <row r="6835" spans="1:12" x14ac:dyDescent="0.25">
      <c r="A6835" s="5" t="str">
        <f t="shared" si="106"/>
        <v>1Low IncomeNon-CARE60218</v>
      </c>
      <c r="B6835" s="9">
        <v>1</v>
      </c>
      <c r="C6835" t="s">
        <v>131</v>
      </c>
      <c r="D6835" t="s">
        <v>141</v>
      </c>
      <c r="E6835" s="9">
        <v>6</v>
      </c>
      <c r="F6835" s="9">
        <v>0</v>
      </c>
      <c r="G6835" s="9">
        <v>2</v>
      </c>
      <c r="H6835" s="9">
        <v>18</v>
      </c>
      <c r="I6835" s="9">
        <v>1.4456969499588013</v>
      </c>
      <c r="J6835" s="9">
        <v>0.96794700622558594</v>
      </c>
      <c r="K6835" s="9">
        <v>3.518909215927124E-2</v>
      </c>
      <c r="L6835" s="9">
        <v>84.366844177246094</v>
      </c>
    </row>
    <row r="6836" spans="1:12" x14ac:dyDescent="0.25">
      <c r="A6836" s="5" t="str">
        <f t="shared" si="106"/>
        <v>1Low IncomeNon-CARE60219</v>
      </c>
      <c r="B6836" s="9">
        <v>1</v>
      </c>
      <c r="C6836" t="s">
        <v>131</v>
      </c>
      <c r="D6836" t="s">
        <v>141</v>
      </c>
      <c r="E6836" s="9">
        <v>6</v>
      </c>
      <c r="F6836" s="9">
        <v>0</v>
      </c>
      <c r="G6836" s="9">
        <v>2</v>
      </c>
      <c r="H6836" s="9">
        <v>19</v>
      </c>
      <c r="I6836" s="9">
        <v>1.6117750406265259</v>
      </c>
      <c r="J6836" s="9">
        <v>1.3117048740386963</v>
      </c>
      <c r="K6836" s="9">
        <v>2.4079620838165283E-2</v>
      </c>
      <c r="L6836" s="9">
        <v>82.901336669921875</v>
      </c>
    </row>
    <row r="6837" spans="1:12" x14ac:dyDescent="0.25">
      <c r="A6837" s="5" t="str">
        <f t="shared" si="106"/>
        <v>1Low IncomeNon-CARE60220</v>
      </c>
      <c r="B6837" s="9">
        <v>1</v>
      </c>
      <c r="C6837" t="s">
        <v>131</v>
      </c>
      <c r="D6837" t="s">
        <v>141</v>
      </c>
      <c r="E6837" s="9">
        <v>6</v>
      </c>
      <c r="F6837" s="9">
        <v>0</v>
      </c>
      <c r="G6837" s="9">
        <v>2</v>
      </c>
      <c r="H6837" s="9">
        <v>20</v>
      </c>
      <c r="I6837" s="9">
        <v>1.6606628894805908</v>
      </c>
      <c r="J6837" s="9">
        <v>1.4401887655258179</v>
      </c>
      <c r="K6837" s="9">
        <v>1.7778076231479645E-2</v>
      </c>
      <c r="L6837" s="9">
        <v>80.310409545898438</v>
      </c>
    </row>
    <row r="6838" spans="1:12" x14ac:dyDescent="0.25">
      <c r="A6838" s="5" t="str">
        <f t="shared" si="106"/>
        <v>1Low IncomeNon-CARE60221</v>
      </c>
      <c r="B6838" s="9">
        <v>1</v>
      </c>
      <c r="C6838" t="s">
        <v>131</v>
      </c>
      <c r="D6838" t="s">
        <v>141</v>
      </c>
      <c r="E6838" s="9">
        <v>6</v>
      </c>
      <c r="F6838" s="9">
        <v>0</v>
      </c>
      <c r="G6838" s="9">
        <v>2</v>
      </c>
      <c r="H6838" s="9">
        <v>21</v>
      </c>
      <c r="I6838" s="9">
        <v>1.6384487152099609</v>
      </c>
      <c r="J6838" s="9">
        <v>1.4501322507858276</v>
      </c>
      <c r="K6838" s="9">
        <v>2.7273993939161301E-2</v>
      </c>
      <c r="L6838" s="9">
        <v>76.429855346679688</v>
      </c>
    </row>
    <row r="6839" spans="1:12" x14ac:dyDescent="0.25">
      <c r="A6839" s="5" t="str">
        <f t="shared" si="106"/>
        <v>1Low IncomeNon-CARE60222</v>
      </c>
      <c r="B6839" s="9">
        <v>1</v>
      </c>
      <c r="C6839" t="s">
        <v>131</v>
      </c>
      <c r="D6839" t="s">
        <v>141</v>
      </c>
      <c r="E6839" s="9">
        <v>6</v>
      </c>
      <c r="F6839" s="9">
        <v>0</v>
      </c>
      <c r="G6839" s="9">
        <v>2</v>
      </c>
      <c r="H6839" s="9">
        <v>22</v>
      </c>
      <c r="I6839" s="9">
        <v>1.5410083532333374</v>
      </c>
      <c r="J6839" s="9">
        <v>1.8694970607757568</v>
      </c>
      <c r="K6839" s="9">
        <v>3.7652876228094101E-2</v>
      </c>
      <c r="L6839" s="9">
        <v>72.154693603515625</v>
      </c>
    </row>
    <row r="6840" spans="1:12" x14ac:dyDescent="0.25">
      <c r="A6840" s="5" t="str">
        <f t="shared" si="106"/>
        <v>1Low IncomeNon-CARE60223</v>
      </c>
      <c r="B6840" s="9">
        <v>1</v>
      </c>
      <c r="C6840" t="s">
        <v>131</v>
      </c>
      <c r="D6840" t="s">
        <v>141</v>
      </c>
      <c r="E6840" s="9">
        <v>6</v>
      </c>
      <c r="F6840" s="9">
        <v>0</v>
      </c>
      <c r="G6840" s="9">
        <v>2</v>
      </c>
      <c r="H6840" s="9">
        <v>23</v>
      </c>
      <c r="I6840" s="9">
        <v>1.4155489206314087</v>
      </c>
      <c r="J6840" s="9">
        <v>1.5058823823928833</v>
      </c>
      <c r="K6840" s="9">
        <v>2.7646880596876144E-2</v>
      </c>
      <c r="L6840" s="9">
        <v>69.439582824707031</v>
      </c>
    </row>
    <row r="6841" spans="1:12" x14ac:dyDescent="0.25">
      <c r="A6841" s="5" t="str">
        <f t="shared" si="106"/>
        <v>1Low IncomeNon-CARE60224</v>
      </c>
      <c r="B6841" s="9">
        <v>1</v>
      </c>
      <c r="C6841" t="s">
        <v>131</v>
      </c>
      <c r="D6841" t="s">
        <v>141</v>
      </c>
      <c r="E6841" s="9">
        <v>6</v>
      </c>
      <c r="F6841" s="9">
        <v>0</v>
      </c>
      <c r="G6841" s="9">
        <v>2</v>
      </c>
      <c r="H6841" s="9">
        <v>24</v>
      </c>
      <c r="I6841" s="9">
        <v>1.2037353515625</v>
      </c>
      <c r="J6841" s="9">
        <v>1.2427576780319214</v>
      </c>
      <c r="K6841" s="9">
        <v>2.2551683709025383E-2</v>
      </c>
      <c r="L6841" s="9">
        <v>67.832267761230469</v>
      </c>
    </row>
    <row r="6842" spans="1:12" x14ac:dyDescent="0.25">
      <c r="A6842" s="5" t="str">
        <f t="shared" si="106"/>
        <v>1Low IncomeNon-CARE60101</v>
      </c>
      <c r="B6842" s="9">
        <v>1</v>
      </c>
      <c r="C6842" t="s">
        <v>131</v>
      </c>
      <c r="D6842" t="s">
        <v>141</v>
      </c>
      <c r="E6842" s="9">
        <v>6</v>
      </c>
      <c r="F6842" s="9">
        <v>0</v>
      </c>
      <c r="G6842" s="9">
        <v>10</v>
      </c>
      <c r="H6842" s="9">
        <v>1</v>
      </c>
      <c r="I6842" s="9">
        <v>1.4308582544326782</v>
      </c>
      <c r="J6842" s="9">
        <v>1.4308582544326782</v>
      </c>
      <c r="K6842" s="9">
        <v>0</v>
      </c>
      <c r="L6842" s="9">
        <v>75.459281921386719</v>
      </c>
    </row>
    <row r="6843" spans="1:12" x14ac:dyDescent="0.25">
      <c r="A6843" s="5" t="str">
        <f t="shared" si="106"/>
        <v>1Low IncomeNon-CARE60102</v>
      </c>
      <c r="B6843" s="9">
        <v>1</v>
      </c>
      <c r="C6843" t="s">
        <v>131</v>
      </c>
      <c r="D6843" t="s">
        <v>141</v>
      </c>
      <c r="E6843" s="9">
        <v>6</v>
      </c>
      <c r="F6843" s="9">
        <v>0</v>
      </c>
      <c r="G6843" s="9">
        <v>10</v>
      </c>
      <c r="H6843" s="9">
        <v>2</v>
      </c>
      <c r="I6843" s="9">
        <v>1.1800063848495483</v>
      </c>
      <c r="J6843" s="9">
        <v>1.1800063848495483</v>
      </c>
      <c r="K6843" s="9">
        <v>0</v>
      </c>
      <c r="L6843" s="9">
        <v>73.98583984375</v>
      </c>
    </row>
    <row r="6844" spans="1:12" x14ac:dyDescent="0.25">
      <c r="A6844" s="5" t="str">
        <f t="shared" si="106"/>
        <v>1Low IncomeNon-CARE60103</v>
      </c>
      <c r="B6844" s="9">
        <v>1</v>
      </c>
      <c r="C6844" t="s">
        <v>131</v>
      </c>
      <c r="D6844" t="s">
        <v>141</v>
      </c>
      <c r="E6844" s="9">
        <v>6</v>
      </c>
      <c r="F6844" s="9">
        <v>0</v>
      </c>
      <c r="G6844" s="9">
        <v>10</v>
      </c>
      <c r="H6844" s="9">
        <v>3</v>
      </c>
      <c r="I6844" s="9">
        <v>1.0082226991653442</v>
      </c>
      <c r="J6844" s="9">
        <v>1.0082226991653442</v>
      </c>
      <c r="K6844" s="9">
        <v>0</v>
      </c>
      <c r="L6844" s="9">
        <v>72.790817260742188</v>
      </c>
    </row>
    <row r="6845" spans="1:12" x14ac:dyDescent="0.25">
      <c r="A6845" s="5" t="str">
        <f t="shared" si="106"/>
        <v>1Low IncomeNon-CARE60104</v>
      </c>
      <c r="B6845" s="9">
        <v>1</v>
      </c>
      <c r="C6845" t="s">
        <v>131</v>
      </c>
      <c r="D6845" t="s">
        <v>141</v>
      </c>
      <c r="E6845" s="9">
        <v>6</v>
      </c>
      <c r="F6845" s="9">
        <v>0</v>
      </c>
      <c r="G6845" s="9">
        <v>10</v>
      </c>
      <c r="H6845" s="9">
        <v>4</v>
      </c>
      <c r="I6845" s="9">
        <v>0.89727276563644409</v>
      </c>
      <c r="J6845" s="9">
        <v>0.89727276563644409</v>
      </c>
      <c r="K6845" s="9">
        <v>0</v>
      </c>
      <c r="L6845" s="9">
        <v>72.022232055664063</v>
      </c>
    </row>
    <row r="6846" spans="1:12" x14ac:dyDescent="0.25">
      <c r="A6846" s="5" t="str">
        <f t="shared" si="106"/>
        <v>1Low IncomeNon-CARE60105</v>
      </c>
      <c r="B6846" s="9">
        <v>1</v>
      </c>
      <c r="C6846" t="s">
        <v>131</v>
      </c>
      <c r="D6846" t="s">
        <v>141</v>
      </c>
      <c r="E6846" s="9">
        <v>6</v>
      </c>
      <c r="F6846" s="9">
        <v>0</v>
      </c>
      <c r="G6846" s="9">
        <v>10</v>
      </c>
      <c r="H6846" s="9">
        <v>5</v>
      </c>
      <c r="I6846" s="9">
        <v>0.81051337718963623</v>
      </c>
      <c r="J6846" s="9">
        <v>0.81051337718963623</v>
      </c>
      <c r="K6846" s="9">
        <v>0</v>
      </c>
      <c r="L6846" s="9">
        <v>70.968231201171875</v>
      </c>
    </row>
    <row r="6847" spans="1:12" x14ac:dyDescent="0.25">
      <c r="A6847" s="5" t="str">
        <f t="shared" si="106"/>
        <v>1Low IncomeNon-CARE60106</v>
      </c>
      <c r="B6847" s="9">
        <v>1</v>
      </c>
      <c r="C6847" t="s">
        <v>131</v>
      </c>
      <c r="D6847" t="s">
        <v>141</v>
      </c>
      <c r="E6847" s="9">
        <v>6</v>
      </c>
      <c r="F6847" s="9">
        <v>0</v>
      </c>
      <c r="G6847" s="9">
        <v>10</v>
      </c>
      <c r="H6847" s="9">
        <v>6</v>
      </c>
      <c r="I6847" s="9">
        <v>0.7680324912071228</v>
      </c>
      <c r="J6847" s="9">
        <v>0.7680324912071228</v>
      </c>
      <c r="K6847" s="9">
        <v>0</v>
      </c>
      <c r="L6847" s="9">
        <v>70.241508483886719</v>
      </c>
    </row>
    <row r="6848" spans="1:12" x14ac:dyDescent="0.25">
      <c r="A6848" s="5" t="str">
        <f t="shared" si="106"/>
        <v>1Low IncomeNon-CARE60107</v>
      </c>
      <c r="B6848" s="9">
        <v>1</v>
      </c>
      <c r="C6848" t="s">
        <v>131</v>
      </c>
      <c r="D6848" t="s">
        <v>141</v>
      </c>
      <c r="E6848" s="9">
        <v>6</v>
      </c>
      <c r="F6848" s="9">
        <v>0</v>
      </c>
      <c r="G6848" s="9">
        <v>10</v>
      </c>
      <c r="H6848" s="9">
        <v>7</v>
      </c>
      <c r="I6848" s="9">
        <v>0.74389940500259399</v>
      </c>
      <c r="J6848" s="9">
        <v>0.74389940500259399</v>
      </c>
      <c r="K6848" s="9">
        <v>0</v>
      </c>
      <c r="L6848" s="9">
        <v>69.609512329101563</v>
      </c>
    </row>
    <row r="6849" spans="1:12" x14ac:dyDescent="0.25">
      <c r="A6849" s="5" t="str">
        <f t="shared" si="106"/>
        <v>1Low IncomeNon-CARE60108</v>
      </c>
      <c r="B6849" s="9">
        <v>1</v>
      </c>
      <c r="C6849" t="s">
        <v>131</v>
      </c>
      <c r="D6849" t="s">
        <v>141</v>
      </c>
      <c r="E6849" s="9">
        <v>6</v>
      </c>
      <c r="F6849" s="9">
        <v>0</v>
      </c>
      <c r="G6849" s="9">
        <v>10</v>
      </c>
      <c r="H6849" s="9">
        <v>8</v>
      </c>
      <c r="I6849" s="9">
        <v>0.73281651735305786</v>
      </c>
      <c r="J6849" s="9">
        <v>0.73281651735305786</v>
      </c>
      <c r="K6849" s="9">
        <v>0</v>
      </c>
      <c r="L6849" s="9">
        <v>70.740158081054688</v>
      </c>
    </row>
    <row r="6850" spans="1:12" x14ac:dyDescent="0.25">
      <c r="A6850" s="5" t="str">
        <f t="shared" si="106"/>
        <v>1Low IncomeNon-CARE60109</v>
      </c>
      <c r="B6850" s="9">
        <v>1</v>
      </c>
      <c r="C6850" t="s">
        <v>131</v>
      </c>
      <c r="D6850" t="s">
        <v>141</v>
      </c>
      <c r="E6850" s="9">
        <v>6</v>
      </c>
      <c r="F6850" s="9">
        <v>0</v>
      </c>
      <c r="G6850" s="9">
        <v>10</v>
      </c>
      <c r="H6850" s="9">
        <v>9</v>
      </c>
      <c r="I6850" s="9">
        <v>0.70121115446090698</v>
      </c>
      <c r="J6850" s="9">
        <v>0.70121115446090698</v>
      </c>
      <c r="K6850" s="9">
        <v>0</v>
      </c>
      <c r="L6850" s="9">
        <v>74.9349365234375</v>
      </c>
    </row>
    <row r="6851" spans="1:12" x14ac:dyDescent="0.25">
      <c r="A6851" s="5" t="str">
        <f t="shared" ref="A6851:A6914" si="107">B6851&amp;C6851&amp;D6851&amp;E6851&amp;F6851&amp;G6851&amp;H6851</f>
        <v>1Low IncomeNon-CARE601010</v>
      </c>
      <c r="B6851" s="9">
        <v>1</v>
      </c>
      <c r="C6851" t="s">
        <v>131</v>
      </c>
      <c r="D6851" t="s">
        <v>141</v>
      </c>
      <c r="E6851" s="9">
        <v>6</v>
      </c>
      <c r="F6851" s="9">
        <v>0</v>
      </c>
      <c r="G6851" s="9">
        <v>10</v>
      </c>
      <c r="H6851" s="9">
        <v>10</v>
      </c>
      <c r="I6851" s="9">
        <v>0.73300844430923462</v>
      </c>
      <c r="J6851" s="9">
        <v>0.73300844430923462</v>
      </c>
      <c r="K6851" s="9">
        <v>0</v>
      </c>
      <c r="L6851" s="9">
        <v>81.031951904296875</v>
      </c>
    </row>
    <row r="6852" spans="1:12" x14ac:dyDescent="0.25">
      <c r="A6852" s="5" t="str">
        <f t="shared" si="107"/>
        <v>1Low IncomeNon-CARE601011</v>
      </c>
      <c r="B6852" s="9">
        <v>1</v>
      </c>
      <c r="C6852" t="s">
        <v>131</v>
      </c>
      <c r="D6852" t="s">
        <v>141</v>
      </c>
      <c r="E6852" s="9">
        <v>6</v>
      </c>
      <c r="F6852" s="9">
        <v>0</v>
      </c>
      <c r="G6852" s="9">
        <v>10</v>
      </c>
      <c r="H6852" s="9">
        <v>11</v>
      </c>
      <c r="I6852" s="9">
        <v>0.73699122667312622</v>
      </c>
      <c r="J6852" s="9">
        <v>0.73699122667312622</v>
      </c>
      <c r="K6852" s="9">
        <v>0</v>
      </c>
      <c r="L6852" s="9">
        <v>86.177665710449219</v>
      </c>
    </row>
    <row r="6853" spans="1:12" x14ac:dyDescent="0.25">
      <c r="A6853" s="5" t="str">
        <f t="shared" si="107"/>
        <v>1Low IncomeNon-CARE601012</v>
      </c>
      <c r="B6853" s="9">
        <v>1</v>
      </c>
      <c r="C6853" t="s">
        <v>131</v>
      </c>
      <c r="D6853" t="s">
        <v>141</v>
      </c>
      <c r="E6853" s="9">
        <v>6</v>
      </c>
      <c r="F6853" s="9">
        <v>0</v>
      </c>
      <c r="G6853" s="9">
        <v>10</v>
      </c>
      <c r="H6853" s="9">
        <v>12</v>
      </c>
      <c r="I6853" s="9">
        <v>0.89445775747299194</v>
      </c>
      <c r="J6853" s="9">
        <v>0.89445775747299194</v>
      </c>
      <c r="K6853" s="9">
        <v>0</v>
      </c>
      <c r="L6853" s="9">
        <v>90.21234130859375</v>
      </c>
    </row>
    <row r="6854" spans="1:12" x14ac:dyDescent="0.25">
      <c r="A6854" s="5" t="str">
        <f t="shared" si="107"/>
        <v>1Low IncomeNon-CARE601013</v>
      </c>
      <c r="B6854" s="9">
        <v>1</v>
      </c>
      <c r="C6854" t="s">
        <v>131</v>
      </c>
      <c r="D6854" t="s">
        <v>141</v>
      </c>
      <c r="E6854" s="9">
        <v>6</v>
      </c>
      <c r="F6854" s="9">
        <v>0</v>
      </c>
      <c r="G6854" s="9">
        <v>10</v>
      </c>
      <c r="H6854" s="9">
        <v>13</v>
      </c>
      <c r="I6854" s="9">
        <v>1.2092231512069702</v>
      </c>
      <c r="J6854" s="9">
        <v>1.2092231512069702</v>
      </c>
      <c r="K6854" s="9">
        <v>0</v>
      </c>
      <c r="L6854" s="9">
        <v>91.692840576171875</v>
      </c>
    </row>
    <row r="6855" spans="1:12" x14ac:dyDescent="0.25">
      <c r="A6855" s="5" t="str">
        <f t="shared" si="107"/>
        <v>1Low IncomeNon-CARE601014</v>
      </c>
      <c r="B6855" s="9">
        <v>1</v>
      </c>
      <c r="C6855" t="s">
        <v>131</v>
      </c>
      <c r="D6855" t="s">
        <v>141</v>
      </c>
      <c r="E6855" s="9">
        <v>6</v>
      </c>
      <c r="F6855" s="9">
        <v>0</v>
      </c>
      <c r="G6855" s="9">
        <v>10</v>
      </c>
      <c r="H6855" s="9">
        <v>14</v>
      </c>
      <c r="I6855" s="9">
        <v>1.5520312786102295</v>
      </c>
      <c r="J6855" s="9">
        <v>1.5520312786102295</v>
      </c>
      <c r="K6855" s="9">
        <v>0</v>
      </c>
      <c r="L6855" s="9">
        <v>93.259513854980469</v>
      </c>
    </row>
    <row r="6856" spans="1:12" x14ac:dyDescent="0.25">
      <c r="A6856" s="5" t="str">
        <f t="shared" si="107"/>
        <v>1Low IncomeNon-CARE601015</v>
      </c>
      <c r="B6856" s="9">
        <v>1</v>
      </c>
      <c r="C6856" t="s">
        <v>131</v>
      </c>
      <c r="D6856" t="s">
        <v>141</v>
      </c>
      <c r="E6856" s="9">
        <v>6</v>
      </c>
      <c r="F6856" s="9">
        <v>0</v>
      </c>
      <c r="G6856" s="9">
        <v>10</v>
      </c>
      <c r="H6856" s="9">
        <v>15</v>
      </c>
      <c r="I6856" s="9">
        <v>1.8782143592834473</v>
      </c>
      <c r="J6856" s="9">
        <v>1.8782143592834473</v>
      </c>
      <c r="K6856" s="9">
        <v>0</v>
      </c>
      <c r="L6856" s="9">
        <v>95.027641296386719</v>
      </c>
    </row>
    <row r="6857" spans="1:12" x14ac:dyDescent="0.25">
      <c r="A6857" s="5" t="str">
        <f t="shared" si="107"/>
        <v>1Low IncomeNon-CARE601016</v>
      </c>
      <c r="B6857" s="9">
        <v>1</v>
      </c>
      <c r="C6857" t="s">
        <v>131</v>
      </c>
      <c r="D6857" t="s">
        <v>141</v>
      </c>
      <c r="E6857" s="9">
        <v>6</v>
      </c>
      <c r="F6857" s="9">
        <v>0</v>
      </c>
      <c r="G6857" s="9">
        <v>10</v>
      </c>
      <c r="H6857" s="9">
        <v>16</v>
      </c>
      <c r="I6857" s="9">
        <v>2.2396359443664551</v>
      </c>
      <c r="J6857" s="9">
        <v>2.2396359443664551</v>
      </c>
      <c r="K6857" s="9">
        <v>0</v>
      </c>
      <c r="L6857" s="9">
        <v>96.603042602539063</v>
      </c>
    </row>
    <row r="6858" spans="1:12" x14ac:dyDescent="0.25">
      <c r="A6858" s="5" t="str">
        <f t="shared" si="107"/>
        <v>1Low IncomeNon-CARE601017</v>
      </c>
      <c r="B6858" s="9">
        <v>1</v>
      </c>
      <c r="C6858" t="s">
        <v>131</v>
      </c>
      <c r="D6858" t="s">
        <v>141</v>
      </c>
      <c r="E6858" s="9">
        <v>6</v>
      </c>
      <c r="F6858" s="9">
        <v>0</v>
      </c>
      <c r="G6858" s="9">
        <v>10</v>
      </c>
      <c r="H6858" s="9">
        <v>17</v>
      </c>
      <c r="I6858" s="9">
        <v>2.527174711227417</v>
      </c>
      <c r="J6858" s="9">
        <v>1.3981020450592041</v>
      </c>
      <c r="K6858" s="9">
        <v>2.4281177669763565E-2</v>
      </c>
      <c r="L6858" s="9">
        <v>96.930580139160156</v>
      </c>
    </row>
    <row r="6859" spans="1:12" x14ac:dyDescent="0.25">
      <c r="A6859" s="5" t="str">
        <f t="shared" si="107"/>
        <v>1Low IncomeNon-CARE601018</v>
      </c>
      <c r="B6859" s="9">
        <v>1</v>
      </c>
      <c r="C6859" t="s">
        <v>131</v>
      </c>
      <c r="D6859" t="s">
        <v>141</v>
      </c>
      <c r="E6859" s="9">
        <v>6</v>
      </c>
      <c r="F6859" s="9">
        <v>0</v>
      </c>
      <c r="G6859" s="9">
        <v>10</v>
      </c>
      <c r="H6859" s="9">
        <v>18</v>
      </c>
      <c r="I6859" s="9">
        <v>2.7670445442199707</v>
      </c>
      <c r="J6859" s="9">
        <v>2.0538864135742188</v>
      </c>
      <c r="K6859" s="9">
        <v>3.5949204117059708E-2</v>
      </c>
      <c r="L6859" s="9">
        <v>96.574638366699219</v>
      </c>
    </row>
    <row r="6860" spans="1:12" x14ac:dyDescent="0.25">
      <c r="A6860" s="5" t="str">
        <f t="shared" si="107"/>
        <v>1Low IncomeNon-CARE601019</v>
      </c>
      <c r="B6860" s="9">
        <v>1</v>
      </c>
      <c r="C6860" t="s">
        <v>131</v>
      </c>
      <c r="D6860" t="s">
        <v>141</v>
      </c>
      <c r="E6860" s="9">
        <v>6</v>
      </c>
      <c r="F6860" s="9">
        <v>0</v>
      </c>
      <c r="G6860" s="9">
        <v>10</v>
      </c>
      <c r="H6860" s="9">
        <v>19</v>
      </c>
      <c r="I6860" s="9">
        <v>2.8810391426086426</v>
      </c>
      <c r="J6860" s="9">
        <v>2.4259676933288574</v>
      </c>
      <c r="K6860" s="9">
        <v>1.84332225471735E-2</v>
      </c>
      <c r="L6860" s="9">
        <v>94.948997497558594</v>
      </c>
    </row>
    <row r="6861" spans="1:12" x14ac:dyDescent="0.25">
      <c r="A6861" s="5" t="str">
        <f t="shared" si="107"/>
        <v>1Low IncomeNon-CARE601020</v>
      </c>
      <c r="B6861" s="9">
        <v>1</v>
      </c>
      <c r="C6861" t="s">
        <v>131</v>
      </c>
      <c r="D6861" t="s">
        <v>141</v>
      </c>
      <c r="E6861" s="9">
        <v>6</v>
      </c>
      <c r="F6861" s="9">
        <v>0</v>
      </c>
      <c r="G6861" s="9">
        <v>10</v>
      </c>
      <c r="H6861" s="9">
        <v>20</v>
      </c>
      <c r="I6861" s="9">
        <v>2.7804388999938965</v>
      </c>
      <c r="J6861" s="9">
        <v>2.4753601551055908</v>
      </c>
      <c r="K6861" s="9">
        <v>1.8458355218172073E-2</v>
      </c>
      <c r="L6861" s="9">
        <v>90.519889831542969</v>
      </c>
    </row>
    <row r="6862" spans="1:12" x14ac:dyDescent="0.25">
      <c r="A6862" s="5" t="str">
        <f t="shared" si="107"/>
        <v>1Low IncomeNon-CARE601021</v>
      </c>
      <c r="B6862" s="9">
        <v>1</v>
      </c>
      <c r="C6862" t="s">
        <v>131</v>
      </c>
      <c r="D6862" t="s">
        <v>141</v>
      </c>
      <c r="E6862" s="9">
        <v>6</v>
      </c>
      <c r="F6862" s="9">
        <v>0</v>
      </c>
      <c r="G6862" s="9">
        <v>10</v>
      </c>
      <c r="H6862" s="9">
        <v>21</v>
      </c>
      <c r="I6862" s="9">
        <v>2.6619374752044678</v>
      </c>
      <c r="J6862" s="9">
        <v>2.391606330871582</v>
      </c>
      <c r="K6862" s="9">
        <v>1.1352441273629665E-2</v>
      </c>
      <c r="L6862" s="9">
        <v>86.326812744140625</v>
      </c>
    </row>
    <row r="6863" spans="1:12" x14ac:dyDescent="0.25">
      <c r="A6863" s="5" t="str">
        <f t="shared" si="107"/>
        <v>1Low IncomeNon-CARE601022</v>
      </c>
      <c r="B6863" s="9">
        <v>1</v>
      </c>
      <c r="C6863" t="s">
        <v>131</v>
      </c>
      <c r="D6863" t="s">
        <v>141</v>
      </c>
      <c r="E6863" s="9">
        <v>6</v>
      </c>
      <c r="F6863" s="9">
        <v>0</v>
      </c>
      <c r="G6863" s="9">
        <v>10</v>
      </c>
      <c r="H6863" s="9">
        <v>22</v>
      </c>
      <c r="I6863" s="9">
        <v>2.5033271312713623</v>
      </c>
      <c r="J6863" s="9">
        <v>2.9677350521087646</v>
      </c>
      <c r="K6863" s="9">
        <v>1.4481858350336552E-2</v>
      </c>
      <c r="L6863" s="9">
        <v>82.599662780761719</v>
      </c>
    </row>
    <row r="6864" spans="1:12" x14ac:dyDescent="0.25">
      <c r="A6864" s="5" t="str">
        <f t="shared" si="107"/>
        <v>1Low IncomeNon-CARE601023</v>
      </c>
      <c r="B6864" s="9">
        <v>1</v>
      </c>
      <c r="C6864" t="s">
        <v>131</v>
      </c>
      <c r="D6864" t="s">
        <v>141</v>
      </c>
      <c r="E6864" s="9">
        <v>6</v>
      </c>
      <c r="F6864" s="9">
        <v>0</v>
      </c>
      <c r="G6864" s="9">
        <v>10</v>
      </c>
      <c r="H6864" s="9">
        <v>23</v>
      </c>
      <c r="I6864" s="9">
        <v>2.2335643768310547</v>
      </c>
      <c r="J6864" s="9">
        <v>2.3966538906097412</v>
      </c>
      <c r="K6864" s="9">
        <v>1.0205940343439579E-2</v>
      </c>
      <c r="L6864" s="9">
        <v>79.059303283691406</v>
      </c>
    </row>
    <row r="6865" spans="1:12" x14ac:dyDescent="0.25">
      <c r="A6865" s="5" t="str">
        <f t="shared" si="107"/>
        <v>1Low IncomeNon-CARE601024</v>
      </c>
      <c r="B6865" s="9">
        <v>1</v>
      </c>
      <c r="C6865" t="s">
        <v>131</v>
      </c>
      <c r="D6865" t="s">
        <v>141</v>
      </c>
      <c r="E6865" s="9">
        <v>6</v>
      </c>
      <c r="F6865" s="9">
        <v>0</v>
      </c>
      <c r="G6865" s="9">
        <v>10</v>
      </c>
      <c r="H6865" s="9">
        <v>24</v>
      </c>
      <c r="I6865" s="9">
        <v>1.8513190746307373</v>
      </c>
      <c r="J6865" s="9">
        <v>1.9405860900878906</v>
      </c>
      <c r="K6865" s="9">
        <v>8.5327234119176865E-3</v>
      </c>
      <c r="L6865" s="9">
        <v>76.700920104980469</v>
      </c>
    </row>
    <row r="6866" spans="1:12" x14ac:dyDescent="0.25">
      <c r="A6866" s="5" t="str">
        <f t="shared" si="107"/>
        <v>1Low IncomeNon-CARE6121</v>
      </c>
      <c r="B6866" s="9">
        <v>1</v>
      </c>
      <c r="C6866" t="s">
        <v>131</v>
      </c>
      <c r="D6866" t="s">
        <v>141</v>
      </c>
      <c r="E6866" s="9">
        <v>6</v>
      </c>
      <c r="F6866" s="9">
        <v>1</v>
      </c>
      <c r="G6866" s="9">
        <v>2</v>
      </c>
      <c r="H6866" s="9">
        <v>1</v>
      </c>
      <c r="I6866" s="9">
        <v>1.0283236503601074</v>
      </c>
      <c r="J6866" s="9">
        <v>1.0283236503601074</v>
      </c>
      <c r="K6866" s="9">
        <v>0</v>
      </c>
      <c r="L6866" s="9">
        <v>67.249214172363281</v>
      </c>
    </row>
    <row r="6867" spans="1:12" x14ac:dyDescent="0.25">
      <c r="A6867" s="5" t="str">
        <f t="shared" si="107"/>
        <v>1Low IncomeNon-CARE6122</v>
      </c>
      <c r="B6867" s="9">
        <v>1</v>
      </c>
      <c r="C6867" t="s">
        <v>131</v>
      </c>
      <c r="D6867" t="s">
        <v>141</v>
      </c>
      <c r="E6867" s="9">
        <v>6</v>
      </c>
      <c r="F6867" s="9">
        <v>1</v>
      </c>
      <c r="G6867" s="9">
        <v>2</v>
      </c>
      <c r="H6867" s="9">
        <v>2</v>
      </c>
      <c r="I6867" s="9">
        <v>0.86858183145523071</v>
      </c>
      <c r="J6867" s="9">
        <v>0.86858183145523071</v>
      </c>
      <c r="K6867" s="9">
        <v>0</v>
      </c>
      <c r="L6867" s="9">
        <v>66.196372985839844</v>
      </c>
    </row>
    <row r="6868" spans="1:12" x14ac:dyDescent="0.25">
      <c r="A6868" s="5" t="str">
        <f t="shared" si="107"/>
        <v>1Low IncomeNon-CARE6123</v>
      </c>
      <c r="B6868" s="9">
        <v>1</v>
      </c>
      <c r="C6868" t="s">
        <v>131</v>
      </c>
      <c r="D6868" t="s">
        <v>141</v>
      </c>
      <c r="E6868" s="9">
        <v>6</v>
      </c>
      <c r="F6868" s="9">
        <v>1</v>
      </c>
      <c r="G6868" s="9">
        <v>2</v>
      </c>
      <c r="H6868" s="9">
        <v>3</v>
      </c>
      <c r="I6868" s="9">
        <v>0.7606891393661499</v>
      </c>
      <c r="J6868" s="9">
        <v>0.7606891393661499</v>
      </c>
      <c r="K6868" s="9">
        <v>0</v>
      </c>
      <c r="L6868" s="9">
        <v>65.306747436523438</v>
      </c>
    </row>
    <row r="6869" spans="1:12" x14ac:dyDescent="0.25">
      <c r="A6869" s="5" t="str">
        <f t="shared" si="107"/>
        <v>1Low IncomeNon-CARE6124</v>
      </c>
      <c r="B6869" s="9">
        <v>1</v>
      </c>
      <c r="C6869" t="s">
        <v>131</v>
      </c>
      <c r="D6869" t="s">
        <v>141</v>
      </c>
      <c r="E6869" s="9">
        <v>6</v>
      </c>
      <c r="F6869" s="9">
        <v>1</v>
      </c>
      <c r="G6869" s="9">
        <v>2</v>
      </c>
      <c r="H6869" s="9">
        <v>4</v>
      </c>
      <c r="I6869" s="9">
        <v>0.68281114101409912</v>
      </c>
      <c r="J6869" s="9">
        <v>0.68281114101409912</v>
      </c>
      <c r="K6869" s="9">
        <v>0</v>
      </c>
      <c r="L6869" s="9">
        <v>64.41705322265625</v>
      </c>
    </row>
    <row r="6870" spans="1:12" x14ac:dyDescent="0.25">
      <c r="A6870" s="5" t="str">
        <f t="shared" si="107"/>
        <v>1Low IncomeNon-CARE6125</v>
      </c>
      <c r="B6870" s="9">
        <v>1</v>
      </c>
      <c r="C6870" t="s">
        <v>131</v>
      </c>
      <c r="D6870" t="s">
        <v>141</v>
      </c>
      <c r="E6870" s="9">
        <v>6</v>
      </c>
      <c r="F6870" s="9">
        <v>1</v>
      </c>
      <c r="G6870" s="9">
        <v>2</v>
      </c>
      <c r="H6870" s="9">
        <v>5</v>
      </c>
      <c r="I6870" s="9">
        <v>0.63489246368408203</v>
      </c>
      <c r="J6870" s="9">
        <v>0.63489246368408203</v>
      </c>
      <c r="K6870" s="9">
        <v>0</v>
      </c>
      <c r="L6870" s="9">
        <v>63.718551635742188</v>
      </c>
    </row>
    <row r="6871" spans="1:12" x14ac:dyDescent="0.25">
      <c r="A6871" s="5" t="str">
        <f t="shared" si="107"/>
        <v>1Low IncomeNon-CARE6126</v>
      </c>
      <c r="B6871" s="9">
        <v>1</v>
      </c>
      <c r="C6871" t="s">
        <v>131</v>
      </c>
      <c r="D6871" t="s">
        <v>141</v>
      </c>
      <c r="E6871" s="9">
        <v>6</v>
      </c>
      <c r="F6871" s="9">
        <v>1</v>
      </c>
      <c r="G6871" s="9">
        <v>2</v>
      </c>
      <c r="H6871" s="9">
        <v>6</v>
      </c>
      <c r="I6871" s="9">
        <v>0.62114357948303223</v>
      </c>
      <c r="J6871" s="9">
        <v>0.62114357948303223</v>
      </c>
      <c r="K6871" s="9">
        <v>0</v>
      </c>
      <c r="L6871" s="9">
        <v>62.777919769287109</v>
      </c>
    </row>
    <row r="6872" spans="1:12" x14ac:dyDescent="0.25">
      <c r="A6872" s="5" t="str">
        <f t="shared" si="107"/>
        <v>1Low IncomeNon-CARE6127</v>
      </c>
      <c r="B6872" s="9">
        <v>1</v>
      </c>
      <c r="C6872" t="s">
        <v>131</v>
      </c>
      <c r="D6872" t="s">
        <v>141</v>
      </c>
      <c r="E6872" s="9">
        <v>6</v>
      </c>
      <c r="F6872" s="9">
        <v>1</v>
      </c>
      <c r="G6872" s="9">
        <v>2</v>
      </c>
      <c r="H6872" s="9">
        <v>7</v>
      </c>
      <c r="I6872" s="9">
        <v>0.64154285192489624</v>
      </c>
      <c r="J6872" s="9">
        <v>0.64154285192489624</v>
      </c>
      <c r="K6872" s="9">
        <v>0</v>
      </c>
      <c r="L6872" s="9">
        <v>62.173591613769531</v>
      </c>
    </row>
    <row r="6873" spans="1:12" x14ac:dyDescent="0.25">
      <c r="A6873" s="5" t="str">
        <f t="shared" si="107"/>
        <v>1Low IncomeNon-CARE6128</v>
      </c>
      <c r="B6873" s="9">
        <v>1</v>
      </c>
      <c r="C6873" t="s">
        <v>131</v>
      </c>
      <c r="D6873" t="s">
        <v>141</v>
      </c>
      <c r="E6873" s="9">
        <v>6</v>
      </c>
      <c r="F6873" s="9">
        <v>1</v>
      </c>
      <c r="G6873" s="9">
        <v>2</v>
      </c>
      <c r="H6873" s="9">
        <v>8</v>
      </c>
      <c r="I6873" s="9">
        <v>0.61271727085113525</v>
      </c>
      <c r="J6873" s="9">
        <v>0.61271727085113525</v>
      </c>
      <c r="K6873" s="9">
        <v>0</v>
      </c>
      <c r="L6873" s="9">
        <v>63.1580810546875</v>
      </c>
    </row>
    <row r="6874" spans="1:12" x14ac:dyDescent="0.25">
      <c r="A6874" s="5" t="str">
        <f t="shared" si="107"/>
        <v>1Low IncomeNon-CARE6129</v>
      </c>
      <c r="B6874" s="9">
        <v>1</v>
      </c>
      <c r="C6874" t="s">
        <v>131</v>
      </c>
      <c r="D6874" t="s">
        <v>141</v>
      </c>
      <c r="E6874" s="9">
        <v>6</v>
      </c>
      <c r="F6874" s="9">
        <v>1</v>
      </c>
      <c r="G6874" s="9">
        <v>2</v>
      </c>
      <c r="H6874" s="9">
        <v>9</v>
      </c>
      <c r="I6874" s="9">
        <v>0.48958408832550049</v>
      </c>
      <c r="J6874" s="9">
        <v>0.48958408832550049</v>
      </c>
      <c r="K6874" s="9">
        <v>0</v>
      </c>
      <c r="L6874" s="9">
        <v>66.243698120117188</v>
      </c>
    </row>
    <row r="6875" spans="1:12" x14ac:dyDescent="0.25">
      <c r="A6875" s="5" t="str">
        <f t="shared" si="107"/>
        <v>1Low IncomeNon-CARE61210</v>
      </c>
      <c r="B6875" s="9">
        <v>1</v>
      </c>
      <c r="C6875" t="s">
        <v>131</v>
      </c>
      <c r="D6875" t="s">
        <v>141</v>
      </c>
      <c r="E6875" s="9">
        <v>6</v>
      </c>
      <c r="F6875" s="9">
        <v>1</v>
      </c>
      <c r="G6875" s="9">
        <v>2</v>
      </c>
      <c r="H6875" s="9">
        <v>10</v>
      </c>
      <c r="I6875" s="9">
        <v>0.41598963737487793</v>
      </c>
      <c r="J6875" s="9">
        <v>0.41598963737487793</v>
      </c>
      <c r="K6875" s="9">
        <v>0</v>
      </c>
      <c r="L6875" s="9">
        <v>70.729568481445313</v>
      </c>
    </row>
    <row r="6876" spans="1:12" x14ac:dyDescent="0.25">
      <c r="A6876" s="5" t="str">
        <f t="shared" si="107"/>
        <v>1Low IncomeNon-CARE61211</v>
      </c>
      <c r="B6876" s="9">
        <v>1</v>
      </c>
      <c r="C6876" t="s">
        <v>131</v>
      </c>
      <c r="D6876" t="s">
        <v>141</v>
      </c>
      <c r="E6876" s="9">
        <v>6</v>
      </c>
      <c r="F6876" s="9">
        <v>1</v>
      </c>
      <c r="G6876" s="9">
        <v>2</v>
      </c>
      <c r="H6876" s="9">
        <v>11</v>
      </c>
      <c r="I6876" s="9">
        <v>0.32255539298057556</v>
      </c>
      <c r="J6876" s="9">
        <v>0.32255539298057556</v>
      </c>
      <c r="K6876" s="9">
        <v>0</v>
      </c>
      <c r="L6876" s="9">
        <v>74.637008666992188</v>
      </c>
    </row>
    <row r="6877" spans="1:12" x14ac:dyDescent="0.25">
      <c r="A6877" s="5" t="str">
        <f t="shared" si="107"/>
        <v>1Low IncomeNon-CARE61212</v>
      </c>
      <c r="B6877" s="9">
        <v>1</v>
      </c>
      <c r="C6877" t="s">
        <v>131</v>
      </c>
      <c r="D6877" t="s">
        <v>141</v>
      </c>
      <c r="E6877" s="9">
        <v>6</v>
      </c>
      <c r="F6877" s="9">
        <v>1</v>
      </c>
      <c r="G6877" s="9">
        <v>2</v>
      </c>
      <c r="H6877" s="9">
        <v>12</v>
      </c>
      <c r="I6877" s="9">
        <v>0.31467911601066589</v>
      </c>
      <c r="J6877" s="9">
        <v>0.31467911601066589</v>
      </c>
      <c r="K6877" s="9">
        <v>0</v>
      </c>
      <c r="L6877" s="9">
        <v>78.084228515625</v>
      </c>
    </row>
    <row r="6878" spans="1:12" x14ac:dyDescent="0.25">
      <c r="A6878" s="5" t="str">
        <f t="shared" si="107"/>
        <v>1Low IncomeNon-CARE61213</v>
      </c>
      <c r="B6878" s="9">
        <v>1</v>
      </c>
      <c r="C6878" t="s">
        <v>131</v>
      </c>
      <c r="D6878" t="s">
        <v>141</v>
      </c>
      <c r="E6878" s="9">
        <v>6</v>
      </c>
      <c r="F6878" s="9">
        <v>1</v>
      </c>
      <c r="G6878" s="9">
        <v>2</v>
      </c>
      <c r="H6878" s="9">
        <v>13</v>
      </c>
      <c r="I6878" s="9">
        <v>0.42002668976783752</v>
      </c>
      <c r="J6878" s="9">
        <v>0.42002668976783752</v>
      </c>
      <c r="K6878" s="9">
        <v>0</v>
      </c>
      <c r="L6878" s="9">
        <v>79.714805603027344</v>
      </c>
    </row>
    <row r="6879" spans="1:12" x14ac:dyDescent="0.25">
      <c r="A6879" s="5" t="str">
        <f t="shared" si="107"/>
        <v>1Low IncomeNon-CARE61214</v>
      </c>
      <c r="B6879" s="9">
        <v>1</v>
      </c>
      <c r="C6879" t="s">
        <v>131</v>
      </c>
      <c r="D6879" t="s">
        <v>141</v>
      </c>
      <c r="E6879" s="9">
        <v>6</v>
      </c>
      <c r="F6879" s="9">
        <v>1</v>
      </c>
      <c r="G6879" s="9">
        <v>2</v>
      </c>
      <c r="H6879" s="9">
        <v>14</v>
      </c>
      <c r="I6879" s="9">
        <v>0.573089599609375</v>
      </c>
      <c r="J6879" s="9">
        <v>0.573089599609375</v>
      </c>
      <c r="K6879" s="9">
        <v>0</v>
      </c>
      <c r="L6879" s="9">
        <v>81.244636535644531</v>
      </c>
    </row>
    <row r="6880" spans="1:12" x14ac:dyDescent="0.25">
      <c r="A6880" s="5" t="str">
        <f t="shared" si="107"/>
        <v>1Low IncomeNon-CARE61215</v>
      </c>
      <c r="B6880" s="9">
        <v>1</v>
      </c>
      <c r="C6880" t="s">
        <v>131</v>
      </c>
      <c r="D6880" t="s">
        <v>141</v>
      </c>
      <c r="E6880" s="9">
        <v>6</v>
      </c>
      <c r="F6880" s="9">
        <v>1</v>
      </c>
      <c r="G6880" s="9">
        <v>2</v>
      </c>
      <c r="H6880" s="9">
        <v>15</v>
      </c>
      <c r="I6880" s="9">
        <v>0.76483839750289917</v>
      </c>
      <c r="J6880" s="9">
        <v>0.76483839750289917</v>
      </c>
      <c r="K6880" s="9">
        <v>0</v>
      </c>
      <c r="L6880" s="9">
        <v>83.244697570800781</v>
      </c>
    </row>
    <row r="6881" spans="1:12" x14ac:dyDescent="0.25">
      <c r="A6881" s="5" t="str">
        <f t="shared" si="107"/>
        <v>1Low IncomeNon-CARE61216</v>
      </c>
      <c r="B6881" s="9">
        <v>1</v>
      </c>
      <c r="C6881" t="s">
        <v>131</v>
      </c>
      <c r="D6881" t="s">
        <v>141</v>
      </c>
      <c r="E6881" s="9">
        <v>6</v>
      </c>
      <c r="F6881" s="9">
        <v>1</v>
      </c>
      <c r="G6881" s="9">
        <v>2</v>
      </c>
      <c r="H6881" s="9">
        <v>16</v>
      </c>
      <c r="I6881" s="9">
        <v>1.0281894207000732</v>
      </c>
      <c r="J6881" s="9">
        <v>1.0281894207000732</v>
      </c>
      <c r="K6881" s="9">
        <v>0</v>
      </c>
      <c r="L6881" s="9">
        <v>84.49908447265625</v>
      </c>
    </row>
    <row r="6882" spans="1:12" x14ac:dyDescent="0.25">
      <c r="A6882" s="5" t="str">
        <f t="shared" si="107"/>
        <v>1Low IncomeNon-CARE61217</v>
      </c>
      <c r="B6882" s="9">
        <v>1</v>
      </c>
      <c r="C6882" t="s">
        <v>131</v>
      </c>
      <c r="D6882" t="s">
        <v>141</v>
      </c>
      <c r="E6882" s="9">
        <v>6</v>
      </c>
      <c r="F6882" s="9">
        <v>1</v>
      </c>
      <c r="G6882" s="9">
        <v>2</v>
      </c>
      <c r="H6882" s="9">
        <v>17</v>
      </c>
      <c r="I6882" s="9">
        <v>1.2861213684082031</v>
      </c>
      <c r="J6882" s="9">
        <v>0.4462662935256958</v>
      </c>
      <c r="K6882" s="9">
        <v>2.0659977570176125E-2</v>
      </c>
      <c r="L6882" s="9">
        <v>84.985572814941406</v>
      </c>
    </row>
    <row r="6883" spans="1:12" x14ac:dyDescent="0.25">
      <c r="A6883" s="5" t="str">
        <f t="shared" si="107"/>
        <v>1Low IncomeNon-CARE61218</v>
      </c>
      <c r="B6883" s="9">
        <v>1</v>
      </c>
      <c r="C6883" t="s">
        <v>131</v>
      </c>
      <c r="D6883" t="s">
        <v>141</v>
      </c>
      <c r="E6883" s="9">
        <v>6</v>
      </c>
      <c r="F6883" s="9">
        <v>1</v>
      </c>
      <c r="G6883" s="9">
        <v>2</v>
      </c>
      <c r="H6883" s="9">
        <v>18</v>
      </c>
      <c r="I6883" s="9">
        <v>1.5392159223556519</v>
      </c>
      <c r="J6883" s="9">
        <v>1.0681777000427246</v>
      </c>
      <c r="K6883" s="9">
        <v>3.6114636808633804E-2</v>
      </c>
      <c r="L6883" s="9">
        <v>84.018783569335938</v>
      </c>
    </row>
    <row r="6884" spans="1:12" x14ac:dyDescent="0.25">
      <c r="A6884" s="5" t="str">
        <f t="shared" si="107"/>
        <v>1Low IncomeNon-CARE61219</v>
      </c>
      <c r="B6884" s="9">
        <v>1</v>
      </c>
      <c r="C6884" t="s">
        <v>131</v>
      </c>
      <c r="D6884" t="s">
        <v>141</v>
      </c>
      <c r="E6884" s="9">
        <v>6</v>
      </c>
      <c r="F6884" s="9">
        <v>1</v>
      </c>
      <c r="G6884" s="9">
        <v>2</v>
      </c>
      <c r="H6884" s="9">
        <v>19</v>
      </c>
      <c r="I6884" s="9">
        <v>1.7011113166809082</v>
      </c>
      <c r="J6884" s="9">
        <v>1.4166232347488403</v>
      </c>
      <c r="K6884" s="9">
        <v>2.6309259235858917E-2</v>
      </c>
      <c r="L6884" s="9">
        <v>81.690200805664063</v>
      </c>
    </row>
    <row r="6885" spans="1:12" x14ac:dyDescent="0.25">
      <c r="A6885" s="5" t="str">
        <f t="shared" si="107"/>
        <v>1Low IncomeNon-CARE61220</v>
      </c>
      <c r="B6885" s="9">
        <v>1</v>
      </c>
      <c r="C6885" t="s">
        <v>131</v>
      </c>
      <c r="D6885" t="s">
        <v>141</v>
      </c>
      <c r="E6885" s="9">
        <v>6</v>
      </c>
      <c r="F6885" s="9">
        <v>1</v>
      </c>
      <c r="G6885" s="9">
        <v>2</v>
      </c>
      <c r="H6885" s="9">
        <v>20</v>
      </c>
      <c r="I6885" s="9">
        <v>1.7133604288101196</v>
      </c>
      <c r="J6885" s="9">
        <v>1.5042396783828735</v>
      </c>
      <c r="K6885" s="9">
        <v>2.0966589450836182E-2</v>
      </c>
      <c r="L6885" s="9">
        <v>78.940376281738281</v>
      </c>
    </row>
    <row r="6886" spans="1:12" x14ac:dyDescent="0.25">
      <c r="A6886" s="5" t="str">
        <f t="shared" si="107"/>
        <v>1Low IncomeNon-CARE61221</v>
      </c>
      <c r="B6886" s="9">
        <v>1</v>
      </c>
      <c r="C6886" t="s">
        <v>131</v>
      </c>
      <c r="D6886" t="s">
        <v>141</v>
      </c>
      <c r="E6886" s="9">
        <v>6</v>
      </c>
      <c r="F6886" s="9">
        <v>1</v>
      </c>
      <c r="G6886" s="9">
        <v>2</v>
      </c>
      <c r="H6886" s="9">
        <v>21</v>
      </c>
      <c r="I6886" s="9">
        <v>1.6865825653076172</v>
      </c>
      <c r="J6886" s="9">
        <v>1.5033665895462036</v>
      </c>
      <c r="K6886" s="9">
        <v>2.8876477852463722E-2</v>
      </c>
      <c r="L6886" s="9">
        <v>75.814369201660156</v>
      </c>
    </row>
    <row r="6887" spans="1:12" x14ac:dyDescent="0.25">
      <c r="A6887" s="5" t="str">
        <f t="shared" si="107"/>
        <v>1Low IncomeNon-CARE61222</v>
      </c>
      <c r="B6887" s="9">
        <v>1</v>
      </c>
      <c r="C6887" t="s">
        <v>131</v>
      </c>
      <c r="D6887" t="s">
        <v>141</v>
      </c>
      <c r="E6887" s="9">
        <v>6</v>
      </c>
      <c r="F6887" s="9">
        <v>1</v>
      </c>
      <c r="G6887" s="9">
        <v>2</v>
      </c>
      <c r="H6887" s="9">
        <v>22</v>
      </c>
      <c r="I6887" s="9">
        <v>1.5984222888946533</v>
      </c>
      <c r="J6887" s="9">
        <v>1.9359549283981323</v>
      </c>
      <c r="K6887" s="9">
        <v>3.5067982971668243E-2</v>
      </c>
      <c r="L6887" s="9">
        <v>72.849693298339844</v>
      </c>
    </row>
    <row r="6888" spans="1:12" x14ac:dyDescent="0.25">
      <c r="A6888" s="5" t="str">
        <f t="shared" si="107"/>
        <v>1Low IncomeNon-CARE61223</v>
      </c>
      <c r="B6888" s="9">
        <v>1</v>
      </c>
      <c r="C6888" t="s">
        <v>131</v>
      </c>
      <c r="D6888" t="s">
        <v>141</v>
      </c>
      <c r="E6888" s="9">
        <v>6</v>
      </c>
      <c r="F6888" s="9">
        <v>1</v>
      </c>
      <c r="G6888" s="9">
        <v>2</v>
      </c>
      <c r="H6888" s="9">
        <v>23</v>
      </c>
      <c r="I6888" s="9">
        <v>1.4673737287521362</v>
      </c>
      <c r="J6888" s="9">
        <v>1.5704004764556885</v>
      </c>
      <c r="K6888" s="9">
        <v>2.3450355976819992E-2</v>
      </c>
      <c r="L6888" s="9">
        <v>71.117866516113281</v>
      </c>
    </row>
    <row r="6889" spans="1:12" x14ac:dyDescent="0.25">
      <c r="A6889" s="5" t="str">
        <f t="shared" si="107"/>
        <v>1Low IncomeNon-CARE61224</v>
      </c>
      <c r="B6889" s="9">
        <v>1</v>
      </c>
      <c r="C6889" t="s">
        <v>131</v>
      </c>
      <c r="D6889" t="s">
        <v>141</v>
      </c>
      <c r="E6889" s="9">
        <v>6</v>
      </c>
      <c r="F6889" s="9">
        <v>1</v>
      </c>
      <c r="G6889" s="9">
        <v>2</v>
      </c>
      <c r="H6889" s="9">
        <v>24</v>
      </c>
      <c r="I6889" s="9">
        <v>1.2416114807128906</v>
      </c>
      <c r="J6889" s="9">
        <v>1.2902791500091553</v>
      </c>
      <c r="K6889" s="9">
        <v>1.9063379615545273E-2</v>
      </c>
      <c r="L6889" s="9">
        <v>69.534759521484375</v>
      </c>
    </row>
    <row r="6890" spans="1:12" x14ac:dyDescent="0.25">
      <c r="A6890" s="5" t="str">
        <f t="shared" si="107"/>
        <v>1Low IncomeNon-CARE61101</v>
      </c>
      <c r="B6890" s="9">
        <v>1</v>
      </c>
      <c r="C6890" t="s">
        <v>131</v>
      </c>
      <c r="D6890" t="s">
        <v>141</v>
      </c>
      <c r="E6890" s="9">
        <v>6</v>
      </c>
      <c r="F6890" s="9">
        <v>1</v>
      </c>
      <c r="G6890" s="9">
        <v>10</v>
      </c>
      <c r="H6890" s="9">
        <v>1</v>
      </c>
      <c r="I6890" s="9">
        <v>1.4877640008926392</v>
      </c>
      <c r="J6890" s="9">
        <v>1.4877640008926392</v>
      </c>
      <c r="K6890" s="9">
        <v>0</v>
      </c>
      <c r="L6890" s="9">
        <v>76.558509826660156</v>
      </c>
    </row>
    <row r="6891" spans="1:12" x14ac:dyDescent="0.25">
      <c r="A6891" s="5" t="str">
        <f t="shared" si="107"/>
        <v>1Low IncomeNon-CARE61102</v>
      </c>
      <c r="B6891" s="9">
        <v>1</v>
      </c>
      <c r="C6891" t="s">
        <v>131</v>
      </c>
      <c r="D6891" t="s">
        <v>141</v>
      </c>
      <c r="E6891" s="9">
        <v>6</v>
      </c>
      <c r="F6891" s="9">
        <v>1</v>
      </c>
      <c r="G6891" s="9">
        <v>10</v>
      </c>
      <c r="H6891" s="9">
        <v>2</v>
      </c>
      <c r="I6891" s="9">
        <v>1.2245850563049316</v>
      </c>
      <c r="J6891" s="9">
        <v>1.2245850563049316</v>
      </c>
      <c r="K6891" s="9">
        <v>0</v>
      </c>
      <c r="L6891" s="9">
        <v>74.960395812988281</v>
      </c>
    </row>
    <row r="6892" spans="1:12" x14ac:dyDescent="0.25">
      <c r="A6892" s="5" t="str">
        <f t="shared" si="107"/>
        <v>1Low IncomeNon-CARE61103</v>
      </c>
      <c r="B6892" s="9">
        <v>1</v>
      </c>
      <c r="C6892" t="s">
        <v>131</v>
      </c>
      <c r="D6892" t="s">
        <v>141</v>
      </c>
      <c r="E6892" s="9">
        <v>6</v>
      </c>
      <c r="F6892" s="9">
        <v>1</v>
      </c>
      <c r="G6892" s="9">
        <v>10</v>
      </c>
      <c r="H6892" s="9">
        <v>3</v>
      </c>
      <c r="I6892" s="9">
        <v>1.0355681180953979</v>
      </c>
      <c r="J6892" s="9">
        <v>1.0355681180953979</v>
      </c>
      <c r="K6892" s="9">
        <v>0</v>
      </c>
      <c r="L6892" s="9">
        <v>73.489311218261719</v>
      </c>
    </row>
    <row r="6893" spans="1:12" x14ac:dyDescent="0.25">
      <c r="A6893" s="5" t="str">
        <f t="shared" si="107"/>
        <v>1Low IncomeNon-CARE61104</v>
      </c>
      <c r="B6893" s="9">
        <v>1</v>
      </c>
      <c r="C6893" t="s">
        <v>131</v>
      </c>
      <c r="D6893" t="s">
        <v>141</v>
      </c>
      <c r="E6893" s="9">
        <v>6</v>
      </c>
      <c r="F6893" s="9">
        <v>1</v>
      </c>
      <c r="G6893" s="9">
        <v>10</v>
      </c>
      <c r="H6893" s="9">
        <v>4</v>
      </c>
      <c r="I6893" s="9">
        <v>0.9144287109375</v>
      </c>
      <c r="J6893" s="9">
        <v>0.9144287109375</v>
      </c>
      <c r="K6893" s="9">
        <v>0</v>
      </c>
      <c r="L6893" s="9">
        <v>72.573097229003906</v>
      </c>
    </row>
    <row r="6894" spans="1:12" x14ac:dyDescent="0.25">
      <c r="A6894" s="5" t="str">
        <f t="shared" si="107"/>
        <v>1Low IncomeNon-CARE61105</v>
      </c>
      <c r="B6894" s="9">
        <v>1</v>
      </c>
      <c r="C6894" t="s">
        <v>131</v>
      </c>
      <c r="D6894" t="s">
        <v>141</v>
      </c>
      <c r="E6894" s="9">
        <v>6</v>
      </c>
      <c r="F6894" s="9">
        <v>1</v>
      </c>
      <c r="G6894" s="9">
        <v>10</v>
      </c>
      <c r="H6894" s="9">
        <v>5</v>
      </c>
      <c r="I6894" s="9">
        <v>0.82096379995346069</v>
      </c>
      <c r="J6894" s="9">
        <v>0.82096379995346069</v>
      </c>
      <c r="K6894" s="9">
        <v>0</v>
      </c>
      <c r="L6894" s="9">
        <v>71.409988403320313</v>
      </c>
    </row>
    <row r="6895" spans="1:12" x14ac:dyDescent="0.25">
      <c r="A6895" s="5" t="str">
        <f t="shared" si="107"/>
        <v>1Low IncomeNon-CARE61106</v>
      </c>
      <c r="B6895" s="9">
        <v>1</v>
      </c>
      <c r="C6895" t="s">
        <v>131</v>
      </c>
      <c r="D6895" t="s">
        <v>141</v>
      </c>
      <c r="E6895" s="9">
        <v>6</v>
      </c>
      <c r="F6895" s="9">
        <v>1</v>
      </c>
      <c r="G6895" s="9">
        <v>10</v>
      </c>
      <c r="H6895" s="9">
        <v>6</v>
      </c>
      <c r="I6895" s="9">
        <v>0.7715296745300293</v>
      </c>
      <c r="J6895" s="9">
        <v>0.7715296745300293</v>
      </c>
      <c r="K6895" s="9">
        <v>0</v>
      </c>
      <c r="L6895" s="9">
        <v>70.441009521484375</v>
      </c>
    </row>
    <row r="6896" spans="1:12" x14ac:dyDescent="0.25">
      <c r="A6896" s="5" t="str">
        <f t="shared" si="107"/>
        <v>1Low IncomeNon-CARE61107</v>
      </c>
      <c r="B6896" s="9">
        <v>1</v>
      </c>
      <c r="C6896" t="s">
        <v>131</v>
      </c>
      <c r="D6896" t="s">
        <v>141</v>
      </c>
      <c r="E6896" s="9">
        <v>6</v>
      </c>
      <c r="F6896" s="9">
        <v>1</v>
      </c>
      <c r="G6896" s="9">
        <v>10</v>
      </c>
      <c r="H6896" s="9">
        <v>7</v>
      </c>
      <c r="I6896" s="9">
        <v>0.74536412954330444</v>
      </c>
      <c r="J6896" s="9">
        <v>0.74536412954330444</v>
      </c>
      <c r="K6896" s="9">
        <v>0</v>
      </c>
      <c r="L6896" s="9">
        <v>69.641769409179688</v>
      </c>
    </row>
    <row r="6897" spans="1:12" x14ac:dyDescent="0.25">
      <c r="A6897" s="5" t="str">
        <f t="shared" si="107"/>
        <v>1Low IncomeNon-CARE61108</v>
      </c>
      <c r="B6897" s="9">
        <v>1</v>
      </c>
      <c r="C6897" t="s">
        <v>131</v>
      </c>
      <c r="D6897" t="s">
        <v>141</v>
      </c>
      <c r="E6897" s="9">
        <v>6</v>
      </c>
      <c r="F6897" s="9">
        <v>1</v>
      </c>
      <c r="G6897" s="9">
        <v>10</v>
      </c>
      <c r="H6897" s="9">
        <v>8</v>
      </c>
      <c r="I6897" s="9">
        <v>0.738017737865448</v>
      </c>
      <c r="J6897" s="9">
        <v>0.738017737865448</v>
      </c>
      <c r="K6897" s="9">
        <v>0</v>
      </c>
      <c r="L6897" s="9">
        <v>70.823776245117188</v>
      </c>
    </row>
    <row r="6898" spans="1:12" x14ac:dyDescent="0.25">
      <c r="A6898" s="5" t="str">
        <f t="shared" si="107"/>
        <v>1Low IncomeNon-CARE61109</v>
      </c>
      <c r="B6898" s="9">
        <v>1</v>
      </c>
      <c r="C6898" t="s">
        <v>131</v>
      </c>
      <c r="D6898" t="s">
        <v>141</v>
      </c>
      <c r="E6898" s="9">
        <v>6</v>
      </c>
      <c r="F6898" s="9">
        <v>1</v>
      </c>
      <c r="G6898" s="9">
        <v>10</v>
      </c>
      <c r="H6898" s="9">
        <v>9</v>
      </c>
      <c r="I6898" s="9">
        <v>0.70669847726821899</v>
      </c>
      <c r="J6898" s="9">
        <v>0.70669847726821899</v>
      </c>
      <c r="K6898" s="9">
        <v>0</v>
      </c>
      <c r="L6898" s="9">
        <v>74.850151062011719</v>
      </c>
    </row>
    <row r="6899" spans="1:12" x14ac:dyDescent="0.25">
      <c r="A6899" s="5" t="str">
        <f t="shared" si="107"/>
        <v>1Low IncomeNon-CARE611010</v>
      </c>
      <c r="B6899" s="9">
        <v>1</v>
      </c>
      <c r="C6899" t="s">
        <v>131</v>
      </c>
      <c r="D6899" t="s">
        <v>141</v>
      </c>
      <c r="E6899" s="9">
        <v>6</v>
      </c>
      <c r="F6899" s="9">
        <v>1</v>
      </c>
      <c r="G6899" s="9">
        <v>10</v>
      </c>
      <c r="H6899" s="9">
        <v>10</v>
      </c>
      <c r="I6899" s="9">
        <v>0.72212976217269897</v>
      </c>
      <c r="J6899" s="9">
        <v>0.72212976217269897</v>
      </c>
      <c r="K6899" s="9">
        <v>0</v>
      </c>
      <c r="L6899" s="9">
        <v>80.687744140625</v>
      </c>
    </row>
    <row r="6900" spans="1:12" x14ac:dyDescent="0.25">
      <c r="A6900" s="5" t="str">
        <f t="shared" si="107"/>
        <v>1Low IncomeNon-CARE611011</v>
      </c>
      <c r="B6900" s="9">
        <v>1</v>
      </c>
      <c r="C6900" t="s">
        <v>131</v>
      </c>
      <c r="D6900" t="s">
        <v>141</v>
      </c>
      <c r="E6900" s="9">
        <v>6</v>
      </c>
      <c r="F6900" s="9">
        <v>1</v>
      </c>
      <c r="G6900" s="9">
        <v>10</v>
      </c>
      <c r="H6900" s="9">
        <v>11</v>
      </c>
      <c r="I6900" s="9">
        <v>0.69723516702651978</v>
      </c>
      <c r="J6900" s="9">
        <v>0.69723516702651978</v>
      </c>
      <c r="K6900" s="9">
        <v>0</v>
      </c>
      <c r="L6900" s="9">
        <v>85.856414794921875</v>
      </c>
    </row>
    <row r="6901" spans="1:12" x14ac:dyDescent="0.25">
      <c r="A6901" s="5" t="str">
        <f t="shared" si="107"/>
        <v>1Low IncomeNon-CARE611012</v>
      </c>
      <c r="B6901" s="9">
        <v>1</v>
      </c>
      <c r="C6901" t="s">
        <v>131</v>
      </c>
      <c r="D6901" t="s">
        <v>141</v>
      </c>
      <c r="E6901" s="9">
        <v>6</v>
      </c>
      <c r="F6901" s="9">
        <v>1</v>
      </c>
      <c r="G6901" s="9">
        <v>10</v>
      </c>
      <c r="H6901" s="9">
        <v>12</v>
      </c>
      <c r="I6901" s="9">
        <v>0.84207916259765625</v>
      </c>
      <c r="J6901" s="9">
        <v>0.84207916259765625</v>
      </c>
      <c r="K6901" s="9">
        <v>0</v>
      </c>
      <c r="L6901" s="9">
        <v>89.608428955078125</v>
      </c>
    </row>
    <row r="6902" spans="1:12" x14ac:dyDescent="0.25">
      <c r="A6902" s="5" t="str">
        <f t="shared" si="107"/>
        <v>1Low IncomeNon-CARE611013</v>
      </c>
      <c r="B6902" s="9">
        <v>1</v>
      </c>
      <c r="C6902" t="s">
        <v>131</v>
      </c>
      <c r="D6902" t="s">
        <v>141</v>
      </c>
      <c r="E6902" s="9">
        <v>6</v>
      </c>
      <c r="F6902" s="9">
        <v>1</v>
      </c>
      <c r="G6902" s="9">
        <v>10</v>
      </c>
      <c r="H6902" s="9">
        <v>13</v>
      </c>
      <c r="I6902" s="9">
        <v>1.1438733339309692</v>
      </c>
      <c r="J6902" s="9">
        <v>1.1438733339309692</v>
      </c>
      <c r="K6902" s="9">
        <v>0</v>
      </c>
      <c r="L6902" s="9">
        <v>90.961021423339844</v>
      </c>
    </row>
    <row r="6903" spans="1:12" x14ac:dyDescent="0.25">
      <c r="A6903" s="5" t="str">
        <f t="shared" si="107"/>
        <v>1Low IncomeNon-CARE611014</v>
      </c>
      <c r="B6903" s="9">
        <v>1</v>
      </c>
      <c r="C6903" t="s">
        <v>131</v>
      </c>
      <c r="D6903" t="s">
        <v>141</v>
      </c>
      <c r="E6903" s="9">
        <v>6</v>
      </c>
      <c r="F6903" s="9">
        <v>1</v>
      </c>
      <c r="G6903" s="9">
        <v>10</v>
      </c>
      <c r="H6903" s="9">
        <v>14</v>
      </c>
      <c r="I6903" s="9">
        <v>1.4741688966751099</v>
      </c>
      <c r="J6903" s="9">
        <v>1.4741688966751099</v>
      </c>
      <c r="K6903" s="9">
        <v>0</v>
      </c>
      <c r="L6903" s="9">
        <v>92.411712646484375</v>
      </c>
    </row>
    <row r="6904" spans="1:12" x14ac:dyDescent="0.25">
      <c r="A6904" s="5" t="str">
        <f t="shared" si="107"/>
        <v>1Low IncomeNon-CARE611015</v>
      </c>
      <c r="B6904" s="9">
        <v>1</v>
      </c>
      <c r="C6904" t="s">
        <v>131</v>
      </c>
      <c r="D6904" t="s">
        <v>141</v>
      </c>
      <c r="E6904" s="9">
        <v>6</v>
      </c>
      <c r="F6904" s="9">
        <v>1</v>
      </c>
      <c r="G6904" s="9">
        <v>10</v>
      </c>
      <c r="H6904" s="9">
        <v>15</v>
      </c>
      <c r="I6904" s="9">
        <v>1.7933437824249268</v>
      </c>
      <c r="J6904" s="9">
        <v>1.7933437824249268</v>
      </c>
      <c r="K6904" s="9">
        <v>0</v>
      </c>
      <c r="L6904" s="9">
        <v>93.696159362792969</v>
      </c>
    </row>
    <row r="6905" spans="1:12" x14ac:dyDescent="0.25">
      <c r="A6905" s="5" t="str">
        <f t="shared" si="107"/>
        <v>1Low IncomeNon-CARE611016</v>
      </c>
      <c r="B6905" s="9">
        <v>1</v>
      </c>
      <c r="C6905" t="s">
        <v>131</v>
      </c>
      <c r="D6905" t="s">
        <v>141</v>
      </c>
      <c r="E6905" s="9">
        <v>6</v>
      </c>
      <c r="F6905" s="9">
        <v>1</v>
      </c>
      <c r="G6905" s="9">
        <v>10</v>
      </c>
      <c r="H6905" s="9">
        <v>16</v>
      </c>
      <c r="I6905" s="9">
        <v>2.1477193832397461</v>
      </c>
      <c r="J6905" s="9">
        <v>2.1477193832397461</v>
      </c>
      <c r="K6905" s="9">
        <v>0</v>
      </c>
      <c r="L6905" s="9">
        <v>95.242240905761719</v>
      </c>
    </row>
    <row r="6906" spans="1:12" x14ac:dyDescent="0.25">
      <c r="A6906" s="5" t="str">
        <f t="shared" si="107"/>
        <v>1Low IncomeNon-CARE611017</v>
      </c>
      <c r="B6906" s="9">
        <v>1</v>
      </c>
      <c r="C6906" t="s">
        <v>131</v>
      </c>
      <c r="D6906" t="s">
        <v>141</v>
      </c>
      <c r="E6906" s="9">
        <v>6</v>
      </c>
      <c r="F6906" s="9">
        <v>1</v>
      </c>
      <c r="G6906" s="9">
        <v>10</v>
      </c>
      <c r="H6906" s="9">
        <v>17</v>
      </c>
      <c r="I6906" s="9">
        <v>2.4339935779571533</v>
      </c>
      <c r="J6906" s="9">
        <v>1.3281837701797485</v>
      </c>
      <c r="K6906" s="9">
        <v>2.2170873358845711E-2</v>
      </c>
      <c r="L6906" s="9">
        <v>95.930763244628906</v>
      </c>
    </row>
    <row r="6907" spans="1:12" x14ac:dyDescent="0.25">
      <c r="A6907" s="5" t="str">
        <f t="shared" si="107"/>
        <v>1Low IncomeNon-CARE611018</v>
      </c>
      <c r="B6907" s="9">
        <v>1</v>
      </c>
      <c r="C6907" t="s">
        <v>131</v>
      </c>
      <c r="D6907" t="s">
        <v>141</v>
      </c>
      <c r="E6907" s="9">
        <v>6</v>
      </c>
      <c r="F6907" s="9">
        <v>1</v>
      </c>
      <c r="G6907" s="9">
        <v>10</v>
      </c>
      <c r="H6907" s="9">
        <v>18</v>
      </c>
      <c r="I6907" s="9">
        <v>2.6772098541259766</v>
      </c>
      <c r="J6907" s="9">
        <v>1.9858653545379639</v>
      </c>
      <c r="K6907" s="9">
        <v>3.3071123063564301E-2</v>
      </c>
      <c r="L6907" s="9">
        <v>95.443428039550781</v>
      </c>
    </row>
    <row r="6908" spans="1:12" x14ac:dyDescent="0.25">
      <c r="A6908" s="5" t="str">
        <f t="shared" si="107"/>
        <v>1Low IncomeNon-CARE611019</v>
      </c>
      <c r="B6908" s="9">
        <v>1</v>
      </c>
      <c r="C6908" t="s">
        <v>131</v>
      </c>
      <c r="D6908" t="s">
        <v>141</v>
      </c>
      <c r="E6908" s="9">
        <v>6</v>
      </c>
      <c r="F6908" s="9">
        <v>1</v>
      </c>
      <c r="G6908" s="9">
        <v>10</v>
      </c>
      <c r="H6908" s="9">
        <v>19</v>
      </c>
      <c r="I6908" s="9">
        <v>2.7958788871765137</v>
      </c>
      <c r="J6908" s="9">
        <v>2.3618624210357666</v>
      </c>
      <c r="K6908" s="9">
        <v>1.6697002574801445E-2</v>
      </c>
      <c r="L6908" s="9">
        <v>93.312469482421875</v>
      </c>
    </row>
    <row r="6909" spans="1:12" x14ac:dyDescent="0.25">
      <c r="A6909" s="5" t="str">
        <f t="shared" si="107"/>
        <v>1Low IncomeNon-CARE611020</v>
      </c>
      <c r="B6909" s="9">
        <v>1</v>
      </c>
      <c r="C6909" t="s">
        <v>131</v>
      </c>
      <c r="D6909" t="s">
        <v>141</v>
      </c>
      <c r="E6909" s="9">
        <v>6</v>
      </c>
      <c r="F6909" s="9">
        <v>1</v>
      </c>
      <c r="G6909" s="9">
        <v>10</v>
      </c>
      <c r="H6909" s="9">
        <v>20</v>
      </c>
      <c r="I6909" s="9">
        <v>2.6925933361053467</v>
      </c>
      <c r="J6909" s="9">
        <v>2.4027538299560547</v>
      </c>
      <c r="K6909" s="9">
        <v>1.4601101167500019E-2</v>
      </c>
      <c r="L6909" s="9">
        <v>88.680915832519531</v>
      </c>
    </row>
    <row r="6910" spans="1:12" x14ac:dyDescent="0.25">
      <c r="A6910" s="5" t="str">
        <f t="shared" si="107"/>
        <v>1Low IncomeNon-CARE611021</v>
      </c>
      <c r="B6910" s="9">
        <v>1</v>
      </c>
      <c r="C6910" t="s">
        <v>131</v>
      </c>
      <c r="D6910" t="s">
        <v>141</v>
      </c>
      <c r="E6910" s="9">
        <v>6</v>
      </c>
      <c r="F6910" s="9">
        <v>1</v>
      </c>
      <c r="G6910" s="9">
        <v>10</v>
      </c>
      <c r="H6910" s="9">
        <v>21</v>
      </c>
      <c r="I6910" s="9">
        <v>2.5746755599975586</v>
      </c>
      <c r="J6910" s="9">
        <v>2.322223424911499</v>
      </c>
      <c r="K6910" s="9">
        <v>1.1376889422535896E-2</v>
      </c>
      <c r="L6910" s="9">
        <v>84.169296264648438</v>
      </c>
    </row>
    <row r="6911" spans="1:12" x14ac:dyDescent="0.25">
      <c r="A6911" s="5" t="str">
        <f t="shared" si="107"/>
        <v>1Low IncomeNon-CARE611022</v>
      </c>
      <c r="B6911" s="9">
        <v>1</v>
      </c>
      <c r="C6911" t="s">
        <v>131</v>
      </c>
      <c r="D6911" t="s">
        <v>141</v>
      </c>
      <c r="E6911" s="9">
        <v>6</v>
      </c>
      <c r="F6911" s="9">
        <v>1</v>
      </c>
      <c r="G6911" s="9">
        <v>10</v>
      </c>
      <c r="H6911" s="9">
        <v>22</v>
      </c>
      <c r="I6911" s="9">
        <v>2.4235408306121826</v>
      </c>
      <c r="J6911" s="9">
        <v>2.8573191165924072</v>
      </c>
      <c r="K6911" s="9">
        <v>1.3399599120020866E-2</v>
      </c>
      <c r="L6911" s="9">
        <v>80.245880126953125</v>
      </c>
    </row>
    <row r="6912" spans="1:12" x14ac:dyDescent="0.25">
      <c r="A6912" s="5" t="str">
        <f t="shared" si="107"/>
        <v>1Low IncomeNon-CARE611023</v>
      </c>
      <c r="B6912" s="9">
        <v>1</v>
      </c>
      <c r="C6912" t="s">
        <v>131</v>
      </c>
      <c r="D6912" t="s">
        <v>141</v>
      </c>
      <c r="E6912" s="9">
        <v>6</v>
      </c>
      <c r="F6912" s="9">
        <v>1</v>
      </c>
      <c r="G6912" s="9">
        <v>10</v>
      </c>
      <c r="H6912" s="9">
        <v>23</v>
      </c>
      <c r="I6912" s="9">
        <v>2.1651346683502197</v>
      </c>
      <c r="J6912" s="9">
        <v>2.3103559017181396</v>
      </c>
      <c r="K6912" s="9">
        <v>1.1773629114031792E-2</v>
      </c>
      <c r="L6912" s="9">
        <v>76.696784973144531</v>
      </c>
    </row>
    <row r="6913" spans="1:12" x14ac:dyDescent="0.25">
      <c r="A6913" s="5" t="str">
        <f t="shared" si="107"/>
        <v>1Low IncomeNon-CARE611024</v>
      </c>
      <c r="B6913" s="9">
        <v>1</v>
      </c>
      <c r="C6913" t="s">
        <v>131</v>
      </c>
      <c r="D6913" t="s">
        <v>141</v>
      </c>
      <c r="E6913" s="9">
        <v>6</v>
      </c>
      <c r="F6913" s="9">
        <v>1</v>
      </c>
      <c r="G6913" s="9">
        <v>10</v>
      </c>
      <c r="H6913" s="9">
        <v>24</v>
      </c>
      <c r="I6913" s="9">
        <v>1.7848514318466187</v>
      </c>
      <c r="J6913" s="9">
        <v>1.8609397411346436</v>
      </c>
      <c r="K6913" s="9">
        <v>1.0505937971174717E-2</v>
      </c>
      <c r="L6913" s="9">
        <v>74.374755859375</v>
      </c>
    </row>
    <row r="6914" spans="1:12" x14ac:dyDescent="0.25">
      <c r="A6914" s="5" t="str">
        <f t="shared" si="107"/>
        <v>1Low IncomeNon-CARE7021</v>
      </c>
      <c r="B6914" s="9">
        <v>1</v>
      </c>
      <c r="C6914" t="s">
        <v>131</v>
      </c>
      <c r="D6914" t="s">
        <v>141</v>
      </c>
      <c r="E6914" s="9">
        <v>7</v>
      </c>
      <c r="F6914" s="9">
        <v>0</v>
      </c>
      <c r="G6914" s="9">
        <v>2</v>
      </c>
      <c r="H6914" s="9">
        <v>1</v>
      </c>
      <c r="I6914" s="9">
        <v>1.3353366851806641</v>
      </c>
      <c r="J6914" s="9">
        <v>1.3353366851806641</v>
      </c>
      <c r="K6914" s="9">
        <v>0</v>
      </c>
      <c r="L6914" s="9">
        <v>73.809562683105469</v>
      </c>
    </row>
    <row r="6915" spans="1:12" x14ac:dyDescent="0.25">
      <c r="A6915" s="5" t="str">
        <f t="shared" ref="A6915:A6978" si="108">B6915&amp;C6915&amp;D6915&amp;E6915&amp;F6915&amp;G6915&amp;H6915</f>
        <v>1Low IncomeNon-CARE7022</v>
      </c>
      <c r="B6915" s="9">
        <v>1</v>
      </c>
      <c r="C6915" t="s">
        <v>131</v>
      </c>
      <c r="D6915" t="s">
        <v>141</v>
      </c>
      <c r="E6915" s="9">
        <v>7</v>
      </c>
      <c r="F6915" s="9">
        <v>0</v>
      </c>
      <c r="G6915" s="9">
        <v>2</v>
      </c>
      <c r="H6915" s="9">
        <v>2</v>
      </c>
      <c r="I6915" s="9">
        <v>1.1243406534194946</v>
      </c>
      <c r="J6915" s="9">
        <v>1.1243406534194946</v>
      </c>
      <c r="K6915" s="9">
        <v>0</v>
      </c>
      <c r="L6915" s="9">
        <v>72.846359252929688</v>
      </c>
    </row>
    <row r="6916" spans="1:12" x14ac:dyDescent="0.25">
      <c r="A6916" s="5" t="str">
        <f t="shared" si="108"/>
        <v>1Low IncomeNon-CARE7023</v>
      </c>
      <c r="B6916" s="9">
        <v>1</v>
      </c>
      <c r="C6916" t="s">
        <v>131</v>
      </c>
      <c r="D6916" t="s">
        <v>141</v>
      </c>
      <c r="E6916" s="9">
        <v>7</v>
      </c>
      <c r="F6916" s="9">
        <v>0</v>
      </c>
      <c r="G6916" s="9">
        <v>2</v>
      </c>
      <c r="H6916" s="9">
        <v>3</v>
      </c>
      <c r="I6916" s="9">
        <v>0.97740733623504639</v>
      </c>
      <c r="J6916" s="9">
        <v>0.97740733623504639</v>
      </c>
      <c r="K6916" s="9">
        <v>0</v>
      </c>
      <c r="L6916" s="9">
        <v>72.080276489257813</v>
      </c>
    </row>
    <row r="6917" spans="1:12" x14ac:dyDescent="0.25">
      <c r="A6917" s="5" t="str">
        <f t="shared" si="108"/>
        <v>1Low IncomeNon-CARE7024</v>
      </c>
      <c r="B6917" s="9">
        <v>1</v>
      </c>
      <c r="C6917" t="s">
        <v>131</v>
      </c>
      <c r="D6917" t="s">
        <v>141</v>
      </c>
      <c r="E6917" s="9">
        <v>7</v>
      </c>
      <c r="F6917" s="9">
        <v>0</v>
      </c>
      <c r="G6917" s="9">
        <v>2</v>
      </c>
      <c r="H6917" s="9">
        <v>4</v>
      </c>
      <c r="I6917" s="9">
        <v>0.87145411968231201</v>
      </c>
      <c r="J6917" s="9">
        <v>0.87145411968231201</v>
      </c>
      <c r="K6917" s="9">
        <v>0</v>
      </c>
      <c r="L6917" s="9">
        <v>71.420509338378906</v>
      </c>
    </row>
    <row r="6918" spans="1:12" x14ac:dyDescent="0.25">
      <c r="A6918" s="5" t="str">
        <f t="shared" si="108"/>
        <v>1Low IncomeNon-CARE7025</v>
      </c>
      <c r="B6918" s="9">
        <v>1</v>
      </c>
      <c r="C6918" t="s">
        <v>131</v>
      </c>
      <c r="D6918" t="s">
        <v>141</v>
      </c>
      <c r="E6918" s="9">
        <v>7</v>
      </c>
      <c r="F6918" s="9">
        <v>0</v>
      </c>
      <c r="G6918" s="9">
        <v>2</v>
      </c>
      <c r="H6918" s="9">
        <v>5</v>
      </c>
      <c r="I6918" s="9">
        <v>0.79538500308990479</v>
      </c>
      <c r="J6918" s="9">
        <v>0.79538500308990479</v>
      </c>
      <c r="K6918" s="9">
        <v>0</v>
      </c>
      <c r="L6918" s="9">
        <v>70.729682922363281</v>
      </c>
    </row>
    <row r="6919" spans="1:12" x14ac:dyDescent="0.25">
      <c r="A6919" s="5" t="str">
        <f t="shared" si="108"/>
        <v>1Low IncomeNon-CARE7026</v>
      </c>
      <c r="B6919" s="9">
        <v>1</v>
      </c>
      <c r="C6919" t="s">
        <v>131</v>
      </c>
      <c r="D6919" t="s">
        <v>141</v>
      </c>
      <c r="E6919" s="9">
        <v>7</v>
      </c>
      <c r="F6919" s="9">
        <v>0</v>
      </c>
      <c r="G6919" s="9">
        <v>2</v>
      </c>
      <c r="H6919" s="9">
        <v>6</v>
      </c>
      <c r="I6919" s="9">
        <v>0.75777256488800049</v>
      </c>
      <c r="J6919" s="9">
        <v>0.75777256488800049</v>
      </c>
      <c r="K6919" s="9">
        <v>0</v>
      </c>
      <c r="L6919" s="9">
        <v>70.14337158203125</v>
      </c>
    </row>
    <row r="6920" spans="1:12" x14ac:dyDescent="0.25">
      <c r="A6920" s="5" t="str">
        <f t="shared" si="108"/>
        <v>1Low IncomeNon-CARE7027</v>
      </c>
      <c r="B6920" s="9">
        <v>1</v>
      </c>
      <c r="C6920" t="s">
        <v>131</v>
      </c>
      <c r="D6920" t="s">
        <v>141</v>
      </c>
      <c r="E6920" s="9">
        <v>7</v>
      </c>
      <c r="F6920" s="9">
        <v>0</v>
      </c>
      <c r="G6920" s="9">
        <v>2</v>
      </c>
      <c r="H6920" s="9">
        <v>7</v>
      </c>
      <c r="I6920" s="9">
        <v>0.74691075086593628</v>
      </c>
      <c r="J6920" s="9">
        <v>0.74691075086593628</v>
      </c>
      <c r="K6920" s="9">
        <v>0</v>
      </c>
      <c r="L6920" s="9">
        <v>69.693984985351563</v>
      </c>
    </row>
    <row r="6921" spans="1:12" x14ac:dyDescent="0.25">
      <c r="A6921" s="5" t="str">
        <f t="shared" si="108"/>
        <v>1Low IncomeNon-CARE7028</v>
      </c>
      <c r="B6921" s="9">
        <v>1</v>
      </c>
      <c r="C6921" t="s">
        <v>131</v>
      </c>
      <c r="D6921" t="s">
        <v>141</v>
      </c>
      <c r="E6921" s="9">
        <v>7</v>
      </c>
      <c r="F6921" s="9">
        <v>0</v>
      </c>
      <c r="G6921" s="9">
        <v>2</v>
      </c>
      <c r="H6921" s="9">
        <v>8</v>
      </c>
      <c r="I6921" s="9">
        <v>0.71797686815261841</v>
      </c>
      <c r="J6921" s="9">
        <v>0.71797686815261841</v>
      </c>
      <c r="K6921" s="9">
        <v>0</v>
      </c>
      <c r="L6921" s="9">
        <v>69.943489074707031</v>
      </c>
    </row>
    <row r="6922" spans="1:12" x14ac:dyDescent="0.25">
      <c r="A6922" s="5" t="str">
        <f t="shared" si="108"/>
        <v>1Low IncomeNon-CARE7029</v>
      </c>
      <c r="B6922" s="9">
        <v>1</v>
      </c>
      <c r="C6922" t="s">
        <v>131</v>
      </c>
      <c r="D6922" t="s">
        <v>141</v>
      </c>
      <c r="E6922" s="9">
        <v>7</v>
      </c>
      <c r="F6922" s="9">
        <v>0</v>
      </c>
      <c r="G6922" s="9">
        <v>2</v>
      </c>
      <c r="H6922" s="9">
        <v>9</v>
      </c>
      <c r="I6922" s="9">
        <v>0.63925755023956299</v>
      </c>
      <c r="J6922" s="9">
        <v>0.63925755023956299</v>
      </c>
      <c r="K6922" s="9">
        <v>0</v>
      </c>
      <c r="L6922" s="9">
        <v>72.673233032226563</v>
      </c>
    </row>
    <row r="6923" spans="1:12" x14ac:dyDescent="0.25">
      <c r="A6923" s="5" t="str">
        <f t="shared" si="108"/>
        <v>1Low IncomeNon-CARE70210</v>
      </c>
      <c r="B6923" s="9">
        <v>1</v>
      </c>
      <c r="C6923" t="s">
        <v>131</v>
      </c>
      <c r="D6923" t="s">
        <v>141</v>
      </c>
      <c r="E6923" s="9">
        <v>7</v>
      </c>
      <c r="F6923" s="9">
        <v>0</v>
      </c>
      <c r="G6923" s="9">
        <v>2</v>
      </c>
      <c r="H6923" s="9">
        <v>10</v>
      </c>
      <c r="I6923" s="9">
        <v>0.58963245153427124</v>
      </c>
      <c r="J6923" s="9">
        <v>0.58963245153427124</v>
      </c>
      <c r="K6923" s="9">
        <v>0</v>
      </c>
      <c r="L6923" s="9">
        <v>76.682022094726563</v>
      </c>
    </row>
    <row r="6924" spans="1:12" x14ac:dyDescent="0.25">
      <c r="A6924" s="5" t="str">
        <f t="shared" si="108"/>
        <v>1Low IncomeNon-CARE70211</v>
      </c>
      <c r="B6924" s="9">
        <v>1</v>
      </c>
      <c r="C6924" t="s">
        <v>131</v>
      </c>
      <c r="D6924" t="s">
        <v>141</v>
      </c>
      <c r="E6924" s="9">
        <v>7</v>
      </c>
      <c r="F6924" s="9">
        <v>0</v>
      </c>
      <c r="G6924" s="9">
        <v>2</v>
      </c>
      <c r="H6924" s="9">
        <v>11</v>
      </c>
      <c r="I6924" s="9">
        <v>0.61317729949951172</v>
      </c>
      <c r="J6924" s="9">
        <v>0.61317729949951172</v>
      </c>
      <c r="K6924" s="9">
        <v>0</v>
      </c>
      <c r="L6924" s="9">
        <v>81.106086730957031</v>
      </c>
    </row>
    <row r="6925" spans="1:12" x14ac:dyDescent="0.25">
      <c r="A6925" s="5" t="str">
        <f t="shared" si="108"/>
        <v>1Low IncomeNon-CARE70212</v>
      </c>
      <c r="B6925" s="9">
        <v>1</v>
      </c>
      <c r="C6925" t="s">
        <v>131</v>
      </c>
      <c r="D6925" t="s">
        <v>141</v>
      </c>
      <c r="E6925" s="9">
        <v>7</v>
      </c>
      <c r="F6925" s="9">
        <v>0</v>
      </c>
      <c r="G6925" s="9">
        <v>2</v>
      </c>
      <c r="H6925" s="9">
        <v>12</v>
      </c>
      <c r="I6925" s="9">
        <v>0.73087739944458008</v>
      </c>
      <c r="J6925" s="9">
        <v>0.73087739944458008</v>
      </c>
      <c r="K6925" s="9">
        <v>0</v>
      </c>
      <c r="L6925" s="9">
        <v>84.879478454589844</v>
      </c>
    </row>
    <row r="6926" spans="1:12" x14ac:dyDescent="0.25">
      <c r="A6926" s="5" t="str">
        <f t="shared" si="108"/>
        <v>1Low IncomeNon-CARE70213</v>
      </c>
      <c r="B6926" s="9">
        <v>1</v>
      </c>
      <c r="C6926" t="s">
        <v>131</v>
      </c>
      <c r="D6926" t="s">
        <v>141</v>
      </c>
      <c r="E6926" s="9">
        <v>7</v>
      </c>
      <c r="F6926" s="9">
        <v>0</v>
      </c>
      <c r="G6926" s="9">
        <v>2</v>
      </c>
      <c r="H6926" s="9">
        <v>13</v>
      </c>
      <c r="I6926" s="9">
        <v>0.95212507247924805</v>
      </c>
      <c r="J6926" s="9">
        <v>0.95212507247924805</v>
      </c>
      <c r="K6926" s="9">
        <v>0</v>
      </c>
      <c r="L6926" s="9">
        <v>87.604560852050781</v>
      </c>
    </row>
    <row r="6927" spans="1:12" x14ac:dyDescent="0.25">
      <c r="A6927" s="5" t="str">
        <f t="shared" si="108"/>
        <v>1Low IncomeNon-CARE70214</v>
      </c>
      <c r="B6927" s="9">
        <v>1</v>
      </c>
      <c r="C6927" t="s">
        <v>131</v>
      </c>
      <c r="D6927" t="s">
        <v>141</v>
      </c>
      <c r="E6927" s="9">
        <v>7</v>
      </c>
      <c r="F6927" s="9">
        <v>0</v>
      </c>
      <c r="G6927" s="9">
        <v>2</v>
      </c>
      <c r="H6927" s="9">
        <v>14</v>
      </c>
      <c r="I6927" s="9">
        <v>1.231897234916687</v>
      </c>
      <c r="J6927" s="9">
        <v>1.231897234916687</v>
      </c>
      <c r="K6927" s="9">
        <v>0</v>
      </c>
      <c r="L6927" s="9">
        <v>89.481651306152344</v>
      </c>
    </row>
    <row r="6928" spans="1:12" x14ac:dyDescent="0.25">
      <c r="A6928" s="5" t="str">
        <f t="shared" si="108"/>
        <v>1Low IncomeNon-CARE70215</v>
      </c>
      <c r="B6928" s="9">
        <v>1</v>
      </c>
      <c r="C6928" t="s">
        <v>131</v>
      </c>
      <c r="D6928" t="s">
        <v>141</v>
      </c>
      <c r="E6928" s="9">
        <v>7</v>
      </c>
      <c r="F6928" s="9">
        <v>0</v>
      </c>
      <c r="G6928" s="9">
        <v>2</v>
      </c>
      <c r="H6928" s="9">
        <v>15</v>
      </c>
      <c r="I6928" s="9">
        <v>1.5217288732528687</v>
      </c>
      <c r="J6928" s="9">
        <v>1.5217288732528687</v>
      </c>
      <c r="K6928" s="9">
        <v>0</v>
      </c>
      <c r="L6928" s="9">
        <v>90.7789306640625</v>
      </c>
    </row>
    <row r="6929" spans="1:12" x14ac:dyDescent="0.25">
      <c r="A6929" s="5" t="str">
        <f t="shared" si="108"/>
        <v>1Low IncomeNon-CARE70216</v>
      </c>
      <c r="B6929" s="9">
        <v>1</v>
      </c>
      <c r="C6929" t="s">
        <v>131</v>
      </c>
      <c r="D6929" t="s">
        <v>141</v>
      </c>
      <c r="E6929" s="9">
        <v>7</v>
      </c>
      <c r="F6929" s="9">
        <v>0</v>
      </c>
      <c r="G6929" s="9">
        <v>2</v>
      </c>
      <c r="H6929" s="9">
        <v>16</v>
      </c>
      <c r="I6929" s="9">
        <v>1.8587464094161987</v>
      </c>
      <c r="J6929" s="9">
        <v>1.8587464094161987</v>
      </c>
      <c r="K6929" s="9">
        <v>0</v>
      </c>
      <c r="L6929" s="9">
        <v>91.041404724121094</v>
      </c>
    </row>
    <row r="6930" spans="1:12" x14ac:dyDescent="0.25">
      <c r="A6930" s="5" t="str">
        <f t="shared" si="108"/>
        <v>1Low IncomeNon-CARE70217</v>
      </c>
      <c r="B6930" s="9">
        <v>1</v>
      </c>
      <c r="C6930" t="s">
        <v>131</v>
      </c>
      <c r="D6930" t="s">
        <v>141</v>
      </c>
      <c r="E6930" s="9">
        <v>7</v>
      </c>
      <c r="F6930" s="9">
        <v>0</v>
      </c>
      <c r="G6930" s="9">
        <v>2</v>
      </c>
      <c r="H6930" s="9">
        <v>17</v>
      </c>
      <c r="I6930" s="9">
        <v>2.1439433097839355</v>
      </c>
      <c r="J6930" s="9">
        <v>1.1502773761749268</v>
      </c>
      <c r="K6930" s="9">
        <v>1.5340587124228477E-2</v>
      </c>
      <c r="L6930" s="9">
        <v>91.110908508300781</v>
      </c>
    </row>
    <row r="6931" spans="1:12" x14ac:dyDescent="0.25">
      <c r="A6931" s="5" t="str">
        <f t="shared" si="108"/>
        <v>1Low IncomeNon-CARE70218</v>
      </c>
      <c r="B6931" s="9">
        <v>1</v>
      </c>
      <c r="C6931" t="s">
        <v>131</v>
      </c>
      <c r="D6931" t="s">
        <v>141</v>
      </c>
      <c r="E6931" s="9">
        <v>7</v>
      </c>
      <c r="F6931" s="9">
        <v>0</v>
      </c>
      <c r="G6931" s="9">
        <v>2</v>
      </c>
      <c r="H6931" s="9">
        <v>18</v>
      </c>
      <c r="I6931" s="9">
        <v>2.4088044166564941</v>
      </c>
      <c r="J6931" s="9">
        <v>1.8219480514526367</v>
      </c>
      <c r="K6931" s="9">
        <v>2.6279916986823082E-2</v>
      </c>
      <c r="L6931" s="9">
        <v>90.024879455566406</v>
      </c>
    </row>
    <row r="6932" spans="1:12" x14ac:dyDescent="0.25">
      <c r="A6932" s="5" t="str">
        <f t="shared" si="108"/>
        <v>1Low IncomeNon-CARE70219</v>
      </c>
      <c r="B6932" s="9">
        <v>1</v>
      </c>
      <c r="C6932" t="s">
        <v>131</v>
      </c>
      <c r="D6932" t="s">
        <v>141</v>
      </c>
      <c r="E6932" s="9">
        <v>7</v>
      </c>
      <c r="F6932" s="9">
        <v>0</v>
      </c>
      <c r="G6932" s="9">
        <v>2</v>
      </c>
      <c r="H6932" s="9">
        <v>19</v>
      </c>
      <c r="I6932" s="9">
        <v>2.526404857635498</v>
      </c>
      <c r="J6932" s="9">
        <v>2.1542818546295166</v>
      </c>
      <c r="K6932" s="9">
        <v>1.6428118571639061E-2</v>
      </c>
      <c r="L6932" s="9">
        <v>88.501739501953125</v>
      </c>
    </row>
    <row r="6933" spans="1:12" x14ac:dyDescent="0.25">
      <c r="A6933" s="5" t="str">
        <f t="shared" si="108"/>
        <v>1Low IncomeNon-CARE70220</v>
      </c>
      <c r="B6933" s="9">
        <v>1</v>
      </c>
      <c r="C6933" t="s">
        <v>131</v>
      </c>
      <c r="D6933" t="s">
        <v>141</v>
      </c>
      <c r="E6933" s="9">
        <v>7</v>
      </c>
      <c r="F6933" s="9">
        <v>0</v>
      </c>
      <c r="G6933" s="9">
        <v>2</v>
      </c>
      <c r="H6933" s="9">
        <v>20</v>
      </c>
      <c r="I6933" s="9">
        <v>2.4375667572021484</v>
      </c>
      <c r="J6933" s="9">
        <v>2.1699204444885254</v>
      </c>
      <c r="K6933" s="9">
        <v>1.1145025491714478E-2</v>
      </c>
      <c r="L6933" s="9">
        <v>86.002822875976563</v>
      </c>
    </row>
    <row r="6934" spans="1:12" x14ac:dyDescent="0.25">
      <c r="A6934" s="5" t="str">
        <f t="shared" si="108"/>
        <v>1Low IncomeNon-CARE70221</v>
      </c>
      <c r="B6934" s="9">
        <v>1</v>
      </c>
      <c r="C6934" t="s">
        <v>131</v>
      </c>
      <c r="D6934" t="s">
        <v>141</v>
      </c>
      <c r="E6934" s="9">
        <v>7</v>
      </c>
      <c r="F6934" s="9">
        <v>0</v>
      </c>
      <c r="G6934" s="9">
        <v>2</v>
      </c>
      <c r="H6934" s="9">
        <v>21</v>
      </c>
      <c r="I6934" s="9">
        <v>2.3555793762207031</v>
      </c>
      <c r="J6934" s="9">
        <v>2.1098802089691162</v>
      </c>
      <c r="K6934" s="9">
        <v>1.2207021005451679E-2</v>
      </c>
      <c r="L6934" s="9">
        <v>83.354377746582031</v>
      </c>
    </row>
    <row r="6935" spans="1:12" x14ac:dyDescent="0.25">
      <c r="A6935" s="5" t="str">
        <f t="shared" si="108"/>
        <v>1Low IncomeNon-CARE70222</v>
      </c>
      <c r="B6935" s="9">
        <v>1</v>
      </c>
      <c r="C6935" t="s">
        <v>131</v>
      </c>
      <c r="D6935" t="s">
        <v>141</v>
      </c>
      <c r="E6935" s="9">
        <v>7</v>
      </c>
      <c r="F6935" s="9">
        <v>0</v>
      </c>
      <c r="G6935" s="9">
        <v>2</v>
      </c>
      <c r="H6935" s="9">
        <v>22</v>
      </c>
      <c r="I6935" s="9">
        <v>2.2269723415374756</v>
      </c>
      <c r="J6935" s="9">
        <v>2.667670726776123</v>
      </c>
      <c r="K6935" s="9">
        <v>1.3076001778244972E-2</v>
      </c>
      <c r="L6935" s="9">
        <v>80.777671813964844</v>
      </c>
    </row>
    <row r="6936" spans="1:12" x14ac:dyDescent="0.25">
      <c r="A6936" s="5" t="str">
        <f t="shared" si="108"/>
        <v>1Low IncomeNon-CARE70223</v>
      </c>
      <c r="B6936" s="9">
        <v>1</v>
      </c>
      <c r="C6936" t="s">
        <v>131</v>
      </c>
      <c r="D6936" t="s">
        <v>141</v>
      </c>
      <c r="E6936" s="9">
        <v>7</v>
      </c>
      <c r="F6936" s="9">
        <v>0</v>
      </c>
      <c r="G6936" s="9">
        <v>2</v>
      </c>
      <c r="H6936" s="9">
        <v>23</v>
      </c>
      <c r="I6936" s="9">
        <v>2.0067791938781738</v>
      </c>
      <c r="J6936" s="9">
        <v>2.1672234535217285</v>
      </c>
      <c r="K6936" s="9">
        <v>1.0199018754065037E-2</v>
      </c>
      <c r="L6936" s="9">
        <v>78.709526062011719</v>
      </c>
    </row>
    <row r="6937" spans="1:12" x14ac:dyDescent="0.25">
      <c r="A6937" s="5" t="str">
        <f t="shared" si="108"/>
        <v>1Low IncomeNon-CARE70224</v>
      </c>
      <c r="B6937" s="9">
        <v>1</v>
      </c>
      <c r="C6937" t="s">
        <v>131</v>
      </c>
      <c r="D6937" t="s">
        <v>141</v>
      </c>
      <c r="E6937" s="9">
        <v>7</v>
      </c>
      <c r="F6937" s="9">
        <v>0</v>
      </c>
      <c r="G6937" s="9">
        <v>2</v>
      </c>
      <c r="H6937" s="9">
        <v>24</v>
      </c>
      <c r="I6937" s="9">
        <v>1.6905107498168945</v>
      </c>
      <c r="J6937" s="9">
        <v>1.7818602323532104</v>
      </c>
      <c r="K6937" s="9">
        <v>8.4772193804383278E-3</v>
      </c>
      <c r="L6937" s="9">
        <v>77.068489074707031</v>
      </c>
    </row>
    <row r="6938" spans="1:12" x14ac:dyDescent="0.25">
      <c r="A6938" s="5" t="str">
        <f t="shared" si="108"/>
        <v>1Low IncomeNon-CARE70101</v>
      </c>
      <c r="B6938" s="9">
        <v>1</v>
      </c>
      <c r="C6938" t="s">
        <v>131</v>
      </c>
      <c r="D6938" t="s">
        <v>141</v>
      </c>
      <c r="E6938" s="9">
        <v>7</v>
      </c>
      <c r="F6938" s="9">
        <v>0</v>
      </c>
      <c r="G6938" s="9">
        <v>10</v>
      </c>
      <c r="H6938" s="9">
        <v>1</v>
      </c>
      <c r="I6938" s="9">
        <v>1.5539475679397583</v>
      </c>
      <c r="J6938" s="9">
        <v>1.5539475679397583</v>
      </c>
      <c r="K6938" s="9">
        <v>0</v>
      </c>
      <c r="L6938" s="9">
        <v>77.760093688964844</v>
      </c>
    </row>
    <row r="6939" spans="1:12" x14ac:dyDescent="0.25">
      <c r="A6939" s="5" t="str">
        <f t="shared" si="108"/>
        <v>1Low IncomeNon-CARE70102</v>
      </c>
      <c r="B6939" s="9">
        <v>1</v>
      </c>
      <c r="C6939" t="s">
        <v>131</v>
      </c>
      <c r="D6939" t="s">
        <v>141</v>
      </c>
      <c r="E6939" s="9">
        <v>7</v>
      </c>
      <c r="F6939" s="9">
        <v>0</v>
      </c>
      <c r="G6939" s="9">
        <v>10</v>
      </c>
      <c r="H6939" s="9">
        <v>2</v>
      </c>
      <c r="I6939" s="9">
        <v>1.3274799585342407</v>
      </c>
      <c r="J6939" s="9">
        <v>1.3274799585342407</v>
      </c>
      <c r="K6939" s="9">
        <v>0</v>
      </c>
      <c r="L6939" s="9">
        <v>77.12188720703125</v>
      </c>
    </row>
    <row r="6940" spans="1:12" x14ac:dyDescent="0.25">
      <c r="A6940" s="5" t="str">
        <f t="shared" si="108"/>
        <v>1Low IncomeNon-CARE70103</v>
      </c>
      <c r="B6940" s="9">
        <v>1</v>
      </c>
      <c r="C6940" t="s">
        <v>131</v>
      </c>
      <c r="D6940" t="s">
        <v>141</v>
      </c>
      <c r="E6940" s="9">
        <v>7</v>
      </c>
      <c r="F6940" s="9">
        <v>0</v>
      </c>
      <c r="G6940" s="9">
        <v>10</v>
      </c>
      <c r="H6940" s="9">
        <v>3</v>
      </c>
      <c r="I6940" s="9">
        <v>1.1392598152160645</v>
      </c>
      <c r="J6940" s="9">
        <v>1.1392598152160645</v>
      </c>
      <c r="K6940" s="9">
        <v>0</v>
      </c>
      <c r="L6940" s="9">
        <v>76.035064697265625</v>
      </c>
    </row>
    <row r="6941" spans="1:12" x14ac:dyDescent="0.25">
      <c r="A6941" s="5" t="str">
        <f t="shared" si="108"/>
        <v>1Low IncomeNon-CARE70104</v>
      </c>
      <c r="B6941" s="9">
        <v>1</v>
      </c>
      <c r="C6941" t="s">
        <v>131</v>
      </c>
      <c r="D6941" t="s">
        <v>141</v>
      </c>
      <c r="E6941" s="9">
        <v>7</v>
      </c>
      <c r="F6941" s="9">
        <v>0</v>
      </c>
      <c r="G6941" s="9">
        <v>10</v>
      </c>
      <c r="H6941" s="9">
        <v>4</v>
      </c>
      <c r="I6941" s="9">
        <v>0.9988672137260437</v>
      </c>
      <c r="J6941" s="9">
        <v>0.9988672137260437</v>
      </c>
      <c r="K6941" s="9">
        <v>0</v>
      </c>
      <c r="L6941" s="9">
        <v>75.003456115722656</v>
      </c>
    </row>
    <row r="6942" spans="1:12" x14ac:dyDescent="0.25">
      <c r="A6942" s="5" t="str">
        <f t="shared" si="108"/>
        <v>1Low IncomeNon-CARE70105</v>
      </c>
      <c r="B6942" s="9">
        <v>1</v>
      </c>
      <c r="C6942" t="s">
        <v>131</v>
      </c>
      <c r="D6942" t="s">
        <v>141</v>
      </c>
      <c r="E6942" s="9">
        <v>7</v>
      </c>
      <c r="F6942" s="9">
        <v>0</v>
      </c>
      <c r="G6942" s="9">
        <v>10</v>
      </c>
      <c r="H6942" s="9">
        <v>5</v>
      </c>
      <c r="I6942" s="9">
        <v>0.90414762496948242</v>
      </c>
      <c r="J6942" s="9">
        <v>0.90414762496948242</v>
      </c>
      <c r="K6942" s="9">
        <v>0</v>
      </c>
      <c r="L6942" s="9">
        <v>74.203933715820313</v>
      </c>
    </row>
    <row r="6943" spans="1:12" x14ac:dyDescent="0.25">
      <c r="A6943" s="5" t="str">
        <f t="shared" si="108"/>
        <v>1Low IncomeNon-CARE70106</v>
      </c>
      <c r="B6943" s="9">
        <v>1</v>
      </c>
      <c r="C6943" t="s">
        <v>131</v>
      </c>
      <c r="D6943" t="s">
        <v>141</v>
      </c>
      <c r="E6943" s="9">
        <v>7</v>
      </c>
      <c r="F6943" s="9">
        <v>0</v>
      </c>
      <c r="G6943" s="9">
        <v>10</v>
      </c>
      <c r="H6943" s="9">
        <v>6</v>
      </c>
      <c r="I6943" s="9">
        <v>0.86153382062911987</v>
      </c>
      <c r="J6943" s="9">
        <v>0.86153382062911987</v>
      </c>
      <c r="K6943" s="9">
        <v>0</v>
      </c>
      <c r="L6943" s="9">
        <v>73.738723754882813</v>
      </c>
    </row>
    <row r="6944" spans="1:12" x14ac:dyDescent="0.25">
      <c r="A6944" s="5" t="str">
        <f t="shared" si="108"/>
        <v>1Low IncomeNon-CARE70107</v>
      </c>
      <c r="B6944" s="9">
        <v>1</v>
      </c>
      <c r="C6944" t="s">
        <v>131</v>
      </c>
      <c r="D6944" t="s">
        <v>141</v>
      </c>
      <c r="E6944" s="9">
        <v>7</v>
      </c>
      <c r="F6944" s="9">
        <v>0</v>
      </c>
      <c r="G6944" s="9">
        <v>10</v>
      </c>
      <c r="H6944" s="9">
        <v>7</v>
      </c>
      <c r="I6944" s="9">
        <v>0.84362566471099854</v>
      </c>
      <c r="J6944" s="9">
        <v>0.84362566471099854</v>
      </c>
      <c r="K6944" s="9">
        <v>0</v>
      </c>
      <c r="L6944" s="9">
        <v>73.269882202148438</v>
      </c>
    </row>
    <row r="6945" spans="1:12" x14ac:dyDescent="0.25">
      <c r="A6945" s="5" t="str">
        <f t="shared" si="108"/>
        <v>1Low IncomeNon-CARE70108</v>
      </c>
      <c r="B6945" s="9">
        <v>1</v>
      </c>
      <c r="C6945" t="s">
        <v>131</v>
      </c>
      <c r="D6945" t="s">
        <v>141</v>
      </c>
      <c r="E6945" s="9">
        <v>7</v>
      </c>
      <c r="F6945" s="9">
        <v>0</v>
      </c>
      <c r="G6945" s="9">
        <v>10</v>
      </c>
      <c r="H6945" s="9">
        <v>8</v>
      </c>
      <c r="I6945" s="9">
        <v>0.8273664116859436</v>
      </c>
      <c r="J6945" s="9">
        <v>0.8273664116859436</v>
      </c>
      <c r="K6945" s="9">
        <v>0</v>
      </c>
      <c r="L6945" s="9">
        <v>73.472679138183594</v>
      </c>
    </row>
    <row r="6946" spans="1:12" x14ac:dyDescent="0.25">
      <c r="A6946" s="5" t="str">
        <f t="shared" si="108"/>
        <v>1Low IncomeNon-CARE70109</v>
      </c>
      <c r="B6946" s="9">
        <v>1</v>
      </c>
      <c r="C6946" t="s">
        <v>131</v>
      </c>
      <c r="D6946" t="s">
        <v>141</v>
      </c>
      <c r="E6946" s="9">
        <v>7</v>
      </c>
      <c r="F6946" s="9">
        <v>0</v>
      </c>
      <c r="G6946" s="9">
        <v>10</v>
      </c>
      <c r="H6946" s="9">
        <v>9</v>
      </c>
      <c r="I6946" s="9">
        <v>0.75274646282196045</v>
      </c>
      <c r="J6946" s="9">
        <v>0.75274646282196045</v>
      </c>
      <c r="K6946" s="9">
        <v>0</v>
      </c>
      <c r="L6946" s="9">
        <v>75.922386169433594</v>
      </c>
    </row>
    <row r="6947" spans="1:12" x14ac:dyDescent="0.25">
      <c r="A6947" s="5" t="str">
        <f t="shared" si="108"/>
        <v>1Low IncomeNon-CARE701010</v>
      </c>
      <c r="B6947" s="9">
        <v>1</v>
      </c>
      <c r="C6947" t="s">
        <v>131</v>
      </c>
      <c r="D6947" t="s">
        <v>141</v>
      </c>
      <c r="E6947" s="9">
        <v>7</v>
      </c>
      <c r="F6947" s="9">
        <v>0</v>
      </c>
      <c r="G6947" s="9">
        <v>10</v>
      </c>
      <c r="H6947" s="9">
        <v>10</v>
      </c>
      <c r="I6947" s="9">
        <v>0.67953866720199585</v>
      </c>
      <c r="J6947" s="9">
        <v>0.67953866720199585</v>
      </c>
      <c r="K6947" s="9">
        <v>0</v>
      </c>
      <c r="L6947" s="9">
        <v>79.453720092773438</v>
      </c>
    </row>
    <row r="6948" spans="1:12" x14ac:dyDescent="0.25">
      <c r="A6948" s="5" t="str">
        <f t="shared" si="108"/>
        <v>1Low IncomeNon-CARE701011</v>
      </c>
      <c r="B6948" s="9">
        <v>1</v>
      </c>
      <c r="C6948" t="s">
        <v>131</v>
      </c>
      <c r="D6948" t="s">
        <v>141</v>
      </c>
      <c r="E6948" s="9">
        <v>7</v>
      </c>
      <c r="F6948" s="9">
        <v>0</v>
      </c>
      <c r="G6948" s="9">
        <v>10</v>
      </c>
      <c r="H6948" s="9">
        <v>11</v>
      </c>
      <c r="I6948" s="9">
        <v>0.73064923286437988</v>
      </c>
      <c r="J6948" s="9">
        <v>0.73064923286437988</v>
      </c>
      <c r="K6948" s="9">
        <v>0</v>
      </c>
      <c r="L6948" s="9">
        <v>83.3863525390625</v>
      </c>
    </row>
    <row r="6949" spans="1:12" x14ac:dyDescent="0.25">
      <c r="A6949" s="5" t="str">
        <f t="shared" si="108"/>
        <v>1Low IncomeNon-CARE701012</v>
      </c>
      <c r="B6949" s="9">
        <v>1</v>
      </c>
      <c r="C6949" t="s">
        <v>131</v>
      </c>
      <c r="D6949" t="s">
        <v>141</v>
      </c>
      <c r="E6949" s="9">
        <v>7</v>
      </c>
      <c r="F6949" s="9">
        <v>0</v>
      </c>
      <c r="G6949" s="9">
        <v>10</v>
      </c>
      <c r="H6949" s="9">
        <v>12</v>
      </c>
      <c r="I6949" s="9">
        <v>0.90204858779907227</v>
      </c>
      <c r="J6949" s="9">
        <v>0.90204858779907227</v>
      </c>
      <c r="K6949" s="9">
        <v>0</v>
      </c>
      <c r="L6949" s="9">
        <v>86.967857360839844</v>
      </c>
    </row>
    <row r="6950" spans="1:12" x14ac:dyDescent="0.25">
      <c r="A6950" s="5" t="str">
        <f t="shared" si="108"/>
        <v>1Low IncomeNon-CARE701013</v>
      </c>
      <c r="B6950" s="9">
        <v>1</v>
      </c>
      <c r="C6950" t="s">
        <v>131</v>
      </c>
      <c r="D6950" t="s">
        <v>141</v>
      </c>
      <c r="E6950" s="9">
        <v>7</v>
      </c>
      <c r="F6950" s="9">
        <v>0</v>
      </c>
      <c r="G6950" s="9">
        <v>10</v>
      </c>
      <c r="H6950" s="9">
        <v>13</v>
      </c>
      <c r="I6950" s="9">
        <v>1.1741824150085449</v>
      </c>
      <c r="J6950" s="9">
        <v>1.1741824150085449</v>
      </c>
      <c r="K6950" s="9">
        <v>0</v>
      </c>
      <c r="L6950" s="9">
        <v>89.4912109375</v>
      </c>
    </row>
    <row r="6951" spans="1:12" x14ac:dyDescent="0.25">
      <c r="A6951" s="5" t="str">
        <f t="shared" si="108"/>
        <v>1Low IncomeNon-CARE701014</v>
      </c>
      <c r="B6951" s="9">
        <v>1</v>
      </c>
      <c r="C6951" t="s">
        <v>131</v>
      </c>
      <c r="D6951" t="s">
        <v>141</v>
      </c>
      <c r="E6951" s="9">
        <v>7</v>
      </c>
      <c r="F6951" s="9">
        <v>0</v>
      </c>
      <c r="G6951" s="9">
        <v>10</v>
      </c>
      <c r="H6951" s="9">
        <v>14</v>
      </c>
      <c r="I6951" s="9">
        <v>1.496498703956604</v>
      </c>
      <c r="J6951" s="9">
        <v>1.496498703956604</v>
      </c>
      <c r="K6951" s="9">
        <v>0</v>
      </c>
      <c r="L6951" s="9">
        <v>91.343032836914063</v>
      </c>
    </row>
    <row r="6952" spans="1:12" x14ac:dyDescent="0.25">
      <c r="A6952" s="5" t="str">
        <f t="shared" si="108"/>
        <v>1Low IncomeNon-CARE701015</v>
      </c>
      <c r="B6952" s="9">
        <v>1</v>
      </c>
      <c r="C6952" t="s">
        <v>131</v>
      </c>
      <c r="D6952" t="s">
        <v>141</v>
      </c>
      <c r="E6952" s="9">
        <v>7</v>
      </c>
      <c r="F6952" s="9">
        <v>0</v>
      </c>
      <c r="G6952" s="9">
        <v>10</v>
      </c>
      <c r="H6952" s="9">
        <v>15</v>
      </c>
      <c r="I6952" s="9">
        <v>1.8144375085830688</v>
      </c>
      <c r="J6952" s="9">
        <v>1.8144375085830688</v>
      </c>
      <c r="K6952" s="9">
        <v>0</v>
      </c>
      <c r="L6952" s="9">
        <v>92.47454833984375</v>
      </c>
    </row>
    <row r="6953" spans="1:12" x14ac:dyDescent="0.25">
      <c r="A6953" s="5" t="str">
        <f t="shared" si="108"/>
        <v>1Low IncomeNon-CARE701016</v>
      </c>
      <c r="B6953" s="9">
        <v>1</v>
      </c>
      <c r="C6953" t="s">
        <v>131</v>
      </c>
      <c r="D6953" t="s">
        <v>141</v>
      </c>
      <c r="E6953" s="9">
        <v>7</v>
      </c>
      <c r="F6953" s="9">
        <v>0</v>
      </c>
      <c r="G6953" s="9">
        <v>10</v>
      </c>
      <c r="H6953" s="9">
        <v>16</v>
      </c>
      <c r="I6953" s="9">
        <v>2.1690897941589355</v>
      </c>
      <c r="J6953" s="9">
        <v>2.1690897941589355</v>
      </c>
      <c r="K6953" s="9">
        <v>0</v>
      </c>
      <c r="L6953" s="9">
        <v>92.924476623535156</v>
      </c>
    </row>
    <row r="6954" spans="1:12" x14ac:dyDescent="0.25">
      <c r="A6954" s="5" t="str">
        <f t="shared" si="108"/>
        <v>1Low IncomeNon-CARE701017</v>
      </c>
      <c r="B6954" s="9">
        <v>1</v>
      </c>
      <c r="C6954" t="s">
        <v>131</v>
      </c>
      <c r="D6954" t="s">
        <v>141</v>
      </c>
      <c r="E6954" s="9">
        <v>7</v>
      </c>
      <c r="F6954" s="9">
        <v>0</v>
      </c>
      <c r="G6954" s="9">
        <v>10</v>
      </c>
      <c r="H6954" s="9">
        <v>17</v>
      </c>
      <c r="I6954" s="9">
        <v>2.4604825973510742</v>
      </c>
      <c r="J6954" s="9">
        <v>1.4430615901947021</v>
      </c>
      <c r="K6954" s="9">
        <v>1.6114922240376472E-2</v>
      </c>
      <c r="L6954" s="9">
        <v>92.131881713867188</v>
      </c>
    </row>
    <row r="6955" spans="1:12" x14ac:dyDescent="0.25">
      <c r="A6955" s="5" t="str">
        <f t="shared" si="108"/>
        <v>1Low IncomeNon-CARE701018</v>
      </c>
      <c r="B6955" s="9">
        <v>1</v>
      </c>
      <c r="C6955" t="s">
        <v>131</v>
      </c>
      <c r="D6955" t="s">
        <v>141</v>
      </c>
      <c r="E6955" s="9">
        <v>7</v>
      </c>
      <c r="F6955" s="9">
        <v>0</v>
      </c>
      <c r="G6955" s="9">
        <v>10</v>
      </c>
      <c r="H6955" s="9">
        <v>18</v>
      </c>
      <c r="I6955" s="9">
        <v>2.7274494171142578</v>
      </c>
      <c r="J6955" s="9">
        <v>2.1088688373565674</v>
      </c>
      <c r="K6955" s="9">
        <v>2.6778282597661018E-2</v>
      </c>
      <c r="L6955" s="9">
        <v>91.670036315917969</v>
      </c>
    </row>
    <row r="6956" spans="1:12" x14ac:dyDescent="0.25">
      <c r="A6956" s="5" t="str">
        <f t="shared" si="108"/>
        <v>1Low IncomeNon-CARE701019</v>
      </c>
      <c r="B6956" s="9">
        <v>1</v>
      </c>
      <c r="C6956" t="s">
        <v>131</v>
      </c>
      <c r="D6956" t="s">
        <v>141</v>
      </c>
      <c r="E6956" s="9">
        <v>7</v>
      </c>
      <c r="F6956" s="9">
        <v>0</v>
      </c>
      <c r="G6956" s="9">
        <v>10</v>
      </c>
      <c r="H6956" s="9">
        <v>19</v>
      </c>
      <c r="I6956" s="9">
        <v>2.8305106163024902</v>
      </c>
      <c r="J6956" s="9">
        <v>2.4373471736907959</v>
      </c>
      <c r="K6956" s="9">
        <v>1.5632754191756248E-2</v>
      </c>
      <c r="L6956" s="9">
        <v>90.137130737304688</v>
      </c>
    </row>
    <row r="6957" spans="1:12" x14ac:dyDescent="0.25">
      <c r="A6957" s="5" t="str">
        <f t="shared" si="108"/>
        <v>1Low IncomeNon-CARE701020</v>
      </c>
      <c r="B6957" s="9">
        <v>1</v>
      </c>
      <c r="C6957" t="s">
        <v>131</v>
      </c>
      <c r="D6957" t="s">
        <v>141</v>
      </c>
      <c r="E6957" s="9">
        <v>7</v>
      </c>
      <c r="F6957" s="9">
        <v>0</v>
      </c>
      <c r="G6957" s="9">
        <v>10</v>
      </c>
      <c r="H6957" s="9">
        <v>20</v>
      </c>
      <c r="I6957" s="9">
        <v>2.7003748416900635</v>
      </c>
      <c r="J6957" s="9">
        <v>2.4190070629119873</v>
      </c>
      <c r="K6957" s="9">
        <v>1.2872141785919666E-2</v>
      </c>
      <c r="L6957" s="9">
        <v>87.65863037109375</v>
      </c>
    </row>
    <row r="6958" spans="1:12" x14ac:dyDescent="0.25">
      <c r="A6958" s="5" t="str">
        <f t="shared" si="108"/>
        <v>1Low IncomeNon-CARE701021</v>
      </c>
      <c r="B6958" s="9">
        <v>1</v>
      </c>
      <c r="C6958" t="s">
        <v>131</v>
      </c>
      <c r="D6958" t="s">
        <v>141</v>
      </c>
      <c r="E6958" s="9">
        <v>7</v>
      </c>
      <c r="F6958" s="9">
        <v>0</v>
      </c>
      <c r="G6958" s="9">
        <v>10</v>
      </c>
      <c r="H6958" s="9">
        <v>21</v>
      </c>
      <c r="I6958" s="9">
        <v>2.589984655380249</v>
      </c>
      <c r="J6958" s="9">
        <v>2.3352975845336914</v>
      </c>
      <c r="K6958" s="9">
        <v>1.1193444952368736E-2</v>
      </c>
      <c r="L6958" s="9">
        <v>84.438995361328125</v>
      </c>
    </row>
    <row r="6959" spans="1:12" x14ac:dyDescent="0.25">
      <c r="A6959" s="5" t="str">
        <f t="shared" si="108"/>
        <v>1Low IncomeNon-CARE701022</v>
      </c>
      <c r="B6959" s="9">
        <v>1</v>
      </c>
      <c r="C6959" t="s">
        <v>131</v>
      </c>
      <c r="D6959" t="s">
        <v>141</v>
      </c>
      <c r="E6959" s="9">
        <v>7</v>
      </c>
      <c r="F6959" s="9">
        <v>0</v>
      </c>
      <c r="G6959" s="9">
        <v>10</v>
      </c>
      <c r="H6959" s="9">
        <v>22</v>
      </c>
      <c r="I6959" s="9">
        <v>2.4402689933776855</v>
      </c>
      <c r="J6959" s="9">
        <v>2.8819122314453125</v>
      </c>
      <c r="K6959" s="9">
        <v>1.3057908043265343E-2</v>
      </c>
      <c r="L6959" s="9">
        <v>80.850265502929688</v>
      </c>
    </row>
    <row r="6960" spans="1:12" x14ac:dyDescent="0.25">
      <c r="A6960" s="5" t="str">
        <f t="shared" si="108"/>
        <v>1Low IncomeNon-CARE701023</v>
      </c>
      <c r="B6960" s="9">
        <v>1</v>
      </c>
      <c r="C6960" t="s">
        <v>131</v>
      </c>
      <c r="D6960" t="s">
        <v>141</v>
      </c>
      <c r="E6960" s="9">
        <v>7</v>
      </c>
      <c r="F6960" s="9">
        <v>0</v>
      </c>
      <c r="G6960" s="9">
        <v>10</v>
      </c>
      <c r="H6960" s="9">
        <v>23</v>
      </c>
      <c r="I6960" s="9">
        <v>2.1912920475006104</v>
      </c>
      <c r="J6960" s="9">
        <v>2.3554818630218506</v>
      </c>
      <c r="K6960" s="9">
        <v>1.0235064662992954E-2</v>
      </c>
      <c r="L6960" s="9">
        <v>79.204788208007813</v>
      </c>
    </row>
    <row r="6961" spans="1:12" x14ac:dyDescent="0.25">
      <c r="A6961" s="5" t="str">
        <f t="shared" si="108"/>
        <v>1Low IncomeNon-CARE701024</v>
      </c>
      <c r="B6961" s="9">
        <v>1</v>
      </c>
      <c r="C6961" t="s">
        <v>131</v>
      </c>
      <c r="D6961" t="s">
        <v>141</v>
      </c>
      <c r="E6961" s="9">
        <v>7</v>
      </c>
      <c r="F6961" s="9">
        <v>0</v>
      </c>
      <c r="G6961" s="9">
        <v>10</v>
      </c>
      <c r="H6961" s="9">
        <v>24</v>
      </c>
      <c r="I6961" s="9">
        <v>1.832780122756958</v>
      </c>
      <c r="J6961" s="9">
        <v>1.9284323453903198</v>
      </c>
      <c r="K6961" s="9">
        <v>8.6155757308006287E-3</v>
      </c>
      <c r="L6961" s="9">
        <v>77.827964782714844</v>
      </c>
    </row>
    <row r="6962" spans="1:12" x14ac:dyDescent="0.25">
      <c r="A6962" s="5" t="str">
        <f t="shared" si="108"/>
        <v>1Low IncomeNon-CARE7121</v>
      </c>
      <c r="B6962" s="9">
        <v>1</v>
      </c>
      <c r="C6962" t="s">
        <v>131</v>
      </c>
      <c r="D6962" s="3" t="s">
        <v>141</v>
      </c>
      <c r="E6962" s="9">
        <v>7</v>
      </c>
      <c r="F6962" s="9">
        <v>1</v>
      </c>
      <c r="G6962" s="9">
        <v>2</v>
      </c>
      <c r="H6962" s="9">
        <v>1</v>
      </c>
      <c r="I6962" s="9">
        <v>1.2816966772079468</v>
      </c>
      <c r="J6962" s="9">
        <v>1.2816966772079468</v>
      </c>
      <c r="K6962" s="9">
        <v>0</v>
      </c>
      <c r="L6962" s="9">
        <v>72.840232849121094</v>
      </c>
    </row>
    <row r="6963" spans="1:12" x14ac:dyDescent="0.25">
      <c r="A6963" s="5" t="str">
        <f t="shared" si="108"/>
        <v>1Low IncomeNon-CARE7122</v>
      </c>
      <c r="B6963" s="9">
        <v>1</v>
      </c>
      <c r="C6963" t="s">
        <v>131</v>
      </c>
      <c r="D6963" s="3" t="s">
        <v>141</v>
      </c>
      <c r="E6963" s="9">
        <v>7</v>
      </c>
      <c r="F6963" s="9">
        <v>1</v>
      </c>
      <c r="G6963" s="9">
        <v>2</v>
      </c>
      <c r="H6963" s="9">
        <v>2</v>
      </c>
      <c r="I6963" s="9">
        <v>1.0799756050109863</v>
      </c>
      <c r="J6963" s="9">
        <v>1.0799756050109863</v>
      </c>
      <c r="K6963" s="9">
        <v>0</v>
      </c>
      <c r="L6963" s="9">
        <v>71.90338134765625</v>
      </c>
    </row>
    <row r="6964" spans="1:12" x14ac:dyDescent="0.25">
      <c r="A6964" s="5" t="str">
        <f t="shared" si="108"/>
        <v>1Low IncomeNon-CARE7123</v>
      </c>
      <c r="B6964" s="9">
        <v>1</v>
      </c>
      <c r="C6964" t="s">
        <v>131</v>
      </c>
      <c r="D6964" s="3" t="s">
        <v>141</v>
      </c>
      <c r="E6964" s="9">
        <v>7</v>
      </c>
      <c r="F6964" s="9">
        <v>1</v>
      </c>
      <c r="G6964" s="9">
        <v>2</v>
      </c>
      <c r="H6964" s="9">
        <v>3</v>
      </c>
      <c r="I6964" s="9">
        <v>0.93056827783584595</v>
      </c>
      <c r="J6964" s="9">
        <v>0.93056827783584595</v>
      </c>
      <c r="K6964" s="9">
        <v>0</v>
      </c>
      <c r="L6964" s="9">
        <v>70.929840087890625</v>
      </c>
    </row>
    <row r="6965" spans="1:12" x14ac:dyDescent="0.25">
      <c r="A6965" s="5" t="str">
        <f t="shared" si="108"/>
        <v>1Low IncomeNon-CARE7124</v>
      </c>
      <c r="B6965" s="9">
        <v>1</v>
      </c>
      <c r="C6965" t="s">
        <v>131</v>
      </c>
      <c r="D6965" s="3" t="s">
        <v>141</v>
      </c>
      <c r="E6965" s="9">
        <v>7</v>
      </c>
      <c r="F6965" s="9">
        <v>1</v>
      </c>
      <c r="G6965" s="9">
        <v>2</v>
      </c>
      <c r="H6965" s="9">
        <v>4</v>
      </c>
      <c r="I6965" s="9">
        <v>0.82874244451522827</v>
      </c>
      <c r="J6965" s="9">
        <v>0.82874244451522827</v>
      </c>
      <c r="K6965" s="9">
        <v>0</v>
      </c>
      <c r="L6965" s="9">
        <v>70.201759338378906</v>
      </c>
    </row>
    <row r="6966" spans="1:12" x14ac:dyDescent="0.25">
      <c r="A6966" s="5" t="str">
        <f t="shared" si="108"/>
        <v>1Low IncomeNon-CARE7125</v>
      </c>
      <c r="B6966" s="9">
        <v>1</v>
      </c>
      <c r="C6966" t="s">
        <v>131</v>
      </c>
      <c r="D6966" s="3" t="s">
        <v>141</v>
      </c>
      <c r="E6966" s="9">
        <v>7</v>
      </c>
      <c r="F6966" s="9">
        <v>1</v>
      </c>
      <c r="G6966" s="9">
        <v>2</v>
      </c>
      <c r="H6966" s="9">
        <v>5</v>
      </c>
      <c r="I6966" s="9">
        <v>0.7646254301071167</v>
      </c>
      <c r="J6966" s="9">
        <v>0.7646254301071167</v>
      </c>
      <c r="K6966" s="9">
        <v>0</v>
      </c>
      <c r="L6966" s="9">
        <v>69.723747253417969</v>
      </c>
    </row>
    <row r="6967" spans="1:12" x14ac:dyDescent="0.25">
      <c r="A6967" s="5" t="str">
        <f t="shared" si="108"/>
        <v>1Low IncomeNon-CARE7126</v>
      </c>
      <c r="B6967" s="9">
        <v>1</v>
      </c>
      <c r="C6967" t="s">
        <v>131</v>
      </c>
      <c r="D6967" s="3" t="s">
        <v>141</v>
      </c>
      <c r="E6967" s="9">
        <v>7</v>
      </c>
      <c r="F6967" s="9">
        <v>1</v>
      </c>
      <c r="G6967" s="9">
        <v>2</v>
      </c>
      <c r="H6967" s="9">
        <v>6</v>
      </c>
      <c r="I6967" s="9">
        <v>0.73287934064865112</v>
      </c>
      <c r="J6967" s="9">
        <v>0.73287934064865112</v>
      </c>
      <c r="K6967" s="9">
        <v>0</v>
      </c>
      <c r="L6967" s="9">
        <v>69.260719299316406</v>
      </c>
    </row>
    <row r="6968" spans="1:12" x14ac:dyDescent="0.25">
      <c r="A6968" s="5" t="str">
        <f t="shared" si="108"/>
        <v>1Low IncomeNon-CARE7127</v>
      </c>
      <c r="B6968" s="9">
        <v>1</v>
      </c>
      <c r="C6968" t="s">
        <v>131</v>
      </c>
      <c r="D6968" s="3" t="s">
        <v>141</v>
      </c>
      <c r="E6968" s="9">
        <v>7</v>
      </c>
      <c r="F6968" s="9">
        <v>1</v>
      </c>
      <c r="G6968" s="9">
        <v>2</v>
      </c>
      <c r="H6968" s="9">
        <v>7</v>
      </c>
      <c r="I6968" s="9">
        <v>0.72477322816848755</v>
      </c>
      <c r="J6968" s="9">
        <v>0.72477322816848755</v>
      </c>
      <c r="K6968" s="9">
        <v>0</v>
      </c>
      <c r="L6968" s="9">
        <v>68.700904846191406</v>
      </c>
    </row>
    <row r="6969" spans="1:12" x14ac:dyDescent="0.25">
      <c r="A6969" s="5" t="str">
        <f t="shared" si="108"/>
        <v>1Low IncomeNon-CARE7128</v>
      </c>
      <c r="B6969" s="9">
        <v>1</v>
      </c>
      <c r="C6969" t="s">
        <v>131</v>
      </c>
      <c r="D6969" s="3" t="s">
        <v>141</v>
      </c>
      <c r="E6969" s="9">
        <v>7</v>
      </c>
      <c r="F6969" s="9">
        <v>1</v>
      </c>
      <c r="G6969" s="9">
        <v>2</v>
      </c>
      <c r="H6969" s="9">
        <v>8</v>
      </c>
      <c r="I6969" s="9">
        <v>0.69453692436218262</v>
      </c>
      <c r="J6969" s="9">
        <v>0.69453692436218262</v>
      </c>
      <c r="K6969" s="9">
        <v>0</v>
      </c>
      <c r="L6969" s="9">
        <v>69.16802978515625</v>
      </c>
    </row>
    <row r="6970" spans="1:12" x14ac:dyDescent="0.25">
      <c r="A6970" s="5" t="str">
        <f t="shared" si="108"/>
        <v>1Low IncomeNon-CARE7129</v>
      </c>
      <c r="B6970" s="9">
        <v>1</v>
      </c>
      <c r="C6970" t="s">
        <v>131</v>
      </c>
      <c r="D6970" s="3" t="s">
        <v>141</v>
      </c>
      <c r="E6970" s="9">
        <v>7</v>
      </c>
      <c r="F6970" s="9">
        <v>1</v>
      </c>
      <c r="G6970" s="9">
        <v>2</v>
      </c>
      <c r="H6970" s="9">
        <v>9</v>
      </c>
      <c r="I6970" s="9">
        <v>0.62095862627029419</v>
      </c>
      <c r="J6970" s="9">
        <v>0.62095862627029419</v>
      </c>
      <c r="K6970" s="9">
        <v>0</v>
      </c>
      <c r="L6970" s="9">
        <v>72.080062866210938</v>
      </c>
    </row>
    <row r="6971" spans="1:12" x14ac:dyDescent="0.25">
      <c r="A6971" s="5" t="str">
        <f t="shared" si="108"/>
        <v>1Low IncomeNon-CARE71210</v>
      </c>
      <c r="B6971" s="9">
        <v>1</v>
      </c>
      <c r="C6971" t="s">
        <v>131</v>
      </c>
      <c r="D6971" s="3" t="s">
        <v>141</v>
      </c>
      <c r="E6971" s="9">
        <v>7</v>
      </c>
      <c r="F6971" s="9">
        <v>1</v>
      </c>
      <c r="G6971" s="9">
        <v>2</v>
      </c>
      <c r="H6971" s="9">
        <v>10</v>
      </c>
      <c r="I6971" s="9">
        <v>0.56809532642364502</v>
      </c>
      <c r="J6971" s="9">
        <v>0.56809532642364502</v>
      </c>
      <c r="K6971" s="9">
        <v>0</v>
      </c>
      <c r="L6971" s="9">
        <v>76.01708984375</v>
      </c>
    </row>
    <row r="6972" spans="1:12" x14ac:dyDescent="0.25">
      <c r="A6972" s="5" t="str">
        <f t="shared" si="108"/>
        <v>1Low IncomeNon-CARE71211</v>
      </c>
      <c r="B6972" s="9">
        <v>1</v>
      </c>
      <c r="C6972" t="s">
        <v>131</v>
      </c>
      <c r="D6972" s="3" t="s">
        <v>141</v>
      </c>
      <c r="E6972" s="9">
        <v>7</v>
      </c>
      <c r="F6972" s="9">
        <v>1</v>
      </c>
      <c r="G6972" s="9">
        <v>2</v>
      </c>
      <c r="H6972" s="9">
        <v>11</v>
      </c>
      <c r="I6972" s="9">
        <v>0.58742541074752808</v>
      </c>
      <c r="J6972" s="9">
        <v>0.58742541074752808</v>
      </c>
      <c r="K6972" s="9">
        <v>0</v>
      </c>
      <c r="L6972" s="9">
        <v>80.071968078613281</v>
      </c>
    </row>
    <row r="6973" spans="1:12" x14ac:dyDescent="0.25">
      <c r="A6973" s="5" t="str">
        <f t="shared" si="108"/>
        <v>1Low IncomeNon-CARE71212</v>
      </c>
      <c r="B6973" s="9">
        <v>1</v>
      </c>
      <c r="C6973" t="s">
        <v>131</v>
      </c>
      <c r="D6973" s="3" t="s">
        <v>141</v>
      </c>
      <c r="E6973" s="9">
        <v>7</v>
      </c>
      <c r="F6973" s="9">
        <v>1</v>
      </c>
      <c r="G6973" s="9">
        <v>2</v>
      </c>
      <c r="H6973" s="9">
        <v>12</v>
      </c>
      <c r="I6973" s="9">
        <v>0.69633042812347412</v>
      </c>
      <c r="J6973" s="9">
        <v>0.69633042812347412</v>
      </c>
      <c r="K6973" s="9">
        <v>0</v>
      </c>
      <c r="L6973" s="9">
        <v>83.80450439453125</v>
      </c>
    </row>
    <row r="6974" spans="1:12" x14ac:dyDescent="0.25">
      <c r="A6974" s="5" t="str">
        <f t="shared" si="108"/>
        <v>1Low IncomeNon-CARE71213</v>
      </c>
      <c r="B6974" s="9">
        <v>1</v>
      </c>
      <c r="C6974" t="s">
        <v>131</v>
      </c>
      <c r="D6974" s="3" t="s">
        <v>141</v>
      </c>
      <c r="E6974" s="9">
        <v>7</v>
      </c>
      <c r="F6974" s="9">
        <v>1</v>
      </c>
      <c r="G6974" s="9">
        <v>2</v>
      </c>
      <c r="H6974" s="9">
        <v>13</v>
      </c>
      <c r="I6974" s="9">
        <v>0.89802968502044678</v>
      </c>
      <c r="J6974" s="9">
        <v>0.89802968502044678</v>
      </c>
      <c r="K6974" s="9">
        <v>0</v>
      </c>
      <c r="L6974" s="9">
        <v>86.824981689453125</v>
      </c>
    </row>
    <row r="6975" spans="1:12" x14ac:dyDescent="0.25">
      <c r="A6975" s="5" t="str">
        <f t="shared" si="108"/>
        <v>1Low IncomeNon-CARE71214</v>
      </c>
      <c r="B6975" s="9">
        <v>1</v>
      </c>
      <c r="C6975" t="s">
        <v>131</v>
      </c>
      <c r="D6975" s="3" t="s">
        <v>141</v>
      </c>
      <c r="E6975" s="9">
        <v>7</v>
      </c>
      <c r="F6975" s="9">
        <v>1</v>
      </c>
      <c r="G6975" s="9">
        <v>2</v>
      </c>
      <c r="H6975" s="9">
        <v>14</v>
      </c>
      <c r="I6975" s="9">
        <v>1.1671645641326904</v>
      </c>
      <c r="J6975" s="9">
        <v>1.1671645641326904</v>
      </c>
      <c r="K6975" s="9">
        <v>0</v>
      </c>
      <c r="L6975" s="9">
        <v>88.476020812988281</v>
      </c>
    </row>
    <row r="6976" spans="1:12" x14ac:dyDescent="0.25">
      <c r="A6976" s="5" t="str">
        <f t="shared" si="108"/>
        <v>1Low IncomeNon-CARE71215</v>
      </c>
      <c r="B6976" s="9">
        <v>1</v>
      </c>
      <c r="C6976" t="s">
        <v>131</v>
      </c>
      <c r="D6976" s="3" t="s">
        <v>141</v>
      </c>
      <c r="E6976" s="9">
        <v>7</v>
      </c>
      <c r="F6976" s="9">
        <v>1</v>
      </c>
      <c r="G6976" s="9">
        <v>2</v>
      </c>
      <c r="H6976" s="9">
        <v>15</v>
      </c>
      <c r="I6976" s="9">
        <v>1.4461413621902466</v>
      </c>
      <c r="J6976" s="9">
        <v>1.4461413621902466</v>
      </c>
      <c r="K6976" s="9">
        <v>0</v>
      </c>
      <c r="L6976" s="9">
        <v>90.235603332519531</v>
      </c>
    </row>
    <row r="6977" spans="1:12" x14ac:dyDescent="0.25">
      <c r="A6977" s="5" t="str">
        <f t="shared" si="108"/>
        <v>1Low IncomeNon-CARE71216</v>
      </c>
      <c r="B6977" s="9">
        <v>1</v>
      </c>
      <c r="C6977" t="s">
        <v>131</v>
      </c>
      <c r="D6977" s="3" t="s">
        <v>141</v>
      </c>
      <c r="E6977" s="9">
        <v>7</v>
      </c>
      <c r="F6977" s="9">
        <v>1</v>
      </c>
      <c r="G6977" s="9">
        <v>2</v>
      </c>
      <c r="H6977" s="9">
        <v>16</v>
      </c>
      <c r="I6977" s="9">
        <v>1.7777599096298218</v>
      </c>
      <c r="J6977" s="9">
        <v>1.7777599096298218</v>
      </c>
      <c r="K6977" s="9">
        <v>0</v>
      </c>
      <c r="L6977" s="9">
        <v>90.894805908203125</v>
      </c>
    </row>
    <row r="6978" spans="1:12" x14ac:dyDescent="0.25">
      <c r="A6978" s="5" t="str">
        <f t="shared" si="108"/>
        <v>1Low IncomeNon-CARE71217</v>
      </c>
      <c r="B6978" s="9">
        <v>1</v>
      </c>
      <c r="C6978" t="s">
        <v>131</v>
      </c>
      <c r="D6978" s="3" t="s">
        <v>141</v>
      </c>
      <c r="E6978" s="9">
        <v>7</v>
      </c>
      <c r="F6978" s="9">
        <v>1</v>
      </c>
      <c r="G6978" s="9">
        <v>2</v>
      </c>
      <c r="H6978" s="9">
        <v>17</v>
      </c>
      <c r="I6978" s="9">
        <v>2.0601284503936768</v>
      </c>
      <c r="J6978" s="9">
        <v>1.0501173734664917</v>
      </c>
      <c r="K6978" s="9">
        <v>1.5822999179363251E-2</v>
      </c>
      <c r="L6978" s="9">
        <v>91.813407897949219</v>
      </c>
    </row>
    <row r="6979" spans="1:12" x14ac:dyDescent="0.25">
      <c r="A6979" s="5" t="str">
        <f t="shared" ref="A6979:A7042" si="109">B6979&amp;C6979&amp;D6979&amp;E6979&amp;F6979&amp;G6979&amp;H6979</f>
        <v>1Low IncomeNon-CARE71218</v>
      </c>
      <c r="B6979" s="9">
        <v>1</v>
      </c>
      <c r="C6979" t="s">
        <v>131</v>
      </c>
      <c r="D6979" s="3" t="s">
        <v>141</v>
      </c>
      <c r="E6979" s="9">
        <v>7</v>
      </c>
      <c r="F6979" s="9">
        <v>1</v>
      </c>
      <c r="G6979" s="9">
        <v>2</v>
      </c>
      <c r="H6979" s="9">
        <v>18</v>
      </c>
      <c r="I6979" s="9">
        <v>2.3145403861999512</v>
      </c>
      <c r="J6979" s="9">
        <v>1.7065606117248535</v>
      </c>
      <c r="K6979" s="9">
        <v>2.6437368243932724E-2</v>
      </c>
      <c r="L6979" s="9">
        <v>91.12030029296875</v>
      </c>
    </row>
    <row r="6980" spans="1:12" x14ac:dyDescent="0.25">
      <c r="A6980" s="5" t="str">
        <f t="shared" si="109"/>
        <v>1Low IncomeNon-CARE71219</v>
      </c>
      <c r="B6980" s="9">
        <v>1</v>
      </c>
      <c r="C6980" t="s">
        <v>131</v>
      </c>
      <c r="D6980" s="3" t="s">
        <v>141</v>
      </c>
      <c r="E6980" s="9">
        <v>7</v>
      </c>
      <c r="F6980" s="9">
        <v>1</v>
      </c>
      <c r="G6980" s="9">
        <v>2</v>
      </c>
      <c r="H6980" s="9">
        <v>19</v>
      </c>
      <c r="I6980" s="9">
        <v>2.4427244663238525</v>
      </c>
      <c r="J6980" s="9">
        <v>2.0628478527069092</v>
      </c>
      <c r="K6980" s="9">
        <v>1.6033308580517769E-2</v>
      </c>
      <c r="L6980" s="9">
        <v>89.104393005371094</v>
      </c>
    </row>
    <row r="6981" spans="1:12" x14ac:dyDescent="0.25">
      <c r="A6981" s="5" t="str">
        <f t="shared" si="109"/>
        <v>1Low IncomeNon-CARE71220</v>
      </c>
      <c r="B6981" s="9">
        <v>1</v>
      </c>
      <c r="C6981" t="s">
        <v>131</v>
      </c>
      <c r="D6981" s="3" t="s">
        <v>141</v>
      </c>
      <c r="E6981" s="9">
        <v>7</v>
      </c>
      <c r="F6981" s="9">
        <v>1</v>
      </c>
      <c r="G6981" s="9">
        <v>2</v>
      </c>
      <c r="H6981" s="9">
        <v>20</v>
      </c>
      <c r="I6981" s="9">
        <v>2.3770987987518311</v>
      </c>
      <c r="J6981" s="9">
        <v>2.1035904884338379</v>
      </c>
      <c r="K6981" s="9">
        <v>1.1686243116855621E-2</v>
      </c>
      <c r="L6981" s="9">
        <v>86.710205078125</v>
      </c>
    </row>
    <row r="6982" spans="1:12" x14ac:dyDescent="0.25">
      <c r="A6982" s="5" t="str">
        <f t="shared" si="109"/>
        <v>1Low IncomeNon-CARE71221</v>
      </c>
      <c r="B6982" s="9">
        <v>1</v>
      </c>
      <c r="C6982" t="s">
        <v>131</v>
      </c>
      <c r="D6982" s="3" t="s">
        <v>141</v>
      </c>
      <c r="E6982" s="9">
        <v>7</v>
      </c>
      <c r="F6982" s="9">
        <v>1</v>
      </c>
      <c r="G6982" s="9">
        <v>2</v>
      </c>
      <c r="H6982" s="9">
        <v>21</v>
      </c>
      <c r="I6982" s="9">
        <v>2.299067497253418</v>
      </c>
      <c r="J6982" s="9">
        <v>2.0518233776092529</v>
      </c>
      <c r="K6982" s="9">
        <v>1.1983122676610947E-2</v>
      </c>
      <c r="L6982" s="9">
        <v>83.540824890136719</v>
      </c>
    </row>
    <row r="6983" spans="1:12" x14ac:dyDescent="0.25">
      <c r="A6983" s="5" t="str">
        <f t="shared" si="109"/>
        <v>1Low IncomeNon-CARE71222</v>
      </c>
      <c r="B6983" s="9">
        <v>1</v>
      </c>
      <c r="C6983" t="s">
        <v>131</v>
      </c>
      <c r="D6983" s="3" t="s">
        <v>141</v>
      </c>
      <c r="E6983" s="9">
        <v>7</v>
      </c>
      <c r="F6983" s="9">
        <v>1</v>
      </c>
      <c r="G6983" s="9">
        <v>2</v>
      </c>
      <c r="H6983" s="9">
        <v>22</v>
      </c>
      <c r="I6983" s="9">
        <v>2.1651642322540283</v>
      </c>
      <c r="J6983" s="9">
        <v>2.5933010578155518</v>
      </c>
      <c r="K6983" s="9">
        <v>1.3898877426981926E-2</v>
      </c>
      <c r="L6983" s="9">
        <v>79.812347412109375</v>
      </c>
    </row>
    <row r="6984" spans="1:12" x14ac:dyDescent="0.25">
      <c r="A6984" s="5" t="str">
        <f t="shared" si="109"/>
        <v>1Low IncomeNon-CARE71223</v>
      </c>
      <c r="B6984" s="9">
        <v>1</v>
      </c>
      <c r="C6984" t="s">
        <v>131</v>
      </c>
      <c r="D6984" s="3" t="s">
        <v>141</v>
      </c>
      <c r="E6984" s="9">
        <v>7</v>
      </c>
      <c r="F6984" s="9">
        <v>1</v>
      </c>
      <c r="G6984" s="9">
        <v>2</v>
      </c>
      <c r="H6984" s="9">
        <v>23</v>
      </c>
      <c r="I6984" s="9">
        <v>1.9509402513504028</v>
      </c>
      <c r="J6984" s="9">
        <v>2.1003994941711426</v>
      </c>
      <c r="K6984" s="9">
        <v>1.108719315379858E-2</v>
      </c>
      <c r="L6984" s="9">
        <v>77.257118225097656</v>
      </c>
    </row>
    <row r="6985" spans="1:12" x14ac:dyDescent="0.25">
      <c r="A6985" s="5" t="str">
        <f t="shared" si="109"/>
        <v>1Low IncomeNon-CARE71224</v>
      </c>
      <c r="B6985" s="9">
        <v>1</v>
      </c>
      <c r="C6985" t="s">
        <v>131</v>
      </c>
      <c r="D6985" s="3" t="s">
        <v>141</v>
      </c>
      <c r="E6985" s="9">
        <v>7</v>
      </c>
      <c r="F6985" s="9">
        <v>1</v>
      </c>
      <c r="G6985" s="9">
        <v>2</v>
      </c>
      <c r="H6985" s="9">
        <v>24</v>
      </c>
      <c r="I6985" s="9">
        <v>1.6374508142471313</v>
      </c>
      <c r="J6985" s="9">
        <v>1.7198303937911987</v>
      </c>
      <c r="K6985" s="9">
        <v>9.2538893222808838E-3</v>
      </c>
      <c r="L6985" s="9">
        <v>75.485214233398438</v>
      </c>
    </row>
    <row r="6986" spans="1:12" x14ac:dyDescent="0.25">
      <c r="A6986" s="5" t="str">
        <f t="shared" si="109"/>
        <v>1Low IncomeNon-CARE71101</v>
      </c>
      <c r="B6986" s="9">
        <v>1</v>
      </c>
      <c r="C6986" t="s">
        <v>131</v>
      </c>
      <c r="D6986" t="s">
        <v>141</v>
      </c>
      <c r="E6986" s="9">
        <v>7</v>
      </c>
      <c r="F6986" s="9">
        <v>1</v>
      </c>
      <c r="G6986" s="9">
        <v>10</v>
      </c>
      <c r="H6986" s="9">
        <v>1</v>
      </c>
      <c r="I6986" s="9">
        <v>1.549785852432251</v>
      </c>
      <c r="J6986" s="9">
        <v>1.549785852432251</v>
      </c>
      <c r="K6986" s="9">
        <v>0</v>
      </c>
      <c r="L6986" s="9">
        <v>77.459564208984375</v>
      </c>
    </row>
    <row r="6987" spans="1:12" x14ac:dyDescent="0.25">
      <c r="A6987" s="5" t="str">
        <f t="shared" si="109"/>
        <v>1Low IncomeNon-CARE71102</v>
      </c>
      <c r="B6987" s="9">
        <v>1</v>
      </c>
      <c r="C6987" t="s">
        <v>131</v>
      </c>
      <c r="D6987" t="s">
        <v>141</v>
      </c>
      <c r="E6987" s="9">
        <v>7</v>
      </c>
      <c r="F6987" s="9">
        <v>1</v>
      </c>
      <c r="G6987" s="9">
        <v>10</v>
      </c>
      <c r="H6987" s="9">
        <v>2</v>
      </c>
      <c r="I6987" s="9">
        <v>1.2462693452835083</v>
      </c>
      <c r="J6987" s="9">
        <v>1.2462693452835083</v>
      </c>
      <c r="K6987" s="9">
        <v>0</v>
      </c>
      <c r="L6987" s="9">
        <v>75.356231689453125</v>
      </c>
    </row>
    <row r="6988" spans="1:12" x14ac:dyDescent="0.25">
      <c r="A6988" s="5" t="str">
        <f t="shared" si="109"/>
        <v>1Low IncomeNon-CARE71103</v>
      </c>
      <c r="B6988" s="9">
        <v>1</v>
      </c>
      <c r="C6988" t="s">
        <v>131</v>
      </c>
      <c r="D6988" t="s">
        <v>141</v>
      </c>
      <c r="E6988" s="9">
        <v>7</v>
      </c>
      <c r="F6988" s="9">
        <v>1</v>
      </c>
      <c r="G6988" s="9">
        <v>10</v>
      </c>
      <c r="H6988" s="9">
        <v>3</v>
      </c>
      <c r="I6988" s="9">
        <v>1.0508080720901489</v>
      </c>
      <c r="J6988" s="9">
        <v>1.0508080720901489</v>
      </c>
      <c r="K6988" s="9">
        <v>0</v>
      </c>
      <c r="L6988" s="9">
        <v>73.819061279296875</v>
      </c>
    </row>
    <row r="6989" spans="1:12" x14ac:dyDescent="0.25">
      <c r="A6989" s="5" t="str">
        <f t="shared" si="109"/>
        <v>1Low IncomeNon-CARE71104</v>
      </c>
      <c r="B6989" s="9">
        <v>1</v>
      </c>
      <c r="C6989" t="s">
        <v>131</v>
      </c>
      <c r="D6989" t="s">
        <v>141</v>
      </c>
      <c r="E6989" s="9">
        <v>7</v>
      </c>
      <c r="F6989" s="9">
        <v>1</v>
      </c>
      <c r="G6989" s="9">
        <v>10</v>
      </c>
      <c r="H6989" s="9">
        <v>4</v>
      </c>
      <c r="I6989" s="9">
        <v>0.93560779094696045</v>
      </c>
      <c r="J6989" s="9">
        <v>0.93560779094696045</v>
      </c>
      <c r="K6989" s="9">
        <v>0</v>
      </c>
      <c r="L6989" s="9">
        <v>72.951736450195313</v>
      </c>
    </row>
    <row r="6990" spans="1:12" x14ac:dyDescent="0.25">
      <c r="A6990" s="5" t="str">
        <f t="shared" si="109"/>
        <v>1Low IncomeNon-CARE71105</v>
      </c>
      <c r="B6990" s="9">
        <v>1</v>
      </c>
      <c r="C6990" t="s">
        <v>131</v>
      </c>
      <c r="D6990" t="s">
        <v>141</v>
      </c>
      <c r="E6990" s="9">
        <v>7</v>
      </c>
      <c r="F6990" s="9">
        <v>1</v>
      </c>
      <c r="G6990" s="9">
        <v>10</v>
      </c>
      <c r="H6990" s="9">
        <v>5</v>
      </c>
      <c r="I6990" s="9">
        <v>0.85491770505905151</v>
      </c>
      <c r="J6990" s="9">
        <v>0.85491770505905151</v>
      </c>
      <c r="K6990" s="9">
        <v>0</v>
      </c>
      <c r="L6990" s="9">
        <v>72.151199340820313</v>
      </c>
    </row>
    <row r="6991" spans="1:12" x14ac:dyDescent="0.25">
      <c r="A6991" s="5" t="str">
        <f t="shared" si="109"/>
        <v>1Low IncomeNon-CARE71106</v>
      </c>
      <c r="B6991" s="9">
        <v>1</v>
      </c>
      <c r="C6991" t="s">
        <v>131</v>
      </c>
      <c r="D6991" t="s">
        <v>141</v>
      </c>
      <c r="E6991" s="9">
        <v>7</v>
      </c>
      <c r="F6991" s="9">
        <v>1</v>
      </c>
      <c r="G6991" s="9">
        <v>10</v>
      </c>
      <c r="H6991" s="9">
        <v>6</v>
      </c>
      <c r="I6991" s="9">
        <v>0.81178140640258789</v>
      </c>
      <c r="J6991" s="9">
        <v>0.81178140640258789</v>
      </c>
      <c r="K6991" s="9">
        <v>0</v>
      </c>
      <c r="L6991" s="9">
        <v>71.599716186523438</v>
      </c>
    </row>
    <row r="6992" spans="1:12" x14ac:dyDescent="0.25">
      <c r="A6992" s="5" t="str">
        <f t="shared" si="109"/>
        <v>1Low IncomeNon-CARE71107</v>
      </c>
      <c r="B6992" s="9">
        <v>1</v>
      </c>
      <c r="C6992" t="s">
        <v>131</v>
      </c>
      <c r="D6992" t="s">
        <v>141</v>
      </c>
      <c r="E6992" s="9">
        <v>7</v>
      </c>
      <c r="F6992" s="9">
        <v>1</v>
      </c>
      <c r="G6992" s="9">
        <v>10</v>
      </c>
      <c r="H6992" s="9">
        <v>7</v>
      </c>
      <c r="I6992" s="9">
        <v>0.78127574920654297</v>
      </c>
      <c r="J6992" s="9">
        <v>0.78127574920654297</v>
      </c>
      <c r="K6992" s="9">
        <v>0</v>
      </c>
      <c r="L6992" s="9">
        <v>71.246337890625</v>
      </c>
    </row>
    <row r="6993" spans="1:12" x14ac:dyDescent="0.25">
      <c r="A6993" s="5" t="str">
        <f t="shared" si="109"/>
        <v>1Low IncomeNon-CARE71108</v>
      </c>
      <c r="B6993" s="9">
        <v>1</v>
      </c>
      <c r="C6993" t="s">
        <v>131</v>
      </c>
      <c r="D6993" t="s">
        <v>141</v>
      </c>
      <c r="E6993" s="9">
        <v>7</v>
      </c>
      <c r="F6993" s="9">
        <v>1</v>
      </c>
      <c r="G6993" s="9">
        <v>10</v>
      </c>
      <c r="H6993" s="9">
        <v>8</v>
      </c>
      <c r="I6993" s="9">
        <v>0.75203031301498413</v>
      </c>
      <c r="J6993" s="9">
        <v>0.75203031301498413</v>
      </c>
      <c r="K6993" s="9">
        <v>0</v>
      </c>
      <c r="L6993" s="9">
        <v>71.993034362792969</v>
      </c>
    </row>
    <row r="6994" spans="1:12" x14ac:dyDescent="0.25">
      <c r="A6994" s="5" t="str">
        <f t="shared" si="109"/>
        <v>1Low IncomeNon-CARE71109</v>
      </c>
      <c r="B6994" s="9">
        <v>1</v>
      </c>
      <c r="C6994" t="s">
        <v>131</v>
      </c>
      <c r="D6994" t="s">
        <v>141</v>
      </c>
      <c r="E6994" s="9">
        <v>7</v>
      </c>
      <c r="F6994" s="9">
        <v>1</v>
      </c>
      <c r="G6994" s="9">
        <v>10</v>
      </c>
      <c r="H6994" s="9">
        <v>9</v>
      </c>
      <c r="I6994" s="9">
        <v>0.67790186405181885</v>
      </c>
      <c r="J6994" s="9">
        <v>0.67790186405181885</v>
      </c>
      <c r="K6994" s="9">
        <v>0</v>
      </c>
      <c r="L6994" s="9">
        <v>75.731109619140625</v>
      </c>
    </row>
    <row r="6995" spans="1:12" x14ac:dyDescent="0.25">
      <c r="A6995" s="5" t="str">
        <f t="shared" si="109"/>
        <v>1Low IncomeNon-CARE711010</v>
      </c>
      <c r="B6995" s="9">
        <v>1</v>
      </c>
      <c r="C6995" t="s">
        <v>131</v>
      </c>
      <c r="D6995" t="s">
        <v>141</v>
      </c>
      <c r="E6995" s="9">
        <v>7</v>
      </c>
      <c r="F6995" s="9">
        <v>1</v>
      </c>
      <c r="G6995" s="9">
        <v>10</v>
      </c>
      <c r="H6995" s="9">
        <v>10</v>
      </c>
      <c r="I6995" s="9">
        <v>0.73096364736557007</v>
      </c>
      <c r="J6995" s="9">
        <v>0.73096364736557007</v>
      </c>
      <c r="K6995" s="9">
        <v>0</v>
      </c>
      <c r="L6995" s="9">
        <v>81.161659240722656</v>
      </c>
    </row>
    <row r="6996" spans="1:12" x14ac:dyDescent="0.25">
      <c r="A6996" s="5" t="str">
        <f t="shared" si="109"/>
        <v>1Low IncomeNon-CARE711011</v>
      </c>
      <c r="B6996" s="9">
        <v>1</v>
      </c>
      <c r="C6996" t="s">
        <v>131</v>
      </c>
      <c r="D6996" t="s">
        <v>141</v>
      </c>
      <c r="E6996" s="9">
        <v>7</v>
      </c>
      <c r="F6996" s="9">
        <v>1</v>
      </c>
      <c r="G6996" s="9">
        <v>10</v>
      </c>
      <c r="H6996" s="9">
        <v>11</v>
      </c>
      <c r="I6996" s="9">
        <v>0.98978918790817261</v>
      </c>
      <c r="J6996" s="9">
        <v>0.98978918790817261</v>
      </c>
      <c r="K6996" s="9">
        <v>0</v>
      </c>
      <c r="L6996" s="9">
        <v>87.304313659667969</v>
      </c>
    </row>
    <row r="6997" spans="1:12" x14ac:dyDescent="0.25">
      <c r="A6997" s="5" t="str">
        <f t="shared" si="109"/>
        <v>1Low IncomeNon-CARE711012</v>
      </c>
      <c r="B6997" s="9">
        <v>1</v>
      </c>
      <c r="C6997" t="s">
        <v>131</v>
      </c>
      <c r="D6997" t="s">
        <v>141</v>
      </c>
      <c r="E6997" s="9">
        <v>7</v>
      </c>
      <c r="F6997" s="9">
        <v>1</v>
      </c>
      <c r="G6997" s="9">
        <v>10</v>
      </c>
      <c r="H6997" s="9">
        <v>12</v>
      </c>
      <c r="I6997" s="9">
        <v>1.2486541271209717</v>
      </c>
      <c r="J6997" s="9">
        <v>1.2486541271209717</v>
      </c>
      <c r="K6997" s="9">
        <v>0</v>
      </c>
      <c r="L6997" s="9">
        <v>92.234657287597656</v>
      </c>
    </row>
    <row r="6998" spans="1:12" x14ac:dyDescent="0.25">
      <c r="A6998" s="5" t="str">
        <f t="shared" si="109"/>
        <v>1Low IncomeNon-CARE711013</v>
      </c>
      <c r="B6998" s="9">
        <v>1</v>
      </c>
      <c r="C6998" t="s">
        <v>131</v>
      </c>
      <c r="D6998" t="s">
        <v>141</v>
      </c>
      <c r="E6998" s="9">
        <v>7</v>
      </c>
      <c r="F6998" s="9">
        <v>1</v>
      </c>
      <c r="G6998" s="9">
        <v>10</v>
      </c>
      <c r="H6998" s="9">
        <v>13</v>
      </c>
      <c r="I6998" s="9">
        <v>1.6138193607330322</v>
      </c>
      <c r="J6998" s="9">
        <v>1.6138193607330322</v>
      </c>
      <c r="K6998" s="9">
        <v>0</v>
      </c>
      <c r="L6998" s="9">
        <v>95.948768615722656</v>
      </c>
    </row>
    <row r="6999" spans="1:12" x14ac:dyDescent="0.25">
      <c r="A6999" s="5" t="str">
        <f t="shared" si="109"/>
        <v>1Low IncomeNon-CARE711014</v>
      </c>
      <c r="B6999" s="9">
        <v>1</v>
      </c>
      <c r="C6999" t="s">
        <v>131</v>
      </c>
      <c r="D6999" t="s">
        <v>141</v>
      </c>
      <c r="E6999" s="9">
        <v>7</v>
      </c>
      <c r="F6999" s="9">
        <v>1</v>
      </c>
      <c r="G6999" s="9">
        <v>10</v>
      </c>
      <c r="H6999" s="9">
        <v>14</v>
      </c>
      <c r="I6999" s="9">
        <v>2.0270493030548096</v>
      </c>
      <c r="J6999" s="9">
        <v>2.0270493030548096</v>
      </c>
      <c r="K6999" s="9">
        <v>0</v>
      </c>
      <c r="L6999" s="9">
        <v>99.087852478027344</v>
      </c>
    </row>
    <row r="7000" spans="1:12" x14ac:dyDescent="0.25">
      <c r="A7000" s="5" t="str">
        <f t="shared" si="109"/>
        <v>1Low IncomeNon-CARE711015</v>
      </c>
      <c r="B7000" s="9">
        <v>1</v>
      </c>
      <c r="C7000" t="s">
        <v>131</v>
      </c>
      <c r="D7000" t="s">
        <v>141</v>
      </c>
      <c r="E7000" s="9">
        <v>7</v>
      </c>
      <c r="F7000" s="9">
        <v>1</v>
      </c>
      <c r="G7000" s="9">
        <v>10</v>
      </c>
      <c r="H7000" s="9">
        <v>15</v>
      </c>
      <c r="I7000" s="9">
        <v>2.4080190658569336</v>
      </c>
      <c r="J7000" s="9">
        <v>2.4080190658569336</v>
      </c>
      <c r="K7000" s="9">
        <v>0</v>
      </c>
      <c r="L7000" s="9">
        <v>102.080322265625</v>
      </c>
    </row>
    <row r="7001" spans="1:12" x14ac:dyDescent="0.25">
      <c r="A7001" s="5" t="str">
        <f t="shared" si="109"/>
        <v>1Low IncomeNon-CARE711016</v>
      </c>
      <c r="B7001" s="9">
        <v>1</v>
      </c>
      <c r="C7001" t="s">
        <v>131</v>
      </c>
      <c r="D7001" t="s">
        <v>141</v>
      </c>
      <c r="E7001" s="9">
        <v>7</v>
      </c>
      <c r="F7001" s="9">
        <v>1</v>
      </c>
      <c r="G7001" s="9">
        <v>10</v>
      </c>
      <c r="H7001" s="9">
        <v>16</v>
      </c>
      <c r="I7001" s="9">
        <v>2.8134722709655762</v>
      </c>
      <c r="J7001" s="9">
        <v>2.8134722709655762</v>
      </c>
      <c r="K7001" s="9">
        <v>0</v>
      </c>
      <c r="L7001" s="9">
        <v>103.54544830322266</v>
      </c>
    </row>
    <row r="7002" spans="1:12" x14ac:dyDescent="0.25">
      <c r="A7002" s="5" t="str">
        <f t="shared" si="109"/>
        <v>1Low IncomeNon-CARE711017</v>
      </c>
      <c r="B7002" s="9">
        <v>1</v>
      </c>
      <c r="C7002" t="s">
        <v>131</v>
      </c>
      <c r="D7002" t="s">
        <v>141</v>
      </c>
      <c r="E7002" s="9">
        <v>7</v>
      </c>
      <c r="F7002" s="9">
        <v>1</v>
      </c>
      <c r="G7002" s="9">
        <v>10</v>
      </c>
      <c r="H7002" s="9">
        <v>17</v>
      </c>
      <c r="I7002" s="9">
        <v>3.1081671714782715</v>
      </c>
      <c r="J7002" s="9">
        <v>1.8170062303543091</v>
      </c>
      <c r="K7002" s="9">
        <v>4.1239019483327866E-2</v>
      </c>
      <c r="L7002" s="9">
        <v>103.89701080322266</v>
      </c>
    </row>
    <row r="7003" spans="1:12" x14ac:dyDescent="0.25">
      <c r="A7003" s="5" t="str">
        <f t="shared" si="109"/>
        <v>1Low IncomeNon-CARE711018</v>
      </c>
      <c r="B7003" s="9">
        <v>1</v>
      </c>
      <c r="C7003" t="s">
        <v>131</v>
      </c>
      <c r="D7003" t="s">
        <v>141</v>
      </c>
      <c r="E7003" s="9">
        <v>7</v>
      </c>
      <c r="F7003" s="9">
        <v>1</v>
      </c>
      <c r="G7003" s="9">
        <v>10</v>
      </c>
      <c r="H7003" s="9">
        <v>18</v>
      </c>
      <c r="I7003" s="9">
        <v>3.3335766792297363</v>
      </c>
      <c r="J7003" s="9">
        <v>2.4921956062316895</v>
      </c>
      <c r="K7003" s="9">
        <v>5.7092312723398209E-2</v>
      </c>
      <c r="L7003" s="9">
        <v>103.22402191162109</v>
      </c>
    </row>
    <row r="7004" spans="1:12" x14ac:dyDescent="0.25">
      <c r="A7004" s="5" t="str">
        <f t="shared" si="109"/>
        <v>1Low IncomeNon-CARE711019</v>
      </c>
      <c r="B7004" s="9">
        <v>1</v>
      </c>
      <c r="C7004" t="s">
        <v>131</v>
      </c>
      <c r="D7004" t="s">
        <v>141</v>
      </c>
      <c r="E7004" s="9">
        <v>7</v>
      </c>
      <c r="F7004" s="9">
        <v>1</v>
      </c>
      <c r="G7004" s="9">
        <v>10</v>
      </c>
      <c r="H7004" s="9">
        <v>19</v>
      </c>
      <c r="I7004" s="9">
        <v>3.4297783374786377</v>
      </c>
      <c r="J7004" s="9">
        <v>2.8859281539916992</v>
      </c>
      <c r="K7004" s="9">
        <v>3.0341191217303276E-2</v>
      </c>
      <c r="L7004" s="9">
        <v>101.84944152832031</v>
      </c>
    </row>
    <row r="7005" spans="1:12" x14ac:dyDescent="0.25">
      <c r="A7005" s="5" t="str">
        <f t="shared" si="109"/>
        <v>1Low IncomeNon-CARE711020</v>
      </c>
      <c r="B7005" s="9">
        <v>1</v>
      </c>
      <c r="C7005" t="s">
        <v>131</v>
      </c>
      <c r="D7005" t="s">
        <v>141</v>
      </c>
      <c r="E7005" s="9">
        <v>7</v>
      </c>
      <c r="F7005" s="9">
        <v>1</v>
      </c>
      <c r="G7005" s="9">
        <v>10</v>
      </c>
      <c r="H7005" s="9">
        <v>20</v>
      </c>
      <c r="I7005" s="9">
        <v>3.3101751804351807</v>
      </c>
      <c r="J7005" s="9">
        <v>2.9308605194091797</v>
      </c>
      <c r="K7005" s="9">
        <v>4.1656643152236938E-2</v>
      </c>
      <c r="L7005" s="9">
        <v>99.478157043457031</v>
      </c>
    </row>
    <row r="7006" spans="1:12" x14ac:dyDescent="0.25">
      <c r="A7006" s="5" t="str">
        <f t="shared" si="109"/>
        <v>1Low IncomeNon-CARE711021</v>
      </c>
      <c r="B7006" s="9">
        <v>1</v>
      </c>
      <c r="C7006" t="s">
        <v>131</v>
      </c>
      <c r="D7006" t="s">
        <v>141</v>
      </c>
      <c r="E7006" s="9">
        <v>7</v>
      </c>
      <c r="F7006" s="9">
        <v>1</v>
      </c>
      <c r="G7006" s="9">
        <v>10</v>
      </c>
      <c r="H7006" s="9">
        <v>21</v>
      </c>
      <c r="I7006" s="9">
        <v>3.1734778881072998</v>
      </c>
      <c r="J7006" s="9">
        <v>2.8194317817687988</v>
      </c>
      <c r="K7006" s="9">
        <v>3.3414419740438461E-2</v>
      </c>
      <c r="L7006" s="9">
        <v>96.428916931152344</v>
      </c>
    </row>
    <row r="7007" spans="1:12" x14ac:dyDescent="0.25">
      <c r="A7007" s="5" t="str">
        <f t="shared" si="109"/>
        <v>1Low IncomeNon-CARE711022</v>
      </c>
      <c r="B7007" s="9">
        <v>1</v>
      </c>
      <c r="C7007" t="s">
        <v>131</v>
      </c>
      <c r="D7007" t="s">
        <v>141</v>
      </c>
      <c r="E7007" s="9">
        <v>7</v>
      </c>
      <c r="F7007" s="9">
        <v>1</v>
      </c>
      <c r="G7007" s="9">
        <v>10</v>
      </c>
      <c r="H7007" s="9">
        <v>22</v>
      </c>
      <c r="I7007" s="9">
        <v>2.9621539115905762</v>
      </c>
      <c r="J7007" s="9">
        <v>3.5448915958404541</v>
      </c>
      <c r="K7007" s="9">
        <v>4.4487070292234421E-2</v>
      </c>
      <c r="L7007" s="9">
        <v>91.692939758300781</v>
      </c>
    </row>
    <row r="7008" spans="1:12" x14ac:dyDescent="0.25">
      <c r="A7008" s="5" t="str">
        <f t="shared" si="109"/>
        <v>1Low IncomeNon-CARE711023</v>
      </c>
      <c r="B7008" s="9">
        <v>1</v>
      </c>
      <c r="C7008" t="s">
        <v>131</v>
      </c>
      <c r="D7008" t="s">
        <v>141</v>
      </c>
      <c r="E7008" s="9">
        <v>7</v>
      </c>
      <c r="F7008" s="9">
        <v>1</v>
      </c>
      <c r="G7008" s="9">
        <v>10</v>
      </c>
      <c r="H7008" s="9">
        <v>23</v>
      </c>
      <c r="I7008" s="9">
        <v>2.6229259967803955</v>
      </c>
      <c r="J7008" s="9">
        <v>2.8499782085418701</v>
      </c>
      <c r="K7008" s="9">
        <v>2.5733660906553268E-2</v>
      </c>
      <c r="L7008" s="9">
        <v>87.516357421875</v>
      </c>
    </row>
    <row r="7009" spans="1:12" x14ac:dyDescent="0.25">
      <c r="A7009" s="5" t="str">
        <f t="shared" si="109"/>
        <v>1Low IncomeNon-CARE711024</v>
      </c>
      <c r="B7009" s="9">
        <v>1</v>
      </c>
      <c r="C7009" t="s">
        <v>131</v>
      </c>
      <c r="D7009" t="s">
        <v>141</v>
      </c>
      <c r="E7009" s="9">
        <v>7</v>
      </c>
      <c r="F7009" s="9">
        <v>1</v>
      </c>
      <c r="G7009" s="9">
        <v>10</v>
      </c>
      <c r="H7009" s="9">
        <v>24</v>
      </c>
      <c r="I7009" s="9">
        <v>2.1981472969055176</v>
      </c>
      <c r="J7009" s="9">
        <v>2.3351168632507324</v>
      </c>
      <c r="K7009" s="9">
        <v>1.982475072145462E-2</v>
      </c>
      <c r="L7009" s="9">
        <v>85.120872497558594</v>
      </c>
    </row>
    <row r="7010" spans="1:12" x14ac:dyDescent="0.25">
      <c r="A7010" s="5" t="str">
        <f t="shared" si="109"/>
        <v>1Low IncomeNon-CARE8021</v>
      </c>
      <c r="B7010" s="9">
        <v>1</v>
      </c>
      <c r="C7010" t="s">
        <v>131</v>
      </c>
      <c r="D7010" t="s">
        <v>141</v>
      </c>
      <c r="E7010" s="9">
        <v>8</v>
      </c>
      <c r="F7010" s="9">
        <v>0</v>
      </c>
      <c r="G7010" s="9">
        <v>2</v>
      </c>
      <c r="H7010" s="9">
        <v>1</v>
      </c>
      <c r="I7010" s="9">
        <v>1.5852421522140503</v>
      </c>
      <c r="J7010" s="9">
        <v>1.5852421522140503</v>
      </c>
      <c r="K7010" s="9">
        <v>0</v>
      </c>
      <c r="L7010" s="9">
        <v>78.326828002929688</v>
      </c>
    </row>
    <row r="7011" spans="1:12" x14ac:dyDescent="0.25">
      <c r="A7011" s="5" t="str">
        <f t="shared" si="109"/>
        <v>1Low IncomeNon-CARE8022</v>
      </c>
      <c r="B7011" s="9">
        <v>1</v>
      </c>
      <c r="C7011" t="s">
        <v>131</v>
      </c>
      <c r="D7011" t="s">
        <v>141</v>
      </c>
      <c r="E7011" s="9">
        <v>8</v>
      </c>
      <c r="F7011" s="9">
        <v>0</v>
      </c>
      <c r="G7011" s="9">
        <v>2</v>
      </c>
      <c r="H7011" s="9">
        <v>2</v>
      </c>
      <c r="I7011" s="9">
        <v>1.3373292684555054</v>
      </c>
      <c r="J7011" s="9">
        <v>1.3373292684555054</v>
      </c>
      <c r="K7011" s="9">
        <v>0</v>
      </c>
      <c r="L7011" s="9">
        <v>77.323532104492188</v>
      </c>
    </row>
    <row r="7012" spans="1:12" x14ac:dyDescent="0.25">
      <c r="A7012" s="5" t="str">
        <f t="shared" si="109"/>
        <v>1Low IncomeNon-CARE8023</v>
      </c>
      <c r="B7012" s="9">
        <v>1</v>
      </c>
      <c r="C7012" t="s">
        <v>131</v>
      </c>
      <c r="D7012" t="s">
        <v>141</v>
      </c>
      <c r="E7012" s="9">
        <v>8</v>
      </c>
      <c r="F7012" s="9">
        <v>0</v>
      </c>
      <c r="G7012" s="9">
        <v>2</v>
      </c>
      <c r="H7012" s="9">
        <v>3</v>
      </c>
      <c r="I7012" s="9">
        <v>1.1610040664672852</v>
      </c>
      <c r="J7012" s="9">
        <v>1.1610040664672852</v>
      </c>
      <c r="K7012" s="9">
        <v>0</v>
      </c>
      <c r="L7012" s="9">
        <v>76.552963256835938</v>
      </c>
    </row>
    <row r="7013" spans="1:12" x14ac:dyDescent="0.25">
      <c r="A7013" s="5" t="str">
        <f t="shared" si="109"/>
        <v>1Low IncomeNon-CARE8024</v>
      </c>
      <c r="B7013" s="9">
        <v>1</v>
      </c>
      <c r="C7013" t="s">
        <v>131</v>
      </c>
      <c r="D7013" t="s">
        <v>141</v>
      </c>
      <c r="E7013" s="9">
        <v>8</v>
      </c>
      <c r="F7013" s="9">
        <v>0</v>
      </c>
      <c r="G7013" s="9">
        <v>2</v>
      </c>
      <c r="H7013" s="9">
        <v>4</v>
      </c>
      <c r="I7013" s="9">
        <v>1.0245347023010254</v>
      </c>
      <c r="J7013" s="9">
        <v>1.0245347023010254</v>
      </c>
      <c r="K7013" s="9">
        <v>0</v>
      </c>
      <c r="L7013" s="9">
        <v>75.714256286621094</v>
      </c>
    </row>
    <row r="7014" spans="1:12" x14ac:dyDescent="0.25">
      <c r="A7014" s="5" t="str">
        <f t="shared" si="109"/>
        <v>1Low IncomeNon-CARE8025</v>
      </c>
      <c r="B7014" s="9">
        <v>1</v>
      </c>
      <c r="C7014" t="s">
        <v>131</v>
      </c>
      <c r="D7014" t="s">
        <v>141</v>
      </c>
      <c r="E7014" s="9">
        <v>8</v>
      </c>
      <c r="F7014" s="9">
        <v>0</v>
      </c>
      <c r="G7014" s="9">
        <v>2</v>
      </c>
      <c r="H7014" s="9">
        <v>5</v>
      </c>
      <c r="I7014" s="9">
        <v>0.93166065216064453</v>
      </c>
      <c r="J7014" s="9">
        <v>0.93166065216064453</v>
      </c>
      <c r="K7014" s="9">
        <v>0</v>
      </c>
      <c r="L7014" s="9">
        <v>75.094009399414063</v>
      </c>
    </row>
    <row r="7015" spans="1:12" x14ac:dyDescent="0.25">
      <c r="A7015" s="5" t="str">
        <f t="shared" si="109"/>
        <v>1Low IncomeNon-CARE8026</v>
      </c>
      <c r="B7015" s="9">
        <v>1</v>
      </c>
      <c r="C7015" t="s">
        <v>131</v>
      </c>
      <c r="D7015" t="s">
        <v>141</v>
      </c>
      <c r="E7015" s="9">
        <v>8</v>
      </c>
      <c r="F7015" s="9">
        <v>0</v>
      </c>
      <c r="G7015" s="9">
        <v>2</v>
      </c>
      <c r="H7015" s="9">
        <v>6</v>
      </c>
      <c r="I7015" s="9">
        <v>0.88303524255752563</v>
      </c>
      <c r="J7015" s="9">
        <v>0.88303524255752563</v>
      </c>
      <c r="K7015" s="9">
        <v>0</v>
      </c>
      <c r="L7015" s="9">
        <v>74.495857238769531</v>
      </c>
    </row>
    <row r="7016" spans="1:12" x14ac:dyDescent="0.25">
      <c r="A7016" s="5" t="str">
        <f t="shared" si="109"/>
        <v>1Low IncomeNon-CARE8027</v>
      </c>
      <c r="B7016" s="9">
        <v>1</v>
      </c>
      <c r="C7016" t="s">
        <v>131</v>
      </c>
      <c r="D7016" t="s">
        <v>141</v>
      </c>
      <c r="E7016" s="9">
        <v>8</v>
      </c>
      <c r="F7016" s="9">
        <v>0</v>
      </c>
      <c r="G7016" s="9">
        <v>2</v>
      </c>
      <c r="H7016" s="9">
        <v>7</v>
      </c>
      <c r="I7016" s="9">
        <v>0.86313450336456299</v>
      </c>
      <c r="J7016" s="9">
        <v>0.86313450336456299</v>
      </c>
      <c r="K7016" s="9">
        <v>0</v>
      </c>
      <c r="L7016" s="9">
        <v>73.978317260742188</v>
      </c>
    </row>
    <row r="7017" spans="1:12" x14ac:dyDescent="0.25">
      <c r="A7017" s="5" t="str">
        <f t="shared" si="109"/>
        <v>1Low IncomeNon-CARE8028</v>
      </c>
      <c r="B7017" s="9">
        <v>1</v>
      </c>
      <c r="C7017" t="s">
        <v>131</v>
      </c>
      <c r="D7017" t="s">
        <v>141</v>
      </c>
      <c r="E7017" s="9">
        <v>8</v>
      </c>
      <c r="F7017" s="9">
        <v>0</v>
      </c>
      <c r="G7017" s="9">
        <v>2</v>
      </c>
      <c r="H7017" s="9">
        <v>8</v>
      </c>
      <c r="I7017" s="9">
        <v>0.84721863269805908</v>
      </c>
      <c r="J7017" s="9">
        <v>0.84721863269805908</v>
      </c>
      <c r="K7017" s="9">
        <v>0</v>
      </c>
      <c r="L7017" s="9">
        <v>74.081794738769531</v>
      </c>
    </row>
    <row r="7018" spans="1:12" x14ac:dyDescent="0.25">
      <c r="A7018" s="5" t="str">
        <f t="shared" si="109"/>
        <v>1Low IncomeNon-CARE8029</v>
      </c>
      <c r="B7018" s="9">
        <v>1</v>
      </c>
      <c r="C7018" t="s">
        <v>131</v>
      </c>
      <c r="D7018" t="s">
        <v>141</v>
      </c>
      <c r="E7018" s="9">
        <v>8</v>
      </c>
      <c r="F7018" s="9">
        <v>0</v>
      </c>
      <c r="G7018" s="9">
        <v>2</v>
      </c>
      <c r="H7018" s="9">
        <v>9</v>
      </c>
      <c r="I7018" s="9">
        <v>0.75794190168380737</v>
      </c>
      <c r="J7018" s="9">
        <v>0.75794190168380737</v>
      </c>
      <c r="K7018" s="9">
        <v>0</v>
      </c>
      <c r="L7018" s="9">
        <v>76.114028930664063</v>
      </c>
    </row>
    <row r="7019" spans="1:12" x14ac:dyDescent="0.25">
      <c r="A7019" s="5" t="str">
        <f t="shared" si="109"/>
        <v>1Low IncomeNon-CARE80210</v>
      </c>
      <c r="B7019" s="9">
        <v>1</v>
      </c>
      <c r="C7019" t="s">
        <v>131</v>
      </c>
      <c r="D7019" t="s">
        <v>141</v>
      </c>
      <c r="E7019" s="9">
        <v>8</v>
      </c>
      <c r="F7019" s="9">
        <v>0</v>
      </c>
      <c r="G7019" s="9">
        <v>2</v>
      </c>
      <c r="H7019" s="9">
        <v>10</v>
      </c>
      <c r="I7019" s="9">
        <v>0.69709426164627075</v>
      </c>
      <c r="J7019" s="9">
        <v>0.69709426164627075</v>
      </c>
      <c r="K7019" s="9">
        <v>0</v>
      </c>
      <c r="L7019" s="9">
        <v>79.986961364746094</v>
      </c>
    </row>
    <row r="7020" spans="1:12" x14ac:dyDescent="0.25">
      <c r="A7020" s="5" t="str">
        <f t="shared" si="109"/>
        <v>1Low IncomeNon-CARE80211</v>
      </c>
      <c r="B7020" s="9">
        <v>1</v>
      </c>
      <c r="C7020" t="s">
        <v>131</v>
      </c>
      <c r="D7020" t="s">
        <v>141</v>
      </c>
      <c r="E7020" s="9">
        <v>8</v>
      </c>
      <c r="F7020" s="9">
        <v>0</v>
      </c>
      <c r="G7020" s="9">
        <v>2</v>
      </c>
      <c r="H7020" s="9">
        <v>11</v>
      </c>
      <c r="I7020" s="9">
        <v>0.73911237716674805</v>
      </c>
      <c r="J7020" s="9">
        <v>0.73911237716674805</v>
      </c>
      <c r="K7020" s="9">
        <v>0</v>
      </c>
      <c r="L7020" s="9">
        <v>84.142555236816406</v>
      </c>
    </row>
    <row r="7021" spans="1:12" x14ac:dyDescent="0.25">
      <c r="A7021" s="5" t="str">
        <f t="shared" si="109"/>
        <v>1Low IncomeNon-CARE80212</v>
      </c>
      <c r="B7021" s="9">
        <v>1</v>
      </c>
      <c r="C7021" t="s">
        <v>131</v>
      </c>
      <c r="D7021" t="s">
        <v>141</v>
      </c>
      <c r="E7021" s="9">
        <v>8</v>
      </c>
      <c r="F7021" s="9">
        <v>0</v>
      </c>
      <c r="G7021" s="9">
        <v>2</v>
      </c>
      <c r="H7021" s="9">
        <v>12</v>
      </c>
      <c r="I7021" s="9">
        <v>0.90482825040817261</v>
      </c>
      <c r="J7021" s="9">
        <v>0.90482825040817261</v>
      </c>
      <c r="K7021" s="9">
        <v>0</v>
      </c>
      <c r="L7021" s="9">
        <v>88.138893127441406</v>
      </c>
    </row>
    <row r="7022" spans="1:12" x14ac:dyDescent="0.25">
      <c r="A7022" s="5" t="str">
        <f t="shared" si="109"/>
        <v>1Low IncomeNon-CARE80213</v>
      </c>
      <c r="B7022" s="9">
        <v>1</v>
      </c>
      <c r="C7022" t="s">
        <v>131</v>
      </c>
      <c r="D7022" t="s">
        <v>141</v>
      </c>
      <c r="E7022" s="9">
        <v>8</v>
      </c>
      <c r="F7022" s="9">
        <v>0</v>
      </c>
      <c r="G7022" s="9">
        <v>2</v>
      </c>
      <c r="H7022" s="9">
        <v>13</v>
      </c>
      <c r="I7022" s="9">
        <v>1.1877889633178711</v>
      </c>
      <c r="J7022" s="9">
        <v>1.1877889633178711</v>
      </c>
      <c r="K7022" s="9">
        <v>0</v>
      </c>
      <c r="L7022" s="9">
        <v>90.706375122070313</v>
      </c>
    </row>
    <row r="7023" spans="1:12" x14ac:dyDescent="0.25">
      <c r="A7023" s="5" t="str">
        <f t="shared" si="109"/>
        <v>1Low IncomeNon-CARE80214</v>
      </c>
      <c r="B7023" s="9">
        <v>1</v>
      </c>
      <c r="C7023" t="s">
        <v>131</v>
      </c>
      <c r="D7023" t="s">
        <v>141</v>
      </c>
      <c r="E7023" s="9">
        <v>8</v>
      </c>
      <c r="F7023" s="9">
        <v>0</v>
      </c>
      <c r="G7023" s="9">
        <v>2</v>
      </c>
      <c r="H7023" s="9">
        <v>14</v>
      </c>
      <c r="I7023" s="9">
        <v>1.5224714279174805</v>
      </c>
      <c r="J7023" s="9">
        <v>1.5224714279174805</v>
      </c>
      <c r="K7023" s="9">
        <v>0</v>
      </c>
      <c r="L7023" s="9">
        <v>92.21685791015625</v>
      </c>
    </row>
    <row r="7024" spans="1:12" x14ac:dyDescent="0.25">
      <c r="A7024" s="5" t="str">
        <f t="shared" si="109"/>
        <v>1Low IncomeNon-CARE80215</v>
      </c>
      <c r="B7024" s="9">
        <v>1</v>
      </c>
      <c r="C7024" t="s">
        <v>131</v>
      </c>
      <c r="D7024" t="s">
        <v>141</v>
      </c>
      <c r="E7024" s="9">
        <v>8</v>
      </c>
      <c r="F7024" s="9">
        <v>0</v>
      </c>
      <c r="G7024" s="9">
        <v>2</v>
      </c>
      <c r="H7024" s="9">
        <v>15</v>
      </c>
      <c r="I7024" s="9">
        <v>1.8484450578689575</v>
      </c>
      <c r="J7024" s="9">
        <v>1.8484450578689575</v>
      </c>
      <c r="K7024" s="9">
        <v>0</v>
      </c>
      <c r="L7024" s="9">
        <v>92.746147155761719</v>
      </c>
    </row>
    <row r="7025" spans="1:12" x14ac:dyDescent="0.25">
      <c r="A7025" s="5" t="str">
        <f t="shared" si="109"/>
        <v>1Low IncomeNon-CARE80216</v>
      </c>
      <c r="B7025" s="9">
        <v>1</v>
      </c>
      <c r="C7025" t="s">
        <v>131</v>
      </c>
      <c r="D7025" t="s">
        <v>141</v>
      </c>
      <c r="E7025" s="9">
        <v>8</v>
      </c>
      <c r="F7025" s="9">
        <v>0</v>
      </c>
      <c r="G7025" s="9">
        <v>2</v>
      </c>
      <c r="H7025" s="9">
        <v>16</v>
      </c>
      <c r="I7025" s="9">
        <v>2.2060673236846924</v>
      </c>
      <c r="J7025" s="9">
        <v>2.2060673236846924</v>
      </c>
      <c r="K7025" s="9">
        <v>0</v>
      </c>
      <c r="L7025" s="9">
        <v>92.692581176757813</v>
      </c>
    </row>
    <row r="7026" spans="1:12" x14ac:dyDescent="0.25">
      <c r="A7026" s="5" t="str">
        <f t="shared" si="109"/>
        <v>1Low IncomeNon-CARE80217</v>
      </c>
      <c r="B7026" s="9">
        <v>1</v>
      </c>
      <c r="C7026" t="s">
        <v>131</v>
      </c>
      <c r="D7026" t="s">
        <v>141</v>
      </c>
      <c r="E7026" s="9">
        <v>8</v>
      </c>
      <c r="F7026" s="9">
        <v>0</v>
      </c>
      <c r="G7026" s="9">
        <v>2</v>
      </c>
      <c r="H7026" s="9">
        <v>17</v>
      </c>
      <c r="I7026" s="9">
        <v>2.4980013370513916</v>
      </c>
      <c r="J7026" s="9">
        <v>1.4833484888076782</v>
      </c>
      <c r="K7026" s="9">
        <v>1.6000771895051003E-2</v>
      </c>
      <c r="L7026" s="9">
        <v>92.012908935546875</v>
      </c>
    </row>
    <row r="7027" spans="1:12" x14ac:dyDescent="0.25">
      <c r="A7027" s="5" t="str">
        <f t="shared" si="109"/>
        <v>1Low IncomeNon-CARE80218</v>
      </c>
      <c r="B7027" s="9">
        <v>1</v>
      </c>
      <c r="C7027" t="s">
        <v>131</v>
      </c>
      <c r="D7027" t="s">
        <v>141</v>
      </c>
      <c r="E7027" s="9">
        <v>8</v>
      </c>
      <c r="F7027" s="9">
        <v>0</v>
      </c>
      <c r="G7027" s="9">
        <v>2</v>
      </c>
      <c r="H7027" s="9">
        <v>18</v>
      </c>
      <c r="I7027" s="9">
        <v>2.7797186374664307</v>
      </c>
      <c r="J7027" s="9">
        <v>2.1949810981750488</v>
      </c>
      <c r="K7027" s="9">
        <v>2.6303006336092949E-2</v>
      </c>
      <c r="L7027" s="9">
        <v>89.915000915527344</v>
      </c>
    </row>
    <row r="7028" spans="1:12" x14ac:dyDescent="0.25">
      <c r="A7028" s="5" t="str">
        <f t="shared" si="109"/>
        <v>1Low IncomeNon-CARE80219</v>
      </c>
      <c r="B7028" s="9">
        <v>1</v>
      </c>
      <c r="C7028" t="s">
        <v>131</v>
      </c>
      <c r="D7028" t="s">
        <v>141</v>
      </c>
      <c r="E7028" s="9">
        <v>8</v>
      </c>
      <c r="F7028" s="9">
        <v>0</v>
      </c>
      <c r="G7028" s="9">
        <v>2</v>
      </c>
      <c r="H7028" s="9">
        <v>19</v>
      </c>
      <c r="I7028" s="9">
        <v>2.8768208026885986</v>
      </c>
      <c r="J7028" s="9">
        <v>2.51035475730896</v>
      </c>
      <c r="K7028" s="9">
        <v>1.6785455867648125E-2</v>
      </c>
      <c r="L7028" s="9">
        <v>88.062042236328125</v>
      </c>
    </row>
    <row r="7029" spans="1:12" x14ac:dyDescent="0.25">
      <c r="A7029" s="5" t="str">
        <f t="shared" si="109"/>
        <v>1Low IncomeNon-CARE80220</v>
      </c>
      <c r="B7029" s="9">
        <v>1</v>
      </c>
      <c r="C7029" t="s">
        <v>131</v>
      </c>
      <c r="D7029" t="s">
        <v>141</v>
      </c>
      <c r="E7029" s="9">
        <v>8</v>
      </c>
      <c r="F7029" s="9">
        <v>0</v>
      </c>
      <c r="G7029" s="9">
        <v>2</v>
      </c>
      <c r="H7029" s="9">
        <v>20</v>
      </c>
      <c r="I7029" s="9">
        <v>2.720703125</v>
      </c>
      <c r="J7029" s="9">
        <v>2.4505026340484619</v>
      </c>
      <c r="K7029" s="9">
        <v>1.134070847183466E-2</v>
      </c>
      <c r="L7029" s="9">
        <v>86.311027526855469</v>
      </c>
    </row>
    <row r="7030" spans="1:12" x14ac:dyDescent="0.25">
      <c r="A7030" s="5" t="str">
        <f t="shared" si="109"/>
        <v>1Low IncomeNon-CARE80221</v>
      </c>
      <c r="B7030" s="9">
        <v>1</v>
      </c>
      <c r="C7030" t="s">
        <v>131</v>
      </c>
      <c r="D7030" t="s">
        <v>141</v>
      </c>
      <c r="E7030" s="9">
        <v>8</v>
      </c>
      <c r="F7030" s="9">
        <v>0</v>
      </c>
      <c r="G7030" s="9">
        <v>2</v>
      </c>
      <c r="H7030" s="9">
        <v>21</v>
      </c>
      <c r="I7030" s="9">
        <v>2.60872483253479</v>
      </c>
      <c r="J7030" s="9">
        <v>2.360816478729248</v>
      </c>
      <c r="K7030" s="9">
        <v>1.1892748065292835E-2</v>
      </c>
      <c r="L7030" s="9">
        <v>83.620986938476563</v>
      </c>
    </row>
    <row r="7031" spans="1:12" x14ac:dyDescent="0.25">
      <c r="A7031" s="5" t="str">
        <f t="shared" si="109"/>
        <v>1Low IncomeNon-CARE80222</v>
      </c>
      <c r="B7031" s="9">
        <v>1</v>
      </c>
      <c r="C7031" t="s">
        <v>131</v>
      </c>
      <c r="D7031" t="s">
        <v>141</v>
      </c>
      <c r="E7031" s="9">
        <v>8</v>
      </c>
      <c r="F7031" s="9">
        <v>0</v>
      </c>
      <c r="G7031" s="9">
        <v>2</v>
      </c>
      <c r="H7031" s="9">
        <v>22</v>
      </c>
      <c r="I7031" s="9">
        <v>2.4697272777557373</v>
      </c>
      <c r="J7031" s="9">
        <v>2.9199762344360352</v>
      </c>
      <c r="K7031" s="9">
        <v>1.3187418691813946E-2</v>
      </c>
      <c r="L7031" s="9">
        <v>81.5115966796875</v>
      </c>
    </row>
    <row r="7032" spans="1:12" x14ac:dyDescent="0.25">
      <c r="A7032" s="5" t="str">
        <f t="shared" si="109"/>
        <v>1Low IncomeNon-CARE80223</v>
      </c>
      <c r="B7032" s="9">
        <v>1</v>
      </c>
      <c r="C7032" t="s">
        <v>131</v>
      </c>
      <c r="D7032" t="s">
        <v>141</v>
      </c>
      <c r="E7032" s="9">
        <v>8</v>
      </c>
      <c r="F7032" s="9">
        <v>0</v>
      </c>
      <c r="G7032" s="9">
        <v>2</v>
      </c>
      <c r="H7032" s="9">
        <v>23</v>
      </c>
      <c r="I7032" s="9">
        <v>2.2186062335968018</v>
      </c>
      <c r="J7032" s="9">
        <v>2.3903748989105225</v>
      </c>
      <c r="K7032" s="9">
        <v>1.0836053639650345E-2</v>
      </c>
      <c r="L7032" s="9">
        <v>80.206840515136719</v>
      </c>
    </row>
    <row r="7033" spans="1:12" x14ac:dyDescent="0.25">
      <c r="A7033" s="5" t="str">
        <f t="shared" si="109"/>
        <v>1Low IncomeNon-CARE80224</v>
      </c>
      <c r="B7033" s="9">
        <v>1</v>
      </c>
      <c r="C7033" t="s">
        <v>131</v>
      </c>
      <c r="D7033" t="s">
        <v>141</v>
      </c>
      <c r="E7033" s="9">
        <v>8</v>
      </c>
      <c r="F7033" s="9">
        <v>0</v>
      </c>
      <c r="G7033" s="9">
        <v>2</v>
      </c>
      <c r="H7033" s="9">
        <v>24</v>
      </c>
      <c r="I7033" s="9">
        <v>1.8632702827453613</v>
      </c>
      <c r="J7033" s="9">
        <v>1.9661307334899902</v>
      </c>
      <c r="K7033" s="9">
        <v>9.5510995015501976E-3</v>
      </c>
      <c r="L7033" s="9">
        <v>79.10028076171875</v>
      </c>
    </row>
    <row r="7034" spans="1:12" x14ac:dyDescent="0.25">
      <c r="A7034" s="5" t="str">
        <f t="shared" si="109"/>
        <v>1Low IncomeNon-CARE80101</v>
      </c>
      <c r="B7034" s="9">
        <v>1</v>
      </c>
      <c r="C7034" t="s">
        <v>131</v>
      </c>
      <c r="D7034" t="s">
        <v>141</v>
      </c>
      <c r="E7034" s="9">
        <v>8</v>
      </c>
      <c r="F7034" s="9">
        <v>0</v>
      </c>
      <c r="G7034" s="9">
        <v>10</v>
      </c>
      <c r="H7034" s="9">
        <v>1</v>
      </c>
      <c r="I7034" s="9">
        <v>1.4592982530593872</v>
      </c>
      <c r="J7034" s="9">
        <v>1.4592982530593872</v>
      </c>
      <c r="K7034" s="9">
        <v>0</v>
      </c>
      <c r="L7034" s="9">
        <v>75.971870422363281</v>
      </c>
    </row>
    <row r="7035" spans="1:12" x14ac:dyDescent="0.25">
      <c r="A7035" s="5" t="str">
        <f t="shared" si="109"/>
        <v>1Low IncomeNon-CARE80102</v>
      </c>
      <c r="B7035" s="9">
        <v>1</v>
      </c>
      <c r="C7035" t="s">
        <v>131</v>
      </c>
      <c r="D7035" t="s">
        <v>141</v>
      </c>
      <c r="E7035" s="9">
        <v>8</v>
      </c>
      <c r="F7035" s="9">
        <v>0</v>
      </c>
      <c r="G7035" s="9">
        <v>10</v>
      </c>
      <c r="H7035" s="9">
        <v>2</v>
      </c>
      <c r="I7035" s="9">
        <v>1.2302877902984619</v>
      </c>
      <c r="J7035" s="9">
        <v>1.2302877902984619</v>
      </c>
      <c r="K7035" s="9">
        <v>0</v>
      </c>
      <c r="L7035" s="9">
        <v>75.057342529296875</v>
      </c>
    </row>
    <row r="7036" spans="1:12" x14ac:dyDescent="0.25">
      <c r="A7036" s="5" t="str">
        <f t="shared" si="109"/>
        <v>1Low IncomeNon-CARE80103</v>
      </c>
      <c r="B7036" s="9">
        <v>1</v>
      </c>
      <c r="C7036" t="s">
        <v>131</v>
      </c>
      <c r="D7036" t="s">
        <v>141</v>
      </c>
      <c r="E7036" s="9">
        <v>8</v>
      </c>
      <c r="F7036" s="9">
        <v>0</v>
      </c>
      <c r="G7036" s="9">
        <v>10</v>
      </c>
      <c r="H7036" s="9">
        <v>3</v>
      </c>
      <c r="I7036" s="9">
        <v>1.0716036558151245</v>
      </c>
      <c r="J7036" s="9">
        <v>1.0716036558151245</v>
      </c>
      <c r="K7036" s="9">
        <v>0</v>
      </c>
      <c r="L7036" s="9">
        <v>74.373771667480469</v>
      </c>
    </row>
    <row r="7037" spans="1:12" x14ac:dyDescent="0.25">
      <c r="A7037" s="5" t="str">
        <f t="shared" si="109"/>
        <v>1Low IncomeNon-CARE80104</v>
      </c>
      <c r="B7037" s="9">
        <v>1</v>
      </c>
      <c r="C7037" t="s">
        <v>131</v>
      </c>
      <c r="D7037" t="s">
        <v>141</v>
      </c>
      <c r="E7037" s="9">
        <v>8</v>
      </c>
      <c r="F7037" s="9">
        <v>0</v>
      </c>
      <c r="G7037" s="9">
        <v>10</v>
      </c>
      <c r="H7037" s="9">
        <v>4</v>
      </c>
      <c r="I7037" s="9">
        <v>0.95467627048492432</v>
      </c>
      <c r="J7037" s="9">
        <v>0.95467627048492432</v>
      </c>
      <c r="K7037" s="9">
        <v>0</v>
      </c>
      <c r="L7037" s="9">
        <v>73.705291748046875</v>
      </c>
    </row>
    <row r="7038" spans="1:12" x14ac:dyDescent="0.25">
      <c r="A7038" s="5" t="str">
        <f t="shared" si="109"/>
        <v>1Low IncomeNon-CARE80105</v>
      </c>
      <c r="B7038" s="9">
        <v>1</v>
      </c>
      <c r="C7038" t="s">
        <v>131</v>
      </c>
      <c r="D7038" t="s">
        <v>141</v>
      </c>
      <c r="E7038" s="9">
        <v>8</v>
      </c>
      <c r="F7038" s="9">
        <v>0</v>
      </c>
      <c r="G7038" s="9">
        <v>10</v>
      </c>
      <c r="H7038" s="9">
        <v>5</v>
      </c>
      <c r="I7038" s="9">
        <v>0.86828362941741943</v>
      </c>
      <c r="J7038" s="9">
        <v>0.86828362941741943</v>
      </c>
      <c r="K7038" s="9">
        <v>0</v>
      </c>
      <c r="L7038" s="9">
        <v>72.965194702148438</v>
      </c>
    </row>
    <row r="7039" spans="1:12" x14ac:dyDescent="0.25">
      <c r="A7039" s="5" t="str">
        <f t="shared" si="109"/>
        <v>1Low IncomeNon-CARE80106</v>
      </c>
      <c r="B7039" s="9">
        <v>1</v>
      </c>
      <c r="C7039" t="s">
        <v>131</v>
      </c>
      <c r="D7039" t="s">
        <v>141</v>
      </c>
      <c r="E7039" s="9">
        <v>8</v>
      </c>
      <c r="F7039" s="9">
        <v>0</v>
      </c>
      <c r="G7039" s="9">
        <v>10</v>
      </c>
      <c r="H7039" s="9">
        <v>6</v>
      </c>
      <c r="I7039" s="9">
        <v>0.82487249374389648</v>
      </c>
      <c r="J7039" s="9">
        <v>0.82487249374389648</v>
      </c>
      <c r="K7039" s="9">
        <v>0</v>
      </c>
      <c r="L7039" s="9">
        <v>72.3934326171875</v>
      </c>
    </row>
    <row r="7040" spans="1:12" x14ac:dyDescent="0.25">
      <c r="A7040" s="5" t="str">
        <f t="shared" si="109"/>
        <v>1Low IncomeNon-CARE80107</v>
      </c>
      <c r="B7040" s="9">
        <v>1</v>
      </c>
      <c r="C7040" t="s">
        <v>131</v>
      </c>
      <c r="D7040" t="s">
        <v>141</v>
      </c>
      <c r="E7040" s="9">
        <v>8</v>
      </c>
      <c r="F7040" s="9">
        <v>0</v>
      </c>
      <c r="G7040" s="9">
        <v>10</v>
      </c>
      <c r="H7040" s="9">
        <v>7</v>
      </c>
      <c r="I7040" s="9">
        <v>0.80665689706802368</v>
      </c>
      <c r="J7040" s="9">
        <v>0.80665689706802368</v>
      </c>
      <c r="K7040" s="9">
        <v>0</v>
      </c>
      <c r="L7040" s="9">
        <v>71.994216918945313</v>
      </c>
    </row>
    <row r="7041" spans="1:12" x14ac:dyDescent="0.25">
      <c r="A7041" s="5" t="str">
        <f t="shared" si="109"/>
        <v>1Low IncomeNon-CARE80108</v>
      </c>
      <c r="B7041" s="9">
        <v>1</v>
      </c>
      <c r="C7041" t="s">
        <v>131</v>
      </c>
      <c r="D7041" t="s">
        <v>141</v>
      </c>
      <c r="E7041" s="9">
        <v>8</v>
      </c>
      <c r="F7041" s="9">
        <v>0</v>
      </c>
      <c r="G7041" s="9">
        <v>10</v>
      </c>
      <c r="H7041" s="9">
        <v>8</v>
      </c>
      <c r="I7041" s="9">
        <v>0.76404052972793579</v>
      </c>
      <c r="J7041" s="9">
        <v>0.76404052972793579</v>
      </c>
      <c r="K7041" s="9">
        <v>0</v>
      </c>
      <c r="L7041" s="9">
        <v>71.719894409179688</v>
      </c>
    </row>
    <row r="7042" spans="1:12" x14ac:dyDescent="0.25">
      <c r="A7042" s="5" t="str">
        <f t="shared" si="109"/>
        <v>1Low IncomeNon-CARE80109</v>
      </c>
      <c r="B7042" s="9">
        <v>1</v>
      </c>
      <c r="C7042" t="s">
        <v>131</v>
      </c>
      <c r="D7042" t="s">
        <v>141</v>
      </c>
      <c r="E7042" s="9">
        <v>8</v>
      </c>
      <c r="F7042" s="9">
        <v>0</v>
      </c>
      <c r="G7042" s="9">
        <v>10</v>
      </c>
      <c r="H7042" s="9">
        <v>9</v>
      </c>
      <c r="I7042" s="9">
        <v>0.65556424856185913</v>
      </c>
      <c r="J7042" s="9">
        <v>0.65556424856185913</v>
      </c>
      <c r="K7042" s="9">
        <v>0</v>
      </c>
      <c r="L7042" s="9">
        <v>73.904861450195313</v>
      </c>
    </row>
    <row r="7043" spans="1:12" x14ac:dyDescent="0.25">
      <c r="A7043" s="5" t="str">
        <f t="shared" ref="A7043:A7106" si="110">B7043&amp;C7043&amp;D7043&amp;E7043&amp;F7043&amp;G7043&amp;H7043</f>
        <v>1Low IncomeNon-CARE801010</v>
      </c>
      <c r="B7043" s="9">
        <v>1</v>
      </c>
      <c r="C7043" t="s">
        <v>131</v>
      </c>
      <c r="D7043" t="s">
        <v>141</v>
      </c>
      <c r="E7043" s="9">
        <v>8</v>
      </c>
      <c r="F7043" s="9">
        <v>0</v>
      </c>
      <c r="G7043" s="9">
        <v>10</v>
      </c>
      <c r="H7043" s="9">
        <v>10</v>
      </c>
      <c r="I7043" s="9">
        <v>0.63453066349029541</v>
      </c>
      <c r="J7043" s="9">
        <v>0.63453066349029541</v>
      </c>
      <c r="K7043" s="9">
        <v>0</v>
      </c>
      <c r="L7043" s="9">
        <v>78.138275146484375</v>
      </c>
    </row>
    <row r="7044" spans="1:12" x14ac:dyDescent="0.25">
      <c r="A7044" s="5" t="str">
        <f t="shared" si="110"/>
        <v>1Low IncomeNon-CARE801011</v>
      </c>
      <c r="B7044" s="9">
        <v>1</v>
      </c>
      <c r="C7044" t="s">
        <v>131</v>
      </c>
      <c r="D7044" t="s">
        <v>141</v>
      </c>
      <c r="E7044" s="9">
        <v>8</v>
      </c>
      <c r="F7044" s="9">
        <v>0</v>
      </c>
      <c r="G7044" s="9">
        <v>10</v>
      </c>
      <c r="H7044" s="9">
        <v>11</v>
      </c>
      <c r="I7044" s="9">
        <v>0.76838719844818115</v>
      </c>
      <c r="J7044" s="9">
        <v>0.76838719844818115</v>
      </c>
      <c r="K7044" s="9">
        <v>0</v>
      </c>
      <c r="L7044" s="9">
        <v>83.142349243164063</v>
      </c>
    </row>
    <row r="7045" spans="1:12" x14ac:dyDescent="0.25">
      <c r="A7045" s="5" t="str">
        <f t="shared" si="110"/>
        <v>1Low IncomeNon-CARE801012</v>
      </c>
      <c r="B7045" s="9">
        <v>1</v>
      </c>
      <c r="C7045" t="s">
        <v>131</v>
      </c>
      <c r="D7045" t="s">
        <v>141</v>
      </c>
      <c r="E7045" s="9">
        <v>8</v>
      </c>
      <c r="F7045" s="9">
        <v>0</v>
      </c>
      <c r="G7045" s="9">
        <v>10</v>
      </c>
      <c r="H7045" s="9">
        <v>12</v>
      </c>
      <c r="I7045" s="9">
        <v>0.93484640121459961</v>
      </c>
      <c r="J7045" s="9">
        <v>0.93484640121459961</v>
      </c>
      <c r="K7045" s="9">
        <v>0</v>
      </c>
      <c r="L7045" s="9">
        <v>87.983993530273438</v>
      </c>
    </row>
    <row r="7046" spans="1:12" x14ac:dyDescent="0.25">
      <c r="A7046" s="5" t="str">
        <f t="shared" si="110"/>
        <v>1Low IncomeNon-CARE801013</v>
      </c>
      <c r="B7046" s="9">
        <v>1</v>
      </c>
      <c r="C7046" t="s">
        <v>131</v>
      </c>
      <c r="D7046" t="s">
        <v>141</v>
      </c>
      <c r="E7046" s="9">
        <v>8</v>
      </c>
      <c r="F7046" s="9">
        <v>0</v>
      </c>
      <c r="G7046" s="9">
        <v>10</v>
      </c>
      <c r="H7046" s="9">
        <v>13</v>
      </c>
      <c r="I7046" s="9">
        <v>1.2105822563171387</v>
      </c>
      <c r="J7046" s="9">
        <v>1.2105822563171387</v>
      </c>
      <c r="K7046" s="9">
        <v>0</v>
      </c>
      <c r="L7046" s="9">
        <v>91.422904968261719</v>
      </c>
    </row>
    <row r="7047" spans="1:12" x14ac:dyDescent="0.25">
      <c r="A7047" s="5" t="str">
        <f t="shared" si="110"/>
        <v>1Low IncomeNon-CARE801014</v>
      </c>
      <c r="B7047" s="9">
        <v>1</v>
      </c>
      <c r="C7047" t="s">
        <v>131</v>
      </c>
      <c r="D7047" t="s">
        <v>141</v>
      </c>
      <c r="E7047" s="9">
        <v>8</v>
      </c>
      <c r="F7047" s="9">
        <v>0</v>
      </c>
      <c r="G7047" s="9">
        <v>10</v>
      </c>
      <c r="H7047" s="9">
        <v>14</v>
      </c>
      <c r="I7047" s="9">
        <v>1.5430771112442017</v>
      </c>
      <c r="J7047" s="9">
        <v>1.5430771112442017</v>
      </c>
      <c r="K7047" s="9">
        <v>0</v>
      </c>
      <c r="L7047" s="9">
        <v>94.215744018554688</v>
      </c>
    </row>
    <row r="7048" spans="1:12" x14ac:dyDescent="0.25">
      <c r="A7048" s="5" t="str">
        <f t="shared" si="110"/>
        <v>1Low IncomeNon-CARE801015</v>
      </c>
      <c r="B7048" s="9">
        <v>1</v>
      </c>
      <c r="C7048" t="s">
        <v>131</v>
      </c>
      <c r="D7048" t="s">
        <v>141</v>
      </c>
      <c r="E7048" s="9">
        <v>8</v>
      </c>
      <c r="F7048" s="9">
        <v>0</v>
      </c>
      <c r="G7048" s="9">
        <v>10</v>
      </c>
      <c r="H7048" s="9">
        <v>15</v>
      </c>
      <c r="I7048" s="9">
        <v>1.8767917156219482</v>
      </c>
      <c r="J7048" s="9">
        <v>1.8767917156219482</v>
      </c>
      <c r="K7048" s="9">
        <v>0</v>
      </c>
      <c r="L7048" s="9">
        <v>95.249923706054688</v>
      </c>
    </row>
    <row r="7049" spans="1:12" x14ac:dyDescent="0.25">
      <c r="A7049" s="5" t="str">
        <f t="shared" si="110"/>
        <v>1Low IncomeNon-CARE801016</v>
      </c>
      <c r="B7049" s="9">
        <v>1</v>
      </c>
      <c r="C7049" t="s">
        <v>131</v>
      </c>
      <c r="D7049" t="s">
        <v>141</v>
      </c>
      <c r="E7049" s="9">
        <v>8</v>
      </c>
      <c r="F7049" s="9">
        <v>0</v>
      </c>
      <c r="G7049" s="9">
        <v>10</v>
      </c>
      <c r="H7049" s="9">
        <v>16</v>
      </c>
      <c r="I7049" s="9">
        <v>2.2425930500030518</v>
      </c>
      <c r="J7049" s="9">
        <v>2.2425930500030518</v>
      </c>
      <c r="K7049" s="9">
        <v>0</v>
      </c>
      <c r="L7049" s="9">
        <v>95.254890441894531</v>
      </c>
    </row>
    <row r="7050" spans="1:12" x14ac:dyDescent="0.25">
      <c r="A7050" s="5" t="str">
        <f t="shared" si="110"/>
        <v>1Low IncomeNon-CARE801017</v>
      </c>
      <c r="B7050" s="9">
        <v>1</v>
      </c>
      <c r="C7050" t="s">
        <v>131</v>
      </c>
      <c r="D7050" t="s">
        <v>141</v>
      </c>
      <c r="E7050" s="9">
        <v>8</v>
      </c>
      <c r="F7050" s="9">
        <v>0</v>
      </c>
      <c r="G7050" s="9">
        <v>10</v>
      </c>
      <c r="H7050" s="9">
        <v>17</v>
      </c>
      <c r="I7050" s="9">
        <v>2.5331859588623047</v>
      </c>
      <c r="J7050" s="9">
        <v>1.4492353200912476</v>
      </c>
      <c r="K7050" s="9">
        <v>2.0334387198090553E-2</v>
      </c>
      <c r="L7050" s="9">
        <v>94.99127197265625</v>
      </c>
    </row>
    <row r="7051" spans="1:12" x14ac:dyDescent="0.25">
      <c r="A7051" s="5" t="str">
        <f t="shared" si="110"/>
        <v>1Low IncomeNon-CARE801018</v>
      </c>
      <c r="B7051" s="9">
        <v>1</v>
      </c>
      <c r="C7051" t="s">
        <v>131</v>
      </c>
      <c r="D7051" t="s">
        <v>141</v>
      </c>
      <c r="E7051" s="9">
        <v>8</v>
      </c>
      <c r="F7051" s="9">
        <v>0</v>
      </c>
      <c r="G7051" s="9">
        <v>10</v>
      </c>
      <c r="H7051" s="9">
        <v>18</v>
      </c>
      <c r="I7051" s="9">
        <v>2.7885119915008545</v>
      </c>
      <c r="J7051" s="9">
        <v>2.1201732158660889</v>
      </c>
      <c r="K7051" s="9">
        <v>3.0447458848357201E-2</v>
      </c>
      <c r="L7051" s="9">
        <v>94.250389099121094</v>
      </c>
    </row>
    <row r="7052" spans="1:12" x14ac:dyDescent="0.25">
      <c r="A7052" s="5" t="str">
        <f t="shared" si="110"/>
        <v>1Low IncomeNon-CARE801019</v>
      </c>
      <c r="B7052" s="9">
        <v>1</v>
      </c>
      <c r="C7052" t="s">
        <v>131</v>
      </c>
      <c r="D7052" t="s">
        <v>141</v>
      </c>
      <c r="E7052" s="9">
        <v>8</v>
      </c>
      <c r="F7052" s="9">
        <v>0</v>
      </c>
      <c r="G7052" s="9">
        <v>10</v>
      </c>
      <c r="H7052" s="9">
        <v>19</v>
      </c>
      <c r="I7052" s="9">
        <v>2.8945441246032715</v>
      </c>
      <c r="J7052" s="9">
        <v>2.4682686328887939</v>
      </c>
      <c r="K7052" s="9">
        <v>1.6240794211626053E-2</v>
      </c>
      <c r="L7052" s="9">
        <v>92.710792541503906</v>
      </c>
    </row>
    <row r="7053" spans="1:12" x14ac:dyDescent="0.25">
      <c r="A7053" s="5" t="str">
        <f t="shared" si="110"/>
        <v>1Low IncomeNon-CARE801020</v>
      </c>
      <c r="B7053" s="9">
        <v>1</v>
      </c>
      <c r="C7053" t="s">
        <v>131</v>
      </c>
      <c r="D7053" t="s">
        <v>141</v>
      </c>
      <c r="E7053" s="9">
        <v>8</v>
      </c>
      <c r="F7053" s="9">
        <v>0</v>
      </c>
      <c r="G7053" s="9">
        <v>10</v>
      </c>
      <c r="H7053" s="9">
        <v>20</v>
      </c>
      <c r="I7053" s="9">
        <v>2.7801201343536377</v>
      </c>
      <c r="J7053" s="9">
        <v>2.4766287803649902</v>
      </c>
      <c r="K7053" s="9">
        <v>1.8025107681751251E-2</v>
      </c>
      <c r="L7053" s="9">
        <v>90.328330993652344</v>
      </c>
    </row>
    <row r="7054" spans="1:12" x14ac:dyDescent="0.25">
      <c r="A7054" s="5" t="str">
        <f t="shared" si="110"/>
        <v>1Low IncomeNon-CARE801021</v>
      </c>
      <c r="B7054" s="9">
        <v>1</v>
      </c>
      <c r="C7054" t="s">
        <v>131</v>
      </c>
      <c r="D7054" t="s">
        <v>141</v>
      </c>
      <c r="E7054" s="9">
        <v>8</v>
      </c>
      <c r="F7054" s="9">
        <v>0</v>
      </c>
      <c r="G7054" s="9">
        <v>10</v>
      </c>
      <c r="H7054" s="9">
        <v>21</v>
      </c>
      <c r="I7054" s="9">
        <v>2.6604228019714355</v>
      </c>
      <c r="J7054" s="9">
        <v>2.3918907642364502</v>
      </c>
      <c r="K7054" s="9">
        <v>1.1205597780644894E-2</v>
      </c>
      <c r="L7054" s="9">
        <v>86.109703063964844</v>
      </c>
    </row>
    <row r="7055" spans="1:12" x14ac:dyDescent="0.25">
      <c r="A7055" s="5" t="str">
        <f t="shared" si="110"/>
        <v>1Low IncomeNon-CARE801022</v>
      </c>
      <c r="B7055" s="9">
        <v>1</v>
      </c>
      <c r="C7055" t="s">
        <v>131</v>
      </c>
      <c r="D7055" t="s">
        <v>141</v>
      </c>
      <c r="E7055" s="9">
        <v>8</v>
      </c>
      <c r="F7055" s="9">
        <v>0</v>
      </c>
      <c r="G7055" s="9">
        <v>10</v>
      </c>
      <c r="H7055" s="9">
        <v>22</v>
      </c>
      <c r="I7055" s="9">
        <v>2.5064055919647217</v>
      </c>
      <c r="J7055" s="9">
        <v>2.9747636318206787</v>
      </c>
      <c r="K7055" s="9">
        <v>1.5047398395836353E-2</v>
      </c>
      <c r="L7055" s="9">
        <v>82.903221130371094</v>
      </c>
    </row>
    <row r="7056" spans="1:12" x14ac:dyDescent="0.25">
      <c r="A7056" s="5" t="str">
        <f t="shared" si="110"/>
        <v>1Low IncomeNon-CARE801023</v>
      </c>
      <c r="B7056" s="9">
        <v>1</v>
      </c>
      <c r="C7056" t="s">
        <v>131</v>
      </c>
      <c r="D7056" t="s">
        <v>141</v>
      </c>
      <c r="E7056" s="9">
        <v>8</v>
      </c>
      <c r="F7056" s="9">
        <v>0</v>
      </c>
      <c r="G7056" s="9">
        <v>10</v>
      </c>
      <c r="H7056" s="9">
        <v>23</v>
      </c>
      <c r="I7056" s="9">
        <v>2.2481813430786133</v>
      </c>
      <c r="J7056" s="9">
        <v>2.4280424118041992</v>
      </c>
      <c r="K7056" s="9">
        <v>1.2142968364059925E-2</v>
      </c>
      <c r="L7056" s="9">
        <v>81.276809692382813</v>
      </c>
    </row>
    <row r="7057" spans="1:12" x14ac:dyDescent="0.25">
      <c r="A7057" s="5" t="str">
        <f t="shared" si="110"/>
        <v>1Low IncomeNon-CARE801024</v>
      </c>
      <c r="B7057" s="9">
        <v>1</v>
      </c>
      <c r="C7057" t="s">
        <v>131</v>
      </c>
      <c r="D7057" t="s">
        <v>141</v>
      </c>
      <c r="E7057" s="9">
        <v>8</v>
      </c>
      <c r="F7057" s="9">
        <v>0</v>
      </c>
      <c r="G7057" s="9">
        <v>10</v>
      </c>
      <c r="H7057" s="9">
        <v>24</v>
      </c>
      <c r="I7057" s="9">
        <v>1.8904259204864502</v>
      </c>
      <c r="J7057" s="9">
        <v>1.9982291460037231</v>
      </c>
      <c r="K7057" s="9">
        <v>1.0597719810903072E-2</v>
      </c>
      <c r="L7057" s="9">
        <v>79.972724914550781</v>
      </c>
    </row>
    <row r="7058" spans="1:12" x14ac:dyDescent="0.25">
      <c r="A7058" s="5" t="str">
        <f t="shared" si="110"/>
        <v>1Low IncomeNon-CARE8121</v>
      </c>
      <c r="B7058" s="9">
        <v>1</v>
      </c>
      <c r="C7058" t="s">
        <v>131</v>
      </c>
      <c r="D7058" t="s">
        <v>141</v>
      </c>
      <c r="E7058" s="9">
        <v>8</v>
      </c>
      <c r="F7058" s="9">
        <v>1</v>
      </c>
      <c r="G7058" s="9">
        <v>2</v>
      </c>
      <c r="H7058" s="9">
        <v>1</v>
      </c>
      <c r="I7058" s="9">
        <v>1.5538297891616821</v>
      </c>
      <c r="J7058" s="9">
        <v>1.5538297891616821</v>
      </c>
      <c r="K7058" s="9">
        <v>0</v>
      </c>
      <c r="L7058" s="9">
        <v>77.767570495605469</v>
      </c>
    </row>
    <row r="7059" spans="1:12" x14ac:dyDescent="0.25">
      <c r="A7059" s="5" t="str">
        <f t="shared" si="110"/>
        <v>1Low IncomeNon-CARE8122</v>
      </c>
      <c r="B7059" s="9">
        <v>1</v>
      </c>
      <c r="C7059" t="s">
        <v>131</v>
      </c>
      <c r="D7059" t="s">
        <v>141</v>
      </c>
      <c r="E7059" s="9">
        <v>8</v>
      </c>
      <c r="F7059" s="9">
        <v>1</v>
      </c>
      <c r="G7059" s="9">
        <v>2</v>
      </c>
      <c r="H7059" s="9">
        <v>2</v>
      </c>
      <c r="I7059" s="9">
        <v>1.3073058128356934</v>
      </c>
      <c r="J7059" s="9">
        <v>1.3073058128356934</v>
      </c>
      <c r="K7059" s="9">
        <v>0</v>
      </c>
      <c r="L7059" s="9">
        <v>76.692092895507813</v>
      </c>
    </row>
    <row r="7060" spans="1:12" x14ac:dyDescent="0.25">
      <c r="A7060" s="5" t="str">
        <f t="shared" si="110"/>
        <v>1Low IncomeNon-CARE8123</v>
      </c>
      <c r="B7060" s="9">
        <v>1</v>
      </c>
      <c r="C7060" t="s">
        <v>131</v>
      </c>
      <c r="D7060" t="s">
        <v>141</v>
      </c>
      <c r="E7060" s="9">
        <v>8</v>
      </c>
      <c r="F7060" s="9">
        <v>1</v>
      </c>
      <c r="G7060" s="9">
        <v>2</v>
      </c>
      <c r="H7060" s="9">
        <v>3</v>
      </c>
      <c r="I7060" s="9">
        <v>1.1364030838012695</v>
      </c>
      <c r="J7060" s="9">
        <v>1.1364030838012695</v>
      </c>
      <c r="K7060" s="9">
        <v>0</v>
      </c>
      <c r="L7060" s="9">
        <v>75.95465087890625</v>
      </c>
    </row>
    <row r="7061" spans="1:12" x14ac:dyDescent="0.25">
      <c r="A7061" s="5" t="str">
        <f t="shared" si="110"/>
        <v>1Low IncomeNon-CARE8124</v>
      </c>
      <c r="B7061" s="9">
        <v>1</v>
      </c>
      <c r="C7061" t="s">
        <v>131</v>
      </c>
      <c r="D7061" t="s">
        <v>141</v>
      </c>
      <c r="E7061" s="9">
        <v>8</v>
      </c>
      <c r="F7061" s="9">
        <v>1</v>
      </c>
      <c r="G7061" s="9">
        <v>2</v>
      </c>
      <c r="H7061" s="9">
        <v>4</v>
      </c>
      <c r="I7061" s="9">
        <v>1.0002071857452393</v>
      </c>
      <c r="J7061" s="9">
        <v>1.0002071857452393</v>
      </c>
      <c r="K7061" s="9">
        <v>0</v>
      </c>
      <c r="L7061" s="9">
        <v>75.017776489257813</v>
      </c>
    </row>
    <row r="7062" spans="1:12" x14ac:dyDescent="0.25">
      <c r="A7062" s="5" t="str">
        <f t="shared" si="110"/>
        <v>1Low IncomeNon-CARE8125</v>
      </c>
      <c r="B7062" s="9">
        <v>1</v>
      </c>
      <c r="C7062" t="s">
        <v>131</v>
      </c>
      <c r="D7062" t="s">
        <v>141</v>
      </c>
      <c r="E7062" s="9">
        <v>8</v>
      </c>
      <c r="F7062" s="9">
        <v>1</v>
      </c>
      <c r="G7062" s="9">
        <v>2</v>
      </c>
      <c r="H7062" s="9">
        <v>5</v>
      </c>
      <c r="I7062" s="9">
        <v>0.90888428688049316</v>
      </c>
      <c r="J7062" s="9">
        <v>0.90888428688049316</v>
      </c>
      <c r="K7062" s="9">
        <v>0</v>
      </c>
      <c r="L7062" s="9">
        <v>74.345283508300781</v>
      </c>
    </row>
    <row r="7063" spans="1:12" x14ac:dyDescent="0.25">
      <c r="A7063" s="5" t="str">
        <f t="shared" si="110"/>
        <v>1Low IncomeNon-CARE8126</v>
      </c>
      <c r="B7063" s="9">
        <v>1</v>
      </c>
      <c r="C7063" t="s">
        <v>131</v>
      </c>
      <c r="D7063" t="s">
        <v>141</v>
      </c>
      <c r="E7063" s="9">
        <v>8</v>
      </c>
      <c r="F7063" s="9">
        <v>1</v>
      </c>
      <c r="G7063" s="9">
        <v>2</v>
      </c>
      <c r="H7063" s="9">
        <v>6</v>
      </c>
      <c r="I7063" s="9">
        <v>0.8667302131652832</v>
      </c>
      <c r="J7063" s="9">
        <v>0.8667302131652832</v>
      </c>
      <c r="K7063" s="9">
        <v>0</v>
      </c>
      <c r="L7063" s="9">
        <v>73.917877197265625</v>
      </c>
    </row>
    <row r="7064" spans="1:12" x14ac:dyDescent="0.25">
      <c r="A7064" s="5" t="str">
        <f t="shared" si="110"/>
        <v>1Low IncomeNon-CARE8127</v>
      </c>
      <c r="B7064" s="9">
        <v>1</v>
      </c>
      <c r="C7064" t="s">
        <v>131</v>
      </c>
      <c r="D7064" t="s">
        <v>141</v>
      </c>
      <c r="E7064" s="9">
        <v>8</v>
      </c>
      <c r="F7064" s="9">
        <v>1</v>
      </c>
      <c r="G7064" s="9">
        <v>2</v>
      </c>
      <c r="H7064" s="9">
        <v>7</v>
      </c>
      <c r="I7064" s="9">
        <v>0.84708154201507568</v>
      </c>
      <c r="J7064" s="9">
        <v>0.84708154201507568</v>
      </c>
      <c r="K7064" s="9">
        <v>0</v>
      </c>
      <c r="L7064" s="9">
        <v>73.375259399414063</v>
      </c>
    </row>
    <row r="7065" spans="1:12" x14ac:dyDescent="0.25">
      <c r="A7065" s="5" t="str">
        <f t="shared" si="110"/>
        <v>1Low IncomeNon-CARE8128</v>
      </c>
      <c r="B7065" s="9">
        <v>1</v>
      </c>
      <c r="C7065" t="s">
        <v>131</v>
      </c>
      <c r="D7065" t="s">
        <v>141</v>
      </c>
      <c r="E7065" s="9">
        <v>8</v>
      </c>
      <c r="F7065" s="9">
        <v>1</v>
      </c>
      <c r="G7065" s="9">
        <v>2</v>
      </c>
      <c r="H7065" s="9">
        <v>8</v>
      </c>
      <c r="I7065" s="9">
        <v>0.82642900943756104</v>
      </c>
      <c r="J7065" s="9">
        <v>0.82642900943756104</v>
      </c>
      <c r="K7065" s="9">
        <v>0</v>
      </c>
      <c r="L7065" s="9">
        <v>73.409126281738281</v>
      </c>
    </row>
    <row r="7066" spans="1:12" x14ac:dyDescent="0.25">
      <c r="A7066" s="5" t="str">
        <f t="shared" si="110"/>
        <v>1Low IncomeNon-CARE8129</v>
      </c>
      <c r="B7066" s="9">
        <v>1</v>
      </c>
      <c r="C7066" t="s">
        <v>131</v>
      </c>
      <c r="D7066" t="s">
        <v>141</v>
      </c>
      <c r="E7066" s="9">
        <v>8</v>
      </c>
      <c r="F7066" s="9">
        <v>1</v>
      </c>
      <c r="G7066" s="9">
        <v>2</v>
      </c>
      <c r="H7066" s="9">
        <v>9</v>
      </c>
      <c r="I7066" s="9">
        <v>0.72866612672805786</v>
      </c>
      <c r="J7066" s="9">
        <v>0.72866612672805786</v>
      </c>
      <c r="K7066" s="9">
        <v>0</v>
      </c>
      <c r="L7066" s="9">
        <v>75.345558166503906</v>
      </c>
    </row>
    <row r="7067" spans="1:12" x14ac:dyDescent="0.25">
      <c r="A7067" s="5" t="str">
        <f t="shared" si="110"/>
        <v>1Low IncomeNon-CARE81210</v>
      </c>
      <c r="B7067" s="9">
        <v>1</v>
      </c>
      <c r="C7067" t="s">
        <v>131</v>
      </c>
      <c r="D7067" t="s">
        <v>141</v>
      </c>
      <c r="E7067" s="9">
        <v>8</v>
      </c>
      <c r="F7067" s="9">
        <v>1</v>
      </c>
      <c r="G7067" s="9">
        <v>2</v>
      </c>
      <c r="H7067" s="9">
        <v>10</v>
      </c>
      <c r="I7067" s="9">
        <v>0.67506062984466553</v>
      </c>
      <c r="J7067" s="9">
        <v>0.67506062984466553</v>
      </c>
      <c r="K7067" s="9">
        <v>0</v>
      </c>
      <c r="L7067" s="9">
        <v>79.310050964355469</v>
      </c>
    </row>
    <row r="7068" spans="1:12" x14ac:dyDescent="0.25">
      <c r="A7068" s="5" t="str">
        <f t="shared" si="110"/>
        <v>1Low IncomeNon-CARE81211</v>
      </c>
      <c r="B7068" s="9">
        <v>1</v>
      </c>
      <c r="C7068" t="s">
        <v>131</v>
      </c>
      <c r="D7068" t="s">
        <v>141</v>
      </c>
      <c r="E7068" s="9">
        <v>8</v>
      </c>
      <c r="F7068" s="9">
        <v>1</v>
      </c>
      <c r="G7068" s="9">
        <v>2</v>
      </c>
      <c r="H7068" s="9">
        <v>11</v>
      </c>
      <c r="I7068" s="9">
        <v>0.72583168745040894</v>
      </c>
      <c r="J7068" s="9">
        <v>0.72583168745040894</v>
      </c>
      <c r="K7068" s="9">
        <v>0</v>
      </c>
      <c r="L7068" s="9">
        <v>83.419380187988281</v>
      </c>
    </row>
    <row r="7069" spans="1:12" x14ac:dyDescent="0.25">
      <c r="A7069" s="5" t="str">
        <f t="shared" si="110"/>
        <v>1Low IncomeNon-CARE81212</v>
      </c>
      <c r="B7069" s="9">
        <v>1</v>
      </c>
      <c r="C7069" t="s">
        <v>131</v>
      </c>
      <c r="D7069" t="s">
        <v>141</v>
      </c>
      <c r="E7069" s="9">
        <v>8</v>
      </c>
      <c r="F7069" s="9">
        <v>1</v>
      </c>
      <c r="G7069" s="9">
        <v>2</v>
      </c>
      <c r="H7069" s="9">
        <v>12</v>
      </c>
      <c r="I7069" s="9">
        <v>0.89562124013900757</v>
      </c>
      <c r="J7069" s="9">
        <v>0.89562124013900757</v>
      </c>
      <c r="K7069" s="9">
        <v>0</v>
      </c>
      <c r="L7069" s="9">
        <v>86.949417114257813</v>
      </c>
    </row>
    <row r="7070" spans="1:12" x14ac:dyDescent="0.25">
      <c r="A7070" s="5" t="str">
        <f t="shared" si="110"/>
        <v>1Low IncomeNon-CARE81213</v>
      </c>
      <c r="B7070" s="9">
        <v>1</v>
      </c>
      <c r="C7070" t="s">
        <v>131</v>
      </c>
      <c r="D7070" t="s">
        <v>141</v>
      </c>
      <c r="E7070" s="9">
        <v>8</v>
      </c>
      <c r="F7070" s="9">
        <v>1</v>
      </c>
      <c r="G7070" s="9">
        <v>2</v>
      </c>
      <c r="H7070" s="9">
        <v>13</v>
      </c>
      <c r="I7070" s="9">
        <v>1.1683988571166992</v>
      </c>
      <c r="J7070" s="9">
        <v>1.1683988571166992</v>
      </c>
      <c r="K7070" s="9">
        <v>0</v>
      </c>
      <c r="L7070" s="9">
        <v>89.325706481933594</v>
      </c>
    </row>
    <row r="7071" spans="1:12" x14ac:dyDescent="0.25">
      <c r="A7071" s="5" t="str">
        <f t="shared" si="110"/>
        <v>1Low IncomeNon-CARE81214</v>
      </c>
      <c r="B7071" s="9">
        <v>1</v>
      </c>
      <c r="C7071" t="s">
        <v>131</v>
      </c>
      <c r="D7071" t="s">
        <v>141</v>
      </c>
      <c r="E7071" s="9">
        <v>8</v>
      </c>
      <c r="F7071" s="9">
        <v>1</v>
      </c>
      <c r="G7071" s="9">
        <v>2</v>
      </c>
      <c r="H7071" s="9">
        <v>14</v>
      </c>
      <c r="I7071" s="9">
        <v>1.4871991872787476</v>
      </c>
      <c r="J7071" s="9">
        <v>1.4871991872787476</v>
      </c>
      <c r="K7071" s="9">
        <v>0</v>
      </c>
      <c r="L7071" s="9">
        <v>91.3724365234375</v>
      </c>
    </row>
    <row r="7072" spans="1:12" x14ac:dyDescent="0.25">
      <c r="A7072" s="5" t="str">
        <f t="shared" si="110"/>
        <v>1Low IncomeNon-CARE81215</v>
      </c>
      <c r="B7072" s="9">
        <v>1</v>
      </c>
      <c r="C7072" t="s">
        <v>131</v>
      </c>
      <c r="D7072" t="s">
        <v>141</v>
      </c>
      <c r="E7072" s="9">
        <v>8</v>
      </c>
      <c r="F7072" s="9">
        <v>1</v>
      </c>
      <c r="G7072" s="9">
        <v>2</v>
      </c>
      <c r="H7072" s="9">
        <v>15</v>
      </c>
      <c r="I7072" s="9">
        <v>1.8029931783676147</v>
      </c>
      <c r="J7072" s="9">
        <v>1.8029931783676147</v>
      </c>
      <c r="K7072" s="9">
        <v>0</v>
      </c>
      <c r="L7072" s="9">
        <v>92.824295043945313</v>
      </c>
    </row>
    <row r="7073" spans="1:12" x14ac:dyDescent="0.25">
      <c r="A7073" s="5" t="str">
        <f t="shared" si="110"/>
        <v>1Low IncomeNon-CARE81216</v>
      </c>
      <c r="B7073" s="9">
        <v>1</v>
      </c>
      <c r="C7073" t="s">
        <v>131</v>
      </c>
      <c r="D7073" t="s">
        <v>141</v>
      </c>
      <c r="E7073" s="9">
        <v>8</v>
      </c>
      <c r="F7073" s="9">
        <v>1</v>
      </c>
      <c r="G7073" s="9">
        <v>2</v>
      </c>
      <c r="H7073" s="9">
        <v>16</v>
      </c>
      <c r="I7073" s="9">
        <v>2.158334493637085</v>
      </c>
      <c r="J7073" s="9">
        <v>2.158334493637085</v>
      </c>
      <c r="K7073" s="9">
        <v>0</v>
      </c>
      <c r="L7073" s="9">
        <v>92.83880615234375</v>
      </c>
    </row>
    <row r="7074" spans="1:12" x14ac:dyDescent="0.25">
      <c r="A7074" s="5" t="str">
        <f t="shared" si="110"/>
        <v>1Low IncomeNon-CARE81217</v>
      </c>
      <c r="B7074" s="9">
        <v>1</v>
      </c>
      <c r="C7074" t="s">
        <v>131</v>
      </c>
      <c r="D7074" t="s">
        <v>141</v>
      </c>
      <c r="E7074" s="9">
        <v>8</v>
      </c>
      <c r="F7074" s="9">
        <v>1</v>
      </c>
      <c r="G7074" s="9">
        <v>2</v>
      </c>
      <c r="H7074" s="9">
        <v>17</v>
      </c>
      <c r="I7074" s="9">
        <v>2.4488592147827148</v>
      </c>
      <c r="J7074" s="9">
        <v>1.4283556938171387</v>
      </c>
      <c r="K7074" s="9">
        <v>1.6249001026153564E-2</v>
      </c>
      <c r="L7074" s="9">
        <v>92.264366149902344</v>
      </c>
    </row>
    <row r="7075" spans="1:12" x14ac:dyDescent="0.25">
      <c r="A7075" s="5" t="str">
        <f t="shared" si="110"/>
        <v>1Low IncomeNon-CARE81218</v>
      </c>
      <c r="B7075" s="9">
        <v>1</v>
      </c>
      <c r="C7075" t="s">
        <v>131</v>
      </c>
      <c r="D7075" t="s">
        <v>141</v>
      </c>
      <c r="E7075" s="9">
        <v>8</v>
      </c>
      <c r="F7075" s="9">
        <v>1</v>
      </c>
      <c r="G7075" s="9">
        <v>2</v>
      </c>
      <c r="H7075" s="9">
        <v>18</v>
      </c>
      <c r="I7075" s="9">
        <v>2.7217564582824707</v>
      </c>
      <c r="J7075" s="9">
        <v>2.1192512512207031</v>
      </c>
      <c r="K7075" s="9">
        <v>2.6329124346375465E-2</v>
      </c>
      <c r="L7075" s="9">
        <v>90.836402893066406</v>
      </c>
    </row>
    <row r="7076" spans="1:12" x14ac:dyDescent="0.25">
      <c r="A7076" s="5" t="str">
        <f t="shared" si="110"/>
        <v>1Low IncomeNon-CARE81219</v>
      </c>
      <c r="B7076" s="9">
        <v>1</v>
      </c>
      <c r="C7076" t="s">
        <v>131</v>
      </c>
      <c r="D7076" t="s">
        <v>141</v>
      </c>
      <c r="E7076" s="9">
        <v>8</v>
      </c>
      <c r="F7076" s="9">
        <v>1</v>
      </c>
      <c r="G7076" s="9">
        <v>2</v>
      </c>
      <c r="H7076" s="9">
        <v>19</v>
      </c>
      <c r="I7076" s="9">
        <v>2.8223781585693359</v>
      </c>
      <c r="J7076" s="9">
        <v>2.4377663135528564</v>
      </c>
      <c r="K7076" s="9">
        <v>1.5849370509386063E-2</v>
      </c>
      <c r="L7076" s="9">
        <v>89.472450256347656</v>
      </c>
    </row>
    <row r="7077" spans="1:12" x14ac:dyDescent="0.25">
      <c r="A7077" s="5" t="str">
        <f t="shared" si="110"/>
        <v>1Low IncomeNon-CARE81220</v>
      </c>
      <c r="B7077" s="9">
        <v>1</v>
      </c>
      <c r="C7077" t="s">
        <v>131</v>
      </c>
      <c r="D7077" t="s">
        <v>141</v>
      </c>
      <c r="E7077" s="9">
        <v>8</v>
      </c>
      <c r="F7077" s="9">
        <v>1</v>
      </c>
      <c r="G7077" s="9">
        <v>2</v>
      </c>
      <c r="H7077" s="9">
        <v>20</v>
      </c>
      <c r="I7077" s="9">
        <v>2.6923313140869141</v>
      </c>
      <c r="J7077" s="9">
        <v>2.4100942611694336</v>
      </c>
      <c r="K7077" s="9">
        <v>1.3030578382313251E-2</v>
      </c>
      <c r="L7077" s="9">
        <v>87.763511657714844</v>
      </c>
    </row>
    <row r="7078" spans="1:12" x14ac:dyDescent="0.25">
      <c r="A7078" s="5" t="str">
        <f t="shared" si="110"/>
        <v>1Low IncomeNon-CARE81221</v>
      </c>
      <c r="B7078" s="9">
        <v>1</v>
      </c>
      <c r="C7078" t="s">
        <v>131</v>
      </c>
      <c r="D7078" t="s">
        <v>141</v>
      </c>
      <c r="E7078" s="9">
        <v>8</v>
      </c>
      <c r="F7078" s="9">
        <v>1</v>
      </c>
      <c r="G7078" s="9">
        <v>2</v>
      </c>
      <c r="H7078" s="9">
        <v>21</v>
      </c>
      <c r="I7078" s="9">
        <v>2.5809609889984131</v>
      </c>
      <c r="J7078" s="9">
        <v>2.3274440765380859</v>
      </c>
      <c r="K7078" s="9">
        <v>1.1283440515398979E-2</v>
      </c>
      <c r="L7078" s="9">
        <v>84.297782897949219</v>
      </c>
    </row>
    <row r="7079" spans="1:12" x14ac:dyDescent="0.25">
      <c r="A7079" s="5" t="str">
        <f t="shared" si="110"/>
        <v>1Low IncomeNon-CARE81222</v>
      </c>
      <c r="B7079" s="9">
        <v>1</v>
      </c>
      <c r="C7079" t="s">
        <v>131</v>
      </c>
      <c r="D7079" t="s">
        <v>141</v>
      </c>
      <c r="E7079" s="9">
        <v>8</v>
      </c>
      <c r="F7079" s="9">
        <v>1</v>
      </c>
      <c r="G7079" s="9">
        <v>2</v>
      </c>
      <c r="H7079" s="9">
        <v>22</v>
      </c>
      <c r="I7079" s="9">
        <v>2.434443473815918</v>
      </c>
      <c r="J7079" s="9">
        <v>2.8791718482971191</v>
      </c>
      <c r="K7079" s="9">
        <v>1.3043406419456005E-2</v>
      </c>
      <c r="L7079" s="9">
        <v>81.087364196777344</v>
      </c>
    </row>
    <row r="7080" spans="1:12" x14ac:dyDescent="0.25">
      <c r="A7080" s="5" t="str">
        <f t="shared" si="110"/>
        <v>1Low IncomeNon-CARE81223</v>
      </c>
      <c r="B7080" s="9">
        <v>1</v>
      </c>
      <c r="C7080" t="s">
        <v>131</v>
      </c>
      <c r="D7080" t="s">
        <v>141</v>
      </c>
      <c r="E7080" s="9">
        <v>8</v>
      </c>
      <c r="F7080" s="9">
        <v>1</v>
      </c>
      <c r="G7080" s="9">
        <v>2</v>
      </c>
      <c r="H7080" s="9">
        <v>23</v>
      </c>
      <c r="I7080" s="9">
        <v>2.1839916706085205</v>
      </c>
      <c r="J7080" s="9">
        <v>2.3470964431762695</v>
      </c>
      <c r="K7080" s="9">
        <v>1.0206237435340881E-2</v>
      </c>
      <c r="L7080" s="9">
        <v>79.061309814453125</v>
      </c>
    </row>
    <row r="7081" spans="1:12" x14ac:dyDescent="0.25">
      <c r="A7081" s="5" t="str">
        <f t="shared" si="110"/>
        <v>1Low IncomeNon-CARE81224</v>
      </c>
      <c r="B7081" s="9">
        <v>1</v>
      </c>
      <c r="C7081" t="s">
        <v>131</v>
      </c>
      <c r="D7081" t="s">
        <v>141</v>
      </c>
      <c r="E7081" s="9">
        <v>8</v>
      </c>
      <c r="F7081" s="9">
        <v>1</v>
      </c>
      <c r="G7081" s="9">
        <v>2</v>
      </c>
      <c r="H7081" s="9">
        <v>24</v>
      </c>
      <c r="I7081" s="9">
        <v>1.8249832391738892</v>
      </c>
      <c r="J7081" s="9">
        <v>1.9191265106201172</v>
      </c>
      <c r="K7081" s="9">
        <v>8.5285725072026253E-3</v>
      </c>
      <c r="L7081" s="9">
        <v>77.561614990234375</v>
      </c>
    </row>
    <row r="7082" spans="1:12" x14ac:dyDescent="0.25">
      <c r="A7082" s="5" t="str">
        <f t="shared" si="110"/>
        <v>1Low IncomeNon-CARE81101</v>
      </c>
      <c r="B7082" s="9">
        <v>1</v>
      </c>
      <c r="C7082" t="s">
        <v>131</v>
      </c>
      <c r="D7082" t="s">
        <v>141</v>
      </c>
      <c r="E7082" s="9">
        <v>8</v>
      </c>
      <c r="F7082" s="9">
        <v>1</v>
      </c>
      <c r="G7082" s="9">
        <v>10</v>
      </c>
      <c r="H7082" s="9">
        <v>1</v>
      </c>
      <c r="I7082" s="9">
        <v>1.6194047927856445</v>
      </c>
      <c r="J7082" s="9">
        <v>1.6194047927856445</v>
      </c>
      <c r="K7082" s="9">
        <v>0</v>
      </c>
      <c r="L7082" s="9">
        <v>78.882568359375</v>
      </c>
    </row>
    <row r="7083" spans="1:12" x14ac:dyDescent="0.25">
      <c r="A7083" s="5" t="str">
        <f t="shared" si="110"/>
        <v>1Low IncomeNon-CARE81102</v>
      </c>
      <c r="B7083" s="9">
        <v>1</v>
      </c>
      <c r="C7083" t="s">
        <v>131</v>
      </c>
      <c r="D7083" t="s">
        <v>141</v>
      </c>
      <c r="E7083" s="9">
        <v>8</v>
      </c>
      <c r="F7083" s="9">
        <v>1</v>
      </c>
      <c r="G7083" s="9">
        <v>10</v>
      </c>
      <c r="H7083" s="9">
        <v>2</v>
      </c>
      <c r="I7083" s="9">
        <v>1.3547201156616211</v>
      </c>
      <c r="J7083" s="9">
        <v>1.3547201156616211</v>
      </c>
      <c r="K7083" s="9">
        <v>0</v>
      </c>
      <c r="L7083" s="9">
        <v>77.675537109375</v>
      </c>
    </row>
    <row r="7084" spans="1:12" x14ac:dyDescent="0.25">
      <c r="A7084" s="5" t="str">
        <f t="shared" si="110"/>
        <v>1Low IncomeNon-CARE81103</v>
      </c>
      <c r="B7084" s="9">
        <v>1</v>
      </c>
      <c r="C7084" t="s">
        <v>131</v>
      </c>
      <c r="D7084" t="s">
        <v>141</v>
      </c>
      <c r="E7084" s="9">
        <v>8</v>
      </c>
      <c r="F7084" s="9">
        <v>1</v>
      </c>
      <c r="G7084" s="9">
        <v>10</v>
      </c>
      <c r="H7084" s="9">
        <v>3</v>
      </c>
      <c r="I7084" s="9">
        <v>1.1670567989349365</v>
      </c>
      <c r="J7084" s="9">
        <v>1.1670567989349365</v>
      </c>
      <c r="K7084" s="9">
        <v>0</v>
      </c>
      <c r="L7084" s="9">
        <v>76.687873840332031</v>
      </c>
    </row>
    <row r="7085" spans="1:12" x14ac:dyDescent="0.25">
      <c r="A7085" s="5" t="str">
        <f t="shared" si="110"/>
        <v>1Low IncomeNon-CARE81104</v>
      </c>
      <c r="B7085" s="9">
        <v>1</v>
      </c>
      <c r="C7085" t="s">
        <v>131</v>
      </c>
      <c r="D7085" t="s">
        <v>141</v>
      </c>
      <c r="E7085" s="9">
        <v>8</v>
      </c>
      <c r="F7085" s="9">
        <v>1</v>
      </c>
      <c r="G7085" s="9">
        <v>10</v>
      </c>
      <c r="H7085" s="9">
        <v>4</v>
      </c>
      <c r="I7085" s="9">
        <v>1.0248856544494629</v>
      </c>
      <c r="J7085" s="9">
        <v>1.0248856544494629</v>
      </c>
      <c r="K7085" s="9">
        <v>0</v>
      </c>
      <c r="L7085" s="9">
        <v>75.65655517578125</v>
      </c>
    </row>
    <row r="7086" spans="1:12" x14ac:dyDescent="0.25">
      <c r="A7086" s="5" t="str">
        <f t="shared" si="110"/>
        <v>1Low IncomeNon-CARE81105</v>
      </c>
      <c r="B7086" s="9">
        <v>1</v>
      </c>
      <c r="C7086" t="s">
        <v>131</v>
      </c>
      <c r="D7086" t="s">
        <v>141</v>
      </c>
      <c r="E7086" s="9">
        <v>8</v>
      </c>
      <c r="F7086" s="9">
        <v>1</v>
      </c>
      <c r="G7086" s="9">
        <v>10</v>
      </c>
      <c r="H7086" s="9">
        <v>5</v>
      </c>
      <c r="I7086" s="9">
        <v>0.92543977499008179</v>
      </c>
      <c r="J7086" s="9">
        <v>0.92543977499008179</v>
      </c>
      <c r="K7086" s="9">
        <v>0</v>
      </c>
      <c r="L7086" s="9">
        <v>74.756370544433594</v>
      </c>
    </row>
    <row r="7087" spans="1:12" x14ac:dyDescent="0.25">
      <c r="A7087" s="5" t="str">
        <f t="shared" si="110"/>
        <v>1Low IncomeNon-CARE81106</v>
      </c>
      <c r="B7087" s="9">
        <v>1</v>
      </c>
      <c r="C7087" t="s">
        <v>131</v>
      </c>
      <c r="D7087" t="s">
        <v>141</v>
      </c>
      <c r="E7087" s="9">
        <v>8</v>
      </c>
      <c r="F7087" s="9">
        <v>1</v>
      </c>
      <c r="G7087" s="9">
        <v>10</v>
      </c>
      <c r="H7087" s="9">
        <v>6</v>
      </c>
      <c r="I7087" s="9">
        <v>0.87004214525222778</v>
      </c>
      <c r="J7087" s="9">
        <v>0.87004214525222778</v>
      </c>
      <c r="K7087" s="9">
        <v>0</v>
      </c>
      <c r="L7087" s="9">
        <v>73.922393798828125</v>
      </c>
    </row>
    <row r="7088" spans="1:12" x14ac:dyDescent="0.25">
      <c r="A7088" s="5" t="str">
        <f t="shared" si="110"/>
        <v>1Low IncomeNon-CARE81107</v>
      </c>
      <c r="B7088" s="9">
        <v>1</v>
      </c>
      <c r="C7088" t="s">
        <v>131</v>
      </c>
      <c r="D7088" t="s">
        <v>141</v>
      </c>
      <c r="E7088" s="9">
        <v>8</v>
      </c>
      <c r="F7088" s="9">
        <v>1</v>
      </c>
      <c r="G7088" s="9">
        <v>10</v>
      </c>
      <c r="H7088" s="9">
        <v>7</v>
      </c>
      <c r="I7088" s="9">
        <v>0.83614033460617065</v>
      </c>
      <c r="J7088" s="9">
        <v>0.83614033460617065</v>
      </c>
      <c r="K7088" s="9">
        <v>0</v>
      </c>
      <c r="L7088" s="9">
        <v>73.092193603515625</v>
      </c>
    </row>
    <row r="7089" spans="1:12" x14ac:dyDescent="0.25">
      <c r="A7089" s="5" t="str">
        <f t="shared" si="110"/>
        <v>1Low IncomeNon-CARE81108</v>
      </c>
      <c r="B7089" s="9">
        <v>1</v>
      </c>
      <c r="C7089" t="s">
        <v>131</v>
      </c>
      <c r="D7089" t="s">
        <v>141</v>
      </c>
      <c r="E7089" s="9">
        <v>8</v>
      </c>
      <c r="F7089" s="9">
        <v>1</v>
      </c>
      <c r="G7089" s="9">
        <v>10</v>
      </c>
      <c r="H7089" s="9">
        <v>8</v>
      </c>
      <c r="I7089" s="9">
        <v>0.80507755279541016</v>
      </c>
      <c r="J7089" s="9">
        <v>0.80507755279541016</v>
      </c>
      <c r="K7089" s="9">
        <v>0</v>
      </c>
      <c r="L7089" s="9">
        <v>73.095497131347656</v>
      </c>
    </row>
    <row r="7090" spans="1:12" x14ac:dyDescent="0.25">
      <c r="A7090" s="5" t="str">
        <f t="shared" si="110"/>
        <v>1Low IncomeNon-CARE81109</v>
      </c>
      <c r="B7090" s="9">
        <v>1</v>
      </c>
      <c r="C7090" t="s">
        <v>131</v>
      </c>
      <c r="D7090" t="s">
        <v>141</v>
      </c>
      <c r="E7090" s="9">
        <v>8</v>
      </c>
      <c r="F7090" s="9">
        <v>1</v>
      </c>
      <c r="G7090" s="9">
        <v>10</v>
      </c>
      <c r="H7090" s="9">
        <v>9</v>
      </c>
      <c r="I7090" s="9">
        <v>0.7114061713218689</v>
      </c>
      <c r="J7090" s="9">
        <v>0.7114061713218689</v>
      </c>
      <c r="K7090" s="9">
        <v>0</v>
      </c>
      <c r="L7090" s="9">
        <v>75.581642150878906</v>
      </c>
    </row>
    <row r="7091" spans="1:12" x14ac:dyDescent="0.25">
      <c r="A7091" s="5" t="str">
        <f t="shared" si="110"/>
        <v>1Low IncomeNon-CARE811010</v>
      </c>
      <c r="B7091" s="9">
        <v>1</v>
      </c>
      <c r="C7091" t="s">
        <v>131</v>
      </c>
      <c r="D7091" t="s">
        <v>141</v>
      </c>
      <c r="E7091" s="9">
        <v>8</v>
      </c>
      <c r="F7091" s="9">
        <v>1</v>
      </c>
      <c r="G7091" s="9">
        <v>10</v>
      </c>
      <c r="H7091" s="9">
        <v>10</v>
      </c>
      <c r="I7091" s="9">
        <v>0.71187001466751099</v>
      </c>
      <c r="J7091" s="9">
        <v>0.71187001466751099</v>
      </c>
      <c r="K7091" s="9">
        <v>0</v>
      </c>
      <c r="L7091" s="9">
        <v>80.486083984375</v>
      </c>
    </row>
    <row r="7092" spans="1:12" x14ac:dyDescent="0.25">
      <c r="A7092" s="5" t="str">
        <f t="shared" si="110"/>
        <v>1Low IncomeNon-CARE811011</v>
      </c>
      <c r="B7092" s="9">
        <v>1</v>
      </c>
      <c r="C7092" t="s">
        <v>131</v>
      </c>
      <c r="D7092" t="s">
        <v>141</v>
      </c>
      <c r="E7092" s="9">
        <v>8</v>
      </c>
      <c r="F7092" s="9">
        <v>1</v>
      </c>
      <c r="G7092" s="9">
        <v>10</v>
      </c>
      <c r="H7092" s="9">
        <v>11</v>
      </c>
      <c r="I7092" s="9">
        <v>0.82284605503082275</v>
      </c>
      <c r="J7092" s="9">
        <v>0.82284605503082275</v>
      </c>
      <c r="K7092" s="9">
        <v>0</v>
      </c>
      <c r="L7092" s="9">
        <v>86.058723449707031</v>
      </c>
    </row>
    <row r="7093" spans="1:12" x14ac:dyDescent="0.25">
      <c r="A7093" s="5" t="str">
        <f t="shared" si="110"/>
        <v>1Low IncomeNon-CARE811012</v>
      </c>
      <c r="B7093" s="9">
        <v>1</v>
      </c>
      <c r="C7093" t="s">
        <v>131</v>
      </c>
      <c r="D7093" t="s">
        <v>141</v>
      </c>
      <c r="E7093" s="9">
        <v>8</v>
      </c>
      <c r="F7093" s="9">
        <v>1</v>
      </c>
      <c r="G7093" s="9">
        <v>10</v>
      </c>
      <c r="H7093" s="9">
        <v>12</v>
      </c>
      <c r="I7093" s="9">
        <v>1.0299876928329468</v>
      </c>
      <c r="J7093" s="9">
        <v>1.0299876928329468</v>
      </c>
      <c r="K7093" s="9">
        <v>0</v>
      </c>
      <c r="L7093" s="9">
        <v>89.690277099609375</v>
      </c>
    </row>
    <row r="7094" spans="1:12" x14ac:dyDescent="0.25">
      <c r="A7094" s="5" t="str">
        <f t="shared" si="110"/>
        <v>1Low IncomeNon-CARE811013</v>
      </c>
      <c r="B7094" s="9">
        <v>1</v>
      </c>
      <c r="C7094" t="s">
        <v>131</v>
      </c>
      <c r="D7094" t="s">
        <v>141</v>
      </c>
      <c r="E7094" s="9">
        <v>8</v>
      </c>
      <c r="F7094" s="9">
        <v>1</v>
      </c>
      <c r="G7094" s="9">
        <v>10</v>
      </c>
      <c r="H7094" s="9">
        <v>13</v>
      </c>
      <c r="I7094" s="9">
        <v>1.3602253198623657</v>
      </c>
      <c r="J7094" s="9">
        <v>1.3602253198623657</v>
      </c>
      <c r="K7094" s="9">
        <v>0</v>
      </c>
      <c r="L7094" s="9">
        <v>91.331748962402344</v>
      </c>
    </row>
    <row r="7095" spans="1:12" x14ac:dyDescent="0.25">
      <c r="A7095" s="5" t="str">
        <f t="shared" si="110"/>
        <v>1Low IncomeNon-CARE811014</v>
      </c>
      <c r="B7095" s="9">
        <v>1</v>
      </c>
      <c r="C7095" t="s">
        <v>131</v>
      </c>
      <c r="D7095" t="s">
        <v>141</v>
      </c>
      <c r="E7095" s="9">
        <v>8</v>
      </c>
      <c r="F7095" s="9">
        <v>1</v>
      </c>
      <c r="G7095" s="9">
        <v>10</v>
      </c>
      <c r="H7095" s="9">
        <v>14</v>
      </c>
      <c r="I7095" s="9">
        <v>1.7212250232696533</v>
      </c>
      <c r="J7095" s="9">
        <v>1.7212250232696533</v>
      </c>
      <c r="K7095" s="9">
        <v>0</v>
      </c>
      <c r="L7095" s="9">
        <v>92.949440002441406</v>
      </c>
    </row>
    <row r="7096" spans="1:12" x14ac:dyDescent="0.25">
      <c r="A7096" s="5" t="str">
        <f t="shared" si="110"/>
        <v>1Low IncomeNon-CARE811015</v>
      </c>
      <c r="B7096" s="9">
        <v>1</v>
      </c>
      <c r="C7096" t="s">
        <v>131</v>
      </c>
      <c r="D7096" t="s">
        <v>141</v>
      </c>
      <c r="E7096" s="9">
        <v>8</v>
      </c>
      <c r="F7096" s="9">
        <v>1</v>
      </c>
      <c r="G7096" s="9">
        <v>10</v>
      </c>
      <c r="H7096" s="9">
        <v>15</v>
      </c>
      <c r="I7096" s="9">
        <v>2.059913158416748</v>
      </c>
      <c r="J7096" s="9">
        <v>2.059913158416748</v>
      </c>
      <c r="K7096" s="9">
        <v>0</v>
      </c>
      <c r="L7096" s="9">
        <v>94.611572265625</v>
      </c>
    </row>
    <row r="7097" spans="1:12" x14ac:dyDescent="0.25">
      <c r="A7097" s="5" t="str">
        <f t="shared" si="110"/>
        <v>1Low IncomeNon-CARE811016</v>
      </c>
      <c r="B7097" s="9">
        <v>1</v>
      </c>
      <c r="C7097" t="s">
        <v>131</v>
      </c>
      <c r="D7097" t="s">
        <v>141</v>
      </c>
      <c r="E7097" s="9">
        <v>8</v>
      </c>
      <c r="F7097" s="9">
        <v>1</v>
      </c>
      <c r="G7097" s="9">
        <v>10</v>
      </c>
      <c r="H7097" s="9">
        <v>16</v>
      </c>
      <c r="I7097" s="9">
        <v>2.4294240474700928</v>
      </c>
      <c r="J7097" s="9">
        <v>2.4294240474700928</v>
      </c>
      <c r="K7097" s="9">
        <v>0</v>
      </c>
      <c r="L7097" s="9">
        <v>96.15997314453125</v>
      </c>
    </row>
    <row r="7098" spans="1:12" x14ac:dyDescent="0.25">
      <c r="A7098" s="5" t="str">
        <f t="shared" si="110"/>
        <v>1Low IncomeNon-CARE811017</v>
      </c>
      <c r="B7098" s="9">
        <v>1</v>
      </c>
      <c r="C7098" t="s">
        <v>131</v>
      </c>
      <c r="D7098" t="s">
        <v>141</v>
      </c>
      <c r="E7098" s="9">
        <v>8</v>
      </c>
      <c r="F7098" s="9">
        <v>1</v>
      </c>
      <c r="G7098" s="9">
        <v>10</v>
      </c>
      <c r="H7098" s="9">
        <v>17</v>
      </c>
      <c r="I7098" s="9">
        <v>2.7219827175140381</v>
      </c>
      <c r="J7098" s="9">
        <v>1.610348105430603</v>
      </c>
      <c r="K7098" s="9">
        <v>2.2685801610350609E-2</v>
      </c>
      <c r="L7098" s="9">
        <v>96.181106567382813</v>
      </c>
    </row>
    <row r="7099" spans="1:12" x14ac:dyDescent="0.25">
      <c r="A7099" s="5" t="str">
        <f t="shared" si="110"/>
        <v>1Low IncomeNon-CARE811018</v>
      </c>
      <c r="B7099" s="9">
        <v>1</v>
      </c>
      <c r="C7099" t="s">
        <v>131</v>
      </c>
      <c r="D7099" t="s">
        <v>141</v>
      </c>
      <c r="E7099" s="9">
        <v>8</v>
      </c>
      <c r="F7099" s="9">
        <v>1</v>
      </c>
      <c r="G7099" s="9">
        <v>10</v>
      </c>
      <c r="H7099" s="9">
        <v>18</v>
      </c>
      <c r="I7099" s="9">
        <v>2.9768497943878174</v>
      </c>
      <c r="J7099" s="9">
        <v>2.2833399772644043</v>
      </c>
      <c r="K7099" s="9">
        <v>3.3341411501169205E-2</v>
      </c>
      <c r="L7099" s="9">
        <v>95.555717468261719</v>
      </c>
    </row>
    <row r="7100" spans="1:12" x14ac:dyDescent="0.25">
      <c r="A7100" s="5" t="str">
        <f t="shared" si="110"/>
        <v>1Low IncomeNon-CARE811019</v>
      </c>
      <c r="B7100" s="9">
        <v>1</v>
      </c>
      <c r="C7100" t="s">
        <v>131</v>
      </c>
      <c r="D7100" t="s">
        <v>141</v>
      </c>
      <c r="E7100" s="9">
        <v>8</v>
      </c>
      <c r="F7100" s="9">
        <v>1</v>
      </c>
      <c r="G7100" s="9">
        <v>10</v>
      </c>
      <c r="H7100" s="9">
        <v>19</v>
      </c>
      <c r="I7100" s="9">
        <v>3.0743913650512695</v>
      </c>
      <c r="J7100" s="9">
        <v>2.6290111541748047</v>
      </c>
      <c r="K7100" s="9">
        <v>1.7551474273204803E-2</v>
      </c>
      <c r="L7100" s="9">
        <v>94.195732116699219</v>
      </c>
    </row>
    <row r="7101" spans="1:12" x14ac:dyDescent="0.25">
      <c r="A7101" s="5" t="str">
        <f t="shared" si="110"/>
        <v>1Low IncomeNon-CARE811020</v>
      </c>
      <c r="B7101" s="9">
        <v>1</v>
      </c>
      <c r="C7101" t="s">
        <v>131</v>
      </c>
      <c r="D7101" t="s">
        <v>141</v>
      </c>
      <c r="E7101" s="9">
        <v>8</v>
      </c>
      <c r="F7101" s="9">
        <v>1</v>
      </c>
      <c r="G7101" s="9">
        <v>10</v>
      </c>
      <c r="H7101" s="9">
        <v>20</v>
      </c>
      <c r="I7101" s="9">
        <v>2.9381587505340576</v>
      </c>
      <c r="J7101" s="9">
        <v>2.6262869834899902</v>
      </c>
      <c r="K7101" s="9">
        <v>2.0371034741401672E-2</v>
      </c>
      <c r="L7101" s="9">
        <v>91.339622497558594</v>
      </c>
    </row>
    <row r="7102" spans="1:12" x14ac:dyDescent="0.25">
      <c r="A7102" s="5" t="str">
        <f t="shared" si="110"/>
        <v>1Low IncomeNon-CARE811021</v>
      </c>
      <c r="B7102" s="9">
        <v>1</v>
      </c>
      <c r="C7102" t="s">
        <v>131</v>
      </c>
      <c r="D7102" t="s">
        <v>141</v>
      </c>
      <c r="E7102" s="9">
        <v>8</v>
      </c>
      <c r="F7102" s="9">
        <v>1</v>
      </c>
      <c r="G7102" s="9">
        <v>10</v>
      </c>
      <c r="H7102" s="9">
        <v>21</v>
      </c>
      <c r="I7102" s="9">
        <v>2.8109886646270752</v>
      </c>
      <c r="J7102" s="9">
        <v>2.528447151184082</v>
      </c>
      <c r="K7102" s="9">
        <v>1.3087230734527111E-2</v>
      </c>
      <c r="L7102" s="9">
        <v>87.800262451171875</v>
      </c>
    </row>
    <row r="7103" spans="1:12" x14ac:dyDescent="0.25">
      <c r="A7103" s="5" t="str">
        <f t="shared" si="110"/>
        <v>1Low IncomeNon-CARE811022</v>
      </c>
      <c r="B7103" s="9">
        <v>1</v>
      </c>
      <c r="C7103" t="s">
        <v>131</v>
      </c>
      <c r="D7103" t="s">
        <v>141</v>
      </c>
      <c r="E7103" s="9">
        <v>8</v>
      </c>
      <c r="F7103" s="9">
        <v>1</v>
      </c>
      <c r="G7103" s="9">
        <v>10</v>
      </c>
      <c r="H7103" s="9">
        <v>22</v>
      </c>
      <c r="I7103" s="9">
        <v>2.645716667175293</v>
      </c>
      <c r="J7103" s="9">
        <v>3.1359248161315918</v>
      </c>
      <c r="K7103" s="9">
        <v>1.9278498366475105E-2</v>
      </c>
      <c r="L7103" s="9">
        <v>84.58233642578125</v>
      </c>
    </row>
    <row r="7104" spans="1:12" x14ac:dyDescent="0.25">
      <c r="A7104" s="5" t="str">
        <f t="shared" si="110"/>
        <v>1Low IncomeNon-CARE811023</v>
      </c>
      <c r="B7104" s="9">
        <v>1</v>
      </c>
      <c r="C7104" t="s">
        <v>131</v>
      </c>
      <c r="D7104" t="s">
        <v>141</v>
      </c>
      <c r="E7104" s="9">
        <v>8</v>
      </c>
      <c r="F7104" s="9">
        <v>1</v>
      </c>
      <c r="G7104" s="9">
        <v>10</v>
      </c>
      <c r="H7104" s="9">
        <v>23</v>
      </c>
      <c r="I7104" s="9">
        <v>2.3625507354736328</v>
      </c>
      <c r="J7104" s="9">
        <v>2.5492222309112549</v>
      </c>
      <c r="K7104" s="9">
        <v>1.3635942712426186E-2</v>
      </c>
      <c r="L7104" s="9">
        <v>82.177276611328125</v>
      </c>
    </row>
    <row r="7105" spans="1:12" x14ac:dyDescent="0.25">
      <c r="A7105" s="5" t="str">
        <f t="shared" si="110"/>
        <v>1Low IncomeNon-CARE811024</v>
      </c>
      <c r="B7105" s="9">
        <v>1</v>
      </c>
      <c r="C7105" t="s">
        <v>131</v>
      </c>
      <c r="D7105" t="s">
        <v>141</v>
      </c>
      <c r="E7105" s="9">
        <v>8</v>
      </c>
      <c r="F7105" s="9">
        <v>1</v>
      </c>
      <c r="G7105" s="9">
        <v>10</v>
      </c>
      <c r="H7105" s="9">
        <v>24</v>
      </c>
      <c r="I7105" s="9">
        <v>1.9800758361816406</v>
      </c>
      <c r="J7105" s="9">
        <v>2.0925209522247314</v>
      </c>
      <c r="K7105" s="9">
        <v>1.1794270016252995E-2</v>
      </c>
      <c r="L7105" s="9">
        <v>80.792060852050781</v>
      </c>
    </row>
    <row r="7106" spans="1:12" x14ac:dyDescent="0.25">
      <c r="A7106" s="5" t="str">
        <f t="shared" si="110"/>
        <v>1Low IncomeNon-CARE9021</v>
      </c>
      <c r="B7106" s="9">
        <v>1</v>
      </c>
      <c r="C7106" t="s">
        <v>131</v>
      </c>
      <c r="D7106" t="s">
        <v>141</v>
      </c>
      <c r="E7106" s="9">
        <v>9</v>
      </c>
      <c r="F7106" s="9">
        <v>0</v>
      </c>
      <c r="G7106" s="9">
        <v>2</v>
      </c>
      <c r="H7106" s="9">
        <v>1</v>
      </c>
      <c r="I7106" s="9">
        <v>1.6094515323638916</v>
      </c>
      <c r="J7106" s="9">
        <v>1.6094515323638916</v>
      </c>
      <c r="K7106" s="9">
        <v>0</v>
      </c>
      <c r="L7106" s="9">
        <v>78.689163208007813</v>
      </c>
    </row>
    <row r="7107" spans="1:12" x14ac:dyDescent="0.25">
      <c r="A7107" s="5" t="str">
        <f t="shared" ref="A7107:A7170" si="111">B7107&amp;C7107&amp;D7107&amp;E7107&amp;F7107&amp;G7107&amp;H7107</f>
        <v>1Low IncomeNon-CARE9022</v>
      </c>
      <c r="B7107" s="9">
        <v>1</v>
      </c>
      <c r="C7107" t="s">
        <v>131</v>
      </c>
      <c r="D7107" t="s">
        <v>141</v>
      </c>
      <c r="E7107" s="9">
        <v>9</v>
      </c>
      <c r="F7107" s="9">
        <v>0</v>
      </c>
      <c r="G7107" s="9">
        <v>2</v>
      </c>
      <c r="H7107" s="9">
        <v>2</v>
      </c>
      <c r="I7107" s="9">
        <v>1.3379979133605957</v>
      </c>
      <c r="J7107" s="9">
        <v>1.3379979133605957</v>
      </c>
      <c r="K7107" s="9">
        <v>0</v>
      </c>
      <c r="L7107" s="9">
        <v>77.314064025878906</v>
      </c>
    </row>
    <row r="7108" spans="1:12" x14ac:dyDescent="0.25">
      <c r="A7108" s="5" t="str">
        <f t="shared" si="111"/>
        <v>1Low IncomeNon-CARE9023</v>
      </c>
      <c r="B7108" s="9">
        <v>1</v>
      </c>
      <c r="C7108" t="s">
        <v>131</v>
      </c>
      <c r="D7108" t="s">
        <v>141</v>
      </c>
      <c r="E7108" s="9">
        <v>9</v>
      </c>
      <c r="F7108" s="9">
        <v>0</v>
      </c>
      <c r="G7108" s="9">
        <v>2</v>
      </c>
      <c r="H7108" s="9">
        <v>3</v>
      </c>
      <c r="I7108" s="9">
        <v>1.1473386287689209</v>
      </c>
      <c r="J7108" s="9">
        <v>1.1473386287689209</v>
      </c>
      <c r="K7108" s="9">
        <v>0</v>
      </c>
      <c r="L7108" s="9">
        <v>76.196479797363281</v>
      </c>
    </row>
    <row r="7109" spans="1:12" x14ac:dyDescent="0.25">
      <c r="A7109" s="5" t="str">
        <f t="shared" si="111"/>
        <v>1Low IncomeNon-CARE9024</v>
      </c>
      <c r="B7109" s="9">
        <v>1</v>
      </c>
      <c r="C7109" t="s">
        <v>131</v>
      </c>
      <c r="D7109" t="s">
        <v>141</v>
      </c>
      <c r="E7109" s="9">
        <v>9</v>
      </c>
      <c r="F7109" s="9">
        <v>0</v>
      </c>
      <c r="G7109" s="9">
        <v>2</v>
      </c>
      <c r="H7109" s="9">
        <v>4</v>
      </c>
      <c r="I7109" s="9">
        <v>1.0015009641647339</v>
      </c>
      <c r="J7109" s="9">
        <v>1.0015009641647339</v>
      </c>
      <c r="K7109" s="9">
        <v>0</v>
      </c>
      <c r="L7109" s="9">
        <v>74.970916748046875</v>
      </c>
    </row>
    <row r="7110" spans="1:12" x14ac:dyDescent="0.25">
      <c r="A7110" s="5" t="str">
        <f t="shared" si="111"/>
        <v>1Low IncomeNon-CARE9025</v>
      </c>
      <c r="B7110" s="9">
        <v>1</v>
      </c>
      <c r="C7110" t="s">
        <v>131</v>
      </c>
      <c r="D7110" t="s">
        <v>141</v>
      </c>
      <c r="E7110" s="9">
        <v>9</v>
      </c>
      <c r="F7110" s="9">
        <v>0</v>
      </c>
      <c r="G7110" s="9">
        <v>2</v>
      </c>
      <c r="H7110" s="9">
        <v>5</v>
      </c>
      <c r="I7110" s="9">
        <v>0.90707749128341675</v>
      </c>
      <c r="J7110" s="9">
        <v>0.90707749128341675</v>
      </c>
      <c r="K7110" s="9">
        <v>0</v>
      </c>
      <c r="L7110" s="9">
        <v>74.132865905761719</v>
      </c>
    </row>
    <row r="7111" spans="1:12" x14ac:dyDescent="0.25">
      <c r="A7111" s="5" t="str">
        <f t="shared" si="111"/>
        <v>1Low IncomeNon-CARE9026</v>
      </c>
      <c r="B7111" s="9">
        <v>1</v>
      </c>
      <c r="C7111" t="s">
        <v>131</v>
      </c>
      <c r="D7111" t="s">
        <v>141</v>
      </c>
      <c r="E7111" s="9">
        <v>9</v>
      </c>
      <c r="F7111" s="9">
        <v>0</v>
      </c>
      <c r="G7111" s="9">
        <v>2</v>
      </c>
      <c r="H7111" s="9">
        <v>6</v>
      </c>
      <c r="I7111" s="9">
        <v>0.85180872678756714</v>
      </c>
      <c r="J7111" s="9">
        <v>0.85180872678756714</v>
      </c>
      <c r="K7111" s="9">
        <v>0</v>
      </c>
      <c r="L7111" s="9">
        <v>73.256660461425781</v>
      </c>
    </row>
    <row r="7112" spans="1:12" x14ac:dyDescent="0.25">
      <c r="A7112" s="5" t="str">
        <f t="shared" si="111"/>
        <v>1Low IncomeNon-CARE9027</v>
      </c>
      <c r="B7112" s="9">
        <v>1</v>
      </c>
      <c r="C7112" t="s">
        <v>131</v>
      </c>
      <c r="D7112" t="s">
        <v>141</v>
      </c>
      <c r="E7112" s="9">
        <v>9</v>
      </c>
      <c r="F7112" s="9">
        <v>0</v>
      </c>
      <c r="G7112" s="9">
        <v>2</v>
      </c>
      <c r="H7112" s="9">
        <v>7</v>
      </c>
      <c r="I7112" s="9">
        <v>0.8405308723449707</v>
      </c>
      <c r="J7112" s="9">
        <v>0.8405308723449707</v>
      </c>
      <c r="K7112" s="9">
        <v>0</v>
      </c>
      <c r="L7112" s="9">
        <v>73.234451293945313</v>
      </c>
    </row>
    <row r="7113" spans="1:12" x14ac:dyDescent="0.25">
      <c r="A7113" s="5" t="str">
        <f t="shared" si="111"/>
        <v>1Low IncomeNon-CARE9028</v>
      </c>
      <c r="B7113" s="9">
        <v>1</v>
      </c>
      <c r="C7113" t="s">
        <v>131</v>
      </c>
      <c r="D7113" t="s">
        <v>141</v>
      </c>
      <c r="E7113" s="9">
        <v>9</v>
      </c>
      <c r="F7113" s="9">
        <v>0</v>
      </c>
      <c r="G7113" s="9">
        <v>2</v>
      </c>
      <c r="H7113" s="9">
        <v>8</v>
      </c>
      <c r="I7113" s="9">
        <v>0.8173488974571228</v>
      </c>
      <c r="J7113" s="9">
        <v>0.8173488974571228</v>
      </c>
      <c r="K7113" s="9">
        <v>0</v>
      </c>
      <c r="L7113" s="9">
        <v>73.42059326171875</v>
      </c>
    </row>
    <row r="7114" spans="1:12" x14ac:dyDescent="0.25">
      <c r="A7114" s="5" t="str">
        <f t="shared" si="111"/>
        <v>1Low IncomeNon-CARE9029</v>
      </c>
      <c r="B7114" s="9">
        <v>1</v>
      </c>
      <c r="C7114" t="s">
        <v>131</v>
      </c>
      <c r="D7114" t="s">
        <v>141</v>
      </c>
      <c r="E7114" s="9">
        <v>9</v>
      </c>
      <c r="F7114" s="9">
        <v>0</v>
      </c>
      <c r="G7114" s="9">
        <v>2</v>
      </c>
      <c r="H7114" s="9">
        <v>9</v>
      </c>
      <c r="I7114" s="9">
        <v>0.68683582544326782</v>
      </c>
      <c r="J7114" s="9">
        <v>0.68683582544326782</v>
      </c>
      <c r="K7114" s="9">
        <v>0</v>
      </c>
      <c r="L7114" s="9">
        <v>75.030128479003906</v>
      </c>
    </row>
    <row r="7115" spans="1:12" x14ac:dyDescent="0.25">
      <c r="A7115" s="5" t="str">
        <f t="shared" si="111"/>
        <v>1Low IncomeNon-CARE90210</v>
      </c>
      <c r="B7115" s="9">
        <v>1</v>
      </c>
      <c r="C7115" t="s">
        <v>131</v>
      </c>
      <c r="D7115" t="s">
        <v>141</v>
      </c>
      <c r="E7115" s="9">
        <v>9</v>
      </c>
      <c r="F7115" s="9">
        <v>0</v>
      </c>
      <c r="G7115" s="9">
        <v>2</v>
      </c>
      <c r="H7115" s="9">
        <v>10</v>
      </c>
      <c r="I7115" s="9">
        <v>0.68747603893280029</v>
      </c>
      <c r="J7115" s="9">
        <v>0.68747603893280029</v>
      </c>
      <c r="K7115" s="9">
        <v>0</v>
      </c>
      <c r="L7115" s="9">
        <v>79.760833740234375</v>
      </c>
    </row>
    <row r="7116" spans="1:12" x14ac:dyDescent="0.25">
      <c r="A7116" s="5" t="str">
        <f t="shared" si="111"/>
        <v>1Low IncomeNon-CARE90211</v>
      </c>
      <c r="B7116" s="9">
        <v>1</v>
      </c>
      <c r="C7116" t="s">
        <v>131</v>
      </c>
      <c r="D7116" t="s">
        <v>141</v>
      </c>
      <c r="E7116" s="9">
        <v>9</v>
      </c>
      <c r="F7116" s="9">
        <v>0</v>
      </c>
      <c r="G7116" s="9">
        <v>2</v>
      </c>
      <c r="H7116" s="9">
        <v>11</v>
      </c>
      <c r="I7116" s="9">
        <v>0.82415032386779785</v>
      </c>
      <c r="J7116" s="9">
        <v>0.82415032386779785</v>
      </c>
      <c r="K7116" s="9">
        <v>0</v>
      </c>
      <c r="L7116" s="9">
        <v>86.141563415527344</v>
      </c>
    </row>
    <row r="7117" spans="1:12" x14ac:dyDescent="0.25">
      <c r="A7117" s="5" t="str">
        <f t="shared" si="111"/>
        <v>1Low IncomeNon-CARE90212</v>
      </c>
      <c r="B7117" s="9">
        <v>1</v>
      </c>
      <c r="C7117" t="s">
        <v>131</v>
      </c>
      <c r="D7117" t="s">
        <v>141</v>
      </c>
      <c r="E7117" s="9">
        <v>9</v>
      </c>
      <c r="F7117" s="9">
        <v>0</v>
      </c>
      <c r="G7117" s="9">
        <v>2</v>
      </c>
      <c r="H7117" s="9">
        <v>12</v>
      </c>
      <c r="I7117" s="9">
        <v>1.0063563585281372</v>
      </c>
      <c r="J7117" s="9">
        <v>1.0063563585281372</v>
      </c>
      <c r="K7117" s="9">
        <v>0</v>
      </c>
      <c r="L7117" s="9">
        <v>91.128059387207031</v>
      </c>
    </row>
    <row r="7118" spans="1:12" x14ac:dyDescent="0.25">
      <c r="A7118" s="5" t="str">
        <f t="shared" si="111"/>
        <v>1Low IncomeNon-CARE90213</v>
      </c>
      <c r="B7118" s="9">
        <v>1</v>
      </c>
      <c r="C7118" t="s">
        <v>131</v>
      </c>
      <c r="D7118" t="s">
        <v>141</v>
      </c>
      <c r="E7118" s="9">
        <v>9</v>
      </c>
      <c r="F7118" s="9">
        <v>0</v>
      </c>
      <c r="G7118" s="9">
        <v>2</v>
      </c>
      <c r="H7118" s="9">
        <v>13</v>
      </c>
      <c r="I7118" s="9">
        <v>1.3307963609695435</v>
      </c>
      <c r="J7118" s="9">
        <v>1.3307963609695435</v>
      </c>
      <c r="K7118" s="9">
        <v>0</v>
      </c>
      <c r="L7118" s="9">
        <v>93.98675537109375</v>
      </c>
    </row>
    <row r="7119" spans="1:12" x14ac:dyDescent="0.25">
      <c r="A7119" s="5" t="str">
        <f t="shared" si="111"/>
        <v>1Low IncomeNon-CARE90214</v>
      </c>
      <c r="B7119" s="9">
        <v>1</v>
      </c>
      <c r="C7119" t="s">
        <v>131</v>
      </c>
      <c r="D7119" t="s">
        <v>141</v>
      </c>
      <c r="E7119" s="9">
        <v>9</v>
      </c>
      <c r="F7119" s="9">
        <v>0</v>
      </c>
      <c r="G7119" s="9">
        <v>2</v>
      </c>
      <c r="H7119" s="9">
        <v>14</v>
      </c>
      <c r="I7119" s="9">
        <v>1.7034711837768555</v>
      </c>
      <c r="J7119" s="9">
        <v>1.7034711837768555</v>
      </c>
      <c r="K7119" s="9">
        <v>0</v>
      </c>
      <c r="L7119" s="9">
        <v>95.814109802246094</v>
      </c>
    </row>
    <row r="7120" spans="1:12" x14ac:dyDescent="0.25">
      <c r="A7120" s="5" t="str">
        <f t="shared" si="111"/>
        <v>1Low IncomeNon-CARE90215</v>
      </c>
      <c r="B7120" s="9">
        <v>1</v>
      </c>
      <c r="C7120" t="s">
        <v>131</v>
      </c>
      <c r="D7120" t="s">
        <v>141</v>
      </c>
      <c r="E7120" s="9">
        <v>9</v>
      </c>
      <c r="F7120" s="9">
        <v>0</v>
      </c>
      <c r="G7120" s="9">
        <v>2</v>
      </c>
      <c r="H7120" s="9">
        <v>15</v>
      </c>
      <c r="I7120" s="9">
        <v>2.0571625232696533</v>
      </c>
      <c r="J7120" s="9">
        <v>2.0571625232696533</v>
      </c>
      <c r="K7120" s="9">
        <v>0</v>
      </c>
      <c r="L7120" s="9">
        <v>96.419692993164063</v>
      </c>
    </row>
    <row r="7121" spans="1:12" x14ac:dyDescent="0.25">
      <c r="A7121" s="5" t="str">
        <f t="shared" si="111"/>
        <v>1Low IncomeNon-CARE90216</v>
      </c>
      <c r="B7121" s="9">
        <v>1</v>
      </c>
      <c r="C7121" t="s">
        <v>131</v>
      </c>
      <c r="D7121" t="s">
        <v>141</v>
      </c>
      <c r="E7121" s="9">
        <v>9</v>
      </c>
      <c r="F7121" s="9">
        <v>0</v>
      </c>
      <c r="G7121" s="9">
        <v>2</v>
      </c>
      <c r="H7121" s="9">
        <v>16</v>
      </c>
      <c r="I7121" s="9">
        <v>2.4350259304046631</v>
      </c>
      <c r="J7121" s="9">
        <v>2.4350259304046631</v>
      </c>
      <c r="K7121" s="9">
        <v>0</v>
      </c>
      <c r="L7121" s="9">
        <v>95.532394409179688</v>
      </c>
    </row>
    <row r="7122" spans="1:12" x14ac:dyDescent="0.25">
      <c r="A7122" s="5" t="str">
        <f t="shared" si="111"/>
        <v>1Low IncomeNon-CARE90217</v>
      </c>
      <c r="B7122" s="9">
        <v>1</v>
      </c>
      <c r="C7122" t="s">
        <v>131</v>
      </c>
      <c r="D7122" t="s">
        <v>141</v>
      </c>
      <c r="E7122" s="9">
        <v>9</v>
      </c>
      <c r="F7122" s="9">
        <v>0</v>
      </c>
      <c r="G7122" s="9">
        <v>2</v>
      </c>
      <c r="H7122" s="9">
        <v>17</v>
      </c>
      <c r="I7122" s="9">
        <v>2.7294015884399414</v>
      </c>
      <c r="J7122" s="9">
        <v>1.6517062187194824</v>
      </c>
      <c r="K7122" s="9">
        <v>1.9840747117996216E-2</v>
      </c>
      <c r="L7122" s="9">
        <v>94.722427368164063</v>
      </c>
    </row>
    <row r="7123" spans="1:12" x14ac:dyDescent="0.25">
      <c r="A7123" s="5" t="str">
        <f t="shared" si="111"/>
        <v>1Low IncomeNon-CARE90218</v>
      </c>
      <c r="B7123" s="9">
        <v>1</v>
      </c>
      <c r="C7123" t="s">
        <v>131</v>
      </c>
      <c r="D7123" t="s">
        <v>141</v>
      </c>
      <c r="E7123" s="9">
        <v>9</v>
      </c>
      <c r="F7123" s="9">
        <v>0</v>
      </c>
      <c r="G7123" s="9">
        <v>2</v>
      </c>
      <c r="H7123" s="9">
        <v>18</v>
      </c>
      <c r="I7123" s="9">
        <v>2.9987261295318604</v>
      </c>
      <c r="J7123" s="9">
        <v>2.347775936126709</v>
      </c>
      <c r="K7123" s="9">
        <v>2.8814572840929031E-2</v>
      </c>
      <c r="L7123" s="9">
        <v>93.348663330078125</v>
      </c>
    </row>
    <row r="7124" spans="1:12" x14ac:dyDescent="0.25">
      <c r="A7124" s="5" t="str">
        <f t="shared" si="111"/>
        <v>1Low IncomeNon-CARE90219</v>
      </c>
      <c r="B7124" s="9">
        <v>1</v>
      </c>
      <c r="C7124" t="s">
        <v>131</v>
      </c>
      <c r="D7124" t="s">
        <v>141</v>
      </c>
      <c r="E7124" s="9">
        <v>9</v>
      </c>
      <c r="F7124" s="9">
        <v>0</v>
      </c>
      <c r="G7124" s="9">
        <v>2</v>
      </c>
      <c r="H7124" s="9">
        <v>19</v>
      </c>
      <c r="I7124" s="9">
        <v>3.0871117115020752</v>
      </c>
      <c r="J7124" s="9">
        <v>2.6637434959411621</v>
      </c>
      <c r="K7124" s="9">
        <v>1.6098055988550186E-2</v>
      </c>
      <c r="L7124" s="9">
        <v>92.484825134277344</v>
      </c>
    </row>
    <row r="7125" spans="1:12" x14ac:dyDescent="0.25">
      <c r="A7125" s="5" t="str">
        <f t="shared" si="111"/>
        <v>1Low IncomeNon-CARE90220</v>
      </c>
      <c r="B7125" s="9">
        <v>1</v>
      </c>
      <c r="C7125" t="s">
        <v>131</v>
      </c>
      <c r="D7125" t="s">
        <v>141</v>
      </c>
      <c r="E7125" s="9">
        <v>9</v>
      </c>
      <c r="F7125" s="9">
        <v>0</v>
      </c>
      <c r="G7125" s="9">
        <v>2</v>
      </c>
      <c r="H7125" s="9">
        <v>20</v>
      </c>
      <c r="I7125" s="9">
        <v>2.9381265640258789</v>
      </c>
      <c r="J7125" s="9">
        <v>2.6309196949005127</v>
      </c>
      <c r="K7125" s="9">
        <v>1.9047897309064865E-2</v>
      </c>
      <c r="L7125" s="9">
        <v>90.776702880859375</v>
      </c>
    </row>
    <row r="7126" spans="1:12" x14ac:dyDescent="0.25">
      <c r="A7126" s="5" t="str">
        <f t="shared" si="111"/>
        <v>1Low IncomeNon-CARE90221</v>
      </c>
      <c r="B7126" s="9">
        <v>1</v>
      </c>
      <c r="C7126" t="s">
        <v>131</v>
      </c>
      <c r="D7126" t="s">
        <v>141</v>
      </c>
      <c r="E7126" s="9">
        <v>9</v>
      </c>
      <c r="F7126" s="9">
        <v>0</v>
      </c>
      <c r="G7126" s="9">
        <v>2</v>
      </c>
      <c r="H7126" s="9">
        <v>21</v>
      </c>
      <c r="I7126" s="9">
        <v>2.8128328323364258</v>
      </c>
      <c r="J7126" s="9">
        <v>2.5316987037658691</v>
      </c>
      <c r="K7126" s="9">
        <v>1.2830391526222229E-2</v>
      </c>
      <c r="L7126" s="9">
        <v>87.630439758300781</v>
      </c>
    </row>
    <row r="7127" spans="1:12" x14ac:dyDescent="0.25">
      <c r="A7127" s="5" t="str">
        <f t="shared" si="111"/>
        <v>1Low IncomeNon-CARE90222</v>
      </c>
      <c r="B7127" s="9">
        <v>1</v>
      </c>
      <c r="C7127" t="s">
        <v>131</v>
      </c>
      <c r="D7127" t="s">
        <v>141</v>
      </c>
      <c r="E7127" s="9">
        <v>9</v>
      </c>
      <c r="F7127" s="9">
        <v>0</v>
      </c>
      <c r="G7127" s="9">
        <v>2</v>
      </c>
      <c r="H7127" s="9">
        <v>22</v>
      </c>
      <c r="I7127" s="9">
        <v>2.6546585559844971</v>
      </c>
      <c r="J7127" s="9">
        <v>3.1557693481445313</v>
      </c>
      <c r="K7127" s="9">
        <v>2.1854383870959282E-2</v>
      </c>
      <c r="L7127" s="9">
        <v>85.420173645019531</v>
      </c>
    </row>
    <row r="7128" spans="1:12" x14ac:dyDescent="0.25">
      <c r="A7128" s="5" t="str">
        <f t="shared" si="111"/>
        <v>1Low IncomeNon-CARE90223</v>
      </c>
      <c r="B7128" s="9">
        <v>1</v>
      </c>
      <c r="C7128" t="s">
        <v>131</v>
      </c>
      <c r="D7128" t="s">
        <v>141</v>
      </c>
      <c r="E7128" s="9">
        <v>9</v>
      </c>
      <c r="F7128" s="9">
        <v>0</v>
      </c>
      <c r="G7128" s="9">
        <v>2</v>
      </c>
      <c r="H7128" s="9">
        <v>23</v>
      </c>
      <c r="I7128" s="9">
        <v>2.3718454837799072</v>
      </c>
      <c r="J7128" s="9">
        <v>2.5667493343353271</v>
      </c>
      <c r="K7128" s="9">
        <v>1.5766547992825508E-2</v>
      </c>
      <c r="L7128" s="9">
        <v>83.265754699707031</v>
      </c>
    </row>
    <row r="7129" spans="1:12" x14ac:dyDescent="0.25">
      <c r="A7129" s="5" t="str">
        <f t="shared" si="111"/>
        <v>1Low IncomeNon-CARE90224</v>
      </c>
      <c r="B7129" s="9">
        <v>1</v>
      </c>
      <c r="C7129" t="s">
        <v>131</v>
      </c>
      <c r="D7129" t="s">
        <v>141</v>
      </c>
      <c r="E7129" s="9">
        <v>9</v>
      </c>
      <c r="F7129" s="9">
        <v>0</v>
      </c>
      <c r="G7129" s="9">
        <v>2</v>
      </c>
      <c r="H7129" s="9">
        <v>24</v>
      </c>
      <c r="I7129" s="9">
        <v>1.9883191585540771</v>
      </c>
      <c r="J7129" s="9">
        <v>2.1037826538085938</v>
      </c>
      <c r="K7129" s="9">
        <v>1.2655374594032764E-2</v>
      </c>
      <c r="L7129" s="9">
        <v>81.324821472167969</v>
      </c>
    </row>
    <row r="7130" spans="1:12" x14ac:dyDescent="0.25">
      <c r="A7130" s="5" t="str">
        <f t="shared" si="111"/>
        <v>1Low IncomeNon-CARE90101</v>
      </c>
      <c r="B7130" s="9">
        <v>1</v>
      </c>
      <c r="C7130" t="s">
        <v>131</v>
      </c>
      <c r="D7130" s="3" t="s">
        <v>141</v>
      </c>
      <c r="E7130" s="9">
        <v>9</v>
      </c>
      <c r="F7130" s="9">
        <v>0</v>
      </c>
      <c r="G7130" s="9">
        <v>10</v>
      </c>
      <c r="H7130" s="9">
        <v>1</v>
      </c>
      <c r="I7130" s="9">
        <v>1.6602528095245361</v>
      </c>
      <c r="J7130" s="9">
        <v>1.6602528095245361</v>
      </c>
      <c r="K7130" s="9">
        <v>0</v>
      </c>
      <c r="L7130" s="9">
        <v>79.567558288574219</v>
      </c>
    </row>
    <row r="7131" spans="1:12" x14ac:dyDescent="0.25">
      <c r="A7131" s="5" t="str">
        <f t="shared" si="111"/>
        <v>1Low IncomeNon-CARE90102</v>
      </c>
      <c r="B7131" s="9">
        <v>1</v>
      </c>
      <c r="C7131" t="s">
        <v>131</v>
      </c>
      <c r="D7131" s="3" t="s">
        <v>141</v>
      </c>
      <c r="E7131" s="9">
        <v>9</v>
      </c>
      <c r="F7131" s="9">
        <v>0</v>
      </c>
      <c r="G7131" s="9">
        <v>10</v>
      </c>
      <c r="H7131" s="9">
        <v>2</v>
      </c>
      <c r="I7131" s="9">
        <v>1.3894157409667969</v>
      </c>
      <c r="J7131" s="9">
        <v>1.3894157409667969</v>
      </c>
      <c r="K7131" s="9">
        <v>0</v>
      </c>
      <c r="L7131" s="9">
        <v>78.392791748046875</v>
      </c>
    </row>
    <row r="7132" spans="1:12" x14ac:dyDescent="0.25">
      <c r="A7132" s="5" t="str">
        <f t="shared" si="111"/>
        <v>1Low IncomeNon-CARE90103</v>
      </c>
      <c r="B7132" s="9">
        <v>1</v>
      </c>
      <c r="C7132" t="s">
        <v>131</v>
      </c>
      <c r="D7132" s="3" t="s">
        <v>141</v>
      </c>
      <c r="E7132" s="9">
        <v>9</v>
      </c>
      <c r="F7132" s="9">
        <v>0</v>
      </c>
      <c r="G7132" s="9">
        <v>10</v>
      </c>
      <c r="H7132" s="9">
        <v>3</v>
      </c>
      <c r="I7132" s="9">
        <v>1.1978524923324585</v>
      </c>
      <c r="J7132" s="9">
        <v>1.1978524923324585</v>
      </c>
      <c r="K7132" s="9">
        <v>0</v>
      </c>
      <c r="L7132" s="9">
        <v>77.419593811035156</v>
      </c>
    </row>
    <row r="7133" spans="1:12" x14ac:dyDescent="0.25">
      <c r="A7133" s="5" t="str">
        <f t="shared" si="111"/>
        <v>1Low IncomeNon-CARE90104</v>
      </c>
      <c r="B7133" s="9">
        <v>1</v>
      </c>
      <c r="C7133" t="s">
        <v>131</v>
      </c>
      <c r="D7133" s="3" t="s">
        <v>141</v>
      </c>
      <c r="E7133" s="9">
        <v>9</v>
      </c>
      <c r="F7133" s="9">
        <v>0</v>
      </c>
      <c r="G7133" s="9">
        <v>10</v>
      </c>
      <c r="H7133" s="9">
        <v>4</v>
      </c>
      <c r="I7133" s="9">
        <v>1.077562689781189</v>
      </c>
      <c r="J7133" s="9">
        <v>1.077562689781189</v>
      </c>
      <c r="K7133" s="9">
        <v>0</v>
      </c>
      <c r="L7133" s="9">
        <v>77.091201782226563</v>
      </c>
    </row>
    <row r="7134" spans="1:12" x14ac:dyDescent="0.25">
      <c r="A7134" s="5" t="str">
        <f t="shared" si="111"/>
        <v>1Low IncomeNon-CARE90105</v>
      </c>
      <c r="B7134" s="9">
        <v>1</v>
      </c>
      <c r="C7134" t="s">
        <v>131</v>
      </c>
      <c r="D7134" s="3" t="s">
        <v>141</v>
      </c>
      <c r="E7134" s="9">
        <v>9</v>
      </c>
      <c r="F7134" s="9">
        <v>0</v>
      </c>
      <c r="G7134" s="9">
        <v>10</v>
      </c>
      <c r="H7134" s="9">
        <v>5</v>
      </c>
      <c r="I7134" s="9">
        <v>0.9852679967880249</v>
      </c>
      <c r="J7134" s="9">
        <v>0.9852679967880249</v>
      </c>
      <c r="K7134" s="9">
        <v>0</v>
      </c>
      <c r="L7134" s="9">
        <v>76.6224365234375</v>
      </c>
    </row>
    <row r="7135" spans="1:12" x14ac:dyDescent="0.25">
      <c r="A7135" s="5" t="str">
        <f t="shared" si="111"/>
        <v>1Low IncomeNon-CARE90106</v>
      </c>
      <c r="B7135" s="9">
        <v>1</v>
      </c>
      <c r="C7135" t="s">
        <v>131</v>
      </c>
      <c r="D7135" s="3" t="s">
        <v>141</v>
      </c>
      <c r="E7135" s="9">
        <v>9</v>
      </c>
      <c r="F7135" s="9">
        <v>0</v>
      </c>
      <c r="G7135" s="9">
        <v>10</v>
      </c>
      <c r="H7135" s="9">
        <v>6</v>
      </c>
      <c r="I7135" s="9">
        <v>0.94125288724899292</v>
      </c>
      <c r="J7135" s="9">
        <v>0.94125288724899292</v>
      </c>
      <c r="K7135" s="9">
        <v>0</v>
      </c>
      <c r="L7135" s="9">
        <v>76.367935180664063</v>
      </c>
    </row>
    <row r="7136" spans="1:12" x14ac:dyDescent="0.25">
      <c r="A7136" s="5" t="str">
        <f t="shared" si="111"/>
        <v>1Low IncomeNon-CARE90107</v>
      </c>
      <c r="B7136" s="9">
        <v>1</v>
      </c>
      <c r="C7136" t="s">
        <v>131</v>
      </c>
      <c r="D7136" s="3" t="s">
        <v>141</v>
      </c>
      <c r="E7136" s="9">
        <v>9</v>
      </c>
      <c r="F7136" s="9">
        <v>0</v>
      </c>
      <c r="G7136" s="9">
        <v>10</v>
      </c>
      <c r="H7136" s="9">
        <v>7</v>
      </c>
      <c r="I7136" s="9">
        <v>0.91890555620193481</v>
      </c>
      <c r="J7136" s="9">
        <v>0.91890555620193481</v>
      </c>
      <c r="K7136" s="9">
        <v>0</v>
      </c>
      <c r="L7136" s="9">
        <v>76.117996215820313</v>
      </c>
    </row>
    <row r="7137" spans="1:12" x14ac:dyDescent="0.25">
      <c r="A7137" s="5" t="str">
        <f t="shared" si="111"/>
        <v>1Low IncomeNon-CARE90108</v>
      </c>
      <c r="B7137" s="9">
        <v>1</v>
      </c>
      <c r="C7137" t="s">
        <v>131</v>
      </c>
      <c r="D7137" s="3" t="s">
        <v>141</v>
      </c>
      <c r="E7137" s="9">
        <v>9</v>
      </c>
      <c r="F7137" s="9">
        <v>0</v>
      </c>
      <c r="G7137" s="9">
        <v>10</v>
      </c>
      <c r="H7137" s="9">
        <v>8</v>
      </c>
      <c r="I7137" s="9">
        <v>0.91608685255050659</v>
      </c>
      <c r="J7137" s="9">
        <v>0.91608685255050659</v>
      </c>
      <c r="K7137" s="9">
        <v>0</v>
      </c>
      <c r="L7137" s="9">
        <v>76.569435119628906</v>
      </c>
    </row>
    <row r="7138" spans="1:12" x14ac:dyDescent="0.25">
      <c r="A7138" s="5" t="str">
        <f t="shared" si="111"/>
        <v>1Low IncomeNon-CARE90109</v>
      </c>
      <c r="B7138" s="9">
        <v>1</v>
      </c>
      <c r="C7138" t="s">
        <v>131</v>
      </c>
      <c r="D7138" s="3" t="s">
        <v>141</v>
      </c>
      <c r="E7138" s="9">
        <v>9</v>
      </c>
      <c r="F7138" s="9">
        <v>0</v>
      </c>
      <c r="G7138" s="9">
        <v>10</v>
      </c>
      <c r="H7138" s="9">
        <v>9</v>
      </c>
      <c r="I7138" s="9">
        <v>0.79519110918045044</v>
      </c>
      <c r="J7138" s="9">
        <v>0.79519110918045044</v>
      </c>
      <c r="K7138" s="9">
        <v>0</v>
      </c>
      <c r="L7138" s="9">
        <v>77.966049194335938</v>
      </c>
    </row>
    <row r="7139" spans="1:12" x14ac:dyDescent="0.25">
      <c r="A7139" s="5" t="str">
        <f t="shared" si="111"/>
        <v>1Low IncomeNon-CARE901010</v>
      </c>
      <c r="B7139" s="9">
        <v>1</v>
      </c>
      <c r="C7139" t="s">
        <v>131</v>
      </c>
      <c r="D7139" s="3" t="s">
        <v>141</v>
      </c>
      <c r="E7139" s="9">
        <v>9</v>
      </c>
      <c r="F7139" s="9">
        <v>0</v>
      </c>
      <c r="G7139" s="9">
        <v>10</v>
      </c>
      <c r="H7139" s="9">
        <v>10</v>
      </c>
      <c r="I7139" s="9">
        <v>0.73761129379272461</v>
      </c>
      <c r="J7139" s="9">
        <v>0.73761129379272461</v>
      </c>
      <c r="K7139" s="9">
        <v>0</v>
      </c>
      <c r="L7139" s="9">
        <v>81.308517456054688</v>
      </c>
    </row>
    <row r="7140" spans="1:12" x14ac:dyDescent="0.25">
      <c r="A7140" s="5" t="str">
        <f t="shared" si="111"/>
        <v>1Low IncomeNon-CARE901011</v>
      </c>
      <c r="B7140" s="9">
        <v>1</v>
      </c>
      <c r="C7140" t="s">
        <v>131</v>
      </c>
      <c r="D7140" s="3" t="s">
        <v>141</v>
      </c>
      <c r="E7140" s="9">
        <v>9</v>
      </c>
      <c r="F7140" s="9">
        <v>0</v>
      </c>
      <c r="G7140" s="9">
        <v>10</v>
      </c>
      <c r="H7140" s="9">
        <v>11</v>
      </c>
      <c r="I7140" s="9">
        <v>0.92424553632736206</v>
      </c>
      <c r="J7140" s="9">
        <v>0.92424553632736206</v>
      </c>
      <c r="K7140" s="9">
        <v>0</v>
      </c>
      <c r="L7140" s="9">
        <v>86.17291259765625</v>
      </c>
    </row>
    <row r="7141" spans="1:12" x14ac:dyDescent="0.25">
      <c r="A7141" s="5" t="str">
        <f t="shared" si="111"/>
        <v>1Low IncomeNon-CARE901012</v>
      </c>
      <c r="B7141" s="9">
        <v>1</v>
      </c>
      <c r="C7141" t="s">
        <v>131</v>
      </c>
      <c r="D7141" s="3" t="s">
        <v>141</v>
      </c>
      <c r="E7141" s="9">
        <v>9</v>
      </c>
      <c r="F7141" s="9">
        <v>0</v>
      </c>
      <c r="G7141" s="9">
        <v>10</v>
      </c>
      <c r="H7141" s="9">
        <v>12</v>
      </c>
      <c r="I7141" s="9">
        <v>1.1708060503005981</v>
      </c>
      <c r="J7141" s="9">
        <v>1.1708060503005981</v>
      </c>
      <c r="K7141" s="9">
        <v>0</v>
      </c>
      <c r="L7141" s="9">
        <v>90.253250122070313</v>
      </c>
    </row>
    <row r="7142" spans="1:12" x14ac:dyDescent="0.25">
      <c r="A7142" s="5" t="str">
        <f t="shared" si="111"/>
        <v>1Low IncomeNon-CARE901013</v>
      </c>
      <c r="B7142" s="9">
        <v>1</v>
      </c>
      <c r="C7142" t="s">
        <v>131</v>
      </c>
      <c r="D7142" s="3" t="s">
        <v>141</v>
      </c>
      <c r="E7142" s="9">
        <v>9</v>
      </c>
      <c r="F7142" s="9">
        <v>0</v>
      </c>
      <c r="G7142" s="9">
        <v>10</v>
      </c>
      <c r="H7142" s="9">
        <v>13</v>
      </c>
      <c r="I7142" s="9">
        <v>1.5099868774414063</v>
      </c>
      <c r="J7142" s="9">
        <v>1.5099868774414063</v>
      </c>
      <c r="K7142" s="9">
        <v>0</v>
      </c>
      <c r="L7142" s="9">
        <v>93.511703491210938</v>
      </c>
    </row>
    <row r="7143" spans="1:12" x14ac:dyDescent="0.25">
      <c r="A7143" s="5" t="str">
        <f t="shared" si="111"/>
        <v>1Low IncomeNon-CARE901014</v>
      </c>
      <c r="B7143" s="9">
        <v>1</v>
      </c>
      <c r="C7143" t="s">
        <v>131</v>
      </c>
      <c r="D7143" s="3" t="s">
        <v>141</v>
      </c>
      <c r="E7143" s="9">
        <v>9</v>
      </c>
      <c r="F7143" s="9">
        <v>0</v>
      </c>
      <c r="G7143" s="9">
        <v>10</v>
      </c>
      <c r="H7143" s="9">
        <v>14</v>
      </c>
      <c r="I7143" s="9">
        <v>1.9018737077713013</v>
      </c>
      <c r="J7143" s="9">
        <v>1.9018737077713013</v>
      </c>
      <c r="K7143" s="9">
        <v>0</v>
      </c>
      <c r="L7143" s="9">
        <v>95.559761047363281</v>
      </c>
    </row>
    <row r="7144" spans="1:12" x14ac:dyDescent="0.25">
      <c r="A7144" s="5" t="str">
        <f t="shared" si="111"/>
        <v>1Low IncomeNon-CARE901015</v>
      </c>
      <c r="B7144" s="9">
        <v>1</v>
      </c>
      <c r="C7144" t="s">
        <v>131</v>
      </c>
      <c r="D7144" s="3" t="s">
        <v>141</v>
      </c>
      <c r="E7144" s="9">
        <v>9</v>
      </c>
      <c r="F7144" s="9">
        <v>0</v>
      </c>
      <c r="G7144" s="9">
        <v>10</v>
      </c>
      <c r="H7144" s="9">
        <v>15</v>
      </c>
      <c r="I7144" s="9">
        <v>2.2662086486816406</v>
      </c>
      <c r="J7144" s="9">
        <v>2.2662086486816406</v>
      </c>
      <c r="K7144" s="9">
        <v>0</v>
      </c>
      <c r="L7144" s="9">
        <v>96.784408569335938</v>
      </c>
    </row>
    <row r="7145" spans="1:12" x14ac:dyDescent="0.25">
      <c r="A7145" s="5" t="str">
        <f t="shared" si="111"/>
        <v>1Low IncomeNon-CARE901016</v>
      </c>
      <c r="B7145" s="9">
        <v>1</v>
      </c>
      <c r="C7145" t="s">
        <v>131</v>
      </c>
      <c r="D7145" s="3" t="s">
        <v>141</v>
      </c>
      <c r="E7145" s="9">
        <v>9</v>
      </c>
      <c r="F7145" s="9">
        <v>0</v>
      </c>
      <c r="G7145" s="9">
        <v>10</v>
      </c>
      <c r="H7145" s="9">
        <v>16</v>
      </c>
      <c r="I7145" s="9">
        <v>2.6524801254272461</v>
      </c>
      <c r="J7145" s="9">
        <v>2.6524801254272461</v>
      </c>
      <c r="K7145" s="9">
        <v>0</v>
      </c>
      <c r="L7145" s="9">
        <v>96.829833984375</v>
      </c>
    </row>
    <row r="7146" spans="1:12" x14ac:dyDescent="0.25">
      <c r="A7146" s="5" t="str">
        <f t="shared" si="111"/>
        <v>1Low IncomeNon-CARE901017</v>
      </c>
      <c r="B7146" s="9">
        <v>1</v>
      </c>
      <c r="C7146" t="s">
        <v>131</v>
      </c>
      <c r="D7146" s="3" t="s">
        <v>141</v>
      </c>
      <c r="E7146" s="9">
        <v>9</v>
      </c>
      <c r="F7146" s="9">
        <v>0</v>
      </c>
      <c r="G7146" s="9">
        <v>10</v>
      </c>
      <c r="H7146" s="9">
        <v>17</v>
      </c>
      <c r="I7146" s="9">
        <v>2.9477376937866211</v>
      </c>
      <c r="J7146" s="9">
        <v>1.815833568572998</v>
      </c>
      <c r="K7146" s="9">
        <v>2.4547101929783821E-2</v>
      </c>
      <c r="L7146" s="9">
        <v>97.052276611328125</v>
      </c>
    </row>
    <row r="7147" spans="1:12" x14ac:dyDescent="0.25">
      <c r="A7147" s="5" t="str">
        <f t="shared" si="111"/>
        <v>1Low IncomeNon-CARE901018</v>
      </c>
      <c r="B7147" s="9">
        <v>1</v>
      </c>
      <c r="C7147" t="s">
        <v>131</v>
      </c>
      <c r="D7147" s="3" t="s">
        <v>141</v>
      </c>
      <c r="E7147" s="9">
        <v>9</v>
      </c>
      <c r="F7147" s="9">
        <v>0</v>
      </c>
      <c r="G7147" s="9">
        <v>10</v>
      </c>
      <c r="H7147" s="9">
        <v>18</v>
      </c>
      <c r="I7147" s="9">
        <v>3.2098836898803711</v>
      </c>
      <c r="J7147" s="9">
        <v>2.5086812973022461</v>
      </c>
      <c r="K7147" s="9">
        <v>3.4330312162637711E-2</v>
      </c>
      <c r="L7147" s="9">
        <v>95.954627990722656</v>
      </c>
    </row>
    <row r="7148" spans="1:12" x14ac:dyDescent="0.25">
      <c r="A7148" s="5" t="str">
        <f t="shared" si="111"/>
        <v>1Low IncomeNon-CARE901019</v>
      </c>
      <c r="B7148" s="9">
        <v>1</v>
      </c>
      <c r="C7148" t="s">
        <v>131</v>
      </c>
      <c r="D7148" s="3" t="s">
        <v>141</v>
      </c>
      <c r="E7148" s="9">
        <v>9</v>
      </c>
      <c r="F7148" s="9">
        <v>0</v>
      </c>
      <c r="G7148" s="9">
        <v>10</v>
      </c>
      <c r="H7148" s="9">
        <v>19</v>
      </c>
      <c r="I7148" s="9">
        <v>3.2954230308532715</v>
      </c>
      <c r="J7148" s="9">
        <v>2.8462512493133545</v>
      </c>
      <c r="K7148" s="9">
        <v>1.7880883067846298E-2</v>
      </c>
      <c r="L7148" s="9">
        <v>94.490447998046875</v>
      </c>
    </row>
    <row r="7149" spans="1:12" x14ac:dyDescent="0.25">
      <c r="A7149" s="5" t="str">
        <f t="shared" si="111"/>
        <v>1Low IncomeNon-CARE901020</v>
      </c>
      <c r="B7149" s="9">
        <v>1</v>
      </c>
      <c r="C7149" t="s">
        <v>131</v>
      </c>
      <c r="D7149" s="3" t="s">
        <v>141</v>
      </c>
      <c r="E7149" s="9">
        <v>9</v>
      </c>
      <c r="F7149" s="9">
        <v>0</v>
      </c>
      <c r="G7149" s="9">
        <v>10</v>
      </c>
      <c r="H7149" s="9">
        <v>20</v>
      </c>
      <c r="I7149" s="9">
        <v>3.1241850852966309</v>
      </c>
      <c r="J7149" s="9">
        <v>2.8049931526184082</v>
      </c>
      <c r="K7149" s="9">
        <v>2.2517573088407516E-2</v>
      </c>
      <c r="L7149" s="9">
        <v>92.222984313964844</v>
      </c>
    </row>
    <row r="7150" spans="1:12" x14ac:dyDescent="0.25">
      <c r="A7150" s="5" t="str">
        <f t="shared" si="111"/>
        <v>1Low IncomeNon-CARE901021</v>
      </c>
      <c r="B7150" s="9">
        <v>1</v>
      </c>
      <c r="C7150" t="s">
        <v>131</v>
      </c>
      <c r="D7150" s="3" t="s">
        <v>141</v>
      </c>
      <c r="E7150" s="9">
        <v>9</v>
      </c>
      <c r="F7150" s="9">
        <v>0</v>
      </c>
      <c r="G7150" s="9">
        <v>10</v>
      </c>
      <c r="H7150" s="9">
        <v>21</v>
      </c>
      <c r="I7150" s="9">
        <v>2.9823718070983887</v>
      </c>
      <c r="J7150" s="9">
        <v>2.6902675628662109</v>
      </c>
      <c r="K7150" s="9">
        <v>1.5123545192182064E-2</v>
      </c>
      <c r="L7150" s="9">
        <v>88.954208374023438</v>
      </c>
    </row>
    <row r="7151" spans="1:12" x14ac:dyDescent="0.25">
      <c r="A7151" s="5" t="str">
        <f t="shared" si="111"/>
        <v>1Low IncomeNon-CARE901022</v>
      </c>
      <c r="B7151" s="9">
        <v>1</v>
      </c>
      <c r="C7151" t="s">
        <v>131</v>
      </c>
      <c r="D7151" s="3" t="s">
        <v>141</v>
      </c>
      <c r="E7151" s="9">
        <v>9</v>
      </c>
      <c r="F7151" s="9">
        <v>0</v>
      </c>
      <c r="G7151" s="9">
        <v>10</v>
      </c>
      <c r="H7151" s="9">
        <v>22</v>
      </c>
      <c r="I7151" s="9">
        <v>2.8170769214630127</v>
      </c>
      <c r="J7151" s="9">
        <v>3.34375</v>
      </c>
      <c r="K7151" s="9">
        <v>2.8520788997411728E-2</v>
      </c>
      <c r="L7151" s="9">
        <v>87.384552001953125</v>
      </c>
    </row>
    <row r="7152" spans="1:12" x14ac:dyDescent="0.25">
      <c r="A7152" s="5" t="str">
        <f t="shared" si="111"/>
        <v>1Low IncomeNon-CARE901023</v>
      </c>
      <c r="B7152" s="9">
        <v>1</v>
      </c>
      <c r="C7152" t="s">
        <v>131</v>
      </c>
      <c r="D7152" s="3" t="s">
        <v>141</v>
      </c>
      <c r="E7152" s="9">
        <v>9</v>
      </c>
      <c r="F7152" s="9">
        <v>0</v>
      </c>
      <c r="G7152" s="9">
        <v>10</v>
      </c>
      <c r="H7152" s="9">
        <v>23</v>
      </c>
      <c r="I7152" s="9">
        <v>2.5152528285980225</v>
      </c>
      <c r="J7152" s="9">
        <v>2.7308204174041748</v>
      </c>
      <c r="K7152" s="9">
        <v>2.1989982575178146E-2</v>
      </c>
      <c r="L7152" s="9">
        <v>85.997879028320313</v>
      </c>
    </row>
    <row r="7153" spans="1:12" x14ac:dyDescent="0.25">
      <c r="A7153" s="5" t="str">
        <f t="shared" si="111"/>
        <v>1Low IncomeNon-CARE901024</v>
      </c>
      <c r="B7153" s="9">
        <v>1</v>
      </c>
      <c r="C7153" t="s">
        <v>131</v>
      </c>
      <c r="D7153" s="3" t="s">
        <v>141</v>
      </c>
      <c r="E7153" s="9">
        <v>9</v>
      </c>
      <c r="F7153" s="9">
        <v>0</v>
      </c>
      <c r="G7153" s="9">
        <v>10</v>
      </c>
      <c r="H7153" s="9">
        <v>24</v>
      </c>
      <c r="I7153" s="9">
        <v>2.1145219802856445</v>
      </c>
      <c r="J7153" s="9">
        <v>2.2460134029388428</v>
      </c>
      <c r="K7153" s="9">
        <v>1.7886050045490265E-2</v>
      </c>
      <c r="L7153" s="9">
        <v>84.153900146484375</v>
      </c>
    </row>
    <row r="7154" spans="1:12" x14ac:dyDescent="0.25">
      <c r="A7154" s="5" t="str">
        <f t="shared" si="111"/>
        <v>1Low IncomeNon-CARE9121</v>
      </c>
      <c r="B7154" s="9">
        <v>1</v>
      </c>
      <c r="C7154" t="s">
        <v>131</v>
      </c>
      <c r="D7154" t="s">
        <v>141</v>
      </c>
      <c r="E7154" s="9">
        <v>9</v>
      </c>
      <c r="F7154" s="9">
        <v>1</v>
      </c>
      <c r="G7154" s="9">
        <v>2</v>
      </c>
      <c r="H7154" s="9">
        <v>1</v>
      </c>
      <c r="I7154" s="9">
        <v>1.4561153650283813</v>
      </c>
      <c r="J7154" s="9">
        <v>1.4561153650283813</v>
      </c>
      <c r="K7154" s="9">
        <v>0</v>
      </c>
      <c r="L7154" s="9">
        <v>75.91070556640625</v>
      </c>
    </row>
    <row r="7155" spans="1:12" x14ac:dyDescent="0.25">
      <c r="A7155" s="5" t="str">
        <f t="shared" si="111"/>
        <v>1Low IncomeNon-CARE9122</v>
      </c>
      <c r="B7155" s="9">
        <v>1</v>
      </c>
      <c r="C7155" t="s">
        <v>131</v>
      </c>
      <c r="D7155" t="s">
        <v>141</v>
      </c>
      <c r="E7155" s="9">
        <v>9</v>
      </c>
      <c r="F7155" s="9">
        <v>1</v>
      </c>
      <c r="G7155" s="9">
        <v>2</v>
      </c>
      <c r="H7155" s="9">
        <v>2</v>
      </c>
      <c r="I7155" s="9">
        <v>1.2181119918823242</v>
      </c>
      <c r="J7155" s="9">
        <v>1.2181119918823242</v>
      </c>
      <c r="K7155" s="9">
        <v>0</v>
      </c>
      <c r="L7155" s="9">
        <v>74.79498291015625</v>
      </c>
    </row>
    <row r="7156" spans="1:12" x14ac:dyDescent="0.25">
      <c r="A7156" s="5" t="str">
        <f t="shared" si="111"/>
        <v>1Low IncomeNon-CARE9123</v>
      </c>
      <c r="B7156" s="9">
        <v>1</v>
      </c>
      <c r="C7156" t="s">
        <v>131</v>
      </c>
      <c r="D7156" t="s">
        <v>141</v>
      </c>
      <c r="E7156" s="9">
        <v>9</v>
      </c>
      <c r="F7156" s="9">
        <v>1</v>
      </c>
      <c r="G7156" s="9">
        <v>2</v>
      </c>
      <c r="H7156" s="9">
        <v>3</v>
      </c>
      <c r="I7156" s="9">
        <v>1.0520603656768799</v>
      </c>
      <c r="J7156" s="9">
        <v>1.0520603656768799</v>
      </c>
      <c r="K7156" s="9">
        <v>0</v>
      </c>
      <c r="L7156" s="9">
        <v>73.884269714355469</v>
      </c>
    </row>
    <row r="7157" spans="1:12" x14ac:dyDescent="0.25">
      <c r="A7157" s="5" t="str">
        <f t="shared" si="111"/>
        <v>1Low IncomeNon-CARE9124</v>
      </c>
      <c r="B7157" s="9">
        <v>1</v>
      </c>
      <c r="C7157" t="s">
        <v>131</v>
      </c>
      <c r="D7157" t="s">
        <v>141</v>
      </c>
      <c r="E7157" s="9">
        <v>9</v>
      </c>
      <c r="F7157" s="9">
        <v>1</v>
      </c>
      <c r="G7157" s="9">
        <v>2</v>
      </c>
      <c r="H7157" s="9">
        <v>4</v>
      </c>
      <c r="I7157" s="9">
        <v>0.93540918827056885</v>
      </c>
      <c r="J7157" s="9">
        <v>0.93540918827056885</v>
      </c>
      <c r="K7157" s="9">
        <v>0</v>
      </c>
      <c r="L7157" s="9">
        <v>73.121543884277344</v>
      </c>
    </row>
    <row r="7158" spans="1:12" x14ac:dyDescent="0.25">
      <c r="A7158" s="5" t="str">
        <f t="shared" si="111"/>
        <v>1Low IncomeNon-CARE9125</v>
      </c>
      <c r="B7158" s="9">
        <v>1</v>
      </c>
      <c r="C7158" t="s">
        <v>131</v>
      </c>
      <c r="D7158" t="s">
        <v>141</v>
      </c>
      <c r="E7158" s="9">
        <v>9</v>
      </c>
      <c r="F7158" s="9">
        <v>1</v>
      </c>
      <c r="G7158" s="9">
        <v>2</v>
      </c>
      <c r="H7158" s="9">
        <v>5</v>
      </c>
      <c r="I7158" s="9">
        <v>0.84539783000946045</v>
      </c>
      <c r="J7158" s="9">
        <v>0.84539783000946045</v>
      </c>
      <c r="K7158" s="9">
        <v>0</v>
      </c>
      <c r="L7158" s="9">
        <v>72.149589538574219</v>
      </c>
    </row>
    <row r="7159" spans="1:12" x14ac:dyDescent="0.25">
      <c r="A7159" s="5" t="str">
        <f t="shared" si="111"/>
        <v>1Low IncomeNon-CARE9126</v>
      </c>
      <c r="B7159" s="9">
        <v>1</v>
      </c>
      <c r="C7159" t="s">
        <v>131</v>
      </c>
      <c r="D7159" t="s">
        <v>141</v>
      </c>
      <c r="E7159" s="9">
        <v>9</v>
      </c>
      <c r="F7159" s="9">
        <v>1</v>
      </c>
      <c r="G7159" s="9">
        <v>2</v>
      </c>
      <c r="H7159" s="9">
        <v>6</v>
      </c>
      <c r="I7159" s="9">
        <v>0.79976630210876465</v>
      </c>
      <c r="J7159" s="9">
        <v>0.79976630210876465</v>
      </c>
      <c r="K7159" s="9">
        <v>0</v>
      </c>
      <c r="L7159" s="9">
        <v>71.434303283691406</v>
      </c>
    </row>
    <row r="7160" spans="1:12" x14ac:dyDescent="0.25">
      <c r="A7160" s="5" t="str">
        <f t="shared" si="111"/>
        <v>1Low IncomeNon-CARE9127</v>
      </c>
      <c r="B7160" s="9">
        <v>1</v>
      </c>
      <c r="C7160" t="s">
        <v>131</v>
      </c>
      <c r="D7160" t="s">
        <v>141</v>
      </c>
      <c r="E7160" s="9">
        <v>9</v>
      </c>
      <c r="F7160" s="9">
        <v>1</v>
      </c>
      <c r="G7160" s="9">
        <v>2</v>
      </c>
      <c r="H7160" s="9">
        <v>7</v>
      </c>
      <c r="I7160" s="9">
        <v>0.78634423017501831</v>
      </c>
      <c r="J7160" s="9">
        <v>0.78634423017501831</v>
      </c>
      <c r="K7160" s="9">
        <v>0</v>
      </c>
      <c r="L7160" s="9">
        <v>71.201042175292969</v>
      </c>
    </row>
    <row r="7161" spans="1:12" x14ac:dyDescent="0.25">
      <c r="A7161" s="5" t="str">
        <f t="shared" si="111"/>
        <v>1Low IncomeNon-CARE9128</v>
      </c>
      <c r="B7161" s="9">
        <v>1</v>
      </c>
      <c r="C7161" t="s">
        <v>131</v>
      </c>
      <c r="D7161" t="s">
        <v>141</v>
      </c>
      <c r="E7161" s="9">
        <v>9</v>
      </c>
      <c r="F7161" s="9">
        <v>1</v>
      </c>
      <c r="G7161" s="9">
        <v>2</v>
      </c>
      <c r="H7161" s="9">
        <v>8</v>
      </c>
      <c r="I7161" s="9">
        <v>0.74082672595977783</v>
      </c>
      <c r="J7161" s="9">
        <v>0.74082672595977783</v>
      </c>
      <c r="K7161" s="9">
        <v>0</v>
      </c>
      <c r="L7161" s="9">
        <v>70.994430541992188</v>
      </c>
    </row>
    <row r="7162" spans="1:12" x14ac:dyDescent="0.25">
      <c r="A7162" s="5" t="str">
        <f t="shared" si="111"/>
        <v>1Low IncomeNon-CARE9129</v>
      </c>
      <c r="B7162" s="9">
        <v>1</v>
      </c>
      <c r="C7162" t="s">
        <v>131</v>
      </c>
      <c r="D7162" t="s">
        <v>141</v>
      </c>
      <c r="E7162" s="9">
        <v>9</v>
      </c>
      <c r="F7162" s="9">
        <v>1</v>
      </c>
      <c r="G7162" s="9">
        <v>2</v>
      </c>
      <c r="H7162" s="9">
        <v>9</v>
      </c>
      <c r="I7162" s="9">
        <v>0.61208546161651611</v>
      </c>
      <c r="J7162" s="9">
        <v>0.61208546161651611</v>
      </c>
      <c r="K7162" s="9">
        <v>0</v>
      </c>
      <c r="L7162" s="9">
        <v>72.899620056152344</v>
      </c>
    </row>
    <row r="7163" spans="1:12" x14ac:dyDescent="0.25">
      <c r="A7163" s="5" t="str">
        <f t="shared" si="111"/>
        <v>1Low IncomeNon-CARE91210</v>
      </c>
      <c r="B7163" s="9">
        <v>1</v>
      </c>
      <c r="C7163" t="s">
        <v>131</v>
      </c>
      <c r="D7163" t="s">
        <v>141</v>
      </c>
      <c r="E7163" s="9">
        <v>9</v>
      </c>
      <c r="F7163" s="9">
        <v>1</v>
      </c>
      <c r="G7163" s="9">
        <v>2</v>
      </c>
      <c r="H7163" s="9">
        <v>10</v>
      </c>
      <c r="I7163" s="9">
        <v>0.61105203628540039</v>
      </c>
      <c r="J7163" s="9">
        <v>0.61105203628540039</v>
      </c>
      <c r="K7163" s="9">
        <v>0</v>
      </c>
      <c r="L7163" s="9">
        <v>77.435844421386719</v>
      </c>
    </row>
    <row r="7164" spans="1:12" x14ac:dyDescent="0.25">
      <c r="A7164" s="5" t="str">
        <f t="shared" si="111"/>
        <v>1Low IncomeNon-CARE91211</v>
      </c>
      <c r="B7164" s="9">
        <v>1</v>
      </c>
      <c r="C7164" t="s">
        <v>131</v>
      </c>
      <c r="D7164" t="s">
        <v>141</v>
      </c>
      <c r="E7164" s="9">
        <v>9</v>
      </c>
      <c r="F7164" s="9">
        <v>1</v>
      </c>
      <c r="G7164" s="9">
        <v>2</v>
      </c>
      <c r="H7164" s="9">
        <v>11</v>
      </c>
      <c r="I7164" s="9">
        <v>0.77061343193054199</v>
      </c>
      <c r="J7164" s="9">
        <v>0.77061343193054199</v>
      </c>
      <c r="K7164" s="9">
        <v>0</v>
      </c>
      <c r="L7164" s="9">
        <v>82.78692626953125</v>
      </c>
    </row>
    <row r="7165" spans="1:12" x14ac:dyDescent="0.25">
      <c r="A7165" s="5" t="str">
        <f t="shared" si="111"/>
        <v>1Low IncomeNon-CARE91212</v>
      </c>
      <c r="B7165" s="9">
        <v>1</v>
      </c>
      <c r="C7165" t="s">
        <v>131</v>
      </c>
      <c r="D7165" t="s">
        <v>141</v>
      </c>
      <c r="E7165" s="9">
        <v>9</v>
      </c>
      <c r="F7165" s="9">
        <v>1</v>
      </c>
      <c r="G7165" s="9">
        <v>2</v>
      </c>
      <c r="H7165" s="9">
        <v>12</v>
      </c>
      <c r="I7165" s="9">
        <v>0.93986546993255615</v>
      </c>
      <c r="J7165" s="9">
        <v>0.93986546993255615</v>
      </c>
      <c r="K7165" s="9">
        <v>0</v>
      </c>
      <c r="L7165" s="9">
        <v>87.580581665039063</v>
      </c>
    </row>
    <row r="7166" spans="1:12" x14ac:dyDescent="0.25">
      <c r="A7166" s="5" t="str">
        <f t="shared" si="111"/>
        <v>1Low IncomeNon-CARE91213</v>
      </c>
      <c r="B7166" s="9">
        <v>1</v>
      </c>
      <c r="C7166" t="s">
        <v>131</v>
      </c>
      <c r="D7166" t="s">
        <v>141</v>
      </c>
      <c r="E7166" s="9">
        <v>9</v>
      </c>
      <c r="F7166" s="9">
        <v>1</v>
      </c>
      <c r="G7166" s="9">
        <v>2</v>
      </c>
      <c r="H7166" s="9">
        <v>13</v>
      </c>
      <c r="I7166" s="9">
        <v>1.2067209482192993</v>
      </c>
      <c r="J7166" s="9">
        <v>1.2067209482192993</v>
      </c>
      <c r="K7166" s="9">
        <v>0</v>
      </c>
      <c r="L7166" s="9">
        <v>91.500144958496094</v>
      </c>
    </row>
    <row r="7167" spans="1:12" x14ac:dyDescent="0.25">
      <c r="A7167" s="5" t="str">
        <f t="shared" si="111"/>
        <v>1Low IncomeNon-CARE91214</v>
      </c>
      <c r="B7167" s="9">
        <v>1</v>
      </c>
      <c r="C7167" t="s">
        <v>131</v>
      </c>
      <c r="D7167" t="s">
        <v>141</v>
      </c>
      <c r="E7167" s="9">
        <v>9</v>
      </c>
      <c r="F7167" s="9">
        <v>1</v>
      </c>
      <c r="G7167" s="9">
        <v>2</v>
      </c>
      <c r="H7167" s="9">
        <v>14</v>
      </c>
      <c r="I7167" s="9">
        <v>1.5402011871337891</v>
      </c>
      <c r="J7167" s="9">
        <v>1.5402011871337891</v>
      </c>
      <c r="K7167" s="9">
        <v>0</v>
      </c>
      <c r="L7167" s="9">
        <v>94.151191711425781</v>
      </c>
    </row>
    <row r="7168" spans="1:12" x14ac:dyDescent="0.25">
      <c r="A7168" s="5" t="str">
        <f t="shared" si="111"/>
        <v>1Low IncomeNon-CARE91215</v>
      </c>
      <c r="B7168" s="9">
        <v>1</v>
      </c>
      <c r="C7168" t="s">
        <v>131</v>
      </c>
      <c r="D7168" t="s">
        <v>141</v>
      </c>
      <c r="E7168" s="9">
        <v>9</v>
      </c>
      <c r="F7168" s="9">
        <v>1</v>
      </c>
      <c r="G7168" s="9">
        <v>2</v>
      </c>
      <c r="H7168" s="9">
        <v>15</v>
      </c>
      <c r="I7168" s="9">
        <v>1.8729631900787354</v>
      </c>
      <c r="J7168" s="9">
        <v>1.8729631900787354</v>
      </c>
      <c r="K7168" s="9">
        <v>0</v>
      </c>
      <c r="L7168" s="9">
        <v>95.264297485351563</v>
      </c>
    </row>
    <row r="7169" spans="1:12" x14ac:dyDescent="0.25">
      <c r="A7169" s="5" t="str">
        <f t="shared" si="111"/>
        <v>1Low IncomeNon-CARE91216</v>
      </c>
      <c r="B7169" s="9">
        <v>1</v>
      </c>
      <c r="C7169" t="s">
        <v>131</v>
      </c>
      <c r="D7169" t="s">
        <v>141</v>
      </c>
      <c r="E7169" s="9">
        <v>9</v>
      </c>
      <c r="F7169" s="9">
        <v>1</v>
      </c>
      <c r="G7169" s="9">
        <v>2</v>
      </c>
      <c r="H7169" s="9">
        <v>16</v>
      </c>
      <c r="I7169" s="9">
        <v>2.2390196323394775</v>
      </c>
      <c r="J7169" s="9">
        <v>2.2390196323394775</v>
      </c>
      <c r="K7169" s="9">
        <v>0</v>
      </c>
      <c r="L7169" s="9">
        <v>94.829910278320313</v>
      </c>
    </row>
    <row r="7170" spans="1:12" x14ac:dyDescent="0.25">
      <c r="A7170" s="5" t="str">
        <f t="shared" si="111"/>
        <v>1Low IncomeNon-CARE91217</v>
      </c>
      <c r="B7170" s="9">
        <v>1</v>
      </c>
      <c r="C7170" t="s">
        <v>131</v>
      </c>
      <c r="D7170" t="s">
        <v>141</v>
      </c>
      <c r="E7170" s="9">
        <v>9</v>
      </c>
      <c r="F7170" s="9">
        <v>1</v>
      </c>
      <c r="G7170" s="9">
        <v>2</v>
      </c>
      <c r="H7170" s="9">
        <v>17</v>
      </c>
      <c r="I7170" s="9">
        <v>2.5291182994842529</v>
      </c>
      <c r="J7170" s="9">
        <v>1.4493774175643921</v>
      </c>
      <c r="K7170" s="9">
        <v>2.0000442862510681E-2</v>
      </c>
      <c r="L7170" s="9">
        <v>94.810340881347656</v>
      </c>
    </row>
    <row r="7171" spans="1:12" x14ac:dyDescent="0.25">
      <c r="A7171" s="5" t="str">
        <f t="shared" ref="A7171:A7234" si="112">B7171&amp;C7171&amp;D7171&amp;E7171&amp;F7171&amp;G7171&amp;H7171</f>
        <v>1Low IncomeNon-CARE91218</v>
      </c>
      <c r="B7171" s="9">
        <v>1</v>
      </c>
      <c r="C7171" t="s">
        <v>131</v>
      </c>
      <c r="D7171" t="s">
        <v>141</v>
      </c>
      <c r="E7171" s="9">
        <v>9</v>
      </c>
      <c r="F7171" s="9">
        <v>1</v>
      </c>
      <c r="G7171" s="9">
        <v>2</v>
      </c>
      <c r="H7171" s="9">
        <v>18</v>
      </c>
      <c r="I7171" s="9">
        <v>2.7836422920227051</v>
      </c>
      <c r="J7171" s="9">
        <v>2.1148653030395508</v>
      </c>
      <c r="K7171" s="9">
        <v>3.049282543361187E-2</v>
      </c>
      <c r="L7171" s="9">
        <v>94.273124694824219</v>
      </c>
    </row>
    <row r="7172" spans="1:12" x14ac:dyDescent="0.25">
      <c r="A7172" s="5" t="str">
        <f t="shared" si="112"/>
        <v>1Low IncomeNon-CARE91219</v>
      </c>
      <c r="B7172" s="9">
        <v>1</v>
      </c>
      <c r="C7172" t="s">
        <v>131</v>
      </c>
      <c r="D7172" t="s">
        <v>141</v>
      </c>
      <c r="E7172" s="9">
        <v>9</v>
      </c>
      <c r="F7172" s="9">
        <v>1</v>
      </c>
      <c r="G7172" s="9">
        <v>2</v>
      </c>
      <c r="H7172" s="9">
        <v>19</v>
      </c>
      <c r="I7172" s="9">
        <v>2.8873200416564941</v>
      </c>
      <c r="J7172" s="9">
        <v>2.4532251358032227</v>
      </c>
      <c r="K7172" s="9">
        <v>1.6702177003026009E-2</v>
      </c>
      <c r="L7172" s="9">
        <v>93.318572998046875</v>
      </c>
    </row>
    <row r="7173" spans="1:12" x14ac:dyDescent="0.25">
      <c r="A7173" s="5" t="str">
        <f t="shared" si="112"/>
        <v>1Low IncomeNon-CARE91220</v>
      </c>
      <c r="B7173" s="9">
        <v>1</v>
      </c>
      <c r="C7173" t="s">
        <v>131</v>
      </c>
      <c r="D7173" t="s">
        <v>141</v>
      </c>
      <c r="E7173" s="9">
        <v>9</v>
      </c>
      <c r="F7173" s="9">
        <v>1</v>
      </c>
      <c r="G7173" s="9">
        <v>2</v>
      </c>
      <c r="H7173" s="9">
        <v>20</v>
      </c>
      <c r="I7173" s="9">
        <v>2.7813155651092529</v>
      </c>
      <c r="J7173" s="9">
        <v>2.4722850322723389</v>
      </c>
      <c r="K7173" s="9">
        <v>1.9560404121875763E-2</v>
      </c>
      <c r="L7173" s="9">
        <v>90.996772766113281</v>
      </c>
    </row>
    <row r="7174" spans="1:12" x14ac:dyDescent="0.25">
      <c r="A7174" s="5" t="str">
        <f t="shared" si="112"/>
        <v>1Low IncomeNon-CARE91221</v>
      </c>
      <c r="B7174" s="9">
        <v>1</v>
      </c>
      <c r="C7174" t="s">
        <v>131</v>
      </c>
      <c r="D7174" t="s">
        <v>141</v>
      </c>
      <c r="E7174" s="9">
        <v>9</v>
      </c>
      <c r="F7174" s="9">
        <v>1</v>
      </c>
      <c r="G7174" s="9">
        <v>2</v>
      </c>
      <c r="H7174" s="9">
        <v>21</v>
      </c>
      <c r="I7174" s="9">
        <v>2.6695377826690674</v>
      </c>
      <c r="J7174" s="9">
        <v>2.3901982307434082</v>
      </c>
      <c r="K7174" s="9">
        <v>1.2521952390670776E-2</v>
      </c>
      <c r="L7174" s="9">
        <v>87.41387939453125</v>
      </c>
    </row>
    <row r="7175" spans="1:12" x14ac:dyDescent="0.25">
      <c r="A7175" s="5" t="str">
        <f t="shared" si="112"/>
        <v>1Low IncomeNon-CARE91222</v>
      </c>
      <c r="B7175" s="9">
        <v>1</v>
      </c>
      <c r="C7175" t="s">
        <v>131</v>
      </c>
      <c r="D7175" t="s">
        <v>141</v>
      </c>
      <c r="E7175" s="9">
        <v>9</v>
      </c>
      <c r="F7175" s="9">
        <v>1</v>
      </c>
      <c r="G7175" s="9">
        <v>2</v>
      </c>
      <c r="H7175" s="9">
        <v>22</v>
      </c>
      <c r="I7175" s="9">
        <v>2.5173909664154053</v>
      </c>
      <c r="J7175" s="9">
        <v>3.0120460987091064</v>
      </c>
      <c r="K7175" s="9">
        <v>2.0302308723330498E-2</v>
      </c>
      <c r="L7175" s="9">
        <v>84.924064636230469</v>
      </c>
    </row>
    <row r="7176" spans="1:12" x14ac:dyDescent="0.25">
      <c r="A7176" s="5" t="str">
        <f t="shared" si="112"/>
        <v>1Low IncomeNon-CARE91223</v>
      </c>
      <c r="B7176" s="9">
        <v>1</v>
      </c>
      <c r="C7176" t="s">
        <v>131</v>
      </c>
      <c r="D7176" t="s">
        <v>141</v>
      </c>
      <c r="E7176" s="9">
        <v>9</v>
      </c>
      <c r="F7176" s="9">
        <v>1</v>
      </c>
      <c r="G7176" s="9">
        <v>2</v>
      </c>
      <c r="H7176" s="9">
        <v>23</v>
      </c>
      <c r="I7176" s="9">
        <v>2.2553162574768066</v>
      </c>
      <c r="J7176" s="9">
        <v>2.4472062587738037</v>
      </c>
      <c r="K7176" s="9">
        <v>1.4953347854316235E-2</v>
      </c>
      <c r="L7176" s="9">
        <v>82.867271423339844</v>
      </c>
    </row>
    <row r="7177" spans="1:12" x14ac:dyDescent="0.25">
      <c r="A7177" s="5" t="str">
        <f t="shared" si="112"/>
        <v>1Low IncomeNon-CARE91224</v>
      </c>
      <c r="B7177" s="9">
        <v>1</v>
      </c>
      <c r="C7177" t="s">
        <v>131</v>
      </c>
      <c r="D7177" t="s">
        <v>141</v>
      </c>
      <c r="E7177" s="9">
        <v>9</v>
      </c>
      <c r="F7177" s="9">
        <v>1</v>
      </c>
      <c r="G7177" s="9">
        <v>2</v>
      </c>
      <c r="H7177" s="9">
        <v>24</v>
      </c>
      <c r="I7177" s="9">
        <v>1.8956109285354614</v>
      </c>
      <c r="J7177" s="9">
        <v>2.0068032741546631</v>
      </c>
      <c r="K7177" s="9">
        <v>1.1454582214355469E-2</v>
      </c>
      <c r="L7177" s="9">
        <v>80.570953369140625</v>
      </c>
    </row>
    <row r="7178" spans="1:12" x14ac:dyDescent="0.25">
      <c r="A7178" s="5" t="str">
        <f t="shared" si="112"/>
        <v>1Low IncomeNon-CARE91101</v>
      </c>
      <c r="B7178" s="9">
        <v>1</v>
      </c>
      <c r="C7178" t="s">
        <v>131</v>
      </c>
      <c r="D7178" t="s">
        <v>141</v>
      </c>
      <c r="E7178" s="9">
        <v>9</v>
      </c>
      <c r="F7178" s="9">
        <v>1</v>
      </c>
      <c r="G7178" s="9">
        <v>10</v>
      </c>
      <c r="H7178" s="9">
        <v>1</v>
      </c>
      <c r="I7178" s="9">
        <v>1.5826867818832397</v>
      </c>
      <c r="J7178" s="9">
        <v>1.5826867818832397</v>
      </c>
      <c r="K7178" s="9">
        <v>0</v>
      </c>
      <c r="L7178" s="9">
        <v>78.119880676269531</v>
      </c>
    </row>
    <row r="7179" spans="1:12" x14ac:dyDescent="0.25">
      <c r="A7179" s="5" t="str">
        <f t="shared" si="112"/>
        <v>1Low IncomeNon-CARE91102</v>
      </c>
      <c r="B7179" s="9">
        <v>1</v>
      </c>
      <c r="C7179" t="s">
        <v>131</v>
      </c>
      <c r="D7179" t="s">
        <v>141</v>
      </c>
      <c r="E7179" s="9">
        <v>9</v>
      </c>
      <c r="F7179" s="9">
        <v>1</v>
      </c>
      <c r="G7179" s="9">
        <v>10</v>
      </c>
      <c r="H7179" s="9">
        <v>2</v>
      </c>
      <c r="I7179" s="9">
        <v>1.3268001079559326</v>
      </c>
      <c r="J7179" s="9">
        <v>1.3268001079559326</v>
      </c>
      <c r="K7179" s="9">
        <v>0</v>
      </c>
      <c r="L7179" s="9">
        <v>77.060379028320313</v>
      </c>
    </row>
    <row r="7180" spans="1:12" x14ac:dyDescent="0.25">
      <c r="A7180" s="5" t="str">
        <f t="shared" si="112"/>
        <v>1Low IncomeNon-CARE91103</v>
      </c>
      <c r="B7180" s="9">
        <v>1</v>
      </c>
      <c r="C7180" t="s">
        <v>131</v>
      </c>
      <c r="D7180" t="s">
        <v>141</v>
      </c>
      <c r="E7180" s="9">
        <v>9</v>
      </c>
      <c r="F7180" s="9">
        <v>1</v>
      </c>
      <c r="G7180" s="9">
        <v>10</v>
      </c>
      <c r="H7180" s="9">
        <v>3</v>
      </c>
      <c r="I7180" s="9">
        <v>1.138812780380249</v>
      </c>
      <c r="J7180" s="9">
        <v>1.138812780380249</v>
      </c>
      <c r="K7180" s="9">
        <v>0</v>
      </c>
      <c r="L7180" s="9">
        <v>75.968589782714844</v>
      </c>
    </row>
    <row r="7181" spans="1:12" x14ac:dyDescent="0.25">
      <c r="A7181" s="5" t="str">
        <f t="shared" si="112"/>
        <v>1Low IncomeNon-CARE91104</v>
      </c>
      <c r="B7181" s="9">
        <v>1</v>
      </c>
      <c r="C7181" t="s">
        <v>131</v>
      </c>
      <c r="D7181" t="s">
        <v>141</v>
      </c>
      <c r="E7181" s="9">
        <v>9</v>
      </c>
      <c r="F7181" s="9">
        <v>1</v>
      </c>
      <c r="G7181" s="9">
        <v>10</v>
      </c>
      <c r="H7181" s="9">
        <v>4</v>
      </c>
      <c r="I7181" s="9">
        <v>1.0300582647323608</v>
      </c>
      <c r="J7181" s="9">
        <v>1.0300582647323608</v>
      </c>
      <c r="K7181" s="9">
        <v>0</v>
      </c>
      <c r="L7181" s="9">
        <v>75.716506958007813</v>
      </c>
    </row>
    <row r="7182" spans="1:12" x14ac:dyDescent="0.25">
      <c r="A7182" s="5" t="str">
        <f t="shared" si="112"/>
        <v>1Low IncomeNon-CARE91105</v>
      </c>
      <c r="B7182" s="9">
        <v>1</v>
      </c>
      <c r="C7182" t="s">
        <v>131</v>
      </c>
      <c r="D7182" t="s">
        <v>141</v>
      </c>
      <c r="E7182" s="9">
        <v>9</v>
      </c>
      <c r="F7182" s="9">
        <v>1</v>
      </c>
      <c r="G7182" s="9">
        <v>10</v>
      </c>
      <c r="H7182" s="9">
        <v>5</v>
      </c>
      <c r="I7182" s="9">
        <v>0.94448304176330566</v>
      </c>
      <c r="J7182" s="9">
        <v>0.94448304176330566</v>
      </c>
      <c r="K7182" s="9">
        <v>0</v>
      </c>
      <c r="L7182" s="9">
        <v>75.250930786132813</v>
      </c>
    </row>
    <row r="7183" spans="1:12" x14ac:dyDescent="0.25">
      <c r="A7183" s="5" t="str">
        <f t="shared" si="112"/>
        <v>1Low IncomeNon-CARE91106</v>
      </c>
      <c r="B7183" s="9">
        <v>1</v>
      </c>
      <c r="C7183" t="s">
        <v>131</v>
      </c>
      <c r="D7183" t="s">
        <v>141</v>
      </c>
      <c r="E7183" s="9">
        <v>9</v>
      </c>
      <c r="F7183" s="9">
        <v>1</v>
      </c>
      <c r="G7183" s="9">
        <v>10</v>
      </c>
      <c r="H7183" s="9">
        <v>6</v>
      </c>
      <c r="I7183" s="9">
        <v>0.90491330623626709</v>
      </c>
      <c r="J7183" s="9">
        <v>0.90491330623626709</v>
      </c>
      <c r="K7183" s="9">
        <v>0</v>
      </c>
      <c r="L7183" s="9">
        <v>75.0582275390625</v>
      </c>
    </row>
    <row r="7184" spans="1:12" x14ac:dyDescent="0.25">
      <c r="A7184" s="5" t="str">
        <f t="shared" si="112"/>
        <v>1Low IncomeNon-CARE91107</v>
      </c>
      <c r="B7184" s="9">
        <v>1</v>
      </c>
      <c r="C7184" t="s">
        <v>131</v>
      </c>
      <c r="D7184" t="s">
        <v>141</v>
      </c>
      <c r="E7184" s="9">
        <v>9</v>
      </c>
      <c r="F7184" s="9">
        <v>1</v>
      </c>
      <c r="G7184" s="9">
        <v>10</v>
      </c>
      <c r="H7184" s="9">
        <v>7</v>
      </c>
      <c r="I7184" s="9">
        <v>0.88268464803695679</v>
      </c>
      <c r="J7184" s="9">
        <v>0.88268464803695679</v>
      </c>
      <c r="K7184" s="9">
        <v>0</v>
      </c>
      <c r="L7184" s="9">
        <v>74.815330505371094</v>
      </c>
    </row>
    <row r="7185" spans="1:12" x14ac:dyDescent="0.25">
      <c r="A7185" s="5" t="str">
        <f t="shared" si="112"/>
        <v>1Low IncomeNon-CARE91108</v>
      </c>
      <c r="B7185" s="9">
        <v>1</v>
      </c>
      <c r="C7185" t="s">
        <v>131</v>
      </c>
      <c r="D7185" t="s">
        <v>141</v>
      </c>
      <c r="E7185" s="9">
        <v>9</v>
      </c>
      <c r="F7185" s="9">
        <v>1</v>
      </c>
      <c r="G7185" s="9">
        <v>10</v>
      </c>
      <c r="H7185" s="9">
        <v>8</v>
      </c>
      <c r="I7185" s="9">
        <v>0.85661673545837402</v>
      </c>
      <c r="J7185" s="9">
        <v>0.85661673545837402</v>
      </c>
      <c r="K7185" s="9">
        <v>0</v>
      </c>
      <c r="L7185" s="9">
        <v>74.827919006347656</v>
      </c>
    </row>
    <row r="7186" spans="1:12" x14ac:dyDescent="0.25">
      <c r="A7186" s="5" t="str">
        <f t="shared" si="112"/>
        <v>1Low IncomeNon-CARE91109</v>
      </c>
      <c r="B7186" s="9">
        <v>1</v>
      </c>
      <c r="C7186" t="s">
        <v>131</v>
      </c>
      <c r="D7186" t="s">
        <v>141</v>
      </c>
      <c r="E7186" s="9">
        <v>9</v>
      </c>
      <c r="F7186" s="9">
        <v>1</v>
      </c>
      <c r="G7186" s="9">
        <v>10</v>
      </c>
      <c r="H7186" s="9">
        <v>9</v>
      </c>
      <c r="I7186" s="9">
        <v>0.74394482374191284</v>
      </c>
      <c r="J7186" s="9">
        <v>0.74394482374191284</v>
      </c>
      <c r="K7186" s="9">
        <v>0</v>
      </c>
      <c r="L7186" s="9">
        <v>76.788253784179688</v>
      </c>
    </row>
    <row r="7187" spans="1:12" x14ac:dyDescent="0.25">
      <c r="A7187" s="5" t="str">
        <f t="shared" si="112"/>
        <v>1Low IncomeNon-CARE911010</v>
      </c>
      <c r="B7187" s="9">
        <v>1</v>
      </c>
      <c r="C7187" t="s">
        <v>131</v>
      </c>
      <c r="D7187" t="s">
        <v>141</v>
      </c>
      <c r="E7187" s="9">
        <v>9</v>
      </c>
      <c r="F7187" s="9">
        <v>1</v>
      </c>
      <c r="G7187" s="9">
        <v>10</v>
      </c>
      <c r="H7187" s="9">
        <v>10</v>
      </c>
      <c r="I7187" s="9">
        <v>0.72297865152359009</v>
      </c>
      <c r="J7187" s="9">
        <v>0.72297865152359009</v>
      </c>
      <c r="K7187" s="9">
        <v>0</v>
      </c>
      <c r="L7187" s="9">
        <v>80.866157531738281</v>
      </c>
    </row>
    <row r="7188" spans="1:12" x14ac:dyDescent="0.25">
      <c r="A7188" s="5" t="str">
        <f t="shared" si="112"/>
        <v>1Low IncomeNon-CARE911011</v>
      </c>
      <c r="B7188" s="9">
        <v>1</v>
      </c>
      <c r="C7188" t="s">
        <v>131</v>
      </c>
      <c r="D7188" t="s">
        <v>141</v>
      </c>
      <c r="E7188" s="9">
        <v>9</v>
      </c>
      <c r="F7188" s="9">
        <v>1</v>
      </c>
      <c r="G7188" s="9">
        <v>10</v>
      </c>
      <c r="H7188" s="9">
        <v>11</v>
      </c>
      <c r="I7188" s="9">
        <v>0.9223177433013916</v>
      </c>
      <c r="J7188" s="9">
        <v>0.9223177433013916</v>
      </c>
      <c r="K7188" s="9">
        <v>0</v>
      </c>
      <c r="L7188" s="9">
        <v>85.998527526855469</v>
      </c>
    </row>
    <row r="7189" spans="1:12" x14ac:dyDescent="0.25">
      <c r="A7189" s="5" t="str">
        <f t="shared" si="112"/>
        <v>1Low IncomeNon-CARE911012</v>
      </c>
      <c r="B7189" s="9">
        <v>1</v>
      </c>
      <c r="C7189" t="s">
        <v>131</v>
      </c>
      <c r="D7189" t="s">
        <v>141</v>
      </c>
      <c r="E7189" s="9">
        <v>9</v>
      </c>
      <c r="F7189" s="9">
        <v>1</v>
      </c>
      <c r="G7189" s="9">
        <v>10</v>
      </c>
      <c r="H7189" s="9">
        <v>12</v>
      </c>
      <c r="I7189" s="9">
        <v>1.1637876033782959</v>
      </c>
      <c r="J7189" s="9">
        <v>1.1637876033782959</v>
      </c>
      <c r="K7189" s="9">
        <v>0</v>
      </c>
      <c r="L7189" s="9">
        <v>90.3251953125</v>
      </c>
    </row>
    <row r="7190" spans="1:12" x14ac:dyDescent="0.25">
      <c r="A7190" s="5" t="str">
        <f t="shared" si="112"/>
        <v>1Low IncomeNon-CARE911013</v>
      </c>
      <c r="B7190" s="9">
        <v>1</v>
      </c>
      <c r="C7190" t="s">
        <v>131</v>
      </c>
      <c r="D7190" t="s">
        <v>141</v>
      </c>
      <c r="E7190" s="9">
        <v>9</v>
      </c>
      <c r="F7190" s="9">
        <v>1</v>
      </c>
      <c r="G7190" s="9">
        <v>10</v>
      </c>
      <c r="H7190" s="9">
        <v>13</v>
      </c>
      <c r="I7190" s="9">
        <v>1.4958747625350952</v>
      </c>
      <c r="J7190" s="9">
        <v>1.4958747625350952</v>
      </c>
      <c r="K7190" s="9">
        <v>0</v>
      </c>
      <c r="L7190" s="9">
        <v>94.110183715820313</v>
      </c>
    </row>
    <row r="7191" spans="1:12" x14ac:dyDescent="0.25">
      <c r="A7191" s="5" t="str">
        <f t="shared" si="112"/>
        <v>1Low IncomeNon-CARE911014</v>
      </c>
      <c r="B7191" s="9">
        <v>1</v>
      </c>
      <c r="C7191" t="s">
        <v>131</v>
      </c>
      <c r="D7191" t="s">
        <v>141</v>
      </c>
      <c r="E7191" s="9">
        <v>9</v>
      </c>
      <c r="F7191" s="9">
        <v>1</v>
      </c>
      <c r="G7191" s="9">
        <v>10</v>
      </c>
      <c r="H7191" s="9">
        <v>14</v>
      </c>
      <c r="I7191" s="9">
        <v>1.8851354122161865</v>
      </c>
      <c r="J7191" s="9">
        <v>1.8851354122161865</v>
      </c>
      <c r="K7191" s="9">
        <v>0</v>
      </c>
      <c r="L7191" s="9">
        <v>96.760726928710938</v>
      </c>
    </row>
    <row r="7192" spans="1:12" x14ac:dyDescent="0.25">
      <c r="A7192" s="5" t="str">
        <f t="shared" si="112"/>
        <v>1Low IncomeNon-CARE911015</v>
      </c>
      <c r="B7192" s="9">
        <v>1</v>
      </c>
      <c r="C7192" t="s">
        <v>131</v>
      </c>
      <c r="D7192" t="s">
        <v>141</v>
      </c>
      <c r="E7192" s="9">
        <v>9</v>
      </c>
      <c r="F7192" s="9">
        <v>1</v>
      </c>
      <c r="G7192" s="9">
        <v>10</v>
      </c>
      <c r="H7192" s="9">
        <v>15</v>
      </c>
      <c r="I7192" s="9">
        <v>2.252187967300415</v>
      </c>
      <c r="J7192" s="9">
        <v>2.252187967300415</v>
      </c>
      <c r="K7192" s="9">
        <v>0</v>
      </c>
      <c r="L7192" s="9">
        <v>98.261436462402344</v>
      </c>
    </row>
    <row r="7193" spans="1:12" x14ac:dyDescent="0.25">
      <c r="A7193" s="5" t="str">
        <f t="shared" si="112"/>
        <v>1Low IncomeNon-CARE911016</v>
      </c>
      <c r="B7193" s="9">
        <v>1</v>
      </c>
      <c r="C7193" t="s">
        <v>131</v>
      </c>
      <c r="D7193" t="s">
        <v>141</v>
      </c>
      <c r="E7193" s="9">
        <v>9</v>
      </c>
      <c r="F7193" s="9">
        <v>1</v>
      </c>
      <c r="G7193" s="9">
        <v>10</v>
      </c>
      <c r="H7193" s="9">
        <v>16</v>
      </c>
      <c r="I7193" s="9">
        <v>2.6415259838104248</v>
      </c>
      <c r="J7193" s="9">
        <v>2.6415259838104248</v>
      </c>
      <c r="K7193" s="9">
        <v>0</v>
      </c>
      <c r="L7193" s="9">
        <v>98.743453979492188</v>
      </c>
    </row>
    <row r="7194" spans="1:12" x14ac:dyDescent="0.25">
      <c r="A7194" s="5" t="str">
        <f t="shared" si="112"/>
        <v>1Low IncomeNon-CARE911017</v>
      </c>
      <c r="B7194" s="9">
        <v>1</v>
      </c>
      <c r="C7194" t="s">
        <v>131</v>
      </c>
      <c r="D7194" t="s">
        <v>141</v>
      </c>
      <c r="E7194" s="9">
        <v>9</v>
      </c>
      <c r="F7194" s="9">
        <v>1</v>
      </c>
      <c r="G7194" s="9">
        <v>10</v>
      </c>
      <c r="H7194" s="9">
        <v>17</v>
      </c>
      <c r="I7194" s="9">
        <v>2.9356265068054199</v>
      </c>
      <c r="J7194" s="9">
        <v>1.756908655166626</v>
      </c>
      <c r="K7194" s="9">
        <v>2.9160726815462112E-2</v>
      </c>
      <c r="L7194" s="9">
        <v>99.064292907714844</v>
      </c>
    </row>
    <row r="7195" spans="1:12" x14ac:dyDescent="0.25">
      <c r="A7195" s="5" t="str">
        <f t="shared" si="112"/>
        <v>1Low IncomeNon-CARE911018</v>
      </c>
      <c r="B7195" s="9">
        <v>1</v>
      </c>
      <c r="C7195" t="s">
        <v>131</v>
      </c>
      <c r="D7195" t="s">
        <v>141</v>
      </c>
      <c r="E7195" s="9">
        <v>9</v>
      </c>
      <c r="F7195" s="9">
        <v>1</v>
      </c>
      <c r="G7195" s="9">
        <v>10</v>
      </c>
      <c r="H7195" s="9">
        <v>18</v>
      </c>
      <c r="I7195" s="9">
        <v>3.1855740547180176</v>
      </c>
      <c r="J7195" s="9">
        <v>2.4455447196960449</v>
      </c>
      <c r="K7195" s="9">
        <v>3.9892569184303284E-2</v>
      </c>
      <c r="L7195" s="9">
        <v>97.968124389648438</v>
      </c>
    </row>
    <row r="7196" spans="1:12" x14ac:dyDescent="0.25">
      <c r="A7196" s="5" t="str">
        <f t="shared" si="112"/>
        <v>1Low IncomeNon-CARE911019</v>
      </c>
      <c r="B7196" s="9">
        <v>1</v>
      </c>
      <c r="C7196" t="s">
        <v>131</v>
      </c>
      <c r="D7196" t="s">
        <v>141</v>
      </c>
      <c r="E7196" s="9">
        <v>9</v>
      </c>
      <c r="F7196" s="9">
        <v>1</v>
      </c>
      <c r="G7196" s="9">
        <v>10</v>
      </c>
      <c r="H7196" s="9">
        <v>19</v>
      </c>
      <c r="I7196" s="9">
        <v>3.281806468963623</v>
      </c>
      <c r="J7196" s="9">
        <v>2.8182969093322754</v>
      </c>
      <c r="K7196" s="9">
        <v>1.9299931824207306E-2</v>
      </c>
      <c r="L7196" s="9">
        <v>95.6048583984375</v>
      </c>
    </row>
    <row r="7197" spans="1:12" x14ac:dyDescent="0.25">
      <c r="A7197" s="5" t="str">
        <f t="shared" si="112"/>
        <v>1Low IncomeNon-CARE911020</v>
      </c>
      <c r="B7197" s="9">
        <v>1</v>
      </c>
      <c r="C7197" t="s">
        <v>131</v>
      </c>
      <c r="D7197" t="s">
        <v>141</v>
      </c>
      <c r="E7197" s="9">
        <v>9</v>
      </c>
      <c r="F7197" s="9">
        <v>1</v>
      </c>
      <c r="G7197" s="9">
        <v>10</v>
      </c>
      <c r="H7197" s="9">
        <v>20</v>
      </c>
      <c r="I7197" s="9">
        <v>3.1202497482299805</v>
      </c>
      <c r="J7197" s="9">
        <v>2.7976119518280029</v>
      </c>
      <c r="K7197" s="9">
        <v>2.3551950231194496E-2</v>
      </c>
      <c r="L7197" s="9">
        <v>92.638786315917969</v>
      </c>
    </row>
    <row r="7198" spans="1:12" x14ac:dyDescent="0.25">
      <c r="A7198" s="5" t="str">
        <f t="shared" si="112"/>
        <v>1Low IncomeNon-CARE911021</v>
      </c>
      <c r="B7198" s="9">
        <v>1</v>
      </c>
      <c r="C7198" t="s">
        <v>131</v>
      </c>
      <c r="D7198" t="s">
        <v>141</v>
      </c>
      <c r="E7198" s="9">
        <v>9</v>
      </c>
      <c r="F7198" s="9">
        <v>1</v>
      </c>
      <c r="G7198" s="9">
        <v>10</v>
      </c>
      <c r="H7198" s="9">
        <v>21</v>
      </c>
      <c r="I7198" s="9">
        <v>2.9769787788391113</v>
      </c>
      <c r="J7198" s="9">
        <v>2.684279203414917</v>
      </c>
      <c r="K7198" s="9">
        <v>1.526443287730217E-2</v>
      </c>
      <c r="L7198" s="9">
        <v>89.02606201171875</v>
      </c>
    </row>
    <row r="7199" spans="1:12" x14ac:dyDescent="0.25">
      <c r="A7199" s="5" t="str">
        <f t="shared" si="112"/>
        <v>1Low IncomeNon-CARE911022</v>
      </c>
      <c r="B7199" s="9">
        <v>1</v>
      </c>
      <c r="C7199" t="s">
        <v>131</v>
      </c>
      <c r="D7199" t="s">
        <v>141</v>
      </c>
      <c r="E7199" s="9">
        <v>9</v>
      </c>
      <c r="F7199" s="9">
        <v>1</v>
      </c>
      <c r="G7199" s="9">
        <v>10</v>
      </c>
      <c r="H7199" s="9">
        <v>22</v>
      </c>
      <c r="I7199" s="9">
        <v>2.8122615814208984</v>
      </c>
      <c r="J7199" s="9">
        <v>3.3406887054443359</v>
      </c>
      <c r="K7199" s="9">
        <v>2.899949811398983E-2</v>
      </c>
      <c r="L7199" s="9">
        <v>87.519340515136719</v>
      </c>
    </row>
    <row r="7200" spans="1:12" x14ac:dyDescent="0.25">
      <c r="A7200" s="5" t="str">
        <f t="shared" si="112"/>
        <v>1Low IncomeNon-CARE911023</v>
      </c>
      <c r="B7200" s="9">
        <v>1</v>
      </c>
      <c r="C7200" t="s">
        <v>131</v>
      </c>
      <c r="D7200" t="s">
        <v>141</v>
      </c>
      <c r="E7200" s="9">
        <v>9</v>
      </c>
      <c r="F7200" s="9">
        <v>1</v>
      </c>
      <c r="G7200" s="9">
        <v>10</v>
      </c>
      <c r="H7200" s="9">
        <v>23</v>
      </c>
      <c r="I7200" s="9">
        <v>2.5113339424133301</v>
      </c>
      <c r="J7200" s="9">
        <v>2.7281193733215332</v>
      </c>
      <c r="K7200" s="9">
        <v>2.2380314767360687E-2</v>
      </c>
      <c r="L7200" s="9">
        <v>86.158912658691406</v>
      </c>
    </row>
    <row r="7201" spans="1:12" x14ac:dyDescent="0.25">
      <c r="A7201" s="5" t="str">
        <f t="shared" si="112"/>
        <v>1Low IncomeNon-CARE911024</v>
      </c>
      <c r="B7201" s="9">
        <v>1</v>
      </c>
      <c r="C7201" t="s">
        <v>131</v>
      </c>
      <c r="D7201" t="s">
        <v>141</v>
      </c>
      <c r="E7201" s="9">
        <v>9</v>
      </c>
      <c r="F7201" s="9">
        <v>1</v>
      </c>
      <c r="G7201" s="9">
        <v>10</v>
      </c>
      <c r="H7201" s="9">
        <v>24</v>
      </c>
      <c r="I7201" s="9">
        <v>2.1153740882873535</v>
      </c>
      <c r="J7201" s="9">
        <v>2.2490222454071045</v>
      </c>
      <c r="K7201" s="9">
        <v>1.8643219023942947E-2</v>
      </c>
      <c r="L7201" s="9">
        <v>84.53460693359375</v>
      </c>
    </row>
    <row r="7202" spans="1:12" x14ac:dyDescent="0.25">
      <c r="A7202" s="5" t="str">
        <f t="shared" si="112"/>
        <v>1Low IncomeNon-CARE10021</v>
      </c>
      <c r="B7202" s="9">
        <v>1</v>
      </c>
      <c r="C7202" t="s">
        <v>131</v>
      </c>
      <c r="D7202" t="s">
        <v>141</v>
      </c>
      <c r="E7202" s="9">
        <v>10</v>
      </c>
      <c r="F7202" s="9">
        <v>0</v>
      </c>
      <c r="G7202" s="9">
        <v>2</v>
      </c>
      <c r="H7202" s="9">
        <v>1</v>
      </c>
      <c r="I7202" s="9">
        <v>1.3164788484573364</v>
      </c>
      <c r="J7202" s="9">
        <v>1.3164788484573364</v>
      </c>
      <c r="K7202" s="9">
        <v>0</v>
      </c>
      <c r="L7202" s="9">
        <v>73.535774230957031</v>
      </c>
    </row>
    <row r="7203" spans="1:12" x14ac:dyDescent="0.25">
      <c r="A7203" s="5" t="str">
        <f t="shared" si="112"/>
        <v>1Low IncomeNon-CARE10022</v>
      </c>
      <c r="B7203" s="9">
        <v>1</v>
      </c>
      <c r="C7203" t="s">
        <v>131</v>
      </c>
      <c r="D7203" t="s">
        <v>141</v>
      </c>
      <c r="E7203" s="9">
        <v>10</v>
      </c>
      <c r="F7203" s="9">
        <v>0</v>
      </c>
      <c r="G7203" s="9">
        <v>2</v>
      </c>
      <c r="H7203" s="9">
        <v>2</v>
      </c>
      <c r="I7203" s="9">
        <v>1.0964930057525635</v>
      </c>
      <c r="J7203" s="9">
        <v>1.0964930057525635</v>
      </c>
      <c r="K7203" s="9">
        <v>0</v>
      </c>
      <c r="L7203" s="9">
        <v>72.213394165039063</v>
      </c>
    </row>
    <row r="7204" spans="1:12" x14ac:dyDescent="0.25">
      <c r="A7204" s="5" t="str">
        <f t="shared" si="112"/>
        <v>1Low IncomeNon-CARE10023</v>
      </c>
      <c r="B7204" s="9">
        <v>1</v>
      </c>
      <c r="C7204" t="s">
        <v>131</v>
      </c>
      <c r="D7204" t="s">
        <v>141</v>
      </c>
      <c r="E7204" s="9">
        <v>10</v>
      </c>
      <c r="F7204" s="9">
        <v>0</v>
      </c>
      <c r="G7204" s="9">
        <v>2</v>
      </c>
      <c r="H7204" s="9">
        <v>3</v>
      </c>
      <c r="I7204" s="9">
        <v>0.93900960683822632</v>
      </c>
      <c r="J7204" s="9">
        <v>0.93900960683822632</v>
      </c>
      <c r="K7204" s="9">
        <v>0</v>
      </c>
      <c r="L7204" s="9">
        <v>71.135978698730469</v>
      </c>
    </row>
    <row r="7205" spans="1:12" x14ac:dyDescent="0.25">
      <c r="A7205" s="5" t="str">
        <f t="shared" si="112"/>
        <v>1Low IncomeNon-CARE10024</v>
      </c>
      <c r="B7205" s="9">
        <v>1</v>
      </c>
      <c r="C7205" t="s">
        <v>131</v>
      </c>
      <c r="D7205" t="s">
        <v>141</v>
      </c>
      <c r="E7205" s="9">
        <v>10</v>
      </c>
      <c r="F7205" s="9">
        <v>0</v>
      </c>
      <c r="G7205" s="9">
        <v>2</v>
      </c>
      <c r="H7205" s="9">
        <v>4</v>
      </c>
      <c r="I7205" s="9">
        <v>0.8114808201789856</v>
      </c>
      <c r="J7205" s="9">
        <v>0.8114808201789856</v>
      </c>
      <c r="K7205" s="9">
        <v>0</v>
      </c>
      <c r="L7205" s="9">
        <v>69.799507141113281</v>
      </c>
    </row>
    <row r="7206" spans="1:12" x14ac:dyDescent="0.25">
      <c r="A7206" s="5" t="str">
        <f t="shared" si="112"/>
        <v>1Low IncomeNon-CARE10025</v>
      </c>
      <c r="B7206" s="9">
        <v>1</v>
      </c>
      <c r="C7206" t="s">
        <v>131</v>
      </c>
      <c r="D7206" t="s">
        <v>141</v>
      </c>
      <c r="E7206" s="9">
        <v>10</v>
      </c>
      <c r="F7206" s="9">
        <v>0</v>
      </c>
      <c r="G7206" s="9">
        <v>2</v>
      </c>
      <c r="H7206" s="9">
        <v>5</v>
      </c>
      <c r="I7206" s="9">
        <v>0.73311668634414673</v>
      </c>
      <c r="J7206" s="9">
        <v>0.73311668634414673</v>
      </c>
      <c r="K7206" s="9">
        <v>0</v>
      </c>
      <c r="L7206" s="9">
        <v>68.861152648925781</v>
      </c>
    </row>
    <row r="7207" spans="1:12" x14ac:dyDescent="0.25">
      <c r="A7207" s="5" t="str">
        <f t="shared" si="112"/>
        <v>1Low IncomeNon-CARE10026</v>
      </c>
      <c r="B7207" s="9">
        <v>1</v>
      </c>
      <c r="C7207" t="s">
        <v>131</v>
      </c>
      <c r="D7207" t="s">
        <v>141</v>
      </c>
      <c r="E7207" s="9">
        <v>10</v>
      </c>
      <c r="F7207" s="9">
        <v>0</v>
      </c>
      <c r="G7207" s="9">
        <v>2</v>
      </c>
      <c r="H7207" s="9">
        <v>6</v>
      </c>
      <c r="I7207" s="9">
        <v>0.69728702306747437</v>
      </c>
      <c r="J7207" s="9">
        <v>0.69728702306747437</v>
      </c>
      <c r="K7207" s="9">
        <v>0</v>
      </c>
      <c r="L7207" s="9">
        <v>68.131546020507813</v>
      </c>
    </row>
    <row r="7208" spans="1:12" x14ac:dyDescent="0.25">
      <c r="A7208" s="5" t="str">
        <f t="shared" si="112"/>
        <v>1Low IncomeNon-CARE10027</v>
      </c>
      <c r="B7208" s="9">
        <v>1</v>
      </c>
      <c r="C7208" t="s">
        <v>131</v>
      </c>
      <c r="D7208" t="s">
        <v>141</v>
      </c>
      <c r="E7208" s="9">
        <v>10</v>
      </c>
      <c r="F7208" s="9">
        <v>0</v>
      </c>
      <c r="G7208" s="9">
        <v>2</v>
      </c>
      <c r="H7208" s="9">
        <v>7</v>
      </c>
      <c r="I7208" s="9">
        <v>0.69892752170562744</v>
      </c>
      <c r="J7208" s="9">
        <v>0.69892752170562744</v>
      </c>
      <c r="K7208" s="9">
        <v>0</v>
      </c>
      <c r="L7208" s="9">
        <v>67.593917846679688</v>
      </c>
    </row>
    <row r="7209" spans="1:12" x14ac:dyDescent="0.25">
      <c r="A7209" s="5" t="str">
        <f t="shared" si="112"/>
        <v>1Low IncomeNon-CARE10028</v>
      </c>
      <c r="B7209" s="9">
        <v>1</v>
      </c>
      <c r="C7209" t="s">
        <v>131</v>
      </c>
      <c r="D7209" t="s">
        <v>141</v>
      </c>
      <c r="E7209" s="9">
        <v>10</v>
      </c>
      <c r="F7209" s="9">
        <v>0</v>
      </c>
      <c r="G7209" s="9">
        <v>2</v>
      </c>
      <c r="H7209" s="9">
        <v>8</v>
      </c>
      <c r="I7209" s="9">
        <v>0.65086323022842407</v>
      </c>
      <c r="J7209" s="9">
        <v>0.65086323022842407</v>
      </c>
      <c r="K7209" s="9">
        <v>0</v>
      </c>
      <c r="L7209" s="9">
        <v>67.092071533203125</v>
      </c>
    </row>
    <row r="7210" spans="1:12" x14ac:dyDescent="0.25">
      <c r="A7210" s="5" t="str">
        <f t="shared" si="112"/>
        <v>1Low IncomeNon-CARE10029</v>
      </c>
      <c r="B7210" s="9">
        <v>1</v>
      </c>
      <c r="C7210" t="s">
        <v>131</v>
      </c>
      <c r="D7210" t="s">
        <v>141</v>
      </c>
      <c r="E7210" s="9">
        <v>10</v>
      </c>
      <c r="F7210" s="9">
        <v>0</v>
      </c>
      <c r="G7210" s="9">
        <v>2</v>
      </c>
      <c r="H7210" s="9">
        <v>9</v>
      </c>
      <c r="I7210" s="9">
        <v>0.4864334762096405</v>
      </c>
      <c r="J7210" s="9">
        <v>0.4864334762096405</v>
      </c>
      <c r="K7210" s="9">
        <v>0</v>
      </c>
      <c r="L7210" s="9">
        <v>67.938255310058594</v>
      </c>
    </row>
    <row r="7211" spans="1:12" x14ac:dyDescent="0.25">
      <c r="A7211" s="5" t="str">
        <f t="shared" si="112"/>
        <v>1Low IncomeNon-CARE100210</v>
      </c>
      <c r="B7211" s="9">
        <v>1</v>
      </c>
      <c r="C7211" t="s">
        <v>131</v>
      </c>
      <c r="D7211" t="s">
        <v>141</v>
      </c>
      <c r="E7211" s="9">
        <v>10</v>
      </c>
      <c r="F7211" s="9">
        <v>0</v>
      </c>
      <c r="G7211" s="9">
        <v>2</v>
      </c>
      <c r="H7211" s="9">
        <v>10</v>
      </c>
      <c r="I7211" s="9">
        <v>0.42215040326118469</v>
      </c>
      <c r="J7211" s="9">
        <v>0.42215040326118469</v>
      </c>
      <c r="K7211" s="9">
        <v>0</v>
      </c>
      <c r="L7211" s="9">
        <v>71.575851440429688</v>
      </c>
    </row>
    <row r="7212" spans="1:12" x14ac:dyDescent="0.25">
      <c r="A7212" s="5" t="str">
        <f t="shared" si="112"/>
        <v>1Low IncomeNon-CARE100211</v>
      </c>
      <c r="B7212" s="9">
        <v>1</v>
      </c>
      <c r="C7212" t="s">
        <v>131</v>
      </c>
      <c r="D7212" t="s">
        <v>141</v>
      </c>
      <c r="E7212" s="9">
        <v>10</v>
      </c>
      <c r="F7212" s="9">
        <v>0</v>
      </c>
      <c r="G7212" s="9">
        <v>2</v>
      </c>
      <c r="H7212" s="9">
        <v>11</v>
      </c>
      <c r="I7212" s="9">
        <v>0.45792236924171448</v>
      </c>
      <c r="J7212" s="9">
        <v>0.45792236924171448</v>
      </c>
      <c r="K7212" s="9">
        <v>0</v>
      </c>
      <c r="L7212" s="9">
        <v>76.363311767578125</v>
      </c>
    </row>
    <row r="7213" spans="1:12" x14ac:dyDescent="0.25">
      <c r="A7213" s="5" t="str">
        <f t="shared" si="112"/>
        <v>1Low IncomeNon-CARE100212</v>
      </c>
      <c r="B7213" s="9">
        <v>1</v>
      </c>
      <c r="C7213" t="s">
        <v>131</v>
      </c>
      <c r="D7213" t="s">
        <v>141</v>
      </c>
      <c r="E7213" s="9">
        <v>10</v>
      </c>
      <c r="F7213" s="9">
        <v>0</v>
      </c>
      <c r="G7213" s="9">
        <v>2</v>
      </c>
      <c r="H7213" s="9">
        <v>12</v>
      </c>
      <c r="I7213" s="9">
        <v>0.49554318189620972</v>
      </c>
      <c r="J7213" s="9">
        <v>0.49554318189620972</v>
      </c>
      <c r="K7213" s="9">
        <v>0</v>
      </c>
      <c r="L7213" s="9">
        <v>81.152816772460938</v>
      </c>
    </row>
    <row r="7214" spans="1:12" x14ac:dyDescent="0.25">
      <c r="A7214" s="5" t="str">
        <f t="shared" si="112"/>
        <v>1Low IncomeNon-CARE100213</v>
      </c>
      <c r="B7214" s="9">
        <v>1</v>
      </c>
      <c r="C7214" t="s">
        <v>131</v>
      </c>
      <c r="D7214" t="s">
        <v>141</v>
      </c>
      <c r="E7214" s="9">
        <v>10</v>
      </c>
      <c r="F7214" s="9">
        <v>0</v>
      </c>
      <c r="G7214" s="9">
        <v>2</v>
      </c>
      <c r="H7214" s="9">
        <v>13</v>
      </c>
      <c r="I7214" s="9">
        <v>0.63171350955963135</v>
      </c>
      <c r="J7214" s="9">
        <v>0.63171350955963135</v>
      </c>
      <c r="K7214" s="9">
        <v>0</v>
      </c>
      <c r="L7214" s="9">
        <v>84.7083740234375</v>
      </c>
    </row>
    <row r="7215" spans="1:12" x14ac:dyDescent="0.25">
      <c r="A7215" s="5" t="str">
        <f t="shared" si="112"/>
        <v>1Low IncomeNon-CARE100214</v>
      </c>
      <c r="B7215" s="9">
        <v>1</v>
      </c>
      <c r="C7215" t="s">
        <v>131</v>
      </c>
      <c r="D7215" t="s">
        <v>141</v>
      </c>
      <c r="E7215" s="9">
        <v>10</v>
      </c>
      <c r="F7215" s="9">
        <v>0</v>
      </c>
      <c r="G7215" s="9">
        <v>2</v>
      </c>
      <c r="H7215" s="9">
        <v>14</v>
      </c>
      <c r="I7215" s="9">
        <v>0.84782618284225464</v>
      </c>
      <c r="J7215" s="9">
        <v>0.84782618284225464</v>
      </c>
      <c r="K7215" s="9">
        <v>0</v>
      </c>
      <c r="L7215" s="9">
        <v>86.851600646972656</v>
      </c>
    </row>
    <row r="7216" spans="1:12" x14ac:dyDescent="0.25">
      <c r="A7216" s="5" t="str">
        <f t="shared" si="112"/>
        <v>1Low IncomeNon-CARE100215</v>
      </c>
      <c r="B7216" s="9">
        <v>1</v>
      </c>
      <c r="C7216" t="s">
        <v>131</v>
      </c>
      <c r="D7216" t="s">
        <v>141</v>
      </c>
      <c r="E7216" s="9">
        <v>10</v>
      </c>
      <c r="F7216" s="9">
        <v>0</v>
      </c>
      <c r="G7216" s="9">
        <v>2</v>
      </c>
      <c r="H7216" s="9">
        <v>15</v>
      </c>
      <c r="I7216" s="9">
        <v>1.1024254560470581</v>
      </c>
      <c r="J7216" s="9">
        <v>1.1024254560470581</v>
      </c>
      <c r="K7216" s="9">
        <v>0</v>
      </c>
      <c r="L7216" s="9">
        <v>87.35595703125</v>
      </c>
    </row>
    <row r="7217" spans="1:12" x14ac:dyDescent="0.25">
      <c r="A7217" s="5" t="str">
        <f t="shared" si="112"/>
        <v>1Low IncomeNon-CARE100216</v>
      </c>
      <c r="B7217" s="9">
        <v>1</v>
      </c>
      <c r="C7217" t="s">
        <v>131</v>
      </c>
      <c r="D7217" t="s">
        <v>141</v>
      </c>
      <c r="E7217" s="9">
        <v>10</v>
      </c>
      <c r="F7217" s="9">
        <v>0</v>
      </c>
      <c r="G7217" s="9">
        <v>2</v>
      </c>
      <c r="H7217" s="9">
        <v>16</v>
      </c>
      <c r="I7217" s="9">
        <v>1.4128109216690063</v>
      </c>
      <c r="J7217" s="9">
        <v>1.4128109216690063</v>
      </c>
      <c r="K7217" s="9">
        <v>0</v>
      </c>
      <c r="L7217" s="9">
        <v>87.354728698730469</v>
      </c>
    </row>
    <row r="7218" spans="1:12" x14ac:dyDescent="0.25">
      <c r="A7218" s="5" t="str">
        <f t="shared" si="112"/>
        <v>1Low IncomeNon-CARE100217</v>
      </c>
      <c r="B7218" s="9">
        <v>1</v>
      </c>
      <c r="C7218" t="s">
        <v>131</v>
      </c>
      <c r="D7218" t="s">
        <v>141</v>
      </c>
      <c r="E7218" s="9">
        <v>10</v>
      </c>
      <c r="F7218" s="9">
        <v>0</v>
      </c>
      <c r="G7218" s="9">
        <v>2</v>
      </c>
      <c r="H7218" s="9">
        <v>17</v>
      </c>
      <c r="I7218" s="9">
        <v>1.6941677331924438</v>
      </c>
      <c r="J7218" s="9">
        <v>0.80245500802993774</v>
      </c>
      <c r="K7218" s="9">
        <v>1.7703162506222725E-2</v>
      </c>
      <c r="L7218" s="9">
        <v>86.729034423828125</v>
      </c>
    </row>
    <row r="7219" spans="1:12" x14ac:dyDescent="0.25">
      <c r="A7219" s="5" t="str">
        <f t="shared" si="112"/>
        <v>1Low IncomeNon-CARE100218</v>
      </c>
      <c r="B7219" s="9">
        <v>1</v>
      </c>
      <c r="C7219" t="s">
        <v>131</v>
      </c>
      <c r="D7219" t="s">
        <v>141</v>
      </c>
      <c r="E7219" s="9">
        <v>10</v>
      </c>
      <c r="F7219" s="9">
        <v>0</v>
      </c>
      <c r="G7219" s="9">
        <v>2</v>
      </c>
      <c r="H7219" s="9">
        <v>18</v>
      </c>
      <c r="I7219" s="9">
        <v>1.9657266139984131</v>
      </c>
      <c r="J7219" s="9">
        <v>1.4599874019622803</v>
      </c>
      <c r="K7219" s="9">
        <v>3.1676962971687317E-2</v>
      </c>
      <c r="L7219" s="9">
        <v>85.818305969238281</v>
      </c>
    </row>
    <row r="7220" spans="1:12" x14ac:dyDescent="0.25">
      <c r="A7220" s="5" t="str">
        <f t="shared" si="112"/>
        <v>1Low IncomeNon-CARE100219</v>
      </c>
      <c r="B7220" s="9">
        <v>1</v>
      </c>
      <c r="C7220" t="s">
        <v>131</v>
      </c>
      <c r="D7220" t="s">
        <v>141</v>
      </c>
      <c r="E7220" s="9">
        <v>10</v>
      </c>
      <c r="F7220" s="9">
        <v>0</v>
      </c>
      <c r="G7220" s="9">
        <v>2</v>
      </c>
      <c r="H7220" s="9">
        <v>19</v>
      </c>
      <c r="I7220" s="9">
        <v>2.1005451679229736</v>
      </c>
      <c r="J7220" s="9">
        <v>1.7884907722473145</v>
      </c>
      <c r="K7220" s="9">
        <v>2.245849184691906E-2</v>
      </c>
      <c r="L7220" s="9">
        <v>83.832832336425781</v>
      </c>
    </row>
    <row r="7221" spans="1:12" x14ac:dyDescent="0.25">
      <c r="A7221" s="5" t="str">
        <f t="shared" si="112"/>
        <v>1Low IncomeNon-CARE100220</v>
      </c>
      <c r="B7221" s="9">
        <v>1</v>
      </c>
      <c r="C7221" t="s">
        <v>131</v>
      </c>
      <c r="D7221" t="s">
        <v>141</v>
      </c>
      <c r="E7221" s="9">
        <v>10</v>
      </c>
      <c r="F7221" s="9">
        <v>0</v>
      </c>
      <c r="G7221" s="9">
        <v>2</v>
      </c>
      <c r="H7221" s="9">
        <v>20</v>
      </c>
      <c r="I7221" s="9">
        <v>2.0400829315185547</v>
      </c>
      <c r="J7221" s="9">
        <v>1.8151427507400513</v>
      </c>
      <c r="K7221" s="9">
        <v>1.6603901982307434E-2</v>
      </c>
      <c r="L7221" s="9">
        <v>80.849342346191406</v>
      </c>
    </row>
    <row r="7222" spans="1:12" x14ac:dyDescent="0.25">
      <c r="A7222" s="5" t="str">
        <f t="shared" si="112"/>
        <v>1Low IncomeNon-CARE100221</v>
      </c>
      <c r="B7222" s="9">
        <v>1</v>
      </c>
      <c r="C7222" t="s">
        <v>131</v>
      </c>
      <c r="D7222" t="s">
        <v>141</v>
      </c>
      <c r="E7222" s="9">
        <v>10</v>
      </c>
      <c r="F7222" s="9">
        <v>0</v>
      </c>
      <c r="G7222" s="9">
        <v>2</v>
      </c>
      <c r="H7222" s="9">
        <v>21</v>
      </c>
      <c r="I7222" s="9">
        <v>1.98362135887146</v>
      </c>
      <c r="J7222" s="9">
        <v>1.7812819480895996</v>
      </c>
      <c r="K7222" s="9">
        <v>2.2971862927079201E-2</v>
      </c>
      <c r="L7222" s="9">
        <v>78.122047424316406</v>
      </c>
    </row>
    <row r="7223" spans="1:12" x14ac:dyDescent="0.25">
      <c r="A7223" s="5" t="str">
        <f t="shared" si="112"/>
        <v>1Low IncomeNon-CARE100222</v>
      </c>
      <c r="B7223" s="9">
        <v>1</v>
      </c>
      <c r="C7223" t="s">
        <v>131</v>
      </c>
      <c r="D7223" t="s">
        <v>141</v>
      </c>
      <c r="E7223" s="9">
        <v>10</v>
      </c>
      <c r="F7223" s="9">
        <v>0</v>
      </c>
      <c r="G7223" s="9">
        <v>2</v>
      </c>
      <c r="H7223" s="9">
        <v>22</v>
      </c>
      <c r="I7223" s="9">
        <v>1.8888366222381592</v>
      </c>
      <c r="J7223" s="9">
        <v>2.2692587375640869</v>
      </c>
      <c r="K7223" s="9">
        <v>2.3391840979456902E-2</v>
      </c>
      <c r="L7223" s="9">
        <v>76.145622253417969</v>
      </c>
    </row>
    <row r="7224" spans="1:12" x14ac:dyDescent="0.25">
      <c r="A7224" s="5" t="str">
        <f t="shared" si="112"/>
        <v>1Low IncomeNon-CARE100223</v>
      </c>
      <c r="B7224" s="9">
        <v>1</v>
      </c>
      <c r="C7224" t="s">
        <v>131</v>
      </c>
      <c r="D7224" t="s">
        <v>141</v>
      </c>
      <c r="E7224" s="9">
        <v>10</v>
      </c>
      <c r="F7224" s="9">
        <v>0</v>
      </c>
      <c r="G7224" s="9">
        <v>2</v>
      </c>
      <c r="H7224" s="9">
        <v>23</v>
      </c>
      <c r="I7224" s="9">
        <v>1.7202868461608887</v>
      </c>
      <c r="J7224" s="9">
        <v>1.8488075733184814</v>
      </c>
      <c r="K7224" s="9">
        <v>1.5683824196457863E-2</v>
      </c>
      <c r="L7224" s="9">
        <v>74.488655090332031</v>
      </c>
    </row>
    <row r="7225" spans="1:12" x14ac:dyDescent="0.25">
      <c r="A7225" s="5" t="str">
        <f t="shared" si="112"/>
        <v>1Low IncomeNon-CARE100224</v>
      </c>
      <c r="B7225" s="9">
        <v>1</v>
      </c>
      <c r="C7225" t="s">
        <v>131</v>
      </c>
      <c r="D7225" t="s">
        <v>141</v>
      </c>
      <c r="E7225" s="9">
        <v>10</v>
      </c>
      <c r="F7225" s="9">
        <v>0</v>
      </c>
      <c r="G7225" s="9">
        <v>2</v>
      </c>
      <c r="H7225" s="9">
        <v>24</v>
      </c>
      <c r="I7225" s="9">
        <v>1.4527251720428467</v>
      </c>
      <c r="J7225" s="9">
        <v>1.5216010808944702</v>
      </c>
      <c r="K7225" s="9">
        <v>1.2411146424710751E-2</v>
      </c>
      <c r="L7225" s="9">
        <v>73.101692199707031</v>
      </c>
    </row>
    <row r="7226" spans="1:12" x14ac:dyDescent="0.25">
      <c r="A7226" s="5" t="str">
        <f t="shared" si="112"/>
        <v>1Low IncomeNon-CARE100101</v>
      </c>
      <c r="B7226" s="9">
        <v>1</v>
      </c>
      <c r="C7226" t="s">
        <v>131</v>
      </c>
      <c r="D7226" t="s">
        <v>141</v>
      </c>
      <c r="E7226" s="9">
        <v>10</v>
      </c>
      <c r="F7226" s="9">
        <v>0</v>
      </c>
      <c r="G7226" s="9">
        <v>10</v>
      </c>
      <c r="H7226" s="9">
        <v>1</v>
      </c>
      <c r="I7226" s="9">
        <v>1.5406033992767334</v>
      </c>
      <c r="J7226" s="9">
        <v>1.5406033992767334</v>
      </c>
      <c r="K7226" s="9">
        <v>0</v>
      </c>
      <c r="L7226" s="9">
        <v>77.587020874023438</v>
      </c>
    </row>
    <row r="7227" spans="1:12" x14ac:dyDescent="0.25">
      <c r="A7227" s="5" t="str">
        <f t="shared" si="112"/>
        <v>1Low IncomeNon-CARE100102</v>
      </c>
      <c r="B7227" s="9">
        <v>1</v>
      </c>
      <c r="C7227" t="s">
        <v>131</v>
      </c>
      <c r="D7227" t="s">
        <v>141</v>
      </c>
      <c r="E7227" s="9">
        <v>10</v>
      </c>
      <c r="F7227" s="9">
        <v>0</v>
      </c>
      <c r="G7227" s="9">
        <v>10</v>
      </c>
      <c r="H7227" s="9">
        <v>2</v>
      </c>
      <c r="I7227" s="9">
        <v>1.3065990209579468</v>
      </c>
      <c r="J7227" s="9">
        <v>1.3065990209579468</v>
      </c>
      <c r="K7227" s="9">
        <v>0</v>
      </c>
      <c r="L7227" s="9">
        <v>76.675788879394531</v>
      </c>
    </row>
    <row r="7228" spans="1:12" x14ac:dyDescent="0.25">
      <c r="A7228" s="5" t="str">
        <f t="shared" si="112"/>
        <v>1Low IncomeNon-CARE100103</v>
      </c>
      <c r="B7228" s="9">
        <v>1</v>
      </c>
      <c r="C7228" t="s">
        <v>131</v>
      </c>
      <c r="D7228" t="s">
        <v>141</v>
      </c>
      <c r="E7228" s="9">
        <v>10</v>
      </c>
      <c r="F7228" s="9">
        <v>0</v>
      </c>
      <c r="G7228" s="9">
        <v>10</v>
      </c>
      <c r="H7228" s="9">
        <v>3</v>
      </c>
      <c r="I7228" s="9">
        <v>1.1285896301269531</v>
      </c>
      <c r="J7228" s="9">
        <v>1.1285896301269531</v>
      </c>
      <c r="K7228" s="9">
        <v>0</v>
      </c>
      <c r="L7228" s="9">
        <v>75.770042419433594</v>
      </c>
    </row>
    <row r="7229" spans="1:12" x14ac:dyDescent="0.25">
      <c r="A7229" s="5" t="str">
        <f t="shared" si="112"/>
        <v>1Low IncomeNon-CARE100104</v>
      </c>
      <c r="B7229" s="9">
        <v>1</v>
      </c>
      <c r="C7229" t="s">
        <v>131</v>
      </c>
      <c r="D7229" t="s">
        <v>141</v>
      </c>
      <c r="E7229" s="9">
        <v>10</v>
      </c>
      <c r="F7229" s="9">
        <v>0</v>
      </c>
      <c r="G7229" s="9">
        <v>10</v>
      </c>
      <c r="H7229" s="9">
        <v>4</v>
      </c>
      <c r="I7229" s="9">
        <v>0.98822593688964844</v>
      </c>
      <c r="J7229" s="9">
        <v>0.98822593688964844</v>
      </c>
      <c r="K7229" s="9">
        <v>0</v>
      </c>
      <c r="L7229" s="9">
        <v>74.770942687988281</v>
      </c>
    </row>
    <row r="7230" spans="1:12" x14ac:dyDescent="0.25">
      <c r="A7230" s="5" t="str">
        <f t="shared" si="112"/>
        <v>1Low IncomeNon-CARE100105</v>
      </c>
      <c r="B7230" s="9">
        <v>1</v>
      </c>
      <c r="C7230" t="s">
        <v>131</v>
      </c>
      <c r="D7230" t="s">
        <v>141</v>
      </c>
      <c r="E7230" s="9">
        <v>10</v>
      </c>
      <c r="F7230" s="9">
        <v>0</v>
      </c>
      <c r="G7230" s="9">
        <v>10</v>
      </c>
      <c r="H7230" s="9">
        <v>5</v>
      </c>
      <c r="I7230" s="9">
        <v>0.90325039625167847</v>
      </c>
      <c r="J7230" s="9">
        <v>0.90325039625167847</v>
      </c>
      <c r="K7230" s="9">
        <v>0</v>
      </c>
      <c r="L7230" s="9">
        <v>74.336647033691406</v>
      </c>
    </row>
    <row r="7231" spans="1:12" x14ac:dyDescent="0.25">
      <c r="A7231" s="5" t="str">
        <f t="shared" si="112"/>
        <v>1Low IncomeNon-CARE100106</v>
      </c>
      <c r="B7231" s="9">
        <v>1</v>
      </c>
      <c r="C7231" t="s">
        <v>131</v>
      </c>
      <c r="D7231" t="s">
        <v>141</v>
      </c>
      <c r="E7231" s="9">
        <v>10</v>
      </c>
      <c r="F7231" s="9">
        <v>0</v>
      </c>
      <c r="G7231" s="9">
        <v>10</v>
      </c>
      <c r="H7231" s="9">
        <v>6</v>
      </c>
      <c r="I7231" s="9">
        <v>0.86524486541748047</v>
      </c>
      <c r="J7231" s="9">
        <v>0.86524486541748047</v>
      </c>
      <c r="K7231" s="9">
        <v>0</v>
      </c>
      <c r="L7231" s="9">
        <v>74.021324157714844</v>
      </c>
    </row>
    <row r="7232" spans="1:12" x14ac:dyDescent="0.25">
      <c r="A7232" s="5" t="str">
        <f t="shared" si="112"/>
        <v>1Low IncomeNon-CARE100107</v>
      </c>
      <c r="B7232" s="9">
        <v>1</v>
      </c>
      <c r="C7232" t="s">
        <v>131</v>
      </c>
      <c r="D7232" t="s">
        <v>141</v>
      </c>
      <c r="E7232" s="9">
        <v>10</v>
      </c>
      <c r="F7232" s="9">
        <v>0</v>
      </c>
      <c r="G7232" s="9">
        <v>10</v>
      </c>
      <c r="H7232" s="9">
        <v>7</v>
      </c>
      <c r="I7232" s="9">
        <v>0.84733432531356812</v>
      </c>
      <c r="J7232" s="9">
        <v>0.84733432531356812</v>
      </c>
      <c r="K7232" s="9">
        <v>0</v>
      </c>
      <c r="L7232" s="9">
        <v>73.326698303222656</v>
      </c>
    </row>
    <row r="7233" spans="1:12" x14ac:dyDescent="0.25">
      <c r="A7233" s="5" t="str">
        <f t="shared" si="112"/>
        <v>1Low IncomeNon-CARE100108</v>
      </c>
      <c r="B7233" s="9">
        <v>1</v>
      </c>
      <c r="C7233" t="s">
        <v>131</v>
      </c>
      <c r="D7233" t="s">
        <v>141</v>
      </c>
      <c r="E7233" s="9">
        <v>10</v>
      </c>
      <c r="F7233" s="9">
        <v>0</v>
      </c>
      <c r="G7233" s="9">
        <v>10</v>
      </c>
      <c r="H7233" s="9">
        <v>8</v>
      </c>
      <c r="I7233" s="9">
        <v>0.81935799121856689</v>
      </c>
      <c r="J7233" s="9">
        <v>0.81935799121856689</v>
      </c>
      <c r="K7233" s="9">
        <v>0</v>
      </c>
      <c r="L7233" s="9">
        <v>72.938209533691406</v>
      </c>
    </row>
    <row r="7234" spans="1:12" x14ac:dyDescent="0.25">
      <c r="A7234" s="5" t="str">
        <f t="shared" si="112"/>
        <v>1Low IncomeNon-CARE100109</v>
      </c>
      <c r="B7234" s="9">
        <v>1</v>
      </c>
      <c r="C7234" t="s">
        <v>131</v>
      </c>
      <c r="D7234" t="s">
        <v>141</v>
      </c>
      <c r="E7234" s="9">
        <v>10</v>
      </c>
      <c r="F7234" s="9">
        <v>0</v>
      </c>
      <c r="G7234" s="9">
        <v>10</v>
      </c>
      <c r="H7234" s="9">
        <v>9</v>
      </c>
      <c r="I7234" s="9">
        <v>0.6816592812538147</v>
      </c>
      <c r="J7234" s="9">
        <v>0.6816592812538147</v>
      </c>
      <c r="K7234" s="9">
        <v>0</v>
      </c>
      <c r="L7234" s="9">
        <v>73.650054931640625</v>
      </c>
    </row>
    <row r="7235" spans="1:12" x14ac:dyDescent="0.25">
      <c r="A7235" s="5" t="str">
        <f t="shared" ref="A7235:A7298" si="113">B7235&amp;C7235&amp;D7235&amp;E7235&amp;F7235&amp;G7235&amp;H7235</f>
        <v>1Low IncomeNon-CARE1001010</v>
      </c>
      <c r="B7235" s="9">
        <v>1</v>
      </c>
      <c r="C7235" t="s">
        <v>131</v>
      </c>
      <c r="D7235" t="s">
        <v>141</v>
      </c>
      <c r="E7235" s="9">
        <v>10</v>
      </c>
      <c r="F7235" s="9">
        <v>0</v>
      </c>
      <c r="G7235" s="9">
        <v>10</v>
      </c>
      <c r="H7235" s="9">
        <v>10</v>
      </c>
      <c r="I7235" s="9">
        <v>0.61025291681289673</v>
      </c>
      <c r="J7235" s="9">
        <v>0.61025291681289673</v>
      </c>
      <c r="K7235" s="9">
        <v>0</v>
      </c>
      <c r="L7235" s="9">
        <v>77.307746887207031</v>
      </c>
    </row>
    <row r="7236" spans="1:12" x14ac:dyDescent="0.25">
      <c r="A7236" s="5" t="str">
        <f t="shared" si="113"/>
        <v>1Low IncomeNon-CARE1001011</v>
      </c>
      <c r="B7236" s="9">
        <v>1</v>
      </c>
      <c r="C7236" t="s">
        <v>131</v>
      </c>
      <c r="D7236" t="s">
        <v>141</v>
      </c>
      <c r="E7236" s="9">
        <v>10</v>
      </c>
      <c r="F7236" s="9">
        <v>0</v>
      </c>
      <c r="G7236" s="9">
        <v>10</v>
      </c>
      <c r="H7236" s="9">
        <v>11</v>
      </c>
      <c r="I7236" s="9">
        <v>0.62330341339111328</v>
      </c>
      <c r="J7236" s="9">
        <v>0.62330341339111328</v>
      </c>
      <c r="K7236" s="9">
        <v>0</v>
      </c>
      <c r="L7236" s="9">
        <v>81.335166931152344</v>
      </c>
    </row>
    <row r="7237" spans="1:12" x14ac:dyDescent="0.25">
      <c r="A7237" s="5" t="str">
        <f t="shared" si="113"/>
        <v>1Low IncomeNon-CARE1001012</v>
      </c>
      <c r="B7237" s="9">
        <v>1</v>
      </c>
      <c r="C7237" t="s">
        <v>131</v>
      </c>
      <c r="D7237" t="s">
        <v>141</v>
      </c>
      <c r="E7237" s="9">
        <v>10</v>
      </c>
      <c r="F7237" s="9">
        <v>0</v>
      </c>
      <c r="G7237" s="9">
        <v>10</v>
      </c>
      <c r="H7237" s="9">
        <v>12</v>
      </c>
      <c r="I7237" s="9">
        <v>0.75049877166748047</v>
      </c>
      <c r="J7237" s="9">
        <v>0.75049877166748047</v>
      </c>
      <c r="K7237" s="9">
        <v>0</v>
      </c>
      <c r="L7237" s="9">
        <v>84.84320068359375</v>
      </c>
    </row>
    <row r="7238" spans="1:12" x14ac:dyDescent="0.25">
      <c r="A7238" s="5" t="str">
        <f t="shared" si="113"/>
        <v>1Low IncomeNon-CARE1001013</v>
      </c>
      <c r="B7238" s="9">
        <v>1</v>
      </c>
      <c r="C7238" t="s">
        <v>131</v>
      </c>
      <c r="D7238" t="s">
        <v>141</v>
      </c>
      <c r="E7238" s="9">
        <v>10</v>
      </c>
      <c r="F7238" s="9">
        <v>0</v>
      </c>
      <c r="G7238" s="9">
        <v>10</v>
      </c>
      <c r="H7238" s="9">
        <v>13</v>
      </c>
      <c r="I7238" s="9">
        <v>0.976185142993927</v>
      </c>
      <c r="J7238" s="9">
        <v>0.976185142993927</v>
      </c>
      <c r="K7238" s="9">
        <v>0</v>
      </c>
      <c r="L7238" s="9">
        <v>87.440277099609375</v>
      </c>
    </row>
    <row r="7239" spans="1:12" x14ac:dyDescent="0.25">
      <c r="A7239" s="5" t="str">
        <f t="shared" si="113"/>
        <v>1Low IncomeNon-CARE1001014</v>
      </c>
      <c r="B7239" s="9">
        <v>1</v>
      </c>
      <c r="C7239" t="s">
        <v>131</v>
      </c>
      <c r="D7239" t="s">
        <v>141</v>
      </c>
      <c r="E7239" s="9">
        <v>10</v>
      </c>
      <c r="F7239" s="9">
        <v>0</v>
      </c>
      <c r="G7239" s="9">
        <v>10</v>
      </c>
      <c r="H7239" s="9">
        <v>14</v>
      </c>
      <c r="I7239" s="9">
        <v>1.2610801458358765</v>
      </c>
      <c r="J7239" s="9">
        <v>1.2610801458358765</v>
      </c>
      <c r="K7239" s="9">
        <v>0</v>
      </c>
      <c r="L7239" s="9">
        <v>88.985481262207031</v>
      </c>
    </row>
    <row r="7240" spans="1:12" x14ac:dyDescent="0.25">
      <c r="A7240" s="5" t="str">
        <f t="shared" si="113"/>
        <v>1Low IncomeNon-CARE1001015</v>
      </c>
      <c r="B7240" s="9">
        <v>1</v>
      </c>
      <c r="C7240" t="s">
        <v>131</v>
      </c>
      <c r="D7240" t="s">
        <v>141</v>
      </c>
      <c r="E7240" s="9">
        <v>10</v>
      </c>
      <c r="F7240" s="9">
        <v>0</v>
      </c>
      <c r="G7240" s="9">
        <v>10</v>
      </c>
      <c r="H7240" s="9">
        <v>15</v>
      </c>
      <c r="I7240" s="9">
        <v>1.5539959669113159</v>
      </c>
      <c r="J7240" s="9">
        <v>1.5539959669113159</v>
      </c>
      <c r="K7240" s="9">
        <v>0</v>
      </c>
      <c r="L7240" s="9">
        <v>89.699409484863281</v>
      </c>
    </row>
    <row r="7241" spans="1:12" x14ac:dyDescent="0.25">
      <c r="A7241" s="5" t="str">
        <f t="shared" si="113"/>
        <v>1Low IncomeNon-CARE1001016</v>
      </c>
      <c r="B7241" s="9">
        <v>1</v>
      </c>
      <c r="C7241" t="s">
        <v>131</v>
      </c>
      <c r="D7241" t="s">
        <v>141</v>
      </c>
      <c r="E7241" s="9">
        <v>10</v>
      </c>
      <c r="F7241" s="9">
        <v>0</v>
      </c>
      <c r="G7241" s="9">
        <v>10</v>
      </c>
      <c r="H7241" s="9">
        <v>16</v>
      </c>
      <c r="I7241" s="9">
        <v>1.889618992805481</v>
      </c>
      <c r="J7241" s="9">
        <v>1.889618992805481</v>
      </c>
      <c r="K7241" s="9">
        <v>0</v>
      </c>
      <c r="L7241" s="9">
        <v>90.415313720703125</v>
      </c>
    </row>
    <row r="7242" spans="1:12" x14ac:dyDescent="0.25">
      <c r="A7242" s="5" t="str">
        <f t="shared" si="113"/>
        <v>1Low IncomeNon-CARE1001017</v>
      </c>
      <c r="B7242" s="9">
        <v>1</v>
      </c>
      <c r="C7242" t="s">
        <v>131</v>
      </c>
      <c r="D7242" t="s">
        <v>141</v>
      </c>
      <c r="E7242" s="9">
        <v>10</v>
      </c>
      <c r="F7242" s="9">
        <v>0</v>
      </c>
      <c r="G7242" s="9">
        <v>10</v>
      </c>
      <c r="H7242" s="9">
        <v>17</v>
      </c>
      <c r="I7242" s="9">
        <v>2.1773636341094971</v>
      </c>
      <c r="J7242" s="9">
        <v>1.2118942737579346</v>
      </c>
      <c r="K7242" s="9">
        <v>1.5076255425810814E-2</v>
      </c>
      <c r="L7242" s="9">
        <v>89.899040222167969</v>
      </c>
    </row>
    <row r="7243" spans="1:12" x14ac:dyDescent="0.25">
      <c r="A7243" s="5" t="str">
        <f t="shared" si="113"/>
        <v>1Low IncomeNon-CARE1001018</v>
      </c>
      <c r="B7243" s="9">
        <v>1</v>
      </c>
      <c r="C7243" t="s">
        <v>131</v>
      </c>
      <c r="D7243" t="s">
        <v>141</v>
      </c>
      <c r="E7243" s="9">
        <v>10</v>
      </c>
      <c r="F7243" s="9">
        <v>0</v>
      </c>
      <c r="G7243" s="9">
        <v>10</v>
      </c>
      <c r="H7243" s="9">
        <v>18</v>
      </c>
      <c r="I7243" s="9">
        <v>2.4518880844116211</v>
      </c>
      <c r="J7243" s="9">
        <v>1.8904513120651245</v>
      </c>
      <c r="K7243" s="9">
        <v>2.7015078812837601E-2</v>
      </c>
      <c r="L7243" s="9">
        <v>88.706672668457031</v>
      </c>
    </row>
    <row r="7244" spans="1:12" x14ac:dyDescent="0.25">
      <c r="A7244" s="5" t="str">
        <f t="shared" si="113"/>
        <v>1Low IncomeNon-CARE1001019</v>
      </c>
      <c r="B7244" s="9">
        <v>1</v>
      </c>
      <c r="C7244" t="s">
        <v>131</v>
      </c>
      <c r="D7244" t="s">
        <v>141</v>
      </c>
      <c r="E7244" s="9">
        <v>10</v>
      </c>
      <c r="F7244" s="9">
        <v>0</v>
      </c>
      <c r="G7244" s="9">
        <v>10</v>
      </c>
      <c r="H7244" s="9">
        <v>19</v>
      </c>
      <c r="I7244" s="9">
        <v>2.5708010196685791</v>
      </c>
      <c r="J7244" s="9">
        <v>2.2358744144439697</v>
      </c>
      <c r="K7244" s="9">
        <v>1.9668692722916603E-2</v>
      </c>
      <c r="L7244" s="9">
        <v>85.610603332519531</v>
      </c>
    </row>
    <row r="7245" spans="1:12" x14ac:dyDescent="0.25">
      <c r="A7245" s="5" t="str">
        <f t="shared" si="113"/>
        <v>1Low IncomeNon-CARE1001020</v>
      </c>
      <c r="B7245" s="9">
        <v>1</v>
      </c>
      <c r="C7245" t="s">
        <v>131</v>
      </c>
      <c r="D7245" t="s">
        <v>141</v>
      </c>
      <c r="E7245" s="9">
        <v>10</v>
      </c>
      <c r="F7245" s="9">
        <v>0</v>
      </c>
      <c r="G7245" s="9">
        <v>10</v>
      </c>
      <c r="H7245" s="9">
        <v>20</v>
      </c>
      <c r="I7245" s="9">
        <v>2.4356107711791992</v>
      </c>
      <c r="J7245" s="9">
        <v>2.199800968170166</v>
      </c>
      <c r="K7245" s="9">
        <v>1.4030070044100285E-2</v>
      </c>
      <c r="L7245" s="9">
        <v>82.161026000976563</v>
      </c>
    </row>
    <row r="7246" spans="1:12" x14ac:dyDescent="0.25">
      <c r="A7246" s="5" t="str">
        <f t="shared" si="113"/>
        <v>1Low IncomeNon-CARE1001021</v>
      </c>
      <c r="B7246" s="9">
        <v>1</v>
      </c>
      <c r="C7246" t="s">
        <v>131</v>
      </c>
      <c r="D7246" t="s">
        <v>141</v>
      </c>
      <c r="E7246" s="9">
        <v>10</v>
      </c>
      <c r="F7246" s="9">
        <v>0</v>
      </c>
      <c r="G7246" s="9">
        <v>10</v>
      </c>
      <c r="H7246" s="9">
        <v>21</v>
      </c>
      <c r="I7246" s="9">
        <v>2.337709903717041</v>
      </c>
      <c r="J7246" s="9">
        <v>2.1271603107452393</v>
      </c>
      <c r="K7246" s="9">
        <v>2.0552366971969604E-2</v>
      </c>
      <c r="L7246" s="9">
        <v>79.11279296875</v>
      </c>
    </row>
    <row r="7247" spans="1:12" x14ac:dyDescent="0.25">
      <c r="A7247" s="5" t="str">
        <f t="shared" si="113"/>
        <v>1Low IncomeNon-CARE1001022</v>
      </c>
      <c r="B7247" s="9">
        <v>1</v>
      </c>
      <c r="C7247" t="s">
        <v>131</v>
      </c>
      <c r="D7247" t="s">
        <v>141</v>
      </c>
      <c r="E7247" s="9">
        <v>10</v>
      </c>
      <c r="F7247" s="9">
        <v>0</v>
      </c>
      <c r="G7247" s="9">
        <v>10</v>
      </c>
      <c r="H7247" s="9">
        <v>22</v>
      </c>
      <c r="I7247" s="9">
        <v>2.2224452495574951</v>
      </c>
      <c r="J7247" s="9">
        <v>2.6155786514282227</v>
      </c>
      <c r="K7247" s="9">
        <v>2.0276878029108047E-2</v>
      </c>
      <c r="L7247" s="9">
        <v>77.1224365234375</v>
      </c>
    </row>
    <row r="7248" spans="1:12" x14ac:dyDescent="0.25">
      <c r="A7248" s="5" t="str">
        <f t="shared" si="113"/>
        <v>1Low IncomeNon-CARE1001023</v>
      </c>
      <c r="B7248" s="9">
        <v>1</v>
      </c>
      <c r="C7248" t="s">
        <v>131</v>
      </c>
      <c r="D7248" t="s">
        <v>141</v>
      </c>
      <c r="E7248" s="9">
        <v>10</v>
      </c>
      <c r="F7248" s="9">
        <v>0</v>
      </c>
      <c r="G7248" s="9">
        <v>10</v>
      </c>
      <c r="H7248" s="9">
        <v>23</v>
      </c>
      <c r="I7248" s="9">
        <v>2.0073721408843994</v>
      </c>
      <c r="J7248" s="9">
        <v>2.1463854312896729</v>
      </c>
      <c r="K7248" s="9">
        <v>1.3040265068411827E-2</v>
      </c>
      <c r="L7248" s="9">
        <v>75.875961303710938</v>
      </c>
    </row>
    <row r="7249" spans="1:12" x14ac:dyDescent="0.25">
      <c r="A7249" s="5" t="str">
        <f t="shared" si="113"/>
        <v>1Low IncomeNon-CARE1001024</v>
      </c>
      <c r="B7249" s="9">
        <v>1</v>
      </c>
      <c r="C7249" t="s">
        <v>131</v>
      </c>
      <c r="D7249" t="s">
        <v>141</v>
      </c>
      <c r="E7249" s="9">
        <v>10</v>
      </c>
      <c r="F7249" s="9">
        <v>0</v>
      </c>
      <c r="G7249" s="9">
        <v>10</v>
      </c>
      <c r="H7249" s="9">
        <v>24</v>
      </c>
      <c r="I7249" s="9">
        <v>1.6774581670761108</v>
      </c>
      <c r="J7249" s="9">
        <v>1.7560741901397705</v>
      </c>
      <c r="K7249" s="9">
        <v>9.9468734115362167E-3</v>
      </c>
      <c r="L7249" s="9">
        <v>74.820915222167969</v>
      </c>
    </row>
    <row r="7250" spans="1:12" x14ac:dyDescent="0.25">
      <c r="A7250" s="5" t="str">
        <f t="shared" si="113"/>
        <v>1Low IncomeNon-CARE10121</v>
      </c>
      <c r="B7250" s="9">
        <v>1</v>
      </c>
      <c r="C7250" t="s">
        <v>131</v>
      </c>
      <c r="D7250" t="s">
        <v>141</v>
      </c>
      <c r="E7250" s="9">
        <v>10</v>
      </c>
      <c r="F7250" s="9">
        <v>1</v>
      </c>
      <c r="G7250" s="9">
        <v>2</v>
      </c>
      <c r="H7250" s="9">
        <v>1</v>
      </c>
      <c r="I7250" s="9">
        <v>1.279109001159668</v>
      </c>
      <c r="J7250" s="9">
        <v>1.279109001159668</v>
      </c>
      <c r="K7250" s="9">
        <v>0</v>
      </c>
      <c r="L7250" s="9">
        <v>72.689247131347656</v>
      </c>
    </row>
    <row r="7251" spans="1:12" x14ac:dyDescent="0.25">
      <c r="A7251" s="5" t="str">
        <f t="shared" si="113"/>
        <v>1Low IncomeNon-CARE10122</v>
      </c>
      <c r="B7251" s="9">
        <v>1</v>
      </c>
      <c r="C7251" t="s">
        <v>131</v>
      </c>
      <c r="D7251" t="s">
        <v>141</v>
      </c>
      <c r="E7251" s="9">
        <v>10</v>
      </c>
      <c r="F7251" s="9">
        <v>1</v>
      </c>
      <c r="G7251" s="9">
        <v>2</v>
      </c>
      <c r="H7251" s="9">
        <v>2</v>
      </c>
      <c r="I7251" s="9">
        <v>1.0590758323669434</v>
      </c>
      <c r="J7251" s="9">
        <v>1.0590758323669434</v>
      </c>
      <c r="K7251" s="9">
        <v>0</v>
      </c>
      <c r="L7251" s="9">
        <v>71.185478210449219</v>
      </c>
    </row>
    <row r="7252" spans="1:12" x14ac:dyDescent="0.25">
      <c r="A7252" s="5" t="str">
        <f t="shared" si="113"/>
        <v>1Low IncomeNon-CARE10123</v>
      </c>
      <c r="B7252" s="9">
        <v>1</v>
      </c>
      <c r="C7252" t="s">
        <v>131</v>
      </c>
      <c r="D7252" t="s">
        <v>141</v>
      </c>
      <c r="E7252" s="9">
        <v>10</v>
      </c>
      <c r="F7252" s="9">
        <v>1</v>
      </c>
      <c r="G7252" s="9">
        <v>2</v>
      </c>
      <c r="H7252" s="9">
        <v>3</v>
      </c>
      <c r="I7252" s="9">
        <v>0.85898518562316895</v>
      </c>
      <c r="J7252" s="9">
        <v>0.85898518562316895</v>
      </c>
      <c r="K7252" s="9">
        <v>0</v>
      </c>
      <c r="L7252" s="9">
        <v>68.693359375</v>
      </c>
    </row>
    <row r="7253" spans="1:12" x14ac:dyDescent="0.25">
      <c r="A7253" s="5" t="str">
        <f t="shared" si="113"/>
        <v>1Low IncomeNon-CARE10124</v>
      </c>
      <c r="B7253" s="9">
        <v>1</v>
      </c>
      <c r="C7253" t="s">
        <v>131</v>
      </c>
      <c r="D7253" t="s">
        <v>141</v>
      </c>
      <c r="E7253" s="9">
        <v>10</v>
      </c>
      <c r="F7253" s="9">
        <v>1</v>
      </c>
      <c r="G7253" s="9">
        <v>2</v>
      </c>
      <c r="H7253" s="9">
        <v>4</v>
      </c>
      <c r="I7253" s="9">
        <v>0.76559144258499146</v>
      </c>
      <c r="J7253" s="9">
        <v>0.76559144258499146</v>
      </c>
      <c r="K7253" s="9">
        <v>0</v>
      </c>
      <c r="L7253" s="9">
        <v>67.700141906738281</v>
      </c>
    </row>
    <row r="7254" spans="1:12" x14ac:dyDescent="0.25">
      <c r="A7254" s="5" t="str">
        <f t="shared" si="113"/>
        <v>1Low IncomeNon-CARE10125</v>
      </c>
      <c r="B7254" s="9">
        <v>1</v>
      </c>
      <c r="C7254" t="s">
        <v>131</v>
      </c>
      <c r="D7254" t="s">
        <v>141</v>
      </c>
      <c r="E7254" s="9">
        <v>10</v>
      </c>
      <c r="F7254" s="9">
        <v>1</v>
      </c>
      <c r="G7254" s="9">
        <v>2</v>
      </c>
      <c r="H7254" s="9">
        <v>5</v>
      </c>
      <c r="I7254" s="9">
        <v>0.7080499529838562</v>
      </c>
      <c r="J7254" s="9">
        <v>0.7080499529838562</v>
      </c>
      <c r="K7254" s="9">
        <v>0</v>
      </c>
      <c r="L7254" s="9">
        <v>67.047294616699219</v>
      </c>
    </row>
    <row r="7255" spans="1:12" x14ac:dyDescent="0.25">
      <c r="A7255" s="5" t="str">
        <f t="shared" si="113"/>
        <v>1Low IncomeNon-CARE10126</v>
      </c>
      <c r="B7255" s="9">
        <v>1</v>
      </c>
      <c r="C7255" t="s">
        <v>131</v>
      </c>
      <c r="D7255" t="s">
        <v>141</v>
      </c>
      <c r="E7255" s="9">
        <v>10</v>
      </c>
      <c r="F7255" s="9">
        <v>1</v>
      </c>
      <c r="G7255" s="9">
        <v>2</v>
      </c>
      <c r="H7255" s="9">
        <v>6</v>
      </c>
      <c r="I7255" s="9">
        <v>0.68512821197509766</v>
      </c>
      <c r="J7255" s="9">
        <v>0.68512821197509766</v>
      </c>
      <c r="K7255" s="9">
        <v>0</v>
      </c>
      <c r="L7255" s="9">
        <v>66.479171752929688</v>
      </c>
    </row>
    <row r="7256" spans="1:12" x14ac:dyDescent="0.25">
      <c r="A7256" s="5" t="str">
        <f t="shared" si="113"/>
        <v>1Low IncomeNon-CARE10127</v>
      </c>
      <c r="B7256" s="9">
        <v>1</v>
      </c>
      <c r="C7256" t="s">
        <v>131</v>
      </c>
      <c r="D7256" t="s">
        <v>141</v>
      </c>
      <c r="E7256" s="9">
        <v>10</v>
      </c>
      <c r="F7256" s="9">
        <v>1</v>
      </c>
      <c r="G7256" s="9">
        <v>2</v>
      </c>
      <c r="H7256" s="9">
        <v>7</v>
      </c>
      <c r="I7256" s="9">
        <v>0.68289792537689209</v>
      </c>
      <c r="J7256" s="9">
        <v>0.68289792537689209</v>
      </c>
      <c r="K7256" s="9">
        <v>0</v>
      </c>
      <c r="L7256" s="9">
        <v>65.776931762695313</v>
      </c>
    </row>
    <row r="7257" spans="1:12" x14ac:dyDescent="0.25">
      <c r="A7257" s="5" t="str">
        <f t="shared" si="113"/>
        <v>1Low IncomeNon-CARE10128</v>
      </c>
      <c r="B7257" s="9">
        <v>1</v>
      </c>
      <c r="C7257" t="s">
        <v>131</v>
      </c>
      <c r="D7257" t="s">
        <v>141</v>
      </c>
      <c r="E7257" s="9">
        <v>10</v>
      </c>
      <c r="F7257" s="9">
        <v>1</v>
      </c>
      <c r="G7257" s="9">
        <v>2</v>
      </c>
      <c r="H7257" s="9">
        <v>8</v>
      </c>
      <c r="I7257" s="9">
        <v>0.63127303123474121</v>
      </c>
      <c r="J7257" s="9">
        <v>0.63127303123474121</v>
      </c>
      <c r="K7257" s="9">
        <v>0</v>
      </c>
      <c r="L7257" s="9">
        <v>65.585227966308594</v>
      </c>
    </row>
    <row r="7258" spans="1:12" x14ac:dyDescent="0.25">
      <c r="A7258" s="5" t="str">
        <f t="shared" si="113"/>
        <v>1Low IncomeNon-CARE10129</v>
      </c>
      <c r="B7258" s="9">
        <v>1</v>
      </c>
      <c r="C7258" t="s">
        <v>131</v>
      </c>
      <c r="D7258" t="s">
        <v>141</v>
      </c>
      <c r="E7258" s="9">
        <v>10</v>
      </c>
      <c r="F7258" s="9">
        <v>1</v>
      </c>
      <c r="G7258" s="9">
        <v>2</v>
      </c>
      <c r="H7258" s="9">
        <v>9</v>
      </c>
      <c r="I7258" s="9">
        <v>0.44914001226425171</v>
      </c>
      <c r="J7258" s="9">
        <v>0.44914001226425171</v>
      </c>
      <c r="K7258" s="9">
        <v>0</v>
      </c>
      <c r="L7258" s="9">
        <v>66.456451416015625</v>
      </c>
    </row>
    <row r="7259" spans="1:12" x14ac:dyDescent="0.25">
      <c r="A7259" s="5" t="str">
        <f t="shared" si="113"/>
        <v>1Low IncomeNon-CARE101210</v>
      </c>
      <c r="B7259" s="9">
        <v>1</v>
      </c>
      <c r="C7259" t="s">
        <v>131</v>
      </c>
      <c r="D7259" t="s">
        <v>141</v>
      </c>
      <c r="E7259" s="9">
        <v>10</v>
      </c>
      <c r="F7259" s="9">
        <v>1</v>
      </c>
      <c r="G7259" s="9">
        <v>2</v>
      </c>
      <c r="H7259" s="9">
        <v>10</v>
      </c>
      <c r="I7259" s="9">
        <v>0.40304657816886902</v>
      </c>
      <c r="J7259" s="9">
        <v>0.40304657816886902</v>
      </c>
      <c r="K7259" s="9">
        <v>0</v>
      </c>
      <c r="L7259" s="9">
        <v>70.773269653320313</v>
      </c>
    </row>
    <row r="7260" spans="1:12" x14ac:dyDescent="0.25">
      <c r="A7260" s="5" t="str">
        <f t="shared" si="113"/>
        <v>1Low IncomeNon-CARE101211</v>
      </c>
      <c r="B7260" s="9">
        <v>1</v>
      </c>
      <c r="C7260" t="s">
        <v>131</v>
      </c>
      <c r="D7260" t="s">
        <v>141</v>
      </c>
      <c r="E7260" s="9">
        <v>10</v>
      </c>
      <c r="F7260" s="9">
        <v>1</v>
      </c>
      <c r="G7260" s="9">
        <v>2</v>
      </c>
      <c r="H7260" s="9">
        <v>11</v>
      </c>
      <c r="I7260" s="9">
        <v>0.5314795970916748</v>
      </c>
      <c r="J7260" s="9">
        <v>0.5314795970916748</v>
      </c>
      <c r="K7260" s="9">
        <v>0</v>
      </c>
      <c r="L7260" s="9">
        <v>77.209114074707031</v>
      </c>
    </row>
    <row r="7261" spans="1:12" x14ac:dyDescent="0.25">
      <c r="A7261" s="5" t="str">
        <f t="shared" si="113"/>
        <v>1Low IncomeNon-CARE101212</v>
      </c>
      <c r="B7261" s="9">
        <v>1</v>
      </c>
      <c r="C7261" t="s">
        <v>131</v>
      </c>
      <c r="D7261" t="s">
        <v>141</v>
      </c>
      <c r="E7261" s="9">
        <v>10</v>
      </c>
      <c r="F7261" s="9">
        <v>1</v>
      </c>
      <c r="G7261" s="9">
        <v>2</v>
      </c>
      <c r="H7261" s="9">
        <v>12</v>
      </c>
      <c r="I7261" s="9">
        <v>0.57986652851104736</v>
      </c>
      <c r="J7261" s="9">
        <v>0.57986652851104736</v>
      </c>
      <c r="K7261" s="9">
        <v>0</v>
      </c>
      <c r="L7261" s="9">
        <v>83.171241760253906</v>
      </c>
    </row>
    <row r="7262" spans="1:12" x14ac:dyDescent="0.25">
      <c r="A7262" s="5" t="str">
        <f t="shared" si="113"/>
        <v>1Low IncomeNon-CARE101213</v>
      </c>
      <c r="B7262" s="9">
        <v>1</v>
      </c>
      <c r="C7262" t="s">
        <v>131</v>
      </c>
      <c r="D7262" t="s">
        <v>141</v>
      </c>
      <c r="E7262" s="9">
        <v>10</v>
      </c>
      <c r="F7262" s="9">
        <v>1</v>
      </c>
      <c r="G7262" s="9">
        <v>2</v>
      </c>
      <c r="H7262" s="9">
        <v>13</v>
      </c>
      <c r="I7262" s="9">
        <v>0.74301141500473022</v>
      </c>
      <c r="J7262" s="9">
        <v>0.74301141500473022</v>
      </c>
      <c r="K7262" s="9">
        <v>0</v>
      </c>
      <c r="L7262" s="9">
        <v>87.235816955566406</v>
      </c>
    </row>
    <row r="7263" spans="1:12" x14ac:dyDescent="0.25">
      <c r="A7263" s="5" t="str">
        <f t="shared" si="113"/>
        <v>1Low IncomeNon-CARE101214</v>
      </c>
      <c r="B7263" s="9">
        <v>1</v>
      </c>
      <c r="C7263" t="s">
        <v>131</v>
      </c>
      <c r="D7263" t="s">
        <v>141</v>
      </c>
      <c r="E7263" s="9">
        <v>10</v>
      </c>
      <c r="F7263" s="9">
        <v>1</v>
      </c>
      <c r="G7263" s="9">
        <v>2</v>
      </c>
      <c r="H7263" s="9">
        <v>14</v>
      </c>
      <c r="I7263" s="9">
        <v>0.98778724670410156</v>
      </c>
      <c r="J7263" s="9">
        <v>0.98778724670410156</v>
      </c>
      <c r="K7263" s="9">
        <v>0</v>
      </c>
      <c r="L7263" s="9">
        <v>89.740676879882813</v>
      </c>
    </row>
    <row r="7264" spans="1:12" x14ac:dyDescent="0.25">
      <c r="A7264" s="5" t="str">
        <f t="shared" si="113"/>
        <v>1Low IncomeNon-CARE101215</v>
      </c>
      <c r="B7264" s="9">
        <v>1</v>
      </c>
      <c r="C7264" t="s">
        <v>131</v>
      </c>
      <c r="D7264" t="s">
        <v>141</v>
      </c>
      <c r="E7264" s="9">
        <v>10</v>
      </c>
      <c r="F7264" s="9">
        <v>1</v>
      </c>
      <c r="G7264" s="9">
        <v>2</v>
      </c>
      <c r="H7264" s="9">
        <v>15</v>
      </c>
      <c r="I7264" s="9">
        <v>1.2615185976028442</v>
      </c>
      <c r="J7264" s="9">
        <v>1.2615185976028442</v>
      </c>
      <c r="K7264" s="9">
        <v>0</v>
      </c>
      <c r="L7264" s="9">
        <v>91.017112731933594</v>
      </c>
    </row>
    <row r="7265" spans="1:12" x14ac:dyDescent="0.25">
      <c r="A7265" s="5" t="str">
        <f t="shared" si="113"/>
        <v>1Low IncomeNon-CARE101216</v>
      </c>
      <c r="B7265" s="9">
        <v>1</v>
      </c>
      <c r="C7265" t="s">
        <v>131</v>
      </c>
      <c r="D7265" t="s">
        <v>141</v>
      </c>
      <c r="E7265" s="9">
        <v>10</v>
      </c>
      <c r="F7265" s="9">
        <v>1</v>
      </c>
      <c r="G7265" s="9">
        <v>2</v>
      </c>
      <c r="H7265" s="9">
        <v>16</v>
      </c>
      <c r="I7265" s="9">
        <v>1.5884981155395508</v>
      </c>
      <c r="J7265" s="9">
        <v>1.5884981155395508</v>
      </c>
      <c r="K7265" s="9">
        <v>0</v>
      </c>
      <c r="L7265" s="9">
        <v>91.450889587402344</v>
      </c>
    </row>
    <row r="7266" spans="1:12" x14ac:dyDescent="0.25">
      <c r="A7266" s="5" t="str">
        <f t="shared" si="113"/>
        <v>1Low IncomeNon-CARE101217</v>
      </c>
      <c r="B7266" s="9">
        <v>1</v>
      </c>
      <c r="C7266" t="s">
        <v>131</v>
      </c>
      <c r="D7266" t="s">
        <v>141</v>
      </c>
      <c r="E7266" s="9">
        <v>10</v>
      </c>
      <c r="F7266" s="9">
        <v>1</v>
      </c>
      <c r="G7266" s="9">
        <v>2</v>
      </c>
      <c r="H7266" s="9">
        <v>17</v>
      </c>
      <c r="I7266" s="9">
        <v>1.870425820350647</v>
      </c>
      <c r="J7266" s="9">
        <v>0.87888467311859131</v>
      </c>
      <c r="K7266" s="9">
        <v>1.5295046381652355E-2</v>
      </c>
      <c r="L7266" s="9">
        <v>91.019584655761719</v>
      </c>
    </row>
    <row r="7267" spans="1:12" x14ac:dyDescent="0.25">
      <c r="A7267" s="5" t="str">
        <f t="shared" si="113"/>
        <v>1Low IncomeNon-CARE101218</v>
      </c>
      <c r="B7267" s="9">
        <v>1</v>
      </c>
      <c r="C7267" t="s">
        <v>131</v>
      </c>
      <c r="D7267" t="s">
        <v>141</v>
      </c>
      <c r="E7267" s="9">
        <v>10</v>
      </c>
      <c r="F7267" s="9">
        <v>1</v>
      </c>
      <c r="G7267" s="9">
        <v>2</v>
      </c>
      <c r="H7267" s="9">
        <v>18</v>
      </c>
      <c r="I7267" s="9">
        <v>2.1230382919311523</v>
      </c>
      <c r="J7267" s="9">
        <v>1.5328772068023682</v>
      </c>
      <c r="K7267" s="9">
        <v>2.6258053258061409E-2</v>
      </c>
      <c r="L7267" s="9">
        <v>90.196258544921875</v>
      </c>
    </row>
    <row r="7268" spans="1:12" x14ac:dyDescent="0.25">
      <c r="A7268" s="5" t="str">
        <f t="shared" si="113"/>
        <v>1Low IncomeNon-CARE101219</v>
      </c>
      <c r="B7268" s="9">
        <v>1</v>
      </c>
      <c r="C7268" t="s">
        <v>131</v>
      </c>
      <c r="D7268" t="s">
        <v>141</v>
      </c>
      <c r="E7268" s="9">
        <v>10</v>
      </c>
      <c r="F7268" s="9">
        <v>1</v>
      </c>
      <c r="G7268" s="9">
        <v>2</v>
      </c>
      <c r="H7268" s="9">
        <v>19</v>
      </c>
      <c r="I7268" s="9">
        <v>2.2569952011108398</v>
      </c>
      <c r="J7268" s="9">
        <v>1.8813291788101196</v>
      </c>
      <c r="K7268" s="9">
        <v>1.6233662143349648E-2</v>
      </c>
      <c r="L7268" s="9">
        <v>88.777114868164063</v>
      </c>
    </row>
    <row r="7269" spans="1:12" x14ac:dyDescent="0.25">
      <c r="A7269" s="5" t="str">
        <f t="shared" si="113"/>
        <v>1Low IncomeNon-CARE101220</v>
      </c>
      <c r="B7269" s="9">
        <v>1</v>
      </c>
      <c r="C7269" t="s">
        <v>131</v>
      </c>
      <c r="D7269" t="s">
        <v>141</v>
      </c>
      <c r="E7269" s="9">
        <v>10</v>
      </c>
      <c r="F7269" s="9">
        <v>1</v>
      </c>
      <c r="G7269" s="9">
        <v>2</v>
      </c>
      <c r="H7269" s="9">
        <v>20</v>
      </c>
      <c r="I7269" s="9">
        <v>2.2149176597595215</v>
      </c>
      <c r="J7269" s="9">
        <v>1.9542419910430908</v>
      </c>
      <c r="K7269" s="9">
        <v>1.0951392352581024E-2</v>
      </c>
      <c r="L7269" s="9">
        <v>85.161651611328125</v>
      </c>
    </row>
    <row r="7270" spans="1:12" x14ac:dyDescent="0.25">
      <c r="A7270" s="5" t="str">
        <f t="shared" si="113"/>
        <v>1Low IncomeNon-CARE101221</v>
      </c>
      <c r="B7270" s="9">
        <v>1</v>
      </c>
      <c r="C7270" t="s">
        <v>131</v>
      </c>
      <c r="D7270" t="s">
        <v>141</v>
      </c>
      <c r="E7270" s="9">
        <v>10</v>
      </c>
      <c r="F7270" s="9">
        <v>1</v>
      </c>
      <c r="G7270" s="9">
        <v>2</v>
      </c>
      <c r="H7270" s="9">
        <v>21</v>
      </c>
      <c r="I7270" s="9">
        <v>2.1498866081237793</v>
      </c>
      <c r="J7270" s="9">
        <v>1.9149037599563599</v>
      </c>
      <c r="K7270" s="9">
        <v>1.420826930552721E-2</v>
      </c>
      <c r="L7270" s="9">
        <v>82.061225891113281</v>
      </c>
    </row>
    <row r="7271" spans="1:12" x14ac:dyDescent="0.25">
      <c r="A7271" s="5" t="str">
        <f t="shared" si="113"/>
        <v>1Low IncomeNon-CARE101222</v>
      </c>
      <c r="B7271" s="9">
        <v>1</v>
      </c>
      <c r="C7271" t="s">
        <v>131</v>
      </c>
      <c r="D7271" t="s">
        <v>141</v>
      </c>
      <c r="E7271" s="9">
        <v>10</v>
      </c>
      <c r="F7271" s="9">
        <v>1</v>
      </c>
      <c r="G7271" s="9">
        <v>2</v>
      </c>
      <c r="H7271" s="9">
        <v>22</v>
      </c>
      <c r="I7271" s="9">
        <v>2.0372278690338135</v>
      </c>
      <c r="J7271" s="9">
        <v>2.4661450386047363</v>
      </c>
      <c r="K7271" s="9">
        <v>1.3818025588989258E-2</v>
      </c>
      <c r="L7271" s="9">
        <v>79.872314453125</v>
      </c>
    </row>
    <row r="7272" spans="1:12" x14ac:dyDescent="0.25">
      <c r="A7272" s="5" t="str">
        <f t="shared" si="113"/>
        <v>1Low IncomeNon-CARE101223</v>
      </c>
      <c r="B7272" s="9">
        <v>1</v>
      </c>
      <c r="C7272" t="s">
        <v>131</v>
      </c>
      <c r="D7272" t="s">
        <v>141</v>
      </c>
      <c r="E7272" s="9">
        <v>10</v>
      </c>
      <c r="F7272" s="9">
        <v>1</v>
      </c>
      <c r="G7272" s="9">
        <v>2</v>
      </c>
      <c r="H7272" s="9">
        <v>23</v>
      </c>
      <c r="I7272" s="9">
        <v>1.8414349555969238</v>
      </c>
      <c r="J7272" s="9">
        <v>1.9904494285583496</v>
      </c>
      <c r="K7272" s="9">
        <v>1.1151375249028206E-2</v>
      </c>
      <c r="L7272" s="9">
        <v>77.198310852050781</v>
      </c>
    </row>
    <row r="7273" spans="1:12" x14ac:dyDescent="0.25">
      <c r="A7273" s="5" t="str">
        <f t="shared" si="113"/>
        <v>1Low IncomeNon-CARE101224</v>
      </c>
      <c r="B7273" s="9">
        <v>1</v>
      </c>
      <c r="C7273" t="s">
        <v>131</v>
      </c>
      <c r="D7273" t="s">
        <v>141</v>
      </c>
      <c r="E7273" s="9">
        <v>10</v>
      </c>
      <c r="F7273" s="9">
        <v>1</v>
      </c>
      <c r="G7273" s="9">
        <v>2</v>
      </c>
      <c r="H7273" s="9">
        <v>24</v>
      </c>
      <c r="I7273" s="9">
        <v>1.5572177171707153</v>
      </c>
      <c r="J7273" s="9">
        <v>1.639350414276123</v>
      </c>
      <c r="K7273" s="9">
        <v>9.2935916036367416E-3</v>
      </c>
      <c r="L7273" s="9">
        <v>75.441642761230469</v>
      </c>
    </row>
    <row r="7274" spans="1:12" x14ac:dyDescent="0.25">
      <c r="A7274" s="5" t="str">
        <f t="shared" si="113"/>
        <v>1Low IncomeNon-CARE101101</v>
      </c>
      <c r="B7274" s="9">
        <v>1</v>
      </c>
      <c r="C7274" t="s">
        <v>131</v>
      </c>
      <c r="D7274" t="s">
        <v>141</v>
      </c>
      <c r="E7274" s="9">
        <v>10</v>
      </c>
      <c r="F7274" s="9">
        <v>1</v>
      </c>
      <c r="G7274" s="9">
        <v>10</v>
      </c>
      <c r="H7274" s="9">
        <v>1</v>
      </c>
      <c r="I7274" s="9">
        <v>1.6294560432434082</v>
      </c>
      <c r="J7274" s="9">
        <v>1.6294560432434082</v>
      </c>
      <c r="K7274" s="9">
        <v>0</v>
      </c>
      <c r="L7274" s="9">
        <v>78.95025634765625</v>
      </c>
    </row>
    <row r="7275" spans="1:12" x14ac:dyDescent="0.25">
      <c r="A7275" s="5" t="str">
        <f t="shared" si="113"/>
        <v>1Low IncomeNon-CARE101102</v>
      </c>
      <c r="B7275" s="9">
        <v>1</v>
      </c>
      <c r="C7275" t="s">
        <v>131</v>
      </c>
      <c r="D7275" t="s">
        <v>141</v>
      </c>
      <c r="E7275" s="9">
        <v>10</v>
      </c>
      <c r="F7275" s="9">
        <v>1</v>
      </c>
      <c r="G7275" s="9">
        <v>10</v>
      </c>
      <c r="H7275" s="9">
        <v>2</v>
      </c>
      <c r="I7275" s="9">
        <v>1.4104316234588623</v>
      </c>
      <c r="J7275" s="9">
        <v>1.4104316234588623</v>
      </c>
      <c r="K7275" s="9">
        <v>0</v>
      </c>
      <c r="L7275" s="9">
        <v>78.760360717773438</v>
      </c>
    </row>
    <row r="7276" spans="1:12" x14ac:dyDescent="0.25">
      <c r="A7276" s="5" t="str">
        <f t="shared" si="113"/>
        <v>1Low IncomeNon-CARE101103</v>
      </c>
      <c r="B7276" s="9">
        <v>1</v>
      </c>
      <c r="C7276" t="s">
        <v>131</v>
      </c>
      <c r="D7276" t="s">
        <v>141</v>
      </c>
      <c r="E7276" s="9">
        <v>10</v>
      </c>
      <c r="F7276" s="9">
        <v>1</v>
      </c>
      <c r="G7276" s="9">
        <v>10</v>
      </c>
      <c r="H7276" s="9">
        <v>3</v>
      </c>
      <c r="I7276" s="9">
        <v>1.2208787202835083</v>
      </c>
      <c r="J7276" s="9">
        <v>1.2208787202835083</v>
      </c>
      <c r="K7276" s="9">
        <v>0</v>
      </c>
      <c r="L7276" s="9">
        <v>77.863761901855469</v>
      </c>
    </row>
    <row r="7277" spans="1:12" x14ac:dyDescent="0.25">
      <c r="A7277" s="5" t="str">
        <f t="shared" si="113"/>
        <v>1Low IncomeNon-CARE101104</v>
      </c>
      <c r="B7277" s="9">
        <v>1</v>
      </c>
      <c r="C7277" t="s">
        <v>131</v>
      </c>
      <c r="D7277" t="s">
        <v>141</v>
      </c>
      <c r="E7277" s="9">
        <v>10</v>
      </c>
      <c r="F7277" s="9">
        <v>1</v>
      </c>
      <c r="G7277" s="9">
        <v>10</v>
      </c>
      <c r="H7277" s="9">
        <v>4</v>
      </c>
      <c r="I7277" s="9">
        <v>1.1099278926849365</v>
      </c>
      <c r="J7277" s="9">
        <v>1.1099278926849365</v>
      </c>
      <c r="K7277" s="9">
        <v>0</v>
      </c>
      <c r="L7277" s="9">
        <v>77.835792541503906</v>
      </c>
    </row>
    <row r="7278" spans="1:12" x14ac:dyDescent="0.25">
      <c r="A7278" s="5" t="str">
        <f t="shared" si="113"/>
        <v>1Low IncomeNon-CARE101105</v>
      </c>
      <c r="B7278" s="9">
        <v>1</v>
      </c>
      <c r="C7278" t="s">
        <v>131</v>
      </c>
      <c r="D7278" t="s">
        <v>141</v>
      </c>
      <c r="E7278" s="9">
        <v>10</v>
      </c>
      <c r="F7278" s="9">
        <v>1</v>
      </c>
      <c r="G7278" s="9">
        <v>10</v>
      </c>
      <c r="H7278" s="9">
        <v>5</v>
      </c>
      <c r="I7278" s="9">
        <v>1.0219974517822266</v>
      </c>
      <c r="J7278" s="9">
        <v>1.0219974517822266</v>
      </c>
      <c r="K7278" s="9">
        <v>0</v>
      </c>
      <c r="L7278" s="9">
        <v>77.575935363769531</v>
      </c>
    </row>
    <row r="7279" spans="1:12" x14ac:dyDescent="0.25">
      <c r="A7279" s="5" t="str">
        <f t="shared" si="113"/>
        <v>1Low IncomeNon-CARE101106</v>
      </c>
      <c r="B7279" s="9">
        <v>1</v>
      </c>
      <c r="C7279" t="s">
        <v>131</v>
      </c>
      <c r="D7279" t="s">
        <v>141</v>
      </c>
      <c r="E7279" s="9">
        <v>10</v>
      </c>
      <c r="F7279" s="9">
        <v>1</v>
      </c>
      <c r="G7279" s="9">
        <v>10</v>
      </c>
      <c r="H7279" s="9">
        <v>6</v>
      </c>
      <c r="I7279" s="9">
        <v>0.99658054113388062</v>
      </c>
      <c r="J7279" s="9">
        <v>0.99658054113388062</v>
      </c>
      <c r="K7279" s="9">
        <v>0</v>
      </c>
      <c r="L7279" s="9">
        <v>78.059242248535156</v>
      </c>
    </row>
    <row r="7280" spans="1:12" x14ac:dyDescent="0.25">
      <c r="A7280" s="5" t="str">
        <f t="shared" si="113"/>
        <v>1Low IncomeNon-CARE101107</v>
      </c>
      <c r="B7280" s="9">
        <v>1</v>
      </c>
      <c r="C7280" t="s">
        <v>131</v>
      </c>
      <c r="D7280" t="s">
        <v>141</v>
      </c>
      <c r="E7280" s="9">
        <v>10</v>
      </c>
      <c r="F7280" s="9">
        <v>1</v>
      </c>
      <c r="G7280" s="9">
        <v>10</v>
      </c>
      <c r="H7280" s="9">
        <v>7</v>
      </c>
      <c r="I7280" s="9">
        <v>0.97524648904800415</v>
      </c>
      <c r="J7280" s="9">
        <v>0.97524648904800415</v>
      </c>
      <c r="K7280" s="9">
        <v>0</v>
      </c>
      <c r="L7280" s="9">
        <v>77.835205078125</v>
      </c>
    </row>
    <row r="7281" spans="1:12" x14ac:dyDescent="0.25">
      <c r="A7281" s="5" t="str">
        <f t="shared" si="113"/>
        <v>1Low IncomeNon-CARE101108</v>
      </c>
      <c r="B7281" s="9">
        <v>1</v>
      </c>
      <c r="C7281" t="s">
        <v>131</v>
      </c>
      <c r="D7281" t="s">
        <v>141</v>
      </c>
      <c r="E7281" s="9">
        <v>10</v>
      </c>
      <c r="F7281" s="9">
        <v>1</v>
      </c>
      <c r="G7281" s="9">
        <v>10</v>
      </c>
      <c r="H7281" s="9">
        <v>8</v>
      </c>
      <c r="I7281" s="9">
        <v>0.96642637252807617</v>
      </c>
      <c r="J7281" s="9">
        <v>0.96642637252807617</v>
      </c>
      <c r="K7281" s="9">
        <v>0</v>
      </c>
      <c r="L7281" s="9">
        <v>77.752288818359375</v>
      </c>
    </row>
    <row r="7282" spans="1:12" x14ac:dyDescent="0.25">
      <c r="A7282" s="5" t="str">
        <f t="shared" si="113"/>
        <v>1Low IncomeNon-CARE101109</v>
      </c>
      <c r="B7282" s="9">
        <v>1</v>
      </c>
      <c r="C7282" t="s">
        <v>131</v>
      </c>
      <c r="D7282" t="s">
        <v>141</v>
      </c>
      <c r="E7282" s="9">
        <v>10</v>
      </c>
      <c r="F7282" s="9">
        <v>1</v>
      </c>
      <c r="G7282" s="9">
        <v>10</v>
      </c>
      <c r="H7282" s="9">
        <v>9</v>
      </c>
      <c r="I7282" s="9">
        <v>0.79423868656158447</v>
      </c>
      <c r="J7282" s="9">
        <v>0.79423868656158447</v>
      </c>
      <c r="K7282" s="9">
        <v>0</v>
      </c>
      <c r="L7282" s="9">
        <v>77.815338134765625</v>
      </c>
    </row>
    <row r="7283" spans="1:12" x14ac:dyDescent="0.25">
      <c r="A7283" s="5" t="str">
        <f t="shared" si="113"/>
        <v>1Low IncomeNon-CARE1011010</v>
      </c>
      <c r="B7283" s="9">
        <v>1</v>
      </c>
      <c r="C7283" t="s">
        <v>131</v>
      </c>
      <c r="D7283" t="s">
        <v>141</v>
      </c>
      <c r="E7283" s="9">
        <v>10</v>
      </c>
      <c r="F7283" s="9">
        <v>1</v>
      </c>
      <c r="G7283" s="9">
        <v>10</v>
      </c>
      <c r="H7283" s="9">
        <v>10</v>
      </c>
      <c r="I7283" s="9">
        <v>0.73540753126144409</v>
      </c>
      <c r="J7283" s="9">
        <v>0.73540753126144409</v>
      </c>
      <c r="K7283" s="9">
        <v>0</v>
      </c>
      <c r="L7283" s="9">
        <v>81.14361572265625</v>
      </c>
    </row>
    <row r="7284" spans="1:12" x14ac:dyDescent="0.25">
      <c r="A7284" s="5" t="str">
        <f t="shared" si="113"/>
        <v>1Low IncomeNon-CARE1011011</v>
      </c>
      <c r="B7284" s="9">
        <v>1</v>
      </c>
      <c r="C7284" t="s">
        <v>131</v>
      </c>
      <c r="D7284" t="s">
        <v>141</v>
      </c>
      <c r="E7284" s="9">
        <v>10</v>
      </c>
      <c r="F7284" s="9">
        <v>1</v>
      </c>
      <c r="G7284" s="9">
        <v>10</v>
      </c>
      <c r="H7284" s="9">
        <v>11</v>
      </c>
      <c r="I7284" s="9">
        <v>0.9719352126121521</v>
      </c>
      <c r="J7284" s="9">
        <v>0.9719352126121521</v>
      </c>
      <c r="K7284" s="9">
        <v>0</v>
      </c>
      <c r="L7284" s="9">
        <v>85.251296997070313</v>
      </c>
    </row>
    <row r="7285" spans="1:12" x14ac:dyDescent="0.25">
      <c r="A7285" s="5" t="str">
        <f t="shared" si="113"/>
        <v>1Low IncomeNon-CARE1011012</v>
      </c>
      <c r="B7285" s="9">
        <v>1</v>
      </c>
      <c r="C7285" t="s">
        <v>131</v>
      </c>
      <c r="D7285" t="s">
        <v>141</v>
      </c>
      <c r="E7285" s="9">
        <v>10</v>
      </c>
      <c r="F7285" s="9">
        <v>1</v>
      </c>
      <c r="G7285" s="9">
        <v>10</v>
      </c>
      <c r="H7285" s="9">
        <v>12</v>
      </c>
      <c r="I7285" s="9">
        <v>1.2250593900680542</v>
      </c>
      <c r="J7285" s="9">
        <v>1.2250593900680542</v>
      </c>
      <c r="K7285" s="9">
        <v>0</v>
      </c>
      <c r="L7285" s="9">
        <v>90.313720703125</v>
      </c>
    </row>
    <row r="7286" spans="1:12" x14ac:dyDescent="0.25">
      <c r="A7286" s="5" t="str">
        <f t="shared" si="113"/>
        <v>1Low IncomeNon-CARE1011013</v>
      </c>
      <c r="B7286" s="9">
        <v>1</v>
      </c>
      <c r="C7286" t="s">
        <v>131</v>
      </c>
      <c r="D7286" t="s">
        <v>141</v>
      </c>
      <c r="E7286" s="9">
        <v>10</v>
      </c>
      <c r="F7286" s="9">
        <v>1</v>
      </c>
      <c r="G7286" s="9">
        <v>10</v>
      </c>
      <c r="H7286" s="9">
        <v>13</v>
      </c>
      <c r="I7286" s="9">
        <v>1.5606441497802734</v>
      </c>
      <c r="J7286" s="9">
        <v>1.5606441497802734</v>
      </c>
      <c r="K7286" s="9">
        <v>0</v>
      </c>
      <c r="L7286" s="9">
        <v>94.65032958984375</v>
      </c>
    </row>
    <row r="7287" spans="1:12" x14ac:dyDescent="0.25">
      <c r="A7287" s="5" t="str">
        <f t="shared" si="113"/>
        <v>1Low IncomeNon-CARE1011014</v>
      </c>
      <c r="B7287" s="9">
        <v>1</v>
      </c>
      <c r="C7287" t="s">
        <v>131</v>
      </c>
      <c r="D7287" t="s">
        <v>141</v>
      </c>
      <c r="E7287" s="9">
        <v>10</v>
      </c>
      <c r="F7287" s="9">
        <v>1</v>
      </c>
      <c r="G7287" s="9">
        <v>10</v>
      </c>
      <c r="H7287" s="9">
        <v>14</v>
      </c>
      <c r="I7287" s="9">
        <v>1.9654836654663086</v>
      </c>
      <c r="J7287" s="9">
        <v>1.9654836654663086</v>
      </c>
      <c r="K7287" s="9">
        <v>0</v>
      </c>
      <c r="L7287" s="9">
        <v>96.8389892578125</v>
      </c>
    </row>
    <row r="7288" spans="1:12" x14ac:dyDescent="0.25">
      <c r="A7288" s="5" t="str">
        <f t="shared" si="113"/>
        <v>1Low IncomeNon-CARE1011015</v>
      </c>
      <c r="B7288" s="9">
        <v>1</v>
      </c>
      <c r="C7288" t="s">
        <v>131</v>
      </c>
      <c r="D7288" t="s">
        <v>141</v>
      </c>
      <c r="E7288" s="9">
        <v>10</v>
      </c>
      <c r="F7288" s="9">
        <v>1</v>
      </c>
      <c r="G7288" s="9">
        <v>10</v>
      </c>
      <c r="H7288" s="9">
        <v>15</v>
      </c>
      <c r="I7288" s="9">
        <v>2.338580846786499</v>
      </c>
      <c r="J7288" s="9">
        <v>2.338580846786499</v>
      </c>
      <c r="K7288" s="9">
        <v>0</v>
      </c>
      <c r="L7288" s="9">
        <v>98.293197631835938</v>
      </c>
    </row>
    <row r="7289" spans="1:12" x14ac:dyDescent="0.25">
      <c r="A7289" s="5" t="str">
        <f t="shared" si="113"/>
        <v>1Low IncomeNon-CARE1011016</v>
      </c>
      <c r="B7289" s="9">
        <v>1</v>
      </c>
      <c r="C7289" t="s">
        <v>131</v>
      </c>
      <c r="D7289" t="s">
        <v>141</v>
      </c>
      <c r="E7289" s="9">
        <v>10</v>
      </c>
      <c r="F7289" s="9">
        <v>1</v>
      </c>
      <c r="G7289" s="9">
        <v>10</v>
      </c>
      <c r="H7289" s="9">
        <v>16</v>
      </c>
      <c r="I7289" s="9">
        <v>2.7309706211090088</v>
      </c>
      <c r="J7289" s="9">
        <v>2.7309706211090088</v>
      </c>
      <c r="K7289" s="9">
        <v>0</v>
      </c>
      <c r="L7289" s="9">
        <v>98.98291015625</v>
      </c>
    </row>
    <row r="7290" spans="1:12" x14ac:dyDescent="0.25">
      <c r="A7290" s="5" t="str">
        <f t="shared" si="113"/>
        <v>1Low IncomeNon-CARE1011017</v>
      </c>
      <c r="B7290" s="9">
        <v>1</v>
      </c>
      <c r="C7290" t="s">
        <v>131</v>
      </c>
      <c r="D7290" t="s">
        <v>141</v>
      </c>
      <c r="E7290" s="9">
        <v>10</v>
      </c>
      <c r="F7290" s="9">
        <v>1</v>
      </c>
      <c r="G7290" s="9">
        <v>10</v>
      </c>
      <c r="H7290" s="9">
        <v>17</v>
      </c>
      <c r="I7290" s="9">
        <v>3.0271756649017334</v>
      </c>
      <c r="J7290" s="9">
        <v>1.8575648069381714</v>
      </c>
      <c r="K7290" s="9">
        <v>2.8235644102096558E-2</v>
      </c>
      <c r="L7290" s="9">
        <v>98.672882080078125</v>
      </c>
    </row>
    <row r="7291" spans="1:12" x14ac:dyDescent="0.25">
      <c r="A7291" s="5" t="str">
        <f t="shared" si="113"/>
        <v>1Low IncomeNon-CARE1011018</v>
      </c>
      <c r="B7291" s="9">
        <v>1</v>
      </c>
      <c r="C7291" t="s">
        <v>131</v>
      </c>
      <c r="D7291" t="s">
        <v>141</v>
      </c>
      <c r="E7291" s="9">
        <v>10</v>
      </c>
      <c r="F7291" s="9">
        <v>1</v>
      </c>
      <c r="G7291" s="9">
        <v>10</v>
      </c>
      <c r="H7291" s="9">
        <v>18</v>
      </c>
      <c r="I7291" s="9">
        <v>3.2770259380340576</v>
      </c>
      <c r="J7291" s="9">
        <v>2.5302033424377441</v>
      </c>
      <c r="K7291" s="9">
        <v>4.0945447981357574E-2</v>
      </c>
      <c r="L7291" s="9">
        <v>98.320411682128906</v>
      </c>
    </row>
    <row r="7292" spans="1:12" x14ac:dyDescent="0.25">
      <c r="A7292" s="5" t="str">
        <f t="shared" si="113"/>
        <v>1Low IncomeNon-CARE1011019</v>
      </c>
      <c r="B7292" s="9">
        <v>1</v>
      </c>
      <c r="C7292" t="s">
        <v>131</v>
      </c>
      <c r="D7292" t="s">
        <v>141</v>
      </c>
      <c r="E7292" s="9">
        <v>10</v>
      </c>
      <c r="F7292" s="9">
        <v>1</v>
      </c>
      <c r="G7292" s="9">
        <v>10</v>
      </c>
      <c r="H7292" s="9">
        <v>19</v>
      </c>
      <c r="I7292" s="9">
        <v>3.3664720058441162</v>
      </c>
      <c r="J7292" s="9">
        <v>2.8916776180267334</v>
      </c>
      <c r="K7292" s="9">
        <v>2.0581828430294991E-2</v>
      </c>
      <c r="L7292" s="9">
        <v>96.48199462890625</v>
      </c>
    </row>
    <row r="7293" spans="1:12" x14ac:dyDescent="0.25">
      <c r="A7293" s="5" t="str">
        <f t="shared" si="113"/>
        <v>1Low IncomeNon-CARE1011020</v>
      </c>
      <c r="B7293" s="9">
        <v>1</v>
      </c>
      <c r="C7293" t="s">
        <v>131</v>
      </c>
      <c r="D7293" t="s">
        <v>141</v>
      </c>
      <c r="E7293" s="9">
        <v>10</v>
      </c>
      <c r="F7293" s="9">
        <v>1</v>
      </c>
      <c r="G7293" s="9">
        <v>10</v>
      </c>
      <c r="H7293" s="9">
        <v>20</v>
      </c>
      <c r="I7293" s="9">
        <v>3.1916263103485107</v>
      </c>
      <c r="J7293" s="9">
        <v>2.870025634765625</v>
      </c>
      <c r="K7293" s="9">
        <v>2.3239197209477425E-2</v>
      </c>
      <c r="L7293" s="9">
        <v>92.513633728027344</v>
      </c>
    </row>
    <row r="7294" spans="1:12" x14ac:dyDescent="0.25">
      <c r="A7294" s="5" t="str">
        <f t="shared" si="113"/>
        <v>1Low IncomeNon-CARE1011021</v>
      </c>
      <c r="B7294" s="9">
        <v>1</v>
      </c>
      <c r="C7294" t="s">
        <v>131</v>
      </c>
      <c r="D7294" t="s">
        <v>141</v>
      </c>
      <c r="E7294" s="9">
        <v>10</v>
      </c>
      <c r="F7294" s="9">
        <v>1</v>
      </c>
      <c r="G7294" s="9">
        <v>10</v>
      </c>
      <c r="H7294" s="9">
        <v>21</v>
      </c>
      <c r="I7294" s="9">
        <v>3.0375158786773682</v>
      </c>
      <c r="J7294" s="9">
        <v>2.7484662532806396</v>
      </c>
      <c r="K7294" s="9">
        <v>1.442419458180666E-2</v>
      </c>
      <c r="L7294" s="9">
        <v>88.585609436035156</v>
      </c>
    </row>
    <row r="7295" spans="1:12" x14ac:dyDescent="0.25">
      <c r="A7295" s="5" t="str">
        <f t="shared" si="113"/>
        <v>1Low IncomeNon-CARE1011022</v>
      </c>
      <c r="B7295" s="9">
        <v>1</v>
      </c>
      <c r="C7295" t="s">
        <v>131</v>
      </c>
      <c r="D7295" t="s">
        <v>141</v>
      </c>
      <c r="E7295" s="9">
        <v>10</v>
      </c>
      <c r="F7295" s="9">
        <v>1</v>
      </c>
      <c r="G7295" s="9">
        <v>10</v>
      </c>
      <c r="H7295" s="9">
        <v>22</v>
      </c>
      <c r="I7295" s="9">
        <v>2.8659024238586426</v>
      </c>
      <c r="J7295" s="9">
        <v>3.3802328109741211</v>
      </c>
      <c r="K7295" s="9">
        <v>2.5218749418854713E-2</v>
      </c>
      <c r="L7295" s="9">
        <v>86.436058044433594</v>
      </c>
    </row>
    <row r="7296" spans="1:12" x14ac:dyDescent="0.25">
      <c r="A7296" s="5" t="str">
        <f t="shared" si="113"/>
        <v>1Low IncomeNon-CARE1011023</v>
      </c>
      <c r="B7296" s="9">
        <v>1</v>
      </c>
      <c r="C7296" t="s">
        <v>131</v>
      </c>
      <c r="D7296" t="s">
        <v>141</v>
      </c>
      <c r="E7296" s="9">
        <v>10</v>
      </c>
      <c r="F7296" s="9">
        <v>1</v>
      </c>
      <c r="G7296" s="9">
        <v>10</v>
      </c>
      <c r="H7296" s="9">
        <v>23</v>
      </c>
      <c r="I7296" s="9">
        <v>2.5529730319976807</v>
      </c>
      <c r="J7296" s="9">
        <v>2.7568063735961914</v>
      </c>
      <c r="K7296" s="9">
        <v>1.8343511968851089E-2</v>
      </c>
      <c r="L7296" s="9">
        <v>84.446403503417969</v>
      </c>
    </row>
    <row r="7297" spans="1:12" x14ac:dyDescent="0.25">
      <c r="A7297" s="5" t="str">
        <f t="shared" si="113"/>
        <v>1Low IncomeNon-CARE1011024</v>
      </c>
      <c r="B7297" s="9">
        <v>1</v>
      </c>
      <c r="C7297" t="s">
        <v>131</v>
      </c>
      <c r="D7297" t="s">
        <v>141</v>
      </c>
      <c r="E7297" s="9">
        <v>10</v>
      </c>
      <c r="F7297" s="9">
        <v>1</v>
      </c>
      <c r="G7297" s="9">
        <v>10</v>
      </c>
      <c r="H7297" s="9">
        <v>24</v>
      </c>
      <c r="I7297" s="9">
        <v>2.137005090713501</v>
      </c>
      <c r="J7297" s="9">
        <v>2.2624890804290771</v>
      </c>
      <c r="K7297" s="9">
        <v>1.5829652547836304E-2</v>
      </c>
      <c r="L7297" s="9">
        <v>83.093528747558594</v>
      </c>
    </row>
    <row r="7298" spans="1:12" x14ac:dyDescent="0.25">
      <c r="A7298" s="5" t="str">
        <f t="shared" si="113"/>
        <v>1Low IncomeNon-CARE11021</v>
      </c>
      <c r="B7298" s="9">
        <v>1</v>
      </c>
      <c r="C7298" t="s">
        <v>131</v>
      </c>
      <c r="D7298" s="3" t="s">
        <v>141</v>
      </c>
      <c r="E7298" s="9">
        <v>11</v>
      </c>
      <c r="F7298" s="9">
        <v>0</v>
      </c>
      <c r="G7298" s="9">
        <v>2</v>
      </c>
      <c r="H7298" s="9">
        <v>1</v>
      </c>
      <c r="I7298" s="9">
        <v>0.76211750507354736</v>
      </c>
      <c r="J7298" s="9">
        <v>0.76211750507354736</v>
      </c>
      <c r="K7298" s="9">
        <v>0</v>
      </c>
      <c r="L7298" s="9">
        <v>57.701881408691406</v>
      </c>
    </row>
    <row r="7299" spans="1:12" x14ac:dyDescent="0.25">
      <c r="A7299" s="5" t="str">
        <f t="shared" ref="A7299:A7362" si="114">B7299&amp;C7299&amp;D7299&amp;E7299&amp;F7299&amp;G7299&amp;H7299</f>
        <v>1Low IncomeNon-CARE11022</v>
      </c>
      <c r="B7299" s="9">
        <v>1</v>
      </c>
      <c r="C7299" t="s">
        <v>131</v>
      </c>
      <c r="D7299" s="3" t="s">
        <v>141</v>
      </c>
      <c r="E7299" s="9">
        <v>11</v>
      </c>
      <c r="F7299" s="9">
        <v>0</v>
      </c>
      <c r="G7299" s="9">
        <v>2</v>
      </c>
      <c r="H7299" s="9">
        <v>2</v>
      </c>
      <c r="I7299" s="9">
        <v>0.68106013536453247</v>
      </c>
      <c r="J7299" s="9">
        <v>0.68106013536453247</v>
      </c>
      <c r="K7299" s="9">
        <v>0</v>
      </c>
      <c r="L7299" s="9">
        <v>56.273929595947266</v>
      </c>
    </row>
    <row r="7300" spans="1:12" x14ac:dyDescent="0.25">
      <c r="A7300" s="5" t="str">
        <f t="shared" si="114"/>
        <v>1Low IncomeNon-CARE11023</v>
      </c>
      <c r="B7300" s="9">
        <v>1</v>
      </c>
      <c r="C7300" t="s">
        <v>131</v>
      </c>
      <c r="D7300" s="3" t="s">
        <v>141</v>
      </c>
      <c r="E7300" s="9">
        <v>11</v>
      </c>
      <c r="F7300" s="9">
        <v>0</v>
      </c>
      <c r="G7300" s="9">
        <v>2</v>
      </c>
      <c r="H7300" s="9">
        <v>3</v>
      </c>
      <c r="I7300" s="9">
        <v>0.62019193172454834</v>
      </c>
      <c r="J7300" s="9">
        <v>0.62019193172454834</v>
      </c>
      <c r="K7300" s="9">
        <v>0</v>
      </c>
      <c r="L7300" s="9">
        <v>55.149105072021484</v>
      </c>
    </row>
    <row r="7301" spans="1:12" x14ac:dyDescent="0.25">
      <c r="A7301" s="5" t="str">
        <f t="shared" si="114"/>
        <v>1Low IncomeNon-CARE11024</v>
      </c>
      <c r="B7301" s="9">
        <v>1</v>
      </c>
      <c r="C7301" t="s">
        <v>131</v>
      </c>
      <c r="D7301" s="3" t="s">
        <v>141</v>
      </c>
      <c r="E7301" s="9">
        <v>11</v>
      </c>
      <c r="F7301" s="9">
        <v>0</v>
      </c>
      <c r="G7301" s="9">
        <v>2</v>
      </c>
      <c r="H7301" s="9">
        <v>4</v>
      </c>
      <c r="I7301" s="9">
        <v>0.5788387656211853</v>
      </c>
      <c r="J7301" s="9">
        <v>0.5788387656211853</v>
      </c>
      <c r="K7301" s="9">
        <v>0</v>
      </c>
      <c r="L7301" s="9">
        <v>54.325054168701172</v>
      </c>
    </row>
    <row r="7302" spans="1:12" x14ac:dyDescent="0.25">
      <c r="A7302" s="5" t="str">
        <f t="shared" si="114"/>
        <v>1Low IncomeNon-CARE11025</v>
      </c>
      <c r="B7302" s="9">
        <v>1</v>
      </c>
      <c r="C7302" t="s">
        <v>131</v>
      </c>
      <c r="D7302" s="3" t="s">
        <v>141</v>
      </c>
      <c r="E7302" s="9">
        <v>11</v>
      </c>
      <c r="F7302" s="9">
        <v>0</v>
      </c>
      <c r="G7302" s="9">
        <v>2</v>
      </c>
      <c r="H7302" s="9">
        <v>5</v>
      </c>
      <c r="I7302" s="9">
        <v>0.56044763326644897</v>
      </c>
      <c r="J7302" s="9">
        <v>0.56044763326644897</v>
      </c>
      <c r="K7302" s="9">
        <v>0</v>
      </c>
      <c r="L7302" s="9">
        <v>53.454547882080078</v>
      </c>
    </row>
    <row r="7303" spans="1:12" x14ac:dyDescent="0.25">
      <c r="A7303" s="5" t="str">
        <f t="shared" si="114"/>
        <v>1Low IncomeNon-CARE11026</v>
      </c>
      <c r="B7303" s="9">
        <v>1</v>
      </c>
      <c r="C7303" t="s">
        <v>131</v>
      </c>
      <c r="D7303" s="3" t="s">
        <v>141</v>
      </c>
      <c r="E7303" s="9">
        <v>11</v>
      </c>
      <c r="F7303" s="9">
        <v>0</v>
      </c>
      <c r="G7303" s="9">
        <v>2</v>
      </c>
      <c r="H7303" s="9">
        <v>6</v>
      </c>
      <c r="I7303" s="9">
        <v>0.57560098171234131</v>
      </c>
      <c r="J7303" s="9">
        <v>0.57560098171234131</v>
      </c>
      <c r="K7303" s="9">
        <v>0</v>
      </c>
      <c r="L7303" s="9">
        <v>52.605514526367188</v>
      </c>
    </row>
    <row r="7304" spans="1:12" x14ac:dyDescent="0.25">
      <c r="A7304" s="5" t="str">
        <f t="shared" si="114"/>
        <v>1Low IncomeNon-CARE11027</v>
      </c>
      <c r="B7304" s="9">
        <v>1</v>
      </c>
      <c r="C7304" t="s">
        <v>131</v>
      </c>
      <c r="D7304" s="3" t="s">
        <v>141</v>
      </c>
      <c r="E7304" s="9">
        <v>11</v>
      </c>
      <c r="F7304" s="9">
        <v>0</v>
      </c>
      <c r="G7304" s="9">
        <v>2</v>
      </c>
      <c r="H7304" s="9">
        <v>7</v>
      </c>
      <c r="I7304" s="9">
        <v>0.63355368375778198</v>
      </c>
      <c r="J7304" s="9">
        <v>0.63355368375778198</v>
      </c>
      <c r="K7304" s="9">
        <v>0</v>
      </c>
      <c r="L7304" s="9">
        <v>52.217926025390625</v>
      </c>
    </row>
    <row r="7305" spans="1:12" x14ac:dyDescent="0.25">
      <c r="A7305" s="5" t="str">
        <f t="shared" si="114"/>
        <v>1Low IncomeNon-CARE11028</v>
      </c>
      <c r="B7305" s="9">
        <v>1</v>
      </c>
      <c r="C7305" t="s">
        <v>131</v>
      </c>
      <c r="D7305" s="3" t="s">
        <v>141</v>
      </c>
      <c r="E7305" s="9">
        <v>11</v>
      </c>
      <c r="F7305" s="9">
        <v>0</v>
      </c>
      <c r="G7305" s="9">
        <v>2</v>
      </c>
      <c r="H7305" s="9">
        <v>8</v>
      </c>
      <c r="I7305" s="9">
        <v>0.60497605800628662</v>
      </c>
      <c r="J7305" s="9">
        <v>0.60497605800628662</v>
      </c>
      <c r="K7305" s="9">
        <v>0</v>
      </c>
      <c r="L7305" s="9">
        <v>52.028591156005859</v>
      </c>
    </row>
    <row r="7306" spans="1:12" x14ac:dyDescent="0.25">
      <c r="A7306" s="5" t="str">
        <f t="shared" si="114"/>
        <v>1Low IncomeNon-CARE11029</v>
      </c>
      <c r="B7306" s="9">
        <v>1</v>
      </c>
      <c r="C7306" t="s">
        <v>131</v>
      </c>
      <c r="D7306" s="3" t="s">
        <v>141</v>
      </c>
      <c r="E7306" s="9">
        <v>11</v>
      </c>
      <c r="F7306" s="9">
        <v>0</v>
      </c>
      <c r="G7306" s="9">
        <v>2</v>
      </c>
      <c r="H7306" s="9">
        <v>9</v>
      </c>
      <c r="I7306" s="9">
        <v>0.44310799241065979</v>
      </c>
      <c r="J7306" s="9">
        <v>0.44310799241065979</v>
      </c>
      <c r="K7306" s="9">
        <v>0</v>
      </c>
      <c r="L7306" s="9">
        <v>55.223323822021484</v>
      </c>
    </row>
    <row r="7307" spans="1:12" x14ac:dyDescent="0.25">
      <c r="A7307" s="5" t="str">
        <f t="shared" si="114"/>
        <v>1Low IncomeNon-CARE110210</v>
      </c>
      <c r="B7307" s="9">
        <v>1</v>
      </c>
      <c r="C7307" t="s">
        <v>131</v>
      </c>
      <c r="D7307" s="3" t="s">
        <v>141</v>
      </c>
      <c r="E7307" s="9">
        <v>11</v>
      </c>
      <c r="F7307" s="9">
        <v>0</v>
      </c>
      <c r="G7307" s="9">
        <v>2</v>
      </c>
      <c r="H7307" s="9">
        <v>10</v>
      </c>
      <c r="I7307" s="9">
        <v>0.27762404084205627</v>
      </c>
      <c r="J7307" s="9">
        <v>0.27762404084205627</v>
      </c>
      <c r="K7307" s="9">
        <v>0</v>
      </c>
      <c r="L7307" s="9">
        <v>61.279933929443359</v>
      </c>
    </row>
    <row r="7308" spans="1:12" x14ac:dyDescent="0.25">
      <c r="A7308" s="5" t="str">
        <f t="shared" si="114"/>
        <v>1Low IncomeNon-CARE110211</v>
      </c>
      <c r="B7308" s="9">
        <v>1</v>
      </c>
      <c r="C7308" t="s">
        <v>131</v>
      </c>
      <c r="D7308" s="3" t="s">
        <v>141</v>
      </c>
      <c r="E7308" s="9">
        <v>11</v>
      </c>
      <c r="F7308" s="9">
        <v>0</v>
      </c>
      <c r="G7308" s="9">
        <v>2</v>
      </c>
      <c r="H7308" s="9">
        <v>11</v>
      </c>
      <c r="I7308" s="9">
        <v>0.1188666969537735</v>
      </c>
      <c r="J7308" s="9">
        <v>0.1188666969537735</v>
      </c>
      <c r="K7308" s="9">
        <v>0</v>
      </c>
      <c r="L7308" s="9">
        <v>67.570930480957031</v>
      </c>
    </row>
    <row r="7309" spans="1:12" x14ac:dyDescent="0.25">
      <c r="A7309" s="5" t="str">
        <f t="shared" si="114"/>
        <v>1Low IncomeNon-CARE110212</v>
      </c>
      <c r="B7309" s="9">
        <v>1</v>
      </c>
      <c r="C7309" t="s">
        <v>131</v>
      </c>
      <c r="D7309" s="3" t="s">
        <v>141</v>
      </c>
      <c r="E7309" s="9">
        <v>11</v>
      </c>
      <c r="F7309" s="9">
        <v>0</v>
      </c>
      <c r="G7309" s="9">
        <v>2</v>
      </c>
      <c r="H7309" s="9">
        <v>12</v>
      </c>
      <c r="I7309" s="9">
        <v>-2.8208246454596519E-2</v>
      </c>
      <c r="J7309" s="9">
        <v>-2.8208246454596519E-2</v>
      </c>
      <c r="K7309" s="9">
        <v>0</v>
      </c>
      <c r="L7309" s="9">
        <v>72.551780700683594</v>
      </c>
    </row>
    <row r="7310" spans="1:12" x14ac:dyDescent="0.25">
      <c r="A7310" s="5" t="str">
        <f t="shared" si="114"/>
        <v>1Low IncomeNon-CARE110213</v>
      </c>
      <c r="B7310" s="9">
        <v>1</v>
      </c>
      <c r="C7310" t="s">
        <v>131</v>
      </c>
      <c r="D7310" s="3" t="s">
        <v>141</v>
      </c>
      <c r="E7310" s="9">
        <v>11</v>
      </c>
      <c r="F7310" s="9">
        <v>0</v>
      </c>
      <c r="G7310" s="9">
        <v>2</v>
      </c>
      <c r="H7310" s="9">
        <v>13</v>
      </c>
      <c r="I7310" s="9">
        <v>-4.0192496031522751E-2</v>
      </c>
      <c r="J7310" s="9">
        <v>-4.0192496031522751E-2</v>
      </c>
      <c r="K7310" s="9">
        <v>0</v>
      </c>
      <c r="L7310" s="9">
        <v>75.880264282226563</v>
      </c>
    </row>
    <row r="7311" spans="1:12" x14ac:dyDescent="0.25">
      <c r="A7311" s="5" t="str">
        <f t="shared" si="114"/>
        <v>1Low IncomeNon-CARE110214</v>
      </c>
      <c r="B7311" s="9">
        <v>1</v>
      </c>
      <c r="C7311" t="s">
        <v>131</v>
      </c>
      <c r="D7311" s="3" t="s">
        <v>141</v>
      </c>
      <c r="E7311" s="9">
        <v>11</v>
      </c>
      <c r="F7311" s="9">
        <v>0</v>
      </c>
      <c r="G7311" s="9">
        <v>2</v>
      </c>
      <c r="H7311" s="9">
        <v>14</v>
      </c>
      <c r="I7311" s="9">
        <v>1.2596523389220238E-2</v>
      </c>
      <c r="J7311" s="9">
        <v>1.2596523389220238E-2</v>
      </c>
      <c r="K7311" s="9">
        <v>0</v>
      </c>
      <c r="L7311" s="9">
        <v>77.750350952148438</v>
      </c>
    </row>
    <row r="7312" spans="1:12" x14ac:dyDescent="0.25">
      <c r="A7312" s="5" t="str">
        <f t="shared" si="114"/>
        <v>1Low IncomeNon-CARE110215</v>
      </c>
      <c r="B7312" s="9">
        <v>1</v>
      </c>
      <c r="C7312" t="s">
        <v>131</v>
      </c>
      <c r="D7312" s="3" t="s">
        <v>141</v>
      </c>
      <c r="E7312" s="9">
        <v>11</v>
      </c>
      <c r="F7312" s="9">
        <v>0</v>
      </c>
      <c r="G7312" s="9">
        <v>2</v>
      </c>
      <c r="H7312" s="9">
        <v>15</v>
      </c>
      <c r="I7312" s="9">
        <v>0.12652246654033661</v>
      </c>
      <c r="J7312" s="9">
        <v>0.12652246654033661</v>
      </c>
      <c r="K7312" s="9">
        <v>0</v>
      </c>
      <c r="L7312" s="9">
        <v>78.661331176757813</v>
      </c>
    </row>
    <row r="7313" spans="1:12" x14ac:dyDescent="0.25">
      <c r="A7313" s="5" t="str">
        <f t="shared" si="114"/>
        <v>1Low IncomeNon-CARE110216</v>
      </c>
      <c r="B7313" s="9">
        <v>1</v>
      </c>
      <c r="C7313" t="s">
        <v>131</v>
      </c>
      <c r="D7313" s="3" t="s">
        <v>141</v>
      </c>
      <c r="E7313" s="9">
        <v>11</v>
      </c>
      <c r="F7313" s="9">
        <v>0</v>
      </c>
      <c r="G7313" s="9">
        <v>2</v>
      </c>
      <c r="H7313" s="9">
        <v>16</v>
      </c>
      <c r="I7313" s="9">
        <v>0.31008824706077576</v>
      </c>
      <c r="J7313" s="9">
        <v>0.31008824706077576</v>
      </c>
      <c r="K7313" s="9">
        <v>0</v>
      </c>
      <c r="L7313" s="9">
        <v>78.546409606933594</v>
      </c>
    </row>
    <row r="7314" spans="1:12" x14ac:dyDescent="0.25">
      <c r="A7314" s="5" t="str">
        <f t="shared" si="114"/>
        <v>1Low IncomeNon-CARE110217</v>
      </c>
      <c r="B7314" s="9">
        <v>1</v>
      </c>
      <c r="C7314" t="s">
        <v>131</v>
      </c>
      <c r="D7314" s="3" t="s">
        <v>141</v>
      </c>
      <c r="E7314" s="9">
        <v>11</v>
      </c>
      <c r="F7314" s="9">
        <v>0</v>
      </c>
      <c r="G7314" s="9">
        <v>2</v>
      </c>
      <c r="H7314" s="9">
        <v>17</v>
      </c>
      <c r="I7314" s="9">
        <v>0.52294790744781494</v>
      </c>
      <c r="J7314" s="9">
        <v>0.44679999351501465</v>
      </c>
      <c r="K7314" s="9">
        <v>3.856164962053299E-2</v>
      </c>
      <c r="L7314" s="9">
        <v>77.294029235839844</v>
      </c>
    </row>
    <row r="7315" spans="1:12" x14ac:dyDescent="0.25">
      <c r="A7315" s="5" t="str">
        <f t="shared" si="114"/>
        <v>1Low IncomeNon-CARE110218</v>
      </c>
      <c r="B7315" s="9">
        <v>1</v>
      </c>
      <c r="C7315" t="s">
        <v>131</v>
      </c>
      <c r="D7315" s="3" t="s">
        <v>141</v>
      </c>
      <c r="E7315" s="9">
        <v>11</v>
      </c>
      <c r="F7315" s="9">
        <v>0</v>
      </c>
      <c r="G7315" s="9">
        <v>2</v>
      </c>
      <c r="H7315" s="9">
        <v>18</v>
      </c>
      <c r="I7315" s="9">
        <v>0.77043628692626953</v>
      </c>
      <c r="J7315" s="9">
        <v>0.70475548505783081</v>
      </c>
      <c r="K7315" s="9">
        <v>3.284040093421936E-2</v>
      </c>
      <c r="L7315" s="9">
        <v>74.094444274902344</v>
      </c>
    </row>
    <row r="7316" spans="1:12" x14ac:dyDescent="0.25">
      <c r="A7316" s="5" t="str">
        <f t="shared" si="114"/>
        <v>1Low IncomeNon-CARE110219</v>
      </c>
      <c r="B7316" s="9">
        <v>1</v>
      </c>
      <c r="C7316" t="s">
        <v>131</v>
      </c>
      <c r="D7316" s="3" t="s">
        <v>141</v>
      </c>
      <c r="E7316" s="9">
        <v>11</v>
      </c>
      <c r="F7316" s="9">
        <v>0</v>
      </c>
      <c r="G7316" s="9">
        <v>2</v>
      </c>
      <c r="H7316" s="9">
        <v>19</v>
      </c>
      <c r="I7316" s="9">
        <v>0.9683343768119812</v>
      </c>
      <c r="J7316" s="9">
        <v>0.89437389373779297</v>
      </c>
      <c r="K7316" s="9">
        <v>5.0186019390821457E-2</v>
      </c>
      <c r="L7316" s="9">
        <v>70.383186340332031</v>
      </c>
    </row>
    <row r="7317" spans="1:12" x14ac:dyDescent="0.25">
      <c r="A7317" s="5" t="str">
        <f t="shared" si="114"/>
        <v>1Low IncomeNon-CARE110220</v>
      </c>
      <c r="B7317" s="9">
        <v>1</v>
      </c>
      <c r="C7317" t="s">
        <v>131</v>
      </c>
      <c r="D7317" s="3" t="s">
        <v>141</v>
      </c>
      <c r="E7317" s="9">
        <v>11</v>
      </c>
      <c r="F7317" s="9">
        <v>0</v>
      </c>
      <c r="G7317" s="9">
        <v>2</v>
      </c>
      <c r="H7317" s="9">
        <v>20</v>
      </c>
      <c r="I7317" s="9">
        <v>1.0501232147216797</v>
      </c>
      <c r="J7317" s="9">
        <v>0.98303580284118652</v>
      </c>
      <c r="K7317" s="9">
        <v>4.9497708678245544E-2</v>
      </c>
      <c r="L7317" s="9">
        <v>68.192855834960938</v>
      </c>
    </row>
    <row r="7318" spans="1:12" x14ac:dyDescent="0.25">
      <c r="A7318" s="5" t="str">
        <f t="shared" si="114"/>
        <v>1Low IncomeNon-CARE110221</v>
      </c>
      <c r="B7318" s="9">
        <v>1</v>
      </c>
      <c r="C7318" t="s">
        <v>131</v>
      </c>
      <c r="D7318" s="3" t="s">
        <v>141</v>
      </c>
      <c r="E7318" s="9">
        <v>11</v>
      </c>
      <c r="F7318" s="9">
        <v>0</v>
      </c>
      <c r="G7318" s="9">
        <v>2</v>
      </c>
      <c r="H7318" s="9">
        <v>21</v>
      </c>
      <c r="I7318" s="9">
        <v>1.0779803991317749</v>
      </c>
      <c r="J7318" s="9">
        <v>0.99722856283187866</v>
      </c>
      <c r="K7318" s="9">
        <v>5.5774539709091187E-2</v>
      </c>
      <c r="L7318" s="9">
        <v>65.923240661621094</v>
      </c>
    </row>
    <row r="7319" spans="1:12" x14ac:dyDescent="0.25">
      <c r="A7319" s="5" t="str">
        <f t="shared" si="114"/>
        <v>1Low IncomeNon-CARE110222</v>
      </c>
      <c r="B7319" s="9">
        <v>1</v>
      </c>
      <c r="C7319" t="s">
        <v>131</v>
      </c>
      <c r="D7319" s="3" t="s">
        <v>141</v>
      </c>
      <c r="E7319" s="9">
        <v>11</v>
      </c>
      <c r="F7319" s="9">
        <v>0</v>
      </c>
      <c r="G7319" s="9">
        <v>2</v>
      </c>
      <c r="H7319" s="9">
        <v>22</v>
      </c>
      <c r="I7319" s="9">
        <v>1.0326601266860962</v>
      </c>
      <c r="J7319" s="9">
        <v>1.1175328493118286</v>
      </c>
      <c r="K7319" s="9">
        <v>6.8941310048103333E-2</v>
      </c>
      <c r="L7319" s="9">
        <v>64.03021240234375</v>
      </c>
    </row>
    <row r="7320" spans="1:12" x14ac:dyDescent="0.25">
      <c r="A7320" s="5" t="str">
        <f t="shared" si="114"/>
        <v>1Low IncomeNon-CARE110223</v>
      </c>
      <c r="B7320" s="9">
        <v>1</v>
      </c>
      <c r="C7320" t="s">
        <v>131</v>
      </c>
      <c r="D7320" s="3" t="s">
        <v>141</v>
      </c>
      <c r="E7320" s="9">
        <v>11</v>
      </c>
      <c r="F7320" s="9">
        <v>0</v>
      </c>
      <c r="G7320" s="9">
        <v>2</v>
      </c>
      <c r="H7320" s="9">
        <v>23</v>
      </c>
      <c r="I7320" s="9">
        <v>0.9791380763053894</v>
      </c>
      <c r="J7320" s="9">
        <v>1.0135363340377808</v>
      </c>
      <c r="K7320" s="9">
        <v>1.7199154943227768E-2</v>
      </c>
      <c r="L7320" s="9">
        <v>62.043899536132813</v>
      </c>
    </row>
    <row r="7321" spans="1:12" x14ac:dyDescent="0.25">
      <c r="A7321" s="5" t="str">
        <f t="shared" si="114"/>
        <v>1Low IncomeNon-CARE110224</v>
      </c>
      <c r="B7321" s="9">
        <v>1</v>
      </c>
      <c r="C7321" t="s">
        <v>131</v>
      </c>
      <c r="D7321" s="3" t="s">
        <v>141</v>
      </c>
      <c r="E7321" s="9">
        <v>11</v>
      </c>
      <c r="F7321" s="9">
        <v>0</v>
      </c>
      <c r="G7321" s="9">
        <v>2</v>
      </c>
      <c r="H7321" s="9">
        <v>24</v>
      </c>
      <c r="I7321" s="9">
        <v>0.85528784990310669</v>
      </c>
      <c r="J7321" s="9">
        <v>0.85528784990310669</v>
      </c>
      <c r="K7321" s="9">
        <v>0</v>
      </c>
      <c r="L7321" s="9">
        <v>60.439434051513672</v>
      </c>
    </row>
    <row r="7322" spans="1:12" x14ac:dyDescent="0.25">
      <c r="A7322" s="5" t="str">
        <f t="shared" si="114"/>
        <v>1Low IncomeNon-CARE110101</v>
      </c>
      <c r="B7322" s="9">
        <v>1</v>
      </c>
      <c r="C7322" t="s">
        <v>131</v>
      </c>
      <c r="D7322" t="s">
        <v>141</v>
      </c>
      <c r="E7322" s="9">
        <v>11</v>
      </c>
      <c r="F7322" s="9">
        <v>0</v>
      </c>
      <c r="G7322" s="9">
        <v>10</v>
      </c>
      <c r="H7322" s="9">
        <v>1</v>
      </c>
      <c r="I7322" s="9">
        <v>1.1554790735244751</v>
      </c>
      <c r="J7322" s="9">
        <v>1.1554790735244751</v>
      </c>
      <c r="K7322" s="9">
        <v>0</v>
      </c>
      <c r="L7322" s="9">
        <v>70.260421752929688</v>
      </c>
    </row>
    <row r="7323" spans="1:12" x14ac:dyDescent="0.25">
      <c r="A7323" s="5" t="str">
        <f t="shared" si="114"/>
        <v>1Low IncomeNon-CARE110102</v>
      </c>
      <c r="B7323" s="9">
        <v>1</v>
      </c>
      <c r="C7323" t="s">
        <v>131</v>
      </c>
      <c r="D7323" t="s">
        <v>141</v>
      </c>
      <c r="E7323" s="9">
        <v>11</v>
      </c>
      <c r="F7323" s="9">
        <v>0</v>
      </c>
      <c r="G7323" s="9">
        <v>10</v>
      </c>
      <c r="H7323" s="9">
        <v>2</v>
      </c>
      <c r="I7323" s="9">
        <v>0.95710873603820801</v>
      </c>
      <c r="J7323" s="9">
        <v>0.95710873603820801</v>
      </c>
      <c r="K7323" s="9">
        <v>0</v>
      </c>
      <c r="L7323" s="9">
        <v>68.71563720703125</v>
      </c>
    </row>
    <row r="7324" spans="1:12" x14ac:dyDescent="0.25">
      <c r="A7324" s="5" t="str">
        <f t="shared" si="114"/>
        <v>1Low IncomeNon-CARE110103</v>
      </c>
      <c r="B7324" s="9">
        <v>1</v>
      </c>
      <c r="C7324" t="s">
        <v>131</v>
      </c>
      <c r="D7324" t="s">
        <v>141</v>
      </c>
      <c r="E7324" s="9">
        <v>11</v>
      </c>
      <c r="F7324" s="9">
        <v>0</v>
      </c>
      <c r="G7324" s="9">
        <v>10</v>
      </c>
      <c r="H7324" s="9">
        <v>3</v>
      </c>
      <c r="I7324" s="9">
        <v>0.84425210952758789</v>
      </c>
      <c r="J7324" s="9">
        <v>0.84425210952758789</v>
      </c>
      <c r="K7324" s="9">
        <v>0</v>
      </c>
      <c r="L7324" s="9">
        <v>67.953346252441406</v>
      </c>
    </row>
    <row r="7325" spans="1:12" x14ac:dyDescent="0.25">
      <c r="A7325" s="5" t="str">
        <f t="shared" si="114"/>
        <v>1Low IncomeNon-CARE110104</v>
      </c>
      <c r="B7325" s="9">
        <v>1</v>
      </c>
      <c r="C7325" t="s">
        <v>131</v>
      </c>
      <c r="D7325" t="s">
        <v>141</v>
      </c>
      <c r="E7325" s="9">
        <v>11</v>
      </c>
      <c r="F7325" s="9">
        <v>0</v>
      </c>
      <c r="G7325" s="9">
        <v>10</v>
      </c>
      <c r="H7325" s="9">
        <v>4</v>
      </c>
      <c r="I7325" s="9">
        <v>0.73837584257125854</v>
      </c>
      <c r="J7325" s="9">
        <v>0.73837584257125854</v>
      </c>
      <c r="K7325" s="9">
        <v>0</v>
      </c>
      <c r="L7325" s="9">
        <v>66.386199951171875</v>
      </c>
    </row>
    <row r="7326" spans="1:12" x14ac:dyDescent="0.25">
      <c r="A7326" s="5" t="str">
        <f t="shared" si="114"/>
        <v>1Low IncomeNon-CARE110105</v>
      </c>
      <c r="B7326" s="9">
        <v>1</v>
      </c>
      <c r="C7326" t="s">
        <v>131</v>
      </c>
      <c r="D7326" t="s">
        <v>141</v>
      </c>
      <c r="E7326" s="9">
        <v>11</v>
      </c>
      <c r="F7326" s="9">
        <v>0</v>
      </c>
      <c r="G7326" s="9">
        <v>10</v>
      </c>
      <c r="H7326" s="9">
        <v>5</v>
      </c>
      <c r="I7326" s="9">
        <v>0.68530583381652832</v>
      </c>
      <c r="J7326" s="9">
        <v>0.68530583381652832</v>
      </c>
      <c r="K7326" s="9">
        <v>0</v>
      </c>
      <c r="L7326" s="9">
        <v>65.613739013671875</v>
      </c>
    </row>
    <row r="7327" spans="1:12" x14ac:dyDescent="0.25">
      <c r="A7327" s="5" t="str">
        <f t="shared" si="114"/>
        <v>1Low IncomeNon-CARE110106</v>
      </c>
      <c r="B7327" s="9">
        <v>1</v>
      </c>
      <c r="C7327" t="s">
        <v>131</v>
      </c>
      <c r="D7327" t="s">
        <v>141</v>
      </c>
      <c r="E7327" s="9">
        <v>11</v>
      </c>
      <c r="F7327" s="9">
        <v>0</v>
      </c>
      <c r="G7327" s="9">
        <v>10</v>
      </c>
      <c r="H7327" s="9">
        <v>6</v>
      </c>
      <c r="I7327" s="9">
        <v>0.66319942474365234</v>
      </c>
      <c r="J7327" s="9">
        <v>0.66319942474365234</v>
      </c>
      <c r="K7327" s="9">
        <v>0</v>
      </c>
      <c r="L7327" s="9">
        <v>64.899925231933594</v>
      </c>
    </row>
    <row r="7328" spans="1:12" x14ac:dyDescent="0.25">
      <c r="A7328" s="5" t="str">
        <f t="shared" si="114"/>
        <v>1Low IncomeNon-CARE110107</v>
      </c>
      <c r="B7328" s="9">
        <v>1</v>
      </c>
      <c r="C7328" t="s">
        <v>131</v>
      </c>
      <c r="D7328" t="s">
        <v>141</v>
      </c>
      <c r="E7328" s="9">
        <v>11</v>
      </c>
      <c r="F7328" s="9">
        <v>0</v>
      </c>
      <c r="G7328" s="9">
        <v>10</v>
      </c>
      <c r="H7328" s="9">
        <v>7</v>
      </c>
      <c r="I7328" s="9">
        <v>0.67358636856079102</v>
      </c>
      <c r="J7328" s="9">
        <v>0.67358636856079102</v>
      </c>
      <c r="K7328" s="9">
        <v>0</v>
      </c>
      <c r="L7328" s="9">
        <v>64.651115417480469</v>
      </c>
    </row>
    <row r="7329" spans="1:12" x14ac:dyDescent="0.25">
      <c r="A7329" s="5" t="str">
        <f t="shared" si="114"/>
        <v>1Low IncomeNon-CARE110108</v>
      </c>
      <c r="B7329" s="9">
        <v>1</v>
      </c>
      <c r="C7329" t="s">
        <v>131</v>
      </c>
      <c r="D7329" t="s">
        <v>141</v>
      </c>
      <c r="E7329" s="9">
        <v>11</v>
      </c>
      <c r="F7329" s="9">
        <v>0</v>
      </c>
      <c r="G7329" s="9">
        <v>10</v>
      </c>
      <c r="H7329" s="9">
        <v>8</v>
      </c>
      <c r="I7329" s="9">
        <v>0.65421563386917114</v>
      </c>
      <c r="J7329" s="9">
        <v>0.65421563386917114</v>
      </c>
      <c r="K7329" s="9">
        <v>0</v>
      </c>
      <c r="L7329" s="9">
        <v>65.229362487792969</v>
      </c>
    </row>
    <row r="7330" spans="1:12" x14ac:dyDescent="0.25">
      <c r="A7330" s="5" t="str">
        <f t="shared" si="114"/>
        <v>1Low IncomeNon-CARE110109</v>
      </c>
      <c r="B7330" s="9">
        <v>1</v>
      </c>
      <c r="C7330" t="s">
        <v>131</v>
      </c>
      <c r="D7330" t="s">
        <v>141</v>
      </c>
      <c r="E7330" s="9">
        <v>11</v>
      </c>
      <c r="F7330" s="9">
        <v>0</v>
      </c>
      <c r="G7330" s="9">
        <v>10</v>
      </c>
      <c r="H7330" s="9">
        <v>9</v>
      </c>
      <c r="I7330" s="9">
        <v>0.51743626594543457</v>
      </c>
      <c r="J7330" s="9">
        <v>0.51743626594543457</v>
      </c>
      <c r="K7330" s="9">
        <v>0</v>
      </c>
      <c r="L7330" s="9">
        <v>66.913963317871094</v>
      </c>
    </row>
    <row r="7331" spans="1:12" x14ac:dyDescent="0.25">
      <c r="A7331" s="5" t="str">
        <f t="shared" si="114"/>
        <v>1Low IncomeNon-CARE1101010</v>
      </c>
      <c r="B7331" s="9">
        <v>1</v>
      </c>
      <c r="C7331" t="s">
        <v>131</v>
      </c>
      <c r="D7331" t="s">
        <v>141</v>
      </c>
      <c r="E7331" s="9">
        <v>11</v>
      </c>
      <c r="F7331" s="9">
        <v>0</v>
      </c>
      <c r="G7331" s="9">
        <v>10</v>
      </c>
      <c r="H7331" s="9">
        <v>10</v>
      </c>
      <c r="I7331" s="9">
        <v>0.44312915205955505</v>
      </c>
      <c r="J7331" s="9">
        <v>0.44312915205955505</v>
      </c>
      <c r="K7331" s="9">
        <v>0</v>
      </c>
      <c r="L7331" s="9">
        <v>71.463844299316406</v>
      </c>
    </row>
    <row r="7332" spans="1:12" x14ac:dyDescent="0.25">
      <c r="A7332" s="5" t="str">
        <f t="shared" si="114"/>
        <v>1Low IncomeNon-CARE1101011</v>
      </c>
      <c r="B7332" s="9">
        <v>1</v>
      </c>
      <c r="C7332" t="s">
        <v>131</v>
      </c>
      <c r="D7332" t="s">
        <v>141</v>
      </c>
      <c r="E7332" s="9">
        <v>11</v>
      </c>
      <c r="F7332" s="9">
        <v>0</v>
      </c>
      <c r="G7332" s="9">
        <v>10</v>
      </c>
      <c r="H7332" s="9">
        <v>11</v>
      </c>
      <c r="I7332" s="9">
        <v>0.43907922506332397</v>
      </c>
      <c r="J7332" s="9">
        <v>0.43907922506332397</v>
      </c>
      <c r="K7332" s="9">
        <v>0</v>
      </c>
      <c r="L7332" s="9">
        <v>78.673423767089844</v>
      </c>
    </row>
    <row r="7333" spans="1:12" x14ac:dyDescent="0.25">
      <c r="A7333" s="5" t="str">
        <f t="shared" si="114"/>
        <v>1Low IncomeNon-CARE1101012</v>
      </c>
      <c r="B7333" s="9">
        <v>1</v>
      </c>
      <c r="C7333" t="s">
        <v>131</v>
      </c>
      <c r="D7333" t="s">
        <v>141</v>
      </c>
      <c r="E7333" s="9">
        <v>11</v>
      </c>
      <c r="F7333" s="9">
        <v>0</v>
      </c>
      <c r="G7333" s="9">
        <v>10</v>
      </c>
      <c r="H7333" s="9">
        <v>12</v>
      </c>
      <c r="I7333" s="9">
        <v>0.43966659903526306</v>
      </c>
      <c r="J7333" s="9">
        <v>0.43966659903526306</v>
      </c>
      <c r="K7333" s="9">
        <v>0</v>
      </c>
      <c r="L7333" s="9">
        <v>84.621315002441406</v>
      </c>
    </row>
    <row r="7334" spans="1:12" x14ac:dyDescent="0.25">
      <c r="A7334" s="5" t="str">
        <f t="shared" si="114"/>
        <v>1Low IncomeNon-CARE1101013</v>
      </c>
      <c r="B7334" s="9">
        <v>1</v>
      </c>
      <c r="C7334" t="s">
        <v>131</v>
      </c>
      <c r="D7334" t="s">
        <v>141</v>
      </c>
      <c r="E7334" s="9">
        <v>11</v>
      </c>
      <c r="F7334" s="9">
        <v>0</v>
      </c>
      <c r="G7334" s="9">
        <v>10</v>
      </c>
      <c r="H7334" s="9">
        <v>13</v>
      </c>
      <c r="I7334" s="9">
        <v>0.60146570205688477</v>
      </c>
      <c r="J7334" s="9">
        <v>0.60146570205688477</v>
      </c>
      <c r="K7334" s="9">
        <v>0</v>
      </c>
      <c r="L7334" s="9">
        <v>88.022857666015625</v>
      </c>
    </row>
    <row r="7335" spans="1:12" x14ac:dyDescent="0.25">
      <c r="A7335" s="5" t="str">
        <f t="shared" si="114"/>
        <v>1Low IncomeNon-CARE1101014</v>
      </c>
      <c r="B7335" s="9">
        <v>1</v>
      </c>
      <c r="C7335" t="s">
        <v>131</v>
      </c>
      <c r="D7335" t="s">
        <v>141</v>
      </c>
      <c r="E7335" s="9">
        <v>11</v>
      </c>
      <c r="F7335" s="9">
        <v>0</v>
      </c>
      <c r="G7335" s="9">
        <v>10</v>
      </c>
      <c r="H7335" s="9">
        <v>14</v>
      </c>
      <c r="I7335" s="9">
        <v>0.83613502979278564</v>
      </c>
      <c r="J7335" s="9">
        <v>0.83613502979278564</v>
      </c>
      <c r="K7335" s="9">
        <v>0</v>
      </c>
      <c r="L7335" s="9">
        <v>89.822319030761719</v>
      </c>
    </row>
    <row r="7336" spans="1:12" x14ac:dyDescent="0.25">
      <c r="A7336" s="5" t="str">
        <f t="shared" si="114"/>
        <v>1Low IncomeNon-CARE1101015</v>
      </c>
      <c r="B7336" s="9">
        <v>1</v>
      </c>
      <c r="C7336" t="s">
        <v>131</v>
      </c>
      <c r="D7336" t="s">
        <v>141</v>
      </c>
      <c r="E7336" s="9">
        <v>11</v>
      </c>
      <c r="F7336" s="9">
        <v>0</v>
      </c>
      <c r="G7336" s="9">
        <v>10</v>
      </c>
      <c r="H7336" s="9">
        <v>15</v>
      </c>
      <c r="I7336" s="9">
        <v>1.0987980365753174</v>
      </c>
      <c r="J7336" s="9">
        <v>1.0987980365753174</v>
      </c>
      <c r="K7336" s="9">
        <v>0</v>
      </c>
      <c r="L7336" s="9">
        <v>90.475914001464844</v>
      </c>
    </row>
    <row r="7337" spans="1:12" x14ac:dyDescent="0.25">
      <c r="A7337" s="5" t="str">
        <f t="shared" si="114"/>
        <v>1Low IncomeNon-CARE1101016</v>
      </c>
      <c r="B7337" s="9">
        <v>1</v>
      </c>
      <c r="C7337" t="s">
        <v>131</v>
      </c>
      <c r="D7337" t="s">
        <v>141</v>
      </c>
      <c r="E7337" s="9">
        <v>11</v>
      </c>
      <c r="F7337" s="9">
        <v>0</v>
      </c>
      <c r="G7337" s="9">
        <v>10</v>
      </c>
      <c r="H7337" s="9">
        <v>16</v>
      </c>
      <c r="I7337" s="9">
        <v>1.4135946035385132</v>
      </c>
      <c r="J7337" s="9">
        <v>1.4135946035385132</v>
      </c>
      <c r="K7337" s="9">
        <v>0</v>
      </c>
      <c r="L7337" s="9">
        <v>90.558341979980469</v>
      </c>
    </row>
    <row r="7338" spans="1:12" x14ac:dyDescent="0.25">
      <c r="A7338" s="5" t="str">
        <f t="shared" si="114"/>
        <v>1Low IncomeNon-CARE1101017</v>
      </c>
      <c r="B7338" s="9">
        <v>1</v>
      </c>
      <c r="C7338" t="s">
        <v>131</v>
      </c>
      <c r="D7338" t="s">
        <v>141</v>
      </c>
      <c r="E7338" s="9">
        <v>11</v>
      </c>
      <c r="F7338" s="9">
        <v>0</v>
      </c>
      <c r="G7338" s="9">
        <v>10</v>
      </c>
      <c r="H7338" s="9">
        <v>17</v>
      </c>
      <c r="I7338" s="9">
        <v>1.6900008916854858</v>
      </c>
      <c r="J7338" s="9">
        <v>0.72567892074584961</v>
      </c>
      <c r="K7338" s="9">
        <v>1.5081313438713551E-2</v>
      </c>
      <c r="L7338" s="9">
        <v>89.849723815917969</v>
      </c>
    </row>
    <row r="7339" spans="1:12" x14ac:dyDescent="0.25">
      <c r="A7339" s="5" t="str">
        <f t="shared" si="114"/>
        <v>1Low IncomeNon-CARE1101018</v>
      </c>
      <c r="B7339" s="9">
        <v>1</v>
      </c>
      <c r="C7339" t="s">
        <v>131</v>
      </c>
      <c r="D7339" t="s">
        <v>141</v>
      </c>
      <c r="E7339" s="9">
        <v>11</v>
      </c>
      <c r="F7339" s="9">
        <v>0</v>
      </c>
      <c r="G7339" s="9">
        <v>10</v>
      </c>
      <c r="H7339" s="9">
        <v>18</v>
      </c>
      <c r="I7339" s="9">
        <v>1.9465847015380859</v>
      </c>
      <c r="J7339" s="9">
        <v>1.3970799446105957</v>
      </c>
      <c r="K7339" s="9">
        <v>2.7689848095178604E-2</v>
      </c>
      <c r="L7339" s="9">
        <v>88.087905883789063</v>
      </c>
    </row>
    <row r="7340" spans="1:12" x14ac:dyDescent="0.25">
      <c r="A7340" s="5" t="str">
        <f t="shared" si="114"/>
        <v>1Low IncomeNon-CARE1101019</v>
      </c>
      <c r="B7340" s="9">
        <v>1</v>
      </c>
      <c r="C7340" t="s">
        <v>131</v>
      </c>
      <c r="D7340" t="s">
        <v>141</v>
      </c>
      <c r="E7340" s="9">
        <v>11</v>
      </c>
      <c r="F7340" s="9">
        <v>0</v>
      </c>
      <c r="G7340" s="9">
        <v>10</v>
      </c>
      <c r="H7340" s="9">
        <v>19</v>
      </c>
      <c r="I7340" s="9">
        <v>2.0940980911254883</v>
      </c>
      <c r="J7340" s="9">
        <v>1.7661011219024658</v>
      </c>
      <c r="K7340" s="9">
        <v>2.0464565604925156E-2</v>
      </c>
      <c r="L7340" s="9">
        <v>85.071983337402344</v>
      </c>
    </row>
    <row r="7341" spans="1:12" x14ac:dyDescent="0.25">
      <c r="A7341" s="5" t="str">
        <f t="shared" si="114"/>
        <v>1Low IncomeNon-CARE1101020</v>
      </c>
      <c r="B7341" s="9">
        <v>1</v>
      </c>
      <c r="C7341" t="s">
        <v>131</v>
      </c>
      <c r="D7341" t="s">
        <v>141</v>
      </c>
      <c r="E7341" s="9">
        <v>11</v>
      </c>
      <c r="F7341" s="9">
        <v>0</v>
      </c>
      <c r="G7341" s="9">
        <v>10</v>
      </c>
      <c r="H7341" s="9">
        <v>20</v>
      </c>
      <c r="I7341" s="9">
        <v>2.0471146106719971</v>
      </c>
      <c r="J7341" s="9">
        <v>1.818253755569458</v>
      </c>
      <c r="K7341" s="9">
        <v>1.5622980892658234E-2</v>
      </c>
      <c r="L7341" s="9">
        <v>81.322463989257813</v>
      </c>
    </row>
    <row r="7342" spans="1:12" x14ac:dyDescent="0.25">
      <c r="A7342" s="5" t="str">
        <f t="shared" si="114"/>
        <v>1Low IncomeNon-CARE1101021</v>
      </c>
      <c r="B7342" s="9">
        <v>1</v>
      </c>
      <c r="C7342" t="s">
        <v>131</v>
      </c>
      <c r="D7342" t="s">
        <v>141</v>
      </c>
      <c r="E7342" s="9">
        <v>11</v>
      </c>
      <c r="F7342" s="9">
        <v>0</v>
      </c>
      <c r="G7342" s="9">
        <v>10</v>
      </c>
      <c r="H7342" s="9">
        <v>21</v>
      </c>
      <c r="I7342" s="9">
        <v>1.9868150949478149</v>
      </c>
      <c r="J7342" s="9">
        <v>1.7854353189468384</v>
      </c>
      <c r="K7342" s="9">
        <v>2.3260250687599182E-2</v>
      </c>
      <c r="L7342" s="9">
        <v>78.006248474121094</v>
      </c>
    </row>
    <row r="7343" spans="1:12" x14ac:dyDescent="0.25">
      <c r="A7343" s="5" t="str">
        <f t="shared" si="114"/>
        <v>1Low IncomeNon-CARE1101022</v>
      </c>
      <c r="B7343" s="9">
        <v>1</v>
      </c>
      <c r="C7343" t="s">
        <v>131</v>
      </c>
      <c r="D7343" t="s">
        <v>141</v>
      </c>
      <c r="E7343" s="9">
        <v>11</v>
      </c>
      <c r="F7343" s="9">
        <v>0</v>
      </c>
      <c r="G7343" s="9">
        <v>10</v>
      </c>
      <c r="H7343" s="9">
        <v>22</v>
      </c>
      <c r="I7343" s="9">
        <v>1.8852788209915161</v>
      </c>
      <c r="J7343" s="9">
        <v>2.2542946338653564</v>
      </c>
      <c r="K7343" s="9">
        <v>2.6363566517829895E-2</v>
      </c>
      <c r="L7343" s="9">
        <v>75.269073486328125</v>
      </c>
    </row>
    <row r="7344" spans="1:12" x14ac:dyDescent="0.25">
      <c r="A7344" s="5" t="str">
        <f t="shared" si="114"/>
        <v>1Low IncomeNon-CARE1101023</v>
      </c>
      <c r="B7344" s="9">
        <v>1</v>
      </c>
      <c r="C7344" t="s">
        <v>131</v>
      </c>
      <c r="D7344" t="s">
        <v>141</v>
      </c>
      <c r="E7344" s="9">
        <v>11</v>
      </c>
      <c r="F7344" s="9">
        <v>0</v>
      </c>
      <c r="G7344" s="9">
        <v>10</v>
      </c>
      <c r="H7344" s="9">
        <v>23</v>
      </c>
      <c r="I7344" s="9">
        <v>1.7136733531951904</v>
      </c>
      <c r="J7344" s="9">
        <v>1.8315497636795044</v>
      </c>
      <c r="K7344" s="9">
        <v>1.8769806250929832E-2</v>
      </c>
      <c r="L7344" s="9">
        <v>73.081268310546875</v>
      </c>
    </row>
    <row r="7345" spans="1:12" x14ac:dyDescent="0.25">
      <c r="A7345" s="5" t="str">
        <f t="shared" si="114"/>
        <v>1Low IncomeNon-CARE1101024</v>
      </c>
      <c r="B7345" s="9">
        <v>1</v>
      </c>
      <c r="C7345" t="s">
        <v>131</v>
      </c>
      <c r="D7345" t="s">
        <v>141</v>
      </c>
      <c r="E7345" s="9">
        <v>11</v>
      </c>
      <c r="F7345" s="9">
        <v>0</v>
      </c>
      <c r="G7345" s="9">
        <v>10</v>
      </c>
      <c r="H7345" s="9">
        <v>24</v>
      </c>
      <c r="I7345" s="9">
        <v>1.4340904951095581</v>
      </c>
      <c r="J7345" s="9">
        <v>1.4920529127120972</v>
      </c>
      <c r="K7345" s="9">
        <v>1.5848550945520401E-2</v>
      </c>
      <c r="L7345" s="9">
        <v>71.175361633300781</v>
      </c>
    </row>
    <row r="7346" spans="1:12" x14ac:dyDescent="0.25">
      <c r="A7346" s="5" t="str">
        <f t="shared" si="114"/>
        <v>1Low IncomeNon-CARE11121</v>
      </c>
      <c r="B7346" s="9">
        <v>1</v>
      </c>
      <c r="C7346" t="s">
        <v>131</v>
      </c>
      <c r="D7346" t="s">
        <v>141</v>
      </c>
      <c r="E7346" s="9">
        <v>11</v>
      </c>
      <c r="F7346" s="9">
        <v>1</v>
      </c>
      <c r="G7346" s="9">
        <v>2</v>
      </c>
      <c r="H7346" s="9">
        <v>1</v>
      </c>
      <c r="I7346" s="9">
        <v>0.87253636121749878</v>
      </c>
      <c r="J7346" s="9">
        <v>0.87253636121749878</v>
      </c>
      <c r="K7346" s="9">
        <v>0</v>
      </c>
      <c r="L7346" s="9">
        <v>63.934104919433594</v>
      </c>
    </row>
    <row r="7347" spans="1:12" x14ac:dyDescent="0.25">
      <c r="A7347" s="5" t="str">
        <f t="shared" si="114"/>
        <v>1Low IncomeNon-CARE11122</v>
      </c>
      <c r="B7347" s="9">
        <v>1</v>
      </c>
      <c r="C7347" t="s">
        <v>131</v>
      </c>
      <c r="D7347" t="s">
        <v>141</v>
      </c>
      <c r="E7347" s="9">
        <v>11</v>
      </c>
      <c r="F7347" s="9">
        <v>1</v>
      </c>
      <c r="G7347" s="9">
        <v>2</v>
      </c>
      <c r="H7347" s="9">
        <v>2</v>
      </c>
      <c r="I7347" s="9">
        <v>0.75612586736679077</v>
      </c>
      <c r="J7347" s="9">
        <v>0.75612586736679077</v>
      </c>
      <c r="K7347" s="9">
        <v>0</v>
      </c>
      <c r="L7347" s="9">
        <v>62.378227233886719</v>
      </c>
    </row>
    <row r="7348" spans="1:12" x14ac:dyDescent="0.25">
      <c r="A7348" s="5" t="str">
        <f t="shared" si="114"/>
        <v>1Low IncomeNon-CARE11123</v>
      </c>
      <c r="B7348" s="9">
        <v>1</v>
      </c>
      <c r="C7348" t="s">
        <v>131</v>
      </c>
      <c r="D7348" t="s">
        <v>141</v>
      </c>
      <c r="E7348" s="9">
        <v>11</v>
      </c>
      <c r="F7348" s="9">
        <v>1</v>
      </c>
      <c r="G7348" s="9">
        <v>2</v>
      </c>
      <c r="H7348" s="9">
        <v>3</v>
      </c>
      <c r="I7348" s="9">
        <v>0.68066996335983276</v>
      </c>
      <c r="J7348" s="9">
        <v>0.68066996335983276</v>
      </c>
      <c r="K7348" s="9">
        <v>0</v>
      </c>
      <c r="L7348" s="9">
        <v>61.310462951660156</v>
      </c>
    </row>
    <row r="7349" spans="1:12" x14ac:dyDescent="0.25">
      <c r="A7349" s="5" t="str">
        <f t="shared" si="114"/>
        <v>1Low IncomeNon-CARE11124</v>
      </c>
      <c r="B7349" s="9">
        <v>1</v>
      </c>
      <c r="C7349" t="s">
        <v>131</v>
      </c>
      <c r="D7349" t="s">
        <v>141</v>
      </c>
      <c r="E7349" s="9">
        <v>11</v>
      </c>
      <c r="F7349" s="9">
        <v>1</v>
      </c>
      <c r="G7349" s="9">
        <v>2</v>
      </c>
      <c r="H7349" s="9">
        <v>4</v>
      </c>
      <c r="I7349" s="9">
        <v>0.62894350290298462</v>
      </c>
      <c r="J7349" s="9">
        <v>0.62894350290298462</v>
      </c>
      <c r="K7349" s="9">
        <v>0</v>
      </c>
      <c r="L7349" s="9">
        <v>60.403228759765625</v>
      </c>
    </row>
    <row r="7350" spans="1:12" x14ac:dyDescent="0.25">
      <c r="A7350" s="5" t="str">
        <f t="shared" si="114"/>
        <v>1Low IncomeNon-CARE11125</v>
      </c>
      <c r="B7350" s="9">
        <v>1</v>
      </c>
      <c r="C7350" t="s">
        <v>131</v>
      </c>
      <c r="D7350" t="s">
        <v>141</v>
      </c>
      <c r="E7350" s="9">
        <v>11</v>
      </c>
      <c r="F7350" s="9">
        <v>1</v>
      </c>
      <c r="G7350" s="9">
        <v>2</v>
      </c>
      <c r="H7350" s="9">
        <v>5</v>
      </c>
      <c r="I7350" s="9">
        <v>0.59968525171279907</v>
      </c>
      <c r="J7350" s="9">
        <v>0.59968525171279907</v>
      </c>
      <c r="K7350" s="9">
        <v>0</v>
      </c>
      <c r="L7350" s="9">
        <v>59.580745697021484</v>
      </c>
    </row>
    <row r="7351" spans="1:12" x14ac:dyDescent="0.25">
      <c r="A7351" s="5" t="str">
        <f t="shared" si="114"/>
        <v>1Low IncomeNon-CARE11126</v>
      </c>
      <c r="B7351" s="9">
        <v>1</v>
      </c>
      <c r="C7351" t="s">
        <v>131</v>
      </c>
      <c r="D7351" t="s">
        <v>141</v>
      </c>
      <c r="E7351" s="9">
        <v>11</v>
      </c>
      <c r="F7351" s="9">
        <v>1</v>
      </c>
      <c r="G7351" s="9">
        <v>2</v>
      </c>
      <c r="H7351" s="9">
        <v>6</v>
      </c>
      <c r="I7351" s="9">
        <v>0.59754228591918945</v>
      </c>
      <c r="J7351" s="9">
        <v>0.59754228591918945</v>
      </c>
      <c r="K7351" s="9">
        <v>0</v>
      </c>
      <c r="L7351" s="9">
        <v>58.527542114257813</v>
      </c>
    </row>
    <row r="7352" spans="1:12" x14ac:dyDescent="0.25">
      <c r="A7352" s="5" t="str">
        <f t="shared" si="114"/>
        <v>1Low IncomeNon-CARE11127</v>
      </c>
      <c r="B7352" s="9">
        <v>1</v>
      </c>
      <c r="C7352" t="s">
        <v>131</v>
      </c>
      <c r="D7352" t="s">
        <v>141</v>
      </c>
      <c r="E7352" s="9">
        <v>11</v>
      </c>
      <c r="F7352" s="9">
        <v>1</v>
      </c>
      <c r="G7352" s="9">
        <v>2</v>
      </c>
      <c r="H7352" s="9">
        <v>7</v>
      </c>
      <c r="I7352" s="9">
        <v>0.62798464298248291</v>
      </c>
      <c r="J7352" s="9">
        <v>0.62798464298248291</v>
      </c>
      <c r="K7352" s="9">
        <v>0</v>
      </c>
      <c r="L7352" s="9">
        <v>58.311485290527344</v>
      </c>
    </row>
    <row r="7353" spans="1:12" x14ac:dyDescent="0.25">
      <c r="A7353" s="5" t="str">
        <f t="shared" si="114"/>
        <v>1Low IncomeNon-CARE11128</v>
      </c>
      <c r="B7353" s="9">
        <v>1</v>
      </c>
      <c r="C7353" t="s">
        <v>131</v>
      </c>
      <c r="D7353" t="s">
        <v>141</v>
      </c>
      <c r="E7353" s="9">
        <v>11</v>
      </c>
      <c r="F7353" s="9">
        <v>1</v>
      </c>
      <c r="G7353" s="9">
        <v>2</v>
      </c>
      <c r="H7353" s="9">
        <v>8</v>
      </c>
      <c r="I7353" s="9">
        <v>0.59299415349960327</v>
      </c>
      <c r="J7353" s="9">
        <v>0.59299415349960327</v>
      </c>
      <c r="K7353" s="9">
        <v>0</v>
      </c>
      <c r="L7353" s="9">
        <v>58.157478332519531</v>
      </c>
    </row>
    <row r="7354" spans="1:12" x14ac:dyDescent="0.25">
      <c r="A7354" s="5" t="str">
        <f t="shared" si="114"/>
        <v>1Low IncomeNon-CARE11129</v>
      </c>
      <c r="B7354" s="9">
        <v>1</v>
      </c>
      <c r="C7354" t="s">
        <v>131</v>
      </c>
      <c r="D7354" t="s">
        <v>141</v>
      </c>
      <c r="E7354" s="9">
        <v>11</v>
      </c>
      <c r="F7354" s="9">
        <v>1</v>
      </c>
      <c r="G7354" s="9">
        <v>2</v>
      </c>
      <c r="H7354" s="9">
        <v>9</v>
      </c>
      <c r="I7354" s="9">
        <v>0.4275362491607666</v>
      </c>
      <c r="J7354" s="9">
        <v>0.4275362491607666</v>
      </c>
      <c r="K7354" s="9">
        <v>0</v>
      </c>
      <c r="L7354" s="9">
        <v>60.596969604492188</v>
      </c>
    </row>
    <row r="7355" spans="1:12" x14ac:dyDescent="0.25">
      <c r="A7355" s="5" t="str">
        <f t="shared" si="114"/>
        <v>1Low IncomeNon-CARE111210</v>
      </c>
      <c r="B7355" s="9">
        <v>1</v>
      </c>
      <c r="C7355" t="s">
        <v>131</v>
      </c>
      <c r="D7355" t="s">
        <v>141</v>
      </c>
      <c r="E7355" s="9">
        <v>11</v>
      </c>
      <c r="F7355" s="9">
        <v>1</v>
      </c>
      <c r="G7355" s="9">
        <v>2</v>
      </c>
      <c r="H7355" s="9">
        <v>10</v>
      </c>
      <c r="I7355" s="9">
        <v>0.2976105809211731</v>
      </c>
      <c r="J7355" s="9">
        <v>0.2976105809211731</v>
      </c>
      <c r="K7355" s="9">
        <v>0</v>
      </c>
      <c r="L7355" s="9">
        <v>65.786941528320313</v>
      </c>
    </row>
    <row r="7356" spans="1:12" x14ac:dyDescent="0.25">
      <c r="A7356" s="5" t="str">
        <f t="shared" si="114"/>
        <v>1Low IncomeNon-CARE111211</v>
      </c>
      <c r="B7356" s="9">
        <v>1</v>
      </c>
      <c r="C7356" t="s">
        <v>131</v>
      </c>
      <c r="D7356" t="s">
        <v>141</v>
      </c>
      <c r="E7356" s="9">
        <v>11</v>
      </c>
      <c r="F7356" s="9">
        <v>1</v>
      </c>
      <c r="G7356" s="9">
        <v>2</v>
      </c>
      <c r="H7356" s="9">
        <v>11</v>
      </c>
      <c r="I7356" s="9">
        <v>0.19187229871749878</v>
      </c>
      <c r="J7356" s="9">
        <v>0.19187229871749878</v>
      </c>
      <c r="K7356" s="9">
        <v>0</v>
      </c>
      <c r="L7356" s="9">
        <v>72.268386840820313</v>
      </c>
    </row>
    <row r="7357" spans="1:12" x14ac:dyDescent="0.25">
      <c r="A7357" s="5" t="str">
        <f t="shared" si="114"/>
        <v>1Low IncomeNon-CARE111212</v>
      </c>
      <c r="B7357" s="9">
        <v>1</v>
      </c>
      <c r="C7357" t="s">
        <v>131</v>
      </c>
      <c r="D7357" t="s">
        <v>141</v>
      </c>
      <c r="E7357" s="9">
        <v>11</v>
      </c>
      <c r="F7357" s="9">
        <v>1</v>
      </c>
      <c r="G7357" s="9">
        <v>2</v>
      </c>
      <c r="H7357" s="9">
        <v>12</v>
      </c>
      <c r="I7357" s="9">
        <v>8.9804813265800476E-2</v>
      </c>
      <c r="J7357" s="9">
        <v>8.9804813265800476E-2</v>
      </c>
      <c r="K7357" s="9">
        <v>0</v>
      </c>
      <c r="L7357" s="9">
        <v>78.059211730957031</v>
      </c>
    </row>
    <row r="7358" spans="1:12" x14ac:dyDescent="0.25">
      <c r="A7358" s="5" t="str">
        <f t="shared" si="114"/>
        <v>1Low IncomeNon-CARE111213</v>
      </c>
      <c r="B7358" s="9">
        <v>1</v>
      </c>
      <c r="C7358" t="s">
        <v>131</v>
      </c>
      <c r="D7358" t="s">
        <v>141</v>
      </c>
      <c r="E7358" s="9">
        <v>11</v>
      </c>
      <c r="F7358" s="9">
        <v>1</v>
      </c>
      <c r="G7358" s="9">
        <v>2</v>
      </c>
      <c r="H7358" s="9">
        <v>13</v>
      </c>
      <c r="I7358" s="9">
        <v>0.12533465027809143</v>
      </c>
      <c r="J7358" s="9">
        <v>0.12533465027809143</v>
      </c>
      <c r="K7358" s="9">
        <v>0</v>
      </c>
      <c r="L7358" s="9">
        <v>82.164772033691406</v>
      </c>
    </row>
    <row r="7359" spans="1:12" x14ac:dyDescent="0.25">
      <c r="A7359" s="5" t="str">
        <f t="shared" si="114"/>
        <v>1Low IncomeNon-CARE111214</v>
      </c>
      <c r="B7359" s="9">
        <v>1</v>
      </c>
      <c r="C7359" t="s">
        <v>131</v>
      </c>
      <c r="D7359" t="s">
        <v>141</v>
      </c>
      <c r="E7359" s="9">
        <v>11</v>
      </c>
      <c r="F7359" s="9">
        <v>1</v>
      </c>
      <c r="G7359" s="9">
        <v>2</v>
      </c>
      <c r="H7359" s="9">
        <v>14</v>
      </c>
      <c r="I7359" s="9">
        <v>0.25068125128746033</v>
      </c>
      <c r="J7359" s="9">
        <v>0.25068125128746033</v>
      </c>
      <c r="K7359" s="9">
        <v>0</v>
      </c>
      <c r="L7359" s="9">
        <v>84.687149047851563</v>
      </c>
    </row>
    <row r="7360" spans="1:12" x14ac:dyDescent="0.25">
      <c r="A7360" s="5" t="str">
        <f t="shared" si="114"/>
        <v>1Low IncomeNon-CARE111215</v>
      </c>
      <c r="B7360" s="9">
        <v>1</v>
      </c>
      <c r="C7360" t="s">
        <v>131</v>
      </c>
      <c r="D7360" t="s">
        <v>141</v>
      </c>
      <c r="E7360" s="9">
        <v>11</v>
      </c>
      <c r="F7360" s="9">
        <v>1</v>
      </c>
      <c r="G7360" s="9">
        <v>2</v>
      </c>
      <c r="H7360" s="9">
        <v>15</v>
      </c>
      <c r="I7360" s="9">
        <v>0.44307151436805725</v>
      </c>
      <c r="J7360" s="9">
        <v>0.44307151436805725</v>
      </c>
      <c r="K7360" s="9">
        <v>0</v>
      </c>
      <c r="L7360" s="9">
        <v>85.90032958984375</v>
      </c>
    </row>
    <row r="7361" spans="1:12" x14ac:dyDescent="0.25">
      <c r="A7361" s="5" t="str">
        <f t="shared" si="114"/>
        <v>1Low IncomeNon-CARE111216</v>
      </c>
      <c r="B7361" s="9">
        <v>1</v>
      </c>
      <c r="C7361" t="s">
        <v>131</v>
      </c>
      <c r="D7361" t="s">
        <v>141</v>
      </c>
      <c r="E7361" s="9">
        <v>11</v>
      </c>
      <c r="F7361" s="9">
        <v>1</v>
      </c>
      <c r="G7361" s="9">
        <v>2</v>
      </c>
      <c r="H7361" s="9">
        <v>16</v>
      </c>
      <c r="I7361" s="9">
        <v>0.71098291873931885</v>
      </c>
      <c r="J7361" s="9">
        <v>0.71098291873931885</v>
      </c>
      <c r="K7361" s="9">
        <v>0</v>
      </c>
      <c r="L7361" s="9">
        <v>85.819190979003906</v>
      </c>
    </row>
    <row r="7362" spans="1:12" x14ac:dyDescent="0.25">
      <c r="A7362" s="5" t="str">
        <f t="shared" si="114"/>
        <v>1Low IncomeNon-CARE111217</v>
      </c>
      <c r="B7362" s="9">
        <v>1</v>
      </c>
      <c r="C7362" t="s">
        <v>131</v>
      </c>
      <c r="D7362" t="s">
        <v>141</v>
      </c>
      <c r="E7362" s="9">
        <v>11</v>
      </c>
      <c r="F7362" s="9">
        <v>1</v>
      </c>
      <c r="G7362" s="9">
        <v>2</v>
      </c>
      <c r="H7362" s="9">
        <v>17</v>
      </c>
      <c r="I7362" s="9">
        <v>0.97290617227554321</v>
      </c>
      <c r="J7362" s="9">
        <v>0.4301343560218811</v>
      </c>
      <c r="K7362" s="9">
        <v>2.1353891119360924E-2</v>
      </c>
      <c r="L7362" s="9">
        <v>84.626869201660156</v>
      </c>
    </row>
    <row r="7363" spans="1:12" x14ac:dyDescent="0.25">
      <c r="A7363" s="5" t="str">
        <f t="shared" ref="A7363:A7426" si="115">B7363&amp;C7363&amp;D7363&amp;E7363&amp;F7363&amp;G7363&amp;H7363</f>
        <v>1Low IncomeNon-CARE111218</v>
      </c>
      <c r="B7363" s="9">
        <v>1</v>
      </c>
      <c r="C7363" t="s">
        <v>131</v>
      </c>
      <c r="D7363" t="s">
        <v>141</v>
      </c>
      <c r="E7363" s="9">
        <v>11</v>
      </c>
      <c r="F7363" s="9">
        <v>1</v>
      </c>
      <c r="G7363" s="9">
        <v>2</v>
      </c>
      <c r="H7363" s="9">
        <v>18</v>
      </c>
      <c r="I7363" s="9">
        <v>1.2344076633453369</v>
      </c>
      <c r="J7363" s="9">
        <v>0.80843687057495117</v>
      </c>
      <c r="K7363" s="9">
        <v>4.2946223169565201E-2</v>
      </c>
      <c r="L7363" s="9">
        <v>81.681678771972656</v>
      </c>
    </row>
    <row r="7364" spans="1:12" x14ac:dyDescent="0.25">
      <c r="A7364" s="5" t="str">
        <f t="shared" si="115"/>
        <v>1Low IncomeNon-CARE111219</v>
      </c>
      <c r="B7364" s="9">
        <v>1</v>
      </c>
      <c r="C7364" t="s">
        <v>131</v>
      </c>
      <c r="D7364" t="s">
        <v>141</v>
      </c>
      <c r="E7364" s="9">
        <v>11</v>
      </c>
      <c r="F7364" s="9">
        <v>1</v>
      </c>
      <c r="G7364" s="9">
        <v>2</v>
      </c>
      <c r="H7364" s="9">
        <v>19</v>
      </c>
      <c r="I7364" s="9">
        <v>1.4119665622711182</v>
      </c>
      <c r="J7364" s="9">
        <v>1.1753386259078979</v>
      </c>
      <c r="K7364" s="9">
        <v>3.3734682947397232E-2</v>
      </c>
      <c r="L7364" s="9">
        <v>77.97021484375</v>
      </c>
    </row>
    <row r="7365" spans="1:12" x14ac:dyDescent="0.25">
      <c r="A7365" s="5" t="str">
        <f t="shared" si="115"/>
        <v>1Low IncomeNon-CARE111220</v>
      </c>
      <c r="B7365" s="9">
        <v>1</v>
      </c>
      <c r="C7365" t="s">
        <v>131</v>
      </c>
      <c r="D7365" t="s">
        <v>141</v>
      </c>
      <c r="E7365" s="9">
        <v>11</v>
      </c>
      <c r="F7365" s="9">
        <v>1</v>
      </c>
      <c r="G7365" s="9">
        <v>2</v>
      </c>
      <c r="H7365" s="9">
        <v>20</v>
      </c>
      <c r="I7365" s="9">
        <v>1.4346678256988525</v>
      </c>
      <c r="J7365" s="9">
        <v>1.2552475929260254</v>
      </c>
      <c r="K7365" s="9">
        <v>3.007899597287178E-2</v>
      </c>
      <c r="L7365" s="9">
        <v>75.3563232421875</v>
      </c>
    </row>
    <row r="7366" spans="1:12" x14ac:dyDescent="0.25">
      <c r="A7366" s="5" t="str">
        <f t="shared" si="115"/>
        <v>1Low IncomeNon-CARE111221</v>
      </c>
      <c r="B7366" s="9">
        <v>1</v>
      </c>
      <c r="C7366" t="s">
        <v>131</v>
      </c>
      <c r="D7366" t="s">
        <v>141</v>
      </c>
      <c r="E7366" s="9">
        <v>11</v>
      </c>
      <c r="F7366" s="9">
        <v>1</v>
      </c>
      <c r="G7366" s="9">
        <v>2</v>
      </c>
      <c r="H7366" s="9">
        <v>21</v>
      </c>
      <c r="I7366" s="9">
        <v>1.430098295211792</v>
      </c>
      <c r="J7366" s="9">
        <v>1.271170973777771</v>
      </c>
      <c r="K7366" s="9">
        <v>3.6680415272712708E-2</v>
      </c>
      <c r="L7366" s="9">
        <v>72.883392333984375</v>
      </c>
    </row>
    <row r="7367" spans="1:12" x14ac:dyDescent="0.25">
      <c r="A7367" s="5" t="str">
        <f t="shared" si="115"/>
        <v>1Low IncomeNon-CARE111222</v>
      </c>
      <c r="B7367" s="9">
        <v>1</v>
      </c>
      <c r="C7367" t="s">
        <v>131</v>
      </c>
      <c r="D7367" t="s">
        <v>141</v>
      </c>
      <c r="E7367" s="9">
        <v>11</v>
      </c>
      <c r="F7367" s="9">
        <v>1</v>
      </c>
      <c r="G7367" s="9">
        <v>2</v>
      </c>
      <c r="H7367" s="9">
        <v>22</v>
      </c>
      <c r="I7367" s="9">
        <v>1.3704849481582642</v>
      </c>
      <c r="J7367" s="9">
        <v>1.6830980777740479</v>
      </c>
      <c r="K7367" s="9">
        <v>4.2246934026479721E-2</v>
      </c>
      <c r="L7367" s="9">
        <v>70.934707641601563</v>
      </c>
    </row>
    <row r="7368" spans="1:12" x14ac:dyDescent="0.25">
      <c r="A7368" s="5" t="str">
        <f t="shared" si="115"/>
        <v>1Low IncomeNon-CARE111223</v>
      </c>
      <c r="B7368" s="9">
        <v>1</v>
      </c>
      <c r="C7368" t="s">
        <v>131</v>
      </c>
      <c r="D7368" t="s">
        <v>141</v>
      </c>
      <c r="E7368" s="9">
        <v>11</v>
      </c>
      <c r="F7368" s="9">
        <v>1</v>
      </c>
      <c r="G7368" s="9">
        <v>2</v>
      </c>
      <c r="H7368" s="9">
        <v>23</v>
      </c>
      <c r="I7368" s="9">
        <v>1.273980975151062</v>
      </c>
      <c r="J7368" s="9">
        <v>1.36073899269104</v>
      </c>
      <c r="K7368" s="9">
        <v>2.8850037604570389E-2</v>
      </c>
      <c r="L7368" s="9">
        <v>68.966835021972656</v>
      </c>
    </row>
    <row r="7369" spans="1:12" x14ac:dyDescent="0.25">
      <c r="A7369" s="5" t="str">
        <f t="shared" si="115"/>
        <v>1Low IncomeNon-CARE111224</v>
      </c>
      <c r="B7369" s="9">
        <v>1</v>
      </c>
      <c r="C7369" t="s">
        <v>131</v>
      </c>
      <c r="D7369" t="s">
        <v>141</v>
      </c>
      <c r="E7369" s="9">
        <v>11</v>
      </c>
      <c r="F7369" s="9">
        <v>1</v>
      </c>
      <c r="G7369" s="9">
        <v>2</v>
      </c>
      <c r="H7369" s="9">
        <v>24</v>
      </c>
      <c r="I7369" s="9">
        <v>1.0873169898986816</v>
      </c>
      <c r="J7369" s="9">
        <v>1.1231926679611206</v>
      </c>
      <c r="K7369" s="9">
        <v>2.3712025955319405E-2</v>
      </c>
      <c r="L7369" s="9">
        <v>67.276847839355469</v>
      </c>
    </row>
    <row r="7370" spans="1:12" x14ac:dyDescent="0.25">
      <c r="A7370" s="5" t="str">
        <f t="shared" si="115"/>
        <v>1Low IncomeNon-CARE111101</v>
      </c>
      <c r="B7370" s="9">
        <v>1</v>
      </c>
      <c r="C7370" t="s">
        <v>131</v>
      </c>
      <c r="D7370" t="s">
        <v>141</v>
      </c>
      <c r="E7370" s="9">
        <v>11</v>
      </c>
      <c r="F7370" s="9">
        <v>1</v>
      </c>
      <c r="G7370" s="9">
        <v>10</v>
      </c>
      <c r="H7370" s="9">
        <v>1</v>
      </c>
      <c r="I7370" s="9">
        <v>1.1554790735244751</v>
      </c>
      <c r="J7370" s="9">
        <v>1.1554790735244751</v>
      </c>
      <c r="K7370" s="9">
        <v>0</v>
      </c>
      <c r="L7370" s="9">
        <v>70.260421752929688</v>
      </c>
    </row>
    <row r="7371" spans="1:12" x14ac:dyDescent="0.25">
      <c r="A7371" s="5" t="str">
        <f t="shared" si="115"/>
        <v>1Low IncomeNon-CARE111102</v>
      </c>
      <c r="B7371" s="9">
        <v>1</v>
      </c>
      <c r="C7371" t="s">
        <v>131</v>
      </c>
      <c r="D7371" t="s">
        <v>141</v>
      </c>
      <c r="E7371" s="9">
        <v>11</v>
      </c>
      <c r="F7371" s="9">
        <v>1</v>
      </c>
      <c r="G7371" s="9">
        <v>10</v>
      </c>
      <c r="H7371" s="9">
        <v>2</v>
      </c>
      <c r="I7371" s="9">
        <v>0.95710873603820801</v>
      </c>
      <c r="J7371" s="9">
        <v>0.95710873603820801</v>
      </c>
      <c r="K7371" s="9">
        <v>0</v>
      </c>
      <c r="L7371" s="9">
        <v>68.71563720703125</v>
      </c>
    </row>
    <row r="7372" spans="1:12" x14ac:dyDescent="0.25">
      <c r="A7372" s="5" t="str">
        <f t="shared" si="115"/>
        <v>1Low IncomeNon-CARE111103</v>
      </c>
      <c r="B7372" s="9">
        <v>1</v>
      </c>
      <c r="C7372" t="s">
        <v>131</v>
      </c>
      <c r="D7372" t="s">
        <v>141</v>
      </c>
      <c r="E7372" s="9">
        <v>11</v>
      </c>
      <c r="F7372" s="9">
        <v>1</v>
      </c>
      <c r="G7372" s="9">
        <v>10</v>
      </c>
      <c r="H7372" s="9">
        <v>3</v>
      </c>
      <c r="I7372" s="9">
        <v>0.84425210952758789</v>
      </c>
      <c r="J7372" s="9">
        <v>0.84425210952758789</v>
      </c>
      <c r="K7372" s="9">
        <v>0</v>
      </c>
      <c r="L7372" s="9">
        <v>67.953346252441406</v>
      </c>
    </row>
    <row r="7373" spans="1:12" x14ac:dyDescent="0.25">
      <c r="A7373" s="5" t="str">
        <f t="shared" si="115"/>
        <v>1Low IncomeNon-CARE111104</v>
      </c>
      <c r="B7373" s="9">
        <v>1</v>
      </c>
      <c r="C7373" t="s">
        <v>131</v>
      </c>
      <c r="D7373" t="s">
        <v>141</v>
      </c>
      <c r="E7373" s="9">
        <v>11</v>
      </c>
      <c r="F7373" s="9">
        <v>1</v>
      </c>
      <c r="G7373" s="9">
        <v>10</v>
      </c>
      <c r="H7373" s="9">
        <v>4</v>
      </c>
      <c r="I7373" s="9">
        <v>0.73837584257125854</v>
      </c>
      <c r="J7373" s="9">
        <v>0.73837584257125854</v>
      </c>
      <c r="K7373" s="9">
        <v>0</v>
      </c>
      <c r="L7373" s="9">
        <v>66.386199951171875</v>
      </c>
    </row>
    <row r="7374" spans="1:12" x14ac:dyDescent="0.25">
      <c r="A7374" s="5" t="str">
        <f t="shared" si="115"/>
        <v>1Low IncomeNon-CARE111105</v>
      </c>
      <c r="B7374" s="9">
        <v>1</v>
      </c>
      <c r="C7374" t="s">
        <v>131</v>
      </c>
      <c r="D7374" t="s">
        <v>141</v>
      </c>
      <c r="E7374" s="9">
        <v>11</v>
      </c>
      <c r="F7374" s="9">
        <v>1</v>
      </c>
      <c r="G7374" s="9">
        <v>10</v>
      </c>
      <c r="H7374" s="9">
        <v>5</v>
      </c>
      <c r="I7374" s="9">
        <v>0.68530583381652832</v>
      </c>
      <c r="J7374" s="9">
        <v>0.68530583381652832</v>
      </c>
      <c r="K7374" s="9">
        <v>0</v>
      </c>
      <c r="L7374" s="9">
        <v>65.613739013671875</v>
      </c>
    </row>
    <row r="7375" spans="1:12" x14ac:dyDescent="0.25">
      <c r="A7375" s="5" t="str">
        <f t="shared" si="115"/>
        <v>1Low IncomeNon-CARE111106</v>
      </c>
      <c r="B7375" s="9">
        <v>1</v>
      </c>
      <c r="C7375" t="s">
        <v>131</v>
      </c>
      <c r="D7375" t="s">
        <v>141</v>
      </c>
      <c r="E7375" s="9">
        <v>11</v>
      </c>
      <c r="F7375" s="9">
        <v>1</v>
      </c>
      <c r="G7375" s="9">
        <v>10</v>
      </c>
      <c r="H7375" s="9">
        <v>6</v>
      </c>
      <c r="I7375" s="9">
        <v>0.66319942474365234</v>
      </c>
      <c r="J7375" s="9">
        <v>0.66319942474365234</v>
      </c>
      <c r="K7375" s="9">
        <v>0</v>
      </c>
      <c r="L7375" s="9">
        <v>64.899925231933594</v>
      </c>
    </row>
    <row r="7376" spans="1:12" x14ac:dyDescent="0.25">
      <c r="A7376" s="5" t="str">
        <f t="shared" si="115"/>
        <v>1Low IncomeNon-CARE111107</v>
      </c>
      <c r="B7376" s="9">
        <v>1</v>
      </c>
      <c r="C7376" t="s">
        <v>131</v>
      </c>
      <c r="D7376" t="s">
        <v>141</v>
      </c>
      <c r="E7376" s="9">
        <v>11</v>
      </c>
      <c r="F7376" s="9">
        <v>1</v>
      </c>
      <c r="G7376" s="9">
        <v>10</v>
      </c>
      <c r="H7376" s="9">
        <v>7</v>
      </c>
      <c r="I7376" s="9">
        <v>0.67358636856079102</v>
      </c>
      <c r="J7376" s="9">
        <v>0.67358636856079102</v>
      </c>
      <c r="K7376" s="9">
        <v>0</v>
      </c>
      <c r="L7376" s="9">
        <v>64.651115417480469</v>
      </c>
    </row>
    <row r="7377" spans="1:12" x14ac:dyDescent="0.25">
      <c r="A7377" s="5" t="str">
        <f t="shared" si="115"/>
        <v>1Low IncomeNon-CARE111108</v>
      </c>
      <c r="B7377" s="9">
        <v>1</v>
      </c>
      <c r="C7377" t="s">
        <v>131</v>
      </c>
      <c r="D7377" t="s">
        <v>141</v>
      </c>
      <c r="E7377" s="9">
        <v>11</v>
      </c>
      <c r="F7377" s="9">
        <v>1</v>
      </c>
      <c r="G7377" s="9">
        <v>10</v>
      </c>
      <c r="H7377" s="9">
        <v>8</v>
      </c>
      <c r="I7377" s="9">
        <v>0.65421563386917114</v>
      </c>
      <c r="J7377" s="9">
        <v>0.65421563386917114</v>
      </c>
      <c r="K7377" s="9">
        <v>0</v>
      </c>
      <c r="L7377" s="9">
        <v>65.229362487792969</v>
      </c>
    </row>
    <row r="7378" spans="1:12" x14ac:dyDescent="0.25">
      <c r="A7378" s="5" t="str">
        <f t="shared" si="115"/>
        <v>1Low IncomeNon-CARE111109</v>
      </c>
      <c r="B7378" s="9">
        <v>1</v>
      </c>
      <c r="C7378" t="s">
        <v>131</v>
      </c>
      <c r="D7378" t="s">
        <v>141</v>
      </c>
      <c r="E7378" s="9">
        <v>11</v>
      </c>
      <c r="F7378" s="9">
        <v>1</v>
      </c>
      <c r="G7378" s="9">
        <v>10</v>
      </c>
      <c r="H7378" s="9">
        <v>9</v>
      </c>
      <c r="I7378" s="9">
        <v>0.51743626594543457</v>
      </c>
      <c r="J7378" s="9">
        <v>0.51743626594543457</v>
      </c>
      <c r="K7378" s="9">
        <v>0</v>
      </c>
      <c r="L7378" s="9">
        <v>66.913963317871094</v>
      </c>
    </row>
    <row r="7379" spans="1:12" x14ac:dyDescent="0.25">
      <c r="A7379" s="5" t="str">
        <f t="shared" si="115"/>
        <v>1Low IncomeNon-CARE1111010</v>
      </c>
      <c r="B7379" s="9">
        <v>1</v>
      </c>
      <c r="C7379" t="s">
        <v>131</v>
      </c>
      <c r="D7379" t="s">
        <v>141</v>
      </c>
      <c r="E7379" s="9">
        <v>11</v>
      </c>
      <c r="F7379" s="9">
        <v>1</v>
      </c>
      <c r="G7379" s="9">
        <v>10</v>
      </c>
      <c r="H7379" s="9">
        <v>10</v>
      </c>
      <c r="I7379" s="9">
        <v>0.44312915205955505</v>
      </c>
      <c r="J7379" s="9">
        <v>0.44312915205955505</v>
      </c>
      <c r="K7379" s="9">
        <v>0</v>
      </c>
      <c r="L7379" s="9">
        <v>71.463844299316406</v>
      </c>
    </row>
    <row r="7380" spans="1:12" x14ac:dyDescent="0.25">
      <c r="A7380" s="5" t="str">
        <f t="shared" si="115"/>
        <v>1Low IncomeNon-CARE1111011</v>
      </c>
      <c r="B7380" s="9">
        <v>1</v>
      </c>
      <c r="C7380" t="s">
        <v>131</v>
      </c>
      <c r="D7380" t="s">
        <v>141</v>
      </c>
      <c r="E7380" s="9">
        <v>11</v>
      </c>
      <c r="F7380" s="9">
        <v>1</v>
      </c>
      <c r="G7380" s="9">
        <v>10</v>
      </c>
      <c r="H7380" s="9">
        <v>11</v>
      </c>
      <c r="I7380" s="9">
        <v>0.43907922506332397</v>
      </c>
      <c r="J7380" s="9">
        <v>0.43907922506332397</v>
      </c>
      <c r="K7380" s="9">
        <v>0</v>
      </c>
      <c r="L7380" s="9">
        <v>78.673423767089844</v>
      </c>
    </row>
    <row r="7381" spans="1:12" x14ac:dyDescent="0.25">
      <c r="A7381" s="5" t="str">
        <f t="shared" si="115"/>
        <v>1Low IncomeNon-CARE1111012</v>
      </c>
      <c r="B7381" s="9">
        <v>1</v>
      </c>
      <c r="C7381" t="s">
        <v>131</v>
      </c>
      <c r="D7381" t="s">
        <v>141</v>
      </c>
      <c r="E7381" s="9">
        <v>11</v>
      </c>
      <c r="F7381" s="9">
        <v>1</v>
      </c>
      <c r="G7381" s="9">
        <v>10</v>
      </c>
      <c r="H7381" s="9">
        <v>12</v>
      </c>
      <c r="I7381" s="9">
        <v>0.43966659903526306</v>
      </c>
      <c r="J7381" s="9">
        <v>0.43966659903526306</v>
      </c>
      <c r="K7381" s="9">
        <v>0</v>
      </c>
      <c r="L7381" s="9">
        <v>84.621315002441406</v>
      </c>
    </row>
    <row r="7382" spans="1:12" x14ac:dyDescent="0.25">
      <c r="A7382" s="5" t="str">
        <f t="shared" si="115"/>
        <v>1Low IncomeNon-CARE1111013</v>
      </c>
      <c r="B7382" s="9">
        <v>1</v>
      </c>
      <c r="C7382" t="s">
        <v>131</v>
      </c>
      <c r="D7382" t="s">
        <v>141</v>
      </c>
      <c r="E7382" s="9">
        <v>11</v>
      </c>
      <c r="F7382" s="9">
        <v>1</v>
      </c>
      <c r="G7382" s="9">
        <v>10</v>
      </c>
      <c r="H7382" s="9">
        <v>13</v>
      </c>
      <c r="I7382" s="9">
        <v>0.60146570205688477</v>
      </c>
      <c r="J7382" s="9">
        <v>0.60146570205688477</v>
      </c>
      <c r="K7382" s="9">
        <v>0</v>
      </c>
      <c r="L7382" s="9">
        <v>88.022857666015625</v>
      </c>
    </row>
    <row r="7383" spans="1:12" x14ac:dyDescent="0.25">
      <c r="A7383" s="5" t="str">
        <f t="shared" si="115"/>
        <v>1Low IncomeNon-CARE1111014</v>
      </c>
      <c r="B7383" s="9">
        <v>1</v>
      </c>
      <c r="C7383" t="s">
        <v>131</v>
      </c>
      <c r="D7383" t="s">
        <v>141</v>
      </c>
      <c r="E7383" s="9">
        <v>11</v>
      </c>
      <c r="F7383" s="9">
        <v>1</v>
      </c>
      <c r="G7383" s="9">
        <v>10</v>
      </c>
      <c r="H7383" s="9">
        <v>14</v>
      </c>
      <c r="I7383" s="9">
        <v>0.83613502979278564</v>
      </c>
      <c r="J7383" s="9">
        <v>0.83613502979278564</v>
      </c>
      <c r="K7383" s="9">
        <v>0</v>
      </c>
      <c r="L7383" s="9">
        <v>89.822319030761719</v>
      </c>
    </row>
    <row r="7384" spans="1:12" x14ac:dyDescent="0.25">
      <c r="A7384" s="5" t="str">
        <f t="shared" si="115"/>
        <v>1Low IncomeNon-CARE1111015</v>
      </c>
      <c r="B7384" s="9">
        <v>1</v>
      </c>
      <c r="C7384" t="s">
        <v>131</v>
      </c>
      <c r="D7384" t="s">
        <v>141</v>
      </c>
      <c r="E7384" s="9">
        <v>11</v>
      </c>
      <c r="F7384" s="9">
        <v>1</v>
      </c>
      <c r="G7384" s="9">
        <v>10</v>
      </c>
      <c r="H7384" s="9">
        <v>15</v>
      </c>
      <c r="I7384" s="9">
        <v>1.0987980365753174</v>
      </c>
      <c r="J7384" s="9">
        <v>1.0987980365753174</v>
      </c>
      <c r="K7384" s="9">
        <v>0</v>
      </c>
      <c r="L7384" s="9">
        <v>90.475914001464844</v>
      </c>
    </row>
    <row r="7385" spans="1:12" x14ac:dyDescent="0.25">
      <c r="A7385" s="5" t="str">
        <f t="shared" si="115"/>
        <v>1Low IncomeNon-CARE1111016</v>
      </c>
      <c r="B7385" s="9">
        <v>1</v>
      </c>
      <c r="C7385" t="s">
        <v>131</v>
      </c>
      <c r="D7385" t="s">
        <v>141</v>
      </c>
      <c r="E7385" s="9">
        <v>11</v>
      </c>
      <c r="F7385" s="9">
        <v>1</v>
      </c>
      <c r="G7385" s="9">
        <v>10</v>
      </c>
      <c r="H7385" s="9">
        <v>16</v>
      </c>
      <c r="I7385" s="9">
        <v>1.4135946035385132</v>
      </c>
      <c r="J7385" s="9">
        <v>1.4135946035385132</v>
      </c>
      <c r="K7385" s="9">
        <v>0</v>
      </c>
      <c r="L7385" s="9">
        <v>90.558341979980469</v>
      </c>
    </row>
    <row r="7386" spans="1:12" x14ac:dyDescent="0.25">
      <c r="A7386" s="5" t="str">
        <f t="shared" si="115"/>
        <v>1Low IncomeNon-CARE1111017</v>
      </c>
      <c r="B7386" s="9">
        <v>1</v>
      </c>
      <c r="C7386" t="s">
        <v>131</v>
      </c>
      <c r="D7386" t="s">
        <v>141</v>
      </c>
      <c r="E7386" s="9">
        <v>11</v>
      </c>
      <c r="F7386" s="9">
        <v>1</v>
      </c>
      <c r="G7386" s="9">
        <v>10</v>
      </c>
      <c r="H7386" s="9">
        <v>17</v>
      </c>
      <c r="I7386" s="9">
        <v>1.6900008916854858</v>
      </c>
      <c r="J7386" s="9">
        <v>0.72567892074584961</v>
      </c>
      <c r="K7386" s="9">
        <v>1.5081313438713551E-2</v>
      </c>
      <c r="L7386" s="9">
        <v>89.849723815917969</v>
      </c>
    </row>
    <row r="7387" spans="1:12" x14ac:dyDescent="0.25">
      <c r="A7387" s="5" t="str">
        <f t="shared" si="115"/>
        <v>1Low IncomeNon-CARE1111018</v>
      </c>
      <c r="B7387" s="9">
        <v>1</v>
      </c>
      <c r="C7387" t="s">
        <v>131</v>
      </c>
      <c r="D7387" t="s">
        <v>141</v>
      </c>
      <c r="E7387" s="9">
        <v>11</v>
      </c>
      <c r="F7387" s="9">
        <v>1</v>
      </c>
      <c r="G7387" s="9">
        <v>10</v>
      </c>
      <c r="H7387" s="9">
        <v>18</v>
      </c>
      <c r="I7387" s="9">
        <v>1.9465847015380859</v>
      </c>
      <c r="J7387" s="9">
        <v>1.3970799446105957</v>
      </c>
      <c r="K7387" s="9">
        <v>2.7689848095178604E-2</v>
      </c>
      <c r="L7387" s="9">
        <v>88.087905883789063</v>
      </c>
    </row>
    <row r="7388" spans="1:12" x14ac:dyDescent="0.25">
      <c r="A7388" s="5" t="str">
        <f t="shared" si="115"/>
        <v>1Low IncomeNon-CARE1111019</v>
      </c>
      <c r="B7388" s="9">
        <v>1</v>
      </c>
      <c r="C7388" t="s">
        <v>131</v>
      </c>
      <c r="D7388" t="s">
        <v>141</v>
      </c>
      <c r="E7388" s="9">
        <v>11</v>
      </c>
      <c r="F7388" s="9">
        <v>1</v>
      </c>
      <c r="G7388" s="9">
        <v>10</v>
      </c>
      <c r="H7388" s="9">
        <v>19</v>
      </c>
      <c r="I7388" s="9">
        <v>2.0940980911254883</v>
      </c>
      <c r="J7388" s="9">
        <v>1.7661011219024658</v>
      </c>
      <c r="K7388" s="9">
        <v>2.0464565604925156E-2</v>
      </c>
      <c r="L7388" s="9">
        <v>85.071983337402344</v>
      </c>
    </row>
    <row r="7389" spans="1:12" x14ac:dyDescent="0.25">
      <c r="A7389" s="5" t="str">
        <f t="shared" si="115"/>
        <v>1Low IncomeNon-CARE1111020</v>
      </c>
      <c r="B7389" s="9">
        <v>1</v>
      </c>
      <c r="C7389" t="s">
        <v>131</v>
      </c>
      <c r="D7389" t="s">
        <v>141</v>
      </c>
      <c r="E7389" s="9">
        <v>11</v>
      </c>
      <c r="F7389" s="9">
        <v>1</v>
      </c>
      <c r="G7389" s="9">
        <v>10</v>
      </c>
      <c r="H7389" s="9">
        <v>20</v>
      </c>
      <c r="I7389" s="9">
        <v>2.0471146106719971</v>
      </c>
      <c r="J7389" s="9">
        <v>1.818253755569458</v>
      </c>
      <c r="K7389" s="9">
        <v>1.5622980892658234E-2</v>
      </c>
      <c r="L7389" s="9">
        <v>81.322463989257813</v>
      </c>
    </row>
    <row r="7390" spans="1:12" x14ac:dyDescent="0.25">
      <c r="A7390" s="5" t="str">
        <f t="shared" si="115"/>
        <v>1Low IncomeNon-CARE1111021</v>
      </c>
      <c r="B7390" s="9">
        <v>1</v>
      </c>
      <c r="C7390" t="s">
        <v>131</v>
      </c>
      <c r="D7390" t="s">
        <v>141</v>
      </c>
      <c r="E7390" s="9">
        <v>11</v>
      </c>
      <c r="F7390" s="9">
        <v>1</v>
      </c>
      <c r="G7390" s="9">
        <v>10</v>
      </c>
      <c r="H7390" s="9">
        <v>21</v>
      </c>
      <c r="I7390" s="9">
        <v>1.9868150949478149</v>
      </c>
      <c r="J7390" s="9">
        <v>1.7854353189468384</v>
      </c>
      <c r="K7390" s="9">
        <v>2.3260250687599182E-2</v>
      </c>
      <c r="L7390" s="9">
        <v>78.006248474121094</v>
      </c>
    </row>
    <row r="7391" spans="1:12" x14ac:dyDescent="0.25">
      <c r="A7391" s="5" t="str">
        <f t="shared" si="115"/>
        <v>1Low IncomeNon-CARE1111022</v>
      </c>
      <c r="B7391" s="9">
        <v>1</v>
      </c>
      <c r="C7391" t="s">
        <v>131</v>
      </c>
      <c r="D7391" t="s">
        <v>141</v>
      </c>
      <c r="E7391" s="9">
        <v>11</v>
      </c>
      <c r="F7391" s="9">
        <v>1</v>
      </c>
      <c r="G7391" s="9">
        <v>10</v>
      </c>
      <c r="H7391" s="9">
        <v>22</v>
      </c>
      <c r="I7391" s="9">
        <v>1.8852788209915161</v>
      </c>
      <c r="J7391" s="9">
        <v>2.2542946338653564</v>
      </c>
      <c r="K7391" s="9">
        <v>2.6363566517829895E-2</v>
      </c>
      <c r="L7391" s="9">
        <v>75.269073486328125</v>
      </c>
    </row>
    <row r="7392" spans="1:12" x14ac:dyDescent="0.25">
      <c r="A7392" s="5" t="str">
        <f t="shared" si="115"/>
        <v>1Low IncomeNon-CARE1111023</v>
      </c>
      <c r="B7392" s="9">
        <v>1</v>
      </c>
      <c r="C7392" t="s">
        <v>131</v>
      </c>
      <c r="D7392" t="s">
        <v>141</v>
      </c>
      <c r="E7392" s="9">
        <v>11</v>
      </c>
      <c r="F7392" s="9">
        <v>1</v>
      </c>
      <c r="G7392" s="9">
        <v>10</v>
      </c>
      <c r="H7392" s="9">
        <v>23</v>
      </c>
      <c r="I7392" s="9">
        <v>1.7136733531951904</v>
      </c>
      <c r="J7392" s="9">
        <v>1.8315497636795044</v>
      </c>
      <c r="K7392" s="9">
        <v>1.8769806250929832E-2</v>
      </c>
      <c r="L7392" s="9">
        <v>73.081268310546875</v>
      </c>
    </row>
    <row r="7393" spans="1:12" x14ac:dyDescent="0.25">
      <c r="A7393" s="5" t="str">
        <f t="shared" si="115"/>
        <v>1Low IncomeNon-CARE1111024</v>
      </c>
      <c r="B7393" s="9">
        <v>1</v>
      </c>
      <c r="C7393" t="s">
        <v>131</v>
      </c>
      <c r="D7393" t="s">
        <v>141</v>
      </c>
      <c r="E7393" s="9">
        <v>11</v>
      </c>
      <c r="F7393" s="9">
        <v>1</v>
      </c>
      <c r="G7393" s="9">
        <v>10</v>
      </c>
      <c r="H7393" s="9">
        <v>24</v>
      </c>
      <c r="I7393" s="9">
        <v>1.4340904951095581</v>
      </c>
      <c r="J7393" s="9">
        <v>1.4920529127120972</v>
      </c>
      <c r="K7393" s="9">
        <v>1.5848550945520401E-2</v>
      </c>
      <c r="L7393" s="9">
        <v>71.175361633300781</v>
      </c>
    </row>
    <row r="7394" spans="1:12" x14ac:dyDescent="0.25">
      <c r="A7394" s="5" t="str">
        <f t="shared" si="115"/>
        <v>1Low IncomeNon-CARE12021</v>
      </c>
      <c r="B7394" s="9">
        <v>1</v>
      </c>
      <c r="C7394" t="s">
        <v>131</v>
      </c>
      <c r="D7394" t="s">
        <v>141</v>
      </c>
      <c r="E7394" s="9">
        <v>12</v>
      </c>
      <c r="F7394" s="9">
        <v>0</v>
      </c>
      <c r="G7394" s="9">
        <v>2</v>
      </c>
      <c r="H7394" s="9">
        <v>1</v>
      </c>
      <c r="I7394" s="9">
        <v>0.78324341773986816</v>
      </c>
      <c r="J7394" s="9">
        <v>0.78324341773986816</v>
      </c>
      <c r="K7394" s="9">
        <v>0</v>
      </c>
      <c r="L7394" s="9">
        <v>49.540660858154297</v>
      </c>
    </row>
    <row r="7395" spans="1:12" x14ac:dyDescent="0.25">
      <c r="A7395" s="5" t="str">
        <f t="shared" si="115"/>
        <v>1Low IncomeNon-CARE12022</v>
      </c>
      <c r="B7395" s="9">
        <v>1</v>
      </c>
      <c r="C7395" t="s">
        <v>131</v>
      </c>
      <c r="D7395" t="s">
        <v>141</v>
      </c>
      <c r="E7395" s="9">
        <v>12</v>
      </c>
      <c r="F7395" s="9">
        <v>0</v>
      </c>
      <c r="G7395" s="9">
        <v>2</v>
      </c>
      <c r="H7395" s="9">
        <v>2</v>
      </c>
      <c r="I7395" s="9">
        <v>0.71161884069442749</v>
      </c>
      <c r="J7395" s="9">
        <v>0.71161884069442749</v>
      </c>
      <c r="K7395" s="9">
        <v>0</v>
      </c>
      <c r="L7395" s="9">
        <v>48.2493896484375</v>
      </c>
    </row>
    <row r="7396" spans="1:12" x14ac:dyDescent="0.25">
      <c r="A7396" s="5" t="str">
        <f t="shared" si="115"/>
        <v>1Low IncomeNon-CARE12023</v>
      </c>
      <c r="B7396" s="9">
        <v>1</v>
      </c>
      <c r="C7396" t="s">
        <v>131</v>
      </c>
      <c r="D7396" t="s">
        <v>141</v>
      </c>
      <c r="E7396" s="9">
        <v>12</v>
      </c>
      <c r="F7396" s="9">
        <v>0</v>
      </c>
      <c r="G7396" s="9">
        <v>2</v>
      </c>
      <c r="H7396" s="9">
        <v>3</v>
      </c>
      <c r="I7396" s="9">
        <v>0.66092920303344727</v>
      </c>
      <c r="J7396" s="9">
        <v>0.66092920303344727</v>
      </c>
      <c r="K7396" s="9">
        <v>0</v>
      </c>
      <c r="L7396" s="9">
        <v>47.618820190429688</v>
      </c>
    </row>
    <row r="7397" spans="1:12" x14ac:dyDescent="0.25">
      <c r="A7397" s="5" t="str">
        <f t="shared" si="115"/>
        <v>1Low IncomeNon-CARE12024</v>
      </c>
      <c r="B7397" s="9">
        <v>1</v>
      </c>
      <c r="C7397" t="s">
        <v>131</v>
      </c>
      <c r="D7397" t="s">
        <v>141</v>
      </c>
      <c r="E7397" s="9">
        <v>12</v>
      </c>
      <c r="F7397" s="9">
        <v>0</v>
      </c>
      <c r="G7397" s="9">
        <v>2</v>
      </c>
      <c r="H7397" s="9">
        <v>4</v>
      </c>
      <c r="I7397" s="9">
        <v>0.63129782676696777</v>
      </c>
      <c r="J7397" s="9">
        <v>0.63129782676696777</v>
      </c>
      <c r="K7397" s="9">
        <v>0</v>
      </c>
      <c r="L7397" s="9">
        <v>47.028976440429688</v>
      </c>
    </row>
    <row r="7398" spans="1:12" x14ac:dyDescent="0.25">
      <c r="A7398" s="5" t="str">
        <f t="shared" si="115"/>
        <v>1Low IncomeNon-CARE12025</v>
      </c>
      <c r="B7398" s="9">
        <v>1</v>
      </c>
      <c r="C7398" t="s">
        <v>131</v>
      </c>
      <c r="D7398" t="s">
        <v>141</v>
      </c>
      <c r="E7398" s="9">
        <v>12</v>
      </c>
      <c r="F7398" s="9">
        <v>0</v>
      </c>
      <c r="G7398" s="9">
        <v>2</v>
      </c>
      <c r="H7398" s="9">
        <v>5</v>
      </c>
      <c r="I7398" s="9">
        <v>0.6284061074256897</v>
      </c>
      <c r="J7398" s="9">
        <v>0.6284061074256897</v>
      </c>
      <c r="K7398" s="9">
        <v>0</v>
      </c>
      <c r="L7398" s="9">
        <v>46.499305725097656</v>
      </c>
    </row>
    <row r="7399" spans="1:12" x14ac:dyDescent="0.25">
      <c r="A7399" s="5" t="str">
        <f t="shared" si="115"/>
        <v>1Low IncomeNon-CARE12026</v>
      </c>
      <c r="B7399" s="9">
        <v>1</v>
      </c>
      <c r="C7399" t="s">
        <v>131</v>
      </c>
      <c r="D7399" t="s">
        <v>141</v>
      </c>
      <c r="E7399" s="9">
        <v>12</v>
      </c>
      <c r="F7399" s="9">
        <v>0</v>
      </c>
      <c r="G7399" s="9">
        <v>2</v>
      </c>
      <c r="H7399" s="9">
        <v>6</v>
      </c>
      <c r="I7399" s="9">
        <v>0.66405850648880005</v>
      </c>
      <c r="J7399" s="9">
        <v>0.66405850648880005</v>
      </c>
      <c r="K7399" s="9">
        <v>0</v>
      </c>
      <c r="L7399" s="9">
        <v>46.222511291503906</v>
      </c>
    </row>
    <row r="7400" spans="1:12" x14ac:dyDescent="0.25">
      <c r="A7400" s="5" t="str">
        <f t="shared" si="115"/>
        <v>1Low IncomeNon-CARE12027</v>
      </c>
      <c r="B7400" s="9">
        <v>1</v>
      </c>
      <c r="C7400" t="s">
        <v>131</v>
      </c>
      <c r="D7400" t="s">
        <v>141</v>
      </c>
      <c r="E7400" s="9">
        <v>12</v>
      </c>
      <c r="F7400" s="9">
        <v>0</v>
      </c>
      <c r="G7400" s="9">
        <v>2</v>
      </c>
      <c r="H7400" s="9">
        <v>7</v>
      </c>
      <c r="I7400" s="9">
        <v>0.75055021047592163</v>
      </c>
      <c r="J7400" s="9">
        <v>0.75055021047592163</v>
      </c>
      <c r="K7400" s="9">
        <v>0</v>
      </c>
      <c r="L7400" s="9">
        <v>45.901649475097656</v>
      </c>
    </row>
    <row r="7401" spans="1:12" x14ac:dyDescent="0.25">
      <c r="A7401" s="5" t="str">
        <f t="shared" si="115"/>
        <v>1Low IncomeNon-CARE12028</v>
      </c>
      <c r="B7401" s="9">
        <v>1</v>
      </c>
      <c r="C7401" t="s">
        <v>131</v>
      </c>
      <c r="D7401" t="s">
        <v>141</v>
      </c>
      <c r="E7401" s="9">
        <v>12</v>
      </c>
      <c r="F7401" s="9">
        <v>0</v>
      </c>
      <c r="G7401" s="9">
        <v>2</v>
      </c>
      <c r="H7401" s="9">
        <v>8</v>
      </c>
      <c r="I7401" s="9">
        <v>0.72770154476165771</v>
      </c>
      <c r="J7401" s="9">
        <v>0.72770154476165771</v>
      </c>
      <c r="K7401" s="9">
        <v>0</v>
      </c>
      <c r="L7401" s="9">
        <v>45.740009307861328</v>
      </c>
    </row>
    <row r="7402" spans="1:12" x14ac:dyDescent="0.25">
      <c r="A7402" s="5" t="str">
        <f t="shared" si="115"/>
        <v>1Low IncomeNon-CARE12029</v>
      </c>
      <c r="B7402" s="9">
        <v>1</v>
      </c>
      <c r="C7402" t="s">
        <v>131</v>
      </c>
      <c r="D7402" t="s">
        <v>141</v>
      </c>
      <c r="E7402" s="9">
        <v>12</v>
      </c>
      <c r="F7402" s="9">
        <v>0</v>
      </c>
      <c r="G7402" s="9">
        <v>2</v>
      </c>
      <c r="H7402" s="9">
        <v>9</v>
      </c>
      <c r="I7402" s="9">
        <v>0.54313963651657104</v>
      </c>
      <c r="J7402" s="9">
        <v>0.54313963651657104</v>
      </c>
      <c r="K7402" s="9">
        <v>0</v>
      </c>
      <c r="L7402" s="9">
        <v>46.546470642089844</v>
      </c>
    </row>
    <row r="7403" spans="1:12" x14ac:dyDescent="0.25">
      <c r="A7403" s="5" t="str">
        <f t="shared" si="115"/>
        <v>1Low IncomeNon-CARE120210</v>
      </c>
      <c r="B7403" s="9">
        <v>1</v>
      </c>
      <c r="C7403" t="s">
        <v>131</v>
      </c>
      <c r="D7403" t="s">
        <v>141</v>
      </c>
      <c r="E7403" s="9">
        <v>12</v>
      </c>
      <c r="F7403" s="9">
        <v>0</v>
      </c>
      <c r="G7403" s="9">
        <v>2</v>
      </c>
      <c r="H7403" s="9">
        <v>10</v>
      </c>
      <c r="I7403" s="9">
        <v>0.37445136904716492</v>
      </c>
      <c r="J7403" s="9">
        <v>0.37445136904716492</v>
      </c>
      <c r="K7403" s="9">
        <v>0</v>
      </c>
      <c r="L7403" s="9">
        <v>50.062713623046875</v>
      </c>
    </row>
    <row r="7404" spans="1:12" x14ac:dyDescent="0.25">
      <c r="A7404" s="5" t="str">
        <f t="shared" si="115"/>
        <v>1Low IncomeNon-CARE120211</v>
      </c>
      <c r="B7404" s="9">
        <v>1</v>
      </c>
      <c r="C7404" t="s">
        <v>131</v>
      </c>
      <c r="D7404" t="s">
        <v>141</v>
      </c>
      <c r="E7404" s="9">
        <v>12</v>
      </c>
      <c r="F7404" s="9">
        <v>0</v>
      </c>
      <c r="G7404" s="9">
        <v>2</v>
      </c>
      <c r="H7404" s="9">
        <v>11</v>
      </c>
      <c r="I7404" s="9">
        <v>0.25813359022140503</v>
      </c>
      <c r="J7404" s="9">
        <v>0.25813359022140503</v>
      </c>
      <c r="K7404" s="9">
        <v>0</v>
      </c>
      <c r="L7404" s="9">
        <v>54.697944641113281</v>
      </c>
    </row>
    <row r="7405" spans="1:12" x14ac:dyDescent="0.25">
      <c r="A7405" s="5" t="str">
        <f t="shared" si="115"/>
        <v>1Low IncomeNon-CARE120212</v>
      </c>
      <c r="B7405" s="9">
        <v>1</v>
      </c>
      <c r="C7405" t="s">
        <v>131</v>
      </c>
      <c r="D7405" t="s">
        <v>141</v>
      </c>
      <c r="E7405" s="9">
        <v>12</v>
      </c>
      <c r="F7405" s="9">
        <v>0</v>
      </c>
      <c r="G7405" s="9">
        <v>2</v>
      </c>
      <c r="H7405" s="9">
        <v>12</v>
      </c>
      <c r="I7405" s="9">
        <v>0.18755945563316345</v>
      </c>
      <c r="J7405" s="9">
        <v>0.18755945563316345</v>
      </c>
      <c r="K7405" s="9">
        <v>0</v>
      </c>
      <c r="L7405" s="9">
        <v>59.001522064208984</v>
      </c>
    </row>
    <row r="7406" spans="1:12" x14ac:dyDescent="0.25">
      <c r="A7406" s="5" t="str">
        <f t="shared" si="115"/>
        <v>1Low IncomeNon-CARE120213</v>
      </c>
      <c r="B7406" s="9">
        <v>1</v>
      </c>
      <c r="C7406" t="s">
        <v>131</v>
      </c>
      <c r="D7406" t="s">
        <v>141</v>
      </c>
      <c r="E7406" s="9">
        <v>12</v>
      </c>
      <c r="F7406" s="9">
        <v>0</v>
      </c>
      <c r="G7406" s="9">
        <v>2</v>
      </c>
      <c r="H7406" s="9">
        <v>13</v>
      </c>
      <c r="I7406" s="9">
        <v>0.1665341705083847</v>
      </c>
      <c r="J7406" s="9">
        <v>0.1665341705083847</v>
      </c>
      <c r="K7406" s="9">
        <v>0</v>
      </c>
      <c r="L7406" s="9">
        <v>62.239765167236328</v>
      </c>
    </row>
    <row r="7407" spans="1:12" x14ac:dyDescent="0.25">
      <c r="A7407" s="5" t="str">
        <f t="shared" si="115"/>
        <v>1Low IncomeNon-CARE120214</v>
      </c>
      <c r="B7407" s="9">
        <v>1</v>
      </c>
      <c r="C7407" t="s">
        <v>131</v>
      </c>
      <c r="D7407" t="s">
        <v>141</v>
      </c>
      <c r="E7407" s="9">
        <v>12</v>
      </c>
      <c r="F7407" s="9">
        <v>0</v>
      </c>
      <c r="G7407" s="9">
        <v>2</v>
      </c>
      <c r="H7407" s="9">
        <v>14</v>
      </c>
      <c r="I7407" s="9">
        <v>0.18021397292613983</v>
      </c>
      <c r="J7407" s="9">
        <v>0.18021397292613983</v>
      </c>
      <c r="K7407" s="9">
        <v>0</v>
      </c>
      <c r="L7407" s="9">
        <v>63.965843200683594</v>
      </c>
    </row>
    <row r="7408" spans="1:12" x14ac:dyDescent="0.25">
      <c r="A7408" s="5" t="str">
        <f t="shared" si="115"/>
        <v>1Low IncomeNon-CARE120215</v>
      </c>
      <c r="B7408" s="9">
        <v>1</v>
      </c>
      <c r="C7408" t="s">
        <v>131</v>
      </c>
      <c r="D7408" t="s">
        <v>141</v>
      </c>
      <c r="E7408" s="9">
        <v>12</v>
      </c>
      <c r="F7408" s="9">
        <v>0</v>
      </c>
      <c r="G7408" s="9">
        <v>2</v>
      </c>
      <c r="H7408" s="9">
        <v>15</v>
      </c>
      <c r="I7408" s="9">
        <v>0.26178821921348572</v>
      </c>
      <c r="J7408" s="9">
        <v>0.26178821921348572</v>
      </c>
      <c r="K7408" s="9">
        <v>0</v>
      </c>
      <c r="L7408" s="9">
        <v>64.200202941894531</v>
      </c>
    </row>
    <row r="7409" spans="1:12" x14ac:dyDescent="0.25">
      <c r="A7409" s="5" t="str">
        <f t="shared" si="115"/>
        <v>1Low IncomeNon-CARE120216</v>
      </c>
      <c r="B7409" s="9">
        <v>1</v>
      </c>
      <c r="C7409" t="s">
        <v>131</v>
      </c>
      <c r="D7409" t="s">
        <v>141</v>
      </c>
      <c r="E7409" s="9">
        <v>12</v>
      </c>
      <c r="F7409" s="9">
        <v>0</v>
      </c>
      <c r="G7409" s="9">
        <v>2</v>
      </c>
      <c r="H7409" s="9">
        <v>16</v>
      </c>
      <c r="I7409" s="9">
        <v>0.41018533706665039</v>
      </c>
      <c r="J7409" s="9">
        <v>0.41018533706665039</v>
      </c>
      <c r="K7409" s="9">
        <v>0</v>
      </c>
      <c r="L7409" s="9">
        <v>64.063087463378906</v>
      </c>
    </row>
    <row r="7410" spans="1:12" x14ac:dyDescent="0.25">
      <c r="A7410" s="5" t="str">
        <f t="shared" si="115"/>
        <v>1Low IncomeNon-CARE120217</v>
      </c>
      <c r="B7410" s="9">
        <v>1</v>
      </c>
      <c r="C7410" t="s">
        <v>131</v>
      </c>
      <c r="D7410" t="s">
        <v>141</v>
      </c>
      <c r="E7410" s="9">
        <v>12</v>
      </c>
      <c r="F7410" s="9">
        <v>0</v>
      </c>
      <c r="G7410" s="9">
        <v>2</v>
      </c>
      <c r="H7410" s="9">
        <v>17</v>
      </c>
      <c r="I7410" s="9">
        <v>0.61213058233261108</v>
      </c>
      <c r="J7410" s="9">
        <v>0.61213058233261108</v>
      </c>
      <c r="K7410" s="9">
        <v>0</v>
      </c>
      <c r="L7410" s="9">
        <v>63.284599304199219</v>
      </c>
    </row>
    <row r="7411" spans="1:12" x14ac:dyDescent="0.25">
      <c r="A7411" s="5" t="str">
        <f t="shared" si="115"/>
        <v>1Low IncomeNon-CARE120218</v>
      </c>
      <c r="B7411" s="9">
        <v>1</v>
      </c>
      <c r="C7411" t="s">
        <v>131</v>
      </c>
      <c r="D7411" t="s">
        <v>141</v>
      </c>
      <c r="E7411" s="9">
        <v>12</v>
      </c>
      <c r="F7411" s="9">
        <v>0</v>
      </c>
      <c r="G7411" s="9">
        <v>2</v>
      </c>
      <c r="H7411" s="9">
        <v>18</v>
      </c>
      <c r="I7411" s="9">
        <v>0.86695212125778198</v>
      </c>
      <c r="J7411" s="9">
        <v>0.86695212125778198</v>
      </c>
      <c r="K7411" s="9">
        <v>0</v>
      </c>
      <c r="L7411" s="9">
        <v>60.806747436523438</v>
      </c>
    </row>
    <row r="7412" spans="1:12" x14ac:dyDescent="0.25">
      <c r="A7412" s="5" t="str">
        <f t="shared" si="115"/>
        <v>1Low IncomeNon-CARE120219</v>
      </c>
      <c r="B7412" s="9">
        <v>1</v>
      </c>
      <c r="C7412" t="s">
        <v>131</v>
      </c>
      <c r="D7412" t="s">
        <v>141</v>
      </c>
      <c r="E7412" s="9">
        <v>12</v>
      </c>
      <c r="F7412" s="9">
        <v>0</v>
      </c>
      <c r="G7412" s="9">
        <v>2</v>
      </c>
      <c r="H7412" s="9">
        <v>19</v>
      </c>
      <c r="I7412" s="9">
        <v>1.0200084447860718</v>
      </c>
      <c r="J7412" s="9">
        <v>1.0200084447860718</v>
      </c>
      <c r="K7412" s="9">
        <v>0</v>
      </c>
      <c r="L7412" s="9">
        <v>58.558265686035156</v>
      </c>
    </row>
    <row r="7413" spans="1:12" x14ac:dyDescent="0.25">
      <c r="A7413" s="5" t="str">
        <f t="shared" si="115"/>
        <v>1Low IncomeNon-CARE120220</v>
      </c>
      <c r="B7413" s="9">
        <v>1</v>
      </c>
      <c r="C7413" t="s">
        <v>131</v>
      </c>
      <c r="D7413" t="s">
        <v>141</v>
      </c>
      <c r="E7413" s="9">
        <v>12</v>
      </c>
      <c r="F7413" s="9">
        <v>0</v>
      </c>
      <c r="G7413" s="9">
        <v>2</v>
      </c>
      <c r="H7413" s="9">
        <v>20</v>
      </c>
      <c r="I7413" s="9">
        <v>1.0708152055740356</v>
      </c>
      <c r="J7413" s="9">
        <v>1.0708152055740356</v>
      </c>
      <c r="K7413" s="9">
        <v>0</v>
      </c>
      <c r="L7413" s="9">
        <v>56.780288696289063</v>
      </c>
    </row>
    <row r="7414" spans="1:12" x14ac:dyDescent="0.25">
      <c r="A7414" s="5" t="str">
        <f t="shared" si="115"/>
        <v>1Low IncomeNon-CARE120221</v>
      </c>
      <c r="B7414" s="9">
        <v>1</v>
      </c>
      <c r="C7414" t="s">
        <v>131</v>
      </c>
      <c r="D7414" t="s">
        <v>141</v>
      </c>
      <c r="E7414" s="9">
        <v>12</v>
      </c>
      <c r="F7414" s="9">
        <v>0</v>
      </c>
      <c r="G7414" s="9">
        <v>2</v>
      </c>
      <c r="H7414" s="9">
        <v>21</v>
      </c>
      <c r="I7414" s="9">
        <v>1.0716743469238281</v>
      </c>
      <c r="J7414" s="9">
        <v>1.0716743469238281</v>
      </c>
      <c r="K7414" s="9">
        <v>0</v>
      </c>
      <c r="L7414" s="9">
        <v>55.230175018310547</v>
      </c>
    </row>
    <row r="7415" spans="1:12" x14ac:dyDescent="0.25">
      <c r="A7415" s="5" t="str">
        <f t="shared" si="115"/>
        <v>1Low IncomeNon-CARE120222</v>
      </c>
      <c r="B7415" s="9">
        <v>1</v>
      </c>
      <c r="C7415" t="s">
        <v>131</v>
      </c>
      <c r="D7415" t="s">
        <v>141</v>
      </c>
      <c r="E7415" s="9">
        <v>12</v>
      </c>
      <c r="F7415" s="9">
        <v>0</v>
      </c>
      <c r="G7415" s="9">
        <v>2</v>
      </c>
      <c r="H7415" s="9">
        <v>22</v>
      </c>
      <c r="I7415" s="9">
        <v>1.022034764289856</v>
      </c>
      <c r="J7415" s="9">
        <v>1.022034764289856</v>
      </c>
      <c r="K7415" s="9">
        <v>0</v>
      </c>
      <c r="L7415" s="9">
        <v>53.617942810058594</v>
      </c>
    </row>
    <row r="7416" spans="1:12" x14ac:dyDescent="0.25">
      <c r="A7416" s="5" t="str">
        <f t="shared" si="115"/>
        <v>1Low IncomeNon-CARE120223</v>
      </c>
      <c r="B7416" s="9">
        <v>1</v>
      </c>
      <c r="C7416" t="s">
        <v>131</v>
      </c>
      <c r="D7416" t="s">
        <v>141</v>
      </c>
      <c r="E7416" s="9">
        <v>12</v>
      </c>
      <c r="F7416" s="9">
        <v>0</v>
      </c>
      <c r="G7416" s="9">
        <v>2</v>
      </c>
      <c r="H7416" s="9">
        <v>23</v>
      </c>
      <c r="I7416" s="9">
        <v>0.9789271354675293</v>
      </c>
      <c r="J7416" s="9">
        <v>0.9789271354675293</v>
      </c>
      <c r="K7416" s="9">
        <v>0</v>
      </c>
      <c r="L7416" s="9">
        <v>52.524677276611328</v>
      </c>
    </row>
    <row r="7417" spans="1:12" x14ac:dyDescent="0.25">
      <c r="A7417" s="5" t="str">
        <f t="shared" si="115"/>
        <v>1Low IncomeNon-CARE120224</v>
      </c>
      <c r="B7417" s="9">
        <v>1</v>
      </c>
      <c r="C7417" t="s">
        <v>131</v>
      </c>
      <c r="D7417" t="s">
        <v>141</v>
      </c>
      <c r="E7417" s="9">
        <v>12</v>
      </c>
      <c r="F7417" s="9">
        <v>0</v>
      </c>
      <c r="G7417" s="9">
        <v>2</v>
      </c>
      <c r="H7417" s="9">
        <v>24</v>
      </c>
      <c r="I7417" s="9">
        <v>0.86949449777603149</v>
      </c>
      <c r="J7417" s="9">
        <v>0.86949449777603149</v>
      </c>
      <c r="K7417" s="9">
        <v>0</v>
      </c>
      <c r="L7417" s="9">
        <v>51.307205200195313</v>
      </c>
    </row>
    <row r="7418" spans="1:12" x14ac:dyDescent="0.25">
      <c r="A7418" s="5" t="str">
        <f t="shared" si="115"/>
        <v>1Low IncomeNon-CARE120101</v>
      </c>
      <c r="B7418" s="9">
        <v>1</v>
      </c>
      <c r="C7418" t="s">
        <v>131</v>
      </c>
      <c r="D7418" t="s">
        <v>141</v>
      </c>
      <c r="E7418" s="9">
        <v>12</v>
      </c>
      <c r="F7418" s="9">
        <v>0</v>
      </c>
      <c r="G7418" s="9">
        <v>10</v>
      </c>
      <c r="H7418" s="9">
        <v>1</v>
      </c>
      <c r="I7418" s="9">
        <v>0.86451208591461182</v>
      </c>
      <c r="J7418" s="9">
        <v>0.86451208591461182</v>
      </c>
      <c r="K7418" s="9">
        <v>0</v>
      </c>
      <c r="L7418" s="9">
        <v>42.851902008056641</v>
      </c>
    </row>
    <row r="7419" spans="1:12" x14ac:dyDescent="0.25">
      <c r="A7419" s="5" t="str">
        <f t="shared" si="115"/>
        <v>1Low IncomeNon-CARE120102</v>
      </c>
      <c r="B7419" s="9">
        <v>1</v>
      </c>
      <c r="C7419" t="s">
        <v>131</v>
      </c>
      <c r="D7419" t="s">
        <v>141</v>
      </c>
      <c r="E7419" s="9">
        <v>12</v>
      </c>
      <c r="F7419" s="9">
        <v>0</v>
      </c>
      <c r="G7419" s="9">
        <v>10</v>
      </c>
      <c r="H7419" s="9">
        <v>2</v>
      </c>
      <c r="I7419" s="9">
        <v>0.7937738299369812</v>
      </c>
      <c r="J7419" s="9">
        <v>0.7937738299369812</v>
      </c>
      <c r="K7419" s="9">
        <v>0</v>
      </c>
      <c r="L7419" s="9">
        <v>41.879863739013672</v>
      </c>
    </row>
    <row r="7420" spans="1:12" x14ac:dyDescent="0.25">
      <c r="A7420" s="5" t="str">
        <f t="shared" si="115"/>
        <v>1Low IncomeNon-CARE120103</v>
      </c>
      <c r="B7420" s="9">
        <v>1</v>
      </c>
      <c r="C7420" t="s">
        <v>131</v>
      </c>
      <c r="D7420" t="s">
        <v>141</v>
      </c>
      <c r="E7420" s="9">
        <v>12</v>
      </c>
      <c r="F7420" s="9">
        <v>0</v>
      </c>
      <c r="G7420" s="9">
        <v>10</v>
      </c>
      <c r="H7420" s="9">
        <v>3</v>
      </c>
      <c r="I7420" s="9">
        <v>0.74480879306793213</v>
      </c>
      <c r="J7420" s="9">
        <v>0.74480879306793213</v>
      </c>
      <c r="K7420" s="9">
        <v>0</v>
      </c>
      <c r="L7420" s="9">
        <v>40.823947906494141</v>
      </c>
    </row>
    <row r="7421" spans="1:12" x14ac:dyDescent="0.25">
      <c r="A7421" s="5" t="str">
        <f t="shared" si="115"/>
        <v>1Low IncomeNon-CARE120104</v>
      </c>
      <c r="B7421" s="9">
        <v>1</v>
      </c>
      <c r="C7421" t="s">
        <v>131</v>
      </c>
      <c r="D7421" t="s">
        <v>141</v>
      </c>
      <c r="E7421" s="9">
        <v>12</v>
      </c>
      <c r="F7421" s="9">
        <v>0</v>
      </c>
      <c r="G7421" s="9">
        <v>10</v>
      </c>
      <c r="H7421" s="9">
        <v>4</v>
      </c>
      <c r="I7421" s="9">
        <v>0.71938210725784302</v>
      </c>
      <c r="J7421" s="9">
        <v>0.71938210725784302</v>
      </c>
      <c r="K7421" s="9">
        <v>0</v>
      </c>
      <c r="L7421" s="9">
        <v>40.033302307128906</v>
      </c>
    </row>
    <row r="7422" spans="1:12" x14ac:dyDescent="0.25">
      <c r="A7422" s="5" t="str">
        <f t="shared" si="115"/>
        <v>1Low IncomeNon-CARE120105</v>
      </c>
      <c r="B7422" s="9">
        <v>1</v>
      </c>
      <c r="C7422" t="s">
        <v>131</v>
      </c>
      <c r="D7422" t="s">
        <v>141</v>
      </c>
      <c r="E7422" s="9">
        <v>12</v>
      </c>
      <c r="F7422" s="9">
        <v>0</v>
      </c>
      <c r="G7422" s="9">
        <v>10</v>
      </c>
      <c r="H7422" s="9">
        <v>5</v>
      </c>
      <c r="I7422" s="9">
        <v>0.72514194250106812</v>
      </c>
      <c r="J7422" s="9">
        <v>0.72514194250106812</v>
      </c>
      <c r="K7422" s="9">
        <v>0</v>
      </c>
      <c r="L7422" s="9">
        <v>39.190044403076172</v>
      </c>
    </row>
    <row r="7423" spans="1:12" x14ac:dyDescent="0.25">
      <c r="A7423" s="5" t="str">
        <f t="shared" si="115"/>
        <v>1Low IncomeNon-CARE120106</v>
      </c>
      <c r="B7423" s="9">
        <v>1</v>
      </c>
      <c r="C7423" t="s">
        <v>131</v>
      </c>
      <c r="D7423" t="s">
        <v>141</v>
      </c>
      <c r="E7423" s="9">
        <v>12</v>
      </c>
      <c r="F7423" s="9">
        <v>0</v>
      </c>
      <c r="G7423" s="9">
        <v>10</v>
      </c>
      <c r="H7423" s="9">
        <v>6</v>
      </c>
      <c r="I7423" s="9">
        <v>0.76928001642227173</v>
      </c>
      <c r="J7423" s="9">
        <v>0.76928001642227173</v>
      </c>
      <c r="K7423" s="9">
        <v>0</v>
      </c>
      <c r="L7423" s="9">
        <v>38.251487731933594</v>
      </c>
    </row>
    <row r="7424" spans="1:12" x14ac:dyDescent="0.25">
      <c r="A7424" s="5" t="str">
        <f t="shared" si="115"/>
        <v>1Low IncomeNon-CARE120107</v>
      </c>
      <c r="B7424" s="9">
        <v>1</v>
      </c>
      <c r="C7424" t="s">
        <v>131</v>
      </c>
      <c r="D7424" t="s">
        <v>141</v>
      </c>
      <c r="E7424" s="9">
        <v>12</v>
      </c>
      <c r="F7424" s="9">
        <v>0</v>
      </c>
      <c r="G7424" s="9">
        <v>10</v>
      </c>
      <c r="H7424" s="9">
        <v>7</v>
      </c>
      <c r="I7424" s="9">
        <v>0.86575233936309814</v>
      </c>
      <c r="J7424" s="9">
        <v>0.86575233936309814</v>
      </c>
      <c r="K7424" s="9">
        <v>0</v>
      </c>
      <c r="L7424" s="9">
        <v>37.648063659667969</v>
      </c>
    </row>
    <row r="7425" spans="1:12" x14ac:dyDescent="0.25">
      <c r="A7425" s="5" t="str">
        <f t="shared" si="115"/>
        <v>1Low IncomeNon-CARE120108</v>
      </c>
      <c r="B7425" s="9">
        <v>1</v>
      </c>
      <c r="C7425" t="s">
        <v>131</v>
      </c>
      <c r="D7425" t="s">
        <v>141</v>
      </c>
      <c r="E7425" s="9">
        <v>12</v>
      </c>
      <c r="F7425" s="9">
        <v>0</v>
      </c>
      <c r="G7425" s="9">
        <v>10</v>
      </c>
      <c r="H7425" s="9">
        <v>8</v>
      </c>
      <c r="I7425" s="9">
        <v>0.83361852169036865</v>
      </c>
      <c r="J7425" s="9">
        <v>0.83361852169036865</v>
      </c>
      <c r="K7425" s="9">
        <v>0</v>
      </c>
      <c r="L7425" s="9">
        <v>37.918399810791016</v>
      </c>
    </row>
    <row r="7426" spans="1:12" x14ac:dyDescent="0.25">
      <c r="A7426" s="5" t="str">
        <f t="shared" si="115"/>
        <v>1Low IncomeNon-CARE120109</v>
      </c>
      <c r="B7426" s="9">
        <v>1</v>
      </c>
      <c r="C7426" t="s">
        <v>131</v>
      </c>
      <c r="D7426" t="s">
        <v>141</v>
      </c>
      <c r="E7426" s="9">
        <v>12</v>
      </c>
      <c r="F7426" s="9">
        <v>0</v>
      </c>
      <c r="G7426" s="9">
        <v>10</v>
      </c>
      <c r="H7426" s="9">
        <v>9</v>
      </c>
      <c r="I7426" s="9">
        <v>0.62811952829360962</v>
      </c>
      <c r="J7426" s="9">
        <v>0.62811952829360962</v>
      </c>
      <c r="K7426" s="9">
        <v>0</v>
      </c>
      <c r="L7426" s="9">
        <v>39.155426025390625</v>
      </c>
    </row>
    <row r="7427" spans="1:12" x14ac:dyDescent="0.25">
      <c r="A7427" s="5" t="str">
        <f t="shared" ref="A7427:A7490" si="116">B7427&amp;C7427&amp;D7427&amp;E7427&amp;F7427&amp;G7427&amp;H7427</f>
        <v>1Low IncomeNon-CARE1201010</v>
      </c>
      <c r="B7427" s="9">
        <v>1</v>
      </c>
      <c r="C7427" t="s">
        <v>131</v>
      </c>
      <c r="D7427" t="s">
        <v>141</v>
      </c>
      <c r="E7427" s="9">
        <v>12</v>
      </c>
      <c r="F7427" s="9">
        <v>0</v>
      </c>
      <c r="G7427" s="9">
        <v>10</v>
      </c>
      <c r="H7427" s="9">
        <v>10</v>
      </c>
      <c r="I7427" s="9">
        <v>0.44927328824996948</v>
      </c>
      <c r="J7427" s="9">
        <v>0.44927328824996948</v>
      </c>
      <c r="K7427" s="9">
        <v>0</v>
      </c>
      <c r="L7427" s="9">
        <v>43.263843536376953</v>
      </c>
    </row>
    <row r="7428" spans="1:12" x14ac:dyDescent="0.25">
      <c r="A7428" s="5" t="str">
        <f t="shared" si="116"/>
        <v>1Low IncomeNon-CARE1201011</v>
      </c>
      <c r="B7428" s="9">
        <v>1</v>
      </c>
      <c r="C7428" t="s">
        <v>131</v>
      </c>
      <c r="D7428" t="s">
        <v>141</v>
      </c>
      <c r="E7428" s="9">
        <v>12</v>
      </c>
      <c r="F7428" s="9">
        <v>0</v>
      </c>
      <c r="G7428" s="9">
        <v>10</v>
      </c>
      <c r="H7428" s="9">
        <v>11</v>
      </c>
      <c r="I7428" s="9">
        <v>0.33825221657752991</v>
      </c>
      <c r="J7428" s="9">
        <v>0.33825221657752991</v>
      </c>
      <c r="K7428" s="9">
        <v>0</v>
      </c>
      <c r="L7428" s="9">
        <v>47.735706329345703</v>
      </c>
    </row>
    <row r="7429" spans="1:12" x14ac:dyDescent="0.25">
      <c r="A7429" s="5" t="str">
        <f t="shared" si="116"/>
        <v>1Low IncomeNon-CARE1201012</v>
      </c>
      <c r="B7429" s="9">
        <v>1</v>
      </c>
      <c r="C7429" t="s">
        <v>131</v>
      </c>
      <c r="D7429" t="s">
        <v>141</v>
      </c>
      <c r="E7429" s="9">
        <v>12</v>
      </c>
      <c r="F7429" s="9">
        <v>0</v>
      </c>
      <c r="G7429" s="9">
        <v>10</v>
      </c>
      <c r="H7429" s="9">
        <v>12</v>
      </c>
      <c r="I7429" s="9">
        <v>0.27943089604377747</v>
      </c>
      <c r="J7429" s="9">
        <v>0.27943089604377747</v>
      </c>
      <c r="K7429" s="9">
        <v>0</v>
      </c>
      <c r="L7429" s="9">
        <v>50.369560241699219</v>
      </c>
    </row>
    <row r="7430" spans="1:12" x14ac:dyDescent="0.25">
      <c r="A7430" s="5" t="str">
        <f t="shared" si="116"/>
        <v>1Low IncomeNon-CARE1201013</v>
      </c>
      <c r="B7430" s="9">
        <v>1</v>
      </c>
      <c r="C7430" t="s">
        <v>131</v>
      </c>
      <c r="D7430" t="s">
        <v>141</v>
      </c>
      <c r="E7430" s="9">
        <v>12</v>
      </c>
      <c r="F7430" s="9">
        <v>0</v>
      </c>
      <c r="G7430" s="9">
        <v>10</v>
      </c>
      <c r="H7430" s="9">
        <v>13</v>
      </c>
      <c r="I7430" s="9">
        <v>0.25067603588104248</v>
      </c>
      <c r="J7430" s="9">
        <v>0.25067603588104248</v>
      </c>
      <c r="K7430" s="9">
        <v>0</v>
      </c>
      <c r="L7430" s="9">
        <v>51.520084381103516</v>
      </c>
    </row>
    <row r="7431" spans="1:12" x14ac:dyDescent="0.25">
      <c r="A7431" s="5" t="str">
        <f t="shared" si="116"/>
        <v>1Low IncomeNon-CARE1201014</v>
      </c>
      <c r="B7431" s="9">
        <v>1</v>
      </c>
      <c r="C7431" t="s">
        <v>131</v>
      </c>
      <c r="D7431" t="s">
        <v>141</v>
      </c>
      <c r="E7431" s="9">
        <v>12</v>
      </c>
      <c r="F7431" s="9">
        <v>0</v>
      </c>
      <c r="G7431" s="9">
        <v>10</v>
      </c>
      <c r="H7431" s="9">
        <v>14</v>
      </c>
      <c r="I7431" s="9">
        <v>0.26823872327804565</v>
      </c>
      <c r="J7431" s="9">
        <v>0.26823872327804565</v>
      </c>
      <c r="K7431" s="9">
        <v>0</v>
      </c>
      <c r="L7431" s="9">
        <v>52.694194793701172</v>
      </c>
    </row>
    <row r="7432" spans="1:12" x14ac:dyDescent="0.25">
      <c r="A7432" s="5" t="str">
        <f t="shared" si="116"/>
        <v>1Low IncomeNon-CARE1201015</v>
      </c>
      <c r="B7432" s="9">
        <v>1</v>
      </c>
      <c r="C7432" t="s">
        <v>131</v>
      </c>
      <c r="D7432" t="s">
        <v>141</v>
      </c>
      <c r="E7432" s="9">
        <v>12</v>
      </c>
      <c r="F7432" s="9">
        <v>0</v>
      </c>
      <c r="G7432" s="9">
        <v>10</v>
      </c>
      <c r="H7432" s="9">
        <v>15</v>
      </c>
      <c r="I7432" s="9">
        <v>0.36346209049224854</v>
      </c>
      <c r="J7432" s="9">
        <v>0.36346209049224854</v>
      </c>
      <c r="K7432" s="9">
        <v>0</v>
      </c>
      <c r="L7432" s="9">
        <v>53.587455749511719</v>
      </c>
    </row>
    <row r="7433" spans="1:12" x14ac:dyDescent="0.25">
      <c r="A7433" s="5" t="str">
        <f t="shared" si="116"/>
        <v>1Low IncomeNon-CARE1201016</v>
      </c>
      <c r="B7433" s="9">
        <v>1</v>
      </c>
      <c r="C7433" t="s">
        <v>131</v>
      </c>
      <c r="D7433" t="s">
        <v>141</v>
      </c>
      <c r="E7433" s="9">
        <v>12</v>
      </c>
      <c r="F7433" s="9">
        <v>0</v>
      </c>
      <c r="G7433" s="9">
        <v>10</v>
      </c>
      <c r="H7433" s="9">
        <v>16</v>
      </c>
      <c r="I7433" s="9">
        <v>0.53167670965194702</v>
      </c>
      <c r="J7433" s="9">
        <v>0.53167670965194702</v>
      </c>
      <c r="K7433" s="9">
        <v>0</v>
      </c>
      <c r="L7433" s="9">
        <v>53.925796508789063</v>
      </c>
    </row>
    <row r="7434" spans="1:12" x14ac:dyDescent="0.25">
      <c r="A7434" s="5" t="str">
        <f t="shared" si="116"/>
        <v>1Low IncomeNon-CARE1201017</v>
      </c>
      <c r="B7434" s="9">
        <v>1</v>
      </c>
      <c r="C7434" t="s">
        <v>131</v>
      </c>
      <c r="D7434" t="s">
        <v>141</v>
      </c>
      <c r="E7434" s="9">
        <v>12</v>
      </c>
      <c r="F7434" s="9">
        <v>0</v>
      </c>
      <c r="G7434" s="9">
        <v>10</v>
      </c>
      <c r="H7434" s="9">
        <v>17</v>
      </c>
      <c r="I7434" s="9">
        <v>0.75802576541900635</v>
      </c>
      <c r="J7434" s="9">
        <v>0.75802576541900635</v>
      </c>
      <c r="K7434" s="9">
        <v>0</v>
      </c>
      <c r="L7434" s="9">
        <v>53.581901550292969</v>
      </c>
    </row>
    <row r="7435" spans="1:12" x14ac:dyDescent="0.25">
      <c r="A7435" s="5" t="str">
        <f t="shared" si="116"/>
        <v>1Low IncomeNon-CARE1201018</v>
      </c>
      <c r="B7435" s="9">
        <v>1</v>
      </c>
      <c r="C7435" t="s">
        <v>131</v>
      </c>
      <c r="D7435" t="s">
        <v>141</v>
      </c>
      <c r="E7435" s="9">
        <v>12</v>
      </c>
      <c r="F7435" s="9">
        <v>0</v>
      </c>
      <c r="G7435" s="9">
        <v>10</v>
      </c>
      <c r="H7435" s="9">
        <v>18</v>
      </c>
      <c r="I7435" s="9">
        <v>1.0272864103317261</v>
      </c>
      <c r="J7435" s="9">
        <v>1.0272864103317261</v>
      </c>
      <c r="K7435" s="9">
        <v>0</v>
      </c>
      <c r="L7435" s="9">
        <v>51.781452178955078</v>
      </c>
    </row>
    <row r="7436" spans="1:12" x14ac:dyDescent="0.25">
      <c r="A7436" s="5" t="str">
        <f t="shared" si="116"/>
        <v>1Low IncomeNon-CARE1201019</v>
      </c>
      <c r="B7436" s="9">
        <v>1</v>
      </c>
      <c r="C7436" t="s">
        <v>131</v>
      </c>
      <c r="D7436" t="s">
        <v>141</v>
      </c>
      <c r="E7436" s="9">
        <v>12</v>
      </c>
      <c r="F7436" s="9">
        <v>0</v>
      </c>
      <c r="G7436" s="9">
        <v>10</v>
      </c>
      <c r="H7436" s="9">
        <v>19</v>
      </c>
      <c r="I7436" s="9">
        <v>1.1769834756851196</v>
      </c>
      <c r="J7436" s="9">
        <v>1.1769834756851196</v>
      </c>
      <c r="K7436" s="9">
        <v>0</v>
      </c>
      <c r="L7436" s="9">
        <v>49.631881713867188</v>
      </c>
    </row>
    <row r="7437" spans="1:12" x14ac:dyDescent="0.25">
      <c r="A7437" s="5" t="str">
        <f t="shared" si="116"/>
        <v>1Low IncomeNon-CARE1201020</v>
      </c>
      <c r="B7437" s="9">
        <v>1</v>
      </c>
      <c r="C7437" t="s">
        <v>131</v>
      </c>
      <c r="D7437" t="s">
        <v>141</v>
      </c>
      <c r="E7437" s="9">
        <v>12</v>
      </c>
      <c r="F7437" s="9">
        <v>0</v>
      </c>
      <c r="G7437" s="9">
        <v>10</v>
      </c>
      <c r="H7437" s="9">
        <v>20</v>
      </c>
      <c r="I7437" s="9">
        <v>1.1888562440872192</v>
      </c>
      <c r="J7437" s="9">
        <v>1.1888562440872192</v>
      </c>
      <c r="K7437" s="9">
        <v>0</v>
      </c>
      <c r="L7437" s="9">
        <v>48.405658721923828</v>
      </c>
    </row>
    <row r="7438" spans="1:12" x14ac:dyDescent="0.25">
      <c r="A7438" s="5" t="str">
        <f t="shared" si="116"/>
        <v>1Low IncomeNon-CARE1201021</v>
      </c>
      <c r="B7438" s="9">
        <v>1</v>
      </c>
      <c r="C7438" t="s">
        <v>131</v>
      </c>
      <c r="D7438" t="s">
        <v>141</v>
      </c>
      <c r="E7438" s="9">
        <v>12</v>
      </c>
      <c r="F7438" s="9">
        <v>0</v>
      </c>
      <c r="G7438" s="9">
        <v>10</v>
      </c>
      <c r="H7438" s="9">
        <v>21</v>
      </c>
      <c r="I7438" s="9">
        <v>1.1723060607910156</v>
      </c>
      <c r="J7438" s="9">
        <v>1.1723060607910156</v>
      </c>
      <c r="K7438" s="9">
        <v>0</v>
      </c>
      <c r="L7438" s="9">
        <v>47.025684356689453</v>
      </c>
    </row>
    <row r="7439" spans="1:12" x14ac:dyDescent="0.25">
      <c r="A7439" s="5" t="str">
        <f t="shared" si="116"/>
        <v>1Low IncomeNon-CARE1201022</v>
      </c>
      <c r="B7439" s="9">
        <v>1</v>
      </c>
      <c r="C7439" t="s">
        <v>131</v>
      </c>
      <c r="D7439" t="s">
        <v>141</v>
      </c>
      <c r="E7439" s="9">
        <v>12</v>
      </c>
      <c r="F7439" s="9">
        <v>0</v>
      </c>
      <c r="G7439" s="9">
        <v>10</v>
      </c>
      <c r="H7439" s="9">
        <v>22</v>
      </c>
      <c r="I7439" s="9">
        <v>1.1224360466003418</v>
      </c>
      <c r="J7439" s="9">
        <v>1.1224360466003418</v>
      </c>
      <c r="K7439" s="9">
        <v>0</v>
      </c>
      <c r="L7439" s="9">
        <v>45.499252319335938</v>
      </c>
    </row>
    <row r="7440" spans="1:12" x14ac:dyDescent="0.25">
      <c r="A7440" s="5" t="str">
        <f t="shared" si="116"/>
        <v>1Low IncomeNon-CARE1201023</v>
      </c>
      <c r="B7440" s="9">
        <v>1</v>
      </c>
      <c r="C7440" t="s">
        <v>131</v>
      </c>
      <c r="D7440" t="s">
        <v>141</v>
      </c>
      <c r="E7440" s="9">
        <v>12</v>
      </c>
      <c r="F7440" s="9">
        <v>0</v>
      </c>
      <c r="G7440" s="9">
        <v>10</v>
      </c>
      <c r="H7440" s="9">
        <v>23</v>
      </c>
      <c r="I7440" s="9">
        <v>1.0774143934249878</v>
      </c>
      <c r="J7440" s="9">
        <v>1.0774143934249878</v>
      </c>
      <c r="K7440" s="9">
        <v>0</v>
      </c>
      <c r="L7440" s="9">
        <v>44.800495147705078</v>
      </c>
    </row>
    <row r="7441" spans="1:12" x14ac:dyDescent="0.25">
      <c r="A7441" s="5" t="str">
        <f t="shared" si="116"/>
        <v>1Low IncomeNon-CARE1201024</v>
      </c>
      <c r="B7441" s="9">
        <v>1</v>
      </c>
      <c r="C7441" t="s">
        <v>131</v>
      </c>
      <c r="D7441" t="s">
        <v>141</v>
      </c>
      <c r="E7441" s="9">
        <v>12</v>
      </c>
      <c r="F7441" s="9">
        <v>0</v>
      </c>
      <c r="G7441" s="9">
        <v>10</v>
      </c>
      <c r="H7441" s="9">
        <v>24</v>
      </c>
      <c r="I7441" s="9">
        <v>0.96504718065261841</v>
      </c>
      <c r="J7441" s="9">
        <v>0.96504718065261841</v>
      </c>
      <c r="K7441" s="9">
        <v>0</v>
      </c>
      <c r="L7441" s="9">
        <v>44.321918487548828</v>
      </c>
    </row>
    <row r="7442" spans="1:12" x14ac:dyDescent="0.25">
      <c r="A7442" s="5" t="str">
        <f t="shared" si="116"/>
        <v>1Low IncomeNon-CARE12121</v>
      </c>
      <c r="B7442" s="9">
        <v>1</v>
      </c>
      <c r="C7442" t="s">
        <v>131</v>
      </c>
      <c r="D7442" t="s">
        <v>141</v>
      </c>
      <c r="E7442" s="9">
        <v>12</v>
      </c>
      <c r="F7442" s="9">
        <v>1</v>
      </c>
      <c r="G7442" s="9">
        <v>2</v>
      </c>
      <c r="H7442" s="9">
        <v>1</v>
      </c>
      <c r="I7442" s="9">
        <v>0.82683771848678589</v>
      </c>
      <c r="J7442" s="9">
        <v>0.82683771848678589</v>
      </c>
      <c r="K7442" s="9">
        <v>0</v>
      </c>
      <c r="L7442" s="9">
        <v>44.498863220214844</v>
      </c>
    </row>
    <row r="7443" spans="1:12" x14ac:dyDescent="0.25">
      <c r="A7443" s="5" t="str">
        <f t="shared" si="116"/>
        <v>1Low IncomeNon-CARE12122</v>
      </c>
      <c r="B7443" s="9">
        <v>1</v>
      </c>
      <c r="C7443" t="s">
        <v>131</v>
      </c>
      <c r="D7443" t="s">
        <v>141</v>
      </c>
      <c r="E7443" s="9">
        <v>12</v>
      </c>
      <c r="F7443" s="9">
        <v>1</v>
      </c>
      <c r="G7443" s="9">
        <v>2</v>
      </c>
      <c r="H7443" s="9">
        <v>2</v>
      </c>
      <c r="I7443" s="9">
        <v>0.75568854808807373</v>
      </c>
      <c r="J7443" s="9">
        <v>0.75568854808807373</v>
      </c>
      <c r="K7443" s="9">
        <v>0</v>
      </c>
      <c r="L7443" s="9">
        <v>43.894691467285156</v>
      </c>
    </row>
    <row r="7444" spans="1:12" x14ac:dyDescent="0.25">
      <c r="A7444" s="5" t="str">
        <f t="shared" si="116"/>
        <v>1Low IncomeNon-CARE12123</v>
      </c>
      <c r="B7444" s="9">
        <v>1</v>
      </c>
      <c r="C7444" t="s">
        <v>131</v>
      </c>
      <c r="D7444" t="s">
        <v>141</v>
      </c>
      <c r="E7444" s="9">
        <v>12</v>
      </c>
      <c r="F7444" s="9">
        <v>1</v>
      </c>
      <c r="G7444" s="9">
        <v>2</v>
      </c>
      <c r="H7444" s="9">
        <v>3</v>
      </c>
      <c r="I7444" s="9">
        <v>0.70592403411865234</v>
      </c>
      <c r="J7444" s="9">
        <v>0.70592403411865234</v>
      </c>
      <c r="K7444" s="9">
        <v>0</v>
      </c>
      <c r="L7444" s="9">
        <v>43.58245849609375</v>
      </c>
    </row>
    <row r="7445" spans="1:12" x14ac:dyDescent="0.25">
      <c r="A7445" s="5" t="str">
        <f t="shared" si="116"/>
        <v>1Low IncomeNon-CARE12124</v>
      </c>
      <c r="B7445" s="9">
        <v>1</v>
      </c>
      <c r="C7445" t="s">
        <v>131</v>
      </c>
      <c r="D7445" t="s">
        <v>141</v>
      </c>
      <c r="E7445" s="9">
        <v>12</v>
      </c>
      <c r="F7445" s="9">
        <v>1</v>
      </c>
      <c r="G7445" s="9">
        <v>2</v>
      </c>
      <c r="H7445" s="9">
        <v>4</v>
      </c>
      <c r="I7445" s="9">
        <v>0.67854815721511841</v>
      </c>
      <c r="J7445" s="9">
        <v>0.67854815721511841</v>
      </c>
      <c r="K7445" s="9">
        <v>0</v>
      </c>
      <c r="L7445" s="9">
        <v>43.513931274414063</v>
      </c>
    </row>
    <row r="7446" spans="1:12" x14ac:dyDescent="0.25">
      <c r="A7446" s="5" t="str">
        <f t="shared" si="116"/>
        <v>1Low IncomeNon-CARE12125</v>
      </c>
      <c r="B7446" s="9">
        <v>1</v>
      </c>
      <c r="C7446" t="s">
        <v>131</v>
      </c>
      <c r="D7446" t="s">
        <v>141</v>
      </c>
      <c r="E7446" s="9">
        <v>12</v>
      </c>
      <c r="F7446" s="9">
        <v>1</v>
      </c>
      <c r="G7446" s="9">
        <v>2</v>
      </c>
      <c r="H7446" s="9">
        <v>5</v>
      </c>
      <c r="I7446" s="9">
        <v>0.68029731512069702</v>
      </c>
      <c r="J7446" s="9">
        <v>0.68029731512069702</v>
      </c>
      <c r="K7446" s="9">
        <v>0</v>
      </c>
      <c r="L7446" s="9">
        <v>43.283103942871094</v>
      </c>
    </row>
    <row r="7447" spans="1:12" x14ac:dyDescent="0.25">
      <c r="A7447" s="5" t="str">
        <f t="shared" si="116"/>
        <v>1Low IncomeNon-CARE12126</v>
      </c>
      <c r="B7447" s="9">
        <v>1</v>
      </c>
      <c r="C7447" t="s">
        <v>131</v>
      </c>
      <c r="D7447" t="s">
        <v>141</v>
      </c>
      <c r="E7447" s="9">
        <v>12</v>
      </c>
      <c r="F7447" s="9">
        <v>1</v>
      </c>
      <c r="G7447" s="9">
        <v>2</v>
      </c>
      <c r="H7447" s="9">
        <v>6</v>
      </c>
      <c r="I7447" s="9">
        <v>0.7205016016960144</v>
      </c>
      <c r="J7447" s="9">
        <v>0.7205016016960144</v>
      </c>
      <c r="K7447" s="9">
        <v>0</v>
      </c>
      <c r="L7447" s="9">
        <v>43.055004119873047</v>
      </c>
    </row>
    <row r="7448" spans="1:12" x14ac:dyDescent="0.25">
      <c r="A7448" s="5" t="str">
        <f t="shared" si="116"/>
        <v>1Low IncomeNon-CARE12127</v>
      </c>
      <c r="B7448" s="9">
        <v>1</v>
      </c>
      <c r="C7448" t="s">
        <v>131</v>
      </c>
      <c r="D7448" t="s">
        <v>141</v>
      </c>
      <c r="E7448" s="9">
        <v>12</v>
      </c>
      <c r="F7448" s="9">
        <v>1</v>
      </c>
      <c r="G7448" s="9">
        <v>2</v>
      </c>
      <c r="H7448" s="9">
        <v>7</v>
      </c>
      <c r="I7448" s="9">
        <v>0.81234711408615112</v>
      </c>
      <c r="J7448" s="9">
        <v>0.81234711408615112</v>
      </c>
      <c r="K7448" s="9">
        <v>0</v>
      </c>
      <c r="L7448" s="9">
        <v>42.911087036132813</v>
      </c>
    </row>
    <row r="7449" spans="1:12" x14ac:dyDescent="0.25">
      <c r="A7449" s="5" t="str">
        <f t="shared" si="116"/>
        <v>1Low IncomeNon-CARE12128</v>
      </c>
      <c r="B7449" s="9">
        <v>1</v>
      </c>
      <c r="C7449" t="s">
        <v>131</v>
      </c>
      <c r="D7449" t="s">
        <v>141</v>
      </c>
      <c r="E7449" s="9">
        <v>12</v>
      </c>
      <c r="F7449" s="9">
        <v>1</v>
      </c>
      <c r="G7449" s="9">
        <v>2</v>
      </c>
      <c r="H7449" s="9">
        <v>8</v>
      </c>
      <c r="I7449" s="9">
        <v>0.78451770544052124</v>
      </c>
      <c r="J7449" s="9">
        <v>0.78451770544052124</v>
      </c>
      <c r="K7449" s="9">
        <v>0</v>
      </c>
      <c r="L7449" s="9">
        <v>42.572586059570313</v>
      </c>
    </row>
    <row r="7450" spans="1:12" x14ac:dyDescent="0.25">
      <c r="A7450" s="5" t="str">
        <f t="shared" si="116"/>
        <v>1Low IncomeNon-CARE12129</v>
      </c>
      <c r="B7450" s="9">
        <v>1</v>
      </c>
      <c r="C7450" t="s">
        <v>131</v>
      </c>
      <c r="D7450" t="s">
        <v>141</v>
      </c>
      <c r="E7450" s="9">
        <v>12</v>
      </c>
      <c r="F7450" s="9">
        <v>1</v>
      </c>
      <c r="G7450" s="9">
        <v>2</v>
      </c>
      <c r="H7450" s="9">
        <v>9</v>
      </c>
      <c r="I7450" s="9">
        <v>0.58872473239898682</v>
      </c>
      <c r="J7450" s="9">
        <v>0.58872473239898682</v>
      </c>
      <c r="K7450" s="9">
        <v>0</v>
      </c>
      <c r="L7450" s="9">
        <v>43.298610687255859</v>
      </c>
    </row>
    <row r="7451" spans="1:12" x14ac:dyDescent="0.25">
      <c r="A7451" s="5" t="str">
        <f t="shared" si="116"/>
        <v>1Low IncomeNon-CARE121210</v>
      </c>
      <c r="B7451" s="9">
        <v>1</v>
      </c>
      <c r="C7451" t="s">
        <v>131</v>
      </c>
      <c r="D7451" t="s">
        <v>141</v>
      </c>
      <c r="E7451" s="9">
        <v>12</v>
      </c>
      <c r="F7451" s="9">
        <v>1</v>
      </c>
      <c r="G7451" s="9">
        <v>2</v>
      </c>
      <c r="H7451" s="9">
        <v>10</v>
      </c>
      <c r="I7451" s="9">
        <v>0.41458746790885925</v>
      </c>
      <c r="J7451" s="9">
        <v>0.41458746790885925</v>
      </c>
      <c r="K7451" s="9">
        <v>0</v>
      </c>
      <c r="L7451" s="9">
        <v>46.827018737792969</v>
      </c>
    </row>
    <row r="7452" spans="1:12" x14ac:dyDescent="0.25">
      <c r="A7452" s="5" t="str">
        <f t="shared" si="116"/>
        <v>1Low IncomeNon-CARE121211</v>
      </c>
      <c r="B7452" s="9">
        <v>1</v>
      </c>
      <c r="C7452" t="s">
        <v>131</v>
      </c>
      <c r="D7452" t="s">
        <v>141</v>
      </c>
      <c r="E7452" s="9">
        <v>12</v>
      </c>
      <c r="F7452" s="9">
        <v>1</v>
      </c>
      <c r="G7452" s="9">
        <v>2</v>
      </c>
      <c r="H7452" s="9">
        <v>11</v>
      </c>
      <c r="I7452" s="9">
        <v>0.30111095309257507</v>
      </c>
      <c r="J7452" s="9">
        <v>0.30111095309257507</v>
      </c>
      <c r="K7452" s="9">
        <v>0</v>
      </c>
      <c r="L7452" s="9">
        <v>50.545078277587891</v>
      </c>
    </row>
    <row r="7453" spans="1:12" x14ac:dyDescent="0.25">
      <c r="A7453" s="5" t="str">
        <f t="shared" si="116"/>
        <v>1Low IncomeNon-CARE121212</v>
      </c>
      <c r="B7453" s="9">
        <v>1</v>
      </c>
      <c r="C7453" t="s">
        <v>131</v>
      </c>
      <c r="D7453" t="s">
        <v>141</v>
      </c>
      <c r="E7453" s="9">
        <v>12</v>
      </c>
      <c r="F7453" s="9">
        <v>1</v>
      </c>
      <c r="G7453" s="9">
        <v>2</v>
      </c>
      <c r="H7453" s="9">
        <v>12</v>
      </c>
      <c r="I7453" s="9">
        <v>0.23684130609035492</v>
      </c>
      <c r="J7453" s="9">
        <v>0.23684130609035492</v>
      </c>
      <c r="K7453" s="9">
        <v>0</v>
      </c>
      <c r="L7453" s="9">
        <v>54.27423095703125</v>
      </c>
    </row>
    <row r="7454" spans="1:12" x14ac:dyDescent="0.25">
      <c r="A7454" s="5" t="str">
        <f t="shared" si="116"/>
        <v>1Low IncomeNon-CARE121213</v>
      </c>
      <c r="B7454" s="9">
        <v>1</v>
      </c>
      <c r="C7454" t="s">
        <v>131</v>
      </c>
      <c r="D7454" t="s">
        <v>141</v>
      </c>
      <c r="E7454" s="9">
        <v>12</v>
      </c>
      <c r="F7454" s="9">
        <v>1</v>
      </c>
      <c r="G7454" s="9">
        <v>2</v>
      </c>
      <c r="H7454" s="9">
        <v>13</v>
      </c>
      <c r="I7454" s="9">
        <v>0.21166969835758209</v>
      </c>
      <c r="J7454" s="9">
        <v>0.21166969835758209</v>
      </c>
      <c r="K7454" s="9">
        <v>0</v>
      </c>
      <c r="L7454" s="9">
        <v>56.323192596435547</v>
      </c>
    </row>
    <row r="7455" spans="1:12" x14ac:dyDescent="0.25">
      <c r="A7455" s="5" t="str">
        <f t="shared" si="116"/>
        <v>1Low IncomeNon-CARE121214</v>
      </c>
      <c r="B7455" s="9">
        <v>1</v>
      </c>
      <c r="C7455" t="s">
        <v>131</v>
      </c>
      <c r="D7455" t="s">
        <v>141</v>
      </c>
      <c r="E7455" s="9">
        <v>12</v>
      </c>
      <c r="F7455" s="9">
        <v>1</v>
      </c>
      <c r="G7455" s="9">
        <v>2</v>
      </c>
      <c r="H7455" s="9">
        <v>14</v>
      </c>
      <c r="I7455" s="9">
        <v>0.23027221858501434</v>
      </c>
      <c r="J7455" s="9">
        <v>0.23027221858501434</v>
      </c>
      <c r="K7455" s="9">
        <v>0</v>
      </c>
      <c r="L7455" s="9">
        <v>57.639450073242188</v>
      </c>
    </row>
    <row r="7456" spans="1:12" x14ac:dyDescent="0.25">
      <c r="A7456" s="5" t="str">
        <f t="shared" si="116"/>
        <v>1Low IncomeNon-CARE121215</v>
      </c>
      <c r="B7456" s="9">
        <v>1</v>
      </c>
      <c r="C7456" t="s">
        <v>131</v>
      </c>
      <c r="D7456" t="s">
        <v>141</v>
      </c>
      <c r="E7456" s="9">
        <v>12</v>
      </c>
      <c r="F7456" s="9">
        <v>1</v>
      </c>
      <c r="G7456" s="9">
        <v>2</v>
      </c>
      <c r="H7456" s="9">
        <v>15</v>
      </c>
      <c r="I7456" s="9">
        <v>0.31776636838912964</v>
      </c>
      <c r="J7456" s="9">
        <v>0.31776636838912964</v>
      </c>
      <c r="K7456" s="9">
        <v>0</v>
      </c>
      <c r="L7456" s="9">
        <v>58.469242095947266</v>
      </c>
    </row>
    <row r="7457" spans="1:12" x14ac:dyDescent="0.25">
      <c r="A7457" s="5" t="str">
        <f t="shared" si="116"/>
        <v>1Low IncomeNon-CARE121216</v>
      </c>
      <c r="B7457" s="9">
        <v>1</v>
      </c>
      <c r="C7457" t="s">
        <v>131</v>
      </c>
      <c r="D7457" t="s">
        <v>141</v>
      </c>
      <c r="E7457" s="9">
        <v>12</v>
      </c>
      <c r="F7457" s="9">
        <v>1</v>
      </c>
      <c r="G7457" s="9">
        <v>2</v>
      </c>
      <c r="H7457" s="9">
        <v>16</v>
      </c>
      <c r="I7457" s="9">
        <v>0.47572728991508484</v>
      </c>
      <c r="J7457" s="9">
        <v>0.47572728991508484</v>
      </c>
      <c r="K7457" s="9">
        <v>0</v>
      </c>
      <c r="L7457" s="9">
        <v>58.828678131103516</v>
      </c>
    </row>
    <row r="7458" spans="1:12" x14ac:dyDescent="0.25">
      <c r="A7458" s="5" t="str">
        <f t="shared" si="116"/>
        <v>1Low IncomeNon-CARE121217</v>
      </c>
      <c r="B7458" s="9">
        <v>1</v>
      </c>
      <c r="C7458" t="s">
        <v>131</v>
      </c>
      <c r="D7458" t="s">
        <v>141</v>
      </c>
      <c r="E7458" s="9">
        <v>12</v>
      </c>
      <c r="F7458" s="9">
        <v>1</v>
      </c>
      <c r="G7458" s="9">
        <v>2</v>
      </c>
      <c r="H7458" s="9">
        <v>17</v>
      </c>
      <c r="I7458" s="9">
        <v>0.69064944982528687</v>
      </c>
      <c r="J7458" s="9">
        <v>0.69064944982528687</v>
      </c>
      <c r="K7458" s="9">
        <v>0</v>
      </c>
      <c r="L7458" s="9">
        <v>58.48040771484375</v>
      </c>
    </row>
    <row r="7459" spans="1:12" x14ac:dyDescent="0.25">
      <c r="A7459" s="5" t="str">
        <f t="shared" si="116"/>
        <v>1Low IncomeNon-CARE121218</v>
      </c>
      <c r="B7459" s="9">
        <v>1</v>
      </c>
      <c r="C7459" t="s">
        <v>131</v>
      </c>
      <c r="D7459" t="s">
        <v>141</v>
      </c>
      <c r="E7459" s="9">
        <v>12</v>
      </c>
      <c r="F7459" s="9">
        <v>1</v>
      </c>
      <c r="G7459" s="9">
        <v>2</v>
      </c>
      <c r="H7459" s="9">
        <v>18</v>
      </c>
      <c r="I7459" s="9">
        <v>0.95295894145965576</v>
      </c>
      <c r="J7459" s="9">
        <v>0.95295894145965576</v>
      </c>
      <c r="K7459" s="9">
        <v>0</v>
      </c>
      <c r="L7459" s="9">
        <v>56.55133056640625</v>
      </c>
    </row>
    <row r="7460" spans="1:12" x14ac:dyDescent="0.25">
      <c r="A7460" s="5" t="str">
        <f t="shared" si="116"/>
        <v>1Low IncomeNon-CARE121219</v>
      </c>
      <c r="B7460" s="9">
        <v>1</v>
      </c>
      <c r="C7460" t="s">
        <v>131</v>
      </c>
      <c r="D7460" t="s">
        <v>141</v>
      </c>
      <c r="E7460" s="9">
        <v>12</v>
      </c>
      <c r="F7460" s="9">
        <v>1</v>
      </c>
      <c r="G7460" s="9">
        <v>2</v>
      </c>
      <c r="H7460" s="9">
        <v>19</v>
      </c>
      <c r="I7460" s="9">
        <v>1.1042132377624512</v>
      </c>
      <c r="J7460" s="9">
        <v>1.1042132377624512</v>
      </c>
      <c r="K7460" s="9">
        <v>0</v>
      </c>
      <c r="L7460" s="9">
        <v>53.962924957275391</v>
      </c>
    </row>
    <row r="7461" spans="1:12" x14ac:dyDescent="0.25">
      <c r="A7461" s="5" t="str">
        <f t="shared" si="116"/>
        <v>1Low IncomeNon-CARE121220</v>
      </c>
      <c r="B7461" s="9">
        <v>1</v>
      </c>
      <c r="C7461" t="s">
        <v>131</v>
      </c>
      <c r="D7461" t="s">
        <v>141</v>
      </c>
      <c r="E7461" s="9">
        <v>12</v>
      </c>
      <c r="F7461" s="9">
        <v>1</v>
      </c>
      <c r="G7461" s="9">
        <v>2</v>
      </c>
      <c r="H7461" s="9">
        <v>20</v>
      </c>
      <c r="I7461" s="9">
        <v>1.1341350078582764</v>
      </c>
      <c r="J7461" s="9">
        <v>1.1341350078582764</v>
      </c>
      <c r="K7461" s="9">
        <v>0</v>
      </c>
      <c r="L7461" s="9">
        <v>52.297657012939453</v>
      </c>
    </row>
    <row r="7462" spans="1:12" x14ac:dyDescent="0.25">
      <c r="A7462" s="5" t="str">
        <f t="shared" si="116"/>
        <v>1Low IncomeNon-CARE121221</v>
      </c>
      <c r="B7462" s="9">
        <v>1</v>
      </c>
      <c r="C7462" t="s">
        <v>131</v>
      </c>
      <c r="D7462" t="s">
        <v>141</v>
      </c>
      <c r="E7462" s="9">
        <v>12</v>
      </c>
      <c r="F7462" s="9">
        <v>1</v>
      </c>
      <c r="G7462" s="9">
        <v>2</v>
      </c>
      <c r="H7462" s="9">
        <v>21</v>
      </c>
      <c r="I7462" s="9">
        <v>1.1256554126739502</v>
      </c>
      <c r="J7462" s="9">
        <v>1.1256554126739502</v>
      </c>
      <c r="K7462" s="9">
        <v>0</v>
      </c>
      <c r="L7462" s="9">
        <v>50.690185546875</v>
      </c>
    </row>
    <row r="7463" spans="1:12" x14ac:dyDescent="0.25">
      <c r="A7463" s="5" t="str">
        <f t="shared" si="116"/>
        <v>1Low IncomeNon-CARE121222</v>
      </c>
      <c r="B7463" s="9">
        <v>1</v>
      </c>
      <c r="C7463" t="s">
        <v>131</v>
      </c>
      <c r="D7463" t="s">
        <v>141</v>
      </c>
      <c r="E7463" s="9">
        <v>12</v>
      </c>
      <c r="F7463" s="9">
        <v>1</v>
      </c>
      <c r="G7463" s="9">
        <v>2</v>
      </c>
      <c r="H7463" s="9">
        <v>22</v>
      </c>
      <c r="I7463" s="9">
        <v>1.0758922100067139</v>
      </c>
      <c r="J7463" s="9">
        <v>1.0758922100067139</v>
      </c>
      <c r="K7463" s="9">
        <v>0</v>
      </c>
      <c r="L7463" s="9">
        <v>48.921230316162109</v>
      </c>
    </row>
    <row r="7464" spans="1:12" x14ac:dyDescent="0.25">
      <c r="A7464" s="5" t="str">
        <f t="shared" si="116"/>
        <v>1Low IncomeNon-CARE121223</v>
      </c>
      <c r="B7464" s="9">
        <v>1</v>
      </c>
      <c r="C7464" t="s">
        <v>131</v>
      </c>
      <c r="D7464" t="s">
        <v>141</v>
      </c>
      <c r="E7464" s="9">
        <v>12</v>
      </c>
      <c r="F7464" s="9">
        <v>1</v>
      </c>
      <c r="G7464" s="9">
        <v>2</v>
      </c>
      <c r="H7464" s="9">
        <v>23</v>
      </c>
      <c r="I7464" s="9">
        <v>1.0317578315734863</v>
      </c>
      <c r="J7464" s="9">
        <v>1.0317578315734863</v>
      </c>
      <c r="K7464" s="9">
        <v>0</v>
      </c>
      <c r="L7464" s="9">
        <v>47.188770294189453</v>
      </c>
    </row>
    <row r="7465" spans="1:12" x14ac:dyDescent="0.25">
      <c r="A7465" s="5" t="str">
        <f t="shared" si="116"/>
        <v>1Low IncomeNon-CARE121224</v>
      </c>
      <c r="B7465" s="9">
        <v>1</v>
      </c>
      <c r="C7465" t="s">
        <v>131</v>
      </c>
      <c r="D7465" t="s">
        <v>141</v>
      </c>
      <c r="E7465" s="9">
        <v>12</v>
      </c>
      <c r="F7465" s="9">
        <v>1</v>
      </c>
      <c r="G7465" s="9">
        <v>2</v>
      </c>
      <c r="H7465" s="9">
        <v>24</v>
      </c>
      <c r="I7465" s="9">
        <v>0.92075103521347046</v>
      </c>
      <c r="J7465" s="9">
        <v>0.92075103521347046</v>
      </c>
      <c r="K7465" s="9">
        <v>0</v>
      </c>
      <c r="L7465" s="9">
        <v>45.979408264160156</v>
      </c>
    </row>
    <row r="7466" spans="1:12" x14ac:dyDescent="0.25">
      <c r="A7466" s="5" t="str">
        <f t="shared" si="116"/>
        <v>1Low IncomeNon-CARE121101</v>
      </c>
      <c r="B7466" s="9">
        <v>1</v>
      </c>
      <c r="C7466" t="s">
        <v>131</v>
      </c>
      <c r="D7466" s="3" t="s">
        <v>141</v>
      </c>
      <c r="E7466" s="9">
        <v>12</v>
      </c>
      <c r="F7466" s="9">
        <v>1</v>
      </c>
      <c r="G7466" s="9">
        <v>10</v>
      </c>
      <c r="H7466" s="9">
        <v>1</v>
      </c>
      <c r="I7466" s="9">
        <v>0.86451208591461182</v>
      </c>
      <c r="J7466" s="9">
        <v>0.86451208591461182</v>
      </c>
      <c r="K7466" s="9">
        <v>0</v>
      </c>
      <c r="L7466" s="9">
        <v>42.851902008056641</v>
      </c>
    </row>
    <row r="7467" spans="1:12" x14ac:dyDescent="0.25">
      <c r="A7467" s="5" t="str">
        <f t="shared" si="116"/>
        <v>1Low IncomeNon-CARE121102</v>
      </c>
      <c r="B7467" s="9">
        <v>1</v>
      </c>
      <c r="C7467" t="s">
        <v>131</v>
      </c>
      <c r="D7467" s="3" t="s">
        <v>141</v>
      </c>
      <c r="E7467" s="9">
        <v>12</v>
      </c>
      <c r="F7467" s="9">
        <v>1</v>
      </c>
      <c r="G7467" s="9">
        <v>10</v>
      </c>
      <c r="H7467" s="9">
        <v>2</v>
      </c>
      <c r="I7467" s="9">
        <v>0.7937738299369812</v>
      </c>
      <c r="J7467" s="9">
        <v>0.7937738299369812</v>
      </c>
      <c r="K7467" s="9">
        <v>0</v>
      </c>
      <c r="L7467" s="9">
        <v>41.879863739013672</v>
      </c>
    </row>
    <row r="7468" spans="1:12" x14ac:dyDescent="0.25">
      <c r="A7468" s="5" t="str">
        <f t="shared" si="116"/>
        <v>1Low IncomeNon-CARE121103</v>
      </c>
      <c r="B7468" s="9">
        <v>1</v>
      </c>
      <c r="C7468" t="s">
        <v>131</v>
      </c>
      <c r="D7468" s="3" t="s">
        <v>141</v>
      </c>
      <c r="E7468" s="9">
        <v>12</v>
      </c>
      <c r="F7468" s="9">
        <v>1</v>
      </c>
      <c r="G7468" s="9">
        <v>10</v>
      </c>
      <c r="H7468" s="9">
        <v>3</v>
      </c>
      <c r="I7468" s="9">
        <v>0.74480879306793213</v>
      </c>
      <c r="J7468" s="9">
        <v>0.74480879306793213</v>
      </c>
      <c r="K7468" s="9">
        <v>0</v>
      </c>
      <c r="L7468" s="9">
        <v>40.823947906494141</v>
      </c>
    </row>
    <row r="7469" spans="1:12" x14ac:dyDescent="0.25">
      <c r="A7469" s="5" t="str">
        <f t="shared" si="116"/>
        <v>1Low IncomeNon-CARE121104</v>
      </c>
      <c r="B7469" s="9">
        <v>1</v>
      </c>
      <c r="C7469" t="s">
        <v>131</v>
      </c>
      <c r="D7469" s="3" t="s">
        <v>141</v>
      </c>
      <c r="E7469" s="9">
        <v>12</v>
      </c>
      <c r="F7469" s="9">
        <v>1</v>
      </c>
      <c r="G7469" s="9">
        <v>10</v>
      </c>
      <c r="H7469" s="9">
        <v>4</v>
      </c>
      <c r="I7469" s="9">
        <v>0.71938210725784302</v>
      </c>
      <c r="J7469" s="9">
        <v>0.71938210725784302</v>
      </c>
      <c r="K7469" s="9">
        <v>0</v>
      </c>
      <c r="L7469" s="9">
        <v>40.033302307128906</v>
      </c>
    </row>
    <row r="7470" spans="1:12" x14ac:dyDescent="0.25">
      <c r="A7470" s="5" t="str">
        <f t="shared" si="116"/>
        <v>1Low IncomeNon-CARE121105</v>
      </c>
      <c r="B7470" s="9">
        <v>1</v>
      </c>
      <c r="C7470" t="s">
        <v>131</v>
      </c>
      <c r="D7470" s="3" t="s">
        <v>141</v>
      </c>
      <c r="E7470" s="9">
        <v>12</v>
      </c>
      <c r="F7470" s="9">
        <v>1</v>
      </c>
      <c r="G7470" s="9">
        <v>10</v>
      </c>
      <c r="H7470" s="9">
        <v>5</v>
      </c>
      <c r="I7470" s="9">
        <v>0.72514194250106812</v>
      </c>
      <c r="J7470" s="9">
        <v>0.72514194250106812</v>
      </c>
      <c r="K7470" s="9">
        <v>0</v>
      </c>
      <c r="L7470" s="9">
        <v>39.190044403076172</v>
      </c>
    </row>
    <row r="7471" spans="1:12" x14ac:dyDescent="0.25">
      <c r="A7471" s="5" t="str">
        <f t="shared" si="116"/>
        <v>1Low IncomeNon-CARE121106</v>
      </c>
      <c r="B7471" s="9">
        <v>1</v>
      </c>
      <c r="C7471" t="s">
        <v>131</v>
      </c>
      <c r="D7471" s="3" t="s">
        <v>141</v>
      </c>
      <c r="E7471" s="9">
        <v>12</v>
      </c>
      <c r="F7471" s="9">
        <v>1</v>
      </c>
      <c r="G7471" s="9">
        <v>10</v>
      </c>
      <c r="H7471" s="9">
        <v>6</v>
      </c>
      <c r="I7471" s="9">
        <v>0.76928001642227173</v>
      </c>
      <c r="J7471" s="9">
        <v>0.76928001642227173</v>
      </c>
      <c r="K7471" s="9">
        <v>0</v>
      </c>
      <c r="L7471" s="9">
        <v>38.251487731933594</v>
      </c>
    </row>
    <row r="7472" spans="1:12" x14ac:dyDescent="0.25">
      <c r="A7472" s="5" t="str">
        <f t="shared" si="116"/>
        <v>1Low IncomeNon-CARE121107</v>
      </c>
      <c r="B7472" s="9">
        <v>1</v>
      </c>
      <c r="C7472" t="s">
        <v>131</v>
      </c>
      <c r="D7472" s="3" t="s">
        <v>141</v>
      </c>
      <c r="E7472" s="9">
        <v>12</v>
      </c>
      <c r="F7472" s="9">
        <v>1</v>
      </c>
      <c r="G7472" s="9">
        <v>10</v>
      </c>
      <c r="H7472" s="9">
        <v>7</v>
      </c>
      <c r="I7472" s="9">
        <v>0.86575233936309814</v>
      </c>
      <c r="J7472" s="9">
        <v>0.86575233936309814</v>
      </c>
      <c r="K7472" s="9">
        <v>0</v>
      </c>
      <c r="L7472" s="9">
        <v>37.648063659667969</v>
      </c>
    </row>
    <row r="7473" spans="1:12" x14ac:dyDescent="0.25">
      <c r="A7473" s="5" t="str">
        <f t="shared" si="116"/>
        <v>1Low IncomeNon-CARE121108</v>
      </c>
      <c r="B7473" s="9">
        <v>1</v>
      </c>
      <c r="C7473" t="s">
        <v>131</v>
      </c>
      <c r="D7473" s="3" t="s">
        <v>141</v>
      </c>
      <c r="E7473" s="9">
        <v>12</v>
      </c>
      <c r="F7473" s="9">
        <v>1</v>
      </c>
      <c r="G7473" s="9">
        <v>10</v>
      </c>
      <c r="H7473" s="9">
        <v>8</v>
      </c>
      <c r="I7473" s="9">
        <v>0.83361852169036865</v>
      </c>
      <c r="J7473" s="9">
        <v>0.83361852169036865</v>
      </c>
      <c r="K7473" s="9">
        <v>0</v>
      </c>
      <c r="L7473" s="9">
        <v>37.918399810791016</v>
      </c>
    </row>
    <row r="7474" spans="1:12" x14ac:dyDescent="0.25">
      <c r="A7474" s="5" t="str">
        <f t="shared" si="116"/>
        <v>1Low IncomeNon-CARE121109</v>
      </c>
      <c r="B7474" s="9">
        <v>1</v>
      </c>
      <c r="C7474" t="s">
        <v>131</v>
      </c>
      <c r="D7474" s="3" t="s">
        <v>141</v>
      </c>
      <c r="E7474" s="9">
        <v>12</v>
      </c>
      <c r="F7474" s="9">
        <v>1</v>
      </c>
      <c r="G7474" s="9">
        <v>10</v>
      </c>
      <c r="H7474" s="9">
        <v>9</v>
      </c>
      <c r="I7474" s="9">
        <v>0.62811952829360962</v>
      </c>
      <c r="J7474" s="9">
        <v>0.62811952829360962</v>
      </c>
      <c r="K7474" s="9">
        <v>0</v>
      </c>
      <c r="L7474" s="9">
        <v>39.155426025390625</v>
      </c>
    </row>
    <row r="7475" spans="1:12" x14ac:dyDescent="0.25">
      <c r="A7475" s="5" t="str">
        <f t="shared" si="116"/>
        <v>1Low IncomeNon-CARE1211010</v>
      </c>
      <c r="B7475" s="9">
        <v>1</v>
      </c>
      <c r="C7475" t="s">
        <v>131</v>
      </c>
      <c r="D7475" s="3" t="s">
        <v>141</v>
      </c>
      <c r="E7475" s="9">
        <v>12</v>
      </c>
      <c r="F7475" s="9">
        <v>1</v>
      </c>
      <c r="G7475" s="9">
        <v>10</v>
      </c>
      <c r="H7475" s="9">
        <v>10</v>
      </c>
      <c r="I7475" s="9">
        <v>0.44927328824996948</v>
      </c>
      <c r="J7475" s="9">
        <v>0.44927328824996948</v>
      </c>
      <c r="K7475" s="9">
        <v>0</v>
      </c>
      <c r="L7475" s="9">
        <v>43.263843536376953</v>
      </c>
    </row>
    <row r="7476" spans="1:12" x14ac:dyDescent="0.25">
      <c r="A7476" s="5" t="str">
        <f t="shared" si="116"/>
        <v>1Low IncomeNon-CARE1211011</v>
      </c>
      <c r="B7476" s="9">
        <v>1</v>
      </c>
      <c r="C7476" t="s">
        <v>131</v>
      </c>
      <c r="D7476" s="3" t="s">
        <v>141</v>
      </c>
      <c r="E7476" s="9">
        <v>12</v>
      </c>
      <c r="F7476" s="9">
        <v>1</v>
      </c>
      <c r="G7476" s="9">
        <v>10</v>
      </c>
      <c r="H7476" s="9">
        <v>11</v>
      </c>
      <c r="I7476" s="9">
        <v>0.33825221657752991</v>
      </c>
      <c r="J7476" s="9">
        <v>0.33825221657752991</v>
      </c>
      <c r="K7476" s="9">
        <v>0</v>
      </c>
      <c r="L7476" s="9">
        <v>47.735706329345703</v>
      </c>
    </row>
    <row r="7477" spans="1:12" x14ac:dyDescent="0.25">
      <c r="A7477" s="5" t="str">
        <f t="shared" si="116"/>
        <v>1Low IncomeNon-CARE1211012</v>
      </c>
      <c r="B7477" s="9">
        <v>1</v>
      </c>
      <c r="C7477" t="s">
        <v>131</v>
      </c>
      <c r="D7477" s="3" t="s">
        <v>141</v>
      </c>
      <c r="E7477" s="9">
        <v>12</v>
      </c>
      <c r="F7477" s="9">
        <v>1</v>
      </c>
      <c r="G7477" s="9">
        <v>10</v>
      </c>
      <c r="H7477" s="9">
        <v>12</v>
      </c>
      <c r="I7477" s="9">
        <v>0.27943089604377747</v>
      </c>
      <c r="J7477" s="9">
        <v>0.27943089604377747</v>
      </c>
      <c r="K7477" s="9">
        <v>0</v>
      </c>
      <c r="L7477" s="9">
        <v>50.369560241699219</v>
      </c>
    </row>
    <row r="7478" spans="1:12" x14ac:dyDescent="0.25">
      <c r="A7478" s="5" t="str">
        <f t="shared" si="116"/>
        <v>1Low IncomeNon-CARE1211013</v>
      </c>
      <c r="B7478" s="9">
        <v>1</v>
      </c>
      <c r="C7478" t="s">
        <v>131</v>
      </c>
      <c r="D7478" s="3" t="s">
        <v>141</v>
      </c>
      <c r="E7478" s="9">
        <v>12</v>
      </c>
      <c r="F7478" s="9">
        <v>1</v>
      </c>
      <c r="G7478" s="9">
        <v>10</v>
      </c>
      <c r="H7478" s="9">
        <v>13</v>
      </c>
      <c r="I7478" s="9">
        <v>0.25067603588104248</v>
      </c>
      <c r="J7478" s="9">
        <v>0.25067603588104248</v>
      </c>
      <c r="K7478" s="9">
        <v>0</v>
      </c>
      <c r="L7478" s="9">
        <v>51.520084381103516</v>
      </c>
    </row>
    <row r="7479" spans="1:12" x14ac:dyDescent="0.25">
      <c r="A7479" s="5" t="str">
        <f t="shared" si="116"/>
        <v>1Low IncomeNon-CARE1211014</v>
      </c>
      <c r="B7479" s="9">
        <v>1</v>
      </c>
      <c r="C7479" t="s">
        <v>131</v>
      </c>
      <c r="D7479" s="3" t="s">
        <v>141</v>
      </c>
      <c r="E7479" s="9">
        <v>12</v>
      </c>
      <c r="F7479" s="9">
        <v>1</v>
      </c>
      <c r="G7479" s="9">
        <v>10</v>
      </c>
      <c r="H7479" s="9">
        <v>14</v>
      </c>
      <c r="I7479" s="9">
        <v>0.26823872327804565</v>
      </c>
      <c r="J7479" s="9">
        <v>0.26823872327804565</v>
      </c>
      <c r="K7479" s="9">
        <v>0</v>
      </c>
      <c r="L7479" s="9">
        <v>52.694194793701172</v>
      </c>
    </row>
    <row r="7480" spans="1:12" x14ac:dyDescent="0.25">
      <c r="A7480" s="5" t="str">
        <f t="shared" si="116"/>
        <v>1Low IncomeNon-CARE1211015</v>
      </c>
      <c r="B7480" s="9">
        <v>1</v>
      </c>
      <c r="C7480" t="s">
        <v>131</v>
      </c>
      <c r="D7480" s="3" t="s">
        <v>141</v>
      </c>
      <c r="E7480" s="9">
        <v>12</v>
      </c>
      <c r="F7480" s="9">
        <v>1</v>
      </c>
      <c r="G7480" s="9">
        <v>10</v>
      </c>
      <c r="H7480" s="9">
        <v>15</v>
      </c>
      <c r="I7480" s="9">
        <v>0.36346209049224854</v>
      </c>
      <c r="J7480" s="9">
        <v>0.36346209049224854</v>
      </c>
      <c r="K7480" s="9">
        <v>0</v>
      </c>
      <c r="L7480" s="9">
        <v>53.587455749511719</v>
      </c>
    </row>
    <row r="7481" spans="1:12" x14ac:dyDescent="0.25">
      <c r="A7481" s="5" t="str">
        <f t="shared" si="116"/>
        <v>1Low IncomeNon-CARE1211016</v>
      </c>
      <c r="B7481" s="9">
        <v>1</v>
      </c>
      <c r="C7481" t="s">
        <v>131</v>
      </c>
      <c r="D7481" s="3" t="s">
        <v>141</v>
      </c>
      <c r="E7481" s="9">
        <v>12</v>
      </c>
      <c r="F7481" s="9">
        <v>1</v>
      </c>
      <c r="G7481" s="9">
        <v>10</v>
      </c>
      <c r="H7481" s="9">
        <v>16</v>
      </c>
      <c r="I7481" s="9">
        <v>0.53167670965194702</v>
      </c>
      <c r="J7481" s="9">
        <v>0.53167670965194702</v>
      </c>
      <c r="K7481" s="9">
        <v>0</v>
      </c>
      <c r="L7481" s="9">
        <v>53.925796508789063</v>
      </c>
    </row>
    <row r="7482" spans="1:12" x14ac:dyDescent="0.25">
      <c r="A7482" s="5" t="str">
        <f t="shared" si="116"/>
        <v>1Low IncomeNon-CARE1211017</v>
      </c>
      <c r="B7482" s="9">
        <v>1</v>
      </c>
      <c r="C7482" t="s">
        <v>131</v>
      </c>
      <c r="D7482" s="3" t="s">
        <v>141</v>
      </c>
      <c r="E7482" s="9">
        <v>12</v>
      </c>
      <c r="F7482" s="9">
        <v>1</v>
      </c>
      <c r="G7482" s="9">
        <v>10</v>
      </c>
      <c r="H7482" s="9">
        <v>17</v>
      </c>
      <c r="I7482" s="9">
        <v>0.75802576541900635</v>
      </c>
      <c r="J7482" s="9">
        <v>0.75802576541900635</v>
      </c>
      <c r="K7482" s="9">
        <v>0</v>
      </c>
      <c r="L7482" s="9">
        <v>53.581901550292969</v>
      </c>
    </row>
    <row r="7483" spans="1:12" x14ac:dyDescent="0.25">
      <c r="A7483" s="5" t="str">
        <f t="shared" si="116"/>
        <v>1Low IncomeNon-CARE1211018</v>
      </c>
      <c r="B7483" s="9">
        <v>1</v>
      </c>
      <c r="C7483" t="s">
        <v>131</v>
      </c>
      <c r="D7483" s="3" t="s">
        <v>141</v>
      </c>
      <c r="E7483" s="9">
        <v>12</v>
      </c>
      <c r="F7483" s="9">
        <v>1</v>
      </c>
      <c r="G7483" s="9">
        <v>10</v>
      </c>
      <c r="H7483" s="9">
        <v>18</v>
      </c>
      <c r="I7483" s="9">
        <v>1.0272864103317261</v>
      </c>
      <c r="J7483" s="9">
        <v>1.0272864103317261</v>
      </c>
      <c r="K7483" s="9">
        <v>0</v>
      </c>
      <c r="L7483" s="9">
        <v>51.781452178955078</v>
      </c>
    </row>
    <row r="7484" spans="1:12" x14ac:dyDescent="0.25">
      <c r="A7484" s="5" t="str">
        <f t="shared" si="116"/>
        <v>1Low IncomeNon-CARE1211019</v>
      </c>
      <c r="B7484" s="9">
        <v>1</v>
      </c>
      <c r="C7484" t="s">
        <v>131</v>
      </c>
      <c r="D7484" s="3" t="s">
        <v>141</v>
      </c>
      <c r="E7484" s="9">
        <v>12</v>
      </c>
      <c r="F7484" s="9">
        <v>1</v>
      </c>
      <c r="G7484" s="9">
        <v>10</v>
      </c>
      <c r="H7484" s="9">
        <v>19</v>
      </c>
      <c r="I7484" s="9">
        <v>1.1769834756851196</v>
      </c>
      <c r="J7484" s="9">
        <v>1.1769834756851196</v>
      </c>
      <c r="K7484" s="9">
        <v>0</v>
      </c>
      <c r="L7484" s="9">
        <v>49.631881713867188</v>
      </c>
    </row>
    <row r="7485" spans="1:12" x14ac:dyDescent="0.25">
      <c r="A7485" s="5" t="str">
        <f t="shared" si="116"/>
        <v>1Low IncomeNon-CARE1211020</v>
      </c>
      <c r="B7485" s="9">
        <v>1</v>
      </c>
      <c r="C7485" t="s">
        <v>131</v>
      </c>
      <c r="D7485" s="3" t="s">
        <v>141</v>
      </c>
      <c r="E7485" s="9">
        <v>12</v>
      </c>
      <c r="F7485" s="9">
        <v>1</v>
      </c>
      <c r="G7485" s="9">
        <v>10</v>
      </c>
      <c r="H7485" s="9">
        <v>20</v>
      </c>
      <c r="I7485" s="9">
        <v>1.1888562440872192</v>
      </c>
      <c r="J7485" s="9">
        <v>1.1888562440872192</v>
      </c>
      <c r="K7485" s="9">
        <v>0</v>
      </c>
      <c r="L7485" s="9">
        <v>48.405658721923828</v>
      </c>
    </row>
    <row r="7486" spans="1:12" x14ac:dyDescent="0.25">
      <c r="A7486" s="5" t="str">
        <f t="shared" si="116"/>
        <v>1Low IncomeNon-CARE1211021</v>
      </c>
      <c r="B7486" s="9">
        <v>1</v>
      </c>
      <c r="C7486" t="s">
        <v>131</v>
      </c>
      <c r="D7486" s="3" t="s">
        <v>141</v>
      </c>
      <c r="E7486" s="9">
        <v>12</v>
      </c>
      <c r="F7486" s="9">
        <v>1</v>
      </c>
      <c r="G7486" s="9">
        <v>10</v>
      </c>
      <c r="H7486" s="9">
        <v>21</v>
      </c>
      <c r="I7486" s="9">
        <v>1.1723060607910156</v>
      </c>
      <c r="J7486" s="9">
        <v>1.1723060607910156</v>
      </c>
      <c r="K7486" s="9">
        <v>0</v>
      </c>
      <c r="L7486" s="9">
        <v>47.025684356689453</v>
      </c>
    </row>
    <row r="7487" spans="1:12" x14ac:dyDescent="0.25">
      <c r="A7487" s="5" t="str">
        <f t="shared" si="116"/>
        <v>1Low IncomeNon-CARE1211022</v>
      </c>
      <c r="B7487" s="9">
        <v>1</v>
      </c>
      <c r="C7487" t="s">
        <v>131</v>
      </c>
      <c r="D7487" s="3" t="s">
        <v>141</v>
      </c>
      <c r="E7487" s="9">
        <v>12</v>
      </c>
      <c r="F7487" s="9">
        <v>1</v>
      </c>
      <c r="G7487" s="9">
        <v>10</v>
      </c>
      <c r="H7487" s="9">
        <v>22</v>
      </c>
      <c r="I7487" s="9">
        <v>1.1224360466003418</v>
      </c>
      <c r="J7487" s="9">
        <v>1.1224360466003418</v>
      </c>
      <c r="K7487" s="9">
        <v>0</v>
      </c>
      <c r="L7487" s="9">
        <v>45.499252319335938</v>
      </c>
    </row>
    <row r="7488" spans="1:12" x14ac:dyDescent="0.25">
      <c r="A7488" s="5" t="str">
        <f t="shared" si="116"/>
        <v>1Low IncomeNon-CARE1211023</v>
      </c>
      <c r="B7488" s="9">
        <v>1</v>
      </c>
      <c r="C7488" t="s">
        <v>131</v>
      </c>
      <c r="D7488" s="3" t="s">
        <v>141</v>
      </c>
      <c r="E7488" s="9">
        <v>12</v>
      </c>
      <c r="F7488" s="9">
        <v>1</v>
      </c>
      <c r="G7488" s="9">
        <v>10</v>
      </c>
      <c r="H7488" s="9">
        <v>23</v>
      </c>
      <c r="I7488" s="9">
        <v>1.0774143934249878</v>
      </c>
      <c r="J7488" s="9">
        <v>1.0774143934249878</v>
      </c>
      <c r="K7488" s="9">
        <v>0</v>
      </c>
      <c r="L7488" s="9">
        <v>44.800495147705078</v>
      </c>
    </row>
    <row r="7489" spans="1:12" x14ac:dyDescent="0.25">
      <c r="A7489" s="5" t="str">
        <f t="shared" si="116"/>
        <v>1Low IncomeNon-CARE1211024</v>
      </c>
      <c r="B7489" s="9">
        <v>1</v>
      </c>
      <c r="C7489" t="s">
        <v>131</v>
      </c>
      <c r="D7489" s="3" t="s">
        <v>141</v>
      </c>
      <c r="E7489" s="9">
        <v>12</v>
      </c>
      <c r="F7489" s="9">
        <v>1</v>
      </c>
      <c r="G7489" s="9">
        <v>10</v>
      </c>
      <c r="H7489" s="9">
        <v>24</v>
      </c>
      <c r="I7489" s="9">
        <v>0.96504718065261841</v>
      </c>
      <c r="J7489" s="9">
        <v>0.96504718065261841</v>
      </c>
      <c r="K7489" s="9">
        <v>0</v>
      </c>
      <c r="L7489" s="9">
        <v>44.321918487548828</v>
      </c>
    </row>
    <row r="7490" spans="1:12" x14ac:dyDescent="0.25">
      <c r="A7490" s="5" t="str">
        <f t="shared" si="116"/>
        <v>1NEMNEM Customer0021</v>
      </c>
      <c r="B7490" s="9">
        <v>1</v>
      </c>
      <c r="C7490" t="s">
        <v>132</v>
      </c>
      <c r="D7490" t="s">
        <v>142</v>
      </c>
      <c r="E7490" s="9">
        <v>0</v>
      </c>
      <c r="F7490" s="9">
        <v>0</v>
      </c>
      <c r="G7490" s="9">
        <v>2</v>
      </c>
      <c r="H7490" s="9">
        <v>1</v>
      </c>
      <c r="I7490" s="9">
        <v>1.8744990825653076</v>
      </c>
      <c r="J7490" s="9">
        <v>1.8744990825653076</v>
      </c>
      <c r="K7490" s="9">
        <v>0</v>
      </c>
      <c r="L7490" s="9">
        <v>75.741981506347656</v>
      </c>
    </row>
    <row r="7491" spans="1:12" x14ac:dyDescent="0.25">
      <c r="A7491" s="5" t="str">
        <f t="shared" ref="A7491:A7554" si="117">B7491&amp;C7491&amp;D7491&amp;E7491&amp;F7491&amp;G7491&amp;H7491</f>
        <v>1NEMNEM Customer0022</v>
      </c>
      <c r="B7491" s="9">
        <v>1</v>
      </c>
      <c r="C7491" t="s">
        <v>132</v>
      </c>
      <c r="D7491" t="s">
        <v>142</v>
      </c>
      <c r="E7491" s="9">
        <v>0</v>
      </c>
      <c r="F7491" s="9">
        <v>0</v>
      </c>
      <c r="G7491" s="9">
        <v>2</v>
      </c>
      <c r="H7491" s="9">
        <v>2</v>
      </c>
      <c r="I7491" s="9">
        <v>1.5953471660614014</v>
      </c>
      <c r="J7491" s="9">
        <v>1.5953471660614014</v>
      </c>
      <c r="K7491" s="9">
        <v>0</v>
      </c>
      <c r="L7491" s="9">
        <v>74.514816284179688</v>
      </c>
    </row>
    <row r="7492" spans="1:12" x14ac:dyDescent="0.25">
      <c r="A7492" s="5" t="str">
        <f t="shared" si="117"/>
        <v>1NEMNEM Customer0023</v>
      </c>
      <c r="B7492" s="9">
        <v>1</v>
      </c>
      <c r="C7492" t="s">
        <v>132</v>
      </c>
      <c r="D7492" t="s">
        <v>142</v>
      </c>
      <c r="E7492" s="9">
        <v>0</v>
      </c>
      <c r="F7492" s="9">
        <v>0</v>
      </c>
      <c r="G7492" s="9">
        <v>2</v>
      </c>
      <c r="H7492" s="9">
        <v>3</v>
      </c>
      <c r="I7492" s="9">
        <v>1.3807719945907593</v>
      </c>
      <c r="J7492" s="9">
        <v>1.3807719945907593</v>
      </c>
      <c r="K7492" s="9">
        <v>0</v>
      </c>
      <c r="L7492" s="9">
        <v>73.462295532226563</v>
      </c>
    </row>
    <row r="7493" spans="1:12" x14ac:dyDescent="0.25">
      <c r="A7493" s="5" t="str">
        <f t="shared" si="117"/>
        <v>1NEMNEM Customer0024</v>
      </c>
      <c r="B7493" s="9">
        <v>1</v>
      </c>
      <c r="C7493" t="s">
        <v>132</v>
      </c>
      <c r="D7493" t="s">
        <v>142</v>
      </c>
      <c r="E7493" s="9">
        <v>0</v>
      </c>
      <c r="F7493" s="9">
        <v>0</v>
      </c>
      <c r="G7493" s="9">
        <v>2</v>
      </c>
      <c r="H7493" s="9">
        <v>4</v>
      </c>
      <c r="I7493" s="9">
        <v>1.2124255895614624</v>
      </c>
      <c r="J7493" s="9">
        <v>1.2124255895614624</v>
      </c>
      <c r="K7493" s="9">
        <v>0</v>
      </c>
      <c r="L7493" s="9">
        <v>72.362403869628906</v>
      </c>
    </row>
    <row r="7494" spans="1:12" x14ac:dyDescent="0.25">
      <c r="A7494" s="5" t="str">
        <f t="shared" si="117"/>
        <v>1NEMNEM Customer0025</v>
      </c>
      <c r="B7494" s="9">
        <v>1</v>
      </c>
      <c r="C7494" t="s">
        <v>132</v>
      </c>
      <c r="D7494" t="s">
        <v>142</v>
      </c>
      <c r="E7494" s="9">
        <v>0</v>
      </c>
      <c r="F7494" s="9">
        <v>0</v>
      </c>
      <c r="G7494" s="9">
        <v>2</v>
      </c>
      <c r="H7494" s="9">
        <v>5</v>
      </c>
      <c r="I7494" s="9">
        <v>1.091267466545105</v>
      </c>
      <c r="J7494" s="9">
        <v>1.091267466545105</v>
      </c>
      <c r="K7494" s="9">
        <v>0</v>
      </c>
      <c r="L7494" s="9">
        <v>71.383964538574219</v>
      </c>
    </row>
    <row r="7495" spans="1:12" x14ac:dyDescent="0.25">
      <c r="A7495" s="5" t="str">
        <f t="shared" si="117"/>
        <v>1NEMNEM Customer0026</v>
      </c>
      <c r="B7495" s="9">
        <v>1</v>
      </c>
      <c r="C7495" t="s">
        <v>132</v>
      </c>
      <c r="D7495" t="s">
        <v>142</v>
      </c>
      <c r="E7495" s="9">
        <v>0</v>
      </c>
      <c r="F7495" s="9">
        <v>0</v>
      </c>
      <c r="G7495" s="9">
        <v>2</v>
      </c>
      <c r="H7495" s="9">
        <v>6</v>
      </c>
      <c r="I7495" s="9">
        <v>1.0155905485153198</v>
      </c>
      <c r="J7495" s="9">
        <v>1.0155905485153198</v>
      </c>
      <c r="K7495" s="9">
        <v>0</v>
      </c>
      <c r="L7495" s="9">
        <v>70.398933410644531</v>
      </c>
    </row>
    <row r="7496" spans="1:12" x14ac:dyDescent="0.25">
      <c r="A7496" s="5" t="str">
        <f t="shared" si="117"/>
        <v>1NEMNEM Customer0027</v>
      </c>
      <c r="B7496" s="9">
        <v>1</v>
      </c>
      <c r="C7496" t="s">
        <v>132</v>
      </c>
      <c r="D7496" t="s">
        <v>142</v>
      </c>
      <c r="E7496" s="9">
        <v>0</v>
      </c>
      <c r="F7496" s="9">
        <v>0</v>
      </c>
      <c r="G7496" s="9">
        <v>2</v>
      </c>
      <c r="H7496" s="9">
        <v>7</v>
      </c>
      <c r="I7496" s="9">
        <v>0.92527258396148682</v>
      </c>
      <c r="J7496" s="9">
        <v>0.92527258396148682</v>
      </c>
      <c r="K7496" s="9">
        <v>0</v>
      </c>
      <c r="L7496" s="9">
        <v>69.793106079101563</v>
      </c>
    </row>
    <row r="7497" spans="1:12" x14ac:dyDescent="0.25">
      <c r="A7497" s="5" t="str">
        <f t="shared" si="117"/>
        <v>1NEMNEM Customer0028</v>
      </c>
      <c r="B7497" s="9">
        <v>1</v>
      </c>
      <c r="C7497" t="s">
        <v>132</v>
      </c>
      <c r="D7497" t="s">
        <v>142</v>
      </c>
      <c r="E7497" s="9">
        <v>0</v>
      </c>
      <c r="F7497" s="9">
        <v>0</v>
      </c>
      <c r="G7497" s="9">
        <v>2</v>
      </c>
      <c r="H7497" s="9">
        <v>8</v>
      </c>
      <c r="I7497" s="9">
        <v>0.65071594715118408</v>
      </c>
      <c r="J7497" s="9">
        <v>0.65071594715118408</v>
      </c>
      <c r="K7497" s="9">
        <v>0</v>
      </c>
      <c r="L7497" s="9">
        <v>70.0689697265625</v>
      </c>
    </row>
    <row r="7498" spans="1:12" x14ac:dyDescent="0.25">
      <c r="A7498" s="5" t="str">
        <f t="shared" si="117"/>
        <v>1NEMNEM Customer0029</v>
      </c>
      <c r="B7498" s="9">
        <v>1</v>
      </c>
      <c r="C7498" t="s">
        <v>132</v>
      </c>
      <c r="D7498" t="s">
        <v>142</v>
      </c>
      <c r="E7498" s="9">
        <v>0</v>
      </c>
      <c r="F7498" s="9">
        <v>0</v>
      </c>
      <c r="G7498" s="9">
        <v>2</v>
      </c>
      <c r="H7498" s="9">
        <v>9</v>
      </c>
      <c r="I7498" s="9">
        <v>0.16694146394729614</v>
      </c>
      <c r="J7498" s="9">
        <v>0.16694146394729614</v>
      </c>
      <c r="K7498" s="9">
        <v>0</v>
      </c>
      <c r="L7498" s="9">
        <v>72.738716125488281</v>
      </c>
    </row>
    <row r="7499" spans="1:12" x14ac:dyDescent="0.25">
      <c r="A7499" s="5" t="str">
        <f t="shared" si="117"/>
        <v>1NEMNEM Customer00210</v>
      </c>
      <c r="B7499" s="9">
        <v>1</v>
      </c>
      <c r="C7499" t="s">
        <v>132</v>
      </c>
      <c r="D7499" t="s">
        <v>142</v>
      </c>
      <c r="E7499" s="9">
        <v>0</v>
      </c>
      <c r="F7499" s="9">
        <v>0</v>
      </c>
      <c r="G7499" s="9">
        <v>2</v>
      </c>
      <c r="H7499" s="9">
        <v>10</v>
      </c>
      <c r="I7499" s="9">
        <v>-0.30190479755401611</v>
      </c>
      <c r="J7499" s="9">
        <v>-0.30190479755401611</v>
      </c>
      <c r="K7499" s="9">
        <v>0</v>
      </c>
      <c r="L7499" s="9">
        <v>77.15203857421875</v>
      </c>
    </row>
    <row r="7500" spans="1:12" x14ac:dyDescent="0.25">
      <c r="A7500" s="5" t="str">
        <f t="shared" si="117"/>
        <v>1NEMNEM Customer00211</v>
      </c>
      <c r="B7500" s="9">
        <v>1</v>
      </c>
      <c r="C7500" t="s">
        <v>132</v>
      </c>
      <c r="D7500" t="s">
        <v>142</v>
      </c>
      <c r="E7500" s="9">
        <v>0</v>
      </c>
      <c r="F7500" s="9">
        <v>0</v>
      </c>
      <c r="G7500" s="9">
        <v>2</v>
      </c>
      <c r="H7500" s="9">
        <v>11</v>
      </c>
      <c r="I7500" s="9">
        <v>-0.62498241662979126</v>
      </c>
      <c r="J7500" s="9">
        <v>-0.62498241662979126</v>
      </c>
      <c r="K7500" s="9">
        <v>0</v>
      </c>
      <c r="L7500" s="9">
        <v>82.019813537597656</v>
      </c>
    </row>
    <row r="7501" spans="1:12" x14ac:dyDescent="0.25">
      <c r="A7501" s="5" t="str">
        <f t="shared" si="117"/>
        <v>1NEMNEM Customer00212</v>
      </c>
      <c r="B7501" s="9">
        <v>1</v>
      </c>
      <c r="C7501" t="s">
        <v>132</v>
      </c>
      <c r="D7501" t="s">
        <v>142</v>
      </c>
      <c r="E7501" s="9">
        <v>0</v>
      </c>
      <c r="F7501" s="9">
        <v>0</v>
      </c>
      <c r="G7501" s="9">
        <v>2</v>
      </c>
      <c r="H7501" s="9">
        <v>12</v>
      </c>
      <c r="I7501" s="9">
        <v>-0.74802029132843018</v>
      </c>
      <c r="J7501" s="9">
        <v>-0.74802029132843018</v>
      </c>
      <c r="K7501" s="9">
        <v>0</v>
      </c>
      <c r="L7501" s="9">
        <v>86.351615905761719</v>
      </c>
    </row>
    <row r="7502" spans="1:12" x14ac:dyDescent="0.25">
      <c r="A7502" s="5" t="str">
        <f t="shared" si="117"/>
        <v>1NEMNEM Customer00213</v>
      </c>
      <c r="B7502" s="9">
        <v>1</v>
      </c>
      <c r="C7502" t="s">
        <v>132</v>
      </c>
      <c r="D7502" t="s">
        <v>142</v>
      </c>
      <c r="E7502" s="9">
        <v>0</v>
      </c>
      <c r="F7502" s="9">
        <v>0</v>
      </c>
      <c r="G7502" s="9">
        <v>2</v>
      </c>
      <c r="H7502" s="9">
        <v>13</v>
      </c>
      <c r="I7502" s="9">
        <v>-0.60959774255752563</v>
      </c>
      <c r="J7502" s="9">
        <v>-0.60959774255752563</v>
      </c>
      <c r="K7502" s="9">
        <v>0</v>
      </c>
      <c r="L7502" s="9">
        <v>89.51397705078125</v>
      </c>
    </row>
    <row r="7503" spans="1:12" x14ac:dyDescent="0.25">
      <c r="A7503" s="5" t="str">
        <f t="shared" si="117"/>
        <v>1NEMNEM Customer00214</v>
      </c>
      <c r="B7503" s="9">
        <v>1</v>
      </c>
      <c r="C7503" t="s">
        <v>132</v>
      </c>
      <c r="D7503" t="s">
        <v>142</v>
      </c>
      <c r="E7503" s="9">
        <v>0</v>
      </c>
      <c r="F7503" s="9">
        <v>0</v>
      </c>
      <c r="G7503" s="9">
        <v>2</v>
      </c>
      <c r="H7503" s="9">
        <v>14</v>
      </c>
      <c r="I7503" s="9">
        <v>-0.28078803420066833</v>
      </c>
      <c r="J7503" s="9">
        <v>-0.28078803420066833</v>
      </c>
      <c r="K7503" s="9">
        <v>0</v>
      </c>
      <c r="L7503" s="9">
        <v>91.776947021484375</v>
      </c>
    </row>
    <row r="7504" spans="1:12" x14ac:dyDescent="0.25">
      <c r="A7504" s="5" t="str">
        <f t="shared" si="117"/>
        <v>1NEMNEM Customer00215</v>
      </c>
      <c r="B7504" s="9">
        <v>1</v>
      </c>
      <c r="C7504" t="s">
        <v>132</v>
      </c>
      <c r="D7504" t="s">
        <v>142</v>
      </c>
      <c r="E7504" s="9">
        <v>0</v>
      </c>
      <c r="F7504" s="9">
        <v>0</v>
      </c>
      <c r="G7504" s="9">
        <v>2</v>
      </c>
      <c r="H7504" s="9">
        <v>15</v>
      </c>
      <c r="I7504" s="9">
        <v>0.18399642407894135</v>
      </c>
      <c r="J7504" s="9">
        <v>0.18399642407894135</v>
      </c>
      <c r="K7504" s="9">
        <v>0</v>
      </c>
      <c r="L7504" s="9">
        <v>93.237342834472656</v>
      </c>
    </row>
    <row r="7505" spans="1:12" x14ac:dyDescent="0.25">
      <c r="A7505" s="5" t="str">
        <f t="shared" si="117"/>
        <v>1NEMNEM Customer00216</v>
      </c>
      <c r="B7505" s="9">
        <v>1</v>
      </c>
      <c r="C7505" t="s">
        <v>132</v>
      </c>
      <c r="D7505" t="s">
        <v>142</v>
      </c>
      <c r="E7505" s="9">
        <v>0</v>
      </c>
      <c r="F7505" s="9">
        <v>0</v>
      </c>
      <c r="G7505" s="9">
        <v>2</v>
      </c>
      <c r="H7505" s="9">
        <v>16</v>
      </c>
      <c r="I7505" s="9">
        <v>0.84741407632827759</v>
      </c>
      <c r="J7505" s="9">
        <v>0.84741407632827759</v>
      </c>
      <c r="K7505" s="9">
        <v>0</v>
      </c>
      <c r="L7505" s="9">
        <v>93.430747985839844</v>
      </c>
    </row>
    <row r="7506" spans="1:12" x14ac:dyDescent="0.25">
      <c r="A7506" s="5" t="str">
        <f t="shared" si="117"/>
        <v>1NEMNEM Customer00217</v>
      </c>
      <c r="B7506" s="9">
        <v>1</v>
      </c>
      <c r="C7506" t="s">
        <v>132</v>
      </c>
      <c r="D7506" t="s">
        <v>142</v>
      </c>
      <c r="E7506" s="9">
        <v>0</v>
      </c>
      <c r="F7506" s="9">
        <v>0</v>
      </c>
      <c r="G7506" s="9">
        <v>2</v>
      </c>
      <c r="H7506" s="9">
        <v>17</v>
      </c>
      <c r="I7506" s="9">
        <v>1.533392071723938</v>
      </c>
      <c r="J7506" s="9">
        <v>0.24857378005981445</v>
      </c>
      <c r="K7506" s="9">
        <v>2.2497573867440224E-2</v>
      </c>
      <c r="L7506" s="9">
        <v>93.14886474609375</v>
      </c>
    </row>
    <row r="7507" spans="1:12" x14ac:dyDescent="0.25">
      <c r="A7507" s="5" t="str">
        <f t="shared" si="117"/>
        <v>1NEMNEM Customer00218</v>
      </c>
      <c r="B7507" s="9">
        <v>1</v>
      </c>
      <c r="C7507" t="s">
        <v>132</v>
      </c>
      <c r="D7507" t="s">
        <v>142</v>
      </c>
      <c r="E7507" s="9">
        <v>0</v>
      </c>
      <c r="F7507" s="9">
        <v>0</v>
      </c>
      <c r="G7507" s="9">
        <v>2</v>
      </c>
      <c r="H7507" s="9">
        <v>18</v>
      </c>
      <c r="I7507" s="9">
        <v>2.2937414646148682</v>
      </c>
      <c r="J7507" s="9">
        <v>1.5547794103622437</v>
      </c>
      <c r="K7507" s="9">
        <v>3.3414572477340698E-2</v>
      </c>
      <c r="L7507" s="9">
        <v>91.725685119628906</v>
      </c>
    </row>
    <row r="7508" spans="1:12" x14ac:dyDescent="0.25">
      <c r="A7508" s="5" t="str">
        <f t="shared" si="117"/>
        <v>1NEMNEM Customer00219</v>
      </c>
      <c r="B7508" s="9">
        <v>1</v>
      </c>
      <c r="C7508" t="s">
        <v>132</v>
      </c>
      <c r="D7508" t="s">
        <v>142</v>
      </c>
      <c r="E7508" s="9">
        <v>0</v>
      </c>
      <c r="F7508" s="9">
        <v>0</v>
      </c>
      <c r="G7508" s="9">
        <v>2</v>
      </c>
      <c r="H7508" s="9">
        <v>19</v>
      </c>
      <c r="I7508" s="9">
        <v>2.8424899578094482</v>
      </c>
      <c r="J7508" s="9">
        <v>2.3829119205474854</v>
      </c>
      <c r="K7508" s="9">
        <v>3.1036412343382835E-2</v>
      </c>
      <c r="L7508" s="9">
        <v>90.223602294921875</v>
      </c>
    </row>
    <row r="7509" spans="1:12" x14ac:dyDescent="0.25">
      <c r="A7509" s="5" t="str">
        <f t="shared" si="117"/>
        <v>1NEMNEM Customer00220</v>
      </c>
      <c r="B7509" s="9">
        <v>1</v>
      </c>
      <c r="C7509" t="s">
        <v>132</v>
      </c>
      <c r="D7509" t="s">
        <v>142</v>
      </c>
      <c r="E7509" s="9">
        <v>0</v>
      </c>
      <c r="F7509" s="9">
        <v>0</v>
      </c>
      <c r="G7509" s="9">
        <v>2</v>
      </c>
      <c r="H7509" s="9">
        <v>20</v>
      </c>
      <c r="I7509" s="9">
        <v>2.996366024017334</v>
      </c>
      <c r="J7509" s="9">
        <v>2.6901540756225586</v>
      </c>
      <c r="K7509" s="9">
        <v>1.1861889623105526E-2</v>
      </c>
      <c r="L7509" s="9">
        <v>88.014358520507813</v>
      </c>
    </row>
    <row r="7510" spans="1:12" x14ac:dyDescent="0.25">
      <c r="A7510" s="5" t="str">
        <f t="shared" si="117"/>
        <v>1NEMNEM Customer00221</v>
      </c>
      <c r="B7510" s="9">
        <v>1</v>
      </c>
      <c r="C7510" t="s">
        <v>132</v>
      </c>
      <c r="D7510" t="s">
        <v>142</v>
      </c>
      <c r="E7510" s="9">
        <v>0</v>
      </c>
      <c r="F7510" s="9">
        <v>0</v>
      </c>
      <c r="G7510" s="9">
        <v>2</v>
      </c>
      <c r="H7510" s="9">
        <v>21</v>
      </c>
      <c r="I7510" s="9">
        <v>2.9401071071624756</v>
      </c>
      <c r="J7510" s="9">
        <v>2.6790533065795898</v>
      </c>
      <c r="K7510" s="9">
        <v>1.4708635397255421E-2</v>
      </c>
      <c r="L7510" s="9">
        <v>84.657356262207031</v>
      </c>
    </row>
    <row r="7511" spans="1:12" x14ac:dyDescent="0.25">
      <c r="A7511" s="5" t="str">
        <f t="shared" si="117"/>
        <v>1NEMNEM Customer00222</v>
      </c>
      <c r="B7511" s="9">
        <v>1</v>
      </c>
      <c r="C7511" t="s">
        <v>132</v>
      </c>
      <c r="D7511" t="s">
        <v>142</v>
      </c>
      <c r="E7511" s="9">
        <v>0</v>
      </c>
      <c r="F7511" s="9">
        <v>0</v>
      </c>
      <c r="G7511" s="9">
        <v>2</v>
      </c>
      <c r="H7511" s="9">
        <v>22</v>
      </c>
      <c r="I7511" s="9">
        <v>2.7946164608001709</v>
      </c>
      <c r="J7511" s="9">
        <v>3.3627927303314209</v>
      </c>
      <c r="K7511" s="9">
        <v>2.4233238771557808E-2</v>
      </c>
      <c r="L7511" s="9">
        <v>81.645225524902344</v>
      </c>
    </row>
    <row r="7512" spans="1:12" x14ac:dyDescent="0.25">
      <c r="A7512" s="5" t="str">
        <f t="shared" si="117"/>
        <v>1NEMNEM Customer00223</v>
      </c>
      <c r="B7512" s="9">
        <v>1</v>
      </c>
      <c r="C7512" t="s">
        <v>132</v>
      </c>
      <c r="D7512" t="s">
        <v>142</v>
      </c>
      <c r="E7512" s="9">
        <v>0</v>
      </c>
      <c r="F7512" s="9">
        <v>0</v>
      </c>
      <c r="G7512" s="9">
        <v>2</v>
      </c>
      <c r="H7512" s="9">
        <v>23</v>
      </c>
      <c r="I7512" s="9">
        <v>2.5788283348083496</v>
      </c>
      <c r="J7512" s="9">
        <v>2.7926907539367676</v>
      </c>
      <c r="K7512" s="9">
        <v>1.8097631633281708E-2</v>
      </c>
      <c r="L7512" s="9">
        <v>79.514114379882813</v>
      </c>
    </row>
    <row r="7513" spans="1:12" x14ac:dyDescent="0.25">
      <c r="A7513" s="5" t="str">
        <f t="shared" si="117"/>
        <v>1NEMNEM Customer00224</v>
      </c>
      <c r="B7513" s="9">
        <v>1</v>
      </c>
      <c r="C7513" t="s">
        <v>132</v>
      </c>
      <c r="D7513" t="s">
        <v>142</v>
      </c>
      <c r="E7513" s="9">
        <v>0</v>
      </c>
      <c r="F7513" s="9">
        <v>0</v>
      </c>
      <c r="G7513" s="9">
        <v>2</v>
      </c>
      <c r="H7513" s="9">
        <v>24</v>
      </c>
      <c r="I7513" s="9">
        <v>2.2163376808166504</v>
      </c>
      <c r="J7513" s="9">
        <v>2.3407895565032959</v>
      </c>
      <c r="K7513" s="9">
        <v>1.6054896637797356E-2</v>
      </c>
      <c r="L7513" s="9">
        <v>77.882522583007813</v>
      </c>
    </row>
    <row r="7514" spans="1:12" x14ac:dyDescent="0.25">
      <c r="A7514" s="5" t="str">
        <f t="shared" si="117"/>
        <v>1NEMNEM Customer00101</v>
      </c>
      <c r="B7514" s="9">
        <v>1</v>
      </c>
      <c r="C7514" t="s">
        <v>132</v>
      </c>
      <c r="D7514" t="s">
        <v>142</v>
      </c>
      <c r="E7514" s="9">
        <v>0</v>
      </c>
      <c r="F7514" s="9">
        <v>0</v>
      </c>
      <c r="G7514" s="9">
        <v>10</v>
      </c>
      <c r="H7514" s="9">
        <v>1</v>
      </c>
      <c r="I7514" s="9">
        <v>2.0807280540466309</v>
      </c>
      <c r="J7514" s="9">
        <v>2.0807280540466309</v>
      </c>
      <c r="K7514" s="9">
        <v>0</v>
      </c>
      <c r="L7514" s="9">
        <v>78.871177673339844</v>
      </c>
    </row>
    <row r="7515" spans="1:12" x14ac:dyDescent="0.25">
      <c r="A7515" s="5" t="str">
        <f t="shared" si="117"/>
        <v>1NEMNEM Customer00102</v>
      </c>
      <c r="B7515" s="9">
        <v>1</v>
      </c>
      <c r="C7515" t="s">
        <v>132</v>
      </c>
      <c r="D7515" t="s">
        <v>142</v>
      </c>
      <c r="E7515" s="9">
        <v>0</v>
      </c>
      <c r="F7515" s="9">
        <v>0</v>
      </c>
      <c r="G7515" s="9">
        <v>10</v>
      </c>
      <c r="H7515" s="9">
        <v>2</v>
      </c>
      <c r="I7515" s="9">
        <v>1.7774548530578613</v>
      </c>
      <c r="J7515" s="9">
        <v>1.7774548530578613</v>
      </c>
      <c r="K7515" s="9">
        <v>0</v>
      </c>
      <c r="L7515" s="9">
        <v>77.663970947265625</v>
      </c>
    </row>
    <row r="7516" spans="1:12" x14ac:dyDescent="0.25">
      <c r="A7516" s="5" t="str">
        <f t="shared" si="117"/>
        <v>1NEMNEM Customer00103</v>
      </c>
      <c r="B7516" s="9">
        <v>1</v>
      </c>
      <c r="C7516" t="s">
        <v>132</v>
      </c>
      <c r="D7516" t="s">
        <v>142</v>
      </c>
      <c r="E7516" s="9">
        <v>0</v>
      </c>
      <c r="F7516" s="9">
        <v>0</v>
      </c>
      <c r="G7516" s="9">
        <v>10</v>
      </c>
      <c r="H7516" s="9">
        <v>3</v>
      </c>
      <c r="I7516" s="9">
        <v>1.5411138534545898</v>
      </c>
      <c r="J7516" s="9">
        <v>1.5411138534545898</v>
      </c>
      <c r="K7516" s="9">
        <v>0</v>
      </c>
      <c r="L7516" s="9">
        <v>76.527824401855469</v>
      </c>
    </row>
    <row r="7517" spans="1:12" x14ac:dyDescent="0.25">
      <c r="A7517" s="5" t="str">
        <f t="shared" si="117"/>
        <v>1NEMNEM Customer00104</v>
      </c>
      <c r="B7517" s="9">
        <v>1</v>
      </c>
      <c r="C7517" t="s">
        <v>132</v>
      </c>
      <c r="D7517" t="s">
        <v>142</v>
      </c>
      <c r="E7517" s="9">
        <v>0</v>
      </c>
      <c r="F7517" s="9">
        <v>0</v>
      </c>
      <c r="G7517" s="9">
        <v>10</v>
      </c>
      <c r="H7517" s="9">
        <v>4</v>
      </c>
      <c r="I7517" s="9">
        <v>1.3685081005096436</v>
      </c>
      <c r="J7517" s="9">
        <v>1.3685081005096436</v>
      </c>
      <c r="K7517" s="9">
        <v>0</v>
      </c>
      <c r="L7517" s="9">
        <v>75.630348205566406</v>
      </c>
    </row>
    <row r="7518" spans="1:12" x14ac:dyDescent="0.25">
      <c r="A7518" s="5" t="str">
        <f t="shared" si="117"/>
        <v>1NEMNEM Customer00105</v>
      </c>
      <c r="B7518" s="9">
        <v>1</v>
      </c>
      <c r="C7518" t="s">
        <v>132</v>
      </c>
      <c r="D7518" t="s">
        <v>142</v>
      </c>
      <c r="E7518" s="9">
        <v>0</v>
      </c>
      <c r="F7518" s="9">
        <v>0</v>
      </c>
      <c r="G7518" s="9">
        <v>10</v>
      </c>
      <c r="H7518" s="9">
        <v>5</v>
      </c>
      <c r="I7518" s="9">
        <v>1.234487771987915</v>
      </c>
      <c r="J7518" s="9">
        <v>1.234487771987915</v>
      </c>
      <c r="K7518" s="9">
        <v>0</v>
      </c>
      <c r="L7518" s="9">
        <v>74.686294555664063</v>
      </c>
    </row>
    <row r="7519" spans="1:12" x14ac:dyDescent="0.25">
      <c r="A7519" s="5" t="str">
        <f t="shared" si="117"/>
        <v>1NEMNEM Customer00106</v>
      </c>
      <c r="B7519" s="9">
        <v>1</v>
      </c>
      <c r="C7519" t="s">
        <v>132</v>
      </c>
      <c r="D7519" t="s">
        <v>142</v>
      </c>
      <c r="E7519" s="9">
        <v>0</v>
      </c>
      <c r="F7519" s="9">
        <v>0</v>
      </c>
      <c r="G7519" s="9">
        <v>10</v>
      </c>
      <c r="H7519" s="9">
        <v>6</v>
      </c>
      <c r="I7519" s="9">
        <v>1.1613808870315552</v>
      </c>
      <c r="J7519" s="9">
        <v>1.1613808870315552</v>
      </c>
      <c r="K7519" s="9">
        <v>0</v>
      </c>
      <c r="L7519" s="9">
        <v>74.061622619628906</v>
      </c>
    </row>
    <row r="7520" spans="1:12" x14ac:dyDescent="0.25">
      <c r="A7520" s="5" t="str">
        <f t="shared" si="117"/>
        <v>1NEMNEM Customer00107</v>
      </c>
      <c r="B7520" s="9">
        <v>1</v>
      </c>
      <c r="C7520" t="s">
        <v>132</v>
      </c>
      <c r="D7520" t="s">
        <v>142</v>
      </c>
      <c r="E7520" s="9">
        <v>0</v>
      </c>
      <c r="F7520" s="9">
        <v>0</v>
      </c>
      <c r="G7520" s="9">
        <v>10</v>
      </c>
      <c r="H7520" s="9">
        <v>7</v>
      </c>
      <c r="I7520" s="9">
        <v>1.0574519634246826</v>
      </c>
      <c r="J7520" s="9">
        <v>1.0574519634246826</v>
      </c>
      <c r="K7520" s="9">
        <v>0</v>
      </c>
      <c r="L7520" s="9">
        <v>73.493644714355469</v>
      </c>
    </row>
    <row r="7521" spans="1:12" x14ac:dyDescent="0.25">
      <c r="A7521" s="5" t="str">
        <f t="shared" si="117"/>
        <v>1NEMNEM Customer00108</v>
      </c>
      <c r="B7521" s="9">
        <v>1</v>
      </c>
      <c r="C7521" t="s">
        <v>132</v>
      </c>
      <c r="D7521" t="s">
        <v>142</v>
      </c>
      <c r="E7521" s="9">
        <v>0</v>
      </c>
      <c r="F7521" s="9">
        <v>0</v>
      </c>
      <c r="G7521" s="9">
        <v>10</v>
      </c>
      <c r="H7521" s="9">
        <v>8</v>
      </c>
      <c r="I7521" s="9">
        <v>0.79225873947143555</v>
      </c>
      <c r="J7521" s="9">
        <v>0.79225873947143555</v>
      </c>
      <c r="K7521" s="9">
        <v>0</v>
      </c>
      <c r="L7521" s="9">
        <v>73.862640380859375</v>
      </c>
    </row>
    <row r="7522" spans="1:12" x14ac:dyDescent="0.25">
      <c r="A7522" s="5" t="str">
        <f t="shared" si="117"/>
        <v>1NEMNEM Customer00109</v>
      </c>
      <c r="B7522" s="9">
        <v>1</v>
      </c>
      <c r="C7522" t="s">
        <v>132</v>
      </c>
      <c r="D7522" t="s">
        <v>142</v>
      </c>
      <c r="E7522" s="9">
        <v>0</v>
      </c>
      <c r="F7522" s="9">
        <v>0</v>
      </c>
      <c r="G7522" s="9">
        <v>10</v>
      </c>
      <c r="H7522" s="9">
        <v>9</v>
      </c>
      <c r="I7522" s="9">
        <v>0.30897209048271179</v>
      </c>
      <c r="J7522" s="9">
        <v>0.30897209048271179</v>
      </c>
      <c r="K7522" s="9">
        <v>0</v>
      </c>
      <c r="L7522" s="9">
        <v>76.691139221191406</v>
      </c>
    </row>
    <row r="7523" spans="1:12" x14ac:dyDescent="0.25">
      <c r="A7523" s="5" t="str">
        <f t="shared" si="117"/>
        <v>1NEMNEM Customer001010</v>
      </c>
      <c r="B7523" s="9">
        <v>1</v>
      </c>
      <c r="C7523" t="s">
        <v>132</v>
      </c>
      <c r="D7523" t="s">
        <v>142</v>
      </c>
      <c r="E7523" s="9">
        <v>0</v>
      </c>
      <c r="F7523" s="9">
        <v>0</v>
      </c>
      <c r="G7523" s="9">
        <v>10</v>
      </c>
      <c r="H7523" s="9">
        <v>10</v>
      </c>
      <c r="I7523" s="9">
        <v>-0.16385675966739655</v>
      </c>
      <c r="J7523" s="9">
        <v>-0.16385675966739655</v>
      </c>
      <c r="K7523" s="9">
        <v>0</v>
      </c>
      <c r="L7523" s="9">
        <v>81.352508544921875</v>
      </c>
    </row>
    <row r="7524" spans="1:12" x14ac:dyDescent="0.25">
      <c r="A7524" s="5" t="str">
        <f t="shared" si="117"/>
        <v>1NEMNEM Customer001011</v>
      </c>
      <c r="B7524" s="9">
        <v>1</v>
      </c>
      <c r="C7524" t="s">
        <v>132</v>
      </c>
      <c r="D7524" t="s">
        <v>142</v>
      </c>
      <c r="E7524" s="9">
        <v>0</v>
      </c>
      <c r="F7524" s="9">
        <v>0</v>
      </c>
      <c r="G7524" s="9">
        <v>10</v>
      </c>
      <c r="H7524" s="9">
        <v>11</v>
      </c>
      <c r="I7524" s="9">
        <v>-0.37901011109352112</v>
      </c>
      <c r="J7524" s="9">
        <v>-0.37901011109352112</v>
      </c>
      <c r="K7524" s="9">
        <v>0</v>
      </c>
      <c r="L7524" s="9">
        <v>86.361137390136719</v>
      </c>
    </row>
    <row r="7525" spans="1:12" x14ac:dyDescent="0.25">
      <c r="A7525" s="5" t="str">
        <f t="shared" si="117"/>
        <v>1NEMNEM Customer001012</v>
      </c>
      <c r="B7525" s="9">
        <v>1</v>
      </c>
      <c r="C7525" t="s">
        <v>132</v>
      </c>
      <c r="D7525" t="s">
        <v>142</v>
      </c>
      <c r="E7525" s="9">
        <v>0</v>
      </c>
      <c r="F7525" s="9">
        <v>0</v>
      </c>
      <c r="G7525" s="9">
        <v>10</v>
      </c>
      <c r="H7525" s="9">
        <v>12</v>
      </c>
      <c r="I7525" s="9">
        <v>-0.39395353198051453</v>
      </c>
      <c r="J7525" s="9">
        <v>-0.39395353198051453</v>
      </c>
      <c r="K7525" s="9">
        <v>0</v>
      </c>
      <c r="L7525" s="9">
        <v>90.8038330078125</v>
      </c>
    </row>
    <row r="7526" spans="1:12" x14ac:dyDescent="0.25">
      <c r="A7526" s="5" t="str">
        <f t="shared" si="117"/>
        <v>1NEMNEM Customer001013</v>
      </c>
      <c r="B7526" s="9">
        <v>1</v>
      </c>
      <c r="C7526" t="s">
        <v>132</v>
      </c>
      <c r="D7526" t="s">
        <v>142</v>
      </c>
      <c r="E7526" s="9">
        <v>0</v>
      </c>
      <c r="F7526" s="9">
        <v>0</v>
      </c>
      <c r="G7526" s="9">
        <v>10</v>
      </c>
      <c r="H7526" s="9">
        <v>13</v>
      </c>
      <c r="I7526" s="9">
        <v>-0.14979217946529388</v>
      </c>
      <c r="J7526" s="9">
        <v>-0.14979217946529388</v>
      </c>
      <c r="K7526" s="9">
        <v>0</v>
      </c>
      <c r="L7526" s="9">
        <v>93.946922302246094</v>
      </c>
    </row>
    <row r="7527" spans="1:12" x14ac:dyDescent="0.25">
      <c r="A7527" s="5" t="str">
        <f t="shared" si="117"/>
        <v>1NEMNEM Customer001014</v>
      </c>
      <c r="B7527" s="9">
        <v>1</v>
      </c>
      <c r="C7527" t="s">
        <v>132</v>
      </c>
      <c r="D7527" t="s">
        <v>142</v>
      </c>
      <c r="E7527" s="9">
        <v>0</v>
      </c>
      <c r="F7527" s="9">
        <v>0</v>
      </c>
      <c r="G7527" s="9">
        <v>10</v>
      </c>
      <c r="H7527" s="9">
        <v>14</v>
      </c>
      <c r="I7527" s="9">
        <v>0.26410290598869324</v>
      </c>
      <c r="J7527" s="9">
        <v>0.26410290598869324</v>
      </c>
      <c r="K7527" s="9">
        <v>0</v>
      </c>
      <c r="L7527" s="9">
        <v>96.308708190917969</v>
      </c>
    </row>
    <row r="7528" spans="1:12" x14ac:dyDescent="0.25">
      <c r="A7528" s="5" t="str">
        <f t="shared" si="117"/>
        <v>1NEMNEM Customer001015</v>
      </c>
      <c r="B7528" s="9">
        <v>1</v>
      </c>
      <c r="C7528" t="s">
        <v>132</v>
      </c>
      <c r="D7528" t="s">
        <v>142</v>
      </c>
      <c r="E7528" s="9">
        <v>0</v>
      </c>
      <c r="F7528" s="9">
        <v>0</v>
      </c>
      <c r="G7528" s="9">
        <v>10</v>
      </c>
      <c r="H7528" s="9">
        <v>15</v>
      </c>
      <c r="I7528" s="9">
        <v>0.77692610025405884</v>
      </c>
      <c r="J7528" s="9">
        <v>0.77692610025405884</v>
      </c>
      <c r="K7528" s="9">
        <v>0</v>
      </c>
      <c r="L7528" s="9">
        <v>97.729660034179688</v>
      </c>
    </row>
    <row r="7529" spans="1:12" x14ac:dyDescent="0.25">
      <c r="A7529" s="5" t="str">
        <f t="shared" si="117"/>
        <v>1NEMNEM Customer001016</v>
      </c>
      <c r="B7529" s="9">
        <v>1</v>
      </c>
      <c r="C7529" t="s">
        <v>132</v>
      </c>
      <c r="D7529" t="s">
        <v>142</v>
      </c>
      <c r="E7529" s="9">
        <v>0</v>
      </c>
      <c r="F7529" s="9">
        <v>0</v>
      </c>
      <c r="G7529" s="9">
        <v>10</v>
      </c>
      <c r="H7529" s="9">
        <v>16</v>
      </c>
      <c r="I7529" s="9">
        <v>1.4684340953826904</v>
      </c>
      <c r="J7529" s="9">
        <v>1.4684340953826904</v>
      </c>
      <c r="K7529" s="9">
        <v>0</v>
      </c>
      <c r="L7529" s="9">
        <v>98.310646057128906</v>
      </c>
    </row>
    <row r="7530" spans="1:12" x14ac:dyDescent="0.25">
      <c r="A7530" s="5" t="str">
        <f t="shared" si="117"/>
        <v>1NEMNEM Customer001017</v>
      </c>
      <c r="B7530" s="9">
        <v>1</v>
      </c>
      <c r="C7530" t="s">
        <v>132</v>
      </c>
      <c r="D7530" t="s">
        <v>142</v>
      </c>
      <c r="E7530" s="9">
        <v>0</v>
      </c>
      <c r="F7530" s="9">
        <v>0</v>
      </c>
      <c r="G7530" s="9">
        <v>10</v>
      </c>
      <c r="H7530" s="9">
        <v>17</v>
      </c>
      <c r="I7530" s="9">
        <v>2.1407938003540039</v>
      </c>
      <c r="J7530" s="9">
        <v>0.72906744480133057</v>
      </c>
      <c r="K7530" s="9">
        <v>3.3494561910629272E-2</v>
      </c>
      <c r="L7530" s="9">
        <v>98.308731079101563</v>
      </c>
    </row>
    <row r="7531" spans="1:12" x14ac:dyDescent="0.25">
      <c r="A7531" s="5" t="str">
        <f t="shared" si="117"/>
        <v>1NEMNEM Customer001018</v>
      </c>
      <c r="B7531" s="9">
        <v>1</v>
      </c>
      <c r="C7531" t="s">
        <v>132</v>
      </c>
      <c r="D7531" t="s">
        <v>142</v>
      </c>
      <c r="E7531" s="9">
        <v>0</v>
      </c>
      <c r="F7531" s="9">
        <v>0</v>
      </c>
      <c r="G7531" s="9">
        <v>10</v>
      </c>
      <c r="H7531" s="9">
        <v>18</v>
      </c>
      <c r="I7531" s="9">
        <v>2.8515076637268066</v>
      </c>
      <c r="J7531" s="9">
        <v>1.9901421070098877</v>
      </c>
      <c r="K7531" s="9">
        <v>4.1204158216714859E-2</v>
      </c>
      <c r="L7531" s="9">
        <v>97.525146484375</v>
      </c>
    </row>
    <row r="7532" spans="1:12" x14ac:dyDescent="0.25">
      <c r="A7532" s="5" t="str">
        <f t="shared" si="117"/>
        <v>1NEMNEM Customer001019</v>
      </c>
      <c r="B7532" s="9">
        <v>1</v>
      </c>
      <c r="C7532" t="s">
        <v>132</v>
      </c>
      <c r="D7532" t="s">
        <v>142</v>
      </c>
      <c r="E7532" s="9">
        <v>0</v>
      </c>
      <c r="F7532" s="9">
        <v>0</v>
      </c>
      <c r="G7532" s="9">
        <v>10</v>
      </c>
      <c r="H7532" s="9">
        <v>19</v>
      </c>
      <c r="I7532" s="9">
        <v>3.3843314647674561</v>
      </c>
      <c r="J7532" s="9">
        <v>2.8423757553100586</v>
      </c>
      <c r="K7532" s="9">
        <v>3.0795233324170113E-2</v>
      </c>
      <c r="L7532" s="9">
        <v>95.950668334960938</v>
      </c>
    </row>
    <row r="7533" spans="1:12" x14ac:dyDescent="0.25">
      <c r="A7533" s="5" t="str">
        <f t="shared" si="117"/>
        <v>1NEMNEM Customer001020</v>
      </c>
      <c r="B7533" s="9">
        <v>1</v>
      </c>
      <c r="C7533" t="s">
        <v>132</v>
      </c>
      <c r="D7533" t="s">
        <v>142</v>
      </c>
      <c r="E7533" s="9">
        <v>0</v>
      </c>
      <c r="F7533" s="9">
        <v>0</v>
      </c>
      <c r="G7533" s="9">
        <v>10</v>
      </c>
      <c r="H7533" s="9">
        <v>20</v>
      </c>
      <c r="I7533" s="9">
        <v>3.5353038311004639</v>
      </c>
      <c r="J7533" s="9">
        <v>3.1603384017944336</v>
      </c>
      <c r="K7533" s="9">
        <v>1.9938128069043159E-2</v>
      </c>
      <c r="L7533" s="9">
        <v>93.125411987304688</v>
      </c>
    </row>
    <row r="7534" spans="1:12" x14ac:dyDescent="0.25">
      <c r="A7534" s="5" t="str">
        <f t="shared" si="117"/>
        <v>1NEMNEM Customer001021</v>
      </c>
      <c r="B7534" s="9">
        <v>1</v>
      </c>
      <c r="C7534" t="s">
        <v>132</v>
      </c>
      <c r="D7534" t="s">
        <v>142</v>
      </c>
      <c r="E7534" s="9">
        <v>0</v>
      </c>
      <c r="F7534" s="9">
        <v>0</v>
      </c>
      <c r="G7534" s="9">
        <v>10</v>
      </c>
      <c r="H7534" s="9">
        <v>21</v>
      </c>
      <c r="I7534" s="9">
        <v>3.4395983219146729</v>
      </c>
      <c r="J7534" s="9">
        <v>3.1157617568969727</v>
      </c>
      <c r="K7534" s="9">
        <v>1.2796077877283096E-2</v>
      </c>
      <c r="L7534" s="9">
        <v>89.324554443359375</v>
      </c>
    </row>
    <row r="7535" spans="1:12" x14ac:dyDescent="0.25">
      <c r="A7535" s="5" t="str">
        <f t="shared" si="117"/>
        <v>1NEMNEM Customer001022</v>
      </c>
      <c r="B7535" s="9">
        <v>1</v>
      </c>
      <c r="C7535" t="s">
        <v>132</v>
      </c>
      <c r="D7535" t="s">
        <v>142</v>
      </c>
      <c r="E7535" s="9">
        <v>0</v>
      </c>
      <c r="F7535" s="9">
        <v>0</v>
      </c>
      <c r="G7535" s="9">
        <v>10</v>
      </c>
      <c r="H7535" s="9">
        <v>22</v>
      </c>
      <c r="I7535" s="9">
        <v>3.2568900585174561</v>
      </c>
      <c r="J7535" s="9">
        <v>3.8424115180969238</v>
      </c>
      <c r="K7535" s="9">
        <v>2.8606276959180832E-2</v>
      </c>
      <c r="L7535" s="9">
        <v>85.9923095703125</v>
      </c>
    </row>
    <row r="7536" spans="1:12" x14ac:dyDescent="0.25">
      <c r="A7536" s="5" t="str">
        <f t="shared" si="117"/>
        <v>1NEMNEM Customer001023</v>
      </c>
      <c r="B7536" s="9">
        <v>1</v>
      </c>
      <c r="C7536" t="s">
        <v>132</v>
      </c>
      <c r="D7536" t="s">
        <v>142</v>
      </c>
      <c r="E7536" s="9">
        <v>0</v>
      </c>
      <c r="F7536" s="9">
        <v>0</v>
      </c>
      <c r="G7536" s="9">
        <v>10</v>
      </c>
      <c r="H7536" s="9">
        <v>23</v>
      </c>
      <c r="I7536" s="9">
        <v>2.9724452495574951</v>
      </c>
      <c r="J7536" s="9">
        <v>3.1936733722686768</v>
      </c>
      <c r="K7536" s="9">
        <v>2.0946398377418518E-2</v>
      </c>
      <c r="L7536" s="9">
        <v>83.515609741210938</v>
      </c>
    </row>
    <row r="7537" spans="1:12" x14ac:dyDescent="0.25">
      <c r="A7537" s="5" t="str">
        <f t="shared" si="117"/>
        <v>1NEMNEM Customer001024</v>
      </c>
      <c r="B7537" s="9">
        <v>1</v>
      </c>
      <c r="C7537" t="s">
        <v>132</v>
      </c>
      <c r="D7537" t="s">
        <v>142</v>
      </c>
      <c r="E7537" s="9">
        <v>0</v>
      </c>
      <c r="F7537" s="9">
        <v>0</v>
      </c>
      <c r="G7537" s="9">
        <v>10</v>
      </c>
      <c r="H7537" s="9">
        <v>24</v>
      </c>
      <c r="I7537" s="9">
        <v>2.5394396781921387</v>
      </c>
      <c r="J7537" s="9">
        <v>2.6712596416473389</v>
      </c>
      <c r="K7537" s="9">
        <v>1.9164189696311951E-2</v>
      </c>
      <c r="L7537" s="9">
        <v>81.5615234375</v>
      </c>
    </row>
    <row r="7538" spans="1:12" x14ac:dyDescent="0.25">
      <c r="A7538" s="5" t="str">
        <f t="shared" si="117"/>
        <v>1NEMNEM Customer0121</v>
      </c>
      <c r="B7538" s="9">
        <v>1</v>
      </c>
      <c r="C7538" t="s">
        <v>132</v>
      </c>
      <c r="D7538" t="s">
        <v>142</v>
      </c>
      <c r="E7538" s="9">
        <v>0</v>
      </c>
      <c r="F7538" s="9">
        <v>1</v>
      </c>
      <c r="G7538" s="9">
        <v>2</v>
      </c>
      <c r="H7538" s="9">
        <v>1</v>
      </c>
      <c r="I7538" s="9">
        <v>1.847042441368103</v>
      </c>
      <c r="J7538" s="9">
        <v>1.847042441368103</v>
      </c>
      <c r="K7538" s="9">
        <v>0</v>
      </c>
      <c r="L7538" s="9">
        <v>75.340019226074219</v>
      </c>
    </row>
    <row r="7539" spans="1:12" x14ac:dyDescent="0.25">
      <c r="A7539" s="5" t="str">
        <f t="shared" si="117"/>
        <v>1NEMNEM Customer0122</v>
      </c>
      <c r="B7539" s="9">
        <v>1</v>
      </c>
      <c r="C7539" t="s">
        <v>132</v>
      </c>
      <c r="D7539" t="s">
        <v>142</v>
      </c>
      <c r="E7539" s="9">
        <v>0</v>
      </c>
      <c r="F7539" s="9">
        <v>1</v>
      </c>
      <c r="G7539" s="9">
        <v>2</v>
      </c>
      <c r="H7539" s="9">
        <v>2</v>
      </c>
      <c r="I7539" s="9">
        <v>1.5711725950241089</v>
      </c>
      <c r="J7539" s="9">
        <v>1.5711725950241089</v>
      </c>
      <c r="K7539" s="9">
        <v>0</v>
      </c>
      <c r="L7539" s="9">
        <v>74.110313415527344</v>
      </c>
    </row>
    <row r="7540" spans="1:12" x14ac:dyDescent="0.25">
      <c r="A7540" s="5" t="str">
        <f t="shared" si="117"/>
        <v>1NEMNEM Customer0123</v>
      </c>
      <c r="B7540" s="9">
        <v>1</v>
      </c>
      <c r="C7540" t="s">
        <v>132</v>
      </c>
      <c r="D7540" t="s">
        <v>142</v>
      </c>
      <c r="E7540" s="9">
        <v>0</v>
      </c>
      <c r="F7540" s="9">
        <v>1</v>
      </c>
      <c r="G7540" s="9">
        <v>2</v>
      </c>
      <c r="H7540" s="9">
        <v>3</v>
      </c>
      <c r="I7540" s="9">
        <v>1.3593978881835938</v>
      </c>
      <c r="J7540" s="9">
        <v>1.3593978881835938</v>
      </c>
      <c r="K7540" s="9">
        <v>0</v>
      </c>
      <c r="L7540" s="9">
        <v>73.047508239746094</v>
      </c>
    </row>
    <row r="7541" spans="1:12" x14ac:dyDescent="0.25">
      <c r="A7541" s="5" t="str">
        <f t="shared" si="117"/>
        <v>1NEMNEM Customer0124</v>
      </c>
      <c r="B7541" s="9">
        <v>1</v>
      </c>
      <c r="C7541" t="s">
        <v>132</v>
      </c>
      <c r="D7541" t="s">
        <v>142</v>
      </c>
      <c r="E7541" s="9">
        <v>0</v>
      </c>
      <c r="F7541" s="9">
        <v>1</v>
      </c>
      <c r="G7541" s="9">
        <v>2</v>
      </c>
      <c r="H7541" s="9">
        <v>4</v>
      </c>
      <c r="I7541" s="9">
        <v>1.1990387439727783</v>
      </c>
      <c r="J7541" s="9">
        <v>1.1990387439727783</v>
      </c>
      <c r="K7541" s="9">
        <v>0</v>
      </c>
      <c r="L7541" s="9">
        <v>72.034904479980469</v>
      </c>
    </row>
    <row r="7542" spans="1:12" x14ac:dyDescent="0.25">
      <c r="A7542" s="5" t="str">
        <f t="shared" si="117"/>
        <v>1NEMNEM Customer0125</v>
      </c>
      <c r="B7542" s="9">
        <v>1</v>
      </c>
      <c r="C7542" t="s">
        <v>132</v>
      </c>
      <c r="D7542" t="s">
        <v>142</v>
      </c>
      <c r="E7542" s="9">
        <v>0</v>
      </c>
      <c r="F7542" s="9">
        <v>1</v>
      </c>
      <c r="G7542" s="9">
        <v>2</v>
      </c>
      <c r="H7542" s="9">
        <v>5</v>
      </c>
      <c r="I7542" s="9">
        <v>1.083465576171875</v>
      </c>
      <c r="J7542" s="9">
        <v>1.083465576171875</v>
      </c>
      <c r="K7542" s="9">
        <v>0</v>
      </c>
      <c r="L7542" s="9">
        <v>71.143486022949219</v>
      </c>
    </row>
    <row r="7543" spans="1:12" x14ac:dyDescent="0.25">
      <c r="A7543" s="5" t="str">
        <f t="shared" si="117"/>
        <v>1NEMNEM Customer0126</v>
      </c>
      <c r="B7543" s="9">
        <v>1</v>
      </c>
      <c r="C7543" t="s">
        <v>132</v>
      </c>
      <c r="D7543" t="s">
        <v>142</v>
      </c>
      <c r="E7543" s="9">
        <v>0</v>
      </c>
      <c r="F7543" s="9">
        <v>1</v>
      </c>
      <c r="G7543" s="9">
        <v>2</v>
      </c>
      <c r="H7543" s="9">
        <v>6</v>
      </c>
      <c r="I7543" s="9">
        <v>1.0157027244567871</v>
      </c>
      <c r="J7543" s="9">
        <v>1.0157027244567871</v>
      </c>
      <c r="K7543" s="9">
        <v>0</v>
      </c>
      <c r="L7543" s="9">
        <v>70.359443664550781</v>
      </c>
    </row>
    <row r="7544" spans="1:12" x14ac:dyDescent="0.25">
      <c r="A7544" s="5" t="str">
        <f t="shared" si="117"/>
        <v>1NEMNEM Customer0127</v>
      </c>
      <c r="B7544" s="9">
        <v>1</v>
      </c>
      <c r="C7544" t="s">
        <v>132</v>
      </c>
      <c r="D7544" t="s">
        <v>142</v>
      </c>
      <c r="E7544" s="9">
        <v>0</v>
      </c>
      <c r="F7544" s="9">
        <v>1</v>
      </c>
      <c r="G7544" s="9">
        <v>2</v>
      </c>
      <c r="H7544" s="9">
        <v>7</v>
      </c>
      <c r="I7544" s="9">
        <v>0.92477953433990479</v>
      </c>
      <c r="J7544" s="9">
        <v>0.92477953433990479</v>
      </c>
      <c r="K7544" s="9">
        <v>0</v>
      </c>
      <c r="L7544" s="9">
        <v>69.724433898925781</v>
      </c>
    </row>
    <row r="7545" spans="1:12" x14ac:dyDescent="0.25">
      <c r="A7545" s="5" t="str">
        <f t="shared" si="117"/>
        <v>1NEMNEM Customer0128</v>
      </c>
      <c r="B7545" s="9">
        <v>1</v>
      </c>
      <c r="C7545" t="s">
        <v>132</v>
      </c>
      <c r="D7545" t="s">
        <v>142</v>
      </c>
      <c r="E7545" s="9">
        <v>0</v>
      </c>
      <c r="F7545" s="9">
        <v>1</v>
      </c>
      <c r="G7545" s="9">
        <v>2</v>
      </c>
      <c r="H7545" s="9">
        <v>8</v>
      </c>
      <c r="I7545" s="9">
        <v>0.650706946849823</v>
      </c>
      <c r="J7545" s="9">
        <v>0.650706946849823</v>
      </c>
      <c r="K7545" s="9">
        <v>0</v>
      </c>
      <c r="L7545" s="9">
        <v>70.015571594238281</v>
      </c>
    </row>
    <row r="7546" spans="1:12" x14ac:dyDescent="0.25">
      <c r="A7546" s="5" t="str">
        <f t="shared" si="117"/>
        <v>1NEMNEM Customer0129</v>
      </c>
      <c r="B7546" s="9">
        <v>1</v>
      </c>
      <c r="C7546" t="s">
        <v>132</v>
      </c>
      <c r="D7546" t="s">
        <v>142</v>
      </c>
      <c r="E7546" s="9">
        <v>0</v>
      </c>
      <c r="F7546" s="9">
        <v>1</v>
      </c>
      <c r="G7546" s="9">
        <v>2</v>
      </c>
      <c r="H7546" s="9">
        <v>9</v>
      </c>
      <c r="I7546" s="9">
        <v>0.1652519702911377</v>
      </c>
      <c r="J7546" s="9">
        <v>0.1652519702911377</v>
      </c>
      <c r="K7546" s="9">
        <v>0</v>
      </c>
      <c r="L7546" s="9">
        <v>72.692230224609375</v>
      </c>
    </row>
    <row r="7547" spans="1:12" x14ac:dyDescent="0.25">
      <c r="A7547" s="5" t="str">
        <f t="shared" si="117"/>
        <v>1NEMNEM Customer01210</v>
      </c>
      <c r="B7547" s="9">
        <v>1</v>
      </c>
      <c r="C7547" t="s">
        <v>132</v>
      </c>
      <c r="D7547" t="s">
        <v>142</v>
      </c>
      <c r="E7547" s="9">
        <v>0</v>
      </c>
      <c r="F7547" s="9">
        <v>1</v>
      </c>
      <c r="G7547" s="9">
        <v>2</v>
      </c>
      <c r="H7547" s="9">
        <v>10</v>
      </c>
      <c r="I7547" s="9">
        <v>-0.29543200135231018</v>
      </c>
      <c r="J7547" s="9">
        <v>-0.29543200135231018</v>
      </c>
      <c r="K7547" s="9">
        <v>0</v>
      </c>
      <c r="L7547" s="9">
        <v>77.252830505371094</v>
      </c>
    </row>
    <row r="7548" spans="1:12" x14ac:dyDescent="0.25">
      <c r="A7548" s="5" t="str">
        <f t="shared" si="117"/>
        <v>1NEMNEM Customer01211</v>
      </c>
      <c r="B7548" s="9">
        <v>1</v>
      </c>
      <c r="C7548" t="s">
        <v>132</v>
      </c>
      <c r="D7548" t="s">
        <v>142</v>
      </c>
      <c r="E7548" s="9">
        <v>0</v>
      </c>
      <c r="F7548" s="9">
        <v>1</v>
      </c>
      <c r="G7548" s="9">
        <v>2</v>
      </c>
      <c r="H7548" s="9">
        <v>11</v>
      </c>
      <c r="I7548" s="9">
        <v>-0.6259341835975647</v>
      </c>
      <c r="J7548" s="9">
        <v>-0.6259341835975647</v>
      </c>
      <c r="K7548" s="9">
        <v>0</v>
      </c>
      <c r="L7548" s="9">
        <v>81.992103576660156</v>
      </c>
    </row>
    <row r="7549" spans="1:12" x14ac:dyDescent="0.25">
      <c r="A7549" s="5" t="str">
        <f t="shared" si="117"/>
        <v>1NEMNEM Customer01212</v>
      </c>
      <c r="B7549" s="9">
        <v>1</v>
      </c>
      <c r="C7549" t="s">
        <v>132</v>
      </c>
      <c r="D7549" t="s">
        <v>142</v>
      </c>
      <c r="E7549" s="9">
        <v>0</v>
      </c>
      <c r="F7549" s="9">
        <v>1</v>
      </c>
      <c r="G7549" s="9">
        <v>2</v>
      </c>
      <c r="H7549" s="9">
        <v>12</v>
      </c>
      <c r="I7549" s="9">
        <v>-0.74213612079620361</v>
      </c>
      <c r="J7549" s="9">
        <v>-0.74213612079620361</v>
      </c>
      <c r="K7549" s="9">
        <v>0</v>
      </c>
      <c r="L7549" s="9">
        <v>86.178634643554688</v>
      </c>
    </row>
    <row r="7550" spans="1:12" x14ac:dyDescent="0.25">
      <c r="A7550" s="5" t="str">
        <f t="shared" si="117"/>
        <v>1NEMNEM Customer01213</v>
      </c>
      <c r="B7550" s="9">
        <v>1</v>
      </c>
      <c r="C7550" t="s">
        <v>132</v>
      </c>
      <c r="D7550" t="s">
        <v>142</v>
      </c>
      <c r="E7550" s="9">
        <v>0</v>
      </c>
      <c r="F7550" s="9">
        <v>1</v>
      </c>
      <c r="G7550" s="9">
        <v>2</v>
      </c>
      <c r="H7550" s="9">
        <v>13</v>
      </c>
      <c r="I7550" s="9">
        <v>-0.60312581062316895</v>
      </c>
      <c r="J7550" s="9">
        <v>-0.60312581062316895</v>
      </c>
      <c r="K7550" s="9">
        <v>0</v>
      </c>
      <c r="L7550" s="9">
        <v>89.168304443359375</v>
      </c>
    </row>
    <row r="7551" spans="1:12" x14ac:dyDescent="0.25">
      <c r="A7551" s="5" t="str">
        <f t="shared" si="117"/>
        <v>1NEMNEM Customer01214</v>
      </c>
      <c r="B7551" s="9">
        <v>1</v>
      </c>
      <c r="C7551" t="s">
        <v>132</v>
      </c>
      <c r="D7551" t="s">
        <v>142</v>
      </c>
      <c r="E7551" s="9">
        <v>0</v>
      </c>
      <c r="F7551" s="9">
        <v>1</v>
      </c>
      <c r="G7551" s="9">
        <v>2</v>
      </c>
      <c r="H7551" s="9">
        <v>14</v>
      </c>
      <c r="I7551" s="9">
        <v>-0.27881169319152832</v>
      </c>
      <c r="J7551" s="9">
        <v>-0.27881169319152832</v>
      </c>
      <c r="K7551" s="9">
        <v>0</v>
      </c>
      <c r="L7551" s="9">
        <v>91.235954284667969</v>
      </c>
    </row>
    <row r="7552" spans="1:12" x14ac:dyDescent="0.25">
      <c r="A7552" s="5" t="str">
        <f t="shared" si="117"/>
        <v>1NEMNEM Customer01215</v>
      </c>
      <c r="B7552" s="9">
        <v>1</v>
      </c>
      <c r="C7552" t="s">
        <v>132</v>
      </c>
      <c r="D7552" t="s">
        <v>142</v>
      </c>
      <c r="E7552" s="9">
        <v>0</v>
      </c>
      <c r="F7552" s="9">
        <v>1</v>
      </c>
      <c r="G7552" s="9">
        <v>2</v>
      </c>
      <c r="H7552" s="9">
        <v>15</v>
      </c>
      <c r="I7552" s="9">
        <v>0.18160980939865112</v>
      </c>
      <c r="J7552" s="9">
        <v>0.18160980939865112</v>
      </c>
      <c r="K7552" s="9">
        <v>0</v>
      </c>
      <c r="L7552" s="9">
        <v>92.864387512207031</v>
      </c>
    </row>
    <row r="7553" spans="1:12" x14ac:dyDescent="0.25">
      <c r="A7553" s="5" t="str">
        <f t="shared" si="117"/>
        <v>1NEMNEM Customer01216</v>
      </c>
      <c r="B7553" s="9">
        <v>1</v>
      </c>
      <c r="C7553" t="s">
        <v>132</v>
      </c>
      <c r="D7553" t="s">
        <v>142</v>
      </c>
      <c r="E7553" s="9">
        <v>0</v>
      </c>
      <c r="F7553" s="9">
        <v>1</v>
      </c>
      <c r="G7553" s="9">
        <v>2</v>
      </c>
      <c r="H7553" s="9">
        <v>16</v>
      </c>
      <c r="I7553" s="9">
        <v>0.84431838989257813</v>
      </c>
      <c r="J7553" s="9">
        <v>0.84431838989257813</v>
      </c>
      <c r="K7553" s="9">
        <v>0</v>
      </c>
      <c r="L7553" s="9">
        <v>93.271316528320313</v>
      </c>
    </row>
    <row r="7554" spans="1:12" x14ac:dyDescent="0.25">
      <c r="A7554" s="5" t="str">
        <f t="shared" si="117"/>
        <v>1NEMNEM Customer01217</v>
      </c>
      <c r="B7554" s="9">
        <v>1</v>
      </c>
      <c r="C7554" t="s">
        <v>132</v>
      </c>
      <c r="D7554" t="s">
        <v>142</v>
      </c>
      <c r="E7554" s="9">
        <v>0</v>
      </c>
      <c r="F7554" s="9">
        <v>1</v>
      </c>
      <c r="G7554" s="9">
        <v>2</v>
      </c>
      <c r="H7554" s="9">
        <v>17</v>
      </c>
      <c r="I7554" s="9">
        <v>1.5311967134475708</v>
      </c>
      <c r="J7554" s="9">
        <v>0.23839569091796875</v>
      </c>
      <c r="K7554" s="9">
        <v>2.2686468437314034E-2</v>
      </c>
      <c r="L7554" s="9">
        <v>93.473426818847656</v>
      </c>
    </row>
    <row r="7555" spans="1:12" x14ac:dyDescent="0.25">
      <c r="A7555" s="5" t="str">
        <f t="shared" ref="A7555:A7618" si="118">B7555&amp;C7555&amp;D7555&amp;E7555&amp;F7555&amp;G7555&amp;H7555</f>
        <v>1NEMNEM Customer01218</v>
      </c>
      <c r="B7555" s="9">
        <v>1</v>
      </c>
      <c r="C7555" t="s">
        <v>132</v>
      </c>
      <c r="D7555" t="s">
        <v>142</v>
      </c>
      <c r="E7555" s="9">
        <v>0</v>
      </c>
      <c r="F7555" s="9">
        <v>1</v>
      </c>
      <c r="G7555" s="9">
        <v>2</v>
      </c>
      <c r="H7555" s="9">
        <v>18</v>
      </c>
      <c r="I7555" s="9">
        <v>2.2704918384552002</v>
      </c>
      <c r="J7555" s="9">
        <v>1.515505313873291</v>
      </c>
      <c r="K7555" s="9">
        <v>3.3067516982555389E-2</v>
      </c>
      <c r="L7555" s="9">
        <v>92.48492431640625</v>
      </c>
    </row>
    <row r="7556" spans="1:12" x14ac:dyDescent="0.25">
      <c r="A7556" s="5" t="str">
        <f t="shared" si="118"/>
        <v>1NEMNEM Customer01219</v>
      </c>
      <c r="B7556" s="9">
        <v>1</v>
      </c>
      <c r="C7556" t="s">
        <v>132</v>
      </c>
      <c r="D7556" t="s">
        <v>142</v>
      </c>
      <c r="E7556" s="9">
        <v>0</v>
      </c>
      <c r="F7556" s="9">
        <v>1</v>
      </c>
      <c r="G7556" s="9">
        <v>2</v>
      </c>
      <c r="H7556" s="9">
        <v>19</v>
      </c>
      <c r="I7556" s="9">
        <v>2.8216116428375244</v>
      </c>
      <c r="J7556" s="9">
        <v>2.3529858589172363</v>
      </c>
      <c r="K7556" s="9">
        <v>2.9980678111314774E-2</v>
      </c>
      <c r="L7556" s="9">
        <v>90.852622985839844</v>
      </c>
    </row>
    <row r="7557" spans="1:12" x14ac:dyDescent="0.25">
      <c r="A7557" s="5" t="str">
        <f t="shared" si="118"/>
        <v>1NEMNEM Customer01220</v>
      </c>
      <c r="B7557" s="9">
        <v>1</v>
      </c>
      <c r="C7557" t="s">
        <v>132</v>
      </c>
      <c r="D7557" t="s">
        <v>142</v>
      </c>
      <c r="E7557" s="9">
        <v>0</v>
      </c>
      <c r="F7557" s="9">
        <v>1</v>
      </c>
      <c r="G7557" s="9">
        <v>2</v>
      </c>
      <c r="H7557" s="9">
        <v>20</v>
      </c>
      <c r="I7557" s="9">
        <v>2.9926602840423584</v>
      </c>
      <c r="J7557" s="9">
        <v>2.6796774864196777</v>
      </c>
      <c r="K7557" s="9">
        <v>1.2085669673979282E-2</v>
      </c>
      <c r="L7557" s="9">
        <v>88.5177001953125</v>
      </c>
    </row>
    <row r="7558" spans="1:12" x14ac:dyDescent="0.25">
      <c r="A7558" s="5" t="str">
        <f t="shared" si="118"/>
        <v>1NEMNEM Customer01221</v>
      </c>
      <c r="B7558" s="9">
        <v>1</v>
      </c>
      <c r="C7558" t="s">
        <v>132</v>
      </c>
      <c r="D7558" t="s">
        <v>142</v>
      </c>
      <c r="E7558" s="9">
        <v>0</v>
      </c>
      <c r="F7558" s="9">
        <v>1</v>
      </c>
      <c r="G7558" s="9">
        <v>2</v>
      </c>
      <c r="H7558" s="9">
        <v>21</v>
      </c>
      <c r="I7558" s="9">
        <v>2.9389374256134033</v>
      </c>
      <c r="J7558" s="9">
        <v>2.6740813255310059</v>
      </c>
      <c r="K7558" s="9">
        <v>1.4230481348931789E-2</v>
      </c>
      <c r="L7558" s="9">
        <v>84.940010070800781</v>
      </c>
    </row>
    <row r="7559" spans="1:12" x14ac:dyDescent="0.25">
      <c r="A7559" s="5" t="str">
        <f t="shared" si="118"/>
        <v>1NEMNEM Customer01222</v>
      </c>
      <c r="B7559" s="9">
        <v>1</v>
      </c>
      <c r="C7559" t="s">
        <v>132</v>
      </c>
      <c r="D7559" t="s">
        <v>142</v>
      </c>
      <c r="E7559" s="9">
        <v>0</v>
      </c>
      <c r="F7559" s="9">
        <v>1</v>
      </c>
      <c r="G7559" s="9">
        <v>2</v>
      </c>
      <c r="H7559" s="9">
        <v>22</v>
      </c>
      <c r="I7559" s="9">
        <v>2.7907025814056396</v>
      </c>
      <c r="J7559" s="9">
        <v>3.358867883682251</v>
      </c>
      <c r="K7559" s="9">
        <v>2.424183115363121E-2</v>
      </c>
      <c r="L7559" s="9">
        <v>81.642471313476563</v>
      </c>
    </row>
    <row r="7560" spans="1:12" x14ac:dyDescent="0.25">
      <c r="A7560" s="5" t="str">
        <f t="shared" si="118"/>
        <v>1NEMNEM Customer01223</v>
      </c>
      <c r="B7560" s="9">
        <v>1</v>
      </c>
      <c r="C7560" t="s">
        <v>132</v>
      </c>
      <c r="D7560" t="s">
        <v>142</v>
      </c>
      <c r="E7560" s="9">
        <v>0</v>
      </c>
      <c r="F7560" s="9">
        <v>1</v>
      </c>
      <c r="G7560" s="9">
        <v>2</v>
      </c>
      <c r="H7560" s="9">
        <v>23</v>
      </c>
      <c r="I7560" s="9">
        <v>2.5741548538208008</v>
      </c>
      <c r="J7560" s="9">
        <v>2.7878057956695557</v>
      </c>
      <c r="K7560" s="9">
        <v>1.8286976963281631E-2</v>
      </c>
      <c r="L7560" s="9">
        <v>79.399261474609375</v>
      </c>
    </row>
    <row r="7561" spans="1:12" x14ac:dyDescent="0.25">
      <c r="A7561" s="5" t="str">
        <f t="shared" si="118"/>
        <v>1NEMNEM Customer01224</v>
      </c>
      <c r="B7561" s="9">
        <v>1</v>
      </c>
      <c r="C7561" t="s">
        <v>132</v>
      </c>
      <c r="D7561" t="s">
        <v>142</v>
      </c>
      <c r="E7561" s="9">
        <v>0</v>
      </c>
      <c r="F7561" s="9">
        <v>1</v>
      </c>
      <c r="G7561" s="9">
        <v>2</v>
      </c>
      <c r="H7561" s="9">
        <v>24</v>
      </c>
      <c r="I7561" s="9">
        <v>2.2087621688842773</v>
      </c>
      <c r="J7561" s="9">
        <v>2.332465648651123</v>
      </c>
      <c r="K7561" s="9">
        <v>1.6538007184863091E-2</v>
      </c>
      <c r="L7561" s="9">
        <v>77.508956909179688</v>
      </c>
    </row>
    <row r="7562" spans="1:12" x14ac:dyDescent="0.25">
      <c r="A7562" s="5" t="str">
        <f t="shared" si="118"/>
        <v>1NEMNEM Customer01101</v>
      </c>
      <c r="B7562" s="9">
        <v>1</v>
      </c>
      <c r="C7562" t="s">
        <v>132</v>
      </c>
      <c r="D7562" t="s">
        <v>142</v>
      </c>
      <c r="E7562" s="9">
        <v>0</v>
      </c>
      <c r="F7562" s="9">
        <v>1</v>
      </c>
      <c r="G7562" s="9">
        <v>10</v>
      </c>
      <c r="H7562" s="9">
        <v>1</v>
      </c>
      <c r="I7562" s="9">
        <v>2.1244783401489258</v>
      </c>
      <c r="J7562" s="9">
        <v>2.1244783401489258</v>
      </c>
      <c r="K7562" s="9">
        <v>0</v>
      </c>
      <c r="L7562" s="9">
        <v>79.536514282226563</v>
      </c>
    </row>
    <row r="7563" spans="1:12" x14ac:dyDescent="0.25">
      <c r="A7563" s="5" t="str">
        <f t="shared" si="118"/>
        <v>1NEMNEM Customer01102</v>
      </c>
      <c r="B7563" s="9">
        <v>1</v>
      </c>
      <c r="C7563" t="s">
        <v>132</v>
      </c>
      <c r="D7563" t="s">
        <v>142</v>
      </c>
      <c r="E7563" s="9">
        <v>0</v>
      </c>
      <c r="F7563" s="9">
        <v>1</v>
      </c>
      <c r="G7563" s="9">
        <v>10</v>
      </c>
      <c r="H7563" s="9">
        <v>2</v>
      </c>
      <c r="I7563" s="9">
        <v>1.7857670783996582</v>
      </c>
      <c r="J7563" s="9">
        <v>1.7857670783996582</v>
      </c>
      <c r="K7563" s="9">
        <v>0</v>
      </c>
      <c r="L7563" s="9">
        <v>77.832206726074219</v>
      </c>
    </row>
    <row r="7564" spans="1:12" x14ac:dyDescent="0.25">
      <c r="A7564" s="5" t="str">
        <f t="shared" si="118"/>
        <v>1NEMNEM Customer01103</v>
      </c>
      <c r="B7564" s="9">
        <v>1</v>
      </c>
      <c r="C7564" t="s">
        <v>132</v>
      </c>
      <c r="D7564" t="s">
        <v>142</v>
      </c>
      <c r="E7564" s="9">
        <v>0</v>
      </c>
      <c r="F7564" s="9">
        <v>1</v>
      </c>
      <c r="G7564" s="9">
        <v>10</v>
      </c>
      <c r="H7564" s="9">
        <v>3</v>
      </c>
      <c r="I7564" s="9">
        <v>1.5327004194259644</v>
      </c>
      <c r="J7564" s="9">
        <v>1.5327004194259644</v>
      </c>
      <c r="K7564" s="9">
        <v>0</v>
      </c>
      <c r="L7564" s="9">
        <v>76.39471435546875</v>
      </c>
    </row>
    <row r="7565" spans="1:12" x14ac:dyDescent="0.25">
      <c r="A7565" s="5" t="str">
        <f t="shared" si="118"/>
        <v>1NEMNEM Customer01104</v>
      </c>
      <c r="B7565" s="9">
        <v>1</v>
      </c>
      <c r="C7565" t="s">
        <v>132</v>
      </c>
      <c r="D7565" t="s">
        <v>142</v>
      </c>
      <c r="E7565" s="9">
        <v>0</v>
      </c>
      <c r="F7565" s="9">
        <v>1</v>
      </c>
      <c r="G7565" s="9">
        <v>10</v>
      </c>
      <c r="H7565" s="9">
        <v>4</v>
      </c>
      <c r="I7565" s="9">
        <v>1.3605257272720337</v>
      </c>
      <c r="J7565" s="9">
        <v>1.3605257272720337</v>
      </c>
      <c r="K7565" s="9">
        <v>0</v>
      </c>
      <c r="L7565" s="9">
        <v>75.392959594726563</v>
      </c>
    </row>
    <row r="7566" spans="1:12" x14ac:dyDescent="0.25">
      <c r="A7566" s="5" t="str">
        <f t="shared" si="118"/>
        <v>1NEMNEM Customer01105</v>
      </c>
      <c r="B7566" s="9">
        <v>1</v>
      </c>
      <c r="C7566" t="s">
        <v>132</v>
      </c>
      <c r="D7566" t="s">
        <v>142</v>
      </c>
      <c r="E7566" s="9">
        <v>0</v>
      </c>
      <c r="F7566" s="9">
        <v>1</v>
      </c>
      <c r="G7566" s="9">
        <v>10</v>
      </c>
      <c r="H7566" s="9">
        <v>5</v>
      </c>
      <c r="I7566" s="9">
        <v>1.2269827127456665</v>
      </c>
      <c r="J7566" s="9">
        <v>1.2269827127456665</v>
      </c>
      <c r="K7566" s="9">
        <v>0</v>
      </c>
      <c r="L7566" s="9">
        <v>74.371604919433594</v>
      </c>
    </row>
    <row r="7567" spans="1:12" x14ac:dyDescent="0.25">
      <c r="A7567" s="5" t="str">
        <f t="shared" si="118"/>
        <v>1NEMNEM Customer01106</v>
      </c>
      <c r="B7567" s="9">
        <v>1</v>
      </c>
      <c r="C7567" t="s">
        <v>132</v>
      </c>
      <c r="D7567" t="s">
        <v>142</v>
      </c>
      <c r="E7567" s="9">
        <v>0</v>
      </c>
      <c r="F7567" s="9">
        <v>1</v>
      </c>
      <c r="G7567" s="9">
        <v>10</v>
      </c>
      <c r="H7567" s="9">
        <v>6</v>
      </c>
      <c r="I7567" s="9">
        <v>1.1488254070281982</v>
      </c>
      <c r="J7567" s="9">
        <v>1.1488254070281982</v>
      </c>
      <c r="K7567" s="9">
        <v>0</v>
      </c>
      <c r="L7567" s="9">
        <v>73.5797119140625</v>
      </c>
    </row>
    <row r="7568" spans="1:12" x14ac:dyDescent="0.25">
      <c r="A7568" s="5" t="str">
        <f t="shared" si="118"/>
        <v>1NEMNEM Customer01107</v>
      </c>
      <c r="B7568" s="9">
        <v>1</v>
      </c>
      <c r="C7568" t="s">
        <v>132</v>
      </c>
      <c r="D7568" t="s">
        <v>142</v>
      </c>
      <c r="E7568" s="9">
        <v>0</v>
      </c>
      <c r="F7568" s="9">
        <v>1</v>
      </c>
      <c r="G7568" s="9">
        <v>10</v>
      </c>
      <c r="H7568" s="9">
        <v>7</v>
      </c>
      <c r="I7568" s="9">
        <v>1.0275732278823853</v>
      </c>
      <c r="J7568" s="9">
        <v>1.0275732278823853</v>
      </c>
      <c r="K7568" s="9">
        <v>0</v>
      </c>
      <c r="L7568" s="9">
        <v>72.877304077148438</v>
      </c>
    </row>
    <row r="7569" spans="1:12" x14ac:dyDescent="0.25">
      <c r="A7569" s="5" t="str">
        <f t="shared" si="118"/>
        <v>1NEMNEM Customer01108</v>
      </c>
      <c r="B7569" s="9">
        <v>1</v>
      </c>
      <c r="C7569" t="s">
        <v>132</v>
      </c>
      <c r="D7569" t="s">
        <v>142</v>
      </c>
      <c r="E7569" s="9">
        <v>0</v>
      </c>
      <c r="F7569" s="9">
        <v>1</v>
      </c>
      <c r="G7569" s="9">
        <v>10</v>
      </c>
      <c r="H7569" s="9">
        <v>8</v>
      </c>
      <c r="I7569" s="9">
        <v>0.74296844005584717</v>
      </c>
      <c r="J7569" s="9">
        <v>0.74296844005584717</v>
      </c>
      <c r="K7569" s="9">
        <v>0</v>
      </c>
      <c r="L7569" s="9">
        <v>73.395843505859375</v>
      </c>
    </row>
    <row r="7570" spans="1:12" x14ac:dyDescent="0.25">
      <c r="A7570" s="5" t="str">
        <f t="shared" si="118"/>
        <v>1NEMNEM Customer01109</v>
      </c>
      <c r="B7570" s="9">
        <v>1</v>
      </c>
      <c r="C7570" t="s">
        <v>132</v>
      </c>
      <c r="D7570" t="s">
        <v>142</v>
      </c>
      <c r="E7570" s="9">
        <v>0</v>
      </c>
      <c r="F7570" s="9">
        <v>1</v>
      </c>
      <c r="G7570" s="9">
        <v>10</v>
      </c>
      <c r="H7570" s="9">
        <v>9</v>
      </c>
      <c r="I7570" s="9">
        <v>0.25796434283256531</v>
      </c>
      <c r="J7570" s="9">
        <v>0.25796434283256531</v>
      </c>
      <c r="K7570" s="9">
        <v>0</v>
      </c>
      <c r="L7570" s="9">
        <v>76.716995239257813</v>
      </c>
    </row>
    <row r="7571" spans="1:12" x14ac:dyDescent="0.25">
      <c r="A7571" s="5" t="str">
        <f t="shared" si="118"/>
        <v>1NEMNEM Customer011010</v>
      </c>
      <c r="B7571" s="9">
        <v>1</v>
      </c>
      <c r="C7571" t="s">
        <v>132</v>
      </c>
      <c r="D7571" t="s">
        <v>142</v>
      </c>
      <c r="E7571" s="9">
        <v>0</v>
      </c>
      <c r="F7571" s="9">
        <v>1</v>
      </c>
      <c r="G7571" s="9">
        <v>10</v>
      </c>
      <c r="H7571" s="9">
        <v>10</v>
      </c>
      <c r="I7571" s="9">
        <v>-0.14331099390983582</v>
      </c>
      <c r="J7571" s="9">
        <v>-0.14331099390983582</v>
      </c>
      <c r="K7571" s="9">
        <v>0</v>
      </c>
      <c r="L7571" s="9">
        <v>82.195358276367188</v>
      </c>
    </row>
    <row r="7572" spans="1:12" x14ac:dyDescent="0.25">
      <c r="A7572" s="5" t="str">
        <f t="shared" si="118"/>
        <v>1NEMNEM Customer011011</v>
      </c>
      <c r="B7572" s="9">
        <v>1</v>
      </c>
      <c r="C7572" t="s">
        <v>132</v>
      </c>
      <c r="D7572" t="s">
        <v>142</v>
      </c>
      <c r="E7572" s="9">
        <v>0</v>
      </c>
      <c r="F7572" s="9">
        <v>1</v>
      </c>
      <c r="G7572" s="9">
        <v>10</v>
      </c>
      <c r="H7572" s="9">
        <v>11</v>
      </c>
      <c r="I7572" s="9">
        <v>-0.32449159026145935</v>
      </c>
      <c r="J7572" s="9">
        <v>-0.32449159026145935</v>
      </c>
      <c r="K7572" s="9">
        <v>0</v>
      </c>
      <c r="L7572" s="9">
        <v>87.964065551757813</v>
      </c>
    </row>
    <row r="7573" spans="1:12" x14ac:dyDescent="0.25">
      <c r="A7573" s="5" t="str">
        <f t="shared" si="118"/>
        <v>1NEMNEM Customer011012</v>
      </c>
      <c r="B7573" s="9">
        <v>1</v>
      </c>
      <c r="C7573" t="s">
        <v>132</v>
      </c>
      <c r="D7573" t="s">
        <v>142</v>
      </c>
      <c r="E7573" s="9">
        <v>0</v>
      </c>
      <c r="F7573" s="9">
        <v>1</v>
      </c>
      <c r="G7573" s="9">
        <v>10</v>
      </c>
      <c r="H7573" s="9">
        <v>12</v>
      </c>
      <c r="I7573" s="9">
        <v>-0.31262204051017761</v>
      </c>
      <c r="J7573" s="9">
        <v>-0.31262204051017761</v>
      </c>
      <c r="K7573" s="9">
        <v>0</v>
      </c>
      <c r="L7573" s="9">
        <v>92.526451110839844</v>
      </c>
    </row>
    <row r="7574" spans="1:12" x14ac:dyDescent="0.25">
      <c r="A7574" s="5" t="str">
        <f t="shared" si="118"/>
        <v>1NEMNEM Customer011013</v>
      </c>
      <c r="B7574" s="9">
        <v>1</v>
      </c>
      <c r="C7574" t="s">
        <v>132</v>
      </c>
      <c r="D7574" t="s">
        <v>142</v>
      </c>
      <c r="E7574" s="9">
        <v>0</v>
      </c>
      <c r="F7574" s="9">
        <v>1</v>
      </c>
      <c r="G7574" s="9">
        <v>10</v>
      </c>
      <c r="H7574" s="9">
        <v>13</v>
      </c>
      <c r="I7574" s="9">
        <v>-2.5166109204292297E-2</v>
      </c>
      <c r="J7574" s="9">
        <v>-2.5166109204292297E-2</v>
      </c>
      <c r="K7574" s="9">
        <v>0</v>
      </c>
      <c r="L7574" s="9">
        <v>95.644744873046875</v>
      </c>
    </row>
    <row r="7575" spans="1:12" x14ac:dyDescent="0.25">
      <c r="A7575" s="5" t="str">
        <f t="shared" si="118"/>
        <v>1NEMNEM Customer011014</v>
      </c>
      <c r="B7575" s="9">
        <v>1</v>
      </c>
      <c r="C7575" t="s">
        <v>132</v>
      </c>
      <c r="D7575" t="s">
        <v>142</v>
      </c>
      <c r="E7575" s="9">
        <v>0</v>
      </c>
      <c r="F7575" s="9">
        <v>1</v>
      </c>
      <c r="G7575" s="9">
        <v>10</v>
      </c>
      <c r="H7575" s="9">
        <v>14</v>
      </c>
      <c r="I7575" s="9">
        <v>0.42047569155693054</v>
      </c>
      <c r="J7575" s="9">
        <v>0.42047569155693054</v>
      </c>
      <c r="K7575" s="9">
        <v>0</v>
      </c>
      <c r="L7575" s="9">
        <v>98.047080993652344</v>
      </c>
    </row>
    <row r="7576" spans="1:12" x14ac:dyDescent="0.25">
      <c r="A7576" s="5" t="str">
        <f t="shared" si="118"/>
        <v>1NEMNEM Customer011015</v>
      </c>
      <c r="B7576" s="9">
        <v>1</v>
      </c>
      <c r="C7576" t="s">
        <v>132</v>
      </c>
      <c r="D7576" t="s">
        <v>142</v>
      </c>
      <c r="E7576" s="9">
        <v>0</v>
      </c>
      <c r="F7576" s="9">
        <v>1</v>
      </c>
      <c r="G7576" s="9">
        <v>10</v>
      </c>
      <c r="H7576" s="9">
        <v>15</v>
      </c>
      <c r="I7576" s="9">
        <v>0.95280498266220093</v>
      </c>
      <c r="J7576" s="9">
        <v>0.95280498266220093</v>
      </c>
      <c r="K7576" s="9">
        <v>0</v>
      </c>
      <c r="L7576" s="9">
        <v>99.869056701660156</v>
      </c>
    </row>
    <row r="7577" spans="1:12" x14ac:dyDescent="0.25">
      <c r="A7577" s="5" t="str">
        <f t="shared" si="118"/>
        <v>1NEMNEM Customer011016</v>
      </c>
      <c r="B7577" s="9">
        <v>1</v>
      </c>
      <c r="C7577" t="s">
        <v>132</v>
      </c>
      <c r="D7577" t="s">
        <v>142</v>
      </c>
      <c r="E7577" s="9">
        <v>0</v>
      </c>
      <c r="F7577" s="9">
        <v>1</v>
      </c>
      <c r="G7577" s="9">
        <v>10</v>
      </c>
      <c r="H7577" s="9">
        <v>16</v>
      </c>
      <c r="I7577" s="9">
        <v>1.6606183052062988</v>
      </c>
      <c r="J7577" s="9">
        <v>1.6606183052062988</v>
      </c>
      <c r="K7577" s="9">
        <v>0</v>
      </c>
      <c r="L7577" s="9">
        <v>100.91175842285156</v>
      </c>
    </row>
    <row r="7578" spans="1:12" x14ac:dyDescent="0.25">
      <c r="A7578" s="5" t="str">
        <f t="shared" si="118"/>
        <v>1NEMNEM Customer011017</v>
      </c>
      <c r="B7578" s="9">
        <v>1</v>
      </c>
      <c r="C7578" t="s">
        <v>132</v>
      </c>
      <c r="D7578" t="s">
        <v>142</v>
      </c>
      <c r="E7578" s="9">
        <v>0</v>
      </c>
      <c r="F7578" s="9">
        <v>1</v>
      </c>
      <c r="G7578" s="9">
        <v>10</v>
      </c>
      <c r="H7578" s="9">
        <v>17</v>
      </c>
      <c r="I7578" s="9">
        <v>2.3196759223937988</v>
      </c>
      <c r="J7578" s="9">
        <v>0.8410341739654541</v>
      </c>
      <c r="K7578" s="9">
        <v>4.3117120862007141E-2</v>
      </c>
      <c r="L7578" s="9">
        <v>101.02939605712891</v>
      </c>
    </row>
    <row r="7579" spans="1:12" x14ac:dyDescent="0.25">
      <c r="A7579" s="5" t="str">
        <f t="shared" si="118"/>
        <v>1NEMNEM Customer011018</v>
      </c>
      <c r="B7579" s="9">
        <v>1</v>
      </c>
      <c r="C7579" t="s">
        <v>132</v>
      </c>
      <c r="D7579" t="s">
        <v>142</v>
      </c>
      <c r="E7579" s="9">
        <v>0</v>
      </c>
      <c r="F7579" s="9">
        <v>1</v>
      </c>
      <c r="G7579" s="9">
        <v>10</v>
      </c>
      <c r="H7579" s="9">
        <v>18</v>
      </c>
      <c r="I7579" s="9">
        <v>2.9876136779785156</v>
      </c>
      <c r="J7579" s="9">
        <v>2.0670685768127441</v>
      </c>
      <c r="K7579" s="9">
        <v>5.102885514497757E-2</v>
      </c>
      <c r="L7579" s="9">
        <v>100.32907104492188</v>
      </c>
    </row>
    <row r="7580" spans="1:12" x14ac:dyDescent="0.25">
      <c r="A7580" s="5" t="str">
        <f t="shared" si="118"/>
        <v>1NEMNEM Customer011019</v>
      </c>
      <c r="B7580" s="9">
        <v>1</v>
      </c>
      <c r="C7580" t="s">
        <v>132</v>
      </c>
      <c r="D7580" t="s">
        <v>142</v>
      </c>
      <c r="E7580" s="9">
        <v>0</v>
      </c>
      <c r="F7580" s="9">
        <v>1</v>
      </c>
      <c r="G7580" s="9">
        <v>10</v>
      </c>
      <c r="H7580" s="9">
        <v>19</v>
      </c>
      <c r="I7580" s="9">
        <v>3.5219266414642334</v>
      </c>
      <c r="J7580" s="9">
        <v>2.9436142444610596</v>
      </c>
      <c r="K7580" s="9">
        <v>3.6745533347129822E-2</v>
      </c>
      <c r="L7580" s="9">
        <v>98.478263854980469</v>
      </c>
    </row>
    <row r="7581" spans="1:12" x14ac:dyDescent="0.25">
      <c r="A7581" s="5" t="str">
        <f t="shared" si="118"/>
        <v>1NEMNEM Customer011020</v>
      </c>
      <c r="B7581" s="9">
        <v>1</v>
      </c>
      <c r="C7581" t="s">
        <v>132</v>
      </c>
      <c r="D7581" t="s">
        <v>142</v>
      </c>
      <c r="E7581" s="9">
        <v>0</v>
      </c>
      <c r="F7581" s="9">
        <v>1</v>
      </c>
      <c r="G7581" s="9">
        <v>10</v>
      </c>
      <c r="H7581" s="9">
        <v>20</v>
      </c>
      <c r="I7581" s="9">
        <v>3.6931474208831787</v>
      </c>
      <c r="J7581" s="9">
        <v>3.2877159118652344</v>
      </c>
      <c r="K7581" s="9">
        <v>2.5591157376766205E-2</v>
      </c>
      <c r="L7581" s="9">
        <v>95.390220642089844</v>
      </c>
    </row>
    <row r="7582" spans="1:12" x14ac:dyDescent="0.25">
      <c r="A7582" s="5" t="str">
        <f t="shared" si="118"/>
        <v>1NEMNEM Customer011021</v>
      </c>
      <c r="B7582" s="9">
        <v>1</v>
      </c>
      <c r="C7582" t="s">
        <v>132</v>
      </c>
      <c r="D7582" t="s">
        <v>142</v>
      </c>
      <c r="E7582" s="9">
        <v>0</v>
      </c>
      <c r="F7582" s="9">
        <v>1</v>
      </c>
      <c r="G7582" s="9">
        <v>10</v>
      </c>
      <c r="H7582" s="9">
        <v>21</v>
      </c>
      <c r="I7582" s="9">
        <v>3.5944314002990723</v>
      </c>
      <c r="J7582" s="9">
        <v>3.2387633323669434</v>
      </c>
      <c r="K7582" s="9">
        <v>1.6736634075641632E-2</v>
      </c>
      <c r="L7582" s="9">
        <v>91.690864562988281</v>
      </c>
    </row>
    <row r="7583" spans="1:12" x14ac:dyDescent="0.25">
      <c r="A7583" s="5" t="str">
        <f t="shared" si="118"/>
        <v>1NEMNEM Customer011022</v>
      </c>
      <c r="B7583" s="9">
        <v>1</v>
      </c>
      <c r="C7583" t="s">
        <v>132</v>
      </c>
      <c r="D7583" t="s">
        <v>142</v>
      </c>
      <c r="E7583" s="9">
        <v>0</v>
      </c>
      <c r="F7583" s="9">
        <v>1</v>
      </c>
      <c r="G7583" s="9">
        <v>10</v>
      </c>
      <c r="H7583" s="9">
        <v>22</v>
      </c>
      <c r="I7583" s="9">
        <v>3.4022829532623291</v>
      </c>
      <c r="J7583" s="9">
        <v>3.9970126152038574</v>
      </c>
      <c r="K7583" s="9">
        <v>4.0773835033178329E-2</v>
      </c>
      <c r="L7583" s="9">
        <v>88.300048828125</v>
      </c>
    </row>
    <row r="7584" spans="1:12" x14ac:dyDescent="0.25">
      <c r="A7584" s="5" t="str">
        <f t="shared" si="118"/>
        <v>1NEMNEM Customer011023</v>
      </c>
      <c r="B7584" s="9">
        <v>1</v>
      </c>
      <c r="C7584" t="s">
        <v>132</v>
      </c>
      <c r="D7584" t="s">
        <v>142</v>
      </c>
      <c r="E7584" s="9">
        <v>0</v>
      </c>
      <c r="F7584" s="9">
        <v>1</v>
      </c>
      <c r="G7584" s="9">
        <v>10</v>
      </c>
      <c r="H7584" s="9">
        <v>23</v>
      </c>
      <c r="I7584" s="9">
        <v>3.0904965400695801</v>
      </c>
      <c r="J7584" s="9">
        <v>3.314800500869751</v>
      </c>
      <c r="K7584" s="9">
        <v>2.6216926053166389E-2</v>
      </c>
      <c r="L7584" s="9">
        <v>85.186592102050781</v>
      </c>
    </row>
    <row r="7585" spans="1:12" x14ac:dyDescent="0.25">
      <c r="A7585" s="5" t="str">
        <f t="shared" si="118"/>
        <v>1NEMNEM Customer011024</v>
      </c>
      <c r="B7585" s="9">
        <v>1</v>
      </c>
      <c r="C7585" t="s">
        <v>132</v>
      </c>
      <c r="D7585" t="s">
        <v>142</v>
      </c>
      <c r="E7585" s="9">
        <v>0</v>
      </c>
      <c r="F7585" s="9">
        <v>1</v>
      </c>
      <c r="G7585" s="9">
        <v>10</v>
      </c>
      <c r="H7585" s="9">
        <v>24</v>
      </c>
      <c r="I7585" s="9">
        <v>2.6384677886962891</v>
      </c>
      <c r="J7585" s="9">
        <v>2.7733011245727539</v>
      </c>
      <c r="K7585" s="9">
        <v>2.3461330682039261E-2</v>
      </c>
      <c r="L7585" s="9">
        <v>83.065986633300781</v>
      </c>
    </row>
    <row r="7586" spans="1:12" x14ac:dyDescent="0.25">
      <c r="A7586" s="5" t="str">
        <f t="shared" si="118"/>
        <v>1NEMNEM Customer1021</v>
      </c>
      <c r="B7586" s="9">
        <v>1</v>
      </c>
      <c r="C7586" t="s">
        <v>132</v>
      </c>
      <c r="D7586" t="s">
        <v>142</v>
      </c>
      <c r="E7586" s="9">
        <v>1</v>
      </c>
      <c r="F7586" s="9">
        <v>0</v>
      </c>
      <c r="G7586" s="9">
        <v>2</v>
      </c>
      <c r="H7586" s="9">
        <v>1</v>
      </c>
      <c r="I7586" s="9">
        <v>1.1133177280426025</v>
      </c>
      <c r="J7586" s="9">
        <v>1.1133177280426025</v>
      </c>
      <c r="K7586" s="9">
        <v>0</v>
      </c>
      <c r="L7586" s="9">
        <v>47.819622039794922</v>
      </c>
    </row>
    <row r="7587" spans="1:12" x14ac:dyDescent="0.25">
      <c r="A7587" s="5" t="str">
        <f t="shared" si="118"/>
        <v>1NEMNEM Customer1022</v>
      </c>
      <c r="B7587" s="9">
        <v>1</v>
      </c>
      <c r="C7587" t="s">
        <v>132</v>
      </c>
      <c r="D7587" t="s">
        <v>142</v>
      </c>
      <c r="E7587" s="9">
        <v>1</v>
      </c>
      <c r="F7587" s="9">
        <v>0</v>
      </c>
      <c r="G7587" s="9">
        <v>2</v>
      </c>
      <c r="H7587" s="9">
        <v>2</v>
      </c>
      <c r="I7587" s="9">
        <v>1.0135525465011597</v>
      </c>
      <c r="J7587" s="9">
        <v>1.0135525465011597</v>
      </c>
      <c r="K7587" s="9">
        <v>0</v>
      </c>
      <c r="L7587" s="9">
        <v>46.994472503662109</v>
      </c>
    </row>
    <row r="7588" spans="1:12" x14ac:dyDescent="0.25">
      <c r="A7588" s="5" t="str">
        <f t="shared" si="118"/>
        <v>1NEMNEM Customer1023</v>
      </c>
      <c r="B7588" s="9">
        <v>1</v>
      </c>
      <c r="C7588" t="s">
        <v>132</v>
      </c>
      <c r="D7588" t="s">
        <v>142</v>
      </c>
      <c r="E7588" s="9">
        <v>1</v>
      </c>
      <c r="F7588" s="9">
        <v>0</v>
      </c>
      <c r="G7588" s="9">
        <v>2</v>
      </c>
      <c r="H7588" s="9">
        <v>3</v>
      </c>
      <c r="I7588" s="9">
        <v>0.93352675437927246</v>
      </c>
      <c r="J7588" s="9">
        <v>0.93352675437927246</v>
      </c>
      <c r="K7588" s="9">
        <v>0</v>
      </c>
      <c r="L7588" s="9">
        <v>46.123050689697266</v>
      </c>
    </row>
    <row r="7589" spans="1:12" x14ac:dyDescent="0.25">
      <c r="A7589" s="5" t="str">
        <f t="shared" si="118"/>
        <v>1NEMNEM Customer1024</v>
      </c>
      <c r="B7589" s="9">
        <v>1</v>
      </c>
      <c r="C7589" t="s">
        <v>132</v>
      </c>
      <c r="D7589" t="s">
        <v>142</v>
      </c>
      <c r="E7589" s="9">
        <v>1</v>
      </c>
      <c r="F7589" s="9">
        <v>0</v>
      </c>
      <c r="G7589" s="9">
        <v>2</v>
      </c>
      <c r="H7589" s="9">
        <v>4</v>
      </c>
      <c r="I7589" s="9">
        <v>0.88512074947357178</v>
      </c>
      <c r="J7589" s="9">
        <v>0.88512074947357178</v>
      </c>
      <c r="K7589" s="9">
        <v>0</v>
      </c>
      <c r="L7589" s="9">
        <v>45.4287109375</v>
      </c>
    </row>
    <row r="7590" spans="1:12" x14ac:dyDescent="0.25">
      <c r="A7590" s="5" t="str">
        <f t="shared" si="118"/>
        <v>1NEMNEM Customer1025</v>
      </c>
      <c r="B7590" s="9">
        <v>1</v>
      </c>
      <c r="C7590" t="s">
        <v>132</v>
      </c>
      <c r="D7590" t="s">
        <v>142</v>
      </c>
      <c r="E7590" s="9">
        <v>1</v>
      </c>
      <c r="F7590" s="9">
        <v>0</v>
      </c>
      <c r="G7590" s="9">
        <v>2</v>
      </c>
      <c r="H7590" s="9">
        <v>5</v>
      </c>
      <c r="I7590" s="9">
        <v>0.87487035989761353</v>
      </c>
      <c r="J7590" s="9">
        <v>0.87487035989761353</v>
      </c>
      <c r="K7590" s="9">
        <v>0</v>
      </c>
      <c r="L7590" s="9">
        <v>44.834583282470703</v>
      </c>
    </row>
    <row r="7591" spans="1:12" x14ac:dyDescent="0.25">
      <c r="A7591" s="5" t="str">
        <f t="shared" si="118"/>
        <v>1NEMNEM Customer1026</v>
      </c>
      <c r="B7591" s="9">
        <v>1</v>
      </c>
      <c r="C7591" t="s">
        <v>132</v>
      </c>
      <c r="D7591" t="s">
        <v>142</v>
      </c>
      <c r="E7591" s="9">
        <v>1</v>
      </c>
      <c r="F7591" s="9">
        <v>0</v>
      </c>
      <c r="G7591" s="9">
        <v>2</v>
      </c>
      <c r="H7591" s="9">
        <v>6</v>
      </c>
      <c r="I7591" s="9">
        <v>0.90811431407928467</v>
      </c>
      <c r="J7591" s="9">
        <v>0.90811431407928467</v>
      </c>
      <c r="K7591" s="9">
        <v>0</v>
      </c>
      <c r="L7591" s="9">
        <v>44.657115936279297</v>
      </c>
    </row>
    <row r="7592" spans="1:12" x14ac:dyDescent="0.25">
      <c r="A7592" s="5" t="str">
        <f t="shared" si="118"/>
        <v>1NEMNEM Customer1027</v>
      </c>
      <c r="B7592" s="9">
        <v>1</v>
      </c>
      <c r="C7592" t="s">
        <v>132</v>
      </c>
      <c r="D7592" t="s">
        <v>142</v>
      </c>
      <c r="E7592" s="9">
        <v>1</v>
      </c>
      <c r="F7592" s="9">
        <v>0</v>
      </c>
      <c r="G7592" s="9">
        <v>2</v>
      </c>
      <c r="H7592" s="9">
        <v>7</v>
      </c>
      <c r="I7592" s="9">
        <v>0.99789023399353027</v>
      </c>
      <c r="J7592" s="9">
        <v>0.99789023399353027</v>
      </c>
      <c r="K7592" s="9">
        <v>0</v>
      </c>
      <c r="L7592" s="9">
        <v>43.932285308837891</v>
      </c>
    </row>
    <row r="7593" spans="1:12" x14ac:dyDescent="0.25">
      <c r="A7593" s="5" t="str">
        <f t="shared" si="118"/>
        <v>1NEMNEM Customer1028</v>
      </c>
      <c r="B7593" s="9">
        <v>1</v>
      </c>
      <c r="C7593" t="s">
        <v>132</v>
      </c>
      <c r="D7593" t="s">
        <v>142</v>
      </c>
      <c r="E7593" s="9">
        <v>1</v>
      </c>
      <c r="F7593" s="9">
        <v>0</v>
      </c>
      <c r="G7593" s="9">
        <v>2</v>
      </c>
      <c r="H7593" s="9">
        <v>8</v>
      </c>
      <c r="I7593" s="9">
        <v>0.79486024379730225</v>
      </c>
      <c r="J7593" s="9">
        <v>0.79486024379730225</v>
      </c>
      <c r="K7593" s="9">
        <v>0</v>
      </c>
      <c r="L7593" s="9">
        <v>43.540012359619141</v>
      </c>
    </row>
    <row r="7594" spans="1:12" x14ac:dyDescent="0.25">
      <c r="A7594" s="5" t="str">
        <f t="shared" si="118"/>
        <v>1NEMNEM Customer1029</v>
      </c>
      <c r="B7594" s="9">
        <v>1</v>
      </c>
      <c r="C7594" t="s">
        <v>132</v>
      </c>
      <c r="D7594" t="s">
        <v>142</v>
      </c>
      <c r="E7594" s="9">
        <v>1</v>
      </c>
      <c r="F7594" s="9">
        <v>0</v>
      </c>
      <c r="G7594" s="9">
        <v>2</v>
      </c>
      <c r="H7594" s="9">
        <v>9</v>
      </c>
      <c r="I7594" s="9">
        <v>0.20033504068851471</v>
      </c>
      <c r="J7594" s="9">
        <v>0.20033504068851471</v>
      </c>
      <c r="K7594" s="9">
        <v>0</v>
      </c>
      <c r="L7594" s="9">
        <v>44.220314025878906</v>
      </c>
    </row>
    <row r="7595" spans="1:12" x14ac:dyDescent="0.25">
      <c r="A7595" s="5" t="str">
        <f t="shared" si="118"/>
        <v>1NEMNEM Customer10210</v>
      </c>
      <c r="B7595" s="9">
        <v>1</v>
      </c>
      <c r="C7595" t="s">
        <v>132</v>
      </c>
      <c r="D7595" t="s">
        <v>142</v>
      </c>
      <c r="E7595" s="9">
        <v>1</v>
      </c>
      <c r="F7595" s="9">
        <v>0</v>
      </c>
      <c r="G7595" s="9">
        <v>2</v>
      </c>
      <c r="H7595" s="9">
        <v>10</v>
      </c>
      <c r="I7595" s="9">
        <v>-0.37591171264648438</v>
      </c>
      <c r="J7595" s="9">
        <v>-0.37591171264648438</v>
      </c>
      <c r="K7595" s="9">
        <v>0</v>
      </c>
      <c r="L7595" s="9">
        <v>46.982620239257813</v>
      </c>
    </row>
    <row r="7596" spans="1:12" x14ac:dyDescent="0.25">
      <c r="A7596" s="5" t="str">
        <f t="shared" si="118"/>
        <v>1NEMNEM Customer10211</v>
      </c>
      <c r="B7596" s="9">
        <v>1</v>
      </c>
      <c r="C7596" t="s">
        <v>132</v>
      </c>
      <c r="D7596" t="s">
        <v>142</v>
      </c>
      <c r="E7596" s="9">
        <v>1</v>
      </c>
      <c r="F7596" s="9">
        <v>0</v>
      </c>
      <c r="G7596" s="9">
        <v>2</v>
      </c>
      <c r="H7596" s="9">
        <v>11</v>
      </c>
      <c r="I7596" s="9">
        <v>-0.76770633459091187</v>
      </c>
      <c r="J7596" s="9">
        <v>-0.76770633459091187</v>
      </c>
      <c r="K7596" s="9">
        <v>0</v>
      </c>
      <c r="L7596" s="9">
        <v>50.222206115722656</v>
      </c>
    </row>
    <row r="7597" spans="1:12" x14ac:dyDescent="0.25">
      <c r="A7597" s="5" t="str">
        <f t="shared" si="118"/>
        <v>1NEMNEM Customer10212</v>
      </c>
      <c r="B7597" s="9">
        <v>1</v>
      </c>
      <c r="C7597" t="s">
        <v>132</v>
      </c>
      <c r="D7597" t="s">
        <v>142</v>
      </c>
      <c r="E7597" s="9">
        <v>1</v>
      </c>
      <c r="F7597" s="9">
        <v>0</v>
      </c>
      <c r="G7597" s="9">
        <v>2</v>
      </c>
      <c r="H7597" s="9">
        <v>12</v>
      </c>
      <c r="I7597" s="9">
        <v>-0.99440908432006836</v>
      </c>
      <c r="J7597" s="9">
        <v>-0.99440908432006836</v>
      </c>
      <c r="K7597" s="9">
        <v>0</v>
      </c>
      <c r="L7597" s="9">
        <v>53.037303924560547</v>
      </c>
    </row>
    <row r="7598" spans="1:12" x14ac:dyDescent="0.25">
      <c r="A7598" s="5" t="str">
        <f t="shared" si="118"/>
        <v>1NEMNEM Customer10213</v>
      </c>
      <c r="B7598" s="9">
        <v>1</v>
      </c>
      <c r="C7598" t="s">
        <v>132</v>
      </c>
      <c r="D7598" t="s">
        <v>142</v>
      </c>
      <c r="E7598" s="9">
        <v>1</v>
      </c>
      <c r="F7598" s="9">
        <v>0</v>
      </c>
      <c r="G7598" s="9">
        <v>2</v>
      </c>
      <c r="H7598" s="9">
        <v>13</v>
      </c>
      <c r="I7598" s="9">
        <v>-1.0501303672790527</v>
      </c>
      <c r="J7598" s="9">
        <v>-1.0501303672790527</v>
      </c>
      <c r="K7598" s="9">
        <v>0</v>
      </c>
      <c r="L7598" s="9">
        <v>54.798114776611328</v>
      </c>
    </row>
    <row r="7599" spans="1:12" x14ac:dyDescent="0.25">
      <c r="A7599" s="5" t="str">
        <f t="shared" si="118"/>
        <v>1NEMNEM Customer10214</v>
      </c>
      <c r="B7599" s="9">
        <v>1</v>
      </c>
      <c r="C7599" t="s">
        <v>132</v>
      </c>
      <c r="D7599" t="s">
        <v>142</v>
      </c>
      <c r="E7599" s="9">
        <v>1</v>
      </c>
      <c r="F7599" s="9">
        <v>0</v>
      </c>
      <c r="G7599" s="9">
        <v>2</v>
      </c>
      <c r="H7599" s="9">
        <v>14</v>
      </c>
      <c r="I7599" s="9">
        <v>-0.91642028093338013</v>
      </c>
      <c r="J7599" s="9">
        <v>-0.91642028093338013</v>
      </c>
      <c r="K7599" s="9">
        <v>0</v>
      </c>
      <c r="L7599" s="9">
        <v>55.860988616943359</v>
      </c>
    </row>
    <row r="7600" spans="1:12" x14ac:dyDescent="0.25">
      <c r="A7600" s="5" t="str">
        <f t="shared" si="118"/>
        <v>1NEMNEM Customer10215</v>
      </c>
      <c r="B7600" s="9">
        <v>1</v>
      </c>
      <c r="C7600" t="s">
        <v>132</v>
      </c>
      <c r="D7600" t="s">
        <v>142</v>
      </c>
      <c r="E7600" s="9">
        <v>1</v>
      </c>
      <c r="F7600" s="9">
        <v>0</v>
      </c>
      <c r="G7600" s="9">
        <v>2</v>
      </c>
      <c r="H7600" s="9">
        <v>15</v>
      </c>
      <c r="I7600" s="9">
        <v>-0.560202956199646</v>
      </c>
      <c r="J7600" s="9">
        <v>-0.560202956199646</v>
      </c>
      <c r="K7600" s="9">
        <v>0</v>
      </c>
      <c r="L7600" s="9">
        <v>56.815040588378906</v>
      </c>
    </row>
    <row r="7601" spans="1:12" x14ac:dyDescent="0.25">
      <c r="A7601" s="5" t="str">
        <f t="shared" si="118"/>
        <v>1NEMNEM Customer10216</v>
      </c>
      <c r="B7601" s="9">
        <v>1</v>
      </c>
      <c r="C7601" t="s">
        <v>132</v>
      </c>
      <c r="D7601" t="s">
        <v>142</v>
      </c>
      <c r="E7601" s="9">
        <v>1</v>
      </c>
      <c r="F7601" s="9">
        <v>0</v>
      </c>
      <c r="G7601" s="9">
        <v>2</v>
      </c>
      <c r="H7601" s="9">
        <v>16</v>
      </c>
      <c r="I7601" s="9">
        <v>-1.2649494456127286E-3</v>
      </c>
      <c r="J7601" s="9">
        <v>-1.2649494456127286E-3</v>
      </c>
      <c r="K7601" s="9">
        <v>0</v>
      </c>
      <c r="L7601" s="9">
        <v>56.95135498046875</v>
      </c>
    </row>
    <row r="7602" spans="1:12" x14ac:dyDescent="0.25">
      <c r="A7602" s="5" t="str">
        <f t="shared" si="118"/>
        <v>1NEMNEM Customer10217</v>
      </c>
      <c r="B7602" s="9">
        <v>1</v>
      </c>
      <c r="C7602" t="s">
        <v>132</v>
      </c>
      <c r="D7602" t="s">
        <v>142</v>
      </c>
      <c r="E7602" s="9">
        <v>1</v>
      </c>
      <c r="F7602" s="9">
        <v>0</v>
      </c>
      <c r="G7602" s="9">
        <v>2</v>
      </c>
      <c r="H7602" s="9">
        <v>17</v>
      </c>
      <c r="I7602" s="9">
        <v>0.62547379732131958</v>
      </c>
      <c r="J7602" s="9">
        <v>0.62547379732131958</v>
      </c>
      <c r="K7602" s="9">
        <v>0</v>
      </c>
      <c r="L7602" s="9">
        <v>56.470359802246094</v>
      </c>
    </row>
    <row r="7603" spans="1:12" x14ac:dyDescent="0.25">
      <c r="A7603" s="5" t="str">
        <f t="shared" si="118"/>
        <v>1NEMNEM Customer10218</v>
      </c>
      <c r="B7603" s="9">
        <v>1</v>
      </c>
      <c r="C7603" t="s">
        <v>132</v>
      </c>
      <c r="D7603" t="s">
        <v>142</v>
      </c>
      <c r="E7603" s="9">
        <v>1</v>
      </c>
      <c r="F7603" s="9">
        <v>0</v>
      </c>
      <c r="G7603" s="9">
        <v>2</v>
      </c>
      <c r="H7603" s="9">
        <v>18</v>
      </c>
      <c r="I7603" s="9">
        <v>1.1075533628463745</v>
      </c>
      <c r="J7603" s="9">
        <v>1.1075533628463745</v>
      </c>
      <c r="K7603" s="9">
        <v>0</v>
      </c>
      <c r="L7603" s="9">
        <v>55.180561065673828</v>
      </c>
    </row>
    <row r="7604" spans="1:12" x14ac:dyDescent="0.25">
      <c r="A7604" s="5" t="str">
        <f t="shared" si="118"/>
        <v>1NEMNEM Customer10219</v>
      </c>
      <c r="B7604" s="9">
        <v>1</v>
      </c>
      <c r="C7604" t="s">
        <v>132</v>
      </c>
      <c r="D7604" t="s">
        <v>142</v>
      </c>
      <c r="E7604" s="9">
        <v>1</v>
      </c>
      <c r="F7604" s="9">
        <v>0</v>
      </c>
      <c r="G7604" s="9">
        <v>2</v>
      </c>
      <c r="H7604" s="9">
        <v>19</v>
      </c>
      <c r="I7604" s="9">
        <v>1.3186661005020142</v>
      </c>
      <c r="J7604" s="9">
        <v>1.3186661005020142</v>
      </c>
      <c r="K7604" s="9">
        <v>0</v>
      </c>
      <c r="L7604" s="9">
        <v>53.773555755615234</v>
      </c>
    </row>
    <row r="7605" spans="1:12" x14ac:dyDescent="0.25">
      <c r="A7605" s="5" t="str">
        <f t="shared" si="118"/>
        <v>1NEMNEM Customer10220</v>
      </c>
      <c r="B7605" s="9">
        <v>1</v>
      </c>
      <c r="C7605" t="s">
        <v>132</v>
      </c>
      <c r="D7605" t="s">
        <v>142</v>
      </c>
      <c r="E7605" s="9">
        <v>1</v>
      </c>
      <c r="F7605" s="9">
        <v>0</v>
      </c>
      <c r="G7605" s="9">
        <v>2</v>
      </c>
      <c r="H7605" s="9">
        <v>20</v>
      </c>
      <c r="I7605" s="9">
        <v>1.3720496892929077</v>
      </c>
      <c r="J7605" s="9">
        <v>1.3720496892929077</v>
      </c>
      <c r="K7605" s="9">
        <v>0</v>
      </c>
      <c r="L7605" s="9">
        <v>52.589195251464844</v>
      </c>
    </row>
    <row r="7606" spans="1:12" x14ac:dyDescent="0.25">
      <c r="A7606" s="5" t="str">
        <f t="shared" si="118"/>
        <v>1NEMNEM Customer10221</v>
      </c>
      <c r="B7606" s="9">
        <v>1</v>
      </c>
      <c r="C7606" t="s">
        <v>132</v>
      </c>
      <c r="D7606" t="s">
        <v>142</v>
      </c>
      <c r="E7606" s="9">
        <v>1</v>
      </c>
      <c r="F7606" s="9">
        <v>0</v>
      </c>
      <c r="G7606" s="9">
        <v>2</v>
      </c>
      <c r="H7606" s="9">
        <v>21</v>
      </c>
      <c r="I7606" s="9">
        <v>1.3716474771499634</v>
      </c>
      <c r="J7606" s="9">
        <v>1.3716474771499634</v>
      </c>
      <c r="K7606" s="9">
        <v>0</v>
      </c>
      <c r="L7606" s="9">
        <v>51.302978515625</v>
      </c>
    </row>
    <row r="7607" spans="1:12" x14ac:dyDescent="0.25">
      <c r="A7607" s="5" t="str">
        <f t="shared" si="118"/>
        <v>1NEMNEM Customer10222</v>
      </c>
      <c r="B7607" s="9">
        <v>1</v>
      </c>
      <c r="C7607" t="s">
        <v>132</v>
      </c>
      <c r="D7607" t="s">
        <v>142</v>
      </c>
      <c r="E7607" s="9">
        <v>1</v>
      </c>
      <c r="F7607" s="9">
        <v>0</v>
      </c>
      <c r="G7607" s="9">
        <v>2</v>
      </c>
      <c r="H7607" s="9">
        <v>22</v>
      </c>
      <c r="I7607" s="9">
        <v>1.3211166858673096</v>
      </c>
      <c r="J7607" s="9">
        <v>1.3211166858673096</v>
      </c>
      <c r="K7607" s="9">
        <v>0</v>
      </c>
      <c r="L7607" s="9">
        <v>50.255496978759766</v>
      </c>
    </row>
    <row r="7608" spans="1:12" x14ac:dyDescent="0.25">
      <c r="A7608" s="5" t="str">
        <f t="shared" si="118"/>
        <v>1NEMNEM Customer10223</v>
      </c>
      <c r="B7608" s="9">
        <v>1</v>
      </c>
      <c r="C7608" t="s">
        <v>132</v>
      </c>
      <c r="D7608" t="s">
        <v>142</v>
      </c>
      <c r="E7608" s="9">
        <v>1</v>
      </c>
      <c r="F7608" s="9">
        <v>0</v>
      </c>
      <c r="G7608" s="9">
        <v>2</v>
      </c>
      <c r="H7608" s="9">
        <v>23</v>
      </c>
      <c r="I7608" s="9">
        <v>1.3273334503173828</v>
      </c>
      <c r="J7608" s="9">
        <v>1.3273334503173828</v>
      </c>
      <c r="K7608" s="9">
        <v>0</v>
      </c>
      <c r="L7608" s="9">
        <v>49.215686798095703</v>
      </c>
    </row>
    <row r="7609" spans="1:12" x14ac:dyDescent="0.25">
      <c r="A7609" s="5" t="str">
        <f t="shared" si="118"/>
        <v>1NEMNEM Customer10224</v>
      </c>
      <c r="B7609" s="9">
        <v>1</v>
      </c>
      <c r="C7609" t="s">
        <v>132</v>
      </c>
      <c r="D7609" t="s">
        <v>142</v>
      </c>
      <c r="E7609" s="9">
        <v>1</v>
      </c>
      <c r="F7609" s="9">
        <v>0</v>
      </c>
      <c r="G7609" s="9">
        <v>2</v>
      </c>
      <c r="H7609" s="9">
        <v>24</v>
      </c>
      <c r="I7609" s="9">
        <v>1.2145898342132568</v>
      </c>
      <c r="J7609" s="9">
        <v>1.2145898342132568</v>
      </c>
      <c r="K7609" s="9">
        <v>0</v>
      </c>
      <c r="L7609" s="9">
        <v>48.31134033203125</v>
      </c>
    </row>
    <row r="7610" spans="1:12" x14ac:dyDescent="0.25">
      <c r="A7610" s="5" t="str">
        <f t="shared" si="118"/>
        <v>1NEMNEM Customer10101</v>
      </c>
      <c r="B7610" s="9">
        <v>1</v>
      </c>
      <c r="C7610" t="s">
        <v>132</v>
      </c>
      <c r="D7610" t="s">
        <v>142</v>
      </c>
      <c r="E7610" s="9">
        <v>1</v>
      </c>
      <c r="F7610" s="9">
        <v>0</v>
      </c>
      <c r="G7610" s="9">
        <v>10</v>
      </c>
      <c r="H7610" s="9">
        <v>1</v>
      </c>
      <c r="I7610" s="9">
        <v>1.1789889335632324</v>
      </c>
      <c r="J7610" s="9">
        <v>1.1789889335632324</v>
      </c>
      <c r="K7610" s="9">
        <v>0</v>
      </c>
      <c r="L7610" s="9">
        <v>45.195175170898438</v>
      </c>
    </row>
    <row r="7611" spans="1:12" x14ac:dyDescent="0.25">
      <c r="A7611" s="5" t="str">
        <f t="shared" si="118"/>
        <v>1NEMNEM Customer10102</v>
      </c>
      <c r="B7611" s="9">
        <v>1</v>
      </c>
      <c r="C7611" t="s">
        <v>132</v>
      </c>
      <c r="D7611" t="s">
        <v>142</v>
      </c>
      <c r="E7611" s="9">
        <v>1</v>
      </c>
      <c r="F7611" s="9">
        <v>0</v>
      </c>
      <c r="G7611" s="9">
        <v>10</v>
      </c>
      <c r="H7611" s="9">
        <v>2</v>
      </c>
      <c r="I7611" s="9">
        <v>1.0793079137802124</v>
      </c>
      <c r="J7611" s="9">
        <v>1.0793079137802124</v>
      </c>
      <c r="K7611" s="9">
        <v>0</v>
      </c>
      <c r="L7611" s="9">
        <v>44.321819305419922</v>
      </c>
    </row>
    <row r="7612" spans="1:12" x14ac:dyDescent="0.25">
      <c r="A7612" s="5" t="str">
        <f t="shared" si="118"/>
        <v>1NEMNEM Customer10103</v>
      </c>
      <c r="B7612" s="9">
        <v>1</v>
      </c>
      <c r="C7612" t="s">
        <v>132</v>
      </c>
      <c r="D7612" t="s">
        <v>142</v>
      </c>
      <c r="E7612" s="9">
        <v>1</v>
      </c>
      <c r="F7612" s="9">
        <v>0</v>
      </c>
      <c r="G7612" s="9">
        <v>10</v>
      </c>
      <c r="H7612" s="9">
        <v>3</v>
      </c>
      <c r="I7612" s="9">
        <v>1.000787615776062</v>
      </c>
      <c r="J7612" s="9">
        <v>1.000787615776062</v>
      </c>
      <c r="K7612" s="9">
        <v>0</v>
      </c>
      <c r="L7612" s="9">
        <v>43.930141448974609</v>
      </c>
    </row>
    <row r="7613" spans="1:12" x14ac:dyDescent="0.25">
      <c r="A7613" s="5" t="str">
        <f t="shared" si="118"/>
        <v>1NEMNEM Customer10104</v>
      </c>
      <c r="B7613" s="9">
        <v>1</v>
      </c>
      <c r="C7613" t="s">
        <v>132</v>
      </c>
      <c r="D7613" t="s">
        <v>142</v>
      </c>
      <c r="E7613" s="9">
        <v>1</v>
      </c>
      <c r="F7613" s="9">
        <v>0</v>
      </c>
      <c r="G7613" s="9">
        <v>10</v>
      </c>
      <c r="H7613" s="9">
        <v>4</v>
      </c>
      <c r="I7613" s="9">
        <v>0.95491760969161987</v>
      </c>
      <c r="J7613" s="9">
        <v>0.95491760969161987</v>
      </c>
      <c r="K7613" s="9">
        <v>0</v>
      </c>
      <c r="L7613" s="9">
        <v>43.502754211425781</v>
      </c>
    </row>
    <row r="7614" spans="1:12" x14ac:dyDescent="0.25">
      <c r="A7614" s="5" t="str">
        <f t="shared" si="118"/>
        <v>1NEMNEM Customer10105</v>
      </c>
      <c r="B7614" s="9">
        <v>1</v>
      </c>
      <c r="C7614" t="s">
        <v>132</v>
      </c>
      <c r="D7614" t="s">
        <v>142</v>
      </c>
      <c r="E7614" s="9">
        <v>1</v>
      </c>
      <c r="F7614" s="9">
        <v>0</v>
      </c>
      <c r="G7614" s="9">
        <v>10</v>
      </c>
      <c r="H7614" s="9">
        <v>5</v>
      </c>
      <c r="I7614" s="9">
        <v>0.95092886686325073</v>
      </c>
      <c r="J7614" s="9">
        <v>0.95092886686325073</v>
      </c>
      <c r="K7614" s="9">
        <v>0</v>
      </c>
      <c r="L7614" s="9">
        <v>43.117851257324219</v>
      </c>
    </row>
    <row r="7615" spans="1:12" x14ac:dyDescent="0.25">
      <c r="A7615" s="5" t="str">
        <f t="shared" si="118"/>
        <v>1NEMNEM Customer10106</v>
      </c>
      <c r="B7615" s="9">
        <v>1</v>
      </c>
      <c r="C7615" t="s">
        <v>132</v>
      </c>
      <c r="D7615" t="s">
        <v>142</v>
      </c>
      <c r="E7615" s="9">
        <v>1</v>
      </c>
      <c r="F7615" s="9">
        <v>0</v>
      </c>
      <c r="G7615" s="9">
        <v>10</v>
      </c>
      <c r="H7615" s="9">
        <v>6</v>
      </c>
      <c r="I7615" s="9">
        <v>0.98993229866027832</v>
      </c>
      <c r="J7615" s="9">
        <v>0.98993229866027832</v>
      </c>
      <c r="K7615" s="9">
        <v>0</v>
      </c>
      <c r="L7615" s="9">
        <v>42.461772918701172</v>
      </c>
    </row>
    <row r="7616" spans="1:12" x14ac:dyDescent="0.25">
      <c r="A7616" s="5" t="str">
        <f t="shared" si="118"/>
        <v>1NEMNEM Customer10107</v>
      </c>
      <c r="B7616" s="9">
        <v>1</v>
      </c>
      <c r="C7616" t="s">
        <v>132</v>
      </c>
      <c r="D7616" t="s">
        <v>142</v>
      </c>
      <c r="E7616" s="9">
        <v>1</v>
      </c>
      <c r="F7616" s="9">
        <v>0</v>
      </c>
      <c r="G7616" s="9">
        <v>10</v>
      </c>
      <c r="H7616" s="9">
        <v>7</v>
      </c>
      <c r="I7616" s="9">
        <v>1.0879780054092407</v>
      </c>
      <c r="J7616" s="9">
        <v>1.0879780054092407</v>
      </c>
      <c r="K7616" s="9">
        <v>0</v>
      </c>
      <c r="L7616" s="9">
        <v>42.02801513671875</v>
      </c>
    </row>
    <row r="7617" spans="1:12" x14ac:dyDescent="0.25">
      <c r="A7617" s="5" t="str">
        <f t="shared" si="118"/>
        <v>1NEMNEM Customer10108</v>
      </c>
      <c r="B7617" s="9">
        <v>1</v>
      </c>
      <c r="C7617" t="s">
        <v>132</v>
      </c>
      <c r="D7617" t="s">
        <v>142</v>
      </c>
      <c r="E7617" s="9">
        <v>1</v>
      </c>
      <c r="F7617" s="9">
        <v>0</v>
      </c>
      <c r="G7617" s="9">
        <v>10</v>
      </c>
      <c r="H7617" s="9">
        <v>8</v>
      </c>
      <c r="I7617" s="9">
        <v>0.87408024072647095</v>
      </c>
      <c r="J7617" s="9">
        <v>0.87408024072647095</v>
      </c>
      <c r="K7617" s="9">
        <v>0</v>
      </c>
      <c r="L7617" s="9">
        <v>41.015453338623047</v>
      </c>
    </row>
    <row r="7618" spans="1:12" x14ac:dyDescent="0.25">
      <c r="A7618" s="5" t="str">
        <f t="shared" si="118"/>
        <v>1NEMNEM Customer10109</v>
      </c>
      <c r="B7618" s="9">
        <v>1</v>
      </c>
      <c r="C7618" t="s">
        <v>132</v>
      </c>
      <c r="D7618" t="s">
        <v>142</v>
      </c>
      <c r="E7618" s="9">
        <v>1</v>
      </c>
      <c r="F7618" s="9">
        <v>0</v>
      </c>
      <c r="G7618" s="9">
        <v>10</v>
      </c>
      <c r="H7618" s="9">
        <v>9</v>
      </c>
      <c r="I7618" s="9">
        <v>0.24945779144763947</v>
      </c>
      <c r="J7618" s="9">
        <v>0.24945779144763947</v>
      </c>
      <c r="K7618" s="9">
        <v>0</v>
      </c>
      <c r="L7618" s="9">
        <v>40.857555389404297</v>
      </c>
    </row>
    <row r="7619" spans="1:12" x14ac:dyDescent="0.25">
      <c r="A7619" s="5" t="str">
        <f t="shared" ref="A7619:A7682" si="119">B7619&amp;C7619&amp;D7619&amp;E7619&amp;F7619&amp;G7619&amp;H7619</f>
        <v>1NEMNEM Customer101010</v>
      </c>
      <c r="B7619" s="9">
        <v>1</v>
      </c>
      <c r="C7619" t="s">
        <v>132</v>
      </c>
      <c r="D7619" t="s">
        <v>142</v>
      </c>
      <c r="E7619" s="9">
        <v>1</v>
      </c>
      <c r="F7619" s="9">
        <v>0</v>
      </c>
      <c r="G7619" s="9">
        <v>10</v>
      </c>
      <c r="H7619" s="9">
        <v>10</v>
      </c>
      <c r="I7619" s="9">
        <v>-0.34274527430534363</v>
      </c>
      <c r="J7619" s="9">
        <v>-0.34274527430534363</v>
      </c>
      <c r="K7619" s="9">
        <v>0</v>
      </c>
      <c r="L7619" s="9">
        <v>43.035778045654297</v>
      </c>
    </row>
    <row r="7620" spans="1:12" x14ac:dyDescent="0.25">
      <c r="A7620" s="5" t="str">
        <f t="shared" si="119"/>
        <v>1NEMNEM Customer101011</v>
      </c>
      <c r="B7620" s="9">
        <v>1</v>
      </c>
      <c r="C7620" t="s">
        <v>132</v>
      </c>
      <c r="D7620" t="s">
        <v>142</v>
      </c>
      <c r="E7620" s="9">
        <v>1</v>
      </c>
      <c r="F7620" s="9">
        <v>0</v>
      </c>
      <c r="G7620" s="9">
        <v>10</v>
      </c>
      <c r="H7620" s="9">
        <v>11</v>
      </c>
      <c r="I7620" s="9">
        <v>-0.71618330478668213</v>
      </c>
      <c r="J7620" s="9">
        <v>-0.71618330478668213</v>
      </c>
      <c r="K7620" s="9">
        <v>0</v>
      </c>
      <c r="L7620" s="9">
        <v>44.265045166015625</v>
      </c>
    </row>
    <row r="7621" spans="1:12" x14ac:dyDescent="0.25">
      <c r="A7621" s="5" t="str">
        <f t="shared" si="119"/>
        <v>1NEMNEM Customer101012</v>
      </c>
      <c r="B7621" s="9">
        <v>1</v>
      </c>
      <c r="C7621" t="s">
        <v>132</v>
      </c>
      <c r="D7621" t="s">
        <v>142</v>
      </c>
      <c r="E7621" s="9">
        <v>1</v>
      </c>
      <c r="F7621" s="9">
        <v>0</v>
      </c>
      <c r="G7621" s="9">
        <v>10</v>
      </c>
      <c r="H7621" s="9">
        <v>12</v>
      </c>
      <c r="I7621" s="9">
        <v>-0.9150313138961792</v>
      </c>
      <c r="J7621" s="9">
        <v>-0.9150313138961792</v>
      </c>
      <c r="K7621" s="9">
        <v>0</v>
      </c>
      <c r="L7621" s="9">
        <v>46.182380676269531</v>
      </c>
    </row>
    <row r="7622" spans="1:12" x14ac:dyDescent="0.25">
      <c r="A7622" s="5" t="str">
        <f t="shared" si="119"/>
        <v>1NEMNEM Customer101013</v>
      </c>
      <c r="B7622" s="9">
        <v>1</v>
      </c>
      <c r="C7622" t="s">
        <v>132</v>
      </c>
      <c r="D7622" t="s">
        <v>142</v>
      </c>
      <c r="E7622" s="9">
        <v>1</v>
      </c>
      <c r="F7622" s="9">
        <v>0</v>
      </c>
      <c r="G7622" s="9">
        <v>10</v>
      </c>
      <c r="H7622" s="9">
        <v>13</v>
      </c>
      <c r="I7622" s="9">
        <v>-0.96290558576583862</v>
      </c>
      <c r="J7622" s="9">
        <v>-0.96290558576583862</v>
      </c>
      <c r="K7622" s="9">
        <v>0</v>
      </c>
      <c r="L7622" s="9">
        <v>47.350685119628906</v>
      </c>
    </row>
    <row r="7623" spans="1:12" x14ac:dyDescent="0.25">
      <c r="A7623" s="5" t="str">
        <f t="shared" si="119"/>
        <v>1NEMNEM Customer101014</v>
      </c>
      <c r="B7623" s="9">
        <v>1</v>
      </c>
      <c r="C7623" t="s">
        <v>132</v>
      </c>
      <c r="D7623" t="s">
        <v>142</v>
      </c>
      <c r="E7623" s="9">
        <v>1</v>
      </c>
      <c r="F7623" s="9">
        <v>0</v>
      </c>
      <c r="G7623" s="9">
        <v>10</v>
      </c>
      <c r="H7623" s="9">
        <v>14</v>
      </c>
      <c r="I7623" s="9">
        <v>-0.803699791431427</v>
      </c>
      <c r="J7623" s="9">
        <v>-0.803699791431427</v>
      </c>
      <c r="K7623" s="9">
        <v>0</v>
      </c>
      <c r="L7623" s="9">
        <v>47.729015350341797</v>
      </c>
    </row>
    <row r="7624" spans="1:12" x14ac:dyDescent="0.25">
      <c r="A7624" s="5" t="str">
        <f t="shared" si="119"/>
        <v>1NEMNEM Customer101015</v>
      </c>
      <c r="B7624" s="9">
        <v>1</v>
      </c>
      <c r="C7624" t="s">
        <v>132</v>
      </c>
      <c r="D7624" t="s">
        <v>142</v>
      </c>
      <c r="E7624" s="9">
        <v>1</v>
      </c>
      <c r="F7624" s="9">
        <v>0</v>
      </c>
      <c r="G7624" s="9">
        <v>10</v>
      </c>
      <c r="H7624" s="9">
        <v>15</v>
      </c>
      <c r="I7624" s="9">
        <v>-0.39782381057739258</v>
      </c>
      <c r="J7624" s="9">
        <v>-0.39782381057739258</v>
      </c>
      <c r="K7624" s="9">
        <v>0</v>
      </c>
      <c r="L7624" s="9">
        <v>48.272579193115234</v>
      </c>
    </row>
    <row r="7625" spans="1:12" x14ac:dyDescent="0.25">
      <c r="A7625" s="5" t="str">
        <f t="shared" si="119"/>
        <v>1NEMNEM Customer101016</v>
      </c>
      <c r="B7625" s="9">
        <v>1</v>
      </c>
      <c r="C7625" t="s">
        <v>132</v>
      </c>
      <c r="D7625" t="s">
        <v>142</v>
      </c>
      <c r="E7625" s="9">
        <v>1</v>
      </c>
      <c r="F7625" s="9">
        <v>0</v>
      </c>
      <c r="G7625" s="9">
        <v>10</v>
      </c>
      <c r="H7625" s="9">
        <v>16</v>
      </c>
      <c r="I7625" s="9">
        <v>0.2083607017993927</v>
      </c>
      <c r="J7625" s="9">
        <v>0.2083607017993927</v>
      </c>
      <c r="K7625" s="9">
        <v>0</v>
      </c>
      <c r="L7625" s="9">
        <v>49.159633636474609</v>
      </c>
    </row>
    <row r="7626" spans="1:12" x14ac:dyDescent="0.25">
      <c r="A7626" s="5" t="str">
        <f t="shared" si="119"/>
        <v>1NEMNEM Customer101017</v>
      </c>
      <c r="B7626" s="9">
        <v>1</v>
      </c>
      <c r="C7626" t="s">
        <v>132</v>
      </c>
      <c r="D7626" t="s">
        <v>142</v>
      </c>
      <c r="E7626" s="9">
        <v>1</v>
      </c>
      <c r="F7626" s="9">
        <v>0</v>
      </c>
      <c r="G7626" s="9">
        <v>10</v>
      </c>
      <c r="H7626" s="9">
        <v>17</v>
      </c>
      <c r="I7626" s="9">
        <v>0.85522019863128662</v>
      </c>
      <c r="J7626" s="9">
        <v>0.85522019863128662</v>
      </c>
      <c r="K7626" s="9">
        <v>0</v>
      </c>
      <c r="L7626" s="9">
        <v>49.256103515625</v>
      </c>
    </row>
    <row r="7627" spans="1:12" x14ac:dyDescent="0.25">
      <c r="A7627" s="5" t="str">
        <f t="shared" si="119"/>
        <v>1NEMNEM Customer101018</v>
      </c>
      <c r="B7627" s="9">
        <v>1</v>
      </c>
      <c r="C7627" t="s">
        <v>132</v>
      </c>
      <c r="D7627" t="s">
        <v>142</v>
      </c>
      <c r="E7627" s="9">
        <v>1</v>
      </c>
      <c r="F7627" s="9">
        <v>0</v>
      </c>
      <c r="G7627" s="9">
        <v>10</v>
      </c>
      <c r="H7627" s="9">
        <v>18</v>
      </c>
      <c r="I7627" s="9">
        <v>1.2957431077957153</v>
      </c>
      <c r="J7627" s="9">
        <v>1.2957431077957153</v>
      </c>
      <c r="K7627" s="9">
        <v>0</v>
      </c>
      <c r="L7627" s="9">
        <v>48.278675079345703</v>
      </c>
    </row>
    <row r="7628" spans="1:12" x14ac:dyDescent="0.25">
      <c r="A7628" s="5" t="str">
        <f t="shared" si="119"/>
        <v>1NEMNEM Customer101019</v>
      </c>
      <c r="B7628" s="9">
        <v>1</v>
      </c>
      <c r="C7628" t="s">
        <v>132</v>
      </c>
      <c r="D7628" t="s">
        <v>142</v>
      </c>
      <c r="E7628" s="9">
        <v>1</v>
      </c>
      <c r="F7628" s="9">
        <v>0</v>
      </c>
      <c r="G7628" s="9">
        <v>10</v>
      </c>
      <c r="H7628" s="9">
        <v>19</v>
      </c>
      <c r="I7628" s="9">
        <v>1.4532437324523926</v>
      </c>
      <c r="J7628" s="9">
        <v>1.4532437324523926</v>
      </c>
      <c r="K7628" s="9">
        <v>0</v>
      </c>
      <c r="L7628" s="9">
        <v>46.651271820068359</v>
      </c>
    </row>
    <row r="7629" spans="1:12" x14ac:dyDescent="0.25">
      <c r="A7629" s="5" t="str">
        <f t="shared" si="119"/>
        <v>1NEMNEM Customer101020</v>
      </c>
      <c r="B7629" s="9">
        <v>1</v>
      </c>
      <c r="C7629" t="s">
        <v>132</v>
      </c>
      <c r="D7629" t="s">
        <v>142</v>
      </c>
      <c r="E7629" s="9">
        <v>1</v>
      </c>
      <c r="F7629" s="9">
        <v>0</v>
      </c>
      <c r="G7629" s="9">
        <v>10</v>
      </c>
      <c r="H7629" s="9">
        <v>20</v>
      </c>
      <c r="I7629" s="9">
        <v>1.4550142288208008</v>
      </c>
      <c r="J7629" s="9">
        <v>1.4550142288208008</v>
      </c>
      <c r="K7629" s="9">
        <v>0</v>
      </c>
      <c r="L7629" s="9">
        <v>45.704505920410156</v>
      </c>
    </row>
    <row r="7630" spans="1:12" x14ac:dyDescent="0.25">
      <c r="A7630" s="5" t="str">
        <f t="shared" si="119"/>
        <v>1NEMNEM Customer101021</v>
      </c>
      <c r="B7630" s="9">
        <v>1</v>
      </c>
      <c r="C7630" t="s">
        <v>132</v>
      </c>
      <c r="D7630" t="s">
        <v>142</v>
      </c>
      <c r="E7630" s="9">
        <v>1</v>
      </c>
      <c r="F7630" s="9">
        <v>0</v>
      </c>
      <c r="G7630" s="9">
        <v>10</v>
      </c>
      <c r="H7630" s="9">
        <v>21</v>
      </c>
      <c r="I7630" s="9">
        <v>1.440903902053833</v>
      </c>
      <c r="J7630" s="9">
        <v>1.440903902053833</v>
      </c>
      <c r="K7630" s="9">
        <v>0</v>
      </c>
      <c r="L7630" s="9">
        <v>44.584873199462891</v>
      </c>
    </row>
    <row r="7631" spans="1:12" x14ac:dyDescent="0.25">
      <c r="A7631" s="5" t="str">
        <f t="shared" si="119"/>
        <v>1NEMNEM Customer101022</v>
      </c>
      <c r="B7631" s="9">
        <v>1</v>
      </c>
      <c r="C7631" t="s">
        <v>132</v>
      </c>
      <c r="D7631" t="s">
        <v>142</v>
      </c>
      <c r="E7631" s="9">
        <v>1</v>
      </c>
      <c r="F7631" s="9">
        <v>0</v>
      </c>
      <c r="G7631" s="9">
        <v>10</v>
      </c>
      <c r="H7631" s="9">
        <v>22</v>
      </c>
      <c r="I7631" s="9">
        <v>1.3937656879425049</v>
      </c>
      <c r="J7631" s="9">
        <v>1.3937656879425049</v>
      </c>
      <c r="K7631" s="9">
        <v>0</v>
      </c>
      <c r="L7631" s="9">
        <v>43.995212554931641</v>
      </c>
    </row>
    <row r="7632" spans="1:12" x14ac:dyDescent="0.25">
      <c r="A7632" s="5" t="str">
        <f t="shared" si="119"/>
        <v>1NEMNEM Customer101023</v>
      </c>
      <c r="B7632" s="9">
        <v>1</v>
      </c>
      <c r="C7632" t="s">
        <v>132</v>
      </c>
      <c r="D7632" t="s">
        <v>142</v>
      </c>
      <c r="E7632" s="9">
        <v>1</v>
      </c>
      <c r="F7632" s="9">
        <v>0</v>
      </c>
      <c r="G7632" s="9">
        <v>10</v>
      </c>
      <c r="H7632" s="9">
        <v>23</v>
      </c>
      <c r="I7632" s="9">
        <v>1.4049770832061768</v>
      </c>
      <c r="J7632" s="9">
        <v>1.4049770832061768</v>
      </c>
      <c r="K7632" s="9">
        <v>0</v>
      </c>
      <c r="L7632" s="9">
        <v>42.992275238037109</v>
      </c>
    </row>
    <row r="7633" spans="1:12" x14ac:dyDescent="0.25">
      <c r="A7633" s="5" t="str">
        <f t="shared" si="119"/>
        <v>1NEMNEM Customer101024</v>
      </c>
      <c r="B7633" s="9">
        <v>1</v>
      </c>
      <c r="C7633" t="s">
        <v>132</v>
      </c>
      <c r="D7633" t="s">
        <v>142</v>
      </c>
      <c r="E7633" s="9">
        <v>1</v>
      </c>
      <c r="F7633" s="9">
        <v>0</v>
      </c>
      <c r="G7633" s="9">
        <v>10</v>
      </c>
      <c r="H7633" s="9">
        <v>24</v>
      </c>
      <c r="I7633" s="9">
        <v>1.2919317483901978</v>
      </c>
      <c r="J7633" s="9">
        <v>1.2919317483901978</v>
      </c>
      <c r="K7633" s="9">
        <v>0</v>
      </c>
      <c r="L7633" s="9">
        <v>41.979110717773438</v>
      </c>
    </row>
    <row r="7634" spans="1:12" x14ac:dyDescent="0.25">
      <c r="A7634" s="5" t="str">
        <f t="shared" si="119"/>
        <v>1NEMNEM Customer1121</v>
      </c>
      <c r="B7634" s="9">
        <v>1</v>
      </c>
      <c r="C7634" t="s">
        <v>132</v>
      </c>
      <c r="D7634" s="3" t="s">
        <v>142</v>
      </c>
      <c r="E7634" s="9">
        <v>1</v>
      </c>
      <c r="F7634" s="9">
        <v>1</v>
      </c>
      <c r="G7634" s="9">
        <v>2</v>
      </c>
      <c r="H7634" s="9">
        <v>1</v>
      </c>
      <c r="I7634" s="9">
        <v>1.1534953117370605</v>
      </c>
      <c r="J7634" s="9">
        <v>1.1534953117370605</v>
      </c>
      <c r="K7634" s="9">
        <v>0</v>
      </c>
      <c r="L7634" s="9">
        <v>45.111091613769531</v>
      </c>
    </row>
    <row r="7635" spans="1:12" x14ac:dyDescent="0.25">
      <c r="A7635" s="5" t="str">
        <f t="shared" si="119"/>
        <v>1NEMNEM Customer1122</v>
      </c>
      <c r="B7635" s="9">
        <v>1</v>
      </c>
      <c r="C7635" t="s">
        <v>132</v>
      </c>
      <c r="D7635" s="3" t="s">
        <v>142</v>
      </c>
      <c r="E7635" s="9">
        <v>1</v>
      </c>
      <c r="F7635" s="9">
        <v>1</v>
      </c>
      <c r="G7635" s="9">
        <v>2</v>
      </c>
      <c r="H7635" s="9">
        <v>2</v>
      </c>
      <c r="I7635" s="9">
        <v>1.0537816286087036</v>
      </c>
      <c r="J7635" s="9">
        <v>1.0537816286087036</v>
      </c>
      <c r="K7635" s="9">
        <v>0</v>
      </c>
      <c r="L7635" s="9">
        <v>43.937679290771484</v>
      </c>
    </row>
    <row r="7636" spans="1:12" x14ac:dyDescent="0.25">
      <c r="A7636" s="5" t="str">
        <f t="shared" si="119"/>
        <v>1NEMNEM Customer1123</v>
      </c>
      <c r="B7636" s="9">
        <v>1</v>
      </c>
      <c r="C7636" t="s">
        <v>132</v>
      </c>
      <c r="D7636" s="3" t="s">
        <v>142</v>
      </c>
      <c r="E7636" s="9">
        <v>1</v>
      </c>
      <c r="F7636" s="9">
        <v>1</v>
      </c>
      <c r="G7636" s="9">
        <v>2</v>
      </c>
      <c r="H7636" s="9">
        <v>3</v>
      </c>
      <c r="I7636" s="9">
        <v>0.97467690706253052</v>
      </c>
      <c r="J7636" s="9">
        <v>0.97467690706253052</v>
      </c>
      <c r="K7636" s="9">
        <v>0</v>
      </c>
      <c r="L7636" s="9">
        <v>42.339092254638672</v>
      </c>
    </row>
    <row r="7637" spans="1:12" x14ac:dyDescent="0.25">
      <c r="A7637" s="5" t="str">
        <f t="shared" si="119"/>
        <v>1NEMNEM Customer1124</v>
      </c>
      <c r="B7637" s="9">
        <v>1</v>
      </c>
      <c r="C7637" t="s">
        <v>132</v>
      </c>
      <c r="D7637" s="3" t="s">
        <v>142</v>
      </c>
      <c r="E7637" s="9">
        <v>1</v>
      </c>
      <c r="F7637" s="9">
        <v>1</v>
      </c>
      <c r="G7637" s="9">
        <v>2</v>
      </c>
      <c r="H7637" s="9">
        <v>4</v>
      </c>
      <c r="I7637" s="9">
        <v>0.92782241106033325</v>
      </c>
      <c r="J7637" s="9">
        <v>0.92782241106033325</v>
      </c>
      <c r="K7637" s="9">
        <v>0</v>
      </c>
      <c r="L7637" s="9">
        <v>41.391910552978516</v>
      </c>
    </row>
    <row r="7638" spans="1:12" x14ac:dyDescent="0.25">
      <c r="A7638" s="5" t="str">
        <f t="shared" si="119"/>
        <v>1NEMNEM Customer1125</v>
      </c>
      <c r="B7638" s="9">
        <v>1</v>
      </c>
      <c r="C7638" t="s">
        <v>132</v>
      </c>
      <c r="D7638" s="3" t="s">
        <v>142</v>
      </c>
      <c r="E7638" s="9">
        <v>1</v>
      </c>
      <c r="F7638" s="9">
        <v>1</v>
      </c>
      <c r="G7638" s="9">
        <v>2</v>
      </c>
      <c r="H7638" s="9">
        <v>5</v>
      </c>
      <c r="I7638" s="9">
        <v>0.92140287160873413</v>
      </c>
      <c r="J7638" s="9">
        <v>0.92140287160873413</v>
      </c>
      <c r="K7638" s="9">
        <v>0</v>
      </c>
      <c r="L7638" s="9">
        <v>40.464263916015625</v>
      </c>
    </row>
    <row r="7639" spans="1:12" x14ac:dyDescent="0.25">
      <c r="A7639" s="5" t="str">
        <f t="shared" si="119"/>
        <v>1NEMNEM Customer1126</v>
      </c>
      <c r="B7639" s="9">
        <v>1</v>
      </c>
      <c r="C7639" t="s">
        <v>132</v>
      </c>
      <c r="D7639" s="3" t="s">
        <v>142</v>
      </c>
      <c r="E7639" s="9">
        <v>1</v>
      </c>
      <c r="F7639" s="9">
        <v>1</v>
      </c>
      <c r="G7639" s="9">
        <v>2</v>
      </c>
      <c r="H7639" s="9">
        <v>6</v>
      </c>
      <c r="I7639" s="9">
        <v>0.95817047357559204</v>
      </c>
      <c r="J7639" s="9">
        <v>0.95817047357559204</v>
      </c>
      <c r="K7639" s="9">
        <v>0</v>
      </c>
      <c r="L7639" s="9">
        <v>39.887485504150391</v>
      </c>
    </row>
    <row r="7640" spans="1:12" x14ac:dyDescent="0.25">
      <c r="A7640" s="5" t="str">
        <f t="shared" si="119"/>
        <v>1NEMNEM Customer1127</v>
      </c>
      <c r="B7640" s="9">
        <v>1</v>
      </c>
      <c r="C7640" t="s">
        <v>132</v>
      </c>
      <c r="D7640" s="3" t="s">
        <v>142</v>
      </c>
      <c r="E7640" s="9">
        <v>1</v>
      </c>
      <c r="F7640" s="9">
        <v>1</v>
      </c>
      <c r="G7640" s="9">
        <v>2</v>
      </c>
      <c r="H7640" s="9">
        <v>7</v>
      </c>
      <c r="I7640" s="9">
        <v>1.0530058145523071</v>
      </c>
      <c r="J7640" s="9">
        <v>1.0530058145523071</v>
      </c>
      <c r="K7640" s="9">
        <v>0</v>
      </c>
      <c r="L7640" s="9">
        <v>39.655109405517578</v>
      </c>
    </row>
    <row r="7641" spans="1:12" x14ac:dyDescent="0.25">
      <c r="A7641" s="5" t="str">
        <f t="shared" si="119"/>
        <v>1NEMNEM Customer1128</v>
      </c>
      <c r="B7641" s="9">
        <v>1</v>
      </c>
      <c r="C7641" t="s">
        <v>132</v>
      </c>
      <c r="D7641" s="3" t="s">
        <v>142</v>
      </c>
      <c r="E7641" s="9">
        <v>1</v>
      </c>
      <c r="F7641" s="9">
        <v>1</v>
      </c>
      <c r="G7641" s="9">
        <v>2</v>
      </c>
      <c r="H7641" s="9">
        <v>8</v>
      </c>
      <c r="I7641" s="9">
        <v>0.84332698583602905</v>
      </c>
      <c r="J7641" s="9">
        <v>0.84332698583602905</v>
      </c>
      <c r="K7641" s="9">
        <v>0</v>
      </c>
      <c r="L7641" s="9">
        <v>39.926429748535156</v>
      </c>
    </row>
    <row r="7642" spans="1:12" x14ac:dyDescent="0.25">
      <c r="A7642" s="5" t="str">
        <f t="shared" si="119"/>
        <v>1NEMNEM Customer1129</v>
      </c>
      <c r="B7642" s="9">
        <v>1</v>
      </c>
      <c r="C7642" t="s">
        <v>132</v>
      </c>
      <c r="D7642" s="3" t="s">
        <v>142</v>
      </c>
      <c r="E7642" s="9">
        <v>1</v>
      </c>
      <c r="F7642" s="9">
        <v>1</v>
      </c>
      <c r="G7642" s="9">
        <v>2</v>
      </c>
      <c r="H7642" s="9">
        <v>9</v>
      </c>
      <c r="I7642" s="9">
        <v>0.23038829863071442</v>
      </c>
      <c r="J7642" s="9">
        <v>0.23038829863071442</v>
      </c>
      <c r="K7642" s="9">
        <v>0</v>
      </c>
      <c r="L7642" s="9">
        <v>40.674198150634766</v>
      </c>
    </row>
    <row r="7643" spans="1:12" x14ac:dyDescent="0.25">
      <c r="A7643" s="5" t="str">
        <f t="shared" si="119"/>
        <v>1NEMNEM Customer11210</v>
      </c>
      <c r="B7643" s="9">
        <v>1</v>
      </c>
      <c r="C7643" t="s">
        <v>132</v>
      </c>
      <c r="D7643" s="3" t="s">
        <v>142</v>
      </c>
      <c r="E7643" s="9">
        <v>1</v>
      </c>
      <c r="F7643" s="9">
        <v>1</v>
      </c>
      <c r="G7643" s="9">
        <v>2</v>
      </c>
      <c r="H7643" s="9">
        <v>10</v>
      </c>
      <c r="I7643" s="9">
        <v>-0.35562050342559814</v>
      </c>
      <c r="J7643" s="9">
        <v>-0.35562050342559814</v>
      </c>
      <c r="K7643" s="9">
        <v>0</v>
      </c>
      <c r="L7643" s="9">
        <v>43.530429840087891</v>
      </c>
    </row>
    <row r="7644" spans="1:12" x14ac:dyDescent="0.25">
      <c r="A7644" s="5" t="str">
        <f t="shared" si="119"/>
        <v>1NEMNEM Customer11211</v>
      </c>
      <c r="B7644" s="9">
        <v>1</v>
      </c>
      <c r="C7644" t="s">
        <v>132</v>
      </c>
      <c r="D7644" s="3" t="s">
        <v>142</v>
      </c>
      <c r="E7644" s="9">
        <v>1</v>
      </c>
      <c r="F7644" s="9">
        <v>1</v>
      </c>
      <c r="G7644" s="9">
        <v>2</v>
      </c>
      <c r="H7644" s="9">
        <v>11</v>
      </c>
      <c r="I7644" s="9">
        <v>-0.73618459701538086</v>
      </c>
      <c r="J7644" s="9">
        <v>-0.73618459701538086</v>
      </c>
      <c r="K7644" s="9">
        <v>0</v>
      </c>
      <c r="L7644" s="9">
        <v>47.329067230224609</v>
      </c>
    </row>
    <row r="7645" spans="1:12" x14ac:dyDescent="0.25">
      <c r="A7645" s="5" t="str">
        <f t="shared" si="119"/>
        <v>1NEMNEM Customer11212</v>
      </c>
      <c r="B7645" s="9">
        <v>1</v>
      </c>
      <c r="C7645" t="s">
        <v>132</v>
      </c>
      <c r="D7645" s="3" t="s">
        <v>142</v>
      </c>
      <c r="E7645" s="9">
        <v>1</v>
      </c>
      <c r="F7645" s="9">
        <v>1</v>
      </c>
      <c r="G7645" s="9">
        <v>2</v>
      </c>
      <c r="H7645" s="9">
        <v>12</v>
      </c>
      <c r="I7645" s="9">
        <v>-0.9458458423614502</v>
      </c>
      <c r="J7645" s="9">
        <v>-0.9458458423614502</v>
      </c>
      <c r="K7645" s="9">
        <v>0</v>
      </c>
      <c r="L7645" s="9">
        <v>50.532470703125</v>
      </c>
    </row>
    <row r="7646" spans="1:12" x14ac:dyDescent="0.25">
      <c r="A7646" s="5" t="str">
        <f t="shared" si="119"/>
        <v>1NEMNEM Customer11213</v>
      </c>
      <c r="B7646" s="9">
        <v>1</v>
      </c>
      <c r="C7646" t="s">
        <v>132</v>
      </c>
      <c r="D7646" s="3" t="s">
        <v>142</v>
      </c>
      <c r="E7646" s="9">
        <v>1</v>
      </c>
      <c r="F7646" s="9">
        <v>1</v>
      </c>
      <c r="G7646" s="9">
        <v>2</v>
      </c>
      <c r="H7646" s="9">
        <v>13</v>
      </c>
      <c r="I7646" s="9">
        <v>-0.99676632881164551</v>
      </c>
      <c r="J7646" s="9">
        <v>-0.99676632881164551</v>
      </c>
      <c r="K7646" s="9">
        <v>0</v>
      </c>
      <c r="L7646" s="9">
        <v>52.386650085449219</v>
      </c>
    </row>
    <row r="7647" spans="1:12" x14ac:dyDescent="0.25">
      <c r="A7647" s="5" t="str">
        <f t="shared" si="119"/>
        <v>1NEMNEM Customer11214</v>
      </c>
      <c r="B7647" s="9">
        <v>1</v>
      </c>
      <c r="C7647" t="s">
        <v>132</v>
      </c>
      <c r="D7647" s="3" t="s">
        <v>142</v>
      </c>
      <c r="E7647" s="9">
        <v>1</v>
      </c>
      <c r="F7647" s="9">
        <v>1</v>
      </c>
      <c r="G7647" s="9">
        <v>2</v>
      </c>
      <c r="H7647" s="9">
        <v>14</v>
      </c>
      <c r="I7647" s="9">
        <v>-0.84745800495147705</v>
      </c>
      <c r="J7647" s="9">
        <v>-0.84745800495147705</v>
      </c>
      <c r="K7647" s="9">
        <v>0</v>
      </c>
      <c r="L7647" s="9">
        <v>52.704154968261719</v>
      </c>
    </row>
    <row r="7648" spans="1:12" x14ac:dyDescent="0.25">
      <c r="A7648" s="5" t="str">
        <f t="shared" si="119"/>
        <v>1NEMNEM Customer11215</v>
      </c>
      <c r="B7648" s="9">
        <v>1</v>
      </c>
      <c r="C7648" t="s">
        <v>132</v>
      </c>
      <c r="D7648" s="3" t="s">
        <v>142</v>
      </c>
      <c r="E7648" s="9">
        <v>1</v>
      </c>
      <c r="F7648" s="9">
        <v>1</v>
      </c>
      <c r="G7648" s="9">
        <v>2</v>
      </c>
      <c r="H7648" s="9">
        <v>15</v>
      </c>
      <c r="I7648" s="9">
        <v>-0.46085953712463379</v>
      </c>
      <c r="J7648" s="9">
        <v>-0.46085953712463379</v>
      </c>
      <c r="K7648" s="9">
        <v>0</v>
      </c>
      <c r="L7648" s="9">
        <v>52.818012237548828</v>
      </c>
    </row>
    <row r="7649" spans="1:12" x14ac:dyDescent="0.25">
      <c r="A7649" s="5" t="str">
        <f t="shared" si="119"/>
        <v>1NEMNEM Customer11216</v>
      </c>
      <c r="B7649" s="9">
        <v>1</v>
      </c>
      <c r="C7649" t="s">
        <v>132</v>
      </c>
      <c r="D7649" s="3" t="s">
        <v>142</v>
      </c>
      <c r="E7649" s="9">
        <v>1</v>
      </c>
      <c r="F7649" s="9">
        <v>1</v>
      </c>
      <c r="G7649" s="9">
        <v>2</v>
      </c>
      <c r="H7649" s="9">
        <v>16</v>
      </c>
      <c r="I7649" s="9">
        <v>0.12698386609554291</v>
      </c>
      <c r="J7649" s="9">
        <v>0.12698386609554291</v>
      </c>
      <c r="K7649" s="9">
        <v>0</v>
      </c>
      <c r="L7649" s="9">
        <v>53.815822601318359</v>
      </c>
    </row>
    <row r="7650" spans="1:12" x14ac:dyDescent="0.25">
      <c r="A7650" s="5" t="str">
        <f t="shared" si="119"/>
        <v>1NEMNEM Customer11217</v>
      </c>
      <c r="B7650" s="9">
        <v>1</v>
      </c>
      <c r="C7650" t="s">
        <v>132</v>
      </c>
      <c r="D7650" s="3" t="s">
        <v>142</v>
      </c>
      <c r="E7650" s="9">
        <v>1</v>
      </c>
      <c r="F7650" s="9">
        <v>1</v>
      </c>
      <c r="G7650" s="9">
        <v>2</v>
      </c>
      <c r="H7650" s="9">
        <v>17</v>
      </c>
      <c r="I7650" s="9">
        <v>0.76598602533340454</v>
      </c>
      <c r="J7650" s="9">
        <v>0.76598602533340454</v>
      </c>
      <c r="K7650" s="9">
        <v>0</v>
      </c>
      <c r="L7650" s="9">
        <v>54.199600219726563</v>
      </c>
    </row>
    <row r="7651" spans="1:12" x14ac:dyDescent="0.25">
      <c r="A7651" s="5" t="str">
        <f t="shared" si="119"/>
        <v>1NEMNEM Customer11218</v>
      </c>
      <c r="B7651" s="9">
        <v>1</v>
      </c>
      <c r="C7651" t="s">
        <v>132</v>
      </c>
      <c r="D7651" s="3" t="s">
        <v>142</v>
      </c>
      <c r="E7651" s="9">
        <v>1</v>
      </c>
      <c r="F7651" s="9">
        <v>1</v>
      </c>
      <c r="G7651" s="9">
        <v>2</v>
      </c>
      <c r="H7651" s="9">
        <v>18</v>
      </c>
      <c r="I7651" s="9">
        <v>1.2239718437194824</v>
      </c>
      <c r="J7651" s="9">
        <v>1.2239718437194824</v>
      </c>
      <c r="K7651" s="9">
        <v>0</v>
      </c>
      <c r="L7651" s="9">
        <v>53.227169036865234</v>
      </c>
    </row>
    <row r="7652" spans="1:12" x14ac:dyDescent="0.25">
      <c r="A7652" s="5" t="str">
        <f t="shared" si="119"/>
        <v>1NEMNEM Customer11219</v>
      </c>
      <c r="B7652" s="9">
        <v>1</v>
      </c>
      <c r="C7652" t="s">
        <v>132</v>
      </c>
      <c r="D7652" s="3" t="s">
        <v>142</v>
      </c>
      <c r="E7652" s="9">
        <v>1</v>
      </c>
      <c r="F7652" s="9">
        <v>1</v>
      </c>
      <c r="G7652" s="9">
        <v>2</v>
      </c>
      <c r="H7652" s="9">
        <v>19</v>
      </c>
      <c r="I7652" s="9">
        <v>1.4020150899887085</v>
      </c>
      <c r="J7652" s="9">
        <v>1.4020150899887085</v>
      </c>
      <c r="K7652" s="9">
        <v>0</v>
      </c>
      <c r="L7652" s="9">
        <v>51.291217803955078</v>
      </c>
    </row>
    <row r="7653" spans="1:12" x14ac:dyDescent="0.25">
      <c r="A7653" s="5" t="str">
        <f t="shared" si="119"/>
        <v>1NEMNEM Customer11220</v>
      </c>
      <c r="B7653" s="9">
        <v>1</v>
      </c>
      <c r="C7653" t="s">
        <v>132</v>
      </c>
      <c r="D7653" s="3" t="s">
        <v>142</v>
      </c>
      <c r="E7653" s="9">
        <v>1</v>
      </c>
      <c r="F7653" s="9">
        <v>1</v>
      </c>
      <c r="G7653" s="9">
        <v>2</v>
      </c>
      <c r="H7653" s="9">
        <v>20</v>
      </c>
      <c r="I7653" s="9">
        <v>1.4226305484771729</v>
      </c>
      <c r="J7653" s="9">
        <v>1.4226305484771729</v>
      </c>
      <c r="K7653" s="9">
        <v>0</v>
      </c>
      <c r="L7653" s="9">
        <v>49.811878204345703</v>
      </c>
    </row>
    <row r="7654" spans="1:12" x14ac:dyDescent="0.25">
      <c r="A7654" s="5" t="str">
        <f t="shared" si="119"/>
        <v>1NEMNEM Customer11221</v>
      </c>
      <c r="B7654" s="9">
        <v>1</v>
      </c>
      <c r="C7654" t="s">
        <v>132</v>
      </c>
      <c r="D7654" s="3" t="s">
        <v>142</v>
      </c>
      <c r="E7654" s="9">
        <v>1</v>
      </c>
      <c r="F7654" s="9">
        <v>1</v>
      </c>
      <c r="G7654" s="9">
        <v>2</v>
      </c>
      <c r="H7654" s="9">
        <v>21</v>
      </c>
      <c r="I7654" s="9">
        <v>1.4136370420455933</v>
      </c>
      <c r="J7654" s="9">
        <v>1.4136370420455933</v>
      </c>
      <c r="K7654" s="9">
        <v>0</v>
      </c>
      <c r="L7654" s="9">
        <v>48.787586212158203</v>
      </c>
    </row>
    <row r="7655" spans="1:12" x14ac:dyDescent="0.25">
      <c r="A7655" s="5" t="str">
        <f t="shared" si="119"/>
        <v>1NEMNEM Customer11222</v>
      </c>
      <c r="B7655" s="9">
        <v>1</v>
      </c>
      <c r="C7655" t="s">
        <v>132</v>
      </c>
      <c r="D7655" s="3" t="s">
        <v>142</v>
      </c>
      <c r="E7655" s="9">
        <v>1</v>
      </c>
      <c r="F7655" s="9">
        <v>1</v>
      </c>
      <c r="G7655" s="9">
        <v>2</v>
      </c>
      <c r="H7655" s="9">
        <v>22</v>
      </c>
      <c r="I7655" s="9">
        <v>1.3655632734298706</v>
      </c>
      <c r="J7655" s="9">
        <v>1.3655632734298706</v>
      </c>
      <c r="K7655" s="9">
        <v>0</v>
      </c>
      <c r="L7655" s="9">
        <v>47.750991821289063</v>
      </c>
    </row>
    <row r="7656" spans="1:12" x14ac:dyDescent="0.25">
      <c r="A7656" s="5" t="str">
        <f t="shared" si="119"/>
        <v>1NEMNEM Customer11223</v>
      </c>
      <c r="B7656" s="9">
        <v>1</v>
      </c>
      <c r="C7656" t="s">
        <v>132</v>
      </c>
      <c r="D7656" s="3" t="s">
        <v>142</v>
      </c>
      <c r="E7656" s="9">
        <v>1</v>
      </c>
      <c r="F7656" s="9">
        <v>1</v>
      </c>
      <c r="G7656" s="9">
        <v>2</v>
      </c>
      <c r="H7656" s="9">
        <v>23</v>
      </c>
      <c r="I7656" s="9">
        <v>1.374835729598999</v>
      </c>
      <c r="J7656" s="9">
        <v>1.374835729598999</v>
      </c>
      <c r="K7656" s="9">
        <v>0</v>
      </c>
      <c r="L7656" s="9">
        <v>46.451988220214844</v>
      </c>
    </row>
    <row r="7657" spans="1:12" x14ac:dyDescent="0.25">
      <c r="A7657" s="5" t="str">
        <f t="shared" si="119"/>
        <v>1NEMNEM Customer11224</v>
      </c>
      <c r="B7657" s="9">
        <v>1</v>
      </c>
      <c r="C7657" t="s">
        <v>132</v>
      </c>
      <c r="D7657" s="3" t="s">
        <v>142</v>
      </c>
      <c r="E7657" s="9">
        <v>1</v>
      </c>
      <c r="F7657" s="9">
        <v>1</v>
      </c>
      <c r="G7657" s="9">
        <v>2</v>
      </c>
      <c r="H7657" s="9">
        <v>24</v>
      </c>
      <c r="I7657" s="9">
        <v>1.2619075775146484</v>
      </c>
      <c r="J7657" s="9">
        <v>1.2619075775146484</v>
      </c>
      <c r="K7657" s="9">
        <v>0</v>
      </c>
      <c r="L7657" s="9">
        <v>45.766513824462891</v>
      </c>
    </row>
    <row r="7658" spans="1:12" x14ac:dyDescent="0.25">
      <c r="A7658" s="5" t="str">
        <f t="shared" si="119"/>
        <v>1NEMNEM Customer11101</v>
      </c>
      <c r="B7658" s="9">
        <v>1</v>
      </c>
      <c r="C7658" t="s">
        <v>132</v>
      </c>
      <c r="D7658" t="s">
        <v>142</v>
      </c>
      <c r="E7658" s="9">
        <v>1</v>
      </c>
      <c r="F7658" s="9">
        <v>1</v>
      </c>
      <c r="G7658" s="9">
        <v>10</v>
      </c>
      <c r="H7658" s="9">
        <v>1</v>
      </c>
      <c r="I7658" s="9">
        <v>1.166014552116394</v>
      </c>
      <c r="J7658" s="9">
        <v>1.166014552116394</v>
      </c>
      <c r="K7658" s="9">
        <v>0</v>
      </c>
      <c r="L7658" s="9">
        <v>44.926582336425781</v>
      </c>
    </row>
    <row r="7659" spans="1:12" x14ac:dyDescent="0.25">
      <c r="A7659" s="5" t="str">
        <f t="shared" si="119"/>
        <v>1NEMNEM Customer11102</v>
      </c>
      <c r="B7659" s="9">
        <v>1</v>
      </c>
      <c r="C7659" t="s">
        <v>132</v>
      </c>
      <c r="D7659" t="s">
        <v>142</v>
      </c>
      <c r="E7659" s="9">
        <v>1</v>
      </c>
      <c r="F7659" s="9">
        <v>1</v>
      </c>
      <c r="G7659" s="9">
        <v>10</v>
      </c>
      <c r="H7659" s="9">
        <v>2</v>
      </c>
      <c r="I7659" s="9">
        <v>1.0663168430328369</v>
      </c>
      <c r="J7659" s="9">
        <v>1.0663168430328369</v>
      </c>
      <c r="K7659" s="9">
        <v>0</v>
      </c>
      <c r="L7659" s="9">
        <v>44.400253295898438</v>
      </c>
    </row>
    <row r="7660" spans="1:12" x14ac:dyDescent="0.25">
      <c r="A7660" s="5" t="str">
        <f t="shared" si="119"/>
        <v>1NEMNEM Customer11103</v>
      </c>
      <c r="B7660" s="9">
        <v>1</v>
      </c>
      <c r="C7660" t="s">
        <v>132</v>
      </c>
      <c r="D7660" t="s">
        <v>142</v>
      </c>
      <c r="E7660" s="9">
        <v>1</v>
      </c>
      <c r="F7660" s="9">
        <v>1</v>
      </c>
      <c r="G7660" s="9">
        <v>10</v>
      </c>
      <c r="H7660" s="9">
        <v>3</v>
      </c>
      <c r="I7660" s="9">
        <v>0.9874991774559021</v>
      </c>
      <c r="J7660" s="9">
        <v>0.9874991774559021</v>
      </c>
      <c r="K7660" s="9">
        <v>0</v>
      </c>
      <c r="L7660" s="9">
        <v>43.601417541503906</v>
      </c>
    </row>
    <row r="7661" spans="1:12" x14ac:dyDescent="0.25">
      <c r="A7661" s="5" t="str">
        <f t="shared" si="119"/>
        <v>1NEMNEM Customer11104</v>
      </c>
      <c r="B7661" s="9">
        <v>1</v>
      </c>
      <c r="C7661" t="s">
        <v>132</v>
      </c>
      <c r="D7661" t="s">
        <v>142</v>
      </c>
      <c r="E7661" s="9">
        <v>1</v>
      </c>
      <c r="F7661" s="9">
        <v>1</v>
      </c>
      <c r="G7661" s="9">
        <v>10</v>
      </c>
      <c r="H7661" s="9">
        <v>4</v>
      </c>
      <c r="I7661" s="9">
        <v>0.94112813472747803</v>
      </c>
      <c r="J7661" s="9">
        <v>0.94112813472747803</v>
      </c>
      <c r="K7661" s="9">
        <v>0</v>
      </c>
      <c r="L7661" s="9">
        <v>43.186843872070313</v>
      </c>
    </row>
    <row r="7662" spans="1:12" x14ac:dyDescent="0.25">
      <c r="A7662" s="5" t="str">
        <f t="shared" si="119"/>
        <v>1NEMNEM Customer11105</v>
      </c>
      <c r="B7662" s="9">
        <v>1</v>
      </c>
      <c r="C7662" t="s">
        <v>132</v>
      </c>
      <c r="D7662" t="s">
        <v>142</v>
      </c>
      <c r="E7662" s="9">
        <v>1</v>
      </c>
      <c r="F7662" s="9">
        <v>1</v>
      </c>
      <c r="G7662" s="9">
        <v>10</v>
      </c>
      <c r="H7662" s="9">
        <v>5</v>
      </c>
      <c r="I7662" s="9">
        <v>0.93590229749679565</v>
      </c>
      <c r="J7662" s="9">
        <v>0.93590229749679565</v>
      </c>
      <c r="K7662" s="9">
        <v>0</v>
      </c>
      <c r="L7662" s="9">
        <v>43.103294372558594</v>
      </c>
    </row>
    <row r="7663" spans="1:12" x14ac:dyDescent="0.25">
      <c r="A7663" s="5" t="str">
        <f t="shared" si="119"/>
        <v>1NEMNEM Customer11106</v>
      </c>
      <c r="B7663" s="9">
        <v>1</v>
      </c>
      <c r="C7663" t="s">
        <v>132</v>
      </c>
      <c r="D7663" t="s">
        <v>142</v>
      </c>
      <c r="E7663" s="9">
        <v>1</v>
      </c>
      <c r="F7663" s="9">
        <v>1</v>
      </c>
      <c r="G7663" s="9">
        <v>10</v>
      </c>
      <c r="H7663" s="9">
        <v>6</v>
      </c>
      <c r="I7663" s="9">
        <v>0.97560763359069824</v>
      </c>
      <c r="J7663" s="9">
        <v>0.97560763359069824</v>
      </c>
      <c r="K7663" s="9">
        <v>0</v>
      </c>
      <c r="L7663" s="9">
        <v>42.847957611083984</v>
      </c>
    </row>
    <row r="7664" spans="1:12" x14ac:dyDescent="0.25">
      <c r="A7664" s="5" t="str">
        <f t="shared" si="119"/>
        <v>1NEMNEM Customer11107</v>
      </c>
      <c r="B7664" s="9">
        <v>1</v>
      </c>
      <c r="C7664" t="s">
        <v>132</v>
      </c>
      <c r="D7664" t="s">
        <v>142</v>
      </c>
      <c r="E7664" s="9">
        <v>1</v>
      </c>
      <c r="F7664" s="9">
        <v>1</v>
      </c>
      <c r="G7664" s="9">
        <v>10</v>
      </c>
      <c r="H7664" s="9">
        <v>7</v>
      </c>
      <c r="I7664" s="9">
        <v>1.0701797008514404</v>
      </c>
      <c r="J7664" s="9">
        <v>1.0701797008514404</v>
      </c>
      <c r="K7664" s="9">
        <v>0</v>
      </c>
      <c r="L7664" s="9">
        <v>41.793483734130859</v>
      </c>
    </row>
    <row r="7665" spans="1:12" x14ac:dyDescent="0.25">
      <c r="A7665" s="5" t="str">
        <f t="shared" si="119"/>
        <v>1NEMNEM Customer11108</v>
      </c>
      <c r="B7665" s="9">
        <v>1</v>
      </c>
      <c r="C7665" t="s">
        <v>132</v>
      </c>
      <c r="D7665" t="s">
        <v>142</v>
      </c>
      <c r="E7665" s="9">
        <v>1</v>
      </c>
      <c r="F7665" s="9">
        <v>1</v>
      </c>
      <c r="G7665" s="9">
        <v>10</v>
      </c>
      <c r="H7665" s="9">
        <v>8</v>
      </c>
      <c r="I7665" s="9">
        <v>0.85842907428741455</v>
      </c>
      <c r="J7665" s="9">
        <v>0.85842907428741455</v>
      </c>
      <c r="K7665" s="9">
        <v>0</v>
      </c>
      <c r="L7665" s="9">
        <v>41.028465270996094</v>
      </c>
    </row>
    <row r="7666" spans="1:12" x14ac:dyDescent="0.25">
      <c r="A7666" s="5" t="str">
        <f t="shared" si="119"/>
        <v>1NEMNEM Customer11109</v>
      </c>
      <c r="B7666" s="9">
        <v>1</v>
      </c>
      <c r="C7666" t="s">
        <v>132</v>
      </c>
      <c r="D7666" t="s">
        <v>142</v>
      </c>
      <c r="E7666" s="9">
        <v>1</v>
      </c>
      <c r="F7666" s="9">
        <v>1</v>
      </c>
      <c r="G7666" s="9">
        <v>10</v>
      </c>
      <c r="H7666" s="9">
        <v>9</v>
      </c>
      <c r="I7666" s="9">
        <v>0.23975279927253723</v>
      </c>
      <c r="J7666" s="9">
        <v>0.23975279927253723</v>
      </c>
      <c r="K7666" s="9">
        <v>0</v>
      </c>
      <c r="L7666" s="9">
        <v>41.463977813720703</v>
      </c>
    </row>
    <row r="7667" spans="1:12" x14ac:dyDescent="0.25">
      <c r="A7667" s="5" t="str">
        <f t="shared" si="119"/>
        <v>1NEMNEM Customer111010</v>
      </c>
      <c r="B7667" s="9">
        <v>1</v>
      </c>
      <c r="C7667" t="s">
        <v>132</v>
      </c>
      <c r="D7667" t="s">
        <v>142</v>
      </c>
      <c r="E7667" s="9">
        <v>1</v>
      </c>
      <c r="F7667" s="9">
        <v>1</v>
      </c>
      <c r="G7667" s="9">
        <v>10</v>
      </c>
      <c r="H7667" s="9">
        <v>10</v>
      </c>
      <c r="I7667" s="9">
        <v>-0.34929782152175903</v>
      </c>
      <c r="J7667" s="9">
        <v>-0.34929782152175903</v>
      </c>
      <c r="K7667" s="9">
        <v>0</v>
      </c>
      <c r="L7667" s="9">
        <v>43.860027313232422</v>
      </c>
    </row>
    <row r="7668" spans="1:12" x14ac:dyDescent="0.25">
      <c r="A7668" s="5" t="str">
        <f t="shared" si="119"/>
        <v>1NEMNEM Customer111011</v>
      </c>
      <c r="B7668" s="9">
        <v>1</v>
      </c>
      <c r="C7668" t="s">
        <v>132</v>
      </c>
      <c r="D7668" t="s">
        <v>142</v>
      </c>
      <c r="E7668" s="9">
        <v>1</v>
      </c>
      <c r="F7668" s="9">
        <v>1</v>
      </c>
      <c r="G7668" s="9">
        <v>10</v>
      </c>
      <c r="H7668" s="9">
        <v>11</v>
      </c>
      <c r="I7668" s="9">
        <v>-0.72636252641677856</v>
      </c>
      <c r="J7668" s="9">
        <v>-0.72636252641677856</v>
      </c>
      <c r="K7668" s="9">
        <v>0</v>
      </c>
      <c r="L7668" s="9">
        <v>46.109264373779297</v>
      </c>
    </row>
    <row r="7669" spans="1:12" x14ac:dyDescent="0.25">
      <c r="A7669" s="5" t="str">
        <f t="shared" si="119"/>
        <v>1NEMNEM Customer111012</v>
      </c>
      <c r="B7669" s="9">
        <v>1</v>
      </c>
      <c r="C7669" t="s">
        <v>132</v>
      </c>
      <c r="D7669" t="s">
        <v>142</v>
      </c>
      <c r="E7669" s="9">
        <v>1</v>
      </c>
      <c r="F7669" s="9">
        <v>1</v>
      </c>
      <c r="G7669" s="9">
        <v>10</v>
      </c>
      <c r="H7669" s="9">
        <v>12</v>
      </c>
      <c r="I7669" s="9">
        <v>-0.9307137131690979</v>
      </c>
      <c r="J7669" s="9">
        <v>-0.9307137131690979</v>
      </c>
      <c r="K7669" s="9">
        <v>0</v>
      </c>
      <c r="L7669" s="9">
        <v>47.908550262451172</v>
      </c>
    </row>
    <row r="7670" spans="1:12" x14ac:dyDescent="0.25">
      <c r="A7670" s="5" t="str">
        <f t="shared" si="119"/>
        <v>1NEMNEM Customer111013</v>
      </c>
      <c r="B7670" s="9">
        <v>1</v>
      </c>
      <c r="C7670" t="s">
        <v>132</v>
      </c>
      <c r="D7670" t="s">
        <v>142</v>
      </c>
      <c r="E7670" s="9">
        <v>1</v>
      </c>
      <c r="F7670" s="9">
        <v>1</v>
      </c>
      <c r="G7670" s="9">
        <v>10</v>
      </c>
      <c r="H7670" s="9">
        <v>13</v>
      </c>
      <c r="I7670" s="9">
        <v>-0.98013824224472046</v>
      </c>
      <c r="J7670" s="9">
        <v>-0.98013824224472046</v>
      </c>
      <c r="K7670" s="9">
        <v>0</v>
      </c>
      <c r="L7670" s="9">
        <v>48.701347351074219</v>
      </c>
    </row>
    <row r="7671" spans="1:12" x14ac:dyDescent="0.25">
      <c r="A7671" s="5" t="str">
        <f t="shared" si="119"/>
        <v>1NEMNEM Customer111014</v>
      </c>
      <c r="B7671" s="9">
        <v>1</v>
      </c>
      <c r="C7671" t="s">
        <v>132</v>
      </c>
      <c r="D7671" t="s">
        <v>142</v>
      </c>
      <c r="E7671" s="9">
        <v>1</v>
      </c>
      <c r="F7671" s="9">
        <v>1</v>
      </c>
      <c r="G7671" s="9">
        <v>10</v>
      </c>
      <c r="H7671" s="9">
        <v>14</v>
      </c>
      <c r="I7671" s="9">
        <v>-0.82596951723098755</v>
      </c>
      <c r="J7671" s="9">
        <v>-0.82596951723098755</v>
      </c>
      <c r="K7671" s="9">
        <v>0</v>
      </c>
      <c r="L7671" s="9">
        <v>49.317558288574219</v>
      </c>
    </row>
    <row r="7672" spans="1:12" x14ac:dyDescent="0.25">
      <c r="A7672" s="5" t="str">
        <f t="shared" si="119"/>
        <v>1NEMNEM Customer111015</v>
      </c>
      <c r="B7672" s="9">
        <v>1</v>
      </c>
      <c r="C7672" t="s">
        <v>132</v>
      </c>
      <c r="D7672" t="s">
        <v>142</v>
      </c>
      <c r="E7672" s="9">
        <v>1</v>
      </c>
      <c r="F7672" s="9">
        <v>1</v>
      </c>
      <c r="G7672" s="9">
        <v>10</v>
      </c>
      <c r="H7672" s="9">
        <v>15</v>
      </c>
      <c r="I7672" s="9">
        <v>-0.42990440130233765</v>
      </c>
      <c r="J7672" s="9">
        <v>-0.42990440130233765</v>
      </c>
      <c r="K7672" s="9">
        <v>0</v>
      </c>
      <c r="L7672" s="9">
        <v>49.84698486328125</v>
      </c>
    </row>
    <row r="7673" spans="1:12" x14ac:dyDescent="0.25">
      <c r="A7673" s="5" t="str">
        <f t="shared" si="119"/>
        <v>1NEMNEM Customer111016</v>
      </c>
      <c r="B7673" s="9">
        <v>1</v>
      </c>
      <c r="C7673" t="s">
        <v>132</v>
      </c>
      <c r="D7673" t="s">
        <v>142</v>
      </c>
      <c r="E7673" s="9">
        <v>1</v>
      </c>
      <c r="F7673" s="9">
        <v>1</v>
      </c>
      <c r="G7673" s="9">
        <v>10</v>
      </c>
      <c r="H7673" s="9">
        <v>16</v>
      </c>
      <c r="I7673" s="9">
        <v>0.16694580018520355</v>
      </c>
      <c r="J7673" s="9">
        <v>0.16694580018520355</v>
      </c>
      <c r="K7673" s="9">
        <v>0</v>
      </c>
      <c r="L7673" s="9">
        <v>50.293407440185547</v>
      </c>
    </row>
    <row r="7674" spans="1:12" x14ac:dyDescent="0.25">
      <c r="A7674" s="5" t="str">
        <f t="shared" si="119"/>
        <v>1NEMNEM Customer111017</v>
      </c>
      <c r="B7674" s="9">
        <v>1</v>
      </c>
      <c r="C7674" t="s">
        <v>132</v>
      </c>
      <c r="D7674" t="s">
        <v>142</v>
      </c>
      <c r="E7674" s="9">
        <v>1</v>
      </c>
      <c r="F7674" s="9">
        <v>1</v>
      </c>
      <c r="G7674" s="9">
        <v>10</v>
      </c>
      <c r="H7674" s="9">
        <v>17</v>
      </c>
      <c r="I7674" s="9">
        <v>0.8098064661026001</v>
      </c>
      <c r="J7674" s="9">
        <v>0.8098064661026001</v>
      </c>
      <c r="K7674" s="9">
        <v>0</v>
      </c>
      <c r="L7674" s="9">
        <v>50.348011016845703</v>
      </c>
    </row>
    <row r="7675" spans="1:12" x14ac:dyDescent="0.25">
      <c r="A7675" s="5" t="str">
        <f t="shared" si="119"/>
        <v>1NEMNEM Customer111018</v>
      </c>
      <c r="B7675" s="9">
        <v>1</v>
      </c>
      <c r="C7675" t="s">
        <v>132</v>
      </c>
      <c r="D7675" t="s">
        <v>142</v>
      </c>
      <c r="E7675" s="9">
        <v>1</v>
      </c>
      <c r="F7675" s="9">
        <v>1</v>
      </c>
      <c r="G7675" s="9">
        <v>10</v>
      </c>
      <c r="H7675" s="9">
        <v>18</v>
      </c>
      <c r="I7675" s="9">
        <v>1.256414532661438</v>
      </c>
      <c r="J7675" s="9">
        <v>1.256414532661438</v>
      </c>
      <c r="K7675" s="9">
        <v>0</v>
      </c>
      <c r="L7675" s="9">
        <v>49.428424835205078</v>
      </c>
    </row>
    <row r="7676" spans="1:12" x14ac:dyDescent="0.25">
      <c r="A7676" s="5" t="str">
        <f t="shared" si="119"/>
        <v>1NEMNEM Customer111019</v>
      </c>
      <c r="B7676" s="9">
        <v>1</v>
      </c>
      <c r="C7676" t="s">
        <v>132</v>
      </c>
      <c r="D7676" t="s">
        <v>142</v>
      </c>
      <c r="E7676" s="9">
        <v>1</v>
      </c>
      <c r="F7676" s="9">
        <v>1</v>
      </c>
      <c r="G7676" s="9">
        <v>10</v>
      </c>
      <c r="H7676" s="9">
        <v>19</v>
      </c>
      <c r="I7676" s="9">
        <v>1.4243412017822266</v>
      </c>
      <c r="J7676" s="9">
        <v>1.4243412017822266</v>
      </c>
      <c r="K7676" s="9">
        <v>0</v>
      </c>
      <c r="L7676" s="9">
        <v>48.059661865234375</v>
      </c>
    </row>
    <row r="7677" spans="1:12" x14ac:dyDescent="0.25">
      <c r="A7677" s="5" t="str">
        <f t="shared" si="119"/>
        <v>1NEMNEM Customer111020</v>
      </c>
      <c r="B7677" s="9">
        <v>1</v>
      </c>
      <c r="C7677" t="s">
        <v>132</v>
      </c>
      <c r="D7677" t="s">
        <v>142</v>
      </c>
      <c r="E7677" s="9">
        <v>1</v>
      </c>
      <c r="F7677" s="9">
        <v>1</v>
      </c>
      <c r="G7677" s="9">
        <v>10</v>
      </c>
      <c r="H7677" s="9">
        <v>20</v>
      </c>
      <c r="I7677" s="9">
        <v>1.4392408132553101</v>
      </c>
      <c r="J7677" s="9">
        <v>1.4392408132553101</v>
      </c>
      <c r="K7677" s="9">
        <v>0</v>
      </c>
      <c r="L7677" s="9">
        <v>47.478546142578125</v>
      </c>
    </row>
    <row r="7678" spans="1:12" x14ac:dyDescent="0.25">
      <c r="A7678" s="5" t="str">
        <f t="shared" si="119"/>
        <v>1NEMNEM Customer111021</v>
      </c>
      <c r="B7678" s="9">
        <v>1</v>
      </c>
      <c r="C7678" t="s">
        <v>132</v>
      </c>
      <c r="D7678" t="s">
        <v>142</v>
      </c>
      <c r="E7678" s="9">
        <v>1</v>
      </c>
      <c r="F7678" s="9">
        <v>1</v>
      </c>
      <c r="G7678" s="9">
        <v>10</v>
      </c>
      <c r="H7678" s="9">
        <v>21</v>
      </c>
      <c r="I7678" s="9">
        <v>1.4292178153991699</v>
      </c>
      <c r="J7678" s="9">
        <v>1.4292178153991699</v>
      </c>
      <c r="K7678" s="9">
        <v>0</v>
      </c>
      <c r="L7678" s="9">
        <v>46.695514678955078</v>
      </c>
    </row>
    <row r="7679" spans="1:12" x14ac:dyDescent="0.25">
      <c r="A7679" s="5" t="str">
        <f t="shared" si="119"/>
        <v>1NEMNEM Customer111022</v>
      </c>
      <c r="B7679" s="9">
        <v>1</v>
      </c>
      <c r="C7679" t="s">
        <v>132</v>
      </c>
      <c r="D7679" t="s">
        <v>142</v>
      </c>
      <c r="E7679" s="9">
        <v>1</v>
      </c>
      <c r="F7679" s="9">
        <v>1</v>
      </c>
      <c r="G7679" s="9">
        <v>10</v>
      </c>
      <c r="H7679" s="9">
        <v>22</v>
      </c>
      <c r="I7679" s="9">
        <v>1.3799482583999634</v>
      </c>
      <c r="J7679" s="9">
        <v>1.3799482583999634</v>
      </c>
      <c r="K7679" s="9">
        <v>0</v>
      </c>
      <c r="L7679" s="9">
        <v>45.943096160888672</v>
      </c>
    </row>
    <row r="7680" spans="1:12" x14ac:dyDescent="0.25">
      <c r="A7680" s="5" t="str">
        <f t="shared" si="119"/>
        <v>1NEMNEM Customer111023</v>
      </c>
      <c r="B7680" s="9">
        <v>1</v>
      </c>
      <c r="C7680" t="s">
        <v>132</v>
      </c>
      <c r="D7680" t="s">
        <v>142</v>
      </c>
      <c r="E7680" s="9">
        <v>1</v>
      </c>
      <c r="F7680" s="9">
        <v>1</v>
      </c>
      <c r="G7680" s="9">
        <v>10</v>
      </c>
      <c r="H7680" s="9">
        <v>23</v>
      </c>
      <c r="I7680" s="9">
        <v>1.3900918960571289</v>
      </c>
      <c r="J7680" s="9">
        <v>1.3900918960571289</v>
      </c>
      <c r="K7680" s="9">
        <v>0</v>
      </c>
      <c r="L7680" s="9">
        <v>45.252368927001953</v>
      </c>
    </row>
    <row r="7681" spans="1:12" x14ac:dyDescent="0.25">
      <c r="A7681" s="5" t="str">
        <f t="shared" si="119"/>
        <v>1NEMNEM Customer111024</v>
      </c>
      <c r="B7681" s="9">
        <v>1</v>
      </c>
      <c r="C7681" t="s">
        <v>132</v>
      </c>
      <c r="D7681" t="s">
        <v>142</v>
      </c>
      <c r="E7681" s="9">
        <v>1</v>
      </c>
      <c r="F7681" s="9">
        <v>1</v>
      </c>
      <c r="G7681" s="9">
        <v>10</v>
      </c>
      <c r="H7681" s="9">
        <v>24</v>
      </c>
      <c r="I7681" s="9">
        <v>1.2779078483581543</v>
      </c>
      <c r="J7681" s="9">
        <v>1.2779078483581543</v>
      </c>
      <c r="K7681" s="9">
        <v>0</v>
      </c>
      <c r="L7681" s="9">
        <v>44.661994934082031</v>
      </c>
    </row>
    <row r="7682" spans="1:12" x14ac:dyDescent="0.25">
      <c r="A7682" s="5" t="str">
        <f t="shared" si="119"/>
        <v>1NEMNEM Customer2021</v>
      </c>
      <c r="B7682" s="9">
        <v>1</v>
      </c>
      <c r="C7682" t="s">
        <v>132</v>
      </c>
      <c r="D7682" t="s">
        <v>142</v>
      </c>
      <c r="E7682" s="9">
        <v>2</v>
      </c>
      <c r="F7682" s="9">
        <v>0</v>
      </c>
      <c r="G7682" s="9">
        <v>2</v>
      </c>
      <c r="H7682" s="9">
        <v>1</v>
      </c>
      <c r="I7682" s="9">
        <v>1.1531244516372681</v>
      </c>
      <c r="J7682" s="9">
        <v>1.1531244516372681</v>
      </c>
      <c r="K7682" s="9">
        <v>0</v>
      </c>
      <c r="L7682" s="9">
        <v>42.549728393554688</v>
      </c>
    </row>
    <row r="7683" spans="1:12" x14ac:dyDescent="0.25">
      <c r="A7683" s="5" t="str">
        <f t="shared" ref="A7683:A7746" si="120">B7683&amp;C7683&amp;D7683&amp;E7683&amp;F7683&amp;G7683&amp;H7683</f>
        <v>1NEMNEM Customer2022</v>
      </c>
      <c r="B7683" s="9">
        <v>1</v>
      </c>
      <c r="C7683" t="s">
        <v>132</v>
      </c>
      <c r="D7683" t="s">
        <v>142</v>
      </c>
      <c r="E7683" s="9">
        <v>2</v>
      </c>
      <c r="F7683" s="9">
        <v>0</v>
      </c>
      <c r="G7683" s="9">
        <v>2</v>
      </c>
      <c r="H7683" s="9">
        <v>2</v>
      </c>
      <c r="I7683" s="9">
        <v>1.0534102916717529</v>
      </c>
      <c r="J7683" s="9">
        <v>1.0534102916717529</v>
      </c>
      <c r="K7683" s="9">
        <v>0</v>
      </c>
      <c r="L7683" s="9">
        <v>41.756259918212891</v>
      </c>
    </row>
    <row r="7684" spans="1:12" x14ac:dyDescent="0.25">
      <c r="A7684" s="5" t="str">
        <f t="shared" si="120"/>
        <v>1NEMNEM Customer2023</v>
      </c>
      <c r="B7684" s="9">
        <v>1</v>
      </c>
      <c r="C7684" t="s">
        <v>132</v>
      </c>
      <c r="D7684" t="s">
        <v>142</v>
      </c>
      <c r="E7684" s="9">
        <v>2</v>
      </c>
      <c r="F7684" s="9">
        <v>0</v>
      </c>
      <c r="G7684" s="9">
        <v>2</v>
      </c>
      <c r="H7684" s="9">
        <v>3</v>
      </c>
      <c r="I7684" s="9">
        <v>0.97429710626602173</v>
      </c>
      <c r="J7684" s="9">
        <v>0.97429710626602173</v>
      </c>
      <c r="K7684" s="9">
        <v>0</v>
      </c>
      <c r="L7684" s="9">
        <v>40.915786743164063</v>
      </c>
    </row>
    <row r="7685" spans="1:12" x14ac:dyDescent="0.25">
      <c r="A7685" s="5" t="str">
        <f t="shared" si="120"/>
        <v>1NEMNEM Customer2024</v>
      </c>
      <c r="B7685" s="9">
        <v>1</v>
      </c>
      <c r="C7685" t="s">
        <v>132</v>
      </c>
      <c r="D7685" t="s">
        <v>142</v>
      </c>
      <c r="E7685" s="9">
        <v>2</v>
      </c>
      <c r="F7685" s="9">
        <v>0</v>
      </c>
      <c r="G7685" s="9">
        <v>2</v>
      </c>
      <c r="H7685" s="9">
        <v>4</v>
      </c>
      <c r="I7685" s="9">
        <v>0.92742824554443359</v>
      </c>
      <c r="J7685" s="9">
        <v>0.92742824554443359</v>
      </c>
      <c r="K7685" s="9">
        <v>0</v>
      </c>
      <c r="L7685" s="9">
        <v>40.399021148681641</v>
      </c>
    </row>
    <row r="7686" spans="1:12" x14ac:dyDescent="0.25">
      <c r="A7686" s="5" t="str">
        <f t="shared" si="120"/>
        <v>1NEMNEM Customer2025</v>
      </c>
      <c r="B7686" s="9">
        <v>1</v>
      </c>
      <c r="C7686" t="s">
        <v>132</v>
      </c>
      <c r="D7686" t="s">
        <v>142</v>
      </c>
      <c r="E7686" s="9">
        <v>2</v>
      </c>
      <c r="F7686" s="9">
        <v>0</v>
      </c>
      <c r="G7686" s="9">
        <v>2</v>
      </c>
      <c r="H7686" s="9">
        <v>5</v>
      </c>
      <c r="I7686" s="9">
        <v>0.92097336053848267</v>
      </c>
      <c r="J7686" s="9">
        <v>0.92097336053848267</v>
      </c>
      <c r="K7686" s="9">
        <v>0</v>
      </c>
      <c r="L7686" s="9">
        <v>39.722892761230469</v>
      </c>
    </row>
    <row r="7687" spans="1:12" x14ac:dyDescent="0.25">
      <c r="A7687" s="5" t="str">
        <f t="shared" si="120"/>
        <v>1NEMNEM Customer2026</v>
      </c>
      <c r="B7687" s="9">
        <v>1</v>
      </c>
      <c r="C7687" t="s">
        <v>132</v>
      </c>
      <c r="D7687" t="s">
        <v>142</v>
      </c>
      <c r="E7687" s="9">
        <v>2</v>
      </c>
      <c r="F7687" s="9">
        <v>0</v>
      </c>
      <c r="G7687" s="9">
        <v>2</v>
      </c>
      <c r="H7687" s="9">
        <v>6</v>
      </c>
      <c r="I7687" s="9">
        <v>0.95770841836929321</v>
      </c>
      <c r="J7687" s="9">
        <v>0.95770841836929321</v>
      </c>
      <c r="K7687" s="9">
        <v>0</v>
      </c>
      <c r="L7687" s="9">
        <v>38.961452484130859</v>
      </c>
    </row>
    <row r="7688" spans="1:12" x14ac:dyDescent="0.25">
      <c r="A7688" s="5" t="str">
        <f t="shared" si="120"/>
        <v>1NEMNEM Customer2027</v>
      </c>
      <c r="B7688" s="9">
        <v>1</v>
      </c>
      <c r="C7688" t="s">
        <v>132</v>
      </c>
      <c r="D7688" t="s">
        <v>142</v>
      </c>
      <c r="E7688" s="9">
        <v>2</v>
      </c>
      <c r="F7688" s="9">
        <v>0</v>
      </c>
      <c r="G7688" s="9">
        <v>2</v>
      </c>
      <c r="H7688" s="9">
        <v>7</v>
      </c>
      <c r="I7688" s="9">
        <v>1.0524970293045044</v>
      </c>
      <c r="J7688" s="9">
        <v>1.0524970293045044</v>
      </c>
      <c r="K7688" s="9">
        <v>0</v>
      </c>
      <c r="L7688" s="9">
        <v>38.387424468994141</v>
      </c>
    </row>
    <row r="7689" spans="1:12" x14ac:dyDescent="0.25">
      <c r="A7689" s="5" t="str">
        <f t="shared" si="120"/>
        <v>1NEMNEM Customer2028</v>
      </c>
      <c r="B7689" s="9">
        <v>1</v>
      </c>
      <c r="C7689" t="s">
        <v>132</v>
      </c>
      <c r="D7689" t="s">
        <v>142</v>
      </c>
      <c r="E7689" s="9">
        <v>2</v>
      </c>
      <c r="F7689" s="9">
        <v>0</v>
      </c>
      <c r="G7689" s="9">
        <v>2</v>
      </c>
      <c r="H7689" s="9">
        <v>8</v>
      </c>
      <c r="I7689" s="9">
        <v>0.84287959337234497</v>
      </c>
      <c r="J7689" s="9">
        <v>0.84287959337234497</v>
      </c>
      <c r="K7689" s="9">
        <v>0</v>
      </c>
      <c r="L7689" s="9">
        <v>38.051979064941406</v>
      </c>
    </row>
    <row r="7690" spans="1:12" x14ac:dyDescent="0.25">
      <c r="A7690" s="5" t="str">
        <f t="shared" si="120"/>
        <v>1NEMNEM Customer2029</v>
      </c>
      <c r="B7690" s="9">
        <v>1</v>
      </c>
      <c r="C7690" t="s">
        <v>132</v>
      </c>
      <c r="D7690" t="s">
        <v>142</v>
      </c>
      <c r="E7690" s="9">
        <v>2</v>
      </c>
      <c r="F7690" s="9">
        <v>0</v>
      </c>
      <c r="G7690" s="9">
        <v>2</v>
      </c>
      <c r="H7690" s="9">
        <v>9</v>
      </c>
      <c r="I7690" s="9">
        <v>0.23011088371276855</v>
      </c>
      <c r="J7690" s="9">
        <v>0.23011088371276855</v>
      </c>
      <c r="K7690" s="9">
        <v>0</v>
      </c>
      <c r="L7690" s="9">
        <v>39.933345794677734</v>
      </c>
    </row>
    <row r="7691" spans="1:12" x14ac:dyDescent="0.25">
      <c r="A7691" s="5" t="str">
        <f t="shared" si="120"/>
        <v>1NEMNEM Customer20210</v>
      </c>
      <c r="B7691" s="9">
        <v>1</v>
      </c>
      <c r="C7691" t="s">
        <v>132</v>
      </c>
      <c r="D7691" t="s">
        <v>142</v>
      </c>
      <c r="E7691" s="9">
        <v>2</v>
      </c>
      <c r="F7691" s="9">
        <v>0</v>
      </c>
      <c r="G7691" s="9">
        <v>2</v>
      </c>
      <c r="H7691" s="9">
        <v>10</v>
      </c>
      <c r="I7691" s="9">
        <v>-0.35580781102180481</v>
      </c>
      <c r="J7691" s="9">
        <v>-0.35580781102180481</v>
      </c>
      <c r="K7691" s="9">
        <v>0</v>
      </c>
      <c r="L7691" s="9">
        <v>43.475120544433594</v>
      </c>
    </row>
    <row r="7692" spans="1:12" x14ac:dyDescent="0.25">
      <c r="A7692" s="5" t="str">
        <f t="shared" si="120"/>
        <v>1NEMNEM Customer20211</v>
      </c>
      <c r="B7692" s="9">
        <v>1</v>
      </c>
      <c r="C7692" t="s">
        <v>132</v>
      </c>
      <c r="D7692" t="s">
        <v>142</v>
      </c>
      <c r="E7692" s="9">
        <v>2</v>
      </c>
      <c r="F7692" s="9">
        <v>0</v>
      </c>
      <c r="G7692" s="9">
        <v>2</v>
      </c>
      <c r="H7692" s="9">
        <v>11</v>
      </c>
      <c r="I7692" s="9">
        <v>-0.73647558689117432</v>
      </c>
      <c r="J7692" s="9">
        <v>-0.73647558689117432</v>
      </c>
      <c r="K7692" s="9">
        <v>0</v>
      </c>
      <c r="L7692" s="9">
        <v>46.828193664550781</v>
      </c>
    </row>
    <row r="7693" spans="1:12" x14ac:dyDescent="0.25">
      <c r="A7693" s="5" t="str">
        <f t="shared" si="120"/>
        <v>1NEMNEM Customer20212</v>
      </c>
      <c r="B7693" s="9">
        <v>1</v>
      </c>
      <c r="C7693" t="s">
        <v>132</v>
      </c>
      <c r="D7693" t="s">
        <v>142</v>
      </c>
      <c r="E7693" s="9">
        <v>2</v>
      </c>
      <c r="F7693" s="9">
        <v>0</v>
      </c>
      <c r="G7693" s="9">
        <v>2</v>
      </c>
      <c r="H7693" s="9">
        <v>12</v>
      </c>
      <c r="I7693" s="9">
        <v>-0.94629412889480591</v>
      </c>
      <c r="J7693" s="9">
        <v>-0.94629412889480591</v>
      </c>
      <c r="K7693" s="9">
        <v>0</v>
      </c>
      <c r="L7693" s="9">
        <v>49.977485656738281</v>
      </c>
    </row>
    <row r="7694" spans="1:12" x14ac:dyDescent="0.25">
      <c r="A7694" s="5" t="str">
        <f t="shared" si="120"/>
        <v>1NEMNEM Customer20213</v>
      </c>
      <c r="B7694" s="9">
        <v>1</v>
      </c>
      <c r="C7694" t="s">
        <v>132</v>
      </c>
      <c r="D7694" t="s">
        <v>142</v>
      </c>
      <c r="E7694" s="9">
        <v>2</v>
      </c>
      <c r="F7694" s="9">
        <v>0</v>
      </c>
      <c r="G7694" s="9">
        <v>2</v>
      </c>
      <c r="H7694" s="9">
        <v>13</v>
      </c>
      <c r="I7694" s="9">
        <v>-0.99725890159606934</v>
      </c>
      <c r="J7694" s="9">
        <v>-0.99725890159606934</v>
      </c>
      <c r="K7694" s="9">
        <v>0</v>
      </c>
      <c r="L7694" s="9">
        <v>52.496360778808594</v>
      </c>
    </row>
    <row r="7695" spans="1:12" x14ac:dyDescent="0.25">
      <c r="A7695" s="5" t="str">
        <f t="shared" si="120"/>
        <v>1NEMNEM Customer20214</v>
      </c>
      <c r="B7695" s="9">
        <v>1</v>
      </c>
      <c r="C7695" t="s">
        <v>132</v>
      </c>
      <c r="D7695" t="s">
        <v>142</v>
      </c>
      <c r="E7695" s="9">
        <v>2</v>
      </c>
      <c r="F7695" s="9">
        <v>0</v>
      </c>
      <c r="G7695" s="9">
        <v>2</v>
      </c>
      <c r="H7695" s="9">
        <v>14</v>
      </c>
      <c r="I7695" s="9">
        <v>-0.84809458255767822</v>
      </c>
      <c r="J7695" s="9">
        <v>-0.84809458255767822</v>
      </c>
      <c r="K7695" s="9">
        <v>0</v>
      </c>
      <c r="L7695" s="9">
        <v>54.262451171875</v>
      </c>
    </row>
    <row r="7696" spans="1:12" x14ac:dyDescent="0.25">
      <c r="A7696" s="5" t="str">
        <f t="shared" si="120"/>
        <v>1NEMNEM Customer20215</v>
      </c>
      <c r="B7696" s="9">
        <v>1</v>
      </c>
      <c r="C7696" t="s">
        <v>132</v>
      </c>
      <c r="D7696" t="s">
        <v>142</v>
      </c>
      <c r="E7696" s="9">
        <v>2</v>
      </c>
      <c r="F7696" s="9">
        <v>0</v>
      </c>
      <c r="G7696" s="9">
        <v>2</v>
      </c>
      <c r="H7696" s="9">
        <v>15</v>
      </c>
      <c r="I7696" s="9">
        <v>-0.46177655458450317</v>
      </c>
      <c r="J7696" s="9">
        <v>-0.46177655458450317</v>
      </c>
      <c r="K7696" s="9">
        <v>0</v>
      </c>
      <c r="L7696" s="9">
        <v>55.536830902099609</v>
      </c>
    </row>
    <row r="7697" spans="1:12" x14ac:dyDescent="0.25">
      <c r="A7697" s="5" t="str">
        <f t="shared" si="120"/>
        <v>1NEMNEM Customer20216</v>
      </c>
      <c r="B7697" s="9">
        <v>1</v>
      </c>
      <c r="C7697" t="s">
        <v>132</v>
      </c>
      <c r="D7697" t="s">
        <v>142</v>
      </c>
      <c r="E7697" s="9">
        <v>2</v>
      </c>
      <c r="F7697" s="9">
        <v>0</v>
      </c>
      <c r="G7697" s="9">
        <v>2</v>
      </c>
      <c r="H7697" s="9">
        <v>16</v>
      </c>
      <c r="I7697" s="9">
        <v>0.12580001354217529</v>
      </c>
      <c r="J7697" s="9">
        <v>0.12580001354217529</v>
      </c>
      <c r="K7697" s="9">
        <v>0</v>
      </c>
      <c r="L7697" s="9">
        <v>56.32806396484375</v>
      </c>
    </row>
    <row r="7698" spans="1:12" x14ac:dyDescent="0.25">
      <c r="A7698" s="5" t="str">
        <f t="shared" si="120"/>
        <v>1NEMNEM Customer20217</v>
      </c>
      <c r="B7698" s="9">
        <v>1</v>
      </c>
      <c r="C7698" t="s">
        <v>132</v>
      </c>
      <c r="D7698" t="s">
        <v>142</v>
      </c>
      <c r="E7698" s="9">
        <v>2</v>
      </c>
      <c r="F7698" s="9">
        <v>0</v>
      </c>
      <c r="G7698" s="9">
        <v>2</v>
      </c>
      <c r="H7698" s="9">
        <v>17</v>
      </c>
      <c r="I7698" s="9">
        <v>0.76468789577484131</v>
      </c>
      <c r="J7698" s="9">
        <v>0.76468789577484131</v>
      </c>
      <c r="K7698" s="9">
        <v>0</v>
      </c>
      <c r="L7698" s="9">
        <v>56.480392456054688</v>
      </c>
    </row>
    <row r="7699" spans="1:12" x14ac:dyDescent="0.25">
      <c r="A7699" s="5" t="str">
        <f t="shared" si="120"/>
        <v>1NEMNEM Customer20218</v>
      </c>
      <c r="B7699" s="9">
        <v>1</v>
      </c>
      <c r="C7699" t="s">
        <v>132</v>
      </c>
      <c r="D7699" t="s">
        <v>142</v>
      </c>
      <c r="E7699" s="9">
        <v>2</v>
      </c>
      <c r="F7699" s="9">
        <v>0</v>
      </c>
      <c r="G7699" s="9">
        <v>2</v>
      </c>
      <c r="H7699" s="9">
        <v>18</v>
      </c>
      <c r="I7699" s="9">
        <v>1.2229276895523071</v>
      </c>
      <c r="J7699" s="9">
        <v>1.2229276895523071</v>
      </c>
      <c r="K7699" s="9">
        <v>0</v>
      </c>
      <c r="L7699" s="9">
        <v>55.647724151611328</v>
      </c>
    </row>
    <row r="7700" spans="1:12" x14ac:dyDescent="0.25">
      <c r="A7700" s="5" t="str">
        <f t="shared" si="120"/>
        <v>1NEMNEM Customer20219</v>
      </c>
      <c r="B7700" s="9">
        <v>1</v>
      </c>
      <c r="C7700" t="s">
        <v>132</v>
      </c>
      <c r="D7700" t="s">
        <v>142</v>
      </c>
      <c r="E7700" s="9">
        <v>2</v>
      </c>
      <c r="F7700" s="9">
        <v>0</v>
      </c>
      <c r="G7700" s="9">
        <v>2</v>
      </c>
      <c r="H7700" s="9">
        <v>19</v>
      </c>
      <c r="I7700" s="9">
        <v>1.401269793510437</v>
      </c>
      <c r="J7700" s="9">
        <v>1.401269793510437</v>
      </c>
      <c r="K7700" s="9">
        <v>0</v>
      </c>
      <c r="L7700" s="9">
        <v>53.490177154541016</v>
      </c>
    </row>
    <row r="7701" spans="1:12" x14ac:dyDescent="0.25">
      <c r="A7701" s="5" t="str">
        <f t="shared" si="120"/>
        <v>1NEMNEM Customer20220</v>
      </c>
      <c r="B7701" s="9">
        <v>1</v>
      </c>
      <c r="C7701" t="s">
        <v>132</v>
      </c>
      <c r="D7701" t="s">
        <v>142</v>
      </c>
      <c r="E7701" s="9">
        <v>2</v>
      </c>
      <c r="F7701" s="9">
        <v>0</v>
      </c>
      <c r="G7701" s="9">
        <v>2</v>
      </c>
      <c r="H7701" s="9">
        <v>20</v>
      </c>
      <c r="I7701" s="9">
        <v>1.4221594333648682</v>
      </c>
      <c r="J7701" s="9">
        <v>1.4221594333648682</v>
      </c>
      <c r="K7701" s="9">
        <v>0</v>
      </c>
      <c r="L7701" s="9">
        <v>50.974472045898438</v>
      </c>
    </row>
    <row r="7702" spans="1:12" x14ac:dyDescent="0.25">
      <c r="A7702" s="5" t="str">
        <f t="shared" si="120"/>
        <v>1NEMNEM Customer20221</v>
      </c>
      <c r="B7702" s="9">
        <v>1</v>
      </c>
      <c r="C7702" t="s">
        <v>132</v>
      </c>
      <c r="D7702" t="s">
        <v>142</v>
      </c>
      <c r="E7702" s="9">
        <v>2</v>
      </c>
      <c r="F7702" s="9">
        <v>0</v>
      </c>
      <c r="G7702" s="9">
        <v>2</v>
      </c>
      <c r="H7702" s="9">
        <v>21</v>
      </c>
      <c r="I7702" s="9">
        <v>1.4132403135299683</v>
      </c>
      <c r="J7702" s="9">
        <v>1.4132403135299683</v>
      </c>
      <c r="K7702" s="9">
        <v>0</v>
      </c>
      <c r="L7702" s="9">
        <v>49.346714019775391</v>
      </c>
    </row>
    <row r="7703" spans="1:12" x14ac:dyDescent="0.25">
      <c r="A7703" s="5" t="str">
        <f t="shared" si="120"/>
        <v>1NEMNEM Customer20222</v>
      </c>
      <c r="B7703" s="9">
        <v>1</v>
      </c>
      <c r="C7703" t="s">
        <v>132</v>
      </c>
      <c r="D7703" t="s">
        <v>142</v>
      </c>
      <c r="E7703" s="9">
        <v>2</v>
      </c>
      <c r="F7703" s="9">
        <v>0</v>
      </c>
      <c r="G7703" s="9">
        <v>2</v>
      </c>
      <c r="H7703" s="9">
        <v>22</v>
      </c>
      <c r="I7703" s="9">
        <v>1.3651529550552368</v>
      </c>
      <c r="J7703" s="9">
        <v>1.3651529550552368</v>
      </c>
      <c r="K7703" s="9">
        <v>0</v>
      </c>
      <c r="L7703" s="9">
        <v>47.785713195800781</v>
      </c>
    </row>
    <row r="7704" spans="1:12" x14ac:dyDescent="0.25">
      <c r="A7704" s="5" t="str">
        <f t="shared" si="120"/>
        <v>1NEMNEM Customer20223</v>
      </c>
      <c r="B7704" s="9">
        <v>1</v>
      </c>
      <c r="C7704" t="s">
        <v>132</v>
      </c>
      <c r="D7704" t="s">
        <v>142</v>
      </c>
      <c r="E7704" s="9">
        <v>2</v>
      </c>
      <c r="F7704" s="9">
        <v>0</v>
      </c>
      <c r="G7704" s="9">
        <v>2</v>
      </c>
      <c r="H7704" s="9">
        <v>23</v>
      </c>
      <c r="I7704" s="9">
        <v>1.3743972778320313</v>
      </c>
      <c r="J7704" s="9">
        <v>1.3743972778320313</v>
      </c>
      <c r="K7704" s="9">
        <v>0</v>
      </c>
      <c r="L7704" s="9">
        <v>46.332675933837891</v>
      </c>
    </row>
    <row r="7705" spans="1:12" x14ac:dyDescent="0.25">
      <c r="A7705" s="5" t="str">
        <f t="shared" si="120"/>
        <v>1NEMNEM Customer20224</v>
      </c>
      <c r="B7705" s="9">
        <v>1</v>
      </c>
      <c r="C7705" t="s">
        <v>132</v>
      </c>
      <c r="D7705" t="s">
        <v>142</v>
      </c>
      <c r="E7705" s="9">
        <v>2</v>
      </c>
      <c r="F7705" s="9">
        <v>0</v>
      </c>
      <c r="G7705" s="9">
        <v>2</v>
      </c>
      <c r="H7705" s="9">
        <v>24</v>
      </c>
      <c r="I7705" s="9">
        <v>1.2614707946777344</v>
      </c>
      <c r="J7705" s="9">
        <v>1.2614707946777344</v>
      </c>
      <c r="K7705" s="9">
        <v>0</v>
      </c>
      <c r="L7705" s="9">
        <v>44.847694396972656</v>
      </c>
    </row>
    <row r="7706" spans="1:12" x14ac:dyDescent="0.25">
      <c r="A7706" s="5" t="str">
        <f t="shared" si="120"/>
        <v>1NEMNEM Customer20101</v>
      </c>
      <c r="B7706" s="9">
        <v>1</v>
      </c>
      <c r="C7706" t="s">
        <v>132</v>
      </c>
      <c r="D7706" t="s">
        <v>142</v>
      </c>
      <c r="E7706" s="9">
        <v>2</v>
      </c>
      <c r="F7706" s="9">
        <v>0</v>
      </c>
      <c r="G7706" s="9">
        <v>10</v>
      </c>
      <c r="H7706" s="9">
        <v>1</v>
      </c>
      <c r="I7706" s="9">
        <v>1.0991730690002441</v>
      </c>
      <c r="J7706" s="9">
        <v>1.0991730690002441</v>
      </c>
      <c r="K7706" s="9">
        <v>0</v>
      </c>
      <c r="L7706" s="9">
        <v>49.308322906494141</v>
      </c>
    </row>
    <row r="7707" spans="1:12" x14ac:dyDescent="0.25">
      <c r="A7707" s="5" t="str">
        <f t="shared" si="120"/>
        <v>1NEMNEM Customer20102</v>
      </c>
      <c r="B7707" s="9">
        <v>1</v>
      </c>
      <c r="C7707" t="s">
        <v>132</v>
      </c>
      <c r="D7707" t="s">
        <v>142</v>
      </c>
      <c r="E7707" s="9">
        <v>2</v>
      </c>
      <c r="F7707" s="9">
        <v>0</v>
      </c>
      <c r="G7707" s="9">
        <v>10</v>
      </c>
      <c r="H7707" s="9">
        <v>2</v>
      </c>
      <c r="I7707" s="9">
        <v>0.99938976764678955</v>
      </c>
      <c r="J7707" s="9">
        <v>0.99938976764678955</v>
      </c>
      <c r="K7707" s="9">
        <v>0</v>
      </c>
      <c r="L7707" s="9">
        <v>49.037551879882813</v>
      </c>
    </row>
    <row r="7708" spans="1:12" x14ac:dyDescent="0.25">
      <c r="A7708" s="5" t="str">
        <f t="shared" si="120"/>
        <v>1NEMNEM Customer20103</v>
      </c>
      <c r="B7708" s="9">
        <v>1</v>
      </c>
      <c r="C7708" t="s">
        <v>132</v>
      </c>
      <c r="D7708" t="s">
        <v>142</v>
      </c>
      <c r="E7708" s="9">
        <v>2</v>
      </c>
      <c r="F7708" s="9">
        <v>0</v>
      </c>
      <c r="G7708" s="9">
        <v>10</v>
      </c>
      <c r="H7708" s="9">
        <v>3</v>
      </c>
      <c r="I7708" s="9">
        <v>0.91903966665267944</v>
      </c>
      <c r="J7708" s="9">
        <v>0.91903966665267944</v>
      </c>
      <c r="K7708" s="9">
        <v>0</v>
      </c>
      <c r="L7708" s="9">
        <v>49.007255554199219</v>
      </c>
    </row>
    <row r="7709" spans="1:12" x14ac:dyDescent="0.25">
      <c r="A7709" s="5" t="str">
        <f t="shared" si="120"/>
        <v>1NEMNEM Customer20104</v>
      </c>
      <c r="B7709" s="9">
        <v>1</v>
      </c>
      <c r="C7709" t="s">
        <v>132</v>
      </c>
      <c r="D7709" t="s">
        <v>142</v>
      </c>
      <c r="E7709" s="9">
        <v>2</v>
      </c>
      <c r="F7709" s="9">
        <v>0</v>
      </c>
      <c r="G7709" s="9">
        <v>10</v>
      </c>
      <c r="H7709" s="9">
        <v>4</v>
      </c>
      <c r="I7709" s="9">
        <v>0.87008750438690186</v>
      </c>
      <c r="J7709" s="9">
        <v>0.87008750438690186</v>
      </c>
      <c r="K7709" s="9">
        <v>0</v>
      </c>
      <c r="L7709" s="9">
        <v>48.856258392333984</v>
      </c>
    </row>
    <row r="7710" spans="1:12" x14ac:dyDescent="0.25">
      <c r="A7710" s="5" t="str">
        <f t="shared" si="120"/>
        <v>1NEMNEM Customer20105</v>
      </c>
      <c r="B7710" s="9">
        <v>1</v>
      </c>
      <c r="C7710" t="s">
        <v>132</v>
      </c>
      <c r="D7710" t="s">
        <v>142</v>
      </c>
      <c r="E7710" s="9">
        <v>2</v>
      </c>
      <c r="F7710" s="9">
        <v>0</v>
      </c>
      <c r="G7710" s="9">
        <v>10</v>
      </c>
      <c r="H7710" s="9">
        <v>5</v>
      </c>
      <c r="I7710" s="9">
        <v>0.85848838090896606</v>
      </c>
      <c r="J7710" s="9">
        <v>0.85848838090896606</v>
      </c>
      <c r="K7710" s="9">
        <v>0</v>
      </c>
      <c r="L7710" s="9">
        <v>48.3753662109375</v>
      </c>
    </row>
    <row r="7711" spans="1:12" x14ac:dyDescent="0.25">
      <c r="A7711" s="5" t="str">
        <f t="shared" si="120"/>
        <v>1NEMNEM Customer20106</v>
      </c>
      <c r="B7711" s="9">
        <v>1</v>
      </c>
      <c r="C7711" t="s">
        <v>132</v>
      </c>
      <c r="D7711" t="s">
        <v>142</v>
      </c>
      <c r="E7711" s="9">
        <v>2</v>
      </c>
      <c r="F7711" s="9">
        <v>0</v>
      </c>
      <c r="G7711" s="9">
        <v>10</v>
      </c>
      <c r="H7711" s="9">
        <v>6</v>
      </c>
      <c r="I7711" s="9">
        <v>0.89049184322357178</v>
      </c>
      <c r="J7711" s="9">
        <v>0.89049184322357178</v>
      </c>
      <c r="K7711" s="9">
        <v>0</v>
      </c>
      <c r="L7711" s="9">
        <v>47.637321472167969</v>
      </c>
    </row>
    <row r="7712" spans="1:12" x14ac:dyDescent="0.25">
      <c r="A7712" s="5" t="str">
        <f t="shared" si="120"/>
        <v>1NEMNEM Customer20107</v>
      </c>
      <c r="B7712" s="9">
        <v>1</v>
      </c>
      <c r="C7712" t="s">
        <v>132</v>
      </c>
      <c r="D7712" t="s">
        <v>142</v>
      </c>
      <c r="E7712" s="9">
        <v>2</v>
      </c>
      <c r="F7712" s="9">
        <v>0</v>
      </c>
      <c r="G7712" s="9">
        <v>10</v>
      </c>
      <c r="H7712" s="9">
        <v>7</v>
      </c>
      <c r="I7712" s="9">
        <v>0.97848653793334961</v>
      </c>
      <c r="J7712" s="9">
        <v>0.97848653793334961</v>
      </c>
      <c r="K7712" s="9">
        <v>0</v>
      </c>
      <c r="L7712" s="9">
        <v>47.182334899902344</v>
      </c>
    </row>
    <row r="7713" spans="1:12" x14ac:dyDescent="0.25">
      <c r="A7713" s="5" t="str">
        <f t="shared" si="120"/>
        <v>1NEMNEM Customer20108</v>
      </c>
      <c r="B7713" s="9">
        <v>1</v>
      </c>
      <c r="C7713" t="s">
        <v>132</v>
      </c>
      <c r="D7713" t="s">
        <v>142</v>
      </c>
      <c r="E7713" s="9">
        <v>2</v>
      </c>
      <c r="F7713" s="9">
        <v>0</v>
      </c>
      <c r="G7713" s="9">
        <v>10</v>
      </c>
      <c r="H7713" s="9">
        <v>8</v>
      </c>
      <c r="I7713" s="9">
        <v>0.77779734134674072</v>
      </c>
      <c r="J7713" s="9">
        <v>0.77779734134674072</v>
      </c>
      <c r="K7713" s="9">
        <v>0</v>
      </c>
      <c r="L7713" s="9">
        <v>47.086555480957031</v>
      </c>
    </row>
    <row r="7714" spans="1:12" x14ac:dyDescent="0.25">
      <c r="A7714" s="5" t="str">
        <f t="shared" si="120"/>
        <v>1NEMNEM Customer20109</v>
      </c>
      <c r="B7714" s="9">
        <v>1</v>
      </c>
      <c r="C7714" t="s">
        <v>132</v>
      </c>
      <c r="D7714" t="s">
        <v>142</v>
      </c>
      <c r="E7714" s="9">
        <v>2</v>
      </c>
      <c r="F7714" s="9">
        <v>0</v>
      </c>
      <c r="G7714" s="9">
        <v>10</v>
      </c>
      <c r="H7714" s="9">
        <v>9</v>
      </c>
      <c r="I7714" s="9">
        <v>0.1897546648979187</v>
      </c>
      <c r="J7714" s="9">
        <v>0.1897546648979187</v>
      </c>
      <c r="K7714" s="9">
        <v>0</v>
      </c>
      <c r="L7714" s="9">
        <v>47.352359771728516</v>
      </c>
    </row>
    <row r="7715" spans="1:12" x14ac:dyDescent="0.25">
      <c r="A7715" s="5" t="str">
        <f t="shared" si="120"/>
        <v>1NEMNEM Customer201010</v>
      </c>
      <c r="B7715" s="9">
        <v>1</v>
      </c>
      <c r="C7715" t="s">
        <v>132</v>
      </c>
      <c r="D7715" t="s">
        <v>142</v>
      </c>
      <c r="E7715" s="9">
        <v>2</v>
      </c>
      <c r="F7715" s="9">
        <v>0</v>
      </c>
      <c r="G7715" s="9">
        <v>10</v>
      </c>
      <c r="H7715" s="9">
        <v>10</v>
      </c>
      <c r="I7715" s="9">
        <v>-0.38305529952049255</v>
      </c>
      <c r="J7715" s="9">
        <v>-0.38305529952049255</v>
      </c>
      <c r="K7715" s="9">
        <v>0</v>
      </c>
      <c r="L7715" s="9">
        <v>48.965919494628906</v>
      </c>
    </row>
    <row r="7716" spans="1:12" x14ac:dyDescent="0.25">
      <c r="A7716" s="5" t="str">
        <f t="shared" si="120"/>
        <v>1NEMNEM Customer201011</v>
      </c>
      <c r="B7716" s="9">
        <v>1</v>
      </c>
      <c r="C7716" t="s">
        <v>132</v>
      </c>
      <c r="D7716" t="s">
        <v>142</v>
      </c>
      <c r="E7716" s="9">
        <v>2</v>
      </c>
      <c r="F7716" s="9">
        <v>0</v>
      </c>
      <c r="G7716" s="9">
        <v>10</v>
      </c>
      <c r="H7716" s="9">
        <v>11</v>
      </c>
      <c r="I7716" s="9">
        <v>-0.77880370616912842</v>
      </c>
      <c r="J7716" s="9">
        <v>-0.77880370616912842</v>
      </c>
      <c r="K7716" s="9">
        <v>0</v>
      </c>
      <c r="L7716" s="9">
        <v>50.215873718261719</v>
      </c>
    </row>
    <row r="7717" spans="1:12" x14ac:dyDescent="0.25">
      <c r="A7717" s="5" t="str">
        <f t="shared" si="120"/>
        <v>1NEMNEM Customer201012</v>
      </c>
      <c r="B7717" s="9">
        <v>1</v>
      </c>
      <c r="C7717" t="s">
        <v>132</v>
      </c>
      <c r="D7717" t="s">
        <v>142</v>
      </c>
      <c r="E7717" s="9">
        <v>2</v>
      </c>
      <c r="F7717" s="9">
        <v>0</v>
      </c>
      <c r="G7717" s="9">
        <v>10</v>
      </c>
      <c r="H7717" s="9">
        <v>12</v>
      </c>
      <c r="I7717" s="9">
        <v>-1.0115059614181519</v>
      </c>
      <c r="J7717" s="9">
        <v>-1.0115059614181519</v>
      </c>
      <c r="K7717" s="9">
        <v>0</v>
      </c>
      <c r="L7717" s="9">
        <v>51.501438140869141</v>
      </c>
    </row>
    <row r="7718" spans="1:12" x14ac:dyDescent="0.25">
      <c r="A7718" s="5" t="str">
        <f t="shared" si="120"/>
        <v>1NEMNEM Customer201013</v>
      </c>
      <c r="B7718" s="9">
        <v>1</v>
      </c>
      <c r="C7718" t="s">
        <v>132</v>
      </c>
      <c r="D7718" t="s">
        <v>142</v>
      </c>
      <c r="E7718" s="9">
        <v>2</v>
      </c>
      <c r="F7718" s="9">
        <v>0</v>
      </c>
      <c r="G7718" s="9">
        <v>10</v>
      </c>
      <c r="H7718" s="9">
        <v>13</v>
      </c>
      <c r="I7718" s="9">
        <v>-1.0689173936843872</v>
      </c>
      <c r="J7718" s="9">
        <v>-1.0689173936843872</v>
      </c>
      <c r="K7718" s="9">
        <v>0</v>
      </c>
      <c r="L7718" s="9">
        <v>52.544765472412109</v>
      </c>
    </row>
    <row r="7719" spans="1:12" x14ac:dyDescent="0.25">
      <c r="A7719" s="5" t="str">
        <f t="shared" si="120"/>
        <v>1NEMNEM Customer201014</v>
      </c>
      <c r="B7719" s="9">
        <v>1</v>
      </c>
      <c r="C7719" t="s">
        <v>132</v>
      </c>
      <c r="D7719" t="s">
        <v>142</v>
      </c>
      <c r="E7719" s="9">
        <v>2</v>
      </c>
      <c r="F7719" s="9">
        <v>0</v>
      </c>
      <c r="G7719" s="9">
        <v>10</v>
      </c>
      <c r="H7719" s="9">
        <v>14</v>
      </c>
      <c r="I7719" s="9">
        <v>-0.94069874286651611</v>
      </c>
      <c r="J7719" s="9">
        <v>-0.94069874286651611</v>
      </c>
      <c r="K7719" s="9">
        <v>0</v>
      </c>
      <c r="L7719" s="9">
        <v>53.802558898925781</v>
      </c>
    </row>
    <row r="7720" spans="1:12" x14ac:dyDescent="0.25">
      <c r="A7720" s="5" t="str">
        <f t="shared" si="120"/>
        <v>1NEMNEM Customer201015</v>
      </c>
      <c r="B7720" s="9">
        <v>1</v>
      </c>
      <c r="C7720" t="s">
        <v>132</v>
      </c>
      <c r="D7720" t="s">
        <v>142</v>
      </c>
      <c r="E7720" s="9">
        <v>2</v>
      </c>
      <c r="F7720" s="9">
        <v>0</v>
      </c>
      <c r="G7720" s="9">
        <v>10</v>
      </c>
      <c r="H7720" s="9">
        <v>15</v>
      </c>
      <c r="I7720" s="9">
        <v>-0.59517723321914673</v>
      </c>
      <c r="J7720" s="9">
        <v>-0.59517723321914673</v>
      </c>
      <c r="K7720" s="9">
        <v>0</v>
      </c>
      <c r="L7720" s="9">
        <v>54.616287231445313</v>
      </c>
    </row>
    <row r="7721" spans="1:12" x14ac:dyDescent="0.25">
      <c r="A7721" s="5" t="str">
        <f t="shared" si="120"/>
        <v>1NEMNEM Customer201016</v>
      </c>
      <c r="B7721" s="9">
        <v>1</v>
      </c>
      <c r="C7721" t="s">
        <v>132</v>
      </c>
      <c r="D7721" t="s">
        <v>142</v>
      </c>
      <c r="E7721" s="9">
        <v>2</v>
      </c>
      <c r="F7721" s="9">
        <v>0</v>
      </c>
      <c r="G7721" s="9">
        <v>10</v>
      </c>
      <c r="H7721" s="9">
        <v>16</v>
      </c>
      <c r="I7721" s="9">
        <v>-4.6415474265813828E-2</v>
      </c>
      <c r="J7721" s="9">
        <v>-4.6415474265813828E-2</v>
      </c>
      <c r="K7721" s="9">
        <v>0</v>
      </c>
      <c r="L7721" s="9">
        <v>54.957050323486328</v>
      </c>
    </row>
    <row r="7722" spans="1:12" x14ac:dyDescent="0.25">
      <c r="A7722" s="5" t="str">
        <f t="shared" si="120"/>
        <v>1NEMNEM Customer201017</v>
      </c>
      <c r="B7722" s="9">
        <v>1</v>
      </c>
      <c r="C7722" t="s">
        <v>132</v>
      </c>
      <c r="D7722" t="s">
        <v>142</v>
      </c>
      <c r="E7722" s="9">
        <v>2</v>
      </c>
      <c r="F7722" s="9">
        <v>0</v>
      </c>
      <c r="G7722" s="9">
        <v>10</v>
      </c>
      <c r="H7722" s="9">
        <v>17</v>
      </c>
      <c r="I7722" s="9">
        <v>0.5758441686630249</v>
      </c>
      <c r="J7722" s="9">
        <v>0.5758441686630249</v>
      </c>
      <c r="K7722" s="9">
        <v>0</v>
      </c>
      <c r="L7722" s="9">
        <v>56.004051208496094</v>
      </c>
    </row>
    <row r="7723" spans="1:12" x14ac:dyDescent="0.25">
      <c r="A7723" s="5" t="str">
        <f t="shared" si="120"/>
        <v>1NEMNEM Customer201018</v>
      </c>
      <c r="B7723" s="9">
        <v>1</v>
      </c>
      <c r="C7723" t="s">
        <v>132</v>
      </c>
      <c r="D7723" t="s">
        <v>142</v>
      </c>
      <c r="E7723" s="9">
        <v>2</v>
      </c>
      <c r="F7723" s="9">
        <v>0</v>
      </c>
      <c r="G7723" s="9">
        <v>10</v>
      </c>
      <c r="H7723" s="9">
        <v>18</v>
      </c>
      <c r="I7723" s="9">
        <v>1.0710402727127075</v>
      </c>
      <c r="J7723" s="9">
        <v>1.0710402727127075</v>
      </c>
      <c r="K7723" s="9">
        <v>0</v>
      </c>
      <c r="L7723" s="9">
        <v>55.462898254394531</v>
      </c>
    </row>
    <row r="7724" spans="1:12" x14ac:dyDescent="0.25">
      <c r="A7724" s="5" t="str">
        <f t="shared" si="120"/>
        <v>1NEMNEM Customer201019</v>
      </c>
      <c r="B7724" s="9">
        <v>1</v>
      </c>
      <c r="C7724" t="s">
        <v>132</v>
      </c>
      <c r="D7724" t="s">
        <v>142</v>
      </c>
      <c r="E7724" s="9">
        <v>2</v>
      </c>
      <c r="F7724" s="9">
        <v>0</v>
      </c>
      <c r="G7724" s="9">
        <v>10</v>
      </c>
      <c r="H7724" s="9">
        <v>19</v>
      </c>
      <c r="I7724" s="9">
        <v>1.2928560972213745</v>
      </c>
      <c r="J7724" s="9">
        <v>1.2928560972213745</v>
      </c>
      <c r="K7724" s="9">
        <v>0</v>
      </c>
      <c r="L7724" s="9">
        <v>54.350723266601563</v>
      </c>
    </row>
    <row r="7725" spans="1:12" x14ac:dyDescent="0.25">
      <c r="A7725" s="5" t="str">
        <f t="shared" si="120"/>
        <v>1NEMNEM Customer201020</v>
      </c>
      <c r="B7725" s="9">
        <v>1</v>
      </c>
      <c r="C7725" t="s">
        <v>132</v>
      </c>
      <c r="D7725" t="s">
        <v>142</v>
      </c>
      <c r="E7725" s="9">
        <v>2</v>
      </c>
      <c r="F7725" s="9">
        <v>0</v>
      </c>
      <c r="G7725" s="9">
        <v>10</v>
      </c>
      <c r="H7725" s="9">
        <v>20</v>
      </c>
      <c r="I7725" s="9">
        <v>1.3536268472671509</v>
      </c>
      <c r="J7725" s="9">
        <v>1.3536268472671509</v>
      </c>
      <c r="K7725" s="9">
        <v>0</v>
      </c>
      <c r="L7725" s="9">
        <v>53.140335083007813</v>
      </c>
    </row>
    <row r="7726" spans="1:12" x14ac:dyDescent="0.25">
      <c r="A7726" s="5" t="str">
        <f t="shared" si="120"/>
        <v>1NEMNEM Customer201021</v>
      </c>
      <c r="B7726" s="9">
        <v>1</v>
      </c>
      <c r="C7726" t="s">
        <v>132</v>
      </c>
      <c r="D7726" t="s">
        <v>142</v>
      </c>
      <c r="E7726" s="9">
        <v>2</v>
      </c>
      <c r="F7726" s="9">
        <v>0</v>
      </c>
      <c r="G7726" s="9">
        <v>10</v>
      </c>
      <c r="H7726" s="9">
        <v>21</v>
      </c>
      <c r="I7726" s="9">
        <v>1.3555361032485962</v>
      </c>
      <c r="J7726" s="9">
        <v>1.3555361032485962</v>
      </c>
      <c r="K7726" s="9">
        <v>0</v>
      </c>
      <c r="L7726" s="9">
        <v>52.631130218505859</v>
      </c>
    </row>
    <row r="7727" spans="1:12" x14ac:dyDescent="0.25">
      <c r="A7727" s="5" t="str">
        <f t="shared" si="120"/>
        <v>1NEMNEM Customer201022</v>
      </c>
      <c r="B7727" s="9">
        <v>1</v>
      </c>
      <c r="C7727" t="s">
        <v>132</v>
      </c>
      <c r="D7727" t="s">
        <v>142</v>
      </c>
      <c r="E7727" s="9">
        <v>2</v>
      </c>
      <c r="F7727" s="9">
        <v>0</v>
      </c>
      <c r="G7727" s="9">
        <v>10</v>
      </c>
      <c r="H7727" s="9">
        <v>22</v>
      </c>
      <c r="I7727" s="9">
        <v>1.3054691553115845</v>
      </c>
      <c r="J7727" s="9">
        <v>1.3054691553115845</v>
      </c>
      <c r="K7727" s="9">
        <v>0</v>
      </c>
      <c r="L7727" s="9">
        <v>51.972621917724609</v>
      </c>
    </row>
    <row r="7728" spans="1:12" x14ac:dyDescent="0.25">
      <c r="A7728" s="5" t="str">
        <f t="shared" si="120"/>
        <v>1NEMNEM Customer201023</v>
      </c>
      <c r="B7728" s="9">
        <v>1</v>
      </c>
      <c r="C7728" t="s">
        <v>132</v>
      </c>
      <c r="D7728" t="s">
        <v>142</v>
      </c>
      <c r="E7728" s="9">
        <v>2</v>
      </c>
      <c r="F7728" s="9">
        <v>0</v>
      </c>
      <c r="G7728" s="9">
        <v>10</v>
      </c>
      <c r="H7728" s="9">
        <v>23</v>
      </c>
      <c r="I7728" s="9">
        <v>1.3106100559234619</v>
      </c>
      <c r="J7728" s="9">
        <v>1.3106100559234619</v>
      </c>
      <c r="K7728" s="9">
        <v>0</v>
      </c>
      <c r="L7728" s="9">
        <v>51.311649322509766</v>
      </c>
    </row>
    <row r="7729" spans="1:12" x14ac:dyDescent="0.25">
      <c r="A7729" s="5" t="str">
        <f t="shared" si="120"/>
        <v>1NEMNEM Customer201024</v>
      </c>
      <c r="B7729" s="9">
        <v>1</v>
      </c>
      <c r="C7729" t="s">
        <v>132</v>
      </c>
      <c r="D7729" t="s">
        <v>142</v>
      </c>
      <c r="E7729" s="9">
        <v>2</v>
      </c>
      <c r="F7729" s="9">
        <v>0</v>
      </c>
      <c r="G7729" s="9">
        <v>10</v>
      </c>
      <c r="H7729" s="9">
        <v>24</v>
      </c>
      <c r="I7729" s="9">
        <v>1.1979314088821411</v>
      </c>
      <c r="J7729" s="9">
        <v>1.1979314088821411</v>
      </c>
      <c r="K7729" s="9">
        <v>0</v>
      </c>
      <c r="L7729" s="9">
        <v>50.585624694824219</v>
      </c>
    </row>
    <row r="7730" spans="1:12" x14ac:dyDescent="0.25">
      <c r="A7730" s="5" t="str">
        <f t="shared" si="120"/>
        <v>1NEMNEM Customer2121</v>
      </c>
      <c r="B7730" s="9">
        <v>1</v>
      </c>
      <c r="C7730" t="s">
        <v>132</v>
      </c>
      <c r="D7730" t="s">
        <v>142</v>
      </c>
      <c r="E7730" s="9">
        <v>2</v>
      </c>
      <c r="F7730" s="9">
        <v>1</v>
      </c>
      <c r="G7730" s="9">
        <v>2</v>
      </c>
      <c r="H7730" s="9">
        <v>1</v>
      </c>
      <c r="I7730" s="9">
        <v>1.1497223377227783</v>
      </c>
      <c r="J7730" s="9">
        <v>1.1497223377227783</v>
      </c>
      <c r="K7730" s="9">
        <v>0</v>
      </c>
      <c r="L7730" s="9">
        <v>42.690460205078125</v>
      </c>
    </row>
    <row r="7731" spans="1:12" x14ac:dyDescent="0.25">
      <c r="A7731" s="5" t="str">
        <f t="shared" si="120"/>
        <v>1NEMNEM Customer2122</v>
      </c>
      <c r="B7731" s="9">
        <v>1</v>
      </c>
      <c r="C7731" t="s">
        <v>132</v>
      </c>
      <c r="D7731" t="s">
        <v>142</v>
      </c>
      <c r="E7731" s="9">
        <v>2</v>
      </c>
      <c r="F7731" s="9">
        <v>1</v>
      </c>
      <c r="G7731" s="9">
        <v>2</v>
      </c>
      <c r="H7731" s="9">
        <v>2</v>
      </c>
      <c r="I7731" s="9">
        <v>1.0500037670135498</v>
      </c>
      <c r="J7731" s="9">
        <v>1.0500037670135498</v>
      </c>
      <c r="K7731" s="9">
        <v>0</v>
      </c>
      <c r="L7731" s="9">
        <v>42.365093231201172</v>
      </c>
    </row>
    <row r="7732" spans="1:12" x14ac:dyDescent="0.25">
      <c r="A7732" s="5" t="str">
        <f t="shared" si="120"/>
        <v>1NEMNEM Customer2123</v>
      </c>
      <c r="B7732" s="9">
        <v>1</v>
      </c>
      <c r="C7732" t="s">
        <v>132</v>
      </c>
      <c r="D7732" t="s">
        <v>142</v>
      </c>
      <c r="E7732" s="9">
        <v>2</v>
      </c>
      <c r="F7732" s="9">
        <v>1</v>
      </c>
      <c r="G7732" s="9">
        <v>2</v>
      </c>
      <c r="H7732" s="9">
        <v>3</v>
      </c>
      <c r="I7732" s="9">
        <v>0.97081255912780762</v>
      </c>
      <c r="J7732" s="9">
        <v>0.97081255912780762</v>
      </c>
      <c r="K7732" s="9">
        <v>0</v>
      </c>
      <c r="L7732" s="9">
        <v>42.043052673339844</v>
      </c>
    </row>
    <row r="7733" spans="1:12" x14ac:dyDescent="0.25">
      <c r="A7733" s="5" t="str">
        <f t="shared" si="120"/>
        <v>1NEMNEM Customer2124</v>
      </c>
      <c r="B7733" s="9">
        <v>1</v>
      </c>
      <c r="C7733" t="s">
        <v>132</v>
      </c>
      <c r="D7733" t="s">
        <v>142</v>
      </c>
      <c r="E7733" s="9">
        <v>2</v>
      </c>
      <c r="F7733" s="9">
        <v>1</v>
      </c>
      <c r="G7733" s="9">
        <v>2</v>
      </c>
      <c r="H7733" s="9">
        <v>4</v>
      </c>
      <c r="I7733" s="9">
        <v>0.9238123893737793</v>
      </c>
      <c r="J7733" s="9">
        <v>0.9238123893737793</v>
      </c>
      <c r="K7733" s="9">
        <v>0</v>
      </c>
      <c r="L7733" s="9">
        <v>41.699123382568359</v>
      </c>
    </row>
    <row r="7734" spans="1:12" x14ac:dyDescent="0.25">
      <c r="A7734" s="5" t="str">
        <f t="shared" si="120"/>
        <v>1NEMNEM Customer2125</v>
      </c>
      <c r="B7734" s="9">
        <v>1</v>
      </c>
      <c r="C7734" t="s">
        <v>132</v>
      </c>
      <c r="D7734" t="s">
        <v>142</v>
      </c>
      <c r="E7734" s="9">
        <v>2</v>
      </c>
      <c r="F7734" s="9">
        <v>1</v>
      </c>
      <c r="G7734" s="9">
        <v>2</v>
      </c>
      <c r="H7734" s="9">
        <v>5</v>
      </c>
      <c r="I7734" s="9">
        <v>0.91703307628631592</v>
      </c>
      <c r="J7734" s="9">
        <v>0.91703307628631592</v>
      </c>
      <c r="K7734" s="9">
        <v>0</v>
      </c>
      <c r="L7734" s="9">
        <v>41.109535217285156</v>
      </c>
    </row>
    <row r="7735" spans="1:12" x14ac:dyDescent="0.25">
      <c r="A7735" s="5" t="str">
        <f t="shared" si="120"/>
        <v>1NEMNEM Customer2126</v>
      </c>
      <c r="B7735" s="9">
        <v>1</v>
      </c>
      <c r="C7735" t="s">
        <v>132</v>
      </c>
      <c r="D7735" t="s">
        <v>142</v>
      </c>
      <c r="E7735" s="9">
        <v>2</v>
      </c>
      <c r="F7735" s="9">
        <v>1</v>
      </c>
      <c r="G7735" s="9">
        <v>2</v>
      </c>
      <c r="H7735" s="9">
        <v>6</v>
      </c>
      <c r="I7735" s="9">
        <v>0.95346975326538086</v>
      </c>
      <c r="J7735" s="9">
        <v>0.95346975326538086</v>
      </c>
      <c r="K7735" s="9">
        <v>0</v>
      </c>
      <c r="L7735" s="9">
        <v>40.458328247070313</v>
      </c>
    </row>
    <row r="7736" spans="1:12" x14ac:dyDescent="0.25">
      <c r="A7736" s="5" t="str">
        <f t="shared" si="120"/>
        <v>1NEMNEM Customer2127</v>
      </c>
      <c r="B7736" s="9">
        <v>1</v>
      </c>
      <c r="C7736" t="s">
        <v>132</v>
      </c>
      <c r="D7736" t="s">
        <v>142</v>
      </c>
      <c r="E7736" s="9">
        <v>2</v>
      </c>
      <c r="F7736" s="9">
        <v>1</v>
      </c>
      <c r="G7736" s="9">
        <v>2</v>
      </c>
      <c r="H7736" s="9">
        <v>7</v>
      </c>
      <c r="I7736" s="9">
        <v>1.0478299856185913</v>
      </c>
      <c r="J7736" s="9">
        <v>1.0478299856185913</v>
      </c>
      <c r="K7736" s="9">
        <v>0</v>
      </c>
      <c r="L7736" s="9">
        <v>40.399440765380859</v>
      </c>
    </row>
    <row r="7737" spans="1:12" x14ac:dyDescent="0.25">
      <c r="A7737" s="5" t="str">
        <f t="shared" si="120"/>
        <v>1NEMNEM Customer2128</v>
      </c>
      <c r="B7737" s="9">
        <v>1</v>
      </c>
      <c r="C7737" t="s">
        <v>132</v>
      </c>
      <c r="D7737" t="s">
        <v>142</v>
      </c>
      <c r="E7737" s="9">
        <v>2</v>
      </c>
      <c r="F7737" s="9">
        <v>1</v>
      </c>
      <c r="G7737" s="9">
        <v>2</v>
      </c>
      <c r="H7737" s="9">
        <v>8</v>
      </c>
      <c r="I7737" s="9">
        <v>0.83877551555633545</v>
      </c>
      <c r="J7737" s="9">
        <v>0.83877551555633545</v>
      </c>
      <c r="K7737" s="9">
        <v>0</v>
      </c>
      <c r="L7737" s="9">
        <v>40.337539672851563</v>
      </c>
    </row>
    <row r="7738" spans="1:12" x14ac:dyDescent="0.25">
      <c r="A7738" s="5" t="str">
        <f t="shared" si="120"/>
        <v>1NEMNEM Customer2129</v>
      </c>
      <c r="B7738" s="9">
        <v>1</v>
      </c>
      <c r="C7738" t="s">
        <v>132</v>
      </c>
      <c r="D7738" t="s">
        <v>142</v>
      </c>
      <c r="E7738" s="9">
        <v>2</v>
      </c>
      <c r="F7738" s="9">
        <v>1</v>
      </c>
      <c r="G7738" s="9">
        <v>2</v>
      </c>
      <c r="H7738" s="9">
        <v>9</v>
      </c>
      <c r="I7738" s="9">
        <v>0.22756601870059967</v>
      </c>
      <c r="J7738" s="9">
        <v>0.22756601870059967</v>
      </c>
      <c r="K7738" s="9">
        <v>0</v>
      </c>
      <c r="L7738" s="9">
        <v>41.7279052734375</v>
      </c>
    </row>
    <row r="7739" spans="1:12" x14ac:dyDescent="0.25">
      <c r="A7739" s="5" t="str">
        <f t="shared" si="120"/>
        <v>1NEMNEM Customer21210</v>
      </c>
      <c r="B7739" s="9">
        <v>1</v>
      </c>
      <c r="C7739" t="s">
        <v>132</v>
      </c>
      <c r="D7739" t="s">
        <v>142</v>
      </c>
      <c r="E7739" s="9">
        <v>2</v>
      </c>
      <c r="F7739" s="9">
        <v>1</v>
      </c>
      <c r="G7739" s="9">
        <v>2</v>
      </c>
      <c r="H7739" s="9">
        <v>10</v>
      </c>
      <c r="I7739" s="9">
        <v>-0.357526034116745</v>
      </c>
      <c r="J7739" s="9">
        <v>-0.357526034116745</v>
      </c>
      <c r="K7739" s="9">
        <v>0</v>
      </c>
      <c r="L7739" s="9">
        <v>44.209735870361328</v>
      </c>
    </row>
    <row r="7740" spans="1:12" x14ac:dyDescent="0.25">
      <c r="A7740" s="5" t="str">
        <f t="shared" si="120"/>
        <v>1NEMNEM Customer21211</v>
      </c>
      <c r="B7740" s="9">
        <v>1</v>
      </c>
      <c r="C7740" t="s">
        <v>132</v>
      </c>
      <c r="D7740" t="s">
        <v>142</v>
      </c>
      <c r="E7740" s="9">
        <v>2</v>
      </c>
      <c r="F7740" s="9">
        <v>1</v>
      </c>
      <c r="G7740" s="9">
        <v>2</v>
      </c>
      <c r="H7740" s="9">
        <v>11</v>
      </c>
      <c r="I7740" s="9">
        <v>-0.73914480209350586</v>
      </c>
      <c r="J7740" s="9">
        <v>-0.73914480209350586</v>
      </c>
      <c r="K7740" s="9">
        <v>0</v>
      </c>
      <c r="L7740" s="9">
        <v>46.922084808349609</v>
      </c>
    </row>
    <row r="7741" spans="1:12" x14ac:dyDescent="0.25">
      <c r="A7741" s="5" t="str">
        <f t="shared" si="120"/>
        <v>1NEMNEM Customer21212</v>
      </c>
      <c r="B7741" s="9">
        <v>1</v>
      </c>
      <c r="C7741" t="s">
        <v>132</v>
      </c>
      <c r="D7741" t="s">
        <v>142</v>
      </c>
      <c r="E7741" s="9">
        <v>2</v>
      </c>
      <c r="F7741" s="9">
        <v>1</v>
      </c>
      <c r="G7741" s="9">
        <v>2</v>
      </c>
      <c r="H7741" s="9">
        <v>12</v>
      </c>
      <c r="I7741" s="9">
        <v>-0.95040637254714966</v>
      </c>
      <c r="J7741" s="9">
        <v>-0.95040637254714966</v>
      </c>
      <c r="K7741" s="9">
        <v>0</v>
      </c>
      <c r="L7741" s="9">
        <v>49.284000396728516</v>
      </c>
    </row>
    <row r="7742" spans="1:12" x14ac:dyDescent="0.25">
      <c r="A7742" s="5" t="str">
        <f t="shared" si="120"/>
        <v>1NEMNEM Customer21213</v>
      </c>
      <c r="B7742" s="9">
        <v>1</v>
      </c>
      <c r="C7742" t="s">
        <v>132</v>
      </c>
      <c r="D7742" t="s">
        <v>142</v>
      </c>
      <c r="E7742" s="9">
        <v>2</v>
      </c>
      <c r="F7742" s="9">
        <v>1</v>
      </c>
      <c r="G7742" s="9">
        <v>2</v>
      </c>
      <c r="H7742" s="9">
        <v>13</v>
      </c>
      <c r="I7742" s="9">
        <v>-1.0017776489257813</v>
      </c>
      <c r="J7742" s="9">
        <v>-1.0017776489257813</v>
      </c>
      <c r="K7742" s="9">
        <v>0</v>
      </c>
      <c r="L7742" s="9">
        <v>51.2120361328125</v>
      </c>
    </row>
    <row r="7743" spans="1:12" x14ac:dyDescent="0.25">
      <c r="A7743" s="5" t="str">
        <f t="shared" si="120"/>
        <v>1NEMNEM Customer21214</v>
      </c>
      <c r="B7743" s="9">
        <v>1</v>
      </c>
      <c r="C7743" t="s">
        <v>132</v>
      </c>
      <c r="D7743" t="s">
        <v>142</v>
      </c>
      <c r="E7743" s="9">
        <v>2</v>
      </c>
      <c r="F7743" s="9">
        <v>1</v>
      </c>
      <c r="G7743" s="9">
        <v>2</v>
      </c>
      <c r="H7743" s="9">
        <v>14</v>
      </c>
      <c r="I7743" s="9">
        <v>-0.85393416881561279</v>
      </c>
      <c r="J7743" s="9">
        <v>-0.85393416881561279</v>
      </c>
      <c r="K7743" s="9">
        <v>0</v>
      </c>
      <c r="L7743" s="9">
        <v>52.800060272216797</v>
      </c>
    </row>
    <row r="7744" spans="1:12" x14ac:dyDescent="0.25">
      <c r="A7744" s="5" t="str">
        <f t="shared" si="120"/>
        <v>1NEMNEM Customer21215</v>
      </c>
      <c r="B7744" s="9">
        <v>1</v>
      </c>
      <c r="C7744" t="s">
        <v>132</v>
      </c>
      <c r="D7744" t="s">
        <v>142</v>
      </c>
      <c r="E7744" s="9">
        <v>2</v>
      </c>
      <c r="F7744" s="9">
        <v>1</v>
      </c>
      <c r="G7744" s="9">
        <v>2</v>
      </c>
      <c r="H7744" s="9">
        <v>15</v>
      </c>
      <c r="I7744" s="9">
        <v>-0.47018876671791077</v>
      </c>
      <c r="J7744" s="9">
        <v>-0.47018876671791077</v>
      </c>
      <c r="K7744" s="9">
        <v>0</v>
      </c>
      <c r="L7744" s="9">
        <v>54.223575592041016</v>
      </c>
    </row>
    <row r="7745" spans="1:12" x14ac:dyDescent="0.25">
      <c r="A7745" s="5" t="str">
        <f t="shared" si="120"/>
        <v>1NEMNEM Customer21216</v>
      </c>
      <c r="B7745" s="9">
        <v>1</v>
      </c>
      <c r="C7745" t="s">
        <v>132</v>
      </c>
      <c r="D7745" t="s">
        <v>142</v>
      </c>
      <c r="E7745" s="9">
        <v>2</v>
      </c>
      <c r="F7745" s="9">
        <v>1</v>
      </c>
      <c r="G7745" s="9">
        <v>2</v>
      </c>
      <c r="H7745" s="9">
        <v>16</v>
      </c>
      <c r="I7745" s="9">
        <v>0.11494013667106628</v>
      </c>
      <c r="J7745" s="9">
        <v>0.11494013667106628</v>
      </c>
      <c r="K7745" s="9">
        <v>0</v>
      </c>
      <c r="L7745" s="9">
        <v>55.179893493652344</v>
      </c>
    </row>
    <row r="7746" spans="1:12" x14ac:dyDescent="0.25">
      <c r="A7746" s="5" t="str">
        <f t="shared" si="120"/>
        <v>1NEMNEM Customer21217</v>
      </c>
      <c r="B7746" s="9">
        <v>1</v>
      </c>
      <c r="C7746" t="s">
        <v>132</v>
      </c>
      <c r="D7746" t="s">
        <v>142</v>
      </c>
      <c r="E7746" s="9">
        <v>2</v>
      </c>
      <c r="F7746" s="9">
        <v>1</v>
      </c>
      <c r="G7746" s="9">
        <v>2</v>
      </c>
      <c r="H7746" s="9">
        <v>17</v>
      </c>
      <c r="I7746" s="9">
        <v>0.75277942419052124</v>
      </c>
      <c r="J7746" s="9">
        <v>0.75277942419052124</v>
      </c>
      <c r="K7746" s="9">
        <v>0</v>
      </c>
      <c r="L7746" s="9">
        <v>55.443275451660156</v>
      </c>
    </row>
    <row r="7747" spans="1:12" x14ac:dyDescent="0.25">
      <c r="A7747" s="5" t="str">
        <f t="shared" ref="A7747:A7810" si="121">B7747&amp;C7747&amp;D7747&amp;E7747&amp;F7747&amp;G7747&amp;H7747</f>
        <v>1NEMNEM Customer21218</v>
      </c>
      <c r="B7747" s="9">
        <v>1</v>
      </c>
      <c r="C7747" t="s">
        <v>132</v>
      </c>
      <c r="D7747" t="s">
        <v>142</v>
      </c>
      <c r="E7747" s="9">
        <v>2</v>
      </c>
      <c r="F7747" s="9">
        <v>1</v>
      </c>
      <c r="G7747" s="9">
        <v>2</v>
      </c>
      <c r="H7747" s="9">
        <v>18</v>
      </c>
      <c r="I7747" s="9">
        <v>1.2133496999740601</v>
      </c>
      <c r="J7747" s="9">
        <v>1.2133496999740601</v>
      </c>
      <c r="K7747" s="9">
        <v>0</v>
      </c>
      <c r="L7747" s="9">
        <v>54.797035217285156</v>
      </c>
    </row>
    <row r="7748" spans="1:12" x14ac:dyDescent="0.25">
      <c r="A7748" s="5" t="str">
        <f t="shared" si="121"/>
        <v>1NEMNEM Customer21219</v>
      </c>
      <c r="B7748" s="9">
        <v>1</v>
      </c>
      <c r="C7748" t="s">
        <v>132</v>
      </c>
      <c r="D7748" t="s">
        <v>142</v>
      </c>
      <c r="E7748" s="9">
        <v>2</v>
      </c>
      <c r="F7748" s="9">
        <v>1</v>
      </c>
      <c r="G7748" s="9">
        <v>2</v>
      </c>
      <c r="H7748" s="9">
        <v>19</v>
      </c>
      <c r="I7748" s="9">
        <v>1.3944332599639893</v>
      </c>
      <c r="J7748" s="9">
        <v>1.3944332599639893</v>
      </c>
      <c r="K7748" s="9">
        <v>0</v>
      </c>
      <c r="L7748" s="9">
        <v>52.934318542480469</v>
      </c>
    </row>
    <row r="7749" spans="1:12" x14ac:dyDescent="0.25">
      <c r="A7749" s="5" t="str">
        <f t="shared" si="121"/>
        <v>1NEMNEM Customer21220</v>
      </c>
      <c r="B7749" s="9">
        <v>1</v>
      </c>
      <c r="C7749" t="s">
        <v>132</v>
      </c>
      <c r="D7749" t="s">
        <v>142</v>
      </c>
      <c r="E7749" s="9">
        <v>2</v>
      </c>
      <c r="F7749" s="9">
        <v>1</v>
      </c>
      <c r="G7749" s="9">
        <v>2</v>
      </c>
      <c r="H7749" s="9">
        <v>20</v>
      </c>
      <c r="I7749" s="9">
        <v>1.4178378582000732</v>
      </c>
      <c r="J7749" s="9">
        <v>1.4178378582000732</v>
      </c>
      <c r="K7749" s="9">
        <v>0</v>
      </c>
      <c r="L7749" s="9">
        <v>51.034210205078125</v>
      </c>
    </row>
    <row r="7750" spans="1:12" x14ac:dyDescent="0.25">
      <c r="A7750" s="5" t="str">
        <f t="shared" si="121"/>
        <v>1NEMNEM Customer21221</v>
      </c>
      <c r="B7750" s="9">
        <v>1</v>
      </c>
      <c r="C7750" t="s">
        <v>132</v>
      </c>
      <c r="D7750" t="s">
        <v>142</v>
      </c>
      <c r="E7750" s="9">
        <v>2</v>
      </c>
      <c r="F7750" s="9">
        <v>1</v>
      </c>
      <c r="G7750" s="9">
        <v>2</v>
      </c>
      <c r="H7750" s="9">
        <v>21</v>
      </c>
      <c r="I7750" s="9">
        <v>1.4096015691757202</v>
      </c>
      <c r="J7750" s="9">
        <v>1.4096015691757202</v>
      </c>
      <c r="K7750" s="9">
        <v>0</v>
      </c>
      <c r="L7750" s="9">
        <v>49.415000915527344</v>
      </c>
    </row>
    <row r="7751" spans="1:12" x14ac:dyDescent="0.25">
      <c r="A7751" s="5" t="str">
        <f t="shared" si="121"/>
        <v>1NEMNEM Customer21222</v>
      </c>
      <c r="B7751" s="9">
        <v>1</v>
      </c>
      <c r="C7751" t="s">
        <v>132</v>
      </c>
      <c r="D7751" t="s">
        <v>142</v>
      </c>
      <c r="E7751" s="9">
        <v>2</v>
      </c>
      <c r="F7751" s="9">
        <v>1</v>
      </c>
      <c r="G7751" s="9">
        <v>2</v>
      </c>
      <c r="H7751" s="9">
        <v>22</v>
      </c>
      <c r="I7751" s="9">
        <v>1.3613893985748291</v>
      </c>
      <c r="J7751" s="9">
        <v>1.3613893985748291</v>
      </c>
      <c r="K7751" s="9">
        <v>0</v>
      </c>
      <c r="L7751" s="9">
        <v>48.013961791992188</v>
      </c>
    </row>
    <row r="7752" spans="1:12" x14ac:dyDescent="0.25">
      <c r="A7752" s="5" t="str">
        <f t="shared" si="121"/>
        <v>1NEMNEM Customer21223</v>
      </c>
      <c r="B7752" s="9">
        <v>1</v>
      </c>
      <c r="C7752" t="s">
        <v>132</v>
      </c>
      <c r="D7752" t="s">
        <v>142</v>
      </c>
      <c r="E7752" s="9">
        <v>2</v>
      </c>
      <c r="F7752" s="9">
        <v>1</v>
      </c>
      <c r="G7752" s="9">
        <v>2</v>
      </c>
      <c r="H7752" s="9">
        <v>23</v>
      </c>
      <c r="I7752" s="9">
        <v>1.3703747987747192</v>
      </c>
      <c r="J7752" s="9">
        <v>1.3703747987747192</v>
      </c>
      <c r="K7752" s="9">
        <v>0</v>
      </c>
      <c r="L7752" s="9">
        <v>46.879112243652344</v>
      </c>
    </row>
    <row r="7753" spans="1:12" x14ac:dyDescent="0.25">
      <c r="A7753" s="5" t="str">
        <f t="shared" si="121"/>
        <v>1NEMNEM Customer21224</v>
      </c>
      <c r="B7753" s="9">
        <v>1</v>
      </c>
      <c r="C7753" t="s">
        <v>132</v>
      </c>
      <c r="D7753" t="s">
        <v>142</v>
      </c>
      <c r="E7753" s="9">
        <v>2</v>
      </c>
      <c r="F7753" s="9">
        <v>1</v>
      </c>
      <c r="G7753" s="9">
        <v>2</v>
      </c>
      <c r="H7753" s="9">
        <v>24</v>
      </c>
      <c r="I7753" s="9">
        <v>1.2574639320373535</v>
      </c>
      <c r="J7753" s="9">
        <v>1.2574639320373535</v>
      </c>
      <c r="K7753" s="9">
        <v>0</v>
      </c>
      <c r="L7753" s="9">
        <v>45.704540252685547</v>
      </c>
    </row>
    <row r="7754" spans="1:12" x14ac:dyDescent="0.25">
      <c r="A7754" s="5" t="str">
        <f t="shared" si="121"/>
        <v>1NEMNEM Customer21101</v>
      </c>
      <c r="B7754" s="9">
        <v>1</v>
      </c>
      <c r="C7754" t="s">
        <v>132</v>
      </c>
      <c r="D7754" t="s">
        <v>142</v>
      </c>
      <c r="E7754" s="9">
        <v>2</v>
      </c>
      <c r="F7754" s="9">
        <v>1</v>
      </c>
      <c r="G7754" s="9">
        <v>10</v>
      </c>
      <c r="H7754" s="9">
        <v>1</v>
      </c>
      <c r="I7754" s="9">
        <v>1.3312222957611084</v>
      </c>
      <c r="J7754" s="9">
        <v>1.3312222957611084</v>
      </c>
      <c r="K7754" s="9">
        <v>0</v>
      </c>
      <c r="L7754" s="9">
        <v>64.530876159667969</v>
      </c>
    </row>
    <row r="7755" spans="1:12" x14ac:dyDescent="0.25">
      <c r="A7755" s="5" t="str">
        <f t="shared" si="121"/>
        <v>1NEMNEM Customer21102</v>
      </c>
      <c r="B7755" s="9">
        <v>1</v>
      </c>
      <c r="C7755" t="s">
        <v>132</v>
      </c>
      <c r="D7755" t="s">
        <v>142</v>
      </c>
      <c r="E7755" s="9">
        <v>2</v>
      </c>
      <c r="F7755" s="9">
        <v>1</v>
      </c>
      <c r="G7755" s="9">
        <v>10</v>
      </c>
      <c r="H7755" s="9">
        <v>2</v>
      </c>
      <c r="I7755" s="9">
        <v>1.1394740343093872</v>
      </c>
      <c r="J7755" s="9">
        <v>1.1394740343093872</v>
      </c>
      <c r="K7755" s="9">
        <v>0</v>
      </c>
      <c r="L7755" s="9">
        <v>62.862331390380859</v>
      </c>
    </row>
    <row r="7756" spans="1:12" x14ac:dyDescent="0.25">
      <c r="A7756" s="5" t="str">
        <f t="shared" si="121"/>
        <v>1NEMNEM Customer21103</v>
      </c>
      <c r="B7756" s="9">
        <v>1</v>
      </c>
      <c r="C7756" t="s">
        <v>132</v>
      </c>
      <c r="D7756" t="s">
        <v>142</v>
      </c>
      <c r="E7756" s="9">
        <v>2</v>
      </c>
      <c r="F7756" s="9">
        <v>1</v>
      </c>
      <c r="G7756" s="9">
        <v>10</v>
      </c>
      <c r="H7756" s="9">
        <v>3</v>
      </c>
      <c r="I7756" s="9">
        <v>0.97517150640487671</v>
      </c>
      <c r="J7756" s="9">
        <v>0.97517150640487671</v>
      </c>
      <c r="K7756" s="9">
        <v>0</v>
      </c>
      <c r="L7756" s="9">
        <v>61.682777404785156</v>
      </c>
    </row>
    <row r="7757" spans="1:12" x14ac:dyDescent="0.25">
      <c r="A7757" s="5" t="str">
        <f t="shared" si="121"/>
        <v>1NEMNEM Customer21104</v>
      </c>
      <c r="B7757" s="9">
        <v>1</v>
      </c>
      <c r="C7757" t="s">
        <v>132</v>
      </c>
      <c r="D7757" t="s">
        <v>142</v>
      </c>
      <c r="E7757" s="9">
        <v>2</v>
      </c>
      <c r="F7757" s="9">
        <v>1</v>
      </c>
      <c r="G7757" s="9">
        <v>10</v>
      </c>
      <c r="H7757" s="9">
        <v>4</v>
      </c>
      <c r="I7757" s="9">
        <v>0.86031037569046021</v>
      </c>
      <c r="J7757" s="9">
        <v>0.86031037569046021</v>
      </c>
      <c r="K7757" s="9">
        <v>0</v>
      </c>
      <c r="L7757" s="9">
        <v>60.193408966064453</v>
      </c>
    </row>
    <row r="7758" spans="1:12" x14ac:dyDescent="0.25">
      <c r="A7758" s="5" t="str">
        <f t="shared" si="121"/>
        <v>1NEMNEM Customer21105</v>
      </c>
      <c r="B7758" s="9">
        <v>1</v>
      </c>
      <c r="C7758" t="s">
        <v>132</v>
      </c>
      <c r="D7758" t="s">
        <v>142</v>
      </c>
      <c r="E7758" s="9">
        <v>2</v>
      </c>
      <c r="F7758" s="9">
        <v>1</v>
      </c>
      <c r="G7758" s="9">
        <v>10</v>
      </c>
      <c r="H7758" s="9">
        <v>5</v>
      </c>
      <c r="I7758" s="9">
        <v>0.80556070804595947</v>
      </c>
      <c r="J7758" s="9">
        <v>0.80556070804595947</v>
      </c>
      <c r="K7758" s="9">
        <v>0</v>
      </c>
      <c r="L7758" s="9">
        <v>59.329235076904297</v>
      </c>
    </row>
    <row r="7759" spans="1:12" x14ac:dyDescent="0.25">
      <c r="A7759" s="5" t="str">
        <f t="shared" si="121"/>
        <v>1NEMNEM Customer21106</v>
      </c>
      <c r="B7759" s="9">
        <v>1</v>
      </c>
      <c r="C7759" t="s">
        <v>132</v>
      </c>
      <c r="D7759" t="s">
        <v>142</v>
      </c>
      <c r="E7759" s="9">
        <v>2</v>
      </c>
      <c r="F7759" s="9">
        <v>1</v>
      </c>
      <c r="G7759" s="9">
        <v>10</v>
      </c>
      <c r="H7759" s="9">
        <v>6</v>
      </c>
      <c r="I7759" s="9">
        <v>0.78253179788589478</v>
      </c>
      <c r="J7759" s="9">
        <v>0.78253179788589478</v>
      </c>
      <c r="K7759" s="9">
        <v>0</v>
      </c>
      <c r="L7759" s="9">
        <v>57.45263671875</v>
      </c>
    </row>
    <row r="7760" spans="1:12" x14ac:dyDescent="0.25">
      <c r="A7760" s="5" t="str">
        <f t="shared" si="121"/>
        <v>1NEMNEM Customer21107</v>
      </c>
      <c r="B7760" s="9">
        <v>1</v>
      </c>
      <c r="C7760" t="s">
        <v>132</v>
      </c>
      <c r="D7760" t="s">
        <v>142</v>
      </c>
      <c r="E7760" s="9">
        <v>2</v>
      </c>
      <c r="F7760" s="9">
        <v>1</v>
      </c>
      <c r="G7760" s="9">
        <v>10</v>
      </c>
      <c r="H7760" s="9">
        <v>7</v>
      </c>
      <c r="I7760" s="9">
        <v>0.78485220670700073</v>
      </c>
      <c r="J7760" s="9">
        <v>0.78485220670700073</v>
      </c>
      <c r="K7760" s="9">
        <v>0</v>
      </c>
      <c r="L7760" s="9">
        <v>57.684425354003906</v>
      </c>
    </row>
    <row r="7761" spans="1:12" x14ac:dyDescent="0.25">
      <c r="A7761" s="5" t="str">
        <f t="shared" si="121"/>
        <v>1NEMNEM Customer21108</v>
      </c>
      <c r="B7761" s="9">
        <v>1</v>
      </c>
      <c r="C7761" t="s">
        <v>132</v>
      </c>
      <c r="D7761" t="s">
        <v>142</v>
      </c>
      <c r="E7761" s="9">
        <v>2</v>
      </c>
      <c r="F7761" s="9">
        <v>1</v>
      </c>
      <c r="G7761" s="9">
        <v>10</v>
      </c>
      <c r="H7761" s="9">
        <v>8</v>
      </c>
      <c r="I7761" s="9">
        <v>0.55304515361785889</v>
      </c>
      <c r="J7761" s="9">
        <v>0.55304515361785889</v>
      </c>
      <c r="K7761" s="9">
        <v>0</v>
      </c>
      <c r="L7761" s="9">
        <v>56.624065399169922</v>
      </c>
    </row>
    <row r="7762" spans="1:12" x14ac:dyDescent="0.25">
      <c r="A7762" s="5" t="str">
        <f t="shared" si="121"/>
        <v>1NEMNEM Customer21109</v>
      </c>
      <c r="B7762" s="9">
        <v>1</v>
      </c>
      <c r="C7762" t="s">
        <v>132</v>
      </c>
      <c r="D7762" t="s">
        <v>142</v>
      </c>
      <c r="E7762" s="9">
        <v>2</v>
      </c>
      <c r="F7762" s="9">
        <v>1</v>
      </c>
      <c r="G7762" s="9">
        <v>10</v>
      </c>
      <c r="H7762" s="9">
        <v>9</v>
      </c>
      <c r="I7762" s="9">
        <v>-9.9240643903613091E-3</v>
      </c>
      <c r="J7762" s="9">
        <v>-9.9240643903613091E-3</v>
      </c>
      <c r="K7762" s="9">
        <v>0</v>
      </c>
      <c r="L7762" s="9">
        <v>58.789047241210938</v>
      </c>
    </row>
    <row r="7763" spans="1:12" x14ac:dyDescent="0.25">
      <c r="A7763" s="5" t="str">
        <f t="shared" si="121"/>
        <v>1NEMNEM Customer211010</v>
      </c>
      <c r="B7763" s="9">
        <v>1</v>
      </c>
      <c r="C7763" t="s">
        <v>132</v>
      </c>
      <c r="D7763" t="s">
        <v>142</v>
      </c>
      <c r="E7763" s="9">
        <v>2</v>
      </c>
      <c r="F7763" s="9">
        <v>1</v>
      </c>
      <c r="G7763" s="9">
        <v>10</v>
      </c>
      <c r="H7763" s="9">
        <v>10</v>
      </c>
      <c r="I7763" s="9">
        <v>-0.51887553930282593</v>
      </c>
      <c r="J7763" s="9">
        <v>-0.51887553930282593</v>
      </c>
      <c r="K7763" s="9">
        <v>0</v>
      </c>
      <c r="L7763" s="9">
        <v>65.150115966796875</v>
      </c>
    </row>
    <row r="7764" spans="1:12" x14ac:dyDescent="0.25">
      <c r="A7764" s="5" t="str">
        <f t="shared" si="121"/>
        <v>1NEMNEM Customer211011</v>
      </c>
      <c r="B7764" s="9">
        <v>1</v>
      </c>
      <c r="C7764" t="s">
        <v>132</v>
      </c>
      <c r="D7764" t="s">
        <v>142</v>
      </c>
      <c r="E7764" s="9">
        <v>2</v>
      </c>
      <c r="F7764" s="9">
        <v>1</v>
      </c>
      <c r="G7764" s="9">
        <v>10</v>
      </c>
      <c r="H7764" s="9">
        <v>11</v>
      </c>
      <c r="I7764" s="9">
        <v>-1.1566002368927002</v>
      </c>
      <c r="J7764" s="9">
        <v>-1.1566002368927002</v>
      </c>
      <c r="K7764" s="9">
        <v>0</v>
      </c>
      <c r="L7764" s="9">
        <v>71.123092651367188</v>
      </c>
    </row>
    <row r="7765" spans="1:12" x14ac:dyDescent="0.25">
      <c r="A7765" s="5" t="str">
        <f t="shared" si="121"/>
        <v>1NEMNEM Customer211012</v>
      </c>
      <c r="B7765" s="9">
        <v>1</v>
      </c>
      <c r="C7765" t="s">
        <v>132</v>
      </c>
      <c r="D7765" t="s">
        <v>142</v>
      </c>
      <c r="E7765" s="9">
        <v>2</v>
      </c>
      <c r="F7765" s="9">
        <v>1</v>
      </c>
      <c r="G7765" s="9">
        <v>10</v>
      </c>
      <c r="H7765" s="9">
        <v>12</v>
      </c>
      <c r="I7765" s="9">
        <v>-1.5367254018783569</v>
      </c>
      <c r="J7765" s="9">
        <v>-1.5367254018783569</v>
      </c>
      <c r="K7765" s="9">
        <v>0</v>
      </c>
      <c r="L7765" s="9">
        <v>75.994346618652344</v>
      </c>
    </row>
    <row r="7766" spans="1:12" x14ac:dyDescent="0.25">
      <c r="A7766" s="5" t="str">
        <f t="shared" si="121"/>
        <v>1NEMNEM Customer211013</v>
      </c>
      <c r="B7766" s="9">
        <v>1</v>
      </c>
      <c r="C7766" t="s">
        <v>132</v>
      </c>
      <c r="D7766" t="s">
        <v>142</v>
      </c>
      <c r="E7766" s="9">
        <v>2</v>
      </c>
      <c r="F7766" s="9">
        <v>1</v>
      </c>
      <c r="G7766" s="9">
        <v>10</v>
      </c>
      <c r="H7766" s="9">
        <v>13</v>
      </c>
      <c r="I7766" s="9">
        <v>-1.5635762214660645</v>
      </c>
      <c r="J7766" s="9">
        <v>-1.5635762214660645</v>
      </c>
      <c r="K7766" s="9">
        <v>0</v>
      </c>
      <c r="L7766" s="9">
        <v>79.314491271972656</v>
      </c>
    </row>
    <row r="7767" spans="1:12" x14ac:dyDescent="0.25">
      <c r="A7767" s="5" t="str">
        <f t="shared" si="121"/>
        <v>1NEMNEM Customer211014</v>
      </c>
      <c r="B7767" s="9">
        <v>1</v>
      </c>
      <c r="C7767" t="s">
        <v>132</v>
      </c>
      <c r="D7767" t="s">
        <v>142</v>
      </c>
      <c r="E7767" s="9">
        <v>2</v>
      </c>
      <c r="F7767" s="9">
        <v>1</v>
      </c>
      <c r="G7767" s="9">
        <v>10</v>
      </c>
      <c r="H7767" s="9">
        <v>14</v>
      </c>
      <c r="I7767" s="9">
        <v>-1.3909568786621094</v>
      </c>
      <c r="J7767" s="9">
        <v>-1.3909568786621094</v>
      </c>
      <c r="K7767" s="9">
        <v>0</v>
      </c>
      <c r="L7767" s="9">
        <v>81.560470581054688</v>
      </c>
    </row>
    <row r="7768" spans="1:12" x14ac:dyDescent="0.25">
      <c r="A7768" s="5" t="str">
        <f t="shared" si="121"/>
        <v>1NEMNEM Customer211015</v>
      </c>
      <c r="B7768" s="9">
        <v>1</v>
      </c>
      <c r="C7768" t="s">
        <v>132</v>
      </c>
      <c r="D7768" t="s">
        <v>142</v>
      </c>
      <c r="E7768" s="9">
        <v>2</v>
      </c>
      <c r="F7768" s="9">
        <v>1</v>
      </c>
      <c r="G7768" s="9">
        <v>10</v>
      </c>
      <c r="H7768" s="9">
        <v>15</v>
      </c>
      <c r="I7768" s="9">
        <v>-1.0258309841156006</v>
      </c>
      <c r="J7768" s="9">
        <v>-1.0258309841156006</v>
      </c>
      <c r="K7768" s="9">
        <v>0</v>
      </c>
      <c r="L7768" s="9">
        <v>82.899322509765625</v>
      </c>
    </row>
    <row r="7769" spans="1:12" x14ac:dyDescent="0.25">
      <c r="A7769" s="5" t="str">
        <f t="shared" si="121"/>
        <v>1NEMNEM Customer211016</v>
      </c>
      <c r="B7769" s="9">
        <v>1</v>
      </c>
      <c r="C7769" t="s">
        <v>132</v>
      </c>
      <c r="D7769" t="s">
        <v>142</v>
      </c>
      <c r="E7769" s="9">
        <v>2</v>
      </c>
      <c r="F7769" s="9">
        <v>1</v>
      </c>
      <c r="G7769" s="9">
        <v>10</v>
      </c>
      <c r="H7769" s="9">
        <v>16</v>
      </c>
      <c r="I7769" s="9">
        <v>-0.43392235040664673</v>
      </c>
      <c r="J7769" s="9">
        <v>-0.43392235040664673</v>
      </c>
      <c r="K7769" s="9">
        <v>0</v>
      </c>
      <c r="L7769" s="9">
        <v>83.383636474609375</v>
      </c>
    </row>
    <row r="7770" spans="1:12" x14ac:dyDescent="0.25">
      <c r="A7770" s="5" t="str">
        <f t="shared" si="121"/>
        <v>1NEMNEM Customer211017</v>
      </c>
      <c r="B7770" s="9">
        <v>1</v>
      </c>
      <c r="C7770" t="s">
        <v>132</v>
      </c>
      <c r="D7770" t="s">
        <v>142</v>
      </c>
      <c r="E7770" s="9">
        <v>2</v>
      </c>
      <c r="F7770" s="9">
        <v>1</v>
      </c>
      <c r="G7770" s="9">
        <v>10</v>
      </c>
      <c r="H7770" s="9">
        <v>17</v>
      </c>
      <c r="I7770" s="9">
        <v>0.21133500337600708</v>
      </c>
      <c r="J7770" s="9">
        <v>-8.2921028137207031E-2</v>
      </c>
      <c r="K7770" s="9">
        <v>4.9037478864192963E-2</v>
      </c>
      <c r="L7770" s="9">
        <v>82.680809020996094</v>
      </c>
    </row>
    <row r="7771" spans="1:12" x14ac:dyDescent="0.25">
      <c r="A7771" s="5" t="str">
        <f t="shared" si="121"/>
        <v>1NEMNEM Customer211018</v>
      </c>
      <c r="B7771" s="9">
        <v>1</v>
      </c>
      <c r="C7771" t="s">
        <v>132</v>
      </c>
      <c r="D7771" t="s">
        <v>142</v>
      </c>
      <c r="E7771" s="9">
        <v>2</v>
      </c>
      <c r="F7771" s="9">
        <v>1</v>
      </c>
      <c r="G7771" s="9">
        <v>10</v>
      </c>
      <c r="H7771" s="9">
        <v>18</v>
      </c>
      <c r="I7771" s="9">
        <v>0.87326264381408691</v>
      </c>
      <c r="J7771" s="9">
        <v>0.56063640117645264</v>
      </c>
      <c r="K7771" s="9">
        <v>6.7785739898681641E-2</v>
      </c>
      <c r="L7771" s="9">
        <v>81.065879821777344</v>
      </c>
    </row>
    <row r="7772" spans="1:12" x14ac:dyDescent="0.25">
      <c r="A7772" s="5" t="str">
        <f t="shared" si="121"/>
        <v>1NEMNEM Customer211019</v>
      </c>
      <c r="B7772" s="9">
        <v>1</v>
      </c>
      <c r="C7772" t="s">
        <v>132</v>
      </c>
      <c r="D7772" t="s">
        <v>142</v>
      </c>
      <c r="E7772" s="9">
        <v>2</v>
      </c>
      <c r="F7772" s="9">
        <v>1</v>
      </c>
      <c r="G7772" s="9">
        <v>10</v>
      </c>
      <c r="H7772" s="9">
        <v>19</v>
      </c>
      <c r="I7772" s="9">
        <v>1.4591546058654785</v>
      </c>
      <c r="J7772" s="9">
        <v>1.1903554201126099</v>
      </c>
      <c r="K7772" s="9">
        <v>7.6999001204967499E-2</v>
      </c>
      <c r="L7772" s="9">
        <v>76.96026611328125</v>
      </c>
    </row>
    <row r="7773" spans="1:12" x14ac:dyDescent="0.25">
      <c r="A7773" s="5" t="str">
        <f t="shared" si="121"/>
        <v>1NEMNEM Customer211020</v>
      </c>
      <c r="B7773" s="9">
        <v>1</v>
      </c>
      <c r="C7773" t="s">
        <v>132</v>
      </c>
      <c r="D7773" t="s">
        <v>142</v>
      </c>
      <c r="E7773" s="9">
        <v>2</v>
      </c>
      <c r="F7773" s="9">
        <v>1</v>
      </c>
      <c r="G7773" s="9">
        <v>10</v>
      </c>
      <c r="H7773" s="9">
        <v>20</v>
      </c>
      <c r="I7773" s="9">
        <v>1.6693407297134399</v>
      </c>
      <c r="J7773" s="9">
        <v>1.5694026947021484</v>
      </c>
      <c r="K7773" s="9">
        <v>4.5439209789037704E-2</v>
      </c>
      <c r="L7773" s="9">
        <v>72.680183410644531</v>
      </c>
    </row>
    <row r="7774" spans="1:12" x14ac:dyDescent="0.25">
      <c r="A7774" s="5" t="str">
        <f t="shared" si="121"/>
        <v>1NEMNEM Customer211021</v>
      </c>
      <c r="B7774" s="9">
        <v>1</v>
      </c>
      <c r="C7774" t="s">
        <v>132</v>
      </c>
      <c r="D7774" t="s">
        <v>142</v>
      </c>
      <c r="E7774" s="9">
        <v>2</v>
      </c>
      <c r="F7774" s="9">
        <v>1</v>
      </c>
      <c r="G7774" s="9">
        <v>10</v>
      </c>
      <c r="H7774" s="9">
        <v>21</v>
      </c>
      <c r="I7774" s="9">
        <v>1.6833391189575195</v>
      </c>
      <c r="J7774" s="9">
        <v>1.628131628036499</v>
      </c>
      <c r="K7774" s="9">
        <v>5.4911009967327118E-2</v>
      </c>
      <c r="L7774" s="9">
        <v>69.354965209960938</v>
      </c>
    </row>
    <row r="7775" spans="1:12" x14ac:dyDescent="0.25">
      <c r="A7775" s="5" t="str">
        <f t="shared" si="121"/>
        <v>1NEMNEM Customer211022</v>
      </c>
      <c r="B7775" s="9">
        <v>1</v>
      </c>
      <c r="C7775" t="s">
        <v>132</v>
      </c>
      <c r="D7775" t="s">
        <v>142</v>
      </c>
      <c r="E7775" s="9">
        <v>2</v>
      </c>
      <c r="F7775" s="9">
        <v>1</v>
      </c>
      <c r="G7775" s="9">
        <v>10</v>
      </c>
      <c r="H7775" s="9">
        <v>22</v>
      </c>
      <c r="I7775" s="9">
        <v>1.619448184967041</v>
      </c>
      <c r="J7775" s="9">
        <v>2.0593562126159668</v>
      </c>
      <c r="K7775" s="9">
        <v>0.11251779645681381</v>
      </c>
      <c r="L7775" s="9">
        <v>67.142189025878906</v>
      </c>
    </row>
    <row r="7776" spans="1:12" x14ac:dyDescent="0.25">
      <c r="A7776" s="5" t="str">
        <f t="shared" si="121"/>
        <v>1NEMNEM Customer211023</v>
      </c>
      <c r="B7776" s="9">
        <v>1</v>
      </c>
      <c r="C7776" t="s">
        <v>132</v>
      </c>
      <c r="D7776" t="s">
        <v>142</v>
      </c>
      <c r="E7776" s="9">
        <v>2</v>
      </c>
      <c r="F7776" s="9">
        <v>1</v>
      </c>
      <c r="G7776" s="9">
        <v>10</v>
      </c>
      <c r="H7776" s="9">
        <v>23</v>
      </c>
      <c r="I7776" s="9">
        <v>1.5671391487121582</v>
      </c>
      <c r="J7776" s="9">
        <v>1.7540624141693115</v>
      </c>
      <c r="K7776" s="9">
        <v>7.5741618871688843E-2</v>
      </c>
      <c r="L7776" s="9">
        <v>64.879302978515625</v>
      </c>
    </row>
    <row r="7777" spans="1:12" x14ac:dyDescent="0.25">
      <c r="A7777" s="5" t="str">
        <f t="shared" si="121"/>
        <v>1NEMNEM Customer211024</v>
      </c>
      <c r="B7777" s="9">
        <v>1</v>
      </c>
      <c r="C7777" t="s">
        <v>132</v>
      </c>
      <c r="D7777" t="s">
        <v>142</v>
      </c>
      <c r="E7777" s="9">
        <v>2</v>
      </c>
      <c r="F7777" s="9">
        <v>1</v>
      </c>
      <c r="G7777" s="9">
        <v>10</v>
      </c>
      <c r="H7777" s="9">
        <v>24</v>
      </c>
      <c r="I7777" s="9">
        <v>1.3644825220108032</v>
      </c>
      <c r="J7777" s="9">
        <v>1.4583075046539307</v>
      </c>
      <c r="K7777" s="9">
        <v>7.0361196994781494E-2</v>
      </c>
      <c r="L7777" s="9">
        <v>62.590541839599609</v>
      </c>
    </row>
    <row r="7778" spans="1:12" x14ac:dyDescent="0.25">
      <c r="A7778" s="5" t="str">
        <f t="shared" si="121"/>
        <v>1NEMNEM Customer3021</v>
      </c>
      <c r="B7778" s="9">
        <v>1</v>
      </c>
      <c r="C7778" t="s">
        <v>132</v>
      </c>
      <c r="D7778" t="s">
        <v>142</v>
      </c>
      <c r="E7778" s="9">
        <v>3</v>
      </c>
      <c r="F7778" s="9">
        <v>0</v>
      </c>
      <c r="G7778" s="9">
        <v>2</v>
      </c>
      <c r="H7778" s="9">
        <v>1</v>
      </c>
      <c r="I7778" s="9">
        <v>1.0096380710601807</v>
      </c>
      <c r="J7778" s="9">
        <v>1.0096380710601807</v>
      </c>
      <c r="K7778" s="9">
        <v>0</v>
      </c>
      <c r="L7778" s="9">
        <v>56.628044128417969</v>
      </c>
    </row>
    <row r="7779" spans="1:12" x14ac:dyDescent="0.25">
      <c r="A7779" s="5" t="str">
        <f t="shared" si="121"/>
        <v>1NEMNEM Customer3022</v>
      </c>
      <c r="B7779" s="9">
        <v>1</v>
      </c>
      <c r="C7779" t="s">
        <v>132</v>
      </c>
      <c r="D7779" t="s">
        <v>142</v>
      </c>
      <c r="E7779" s="9">
        <v>3</v>
      </c>
      <c r="F7779" s="9">
        <v>0</v>
      </c>
      <c r="G7779" s="9">
        <v>2</v>
      </c>
      <c r="H7779" s="9">
        <v>2</v>
      </c>
      <c r="I7779" s="9">
        <v>0.90618449449539185</v>
      </c>
      <c r="J7779" s="9">
        <v>0.90618449449539185</v>
      </c>
      <c r="K7779" s="9">
        <v>0</v>
      </c>
      <c r="L7779" s="9">
        <v>55.285873413085938</v>
      </c>
    </row>
    <row r="7780" spans="1:12" x14ac:dyDescent="0.25">
      <c r="A7780" s="5" t="str">
        <f t="shared" si="121"/>
        <v>1NEMNEM Customer3023</v>
      </c>
      <c r="B7780" s="9">
        <v>1</v>
      </c>
      <c r="C7780" t="s">
        <v>132</v>
      </c>
      <c r="D7780" t="s">
        <v>142</v>
      </c>
      <c r="E7780" s="9">
        <v>3</v>
      </c>
      <c r="F7780" s="9">
        <v>0</v>
      </c>
      <c r="G7780" s="9">
        <v>2</v>
      </c>
      <c r="H7780" s="9">
        <v>3</v>
      </c>
      <c r="I7780" s="9">
        <v>0.82055777311325073</v>
      </c>
      <c r="J7780" s="9">
        <v>0.82055777311325073</v>
      </c>
      <c r="K7780" s="9">
        <v>0</v>
      </c>
      <c r="L7780" s="9">
        <v>53.844734191894531</v>
      </c>
    </row>
    <row r="7781" spans="1:12" x14ac:dyDescent="0.25">
      <c r="A7781" s="5" t="str">
        <f t="shared" si="121"/>
        <v>1NEMNEM Customer3024</v>
      </c>
      <c r="B7781" s="9">
        <v>1</v>
      </c>
      <c r="C7781" t="s">
        <v>132</v>
      </c>
      <c r="D7781" t="s">
        <v>142</v>
      </c>
      <c r="E7781" s="9">
        <v>3</v>
      </c>
      <c r="F7781" s="9">
        <v>0</v>
      </c>
      <c r="G7781" s="9">
        <v>2</v>
      </c>
      <c r="H7781" s="9">
        <v>4</v>
      </c>
      <c r="I7781" s="9">
        <v>0.76501244306564331</v>
      </c>
      <c r="J7781" s="9">
        <v>0.76501244306564331</v>
      </c>
      <c r="K7781" s="9">
        <v>0</v>
      </c>
      <c r="L7781" s="9">
        <v>52.577491760253906</v>
      </c>
    </row>
    <row r="7782" spans="1:12" x14ac:dyDescent="0.25">
      <c r="A7782" s="5" t="str">
        <f t="shared" si="121"/>
        <v>1NEMNEM Customer3025</v>
      </c>
      <c r="B7782" s="9">
        <v>1</v>
      </c>
      <c r="C7782" t="s">
        <v>132</v>
      </c>
      <c r="D7782" t="s">
        <v>142</v>
      </c>
      <c r="E7782" s="9">
        <v>3</v>
      </c>
      <c r="F7782" s="9">
        <v>0</v>
      </c>
      <c r="G7782" s="9">
        <v>2</v>
      </c>
      <c r="H7782" s="9">
        <v>5</v>
      </c>
      <c r="I7782" s="9">
        <v>0.74221038818359375</v>
      </c>
      <c r="J7782" s="9">
        <v>0.74221038818359375</v>
      </c>
      <c r="K7782" s="9">
        <v>0</v>
      </c>
      <c r="L7782" s="9">
        <v>51.869693756103516</v>
      </c>
    </row>
    <row r="7783" spans="1:12" x14ac:dyDescent="0.25">
      <c r="A7783" s="5" t="str">
        <f t="shared" si="121"/>
        <v>1NEMNEM Customer3026</v>
      </c>
      <c r="B7783" s="9">
        <v>1</v>
      </c>
      <c r="C7783" t="s">
        <v>132</v>
      </c>
      <c r="D7783" t="s">
        <v>142</v>
      </c>
      <c r="E7783" s="9">
        <v>3</v>
      </c>
      <c r="F7783" s="9">
        <v>0</v>
      </c>
      <c r="G7783" s="9">
        <v>2</v>
      </c>
      <c r="H7783" s="9">
        <v>6</v>
      </c>
      <c r="I7783" s="9">
        <v>0.76174777746200562</v>
      </c>
      <c r="J7783" s="9">
        <v>0.76174777746200562</v>
      </c>
      <c r="K7783" s="9">
        <v>0</v>
      </c>
      <c r="L7783" s="9">
        <v>50.733543395996094</v>
      </c>
    </row>
    <row r="7784" spans="1:12" x14ac:dyDescent="0.25">
      <c r="A7784" s="5" t="str">
        <f t="shared" si="121"/>
        <v>1NEMNEM Customer3027</v>
      </c>
      <c r="B7784" s="9">
        <v>1</v>
      </c>
      <c r="C7784" t="s">
        <v>132</v>
      </c>
      <c r="D7784" t="s">
        <v>142</v>
      </c>
      <c r="E7784" s="9">
        <v>3</v>
      </c>
      <c r="F7784" s="9">
        <v>0</v>
      </c>
      <c r="G7784" s="9">
        <v>2</v>
      </c>
      <c r="H7784" s="9">
        <v>7</v>
      </c>
      <c r="I7784" s="9">
        <v>0.82722896337509155</v>
      </c>
      <c r="J7784" s="9">
        <v>0.82722896337509155</v>
      </c>
      <c r="K7784" s="9">
        <v>0</v>
      </c>
      <c r="L7784" s="9">
        <v>50.255241394042969</v>
      </c>
    </row>
    <row r="7785" spans="1:12" x14ac:dyDescent="0.25">
      <c r="A7785" s="5" t="str">
        <f t="shared" si="121"/>
        <v>1NEMNEM Customer3028</v>
      </c>
      <c r="B7785" s="9">
        <v>1</v>
      </c>
      <c r="C7785" t="s">
        <v>132</v>
      </c>
      <c r="D7785" t="s">
        <v>142</v>
      </c>
      <c r="E7785" s="9">
        <v>3</v>
      </c>
      <c r="F7785" s="9">
        <v>0</v>
      </c>
      <c r="G7785" s="9">
        <v>2</v>
      </c>
      <c r="H7785" s="9">
        <v>8</v>
      </c>
      <c r="I7785" s="9">
        <v>0.62860321998596191</v>
      </c>
      <c r="J7785" s="9">
        <v>0.62860321998596191</v>
      </c>
      <c r="K7785" s="9">
        <v>0</v>
      </c>
      <c r="L7785" s="9">
        <v>49.568588256835938</v>
      </c>
    </row>
    <row r="7786" spans="1:12" x14ac:dyDescent="0.25">
      <c r="A7786" s="5" t="str">
        <f t="shared" si="121"/>
        <v>1NEMNEM Customer3029</v>
      </c>
      <c r="B7786" s="9">
        <v>1</v>
      </c>
      <c r="C7786" t="s">
        <v>132</v>
      </c>
      <c r="D7786" t="s">
        <v>142</v>
      </c>
      <c r="E7786" s="9">
        <v>3</v>
      </c>
      <c r="F7786" s="9">
        <v>0</v>
      </c>
      <c r="G7786" s="9">
        <v>2</v>
      </c>
      <c r="H7786" s="9">
        <v>9</v>
      </c>
      <c r="I7786" s="9">
        <v>8.1963203847408295E-2</v>
      </c>
      <c r="J7786" s="9">
        <v>8.1963203847408295E-2</v>
      </c>
      <c r="K7786" s="9">
        <v>0</v>
      </c>
      <c r="L7786" s="9">
        <v>49.843559265136719</v>
      </c>
    </row>
    <row r="7787" spans="1:12" x14ac:dyDescent="0.25">
      <c r="A7787" s="5" t="str">
        <f t="shared" si="121"/>
        <v>1NEMNEM Customer30210</v>
      </c>
      <c r="B7787" s="9">
        <v>1</v>
      </c>
      <c r="C7787" t="s">
        <v>132</v>
      </c>
      <c r="D7787" t="s">
        <v>142</v>
      </c>
      <c r="E7787" s="9">
        <v>3</v>
      </c>
      <c r="F7787" s="9">
        <v>0</v>
      </c>
      <c r="G7787" s="9">
        <v>2</v>
      </c>
      <c r="H7787" s="9">
        <v>10</v>
      </c>
      <c r="I7787" s="9">
        <v>-0.47418937087059021</v>
      </c>
      <c r="J7787" s="9">
        <v>-0.47418937087059021</v>
      </c>
      <c r="K7787" s="9">
        <v>0</v>
      </c>
      <c r="L7787" s="9">
        <v>53.108867645263672</v>
      </c>
    </row>
    <row r="7788" spans="1:12" x14ac:dyDescent="0.25">
      <c r="A7788" s="5" t="str">
        <f t="shared" si="121"/>
        <v>1NEMNEM Customer30211</v>
      </c>
      <c r="B7788" s="9">
        <v>1</v>
      </c>
      <c r="C7788" t="s">
        <v>132</v>
      </c>
      <c r="D7788" t="s">
        <v>142</v>
      </c>
      <c r="E7788" s="9">
        <v>3</v>
      </c>
      <c r="F7788" s="9">
        <v>0</v>
      </c>
      <c r="G7788" s="9">
        <v>2</v>
      </c>
      <c r="H7788" s="9">
        <v>11</v>
      </c>
      <c r="I7788" s="9">
        <v>-0.90841692686080933</v>
      </c>
      <c r="J7788" s="9">
        <v>-0.90841692686080933</v>
      </c>
      <c r="K7788" s="9">
        <v>0</v>
      </c>
      <c r="L7788" s="9">
        <v>58.017280578613281</v>
      </c>
    </row>
    <row r="7789" spans="1:12" x14ac:dyDescent="0.25">
      <c r="A7789" s="5" t="str">
        <f t="shared" si="121"/>
        <v>1NEMNEM Customer30212</v>
      </c>
      <c r="B7789" s="9">
        <v>1</v>
      </c>
      <c r="C7789" t="s">
        <v>132</v>
      </c>
      <c r="D7789" t="s">
        <v>142</v>
      </c>
      <c r="E7789" s="9">
        <v>3</v>
      </c>
      <c r="F7789" s="9">
        <v>0</v>
      </c>
      <c r="G7789" s="9">
        <v>2</v>
      </c>
      <c r="H7789" s="9">
        <v>12</v>
      </c>
      <c r="I7789" s="9">
        <v>-1.1982948780059814</v>
      </c>
      <c r="J7789" s="9">
        <v>-1.1982948780059814</v>
      </c>
      <c r="K7789" s="9">
        <v>0</v>
      </c>
      <c r="L7789" s="9">
        <v>62.601554870605469</v>
      </c>
    </row>
    <row r="7790" spans="1:12" x14ac:dyDescent="0.25">
      <c r="A7790" s="5" t="str">
        <f t="shared" si="121"/>
        <v>1NEMNEM Customer30213</v>
      </c>
      <c r="B7790" s="9">
        <v>1</v>
      </c>
      <c r="C7790" t="s">
        <v>132</v>
      </c>
      <c r="D7790" t="s">
        <v>142</v>
      </c>
      <c r="E7790" s="9">
        <v>3</v>
      </c>
      <c r="F7790" s="9">
        <v>0</v>
      </c>
      <c r="G7790" s="9">
        <v>2</v>
      </c>
      <c r="H7790" s="9">
        <v>13</v>
      </c>
      <c r="I7790" s="9">
        <v>-1.3050099611282349</v>
      </c>
      <c r="J7790" s="9">
        <v>-1.3050099611282349</v>
      </c>
      <c r="K7790" s="9">
        <v>0</v>
      </c>
      <c r="L7790" s="9">
        <v>66.03857421875</v>
      </c>
    </row>
    <row r="7791" spans="1:12" x14ac:dyDescent="0.25">
      <c r="A7791" s="5" t="str">
        <f t="shared" si="121"/>
        <v>1NEMNEM Customer30214</v>
      </c>
      <c r="B7791" s="9">
        <v>1</v>
      </c>
      <c r="C7791" t="s">
        <v>132</v>
      </c>
      <c r="D7791" t="s">
        <v>142</v>
      </c>
      <c r="E7791" s="9">
        <v>3</v>
      </c>
      <c r="F7791" s="9">
        <v>0</v>
      </c>
      <c r="G7791" s="9">
        <v>2</v>
      </c>
      <c r="H7791" s="9">
        <v>14</v>
      </c>
      <c r="I7791" s="9">
        <v>-1.2202661037445068</v>
      </c>
      <c r="J7791" s="9">
        <v>-1.2202661037445068</v>
      </c>
      <c r="K7791" s="9">
        <v>0</v>
      </c>
      <c r="L7791" s="9">
        <v>67.966354370117188</v>
      </c>
    </row>
    <row r="7792" spans="1:12" x14ac:dyDescent="0.25">
      <c r="A7792" s="5" t="str">
        <f t="shared" si="121"/>
        <v>1NEMNEM Customer30215</v>
      </c>
      <c r="B7792" s="9">
        <v>1</v>
      </c>
      <c r="C7792" t="s">
        <v>132</v>
      </c>
      <c r="D7792" t="s">
        <v>142</v>
      </c>
      <c r="E7792" s="9">
        <v>3</v>
      </c>
      <c r="F7792" s="9">
        <v>0</v>
      </c>
      <c r="G7792" s="9">
        <v>2</v>
      </c>
      <c r="H7792" s="9">
        <v>15</v>
      </c>
      <c r="I7792" s="9">
        <v>-0.92751485109329224</v>
      </c>
      <c r="J7792" s="9">
        <v>-0.92751485109329224</v>
      </c>
      <c r="K7792" s="9">
        <v>0</v>
      </c>
      <c r="L7792" s="9">
        <v>69.271736145019531</v>
      </c>
    </row>
    <row r="7793" spans="1:12" x14ac:dyDescent="0.25">
      <c r="A7793" s="5" t="str">
        <f t="shared" si="121"/>
        <v>1NEMNEM Customer30216</v>
      </c>
      <c r="B7793" s="9">
        <v>1</v>
      </c>
      <c r="C7793" t="s">
        <v>132</v>
      </c>
      <c r="D7793" t="s">
        <v>142</v>
      </c>
      <c r="E7793" s="9">
        <v>3</v>
      </c>
      <c r="F7793" s="9">
        <v>0</v>
      </c>
      <c r="G7793" s="9">
        <v>2</v>
      </c>
      <c r="H7793" s="9">
        <v>16</v>
      </c>
      <c r="I7793" s="9">
        <v>-0.42003461718559265</v>
      </c>
      <c r="J7793" s="9">
        <v>-0.42003461718559265</v>
      </c>
      <c r="K7793" s="9">
        <v>0</v>
      </c>
      <c r="L7793" s="9">
        <v>70.357948303222656</v>
      </c>
    </row>
    <row r="7794" spans="1:12" x14ac:dyDescent="0.25">
      <c r="A7794" s="5" t="str">
        <f t="shared" si="121"/>
        <v>1NEMNEM Customer30217</v>
      </c>
      <c r="B7794" s="9">
        <v>1</v>
      </c>
      <c r="C7794" t="s">
        <v>132</v>
      </c>
      <c r="D7794" t="s">
        <v>142</v>
      </c>
      <c r="E7794" s="9">
        <v>3</v>
      </c>
      <c r="F7794" s="9">
        <v>0</v>
      </c>
      <c r="G7794" s="9">
        <v>2</v>
      </c>
      <c r="H7794" s="9">
        <v>17</v>
      </c>
      <c r="I7794" s="9">
        <v>0.15974077582359314</v>
      </c>
      <c r="J7794" s="9">
        <v>0.15974077582359314</v>
      </c>
      <c r="K7794" s="9">
        <v>0</v>
      </c>
      <c r="L7794" s="9">
        <v>70.934242248535156</v>
      </c>
    </row>
    <row r="7795" spans="1:12" x14ac:dyDescent="0.25">
      <c r="A7795" s="5" t="str">
        <f t="shared" si="121"/>
        <v>1NEMNEM Customer30218</v>
      </c>
      <c r="B7795" s="9">
        <v>1</v>
      </c>
      <c r="C7795" t="s">
        <v>132</v>
      </c>
      <c r="D7795" t="s">
        <v>142</v>
      </c>
      <c r="E7795" s="9">
        <v>3</v>
      </c>
      <c r="F7795" s="9">
        <v>0</v>
      </c>
      <c r="G7795" s="9">
        <v>2</v>
      </c>
      <c r="H7795" s="9">
        <v>18</v>
      </c>
      <c r="I7795" s="9">
        <v>0.65339004993438721</v>
      </c>
      <c r="J7795" s="9">
        <v>0.65339004993438721</v>
      </c>
      <c r="K7795" s="9">
        <v>0</v>
      </c>
      <c r="L7795" s="9">
        <v>70.523612976074219</v>
      </c>
    </row>
    <row r="7796" spans="1:12" x14ac:dyDescent="0.25">
      <c r="A7796" s="5" t="str">
        <f t="shared" si="121"/>
        <v>1NEMNEM Customer30219</v>
      </c>
      <c r="B7796" s="9">
        <v>1</v>
      </c>
      <c r="C7796" t="s">
        <v>132</v>
      </c>
      <c r="D7796" t="s">
        <v>142</v>
      </c>
      <c r="E7796" s="9">
        <v>3</v>
      </c>
      <c r="F7796" s="9">
        <v>0</v>
      </c>
      <c r="G7796" s="9">
        <v>2</v>
      </c>
      <c r="H7796" s="9">
        <v>19</v>
      </c>
      <c r="I7796" s="9">
        <v>1.0195685625076294</v>
      </c>
      <c r="J7796" s="9">
        <v>1.0195685625076294</v>
      </c>
      <c r="K7796" s="9">
        <v>0</v>
      </c>
      <c r="L7796" s="9">
        <v>69.095932006835938</v>
      </c>
    </row>
    <row r="7797" spans="1:12" x14ac:dyDescent="0.25">
      <c r="A7797" s="5" t="str">
        <f t="shared" si="121"/>
        <v>1NEMNEM Customer30220</v>
      </c>
      <c r="B7797" s="9">
        <v>1</v>
      </c>
      <c r="C7797" t="s">
        <v>132</v>
      </c>
      <c r="D7797" t="s">
        <v>142</v>
      </c>
      <c r="E7797" s="9">
        <v>3</v>
      </c>
      <c r="F7797" s="9">
        <v>0</v>
      </c>
      <c r="G7797" s="9">
        <v>2</v>
      </c>
      <c r="H7797" s="9">
        <v>20</v>
      </c>
      <c r="I7797" s="9">
        <v>1.2370489835739136</v>
      </c>
      <c r="J7797" s="9">
        <v>1.2370489835739136</v>
      </c>
      <c r="K7797" s="9">
        <v>0</v>
      </c>
      <c r="L7797" s="9">
        <v>66.144111633300781</v>
      </c>
    </row>
    <row r="7798" spans="1:12" x14ac:dyDescent="0.25">
      <c r="A7798" s="5" t="str">
        <f t="shared" si="121"/>
        <v>1NEMNEM Customer30221</v>
      </c>
      <c r="B7798" s="9">
        <v>1</v>
      </c>
      <c r="C7798" t="s">
        <v>132</v>
      </c>
      <c r="D7798" t="s">
        <v>142</v>
      </c>
      <c r="E7798" s="9">
        <v>3</v>
      </c>
      <c r="F7798" s="9">
        <v>0</v>
      </c>
      <c r="G7798" s="9">
        <v>2</v>
      </c>
      <c r="H7798" s="9">
        <v>21</v>
      </c>
      <c r="I7798" s="9">
        <v>1.2652459144592285</v>
      </c>
      <c r="J7798" s="9">
        <v>1.2652459144592285</v>
      </c>
      <c r="K7798" s="9">
        <v>0</v>
      </c>
      <c r="L7798" s="9">
        <v>63.011421203613281</v>
      </c>
    </row>
    <row r="7799" spans="1:12" x14ac:dyDescent="0.25">
      <c r="A7799" s="5" t="str">
        <f t="shared" si="121"/>
        <v>1NEMNEM Customer30222</v>
      </c>
      <c r="B7799" s="9">
        <v>1</v>
      </c>
      <c r="C7799" t="s">
        <v>132</v>
      </c>
      <c r="D7799" t="s">
        <v>142</v>
      </c>
      <c r="E7799" s="9">
        <v>3</v>
      </c>
      <c r="F7799" s="9">
        <v>0</v>
      </c>
      <c r="G7799" s="9">
        <v>2</v>
      </c>
      <c r="H7799" s="9">
        <v>22</v>
      </c>
      <c r="I7799" s="9">
        <v>1.216350793838501</v>
      </c>
      <c r="J7799" s="9">
        <v>1.216350793838501</v>
      </c>
      <c r="K7799" s="9">
        <v>0</v>
      </c>
      <c r="L7799" s="9">
        <v>60.770160675048828</v>
      </c>
    </row>
    <row r="7800" spans="1:12" x14ac:dyDescent="0.25">
      <c r="A7800" s="5" t="str">
        <f t="shared" si="121"/>
        <v>1NEMNEM Customer30223</v>
      </c>
      <c r="B7800" s="9">
        <v>1</v>
      </c>
      <c r="C7800" t="s">
        <v>132</v>
      </c>
      <c r="D7800" t="s">
        <v>142</v>
      </c>
      <c r="E7800" s="9">
        <v>3</v>
      </c>
      <c r="F7800" s="9">
        <v>0</v>
      </c>
      <c r="G7800" s="9">
        <v>2</v>
      </c>
      <c r="H7800" s="9">
        <v>23</v>
      </c>
      <c r="I7800" s="9">
        <v>1.2105790376663208</v>
      </c>
      <c r="J7800" s="9">
        <v>1.2105790376663208</v>
      </c>
      <c r="K7800" s="9">
        <v>0</v>
      </c>
      <c r="L7800" s="9">
        <v>59.148880004882813</v>
      </c>
    </row>
    <row r="7801" spans="1:12" x14ac:dyDescent="0.25">
      <c r="A7801" s="5" t="str">
        <f t="shared" si="121"/>
        <v>1NEMNEM Customer30224</v>
      </c>
      <c r="B7801" s="9">
        <v>1</v>
      </c>
      <c r="C7801" t="s">
        <v>132</v>
      </c>
      <c r="D7801" t="s">
        <v>142</v>
      </c>
      <c r="E7801" s="9">
        <v>3</v>
      </c>
      <c r="F7801" s="9">
        <v>0</v>
      </c>
      <c r="G7801" s="9">
        <v>2</v>
      </c>
      <c r="H7801" s="9">
        <v>24</v>
      </c>
      <c r="I7801" s="9">
        <v>1.0945196151733398</v>
      </c>
      <c r="J7801" s="9">
        <v>1.0945196151733398</v>
      </c>
      <c r="K7801" s="9">
        <v>0</v>
      </c>
      <c r="L7801" s="9">
        <v>57.606220245361328</v>
      </c>
    </row>
    <row r="7802" spans="1:12" x14ac:dyDescent="0.25">
      <c r="A7802" s="5" t="str">
        <f t="shared" si="121"/>
        <v>1NEMNEM Customer30101</v>
      </c>
      <c r="B7802" s="9">
        <v>1</v>
      </c>
      <c r="C7802" t="s">
        <v>132</v>
      </c>
      <c r="D7802" s="3" t="s">
        <v>142</v>
      </c>
      <c r="E7802" s="9">
        <v>3</v>
      </c>
      <c r="F7802" s="9">
        <v>0</v>
      </c>
      <c r="G7802" s="9">
        <v>10</v>
      </c>
      <c r="H7802" s="9">
        <v>1</v>
      </c>
      <c r="I7802" s="9">
        <v>1.2906965017318726</v>
      </c>
      <c r="J7802" s="9">
        <v>1.2906965017318726</v>
      </c>
      <c r="K7802" s="9">
        <v>0</v>
      </c>
      <c r="L7802" s="9">
        <v>65.744819641113281</v>
      </c>
    </row>
    <row r="7803" spans="1:12" x14ac:dyDescent="0.25">
      <c r="A7803" s="5" t="str">
        <f t="shared" si="121"/>
        <v>1NEMNEM Customer30102</v>
      </c>
      <c r="B7803" s="9">
        <v>1</v>
      </c>
      <c r="C7803" t="s">
        <v>132</v>
      </c>
      <c r="D7803" s="3" t="s">
        <v>142</v>
      </c>
      <c r="E7803" s="9">
        <v>3</v>
      </c>
      <c r="F7803" s="9">
        <v>0</v>
      </c>
      <c r="G7803" s="9">
        <v>10</v>
      </c>
      <c r="H7803" s="9">
        <v>2</v>
      </c>
      <c r="I7803" s="9">
        <v>1.10262131690979</v>
      </c>
      <c r="J7803" s="9">
        <v>1.10262131690979</v>
      </c>
      <c r="K7803" s="9">
        <v>0</v>
      </c>
      <c r="L7803" s="9">
        <v>63.554283142089844</v>
      </c>
    </row>
    <row r="7804" spans="1:12" x14ac:dyDescent="0.25">
      <c r="A7804" s="5" t="str">
        <f t="shared" si="121"/>
        <v>1NEMNEM Customer30103</v>
      </c>
      <c r="B7804" s="9">
        <v>1</v>
      </c>
      <c r="C7804" t="s">
        <v>132</v>
      </c>
      <c r="D7804" s="3" t="s">
        <v>142</v>
      </c>
      <c r="E7804" s="9">
        <v>3</v>
      </c>
      <c r="F7804" s="9">
        <v>0</v>
      </c>
      <c r="G7804" s="9">
        <v>10</v>
      </c>
      <c r="H7804" s="9">
        <v>3</v>
      </c>
      <c r="I7804" s="9">
        <v>0.9431602954864502</v>
      </c>
      <c r="J7804" s="9">
        <v>0.9431602954864502</v>
      </c>
      <c r="K7804" s="9">
        <v>0</v>
      </c>
      <c r="L7804" s="9">
        <v>61.691623687744141</v>
      </c>
    </row>
    <row r="7805" spans="1:12" x14ac:dyDescent="0.25">
      <c r="A7805" s="5" t="str">
        <f t="shared" si="121"/>
        <v>1NEMNEM Customer30104</v>
      </c>
      <c r="B7805" s="9">
        <v>1</v>
      </c>
      <c r="C7805" t="s">
        <v>132</v>
      </c>
      <c r="D7805" s="3" t="s">
        <v>142</v>
      </c>
      <c r="E7805" s="9">
        <v>3</v>
      </c>
      <c r="F7805" s="9">
        <v>0</v>
      </c>
      <c r="G7805" s="9">
        <v>10</v>
      </c>
      <c r="H7805" s="9">
        <v>4</v>
      </c>
      <c r="I7805" s="9">
        <v>0.86104714870452881</v>
      </c>
      <c r="J7805" s="9">
        <v>0.86104714870452881</v>
      </c>
      <c r="K7805" s="9">
        <v>0</v>
      </c>
      <c r="L7805" s="9">
        <v>60.624233245849609</v>
      </c>
    </row>
    <row r="7806" spans="1:12" x14ac:dyDescent="0.25">
      <c r="A7806" s="5" t="str">
        <f t="shared" si="121"/>
        <v>1NEMNEM Customer30105</v>
      </c>
      <c r="B7806" s="9">
        <v>1</v>
      </c>
      <c r="C7806" t="s">
        <v>132</v>
      </c>
      <c r="D7806" s="3" t="s">
        <v>142</v>
      </c>
      <c r="E7806" s="9">
        <v>3</v>
      </c>
      <c r="F7806" s="9">
        <v>0</v>
      </c>
      <c r="G7806" s="9">
        <v>10</v>
      </c>
      <c r="H7806" s="9">
        <v>5</v>
      </c>
      <c r="I7806" s="9">
        <v>0.81575274467468262</v>
      </c>
      <c r="J7806" s="9">
        <v>0.81575274467468262</v>
      </c>
      <c r="K7806" s="9">
        <v>0</v>
      </c>
      <c r="L7806" s="9">
        <v>59.758613586425781</v>
      </c>
    </row>
    <row r="7807" spans="1:12" x14ac:dyDescent="0.25">
      <c r="A7807" s="5" t="str">
        <f t="shared" si="121"/>
        <v>1NEMNEM Customer30106</v>
      </c>
      <c r="B7807" s="9">
        <v>1</v>
      </c>
      <c r="C7807" t="s">
        <v>132</v>
      </c>
      <c r="D7807" s="3" t="s">
        <v>142</v>
      </c>
      <c r="E7807" s="9">
        <v>3</v>
      </c>
      <c r="F7807" s="9">
        <v>0</v>
      </c>
      <c r="G7807" s="9">
        <v>10</v>
      </c>
      <c r="H7807" s="9">
        <v>6</v>
      </c>
      <c r="I7807" s="9">
        <v>0.79388529062271118</v>
      </c>
      <c r="J7807" s="9">
        <v>0.79388529062271118</v>
      </c>
      <c r="K7807" s="9">
        <v>0</v>
      </c>
      <c r="L7807" s="9">
        <v>58.758068084716797</v>
      </c>
    </row>
    <row r="7808" spans="1:12" x14ac:dyDescent="0.25">
      <c r="A7808" s="5" t="str">
        <f t="shared" si="121"/>
        <v>1NEMNEM Customer30107</v>
      </c>
      <c r="B7808" s="9">
        <v>1</v>
      </c>
      <c r="C7808" t="s">
        <v>132</v>
      </c>
      <c r="D7808" s="3" t="s">
        <v>142</v>
      </c>
      <c r="E7808" s="9">
        <v>3</v>
      </c>
      <c r="F7808" s="9">
        <v>0</v>
      </c>
      <c r="G7808" s="9">
        <v>10</v>
      </c>
      <c r="H7808" s="9">
        <v>7</v>
      </c>
      <c r="I7808" s="9">
        <v>0.78958845138549805</v>
      </c>
      <c r="J7808" s="9">
        <v>0.78958845138549805</v>
      </c>
      <c r="K7808" s="9">
        <v>0</v>
      </c>
      <c r="L7808" s="9">
        <v>58.553264617919922</v>
      </c>
    </row>
    <row r="7809" spans="1:12" x14ac:dyDescent="0.25">
      <c r="A7809" s="5" t="str">
        <f t="shared" si="121"/>
        <v>1NEMNEM Customer30108</v>
      </c>
      <c r="B7809" s="9">
        <v>1</v>
      </c>
      <c r="C7809" t="s">
        <v>132</v>
      </c>
      <c r="D7809" s="3" t="s">
        <v>142</v>
      </c>
      <c r="E7809" s="9">
        <v>3</v>
      </c>
      <c r="F7809" s="9">
        <v>0</v>
      </c>
      <c r="G7809" s="9">
        <v>10</v>
      </c>
      <c r="H7809" s="9">
        <v>8</v>
      </c>
      <c r="I7809" s="9">
        <v>0.55047589540481567</v>
      </c>
      <c r="J7809" s="9">
        <v>0.55047589540481567</v>
      </c>
      <c r="K7809" s="9">
        <v>0</v>
      </c>
      <c r="L7809" s="9">
        <v>58.184127807617188</v>
      </c>
    </row>
    <row r="7810" spans="1:12" x14ac:dyDescent="0.25">
      <c r="A7810" s="5" t="str">
        <f t="shared" si="121"/>
        <v>1NEMNEM Customer30109</v>
      </c>
      <c r="B7810" s="9">
        <v>1</v>
      </c>
      <c r="C7810" t="s">
        <v>132</v>
      </c>
      <c r="D7810" s="3" t="s">
        <v>142</v>
      </c>
      <c r="E7810" s="9">
        <v>3</v>
      </c>
      <c r="F7810" s="9">
        <v>0</v>
      </c>
      <c r="G7810" s="9">
        <v>10</v>
      </c>
      <c r="H7810" s="9">
        <v>9</v>
      </c>
      <c r="I7810" s="9">
        <v>-7.7848737128078938E-3</v>
      </c>
      <c r="J7810" s="9">
        <v>-7.7848737128078938E-3</v>
      </c>
      <c r="K7810" s="9">
        <v>0</v>
      </c>
      <c r="L7810" s="9">
        <v>59.753082275390625</v>
      </c>
    </row>
    <row r="7811" spans="1:12" x14ac:dyDescent="0.25">
      <c r="A7811" s="5" t="str">
        <f t="shared" ref="A7811:A7874" si="122">B7811&amp;C7811&amp;D7811&amp;E7811&amp;F7811&amp;G7811&amp;H7811</f>
        <v>1NEMNEM Customer301010</v>
      </c>
      <c r="B7811" s="9">
        <v>1</v>
      </c>
      <c r="C7811" t="s">
        <v>132</v>
      </c>
      <c r="D7811" s="3" t="s">
        <v>142</v>
      </c>
      <c r="E7811" s="9">
        <v>3</v>
      </c>
      <c r="F7811" s="9">
        <v>0</v>
      </c>
      <c r="G7811" s="9">
        <v>10</v>
      </c>
      <c r="H7811" s="9">
        <v>10</v>
      </c>
      <c r="I7811" s="9">
        <v>-0.62343823909759521</v>
      </c>
      <c r="J7811" s="9">
        <v>-0.62343823909759521</v>
      </c>
      <c r="K7811" s="9">
        <v>0</v>
      </c>
      <c r="L7811" s="9">
        <v>65.017921447753906</v>
      </c>
    </row>
    <row r="7812" spans="1:12" x14ac:dyDescent="0.25">
      <c r="A7812" s="5" t="str">
        <f t="shared" si="122"/>
        <v>1NEMNEM Customer301011</v>
      </c>
      <c r="B7812" s="9">
        <v>1</v>
      </c>
      <c r="C7812" t="s">
        <v>132</v>
      </c>
      <c r="D7812" s="3" t="s">
        <v>142</v>
      </c>
      <c r="E7812" s="9">
        <v>3</v>
      </c>
      <c r="F7812" s="9">
        <v>0</v>
      </c>
      <c r="G7812" s="9">
        <v>10</v>
      </c>
      <c r="H7812" s="9">
        <v>11</v>
      </c>
      <c r="I7812" s="9">
        <v>-1.0189883708953857</v>
      </c>
      <c r="J7812" s="9">
        <v>-1.0189883708953857</v>
      </c>
      <c r="K7812" s="9">
        <v>0</v>
      </c>
      <c r="L7812" s="9">
        <v>70.979965209960938</v>
      </c>
    </row>
    <row r="7813" spans="1:12" x14ac:dyDescent="0.25">
      <c r="A7813" s="5" t="str">
        <f t="shared" si="122"/>
        <v>1NEMNEM Customer301012</v>
      </c>
      <c r="B7813" s="9">
        <v>1</v>
      </c>
      <c r="C7813" t="s">
        <v>132</v>
      </c>
      <c r="D7813" s="3" t="s">
        <v>142</v>
      </c>
      <c r="E7813" s="9">
        <v>3</v>
      </c>
      <c r="F7813" s="9">
        <v>0</v>
      </c>
      <c r="G7813" s="9">
        <v>10</v>
      </c>
      <c r="H7813" s="9">
        <v>12</v>
      </c>
      <c r="I7813" s="9">
        <v>-1.4272226095199585</v>
      </c>
      <c r="J7813" s="9">
        <v>-1.4272226095199585</v>
      </c>
      <c r="K7813" s="9">
        <v>0</v>
      </c>
      <c r="L7813" s="9">
        <v>76.558822631835938</v>
      </c>
    </row>
    <row r="7814" spans="1:12" x14ac:dyDescent="0.25">
      <c r="A7814" s="5" t="str">
        <f t="shared" si="122"/>
        <v>1NEMNEM Customer301013</v>
      </c>
      <c r="B7814" s="9">
        <v>1</v>
      </c>
      <c r="C7814" t="s">
        <v>132</v>
      </c>
      <c r="D7814" s="3" t="s">
        <v>142</v>
      </c>
      <c r="E7814" s="9">
        <v>3</v>
      </c>
      <c r="F7814" s="9">
        <v>0</v>
      </c>
      <c r="G7814" s="9">
        <v>10</v>
      </c>
      <c r="H7814" s="9">
        <v>13</v>
      </c>
      <c r="I7814" s="9">
        <v>-1.547478199005127</v>
      </c>
      <c r="J7814" s="9">
        <v>-1.547478199005127</v>
      </c>
      <c r="K7814" s="9">
        <v>0</v>
      </c>
      <c r="L7814" s="9">
        <v>81.385040283203125</v>
      </c>
    </row>
    <row r="7815" spans="1:12" x14ac:dyDescent="0.25">
      <c r="A7815" s="5" t="str">
        <f t="shared" si="122"/>
        <v>1NEMNEM Customer301014</v>
      </c>
      <c r="B7815" s="9">
        <v>1</v>
      </c>
      <c r="C7815" t="s">
        <v>132</v>
      </c>
      <c r="D7815" s="3" t="s">
        <v>142</v>
      </c>
      <c r="E7815" s="9">
        <v>3</v>
      </c>
      <c r="F7815" s="9">
        <v>0</v>
      </c>
      <c r="G7815" s="9">
        <v>10</v>
      </c>
      <c r="H7815" s="9">
        <v>14</v>
      </c>
      <c r="I7815" s="9">
        <v>-1.3748120069503784</v>
      </c>
      <c r="J7815" s="9">
        <v>-1.3748120069503784</v>
      </c>
      <c r="K7815" s="9">
        <v>0</v>
      </c>
      <c r="L7815" s="9">
        <v>84.028861999511719</v>
      </c>
    </row>
    <row r="7816" spans="1:12" x14ac:dyDescent="0.25">
      <c r="A7816" s="5" t="str">
        <f t="shared" si="122"/>
        <v>1NEMNEM Customer301015</v>
      </c>
      <c r="B7816" s="9">
        <v>1</v>
      </c>
      <c r="C7816" t="s">
        <v>132</v>
      </c>
      <c r="D7816" s="3" t="s">
        <v>142</v>
      </c>
      <c r="E7816" s="9">
        <v>3</v>
      </c>
      <c r="F7816" s="9">
        <v>0</v>
      </c>
      <c r="G7816" s="9">
        <v>10</v>
      </c>
      <c r="H7816" s="9">
        <v>15</v>
      </c>
      <c r="I7816" s="9">
        <v>-0.99698925018310547</v>
      </c>
      <c r="J7816" s="9">
        <v>-0.99698925018310547</v>
      </c>
      <c r="K7816" s="9">
        <v>0</v>
      </c>
      <c r="L7816" s="9">
        <v>85.052909851074219</v>
      </c>
    </row>
    <row r="7817" spans="1:12" x14ac:dyDescent="0.25">
      <c r="A7817" s="5" t="str">
        <f t="shared" si="122"/>
        <v>1NEMNEM Customer301016</v>
      </c>
      <c r="B7817" s="9">
        <v>1</v>
      </c>
      <c r="C7817" t="s">
        <v>132</v>
      </c>
      <c r="D7817" s="3" t="s">
        <v>142</v>
      </c>
      <c r="E7817" s="9">
        <v>3</v>
      </c>
      <c r="F7817" s="9">
        <v>0</v>
      </c>
      <c r="G7817" s="9">
        <v>10</v>
      </c>
      <c r="H7817" s="9">
        <v>16</v>
      </c>
      <c r="I7817" s="9">
        <v>-0.37398472428321838</v>
      </c>
      <c r="J7817" s="9">
        <v>-0.37398472428321838</v>
      </c>
      <c r="K7817" s="9">
        <v>0</v>
      </c>
      <c r="L7817" s="9">
        <v>86.150505065917969</v>
      </c>
    </row>
    <row r="7818" spans="1:12" x14ac:dyDescent="0.25">
      <c r="A7818" s="5" t="str">
        <f t="shared" si="122"/>
        <v>1NEMNEM Customer301017</v>
      </c>
      <c r="B7818" s="9">
        <v>1</v>
      </c>
      <c r="C7818" t="s">
        <v>132</v>
      </c>
      <c r="D7818" s="3" t="s">
        <v>142</v>
      </c>
      <c r="E7818" s="9">
        <v>3</v>
      </c>
      <c r="F7818" s="9">
        <v>0</v>
      </c>
      <c r="G7818" s="9">
        <v>10</v>
      </c>
      <c r="H7818" s="9">
        <v>17</v>
      </c>
      <c r="I7818" s="9">
        <v>0.31224280595779419</v>
      </c>
      <c r="J7818" s="9">
        <v>-0.13737779855728149</v>
      </c>
      <c r="K7818" s="9">
        <v>3.328309953212738E-2</v>
      </c>
      <c r="L7818" s="9">
        <v>87.011810302734375</v>
      </c>
    </row>
    <row r="7819" spans="1:12" x14ac:dyDescent="0.25">
      <c r="A7819" s="5" t="str">
        <f t="shared" si="122"/>
        <v>1NEMNEM Customer301018</v>
      </c>
      <c r="B7819" s="9">
        <v>1</v>
      </c>
      <c r="C7819" t="s">
        <v>132</v>
      </c>
      <c r="D7819" s="3" t="s">
        <v>142</v>
      </c>
      <c r="E7819" s="9">
        <v>3</v>
      </c>
      <c r="F7819" s="9">
        <v>0</v>
      </c>
      <c r="G7819" s="9">
        <v>10</v>
      </c>
      <c r="H7819" s="9">
        <v>18</v>
      </c>
      <c r="I7819" s="9">
        <v>0.98058933019638062</v>
      </c>
      <c r="J7819" s="9">
        <v>0.503886878490448</v>
      </c>
      <c r="K7819" s="9">
        <v>4.3806891888380051E-2</v>
      </c>
      <c r="L7819" s="9">
        <v>87.043571472167969</v>
      </c>
    </row>
    <row r="7820" spans="1:12" x14ac:dyDescent="0.25">
      <c r="A7820" s="5" t="str">
        <f t="shared" si="122"/>
        <v>1NEMNEM Customer301019</v>
      </c>
      <c r="B7820" s="9">
        <v>1</v>
      </c>
      <c r="C7820" t="s">
        <v>132</v>
      </c>
      <c r="D7820" s="3" t="s">
        <v>142</v>
      </c>
      <c r="E7820" s="9">
        <v>3</v>
      </c>
      <c r="F7820" s="9">
        <v>0</v>
      </c>
      <c r="G7820" s="9">
        <v>10</v>
      </c>
      <c r="H7820" s="9">
        <v>19</v>
      </c>
      <c r="I7820" s="9">
        <v>1.5536532402038574</v>
      </c>
      <c r="J7820" s="9">
        <v>1.1573269367218018</v>
      </c>
      <c r="K7820" s="9">
        <v>4.2968731373548508E-2</v>
      </c>
      <c r="L7820" s="9">
        <v>85.826217651367188</v>
      </c>
    </row>
    <row r="7821" spans="1:12" x14ac:dyDescent="0.25">
      <c r="A7821" s="5" t="str">
        <f t="shared" si="122"/>
        <v>1NEMNEM Customer301020</v>
      </c>
      <c r="B7821" s="9">
        <v>1</v>
      </c>
      <c r="C7821" t="s">
        <v>132</v>
      </c>
      <c r="D7821" s="3" t="s">
        <v>142</v>
      </c>
      <c r="E7821" s="9">
        <v>3</v>
      </c>
      <c r="F7821" s="9">
        <v>0</v>
      </c>
      <c r="G7821" s="9">
        <v>10</v>
      </c>
      <c r="H7821" s="9">
        <v>20</v>
      </c>
      <c r="I7821" s="9">
        <v>1.8978281021118164</v>
      </c>
      <c r="J7821" s="9">
        <v>1.6537423133850098</v>
      </c>
      <c r="K7821" s="9">
        <v>1.7170757055282593E-2</v>
      </c>
      <c r="L7821" s="9">
        <v>83.395965576171875</v>
      </c>
    </row>
    <row r="7822" spans="1:12" x14ac:dyDescent="0.25">
      <c r="A7822" s="5" t="str">
        <f t="shared" si="122"/>
        <v>1NEMNEM Customer301021</v>
      </c>
      <c r="B7822" s="9">
        <v>1</v>
      </c>
      <c r="C7822" t="s">
        <v>132</v>
      </c>
      <c r="D7822" s="3" t="s">
        <v>142</v>
      </c>
      <c r="E7822" s="9">
        <v>3</v>
      </c>
      <c r="F7822" s="9">
        <v>0</v>
      </c>
      <c r="G7822" s="9">
        <v>10</v>
      </c>
      <c r="H7822" s="9">
        <v>21</v>
      </c>
      <c r="I7822" s="9">
        <v>1.9536440372467041</v>
      </c>
      <c r="J7822" s="9">
        <v>1.7646694183349609</v>
      </c>
      <c r="K7822" s="9">
        <v>2.7174299582839012E-2</v>
      </c>
      <c r="L7822" s="9">
        <v>79.299064636230469</v>
      </c>
    </row>
    <row r="7823" spans="1:12" x14ac:dyDescent="0.25">
      <c r="A7823" s="5" t="str">
        <f t="shared" si="122"/>
        <v>1NEMNEM Customer301022</v>
      </c>
      <c r="B7823" s="9">
        <v>1</v>
      </c>
      <c r="C7823" t="s">
        <v>132</v>
      </c>
      <c r="D7823" s="3" t="s">
        <v>142</v>
      </c>
      <c r="E7823" s="9">
        <v>3</v>
      </c>
      <c r="F7823" s="9">
        <v>0</v>
      </c>
      <c r="G7823" s="9">
        <v>10</v>
      </c>
      <c r="H7823" s="9">
        <v>22</v>
      </c>
      <c r="I7823" s="9">
        <v>1.8776354789733887</v>
      </c>
      <c r="J7823" s="9">
        <v>2.4236083030700684</v>
      </c>
      <c r="K7823" s="9">
        <v>5.3690791130065918E-2</v>
      </c>
      <c r="L7823" s="9">
        <v>76.080612182617188</v>
      </c>
    </row>
    <row r="7824" spans="1:12" x14ac:dyDescent="0.25">
      <c r="A7824" s="5" t="str">
        <f t="shared" si="122"/>
        <v>1NEMNEM Customer301023</v>
      </c>
      <c r="B7824" s="9">
        <v>1</v>
      </c>
      <c r="C7824" t="s">
        <v>132</v>
      </c>
      <c r="D7824" s="3" t="s">
        <v>142</v>
      </c>
      <c r="E7824" s="9">
        <v>3</v>
      </c>
      <c r="F7824" s="9">
        <v>0</v>
      </c>
      <c r="G7824" s="9">
        <v>10</v>
      </c>
      <c r="H7824" s="9">
        <v>23</v>
      </c>
      <c r="I7824" s="9">
        <v>1.7777559757232666</v>
      </c>
      <c r="J7824" s="9">
        <v>1.9797055721282959</v>
      </c>
      <c r="K7824" s="9">
        <v>3.9912305772304535E-2</v>
      </c>
      <c r="L7824" s="9">
        <v>73.042457580566406</v>
      </c>
    </row>
    <row r="7825" spans="1:12" x14ac:dyDescent="0.25">
      <c r="A7825" s="5" t="str">
        <f t="shared" si="122"/>
        <v>1NEMNEM Customer301024</v>
      </c>
      <c r="B7825" s="9">
        <v>1</v>
      </c>
      <c r="C7825" t="s">
        <v>132</v>
      </c>
      <c r="D7825" s="3" t="s">
        <v>142</v>
      </c>
      <c r="E7825" s="9">
        <v>3</v>
      </c>
      <c r="F7825" s="9">
        <v>0</v>
      </c>
      <c r="G7825" s="9">
        <v>10</v>
      </c>
      <c r="H7825" s="9">
        <v>24</v>
      </c>
      <c r="I7825" s="9">
        <v>1.5451985597610474</v>
      </c>
      <c r="J7825" s="9">
        <v>1.6539249420166016</v>
      </c>
      <c r="K7825" s="9">
        <v>4.0381446480751038E-2</v>
      </c>
      <c r="L7825" s="9">
        <v>70.030860900878906</v>
      </c>
    </row>
    <row r="7826" spans="1:12" x14ac:dyDescent="0.25">
      <c r="A7826" s="5" t="str">
        <f t="shared" si="122"/>
        <v>1NEMNEM Customer3121</v>
      </c>
      <c r="B7826" s="9">
        <v>1</v>
      </c>
      <c r="C7826" t="s">
        <v>132</v>
      </c>
      <c r="D7826" t="s">
        <v>142</v>
      </c>
      <c r="E7826" s="9">
        <v>3</v>
      </c>
      <c r="F7826" s="9">
        <v>1</v>
      </c>
      <c r="G7826" s="9">
        <v>2</v>
      </c>
      <c r="H7826" s="9">
        <v>1</v>
      </c>
      <c r="I7826" s="9">
        <v>1.009169340133667</v>
      </c>
      <c r="J7826" s="9">
        <v>1.009169340133667</v>
      </c>
      <c r="K7826" s="9">
        <v>0</v>
      </c>
      <c r="L7826" s="9">
        <v>56.373462677001953</v>
      </c>
    </row>
    <row r="7827" spans="1:12" x14ac:dyDescent="0.25">
      <c r="A7827" s="5" t="str">
        <f t="shared" si="122"/>
        <v>1NEMNEM Customer3122</v>
      </c>
      <c r="B7827" s="9">
        <v>1</v>
      </c>
      <c r="C7827" t="s">
        <v>132</v>
      </c>
      <c r="D7827" t="s">
        <v>142</v>
      </c>
      <c r="E7827" s="9">
        <v>3</v>
      </c>
      <c r="F7827" s="9">
        <v>1</v>
      </c>
      <c r="G7827" s="9">
        <v>2</v>
      </c>
      <c r="H7827" s="9">
        <v>2</v>
      </c>
      <c r="I7827" s="9">
        <v>0.90586352348327637</v>
      </c>
      <c r="J7827" s="9">
        <v>0.90586352348327637</v>
      </c>
      <c r="K7827" s="9">
        <v>0</v>
      </c>
      <c r="L7827" s="9">
        <v>55.103599548339844</v>
      </c>
    </row>
    <row r="7828" spans="1:12" x14ac:dyDescent="0.25">
      <c r="A7828" s="5" t="str">
        <f t="shared" si="122"/>
        <v>1NEMNEM Customer3123</v>
      </c>
      <c r="B7828" s="9">
        <v>1</v>
      </c>
      <c r="C7828" t="s">
        <v>132</v>
      </c>
      <c r="D7828" t="s">
        <v>142</v>
      </c>
      <c r="E7828" s="9">
        <v>3</v>
      </c>
      <c r="F7828" s="9">
        <v>1</v>
      </c>
      <c r="G7828" s="9">
        <v>2</v>
      </c>
      <c r="H7828" s="9">
        <v>3</v>
      </c>
      <c r="I7828" s="9">
        <v>0.82037681341171265</v>
      </c>
      <c r="J7828" s="9">
        <v>0.82037681341171265</v>
      </c>
      <c r="K7828" s="9">
        <v>0</v>
      </c>
      <c r="L7828" s="9">
        <v>53.439891815185547</v>
      </c>
    </row>
    <row r="7829" spans="1:12" x14ac:dyDescent="0.25">
      <c r="A7829" s="5" t="str">
        <f t="shared" si="122"/>
        <v>1NEMNEM Customer3124</v>
      </c>
      <c r="B7829" s="9">
        <v>1</v>
      </c>
      <c r="C7829" t="s">
        <v>132</v>
      </c>
      <c r="D7829" t="s">
        <v>142</v>
      </c>
      <c r="E7829" s="9">
        <v>3</v>
      </c>
      <c r="F7829" s="9">
        <v>1</v>
      </c>
      <c r="G7829" s="9">
        <v>2</v>
      </c>
      <c r="H7829" s="9">
        <v>4</v>
      </c>
      <c r="I7829" s="9">
        <v>0.764984130859375</v>
      </c>
      <c r="J7829" s="9">
        <v>0.764984130859375</v>
      </c>
      <c r="K7829" s="9">
        <v>0</v>
      </c>
      <c r="L7829" s="9">
        <v>52.47216796875</v>
      </c>
    </row>
    <row r="7830" spans="1:12" x14ac:dyDescent="0.25">
      <c r="A7830" s="5" t="str">
        <f t="shared" si="122"/>
        <v>1NEMNEM Customer3125</v>
      </c>
      <c r="B7830" s="9">
        <v>1</v>
      </c>
      <c r="C7830" t="s">
        <v>132</v>
      </c>
      <c r="D7830" t="s">
        <v>142</v>
      </c>
      <c r="E7830" s="9">
        <v>3</v>
      </c>
      <c r="F7830" s="9">
        <v>1</v>
      </c>
      <c r="G7830" s="9">
        <v>2</v>
      </c>
      <c r="H7830" s="9">
        <v>5</v>
      </c>
      <c r="I7830" s="9">
        <v>0.74233907461166382</v>
      </c>
      <c r="J7830" s="9">
        <v>0.74233907461166382</v>
      </c>
      <c r="K7830" s="9">
        <v>0</v>
      </c>
      <c r="L7830" s="9">
        <v>51.399913787841797</v>
      </c>
    </row>
    <row r="7831" spans="1:12" x14ac:dyDescent="0.25">
      <c r="A7831" s="5" t="str">
        <f t="shared" si="122"/>
        <v>1NEMNEM Customer3126</v>
      </c>
      <c r="B7831" s="9">
        <v>1</v>
      </c>
      <c r="C7831" t="s">
        <v>132</v>
      </c>
      <c r="D7831" t="s">
        <v>142</v>
      </c>
      <c r="E7831" s="9">
        <v>3</v>
      </c>
      <c r="F7831" s="9">
        <v>1</v>
      </c>
      <c r="G7831" s="9">
        <v>2</v>
      </c>
      <c r="H7831" s="9">
        <v>6</v>
      </c>
      <c r="I7831" s="9">
        <v>0.76210498809814453</v>
      </c>
      <c r="J7831" s="9">
        <v>0.76210498809814453</v>
      </c>
      <c r="K7831" s="9">
        <v>0</v>
      </c>
      <c r="L7831" s="9">
        <v>50.603000640869141</v>
      </c>
    </row>
    <row r="7832" spans="1:12" x14ac:dyDescent="0.25">
      <c r="A7832" s="5" t="str">
        <f t="shared" si="122"/>
        <v>1NEMNEM Customer3127</v>
      </c>
      <c r="B7832" s="9">
        <v>1</v>
      </c>
      <c r="C7832" t="s">
        <v>132</v>
      </c>
      <c r="D7832" t="s">
        <v>142</v>
      </c>
      <c r="E7832" s="9">
        <v>3</v>
      </c>
      <c r="F7832" s="9">
        <v>1</v>
      </c>
      <c r="G7832" s="9">
        <v>2</v>
      </c>
      <c r="H7832" s="9">
        <v>7</v>
      </c>
      <c r="I7832" s="9">
        <v>0.82805639505386353</v>
      </c>
      <c r="J7832" s="9">
        <v>0.82805639505386353</v>
      </c>
      <c r="K7832" s="9">
        <v>0</v>
      </c>
      <c r="L7832" s="9">
        <v>50.005306243896484</v>
      </c>
    </row>
    <row r="7833" spans="1:12" x14ac:dyDescent="0.25">
      <c r="A7833" s="5" t="str">
        <f t="shared" si="122"/>
        <v>1NEMNEM Customer3128</v>
      </c>
      <c r="B7833" s="9">
        <v>1</v>
      </c>
      <c r="C7833" t="s">
        <v>132</v>
      </c>
      <c r="D7833" t="s">
        <v>142</v>
      </c>
      <c r="E7833" s="9">
        <v>3</v>
      </c>
      <c r="F7833" s="9">
        <v>1</v>
      </c>
      <c r="G7833" s="9">
        <v>2</v>
      </c>
      <c r="H7833" s="9">
        <v>8</v>
      </c>
      <c r="I7833" s="9">
        <v>0.62977659702301025</v>
      </c>
      <c r="J7833" s="9">
        <v>0.62977659702301025</v>
      </c>
      <c r="K7833" s="9">
        <v>0</v>
      </c>
      <c r="L7833" s="9">
        <v>49.497837066650391</v>
      </c>
    </row>
    <row r="7834" spans="1:12" x14ac:dyDescent="0.25">
      <c r="A7834" s="5" t="str">
        <f t="shared" si="122"/>
        <v>1NEMNEM Customer3129</v>
      </c>
      <c r="B7834" s="9">
        <v>1</v>
      </c>
      <c r="C7834" t="s">
        <v>132</v>
      </c>
      <c r="D7834" t="s">
        <v>142</v>
      </c>
      <c r="E7834" s="9">
        <v>3</v>
      </c>
      <c r="F7834" s="9">
        <v>1</v>
      </c>
      <c r="G7834" s="9">
        <v>2</v>
      </c>
      <c r="H7834" s="9">
        <v>9</v>
      </c>
      <c r="I7834" s="9">
        <v>8.3100639283657074E-2</v>
      </c>
      <c r="J7834" s="9">
        <v>8.3100639283657074E-2</v>
      </c>
      <c r="K7834" s="9">
        <v>0</v>
      </c>
      <c r="L7834" s="9">
        <v>50.142196655273438</v>
      </c>
    </row>
    <row r="7835" spans="1:12" x14ac:dyDescent="0.25">
      <c r="A7835" s="5" t="str">
        <f t="shared" si="122"/>
        <v>1NEMNEM Customer31210</v>
      </c>
      <c r="B7835" s="9">
        <v>1</v>
      </c>
      <c r="C7835" t="s">
        <v>132</v>
      </c>
      <c r="D7835" t="s">
        <v>142</v>
      </c>
      <c r="E7835" s="9">
        <v>3</v>
      </c>
      <c r="F7835" s="9">
        <v>1</v>
      </c>
      <c r="G7835" s="9">
        <v>2</v>
      </c>
      <c r="H7835" s="9">
        <v>10</v>
      </c>
      <c r="I7835" s="9">
        <v>-0.47238704562187195</v>
      </c>
      <c r="J7835" s="9">
        <v>-0.47238704562187195</v>
      </c>
      <c r="K7835" s="9">
        <v>0</v>
      </c>
      <c r="L7835" s="9">
        <v>53.507659912109375</v>
      </c>
    </row>
    <row r="7836" spans="1:12" x14ac:dyDescent="0.25">
      <c r="A7836" s="5" t="str">
        <f t="shared" si="122"/>
        <v>1NEMNEM Customer31211</v>
      </c>
      <c r="B7836" s="9">
        <v>1</v>
      </c>
      <c r="C7836" t="s">
        <v>132</v>
      </c>
      <c r="D7836" t="s">
        <v>142</v>
      </c>
      <c r="E7836" s="9">
        <v>3</v>
      </c>
      <c r="F7836" s="9">
        <v>1</v>
      </c>
      <c r="G7836" s="9">
        <v>2</v>
      </c>
      <c r="H7836" s="9">
        <v>11</v>
      </c>
      <c r="I7836" s="9">
        <v>-0.90664613246917725</v>
      </c>
      <c r="J7836" s="9">
        <v>-0.90664613246917725</v>
      </c>
      <c r="K7836" s="9">
        <v>0</v>
      </c>
      <c r="L7836" s="9">
        <v>58.468608856201172</v>
      </c>
    </row>
    <row r="7837" spans="1:12" x14ac:dyDescent="0.25">
      <c r="A7837" s="5" t="str">
        <f t="shared" si="122"/>
        <v>1NEMNEM Customer31212</v>
      </c>
      <c r="B7837" s="9">
        <v>1</v>
      </c>
      <c r="C7837" t="s">
        <v>132</v>
      </c>
      <c r="D7837" t="s">
        <v>142</v>
      </c>
      <c r="E7837" s="9">
        <v>3</v>
      </c>
      <c r="F7837" s="9">
        <v>1</v>
      </c>
      <c r="G7837" s="9">
        <v>2</v>
      </c>
      <c r="H7837" s="9">
        <v>12</v>
      </c>
      <c r="I7837" s="9">
        <v>-1.2038666009902954</v>
      </c>
      <c r="J7837" s="9">
        <v>-1.2038666009902954</v>
      </c>
      <c r="K7837" s="9">
        <v>0</v>
      </c>
      <c r="L7837" s="9">
        <v>63.039020538330078</v>
      </c>
    </row>
    <row r="7838" spans="1:12" x14ac:dyDescent="0.25">
      <c r="A7838" s="5" t="str">
        <f t="shared" si="122"/>
        <v>1NEMNEM Customer31213</v>
      </c>
      <c r="B7838" s="9">
        <v>1</v>
      </c>
      <c r="C7838" t="s">
        <v>132</v>
      </c>
      <c r="D7838" t="s">
        <v>142</v>
      </c>
      <c r="E7838" s="9">
        <v>3</v>
      </c>
      <c r="F7838" s="9">
        <v>1</v>
      </c>
      <c r="G7838" s="9">
        <v>2</v>
      </c>
      <c r="H7838" s="9">
        <v>13</v>
      </c>
      <c r="I7838" s="9">
        <v>-1.3011997938156128</v>
      </c>
      <c r="J7838" s="9">
        <v>-1.3011997938156128</v>
      </c>
      <c r="K7838" s="9">
        <v>0</v>
      </c>
      <c r="L7838" s="9">
        <v>66.129615783691406</v>
      </c>
    </row>
    <row r="7839" spans="1:12" x14ac:dyDescent="0.25">
      <c r="A7839" s="5" t="str">
        <f t="shared" si="122"/>
        <v>1NEMNEM Customer31214</v>
      </c>
      <c r="B7839" s="9">
        <v>1</v>
      </c>
      <c r="C7839" t="s">
        <v>132</v>
      </c>
      <c r="D7839" t="s">
        <v>142</v>
      </c>
      <c r="E7839" s="9">
        <v>3</v>
      </c>
      <c r="F7839" s="9">
        <v>1</v>
      </c>
      <c r="G7839" s="9">
        <v>2</v>
      </c>
      <c r="H7839" s="9">
        <v>14</v>
      </c>
      <c r="I7839" s="9">
        <v>-1.2157728672027588</v>
      </c>
      <c r="J7839" s="9">
        <v>-1.2157728672027588</v>
      </c>
      <c r="K7839" s="9">
        <v>0</v>
      </c>
      <c r="L7839" s="9">
        <v>67.968177795410156</v>
      </c>
    </row>
    <row r="7840" spans="1:12" x14ac:dyDescent="0.25">
      <c r="A7840" s="5" t="str">
        <f t="shared" si="122"/>
        <v>1NEMNEM Customer31215</v>
      </c>
      <c r="B7840" s="9">
        <v>1</v>
      </c>
      <c r="C7840" t="s">
        <v>132</v>
      </c>
      <c r="D7840" t="s">
        <v>142</v>
      </c>
      <c r="E7840" s="9">
        <v>3</v>
      </c>
      <c r="F7840" s="9">
        <v>1</v>
      </c>
      <c r="G7840" s="9">
        <v>2</v>
      </c>
      <c r="H7840" s="9">
        <v>15</v>
      </c>
      <c r="I7840" s="9">
        <v>-0.92342144250869751</v>
      </c>
      <c r="J7840" s="9">
        <v>-0.92342144250869751</v>
      </c>
      <c r="K7840" s="9">
        <v>0</v>
      </c>
      <c r="L7840" s="9">
        <v>69.218116760253906</v>
      </c>
    </row>
    <row r="7841" spans="1:12" x14ac:dyDescent="0.25">
      <c r="A7841" s="5" t="str">
        <f t="shared" si="122"/>
        <v>1NEMNEM Customer31216</v>
      </c>
      <c r="B7841" s="9">
        <v>1</v>
      </c>
      <c r="C7841" t="s">
        <v>132</v>
      </c>
      <c r="D7841" t="s">
        <v>142</v>
      </c>
      <c r="E7841" s="9">
        <v>3</v>
      </c>
      <c r="F7841" s="9">
        <v>1</v>
      </c>
      <c r="G7841" s="9">
        <v>2</v>
      </c>
      <c r="H7841" s="9">
        <v>16</v>
      </c>
      <c r="I7841" s="9">
        <v>-0.41751697659492493</v>
      </c>
      <c r="J7841" s="9">
        <v>-0.41751697659492493</v>
      </c>
      <c r="K7841" s="9">
        <v>0</v>
      </c>
      <c r="L7841" s="9">
        <v>70.171844482421875</v>
      </c>
    </row>
    <row r="7842" spans="1:12" x14ac:dyDescent="0.25">
      <c r="A7842" s="5" t="str">
        <f t="shared" si="122"/>
        <v>1NEMNEM Customer31217</v>
      </c>
      <c r="B7842" s="9">
        <v>1</v>
      </c>
      <c r="C7842" t="s">
        <v>132</v>
      </c>
      <c r="D7842" t="s">
        <v>142</v>
      </c>
      <c r="E7842" s="9">
        <v>3</v>
      </c>
      <c r="F7842" s="9">
        <v>1</v>
      </c>
      <c r="G7842" s="9">
        <v>2</v>
      </c>
      <c r="H7842" s="9">
        <v>17</v>
      </c>
      <c r="I7842" s="9">
        <v>0.16248476505279541</v>
      </c>
      <c r="J7842" s="9">
        <v>0.16248476505279541</v>
      </c>
      <c r="K7842" s="9">
        <v>0</v>
      </c>
      <c r="L7842" s="9">
        <v>70.542884826660156</v>
      </c>
    </row>
    <row r="7843" spans="1:12" x14ac:dyDescent="0.25">
      <c r="A7843" s="5" t="str">
        <f t="shared" si="122"/>
        <v>1NEMNEM Customer31218</v>
      </c>
      <c r="B7843" s="9">
        <v>1</v>
      </c>
      <c r="C7843" t="s">
        <v>132</v>
      </c>
      <c r="D7843" t="s">
        <v>142</v>
      </c>
      <c r="E7843" s="9">
        <v>3</v>
      </c>
      <c r="F7843" s="9">
        <v>1</v>
      </c>
      <c r="G7843" s="9">
        <v>2</v>
      </c>
      <c r="H7843" s="9">
        <v>18</v>
      </c>
      <c r="I7843" s="9">
        <v>0.66098493337631226</v>
      </c>
      <c r="J7843" s="9">
        <v>0.66098493337631226</v>
      </c>
      <c r="K7843" s="9">
        <v>0</v>
      </c>
      <c r="L7843" s="9">
        <v>70.191970825195313</v>
      </c>
    </row>
    <row r="7844" spans="1:12" x14ac:dyDescent="0.25">
      <c r="A7844" s="5" t="str">
        <f t="shared" si="122"/>
        <v>1NEMNEM Customer31219</v>
      </c>
      <c r="B7844" s="9">
        <v>1</v>
      </c>
      <c r="C7844" t="s">
        <v>132</v>
      </c>
      <c r="D7844" t="s">
        <v>142</v>
      </c>
      <c r="E7844" s="9">
        <v>3</v>
      </c>
      <c r="F7844" s="9">
        <v>1</v>
      </c>
      <c r="G7844" s="9">
        <v>2</v>
      </c>
      <c r="H7844" s="9">
        <v>19</v>
      </c>
      <c r="I7844" s="9">
        <v>1.0229662656784058</v>
      </c>
      <c r="J7844" s="9">
        <v>1.0229662656784058</v>
      </c>
      <c r="K7844" s="9">
        <v>0</v>
      </c>
      <c r="L7844" s="9">
        <v>68.863296508789063</v>
      </c>
    </row>
    <row r="7845" spans="1:12" x14ac:dyDescent="0.25">
      <c r="A7845" s="5" t="str">
        <f t="shared" si="122"/>
        <v>1NEMNEM Customer31220</v>
      </c>
      <c r="B7845" s="9">
        <v>1</v>
      </c>
      <c r="C7845" t="s">
        <v>132</v>
      </c>
      <c r="D7845" t="s">
        <v>142</v>
      </c>
      <c r="E7845" s="9">
        <v>3</v>
      </c>
      <c r="F7845" s="9">
        <v>1</v>
      </c>
      <c r="G7845" s="9">
        <v>2</v>
      </c>
      <c r="H7845" s="9">
        <v>20</v>
      </c>
      <c r="I7845" s="9">
        <v>1.2363464832305908</v>
      </c>
      <c r="J7845" s="9">
        <v>1.2363464832305908</v>
      </c>
      <c r="K7845" s="9">
        <v>0</v>
      </c>
      <c r="L7845" s="9">
        <v>66.212448120117188</v>
      </c>
    </row>
    <row r="7846" spans="1:12" x14ac:dyDescent="0.25">
      <c r="A7846" s="5" t="str">
        <f t="shared" si="122"/>
        <v>1NEMNEM Customer31221</v>
      </c>
      <c r="B7846" s="9">
        <v>1</v>
      </c>
      <c r="C7846" t="s">
        <v>132</v>
      </c>
      <c r="D7846" t="s">
        <v>142</v>
      </c>
      <c r="E7846" s="9">
        <v>3</v>
      </c>
      <c r="F7846" s="9">
        <v>1</v>
      </c>
      <c r="G7846" s="9">
        <v>2</v>
      </c>
      <c r="H7846" s="9">
        <v>21</v>
      </c>
      <c r="I7846" s="9">
        <v>1.2638168334960938</v>
      </c>
      <c r="J7846" s="9">
        <v>1.2638168334960938</v>
      </c>
      <c r="K7846" s="9">
        <v>0</v>
      </c>
      <c r="L7846" s="9">
        <v>63.065204620361328</v>
      </c>
    </row>
    <row r="7847" spans="1:12" x14ac:dyDescent="0.25">
      <c r="A7847" s="5" t="str">
        <f t="shared" si="122"/>
        <v>1NEMNEM Customer31222</v>
      </c>
      <c r="B7847" s="9">
        <v>1</v>
      </c>
      <c r="C7847" t="s">
        <v>132</v>
      </c>
      <c r="D7847" t="s">
        <v>142</v>
      </c>
      <c r="E7847" s="9">
        <v>3</v>
      </c>
      <c r="F7847" s="9">
        <v>1</v>
      </c>
      <c r="G7847" s="9">
        <v>2</v>
      </c>
      <c r="H7847" s="9">
        <v>22</v>
      </c>
      <c r="I7847" s="9">
        <v>1.2148826122283936</v>
      </c>
      <c r="J7847" s="9">
        <v>1.2148826122283936</v>
      </c>
      <c r="K7847" s="9">
        <v>0</v>
      </c>
      <c r="L7847" s="9">
        <v>60.633106231689453</v>
      </c>
    </row>
    <row r="7848" spans="1:12" x14ac:dyDescent="0.25">
      <c r="A7848" s="5" t="str">
        <f t="shared" si="122"/>
        <v>1NEMNEM Customer31223</v>
      </c>
      <c r="B7848" s="9">
        <v>1</v>
      </c>
      <c r="C7848" t="s">
        <v>132</v>
      </c>
      <c r="D7848" t="s">
        <v>142</v>
      </c>
      <c r="E7848" s="9">
        <v>3</v>
      </c>
      <c r="F7848" s="9">
        <v>1</v>
      </c>
      <c r="G7848" s="9">
        <v>2</v>
      </c>
      <c r="H7848" s="9">
        <v>23</v>
      </c>
      <c r="I7848" s="9">
        <v>1.2094525098800659</v>
      </c>
      <c r="J7848" s="9">
        <v>1.2094525098800659</v>
      </c>
      <c r="K7848" s="9">
        <v>0</v>
      </c>
      <c r="L7848" s="9">
        <v>58.958549499511719</v>
      </c>
    </row>
    <row r="7849" spans="1:12" x14ac:dyDescent="0.25">
      <c r="A7849" s="5" t="str">
        <f t="shared" si="122"/>
        <v>1NEMNEM Customer31224</v>
      </c>
      <c r="B7849" s="9">
        <v>1</v>
      </c>
      <c r="C7849" t="s">
        <v>132</v>
      </c>
      <c r="D7849" t="s">
        <v>142</v>
      </c>
      <c r="E7849" s="9">
        <v>3</v>
      </c>
      <c r="F7849" s="9">
        <v>1</v>
      </c>
      <c r="G7849" s="9">
        <v>2</v>
      </c>
      <c r="H7849" s="9">
        <v>24</v>
      </c>
      <c r="I7849" s="9">
        <v>1.0938427448272705</v>
      </c>
      <c r="J7849" s="9">
        <v>1.0938427448272705</v>
      </c>
      <c r="K7849" s="9">
        <v>0</v>
      </c>
      <c r="L7849" s="9">
        <v>57.52197265625</v>
      </c>
    </row>
    <row r="7850" spans="1:12" x14ac:dyDescent="0.25">
      <c r="A7850" s="5" t="str">
        <f t="shared" si="122"/>
        <v>1NEMNEM Customer31101</v>
      </c>
      <c r="B7850" s="9">
        <v>1</v>
      </c>
      <c r="C7850" t="s">
        <v>132</v>
      </c>
      <c r="D7850" t="s">
        <v>142</v>
      </c>
      <c r="E7850" s="9">
        <v>3</v>
      </c>
      <c r="F7850" s="9">
        <v>1</v>
      </c>
      <c r="G7850" s="9">
        <v>10</v>
      </c>
      <c r="H7850" s="9">
        <v>1</v>
      </c>
      <c r="I7850" s="9">
        <v>1.3298238515853882</v>
      </c>
      <c r="J7850" s="9">
        <v>1.3298238515853882</v>
      </c>
      <c r="K7850" s="9">
        <v>0</v>
      </c>
      <c r="L7850" s="9">
        <v>67.033210754394531</v>
      </c>
    </row>
    <row r="7851" spans="1:12" x14ac:dyDescent="0.25">
      <c r="A7851" s="5" t="str">
        <f t="shared" si="122"/>
        <v>1NEMNEM Customer31102</v>
      </c>
      <c r="B7851" s="9">
        <v>1</v>
      </c>
      <c r="C7851" t="s">
        <v>132</v>
      </c>
      <c r="D7851" t="s">
        <v>142</v>
      </c>
      <c r="E7851" s="9">
        <v>3</v>
      </c>
      <c r="F7851" s="9">
        <v>1</v>
      </c>
      <c r="G7851" s="9">
        <v>10</v>
      </c>
      <c r="H7851" s="9">
        <v>2</v>
      </c>
      <c r="I7851" s="9">
        <v>1.1357731819152832</v>
      </c>
      <c r="J7851" s="9">
        <v>1.1357731819152832</v>
      </c>
      <c r="K7851" s="9">
        <v>0</v>
      </c>
      <c r="L7851" s="9">
        <v>65.203071594238281</v>
      </c>
    </row>
    <row r="7852" spans="1:12" x14ac:dyDescent="0.25">
      <c r="A7852" s="5" t="str">
        <f t="shared" si="122"/>
        <v>1NEMNEM Customer31103</v>
      </c>
      <c r="B7852" s="9">
        <v>1</v>
      </c>
      <c r="C7852" t="s">
        <v>132</v>
      </c>
      <c r="D7852" t="s">
        <v>142</v>
      </c>
      <c r="E7852" s="9">
        <v>3</v>
      </c>
      <c r="F7852" s="9">
        <v>1</v>
      </c>
      <c r="G7852" s="9">
        <v>10</v>
      </c>
      <c r="H7852" s="9">
        <v>3</v>
      </c>
      <c r="I7852" s="9">
        <v>0.96867501735687256</v>
      </c>
      <c r="J7852" s="9">
        <v>0.96867501735687256</v>
      </c>
      <c r="K7852" s="9">
        <v>0</v>
      </c>
      <c r="L7852" s="9">
        <v>63.418876647949219</v>
      </c>
    </row>
    <row r="7853" spans="1:12" x14ac:dyDescent="0.25">
      <c r="A7853" s="5" t="str">
        <f t="shared" si="122"/>
        <v>1NEMNEM Customer31104</v>
      </c>
      <c r="B7853" s="9">
        <v>1</v>
      </c>
      <c r="C7853" t="s">
        <v>132</v>
      </c>
      <c r="D7853" t="s">
        <v>142</v>
      </c>
      <c r="E7853" s="9">
        <v>3</v>
      </c>
      <c r="F7853" s="9">
        <v>1</v>
      </c>
      <c r="G7853" s="9">
        <v>10</v>
      </c>
      <c r="H7853" s="9">
        <v>4</v>
      </c>
      <c r="I7853" s="9">
        <v>0.87695497274398804</v>
      </c>
      <c r="J7853" s="9">
        <v>0.87695497274398804</v>
      </c>
      <c r="K7853" s="9">
        <v>0</v>
      </c>
      <c r="L7853" s="9">
        <v>62.001041412353516</v>
      </c>
    </row>
    <row r="7854" spans="1:12" x14ac:dyDescent="0.25">
      <c r="A7854" s="5" t="str">
        <f t="shared" si="122"/>
        <v>1NEMNEM Customer31105</v>
      </c>
      <c r="B7854" s="9">
        <v>1</v>
      </c>
      <c r="C7854" t="s">
        <v>132</v>
      </c>
      <c r="D7854" t="s">
        <v>142</v>
      </c>
      <c r="E7854" s="9">
        <v>3</v>
      </c>
      <c r="F7854" s="9">
        <v>1</v>
      </c>
      <c r="G7854" s="9">
        <v>10</v>
      </c>
      <c r="H7854" s="9">
        <v>5</v>
      </c>
      <c r="I7854" s="9">
        <v>0.82650786638259888</v>
      </c>
      <c r="J7854" s="9">
        <v>0.82650786638259888</v>
      </c>
      <c r="K7854" s="9">
        <v>0</v>
      </c>
      <c r="L7854" s="9">
        <v>60.989406585693359</v>
      </c>
    </row>
    <row r="7855" spans="1:12" x14ac:dyDescent="0.25">
      <c r="A7855" s="5" t="str">
        <f t="shared" si="122"/>
        <v>1NEMNEM Customer31106</v>
      </c>
      <c r="B7855" s="9">
        <v>1</v>
      </c>
      <c r="C7855" t="s">
        <v>132</v>
      </c>
      <c r="D7855" t="s">
        <v>142</v>
      </c>
      <c r="E7855" s="9">
        <v>3</v>
      </c>
      <c r="F7855" s="9">
        <v>1</v>
      </c>
      <c r="G7855" s="9">
        <v>10</v>
      </c>
      <c r="H7855" s="9">
        <v>6</v>
      </c>
      <c r="I7855" s="9">
        <v>0.80529052019119263</v>
      </c>
      <c r="J7855" s="9">
        <v>0.80529052019119263</v>
      </c>
      <c r="K7855" s="9">
        <v>0</v>
      </c>
      <c r="L7855" s="9">
        <v>60.320884704589844</v>
      </c>
    </row>
    <row r="7856" spans="1:12" x14ac:dyDescent="0.25">
      <c r="A7856" s="5" t="str">
        <f t="shared" si="122"/>
        <v>1NEMNEM Customer31107</v>
      </c>
      <c r="B7856" s="9">
        <v>1</v>
      </c>
      <c r="C7856" t="s">
        <v>132</v>
      </c>
      <c r="D7856" t="s">
        <v>142</v>
      </c>
      <c r="E7856" s="9">
        <v>3</v>
      </c>
      <c r="F7856" s="9">
        <v>1</v>
      </c>
      <c r="G7856" s="9">
        <v>10</v>
      </c>
      <c r="H7856" s="9">
        <v>7</v>
      </c>
      <c r="I7856" s="9">
        <v>0.80040848255157471</v>
      </c>
      <c r="J7856" s="9">
        <v>0.80040848255157471</v>
      </c>
      <c r="K7856" s="9">
        <v>0</v>
      </c>
      <c r="L7856" s="9">
        <v>59.891109466552734</v>
      </c>
    </row>
    <row r="7857" spans="1:12" x14ac:dyDescent="0.25">
      <c r="A7857" s="5" t="str">
        <f t="shared" si="122"/>
        <v>1NEMNEM Customer31108</v>
      </c>
      <c r="B7857" s="9">
        <v>1</v>
      </c>
      <c r="C7857" t="s">
        <v>132</v>
      </c>
      <c r="D7857" t="s">
        <v>142</v>
      </c>
      <c r="E7857" s="9">
        <v>3</v>
      </c>
      <c r="F7857" s="9">
        <v>1</v>
      </c>
      <c r="G7857" s="9">
        <v>10</v>
      </c>
      <c r="H7857" s="9">
        <v>8</v>
      </c>
      <c r="I7857" s="9">
        <v>0.56092405319213867</v>
      </c>
      <c r="J7857" s="9">
        <v>0.56092405319213867</v>
      </c>
      <c r="K7857" s="9">
        <v>0</v>
      </c>
      <c r="L7857" s="9">
        <v>59.606742858886719</v>
      </c>
    </row>
    <row r="7858" spans="1:12" x14ac:dyDescent="0.25">
      <c r="A7858" s="5" t="str">
        <f t="shared" si="122"/>
        <v>1NEMNEM Customer31109</v>
      </c>
      <c r="B7858" s="9">
        <v>1</v>
      </c>
      <c r="C7858" t="s">
        <v>132</v>
      </c>
      <c r="D7858" t="s">
        <v>142</v>
      </c>
      <c r="E7858" s="9">
        <v>3</v>
      </c>
      <c r="F7858" s="9">
        <v>1</v>
      </c>
      <c r="G7858" s="9">
        <v>10</v>
      </c>
      <c r="H7858" s="9">
        <v>9</v>
      </c>
      <c r="I7858" s="9">
        <v>1.8180112820118666E-3</v>
      </c>
      <c r="J7858" s="9">
        <v>1.8180112820118666E-3</v>
      </c>
      <c r="K7858" s="9">
        <v>0</v>
      </c>
      <c r="L7858" s="9">
        <v>61.04058837890625</v>
      </c>
    </row>
    <row r="7859" spans="1:12" x14ac:dyDescent="0.25">
      <c r="A7859" s="5" t="str">
        <f t="shared" si="122"/>
        <v>1NEMNEM Customer311010</v>
      </c>
      <c r="B7859" s="9">
        <v>1</v>
      </c>
      <c r="C7859" t="s">
        <v>132</v>
      </c>
      <c r="D7859" t="s">
        <v>142</v>
      </c>
      <c r="E7859" s="9">
        <v>3</v>
      </c>
      <c r="F7859" s="9">
        <v>1</v>
      </c>
      <c r="G7859" s="9">
        <v>10</v>
      </c>
      <c r="H7859" s="9">
        <v>10</v>
      </c>
      <c r="I7859" s="9">
        <v>-0.61125475168228149</v>
      </c>
      <c r="J7859" s="9">
        <v>-0.61125475168228149</v>
      </c>
      <c r="K7859" s="9">
        <v>0</v>
      </c>
      <c r="L7859" s="9">
        <v>66.31005859375</v>
      </c>
    </row>
    <row r="7860" spans="1:12" x14ac:dyDescent="0.25">
      <c r="A7860" s="5" t="str">
        <f t="shared" si="122"/>
        <v>1NEMNEM Customer311011</v>
      </c>
      <c r="B7860" s="9">
        <v>1</v>
      </c>
      <c r="C7860" t="s">
        <v>132</v>
      </c>
      <c r="D7860" t="s">
        <v>142</v>
      </c>
      <c r="E7860" s="9">
        <v>3</v>
      </c>
      <c r="F7860" s="9">
        <v>1</v>
      </c>
      <c r="G7860" s="9">
        <v>10</v>
      </c>
      <c r="H7860" s="9">
        <v>11</v>
      </c>
      <c r="I7860" s="9">
        <v>-1.0485732555389404</v>
      </c>
      <c r="J7860" s="9">
        <v>-1.0485732555389404</v>
      </c>
      <c r="K7860" s="9">
        <v>0</v>
      </c>
      <c r="L7860" s="9">
        <v>71.915580749511719</v>
      </c>
    </row>
    <row r="7861" spans="1:12" x14ac:dyDescent="0.25">
      <c r="A7861" s="5" t="str">
        <f t="shared" si="122"/>
        <v>1NEMNEM Customer311012</v>
      </c>
      <c r="B7861" s="9">
        <v>1</v>
      </c>
      <c r="C7861" t="s">
        <v>132</v>
      </c>
      <c r="D7861" t="s">
        <v>142</v>
      </c>
      <c r="E7861" s="9">
        <v>3</v>
      </c>
      <c r="F7861" s="9">
        <v>1</v>
      </c>
      <c r="G7861" s="9">
        <v>10</v>
      </c>
      <c r="H7861" s="9">
        <v>12</v>
      </c>
      <c r="I7861" s="9">
        <v>-1.4254541397094727</v>
      </c>
      <c r="J7861" s="9">
        <v>-1.4254541397094727</v>
      </c>
      <c r="K7861" s="9">
        <v>0</v>
      </c>
      <c r="L7861" s="9">
        <v>77.061500549316406</v>
      </c>
    </row>
    <row r="7862" spans="1:12" x14ac:dyDescent="0.25">
      <c r="A7862" s="5" t="str">
        <f t="shared" si="122"/>
        <v>1NEMNEM Customer311013</v>
      </c>
      <c r="B7862" s="9">
        <v>1</v>
      </c>
      <c r="C7862" t="s">
        <v>132</v>
      </c>
      <c r="D7862" t="s">
        <v>142</v>
      </c>
      <c r="E7862" s="9">
        <v>3</v>
      </c>
      <c r="F7862" s="9">
        <v>1</v>
      </c>
      <c r="G7862" s="9">
        <v>10</v>
      </c>
      <c r="H7862" s="9">
        <v>13</v>
      </c>
      <c r="I7862" s="9">
        <v>-1.5172501802444458</v>
      </c>
      <c r="J7862" s="9">
        <v>-1.5172501802444458</v>
      </c>
      <c r="K7862" s="9">
        <v>0</v>
      </c>
      <c r="L7862" s="9">
        <v>81.170013427734375</v>
      </c>
    </row>
    <row r="7863" spans="1:12" x14ac:dyDescent="0.25">
      <c r="A7863" s="5" t="str">
        <f t="shared" si="122"/>
        <v>1NEMNEM Customer311014</v>
      </c>
      <c r="B7863" s="9">
        <v>1</v>
      </c>
      <c r="C7863" t="s">
        <v>132</v>
      </c>
      <c r="D7863" t="s">
        <v>142</v>
      </c>
      <c r="E7863" s="9">
        <v>3</v>
      </c>
      <c r="F7863" s="9">
        <v>1</v>
      </c>
      <c r="G7863" s="9">
        <v>10</v>
      </c>
      <c r="H7863" s="9">
        <v>14</v>
      </c>
      <c r="I7863" s="9">
        <v>-1.3465991020202637</v>
      </c>
      <c r="J7863" s="9">
        <v>-1.3465991020202637</v>
      </c>
      <c r="K7863" s="9">
        <v>0</v>
      </c>
      <c r="L7863" s="9">
        <v>83.530860900878906</v>
      </c>
    </row>
    <row r="7864" spans="1:12" x14ac:dyDescent="0.25">
      <c r="A7864" s="5" t="str">
        <f t="shared" si="122"/>
        <v>1NEMNEM Customer311015</v>
      </c>
      <c r="B7864" s="9">
        <v>1</v>
      </c>
      <c r="C7864" t="s">
        <v>132</v>
      </c>
      <c r="D7864" t="s">
        <v>142</v>
      </c>
      <c r="E7864" s="9">
        <v>3</v>
      </c>
      <c r="F7864" s="9">
        <v>1</v>
      </c>
      <c r="G7864" s="9">
        <v>10</v>
      </c>
      <c r="H7864" s="9">
        <v>15</v>
      </c>
      <c r="I7864" s="9">
        <v>-0.96870315074920654</v>
      </c>
      <c r="J7864" s="9">
        <v>-0.96870315074920654</v>
      </c>
      <c r="K7864" s="9">
        <v>0</v>
      </c>
      <c r="L7864" s="9">
        <v>85.601905822753906</v>
      </c>
    </row>
    <row r="7865" spans="1:12" x14ac:dyDescent="0.25">
      <c r="A7865" s="5" t="str">
        <f t="shared" si="122"/>
        <v>1NEMNEM Customer311016</v>
      </c>
      <c r="B7865" s="9">
        <v>1</v>
      </c>
      <c r="C7865" t="s">
        <v>132</v>
      </c>
      <c r="D7865" t="s">
        <v>142</v>
      </c>
      <c r="E7865" s="9">
        <v>3</v>
      </c>
      <c r="F7865" s="9">
        <v>1</v>
      </c>
      <c r="G7865" s="9">
        <v>10</v>
      </c>
      <c r="H7865" s="9">
        <v>16</v>
      </c>
      <c r="I7865" s="9">
        <v>-0.3448256254196167</v>
      </c>
      <c r="J7865" s="9">
        <v>-0.3448256254196167</v>
      </c>
      <c r="K7865" s="9">
        <v>0</v>
      </c>
      <c r="L7865" s="9">
        <v>86.475692749023438</v>
      </c>
    </row>
    <row r="7866" spans="1:12" x14ac:dyDescent="0.25">
      <c r="A7866" s="5" t="str">
        <f t="shared" si="122"/>
        <v>1NEMNEM Customer311017</v>
      </c>
      <c r="B7866" s="9">
        <v>1</v>
      </c>
      <c r="C7866" t="s">
        <v>132</v>
      </c>
      <c r="D7866" t="s">
        <v>142</v>
      </c>
      <c r="E7866" s="9">
        <v>3</v>
      </c>
      <c r="F7866" s="9">
        <v>1</v>
      </c>
      <c r="G7866" s="9">
        <v>10</v>
      </c>
      <c r="H7866" s="9">
        <v>17</v>
      </c>
      <c r="I7866" s="9">
        <v>0.33847224712371826</v>
      </c>
      <c r="J7866" s="9">
        <v>-0.13451337814331055</v>
      </c>
      <c r="K7866" s="9">
        <v>3.4894783049821854E-2</v>
      </c>
      <c r="L7866" s="9">
        <v>86.524513244628906</v>
      </c>
    </row>
    <row r="7867" spans="1:12" x14ac:dyDescent="0.25">
      <c r="A7867" s="5" t="str">
        <f t="shared" si="122"/>
        <v>1NEMNEM Customer311018</v>
      </c>
      <c r="B7867" s="9">
        <v>1</v>
      </c>
      <c r="C7867" t="s">
        <v>132</v>
      </c>
      <c r="D7867" t="s">
        <v>142</v>
      </c>
      <c r="E7867" s="9">
        <v>3</v>
      </c>
      <c r="F7867" s="9">
        <v>1</v>
      </c>
      <c r="G7867" s="9">
        <v>10</v>
      </c>
      <c r="H7867" s="9">
        <v>18</v>
      </c>
      <c r="I7867" s="9">
        <v>1.0422322750091553</v>
      </c>
      <c r="J7867" s="9">
        <v>0.52538943290710449</v>
      </c>
      <c r="K7867" s="9">
        <v>4.8429697751998901E-2</v>
      </c>
      <c r="L7867" s="9">
        <v>85.737899780273438</v>
      </c>
    </row>
    <row r="7868" spans="1:12" x14ac:dyDescent="0.25">
      <c r="A7868" s="5" t="str">
        <f t="shared" si="122"/>
        <v>1NEMNEM Customer311019</v>
      </c>
      <c r="B7868" s="9">
        <v>1</v>
      </c>
      <c r="C7868" t="s">
        <v>132</v>
      </c>
      <c r="D7868" t="s">
        <v>142</v>
      </c>
      <c r="E7868" s="9">
        <v>3</v>
      </c>
      <c r="F7868" s="9">
        <v>1</v>
      </c>
      <c r="G7868" s="9">
        <v>10</v>
      </c>
      <c r="H7868" s="9">
        <v>19</v>
      </c>
      <c r="I7868" s="9">
        <v>1.6169854402542114</v>
      </c>
      <c r="J7868" s="9">
        <v>1.2414919137954712</v>
      </c>
      <c r="K7868" s="9">
        <v>4.7988653182983398E-2</v>
      </c>
      <c r="L7868" s="9">
        <v>84.377876281738281</v>
      </c>
    </row>
    <row r="7869" spans="1:12" x14ac:dyDescent="0.25">
      <c r="A7869" s="5" t="str">
        <f t="shared" si="122"/>
        <v>1NEMNEM Customer311020</v>
      </c>
      <c r="B7869" s="9">
        <v>1</v>
      </c>
      <c r="C7869" t="s">
        <v>132</v>
      </c>
      <c r="D7869" t="s">
        <v>142</v>
      </c>
      <c r="E7869" s="9">
        <v>3</v>
      </c>
      <c r="F7869" s="9">
        <v>1</v>
      </c>
      <c r="G7869" s="9">
        <v>10</v>
      </c>
      <c r="H7869" s="9">
        <v>20</v>
      </c>
      <c r="I7869" s="9">
        <v>1.9187215566635132</v>
      </c>
      <c r="J7869" s="9">
        <v>1.6971061229705811</v>
      </c>
      <c r="K7869" s="9">
        <v>2.0996887236833572E-2</v>
      </c>
      <c r="L7869" s="9">
        <v>81.725547790527344</v>
      </c>
    </row>
    <row r="7870" spans="1:12" x14ac:dyDescent="0.25">
      <c r="A7870" s="5" t="str">
        <f t="shared" si="122"/>
        <v>1NEMNEM Customer311021</v>
      </c>
      <c r="B7870" s="9">
        <v>1</v>
      </c>
      <c r="C7870" t="s">
        <v>132</v>
      </c>
      <c r="D7870" t="s">
        <v>142</v>
      </c>
      <c r="E7870" s="9">
        <v>3</v>
      </c>
      <c r="F7870" s="9">
        <v>1</v>
      </c>
      <c r="G7870" s="9">
        <v>10</v>
      </c>
      <c r="H7870" s="9">
        <v>21</v>
      </c>
      <c r="I7870" s="9">
        <v>1.9603192806243896</v>
      </c>
      <c r="J7870" s="9">
        <v>1.7910358905792236</v>
      </c>
      <c r="K7870" s="9">
        <v>3.1095096841454506E-2</v>
      </c>
      <c r="L7870" s="9">
        <v>77.835235595703125</v>
      </c>
    </row>
    <row r="7871" spans="1:12" x14ac:dyDescent="0.25">
      <c r="A7871" s="5" t="str">
        <f t="shared" si="122"/>
        <v>1NEMNEM Customer311022</v>
      </c>
      <c r="B7871" s="9">
        <v>1</v>
      </c>
      <c r="C7871" t="s">
        <v>132</v>
      </c>
      <c r="D7871" t="s">
        <v>142</v>
      </c>
      <c r="E7871" s="9">
        <v>3</v>
      </c>
      <c r="F7871" s="9">
        <v>1</v>
      </c>
      <c r="G7871" s="9">
        <v>10</v>
      </c>
      <c r="H7871" s="9">
        <v>22</v>
      </c>
      <c r="I7871" s="9">
        <v>1.878010630607605</v>
      </c>
      <c r="J7871" s="9">
        <v>2.4168984889984131</v>
      </c>
      <c r="K7871" s="9">
        <v>6.5019279718399048E-2</v>
      </c>
      <c r="L7871" s="9">
        <v>74.304969787597656</v>
      </c>
    </row>
    <row r="7872" spans="1:12" x14ac:dyDescent="0.25">
      <c r="A7872" s="5" t="str">
        <f t="shared" si="122"/>
        <v>1NEMNEM Customer311023</v>
      </c>
      <c r="B7872" s="9">
        <v>1</v>
      </c>
      <c r="C7872" t="s">
        <v>132</v>
      </c>
      <c r="D7872" t="s">
        <v>142</v>
      </c>
      <c r="E7872" s="9">
        <v>3</v>
      </c>
      <c r="F7872" s="9">
        <v>1</v>
      </c>
      <c r="G7872" s="9">
        <v>10</v>
      </c>
      <c r="H7872" s="9">
        <v>23</v>
      </c>
      <c r="I7872" s="9">
        <v>1.7833200693130493</v>
      </c>
      <c r="J7872" s="9">
        <v>1.9825402498245239</v>
      </c>
      <c r="K7872" s="9">
        <v>4.6200171113014221E-2</v>
      </c>
      <c r="L7872" s="9">
        <v>71.559669494628906</v>
      </c>
    </row>
    <row r="7873" spans="1:12" x14ac:dyDescent="0.25">
      <c r="A7873" s="5" t="str">
        <f t="shared" si="122"/>
        <v>1NEMNEM Customer311024</v>
      </c>
      <c r="B7873" s="9">
        <v>1</v>
      </c>
      <c r="C7873" t="s">
        <v>132</v>
      </c>
      <c r="D7873" t="s">
        <v>142</v>
      </c>
      <c r="E7873" s="9">
        <v>3</v>
      </c>
      <c r="F7873" s="9">
        <v>1</v>
      </c>
      <c r="G7873" s="9">
        <v>10</v>
      </c>
      <c r="H7873" s="9">
        <v>24</v>
      </c>
      <c r="I7873" s="9">
        <v>1.5427052974700928</v>
      </c>
      <c r="J7873" s="9">
        <v>1.6489166021347046</v>
      </c>
      <c r="K7873" s="9">
        <v>4.5312386006116867E-2</v>
      </c>
      <c r="L7873" s="9">
        <v>68.775039672851563</v>
      </c>
    </row>
    <row r="7874" spans="1:12" x14ac:dyDescent="0.25">
      <c r="A7874" s="5" t="str">
        <f t="shared" si="122"/>
        <v>1NEMNEM Customer4021</v>
      </c>
      <c r="B7874" s="9">
        <v>1</v>
      </c>
      <c r="C7874" t="s">
        <v>132</v>
      </c>
      <c r="D7874" t="s">
        <v>142</v>
      </c>
      <c r="E7874" s="9">
        <v>4</v>
      </c>
      <c r="F7874" s="9">
        <v>0</v>
      </c>
      <c r="G7874" s="9">
        <v>2</v>
      </c>
      <c r="H7874" s="9">
        <v>1</v>
      </c>
      <c r="I7874" s="9">
        <v>1.175438404083252</v>
      </c>
      <c r="J7874" s="9">
        <v>1.175438404083252</v>
      </c>
      <c r="K7874" s="9">
        <v>0</v>
      </c>
      <c r="L7874" s="9">
        <v>63.695533752441406</v>
      </c>
    </row>
    <row r="7875" spans="1:12" x14ac:dyDescent="0.25">
      <c r="A7875" s="5" t="str">
        <f t="shared" ref="A7875:A7938" si="123">B7875&amp;C7875&amp;D7875&amp;E7875&amp;F7875&amp;G7875&amp;H7875</f>
        <v>1NEMNEM Customer4022</v>
      </c>
      <c r="B7875" s="9">
        <v>1</v>
      </c>
      <c r="C7875" t="s">
        <v>132</v>
      </c>
      <c r="D7875" t="s">
        <v>142</v>
      </c>
      <c r="E7875" s="9">
        <v>4</v>
      </c>
      <c r="F7875" s="9">
        <v>0</v>
      </c>
      <c r="G7875" s="9">
        <v>2</v>
      </c>
      <c r="H7875" s="9">
        <v>2</v>
      </c>
      <c r="I7875" s="9">
        <v>1.0261929035186768</v>
      </c>
      <c r="J7875" s="9">
        <v>1.0261929035186768</v>
      </c>
      <c r="K7875" s="9">
        <v>0</v>
      </c>
      <c r="L7875" s="9">
        <v>62.088230133056641</v>
      </c>
    </row>
    <row r="7876" spans="1:12" x14ac:dyDescent="0.25">
      <c r="A7876" s="5" t="str">
        <f t="shared" si="123"/>
        <v>1NEMNEM Customer4023</v>
      </c>
      <c r="B7876" s="9">
        <v>1</v>
      </c>
      <c r="C7876" t="s">
        <v>132</v>
      </c>
      <c r="D7876" t="s">
        <v>142</v>
      </c>
      <c r="E7876" s="9">
        <v>4</v>
      </c>
      <c r="F7876" s="9">
        <v>0</v>
      </c>
      <c r="G7876" s="9">
        <v>2</v>
      </c>
      <c r="H7876" s="9">
        <v>3</v>
      </c>
      <c r="I7876" s="9">
        <v>0.91561084985733032</v>
      </c>
      <c r="J7876" s="9">
        <v>0.91561084985733032</v>
      </c>
      <c r="K7876" s="9">
        <v>0</v>
      </c>
      <c r="L7876" s="9">
        <v>60.983837127685547</v>
      </c>
    </row>
    <row r="7877" spans="1:12" x14ac:dyDescent="0.25">
      <c r="A7877" s="5" t="str">
        <f t="shared" si="123"/>
        <v>1NEMNEM Customer4024</v>
      </c>
      <c r="B7877" s="9">
        <v>1</v>
      </c>
      <c r="C7877" t="s">
        <v>132</v>
      </c>
      <c r="D7877" t="s">
        <v>142</v>
      </c>
      <c r="E7877" s="9">
        <v>4</v>
      </c>
      <c r="F7877" s="9">
        <v>0</v>
      </c>
      <c r="G7877" s="9">
        <v>2</v>
      </c>
      <c r="H7877" s="9">
        <v>4</v>
      </c>
      <c r="I7877" s="9">
        <v>0.83495235443115234</v>
      </c>
      <c r="J7877" s="9">
        <v>0.83495235443115234</v>
      </c>
      <c r="K7877" s="9">
        <v>0</v>
      </c>
      <c r="L7877" s="9">
        <v>59.835105895996094</v>
      </c>
    </row>
    <row r="7878" spans="1:12" x14ac:dyDescent="0.25">
      <c r="A7878" s="5" t="str">
        <f t="shared" si="123"/>
        <v>1NEMNEM Customer4025</v>
      </c>
      <c r="B7878" s="9">
        <v>1</v>
      </c>
      <c r="C7878" t="s">
        <v>132</v>
      </c>
      <c r="D7878" t="s">
        <v>142</v>
      </c>
      <c r="E7878" s="9">
        <v>4</v>
      </c>
      <c r="F7878" s="9">
        <v>0</v>
      </c>
      <c r="G7878" s="9">
        <v>2</v>
      </c>
      <c r="H7878" s="9">
        <v>5</v>
      </c>
      <c r="I7878" s="9">
        <v>0.78636634349822998</v>
      </c>
      <c r="J7878" s="9">
        <v>0.78636634349822998</v>
      </c>
      <c r="K7878" s="9">
        <v>0</v>
      </c>
      <c r="L7878" s="9">
        <v>58.647853851318359</v>
      </c>
    </row>
    <row r="7879" spans="1:12" x14ac:dyDescent="0.25">
      <c r="A7879" s="5" t="str">
        <f t="shared" si="123"/>
        <v>1NEMNEM Customer4026</v>
      </c>
      <c r="B7879" s="9">
        <v>1</v>
      </c>
      <c r="C7879" t="s">
        <v>132</v>
      </c>
      <c r="D7879" t="s">
        <v>142</v>
      </c>
      <c r="E7879" s="9">
        <v>4</v>
      </c>
      <c r="F7879" s="9">
        <v>0</v>
      </c>
      <c r="G7879" s="9">
        <v>2</v>
      </c>
      <c r="H7879" s="9">
        <v>6</v>
      </c>
      <c r="I7879" s="9">
        <v>0.77154141664505005</v>
      </c>
      <c r="J7879" s="9">
        <v>0.77154141664505005</v>
      </c>
      <c r="K7879" s="9">
        <v>0</v>
      </c>
      <c r="L7879" s="9">
        <v>57.826873779296875</v>
      </c>
    </row>
    <row r="7880" spans="1:12" x14ac:dyDescent="0.25">
      <c r="A7880" s="5" t="str">
        <f t="shared" si="123"/>
        <v>1NEMNEM Customer4027</v>
      </c>
      <c r="B7880" s="9">
        <v>1</v>
      </c>
      <c r="C7880" t="s">
        <v>132</v>
      </c>
      <c r="D7880" t="s">
        <v>142</v>
      </c>
      <c r="E7880" s="9">
        <v>4</v>
      </c>
      <c r="F7880" s="9">
        <v>0</v>
      </c>
      <c r="G7880" s="9">
        <v>2</v>
      </c>
      <c r="H7880" s="9">
        <v>7</v>
      </c>
      <c r="I7880" s="9">
        <v>0.76482069492340088</v>
      </c>
      <c r="J7880" s="9">
        <v>0.76482069492340088</v>
      </c>
      <c r="K7880" s="9">
        <v>0</v>
      </c>
      <c r="L7880" s="9">
        <v>56.957969665527344</v>
      </c>
    </row>
    <row r="7881" spans="1:12" x14ac:dyDescent="0.25">
      <c r="A7881" s="5" t="str">
        <f t="shared" si="123"/>
        <v>1NEMNEM Customer4028</v>
      </c>
      <c r="B7881" s="9">
        <v>1</v>
      </c>
      <c r="C7881" t="s">
        <v>132</v>
      </c>
      <c r="D7881" t="s">
        <v>142</v>
      </c>
      <c r="E7881" s="9">
        <v>4</v>
      </c>
      <c r="F7881" s="9">
        <v>0</v>
      </c>
      <c r="G7881" s="9">
        <v>2</v>
      </c>
      <c r="H7881" s="9">
        <v>8</v>
      </c>
      <c r="I7881" s="9">
        <v>0.5267183780670166</v>
      </c>
      <c r="J7881" s="9">
        <v>0.5267183780670166</v>
      </c>
      <c r="K7881" s="9">
        <v>0</v>
      </c>
      <c r="L7881" s="9">
        <v>56.724685668945313</v>
      </c>
    </row>
    <row r="7882" spans="1:12" x14ac:dyDescent="0.25">
      <c r="A7882" s="5" t="str">
        <f t="shared" si="123"/>
        <v>1NEMNEM Customer4029</v>
      </c>
      <c r="B7882" s="9">
        <v>1</v>
      </c>
      <c r="C7882" t="s">
        <v>132</v>
      </c>
      <c r="D7882" t="s">
        <v>142</v>
      </c>
      <c r="E7882" s="9">
        <v>4</v>
      </c>
      <c r="F7882" s="9">
        <v>0</v>
      </c>
      <c r="G7882" s="9">
        <v>2</v>
      </c>
      <c r="H7882" s="9">
        <v>9</v>
      </c>
      <c r="I7882" s="9">
        <v>-3.4109588712453842E-2</v>
      </c>
      <c r="J7882" s="9">
        <v>-3.4109588712453842E-2</v>
      </c>
      <c r="K7882" s="9">
        <v>0</v>
      </c>
      <c r="L7882" s="9">
        <v>58.539600372314453</v>
      </c>
    </row>
    <row r="7883" spans="1:12" x14ac:dyDescent="0.25">
      <c r="A7883" s="5" t="str">
        <f t="shared" si="123"/>
        <v>1NEMNEM Customer40210</v>
      </c>
      <c r="B7883" s="9">
        <v>1</v>
      </c>
      <c r="C7883" t="s">
        <v>132</v>
      </c>
      <c r="D7883" t="s">
        <v>142</v>
      </c>
      <c r="E7883" s="9">
        <v>4</v>
      </c>
      <c r="F7883" s="9">
        <v>0</v>
      </c>
      <c r="G7883" s="9">
        <v>2</v>
      </c>
      <c r="H7883" s="9">
        <v>10</v>
      </c>
      <c r="I7883" s="9">
        <v>-0.65027451515197754</v>
      </c>
      <c r="J7883" s="9">
        <v>-0.65027451515197754</v>
      </c>
      <c r="K7883" s="9">
        <v>0</v>
      </c>
      <c r="L7883" s="9">
        <v>63.336860656738281</v>
      </c>
    </row>
    <row r="7884" spans="1:12" x14ac:dyDescent="0.25">
      <c r="A7884" s="5" t="str">
        <f t="shared" si="123"/>
        <v>1NEMNEM Customer40211</v>
      </c>
      <c r="B7884" s="9">
        <v>1</v>
      </c>
      <c r="C7884" t="s">
        <v>132</v>
      </c>
      <c r="D7884" t="s">
        <v>142</v>
      </c>
      <c r="E7884" s="9">
        <v>4</v>
      </c>
      <c r="F7884" s="9">
        <v>0</v>
      </c>
      <c r="G7884" s="9">
        <v>2</v>
      </c>
      <c r="H7884" s="9">
        <v>11</v>
      </c>
      <c r="I7884" s="9">
        <v>-1.1132532358169556</v>
      </c>
      <c r="J7884" s="9">
        <v>-1.1132532358169556</v>
      </c>
      <c r="K7884" s="9">
        <v>0</v>
      </c>
      <c r="L7884" s="9">
        <v>69.254470825195313</v>
      </c>
    </row>
    <row r="7885" spans="1:12" x14ac:dyDescent="0.25">
      <c r="A7885" s="5" t="str">
        <f t="shared" si="123"/>
        <v>1NEMNEM Customer40212</v>
      </c>
      <c r="B7885" s="9">
        <v>1</v>
      </c>
      <c r="C7885" t="s">
        <v>132</v>
      </c>
      <c r="D7885" t="s">
        <v>142</v>
      </c>
      <c r="E7885" s="9">
        <v>4</v>
      </c>
      <c r="F7885" s="9">
        <v>0</v>
      </c>
      <c r="G7885" s="9">
        <v>2</v>
      </c>
      <c r="H7885" s="9">
        <v>12</v>
      </c>
      <c r="I7885" s="9">
        <v>-1.5481786727905273</v>
      </c>
      <c r="J7885" s="9">
        <v>-1.5481786727905273</v>
      </c>
      <c r="K7885" s="9">
        <v>0</v>
      </c>
      <c r="L7885" s="9">
        <v>74.456809997558594</v>
      </c>
    </row>
    <row r="7886" spans="1:12" x14ac:dyDescent="0.25">
      <c r="A7886" s="5" t="str">
        <f t="shared" si="123"/>
        <v>1NEMNEM Customer40213</v>
      </c>
      <c r="B7886" s="9">
        <v>1</v>
      </c>
      <c r="C7886" t="s">
        <v>132</v>
      </c>
      <c r="D7886" t="s">
        <v>142</v>
      </c>
      <c r="E7886" s="9">
        <v>4</v>
      </c>
      <c r="F7886" s="9">
        <v>0</v>
      </c>
      <c r="G7886" s="9">
        <v>2</v>
      </c>
      <c r="H7886" s="9">
        <v>13</v>
      </c>
      <c r="I7886" s="9">
        <v>-1.6756658554077148</v>
      </c>
      <c r="J7886" s="9">
        <v>-1.6756658554077148</v>
      </c>
      <c r="K7886" s="9">
        <v>0</v>
      </c>
      <c r="L7886" s="9">
        <v>78.613296508789063</v>
      </c>
    </row>
    <row r="7887" spans="1:12" x14ac:dyDescent="0.25">
      <c r="A7887" s="5" t="str">
        <f t="shared" si="123"/>
        <v>1NEMNEM Customer40214</v>
      </c>
      <c r="B7887" s="9">
        <v>1</v>
      </c>
      <c r="C7887" t="s">
        <v>132</v>
      </c>
      <c r="D7887" t="s">
        <v>142</v>
      </c>
      <c r="E7887" s="9">
        <v>4</v>
      </c>
      <c r="F7887" s="9">
        <v>0</v>
      </c>
      <c r="G7887" s="9">
        <v>2</v>
      </c>
      <c r="H7887" s="9">
        <v>14</v>
      </c>
      <c r="I7887" s="9">
        <v>-1.5441031455993652</v>
      </c>
      <c r="J7887" s="9">
        <v>-1.5441031455993652</v>
      </c>
      <c r="K7887" s="9">
        <v>0</v>
      </c>
      <c r="L7887" s="9">
        <v>81.43267822265625</v>
      </c>
    </row>
    <row r="7888" spans="1:12" x14ac:dyDescent="0.25">
      <c r="A7888" s="5" t="str">
        <f t="shared" si="123"/>
        <v>1NEMNEM Customer40215</v>
      </c>
      <c r="B7888" s="9">
        <v>1</v>
      </c>
      <c r="C7888" t="s">
        <v>132</v>
      </c>
      <c r="D7888" t="s">
        <v>142</v>
      </c>
      <c r="E7888" s="9">
        <v>4</v>
      </c>
      <c r="F7888" s="9">
        <v>0</v>
      </c>
      <c r="G7888" s="9">
        <v>2</v>
      </c>
      <c r="H7888" s="9">
        <v>15</v>
      </c>
      <c r="I7888" s="9">
        <v>-1.1897172927856445</v>
      </c>
      <c r="J7888" s="9">
        <v>-1.1897172927856445</v>
      </c>
      <c r="K7888" s="9">
        <v>0</v>
      </c>
      <c r="L7888" s="9">
        <v>83.406349182128906</v>
      </c>
    </row>
    <row r="7889" spans="1:12" x14ac:dyDescent="0.25">
      <c r="A7889" s="5" t="str">
        <f t="shared" si="123"/>
        <v>1NEMNEM Customer40216</v>
      </c>
      <c r="B7889" s="9">
        <v>1</v>
      </c>
      <c r="C7889" t="s">
        <v>132</v>
      </c>
      <c r="D7889" t="s">
        <v>142</v>
      </c>
      <c r="E7889" s="9">
        <v>4</v>
      </c>
      <c r="F7889" s="9">
        <v>0</v>
      </c>
      <c r="G7889" s="9">
        <v>2</v>
      </c>
      <c r="H7889" s="9">
        <v>16</v>
      </c>
      <c r="I7889" s="9">
        <v>-0.59024918079376221</v>
      </c>
      <c r="J7889" s="9">
        <v>-0.59024918079376221</v>
      </c>
      <c r="K7889" s="9">
        <v>0</v>
      </c>
      <c r="L7889" s="9">
        <v>84.294784545898438</v>
      </c>
    </row>
    <row r="7890" spans="1:12" x14ac:dyDescent="0.25">
      <c r="A7890" s="5" t="str">
        <f t="shared" si="123"/>
        <v>1NEMNEM Customer40217</v>
      </c>
      <c r="B7890" s="9">
        <v>1</v>
      </c>
      <c r="C7890" t="s">
        <v>132</v>
      </c>
      <c r="D7890" t="s">
        <v>142</v>
      </c>
      <c r="E7890" s="9">
        <v>4</v>
      </c>
      <c r="F7890" s="9">
        <v>0</v>
      </c>
      <c r="G7890" s="9">
        <v>2</v>
      </c>
      <c r="H7890" s="9">
        <v>17</v>
      </c>
      <c r="I7890" s="9">
        <v>7.4004895985126495E-2</v>
      </c>
      <c r="J7890" s="9">
        <v>-0.1585579514503479</v>
      </c>
      <c r="K7890" s="9">
        <v>4.3335087597370148E-2</v>
      </c>
      <c r="L7890" s="9">
        <v>84.168098449707031</v>
      </c>
    </row>
    <row r="7891" spans="1:12" x14ac:dyDescent="0.25">
      <c r="A7891" s="5" t="str">
        <f t="shared" si="123"/>
        <v>1NEMNEM Customer40218</v>
      </c>
      <c r="B7891" s="9">
        <v>1</v>
      </c>
      <c r="C7891" t="s">
        <v>132</v>
      </c>
      <c r="D7891" t="s">
        <v>142</v>
      </c>
      <c r="E7891" s="9">
        <v>4</v>
      </c>
      <c r="F7891" s="9">
        <v>0</v>
      </c>
      <c r="G7891" s="9">
        <v>2</v>
      </c>
      <c r="H7891" s="9">
        <v>18</v>
      </c>
      <c r="I7891" s="9">
        <v>0.73615074157714844</v>
      </c>
      <c r="J7891" s="9">
        <v>0.50662040710449219</v>
      </c>
      <c r="K7891" s="9">
        <v>5.7148057967424393E-2</v>
      </c>
      <c r="L7891" s="9">
        <v>83.533370971679688</v>
      </c>
    </row>
    <row r="7892" spans="1:12" x14ac:dyDescent="0.25">
      <c r="A7892" s="5" t="str">
        <f t="shared" si="123"/>
        <v>1NEMNEM Customer40219</v>
      </c>
      <c r="B7892" s="9">
        <v>1</v>
      </c>
      <c r="C7892" t="s">
        <v>132</v>
      </c>
      <c r="D7892" t="s">
        <v>142</v>
      </c>
      <c r="E7892" s="9">
        <v>4</v>
      </c>
      <c r="F7892" s="9">
        <v>0</v>
      </c>
      <c r="G7892" s="9">
        <v>2</v>
      </c>
      <c r="H7892" s="9">
        <v>19</v>
      </c>
      <c r="I7892" s="9">
        <v>1.2991302013397217</v>
      </c>
      <c r="J7892" s="9">
        <v>0.98230338096618652</v>
      </c>
      <c r="K7892" s="9">
        <v>5.6409414857625961E-2</v>
      </c>
      <c r="L7892" s="9">
        <v>82.111961364746094</v>
      </c>
    </row>
    <row r="7893" spans="1:12" x14ac:dyDescent="0.25">
      <c r="A7893" s="5" t="str">
        <f t="shared" si="123"/>
        <v>1NEMNEM Customer40220</v>
      </c>
      <c r="B7893" s="9">
        <v>1</v>
      </c>
      <c r="C7893" t="s">
        <v>132</v>
      </c>
      <c r="D7893" t="s">
        <v>142</v>
      </c>
      <c r="E7893" s="9">
        <v>4</v>
      </c>
      <c r="F7893" s="9">
        <v>0</v>
      </c>
      <c r="G7893" s="9">
        <v>2</v>
      </c>
      <c r="H7893" s="9">
        <v>20</v>
      </c>
      <c r="I7893" s="9">
        <v>1.6365202665328979</v>
      </c>
      <c r="J7893" s="9">
        <v>1.4475555419921875</v>
      </c>
      <c r="K7893" s="9">
        <v>2.7176253497600555E-2</v>
      </c>
      <c r="L7893" s="9">
        <v>79.298324584960938</v>
      </c>
    </row>
    <row r="7894" spans="1:12" x14ac:dyDescent="0.25">
      <c r="A7894" s="5" t="str">
        <f t="shared" si="123"/>
        <v>1NEMNEM Customer40221</v>
      </c>
      <c r="B7894" s="9">
        <v>1</v>
      </c>
      <c r="C7894" t="s">
        <v>132</v>
      </c>
      <c r="D7894" t="s">
        <v>142</v>
      </c>
      <c r="E7894" s="9">
        <v>4</v>
      </c>
      <c r="F7894" s="9">
        <v>0</v>
      </c>
      <c r="G7894" s="9">
        <v>2</v>
      </c>
      <c r="H7894" s="9">
        <v>21</v>
      </c>
      <c r="I7894" s="9">
        <v>1.6950346231460571</v>
      </c>
      <c r="J7894" s="9">
        <v>1.5666780471801758</v>
      </c>
      <c r="K7894" s="9">
        <v>3.9491530507802963E-2</v>
      </c>
      <c r="L7894" s="9">
        <v>74.79278564453125</v>
      </c>
    </row>
    <row r="7895" spans="1:12" x14ac:dyDescent="0.25">
      <c r="A7895" s="5" t="str">
        <f t="shared" si="123"/>
        <v>1NEMNEM Customer40222</v>
      </c>
      <c r="B7895" s="9">
        <v>1</v>
      </c>
      <c r="C7895" t="s">
        <v>132</v>
      </c>
      <c r="D7895" t="s">
        <v>142</v>
      </c>
      <c r="E7895" s="9">
        <v>4</v>
      </c>
      <c r="F7895" s="9">
        <v>0</v>
      </c>
      <c r="G7895" s="9">
        <v>2</v>
      </c>
      <c r="H7895" s="9">
        <v>22</v>
      </c>
      <c r="I7895" s="9">
        <v>1.619316577911377</v>
      </c>
      <c r="J7895" s="9">
        <v>2.0590929985046387</v>
      </c>
      <c r="K7895" s="9">
        <v>8.9198872447013855E-2</v>
      </c>
      <c r="L7895" s="9">
        <v>70.626144409179688</v>
      </c>
    </row>
    <row r="7896" spans="1:12" x14ac:dyDescent="0.25">
      <c r="A7896" s="5" t="str">
        <f t="shared" si="123"/>
        <v>1NEMNEM Customer40223</v>
      </c>
      <c r="B7896" s="9">
        <v>1</v>
      </c>
      <c r="C7896" t="s">
        <v>132</v>
      </c>
      <c r="D7896" t="s">
        <v>142</v>
      </c>
      <c r="E7896" s="9">
        <v>4</v>
      </c>
      <c r="F7896" s="9">
        <v>0</v>
      </c>
      <c r="G7896" s="9">
        <v>2</v>
      </c>
      <c r="H7896" s="9">
        <v>23</v>
      </c>
      <c r="I7896" s="9">
        <v>1.5566773414611816</v>
      </c>
      <c r="J7896" s="9">
        <v>1.7482495307922363</v>
      </c>
      <c r="K7896" s="9">
        <v>6.4429245889186859E-2</v>
      </c>
      <c r="L7896" s="9">
        <v>67.404884338378906</v>
      </c>
    </row>
    <row r="7897" spans="1:12" x14ac:dyDescent="0.25">
      <c r="A7897" s="5" t="str">
        <f t="shared" si="123"/>
        <v>1NEMNEM Customer40224</v>
      </c>
      <c r="B7897" s="9">
        <v>1</v>
      </c>
      <c r="C7897" t="s">
        <v>132</v>
      </c>
      <c r="D7897" t="s">
        <v>142</v>
      </c>
      <c r="E7897" s="9">
        <v>4</v>
      </c>
      <c r="F7897" s="9">
        <v>0</v>
      </c>
      <c r="G7897" s="9">
        <v>2</v>
      </c>
      <c r="H7897" s="9">
        <v>24</v>
      </c>
      <c r="I7897" s="9">
        <v>1.3608039617538452</v>
      </c>
      <c r="J7897" s="9">
        <v>1.4595041275024414</v>
      </c>
      <c r="K7897" s="9">
        <v>6.0400702059268951E-2</v>
      </c>
      <c r="L7897" s="9">
        <v>65.024765014648438</v>
      </c>
    </row>
    <row r="7898" spans="1:12" x14ac:dyDescent="0.25">
      <c r="A7898" s="5" t="str">
        <f t="shared" si="123"/>
        <v>1NEMNEM Customer40101</v>
      </c>
      <c r="B7898" s="9">
        <v>1</v>
      </c>
      <c r="C7898" t="s">
        <v>132</v>
      </c>
      <c r="D7898" t="s">
        <v>142</v>
      </c>
      <c r="E7898" s="9">
        <v>4</v>
      </c>
      <c r="F7898" s="9">
        <v>0</v>
      </c>
      <c r="G7898" s="9">
        <v>10</v>
      </c>
      <c r="H7898" s="9">
        <v>1</v>
      </c>
      <c r="I7898" s="9">
        <v>1.5589025020599365</v>
      </c>
      <c r="J7898" s="9">
        <v>1.5589025020599365</v>
      </c>
      <c r="K7898" s="9">
        <v>0</v>
      </c>
      <c r="L7898" s="9">
        <v>70.755950927734375</v>
      </c>
    </row>
    <row r="7899" spans="1:12" x14ac:dyDescent="0.25">
      <c r="A7899" s="5" t="str">
        <f t="shared" si="123"/>
        <v>1NEMNEM Customer40102</v>
      </c>
      <c r="B7899" s="9">
        <v>1</v>
      </c>
      <c r="C7899" t="s">
        <v>132</v>
      </c>
      <c r="D7899" t="s">
        <v>142</v>
      </c>
      <c r="E7899" s="9">
        <v>4</v>
      </c>
      <c r="F7899" s="9">
        <v>0</v>
      </c>
      <c r="G7899" s="9">
        <v>10</v>
      </c>
      <c r="H7899" s="9">
        <v>2</v>
      </c>
      <c r="I7899" s="9">
        <v>1.2673792839050293</v>
      </c>
      <c r="J7899" s="9">
        <v>1.2673792839050293</v>
      </c>
      <c r="K7899" s="9">
        <v>0</v>
      </c>
      <c r="L7899" s="9">
        <v>68.256973266601563</v>
      </c>
    </row>
    <row r="7900" spans="1:12" x14ac:dyDescent="0.25">
      <c r="A7900" s="5" t="str">
        <f t="shared" si="123"/>
        <v>1NEMNEM Customer40103</v>
      </c>
      <c r="B7900" s="9">
        <v>1</v>
      </c>
      <c r="C7900" t="s">
        <v>132</v>
      </c>
      <c r="D7900" t="s">
        <v>142</v>
      </c>
      <c r="E7900" s="9">
        <v>4</v>
      </c>
      <c r="F7900" s="9">
        <v>0</v>
      </c>
      <c r="G7900" s="9">
        <v>10</v>
      </c>
      <c r="H7900" s="9">
        <v>3</v>
      </c>
      <c r="I7900" s="9">
        <v>1.0853147506713867</v>
      </c>
      <c r="J7900" s="9">
        <v>1.0853147506713867</v>
      </c>
      <c r="K7900" s="9">
        <v>0</v>
      </c>
      <c r="L7900" s="9">
        <v>66.452156066894531</v>
      </c>
    </row>
    <row r="7901" spans="1:12" x14ac:dyDescent="0.25">
      <c r="A7901" s="5" t="str">
        <f t="shared" si="123"/>
        <v>1NEMNEM Customer40104</v>
      </c>
      <c r="B7901" s="9">
        <v>1</v>
      </c>
      <c r="C7901" t="s">
        <v>132</v>
      </c>
      <c r="D7901" t="s">
        <v>142</v>
      </c>
      <c r="E7901" s="9">
        <v>4</v>
      </c>
      <c r="F7901" s="9">
        <v>0</v>
      </c>
      <c r="G7901" s="9">
        <v>10</v>
      </c>
      <c r="H7901" s="9">
        <v>4</v>
      </c>
      <c r="I7901" s="9">
        <v>0.9664541482925415</v>
      </c>
      <c r="J7901" s="9">
        <v>0.9664541482925415</v>
      </c>
      <c r="K7901" s="9">
        <v>0</v>
      </c>
      <c r="L7901" s="9">
        <v>65.039115905761719</v>
      </c>
    </row>
    <row r="7902" spans="1:12" x14ac:dyDescent="0.25">
      <c r="A7902" s="5" t="str">
        <f t="shared" si="123"/>
        <v>1NEMNEM Customer40105</v>
      </c>
      <c r="B7902" s="9">
        <v>1</v>
      </c>
      <c r="C7902" t="s">
        <v>132</v>
      </c>
      <c r="D7902" t="s">
        <v>142</v>
      </c>
      <c r="E7902" s="9">
        <v>4</v>
      </c>
      <c r="F7902" s="9">
        <v>0</v>
      </c>
      <c r="G7902" s="9">
        <v>10</v>
      </c>
      <c r="H7902" s="9">
        <v>5</v>
      </c>
      <c r="I7902" s="9">
        <v>0.89825493097305298</v>
      </c>
      <c r="J7902" s="9">
        <v>0.89825493097305298</v>
      </c>
      <c r="K7902" s="9">
        <v>0</v>
      </c>
      <c r="L7902" s="9">
        <v>65.626678466796875</v>
      </c>
    </row>
    <row r="7903" spans="1:12" x14ac:dyDescent="0.25">
      <c r="A7903" s="5" t="str">
        <f t="shared" si="123"/>
        <v>1NEMNEM Customer40106</v>
      </c>
      <c r="B7903" s="9">
        <v>1</v>
      </c>
      <c r="C7903" t="s">
        <v>132</v>
      </c>
      <c r="D7903" t="s">
        <v>142</v>
      </c>
      <c r="E7903" s="9">
        <v>4</v>
      </c>
      <c r="F7903" s="9">
        <v>0</v>
      </c>
      <c r="G7903" s="9">
        <v>10</v>
      </c>
      <c r="H7903" s="9">
        <v>6</v>
      </c>
      <c r="I7903" s="9">
        <v>0.88017541170120239</v>
      </c>
      <c r="J7903" s="9">
        <v>0.88017541170120239</v>
      </c>
      <c r="K7903" s="9">
        <v>0</v>
      </c>
      <c r="L7903" s="9">
        <v>65.408294677734375</v>
      </c>
    </row>
    <row r="7904" spans="1:12" x14ac:dyDescent="0.25">
      <c r="A7904" s="5" t="str">
        <f t="shared" si="123"/>
        <v>1NEMNEM Customer40107</v>
      </c>
      <c r="B7904" s="9">
        <v>1</v>
      </c>
      <c r="C7904" t="s">
        <v>132</v>
      </c>
      <c r="D7904" t="s">
        <v>142</v>
      </c>
      <c r="E7904" s="9">
        <v>4</v>
      </c>
      <c r="F7904" s="9">
        <v>0</v>
      </c>
      <c r="G7904" s="9">
        <v>10</v>
      </c>
      <c r="H7904" s="9">
        <v>7</v>
      </c>
      <c r="I7904" s="9">
        <v>0.84495389461517334</v>
      </c>
      <c r="J7904" s="9">
        <v>0.84495389461517334</v>
      </c>
      <c r="K7904" s="9">
        <v>0</v>
      </c>
      <c r="L7904" s="9">
        <v>65.400436401367188</v>
      </c>
    </row>
    <row r="7905" spans="1:12" x14ac:dyDescent="0.25">
      <c r="A7905" s="5" t="str">
        <f t="shared" si="123"/>
        <v>1NEMNEM Customer40108</v>
      </c>
      <c r="B7905" s="9">
        <v>1</v>
      </c>
      <c r="C7905" t="s">
        <v>132</v>
      </c>
      <c r="D7905" t="s">
        <v>142</v>
      </c>
      <c r="E7905" s="9">
        <v>4</v>
      </c>
      <c r="F7905" s="9">
        <v>0</v>
      </c>
      <c r="G7905" s="9">
        <v>10</v>
      </c>
      <c r="H7905" s="9">
        <v>8</v>
      </c>
      <c r="I7905" s="9">
        <v>0.58610427379608154</v>
      </c>
      <c r="J7905" s="9">
        <v>0.58610427379608154</v>
      </c>
      <c r="K7905" s="9">
        <v>0</v>
      </c>
      <c r="L7905" s="9">
        <v>65.767120361328125</v>
      </c>
    </row>
    <row r="7906" spans="1:12" x14ac:dyDescent="0.25">
      <c r="A7906" s="5" t="str">
        <f t="shared" si="123"/>
        <v>1NEMNEM Customer40109</v>
      </c>
      <c r="B7906" s="9">
        <v>1</v>
      </c>
      <c r="C7906" t="s">
        <v>132</v>
      </c>
      <c r="D7906" t="s">
        <v>142</v>
      </c>
      <c r="E7906" s="9">
        <v>4</v>
      </c>
      <c r="F7906" s="9">
        <v>0</v>
      </c>
      <c r="G7906" s="9">
        <v>10</v>
      </c>
      <c r="H7906" s="9">
        <v>9</v>
      </c>
      <c r="I7906" s="9">
        <v>5.1548231393098831E-2</v>
      </c>
      <c r="J7906" s="9">
        <v>5.1548231393098831E-2</v>
      </c>
      <c r="K7906" s="9">
        <v>0</v>
      </c>
      <c r="L7906" s="9">
        <v>68.725326538085938</v>
      </c>
    </row>
    <row r="7907" spans="1:12" x14ac:dyDescent="0.25">
      <c r="A7907" s="5" t="str">
        <f t="shared" si="123"/>
        <v>1NEMNEM Customer401010</v>
      </c>
      <c r="B7907" s="9">
        <v>1</v>
      </c>
      <c r="C7907" t="s">
        <v>132</v>
      </c>
      <c r="D7907" t="s">
        <v>142</v>
      </c>
      <c r="E7907" s="9">
        <v>4</v>
      </c>
      <c r="F7907" s="9">
        <v>0</v>
      </c>
      <c r="G7907" s="9">
        <v>10</v>
      </c>
      <c r="H7907" s="9">
        <v>10</v>
      </c>
      <c r="I7907" s="9">
        <v>-0.42346295714378357</v>
      </c>
      <c r="J7907" s="9">
        <v>-0.42346295714378357</v>
      </c>
      <c r="K7907" s="9">
        <v>0</v>
      </c>
      <c r="L7907" s="9">
        <v>73.324172973632813</v>
      </c>
    </row>
    <row r="7908" spans="1:12" x14ac:dyDescent="0.25">
      <c r="A7908" s="5" t="str">
        <f t="shared" si="123"/>
        <v>1NEMNEM Customer401011</v>
      </c>
      <c r="B7908" s="9">
        <v>1</v>
      </c>
      <c r="C7908" t="s">
        <v>132</v>
      </c>
      <c r="D7908" t="s">
        <v>142</v>
      </c>
      <c r="E7908" s="9">
        <v>4</v>
      </c>
      <c r="F7908" s="9">
        <v>0</v>
      </c>
      <c r="G7908" s="9">
        <v>10</v>
      </c>
      <c r="H7908" s="9">
        <v>11</v>
      </c>
      <c r="I7908" s="9">
        <v>-0.80779367685317993</v>
      </c>
      <c r="J7908" s="9">
        <v>-0.80779367685317993</v>
      </c>
      <c r="K7908" s="9">
        <v>0</v>
      </c>
      <c r="L7908" s="9">
        <v>77.673057556152344</v>
      </c>
    </row>
    <row r="7909" spans="1:12" x14ac:dyDescent="0.25">
      <c r="A7909" s="5" t="str">
        <f t="shared" si="123"/>
        <v>1NEMNEM Customer401012</v>
      </c>
      <c r="B7909" s="9">
        <v>1</v>
      </c>
      <c r="C7909" t="s">
        <v>132</v>
      </c>
      <c r="D7909" t="s">
        <v>142</v>
      </c>
      <c r="E7909" s="9">
        <v>4</v>
      </c>
      <c r="F7909" s="9">
        <v>0</v>
      </c>
      <c r="G7909" s="9">
        <v>10</v>
      </c>
      <c r="H7909" s="9">
        <v>12</v>
      </c>
      <c r="I7909" s="9">
        <v>-1.0103474855422974</v>
      </c>
      <c r="J7909" s="9">
        <v>-1.0103474855422974</v>
      </c>
      <c r="K7909" s="9">
        <v>0</v>
      </c>
      <c r="L7909" s="9">
        <v>81.646949768066406</v>
      </c>
    </row>
    <row r="7910" spans="1:12" x14ac:dyDescent="0.25">
      <c r="A7910" s="5" t="str">
        <f t="shared" si="123"/>
        <v>1NEMNEM Customer401013</v>
      </c>
      <c r="B7910" s="9">
        <v>1</v>
      </c>
      <c r="C7910" t="s">
        <v>132</v>
      </c>
      <c r="D7910" t="s">
        <v>142</v>
      </c>
      <c r="E7910" s="9">
        <v>4</v>
      </c>
      <c r="F7910" s="9">
        <v>0</v>
      </c>
      <c r="G7910" s="9">
        <v>10</v>
      </c>
      <c r="H7910" s="9">
        <v>13</v>
      </c>
      <c r="I7910" s="9">
        <v>-0.982380211353302</v>
      </c>
      <c r="J7910" s="9">
        <v>-0.982380211353302</v>
      </c>
      <c r="K7910" s="9">
        <v>0</v>
      </c>
      <c r="L7910" s="9">
        <v>84.708976745605469</v>
      </c>
    </row>
    <row r="7911" spans="1:12" x14ac:dyDescent="0.25">
      <c r="A7911" s="5" t="str">
        <f t="shared" si="123"/>
        <v>1NEMNEM Customer401014</v>
      </c>
      <c r="B7911" s="9">
        <v>1</v>
      </c>
      <c r="C7911" t="s">
        <v>132</v>
      </c>
      <c r="D7911" t="s">
        <v>142</v>
      </c>
      <c r="E7911" s="9">
        <v>4</v>
      </c>
      <c r="F7911" s="9">
        <v>0</v>
      </c>
      <c r="G7911" s="9">
        <v>10</v>
      </c>
      <c r="H7911" s="9">
        <v>14</v>
      </c>
      <c r="I7911" s="9">
        <v>-0.74189901351928711</v>
      </c>
      <c r="J7911" s="9">
        <v>-0.74189901351928711</v>
      </c>
      <c r="K7911" s="9">
        <v>0</v>
      </c>
      <c r="L7911" s="9">
        <v>86.729911804199219</v>
      </c>
    </row>
    <row r="7912" spans="1:12" x14ac:dyDescent="0.25">
      <c r="A7912" s="5" t="str">
        <f t="shared" si="123"/>
        <v>1NEMNEM Customer401015</v>
      </c>
      <c r="B7912" s="9">
        <v>1</v>
      </c>
      <c r="C7912" t="s">
        <v>132</v>
      </c>
      <c r="D7912" t="s">
        <v>142</v>
      </c>
      <c r="E7912" s="9">
        <v>4</v>
      </c>
      <c r="F7912" s="9">
        <v>0</v>
      </c>
      <c r="G7912" s="9">
        <v>10</v>
      </c>
      <c r="H7912" s="9">
        <v>15</v>
      </c>
      <c r="I7912" s="9">
        <v>-0.32889130711555481</v>
      </c>
      <c r="J7912" s="9">
        <v>-0.32889130711555481</v>
      </c>
      <c r="K7912" s="9">
        <v>0</v>
      </c>
      <c r="L7912" s="9">
        <v>88.1900634765625</v>
      </c>
    </row>
    <row r="7913" spans="1:12" x14ac:dyDescent="0.25">
      <c r="A7913" s="5" t="str">
        <f t="shared" si="123"/>
        <v>1NEMNEM Customer401016</v>
      </c>
      <c r="B7913" s="9">
        <v>1</v>
      </c>
      <c r="C7913" t="s">
        <v>132</v>
      </c>
      <c r="D7913" t="s">
        <v>142</v>
      </c>
      <c r="E7913" s="9">
        <v>4</v>
      </c>
      <c r="F7913" s="9">
        <v>0</v>
      </c>
      <c r="G7913" s="9">
        <v>10</v>
      </c>
      <c r="H7913" s="9">
        <v>16</v>
      </c>
      <c r="I7913" s="9">
        <v>0.31859970092773438</v>
      </c>
      <c r="J7913" s="9">
        <v>0.31859970092773438</v>
      </c>
      <c r="K7913" s="9">
        <v>0</v>
      </c>
      <c r="L7913" s="9">
        <v>89.619010925292969</v>
      </c>
    </row>
    <row r="7914" spans="1:12" x14ac:dyDescent="0.25">
      <c r="A7914" s="5" t="str">
        <f t="shared" si="123"/>
        <v>1NEMNEM Customer401017</v>
      </c>
      <c r="B7914" s="9">
        <v>1</v>
      </c>
      <c r="C7914" t="s">
        <v>132</v>
      </c>
      <c r="D7914" t="s">
        <v>142</v>
      </c>
      <c r="E7914" s="9">
        <v>4</v>
      </c>
      <c r="F7914" s="9">
        <v>0</v>
      </c>
      <c r="G7914" s="9">
        <v>10</v>
      </c>
      <c r="H7914" s="9">
        <v>17</v>
      </c>
      <c r="I7914" s="9">
        <v>1.0144821405410767</v>
      </c>
      <c r="J7914" s="9">
        <v>-1.2821435928344727E-2</v>
      </c>
      <c r="K7914" s="9">
        <v>2.4380233138799667E-2</v>
      </c>
      <c r="L7914" s="9">
        <v>90.423629760742188</v>
      </c>
    </row>
    <row r="7915" spans="1:12" x14ac:dyDescent="0.25">
      <c r="A7915" s="5" t="str">
        <f t="shared" si="123"/>
        <v>1NEMNEM Customer401018</v>
      </c>
      <c r="B7915" s="9">
        <v>1</v>
      </c>
      <c r="C7915" t="s">
        <v>132</v>
      </c>
      <c r="D7915" t="s">
        <v>142</v>
      </c>
      <c r="E7915" s="9">
        <v>4</v>
      </c>
      <c r="F7915" s="9">
        <v>0</v>
      </c>
      <c r="G7915" s="9">
        <v>10</v>
      </c>
      <c r="H7915" s="9">
        <v>18</v>
      </c>
      <c r="I7915" s="9">
        <v>1.7221620082855225</v>
      </c>
      <c r="J7915" s="9">
        <v>1.0064687728881836</v>
      </c>
      <c r="K7915" s="9">
        <v>3.4687552601099014E-2</v>
      </c>
      <c r="L7915" s="9">
        <v>90.623214721679688</v>
      </c>
    </row>
    <row r="7916" spans="1:12" x14ac:dyDescent="0.25">
      <c r="A7916" s="5" t="str">
        <f t="shared" si="123"/>
        <v>1NEMNEM Customer401019</v>
      </c>
      <c r="B7916" s="9">
        <v>1</v>
      </c>
      <c r="C7916" t="s">
        <v>132</v>
      </c>
      <c r="D7916" t="s">
        <v>142</v>
      </c>
      <c r="E7916" s="9">
        <v>4</v>
      </c>
      <c r="F7916" s="9">
        <v>0</v>
      </c>
      <c r="G7916" s="9">
        <v>10</v>
      </c>
      <c r="H7916" s="9">
        <v>19</v>
      </c>
      <c r="I7916" s="9">
        <v>2.2692592144012451</v>
      </c>
      <c r="J7916" s="9">
        <v>1.8141403198242188</v>
      </c>
      <c r="K7916" s="9">
        <v>3.1633943319320679E-2</v>
      </c>
      <c r="L7916" s="9">
        <v>89.913589477539063</v>
      </c>
    </row>
    <row r="7917" spans="1:12" x14ac:dyDescent="0.25">
      <c r="A7917" s="5" t="str">
        <f t="shared" si="123"/>
        <v>1NEMNEM Customer401020</v>
      </c>
      <c r="B7917" s="9">
        <v>1</v>
      </c>
      <c r="C7917" t="s">
        <v>132</v>
      </c>
      <c r="D7917" t="s">
        <v>142</v>
      </c>
      <c r="E7917" s="9">
        <v>4</v>
      </c>
      <c r="F7917" s="9">
        <v>0</v>
      </c>
      <c r="G7917" s="9">
        <v>10</v>
      </c>
      <c r="H7917" s="9">
        <v>20</v>
      </c>
      <c r="I7917" s="9">
        <v>2.5394246578216553</v>
      </c>
      <c r="J7917" s="9">
        <v>2.232656717300415</v>
      </c>
      <c r="K7917" s="9">
        <v>1.1873514391481876E-2</v>
      </c>
      <c r="L7917" s="9">
        <v>88.055686950683594</v>
      </c>
    </row>
    <row r="7918" spans="1:12" x14ac:dyDescent="0.25">
      <c r="A7918" s="5" t="str">
        <f t="shared" si="123"/>
        <v>1NEMNEM Customer401021</v>
      </c>
      <c r="B7918" s="9">
        <v>1</v>
      </c>
      <c r="C7918" t="s">
        <v>132</v>
      </c>
      <c r="D7918" t="s">
        <v>142</v>
      </c>
      <c r="E7918" s="9">
        <v>4</v>
      </c>
      <c r="F7918" s="9">
        <v>0</v>
      </c>
      <c r="G7918" s="9">
        <v>10</v>
      </c>
      <c r="H7918" s="9">
        <v>21</v>
      </c>
      <c r="I7918" s="9">
        <v>2.548269510269165</v>
      </c>
      <c r="J7918" s="9">
        <v>2.2867612838745117</v>
      </c>
      <c r="K7918" s="9">
        <v>1.4649867080152035E-2</v>
      </c>
      <c r="L7918" s="9">
        <v>84.691123962402344</v>
      </c>
    </row>
    <row r="7919" spans="1:12" x14ac:dyDescent="0.25">
      <c r="A7919" s="5" t="str">
        <f t="shared" si="123"/>
        <v>1NEMNEM Customer401022</v>
      </c>
      <c r="B7919" s="9">
        <v>1</v>
      </c>
      <c r="C7919" t="s">
        <v>132</v>
      </c>
      <c r="D7919" t="s">
        <v>142</v>
      </c>
      <c r="E7919" s="9">
        <v>4</v>
      </c>
      <c r="F7919" s="9">
        <v>0</v>
      </c>
      <c r="G7919" s="9">
        <v>10</v>
      </c>
      <c r="H7919" s="9">
        <v>22</v>
      </c>
      <c r="I7919" s="9">
        <v>2.4341099262237549</v>
      </c>
      <c r="J7919" s="9">
        <v>3.0018141269683838</v>
      </c>
      <c r="K7919" s="9">
        <v>2.4612598121166229E-2</v>
      </c>
      <c r="L7919" s="9">
        <v>81.526924133300781</v>
      </c>
    </row>
    <row r="7920" spans="1:12" x14ac:dyDescent="0.25">
      <c r="A7920" s="5" t="str">
        <f t="shared" si="123"/>
        <v>1NEMNEM Customer401023</v>
      </c>
      <c r="B7920" s="9">
        <v>1</v>
      </c>
      <c r="C7920" t="s">
        <v>132</v>
      </c>
      <c r="D7920" t="s">
        <v>142</v>
      </c>
      <c r="E7920" s="9">
        <v>4</v>
      </c>
      <c r="F7920" s="9">
        <v>0</v>
      </c>
      <c r="G7920" s="9">
        <v>10</v>
      </c>
      <c r="H7920" s="9">
        <v>23</v>
      </c>
      <c r="I7920" s="9">
        <v>2.2569026947021484</v>
      </c>
      <c r="J7920" s="9">
        <v>2.4688527584075928</v>
      </c>
      <c r="K7920" s="9">
        <v>2.0256137475371361E-2</v>
      </c>
      <c r="L7920" s="9">
        <v>78.475227355957031</v>
      </c>
    </row>
    <row r="7921" spans="1:12" x14ac:dyDescent="0.25">
      <c r="A7921" s="5" t="str">
        <f t="shared" si="123"/>
        <v>1NEMNEM Customer401024</v>
      </c>
      <c r="B7921" s="9">
        <v>1</v>
      </c>
      <c r="C7921" t="s">
        <v>132</v>
      </c>
      <c r="D7921" t="s">
        <v>142</v>
      </c>
      <c r="E7921" s="9">
        <v>4</v>
      </c>
      <c r="F7921" s="9">
        <v>0</v>
      </c>
      <c r="G7921" s="9">
        <v>10</v>
      </c>
      <c r="H7921" s="9">
        <v>24</v>
      </c>
      <c r="I7921" s="9">
        <v>1.9449875354766846</v>
      </c>
      <c r="J7921" s="9">
        <v>2.0644683837890625</v>
      </c>
      <c r="K7921" s="9">
        <v>2.133638970553875E-2</v>
      </c>
      <c r="L7921" s="9">
        <v>75.400535583496094</v>
      </c>
    </row>
    <row r="7922" spans="1:12" x14ac:dyDescent="0.25">
      <c r="A7922" s="5" t="str">
        <f t="shared" si="123"/>
        <v>1NEMNEM Customer4121</v>
      </c>
      <c r="B7922" s="9">
        <v>1</v>
      </c>
      <c r="C7922" t="s">
        <v>132</v>
      </c>
      <c r="D7922" t="s">
        <v>142</v>
      </c>
      <c r="E7922" s="9">
        <v>4</v>
      </c>
      <c r="F7922" s="9">
        <v>1</v>
      </c>
      <c r="G7922" s="9">
        <v>2</v>
      </c>
      <c r="H7922" s="9">
        <v>1</v>
      </c>
      <c r="I7922" s="9">
        <v>1.2499055862426758</v>
      </c>
      <c r="J7922" s="9">
        <v>1.2499055862426758</v>
      </c>
      <c r="K7922" s="9">
        <v>0</v>
      </c>
      <c r="L7922" s="9">
        <v>65.582305908203125</v>
      </c>
    </row>
    <row r="7923" spans="1:12" x14ac:dyDescent="0.25">
      <c r="A7923" s="5" t="str">
        <f t="shared" si="123"/>
        <v>1NEMNEM Customer4122</v>
      </c>
      <c r="B7923" s="9">
        <v>1</v>
      </c>
      <c r="C7923" t="s">
        <v>132</v>
      </c>
      <c r="D7923" t="s">
        <v>142</v>
      </c>
      <c r="E7923" s="9">
        <v>4</v>
      </c>
      <c r="F7923" s="9">
        <v>1</v>
      </c>
      <c r="G7923" s="9">
        <v>2</v>
      </c>
      <c r="H7923" s="9">
        <v>2</v>
      </c>
      <c r="I7923" s="9">
        <v>1.0900473594665527</v>
      </c>
      <c r="J7923" s="9">
        <v>1.0900473594665527</v>
      </c>
      <c r="K7923" s="9">
        <v>0</v>
      </c>
      <c r="L7923" s="9">
        <v>64.129295349121094</v>
      </c>
    </row>
    <row r="7924" spans="1:12" x14ac:dyDescent="0.25">
      <c r="A7924" s="5" t="str">
        <f t="shared" si="123"/>
        <v>1NEMNEM Customer4123</v>
      </c>
      <c r="B7924" s="9">
        <v>1</v>
      </c>
      <c r="C7924" t="s">
        <v>132</v>
      </c>
      <c r="D7924" t="s">
        <v>142</v>
      </c>
      <c r="E7924" s="9">
        <v>4</v>
      </c>
      <c r="F7924" s="9">
        <v>1</v>
      </c>
      <c r="G7924" s="9">
        <v>2</v>
      </c>
      <c r="H7924" s="9">
        <v>3</v>
      </c>
      <c r="I7924" s="9">
        <v>0.96302682161331177</v>
      </c>
      <c r="J7924" s="9">
        <v>0.96302682161331177</v>
      </c>
      <c r="K7924" s="9">
        <v>0</v>
      </c>
      <c r="L7924" s="9">
        <v>62.987155914306641</v>
      </c>
    </row>
    <row r="7925" spans="1:12" x14ac:dyDescent="0.25">
      <c r="A7925" s="5" t="str">
        <f t="shared" si="123"/>
        <v>1NEMNEM Customer4124</v>
      </c>
      <c r="B7925" s="9">
        <v>1</v>
      </c>
      <c r="C7925" t="s">
        <v>132</v>
      </c>
      <c r="D7925" t="s">
        <v>142</v>
      </c>
      <c r="E7925" s="9">
        <v>4</v>
      </c>
      <c r="F7925" s="9">
        <v>1</v>
      </c>
      <c r="G7925" s="9">
        <v>2</v>
      </c>
      <c r="H7925" s="9">
        <v>4</v>
      </c>
      <c r="I7925" s="9">
        <v>0.8725922703742981</v>
      </c>
      <c r="J7925" s="9">
        <v>0.8725922703742981</v>
      </c>
      <c r="K7925" s="9">
        <v>0</v>
      </c>
      <c r="L7925" s="9">
        <v>61.649444580078125</v>
      </c>
    </row>
    <row r="7926" spans="1:12" x14ac:dyDescent="0.25">
      <c r="A7926" s="5" t="str">
        <f t="shared" si="123"/>
        <v>1NEMNEM Customer4125</v>
      </c>
      <c r="B7926" s="9">
        <v>1</v>
      </c>
      <c r="C7926" t="s">
        <v>132</v>
      </c>
      <c r="D7926" t="s">
        <v>142</v>
      </c>
      <c r="E7926" s="9">
        <v>4</v>
      </c>
      <c r="F7926" s="9">
        <v>1</v>
      </c>
      <c r="G7926" s="9">
        <v>2</v>
      </c>
      <c r="H7926" s="9">
        <v>5</v>
      </c>
      <c r="I7926" s="9">
        <v>0.81068402528762817</v>
      </c>
      <c r="J7926" s="9">
        <v>0.81068402528762817</v>
      </c>
      <c r="K7926" s="9">
        <v>0</v>
      </c>
      <c r="L7926" s="9">
        <v>60.586639404296875</v>
      </c>
    </row>
    <row r="7927" spans="1:12" x14ac:dyDescent="0.25">
      <c r="A7927" s="5" t="str">
        <f t="shared" si="123"/>
        <v>1NEMNEM Customer4126</v>
      </c>
      <c r="B7927" s="9">
        <v>1</v>
      </c>
      <c r="C7927" t="s">
        <v>132</v>
      </c>
      <c r="D7927" t="s">
        <v>142</v>
      </c>
      <c r="E7927" s="9">
        <v>4</v>
      </c>
      <c r="F7927" s="9">
        <v>1</v>
      </c>
      <c r="G7927" s="9">
        <v>2</v>
      </c>
      <c r="H7927" s="9">
        <v>6</v>
      </c>
      <c r="I7927" s="9">
        <v>0.78598147630691528</v>
      </c>
      <c r="J7927" s="9">
        <v>0.78598147630691528</v>
      </c>
      <c r="K7927" s="9">
        <v>0</v>
      </c>
      <c r="L7927" s="9">
        <v>59.664680480957031</v>
      </c>
    </row>
    <row r="7928" spans="1:12" x14ac:dyDescent="0.25">
      <c r="A7928" s="5" t="str">
        <f t="shared" si="123"/>
        <v>1NEMNEM Customer4127</v>
      </c>
      <c r="B7928" s="9">
        <v>1</v>
      </c>
      <c r="C7928" t="s">
        <v>132</v>
      </c>
      <c r="D7928" t="s">
        <v>142</v>
      </c>
      <c r="E7928" s="9">
        <v>4</v>
      </c>
      <c r="F7928" s="9">
        <v>1</v>
      </c>
      <c r="G7928" s="9">
        <v>2</v>
      </c>
      <c r="H7928" s="9">
        <v>7</v>
      </c>
      <c r="I7928" s="9">
        <v>0.76401573419570923</v>
      </c>
      <c r="J7928" s="9">
        <v>0.76401573419570923</v>
      </c>
      <c r="K7928" s="9">
        <v>0</v>
      </c>
      <c r="L7928" s="9">
        <v>58.973823547363281</v>
      </c>
    </row>
    <row r="7929" spans="1:12" x14ac:dyDescent="0.25">
      <c r="A7929" s="5" t="str">
        <f t="shared" si="123"/>
        <v>1NEMNEM Customer4128</v>
      </c>
      <c r="B7929" s="9">
        <v>1</v>
      </c>
      <c r="C7929" t="s">
        <v>132</v>
      </c>
      <c r="D7929" t="s">
        <v>142</v>
      </c>
      <c r="E7929" s="9">
        <v>4</v>
      </c>
      <c r="F7929" s="9">
        <v>1</v>
      </c>
      <c r="G7929" s="9">
        <v>2</v>
      </c>
      <c r="H7929" s="9">
        <v>8</v>
      </c>
      <c r="I7929" s="9">
        <v>0.51022505760192871</v>
      </c>
      <c r="J7929" s="9">
        <v>0.51022505760192871</v>
      </c>
      <c r="K7929" s="9">
        <v>0</v>
      </c>
      <c r="L7929" s="9">
        <v>58.806674957275391</v>
      </c>
    </row>
    <row r="7930" spans="1:12" x14ac:dyDescent="0.25">
      <c r="A7930" s="5" t="str">
        <f t="shared" si="123"/>
        <v>1NEMNEM Customer4129</v>
      </c>
      <c r="B7930" s="9">
        <v>1</v>
      </c>
      <c r="C7930" t="s">
        <v>132</v>
      </c>
      <c r="D7930" t="s">
        <v>142</v>
      </c>
      <c r="E7930" s="9">
        <v>4</v>
      </c>
      <c r="F7930" s="9">
        <v>1</v>
      </c>
      <c r="G7930" s="9">
        <v>2</v>
      </c>
      <c r="H7930" s="9">
        <v>9</v>
      </c>
      <c r="I7930" s="9">
        <v>-3.4123502671718597E-2</v>
      </c>
      <c r="J7930" s="9">
        <v>-3.4123502671718597E-2</v>
      </c>
      <c r="K7930" s="9">
        <v>0</v>
      </c>
      <c r="L7930" s="9">
        <v>60.919990539550781</v>
      </c>
    </row>
    <row r="7931" spans="1:12" x14ac:dyDescent="0.25">
      <c r="A7931" s="5" t="str">
        <f t="shared" si="123"/>
        <v>1NEMNEM Customer41210</v>
      </c>
      <c r="B7931" s="9">
        <v>1</v>
      </c>
      <c r="C7931" t="s">
        <v>132</v>
      </c>
      <c r="D7931" t="s">
        <v>142</v>
      </c>
      <c r="E7931" s="9">
        <v>4</v>
      </c>
      <c r="F7931" s="9">
        <v>1</v>
      </c>
      <c r="G7931" s="9">
        <v>2</v>
      </c>
      <c r="H7931" s="9">
        <v>10</v>
      </c>
      <c r="I7931" s="9">
        <v>-0.63836872577667236</v>
      </c>
      <c r="J7931" s="9">
        <v>-0.63836872577667236</v>
      </c>
      <c r="K7931" s="9">
        <v>0</v>
      </c>
      <c r="L7931" s="9">
        <v>65.758255004882813</v>
      </c>
    </row>
    <row r="7932" spans="1:12" x14ac:dyDescent="0.25">
      <c r="A7932" s="5" t="str">
        <f t="shared" si="123"/>
        <v>1NEMNEM Customer41211</v>
      </c>
      <c r="B7932" s="9">
        <v>1</v>
      </c>
      <c r="C7932" t="s">
        <v>132</v>
      </c>
      <c r="D7932" t="s">
        <v>142</v>
      </c>
      <c r="E7932" s="9">
        <v>4</v>
      </c>
      <c r="F7932" s="9">
        <v>1</v>
      </c>
      <c r="G7932" s="9">
        <v>2</v>
      </c>
      <c r="H7932" s="9">
        <v>11</v>
      </c>
      <c r="I7932" s="9">
        <v>-1.0800509452819824</v>
      </c>
      <c r="J7932" s="9">
        <v>-1.0800509452819824</v>
      </c>
      <c r="K7932" s="9">
        <v>0</v>
      </c>
      <c r="L7932" s="9">
        <v>71.690361022949219</v>
      </c>
    </row>
    <row r="7933" spans="1:12" x14ac:dyDescent="0.25">
      <c r="A7933" s="5" t="str">
        <f t="shared" si="123"/>
        <v>1NEMNEM Customer41212</v>
      </c>
      <c r="B7933" s="9">
        <v>1</v>
      </c>
      <c r="C7933" t="s">
        <v>132</v>
      </c>
      <c r="D7933" t="s">
        <v>142</v>
      </c>
      <c r="E7933" s="9">
        <v>4</v>
      </c>
      <c r="F7933" s="9">
        <v>1</v>
      </c>
      <c r="G7933" s="9">
        <v>2</v>
      </c>
      <c r="H7933" s="9">
        <v>12</v>
      </c>
      <c r="I7933" s="9">
        <v>-1.4785928726196289</v>
      </c>
      <c r="J7933" s="9">
        <v>-1.4785928726196289</v>
      </c>
      <c r="K7933" s="9">
        <v>0</v>
      </c>
      <c r="L7933" s="9">
        <v>76.932899475097656</v>
      </c>
    </row>
    <row r="7934" spans="1:12" x14ac:dyDescent="0.25">
      <c r="A7934" s="5" t="str">
        <f t="shared" si="123"/>
        <v>1NEMNEM Customer41213</v>
      </c>
      <c r="B7934" s="9">
        <v>1</v>
      </c>
      <c r="C7934" t="s">
        <v>132</v>
      </c>
      <c r="D7934" t="s">
        <v>142</v>
      </c>
      <c r="E7934" s="9">
        <v>4</v>
      </c>
      <c r="F7934" s="9">
        <v>1</v>
      </c>
      <c r="G7934" s="9">
        <v>2</v>
      </c>
      <c r="H7934" s="9">
        <v>13</v>
      </c>
      <c r="I7934" s="9">
        <v>-1.5727118253707886</v>
      </c>
      <c r="J7934" s="9">
        <v>-1.5727118253707886</v>
      </c>
      <c r="K7934" s="9">
        <v>0</v>
      </c>
      <c r="L7934" s="9">
        <v>81.150497436523438</v>
      </c>
    </row>
    <row r="7935" spans="1:12" x14ac:dyDescent="0.25">
      <c r="A7935" s="5" t="str">
        <f t="shared" si="123"/>
        <v>1NEMNEM Customer41214</v>
      </c>
      <c r="B7935" s="9">
        <v>1</v>
      </c>
      <c r="C7935" t="s">
        <v>132</v>
      </c>
      <c r="D7935" t="s">
        <v>142</v>
      </c>
      <c r="E7935" s="9">
        <v>4</v>
      </c>
      <c r="F7935" s="9">
        <v>1</v>
      </c>
      <c r="G7935" s="9">
        <v>2</v>
      </c>
      <c r="H7935" s="9">
        <v>14</v>
      </c>
      <c r="I7935" s="9">
        <v>-1.4042518138885498</v>
      </c>
      <c r="J7935" s="9">
        <v>-1.4042518138885498</v>
      </c>
      <c r="K7935" s="9">
        <v>0</v>
      </c>
      <c r="L7935" s="9">
        <v>83.888809204101563</v>
      </c>
    </row>
    <row r="7936" spans="1:12" x14ac:dyDescent="0.25">
      <c r="A7936" s="5" t="str">
        <f t="shared" si="123"/>
        <v>1NEMNEM Customer41215</v>
      </c>
      <c r="B7936" s="9">
        <v>1</v>
      </c>
      <c r="C7936" t="s">
        <v>132</v>
      </c>
      <c r="D7936" t="s">
        <v>142</v>
      </c>
      <c r="E7936" s="9">
        <v>4</v>
      </c>
      <c r="F7936" s="9">
        <v>1</v>
      </c>
      <c r="G7936" s="9">
        <v>2</v>
      </c>
      <c r="H7936" s="9">
        <v>15</v>
      </c>
      <c r="I7936" s="9">
        <v>-1.0257179737091064</v>
      </c>
      <c r="J7936" s="9">
        <v>-1.0257179737091064</v>
      </c>
      <c r="K7936" s="9">
        <v>0</v>
      </c>
      <c r="L7936" s="9">
        <v>85.438911437988281</v>
      </c>
    </row>
    <row r="7937" spans="1:12" x14ac:dyDescent="0.25">
      <c r="A7937" s="5" t="str">
        <f t="shared" si="123"/>
        <v>1NEMNEM Customer41216</v>
      </c>
      <c r="B7937" s="9">
        <v>1</v>
      </c>
      <c r="C7937" t="s">
        <v>132</v>
      </c>
      <c r="D7937" t="s">
        <v>142</v>
      </c>
      <c r="E7937" s="9">
        <v>4</v>
      </c>
      <c r="F7937" s="9">
        <v>1</v>
      </c>
      <c r="G7937" s="9">
        <v>2</v>
      </c>
      <c r="H7937" s="9">
        <v>16</v>
      </c>
      <c r="I7937" s="9">
        <v>-0.40421056747436523</v>
      </c>
      <c r="J7937" s="9">
        <v>-0.40421056747436523</v>
      </c>
      <c r="K7937" s="9">
        <v>0</v>
      </c>
      <c r="L7937" s="9">
        <v>86.189422607421875</v>
      </c>
    </row>
    <row r="7938" spans="1:12" x14ac:dyDescent="0.25">
      <c r="A7938" s="5" t="str">
        <f t="shared" si="123"/>
        <v>1NEMNEM Customer41217</v>
      </c>
      <c r="B7938" s="9">
        <v>1</v>
      </c>
      <c r="C7938" t="s">
        <v>132</v>
      </c>
      <c r="D7938" t="s">
        <v>142</v>
      </c>
      <c r="E7938" s="9">
        <v>4</v>
      </c>
      <c r="F7938" s="9">
        <v>1</v>
      </c>
      <c r="G7938" s="9">
        <v>2</v>
      </c>
      <c r="H7938" s="9">
        <v>17</v>
      </c>
      <c r="I7938" s="9">
        <v>0.27620822191238403</v>
      </c>
      <c r="J7938" s="9">
        <v>-0.14558941125869751</v>
      </c>
      <c r="K7938" s="9">
        <v>3.7653736770153046E-2</v>
      </c>
      <c r="L7938" s="9">
        <v>85.724700927734375</v>
      </c>
    </row>
    <row r="7939" spans="1:12" x14ac:dyDescent="0.25">
      <c r="A7939" s="5" t="str">
        <f t="shared" ref="A7939:A8002" si="124">B7939&amp;C7939&amp;D7939&amp;E7939&amp;F7939&amp;G7939&amp;H7939</f>
        <v>1NEMNEM Customer41218</v>
      </c>
      <c r="B7939" s="9">
        <v>1</v>
      </c>
      <c r="C7939" t="s">
        <v>132</v>
      </c>
      <c r="D7939" t="s">
        <v>142</v>
      </c>
      <c r="E7939" s="9">
        <v>4</v>
      </c>
      <c r="F7939" s="9">
        <v>1</v>
      </c>
      <c r="G7939" s="9">
        <v>2</v>
      </c>
      <c r="H7939" s="9">
        <v>18</v>
      </c>
      <c r="I7939" s="9">
        <v>0.97554785013198853</v>
      </c>
      <c r="J7939" s="9">
        <v>0.51885336637496948</v>
      </c>
      <c r="K7939" s="9">
        <v>4.9608301371335983E-2</v>
      </c>
      <c r="L7939" s="9">
        <v>85.424362182617188</v>
      </c>
    </row>
    <row r="7940" spans="1:12" x14ac:dyDescent="0.25">
      <c r="A7940" s="5" t="str">
        <f t="shared" si="124"/>
        <v>1NEMNEM Customer41219</v>
      </c>
      <c r="B7940" s="9">
        <v>1</v>
      </c>
      <c r="C7940" t="s">
        <v>132</v>
      </c>
      <c r="D7940" t="s">
        <v>142</v>
      </c>
      <c r="E7940" s="9">
        <v>4</v>
      </c>
      <c r="F7940" s="9">
        <v>1</v>
      </c>
      <c r="G7940" s="9">
        <v>2</v>
      </c>
      <c r="H7940" s="9">
        <v>19</v>
      </c>
      <c r="I7940" s="9">
        <v>1.5544593334197998</v>
      </c>
      <c r="J7940" s="9">
        <v>1.1858159303665161</v>
      </c>
      <c r="K7940" s="9">
        <v>4.9709059298038483E-2</v>
      </c>
      <c r="L7940" s="9">
        <v>83.901641845703125</v>
      </c>
    </row>
    <row r="7941" spans="1:12" x14ac:dyDescent="0.25">
      <c r="A7941" s="5" t="str">
        <f t="shared" si="124"/>
        <v>1NEMNEM Customer41220</v>
      </c>
      <c r="B7941" s="9">
        <v>1</v>
      </c>
      <c r="C7941" t="s">
        <v>132</v>
      </c>
      <c r="D7941" t="s">
        <v>142</v>
      </c>
      <c r="E7941" s="9">
        <v>4</v>
      </c>
      <c r="F7941" s="9">
        <v>1</v>
      </c>
      <c r="G7941" s="9">
        <v>2</v>
      </c>
      <c r="H7941" s="9">
        <v>20</v>
      </c>
      <c r="I7941" s="9">
        <v>1.8603190183639526</v>
      </c>
      <c r="J7941" s="9">
        <v>1.647642970085144</v>
      </c>
      <c r="K7941" s="9">
        <v>2.2634100168943405E-2</v>
      </c>
      <c r="L7941" s="9">
        <v>81.061004638671875</v>
      </c>
    </row>
    <row r="7942" spans="1:12" x14ac:dyDescent="0.25">
      <c r="A7942" s="5" t="str">
        <f t="shared" si="124"/>
        <v>1NEMNEM Customer41221</v>
      </c>
      <c r="B7942" s="9">
        <v>1</v>
      </c>
      <c r="C7942" t="s">
        <v>132</v>
      </c>
      <c r="D7942" t="s">
        <v>142</v>
      </c>
      <c r="E7942" s="9">
        <v>4</v>
      </c>
      <c r="F7942" s="9">
        <v>1</v>
      </c>
      <c r="G7942" s="9">
        <v>2</v>
      </c>
      <c r="H7942" s="9">
        <v>21</v>
      </c>
      <c r="I7942" s="9">
        <v>1.9001058340072632</v>
      </c>
      <c r="J7942" s="9">
        <v>1.7464139461517334</v>
      </c>
      <c r="K7942" s="9">
        <v>3.426264226436615E-2</v>
      </c>
      <c r="L7942" s="9">
        <v>76.676185607910156</v>
      </c>
    </row>
    <row r="7943" spans="1:12" x14ac:dyDescent="0.25">
      <c r="A7943" s="5" t="str">
        <f t="shared" si="124"/>
        <v>1NEMNEM Customer41222</v>
      </c>
      <c r="B7943" s="9">
        <v>1</v>
      </c>
      <c r="C7943" t="s">
        <v>132</v>
      </c>
      <c r="D7943" t="s">
        <v>142</v>
      </c>
      <c r="E7943" s="9">
        <v>4</v>
      </c>
      <c r="F7943" s="9">
        <v>1</v>
      </c>
      <c r="G7943" s="9">
        <v>2</v>
      </c>
      <c r="H7943" s="9">
        <v>22</v>
      </c>
      <c r="I7943" s="9">
        <v>1.8243926763534546</v>
      </c>
      <c r="J7943" s="9">
        <v>2.3599677085876465</v>
      </c>
      <c r="K7943" s="9">
        <v>7.0412851870059967E-2</v>
      </c>
      <c r="L7943" s="9">
        <v>73.474700927734375</v>
      </c>
    </row>
    <row r="7944" spans="1:12" x14ac:dyDescent="0.25">
      <c r="A7944" s="5" t="str">
        <f t="shared" si="124"/>
        <v>1NEMNEM Customer41223</v>
      </c>
      <c r="B7944" s="9">
        <v>1</v>
      </c>
      <c r="C7944" t="s">
        <v>132</v>
      </c>
      <c r="D7944" t="s">
        <v>142</v>
      </c>
      <c r="E7944" s="9">
        <v>4</v>
      </c>
      <c r="F7944" s="9">
        <v>1</v>
      </c>
      <c r="G7944" s="9">
        <v>2</v>
      </c>
      <c r="H7944" s="9">
        <v>23</v>
      </c>
      <c r="I7944" s="9">
        <v>1.7416203022003174</v>
      </c>
      <c r="J7944" s="9">
        <v>1.9403055906295776</v>
      </c>
      <c r="K7944" s="9">
        <v>4.7450684010982513E-2</v>
      </c>
      <c r="L7944" s="9">
        <v>71.269058227539063</v>
      </c>
    </row>
    <row r="7945" spans="1:12" x14ac:dyDescent="0.25">
      <c r="A7945" s="5" t="str">
        <f t="shared" si="124"/>
        <v>1NEMNEM Customer41224</v>
      </c>
      <c r="B7945" s="9">
        <v>1</v>
      </c>
      <c r="C7945" t="s">
        <v>132</v>
      </c>
      <c r="D7945" t="s">
        <v>142</v>
      </c>
      <c r="E7945" s="9">
        <v>4</v>
      </c>
      <c r="F7945" s="9">
        <v>1</v>
      </c>
      <c r="G7945" s="9">
        <v>2</v>
      </c>
      <c r="H7945" s="9">
        <v>24</v>
      </c>
      <c r="I7945" s="9">
        <v>1.5113427639007568</v>
      </c>
      <c r="J7945" s="9">
        <v>1.6172988414764404</v>
      </c>
      <c r="K7945" s="9">
        <v>4.5817200094461441E-2</v>
      </c>
      <c r="L7945" s="9">
        <v>68.647613525390625</v>
      </c>
    </row>
    <row r="7946" spans="1:12" x14ac:dyDescent="0.25">
      <c r="A7946" s="5" t="str">
        <f t="shared" si="124"/>
        <v>1NEMNEM Customer41101</v>
      </c>
      <c r="B7946" s="9">
        <v>1</v>
      </c>
      <c r="C7946" t="s">
        <v>132</v>
      </c>
      <c r="D7946" t="s">
        <v>142</v>
      </c>
      <c r="E7946" s="9">
        <v>4</v>
      </c>
      <c r="F7946" s="9">
        <v>1</v>
      </c>
      <c r="G7946" s="9">
        <v>10</v>
      </c>
      <c r="H7946" s="9">
        <v>1</v>
      </c>
      <c r="I7946" s="9">
        <v>1.6314080953598022</v>
      </c>
      <c r="J7946" s="9">
        <v>1.6314080953598022</v>
      </c>
      <c r="K7946" s="9">
        <v>0</v>
      </c>
      <c r="L7946" s="9">
        <v>72.023590087890625</v>
      </c>
    </row>
    <row r="7947" spans="1:12" x14ac:dyDescent="0.25">
      <c r="A7947" s="5" t="str">
        <f t="shared" si="124"/>
        <v>1NEMNEM Customer41102</v>
      </c>
      <c r="B7947" s="9">
        <v>1</v>
      </c>
      <c r="C7947" t="s">
        <v>132</v>
      </c>
      <c r="D7947" t="s">
        <v>142</v>
      </c>
      <c r="E7947" s="9">
        <v>4</v>
      </c>
      <c r="F7947" s="9">
        <v>1</v>
      </c>
      <c r="G7947" s="9">
        <v>10</v>
      </c>
      <c r="H7947" s="9">
        <v>2</v>
      </c>
      <c r="I7947" s="9">
        <v>1.3199640512466431</v>
      </c>
      <c r="J7947" s="9">
        <v>1.3199640512466431</v>
      </c>
      <c r="K7947" s="9">
        <v>0</v>
      </c>
      <c r="L7947" s="9">
        <v>69.767196655273438</v>
      </c>
    </row>
    <row r="7948" spans="1:12" x14ac:dyDescent="0.25">
      <c r="A7948" s="5" t="str">
        <f t="shared" si="124"/>
        <v>1NEMNEM Customer41103</v>
      </c>
      <c r="B7948" s="9">
        <v>1</v>
      </c>
      <c r="C7948" t="s">
        <v>132</v>
      </c>
      <c r="D7948" t="s">
        <v>142</v>
      </c>
      <c r="E7948" s="9">
        <v>4</v>
      </c>
      <c r="F7948" s="9">
        <v>1</v>
      </c>
      <c r="G7948" s="9">
        <v>10</v>
      </c>
      <c r="H7948" s="9">
        <v>3</v>
      </c>
      <c r="I7948" s="9">
        <v>1.132636547088623</v>
      </c>
      <c r="J7948" s="9">
        <v>1.132636547088623</v>
      </c>
      <c r="K7948" s="9">
        <v>0</v>
      </c>
      <c r="L7948" s="9">
        <v>68.661766052246094</v>
      </c>
    </row>
    <row r="7949" spans="1:12" x14ac:dyDescent="0.25">
      <c r="A7949" s="5" t="str">
        <f t="shared" si="124"/>
        <v>1NEMNEM Customer41104</v>
      </c>
      <c r="B7949" s="9">
        <v>1</v>
      </c>
      <c r="C7949" t="s">
        <v>132</v>
      </c>
      <c r="D7949" t="s">
        <v>142</v>
      </c>
      <c r="E7949" s="9">
        <v>4</v>
      </c>
      <c r="F7949" s="9">
        <v>1</v>
      </c>
      <c r="G7949" s="9">
        <v>10</v>
      </c>
      <c r="H7949" s="9">
        <v>4</v>
      </c>
      <c r="I7949" s="9">
        <v>0.97231465578079224</v>
      </c>
      <c r="J7949" s="9">
        <v>0.97231465578079224</v>
      </c>
      <c r="K7949" s="9">
        <v>0</v>
      </c>
      <c r="L7949" s="9">
        <v>66.740432739257813</v>
      </c>
    </row>
    <row r="7950" spans="1:12" x14ac:dyDescent="0.25">
      <c r="A7950" s="5" t="str">
        <f t="shared" si="124"/>
        <v>1NEMNEM Customer41105</v>
      </c>
      <c r="B7950" s="9">
        <v>1</v>
      </c>
      <c r="C7950" t="s">
        <v>132</v>
      </c>
      <c r="D7950" t="s">
        <v>142</v>
      </c>
      <c r="E7950" s="9">
        <v>4</v>
      </c>
      <c r="F7950" s="9">
        <v>1</v>
      </c>
      <c r="G7950" s="9">
        <v>10</v>
      </c>
      <c r="H7950" s="9">
        <v>5</v>
      </c>
      <c r="I7950" s="9">
        <v>0.88890814781188965</v>
      </c>
      <c r="J7950" s="9">
        <v>0.88890814781188965</v>
      </c>
      <c r="K7950" s="9">
        <v>0</v>
      </c>
      <c r="L7950" s="9">
        <v>65.3616943359375</v>
      </c>
    </row>
    <row r="7951" spans="1:12" x14ac:dyDescent="0.25">
      <c r="A7951" s="5" t="str">
        <f t="shared" si="124"/>
        <v>1NEMNEM Customer41106</v>
      </c>
      <c r="B7951" s="9">
        <v>1</v>
      </c>
      <c r="C7951" t="s">
        <v>132</v>
      </c>
      <c r="D7951" t="s">
        <v>142</v>
      </c>
      <c r="E7951" s="9">
        <v>4</v>
      </c>
      <c r="F7951" s="9">
        <v>1</v>
      </c>
      <c r="G7951" s="9">
        <v>10</v>
      </c>
      <c r="H7951" s="9">
        <v>6</v>
      </c>
      <c r="I7951" s="9">
        <v>0.85201066732406616</v>
      </c>
      <c r="J7951" s="9">
        <v>0.85201066732406616</v>
      </c>
      <c r="K7951" s="9">
        <v>0</v>
      </c>
      <c r="L7951" s="9">
        <v>64.201133728027344</v>
      </c>
    </row>
    <row r="7952" spans="1:12" x14ac:dyDescent="0.25">
      <c r="A7952" s="5" t="str">
        <f t="shared" si="124"/>
        <v>1NEMNEM Customer41107</v>
      </c>
      <c r="B7952" s="9">
        <v>1</v>
      </c>
      <c r="C7952" t="s">
        <v>132</v>
      </c>
      <c r="D7952" t="s">
        <v>142</v>
      </c>
      <c r="E7952" s="9">
        <v>4</v>
      </c>
      <c r="F7952" s="9">
        <v>1</v>
      </c>
      <c r="G7952" s="9">
        <v>10</v>
      </c>
      <c r="H7952" s="9">
        <v>7</v>
      </c>
      <c r="I7952" s="9">
        <v>0.78887510299682617</v>
      </c>
      <c r="J7952" s="9">
        <v>0.78887510299682617</v>
      </c>
      <c r="K7952" s="9">
        <v>0</v>
      </c>
      <c r="L7952" s="9">
        <v>63.424240112304688</v>
      </c>
    </row>
    <row r="7953" spans="1:12" x14ac:dyDescent="0.25">
      <c r="A7953" s="5" t="str">
        <f t="shared" si="124"/>
        <v>1NEMNEM Customer41108</v>
      </c>
      <c r="B7953" s="9">
        <v>1</v>
      </c>
      <c r="C7953" t="s">
        <v>132</v>
      </c>
      <c r="D7953" t="s">
        <v>142</v>
      </c>
      <c r="E7953" s="9">
        <v>4</v>
      </c>
      <c r="F7953" s="9">
        <v>1</v>
      </c>
      <c r="G7953" s="9">
        <v>10</v>
      </c>
      <c r="H7953" s="9">
        <v>8</v>
      </c>
      <c r="I7953" s="9">
        <v>0.50111740827560425</v>
      </c>
      <c r="J7953" s="9">
        <v>0.50111740827560425</v>
      </c>
      <c r="K7953" s="9">
        <v>0</v>
      </c>
      <c r="L7953" s="9">
        <v>63.284961700439453</v>
      </c>
    </row>
    <row r="7954" spans="1:12" x14ac:dyDescent="0.25">
      <c r="A7954" s="5" t="str">
        <f t="shared" si="124"/>
        <v>1NEMNEM Customer41109</v>
      </c>
      <c r="B7954" s="9">
        <v>1</v>
      </c>
      <c r="C7954" t="s">
        <v>132</v>
      </c>
      <c r="D7954" t="s">
        <v>142</v>
      </c>
      <c r="E7954" s="9">
        <v>4</v>
      </c>
      <c r="F7954" s="9">
        <v>1</v>
      </c>
      <c r="G7954" s="9">
        <v>10</v>
      </c>
      <c r="H7954" s="9">
        <v>9</v>
      </c>
      <c r="I7954" s="9">
        <v>-4.0095109492540359E-2</v>
      </c>
      <c r="J7954" s="9">
        <v>-4.0095109492540359E-2</v>
      </c>
      <c r="K7954" s="9">
        <v>0</v>
      </c>
      <c r="L7954" s="9">
        <v>66.479667663574219</v>
      </c>
    </row>
    <row r="7955" spans="1:12" x14ac:dyDescent="0.25">
      <c r="A7955" s="5" t="str">
        <f t="shared" si="124"/>
        <v>1NEMNEM Customer411010</v>
      </c>
      <c r="B7955" s="9">
        <v>1</v>
      </c>
      <c r="C7955" t="s">
        <v>132</v>
      </c>
      <c r="D7955" t="s">
        <v>142</v>
      </c>
      <c r="E7955" s="9">
        <v>4</v>
      </c>
      <c r="F7955" s="9">
        <v>1</v>
      </c>
      <c r="G7955" s="9">
        <v>10</v>
      </c>
      <c r="H7955" s="9">
        <v>10</v>
      </c>
      <c r="I7955" s="9">
        <v>-0.44408908486366272</v>
      </c>
      <c r="J7955" s="9">
        <v>-0.44408908486366272</v>
      </c>
      <c r="K7955" s="9">
        <v>0</v>
      </c>
      <c r="L7955" s="9">
        <v>72.675758361816406</v>
      </c>
    </row>
    <row r="7956" spans="1:12" x14ac:dyDescent="0.25">
      <c r="A7956" s="5" t="str">
        <f t="shared" si="124"/>
        <v>1NEMNEM Customer411011</v>
      </c>
      <c r="B7956" s="9">
        <v>1</v>
      </c>
      <c r="C7956" t="s">
        <v>132</v>
      </c>
      <c r="D7956" t="s">
        <v>142</v>
      </c>
      <c r="E7956" s="9">
        <v>4</v>
      </c>
      <c r="F7956" s="9">
        <v>1</v>
      </c>
      <c r="G7956" s="9">
        <v>10</v>
      </c>
      <c r="H7956" s="9">
        <v>11</v>
      </c>
      <c r="I7956" s="9">
        <v>-0.94850492477416992</v>
      </c>
      <c r="J7956" s="9">
        <v>-0.94850492477416992</v>
      </c>
      <c r="K7956" s="9">
        <v>0</v>
      </c>
      <c r="L7956" s="9">
        <v>78.23736572265625</v>
      </c>
    </row>
    <row r="7957" spans="1:12" x14ac:dyDescent="0.25">
      <c r="A7957" s="5" t="str">
        <f t="shared" si="124"/>
        <v>1NEMNEM Customer411012</v>
      </c>
      <c r="B7957" s="9">
        <v>1</v>
      </c>
      <c r="C7957" t="s">
        <v>132</v>
      </c>
      <c r="D7957" t="s">
        <v>142</v>
      </c>
      <c r="E7957" s="9">
        <v>4</v>
      </c>
      <c r="F7957" s="9">
        <v>1</v>
      </c>
      <c r="G7957" s="9">
        <v>10</v>
      </c>
      <c r="H7957" s="9">
        <v>12</v>
      </c>
      <c r="I7957" s="9">
        <v>-1.2321629524230957</v>
      </c>
      <c r="J7957" s="9">
        <v>-1.2321629524230957</v>
      </c>
      <c r="K7957" s="9">
        <v>0</v>
      </c>
      <c r="L7957" s="9">
        <v>83.245643615722656</v>
      </c>
    </row>
    <row r="7958" spans="1:12" x14ac:dyDescent="0.25">
      <c r="A7958" s="5" t="str">
        <f t="shared" si="124"/>
        <v>1NEMNEM Customer411013</v>
      </c>
      <c r="B7958" s="9">
        <v>1</v>
      </c>
      <c r="C7958" t="s">
        <v>132</v>
      </c>
      <c r="D7958" t="s">
        <v>142</v>
      </c>
      <c r="E7958" s="9">
        <v>4</v>
      </c>
      <c r="F7958" s="9">
        <v>1</v>
      </c>
      <c r="G7958" s="9">
        <v>10</v>
      </c>
      <c r="H7958" s="9">
        <v>13</v>
      </c>
      <c r="I7958" s="9">
        <v>-1.1612544059753418</v>
      </c>
      <c r="J7958" s="9">
        <v>-1.1612544059753418</v>
      </c>
      <c r="K7958" s="9">
        <v>0</v>
      </c>
      <c r="L7958" s="9">
        <v>86.615890502929688</v>
      </c>
    </row>
    <row r="7959" spans="1:12" x14ac:dyDescent="0.25">
      <c r="A7959" s="5" t="str">
        <f t="shared" si="124"/>
        <v>1NEMNEM Customer411014</v>
      </c>
      <c r="B7959" s="9">
        <v>1</v>
      </c>
      <c r="C7959" t="s">
        <v>132</v>
      </c>
      <c r="D7959" t="s">
        <v>142</v>
      </c>
      <c r="E7959" s="9">
        <v>4</v>
      </c>
      <c r="F7959" s="9">
        <v>1</v>
      </c>
      <c r="G7959" s="9">
        <v>10</v>
      </c>
      <c r="H7959" s="9">
        <v>14</v>
      </c>
      <c r="I7959" s="9">
        <v>-0.88972282409667969</v>
      </c>
      <c r="J7959" s="9">
        <v>-0.88972282409667969</v>
      </c>
      <c r="K7959" s="9">
        <v>0</v>
      </c>
      <c r="L7959" s="9">
        <v>88.422439575195313</v>
      </c>
    </row>
    <row r="7960" spans="1:12" x14ac:dyDescent="0.25">
      <c r="A7960" s="5" t="str">
        <f t="shared" si="124"/>
        <v>1NEMNEM Customer411015</v>
      </c>
      <c r="B7960" s="9">
        <v>1</v>
      </c>
      <c r="C7960" t="s">
        <v>132</v>
      </c>
      <c r="D7960" t="s">
        <v>142</v>
      </c>
      <c r="E7960" s="9">
        <v>4</v>
      </c>
      <c r="F7960" s="9">
        <v>1</v>
      </c>
      <c r="G7960" s="9">
        <v>10</v>
      </c>
      <c r="H7960" s="9">
        <v>15</v>
      </c>
      <c r="I7960" s="9">
        <v>-0.46515855193138123</v>
      </c>
      <c r="J7960" s="9">
        <v>-0.46515855193138123</v>
      </c>
      <c r="K7960" s="9">
        <v>0</v>
      </c>
      <c r="L7960" s="9">
        <v>89.432723999023438</v>
      </c>
    </row>
    <row r="7961" spans="1:12" x14ac:dyDescent="0.25">
      <c r="A7961" s="5" t="str">
        <f t="shared" si="124"/>
        <v>1NEMNEM Customer411016</v>
      </c>
      <c r="B7961" s="9">
        <v>1</v>
      </c>
      <c r="C7961" t="s">
        <v>132</v>
      </c>
      <c r="D7961" t="s">
        <v>142</v>
      </c>
      <c r="E7961" s="9">
        <v>4</v>
      </c>
      <c r="F7961" s="9">
        <v>1</v>
      </c>
      <c r="G7961" s="9">
        <v>10</v>
      </c>
      <c r="H7961" s="9">
        <v>16</v>
      </c>
      <c r="I7961" s="9">
        <v>0.18215581774711609</v>
      </c>
      <c r="J7961" s="9">
        <v>0.18215581774711609</v>
      </c>
      <c r="K7961" s="9">
        <v>0</v>
      </c>
      <c r="L7961" s="9">
        <v>90.14923095703125</v>
      </c>
    </row>
    <row r="7962" spans="1:12" x14ac:dyDescent="0.25">
      <c r="A7962" s="5" t="str">
        <f t="shared" si="124"/>
        <v>1NEMNEM Customer411017</v>
      </c>
      <c r="B7962" s="9">
        <v>1</v>
      </c>
      <c r="C7962" t="s">
        <v>132</v>
      </c>
      <c r="D7962" t="s">
        <v>142</v>
      </c>
      <c r="E7962" s="9">
        <v>4</v>
      </c>
      <c r="F7962" s="9">
        <v>1</v>
      </c>
      <c r="G7962" s="9">
        <v>10</v>
      </c>
      <c r="H7962" s="9">
        <v>17</v>
      </c>
      <c r="I7962" s="9">
        <v>0.86637866497039795</v>
      </c>
      <c r="J7962" s="9">
        <v>-3.9009928703308105E-2</v>
      </c>
      <c r="K7962" s="9">
        <v>2.4396013468503952E-2</v>
      </c>
      <c r="L7962" s="9">
        <v>90.414573669433594</v>
      </c>
    </row>
    <row r="7963" spans="1:12" x14ac:dyDescent="0.25">
      <c r="A7963" s="5" t="str">
        <f t="shared" si="124"/>
        <v>1NEMNEM Customer411018</v>
      </c>
      <c r="B7963" s="9">
        <v>1</v>
      </c>
      <c r="C7963" t="s">
        <v>132</v>
      </c>
      <c r="D7963" t="s">
        <v>142</v>
      </c>
      <c r="E7963" s="9">
        <v>4</v>
      </c>
      <c r="F7963" s="9">
        <v>1</v>
      </c>
      <c r="G7963" s="9">
        <v>10</v>
      </c>
      <c r="H7963" s="9">
        <v>18</v>
      </c>
      <c r="I7963" s="9">
        <v>1.5635862350463867</v>
      </c>
      <c r="J7963" s="9">
        <v>0.860504150390625</v>
      </c>
      <c r="K7963" s="9">
        <v>3.5728633403778076E-2</v>
      </c>
      <c r="L7963" s="9">
        <v>90.02569580078125</v>
      </c>
    </row>
    <row r="7964" spans="1:12" x14ac:dyDescent="0.25">
      <c r="A7964" s="5" t="str">
        <f t="shared" si="124"/>
        <v>1NEMNEM Customer411019</v>
      </c>
      <c r="B7964" s="9">
        <v>1</v>
      </c>
      <c r="C7964" t="s">
        <v>132</v>
      </c>
      <c r="D7964" t="s">
        <v>142</v>
      </c>
      <c r="E7964" s="9">
        <v>4</v>
      </c>
      <c r="F7964" s="9">
        <v>1</v>
      </c>
      <c r="G7964" s="9">
        <v>10</v>
      </c>
      <c r="H7964" s="9">
        <v>19</v>
      </c>
      <c r="I7964" s="9">
        <v>2.1396887302398682</v>
      </c>
      <c r="J7964" s="9">
        <v>1.7093360424041748</v>
      </c>
      <c r="K7964" s="9">
        <v>3.5737603902816772E-2</v>
      </c>
      <c r="L7964" s="9">
        <v>88.191795349121094</v>
      </c>
    </row>
    <row r="7965" spans="1:12" x14ac:dyDescent="0.25">
      <c r="A7965" s="5" t="str">
        <f t="shared" si="124"/>
        <v>1NEMNEM Customer411020</v>
      </c>
      <c r="B7965" s="9">
        <v>1</v>
      </c>
      <c r="C7965" t="s">
        <v>132</v>
      </c>
      <c r="D7965" t="s">
        <v>142</v>
      </c>
      <c r="E7965" s="9">
        <v>4</v>
      </c>
      <c r="F7965" s="9">
        <v>1</v>
      </c>
      <c r="G7965" s="9">
        <v>10</v>
      </c>
      <c r="H7965" s="9">
        <v>20</v>
      </c>
      <c r="I7965" s="9">
        <v>2.3985481262207031</v>
      </c>
      <c r="J7965" s="9">
        <v>2.1487808227539063</v>
      </c>
      <c r="K7965" s="9">
        <v>1.6294410452246666E-2</v>
      </c>
      <c r="L7965" s="9">
        <v>83.818321228027344</v>
      </c>
    </row>
    <row r="7966" spans="1:12" x14ac:dyDescent="0.25">
      <c r="A7966" s="5" t="str">
        <f t="shared" si="124"/>
        <v>1NEMNEM Customer411021</v>
      </c>
      <c r="B7966" s="9">
        <v>1</v>
      </c>
      <c r="C7966" t="s">
        <v>132</v>
      </c>
      <c r="D7966" t="s">
        <v>142</v>
      </c>
      <c r="E7966" s="9">
        <v>4</v>
      </c>
      <c r="F7966" s="9">
        <v>1</v>
      </c>
      <c r="G7966" s="9">
        <v>10</v>
      </c>
      <c r="H7966" s="9">
        <v>21</v>
      </c>
      <c r="I7966" s="9">
        <v>2.3712954521179199</v>
      </c>
      <c r="J7966" s="9">
        <v>2.1973340511322021</v>
      </c>
      <c r="K7966" s="9">
        <v>3.0154488980770111E-2</v>
      </c>
      <c r="L7966" s="9">
        <v>78.182998657226563</v>
      </c>
    </row>
    <row r="7967" spans="1:12" x14ac:dyDescent="0.25">
      <c r="A7967" s="5" t="str">
        <f t="shared" si="124"/>
        <v>1NEMNEM Customer411022</v>
      </c>
      <c r="B7967" s="9">
        <v>1</v>
      </c>
      <c r="C7967" t="s">
        <v>132</v>
      </c>
      <c r="D7967" t="s">
        <v>142</v>
      </c>
      <c r="E7967" s="9">
        <v>4</v>
      </c>
      <c r="F7967" s="9">
        <v>1</v>
      </c>
      <c r="G7967" s="9">
        <v>10</v>
      </c>
      <c r="H7967" s="9">
        <v>22</v>
      </c>
      <c r="I7967" s="9">
        <v>2.2579350471496582</v>
      </c>
      <c r="J7967" s="9">
        <v>2.7986776828765869</v>
      </c>
      <c r="K7967" s="9">
        <v>6.2022726982831955E-2</v>
      </c>
      <c r="L7967" s="9">
        <v>74.769821166992188</v>
      </c>
    </row>
    <row r="7968" spans="1:12" x14ac:dyDescent="0.25">
      <c r="A7968" s="5" t="str">
        <f t="shared" si="124"/>
        <v>1NEMNEM Customer411023</v>
      </c>
      <c r="B7968" s="9">
        <v>1</v>
      </c>
      <c r="C7968" t="s">
        <v>132</v>
      </c>
      <c r="D7968" t="s">
        <v>142</v>
      </c>
      <c r="E7968" s="9">
        <v>4</v>
      </c>
      <c r="F7968" s="9">
        <v>1</v>
      </c>
      <c r="G7968" s="9">
        <v>10</v>
      </c>
      <c r="H7968" s="9">
        <v>23</v>
      </c>
      <c r="I7968" s="9">
        <v>2.120201587677002</v>
      </c>
      <c r="J7968" s="9">
        <v>2.3211410045623779</v>
      </c>
      <c r="K7968" s="9">
        <v>4.2219527065753937E-2</v>
      </c>
      <c r="L7968" s="9">
        <v>72.49359130859375</v>
      </c>
    </row>
    <row r="7969" spans="1:12" x14ac:dyDescent="0.25">
      <c r="A7969" s="5" t="str">
        <f t="shared" si="124"/>
        <v>1NEMNEM Customer411024</v>
      </c>
      <c r="B7969" s="9">
        <v>1</v>
      </c>
      <c r="C7969" t="s">
        <v>132</v>
      </c>
      <c r="D7969" t="s">
        <v>142</v>
      </c>
      <c r="E7969" s="9">
        <v>4</v>
      </c>
      <c r="F7969" s="9">
        <v>1</v>
      </c>
      <c r="G7969" s="9">
        <v>10</v>
      </c>
      <c r="H7969" s="9">
        <v>24</v>
      </c>
      <c r="I7969" s="9">
        <v>1.819476842880249</v>
      </c>
      <c r="J7969" s="9">
        <v>1.9294408559799194</v>
      </c>
      <c r="K7969" s="9">
        <v>3.7990733981132507E-2</v>
      </c>
      <c r="L7969" s="9">
        <v>70.648773193359375</v>
      </c>
    </row>
    <row r="7970" spans="1:12" x14ac:dyDescent="0.25">
      <c r="A7970" s="5" t="str">
        <f t="shared" si="124"/>
        <v>1NEMNEM Customer5021</v>
      </c>
      <c r="B7970" s="9">
        <v>1</v>
      </c>
      <c r="C7970" t="s">
        <v>132</v>
      </c>
      <c r="D7970" s="3" t="s">
        <v>142</v>
      </c>
      <c r="E7970" s="9">
        <v>5</v>
      </c>
      <c r="F7970" s="9">
        <v>0</v>
      </c>
      <c r="G7970" s="9">
        <v>2</v>
      </c>
      <c r="H7970" s="9">
        <v>1</v>
      </c>
      <c r="I7970" s="9">
        <v>1.402550220489502</v>
      </c>
      <c r="J7970" s="9">
        <v>1.402550220489502</v>
      </c>
      <c r="K7970" s="9">
        <v>0</v>
      </c>
      <c r="L7970" s="9">
        <v>68.095611572265625</v>
      </c>
    </row>
    <row r="7971" spans="1:12" x14ac:dyDescent="0.25">
      <c r="A7971" s="5" t="str">
        <f t="shared" si="124"/>
        <v>1NEMNEM Customer5022</v>
      </c>
      <c r="B7971" s="9">
        <v>1</v>
      </c>
      <c r="C7971" t="s">
        <v>132</v>
      </c>
      <c r="D7971" s="3" t="s">
        <v>142</v>
      </c>
      <c r="E7971" s="9">
        <v>5</v>
      </c>
      <c r="F7971" s="9">
        <v>0</v>
      </c>
      <c r="G7971" s="9">
        <v>2</v>
      </c>
      <c r="H7971" s="9">
        <v>2</v>
      </c>
      <c r="I7971" s="9">
        <v>1.184633731842041</v>
      </c>
      <c r="J7971" s="9">
        <v>1.184633731842041</v>
      </c>
      <c r="K7971" s="9">
        <v>0</v>
      </c>
      <c r="L7971" s="9">
        <v>66.530029296875</v>
      </c>
    </row>
    <row r="7972" spans="1:12" x14ac:dyDescent="0.25">
      <c r="A7972" s="5" t="str">
        <f t="shared" si="124"/>
        <v>1NEMNEM Customer5023</v>
      </c>
      <c r="B7972" s="9">
        <v>1</v>
      </c>
      <c r="C7972" t="s">
        <v>132</v>
      </c>
      <c r="D7972" s="3" t="s">
        <v>142</v>
      </c>
      <c r="E7972" s="9">
        <v>5</v>
      </c>
      <c r="F7972" s="9">
        <v>0</v>
      </c>
      <c r="G7972" s="9">
        <v>2</v>
      </c>
      <c r="H7972" s="9">
        <v>3</v>
      </c>
      <c r="I7972" s="9">
        <v>0.99537807703018188</v>
      </c>
      <c r="J7972" s="9">
        <v>0.99537807703018188</v>
      </c>
      <c r="K7972" s="9">
        <v>0</v>
      </c>
      <c r="L7972" s="9">
        <v>64.793098449707031</v>
      </c>
    </row>
    <row r="7973" spans="1:12" x14ac:dyDescent="0.25">
      <c r="A7973" s="5" t="str">
        <f t="shared" si="124"/>
        <v>1NEMNEM Customer5024</v>
      </c>
      <c r="B7973" s="9">
        <v>1</v>
      </c>
      <c r="C7973" t="s">
        <v>132</v>
      </c>
      <c r="D7973" s="3" t="s">
        <v>142</v>
      </c>
      <c r="E7973" s="9">
        <v>5</v>
      </c>
      <c r="F7973" s="9">
        <v>0</v>
      </c>
      <c r="G7973" s="9">
        <v>2</v>
      </c>
      <c r="H7973" s="9">
        <v>4</v>
      </c>
      <c r="I7973" s="9">
        <v>0.8859674334526062</v>
      </c>
      <c r="J7973" s="9">
        <v>0.8859674334526062</v>
      </c>
      <c r="K7973" s="9">
        <v>0</v>
      </c>
      <c r="L7973" s="9">
        <v>63.047576904296875</v>
      </c>
    </row>
    <row r="7974" spans="1:12" x14ac:dyDescent="0.25">
      <c r="A7974" s="5" t="str">
        <f t="shared" si="124"/>
        <v>1NEMNEM Customer5025</v>
      </c>
      <c r="B7974" s="9">
        <v>1</v>
      </c>
      <c r="C7974" t="s">
        <v>132</v>
      </c>
      <c r="D7974" s="3" t="s">
        <v>142</v>
      </c>
      <c r="E7974" s="9">
        <v>5</v>
      </c>
      <c r="F7974" s="9">
        <v>0</v>
      </c>
      <c r="G7974" s="9">
        <v>2</v>
      </c>
      <c r="H7974" s="9">
        <v>5</v>
      </c>
      <c r="I7974" s="9">
        <v>0.82218378782272339</v>
      </c>
      <c r="J7974" s="9">
        <v>0.82218378782272339</v>
      </c>
      <c r="K7974" s="9">
        <v>0</v>
      </c>
      <c r="L7974" s="9">
        <v>61.621082305908203</v>
      </c>
    </row>
    <row r="7975" spans="1:12" x14ac:dyDescent="0.25">
      <c r="A7975" s="5" t="str">
        <f t="shared" si="124"/>
        <v>1NEMNEM Customer5026</v>
      </c>
      <c r="B7975" s="9">
        <v>1</v>
      </c>
      <c r="C7975" t="s">
        <v>132</v>
      </c>
      <c r="D7975" s="3" t="s">
        <v>142</v>
      </c>
      <c r="E7975" s="9">
        <v>5</v>
      </c>
      <c r="F7975" s="9">
        <v>0</v>
      </c>
      <c r="G7975" s="9">
        <v>2</v>
      </c>
      <c r="H7975" s="9">
        <v>6</v>
      </c>
      <c r="I7975" s="9">
        <v>0.80021238327026367</v>
      </c>
      <c r="J7975" s="9">
        <v>0.80021238327026367</v>
      </c>
      <c r="K7975" s="9">
        <v>0</v>
      </c>
      <c r="L7975" s="9">
        <v>60.726375579833984</v>
      </c>
    </row>
    <row r="7976" spans="1:12" x14ac:dyDescent="0.25">
      <c r="A7976" s="5" t="str">
        <f t="shared" si="124"/>
        <v>1NEMNEM Customer5027</v>
      </c>
      <c r="B7976" s="9">
        <v>1</v>
      </c>
      <c r="C7976" t="s">
        <v>132</v>
      </c>
      <c r="D7976" s="3" t="s">
        <v>142</v>
      </c>
      <c r="E7976" s="9">
        <v>5</v>
      </c>
      <c r="F7976" s="9">
        <v>0</v>
      </c>
      <c r="G7976" s="9">
        <v>2</v>
      </c>
      <c r="H7976" s="9">
        <v>7</v>
      </c>
      <c r="I7976" s="9">
        <v>0.76841700077056885</v>
      </c>
      <c r="J7976" s="9">
        <v>0.76841700077056885</v>
      </c>
      <c r="K7976" s="9">
        <v>0</v>
      </c>
      <c r="L7976" s="9">
        <v>60.397525787353516</v>
      </c>
    </row>
    <row r="7977" spans="1:12" x14ac:dyDescent="0.25">
      <c r="A7977" s="5" t="str">
        <f t="shared" si="124"/>
        <v>1NEMNEM Customer5028</v>
      </c>
      <c r="B7977" s="9">
        <v>1</v>
      </c>
      <c r="C7977" t="s">
        <v>132</v>
      </c>
      <c r="D7977" s="3" t="s">
        <v>142</v>
      </c>
      <c r="E7977" s="9">
        <v>5</v>
      </c>
      <c r="F7977" s="9">
        <v>0</v>
      </c>
      <c r="G7977" s="9">
        <v>2</v>
      </c>
      <c r="H7977" s="9">
        <v>8</v>
      </c>
      <c r="I7977" s="9">
        <v>0.49843534827232361</v>
      </c>
      <c r="J7977" s="9">
        <v>0.49843534827232361</v>
      </c>
      <c r="K7977" s="9">
        <v>0</v>
      </c>
      <c r="L7977" s="9">
        <v>60.718612670898438</v>
      </c>
    </row>
    <row r="7978" spans="1:12" x14ac:dyDescent="0.25">
      <c r="A7978" s="5" t="str">
        <f t="shared" si="124"/>
        <v>1NEMNEM Customer5029</v>
      </c>
      <c r="B7978" s="9">
        <v>1</v>
      </c>
      <c r="C7978" t="s">
        <v>132</v>
      </c>
      <c r="D7978" s="3" t="s">
        <v>142</v>
      </c>
      <c r="E7978" s="9">
        <v>5</v>
      </c>
      <c r="F7978" s="9">
        <v>0</v>
      </c>
      <c r="G7978" s="9">
        <v>2</v>
      </c>
      <c r="H7978" s="9">
        <v>9</v>
      </c>
      <c r="I7978" s="9">
        <v>-6.5851926803588867E-2</v>
      </c>
      <c r="J7978" s="9">
        <v>-6.5851926803588867E-2</v>
      </c>
      <c r="K7978" s="9">
        <v>0</v>
      </c>
      <c r="L7978" s="9">
        <v>63.524490356445313</v>
      </c>
    </row>
    <row r="7979" spans="1:12" x14ac:dyDescent="0.25">
      <c r="A7979" s="5" t="str">
        <f t="shared" si="124"/>
        <v>1NEMNEM Customer50210</v>
      </c>
      <c r="B7979" s="9">
        <v>1</v>
      </c>
      <c r="C7979" t="s">
        <v>132</v>
      </c>
      <c r="D7979" s="3" t="s">
        <v>142</v>
      </c>
      <c r="E7979" s="9">
        <v>5</v>
      </c>
      <c r="F7979" s="9">
        <v>0</v>
      </c>
      <c r="G7979" s="9">
        <v>2</v>
      </c>
      <c r="H7979" s="9">
        <v>10</v>
      </c>
      <c r="I7979" s="9">
        <v>-0.56187999248504639</v>
      </c>
      <c r="J7979" s="9">
        <v>-0.56187999248504639</v>
      </c>
      <c r="K7979" s="9">
        <v>0</v>
      </c>
      <c r="L7979" s="9">
        <v>68.872856140136719</v>
      </c>
    </row>
    <row r="7980" spans="1:12" x14ac:dyDescent="0.25">
      <c r="A7980" s="5" t="str">
        <f t="shared" si="124"/>
        <v>1NEMNEM Customer50211</v>
      </c>
      <c r="B7980" s="9">
        <v>1</v>
      </c>
      <c r="C7980" t="s">
        <v>132</v>
      </c>
      <c r="D7980" s="3" t="s">
        <v>142</v>
      </c>
      <c r="E7980" s="9">
        <v>5</v>
      </c>
      <c r="F7980" s="9">
        <v>0</v>
      </c>
      <c r="G7980" s="9">
        <v>2</v>
      </c>
      <c r="H7980" s="9">
        <v>11</v>
      </c>
      <c r="I7980" s="9">
        <v>-1.0692019462585449</v>
      </c>
      <c r="J7980" s="9">
        <v>-1.0692019462585449</v>
      </c>
      <c r="K7980" s="9">
        <v>0</v>
      </c>
      <c r="L7980" s="9">
        <v>74.915077209472656</v>
      </c>
    </row>
    <row r="7981" spans="1:12" x14ac:dyDescent="0.25">
      <c r="A7981" s="5" t="str">
        <f t="shared" si="124"/>
        <v>1NEMNEM Customer50212</v>
      </c>
      <c r="B7981" s="9">
        <v>1</v>
      </c>
      <c r="C7981" t="s">
        <v>132</v>
      </c>
      <c r="D7981" s="3" t="s">
        <v>142</v>
      </c>
      <c r="E7981" s="9">
        <v>5</v>
      </c>
      <c r="F7981" s="9">
        <v>0</v>
      </c>
      <c r="G7981" s="9">
        <v>2</v>
      </c>
      <c r="H7981" s="9">
        <v>12</v>
      </c>
      <c r="I7981" s="9">
        <v>-1.4132564067840576</v>
      </c>
      <c r="J7981" s="9">
        <v>-1.4132564067840576</v>
      </c>
      <c r="K7981" s="9">
        <v>0</v>
      </c>
      <c r="L7981" s="9">
        <v>79.784309387207031</v>
      </c>
    </row>
    <row r="7982" spans="1:12" x14ac:dyDescent="0.25">
      <c r="A7982" s="5" t="str">
        <f t="shared" si="124"/>
        <v>1NEMNEM Customer50213</v>
      </c>
      <c r="B7982" s="9">
        <v>1</v>
      </c>
      <c r="C7982" t="s">
        <v>132</v>
      </c>
      <c r="D7982" s="3" t="s">
        <v>142</v>
      </c>
      <c r="E7982" s="9">
        <v>5</v>
      </c>
      <c r="F7982" s="9">
        <v>0</v>
      </c>
      <c r="G7982" s="9">
        <v>2</v>
      </c>
      <c r="H7982" s="9">
        <v>13</v>
      </c>
      <c r="I7982" s="9">
        <v>-1.4054584503173828</v>
      </c>
      <c r="J7982" s="9">
        <v>-1.4054584503173828</v>
      </c>
      <c r="K7982" s="9">
        <v>0</v>
      </c>
      <c r="L7982" s="9">
        <v>83.178642272949219</v>
      </c>
    </row>
    <row r="7983" spans="1:12" x14ac:dyDescent="0.25">
      <c r="A7983" s="5" t="str">
        <f t="shared" si="124"/>
        <v>1NEMNEM Customer50214</v>
      </c>
      <c r="B7983" s="9">
        <v>1</v>
      </c>
      <c r="C7983" t="s">
        <v>132</v>
      </c>
      <c r="D7983" s="3" t="s">
        <v>142</v>
      </c>
      <c r="E7983" s="9">
        <v>5</v>
      </c>
      <c r="F7983" s="9">
        <v>0</v>
      </c>
      <c r="G7983" s="9">
        <v>2</v>
      </c>
      <c r="H7983" s="9">
        <v>14</v>
      </c>
      <c r="I7983" s="9">
        <v>-1.1914368867874146</v>
      </c>
      <c r="J7983" s="9">
        <v>-1.1914368867874146</v>
      </c>
      <c r="K7983" s="9">
        <v>0</v>
      </c>
      <c r="L7983" s="9">
        <v>85.470176696777344</v>
      </c>
    </row>
    <row r="7984" spans="1:12" x14ac:dyDescent="0.25">
      <c r="A7984" s="5" t="str">
        <f t="shared" si="124"/>
        <v>1NEMNEM Customer50215</v>
      </c>
      <c r="B7984" s="9">
        <v>1</v>
      </c>
      <c r="C7984" t="s">
        <v>132</v>
      </c>
      <c r="D7984" s="3" t="s">
        <v>142</v>
      </c>
      <c r="E7984" s="9">
        <v>5</v>
      </c>
      <c r="F7984" s="9">
        <v>0</v>
      </c>
      <c r="G7984" s="9">
        <v>2</v>
      </c>
      <c r="H7984" s="9">
        <v>15</v>
      </c>
      <c r="I7984" s="9">
        <v>-0.79639768600463867</v>
      </c>
      <c r="J7984" s="9">
        <v>-0.79639768600463867</v>
      </c>
      <c r="K7984" s="9">
        <v>0</v>
      </c>
      <c r="L7984" s="9">
        <v>86.76123046875</v>
      </c>
    </row>
    <row r="7985" spans="1:12" x14ac:dyDescent="0.25">
      <c r="A7985" s="5" t="str">
        <f t="shared" si="124"/>
        <v>1NEMNEM Customer50216</v>
      </c>
      <c r="B7985" s="9">
        <v>1</v>
      </c>
      <c r="C7985" t="s">
        <v>132</v>
      </c>
      <c r="D7985" s="3" t="s">
        <v>142</v>
      </c>
      <c r="E7985" s="9">
        <v>5</v>
      </c>
      <c r="F7985" s="9">
        <v>0</v>
      </c>
      <c r="G7985" s="9">
        <v>2</v>
      </c>
      <c r="H7985" s="9">
        <v>16</v>
      </c>
      <c r="I7985" s="9">
        <v>-0.17056363821029663</v>
      </c>
      <c r="J7985" s="9">
        <v>-0.17056363821029663</v>
      </c>
      <c r="K7985" s="9">
        <v>0</v>
      </c>
      <c r="L7985" s="9">
        <v>87.560859680175781</v>
      </c>
    </row>
    <row r="7986" spans="1:12" x14ac:dyDescent="0.25">
      <c r="A7986" s="5" t="str">
        <f t="shared" si="124"/>
        <v>1NEMNEM Customer50217</v>
      </c>
      <c r="B7986" s="9">
        <v>1</v>
      </c>
      <c r="C7986" t="s">
        <v>132</v>
      </c>
      <c r="D7986" s="3" t="s">
        <v>142</v>
      </c>
      <c r="E7986" s="9">
        <v>5</v>
      </c>
      <c r="F7986" s="9">
        <v>0</v>
      </c>
      <c r="G7986" s="9">
        <v>2</v>
      </c>
      <c r="H7986" s="9">
        <v>17</v>
      </c>
      <c r="I7986" s="9">
        <v>0.4999733567237854</v>
      </c>
      <c r="J7986" s="9">
        <v>-9.0379059314727783E-2</v>
      </c>
      <c r="K7986" s="9">
        <v>3.2309152185916901E-2</v>
      </c>
      <c r="L7986" s="9">
        <v>87.315628051757813</v>
      </c>
    </row>
    <row r="7987" spans="1:12" x14ac:dyDescent="0.25">
      <c r="A7987" s="5" t="str">
        <f t="shared" si="124"/>
        <v>1NEMNEM Customer50218</v>
      </c>
      <c r="B7987" s="9">
        <v>1</v>
      </c>
      <c r="C7987" t="s">
        <v>132</v>
      </c>
      <c r="D7987" s="3" t="s">
        <v>142</v>
      </c>
      <c r="E7987" s="9">
        <v>5</v>
      </c>
      <c r="F7987" s="9">
        <v>0</v>
      </c>
      <c r="G7987" s="9">
        <v>2</v>
      </c>
      <c r="H7987" s="9">
        <v>18</v>
      </c>
      <c r="I7987" s="9">
        <v>1.200850248336792</v>
      </c>
      <c r="J7987" s="9">
        <v>0.58559876680374146</v>
      </c>
      <c r="K7987" s="9">
        <v>4.7961398959159851E-2</v>
      </c>
      <c r="L7987" s="9">
        <v>85.864295959472656</v>
      </c>
    </row>
    <row r="7988" spans="1:12" x14ac:dyDescent="0.25">
      <c r="A7988" s="5" t="str">
        <f t="shared" si="124"/>
        <v>1NEMNEM Customer50219</v>
      </c>
      <c r="B7988" s="9">
        <v>1</v>
      </c>
      <c r="C7988" t="s">
        <v>132</v>
      </c>
      <c r="D7988" s="3" t="s">
        <v>142</v>
      </c>
      <c r="E7988" s="9">
        <v>5</v>
      </c>
      <c r="F7988" s="9">
        <v>0</v>
      </c>
      <c r="G7988" s="9">
        <v>2</v>
      </c>
      <c r="H7988" s="9">
        <v>19</v>
      </c>
      <c r="I7988" s="9">
        <v>1.7813678979873657</v>
      </c>
      <c r="J7988" s="9">
        <v>1.4169933795928955</v>
      </c>
      <c r="K7988" s="9">
        <v>5.0795935094356537E-2</v>
      </c>
      <c r="L7988" s="9">
        <v>83.6048583984375</v>
      </c>
    </row>
    <row r="7989" spans="1:12" x14ac:dyDescent="0.25">
      <c r="A7989" s="5" t="str">
        <f t="shared" si="124"/>
        <v>1NEMNEM Customer50220</v>
      </c>
      <c r="B7989" s="9">
        <v>1</v>
      </c>
      <c r="C7989" t="s">
        <v>132</v>
      </c>
      <c r="D7989" s="3" t="s">
        <v>142</v>
      </c>
      <c r="E7989" s="9">
        <v>5</v>
      </c>
      <c r="F7989" s="9">
        <v>0</v>
      </c>
      <c r="G7989" s="9">
        <v>2</v>
      </c>
      <c r="H7989" s="9">
        <v>20</v>
      </c>
      <c r="I7989" s="9">
        <v>2.0381793975830078</v>
      </c>
      <c r="J7989" s="9">
        <v>1.8293905258178711</v>
      </c>
      <c r="K7989" s="9">
        <v>2.3360924795269966E-2</v>
      </c>
      <c r="L7989" s="9">
        <v>80.77203369140625</v>
      </c>
    </row>
    <row r="7990" spans="1:12" x14ac:dyDescent="0.25">
      <c r="A7990" s="5" t="str">
        <f t="shared" si="124"/>
        <v>1NEMNEM Customer50221</v>
      </c>
      <c r="B7990" s="9">
        <v>1</v>
      </c>
      <c r="C7990" t="s">
        <v>132</v>
      </c>
      <c r="D7990" s="3" t="s">
        <v>142</v>
      </c>
      <c r="E7990" s="9">
        <v>5</v>
      </c>
      <c r="F7990" s="9">
        <v>0</v>
      </c>
      <c r="G7990" s="9">
        <v>2</v>
      </c>
      <c r="H7990" s="9">
        <v>21</v>
      </c>
      <c r="I7990" s="9">
        <v>2.0488708019256592</v>
      </c>
      <c r="J7990" s="9">
        <v>1.9020339250564575</v>
      </c>
      <c r="K7990" s="9">
        <v>3.5668734461069107E-2</v>
      </c>
      <c r="L7990" s="9">
        <v>76.166587829589844</v>
      </c>
    </row>
    <row r="7991" spans="1:12" x14ac:dyDescent="0.25">
      <c r="A7991" s="5" t="str">
        <f t="shared" si="124"/>
        <v>1NEMNEM Customer50222</v>
      </c>
      <c r="B7991" s="9">
        <v>1</v>
      </c>
      <c r="C7991" t="s">
        <v>132</v>
      </c>
      <c r="D7991" s="3" t="s">
        <v>142</v>
      </c>
      <c r="E7991" s="9">
        <v>5</v>
      </c>
      <c r="F7991" s="9">
        <v>0</v>
      </c>
      <c r="G7991" s="9">
        <v>2</v>
      </c>
      <c r="H7991" s="9">
        <v>22</v>
      </c>
      <c r="I7991" s="9">
        <v>1.9519888162612915</v>
      </c>
      <c r="J7991" s="9">
        <v>2.483048677444458</v>
      </c>
      <c r="K7991" s="9">
        <v>7.7832095324993134E-2</v>
      </c>
      <c r="L7991" s="9">
        <v>72.343109130859375</v>
      </c>
    </row>
    <row r="7992" spans="1:12" x14ac:dyDescent="0.25">
      <c r="A7992" s="5" t="str">
        <f t="shared" si="124"/>
        <v>1NEMNEM Customer50223</v>
      </c>
      <c r="B7992" s="9">
        <v>1</v>
      </c>
      <c r="C7992" t="s">
        <v>132</v>
      </c>
      <c r="D7992" s="3" t="s">
        <v>142</v>
      </c>
      <c r="E7992" s="9">
        <v>5</v>
      </c>
      <c r="F7992" s="9">
        <v>0</v>
      </c>
      <c r="G7992" s="9">
        <v>2</v>
      </c>
      <c r="H7992" s="9">
        <v>23</v>
      </c>
      <c r="I7992" s="9">
        <v>1.8525876998901367</v>
      </c>
      <c r="J7992" s="9">
        <v>2.0491304397583008</v>
      </c>
      <c r="K7992" s="9">
        <v>5.2504263818264008E-2</v>
      </c>
      <c r="L7992" s="9">
        <v>70.10516357421875</v>
      </c>
    </row>
    <row r="7993" spans="1:12" x14ac:dyDescent="0.25">
      <c r="A7993" s="5" t="str">
        <f t="shared" si="124"/>
        <v>1NEMNEM Customer50224</v>
      </c>
      <c r="B7993" s="9">
        <v>1</v>
      </c>
      <c r="C7993" t="s">
        <v>132</v>
      </c>
      <c r="D7993" s="3" t="s">
        <v>142</v>
      </c>
      <c r="E7993" s="9">
        <v>5</v>
      </c>
      <c r="F7993" s="9">
        <v>0</v>
      </c>
      <c r="G7993" s="9">
        <v>2</v>
      </c>
      <c r="H7993" s="9">
        <v>24</v>
      </c>
      <c r="I7993" s="9">
        <v>1.6021173000335693</v>
      </c>
      <c r="J7993" s="9">
        <v>1.7066643238067627</v>
      </c>
      <c r="K7993" s="9">
        <v>4.8616588115692139E-2</v>
      </c>
      <c r="L7993" s="9">
        <v>67.944099426269531</v>
      </c>
    </row>
    <row r="7994" spans="1:12" x14ac:dyDescent="0.25">
      <c r="A7994" s="5" t="str">
        <f t="shared" si="124"/>
        <v>1NEMNEM Customer50101</v>
      </c>
      <c r="B7994" s="9">
        <v>1</v>
      </c>
      <c r="C7994" t="s">
        <v>132</v>
      </c>
      <c r="D7994" t="s">
        <v>142</v>
      </c>
      <c r="E7994" s="9">
        <v>5</v>
      </c>
      <c r="F7994" s="9">
        <v>0</v>
      </c>
      <c r="G7994" s="9">
        <v>10</v>
      </c>
      <c r="H7994" s="9">
        <v>1</v>
      </c>
      <c r="I7994" s="9">
        <v>1.8297014236450195</v>
      </c>
      <c r="J7994" s="9">
        <v>1.8297014236450195</v>
      </c>
      <c r="K7994" s="9">
        <v>0</v>
      </c>
      <c r="L7994" s="9">
        <v>75.048484802246094</v>
      </c>
    </row>
    <row r="7995" spans="1:12" x14ac:dyDescent="0.25">
      <c r="A7995" s="5" t="str">
        <f t="shared" si="124"/>
        <v>1NEMNEM Customer50102</v>
      </c>
      <c r="B7995" s="9">
        <v>1</v>
      </c>
      <c r="C7995" t="s">
        <v>132</v>
      </c>
      <c r="D7995" t="s">
        <v>142</v>
      </c>
      <c r="E7995" s="9">
        <v>5</v>
      </c>
      <c r="F7995" s="9">
        <v>0</v>
      </c>
      <c r="G7995" s="9">
        <v>10</v>
      </c>
      <c r="H7995" s="9">
        <v>2</v>
      </c>
      <c r="I7995" s="9">
        <v>1.5267695188522339</v>
      </c>
      <c r="J7995" s="9">
        <v>1.5267695188522339</v>
      </c>
      <c r="K7995" s="9">
        <v>0</v>
      </c>
      <c r="L7995" s="9">
        <v>73.380699157714844</v>
      </c>
    </row>
    <row r="7996" spans="1:12" x14ac:dyDescent="0.25">
      <c r="A7996" s="5" t="str">
        <f t="shared" si="124"/>
        <v>1NEMNEM Customer50103</v>
      </c>
      <c r="B7996" s="9">
        <v>1</v>
      </c>
      <c r="C7996" t="s">
        <v>132</v>
      </c>
      <c r="D7996" t="s">
        <v>142</v>
      </c>
      <c r="E7996" s="9">
        <v>5</v>
      </c>
      <c r="F7996" s="9">
        <v>0</v>
      </c>
      <c r="G7996" s="9">
        <v>10</v>
      </c>
      <c r="H7996" s="9">
        <v>3</v>
      </c>
      <c r="I7996" s="9">
        <v>1.2602673768997192</v>
      </c>
      <c r="J7996" s="9">
        <v>1.2602673768997192</v>
      </c>
      <c r="K7996" s="9">
        <v>0</v>
      </c>
      <c r="L7996" s="9">
        <v>71.241127014160156</v>
      </c>
    </row>
    <row r="7997" spans="1:12" x14ac:dyDescent="0.25">
      <c r="A7997" s="5" t="str">
        <f t="shared" si="124"/>
        <v>1NEMNEM Customer50104</v>
      </c>
      <c r="B7997" s="9">
        <v>1</v>
      </c>
      <c r="C7997" t="s">
        <v>132</v>
      </c>
      <c r="D7997" t="s">
        <v>142</v>
      </c>
      <c r="E7997" s="9">
        <v>5</v>
      </c>
      <c r="F7997" s="9">
        <v>0</v>
      </c>
      <c r="G7997" s="9">
        <v>10</v>
      </c>
      <c r="H7997" s="9">
        <v>4</v>
      </c>
      <c r="I7997" s="9">
        <v>1.0871948003768921</v>
      </c>
      <c r="J7997" s="9">
        <v>1.0871948003768921</v>
      </c>
      <c r="K7997" s="9">
        <v>0</v>
      </c>
      <c r="L7997" s="9">
        <v>69.537384033203125</v>
      </c>
    </row>
    <row r="7998" spans="1:12" x14ac:dyDescent="0.25">
      <c r="A7998" s="5" t="str">
        <f t="shared" si="124"/>
        <v>1NEMNEM Customer50105</v>
      </c>
      <c r="B7998" s="9">
        <v>1</v>
      </c>
      <c r="C7998" t="s">
        <v>132</v>
      </c>
      <c r="D7998" t="s">
        <v>142</v>
      </c>
      <c r="E7998" s="9">
        <v>5</v>
      </c>
      <c r="F7998" s="9">
        <v>0</v>
      </c>
      <c r="G7998" s="9">
        <v>10</v>
      </c>
      <c r="H7998" s="9">
        <v>5</v>
      </c>
      <c r="I7998" s="9">
        <v>0.98400771617889404</v>
      </c>
      <c r="J7998" s="9">
        <v>0.98400771617889404</v>
      </c>
      <c r="K7998" s="9">
        <v>0</v>
      </c>
      <c r="L7998" s="9">
        <v>68.445213317871094</v>
      </c>
    </row>
    <row r="7999" spans="1:12" x14ac:dyDescent="0.25">
      <c r="A7999" s="5" t="str">
        <f t="shared" si="124"/>
        <v>1NEMNEM Customer50106</v>
      </c>
      <c r="B7999" s="9">
        <v>1</v>
      </c>
      <c r="C7999" t="s">
        <v>132</v>
      </c>
      <c r="D7999" t="s">
        <v>142</v>
      </c>
      <c r="E7999" s="9">
        <v>5</v>
      </c>
      <c r="F7999" s="9">
        <v>0</v>
      </c>
      <c r="G7999" s="9">
        <v>10</v>
      </c>
      <c r="H7999" s="9">
        <v>6</v>
      </c>
      <c r="I7999" s="9">
        <v>0.92029863595962524</v>
      </c>
      <c r="J7999" s="9">
        <v>0.92029863595962524</v>
      </c>
      <c r="K7999" s="9">
        <v>0</v>
      </c>
      <c r="L7999" s="9">
        <v>67.1844482421875</v>
      </c>
    </row>
    <row r="8000" spans="1:12" x14ac:dyDescent="0.25">
      <c r="A8000" s="5" t="str">
        <f t="shared" si="124"/>
        <v>1NEMNEM Customer50107</v>
      </c>
      <c r="B8000" s="9">
        <v>1</v>
      </c>
      <c r="C8000" t="s">
        <v>132</v>
      </c>
      <c r="D8000" t="s">
        <v>142</v>
      </c>
      <c r="E8000" s="9">
        <v>5</v>
      </c>
      <c r="F8000" s="9">
        <v>0</v>
      </c>
      <c r="G8000" s="9">
        <v>10</v>
      </c>
      <c r="H8000" s="9">
        <v>7</v>
      </c>
      <c r="I8000" s="9">
        <v>0.82925570011138916</v>
      </c>
      <c r="J8000" s="9">
        <v>0.82925570011138916</v>
      </c>
      <c r="K8000" s="9">
        <v>0</v>
      </c>
      <c r="L8000" s="9">
        <v>66.760429382324219</v>
      </c>
    </row>
    <row r="8001" spans="1:12" x14ac:dyDescent="0.25">
      <c r="A8001" s="5" t="str">
        <f t="shared" si="124"/>
        <v>1NEMNEM Customer50108</v>
      </c>
      <c r="B8001" s="9">
        <v>1</v>
      </c>
      <c r="C8001" t="s">
        <v>132</v>
      </c>
      <c r="D8001" t="s">
        <v>142</v>
      </c>
      <c r="E8001" s="9">
        <v>5</v>
      </c>
      <c r="F8001" s="9">
        <v>0</v>
      </c>
      <c r="G8001" s="9">
        <v>10</v>
      </c>
      <c r="H8001" s="9">
        <v>8</v>
      </c>
      <c r="I8001" s="9">
        <v>0.51382249593734741</v>
      </c>
      <c r="J8001" s="9">
        <v>0.51382249593734741</v>
      </c>
      <c r="K8001" s="9">
        <v>0</v>
      </c>
      <c r="L8001" s="9">
        <v>67.255218505859375</v>
      </c>
    </row>
    <row r="8002" spans="1:12" x14ac:dyDescent="0.25">
      <c r="A8002" s="5" t="str">
        <f t="shared" si="124"/>
        <v>1NEMNEM Customer50109</v>
      </c>
      <c r="B8002" s="9">
        <v>1</v>
      </c>
      <c r="C8002" t="s">
        <v>132</v>
      </c>
      <c r="D8002" t="s">
        <v>142</v>
      </c>
      <c r="E8002" s="9">
        <v>5</v>
      </c>
      <c r="F8002" s="9">
        <v>0</v>
      </c>
      <c r="G8002" s="9">
        <v>10</v>
      </c>
      <c r="H8002" s="9">
        <v>9</v>
      </c>
      <c r="I8002" s="9">
        <v>3.6713011562824249E-2</v>
      </c>
      <c r="J8002" s="9">
        <v>3.6713011562824249E-2</v>
      </c>
      <c r="K8002" s="9">
        <v>0</v>
      </c>
      <c r="L8002" s="9">
        <v>71.599754333496094</v>
      </c>
    </row>
    <row r="8003" spans="1:12" x14ac:dyDescent="0.25">
      <c r="A8003" s="5" t="str">
        <f t="shared" ref="A8003:A8066" si="125">B8003&amp;C8003&amp;D8003&amp;E8003&amp;F8003&amp;G8003&amp;H8003</f>
        <v>1NEMNEM Customer501010</v>
      </c>
      <c r="B8003" s="9">
        <v>1</v>
      </c>
      <c r="C8003" t="s">
        <v>132</v>
      </c>
      <c r="D8003" t="s">
        <v>142</v>
      </c>
      <c r="E8003" s="9">
        <v>5</v>
      </c>
      <c r="F8003" s="9">
        <v>0</v>
      </c>
      <c r="G8003" s="9">
        <v>10</v>
      </c>
      <c r="H8003" s="9">
        <v>10</v>
      </c>
      <c r="I8003" s="9">
        <v>-0.25689032673835754</v>
      </c>
      <c r="J8003" s="9">
        <v>-0.25689032673835754</v>
      </c>
      <c r="K8003" s="9">
        <v>0</v>
      </c>
      <c r="L8003" s="9">
        <v>78.332412719726563</v>
      </c>
    </row>
    <row r="8004" spans="1:12" x14ac:dyDescent="0.25">
      <c r="A8004" s="5" t="str">
        <f t="shared" si="125"/>
        <v>1NEMNEM Customer501011</v>
      </c>
      <c r="B8004" s="9">
        <v>1</v>
      </c>
      <c r="C8004" t="s">
        <v>132</v>
      </c>
      <c r="D8004" t="s">
        <v>142</v>
      </c>
      <c r="E8004" s="9">
        <v>5</v>
      </c>
      <c r="F8004" s="9">
        <v>0</v>
      </c>
      <c r="G8004" s="9">
        <v>10</v>
      </c>
      <c r="H8004" s="9">
        <v>11</v>
      </c>
      <c r="I8004" s="9">
        <v>-0.67273509502410889</v>
      </c>
      <c r="J8004" s="9">
        <v>-0.67273509502410889</v>
      </c>
      <c r="K8004" s="9">
        <v>0</v>
      </c>
      <c r="L8004" s="9">
        <v>84.869537353515625</v>
      </c>
    </row>
    <row r="8005" spans="1:12" x14ac:dyDescent="0.25">
      <c r="A8005" s="5" t="str">
        <f t="shared" si="125"/>
        <v>1NEMNEM Customer501012</v>
      </c>
      <c r="B8005" s="9">
        <v>1</v>
      </c>
      <c r="C8005" t="s">
        <v>132</v>
      </c>
      <c r="D8005" t="s">
        <v>142</v>
      </c>
      <c r="E8005" s="9">
        <v>5</v>
      </c>
      <c r="F8005" s="9">
        <v>0</v>
      </c>
      <c r="G8005" s="9">
        <v>10</v>
      </c>
      <c r="H8005" s="9">
        <v>12</v>
      </c>
      <c r="I8005" s="9">
        <v>-0.7761189341545105</v>
      </c>
      <c r="J8005" s="9">
        <v>-0.7761189341545105</v>
      </c>
      <c r="K8005" s="9">
        <v>0</v>
      </c>
      <c r="L8005" s="9">
        <v>89.238723754882813</v>
      </c>
    </row>
    <row r="8006" spans="1:12" x14ac:dyDescent="0.25">
      <c r="A8006" s="5" t="str">
        <f t="shared" si="125"/>
        <v>1NEMNEM Customer501013</v>
      </c>
      <c r="B8006" s="9">
        <v>1</v>
      </c>
      <c r="C8006" t="s">
        <v>132</v>
      </c>
      <c r="D8006" t="s">
        <v>142</v>
      </c>
      <c r="E8006" s="9">
        <v>5</v>
      </c>
      <c r="F8006" s="9">
        <v>0</v>
      </c>
      <c r="G8006" s="9">
        <v>10</v>
      </c>
      <c r="H8006" s="9">
        <v>13</v>
      </c>
      <c r="I8006" s="9">
        <v>-0.56391733884811401</v>
      </c>
      <c r="J8006" s="9">
        <v>-0.56391733884811401</v>
      </c>
      <c r="K8006" s="9">
        <v>0</v>
      </c>
      <c r="L8006" s="9">
        <v>92.503173828125</v>
      </c>
    </row>
    <row r="8007" spans="1:12" x14ac:dyDescent="0.25">
      <c r="A8007" s="5" t="str">
        <f t="shared" si="125"/>
        <v>1NEMNEM Customer501014</v>
      </c>
      <c r="B8007" s="9">
        <v>1</v>
      </c>
      <c r="C8007" t="s">
        <v>132</v>
      </c>
      <c r="D8007" t="s">
        <v>142</v>
      </c>
      <c r="E8007" s="9">
        <v>5</v>
      </c>
      <c r="F8007" s="9">
        <v>0</v>
      </c>
      <c r="G8007" s="9">
        <v>10</v>
      </c>
      <c r="H8007" s="9">
        <v>14</v>
      </c>
      <c r="I8007" s="9">
        <v>-0.18033325672149658</v>
      </c>
      <c r="J8007" s="9">
        <v>-0.18033325672149658</v>
      </c>
      <c r="K8007" s="9">
        <v>0</v>
      </c>
      <c r="L8007" s="9">
        <v>94.395072937011719</v>
      </c>
    </row>
    <row r="8008" spans="1:12" x14ac:dyDescent="0.25">
      <c r="A8008" s="5" t="str">
        <f t="shared" si="125"/>
        <v>1NEMNEM Customer501015</v>
      </c>
      <c r="B8008" s="9">
        <v>1</v>
      </c>
      <c r="C8008" t="s">
        <v>132</v>
      </c>
      <c r="D8008" t="s">
        <v>142</v>
      </c>
      <c r="E8008" s="9">
        <v>5</v>
      </c>
      <c r="F8008" s="9">
        <v>0</v>
      </c>
      <c r="G8008" s="9">
        <v>10</v>
      </c>
      <c r="H8008" s="9">
        <v>15</v>
      </c>
      <c r="I8008" s="9">
        <v>0.3094489574432373</v>
      </c>
      <c r="J8008" s="9">
        <v>0.3094489574432373</v>
      </c>
      <c r="K8008" s="9">
        <v>0</v>
      </c>
      <c r="L8008" s="9">
        <v>95.78546142578125</v>
      </c>
    </row>
    <row r="8009" spans="1:12" x14ac:dyDescent="0.25">
      <c r="A8009" s="5" t="str">
        <f t="shared" si="125"/>
        <v>1NEMNEM Customer501016</v>
      </c>
      <c r="B8009" s="9">
        <v>1</v>
      </c>
      <c r="C8009" t="s">
        <v>132</v>
      </c>
      <c r="D8009" t="s">
        <v>142</v>
      </c>
      <c r="E8009" s="9">
        <v>5</v>
      </c>
      <c r="F8009" s="9">
        <v>0</v>
      </c>
      <c r="G8009" s="9">
        <v>10</v>
      </c>
      <c r="H8009" s="9">
        <v>16</v>
      </c>
      <c r="I8009" s="9">
        <v>0.99019169807434082</v>
      </c>
      <c r="J8009" s="9">
        <v>0.99019169807434082</v>
      </c>
      <c r="K8009" s="9">
        <v>0</v>
      </c>
      <c r="L8009" s="9">
        <v>96.259307861328125</v>
      </c>
    </row>
    <row r="8010" spans="1:12" x14ac:dyDescent="0.25">
      <c r="A8010" s="5" t="str">
        <f t="shared" si="125"/>
        <v>1NEMNEM Customer501017</v>
      </c>
      <c r="B8010" s="9">
        <v>1</v>
      </c>
      <c r="C8010" t="s">
        <v>132</v>
      </c>
      <c r="D8010" t="s">
        <v>142</v>
      </c>
      <c r="E8010" s="9">
        <v>5</v>
      </c>
      <c r="F8010" s="9">
        <v>0</v>
      </c>
      <c r="G8010" s="9">
        <v>10</v>
      </c>
      <c r="H8010" s="9">
        <v>17</v>
      </c>
      <c r="I8010" s="9">
        <v>1.6596168279647827</v>
      </c>
      <c r="J8010" s="9">
        <v>0.30163824558258057</v>
      </c>
      <c r="K8010" s="9">
        <v>2.7129940688610077E-2</v>
      </c>
      <c r="L8010" s="9">
        <v>96.123435974121094</v>
      </c>
    </row>
    <row r="8011" spans="1:12" x14ac:dyDescent="0.25">
      <c r="A8011" s="5" t="str">
        <f t="shared" si="125"/>
        <v>1NEMNEM Customer501018</v>
      </c>
      <c r="B8011" s="9">
        <v>1</v>
      </c>
      <c r="C8011" t="s">
        <v>132</v>
      </c>
      <c r="D8011" t="s">
        <v>142</v>
      </c>
      <c r="E8011" s="9">
        <v>5</v>
      </c>
      <c r="F8011" s="9">
        <v>0</v>
      </c>
      <c r="G8011" s="9">
        <v>10</v>
      </c>
      <c r="H8011" s="9">
        <v>18</v>
      </c>
      <c r="I8011" s="9">
        <v>2.3478090763092041</v>
      </c>
      <c r="J8011" s="9">
        <v>1.5292809009552002</v>
      </c>
      <c r="K8011" s="9">
        <v>3.6001149564981461E-2</v>
      </c>
      <c r="L8011" s="9">
        <v>95.495513916015625</v>
      </c>
    </row>
    <row r="8012" spans="1:12" x14ac:dyDescent="0.25">
      <c r="A8012" s="5" t="str">
        <f t="shared" si="125"/>
        <v>1NEMNEM Customer501019</v>
      </c>
      <c r="B8012" s="9">
        <v>1</v>
      </c>
      <c r="C8012" t="s">
        <v>132</v>
      </c>
      <c r="D8012" t="s">
        <v>142</v>
      </c>
      <c r="E8012" s="9">
        <v>5</v>
      </c>
      <c r="F8012" s="9">
        <v>0</v>
      </c>
      <c r="G8012" s="9">
        <v>10</v>
      </c>
      <c r="H8012" s="9">
        <v>19</v>
      </c>
      <c r="I8012" s="9">
        <v>2.8844170570373535</v>
      </c>
      <c r="J8012" s="9">
        <v>2.3638501167297363</v>
      </c>
      <c r="K8012" s="9">
        <v>2.8788609430193901E-2</v>
      </c>
      <c r="L8012" s="9">
        <v>94.463668823242188</v>
      </c>
    </row>
    <row r="8013" spans="1:12" x14ac:dyDescent="0.25">
      <c r="A8013" s="5" t="str">
        <f t="shared" si="125"/>
        <v>1NEMNEM Customer501020</v>
      </c>
      <c r="B8013" s="9">
        <v>1</v>
      </c>
      <c r="C8013" t="s">
        <v>132</v>
      </c>
      <c r="D8013" t="s">
        <v>142</v>
      </c>
      <c r="E8013" s="9">
        <v>5</v>
      </c>
      <c r="F8013" s="9">
        <v>0</v>
      </c>
      <c r="G8013" s="9">
        <v>10</v>
      </c>
      <c r="H8013" s="9">
        <v>20</v>
      </c>
      <c r="I8013" s="9">
        <v>3.1118881702423096</v>
      </c>
      <c r="J8013" s="9">
        <v>2.753425121307373</v>
      </c>
      <c r="K8013" s="9">
        <v>1.7173519358038902E-2</v>
      </c>
      <c r="L8013" s="9">
        <v>91.898635864257813</v>
      </c>
    </row>
    <row r="8014" spans="1:12" x14ac:dyDescent="0.25">
      <c r="A8014" s="5" t="str">
        <f t="shared" si="125"/>
        <v>1NEMNEM Customer501021</v>
      </c>
      <c r="B8014" s="9">
        <v>1</v>
      </c>
      <c r="C8014" t="s">
        <v>132</v>
      </c>
      <c r="D8014" t="s">
        <v>142</v>
      </c>
      <c r="E8014" s="9">
        <v>5</v>
      </c>
      <c r="F8014" s="9">
        <v>0</v>
      </c>
      <c r="G8014" s="9">
        <v>10</v>
      </c>
      <c r="H8014" s="9">
        <v>21</v>
      </c>
      <c r="I8014" s="9">
        <v>3.0649075508117676</v>
      </c>
      <c r="J8014" s="9">
        <v>2.7592756748199463</v>
      </c>
      <c r="K8014" s="9">
        <v>1.1851069517433643E-2</v>
      </c>
      <c r="L8014" s="9">
        <v>87.971237182617188</v>
      </c>
    </row>
    <row r="8015" spans="1:12" x14ac:dyDescent="0.25">
      <c r="A8015" s="5" t="str">
        <f t="shared" si="125"/>
        <v>1NEMNEM Customer501022</v>
      </c>
      <c r="B8015" s="9">
        <v>1</v>
      </c>
      <c r="C8015" t="s">
        <v>132</v>
      </c>
      <c r="D8015" t="s">
        <v>142</v>
      </c>
      <c r="E8015" s="9">
        <v>5</v>
      </c>
      <c r="F8015" s="9">
        <v>0</v>
      </c>
      <c r="G8015" s="9">
        <v>10</v>
      </c>
      <c r="H8015" s="9">
        <v>22</v>
      </c>
      <c r="I8015" s="9">
        <v>2.9043214321136475</v>
      </c>
      <c r="J8015" s="9">
        <v>3.4818401336669922</v>
      </c>
      <c r="K8015" s="9">
        <v>2.2160328924655914E-2</v>
      </c>
      <c r="L8015" s="9">
        <v>83.986656188964844</v>
      </c>
    </row>
    <row r="8016" spans="1:12" x14ac:dyDescent="0.25">
      <c r="A8016" s="5" t="str">
        <f t="shared" si="125"/>
        <v>1NEMNEM Customer501023</v>
      </c>
      <c r="B8016" s="9">
        <v>1</v>
      </c>
      <c r="C8016" t="s">
        <v>132</v>
      </c>
      <c r="D8016" t="s">
        <v>142</v>
      </c>
      <c r="E8016" s="9">
        <v>5</v>
      </c>
      <c r="F8016" s="9">
        <v>0</v>
      </c>
      <c r="G8016" s="9">
        <v>10</v>
      </c>
      <c r="H8016" s="9">
        <v>23</v>
      </c>
      <c r="I8016" s="9">
        <v>2.6663649082183838</v>
      </c>
      <c r="J8016" s="9">
        <v>2.8834595680236816</v>
      </c>
      <c r="K8016" s="9">
        <v>1.709526963531971E-2</v>
      </c>
      <c r="L8016" s="9">
        <v>81.270027160644531</v>
      </c>
    </row>
    <row r="8017" spans="1:12" x14ac:dyDescent="0.25">
      <c r="A8017" s="5" t="str">
        <f t="shared" si="125"/>
        <v>1NEMNEM Customer501024</v>
      </c>
      <c r="B8017" s="9">
        <v>1</v>
      </c>
      <c r="C8017" t="s">
        <v>132</v>
      </c>
      <c r="D8017" t="s">
        <v>142</v>
      </c>
      <c r="E8017" s="9">
        <v>5</v>
      </c>
      <c r="F8017" s="9">
        <v>0</v>
      </c>
      <c r="G8017" s="9">
        <v>10</v>
      </c>
      <c r="H8017" s="9">
        <v>24</v>
      </c>
      <c r="I8017" s="9">
        <v>2.2786104679107666</v>
      </c>
      <c r="J8017" s="9">
        <v>2.4039573669433594</v>
      </c>
      <c r="K8017" s="9">
        <v>1.5666129067540169E-2</v>
      </c>
      <c r="L8017" s="9">
        <v>78.329513549804688</v>
      </c>
    </row>
    <row r="8018" spans="1:12" x14ac:dyDescent="0.25">
      <c r="A8018" s="5" t="str">
        <f t="shared" si="125"/>
        <v>1NEMNEM Customer5121</v>
      </c>
      <c r="B8018" s="9">
        <v>1</v>
      </c>
      <c r="C8018" t="s">
        <v>132</v>
      </c>
      <c r="D8018" t="s">
        <v>142</v>
      </c>
      <c r="E8018" s="9">
        <v>5</v>
      </c>
      <c r="F8018" s="9">
        <v>1</v>
      </c>
      <c r="G8018" s="9">
        <v>2</v>
      </c>
      <c r="H8018" s="9">
        <v>1</v>
      </c>
      <c r="I8018" s="9">
        <v>1.2778595685958862</v>
      </c>
      <c r="J8018" s="9">
        <v>1.2778595685958862</v>
      </c>
      <c r="K8018" s="9">
        <v>0</v>
      </c>
      <c r="L8018" s="9">
        <v>66.251083374023438</v>
      </c>
    </row>
    <row r="8019" spans="1:12" x14ac:dyDescent="0.25">
      <c r="A8019" s="5" t="str">
        <f t="shared" si="125"/>
        <v>1NEMNEM Customer5122</v>
      </c>
      <c r="B8019" s="9">
        <v>1</v>
      </c>
      <c r="C8019" t="s">
        <v>132</v>
      </c>
      <c r="D8019" t="s">
        <v>142</v>
      </c>
      <c r="E8019" s="9">
        <v>5</v>
      </c>
      <c r="F8019" s="9">
        <v>1</v>
      </c>
      <c r="G8019" s="9">
        <v>2</v>
      </c>
      <c r="H8019" s="9">
        <v>2</v>
      </c>
      <c r="I8019" s="9">
        <v>1.0938441753387451</v>
      </c>
      <c r="J8019" s="9">
        <v>1.0938441753387451</v>
      </c>
      <c r="K8019" s="9">
        <v>0</v>
      </c>
      <c r="L8019" s="9">
        <v>64.641929626464844</v>
      </c>
    </row>
    <row r="8020" spans="1:12" x14ac:dyDescent="0.25">
      <c r="A8020" s="5" t="str">
        <f t="shared" si="125"/>
        <v>1NEMNEM Customer5123</v>
      </c>
      <c r="B8020" s="9">
        <v>1</v>
      </c>
      <c r="C8020" t="s">
        <v>132</v>
      </c>
      <c r="D8020" t="s">
        <v>142</v>
      </c>
      <c r="E8020" s="9">
        <v>5</v>
      </c>
      <c r="F8020" s="9">
        <v>1</v>
      </c>
      <c r="G8020" s="9">
        <v>2</v>
      </c>
      <c r="H8020" s="9">
        <v>3</v>
      </c>
      <c r="I8020" s="9">
        <v>0.9574008584022522</v>
      </c>
      <c r="J8020" s="9">
        <v>0.9574008584022522</v>
      </c>
      <c r="K8020" s="9">
        <v>0</v>
      </c>
      <c r="L8020" s="9">
        <v>63.412315368652344</v>
      </c>
    </row>
    <row r="8021" spans="1:12" x14ac:dyDescent="0.25">
      <c r="A8021" s="5" t="str">
        <f t="shared" si="125"/>
        <v>1NEMNEM Customer5124</v>
      </c>
      <c r="B8021" s="9">
        <v>1</v>
      </c>
      <c r="C8021" t="s">
        <v>132</v>
      </c>
      <c r="D8021" t="s">
        <v>142</v>
      </c>
      <c r="E8021" s="9">
        <v>5</v>
      </c>
      <c r="F8021" s="9">
        <v>1</v>
      </c>
      <c r="G8021" s="9">
        <v>2</v>
      </c>
      <c r="H8021" s="9">
        <v>4</v>
      </c>
      <c r="I8021" s="9">
        <v>0.87188088893890381</v>
      </c>
      <c r="J8021" s="9">
        <v>0.87188088893890381</v>
      </c>
      <c r="K8021" s="9">
        <v>0</v>
      </c>
      <c r="L8021" s="9">
        <v>62.233421325683594</v>
      </c>
    </row>
    <row r="8022" spans="1:12" x14ac:dyDescent="0.25">
      <c r="A8022" s="5" t="str">
        <f t="shared" si="125"/>
        <v>1NEMNEM Customer5125</v>
      </c>
      <c r="B8022" s="9">
        <v>1</v>
      </c>
      <c r="C8022" t="s">
        <v>132</v>
      </c>
      <c r="D8022" t="s">
        <v>142</v>
      </c>
      <c r="E8022" s="9">
        <v>5</v>
      </c>
      <c r="F8022" s="9">
        <v>1</v>
      </c>
      <c r="G8022" s="9">
        <v>2</v>
      </c>
      <c r="H8022" s="9">
        <v>5</v>
      </c>
      <c r="I8022" s="9">
        <v>0.81895637512207031</v>
      </c>
      <c r="J8022" s="9">
        <v>0.81895637512207031</v>
      </c>
      <c r="K8022" s="9">
        <v>0</v>
      </c>
      <c r="L8022" s="9">
        <v>61.019973754882813</v>
      </c>
    </row>
    <row r="8023" spans="1:12" x14ac:dyDescent="0.25">
      <c r="A8023" s="5" t="str">
        <f t="shared" si="125"/>
        <v>1NEMNEM Customer5126</v>
      </c>
      <c r="B8023" s="9">
        <v>1</v>
      </c>
      <c r="C8023" t="s">
        <v>132</v>
      </c>
      <c r="D8023" t="s">
        <v>142</v>
      </c>
      <c r="E8023" s="9">
        <v>5</v>
      </c>
      <c r="F8023" s="9">
        <v>1</v>
      </c>
      <c r="G8023" s="9">
        <v>2</v>
      </c>
      <c r="H8023" s="9">
        <v>6</v>
      </c>
      <c r="I8023" s="9">
        <v>0.79467320442199707</v>
      </c>
      <c r="J8023" s="9">
        <v>0.79467320442199707</v>
      </c>
      <c r="K8023" s="9">
        <v>0</v>
      </c>
      <c r="L8023" s="9">
        <v>59.7939453125</v>
      </c>
    </row>
    <row r="8024" spans="1:12" x14ac:dyDescent="0.25">
      <c r="A8024" s="5" t="str">
        <f t="shared" si="125"/>
        <v>1NEMNEM Customer5127</v>
      </c>
      <c r="B8024" s="9">
        <v>1</v>
      </c>
      <c r="C8024" t="s">
        <v>132</v>
      </c>
      <c r="D8024" t="s">
        <v>142</v>
      </c>
      <c r="E8024" s="9">
        <v>5</v>
      </c>
      <c r="F8024" s="9">
        <v>1</v>
      </c>
      <c r="G8024" s="9">
        <v>2</v>
      </c>
      <c r="H8024" s="9">
        <v>7</v>
      </c>
      <c r="I8024" s="9">
        <v>0.7632182240486145</v>
      </c>
      <c r="J8024" s="9">
        <v>0.7632182240486145</v>
      </c>
      <c r="K8024" s="9">
        <v>0</v>
      </c>
      <c r="L8024" s="9">
        <v>59.013370513916016</v>
      </c>
    </row>
    <row r="8025" spans="1:12" x14ac:dyDescent="0.25">
      <c r="A8025" s="5" t="str">
        <f t="shared" si="125"/>
        <v>1NEMNEM Customer5128</v>
      </c>
      <c r="B8025" s="9">
        <v>1</v>
      </c>
      <c r="C8025" t="s">
        <v>132</v>
      </c>
      <c r="D8025" t="s">
        <v>142</v>
      </c>
      <c r="E8025" s="9">
        <v>5</v>
      </c>
      <c r="F8025" s="9">
        <v>1</v>
      </c>
      <c r="G8025" s="9">
        <v>2</v>
      </c>
      <c r="H8025" s="9">
        <v>8</v>
      </c>
      <c r="I8025" s="9">
        <v>0.50724977254867554</v>
      </c>
      <c r="J8025" s="9">
        <v>0.50724977254867554</v>
      </c>
      <c r="K8025" s="9">
        <v>0</v>
      </c>
      <c r="L8025" s="9">
        <v>59.803684234619141</v>
      </c>
    </row>
    <row r="8026" spans="1:12" x14ac:dyDescent="0.25">
      <c r="A8026" s="5" t="str">
        <f t="shared" si="125"/>
        <v>1NEMNEM Customer5129</v>
      </c>
      <c r="B8026" s="9">
        <v>1</v>
      </c>
      <c r="C8026" t="s">
        <v>132</v>
      </c>
      <c r="D8026" t="s">
        <v>142</v>
      </c>
      <c r="E8026" s="9">
        <v>5</v>
      </c>
      <c r="F8026" s="9">
        <v>1</v>
      </c>
      <c r="G8026" s="9">
        <v>2</v>
      </c>
      <c r="H8026" s="9">
        <v>9</v>
      </c>
      <c r="I8026" s="9">
        <v>-8.2878775894641876E-2</v>
      </c>
      <c r="J8026" s="9">
        <v>-8.2878775894641876E-2</v>
      </c>
      <c r="K8026" s="9">
        <v>0</v>
      </c>
      <c r="L8026" s="9">
        <v>63.492717742919922</v>
      </c>
    </row>
    <row r="8027" spans="1:12" x14ac:dyDescent="0.25">
      <c r="A8027" s="5" t="str">
        <f t="shared" si="125"/>
        <v>1NEMNEM Customer51210</v>
      </c>
      <c r="B8027" s="9">
        <v>1</v>
      </c>
      <c r="C8027" t="s">
        <v>132</v>
      </c>
      <c r="D8027" t="s">
        <v>142</v>
      </c>
      <c r="E8027" s="9">
        <v>5</v>
      </c>
      <c r="F8027" s="9">
        <v>1</v>
      </c>
      <c r="G8027" s="9">
        <v>2</v>
      </c>
      <c r="H8027" s="9">
        <v>10</v>
      </c>
      <c r="I8027" s="9">
        <v>-0.57549023628234863</v>
      </c>
      <c r="J8027" s="9">
        <v>-0.57549023628234863</v>
      </c>
      <c r="K8027" s="9">
        <v>0</v>
      </c>
      <c r="L8027" s="9">
        <v>68.781517028808594</v>
      </c>
    </row>
    <row r="8028" spans="1:12" x14ac:dyDescent="0.25">
      <c r="A8028" s="5" t="str">
        <f t="shared" si="125"/>
        <v>1NEMNEM Customer51211</v>
      </c>
      <c r="B8028" s="9">
        <v>1</v>
      </c>
      <c r="C8028" t="s">
        <v>132</v>
      </c>
      <c r="D8028" t="s">
        <v>142</v>
      </c>
      <c r="E8028" s="9">
        <v>5</v>
      </c>
      <c r="F8028" s="9">
        <v>1</v>
      </c>
      <c r="G8028" s="9">
        <v>2</v>
      </c>
      <c r="H8028" s="9">
        <v>11</v>
      </c>
      <c r="I8028" s="9">
        <v>-1.1207727193832397</v>
      </c>
      <c r="J8028" s="9">
        <v>-1.1207727193832397</v>
      </c>
      <c r="K8028" s="9">
        <v>0</v>
      </c>
      <c r="L8028" s="9">
        <v>74.353782653808594</v>
      </c>
    </row>
    <row r="8029" spans="1:12" x14ac:dyDescent="0.25">
      <c r="A8029" s="5" t="str">
        <f t="shared" si="125"/>
        <v>1NEMNEM Customer51212</v>
      </c>
      <c r="B8029" s="9">
        <v>1</v>
      </c>
      <c r="C8029" t="s">
        <v>132</v>
      </c>
      <c r="D8029" t="s">
        <v>142</v>
      </c>
      <c r="E8029" s="9">
        <v>5</v>
      </c>
      <c r="F8029" s="9">
        <v>1</v>
      </c>
      <c r="G8029" s="9">
        <v>2</v>
      </c>
      <c r="H8029" s="9">
        <v>12</v>
      </c>
      <c r="I8029" s="9">
        <v>-1.4758436679840088</v>
      </c>
      <c r="J8029" s="9">
        <v>-1.4758436679840088</v>
      </c>
      <c r="K8029" s="9">
        <v>0</v>
      </c>
      <c r="L8029" s="9">
        <v>79.011421203613281</v>
      </c>
    </row>
    <row r="8030" spans="1:12" x14ac:dyDescent="0.25">
      <c r="A8030" s="5" t="str">
        <f t="shared" si="125"/>
        <v>1NEMNEM Customer51213</v>
      </c>
      <c r="B8030" s="9">
        <v>1</v>
      </c>
      <c r="C8030" t="s">
        <v>132</v>
      </c>
      <c r="D8030" t="s">
        <v>142</v>
      </c>
      <c r="E8030" s="9">
        <v>5</v>
      </c>
      <c r="F8030" s="9">
        <v>1</v>
      </c>
      <c r="G8030" s="9">
        <v>2</v>
      </c>
      <c r="H8030" s="9">
        <v>13</v>
      </c>
      <c r="I8030" s="9">
        <v>-1.5063036680221558</v>
      </c>
      <c r="J8030" s="9">
        <v>-1.5063036680221558</v>
      </c>
      <c r="K8030" s="9">
        <v>0</v>
      </c>
      <c r="L8030" s="9">
        <v>82.344963073730469</v>
      </c>
    </row>
    <row r="8031" spans="1:12" x14ac:dyDescent="0.25">
      <c r="A8031" s="5" t="str">
        <f t="shared" si="125"/>
        <v>1NEMNEM Customer51214</v>
      </c>
      <c r="B8031" s="9">
        <v>1</v>
      </c>
      <c r="C8031" t="s">
        <v>132</v>
      </c>
      <c r="D8031" t="s">
        <v>142</v>
      </c>
      <c r="E8031" s="9">
        <v>5</v>
      </c>
      <c r="F8031" s="9">
        <v>1</v>
      </c>
      <c r="G8031" s="9">
        <v>2</v>
      </c>
      <c r="H8031" s="9">
        <v>14</v>
      </c>
      <c r="I8031" s="9">
        <v>-1.3183379173278809</v>
      </c>
      <c r="J8031" s="9">
        <v>-1.3183379173278809</v>
      </c>
      <c r="K8031" s="9">
        <v>0</v>
      </c>
      <c r="L8031" s="9">
        <v>84.962661743164063</v>
      </c>
    </row>
    <row r="8032" spans="1:12" x14ac:dyDescent="0.25">
      <c r="A8032" s="5" t="str">
        <f t="shared" si="125"/>
        <v>1NEMNEM Customer51215</v>
      </c>
      <c r="B8032" s="9">
        <v>1</v>
      </c>
      <c r="C8032" t="s">
        <v>132</v>
      </c>
      <c r="D8032" t="s">
        <v>142</v>
      </c>
      <c r="E8032" s="9">
        <v>5</v>
      </c>
      <c r="F8032" s="9">
        <v>1</v>
      </c>
      <c r="G8032" s="9">
        <v>2</v>
      </c>
      <c r="H8032" s="9">
        <v>15</v>
      </c>
      <c r="I8032" s="9">
        <v>-0.92944306135177612</v>
      </c>
      <c r="J8032" s="9">
        <v>-0.92944306135177612</v>
      </c>
      <c r="K8032" s="9">
        <v>0</v>
      </c>
      <c r="L8032" s="9">
        <v>86.234428405761719</v>
      </c>
    </row>
    <row r="8033" spans="1:12" x14ac:dyDescent="0.25">
      <c r="A8033" s="5" t="str">
        <f t="shared" si="125"/>
        <v>1NEMNEM Customer51216</v>
      </c>
      <c r="B8033" s="9">
        <v>1</v>
      </c>
      <c r="C8033" t="s">
        <v>132</v>
      </c>
      <c r="D8033" t="s">
        <v>142</v>
      </c>
      <c r="E8033" s="9">
        <v>5</v>
      </c>
      <c r="F8033" s="9">
        <v>1</v>
      </c>
      <c r="G8033" s="9">
        <v>2</v>
      </c>
      <c r="H8033" s="9">
        <v>16</v>
      </c>
      <c r="I8033" s="9">
        <v>-0.29787218570709229</v>
      </c>
      <c r="J8033" s="9">
        <v>-0.29787218570709229</v>
      </c>
      <c r="K8033" s="9">
        <v>0</v>
      </c>
      <c r="L8033" s="9">
        <v>87.119796752929688</v>
      </c>
    </row>
    <row r="8034" spans="1:12" x14ac:dyDescent="0.25">
      <c r="A8034" s="5" t="str">
        <f t="shared" si="125"/>
        <v>1NEMNEM Customer51217</v>
      </c>
      <c r="B8034" s="9">
        <v>1</v>
      </c>
      <c r="C8034" t="s">
        <v>132</v>
      </c>
      <c r="D8034" t="s">
        <v>142</v>
      </c>
      <c r="E8034" s="9">
        <v>5</v>
      </c>
      <c r="F8034" s="9">
        <v>1</v>
      </c>
      <c r="G8034" s="9">
        <v>2</v>
      </c>
      <c r="H8034" s="9">
        <v>17</v>
      </c>
      <c r="I8034" s="9">
        <v>0.38969895243644714</v>
      </c>
      <c r="J8034" s="9">
        <v>-0.12989714741706848</v>
      </c>
      <c r="K8034" s="9">
        <v>3.1695879995822906E-2</v>
      </c>
      <c r="L8034" s="9">
        <v>87.511245727539063</v>
      </c>
    </row>
    <row r="8035" spans="1:12" x14ac:dyDescent="0.25">
      <c r="A8035" s="5" t="str">
        <f t="shared" si="125"/>
        <v>1NEMNEM Customer51218</v>
      </c>
      <c r="B8035" s="9">
        <v>1</v>
      </c>
      <c r="C8035" t="s">
        <v>132</v>
      </c>
      <c r="D8035" t="s">
        <v>142</v>
      </c>
      <c r="E8035" s="9">
        <v>5</v>
      </c>
      <c r="F8035" s="9">
        <v>1</v>
      </c>
      <c r="G8035" s="9">
        <v>2</v>
      </c>
      <c r="H8035" s="9">
        <v>18</v>
      </c>
      <c r="I8035" s="9">
        <v>1.0888149738311768</v>
      </c>
      <c r="J8035" s="9">
        <v>0.52039718627929688</v>
      </c>
      <c r="K8035" s="9">
        <v>4.4534739106893539E-2</v>
      </c>
      <c r="L8035" s="9">
        <v>86.828033447265625</v>
      </c>
    </row>
    <row r="8036" spans="1:12" x14ac:dyDescent="0.25">
      <c r="A8036" s="5" t="str">
        <f t="shared" si="125"/>
        <v>1NEMNEM Customer51219</v>
      </c>
      <c r="B8036" s="9">
        <v>1</v>
      </c>
      <c r="C8036" t="s">
        <v>132</v>
      </c>
      <c r="D8036" t="s">
        <v>142</v>
      </c>
      <c r="E8036" s="9">
        <v>5</v>
      </c>
      <c r="F8036" s="9">
        <v>1</v>
      </c>
      <c r="G8036" s="9">
        <v>2</v>
      </c>
      <c r="H8036" s="9">
        <v>19</v>
      </c>
      <c r="I8036" s="9">
        <v>1.6797941923141479</v>
      </c>
      <c r="J8036" s="9">
        <v>1.2963721752166748</v>
      </c>
      <c r="K8036" s="9">
        <v>4.6037569642066956E-2</v>
      </c>
      <c r="L8036" s="9">
        <v>84.929084777832031</v>
      </c>
    </row>
    <row r="8037" spans="1:12" x14ac:dyDescent="0.25">
      <c r="A8037" s="5" t="str">
        <f t="shared" si="125"/>
        <v>1NEMNEM Customer51220</v>
      </c>
      <c r="B8037" s="9">
        <v>1</v>
      </c>
      <c r="C8037" t="s">
        <v>132</v>
      </c>
      <c r="D8037" t="s">
        <v>142</v>
      </c>
      <c r="E8037" s="9">
        <v>5</v>
      </c>
      <c r="F8037" s="9">
        <v>1</v>
      </c>
      <c r="G8037" s="9">
        <v>2</v>
      </c>
      <c r="H8037" s="9">
        <v>20</v>
      </c>
      <c r="I8037" s="9">
        <v>1.9749683141708374</v>
      </c>
      <c r="J8037" s="9">
        <v>1.7496495246887207</v>
      </c>
      <c r="K8037" s="9">
        <v>2.0334713160991669E-2</v>
      </c>
      <c r="L8037" s="9">
        <v>82.000846862792969</v>
      </c>
    </row>
    <row r="8038" spans="1:12" x14ac:dyDescent="0.25">
      <c r="A8038" s="5" t="str">
        <f t="shared" si="125"/>
        <v>1NEMNEM Customer51221</v>
      </c>
      <c r="B8038" s="9">
        <v>1</v>
      </c>
      <c r="C8038" t="s">
        <v>132</v>
      </c>
      <c r="D8038" t="s">
        <v>142</v>
      </c>
      <c r="E8038" s="9">
        <v>5</v>
      </c>
      <c r="F8038" s="9">
        <v>1</v>
      </c>
      <c r="G8038" s="9">
        <v>2</v>
      </c>
      <c r="H8038" s="9">
        <v>21</v>
      </c>
      <c r="I8038" s="9">
        <v>2.0051755905151367</v>
      </c>
      <c r="J8038" s="9">
        <v>1.8386834859848022</v>
      </c>
      <c r="K8038" s="9">
        <v>3.1658649444580078E-2</v>
      </c>
      <c r="L8038" s="9">
        <v>77.627738952636719</v>
      </c>
    </row>
    <row r="8039" spans="1:12" x14ac:dyDescent="0.25">
      <c r="A8039" s="5" t="str">
        <f t="shared" si="125"/>
        <v>1NEMNEM Customer51222</v>
      </c>
      <c r="B8039" s="9">
        <v>1</v>
      </c>
      <c r="C8039" t="s">
        <v>132</v>
      </c>
      <c r="D8039" t="s">
        <v>142</v>
      </c>
      <c r="E8039" s="9">
        <v>5</v>
      </c>
      <c r="F8039" s="9">
        <v>1</v>
      </c>
      <c r="G8039" s="9">
        <v>2</v>
      </c>
      <c r="H8039" s="9">
        <v>22</v>
      </c>
      <c r="I8039" s="9">
        <v>1.9153990745544434</v>
      </c>
      <c r="J8039" s="9">
        <v>2.451878547668457</v>
      </c>
      <c r="K8039" s="9">
        <v>6.8935774266719818E-2</v>
      </c>
      <c r="L8039" s="9">
        <v>73.701347351074219</v>
      </c>
    </row>
    <row r="8040" spans="1:12" x14ac:dyDescent="0.25">
      <c r="A8040" s="5" t="str">
        <f t="shared" si="125"/>
        <v>1NEMNEM Customer51223</v>
      </c>
      <c r="B8040" s="9">
        <v>1</v>
      </c>
      <c r="C8040" t="s">
        <v>132</v>
      </c>
      <c r="D8040" t="s">
        <v>142</v>
      </c>
      <c r="E8040" s="9">
        <v>5</v>
      </c>
      <c r="F8040" s="9">
        <v>1</v>
      </c>
      <c r="G8040" s="9">
        <v>2</v>
      </c>
      <c r="H8040" s="9">
        <v>23</v>
      </c>
      <c r="I8040" s="9">
        <v>1.8225165605545044</v>
      </c>
      <c r="J8040" s="9">
        <v>2.0214579105377197</v>
      </c>
      <c r="K8040" s="9">
        <v>4.685124009847641E-2</v>
      </c>
      <c r="L8040" s="9">
        <v>71.408218383789063</v>
      </c>
    </row>
    <row r="8041" spans="1:12" x14ac:dyDescent="0.25">
      <c r="A8041" s="5" t="str">
        <f t="shared" si="125"/>
        <v>1NEMNEM Customer51224</v>
      </c>
      <c r="B8041" s="9">
        <v>1</v>
      </c>
      <c r="C8041" t="s">
        <v>132</v>
      </c>
      <c r="D8041" t="s">
        <v>142</v>
      </c>
      <c r="E8041" s="9">
        <v>5</v>
      </c>
      <c r="F8041" s="9">
        <v>1</v>
      </c>
      <c r="G8041" s="9">
        <v>2</v>
      </c>
      <c r="H8041" s="9">
        <v>24</v>
      </c>
      <c r="I8041" s="9">
        <v>1.5846655368804932</v>
      </c>
      <c r="J8041" s="9">
        <v>1.6925901174545288</v>
      </c>
      <c r="K8041" s="9">
        <v>4.1943911463022232E-2</v>
      </c>
      <c r="L8041" s="9">
        <v>69.630508422851563</v>
      </c>
    </row>
    <row r="8042" spans="1:12" x14ac:dyDescent="0.25">
      <c r="A8042" s="5" t="str">
        <f t="shared" si="125"/>
        <v>1NEMNEM Customer51101</v>
      </c>
      <c r="B8042" s="9">
        <v>1</v>
      </c>
      <c r="C8042" t="s">
        <v>132</v>
      </c>
      <c r="D8042" t="s">
        <v>142</v>
      </c>
      <c r="E8042" s="9">
        <v>5</v>
      </c>
      <c r="F8042" s="9">
        <v>1</v>
      </c>
      <c r="G8042" s="9">
        <v>10</v>
      </c>
      <c r="H8042" s="9">
        <v>1</v>
      </c>
      <c r="I8042" s="9">
        <v>1.8297014236450195</v>
      </c>
      <c r="J8042" s="9">
        <v>1.8297014236450195</v>
      </c>
      <c r="K8042" s="9">
        <v>0</v>
      </c>
      <c r="L8042" s="9">
        <v>75.048484802246094</v>
      </c>
    </row>
    <row r="8043" spans="1:12" x14ac:dyDescent="0.25">
      <c r="A8043" s="5" t="str">
        <f t="shared" si="125"/>
        <v>1NEMNEM Customer51102</v>
      </c>
      <c r="B8043" s="9">
        <v>1</v>
      </c>
      <c r="C8043" t="s">
        <v>132</v>
      </c>
      <c r="D8043" t="s">
        <v>142</v>
      </c>
      <c r="E8043" s="9">
        <v>5</v>
      </c>
      <c r="F8043" s="9">
        <v>1</v>
      </c>
      <c r="G8043" s="9">
        <v>10</v>
      </c>
      <c r="H8043" s="9">
        <v>2</v>
      </c>
      <c r="I8043" s="9">
        <v>1.5267695188522339</v>
      </c>
      <c r="J8043" s="9">
        <v>1.5267695188522339</v>
      </c>
      <c r="K8043" s="9">
        <v>0</v>
      </c>
      <c r="L8043" s="9">
        <v>73.380699157714844</v>
      </c>
    </row>
    <row r="8044" spans="1:12" x14ac:dyDescent="0.25">
      <c r="A8044" s="5" t="str">
        <f t="shared" si="125"/>
        <v>1NEMNEM Customer51103</v>
      </c>
      <c r="B8044" s="9">
        <v>1</v>
      </c>
      <c r="C8044" t="s">
        <v>132</v>
      </c>
      <c r="D8044" t="s">
        <v>142</v>
      </c>
      <c r="E8044" s="9">
        <v>5</v>
      </c>
      <c r="F8044" s="9">
        <v>1</v>
      </c>
      <c r="G8044" s="9">
        <v>10</v>
      </c>
      <c r="H8044" s="9">
        <v>3</v>
      </c>
      <c r="I8044" s="9">
        <v>1.2602673768997192</v>
      </c>
      <c r="J8044" s="9">
        <v>1.2602673768997192</v>
      </c>
      <c r="K8044" s="9">
        <v>0</v>
      </c>
      <c r="L8044" s="9">
        <v>71.241127014160156</v>
      </c>
    </row>
    <row r="8045" spans="1:12" x14ac:dyDescent="0.25">
      <c r="A8045" s="5" t="str">
        <f t="shared" si="125"/>
        <v>1NEMNEM Customer51104</v>
      </c>
      <c r="B8045" s="9">
        <v>1</v>
      </c>
      <c r="C8045" t="s">
        <v>132</v>
      </c>
      <c r="D8045" t="s">
        <v>142</v>
      </c>
      <c r="E8045" s="9">
        <v>5</v>
      </c>
      <c r="F8045" s="9">
        <v>1</v>
      </c>
      <c r="G8045" s="9">
        <v>10</v>
      </c>
      <c r="H8045" s="9">
        <v>4</v>
      </c>
      <c r="I8045" s="9">
        <v>1.0871948003768921</v>
      </c>
      <c r="J8045" s="9">
        <v>1.0871948003768921</v>
      </c>
      <c r="K8045" s="9">
        <v>0</v>
      </c>
      <c r="L8045" s="9">
        <v>69.537384033203125</v>
      </c>
    </row>
    <row r="8046" spans="1:12" x14ac:dyDescent="0.25">
      <c r="A8046" s="5" t="str">
        <f t="shared" si="125"/>
        <v>1NEMNEM Customer51105</v>
      </c>
      <c r="B8046" s="9">
        <v>1</v>
      </c>
      <c r="C8046" t="s">
        <v>132</v>
      </c>
      <c r="D8046" t="s">
        <v>142</v>
      </c>
      <c r="E8046" s="9">
        <v>5</v>
      </c>
      <c r="F8046" s="9">
        <v>1</v>
      </c>
      <c r="G8046" s="9">
        <v>10</v>
      </c>
      <c r="H8046" s="9">
        <v>5</v>
      </c>
      <c r="I8046" s="9">
        <v>0.98400771617889404</v>
      </c>
      <c r="J8046" s="9">
        <v>0.98400771617889404</v>
      </c>
      <c r="K8046" s="9">
        <v>0</v>
      </c>
      <c r="L8046" s="9">
        <v>68.445213317871094</v>
      </c>
    </row>
    <row r="8047" spans="1:12" x14ac:dyDescent="0.25">
      <c r="A8047" s="5" t="str">
        <f t="shared" si="125"/>
        <v>1NEMNEM Customer51106</v>
      </c>
      <c r="B8047" s="9">
        <v>1</v>
      </c>
      <c r="C8047" t="s">
        <v>132</v>
      </c>
      <c r="D8047" t="s">
        <v>142</v>
      </c>
      <c r="E8047" s="9">
        <v>5</v>
      </c>
      <c r="F8047" s="9">
        <v>1</v>
      </c>
      <c r="G8047" s="9">
        <v>10</v>
      </c>
      <c r="H8047" s="9">
        <v>6</v>
      </c>
      <c r="I8047" s="9">
        <v>0.92029863595962524</v>
      </c>
      <c r="J8047" s="9">
        <v>0.92029863595962524</v>
      </c>
      <c r="K8047" s="9">
        <v>0</v>
      </c>
      <c r="L8047" s="9">
        <v>67.1844482421875</v>
      </c>
    </row>
    <row r="8048" spans="1:12" x14ac:dyDescent="0.25">
      <c r="A8048" s="5" t="str">
        <f t="shared" si="125"/>
        <v>1NEMNEM Customer51107</v>
      </c>
      <c r="B8048" s="9">
        <v>1</v>
      </c>
      <c r="C8048" t="s">
        <v>132</v>
      </c>
      <c r="D8048" t="s">
        <v>142</v>
      </c>
      <c r="E8048" s="9">
        <v>5</v>
      </c>
      <c r="F8048" s="9">
        <v>1</v>
      </c>
      <c r="G8048" s="9">
        <v>10</v>
      </c>
      <c r="H8048" s="9">
        <v>7</v>
      </c>
      <c r="I8048" s="9">
        <v>0.82925570011138916</v>
      </c>
      <c r="J8048" s="9">
        <v>0.82925570011138916</v>
      </c>
      <c r="K8048" s="9">
        <v>0</v>
      </c>
      <c r="L8048" s="9">
        <v>66.760429382324219</v>
      </c>
    </row>
    <row r="8049" spans="1:12" x14ac:dyDescent="0.25">
      <c r="A8049" s="5" t="str">
        <f t="shared" si="125"/>
        <v>1NEMNEM Customer51108</v>
      </c>
      <c r="B8049" s="9">
        <v>1</v>
      </c>
      <c r="C8049" t="s">
        <v>132</v>
      </c>
      <c r="D8049" t="s">
        <v>142</v>
      </c>
      <c r="E8049" s="9">
        <v>5</v>
      </c>
      <c r="F8049" s="9">
        <v>1</v>
      </c>
      <c r="G8049" s="9">
        <v>10</v>
      </c>
      <c r="H8049" s="9">
        <v>8</v>
      </c>
      <c r="I8049" s="9">
        <v>0.51382249593734741</v>
      </c>
      <c r="J8049" s="9">
        <v>0.51382249593734741</v>
      </c>
      <c r="K8049" s="9">
        <v>0</v>
      </c>
      <c r="L8049" s="9">
        <v>67.255218505859375</v>
      </c>
    </row>
    <row r="8050" spans="1:12" x14ac:dyDescent="0.25">
      <c r="A8050" s="5" t="str">
        <f t="shared" si="125"/>
        <v>1NEMNEM Customer51109</v>
      </c>
      <c r="B8050" s="9">
        <v>1</v>
      </c>
      <c r="C8050" t="s">
        <v>132</v>
      </c>
      <c r="D8050" t="s">
        <v>142</v>
      </c>
      <c r="E8050" s="9">
        <v>5</v>
      </c>
      <c r="F8050" s="9">
        <v>1</v>
      </c>
      <c r="G8050" s="9">
        <v>10</v>
      </c>
      <c r="H8050" s="9">
        <v>9</v>
      </c>
      <c r="I8050" s="9">
        <v>3.6713011562824249E-2</v>
      </c>
      <c r="J8050" s="9">
        <v>3.6713011562824249E-2</v>
      </c>
      <c r="K8050" s="9">
        <v>0</v>
      </c>
      <c r="L8050" s="9">
        <v>71.599754333496094</v>
      </c>
    </row>
    <row r="8051" spans="1:12" x14ac:dyDescent="0.25">
      <c r="A8051" s="5" t="str">
        <f t="shared" si="125"/>
        <v>1NEMNEM Customer511010</v>
      </c>
      <c r="B8051" s="9">
        <v>1</v>
      </c>
      <c r="C8051" t="s">
        <v>132</v>
      </c>
      <c r="D8051" t="s">
        <v>142</v>
      </c>
      <c r="E8051" s="9">
        <v>5</v>
      </c>
      <c r="F8051" s="9">
        <v>1</v>
      </c>
      <c r="G8051" s="9">
        <v>10</v>
      </c>
      <c r="H8051" s="9">
        <v>10</v>
      </c>
      <c r="I8051" s="9">
        <v>-0.25689032673835754</v>
      </c>
      <c r="J8051" s="9">
        <v>-0.25689032673835754</v>
      </c>
      <c r="K8051" s="9">
        <v>0</v>
      </c>
      <c r="L8051" s="9">
        <v>78.332412719726563</v>
      </c>
    </row>
    <row r="8052" spans="1:12" x14ac:dyDescent="0.25">
      <c r="A8052" s="5" t="str">
        <f t="shared" si="125"/>
        <v>1NEMNEM Customer511011</v>
      </c>
      <c r="B8052" s="9">
        <v>1</v>
      </c>
      <c r="C8052" t="s">
        <v>132</v>
      </c>
      <c r="D8052" t="s">
        <v>142</v>
      </c>
      <c r="E8052" s="9">
        <v>5</v>
      </c>
      <c r="F8052" s="9">
        <v>1</v>
      </c>
      <c r="G8052" s="9">
        <v>10</v>
      </c>
      <c r="H8052" s="9">
        <v>11</v>
      </c>
      <c r="I8052" s="9">
        <v>-0.67273509502410889</v>
      </c>
      <c r="J8052" s="9">
        <v>-0.67273509502410889</v>
      </c>
      <c r="K8052" s="9">
        <v>0</v>
      </c>
      <c r="L8052" s="9">
        <v>84.869537353515625</v>
      </c>
    </row>
    <row r="8053" spans="1:12" x14ac:dyDescent="0.25">
      <c r="A8053" s="5" t="str">
        <f t="shared" si="125"/>
        <v>1NEMNEM Customer511012</v>
      </c>
      <c r="B8053" s="9">
        <v>1</v>
      </c>
      <c r="C8053" t="s">
        <v>132</v>
      </c>
      <c r="D8053" t="s">
        <v>142</v>
      </c>
      <c r="E8053" s="9">
        <v>5</v>
      </c>
      <c r="F8053" s="9">
        <v>1</v>
      </c>
      <c r="G8053" s="9">
        <v>10</v>
      </c>
      <c r="H8053" s="9">
        <v>12</v>
      </c>
      <c r="I8053" s="9">
        <v>-0.7761189341545105</v>
      </c>
      <c r="J8053" s="9">
        <v>-0.7761189341545105</v>
      </c>
      <c r="K8053" s="9">
        <v>0</v>
      </c>
      <c r="L8053" s="9">
        <v>89.238723754882813</v>
      </c>
    </row>
    <row r="8054" spans="1:12" x14ac:dyDescent="0.25">
      <c r="A8054" s="5" t="str">
        <f t="shared" si="125"/>
        <v>1NEMNEM Customer511013</v>
      </c>
      <c r="B8054" s="9">
        <v>1</v>
      </c>
      <c r="C8054" t="s">
        <v>132</v>
      </c>
      <c r="D8054" t="s">
        <v>142</v>
      </c>
      <c r="E8054" s="9">
        <v>5</v>
      </c>
      <c r="F8054" s="9">
        <v>1</v>
      </c>
      <c r="G8054" s="9">
        <v>10</v>
      </c>
      <c r="H8054" s="9">
        <v>13</v>
      </c>
      <c r="I8054" s="9">
        <v>-0.56391733884811401</v>
      </c>
      <c r="J8054" s="9">
        <v>-0.56391733884811401</v>
      </c>
      <c r="K8054" s="9">
        <v>0</v>
      </c>
      <c r="L8054" s="9">
        <v>92.503173828125</v>
      </c>
    </row>
    <row r="8055" spans="1:12" x14ac:dyDescent="0.25">
      <c r="A8055" s="5" t="str">
        <f t="shared" si="125"/>
        <v>1NEMNEM Customer511014</v>
      </c>
      <c r="B8055" s="9">
        <v>1</v>
      </c>
      <c r="C8055" t="s">
        <v>132</v>
      </c>
      <c r="D8055" t="s">
        <v>142</v>
      </c>
      <c r="E8055" s="9">
        <v>5</v>
      </c>
      <c r="F8055" s="9">
        <v>1</v>
      </c>
      <c r="G8055" s="9">
        <v>10</v>
      </c>
      <c r="H8055" s="9">
        <v>14</v>
      </c>
      <c r="I8055" s="9">
        <v>-0.18033325672149658</v>
      </c>
      <c r="J8055" s="9">
        <v>-0.18033325672149658</v>
      </c>
      <c r="K8055" s="9">
        <v>0</v>
      </c>
      <c r="L8055" s="9">
        <v>94.395072937011719</v>
      </c>
    </row>
    <row r="8056" spans="1:12" x14ac:dyDescent="0.25">
      <c r="A8056" s="5" t="str">
        <f t="shared" si="125"/>
        <v>1NEMNEM Customer511015</v>
      </c>
      <c r="B8056" s="9">
        <v>1</v>
      </c>
      <c r="C8056" t="s">
        <v>132</v>
      </c>
      <c r="D8056" t="s">
        <v>142</v>
      </c>
      <c r="E8056" s="9">
        <v>5</v>
      </c>
      <c r="F8056" s="9">
        <v>1</v>
      </c>
      <c r="G8056" s="9">
        <v>10</v>
      </c>
      <c r="H8056" s="9">
        <v>15</v>
      </c>
      <c r="I8056" s="9">
        <v>0.3094489574432373</v>
      </c>
      <c r="J8056" s="9">
        <v>0.3094489574432373</v>
      </c>
      <c r="K8056" s="9">
        <v>0</v>
      </c>
      <c r="L8056" s="9">
        <v>95.78546142578125</v>
      </c>
    </row>
    <row r="8057" spans="1:12" x14ac:dyDescent="0.25">
      <c r="A8057" s="5" t="str">
        <f t="shared" si="125"/>
        <v>1NEMNEM Customer511016</v>
      </c>
      <c r="B8057" s="9">
        <v>1</v>
      </c>
      <c r="C8057" t="s">
        <v>132</v>
      </c>
      <c r="D8057" t="s">
        <v>142</v>
      </c>
      <c r="E8057" s="9">
        <v>5</v>
      </c>
      <c r="F8057" s="9">
        <v>1</v>
      </c>
      <c r="G8057" s="9">
        <v>10</v>
      </c>
      <c r="H8057" s="9">
        <v>16</v>
      </c>
      <c r="I8057" s="9">
        <v>0.99019169807434082</v>
      </c>
      <c r="J8057" s="9">
        <v>0.99019169807434082</v>
      </c>
      <c r="K8057" s="9">
        <v>0</v>
      </c>
      <c r="L8057" s="9">
        <v>96.259307861328125</v>
      </c>
    </row>
    <row r="8058" spans="1:12" x14ac:dyDescent="0.25">
      <c r="A8058" s="5" t="str">
        <f t="shared" si="125"/>
        <v>1NEMNEM Customer511017</v>
      </c>
      <c r="B8058" s="9">
        <v>1</v>
      </c>
      <c r="C8058" t="s">
        <v>132</v>
      </c>
      <c r="D8058" t="s">
        <v>142</v>
      </c>
      <c r="E8058" s="9">
        <v>5</v>
      </c>
      <c r="F8058" s="9">
        <v>1</v>
      </c>
      <c r="G8058" s="9">
        <v>10</v>
      </c>
      <c r="H8058" s="9">
        <v>17</v>
      </c>
      <c r="I8058" s="9">
        <v>1.6596168279647827</v>
      </c>
      <c r="J8058" s="9">
        <v>0.30163824558258057</v>
      </c>
      <c r="K8058" s="9">
        <v>2.7129940688610077E-2</v>
      </c>
      <c r="L8058" s="9">
        <v>96.123435974121094</v>
      </c>
    </row>
    <row r="8059" spans="1:12" x14ac:dyDescent="0.25">
      <c r="A8059" s="5" t="str">
        <f t="shared" si="125"/>
        <v>1NEMNEM Customer511018</v>
      </c>
      <c r="B8059" s="9">
        <v>1</v>
      </c>
      <c r="C8059" t="s">
        <v>132</v>
      </c>
      <c r="D8059" t="s">
        <v>142</v>
      </c>
      <c r="E8059" s="9">
        <v>5</v>
      </c>
      <c r="F8059" s="9">
        <v>1</v>
      </c>
      <c r="G8059" s="9">
        <v>10</v>
      </c>
      <c r="H8059" s="9">
        <v>18</v>
      </c>
      <c r="I8059" s="9">
        <v>2.3478090763092041</v>
      </c>
      <c r="J8059" s="9">
        <v>1.5292809009552002</v>
      </c>
      <c r="K8059" s="9">
        <v>3.6001149564981461E-2</v>
      </c>
      <c r="L8059" s="9">
        <v>95.495513916015625</v>
      </c>
    </row>
    <row r="8060" spans="1:12" x14ac:dyDescent="0.25">
      <c r="A8060" s="5" t="str">
        <f t="shared" si="125"/>
        <v>1NEMNEM Customer511019</v>
      </c>
      <c r="B8060" s="9">
        <v>1</v>
      </c>
      <c r="C8060" t="s">
        <v>132</v>
      </c>
      <c r="D8060" t="s">
        <v>142</v>
      </c>
      <c r="E8060" s="9">
        <v>5</v>
      </c>
      <c r="F8060" s="9">
        <v>1</v>
      </c>
      <c r="G8060" s="9">
        <v>10</v>
      </c>
      <c r="H8060" s="9">
        <v>19</v>
      </c>
      <c r="I8060" s="9">
        <v>2.8844170570373535</v>
      </c>
      <c r="J8060" s="9">
        <v>2.3638501167297363</v>
      </c>
      <c r="K8060" s="9">
        <v>2.8788609430193901E-2</v>
      </c>
      <c r="L8060" s="9">
        <v>94.463668823242188</v>
      </c>
    </row>
    <row r="8061" spans="1:12" x14ac:dyDescent="0.25">
      <c r="A8061" s="5" t="str">
        <f t="shared" si="125"/>
        <v>1NEMNEM Customer511020</v>
      </c>
      <c r="B8061" s="9">
        <v>1</v>
      </c>
      <c r="C8061" t="s">
        <v>132</v>
      </c>
      <c r="D8061" t="s">
        <v>142</v>
      </c>
      <c r="E8061" s="9">
        <v>5</v>
      </c>
      <c r="F8061" s="9">
        <v>1</v>
      </c>
      <c r="G8061" s="9">
        <v>10</v>
      </c>
      <c r="H8061" s="9">
        <v>20</v>
      </c>
      <c r="I8061" s="9">
        <v>3.1118881702423096</v>
      </c>
      <c r="J8061" s="9">
        <v>2.753425121307373</v>
      </c>
      <c r="K8061" s="9">
        <v>1.7173519358038902E-2</v>
      </c>
      <c r="L8061" s="9">
        <v>91.898635864257813</v>
      </c>
    </row>
    <row r="8062" spans="1:12" x14ac:dyDescent="0.25">
      <c r="A8062" s="5" t="str">
        <f t="shared" si="125"/>
        <v>1NEMNEM Customer511021</v>
      </c>
      <c r="B8062" s="9">
        <v>1</v>
      </c>
      <c r="C8062" t="s">
        <v>132</v>
      </c>
      <c r="D8062" t="s">
        <v>142</v>
      </c>
      <c r="E8062" s="9">
        <v>5</v>
      </c>
      <c r="F8062" s="9">
        <v>1</v>
      </c>
      <c r="G8062" s="9">
        <v>10</v>
      </c>
      <c r="H8062" s="9">
        <v>21</v>
      </c>
      <c r="I8062" s="9">
        <v>3.0649075508117676</v>
      </c>
      <c r="J8062" s="9">
        <v>2.7592756748199463</v>
      </c>
      <c r="K8062" s="9">
        <v>1.1851069517433643E-2</v>
      </c>
      <c r="L8062" s="9">
        <v>87.971237182617188</v>
      </c>
    </row>
    <row r="8063" spans="1:12" x14ac:dyDescent="0.25">
      <c r="A8063" s="5" t="str">
        <f t="shared" si="125"/>
        <v>1NEMNEM Customer511022</v>
      </c>
      <c r="B8063" s="9">
        <v>1</v>
      </c>
      <c r="C8063" t="s">
        <v>132</v>
      </c>
      <c r="D8063" t="s">
        <v>142</v>
      </c>
      <c r="E8063" s="9">
        <v>5</v>
      </c>
      <c r="F8063" s="9">
        <v>1</v>
      </c>
      <c r="G8063" s="9">
        <v>10</v>
      </c>
      <c r="H8063" s="9">
        <v>22</v>
      </c>
      <c r="I8063" s="9">
        <v>2.9043214321136475</v>
      </c>
      <c r="J8063" s="9">
        <v>3.4818401336669922</v>
      </c>
      <c r="K8063" s="9">
        <v>2.2160328924655914E-2</v>
      </c>
      <c r="L8063" s="9">
        <v>83.986656188964844</v>
      </c>
    </row>
    <row r="8064" spans="1:12" x14ac:dyDescent="0.25">
      <c r="A8064" s="5" t="str">
        <f t="shared" si="125"/>
        <v>1NEMNEM Customer511023</v>
      </c>
      <c r="B8064" s="9">
        <v>1</v>
      </c>
      <c r="C8064" t="s">
        <v>132</v>
      </c>
      <c r="D8064" t="s">
        <v>142</v>
      </c>
      <c r="E8064" s="9">
        <v>5</v>
      </c>
      <c r="F8064" s="9">
        <v>1</v>
      </c>
      <c r="G8064" s="9">
        <v>10</v>
      </c>
      <c r="H8064" s="9">
        <v>23</v>
      </c>
      <c r="I8064" s="9">
        <v>2.6663649082183838</v>
      </c>
      <c r="J8064" s="9">
        <v>2.8834595680236816</v>
      </c>
      <c r="K8064" s="9">
        <v>1.709526963531971E-2</v>
      </c>
      <c r="L8064" s="9">
        <v>81.270027160644531</v>
      </c>
    </row>
    <row r="8065" spans="1:12" x14ac:dyDescent="0.25">
      <c r="A8065" s="5" t="str">
        <f t="shared" si="125"/>
        <v>1NEMNEM Customer511024</v>
      </c>
      <c r="B8065" s="9">
        <v>1</v>
      </c>
      <c r="C8065" t="s">
        <v>132</v>
      </c>
      <c r="D8065" t="s">
        <v>142</v>
      </c>
      <c r="E8065" s="9">
        <v>5</v>
      </c>
      <c r="F8065" s="9">
        <v>1</v>
      </c>
      <c r="G8065" s="9">
        <v>10</v>
      </c>
      <c r="H8065" s="9">
        <v>24</v>
      </c>
      <c r="I8065" s="9">
        <v>2.2786104679107666</v>
      </c>
      <c r="J8065" s="9">
        <v>2.4039573669433594</v>
      </c>
      <c r="K8065" s="9">
        <v>1.5666129067540169E-2</v>
      </c>
      <c r="L8065" s="9">
        <v>78.329513549804688</v>
      </c>
    </row>
    <row r="8066" spans="1:12" x14ac:dyDescent="0.25">
      <c r="A8066" s="5" t="str">
        <f t="shared" si="125"/>
        <v>1NEMNEM Customer6021</v>
      </c>
      <c r="B8066" s="9">
        <v>1</v>
      </c>
      <c r="C8066" t="s">
        <v>132</v>
      </c>
      <c r="D8066" t="s">
        <v>142</v>
      </c>
      <c r="E8066" s="9">
        <v>6</v>
      </c>
      <c r="F8066" s="9">
        <v>0</v>
      </c>
      <c r="G8066" s="9">
        <v>2</v>
      </c>
      <c r="H8066" s="9">
        <v>1</v>
      </c>
      <c r="I8066" s="9">
        <v>1.3984658718109131</v>
      </c>
      <c r="J8066" s="9">
        <v>1.3984658718109131</v>
      </c>
      <c r="K8066" s="9">
        <v>0</v>
      </c>
      <c r="L8066" s="9">
        <v>67.7618408203125</v>
      </c>
    </row>
    <row r="8067" spans="1:12" x14ac:dyDescent="0.25">
      <c r="A8067" s="5" t="str">
        <f t="shared" ref="A8067:A8130" si="126">B8067&amp;C8067&amp;D8067&amp;E8067&amp;F8067&amp;G8067&amp;H8067</f>
        <v>1NEMNEM Customer6022</v>
      </c>
      <c r="B8067" s="9">
        <v>1</v>
      </c>
      <c r="C8067" t="s">
        <v>132</v>
      </c>
      <c r="D8067" t="s">
        <v>142</v>
      </c>
      <c r="E8067" s="9">
        <v>6</v>
      </c>
      <c r="F8067" s="9">
        <v>0</v>
      </c>
      <c r="G8067" s="9">
        <v>2</v>
      </c>
      <c r="H8067" s="9">
        <v>2</v>
      </c>
      <c r="I8067" s="9">
        <v>1.1934889554977417</v>
      </c>
      <c r="J8067" s="9">
        <v>1.1934889554977417</v>
      </c>
      <c r="K8067" s="9">
        <v>0</v>
      </c>
      <c r="L8067" s="9">
        <v>66.733108520507813</v>
      </c>
    </row>
    <row r="8068" spans="1:12" x14ac:dyDescent="0.25">
      <c r="A8068" s="5" t="str">
        <f t="shared" si="126"/>
        <v>1NEMNEM Customer6023</v>
      </c>
      <c r="B8068" s="9">
        <v>1</v>
      </c>
      <c r="C8068" t="s">
        <v>132</v>
      </c>
      <c r="D8068" t="s">
        <v>142</v>
      </c>
      <c r="E8068" s="9">
        <v>6</v>
      </c>
      <c r="F8068" s="9">
        <v>0</v>
      </c>
      <c r="G8068" s="9">
        <v>2</v>
      </c>
      <c r="H8068" s="9">
        <v>3</v>
      </c>
      <c r="I8068" s="9">
        <v>1.0382506847381592</v>
      </c>
      <c r="J8068" s="9">
        <v>1.0382506847381592</v>
      </c>
      <c r="K8068" s="9">
        <v>0</v>
      </c>
      <c r="L8068" s="9">
        <v>65.851661682128906</v>
      </c>
    </row>
    <row r="8069" spans="1:12" x14ac:dyDescent="0.25">
      <c r="A8069" s="5" t="str">
        <f t="shared" si="126"/>
        <v>1NEMNEM Customer6024</v>
      </c>
      <c r="B8069" s="9">
        <v>1</v>
      </c>
      <c r="C8069" t="s">
        <v>132</v>
      </c>
      <c r="D8069" t="s">
        <v>142</v>
      </c>
      <c r="E8069" s="9">
        <v>6</v>
      </c>
      <c r="F8069" s="9">
        <v>0</v>
      </c>
      <c r="G8069" s="9">
        <v>2</v>
      </c>
      <c r="H8069" s="9">
        <v>4</v>
      </c>
      <c r="I8069" s="9">
        <v>0.93602871894836426</v>
      </c>
      <c r="J8069" s="9">
        <v>0.93602871894836426</v>
      </c>
      <c r="K8069" s="9">
        <v>0</v>
      </c>
      <c r="L8069" s="9">
        <v>64.679481506347656</v>
      </c>
    </row>
    <row r="8070" spans="1:12" x14ac:dyDescent="0.25">
      <c r="A8070" s="5" t="str">
        <f t="shared" si="126"/>
        <v>1NEMNEM Customer6025</v>
      </c>
      <c r="B8070" s="9">
        <v>1</v>
      </c>
      <c r="C8070" t="s">
        <v>132</v>
      </c>
      <c r="D8070" t="s">
        <v>142</v>
      </c>
      <c r="E8070" s="9">
        <v>6</v>
      </c>
      <c r="F8070" s="9">
        <v>0</v>
      </c>
      <c r="G8070" s="9">
        <v>2</v>
      </c>
      <c r="H8070" s="9">
        <v>5</v>
      </c>
      <c r="I8070" s="9">
        <v>0.86357033252716064</v>
      </c>
      <c r="J8070" s="9">
        <v>0.86357033252716064</v>
      </c>
      <c r="K8070" s="9">
        <v>0</v>
      </c>
      <c r="L8070" s="9">
        <v>63.507270812988281</v>
      </c>
    </row>
    <row r="8071" spans="1:12" x14ac:dyDescent="0.25">
      <c r="A8071" s="5" t="str">
        <f t="shared" si="126"/>
        <v>1NEMNEM Customer6026</v>
      </c>
      <c r="B8071" s="9">
        <v>1</v>
      </c>
      <c r="C8071" t="s">
        <v>132</v>
      </c>
      <c r="D8071" t="s">
        <v>142</v>
      </c>
      <c r="E8071" s="9">
        <v>6</v>
      </c>
      <c r="F8071" s="9">
        <v>0</v>
      </c>
      <c r="G8071" s="9">
        <v>2</v>
      </c>
      <c r="H8071" s="9">
        <v>6</v>
      </c>
      <c r="I8071" s="9">
        <v>0.8340187668800354</v>
      </c>
      <c r="J8071" s="9">
        <v>0.8340187668800354</v>
      </c>
      <c r="K8071" s="9">
        <v>0</v>
      </c>
      <c r="L8071" s="9">
        <v>62.102226257324219</v>
      </c>
    </row>
    <row r="8072" spans="1:12" x14ac:dyDescent="0.25">
      <c r="A8072" s="5" t="str">
        <f t="shared" si="126"/>
        <v>1NEMNEM Customer6027</v>
      </c>
      <c r="B8072" s="9">
        <v>1</v>
      </c>
      <c r="C8072" t="s">
        <v>132</v>
      </c>
      <c r="D8072" t="s">
        <v>142</v>
      </c>
      <c r="E8072" s="9">
        <v>6</v>
      </c>
      <c r="F8072" s="9">
        <v>0</v>
      </c>
      <c r="G8072" s="9">
        <v>2</v>
      </c>
      <c r="H8072" s="9">
        <v>7</v>
      </c>
      <c r="I8072" s="9">
        <v>0.79071688652038574</v>
      </c>
      <c r="J8072" s="9">
        <v>0.79071688652038574</v>
      </c>
      <c r="K8072" s="9">
        <v>0</v>
      </c>
      <c r="L8072" s="9">
        <v>61.204910278320313</v>
      </c>
    </row>
    <row r="8073" spans="1:12" x14ac:dyDescent="0.25">
      <c r="A8073" s="5" t="str">
        <f t="shared" si="126"/>
        <v>1NEMNEM Customer6028</v>
      </c>
      <c r="B8073" s="9">
        <v>1</v>
      </c>
      <c r="C8073" t="s">
        <v>132</v>
      </c>
      <c r="D8073" t="s">
        <v>142</v>
      </c>
      <c r="E8073" s="9">
        <v>6</v>
      </c>
      <c r="F8073" s="9">
        <v>0</v>
      </c>
      <c r="G8073" s="9">
        <v>2</v>
      </c>
      <c r="H8073" s="9">
        <v>8</v>
      </c>
      <c r="I8073" s="9">
        <v>0.51747614145278931</v>
      </c>
      <c r="J8073" s="9">
        <v>0.51747614145278931</v>
      </c>
      <c r="K8073" s="9">
        <v>0</v>
      </c>
      <c r="L8073" s="9">
        <v>62.029823303222656</v>
      </c>
    </row>
    <row r="8074" spans="1:12" x14ac:dyDescent="0.25">
      <c r="A8074" s="5" t="str">
        <f t="shared" si="126"/>
        <v>1NEMNEM Customer6029</v>
      </c>
      <c r="B8074" s="9">
        <v>1</v>
      </c>
      <c r="C8074" t="s">
        <v>132</v>
      </c>
      <c r="D8074" t="s">
        <v>142</v>
      </c>
      <c r="E8074" s="9">
        <v>6</v>
      </c>
      <c r="F8074" s="9">
        <v>0</v>
      </c>
      <c r="G8074" s="9">
        <v>2</v>
      </c>
      <c r="H8074" s="9">
        <v>9</v>
      </c>
      <c r="I8074" s="9">
        <v>-5.3584616631269455E-2</v>
      </c>
      <c r="J8074" s="9">
        <v>-5.3584616631269455E-2</v>
      </c>
      <c r="K8074" s="9">
        <v>0</v>
      </c>
      <c r="L8074" s="9">
        <v>65.805068969726563</v>
      </c>
    </row>
    <row r="8075" spans="1:12" x14ac:dyDescent="0.25">
      <c r="A8075" s="5" t="str">
        <f t="shared" si="126"/>
        <v>1NEMNEM Customer60210</v>
      </c>
      <c r="B8075" s="9">
        <v>1</v>
      </c>
      <c r="C8075" t="s">
        <v>132</v>
      </c>
      <c r="D8075" t="s">
        <v>142</v>
      </c>
      <c r="E8075" s="9">
        <v>6</v>
      </c>
      <c r="F8075" s="9">
        <v>0</v>
      </c>
      <c r="G8075" s="9">
        <v>2</v>
      </c>
      <c r="H8075" s="9">
        <v>10</v>
      </c>
      <c r="I8075" s="9">
        <v>-0.52880197763442993</v>
      </c>
      <c r="J8075" s="9">
        <v>-0.52880197763442993</v>
      </c>
      <c r="K8075" s="9">
        <v>0</v>
      </c>
      <c r="L8075" s="9">
        <v>70.117835998535156</v>
      </c>
    </row>
    <row r="8076" spans="1:12" x14ac:dyDescent="0.25">
      <c r="A8076" s="5" t="str">
        <f t="shared" si="126"/>
        <v>1NEMNEM Customer60211</v>
      </c>
      <c r="B8076" s="9">
        <v>1</v>
      </c>
      <c r="C8076" t="s">
        <v>132</v>
      </c>
      <c r="D8076" t="s">
        <v>142</v>
      </c>
      <c r="E8076" s="9">
        <v>6</v>
      </c>
      <c r="F8076" s="9">
        <v>0</v>
      </c>
      <c r="G8076" s="9">
        <v>2</v>
      </c>
      <c r="H8076" s="9">
        <v>11</v>
      </c>
      <c r="I8076" s="9">
        <v>-0.85415530204772949</v>
      </c>
      <c r="J8076" s="9">
        <v>-0.85415530204772949</v>
      </c>
      <c r="K8076" s="9">
        <v>0</v>
      </c>
      <c r="L8076" s="9">
        <v>74.164863586425781</v>
      </c>
    </row>
    <row r="8077" spans="1:12" x14ac:dyDescent="0.25">
      <c r="A8077" s="5" t="str">
        <f t="shared" si="126"/>
        <v>1NEMNEM Customer60212</v>
      </c>
      <c r="B8077" s="9">
        <v>1</v>
      </c>
      <c r="C8077" t="s">
        <v>132</v>
      </c>
      <c r="D8077" t="s">
        <v>142</v>
      </c>
      <c r="E8077" s="9">
        <v>6</v>
      </c>
      <c r="F8077" s="9">
        <v>0</v>
      </c>
      <c r="G8077" s="9">
        <v>2</v>
      </c>
      <c r="H8077" s="9">
        <v>12</v>
      </c>
      <c r="I8077" s="9">
        <v>-1.1108798980712891</v>
      </c>
      <c r="J8077" s="9">
        <v>-1.1108798980712891</v>
      </c>
      <c r="K8077" s="9">
        <v>0</v>
      </c>
      <c r="L8077" s="9">
        <v>78.247528076171875</v>
      </c>
    </row>
    <row r="8078" spans="1:12" x14ac:dyDescent="0.25">
      <c r="A8078" s="5" t="str">
        <f t="shared" si="126"/>
        <v>1NEMNEM Customer60213</v>
      </c>
      <c r="B8078" s="9">
        <v>1</v>
      </c>
      <c r="C8078" t="s">
        <v>132</v>
      </c>
      <c r="D8078" t="s">
        <v>142</v>
      </c>
      <c r="E8078" s="9">
        <v>6</v>
      </c>
      <c r="F8078" s="9">
        <v>0</v>
      </c>
      <c r="G8078" s="9">
        <v>2</v>
      </c>
      <c r="H8078" s="9">
        <v>13</v>
      </c>
      <c r="I8078" s="9">
        <v>-1.1471312046051025</v>
      </c>
      <c r="J8078" s="9">
        <v>-1.1471312046051025</v>
      </c>
      <c r="K8078" s="9">
        <v>0</v>
      </c>
      <c r="L8078" s="9">
        <v>81.914146423339844</v>
      </c>
    </row>
    <row r="8079" spans="1:12" x14ac:dyDescent="0.25">
      <c r="A8079" s="5" t="str">
        <f t="shared" si="126"/>
        <v>1NEMNEM Customer60214</v>
      </c>
      <c r="B8079" s="9">
        <v>1</v>
      </c>
      <c r="C8079" t="s">
        <v>132</v>
      </c>
      <c r="D8079" t="s">
        <v>142</v>
      </c>
      <c r="E8079" s="9">
        <v>6</v>
      </c>
      <c r="F8079" s="9">
        <v>0</v>
      </c>
      <c r="G8079" s="9">
        <v>2</v>
      </c>
      <c r="H8079" s="9">
        <v>14</v>
      </c>
      <c r="I8079" s="9">
        <v>-0.95096713304519653</v>
      </c>
      <c r="J8079" s="9">
        <v>-0.95096713304519653</v>
      </c>
      <c r="K8079" s="9">
        <v>0</v>
      </c>
      <c r="L8079" s="9">
        <v>84.867385864257813</v>
      </c>
    </row>
    <row r="8080" spans="1:12" x14ac:dyDescent="0.25">
      <c r="A8080" s="5" t="str">
        <f t="shared" si="126"/>
        <v>1NEMNEM Customer60215</v>
      </c>
      <c r="B8080" s="9">
        <v>1</v>
      </c>
      <c r="C8080" t="s">
        <v>132</v>
      </c>
      <c r="D8080" t="s">
        <v>142</v>
      </c>
      <c r="E8080" s="9">
        <v>6</v>
      </c>
      <c r="F8080" s="9">
        <v>0</v>
      </c>
      <c r="G8080" s="9">
        <v>2</v>
      </c>
      <c r="H8080" s="9">
        <v>15</v>
      </c>
      <c r="I8080" s="9">
        <v>-0.55462706089019775</v>
      </c>
      <c r="J8080" s="9">
        <v>-0.55462706089019775</v>
      </c>
      <c r="K8080" s="9">
        <v>0</v>
      </c>
      <c r="L8080" s="9">
        <v>87.425445556640625</v>
      </c>
    </row>
    <row r="8081" spans="1:12" x14ac:dyDescent="0.25">
      <c r="A8081" s="5" t="str">
        <f t="shared" si="126"/>
        <v>1NEMNEM Customer60216</v>
      </c>
      <c r="B8081" s="9">
        <v>1</v>
      </c>
      <c r="C8081" t="s">
        <v>132</v>
      </c>
      <c r="D8081" t="s">
        <v>142</v>
      </c>
      <c r="E8081" s="9">
        <v>6</v>
      </c>
      <c r="F8081" s="9">
        <v>0</v>
      </c>
      <c r="G8081" s="9">
        <v>2</v>
      </c>
      <c r="H8081" s="9">
        <v>16</v>
      </c>
      <c r="I8081" s="9">
        <v>7.3649890720844269E-2</v>
      </c>
      <c r="J8081" s="9">
        <v>7.3649890720844269E-2</v>
      </c>
      <c r="K8081" s="9">
        <v>0</v>
      </c>
      <c r="L8081" s="9">
        <v>88.726226806640625</v>
      </c>
    </row>
    <row r="8082" spans="1:12" x14ac:dyDescent="0.25">
      <c r="A8082" s="5" t="str">
        <f t="shared" si="126"/>
        <v>1NEMNEM Customer60217</v>
      </c>
      <c r="B8082" s="9">
        <v>1</v>
      </c>
      <c r="C8082" t="s">
        <v>132</v>
      </c>
      <c r="D8082" t="s">
        <v>142</v>
      </c>
      <c r="E8082" s="9">
        <v>6</v>
      </c>
      <c r="F8082" s="9">
        <v>0</v>
      </c>
      <c r="G8082" s="9">
        <v>2</v>
      </c>
      <c r="H8082" s="9">
        <v>17</v>
      </c>
      <c r="I8082" s="9">
        <v>0.7354699969291687</v>
      </c>
      <c r="J8082" s="9">
        <v>-3.2776176929473877E-2</v>
      </c>
      <c r="K8082" s="9">
        <v>2.7572272345423698E-2</v>
      </c>
      <c r="L8082" s="9">
        <v>88.956672668457031</v>
      </c>
    </row>
    <row r="8083" spans="1:12" x14ac:dyDescent="0.25">
      <c r="A8083" s="5" t="str">
        <f t="shared" si="126"/>
        <v>1NEMNEM Customer60218</v>
      </c>
      <c r="B8083" s="9">
        <v>1</v>
      </c>
      <c r="C8083" t="s">
        <v>132</v>
      </c>
      <c r="D8083" t="s">
        <v>142</v>
      </c>
      <c r="E8083" s="9">
        <v>6</v>
      </c>
      <c r="F8083" s="9">
        <v>0</v>
      </c>
      <c r="G8083" s="9">
        <v>2</v>
      </c>
      <c r="H8083" s="9">
        <v>18</v>
      </c>
      <c r="I8083" s="9">
        <v>1.3887572288513184</v>
      </c>
      <c r="J8083" s="9">
        <v>0.71873670816421509</v>
      </c>
      <c r="K8083" s="9">
        <v>3.9453331381082535E-2</v>
      </c>
      <c r="L8083" s="9">
        <v>88.459243774414063</v>
      </c>
    </row>
    <row r="8084" spans="1:12" x14ac:dyDescent="0.25">
      <c r="A8084" s="5" t="str">
        <f t="shared" si="126"/>
        <v>1NEMNEM Customer60219</v>
      </c>
      <c r="B8084" s="9">
        <v>1</v>
      </c>
      <c r="C8084" t="s">
        <v>132</v>
      </c>
      <c r="D8084" t="s">
        <v>142</v>
      </c>
      <c r="E8084" s="9">
        <v>6</v>
      </c>
      <c r="F8084" s="9">
        <v>0</v>
      </c>
      <c r="G8084" s="9">
        <v>2</v>
      </c>
      <c r="H8084" s="9">
        <v>19</v>
      </c>
      <c r="I8084" s="9">
        <v>1.9393352270126343</v>
      </c>
      <c r="J8084" s="9">
        <v>1.5277142524719238</v>
      </c>
      <c r="K8084" s="9">
        <v>3.9539609104394913E-2</v>
      </c>
      <c r="L8084" s="9">
        <v>86.8895263671875</v>
      </c>
    </row>
    <row r="8085" spans="1:12" x14ac:dyDescent="0.25">
      <c r="A8085" s="5" t="str">
        <f t="shared" si="126"/>
        <v>1NEMNEM Customer60220</v>
      </c>
      <c r="B8085" s="9">
        <v>1</v>
      </c>
      <c r="C8085" t="s">
        <v>132</v>
      </c>
      <c r="D8085" t="s">
        <v>142</v>
      </c>
      <c r="E8085" s="9">
        <v>6</v>
      </c>
      <c r="F8085" s="9">
        <v>0</v>
      </c>
      <c r="G8085" s="9">
        <v>2</v>
      </c>
      <c r="H8085" s="9">
        <v>20</v>
      </c>
      <c r="I8085" s="9">
        <v>2.2326598167419434</v>
      </c>
      <c r="J8085" s="9">
        <v>1.980109691619873</v>
      </c>
      <c r="K8085" s="9">
        <v>1.5882760286331177E-2</v>
      </c>
      <c r="L8085" s="9">
        <v>84.025192260742188</v>
      </c>
    </row>
    <row r="8086" spans="1:12" x14ac:dyDescent="0.25">
      <c r="A8086" s="5" t="str">
        <f t="shared" si="126"/>
        <v>1NEMNEM Customer60221</v>
      </c>
      <c r="B8086" s="9">
        <v>1</v>
      </c>
      <c r="C8086" t="s">
        <v>132</v>
      </c>
      <c r="D8086" t="s">
        <v>142</v>
      </c>
      <c r="E8086" s="9">
        <v>6</v>
      </c>
      <c r="F8086" s="9">
        <v>0</v>
      </c>
      <c r="G8086" s="9">
        <v>2</v>
      </c>
      <c r="H8086" s="9">
        <v>21</v>
      </c>
      <c r="I8086" s="9">
        <v>2.2475817203521729</v>
      </c>
      <c r="J8086" s="9">
        <v>2.0513267517089844</v>
      </c>
      <c r="K8086" s="9">
        <v>2.5754649192094803E-2</v>
      </c>
      <c r="L8086" s="9">
        <v>79.84027099609375</v>
      </c>
    </row>
    <row r="8087" spans="1:12" x14ac:dyDescent="0.25">
      <c r="A8087" s="5" t="str">
        <f t="shared" si="126"/>
        <v>1NEMNEM Customer60222</v>
      </c>
      <c r="B8087" s="9">
        <v>1</v>
      </c>
      <c r="C8087" t="s">
        <v>132</v>
      </c>
      <c r="D8087" t="s">
        <v>142</v>
      </c>
      <c r="E8087" s="9">
        <v>6</v>
      </c>
      <c r="F8087" s="9">
        <v>0</v>
      </c>
      <c r="G8087" s="9">
        <v>2</v>
      </c>
      <c r="H8087" s="9">
        <v>22</v>
      </c>
      <c r="I8087" s="9">
        <v>2.1295430660247803</v>
      </c>
      <c r="J8087" s="9">
        <v>2.6720290184020996</v>
      </c>
      <c r="K8087" s="9">
        <v>5.9224572032690048E-2</v>
      </c>
      <c r="L8087" s="9">
        <v>75.206695556640625</v>
      </c>
    </row>
    <row r="8088" spans="1:12" x14ac:dyDescent="0.25">
      <c r="A8088" s="5" t="str">
        <f t="shared" si="126"/>
        <v>1NEMNEM Customer60223</v>
      </c>
      <c r="B8088" s="9">
        <v>1</v>
      </c>
      <c r="C8088" t="s">
        <v>132</v>
      </c>
      <c r="D8088" t="s">
        <v>142</v>
      </c>
      <c r="E8088" s="9">
        <v>6</v>
      </c>
      <c r="F8088" s="9">
        <v>0</v>
      </c>
      <c r="G8088" s="9">
        <v>2</v>
      </c>
      <c r="H8088" s="9">
        <v>23</v>
      </c>
      <c r="I8088" s="9">
        <v>1.9986780881881714</v>
      </c>
      <c r="J8088" s="9">
        <v>2.1992623805999756</v>
      </c>
      <c r="K8088" s="9">
        <v>4.3036419898271561E-2</v>
      </c>
      <c r="L8088" s="9">
        <v>72.300704956054688</v>
      </c>
    </row>
    <row r="8089" spans="1:12" x14ac:dyDescent="0.25">
      <c r="A8089" s="5" t="str">
        <f t="shared" si="126"/>
        <v>1NEMNEM Customer60224</v>
      </c>
      <c r="B8089" s="9">
        <v>1</v>
      </c>
      <c r="C8089" t="s">
        <v>132</v>
      </c>
      <c r="D8089" t="s">
        <v>142</v>
      </c>
      <c r="E8089" s="9">
        <v>6</v>
      </c>
      <c r="F8089" s="9">
        <v>0</v>
      </c>
      <c r="G8089" s="9">
        <v>2</v>
      </c>
      <c r="H8089" s="9">
        <v>24</v>
      </c>
      <c r="I8089" s="9">
        <v>1.7330725193023682</v>
      </c>
      <c r="J8089" s="9">
        <v>1.8428455591201782</v>
      </c>
      <c r="K8089" s="9">
        <v>3.835776075720787E-2</v>
      </c>
      <c r="L8089" s="9">
        <v>70.553443908691406</v>
      </c>
    </row>
    <row r="8090" spans="1:12" x14ac:dyDescent="0.25">
      <c r="A8090" s="5" t="str">
        <f t="shared" si="126"/>
        <v>1NEMNEM Customer60101</v>
      </c>
      <c r="B8090" s="9">
        <v>1</v>
      </c>
      <c r="C8090" t="s">
        <v>132</v>
      </c>
      <c r="D8090" t="s">
        <v>142</v>
      </c>
      <c r="E8090" s="9">
        <v>6</v>
      </c>
      <c r="F8090" s="9">
        <v>0</v>
      </c>
      <c r="G8090" s="9">
        <v>10</v>
      </c>
      <c r="H8090" s="9">
        <v>1</v>
      </c>
      <c r="I8090" s="9">
        <v>2.0127959251403809</v>
      </c>
      <c r="J8090" s="9">
        <v>2.0127959251403809</v>
      </c>
      <c r="K8090" s="9">
        <v>0</v>
      </c>
      <c r="L8090" s="9">
        <v>77.856193542480469</v>
      </c>
    </row>
    <row r="8091" spans="1:12" x14ac:dyDescent="0.25">
      <c r="A8091" s="5" t="str">
        <f t="shared" si="126"/>
        <v>1NEMNEM Customer60102</v>
      </c>
      <c r="B8091" s="9">
        <v>1</v>
      </c>
      <c r="C8091" t="s">
        <v>132</v>
      </c>
      <c r="D8091" t="s">
        <v>142</v>
      </c>
      <c r="E8091" s="9">
        <v>6</v>
      </c>
      <c r="F8091" s="9">
        <v>0</v>
      </c>
      <c r="G8091" s="9">
        <v>10</v>
      </c>
      <c r="H8091" s="9">
        <v>2</v>
      </c>
      <c r="I8091" s="9">
        <v>1.6932815313339233</v>
      </c>
      <c r="J8091" s="9">
        <v>1.6932815313339233</v>
      </c>
      <c r="K8091" s="9">
        <v>0</v>
      </c>
      <c r="L8091" s="9">
        <v>76.254188537597656</v>
      </c>
    </row>
    <row r="8092" spans="1:12" x14ac:dyDescent="0.25">
      <c r="A8092" s="5" t="str">
        <f t="shared" si="126"/>
        <v>1NEMNEM Customer60103</v>
      </c>
      <c r="B8092" s="9">
        <v>1</v>
      </c>
      <c r="C8092" t="s">
        <v>132</v>
      </c>
      <c r="D8092" t="s">
        <v>142</v>
      </c>
      <c r="E8092" s="9">
        <v>6</v>
      </c>
      <c r="F8092" s="9">
        <v>0</v>
      </c>
      <c r="G8092" s="9">
        <v>10</v>
      </c>
      <c r="H8092" s="9">
        <v>3</v>
      </c>
      <c r="I8092" s="9">
        <v>1.4574471712112427</v>
      </c>
      <c r="J8092" s="9">
        <v>1.4574471712112427</v>
      </c>
      <c r="K8092" s="9">
        <v>0</v>
      </c>
      <c r="L8092" s="9">
        <v>74.943031311035156</v>
      </c>
    </row>
    <row r="8093" spans="1:12" x14ac:dyDescent="0.25">
      <c r="A8093" s="5" t="str">
        <f t="shared" si="126"/>
        <v>1NEMNEM Customer60104</v>
      </c>
      <c r="B8093" s="9">
        <v>1</v>
      </c>
      <c r="C8093" t="s">
        <v>132</v>
      </c>
      <c r="D8093" t="s">
        <v>142</v>
      </c>
      <c r="E8093" s="9">
        <v>6</v>
      </c>
      <c r="F8093" s="9">
        <v>0</v>
      </c>
      <c r="G8093" s="9">
        <v>10</v>
      </c>
      <c r="H8093" s="9">
        <v>4</v>
      </c>
      <c r="I8093" s="9">
        <v>1.2867276668548584</v>
      </c>
      <c r="J8093" s="9">
        <v>1.2867276668548584</v>
      </c>
      <c r="K8093" s="9">
        <v>0</v>
      </c>
      <c r="L8093" s="9">
        <v>73.783348083496094</v>
      </c>
    </row>
    <row r="8094" spans="1:12" x14ac:dyDescent="0.25">
      <c r="A8094" s="5" t="str">
        <f t="shared" si="126"/>
        <v>1NEMNEM Customer60105</v>
      </c>
      <c r="B8094" s="9">
        <v>1</v>
      </c>
      <c r="C8094" t="s">
        <v>132</v>
      </c>
      <c r="D8094" t="s">
        <v>142</v>
      </c>
      <c r="E8094" s="9">
        <v>6</v>
      </c>
      <c r="F8094" s="9">
        <v>0</v>
      </c>
      <c r="G8094" s="9">
        <v>10</v>
      </c>
      <c r="H8094" s="9">
        <v>5</v>
      </c>
      <c r="I8094" s="9">
        <v>1.1510096788406372</v>
      </c>
      <c r="J8094" s="9">
        <v>1.1510096788406372</v>
      </c>
      <c r="K8094" s="9">
        <v>0</v>
      </c>
      <c r="L8094" s="9">
        <v>72.461677551269531</v>
      </c>
    </row>
    <row r="8095" spans="1:12" x14ac:dyDescent="0.25">
      <c r="A8095" s="5" t="str">
        <f t="shared" si="126"/>
        <v>1NEMNEM Customer60106</v>
      </c>
      <c r="B8095" s="9">
        <v>1</v>
      </c>
      <c r="C8095" t="s">
        <v>132</v>
      </c>
      <c r="D8095" t="s">
        <v>142</v>
      </c>
      <c r="E8095" s="9">
        <v>6</v>
      </c>
      <c r="F8095" s="9">
        <v>0</v>
      </c>
      <c r="G8095" s="9">
        <v>10</v>
      </c>
      <c r="H8095" s="9">
        <v>6</v>
      </c>
      <c r="I8095" s="9">
        <v>1.07342529296875</v>
      </c>
      <c r="J8095" s="9">
        <v>1.07342529296875</v>
      </c>
      <c r="K8095" s="9">
        <v>0</v>
      </c>
      <c r="L8095" s="9">
        <v>71.485427856445313</v>
      </c>
    </row>
    <row r="8096" spans="1:12" x14ac:dyDescent="0.25">
      <c r="A8096" s="5" t="str">
        <f t="shared" si="126"/>
        <v>1NEMNEM Customer60107</v>
      </c>
      <c r="B8096" s="9">
        <v>1</v>
      </c>
      <c r="C8096" t="s">
        <v>132</v>
      </c>
      <c r="D8096" t="s">
        <v>142</v>
      </c>
      <c r="E8096" s="9">
        <v>6</v>
      </c>
      <c r="F8096" s="9">
        <v>0</v>
      </c>
      <c r="G8096" s="9">
        <v>10</v>
      </c>
      <c r="H8096" s="9">
        <v>7</v>
      </c>
      <c r="I8096" s="9">
        <v>0.95254963636398315</v>
      </c>
      <c r="J8096" s="9">
        <v>0.95254963636398315</v>
      </c>
      <c r="K8096" s="9">
        <v>0</v>
      </c>
      <c r="L8096" s="9">
        <v>70.803901672363281</v>
      </c>
    </row>
    <row r="8097" spans="1:12" x14ac:dyDescent="0.25">
      <c r="A8097" s="5" t="str">
        <f t="shared" si="126"/>
        <v>1NEMNEM Customer60108</v>
      </c>
      <c r="B8097" s="9">
        <v>1</v>
      </c>
      <c r="C8097" t="s">
        <v>132</v>
      </c>
      <c r="D8097" t="s">
        <v>142</v>
      </c>
      <c r="E8097" s="9">
        <v>6</v>
      </c>
      <c r="F8097" s="9">
        <v>0</v>
      </c>
      <c r="G8097" s="9">
        <v>10</v>
      </c>
      <c r="H8097" s="9">
        <v>8</v>
      </c>
      <c r="I8097" s="9">
        <v>0.69284796714782715</v>
      </c>
      <c r="J8097" s="9">
        <v>0.69284796714782715</v>
      </c>
      <c r="K8097" s="9">
        <v>0</v>
      </c>
      <c r="L8097" s="9">
        <v>72.115081787109375</v>
      </c>
    </row>
    <row r="8098" spans="1:12" x14ac:dyDescent="0.25">
      <c r="A8098" s="5" t="str">
        <f t="shared" si="126"/>
        <v>1NEMNEM Customer60109</v>
      </c>
      <c r="B8098" s="9">
        <v>1</v>
      </c>
      <c r="C8098" t="s">
        <v>132</v>
      </c>
      <c r="D8098" t="s">
        <v>142</v>
      </c>
      <c r="E8098" s="9">
        <v>6</v>
      </c>
      <c r="F8098" s="9">
        <v>0</v>
      </c>
      <c r="G8098" s="9">
        <v>10</v>
      </c>
      <c r="H8098" s="9">
        <v>9</v>
      </c>
      <c r="I8098" s="9">
        <v>0.30171880125999451</v>
      </c>
      <c r="J8098" s="9">
        <v>0.30171880125999451</v>
      </c>
      <c r="K8098" s="9">
        <v>0</v>
      </c>
      <c r="L8098" s="9">
        <v>76.667060852050781</v>
      </c>
    </row>
    <row r="8099" spans="1:12" x14ac:dyDescent="0.25">
      <c r="A8099" s="5" t="str">
        <f t="shared" si="126"/>
        <v>1NEMNEM Customer601010</v>
      </c>
      <c r="B8099" s="9">
        <v>1</v>
      </c>
      <c r="C8099" t="s">
        <v>132</v>
      </c>
      <c r="D8099" t="s">
        <v>142</v>
      </c>
      <c r="E8099" s="9">
        <v>6</v>
      </c>
      <c r="F8099" s="9">
        <v>0</v>
      </c>
      <c r="G8099" s="9">
        <v>10</v>
      </c>
      <c r="H8099" s="9">
        <v>10</v>
      </c>
      <c r="I8099" s="9">
        <v>-7.5801566243171692E-2</v>
      </c>
      <c r="J8099" s="9">
        <v>-7.5801566243171692E-2</v>
      </c>
      <c r="K8099" s="9">
        <v>0</v>
      </c>
      <c r="L8099" s="9">
        <v>83.057395935058594</v>
      </c>
    </row>
    <row r="8100" spans="1:12" x14ac:dyDescent="0.25">
      <c r="A8100" s="5" t="str">
        <f t="shared" si="126"/>
        <v>1NEMNEM Customer601011</v>
      </c>
      <c r="B8100" s="9">
        <v>1</v>
      </c>
      <c r="C8100" t="s">
        <v>132</v>
      </c>
      <c r="D8100" t="s">
        <v>142</v>
      </c>
      <c r="E8100" s="9">
        <v>6</v>
      </c>
      <c r="F8100" s="9">
        <v>0</v>
      </c>
      <c r="G8100" s="9">
        <v>10</v>
      </c>
      <c r="H8100" s="9">
        <v>11</v>
      </c>
      <c r="I8100" s="9">
        <v>-0.46778172254562378</v>
      </c>
      <c r="J8100" s="9">
        <v>-0.46778172254562378</v>
      </c>
      <c r="K8100" s="9">
        <v>0</v>
      </c>
      <c r="L8100" s="9">
        <v>88.410324096679688</v>
      </c>
    </row>
    <row r="8101" spans="1:12" x14ac:dyDescent="0.25">
      <c r="A8101" s="5" t="str">
        <f t="shared" si="126"/>
        <v>1NEMNEM Customer601012</v>
      </c>
      <c r="B8101" s="9">
        <v>1</v>
      </c>
      <c r="C8101" t="s">
        <v>132</v>
      </c>
      <c r="D8101" t="s">
        <v>142</v>
      </c>
      <c r="E8101" s="9">
        <v>6</v>
      </c>
      <c r="F8101" s="9">
        <v>0</v>
      </c>
      <c r="G8101" s="9">
        <v>10</v>
      </c>
      <c r="H8101" s="9">
        <v>12</v>
      </c>
      <c r="I8101" s="9">
        <v>-0.48624998331069946</v>
      </c>
      <c r="J8101" s="9">
        <v>-0.48624998331069946</v>
      </c>
      <c r="K8101" s="9">
        <v>0</v>
      </c>
      <c r="L8101" s="9">
        <v>92.953788757324219</v>
      </c>
    </row>
    <row r="8102" spans="1:12" x14ac:dyDescent="0.25">
      <c r="A8102" s="5" t="str">
        <f t="shared" si="126"/>
        <v>1NEMNEM Customer601013</v>
      </c>
      <c r="B8102" s="9">
        <v>1</v>
      </c>
      <c r="C8102" t="s">
        <v>132</v>
      </c>
      <c r="D8102" t="s">
        <v>142</v>
      </c>
      <c r="E8102" s="9">
        <v>6</v>
      </c>
      <c r="F8102" s="9">
        <v>0</v>
      </c>
      <c r="G8102" s="9">
        <v>10</v>
      </c>
      <c r="H8102" s="9">
        <v>13</v>
      </c>
      <c r="I8102" s="9">
        <v>-0.1611398309469223</v>
      </c>
      <c r="J8102" s="9">
        <v>-0.1611398309469223</v>
      </c>
      <c r="K8102" s="9">
        <v>0</v>
      </c>
      <c r="L8102" s="9">
        <v>95.23577880859375</v>
      </c>
    </row>
    <row r="8103" spans="1:12" x14ac:dyDescent="0.25">
      <c r="A8103" s="5" t="str">
        <f t="shared" si="126"/>
        <v>1NEMNEM Customer601014</v>
      </c>
      <c r="B8103" s="9">
        <v>1</v>
      </c>
      <c r="C8103" t="s">
        <v>132</v>
      </c>
      <c r="D8103" t="s">
        <v>142</v>
      </c>
      <c r="E8103" s="9">
        <v>6</v>
      </c>
      <c r="F8103" s="9">
        <v>0</v>
      </c>
      <c r="G8103" s="9">
        <v>10</v>
      </c>
      <c r="H8103" s="9">
        <v>14</v>
      </c>
      <c r="I8103" s="9">
        <v>0.27780619263648987</v>
      </c>
      <c r="J8103" s="9">
        <v>0.27780619263648987</v>
      </c>
      <c r="K8103" s="9">
        <v>0</v>
      </c>
      <c r="L8103" s="9">
        <v>97.19415283203125</v>
      </c>
    </row>
    <row r="8104" spans="1:12" x14ac:dyDescent="0.25">
      <c r="A8104" s="5" t="str">
        <f t="shared" si="126"/>
        <v>1NEMNEM Customer601015</v>
      </c>
      <c r="B8104" s="9">
        <v>1</v>
      </c>
      <c r="C8104" t="s">
        <v>132</v>
      </c>
      <c r="D8104" t="s">
        <v>142</v>
      </c>
      <c r="E8104" s="9">
        <v>6</v>
      </c>
      <c r="F8104" s="9">
        <v>0</v>
      </c>
      <c r="G8104" s="9">
        <v>10</v>
      </c>
      <c r="H8104" s="9">
        <v>15</v>
      </c>
      <c r="I8104" s="9">
        <v>0.79989910125732422</v>
      </c>
      <c r="J8104" s="9">
        <v>0.79989910125732422</v>
      </c>
      <c r="K8104" s="9">
        <v>0</v>
      </c>
      <c r="L8104" s="9">
        <v>98.893333435058594</v>
      </c>
    </row>
    <row r="8105" spans="1:12" x14ac:dyDescent="0.25">
      <c r="A8105" s="5" t="str">
        <f t="shared" si="126"/>
        <v>1NEMNEM Customer601016</v>
      </c>
      <c r="B8105" s="9">
        <v>1</v>
      </c>
      <c r="C8105" t="s">
        <v>132</v>
      </c>
      <c r="D8105" t="s">
        <v>142</v>
      </c>
      <c r="E8105" s="9">
        <v>6</v>
      </c>
      <c r="F8105" s="9">
        <v>0</v>
      </c>
      <c r="G8105" s="9">
        <v>10</v>
      </c>
      <c r="H8105" s="9">
        <v>16</v>
      </c>
      <c r="I8105" s="9">
        <v>1.5041145086288452</v>
      </c>
      <c r="J8105" s="9">
        <v>1.5041145086288452</v>
      </c>
      <c r="K8105" s="9">
        <v>0</v>
      </c>
      <c r="L8105" s="9">
        <v>100.19106292724609</v>
      </c>
    </row>
    <row r="8106" spans="1:12" x14ac:dyDescent="0.25">
      <c r="A8106" s="5" t="str">
        <f t="shared" si="126"/>
        <v>1NEMNEM Customer601017</v>
      </c>
      <c r="B8106" s="9">
        <v>1</v>
      </c>
      <c r="C8106" t="s">
        <v>132</v>
      </c>
      <c r="D8106" t="s">
        <v>142</v>
      </c>
      <c r="E8106" s="9">
        <v>6</v>
      </c>
      <c r="F8106" s="9">
        <v>0</v>
      </c>
      <c r="G8106" s="9">
        <v>10</v>
      </c>
      <c r="H8106" s="9">
        <v>17</v>
      </c>
      <c r="I8106" s="9">
        <v>2.1607444286346436</v>
      </c>
      <c r="J8106" s="9">
        <v>0.7007681131362915</v>
      </c>
      <c r="K8106" s="9">
        <v>4.0308870375156403E-2</v>
      </c>
      <c r="L8106" s="9">
        <v>100.27049255371094</v>
      </c>
    </row>
    <row r="8107" spans="1:12" x14ac:dyDescent="0.25">
      <c r="A8107" s="5" t="str">
        <f t="shared" si="126"/>
        <v>1NEMNEM Customer601018</v>
      </c>
      <c r="B8107" s="9">
        <v>1</v>
      </c>
      <c r="C8107" t="s">
        <v>132</v>
      </c>
      <c r="D8107" t="s">
        <v>142</v>
      </c>
      <c r="E8107" s="9">
        <v>6</v>
      </c>
      <c r="F8107" s="9">
        <v>0</v>
      </c>
      <c r="G8107" s="9">
        <v>10</v>
      </c>
      <c r="H8107" s="9">
        <v>18</v>
      </c>
      <c r="I8107" s="9">
        <v>2.81640625</v>
      </c>
      <c r="J8107" s="9">
        <v>1.9090975522994995</v>
      </c>
      <c r="K8107" s="9">
        <v>4.8640403896570206E-2</v>
      </c>
      <c r="L8107" s="9">
        <v>99.701927185058594</v>
      </c>
    </row>
    <row r="8108" spans="1:12" x14ac:dyDescent="0.25">
      <c r="A8108" s="5" t="str">
        <f t="shared" si="126"/>
        <v>1NEMNEM Customer601019</v>
      </c>
      <c r="B8108" s="9">
        <v>1</v>
      </c>
      <c r="C8108" t="s">
        <v>132</v>
      </c>
      <c r="D8108" t="s">
        <v>142</v>
      </c>
      <c r="E8108" s="9">
        <v>6</v>
      </c>
      <c r="F8108" s="9">
        <v>0</v>
      </c>
      <c r="G8108" s="9">
        <v>10</v>
      </c>
      <c r="H8108" s="9">
        <v>19</v>
      </c>
      <c r="I8108" s="9">
        <v>3.3487582206726074</v>
      </c>
      <c r="J8108" s="9">
        <v>2.7757554054260254</v>
      </c>
      <c r="K8108" s="9">
        <v>3.5720355808734894E-2</v>
      </c>
      <c r="L8108" s="9">
        <v>98.109130859375</v>
      </c>
    </row>
    <row r="8109" spans="1:12" x14ac:dyDescent="0.25">
      <c r="A8109" s="5" t="str">
        <f t="shared" si="126"/>
        <v>1NEMNEM Customer601020</v>
      </c>
      <c r="B8109" s="9">
        <v>1</v>
      </c>
      <c r="C8109" t="s">
        <v>132</v>
      </c>
      <c r="D8109" t="s">
        <v>142</v>
      </c>
      <c r="E8109" s="9">
        <v>6</v>
      </c>
      <c r="F8109" s="9">
        <v>0</v>
      </c>
      <c r="G8109" s="9">
        <v>10</v>
      </c>
      <c r="H8109" s="9">
        <v>20</v>
      </c>
      <c r="I8109" s="9">
        <v>3.5485119819641113</v>
      </c>
      <c r="J8109" s="9">
        <v>3.1577572822570801</v>
      </c>
      <c r="K8109" s="9">
        <v>2.280152402818203E-2</v>
      </c>
      <c r="L8109" s="9">
        <v>94.299156188964844</v>
      </c>
    </row>
    <row r="8110" spans="1:12" x14ac:dyDescent="0.25">
      <c r="A8110" s="5" t="str">
        <f t="shared" si="126"/>
        <v>1NEMNEM Customer601021</v>
      </c>
      <c r="B8110" s="9">
        <v>1</v>
      </c>
      <c r="C8110" t="s">
        <v>132</v>
      </c>
      <c r="D8110" t="s">
        <v>142</v>
      </c>
      <c r="E8110" s="9">
        <v>6</v>
      </c>
      <c r="F8110" s="9">
        <v>0</v>
      </c>
      <c r="G8110" s="9">
        <v>10</v>
      </c>
      <c r="H8110" s="9">
        <v>21</v>
      </c>
      <c r="I8110" s="9">
        <v>3.4601562023162842</v>
      </c>
      <c r="J8110" s="9">
        <v>3.1211891174316406</v>
      </c>
      <c r="K8110" s="9">
        <v>1.4389365911483765E-2</v>
      </c>
      <c r="L8110" s="9">
        <v>90.449325561523438</v>
      </c>
    </row>
    <row r="8111" spans="1:12" x14ac:dyDescent="0.25">
      <c r="A8111" s="5" t="str">
        <f t="shared" si="126"/>
        <v>1NEMNEM Customer601022</v>
      </c>
      <c r="B8111" s="9">
        <v>1</v>
      </c>
      <c r="C8111" t="s">
        <v>132</v>
      </c>
      <c r="D8111" t="s">
        <v>142</v>
      </c>
      <c r="E8111" s="9">
        <v>6</v>
      </c>
      <c r="F8111" s="9">
        <v>0</v>
      </c>
      <c r="G8111" s="9">
        <v>10</v>
      </c>
      <c r="H8111" s="9">
        <v>22</v>
      </c>
      <c r="I8111" s="9">
        <v>3.270491361618042</v>
      </c>
      <c r="J8111" s="9">
        <v>3.8579797744750977</v>
      </c>
      <c r="K8111" s="9">
        <v>3.0929217115044594E-2</v>
      </c>
      <c r="L8111" s="9">
        <v>86.485267639160156</v>
      </c>
    </row>
    <row r="8112" spans="1:12" x14ac:dyDescent="0.25">
      <c r="A8112" s="5" t="str">
        <f t="shared" si="126"/>
        <v>1NEMNEM Customer601023</v>
      </c>
      <c r="B8112" s="9">
        <v>1</v>
      </c>
      <c r="C8112" t="s">
        <v>132</v>
      </c>
      <c r="D8112" t="s">
        <v>142</v>
      </c>
      <c r="E8112" s="9">
        <v>6</v>
      </c>
      <c r="F8112" s="9">
        <v>0</v>
      </c>
      <c r="G8112" s="9">
        <v>10</v>
      </c>
      <c r="H8112" s="9">
        <v>23</v>
      </c>
      <c r="I8112" s="9">
        <v>2.9671008586883545</v>
      </c>
      <c r="J8112" s="9">
        <v>3.1855964660644531</v>
      </c>
      <c r="K8112" s="9">
        <v>1.782715879380703E-2</v>
      </c>
      <c r="L8112" s="9">
        <v>82.031089782714844</v>
      </c>
    </row>
    <row r="8113" spans="1:12" x14ac:dyDescent="0.25">
      <c r="A8113" s="5" t="str">
        <f t="shared" si="126"/>
        <v>1NEMNEM Customer601024</v>
      </c>
      <c r="B8113" s="9">
        <v>1</v>
      </c>
      <c r="C8113" t="s">
        <v>132</v>
      </c>
      <c r="D8113" t="s">
        <v>142</v>
      </c>
      <c r="E8113" s="9">
        <v>6</v>
      </c>
      <c r="F8113" s="9">
        <v>0</v>
      </c>
      <c r="G8113" s="9">
        <v>10</v>
      </c>
      <c r="H8113" s="9">
        <v>24</v>
      </c>
      <c r="I8113" s="9">
        <v>2.5135917663574219</v>
      </c>
      <c r="J8113" s="9">
        <v>2.6404924392700195</v>
      </c>
      <c r="K8113" s="9">
        <v>1.5519583597779274E-2</v>
      </c>
      <c r="L8113" s="9">
        <v>79.105209350585938</v>
      </c>
    </row>
    <row r="8114" spans="1:12" x14ac:dyDescent="0.25">
      <c r="A8114" s="5" t="str">
        <f t="shared" si="126"/>
        <v>1NEMNEM Customer6121</v>
      </c>
      <c r="B8114" s="9">
        <v>1</v>
      </c>
      <c r="C8114" t="s">
        <v>132</v>
      </c>
      <c r="D8114" t="s">
        <v>142</v>
      </c>
      <c r="E8114" s="9">
        <v>6</v>
      </c>
      <c r="F8114" s="9">
        <v>1</v>
      </c>
      <c r="G8114" s="9">
        <v>2</v>
      </c>
      <c r="H8114" s="9">
        <v>1</v>
      </c>
      <c r="I8114" s="9">
        <v>1.5056271553039551</v>
      </c>
      <c r="J8114" s="9">
        <v>1.5056271553039551</v>
      </c>
      <c r="K8114" s="9">
        <v>0</v>
      </c>
      <c r="L8114" s="9">
        <v>69.454071044921875</v>
      </c>
    </row>
    <row r="8115" spans="1:12" x14ac:dyDescent="0.25">
      <c r="A8115" s="5" t="str">
        <f t="shared" si="126"/>
        <v>1NEMNEM Customer6122</v>
      </c>
      <c r="B8115" s="9">
        <v>1</v>
      </c>
      <c r="C8115" t="s">
        <v>132</v>
      </c>
      <c r="D8115" t="s">
        <v>142</v>
      </c>
      <c r="E8115" s="9">
        <v>6</v>
      </c>
      <c r="F8115" s="9">
        <v>1</v>
      </c>
      <c r="G8115" s="9">
        <v>2</v>
      </c>
      <c r="H8115" s="9">
        <v>2</v>
      </c>
      <c r="I8115" s="9">
        <v>1.2730056047439575</v>
      </c>
      <c r="J8115" s="9">
        <v>1.2730056047439575</v>
      </c>
      <c r="K8115" s="9">
        <v>0</v>
      </c>
      <c r="L8115" s="9">
        <v>68.181472778320313</v>
      </c>
    </row>
    <row r="8116" spans="1:12" x14ac:dyDescent="0.25">
      <c r="A8116" s="5" t="str">
        <f t="shared" si="126"/>
        <v>1NEMNEM Customer6123</v>
      </c>
      <c r="B8116" s="9">
        <v>1</v>
      </c>
      <c r="C8116" t="s">
        <v>132</v>
      </c>
      <c r="D8116" t="s">
        <v>142</v>
      </c>
      <c r="E8116" s="9">
        <v>6</v>
      </c>
      <c r="F8116" s="9">
        <v>1</v>
      </c>
      <c r="G8116" s="9">
        <v>2</v>
      </c>
      <c r="H8116" s="9">
        <v>3</v>
      </c>
      <c r="I8116" s="9">
        <v>1.0981519222259521</v>
      </c>
      <c r="J8116" s="9">
        <v>1.0981519222259521</v>
      </c>
      <c r="K8116" s="9">
        <v>0</v>
      </c>
      <c r="L8116" s="9">
        <v>67.084564208984375</v>
      </c>
    </row>
    <row r="8117" spans="1:12" x14ac:dyDescent="0.25">
      <c r="A8117" s="5" t="str">
        <f t="shared" si="126"/>
        <v>1NEMNEM Customer6124</v>
      </c>
      <c r="B8117" s="9">
        <v>1</v>
      </c>
      <c r="C8117" t="s">
        <v>132</v>
      </c>
      <c r="D8117" t="s">
        <v>142</v>
      </c>
      <c r="E8117" s="9">
        <v>6</v>
      </c>
      <c r="F8117" s="9">
        <v>1</v>
      </c>
      <c r="G8117" s="9">
        <v>2</v>
      </c>
      <c r="H8117" s="9">
        <v>4</v>
      </c>
      <c r="I8117" s="9">
        <v>0.96913605928421021</v>
      </c>
      <c r="J8117" s="9">
        <v>0.96913605928421021</v>
      </c>
      <c r="K8117" s="9">
        <v>0</v>
      </c>
      <c r="L8117" s="9">
        <v>65.945152282714844</v>
      </c>
    </row>
    <row r="8118" spans="1:12" x14ac:dyDescent="0.25">
      <c r="A8118" s="5" t="str">
        <f t="shared" si="126"/>
        <v>1NEMNEM Customer6125</v>
      </c>
      <c r="B8118" s="9">
        <v>1</v>
      </c>
      <c r="C8118" t="s">
        <v>132</v>
      </c>
      <c r="D8118" t="s">
        <v>142</v>
      </c>
      <c r="E8118" s="9">
        <v>6</v>
      </c>
      <c r="F8118" s="9">
        <v>1</v>
      </c>
      <c r="G8118" s="9">
        <v>2</v>
      </c>
      <c r="H8118" s="9">
        <v>5</v>
      </c>
      <c r="I8118" s="9">
        <v>0.88474339246749878</v>
      </c>
      <c r="J8118" s="9">
        <v>0.88474339246749878</v>
      </c>
      <c r="K8118" s="9">
        <v>0</v>
      </c>
      <c r="L8118" s="9">
        <v>65.07110595703125</v>
      </c>
    </row>
    <row r="8119" spans="1:12" x14ac:dyDescent="0.25">
      <c r="A8119" s="5" t="str">
        <f t="shared" si="126"/>
        <v>1NEMNEM Customer6126</v>
      </c>
      <c r="B8119" s="9">
        <v>1</v>
      </c>
      <c r="C8119" t="s">
        <v>132</v>
      </c>
      <c r="D8119" t="s">
        <v>142</v>
      </c>
      <c r="E8119" s="9">
        <v>6</v>
      </c>
      <c r="F8119" s="9">
        <v>1</v>
      </c>
      <c r="G8119" s="9">
        <v>2</v>
      </c>
      <c r="H8119" s="9">
        <v>6</v>
      </c>
      <c r="I8119" s="9">
        <v>0.84477835893630981</v>
      </c>
      <c r="J8119" s="9">
        <v>0.84477835893630981</v>
      </c>
      <c r="K8119" s="9">
        <v>0</v>
      </c>
      <c r="L8119" s="9">
        <v>63.996101379394531</v>
      </c>
    </row>
    <row r="8120" spans="1:12" x14ac:dyDescent="0.25">
      <c r="A8120" s="5" t="str">
        <f t="shared" si="126"/>
        <v>1NEMNEM Customer6127</v>
      </c>
      <c r="B8120" s="9">
        <v>1</v>
      </c>
      <c r="C8120" t="s">
        <v>132</v>
      </c>
      <c r="D8120" t="s">
        <v>142</v>
      </c>
      <c r="E8120" s="9">
        <v>6</v>
      </c>
      <c r="F8120" s="9">
        <v>1</v>
      </c>
      <c r="G8120" s="9">
        <v>2</v>
      </c>
      <c r="H8120" s="9">
        <v>7</v>
      </c>
      <c r="I8120" s="9">
        <v>0.79521751403808594</v>
      </c>
      <c r="J8120" s="9">
        <v>0.79521751403808594</v>
      </c>
      <c r="K8120" s="9">
        <v>0</v>
      </c>
      <c r="L8120" s="9">
        <v>63.205188751220703</v>
      </c>
    </row>
    <row r="8121" spans="1:12" x14ac:dyDescent="0.25">
      <c r="A8121" s="5" t="str">
        <f t="shared" si="126"/>
        <v>1NEMNEM Customer6128</v>
      </c>
      <c r="B8121" s="9">
        <v>1</v>
      </c>
      <c r="C8121" t="s">
        <v>132</v>
      </c>
      <c r="D8121" t="s">
        <v>142</v>
      </c>
      <c r="E8121" s="9">
        <v>6</v>
      </c>
      <c r="F8121" s="9">
        <v>1</v>
      </c>
      <c r="G8121" s="9">
        <v>2</v>
      </c>
      <c r="H8121" s="9">
        <v>8</v>
      </c>
      <c r="I8121" s="9">
        <v>0.53679758310317993</v>
      </c>
      <c r="J8121" s="9">
        <v>0.53679758310317993</v>
      </c>
      <c r="K8121" s="9">
        <v>0</v>
      </c>
      <c r="L8121" s="9">
        <v>64.2366943359375</v>
      </c>
    </row>
    <row r="8122" spans="1:12" x14ac:dyDescent="0.25">
      <c r="A8122" s="5" t="str">
        <f t="shared" si="126"/>
        <v>1NEMNEM Customer6129</v>
      </c>
      <c r="B8122" s="9">
        <v>1</v>
      </c>
      <c r="C8122" t="s">
        <v>132</v>
      </c>
      <c r="D8122" t="s">
        <v>142</v>
      </c>
      <c r="E8122" s="9">
        <v>6</v>
      </c>
      <c r="F8122" s="9">
        <v>1</v>
      </c>
      <c r="G8122" s="9">
        <v>2</v>
      </c>
      <c r="H8122" s="9">
        <v>9</v>
      </c>
      <c r="I8122" s="9">
        <v>5.0462566316127777E-2</v>
      </c>
      <c r="J8122" s="9">
        <v>5.0462566316127777E-2</v>
      </c>
      <c r="K8122" s="9">
        <v>0</v>
      </c>
      <c r="L8122" s="9">
        <v>67.791419982910156</v>
      </c>
    </row>
    <row r="8123" spans="1:12" x14ac:dyDescent="0.25">
      <c r="A8123" s="5" t="str">
        <f t="shared" si="126"/>
        <v>1NEMNEM Customer61210</v>
      </c>
      <c r="B8123" s="9">
        <v>1</v>
      </c>
      <c r="C8123" t="s">
        <v>132</v>
      </c>
      <c r="D8123" t="s">
        <v>142</v>
      </c>
      <c r="E8123" s="9">
        <v>6</v>
      </c>
      <c r="F8123" s="9">
        <v>1</v>
      </c>
      <c r="G8123" s="9">
        <v>2</v>
      </c>
      <c r="H8123" s="9">
        <v>10</v>
      </c>
      <c r="I8123" s="9">
        <v>-0.41236570477485657</v>
      </c>
      <c r="J8123" s="9">
        <v>-0.41236570477485657</v>
      </c>
      <c r="K8123" s="9">
        <v>0</v>
      </c>
      <c r="L8123" s="9">
        <v>72.680038452148438</v>
      </c>
    </row>
    <row r="8124" spans="1:12" x14ac:dyDescent="0.25">
      <c r="A8124" s="5" t="str">
        <f t="shared" si="126"/>
        <v>1NEMNEM Customer61211</v>
      </c>
      <c r="B8124" s="9">
        <v>1</v>
      </c>
      <c r="C8124" t="s">
        <v>132</v>
      </c>
      <c r="D8124" t="s">
        <v>142</v>
      </c>
      <c r="E8124" s="9">
        <v>6</v>
      </c>
      <c r="F8124" s="9">
        <v>1</v>
      </c>
      <c r="G8124" s="9">
        <v>2</v>
      </c>
      <c r="H8124" s="9">
        <v>11</v>
      </c>
      <c r="I8124" s="9">
        <v>-0.94632619619369507</v>
      </c>
      <c r="J8124" s="9">
        <v>-0.94632619619369507</v>
      </c>
      <c r="K8124" s="9">
        <v>0</v>
      </c>
      <c r="L8124" s="9">
        <v>77.123916625976563</v>
      </c>
    </row>
    <row r="8125" spans="1:12" x14ac:dyDescent="0.25">
      <c r="A8125" s="5" t="str">
        <f t="shared" si="126"/>
        <v>1NEMNEM Customer61212</v>
      </c>
      <c r="B8125" s="9">
        <v>1</v>
      </c>
      <c r="C8125" t="s">
        <v>132</v>
      </c>
      <c r="D8125" t="s">
        <v>142</v>
      </c>
      <c r="E8125" s="9">
        <v>6</v>
      </c>
      <c r="F8125" s="9">
        <v>1</v>
      </c>
      <c r="G8125" s="9">
        <v>2</v>
      </c>
      <c r="H8125" s="9">
        <v>12</v>
      </c>
      <c r="I8125" s="9">
        <v>-1.1872464418411255</v>
      </c>
      <c r="J8125" s="9">
        <v>-1.1872464418411255</v>
      </c>
      <c r="K8125" s="9">
        <v>0</v>
      </c>
      <c r="L8125" s="9">
        <v>81.066902160644531</v>
      </c>
    </row>
    <row r="8126" spans="1:12" x14ac:dyDescent="0.25">
      <c r="A8126" s="5" t="str">
        <f t="shared" si="126"/>
        <v>1NEMNEM Customer61213</v>
      </c>
      <c r="B8126" s="9">
        <v>1</v>
      </c>
      <c r="C8126" t="s">
        <v>132</v>
      </c>
      <c r="D8126" t="s">
        <v>142</v>
      </c>
      <c r="E8126" s="9">
        <v>6</v>
      </c>
      <c r="F8126" s="9">
        <v>1</v>
      </c>
      <c r="G8126" s="9">
        <v>2</v>
      </c>
      <c r="H8126" s="9">
        <v>13</v>
      </c>
      <c r="I8126" s="9">
        <v>-1.1226047277450562</v>
      </c>
      <c r="J8126" s="9">
        <v>-1.1226047277450562</v>
      </c>
      <c r="K8126" s="9">
        <v>0</v>
      </c>
      <c r="L8126" s="9">
        <v>83.23333740234375</v>
      </c>
    </row>
    <row r="8127" spans="1:12" x14ac:dyDescent="0.25">
      <c r="A8127" s="5" t="str">
        <f t="shared" si="126"/>
        <v>1NEMNEM Customer61214</v>
      </c>
      <c r="B8127" s="9">
        <v>1</v>
      </c>
      <c r="C8127" t="s">
        <v>132</v>
      </c>
      <c r="D8127" t="s">
        <v>142</v>
      </c>
      <c r="E8127" s="9">
        <v>6</v>
      </c>
      <c r="F8127" s="9">
        <v>1</v>
      </c>
      <c r="G8127" s="9">
        <v>2</v>
      </c>
      <c r="H8127" s="9">
        <v>14</v>
      </c>
      <c r="I8127" s="9">
        <v>-0.89910149574279785</v>
      </c>
      <c r="J8127" s="9">
        <v>-0.89910149574279785</v>
      </c>
      <c r="K8127" s="9">
        <v>0</v>
      </c>
      <c r="L8127" s="9">
        <v>84.940711975097656</v>
      </c>
    </row>
    <row r="8128" spans="1:12" x14ac:dyDescent="0.25">
      <c r="A8128" s="5" t="str">
        <f t="shared" si="126"/>
        <v>1NEMNEM Customer61215</v>
      </c>
      <c r="B8128" s="9">
        <v>1</v>
      </c>
      <c r="C8128" t="s">
        <v>132</v>
      </c>
      <c r="D8128" t="s">
        <v>142</v>
      </c>
      <c r="E8128" s="9">
        <v>6</v>
      </c>
      <c r="F8128" s="9">
        <v>1</v>
      </c>
      <c r="G8128" s="9">
        <v>2</v>
      </c>
      <c r="H8128" s="9">
        <v>15</v>
      </c>
      <c r="I8128" s="9">
        <v>-0.50363731384277344</v>
      </c>
      <c r="J8128" s="9">
        <v>-0.50363731384277344</v>
      </c>
      <c r="K8128" s="9">
        <v>0</v>
      </c>
      <c r="L8128" s="9">
        <v>86.776641845703125</v>
      </c>
    </row>
    <row r="8129" spans="1:12" x14ac:dyDescent="0.25">
      <c r="A8129" s="5" t="str">
        <f t="shared" si="126"/>
        <v>1NEMNEM Customer61216</v>
      </c>
      <c r="B8129" s="9">
        <v>1</v>
      </c>
      <c r="C8129" t="s">
        <v>132</v>
      </c>
      <c r="D8129" t="s">
        <v>142</v>
      </c>
      <c r="E8129" s="9">
        <v>6</v>
      </c>
      <c r="F8129" s="9">
        <v>1</v>
      </c>
      <c r="G8129" s="9">
        <v>2</v>
      </c>
      <c r="H8129" s="9">
        <v>16</v>
      </c>
      <c r="I8129" s="9">
        <v>0.12085077911615372</v>
      </c>
      <c r="J8129" s="9">
        <v>0.12085077911615372</v>
      </c>
      <c r="K8129" s="9">
        <v>0</v>
      </c>
      <c r="L8129" s="9">
        <v>87.690338134765625</v>
      </c>
    </row>
    <row r="8130" spans="1:12" x14ac:dyDescent="0.25">
      <c r="A8130" s="5" t="str">
        <f t="shared" si="126"/>
        <v>1NEMNEM Customer61217</v>
      </c>
      <c r="B8130" s="9">
        <v>1</v>
      </c>
      <c r="C8130" t="s">
        <v>132</v>
      </c>
      <c r="D8130" t="s">
        <v>142</v>
      </c>
      <c r="E8130" s="9">
        <v>6</v>
      </c>
      <c r="F8130" s="9">
        <v>1</v>
      </c>
      <c r="G8130" s="9">
        <v>2</v>
      </c>
      <c r="H8130" s="9">
        <v>17</v>
      </c>
      <c r="I8130" s="9">
        <v>0.80055421590805054</v>
      </c>
      <c r="J8130" s="9">
        <v>-3.2342016696929932E-2</v>
      </c>
      <c r="K8130" s="9">
        <v>3.060753270983696E-2</v>
      </c>
      <c r="L8130" s="9">
        <v>87.868072509765625</v>
      </c>
    </row>
    <row r="8131" spans="1:12" x14ac:dyDescent="0.25">
      <c r="A8131" s="5" t="str">
        <f t="shared" ref="A8131:A8194" si="127">B8131&amp;C8131&amp;D8131&amp;E8131&amp;F8131&amp;G8131&amp;H8131</f>
        <v>1NEMNEM Customer61218</v>
      </c>
      <c r="B8131" s="9">
        <v>1</v>
      </c>
      <c r="C8131" t="s">
        <v>132</v>
      </c>
      <c r="D8131" t="s">
        <v>142</v>
      </c>
      <c r="E8131" s="9">
        <v>6</v>
      </c>
      <c r="F8131" s="9">
        <v>1</v>
      </c>
      <c r="G8131" s="9">
        <v>2</v>
      </c>
      <c r="H8131" s="9">
        <v>18</v>
      </c>
      <c r="I8131" s="9">
        <v>1.5175565481185913</v>
      </c>
      <c r="J8131" s="9">
        <v>0.88053852319717407</v>
      </c>
      <c r="K8131" s="9">
        <v>4.4304963201284409E-2</v>
      </c>
      <c r="L8131" s="9">
        <v>86.895591735839844</v>
      </c>
    </row>
    <row r="8132" spans="1:12" x14ac:dyDescent="0.25">
      <c r="A8132" s="5" t="str">
        <f t="shared" si="127"/>
        <v>1NEMNEM Customer61219</v>
      </c>
      <c r="B8132" s="9">
        <v>1</v>
      </c>
      <c r="C8132" t="s">
        <v>132</v>
      </c>
      <c r="D8132" t="s">
        <v>142</v>
      </c>
      <c r="E8132" s="9">
        <v>6</v>
      </c>
      <c r="F8132" s="9">
        <v>1</v>
      </c>
      <c r="G8132" s="9">
        <v>2</v>
      </c>
      <c r="H8132" s="9">
        <v>19</v>
      </c>
      <c r="I8132" s="9">
        <v>2.078873872756958</v>
      </c>
      <c r="J8132" s="9">
        <v>1.6950085163116455</v>
      </c>
      <c r="K8132" s="9">
        <v>4.5929871499538422E-2</v>
      </c>
      <c r="L8132" s="9">
        <v>84.95989990234375</v>
      </c>
    </row>
    <row r="8133" spans="1:12" x14ac:dyDescent="0.25">
      <c r="A8133" s="5" t="str">
        <f t="shared" si="127"/>
        <v>1NEMNEM Customer61220</v>
      </c>
      <c r="B8133" s="9">
        <v>1</v>
      </c>
      <c r="C8133" t="s">
        <v>132</v>
      </c>
      <c r="D8133" t="s">
        <v>142</v>
      </c>
      <c r="E8133" s="9">
        <v>6</v>
      </c>
      <c r="F8133" s="9">
        <v>1</v>
      </c>
      <c r="G8133" s="9">
        <v>2</v>
      </c>
      <c r="H8133" s="9">
        <v>20</v>
      </c>
      <c r="I8133" s="9">
        <v>2.3006200790405273</v>
      </c>
      <c r="J8133" s="9">
        <v>2.075749397277832</v>
      </c>
      <c r="K8133" s="9">
        <v>2.0414296537637711E-2</v>
      </c>
      <c r="L8133" s="9">
        <v>81.967529296875</v>
      </c>
    </row>
    <row r="8134" spans="1:12" x14ac:dyDescent="0.25">
      <c r="A8134" s="5" t="str">
        <f t="shared" si="127"/>
        <v>1NEMNEM Customer61221</v>
      </c>
      <c r="B8134" s="9">
        <v>1</v>
      </c>
      <c r="C8134" t="s">
        <v>132</v>
      </c>
      <c r="D8134" t="s">
        <v>142</v>
      </c>
      <c r="E8134" s="9">
        <v>6</v>
      </c>
      <c r="F8134" s="9">
        <v>1</v>
      </c>
      <c r="G8134" s="9">
        <v>2</v>
      </c>
      <c r="H8134" s="9">
        <v>21</v>
      </c>
      <c r="I8134" s="9">
        <v>2.2945067882537842</v>
      </c>
      <c r="J8134" s="9">
        <v>2.117734432220459</v>
      </c>
      <c r="K8134" s="9">
        <v>2.9591817408800125E-2</v>
      </c>
      <c r="L8134" s="9">
        <v>78.391960144042969</v>
      </c>
    </row>
    <row r="8135" spans="1:12" x14ac:dyDescent="0.25">
      <c r="A8135" s="5" t="str">
        <f t="shared" si="127"/>
        <v>1NEMNEM Customer61222</v>
      </c>
      <c r="B8135" s="9">
        <v>1</v>
      </c>
      <c r="C8135" t="s">
        <v>132</v>
      </c>
      <c r="D8135" t="s">
        <v>142</v>
      </c>
      <c r="E8135" s="9">
        <v>6</v>
      </c>
      <c r="F8135" s="9">
        <v>1</v>
      </c>
      <c r="G8135" s="9">
        <v>2</v>
      </c>
      <c r="H8135" s="9">
        <v>22</v>
      </c>
      <c r="I8135" s="9">
        <v>2.1861181259155273</v>
      </c>
      <c r="J8135" s="9">
        <v>2.7284436225891113</v>
      </c>
      <c r="K8135" s="9">
        <v>5.9481151401996613E-2</v>
      </c>
      <c r="L8135" s="9">
        <v>75.166511535644531</v>
      </c>
    </row>
    <row r="8136" spans="1:12" x14ac:dyDescent="0.25">
      <c r="A8136" s="5" t="str">
        <f t="shared" si="127"/>
        <v>1NEMNEM Customer61223</v>
      </c>
      <c r="B8136" s="9">
        <v>1</v>
      </c>
      <c r="C8136" t="s">
        <v>132</v>
      </c>
      <c r="D8136" t="s">
        <v>142</v>
      </c>
      <c r="E8136" s="9">
        <v>6</v>
      </c>
      <c r="F8136" s="9">
        <v>1</v>
      </c>
      <c r="G8136" s="9">
        <v>2</v>
      </c>
      <c r="H8136" s="9">
        <v>23</v>
      </c>
      <c r="I8136" s="9">
        <v>2.0541541576385498</v>
      </c>
      <c r="J8136" s="9">
        <v>2.2565314769744873</v>
      </c>
      <c r="K8136" s="9">
        <v>3.8944229483604431E-2</v>
      </c>
      <c r="L8136" s="9">
        <v>73.2747802734375</v>
      </c>
    </row>
    <row r="8137" spans="1:12" x14ac:dyDescent="0.25">
      <c r="A8137" s="5" t="str">
        <f t="shared" si="127"/>
        <v>1NEMNEM Customer61224</v>
      </c>
      <c r="B8137" s="9">
        <v>1</v>
      </c>
      <c r="C8137" t="s">
        <v>132</v>
      </c>
      <c r="D8137" t="s">
        <v>142</v>
      </c>
      <c r="E8137" s="9">
        <v>6</v>
      </c>
      <c r="F8137" s="9">
        <v>1</v>
      </c>
      <c r="G8137" s="9">
        <v>2</v>
      </c>
      <c r="H8137" s="9">
        <v>24</v>
      </c>
      <c r="I8137" s="9">
        <v>1.7737362384796143</v>
      </c>
      <c r="J8137" s="9">
        <v>1.885490894317627</v>
      </c>
      <c r="K8137" s="9">
        <v>3.4585941582918167E-2</v>
      </c>
      <c r="L8137" s="9">
        <v>71.542823791503906</v>
      </c>
    </row>
    <row r="8138" spans="1:12" x14ac:dyDescent="0.25">
      <c r="A8138" s="5" t="str">
        <f t="shared" si="127"/>
        <v>1NEMNEM Customer61101</v>
      </c>
      <c r="B8138" s="9">
        <v>1</v>
      </c>
      <c r="C8138" t="s">
        <v>132</v>
      </c>
      <c r="D8138" s="3" t="s">
        <v>142</v>
      </c>
      <c r="E8138" s="9">
        <v>6</v>
      </c>
      <c r="F8138" s="9">
        <v>1</v>
      </c>
      <c r="G8138" s="9">
        <v>10</v>
      </c>
      <c r="H8138" s="9">
        <v>1</v>
      </c>
      <c r="I8138" s="9">
        <v>2.0847971439361572</v>
      </c>
      <c r="J8138" s="9">
        <v>2.0847971439361572</v>
      </c>
      <c r="K8138" s="9">
        <v>0</v>
      </c>
      <c r="L8138" s="9">
        <v>78.95849609375</v>
      </c>
    </row>
    <row r="8139" spans="1:12" x14ac:dyDescent="0.25">
      <c r="A8139" s="5" t="str">
        <f t="shared" si="127"/>
        <v>1NEMNEM Customer61102</v>
      </c>
      <c r="B8139" s="9">
        <v>1</v>
      </c>
      <c r="C8139" t="s">
        <v>132</v>
      </c>
      <c r="D8139" s="3" t="s">
        <v>142</v>
      </c>
      <c r="E8139" s="9">
        <v>6</v>
      </c>
      <c r="F8139" s="9">
        <v>1</v>
      </c>
      <c r="G8139" s="9">
        <v>10</v>
      </c>
      <c r="H8139" s="9">
        <v>2</v>
      </c>
      <c r="I8139" s="9">
        <v>1.7508515119552612</v>
      </c>
      <c r="J8139" s="9">
        <v>1.7508515119552612</v>
      </c>
      <c r="K8139" s="9">
        <v>0</v>
      </c>
      <c r="L8139" s="9">
        <v>77.22540283203125</v>
      </c>
    </row>
    <row r="8140" spans="1:12" x14ac:dyDescent="0.25">
      <c r="A8140" s="5" t="str">
        <f t="shared" si="127"/>
        <v>1NEMNEM Customer61103</v>
      </c>
      <c r="B8140" s="9">
        <v>1</v>
      </c>
      <c r="C8140" t="s">
        <v>132</v>
      </c>
      <c r="D8140" s="3" t="s">
        <v>142</v>
      </c>
      <c r="E8140" s="9">
        <v>6</v>
      </c>
      <c r="F8140" s="9">
        <v>1</v>
      </c>
      <c r="G8140" s="9">
        <v>10</v>
      </c>
      <c r="H8140" s="9">
        <v>3</v>
      </c>
      <c r="I8140" s="9">
        <v>1.4922386407852173</v>
      </c>
      <c r="J8140" s="9">
        <v>1.4922386407852173</v>
      </c>
      <c r="K8140" s="9">
        <v>0</v>
      </c>
      <c r="L8140" s="9">
        <v>75.601226806640625</v>
      </c>
    </row>
    <row r="8141" spans="1:12" x14ac:dyDescent="0.25">
      <c r="A8141" s="5" t="str">
        <f t="shared" si="127"/>
        <v>1NEMNEM Customer61104</v>
      </c>
      <c r="B8141" s="9">
        <v>1</v>
      </c>
      <c r="C8141" t="s">
        <v>132</v>
      </c>
      <c r="D8141" s="3" t="s">
        <v>142</v>
      </c>
      <c r="E8141" s="9">
        <v>6</v>
      </c>
      <c r="F8141" s="9">
        <v>1</v>
      </c>
      <c r="G8141" s="9">
        <v>10</v>
      </c>
      <c r="H8141" s="9">
        <v>4</v>
      </c>
      <c r="I8141" s="9">
        <v>1.3052383661270142</v>
      </c>
      <c r="J8141" s="9">
        <v>1.3052383661270142</v>
      </c>
      <c r="K8141" s="9">
        <v>0</v>
      </c>
      <c r="L8141" s="9">
        <v>74.245079040527344</v>
      </c>
    </row>
    <row r="8142" spans="1:12" x14ac:dyDescent="0.25">
      <c r="A8142" s="5" t="str">
        <f t="shared" si="127"/>
        <v>1NEMNEM Customer61105</v>
      </c>
      <c r="B8142" s="9">
        <v>1</v>
      </c>
      <c r="C8142" t="s">
        <v>132</v>
      </c>
      <c r="D8142" s="3" t="s">
        <v>142</v>
      </c>
      <c r="E8142" s="9">
        <v>6</v>
      </c>
      <c r="F8142" s="9">
        <v>1</v>
      </c>
      <c r="G8142" s="9">
        <v>10</v>
      </c>
      <c r="H8142" s="9">
        <v>5</v>
      </c>
      <c r="I8142" s="9">
        <v>1.1621687412261963</v>
      </c>
      <c r="J8142" s="9">
        <v>1.1621687412261963</v>
      </c>
      <c r="K8142" s="9">
        <v>0</v>
      </c>
      <c r="L8142" s="9">
        <v>72.835159301757813</v>
      </c>
    </row>
    <row r="8143" spans="1:12" x14ac:dyDescent="0.25">
      <c r="A8143" s="5" t="str">
        <f t="shared" si="127"/>
        <v>1NEMNEM Customer61106</v>
      </c>
      <c r="B8143" s="9">
        <v>1</v>
      </c>
      <c r="C8143" t="s">
        <v>132</v>
      </c>
      <c r="D8143" s="3" t="s">
        <v>142</v>
      </c>
      <c r="E8143" s="9">
        <v>6</v>
      </c>
      <c r="F8143" s="9">
        <v>1</v>
      </c>
      <c r="G8143" s="9">
        <v>10</v>
      </c>
      <c r="H8143" s="9">
        <v>6</v>
      </c>
      <c r="I8143" s="9">
        <v>1.0762759447097778</v>
      </c>
      <c r="J8143" s="9">
        <v>1.0762759447097778</v>
      </c>
      <c r="K8143" s="9">
        <v>0</v>
      </c>
      <c r="L8143" s="9">
        <v>71.64990234375</v>
      </c>
    </row>
    <row r="8144" spans="1:12" x14ac:dyDescent="0.25">
      <c r="A8144" s="5" t="str">
        <f t="shared" si="127"/>
        <v>1NEMNEM Customer61107</v>
      </c>
      <c r="B8144" s="9">
        <v>1</v>
      </c>
      <c r="C8144" t="s">
        <v>132</v>
      </c>
      <c r="D8144" s="3" t="s">
        <v>142</v>
      </c>
      <c r="E8144" s="9">
        <v>6</v>
      </c>
      <c r="F8144" s="9">
        <v>1</v>
      </c>
      <c r="G8144" s="9">
        <v>10</v>
      </c>
      <c r="H8144" s="9">
        <v>7</v>
      </c>
      <c r="I8144" s="9">
        <v>0.95436125993728638</v>
      </c>
      <c r="J8144" s="9">
        <v>0.95436125993728638</v>
      </c>
      <c r="K8144" s="9">
        <v>0</v>
      </c>
      <c r="L8144" s="9">
        <v>70.807334899902344</v>
      </c>
    </row>
    <row r="8145" spans="1:12" x14ac:dyDescent="0.25">
      <c r="A8145" s="5" t="str">
        <f t="shared" si="127"/>
        <v>1NEMNEM Customer61108</v>
      </c>
      <c r="B8145" s="9">
        <v>1</v>
      </c>
      <c r="C8145" t="s">
        <v>132</v>
      </c>
      <c r="D8145" s="3" t="s">
        <v>142</v>
      </c>
      <c r="E8145" s="9">
        <v>6</v>
      </c>
      <c r="F8145" s="9">
        <v>1</v>
      </c>
      <c r="G8145" s="9">
        <v>10</v>
      </c>
      <c r="H8145" s="9">
        <v>8</v>
      </c>
      <c r="I8145" s="9">
        <v>0.71006262302398682</v>
      </c>
      <c r="J8145" s="9">
        <v>0.71006262302398682</v>
      </c>
      <c r="K8145" s="9">
        <v>0</v>
      </c>
      <c r="L8145" s="9">
        <v>72.267524719238281</v>
      </c>
    </row>
    <row r="8146" spans="1:12" x14ac:dyDescent="0.25">
      <c r="A8146" s="5" t="str">
        <f t="shared" si="127"/>
        <v>1NEMNEM Customer61109</v>
      </c>
      <c r="B8146" s="9">
        <v>1</v>
      </c>
      <c r="C8146" t="s">
        <v>132</v>
      </c>
      <c r="D8146" s="3" t="s">
        <v>142</v>
      </c>
      <c r="E8146" s="9">
        <v>6</v>
      </c>
      <c r="F8146" s="9">
        <v>1</v>
      </c>
      <c r="G8146" s="9">
        <v>10</v>
      </c>
      <c r="H8146" s="9">
        <v>9</v>
      </c>
      <c r="I8146" s="9">
        <v>0.33193087577819824</v>
      </c>
      <c r="J8146" s="9">
        <v>0.33193087577819824</v>
      </c>
      <c r="K8146" s="9">
        <v>0</v>
      </c>
      <c r="L8146" s="9">
        <v>76.742851257324219</v>
      </c>
    </row>
    <row r="8147" spans="1:12" x14ac:dyDescent="0.25">
      <c r="A8147" s="5" t="str">
        <f t="shared" si="127"/>
        <v>1NEMNEM Customer611010</v>
      </c>
      <c r="B8147" s="9">
        <v>1</v>
      </c>
      <c r="C8147" t="s">
        <v>132</v>
      </c>
      <c r="D8147" s="3" t="s">
        <v>142</v>
      </c>
      <c r="E8147" s="9">
        <v>6</v>
      </c>
      <c r="F8147" s="9">
        <v>1</v>
      </c>
      <c r="G8147" s="9">
        <v>10</v>
      </c>
      <c r="H8147" s="9">
        <v>10</v>
      </c>
      <c r="I8147" s="9">
        <v>-6.9602183997631073E-2</v>
      </c>
      <c r="J8147" s="9">
        <v>-6.9602183997631073E-2</v>
      </c>
      <c r="K8147" s="9">
        <v>0</v>
      </c>
      <c r="L8147" s="9">
        <v>82.976112365722656</v>
      </c>
    </row>
    <row r="8148" spans="1:12" x14ac:dyDescent="0.25">
      <c r="A8148" s="5" t="str">
        <f t="shared" si="127"/>
        <v>1NEMNEM Customer611011</v>
      </c>
      <c r="B8148" s="9">
        <v>1</v>
      </c>
      <c r="C8148" t="s">
        <v>132</v>
      </c>
      <c r="D8148" s="3" t="s">
        <v>142</v>
      </c>
      <c r="E8148" s="9">
        <v>6</v>
      </c>
      <c r="F8148" s="9">
        <v>1</v>
      </c>
      <c r="G8148" s="9">
        <v>10</v>
      </c>
      <c r="H8148" s="9">
        <v>11</v>
      </c>
      <c r="I8148" s="9">
        <v>-0.52756601572036743</v>
      </c>
      <c r="J8148" s="9">
        <v>-0.52756601572036743</v>
      </c>
      <c r="K8148" s="9">
        <v>0</v>
      </c>
      <c r="L8148" s="9">
        <v>88.394294738769531</v>
      </c>
    </row>
    <row r="8149" spans="1:12" x14ac:dyDescent="0.25">
      <c r="A8149" s="5" t="str">
        <f t="shared" si="127"/>
        <v>1NEMNEM Customer611012</v>
      </c>
      <c r="B8149" s="9">
        <v>1</v>
      </c>
      <c r="C8149" t="s">
        <v>132</v>
      </c>
      <c r="D8149" s="3" t="s">
        <v>142</v>
      </c>
      <c r="E8149" s="9">
        <v>6</v>
      </c>
      <c r="F8149" s="9">
        <v>1</v>
      </c>
      <c r="G8149" s="9">
        <v>10</v>
      </c>
      <c r="H8149" s="9">
        <v>12</v>
      </c>
      <c r="I8149" s="9">
        <v>-0.54687404632568359</v>
      </c>
      <c r="J8149" s="9">
        <v>-0.54687404632568359</v>
      </c>
      <c r="K8149" s="9">
        <v>0</v>
      </c>
      <c r="L8149" s="9">
        <v>92.646194458007813</v>
      </c>
    </row>
    <row r="8150" spans="1:12" x14ac:dyDescent="0.25">
      <c r="A8150" s="5" t="str">
        <f t="shared" si="127"/>
        <v>1NEMNEM Customer611013</v>
      </c>
      <c r="B8150" s="9">
        <v>1</v>
      </c>
      <c r="C8150" t="s">
        <v>132</v>
      </c>
      <c r="D8150" s="3" t="s">
        <v>142</v>
      </c>
      <c r="E8150" s="9">
        <v>6</v>
      </c>
      <c r="F8150" s="9">
        <v>1</v>
      </c>
      <c r="G8150" s="9">
        <v>10</v>
      </c>
      <c r="H8150" s="9">
        <v>13</v>
      </c>
      <c r="I8150" s="9">
        <v>-0.22636710107326508</v>
      </c>
      <c r="J8150" s="9">
        <v>-0.22636710107326508</v>
      </c>
      <c r="K8150" s="9">
        <v>0</v>
      </c>
      <c r="L8150" s="9">
        <v>94.836700439453125</v>
      </c>
    </row>
    <row r="8151" spans="1:12" x14ac:dyDescent="0.25">
      <c r="A8151" s="5" t="str">
        <f t="shared" si="127"/>
        <v>1NEMNEM Customer611014</v>
      </c>
      <c r="B8151" s="9">
        <v>1</v>
      </c>
      <c r="C8151" t="s">
        <v>132</v>
      </c>
      <c r="D8151" s="3" t="s">
        <v>142</v>
      </c>
      <c r="E8151" s="9">
        <v>6</v>
      </c>
      <c r="F8151" s="9">
        <v>1</v>
      </c>
      <c r="G8151" s="9">
        <v>10</v>
      </c>
      <c r="H8151" s="9">
        <v>14</v>
      </c>
      <c r="I8151" s="9">
        <v>0.20478516817092896</v>
      </c>
      <c r="J8151" s="9">
        <v>0.20478516817092896</v>
      </c>
      <c r="K8151" s="9">
        <v>0</v>
      </c>
      <c r="L8151" s="9">
        <v>96.698265075683594</v>
      </c>
    </row>
    <row r="8152" spans="1:12" x14ac:dyDescent="0.25">
      <c r="A8152" s="5" t="str">
        <f t="shared" si="127"/>
        <v>1NEMNEM Customer611015</v>
      </c>
      <c r="B8152" s="9">
        <v>1</v>
      </c>
      <c r="C8152" t="s">
        <v>132</v>
      </c>
      <c r="D8152" s="3" t="s">
        <v>142</v>
      </c>
      <c r="E8152" s="9">
        <v>6</v>
      </c>
      <c r="F8152" s="9">
        <v>1</v>
      </c>
      <c r="G8152" s="9">
        <v>10</v>
      </c>
      <c r="H8152" s="9">
        <v>15</v>
      </c>
      <c r="I8152" s="9">
        <v>0.71967560052871704</v>
      </c>
      <c r="J8152" s="9">
        <v>0.71967560052871704</v>
      </c>
      <c r="K8152" s="9">
        <v>0</v>
      </c>
      <c r="L8152" s="9">
        <v>97.964698791503906</v>
      </c>
    </row>
    <row r="8153" spans="1:12" x14ac:dyDescent="0.25">
      <c r="A8153" s="5" t="str">
        <f t="shared" si="127"/>
        <v>1NEMNEM Customer611016</v>
      </c>
      <c r="B8153" s="9">
        <v>1</v>
      </c>
      <c r="C8153" t="s">
        <v>132</v>
      </c>
      <c r="D8153" s="3" t="s">
        <v>142</v>
      </c>
      <c r="E8153" s="9">
        <v>6</v>
      </c>
      <c r="F8153" s="9">
        <v>1</v>
      </c>
      <c r="G8153" s="9">
        <v>10</v>
      </c>
      <c r="H8153" s="9">
        <v>16</v>
      </c>
      <c r="I8153" s="9">
        <v>1.416844367980957</v>
      </c>
      <c r="J8153" s="9">
        <v>1.416844367980957</v>
      </c>
      <c r="K8153" s="9">
        <v>0</v>
      </c>
      <c r="L8153" s="9">
        <v>99.046104431152344</v>
      </c>
    </row>
    <row r="8154" spans="1:12" x14ac:dyDescent="0.25">
      <c r="A8154" s="5" t="str">
        <f t="shared" si="127"/>
        <v>1NEMNEM Customer611017</v>
      </c>
      <c r="B8154" s="9">
        <v>1</v>
      </c>
      <c r="C8154" t="s">
        <v>132</v>
      </c>
      <c r="D8154" s="3" t="s">
        <v>142</v>
      </c>
      <c r="E8154" s="9">
        <v>6</v>
      </c>
      <c r="F8154" s="9">
        <v>1</v>
      </c>
      <c r="G8154" s="9">
        <v>10</v>
      </c>
      <c r="H8154" s="9">
        <v>17</v>
      </c>
      <c r="I8154" s="9">
        <v>2.0801990032196045</v>
      </c>
      <c r="J8154" s="9">
        <v>0.64214372634887695</v>
      </c>
      <c r="K8154" s="9">
        <v>3.7120874971151352E-2</v>
      </c>
      <c r="L8154" s="9">
        <v>99.379219055175781</v>
      </c>
    </row>
    <row r="8155" spans="1:12" x14ac:dyDescent="0.25">
      <c r="A8155" s="5" t="str">
        <f t="shared" si="127"/>
        <v>1NEMNEM Customer611018</v>
      </c>
      <c r="B8155" s="9">
        <v>1</v>
      </c>
      <c r="C8155" t="s">
        <v>132</v>
      </c>
      <c r="D8155" s="3" t="s">
        <v>142</v>
      </c>
      <c r="E8155" s="9">
        <v>6</v>
      </c>
      <c r="F8155" s="9">
        <v>1</v>
      </c>
      <c r="G8155" s="9">
        <v>10</v>
      </c>
      <c r="H8155" s="9">
        <v>18</v>
      </c>
      <c r="I8155" s="9">
        <v>2.7476661205291748</v>
      </c>
      <c r="J8155" s="9">
        <v>1.8601651191711426</v>
      </c>
      <c r="K8155" s="9">
        <v>4.5251850038766861E-2</v>
      </c>
      <c r="L8155" s="9">
        <v>98.763442993164063</v>
      </c>
    </row>
    <row r="8156" spans="1:12" x14ac:dyDescent="0.25">
      <c r="A8156" s="5" t="str">
        <f t="shared" si="127"/>
        <v>1NEMNEM Customer611019</v>
      </c>
      <c r="B8156" s="9">
        <v>1</v>
      </c>
      <c r="C8156" t="s">
        <v>132</v>
      </c>
      <c r="D8156" s="3" t="s">
        <v>142</v>
      </c>
      <c r="E8156" s="9">
        <v>6</v>
      </c>
      <c r="F8156" s="9">
        <v>1</v>
      </c>
      <c r="G8156" s="9">
        <v>10</v>
      </c>
      <c r="H8156" s="9">
        <v>19</v>
      </c>
      <c r="I8156" s="9">
        <v>3.290593147277832</v>
      </c>
      <c r="J8156" s="9">
        <v>2.7363126277923584</v>
      </c>
      <c r="K8156" s="9">
        <v>3.2504737377166748E-2</v>
      </c>
      <c r="L8156" s="9">
        <v>96.807510375976563</v>
      </c>
    </row>
    <row r="8157" spans="1:12" x14ac:dyDescent="0.25">
      <c r="A8157" s="5" t="str">
        <f t="shared" si="127"/>
        <v>1NEMNEM Customer611020</v>
      </c>
      <c r="B8157" s="9">
        <v>1</v>
      </c>
      <c r="C8157" t="s">
        <v>132</v>
      </c>
      <c r="D8157" s="3" t="s">
        <v>142</v>
      </c>
      <c r="E8157" s="9">
        <v>6</v>
      </c>
      <c r="F8157" s="9">
        <v>1</v>
      </c>
      <c r="G8157" s="9">
        <v>10</v>
      </c>
      <c r="H8157" s="9">
        <v>20</v>
      </c>
      <c r="I8157" s="9">
        <v>3.4761447906494141</v>
      </c>
      <c r="J8157" s="9">
        <v>3.1066875457763672</v>
      </c>
      <c r="K8157" s="9">
        <v>1.8984381109476089E-2</v>
      </c>
      <c r="L8157" s="9">
        <v>92.715934753417969</v>
      </c>
    </row>
    <row r="8158" spans="1:12" x14ac:dyDescent="0.25">
      <c r="A8158" s="5" t="str">
        <f t="shared" si="127"/>
        <v>1NEMNEM Customer611021</v>
      </c>
      <c r="B8158" s="9">
        <v>1</v>
      </c>
      <c r="C8158" t="s">
        <v>132</v>
      </c>
      <c r="D8158" s="3" t="s">
        <v>142</v>
      </c>
      <c r="E8158" s="9">
        <v>6</v>
      </c>
      <c r="F8158" s="9">
        <v>1</v>
      </c>
      <c r="G8158" s="9">
        <v>10</v>
      </c>
      <c r="H8158" s="9">
        <v>21</v>
      </c>
      <c r="I8158" s="9">
        <v>3.3799784183502197</v>
      </c>
      <c r="J8158" s="9">
        <v>3.0693228244781494</v>
      </c>
      <c r="K8158" s="9">
        <v>1.1988756246864796E-2</v>
      </c>
      <c r="L8158" s="9">
        <v>88.344696044921875</v>
      </c>
    </row>
    <row r="8159" spans="1:12" x14ac:dyDescent="0.25">
      <c r="A8159" s="5" t="str">
        <f t="shared" si="127"/>
        <v>1NEMNEM Customer611022</v>
      </c>
      <c r="B8159" s="9">
        <v>1</v>
      </c>
      <c r="C8159" t="s">
        <v>132</v>
      </c>
      <c r="D8159" s="3" t="s">
        <v>142</v>
      </c>
      <c r="E8159" s="9">
        <v>6</v>
      </c>
      <c r="F8159" s="9">
        <v>1</v>
      </c>
      <c r="G8159" s="9">
        <v>10</v>
      </c>
      <c r="H8159" s="9">
        <v>22</v>
      </c>
      <c r="I8159" s="9">
        <v>3.1909017562866211</v>
      </c>
      <c r="J8159" s="9">
        <v>3.7691159248352051</v>
      </c>
      <c r="K8159" s="9">
        <v>2.2461526095867157E-2</v>
      </c>
      <c r="L8159" s="9">
        <v>84.160934448242188</v>
      </c>
    </row>
    <row r="8160" spans="1:12" x14ac:dyDescent="0.25">
      <c r="A8160" s="5" t="str">
        <f t="shared" si="127"/>
        <v>1NEMNEM Customer611023</v>
      </c>
      <c r="B8160" s="9">
        <v>1</v>
      </c>
      <c r="C8160" t="s">
        <v>132</v>
      </c>
      <c r="D8160" s="3" t="s">
        <v>142</v>
      </c>
      <c r="E8160" s="9">
        <v>6</v>
      </c>
      <c r="F8160" s="9">
        <v>1</v>
      </c>
      <c r="G8160" s="9">
        <v>10</v>
      </c>
      <c r="H8160" s="9">
        <v>23</v>
      </c>
      <c r="I8160" s="9">
        <v>2.9019842147827148</v>
      </c>
      <c r="J8160" s="9">
        <v>3.1163315773010254</v>
      </c>
      <c r="K8160" s="9">
        <v>1.7715694382786751E-2</v>
      </c>
      <c r="L8160" s="9">
        <v>79.777587890625</v>
      </c>
    </row>
    <row r="8161" spans="1:12" x14ac:dyDescent="0.25">
      <c r="A8161" s="5" t="str">
        <f t="shared" si="127"/>
        <v>1NEMNEM Customer611024</v>
      </c>
      <c r="B8161" s="9">
        <v>1</v>
      </c>
      <c r="C8161" t="s">
        <v>132</v>
      </c>
      <c r="D8161" s="3" t="s">
        <v>142</v>
      </c>
      <c r="E8161" s="9">
        <v>6</v>
      </c>
      <c r="F8161" s="9">
        <v>1</v>
      </c>
      <c r="G8161" s="9">
        <v>10</v>
      </c>
      <c r="H8161" s="9">
        <v>24</v>
      </c>
      <c r="I8161" s="9">
        <v>2.4507641792297363</v>
      </c>
      <c r="J8161" s="9">
        <v>2.5733366012573242</v>
      </c>
      <c r="K8161" s="9">
        <v>1.7513295635581017E-2</v>
      </c>
      <c r="L8161" s="9">
        <v>76.944183349609375</v>
      </c>
    </row>
    <row r="8162" spans="1:12" x14ac:dyDescent="0.25">
      <c r="A8162" s="5" t="str">
        <f t="shared" si="127"/>
        <v>1NEMNEM Customer7021</v>
      </c>
      <c r="B8162" s="9">
        <v>1</v>
      </c>
      <c r="C8162" t="s">
        <v>132</v>
      </c>
      <c r="D8162" t="s">
        <v>142</v>
      </c>
      <c r="E8162" s="9">
        <v>7</v>
      </c>
      <c r="F8162" s="9">
        <v>0</v>
      </c>
      <c r="G8162" s="9">
        <v>2</v>
      </c>
      <c r="H8162" s="9">
        <v>1</v>
      </c>
      <c r="I8162" s="9">
        <v>1.8674761056900024</v>
      </c>
      <c r="J8162" s="9">
        <v>1.8674761056900024</v>
      </c>
      <c r="K8162" s="9">
        <v>0</v>
      </c>
      <c r="L8162" s="9">
        <v>75.642738342285156</v>
      </c>
    </row>
    <row r="8163" spans="1:12" x14ac:dyDescent="0.25">
      <c r="A8163" s="5" t="str">
        <f t="shared" si="127"/>
        <v>1NEMNEM Customer7022</v>
      </c>
      <c r="B8163" s="9">
        <v>1</v>
      </c>
      <c r="C8163" t="s">
        <v>132</v>
      </c>
      <c r="D8163" t="s">
        <v>142</v>
      </c>
      <c r="E8163" s="9">
        <v>7</v>
      </c>
      <c r="F8163" s="9">
        <v>0</v>
      </c>
      <c r="G8163" s="9">
        <v>2</v>
      </c>
      <c r="H8163" s="9">
        <v>2</v>
      </c>
      <c r="I8163" s="9">
        <v>1.593443751335144</v>
      </c>
      <c r="J8163" s="9">
        <v>1.593443751335144</v>
      </c>
      <c r="K8163" s="9">
        <v>0</v>
      </c>
      <c r="L8163" s="9">
        <v>74.5072021484375</v>
      </c>
    </row>
    <row r="8164" spans="1:12" x14ac:dyDescent="0.25">
      <c r="A8164" s="5" t="str">
        <f t="shared" si="127"/>
        <v>1NEMNEM Customer7023</v>
      </c>
      <c r="B8164" s="9">
        <v>1</v>
      </c>
      <c r="C8164" t="s">
        <v>132</v>
      </c>
      <c r="D8164" t="s">
        <v>142</v>
      </c>
      <c r="E8164" s="9">
        <v>7</v>
      </c>
      <c r="F8164" s="9">
        <v>0</v>
      </c>
      <c r="G8164" s="9">
        <v>2</v>
      </c>
      <c r="H8164" s="9">
        <v>3</v>
      </c>
      <c r="I8164" s="9">
        <v>1.3831225633621216</v>
      </c>
      <c r="J8164" s="9">
        <v>1.3831225633621216</v>
      </c>
      <c r="K8164" s="9">
        <v>0</v>
      </c>
      <c r="L8164" s="9">
        <v>73.515357971191406</v>
      </c>
    </row>
    <row r="8165" spans="1:12" x14ac:dyDescent="0.25">
      <c r="A8165" s="5" t="str">
        <f t="shared" si="127"/>
        <v>1NEMNEM Customer7024</v>
      </c>
      <c r="B8165" s="9">
        <v>1</v>
      </c>
      <c r="C8165" t="s">
        <v>132</v>
      </c>
      <c r="D8165" t="s">
        <v>142</v>
      </c>
      <c r="E8165" s="9">
        <v>7</v>
      </c>
      <c r="F8165" s="9">
        <v>0</v>
      </c>
      <c r="G8165" s="9">
        <v>2</v>
      </c>
      <c r="H8165" s="9">
        <v>4</v>
      </c>
      <c r="I8165" s="9">
        <v>1.2291388511657715</v>
      </c>
      <c r="J8165" s="9">
        <v>1.2291388511657715</v>
      </c>
      <c r="K8165" s="9">
        <v>0</v>
      </c>
      <c r="L8165" s="9">
        <v>72.701339721679688</v>
      </c>
    </row>
    <row r="8166" spans="1:12" x14ac:dyDescent="0.25">
      <c r="A8166" s="5" t="str">
        <f t="shared" si="127"/>
        <v>1NEMNEM Customer7025</v>
      </c>
      <c r="B8166" s="9">
        <v>1</v>
      </c>
      <c r="C8166" t="s">
        <v>132</v>
      </c>
      <c r="D8166" t="s">
        <v>142</v>
      </c>
      <c r="E8166" s="9">
        <v>7</v>
      </c>
      <c r="F8166" s="9">
        <v>0</v>
      </c>
      <c r="G8166" s="9">
        <v>2</v>
      </c>
      <c r="H8166" s="9">
        <v>5</v>
      </c>
      <c r="I8166" s="9">
        <v>1.1128672361373901</v>
      </c>
      <c r="J8166" s="9">
        <v>1.1128672361373901</v>
      </c>
      <c r="K8166" s="9">
        <v>0</v>
      </c>
      <c r="L8166" s="9">
        <v>71.8724365234375</v>
      </c>
    </row>
    <row r="8167" spans="1:12" x14ac:dyDescent="0.25">
      <c r="A8167" s="5" t="str">
        <f t="shared" si="127"/>
        <v>1NEMNEM Customer7026</v>
      </c>
      <c r="B8167" s="9">
        <v>1</v>
      </c>
      <c r="C8167" t="s">
        <v>132</v>
      </c>
      <c r="D8167" t="s">
        <v>142</v>
      </c>
      <c r="E8167" s="9">
        <v>7</v>
      </c>
      <c r="F8167" s="9">
        <v>0</v>
      </c>
      <c r="G8167" s="9">
        <v>2</v>
      </c>
      <c r="H8167" s="9">
        <v>6</v>
      </c>
      <c r="I8167" s="9">
        <v>1.0445256233215332</v>
      </c>
      <c r="J8167" s="9">
        <v>1.0445256233215332</v>
      </c>
      <c r="K8167" s="9">
        <v>0</v>
      </c>
      <c r="L8167" s="9">
        <v>71.135101318359375</v>
      </c>
    </row>
    <row r="8168" spans="1:12" x14ac:dyDescent="0.25">
      <c r="A8168" s="5" t="str">
        <f t="shared" si="127"/>
        <v>1NEMNEM Customer7027</v>
      </c>
      <c r="B8168" s="9">
        <v>1</v>
      </c>
      <c r="C8168" t="s">
        <v>132</v>
      </c>
      <c r="D8168" t="s">
        <v>142</v>
      </c>
      <c r="E8168" s="9">
        <v>7</v>
      </c>
      <c r="F8168" s="9">
        <v>0</v>
      </c>
      <c r="G8168" s="9">
        <v>2</v>
      </c>
      <c r="H8168" s="9">
        <v>7</v>
      </c>
      <c r="I8168" s="9">
        <v>0.95658320188522339</v>
      </c>
      <c r="J8168" s="9">
        <v>0.95658320188522339</v>
      </c>
      <c r="K8168" s="9">
        <v>0</v>
      </c>
      <c r="L8168" s="9">
        <v>70.615882873535156</v>
      </c>
    </row>
    <row r="8169" spans="1:12" x14ac:dyDescent="0.25">
      <c r="A8169" s="5" t="str">
        <f t="shared" si="127"/>
        <v>1NEMNEM Customer7028</v>
      </c>
      <c r="B8169" s="9">
        <v>1</v>
      </c>
      <c r="C8169" t="s">
        <v>132</v>
      </c>
      <c r="D8169" t="s">
        <v>142</v>
      </c>
      <c r="E8169" s="9">
        <v>7</v>
      </c>
      <c r="F8169" s="9">
        <v>0</v>
      </c>
      <c r="G8169" s="9">
        <v>2</v>
      </c>
      <c r="H8169" s="9">
        <v>8</v>
      </c>
      <c r="I8169" s="9">
        <v>0.69012188911437988</v>
      </c>
      <c r="J8169" s="9">
        <v>0.69012188911437988</v>
      </c>
      <c r="K8169" s="9">
        <v>0</v>
      </c>
      <c r="L8169" s="9">
        <v>70.952301025390625</v>
      </c>
    </row>
    <row r="8170" spans="1:12" x14ac:dyDescent="0.25">
      <c r="A8170" s="5" t="str">
        <f t="shared" si="127"/>
        <v>1NEMNEM Customer7029</v>
      </c>
      <c r="B8170" s="9">
        <v>1</v>
      </c>
      <c r="C8170" t="s">
        <v>132</v>
      </c>
      <c r="D8170" t="s">
        <v>142</v>
      </c>
      <c r="E8170" s="9">
        <v>7</v>
      </c>
      <c r="F8170" s="9">
        <v>0</v>
      </c>
      <c r="G8170" s="9">
        <v>2</v>
      </c>
      <c r="H8170" s="9">
        <v>9</v>
      </c>
      <c r="I8170" s="9">
        <v>0.23239019513130188</v>
      </c>
      <c r="J8170" s="9">
        <v>0.23239019513130188</v>
      </c>
      <c r="K8170" s="9">
        <v>0</v>
      </c>
      <c r="L8170" s="9">
        <v>73.894752502441406</v>
      </c>
    </row>
    <row r="8171" spans="1:12" x14ac:dyDescent="0.25">
      <c r="A8171" s="5" t="str">
        <f t="shared" si="127"/>
        <v>1NEMNEM Customer70210</v>
      </c>
      <c r="B8171" s="9">
        <v>1</v>
      </c>
      <c r="C8171" t="s">
        <v>132</v>
      </c>
      <c r="D8171" t="s">
        <v>142</v>
      </c>
      <c r="E8171" s="9">
        <v>7</v>
      </c>
      <c r="F8171" s="9">
        <v>0</v>
      </c>
      <c r="G8171" s="9">
        <v>2</v>
      </c>
      <c r="H8171" s="9">
        <v>10</v>
      </c>
      <c r="I8171" s="9">
        <v>-0.26617977023124695</v>
      </c>
      <c r="J8171" s="9">
        <v>-0.26617977023124695</v>
      </c>
      <c r="K8171" s="9">
        <v>0</v>
      </c>
      <c r="L8171" s="9">
        <v>78.075180053710938</v>
      </c>
    </row>
    <row r="8172" spans="1:12" x14ac:dyDescent="0.25">
      <c r="A8172" s="5" t="str">
        <f t="shared" si="127"/>
        <v>1NEMNEM Customer70211</v>
      </c>
      <c r="B8172" s="9">
        <v>1</v>
      </c>
      <c r="C8172" t="s">
        <v>132</v>
      </c>
      <c r="D8172" t="s">
        <v>142</v>
      </c>
      <c r="E8172" s="9">
        <v>7</v>
      </c>
      <c r="F8172" s="9">
        <v>0</v>
      </c>
      <c r="G8172" s="9">
        <v>2</v>
      </c>
      <c r="H8172" s="9">
        <v>11</v>
      </c>
      <c r="I8172" s="9">
        <v>-0.58422976732254028</v>
      </c>
      <c r="J8172" s="9">
        <v>-0.58422976732254028</v>
      </c>
      <c r="K8172" s="9">
        <v>0</v>
      </c>
      <c r="L8172" s="9">
        <v>82.66351318359375</v>
      </c>
    </row>
    <row r="8173" spans="1:12" x14ac:dyDescent="0.25">
      <c r="A8173" s="5" t="str">
        <f t="shared" si="127"/>
        <v>1NEMNEM Customer70212</v>
      </c>
      <c r="B8173" s="9">
        <v>1</v>
      </c>
      <c r="C8173" t="s">
        <v>132</v>
      </c>
      <c r="D8173" t="s">
        <v>142</v>
      </c>
      <c r="E8173" s="9">
        <v>7</v>
      </c>
      <c r="F8173" s="9">
        <v>0</v>
      </c>
      <c r="G8173" s="9">
        <v>2</v>
      </c>
      <c r="H8173" s="9">
        <v>12</v>
      </c>
      <c r="I8173" s="9">
        <v>-0.6701846718788147</v>
      </c>
      <c r="J8173" s="9">
        <v>-0.6701846718788147</v>
      </c>
      <c r="K8173" s="9">
        <v>0</v>
      </c>
      <c r="L8173" s="9">
        <v>86.612480163574219</v>
      </c>
    </row>
    <row r="8174" spans="1:12" x14ac:dyDescent="0.25">
      <c r="A8174" s="5" t="str">
        <f t="shared" si="127"/>
        <v>1NEMNEM Customer70213</v>
      </c>
      <c r="B8174" s="9">
        <v>1</v>
      </c>
      <c r="C8174" t="s">
        <v>132</v>
      </c>
      <c r="D8174" t="s">
        <v>142</v>
      </c>
      <c r="E8174" s="9">
        <v>7</v>
      </c>
      <c r="F8174" s="9">
        <v>0</v>
      </c>
      <c r="G8174" s="9">
        <v>2</v>
      </c>
      <c r="H8174" s="9">
        <v>13</v>
      </c>
      <c r="I8174" s="9">
        <v>-0.52775979042053223</v>
      </c>
      <c r="J8174" s="9">
        <v>-0.52775979042053223</v>
      </c>
      <c r="K8174" s="9">
        <v>0</v>
      </c>
      <c r="L8174" s="9">
        <v>89.818931579589844</v>
      </c>
    </row>
    <row r="8175" spans="1:12" x14ac:dyDescent="0.25">
      <c r="A8175" s="5" t="str">
        <f t="shared" si="127"/>
        <v>1NEMNEM Customer70214</v>
      </c>
      <c r="B8175" s="9">
        <v>1</v>
      </c>
      <c r="C8175" t="s">
        <v>132</v>
      </c>
      <c r="D8175" t="s">
        <v>142</v>
      </c>
      <c r="E8175" s="9">
        <v>7</v>
      </c>
      <c r="F8175" s="9">
        <v>0</v>
      </c>
      <c r="G8175" s="9">
        <v>2</v>
      </c>
      <c r="H8175" s="9">
        <v>14</v>
      </c>
      <c r="I8175" s="9">
        <v>-0.19190560281276703</v>
      </c>
      <c r="J8175" s="9">
        <v>-0.19190560281276703</v>
      </c>
      <c r="K8175" s="9">
        <v>0</v>
      </c>
      <c r="L8175" s="9">
        <v>92.065048217773438</v>
      </c>
    </row>
    <row r="8176" spans="1:12" x14ac:dyDescent="0.25">
      <c r="A8176" s="5" t="str">
        <f t="shared" si="127"/>
        <v>1NEMNEM Customer70215</v>
      </c>
      <c r="B8176" s="9">
        <v>1</v>
      </c>
      <c r="C8176" t="s">
        <v>132</v>
      </c>
      <c r="D8176" t="s">
        <v>142</v>
      </c>
      <c r="E8176" s="9">
        <v>7</v>
      </c>
      <c r="F8176" s="9">
        <v>0</v>
      </c>
      <c r="G8176" s="9">
        <v>2</v>
      </c>
      <c r="H8176" s="9">
        <v>15</v>
      </c>
      <c r="I8176" s="9">
        <v>0.27731600403785706</v>
      </c>
      <c r="J8176" s="9">
        <v>0.27731600403785706</v>
      </c>
      <c r="K8176" s="9">
        <v>0</v>
      </c>
      <c r="L8176" s="9">
        <v>93.709091186523438</v>
      </c>
    </row>
    <row r="8177" spans="1:12" x14ac:dyDescent="0.25">
      <c r="A8177" s="5" t="str">
        <f t="shared" si="127"/>
        <v>1NEMNEM Customer70216</v>
      </c>
      <c r="B8177" s="9">
        <v>1</v>
      </c>
      <c r="C8177" t="s">
        <v>132</v>
      </c>
      <c r="D8177" t="s">
        <v>142</v>
      </c>
      <c r="E8177" s="9">
        <v>7</v>
      </c>
      <c r="F8177" s="9">
        <v>0</v>
      </c>
      <c r="G8177" s="9">
        <v>2</v>
      </c>
      <c r="H8177" s="9">
        <v>16</v>
      </c>
      <c r="I8177" s="9">
        <v>0.94512557983398438</v>
      </c>
      <c r="J8177" s="9">
        <v>0.94512557983398438</v>
      </c>
      <c r="K8177" s="9">
        <v>0</v>
      </c>
      <c r="L8177" s="9">
        <v>94.126167297363281</v>
      </c>
    </row>
    <row r="8178" spans="1:12" x14ac:dyDescent="0.25">
      <c r="A8178" s="5" t="str">
        <f t="shared" si="127"/>
        <v>1NEMNEM Customer70217</v>
      </c>
      <c r="B8178" s="9">
        <v>1</v>
      </c>
      <c r="C8178" t="s">
        <v>132</v>
      </c>
      <c r="D8178" t="s">
        <v>142</v>
      </c>
      <c r="E8178" s="9">
        <v>7</v>
      </c>
      <c r="F8178" s="9">
        <v>0</v>
      </c>
      <c r="G8178" s="9">
        <v>2</v>
      </c>
      <c r="H8178" s="9">
        <v>17</v>
      </c>
      <c r="I8178" s="9">
        <v>1.6299078464508057</v>
      </c>
      <c r="J8178" s="9">
        <v>0.31641519069671631</v>
      </c>
      <c r="K8178" s="9">
        <v>2.3572675883769989E-2</v>
      </c>
      <c r="L8178" s="9">
        <v>94.314712524414063</v>
      </c>
    </row>
    <row r="8179" spans="1:12" x14ac:dyDescent="0.25">
      <c r="A8179" s="5" t="str">
        <f t="shared" si="127"/>
        <v>1NEMNEM Customer70218</v>
      </c>
      <c r="B8179" s="9">
        <v>1</v>
      </c>
      <c r="C8179" t="s">
        <v>132</v>
      </c>
      <c r="D8179" t="s">
        <v>142</v>
      </c>
      <c r="E8179" s="9">
        <v>7</v>
      </c>
      <c r="F8179" s="9">
        <v>0</v>
      </c>
      <c r="G8179" s="9">
        <v>2</v>
      </c>
      <c r="H8179" s="9">
        <v>18</v>
      </c>
      <c r="I8179" s="9">
        <v>2.3764791488647461</v>
      </c>
      <c r="J8179" s="9">
        <v>1.6144273281097412</v>
      </c>
      <c r="K8179" s="9">
        <v>3.3057190477848053E-2</v>
      </c>
      <c r="L8179" s="9">
        <v>92.819671630859375</v>
      </c>
    </row>
    <row r="8180" spans="1:12" x14ac:dyDescent="0.25">
      <c r="A8180" s="5" t="str">
        <f t="shared" si="127"/>
        <v>1NEMNEM Customer70219</v>
      </c>
      <c r="B8180" s="9">
        <v>1</v>
      </c>
      <c r="C8180" t="s">
        <v>132</v>
      </c>
      <c r="D8180" t="s">
        <v>142</v>
      </c>
      <c r="E8180" s="9">
        <v>7</v>
      </c>
      <c r="F8180" s="9">
        <v>0</v>
      </c>
      <c r="G8180" s="9">
        <v>2</v>
      </c>
      <c r="H8180" s="9">
        <v>19</v>
      </c>
      <c r="I8180" s="9">
        <v>2.9271759986877441</v>
      </c>
      <c r="J8180" s="9">
        <v>2.4551436901092529</v>
      </c>
      <c r="K8180" s="9">
        <v>2.9641225934028625E-2</v>
      </c>
      <c r="L8180" s="9">
        <v>91.089447021484375</v>
      </c>
    </row>
    <row r="8181" spans="1:12" x14ac:dyDescent="0.25">
      <c r="A8181" s="5" t="str">
        <f t="shared" si="127"/>
        <v>1NEMNEM Customer70220</v>
      </c>
      <c r="B8181" s="9">
        <v>1</v>
      </c>
      <c r="C8181" t="s">
        <v>132</v>
      </c>
      <c r="D8181" t="s">
        <v>142</v>
      </c>
      <c r="E8181" s="9">
        <v>7</v>
      </c>
      <c r="F8181" s="9">
        <v>0</v>
      </c>
      <c r="G8181" s="9">
        <v>2</v>
      </c>
      <c r="H8181" s="9">
        <v>20</v>
      </c>
      <c r="I8181" s="9">
        <v>3.0795581340789795</v>
      </c>
      <c r="J8181" s="9">
        <v>2.7674789428710938</v>
      </c>
      <c r="K8181" s="9">
        <v>1.2045590206980705E-2</v>
      </c>
      <c r="L8181" s="9">
        <v>88.450515747070313</v>
      </c>
    </row>
    <row r="8182" spans="1:12" x14ac:dyDescent="0.25">
      <c r="A8182" s="5" t="str">
        <f t="shared" si="127"/>
        <v>1NEMNEM Customer70221</v>
      </c>
      <c r="B8182" s="9">
        <v>1</v>
      </c>
      <c r="C8182" t="s">
        <v>132</v>
      </c>
      <c r="D8182" t="s">
        <v>142</v>
      </c>
      <c r="E8182" s="9">
        <v>7</v>
      </c>
      <c r="F8182" s="9">
        <v>0</v>
      </c>
      <c r="G8182" s="9">
        <v>2</v>
      </c>
      <c r="H8182" s="9">
        <v>21</v>
      </c>
      <c r="I8182" s="9">
        <v>3.0195977687835693</v>
      </c>
      <c r="J8182" s="9">
        <v>2.7466375827789307</v>
      </c>
      <c r="K8182" s="9">
        <v>1.3326550833880901E-2</v>
      </c>
      <c r="L8182" s="9">
        <v>85.542449951171875</v>
      </c>
    </row>
    <row r="8183" spans="1:12" x14ac:dyDescent="0.25">
      <c r="A8183" s="5" t="str">
        <f t="shared" si="127"/>
        <v>1NEMNEM Customer70222</v>
      </c>
      <c r="B8183" s="9">
        <v>1</v>
      </c>
      <c r="C8183" t="s">
        <v>132</v>
      </c>
      <c r="D8183" t="s">
        <v>142</v>
      </c>
      <c r="E8183" s="9">
        <v>7</v>
      </c>
      <c r="F8183" s="9">
        <v>0</v>
      </c>
      <c r="G8183" s="9">
        <v>2</v>
      </c>
      <c r="H8183" s="9">
        <v>22</v>
      </c>
      <c r="I8183" s="9">
        <v>2.8705387115478516</v>
      </c>
      <c r="J8183" s="9">
        <v>3.442838191986084</v>
      </c>
      <c r="K8183" s="9">
        <v>2.1938558667898178E-2</v>
      </c>
      <c r="L8183" s="9">
        <v>82.678611755371094</v>
      </c>
    </row>
    <row r="8184" spans="1:12" x14ac:dyDescent="0.25">
      <c r="A8184" s="5" t="str">
        <f t="shared" si="127"/>
        <v>1NEMNEM Customer70223</v>
      </c>
      <c r="B8184" s="9">
        <v>1</v>
      </c>
      <c r="C8184" t="s">
        <v>132</v>
      </c>
      <c r="D8184" t="s">
        <v>142</v>
      </c>
      <c r="E8184" s="9">
        <v>7</v>
      </c>
      <c r="F8184" s="9">
        <v>0</v>
      </c>
      <c r="G8184" s="9">
        <v>2</v>
      </c>
      <c r="H8184" s="9">
        <v>23</v>
      </c>
      <c r="I8184" s="9">
        <v>2.6433086395263672</v>
      </c>
      <c r="J8184" s="9">
        <v>2.8590793609619141</v>
      </c>
      <c r="K8184" s="9">
        <v>1.7052756622433662E-2</v>
      </c>
      <c r="L8184" s="9">
        <v>80.550872802734375</v>
      </c>
    </row>
    <row r="8185" spans="1:12" x14ac:dyDescent="0.25">
      <c r="A8185" s="5" t="str">
        <f t="shared" si="127"/>
        <v>1NEMNEM Customer70224</v>
      </c>
      <c r="B8185" s="9">
        <v>1</v>
      </c>
      <c r="C8185" t="s">
        <v>132</v>
      </c>
      <c r="D8185" t="s">
        <v>142</v>
      </c>
      <c r="E8185" s="9">
        <v>7</v>
      </c>
      <c r="F8185" s="9">
        <v>0</v>
      </c>
      <c r="G8185" s="9">
        <v>2</v>
      </c>
      <c r="H8185" s="9">
        <v>24</v>
      </c>
      <c r="I8185" s="9">
        <v>2.2718183994293213</v>
      </c>
      <c r="J8185" s="9">
        <v>2.3982639312744141</v>
      </c>
      <c r="K8185" s="9">
        <v>1.549143623560667E-2</v>
      </c>
      <c r="L8185" s="9">
        <v>78.878005981445313</v>
      </c>
    </row>
    <row r="8186" spans="1:12" x14ac:dyDescent="0.25">
      <c r="A8186" s="5" t="str">
        <f t="shared" si="127"/>
        <v>1NEMNEM Customer70101</v>
      </c>
      <c r="B8186" s="9">
        <v>1</v>
      </c>
      <c r="C8186" t="s">
        <v>132</v>
      </c>
      <c r="D8186" t="s">
        <v>142</v>
      </c>
      <c r="E8186" s="9">
        <v>7</v>
      </c>
      <c r="F8186" s="9">
        <v>0</v>
      </c>
      <c r="G8186" s="9">
        <v>10</v>
      </c>
      <c r="H8186" s="9">
        <v>1</v>
      </c>
      <c r="I8186" s="9">
        <v>2.1217045783996582</v>
      </c>
      <c r="J8186" s="9">
        <v>2.1217045783996582</v>
      </c>
      <c r="K8186" s="9">
        <v>0</v>
      </c>
      <c r="L8186" s="9">
        <v>79.499404907226563</v>
      </c>
    </row>
    <row r="8187" spans="1:12" x14ac:dyDescent="0.25">
      <c r="A8187" s="5" t="str">
        <f t="shared" si="127"/>
        <v>1NEMNEM Customer70102</v>
      </c>
      <c r="B8187" s="9">
        <v>1</v>
      </c>
      <c r="C8187" t="s">
        <v>132</v>
      </c>
      <c r="D8187" t="s">
        <v>142</v>
      </c>
      <c r="E8187" s="9">
        <v>7</v>
      </c>
      <c r="F8187" s="9">
        <v>0</v>
      </c>
      <c r="G8187" s="9">
        <v>10</v>
      </c>
      <c r="H8187" s="9">
        <v>2</v>
      </c>
      <c r="I8187" s="9">
        <v>1.8393591642379761</v>
      </c>
      <c r="J8187" s="9">
        <v>1.8393591642379761</v>
      </c>
      <c r="K8187" s="9">
        <v>0</v>
      </c>
      <c r="L8187" s="9">
        <v>78.686363220214844</v>
      </c>
    </row>
    <row r="8188" spans="1:12" x14ac:dyDescent="0.25">
      <c r="A8188" s="5" t="str">
        <f t="shared" si="127"/>
        <v>1NEMNEM Customer70103</v>
      </c>
      <c r="B8188" s="9">
        <v>1</v>
      </c>
      <c r="C8188" t="s">
        <v>132</v>
      </c>
      <c r="D8188" t="s">
        <v>142</v>
      </c>
      <c r="E8188" s="9">
        <v>7</v>
      </c>
      <c r="F8188" s="9">
        <v>0</v>
      </c>
      <c r="G8188" s="9">
        <v>10</v>
      </c>
      <c r="H8188" s="9">
        <v>3</v>
      </c>
      <c r="I8188" s="9">
        <v>1.5866124629974365</v>
      </c>
      <c r="J8188" s="9">
        <v>1.5866124629974365</v>
      </c>
      <c r="K8188" s="9">
        <v>0</v>
      </c>
      <c r="L8188" s="9">
        <v>77.361557006835938</v>
      </c>
    </row>
    <row r="8189" spans="1:12" x14ac:dyDescent="0.25">
      <c r="A8189" s="5" t="str">
        <f t="shared" si="127"/>
        <v>1NEMNEM Customer70104</v>
      </c>
      <c r="B8189" s="9">
        <v>1</v>
      </c>
      <c r="C8189" t="s">
        <v>132</v>
      </c>
      <c r="D8189" t="s">
        <v>142</v>
      </c>
      <c r="E8189" s="9">
        <v>7</v>
      </c>
      <c r="F8189" s="9">
        <v>0</v>
      </c>
      <c r="G8189" s="9">
        <v>10</v>
      </c>
      <c r="H8189" s="9">
        <v>4</v>
      </c>
      <c r="I8189" s="9">
        <v>1.3911573886871338</v>
      </c>
      <c r="J8189" s="9">
        <v>1.3911573886871338</v>
      </c>
      <c r="K8189" s="9">
        <v>0</v>
      </c>
      <c r="L8189" s="9">
        <v>76.175270080566406</v>
      </c>
    </row>
    <row r="8190" spans="1:12" x14ac:dyDescent="0.25">
      <c r="A8190" s="5" t="str">
        <f t="shared" si="127"/>
        <v>1NEMNEM Customer70105</v>
      </c>
      <c r="B8190" s="9">
        <v>1</v>
      </c>
      <c r="C8190" t="s">
        <v>132</v>
      </c>
      <c r="D8190" t="s">
        <v>142</v>
      </c>
      <c r="E8190" s="9">
        <v>7</v>
      </c>
      <c r="F8190" s="9">
        <v>0</v>
      </c>
      <c r="G8190" s="9">
        <v>10</v>
      </c>
      <c r="H8190" s="9">
        <v>5</v>
      </c>
      <c r="I8190" s="9">
        <v>1.2532191276550293</v>
      </c>
      <c r="J8190" s="9">
        <v>1.2532191276550293</v>
      </c>
      <c r="K8190" s="9">
        <v>0</v>
      </c>
      <c r="L8190" s="9">
        <v>75.238845825195313</v>
      </c>
    </row>
    <row r="8191" spans="1:12" x14ac:dyDescent="0.25">
      <c r="A8191" s="5" t="str">
        <f t="shared" si="127"/>
        <v>1NEMNEM Customer70106</v>
      </c>
      <c r="B8191" s="9">
        <v>1</v>
      </c>
      <c r="C8191" t="s">
        <v>132</v>
      </c>
      <c r="D8191" t="s">
        <v>142</v>
      </c>
      <c r="E8191" s="9">
        <v>7</v>
      </c>
      <c r="F8191" s="9">
        <v>0</v>
      </c>
      <c r="G8191" s="9">
        <v>10</v>
      </c>
      <c r="H8191" s="9">
        <v>6</v>
      </c>
      <c r="I8191" s="9">
        <v>1.1810383796691895</v>
      </c>
      <c r="J8191" s="9">
        <v>1.1810383796691895</v>
      </c>
      <c r="K8191" s="9">
        <v>0</v>
      </c>
      <c r="L8191" s="9">
        <v>74.669998168945313</v>
      </c>
    </row>
    <row r="8192" spans="1:12" x14ac:dyDescent="0.25">
      <c r="A8192" s="5" t="str">
        <f t="shared" si="127"/>
        <v>1NEMNEM Customer70107</v>
      </c>
      <c r="B8192" s="9">
        <v>1</v>
      </c>
      <c r="C8192" t="s">
        <v>132</v>
      </c>
      <c r="D8192" t="s">
        <v>142</v>
      </c>
      <c r="E8192" s="9">
        <v>7</v>
      </c>
      <c r="F8192" s="9">
        <v>0</v>
      </c>
      <c r="G8192" s="9">
        <v>10</v>
      </c>
      <c r="H8192" s="9">
        <v>7</v>
      </c>
      <c r="I8192" s="9">
        <v>1.0867338180541992</v>
      </c>
      <c r="J8192" s="9">
        <v>1.0867338180541992</v>
      </c>
      <c r="K8192" s="9">
        <v>0</v>
      </c>
      <c r="L8192" s="9">
        <v>74.094161987304688</v>
      </c>
    </row>
    <row r="8193" spans="1:12" x14ac:dyDescent="0.25">
      <c r="A8193" s="5" t="str">
        <f t="shared" si="127"/>
        <v>1NEMNEM Customer70108</v>
      </c>
      <c r="B8193" s="9">
        <v>1</v>
      </c>
      <c r="C8193" t="s">
        <v>132</v>
      </c>
      <c r="D8193" t="s">
        <v>142</v>
      </c>
      <c r="E8193" s="9">
        <v>7</v>
      </c>
      <c r="F8193" s="9">
        <v>0</v>
      </c>
      <c r="G8193" s="9">
        <v>10</v>
      </c>
      <c r="H8193" s="9">
        <v>8</v>
      </c>
      <c r="I8193" s="9">
        <v>0.83652818202972412</v>
      </c>
      <c r="J8193" s="9">
        <v>0.83652818202972412</v>
      </c>
      <c r="K8193" s="9">
        <v>0</v>
      </c>
      <c r="L8193" s="9">
        <v>74.34075927734375</v>
      </c>
    </row>
    <row r="8194" spans="1:12" x14ac:dyDescent="0.25">
      <c r="A8194" s="5" t="str">
        <f t="shared" si="127"/>
        <v>1NEMNEM Customer70109</v>
      </c>
      <c r="B8194" s="9">
        <v>1</v>
      </c>
      <c r="C8194" t="s">
        <v>132</v>
      </c>
      <c r="D8194" t="s">
        <v>142</v>
      </c>
      <c r="E8194" s="9">
        <v>7</v>
      </c>
      <c r="F8194" s="9">
        <v>0</v>
      </c>
      <c r="G8194" s="9">
        <v>10</v>
      </c>
      <c r="H8194" s="9">
        <v>9</v>
      </c>
      <c r="I8194" s="9">
        <v>0.38958331942558289</v>
      </c>
      <c r="J8194" s="9">
        <v>0.38958331942558289</v>
      </c>
      <c r="K8194" s="9">
        <v>0</v>
      </c>
      <c r="L8194" s="9">
        <v>77.243515014648438</v>
      </c>
    </row>
    <row r="8195" spans="1:12" x14ac:dyDescent="0.25">
      <c r="A8195" s="5" t="str">
        <f t="shared" ref="A8195:A8258" si="128">B8195&amp;C8195&amp;D8195&amp;E8195&amp;F8195&amp;G8195&amp;H8195</f>
        <v>1NEMNEM Customer701010</v>
      </c>
      <c r="B8195" s="9">
        <v>1</v>
      </c>
      <c r="C8195" t="s">
        <v>132</v>
      </c>
      <c r="D8195" t="s">
        <v>142</v>
      </c>
      <c r="E8195" s="9">
        <v>7</v>
      </c>
      <c r="F8195" s="9">
        <v>0</v>
      </c>
      <c r="G8195" s="9">
        <v>10</v>
      </c>
      <c r="H8195" s="9">
        <v>10</v>
      </c>
      <c r="I8195" s="9">
        <v>-0.15070532262325287</v>
      </c>
      <c r="J8195" s="9">
        <v>-0.15070532262325287</v>
      </c>
      <c r="K8195" s="9">
        <v>0</v>
      </c>
      <c r="L8195" s="9">
        <v>81.303321838378906</v>
      </c>
    </row>
    <row r="8196" spans="1:12" x14ac:dyDescent="0.25">
      <c r="A8196" s="5" t="str">
        <f t="shared" si="128"/>
        <v>1NEMNEM Customer701011</v>
      </c>
      <c r="B8196" s="9">
        <v>1</v>
      </c>
      <c r="C8196" t="s">
        <v>132</v>
      </c>
      <c r="D8196" t="s">
        <v>142</v>
      </c>
      <c r="E8196" s="9">
        <v>7</v>
      </c>
      <c r="F8196" s="9">
        <v>0</v>
      </c>
      <c r="G8196" s="9">
        <v>10</v>
      </c>
      <c r="H8196" s="9">
        <v>11</v>
      </c>
      <c r="I8196" s="9">
        <v>-0.43149650096893311</v>
      </c>
      <c r="J8196" s="9">
        <v>-0.43149650096893311</v>
      </c>
      <c r="K8196" s="9">
        <v>0</v>
      </c>
      <c r="L8196" s="9">
        <v>85.624168395996094</v>
      </c>
    </row>
    <row r="8197" spans="1:12" x14ac:dyDescent="0.25">
      <c r="A8197" s="5" t="str">
        <f t="shared" si="128"/>
        <v>1NEMNEM Customer701012</v>
      </c>
      <c r="B8197" s="9">
        <v>1</v>
      </c>
      <c r="C8197" t="s">
        <v>132</v>
      </c>
      <c r="D8197" t="s">
        <v>142</v>
      </c>
      <c r="E8197" s="9">
        <v>7</v>
      </c>
      <c r="F8197" s="9">
        <v>0</v>
      </c>
      <c r="G8197" s="9">
        <v>10</v>
      </c>
      <c r="H8197" s="9">
        <v>12</v>
      </c>
      <c r="I8197" s="9">
        <v>-0.43854102492332458</v>
      </c>
      <c r="J8197" s="9">
        <v>-0.43854102492332458</v>
      </c>
      <c r="K8197" s="9">
        <v>0</v>
      </c>
      <c r="L8197" s="9">
        <v>89.467048645019531</v>
      </c>
    </row>
    <row r="8198" spans="1:12" x14ac:dyDescent="0.25">
      <c r="A8198" s="5" t="str">
        <f t="shared" si="128"/>
        <v>1NEMNEM Customer701013</v>
      </c>
      <c r="B8198" s="9">
        <v>1</v>
      </c>
      <c r="C8198" t="s">
        <v>132</v>
      </c>
      <c r="D8198" t="s">
        <v>142</v>
      </c>
      <c r="E8198" s="9">
        <v>7</v>
      </c>
      <c r="F8198" s="9">
        <v>0</v>
      </c>
      <c r="G8198" s="9">
        <v>10</v>
      </c>
      <c r="H8198" s="9">
        <v>13</v>
      </c>
      <c r="I8198" s="9">
        <v>-0.2200329601764679</v>
      </c>
      <c r="J8198" s="9">
        <v>-0.2200329601764679</v>
      </c>
      <c r="K8198" s="9">
        <v>0</v>
      </c>
      <c r="L8198" s="9">
        <v>92.25347900390625</v>
      </c>
    </row>
    <row r="8199" spans="1:12" x14ac:dyDescent="0.25">
      <c r="A8199" s="5" t="str">
        <f t="shared" si="128"/>
        <v>1NEMNEM Customer701014</v>
      </c>
      <c r="B8199" s="9">
        <v>1</v>
      </c>
      <c r="C8199" t="s">
        <v>132</v>
      </c>
      <c r="D8199" t="s">
        <v>142</v>
      </c>
      <c r="E8199" s="9">
        <v>7</v>
      </c>
      <c r="F8199" s="9">
        <v>0</v>
      </c>
      <c r="G8199" s="9">
        <v>10</v>
      </c>
      <c r="H8199" s="9">
        <v>14</v>
      </c>
      <c r="I8199" s="9">
        <v>0.16418184340000153</v>
      </c>
      <c r="J8199" s="9">
        <v>0.16418184340000153</v>
      </c>
      <c r="K8199" s="9">
        <v>0</v>
      </c>
      <c r="L8199" s="9">
        <v>94.383049011230469</v>
      </c>
    </row>
    <row r="8200" spans="1:12" x14ac:dyDescent="0.25">
      <c r="A8200" s="5" t="str">
        <f t="shared" si="128"/>
        <v>1NEMNEM Customer701015</v>
      </c>
      <c r="B8200" s="9">
        <v>1</v>
      </c>
      <c r="C8200" t="s">
        <v>132</v>
      </c>
      <c r="D8200" t="s">
        <v>142</v>
      </c>
      <c r="E8200" s="9">
        <v>7</v>
      </c>
      <c r="F8200" s="9">
        <v>0</v>
      </c>
      <c r="G8200" s="9">
        <v>10</v>
      </c>
      <c r="H8200" s="9">
        <v>15</v>
      </c>
      <c r="I8200" s="9">
        <v>0.65801119804382324</v>
      </c>
      <c r="J8200" s="9">
        <v>0.65801119804382324</v>
      </c>
      <c r="K8200" s="9">
        <v>0</v>
      </c>
      <c r="L8200" s="9">
        <v>95.779434204101563</v>
      </c>
    </row>
    <row r="8201" spans="1:12" x14ac:dyDescent="0.25">
      <c r="A8201" s="5" t="str">
        <f t="shared" si="128"/>
        <v>1NEMNEM Customer701016</v>
      </c>
      <c r="B8201" s="9">
        <v>1</v>
      </c>
      <c r="C8201" t="s">
        <v>132</v>
      </c>
      <c r="D8201" t="s">
        <v>142</v>
      </c>
      <c r="E8201" s="9">
        <v>7</v>
      </c>
      <c r="F8201" s="9">
        <v>0</v>
      </c>
      <c r="G8201" s="9">
        <v>10</v>
      </c>
      <c r="H8201" s="9">
        <v>16</v>
      </c>
      <c r="I8201" s="9">
        <v>1.3398547172546387</v>
      </c>
      <c r="J8201" s="9">
        <v>1.3398547172546387</v>
      </c>
      <c r="K8201" s="9">
        <v>0</v>
      </c>
      <c r="L8201" s="9">
        <v>96.488067626953125</v>
      </c>
    </row>
    <row r="8202" spans="1:12" x14ac:dyDescent="0.25">
      <c r="A8202" s="5" t="str">
        <f t="shared" si="128"/>
        <v>1NEMNEM Customer701017</v>
      </c>
      <c r="B8202" s="9">
        <v>1</v>
      </c>
      <c r="C8202" t="s">
        <v>132</v>
      </c>
      <c r="D8202" t="s">
        <v>142</v>
      </c>
      <c r="E8202" s="9">
        <v>7</v>
      </c>
      <c r="F8202" s="9">
        <v>0</v>
      </c>
      <c r="G8202" s="9">
        <v>10</v>
      </c>
      <c r="H8202" s="9">
        <v>17</v>
      </c>
      <c r="I8202" s="9">
        <v>2.0209171772003174</v>
      </c>
      <c r="J8202" s="9">
        <v>0.6639404296875</v>
      </c>
      <c r="K8202" s="9">
        <v>2.7029357850551605E-2</v>
      </c>
      <c r="L8202" s="9">
        <v>96.08270263671875</v>
      </c>
    </row>
    <row r="8203" spans="1:12" x14ac:dyDescent="0.25">
      <c r="A8203" s="5" t="str">
        <f t="shared" si="128"/>
        <v>1NEMNEM Customer701018</v>
      </c>
      <c r="B8203" s="9">
        <v>1</v>
      </c>
      <c r="C8203" t="s">
        <v>132</v>
      </c>
      <c r="D8203" t="s">
        <v>142</v>
      </c>
      <c r="E8203" s="9">
        <v>7</v>
      </c>
      <c r="F8203" s="9">
        <v>0</v>
      </c>
      <c r="G8203" s="9">
        <v>10</v>
      </c>
      <c r="H8203" s="9">
        <v>18</v>
      </c>
      <c r="I8203" s="9">
        <v>2.7660186290740967</v>
      </c>
      <c r="J8203" s="9">
        <v>1.9491045475006104</v>
      </c>
      <c r="K8203" s="9">
        <v>3.5848595201969147E-2</v>
      </c>
      <c r="L8203" s="9">
        <v>95.419044494628906</v>
      </c>
    </row>
    <row r="8204" spans="1:12" x14ac:dyDescent="0.25">
      <c r="A8204" s="5" t="str">
        <f t="shared" si="128"/>
        <v>1NEMNEM Customer701019</v>
      </c>
      <c r="B8204" s="9">
        <v>1</v>
      </c>
      <c r="C8204" t="s">
        <v>132</v>
      </c>
      <c r="D8204" t="s">
        <v>142</v>
      </c>
      <c r="E8204" s="9">
        <v>7</v>
      </c>
      <c r="F8204" s="9">
        <v>0</v>
      </c>
      <c r="G8204" s="9">
        <v>10</v>
      </c>
      <c r="H8204" s="9">
        <v>19</v>
      </c>
      <c r="I8204" s="9">
        <v>3.3066573143005371</v>
      </c>
      <c r="J8204" s="9">
        <v>2.7982659339904785</v>
      </c>
      <c r="K8204" s="9">
        <v>2.8273535892367363E-2</v>
      </c>
      <c r="L8204" s="9">
        <v>93.617202758789063</v>
      </c>
    </row>
    <row r="8205" spans="1:12" x14ac:dyDescent="0.25">
      <c r="A8205" s="5" t="str">
        <f t="shared" si="128"/>
        <v>1NEMNEM Customer701020</v>
      </c>
      <c r="B8205" s="9">
        <v>1</v>
      </c>
      <c r="C8205" t="s">
        <v>132</v>
      </c>
      <c r="D8205" t="s">
        <v>142</v>
      </c>
      <c r="E8205" s="9">
        <v>7</v>
      </c>
      <c r="F8205" s="9">
        <v>0</v>
      </c>
      <c r="G8205" s="9">
        <v>10</v>
      </c>
      <c r="H8205" s="9">
        <v>20</v>
      </c>
      <c r="I8205" s="9">
        <v>3.4287676811218262</v>
      </c>
      <c r="J8205" s="9">
        <v>3.081249475479126</v>
      </c>
      <c r="K8205" s="9">
        <v>1.552906259894371E-2</v>
      </c>
      <c r="L8205" s="9">
        <v>91.085006713867188</v>
      </c>
    </row>
    <row r="8206" spans="1:12" x14ac:dyDescent="0.25">
      <c r="A8206" s="5" t="str">
        <f t="shared" si="128"/>
        <v>1NEMNEM Customer701021</v>
      </c>
      <c r="B8206" s="9">
        <v>1</v>
      </c>
      <c r="C8206" t="s">
        <v>132</v>
      </c>
      <c r="D8206" t="s">
        <v>142</v>
      </c>
      <c r="E8206" s="9">
        <v>7</v>
      </c>
      <c r="F8206" s="9">
        <v>0</v>
      </c>
      <c r="G8206" s="9">
        <v>10</v>
      </c>
      <c r="H8206" s="9">
        <v>21</v>
      </c>
      <c r="I8206" s="9">
        <v>3.3354566097259521</v>
      </c>
      <c r="J8206" s="9">
        <v>3.0339686870574951</v>
      </c>
      <c r="K8206" s="9">
        <v>1.1812903918325901E-2</v>
      </c>
      <c r="L8206" s="9">
        <v>87.663169860839844</v>
      </c>
    </row>
    <row r="8207" spans="1:12" x14ac:dyDescent="0.25">
      <c r="A8207" s="5" t="str">
        <f t="shared" si="128"/>
        <v>1NEMNEM Customer701022</v>
      </c>
      <c r="B8207" s="9">
        <v>1</v>
      </c>
      <c r="C8207" t="s">
        <v>132</v>
      </c>
      <c r="D8207" t="s">
        <v>142</v>
      </c>
      <c r="E8207" s="9">
        <v>7</v>
      </c>
      <c r="F8207" s="9">
        <v>0</v>
      </c>
      <c r="G8207" s="9">
        <v>10</v>
      </c>
      <c r="H8207" s="9">
        <v>22</v>
      </c>
      <c r="I8207" s="9">
        <v>3.1516251564025879</v>
      </c>
      <c r="J8207" s="9">
        <v>3.7280192375183105</v>
      </c>
      <c r="K8207" s="9">
        <v>2.1803256124258041E-2</v>
      </c>
      <c r="L8207" s="9">
        <v>83.704750061035156</v>
      </c>
    </row>
    <row r="8208" spans="1:12" x14ac:dyDescent="0.25">
      <c r="A8208" s="5" t="str">
        <f t="shared" si="128"/>
        <v>1NEMNEM Customer701023</v>
      </c>
      <c r="B8208" s="9">
        <v>1</v>
      </c>
      <c r="C8208" t="s">
        <v>132</v>
      </c>
      <c r="D8208" t="s">
        <v>142</v>
      </c>
      <c r="E8208" s="9">
        <v>7</v>
      </c>
      <c r="F8208" s="9">
        <v>0</v>
      </c>
      <c r="G8208" s="9">
        <v>10</v>
      </c>
      <c r="H8208" s="9">
        <v>23</v>
      </c>
      <c r="I8208" s="9">
        <v>2.8885867595672607</v>
      </c>
      <c r="J8208" s="9">
        <v>3.1066174507141113</v>
      </c>
      <c r="K8208" s="9">
        <v>1.7509596422314644E-2</v>
      </c>
      <c r="L8208" s="9">
        <v>81.77850341796875</v>
      </c>
    </row>
    <row r="8209" spans="1:12" x14ac:dyDescent="0.25">
      <c r="A8209" s="5" t="str">
        <f t="shared" si="128"/>
        <v>1NEMNEM Customer701024</v>
      </c>
      <c r="B8209" s="9">
        <v>1</v>
      </c>
      <c r="C8209" t="s">
        <v>132</v>
      </c>
      <c r="D8209" t="s">
        <v>142</v>
      </c>
      <c r="E8209" s="9">
        <v>7</v>
      </c>
      <c r="F8209" s="9">
        <v>0</v>
      </c>
      <c r="G8209" s="9">
        <v>10</v>
      </c>
      <c r="H8209" s="9">
        <v>24</v>
      </c>
      <c r="I8209" s="9">
        <v>2.4678449630737305</v>
      </c>
      <c r="J8209" s="9">
        <v>2.5967860221862793</v>
      </c>
      <c r="K8209" s="9">
        <v>1.6349302604794502E-2</v>
      </c>
      <c r="L8209" s="9">
        <v>80.124038696289063</v>
      </c>
    </row>
    <row r="8210" spans="1:12" x14ac:dyDescent="0.25">
      <c r="A8210" s="5" t="str">
        <f t="shared" si="128"/>
        <v>1NEMNEM Customer7121</v>
      </c>
      <c r="B8210" s="9">
        <v>1</v>
      </c>
      <c r="C8210" t="s">
        <v>132</v>
      </c>
      <c r="D8210" t="s">
        <v>142</v>
      </c>
      <c r="E8210" s="9">
        <v>7</v>
      </c>
      <c r="F8210" s="9">
        <v>1</v>
      </c>
      <c r="G8210" s="9">
        <v>2</v>
      </c>
      <c r="H8210" s="9">
        <v>1</v>
      </c>
      <c r="I8210" s="9">
        <v>1.8294408321380615</v>
      </c>
      <c r="J8210" s="9">
        <v>1.8294408321380615</v>
      </c>
      <c r="K8210" s="9">
        <v>0</v>
      </c>
      <c r="L8210" s="9">
        <v>75.064643859863281</v>
      </c>
    </row>
    <row r="8211" spans="1:12" x14ac:dyDescent="0.25">
      <c r="A8211" s="5" t="str">
        <f t="shared" si="128"/>
        <v>1NEMNEM Customer7122</v>
      </c>
      <c r="B8211" s="9">
        <v>1</v>
      </c>
      <c r="C8211" t="s">
        <v>132</v>
      </c>
      <c r="D8211" t="s">
        <v>142</v>
      </c>
      <c r="E8211" s="9">
        <v>7</v>
      </c>
      <c r="F8211" s="9">
        <v>1</v>
      </c>
      <c r="G8211" s="9">
        <v>2</v>
      </c>
      <c r="H8211" s="9">
        <v>2</v>
      </c>
      <c r="I8211" s="9">
        <v>1.5641396045684814</v>
      </c>
      <c r="J8211" s="9">
        <v>1.5641396045684814</v>
      </c>
      <c r="K8211" s="9">
        <v>0</v>
      </c>
      <c r="L8211" s="9">
        <v>74.0050048828125</v>
      </c>
    </row>
    <row r="8212" spans="1:12" x14ac:dyDescent="0.25">
      <c r="A8212" s="5" t="str">
        <f t="shared" si="128"/>
        <v>1NEMNEM Customer7123</v>
      </c>
      <c r="B8212" s="9">
        <v>1</v>
      </c>
      <c r="C8212" t="s">
        <v>132</v>
      </c>
      <c r="D8212" t="s">
        <v>142</v>
      </c>
      <c r="E8212" s="9">
        <v>7</v>
      </c>
      <c r="F8212" s="9">
        <v>1</v>
      </c>
      <c r="G8212" s="9">
        <v>2</v>
      </c>
      <c r="H8212" s="9">
        <v>3</v>
      </c>
      <c r="I8212" s="9">
        <v>1.3525272607803345</v>
      </c>
      <c r="J8212" s="9">
        <v>1.3525272607803345</v>
      </c>
      <c r="K8212" s="9">
        <v>0</v>
      </c>
      <c r="L8212" s="9">
        <v>72.929489135742188</v>
      </c>
    </row>
    <row r="8213" spans="1:12" x14ac:dyDescent="0.25">
      <c r="A8213" s="5" t="str">
        <f t="shared" si="128"/>
        <v>1NEMNEM Customer7124</v>
      </c>
      <c r="B8213" s="9">
        <v>1</v>
      </c>
      <c r="C8213" t="s">
        <v>132</v>
      </c>
      <c r="D8213" t="s">
        <v>142</v>
      </c>
      <c r="E8213" s="9">
        <v>7</v>
      </c>
      <c r="F8213" s="9">
        <v>1</v>
      </c>
      <c r="G8213" s="9">
        <v>2</v>
      </c>
      <c r="H8213" s="9">
        <v>4</v>
      </c>
      <c r="I8213" s="9">
        <v>1.200264573097229</v>
      </c>
      <c r="J8213" s="9">
        <v>1.200264573097229</v>
      </c>
      <c r="K8213" s="9">
        <v>0</v>
      </c>
      <c r="L8213" s="9">
        <v>72.046554565429688</v>
      </c>
    </row>
    <row r="8214" spans="1:12" x14ac:dyDescent="0.25">
      <c r="A8214" s="5" t="str">
        <f t="shared" si="128"/>
        <v>1NEMNEM Customer7125</v>
      </c>
      <c r="B8214" s="9">
        <v>1</v>
      </c>
      <c r="C8214" t="s">
        <v>132</v>
      </c>
      <c r="D8214" t="s">
        <v>142</v>
      </c>
      <c r="E8214" s="9">
        <v>7</v>
      </c>
      <c r="F8214" s="9">
        <v>1</v>
      </c>
      <c r="G8214" s="9">
        <v>2</v>
      </c>
      <c r="H8214" s="9">
        <v>5</v>
      </c>
      <c r="I8214" s="9">
        <v>1.0958101749420166</v>
      </c>
      <c r="J8214" s="9">
        <v>1.0958101749420166</v>
      </c>
      <c r="K8214" s="9">
        <v>0</v>
      </c>
      <c r="L8214" s="9">
        <v>71.41827392578125</v>
      </c>
    </row>
    <row r="8215" spans="1:12" x14ac:dyDescent="0.25">
      <c r="A8215" s="5" t="str">
        <f t="shared" si="128"/>
        <v>1NEMNEM Customer7126</v>
      </c>
      <c r="B8215" s="9">
        <v>1</v>
      </c>
      <c r="C8215" t="s">
        <v>132</v>
      </c>
      <c r="D8215" t="s">
        <v>142</v>
      </c>
      <c r="E8215" s="9">
        <v>7</v>
      </c>
      <c r="F8215" s="9">
        <v>1</v>
      </c>
      <c r="G8215" s="9">
        <v>2</v>
      </c>
      <c r="H8215" s="9">
        <v>6</v>
      </c>
      <c r="I8215" s="9">
        <v>1.0317583084106445</v>
      </c>
      <c r="J8215" s="9">
        <v>1.0317583084106445</v>
      </c>
      <c r="K8215" s="9">
        <v>0</v>
      </c>
      <c r="L8215" s="9">
        <v>70.762763977050781</v>
      </c>
    </row>
    <row r="8216" spans="1:12" x14ac:dyDescent="0.25">
      <c r="A8216" s="5" t="str">
        <f t="shared" si="128"/>
        <v>1NEMNEM Customer7127</v>
      </c>
      <c r="B8216" s="9">
        <v>1</v>
      </c>
      <c r="C8216" t="s">
        <v>132</v>
      </c>
      <c r="D8216" t="s">
        <v>142</v>
      </c>
      <c r="E8216" s="9">
        <v>7</v>
      </c>
      <c r="F8216" s="9">
        <v>1</v>
      </c>
      <c r="G8216" s="9">
        <v>2</v>
      </c>
      <c r="H8216" s="9">
        <v>7</v>
      </c>
      <c r="I8216" s="9">
        <v>0.94171863794326782</v>
      </c>
      <c r="J8216" s="9">
        <v>0.94171863794326782</v>
      </c>
      <c r="K8216" s="9">
        <v>0</v>
      </c>
      <c r="L8216" s="9">
        <v>70.116287231445313</v>
      </c>
    </row>
    <row r="8217" spans="1:12" x14ac:dyDescent="0.25">
      <c r="A8217" s="5" t="str">
        <f t="shared" si="128"/>
        <v>1NEMNEM Customer7128</v>
      </c>
      <c r="B8217" s="9">
        <v>1</v>
      </c>
      <c r="C8217" t="s">
        <v>132</v>
      </c>
      <c r="D8217" t="s">
        <v>142</v>
      </c>
      <c r="E8217" s="9">
        <v>7</v>
      </c>
      <c r="F8217" s="9">
        <v>1</v>
      </c>
      <c r="G8217" s="9">
        <v>2</v>
      </c>
      <c r="H8217" s="9">
        <v>8</v>
      </c>
      <c r="I8217" s="9">
        <v>0.66865122318267822</v>
      </c>
      <c r="J8217" s="9">
        <v>0.66865122318267822</v>
      </c>
      <c r="K8217" s="9">
        <v>0</v>
      </c>
      <c r="L8217" s="9">
        <v>70.540184020996094</v>
      </c>
    </row>
    <row r="8218" spans="1:12" x14ac:dyDescent="0.25">
      <c r="A8218" s="5" t="str">
        <f t="shared" si="128"/>
        <v>1NEMNEM Customer7129</v>
      </c>
      <c r="B8218" s="9">
        <v>1</v>
      </c>
      <c r="C8218" t="s">
        <v>132</v>
      </c>
      <c r="D8218" t="s">
        <v>142</v>
      </c>
      <c r="E8218" s="9">
        <v>7</v>
      </c>
      <c r="F8218" s="9">
        <v>1</v>
      </c>
      <c r="G8218" s="9">
        <v>2</v>
      </c>
      <c r="H8218" s="9">
        <v>9</v>
      </c>
      <c r="I8218" s="9">
        <v>0.2067117840051651</v>
      </c>
      <c r="J8218" s="9">
        <v>0.2067117840051651</v>
      </c>
      <c r="K8218" s="9">
        <v>0</v>
      </c>
      <c r="L8218" s="9">
        <v>73.532386779785156</v>
      </c>
    </row>
    <row r="8219" spans="1:12" x14ac:dyDescent="0.25">
      <c r="A8219" s="5" t="str">
        <f t="shared" si="128"/>
        <v>1NEMNEM Customer71210</v>
      </c>
      <c r="B8219" s="9">
        <v>1</v>
      </c>
      <c r="C8219" t="s">
        <v>132</v>
      </c>
      <c r="D8219" t="s">
        <v>142</v>
      </c>
      <c r="E8219" s="9">
        <v>7</v>
      </c>
      <c r="F8219" s="9">
        <v>1</v>
      </c>
      <c r="G8219" s="9">
        <v>2</v>
      </c>
      <c r="H8219" s="9">
        <v>10</v>
      </c>
      <c r="I8219" s="9">
        <v>-0.28013190627098083</v>
      </c>
      <c r="J8219" s="9">
        <v>-0.28013190627098083</v>
      </c>
      <c r="K8219" s="9">
        <v>0</v>
      </c>
      <c r="L8219" s="9">
        <v>77.768974304199219</v>
      </c>
    </row>
    <row r="8220" spans="1:12" x14ac:dyDescent="0.25">
      <c r="A8220" s="5" t="str">
        <f t="shared" si="128"/>
        <v>1NEMNEM Customer71211</v>
      </c>
      <c r="B8220" s="9">
        <v>1</v>
      </c>
      <c r="C8220" t="s">
        <v>132</v>
      </c>
      <c r="D8220" t="s">
        <v>142</v>
      </c>
      <c r="E8220" s="9">
        <v>7</v>
      </c>
      <c r="F8220" s="9">
        <v>1</v>
      </c>
      <c r="G8220" s="9">
        <v>2</v>
      </c>
      <c r="H8220" s="9">
        <v>11</v>
      </c>
      <c r="I8220" s="9">
        <v>-0.57117700576782227</v>
      </c>
      <c r="J8220" s="9">
        <v>-0.57117700576782227</v>
      </c>
      <c r="K8220" s="9">
        <v>0</v>
      </c>
      <c r="L8220" s="9">
        <v>82.179306030273438</v>
      </c>
    </row>
    <row r="8221" spans="1:12" x14ac:dyDescent="0.25">
      <c r="A8221" s="5" t="str">
        <f t="shared" si="128"/>
        <v>1NEMNEM Customer71212</v>
      </c>
      <c r="B8221" s="9">
        <v>1</v>
      </c>
      <c r="C8221" t="s">
        <v>132</v>
      </c>
      <c r="D8221" t="s">
        <v>142</v>
      </c>
      <c r="E8221" s="9">
        <v>7</v>
      </c>
      <c r="F8221" s="9">
        <v>1</v>
      </c>
      <c r="G8221" s="9">
        <v>2</v>
      </c>
      <c r="H8221" s="9">
        <v>12</v>
      </c>
      <c r="I8221" s="9">
        <v>-0.67091435194015503</v>
      </c>
      <c r="J8221" s="9">
        <v>-0.67091435194015503</v>
      </c>
      <c r="K8221" s="9">
        <v>0</v>
      </c>
      <c r="L8221" s="9">
        <v>86.356849670410156</v>
      </c>
    </row>
    <row r="8222" spans="1:12" x14ac:dyDescent="0.25">
      <c r="A8222" s="5" t="str">
        <f t="shared" si="128"/>
        <v>1NEMNEM Customer71213</v>
      </c>
      <c r="B8222" s="9">
        <v>1</v>
      </c>
      <c r="C8222" t="s">
        <v>132</v>
      </c>
      <c r="D8222" t="s">
        <v>142</v>
      </c>
      <c r="E8222" s="9">
        <v>7</v>
      </c>
      <c r="F8222" s="9">
        <v>1</v>
      </c>
      <c r="G8222" s="9">
        <v>2</v>
      </c>
      <c r="H8222" s="9">
        <v>13</v>
      </c>
      <c r="I8222" s="9">
        <v>-0.53852307796478271</v>
      </c>
      <c r="J8222" s="9">
        <v>-0.53852307796478271</v>
      </c>
      <c r="K8222" s="9">
        <v>0</v>
      </c>
      <c r="L8222" s="9">
        <v>89.726455688476563</v>
      </c>
    </row>
    <row r="8223" spans="1:12" x14ac:dyDescent="0.25">
      <c r="A8223" s="5" t="str">
        <f t="shared" si="128"/>
        <v>1NEMNEM Customer71214</v>
      </c>
      <c r="B8223" s="9">
        <v>1</v>
      </c>
      <c r="C8223" t="s">
        <v>132</v>
      </c>
      <c r="D8223" t="s">
        <v>142</v>
      </c>
      <c r="E8223" s="9">
        <v>7</v>
      </c>
      <c r="F8223" s="9">
        <v>1</v>
      </c>
      <c r="G8223" s="9">
        <v>2</v>
      </c>
      <c r="H8223" s="9">
        <v>14</v>
      </c>
      <c r="I8223" s="9">
        <v>-0.20189566910266876</v>
      </c>
      <c r="J8223" s="9">
        <v>-0.20189566910266876</v>
      </c>
      <c r="K8223" s="9">
        <v>0</v>
      </c>
      <c r="L8223" s="9">
        <v>91.466407775878906</v>
      </c>
    </row>
    <row r="8224" spans="1:12" x14ac:dyDescent="0.25">
      <c r="A8224" s="5" t="str">
        <f t="shared" si="128"/>
        <v>1NEMNEM Customer71215</v>
      </c>
      <c r="B8224" s="9">
        <v>1</v>
      </c>
      <c r="C8224" t="s">
        <v>132</v>
      </c>
      <c r="D8224" t="s">
        <v>142</v>
      </c>
      <c r="E8224" s="9">
        <v>7</v>
      </c>
      <c r="F8224" s="9">
        <v>1</v>
      </c>
      <c r="G8224" s="9">
        <v>2</v>
      </c>
      <c r="H8224" s="9">
        <v>15</v>
      </c>
      <c r="I8224" s="9">
        <v>0.26297396421432495</v>
      </c>
      <c r="J8224" s="9">
        <v>0.26297396421432495</v>
      </c>
      <c r="K8224" s="9">
        <v>0</v>
      </c>
      <c r="L8224" s="9">
        <v>93.417991638183594</v>
      </c>
    </row>
    <row r="8225" spans="1:12" x14ac:dyDescent="0.25">
      <c r="A8225" s="5" t="str">
        <f t="shared" si="128"/>
        <v>1NEMNEM Customer71216</v>
      </c>
      <c r="B8225" s="9">
        <v>1</v>
      </c>
      <c r="C8225" t="s">
        <v>132</v>
      </c>
      <c r="D8225" t="s">
        <v>142</v>
      </c>
      <c r="E8225" s="9">
        <v>7</v>
      </c>
      <c r="F8225" s="9">
        <v>1</v>
      </c>
      <c r="G8225" s="9">
        <v>2</v>
      </c>
      <c r="H8225" s="9">
        <v>16</v>
      </c>
      <c r="I8225" s="9">
        <v>0.93278932571411133</v>
      </c>
      <c r="J8225" s="9">
        <v>0.93278932571411133</v>
      </c>
      <c r="K8225" s="9">
        <v>0</v>
      </c>
      <c r="L8225" s="9">
        <v>94.213539123535156</v>
      </c>
    </row>
    <row r="8226" spans="1:12" x14ac:dyDescent="0.25">
      <c r="A8226" s="5" t="str">
        <f t="shared" si="128"/>
        <v>1NEMNEM Customer71217</v>
      </c>
      <c r="B8226" s="9">
        <v>1</v>
      </c>
      <c r="C8226" t="s">
        <v>132</v>
      </c>
      <c r="D8226" t="s">
        <v>142</v>
      </c>
      <c r="E8226" s="9">
        <v>7</v>
      </c>
      <c r="F8226" s="9">
        <v>1</v>
      </c>
      <c r="G8226" s="9">
        <v>2</v>
      </c>
      <c r="H8226" s="9">
        <v>17</v>
      </c>
      <c r="I8226" s="9">
        <v>1.6173180341720581</v>
      </c>
      <c r="J8226" s="9">
        <v>0.28783178329467773</v>
      </c>
      <c r="K8226" s="9">
        <v>2.4617493152618408E-2</v>
      </c>
      <c r="L8226" s="9">
        <v>94.964988708496094</v>
      </c>
    </row>
    <row r="8227" spans="1:12" x14ac:dyDescent="0.25">
      <c r="A8227" s="5" t="str">
        <f t="shared" si="128"/>
        <v>1NEMNEM Customer71218</v>
      </c>
      <c r="B8227" s="9">
        <v>1</v>
      </c>
      <c r="C8227" t="s">
        <v>132</v>
      </c>
      <c r="D8227" t="s">
        <v>142</v>
      </c>
      <c r="E8227" s="9">
        <v>7</v>
      </c>
      <c r="F8227" s="9">
        <v>1</v>
      </c>
      <c r="G8227" s="9">
        <v>2</v>
      </c>
      <c r="H8227" s="9">
        <v>18</v>
      </c>
      <c r="I8227" s="9">
        <v>2.3281955718994141</v>
      </c>
      <c r="J8227" s="9">
        <v>1.5365931987762451</v>
      </c>
      <c r="K8227" s="9">
        <v>3.3953897655010223E-2</v>
      </c>
      <c r="L8227" s="9">
        <v>94.219772338867188</v>
      </c>
    </row>
    <row r="8228" spans="1:12" x14ac:dyDescent="0.25">
      <c r="A8228" s="5" t="str">
        <f t="shared" si="128"/>
        <v>1NEMNEM Customer71219</v>
      </c>
      <c r="B8228" s="9">
        <v>1</v>
      </c>
      <c r="C8228" t="s">
        <v>132</v>
      </c>
      <c r="D8228" t="s">
        <v>142</v>
      </c>
      <c r="E8228" s="9">
        <v>7</v>
      </c>
      <c r="F8228" s="9">
        <v>1</v>
      </c>
      <c r="G8228" s="9">
        <v>2</v>
      </c>
      <c r="H8228" s="9">
        <v>19</v>
      </c>
      <c r="I8228" s="9">
        <v>2.8836212158203125</v>
      </c>
      <c r="J8228" s="9">
        <v>2.3938136100769043</v>
      </c>
      <c r="K8228" s="9">
        <v>2.8436265885829926E-2</v>
      </c>
      <c r="L8228" s="9">
        <v>92.325218200683594</v>
      </c>
    </row>
    <row r="8229" spans="1:12" x14ac:dyDescent="0.25">
      <c r="A8229" s="5" t="str">
        <f t="shared" si="128"/>
        <v>1NEMNEM Customer71220</v>
      </c>
      <c r="B8229" s="9">
        <v>1</v>
      </c>
      <c r="C8229" t="s">
        <v>132</v>
      </c>
      <c r="D8229" t="s">
        <v>142</v>
      </c>
      <c r="E8229" s="9">
        <v>7</v>
      </c>
      <c r="F8229" s="9">
        <v>1</v>
      </c>
      <c r="G8229" s="9">
        <v>2</v>
      </c>
      <c r="H8229" s="9">
        <v>20</v>
      </c>
      <c r="I8229" s="9">
        <v>3.0702037811279297</v>
      </c>
      <c r="J8229" s="9">
        <v>2.7379684448242188</v>
      </c>
      <c r="K8229" s="9">
        <v>1.3605060987174511E-2</v>
      </c>
      <c r="L8229" s="9">
        <v>89.948905944824219</v>
      </c>
    </row>
    <row r="8230" spans="1:12" x14ac:dyDescent="0.25">
      <c r="A8230" s="5" t="str">
        <f t="shared" si="128"/>
        <v>1NEMNEM Customer71221</v>
      </c>
      <c r="B8230" s="9">
        <v>1</v>
      </c>
      <c r="C8230" t="s">
        <v>132</v>
      </c>
      <c r="D8230" t="s">
        <v>142</v>
      </c>
      <c r="E8230" s="9">
        <v>7</v>
      </c>
      <c r="F8230" s="9">
        <v>1</v>
      </c>
      <c r="G8230" s="9">
        <v>2</v>
      </c>
      <c r="H8230" s="9">
        <v>21</v>
      </c>
      <c r="I8230" s="9">
        <v>3.0183417797088623</v>
      </c>
      <c r="J8230" s="9">
        <v>2.7324323654174805</v>
      </c>
      <c r="K8230" s="9">
        <v>1.2277738191187382E-2</v>
      </c>
      <c r="L8230" s="9">
        <v>86.505081176757813</v>
      </c>
    </row>
    <row r="8231" spans="1:12" x14ac:dyDescent="0.25">
      <c r="A8231" s="5" t="str">
        <f t="shared" si="128"/>
        <v>1NEMNEM Customer71222</v>
      </c>
      <c r="B8231" s="9">
        <v>1</v>
      </c>
      <c r="C8231" t="s">
        <v>132</v>
      </c>
      <c r="D8231" t="s">
        <v>142</v>
      </c>
      <c r="E8231" s="9">
        <v>7</v>
      </c>
      <c r="F8231" s="9">
        <v>1</v>
      </c>
      <c r="G8231" s="9">
        <v>2</v>
      </c>
      <c r="H8231" s="9">
        <v>22</v>
      </c>
      <c r="I8231" s="9">
        <v>2.8588540554046631</v>
      </c>
      <c r="J8231" s="9">
        <v>3.4305412769317627</v>
      </c>
      <c r="K8231" s="9">
        <v>2.2151555866003036E-2</v>
      </c>
      <c r="L8231" s="9">
        <v>82.525131225585938</v>
      </c>
    </row>
    <row r="8232" spans="1:12" x14ac:dyDescent="0.25">
      <c r="A8232" s="5" t="str">
        <f t="shared" si="128"/>
        <v>1NEMNEM Customer71223</v>
      </c>
      <c r="B8232" s="9">
        <v>1</v>
      </c>
      <c r="C8232" t="s">
        <v>132</v>
      </c>
      <c r="D8232" t="s">
        <v>142</v>
      </c>
      <c r="E8232" s="9">
        <v>7</v>
      </c>
      <c r="F8232" s="9">
        <v>1</v>
      </c>
      <c r="G8232" s="9">
        <v>2</v>
      </c>
      <c r="H8232" s="9">
        <v>23</v>
      </c>
      <c r="I8232" s="9">
        <v>2.6284472942352295</v>
      </c>
      <c r="J8232" s="9">
        <v>2.842825174331665</v>
      </c>
      <c r="K8232" s="9">
        <v>1.7694154754281044E-2</v>
      </c>
      <c r="L8232" s="9">
        <v>79.794189453125</v>
      </c>
    </row>
    <row r="8233" spans="1:12" x14ac:dyDescent="0.25">
      <c r="A8233" s="5" t="str">
        <f t="shared" si="128"/>
        <v>1NEMNEM Customer71224</v>
      </c>
      <c r="B8233" s="9">
        <v>1</v>
      </c>
      <c r="C8233" t="s">
        <v>132</v>
      </c>
      <c r="D8233" t="s">
        <v>142</v>
      </c>
      <c r="E8233" s="9">
        <v>7</v>
      </c>
      <c r="F8233" s="9">
        <v>1</v>
      </c>
      <c r="G8233" s="9">
        <v>2</v>
      </c>
      <c r="H8233" s="9">
        <v>24</v>
      </c>
      <c r="I8233" s="9">
        <v>2.2525744438171387</v>
      </c>
      <c r="J8233" s="9">
        <v>2.3770239353179932</v>
      </c>
      <c r="K8233" s="9">
        <v>1.6056206077337265E-2</v>
      </c>
      <c r="L8233" s="9">
        <v>77.881340026855469</v>
      </c>
    </row>
    <row r="8234" spans="1:12" x14ac:dyDescent="0.25">
      <c r="A8234" s="5" t="str">
        <f t="shared" si="128"/>
        <v>1NEMNEM Customer71101</v>
      </c>
      <c r="B8234" s="9">
        <v>1</v>
      </c>
      <c r="C8234" t="s">
        <v>132</v>
      </c>
      <c r="D8234" t="s">
        <v>142</v>
      </c>
      <c r="E8234" s="9">
        <v>7</v>
      </c>
      <c r="F8234" s="9">
        <v>1</v>
      </c>
      <c r="G8234" s="9">
        <v>10</v>
      </c>
      <c r="H8234" s="9">
        <v>1</v>
      </c>
      <c r="I8234" s="9">
        <v>2.0948059558868408</v>
      </c>
      <c r="J8234" s="9">
        <v>2.0948059558868408</v>
      </c>
      <c r="K8234" s="9">
        <v>0</v>
      </c>
      <c r="L8234" s="9">
        <v>79.083290100097656</v>
      </c>
    </row>
    <row r="8235" spans="1:12" x14ac:dyDescent="0.25">
      <c r="A8235" s="5" t="str">
        <f t="shared" si="128"/>
        <v>1NEMNEM Customer71102</v>
      </c>
      <c r="B8235" s="9">
        <v>1</v>
      </c>
      <c r="C8235" t="s">
        <v>132</v>
      </c>
      <c r="D8235" t="s">
        <v>142</v>
      </c>
      <c r="E8235" s="9">
        <v>7</v>
      </c>
      <c r="F8235" s="9">
        <v>1</v>
      </c>
      <c r="G8235" s="9">
        <v>10</v>
      </c>
      <c r="H8235" s="9">
        <v>2</v>
      </c>
      <c r="I8235" s="9">
        <v>1.7237734794616699</v>
      </c>
      <c r="J8235" s="9">
        <v>1.7237734794616699</v>
      </c>
      <c r="K8235" s="9">
        <v>0</v>
      </c>
      <c r="L8235" s="9">
        <v>76.839614868164063</v>
      </c>
    </row>
    <row r="8236" spans="1:12" x14ac:dyDescent="0.25">
      <c r="A8236" s="5" t="str">
        <f t="shared" si="128"/>
        <v>1NEMNEM Customer71103</v>
      </c>
      <c r="B8236" s="9">
        <v>1</v>
      </c>
      <c r="C8236" t="s">
        <v>132</v>
      </c>
      <c r="D8236" t="s">
        <v>142</v>
      </c>
      <c r="E8236" s="9">
        <v>7</v>
      </c>
      <c r="F8236" s="9">
        <v>1</v>
      </c>
      <c r="G8236" s="9">
        <v>10</v>
      </c>
      <c r="H8236" s="9">
        <v>3</v>
      </c>
      <c r="I8236" s="9">
        <v>1.4570795297622681</v>
      </c>
      <c r="J8236" s="9">
        <v>1.4570795297622681</v>
      </c>
      <c r="K8236" s="9">
        <v>0</v>
      </c>
      <c r="L8236" s="9">
        <v>75.027267456054688</v>
      </c>
    </row>
    <row r="8237" spans="1:12" x14ac:dyDescent="0.25">
      <c r="A8237" s="5" t="str">
        <f t="shared" si="128"/>
        <v>1NEMNEM Customer71104</v>
      </c>
      <c r="B8237" s="9">
        <v>1</v>
      </c>
      <c r="C8237" t="s">
        <v>132</v>
      </c>
      <c r="D8237" t="s">
        <v>142</v>
      </c>
      <c r="E8237" s="9">
        <v>7</v>
      </c>
      <c r="F8237" s="9">
        <v>1</v>
      </c>
      <c r="G8237" s="9">
        <v>10</v>
      </c>
      <c r="H8237" s="9">
        <v>4</v>
      </c>
      <c r="I8237" s="9">
        <v>1.3044091463088989</v>
      </c>
      <c r="J8237" s="9">
        <v>1.3044091463088989</v>
      </c>
      <c r="K8237" s="9">
        <v>0</v>
      </c>
      <c r="L8237" s="9">
        <v>74.05145263671875</v>
      </c>
    </row>
    <row r="8238" spans="1:12" x14ac:dyDescent="0.25">
      <c r="A8238" s="5" t="str">
        <f t="shared" si="128"/>
        <v>1NEMNEM Customer71105</v>
      </c>
      <c r="B8238" s="9">
        <v>1</v>
      </c>
      <c r="C8238" t="s">
        <v>132</v>
      </c>
      <c r="D8238" t="s">
        <v>142</v>
      </c>
      <c r="E8238" s="9">
        <v>7</v>
      </c>
      <c r="F8238" s="9">
        <v>1</v>
      </c>
      <c r="G8238" s="9">
        <v>10</v>
      </c>
      <c r="H8238" s="9">
        <v>5</v>
      </c>
      <c r="I8238" s="9">
        <v>1.1805617809295654</v>
      </c>
      <c r="J8238" s="9">
        <v>1.1805617809295654</v>
      </c>
      <c r="K8238" s="9">
        <v>0</v>
      </c>
      <c r="L8238" s="9">
        <v>72.967109680175781</v>
      </c>
    </row>
    <row r="8239" spans="1:12" x14ac:dyDescent="0.25">
      <c r="A8239" s="5" t="str">
        <f t="shared" si="128"/>
        <v>1NEMNEM Customer71106</v>
      </c>
      <c r="B8239" s="9">
        <v>1</v>
      </c>
      <c r="C8239" t="s">
        <v>132</v>
      </c>
      <c r="D8239" t="s">
        <v>142</v>
      </c>
      <c r="E8239" s="9">
        <v>7</v>
      </c>
      <c r="F8239" s="9">
        <v>1</v>
      </c>
      <c r="G8239" s="9">
        <v>10</v>
      </c>
      <c r="H8239" s="9">
        <v>6</v>
      </c>
      <c r="I8239" s="9">
        <v>1.1072481870651245</v>
      </c>
      <c r="J8239" s="9">
        <v>1.1072481870651245</v>
      </c>
      <c r="K8239" s="9">
        <v>0</v>
      </c>
      <c r="L8239" s="9">
        <v>72.178482055664063</v>
      </c>
    </row>
    <row r="8240" spans="1:12" x14ac:dyDescent="0.25">
      <c r="A8240" s="5" t="str">
        <f t="shared" si="128"/>
        <v>1NEMNEM Customer71107</v>
      </c>
      <c r="B8240" s="9">
        <v>1</v>
      </c>
      <c r="C8240" t="s">
        <v>132</v>
      </c>
      <c r="D8240" t="s">
        <v>142</v>
      </c>
      <c r="E8240" s="9">
        <v>7</v>
      </c>
      <c r="F8240" s="9">
        <v>1</v>
      </c>
      <c r="G8240" s="9">
        <v>10</v>
      </c>
      <c r="H8240" s="9">
        <v>7</v>
      </c>
      <c r="I8240" s="9">
        <v>0.97310125827789307</v>
      </c>
      <c r="J8240" s="9">
        <v>0.97310125827789307</v>
      </c>
      <c r="K8240" s="9">
        <v>0</v>
      </c>
      <c r="L8240" s="9">
        <v>71.724449157714844</v>
      </c>
    </row>
    <row r="8241" spans="1:12" x14ac:dyDescent="0.25">
      <c r="A8241" s="5" t="str">
        <f t="shared" si="128"/>
        <v>1NEMNEM Customer71108</v>
      </c>
      <c r="B8241" s="9">
        <v>1</v>
      </c>
      <c r="C8241" t="s">
        <v>132</v>
      </c>
      <c r="D8241" t="s">
        <v>142</v>
      </c>
      <c r="E8241" s="9">
        <v>7</v>
      </c>
      <c r="F8241" s="9">
        <v>1</v>
      </c>
      <c r="G8241" s="9">
        <v>10</v>
      </c>
      <c r="H8241" s="9">
        <v>8</v>
      </c>
      <c r="I8241" s="9">
        <v>0.65621072053909302</v>
      </c>
      <c r="J8241" s="9">
        <v>0.65621072053909302</v>
      </c>
      <c r="K8241" s="9">
        <v>0</v>
      </c>
      <c r="L8241" s="9">
        <v>72.528175354003906</v>
      </c>
    </row>
    <row r="8242" spans="1:12" x14ac:dyDescent="0.25">
      <c r="A8242" s="5" t="str">
        <f t="shared" si="128"/>
        <v>1NEMNEM Customer71109</v>
      </c>
      <c r="B8242" s="9">
        <v>1</v>
      </c>
      <c r="C8242" t="s">
        <v>132</v>
      </c>
      <c r="D8242" t="s">
        <v>142</v>
      </c>
      <c r="E8242" s="9">
        <v>7</v>
      </c>
      <c r="F8242" s="9">
        <v>1</v>
      </c>
      <c r="G8242" s="9">
        <v>10</v>
      </c>
      <c r="H8242" s="9">
        <v>9</v>
      </c>
      <c r="I8242" s="9">
        <v>0.16892874240875244</v>
      </c>
      <c r="J8242" s="9">
        <v>0.16892874240875244</v>
      </c>
      <c r="K8242" s="9">
        <v>0</v>
      </c>
      <c r="L8242" s="9">
        <v>76.677848815917969</v>
      </c>
    </row>
    <row r="8243" spans="1:12" x14ac:dyDescent="0.25">
      <c r="A8243" s="5" t="str">
        <f t="shared" si="128"/>
        <v>1NEMNEM Customer711010</v>
      </c>
      <c r="B8243" s="9">
        <v>1</v>
      </c>
      <c r="C8243" t="s">
        <v>132</v>
      </c>
      <c r="D8243" t="s">
        <v>142</v>
      </c>
      <c r="E8243" s="9">
        <v>7</v>
      </c>
      <c r="F8243" s="9">
        <v>1</v>
      </c>
      <c r="G8243" s="9">
        <v>10</v>
      </c>
      <c r="H8243" s="9">
        <v>10</v>
      </c>
      <c r="I8243" s="9">
        <v>-0.15447133779525757</v>
      </c>
      <c r="J8243" s="9">
        <v>-0.15447133779525757</v>
      </c>
      <c r="K8243" s="9">
        <v>0</v>
      </c>
      <c r="L8243" s="9">
        <v>82.706832885742188</v>
      </c>
    </row>
    <row r="8244" spans="1:12" x14ac:dyDescent="0.25">
      <c r="A8244" s="5" t="str">
        <f t="shared" si="128"/>
        <v>1NEMNEM Customer711011</v>
      </c>
      <c r="B8244" s="9">
        <v>1</v>
      </c>
      <c r="C8244" t="s">
        <v>132</v>
      </c>
      <c r="D8244" t="s">
        <v>142</v>
      </c>
      <c r="E8244" s="9">
        <v>7</v>
      </c>
      <c r="F8244" s="9">
        <v>1</v>
      </c>
      <c r="G8244" s="9">
        <v>10</v>
      </c>
      <c r="H8244" s="9">
        <v>11</v>
      </c>
      <c r="I8244" s="9">
        <v>-0.1689838320016861</v>
      </c>
      <c r="J8244" s="9">
        <v>-0.1689838320016861</v>
      </c>
      <c r="K8244" s="9">
        <v>0</v>
      </c>
      <c r="L8244" s="9">
        <v>89.179519653320313</v>
      </c>
    </row>
    <row r="8245" spans="1:12" x14ac:dyDescent="0.25">
      <c r="A8245" s="5" t="str">
        <f t="shared" si="128"/>
        <v>1NEMNEM Customer711012</v>
      </c>
      <c r="B8245" s="9">
        <v>1</v>
      </c>
      <c r="C8245" t="s">
        <v>132</v>
      </c>
      <c r="D8245" t="s">
        <v>142</v>
      </c>
      <c r="E8245" s="9">
        <v>7</v>
      </c>
      <c r="F8245" s="9">
        <v>1</v>
      </c>
      <c r="G8245" s="9">
        <v>10</v>
      </c>
      <c r="H8245" s="9">
        <v>12</v>
      </c>
      <c r="I8245" s="9">
        <v>-0.13648481667041779</v>
      </c>
      <c r="J8245" s="9">
        <v>-0.13648481667041779</v>
      </c>
      <c r="K8245" s="9">
        <v>0</v>
      </c>
      <c r="L8245" s="9">
        <v>94.407394409179688</v>
      </c>
    </row>
    <row r="8246" spans="1:12" x14ac:dyDescent="0.25">
      <c r="A8246" s="5" t="str">
        <f t="shared" si="128"/>
        <v>1NEMNEM Customer711013</v>
      </c>
      <c r="B8246" s="9">
        <v>1</v>
      </c>
      <c r="C8246" t="s">
        <v>132</v>
      </c>
      <c r="D8246" t="s">
        <v>142</v>
      </c>
      <c r="E8246" s="9">
        <v>7</v>
      </c>
      <c r="F8246" s="9">
        <v>1</v>
      </c>
      <c r="G8246" s="9">
        <v>10</v>
      </c>
      <c r="H8246" s="9">
        <v>13</v>
      </c>
      <c r="I8246" s="9">
        <v>0.17728874087333679</v>
      </c>
      <c r="J8246" s="9">
        <v>0.17728874087333679</v>
      </c>
      <c r="K8246" s="9">
        <v>0</v>
      </c>
      <c r="L8246" s="9">
        <v>98.326751708984375</v>
      </c>
    </row>
    <row r="8247" spans="1:12" x14ac:dyDescent="0.25">
      <c r="A8247" s="5" t="str">
        <f t="shared" si="128"/>
        <v>1NEMNEM Customer711014</v>
      </c>
      <c r="B8247" s="9">
        <v>1</v>
      </c>
      <c r="C8247" t="s">
        <v>132</v>
      </c>
      <c r="D8247" t="s">
        <v>142</v>
      </c>
      <c r="E8247" s="9">
        <v>7</v>
      </c>
      <c r="F8247" s="9">
        <v>1</v>
      </c>
      <c r="G8247" s="9">
        <v>10</v>
      </c>
      <c r="H8247" s="9">
        <v>14</v>
      </c>
      <c r="I8247" s="9">
        <v>0.67086672782897949</v>
      </c>
      <c r="J8247" s="9">
        <v>0.67086672782897949</v>
      </c>
      <c r="K8247" s="9">
        <v>0</v>
      </c>
      <c r="L8247" s="9">
        <v>101.25968933105469</v>
      </c>
    </row>
    <row r="8248" spans="1:12" x14ac:dyDescent="0.25">
      <c r="A8248" s="5" t="str">
        <f t="shared" si="128"/>
        <v>1NEMNEM Customer711015</v>
      </c>
      <c r="B8248" s="9">
        <v>1</v>
      </c>
      <c r="C8248" t="s">
        <v>132</v>
      </c>
      <c r="D8248" t="s">
        <v>142</v>
      </c>
      <c r="E8248" s="9">
        <v>7</v>
      </c>
      <c r="F8248" s="9">
        <v>1</v>
      </c>
      <c r="G8248" s="9">
        <v>10</v>
      </c>
      <c r="H8248" s="9">
        <v>15</v>
      </c>
      <c r="I8248" s="9">
        <v>1.239051342010498</v>
      </c>
      <c r="J8248" s="9">
        <v>1.239051342010498</v>
      </c>
      <c r="K8248" s="9">
        <v>0</v>
      </c>
      <c r="L8248" s="9">
        <v>103.887451171875</v>
      </c>
    </row>
    <row r="8249" spans="1:12" x14ac:dyDescent="0.25">
      <c r="A8249" s="5" t="str">
        <f t="shared" si="128"/>
        <v>1NEMNEM Customer711016</v>
      </c>
      <c r="B8249" s="9">
        <v>1</v>
      </c>
      <c r="C8249" t="s">
        <v>132</v>
      </c>
      <c r="D8249" t="s">
        <v>142</v>
      </c>
      <c r="E8249" s="9">
        <v>7</v>
      </c>
      <c r="F8249" s="9">
        <v>1</v>
      </c>
      <c r="G8249" s="9">
        <v>10</v>
      </c>
      <c r="H8249" s="9">
        <v>16</v>
      </c>
      <c r="I8249" s="9">
        <v>1.9706662893295288</v>
      </c>
      <c r="J8249" s="9">
        <v>1.9706662893295288</v>
      </c>
      <c r="K8249" s="9">
        <v>0</v>
      </c>
      <c r="L8249" s="9">
        <v>105.09339141845703</v>
      </c>
    </row>
    <row r="8250" spans="1:12" x14ac:dyDescent="0.25">
      <c r="A8250" s="5" t="str">
        <f t="shared" si="128"/>
        <v>1NEMNEM Customer711017</v>
      </c>
      <c r="B8250" s="9">
        <v>1</v>
      </c>
      <c r="C8250" t="s">
        <v>132</v>
      </c>
      <c r="D8250" t="s">
        <v>142</v>
      </c>
      <c r="E8250" s="9">
        <v>7</v>
      </c>
      <c r="F8250" s="9">
        <v>1</v>
      </c>
      <c r="G8250" s="9">
        <v>10</v>
      </c>
      <c r="H8250" s="9">
        <v>17</v>
      </c>
      <c r="I8250" s="9">
        <v>2.6084151268005371</v>
      </c>
      <c r="J8250" s="9">
        <v>1.021984338760376</v>
      </c>
      <c r="K8250" s="9">
        <v>6.0378450900316238E-2</v>
      </c>
      <c r="L8250" s="9">
        <v>105.41191101074219</v>
      </c>
    </row>
    <row r="8251" spans="1:12" x14ac:dyDescent="0.25">
      <c r="A8251" s="5" t="str">
        <f t="shared" si="128"/>
        <v>1NEMNEM Customer711018</v>
      </c>
      <c r="B8251" s="9">
        <v>1</v>
      </c>
      <c r="C8251" t="s">
        <v>132</v>
      </c>
      <c r="D8251" t="s">
        <v>142</v>
      </c>
      <c r="E8251" s="9">
        <v>7</v>
      </c>
      <c r="F8251" s="9">
        <v>1</v>
      </c>
      <c r="G8251" s="9">
        <v>10</v>
      </c>
      <c r="H8251" s="9">
        <v>18</v>
      </c>
      <c r="I8251" s="9">
        <v>3.209153413772583</v>
      </c>
      <c r="J8251" s="9">
        <v>2.1947574615478516</v>
      </c>
      <c r="K8251" s="9">
        <v>6.9831863045692444E-2</v>
      </c>
      <c r="L8251" s="9">
        <v>104.77571105957031</v>
      </c>
    </row>
    <row r="8252" spans="1:12" x14ac:dyDescent="0.25">
      <c r="A8252" s="5" t="str">
        <f t="shared" si="128"/>
        <v>1NEMNEM Customer711019</v>
      </c>
      <c r="B8252" s="9">
        <v>1</v>
      </c>
      <c r="C8252" t="s">
        <v>132</v>
      </c>
      <c r="D8252" t="s">
        <v>142</v>
      </c>
      <c r="E8252" s="9">
        <v>7</v>
      </c>
      <c r="F8252" s="9">
        <v>1</v>
      </c>
      <c r="G8252" s="9">
        <v>10</v>
      </c>
      <c r="H8252" s="9">
        <v>19</v>
      </c>
      <c r="I8252" s="9">
        <v>3.7282788753509521</v>
      </c>
      <c r="J8252" s="9">
        <v>3.0809974670410156</v>
      </c>
      <c r="K8252" s="9">
        <v>5.2914831787347794E-2</v>
      </c>
      <c r="L8252" s="9">
        <v>103.27312469482422</v>
      </c>
    </row>
    <row r="8253" spans="1:12" x14ac:dyDescent="0.25">
      <c r="A8253" s="5" t="str">
        <f t="shared" si="128"/>
        <v>1NEMNEM Customer711020</v>
      </c>
      <c r="B8253" s="9">
        <v>1</v>
      </c>
      <c r="C8253" t="s">
        <v>132</v>
      </c>
      <c r="D8253" t="s">
        <v>142</v>
      </c>
      <c r="E8253" s="9">
        <v>7</v>
      </c>
      <c r="F8253" s="9">
        <v>1</v>
      </c>
      <c r="G8253" s="9">
        <v>10</v>
      </c>
      <c r="H8253" s="9">
        <v>20</v>
      </c>
      <c r="I8253" s="9">
        <v>3.9520936012268066</v>
      </c>
      <c r="J8253" s="9">
        <v>3.4726855754852295</v>
      </c>
      <c r="K8253" s="9">
        <v>4.058128222823143E-2</v>
      </c>
      <c r="L8253" s="9">
        <v>100.88955688476563</v>
      </c>
    </row>
    <row r="8254" spans="1:12" x14ac:dyDescent="0.25">
      <c r="A8254" s="5" t="str">
        <f t="shared" si="128"/>
        <v>1NEMNEM Customer711021</v>
      </c>
      <c r="B8254" s="9">
        <v>1</v>
      </c>
      <c r="C8254" t="s">
        <v>132</v>
      </c>
      <c r="D8254" t="s">
        <v>142</v>
      </c>
      <c r="E8254" s="9">
        <v>7</v>
      </c>
      <c r="F8254" s="9">
        <v>1</v>
      </c>
      <c r="G8254" s="9">
        <v>10</v>
      </c>
      <c r="H8254" s="9">
        <v>21</v>
      </c>
      <c r="I8254" s="9">
        <v>3.8658373355865479</v>
      </c>
      <c r="J8254" s="9">
        <v>3.4299368858337402</v>
      </c>
      <c r="K8254" s="9">
        <v>3.1630579382181168E-2</v>
      </c>
      <c r="L8254" s="9">
        <v>97.655242919921875</v>
      </c>
    </row>
    <row r="8255" spans="1:12" x14ac:dyDescent="0.25">
      <c r="A8255" s="5" t="str">
        <f t="shared" si="128"/>
        <v>1NEMNEM Customer711022</v>
      </c>
      <c r="B8255" s="9">
        <v>1</v>
      </c>
      <c r="C8255" t="s">
        <v>132</v>
      </c>
      <c r="D8255" t="s">
        <v>142</v>
      </c>
      <c r="E8255" s="9">
        <v>7</v>
      </c>
      <c r="F8255" s="9">
        <v>1</v>
      </c>
      <c r="G8255" s="9">
        <v>10</v>
      </c>
      <c r="H8255" s="9">
        <v>22</v>
      </c>
      <c r="I8255" s="9">
        <v>3.6506814956665039</v>
      </c>
      <c r="J8255" s="9">
        <v>4.2652440071105957</v>
      </c>
      <c r="K8255" s="9">
        <v>7.1974471211433411E-2</v>
      </c>
      <c r="L8255" s="9">
        <v>93.2705078125</v>
      </c>
    </row>
    <row r="8256" spans="1:12" x14ac:dyDescent="0.25">
      <c r="A8256" s="5" t="str">
        <f t="shared" si="128"/>
        <v>1NEMNEM Customer711023</v>
      </c>
      <c r="B8256" s="9">
        <v>1</v>
      </c>
      <c r="C8256" t="s">
        <v>132</v>
      </c>
      <c r="D8256" t="s">
        <v>142</v>
      </c>
      <c r="E8256" s="9">
        <v>7</v>
      </c>
      <c r="F8256" s="9">
        <v>1</v>
      </c>
      <c r="G8256" s="9">
        <v>10</v>
      </c>
      <c r="H8256" s="9">
        <v>23</v>
      </c>
      <c r="I8256" s="9">
        <v>3.2939996719360352</v>
      </c>
      <c r="J8256" s="9">
        <v>3.5262274742126465</v>
      </c>
      <c r="K8256" s="9">
        <v>4.331505298614502E-2</v>
      </c>
      <c r="L8256" s="9">
        <v>89.491165161132813</v>
      </c>
    </row>
    <row r="8257" spans="1:12" x14ac:dyDescent="0.25">
      <c r="A8257" s="5" t="str">
        <f t="shared" si="128"/>
        <v>1NEMNEM Customer711024</v>
      </c>
      <c r="B8257" s="9">
        <v>1</v>
      </c>
      <c r="C8257" t="s">
        <v>132</v>
      </c>
      <c r="D8257" t="s">
        <v>142</v>
      </c>
      <c r="E8257" s="9">
        <v>7</v>
      </c>
      <c r="F8257" s="9">
        <v>1</v>
      </c>
      <c r="G8257" s="9">
        <v>10</v>
      </c>
      <c r="H8257" s="9">
        <v>24</v>
      </c>
      <c r="I8257" s="9">
        <v>2.8177247047424316</v>
      </c>
      <c r="J8257" s="9">
        <v>2.9605164527893066</v>
      </c>
      <c r="K8257" s="9">
        <v>3.7689901888370514E-2</v>
      </c>
      <c r="L8257" s="9">
        <v>87.039680480957031</v>
      </c>
    </row>
    <row r="8258" spans="1:12" x14ac:dyDescent="0.25">
      <c r="A8258" s="5" t="str">
        <f t="shared" si="128"/>
        <v>1NEMNEM Customer8021</v>
      </c>
      <c r="B8258" s="9">
        <v>1</v>
      </c>
      <c r="C8258" t="s">
        <v>132</v>
      </c>
      <c r="D8258" t="s">
        <v>142</v>
      </c>
      <c r="E8258" s="9">
        <v>8</v>
      </c>
      <c r="F8258" s="9">
        <v>0</v>
      </c>
      <c r="G8258" s="9">
        <v>2</v>
      </c>
      <c r="H8258" s="9">
        <v>1</v>
      </c>
      <c r="I8258" s="9">
        <v>2.1398828029632568</v>
      </c>
      <c r="J8258" s="9">
        <v>2.1398828029632568</v>
      </c>
      <c r="K8258" s="9">
        <v>0</v>
      </c>
      <c r="L8258" s="9">
        <v>79.776100158691406</v>
      </c>
    </row>
    <row r="8259" spans="1:12" x14ac:dyDescent="0.25">
      <c r="A8259" s="5" t="str">
        <f t="shared" ref="A8259:A8322" si="129">B8259&amp;C8259&amp;D8259&amp;E8259&amp;F8259&amp;G8259&amp;H8259</f>
        <v>1NEMNEM Customer8022</v>
      </c>
      <c r="B8259" s="9">
        <v>1</v>
      </c>
      <c r="C8259" t="s">
        <v>132</v>
      </c>
      <c r="D8259" t="s">
        <v>142</v>
      </c>
      <c r="E8259" s="9">
        <v>8</v>
      </c>
      <c r="F8259" s="9">
        <v>0</v>
      </c>
      <c r="G8259" s="9">
        <v>2</v>
      </c>
      <c r="H8259" s="9">
        <v>2</v>
      </c>
      <c r="I8259" s="9">
        <v>1.8320852518081665</v>
      </c>
      <c r="J8259" s="9">
        <v>1.8320852518081665</v>
      </c>
      <c r="K8259" s="9">
        <v>0</v>
      </c>
      <c r="L8259" s="9">
        <v>78.543075561523438</v>
      </c>
    </row>
    <row r="8260" spans="1:12" x14ac:dyDescent="0.25">
      <c r="A8260" s="5" t="str">
        <f t="shared" si="129"/>
        <v>1NEMNEM Customer8023</v>
      </c>
      <c r="B8260" s="9">
        <v>1</v>
      </c>
      <c r="C8260" t="s">
        <v>132</v>
      </c>
      <c r="D8260" t="s">
        <v>142</v>
      </c>
      <c r="E8260" s="9">
        <v>8</v>
      </c>
      <c r="F8260" s="9">
        <v>0</v>
      </c>
      <c r="G8260" s="9">
        <v>2</v>
      </c>
      <c r="H8260" s="9">
        <v>3</v>
      </c>
      <c r="I8260" s="9">
        <v>1.5972381830215454</v>
      </c>
      <c r="J8260" s="9">
        <v>1.5972381830215454</v>
      </c>
      <c r="K8260" s="9">
        <v>0</v>
      </c>
      <c r="L8260" s="9">
        <v>77.534812927246094</v>
      </c>
    </row>
    <row r="8261" spans="1:12" x14ac:dyDescent="0.25">
      <c r="A8261" s="5" t="str">
        <f t="shared" si="129"/>
        <v>1NEMNEM Customer8024</v>
      </c>
      <c r="B8261" s="9">
        <v>1</v>
      </c>
      <c r="C8261" t="s">
        <v>132</v>
      </c>
      <c r="D8261" t="s">
        <v>142</v>
      </c>
      <c r="E8261" s="9">
        <v>8</v>
      </c>
      <c r="F8261" s="9">
        <v>0</v>
      </c>
      <c r="G8261" s="9">
        <v>2</v>
      </c>
      <c r="H8261" s="9">
        <v>4</v>
      </c>
      <c r="I8261" s="9">
        <v>1.4108165502548218</v>
      </c>
      <c r="J8261" s="9">
        <v>1.4108165502548218</v>
      </c>
      <c r="K8261" s="9">
        <v>0</v>
      </c>
      <c r="L8261" s="9">
        <v>76.631988525390625</v>
      </c>
    </row>
    <row r="8262" spans="1:12" x14ac:dyDescent="0.25">
      <c r="A8262" s="5" t="str">
        <f t="shared" si="129"/>
        <v>1NEMNEM Customer8025</v>
      </c>
      <c r="B8262" s="9">
        <v>1</v>
      </c>
      <c r="C8262" t="s">
        <v>132</v>
      </c>
      <c r="D8262" t="s">
        <v>142</v>
      </c>
      <c r="E8262" s="9">
        <v>8</v>
      </c>
      <c r="F8262" s="9">
        <v>0</v>
      </c>
      <c r="G8262" s="9">
        <v>2</v>
      </c>
      <c r="H8262" s="9">
        <v>5</v>
      </c>
      <c r="I8262" s="9">
        <v>1.271955132484436</v>
      </c>
      <c r="J8262" s="9">
        <v>1.271955132484436</v>
      </c>
      <c r="K8262" s="9">
        <v>0</v>
      </c>
      <c r="L8262" s="9">
        <v>75.788009643554688</v>
      </c>
    </row>
    <row r="8263" spans="1:12" x14ac:dyDescent="0.25">
      <c r="A8263" s="5" t="str">
        <f t="shared" si="129"/>
        <v>1NEMNEM Customer8026</v>
      </c>
      <c r="B8263" s="9">
        <v>1</v>
      </c>
      <c r="C8263" t="s">
        <v>132</v>
      </c>
      <c r="D8263" t="s">
        <v>142</v>
      </c>
      <c r="E8263" s="9">
        <v>8</v>
      </c>
      <c r="F8263" s="9">
        <v>0</v>
      </c>
      <c r="G8263" s="9">
        <v>2</v>
      </c>
      <c r="H8263" s="9">
        <v>6</v>
      </c>
      <c r="I8263" s="9">
        <v>1.1935515403747559</v>
      </c>
      <c r="J8263" s="9">
        <v>1.1935515403747559</v>
      </c>
      <c r="K8263" s="9">
        <v>0</v>
      </c>
      <c r="L8263" s="9">
        <v>75.10296630859375</v>
      </c>
    </row>
    <row r="8264" spans="1:12" x14ac:dyDescent="0.25">
      <c r="A8264" s="5" t="str">
        <f t="shared" si="129"/>
        <v>1NEMNEM Customer8027</v>
      </c>
      <c r="B8264" s="9">
        <v>1</v>
      </c>
      <c r="C8264" t="s">
        <v>132</v>
      </c>
      <c r="D8264" t="s">
        <v>142</v>
      </c>
      <c r="E8264" s="9">
        <v>8</v>
      </c>
      <c r="F8264" s="9">
        <v>0</v>
      </c>
      <c r="G8264" s="9">
        <v>2</v>
      </c>
      <c r="H8264" s="9">
        <v>7</v>
      </c>
      <c r="I8264" s="9">
        <v>1.1033258438110352</v>
      </c>
      <c r="J8264" s="9">
        <v>1.1033258438110352</v>
      </c>
      <c r="K8264" s="9">
        <v>0</v>
      </c>
      <c r="L8264" s="9">
        <v>74.425254821777344</v>
      </c>
    </row>
    <row r="8265" spans="1:12" x14ac:dyDescent="0.25">
      <c r="A8265" s="5" t="str">
        <f t="shared" si="129"/>
        <v>1NEMNEM Customer8028</v>
      </c>
      <c r="B8265" s="9">
        <v>1</v>
      </c>
      <c r="C8265" t="s">
        <v>132</v>
      </c>
      <c r="D8265" t="s">
        <v>142</v>
      </c>
      <c r="E8265" s="9">
        <v>8</v>
      </c>
      <c r="F8265" s="9">
        <v>0</v>
      </c>
      <c r="G8265" s="9">
        <v>2</v>
      </c>
      <c r="H8265" s="9">
        <v>8</v>
      </c>
      <c r="I8265" s="9">
        <v>0.84938341379165649</v>
      </c>
      <c r="J8265" s="9">
        <v>0.84938341379165649</v>
      </c>
      <c r="K8265" s="9">
        <v>0</v>
      </c>
      <c r="L8265" s="9">
        <v>74.315185546875</v>
      </c>
    </row>
    <row r="8266" spans="1:12" x14ac:dyDescent="0.25">
      <c r="A8266" s="5" t="str">
        <f t="shared" si="129"/>
        <v>1NEMNEM Customer8029</v>
      </c>
      <c r="B8266" s="9">
        <v>1</v>
      </c>
      <c r="C8266" t="s">
        <v>132</v>
      </c>
      <c r="D8266" t="s">
        <v>142</v>
      </c>
      <c r="E8266" s="9">
        <v>8</v>
      </c>
      <c r="F8266" s="9">
        <v>0</v>
      </c>
      <c r="G8266" s="9">
        <v>2</v>
      </c>
      <c r="H8266" s="9">
        <v>9</v>
      </c>
      <c r="I8266" s="9">
        <v>0.36450102925300598</v>
      </c>
      <c r="J8266" s="9">
        <v>0.36450102925300598</v>
      </c>
      <c r="K8266" s="9">
        <v>0</v>
      </c>
      <c r="L8266" s="9">
        <v>76.524055480957031</v>
      </c>
    </row>
    <row r="8267" spans="1:12" x14ac:dyDescent="0.25">
      <c r="A8267" s="5" t="str">
        <f t="shared" si="129"/>
        <v>1NEMNEM Customer80210</v>
      </c>
      <c r="B8267" s="9">
        <v>1</v>
      </c>
      <c r="C8267" t="s">
        <v>132</v>
      </c>
      <c r="D8267" t="s">
        <v>142</v>
      </c>
      <c r="E8267" s="9">
        <v>8</v>
      </c>
      <c r="F8267" s="9">
        <v>0</v>
      </c>
      <c r="G8267" s="9">
        <v>2</v>
      </c>
      <c r="H8267" s="9">
        <v>10</v>
      </c>
      <c r="I8267" s="9">
        <v>-0.16757853329181671</v>
      </c>
      <c r="J8267" s="9">
        <v>-0.16757853329181671</v>
      </c>
      <c r="K8267" s="9">
        <v>0</v>
      </c>
      <c r="L8267" s="9">
        <v>80.696311950683594</v>
      </c>
    </row>
    <row r="8268" spans="1:12" x14ac:dyDescent="0.25">
      <c r="A8268" s="5" t="str">
        <f t="shared" si="129"/>
        <v>1NEMNEM Customer80211</v>
      </c>
      <c r="B8268" s="9">
        <v>1</v>
      </c>
      <c r="C8268" t="s">
        <v>132</v>
      </c>
      <c r="D8268" t="s">
        <v>142</v>
      </c>
      <c r="E8268" s="9">
        <v>8</v>
      </c>
      <c r="F8268" s="9">
        <v>0</v>
      </c>
      <c r="G8268" s="9">
        <v>2</v>
      </c>
      <c r="H8268" s="9">
        <v>11</v>
      </c>
      <c r="I8268" s="9">
        <v>-0.48873117566108704</v>
      </c>
      <c r="J8268" s="9">
        <v>-0.48873117566108704</v>
      </c>
      <c r="K8268" s="9">
        <v>0</v>
      </c>
      <c r="L8268" s="9">
        <v>85.072677612304688</v>
      </c>
    </row>
    <row r="8269" spans="1:12" x14ac:dyDescent="0.25">
      <c r="A8269" s="5" t="str">
        <f t="shared" si="129"/>
        <v>1NEMNEM Customer80212</v>
      </c>
      <c r="B8269" s="9">
        <v>1</v>
      </c>
      <c r="C8269" t="s">
        <v>132</v>
      </c>
      <c r="D8269" t="s">
        <v>142</v>
      </c>
      <c r="E8269" s="9">
        <v>8</v>
      </c>
      <c r="F8269" s="9">
        <v>0</v>
      </c>
      <c r="G8269" s="9">
        <v>2</v>
      </c>
      <c r="H8269" s="9">
        <v>12</v>
      </c>
      <c r="I8269" s="9">
        <v>-0.53456956148147583</v>
      </c>
      <c r="J8269" s="9">
        <v>-0.53456956148147583</v>
      </c>
      <c r="K8269" s="9">
        <v>0</v>
      </c>
      <c r="L8269" s="9">
        <v>89.271781921386719</v>
      </c>
    </row>
    <row r="8270" spans="1:12" x14ac:dyDescent="0.25">
      <c r="A8270" s="5" t="str">
        <f t="shared" si="129"/>
        <v>1NEMNEM Customer80213</v>
      </c>
      <c r="B8270" s="9">
        <v>1</v>
      </c>
      <c r="C8270" t="s">
        <v>132</v>
      </c>
      <c r="D8270" t="s">
        <v>142</v>
      </c>
      <c r="E8270" s="9">
        <v>8</v>
      </c>
      <c r="F8270" s="9">
        <v>0</v>
      </c>
      <c r="G8270" s="9">
        <v>2</v>
      </c>
      <c r="H8270" s="9">
        <v>13</v>
      </c>
      <c r="I8270" s="9">
        <v>-0.31867104768753052</v>
      </c>
      <c r="J8270" s="9">
        <v>-0.31867104768753052</v>
      </c>
      <c r="K8270" s="9">
        <v>0</v>
      </c>
      <c r="L8270" s="9">
        <v>92.075614929199219</v>
      </c>
    </row>
    <row r="8271" spans="1:12" x14ac:dyDescent="0.25">
      <c r="A8271" s="5" t="str">
        <f t="shared" si="129"/>
        <v>1NEMNEM Customer80214</v>
      </c>
      <c r="B8271" s="9">
        <v>1</v>
      </c>
      <c r="C8271" t="s">
        <v>132</v>
      </c>
      <c r="D8271" t="s">
        <v>142</v>
      </c>
      <c r="E8271" s="9">
        <v>8</v>
      </c>
      <c r="F8271" s="9">
        <v>0</v>
      </c>
      <c r="G8271" s="9">
        <v>2</v>
      </c>
      <c r="H8271" s="9">
        <v>14</v>
      </c>
      <c r="I8271" s="9">
        <v>6.1972144991159439E-2</v>
      </c>
      <c r="J8271" s="9">
        <v>6.1972144991159439E-2</v>
      </c>
      <c r="K8271" s="9">
        <v>0</v>
      </c>
      <c r="L8271" s="9">
        <v>93.938934326171875</v>
      </c>
    </row>
    <row r="8272" spans="1:12" x14ac:dyDescent="0.25">
      <c r="A8272" s="5" t="str">
        <f t="shared" si="129"/>
        <v>1NEMNEM Customer80215</v>
      </c>
      <c r="B8272" s="9">
        <v>1</v>
      </c>
      <c r="C8272" t="s">
        <v>132</v>
      </c>
      <c r="D8272" t="s">
        <v>142</v>
      </c>
      <c r="E8272" s="9">
        <v>8</v>
      </c>
      <c r="F8272" s="9">
        <v>0</v>
      </c>
      <c r="G8272" s="9">
        <v>2</v>
      </c>
      <c r="H8272" s="9">
        <v>15</v>
      </c>
      <c r="I8272" s="9">
        <v>0.54857897758483887</v>
      </c>
      <c r="J8272" s="9">
        <v>0.54857897758483887</v>
      </c>
      <c r="K8272" s="9">
        <v>0</v>
      </c>
      <c r="L8272" s="9">
        <v>94.874771118164063</v>
      </c>
    </row>
    <row r="8273" spans="1:12" x14ac:dyDescent="0.25">
      <c r="A8273" s="5" t="str">
        <f t="shared" si="129"/>
        <v>1NEMNEM Customer80216</v>
      </c>
      <c r="B8273" s="9">
        <v>1</v>
      </c>
      <c r="C8273" t="s">
        <v>132</v>
      </c>
      <c r="D8273" t="s">
        <v>142</v>
      </c>
      <c r="E8273" s="9">
        <v>8</v>
      </c>
      <c r="F8273" s="9">
        <v>0</v>
      </c>
      <c r="G8273" s="9">
        <v>2</v>
      </c>
      <c r="H8273" s="9">
        <v>16</v>
      </c>
      <c r="I8273" s="9">
        <v>1.2191568613052368</v>
      </c>
      <c r="J8273" s="9">
        <v>1.2191568613052368</v>
      </c>
      <c r="K8273" s="9">
        <v>0</v>
      </c>
      <c r="L8273" s="9">
        <v>94.9337158203125</v>
      </c>
    </row>
    <row r="8274" spans="1:12" x14ac:dyDescent="0.25">
      <c r="A8274" s="5" t="str">
        <f t="shared" si="129"/>
        <v>1NEMNEM Customer80217</v>
      </c>
      <c r="B8274" s="9">
        <v>1</v>
      </c>
      <c r="C8274" t="s">
        <v>132</v>
      </c>
      <c r="D8274" t="s">
        <v>142</v>
      </c>
      <c r="E8274" s="9">
        <v>8</v>
      </c>
      <c r="F8274" s="9">
        <v>0</v>
      </c>
      <c r="G8274" s="9">
        <v>2</v>
      </c>
      <c r="H8274" s="9">
        <v>17</v>
      </c>
      <c r="I8274" s="9">
        <v>1.9075819253921509</v>
      </c>
      <c r="J8274" s="9">
        <v>0.59506452083587646</v>
      </c>
      <c r="K8274" s="9">
        <v>2.351866103708744E-2</v>
      </c>
      <c r="L8274" s="9">
        <v>94.275062561035156</v>
      </c>
    </row>
    <row r="8275" spans="1:12" x14ac:dyDescent="0.25">
      <c r="A8275" s="5" t="str">
        <f t="shared" si="129"/>
        <v>1NEMNEM Customer80218</v>
      </c>
      <c r="B8275" s="9">
        <v>1</v>
      </c>
      <c r="C8275" t="s">
        <v>132</v>
      </c>
      <c r="D8275" t="s">
        <v>142</v>
      </c>
      <c r="E8275" s="9">
        <v>8</v>
      </c>
      <c r="F8275" s="9">
        <v>0</v>
      </c>
      <c r="G8275" s="9">
        <v>2</v>
      </c>
      <c r="H8275" s="9">
        <v>18</v>
      </c>
      <c r="I8275" s="9">
        <v>2.7210483551025391</v>
      </c>
      <c r="J8275" s="9">
        <v>1.9798078536987305</v>
      </c>
      <c r="K8275" s="9">
        <v>3.3338136970996857E-2</v>
      </c>
      <c r="L8275" s="9">
        <v>91.833633422851563</v>
      </c>
    </row>
    <row r="8276" spans="1:12" x14ac:dyDescent="0.25">
      <c r="A8276" s="5" t="str">
        <f t="shared" si="129"/>
        <v>1NEMNEM Customer80219</v>
      </c>
      <c r="B8276" s="9">
        <v>1</v>
      </c>
      <c r="C8276" t="s">
        <v>132</v>
      </c>
      <c r="D8276" t="s">
        <v>142</v>
      </c>
      <c r="E8276" s="9">
        <v>8</v>
      </c>
      <c r="F8276" s="9">
        <v>0</v>
      </c>
      <c r="G8276" s="9">
        <v>2</v>
      </c>
      <c r="H8276" s="9">
        <v>19</v>
      </c>
      <c r="I8276" s="9">
        <v>3.2711725234985352</v>
      </c>
      <c r="J8276" s="9">
        <v>2.8192589282989502</v>
      </c>
      <c r="K8276" s="9">
        <v>3.209279477596283E-2</v>
      </c>
      <c r="L8276" s="9">
        <v>89.690757751464844</v>
      </c>
    </row>
    <row r="8277" spans="1:12" x14ac:dyDescent="0.25">
      <c r="A8277" s="5" t="str">
        <f t="shared" si="129"/>
        <v>1NEMNEM Customer80220</v>
      </c>
      <c r="B8277" s="9">
        <v>1</v>
      </c>
      <c r="C8277" t="s">
        <v>132</v>
      </c>
      <c r="D8277" t="s">
        <v>142</v>
      </c>
      <c r="E8277" s="9">
        <v>8</v>
      </c>
      <c r="F8277" s="9">
        <v>0</v>
      </c>
      <c r="G8277" s="9">
        <v>2</v>
      </c>
      <c r="H8277" s="9">
        <v>20</v>
      </c>
      <c r="I8277" s="9">
        <v>3.3255383968353271</v>
      </c>
      <c r="J8277" s="9">
        <v>3.017998218536377</v>
      </c>
      <c r="K8277" s="9">
        <v>1.1891686357557774E-2</v>
      </c>
      <c r="L8277" s="9">
        <v>88.113082885742188</v>
      </c>
    </row>
    <row r="8278" spans="1:12" x14ac:dyDescent="0.25">
      <c r="A8278" s="5" t="str">
        <f t="shared" si="129"/>
        <v>1NEMNEM Customer80221</v>
      </c>
      <c r="B8278" s="9">
        <v>1</v>
      </c>
      <c r="C8278" t="s">
        <v>132</v>
      </c>
      <c r="D8278" t="s">
        <v>142</v>
      </c>
      <c r="E8278" s="9">
        <v>8</v>
      </c>
      <c r="F8278" s="9">
        <v>0</v>
      </c>
      <c r="G8278" s="9">
        <v>2</v>
      </c>
      <c r="H8278" s="9">
        <v>21</v>
      </c>
      <c r="I8278" s="9">
        <v>3.2282528877258301</v>
      </c>
      <c r="J8278" s="9">
        <v>2.9594228267669678</v>
      </c>
      <c r="K8278" s="9">
        <v>1.3766340911388397E-2</v>
      </c>
      <c r="L8278" s="9">
        <v>85.235427856445313</v>
      </c>
    </row>
    <row r="8279" spans="1:12" x14ac:dyDescent="0.25">
      <c r="A8279" s="5" t="str">
        <f t="shared" si="129"/>
        <v>1NEMNEM Customer80222</v>
      </c>
      <c r="B8279" s="9">
        <v>1</v>
      </c>
      <c r="C8279" t="s">
        <v>132</v>
      </c>
      <c r="D8279" t="s">
        <v>142</v>
      </c>
      <c r="E8279" s="9">
        <v>8</v>
      </c>
      <c r="F8279" s="9">
        <v>0</v>
      </c>
      <c r="G8279" s="9">
        <v>2</v>
      </c>
      <c r="H8279" s="9">
        <v>22</v>
      </c>
      <c r="I8279" s="9">
        <v>3.0679638385772705</v>
      </c>
      <c r="J8279" s="9">
        <v>3.6415328979492188</v>
      </c>
      <c r="K8279" s="9">
        <v>2.1653717383742332E-2</v>
      </c>
      <c r="L8279" s="9">
        <v>82.996742248535156</v>
      </c>
    </row>
    <row r="8280" spans="1:12" x14ac:dyDescent="0.25">
      <c r="A8280" s="5" t="str">
        <f t="shared" si="129"/>
        <v>1NEMNEM Customer80223</v>
      </c>
      <c r="B8280" s="9">
        <v>1</v>
      </c>
      <c r="C8280" t="s">
        <v>132</v>
      </c>
      <c r="D8280" t="s">
        <v>142</v>
      </c>
      <c r="E8280" s="9">
        <v>8</v>
      </c>
      <c r="F8280" s="9">
        <v>0</v>
      </c>
      <c r="G8280" s="9">
        <v>2</v>
      </c>
      <c r="H8280" s="9">
        <v>23</v>
      </c>
      <c r="I8280" s="9">
        <v>2.8214154243469238</v>
      </c>
      <c r="J8280" s="9">
        <v>3.0392060279846191</v>
      </c>
      <c r="K8280" s="9">
        <v>1.7374124377965927E-2</v>
      </c>
      <c r="L8280" s="9">
        <v>81.648178100585938</v>
      </c>
    </row>
    <row r="8281" spans="1:12" x14ac:dyDescent="0.25">
      <c r="A8281" s="5" t="str">
        <f t="shared" si="129"/>
        <v>1NEMNEM Customer80224</v>
      </c>
      <c r="B8281" s="9">
        <v>1</v>
      </c>
      <c r="C8281" t="s">
        <v>132</v>
      </c>
      <c r="D8281" t="s">
        <v>142</v>
      </c>
      <c r="E8281" s="9">
        <v>8</v>
      </c>
      <c r="F8281" s="9">
        <v>0</v>
      </c>
      <c r="G8281" s="9">
        <v>2</v>
      </c>
      <c r="H8281" s="9">
        <v>24</v>
      </c>
      <c r="I8281" s="9">
        <v>2.4205391407012939</v>
      </c>
      <c r="J8281" s="9">
        <v>2.5500142574310303</v>
      </c>
      <c r="K8281" s="9">
        <v>1.674233190715313E-2</v>
      </c>
      <c r="L8281" s="9">
        <v>80.390739440917969</v>
      </c>
    </row>
    <row r="8282" spans="1:12" x14ac:dyDescent="0.25">
      <c r="A8282" s="5" t="str">
        <f t="shared" si="129"/>
        <v>1NEMNEM Customer80101</v>
      </c>
      <c r="B8282" s="9">
        <v>1</v>
      </c>
      <c r="C8282" t="s">
        <v>132</v>
      </c>
      <c r="D8282" t="s">
        <v>142</v>
      </c>
      <c r="E8282" s="9">
        <v>8</v>
      </c>
      <c r="F8282" s="9">
        <v>0</v>
      </c>
      <c r="G8282" s="9">
        <v>10</v>
      </c>
      <c r="H8282" s="9">
        <v>1</v>
      </c>
      <c r="I8282" s="9">
        <v>2.0070469379425049</v>
      </c>
      <c r="J8282" s="9">
        <v>2.0070469379425049</v>
      </c>
      <c r="K8282" s="9">
        <v>0</v>
      </c>
      <c r="L8282" s="9">
        <v>77.7513427734375</v>
      </c>
    </row>
    <row r="8283" spans="1:12" x14ac:dyDescent="0.25">
      <c r="A8283" s="5" t="str">
        <f t="shared" si="129"/>
        <v>1NEMNEM Customer80102</v>
      </c>
      <c r="B8283" s="9">
        <v>1</v>
      </c>
      <c r="C8283" t="s">
        <v>132</v>
      </c>
      <c r="D8283" t="s">
        <v>142</v>
      </c>
      <c r="E8283" s="9">
        <v>8</v>
      </c>
      <c r="F8283" s="9">
        <v>0</v>
      </c>
      <c r="G8283" s="9">
        <v>10</v>
      </c>
      <c r="H8283" s="9">
        <v>2</v>
      </c>
      <c r="I8283" s="9">
        <v>1.7158080339431763</v>
      </c>
      <c r="J8283" s="9">
        <v>1.7158080339431763</v>
      </c>
      <c r="K8283" s="9">
        <v>0</v>
      </c>
      <c r="L8283" s="9">
        <v>76.621772766113281</v>
      </c>
    </row>
    <row r="8284" spans="1:12" x14ac:dyDescent="0.25">
      <c r="A8284" s="5" t="str">
        <f t="shared" si="129"/>
        <v>1NEMNEM Customer80103</v>
      </c>
      <c r="B8284" s="9">
        <v>1</v>
      </c>
      <c r="C8284" t="s">
        <v>132</v>
      </c>
      <c r="D8284" t="s">
        <v>142</v>
      </c>
      <c r="E8284" s="9">
        <v>8</v>
      </c>
      <c r="F8284" s="9">
        <v>0</v>
      </c>
      <c r="G8284" s="9">
        <v>10</v>
      </c>
      <c r="H8284" s="9">
        <v>3</v>
      </c>
      <c r="I8284" s="9">
        <v>1.5029134750366211</v>
      </c>
      <c r="J8284" s="9">
        <v>1.5029134750366211</v>
      </c>
      <c r="K8284" s="9">
        <v>0</v>
      </c>
      <c r="L8284" s="9">
        <v>75.8115234375</v>
      </c>
    </row>
    <row r="8285" spans="1:12" x14ac:dyDescent="0.25">
      <c r="A8285" s="5" t="str">
        <f t="shared" si="129"/>
        <v>1NEMNEM Customer80104</v>
      </c>
      <c r="B8285" s="9">
        <v>1</v>
      </c>
      <c r="C8285" t="s">
        <v>132</v>
      </c>
      <c r="D8285" t="s">
        <v>142</v>
      </c>
      <c r="E8285" s="9">
        <v>8</v>
      </c>
      <c r="F8285" s="9">
        <v>0</v>
      </c>
      <c r="G8285" s="9">
        <v>10</v>
      </c>
      <c r="H8285" s="9">
        <v>4</v>
      </c>
      <c r="I8285" s="9">
        <v>1.3408311605453491</v>
      </c>
      <c r="J8285" s="9">
        <v>1.3408311605453491</v>
      </c>
      <c r="K8285" s="9">
        <v>0</v>
      </c>
      <c r="L8285" s="9">
        <v>75.041580200195313</v>
      </c>
    </row>
    <row r="8286" spans="1:12" x14ac:dyDescent="0.25">
      <c r="A8286" s="5" t="str">
        <f t="shared" si="129"/>
        <v>1NEMNEM Customer80105</v>
      </c>
      <c r="B8286" s="9">
        <v>1</v>
      </c>
      <c r="C8286" t="s">
        <v>132</v>
      </c>
      <c r="D8286" t="s">
        <v>142</v>
      </c>
      <c r="E8286" s="9">
        <v>8</v>
      </c>
      <c r="F8286" s="9">
        <v>0</v>
      </c>
      <c r="G8286" s="9">
        <v>10</v>
      </c>
      <c r="H8286" s="9">
        <v>5</v>
      </c>
      <c r="I8286" s="9">
        <v>1.2099796533584595</v>
      </c>
      <c r="J8286" s="9">
        <v>1.2099796533584595</v>
      </c>
      <c r="K8286" s="9">
        <v>0</v>
      </c>
      <c r="L8286" s="9">
        <v>74.098861694335938</v>
      </c>
    </row>
    <row r="8287" spans="1:12" x14ac:dyDescent="0.25">
      <c r="A8287" s="5" t="str">
        <f t="shared" si="129"/>
        <v>1NEMNEM Customer80106</v>
      </c>
      <c r="B8287" s="9">
        <v>1</v>
      </c>
      <c r="C8287" t="s">
        <v>132</v>
      </c>
      <c r="D8287" t="s">
        <v>142</v>
      </c>
      <c r="E8287" s="9">
        <v>8</v>
      </c>
      <c r="F8287" s="9">
        <v>0</v>
      </c>
      <c r="G8287" s="9">
        <v>10</v>
      </c>
      <c r="H8287" s="9">
        <v>6</v>
      </c>
      <c r="I8287" s="9">
        <v>1.1353330612182617</v>
      </c>
      <c r="J8287" s="9">
        <v>1.1353330612182617</v>
      </c>
      <c r="K8287" s="9">
        <v>0</v>
      </c>
      <c r="L8287" s="9">
        <v>73.373489379882813</v>
      </c>
    </row>
    <row r="8288" spans="1:12" x14ac:dyDescent="0.25">
      <c r="A8288" s="5" t="str">
        <f t="shared" si="129"/>
        <v>1NEMNEM Customer80107</v>
      </c>
      <c r="B8288" s="9">
        <v>1</v>
      </c>
      <c r="C8288" t="s">
        <v>132</v>
      </c>
      <c r="D8288" t="s">
        <v>142</v>
      </c>
      <c r="E8288" s="9">
        <v>8</v>
      </c>
      <c r="F8288" s="9">
        <v>0</v>
      </c>
      <c r="G8288" s="9">
        <v>10</v>
      </c>
      <c r="H8288" s="9">
        <v>7</v>
      </c>
      <c r="I8288" s="9">
        <v>1.0340046882629395</v>
      </c>
      <c r="J8288" s="9">
        <v>1.0340046882629395</v>
      </c>
      <c r="K8288" s="9">
        <v>0</v>
      </c>
      <c r="L8288" s="9">
        <v>72.863960266113281</v>
      </c>
    </row>
    <row r="8289" spans="1:12" x14ac:dyDescent="0.25">
      <c r="A8289" s="5" t="str">
        <f t="shared" si="129"/>
        <v>1NEMNEM Customer80108</v>
      </c>
      <c r="B8289" s="9">
        <v>1</v>
      </c>
      <c r="C8289" t="s">
        <v>132</v>
      </c>
      <c r="D8289" t="s">
        <v>142</v>
      </c>
      <c r="E8289" s="9">
        <v>8</v>
      </c>
      <c r="F8289" s="9">
        <v>0</v>
      </c>
      <c r="G8289" s="9">
        <v>10</v>
      </c>
      <c r="H8289" s="9">
        <v>8</v>
      </c>
      <c r="I8289" s="9">
        <v>0.72138327360153198</v>
      </c>
      <c r="J8289" s="9">
        <v>0.72138327360153198</v>
      </c>
      <c r="K8289" s="9">
        <v>0</v>
      </c>
      <c r="L8289" s="9">
        <v>72.4859619140625</v>
      </c>
    </row>
    <row r="8290" spans="1:12" x14ac:dyDescent="0.25">
      <c r="A8290" s="5" t="str">
        <f t="shared" si="129"/>
        <v>1NEMNEM Customer80109</v>
      </c>
      <c r="B8290" s="9">
        <v>1</v>
      </c>
      <c r="C8290" t="s">
        <v>132</v>
      </c>
      <c r="D8290" t="s">
        <v>142</v>
      </c>
      <c r="E8290" s="9">
        <v>8</v>
      </c>
      <c r="F8290" s="9">
        <v>0</v>
      </c>
      <c r="G8290" s="9">
        <v>10</v>
      </c>
      <c r="H8290" s="9">
        <v>9</v>
      </c>
      <c r="I8290" s="9">
        <v>0.18991498649120331</v>
      </c>
      <c r="J8290" s="9">
        <v>0.18991498649120331</v>
      </c>
      <c r="K8290" s="9">
        <v>0</v>
      </c>
      <c r="L8290" s="9">
        <v>75.003761291503906</v>
      </c>
    </row>
    <row r="8291" spans="1:12" x14ac:dyDescent="0.25">
      <c r="A8291" s="5" t="str">
        <f t="shared" si="129"/>
        <v>1NEMNEM Customer801010</v>
      </c>
      <c r="B8291" s="9">
        <v>1</v>
      </c>
      <c r="C8291" t="s">
        <v>132</v>
      </c>
      <c r="D8291" t="s">
        <v>142</v>
      </c>
      <c r="E8291" s="9">
        <v>8</v>
      </c>
      <c r="F8291" s="9">
        <v>0</v>
      </c>
      <c r="G8291" s="9">
        <v>10</v>
      </c>
      <c r="H8291" s="9">
        <v>10</v>
      </c>
      <c r="I8291" s="9">
        <v>-0.24129591882228851</v>
      </c>
      <c r="J8291" s="9">
        <v>-0.24129591882228851</v>
      </c>
      <c r="K8291" s="9">
        <v>0</v>
      </c>
      <c r="L8291" s="9">
        <v>79.700141906738281</v>
      </c>
    </row>
    <row r="8292" spans="1:12" x14ac:dyDescent="0.25">
      <c r="A8292" s="5" t="str">
        <f t="shared" si="129"/>
        <v>1NEMNEM Customer801011</v>
      </c>
      <c r="B8292" s="9">
        <v>1</v>
      </c>
      <c r="C8292" t="s">
        <v>132</v>
      </c>
      <c r="D8292" t="s">
        <v>142</v>
      </c>
      <c r="E8292" s="9">
        <v>8</v>
      </c>
      <c r="F8292" s="9">
        <v>0</v>
      </c>
      <c r="G8292" s="9">
        <v>10</v>
      </c>
      <c r="H8292" s="9">
        <v>11</v>
      </c>
      <c r="I8292" s="9">
        <v>-0.36890473961830139</v>
      </c>
      <c r="J8292" s="9">
        <v>-0.36890473961830139</v>
      </c>
      <c r="K8292" s="9">
        <v>0</v>
      </c>
      <c r="L8292" s="9">
        <v>85.145843505859375</v>
      </c>
    </row>
    <row r="8293" spans="1:12" x14ac:dyDescent="0.25">
      <c r="A8293" s="5" t="str">
        <f t="shared" si="129"/>
        <v>1NEMNEM Customer801012</v>
      </c>
      <c r="B8293" s="9">
        <v>1</v>
      </c>
      <c r="C8293" t="s">
        <v>132</v>
      </c>
      <c r="D8293" t="s">
        <v>142</v>
      </c>
      <c r="E8293" s="9">
        <v>8</v>
      </c>
      <c r="F8293" s="9">
        <v>0</v>
      </c>
      <c r="G8293" s="9">
        <v>10</v>
      </c>
      <c r="H8293" s="9">
        <v>12</v>
      </c>
      <c r="I8293" s="9">
        <v>-0.43138545751571655</v>
      </c>
      <c r="J8293" s="9">
        <v>-0.43138545751571655</v>
      </c>
      <c r="K8293" s="9">
        <v>0</v>
      </c>
      <c r="L8293" s="9">
        <v>90.305610656738281</v>
      </c>
    </row>
    <row r="8294" spans="1:12" x14ac:dyDescent="0.25">
      <c r="A8294" s="5" t="str">
        <f t="shared" si="129"/>
        <v>1NEMNEM Customer801013</v>
      </c>
      <c r="B8294" s="9">
        <v>1</v>
      </c>
      <c r="C8294" t="s">
        <v>132</v>
      </c>
      <c r="D8294" t="s">
        <v>142</v>
      </c>
      <c r="E8294" s="9">
        <v>8</v>
      </c>
      <c r="F8294" s="9">
        <v>0</v>
      </c>
      <c r="G8294" s="9">
        <v>10</v>
      </c>
      <c r="H8294" s="9">
        <v>13</v>
      </c>
      <c r="I8294" s="9">
        <v>-0.21418049931526184</v>
      </c>
      <c r="J8294" s="9">
        <v>-0.21418049931526184</v>
      </c>
      <c r="K8294" s="9">
        <v>0</v>
      </c>
      <c r="L8294" s="9">
        <v>94.13568115234375</v>
      </c>
    </row>
    <row r="8295" spans="1:12" x14ac:dyDescent="0.25">
      <c r="A8295" s="5" t="str">
        <f t="shared" si="129"/>
        <v>1NEMNEM Customer801014</v>
      </c>
      <c r="B8295" s="9">
        <v>1</v>
      </c>
      <c r="C8295" t="s">
        <v>132</v>
      </c>
      <c r="D8295" t="s">
        <v>142</v>
      </c>
      <c r="E8295" s="9">
        <v>8</v>
      </c>
      <c r="F8295" s="9">
        <v>0</v>
      </c>
      <c r="G8295" s="9">
        <v>10</v>
      </c>
      <c r="H8295" s="9">
        <v>14</v>
      </c>
      <c r="I8295" s="9">
        <v>0.19871640205383301</v>
      </c>
      <c r="J8295" s="9">
        <v>0.19871640205383301</v>
      </c>
      <c r="K8295" s="9">
        <v>0</v>
      </c>
      <c r="L8295" s="9">
        <v>97.143157958984375</v>
      </c>
    </row>
    <row r="8296" spans="1:12" x14ac:dyDescent="0.25">
      <c r="A8296" s="5" t="str">
        <f t="shared" si="129"/>
        <v>1NEMNEM Customer801015</v>
      </c>
      <c r="B8296" s="9">
        <v>1</v>
      </c>
      <c r="C8296" t="s">
        <v>132</v>
      </c>
      <c r="D8296" t="s">
        <v>142</v>
      </c>
      <c r="E8296" s="9">
        <v>8</v>
      </c>
      <c r="F8296" s="9">
        <v>0</v>
      </c>
      <c r="G8296" s="9">
        <v>10</v>
      </c>
      <c r="H8296" s="9">
        <v>15</v>
      </c>
      <c r="I8296" s="9">
        <v>0.7173389196395874</v>
      </c>
      <c r="J8296" s="9">
        <v>0.7173389196395874</v>
      </c>
      <c r="K8296" s="9">
        <v>0</v>
      </c>
      <c r="L8296" s="9">
        <v>98.309761047363281</v>
      </c>
    </row>
    <row r="8297" spans="1:12" x14ac:dyDescent="0.25">
      <c r="A8297" s="5" t="str">
        <f t="shared" si="129"/>
        <v>1NEMNEM Customer801016</v>
      </c>
      <c r="B8297" s="9">
        <v>1</v>
      </c>
      <c r="C8297" t="s">
        <v>132</v>
      </c>
      <c r="D8297" t="s">
        <v>142</v>
      </c>
      <c r="E8297" s="9">
        <v>8</v>
      </c>
      <c r="F8297" s="9">
        <v>0</v>
      </c>
      <c r="G8297" s="9">
        <v>10</v>
      </c>
      <c r="H8297" s="9">
        <v>16</v>
      </c>
      <c r="I8297" s="9">
        <v>1.4068140983581543</v>
      </c>
      <c r="J8297" s="9">
        <v>1.4068140983581543</v>
      </c>
      <c r="K8297" s="9">
        <v>0</v>
      </c>
      <c r="L8297" s="9">
        <v>98.335411071777344</v>
      </c>
    </row>
    <row r="8298" spans="1:12" x14ac:dyDescent="0.25">
      <c r="A8298" s="5" t="str">
        <f t="shared" si="129"/>
        <v>1NEMNEM Customer801017</v>
      </c>
      <c r="B8298" s="9">
        <v>1</v>
      </c>
      <c r="C8298" t="s">
        <v>132</v>
      </c>
      <c r="D8298" t="s">
        <v>142</v>
      </c>
      <c r="E8298" s="9">
        <v>8</v>
      </c>
      <c r="F8298" s="9">
        <v>0</v>
      </c>
      <c r="G8298" s="9">
        <v>10</v>
      </c>
      <c r="H8298" s="9">
        <v>17</v>
      </c>
      <c r="I8298" s="9">
        <v>2.0758850574493408</v>
      </c>
      <c r="J8298" s="9">
        <v>0.6690596342086792</v>
      </c>
      <c r="K8298" s="9">
        <v>3.2849464565515518E-2</v>
      </c>
      <c r="L8298" s="9">
        <v>98.109466552734375</v>
      </c>
    </row>
    <row r="8299" spans="1:12" x14ac:dyDescent="0.25">
      <c r="A8299" s="5" t="str">
        <f t="shared" si="129"/>
        <v>1NEMNEM Customer801018</v>
      </c>
      <c r="B8299" s="9">
        <v>1</v>
      </c>
      <c r="C8299" t="s">
        <v>132</v>
      </c>
      <c r="D8299" t="s">
        <v>142</v>
      </c>
      <c r="E8299" s="9">
        <v>8</v>
      </c>
      <c r="F8299" s="9">
        <v>0</v>
      </c>
      <c r="G8299" s="9">
        <v>10</v>
      </c>
      <c r="H8299" s="9">
        <v>18</v>
      </c>
      <c r="I8299" s="9">
        <v>2.7834100723266602</v>
      </c>
      <c r="J8299" s="9">
        <v>1.9280991554260254</v>
      </c>
      <c r="K8299" s="9">
        <v>4.0349118411540985E-2</v>
      </c>
      <c r="L8299" s="9">
        <v>97.23828125</v>
      </c>
    </row>
    <row r="8300" spans="1:12" x14ac:dyDescent="0.25">
      <c r="A8300" s="5" t="str">
        <f t="shared" si="129"/>
        <v>1NEMNEM Customer801019</v>
      </c>
      <c r="B8300" s="9">
        <v>1</v>
      </c>
      <c r="C8300" t="s">
        <v>132</v>
      </c>
      <c r="D8300" t="s">
        <v>142</v>
      </c>
      <c r="E8300" s="9">
        <v>8</v>
      </c>
      <c r="F8300" s="9">
        <v>0</v>
      </c>
      <c r="G8300" s="9">
        <v>10</v>
      </c>
      <c r="H8300" s="9">
        <v>19</v>
      </c>
      <c r="I8300" s="9">
        <v>3.3152976036071777</v>
      </c>
      <c r="J8300" s="9">
        <v>2.775526762008667</v>
      </c>
      <c r="K8300" s="9">
        <v>3.0531348660588264E-2</v>
      </c>
      <c r="L8300" s="9">
        <v>95.798774719238281</v>
      </c>
    </row>
    <row r="8301" spans="1:12" x14ac:dyDescent="0.25">
      <c r="A8301" s="5" t="str">
        <f t="shared" si="129"/>
        <v>1NEMNEM Customer801020</v>
      </c>
      <c r="B8301" s="9">
        <v>1</v>
      </c>
      <c r="C8301" t="s">
        <v>132</v>
      </c>
      <c r="D8301" t="s">
        <v>142</v>
      </c>
      <c r="E8301" s="9">
        <v>8</v>
      </c>
      <c r="F8301" s="9">
        <v>0</v>
      </c>
      <c r="G8301" s="9">
        <v>10</v>
      </c>
      <c r="H8301" s="9">
        <v>20</v>
      </c>
      <c r="I8301" s="9">
        <v>3.4786312580108643</v>
      </c>
      <c r="J8301" s="9">
        <v>3.1010663509368896</v>
      </c>
      <c r="K8301" s="9">
        <v>2.0397283136844635E-2</v>
      </c>
      <c r="L8301" s="9">
        <v>93.318656921386719</v>
      </c>
    </row>
    <row r="8302" spans="1:12" x14ac:dyDescent="0.25">
      <c r="A8302" s="5" t="str">
        <f t="shared" si="129"/>
        <v>1NEMNEM Customer801021</v>
      </c>
      <c r="B8302" s="9">
        <v>1</v>
      </c>
      <c r="C8302" t="s">
        <v>132</v>
      </c>
      <c r="D8302" t="s">
        <v>142</v>
      </c>
      <c r="E8302" s="9">
        <v>8</v>
      </c>
      <c r="F8302" s="9">
        <v>0</v>
      </c>
      <c r="G8302" s="9">
        <v>10</v>
      </c>
      <c r="H8302" s="9">
        <v>21</v>
      </c>
      <c r="I8302" s="9">
        <v>3.3863496780395508</v>
      </c>
      <c r="J8302" s="9">
        <v>3.0682086944580078</v>
      </c>
      <c r="K8302" s="9">
        <v>1.2372080236673355E-2</v>
      </c>
      <c r="L8302" s="9">
        <v>88.901145935058594</v>
      </c>
    </row>
    <row r="8303" spans="1:12" x14ac:dyDescent="0.25">
      <c r="A8303" s="5" t="str">
        <f t="shared" si="129"/>
        <v>1NEMNEM Customer801022</v>
      </c>
      <c r="B8303" s="9">
        <v>1</v>
      </c>
      <c r="C8303" t="s">
        <v>132</v>
      </c>
      <c r="D8303" t="s">
        <v>142</v>
      </c>
      <c r="E8303" s="9">
        <v>8</v>
      </c>
      <c r="F8303" s="9">
        <v>0</v>
      </c>
      <c r="G8303" s="9">
        <v>10</v>
      </c>
      <c r="H8303" s="9">
        <v>22</v>
      </c>
      <c r="I8303" s="9">
        <v>3.2062559127807617</v>
      </c>
      <c r="J8303" s="9">
        <v>3.7896862030029297</v>
      </c>
      <c r="K8303" s="9">
        <v>2.6388047263026237E-2</v>
      </c>
      <c r="L8303" s="9">
        <v>85.468215942382813</v>
      </c>
    </row>
    <row r="8304" spans="1:12" x14ac:dyDescent="0.25">
      <c r="A8304" s="5" t="str">
        <f t="shared" si="129"/>
        <v>1NEMNEM Customer801023</v>
      </c>
      <c r="B8304" s="9">
        <v>1</v>
      </c>
      <c r="C8304" t="s">
        <v>132</v>
      </c>
      <c r="D8304" t="s">
        <v>142</v>
      </c>
      <c r="E8304" s="9">
        <v>8</v>
      </c>
      <c r="F8304" s="9">
        <v>0</v>
      </c>
      <c r="G8304" s="9">
        <v>10</v>
      </c>
      <c r="H8304" s="9">
        <v>23</v>
      </c>
      <c r="I8304" s="9">
        <v>2.9336295127868652</v>
      </c>
      <c r="J8304" s="9">
        <v>3.1549327373504639</v>
      </c>
      <c r="K8304" s="9">
        <v>2.1057197824120522E-2</v>
      </c>
      <c r="L8304" s="9">
        <v>83.556434631347656</v>
      </c>
    </row>
    <row r="8305" spans="1:12" x14ac:dyDescent="0.25">
      <c r="A8305" s="5" t="str">
        <f t="shared" si="129"/>
        <v>1NEMNEM Customer801024</v>
      </c>
      <c r="B8305" s="9">
        <v>1</v>
      </c>
      <c r="C8305" t="s">
        <v>132</v>
      </c>
      <c r="D8305" t="s">
        <v>142</v>
      </c>
      <c r="E8305" s="9">
        <v>8</v>
      </c>
      <c r="F8305" s="9">
        <v>0</v>
      </c>
      <c r="G8305" s="9">
        <v>10</v>
      </c>
      <c r="H8305" s="9">
        <v>24</v>
      </c>
      <c r="I8305" s="9">
        <v>2.5168318748474121</v>
      </c>
      <c r="J8305" s="9">
        <v>2.6498305797576904</v>
      </c>
      <c r="K8305" s="9">
        <v>2.0720703527331352E-2</v>
      </c>
      <c r="L8305" s="9">
        <v>82.150001525878906</v>
      </c>
    </row>
    <row r="8306" spans="1:12" x14ac:dyDescent="0.25">
      <c r="A8306" s="5" t="str">
        <f t="shared" si="129"/>
        <v>1NEMNEM Customer8121</v>
      </c>
      <c r="B8306" s="9">
        <v>1</v>
      </c>
      <c r="C8306" t="s">
        <v>132</v>
      </c>
      <c r="D8306" s="3" t="s">
        <v>142</v>
      </c>
      <c r="E8306" s="9">
        <v>8</v>
      </c>
      <c r="F8306" s="9">
        <v>1</v>
      </c>
      <c r="G8306" s="9">
        <v>2</v>
      </c>
      <c r="H8306" s="9">
        <v>1</v>
      </c>
      <c r="I8306" s="9">
        <v>2.1320416927337646</v>
      </c>
      <c r="J8306" s="9">
        <v>2.1320416927337646</v>
      </c>
      <c r="K8306" s="9">
        <v>0</v>
      </c>
      <c r="L8306" s="9">
        <v>79.664817810058594</v>
      </c>
    </row>
    <row r="8307" spans="1:12" x14ac:dyDescent="0.25">
      <c r="A8307" s="5" t="str">
        <f t="shared" si="129"/>
        <v>1NEMNEM Customer8122</v>
      </c>
      <c r="B8307" s="9">
        <v>1</v>
      </c>
      <c r="C8307" t="s">
        <v>132</v>
      </c>
      <c r="D8307" s="3" t="s">
        <v>142</v>
      </c>
      <c r="E8307" s="9">
        <v>8</v>
      </c>
      <c r="F8307" s="9">
        <v>1</v>
      </c>
      <c r="G8307" s="9">
        <v>2</v>
      </c>
      <c r="H8307" s="9">
        <v>2</v>
      </c>
      <c r="I8307" s="9">
        <v>1.8202005624771118</v>
      </c>
      <c r="J8307" s="9">
        <v>1.8202005624771118</v>
      </c>
      <c r="K8307" s="9">
        <v>0</v>
      </c>
      <c r="L8307" s="9">
        <v>78.342437744140625</v>
      </c>
    </row>
    <row r="8308" spans="1:12" x14ac:dyDescent="0.25">
      <c r="A8308" s="5" t="str">
        <f t="shared" si="129"/>
        <v>1NEMNEM Customer8123</v>
      </c>
      <c r="B8308" s="9">
        <v>1</v>
      </c>
      <c r="C8308" t="s">
        <v>132</v>
      </c>
      <c r="D8308" s="3" t="s">
        <v>142</v>
      </c>
      <c r="E8308" s="9">
        <v>8</v>
      </c>
      <c r="F8308" s="9">
        <v>1</v>
      </c>
      <c r="G8308" s="9">
        <v>2</v>
      </c>
      <c r="H8308" s="9">
        <v>3</v>
      </c>
      <c r="I8308" s="9">
        <v>1.5881341695785522</v>
      </c>
      <c r="J8308" s="9">
        <v>1.5881341695785522</v>
      </c>
      <c r="K8308" s="9">
        <v>0</v>
      </c>
      <c r="L8308" s="9">
        <v>77.360740661621094</v>
      </c>
    </row>
    <row r="8309" spans="1:12" x14ac:dyDescent="0.25">
      <c r="A8309" s="5" t="str">
        <f t="shared" si="129"/>
        <v>1NEMNEM Customer8124</v>
      </c>
      <c r="B8309" s="9">
        <v>1</v>
      </c>
      <c r="C8309" t="s">
        <v>132</v>
      </c>
      <c r="D8309" s="3" t="s">
        <v>142</v>
      </c>
      <c r="E8309" s="9">
        <v>8</v>
      </c>
      <c r="F8309" s="9">
        <v>1</v>
      </c>
      <c r="G8309" s="9">
        <v>2</v>
      </c>
      <c r="H8309" s="9">
        <v>4</v>
      </c>
      <c r="I8309" s="9">
        <v>1.3951081037521362</v>
      </c>
      <c r="J8309" s="9">
        <v>1.3951081037521362</v>
      </c>
      <c r="K8309" s="9">
        <v>0</v>
      </c>
      <c r="L8309" s="9">
        <v>76.264419555664063</v>
      </c>
    </row>
    <row r="8310" spans="1:12" x14ac:dyDescent="0.25">
      <c r="A8310" s="5" t="str">
        <f t="shared" si="129"/>
        <v>1NEMNEM Customer8125</v>
      </c>
      <c r="B8310" s="9">
        <v>1</v>
      </c>
      <c r="C8310" t="s">
        <v>132</v>
      </c>
      <c r="D8310" s="3" t="s">
        <v>142</v>
      </c>
      <c r="E8310" s="9">
        <v>8</v>
      </c>
      <c r="F8310" s="9">
        <v>1</v>
      </c>
      <c r="G8310" s="9">
        <v>2</v>
      </c>
      <c r="H8310" s="9">
        <v>5</v>
      </c>
      <c r="I8310" s="9">
        <v>1.2565895318984985</v>
      </c>
      <c r="J8310" s="9">
        <v>1.2565895318984985</v>
      </c>
      <c r="K8310" s="9">
        <v>0</v>
      </c>
      <c r="L8310" s="9">
        <v>75.370025634765625</v>
      </c>
    </row>
    <row r="8311" spans="1:12" x14ac:dyDescent="0.25">
      <c r="A8311" s="5" t="str">
        <f t="shared" si="129"/>
        <v>1NEMNEM Customer8126</v>
      </c>
      <c r="B8311" s="9">
        <v>1</v>
      </c>
      <c r="C8311" t="s">
        <v>132</v>
      </c>
      <c r="D8311" s="3" t="s">
        <v>142</v>
      </c>
      <c r="E8311" s="9">
        <v>8</v>
      </c>
      <c r="F8311" s="9">
        <v>1</v>
      </c>
      <c r="G8311" s="9">
        <v>2</v>
      </c>
      <c r="H8311" s="9">
        <v>6</v>
      </c>
      <c r="I8311" s="9">
        <v>1.1838432550430298</v>
      </c>
      <c r="J8311" s="9">
        <v>1.1838432550430298</v>
      </c>
      <c r="K8311" s="9">
        <v>0</v>
      </c>
      <c r="L8311" s="9">
        <v>74.811080932617188</v>
      </c>
    </row>
    <row r="8312" spans="1:12" x14ac:dyDescent="0.25">
      <c r="A8312" s="5" t="str">
        <f t="shared" si="129"/>
        <v>1NEMNEM Customer8127</v>
      </c>
      <c r="B8312" s="9">
        <v>1</v>
      </c>
      <c r="C8312" t="s">
        <v>132</v>
      </c>
      <c r="D8312" s="3" t="s">
        <v>142</v>
      </c>
      <c r="E8312" s="9">
        <v>8</v>
      </c>
      <c r="F8312" s="9">
        <v>1</v>
      </c>
      <c r="G8312" s="9">
        <v>2</v>
      </c>
      <c r="H8312" s="9">
        <v>7</v>
      </c>
      <c r="I8312" s="9">
        <v>1.0916292667388916</v>
      </c>
      <c r="J8312" s="9">
        <v>1.0916292667388916</v>
      </c>
      <c r="K8312" s="9">
        <v>0</v>
      </c>
      <c r="L8312" s="9">
        <v>74.120384216308594</v>
      </c>
    </row>
    <row r="8313" spans="1:12" x14ac:dyDescent="0.25">
      <c r="A8313" s="5" t="str">
        <f t="shared" si="129"/>
        <v>1NEMNEM Customer8128</v>
      </c>
      <c r="B8313" s="9">
        <v>1</v>
      </c>
      <c r="C8313" t="s">
        <v>132</v>
      </c>
      <c r="D8313" s="3" t="s">
        <v>142</v>
      </c>
      <c r="E8313" s="9">
        <v>8</v>
      </c>
      <c r="F8313" s="9">
        <v>1</v>
      </c>
      <c r="G8313" s="9">
        <v>2</v>
      </c>
      <c r="H8313" s="9">
        <v>8</v>
      </c>
      <c r="I8313" s="9">
        <v>0.83228540420532227</v>
      </c>
      <c r="J8313" s="9">
        <v>0.83228540420532227</v>
      </c>
      <c r="K8313" s="9">
        <v>0</v>
      </c>
      <c r="L8313" s="9">
        <v>74.000518798828125</v>
      </c>
    </row>
    <row r="8314" spans="1:12" x14ac:dyDescent="0.25">
      <c r="A8314" s="5" t="str">
        <f t="shared" si="129"/>
        <v>1NEMNEM Customer8129</v>
      </c>
      <c r="B8314" s="9">
        <v>1</v>
      </c>
      <c r="C8314" t="s">
        <v>132</v>
      </c>
      <c r="D8314" s="3" t="s">
        <v>142</v>
      </c>
      <c r="E8314" s="9">
        <v>8</v>
      </c>
      <c r="F8314" s="9">
        <v>1</v>
      </c>
      <c r="G8314" s="9">
        <v>2</v>
      </c>
      <c r="H8314" s="9">
        <v>9</v>
      </c>
      <c r="I8314" s="9">
        <v>0.33725965023040771</v>
      </c>
      <c r="J8314" s="9">
        <v>0.33725965023040771</v>
      </c>
      <c r="K8314" s="9">
        <v>0</v>
      </c>
      <c r="L8314" s="9">
        <v>76.190353393554688</v>
      </c>
    </row>
    <row r="8315" spans="1:12" x14ac:dyDescent="0.25">
      <c r="A8315" s="5" t="str">
        <f t="shared" si="129"/>
        <v>1NEMNEM Customer81210</v>
      </c>
      <c r="B8315" s="9">
        <v>1</v>
      </c>
      <c r="C8315" t="s">
        <v>132</v>
      </c>
      <c r="D8315" s="3" t="s">
        <v>142</v>
      </c>
      <c r="E8315" s="9">
        <v>8</v>
      </c>
      <c r="F8315" s="9">
        <v>1</v>
      </c>
      <c r="G8315" s="9">
        <v>2</v>
      </c>
      <c r="H8315" s="9">
        <v>10</v>
      </c>
      <c r="I8315" s="9">
        <v>-0.17492200434207916</v>
      </c>
      <c r="J8315" s="9">
        <v>-0.17492200434207916</v>
      </c>
      <c r="K8315" s="9">
        <v>0</v>
      </c>
      <c r="L8315" s="9">
        <v>80.551223754882813</v>
      </c>
    </row>
    <row r="8316" spans="1:12" x14ac:dyDescent="0.25">
      <c r="A8316" s="5" t="str">
        <f t="shared" si="129"/>
        <v>1NEMNEM Customer81211</v>
      </c>
      <c r="B8316" s="9">
        <v>1</v>
      </c>
      <c r="C8316" t="s">
        <v>132</v>
      </c>
      <c r="D8316" s="3" t="s">
        <v>142</v>
      </c>
      <c r="E8316" s="9">
        <v>8</v>
      </c>
      <c r="F8316" s="9">
        <v>1</v>
      </c>
      <c r="G8316" s="9">
        <v>2</v>
      </c>
      <c r="H8316" s="9">
        <v>11</v>
      </c>
      <c r="I8316" s="9">
        <v>-0.48130989074707031</v>
      </c>
      <c r="J8316" s="9">
        <v>-0.48130989074707031</v>
      </c>
      <c r="K8316" s="9">
        <v>0</v>
      </c>
      <c r="L8316" s="9">
        <v>84.934600830078125</v>
      </c>
    </row>
    <row r="8317" spans="1:12" x14ac:dyDescent="0.25">
      <c r="A8317" s="5" t="str">
        <f t="shared" si="129"/>
        <v>1NEMNEM Customer81212</v>
      </c>
      <c r="B8317" s="9">
        <v>1</v>
      </c>
      <c r="C8317" t="s">
        <v>132</v>
      </c>
      <c r="D8317" s="3" t="s">
        <v>142</v>
      </c>
      <c r="E8317" s="9">
        <v>8</v>
      </c>
      <c r="F8317" s="9">
        <v>1</v>
      </c>
      <c r="G8317" s="9">
        <v>2</v>
      </c>
      <c r="H8317" s="9">
        <v>12</v>
      </c>
      <c r="I8317" s="9">
        <v>-0.50369566679000854</v>
      </c>
      <c r="J8317" s="9">
        <v>-0.50369566679000854</v>
      </c>
      <c r="K8317" s="9">
        <v>0</v>
      </c>
      <c r="L8317" s="9">
        <v>88.669570922851563</v>
      </c>
    </row>
    <row r="8318" spans="1:12" x14ac:dyDescent="0.25">
      <c r="A8318" s="5" t="str">
        <f t="shared" si="129"/>
        <v>1NEMNEM Customer81213</v>
      </c>
      <c r="B8318" s="9">
        <v>1</v>
      </c>
      <c r="C8318" t="s">
        <v>132</v>
      </c>
      <c r="D8318" s="3" t="s">
        <v>142</v>
      </c>
      <c r="E8318" s="9">
        <v>8</v>
      </c>
      <c r="F8318" s="9">
        <v>1</v>
      </c>
      <c r="G8318" s="9">
        <v>2</v>
      </c>
      <c r="H8318" s="9">
        <v>13</v>
      </c>
      <c r="I8318" s="9">
        <v>-0.29761946201324463</v>
      </c>
      <c r="J8318" s="9">
        <v>-0.29761946201324463</v>
      </c>
      <c r="K8318" s="9">
        <v>0</v>
      </c>
      <c r="L8318" s="9">
        <v>91.187568664550781</v>
      </c>
    </row>
    <row r="8319" spans="1:12" x14ac:dyDescent="0.25">
      <c r="A8319" s="5" t="str">
        <f t="shared" si="129"/>
        <v>1NEMNEM Customer81214</v>
      </c>
      <c r="B8319" s="9">
        <v>1</v>
      </c>
      <c r="C8319" t="s">
        <v>132</v>
      </c>
      <c r="D8319" s="3" t="s">
        <v>142</v>
      </c>
      <c r="E8319" s="9">
        <v>8</v>
      </c>
      <c r="F8319" s="9">
        <v>1</v>
      </c>
      <c r="G8319" s="9">
        <v>2</v>
      </c>
      <c r="H8319" s="9">
        <v>14</v>
      </c>
      <c r="I8319" s="9">
        <v>6.6311568021774292E-2</v>
      </c>
      <c r="J8319" s="9">
        <v>6.6311568021774292E-2</v>
      </c>
      <c r="K8319" s="9">
        <v>0</v>
      </c>
      <c r="L8319" s="9">
        <v>93.403305053710938</v>
      </c>
    </row>
    <row r="8320" spans="1:12" x14ac:dyDescent="0.25">
      <c r="A8320" s="5" t="str">
        <f t="shared" si="129"/>
        <v>1NEMNEM Customer81215</v>
      </c>
      <c r="B8320" s="9">
        <v>1</v>
      </c>
      <c r="C8320" t="s">
        <v>132</v>
      </c>
      <c r="D8320" s="3" t="s">
        <v>142</v>
      </c>
      <c r="E8320" s="9">
        <v>8</v>
      </c>
      <c r="F8320" s="9">
        <v>1</v>
      </c>
      <c r="G8320" s="9">
        <v>2</v>
      </c>
      <c r="H8320" s="9">
        <v>15</v>
      </c>
      <c r="I8320" s="9">
        <v>0.55087739229202271</v>
      </c>
      <c r="J8320" s="9">
        <v>0.55087739229202271</v>
      </c>
      <c r="K8320" s="9">
        <v>0</v>
      </c>
      <c r="L8320" s="9">
        <v>95.028213500976563</v>
      </c>
    </row>
    <row r="8321" spans="1:12" x14ac:dyDescent="0.25">
      <c r="A8321" s="5" t="str">
        <f t="shared" si="129"/>
        <v>1NEMNEM Customer81216</v>
      </c>
      <c r="B8321" s="9">
        <v>1</v>
      </c>
      <c r="C8321" t="s">
        <v>132</v>
      </c>
      <c r="D8321" s="3" t="s">
        <v>142</v>
      </c>
      <c r="E8321" s="9">
        <v>8</v>
      </c>
      <c r="F8321" s="9">
        <v>1</v>
      </c>
      <c r="G8321" s="9">
        <v>2</v>
      </c>
      <c r="H8321" s="9">
        <v>16</v>
      </c>
      <c r="I8321" s="9">
        <v>1.2233011722564697</v>
      </c>
      <c r="J8321" s="9">
        <v>1.2233011722564697</v>
      </c>
      <c r="K8321" s="9">
        <v>0</v>
      </c>
      <c r="L8321" s="9">
        <v>95.21441650390625</v>
      </c>
    </row>
    <row r="8322" spans="1:12" x14ac:dyDescent="0.25">
      <c r="A8322" s="5" t="str">
        <f t="shared" si="129"/>
        <v>1NEMNEM Customer81217</v>
      </c>
      <c r="B8322" s="9">
        <v>1</v>
      </c>
      <c r="C8322" t="s">
        <v>132</v>
      </c>
      <c r="D8322" s="3" t="s">
        <v>142</v>
      </c>
      <c r="E8322" s="9">
        <v>8</v>
      </c>
      <c r="F8322" s="9">
        <v>1</v>
      </c>
      <c r="G8322" s="9">
        <v>2</v>
      </c>
      <c r="H8322" s="9">
        <v>17</v>
      </c>
      <c r="I8322" s="9">
        <v>1.9096112251281738</v>
      </c>
      <c r="J8322" s="9">
        <v>0.58353650569915771</v>
      </c>
      <c r="K8322" s="9">
        <v>2.4370381608605385E-2</v>
      </c>
      <c r="L8322" s="9">
        <v>94.826278686523438</v>
      </c>
    </row>
    <row r="8323" spans="1:12" x14ac:dyDescent="0.25">
      <c r="A8323" s="5" t="str">
        <f t="shared" ref="A8323:A8386" si="130">B8323&amp;C8323&amp;D8323&amp;E8323&amp;F8323&amp;G8323&amp;H8323</f>
        <v>1NEMNEM Customer81218</v>
      </c>
      <c r="B8323" s="9">
        <v>1</v>
      </c>
      <c r="C8323" t="s">
        <v>132</v>
      </c>
      <c r="D8323" s="3" t="s">
        <v>142</v>
      </c>
      <c r="E8323" s="9">
        <v>8</v>
      </c>
      <c r="F8323" s="9">
        <v>1</v>
      </c>
      <c r="G8323" s="9">
        <v>2</v>
      </c>
      <c r="H8323" s="9">
        <v>18</v>
      </c>
      <c r="I8323" s="9">
        <v>2.6943645477294922</v>
      </c>
      <c r="J8323" s="9">
        <v>1.928408145904541</v>
      </c>
      <c r="K8323" s="9">
        <v>3.3089157193899155E-2</v>
      </c>
      <c r="L8323" s="9">
        <v>93.004676818847656</v>
      </c>
    </row>
    <row r="8324" spans="1:12" x14ac:dyDescent="0.25">
      <c r="A8324" s="5" t="str">
        <f t="shared" si="130"/>
        <v>1NEMNEM Customer81219</v>
      </c>
      <c r="B8324" s="9">
        <v>1</v>
      </c>
      <c r="C8324" t="s">
        <v>132</v>
      </c>
      <c r="D8324" s="3" t="s">
        <v>142</v>
      </c>
      <c r="E8324" s="9">
        <v>8</v>
      </c>
      <c r="F8324" s="9">
        <v>1</v>
      </c>
      <c r="G8324" s="9">
        <v>2</v>
      </c>
      <c r="H8324" s="9">
        <v>19</v>
      </c>
      <c r="I8324" s="9">
        <v>3.2363350391387939</v>
      </c>
      <c r="J8324" s="9">
        <v>2.762153148651123</v>
      </c>
      <c r="K8324" s="9">
        <v>2.9444202780723572E-2</v>
      </c>
      <c r="L8324" s="9">
        <v>91.2388916015625</v>
      </c>
    </row>
    <row r="8325" spans="1:12" x14ac:dyDescent="0.25">
      <c r="A8325" s="5" t="str">
        <f t="shared" si="130"/>
        <v>1NEMNEM Customer81220</v>
      </c>
      <c r="B8325" s="9">
        <v>1</v>
      </c>
      <c r="C8325" t="s">
        <v>132</v>
      </c>
      <c r="D8325" s="3" t="s">
        <v>142</v>
      </c>
      <c r="E8325" s="9">
        <v>8</v>
      </c>
      <c r="F8325" s="9">
        <v>1</v>
      </c>
      <c r="G8325" s="9">
        <v>2</v>
      </c>
      <c r="H8325" s="9">
        <v>20</v>
      </c>
      <c r="I8325" s="9">
        <v>3.3289141654968262</v>
      </c>
      <c r="J8325" s="9">
        <v>2.9998712539672852</v>
      </c>
      <c r="K8325" s="9">
        <v>1.3273655436933041E-2</v>
      </c>
      <c r="L8325" s="9">
        <v>89.711585998535156</v>
      </c>
    </row>
    <row r="8326" spans="1:12" x14ac:dyDescent="0.25">
      <c r="A8326" s="5" t="str">
        <f t="shared" si="130"/>
        <v>1NEMNEM Customer81221</v>
      </c>
      <c r="B8326" s="9">
        <v>1</v>
      </c>
      <c r="C8326" t="s">
        <v>132</v>
      </c>
      <c r="D8326" s="3" t="s">
        <v>142</v>
      </c>
      <c r="E8326" s="9">
        <v>8</v>
      </c>
      <c r="F8326" s="9">
        <v>1</v>
      </c>
      <c r="G8326" s="9">
        <v>2</v>
      </c>
      <c r="H8326" s="9">
        <v>21</v>
      </c>
      <c r="I8326" s="9">
        <v>3.2389707565307617</v>
      </c>
      <c r="J8326" s="9">
        <v>2.9555795192718506</v>
      </c>
      <c r="K8326" s="9">
        <v>1.2438536621630192E-2</v>
      </c>
      <c r="L8326" s="9">
        <v>86.317893981933594</v>
      </c>
    </row>
    <row r="8327" spans="1:12" x14ac:dyDescent="0.25">
      <c r="A8327" s="5" t="str">
        <f t="shared" si="130"/>
        <v>1NEMNEM Customer81222</v>
      </c>
      <c r="B8327" s="9">
        <v>1</v>
      </c>
      <c r="C8327" t="s">
        <v>132</v>
      </c>
      <c r="D8327" s="3" t="s">
        <v>142</v>
      </c>
      <c r="E8327" s="9">
        <v>8</v>
      </c>
      <c r="F8327" s="9">
        <v>1</v>
      </c>
      <c r="G8327" s="9">
        <v>2</v>
      </c>
      <c r="H8327" s="9">
        <v>22</v>
      </c>
      <c r="I8327" s="9">
        <v>3.0682783126831055</v>
      </c>
      <c r="J8327" s="9">
        <v>3.6420321464538574</v>
      </c>
      <c r="K8327" s="9">
        <v>2.1630270406603813E-2</v>
      </c>
      <c r="L8327" s="9">
        <v>83.043067932128906</v>
      </c>
    </row>
    <row r="8328" spans="1:12" x14ac:dyDescent="0.25">
      <c r="A8328" s="5" t="str">
        <f t="shared" si="130"/>
        <v>1NEMNEM Customer81223</v>
      </c>
      <c r="B8328" s="9">
        <v>1</v>
      </c>
      <c r="C8328" t="s">
        <v>132</v>
      </c>
      <c r="D8328" s="3" t="s">
        <v>142</v>
      </c>
      <c r="E8328" s="9">
        <v>8</v>
      </c>
      <c r="F8328" s="9">
        <v>1</v>
      </c>
      <c r="G8328" s="9">
        <v>2</v>
      </c>
      <c r="H8328" s="9">
        <v>23</v>
      </c>
      <c r="I8328" s="9">
        <v>2.8149776458740234</v>
      </c>
      <c r="J8328" s="9">
        <v>3.0313692092895508</v>
      </c>
      <c r="K8328" s="9">
        <v>1.6992077231407166E-2</v>
      </c>
      <c r="L8328" s="9">
        <v>80.888084411621094</v>
      </c>
    </row>
    <row r="8329" spans="1:12" x14ac:dyDescent="0.25">
      <c r="A8329" s="5" t="str">
        <f t="shared" si="130"/>
        <v>1NEMNEM Customer81224</v>
      </c>
      <c r="B8329" s="9">
        <v>1</v>
      </c>
      <c r="C8329" t="s">
        <v>132</v>
      </c>
      <c r="D8329" s="3" t="s">
        <v>142</v>
      </c>
      <c r="E8329" s="9">
        <v>8</v>
      </c>
      <c r="F8329" s="9">
        <v>1</v>
      </c>
      <c r="G8329" s="9">
        <v>2</v>
      </c>
      <c r="H8329" s="9">
        <v>24</v>
      </c>
      <c r="I8329" s="9">
        <v>2.4060542583465576</v>
      </c>
      <c r="J8329" s="9">
        <v>2.5332620143890381</v>
      </c>
      <c r="K8329" s="9">
        <v>1.5571869909763336E-2</v>
      </c>
      <c r="L8329" s="9">
        <v>79.258628845214844</v>
      </c>
    </row>
    <row r="8330" spans="1:12" x14ac:dyDescent="0.25">
      <c r="A8330" s="5" t="str">
        <f t="shared" si="130"/>
        <v>1NEMNEM Customer81101</v>
      </c>
      <c r="B8330" s="9">
        <v>1</v>
      </c>
      <c r="C8330" t="s">
        <v>132</v>
      </c>
      <c r="D8330" t="s">
        <v>142</v>
      </c>
      <c r="E8330" s="9">
        <v>8</v>
      </c>
      <c r="F8330" s="9">
        <v>1</v>
      </c>
      <c r="G8330" s="9">
        <v>10</v>
      </c>
      <c r="H8330" s="9">
        <v>1</v>
      </c>
      <c r="I8330" s="9">
        <v>2.2185962200164795</v>
      </c>
      <c r="J8330" s="9">
        <v>2.2185962200164795</v>
      </c>
      <c r="K8330" s="9">
        <v>0</v>
      </c>
      <c r="L8330" s="9">
        <v>80.970375061035156</v>
      </c>
    </row>
    <row r="8331" spans="1:12" x14ac:dyDescent="0.25">
      <c r="A8331" s="5" t="str">
        <f t="shared" si="130"/>
        <v>1NEMNEM Customer81102</v>
      </c>
      <c r="B8331" s="9">
        <v>1</v>
      </c>
      <c r="C8331" t="s">
        <v>132</v>
      </c>
      <c r="D8331" t="s">
        <v>142</v>
      </c>
      <c r="E8331" s="9">
        <v>8</v>
      </c>
      <c r="F8331" s="9">
        <v>1</v>
      </c>
      <c r="G8331" s="9">
        <v>10</v>
      </c>
      <c r="H8331" s="9">
        <v>2</v>
      </c>
      <c r="I8331" s="9">
        <v>1.8810036182403564</v>
      </c>
      <c r="J8331" s="9">
        <v>1.8810036182403564</v>
      </c>
      <c r="K8331" s="9">
        <v>0</v>
      </c>
      <c r="L8331" s="9">
        <v>79.421371459960938</v>
      </c>
    </row>
    <row r="8332" spans="1:12" x14ac:dyDescent="0.25">
      <c r="A8332" s="5" t="str">
        <f t="shared" si="130"/>
        <v>1NEMNEM Customer81103</v>
      </c>
      <c r="B8332" s="9">
        <v>1</v>
      </c>
      <c r="C8332" t="s">
        <v>132</v>
      </c>
      <c r="D8332" t="s">
        <v>142</v>
      </c>
      <c r="E8332" s="9">
        <v>8</v>
      </c>
      <c r="F8332" s="9">
        <v>1</v>
      </c>
      <c r="G8332" s="9">
        <v>10</v>
      </c>
      <c r="H8332" s="9">
        <v>3</v>
      </c>
      <c r="I8332" s="9">
        <v>1.6334620714187622</v>
      </c>
      <c r="J8332" s="9">
        <v>1.6334620714187622</v>
      </c>
      <c r="K8332" s="9">
        <v>0</v>
      </c>
      <c r="L8332" s="9">
        <v>78.261009216308594</v>
      </c>
    </row>
    <row r="8333" spans="1:12" x14ac:dyDescent="0.25">
      <c r="A8333" s="5" t="str">
        <f t="shared" si="130"/>
        <v>1NEMNEM Customer81104</v>
      </c>
      <c r="B8333" s="9">
        <v>1</v>
      </c>
      <c r="C8333" t="s">
        <v>132</v>
      </c>
      <c r="D8333" t="s">
        <v>142</v>
      </c>
      <c r="E8333" s="9">
        <v>8</v>
      </c>
      <c r="F8333" s="9">
        <v>1</v>
      </c>
      <c r="G8333" s="9">
        <v>10</v>
      </c>
      <c r="H8333" s="9">
        <v>4</v>
      </c>
      <c r="I8333" s="9">
        <v>1.4348417520523071</v>
      </c>
      <c r="J8333" s="9">
        <v>1.4348417520523071</v>
      </c>
      <c r="K8333" s="9">
        <v>0</v>
      </c>
      <c r="L8333" s="9">
        <v>77.05706787109375</v>
      </c>
    </row>
    <row r="8334" spans="1:12" x14ac:dyDescent="0.25">
      <c r="A8334" s="5" t="str">
        <f t="shared" si="130"/>
        <v>1NEMNEM Customer81105</v>
      </c>
      <c r="B8334" s="9">
        <v>1</v>
      </c>
      <c r="C8334" t="s">
        <v>132</v>
      </c>
      <c r="D8334" t="s">
        <v>142</v>
      </c>
      <c r="E8334" s="9">
        <v>8</v>
      </c>
      <c r="F8334" s="9">
        <v>1</v>
      </c>
      <c r="G8334" s="9">
        <v>10</v>
      </c>
      <c r="H8334" s="9">
        <v>5</v>
      </c>
      <c r="I8334" s="9">
        <v>1.2909958362579346</v>
      </c>
      <c r="J8334" s="9">
        <v>1.2909958362579346</v>
      </c>
      <c r="K8334" s="9">
        <v>0</v>
      </c>
      <c r="L8334" s="9">
        <v>76.047111511230469</v>
      </c>
    </row>
    <row r="8335" spans="1:12" x14ac:dyDescent="0.25">
      <c r="A8335" s="5" t="str">
        <f t="shared" si="130"/>
        <v>1NEMNEM Customer81106</v>
      </c>
      <c r="B8335" s="9">
        <v>1</v>
      </c>
      <c r="C8335" t="s">
        <v>132</v>
      </c>
      <c r="D8335" t="s">
        <v>142</v>
      </c>
      <c r="E8335" s="9">
        <v>8</v>
      </c>
      <c r="F8335" s="9">
        <v>1</v>
      </c>
      <c r="G8335" s="9">
        <v>10</v>
      </c>
      <c r="H8335" s="9">
        <v>6</v>
      </c>
      <c r="I8335" s="9">
        <v>1.199670672416687</v>
      </c>
      <c r="J8335" s="9">
        <v>1.199670672416687</v>
      </c>
      <c r="K8335" s="9">
        <v>0</v>
      </c>
      <c r="L8335" s="9">
        <v>75.02618408203125</v>
      </c>
    </row>
    <row r="8336" spans="1:12" x14ac:dyDescent="0.25">
      <c r="A8336" s="5" t="str">
        <f t="shared" si="130"/>
        <v>1NEMNEM Customer81107</v>
      </c>
      <c r="B8336" s="9">
        <v>1</v>
      </c>
      <c r="C8336" t="s">
        <v>132</v>
      </c>
      <c r="D8336" t="s">
        <v>142</v>
      </c>
      <c r="E8336" s="9">
        <v>8</v>
      </c>
      <c r="F8336" s="9">
        <v>1</v>
      </c>
      <c r="G8336" s="9">
        <v>10</v>
      </c>
      <c r="H8336" s="9">
        <v>7</v>
      </c>
      <c r="I8336" s="9">
        <v>1.0723420381546021</v>
      </c>
      <c r="J8336" s="9">
        <v>1.0723420381546021</v>
      </c>
      <c r="K8336" s="9">
        <v>0</v>
      </c>
      <c r="L8336" s="9">
        <v>73.927474975585938</v>
      </c>
    </row>
    <row r="8337" spans="1:12" x14ac:dyDescent="0.25">
      <c r="A8337" s="5" t="str">
        <f t="shared" si="130"/>
        <v>1NEMNEM Customer81108</v>
      </c>
      <c r="B8337" s="9">
        <v>1</v>
      </c>
      <c r="C8337" t="s">
        <v>132</v>
      </c>
      <c r="D8337" t="s">
        <v>142</v>
      </c>
      <c r="E8337" s="9">
        <v>8</v>
      </c>
      <c r="F8337" s="9">
        <v>1</v>
      </c>
      <c r="G8337" s="9">
        <v>10</v>
      </c>
      <c r="H8337" s="9">
        <v>8</v>
      </c>
      <c r="I8337" s="9">
        <v>0.77608293294906616</v>
      </c>
      <c r="J8337" s="9">
        <v>0.77608293294906616</v>
      </c>
      <c r="K8337" s="9">
        <v>0</v>
      </c>
      <c r="L8337" s="9">
        <v>73.836257934570313</v>
      </c>
    </row>
    <row r="8338" spans="1:12" x14ac:dyDescent="0.25">
      <c r="A8338" s="5" t="str">
        <f t="shared" si="130"/>
        <v>1NEMNEM Customer81109</v>
      </c>
      <c r="B8338" s="9">
        <v>1</v>
      </c>
      <c r="C8338" t="s">
        <v>132</v>
      </c>
      <c r="D8338" t="s">
        <v>142</v>
      </c>
      <c r="E8338" s="9">
        <v>8</v>
      </c>
      <c r="F8338" s="9">
        <v>1</v>
      </c>
      <c r="G8338" s="9">
        <v>10</v>
      </c>
      <c r="H8338" s="9">
        <v>9</v>
      </c>
      <c r="I8338" s="9">
        <v>0.25612238049507141</v>
      </c>
      <c r="J8338" s="9">
        <v>0.25612238049507141</v>
      </c>
      <c r="K8338" s="9">
        <v>0</v>
      </c>
      <c r="L8338" s="9">
        <v>76.519264221191406</v>
      </c>
    </row>
    <row r="8339" spans="1:12" x14ac:dyDescent="0.25">
      <c r="A8339" s="5" t="str">
        <f t="shared" si="130"/>
        <v>1NEMNEM Customer811010</v>
      </c>
      <c r="B8339" s="9">
        <v>1</v>
      </c>
      <c r="C8339" t="s">
        <v>132</v>
      </c>
      <c r="D8339" t="s">
        <v>142</v>
      </c>
      <c r="E8339" s="9">
        <v>8</v>
      </c>
      <c r="F8339" s="9">
        <v>1</v>
      </c>
      <c r="G8339" s="9">
        <v>10</v>
      </c>
      <c r="H8339" s="9">
        <v>10</v>
      </c>
      <c r="I8339" s="9">
        <v>-0.15467233955860138</v>
      </c>
      <c r="J8339" s="9">
        <v>-0.15467233955860138</v>
      </c>
      <c r="K8339" s="9">
        <v>0</v>
      </c>
      <c r="L8339" s="9">
        <v>81.855796813964844</v>
      </c>
    </row>
    <row r="8340" spans="1:12" x14ac:dyDescent="0.25">
      <c r="A8340" s="5" t="str">
        <f t="shared" si="130"/>
        <v>1NEMNEM Customer811011</v>
      </c>
      <c r="B8340" s="9">
        <v>1</v>
      </c>
      <c r="C8340" t="s">
        <v>132</v>
      </c>
      <c r="D8340" t="s">
        <v>142</v>
      </c>
      <c r="E8340" s="9">
        <v>8</v>
      </c>
      <c r="F8340" s="9">
        <v>1</v>
      </c>
      <c r="G8340" s="9">
        <v>10</v>
      </c>
      <c r="H8340" s="9">
        <v>11</v>
      </c>
      <c r="I8340" s="9">
        <v>-0.34944424033164978</v>
      </c>
      <c r="J8340" s="9">
        <v>-0.34944424033164978</v>
      </c>
      <c r="K8340" s="9">
        <v>0</v>
      </c>
      <c r="L8340" s="9">
        <v>87.736282348632813</v>
      </c>
    </row>
    <row r="8341" spans="1:12" x14ac:dyDescent="0.25">
      <c r="A8341" s="5" t="str">
        <f t="shared" si="130"/>
        <v>1NEMNEM Customer811012</v>
      </c>
      <c r="B8341" s="9">
        <v>1</v>
      </c>
      <c r="C8341" t="s">
        <v>132</v>
      </c>
      <c r="D8341" t="s">
        <v>142</v>
      </c>
      <c r="E8341" s="9">
        <v>8</v>
      </c>
      <c r="F8341" s="9">
        <v>1</v>
      </c>
      <c r="G8341" s="9">
        <v>10</v>
      </c>
      <c r="H8341" s="9">
        <v>12</v>
      </c>
      <c r="I8341" s="9">
        <v>-0.33341404795646667</v>
      </c>
      <c r="J8341" s="9">
        <v>-0.33341404795646667</v>
      </c>
      <c r="K8341" s="9">
        <v>0</v>
      </c>
      <c r="L8341" s="9">
        <v>92.034217834472656</v>
      </c>
    </row>
    <row r="8342" spans="1:12" x14ac:dyDescent="0.25">
      <c r="A8342" s="5" t="str">
        <f t="shared" si="130"/>
        <v>1NEMNEM Customer811013</v>
      </c>
      <c r="B8342" s="9">
        <v>1</v>
      </c>
      <c r="C8342" t="s">
        <v>132</v>
      </c>
      <c r="D8342" t="s">
        <v>142</v>
      </c>
      <c r="E8342" s="9">
        <v>8</v>
      </c>
      <c r="F8342" s="9">
        <v>1</v>
      </c>
      <c r="G8342" s="9">
        <v>10</v>
      </c>
      <c r="H8342" s="9">
        <v>13</v>
      </c>
      <c r="I8342" s="9">
        <v>-4.1662063449621201E-2</v>
      </c>
      <c r="J8342" s="9">
        <v>-4.1662063449621201E-2</v>
      </c>
      <c r="K8342" s="9">
        <v>0</v>
      </c>
      <c r="L8342" s="9">
        <v>94.400711059570313</v>
      </c>
    </row>
    <row r="8343" spans="1:12" x14ac:dyDescent="0.25">
      <c r="A8343" s="5" t="str">
        <f t="shared" si="130"/>
        <v>1NEMNEM Customer811014</v>
      </c>
      <c r="B8343" s="9">
        <v>1</v>
      </c>
      <c r="C8343" t="s">
        <v>132</v>
      </c>
      <c r="D8343" t="s">
        <v>142</v>
      </c>
      <c r="E8343" s="9">
        <v>8</v>
      </c>
      <c r="F8343" s="9">
        <v>1</v>
      </c>
      <c r="G8343" s="9">
        <v>10</v>
      </c>
      <c r="H8343" s="9">
        <v>14</v>
      </c>
      <c r="I8343" s="9">
        <v>0.38461482524871826</v>
      </c>
      <c r="J8343" s="9">
        <v>0.38461482524871826</v>
      </c>
      <c r="K8343" s="9">
        <v>0</v>
      </c>
      <c r="L8343" s="9">
        <v>96.256340026855469</v>
      </c>
    </row>
    <row r="8344" spans="1:12" x14ac:dyDescent="0.25">
      <c r="A8344" s="5" t="str">
        <f t="shared" si="130"/>
        <v>1NEMNEM Customer811015</v>
      </c>
      <c r="B8344" s="9">
        <v>1</v>
      </c>
      <c r="C8344" t="s">
        <v>132</v>
      </c>
      <c r="D8344" t="s">
        <v>142</v>
      </c>
      <c r="E8344" s="9">
        <v>8</v>
      </c>
      <c r="F8344" s="9">
        <v>1</v>
      </c>
      <c r="G8344" s="9">
        <v>10</v>
      </c>
      <c r="H8344" s="9">
        <v>15</v>
      </c>
      <c r="I8344" s="9">
        <v>0.89944958686828613</v>
      </c>
      <c r="J8344" s="9">
        <v>0.89944958686828613</v>
      </c>
      <c r="K8344" s="9">
        <v>0</v>
      </c>
      <c r="L8344" s="9">
        <v>97.927230834960938</v>
      </c>
    </row>
    <row r="8345" spans="1:12" x14ac:dyDescent="0.25">
      <c r="A8345" s="5" t="str">
        <f t="shared" si="130"/>
        <v>1NEMNEM Customer811016</v>
      </c>
      <c r="B8345" s="9">
        <v>1</v>
      </c>
      <c r="C8345" t="s">
        <v>132</v>
      </c>
      <c r="D8345" t="s">
        <v>142</v>
      </c>
      <c r="E8345" s="9">
        <v>8</v>
      </c>
      <c r="F8345" s="9">
        <v>1</v>
      </c>
      <c r="G8345" s="9">
        <v>10</v>
      </c>
      <c r="H8345" s="9">
        <v>16</v>
      </c>
      <c r="I8345" s="9">
        <v>1.5977813005447388</v>
      </c>
      <c r="J8345" s="9">
        <v>1.5977813005447388</v>
      </c>
      <c r="K8345" s="9">
        <v>0</v>
      </c>
      <c r="L8345" s="9">
        <v>99.122711181640625</v>
      </c>
    </row>
    <row r="8346" spans="1:12" x14ac:dyDescent="0.25">
      <c r="A8346" s="5" t="str">
        <f t="shared" si="130"/>
        <v>1NEMNEM Customer811017</v>
      </c>
      <c r="B8346" s="9">
        <v>1</v>
      </c>
      <c r="C8346" t="s">
        <v>132</v>
      </c>
      <c r="D8346" t="s">
        <v>142</v>
      </c>
      <c r="E8346" s="9">
        <v>8</v>
      </c>
      <c r="F8346" s="9">
        <v>1</v>
      </c>
      <c r="G8346" s="9">
        <v>10</v>
      </c>
      <c r="H8346" s="9">
        <v>17</v>
      </c>
      <c r="I8346" s="9">
        <v>2.2672023773193359</v>
      </c>
      <c r="J8346" s="9">
        <v>0.85319423675537109</v>
      </c>
      <c r="K8346" s="9">
        <v>3.3798415213823318E-2</v>
      </c>
      <c r="L8346" s="9">
        <v>98.401504516601563</v>
      </c>
    </row>
    <row r="8347" spans="1:12" x14ac:dyDescent="0.25">
      <c r="A8347" s="5" t="str">
        <f t="shared" si="130"/>
        <v>1NEMNEM Customer811018</v>
      </c>
      <c r="B8347" s="9">
        <v>1</v>
      </c>
      <c r="C8347" t="s">
        <v>132</v>
      </c>
      <c r="D8347" t="s">
        <v>142</v>
      </c>
      <c r="E8347" s="9">
        <v>8</v>
      </c>
      <c r="F8347" s="9">
        <v>1</v>
      </c>
      <c r="G8347" s="9">
        <v>10</v>
      </c>
      <c r="H8347" s="9">
        <v>18</v>
      </c>
      <c r="I8347" s="9">
        <v>2.9844470024108887</v>
      </c>
      <c r="J8347" s="9">
        <v>2.1113715171813965</v>
      </c>
      <c r="K8347" s="9">
        <v>4.2950518429279327E-2</v>
      </c>
      <c r="L8347" s="9">
        <v>98.0799560546875</v>
      </c>
    </row>
    <row r="8348" spans="1:12" x14ac:dyDescent="0.25">
      <c r="A8348" s="5" t="str">
        <f t="shared" si="130"/>
        <v>1NEMNEM Customer811019</v>
      </c>
      <c r="B8348" s="9">
        <v>1</v>
      </c>
      <c r="C8348" t="s">
        <v>132</v>
      </c>
      <c r="D8348" t="s">
        <v>142</v>
      </c>
      <c r="E8348" s="9">
        <v>8</v>
      </c>
      <c r="F8348" s="9">
        <v>1</v>
      </c>
      <c r="G8348" s="9">
        <v>10</v>
      </c>
      <c r="H8348" s="9">
        <v>19</v>
      </c>
      <c r="I8348" s="9">
        <v>3.5023243427276611</v>
      </c>
      <c r="J8348" s="9">
        <v>2.9453916549682617</v>
      </c>
      <c r="K8348" s="9">
        <v>3.2918129116296768E-2</v>
      </c>
      <c r="L8348" s="9">
        <v>96.991897583007813</v>
      </c>
    </row>
    <row r="8349" spans="1:12" x14ac:dyDescent="0.25">
      <c r="A8349" s="5" t="str">
        <f t="shared" si="130"/>
        <v>1NEMNEM Customer811020</v>
      </c>
      <c r="B8349" s="9">
        <v>1</v>
      </c>
      <c r="C8349" t="s">
        <v>132</v>
      </c>
      <c r="D8349" t="s">
        <v>142</v>
      </c>
      <c r="E8349" s="9">
        <v>8</v>
      </c>
      <c r="F8349" s="9">
        <v>1</v>
      </c>
      <c r="G8349" s="9">
        <v>10</v>
      </c>
      <c r="H8349" s="9">
        <v>20</v>
      </c>
      <c r="I8349" s="9">
        <v>3.6488771438598633</v>
      </c>
      <c r="J8349" s="9">
        <v>3.26055908203125</v>
      </c>
      <c r="K8349" s="9">
        <v>2.234903909265995E-2</v>
      </c>
      <c r="L8349" s="9">
        <v>94.118034362792969</v>
      </c>
    </row>
    <row r="8350" spans="1:12" x14ac:dyDescent="0.25">
      <c r="A8350" s="5" t="str">
        <f t="shared" si="130"/>
        <v>1NEMNEM Customer811021</v>
      </c>
      <c r="B8350" s="9">
        <v>1</v>
      </c>
      <c r="C8350" t="s">
        <v>132</v>
      </c>
      <c r="D8350" t="s">
        <v>142</v>
      </c>
      <c r="E8350" s="9">
        <v>8</v>
      </c>
      <c r="F8350" s="9">
        <v>1</v>
      </c>
      <c r="G8350" s="9">
        <v>10</v>
      </c>
      <c r="H8350" s="9">
        <v>21</v>
      </c>
      <c r="I8350" s="9">
        <v>3.5452048778533936</v>
      </c>
      <c r="J8350" s="9">
        <v>3.2079119682312012</v>
      </c>
      <c r="K8350" s="9">
        <v>1.41841946169734E-2</v>
      </c>
      <c r="L8350" s="9">
        <v>90.324874877929688</v>
      </c>
    </row>
    <row r="8351" spans="1:12" x14ac:dyDescent="0.25">
      <c r="A8351" s="5" t="str">
        <f t="shared" si="130"/>
        <v>1NEMNEM Customer811022</v>
      </c>
      <c r="B8351" s="9">
        <v>1</v>
      </c>
      <c r="C8351" t="s">
        <v>132</v>
      </c>
      <c r="D8351" t="s">
        <v>142</v>
      </c>
      <c r="E8351" s="9">
        <v>8</v>
      </c>
      <c r="F8351" s="9">
        <v>1</v>
      </c>
      <c r="G8351" s="9">
        <v>10</v>
      </c>
      <c r="H8351" s="9">
        <v>22</v>
      </c>
      <c r="I8351" s="9">
        <v>3.3563542366027832</v>
      </c>
      <c r="J8351" s="9">
        <v>3.9462237358093262</v>
      </c>
      <c r="K8351" s="9">
        <v>3.3979032188653946E-2</v>
      </c>
      <c r="L8351" s="9">
        <v>87.081993103027344</v>
      </c>
    </row>
    <row r="8352" spans="1:12" x14ac:dyDescent="0.25">
      <c r="A8352" s="5" t="str">
        <f t="shared" si="130"/>
        <v>1NEMNEM Customer811023</v>
      </c>
      <c r="B8352" s="9">
        <v>1</v>
      </c>
      <c r="C8352" t="s">
        <v>132</v>
      </c>
      <c r="D8352" t="s">
        <v>142</v>
      </c>
      <c r="E8352" s="9">
        <v>8</v>
      </c>
      <c r="F8352" s="9">
        <v>1</v>
      </c>
      <c r="G8352" s="9">
        <v>10</v>
      </c>
      <c r="H8352" s="9">
        <v>23</v>
      </c>
      <c r="I8352" s="9">
        <v>3.0564720630645752</v>
      </c>
      <c r="J8352" s="9">
        <v>3.2794804573059082</v>
      </c>
      <c r="K8352" s="9">
        <v>2.3835055530071259E-2</v>
      </c>
      <c r="L8352" s="9">
        <v>84.482765197753906</v>
      </c>
    </row>
    <row r="8353" spans="1:12" x14ac:dyDescent="0.25">
      <c r="A8353" s="5" t="str">
        <f t="shared" si="130"/>
        <v>1NEMNEM Customer811024</v>
      </c>
      <c r="B8353" s="9">
        <v>1</v>
      </c>
      <c r="C8353" t="s">
        <v>132</v>
      </c>
      <c r="D8353" t="s">
        <v>142</v>
      </c>
      <c r="E8353" s="9">
        <v>8</v>
      </c>
      <c r="F8353" s="9">
        <v>1</v>
      </c>
      <c r="G8353" s="9">
        <v>10</v>
      </c>
      <c r="H8353" s="9">
        <v>24</v>
      </c>
      <c r="I8353" s="9">
        <v>2.615262508392334</v>
      </c>
      <c r="J8353" s="9">
        <v>2.7498602867126465</v>
      </c>
      <c r="K8353" s="9">
        <v>2.3091578856110573E-2</v>
      </c>
      <c r="L8353" s="9">
        <v>82.948379516601563</v>
      </c>
    </row>
    <row r="8354" spans="1:12" x14ac:dyDescent="0.25">
      <c r="A8354" s="5" t="str">
        <f t="shared" si="130"/>
        <v>1NEMNEM Customer9021</v>
      </c>
      <c r="B8354" s="9">
        <v>1</v>
      </c>
      <c r="C8354" t="s">
        <v>132</v>
      </c>
      <c r="D8354" t="s">
        <v>142</v>
      </c>
      <c r="E8354" s="9">
        <v>9</v>
      </c>
      <c r="F8354" s="9">
        <v>0</v>
      </c>
      <c r="G8354" s="9">
        <v>2</v>
      </c>
      <c r="H8354" s="9">
        <v>1</v>
      </c>
      <c r="I8354" s="9">
        <v>2.1408665180206299</v>
      </c>
      <c r="J8354" s="9">
        <v>2.1408665180206299</v>
      </c>
      <c r="K8354" s="9">
        <v>0</v>
      </c>
      <c r="L8354" s="9">
        <v>79.787254333496094</v>
      </c>
    </row>
    <row r="8355" spans="1:12" x14ac:dyDescent="0.25">
      <c r="A8355" s="5" t="str">
        <f t="shared" si="130"/>
        <v>1NEMNEM Customer9022</v>
      </c>
      <c r="B8355" s="9">
        <v>1</v>
      </c>
      <c r="C8355" t="s">
        <v>132</v>
      </c>
      <c r="D8355" t="s">
        <v>142</v>
      </c>
      <c r="E8355" s="9">
        <v>9</v>
      </c>
      <c r="F8355" s="9">
        <v>0</v>
      </c>
      <c r="G8355" s="9">
        <v>2</v>
      </c>
      <c r="H8355" s="9">
        <v>2</v>
      </c>
      <c r="I8355" s="9">
        <v>1.8151799440383911</v>
      </c>
      <c r="J8355" s="9">
        <v>1.8151799440383911</v>
      </c>
      <c r="K8355" s="9">
        <v>0</v>
      </c>
      <c r="L8355" s="9">
        <v>78.275894165039063</v>
      </c>
    </row>
    <row r="8356" spans="1:12" x14ac:dyDescent="0.25">
      <c r="A8356" s="5" t="str">
        <f t="shared" si="130"/>
        <v>1NEMNEM Customer9023</v>
      </c>
      <c r="B8356" s="9">
        <v>1</v>
      </c>
      <c r="C8356" t="s">
        <v>132</v>
      </c>
      <c r="D8356" t="s">
        <v>142</v>
      </c>
      <c r="E8356" s="9">
        <v>9</v>
      </c>
      <c r="F8356" s="9">
        <v>0</v>
      </c>
      <c r="G8356" s="9">
        <v>2</v>
      </c>
      <c r="H8356" s="9">
        <v>3</v>
      </c>
      <c r="I8356" s="9">
        <v>1.5646456480026245</v>
      </c>
      <c r="J8356" s="9">
        <v>1.5646456480026245</v>
      </c>
      <c r="K8356" s="9">
        <v>0</v>
      </c>
      <c r="L8356" s="9">
        <v>76.947364807128906</v>
      </c>
    </row>
    <row r="8357" spans="1:12" x14ac:dyDescent="0.25">
      <c r="A8357" s="5" t="str">
        <f t="shared" si="130"/>
        <v>1NEMNEM Customer9024</v>
      </c>
      <c r="B8357" s="9">
        <v>1</v>
      </c>
      <c r="C8357" t="s">
        <v>132</v>
      </c>
      <c r="D8357" t="s">
        <v>142</v>
      </c>
      <c r="E8357" s="9">
        <v>9</v>
      </c>
      <c r="F8357" s="9">
        <v>0</v>
      </c>
      <c r="G8357" s="9">
        <v>2</v>
      </c>
      <c r="H8357" s="9">
        <v>4</v>
      </c>
      <c r="I8357" s="9">
        <v>1.3580694198608398</v>
      </c>
      <c r="J8357" s="9">
        <v>1.3580694198608398</v>
      </c>
      <c r="K8357" s="9">
        <v>0</v>
      </c>
      <c r="L8357" s="9">
        <v>75.436798095703125</v>
      </c>
    </row>
    <row r="8358" spans="1:12" x14ac:dyDescent="0.25">
      <c r="A8358" s="5" t="str">
        <f t="shared" si="130"/>
        <v>1NEMNEM Customer9025</v>
      </c>
      <c r="B8358" s="9">
        <v>1</v>
      </c>
      <c r="C8358" t="s">
        <v>132</v>
      </c>
      <c r="D8358" t="s">
        <v>142</v>
      </c>
      <c r="E8358" s="9">
        <v>9</v>
      </c>
      <c r="F8358" s="9">
        <v>0</v>
      </c>
      <c r="G8358" s="9">
        <v>2</v>
      </c>
      <c r="H8358" s="9">
        <v>5</v>
      </c>
      <c r="I8358" s="9">
        <v>1.2190959453582764</v>
      </c>
      <c r="J8358" s="9">
        <v>1.2190959453582764</v>
      </c>
      <c r="K8358" s="9">
        <v>0</v>
      </c>
      <c r="L8358" s="9">
        <v>74.368125915527344</v>
      </c>
    </row>
    <row r="8359" spans="1:12" x14ac:dyDescent="0.25">
      <c r="A8359" s="5" t="str">
        <f t="shared" si="130"/>
        <v>1NEMNEM Customer9026</v>
      </c>
      <c r="B8359" s="9">
        <v>1</v>
      </c>
      <c r="C8359" t="s">
        <v>132</v>
      </c>
      <c r="D8359" t="s">
        <v>142</v>
      </c>
      <c r="E8359" s="9">
        <v>9</v>
      </c>
      <c r="F8359" s="9">
        <v>0</v>
      </c>
      <c r="G8359" s="9">
        <v>2</v>
      </c>
      <c r="H8359" s="9">
        <v>6</v>
      </c>
      <c r="I8359" s="9">
        <v>1.1295822858810425</v>
      </c>
      <c r="J8359" s="9">
        <v>1.1295822858810425</v>
      </c>
      <c r="K8359" s="9">
        <v>0</v>
      </c>
      <c r="L8359" s="9">
        <v>73.255424499511719</v>
      </c>
    </row>
    <row r="8360" spans="1:12" x14ac:dyDescent="0.25">
      <c r="A8360" s="5" t="str">
        <f t="shared" si="130"/>
        <v>1NEMNEM Customer9027</v>
      </c>
      <c r="B8360" s="9">
        <v>1</v>
      </c>
      <c r="C8360" t="s">
        <v>132</v>
      </c>
      <c r="D8360" t="s">
        <v>142</v>
      </c>
      <c r="E8360" s="9">
        <v>9</v>
      </c>
      <c r="F8360" s="9">
        <v>0</v>
      </c>
      <c r="G8360" s="9">
        <v>2</v>
      </c>
      <c r="H8360" s="9">
        <v>7</v>
      </c>
      <c r="I8360" s="9">
        <v>1.0392748117446899</v>
      </c>
      <c r="J8360" s="9">
        <v>1.0392748117446899</v>
      </c>
      <c r="K8360" s="9">
        <v>0</v>
      </c>
      <c r="L8360" s="9">
        <v>72.926383972167969</v>
      </c>
    </row>
    <row r="8361" spans="1:12" x14ac:dyDescent="0.25">
      <c r="A8361" s="5" t="str">
        <f t="shared" si="130"/>
        <v>1NEMNEM Customer9028</v>
      </c>
      <c r="B8361" s="9">
        <v>1</v>
      </c>
      <c r="C8361" t="s">
        <v>132</v>
      </c>
      <c r="D8361" t="s">
        <v>142</v>
      </c>
      <c r="E8361" s="9">
        <v>9</v>
      </c>
      <c r="F8361" s="9">
        <v>0</v>
      </c>
      <c r="G8361" s="9">
        <v>2</v>
      </c>
      <c r="H8361" s="9">
        <v>8</v>
      </c>
      <c r="I8361" s="9">
        <v>0.76169836521148682</v>
      </c>
      <c r="J8361" s="9">
        <v>0.76169836521148682</v>
      </c>
      <c r="K8361" s="9">
        <v>0</v>
      </c>
      <c r="L8361" s="9">
        <v>72.978569030761719</v>
      </c>
    </row>
    <row r="8362" spans="1:12" x14ac:dyDescent="0.25">
      <c r="A8362" s="5" t="str">
        <f t="shared" si="130"/>
        <v>1NEMNEM Customer9029</v>
      </c>
      <c r="B8362" s="9">
        <v>1</v>
      </c>
      <c r="C8362" t="s">
        <v>132</v>
      </c>
      <c r="D8362" t="s">
        <v>142</v>
      </c>
      <c r="E8362" s="9">
        <v>9</v>
      </c>
      <c r="F8362" s="9">
        <v>0</v>
      </c>
      <c r="G8362" s="9">
        <v>2</v>
      </c>
      <c r="H8362" s="9">
        <v>9</v>
      </c>
      <c r="I8362" s="9">
        <v>0.18435031175613403</v>
      </c>
      <c r="J8362" s="9">
        <v>0.18435031175613403</v>
      </c>
      <c r="K8362" s="9">
        <v>0</v>
      </c>
      <c r="L8362" s="9">
        <v>74.730979919433594</v>
      </c>
    </row>
    <row r="8363" spans="1:12" x14ac:dyDescent="0.25">
      <c r="A8363" s="5" t="str">
        <f t="shared" si="130"/>
        <v>1NEMNEM Customer90210</v>
      </c>
      <c r="B8363" s="9">
        <v>1</v>
      </c>
      <c r="C8363" t="s">
        <v>132</v>
      </c>
      <c r="D8363" t="s">
        <v>142</v>
      </c>
      <c r="E8363" s="9">
        <v>9</v>
      </c>
      <c r="F8363" s="9">
        <v>0</v>
      </c>
      <c r="G8363" s="9">
        <v>2</v>
      </c>
      <c r="H8363" s="9">
        <v>10</v>
      </c>
      <c r="I8363" s="9">
        <v>-0.2331281453371048</v>
      </c>
      <c r="J8363" s="9">
        <v>-0.2331281453371048</v>
      </c>
      <c r="K8363" s="9">
        <v>0</v>
      </c>
      <c r="L8363" s="9">
        <v>79.71881103515625</v>
      </c>
    </row>
    <row r="8364" spans="1:12" x14ac:dyDescent="0.25">
      <c r="A8364" s="5" t="str">
        <f t="shared" si="130"/>
        <v>1NEMNEM Customer90211</v>
      </c>
      <c r="B8364" s="9">
        <v>1</v>
      </c>
      <c r="C8364" t="s">
        <v>132</v>
      </c>
      <c r="D8364" t="s">
        <v>142</v>
      </c>
      <c r="E8364" s="9">
        <v>9</v>
      </c>
      <c r="F8364" s="9">
        <v>0</v>
      </c>
      <c r="G8364" s="9">
        <v>2</v>
      </c>
      <c r="H8364" s="9">
        <v>11</v>
      </c>
      <c r="I8364" s="9">
        <v>-0.46089687943458557</v>
      </c>
      <c r="J8364" s="9">
        <v>-0.46089687943458557</v>
      </c>
      <c r="K8364" s="9">
        <v>0</v>
      </c>
      <c r="L8364" s="9">
        <v>86.178207397460938</v>
      </c>
    </row>
    <row r="8365" spans="1:12" x14ac:dyDescent="0.25">
      <c r="A8365" s="5" t="str">
        <f t="shared" si="130"/>
        <v>1NEMNEM Customer90212</v>
      </c>
      <c r="B8365" s="9">
        <v>1</v>
      </c>
      <c r="C8365" t="s">
        <v>132</v>
      </c>
      <c r="D8365" t="s">
        <v>142</v>
      </c>
      <c r="E8365" s="9">
        <v>9</v>
      </c>
      <c r="F8365" s="9">
        <v>0</v>
      </c>
      <c r="G8365" s="9">
        <v>2</v>
      </c>
      <c r="H8365" s="9">
        <v>12</v>
      </c>
      <c r="I8365" s="9">
        <v>-0.53135871887207031</v>
      </c>
      <c r="J8365" s="9">
        <v>-0.53135871887207031</v>
      </c>
      <c r="K8365" s="9">
        <v>0</v>
      </c>
      <c r="L8365" s="9">
        <v>91.274673461914063</v>
      </c>
    </row>
    <row r="8366" spans="1:12" x14ac:dyDescent="0.25">
      <c r="A8366" s="5" t="str">
        <f t="shared" si="130"/>
        <v>1NEMNEM Customer90213</v>
      </c>
      <c r="B8366" s="9">
        <v>1</v>
      </c>
      <c r="C8366" t="s">
        <v>132</v>
      </c>
      <c r="D8366" t="s">
        <v>142</v>
      </c>
      <c r="E8366" s="9">
        <v>9</v>
      </c>
      <c r="F8366" s="9">
        <v>0</v>
      </c>
      <c r="G8366" s="9">
        <v>2</v>
      </c>
      <c r="H8366" s="9">
        <v>13</v>
      </c>
      <c r="I8366" s="9">
        <v>-0.26684528589248657</v>
      </c>
      <c r="J8366" s="9">
        <v>-0.26684528589248657</v>
      </c>
      <c r="K8366" s="9">
        <v>0</v>
      </c>
      <c r="L8366" s="9">
        <v>94.247200012207031</v>
      </c>
    </row>
    <row r="8367" spans="1:12" x14ac:dyDescent="0.25">
      <c r="A8367" s="5" t="str">
        <f t="shared" si="130"/>
        <v>1NEMNEM Customer90214</v>
      </c>
      <c r="B8367" s="9">
        <v>1</v>
      </c>
      <c r="C8367" t="s">
        <v>132</v>
      </c>
      <c r="D8367" t="s">
        <v>142</v>
      </c>
      <c r="E8367" s="9">
        <v>9</v>
      </c>
      <c r="F8367" s="9">
        <v>0</v>
      </c>
      <c r="G8367" s="9">
        <v>2</v>
      </c>
      <c r="H8367" s="9">
        <v>14</v>
      </c>
      <c r="I8367" s="9">
        <v>0.15206728875637054</v>
      </c>
      <c r="J8367" s="9">
        <v>0.15206728875637054</v>
      </c>
      <c r="K8367" s="9">
        <v>0</v>
      </c>
      <c r="L8367" s="9">
        <v>96.236434936523438</v>
      </c>
    </row>
    <row r="8368" spans="1:12" x14ac:dyDescent="0.25">
      <c r="A8368" s="5" t="str">
        <f t="shared" si="130"/>
        <v>1NEMNEM Customer90215</v>
      </c>
      <c r="B8368" s="9">
        <v>1</v>
      </c>
      <c r="C8368" t="s">
        <v>132</v>
      </c>
      <c r="D8368" t="s">
        <v>142</v>
      </c>
      <c r="E8368" s="9">
        <v>9</v>
      </c>
      <c r="F8368" s="9">
        <v>0</v>
      </c>
      <c r="G8368" s="9">
        <v>2</v>
      </c>
      <c r="H8368" s="9">
        <v>15</v>
      </c>
      <c r="I8368" s="9">
        <v>0.65989065170288086</v>
      </c>
      <c r="J8368" s="9">
        <v>0.65989065170288086</v>
      </c>
      <c r="K8368" s="9">
        <v>0</v>
      </c>
      <c r="L8368" s="9">
        <v>96.940071105957031</v>
      </c>
    </row>
    <row r="8369" spans="1:12" x14ac:dyDescent="0.25">
      <c r="A8369" s="5" t="str">
        <f t="shared" si="130"/>
        <v>1NEMNEM Customer90216</v>
      </c>
      <c r="B8369" s="9">
        <v>1</v>
      </c>
      <c r="C8369" t="s">
        <v>132</v>
      </c>
      <c r="D8369" t="s">
        <v>142</v>
      </c>
      <c r="E8369" s="9">
        <v>9</v>
      </c>
      <c r="F8369" s="9">
        <v>0</v>
      </c>
      <c r="G8369" s="9">
        <v>2</v>
      </c>
      <c r="H8369" s="9">
        <v>16</v>
      </c>
      <c r="I8369" s="9">
        <v>1.3315391540527344</v>
      </c>
      <c r="J8369" s="9">
        <v>1.3315391540527344</v>
      </c>
      <c r="K8369" s="9">
        <v>0</v>
      </c>
      <c r="L8369" s="9">
        <v>95.936882019042969</v>
      </c>
    </row>
    <row r="8370" spans="1:12" x14ac:dyDescent="0.25">
      <c r="A8370" s="5" t="str">
        <f t="shared" si="130"/>
        <v>1NEMNEM Customer90217</v>
      </c>
      <c r="B8370" s="9">
        <v>1</v>
      </c>
      <c r="C8370" t="s">
        <v>132</v>
      </c>
      <c r="D8370" t="s">
        <v>142</v>
      </c>
      <c r="E8370" s="9">
        <v>9</v>
      </c>
      <c r="F8370" s="9">
        <v>0</v>
      </c>
      <c r="G8370" s="9">
        <v>2</v>
      </c>
      <c r="H8370" s="9">
        <v>17</v>
      </c>
      <c r="I8370" s="9">
        <v>2.0159459114074707</v>
      </c>
      <c r="J8370" s="9">
        <v>0.68439328670501709</v>
      </c>
      <c r="K8370" s="9">
        <v>2.4773232638835907E-2</v>
      </c>
      <c r="L8370" s="9">
        <v>95.049003601074219</v>
      </c>
    </row>
    <row r="8371" spans="1:12" x14ac:dyDescent="0.25">
      <c r="A8371" s="5" t="str">
        <f t="shared" si="130"/>
        <v>1NEMNEM Customer90218</v>
      </c>
      <c r="B8371" s="9">
        <v>1</v>
      </c>
      <c r="C8371" t="s">
        <v>132</v>
      </c>
      <c r="D8371" t="s">
        <v>142</v>
      </c>
      <c r="E8371" s="9">
        <v>9</v>
      </c>
      <c r="F8371" s="9">
        <v>0</v>
      </c>
      <c r="G8371" s="9">
        <v>2</v>
      </c>
      <c r="H8371" s="9">
        <v>18</v>
      </c>
      <c r="I8371" s="9">
        <v>2.8000669479370117</v>
      </c>
      <c r="J8371" s="9">
        <v>2.0175313949584961</v>
      </c>
      <c r="K8371" s="9">
        <v>3.3520538359880447E-2</v>
      </c>
      <c r="L8371" s="9">
        <v>93.790191650390625</v>
      </c>
    </row>
    <row r="8372" spans="1:12" x14ac:dyDescent="0.25">
      <c r="A8372" s="5" t="str">
        <f t="shared" si="130"/>
        <v>1NEMNEM Customer90219</v>
      </c>
      <c r="B8372" s="9">
        <v>1</v>
      </c>
      <c r="C8372" t="s">
        <v>132</v>
      </c>
      <c r="D8372" t="s">
        <v>142</v>
      </c>
      <c r="E8372" s="9">
        <v>9</v>
      </c>
      <c r="F8372" s="9">
        <v>0</v>
      </c>
      <c r="G8372" s="9">
        <v>2</v>
      </c>
      <c r="H8372" s="9">
        <v>19</v>
      </c>
      <c r="I8372" s="9">
        <v>3.3127114772796631</v>
      </c>
      <c r="J8372" s="9">
        <v>2.8099663257598877</v>
      </c>
      <c r="K8372" s="9">
        <v>2.8200790286064148E-2</v>
      </c>
      <c r="L8372" s="9">
        <v>93.22467041015625</v>
      </c>
    </row>
    <row r="8373" spans="1:12" x14ac:dyDescent="0.25">
      <c r="A8373" s="5" t="str">
        <f t="shared" si="130"/>
        <v>1NEMNEM Customer90220</v>
      </c>
      <c r="B8373" s="9">
        <v>1</v>
      </c>
      <c r="C8373" t="s">
        <v>132</v>
      </c>
      <c r="D8373" t="s">
        <v>142</v>
      </c>
      <c r="E8373" s="9">
        <v>9</v>
      </c>
      <c r="F8373" s="9">
        <v>0</v>
      </c>
      <c r="G8373" s="9">
        <v>2</v>
      </c>
      <c r="H8373" s="9">
        <v>20</v>
      </c>
      <c r="I8373" s="9">
        <v>3.4274618625640869</v>
      </c>
      <c r="J8373" s="9">
        <v>3.0747830867767334</v>
      </c>
      <c r="K8373" s="9">
        <v>1.6281630843877792E-2</v>
      </c>
      <c r="L8373" s="9">
        <v>91.468650817871094</v>
      </c>
    </row>
    <row r="8374" spans="1:12" x14ac:dyDescent="0.25">
      <c r="A8374" s="5" t="str">
        <f t="shared" si="130"/>
        <v>1NEMNEM Customer90221</v>
      </c>
      <c r="B8374" s="9">
        <v>1</v>
      </c>
      <c r="C8374" t="s">
        <v>132</v>
      </c>
      <c r="D8374" t="s">
        <v>142</v>
      </c>
      <c r="E8374" s="9">
        <v>9</v>
      </c>
      <c r="F8374" s="9">
        <v>0</v>
      </c>
      <c r="G8374" s="9">
        <v>2</v>
      </c>
      <c r="H8374" s="9">
        <v>21</v>
      </c>
      <c r="I8374" s="9">
        <v>3.3370606899261475</v>
      </c>
      <c r="J8374" s="9">
        <v>3.0308902263641357</v>
      </c>
      <c r="K8374" s="9">
        <v>1.1861071921885014E-2</v>
      </c>
      <c r="L8374" s="9">
        <v>88.011276245117188</v>
      </c>
    </row>
    <row r="8375" spans="1:12" x14ac:dyDescent="0.25">
      <c r="A8375" s="5" t="str">
        <f t="shared" si="130"/>
        <v>1NEMNEM Customer90222</v>
      </c>
      <c r="B8375" s="9">
        <v>1</v>
      </c>
      <c r="C8375" t="s">
        <v>132</v>
      </c>
      <c r="D8375" t="s">
        <v>142</v>
      </c>
      <c r="E8375" s="9">
        <v>9</v>
      </c>
      <c r="F8375" s="9">
        <v>0</v>
      </c>
      <c r="G8375" s="9">
        <v>2</v>
      </c>
      <c r="H8375" s="9">
        <v>22</v>
      </c>
      <c r="I8375" s="9">
        <v>3.1718466281890869</v>
      </c>
      <c r="J8375" s="9">
        <v>3.7561972141265869</v>
      </c>
      <c r="K8375" s="9">
        <v>2.7328247204422951E-2</v>
      </c>
      <c r="L8375" s="9">
        <v>85.6988525390625</v>
      </c>
    </row>
    <row r="8376" spans="1:12" x14ac:dyDescent="0.25">
      <c r="A8376" s="5" t="str">
        <f t="shared" si="130"/>
        <v>1NEMNEM Customer90223</v>
      </c>
      <c r="B8376" s="9">
        <v>1</v>
      </c>
      <c r="C8376" t="s">
        <v>132</v>
      </c>
      <c r="D8376" t="s">
        <v>142</v>
      </c>
      <c r="E8376" s="9">
        <v>9</v>
      </c>
      <c r="F8376" s="9">
        <v>0</v>
      </c>
      <c r="G8376" s="9">
        <v>2</v>
      </c>
      <c r="H8376" s="9">
        <v>23</v>
      </c>
      <c r="I8376" s="9">
        <v>2.9014661312103271</v>
      </c>
      <c r="J8376" s="9">
        <v>3.1227700710296631</v>
      </c>
      <c r="K8376" s="9">
        <v>2.1057946607470512E-2</v>
      </c>
      <c r="L8376" s="9">
        <v>83.556709289550781</v>
      </c>
    </row>
    <row r="8377" spans="1:12" x14ac:dyDescent="0.25">
      <c r="A8377" s="5" t="str">
        <f t="shared" si="130"/>
        <v>1NEMNEM Customer90224</v>
      </c>
      <c r="B8377" s="9">
        <v>1</v>
      </c>
      <c r="C8377" t="s">
        <v>132</v>
      </c>
      <c r="D8377" t="s">
        <v>142</v>
      </c>
      <c r="E8377" s="9">
        <v>9</v>
      </c>
      <c r="F8377" s="9">
        <v>0</v>
      </c>
      <c r="G8377" s="9">
        <v>2</v>
      </c>
      <c r="H8377" s="9">
        <v>24</v>
      </c>
      <c r="I8377" s="9">
        <v>2.4866516590118408</v>
      </c>
      <c r="J8377" s="9">
        <v>2.6187648773193359</v>
      </c>
      <c r="K8377" s="9">
        <v>1.9533555954694748E-2</v>
      </c>
      <c r="L8377" s="9">
        <v>81.707901000976563</v>
      </c>
    </row>
    <row r="8378" spans="1:12" x14ac:dyDescent="0.25">
      <c r="A8378" s="5" t="str">
        <f t="shared" si="130"/>
        <v>1NEMNEM Customer90101</v>
      </c>
      <c r="B8378" s="9">
        <v>1</v>
      </c>
      <c r="C8378" t="s">
        <v>132</v>
      </c>
      <c r="D8378" t="s">
        <v>142</v>
      </c>
      <c r="E8378" s="9">
        <v>9</v>
      </c>
      <c r="F8378" s="9">
        <v>0</v>
      </c>
      <c r="G8378" s="9">
        <v>10</v>
      </c>
      <c r="H8378" s="9">
        <v>1</v>
      </c>
      <c r="I8378" s="9">
        <v>2.1797118186950684</v>
      </c>
      <c r="J8378" s="9">
        <v>2.1797118186950684</v>
      </c>
      <c r="K8378" s="9">
        <v>0</v>
      </c>
      <c r="L8378" s="9">
        <v>80.377777099609375</v>
      </c>
    </row>
    <row r="8379" spans="1:12" x14ac:dyDescent="0.25">
      <c r="A8379" s="5" t="str">
        <f t="shared" si="130"/>
        <v>1NEMNEM Customer90102</v>
      </c>
      <c r="B8379" s="9">
        <v>1</v>
      </c>
      <c r="C8379" t="s">
        <v>132</v>
      </c>
      <c r="D8379" t="s">
        <v>142</v>
      </c>
      <c r="E8379" s="9">
        <v>9</v>
      </c>
      <c r="F8379" s="9">
        <v>0</v>
      </c>
      <c r="G8379" s="9">
        <v>10</v>
      </c>
      <c r="H8379" s="9">
        <v>2</v>
      </c>
      <c r="I8379" s="9">
        <v>1.8609914779663086</v>
      </c>
      <c r="J8379" s="9">
        <v>1.8609914779663086</v>
      </c>
      <c r="K8379" s="9">
        <v>0</v>
      </c>
      <c r="L8379" s="9">
        <v>79.09356689453125</v>
      </c>
    </row>
    <row r="8380" spans="1:12" x14ac:dyDescent="0.25">
      <c r="A8380" s="5" t="str">
        <f t="shared" si="130"/>
        <v>1NEMNEM Customer90103</v>
      </c>
      <c r="B8380" s="9">
        <v>1</v>
      </c>
      <c r="C8380" t="s">
        <v>132</v>
      </c>
      <c r="D8380" t="s">
        <v>142</v>
      </c>
      <c r="E8380" s="9">
        <v>9</v>
      </c>
      <c r="F8380" s="9">
        <v>0</v>
      </c>
      <c r="G8380" s="9">
        <v>10</v>
      </c>
      <c r="H8380" s="9">
        <v>3</v>
      </c>
      <c r="I8380" s="9">
        <v>1.6188290119171143</v>
      </c>
      <c r="J8380" s="9">
        <v>1.6188290119171143</v>
      </c>
      <c r="K8380" s="9">
        <v>0</v>
      </c>
      <c r="L8380" s="9">
        <v>77.995193481445313</v>
      </c>
    </row>
    <row r="8381" spans="1:12" x14ac:dyDescent="0.25">
      <c r="A8381" s="5" t="str">
        <f t="shared" si="130"/>
        <v>1NEMNEM Customer90104</v>
      </c>
      <c r="B8381" s="9">
        <v>1</v>
      </c>
      <c r="C8381" t="s">
        <v>132</v>
      </c>
      <c r="D8381" t="s">
        <v>142</v>
      </c>
      <c r="E8381" s="9">
        <v>9</v>
      </c>
      <c r="F8381" s="9">
        <v>0</v>
      </c>
      <c r="G8381" s="9">
        <v>10</v>
      </c>
      <c r="H8381" s="9">
        <v>4</v>
      </c>
      <c r="I8381" s="9">
        <v>1.4566076993942261</v>
      </c>
      <c r="J8381" s="9">
        <v>1.4566076993942261</v>
      </c>
      <c r="K8381" s="9">
        <v>0</v>
      </c>
      <c r="L8381" s="9">
        <v>77.521194458007813</v>
      </c>
    </row>
    <row r="8382" spans="1:12" x14ac:dyDescent="0.25">
      <c r="A8382" s="5" t="str">
        <f t="shared" si="130"/>
        <v>1NEMNEM Customer90105</v>
      </c>
      <c r="B8382" s="9">
        <v>1</v>
      </c>
      <c r="C8382" t="s">
        <v>132</v>
      </c>
      <c r="D8382" t="s">
        <v>142</v>
      </c>
      <c r="E8382" s="9">
        <v>9</v>
      </c>
      <c r="F8382" s="9">
        <v>0</v>
      </c>
      <c r="G8382" s="9">
        <v>10</v>
      </c>
      <c r="H8382" s="9">
        <v>5</v>
      </c>
      <c r="I8382" s="9">
        <v>1.3269373178482056</v>
      </c>
      <c r="J8382" s="9">
        <v>1.3269373178482056</v>
      </c>
      <c r="K8382" s="9">
        <v>0</v>
      </c>
      <c r="L8382" s="9">
        <v>76.94580078125</v>
      </c>
    </row>
    <row r="8383" spans="1:12" x14ac:dyDescent="0.25">
      <c r="A8383" s="5" t="str">
        <f t="shared" si="130"/>
        <v>1NEMNEM Customer90106</v>
      </c>
      <c r="B8383" s="9">
        <v>1</v>
      </c>
      <c r="C8383" t="s">
        <v>132</v>
      </c>
      <c r="D8383" t="s">
        <v>142</v>
      </c>
      <c r="E8383" s="9">
        <v>9</v>
      </c>
      <c r="F8383" s="9">
        <v>0</v>
      </c>
      <c r="G8383" s="9">
        <v>10</v>
      </c>
      <c r="H8383" s="9">
        <v>6</v>
      </c>
      <c r="I8383" s="9">
        <v>1.2613831758499146</v>
      </c>
      <c r="J8383" s="9">
        <v>1.2613831758499146</v>
      </c>
      <c r="K8383" s="9">
        <v>0</v>
      </c>
      <c r="L8383" s="9">
        <v>76.717567443847656</v>
      </c>
    </row>
    <row r="8384" spans="1:12" x14ac:dyDescent="0.25">
      <c r="A8384" s="5" t="str">
        <f t="shared" si="130"/>
        <v>1NEMNEM Customer90107</v>
      </c>
      <c r="B8384" s="9">
        <v>1</v>
      </c>
      <c r="C8384" t="s">
        <v>132</v>
      </c>
      <c r="D8384" t="s">
        <v>142</v>
      </c>
      <c r="E8384" s="9">
        <v>9</v>
      </c>
      <c r="F8384" s="9">
        <v>0</v>
      </c>
      <c r="G8384" s="9">
        <v>10</v>
      </c>
      <c r="H8384" s="9">
        <v>7</v>
      </c>
      <c r="I8384" s="9">
        <v>1.1638303995132446</v>
      </c>
      <c r="J8384" s="9">
        <v>1.1638303995132446</v>
      </c>
      <c r="K8384" s="9">
        <v>0</v>
      </c>
      <c r="L8384" s="9">
        <v>76.212532043457031</v>
      </c>
    </row>
    <row r="8385" spans="1:12" x14ac:dyDescent="0.25">
      <c r="A8385" s="5" t="str">
        <f t="shared" si="130"/>
        <v>1NEMNEM Customer90108</v>
      </c>
      <c r="B8385" s="9">
        <v>1</v>
      </c>
      <c r="C8385" t="s">
        <v>132</v>
      </c>
      <c r="D8385" t="s">
        <v>142</v>
      </c>
      <c r="E8385" s="9">
        <v>9</v>
      </c>
      <c r="F8385" s="9">
        <v>0</v>
      </c>
      <c r="G8385" s="9">
        <v>10</v>
      </c>
      <c r="H8385" s="9">
        <v>8</v>
      </c>
      <c r="I8385" s="9">
        <v>0.92432975769042969</v>
      </c>
      <c r="J8385" s="9">
        <v>0.92432975769042969</v>
      </c>
      <c r="K8385" s="9">
        <v>0</v>
      </c>
      <c r="L8385" s="9">
        <v>76.508766174316406</v>
      </c>
    </row>
    <row r="8386" spans="1:12" x14ac:dyDescent="0.25">
      <c r="A8386" s="5" t="str">
        <f t="shared" si="130"/>
        <v>1NEMNEM Customer90109</v>
      </c>
      <c r="B8386" s="9">
        <v>1</v>
      </c>
      <c r="C8386" t="s">
        <v>132</v>
      </c>
      <c r="D8386" t="s">
        <v>142</v>
      </c>
      <c r="E8386" s="9">
        <v>9</v>
      </c>
      <c r="F8386" s="9">
        <v>0</v>
      </c>
      <c r="G8386" s="9">
        <v>10</v>
      </c>
      <c r="H8386" s="9">
        <v>9</v>
      </c>
      <c r="I8386" s="9">
        <v>0.35101932287216187</v>
      </c>
      <c r="J8386" s="9">
        <v>0.35101932287216187</v>
      </c>
      <c r="K8386" s="9">
        <v>0</v>
      </c>
      <c r="L8386" s="9">
        <v>77.850234985351563</v>
      </c>
    </row>
    <row r="8387" spans="1:12" x14ac:dyDescent="0.25">
      <c r="A8387" s="5" t="str">
        <f t="shared" ref="A8387:A8450" si="131">B8387&amp;C8387&amp;D8387&amp;E8387&amp;F8387&amp;G8387&amp;H8387</f>
        <v>1NEMNEM Customer901010</v>
      </c>
      <c r="B8387" s="9">
        <v>1</v>
      </c>
      <c r="C8387" t="s">
        <v>132</v>
      </c>
      <c r="D8387" t="s">
        <v>142</v>
      </c>
      <c r="E8387" s="9">
        <v>9</v>
      </c>
      <c r="F8387" s="9">
        <v>0</v>
      </c>
      <c r="G8387" s="9">
        <v>10</v>
      </c>
      <c r="H8387" s="9">
        <v>10</v>
      </c>
      <c r="I8387" s="9">
        <v>-0.18761849403381348</v>
      </c>
      <c r="J8387" s="9">
        <v>-0.18761849403381348</v>
      </c>
      <c r="K8387" s="9">
        <v>0</v>
      </c>
      <c r="L8387" s="9">
        <v>81.349174499511719</v>
      </c>
    </row>
    <row r="8388" spans="1:12" x14ac:dyDescent="0.25">
      <c r="A8388" s="5" t="str">
        <f t="shared" si="131"/>
        <v>1NEMNEM Customer901011</v>
      </c>
      <c r="B8388" s="9">
        <v>1</v>
      </c>
      <c r="C8388" t="s">
        <v>132</v>
      </c>
      <c r="D8388" t="s">
        <v>142</v>
      </c>
      <c r="E8388" s="9">
        <v>9</v>
      </c>
      <c r="F8388" s="9">
        <v>0</v>
      </c>
      <c r="G8388" s="9">
        <v>10</v>
      </c>
      <c r="H8388" s="9">
        <v>11</v>
      </c>
      <c r="I8388" s="9">
        <v>-0.23997686803340912</v>
      </c>
      <c r="J8388" s="9">
        <v>-0.23997686803340912</v>
      </c>
      <c r="K8388" s="9">
        <v>0</v>
      </c>
      <c r="L8388" s="9">
        <v>86.264228820800781</v>
      </c>
    </row>
    <row r="8389" spans="1:12" x14ac:dyDescent="0.25">
      <c r="A8389" s="5" t="str">
        <f t="shared" si="131"/>
        <v>1NEMNEM Customer901012</v>
      </c>
      <c r="B8389" s="9">
        <v>1</v>
      </c>
      <c r="C8389" t="s">
        <v>132</v>
      </c>
      <c r="D8389" t="s">
        <v>142</v>
      </c>
      <c r="E8389" s="9">
        <v>9</v>
      </c>
      <c r="F8389" s="9">
        <v>0</v>
      </c>
      <c r="G8389" s="9">
        <v>10</v>
      </c>
      <c r="H8389" s="9">
        <v>12</v>
      </c>
      <c r="I8389" s="9">
        <v>-0.20995017886161804</v>
      </c>
      <c r="J8389" s="9">
        <v>-0.20995017886161804</v>
      </c>
      <c r="K8389" s="9">
        <v>0</v>
      </c>
      <c r="L8389" s="9">
        <v>90.4888916015625</v>
      </c>
    </row>
    <row r="8390" spans="1:12" x14ac:dyDescent="0.25">
      <c r="A8390" s="5" t="str">
        <f t="shared" si="131"/>
        <v>1NEMNEM Customer901013</v>
      </c>
      <c r="B8390" s="9">
        <v>1</v>
      </c>
      <c r="C8390" t="s">
        <v>132</v>
      </c>
      <c r="D8390" t="s">
        <v>142</v>
      </c>
      <c r="E8390" s="9">
        <v>9</v>
      </c>
      <c r="F8390" s="9">
        <v>0</v>
      </c>
      <c r="G8390" s="9">
        <v>10</v>
      </c>
      <c r="H8390" s="9">
        <v>13</v>
      </c>
      <c r="I8390" s="9">
        <v>8.6015621200203896E-3</v>
      </c>
      <c r="J8390" s="9">
        <v>8.6015621200203896E-3</v>
      </c>
      <c r="K8390" s="9">
        <v>0</v>
      </c>
      <c r="L8390" s="9">
        <v>94.162757873535156</v>
      </c>
    </row>
    <row r="8391" spans="1:12" x14ac:dyDescent="0.25">
      <c r="A8391" s="5" t="str">
        <f t="shared" si="131"/>
        <v>1NEMNEM Customer901014</v>
      </c>
      <c r="B8391" s="9">
        <v>1</v>
      </c>
      <c r="C8391" t="s">
        <v>132</v>
      </c>
      <c r="D8391" t="s">
        <v>142</v>
      </c>
      <c r="E8391" s="9">
        <v>9</v>
      </c>
      <c r="F8391" s="9">
        <v>0</v>
      </c>
      <c r="G8391" s="9">
        <v>10</v>
      </c>
      <c r="H8391" s="9">
        <v>14</v>
      </c>
      <c r="I8391" s="9">
        <v>0.42915967106819153</v>
      </c>
      <c r="J8391" s="9">
        <v>0.42915967106819153</v>
      </c>
      <c r="K8391" s="9">
        <v>0</v>
      </c>
      <c r="L8391" s="9">
        <v>96.514472961425781</v>
      </c>
    </row>
    <row r="8392" spans="1:12" x14ac:dyDescent="0.25">
      <c r="A8392" s="5" t="str">
        <f t="shared" si="131"/>
        <v>1NEMNEM Customer901015</v>
      </c>
      <c r="B8392" s="9">
        <v>1</v>
      </c>
      <c r="C8392" t="s">
        <v>132</v>
      </c>
      <c r="D8392" t="s">
        <v>142</v>
      </c>
      <c r="E8392" s="9">
        <v>9</v>
      </c>
      <c r="F8392" s="9">
        <v>0</v>
      </c>
      <c r="G8392" s="9">
        <v>10</v>
      </c>
      <c r="H8392" s="9">
        <v>15</v>
      </c>
      <c r="I8392" s="9">
        <v>0.94586080312728882</v>
      </c>
      <c r="J8392" s="9">
        <v>0.94586080312728882</v>
      </c>
      <c r="K8392" s="9">
        <v>0</v>
      </c>
      <c r="L8392" s="9">
        <v>97.936126708984375</v>
      </c>
    </row>
    <row r="8393" spans="1:12" x14ac:dyDescent="0.25">
      <c r="A8393" s="5" t="str">
        <f t="shared" si="131"/>
        <v>1NEMNEM Customer901016</v>
      </c>
      <c r="B8393" s="9">
        <v>1</v>
      </c>
      <c r="C8393" t="s">
        <v>132</v>
      </c>
      <c r="D8393" t="s">
        <v>142</v>
      </c>
      <c r="E8393" s="9">
        <v>9</v>
      </c>
      <c r="F8393" s="9">
        <v>0</v>
      </c>
      <c r="G8393" s="9">
        <v>10</v>
      </c>
      <c r="H8393" s="9">
        <v>16</v>
      </c>
      <c r="I8393" s="9">
        <v>1.6351398229598999</v>
      </c>
      <c r="J8393" s="9">
        <v>1.6351398229598999</v>
      </c>
      <c r="K8393" s="9">
        <v>0</v>
      </c>
      <c r="L8393" s="9">
        <v>98.228042602539063</v>
      </c>
    </row>
    <row r="8394" spans="1:12" x14ac:dyDescent="0.25">
      <c r="A8394" s="5" t="str">
        <f t="shared" si="131"/>
        <v>1NEMNEM Customer901017</v>
      </c>
      <c r="B8394" s="9">
        <v>1</v>
      </c>
      <c r="C8394" t="s">
        <v>132</v>
      </c>
      <c r="D8394" t="s">
        <v>142</v>
      </c>
      <c r="E8394" s="9">
        <v>9</v>
      </c>
      <c r="F8394" s="9">
        <v>0</v>
      </c>
      <c r="G8394" s="9">
        <v>10</v>
      </c>
      <c r="H8394" s="9">
        <v>17</v>
      </c>
      <c r="I8394" s="9">
        <v>2.3160789012908936</v>
      </c>
      <c r="J8394" s="9">
        <v>0.89295220375061035</v>
      </c>
      <c r="K8394" s="9">
        <v>3.5033568739891052E-2</v>
      </c>
      <c r="L8394" s="9">
        <v>98.772247314453125</v>
      </c>
    </row>
    <row r="8395" spans="1:12" x14ac:dyDescent="0.25">
      <c r="A8395" s="5" t="str">
        <f t="shared" si="131"/>
        <v>1NEMNEM Customer901018</v>
      </c>
      <c r="B8395" s="9">
        <v>1</v>
      </c>
      <c r="C8395" t="s">
        <v>132</v>
      </c>
      <c r="D8395" t="s">
        <v>142</v>
      </c>
      <c r="E8395" s="9">
        <v>9</v>
      </c>
      <c r="F8395" s="9">
        <v>0</v>
      </c>
      <c r="G8395" s="9">
        <v>10</v>
      </c>
      <c r="H8395" s="9">
        <v>18</v>
      </c>
      <c r="I8395" s="9">
        <v>3.0475692749023438</v>
      </c>
      <c r="J8395" s="9">
        <v>2.1816413402557373</v>
      </c>
      <c r="K8395" s="9">
        <v>4.1870579123497009E-2</v>
      </c>
      <c r="L8395" s="9">
        <v>97.741310119628906</v>
      </c>
    </row>
    <row r="8396" spans="1:12" x14ac:dyDescent="0.25">
      <c r="A8396" s="5" t="str">
        <f t="shared" si="131"/>
        <v>1NEMNEM Customer901019</v>
      </c>
      <c r="B8396" s="9">
        <v>1</v>
      </c>
      <c r="C8396" t="s">
        <v>132</v>
      </c>
      <c r="D8396" t="s">
        <v>142</v>
      </c>
      <c r="E8396" s="9">
        <v>9</v>
      </c>
      <c r="F8396" s="9">
        <v>0</v>
      </c>
      <c r="G8396" s="9">
        <v>10</v>
      </c>
      <c r="H8396" s="9">
        <v>19</v>
      </c>
      <c r="I8396" s="9">
        <v>3.5718493461608887</v>
      </c>
      <c r="J8396" s="9">
        <v>3.0251915454864502</v>
      </c>
      <c r="K8396" s="9">
        <v>3.1404443085193634E-2</v>
      </c>
      <c r="L8396" s="9">
        <v>96.277565002441406</v>
      </c>
    </row>
    <row r="8397" spans="1:12" x14ac:dyDescent="0.25">
      <c r="A8397" s="5" t="str">
        <f t="shared" si="131"/>
        <v>1NEMNEM Customer901020</v>
      </c>
      <c r="B8397" s="9">
        <v>1</v>
      </c>
      <c r="C8397" t="s">
        <v>132</v>
      </c>
      <c r="D8397" t="s">
        <v>142</v>
      </c>
      <c r="E8397" s="9">
        <v>9</v>
      </c>
      <c r="F8397" s="9">
        <v>0</v>
      </c>
      <c r="G8397" s="9">
        <v>10</v>
      </c>
      <c r="H8397" s="9">
        <v>20</v>
      </c>
      <c r="I8397" s="9">
        <v>3.6905946731567383</v>
      </c>
      <c r="J8397" s="9">
        <v>3.3065707683563232</v>
      </c>
      <c r="K8397" s="9">
        <v>2.1560272201895714E-2</v>
      </c>
      <c r="L8397" s="9">
        <v>93.798812866210938</v>
      </c>
    </row>
    <row r="8398" spans="1:12" x14ac:dyDescent="0.25">
      <c r="A8398" s="5" t="str">
        <f t="shared" si="131"/>
        <v>1NEMNEM Customer901021</v>
      </c>
      <c r="B8398" s="9">
        <v>1</v>
      </c>
      <c r="C8398" t="s">
        <v>132</v>
      </c>
      <c r="D8398" t="s">
        <v>142</v>
      </c>
      <c r="E8398" s="9">
        <v>9</v>
      </c>
      <c r="F8398" s="9">
        <v>0</v>
      </c>
      <c r="G8398" s="9">
        <v>10</v>
      </c>
      <c r="H8398" s="9">
        <v>21</v>
      </c>
      <c r="I8398" s="9">
        <v>3.5812311172485352</v>
      </c>
      <c r="J8398" s="9">
        <v>3.2444801330566406</v>
      </c>
      <c r="K8398" s="9">
        <v>1.411915197968483E-2</v>
      </c>
      <c r="L8398" s="9">
        <v>90.284584045410156</v>
      </c>
    </row>
    <row r="8399" spans="1:12" x14ac:dyDescent="0.25">
      <c r="A8399" s="5" t="str">
        <f t="shared" si="131"/>
        <v>1NEMNEM Customer901022</v>
      </c>
      <c r="B8399" s="9">
        <v>1</v>
      </c>
      <c r="C8399" t="s">
        <v>132</v>
      </c>
      <c r="D8399" t="s">
        <v>142</v>
      </c>
      <c r="E8399" s="9">
        <v>9</v>
      </c>
      <c r="F8399" s="9">
        <v>0</v>
      </c>
      <c r="G8399" s="9">
        <v>10</v>
      </c>
      <c r="H8399" s="9">
        <v>22</v>
      </c>
      <c r="I8399" s="9">
        <v>3.4031944274902344</v>
      </c>
      <c r="J8399" s="9">
        <v>3.9979677200317383</v>
      </c>
      <c r="K8399" s="9">
        <v>4.0837563574314117E-2</v>
      </c>
      <c r="L8399" s="9">
        <v>88.311004638671875</v>
      </c>
    </row>
    <row r="8400" spans="1:12" x14ac:dyDescent="0.25">
      <c r="A8400" s="5" t="str">
        <f t="shared" si="131"/>
        <v>1NEMNEM Customer901023</v>
      </c>
      <c r="B8400" s="9">
        <v>1</v>
      </c>
      <c r="C8400" t="s">
        <v>132</v>
      </c>
      <c r="D8400" t="s">
        <v>142</v>
      </c>
      <c r="E8400" s="9">
        <v>9</v>
      </c>
      <c r="F8400" s="9">
        <v>0</v>
      </c>
      <c r="G8400" s="9">
        <v>10</v>
      </c>
      <c r="H8400" s="9">
        <v>23</v>
      </c>
      <c r="I8400" s="9">
        <v>3.1033227443695068</v>
      </c>
      <c r="J8400" s="9">
        <v>3.3304059505462646</v>
      </c>
      <c r="K8400" s="9">
        <v>3.1848620623350143E-2</v>
      </c>
      <c r="L8400" s="9">
        <v>86.696395874023438</v>
      </c>
    </row>
    <row r="8401" spans="1:12" x14ac:dyDescent="0.25">
      <c r="A8401" s="5" t="str">
        <f t="shared" si="131"/>
        <v>1NEMNEM Customer901024</v>
      </c>
      <c r="B8401" s="9">
        <v>1</v>
      </c>
      <c r="C8401" t="s">
        <v>132</v>
      </c>
      <c r="D8401" t="s">
        <v>142</v>
      </c>
      <c r="E8401" s="9">
        <v>9</v>
      </c>
      <c r="F8401" s="9">
        <v>0</v>
      </c>
      <c r="G8401" s="9">
        <v>10</v>
      </c>
      <c r="H8401" s="9">
        <v>24</v>
      </c>
      <c r="I8401" s="9">
        <v>2.6615958213806152</v>
      </c>
      <c r="J8401" s="9">
        <v>2.8000357151031494</v>
      </c>
      <c r="K8401" s="9">
        <v>2.9585771262645721E-2</v>
      </c>
      <c r="L8401" s="9">
        <v>84.866844177246094</v>
      </c>
    </row>
    <row r="8402" spans="1:12" x14ac:dyDescent="0.25">
      <c r="A8402" s="5" t="str">
        <f t="shared" si="131"/>
        <v>1NEMNEM Customer9121</v>
      </c>
      <c r="B8402" s="9">
        <v>1</v>
      </c>
      <c r="C8402" t="s">
        <v>132</v>
      </c>
      <c r="D8402" t="s">
        <v>142</v>
      </c>
      <c r="E8402" s="9">
        <v>9</v>
      </c>
      <c r="F8402" s="9">
        <v>1</v>
      </c>
      <c r="G8402" s="9">
        <v>2</v>
      </c>
      <c r="H8402" s="9">
        <v>1</v>
      </c>
      <c r="I8402" s="9">
        <v>1.9690970182418823</v>
      </c>
      <c r="J8402" s="9">
        <v>1.9690970182418823</v>
      </c>
      <c r="K8402" s="9">
        <v>0</v>
      </c>
      <c r="L8402" s="9">
        <v>77.176544189453125</v>
      </c>
    </row>
    <row r="8403" spans="1:12" x14ac:dyDescent="0.25">
      <c r="A8403" s="5" t="str">
        <f t="shared" si="131"/>
        <v>1NEMNEM Customer9122</v>
      </c>
      <c r="B8403" s="9">
        <v>1</v>
      </c>
      <c r="C8403" t="s">
        <v>132</v>
      </c>
      <c r="D8403" t="s">
        <v>142</v>
      </c>
      <c r="E8403" s="9">
        <v>9</v>
      </c>
      <c r="F8403" s="9">
        <v>1</v>
      </c>
      <c r="G8403" s="9">
        <v>2</v>
      </c>
      <c r="H8403" s="9">
        <v>2</v>
      </c>
      <c r="I8403" s="9">
        <v>1.6751470565795898</v>
      </c>
      <c r="J8403" s="9">
        <v>1.6751470565795898</v>
      </c>
      <c r="K8403" s="9">
        <v>0</v>
      </c>
      <c r="L8403" s="9">
        <v>75.912345886230469</v>
      </c>
    </row>
    <row r="8404" spans="1:12" x14ac:dyDescent="0.25">
      <c r="A8404" s="5" t="str">
        <f t="shared" si="131"/>
        <v>1NEMNEM Customer9123</v>
      </c>
      <c r="B8404" s="9">
        <v>1</v>
      </c>
      <c r="C8404" t="s">
        <v>132</v>
      </c>
      <c r="D8404" t="s">
        <v>142</v>
      </c>
      <c r="E8404" s="9">
        <v>9</v>
      </c>
      <c r="F8404" s="9">
        <v>1</v>
      </c>
      <c r="G8404" s="9">
        <v>2</v>
      </c>
      <c r="H8404" s="9">
        <v>3</v>
      </c>
      <c r="I8404" s="9">
        <v>1.4508517980575562</v>
      </c>
      <c r="J8404" s="9">
        <v>1.4508517980575562</v>
      </c>
      <c r="K8404" s="9">
        <v>0</v>
      </c>
      <c r="L8404" s="9">
        <v>74.815238952636719</v>
      </c>
    </row>
    <row r="8405" spans="1:12" x14ac:dyDescent="0.25">
      <c r="A8405" s="5" t="str">
        <f t="shared" si="131"/>
        <v>1NEMNEM Customer9124</v>
      </c>
      <c r="B8405" s="9">
        <v>1</v>
      </c>
      <c r="C8405" t="s">
        <v>132</v>
      </c>
      <c r="D8405" t="s">
        <v>142</v>
      </c>
      <c r="E8405" s="9">
        <v>9</v>
      </c>
      <c r="F8405" s="9">
        <v>1</v>
      </c>
      <c r="G8405" s="9">
        <v>2</v>
      </c>
      <c r="H8405" s="9">
        <v>4</v>
      </c>
      <c r="I8405" s="9">
        <v>1.2868971824645996</v>
      </c>
      <c r="J8405" s="9">
        <v>1.2868971824645996</v>
      </c>
      <c r="K8405" s="9">
        <v>0</v>
      </c>
      <c r="L8405" s="9">
        <v>73.883476257324219</v>
      </c>
    </row>
    <row r="8406" spans="1:12" x14ac:dyDescent="0.25">
      <c r="A8406" s="5" t="str">
        <f t="shared" si="131"/>
        <v>1NEMNEM Customer9125</v>
      </c>
      <c r="B8406" s="9">
        <v>1</v>
      </c>
      <c r="C8406" t="s">
        <v>132</v>
      </c>
      <c r="D8406" t="s">
        <v>142</v>
      </c>
      <c r="E8406" s="9">
        <v>9</v>
      </c>
      <c r="F8406" s="9">
        <v>1</v>
      </c>
      <c r="G8406" s="9">
        <v>2</v>
      </c>
      <c r="H8406" s="9">
        <v>5</v>
      </c>
      <c r="I8406" s="9">
        <v>1.153357982635498</v>
      </c>
      <c r="J8406" s="9">
        <v>1.153357982635498</v>
      </c>
      <c r="K8406" s="9">
        <v>0</v>
      </c>
      <c r="L8406" s="9">
        <v>72.71453857421875</v>
      </c>
    </row>
    <row r="8407" spans="1:12" x14ac:dyDescent="0.25">
      <c r="A8407" s="5" t="str">
        <f t="shared" si="131"/>
        <v>1NEMNEM Customer9126</v>
      </c>
      <c r="B8407" s="9">
        <v>1</v>
      </c>
      <c r="C8407" t="s">
        <v>132</v>
      </c>
      <c r="D8407" t="s">
        <v>142</v>
      </c>
      <c r="E8407" s="9">
        <v>9</v>
      </c>
      <c r="F8407" s="9">
        <v>1</v>
      </c>
      <c r="G8407" s="9">
        <v>2</v>
      </c>
      <c r="H8407" s="9">
        <v>6</v>
      </c>
      <c r="I8407" s="9">
        <v>1.0787135362625122</v>
      </c>
      <c r="J8407" s="9">
        <v>1.0787135362625122</v>
      </c>
      <c r="K8407" s="9">
        <v>0</v>
      </c>
      <c r="L8407" s="9">
        <v>71.867828369140625</v>
      </c>
    </row>
    <row r="8408" spans="1:12" x14ac:dyDescent="0.25">
      <c r="A8408" s="5" t="str">
        <f t="shared" si="131"/>
        <v>1NEMNEM Customer9127</v>
      </c>
      <c r="B8408" s="9">
        <v>1</v>
      </c>
      <c r="C8408" t="s">
        <v>132</v>
      </c>
      <c r="D8408" t="s">
        <v>142</v>
      </c>
      <c r="E8408" s="9">
        <v>9</v>
      </c>
      <c r="F8408" s="9">
        <v>1</v>
      </c>
      <c r="G8408" s="9">
        <v>2</v>
      </c>
      <c r="H8408" s="9">
        <v>7</v>
      </c>
      <c r="I8408" s="9">
        <v>0.98400825262069702</v>
      </c>
      <c r="J8408" s="9">
        <v>0.98400825262069702</v>
      </c>
      <c r="K8408" s="9">
        <v>0</v>
      </c>
      <c r="L8408" s="9">
        <v>71.455863952636719</v>
      </c>
    </row>
    <row r="8409" spans="1:12" x14ac:dyDescent="0.25">
      <c r="A8409" s="5" t="str">
        <f t="shared" si="131"/>
        <v>1NEMNEM Customer9128</v>
      </c>
      <c r="B8409" s="9">
        <v>1</v>
      </c>
      <c r="C8409" t="s">
        <v>132</v>
      </c>
      <c r="D8409" t="s">
        <v>142</v>
      </c>
      <c r="E8409" s="9">
        <v>9</v>
      </c>
      <c r="F8409" s="9">
        <v>1</v>
      </c>
      <c r="G8409" s="9">
        <v>2</v>
      </c>
      <c r="H8409" s="9">
        <v>8</v>
      </c>
      <c r="I8409" s="9">
        <v>0.67624318599700928</v>
      </c>
      <c r="J8409" s="9">
        <v>0.67624318599700928</v>
      </c>
      <c r="K8409" s="9">
        <v>0</v>
      </c>
      <c r="L8409" s="9">
        <v>71.284896850585938</v>
      </c>
    </row>
    <row r="8410" spans="1:12" x14ac:dyDescent="0.25">
      <c r="A8410" s="5" t="str">
        <f t="shared" si="131"/>
        <v>1NEMNEM Customer9129</v>
      </c>
      <c r="B8410" s="9">
        <v>1</v>
      </c>
      <c r="C8410" t="s">
        <v>132</v>
      </c>
      <c r="D8410" t="s">
        <v>142</v>
      </c>
      <c r="E8410" s="9">
        <v>9</v>
      </c>
      <c r="F8410" s="9">
        <v>1</v>
      </c>
      <c r="G8410" s="9">
        <v>2</v>
      </c>
      <c r="H8410" s="9">
        <v>9</v>
      </c>
      <c r="I8410" s="9">
        <v>0.10055751353502274</v>
      </c>
      <c r="J8410" s="9">
        <v>0.10055751353502274</v>
      </c>
      <c r="K8410" s="9">
        <v>0</v>
      </c>
      <c r="L8410" s="9">
        <v>73.254745483398438</v>
      </c>
    </row>
    <row r="8411" spans="1:12" x14ac:dyDescent="0.25">
      <c r="A8411" s="5" t="str">
        <f t="shared" si="131"/>
        <v>1NEMNEM Customer91210</v>
      </c>
      <c r="B8411" s="9">
        <v>1</v>
      </c>
      <c r="C8411" t="s">
        <v>132</v>
      </c>
      <c r="D8411" t="s">
        <v>142</v>
      </c>
      <c r="E8411" s="9">
        <v>9</v>
      </c>
      <c r="F8411" s="9">
        <v>1</v>
      </c>
      <c r="G8411" s="9">
        <v>2</v>
      </c>
      <c r="H8411" s="9">
        <v>10</v>
      </c>
      <c r="I8411" s="9">
        <v>-0.30584728717803955</v>
      </c>
      <c r="J8411" s="9">
        <v>-0.30584728717803955</v>
      </c>
      <c r="K8411" s="9">
        <v>0</v>
      </c>
      <c r="L8411" s="9">
        <v>78.011070251464844</v>
      </c>
    </row>
    <row r="8412" spans="1:12" x14ac:dyDescent="0.25">
      <c r="A8412" s="5" t="str">
        <f t="shared" si="131"/>
        <v>1NEMNEM Customer91211</v>
      </c>
      <c r="B8412" s="9">
        <v>1</v>
      </c>
      <c r="C8412" t="s">
        <v>132</v>
      </c>
      <c r="D8412" t="s">
        <v>142</v>
      </c>
      <c r="E8412" s="9">
        <v>9</v>
      </c>
      <c r="F8412" s="9">
        <v>1</v>
      </c>
      <c r="G8412" s="9">
        <v>2</v>
      </c>
      <c r="H8412" s="9">
        <v>11</v>
      </c>
      <c r="I8412" s="9">
        <v>-0.43299242854118347</v>
      </c>
      <c r="J8412" s="9">
        <v>-0.43299242854118347</v>
      </c>
      <c r="K8412" s="9">
        <v>0</v>
      </c>
      <c r="L8412" s="9">
        <v>83.7305908203125</v>
      </c>
    </row>
    <row r="8413" spans="1:12" x14ac:dyDescent="0.25">
      <c r="A8413" s="5" t="str">
        <f t="shared" si="131"/>
        <v>1NEMNEM Customer91212</v>
      </c>
      <c r="B8413" s="9">
        <v>1</v>
      </c>
      <c r="C8413" t="s">
        <v>132</v>
      </c>
      <c r="D8413" t="s">
        <v>142</v>
      </c>
      <c r="E8413" s="9">
        <v>9</v>
      </c>
      <c r="F8413" s="9">
        <v>1</v>
      </c>
      <c r="G8413" s="9">
        <v>2</v>
      </c>
      <c r="H8413" s="9">
        <v>12</v>
      </c>
      <c r="I8413" s="9">
        <v>-0.51502281427383423</v>
      </c>
      <c r="J8413" s="9">
        <v>-0.51502281427383423</v>
      </c>
      <c r="K8413" s="9">
        <v>0</v>
      </c>
      <c r="L8413" s="9">
        <v>88.621208190917969</v>
      </c>
    </row>
    <row r="8414" spans="1:12" x14ac:dyDescent="0.25">
      <c r="A8414" s="5" t="str">
        <f t="shared" si="131"/>
        <v>1NEMNEM Customer91213</v>
      </c>
      <c r="B8414" s="9">
        <v>1</v>
      </c>
      <c r="C8414" t="s">
        <v>132</v>
      </c>
      <c r="D8414" t="s">
        <v>142</v>
      </c>
      <c r="E8414" s="9">
        <v>9</v>
      </c>
      <c r="F8414" s="9">
        <v>1</v>
      </c>
      <c r="G8414" s="9">
        <v>2</v>
      </c>
      <c r="H8414" s="9">
        <v>13</v>
      </c>
      <c r="I8414" s="9">
        <v>-0.34094414114952087</v>
      </c>
      <c r="J8414" s="9">
        <v>-0.34094414114952087</v>
      </c>
      <c r="K8414" s="9">
        <v>0</v>
      </c>
      <c r="L8414" s="9">
        <v>92.525856018066406</v>
      </c>
    </row>
    <row r="8415" spans="1:12" x14ac:dyDescent="0.25">
      <c r="A8415" s="5" t="str">
        <f t="shared" si="131"/>
        <v>1NEMNEM Customer91214</v>
      </c>
      <c r="B8415" s="9">
        <v>1</v>
      </c>
      <c r="C8415" t="s">
        <v>132</v>
      </c>
      <c r="D8415" t="s">
        <v>142</v>
      </c>
      <c r="E8415" s="9">
        <v>9</v>
      </c>
      <c r="F8415" s="9">
        <v>1</v>
      </c>
      <c r="G8415" s="9">
        <v>2</v>
      </c>
      <c r="H8415" s="9">
        <v>14</v>
      </c>
      <c r="I8415" s="9">
        <v>4.3546829372644424E-2</v>
      </c>
      <c r="J8415" s="9">
        <v>4.3546829372644424E-2</v>
      </c>
      <c r="K8415" s="9">
        <v>0</v>
      </c>
      <c r="L8415" s="9">
        <v>95.133399963378906</v>
      </c>
    </row>
    <row r="8416" spans="1:12" x14ac:dyDescent="0.25">
      <c r="A8416" s="5" t="str">
        <f t="shared" si="131"/>
        <v>1NEMNEM Customer91215</v>
      </c>
      <c r="B8416" s="9">
        <v>1</v>
      </c>
      <c r="C8416" t="s">
        <v>132</v>
      </c>
      <c r="D8416" t="s">
        <v>142</v>
      </c>
      <c r="E8416" s="9">
        <v>9</v>
      </c>
      <c r="F8416" s="9">
        <v>1</v>
      </c>
      <c r="G8416" s="9">
        <v>2</v>
      </c>
      <c r="H8416" s="9">
        <v>15</v>
      </c>
      <c r="I8416" s="9">
        <v>0.54157203435897827</v>
      </c>
      <c r="J8416" s="9">
        <v>0.54157203435897827</v>
      </c>
      <c r="K8416" s="9">
        <v>0</v>
      </c>
      <c r="L8416" s="9">
        <v>96.234718322753906</v>
      </c>
    </row>
    <row r="8417" spans="1:12" x14ac:dyDescent="0.25">
      <c r="A8417" s="5" t="str">
        <f t="shared" si="131"/>
        <v>1NEMNEM Customer91216</v>
      </c>
      <c r="B8417" s="9">
        <v>1</v>
      </c>
      <c r="C8417" t="s">
        <v>132</v>
      </c>
      <c r="D8417" t="s">
        <v>142</v>
      </c>
      <c r="E8417" s="9">
        <v>9</v>
      </c>
      <c r="F8417" s="9">
        <v>1</v>
      </c>
      <c r="G8417" s="9">
        <v>2</v>
      </c>
      <c r="H8417" s="9">
        <v>16</v>
      </c>
      <c r="I8417" s="9">
        <v>1.2166917324066162</v>
      </c>
      <c r="J8417" s="9">
        <v>1.2166917324066162</v>
      </c>
      <c r="K8417" s="9">
        <v>0</v>
      </c>
      <c r="L8417" s="9">
        <v>95.966964721679688</v>
      </c>
    </row>
    <row r="8418" spans="1:12" x14ac:dyDescent="0.25">
      <c r="A8418" s="5" t="str">
        <f t="shared" si="131"/>
        <v>1NEMNEM Customer91217</v>
      </c>
      <c r="B8418" s="9">
        <v>1</v>
      </c>
      <c r="C8418" t="s">
        <v>132</v>
      </c>
      <c r="D8418" t="s">
        <v>142</v>
      </c>
      <c r="E8418" s="9">
        <v>9</v>
      </c>
      <c r="F8418" s="9">
        <v>1</v>
      </c>
      <c r="G8418" s="9">
        <v>2</v>
      </c>
      <c r="H8418" s="9">
        <v>17</v>
      </c>
      <c r="I8418" s="9">
        <v>1.8983627557754517</v>
      </c>
      <c r="J8418" s="9">
        <v>0.53765594959259033</v>
      </c>
      <c r="K8418" s="9">
        <v>2.7407880872488022E-2</v>
      </c>
      <c r="L8418" s="9">
        <v>96.234359741210938</v>
      </c>
    </row>
    <row r="8419" spans="1:12" x14ac:dyDescent="0.25">
      <c r="A8419" s="5" t="str">
        <f t="shared" si="131"/>
        <v>1NEMNEM Customer91218</v>
      </c>
      <c r="B8419" s="9">
        <v>1</v>
      </c>
      <c r="C8419" t="s">
        <v>132</v>
      </c>
      <c r="D8419" t="s">
        <v>142</v>
      </c>
      <c r="E8419" s="9">
        <v>9</v>
      </c>
      <c r="F8419" s="9">
        <v>1</v>
      </c>
      <c r="G8419" s="9">
        <v>2</v>
      </c>
      <c r="H8419" s="9">
        <v>18</v>
      </c>
      <c r="I8419" s="9">
        <v>2.6150801181793213</v>
      </c>
      <c r="J8419" s="9">
        <v>1.7897106409072876</v>
      </c>
      <c r="K8419" s="9">
        <v>3.6686647683382034E-2</v>
      </c>
      <c r="L8419" s="9">
        <v>95.819656372070313</v>
      </c>
    </row>
    <row r="8420" spans="1:12" x14ac:dyDescent="0.25">
      <c r="A8420" s="5" t="str">
        <f t="shared" si="131"/>
        <v>1NEMNEM Customer91219</v>
      </c>
      <c r="B8420" s="9">
        <v>1</v>
      </c>
      <c r="C8420" t="s">
        <v>132</v>
      </c>
      <c r="D8420" t="s">
        <v>142</v>
      </c>
      <c r="E8420" s="9">
        <v>9</v>
      </c>
      <c r="F8420" s="9">
        <v>1</v>
      </c>
      <c r="G8420" s="9">
        <v>2</v>
      </c>
      <c r="H8420" s="9">
        <v>19</v>
      </c>
      <c r="I8420" s="9">
        <v>3.141042947769165</v>
      </c>
      <c r="J8420" s="9">
        <v>2.6143944263458252</v>
      </c>
      <c r="K8420" s="9">
        <v>2.9222792014479637E-2</v>
      </c>
      <c r="L8420" s="9">
        <v>94.886482238769531</v>
      </c>
    </row>
    <row r="8421" spans="1:12" x14ac:dyDescent="0.25">
      <c r="A8421" s="5" t="str">
        <f t="shared" si="131"/>
        <v>1NEMNEM Customer91220</v>
      </c>
      <c r="B8421" s="9">
        <v>1</v>
      </c>
      <c r="C8421" t="s">
        <v>132</v>
      </c>
      <c r="D8421" t="s">
        <v>142</v>
      </c>
      <c r="E8421" s="9">
        <v>9</v>
      </c>
      <c r="F8421" s="9">
        <v>1</v>
      </c>
      <c r="G8421" s="9">
        <v>2</v>
      </c>
      <c r="H8421" s="9">
        <v>20</v>
      </c>
      <c r="I8421" s="9">
        <v>3.3232302665710449</v>
      </c>
      <c r="J8421" s="9">
        <v>2.9574475288391113</v>
      </c>
      <c r="K8421" s="9">
        <v>1.8364252522587776E-2</v>
      </c>
      <c r="L8421" s="9">
        <v>92.442779541015625</v>
      </c>
    </row>
    <row r="8422" spans="1:12" x14ac:dyDescent="0.25">
      <c r="A8422" s="5" t="str">
        <f t="shared" si="131"/>
        <v>1NEMNEM Customer91221</v>
      </c>
      <c r="B8422" s="9">
        <v>1</v>
      </c>
      <c r="C8422" t="s">
        <v>132</v>
      </c>
      <c r="D8422" t="s">
        <v>142</v>
      </c>
      <c r="E8422" s="9">
        <v>9</v>
      </c>
      <c r="F8422" s="9">
        <v>1</v>
      </c>
      <c r="G8422" s="9">
        <v>2</v>
      </c>
      <c r="H8422" s="9">
        <v>21</v>
      </c>
      <c r="I8422" s="9">
        <v>3.2510702610015869</v>
      </c>
      <c r="J8422" s="9">
        <v>2.9377186298370361</v>
      </c>
      <c r="K8422" s="9">
        <v>1.2102900072932243E-2</v>
      </c>
      <c r="L8422" s="9">
        <v>88.54510498046875</v>
      </c>
    </row>
    <row r="8423" spans="1:12" x14ac:dyDescent="0.25">
      <c r="A8423" s="5" t="str">
        <f t="shared" si="131"/>
        <v>1NEMNEM Customer91222</v>
      </c>
      <c r="B8423" s="9">
        <v>1</v>
      </c>
      <c r="C8423" t="s">
        <v>132</v>
      </c>
      <c r="D8423" t="s">
        <v>142</v>
      </c>
      <c r="E8423" s="9">
        <v>9</v>
      </c>
      <c r="F8423" s="9">
        <v>1</v>
      </c>
      <c r="G8423" s="9">
        <v>2</v>
      </c>
      <c r="H8423" s="9">
        <v>22</v>
      </c>
      <c r="I8423" s="9">
        <v>3.089714527130127</v>
      </c>
      <c r="J8423" s="9">
        <v>3.6746091842651367</v>
      </c>
      <c r="K8423" s="9">
        <v>2.791116014122963E-2</v>
      </c>
      <c r="L8423" s="9">
        <v>85.835166931152344</v>
      </c>
    </row>
    <row r="8424" spans="1:12" x14ac:dyDescent="0.25">
      <c r="A8424" s="5" t="str">
        <f t="shared" si="131"/>
        <v>1NEMNEM Customer91223</v>
      </c>
      <c r="B8424" s="9">
        <v>1</v>
      </c>
      <c r="C8424" t="s">
        <v>132</v>
      </c>
      <c r="D8424" t="s">
        <v>142</v>
      </c>
      <c r="E8424" s="9">
        <v>9</v>
      </c>
      <c r="F8424" s="9">
        <v>1</v>
      </c>
      <c r="G8424" s="9">
        <v>2</v>
      </c>
      <c r="H8424" s="9">
        <v>23</v>
      </c>
      <c r="I8424" s="9">
        <v>2.8291733264923096</v>
      </c>
      <c r="J8424" s="9">
        <v>3.0506305694580078</v>
      </c>
      <c r="K8424" s="9">
        <v>2.1287400275468826E-2</v>
      </c>
      <c r="L8424" s="9">
        <v>83.639999389648438</v>
      </c>
    </row>
    <row r="8425" spans="1:12" x14ac:dyDescent="0.25">
      <c r="A8425" s="5" t="str">
        <f t="shared" si="131"/>
        <v>1NEMNEM Customer91224</v>
      </c>
      <c r="B8425" s="9">
        <v>1</v>
      </c>
      <c r="C8425" t="s">
        <v>132</v>
      </c>
      <c r="D8425" t="s">
        <v>142</v>
      </c>
      <c r="E8425" s="9">
        <v>9</v>
      </c>
      <c r="F8425" s="9">
        <v>1</v>
      </c>
      <c r="G8425" s="9">
        <v>2</v>
      </c>
      <c r="H8425" s="9">
        <v>24</v>
      </c>
      <c r="I8425" s="9">
        <v>2.4262864589691162</v>
      </c>
      <c r="J8425" s="9">
        <v>2.5576889514923096</v>
      </c>
      <c r="K8425" s="9">
        <v>1.8660714849829674E-2</v>
      </c>
      <c r="L8425" s="9">
        <v>81.353057861328125</v>
      </c>
    </row>
    <row r="8426" spans="1:12" x14ac:dyDescent="0.25">
      <c r="A8426" s="5" t="str">
        <f t="shared" si="131"/>
        <v>1NEMNEM Customer91101</v>
      </c>
      <c r="B8426" s="9">
        <v>1</v>
      </c>
      <c r="C8426" t="s">
        <v>132</v>
      </c>
      <c r="D8426" t="s">
        <v>142</v>
      </c>
      <c r="E8426" s="9">
        <v>9</v>
      </c>
      <c r="F8426" s="9">
        <v>1</v>
      </c>
      <c r="G8426" s="9">
        <v>10</v>
      </c>
      <c r="H8426" s="9">
        <v>1</v>
      </c>
      <c r="I8426" s="9">
        <v>2.0980782508850098</v>
      </c>
      <c r="J8426" s="9">
        <v>2.0980782508850098</v>
      </c>
      <c r="K8426" s="9">
        <v>0</v>
      </c>
      <c r="L8426" s="9">
        <v>79.133888244628906</v>
      </c>
    </row>
    <row r="8427" spans="1:12" x14ac:dyDescent="0.25">
      <c r="A8427" s="5" t="str">
        <f t="shared" si="131"/>
        <v>1NEMNEM Customer91102</v>
      </c>
      <c r="B8427" s="9">
        <v>1</v>
      </c>
      <c r="C8427" t="s">
        <v>132</v>
      </c>
      <c r="D8427" t="s">
        <v>142</v>
      </c>
      <c r="E8427" s="9">
        <v>9</v>
      </c>
      <c r="F8427" s="9">
        <v>1</v>
      </c>
      <c r="G8427" s="9">
        <v>10</v>
      </c>
      <c r="H8427" s="9">
        <v>2</v>
      </c>
      <c r="I8427" s="9">
        <v>1.7863131761550903</v>
      </c>
      <c r="J8427" s="9">
        <v>1.7863131761550903</v>
      </c>
      <c r="K8427" s="9">
        <v>0</v>
      </c>
      <c r="L8427" s="9">
        <v>77.842437744140625</v>
      </c>
    </row>
    <row r="8428" spans="1:12" x14ac:dyDescent="0.25">
      <c r="A8428" s="5" t="str">
        <f t="shared" si="131"/>
        <v>1NEMNEM Customer91103</v>
      </c>
      <c r="B8428" s="9">
        <v>1</v>
      </c>
      <c r="C8428" t="s">
        <v>132</v>
      </c>
      <c r="D8428" t="s">
        <v>142</v>
      </c>
      <c r="E8428" s="9">
        <v>9</v>
      </c>
      <c r="F8428" s="9">
        <v>1</v>
      </c>
      <c r="G8428" s="9">
        <v>10</v>
      </c>
      <c r="H8428" s="9">
        <v>3</v>
      </c>
      <c r="I8428" s="9">
        <v>1.5485756397247314</v>
      </c>
      <c r="J8428" s="9">
        <v>1.5485756397247314</v>
      </c>
      <c r="K8428" s="9">
        <v>0</v>
      </c>
      <c r="L8428" s="9">
        <v>76.689353942871094</v>
      </c>
    </row>
    <row r="8429" spans="1:12" x14ac:dyDescent="0.25">
      <c r="A8429" s="5" t="str">
        <f t="shared" si="131"/>
        <v>1NEMNEM Customer91104</v>
      </c>
      <c r="B8429" s="9">
        <v>1</v>
      </c>
      <c r="C8429" t="s">
        <v>132</v>
      </c>
      <c r="D8429" t="s">
        <v>142</v>
      </c>
      <c r="E8429" s="9">
        <v>9</v>
      </c>
      <c r="F8429" s="9">
        <v>1</v>
      </c>
      <c r="G8429" s="9">
        <v>10</v>
      </c>
      <c r="H8429" s="9">
        <v>4</v>
      </c>
      <c r="I8429" s="9">
        <v>1.398088812828064</v>
      </c>
      <c r="J8429" s="9">
        <v>1.398088812828064</v>
      </c>
      <c r="K8429" s="9">
        <v>0</v>
      </c>
      <c r="L8429" s="9">
        <v>76.218215942382813</v>
      </c>
    </row>
    <row r="8430" spans="1:12" x14ac:dyDescent="0.25">
      <c r="A8430" s="5" t="str">
        <f t="shared" si="131"/>
        <v>1NEMNEM Customer91105</v>
      </c>
      <c r="B8430" s="9">
        <v>1</v>
      </c>
      <c r="C8430" t="s">
        <v>132</v>
      </c>
      <c r="D8430" t="s">
        <v>142</v>
      </c>
      <c r="E8430" s="9">
        <v>9</v>
      </c>
      <c r="F8430" s="9">
        <v>1</v>
      </c>
      <c r="G8430" s="9">
        <v>10</v>
      </c>
      <c r="H8430" s="9">
        <v>5</v>
      </c>
      <c r="I8430" s="9">
        <v>1.2765741348266602</v>
      </c>
      <c r="J8430" s="9">
        <v>1.2765741348266602</v>
      </c>
      <c r="K8430" s="9">
        <v>0</v>
      </c>
      <c r="L8430" s="9">
        <v>75.63702392578125</v>
      </c>
    </row>
    <row r="8431" spans="1:12" x14ac:dyDescent="0.25">
      <c r="A8431" s="5" t="str">
        <f t="shared" si="131"/>
        <v>1NEMNEM Customer91106</v>
      </c>
      <c r="B8431" s="9">
        <v>1</v>
      </c>
      <c r="C8431" t="s">
        <v>132</v>
      </c>
      <c r="D8431" t="s">
        <v>142</v>
      </c>
      <c r="E8431" s="9">
        <v>9</v>
      </c>
      <c r="F8431" s="9">
        <v>1</v>
      </c>
      <c r="G8431" s="9">
        <v>10</v>
      </c>
      <c r="H8431" s="9">
        <v>6</v>
      </c>
      <c r="I8431" s="9">
        <v>1.2167807817459106</v>
      </c>
      <c r="J8431" s="9">
        <v>1.2167807817459106</v>
      </c>
      <c r="K8431" s="9">
        <v>0</v>
      </c>
      <c r="L8431" s="9">
        <v>75.464286804199219</v>
      </c>
    </row>
    <row r="8432" spans="1:12" x14ac:dyDescent="0.25">
      <c r="A8432" s="5" t="str">
        <f t="shared" si="131"/>
        <v>1NEMNEM Customer91107</v>
      </c>
      <c r="B8432" s="9">
        <v>1</v>
      </c>
      <c r="C8432" t="s">
        <v>132</v>
      </c>
      <c r="D8432" t="s">
        <v>142</v>
      </c>
      <c r="E8432" s="9">
        <v>9</v>
      </c>
      <c r="F8432" s="9">
        <v>1</v>
      </c>
      <c r="G8432" s="9">
        <v>10</v>
      </c>
      <c r="H8432" s="9">
        <v>7</v>
      </c>
      <c r="I8432" s="9">
        <v>1.1160608530044556</v>
      </c>
      <c r="J8432" s="9">
        <v>1.1160608530044556</v>
      </c>
      <c r="K8432" s="9">
        <v>0</v>
      </c>
      <c r="L8432" s="9">
        <v>75.049949645996094</v>
      </c>
    </row>
    <row r="8433" spans="1:12" x14ac:dyDescent="0.25">
      <c r="A8433" s="5" t="str">
        <f t="shared" si="131"/>
        <v>1NEMNEM Customer91108</v>
      </c>
      <c r="B8433" s="9">
        <v>1</v>
      </c>
      <c r="C8433" t="s">
        <v>132</v>
      </c>
      <c r="D8433" t="s">
        <v>142</v>
      </c>
      <c r="E8433" s="9">
        <v>9</v>
      </c>
      <c r="F8433" s="9">
        <v>1</v>
      </c>
      <c r="G8433" s="9">
        <v>10</v>
      </c>
      <c r="H8433" s="9">
        <v>8</v>
      </c>
      <c r="I8433" s="9">
        <v>0.83231014013290405</v>
      </c>
      <c r="J8433" s="9">
        <v>0.83231014013290405</v>
      </c>
      <c r="K8433" s="9">
        <v>0</v>
      </c>
      <c r="L8433" s="9">
        <v>74.951408386230469</v>
      </c>
    </row>
    <row r="8434" spans="1:12" x14ac:dyDescent="0.25">
      <c r="A8434" s="5" t="str">
        <f t="shared" si="131"/>
        <v>1NEMNEM Customer91109</v>
      </c>
      <c r="B8434" s="9">
        <v>1</v>
      </c>
      <c r="C8434" t="s">
        <v>132</v>
      </c>
      <c r="D8434" t="s">
        <v>142</v>
      </c>
      <c r="E8434" s="9">
        <v>9</v>
      </c>
      <c r="F8434" s="9">
        <v>1</v>
      </c>
      <c r="G8434" s="9">
        <v>10</v>
      </c>
      <c r="H8434" s="9">
        <v>9</v>
      </c>
      <c r="I8434" s="9">
        <v>0.27235829830169678</v>
      </c>
      <c r="J8434" s="9">
        <v>0.27235829830169678</v>
      </c>
      <c r="K8434" s="9">
        <v>0</v>
      </c>
      <c r="L8434" s="9">
        <v>76.928016662597656</v>
      </c>
    </row>
    <row r="8435" spans="1:12" x14ac:dyDescent="0.25">
      <c r="A8435" s="5" t="str">
        <f t="shared" si="131"/>
        <v>1NEMNEM Customer911010</v>
      </c>
      <c r="B8435" s="9">
        <v>1</v>
      </c>
      <c r="C8435" t="s">
        <v>132</v>
      </c>
      <c r="D8435" t="s">
        <v>142</v>
      </c>
      <c r="E8435" s="9">
        <v>9</v>
      </c>
      <c r="F8435" s="9">
        <v>1</v>
      </c>
      <c r="G8435" s="9">
        <v>10</v>
      </c>
      <c r="H8435" s="9">
        <v>10</v>
      </c>
      <c r="I8435" s="9">
        <v>-0.19447152316570282</v>
      </c>
      <c r="J8435" s="9">
        <v>-0.19447152316570282</v>
      </c>
      <c r="K8435" s="9">
        <v>0</v>
      </c>
      <c r="L8435" s="9">
        <v>81.24267578125</v>
      </c>
    </row>
    <row r="8436" spans="1:12" x14ac:dyDescent="0.25">
      <c r="A8436" s="5" t="str">
        <f t="shared" si="131"/>
        <v>1NEMNEM Customer911011</v>
      </c>
      <c r="B8436" s="9">
        <v>1</v>
      </c>
      <c r="C8436" t="s">
        <v>132</v>
      </c>
      <c r="D8436" t="s">
        <v>142</v>
      </c>
      <c r="E8436" s="9">
        <v>9</v>
      </c>
      <c r="F8436" s="9">
        <v>1</v>
      </c>
      <c r="G8436" s="9">
        <v>10</v>
      </c>
      <c r="H8436" s="9">
        <v>11</v>
      </c>
      <c r="I8436" s="9">
        <v>-0.24635858833789825</v>
      </c>
      <c r="J8436" s="9">
        <v>-0.24635858833789825</v>
      </c>
      <c r="K8436" s="9">
        <v>0</v>
      </c>
      <c r="L8436" s="9">
        <v>86.546142578125</v>
      </c>
    </row>
    <row r="8437" spans="1:12" x14ac:dyDescent="0.25">
      <c r="A8437" s="5" t="str">
        <f t="shared" si="131"/>
        <v>1NEMNEM Customer911012</v>
      </c>
      <c r="B8437" s="9">
        <v>1</v>
      </c>
      <c r="C8437" t="s">
        <v>132</v>
      </c>
      <c r="D8437" t="s">
        <v>142</v>
      </c>
      <c r="E8437" s="9">
        <v>9</v>
      </c>
      <c r="F8437" s="9">
        <v>1</v>
      </c>
      <c r="G8437" s="9">
        <v>10</v>
      </c>
      <c r="H8437" s="9">
        <v>12</v>
      </c>
      <c r="I8437" s="9">
        <v>-0.22694100439548492</v>
      </c>
      <c r="J8437" s="9">
        <v>-0.22694100439548492</v>
      </c>
      <c r="K8437" s="9">
        <v>0</v>
      </c>
      <c r="L8437" s="9">
        <v>91.017990112304688</v>
      </c>
    </row>
    <row r="8438" spans="1:12" x14ac:dyDescent="0.25">
      <c r="A8438" s="5" t="str">
        <f t="shared" si="131"/>
        <v>1NEMNEM Customer911013</v>
      </c>
      <c r="B8438" s="9">
        <v>1</v>
      </c>
      <c r="C8438" t="s">
        <v>132</v>
      </c>
      <c r="D8438" t="s">
        <v>142</v>
      </c>
      <c r="E8438" s="9">
        <v>9</v>
      </c>
      <c r="F8438" s="9">
        <v>1</v>
      </c>
      <c r="G8438" s="9">
        <v>10</v>
      </c>
      <c r="H8438" s="9">
        <v>13</v>
      </c>
      <c r="I8438" s="9">
        <v>-1.0937209008261561E-3</v>
      </c>
      <c r="J8438" s="9">
        <v>-1.0937209008261561E-3</v>
      </c>
      <c r="K8438" s="9">
        <v>0</v>
      </c>
      <c r="L8438" s="9">
        <v>95.014839172363281</v>
      </c>
    </row>
    <row r="8439" spans="1:12" x14ac:dyDescent="0.25">
      <c r="A8439" s="5" t="str">
        <f t="shared" si="131"/>
        <v>1NEMNEM Customer911014</v>
      </c>
      <c r="B8439" s="9">
        <v>1</v>
      </c>
      <c r="C8439" t="s">
        <v>132</v>
      </c>
      <c r="D8439" t="s">
        <v>142</v>
      </c>
      <c r="E8439" s="9">
        <v>9</v>
      </c>
      <c r="F8439" s="9">
        <v>1</v>
      </c>
      <c r="G8439" s="9">
        <v>10</v>
      </c>
      <c r="H8439" s="9">
        <v>14</v>
      </c>
      <c r="I8439" s="9">
        <v>0.43120637536048889</v>
      </c>
      <c r="J8439" s="9">
        <v>0.43120637536048889</v>
      </c>
      <c r="K8439" s="9">
        <v>0</v>
      </c>
      <c r="L8439" s="9">
        <v>97.974029541015625</v>
      </c>
    </row>
    <row r="8440" spans="1:12" x14ac:dyDescent="0.25">
      <c r="A8440" s="5" t="str">
        <f t="shared" si="131"/>
        <v>1NEMNEM Customer911015</v>
      </c>
      <c r="B8440" s="9">
        <v>1</v>
      </c>
      <c r="C8440" t="s">
        <v>132</v>
      </c>
      <c r="D8440" t="s">
        <v>142</v>
      </c>
      <c r="E8440" s="9">
        <v>9</v>
      </c>
      <c r="F8440" s="9">
        <v>1</v>
      </c>
      <c r="G8440" s="9">
        <v>10</v>
      </c>
      <c r="H8440" s="9">
        <v>15</v>
      </c>
      <c r="I8440" s="9">
        <v>0.96258509159088135</v>
      </c>
      <c r="J8440" s="9">
        <v>0.96258509159088135</v>
      </c>
      <c r="K8440" s="9">
        <v>0</v>
      </c>
      <c r="L8440" s="9">
        <v>99.696853637695313</v>
      </c>
    </row>
    <row r="8441" spans="1:12" x14ac:dyDescent="0.25">
      <c r="A8441" s="5" t="str">
        <f t="shared" si="131"/>
        <v>1NEMNEM Customer911016</v>
      </c>
      <c r="B8441" s="9">
        <v>1</v>
      </c>
      <c r="C8441" t="s">
        <v>132</v>
      </c>
      <c r="D8441" t="s">
        <v>142</v>
      </c>
      <c r="E8441" s="9">
        <v>9</v>
      </c>
      <c r="F8441" s="9">
        <v>1</v>
      </c>
      <c r="G8441" s="9">
        <v>10</v>
      </c>
      <c r="H8441" s="9">
        <v>16</v>
      </c>
      <c r="I8441" s="9">
        <v>1.6658625602722168</v>
      </c>
      <c r="J8441" s="9">
        <v>1.6658625602722168</v>
      </c>
      <c r="K8441" s="9">
        <v>0</v>
      </c>
      <c r="L8441" s="9">
        <v>100.38481903076172</v>
      </c>
    </row>
    <row r="8442" spans="1:12" x14ac:dyDescent="0.25">
      <c r="A8442" s="5" t="str">
        <f t="shared" si="131"/>
        <v>1NEMNEM Customer911017</v>
      </c>
      <c r="B8442" s="9">
        <v>1</v>
      </c>
      <c r="C8442" t="s">
        <v>132</v>
      </c>
      <c r="D8442" t="s">
        <v>142</v>
      </c>
      <c r="E8442" s="9">
        <v>9</v>
      </c>
      <c r="F8442" s="9">
        <v>1</v>
      </c>
      <c r="G8442" s="9">
        <v>10</v>
      </c>
      <c r="H8442" s="9">
        <v>17</v>
      </c>
      <c r="I8442" s="9">
        <v>2.3303358554840088</v>
      </c>
      <c r="J8442" s="9">
        <v>0.8542628288269043</v>
      </c>
      <c r="K8442" s="9">
        <v>4.2726214975118637E-2</v>
      </c>
      <c r="L8442" s="9">
        <v>100.92495727539063</v>
      </c>
    </row>
    <row r="8443" spans="1:12" x14ac:dyDescent="0.25">
      <c r="A8443" s="5" t="str">
        <f t="shared" si="131"/>
        <v>1NEMNEM Customer911018</v>
      </c>
      <c r="B8443" s="9">
        <v>1</v>
      </c>
      <c r="C8443" t="s">
        <v>132</v>
      </c>
      <c r="D8443" t="s">
        <v>142</v>
      </c>
      <c r="E8443" s="9">
        <v>9</v>
      </c>
      <c r="F8443" s="9">
        <v>1</v>
      </c>
      <c r="G8443" s="9">
        <v>10</v>
      </c>
      <c r="H8443" s="9">
        <v>18</v>
      </c>
      <c r="I8443" s="9">
        <v>3.0144507884979248</v>
      </c>
      <c r="J8443" s="9">
        <v>2.1072425842285156</v>
      </c>
      <c r="K8443" s="9">
        <v>4.8622626811265945E-2</v>
      </c>
      <c r="L8443" s="9">
        <v>99.697166442871094</v>
      </c>
    </row>
    <row r="8444" spans="1:12" x14ac:dyDescent="0.25">
      <c r="A8444" s="5" t="str">
        <f t="shared" si="131"/>
        <v>1NEMNEM Customer911019</v>
      </c>
      <c r="B8444" s="9">
        <v>1</v>
      </c>
      <c r="C8444" t="s">
        <v>132</v>
      </c>
      <c r="D8444" t="s">
        <v>142</v>
      </c>
      <c r="E8444" s="9">
        <v>9</v>
      </c>
      <c r="F8444" s="9">
        <v>1</v>
      </c>
      <c r="G8444" s="9">
        <v>10</v>
      </c>
      <c r="H8444" s="9">
        <v>19</v>
      </c>
      <c r="I8444" s="9">
        <v>3.5702528953552246</v>
      </c>
      <c r="J8444" s="9">
        <v>3.0154976844787598</v>
      </c>
      <c r="K8444" s="9">
        <v>3.2577633857727051E-2</v>
      </c>
      <c r="L8444" s="9">
        <v>96.840522766113281</v>
      </c>
    </row>
    <row r="8445" spans="1:12" x14ac:dyDescent="0.25">
      <c r="A8445" s="5" t="str">
        <f t="shared" si="131"/>
        <v>1NEMNEM Customer911020</v>
      </c>
      <c r="B8445" s="9">
        <v>1</v>
      </c>
      <c r="C8445" t="s">
        <v>132</v>
      </c>
      <c r="D8445" t="s">
        <v>142</v>
      </c>
      <c r="E8445" s="9">
        <v>9</v>
      </c>
      <c r="F8445" s="9">
        <v>1</v>
      </c>
      <c r="G8445" s="9">
        <v>10</v>
      </c>
      <c r="H8445" s="9">
        <v>20</v>
      </c>
      <c r="I8445" s="9">
        <v>3.6992487907409668</v>
      </c>
      <c r="J8445" s="9">
        <v>3.3147063255310059</v>
      </c>
      <c r="K8445" s="9">
        <v>2.1654887124896049E-2</v>
      </c>
      <c r="L8445" s="9">
        <v>93.837356567382813</v>
      </c>
    </row>
    <row r="8446" spans="1:12" x14ac:dyDescent="0.25">
      <c r="A8446" s="5" t="str">
        <f t="shared" si="131"/>
        <v>1NEMNEM Customer911021</v>
      </c>
      <c r="B8446" s="9">
        <v>1</v>
      </c>
      <c r="C8446" t="s">
        <v>132</v>
      </c>
      <c r="D8446" t="s">
        <v>142</v>
      </c>
      <c r="E8446" s="9">
        <v>9</v>
      </c>
      <c r="F8446" s="9">
        <v>1</v>
      </c>
      <c r="G8446" s="9">
        <v>10</v>
      </c>
      <c r="H8446" s="9">
        <v>21</v>
      </c>
      <c r="I8446" s="9">
        <v>3.5901267528533936</v>
      </c>
      <c r="J8446" s="9">
        <v>3.2513034343719482</v>
      </c>
      <c r="K8446" s="9">
        <v>1.4371520839631557E-2</v>
      </c>
      <c r="L8446" s="9">
        <v>90.438652038574219</v>
      </c>
    </row>
    <row r="8447" spans="1:12" x14ac:dyDescent="0.25">
      <c r="A8447" s="5" t="str">
        <f t="shared" si="131"/>
        <v>1NEMNEM Customer911022</v>
      </c>
      <c r="B8447" s="9">
        <v>1</v>
      </c>
      <c r="C8447" t="s">
        <v>132</v>
      </c>
      <c r="D8447" t="s">
        <v>142</v>
      </c>
      <c r="E8447" s="9">
        <v>9</v>
      </c>
      <c r="F8447" s="9">
        <v>1</v>
      </c>
      <c r="G8447" s="9">
        <v>10</v>
      </c>
      <c r="H8447" s="9">
        <v>22</v>
      </c>
      <c r="I8447" s="9">
        <v>3.414053201675415</v>
      </c>
      <c r="J8447" s="9">
        <v>4.0103259086608887</v>
      </c>
      <c r="K8447" s="9">
        <v>4.3045558035373688E-2</v>
      </c>
      <c r="L8447" s="9">
        <v>88.686759948730469</v>
      </c>
    </row>
    <row r="8448" spans="1:12" x14ac:dyDescent="0.25">
      <c r="A8448" s="5" t="str">
        <f t="shared" si="131"/>
        <v>1NEMNEM Customer911023</v>
      </c>
      <c r="B8448" s="9">
        <v>1</v>
      </c>
      <c r="C8448" t="s">
        <v>132</v>
      </c>
      <c r="D8448" t="s">
        <v>142</v>
      </c>
      <c r="E8448" s="9">
        <v>9</v>
      </c>
      <c r="F8448" s="9">
        <v>1</v>
      </c>
      <c r="G8448" s="9">
        <v>10</v>
      </c>
      <c r="H8448" s="9">
        <v>23</v>
      </c>
      <c r="I8448" s="9">
        <v>3.1115882396697998</v>
      </c>
      <c r="J8448" s="9">
        <v>3.3392210006713867</v>
      </c>
      <c r="K8448" s="9">
        <v>3.3022526651620865E-2</v>
      </c>
      <c r="L8448" s="9">
        <v>86.994857788085938</v>
      </c>
    </row>
    <row r="8449" spans="1:12" x14ac:dyDescent="0.25">
      <c r="A8449" s="5" t="str">
        <f t="shared" si="131"/>
        <v>1NEMNEM Customer911024</v>
      </c>
      <c r="B8449" s="9">
        <v>1</v>
      </c>
      <c r="C8449" t="s">
        <v>132</v>
      </c>
      <c r="D8449" t="s">
        <v>142</v>
      </c>
      <c r="E8449" s="9">
        <v>9</v>
      </c>
      <c r="F8449" s="9">
        <v>1</v>
      </c>
      <c r="G8449" s="9">
        <v>10</v>
      </c>
      <c r="H8449" s="9">
        <v>24</v>
      </c>
      <c r="I8449" s="9">
        <v>2.6719241142272949</v>
      </c>
      <c r="J8449" s="9">
        <v>2.8112950325012207</v>
      </c>
      <c r="K8449" s="9">
        <v>3.1270988285541534E-2</v>
      </c>
      <c r="L8449" s="9">
        <v>85.331718444824219</v>
      </c>
    </row>
    <row r="8450" spans="1:12" x14ac:dyDescent="0.25">
      <c r="A8450" s="5" t="str">
        <f t="shared" si="131"/>
        <v>1NEMNEM Customer10021</v>
      </c>
      <c r="B8450" s="9">
        <v>1</v>
      </c>
      <c r="C8450" t="s">
        <v>132</v>
      </c>
      <c r="D8450" t="s">
        <v>142</v>
      </c>
      <c r="E8450" s="9">
        <v>10</v>
      </c>
      <c r="F8450" s="9">
        <v>0</v>
      </c>
      <c r="G8450" s="9">
        <v>2</v>
      </c>
      <c r="H8450" s="9">
        <v>1</v>
      </c>
      <c r="I8450" s="9">
        <v>1.7458057403564453</v>
      </c>
      <c r="J8450" s="9">
        <v>1.7458057403564453</v>
      </c>
      <c r="K8450" s="9">
        <v>0</v>
      </c>
      <c r="L8450" s="9">
        <v>73.74737548828125</v>
      </c>
    </row>
    <row r="8451" spans="1:12" x14ac:dyDescent="0.25">
      <c r="A8451" s="5" t="str">
        <f t="shared" ref="A8451:A8514" si="132">B8451&amp;C8451&amp;D8451&amp;E8451&amp;F8451&amp;G8451&amp;H8451</f>
        <v>1NEMNEM Customer10022</v>
      </c>
      <c r="B8451" s="9">
        <v>1</v>
      </c>
      <c r="C8451" t="s">
        <v>132</v>
      </c>
      <c r="D8451" t="s">
        <v>142</v>
      </c>
      <c r="E8451" s="9">
        <v>10</v>
      </c>
      <c r="F8451" s="9">
        <v>0</v>
      </c>
      <c r="G8451" s="9">
        <v>2</v>
      </c>
      <c r="H8451" s="9">
        <v>2</v>
      </c>
      <c r="I8451" s="9">
        <v>1.4614502191543579</v>
      </c>
      <c r="J8451" s="9">
        <v>1.4614502191543579</v>
      </c>
      <c r="K8451" s="9">
        <v>0</v>
      </c>
      <c r="L8451" s="9">
        <v>72.13323974609375</v>
      </c>
    </row>
    <row r="8452" spans="1:12" x14ac:dyDescent="0.25">
      <c r="A8452" s="5" t="str">
        <f t="shared" si="132"/>
        <v>1NEMNEM Customer10023</v>
      </c>
      <c r="B8452" s="9">
        <v>1</v>
      </c>
      <c r="C8452" t="s">
        <v>132</v>
      </c>
      <c r="D8452" t="s">
        <v>142</v>
      </c>
      <c r="E8452" s="9">
        <v>10</v>
      </c>
      <c r="F8452" s="9">
        <v>0</v>
      </c>
      <c r="G8452" s="9">
        <v>2</v>
      </c>
      <c r="H8452" s="9">
        <v>3</v>
      </c>
      <c r="I8452" s="9">
        <v>1.2640411853790283</v>
      </c>
      <c r="J8452" s="9">
        <v>1.2640411853790283</v>
      </c>
      <c r="K8452" s="9">
        <v>0</v>
      </c>
      <c r="L8452" s="9">
        <v>71.188529968261719</v>
      </c>
    </row>
    <row r="8453" spans="1:12" x14ac:dyDescent="0.25">
      <c r="A8453" s="5" t="str">
        <f t="shared" si="132"/>
        <v>1NEMNEM Customer10024</v>
      </c>
      <c r="B8453" s="9">
        <v>1</v>
      </c>
      <c r="C8453" t="s">
        <v>132</v>
      </c>
      <c r="D8453" t="s">
        <v>142</v>
      </c>
      <c r="E8453" s="9">
        <v>10</v>
      </c>
      <c r="F8453" s="9">
        <v>0</v>
      </c>
      <c r="G8453" s="9">
        <v>2</v>
      </c>
      <c r="H8453" s="9">
        <v>4</v>
      </c>
      <c r="I8453" s="9">
        <v>1.0763412714004517</v>
      </c>
      <c r="J8453" s="9">
        <v>1.0763412714004517</v>
      </c>
      <c r="K8453" s="9">
        <v>0</v>
      </c>
      <c r="L8453" s="9">
        <v>69.528091430664063</v>
      </c>
    </row>
    <row r="8454" spans="1:12" x14ac:dyDescent="0.25">
      <c r="A8454" s="5" t="str">
        <f t="shared" si="132"/>
        <v>1NEMNEM Customer10025</v>
      </c>
      <c r="B8454" s="9">
        <v>1</v>
      </c>
      <c r="C8454" t="s">
        <v>132</v>
      </c>
      <c r="D8454" t="s">
        <v>142</v>
      </c>
      <c r="E8454" s="9">
        <v>10</v>
      </c>
      <c r="F8454" s="9">
        <v>0</v>
      </c>
      <c r="G8454" s="9">
        <v>2</v>
      </c>
      <c r="H8454" s="9">
        <v>5</v>
      </c>
      <c r="I8454" s="9">
        <v>0.97581374645233154</v>
      </c>
      <c r="J8454" s="9">
        <v>0.97581374645233154</v>
      </c>
      <c r="K8454" s="9">
        <v>0</v>
      </c>
      <c r="L8454" s="9">
        <v>68.770553588867188</v>
      </c>
    </row>
    <row r="8455" spans="1:12" x14ac:dyDescent="0.25">
      <c r="A8455" s="5" t="str">
        <f t="shared" si="132"/>
        <v>1NEMNEM Customer10026</v>
      </c>
      <c r="B8455" s="9">
        <v>1</v>
      </c>
      <c r="C8455" t="s">
        <v>132</v>
      </c>
      <c r="D8455" t="s">
        <v>142</v>
      </c>
      <c r="E8455" s="9">
        <v>10</v>
      </c>
      <c r="F8455" s="9">
        <v>0</v>
      </c>
      <c r="G8455" s="9">
        <v>2</v>
      </c>
      <c r="H8455" s="9">
        <v>6</v>
      </c>
      <c r="I8455" s="9">
        <v>0.91271507740020752</v>
      </c>
      <c r="J8455" s="9">
        <v>0.91271507740020752</v>
      </c>
      <c r="K8455" s="9">
        <v>0</v>
      </c>
      <c r="L8455" s="9">
        <v>67.896110534667969</v>
      </c>
    </row>
    <row r="8456" spans="1:12" x14ac:dyDescent="0.25">
      <c r="A8456" s="5" t="str">
        <f t="shared" si="132"/>
        <v>1NEMNEM Customer10027</v>
      </c>
      <c r="B8456" s="9">
        <v>1</v>
      </c>
      <c r="C8456" t="s">
        <v>132</v>
      </c>
      <c r="D8456" t="s">
        <v>142</v>
      </c>
      <c r="E8456" s="9">
        <v>10</v>
      </c>
      <c r="F8456" s="9">
        <v>0</v>
      </c>
      <c r="G8456" s="9">
        <v>2</v>
      </c>
      <c r="H8456" s="9">
        <v>7</v>
      </c>
      <c r="I8456" s="9">
        <v>0.85367745161056519</v>
      </c>
      <c r="J8456" s="9">
        <v>0.85367745161056519</v>
      </c>
      <c r="K8456" s="9">
        <v>0</v>
      </c>
      <c r="L8456" s="9">
        <v>67.197418212890625</v>
      </c>
    </row>
    <row r="8457" spans="1:12" x14ac:dyDescent="0.25">
      <c r="A8457" s="5" t="str">
        <f t="shared" si="132"/>
        <v>1NEMNEM Customer10028</v>
      </c>
      <c r="B8457" s="9">
        <v>1</v>
      </c>
      <c r="C8457" t="s">
        <v>132</v>
      </c>
      <c r="D8457" t="s">
        <v>142</v>
      </c>
      <c r="E8457" s="9">
        <v>10</v>
      </c>
      <c r="F8457" s="9">
        <v>0</v>
      </c>
      <c r="G8457" s="9">
        <v>2</v>
      </c>
      <c r="H8457" s="9">
        <v>8</v>
      </c>
      <c r="I8457" s="9">
        <v>0.56522423028945923</v>
      </c>
      <c r="J8457" s="9">
        <v>0.56522423028945923</v>
      </c>
      <c r="K8457" s="9">
        <v>0</v>
      </c>
      <c r="L8457" s="9">
        <v>66.59210205078125</v>
      </c>
    </row>
    <row r="8458" spans="1:12" x14ac:dyDescent="0.25">
      <c r="A8458" s="5" t="str">
        <f t="shared" si="132"/>
        <v>1NEMNEM Customer10029</v>
      </c>
      <c r="B8458" s="9">
        <v>1</v>
      </c>
      <c r="C8458" t="s">
        <v>132</v>
      </c>
      <c r="D8458" t="s">
        <v>142</v>
      </c>
      <c r="E8458" s="9">
        <v>10</v>
      </c>
      <c r="F8458" s="9">
        <v>0</v>
      </c>
      <c r="G8458" s="9">
        <v>2</v>
      </c>
      <c r="H8458" s="9">
        <v>9</v>
      </c>
      <c r="I8458" s="9">
        <v>-5.2877247333526611E-2</v>
      </c>
      <c r="J8458" s="9">
        <v>-5.2877247333526611E-2</v>
      </c>
      <c r="K8458" s="9">
        <v>0</v>
      </c>
      <c r="L8458" s="9">
        <v>67.463493347167969</v>
      </c>
    </row>
    <row r="8459" spans="1:12" x14ac:dyDescent="0.25">
      <c r="A8459" s="5" t="str">
        <f t="shared" si="132"/>
        <v>1NEMNEM Customer100210</v>
      </c>
      <c r="B8459" s="9">
        <v>1</v>
      </c>
      <c r="C8459" t="s">
        <v>132</v>
      </c>
      <c r="D8459" t="s">
        <v>142</v>
      </c>
      <c r="E8459" s="9">
        <v>10</v>
      </c>
      <c r="F8459" s="9">
        <v>0</v>
      </c>
      <c r="G8459" s="9">
        <v>2</v>
      </c>
      <c r="H8459" s="9">
        <v>10</v>
      </c>
      <c r="I8459" s="9">
        <v>-0.51813244819641113</v>
      </c>
      <c r="J8459" s="9">
        <v>-0.51813244819641113</v>
      </c>
      <c r="K8459" s="9">
        <v>0</v>
      </c>
      <c r="L8459" s="9">
        <v>71.463058471679688</v>
      </c>
    </row>
    <row r="8460" spans="1:12" x14ac:dyDescent="0.25">
      <c r="A8460" s="5" t="str">
        <f t="shared" si="132"/>
        <v>1NEMNEM Customer100211</v>
      </c>
      <c r="B8460" s="9">
        <v>1</v>
      </c>
      <c r="C8460" t="s">
        <v>132</v>
      </c>
      <c r="D8460" t="s">
        <v>142</v>
      </c>
      <c r="E8460" s="9">
        <v>10</v>
      </c>
      <c r="F8460" s="9">
        <v>0</v>
      </c>
      <c r="G8460" s="9">
        <v>2</v>
      </c>
      <c r="H8460" s="9">
        <v>11</v>
      </c>
      <c r="I8460" s="9">
        <v>-0.81513339281082153</v>
      </c>
      <c r="J8460" s="9">
        <v>-0.81513339281082153</v>
      </c>
      <c r="K8460" s="9">
        <v>0</v>
      </c>
      <c r="L8460" s="9">
        <v>76.604118347167969</v>
      </c>
    </row>
    <row r="8461" spans="1:12" x14ac:dyDescent="0.25">
      <c r="A8461" s="5" t="str">
        <f t="shared" si="132"/>
        <v>1NEMNEM Customer100212</v>
      </c>
      <c r="B8461" s="9">
        <v>1</v>
      </c>
      <c r="C8461" t="s">
        <v>132</v>
      </c>
      <c r="D8461" t="s">
        <v>142</v>
      </c>
      <c r="E8461" s="9">
        <v>10</v>
      </c>
      <c r="F8461" s="9">
        <v>0</v>
      </c>
      <c r="G8461" s="9">
        <v>2</v>
      </c>
      <c r="H8461" s="9">
        <v>12</v>
      </c>
      <c r="I8461" s="9">
        <v>-1.0830999612808228</v>
      </c>
      <c r="J8461" s="9">
        <v>-1.0830999612808228</v>
      </c>
      <c r="K8461" s="9">
        <v>0</v>
      </c>
      <c r="L8461" s="9">
        <v>81.592147827148438</v>
      </c>
    </row>
    <row r="8462" spans="1:12" x14ac:dyDescent="0.25">
      <c r="A8462" s="5" t="str">
        <f t="shared" si="132"/>
        <v>1NEMNEM Customer100213</v>
      </c>
      <c r="B8462" s="9">
        <v>1</v>
      </c>
      <c r="C8462" t="s">
        <v>132</v>
      </c>
      <c r="D8462" t="s">
        <v>142</v>
      </c>
      <c r="E8462" s="9">
        <v>10</v>
      </c>
      <c r="F8462" s="9">
        <v>0</v>
      </c>
      <c r="G8462" s="9">
        <v>2</v>
      </c>
      <c r="H8462" s="9">
        <v>13</v>
      </c>
      <c r="I8462" s="9">
        <v>-1.0707522630691528</v>
      </c>
      <c r="J8462" s="9">
        <v>-1.0707522630691528</v>
      </c>
      <c r="K8462" s="9">
        <v>0</v>
      </c>
      <c r="L8462" s="9">
        <v>85.289680480957031</v>
      </c>
    </row>
    <row r="8463" spans="1:12" x14ac:dyDescent="0.25">
      <c r="A8463" s="5" t="str">
        <f t="shared" si="132"/>
        <v>1NEMNEM Customer100214</v>
      </c>
      <c r="B8463" s="9">
        <v>1</v>
      </c>
      <c r="C8463" t="s">
        <v>132</v>
      </c>
      <c r="D8463" t="s">
        <v>142</v>
      </c>
      <c r="E8463" s="9">
        <v>10</v>
      </c>
      <c r="F8463" s="9">
        <v>0</v>
      </c>
      <c r="G8463" s="9">
        <v>2</v>
      </c>
      <c r="H8463" s="9">
        <v>14</v>
      </c>
      <c r="I8463" s="9">
        <v>-0.82484054565429688</v>
      </c>
      <c r="J8463" s="9">
        <v>-0.82484054565429688</v>
      </c>
      <c r="K8463" s="9">
        <v>0</v>
      </c>
      <c r="L8463" s="9">
        <v>87.72735595703125</v>
      </c>
    </row>
    <row r="8464" spans="1:12" x14ac:dyDescent="0.25">
      <c r="A8464" s="5" t="str">
        <f t="shared" si="132"/>
        <v>1NEMNEM Customer100215</v>
      </c>
      <c r="B8464" s="9">
        <v>1</v>
      </c>
      <c r="C8464" t="s">
        <v>132</v>
      </c>
      <c r="D8464" t="s">
        <v>142</v>
      </c>
      <c r="E8464" s="9">
        <v>10</v>
      </c>
      <c r="F8464" s="9">
        <v>0</v>
      </c>
      <c r="G8464" s="9">
        <v>2</v>
      </c>
      <c r="H8464" s="9">
        <v>15</v>
      </c>
      <c r="I8464" s="9">
        <v>-0.40654799342155457</v>
      </c>
      <c r="J8464" s="9">
        <v>-0.40654799342155457</v>
      </c>
      <c r="K8464" s="9">
        <v>0</v>
      </c>
      <c r="L8464" s="9">
        <v>88.526985168457031</v>
      </c>
    </row>
    <row r="8465" spans="1:12" x14ac:dyDescent="0.25">
      <c r="A8465" s="5" t="str">
        <f t="shared" si="132"/>
        <v>1NEMNEM Customer100216</v>
      </c>
      <c r="B8465" s="9">
        <v>1</v>
      </c>
      <c r="C8465" t="s">
        <v>132</v>
      </c>
      <c r="D8465" t="s">
        <v>142</v>
      </c>
      <c r="E8465" s="9">
        <v>10</v>
      </c>
      <c r="F8465" s="9">
        <v>0</v>
      </c>
      <c r="G8465" s="9">
        <v>2</v>
      </c>
      <c r="H8465" s="9">
        <v>16</v>
      </c>
      <c r="I8465" s="9">
        <v>0.22748808562755585</v>
      </c>
      <c r="J8465" s="9">
        <v>0.22748808562755585</v>
      </c>
      <c r="K8465" s="9">
        <v>0</v>
      </c>
      <c r="L8465" s="9">
        <v>88.314872741699219</v>
      </c>
    </row>
    <row r="8466" spans="1:12" x14ac:dyDescent="0.25">
      <c r="A8466" s="5" t="str">
        <f t="shared" si="132"/>
        <v>1NEMNEM Customer100217</v>
      </c>
      <c r="B8466" s="9">
        <v>1</v>
      </c>
      <c r="C8466" t="s">
        <v>132</v>
      </c>
      <c r="D8466" t="s">
        <v>142</v>
      </c>
      <c r="E8466" s="9">
        <v>10</v>
      </c>
      <c r="F8466" s="9">
        <v>0</v>
      </c>
      <c r="G8466" s="9">
        <v>2</v>
      </c>
      <c r="H8466" s="9">
        <v>17</v>
      </c>
      <c r="I8466" s="9">
        <v>0.9291224479675293</v>
      </c>
      <c r="J8466" s="9">
        <v>-3.849637508392334E-2</v>
      </c>
      <c r="K8466" s="9">
        <v>3.1249983236193657E-2</v>
      </c>
      <c r="L8466" s="9">
        <v>87.655838012695313</v>
      </c>
    </row>
    <row r="8467" spans="1:12" x14ac:dyDescent="0.25">
      <c r="A8467" s="5" t="str">
        <f t="shared" si="132"/>
        <v>1NEMNEM Customer100218</v>
      </c>
      <c r="B8467" s="9">
        <v>1</v>
      </c>
      <c r="C8467" t="s">
        <v>132</v>
      </c>
      <c r="D8467" t="s">
        <v>142</v>
      </c>
      <c r="E8467" s="9">
        <v>10</v>
      </c>
      <c r="F8467" s="9">
        <v>0</v>
      </c>
      <c r="G8467" s="9">
        <v>2</v>
      </c>
      <c r="H8467" s="9">
        <v>18</v>
      </c>
      <c r="I8467" s="9">
        <v>1.7160284519195557</v>
      </c>
      <c r="J8467" s="9">
        <v>1.0762686729431152</v>
      </c>
      <c r="K8467" s="9">
        <v>4.3867334723472595E-2</v>
      </c>
      <c r="L8467" s="9">
        <v>87.025497436523438</v>
      </c>
    </row>
    <row r="8468" spans="1:12" x14ac:dyDescent="0.25">
      <c r="A8468" s="5" t="str">
        <f t="shared" si="132"/>
        <v>1NEMNEM Customer100219</v>
      </c>
      <c r="B8468" s="9">
        <v>1</v>
      </c>
      <c r="C8468" t="s">
        <v>132</v>
      </c>
      <c r="D8468" t="s">
        <v>142</v>
      </c>
      <c r="E8468" s="9">
        <v>10</v>
      </c>
      <c r="F8468" s="9">
        <v>0</v>
      </c>
      <c r="G8468" s="9">
        <v>2</v>
      </c>
      <c r="H8468" s="9">
        <v>19</v>
      </c>
      <c r="I8468" s="9">
        <v>2.2890434265136719</v>
      </c>
      <c r="J8468" s="9">
        <v>1.9010188579559326</v>
      </c>
      <c r="K8468" s="9">
        <v>4.4926833361387253E-2</v>
      </c>
      <c r="L8468" s="9">
        <v>85.249061584472656</v>
      </c>
    </row>
    <row r="8469" spans="1:12" x14ac:dyDescent="0.25">
      <c r="A8469" s="5" t="str">
        <f t="shared" si="132"/>
        <v>1NEMNEM Customer100220</v>
      </c>
      <c r="B8469" s="9">
        <v>1</v>
      </c>
      <c r="C8469" t="s">
        <v>132</v>
      </c>
      <c r="D8469" t="s">
        <v>142</v>
      </c>
      <c r="E8469" s="9">
        <v>10</v>
      </c>
      <c r="F8469" s="9">
        <v>0</v>
      </c>
      <c r="G8469" s="9">
        <v>2</v>
      </c>
      <c r="H8469" s="9">
        <v>20</v>
      </c>
      <c r="I8469" s="9">
        <v>2.4595363140106201</v>
      </c>
      <c r="J8469" s="9">
        <v>2.232457160949707</v>
      </c>
      <c r="K8469" s="9">
        <v>2.0023686811327934E-2</v>
      </c>
      <c r="L8469" s="9">
        <v>82.131706237792969</v>
      </c>
    </row>
    <row r="8470" spans="1:12" x14ac:dyDescent="0.25">
      <c r="A8470" s="5" t="str">
        <f t="shared" si="132"/>
        <v>1NEMNEM Customer100221</v>
      </c>
      <c r="B8470" s="9">
        <v>1</v>
      </c>
      <c r="C8470" t="s">
        <v>132</v>
      </c>
      <c r="D8470" t="s">
        <v>142</v>
      </c>
      <c r="E8470" s="9">
        <v>10</v>
      </c>
      <c r="F8470" s="9">
        <v>0</v>
      </c>
      <c r="G8470" s="9">
        <v>2</v>
      </c>
      <c r="H8470" s="9">
        <v>21</v>
      </c>
      <c r="I8470" s="9">
        <v>2.435513973236084</v>
      </c>
      <c r="J8470" s="9">
        <v>2.2485196590423584</v>
      </c>
      <c r="K8470" s="9">
        <v>2.7563618496060371E-2</v>
      </c>
      <c r="L8470" s="9">
        <v>79.151847839355469</v>
      </c>
    </row>
    <row r="8471" spans="1:12" x14ac:dyDescent="0.25">
      <c r="A8471" s="5" t="str">
        <f t="shared" si="132"/>
        <v>1NEMNEM Customer100222</v>
      </c>
      <c r="B8471" s="9">
        <v>1</v>
      </c>
      <c r="C8471" t="s">
        <v>132</v>
      </c>
      <c r="D8471" t="s">
        <v>142</v>
      </c>
      <c r="E8471" s="9">
        <v>10</v>
      </c>
      <c r="F8471" s="9">
        <v>0</v>
      </c>
      <c r="G8471" s="9">
        <v>2</v>
      </c>
      <c r="H8471" s="9">
        <v>22</v>
      </c>
      <c r="I8471" s="9">
        <v>2.3317866325378418</v>
      </c>
      <c r="J8471" s="9">
        <v>2.8813004493713379</v>
      </c>
      <c r="K8471" s="9">
        <v>4.818311333656311E-2</v>
      </c>
      <c r="L8471" s="9">
        <v>76.968063354492188</v>
      </c>
    </row>
    <row r="8472" spans="1:12" x14ac:dyDescent="0.25">
      <c r="A8472" s="5" t="str">
        <f t="shared" si="132"/>
        <v>1NEMNEM Customer100223</v>
      </c>
      <c r="B8472" s="9">
        <v>1</v>
      </c>
      <c r="C8472" t="s">
        <v>132</v>
      </c>
      <c r="D8472" t="s">
        <v>142</v>
      </c>
      <c r="E8472" s="9">
        <v>10</v>
      </c>
      <c r="F8472" s="9">
        <v>0</v>
      </c>
      <c r="G8472" s="9">
        <v>2</v>
      </c>
      <c r="H8472" s="9">
        <v>23</v>
      </c>
      <c r="I8472" s="9">
        <v>2.1843738555908203</v>
      </c>
      <c r="J8472" s="9">
        <v>2.3900456428527832</v>
      </c>
      <c r="K8472" s="9">
        <v>3.1713217496871948E-2</v>
      </c>
      <c r="L8472" s="9">
        <v>75.064537048339844</v>
      </c>
    </row>
    <row r="8473" spans="1:12" x14ac:dyDescent="0.25">
      <c r="A8473" s="5" t="str">
        <f t="shared" si="132"/>
        <v>1NEMNEM Customer100224</v>
      </c>
      <c r="B8473" s="9">
        <v>1</v>
      </c>
      <c r="C8473" t="s">
        <v>132</v>
      </c>
      <c r="D8473" t="s">
        <v>142</v>
      </c>
      <c r="E8473" s="9">
        <v>10</v>
      </c>
      <c r="F8473" s="9">
        <v>0</v>
      </c>
      <c r="G8473" s="9">
        <v>2</v>
      </c>
      <c r="H8473" s="9">
        <v>24</v>
      </c>
      <c r="I8473" s="9">
        <v>1.8863295316696167</v>
      </c>
      <c r="J8473" s="9">
        <v>2.0019500255584717</v>
      </c>
      <c r="K8473" s="9">
        <v>2.7557719498872757E-2</v>
      </c>
      <c r="L8473" s="9">
        <v>73.473052978515625</v>
      </c>
    </row>
    <row r="8474" spans="1:12" x14ac:dyDescent="0.25">
      <c r="A8474" s="5" t="str">
        <f t="shared" si="132"/>
        <v>1NEMNEM Customer100101</v>
      </c>
      <c r="B8474" s="9">
        <v>1</v>
      </c>
      <c r="C8474" t="s">
        <v>132</v>
      </c>
      <c r="D8474" s="3" t="s">
        <v>142</v>
      </c>
      <c r="E8474" s="9">
        <v>10</v>
      </c>
      <c r="F8474" s="9">
        <v>0</v>
      </c>
      <c r="G8474" s="9">
        <v>10</v>
      </c>
      <c r="H8474" s="9">
        <v>1</v>
      </c>
      <c r="I8474" s="9">
        <v>2.0056159496307373</v>
      </c>
      <c r="J8474" s="9">
        <v>2.0056159496307373</v>
      </c>
      <c r="K8474" s="9">
        <v>0</v>
      </c>
      <c r="L8474" s="9">
        <v>77.72998046875</v>
      </c>
    </row>
    <row r="8475" spans="1:12" x14ac:dyDescent="0.25">
      <c r="A8475" s="5" t="str">
        <f t="shared" si="132"/>
        <v>1NEMNEM Customer100102</v>
      </c>
      <c r="B8475" s="9">
        <v>1</v>
      </c>
      <c r="C8475" t="s">
        <v>132</v>
      </c>
      <c r="D8475" s="3" t="s">
        <v>142</v>
      </c>
      <c r="E8475" s="9">
        <v>10</v>
      </c>
      <c r="F8475" s="9">
        <v>0</v>
      </c>
      <c r="G8475" s="9">
        <v>10</v>
      </c>
      <c r="H8475" s="9">
        <v>2</v>
      </c>
      <c r="I8475" s="9">
        <v>1.7255895137786865</v>
      </c>
      <c r="J8475" s="9">
        <v>1.7255895137786865</v>
      </c>
      <c r="K8475" s="9">
        <v>0</v>
      </c>
      <c r="L8475" s="9">
        <v>76.683067321777344</v>
      </c>
    </row>
    <row r="8476" spans="1:12" x14ac:dyDescent="0.25">
      <c r="A8476" s="5" t="str">
        <f t="shared" si="132"/>
        <v>1NEMNEM Customer100103</v>
      </c>
      <c r="B8476" s="9">
        <v>1</v>
      </c>
      <c r="C8476" t="s">
        <v>132</v>
      </c>
      <c r="D8476" s="3" t="s">
        <v>142</v>
      </c>
      <c r="E8476" s="9">
        <v>10</v>
      </c>
      <c r="F8476" s="9">
        <v>0</v>
      </c>
      <c r="G8476" s="9">
        <v>10</v>
      </c>
      <c r="H8476" s="9">
        <v>3</v>
      </c>
      <c r="I8476" s="9">
        <v>1.5081644058227539</v>
      </c>
      <c r="J8476" s="9">
        <v>1.5081644058227539</v>
      </c>
      <c r="K8476" s="9">
        <v>0</v>
      </c>
      <c r="L8476" s="9">
        <v>75.8233642578125</v>
      </c>
    </row>
    <row r="8477" spans="1:12" x14ac:dyDescent="0.25">
      <c r="A8477" s="5" t="str">
        <f t="shared" si="132"/>
        <v>1NEMNEM Customer100104</v>
      </c>
      <c r="B8477" s="9">
        <v>1</v>
      </c>
      <c r="C8477" t="s">
        <v>132</v>
      </c>
      <c r="D8477" s="3" t="s">
        <v>142</v>
      </c>
      <c r="E8477" s="9">
        <v>10</v>
      </c>
      <c r="F8477" s="9">
        <v>0</v>
      </c>
      <c r="G8477" s="9">
        <v>10</v>
      </c>
      <c r="H8477" s="9">
        <v>4</v>
      </c>
      <c r="I8477" s="9">
        <v>1.3189424276351929</v>
      </c>
      <c r="J8477" s="9">
        <v>1.3189424276351929</v>
      </c>
      <c r="K8477" s="9">
        <v>0</v>
      </c>
      <c r="L8477" s="9">
        <v>74.755630493164063</v>
      </c>
    </row>
    <row r="8478" spans="1:12" x14ac:dyDescent="0.25">
      <c r="A8478" s="5" t="str">
        <f t="shared" si="132"/>
        <v>1NEMNEM Customer100105</v>
      </c>
      <c r="B8478" s="9">
        <v>1</v>
      </c>
      <c r="C8478" t="s">
        <v>132</v>
      </c>
      <c r="D8478" s="3" t="s">
        <v>142</v>
      </c>
      <c r="E8478" s="9">
        <v>10</v>
      </c>
      <c r="F8478" s="9">
        <v>0</v>
      </c>
      <c r="G8478" s="9">
        <v>10</v>
      </c>
      <c r="H8478" s="9">
        <v>5</v>
      </c>
      <c r="I8478" s="9">
        <v>1.1950798034667969</v>
      </c>
      <c r="J8478" s="9">
        <v>1.1950798034667969</v>
      </c>
      <c r="K8478" s="9">
        <v>0</v>
      </c>
      <c r="L8478" s="9">
        <v>74.123481750488281</v>
      </c>
    </row>
    <row r="8479" spans="1:12" x14ac:dyDescent="0.25">
      <c r="A8479" s="5" t="str">
        <f t="shared" si="132"/>
        <v>1NEMNEM Customer100106</v>
      </c>
      <c r="B8479" s="9">
        <v>1</v>
      </c>
      <c r="C8479" t="s">
        <v>132</v>
      </c>
      <c r="D8479" s="3" t="s">
        <v>142</v>
      </c>
      <c r="E8479" s="9">
        <v>10</v>
      </c>
      <c r="F8479" s="9">
        <v>0</v>
      </c>
      <c r="G8479" s="9">
        <v>10</v>
      </c>
      <c r="H8479" s="9">
        <v>6</v>
      </c>
      <c r="I8479" s="9">
        <v>1.1322882175445557</v>
      </c>
      <c r="J8479" s="9">
        <v>1.1322882175445557</v>
      </c>
      <c r="K8479" s="9">
        <v>0</v>
      </c>
      <c r="L8479" s="9">
        <v>73.73529052734375</v>
      </c>
    </row>
    <row r="8480" spans="1:12" x14ac:dyDescent="0.25">
      <c r="A8480" s="5" t="str">
        <f t="shared" si="132"/>
        <v>1NEMNEM Customer100107</v>
      </c>
      <c r="B8480" s="9">
        <v>1</v>
      </c>
      <c r="C8480" t="s">
        <v>132</v>
      </c>
      <c r="D8480" s="3" t="s">
        <v>142</v>
      </c>
      <c r="E8480" s="9">
        <v>10</v>
      </c>
      <c r="F8480" s="9">
        <v>0</v>
      </c>
      <c r="G8480" s="9">
        <v>10</v>
      </c>
      <c r="H8480" s="9">
        <v>7</v>
      </c>
      <c r="I8480" s="9">
        <v>1.0505026578903198</v>
      </c>
      <c r="J8480" s="9">
        <v>1.0505026578903198</v>
      </c>
      <c r="K8480" s="9">
        <v>0</v>
      </c>
      <c r="L8480" s="9">
        <v>72.860565185546875</v>
      </c>
    </row>
    <row r="8481" spans="1:12" x14ac:dyDescent="0.25">
      <c r="A8481" s="5" t="str">
        <f t="shared" si="132"/>
        <v>1NEMNEM Customer100108</v>
      </c>
      <c r="B8481" s="9">
        <v>1</v>
      </c>
      <c r="C8481" t="s">
        <v>132</v>
      </c>
      <c r="D8481" s="3" t="s">
        <v>142</v>
      </c>
      <c r="E8481" s="9">
        <v>10</v>
      </c>
      <c r="F8481" s="9">
        <v>0</v>
      </c>
      <c r="G8481" s="9">
        <v>10</v>
      </c>
      <c r="H8481" s="9">
        <v>8</v>
      </c>
      <c r="I8481" s="9">
        <v>0.79002112150192261</v>
      </c>
      <c r="J8481" s="9">
        <v>0.79002112150192261</v>
      </c>
      <c r="K8481" s="9">
        <v>0</v>
      </c>
      <c r="L8481" s="9">
        <v>72.364250183105469</v>
      </c>
    </row>
    <row r="8482" spans="1:12" x14ac:dyDescent="0.25">
      <c r="A8482" s="5" t="str">
        <f t="shared" si="132"/>
        <v>1NEMNEM Customer100109</v>
      </c>
      <c r="B8482" s="9">
        <v>1</v>
      </c>
      <c r="C8482" t="s">
        <v>132</v>
      </c>
      <c r="D8482" s="3" t="s">
        <v>142</v>
      </c>
      <c r="E8482" s="9">
        <v>10</v>
      </c>
      <c r="F8482" s="9">
        <v>0</v>
      </c>
      <c r="G8482" s="9">
        <v>10</v>
      </c>
      <c r="H8482" s="9">
        <v>9</v>
      </c>
      <c r="I8482" s="9">
        <v>0.21404983103275299</v>
      </c>
      <c r="J8482" s="9">
        <v>0.21404983103275299</v>
      </c>
      <c r="K8482" s="9">
        <v>0</v>
      </c>
      <c r="L8482" s="9">
        <v>73.086845397949219</v>
      </c>
    </row>
    <row r="8483" spans="1:12" x14ac:dyDescent="0.25">
      <c r="A8483" s="5" t="str">
        <f t="shared" si="132"/>
        <v>1NEMNEM Customer1001010</v>
      </c>
      <c r="B8483" s="9">
        <v>1</v>
      </c>
      <c r="C8483" t="s">
        <v>132</v>
      </c>
      <c r="D8483" s="3" t="s">
        <v>142</v>
      </c>
      <c r="E8483" s="9">
        <v>10</v>
      </c>
      <c r="F8483" s="9">
        <v>0</v>
      </c>
      <c r="G8483" s="9">
        <v>10</v>
      </c>
      <c r="H8483" s="9">
        <v>10</v>
      </c>
      <c r="I8483" s="9">
        <v>-0.30332404375076294</v>
      </c>
      <c r="J8483" s="9">
        <v>-0.30332404375076294</v>
      </c>
      <c r="K8483" s="9">
        <v>0</v>
      </c>
      <c r="L8483" s="9">
        <v>76.978233337402344</v>
      </c>
    </row>
    <row r="8484" spans="1:12" x14ac:dyDescent="0.25">
      <c r="A8484" s="5" t="str">
        <f t="shared" si="132"/>
        <v>1NEMNEM Customer1001011</v>
      </c>
      <c r="B8484" s="9">
        <v>1</v>
      </c>
      <c r="C8484" t="s">
        <v>132</v>
      </c>
      <c r="D8484" s="3" t="s">
        <v>142</v>
      </c>
      <c r="E8484" s="9">
        <v>10</v>
      </c>
      <c r="F8484" s="9">
        <v>0</v>
      </c>
      <c r="G8484" s="9">
        <v>10</v>
      </c>
      <c r="H8484" s="9">
        <v>11</v>
      </c>
      <c r="I8484" s="9">
        <v>-0.63750171661376953</v>
      </c>
      <c r="J8484" s="9">
        <v>-0.63750171661376953</v>
      </c>
      <c r="K8484" s="9">
        <v>0</v>
      </c>
      <c r="L8484" s="9">
        <v>81.362930297851563</v>
      </c>
    </row>
    <row r="8485" spans="1:12" x14ac:dyDescent="0.25">
      <c r="A8485" s="5" t="str">
        <f t="shared" si="132"/>
        <v>1NEMNEM Customer1001012</v>
      </c>
      <c r="B8485" s="9">
        <v>1</v>
      </c>
      <c r="C8485" t="s">
        <v>132</v>
      </c>
      <c r="D8485" s="3" t="s">
        <v>142</v>
      </c>
      <c r="E8485" s="9">
        <v>10</v>
      </c>
      <c r="F8485" s="9">
        <v>0</v>
      </c>
      <c r="G8485" s="9">
        <v>10</v>
      </c>
      <c r="H8485" s="9">
        <v>12</v>
      </c>
      <c r="I8485" s="9">
        <v>-0.75428754091262817</v>
      </c>
      <c r="J8485" s="9">
        <v>-0.75428754091262817</v>
      </c>
      <c r="K8485" s="9">
        <v>0</v>
      </c>
      <c r="L8485" s="9">
        <v>85.348098754882813</v>
      </c>
    </row>
    <row r="8486" spans="1:12" x14ac:dyDescent="0.25">
      <c r="A8486" s="5" t="str">
        <f t="shared" si="132"/>
        <v>1NEMNEM Customer1001013</v>
      </c>
      <c r="B8486" s="9">
        <v>1</v>
      </c>
      <c r="C8486" t="s">
        <v>132</v>
      </c>
      <c r="D8486" s="3" t="s">
        <v>142</v>
      </c>
      <c r="E8486" s="9">
        <v>10</v>
      </c>
      <c r="F8486" s="9">
        <v>0</v>
      </c>
      <c r="G8486" s="9">
        <v>10</v>
      </c>
      <c r="H8486" s="9">
        <v>13</v>
      </c>
      <c r="I8486" s="9">
        <v>-0.64014768600463867</v>
      </c>
      <c r="J8486" s="9">
        <v>-0.64014768600463867</v>
      </c>
      <c r="K8486" s="9">
        <v>0</v>
      </c>
      <c r="L8486" s="9">
        <v>88.395126342773438</v>
      </c>
    </row>
    <row r="8487" spans="1:12" x14ac:dyDescent="0.25">
      <c r="A8487" s="5" t="str">
        <f t="shared" si="132"/>
        <v>1NEMNEM Customer1001014</v>
      </c>
      <c r="B8487" s="9">
        <v>1</v>
      </c>
      <c r="C8487" t="s">
        <v>132</v>
      </c>
      <c r="D8487" s="3" t="s">
        <v>142</v>
      </c>
      <c r="E8487" s="9">
        <v>10</v>
      </c>
      <c r="F8487" s="9">
        <v>0</v>
      </c>
      <c r="G8487" s="9">
        <v>10</v>
      </c>
      <c r="H8487" s="9">
        <v>14</v>
      </c>
      <c r="I8487" s="9">
        <v>-0.3305046558380127</v>
      </c>
      <c r="J8487" s="9">
        <v>-0.3305046558380127</v>
      </c>
      <c r="K8487" s="9">
        <v>0</v>
      </c>
      <c r="L8487" s="9">
        <v>90.422393798828125</v>
      </c>
    </row>
    <row r="8488" spans="1:12" x14ac:dyDescent="0.25">
      <c r="A8488" s="5" t="str">
        <f t="shared" si="132"/>
        <v>1NEMNEM Customer1001015</v>
      </c>
      <c r="B8488" s="9">
        <v>1</v>
      </c>
      <c r="C8488" t="s">
        <v>132</v>
      </c>
      <c r="D8488" s="3" t="s">
        <v>142</v>
      </c>
      <c r="E8488" s="9">
        <v>10</v>
      </c>
      <c r="F8488" s="9">
        <v>0</v>
      </c>
      <c r="G8488" s="9">
        <v>10</v>
      </c>
      <c r="H8488" s="9">
        <v>15</v>
      </c>
      <c r="I8488" s="9">
        <v>0.11928093433380127</v>
      </c>
      <c r="J8488" s="9">
        <v>0.11928093433380127</v>
      </c>
      <c r="K8488" s="9">
        <v>0</v>
      </c>
      <c r="L8488" s="9">
        <v>91.395889282226563</v>
      </c>
    </row>
    <row r="8489" spans="1:12" x14ac:dyDescent="0.25">
      <c r="A8489" s="5" t="str">
        <f t="shared" si="132"/>
        <v>1NEMNEM Customer1001016</v>
      </c>
      <c r="B8489" s="9">
        <v>1</v>
      </c>
      <c r="C8489" t="s">
        <v>132</v>
      </c>
      <c r="D8489" s="3" t="s">
        <v>142</v>
      </c>
      <c r="E8489" s="9">
        <v>10</v>
      </c>
      <c r="F8489" s="9">
        <v>0</v>
      </c>
      <c r="G8489" s="9">
        <v>10</v>
      </c>
      <c r="H8489" s="9">
        <v>16</v>
      </c>
      <c r="I8489" s="9">
        <v>0.7803841233253479</v>
      </c>
      <c r="J8489" s="9">
        <v>0.7803841233253479</v>
      </c>
      <c r="K8489" s="9">
        <v>0</v>
      </c>
      <c r="L8489" s="9">
        <v>92.371871948242188</v>
      </c>
    </row>
    <row r="8490" spans="1:12" x14ac:dyDescent="0.25">
      <c r="A8490" s="5" t="str">
        <f t="shared" si="132"/>
        <v>1NEMNEM Customer1001017</v>
      </c>
      <c r="B8490" s="9">
        <v>1</v>
      </c>
      <c r="C8490" t="s">
        <v>132</v>
      </c>
      <c r="D8490" s="3" t="s">
        <v>142</v>
      </c>
      <c r="E8490" s="9">
        <v>10</v>
      </c>
      <c r="F8490" s="9">
        <v>0</v>
      </c>
      <c r="G8490" s="9">
        <v>10</v>
      </c>
      <c r="H8490" s="9">
        <v>17</v>
      </c>
      <c r="I8490" s="9">
        <v>1.4727326631546021</v>
      </c>
      <c r="J8490" s="9">
        <v>0.21597898006439209</v>
      </c>
      <c r="K8490" s="9">
        <v>2.2545784711837769E-2</v>
      </c>
      <c r="L8490" s="9">
        <v>92.007804870605469</v>
      </c>
    </row>
    <row r="8491" spans="1:12" x14ac:dyDescent="0.25">
      <c r="A8491" s="5" t="str">
        <f t="shared" si="132"/>
        <v>1NEMNEM Customer1001018</v>
      </c>
      <c r="B8491" s="9">
        <v>1</v>
      </c>
      <c r="C8491" t="s">
        <v>132</v>
      </c>
      <c r="D8491" s="3" t="s">
        <v>142</v>
      </c>
      <c r="E8491" s="9">
        <v>10</v>
      </c>
      <c r="F8491" s="9">
        <v>0</v>
      </c>
      <c r="G8491" s="9">
        <v>10</v>
      </c>
      <c r="H8491" s="9">
        <v>18</v>
      </c>
      <c r="I8491" s="9">
        <v>2.2502422332763672</v>
      </c>
      <c r="J8491" s="9">
        <v>1.5322154760360718</v>
      </c>
      <c r="K8491" s="9">
        <v>3.4520875662565231E-2</v>
      </c>
      <c r="L8491" s="9">
        <v>90.733772277832031</v>
      </c>
    </row>
    <row r="8492" spans="1:12" x14ac:dyDescent="0.25">
      <c r="A8492" s="5" t="str">
        <f t="shared" si="132"/>
        <v>1NEMNEM Customer1001019</v>
      </c>
      <c r="B8492" s="9">
        <v>1</v>
      </c>
      <c r="C8492" t="s">
        <v>132</v>
      </c>
      <c r="D8492" s="3" t="s">
        <v>142</v>
      </c>
      <c r="E8492" s="9">
        <v>10</v>
      </c>
      <c r="F8492" s="9">
        <v>0</v>
      </c>
      <c r="G8492" s="9">
        <v>10</v>
      </c>
      <c r="H8492" s="9">
        <v>19</v>
      </c>
      <c r="I8492" s="9">
        <v>2.8403863906860352</v>
      </c>
      <c r="J8492" s="9">
        <v>2.4207234382629395</v>
      </c>
      <c r="K8492" s="9">
        <v>3.7846684455871582E-2</v>
      </c>
      <c r="L8492" s="9">
        <v>87.448623657226563</v>
      </c>
    </row>
    <row r="8493" spans="1:12" x14ac:dyDescent="0.25">
      <c r="A8493" s="5" t="str">
        <f t="shared" si="132"/>
        <v>1NEMNEM Customer1001020</v>
      </c>
      <c r="B8493" s="9">
        <v>1</v>
      </c>
      <c r="C8493" t="s">
        <v>132</v>
      </c>
      <c r="D8493" s="3" t="s">
        <v>142</v>
      </c>
      <c r="E8493" s="9">
        <v>10</v>
      </c>
      <c r="F8493" s="9">
        <v>0</v>
      </c>
      <c r="G8493" s="9">
        <v>10</v>
      </c>
      <c r="H8493" s="9">
        <v>20</v>
      </c>
      <c r="I8493" s="9">
        <v>2.9361789226531982</v>
      </c>
      <c r="J8493" s="9">
        <v>2.6888062953948975</v>
      </c>
      <c r="K8493" s="9">
        <v>1.6658162698149681E-2</v>
      </c>
      <c r="L8493" s="9">
        <v>83.640312194824219</v>
      </c>
    </row>
    <row r="8494" spans="1:12" x14ac:dyDescent="0.25">
      <c r="A8494" s="5" t="str">
        <f t="shared" si="132"/>
        <v>1NEMNEM Customer1001021</v>
      </c>
      <c r="B8494" s="9">
        <v>1</v>
      </c>
      <c r="C8494" t="s">
        <v>132</v>
      </c>
      <c r="D8494" s="3" t="s">
        <v>142</v>
      </c>
      <c r="E8494" s="9">
        <v>10</v>
      </c>
      <c r="F8494" s="9">
        <v>0</v>
      </c>
      <c r="G8494" s="9">
        <v>10</v>
      </c>
      <c r="H8494" s="9">
        <v>21</v>
      </c>
      <c r="I8494" s="9">
        <v>2.8522446155548096</v>
      </c>
      <c r="J8494" s="9">
        <v>2.6510739326477051</v>
      </c>
      <c r="K8494" s="9">
        <v>2.4807542562484741E-2</v>
      </c>
      <c r="L8494" s="9">
        <v>80.205696105957031</v>
      </c>
    </row>
    <row r="8495" spans="1:12" x14ac:dyDescent="0.25">
      <c r="A8495" s="5" t="str">
        <f t="shared" si="132"/>
        <v>1NEMNEM Customer1001022</v>
      </c>
      <c r="B8495" s="9">
        <v>1</v>
      </c>
      <c r="C8495" t="s">
        <v>132</v>
      </c>
      <c r="D8495" s="3" t="s">
        <v>142</v>
      </c>
      <c r="E8495" s="9">
        <v>10</v>
      </c>
      <c r="F8495" s="9">
        <v>0</v>
      </c>
      <c r="G8495" s="9">
        <v>10</v>
      </c>
      <c r="H8495" s="9">
        <v>22</v>
      </c>
      <c r="I8495" s="9">
        <v>2.7151479721069336</v>
      </c>
      <c r="J8495" s="9">
        <v>3.2688302993774414</v>
      </c>
      <c r="K8495" s="9">
        <v>4.1903972625732422E-2</v>
      </c>
      <c r="L8495" s="9">
        <v>78.012748718261719</v>
      </c>
    </row>
    <row r="8496" spans="1:12" x14ac:dyDescent="0.25">
      <c r="A8496" s="5" t="str">
        <f t="shared" si="132"/>
        <v>1NEMNEM Customer1001023</v>
      </c>
      <c r="B8496" s="9">
        <v>1</v>
      </c>
      <c r="C8496" t="s">
        <v>132</v>
      </c>
      <c r="D8496" s="3" t="s">
        <v>142</v>
      </c>
      <c r="E8496" s="9">
        <v>10</v>
      </c>
      <c r="F8496" s="9">
        <v>0</v>
      </c>
      <c r="G8496" s="9">
        <v>10</v>
      </c>
      <c r="H8496" s="9">
        <v>23</v>
      </c>
      <c r="I8496" s="9">
        <v>2.5210511684417725</v>
      </c>
      <c r="J8496" s="9">
        <v>2.7295405864715576</v>
      </c>
      <c r="K8496" s="9">
        <v>2.6022005826234818E-2</v>
      </c>
      <c r="L8496" s="9">
        <v>76.595222473144531</v>
      </c>
    </row>
    <row r="8497" spans="1:12" x14ac:dyDescent="0.25">
      <c r="A8497" s="5" t="str">
        <f t="shared" si="132"/>
        <v>1NEMNEM Customer1001024</v>
      </c>
      <c r="B8497" s="9">
        <v>1</v>
      </c>
      <c r="C8497" t="s">
        <v>132</v>
      </c>
      <c r="D8497" s="3" t="s">
        <v>142</v>
      </c>
      <c r="E8497" s="9">
        <v>10</v>
      </c>
      <c r="F8497" s="9">
        <v>0</v>
      </c>
      <c r="G8497" s="9">
        <v>10</v>
      </c>
      <c r="H8497" s="9">
        <v>24</v>
      </c>
      <c r="I8497" s="9">
        <v>2.1580147743225098</v>
      </c>
      <c r="J8497" s="9">
        <v>2.2773447036743164</v>
      </c>
      <c r="K8497" s="9">
        <v>2.1555794402956963E-2</v>
      </c>
      <c r="L8497" s="9">
        <v>75.325218200683594</v>
      </c>
    </row>
    <row r="8498" spans="1:12" x14ac:dyDescent="0.25">
      <c r="A8498" s="5" t="str">
        <f t="shared" si="132"/>
        <v>1NEMNEM Customer10121</v>
      </c>
      <c r="B8498" s="9">
        <v>1</v>
      </c>
      <c r="C8498" t="s">
        <v>132</v>
      </c>
      <c r="D8498" t="s">
        <v>142</v>
      </c>
      <c r="E8498" s="9">
        <v>10</v>
      </c>
      <c r="F8498" s="9">
        <v>1</v>
      </c>
      <c r="G8498" s="9">
        <v>2</v>
      </c>
      <c r="H8498" s="9">
        <v>1</v>
      </c>
      <c r="I8498" s="9">
        <v>1.6174376010894775</v>
      </c>
      <c r="J8498" s="9">
        <v>1.6174376010894775</v>
      </c>
      <c r="K8498" s="9">
        <v>0</v>
      </c>
      <c r="L8498" s="9">
        <v>71.689651489257813</v>
      </c>
    </row>
    <row r="8499" spans="1:12" x14ac:dyDescent="0.25">
      <c r="A8499" s="5" t="str">
        <f t="shared" si="132"/>
        <v>1NEMNEM Customer10122</v>
      </c>
      <c r="B8499" s="9">
        <v>1</v>
      </c>
      <c r="C8499" t="s">
        <v>132</v>
      </c>
      <c r="D8499" t="s">
        <v>142</v>
      </c>
      <c r="E8499" s="9">
        <v>10</v>
      </c>
      <c r="F8499" s="9">
        <v>1</v>
      </c>
      <c r="G8499" s="9">
        <v>2</v>
      </c>
      <c r="H8499" s="9">
        <v>2</v>
      </c>
      <c r="I8499" s="9">
        <v>1.3672198057174683</v>
      </c>
      <c r="J8499" s="9">
        <v>1.3672198057174683</v>
      </c>
      <c r="K8499" s="9">
        <v>0</v>
      </c>
      <c r="L8499" s="9">
        <v>70.212242126464844</v>
      </c>
    </row>
    <row r="8500" spans="1:12" x14ac:dyDescent="0.25">
      <c r="A8500" s="5" t="str">
        <f t="shared" si="132"/>
        <v>1NEMNEM Customer10123</v>
      </c>
      <c r="B8500" s="9">
        <v>1</v>
      </c>
      <c r="C8500" t="s">
        <v>132</v>
      </c>
      <c r="D8500" t="s">
        <v>142</v>
      </c>
      <c r="E8500" s="9">
        <v>10</v>
      </c>
      <c r="F8500" s="9">
        <v>1</v>
      </c>
      <c r="G8500" s="9">
        <v>2</v>
      </c>
      <c r="H8500" s="9">
        <v>3</v>
      </c>
      <c r="I8500" s="9">
        <v>1.1283555030822754</v>
      </c>
      <c r="J8500" s="9">
        <v>1.1283555030822754</v>
      </c>
      <c r="K8500" s="9">
        <v>0</v>
      </c>
      <c r="L8500" s="9">
        <v>67.898307800292969</v>
      </c>
    </row>
    <row r="8501" spans="1:12" x14ac:dyDescent="0.25">
      <c r="A8501" s="5" t="str">
        <f t="shared" si="132"/>
        <v>1NEMNEM Customer10124</v>
      </c>
      <c r="B8501" s="9">
        <v>1</v>
      </c>
      <c r="C8501" t="s">
        <v>132</v>
      </c>
      <c r="D8501" t="s">
        <v>142</v>
      </c>
      <c r="E8501" s="9">
        <v>10</v>
      </c>
      <c r="F8501" s="9">
        <v>1</v>
      </c>
      <c r="G8501" s="9">
        <v>2</v>
      </c>
      <c r="H8501" s="9">
        <v>4</v>
      </c>
      <c r="I8501" s="9">
        <v>1.0118880271911621</v>
      </c>
      <c r="J8501" s="9">
        <v>1.0118880271911621</v>
      </c>
      <c r="K8501" s="9">
        <v>0</v>
      </c>
      <c r="L8501" s="9">
        <v>66.8790283203125</v>
      </c>
    </row>
    <row r="8502" spans="1:12" x14ac:dyDescent="0.25">
      <c r="A8502" s="5" t="str">
        <f t="shared" si="132"/>
        <v>1NEMNEM Customer10125</v>
      </c>
      <c r="B8502" s="9">
        <v>1</v>
      </c>
      <c r="C8502" t="s">
        <v>132</v>
      </c>
      <c r="D8502" t="s">
        <v>142</v>
      </c>
      <c r="E8502" s="9">
        <v>10</v>
      </c>
      <c r="F8502" s="9">
        <v>1</v>
      </c>
      <c r="G8502" s="9">
        <v>2</v>
      </c>
      <c r="H8502" s="9">
        <v>5</v>
      </c>
      <c r="I8502" s="9">
        <v>0.93265652656555176</v>
      </c>
      <c r="J8502" s="9">
        <v>0.93265652656555176</v>
      </c>
      <c r="K8502" s="9">
        <v>0</v>
      </c>
      <c r="L8502" s="9">
        <v>66.164161682128906</v>
      </c>
    </row>
    <row r="8503" spans="1:12" x14ac:dyDescent="0.25">
      <c r="A8503" s="5" t="str">
        <f t="shared" si="132"/>
        <v>1NEMNEM Customer10126</v>
      </c>
      <c r="B8503" s="9">
        <v>1</v>
      </c>
      <c r="C8503" t="s">
        <v>132</v>
      </c>
      <c r="D8503" t="s">
        <v>142</v>
      </c>
      <c r="E8503" s="9">
        <v>10</v>
      </c>
      <c r="F8503" s="9">
        <v>1</v>
      </c>
      <c r="G8503" s="9">
        <v>2</v>
      </c>
      <c r="H8503" s="9">
        <v>6</v>
      </c>
      <c r="I8503" s="9">
        <v>0.89284878969192505</v>
      </c>
      <c r="J8503" s="9">
        <v>0.89284878969192505</v>
      </c>
      <c r="K8503" s="9">
        <v>0</v>
      </c>
      <c r="L8503" s="9">
        <v>65.470085144042969</v>
      </c>
    </row>
    <row r="8504" spans="1:12" x14ac:dyDescent="0.25">
      <c r="A8504" s="5" t="str">
        <f t="shared" si="132"/>
        <v>1NEMNEM Customer10127</v>
      </c>
      <c r="B8504" s="9">
        <v>1</v>
      </c>
      <c r="C8504" t="s">
        <v>132</v>
      </c>
      <c r="D8504" t="s">
        <v>142</v>
      </c>
      <c r="E8504" s="9">
        <v>10</v>
      </c>
      <c r="F8504" s="9">
        <v>1</v>
      </c>
      <c r="G8504" s="9">
        <v>2</v>
      </c>
      <c r="H8504" s="9">
        <v>7</v>
      </c>
      <c r="I8504" s="9">
        <v>0.83197695016860962</v>
      </c>
      <c r="J8504" s="9">
        <v>0.83197695016860962</v>
      </c>
      <c r="K8504" s="9">
        <v>0</v>
      </c>
      <c r="L8504" s="9">
        <v>64.595512390136719</v>
      </c>
    </row>
    <row r="8505" spans="1:12" x14ac:dyDescent="0.25">
      <c r="A8505" s="5" t="str">
        <f t="shared" si="132"/>
        <v>1NEMNEM Customer10128</v>
      </c>
      <c r="B8505" s="9">
        <v>1</v>
      </c>
      <c r="C8505" t="s">
        <v>132</v>
      </c>
      <c r="D8505" t="s">
        <v>142</v>
      </c>
      <c r="E8505" s="9">
        <v>10</v>
      </c>
      <c r="F8505" s="9">
        <v>1</v>
      </c>
      <c r="G8505" s="9">
        <v>2</v>
      </c>
      <c r="H8505" s="9">
        <v>8</v>
      </c>
      <c r="I8505" s="9">
        <v>0.53952610492706299</v>
      </c>
      <c r="J8505" s="9">
        <v>0.53952610492706299</v>
      </c>
      <c r="K8505" s="9">
        <v>0</v>
      </c>
      <c r="L8505" s="9">
        <v>64.435104370117188</v>
      </c>
    </row>
    <row r="8506" spans="1:12" x14ac:dyDescent="0.25">
      <c r="A8506" s="5" t="str">
        <f t="shared" si="132"/>
        <v>1NEMNEM Customer10129</v>
      </c>
      <c r="B8506" s="9">
        <v>1</v>
      </c>
      <c r="C8506" t="s">
        <v>132</v>
      </c>
      <c r="D8506" t="s">
        <v>142</v>
      </c>
      <c r="E8506" s="9">
        <v>10</v>
      </c>
      <c r="F8506" s="9">
        <v>1</v>
      </c>
      <c r="G8506" s="9">
        <v>2</v>
      </c>
      <c r="H8506" s="9">
        <v>9</v>
      </c>
      <c r="I8506" s="9">
        <v>-9.260983020067215E-2</v>
      </c>
      <c r="J8506" s="9">
        <v>-9.260983020067215E-2</v>
      </c>
      <c r="K8506" s="9">
        <v>0</v>
      </c>
      <c r="L8506" s="9">
        <v>65.353363037109375</v>
      </c>
    </row>
    <row r="8507" spans="1:12" x14ac:dyDescent="0.25">
      <c r="A8507" s="5" t="str">
        <f t="shared" si="132"/>
        <v>1NEMNEM Customer101210</v>
      </c>
      <c r="B8507" s="9">
        <v>1</v>
      </c>
      <c r="C8507" t="s">
        <v>132</v>
      </c>
      <c r="D8507" t="s">
        <v>142</v>
      </c>
      <c r="E8507" s="9">
        <v>10</v>
      </c>
      <c r="F8507" s="9">
        <v>1</v>
      </c>
      <c r="G8507" s="9">
        <v>2</v>
      </c>
      <c r="H8507" s="9">
        <v>10</v>
      </c>
      <c r="I8507" s="9">
        <v>-0.58669191598892212</v>
      </c>
      <c r="J8507" s="9">
        <v>-0.58669191598892212</v>
      </c>
      <c r="K8507" s="9">
        <v>0</v>
      </c>
      <c r="L8507" s="9">
        <v>69.813255310058594</v>
      </c>
    </row>
    <row r="8508" spans="1:12" x14ac:dyDescent="0.25">
      <c r="A8508" s="5" t="str">
        <f t="shared" si="132"/>
        <v>1NEMNEM Customer101211</v>
      </c>
      <c r="B8508" s="9">
        <v>1</v>
      </c>
      <c r="C8508" t="s">
        <v>132</v>
      </c>
      <c r="D8508" t="s">
        <v>142</v>
      </c>
      <c r="E8508" s="9">
        <v>10</v>
      </c>
      <c r="F8508" s="9">
        <v>1</v>
      </c>
      <c r="G8508" s="9">
        <v>2</v>
      </c>
      <c r="H8508" s="9">
        <v>11</v>
      </c>
      <c r="I8508" s="9">
        <v>-0.77695935964584351</v>
      </c>
      <c r="J8508" s="9">
        <v>-0.77695935964584351</v>
      </c>
      <c r="K8508" s="9">
        <v>0</v>
      </c>
      <c r="L8508" s="9">
        <v>76.513519287109375</v>
      </c>
    </row>
    <row r="8509" spans="1:12" x14ac:dyDescent="0.25">
      <c r="A8509" s="5" t="str">
        <f t="shared" si="132"/>
        <v>1NEMNEM Customer101212</v>
      </c>
      <c r="B8509" s="9">
        <v>1</v>
      </c>
      <c r="C8509" t="s">
        <v>132</v>
      </c>
      <c r="D8509" t="s">
        <v>142</v>
      </c>
      <c r="E8509" s="9">
        <v>10</v>
      </c>
      <c r="F8509" s="9">
        <v>1</v>
      </c>
      <c r="G8509" s="9">
        <v>2</v>
      </c>
      <c r="H8509" s="9">
        <v>12</v>
      </c>
      <c r="I8509" s="9">
        <v>-1.0817872285842896</v>
      </c>
      <c r="J8509" s="9">
        <v>-1.0817872285842896</v>
      </c>
      <c r="K8509" s="9">
        <v>0</v>
      </c>
      <c r="L8509" s="9">
        <v>82.420936584472656</v>
      </c>
    </row>
    <row r="8510" spans="1:12" x14ac:dyDescent="0.25">
      <c r="A8510" s="5" t="str">
        <f t="shared" si="132"/>
        <v>1NEMNEM Customer101213</v>
      </c>
      <c r="B8510" s="9">
        <v>1</v>
      </c>
      <c r="C8510" t="s">
        <v>132</v>
      </c>
      <c r="D8510" t="s">
        <v>142</v>
      </c>
      <c r="E8510" s="9">
        <v>10</v>
      </c>
      <c r="F8510" s="9">
        <v>1</v>
      </c>
      <c r="G8510" s="9">
        <v>2</v>
      </c>
      <c r="H8510" s="9">
        <v>13</v>
      </c>
      <c r="I8510" s="9">
        <v>-1.0533336400985718</v>
      </c>
      <c r="J8510" s="9">
        <v>-1.0533336400985718</v>
      </c>
      <c r="K8510" s="9">
        <v>0</v>
      </c>
      <c r="L8510" s="9">
        <v>86.403877258300781</v>
      </c>
    </row>
    <row r="8511" spans="1:12" x14ac:dyDescent="0.25">
      <c r="A8511" s="5" t="str">
        <f t="shared" si="132"/>
        <v>1NEMNEM Customer101214</v>
      </c>
      <c r="B8511" s="9">
        <v>1</v>
      </c>
      <c r="C8511" t="s">
        <v>132</v>
      </c>
      <c r="D8511" t="s">
        <v>142</v>
      </c>
      <c r="E8511" s="9">
        <v>10</v>
      </c>
      <c r="F8511" s="9">
        <v>1</v>
      </c>
      <c r="G8511" s="9">
        <v>2</v>
      </c>
      <c r="H8511" s="9">
        <v>14</v>
      </c>
      <c r="I8511" s="9">
        <v>-0.78785222768783569</v>
      </c>
      <c r="J8511" s="9">
        <v>-0.78785222768783569</v>
      </c>
      <c r="K8511" s="9">
        <v>0</v>
      </c>
      <c r="L8511" s="9">
        <v>88.971817016601563</v>
      </c>
    </row>
    <row r="8512" spans="1:12" x14ac:dyDescent="0.25">
      <c r="A8512" s="5" t="str">
        <f t="shared" si="132"/>
        <v>1NEMNEM Customer101215</v>
      </c>
      <c r="B8512" s="9">
        <v>1</v>
      </c>
      <c r="C8512" t="s">
        <v>132</v>
      </c>
      <c r="D8512" t="s">
        <v>142</v>
      </c>
      <c r="E8512" s="9">
        <v>10</v>
      </c>
      <c r="F8512" s="9">
        <v>1</v>
      </c>
      <c r="G8512" s="9">
        <v>2</v>
      </c>
      <c r="H8512" s="9">
        <v>15</v>
      </c>
      <c r="I8512" s="9">
        <v>-0.35501199960708618</v>
      </c>
      <c r="J8512" s="9">
        <v>-0.35501199960708618</v>
      </c>
      <c r="K8512" s="9">
        <v>0</v>
      </c>
      <c r="L8512" s="9">
        <v>90.382194519042969</v>
      </c>
    </row>
    <row r="8513" spans="1:12" x14ac:dyDescent="0.25">
      <c r="A8513" s="5" t="str">
        <f t="shared" si="132"/>
        <v>1NEMNEM Customer101216</v>
      </c>
      <c r="B8513" s="9">
        <v>1</v>
      </c>
      <c r="C8513" t="s">
        <v>132</v>
      </c>
      <c r="D8513" t="s">
        <v>142</v>
      </c>
      <c r="E8513" s="9">
        <v>10</v>
      </c>
      <c r="F8513" s="9">
        <v>1</v>
      </c>
      <c r="G8513" s="9">
        <v>2</v>
      </c>
      <c r="H8513" s="9">
        <v>16</v>
      </c>
      <c r="I8513" s="9">
        <v>0.29854997992515564</v>
      </c>
      <c r="J8513" s="9">
        <v>0.29854997992515564</v>
      </c>
      <c r="K8513" s="9">
        <v>0</v>
      </c>
      <c r="L8513" s="9">
        <v>91.085960388183594</v>
      </c>
    </row>
    <row r="8514" spans="1:12" x14ac:dyDescent="0.25">
      <c r="A8514" s="5" t="str">
        <f t="shared" si="132"/>
        <v>1NEMNEM Customer101217</v>
      </c>
      <c r="B8514" s="9">
        <v>1</v>
      </c>
      <c r="C8514" t="s">
        <v>132</v>
      </c>
      <c r="D8514" t="s">
        <v>142</v>
      </c>
      <c r="E8514" s="9">
        <v>10</v>
      </c>
      <c r="F8514" s="9">
        <v>1</v>
      </c>
      <c r="G8514" s="9">
        <v>2</v>
      </c>
      <c r="H8514" s="9">
        <v>17</v>
      </c>
      <c r="I8514" s="9">
        <v>0.98089694976806641</v>
      </c>
      <c r="J8514" s="9">
        <v>-1.8686771392822266E-2</v>
      </c>
      <c r="K8514" s="9">
        <v>2.3527178913354874E-2</v>
      </c>
      <c r="L8514" s="9">
        <v>90.974205017089844</v>
      </c>
    </row>
    <row r="8515" spans="1:12" x14ac:dyDescent="0.25">
      <c r="A8515" s="5" t="str">
        <f t="shared" ref="A8515:A8578" si="133">B8515&amp;C8515&amp;D8515&amp;E8515&amp;F8515&amp;G8515&amp;H8515</f>
        <v>1NEMNEM Customer101218</v>
      </c>
      <c r="B8515" s="9">
        <v>1</v>
      </c>
      <c r="C8515" t="s">
        <v>132</v>
      </c>
      <c r="D8515" t="s">
        <v>142</v>
      </c>
      <c r="E8515" s="9">
        <v>10</v>
      </c>
      <c r="F8515" s="9">
        <v>1</v>
      </c>
      <c r="G8515" s="9">
        <v>2</v>
      </c>
      <c r="H8515" s="9">
        <v>18</v>
      </c>
      <c r="I8515" s="9">
        <v>1.6923683881759644</v>
      </c>
      <c r="J8515" s="9">
        <v>0.98374783992767334</v>
      </c>
      <c r="K8515" s="9">
        <v>3.5242889076471329E-2</v>
      </c>
      <c r="L8515" s="9">
        <v>90.288108825683594</v>
      </c>
    </row>
    <row r="8516" spans="1:12" x14ac:dyDescent="0.25">
      <c r="A8516" s="5" t="str">
        <f t="shared" si="133"/>
        <v>1NEMNEM Customer101219</v>
      </c>
      <c r="B8516" s="9">
        <v>1</v>
      </c>
      <c r="C8516" t="s">
        <v>132</v>
      </c>
      <c r="D8516" t="s">
        <v>142</v>
      </c>
      <c r="E8516" s="9">
        <v>10</v>
      </c>
      <c r="F8516" s="9">
        <v>1</v>
      </c>
      <c r="G8516" s="9">
        <v>2</v>
      </c>
      <c r="H8516" s="9">
        <v>19</v>
      </c>
      <c r="I8516" s="9">
        <v>2.2543902397155762</v>
      </c>
      <c r="J8516" s="9">
        <v>1.8124690055847168</v>
      </c>
      <c r="K8516" s="9">
        <v>3.3668775111436844E-2</v>
      </c>
      <c r="L8516" s="9">
        <v>88.996070861816406</v>
      </c>
    </row>
    <row r="8517" spans="1:12" x14ac:dyDescent="0.25">
      <c r="A8517" s="5" t="str">
        <f t="shared" si="133"/>
        <v>1NEMNEM Customer101220</v>
      </c>
      <c r="B8517" s="9">
        <v>1</v>
      </c>
      <c r="C8517" t="s">
        <v>132</v>
      </c>
      <c r="D8517" t="s">
        <v>142</v>
      </c>
      <c r="E8517" s="9">
        <v>10</v>
      </c>
      <c r="F8517" s="9">
        <v>1</v>
      </c>
      <c r="G8517" s="9">
        <v>2</v>
      </c>
      <c r="H8517" s="9">
        <v>20</v>
      </c>
      <c r="I8517" s="9">
        <v>2.5051238536834717</v>
      </c>
      <c r="J8517" s="9">
        <v>2.2340421676635742</v>
      </c>
      <c r="K8517" s="9">
        <v>1.3520923443138599E-2</v>
      </c>
      <c r="L8517" s="9">
        <v>85.402809143066406</v>
      </c>
    </row>
    <row r="8518" spans="1:12" x14ac:dyDescent="0.25">
      <c r="A8518" s="5" t="str">
        <f t="shared" si="133"/>
        <v>1NEMNEM Customer101221</v>
      </c>
      <c r="B8518" s="9">
        <v>1</v>
      </c>
      <c r="C8518" t="s">
        <v>132</v>
      </c>
      <c r="D8518" t="s">
        <v>142</v>
      </c>
      <c r="E8518" s="9">
        <v>10</v>
      </c>
      <c r="F8518" s="9">
        <v>1</v>
      </c>
      <c r="G8518" s="9">
        <v>2</v>
      </c>
      <c r="H8518" s="9">
        <v>21</v>
      </c>
      <c r="I8518" s="9">
        <v>2.4973437786102295</v>
      </c>
      <c r="J8518" s="9">
        <v>2.2713770866394043</v>
      </c>
      <c r="K8518" s="9">
        <v>2.0219946280121803E-2</v>
      </c>
      <c r="L8518" s="9">
        <v>82.04901123046875</v>
      </c>
    </row>
    <row r="8519" spans="1:12" x14ac:dyDescent="0.25">
      <c r="A8519" s="5" t="str">
        <f t="shared" si="133"/>
        <v>1NEMNEM Customer101222</v>
      </c>
      <c r="B8519" s="9">
        <v>1</v>
      </c>
      <c r="C8519" t="s">
        <v>132</v>
      </c>
      <c r="D8519" t="s">
        <v>142</v>
      </c>
      <c r="E8519" s="9">
        <v>10</v>
      </c>
      <c r="F8519" s="9">
        <v>1</v>
      </c>
      <c r="G8519" s="9">
        <v>2</v>
      </c>
      <c r="H8519" s="9">
        <v>22</v>
      </c>
      <c r="I8519" s="9">
        <v>2.3916118144989014</v>
      </c>
      <c r="J8519" s="9">
        <v>2.9519691467285156</v>
      </c>
      <c r="K8519" s="9">
        <v>3.261459618806839E-2</v>
      </c>
      <c r="L8519" s="9">
        <v>79.685615539550781</v>
      </c>
    </row>
    <row r="8520" spans="1:12" x14ac:dyDescent="0.25">
      <c r="A8520" s="5" t="str">
        <f t="shared" si="133"/>
        <v>1NEMNEM Customer101223</v>
      </c>
      <c r="B8520" s="9">
        <v>1</v>
      </c>
      <c r="C8520" t="s">
        <v>132</v>
      </c>
      <c r="D8520" t="s">
        <v>142</v>
      </c>
      <c r="E8520" s="9">
        <v>10</v>
      </c>
      <c r="F8520" s="9">
        <v>1</v>
      </c>
      <c r="G8520" s="9">
        <v>2</v>
      </c>
      <c r="H8520" s="9">
        <v>23</v>
      </c>
      <c r="I8520" s="9">
        <v>2.2254278659820557</v>
      </c>
      <c r="J8520" s="9">
        <v>2.4345202445983887</v>
      </c>
      <c r="K8520" s="9">
        <v>2.4896200746297836E-2</v>
      </c>
      <c r="L8520" s="9">
        <v>76.922714233398438</v>
      </c>
    </row>
    <row r="8521" spans="1:12" x14ac:dyDescent="0.25">
      <c r="A8521" s="5" t="str">
        <f t="shared" si="133"/>
        <v>1NEMNEM Customer101224</v>
      </c>
      <c r="B8521" s="9">
        <v>1</v>
      </c>
      <c r="C8521" t="s">
        <v>132</v>
      </c>
      <c r="D8521" t="s">
        <v>142</v>
      </c>
      <c r="E8521" s="9">
        <v>10</v>
      </c>
      <c r="F8521" s="9">
        <v>1</v>
      </c>
      <c r="G8521" s="9">
        <v>2</v>
      </c>
      <c r="H8521" s="9">
        <v>24</v>
      </c>
      <c r="I8521" s="9">
        <v>1.926145076751709</v>
      </c>
      <c r="J8521" s="9">
        <v>2.0449144840240479</v>
      </c>
      <c r="K8521" s="9">
        <v>2.2391678765416145E-2</v>
      </c>
      <c r="L8521" s="9">
        <v>75.045333862304688</v>
      </c>
    </row>
    <row r="8522" spans="1:12" x14ac:dyDescent="0.25">
      <c r="A8522" s="5" t="str">
        <f t="shared" si="133"/>
        <v>1NEMNEM Customer101101</v>
      </c>
      <c r="B8522" s="9">
        <v>1</v>
      </c>
      <c r="C8522" t="s">
        <v>132</v>
      </c>
      <c r="D8522" t="s">
        <v>142</v>
      </c>
      <c r="E8522" s="9">
        <v>10</v>
      </c>
      <c r="F8522" s="9">
        <v>1</v>
      </c>
      <c r="G8522" s="9">
        <v>10</v>
      </c>
      <c r="H8522" s="9">
        <v>1</v>
      </c>
      <c r="I8522" s="9">
        <v>2.0360150337219238</v>
      </c>
      <c r="J8522" s="9">
        <v>2.0360150337219238</v>
      </c>
      <c r="K8522" s="9">
        <v>0</v>
      </c>
      <c r="L8522" s="9">
        <v>78.183456420898438</v>
      </c>
    </row>
    <row r="8523" spans="1:12" x14ac:dyDescent="0.25">
      <c r="A8523" s="5" t="str">
        <f t="shared" si="133"/>
        <v>1NEMNEM Customer101102</v>
      </c>
      <c r="B8523" s="9">
        <v>1</v>
      </c>
      <c r="C8523" t="s">
        <v>132</v>
      </c>
      <c r="D8523" t="s">
        <v>142</v>
      </c>
      <c r="E8523" s="9">
        <v>10</v>
      </c>
      <c r="F8523" s="9">
        <v>1</v>
      </c>
      <c r="G8523" s="9">
        <v>10</v>
      </c>
      <c r="H8523" s="9">
        <v>2</v>
      </c>
      <c r="I8523" s="9">
        <v>1.7667226791381836</v>
      </c>
      <c r="J8523" s="9">
        <v>1.7667226791381836</v>
      </c>
      <c r="K8523" s="9">
        <v>0</v>
      </c>
      <c r="L8523" s="9">
        <v>77.362045288085938</v>
      </c>
    </row>
    <row r="8524" spans="1:12" x14ac:dyDescent="0.25">
      <c r="A8524" s="5" t="str">
        <f t="shared" si="133"/>
        <v>1NEMNEM Customer101103</v>
      </c>
      <c r="B8524" s="9">
        <v>1</v>
      </c>
      <c r="C8524" t="s">
        <v>132</v>
      </c>
      <c r="D8524" t="s">
        <v>142</v>
      </c>
      <c r="E8524" s="9">
        <v>10</v>
      </c>
      <c r="F8524" s="9">
        <v>1</v>
      </c>
      <c r="G8524" s="9">
        <v>10</v>
      </c>
      <c r="H8524" s="9">
        <v>3</v>
      </c>
      <c r="I8524" s="9">
        <v>1.5487676858901978</v>
      </c>
      <c r="J8524" s="9">
        <v>1.5487676858901978</v>
      </c>
      <c r="K8524" s="9">
        <v>0</v>
      </c>
      <c r="L8524" s="9">
        <v>76.468856811523438</v>
      </c>
    </row>
    <row r="8525" spans="1:12" x14ac:dyDescent="0.25">
      <c r="A8525" s="5" t="str">
        <f t="shared" si="133"/>
        <v>1NEMNEM Customer101104</v>
      </c>
      <c r="B8525" s="9">
        <v>1</v>
      </c>
      <c r="C8525" t="s">
        <v>132</v>
      </c>
      <c r="D8525" t="s">
        <v>142</v>
      </c>
      <c r="E8525" s="9">
        <v>10</v>
      </c>
      <c r="F8525" s="9">
        <v>1</v>
      </c>
      <c r="G8525" s="9">
        <v>10</v>
      </c>
      <c r="H8525" s="9">
        <v>4</v>
      </c>
      <c r="I8525" s="9">
        <v>1.4035868644714355</v>
      </c>
      <c r="J8525" s="9">
        <v>1.4035868644714355</v>
      </c>
      <c r="K8525" s="9">
        <v>0</v>
      </c>
      <c r="L8525" s="9">
        <v>76.134757995605469</v>
      </c>
    </row>
    <row r="8526" spans="1:12" x14ac:dyDescent="0.25">
      <c r="A8526" s="5" t="str">
        <f t="shared" si="133"/>
        <v>1NEMNEM Customer101105</v>
      </c>
      <c r="B8526" s="9">
        <v>1</v>
      </c>
      <c r="C8526" t="s">
        <v>132</v>
      </c>
      <c r="D8526" t="s">
        <v>142</v>
      </c>
      <c r="E8526" s="9">
        <v>10</v>
      </c>
      <c r="F8526" s="9">
        <v>1</v>
      </c>
      <c r="G8526" s="9">
        <v>10</v>
      </c>
      <c r="H8526" s="9">
        <v>5</v>
      </c>
      <c r="I8526" s="9">
        <v>1.2890132665634155</v>
      </c>
      <c r="J8526" s="9">
        <v>1.2890132665634155</v>
      </c>
      <c r="K8526" s="9">
        <v>0</v>
      </c>
      <c r="L8526" s="9">
        <v>75.7093505859375</v>
      </c>
    </row>
    <row r="8527" spans="1:12" x14ac:dyDescent="0.25">
      <c r="A8527" s="5" t="str">
        <f t="shared" si="133"/>
        <v>1NEMNEM Customer101106</v>
      </c>
      <c r="B8527" s="9">
        <v>1</v>
      </c>
      <c r="C8527" t="s">
        <v>132</v>
      </c>
      <c r="D8527" t="s">
        <v>142</v>
      </c>
      <c r="E8527" s="9">
        <v>10</v>
      </c>
      <c r="F8527" s="9">
        <v>1</v>
      </c>
      <c r="G8527" s="9">
        <v>10</v>
      </c>
      <c r="H8527" s="9">
        <v>6</v>
      </c>
      <c r="I8527" s="9">
        <v>1.2546902894973755</v>
      </c>
      <c r="J8527" s="9">
        <v>1.2546902894973755</v>
      </c>
      <c r="K8527" s="9">
        <v>0</v>
      </c>
      <c r="L8527" s="9">
        <v>76.22991943359375</v>
      </c>
    </row>
    <row r="8528" spans="1:12" x14ac:dyDescent="0.25">
      <c r="A8528" s="5" t="str">
        <f t="shared" si="133"/>
        <v>1NEMNEM Customer101107</v>
      </c>
      <c r="B8528" s="9">
        <v>1</v>
      </c>
      <c r="C8528" t="s">
        <v>132</v>
      </c>
      <c r="D8528" t="s">
        <v>142</v>
      </c>
      <c r="E8528" s="9">
        <v>10</v>
      </c>
      <c r="F8528" s="9">
        <v>1</v>
      </c>
      <c r="G8528" s="9">
        <v>10</v>
      </c>
      <c r="H8528" s="9">
        <v>7</v>
      </c>
      <c r="I8528" s="9">
        <v>1.1848888397216797</v>
      </c>
      <c r="J8528" s="9">
        <v>1.1848888397216797</v>
      </c>
      <c r="K8528" s="9">
        <v>0</v>
      </c>
      <c r="L8528" s="9">
        <v>76.032707214355469</v>
      </c>
    </row>
    <row r="8529" spans="1:12" x14ac:dyDescent="0.25">
      <c r="A8529" s="5" t="str">
        <f t="shared" si="133"/>
        <v>1NEMNEM Customer101108</v>
      </c>
      <c r="B8529" s="9">
        <v>1</v>
      </c>
      <c r="C8529" t="s">
        <v>132</v>
      </c>
      <c r="D8529" t="s">
        <v>142</v>
      </c>
      <c r="E8529" s="9">
        <v>10</v>
      </c>
      <c r="F8529" s="9">
        <v>1</v>
      </c>
      <c r="G8529" s="9">
        <v>10</v>
      </c>
      <c r="H8529" s="9">
        <v>8</v>
      </c>
      <c r="I8529" s="9">
        <v>0.95368599891662598</v>
      </c>
      <c r="J8529" s="9">
        <v>0.95368599891662598</v>
      </c>
      <c r="K8529" s="9">
        <v>0</v>
      </c>
      <c r="L8529" s="9">
        <v>75.922035217285156</v>
      </c>
    </row>
    <row r="8530" spans="1:12" x14ac:dyDescent="0.25">
      <c r="A8530" s="5" t="str">
        <f t="shared" si="133"/>
        <v>1NEMNEM Customer101109</v>
      </c>
      <c r="B8530" s="9">
        <v>1</v>
      </c>
      <c r="C8530" t="s">
        <v>132</v>
      </c>
      <c r="D8530" t="s">
        <v>142</v>
      </c>
      <c r="E8530" s="9">
        <v>10</v>
      </c>
      <c r="F8530" s="9">
        <v>1</v>
      </c>
      <c r="G8530" s="9">
        <v>10</v>
      </c>
      <c r="H8530" s="9">
        <v>9</v>
      </c>
      <c r="I8530" s="9">
        <v>0.29384094476699829</v>
      </c>
      <c r="J8530" s="9">
        <v>0.29384094476699829</v>
      </c>
      <c r="K8530" s="9">
        <v>0</v>
      </c>
      <c r="L8530" s="9">
        <v>75.858146667480469</v>
      </c>
    </row>
    <row r="8531" spans="1:12" x14ac:dyDescent="0.25">
      <c r="A8531" s="5" t="str">
        <f t="shared" si="133"/>
        <v>1NEMNEM Customer1011010</v>
      </c>
      <c r="B8531" s="9">
        <v>1</v>
      </c>
      <c r="C8531" t="s">
        <v>132</v>
      </c>
      <c r="D8531" t="s">
        <v>142</v>
      </c>
      <c r="E8531" s="9">
        <v>10</v>
      </c>
      <c r="F8531" s="9">
        <v>1</v>
      </c>
      <c r="G8531" s="9">
        <v>10</v>
      </c>
      <c r="H8531" s="9">
        <v>10</v>
      </c>
      <c r="I8531" s="9">
        <v>-0.23620648682117462</v>
      </c>
      <c r="J8531" s="9">
        <v>-0.23620648682117462</v>
      </c>
      <c r="K8531" s="9">
        <v>0</v>
      </c>
      <c r="L8531" s="9">
        <v>79.711456298828125</v>
      </c>
    </row>
    <row r="8532" spans="1:12" x14ac:dyDescent="0.25">
      <c r="A8532" s="5" t="str">
        <f t="shared" si="133"/>
        <v>1NEMNEM Customer1011011</v>
      </c>
      <c r="B8532" s="9">
        <v>1</v>
      </c>
      <c r="C8532" t="s">
        <v>132</v>
      </c>
      <c r="D8532" t="s">
        <v>142</v>
      </c>
      <c r="E8532" s="9">
        <v>10</v>
      </c>
      <c r="F8532" s="9">
        <v>1</v>
      </c>
      <c r="G8532" s="9">
        <v>10</v>
      </c>
      <c r="H8532" s="9">
        <v>11</v>
      </c>
      <c r="I8532" s="9">
        <v>-0.29387092590332031</v>
      </c>
      <c r="J8532" s="9">
        <v>-0.29387092590332031</v>
      </c>
      <c r="K8532" s="9">
        <v>0</v>
      </c>
      <c r="L8532" s="9">
        <v>84.183273315429688</v>
      </c>
    </row>
    <row r="8533" spans="1:12" x14ac:dyDescent="0.25">
      <c r="A8533" s="5" t="str">
        <f t="shared" si="133"/>
        <v>1NEMNEM Customer1011012</v>
      </c>
      <c r="B8533" s="9">
        <v>1</v>
      </c>
      <c r="C8533" t="s">
        <v>132</v>
      </c>
      <c r="D8533" t="s">
        <v>142</v>
      </c>
      <c r="E8533" s="9">
        <v>10</v>
      </c>
      <c r="F8533" s="9">
        <v>1</v>
      </c>
      <c r="G8533" s="9">
        <v>10</v>
      </c>
      <c r="H8533" s="9">
        <v>12</v>
      </c>
      <c r="I8533" s="9">
        <v>-0.35088112950325012</v>
      </c>
      <c r="J8533" s="9">
        <v>-0.35088112950325012</v>
      </c>
      <c r="K8533" s="9">
        <v>0</v>
      </c>
      <c r="L8533" s="9">
        <v>89.387199401855469</v>
      </c>
    </row>
    <row r="8534" spans="1:12" x14ac:dyDescent="0.25">
      <c r="A8534" s="5" t="str">
        <f t="shared" si="133"/>
        <v>1NEMNEM Customer1011013</v>
      </c>
      <c r="B8534" s="9">
        <v>1</v>
      </c>
      <c r="C8534" t="s">
        <v>132</v>
      </c>
      <c r="D8534" t="s">
        <v>142</v>
      </c>
      <c r="E8534" s="9">
        <v>10</v>
      </c>
      <c r="F8534" s="9">
        <v>1</v>
      </c>
      <c r="G8534" s="9">
        <v>10</v>
      </c>
      <c r="H8534" s="9">
        <v>13</v>
      </c>
      <c r="I8534" s="9">
        <v>-0.1662658154964447</v>
      </c>
      <c r="J8534" s="9">
        <v>-0.1662658154964447</v>
      </c>
      <c r="K8534" s="9">
        <v>0</v>
      </c>
      <c r="L8534" s="9">
        <v>93.499427795410156</v>
      </c>
    </row>
    <row r="8535" spans="1:12" x14ac:dyDescent="0.25">
      <c r="A8535" s="5" t="str">
        <f t="shared" si="133"/>
        <v>1NEMNEM Customer1011014</v>
      </c>
      <c r="B8535" s="9">
        <v>1</v>
      </c>
      <c r="C8535" t="s">
        <v>132</v>
      </c>
      <c r="D8535" t="s">
        <v>142</v>
      </c>
      <c r="E8535" s="9">
        <v>10</v>
      </c>
      <c r="F8535" s="9">
        <v>1</v>
      </c>
      <c r="G8535" s="9">
        <v>10</v>
      </c>
      <c r="H8535" s="9">
        <v>14</v>
      </c>
      <c r="I8535" s="9">
        <v>0.24029980599880219</v>
      </c>
      <c r="J8535" s="9">
        <v>0.24029980599880219</v>
      </c>
      <c r="K8535" s="9">
        <v>0</v>
      </c>
      <c r="L8535" s="9">
        <v>95.723846435546875</v>
      </c>
    </row>
    <row r="8536" spans="1:12" x14ac:dyDescent="0.25">
      <c r="A8536" s="5" t="str">
        <f t="shared" si="133"/>
        <v>1NEMNEM Customer1011015</v>
      </c>
      <c r="B8536" s="9">
        <v>1</v>
      </c>
      <c r="C8536" t="s">
        <v>132</v>
      </c>
      <c r="D8536" t="s">
        <v>142</v>
      </c>
      <c r="E8536" s="9">
        <v>10</v>
      </c>
      <c r="F8536" s="9">
        <v>1</v>
      </c>
      <c r="G8536" s="9">
        <v>10</v>
      </c>
      <c r="H8536" s="9">
        <v>15</v>
      </c>
      <c r="I8536" s="9">
        <v>0.74775147438049316</v>
      </c>
      <c r="J8536" s="9">
        <v>0.74775147438049316</v>
      </c>
      <c r="K8536" s="9">
        <v>0</v>
      </c>
      <c r="L8536" s="9">
        <v>97.216423034667969</v>
      </c>
    </row>
    <row r="8537" spans="1:12" x14ac:dyDescent="0.25">
      <c r="A8537" s="5" t="str">
        <f t="shared" si="133"/>
        <v>1NEMNEM Customer1011016</v>
      </c>
      <c r="B8537" s="9">
        <v>1</v>
      </c>
      <c r="C8537" t="s">
        <v>132</v>
      </c>
      <c r="D8537" t="s">
        <v>142</v>
      </c>
      <c r="E8537" s="9">
        <v>10</v>
      </c>
      <c r="F8537" s="9">
        <v>1</v>
      </c>
      <c r="G8537" s="9">
        <v>10</v>
      </c>
      <c r="H8537" s="9">
        <v>16</v>
      </c>
      <c r="I8537" s="9">
        <v>1.4389405250549316</v>
      </c>
      <c r="J8537" s="9">
        <v>1.4389405250549316</v>
      </c>
      <c r="K8537" s="9">
        <v>0</v>
      </c>
      <c r="L8537" s="9">
        <v>98.068122863769531</v>
      </c>
    </row>
    <row r="8538" spans="1:12" x14ac:dyDescent="0.25">
      <c r="A8538" s="5" t="str">
        <f t="shared" si="133"/>
        <v>1NEMNEM Customer1011017</v>
      </c>
      <c r="B8538" s="9">
        <v>1</v>
      </c>
      <c r="C8538" t="s">
        <v>132</v>
      </c>
      <c r="D8538" t="s">
        <v>142</v>
      </c>
      <c r="E8538" s="9">
        <v>10</v>
      </c>
      <c r="F8538" s="9">
        <v>1</v>
      </c>
      <c r="G8538" s="9">
        <v>10</v>
      </c>
      <c r="H8538" s="9">
        <v>17</v>
      </c>
      <c r="I8538" s="9">
        <v>2.1115427017211914</v>
      </c>
      <c r="J8538" s="9">
        <v>0.70872557163238525</v>
      </c>
      <c r="K8538" s="9">
        <v>3.2329864799976349E-2</v>
      </c>
      <c r="L8538" s="9">
        <v>97.946495056152344</v>
      </c>
    </row>
    <row r="8539" spans="1:12" x14ac:dyDescent="0.25">
      <c r="A8539" s="5" t="str">
        <f t="shared" si="133"/>
        <v>1NEMNEM Customer1011018</v>
      </c>
      <c r="B8539" s="9">
        <v>1</v>
      </c>
      <c r="C8539" t="s">
        <v>132</v>
      </c>
      <c r="D8539" t="s">
        <v>142</v>
      </c>
      <c r="E8539" s="9">
        <v>10</v>
      </c>
      <c r="F8539" s="9">
        <v>1</v>
      </c>
      <c r="G8539" s="9">
        <v>10</v>
      </c>
      <c r="H8539" s="9">
        <v>18</v>
      </c>
      <c r="I8539" s="9">
        <v>2.8190326690673828</v>
      </c>
      <c r="J8539" s="9">
        <v>1.9586129188537598</v>
      </c>
      <c r="K8539" s="9">
        <v>4.1068330407142639E-2</v>
      </c>
      <c r="L8539" s="9">
        <v>97.480331420898438</v>
      </c>
    </row>
    <row r="8540" spans="1:12" x14ac:dyDescent="0.25">
      <c r="A8540" s="5" t="str">
        <f t="shared" si="133"/>
        <v>1NEMNEM Customer1011019</v>
      </c>
      <c r="B8540" s="9">
        <v>1</v>
      </c>
      <c r="C8540" t="s">
        <v>132</v>
      </c>
      <c r="D8540" t="s">
        <v>142</v>
      </c>
      <c r="E8540" s="9">
        <v>10</v>
      </c>
      <c r="F8540" s="9">
        <v>1</v>
      </c>
      <c r="G8540" s="9">
        <v>10</v>
      </c>
      <c r="H8540" s="9">
        <v>19</v>
      </c>
      <c r="I8540" s="9">
        <v>3.3593881130218506</v>
      </c>
      <c r="J8540" s="9">
        <v>2.8224923610687256</v>
      </c>
      <c r="K8540" s="9">
        <v>3.0203372240066528E-2</v>
      </c>
      <c r="L8540" s="9">
        <v>95.598892211914063</v>
      </c>
    </row>
    <row r="8541" spans="1:12" x14ac:dyDescent="0.25">
      <c r="A8541" s="5" t="str">
        <f t="shared" si="133"/>
        <v>1NEMNEM Customer1011020</v>
      </c>
      <c r="B8541" s="9">
        <v>1</v>
      </c>
      <c r="C8541" t="s">
        <v>132</v>
      </c>
      <c r="D8541" t="s">
        <v>142</v>
      </c>
      <c r="E8541" s="9">
        <v>10</v>
      </c>
      <c r="F8541" s="9">
        <v>1</v>
      </c>
      <c r="G8541" s="9">
        <v>10</v>
      </c>
      <c r="H8541" s="9">
        <v>20</v>
      </c>
      <c r="I8541" s="9">
        <v>3.5063052177429199</v>
      </c>
      <c r="J8541" s="9">
        <v>3.1512675285339355</v>
      </c>
      <c r="K8541" s="9">
        <v>1.6639597713947296E-2</v>
      </c>
      <c r="L8541" s="9">
        <v>91.644004821777344</v>
      </c>
    </row>
    <row r="8542" spans="1:12" x14ac:dyDescent="0.25">
      <c r="A8542" s="5" t="str">
        <f t="shared" si="133"/>
        <v>1NEMNEM Customer1011021</v>
      </c>
      <c r="B8542" s="9">
        <v>1</v>
      </c>
      <c r="C8542" t="s">
        <v>132</v>
      </c>
      <c r="D8542" t="s">
        <v>142</v>
      </c>
      <c r="E8542" s="9">
        <v>10</v>
      </c>
      <c r="F8542" s="9">
        <v>1</v>
      </c>
      <c r="G8542" s="9">
        <v>10</v>
      </c>
      <c r="H8542" s="9">
        <v>21</v>
      </c>
      <c r="I8542" s="9">
        <v>3.4047191143035889</v>
      </c>
      <c r="J8542" s="9">
        <v>3.0981857776641846</v>
      </c>
      <c r="K8542" s="9">
        <v>1.1868459172546864E-2</v>
      </c>
      <c r="L8542" s="9">
        <v>88.038246154785156</v>
      </c>
    </row>
    <row r="8543" spans="1:12" x14ac:dyDescent="0.25">
      <c r="A8543" s="5" t="str">
        <f t="shared" si="133"/>
        <v>1NEMNEM Customer1011022</v>
      </c>
      <c r="B8543" s="9">
        <v>1</v>
      </c>
      <c r="C8543" t="s">
        <v>132</v>
      </c>
      <c r="D8543" t="s">
        <v>142</v>
      </c>
      <c r="E8543" s="9">
        <v>10</v>
      </c>
      <c r="F8543" s="9">
        <v>1</v>
      </c>
      <c r="G8543" s="9">
        <v>10</v>
      </c>
      <c r="H8543" s="9">
        <v>22</v>
      </c>
      <c r="I8543" s="9">
        <v>3.2317755222320557</v>
      </c>
      <c r="J8543" s="9">
        <v>3.8155102729797363</v>
      </c>
      <c r="K8543" s="9">
        <v>2.6692243292927742E-2</v>
      </c>
      <c r="L8543" s="9">
        <v>85.544479370117188</v>
      </c>
    </row>
    <row r="8544" spans="1:12" x14ac:dyDescent="0.25">
      <c r="A8544" s="5" t="str">
        <f t="shared" si="133"/>
        <v>1NEMNEM Customer1011023</v>
      </c>
      <c r="B8544" s="9">
        <v>1</v>
      </c>
      <c r="C8544" t="s">
        <v>132</v>
      </c>
      <c r="D8544" t="s">
        <v>142</v>
      </c>
      <c r="E8544" s="9">
        <v>10</v>
      </c>
      <c r="F8544" s="9">
        <v>1</v>
      </c>
      <c r="G8544" s="9">
        <v>10</v>
      </c>
      <c r="H8544" s="9">
        <v>23</v>
      </c>
      <c r="I8544" s="9">
        <v>2.9513983726501465</v>
      </c>
      <c r="J8544" s="9">
        <v>3.1718556880950928</v>
      </c>
      <c r="K8544" s="9">
        <v>1.9877443090081215E-2</v>
      </c>
      <c r="L8544" s="9">
        <v>83.096794128417969</v>
      </c>
    </row>
    <row r="8545" spans="1:12" x14ac:dyDescent="0.25">
      <c r="A8545" s="5" t="str">
        <f t="shared" si="133"/>
        <v>1NEMNEM Customer1011024</v>
      </c>
      <c r="B8545" s="9">
        <v>1</v>
      </c>
      <c r="C8545" t="s">
        <v>132</v>
      </c>
      <c r="D8545" t="s">
        <v>142</v>
      </c>
      <c r="E8545" s="9">
        <v>10</v>
      </c>
      <c r="F8545" s="9">
        <v>1</v>
      </c>
      <c r="G8545" s="9">
        <v>10</v>
      </c>
      <c r="H8545" s="9">
        <v>24</v>
      </c>
      <c r="I8545" s="9">
        <v>2.5253639221191406</v>
      </c>
      <c r="J8545" s="9">
        <v>2.6570920944213867</v>
      </c>
      <c r="K8545" s="9">
        <v>1.9050911068916321E-2</v>
      </c>
      <c r="L8545" s="9">
        <v>81.515586853027344</v>
      </c>
    </row>
    <row r="8546" spans="1:12" x14ac:dyDescent="0.25">
      <c r="A8546" s="5" t="str">
        <f t="shared" si="133"/>
        <v>1NEMNEM Customer11021</v>
      </c>
      <c r="B8546" s="9">
        <v>1</v>
      </c>
      <c r="C8546" t="s">
        <v>132</v>
      </c>
      <c r="D8546" t="s">
        <v>142</v>
      </c>
      <c r="E8546" s="9">
        <v>11</v>
      </c>
      <c r="F8546" s="9">
        <v>0</v>
      </c>
      <c r="G8546" s="9">
        <v>2</v>
      </c>
      <c r="H8546" s="9">
        <v>1</v>
      </c>
      <c r="I8546" s="9">
        <v>1.0420591831207275</v>
      </c>
      <c r="J8546" s="9">
        <v>1.0420591831207275</v>
      </c>
      <c r="K8546" s="9">
        <v>0</v>
      </c>
      <c r="L8546" s="9">
        <v>56.285388946533203</v>
      </c>
    </row>
    <row r="8547" spans="1:12" x14ac:dyDescent="0.25">
      <c r="A8547" s="5" t="str">
        <f t="shared" si="133"/>
        <v>1NEMNEM Customer11022</v>
      </c>
      <c r="B8547" s="9">
        <v>1</v>
      </c>
      <c r="C8547" t="s">
        <v>132</v>
      </c>
      <c r="D8547" t="s">
        <v>142</v>
      </c>
      <c r="E8547" s="9">
        <v>11</v>
      </c>
      <c r="F8547" s="9">
        <v>0</v>
      </c>
      <c r="G8547" s="9">
        <v>2</v>
      </c>
      <c r="H8547" s="9">
        <v>2</v>
      </c>
      <c r="I8547" s="9">
        <v>0.93095666170120239</v>
      </c>
      <c r="J8547" s="9">
        <v>0.93095666170120239</v>
      </c>
      <c r="K8547" s="9">
        <v>0</v>
      </c>
      <c r="L8547" s="9">
        <v>54.865470886230469</v>
      </c>
    </row>
    <row r="8548" spans="1:12" x14ac:dyDescent="0.25">
      <c r="A8548" s="5" t="str">
        <f t="shared" si="133"/>
        <v>1NEMNEM Customer11023</v>
      </c>
      <c r="B8548" s="9">
        <v>1</v>
      </c>
      <c r="C8548" t="s">
        <v>132</v>
      </c>
      <c r="D8548" t="s">
        <v>142</v>
      </c>
      <c r="E8548" s="9">
        <v>11</v>
      </c>
      <c r="F8548" s="9">
        <v>0</v>
      </c>
      <c r="G8548" s="9">
        <v>2</v>
      </c>
      <c r="H8548" s="9">
        <v>3</v>
      </c>
      <c r="I8548" s="9">
        <v>0.83807677030563354</v>
      </c>
      <c r="J8548" s="9">
        <v>0.83807677030563354</v>
      </c>
      <c r="K8548" s="9">
        <v>0</v>
      </c>
      <c r="L8548" s="9">
        <v>53.722396850585938</v>
      </c>
    </row>
    <row r="8549" spans="1:12" x14ac:dyDescent="0.25">
      <c r="A8549" s="5" t="str">
        <f t="shared" si="133"/>
        <v>1NEMNEM Customer11024</v>
      </c>
      <c r="B8549" s="9">
        <v>1</v>
      </c>
      <c r="C8549" t="s">
        <v>132</v>
      </c>
      <c r="D8549" t="s">
        <v>142</v>
      </c>
      <c r="E8549" s="9">
        <v>11</v>
      </c>
      <c r="F8549" s="9">
        <v>0</v>
      </c>
      <c r="G8549" s="9">
        <v>2</v>
      </c>
      <c r="H8549" s="9">
        <v>4</v>
      </c>
      <c r="I8549" s="9">
        <v>0.77445536851882935</v>
      </c>
      <c r="J8549" s="9">
        <v>0.77445536851882935</v>
      </c>
      <c r="K8549" s="9">
        <v>0</v>
      </c>
      <c r="L8549" s="9">
        <v>52.830307006835938</v>
      </c>
    </row>
    <row r="8550" spans="1:12" x14ac:dyDescent="0.25">
      <c r="A8550" s="5" t="str">
        <f t="shared" si="133"/>
        <v>1NEMNEM Customer11025</v>
      </c>
      <c r="B8550" s="9">
        <v>1</v>
      </c>
      <c r="C8550" t="s">
        <v>132</v>
      </c>
      <c r="D8550" t="s">
        <v>142</v>
      </c>
      <c r="E8550" s="9">
        <v>11</v>
      </c>
      <c r="F8550" s="9">
        <v>0</v>
      </c>
      <c r="G8550" s="9">
        <v>2</v>
      </c>
      <c r="H8550" s="9">
        <v>5</v>
      </c>
      <c r="I8550" s="9">
        <v>0.74336326122283936</v>
      </c>
      <c r="J8550" s="9">
        <v>0.74336326122283936</v>
      </c>
      <c r="K8550" s="9">
        <v>0</v>
      </c>
      <c r="L8550" s="9">
        <v>51.998508453369141</v>
      </c>
    </row>
    <row r="8551" spans="1:12" x14ac:dyDescent="0.25">
      <c r="A8551" s="5" t="str">
        <f t="shared" si="133"/>
        <v>1NEMNEM Customer11026</v>
      </c>
      <c r="B8551" s="9">
        <v>1</v>
      </c>
      <c r="C8551" t="s">
        <v>132</v>
      </c>
      <c r="D8551" t="s">
        <v>142</v>
      </c>
      <c r="E8551" s="9">
        <v>11</v>
      </c>
      <c r="F8551" s="9">
        <v>0</v>
      </c>
      <c r="G8551" s="9">
        <v>2</v>
      </c>
      <c r="H8551" s="9">
        <v>6</v>
      </c>
      <c r="I8551" s="9">
        <v>0.75098013877868652</v>
      </c>
      <c r="J8551" s="9">
        <v>0.75098013877868652</v>
      </c>
      <c r="K8551" s="9">
        <v>0</v>
      </c>
      <c r="L8551" s="9">
        <v>51.115715026855469</v>
      </c>
    </row>
    <row r="8552" spans="1:12" x14ac:dyDescent="0.25">
      <c r="A8552" s="5" t="str">
        <f t="shared" si="133"/>
        <v>1NEMNEM Customer11027</v>
      </c>
      <c r="B8552" s="9">
        <v>1</v>
      </c>
      <c r="C8552" t="s">
        <v>132</v>
      </c>
      <c r="D8552" t="s">
        <v>142</v>
      </c>
      <c r="E8552" s="9">
        <v>11</v>
      </c>
      <c r="F8552" s="9">
        <v>0</v>
      </c>
      <c r="G8552" s="9">
        <v>2</v>
      </c>
      <c r="H8552" s="9">
        <v>7</v>
      </c>
      <c r="I8552" s="9">
        <v>0.7929496169090271</v>
      </c>
      <c r="J8552" s="9">
        <v>0.7929496169090271</v>
      </c>
      <c r="K8552" s="9">
        <v>0</v>
      </c>
      <c r="L8552" s="9">
        <v>50.687423706054688</v>
      </c>
    </row>
    <row r="8553" spans="1:12" x14ac:dyDescent="0.25">
      <c r="A8553" s="5" t="str">
        <f t="shared" si="133"/>
        <v>1NEMNEM Customer11028</v>
      </c>
      <c r="B8553" s="9">
        <v>1</v>
      </c>
      <c r="C8553" t="s">
        <v>132</v>
      </c>
      <c r="D8553" t="s">
        <v>142</v>
      </c>
      <c r="E8553" s="9">
        <v>11</v>
      </c>
      <c r="F8553" s="9">
        <v>0</v>
      </c>
      <c r="G8553" s="9">
        <v>2</v>
      </c>
      <c r="H8553" s="9">
        <v>8</v>
      </c>
      <c r="I8553" s="9">
        <v>0.57751446962356567</v>
      </c>
      <c r="J8553" s="9">
        <v>0.57751446962356567</v>
      </c>
      <c r="K8553" s="9">
        <v>0</v>
      </c>
      <c r="L8553" s="9">
        <v>50.316696166992188</v>
      </c>
    </row>
    <row r="8554" spans="1:12" x14ac:dyDescent="0.25">
      <c r="A8554" s="5" t="str">
        <f t="shared" si="133"/>
        <v>1NEMNEM Customer11029</v>
      </c>
      <c r="B8554" s="9">
        <v>1</v>
      </c>
      <c r="C8554" t="s">
        <v>132</v>
      </c>
      <c r="D8554" t="s">
        <v>142</v>
      </c>
      <c r="E8554" s="9">
        <v>11</v>
      </c>
      <c r="F8554" s="9">
        <v>0</v>
      </c>
      <c r="G8554" s="9">
        <v>2</v>
      </c>
      <c r="H8554" s="9">
        <v>9</v>
      </c>
      <c r="I8554" s="9">
        <v>3.3111341297626495E-2</v>
      </c>
      <c r="J8554" s="9">
        <v>3.3111341297626495E-2</v>
      </c>
      <c r="K8554" s="9">
        <v>0</v>
      </c>
      <c r="L8554" s="9">
        <v>53.417858123779297</v>
      </c>
    </row>
    <row r="8555" spans="1:12" x14ac:dyDescent="0.25">
      <c r="A8555" s="5" t="str">
        <f t="shared" si="133"/>
        <v>1NEMNEM Customer110210</v>
      </c>
      <c r="B8555" s="9">
        <v>1</v>
      </c>
      <c r="C8555" t="s">
        <v>132</v>
      </c>
      <c r="D8555" t="s">
        <v>142</v>
      </c>
      <c r="E8555" s="9">
        <v>11</v>
      </c>
      <c r="F8555" s="9">
        <v>0</v>
      </c>
      <c r="G8555" s="9">
        <v>2</v>
      </c>
      <c r="H8555" s="9">
        <v>10</v>
      </c>
      <c r="I8555" s="9">
        <v>-0.5521734356880188</v>
      </c>
      <c r="J8555" s="9">
        <v>-0.5521734356880188</v>
      </c>
      <c r="K8555" s="9">
        <v>0</v>
      </c>
      <c r="L8555" s="9">
        <v>59.650604248046875</v>
      </c>
    </row>
    <row r="8556" spans="1:12" x14ac:dyDescent="0.25">
      <c r="A8556" s="5" t="str">
        <f t="shared" si="133"/>
        <v>1NEMNEM Customer110211</v>
      </c>
      <c r="B8556" s="9">
        <v>1</v>
      </c>
      <c r="C8556" t="s">
        <v>132</v>
      </c>
      <c r="D8556" t="s">
        <v>142</v>
      </c>
      <c r="E8556" s="9">
        <v>11</v>
      </c>
      <c r="F8556" s="9">
        <v>0</v>
      </c>
      <c r="G8556" s="9">
        <v>2</v>
      </c>
      <c r="H8556" s="9">
        <v>11</v>
      </c>
      <c r="I8556" s="9">
        <v>-1.1408793926239014</v>
      </c>
      <c r="J8556" s="9">
        <v>-1.1408793926239014</v>
      </c>
      <c r="K8556" s="9">
        <v>0</v>
      </c>
      <c r="L8556" s="9">
        <v>66.294776916503906</v>
      </c>
    </row>
    <row r="8557" spans="1:12" x14ac:dyDescent="0.25">
      <c r="A8557" s="5" t="str">
        <f t="shared" si="133"/>
        <v>1NEMNEM Customer110212</v>
      </c>
      <c r="B8557" s="9">
        <v>1</v>
      </c>
      <c r="C8557" t="s">
        <v>132</v>
      </c>
      <c r="D8557" t="s">
        <v>142</v>
      </c>
      <c r="E8557" s="9">
        <v>11</v>
      </c>
      <c r="F8557" s="9">
        <v>0</v>
      </c>
      <c r="G8557" s="9">
        <v>2</v>
      </c>
      <c r="H8557" s="9">
        <v>12</v>
      </c>
      <c r="I8557" s="9">
        <v>-1.5921962261199951</v>
      </c>
      <c r="J8557" s="9">
        <v>-1.5921962261199951</v>
      </c>
      <c r="K8557" s="9">
        <v>0</v>
      </c>
      <c r="L8557" s="9">
        <v>71.3731689453125</v>
      </c>
    </row>
    <row r="8558" spans="1:12" x14ac:dyDescent="0.25">
      <c r="A8558" s="5" t="str">
        <f t="shared" si="133"/>
        <v>1NEMNEM Customer110213</v>
      </c>
      <c r="B8558" s="9">
        <v>1</v>
      </c>
      <c r="C8558" t="s">
        <v>132</v>
      </c>
      <c r="D8558" t="s">
        <v>142</v>
      </c>
      <c r="E8558" s="9">
        <v>11</v>
      </c>
      <c r="F8558" s="9">
        <v>0</v>
      </c>
      <c r="G8558" s="9">
        <v>2</v>
      </c>
      <c r="H8558" s="9">
        <v>13</v>
      </c>
      <c r="I8558" s="9">
        <v>-1.6211135387420654</v>
      </c>
      <c r="J8558" s="9">
        <v>-1.6211135387420654</v>
      </c>
      <c r="K8558" s="9">
        <v>0</v>
      </c>
      <c r="L8558" s="9">
        <v>74.809562683105469</v>
      </c>
    </row>
    <row r="8559" spans="1:12" x14ac:dyDescent="0.25">
      <c r="A8559" s="5" t="str">
        <f t="shared" si="133"/>
        <v>1NEMNEM Customer110214</v>
      </c>
      <c r="B8559" s="9">
        <v>1</v>
      </c>
      <c r="C8559" t="s">
        <v>132</v>
      </c>
      <c r="D8559" t="s">
        <v>142</v>
      </c>
      <c r="E8559" s="9">
        <v>11</v>
      </c>
      <c r="F8559" s="9">
        <v>0</v>
      </c>
      <c r="G8559" s="9">
        <v>2</v>
      </c>
      <c r="H8559" s="9">
        <v>14</v>
      </c>
      <c r="I8559" s="9">
        <v>-1.4585886001586914</v>
      </c>
      <c r="J8559" s="9">
        <v>-1.4585886001586914</v>
      </c>
      <c r="K8559" s="9">
        <v>0</v>
      </c>
      <c r="L8559" s="9">
        <v>76.682785034179688</v>
      </c>
    </row>
    <row r="8560" spans="1:12" x14ac:dyDescent="0.25">
      <c r="A8560" s="5" t="str">
        <f t="shared" si="133"/>
        <v>1NEMNEM Customer110215</v>
      </c>
      <c r="B8560" s="9">
        <v>1</v>
      </c>
      <c r="C8560" t="s">
        <v>132</v>
      </c>
      <c r="D8560" t="s">
        <v>142</v>
      </c>
      <c r="E8560" s="9">
        <v>11</v>
      </c>
      <c r="F8560" s="9">
        <v>0</v>
      </c>
      <c r="G8560" s="9">
        <v>2</v>
      </c>
      <c r="H8560" s="9">
        <v>15</v>
      </c>
      <c r="I8560" s="9">
        <v>-1.1217938661575317</v>
      </c>
      <c r="J8560" s="9">
        <v>-1.1217938661575317</v>
      </c>
      <c r="K8560" s="9">
        <v>0</v>
      </c>
      <c r="L8560" s="9">
        <v>77.657554626464844</v>
      </c>
    </row>
    <row r="8561" spans="1:12" x14ac:dyDescent="0.25">
      <c r="A8561" s="5" t="str">
        <f t="shared" si="133"/>
        <v>1NEMNEM Customer110216</v>
      </c>
      <c r="B8561" s="9">
        <v>1</v>
      </c>
      <c r="C8561" t="s">
        <v>132</v>
      </c>
      <c r="D8561" t="s">
        <v>142</v>
      </c>
      <c r="E8561" s="9">
        <v>11</v>
      </c>
      <c r="F8561" s="9">
        <v>0</v>
      </c>
      <c r="G8561" s="9">
        <v>2</v>
      </c>
      <c r="H8561" s="9">
        <v>16</v>
      </c>
      <c r="I8561" s="9">
        <v>-0.57955527305603027</v>
      </c>
      <c r="J8561" s="9">
        <v>-0.57955527305603027</v>
      </c>
      <c r="K8561" s="9">
        <v>0</v>
      </c>
      <c r="L8561" s="9">
        <v>77.988578796386719</v>
      </c>
    </row>
    <row r="8562" spans="1:12" x14ac:dyDescent="0.25">
      <c r="A8562" s="5" t="str">
        <f t="shared" si="133"/>
        <v>1NEMNEM Customer110217</v>
      </c>
      <c r="B8562" s="9">
        <v>1</v>
      </c>
      <c r="C8562" t="s">
        <v>132</v>
      </c>
      <c r="D8562" t="s">
        <v>142</v>
      </c>
      <c r="E8562" s="9">
        <v>11</v>
      </c>
      <c r="F8562" s="9">
        <v>0</v>
      </c>
      <c r="G8562" s="9">
        <v>2</v>
      </c>
      <c r="H8562" s="9">
        <v>17</v>
      </c>
      <c r="I8562" s="9">
        <v>1.0221603326499462E-2</v>
      </c>
      <c r="J8562" s="9">
        <v>4.645111970603466E-3</v>
      </c>
      <c r="K8562" s="9">
        <v>2.788245677947998E-3</v>
      </c>
      <c r="L8562" s="9">
        <v>77.018211364746094</v>
      </c>
    </row>
    <row r="8563" spans="1:12" x14ac:dyDescent="0.25">
      <c r="A8563" s="5" t="str">
        <f t="shared" si="133"/>
        <v>1NEMNEM Customer110218</v>
      </c>
      <c r="B8563" s="9">
        <v>1</v>
      </c>
      <c r="C8563" t="s">
        <v>132</v>
      </c>
      <c r="D8563" t="s">
        <v>142</v>
      </c>
      <c r="E8563" s="9">
        <v>11</v>
      </c>
      <c r="F8563" s="9">
        <v>0</v>
      </c>
      <c r="G8563" s="9">
        <v>2</v>
      </c>
      <c r="H8563" s="9">
        <v>18</v>
      </c>
      <c r="I8563" s="9">
        <v>0.59284937381744385</v>
      </c>
      <c r="J8563" s="9">
        <v>0.59284937381744385</v>
      </c>
      <c r="K8563" s="9">
        <v>0</v>
      </c>
      <c r="L8563" s="9">
        <v>73.992668151855469</v>
      </c>
    </row>
    <row r="8564" spans="1:12" x14ac:dyDescent="0.25">
      <c r="A8564" s="5" t="str">
        <f t="shared" si="133"/>
        <v>1NEMNEM Customer110219</v>
      </c>
      <c r="B8564" s="9">
        <v>1</v>
      </c>
      <c r="C8564" t="s">
        <v>132</v>
      </c>
      <c r="D8564" t="s">
        <v>142</v>
      </c>
      <c r="E8564" s="9">
        <v>11</v>
      </c>
      <c r="F8564" s="9">
        <v>0</v>
      </c>
      <c r="G8564" s="9">
        <v>2</v>
      </c>
      <c r="H8564" s="9">
        <v>19</v>
      </c>
      <c r="I8564" s="9">
        <v>1.0913431644439697</v>
      </c>
      <c r="J8564" s="9">
        <v>1.0366414785385132</v>
      </c>
      <c r="K8564" s="9">
        <v>2.7350842952728271E-2</v>
      </c>
      <c r="L8564" s="9">
        <v>69.943183898925781</v>
      </c>
    </row>
    <row r="8565" spans="1:12" x14ac:dyDescent="0.25">
      <c r="A8565" s="5" t="str">
        <f t="shared" si="133"/>
        <v>1NEMNEM Customer110220</v>
      </c>
      <c r="B8565" s="9">
        <v>1</v>
      </c>
      <c r="C8565" t="s">
        <v>132</v>
      </c>
      <c r="D8565" t="s">
        <v>142</v>
      </c>
      <c r="E8565" s="9">
        <v>11</v>
      </c>
      <c r="F8565" s="9">
        <v>0</v>
      </c>
      <c r="G8565" s="9">
        <v>2</v>
      </c>
      <c r="H8565" s="9">
        <v>20</v>
      </c>
      <c r="I8565" s="9">
        <v>1.2898133993148804</v>
      </c>
      <c r="J8565" s="9">
        <v>1.2622699737548828</v>
      </c>
      <c r="K8565" s="9">
        <v>1.3771728612482548E-2</v>
      </c>
      <c r="L8565" s="9">
        <v>67.298454284667969</v>
      </c>
    </row>
    <row r="8566" spans="1:12" x14ac:dyDescent="0.25">
      <c r="A8566" s="5" t="str">
        <f t="shared" si="133"/>
        <v>1NEMNEM Customer110221</v>
      </c>
      <c r="B8566" s="9">
        <v>1</v>
      </c>
      <c r="C8566" t="s">
        <v>132</v>
      </c>
      <c r="D8566" t="s">
        <v>142</v>
      </c>
      <c r="E8566" s="9">
        <v>11</v>
      </c>
      <c r="F8566" s="9">
        <v>0</v>
      </c>
      <c r="G8566" s="9">
        <v>2</v>
      </c>
      <c r="H8566" s="9">
        <v>21</v>
      </c>
      <c r="I8566" s="9">
        <v>1.3339070081710815</v>
      </c>
      <c r="J8566" s="9">
        <v>1.3339070081710815</v>
      </c>
      <c r="K8566" s="9">
        <v>0</v>
      </c>
      <c r="L8566" s="9">
        <v>64.690269470214844</v>
      </c>
    </row>
    <row r="8567" spans="1:12" x14ac:dyDescent="0.25">
      <c r="A8567" s="5" t="str">
        <f t="shared" si="133"/>
        <v>1NEMNEM Customer110222</v>
      </c>
      <c r="B8567" s="9">
        <v>1</v>
      </c>
      <c r="C8567" t="s">
        <v>132</v>
      </c>
      <c r="D8567" t="s">
        <v>142</v>
      </c>
      <c r="E8567" s="9">
        <v>11</v>
      </c>
      <c r="F8567" s="9">
        <v>0</v>
      </c>
      <c r="G8567" s="9">
        <v>2</v>
      </c>
      <c r="H8567" s="9">
        <v>22</v>
      </c>
      <c r="I8567" s="9">
        <v>1.2877507209777832</v>
      </c>
      <c r="J8567" s="9">
        <v>1.3959671258926392</v>
      </c>
      <c r="K8567" s="9">
        <v>5.4108202457427979E-2</v>
      </c>
      <c r="L8567" s="9">
        <v>62.813053131103516</v>
      </c>
    </row>
    <row r="8568" spans="1:12" x14ac:dyDescent="0.25">
      <c r="A8568" s="5" t="str">
        <f t="shared" si="133"/>
        <v>1NEMNEM Customer110223</v>
      </c>
      <c r="B8568" s="9">
        <v>1</v>
      </c>
      <c r="C8568" t="s">
        <v>132</v>
      </c>
      <c r="D8568" t="s">
        <v>142</v>
      </c>
      <c r="E8568" s="9">
        <v>11</v>
      </c>
      <c r="F8568" s="9">
        <v>0</v>
      </c>
      <c r="G8568" s="9">
        <v>2</v>
      </c>
      <c r="H8568" s="9">
        <v>23</v>
      </c>
      <c r="I8568" s="9">
        <v>1.2713857889175415</v>
      </c>
      <c r="J8568" s="9">
        <v>1.3668075799942017</v>
      </c>
      <c r="K8568" s="9">
        <v>9.4451896846294403E-2</v>
      </c>
      <c r="L8568" s="9">
        <v>60.743221282958984</v>
      </c>
    </row>
    <row r="8569" spans="1:12" x14ac:dyDescent="0.25">
      <c r="A8569" s="5" t="str">
        <f t="shared" si="133"/>
        <v>1NEMNEM Customer110224</v>
      </c>
      <c r="B8569" s="9">
        <v>1</v>
      </c>
      <c r="C8569" t="s">
        <v>132</v>
      </c>
      <c r="D8569" t="s">
        <v>142</v>
      </c>
      <c r="E8569" s="9">
        <v>11</v>
      </c>
      <c r="F8569" s="9">
        <v>0</v>
      </c>
      <c r="G8569" s="9">
        <v>2</v>
      </c>
      <c r="H8569" s="9">
        <v>24</v>
      </c>
      <c r="I8569" s="9">
        <v>1.1403205394744873</v>
      </c>
      <c r="J8569" s="9">
        <v>1.2168343067169189</v>
      </c>
      <c r="K8569" s="9">
        <v>3.825688362121582E-2</v>
      </c>
      <c r="L8569" s="9">
        <v>58.981487274169922</v>
      </c>
    </row>
    <row r="8570" spans="1:12" x14ac:dyDescent="0.25">
      <c r="A8570" s="5" t="str">
        <f t="shared" si="133"/>
        <v>1NEMNEM Customer110101</v>
      </c>
      <c r="B8570" s="9">
        <v>1</v>
      </c>
      <c r="C8570" t="s">
        <v>132</v>
      </c>
      <c r="D8570" t="s">
        <v>142</v>
      </c>
      <c r="E8570" s="9">
        <v>11</v>
      </c>
      <c r="F8570" s="9">
        <v>0</v>
      </c>
      <c r="G8570" s="9">
        <v>10</v>
      </c>
      <c r="H8570" s="9">
        <v>1</v>
      </c>
      <c r="I8570" s="9">
        <v>1.4748474359512329</v>
      </c>
      <c r="J8570" s="9">
        <v>1.4748474359512329</v>
      </c>
      <c r="K8570" s="9">
        <v>0</v>
      </c>
      <c r="L8570" s="9">
        <v>69.270736694335938</v>
      </c>
    </row>
    <row r="8571" spans="1:12" x14ac:dyDescent="0.25">
      <c r="A8571" s="5" t="str">
        <f t="shared" si="133"/>
        <v>1NEMNEM Customer110102</v>
      </c>
      <c r="B8571" s="9">
        <v>1</v>
      </c>
      <c r="C8571" t="s">
        <v>132</v>
      </c>
      <c r="D8571" t="s">
        <v>142</v>
      </c>
      <c r="E8571" s="9">
        <v>11</v>
      </c>
      <c r="F8571" s="9">
        <v>0</v>
      </c>
      <c r="G8571" s="9">
        <v>10</v>
      </c>
      <c r="H8571" s="9">
        <v>2</v>
      </c>
      <c r="I8571" s="9">
        <v>1.2376261949539185</v>
      </c>
      <c r="J8571" s="9">
        <v>1.2376261949539185</v>
      </c>
      <c r="K8571" s="9">
        <v>0</v>
      </c>
      <c r="L8571" s="9">
        <v>67.565780639648438</v>
      </c>
    </row>
    <row r="8572" spans="1:12" x14ac:dyDescent="0.25">
      <c r="A8572" s="5" t="str">
        <f t="shared" si="133"/>
        <v>1NEMNEM Customer110103</v>
      </c>
      <c r="B8572" s="9">
        <v>1</v>
      </c>
      <c r="C8572" t="s">
        <v>132</v>
      </c>
      <c r="D8572" t="s">
        <v>142</v>
      </c>
      <c r="E8572" s="9">
        <v>11</v>
      </c>
      <c r="F8572" s="9">
        <v>0</v>
      </c>
      <c r="G8572" s="9">
        <v>10</v>
      </c>
      <c r="H8572" s="9">
        <v>3</v>
      </c>
      <c r="I8572" s="9">
        <v>1.0925610065460205</v>
      </c>
      <c r="J8572" s="9">
        <v>1.0925610065460205</v>
      </c>
      <c r="K8572" s="9">
        <v>0</v>
      </c>
      <c r="L8572" s="9">
        <v>66.666091918945313</v>
      </c>
    </row>
    <row r="8573" spans="1:12" x14ac:dyDescent="0.25">
      <c r="A8573" s="5" t="str">
        <f t="shared" si="133"/>
        <v>1NEMNEM Customer110104</v>
      </c>
      <c r="B8573" s="9">
        <v>1</v>
      </c>
      <c r="C8573" t="s">
        <v>132</v>
      </c>
      <c r="D8573" t="s">
        <v>142</v>
      </c>
      <c r="E8573" s="9">
        <v>11</v>
      </c>
      <c r="F8573" s="9">
        <v>0</v>
      </c>
      <c r="G8573" s="9">
        <v>10</v>
      </c>
      <c r="H8573" s="9">
        <v>4</v>
      </c>
      <c r="I8573" s="9">
        <v>0.96531617641448975</v>
      </c>
      <c r="J8573" s="9">
        <v>0.96531617641448975</v>
      </c>
      <c r="K8573" s="9">
        <v>0</v>
      </c>
      <c r="L8573" s="9">
        <v>65.11700439453125</v>
      </c>
    </row>
    <row r="8574" spans="1:12" x14ac:dyDescent="0.25">
      <c r="A8574" s="5" t="str">
        <f t="shared" si="133"/>
        <v>1NEMNEM Customer110105</v>
      </c>
      <c r="B8574" s="9">
        <v>1</v>
      </c>
      <c r="C8574" t="s">
        <v>132</v>
      </c>
      <c r="D8574" t="s">
        <v>142</v>
      </c>
      <c r="E8574" s="9">
        <v>11</v>
      </c>
      <c r="F8574" s="9">
        <v>0</v>
      </c>
      <c r="G8574" s="9">
        <v>10</v>
      </c>
      <c r="H8574" s="9">
        <v>5</v>
      </c>
      <c r="I8574" s="9">
        <v>0.89005845785140991</v>
      </c>
      <c r="J8574" s="9">
        <v>0.89005845785140991</v>
      </c>
      <c r="K8574" s="9">
        <v>0</v>
      </c>
      <c r="L8574" s="9">
        <v>64.103363037109375</v>
      </c>
    </row>
    <row r="8575" spans="1:12" x14ac:dyDescent="0.25">
      <c r="A8575" s="5" t="str">
        <f t="shared" si="133"/>
        <v>1NEMNEM Customer110106</v>
      </c>
      <c r="B8575" s="9">
        <v>1</v>
      </c>
      <c r="C8575" t="s">
        <v>132</v>
      </c>
      <c r="D8575" t="s">
        <v>142</v>
      </c>
      <c r="E8575" s="9">
        <v>11</v>
      </c>
      <c r="F8575" s="9">
        <v>0</v>
      </c>
      <c r="G8575" s="9">
        <v>10</v>
      </c>
      <c r="H8575" s="9">
        <v>6</v>
      </c>
      <c r="I8575" s="9">
        <v>0.85550576448440552</v>
      </c>
      <c r="J8575" s="9">
        <v>0.85550576448440552</v>
      </c>
      <c r="K8575" s="9">
        <v>0</v>
      </c>
      <c r="L8575" s="9">
        <v>63.364383697509766</v>
      </c>
    </row>
    <row r="8576" spans="1:12" x14ac:dyDescent="0.25">
      <c r="A8576" s="5" t="str">
        <f t="shared" si="133"/>
        <v>1NEMNEM Customer110107</v>
      </c>
      <c r="B8576" s="9">
        <v>1</v>
      </c>
      <c r="C8576" t="s">
        <v>132</v>
      </c>
      <c r="D8576" t="s">
        <v>142</v>
      </c>
      <c r="E8576" s="9">
        <v>11</v>
      </c>
      <c r="F8576" s="9">
        <v>0</v>
      </c>
      <c r="G8576" s="9">
        <v>10</v>
      </c>
      <c r="H8576" s="9">
        <v>7</v>
      </c>
      <c r="I8576" s="9">
        <v>0.81828725337982178</v>
      </c>
      <c r="J8576" s="9">
        <v>0.81828725337982178</v>
      </c>
      <c r="K8576" s="9">
        <v>0</v>
      </c>
      <c r="L8576" s="9">
        <v>63.032493591308594</v>
      </c>
    </row>
    <row r="8577" spans="1:12" x14ac:dyDescent="0.25">
      <c r="A8577" s="5" t="str">
        <f t="shared" si="133"/>
        <v>1NEMNEM Customer110108</v>
      </c>
      <c r="B8577" s="9">
        <v>1</v>
      </c>
      <c r="C8577" t="s">
        <v>132</v>
      </c>
      <c r="D8577" t="s">
        <v>142</v>
      </c>
      <c r="E8577" s="9">
        <v>11</v>
      </c>
      <c r="F8577" s="9">
        <v>0</v>
      </c>
      <c r="G8577" s="9">
        <v>10</v>
      </c>
      <c r="H8577" s="9">
        <v>8</v>
      </c>
      <c r="I8577" s="9">
        <v>0.58119499683380127</v>
      </c>
      <c r="J8577" s="9">
        <v>0.58119499683380127</v>
      </c>
      <c r="K8577" s="9">
        <v>0</v>
      </c>
      <c r="L8577" s="9">
        <v>63.319164276123047</v>
      </c>
    </row>
    <row r="8578" spans="1:12" x14ac:dyDescent="0.25">
      <c r="A8578" s="5" t="str">
        <f t="shared" si="133"/>
        <v>1NEMNEM Customer110109</v>
      </c>
      <c r="B8578" s="9">
        <v>1</v>
      </c>
      <c r="C8578" t="s">
        <v>132</v>
      </c>
      <c r="D8578" t="s">
        <v>142</v>
      </c>
      <c r="E8578" s="9">
        <v>11</v>
      </c>
      <c r="F8578" s="9">
        <v>0</v>
      </c>
      <c r="G8578" s="9">
        <v>10</v>
      </c>
      <c r="H8578" s="9">
        <v>9</v>
      </c>
      <c r="I8578" s="9">
        <v>2.4947335943579674E-2</v>
      </c>
      <c r="J8578" s="9">
        <v>2.4947335943579674E-2</v>
      </c>
      <c r="K8578" s="9">
        <v>0</v>
      </c>
      <c r="L8578" s="9">
        <v>64.896591186523438</v>
      </c>
    </row>
    <row r="8579" spans="1:12" x14ac:dyDescent="0.25">
      <c r="A8579" s="5" t="str">
        <f t="shared" ref="A8579:A8642" si="134">B8579&amp;C8579&amp;D8579&amp;E8579&amp;F8579&amp;G8579&amp;H8579</f>
        <v>1NEMNEM Customer1101010</v>
      </c>
      <c r="B8579" s="9">
        <v>1</v>
      </c>
      <c r="C8579" t="s">
        <v>132</v>
      </c>
      <c r="D8579" t="s">
        <v>142</v>
      </c>
      <c r="E8579" s="9">
        <v>11</v>
      </c>
      <c r="F8579" s="9">
        <v>0</v>
      </c>
      <c r="G8579" s="9">
        <v>10</v>
      </c>
      <c r="H8579" s="9">
        <v>10</v>
      </c>
      <c r="I8579" s="9">
        <v>-0.50942313671112061</v>
      </c>
      <c r="J8579" s="9">
        <v>-0.50942313671112061</v>
      </c>
      <c r="K8579" s="9">
        <v>0</v>
      </c>
      <c r="L8579" s="9">
        <v>69.886253356933594</v>
      </c>
    </row>
    <row r="8580" spans="1:12" x14ac:dyDescent="0.25">
      <c r="A8580" s="5" t="str">
        <f t="shared" si="134"/>
        <v>1NEMNEM Customer1101011</v>
      </c>
      <c r="B8580" s="9">
        <v>1</v>
      </c>
      <c r="C8580" t="s">
        <v>132</v>
      </c>
      <c r="D8580" t="s">
        <v>142</v>
      </c>
      <c r="E8580" s="9">
        <v>11</v>
      </c>
      <c r="F8580" s="9">
        <v>0</v>
      </c>
      <c r="G8580" s="9">
        <v>10</v>
      </c>
      <c r="H8580" s="9">
        <v>11</v>
      </c>
      <c r="I8580" s="9">
        <v>-1.0038987398147583</v>
      </c>
      <c r="J8580" s="9">
        <v>-1.0038987398147583</v>
      </c>
      <c r="K8580" s="9">
        <v>0</v>
      </c>
      <c r="L8580" s="9">
        <v>77.199729919433594</v>
      </c>
    </row>
    <row r="8581" spans="1:12" x14ac:dyDescent="0.25">
      <c r="A8581" s="5" t="str">
        <f t="shared" si="134"/>
        <v>1NEMNEM Customer1101012</v>
      </c>
      <c r="B8581" s="9">
        <v>1</v>
      </c>
      <c r="C8581" t="s">
        <v>132</v>
      </c>
      <c r="D8581" t="s">
        <v>142</v>
      </c>
      <c r="E8581" s="9">
        <v>11</v>
      </c>
      <c r="F8581" s="9">
        <v>0</v>
      </c>
      <c r="G8581" s="9">
        <v>10</v>
      </c>
      <c r="H8581" s="9">
        <v>12</v>
      </c>
      <c r="I8581" s="9">
        <v>-1.3452317714691162</v>
      </c>
      <c r="J8581" s="9">
        <v>-1.3452317714691162</v>
      </c>
      <c r="K8581" s="9">
        <v>0</v>
      </c>
      <c r="L8581" s="9">
        <v>83.192527770996094</v>
      </c>
    </row>
    <row r="8582" spans="1:12" x14ac:dyDescent="0.25">
      <c r="A8582" s="5" t="str">
        <f t="shared" si="134"/>
        <v>1NEMNEM Customer1101013</v>
      </c>
      <c r="B8582" s="9">
        <v>1</v>
      </c>
      <c r="C8582" t="s">
        <v>132</v>
      </c>
      <c r="D8582" t="s">
        <v>142</v>
      </c>
      <c r="E8582" s="9">
        <v>11</v>
      </c>
      <c r="F8582" s="9">
        <v>0</v>
      </c>
      <c r="G8582" s="9">
        <v>10</v>
      </c>
      <c r="H8582" s="9">
        <v>13</v>
      </c>
      <c r="I8582" s="9">
        <v>-1.2600476741790771</v>
      </c>
      <c r="J8582" s="9">
        <v>-1.2600476741790771</v>
      </c>
      <c r="K8582" s="9">
        <v>0</v>
      </c>
      <c r="L8582" s="9">
        <v>86.667160034179688</v>
      </c>
    </row>
    <row r="8583" spans="1:12" x14ac:dyDescent="0.25">
      <c r="A8583" s="5" t="str">
        <f t="shared" si="134"/>
        <v>1NEMNEM Customer1101014</v>
      </c>
      <c r="B8583" s="9">
        <v>1</v>
      </c>
      <c r="C8583" t="s">
        <v>132</v>
      </c>
      <c r="D8583" t="s">
        <v>142</v>
      </c>
      <c r="E8583" s="9">
        <v>11</v>
      </c>
      <c r="F8583" s="9">
        <v>0</v>
      </c>
      <c r="G8583" s="9">
        <v>10</v>
      </c>
      <c r="H8583" s="9">
        <v>14</v>
      </c>
      <c r="I8583" s="9">
        <v>-0.98331636190414429</v>
      </c>
      <c r="J8583" s="9">
        <v>-0.98331636190414429</v>
      </c>
      <c r="K8583" s="9">
        <v>0</v>
      </c>
      <c r="L8583" s="9">
        <v>88.52984619140625</v>
      </c>
    </row>
    <row r="8584" spans="1:12" x14ac:dyDescent="0.25">
      <c r="A8584" s="5" t="str">
        <f t="shared" si="134"/>
        <v>1NEMNEM Customer1101015</v>
      </c>
      <c r="B8584" s="9">
        <v>1</v>
      </c>
      <c r="C8584" t="s">
        <v>132</v>
      </c>
      <c r="D8584" t="s">
        <v>142</v>
      </c>
      <c r="E8584" s="9">
        <v>11</v>
      </c>
      <c r="F8584" s="9">
        <v>0</v>
      </c>
      <c r="G8584" s="9">
        <v>10</v>
      </c>
      <c r="H8584" s="9">
        <v>15</v>
      </c>
      <c r="I8584" s="9">
        <v>-0.55960720777511597</v>
      </c>
      <c r="J8584" s="9">
        <v>-0.55960720777511597</v>
      </c>
      <c r="K8584" s="9">
        <v>0</v>
      </c>
      <c r="L8584" s="9">
        <v>89.355415344238281</v>
      </c>
    </row>
    <row r="8585" spans="1:12" x14ac:dyDescent="0.25">
      <c r="A8585" s="5" t="str">
        <f t="shared" si="134"/>
        <v>1NEMNEM Customer1101016</v>
      </c>
      <c r="B8585" s="9">
        <v>1</v>
      </c>
      <c r="C8585" t="s">
        <v>132</v>
      </c>
      <c r="D8585" t="s">
        <v>142</v>
      </c>
      <c r="E8585" s="9">
        <v>11</v>
      </c>
      <c r="F8585" s="9">
        <v>0</v>
      </c>
      <c r="G8585" s="9">
        <v>10</v>
      </c>
      <c r="H8585" s="9">
        <v>16</v>
      </c>
      <c r="I8585" s="9">
        <v>7.8468792140483856E-2</v>
      </c>
      <c r="J8585" s="9">
        <v>7.8468792140483856E-2</v>
      </c>
      <c r="K8585" s="9">
        <v>0</v>
      </c>
      <c r="L8585" s="9">
        <v>89.696060180664063</v>
      </c>
    </row>
    <row r="8586" spans="1:12" x14ac:dyDescent="0.25">
      <c r="A8586" s="5" t="str">
        <f t="shared" si="134"/>
        <v>1NEMNEM Customer1101017</v>
      </c>
      <c r="B8586" s="9">
        <v>1</v>
      </c>
      <c r="C8586" t="s">
        <v>132</v>
      </c>
      <c r="D8586" t="s">
        <v>142</v>
      </c>
      <c r="E8586" s="9">
        <v>11</v>
      </c>
      <c r="F8586" s="9">
        <v>0</v>
      </c>
      <c r="G8586" s="9">
        <v>10</v>
      </c>
      <c r="H8586" s="9">
        <v>17</v>
      </c>
      <c r="I8586" s="9">
        <v>0.74669194221496582</v>
      </c>
      <c r="J8586" s="9">
        <v>-4.7410249710083008E-2</v>
      </c>
      <c r="K8586" s="9">
        <v>2.7152452617883682E-2</v>
      </c>
      <c r="L8586" s="9">
        <v>89.123069763183594</v>
      </c>
    </row>
    <row r="8587" spans="1:12" x14ac:dyDescent="0.25">
      <c r="A8587" s="5" t="str">
        <f t="shared" si="134"/>
        <v>1NEMNEM Customer1101018</v>
      </c>
      <c r="B8587" s="9">
        <v>1</v>
      </c>
      <c r="C8587" t="s">
        <v>132</v>
      </c>
      <c r="D8587" t="s">
        <v>142</v>
      </c>
      <c r="E8587" s="9">
        <v>11</v>
      </c>
      <c r="F8587" s="9">
        <v>0</v>
      </c>
      <c r="G8587" s="9">
        <v>10</v>
      </c>
      <c r="H8587" s="9">
        <v>18</v>
      </c>
      <c r="I8587" s="9">
        <v>1.4582333564758301</v>
      </c>
      <c r="J8587" s="9">
        <v>0.81026101112365723</v>
      </c>
      <c r="K8587" s="9">
        <v>4.2591050267219543E-2</v>
      </c>
      <c r="L8587" s="9">
        <v>87.414604187011719</v>
      </c>
    </row>
    <row r="8588" spans="1:12" x14ac:dyDescent="0.25">
      <c r="A8588" s="5" t="str">
        <f t="shared" si="134"/>
        <v>1NEMNEM Customer1101019</v>
      </c>
      <c r="B8588" s="9">
        <v>1</v>
      </c>
      <c r="C8588" t="s">
        <v>132</v>
      </c>
      <c r="D8588" t="s">
        <v>142</v>
      </c>
      <c r="E8588" s="9">
        <v>11</v>
      </c>
      <c r="F8588" s="9">
        <v>0</v>
      </c>
      <c r="G8588" s="9">
        <v>10</v>
      </c>
      <c r="H8588" s="9">
        <v>19</v>
      </c>
      <c r="I8588" s="9">
        <v>2.0555665493011475</v>
      </c>
      <c r="J8588" s="9">
        <v>1.6819287538528442</v>
      </c>
      <c r="K8588" s="9">
        <v>4.8451699316501617E-2</v>
      </c>
      <c r="L8588" s="9">
        <v>84.248863220214844</v>
      </c>
    </row>
    <row r="8589" spans="1:12" x14ac:dyDescent="0.25">
      <c r="A8589" s="5" t="str">
        <f t="shared" si="134"/>
        <v>1NEMNEM Customer1101020</v>
      </c>
      <c r="B8589" s="9">
        <v>1</v>
      </c>
      <c r="C8589" t="s">
        <v>132</v>
      </c>
      <c r="D8589" t="s">
        <v>142</v>
      </c>
      <c r="E8589" s="9">
        <v>11</v>
      </c>
      <c r="F8589" s="9">
        <v>0</v>
      </c>
      <c r="G8589" s="9">
        <v>10</v>
      </c>
      <c r="H8589" s="9">
        <v>20</v>
      </c>
      <c r="I8589" s="9">
        <v>2.2618515491485596</v>
      </c>
      <c r="J8589" s="9">
        <v>2.057913064956665</v>
      </c>
      <c r="K8589" s="9">
        <v>2.4278787896037102E-2</v>
      </c>
      <c r="L8589" s="9">
        <v>80.411460876464844</v>
      </c>
    </row>
    <row r="8590" spans="1:12" x14ac:dyDescent="0.25">
      <c r="A8590" s="5" t="str">
        <f t="shared" si="134"/>
        <v>1NEMNEM Customer1101021</v>
      </c>
      <c r="B8590" s="9">
        <v>1</v>
      </c>
      <c r="C8590" t="s">
        <v>132</v>
      </c>
      <c r="D8590" t="s">
        <v>142</v>
      </c>
      <c r="E8590" s="9">
        <v>11</v>
      </c>
      <c r="F8590" s="9">
        <v>0</v>
      </c>
      <c r="G8590" s="9">
        <v>10</v>
      </c>
      <c r="H8590" s="9">
        <v>21</v>
      </c>
      <c r="I8590" s="9">
        <v>2.2489840984344482</v>
      </c>
      <c r="J8590" s="9">
        <v>2.0907971858978271</v>
      </c>
      <c r="K8590" s="9">
        <v>3.3344767987728119E-2</v>
      </c>
      <c r="L8590" s="9">
        <v>77.010345458984375</v>
      </c>
    </row>
    <row r="8591" spans="1:12" x14ac:dyDescent="0.25">
      <c r="A8591" s="5" t="str">
        <f t="shared" si="134"/>
        <v>1NEMNEM Customer1101022</v>
      </c>
      <c r="B8591" s="9">
        <v>1</v>
      </c>
      <c r="C8591" t="s">
        <v>132</v>
      </c>
      <c r="D8591" t="s">
        <v>142</v>
      </c>
      <c r="E8591" s="9">
        <v>11</v>
      </c>
      <c r="F8591" s="9">
        <v>0</v>
      </c>
      <c r="G8591" s="9">
        <v>10</v>
      </c>
      <c r="H8591" s="9">
        <v>22</v>
      </c>
      <c r="I8591" s="9">
        <v>2.1458609104156494</v>
      </c>
      <c r="J8591" s="9">
        <v>2.6836659908294678</v>
      </c>
      <c r="K8591" s="9">
        <v>6.6776864230632782E-2</v>
      </c>
      <c r="L8591" s="9">
        <v>74.033576965332031</v>
      </c>
    </row>
    <row r="8592" spans="1:12" x14ac:dyDescent="0.25">
      <c r="A8592" s="5" t="str">
        <f t="shared" si="134"/>
        <v>1NEMNEM Customer1101023</v>
      </c>
      <c r="B8592" s="9">
        <v>1</v>
      </c>
      <c r="C8592" t="s">
        <v>132</v>
      </c>
      <c r="D8592" t="s">
        <v>142</v>
      </c>
      <c r="E8592" s="9">
        <v>11</v>
      </c>
      <c r="F8592" s="9">
        <v>0</v>
      </c>
      <c r="G8592" s="9">
        <v>10</v>
      </c>
      <c r="H8592" s="9">
        <v>23</v>
      </c>
      <c r="I8592" s="9">
        <v>2.0209581851959229</v>
      </c>
      <c r="J8592" s="9">
        <v>2.2203633785247803</v>
      </c>
      <c r="K8592" s="9">
        <v>4.5769013464450836E-2</v>
      </c>
      <c r="L8592" s="9">
        <v>71.660148620605469</v>
      </c>
    </row>
    <row r="8593" spans="1:12" x14ac:dyDescent="0.25">
      <c r="A8593" s="5" t="str">
        <f t="shared" si="134"/>
        <v>1NEMNEM Customer1101024</v>
      </c>
      <c r="B8593" s="9">
        <v>1</v>
      </c>
      <c r="C8593" t="s">
        <v>132</v>
      </c>
      <c r="D8593" t="s">
        <v>142</v>
      </c>
      <c r="E8593" s="9">
        <v>11</v>
      </c>
      <c r="F8593" s="9">
        <v>0</v>
      </c>
      <c r="G8593" s="9">
        <v>10</v>
      </c>
      <c r="H8593" s="9">
        <v>24</v>
      </c>
      <c r="I8593" s="9">
        <v>1.7390396595001221</v>
      </c>
      <c r="J8593" s="9">
        <v>1.8472763299942017</v>
      </c>
      <c r="K8593" s="9">
        <v>4.1334617882966995E-2</v>
      </c>
      <c r="L8593" s="9">
        <v>69.786331176757813</v>
      </c>
    </row>
    <row r="8594" spans="1:12" x14ac:dyDescent="0.25">
      <c r="A8594" s="5" t="str">
        <f t="shared" si="134"/>
        <v>1NEMNEM Customer11121</v>
      </c>
      <c r="B8594" s="9">
        <v>1</v>
      </c>
      <c r="C8594" t="s">
        <v>132</v>
      </c>
      <c r="D8594" t="s">
        <v>142</v>
      </c>
      <c r="E8594" s="9">
        <v>11</v>
      </c>
      <c r="F8594" s="9">
        <v>1</v>
      </c>
      <c r="G8594" s="9">
        <v>2</v>
      </c>
      <c r="H8594" s="9">
        <v>1</v>
      </c>
      <c r="I8594" s="9">
        <v>1.1831753253936768</v>
      </c>
      <c r="J8594" s="9">
        <v>1.1831753253936768</v>
      </c>
      <c r="K8594" s="9">
        <v>0</v>
      </c>
      <c r="L8594" s="9">
        <v>63.002761840820313</v>
      </c>
    </row>
    <row r="8595" spans="1:12" x14ac:dyDescent="0.25">
      <c r="A8595" s="5" t="str">
        <f t="shared" si="134"/>
        <v>1NEMNEM Customer11122</v>
      </c>
      <c r="B8595" s="9">
        <v>1</v>
      </c>
      <c r="C8595" t="s">
        <v>132</v>
      </c>
      <c r="D8595" t="s">
        <v>142</v>
      </c>
      <c r="E8595" s="9">
        <v>11</v>
      </c>
      <c r="F8595" s="9">
        <v>1</v>
      </c>
      <c r="G8595" s="9">
        <v>2</v>
      </c>
      <c r="H8595" s="9">
        <v>2</v>
      </c>
      <c r="I8595" s="9">
        <v>1.0301018953323364</v>
      </c>
      <c r="J8595" s="9">
        <v>1.0301018953323364</v>
      </c>
      <c r="K8595" s="9">
        <v>0</v>
      </c>
      <c r="L8595" s="9">
        <v>61.323543548583984</v>
      </c>
    </row>
    <row r="8596" spans="1:12" x14ac:dyDescent="0.25">
      <c r="A8596" s="5" t="str">
        <f t="shared" si="134"/>
        <v>1NEMNEM Customer11123</v>
      </c>
      <c r="B8596" s="9">
        <v>1</v>
      </c>
      <c r="C8596" t="s">
        <v>132</v>
      </c>
      <c r="D8596" t="s">
        <v>142</v>
      </c>
      <c r="E8596" s="9">
        <v>11</v>
      </c>
      <c r="F8596" s="9">
        <v>1</v>
      </c>
      <c r="G8596" s="9">
        <v>2</v>
      </c>
      <c r="H8596" s="9">
        <v>3</v>
      </c>
      <c r="I8596" s="9">
        <v>0.91445279121398926</v>
      </c>
      <c r="J8596" s="9">
        <v>0.91445279121398926</v>
      </c>
      <c r="K8596" s="9">
        <v>0</v>
      </c>
      <c r="L8596" s="9">
        <v>60.201580047607422</v>
      </c>
    </row>
    <row r="8597" spans="1:12" x14ac:dyDescent="0.25">
      <c r="A8597" s="5" t="str">
        <f t="shared" si="134"/>
        <v>1NEMNEM Customer11124</v>
      </c>
      <c r="B8597" s="9">
        <v>1</v>
      </c>
      <c r="C8597" t="s">
        <v>132</v>
      </c>
      <c r="D8597" t="s">
        <v>142</v>
      </c>
      <c r="E8597" s="9">
        <v>11</v>
      </c>
      <c r="F8597" s="9">
        <v>1</v>
      </c>
      <c r="G8597" s="9">
        <v>2</v>
      </c>
      <c r="H8597" s="9">
        <v>4</v>
      </c>
      <c r="I8597" s="9">
        <v>0.83707880973815918</v>
      </c>
      <c r="J8597" s="9">
        <v>0.83707880973815918</v>
      </c>
      <c r="K8597" s="9">
        <v>0</v>
      </c>
      <c r="L8597" s="9">
        <v>59.239643096923828</v>
      </c>
    </row>
    <row r="8598" spans="1:12" x14ac:dyDescent="0.25">
      <c r="A8598" s="5" t="str">
        <f t="shared" si="134"/>
        <v>1NEMNEM Customer11125</v>
      </c>
      <c r="B8598" s="9">
        <v>1</v>
      </c>
      <c r="C8598" t="s">
        <v>132</v>
      </c>
      <c r="D8598" t="s">
        <v>142</v>
      </c>
      <c r="E8598" s="9">
        <v>11</v>
      </c>
      <c r="F8598" s="9">
        <v>1</v>
      </c>
      <c r="G8598" s="9">
        <v>2</v>
      </c>
      <c r="H8598" s="9">
        <v>5</v>
      </c>
      <c r="I8598" s="9">
        <v>0.79054105281829834</v>
      </c>
      <c r="J8598" s="9">
        <v>0.79054105281829834</v>
      </c>
      <c r="K8598" s="9">
        <v>0</v>
      </c>
      <c r="L8598" s="9">
        <v>58.486286163330078</v>
      </c>
    </row>
    <row r="8599" spans="1:12" x14ac:dyDescent="0.25">
      <c r="A8599" s="5" t="str">
        <f t="shared" si="134"/>
        <v>1NEMNEM Customer11126</v>
      </c>
      <c r="B8599" s="9">
        <v>1</v>
      </c>
      <c r="C8599" t="s">
        <v>132</v>
      </c>
      <c r="D8599" t="s">
        <v>142</v>
      </c>
      <c r="E8599" s="9">
        <v>11</v>
      </c>
      <c r="F8599" s="9">
        <v>1</v>
      </c>
      <c r="G8599" s="9">
        <v>2</v>
      </c>
      <c r="H8599" s="9">
        <v>6</v>
      </c>
      <c r="I8599" s="9">
        <v>0.77615422010421753</v>
      </c>
      <c r="J8599" s="9">
        <v>0.77615422010421753</v>
      </c>
      <c r="K8599" s="9">
        <v>0</v>
      </c>
      <c r="L8599" s="9">
        <v>57.25885009765625</v>
      </c>
    </row>
    <row r="8600" spans="1:12" x14ac:dyDescent="0.25">
      <c r="A8600" s="5" t="str">
        <f t="shared" si="134"/>
        <v>1NEMNEM Customer11127</v>
      </c>
      <c r="B8600" s="9">
        <v>1</v>
      </c>
      <c r="C8600" t="s">
        <v>132</v>
      </c>
      <c r="D8600" t="s">
        <v>142</v>
      </c>
      <c r="E8600" s="9">
        <v>11</v>
      </c>
      <c r="F8600" s="9">
        <v>1</v>
      </c>
      <c r="G8600" s="9">
        <v>2</v>
      </c>
      <c r="H8600" s="9">
        <v>7</v>
      </c>
      <c r="I8600" s="9">
        <v>0.77140003442764282</v>
      </c>
      <c r="J8600" s="9">
        <v>0.77140003442764282</v>
      </c>
      <c r="K8600" s="9">
        <v>0</v>
      </c>
      <c r="L8600" s="9">
        <v>57.077354431152344</v>
      </c>
    </row>
    <row r="8601" spans="1:12" x14ac:dyDescent="0.25">
      <c r="A8601" s="5" t="str">
        <f t="shared" si="134"/>
        <v>1NEMNEM Customer11128</v>
      </c>
      <c r="B8601" s="9">
        <v>1</v>
      </c>
      <c r="C8601" t="s">
        <v>132</v>
      </c>
      <c r="D8601" t="s">
        <v>142</v>
      </c>
      <c r="E8601" s="9">
        <v>11</v>
      </c>
      <c r="F8601" s="9">
        <v>1</v>
      </c>
      <c r="G8601" s="9">
        <v>2</v>
      </c>
      <c r="H8601" s="9">
        <v>8</v>
      </c>
      <c r="I8601" s="9">
        <v>0.53581982851028442</v>
      </c>
      <c r="J8601" s="9">
        <v>0.53581982851028442</v>
      </c>
      <c r="K8601" s="9">
        <v>0</v>
      </c>
      <c r="L8601" s="9">
        <v>56.775360107421875</v>
      </c>
    </row>
    <row r="8602" spans="1:12" x14ac:dyDescent="0.25">
      <c r="A8602" s="5" t="str">
        <f t="shared" si="134"/>
        <v>1NEMNEM Customer11129</v>
      </c>
      <c r="B8602" s="9">
        <v>1</v>
      </c>
      <c r="C8602" t="s">
        <v>132</v>
      </c>
      <c r="D8602" t="s">
        <v>142</v>
      </c>
      <c r="E8602" s="9">
        <v>11</v>
      </c>
      <c r="F8602" s="9">
        <v>1</v>
      </c>
      <c r="G8602" s="9">
        <v>2</v>
      </c>
      <c r="H8602" s="9">
        <v>9</v>
      </c>
      <c r="I8602" s="9">
        <v>-2.6108099147677422E-2</v>
      </c>
      <c r="J8602" s="9">
        <v>-2.6108099147677422E-2</v>
      </c>
      <c r="K8602" s="9">
        <v>0</v>
      </c>
      <c r="L8602" s="9">
        <v>59.137866973876953</v>
      </c>
    </row>
    <row r="8603" spans="1:12" x14ac:dyDescent="0.25">
      <c r="A8603" s="5" t="str">
        <f t="shared" si="134"/>
        <v>1NEMNEM Customer111210</v>
      </c>
      <c r="B8603" s="9">
        <v>1</v>
      </c>
      <c r="C8603" t="s">
        <v>132</v>
      </c>
      <c r="D8603" t="s">
        <v>142</v>
      </c>
      <c r="E8603" s="9">
        <v>11</v>
      </c>
      <c r="F8603" s="9">
        <v>1</v>
      </c>
      <c r="G8603" s="9">
        <v>2</v>
      </c>
      <c r="H8603" s="9">
        <v>10</v>
      </c>
      <c r="I8603" s="9">
        <v>-0.59862935543060303</v>
      </c>
      <c r="J8603" s="9">
        <v>-0.59862935543060303</v>
      </c>
      <c r="K8603" s="9">
        <v>0</v>
      </c>
      <c r="L8603" s="9">
        <v>64.468376159667969</v>
      </c>
    </row>
    <row r="8604" spans="1:12" x14ac:dyDescent="0.25">
      <c r="A8604" s="5" t="str">
        <f t="shared" si="134"/>
        <v>1NEMNEM Customer111211</v>
      </c>
      <c r="B8604" s="9">
        <v>1</v>
      </c>
      <c r="C8604" t="s">
        <v>132</v>
      </c>
      <c r="D8604" t="s">
        <v>142</v>
      </c>
      <c r="E8604" s="9">
        <v>11</v>
      </c>
      <c r="F8604" s="9">
        <v>1</v>
      </c>
      <c r="G8604" s="9">
        <v>2</v>
      </c>
      <c r="H8604" s="9">
        <v>11</v>
      </c>
      <c r="I8604" s="9">
        <v>-1.1828657388687134</v>
      </c>
      <c r="J8604" s="9">
        <v>-1.1828657388687134</v>
      </c>
      <c r="K8604" s="9">
        <v>0</v>
      </c>
      <c r="L8604" s="9">
        <v>71.3052978515625</v>
      </c>
    </row>
    <row r="8605" spans="1:12" x14ac:dyDescent="0.25">
      <c r="A8605" s="5" t="str">
        <f t="shared" si="134"/>
        <v>1NEMNEM Customer111212</v>
      </c>
      <c r="B8605" s="9">
        <v>1</v>
      </c>
      <c r="C8605" t="s">
        <v>132</v>
      </c>
      <c r="D8605" t="s">
        <v>142</v>
      </c>
      <c r="E8605" s="9">
        <v>11</v>
      </c>
      <c r="F8605" s="9">
        <v>1</v>
      </c>
      <c r="G8605" s="9">
        <v>2</v>
      </c>
      <c r="H8605" s="9">
        <v>12</v>
      </c>
      <c r="I8605" s="9">
        <v>-1.6286188364028931</v>
      </c>
      <c r="J8605" s="9">
        <v>-1.6286188364028931</v>
      </c>
      <c r="K8605" s="9">
        <v>0</v>
      </c>
      <c r="L8605" s="9">
        <v>77.2152099609375</v>
      </c>
    </row>
    <row r="8606" spans="1:12" x14ac:dyDescent="0.25">
      <c r="A8606" s="5" t="str">
        <f t="shared" si="134"/>
        <v>1NEMNEM Customer111213</v>
      </c>
      <c r="B8606" s="9">
        <v>1</v>
      </c>
      <c r="C8606" t="s">
        <v>132</v>
      </c>
      <c r="D8606" t="s">
        <v>142</v>
      </c>
      <c r="E8606" s="9">
        <v>11</v>
      </c>
      <c r="F8606" s="9">
        <v>1</v>
      </c>
      <c r="G8606" s="9">
        <v>2</v>
      </c>
      <c r="H8606" s="9">
        <v>13</v>
      </c>
      <c r="I8606" s="9">
        <v>-1.6701912879943848</v>
      </c>
      <c r="J8606" s="9">
        <v>-1.6701912879943848</v>
      </c>
      <c r="K8606" s="9">
        <v>0</v>
      </c>
      <c r="L8606" s="9">
        <v>81.362442016601563</v>
      </c>
    </row>
    <row r="8607" spans="1:12" x14ac:dyDescent="0.25">
      <c r="A8607" s="5" t="str">
        <f t="shared" si="134"/>
        <v>1NEMNEM Customer111214</v>
      </c>
      <c r="B8607" s="9">
        <v>1</v>
      </c>
      <c r="C8607" t="s">
        <v>132</v>
      </c>
      <c r="D8607" t="s">
        <v>142</v>
      </c>
      <c r="E8607" s="9">
        <v>11</v>
      </c>
      <c r="F8607" s="9">
        <v>1</v>
      </c>
      <c r="G8607" s="9">
        <v>2</v>
      </c>
      <c r="H8607" s="9">
        <v>14</v>
      </c>
      <c r="I8607" s="9">
        <v>-1.4788987636566162</v>
      </c>
      <c r="J8607" s="9">
        <v>-1.4788987636566162</v>
      </c>
      <c r="K8607" s="9">
        <v>0</v>
      </c>
      <c r="L8607" s="9">
        <v>83.751792907714844</v>
      </c>
    </row>
    <row r="8608" spans="1:12" x14ac:dyDescent="0.25">
      <c r="A8608" s="5" t="str">
        <f t="shared" si="134"/>
        <v>1NEMNEM Customer111215</v>
      </c>
      <c r="B8608" s="9">
        <v>1</v>
      </c>
      <c r="C8608" t="s">
        <v>132</v>
      </c>
      <c r="D8608" t="s">
        <v>142</v>
      </c>
      <c r="E8608" s="9">
        <v>11</v>
      </c>
      <c r="F8608" s="9">
        <v>1</v>
      </c>
      <c r="G8608" s="9">
        <v>2</v>
      </c>
      <c r="H8608" s="9">
        <v>15</v>
      </c>
      <c r="I8608" s="9">
        <v>-1.0981851816177368</v>
      </c>
      <c r="J8608" s="9">
        <v>-1.0981851816177368</v>
      </c>
      <c r="K8608" s="9">
        <v>0</v>
      </c>
      <c r="L8608" s="9">
        <v>85.077766418457031</v>
      </c>
    </row>
    <row r="8609" spans="1:12" x14ac:dyDescent="0.25">
      <c r="A8609" s="5" t="str">
        <f t="shared" si="134"/>
        <v>1NEMNEM Customer111216</v>
      </c>
      <c r="B8609" s="9">
        <v>1</v>
      </c>
      <c r="C8609" t="s">
        <v>132</v>
      </c>
      <c r="D8609" t="s">
        <v>142</v>
      </c>
      <c r="E8609" s="9">
        <v>11</v>
      </c>
      <c r="F8609" s="9">
        <v>1</v>
      </c>
      <c r="G8609" s="9">
        <v>2</v>
      </c>
      <c r="H8609" s="9">
        <v>16</v>
      </c>
      <c r="I8609" s="9">
        <v>-0.48821020126342773</v>
      </c>
      <c r="J8609" s="9">
        <v>-0.48821020126342773</v>
      </c>
      <c r="K8609" s="9">
        <v>0</v>
      </c>
      <c r="L8609" s="9">
        <v>85.433090209960938</v>
      </c>
    </row>
    <row r="8610" spans="1:12" x14ac:dyDescent="0.25">
      <c r="A8610" s="5" t="str">
        <f t="shared" si="134"/>
        <v>1NEMNEM Customer111217</v>
      </c>
      <c r="B8610" s="9">
        <v>1</v>
      </c>
      <c r="C8610" t="s">
        <v>132</v>
      </c>
      <c r="D8610" t="s">
        <v>142</v>
      </c>
      <c r="E8610" s="9">
        <v>11</v>
      </c>
      <c r="F8610" s="9">
        <v>1</v>
      </c>
      <c r="G8610" s="9">
        <v>2</v>
      </c>
      <c r="H8610" s="9">
        <v>17</v>
      </c>
      <c r="I8610" s="9">
        <v>0.16283078491687775</v>
      </c>
      <c r="J8610" s="9">
        <v>-0.12342368066310883</v>
      </c>
      <c r="K8610" s="9">
        <v>4.1883412748575211E-2</v>
      </c>
      <c r="L8610" s="9">
        <v>84.557044982910156</v>
      </c>
    </row>
    <row r="8611" spans="1:12" x14ac:dyDescent="0.25">
      <c r="A8611" s="5" t="str">
        <f t="shared" si="134"/>
        <v>1NEMNEM Customer111218</v>
      </c>
      <c r="B8611" s="9">
        <v>1</v>
      </c>
      <c r="C8611" t="s">
        <v>132</v>
      </c>
      <c r="D8611" t="s">
        <v>142</v>
      </c>
      <c r="E8611" s="9">
        <v>11</v>
      </c>
      <c r="F8611" s="9">
        <v>1</v>
      </c>
      <c r="G8611" s="9">
        <v>2</v>
      </c>
      <c r="H8611" s="9">
        <v>18</v>
      </c>
      <c r="I8611" s="9">
        <v>0.85301220417022705</v>
      </c>
      <c r="J8611" s="9">
        <v>0.54191112518310547</v>
      </c>
      <c r="K8611" s="9">
        <v>6.3878871500492096E-2</v>
      </c>
      <c r="L8611" s="9">
        <v>81.953460693359375</v>
      </c>
    </row>
    <row r="8612" spans="1:12" x14ac:dyDescent="0.25">
      <c r="A8612" s="5" t="str">
        <f t="shared" si="134"/>
        <v>1NEMNEM Customer111219</v>
      </c>
      <c r="B8612" s="9">
        <v>1</v>
      </c>
      <c r="C8612" t="s">
        <v>132</v>
      </c>
      <c r="D8612" t="s">
        <v>142</v>
      </c>
      <c r="E8612" s="9">
        <v>11</v>
      </c>
      <c r="F8612" s="9">
        <v>1</v>
      </c>
      <c r="G8612" s="9">
        <v>2</v>
      </c>
      <c r="H8612" s="9">
        <v>19</v>
      </c>
      <c r="I8612" s="9">
        <v>1.4589502811431885</v>
      </c>
      <c r="J8612" s="9">
        <v>1.1739311218261719</v>
      </c>
      <c r="K8612" s="9">
        <v>7.237929105758667E-2</v>
      </c>
      <c r="L8612" s="9">
        <v>78.087913513183594</v>
      </c>
    </row>
    <row r="8613" spans="1:12" x14ac:dyDescent="0.25">
      <c r="A8613" s="5" t="str">
        <f t="shared" si="134"/>
        <v>1NEMNEM Customer111220</v>
      </c>
      <c r="B8613" s="9">
        <v>1</v>
      </c>
      <c r="C8613" t="s">
        <v>132</v>
      </c>
      <c r="D8613" t="s">
        <v>142</v>
      </c>
      <c r="E8613" s="9">
        <v>11</v>
      </c>
      <c r="F8613" s="9">
        <v>1</v>
      </c>
      <c r="G8613" s="9">
        <v>2</v>
      </c>
      <c r="H8613" s="9">
        <v>20</v>
      </c>
      <c r="I8613" s="9">
        <v>1.6830680370330811</v>
      </c>
      <c r="J8613" s="9">
        <v>1.5504665374755859</v>
      </c>
      <c r="K8613" s="9">
        <v>3.8609758019447327E-2</v>
      </c>
      <c r="L8613" s="9">
        <v>75.108345031738281</v>
      </c>
    </row>
    <row r="8614" spans="1:12" x14ac:dyDescent="0.25">
      <c r="A8614" s="5" t="str">
        <f t="shared" si="134"/>
        <v>1NEMNEM Customer111221</v>
      </c>
      <c r="B8614" s="9">
        <v>1</v>
      </c>
      <c r="C8614" t="s">
        <v>132</v>
      </c>
      <c r="D8614" t="s">
        <v>142</v>
      </c>
      <c r="E8614" s="9">
        <v>11</v>
      </c>
      <c r="F8614" s="9">
        <v>1</v>
      </c>
      <c r="G8614" s="9">
        <v>2</v>
      </c>
      <c r="H8614" s="9">
        <v>21</v>
      </c>
      <c r="I8614" s="9">
        <v>1.7172163724899292</v>
      </c>
      <c r="J8614" s="9">
        <v>1.6219969987869263</v>
      </c>
      <c r="K8614" s="9">
        <v>4.6432986855506897E-2</v>
      </c>
      <c r="L8614" s="9">
        <v>72.32940673828125</v>
      </c>
    </row>
    <row r="8615" spans="1:12" x14ac:dyDescent="0.25">
      <c r="A8615" s="5" t="str">
        <f t="shared" si="134"/>
        <v>1NEMNEM Customer111222</v>
      </c>
      <c r="B8615" s="9">
        <v>1</v>
      </c>
      <c r="C8615" t="s">
        <v>132</v>
      </c>
      <c r="D8615" t="s">
        <v>142</v>
      </c>
      <c r="E8615" s="9">
        <v>11</v>
      </c>
      <c r="F8615" s="9">
        <v>1</v>
      </c>
      <c r="G8615" s="9">
        <v>2</v>
      </c>
      <c r="H8615" s="9">
        <v>22</v>
      </c>
      <c r="I8615" s="9">
        <v>1.6585795879364014</v>
      </c>
      <c r="J8615" s="9">
        <v>2.1376264095306396</v>
      </c>
      <c r="K8615" s="9">
        <v>9.1369412839412689E-2</v>
      </c>
      <c r="L8615" s="9">
        <v>70.300018310546875</v>
      </c>
    </row>
    <row r="8616" spans="1:12" x14ac:dyDescent="0.25">
      <c r="A8616" s="5" t="str">
        <f t="shared" si="134"/>
        <v>1NEMNEM Customer111223</v>
      </c>
      <c r="B8616" s="9">
        <v>1</v>
      </c>
      <c r="C8616" t="s">
        <v>132</v>
      </c>
      <c r="D8616" t="s">
        <v>142</v>
      </c>
      <c r="E8616" s="9">
        <v>11</v>
      </c>
      <c r="F8616" s="9">
        <v>1</v>
      </c>
      <c r="G8616" s="9">
        <v>2</v>
      </c>
      <c r="H8616" s="9">
        <v>23</v>
      </c>
      <c r="I8616" s="9">
        <v>1.598719596862793</v>
      </c>
      <c r="J8616" s="9">
        <v>1.7916468381881714</v>
      </c>
      <c r="K8616" s="9">
        <v>6.1156880110502243E-2</v>
      </c>
      <c r="L8616" s="9">
        <v>68.140998840332031</v>
      </c>
    </row>
    <row r="8617" spans="1:12" x14ac:dyDescent="0.25">
      <c r="A8617" s="5" t="str">
        <f t="shared" si="134"/>
        <v>1NEMNEM Customer111224</v>
      </c>
      <c r="B8617" s="9">
        <v>1</v>
      </c>
      <c r="C8617" t="s">
        <v>132</v>
      </c>
      <c r="D8617" t="s">
        <v>142</v>
      </c>
      <c r="E8617" s="9">
        <v>11</v>
      </c>
      <c r="F8617" s="9">
        <v>1</v>
      </c>
      <c r="G8617" s="9">
        <v>2</v>
      </c>
      <c r="H8617" s="9">
        <v>24</v>
      </c>
      <c r="I8617" s="9">
        <v>1.3988875150680542</v>
      </c>
      <c r="J8617" s="9">
        <v>1.5001555681228638</v>
      </c>
      <c r="K8617" s="9">
        <v>5.5197667330503464E-2</v>
      </c>
      <c r="L8617" s="9">
        <v>66.306900024414063</v>
      </c>
    </row>
    <row r="8618" spans="1:12" x14ac:dyDescent="0.25">
      <c r="A8618" s="5" t="str">
        <f t="shared" si="134"/>
        <v>1NEMNEM Customer111101</v>
      </c>
      <c r="B8618" s="9">
        <v>1</v>
      </c>
      <c r="C8618" t="s">
        <v>132</v>
      </c>
      <c r="D8618" t="s">
        <v>142</v>
      </c>
      <c r="E8618" s="9">
        <v>11</v>
      </c>
      <c r="F8618" s="9">
        <v>1</v>
      </c>
      <c r="G8618" s="9">
        <v>10</v>
      </c>
      <c r="H8618" s="9">
        <v>1</v>
      </c>
      <c r="I8618" s="9">
        <v>1.4748474359512329</v>
      </c>
      <c r="J8618" s="9">
        <v>1.4748474359512329</v>
      </c>
      <c r="K8618" s="9">
        <v>0</v>
      </c>
      <c r="L8618" s="9">
        <v>69.270736694335938</v>
      </c>
    </row>
    <row r="8619" spans="1:12" x14ac:dyDescent="0.25">
      <c r="A8619" s="5" t="str">
        <f t="shared" si="134"/>
        <v>1NEMNEM Customer111102</v>
      </c>
      <c r="B8619" s="9">
        <v>1</v>
      </c>
      <c r="C8619" t="s">
        <v>132</v>
      </c>
      <c r="D8619" t="s">
        <v>142</v>
      </c>
      <c r="E8619" s="9">
        <v>11</v>
      </c>
      <c r="F8619" s="9">
        <v>1</v>
      </c>
      <c r="G8619" s="9">
        <v>10</v>
      </c>
      <c r="H8619" s="9">
        <v>2</v>
      </c>
      <c r="I8619" s="9">
        <v>1.2376261949539185</v>
      </c>
      <c r="J8619" s="9">
        <v>1.2376261949539185</v>
      </c>
      <c r="K8619" s="9">
        <v>0</v>
      </c>
      <c r="L8619" s="9">
        <v>67.565780639648438</v>
      </c>
    </row>
    <row r="8620" spans="1:12" x14ac:dyDescent="0.25">
      <c r="A8620" s="5" t="str">
        <f t="shared" si="134"/>
        <v>1NEMNEM Customer111103</v>
      </c>
      <c r="B8620" s="9">
        <v>1</v>
      </c>
      <c r="C8620" t="s">
        <v>132</v>
      </c>
      <c r="D8620" t="s">
        <v>142</v>
      </c>
      <c r="E8620" s="9">
        <v>11</v>
      </c>
      <c r="F8620" s="9">
        <v>1</v>
      </c>
      <c r="G8620" s="9">
        <v>10</v>
      </c>
      <c r="H8620" s="9">
        <v>3</v>
      </c>
      <c r="I8620" s="9">
        <v>1.0925610065460205</v>
      </c>
      <c r="J8620" s="9">
        <v>1.0925610065460205</v>
      </c>
      <c r="K8620" s="9">
        <v>0</v>
      </c>
      <c r="L8620" s="9">
        <v>66.666091918945313</v>
      </c>
    </row>
    <row r="8621" spans="1:12" x14ac:dyDescent="0.25">
      <c r="A8621" s="5" t="str">
        <f t="shared" si="134"/>
        <v>1NEMNEM Customer111104</v>
      </c>
      <c r="B8621" s="9">
        <v>1</v>
      </c>
      <c r="C8621" t="s">
        <v>132</v>
      </c>
      <c r="D8621" t="s">
        <v>142</v>
      </c>
      <c r="E8621" s="9">
        <v>11</v>
      </c>
      <c r="F8621" s="9">
        <v>1</v>
      </c>
      <c r="G8621" s="9">
        <v>10</v>
      </c>
      <c r="H8621" s="9">
        <v>4</v>
      </c>
      <c r="I8621" s="9">
        <v>0.96531617641448975</v>
      </c>
      <c r="J8621" s="9">
        <v>0.96531617641448975</v>
      </c>
      <c r="K8621" s="9">
        <v>0</v>
      </c>
      <c r="L8621" s="9">
        <v>65.11700439453125</v>
      </c>
    </row>
    <row r="8622" spans="1:12" x14ac:dyDescent="0.25">
      <c r="A8622" s="5" t="str">
        <f t="shared" si="134"/>
        <v>1NEMNEM Customer111105</v>
      </c>
      <c r="B8622" s="9">
        <v>1</v>
      </c>
      <c r="C8622" t="s">
        <v>132</v>
      </c>
      <c r="D8622" t="s">
        <v>142</v>
      </c>
      <c r="E8622" s="9">
        <v>11</v>
      </c>
      <c r="F8622" s="9">
        <v>1</v>
      </c>
      <c r="G8622" s="9">
        <v>10</v>
      </c>
      <c r="H8622" s="9">
        <v>5</v>
      </c>
      <c r="I8622" s="9">
        <v>0.89005845785140991</v>
      </c>
      <c r="J8622" s="9">
        <v>0.89005845785140991</v>
      </c>
      <c r="K8622" s="9">
        <v>0</v>
      </c>
      <c r="L8622" s="9">
        <v>64.103363037109375</v>
      </c>
    </row>
    <row r="8623" spans="1:12" x14ac:dyDescent="0.25">
      <c r="A8623" s="5" t="str">
        <f t="shared" si="134"/>
        <v>1NEMNEM Customer111106</v>
      </c>
      <c r="B8623" s="9">
        <v>1</v>
      </c>
      <c r="C8623" t="s">
        <v>132</v>
      </c>
      <c r="D8623" t="s">
        <v>142</v>
      </c>
      <c r="E8623" s="9">
        <v>11</v>
      </c>
      <c r="F8623" s="9">
        <v>1</v>
      </c>
      <c r="G8623" s="9">
        <v>10</v>
      </c>
      <c r="H8623" s="9">
        <v>6</v>
      </c>
      <c r="I8623" s="9">
        <v>0.85550576448440552</v>
      </c>
      <c r="J8623" s="9">
        <v>0.85550576448440552</v>
      </c>
      <c r="K8623" s="9">
        <v>0</v>
      </c>
      <c r="L8623" s="9">
        <v>63.364383697509766</v>
      </c>
    </row>
    <row r="8624" spans="1:12" x14ac:dyDescent="0.25">
      <c r="A8624" s="5" t="str">
        <f t="shared" si="134"/>
        <v>1NEMNEM Customer111107</v>
      </c>
      <c r="B8624" s="9">
        <v>1</v>
      </c>
      <c r="C8624" t="s">
        <v>132</v>
      </c>
      <c r="D8624" t="s">
        <v>142</v>
      </c>
      <c r="E8624" s="9">
        <v>11</v>
      </c>
      <c r="F8624" s="9">
        <v>1</v>
      </c>
      <c r="G8624" s="9">
        <v>10</v>
      </c>
      <c r="H8624" s="9">
        <v>7</v>
      </c>
      <c r="I8624" s="9">
        <v>0.81828725337982178</v>
      </c>
      <c r="J8624" s="9">
        <v>0.81828725337982178</v>
      </c>
      <c r="K8624" s="9">
        <v>0</v>
      </c>
      <c r="L8624" s="9">
        <v>63.032493591308594</v>
      </c>
    </row>
    <row r="8625" spans="1:12" x14ac:dyDescent="0.25">
      <c r="A8625" s="5" t="str">
        <f t="shared" si="134"/>
        <v>1NEMNEM Customer111108</v>
      </c>
      <c r="B8625" s="9">
        <v>1</v>
      </c>
      <c r="C8625" t="s">
        <v>132</v>
      </c>
      <c r="D8625" t="s">
        <v>142</v>
      </c>
      <c r="E8625" s="9">
        <v>11</v>
      </c>
      <c r="F8625" s="9">
        <v>1</v>
      </c>
      <c r="G8625" s="9">
        <v>10</v>
      </c>
      <c r="H8625" s="9">
        <v>8</v>
      </c>
      <c r="I8625" s="9">
        <v>0.58119499683380127</v>
      </c>
      <c r="J8625" s="9">
        <v>0.58119499683380127</v>
      </c>
      <c r="K8625" s="9">
        <v>0</v>
      </c>
      <c r="L8625" s="9">
        <v>63.319164276123047</v>
      </c>
    </row>
    <row r="8626" spans="1:12" x14ac:dyDescent="0.25">
      <c r="A8626" s="5" t="str">
        <f t="shared" si="134"/>
        <v>1NEMNEM Customer111109</v>
      </c>
      <c r="B8626" s="9">
        <v>1</v>
      </c>
      <c r="C8626" t="s">
        <v>132</v>
      </c>
      <c r="D8626" t="s">
        <v>142</v>
      </c>
      <c r="E8626" s="9">
        <v>11</v>
      </c>
      <c r="F8626" s="9">
        <v>1</v>
      </c>
      <c r="G8626" s="9">
        <v>10</v>
      </c>
      <c r="H8626" s="9">
        <v>9</v>
      </c>
      <c r="I8626" s="9">
        <v>2.4947335943579674E-2</v>
      </c>
      <c r="J8626" s="9">
        <v>2.4947335943579674E-2</v>
      </c>
      <c r="K8626" s="9">
        <v>0</v>
      </c>
      <c r="L8626" s="9">
        <v>64.896591186523438</v>
      </c>
    </row>
    <row r="8627" spans="1:12" x14ac:dyDescent="0.25">
      <c r="A8627" s="5" t="str">
        <f t="shared" si="134"/>
        <v>1NEMNEM Customer1111010</v>
      </c>
      <c r="B8627" s="9">
        <v>1</v>
      </c>
      <c r="C8627" t="s">
        <v>132</v>
      </c>
      <c r="D8627" t="s">
        <v>142</v>
      </c>
      <c r="E8627" s="9">
        <v>11</v>
      </c>
      <c r="F8627" s="9">
        <v>1</v>
      </c>
      <c r="G8627" s="9">
        <v>10</v>
      </c>
      <c r="H8627" s="9">
        <v>10</v>
      </c>
      <c r="I8627" s="9">
        <v>-0.50942313671112061</v>
      </c>
      <c r="J8627" s="9">
        <v>-0.50942313671112061</v>
      </c>
      <c r="K8627" s="9">
        <v>0</v>
      </c>
      <c r="L8627" s="9">
        <v>69.886253356933594</v>
      </c>
    </row>
    <row r="8628" spans="1:12" x14ac:dyDescent="0.25">
      <c r="A8628" s="5" t="str">
        <f t="shared" si="134"/>
        <v>1NEMNEM Customer1111011</v>
      </c>
      <c r="B8628" s="9">
        <v>1</v>
      </c>
      <c r="C8628" t="s">
        <v>132</v>
      </c>
      <c r="D8628" t="s">
        <v>142</v>
      </c>
      <c r="E8628" s="9">
        <v>11</v>
      </c>
      <c r="F8628" s="9">
        <v>1</v>
      </c>
      <c r="G8628" s="9">
        <v>10</v>
      </c>
      <c r="H8628" s="9">
        <v>11</v>
      </c>
      <c r="I8628" s="9">
        <v>-1.0038987398147583</v>
      </c>
      <c r="J8628" s="9">
        <v>-1.0038987398147583</v>
      </c>
      <c r="K8628" s="9">
        <v>0</v>
      </c>
      <c r="L8628" s="9">
        <v>77.199729919433594</v>
      </c>
    </row>
    <row r="8629" spans="1:12" x14ac:dyDescent="0.25">
      <c r="A8629" s="5" t="str">
        <f t="shared" si="134"/>
        <v>1NEMNEM Customer1111012</v>
      </c>
      <c r="B8629" s="9">
        <v>1</v>
      </c>
      <c r="C8629" t="s">
        <v>132</v>
      </c>
      <c r="D8629" t="s">
        <v>142</v>
      </c>
      <c r="E8629" s="9">
        <v>11</v>
      </c>
      <c r="F8629" s="9">
        <v>1</v>
      </c>
      <c r="G8629" s="9">
        <v>10</v>
      </c>
      <c r="H8629" s="9">
        <v>12</v>
      </c>
      <c r="I8629" s="9">
        <v>-1.3452317714691162</v>
      </c>
      <c r="J8629" s="9">
        <v>-1.3452317714691162</v>
      </c>
      <c r="K8629" s="9">
        <v>0</v>
      </c>
      <c r="L8629" s="9">
        <v>83.192527770996094</v>
      </c>
    </row>
    <row r="8630" spans="1:12" x14ac:dyDescent="0.25">
      <c r="A8630" s="5" t="str">
        <f t="shared" si="134"/>
        <v>1NEMNEM Customer1111013</v>
      </c>
      <c r="B8630" s="9">
        <v>1</v>
      </c>
      <c r="C8630" t="s">
        <v>132</v>
      </c>
      <c r="D8630" t="s">
        <v>142</v>
      </c>
      <c r="E8630" s="9">
        <v>11</v>
      </c>
      <c r="F8630" s="9">
        <v>1</v>
      </c>
      <c r="G8630" s="9">
        <v>10</v>
      </c>
      <c r="H8630" s="9">
        <v>13</v>
      </c>
      <c r="I8630" s="9">
        <v>-1.2600476741790771</v>
      </c>
      <c r="J8630" s="9">
        <v>-1.2600476741790771</v>
      </c>
      <c r="K8630" s="9">
        <v>0</v>
      </c>
      <c r="L8630" s="9">
        <v>86.667160034179688</v>
      </c>
    </row>
    <row r="8631" spans="1:12" x14ac:dyDescent="0.25">
      <c r="A8631" s="5" t="str">
        <f t="shared" si="134"/>
        <v>1NEMNEM Customer1111014</v>
      </c>
      <c r="B8631" s="9">
        <v>1</v>
      </c>
      <c r="C8631" t="s">
        <v>132</v>
      </c>
      <c r="D8631" t="s">
        <v>142</v>
      </c>
      <c r="E8631" s="9">
        <v>11</v>
      </c>
      <c r="F8631" s="9">
        <v>1</v>
      </c>
      <c r="G8631" s="9">
        <v>10</v>
      </c>
      <c r="H8631" s="9">
        <v>14</v>
      </c>
      <c r="I8631" s="9">
        <v>-0.98331636190414429</v>
      </c>
      <c r="J8631" s="9">
        <v>-0.98331636190414429</v>
      </c>
      <c r="K8631" s="9">
        <v>0</v>
      </c>
      <c r="L8631" s="9">
        <v>88.52984619140625</v>
      </c>
    </row>
    <row r="8632" spans="1:12" x14ac:dyDescent="0.25">
      <c r="A8632" s="5" t="str">
        <f t="shared" si="134"/>
        <v>1NEMNEM Customer1111015</v>
      </c>
      <c r="B8632" s="9">
        <v>1</v>
      </c>
      <c r="C8632" t="s">
        <v>132</v>
      </c>
      <c r="D8632" t="s">
        <v>142</v>
      </c>
      <c r="E8632" s="9">
        <v>11</v>
      </c>
      <c r="F8632" s="9">
        <v>1</v>
      </c>
      <c r="G8632" s="9">
        <v>10</v>
      </c>
      <c r="H8632" s="9">
        <v>15</v>
      </c>
      <c r="I8632" s="9">
        <v>-0.55960720777511597</v>
      </c>
      <c r="J8632" s="9">
        <v>-0.55960720777511597</v>
      </c>
      <c r="K8632" s="9">
        <v>0</v>
      </c>
      <c r="L8632" s="9">
        <v>89.355415344238281</v>
      </c>
    </row>
    <row r="8633" spans="1:12" x14ac:dyDescent="0.25">
      <c r="A8633" s="5" t="str">
        <f t="shared" si="134"/>
        <v>1NEMNEM Customer1111016</v>
      </c>
      <c r="B8633" s="9">
        <v>1</v>
      </c>
      <c r="C8633" t="s">
        <v>132</v>
      </c>
      <c r="D8633" t="s">
        <v>142</v>
      </c>
      <c r="E8633" s="9">
        <v>11</v>
      </c>
      <c r="F8633" s="9">
        <v>1</v>
      </c>
      <c r="G8633" s="9">
        <v>10</v>
      </c>
      <c r="H8633" s="9">
        <v>16</v>
      </c>
      <c r="I8633" s="9">
        <v>7.8468792140483856E-2</v>
      </c>
      <c r="J8633" s="9">
        <v>7.8468792140483856E-2</v>
      </c>
      <c r="K8633" s="9">
        <v>0</v>
      </c>
      <c r="L8633" s="9">
        <v>89.696060180664063</v>
      </c>
    </row>
    <row r="8634" spans="1:12" x14ac:dyDescent="0.25">
      <c r="A8634" s="5" t="str">
        <f t="shared" si="134"/>
        <v>1NEMNEM Customer1111017</v>
      </c>
      <c r="B8634" s="9">
        <v>1</v>
      </c>
      <c r="C8634" t="s">
        <v>132</v>
      </c>
      <c r="D8634" t="s">
        <v>142</v>
      </c>
      <c r="E8634" s="9">
        <v>11</v>
      </c>
      <c r="F8634" s="9">
        <v>1</v>
      </c>
      <c r="G8634" s="9">
        <v>10</v>
      </c>
      <c r="H8634" s="9">
        <v>17</v>
      </c>
      <c r="I8634" s="9">
        <v>0.74669194221496582</v>
      </c>
      <c r="J8634" s="9">
        <v>-4.7410249710083008E-2</v>
      </c>
      <c r="K8634" s="9">
        <v>2.7152452617883682E-2</v>
      </c>
      <c r="L8634" s="9">
        <v>89.123069763183594</v>
      </c>
    </row>
    <row r="8635" spans="1:12" x14ac:dyDescent="0.25">
      <c r="A8635" s="5" t="str">
        <f t="shared" si="134"/>
        <v>1NEMNEM Customer1111018</v>
      </c>
      <c r="B8635" s="9">
        <v>1</v>
      </c>
      <c r="C8635" t="s">
        <v>132</v>
      </c>
      <c r="D8635" t="s">
        <v>142</v>
      </c>
      <c r="E8635" s="9">
        <v>11</v>
      </c>
      <c r="F8635" s="9">
        <v>1</v>
      </c>
      <c r="G8635" s="9">
        <v>10</v>
      </c>
      <c r="H8635" s="9">
        <v>18</v>
      </c>
      <c r="I8635" s="9">
        <v>1.4582333564758301</v>
      </c>
      <c r="J8635" s="9">
        <v>0.81026101112365723</v>
      </c>
      <c r="K8635" s="9">
        <v>4.2591050267219543E-2</v>
      </c>
      <c r="L8635" s="9">
        <v>87.414604187011719</v>
      </c>
    </row>
    <row r="8636" spans="1:12" x14ac:dyDescent="0.25">
      <c r="A8636" s="5" t="str">
        <f t="shared" si="134"/>
        <v>1NEMNEM Customer1111019</v>
      </c>
      <c r="B8636" s="9">
        <v>1</v>
      </c>
      <c r="C8636" t="s">
        <v>132</v>
      </c>
      <c r="D8636" t="s">
        <v>142</v>
      </c>
      <c r="E8636" s="9">
        <v>11</v>
      </c>
      <c r="F8636" s="9">
        <v>1</v>
      </c>
      <c r="G8636" s="9">
        <v>10</v>
      </c>
      <c r="H8636" s="9">
        <v>19</v>
      </c>
      <c r="I8636" s="9">
        <v>2.0555665493011475</v>
      </c>
      <c r="J8636" s="9">
        <v>1.6819287538528442</v>
      </c>
      <c r="K8636" s="9">
        <v>4.8451699316501617E-2</v>
      </c>
      <c r="L8636" s="9">
        <v>84.248863220214844</v>
      </c>
    </row>
    <row r="8637" spans="1:12" x14ac:dyDescent="0.25">
      <c r="A8637" s="5" t="str">
        <f t="shared" si="134"/>
        <v>1NEMNEM Customer1111020</v>
      </c>
      <c r="B8637" s="9">
        <v>1</v>
      </c>
      <c r="C8637" t="s">
        <v>132</v>
      </c>
      <c r="D8637" t="s">
        <v>142</v>
      </c>
      <c r="E8637" s="9">
        <v>11</v>
      </c>
      <c r="F8637" s="9">
        <v>1</v>
      </c>
      <c r="G8637" s="9">
        <v>10</v>
      </c>
      <c r="H8637" s="9">
        <v>20</v>
      </c>
      <c r="I8637" s="9">
        <v>2.2618515491485596</v>
      </c>
      <c r="J8637" s="9">
        <v>2.057913064956665</v>
      </c>
      <c r="K8637" s="9">
        <v>2.4278787896037102E-2</v>
      </c>
      <c r="L8637" s="9">
        <v>80.411460876464844</v>
      </c>
    </row>
    <row r="8638" spans="1:12" x14ac:dyDescent="0.25">
      <c r="A8638" s="5" t="str">
        <f t="shared" si="134"/>
        <v>1NEMNEM Customer1111021</v>
      </c>
      <c r="B8638" s="9">
        <v>1</v>
      </c>
      <c r="C8638" t="s">
        <v>132</v>
      </c>
      <c r="D8638" t="s">
        <v>142</v>
      </c>
      <c r="E8638" s="9">
        <v>11</v>
      </c>
      <c r="F8638" s="9">
        <v>1</v>
      </c>
      <c r="G8638" s="9">
        <v>10</v>
      </c>
      <c r="H8638" s="9">
        <v>21</v>
      </c>
      <c r="I8638" s="9">
        <v>2.2489840984344482</v>
      </c>
      <c r="J8638" s="9">
        <v>2.0907971858978271</v>
      </c>
      <c r="K8638" s="9">
        <v>3.3344767987728119E-2</v>
      </c>
      <c r="L8638" s="9">
        <v>77.010345458984375</v>
      </c>
    </row>
    <row r="8639" spans="1:12" x14ac:dyDescent="0.25">
      <c r="A8639" s="5" t="str">
        <f t="shared" si="134"/>
        <v>1NEMNEM Customer1111022</v>
      </c>
      <c r="B8639" s="9">
        <v>1</v>
      </c>
      <c r="C8639" t="s">
        <v>132</v>
      </c>
      <c r="D8639" t="s">
        <v>142</v>
      </c>
      <c r="E8639" s="9">
        <v>11</v>
      </c>
      <c r="F8639" s="9">
        <v>1</v>
      </c>
      <c r="G8639" s="9">
        <v>10</v>
      </c>
      <c r="H8639" s="9">
        <v>22</v>
      </c>
      <c r="I8639" s="9">
        <v>2.1458609104156494</v>
      </c>
      <c r="J8639" s="9">
        <v>2.6836659908294678</v>
      </c>
      <c r="K8639" s="9">
        <v>6.6776864230632782E-2</v>
      </c>
      <c r="L8639" s="9">
        <v>74.033576965332031</v>
      </c>
    </row>
    <row r="8640" spans="1:12" x14ac:dyDescent="0.25">
      <c r="A8640" s="5" t="str">
        <f t="shared" si="134"/>
        <v>1NEMNEM Customer1111023</v>
      </c>
      <c r="B8640" s="9">
        <v>1</v>
      </c>
      <c r="C8640" t="s">
        <v>132</v>
      </c>
      <c r="D8640" t="s">
        <v>142</v>
      </c>
      <c r="E8640" s="9">
        <v>11</v>
      </c>
      <c r="F8640" s="9">
        <v>1</v>
      </c>
      <c r="G8640" s="9">
        <v>10</v>
      </c>
      <c r="H8640" s="9">
        <v>23</v>
      </c>
      <c r="I8640" s="9">
        <v>2.0209581851959229</v>
      </c>
      <c r="J8640" s="9">
        <v>2.2203633785247803</v>
      </c>
      <c r="K8640" s="9">
        <v>4.5769013464450836E-2</v>
      </c>
      <c r="L8640" s="9">
        <v>71.660148620605469</v>
      </c>
    </row>
    <row r="8641" spans="1:12" x14ac:dyDescent="0.25">
      <c r="A8641" s="5" t="str">
        <f t="shared" si="134"/>
        <v>1NEMNEM Customer1111024</v>
      </c>
      <c r="B8641" s="9">
        <v>1</v>
      </c>
      <c r="C8641" t="s">
        <v>132</v>
      </c>
      <c r="D8641" t="s">
        <v>142</v>
      </c>
      <c r="E8641" s="9">
        <v>11</v>
      </c>
      <c r="F8641" s="9">
        <v>1</v>
      </c>
      <c r="G8641" s="9">
        <v>10</v>
      </c>
      <c r="H8641" s="9">
        <v>24</v>
      </c>
      <c r="I8641" s="9">
        <v>1.7390396595001221</v>
      </c>
      <c r="J8641" s="9">
        <v>1.8472763299942017</v>
      </c>
      <c r="K8641" s="9">
        <v>4.1334617882966995E-2</v>
      </c>
      <c r="L8641" s="9">
        <v>69.786331176757813</v>
      </c>
    </row>
    <row r="8642" spans="1:12" x14ac:dyDescent="0.25">
      <c r="A8642" s="5" t="str">
        <f t="shared" si="134"/>
        <v>1NEMNEM Customer12021</v>
      </c>
      <c r="B8642" s="9">
        <v>1</v>
      </c>
      <c r="C8642" t="s">
        <v>132</v>
      </c>
      <c r="D8642" s="3" t="s">
        <v>142</v>
      </c>
      <c r="E8642" s="9">
        <v>12</v>
      </c>
      <c r="F8642" s="9">
        <v>0</v>
      </c>
      <c r="G8642" s="9">
        <v>2</v>
      </c>
      <c r="H8642" s="9">
        <v>1</v>
      </c>
      <c r="I8642" s="9">
        <v>1.0759119987487793</v>
      </c>
      <c r="J8642" s="9">
        <v>1.0759119987487793</v>
      </c>
      <c r="K8642" s="9">
        <v>0</v>
      </c>
      <c r="L8642" s="9">
        <v>48.554470062255859</v>
      </c>
    </row>
    <row r="8643" spans="1:12" x14ac:dyDescent="0.25">
      <c r="A8643" s="5" t="str">
        <f t="shared" ref="A8643:A8706" si="135">B8643&amp;C8643&amp;D8643&amp;E8643&amp;F8643&amp;G8643&amp;H8643</f>
        <v>1NEMNEM Customer12022</v>
      </c>
      <c r="B8643" s="9">
        <v>1</v>
      </c>
      <c r="C8643" t="s">
        <v>132</v>
      </c>
      <c r="D8643" s="3" t="s">
        <v>142</v>
      </c>
      <c r="E8643" s="9">
        <v>12</v>
      </c>
      <c r="F8643" s="9">
        <v>0</v>
      </c>
      <c r="G8643" s="9">
        <v>2</v>
      </c>
      <c r="H8643" s="9">
        <v>2</v>
      </c>
      <c r="I8643" s="9">
        <v>0.97609895467758179</v>
      </c>
      <c r="J8643" s="9">
        <v>0.97609895467758179</v>
      </c>
      <c r="K8643" s="9">
        <v>0</v>
      </c>
      <c r="L8643" s="9">
        <v>47.269992828369141</v>
      </c>
    </row>
    <row r="8644" spans="1:12" x14ac:dyDescent="0.25">
      <c r="A8644" s="5" t="str">
        <f t="shared" si="135"/>
        <v>1NEMNEM Customer12023</v>
      </c>
      <c r="B8644" s="9">
        <v>1</v>
      </c>
      <c r="C8644" t="s">
        <v>132</v>
      </c>
      <c r="D8644" s="3" t="s">
        <v>142</v>
      </c>
      <c r="E8644" s="9">
        <v>12</v>
      </c>
      <c r="F8644" s="9">
        <v>0</v>
      </c>
      <c r="G8644" s="9">
        <v>2</v>
      </c>
      <c r="H8644" s="9">
        <v>3</v>
      </c>
      <c r="I8644" s="9">
        <v>0.89521551132202148</v>
      </c>
      <c r="J8644" s="9">
        <v>0.89521551132202148</v>
      </c>
      <c r="K8644" s="9">
        <v>0</v>
      </c>
      <c r="L8644" s="9">
        <v>46.621566772460938</v>
      </c>
    </row>
    <row r="8645" spans="1:12" x14ac:dyDescent="0.25">
      <c r="A8645" s="5" t="str">
        <f t="shared" si="135"/>
        <v>1NEMNEM Customer12024</v>
      </c>
      <c r="B8645" s="9">
        <v>1</v>
      </c>
      <c r="C8645" t="s">
        <v>132</v>
      </c>
      <c r="D8645" s="3" t="s">
        <v>142</v>
      </c>
      <c r="E8645" s="9">
        <v>12</v>
      </c>
      <c r="F8645" s="9">
        <v>0</v>
      </c>
      <c r="G8645" s="9">
        <v>2</v>
      </c>
      <c r="H8645" s="9">
        <v>4</v>
      </c>
      <c r="I8645" s="9">
        <v>0.84536510705947876</v>
      </c>
      <c r="J8645" s="9">
        <v>0.84536510705947876</v>
      </c>
      <c r="K8645" s="9">
        <v>0</v>
      </c>
      <c r="L8645" s="9">
        <v>46.063854217529297</v>
      </c>
    </row>
    <row r="8646" spans="1:12" x14ac:dyDescent="0.25">
      <c r="A8646" s="5" t="str">
        <f t="shared" si="135"/>
        <v>1NEMNEM Customer12025</v>
      </c>
      <c r="B8646" s="9">
        <v>1</v>
      </c>
      <c r="C8646" t="s">
        <v>132</v>
      </c>
      <c r="D8646" s="3" t="s">
        <v>142</v>
      </c>
      <c r="E8646" s="9">
        <v>12</v>
      </c>
      <c r="F8646" s="9">
        <v>0</v>
      </c>
      <c r="G8646" s="9">
        <v>2</v>
      </c>
      <c r="H8646" s="9">
        <v>5</v>
      </c>
      <c r="I8646" s="9">
        <v>0.83154809474945068</v>
      </c>
      <c r="J8646" s="9">
        <v>0.83154809474945068</v>
      </c>
      <c r="K8646" s="9">
        <v>0</v>
      </c>
      <c r="L8646" s="9">
        <v>45.463249206542969</v>
      </c>
    </row>
    <row r="8647" spans="1:12" x14ac:dyDescent="0.25">
      <c r="A8647" s="5" t="str">
        <f t="shared" si="135"/>
        <v>1NEMNEM Customer12026</v>
      </c>
      <c r="B8647" s="9">
        <v>1</v>
      </c>
      <c r="C8647" t="s">
        <v>132</v>
      </c>
      <c r="D8647" s="3" t="s">
        <v>142</v>
      </c>
      <c r="E8647" s="9">
        <v>12</v>
      </c>
      <c r="F8647" s="9">
        <v>0</v>
      </c>
      <c r="G8647" s="9">
        <v>2</v>
      </c>
      <c r="H8647" s="9">
        <v>6</v>
      </c>
      <c r="I8647" s="9">
        <v>0.86151152849197388</v>
      </c>
      <c r="J8647" s="9">
        <v>0.86151152849197388</v>
      </c>
      <c r="K8647" s="9">
        <v>0</v>
      </c>
      <c r="L8647" s="9">
        <v>45.150352478027344</v>
      </c>
    </row>
    <row r="8648" spans="1:12" x14ac:dyDescent="0.25">
      <c r="A8648" s="5" t="str">
        <f t="shared" si="135"/>
        <v>1NEMNEM Customer12027</v>
      </c>
      <c r="B8648" s="9">
        <v>1</v>
      </c>
      <c r="C8648" t="s">
        <v>132</v>
      </c>
      <c r="D8648" s="3" t="s">
        <v>142</v>
      </c>
      <c r="E8648" s="9">
        <v>12</v>
      </c>
      <c r="F8648" s="9">
        <v>0</v>
      </c>
      <c r="G8648" s="9">
        <v>2</v>
      </c>
      <c r="H8648" s="9">
        <v>7</v>
      </c>
      <c r="I8648" s="9">
        <v>0.94657707214355469</v>
      </c>
      <c r="J8648" s="9">
        <v>0.94657707214355469</v>
      </c>
      <c r="K8648" s="9">
        <v>0</v>
      </c>
      <c r="L8648" s="9">
        <v>44.902454376220703</v>
      </c>
    </row>
    <row r="8649" spans="1:12" x14ac:dyDescent="0.25">
      <c r="A8649" s="5" t="str">
        <f t="shared" si="135"/>
        <v>1NEMNEM Customer12028</v>
      </c>
      <c r="B8649" s="9">
        <v>1</v>
      </c>
      <c r="C8649" t="s">
        <v>132</v>
      </c>
      <c r="D8649" s="3" t="s">
        <v>142</v>
      </c>
      <c r="E8649" s="9">
        <v>12</v>
      </c>
      <c r="F8649" s="9">
        <v>0</v>
      </c>
      <c r="G8649" s="9">
        <v>2</v>
      </c>
      <c r="H8649" s="9">
        <v>8</v>
      </c>
      <c r="I8649" s="9">
        <v>0.7497372031211853</v>
      </c>
      <c r="J8649" s="9">
        <v>0.7497372031211853</v>
      </c>
      <c r="K8649" s="9">
        <v>0</v>
      </c>
      <c r="L8649" s="9">
        <v>44.679115295410156</v>
      </c>
    </row>
    <row r="8650" spans="1:12" x14ac:dyDescent="0.25">
      <c r="A8650" s="5" t="str">
        <f t="shared" si="135"/>
        <v>1NEMNEM Customer12029</v>
      </c>
      <c r="B8650" s="9">
        <v>1</v>
      </c>
      <c r="C8650" t="s">
        <v>132</v>
      </c>
      <c r="D8650" s="3" t="s">
        <v>142</v>
      </c>
      <c r="E8650" s="9">
        <v>12</v>
      </c>
      <c r="F8650" s="9">
        <v>0</v>
      </c>
      <c r="G8650" s="9">
        <v>2</v>
      </c>
      <c r="H8650" s="9">
        <v>9</v>
      </c>
      <c r="I8650" s="9">
        <v>0.17235516011714935</v>
      </c>
      <c r="J8650" s="9">
        <v>0.17235516011714935</v>
      </c>
      <c r="K8650" s="9">
        <v>0</v>
      </c>
      <c r="L8650" s="9">
        <v>45.453189849853516</v>
      </c>
    </row>
    <row r="8651" spans="1:12" x14ac:dyDescent="0.25">
      <c r="A8651" s="5" t="str">
        <f t="shared" si="135"/>
        <v>1NEMNEM Customer120210</v>
      </c>
      <c r="B8651" s="9">
        <v>1</v>
      </c>
      <c r="C8651" t="s">
        <v>132</v>
      </c>
      <c r="D8651" s="3" t="s">
        <v>142</v>
      </c>
      <c r="E8651" s="9">
        <v>12</v>
      </c>
      <c r="F8651" s="9">
        <v>0</v>
      </c>
      <c r="G8651" s="9">
        <v>2</v>
      </c>
      <c r="H8651" s="9">
        <v>10</v>
      </c>
      <c r="I8651" s="9">
        <v>-0.39480301737785339</v>
      </c>
      <c r="J8651" s="9">
        <v>-0.39480301737785339</v>
      </c>
      <c r="K8651" s="9">
        <v>0</v>
      </c>
      <c r="L8651" s="9">
        <v>49.283535003662109</v>
      </c>
    </row>
    <row r="8652" spans="1:12" x14ac:dyDescent="0.25">
      <c r="A8652" s="5" t="str">
        <f t="shared" si="135"/>
        <v>1NEMNEM Customer120211</v>
      </c>
      <c r="B8652" s="9">
        <v>1</v>
      </c>
      <c r="C8652" t="s">
        <v>132</v>
      </c>
      <c r="D8652" s="3" t="s">
        <v>142</v>
      </c>
      <c r="E8652" s="9">
        <v>12</v>
      </c>
      <c r="F8652" s="9">
        <v>0</v>
      </c>
      <c r="G8652" s="9">
        <v>2</v>
      </c>
      <c r="H8652" s="9">
        <v>11</v>
      </c>
      <c r="I8652" s="9">
        <v>-0.79705345630645752</v>
      </c>
      <c r="J8652" s="9">
        <v>-0.79705345630645752</v>
      </c>
      <c r="K8652" s="9">
        <v>0</v>
      </c>
      <c r="L8652" s="9">
        <v>53.848133087158203</v>
      </c>
    </row>
    <row r="8653" spans="1:12" x14ac:dyDescent="0.25">
      <c r="A8653" s="5" t="str">
        <f t="shared" si="135"/>
        <v>1NEMNEM Customer120212</v>
      </c>
      <c r="B8653" s="9">
        <v>1</v>
      </c>
      <c r="C8653" t="s">
        <v>132</v>
      </c>
      <c r="D8653" s="3" t="s">
        <v>142</v>
      </c>
      <c r="E8653" s="9">
        <v>12</v>
      </c>
      <c r="F8653" s="9">
        <v>0</v>
      </c>
      <c r="G8653" s="9">
        <v>2</v>
      </c>
      <c r="H8653" s="9">
        <v>12</v>
      </c>
      <c r="I8653" s="9">
        <v>-1.0396219491958618</v>
      </c>
      <c r="J8653" s="9">
        <v>-1.0396219491958618</v>
      </c>
      <c r="K8653" s="9">
        <v>0</v>
      </c>
      <c r="L8653" s="9">
        <v>58.064453125</v>
      </c>
    </row>
    <row r="8654" spans="1:12" x14ac:dyDescent="0.25">
      <c r="A8654" s="5" t="str">
        <f t="shared" si="135"/>
        <v>1NEMNEM Customer120213</v>
      </c>
      <c r="B8654" s="9">
        <v>1</v>
      </c>
      <c r="C8654" t="s">
        <v>132</v>
      </c>
      <c r="D8654" s="3" t="s">
        <v>142</v>
      </c>
      <c r="E8654" s="9">
        <v>12</v>
      </c>
      <c r="F8654" s="9">
        <v>0</v>
      </c>
      <c r="G8654" s="9">
        <v>2</v>
      </c>
      <c r="H8654" s="9">
        <v>13</v>
      </c>
      <c r="I8654" s="9">
        <v>-1.0998127460479736</v>
      </c>
      <c r="J8654" s="9">
        <v>-1.0998127460479736</v>
      </c>
      <c r="K8654" s="9">
        <v>0</v>
      </c>
      <c r="L8654" s="9">
        <v>61.228595733642578</v>
      </c>
    </row>
    <row r="8655" spans="1:12" x14ac:dyDescent="0.25">
      <c r="A8655" s="5" t="str">
        <f t="shared" si="135"/>
        <v>1NEMNEM Customer120214</v>
      </c>
      <c r="B8655" s="9">
        <v>1</v>
      </c>
      <c r="C8655" t="s">
        <v>132</v>
      </c>
      <c r="D8655" s="3" t="s">
        <v>142</v>
      </c>
      <c r="E8655" s="9">
        <v>12</v>
      </c>
      <c r="F8655" s="9">
        <v>0</v>
      </c>
      <c r="G8655" s="9">
        <v>2</v>
      </c>
      <c r="H8655" s="9">
        <v>14</v>
      </c>
      <c r="I8655" s="9">
        <v>-0.9833378791809082</v>
      </c>
      <c r="J8655" s="9">
        <v>-0.9833378791809082</v>
      </c>
      <c r="K8655" s="9">
        <v>0</v>
      </c>
      <c r="L8655" s="9">
        <v>62.959156036376953</v>
      </c>
    </row>
    <row r="8656" spans="1:12" x14ac:dyDescent="0.25">
      <c r="A8656" s="5" t="str">
        <f t="shared" si="135"/>
        <v>1NEMNEM Customer120215</v>
      </c>
      <c r="B8656" s="9">
        <v>1</v>
      </c>
      <c r="C8656" t="s">
        <v>132</v>
      </c>
      <c r="D8656" s="3" t="s">
        <v>142</v>
      </c>
      <c r="E8656" s="9">
        <v>12</v>
      </c>
      <c r="F8656" s="9">
        <v>0</v>
      </c>
      <c r="G8656" s="9">
        <v>2</v>
      </c>
      <c r="H8656" s="9">
        <v>15</v>
      </c>
      <c r="I8656" s="9">
        <v>-0.6503753662109375</v>
      </c>
      <c r="J8656" s="9">
        <v>-0.6503753662109375</v>
      </c>
      <c r="K8656" s="9">
        <v>0</v>
      </c>
      <c r="L8656" s="9">
        <v>63.415836334228516</v>
      </c>
    </row>
    <row r="8657" spans="1:12" x14ac:dyDescent="0.25">
      <c r="A8657" s="5" t="str">
        <f t="shared" si="135"/>
        <v>1NEMNEM Customer120216</v>
      </c>
      <c r="B8657" s="9">
        <v>1</v>
      </c>
      <c r="C8657" t="s">
        <v>132</v>
      </c>
      <c r="D8657" s="3" t="s">
        <v>142</v>
      </c>
      <c r="E8657" s="9">
        <v>12</v>
      </c>
      <c r="F8657" s="9">
        <v>0</v>
      </c>
      <c r="G8657" s="9">
        <v>2</v>
      </c>
      <c r="H8657" s="9">
        <v>16</v>
      </c>
      <c r="I8657" s="9">
        <v>-0.11620816588401794</v>
      </c>
      <c r="J8657" s="9">
        <v>-0.11620816588401794</v>
      </c>
      <c r="K8657" s="9">
        <v>0</v>
      </c>
      <c r="L8657" s="9">
        <v>63.407299041748047</v>
      </c>
    </row>
    <row r="8658" spans="1:12" x14ac:dyDescent="0.25">
      <c r="A8658" s="5" t="str">
        <f t="shared" si="135"/>
        <v>1NEMNEM Customer120217</v>
      </c>
      <c r="B8658" s="9">
        <v>1</v>
      </c>
      <c r="C8658" t="s">
        <v>132</v>
      </c>
      <c r="D8658" s="3" t="s">
        <v>142</v>
      </c>
      <c r="E8658" s="9">
        <v>12</v>
      </c>
      <c r="F8658" s="9">
        <v>0</v>
      </c>
      <c r="G8658" s="9">
        <v>2</v>
      </c>
      <c r="H8658" s="9">
        <v>17</v>
      </c>
      <c r="I8658" s="9">
        <v>0.494945228099823</v>
      </c>
      <c r="J8658" s="9">
        <v>0.494945228099823</v>
      </c>
      <c r="K8658" s="9">
        <v>0</v>
      </c>
      <c r="L8658" s="9">
        <v>62.590232849121094</v>
      </c>
    </row>
    <row r="8659" spans="1:12" x14ac:dyDescent="0.25">
      <c r="A8659" s="5" t="str">
        <f t="shared" si="135"/>
        <v>1NEMNEM Customer120218</v>
      </c>
      <c r="B8659" s="9">
        <v>1</v>
      </c>
      <c r="C8659" t="s">
        <v>132</v>
      </c>
      <c r="D8659" s="3" t="s">
        <v>142</v>
      </c>
      <c r="E8659" s="9">
        <v>12</v>
      </c>
      <c r="F8659" s="9">
        <v>0</v>
      </c>
      <c r="G8659" s="9">
        <v>2</v>
      </c>
      <c r="H8659" s="9">
        <v>18</v>
      </c>
      <c r="I8659" s="9">
        <v>1.00555419921875</v>
      </c>
      <c r="J8659" s="9">
        <v>1.00555419921875</v>
      </c>
      <c r="K8659" s="9">
        <v>0</v>
      </c>
      <c r="L8659" s="9">
        <v>60.094936370849609</v>
      </c>
    </row>
    <row r="8660" spans="1:12" x14ac:dyDescent="0.25">
      <c r="A8660" s="5" t="str">
        <f t="shared" si="135"/>
        <v>1NEMNEM Customer120219</v>
      </c>
      <c r="B8660" s="9">
        <v>1</v>
      </c>
      <c r="C8660" t="s">
        <v>132</v>
      </c>
      <c r="D8660" s="3" t="s">
        <v>142</v>
      </c>
      <c r="E8660" s="9">
        <v>12</v>
      </c>
      <c r="F8660" s="9">
        <v>0</v>
      </c>
      <c r="G8660" s="9">
        <v>2</v>
      </c>
      <c r="H8660" s="9">
        <v>19</v>
      </c>
      <c r="I8660" s="9">
        <v>1.246113657951355</v>
      </c>
      <c r="J8660" s="9">
        <v>1.246113657951355</v>
      </c>
      <c r="K8660" s="9">
        <v>0</v>
      </c>
      <c r="L8660" s="9">
        <v>57.650753021240234</v>
      </c>
    </row>
    <row r="8661" spans="1:12" x14ac:dyDescent="0.25">
      <c r="A8661" s="5" t="str">
        <f t="shared" si="135"/>
        <v>1NEMNEM Customer120220</v>
      </c>
      <c r="B8661" s="9">
        <v>1</v>
      </c>
      <c r="C8661" t="s">
        <v>132</v>
      </c>
      <c r="D8661" s="3" t="s">
        <v>142</v>
      </c>
      <c r="E8661" s="9">
        <v>12</v>
      </c>
      <c r="F8661" s="9">
        <v>0</v>
      </c>
      <c r="G8661" s="9">
        <v>2</v>
      </c>
      <c r="H8661" s="9">
        <v>20</v>
      </c>
      <c r="I8661" s="9">
        <v>1.3240790367126465</v>
      </c>
      <c r="J8661" s="9">
        <v>1.3240790367126465</v>
      </c>
      <c r="K8661" s="9">
        <v>0</v>
      </c>
      <c r="L8661" s="9">
        <v>55.678543090820313</v>
      </c>
    </row>
    <row r="8662" spans="1:12" x14ac:dyDescent="0.25">
      <c r="A8662" s="5" t="str">
        <f t="shared" si="135"/>
        <v>1NEMNEM Customer120221</v>
      </c>
      <c r="B8662" s="9">
        <v>1</v>
      </c>
      <c r="C8662" t="s">
        <v>132</v>
      </c>
      <c r="D8662" s="3" t="s">
        <v>142</v>
      </c>
      <c r="E8662" s="9">
        <v>12</v>
      </c>
      <c r="F8662" s="9">
        <v>0</v>
      </c>
      <c r="G8662" s="9">
        <v>2</v>
      </c>
      <c r="H8662" s="9">
        <v>21</v>
      </c>
      <c r="I8662" s="9">
        <v>1.3306571245193481</v>
      </c>
      <c r="J8662" s="9">
        <v>1.3306571245193481</v>
      </c>
      <c r="K8662" s="9">
        <v>0</v>
      </c>
      <c r="L8662" s="9">
        <v>54.08013916015625</v>
      </c>
    </row>
    <row r="8663" spans="1:12" x14ac:dyDescent="0.25">
      <c r="A8663" s="5" t="str">
        <f t="shared" si="135"/>
        <v>1NEMNEM Customer120222</v>
      </c>
      <c r="B8663" s="9">
        <v>1</v>
      </c>
      <c r="C8663" t="s">
        <v>132</v>
      </c>
      <c r="D8663" s="3" t="s">
        <v>142</v>
      </c>
      <c r="E8663" s="9">
        <v>12</v>
      </c>
      <c r="F8663" s="9">
        <v>0</v>
      </c>
      <c r="G8663" s="9">
        <v>2</v>
      </c>
      <c r="H8663" s="9">
        <v>22</v>
      </c>
      <c r="I8663" s="9">
        <v>1.2797365188598633</v>
      </c>
      <c r="J8663" s="9">
        <v>1.2797365188598633</v>
      </c>
      <c r="K8663" s="9">
        <v>0</v>
      </c>
      <c r="L8663" s="9">
        <v>52.318172454833984</v>
      </c>
    </row>
    <row r="8664" spans="1:12" x14ac:dyDescent="0.25">
      <c r="A8664" s="5" t="str">
        <f t="shared" si="135"/>
        <v>1NEMNEM Customer120223</v>
      </c>
      <c r="B8664" s="9">
        <v>1</v>
      </c>
      <c r="C8664" t="s">
        <v>132</v>
      </c>
      <c r="D8664" s="3" t="s">
        <v>142</v>
      </c>
      <c r="E8664" s="9">
        <v>12</v>
      </c>
      <c r="F8664" s="9">
        <v>0</v>
      </c>
      <c r="G8664" s="9">
        <v>2</v>
      </c>
      <c r="H8664" s="9">
        <v>23</v>
      </c>
      <c r="I8664" s="9">
        <v>1.2831083536148071</v>
      </c>
      <c r="J8664" s="9">
        <v>1.2831083536148071</v>
      </c>
      <c r="K8664" s="9">
        <v>0</v>
      </c>
      <c r="L8664" s="9">
        <v>51.098236083984375</v>
      </c>
    </row>
    <row r="8665" spans="1:12" x14ac:dyDescent="0.25">
      <c r="A8665" s="5" t="str">
        <f t="shared" si="135"/>
        <v>1NEMNEM Customer120224</v>
      </c>
      <c r="B8665" s="9">
        <v>1</v>
      </c>
      <c r="C8665" t="s">
        <v>132</v>
      </c>
      <c r="D8665" s="3" t="s">
        <v>142</v>
      </c>
      <c r="E8665" s="9">
        <v>12</v>
      </c>
      <c r="F8665" s="9">
        <v>0</v>
      </c>
      <c r="G8665" s="9">
        <v>2</v>
      </c>
      <c r="H8665" s="9">
        <v>24</v>
      </c>
      <c r="I8665" s="9">
        <v>1.1705365180969238</v>
      </c>
      <c r="J8665" s="9">
        <v>1.1705365180969238</v>
      </c>
      <c r="K8665" s="9">
        <v>0</v>
      </c>
      <c r="L8665" s="9">
        <v>49.756328582763672</v>
      </c>
    </row>
    <row r="8666" spans="1:12" x14ac:dyDescent="0.25">
      <c r="A8666" s="5" t="str">
        <f t="shared" si="135"/>
        <v>1NEMNEM Customer120101</v>
      </c>
      <c r="B8666" s="9">
        <v>1</v>
      </c>
      <c r="C8666" t="s">
        <v>132</v>
      </c>
      <c r="D8666" t="s">
        <v>142</v>
      </c>
      <c r="E8666" s="9">
        <v>12</v>
      </c>
      <c r="F8666" s="9">
        <v>0</v>
      </c>
      <c r="G8666" s="9">
        <v>10</v>
      </c>
      <c r="H8666" s="9">
        <v>1</v>
      </c>
      <c r="I8666" s="9">
        <v>1.1853165626525879</v>
      </c>
      <c r="J8666" s="9">
        <v>1.1853165626525879</v>
      </c>
      <c r="K8666" s="9">
        <v>0</v>
      </c>
      <c r="L8666" s="9">
        <v>41.597854614257813</v>
      </c>
    </row>
    <row r="8667" spans="1:12" x14ac:dyDescent="0.25">
      <c r="A8667" s="5" t="str">
        <f t="shared" si="135"/>
        <v>1NEMNEM Customer120102</v>
      </c>
      <c r="B8667" s="9">
        <v>1</v>
      </c>
      <c r="C8667" t="s">
        <v>132</v>
      </c>
      <c r="D8667" t="s">
        <v>142</v>
      </c>
      <c r="E8667" s="9">
        <v>12</v>
      </c>
      <c r="F8667" s="9">
        <v>0</v>
      </c>
      <c r="G8667" s="9">
        <v>10</v>
      </c>
      <c r="H8667" s="9">
        <v>2</v>
      </c>
      <c r="I8667" s="9">
        <v>1.0856435298919678</v>
      </c>
      <c r="J8667" s="9">
        <v>1.0856435298919678</v>
      </c>
      <c r="K8667" s="9">
        <v>0</v>
      </c>
      <c r="L8667" s="9">
        <v>40.81182861328125</v>
      </c>
    </row>
    <row r="8668" spans="1:12" x14ac:dyDescent="0.25">
      <c r="A8668" s="5" t="str">
        <f t="shared" si="135"/>
        <v>1NEMNEM Customer120103</v>
      </c>
      <c r="B8668" s="9">
        <v>1</v>
      </c>
      <c r="C8668" t="s">
        <v>132</v>
      </c>
      <c r="D8668" t="s">
        <v>142</v>
      </c>
      <c r="E8668" s="9">
        <v>12</v>
      </c>
      <c r="F8668" s="9">
        <v>0</v>
      </c>
      <c r="G8668" s="9">
        <v>10</v>
      </c>
      <c r="H8668" s="9">
        <v>3</v>
      </c>
      <c r="I8668" s="9">
        <v>1.0072684288024902</v>
      </c>
      <c r="J8668" s="9">
        <v>1.0072684288024902</v>
      </c>
      <c r="K8668" s="9">
        <v>0</v>
      </c>
      <c r="L8668" s="9">
        <v>39.663993835449219</v>
      </c>
    </row>
    <row r="8669" spans="1:12" x14ac:dyDescent="0.25">
      <c r="A8669" s="5" t="str">
        <f t="shared" si="135"/>
        <v>1NEMNEM Customer120104</v>
      </c>
      <c r="B8669" s="9">
        <v>1</v>
      </c>
      <c r="C8669" t="s">
        <v>132</v>
      </c>
      <c r="D8669" t="s">
        <v>142</v>
      </c>
      <c r="E8669" s="9">
        <v>12</v>
      </c>
      <c r="F8669" s="9">
        <v>0</v>
      </c>
      <c r="G8669" s="9">
        <v>10</v>
      </c>
      <c r="H8669" s="9">
        <v>4</v>
      </c>
      <c r="I8669" s="9">
        <v>0.96164274215698242</v>
      </c>
      <c r="J8669" s="9">
        <v>0.96164274215698242</v>
      </c>
      <c r="K8669" s="9">
        <v>0</v>
      </c>
      <c r="L8669" s="9">
        <v>39.045387268066406</v>
      </c>
    </row>
    <row r="8670" spans="1:12" x14ac:dyDescent="0.25">
      <c r="A8670" s="5" t="str">
        <f t="shared" si="135"/>
        <v>1NEMNEM Customer120105</v>
      </c>
      <c r="B8670" s="9">
        <v>1</v>
      </c>
      <c r="C8670" t="s">
        <v>132</v>
      </c>
      <c r="D8670" t="s">
        <v>142</v>
      </c>
      <c r="E8670" s="9">
        <v>12</v>
      </c>
      <c r="F8670" s="9">
        <v>0</v>
      </c>
      <c r="G8670" s="9">
        <v>10</v>
      </c>
      <c r="H8670" s="9">
        <v>5</v>
      </c>
      <c r="I8670" s="9">
        <v>0.95825731754302979</v>
      </c>
      <c r="J8670" s="9">
        <v>0.95825731754302979</v>
      </c>
      <c r="K8670" s="9">
        <v>0</v>
      </c>
      <c r="L8670" s="9">
        <v>38.232994079589844</v>
      </c>
    </row>
    <row r="8671" spans="1:12" x14ac:dyDescent="0.25">
      <c r="A8671" s="5" t="str">
        <f t="shared" si="135"/>
        <v>1NEMNEM Customer120106</v>
      </c>
      <c r="B8671" s="9">
        <v>1</v>
      </c>
      <c r="C8671" t="s">
        <v>132</v>
      </c>
      <c r="D8671" t="s">
        <v>142</v>
      </c>
      <c r="E8671" s="9">
        <v>12</v>
      </c>
      <c r="F8671" s="9">
        <v>0</v>
      </c>
      <c r="G8671" s="9">
        <v>10</v>
      </c>
      <c r="H8671" s="9">
        <v>6</v>
      </c>
      <c r="I8671" s="9">
        <v>0.99781572818756104</v>
      </c>
      <c r="J8671" s="9">
        <v>0.99781572818756104</v>
      </c>
      <c r="K8671" s="9">
        <v>0</v>
      </c>
      <c r="L8671" s="9">
        <v>37.413543701171875</v>
      </c>
    </row>
    <row r="8672" spans="1:12" x14ac:dyDescent="0.25">
      <c r="A8672" s="5" t="str">
        <f t="shared" si="135"/>
        <v>1NEMNEM Customer120107</v>
      </c>
      <c r="B8672" s="9">
        <v>1</v>
      </c>
      <c r="C8672" t="s">
        <v>132</v>
      </c>
      <c r="D8672" t="s">
        <v>142</v>
      </c>
      <c r="E8672" s="9">
        <v>12</v>
      </c>
      <c r="F8672" s="9">
        <v>0</v>
      </c>
      <c r="G8672" s="9">
        <v>10</v>
      </c>
      <c r="H8672" s="9">
        <v>7</v>
      </c>
      <c r="I8672" s="9">
        <v>1.0966582298278809</v>
      </c>
      <c r="J8672" s="9">
        <v>1.0966582298278809</v>
      </c>
      <c r="K8672" s="9">
        <v>0</v>
      </c>
      <c r="L8672" s="9">
        <v>36.571765899658203</v>
      </c>
    </row>
    <row r="8673" spans="1:12" x14ac:dyDescent="0.25">
      <c r="A8673" s="5" t="str">
        <f t="shared" si="135"/>
        <v>1NEMNEM Customer120108</v>
      </c>
      <c r="B8673" s="9">
        <v>1</v>
      </c>
      <c r="C8673" t="s">
        <v>132</v>
      </c>
      <c r="D8673" t="s">
        <v>142</v>
      </c>
      <c r="E8673" s="9">
        <v>12</v>
      </c>
      <c r="F8673" s="9">
        <v>0</v>
      </c>
      <c r="G8673" s="9">
        <v>10</v>
      </c>
      <c r="H8673" s="9">
        <v>8</v>
      </c>
      <c r="I8673" s="9">
        <v>0.88171333074569702</v>
      </c>
      <c r="J8673" s="9">
        <v>0.88171333074569702</v>
      </c>
      <c r="K8673" s="9">
        <v>0</v>
      </c>
      <c r="L8673" s="9">
        <v>36.619476318359375</v>
      </c>
    </row>
    <row r="8674" spans="1:12" x14ac:dyDescent="0.25">
      <c r="A8674" s="5" t="str">
        <f t="shared" si="135"/>
        <v>1NEMNEM Customer120109</v>
      </c>
      <c r="B8674" s="9">
        <v>1</v>
      </c>
      <c r="C8674" t="s">
        <v>132</v>
      </c>
      <c r="D8674" t="s">
        <v>142</v>
      </c>
      <c r="E8674" s="9">
        <v>12</v>
      </c>
      <c r="F8674" s="9">
        <v>0</v>
      </c>
      <c r="G8674" s="9">
        <v>10</v>
      </c>
      <c r="H8674" s="9">
        <v>9</v>
      </c>
      <c r="I8674" s="9">
        <v>0.25419092178344727</v>
      </c>
      <c r="J8674" s="9">
        <v>0.25419092178344727</v>
      </c>
      <c r="K8674" s="9">
        <v>0</v>
      </c>
      <c r="L8674" s="9">
        <v>37.792423248291016</v>
      </c>
    </row>
    <row r="8675" spans="1:12" x14ac:dyDescent="0.25">
      <c r="A8675" s="5" t="str">
        <f t="shared" si="135"/>
        <v>1NEMNEM Customer1201010</v>
      </c>
      <c r="B8675" s="9">
        <v>1</v>
      </c>
      <c r="C8675" t="s">
        <v>132</v>
      </c>
      <c r="D8675" t="s">
        <v>142</v>
      </c>
      <c r="E8675" s="9">
        <v>12</v>
      </c>
      <c r="F8675" s="9">
        <v>0</v>
      </c>
      <c r="G8675" s="9">
        <v>10</v>
      </c>
      <c r="H8675" s="9">
        <v>10</v>
      </c>
      <c r="I8675" s="9">
        <v>-0.33954957127571106</v>
      </c>
      <c r="J8675" s="9">
        <v>-0.33954957127571106</v>
      </c>
      <c r="K8675" s="9">
        <v>0</v>
      </c>
      <c r="L8675" s="9">
        <v>41.549034118652344</v>
      </c>
    </row>
    <row r="8676" spans="1:12" x14ac:dyDescent="0.25">
      <c r="A8676" s="5" t="str">
        <f t="shared" si="135"/>
        <v>1NEMNEM Customer1201011</v>
      </c>
      <c r="B8676" s="9">
        <v>1</v>
      </c>
      <c r="C8676" t="s">
        <v>132</v>
      </c>
      <c r="D8676" t="s">
        <v>142</v>
      </c>
      <c r="E8676" s="9">
        <v>12</v>
      </c>
      <c r="F8676" s="9">
        <v>0</v>
      </c>
      <c r="G8676" s="9">
        <v>10</v>
      </c>
      <c r="H8676" s="9">
        <v>11</v>
      </c>
      <c r="I8676" s="9">
        <v>-0.71121895313262939</v>
      </c>
      <c r="J8676" s="9">
        <v>-0.71121895313262939</v>
      </c>
      <c r="K8676" s="9">
        <v>0</v>
      </c>
      <c r="L8676" s="9">
        <v>46.063808441162109</v>
      </c>
    </row>
    <row r="8677" spans="1:12" x14ac:dyDescent="0.25">
      <c r="A8677" s="5" t="str">
        <f t="shared" si="135"/>
        <v>1NEMNEM Customer1201012</v>
      </c>
      <c r="B8677" s="9">
        <v>1</v>
      </c>
      <c r="C8677" t="s">
        <v>132</v>
      </c>
      <c r="D8677" t="s">
        <v>142</v>
      </c>
      <c r="E8677" s="9">
        <v>12</v>
      </c>
      <c r="F8677" s="9">
        <v>0</v>
      </c>
      <c r="G8677" s="9">
        <v>10</v>
      </c>
      <c r="H8677" s="9">
        <v>12</v>
      </c>
      <c r="I8677" s="9">
        <v>-0.9073830246925354</v>
      </c>
      <c r="J8677" s="9">
        <v>-0.9073830246925354</v>
      </c>
      <c r="K8677" s="9">
        <v>0</v>
      </c>
      <c r="L8677" s="9">
        <v>48.895591735839844</v>
      </c>
    </row>
    <row r="8678" spans="1:12" x14ac:dyDescent="0.25">
      <c r="A8678" s="5" t="str">
        <f t="shared" si="135"/>
        <v>1NEMNEM Customer1201013</v>
      </c>
      <c r="B8678" s="9">
        <v>1</v>
      </c>
      <c r="C8678" t="s">
        <v>132</v>
      </c>
      <c r="D8678" t="s">
        <v>142</v>
      </c>
      <c r="E8678" s="9">
        <v>12</v>
      </c>
      <c r="F8678" s="9">
        <v>0</v>
      </c>
      <c r="G8678" s="9">
        <v>10</v>
      </c>
      <c r="H8678" s="9">
        <v>13</v>
      </c>
      <c r="I8678" s="9">
        <v>-0.95450121164321899</v>
      </c>
      <c r="J8678" s="9">
        <v>-0.95450121164321899</v>
      </c>
      <c r="K8678" s="9">
        <v>0</v>
      </c>
      <c r="L8678" s="9">
        <v>50.173160552978516</v>
      </c>
    </row>
    <row r="8679" spans="1:12" x14ac:dyDescent="0.25">
      <c r="A8679" s="5" t="str">
        <f t="shared" si="135"/>
        <v>1NEMNEM Customer1201014</v>
      </c>
      <c r="B8679" s="9">
        <v>1</v>
      </c>
      <c r="C8679" t="s">
        <v>132</v>
      </c>
      <c r="D8679" t="s">
        <v>142</v>
      </c>
      <c r="E8679" s="9">
        <v>12</v>
      </c>
      <c r="F8679" s="9">
        <v>0</v>
      </c>
      <c r="G8679" s="9">
        <v>10</v>
      </c>
      <c r="H8679" s="9">
        <v>14</v>
      </c>
      <c r="I8679" s="9">
        <v>-0.79283881187438965</v>
      </c>
      <c r="J8679" s="9">
        <v>-0.79283881187438965</v>
      </c>
      <c r="K8679" s="9">
        <v>0</v>
      </c>
      <c r="L8679" s="9">
        <v>51.441940307617188</v>
      </c>
    </row>
    <row r="8680" spans="1:12" x14ac:dyDescent="0.25">
      <c r="A8680" s="5" t="str">
        <f t="shared" si="135"/>
        <v>1NEMNEM Customer1201015</v>
      </c>
      <c r="B8680" s="9">
        <v>1</v>
      </c>
      <c r="C8680" t="s">
        <v>132</v>
      </c>
      <c r="D8680" t="s">
        <v>142</v>
      </c>
      <c r="E8680" s="9">
        <v>12</v>
      </c>
      <c r="F8680" s="9">
        <v>0</v>
      </c>
      <c r="G8680" s="9">
        <v>10</v>
      </c>
      <c r="H8680" s="9">
        <v>15</v>
      </c>
      <c r="I8680" s="9">
        <v>-0.38217806816101074</v>
      </c>
      <c r="J8680" s="9">
        <v>-0.38217806816101074</v>
      </c>
      <c r="K8680" s="9">
        <v>0</v>
      </c>
      <c r="L8680" s="9">
        <v>52.308551788330078</v>
      </c>
    </row>
    <row r="8681" spans="1:12" x14ac:dyDescent="0.25">
      <c r="A8681" s="5" t="str">
        <f t="shared" si="135"/>
        <v>1NEMNEM Customer1201016</v>
      </c>
      <c r="B8681" s="9">
        <v>1</v>
      </c>
      <c r="C8681" t="s">
        <v>132</v>
      </c>
      <c r="D8681" t="s">
        <v>142</v>
      </c>
      <c r="E8681" s="9">
        <v>12</v>
      </c>
      <c r="F8681" s="9">
        <v>0</v>
      </c>
      <c r="G8681" s="9">
        <v>10</v>
      </c>
      <c r="H8681" s="9">
        <v>16</v>
      </c>
      <c r="I8681" s="9">
        <v>0.22855877876281738</v>
      </c>
      <c r="J8681" s="9">
        <v>0.22855877876281738</v>
      </c>
      <c r="K8681" s="9">
        <v>0</v>
      </c>
      <c r="L8681" s="9">
        <v>52.710868835449219</v>
      </c>
    </row>
    <row r="8682" spans="1:12" x14ac:dyDescent="0.25">
      <c r="A8682" s="5" t="str">
        <f t="shared" si="135"/>
        <v>1NEMNEM Customer1201017</v>
      </c>
      <c r="B8682" s="9">
        <v>1</v>
      </c>
      <c r="C8682" t="s">
        <v>132</v>
      </c>
      <c r="D8682" t="s">
        <v>142</v>
      </c>
      <c r="E8682" s="9">
        <v>12</v>
      </c>
      <c r="F8682" s="9">
        <v>0</v>
      </c>
      <c r="G8682" s="9">
        <v>10</v>
      </c>
      <c r="H8682" s="9">
        <v>17</v>
      </c>
      <c r="I8682" s="9">
        <v>0.8773685097694397</v>
      </c>
      <c r="J8682" s="9">
        <v>0.8773685097694397</v>
      </c>
      <c r="K8682" s="9">
        <v>0</v>
      </c>
      <c r="L8682" s="9">
        <v>52.343738555908203</v>
      </c>
    </row>
    <row r="8683" spans="1:12" x14ac:dyDescent="0.25">
      <c r="A8683" s="5" t="str">
        <f t="shared" si="135"/>
        <v>1NEMNEM Customer1201018</v>
      </c>
      <c r="B8683" s="9">
        <v>1</v>
      </c>
      <c r="C8683" t="s">
        <v>132</v>
      </c>
      <c r="D8683" t="s">
        <v>142</v>
      </c>
      <c r="E8683" s="9">
        <v>12</v>
      </c>
      <c r="F8683" s="9">
        <v>0</v>
      </c>
      <c r="G8683" s="9">
        <v>10</v>
      </c>
      <c r="H8683" s="9">
        <v>18</v>
      </c>
      <c r="I8683" s="9">
        <v>1.3135570287704468</v>
      </c>
      <c r="J8683" s="9">
        <v>1.3135570287704468</v>
      </c>
      <c r="K8683" s="9">
        <v>0</v>
      </c>
      <c r="L8683" s="9">
        <v>50.57080078125</v>
      </c>
    </row>
    <row r="8684" spans="1:12" x14ac:dyDescent="0.25">
      <c r="A8684" s="5" t="str">
        <f t="shared" si="135"/>
        <v>1NEMNEM Customer1201019</v>
      </c>
      <c r="B8684" s="9">
        <v>1</v>
      </c>
      <c r="C8684" t="s">
        <v>132</v>
      </c>
      <c r="D8684" t="s">
        <v>142</v>
      </c>
      <c r="E8684" s="9">
        <v>12</v>
      </c>
      <c r="F8684" s="9">
        <v>0</v>
      </c>
      <c r="G8684" s="9">
        <v>10</v>
      </c>
      <c r="H8684" s="9">
        <v>19</v>
      </c>
      <c r="I8684" s="9">
        <v>1.465958833694458</v>
      </c>
      <c r="J8684" s="9">
        <v>1.465958833694458</v>
      </c>
      <c r="K8684" s="9">
        <v>0</v>
      </c>
      <c r="L8684" s="9">
        <v>48.328781127929688</v>
      </c>
    </row>
    <row r="8685" spans="1:12" x14ac:dyDescent="0.25">
      <c r="A8685" s="5" t="str">
        <f t="shared" si="135"/>
        <v>1NEMNEM Customer1201020</v>
      </c>
      <c r="B8685" s="9">
        <v>1</v>
      </c>
      <c r="C8685" t="s">
        <v>132</v>
      </c>
      <c r="D8685" t="s">
        <v>142</v>
      </c>
      <c r="E8685" s="9">
        <v>12</v>
      </c>
      <c r="F8685" s="9">
        <v>0</v>
      </c>
      <c r="G8685" s="9">
        <v>10</v>
      </c>
      <c r="H8685" s="9">
        <v>20</v>
      </c>
      <c r="I8685" s="9">
        <v>1.4630520343780518</v>
      </c>
      <c r="J8685" s="9">
        <v>1.4630520343780518</v>
      </c>
      <c r="K8685" s="9">
        <v>0</v>
      </c>
      <c r="L8685" s="9">
        <v>46.901832580566406</v>
      </c>
    </row>
    <row r="8686" spans="1:12" x14ac:dyDescent="0.25">
      <c r="A8686" s="5" t="str">
        <f t="shared" si="135"/>
        <v>1NEMNEM Customer1201021</v>
      </c>
      <c r="B8686" s="9">
        <v>1</v>
      </c>
      <c r="C8686" t="s">
        <v>132</v>
      </c>
      <c r="D8686" t="s">
        <v>142</v>
      </c>
      <c r="E8686" s="9">
        <v>12</v>
      </c>
      <c r="F8686" s="9">
        <v>0</v>
      </c>
      <c r="G8686" s="9">
        <v>10</v>
      </c>
      <c r="H8686" s="9">
        <v>21</v>
      </c>
      <c r="I8686" s="9">
        <v>1.44767165184021</v>
      </c>
      <c r="J8686" s="9">
        <v>1.44767165184021</v>
      </c>
      <c r="K8686" s="9">
        <v>0</v>
      </c>
      <c r="L8686" s="9">
        <v>45.479091644287109</v>
      </c>
    </row>
    <row r="8687" spans="1:12" x14ac:dyDescent="0.25">
      <c r="A8687" s="5" t="str">
        <f t="shared" si="135"/>
        <v>1NEMNEM Customer1201022</v>
      </c>
      <c r="B8687" s="9">
        <v>1</v>
      </c>
      <c r="C8687" t="s">
        <v>132</v>
      </c>
      <c r="D8687" t="s">
        <v>142</v>
      </c>
      <c r="E8687" s="9">
        <v>12</v>
      </c>
      <c r="F8687" s="9">
        <v>0</v>
      </c>
      <c r="G8687" s="9">
        <v>10</v>
      </c>
      <c r="H8687" s="9">
        <v>22</v>
      </c>
      <c r="I8687" s="9">
        <v>1.4007656574249268</v>
      </c>
      <c r="J8687" s="9">
        <v>1.4007656574249268</v>
      </c>
      <c r="K8687" s="9">
        <v>0</v>
      </c>
      <c r="L8687" s="9">
        <v>43.929615020751953</v>
      </c>
    </row>
    <row r="8688" spans="1:12" x14ac:dyDescent="0.25">
      <c r="A8688" s="5" t="str">
        <f t="shared" si="135"/>
        <v>1NEMNEM Customer1201023</v>
      </c>
      <c r="B8688" s="9">
        <v>1</v>
      </c>
      <c r="C8688" t="s">
        <v>132</v>
      </c>
      <c r="D8688" t="s">
        <v>142</v>
      </c>
      <c r="E8688" s="9">
        <v>12</v>
      </c>
      <c r="F8688" s="9">
        <v>0</v>
      </c>
      <c r="G8688" s="9">
        <v>10</v>
      </c>
      <c r="H8688" s="9">
        <v>23</v>
      </c>
      <c r="I8688" s="9">
        <v>1.4124583005905151</v>
      </c>
      <c r="J8688" s="9">
        <v>1.4124583005905151</v>
      </c>
      <c r="K8688" s="9">
        <v>0</v>
      </c>
      <c r="L8688" s="9">
        <v>43.046539306640625</v>
      </c>
    </row>
    <row r="8689" spans="1:12" x14ac:dyDescent="0.25">
      <c r="A8689" s="5" t="str">
        <f t="shared" si="135"/>
        <v>1NEMNEM Customer1201024</v>
      </c>
      <c r="B8689" s="9">
        <v>1</v>
      </c>
      <c r="C8689" t="s">
        <v>132</v>
      </c>
      <c r="D8689" t="s">
        <v>142</v>
      </c>
      <c r="E8689" s="9">
        <v>12</v>
      </c>
      <c r="F8689" s="9">
        <v>0</v>
      </c>
      <c r="G8689" s="9">
        <v>10</v>
      </c>
      <c r="H8689" s="9">
        <v>24</v>
      </c>
      <c r="I8689" s="9">
        <v>1.2993838787078857</v>
      </c>
      <c r="J8689" s="9">
        <v>1.2993838787078857</v>
      </c>
      <c r="K8689" s="9">
        <v>0</v>
      </c>
      <c r="L8689" s="9">
        <v>42.480335235595703</v>
      </c>
    </row>
    <row r="8690" spans="1:12" x14ac:dyDescent="0.25">
      <c r="A8690" s="5" t="str">
        <f t="shared" si="135"/>
        <v>1NEMNEM Customer12121</v>
      </c>
      <c r="B8690" s="9">
        <v>1</v>
      </c>
      <c r="C8690" t="s">
        <v>132</v>
      </c>
      <c r="D8690" t="s">
        <v>142</v>
      </c>
      <c r="E8690" s="9">
        <v>12</v>
      </c>
      <c r="F8690" s="9">
        <v>1</v>
      </c>
      <c r="G8690" s="9">
        <v>2</v>
      </c>
      <c r="H8690" s="9">
        <v>1</v>
      </c>
      <c r="I8690" s="9">
        <v>1.1453185081481934</v>
      </c>
      <c r="J8690" s="9">
        <v>1.1453185081481934</v>
      </c>
      <c r="K8690" s="9">
        <v>0</v>
      </c>
      <c r="L8690" s="9">
        <v>42.540229797363281</v>
      </c>
    </row>
    <row r="8691" spans="1:12" x14ac:dyDescent="0.25">
      <c r="A8691" s="5" t="str">
        <f t="shared" si="135"/>
        <v>1NEMNEM Customer12122</v>
      </c>
      <c r="B8691" s="9">
        <v>1</v>
      </c>
      <c r="C8691" t="s">
        <v>132</v>
      </c>
      <c r="D8691" t="s">
        <v>142</v>
      </c>
      <c r="E8691" s="9">
        <v>12</v>
      </c>
      <c r="F8691" s="9">
        <v>1</v>
      </c>
      <c r="G8691" s="9">
        <v>2</v>
      </c>
      <c r="H8691" s="9">
        <v>2</v>
      </c>
      <c r="I8691" s="9">
        <v>1.045594334602356</v>
      </c>
      <c r="J8691" s="9">
        <v>1.045594334602356</v>
      </c>
      <c r="K8691" s="9">
        <v>0</v>
      </c>
      <c r="L8691" s="9">
        <v>41.991905212402344</v>
      </c>
    </row>
    <row r="8692" spans="1:12" x14ac:dyDescent="0.25">
      <c r="A8692" s="5" t="str">
        <f t="shared" si="135"/>
        <v>1NEMNEM Customer12123</v>
      </c>
      <c r="B8692" s="9">
        <v>1</v>
      </c>
      <c r="C8692" t="s">
        <v>132</v>
      </c>
      <c r="D8692" t="s">
        <v>142</v>
      </c>
      <c r="E8692" s="9">
        <v>12</v>
      </c>
      <c r="F8692" s="9">
        <v>1</v>
      </c>
      <c r="G8692" s="9">
        <v>2</v>
      </c>
      <c r="H8692" s="9">
        <v>3</v>
      </c>
      <c r="I8692" s="9">
        <v>0.96630221605300903</v>
      </c>
      <c r="J8692" s="9">
        <v>0.96630221605300903</v>
      </c>
      <c r="K8692" s="9">
        <v>0</v>
      </c>
      <c r="L8692" s="9">
        <v>41.557445526123047</v>
      </c>
    </row>
    <row r="8693" spans="1:12" x14ac:dyDescent="0.25">
      <c r="A8693" s="5" t="str">
        <f t="shared" si="135"/>
        <v>1NEMNEM Customer12124</v>
      </c>
      <c r="B8693" s="9">
        <v>1</v>
      </c>
      <c r="C8693" t="s">
        <v>132</v>
      </c>
      <c r="D8693" t="s">
        <v>142</v>
      </c>
      <c r="E8693" s="9">
        <v>12</v>
      </c>
      <c r="F8693" s="9">
        <v>1</v>
      </c>
      <c r="G8693" s="9">
        <v>2</v>
      </c>
      <c r="H8693" s="9">
        <v>4</v>
      </c>
      <c r="I8693" s="9">
        <v>0.91913193464279175</v>
      </c>
      <c r="J8693" s="9">
        <v>0.91913193464279175</v>
      </c>
      <c r="K8693" s="9">
        <v>0</v>
      </c>
      <c r="L8693" s="9">
        <v>41.390972137451172</v>
      </c>
    </row>
    <row r="8694" spans="1:12" x14ac:dyDescent="0.25">
      <c r="A8694" s="5" t="str">
        <f t="shared" si="135"/>
        <v>1NEMNEM Customer12125</v>
      </c>
      <c r="B8694" s="9">
        <v>1</v>
      </c>
      <c r="C8694" t="s">
        <v>132</v>
      </c>
      <c r="D8694" t="s">
        <v>142</v>
      </c>
      <c r="E8694" s="9">
        <v>12</v>
      </c>
      <c r="F8694" s="9">
        <v>1</v>
      </c>
      <c r="G8694" s="9">
        <v>2</v>
      </c>
      <c r="H8694" s="9">
        <v>5</v>
      </c>
      <c r="I8694" s="9">
        <v>0.91193276643753052</v>
      </c>
      <c r="J8694" s="9">
        <v>0.91193276643753052</v>
      </c>
      <c r="K8694" s="9">
        <v>0</v>
      </c>
      <c r="L8694" s="9">
        <v>40.974098205566406</v>
      </c>
    </row>
    <row r="8695" spans="1:12" x14ac:dyDescent="0.25">
      <c r="A8695" s="5" t="str">
        <f t="shared" si="135"/>
        <v>1NEMNEM Customer12126</v>
      </c>
      <c r="B8695" s="9">
        <v>1</v>
      </c>
      <c r="C8695" t="s">
        <v>132</v>
      </c>
      <c r="D8695" t="s">
        <v>142</v>
      </c>
      <c r="E8695" s="9">
        <v>12</v>
      </c>
      <c r="F8695" s="9">
        <v>1</v>
      </c>
      <c r="G8695" s="9">
        <v>2</v>
      </c>
      <c r="H8695" s="9">
        <v>6</v>
      </c>
      <c r="I8695" s="9">
        <v>0.9479832649230957</v>
      </c>
      <c r="J8695" s="9">
        <v>0.9479832649230957</v>
      </c>
      <c r="K8695" s="9">
        <v>0</v>
      </c>
      <c r="L8695" s="9">
        <v>40.814411163330078</v>
      </c>
    </row>
    <row r="8696" spans="1:12" x14ac:dyDescent="0.25">
      <c r="A8696" s="5" t="str">
        <f t="shared" si="135"/>
        <v>1NEMNEM Customer12127</v>
      </c>
      <c r="B8696" s="9">
        <v>1</v>
      </c>
      <c r="C8696" t="s">
        <v>132</v>
      </c>
      <c r="D8696" t="s">
        <v>142</v>
      </c>
      <c r="E8696" s="9">
        <v>12</v>
      </c>
      <c r="F8696" s="9">
        <v>1</v>
      </c>
      <c r="G8696" s="9">
        <v>2</v>
      </c>
      <c r="H8696" s="9">
        <v>7</v>
      </c>
      <c r="I8696" s="9">
        <v>1.0417889356613159</v>
      </c>
      <c r="J8696" s="9">
        <v>1.0417889356613159</v>
      </c>
      <c r="K8696" s="9">
        <v>0</v>
      </c>
      <c r="L8696" s="9">
        <v>40.43756103515625</v>
      </c>
    </row>
    <row r="8697" spans="1:12" x14ac:dyDescent="0.25">
      <c r="A8697" s="5" t="str">
        <f t="shared" si="135"/>
        <v>1NEMNEM Customer12128</v>
      </c>
      <c r="B8697" s="9">
        <v>1</v>
      </c>
      <c r="C8697" t="s">
        <v>132</v>
      </c>
      <c r="D8697" t="s">
        <v>142</v>
      </c>
      <c r="E8697" s="9">
        <v>12</v>
      </c>
      <c r="F8697" s="9">
        <v>1</v>
      </c>
      <c r="G8697" s="9">
        <v>2</v>
      </c>
      <c r="H8697" s="9">
        <v>8</v>
      </c>
      <c r="I8697" s="9">
        <v>0.83346325159072876</v>
      </c>
      <c r="J8697" s="9">
        <v>0.83346325159072876</v>
      </c>
      <c r="K8697" s="9">
        <v>0</v>
      </c>
      <c r="L8697" s="9">
        <v>39.889541625976563</v>
      </c>
    </row>
    <row r="8698" spans="1:12" x14ac:dyDescent="0.25">
      <c r="A8698" s="5" t="str">
        <f t="shared" si="135"/>
        <v>1NEMNEM Customer12129</v>
      </c>
      <c r="B8698" s="9">
        <v>1</v>
      </c>
      <c r="C8698" t="s">
        <v>132</v>
      </c>
      <c r="D8698" t="s">
        <v>142</v>
      </c>
      <c r="E8698" s="9">
        <v>12</v>
      </c>
      <c r="F8698" s="9">
        <v>1</v>
      </c>
      <c r="G8698" s="9">
        <v>2</v>
      </c>
      <c r="H8698" s="9">
        <v>9</v>
      </c>
      <c r="I8698" s="9">
        <v>0.2242719829082489</v>
      </c>
      <c r="J8698" s="9">
        <v>0.2242719829082489</v>
      </c>
      <c r="K8698" s="9">
        <v>0</v>
      </c>
      <c r="L8698" s="9">
        <v>40.599205017089844</v>
      </c>
    </row>
    <row r="8699" spans="1:12" x14ac:dyDescent="0.25">
      <c r="A8699" s="5" t="str">
        <f t="shared" si="135"/>
        <v>1NEMNEM Customer121210</v>
      </c>
      <c r="B8699" s="9">
        <v>1</v>
      </c>
      <c r="C8699" t="s">
        <v>132</v>
      </c>
      <c r="D8699" t="s">
        <v>142</v>
      </c>
      <c r="E8699" s="9">
        <v>12</v>
      </c>
      <c r="F8699" s="9">
        <v>1</v>
      </c>
      <c r="G8699" s="9">
        <v>2</v>
      </c>
      <c r="H8699" s="9">
        <v>10</v>
      </c>
      <c r="I8699" s="9">
        <v>-0.35975009202957153</v>
      </c>
      <c r="J8699" s="9">
        <v>-0.35975009202957153</v>
      </c>
      <c r="K8699" s="9">
        <v>0</v>
      </c>
      <c r="L8699" s="9">
        <v>44.441043853759766</v>
      </c>
    </row>
    <row r="8700" spans="1:12" x14ac:dyDescent="0.25">
      <c r="A8700" s="5" t="str">
        <f t="shared" si="135"/>
        <v>1NEMNEM Customer121211</v>
      </c>
      <c r="B8700" s="9">
        <v>1</v>
      </c>
      <c r="C8700" t="s">
        <v>132</v>
      </c>
      <c r="D8700" t="s">
        <v>142</v>
      </c>
      <c r="E8700" s="9">
        <v>12</v>
      </c>
      <c r="F8700" s="9">
        <v>1</v>
      </c>
      <c r="G8700" s="9">
        <v>2</v>
      </c>
      <c r="H8700" s="9">
        <v>11</v>
      </c>
      <c r="I8700" s="9">
        <v>-0.74259978532791138</v>
      </c>
      <c r="J8700" s="9">
        <v>-0.74259978532791138</v>
      </c>
      <c r="K8700" s="9">
        <v>0</v>
      </c>
      <c r="L8700" s="9">
        <v>48.246513366699219</v>
      </c>
    </row>
    <row r="8701" spans="1:12" x14ac:dyDescent="0.25">
      <c r="A8701" s="5" t="str">
        <f t="shared" si="135"/>
        <v>1NEMNEM Customer121212</v>
      </c>
      <c r="B8701" s="9">
        <v>1</v>
      </c>
      <c r="C8701" t="s">
        <v>132</v>
      </c>
      <c r="D8701" t="s">
        <v>142</v>
      </c>
      <c r="E8701" s="9">
        <v>12</v>
      </c>
      <c r="F8701" s="9">
        <v>1</v>
      </c>
      <c r="G8701" s="9">
        <v>2</v>
      </c>
      <c r="H8701" s="9">
        <v>12</v>
      </c>
      <c r="I8701" s="9">
        <v>-0.95572924613952637</v>
      </c>
      <c r="J8701" s="9">
        <v>-0.95572924613952637</v>
      </c>
      <c r="K8701" s="9">
        <v>0</v>
      </c>
      <c r="L8701" s="9">
        <v>52.330310821533203</v>
      </c>
    </row>
    <row r="8702" spans="1:12" x14ac:dyDescent="0.25">
      <c r="A8702" s="5" t="str">
        <f t="shared" si="135"/>
        <v>1NEMNEM Customer121213</v>
      </c>
      <c r="B8702" s="9">
        <v>1</v>
      </c>
      <c r="C8702" t="s">
        <v>132</v>
      </c>
      <c r="D8702" t="s">
        <v>142</v>
      </c>
      <c r="E8702" s="9">
        <v>12</v>
      </c>
      <c r="F8702" s="9">
        <v>1</v>
      </c>
      <c r="G8702" s="9">
        <v>2</v>
      </c>
      <c r="H8702" s="9">
        <v>13</v>
      </c>
      <c r="I8702" s="9">
        <v>-1.0076267719268799</v>
      </c>
      <c r="J8702" s="9">
        <v>-1.0076267719268799</v>
      </c>
      <c r="K8702" s="9">
        <v>0</v>
      </c>
      <c r="L8702" s="9">
        <v>54.503768920898438</v>
      </c>
    </row>
    <row r="8703" spans="1:12" x14ac:dyDescent="0.25">
      <c r="A8703" s="5" t="str">
        <f t="shared" si="135"/>
        <v>1NEMNEM Customer121214</v>
      </c>
      <c r="B8703" s="9">
        <v>1</v>
      </c>
      <c r="C8703" t="s">
        <v>132</v>
      </c>
      <c r="D8703" t="s">
        <v>142</v>
      </c>
      <c r="E8703" s="9">
        <v>12</v>
      </c>
      <c r="F8703" s="9">
        <v>1</v>
      </c>
      <c r="G8703" s="9">
        <v>2</v>
      </c>
      <c r="H8703" s="9">
        <v>14</v>
      </c>
      <c r="I8703" s="9">
        <v>-0.86149293184280396</v>
      </c>
      <c r="J8703" s="9">
        <v>-0.86149293184280396</v>
      </c>
      <c r="K8703" s="9">
        <v>0</v>
      </c>
      <c r="L8703" s="9">
        <v>55.976474761962891</v>
      </c>
    </row>
    <row r="8704" spans="1:12" x14ac:dyDescent="0.25">
      <c r="A8704" s="5" t="str">
        <f t="shared" si="135"/>
        <v>1NEMNEM Customer121215</v>
      </c>
      <c r="B8704" s="9">
        <v>1</v>
      </c>
      <c r="C8704" t="s">
        <v>132</v>
      </c>
      <c r="D8704" t="s">
        <v>142</v>
      </c>
      <c r="E8704" s="9">
        <v>12</v>
      </c>
      <c r="F8704" s="9">
        <v>1</v>
      </c>
      <c r="G8704" s="9">
        <v>2</v>
      </c>
      <c r="H8704" s="9">
        <v>15</v>
      </c>
      <c r="I8704" s="9">
        <v>-0.48107752203941345</v>
      </c>
      <c r="J8704" s="9">
        <v>-0.48107752203941345</v>
      </c>
      <c r="K8704" s="9">
        <v>0</v>
      </c>
      <c r="L8704" s="9">
        <v>56.981300354003906</v>
      </c>
    </row>
    <row r="8705" spans="1:12" x14ac:dyDescent="0.25">
      <c r="A8705" s="5" t="str">
        <f t="shared" si="135"/>
        <v>1NEMNEM Customer121216</v>
      </c>
      <c r="B8705" s="9">
        <v>1</v>
      </c>
      <c r="C8705" t="s">
        <v>132</v>
      </c>
      <c r="D8705" t="s">
        <v>142</v>
      </c>
      <c r="E8705" s="9">
        <v>12</v>
      </c>
      <c r="F8705" s="9">
        <v>1</v>
      </c>
      <c r="G8705" s="9">
        <v>2</v>
      </c>
      <c r="H8705" s="9">
        <v>16</v>
      </c>
      <c r="I8705" s="9">
        <v>0.10088316351175308</v>
      </c>
      <c r="J8705" s="9">
        <v>0.10088316351175308</v>
      </c>
      <c r="K8705" s="9">
        <v>0</v>
      </c>
      <c r="L8705" s="9">
        <v>57.371597290039063</v>
      </c>
    </row>
    <row r="8706" spans="1:12" x14ac:dyDescent="0.25">
      <c r="A8706" s="5" t="str">
        <f t="shared" si="135"/>
        <v>1NEMNEM Customer121217</v>
      </c>
      <c r="B8706" s="9">
        <v>1</v>
      </c>
      <c r="C8706" t="s">
        <v>132</v>
      </c>
      <c r="D8706" t="s">
        <v>142</v>
      </c>
      <c r="E8706" s="9">
        <v>12</v>
      </c>
      <c r="F8706" s="9">
        <v>1</v>
      </c>
      <c r="G8706" s="9">
        <v>2</v>
      </c>
      <c r="H8706" s="9">
        <v>17</v>
      </c>
      <c r="I8706" s="9">
        <v>0.73736518621444702</v>
      </c>
      <c r="J8706" s="9">
        <v>0.73736518621444702</v>
      </c>
      <c r="K8706" s="9">
        <v>0</v>
      </c>
      <c r="L8706" s="9">
        <v>57.078262329101563</v>
      </c>
    </row>
    <row r="8707" spans="1:12" x14ac:dyDescent="0.25">
      <c r="A8707" s="5" t="str">
        <f t="shared" ref="A8707:A8770" si="136">B8707&amp;C8707&amp;D8707&amp;E8707&amp;F8707&amp;G8707&amp;H8707</f>
        <v>1NEMNEM Customer121218</v>
      </c>
      <c r="B8707" s="9">
        <v>1</v>
      </c>
      <c r="C8707" t="s">
        <v>132</v>
      </c>
      <c r="D8707" t="s">
        <v>142</v>
      </c>
      <c r="E8707" s="9">
        <v>12</v>
      </c>
      <c r="F8707" s="9">
        <v>1</v>
      </c>
      <c r="G8707" s="9">
        <v>2</v>
      </c>
      <c r="H8707" s="9">
        <v>18</v>
      </c>
      <c r="I8707" s="9">
        <v>1.2009519338607788</v>
      </c>
      <c r="J8707" s="9">
        <v>1.2009519338607788</v>
      </c>
      <c r="K8707" s="9">
        <v>0</v>
      </c>
      <c r="L8707" s="9">
        <v>55.109142303466797</v>
      </c>
    </row>
    <row r="8708" spans="1:12" x14ac:dyDescent="0.25">
      <c r="A8708" s="5" t="str">
        <f t="shared" si="136"/>
        <v>1NEMNEM Customer121219</v>
      </c>
      <c r="B8708" s="9">
        <v>1</v>
      </c>
      <c r="C8708" t="s">
        <v>132</v>
      </c>
      <c r="D8708" t="s">
        <v>142</v>
      </c>
      <c r="E8708" s="9">
        <v>12</v>
      </c>
      <c r="F8708" s="9">
        <v>1</v>
      </c>
      <c r="G8708" s="9">
        <v>2</v>
      </c>
      <c r="H8708" s="9">
        <v>19</v>
      </c>
      <c r="I8708" s="9">
        <v>1.3855839967727661</v>
      </c>
      <c r="J8708" s="9">
        <v>1.3855839967727661</v>
      </c>
      <c r="K8708" s="9">
        <v>0</v>
      </c>
      <c r="L8708" s="9">
        <v>52.371139526367188</v>
      </c>
    </row>
    <row r="8709" spans="1:12" x14ac:dyDescent="0.25">
      <c r="A8709" s="5" t="str">
        <f t="shared" si="136"/>
        <v>1NEMNEM Customer121220</v>
      </c>
      <c r="B8709" s="9">
        <v>1</v>
      </c>
      <c r="C8709" t="s">
        <v>132</v>
      </c>
      <c r="D8709" t="s">
        <v>142</v>
      </c>
      <c r="E8709" s="9">
        <v>12</v>
      </c>
      <c r="F8709" s="9">
        <v>1</v>
      </c>
      <c r="G8709" s="9">
        <v>2</v>
      </c>
      <c r="H8709" s="9">
        <v>20</v>
      </c>
      <c r="I8709" s="9">
        <v>1.4122438430786133</v>
      </c>
      <c r="J8709" s="9">
        <v>1.4122438430786133</v>
      </c>
      <c r="K8709" s="9">
        <v>0</v>
      </c>
      <c r="L8709" s="9">
        <v>50.418205261230469</v>
      </c>
    </row>
    <row r="8710" spans="1:12" x14ac:dyDescent="0.25">
      <c r="A8710" s="5" t="str">
        <f t="shared" si="136"/>
        <v>1NEMNEM Customer121221</v>
      </c>
      <c r="B8710" s="9">
        <v>1</v>
      </c>
      <c r="C8710" t="s">
        <v>132</v>
      </c>
      <c r="D8710" t="s">
        <v>142</v>
      </c>
      <c r="E8710" s="9">
        <v>12</v>
      </c>
      <c r="F8710" s="9">
        <v>1</v>
      </c>
      <c r="G8710" s="9">
        <v>2</v>
      </c>
      <c r="H8710" s="9">
        <v>21</v>
      </c>
      <c r="I8710" s="9">
        <v>1.4048914909362793</v>
      </c>
      <c r="J8710" s="9">
        <v>1.4048914909362793</v>
      </c>
      <c r="K8710" s="9">
        <v>0</v>
      </c>
      <c r="L8710" s="9">
        <v>48.69989013671875</v>
      </c>
    </row>
    <row r="8711" spans="1:12" x14ac:dyDescent="0.25">
      <c r="A8711" s="5" t="str">
        <f t="shared" si="136"/>
        <v>1NEMNEM Customer121222</v>
      </c>
      <c r="B8711" s="9">
        <v>1</v>
      </c>
      <c r="C8711" t="s">
        <v>132</v>
      </c>
      <c r="D8711" t="s">
        <v>142</v>
      </c>
      <c r="E8711" s="9">
        <v>12</v>
      </c>
      <c r="F8711" s="9">
        <v>1</v>
      </c>
      <c r="G8711" s="9">
        <v>2</v>
      </c>
      <c r="H8711" s="9">
        <v>22</v>
      </c>
      <c r="I8711" s="9">
        <v>1.3565176725387573</v>
      </c>
      <c r="J8711" s="9">
        <v>1.3565176725387573</v>
      </c>
      <c r="K8711" s="9">
        <v>0</v>
      </c>
      <c r="L8711" s="9">
        <v>46.769645690917969</v>
      </c>
    </row>
    <row r="8712" spans="1:12" x14ac:dyDescent="0.25">
      <c r="A8712" s="5" t="str">
        <f t="shared" si="136"/>
        <v>1NEMNEM Customer121223</v>
      </c>
      <c r="B8712" s="9">
        <v>1</v>
      </c>
      <c r="C8712" t="s">
        <v>132</v>
      </c>
      <c r="D8712" t="s">
        <v>142</v>
      </c>
      <c r="E8712" s="9">
        <v>12</v>
      </c>
      <c r="F8712" s="9">
        <v>1</v>
      </c>
      <c r="G8712" s="9">
        <v>2</v>
      </c>
      <c r="H8712" s="9">
        <v>23</v>
      </c>
      <c r="I8712" s="9">
        <v>1.3651682138442993</v>
      </c>
      <c r="J8712" s="9">
        <v>1.3651682138442993</v>
      </c>
      <c r="K8712" s="9">
        <v>0</v>
      </c>
      <c r="L8712" s="9">
        <v>44.978061676025391</v>
      </c>
    </row>
    <row r="8713" spans="1:12" x14ac:dyDescent="0.25">
      <c r="A8713" s="5" t="str">
        <f t="shared" si="136"/>
        <v>1NEMNEM Customer121224</v>
      </c>
      <c r="B8713" s="9">
        <v>1</v>
      </c>
      <c r="C8713" t="s">
        <v>132</v>
      </c>
      <c r="D8713" t="s">
        <v>142</v>
      </c>
      <c r="E8713" s="9">
        <v>12</v>
      </c>
      <c r="F8713" s="9">
        <v>1</v>
      </c>
      <c r="G8713" s="9">
        <v>2</v>
      </c>
      <c r="H8713" s="9">
        <v>24</v>
      </c>
      <c r="I8713" s="9">
        <v>1.2522776126861572</v>
      </c>
      <c r="J8713" s="9">
        <v>1.2522776126861572</v>
      </c>
      <c r="K8713" s="9">
        <v>0</v>
      </c>
      <c r="L8713" s="9">
        <v>43.690814971923828</v>
      </c>
    </row>
    <row r="8714" spans="1:12" x14ac:dyDescent="0.25">
      <c r="A8714" s="5" t="str">
        <f t="shared" si="136"/>
        <v>1NEMNEM Customer121101</v>
      </c>
      <c r="B8714" s="9">
        <v>1</v>
      </c>
      <c r="C8714" t="s">
        <v>132</v>
      </c>
      <c r="D8714" t="s">
        <v>142</v>
      </c>
      <c r="E8714" s="9">
        <v>12</v>
      </c>
      <c r="F8714" s="9">
        <v>1</v>
      </c>
      <c r="G8714" s="9">
        <v>10</v>
      </c>
      <c r="H8714" s="9">
        <v>1</v>
      </c>
      <c r="I8714" s="9">
        <v>1.1853165626525879</v>
      </c>
      <c r="J8714" s="9">
        <v>1.1853165626525879</v>
      </c>
      <c r="K8714" s="9">
        <v>0</v>
      </c>
      <c r="L8714" s="9">
        <v>41.597854614257813</v>
      </c>
    </row>
    <row r="8715" spans="1:12" x14ac:dyDescent="0.25">
      <c r="A8715" s="5" t="str">
        <f t="shared" si="136"/>
        <v>1NEMNEM Customer121102</v>
      </c>
      <c r="B8715" s="9">
        <v>1</v>
      </c>
      <c r="C8715" t="s">
        <v>132</v>
      </c>
      <c r="D8715" t="s">
        <v>142</v>
      </c>
      <c r="E8715" s="9">
        <v>12</v>
      </c>
      <c r="F8715" s="9">
        <v>1</v>
      </c>
      <c r="G8715" s="9">
        <v>10</v>
      </c>
      <c r="H8715" s="9">
        <v>2</v>
      </c>
      <c r="I8715" s="9">
        <v>1.0856435298919678</v>
      </c>
      <c r="J8715" s="9">
        <v>1.0856435298919678</v>
      </c>
      <c r="K8715" s="9">
        <v>0</v>
      </c>
      <c r="L8715" s="9">
        <v>40.81182861328125</v>
      </c>
    </row>
    <row r="8716" spans="1:12" x14ac:dyDescent="0.25">
      <c r="A8716" s="5" t="str">
        <f t="shared" si="136"/>
        <v>1NEMNEM Customer121103</v>
      </c>
      <c r="B8716" s="9">
        <v>1</v>
      </c>
      <c r="C8716" t="s">
        <v>132</v>
      </c>
      <c r="D8716" t="s">
        <v>142</v>
      </c>
      <c r="E8716" s="9">
        <v>12</v>
      </c>
      <c r="F8716" s="9">
        <v>1</v>
      </c>
      <c r="G8716" s="9">
        <v>10</v>
      </c>
      <c r="H8716" s="9">
        <v>3</v>
      </c>
      <c r="I8716" s="9">
        <v>1.0072684288024902</v>
      </c>
      <c r="J8716" s="9">
        <v>1.0072684288024902</v>
      </c>
      <c r="K8716" s="9">
        <v>0</v>
      </c>
      <c r="L8716" s="9">
        <v>39.663993835449219</v>
      </c>
    </row>
    <row r="8717" spans="1:12" x14ac:dyDescent="0.25">
      <c r="A8717" s="5" t="str">
        <f t="shared" si="136"/>
        <v>1NEMNEM Customer121104</v>
      </c>
      <c r="B8717" s="9">
        <v>1</v>
      </c>
      <c r="C8717" t="s">
        <v>132</v>
      </c>
      <c r="D8717" t="s">
        <v>142</v>
      </c>
      <c r="E8717" s="9">
        <v>12</v>
      </c>
      <c r="F8717" s="9">
        <v>1</v>
      </c>
      <c r="G8717" s="9">
        <v>10</v>
      </c>
      <c r="H8717" s="9">
        <v>4</v>
      </c>
      <c r="I8717" s="9">
        <v>0.96164274215698242</v>
      </c>
      <c r="J8717" s="9">
        <v>0.96164274215698242</v>
      </c>
      <c r="K8717" s="9">
        <v>0</v>
      </c>
      <c r="L8717" s="9">
        <v>39.045387268066406</v>
      </c>
    </row>
    <row r="8718" spans="1:12" x14ac:dyDescent="0.25">
      <c r="A8718" s="5" t="str">
        <f t="shared" si="136"/>
        <v>1NEMNEM Customer121105</v>
      </c>
      <c r="B8718" s="9">
        <v>1</v>
      </c>
      <c r="C8718" t="s">
        <v>132</v>
      </c>
      <c r="D8718" t="s">
        <v>142</v>
      </c>
      <c r="E8718" s="9">
        <v>12</v>
      </c>
      <c r="F8718" s="9">
        <v>1</v>
      </c>
      <c r="G8718" s="9">
        <v>10</v>
      </c>
      <c r="H8718" s="9">
        <v>5</v>
      </c>
      <c r="I8718" s="9">
        <v>0.95825731754302979</v>
      </c>
      <c r="J8718" s="9">
        <v>0.95825731754302979</v>
      </c>
      <c r="K8718" s="9">
        <v>0</v>
      </c>
      <c r="L8718" s="9">
        <v>38.232994079589844</v>
      </c>
    </row>
    <row r="8719" spans="1:12" x14ac:dyDescent="0.25">
      <c r="A8719" s="5" t="str">
        <f t="shared" si="136"/>
        <v>1NEMNEM Customer121106</v>
      </c>
      <c r="B8719" s="9">
        <v>1</v>
      </c>
      <c r="C8719" t="s">
        <v>132</v>
      </c>
      <c r="D8719" t="s">
        <v>142</v>
      </c>
      <c r="E8719" s="9">
        <v>12</v>
      </c>
      <c r="F8719" s="9">
        <v>1</v>
      </c>
      <c r="G8719" s="9">
        <v>10</v>
      </c>
      <c r="H8719" s="9">
        <v>6</v>
      </c>
      <c r="I8719" s="9">
        <v>0.99781572818756104</v>
      </c>
      <c r="J8719" s="9">
        <v>0.99781572818756104</v>
      </c>
      <c r="K8719" s="9">
        <v>0</v>
      </c>
      <c r="L8719" s="9">
        <v>37.413543701171875</v>
      </c>
    </row>
    <row r="8720" spans="1:12" x14ac:dyDescent="0.25">
      <c r="A8720" s="5" t="str">
        <f t="shared" si="136"/>
        <v>1NEMNEM Customer121107</v>
      </c>
      <c r="B8720" s="9">
        <v>1</v>
      </c>
      <c r="C8720" t="s">
        <v>132</v>
      </c>
      <c r="D8720" t="s">
        <v>142</v>
      </c>
      <c r="E8720" s="9">
        <v>12</v>
      </c>
      <c r="F8720" s="9">
        <v>1</v>
      </c>
      <c r="G8720" s="9">
        <v>10</v>
      </c>
      <c r="H8720" s="9">
        <v>7</v>
      </c>
      <c r="I8720" s="9">
        <v>1.0966582298278809</v>
      </c>
      <c r="J8720" s="9">
        <v>1.0966582298278809</v>
      </c>
      <c r="K8720" s="9">
        <v>0</v>
      </c>
      <c r="L8720" s="9">
        <v>36.571765899658203</v>
      </c>
    </row>
    <row r="8721" spans="1:12" x14ac:dyDescent="0.25">
      <c r="A8721" s="5" t="str">
        <f t="shared" si="136"/>
        <v>1NEMNEM Customer121108</v>
      </c>
      <c r="B8721" s="9">
        <v>1</v>
      </c>
      <c r="C8721" t="s">
        <v>132</v>
      </c>
      <c r="D8721" t="s">
        <v>142</v>
      </c>
      <c r="E8721" s="9">
        <v>12</v>
      </c>
      <c r="F8721" s="9">
        <v>1</v>
      </c>
      <c r="G8721" s="9">
        <v>10</v>
      </c>
      <c r="H8721" s="9">
        <v>8</v>
      </c>
      <c r="I8721" s="9">
        <v>0.88171333074569702</v>
      </c>
      <c r="J8721" s="9">
        <v>0.88171333074569702</v>
      </c>
      <c r="K8721" s="9">
        <v>0</v>
      </c>
      <c r="L8721" s="9">
        <v>36.619476318359375</v>
      </c>
    </row>
    <row r="8722" spans="1:12" x14ac:dyDescent="0.25">
      <c r="A8722" s="5" t="str">
        <f t="shared" si="136"/>
        <v>1NEMNEM Customer121109</v>
      </c>
      <c r="B8722" s="9">
        <v>1</v>
      </c>
      <c r="C8722" t="s">
        <v>132</v>
      </c>
      <c r="D8722" t="s">
        <v>142</v>
      </c>
      <c r="E8722" s="9">
        <v>12</v>
      </c>
      <c r="F8722" s="9">
        <v>1</v>
      </c>
      <c r="G8722" s="9">
        <v>10</v>
      </c>
      <c r="H8722" s="9">
        <v>9</v>
      </c>
      <c r="I8722" s="9">
        <v>0.25419092178344727</v>
      </c>
      <c r="J8722" s="9">
        <v>0.25419092178344727</v>
      </c>
      <c r="K8722" s="9">
        <v>0</v>
      </c>
      <c r="L8722" s="9">
        <v>37.792423248291016</v>
      </c>
    </row>
    <row r="8723" spans="1:12" x14ac:dyDescent="0.25">
      <c r="A8723" s="5" t="str">
        <f t="shared" si="136"/>
        <v>1NEMNEM Customer1211010</v>
      </c>
      <c r="B8723" s="9">
        <v>1</v>
      </c>
      <c r="C8723" t="s">
        <v>132</v>
      </c>
      <c r="D8723" t="s">
        <v>142</v>
      </c>
      <c r="E8723" s="9">
        <v>12</v>
      </c>
      <c r="F8723" s="9">
        <v>1</v>
      </c>
      <c r="G8723" s="9">
        <v>10</v>
      </c>
      <c r="H8723" s="9">
        <v>10</v>
      </c>
      <c r="I8723" s="9">
        <v>-0.33954957127571106</v>
      </c>
      <c r="J8723" s="9">
        <v>-0.33954957127571106</v>
      </c>
      <c r="K8723" s="9">
        <v>0</v>
      </c>
      <c r="L8723" s="9">
        <v>41.549034118652344</v>
      </c>
    </row>
    <row r="8724" spans="1:12" x14ac:dyDescent="0.25">
      <c r="A8724" s="5" t="str">
        <f t="shared" si="136"/>
        <v>1NEMNEM Customer1211011</v>
      </c>
      <c r="B8724" s="9">
        <v>1</v>
      </c>
      <c r="C8724" t="s">
        <v>132</v>
      </c>
      <c r="D8724" t="s">
        <v>142</v>
      </c>
      <c r="E8724" s="9">
        <v>12</v>
      </c>
      <c r="F8724" s="9">
        <v>1</v>
      </c>
      <c r="G8724" s="9">
        <v>10</v>
      </c>
      <c r="H8724" s="9">
        <v>11</v>
      </c>
      <c r="I8724" s="9">
        <v>-0.71121895313262939</v>
      </c>
      <c r="J8724" s="9">
        <v>-0.71121895313262939</v>
      </c>
      <c r="K8724" s="9">
        <v>0</v>
      </c>
      <c r="L8724" s="9">
        <v>46.063808441162109</v>
      </c>
    </row>
    <row r="8725" spans="1:12" x14ac:dyDescent="0.25">
      <c r="A8725" s="5" t="str">
        <f t="shared" si="136"/>
        <v>1NEMNEM Customer1211012</v>
      </c>
      <c r="B8725" s="9">
        <v>1</v>
      </c>
      <c r="C8725" t="s">
        <v>132</v>
      </c>
      <c r="D8725" t="s">
        <v>142</v>
      </c>
      <c r="E8725" s="9">
        <v>12</v>
      </c>
      <c r="F8725" s="9">
        <v>1</v>
      </c>
      <c r="G8725" s="9">
        <v>10</v>
      </c>
      <c r="H8725" s="9">
        <v>12</v>
      </c>
      <c r="I8725" s="9">
        <v>-0.9073830246925354</v>
      </c>
      <c r="J8725" s="9">
        <v>-0.9073830246925354</v>
      </c>
      <c r="K8725" s="9">
        <v>0</v>
      </c>
      <c r="L8725" s="9">
        <v>48.895591735839844</v>
      </c>
    </row>
    <row r="8726" spans="1:12" x14ac:dyDescent="0.25">
      <c r="A8726" s="5" t="str">
        <f t="shared" si="136"/>
        <v>1NEMNEM Customer1211013</v>
      </c>
      <c r="B8726" s="9">
        <v>1</v>
      </c>
      <c r="C8726" t="s">
        <v>132</v>
      </c>
      <c r="D8726" t="s">
        <v>142</v>
      </c>
      <c r="E8726" s="9">
        <v>12</v>
      </c>
      <c r="F8726" s="9">
        <v>1</v>
      </c>
      <c r="G8726" s="9">
        <v>10</v>
      </c>
      <c r="H8726" s="9">
        <v>13</v>
      </c>
      <c r="I8726" s="9">
        <v>-0.95450121164321899</v>
      </c>
      <c r="J8726" s="9">
        <v>-0.95450121164321899</v>
      </c>
      <c r="K8726" s="9">
        <v>0</v>
      </c>
      <c r="L8726" s="9">
        <v>50.173160552978516</v>
      </c>
    </row>
    <row r="8727" spans="1:12" x14ac:dyDescent="0.25">
      <c r="A8727" s="5" t="str">
        <f t="shared" si="136"/>
        <v>1NEMNEM Customer1211014</v>
      </c>
      <c r="B8727" s="9">
        <v>1</v>
      </c>
      <c r="C8727" t="s">
        <v>132</v>
      </c>
      <c r="D8727" t="s">
        <v>142</v>
      </c>
      <c r="E8727" s="9">
        <v>12</v>
      </c>
      <c r="F8727" s="9">
        <v>1</v>
      </c>
      <c r="G8727" s="9">
        <v>10</v>
      </c>
      <c r="H8727" s="9">
        <v>14</v>
      </c>
      <c r="I8727" s="9">
        <v>-0.79283881187438965</v>
      </c>
      <c r="J8727" s="9">
        <v>-0.79283881187438965</v>
      </c>
      <c r="K8727" s="9">
        <v>0</v>
      </c>
      <c r="L8727" s="9">
        <v>51.441940307617188</v>
      </c>
    </row>
    <row r="8728" spans="1:12" x14ac:dyDescent="0.25">
      <c r="A8728" s="5" t="str">
        <f t="shared" si="136"/>
        <v>1NEMNEM Customer1211015</v>
      </c>
      <c r="B8728" s="9">
        <v>1</v>
      </c>
      <c r="C8728" t="s">
        <v>132</v>
      </c>
      <c r="D8728" t="s">
        <v>142</v>
      </c>
      <c r="E8728" s="9">
        <v>12</v>
      </c>
      <c r="F8728" s="9">
        <v>1</v>
      </c>
      <c r="G8728" s="9">
        <v>10</v>
      </c>
      <c r="H8728" s="9">
        <v>15</v>
      </c>
      <c r="I8728" s="9">
        <v>-0.38217806816101074</v>
      </c>
      <c r="J8728" s="9">
        <v>-0.38217806816101074</v>
      </c>
      <c r="K8728" s="9">
        <v>0</v>
      </c>
      <c r="L8728" s="9">
        <v>52.308551788330078</v>
      </c>
    </row>
    <row r="8729" spans="1:12" x14ac:dyDescent="0.25">
      <c r="A8729" s="5" t="str">
        <f t="shared" si="136"/>
        <v>1NEMNEM Customer1211016</v>
      </c>
      <c r="B8729" s="9">
        <v>1</v>
      </c>
      <c r="C8729" t="s">
        <v>132</v>
      </c>
      <c r="D8729" t="s">
        <v>142</v>
      </c>
      <c r="E8729" s="9">
        <v>12</v>
      </c>
      <c r="F8729" s="9">
        <v>1</v>
      </c>
      <c r="G8729" s="9">
        <v>10</v>
      </c>
      <c r="H8729" s="9">
        <v>16</v>
      </c>
      <c r="I8729" s="9">
        <v>0.22855877876281738</v>
      </c>
      <c r="J8729" s="9">
        <v>0.22855877876281738</v>
      </c>
      <c r="K8729" s="9">
        <v>0</v>
      </c>
      <c r="L8729" s="9">
        <v>52.710868835449219</v>
      </c>
    </row>
    <row r="8730" spans="1:12" x14ac:dyDescent="0.25">
      <c r="A8730" s="5" t="str">
        <f t="shared" si="136"/>
        <v>1NEMNEM Customer1211017</v>
      </c>
      <c r="B8730" s="9">
        <v>1</v>
      </c>
      <c r="C8730" t="s">
        <v>132</v>
      </c>
      <c r="D8730" t="s">
        <v>142</v>
      </c>
      <c r="E8730" s="9">
        <v>12</v>
      </c>
      <c r="F8730" s="9">
        <v>1</v>
      </c>
      <c r="G8730" s="9">
        <v>10</v>
      </c>
      <c r="H8730" s="9">
        <v>17</v>
      </c>
      <c r="I8730" s="9">
        <v>0.8773685097694397</v>
      </c>
      <c r="J8730" s="9">
        <v>0.8773685097694397</v>
      </c>
      <c r="K8730" s="9">
        <v>0</v>
      </c>
      <c r="L8730" s="9">
        <v>52.343738555908203</v>
      </c>
    </row>
    <row r="8731" spans="1:12" x14ac:dyDescent="0.25">
      <c r="A8731" s="5" t="str">
        <f t="shared" si="136"/>
        <v>1NEMNEM Customer1211018</v>
      </c>
      <c r="B8731" s="9">
        <v>1</v>
      </c>
      <c r="C8731" t="s">
        <v>132</v>
      </c>
      <c r="D8731" t="s">
        <v>142</v>
      </c>
      <c r="E8731" s="9">
        <v>12</v>
      </c>
      <c r="F8731" s="9">
        <v>1</v>
      </c>
      <c r="G8731" s="9">
        <v>10</v>
      </c>
      <c r="H8731" s="9">
        <v>18</v>
      </c>
      <c r="I8731" s="9">
        <v>1.3135570287704468</v>
      </c>
      <c r="J8731" s="9">
        <v>1.3135570287704468</v>
      </c>
      <c r="K8731" s="9">
        <v>0</v>
      </c>
      <c r="L8731" s="9">
        <v>50.57080078125</v>
      </c>
    </row>
    <row r="8732" spans="1:12" x14ac:dyDescent="0.25">
      <c r="A8732" s="5" t="str">
        <f t="shared" si="136"/>
        <v>1NEMNEM Customer1211019</v>
      </c>
      <c r="B8732" s="9">
        <v>1</v>
      </c>
      <c r="C8732" t="s">
        <v>132</v>
      </c>
      <c r="D8732" t="s">
        <v>142</v>
      </c>
      <c r="E8732" s="9">
        <v>12</v>
      </c>
      <c r="F8732" s="9">
        <v>1</v>
      </c>
      <c r="G8732" s="9">
        <v>10</v>
      </c>
      <c r="H8732" s="9">
        <v>19</v>
      </c>
      <c r="I8732" s="9">
        <v>1.465958833694458</v>
      </c>
      <c r="J8732" s="9">
        <v>1.465958833694458</v>
      </c>
      <c r="K8732" s="9">
        <v>0</v>
      </c>
      <c r="L8732" s="9">
        <v>48.328781127929688</v>
      </c>
    </row>
    <row r="8733" spans="1:12" x14ac:dyDescent="0.25">
      <c r="A8733" s="5" t="str">
        <f t="shared" si="136"/>
        <v>1NEMNEM Customer1211020</v>
      </c>
      <c r="B8733" s="9">
        <v>1</v>
      </c>
      <c r="C8733" t="s">
        <v>132</v>
      </c>
      <c r="D8733" t="s">
        <v>142</v>
      </c>
      <c r="E8733" s="9">
        <v>12</v>
      </c>
      <c r="F8733" s="9">
        <v>1</v>
      </c>
      <c r="G8733" s="9">
        <v>10</v>
      </c>
      <c r="H8733" s="9">
        <v>20</v>
      </c>
      <c r="I8733" s="9">
        <v>1.4630520343780518</v>
      </c>
      <c r="J8733" s="9">
        <v>1.4630520343780518</v>
      </c>
      <c r="K8733" s="9">
        <v>0</v>
      </c>
      <c r="L8733" s="9">
        <v>46.901832580566406</v>
      </c>
    </row>
    <row r="8734" spans="1:12" x14ac:dyDescent="0.25">
      <c r="A8734" s="5" t="str">
        <f t="shared" si="136"/>
        <v>1NEMNEM Customer1211021</v>
      </c>
      <c r="B8734" s="9">
        <v>1</v>
      </c>
      <c r="C8734" t="s">
        <v>132</v>
      </c>
      <c r="D8734" t="s">
        <v>142</v>
      </c>
      <c r="E8734" s="9">
        <v>12</v>
      </c>
      <c r="F8734" s="9">
        <v>1</v>
      </c>
      <c r="G8734" s="9">
        <v>10</v>
      </c>
      <c r="H8734" s="9">
        <v>21</v>
      </c>
      <c r="I8734" s="9">
        <v>1.44767165184021</v>
      </c>
      <c r="J8734" s="9">
        <v>1.44767165184021</v>
      </c>
      <c r="K8734" s="9">
        <v>0</v>
      </c>
      <c r="L8734" s="9">
        <v>45.479091644287109</v>
      </c>
    </row>
    <row r="8735" spans="1:12" x14ac:dyDescent="0.25">
      <c r="A8735" s="5" t="str">
        <f t="shared" si="136"/>
        <v>1NEMNEM Customer1211022</v>
      </c>
      <c r="B8735" s="9">
        <v>1</v>
      </c>
      <c r="C8735" t="s">
        <v>132</v>
      </c>
      <c r="D8735" t="s">
        <v>142</v>
      </c>
      <c r="E8735" s="9">
        <v>12</v>
      </c>
      <c r="F8735" s="9">
        <v>1</v>
      </c>
      <c r="G8735" s="9">
        <v>10</v>
      </c>
      <c r="H8735" s="9">
        <v>22</v>
      </c>
      <c r="I8735" s="9">
        <v>1.4007656574249268</v>
      </c>
      <c r="J8735" s="9">
        <v>1.4007656574249268</v>
      </c>
      <c r="K8735" s="9">
        <v>0</v>
      </c>
      <c r="L8735" s="9">
        <v>43.929615020751953</v>
      </c>
    </row>
    <row r="8736" spans="1:12" x14ac:dyDescent="0.25">
      <c r="A8736" s="5" t="str">
        <f t="shared" si="136"/>
        <v>1NEMNEM Customer1211023</v>
      </c>
      <c r="B8736" s="9">
        <v>1</v>
      </c>
      <c r="C8736" t="s">
        <v>132</v>
      </c>
      <c r="D8736" t="s">
        <v>142</v>
      </c>
      <c r="E8736" s="9">
        <v>12</v>
      </c>
      <c r="F8736" s="9">
        <v>1</v>
      </c>
      <c r="G8736" s="9">
        <v>10</v>
      </c>
      <c r="H8736" s="9">
        <v>23</v>
      </c>
      <c r="I8736" s="9">
        <v>1.4124583005905151</v>
      </c>
      <c r="J8736" s="9">
        <v>1.4124583005905151</v>
      </c>
      <c r="K8736" s="9">
        <v>0</v>
      </c>
      <c r="L8736" s="9">
        <v>43.046539306640625</v>
      </c>
    </row>
    <row r="8737" spans="1:12" x14ac:dyDescent="0.25">
      <c r="A8737" s="5" t="str">
        <f t="shared" si="136"/>
        <v>1NEMNEM Customer1211024</v>
      </c>
      <c r="B8737" s="9">
        <v>1</v>
      </c>
      <c r="C8737" t="s">
        <v>132</v>
      </c>
      <c r="D8737" t="s">
        <v>142</v>
      </c>
      <c r="E8737" s="9">
        <v>12</v>
      </c>
      <c r="F8737" s="9">
        <v>1</v>
      </c>
      <c r="G8737" s="9">
        <v>10</v>
      </c>
      <c r="H8737" s="9">
        <v>24</v>
      </c>
      <c r="I8737" s="9">
        <v>1.2993838787078857</v>
      </c>
      <c r="J8737" s="9">
        <v>1.2993838787078857</v>
      </c>
      <c r="K8737" s="9">
        <v>0</v>
      </c>
      <c r="L8737" s="9">
        <v>42.480335235595703</v>
      </c>
    </row>
    <row r="8738" spans="1:12" x14ac:dyDescent="0.25">
      <c r="A8738" s="5" t="str">
        <f t="shared" si="136"/>
        <v>1NEMNon-NEM Customer0021</v>
      </c>
      <c r="B8738" s="9">
        <v>1</v>
      </c>
      <c r="C8738" t="s">
        <v>132</v>
      </c>
      <c r="D8738" t="s">
        <v>143</v>
      </c>
      <c r="E8738" s="9">
        <v>0</v>
      </c>
      <c r="F8738" s="9">
        <v>0</v>
      </c>
      <c r="G8738" s="9">
        <v>2</v>
      </c>
      <c r="H8738" s="9">
        <v>1</v>
      </c>
      <c r="I8738" s="9">
        <v>1.2079519033432007</v>
      </c>
      <c r="J8738" s="9">
        <v>1.2079519033432007</v>
      </c>
      <c r="K8738" s="9">
        <v>0</v>
      </c>
      <c r="L8738" s="9">
        <v>74.447532653808594</v>
      </c>
    </row>
    <row r="8739" spans="1:12" x14ac:dyDescent="0.25">
      <c r="A8739" s="5" t="str">
        <f t="shared" si="136"/>
        <v>1NEMNon-NEM Customer0022</v>
      </c>
      <c r="B8739" s="9">
        <v>1</v>
      </c>
      <c r="C8739" t="s">
        <v>132</v>
      </c>
      <c r="D8739" t="s">
        <v>143</v>
      </c>
      <c r="E8739" s="9">
        <v>0</v>
      </c>
      <c r="F8739" s="9">
        <v>0</v>
      </c>
      <c r="G8739" s="9">
        <v>2</v>
      </c>
      <c r="H8739" s="9">
        <v>2</v>
      </c>
      <c r="I8739" s="9">
        <v>1.0080959796905518</v>
      </c>
      <c r="J8739" s="9">
        <v>1.0080959796905518</v>
      </c>
      <c r="K8739" s="9">
        <v>0</v>
      </c>
      <c r="L8739" s="9">
        <v>73.364112854003906</v>
      </c>
    </row>
    <row r="8740" spans="1:12" x14ac:dyDescent="0.25">
      <c r="A8740" s="5" t="str">
        <f t="shared" si="136"/>
        <v>1NEMNon-NEM Customer0023</v>
      </c>
      <c r="B8740" s="9">
        <v>1</v>
      </c>
      <c r="C8740" t="s">
        <v>132</v>
      </c>
      <c r="D8740" t="s">
        <v>143</v>
      </c>
      <c r="E8740" s="9">
        <v>0</v>
      </c>
      <c r="F8740" s="9">
        <v>0</v>
      </c>
      <c r="G8740" s="9">
        <v>2</v>
      </c>
      <c r="H8740" s="9">
        <v>3</v>
      </c>
      <c r="I8740" s="9">
        <v>0.87436151504516602</v>
      </c>
      <c r="J8740" s="9">
        <v>0.87436151504516602</v>
      </c>
      <c r="K8740" s="9">
        <v>0</v>
      </c>
      <c r="L8740" s="9">
        <v>72.498298645019531</v>
      </c>
    </row>
    <row r="8741" spans="1:12" x14ac:dyDescent="0.25">
      <c r="A8741" s="5" t="str">
        <f t="shared" si="136"/>
        <v>1NEMNon-NEM Customer0024</v>
      </c>
      <c r="B8741" s="9">
        <v>1</v>
      </c>
      <c r="C8741" t="s">
        <v>132</v>
      </c>
      <c r="D8741" t="s">
        <v>143</v>
      </c>
      <c r="E8741" s="9">
        <v>0</v>
      </c>
      <c r="F8741" s="9">
        <v>0</v>
      </c>
      <c r="G8741" s="9">
        <v>2</v>
      </c>
      <c r="H8741" s="9">
        <v>4</v>
      </c>
      <c r="I8741" s="9">
        <v>0.77308827638626099</v>
      </c>
      <c r="J8741" s="9">
        <v>0.77308827638626099</v>
      </c>
      <c r="K8741" s="9">
        <v>0</v>
      </c>
      <c r="L8741" s="9">
        <v>71.548088073730469</v>
      </c>
    </row>
    <row r="8742" spans="1:12" x14ac:dyDescent="0.25">
      <c r="A8742" s="5" t="str">
        <f t="shared" si="136"/>
        <v>1NEMNon-NEM Customer0025</v>
      </c>
      <c r="B8742" s="9">
        <v>1</v>
      </c>
      <c r="C8742" t="s">
        <v>132</v>
      </c>
      <c r="D8742" t="s">
        <v>143</v>
      </c>
      <c r="E8742" s="9">
        <v>0</v>
      </c>
      <c r="F8742" s="9">
        <v>0</v>
      </c>
      <c r="G8742" s="9">
        <v>2</v>
      </c>
      <c r="H8742" s="9">
        <v>5</v>
      </c>
      <c r="I8742" s="9">
        <v>0.70665514469146729</v>
      </c>
      <c r="J8742" s="9">
        <v>0.70665514469146729</v>
      </c>
      <c r="K8742" s="9">
        <v>0</v>
      </c>
      <c r="L8742" s="9">
        <v>70.765670776367188</v>
      </c>
    </row>
    <row r="8743" spans="1:12" x14ac:dyDescent="0.25">
      <c r="A8743" s="5" t="str">
        <f t="shared" si="136"/>
        <v>1NEMNon-NEM Customer0026</v>
      </c>
      <c r="B8743" s="9">
        <v>1</v>
      </c>
      <c r="C8743" t="s">
        <v>132</v>
      </c>
      <c r="D8743" t="s">
        <v>143</v>
      </c>
      <c r="E8743" s="9">
        <v>0</v>
      </c>
      <c r="F8743" s="9">
        <v>0</v>
      </c>
      <c r="G8743" s="9">
        <v>2</v>
      </c>
      <c r="H8743" s="9">
        <v>6</v>
      </c>
      <c r="I8743" s="9">
        <v>0.67219758033752441</v>
      </c>
      <c r="J8743" s="9">
        <v>0.67219758033752441</v>
      </c>
      <c r="K8743" s="9">
        <v>0</v>
      </c>
      <c r="L8743" s="9">
        <v>70.025489807128906</v>
      </c>
    </row>
    <row r="8744" spans="1:12" x14ac:dyDescent="0.25">
      <c r="A8744" s="5" t="str">
        <f t="shared" si="136"/>
        <v>1NEMNon-NEM Customer0027</v>
      </c>
      <c r="B8744" s="9">
        <v>1</v>
      </c>
      <c r="C8744" t="s">
        <v>132</v>
      </c>
      <c r="D8744" t="s">
        <v>143</v>
      </c>
      <c r="E8744" s="9">
        <v>0</v>
      </c>
      <c r="F8744" s="9">
        <v>0</v>
      </c>
      <c r="G8744" s="9">
        <v>2</v>
      </c>
      <c r="H8744" s="9">
        <v>7</v>
      </c>
      <c r="I8744" s="9">
        <v>0.68440556526184082</v>
      </c>
      <c r="J8744" s="9">
        <v>0.68440556526184082</v>
      </c>
      <c r="K8744" s="9">
        <v>0</v>
      </c>
      <c r="L8744" s="9">
        <v>69.629493713378906</v>
      </c>
    </row>
    <row r="8745" spans="1:12" x14ac:dyDescent="0.25">
      <c r="A8745" s="5" t="str">
        <f t="shared" si="136"/>
        <v>1NEMNon-NEM Customer0028</v>
      </c>
      <c r="B8745" s="9">
        <v>1</v>
      </c>
      <c r="C8745" t="s">
        <v>132</v>
      </c>
      <c r="D8745" t="s">
        <v>143</v>
      </c>
      <c r="E8745" s="9">
        <v>0</v>
      </c>
      <c r="F8745" s="9">
        <v>0</v>
      </c>
      <c r="G8745" s="9">
        <v>2</v>
      </c>
      <c r="H8745" s="9">
        <v>8</v>
      </c>
      <c r="I8745" s="9">
        <v>0.74361974000930786</v>
      </c>
      <c r="J8745" s="9">
        <v>0.74361974000930786</v>
      </c>
      <c r="K8745" s="9">
        <v>0</v>
      </c>
      <c r="L8745" s="9">
        <v>69.933525085449219</v>
      </c>
    </row>
    <row r="8746" spans="1:12" x14ac:dyDescent="0.25">
      <c r="A8746" s="5" t="str">
        <f t="shared" si="136"/>
        <v>1NEMNon-NEM Customer0029</v>
      </c>
      <c r="B8746" s="9">
        <v>1</v>
      </c>
      <c r="C8746" t="s">
        <v>132</v>
      </c>
      <c r="D8746" t="s">
        <v>143</v>
      </c>
      <c r="E8746" s="9">
        <v>0</v>
      </c>
      <c r="F8746" s="9">
        <v>0</v>
      </c>
      <c r="G8746" s="9">
        <v>2</v>
      </c>
      <c r="H8746" s="9">
        <v>9</v>
      </c>
      <c r="I8746" s="9">
        <v>0.79975986480712891</v>
      </c>
      <c r="J8746" s="9">
        <v>0.79975986480712891</v>
      </c>
      <c r="K8746" s="9">
        <v>0</v>
      </c>
      <c r="L8746" s="9">
        <v>72.281036376953125</v>
      </c>
    </row>
    <row r="8747" spans="1:12" x14ac:dyDescent="0.25">
      <c r="A8747" s="5" t="str">
        <f t="shared" si="136"/>
        <v>1NEMNon-NEM Customer00210</v>
      </c>
      <c r="B8747" s="9">
        <v>1</v>
      </c>
      <c r="C8747" t="s">
        <v>132</v>
      </c>
      <c r="D8747" t="s">
        <v>143</v>
      </c>
      <c r="E8747" s="9">
        <v>0</v>
      </c>
      <c r="F8747" s="9">
        <v>0</v>
      </c>
      <c r="G8747" s="9">
        <v>2</v>
      </c>
      <c r="H8747" s="9">
        <v>10</v>
      </c>
      <c r="I8747" s="9">
        <v>0.91276127099990845</v>
      </c>
      <c r="J8747" s="9">
        <v>0.91276127099990845</v>
      </c>
      <c r="K8747" s="9">
        <v>0</v>
      </c>
      <c r="L8747" s="9">
        <v>76.324493408203125</v>
      </c>
    </row>
    <row r="8748" spans="1:12" x14ac:dyDescent="0.25">
      <c r="A8748" s="5" t="str">
        <f t="shared" si="136"/>
        <v>1NEMNon-NEM Customer00211</v>
      </c>
      <c r="B8748" s="9">
        <v>1</v>
      </c>
      <c r="C8748" t="s">
        <v>132</v>
      </c>
      <c r="D8748" t="s">
        <v>143</v>
      </c>
      <c r="E8748" s="9">
        <v>0</v>
      </c>
      <c r="F8748" s="9">
        <v>0</v>
      </c>
      <c r="G8748" s="9">
        <v>2</v>
      </c>
      <c r="H8748" s="9">
        <v>11</v>
      </c>
      <c r="I8748" s="9">
        <v>1.0876802206039429</v>
      </c>
      <c r="J8748" s="9">
        <v>1.0876802206039429</v>
      </c>
      <c r="K8748" s="9">
        <v>0</v>
      </c>
      <c r="L8748" s="9">
        <v>80.914192199707031</v>
      </c>
    </row>
    <row r="8749" spans="1:12" x14ac:dyDescent="0.25">
      <c r="A8749" s="5" t="str">
        <f t="shared" si="136"/>
        <v>1NEMNon-NEM Customer00212</v>
      </c>
      <c r="B8749" s="9">
        <v>1</v>
      </c>
      <c r="C8749" t="s">
        <v>132</v>
      </c>
      <c r="D8749" t="s">
        <v>143</v>
      </c>
      <c r="E8749" s="9">
        <v>0</v>
      </c>
      <c r="F8749" s="9">
        <v>0</v>
      </c>
      <c r="G8749" s="9">
        <v>2</v>
      </c>
      <c r="H8749" s="9">
        <v>12</v>
      </c>
      <c r="I8749" s="9">
        <v>1.3018062114715576</v>
      </c>
      <c r="J8749" s="9">
        <v>1.3018062114715576</v>
      </c>
      <c r="K8749" s="9">
        <v>0</v>
      </c>
      <c r="L8749" s="9">
        <v>85.007072448730469</v>
      </c>
    </row>
    <row r="8750" spans="1:12" x14ac:dyDescent="0.25">
      <c r="A8750" s="5" t="str">
        <f t="shared" si="136"/>
        <v>1NEMNon-NEM Customer00213</v>
      </c>
      <c r="B8750" s="9">
        <v>1</v>
      </c>
      <c r="C8750" t="s">
        <v>132</v>
      </c>
      <c r="D8750" t="s">
        <v>143</v>
      </c>
      <c r="E8750" s="9">
        <v>0</v>
      </c>
      <c r="F8750" s="9">
        <v>0</v>
      </c>
      <c r="G8750" s="9">
        <v>2</v>
      </c>
      <c r="H8750" s="9">
        <v>13</v>
      </c>
      <c r="I8750" s="9">
        <v>1.5632544755935669</v>
      </c>
      <c r="J8750" s="9">
        <v>1.5632544755935669</v>
      </c>
      <c r="K8750" s="9">
        <v>0</v>
      </c>
      <c r="L8750" s="9">
        <v>87.885902404785156</v>
      </c>
    </row>
    <row r="8751" spans="1:12" x14ac:dyDescent="0.25">
      <c r="A8751" s="5" t="str">
        <f t="shared" si="136"/>
        <v>1NEMNon-NEM Customer00214</v>
      </c>
      <c r="B8751" s="9">
        <v>1</v>
      </c>
      <c r="C8751" t="s">
        <v>132</v>
      </c>
      <c r="D8751" t="s">
        <v>143</v>
      </c>
      <c r="E8751" s="9">
        <v>0</v>
      </c>
      <c r="F8751" s="9">
        <v>0</v>
      </c>
      <c r="G8751" s="9">
        <v>2</v>
      </c>
      <c r="H8751" s="9">
        <v>14</v>
      </c>
      <c r="I8751" s="9">
        <v>1.830119252204895</v>
      </c>
      <c r="J8751" s="9">
        <v>1.830119252204895</v>
      </c>
      <c r="K8751" s="9">
        <v>0</v>
      </c>
      <c r="L8751" s="9">
        <v>89.907196044921875</v>
      </c>
    </row>
    <row r="8752" spans="1:12" x14ac:dyDescent="0.25">
      <c r="A8752" s="5" t="str">
        <f t="shared" si="136"/>
        <v>1NEMNon-NEM Customer00215</v>
      </c>
      <c r="B8752" s="9">
        <v>1</v>
      </c>
      <c r="C8752" t="s">
        <v>132</v>
      </c>
      <c r="D8752" t="s">
        <v>143</v>
      </c>
      <c r="E8752" s="9">
        <v>0</v>
      </c>
      <c r="F8752" s="9">
        <v>0</v>
      </c>
      <c r="G8752" s="9">
        <v>2</v>
      </c>
      <c r="H8752" s="9">
        <v>15</v>
      </c>
      <c r="I8752" s="9">
        <v>2.0633738040924072</v>
      </c>
      <c r="J8752" s="9">
        <v>2.0633738040924072</v>
      </c>
      <c r="K8752" s="9">
        <v>0</v>
      </c>
      <c r="L8752" s="9">
        <v>91.159065246582031</v>
      </c>
    </row>
    <row r="8753" spans="1:12" x14ac:dyDescent="0.25">
      <c r="A8753" s="5" t="str">
        <f t="shared" si="136"/>
        <v>1NEMNon-NEM Customer00216</v>
      </c>
      <c r="B8753" s="9">
        <v>1</v>
      </c>
      <c r="C8753" t="s">
        <v>132</v>
      </c>
      <c r="D8753" t="s">
        <v>143</v>
      </c>
      <c r="E8753" s="9">
        <v>0</v>
      </c>
      <c r="F8753" s="9">
        <v>0</v>
      </c>
      <c r="G8753" s="9">
        <v>2</v>
      </c>
      <c r="H8753" s="9">
        <v>16</v>
      </c>
      <c r="I8753" s="9">
        <v>2.2818977832794189</v>
      </c>
      <c r="J8753" s="9">
        <v>2.2818977832794189</v>
      </c>
      <c r="K8753" s="9">
        <v>0</v>
      </c>
      <c r="L8753" s="9">
        <v>91.269844055175781</v>
      </c>
    </row>
    <row r="8754" spans="1:12" x14ac:dyDescent="0.25">
      <c r="A8754" s="5" t="str">
        <f t="shared" si="136"/>
        <v>1NEMNon-NEM Customer00217</v>
      </c>
      <c r="B8754" s="9">
        <v>1</v>
      </c>
      <c r="C8754" t="s">
        <v>132</v>
      </c>
      <c r="D8754" t="s">
        <v>143</v>
      </c>
      <c r="E8754" s="9">
        <v>0</v>
      </c>
      <c r="F8754" s="9">
        <v>0</v>
      </c>
      <c r="G8754" s="9">
        <v>2</v>
      </c>
      <c r="H8754" s="9">
        <v>17</v>
      </c>
      <c r="I8754" s="9">
        <v>2.4198038578033447</v>
      </c>
      <c r="J8754" s="9">
        <v>1.5146636962890625</v>
      </c>
      <c r="K8754" s="9">
        <v>1.4061816036701202E-2</v>
      </c>
      <c r="L8754" s="9">
        <v>90.934257507324219</v>
      </c>
    </row>
    <row r="8755" spans="1:12" x14ac:dyDescent="0.25">
      <c r="A8755" s="5" t="str">
        <f t="shared" si="136"/>
        <v>1NEMNon-NEM Customer00218</v>
      </c>
      <c r="B8755" s="9">
        <v>1</v>
      </c>
      <c r="C8755" t="s">
        <v>132</v>
      </c>
      <c r="D8755" t="s">
        <v>143</v>
      </c>
      <c r="E8755" s="9">
        <v>0</v>
      </c>
      <c r="F8755" s="9">
        <v>0</v>
      </c>
      <c r="G8755" s="9">
        <v>2</v>
      </c>
      <c r="H8755" s="9">
        <v>18</v>
      </c>
      <c r="I8755" s="9">
        <v>2.4965605735778809</v>
      </c>
      <c r="J8755" s="9">
        <v>1.9709174633026123</v>
      </c>
      <c r="K8755" s="9">
        <v>2.516908198595047E-2</v>
      </c>
      <c r="L8755" s="9">
        <v>89.672325134277344</v>
      </c>
    </row>
    <row r="8756" spans="1:12" x14ac:dyDescent="0.25">
      <c r="A8756" s="5" t="str">
        <f t="shared" si="136"/>
        <v>1NEMNon-NEM Customer00219</v>
      </c>
      <c r="B8756" s="9">
        <v>1</v>
      </c>
      <c r="C8756" t="s">
        <v>132</v>
      </c>
      <c r="D8756" t="s">
        <v>143</v>
      </c>
      <c r="E8756" s="9">
        <v>0</v>
      </c>
      <c r="F8756" s="9">
        <v>0</v>
      </c>
      <c r="G8756" s="9">
        <v>2</v>
      </c>
      <c r="H8756" s="9">
        <v>19</v>
      </c>
      <c r="I8756" s="9">
        <v>2.4430863857269287</v>
      </c>
      <c r="J8756" s="9">
        <v>2.1122407913208008</v>
      </c>
      <c r="K8756" s="9">
        <v>1.4437997713685036E-2</v>
      </c>
      <c r="L8756" s="9">
        <v>88.261116027832031</v>
      </c>
    </row>
    <row r="8757" spans="1:12" x14ac:dyDescent="0.25">
      <c r="A8757" s="5" t="str">
        <f t="shared" si="136"/>
        <v>1NEMNon-NEM Customer00220</v>
      </c>
      <c r="B8757" s="9">
        <v>1</v>
      </c>
      <c r="C8757" t="s">
        <v>132</v>
      </c>
      <c r="D8757" t="s">
        <v>143</v>
      </c>
      <c r="E8757" s="9">
        <v>0</v>
      </c>
      <c r="F8757" s="9">
        <v>0</v>
      </c>
      <c r="G8757" s="9">
        <v>2</v>
      </c>
      <c r="H8757" s="9">
        <v>20</v>
      </c>
      <c r="I8757" s="9">
        <v>2.2579782009124756</v>
      </c>
      <c r="J8757" s="9">
        <v>2.0124931335449219</v>
      </c>
      <c r="K8757" s="9">
        <v>1.1949241161346436E-2</v>
      </c>
      <c r="L8757" s="9">
        <v>86.1248779296875</v>
      </c>
    </row>
    <row r="8758" spans="1:12" x14ac:dyDescent="0.25">
      <c r="A8758" s="5" t="str">
        <f t="shared" si="136"/>
        <v>1NEMNon-NEM Customer00221</v>
      </c>
      <c r="B8758" s="9">
        <v>1</v>
      </c>
      <c r="C8758" t="s">
        <v>132</v>
      </c>
      <c r="D8758" t="s">
        <v>143</v>
      </c>
      <c r="E8758" s="9">
        <v>0</v>
      </c>
      <c r="F8758" s="9">
        <v>0</v>
      </c>
      <c r="G8758" s="9">
        <v>2</v>
      </c>
      <c r="H8758" s="9">
        <v>21</v>
      </c>
      <c r="I8758" s="9">
        <v>2.1529932022094727</v>
      </c>
      <c r="J8758" s="9">
        <v>1.9282466173171997</v>
      </c>
      <c r="K8758" s="9">
        <v>1.3738572597503662E-2</v>
      </c>
      <c r="L8758" s="9">
        <v>83.04248046875</v>
      </c>
    </row>
    <row r="8759" spans="1:12" x14ac:dyDescent="0.25">
      <c r="A8759" s="5" t="str">
        <f t="shared" si="136"/>
        <v>1NEMNon-NEM Customer00222</v>
      </c>
      <c r="B8759" s="9">
        <v>1</v>
      </c>
      <c r="C8759" t="s">
        <v>132</v>
      </c>
      <c r="D8759" t="s">
        <v>143</v>
      </c>
      <c r="E8759" s="9">
        <v>0</v>
      </c>
      <c r="F8759" s="9">
        <v>0</v>
      </c>
      <c r="G8759" s="9">
        <v>2</v>
      </c>
      <c r="H8759" s="9">
        <v>22</v>
      </c>
      <c r="I8759" s="9">
        <v>2.0320649147033691</v>
      </c>
      <c r="J8759" s="9">
        <v>2.4262232780456543</v>
      </c>
      <c r="K8759" s="9">
        <v>1.2475715950131416E-2</v>
      </c>
      <c r="L8759" s="9">
        <v>80.231376647949219</v>
      </c>
    </row>
    <row r="8760" spans="1:12" x14ac:dyDescent="0.25">
      <c r="A8760" s="5" t="str">
        <f t="shared" si="136"/>
        <v>1NEMNon-NEM Customer00223</v>
      </c>
      <c r="B8760" s="9">
        <v>1</v>
      </c>
      <c r="C8760" t="s">
        <v>132</v>
      </c>
      <c r="D8760" t="s">
        <v>143</v>
      </c>
      <c r="E8760" s="9">
        <v>0</v>
      </c>
      <c r="F8760" s="9">
        <v>0</v>
      </c>
      <c r="G8760" s="9">
        <v>2</v>
      </c>
      <c r="H8760" s="9">
        <v>23</v>
      </c>
      <c r="I8760" s="9">
        <v>1.8024959564208984</v>
      </c>
      <c r="J8760" s="9">
        <v>1.9442088603973389</v>
      </c>
      <c r="K8760" s="9">
        <v>9.6955690532922745E-3</v>
      </c>
      <c r="L8760" s="9">
        <v>78.162918090820313</v>
      </c>
    </row>
    <row r="8761" spans="1:12" x14ac:dyDescent="0.25">
      <c r="A8761" s="5" t="str">
        <f t="shared" si="136"/>
        <v>1NEMNon-NEM Customer00224</v>
      </c>
      <c r="B8761" s="9">
        <v>1</v>
      </c>
      <c r="C8761" t="s">
        <v>132</v>
      </c>
      <c r="D8761" t="s">
        <v>143</v>
      </c>
      <c r="E8761" s="9">
        <v>0</v>
      </c>
      <c r="F8761" s="9">
        <v>0</v>
      </c>
      <c r="G8761" s="9">
        <v>2</v>
      </c>
      <c r="H8761" s="9">
        <v>24</v>
      </c>
      <c r="I8761" s="9">
        <v>1.5025871992111206</v>
      </c>
      <c r="J8761" s="9">
        <v>1.5811976194381714</v>
      </c>
      <c r="K8761" s="9">
        <v>7.8342398628592491E-3</v>
      </c>
      <c r="L8761" s="9">
        <v>76.58258056640625</v>
      </c>
    </row>
    <row r="8762" spans="1:12" x14ac:dyDescent="0.25">
      <c r="A8762" s="5" t="str">
        <f t="shared" si="136"/>
        <v>1NEMNon-NEM Customer00101</v>
      </c>
      <c r="B8762" s="9">
        <v>1</v>
      </c>
      <c r="C8762" t="s">
        <v>132</v>
      </c>
      <c r="D8762" t="s">
        <v>143</v>
      </c>
      <c r="E8762" s="9">
        <v>0</v>
      </c>
      <c r="F8762" s="9">
        <v>0</v>
      </c>
      <c r="G8762" s="9">
        <v>10</v>
      </c>
      <c r="H8762" s="9">
        <v>1</v>
      </c>
      <c r="I8762" s="9">
        <v>1.3711349964141846</v>
      </c>
      <c r="J8762" s="9">
        <v>1.3711349964141846</v>
      </c>
      <c r="K8762" s="9">
        <v>0</v>
      </c>
      <c r="L8762" s="9">
        <v>77.468719482421875</v>
      </c>
    </row>
    <row r="8763" spans="1:12" x14ac:dyDescent="0.25">
      <c r="A8763" s="5" t="str">
        <f t="shared" si="136"/>
        <v>1NEMNon-NEM Customer00102</v>
      </c>
      <c r="B8763" s="9">
        <v>1</v>
      </c>
      <c r="C8763" t="s">
        <v>132</v>
      </c>
      <c r="D8763" t="s">
        <v>143</v>
      </c>
      <c r="E8763" s="9">
        <v>0</v>
      </c>
      <c r="F8763" s="9">
        <v>0</v>
      </c>
      <c r="G8763" s="9">
        <v>10</v>
      </c>
      <c r="H8763" s="9">
        <v>2</v>
      </c>
      <c r="I8763" s="9">
        <v>1.1438999176025391</v>
      </c>
      <c r="J8763" s="9">
        <v>1.1438999176025391</v>
      </c>
      <c r="K8763" s="9">
        <v>0</v>
      </c>
      <c r="L8763" s="9">
        <v>76.402420043945313</v>
      </c>
    </row>
    <row r="8764" spans="1:12" x14ac:dyDescent="0.25">
      <c r="A8764" s="5" t="str">
        <f t="shared" si="136"/>
        <v>1NEMNon-NEM Customer00103</v>
      </c>
      <c r="B8764" s="9">
        <v>1</v>
      </c>
      <c r="C8764" t="s">
        <v>132</v>
      </c>
      <c r="D8764" t="s">
        <v>143</v>
      </c>
      <c r="E8764" s="9">
        <v>0</v>
      </c>
      <c r="F8764" s="9">
        <v>0</v>
      </c>
      <c r="G8764" s="9">
        <v>10</v>
      </c>
      <c r="H8764" s="9">
        <v>3</v>
      </c>
      <c r="I8764" s="9">
        <v>0.98581665754318237</v>
      </c>
      <c r="J8764" s="9">
        <v>0.98581665754318237</v>
      </c>
      <c r="K8764" s="9">
        <v>0</v>
      </c>
      <c r="L8764" s="9">
        <v>75.400810241699219</v>
      </c>
    </row>
    <row r="8765" spans="1:12" x14ac:dyDescent="0.25">
      <c r="A8765" s="5" t="str">
        <f t="shared" si="136"/>
        <v>1NEMNon-NEM Customer00104</v>
      </c>
      <c r="B8765" s="9">
        <v>1</v>
      </c>
      <c r="C8765" t="s">
        <v>132</v>
      </c>
      <c r="D8765" t="s">
        <v>143</v>
      </c>
      <c r="E8765" s="9">
        <v>0</v>
      </c>
      <c r="F8765" s="9">
        <v>0</v>
      </c>
      <c r="G8765" s="9">
        <v>10</v>
      </c>
      <c r="H8765" s="9">
        <v>4</v>
      </c>
      <c r="I8765" s="9">
        <v>0.87870126962661743</v>
      </c>
      <c r="J8765" s="9">
        <v>0.87870126962661743</v>
      </c>
      <c r="K8765" s="9">
        <v>0</v>
      </c>
      <c r="L8765" s="9">
        <v>74.688728332519531</v>
      </c>
    </row>
    <row r="8766" spans="1:12" x14ac:dyDescent="0.25">
      <c r="A8766" s="5" t="str">
        <f t="shared" si="136"/>
        <v>1NEMNon-NEM Customer00105</v>
      </c>
      <c r="B8766" s="9">
        <v>1</v>
      </c>
      <c r="C8766" t="s">
        <v>132</v>
      </c>
      <c r="D8766" t="s">
        <v>143</v>
      </c>
      <c r="E8766" s="9">
        <v>0</v>
      </c>
      <c r="F8766" s="9">
        <v>0</v>
      </c>
      <c r="G8766" s="9">
        <v>10</v>
      </c>
      <c r="H8766" s="9">
        <v>5</v>
      </c>
      <c r="I8766" s="9">
        <v>0.80095207691192627</v>
      </c>
      <c r="J8766" s="9">
        <v>0.80095207691192627</v>
      </c>
      <c r="K8766" s="9">
        <v>0</v>
      </c>
      <c r="L8766" s="9">
        <v>73.906417846679688</v>
      </c>
    </row>
    <row r="8767" spans="1:12" x14ac:dyDescent="0.25">
      <c r="A8767" s="5" t="str">
        <f t="shared" si="136"/>
        <v>1NEMNon-NEM Customer00106</v>
      </c>
      <c r="B8767" s="9">
        <v>1</v>
      </c>
      <c r="C8767" t="s">
        <v>132</v>
      </c>
      <c r="D8767" t="s">
        <v>143</v>
      </c>
      <c r="E8767" s="9">
        <v>0</v>
      </c>
      <c r="F8767" s="9">
        <v>0</v>
      </c>
      <c r="G8767" s="9">
        <v>10</v>
      </c>
      <c r="H8767" s="9">
        <v>6</v>
      </c>
      <c r="I8767" s="9">
        <v>0.76307106018066406</v>
      </c>
      <c r="J8767" s="9">
        <v>0.76307106018066406</v>
      </c>
      <c r="K8767" s="9">
        <v>0</v>
      </c>
      <c r="L8767" s="9">
        <v>73.392707824707031</v>
      </c>
    </row>
    <row r="8768" spans="1:12" x14ac:dyDescent="0.25">
      <c r="A8768" s="5" t="str">
        <f t="shared" si="136"/>
        <v>1NEMNon-NEM Customer00107</v>
      </c>
      <c r="B8768" s="9">
        <v>1</v>
      </c>
      <c r="C8768" t="s">
        <v>132</v>
      </c>
      <c r="D8768" t="s">
        <v>143</v>
      </c>
      <c r="E8768" s="9">
        <v>0</v>
      </c>
      <c r="F8768" s="9">
        <v>0</v>
      </c>
      <c r="G8768" s="9">
        <v>10</v>
      </c>
      <c r="H8768" s="9">
        <v>7</v>
      </c>
      <c r="I8768" s="9">
        <v>0.76216733455657959</v>
      </c>
      <c r="J8768" s="9">
        <v>0.76216733455657959</v>
      </c>
      <c r="K8768" s="9">
        <v>0</v>
      </c>
      <c r="L8768" s="9">
        <v>72.941642761230469</v>
      </c>
    </row>
    <row r="8769" spans="1:12" x14ac:dyDescent="0.25">
      <c r="A8769" s="5" t="str">
        <f t="shared" si="136"/>
        <v>1NEMNon-NEM Customer00108</v>
      </c>
      <c r="B8769" s="9">
        <v>1</v>
      </c>
      <c r="C8769" t="s">
        <v>132</v>
      </c>
      <c r="D8769" t="s">
        <v>143</v>
      </c>
      <c r="E8769" s="9">
        <v>0</v>
      </c>
      <c r="F8769" s="9">
        <v>0</v>
      </c>
      <c r="G8769" s="9">
        <v>10</v>
      </c>
      <c r="H8769" s="9">
        <v>8</v>
      </c>
      <c r="I8769" s="9">
        <v>0.83036512136459351</v>
      </c>
      <c r="J8769" s="9">
        <v>0.83036512136459351</v>
      </c>
      <c r="K8769" s="9">
        <v>0</v>
      </c>
      <c r="L8769" s="9">
        <v>73.319786071777344</v>
      </c>
    </row>
    <row r="8770" spans="1:12" x14ac:dyDescent="0.25">
      <c r="A8770" s="5" t="str">
        <f t="shared" si="136"/>
        <v>1NEMNon-NEM Customer00109</v>
      </c>
      <c r="B8770" s="9">
        <v>1</v>
      </c>
      <c r="C8770" t="s">
        <v>132</v>
      </c>
      <c r="D8770" t="s">
        <v>143</v>
      </c>
      <c r="E8770" s="9">
        <v>0</v>
      </c>
      <c r="F8770" s="9">
        <v>0</v>
      </c>
      <c r="G8770" s="9">
        <v>10</v>
      </c>
      <c r="H8770" s="9">
        <v>9</v>
      </c>
      <c r="I8770" s="9">
        <v>0.90207993984222412</v>
      </c>
      <c r="J8770" s="9">
        <v>0.90207993984222412</v>
      </c>
      <c r="K8770" s="9">
        <v>0</v>
      </c>
      <c r="L8770" s="9">
        <v>75.910072326660156</v>
      </c>
    </row>
    <row r="8771" spans="1:12" x14ac:dyDescent="0.25">
      <c r="A8771" s="5" t="str">
        <f t="shared" ref="A8771:A8834" si="137">B8771&amp;C8771&amp;D8771&amp;E8771&amp;F8771&amp;G8771&amp;H8771</f>
        <v>1NEMNon-NEM Customer001010</v>
      </c>
      <c r="B8771" s="9">
        <v>1</v>
      </c>
      <c r="C8771" t="s">
        <v>132</v>
      </c>
      <c r="D8771" t="s">
        <v>143</v>
      </c>
      <c r="E8771" s="9">
        <v>0</v>
      </c>
      <c r="F8771" s="9">
        <v>0</v>
      </c>
      <c r="G8771" s="9">
        <v>10</v>
      </c>
      <c r="H8771" s="9">
        <v>10</v>
      </c>
      <c r="I8771" s="9">
        <v>1.0353044271469116</v>
      </c>
      <c r="J8771" s="9">
        <v>1.0353044271469116</v>
      </c>
      <c r="K8771" s="9">
        <v>0</v>
      </c>
      <c r="L8771" s="9">
        <v>80.213653564453125</v>
      </c>
    </row>
    <row r="8772" spans="1:12" x14ac:dyDescent="0.25">
      <c r="A8772" s="5" t="str">
        <f t="shared" si="137"/>
        <v>1NEMNon-NEM Customer001011</v>
      </c>
      <c r="B8772" s="9">
        <v>1</v>
      </c>
      <c r="C8772" t="s">
        <v>132</v>
      </c>
      <c r="D8772" t="s">
        <v>143</v>
      </c>
      <c r="E8772" s="9">
        <v>0</v>
      </c>
      <c r="F8772" s="9">
        <v>0</v>
      </c>
      <c r="G8772" s="9">
        <v>10</v>
      </c>
      <c r="H8772" s="9">
        <v>11</v>
      </c>
      <c r="I8772" s="9">
        <v>1.2628946304321289</v>
      </c>
      <c r="J8772" s="9">
        <v>1.2628946304321289</v>
      </c>
      <c r="K8772" s="9">
        <v>0</v>
      </c>
      <c r="L8772" s="9">
        <v>84.944435119628906</v>
      </c>
    </row>
    <row r="8773" spans="1:12" x14ac:dyDescent="0.25">
      <c r="A8773" s="5" t="str">
        <f t="shared" si="137"/>
        <v>1NEMNon-NEM Customer001012</v>
      </c>
      <c r="B8773" s="9">
        <v>1</v>
      </c>
      <c r="C8773" t="s">
        <v>132</v>
      </c>
      <c r="D8773" t="s">
        <v>143</v>
      </c>
      <c r="E8773" s="9">
        <v>0</v>
      </c>
      <c r="F8773" s="9">
        <v>0</v>
      </c>
      <c r="G8773" s="9">
        <v>10</v>
      </c>
      <c r="H8773" s="9">
        <v>12</v>
      </c>
      <c r="I8773" s="9">
        <v>1.5471748113632202</v>
      </c>
      <c r="J8773" s="9">
        <v>1.5471748113632202</v>
      </c>
      <c r="K8773" s="9">
        <v>0</v>
      </c>
      <c r="L8773" s="9">
        <v>89.062553405761719</v>
      </c>
    </row>
    <row r="8774" spans="1:12" x14ac:dyDescent="0.25">
      <c r="A8774" s="5" t="str">
        <f t="shared" si="137"/>
        <v>1NEMNon-NEM Customer001013</v>
      </c>
      <c r="B8774" s="9">
        <v>1</v>
      </c>
      <c r="C8774" t="s">
        <v>132</v>
      </c>
      <c r="D8774" t="s">
        <v>143</v>
      </c>
      <c r="E8774" s="9">
        <v>0</v>
      </c>
      <c r="F8774" s="9">
        <v>0</v>
      </c>
      <c r="G8774" s="9">
        <v>10</v>
      </c>
      <c r="H8774" s="9">
        <v>13</v>
      </c>
      <c r="I8774" s="9">
        <v>1.8893305063247681</v>
      </c>
      <c r="J8774" s="9">
        <v>1.8893305063247681</v>
      </c>
      <c r="K8774" s="9">
        <v>0</v>
      </c>
      <c r="L8774" s="9">
        <v>91.745620727539063</v>
      </c>
    </row>
    <row r="8775" spans="1:12" x14ac:dyDescent="0.25">
      <c r="A8775" s="5" t="str">
        <f t="shared" si="137"/>
        <v>1NEMNon-NEM Customer001014</v>
      </c>
      <c r="B8775" s="9">
        <v>1</v>
      </c>
      <c r="C8775" t="s">
        <v>132</v>
      </c>
      <c r="D8775" t="s">
        <v>143</v>
      </c>
      <c r="E8775" s="9">
        <v>0</v>
      </c>
      <c r="F8775" s="9">
        <v>0</v>
      </c>
      <c r="G8775" s="9">
        <v>10</v>
      </c>
      <c r="H8775" s="9">
        <v>14</v>
      </c>
      <c r="I8775" s="9">
        <v>2.2271978855133057</v>
      </c>
      <c r="J8775" s="9">
        <v>2.2271978855133057</v>
      </c>
      <c r="K8775" s="9">
        <v>0</v>
      </c>
      <c r="L8775" s="9">
        <v>93.839469909667969</v>
      </c>
    </row>
    <row r="8776" spans="1:12" x14ac:dyDescent="0.25">
      <c r="A8776" s="5" t="str">
        <f t="shared" si="137"/>
        <v>1NEMNon-NEM Customer001015</v>
      </c>
      <c r="B8776" s="9">
        <v>1</v>
      </c>
      <c r="C8776" t="s">
        <v>132</v>
      </c>
      <c r="D8776" t="s">
        <v>143</v>
      </c>
      <c r="E8776" s="9">
        <v>0</v>
      </c>
      <c r="F8776" s="9">
        <v>0</v>
      </c>
      <c r="G8776" s="9">
        <v>10</v>
      </c>
      <c r="H8776" s="9">
        <v>15</v>
      </c>
      <c r="I8776" s="9">
        <v>2.5096635818481445</v>
      </c>
      <c r="J8776" s="9">
        <v>2.5096635818481445</v>
      </c>
      <c r="K8776" s="9">
        <v>0</v>
      </c>
      <c r="L8776" s="9">
        <v>95.161506652832031</v>
      </c>
    </row>
    <row r="8777" spans="1:12" x14ac:dyDescent="0.25">
      <c r="A8777" s="5" t="str">
        <f t="shared" si="137"/>
        <v>1NEMNon-NEM Customer001016</v>
      </c>
      <c r="B8777" s="9">
        <v>1</v>
      </c>
      <c r="C8777" t="s">
        <v>132</v>
      </c>
      <c r="D8777" t="s">
        <v>143</v>
      </c>
      <c r="E8777" s="9">
        <v>0</v>
      </c>
      <c r="F8777" s="9">
        <v>0</v>
      </c>
      <c r="G8777" s="9">
        <v>10</v>
      </c>
      <c r="H8777" s="9">
        <v>16</v>
      </c>
      <c r="I8777" s="9">
        <v>2.7589929103851318</v>
      </c>
      <c r="J8777" s="9">
        <v>2.7589929103851318</v>
      </c>
      <c r="K8777" s="9">
        <v>0</v>
      </c>
      <c r="L8777" s="9">
        <v>95.6907958984375</v>
      </c>
    </row>
    <row r="8778" spans="1:12" x14ac:dyDescent="0.25">
      <c r="A8778" s="5" t="str">
        <f t="shared" si="137"/>
        <v>1NEMNon-NEM Customer001017</v>
      </c>
      <c r="B8778" s="9">
        <v>1</v>
      </c>
      <c r="C8778" t="s">
        <v>132</v>
      </c>
      <c r="D8778" t="s">
        <v>143</v>
      </c>
      <c r="E8778" s="9">
        <v>0</v>
      </c>
      <c r="F8778" s="9">
        <v>0</v>
      </c>
      <c r="G8778" s="9">
        <v>10</v>
      </c>
      <c r="H8778" s="9">
        <v>17</v>
      </c>
      <c r="I8778" s="9">
        <v>2.9085640907287598</v>
      </c>
      <c r="J8778" s="9">
        <v>1.9020135402679443</v>
      </c>
      <c r="K8778" s="9">
        <v>1.9648201763629913E-2</v>
      </c>
      <c r="L8778" s="9">
        <v>95.571586608886719</v>
      </c>
    </row>
    <row r="8779" spans="1:12" x14ac:dyDescent="0.25">
      <c r="A8779" s="5" t="str">
        <f t="shared" si="137"/>
        <v>1NEMNon-NEM Customer001018</v>
      </c>
      <c r="B8779" s="9">
        <v>1</v>
      </c>
      <c r="C8779" t="s">
        <v>132</v>
      </c>
      <c r="D8779" t="s">
        <v>143</v>
      </c>
      <c r="E8779" s="9">
        <v>0</v>
      </c>
      <c r="F8779" s="9">
        <v>0</v>
      </c>
      <c r="G8779" s="9">
        <v>10</v>
      </c>
      <c r="H8779" s="9">
        <v>18</v>
      </c>
      <c r="I8779" s="9">
        <v>2.9869189262390137</v>
      </c>
      <c r="J8779" s="9">
        <v>2.3639340400695801</v>
      </c>
      <c r="K8779" s="9">
        <v>3.0069729313254356E-2</v>
      </c>
      <c r="L8779" s="9">
        <v>94.905403137207031</v>
      </c>
    </row>
    <row r="8780" spans="1:12" x14ac:dyDescent="0.25">
      <c r="A8780" s="5" t="str">
        <f t="shared" si="137"/>
        <v>1NEMNon-NEM Customer001019</v>
      </c>
      <c r="B8780" s="9">
        <v>1</v>
      </c>
      <c r="C8780" t="s">
        <v>132</v>
      </c>
      <c r="D8780" t="s">
        <v>143</v>
      </c>
      <c r="E8780" s="9">
        <v>0</v>
      </c>
      <c r="F8780" s="9">
        <v>0</v>
      </c>
      <c r="G8780" s="9">
        <v>10</v>
      </c>
      <c r="H8780" s="9">
        <v>19</v>
      </c>
      <c r="I8780" s="9">
        <v>2.9170849323272705</v>
      </c>
      <c r="J8780" s="9">
        <v>2.5225017070770264</v>
      </c>
      <c r="K8780" s="9">
        <v>1.4356138184666634E-2</v>
      </c>
      <c r="L8780" s="9">
        <v>93.362060546875</v>
      </c>
    </row>
    <row r="8781" spans="1:12" x14ac:dyDescent="0.25">
      <c r="A8781" s="5" t="str">
        <f t="shared" si="137"/>
        <v>1NEMNon-NEM Customer001020</v>
      </c>
      <c r="B8781" s="9">
        <v>1</v>
      </c>
      <c r="C8781" t="s">
        <v>132</v>
      </c>
      <c r="D8781" t="s">
        <v>143</v>
      </c>
      <c r="E8781" s="9">
        <v>0</v>
      </c>
      <c r="F8781" s="9">
        <v>0</v>
      </c>
      <c r="G8781" s="9">
        <v>10</v>
      </c>
      <c r="H8781" s="9">
        <v>20</v>
      </c>
      <c r="I8781" s="9">
        <v>2.6742382049560547</v>
      </c>
      <c r="J8781" s="9">
        <v>2.3993549346923828</v>
      </c>
      <c r="K8781" s="9">
        <v>1.9528882578015327E-2</v>
      </c>
      <c r="L8781" s="9">
        <v>90.494438171386719</v>
      </c>
    </row>
    <row r="8782" spans="1:12" x14ac:dyDescent="0.25">
      <c r="A8782" s="5" t="str">
        <f t="shared" si="137"/>
        <v>1NEMNon-NEM Customer001021</v>
      </c>
      <c r="B8782" s="9">
        <v>1</v>
      </c>
      <c r="C8782" t="s">
        <v>132</v>
      </c>
      <c r="D8782" t="s">
        <v>143</v>
      </c>
      <c r="E8782" s="9">
        <v>0</v>
      </c>
      <c r="F8782" s="9">
        <v>0</v>
      </c>
      <c r="G8782" s="9">
        <v>10</v>
      </c>
      <c r="H8782" s="9">
        <v>21</v>
      </c>
      <c r="I8782" s="9">
        <v>2.5294437408447266</v>
      </c>
      <c r="J8782" s="9">
        <v>2.2795026302337646</v>
      </c>
      <c r="K8782" s="9">
        <v>1.2491777539253235E-2</v>
      </c>
      <c r="L8782" s="9">
        <v>86.787200927734375</v>
      </c>
    </row>
    <row r="8783" spans="1:12" x14ac:dyDescent="0.25">
      <c r="A8783" s="5" t="str">
        <f t="shared" si="137"/>
        <v>1NEMNon-NEM Customer001022</v>
      </c>
      <c r="B8783" s="9">
        <v>1</v>
      </c>
      <c r="C8783" t="s">
        <v>132</v>
      </c>
      <c r="D8783" t="s">
        <v>143</v>
      </c>
      <c r="E8783" s="9">
        <v>0</v>
      </c>
      <c r="F8783" s="9">
        <v>0</v>
      </c>
      <c r="G8783" s="9">
        <v>10</v>
      </c>
      <c r="H8783" s="9">
        <v>22</v>
      </c>
      <c r="I8783" s="9">
        <v>2.381650447845459</v>
      </c>
      <c r="J8783" s="9">
        <v>2.8231847286224365</v>
      </c>
      <c r="K8783" s="9">
        <v>1.5151095576584339E-2</v>
      </c>
      <c r="L8783" s="9">
        <v>83.747756958007813</v>
      </c>
    </row>
    <row r="8784" spans="1:12" x14ac:dyDescent="0.25">
      <c r="A8784" s="5" t="str">
        <f t="shared" si="137"/>
        <v>1NEMNon-NEM Customer001023</v>
      </c>
      <c r="B8784" s="9">
        <v>1</v>
      </c>
      <c r="C8784" t="s">
        <v>132</v>
      </c>
      <c r="D8784" t="s">
        <v>143</v>
      </c>
      <c r="E8784" s="9">
        <v>0</v>
      </c>
      <c r="F8784" s="9">
        <v>0</v>
      </c>
      <c r="G8784" s="9">
        <v>10</v>
      </c>
      <c r="H8784" s="9">
        <v>23</v>
      </c>
      <c r="I8784" s="9">
        <v>2.1033415794372559</v>
      </c>
      <c r="J8784" s="9">
        <v>2.2724556922912598</v>
      </c>
      <c r="K8784" s="9">
        <v>1.1590229347348213E-2</v>
      </c>
      <c r="L8784" s="9">
        <v>81.682907104492188</v>
      </c>
    </row>
    <row r="8785" spans="1:12" x14ac:dyDescent="0.25">
      <c r="A8785" s="5" t="str">
        <f t="shared" si="137"/>
        <v>1NEMNon-NEM Customer001024</v>
      </c>
      <c r="B8785" s="9">
        <v>1</v>
      </c>
      <c r="C8785" t="s">
        <v>132</v>
      </c>
      <c r="D8785" t="s">
        <v>143</v>
      </c>
      <c r="E8785" s="9">
        <v>0</v>
      </c>
      <c r="F8785" s="9">
        <v>0</v>
      </c>
      <c r="G8785" s="9">
        <v>10</v>
      </c>
      <c r="H8785" s="9">
        <v>24</v>
      </c>
      <c r="I8785" s="9">
        <v>1.7459717988967896</v>
      </c>
      <c r="J8785" s="9">
        <v>1.8442964553833008</v>
      </c>
      <c r="K8785" s="9">
        <v>9.3874195590615273E-3</v>
      </c>
      <c r="L8785" s="9">
        <v>79.94403076171875</v>
      </c>
    </row>
    <row r="8786" spans="1:12" x14ac:dyDescent="0.25">
      <c r="A8786" s="5" t="str">
        <f t="shared" si="137"/>
        <v>1NEMNon-NEM Customer0121</v>
      </c>
      <c r="B8786" s="9">
        <v>1</v>
      </c>
      <c r="C8786" t="s">
        <v>132</v>
      </c>
      <c r="D8786" t="s">
        <v>143</v>
      </c>
      <c r="E8786" s="9">
        <v>0</v>
      </c>
      <c r="F8786" s="9">
        <v>1</v>
      </c>
      <c r="G8786" s="9">
        <v>2</v>
      </c>
      <c r="H8786" s="9">
        <v>1</v>
      </c>
      <c r="I8786" s="9">
        <v>1.1700681447982788</v>
      </c>
      <c r="J8786" s="9">
        <v>1.1700681447982788</v>
      </c>
      <c r="K8786" s="9">
        <v>0</v>
      </c>
      <c r="L8786" s="9">
        <v>73.721229553222656</v>
      </c>
    </row>
    <row r="8787" spans="1:12" x14ac:dyDescent="0.25">
      <c r="A8787" s="5" t="str">
        <f t="shared" si="137"/>
        <v>1NEMNon-NEM Customer0122</v>
      </c>
      <c r="B8787" s="9">
        <v>1</v>
      </c>
      <c r="C8787" t="s">
        <v>132</v>
      </c>
      <c r="D8787" t="s">
        <v>143</v>
      </c>
      <c r="E8787" s="9">
        <v>0</v>
      </c>
      <c r="F8787" s="9">
        <v>1</v>
      </c>
      <c r="G8787" s="9">
        <v>2</v>
      </c>
      <c r="H8787" s="9">
        <v>2</v>
      </c>
      <c r="I8787" s="9">
        <v>0.97681981325149536</v>
      </c>
      <c r="J8787" s="9">
        <v>0.97681981325149536</v>
      </c>
      <c r="K8787" s="9">
        <v>0</v>
      </c>
      <c r="L8787" s="9">
        <v>72.653831481933594</v>
      </c>
    </row>
    <row r="8788" spans="1:12" x14ac:dyDescent="0.25">
      <c r="A8788" s="5" t="str">
        <f t="shared" si="137"/>
        <v>1NEMNon-NEM Customer0123</v>
      </c>
      <c r="B8788" s="9">
        <v>1</v>
      </c>
      <c r="C8788" t="s">
        <v>132</v>
      </c>
      <c r="D8788" t="s">
        <v>143</v>
      </c>
      <c r="E8788" s="9">
        <v>0</v>
      </c>
      <c r="F8788" s="9">
        <v>1</v>
      </c>
      <c r="G8788" s="9">
        <v>2</v>
      </c>
      <c r="H8788" s="9">
        <v>3</v>
      </c>
      <c r="I8788" s="9">
        <v>0.84692436456680298</v>
      </c>
      <c r="J8788" s="9">
        <v>0.84692436456680298</v>
      </c>
      <c r="K8788" s="9">
        <v>0</v>
      </c>
      <c r="L8788" s="9">
        <v>71.759254455566406</v>
      </c>
    </row>
    <row r="8789" spans="1:12" x14ac:dyDescent="0.25">
      <c r="A8789" s="5" t="str">
        <f t="shared" si="137"/>
        <v>1NEMNon-NEM Customer0124</v>
      </c>
      <c r="B8789" s="9">
        <v>1</v>
      </c>
      <c r="C8789" t="s">
        <v>132</v>
      </c>
      <c r="D8789" t="s">
        <v>143</v>
      </c>
      <c r="E8789" s="9">
        <v>0</v>
      </c>
      <c r="F8789" s="9">
        <v>1</v>
      </c>
      <c r="G8789" s="9">
        <v>2</v>
      </c>
      <c r="H8789" s="9">
        <v>4</v>
      </c>
      <c r="I8789" s="9">
        <v>0.75329881906509399</v>
      </c>
      <c r="J8789" s="9">
        <v>0.75329881906509399</v>
      </c>
      <c r="K8789" s="9">
        <v>0</v>
      </c>
      <c r="L8789" s="9">
        <v>70.918060302734375</v>
      </c>
    </row>
    <row r="8790" spans="1:12" x14ac:dyDescent="0.25">
      <c r="A8790" s="5" t="str">
        <f t="shared" si="137"/>
        <v>1NEMNon-NEM Customer0125</v>
      </c>
      <c r="B8790" s="9">
        <v>1</v>
      </c>
      <c r="C8790" t="s">
        <v>132</v>
      </c>
      <c r="D8790" t="s">
        <v>143</v>
      </c>
      <c r="E8790" s="9">
        <v>0</v>
      </c>
      <c r="F8790" s="9">
        <v>1</v>
      </c>
      <c r="G8790" s="9">
        <v>2</v>
      </c>
      <c r="H8790" s="9">
        <v>5</v>
      </c>
      <c r="I8790" s="9">
        <v>0.69138205051422119</v>
      </c>
      <c r="J8790" s="9">
        <v>0.69138205051422119</v>
      </c>
      <c r="K8790" s="9">
        <v>0</v>
      </c>
      <c r="L8790" s="9">
        <v>70.201011657714844</v>
      </c>
    </row>
    <row r="8791" spans="1:12" x14ac:dyDescent="0.25">
      <c r="A8791" s="5" t="str">
        <f t="shared" si="137"/>
        <v>1NEMNon-NEM Customer0126</v>
      </c>
      <c r="B8791" s="9">
        <v>1</v>
      </c>
      <c r="C8791" t="s">
        <v>132</v>
      </c>
      <c r="D8791" t="s">
        <v>143</v>
      </c>
      <c r="E8791" s="9">
        <v>0</v>
      </c>
      <c r="F8791" s="9">
        <v>1</v>
      </c>
      <c r="G8791" s="9">
        <v>2</v>
      </c>
      <c r="H8791" s="9">
        <v>6</v>
      </c>
      <c r="I8791" s="9">
        <v>0.66039234399795532</v>
      </c>
      <c r="J8791" s="9">
        <v>0.66039234399795532</v>
      </c>
      <c r="K8791" s="9">
        <v>0</v>
      </c>
      <c r="L8791" s="9">
        <v>69.540756225585938</v>
      </c>
    </row>
    <row r="8792" spans="1:12" x14ac:dyDescent="0.25">
      <c r="A8792" s="5" t="str">
        <f t="shared" si="137"/>
        <v>1NEMNon-NEM Customer0127</v>
      </c>
      <c r="B8792" s="9">
        <v>1</v>
      </c>
      <c r="C8792" t="s">
        <v>132</v>
      </c>
      <c r="D8792" t="s">
        <v>143</v>
      </c>
      <c r="E8792" s="9">
        <v>0</v>
      </c>
      <c r="F8792" s="9">
        <v>1</v>
      </c>
      <c r="G8792" s="9">
        <v>2</v>
      </c>
      <c r="H8792" s="9">
        <v>7</v>
      </c>
      <c r="I8792" s="9">
        <v>0.67205220460891724</v>
      </c>
      <c r="J8792" s="9">
        <v>0.67205220460891724</v>
      </c>
      <c r="K8792" s="9">
        <v>0</v>
      </c>
      <c r="L8792" s="9">
        <v>69.049217224121094</v>
      </c>
    </row>
    <row r="8793" spans="1:12" x14ac:dyDescent="0.25">
      <c r="A8793" s="5" t="str">
        <f t="shared" si="137"/>
        <v>1NEMNon-NEM Customer0128</v>
      </c>
      <c r="B8793" s="9">
        <v>1</v>
      </c>
      <c r="C8793" t="s">
        <v>132</v>
      </c>
      <c r="D8793" t="s">
        <v>143</v>
      </c>
      <c r="E8793" s="9">
        <v>0</v>
      </c>
      <c r="F8793" s="9">
        <v>1</v>
      </c>
      <c r="G8793" s="9">
        <v>2</v>
      </c>
      <c r="H8793" s="9">
        <v>8</v>
      </c>
      <c r="I8793" s="9">
        <v>0.73058998584747314</v>
      </c>
      <c r="J8793" s="9">
        <v>0.73058998584747314</v>
      </c>
      <c r="K8793" s="9">
        <v>0</v>
      </c>
      <c r="L8793" s="9">
        <v>69.368606567382813</v>
      </c>
    </row>
    <row r="8794" spans="1:12" x14ac:dyDescent="0.25">
      <c r="A8794" s="5" t="str">
        <f t="shared" si="137"/>
        <v>1NEMNon-NEM Customer0129</v>
      </c>
      <c r="B8794" s="9">
        <v>1</v>
      </c>
      <c r="C8794" t="s">
        <v>132</v>
      </c>
      <c r="D8794" t="s">
        <v>143</v>
      </c>
      <c r="E8794" s="9">
        <v>0</v>
      </c>
      <c r="F8794" s="9">
        <v>1</v>
      </c>
      <c r="G8794" s="9">
        <v>2</v>
      </c>
      <c r="H8794" s="9">
        <v>9</v>
      </c>
      <c r="I8794" s="9">
        <v>0.78726279735565186</v>
      </c>
      <c r="J8794" s="9">
        <v>0.78726279735565186</v>
      </c>
      <c r="K8794" s="9">
        <v>0</v>
      </c>
      <c r="L8794" s="9">
        <v>71.83587646484375</v>
      </c>
    </row>
    <row r="8795" spans="1:12" x14ac:dyDescent="0.25">
      <c r="A8795" s="5" t="str">
        <f t="shared" si="137"/>
        <v>1NEMNon-NEM Customer01210</v>
      </c>
      <c r="B8795" s="9">
        <v>1</v>
      </c>
      <c r="C8795" t="s">
        <v>132</v>
      </c>
      <c r="D8795" t="s">
        <v>143</v>
      </c>
      <c r="E8795" s="9">
        <v>0</v>
      </c>
      <c r="F8795" s="9">
        <v>1</v>
      </c>
      <c r="G8795" s="9">
        <v>2</v>
      </c>
      <c r="H8795" s="9">
        <v>10</v>
      </c>
      <c r="I8795" s="9">
        <v>0.90493977069854736</v>
      </c>
      <c r="J8795" s="9">
        <v>0.90493977069854736</v>
      </c>
      <c r="K8795" s="9">
        <v>0</v>
      </c>
      <c r="L8795" s="9">
        <v>76.065666198730469</v>
      </c>
    </row>
    <row r="8796" spans="1:12" x14ac:dyDescent="0.25">
      <c r="A8796" s="5" t="str">
        <f t="shared" si="137"/>
        <v>1NEMNon-NEM Customer01211</v>
      </c>
      <c r="B8796" s="9">
        <v>1</v>
      </c>
      <c r="C8796" t="s">
        <v>132</v>
      </c>
      <c r="D8796" t="s">
        <v>143</v>
      </c>
      <c r="E8796" s="9">
        <v>0</v>
      </c>
      <c r="F8796" s="9">
        <v>1</v>
      </c>
      <c r="G8796" s="9">
        <v>2</v>
      </c>
      <c r="H8796" s="9">
        <v>11</v>
      </c>
      <c r="I8796" s="9">
        <v>1.0713546276092529</v>
      </c>
      <c r="J8796" s="9">
        <v>1.0713546276092529</v>
      </c>
      <c r="K8796" s="9">
        <v>0</v>
      </c>
      <c r="L8796" s="9">
        <v>80.412605285644531</v>
      </c>
    </row>
    <row r="8797" spans="1:12" x14ac:dyDescent="0.25">
      <c r="A8797" s="5" t="str">
        <f t="shared" si="137"/>
        <v>1NEMNon-NEM Customer01212</v>
      </c>
      <c r="B8797" s="9">
        <v>1</v>
      </c>
      <c r="C8797" t="s">
        <v>132</v>
      </c>
      <c r="D8797" t="s">
        <v>143</v>
      </c>
      <c r="E8797" s="9">
        <v>0</v>
      </c>
      <c r="F8797" s="9">
        <v>1</v>
      </c>
      <c r="G8797" s="9">
        <v>2</v>
      </c>
      <c r="H8797" s="9">
        <v>12</v>
      </c>
      <c r="I8797" s="9">
        <v>1.281522274017334</v>
      </c>
      <c r="J8797" s="9">
        <v>1.281522274017334</v>
      </c>
      <c r="K8797" s="9">
        <v>0</v>
      </c>
      <c r="L8797" s="9">
        <v>84.273727416992188</v>
      </c>
    </row>
    <row r="8798" spans="1:12" x14ac:dyDescent="0.25">
      <c r="A8798" s="5" t="str">
        <f t="shared" si="137"/>
        <v>1NEMNon-NEM Customer01213</v>
      </c>
      <c r="B8798" s="9">
        <v>1</v>
      </c>
      <c r="C8798" t="s">
        <v>132</v>
      </c>
      <c r="D8798" t="s">
        <v>143</v>
      </c>
      <c r="E8798" s="9">
        <v>0</v>
      </c>
      <c r="F8798" s="9">
        <v>1</v>
      </c>
      <c r="G8798" s="9">
        <v>2</v>
      </c>
      <c r="H8798" s="9">
        <v>13</v>
      </c>
      <c r="I8798" s="9">
        <v>1.5382000207901001</v>
      </c>
      <c r="J8798" s="9">
        <v>1.5382000207901001</v>
      </c>
      <c r="K8798" s="9">
        <v>0</v>
      </c>
      <c r="L8798" s="9">
        <v>87.020095825195313</v>
      </c>
    </row>
    <row r="8799" spans="1:12" x14ac:dyDescent="0.25">
      <c r="A8799" s="5" t="str">
        <f t="shared" si="137"/>
        <v>1NEMNon-NEM Customer01214</v>
      </c>
      <c r="B8799" s="9">
        <v>1</v>
      </c>
      <c r="C8799" t="s">
        <v>132</v>
      </c>
      <c r="D8799" t="s">
        <v>143</v>
      </c>
      <c r="E8799" s="9">
        <v>0</v>
      </c>
      <c r="F8799" s="9">
        <v>1</v>
      </c>
      <c r="G8799" s="9">
        <v>2</v>
      </c>
      <c r="H8799" s="9">
        <v>14</v>
      </c>
      <c r="I8799" s="9">
        <v>1.7991018295288086</v>
      </c>
      <c r="J8799" s="9">
        <v>1.7991018295288086</v>
      </c>
      <c r="K8799" s="9">
        <v>0</v>
      </c>
      <c r="L8799" s="9">
        <v>89.007736206054688</v>
      </c>
    </row>
    <row r="8800" spans="1:12" x14ac:dyDescent="0.25">
      <c r="A8800" s="5" t="str">
        <f t="shared" si="137"/>
        <v>1NEMNon-NEM Customer01215</v>
      </c>
      <c r="B8800" s="9">
        <v>1</v>
      </c>
      <c r="C8800" t="s">
        <v>132</v>
      </c>
      <c r="D8800" t="s">
        <v>143</v>
      </c>
      <c r="E8800" s="9">
        <v>0</v>
      </c>
      <c r="F8800" s="9">
        <v>1</v>
      </c>
      <c r="G8800" s="9">
        <v>2</v>
      </c>
      <c r="H8800" s="9">
        <v>15</v>
      </c>
      <c r="I8800" s="9">
        <v>2.0237178802490234</v>
      </c>
      <c r="J8800" s="9">
        <v>2.0237178802490234</v>
      </c>
      <c r="K8800" s="9">
        <v>0</v>
      </c>
      <c r="L8800" s="9">
        <v>90.597305297851563</v>
      </c>
    </row>
    <row r="8801" spans="1:12" x14ac:dyDescent="0.25">
      <c r="A8801" s="5" t="str">
        <f t="shared" si="137"/>
        <v>1NEMNon-NEM Customer01216</v>
      </c>
      <c r="B8801" s="9">
        <v>1</v>
      </c>
      <c r="C8801" t="s">
        <v>132</v>
      </c>
      <c r="D8801" t="s">
        <v>143</v>
      </c>
      <c r="E8801" s="9">
        <v>0</v>
      </c>
      <c r="F8801" s="9">
        <v>1</v>
      </c>
      <c r="G8801" s="9">
        <v>2</v>
      </c>
      <c r="H8801" s="9">
        <v>16</v>
      </c>
      <c r="I8801" s="9">
        <v>2.2357759475708008</v>
      </c>
      <c r="J8801" s="9">
        <v>2.2357759475708008</v>
      </c>
      <c r="K8801" s="9">
        <v>0</v>
      </c>
      <c r="L8801" s="9">
        <v>90.992691040039063</v>
      </c>
    </row>
    <row r="8802" spans="1:12" x14ac:dyDescent="0.25">
      <c r="A8802" s="5" t="str">
        <f t="shared" si="137"/>
        <v>1NEMNon-NEM Customer01217</v>
      </c>
      <c r="B8802" s="9">
        <v>1</v>
      </c>
      <c r="C8802" t="s">
        <v>132</v>
      </c>
      <c r="D8802" t="s">
        <v>143</v>
      </c>
      <c r="E8802" s="9">
        <v>0</v>
      </c>
      <c r="F8802" s="9">
        <v>1</v>
      </c>
      <c r="G8802" s="9">
        <v>2</v>
      </c>
      <c r="H8802" s="9">
        <v>17</v>
      </c>
      <c r="I8802" s="9">
        <v>2.3699171543121338</v>
      </c>
      <c r="J8802" s="9">
        <v>1.4590049982070923</v>
      </c>
      <c r="K8802" s="9">
        <v>1.4165372587740421E-2</v>
      </c>
      <c r="L8802" s="9">
        <v>91.198204040527344</v>
      </c>
    </row>
    <row r="8803" spans="1:12" x14ac:dyDescent="0.25">
      <c r="A8803" s="5" t="str">
        <f t="shared" si="137"/>
        <v>1NEMNon-NEM Customer01218</v>
      </c>
      <c r="B8803" s="9">
        <v>1</v>
      </c>
      <c r="C8803" t="s">
        <v>132</v>
      </c>
      <c r="D8803" t="s">
        <v>143</v>
      </c>
      <c r="E8803" s="9">
        <v>0</v>
      </c>
      <c r="F8803" s="9">
        <v>1</v>
      </c>
      <c r="G8803" s="9">
        <v>2</v>
      </c>
      <c r="H8803" s="9">
        <v>18</v>
      </c>
      <c r="I8803" s="9">
        <v>2.4487359523773193</v>
      </c>
      <c r="J8803" s="9">
        <v>1.9108695983886719</v>
      </c>
      <c r="K8803" s="9">
        <v>2.4983741343021393E-2</v>
      </c>
      <c r="L8803" s="9">
        <v>90.329444885253906</v>
      </c>
    </row>
    <row r="8804" spans="1:12" x14ac:dyDescent="0.25">
      <c r="A8804" s="5" t="str">
        <f t="shared" si="137"/>
        <v>1NEMNon-NEM Customer01219</v>
      </c>
      <c r="B8804" s="9">
        <v>1</v>
      </c>
      <c r="C8804" t="s">
        <v>132</v>
      </c>
      <c r="D8804" t="s">
        <v>143</v>
      </c>
      <c r="E8804" s="9">
        <v>0</v>
      </c>
      <c r="F8804" s="9">
        <v>1</v>
      </c>
      <c r="G8804" s="9">
        <v>2</v>
      </c>
      <c r="H8804" s="9">
        <v>19</v>
      </c>
      <c r="I8804" s="9">
        <v>2.4017324447631836</v>
      </c>
      <c r="J8804" s="9">
        <v>2.0656008720397949</v>
      </c>
      <c r="K8804" s="9">
        <v>1.4139872044324875E-2</v>
      </c>
      <c r="L8804" s="9">
        <v>88.68414306640625</v>
      </c>
    </row>
    <row r="8805" spans="1:12" x14ac:dyDescent="0.25">
      <c r="A8805" s="5" t="str">
        <f t="shared" si="137"/>
        <v>1NEMNon-NEM Customer01220</v>
      </c>
      <c r="B8805" s="9">
        <v>1</v>
      </c>
      <c r="C8805" t="s">
        <v>132</v>
      </c>
      <c r="D8805" t="s">
        <v>143</v>
      </c>
      <c r="E8805" s="9">
        <v>0</v>
      </c>
      <c r="F8805" s="9">
        <v>1</v>
      </c>
      <c r="G8805" s="9">
        <v>2</v>
      </c>
      <c r="H8805" s="9">
        <v>20</v>
      </c>
      <c r="I8805" s="9">
        <v>2.2255704402923584</v>
      </c>
      <c r="J8805" s="9">
        <v>1.9782629013061523</v>
      </c>
      <c r="K8805" s="9">
        <v>1.2133379466831684E-2</v>
      </c>
      <c r="L8805" s="9">
        <v>86.395782470703125</v>
      </c>
    </row>
    <row r="8806" spans="1:12" x14ac:dyDescent="0.25">
      <c r="A8806" s="5" t="str">
        <f t="shared" si="137"/>
        <v>1NEMNon-NEM Customer01221</v>
      </c>
      <c r="B8806" s="9">
        <v>1</v>
      </c>
      <c r="C8806" t="s">
        <v>132</v>
      </c>
      <c r="D8806" t="s">
        <v>143</v>
      </c>
      <c r="E8806" s="9">
        <v>0</v>
      </c>
      <c r="F8806" s="9">
        <v>1</v>
      </c>
      <c r="G8806" s="9">
        <v>2</v>
      </c>
      <c r="H8806" s="9">
        <v>21</v>
      </c>
      <c r="I8806" s="9">
        <v>2.1221442222595215</v>
      </c>
      <c r="J8806" s="9">
        <v>1.8972535133361816</v>
      </c>
      <c r="K8806" s="9">
        <v>1.3704665005207062E-2</v>
      </c>
      <c r="L8806" s="9">
        <v>83.063888549804688</v>
      </c>
    </row>
    <row r="8807" spans="1:12" x14ac:dyDescent="0.25">
      <c r="A8807" s="5" t="str">
        <f t="shared" si="137"/>
        <v>1NEMNon-NEM Customer01222</v>
      </c>
      <c r="B8807" s="9">
        <v>1</v>
      </c>
      <c r="C8807" t="s">
        <v>132</v>
      </c>
      <c r="D8807" t="s">
        <v>143</v>
      </c>
      <c r="E8807" s="9">
        <v>0</v>
      </c>
      <c r="F8807" s="9">
        <v>1</v>
      </c>
      <c r="G8807" s="9">
        <v>2</v>
      </c>
      <c r="H8807" s="9">
        <v>22</v>
      </c>
      <c r="I8807" s="9">
        <v>2.0003831386566162</v>
      </c>
      <c r="J8807" s="9">
        <v>2.3907115459442139</v>
      </c>
      <c r="K8807" s="9">
        <v>1.2828768230974674E-2</v>
      </c>
      <c r="L8807" s="9">
        <v>79.947105407714844</v>
      </c>
    </row>
    <row r="8808" spans="1:12" x14ac:dyDescent="0.25">
      <c r="A8808" s="5" t="str">
        <f t="shared" si="137"/>
        <v>1NEMNon-NEM Customer01223</v>
      </c>
      <c r="B8808" s="9">
        <v>1</v>
      </c>
      <c r="C8808" t="s">
        <v>132</v>
      </c>
      <c r="D8808" t="s">
        <v>143</v>
      </c>
      <c r="E8808" s="9">
        <v>0</v>
      </c>
      <c r="F8808" s="9">
        <v>1</v>
      </c>
      <c r="G8808" s="9">
        <v>2</v>
      </c>
      <c r="H8808" s="9">
        <v>23</v>
      </c>
      <c r="I8808" s="9">
        <v>1.7749156951904297</v>
      </c>
      <c r="J8808" s="9">
        <v>1.9141498804092407</v>
      </c>
      <c r="K8808" s="9">
        <v>9.9202701821923256E-3</v>
      </c>
      <c r="L8808" s="9">
        <v>77.844505310058594</v>
      </c>
    </row>
    <row r="8809" spans="1:12" x14ac:dyDescent="0.25">
      <c r="A8809" s="5" t="str">
        <f t="shared" si="137"/>
        <v>1NEMNon-NEM Customer01224</v>
      </c>
      <c r="B8809" s="9">
        <v>1</v>
      </c>
      <c r="C8809" t="s">
        <v>132</v>
      </c>
      <c r="D8809" t="s">
        <v>143</v>
      </c>
      <c r="E8809" s="9">
        <v>0</v>
      </c>
      <c r="F8809" s="9">
        <v>1</v>
      </c>
      <c r="G8809" s="9">
        <v>2</v>
      </c>
      <c r="H8809" s="9">
        <v>24</v>
      </c>
      <c r="I8809" s="9">
        <v>1.4778751134872437</v>
      </c>
      <c r="J8809" s="9">
        <v>1.5533857345581055</v>
      </c>
      <c r="K8809" s="9">
        <v>8.1202574074268341E-3</v>
      </c>
      <c r="L8809" s="9">
        <v>76.054039001464844</v>
      </c>
    </row>
    <row r="8810" spans="1:12" x14ac:dyDescent="0.25">
      <c r="A8810" s="5" t="str">
        <f t="shared" si="137"/>
        <v>1NEMNon-NEM Customer01101</v>
      </c>
      <c r="B8810" s="9">
        <v>1</v>
      </c>
      <c r="C8810" t="s">
        <v>132</v>
      </c>
      <c r="D8810" s="3" t="s">
        <v>143</v>
      </c>
      <c r="E8810" s="9">
        <v>0</v>
      </c>
      <c r="F8810" s="9">
        <v>1</v>
      </c>
      <c r="G8810" s="9">
        <v>10</v>
      </c>
      <c r="H8810" s="9">
        <v>1</v>
      </c>
      <c r="I8810" s="9">
        <v>1.4014475345611572</v>
      </c>
      <c r="J8810" s="9">
        <v>1.4014475345611572</v>
      </c>
      <c r="K8810" s="9">
        <v>0</v>
      </c>
      <c r="L8810" s="9">
        <v>77.982414245605469</v>
      </c>
    </row>
    <row r="8811" spans="1:12" x14ac:dyDescent="0.25">
      <c r="A8811" s="5" t="str">
        <f t="shared" si="137"/>
        <v>1NEMNon-NEM Customer01102</v>
      </c>
      <c r="B8811" s="9">
        <v>1</v>
      </c>
      <c r="C8811" t="s">
        <v>132</v>
      </c>
      <c r="D8811" s="3" t="s">
        <v>143</v>
      </c>
      <c r="E8811" s="9">
        <v>0</v>
      </c>
      <c r="F8811" s="9">
        <v>1</v>
      </c>
      <c r="G8811" s="9">
        <v>10</v>
      </c>
      <c r="H8811" s="9">
        <v>2</v>
      </c>
      <c r="I8811" s="9">
        <v>1.1492989063262939</v>
      </c>
      <c r="J8811" s="9">
        <v>1.1492989063262939</v>
      </c>
      <c r="K8811" s="9">
        <v>0</v>
      </c>
      <c r="L8811" s="9">
        <v>76.493659973144531</v>
      </c>
    </row>
    <row r="8812" spans="1:12" x14ac:dyDescent="0.25">
      <c r="A8812" s="5" t="str">
        <f t="shared" si="137"/>
        <v>1NEMNon-NEM Customer01103</v>
      </c>
      <c r="B8812" s="9">
        <v>1</v>
      </c>
      <c r="C8812" t="s">
        <v>132</v>
      </c>
      <c r="D8812" s="3" t="s">
        <v>143</v>
      </c>
      <c r="E8812" s="9">
        <v>0</v>
      </c>
      <c r="F8812" s="9">
        <v>1</v>
      </c>
      <c r="G8812" s="9">
        <v>10</v>
      </c>
      <c r="H8812" s="9">
        <v>3</v>
      </c>
      <c r="I8812" s="9">
        <v>0.97955465316772461</v>
      </c>
      <c r="J8812" s="9">
        <v>0.97955465316772461</v>
      </c>
      <c r="K8812" s="9">
        <v>0</v>
      </c>
      <c r="L8812" s="9">
        <v>75.202735900878906</v>
      </c>
    </row>
    <row r="8813" spans="1:12" x14ac:dyDescent="0.25">
      <c r="A8813" s="5" t="str">
        <f t="shared" si="137"/>
        <v>1NEMNon-NEM Customer01104</v>
      </c>
      <c r="B8813" s="9">
        <v>1</v>
      </c>
      <c r="C8813" t="s">
        <v>132</v>
      </c>
      <c r="D8813" s="3" t="s">
        <v>143</v>
      </c>
      <c r="E8813" s="9">
        <v>0</v>
      </c>
      <c r="F8813" s="9">
        <v>1</v>
      </c>
      <c r="G8813" s="9">
        <v>10</v>
      </c>
      <c r="H8813" s="9">
        <v>4</v>
      </c>
      <c r="I8813" s="9">
        <v>0.8722415566444397</v>
      </c>
      <c r="J8813" s="9">
        <v>0.8722415566444397</v>
      </c>
      <c r="K8813" s="9">
        <v>0</v>
      </c>
      <c r="L8813" s="9">
        <v>74.418327331542969</v>
      </c>
    </row>
    <row r="8814" spans="1:12" x14ac:dyDescent="0.25">
      <c r="A8814" s="5" t="str">
        <f t="shared" si="137"/>
        <v>1NEMNon-NEM Customer01105</v>
      </c>
      <c r="B8814" s="9">
        <v>1</v>
      </c>
      <c r="C8814" t="s">
        <v>132</v>
      </c>
      <c r="D8814" s="3" t="s">
        <v>143</v>
      </c>
      <c r="E8814" s="9">
        <v>0</v>
      </c>
      <c r="F8814" s="9">
        <v>1</v>
      </c>
      <c r="G8814" s="9">
        <v>10</v>
      </c>
      <c r="H8814" s="9">
        <v>5</v>
      </c>
      <c r="I8814" s="9">
        <v>0.79477995634078979</v>
      </c>
      <c r="J8814" s="9">
        <v>0.79477995634078979</v>
      </c>
      <c r="K8814" s="9">
        <v>0</v>
      </c>
      <c r="L8814" s="9">
        <v>73.567344665527344</v>
      </c>
    </row>
    <row r="8815" spans="1:12" x14ac:dyDescent="0.25">
      <c r="A8815" s="5" t="str">
        <f t="shared" si="137"/>
        <v>1NEMNon-NEM Customer01106</v>
      </c>
      <c r="B8815" s="9">
        <v>1</v>
      </c>
      <c r="C8815" t="s">
        <v>132</v>
      </c>
      <c r="D8815" s="3" t="s">
        <v>143</v>
      </c>
      <c r="E8815" s="9">
        <v>0</v>
      </c>
      <c r="F8815" s="9">
        <v>1</v>
      </c>
      <c r="G8815" s="9">
        <v>10</v>
      </c>
      <c r="H8815" s="9">
        <v>6</v>
      </c>
      <c r="I8815" s="9">
        <v>0.75377577543258667</v>
      </c>
      <c r="J8815" s="9">
        <v>0.75377577543258667</v>
      </c>
      <c r="K8815" s="9">
        <v>0</v>
      </c>
      <c r="L8815" s="9">
        <v>72.9256591796875</v>
      </c>
    </row>
    <row r="8816" spans="1:12" x14ac:dyDescent="0.25">
      <c r="A8816" s="5" t="str">
        <f t="shared" si="137"/>
        <v>1NEMNon-NEM Customer01107</v>
      </c>
      <c r="B8816" s="9">
        <v>1</v>
      </c>
      <c r="C8816" t="s">
        <v>132</v>
      </c>
      <c r="D8816" s="3" t="s">
        <v>143</v>
      </c>
      <c r="E8816" s="9">
        <v>0</v>
      </c>
      <c r="F8816" s="9">
        <v>1</v>
      </c>
      <c r="G8816" s="9">
        <v>10</v>
      </c>
      <c r="H8816" s="9">
        <v>7</v>
      </c>
      <c r="I8816" s="9">
        <v>0.75054442882537842</v>
      </c>
      <c r="J8816" s="9">
        <v>0.75054442882537842</v>
      </c>
      <c r="K8816" s="9">
        <v>0</v>
      </c>
      <c r="L8816" s="9">
        <v>72.375648498535156</v>
      </c>
    </row>
    <row r="8817" spans="1:12" x14ac:dyDescent="0.25">
      <c r="A8817" s="5" t="str">
        <f t="shared" si="137"/>
        <v>1NEMNon-NEM Customer01108</v>
      </c>
      <c r="B8817" s="9">
        <v>1</v>
      </c>
      <c r="C8817" t="s">
        <v>132</v>
      </c>
      <c r="D8817" s="3" t="s">
        <v>143</v>
      </c>
      <c r="E8817" s="9">
        <v>0</v>
      </c>
      <c r="F8817" s="9">
        <v>1</v>
      </c>
      <c r="G8817" s="9">
        <v>10</v>
      </c>
      <c r="H8817" s="9">
        <v>8</v>
      </c>
      <c r="I8817" s="9">
        <v>0.82165813446044922</v>
      </c>
      <c r="J8817" s="9">
        <v>0.82165813446044922</v>
      </c>
      <c r="K8817" s="9">
        <v>0</v>
      </c>
      <c r="L8817" s="9">
        <v>72.872444152832031</v>
      </c>
    </row>
    <row r="8818" spans="1:12" x14ac:dyDescent="0.25">
      <c r="A8818" s="5" t="str">
        <f t="shared" si="137"/>
        <v>1NEMNon-NEM Customer01109</v>
      </c>
      <c r="B8818" s="9">
        <v>1</v>
      </c>
      <c r="C8818" t="s">
        <v>132</v>
      </c>
      <c r="D8818" s="3" t="s">
        <v>143</v>
      </c>
      <c r="E8818" s="9">
        <v>0</v>
      </c>
      <c r="F8818" s="9">
        <v>1</v>
      </c>
      <c r="G8818" s="9">
        <v>10</v>
      </c>
      <c r="H8818" s="9">
        <v>9</v>
      </c>
      <c r="I8818" s="9">
        <v>0.90126627683639526</v>
      </c>
      <c r="J8818" s="9">
        <v>0.90126627683639526</v>
      </c>
      <c r="K8818" s="9">
        <v>0</v>
      </c>
      <c r="L8818" s="9">
        <v>75.946159362792969</v>
      </c>
    </row>
    <row r="8819" spans="1:12" x14ac:dyDescent="0.25">
      <c r="A8819" s="5" t="str">
        <f t="shared" si="137"/>
        <v>1NEMNon-NEM Customer011010</v>
      </c>
      <c r="B8819" s="9">
        <v>1</v>
      </c>
      <c r="C8819" t="s">
        <v>132</v>
      </c>
      <c r="D8819" s="3" t="s">
        <v>143</v>
      </c>
      <c r="E8819" s="9">
        <v>0</v>
      </c>
      <c r="F8819" s="9">
        <v>1</v>
      </c>
      <c r="G8819" s="9">
        <v>10</v>
      </c>
      <c r="H8819" s="9">
        <v>10</v>
      </c>
      <c r="I8819" s="9">
        <v>1.0593417882919312</v>
      </c>
      <c r="J8819" s="9">
        <v>1.0593417882919312</v>
      </c>
      <c r="K8819" s="9">
        <v>0</v>
      </c>
      <c r="L8819" s="9">
        <v>80.98541259765625</v>
      </c>
    </row>
    <row r="8820" spans="1:12" x14ac:dyDescent="0.25">
      <c r="A8820" s="5" t="str">
        <f t="shared" si="137"/>
        <v>1NEMNon-NEM Customer011011</v>
      </c>
      <c r="B8820" s="9">
        <v>1</v>
      </c>
      <c r="C8820" t="s">
        <v>132</v>
      </c>
      <c r="D8820" s="3" t="s">
        <v>143</v>
      </c>
      <c r="E8820" s="9">
        <v>0</v>
      </c>
      <c r="F8820" s="9">
        <v>1</v>
      </c>
      <c r="G8820" s="9">
        <v>10</v>
      </c>
      <c r="H8820" s="9">
        <v>11</v>
      </c>
      <c r="I8820" s="9">
        <v>1.3258451223373413</v>
      </c>
      <c r="J8820" s="9">
        <v>1.3258451223373413</v>
      </c>
      <c r="K8820" s="9">
        <v>0</v>
      </c>
      <c r="L8820" s="9">
        <v>86.467475891113281</v>
      </c>
    </row>
    <row r="8821" spans="1:12" x14ac:dyDescent="0.25">
      <c r="A8821" s="5" t="str">
        <f t="shared" si="137"/>
        <v>1NEMNon-NEM Customer011012</v>
      </c>
      <c r="B8821" s="9">
        <v>1</v>
      </c>
      <c r="C8821" t="s">
        <v>132</v>
      </c>
      <c r="D8821" s="3" t="s">
        <v>143</v>
      </c>
      <c r="E8821" s="9">
        <v>0</v>
      </c>
      <c r="F8821" s="9">
        <v>1</v>
      </c>
      <c r="G8821" s="9">
        <v>10</v>
      </c>
      <c r="H8821" s="9">
        <v>12</v>
      </c>
      <c r="I8821" s="9">
        <v>1.6334182024002075</v>
      </c>
      <c r="J8821" s="9">
        <v>1.6334182024002075</v>
      </c>
      <c r="K8821" s="9">
        <v>0</v>
      </c>
      <c r="L8821" s="9">
        <v>90.616584777832031</v>
      </c>
    </row>
    <row r="8822" spans="1:12" x14ac:dyDescent="0.25">
      <c r="A8822" s="5" t="str">
        <f t="shared" si="137"/>
        <v>1NEMNon-NEM Customer011013</v>
      </c>
      <c r="B8822" s="9">
        <v>1</v>
      </c>
      <c r="C8822" t="s">
        <v>132</v>
      </c>
      <c r="D8822" s="3" t="s">
        <v>143</v>
      </c>
      <c r="E8822" s="9">
        <v>0</v>
      </c>
      <c r="F8822" s="9">
        <v>1</v>
      </c>
      <c r="G8822" s="9">
        <v>10</v>
      </c>
      <c r="H8822" s="9">
        <v>13</v>
      </c>
      <c r="I8822" s="9">
        <v>2.0032761096954346</v>
      </c>
      <c r="J8822" s="9">
        <v>2.0032761096954346</v>
      </c>
      <c r="K8822" s="9">
        <v>0</v>
      </c>
      <c r="L8822" s="9">
        <v>93.253242492675781</v>
      </c>
    </row>
    <row r="8823" spans="1:12" x14ac:dyDescent="0.25">
      <c r="A8823" s="5" t="str">
        <f t="shared" si="137"/>
        <v>1NEMNon-NEM Customer011014</v>
      </c>
      <c r="B8823" s="9">
        <v>1</v>
      </c>
      <c r="C8823" t="s">
        <v>132</v>
      </c>
      <c r="D8823" s="3" t="s">
        <v>143</v>
      </c>
      <c r="E8823" s="9">
        <v>0</v>
      </c>
      <c r="F8823" s="9">
        <v>1</v>
      </c>
      <c r="G8823" s="9">
        <v>10</v>
      </c>
      <c r="H8823" s="9">
        <v>14</v>
      </c>
      <c r="I8823" s="9">
        <v>2.3647990226745605</v>
      </c>
      <c r="J8823" s="9">
        <v>2.3647990226745605</v>
      </c>
      <c r="K8823" s="9">
        <v>0</v>
      </c>
      <c r="L8823" s="9">
        <v>95.480659484863281</v>
      </c>
    </row>
    <row r="8824" spans="1:12" x14ac:dyDescent="0.25">
      <c r="A8824" s="5" t="str">
        <f t="shared" si="137"/>
        <v>1NEMNon-NEM Customer011015</v>
      </c>
      <c r="B8824" s="9">
        <v>1</v>
      </c>
      <c r="C8824" t="s">
        <v>132</v>
      </c>
      <c r="D8824" s="3" t="s">
        <v>143</v>
      </c>
      <c r="E8824" s="9">
        <v>0</v>
      </c>
      <c r="F8824" s="9">
        <v>1</v>
      </c>
      <c r="G8824" s="9">
        <v>10</v>
      </c>
      <c r="H8824" s="9">
        <v>15</v>
      </c>
      <c r="I8824" s="9">
        <v>2.6598889827728271</v>
      </c>
      <c r="J8824" s="9">
        <v>2.6598889827728271</v>
      </c>
      <c r="K8824" s="9">
        <v>0</v>
      </c>
      <c r="L8824" s="9">
        <v>97.351478576660156</v>
      </c>
    </row>
    <row r="8825" spans="1:12" x14ac:dyDescent="0.25">
      <c r="A8825" s="5" t="str">
        <f t="shared" si="137"/>
        <v>1NEMNon-NEM Customer011016</v>
      </c>
      <c r="B8825" s="9">
        <v>1</v>
      </c>
      <c r="C8825" t="s">
        <v>132</v>
      </c>
      <c r="D8825" s="3" t="s">
        <v>143</v>
      </c>
      <c r="E8825" s="9">
        <v>0</v>
      </c>
      <c r="F8825" s="9">
        <v>1</v>
      </c>
      <c r="G8825" s="9">
        <v>10</v>
      </c>
      <c r="H8825" s="9">
        <v>16</v>
      </c>
      <c r="I8825" s="9">
        <v>2.9156866073608398</v>
      </c>
      <c r="J8825" s="9">
        <v>2.9156866073608398</v>
      </c>
      <c r="K8825" s="9">
        <v>0</v>
      </c>
      <c r="L8825" s="9">
        <v>98.619514465332031</v>
      </c>
    </row>
    <row r="8826" spans="1:12" x14ac:dyDescent="0.25">
      <c r="A8826" s="5" t="str">
        <f t="shared" si="137"/>
        <v>1NEMNon-NEM Customer011017</v>
      </c>
      <c r="B8826" s="9">
        <v>1</v>
      </c>
      <c r="C8826" t="s">
        <v>132</v>
      </c>
      <c r="D8826" s="3" t="s">
        <v>143</v>
      </c>
      <c r="E8826" s="9">
        <v>0</v>
      </c>
      <c r="F8826" s="9">
        <v>1</v>
      </c>
      <c r="G8826" s="9">
        <v>10</v>
      </c>
      <c r="H8826" s="9">
        <v>17</v>
      </c>
      <c r="I8826" s="9">
        <v>3.0719959735870361</v>
      </c>
      <c r="J8826" s="9">
        <v>1.9908660650253296</v>
      </c>
      <c r="K8826" s="9">
        <v>2.6643803343176842E-2</v>
      </c>
      <c r="L8826" s="9">
        <v>98.981979370117188</v>
      </c>
    </row>
    <row r="8827" spans="1:12" x14ac:dyDescent="0.25">
      <c r="A8827" s="5" t="str">
        <f t="shared" si="137"/>
        <v>1NEMNon-NEM Customer011018</v>
      </c>
      <c r="B8827" s="9">
        <v>1</v>
      </c>
      <c r="C8827" t="s">
        <v>132</v>
      </c>
      <c r="D8827" s="3" t="s">
        <v>143</v>
      </c>
      <c r="E8827" s="9">
        <v>0</v>
      </c>
      <c r="F8827" s="9">
        <v>1</v>
      </c>
      <c r="G8827" s="9">
        <v>10</v>
      </c>
      <c r="H8827" s="9">
        <v>18</v>
      </c>
      <c r="I8827" s="9">
        <v>3.1575751304626465</v>
      </c>
      <c r="J8827" s="9">
        <v>2.4719555377960205</v>
      </c>
      <c r="K8827" s="9">
        <v>3.8668695837259293E-2</v>
      </c>
      <c r="L8827" s="9">
        <v>98.272621154785156</v>
      </c>
    </row>
    <row r="8828" spans="1:12" x14ac:dyDescent="0.25">
      <c r="A8828" s="5" t="str">
        <f t="shared" si="137"/>
        <v>1NEMNon-NEM Customer011019</v>
      </c>
      <c r="B8828" s="9">
        <v>1</v>
      </c>
      <c r="C8828" t="s">
        <v>132</v>
      </c>
      <c r="D8828" s="3" t="s">
        <v>143</v>
      </c>
      <c r="E8828" s="9">
        <v>0</v>
      </c>
      <c r="F8828" s="9">
        <v>1</v>
      </c>
      <c r="G8828" s="9">
        <v>10</v>
      </c>
      <c r="H8828" s="9">
        <v>19</v>
      </c>
      <c r="I8828" s="9">
        <v>3.0881261825561523</v>
      </c>
      <c r="J8828" s="9">
        <v>2.6545064449310303</v>
      </c>
      <c r="K8828" s="9">
        <v>1.7684657126665115E-2</v>
      </c>
      <c r="L8828" s="9">
        <v>96.486175537109375</v>
      </c>
    </row>
    <row r="8829" spans="1:12" x14ac:dyDescent="0.25">
      <c r="A8829" s="5" t="str">
        <f t="shared" si="137"/>
        <v>1NEMNon-NEM Customer011020</v>
      </c>
      <c r="B8829" s="9">
        <v>1</v>
      </c>
      <c r="C8829" t="s">
        <v>132</v>
      </c>
      <c r="D8829" s="3" t="s">
        <v>143</v>
      </c>
      <c r="E8829" s="9">
        <v>0</v>
      </c>
      <c r="F8829" s="9">
        <v>1</v>
      </c>
      <c r="G8829" s="9">
        <v>10</v>
      </c>
      <c r="H8829" s="9">
        <v>20</v>
      </c>
      <c r="I8829" s="9">
        <v>2.8316090106964111</v>
      </c>
      <c r="J8829" s="9">
        <v>2.5378844738006592</v>
      </c>
      <c r="K8829" s="9">
        <v>2.6862574741244316E-2</v>
      </c>
      <c r="L8829" s="9">
        <v>93.294876098632813</v>
      </c>
    </row>
    <row r="8830" spans="1:12" x14ac:dyDescent="0.25">
      <c r="A8830" s="5" t="str">
        <f t="shared" si="137"/>
        <v>1NEMNon-NEM Customer011021</v>
      </c>
      <c r="B8830" s="9">
        <v>1</v>
      </c>
      <c r="C8830" t="s">
        <v>132</v>
      </c>
      <c r="D8830" s="3" t="s">
        <v>143</v>
      </c>
      <c r="E8830" s="9">
        <v>0</v>
      </c>
      <c r="F8830" s="9">
        <v>1</v>
      </c>
      <c r="G8830" s="9">
        <v>10</v>
      </c>
      <c r="H8830" s="9">
        <v>21</v>
      </c>
      <c r="I8830" s="9">
        <v>2.6762247085571289</v>
      </c>
      <c r="J8830" s="9">
        <v>2.4071359634399414</v>
      </c>
      <c r="K8830" s="9">
        <v>1.7497483640909195E-2</v>
      </c>
      <c r="L8830" s="9">
        <v>89.633163452148438</v>
      </c>
    </row>
    <row r="8831" spans="1:12" x14ac:dyDescent="0.25">
      <c r="A8831" s="5" t="str">
        <f t="shared" si="137"/>
        <v>1NEMNon-NEM Customer011022</v>
      </c>
      <c r="B8831" s="9">
        <v>1</v>
      </c>
      <c r="C8831" t="s">
        <v>132</v>
      </c>
      <c r="D8831" s="3" t="s">
        <v>143</v>
      </c>
      <c r="E8831" s="9">
        <v>0</v>
      </c>
      <c r="F8831" s="9">
        <v>1</v>
      </c>
      <c r="G8831" s="9">
        <v>10</v>
      </c>
      <c r="H8831" s="9">
        <v>22</v>
      </c>
      <c r="I8831" s="9">
        <v>2.5140879154205322</v>
      </c>
      <c r="J8831" s="9">
        <v>2.9895272254943848</v>
      </c>
      <c r="K8831" s="9">
        <v>2.2180028259754181E-2</v>
      </c>
      <c r="L8831" s="9">
        <v>86.264289855957031</v>
      </c>
    </row>
    <row r="8832" spans="1:12" x14ac:dyDescent="0.25">
      <c r="A8832" s="5" t="str">
        <f t="shared" si="137"/>
        <v>1NEMNon-NEM Customer011023</v>
      </c>
      <c r="B8832" s="9">
        <v>1</v>
      </c>
      <c r="C8832" t="s">
        <v>132</v>
      </c>
      <c r="D8832" s="3" t="s">
        <v>143</v>
      </c>
      <c r="E8832" s="9">
        <v>0</v>
      </c>
      <c r="F8832" s="9">
        <v>1</v>
      </c>
      <c r="G8832" s="9">
        <v>10</v>
      </c>
      <c r="H8832" s="9">
        <v>23</v>
      </c>
      <c r="I8832" s="9">
        <v>2.2122089862823486</v>
      </c>
      <c r="J8832" s="9">
        <v>2.3945791721343994</v>
      </c>
      <c r="K8832" s="9">
        <v>1.4576244167983532E-2</v>
      </c>
      <c r="L8832" s="9">
        <v>83.38580322265625</v>
      </c>
    </row>
    <row r="8833" spans="1:12" x14ac:dyDescent="0.25">
      <c r="A8833" s="5" t="str">
        <f t="shared" si="137"/>
        <v>1NEMNon-NEM Customer011024</v>
      </c>
      <c r="B8833" s="9">
        <v>1</v>
      </c>
      <c r="C8833" t="s">
        <v>132</v>
      </c>
      <c r="D8833" s="3" t="s">
        <v>143</v>
      </c>
      <c r="E8833" s="9">
        <v>0</v>
      </c>
      <c r="F8833" s="9">
        <v>1</v>
      </c>
      <c r="G8833" s="9">
        <v>10</v>
      </c>
      <c r="H8833" s="9">
        <v>24</v>
      </c>
      <c r="I8833" s="9">
        <v>1.8350880146026611</v>
      </c>
      <c r="J8833" s="9">
        <v>1.9421069622039795</v>
      </c>
      <c r="K8833" s="9">
        <v>1.1425724253058434E-2</v>
      </c>
      <c r="L8833" s="9">
        <v>81.426490783691406</v>
      </c>
    </row>
    <row r="8834" spans="1:12" x14ac:dyDescent="0.25">
      <c r="A8834" s="5" t="str">
        <f t="shared" si="137"/>
        <v>1NEMNon-NEM Customer1021</v>
      </c>
      <c r="B8834" s="9">
        <v>1</v>
      </c>
      <c r="C8834" t="s">
        <v>132</v>
      </c>
      <c r="D8834" t="s">
        <v>143</v>
      </c>
      <c r="E8834" s="9">
        <v>1</v>
      </c>
      <c r="F8834" s="9">
        <v>0</v>
      </c>
      <c r="G8834" s="9">
        <v>2</v>
      </c>
      <c r="H8834" s="9">
        <v>1</v>
      </c>
      <c r="I8834" s="9">
        <v>0.69847708940505981</v>
      </c>
      <c r="J8834" s="9">
        <v>0.69847708940505981</v>
      </c>
      <c r="K8834" s="9">
        <v>0</v>
      </c>
      <c r="L8834" s="9">
        <v>48.828052520751953</v>
      </c>
    </row>
    <row r="8835" spans="1:12" x14ac:dyDescent="0.25">
      <c r="A8835" s="5" t="str">
        <f t="shared" ref="A8835:A8898" si="138">B8835&amp;C8835&amp;D8835&amp;E8835&amp;F8835&amp;G8835&amp;H8835</f>
        <v>1NEMNon-NEM Customer1022</v>
      </c>
      <c r="B8835" s="9">
        <v>1</v>
      </c>
      <c r="C8835" t="s">
        <v>132</v>
      </c>
      <c r="D8835" t="s">
        <v>143</v>
      </c>
      <c r="E8835" s="9">
        <v>1</v>
      </c>
      <c r="F8835" s="9">
        <v>0</v>
      </c>
      <c r="G8835" s="9">
        <v>2</v>
      </c>
      <c r="H8835" s="9">
        <v>2</v>
      </c>
      <c r="I8835" s="9">
        <v>0.63899832963943481</v>
      </c>
      <c r="J8835" s="9">
        <v>0.63899832963943481</v>
      </c>
      <c r="K8835" s="9">
        <v>0</v>
      </c>
      <c r="L8835" s="9">
        <v>47.959571838378906</v>
      </c>
    </row>
    <row r="8836" spans="1:12" x14ac:dyDescent="0.25">
      <c r="A8836" s="5" t="str">
        <f t="shared" si="138"/>
        <v>1NEMNon-NEM Customer1023</v>
      </c>
      <c r="B8836" s="9">
        <v>1</v>
      </c>
      <c r="C8836" t="s">
        <v>132</v>
      </c>
      <c r="D8836" t="s">
        <v>143</v>
      </c>
      <c r="E8836" s="9">
        <v>1</v>
      </c>
      <c r="F8836" s="9">
        <v>0</v>
      </c>
      <c r="G8836" s="9">
        <v>2</v>
      </c>
      <c r="H8836" s="9">
        <v>3</v>
      </c>
      <c r="I8836" s="9">
        <v>0.60201138257980347</v>
      </c>
      <c r="J8836" s="9">
        <v>0.60201138257980347</v>
      </c>
      <c r="K8836" s="9">
        <v>0</v>
      </c>
      <c r="L8836" s="9">
        <v>47.028785705566406</v>
      </c>
    </row>
    <row r="8837" spans="1:12" x14ac:dyDescent="0.25">
      <c r="A8837" s="5" t="str">
        <f t="shared" si="138"/>
        <v>1NEMNon-NEM Customer1024</v>
      </c>
      <c r="B8837" s="9">
        <v>1</v>
      </c>
      <c r="C8837" t="s">
        <v>132</v>
      </c>
      <c r="D8837" t="s">
        <v>143</v>
      </c>
      <c r="E8837" s="9">
        <v>1</v>
      </c>
      <c r="F8837" s="9">
        <v>0</v>
      </c>
      <c r="G8837" s="9">
        <v>2</v>
      </c>
      <c r="H8837" s="9">
        <v>4</v>
      </c>
      <c r="I8837" s="9">
        <v>0.58329981565475464</v>
      </c>
      <c r="J8837" s="9">
        <v>0.58329981565475464</v>
      </c>
      <c r="K8837" s="9">
        <v>0</v>
      </c>
      <c r="L8837" s="9">
        <v>46.257068634033203</v>
      </c>
    </row>
    <row r="8838" spans="1:12" x14ac:dyDescent="0.25">
      <c r="A8838" s="5" t="str">
        <f t="shared" si="138"/>
        <v>1NEMNon-NEM Customer1025</v>
      </c>
      <c r="B8838" s="9">
        <v>1</v>
      </c>
      <c r="C8838" t="s">
        <v>132</v>
      </c>
      <c r="D8838" t="s">
        <v>143</v>
      </c>
      <c r="E8838" s="9">
        <v>1</v>
      </c>
      <c r="F8838" s="9">
        <v>0</v>
      </c>
      <c r="G8838" s="9">
        <v>2</v>
      </c>
      <c r="H8838" s="9">
        <v>5</v>
      </c>
      <c r="I8838" s="9">
        <v>0.5877993106842041</v>
      </c>
      <c r="J8838" s="9">
        <v>0.5877993106842041</v>
      </c>
      <c r="K8838" s="9">
        <v>0</v>
      </c>
      <c r="L8838" s="9">
        <v>45.659999847412109</v>
      </c>
    </row>
    <row r="8839" spans="1:12" x14ac:dyDescent="0.25">
      <c r="A8839" s="5" t="str">
        <f t="shared" si="138"/>
        <v>1NEMNon-NEM Customer1026</v>
      </c>
      <c r="B8839" s="9">
        <v>1</v>
      </c>
      <c r="C8839" t="s">
        <v>132</v>
      </c>
      <c r="D8839" t="s">
        <v>143</v>
      </c>
      <c r="E8839" s="9">
        <v>1</v>
      </c>
      <c r="F8839" s="9">
        <v>0</v>
      </c>
      <c r="G8839" s="9">
        <v>2</v>
      </c>
      <c r="H8839" s="9">
        <v>6</v>
      </c>
      <c r="I8839" s="9">
        <v>0.62569332122802734</v>
      </c>
      <c r="J8839" s="9">
        <v>0.62569332122802734</v>
      </c>
      <c r="K8839" s="9">
        <v>0</v>
      </c>
      <c r="L8839" s="9">
        <v>45.392681121826172</v>
      </c>
    </row>
    <row r="8840" spans="1:12" x14ac:dyDescent="0.25">
      <c r="A8840" s="5" t="str">
        <f t="shared" si="138"/>
        <v>1NEMNon-NEM Customer1027</v>
      </c>
      <c r="B8840" s="9">
        <v>1</v>
      </c>
      <c r="C8840" t="s">
        <v>132</v>
      </c>
      <c r="D8840" t="s">
        <v>143</v>
      </c>
      <c r="E8840" s="9">
        <v>1</v>
      </c>
      <c r="F8840" s="9">
        <v>0</v>
      </c>
      <c r="G8840" s="9">
        <v>2</v>
      </c>
      <c r="H8840" s="9">
        <v>7</v>
      </c>
      <c r="I8840" s="9">
        <v>0.71086633205413818</v>
      </c>
      <c r="J8840" s="9">
        <v>0.71086633205413818</v>
      </c>
      <c r="K8840" s="9">
        <v>0</v>
      </c>
      <c r="L8840" s="9">
        <v>44.759963989257813</v>
      </c>
    </row>
    <row r="8841" spans="1:12" x14ac:dyDescent="0.25">
      <c r="A8841" s="5" t="str">
        <f t="shared" si="138"/>
        <v>1NEMNon-NEM Customer1028</v>
      </c>
      <c r="B8841" s="9">
        <v>1</v>
      </c>
      <c r="C8841" t="s">
        <v>132</v>
      </c>
      <c r="D8841" t="s">
        <v>143</v>
      </c>
      <c r="E8841" s="9">
        <v>1</v>
      </c>
      <c r="F8841" s="9">
        <v>0</v>
      </c>
      <c r="G8841" s="9">
        <v>2</v>
      </c>
      <c r="H8841" s="9">
        <v>8</v>
      </c>
      <c r="I8841" s="9">
        <v>0.74789959192276001</v>
      </c>
      <c r="J8841" s="9">
        <v>0.74789959192276001</v>
      </c>
      <c r="K8841" s="9">
        <v>0</v>
      </c>
      <c r="L8841" s="9">
        <v>44.467700958251953</v>
      </c>
    </row>
    <row r="8842" spans="1:12" x14ac:dyDescent="0.25">
      <c r="A8842" s="5" t="str">
        <f t="shared" si="138"/>
        <v>1NEMNon-NEM Customer1029</v>
      </c>
      <c r="B8842" s="9">
        <v>1</v>
      </c>
      <c r="C8842" t="s">
        <v>132</v>
      </c>
      <c r="D8842" t="s">
        <v>143</v>
      </c>
      <c r="E8842" s="9">
        <v>1</v>
      </c>
      <c r="F8842" s="9">
        <v>0</v>
      </c>
      <c r="G8842" s="9">
        <v>2</v>
      </c>
      <c r="H8842" s="9">
        <v>9</v>
      </c>
      <c r="I8842" s="9">
        <v>0.70741206407546997</v>
      </c>
      <c r="J8842" s="9">
        <v>0.70741206407546997</v>
      </c>
      <c r="K8842" s="9">
        <v>0</v>
      </c>
      <c r="L8842" s="9">
        <v>45.333156585693359</v>
      </c>
    </row>
    <row r="8843" spans="1:12" x14ac:dyDescent="0.25">
      <c r="A8843" s="5" t="str">
        <f t="shared" si="138"/>
        <v>1NEMNon-NEM Customer10210</v>
      </c>
      <c r="B8843" s="9">
        <v>1</v>
      </c>
      <c r="C8843" t="s">
        <v>132</v>
      </c>
      <c r="D8843" t="s">
        <v>143</v>
      </c>
      <c r="E8843" s="9">
        <v>1</v>
      </c>
      <c r="F8843" s="9">
        <v>0</v>
      </c>
      <c r="G8843" s="9">
        <v>2</v>
      </c>
      <c r="H8843" s="9">
        <v>10</v>
      </c>
      <c r="I8843" s="9">
        <v>0.68589240312576294</v>
      </c>
      <c r="J8843" s="9">
        <v>0.68589240312576294</v>
      </c>
      <c r="K8843" s="9">
        <v>0</v>
      </c>
      <c r="L8843" s="9">
        <v>47.998508453369141</v>
      </c>
    </row>
    <row r="8844" spans="1:12" x14ac:dyDescent="0.25">
      <c r="A8844" s="5" t="str">
        <f t="shared" si="138"/>
        <v>1NEMNon-NEM Customer10211</v>
      </c>
      <c r="B8844" s="9">
        <v>1</v>
      </c>
      <c r="C8844" t="s">
        <v>132</v>
      </c>
      <c r="D8844" t="s">
        <v>143</v>
      </c>
      <c r="E8844" s="9">
        <v>1</v>
      </c>
      <c r="F8844" s="9">
        <v>0</v>
      </c>
      <c r="G8844" s="9">
        <v>2</v>
      </c>
      <c r="H8844" s="9">
        <v>11</v>
      </c>
      <c r="I8844" s="9">
        <v>0.67426097393035889</v>
      </c>
      <c r="J8844" s="9">
        <v>0.67426097393035889</v>
      </c>
      <c r="K8844" s="9">
        <v>0</v>
      </c>
      <c r="L8844" s="9">
        <v>51.374465942382813</v>
      </c>
    </row>
    <row r="8845" spans="1:12" x14ac:dyDescent="0.25">
      <c r="A8845" s="5" t="str">
        <f t="shared" si="138"/>
        <v>1NEMNon-NEM Customer10212</v>
      </c>
      <c r="B8845" s="9">
        <v>1</v>
      </c>
      <c r="C8845" t="s">
        <v>132</v>
      </c>
      <c r="D8845" t="s">
        <v>143</v>
      </c>
      <c r="E8845" s="9">
        <v>1</v>
      </c>
      <c r="F8845" s="9">
        <v>0</v>
      </c>
      <c r="G8845" s="9">
        <v>2</v>
      </c>
      <c r="H8845" s="9">
        <v>12</v>
      </c>
      <c r="I8845" s="9">
        <v>0.66795527935028076</v>
      </c>
      <c r="J8845" s="9">
        <v>0.66795527935028076</v>
      </c>
      <c r="K8845" s="9">
        <v>0</v>
      </c>
      <c r="L8845" s="9">
        <v>54.019847869873047</v>
      </c>
    </row>
    <row r="8846" spans="1:12" x14ac:dyDescent="0.25">
      <c r="A8846" s="5" t="str">
        <f t="shared" si="138"/>
        <v>1NEMNon-NEM Customer10213</v>
      </c>
      <c r="B8846" s="9">
        <v>1</v>
      </c>
      <c r="C8846" t="s">
        <v>132</v>
      </c>
      <c r="D8846" t="s">
        <v>143</v>
      </c>
      <c r="E8846" s="9">
        <v>1</v>
      </c>
      <c r="F8846" s="9">
        <v>0</v>
      </c>
      <c r="G8846" s="9">
        <v>2</v>
      </c>
      <c r="H8846" s="9">
        <v>13</v>
      </c>
      <c r="I8846" s="9">
        <v>0.65770316123962402</v>
      </c>
      <c r="J8846" s="9">
        <v>0.65770316123962402</v>
      </c>
      <c r="K8846" s="9">
        <v>0</v>
      </c>
      <c r="L8846" s="9">
        <v>55.522174835205078</v>
      </c>
    </row>
    <row r="8847" spans="1:12" x14ac:dyDescent="0.25">
      <c r="A8847" s="5" t="str">
        <f t="shared" si="138"/>
        <v>1NEMNon-NEM Customer10214</v>
      </c>
      <c r="B8847" s="9">
        <v>1</v>
      </c>
      <c r="C8847" t="s">
        <v>132</v>
      </c>
      <c r="D8847" t="s">
        <v>143</v>
      </c>
      <c r="E8847" s="9">
        <v>1</v>
      </c>
      <c r="F8847" s="9">
        <v>0</v>
      </c>
      <c r="G8847" s="9">
        <v>2</v>
      </c>
      <c r="H8847" s="9">
        <v>14</v>
      </c>
      <c r="I8847" s="9">
        <v>0.63749921321868896</v>
      </c>
      <c r="J8847" s="9">
        <v>0.63749921321868896</v>
      </c>
      <c r="K8847" s="9">
        <v>0</v>
      </c>
      <c r="L8847" s="9">
        <v>56.540172576904297</v>
      </c>
    </row>
    <row r="8848" spans="1:12" x14ac:dyDescent="0.25">
      <c r="A8848" s="5" t="str">
        <f t="shared" si="138"/>
        <v>1NEMNon-NEM Customer10215</v>
      </c>
      <c r="B8848" s="9">
        <v>1</v>
      </c>
      <c r="C8848" t="s">
        <v>132</v>
      </c>
      <c r="D8848" t="s">
        <v>143</v>
      </c>
      <c r="E8848" s="9">
        <v>1</v>
      </c>
      <c r="F8848" s="9">
        <v>0</v>
      </c>
      <c r="G8848" s="9">
        <v>2</v>
      </c>
      <c r="H8848" s="9">
        <v>15</v>
      </c>
      <c r="I8848" s="9">
        <v>0.62468111515045166</v>
      </c>
      <c r="J8848" s="9">
        <v>0.62468111515045166</v>
      </c>
      <c r="K8848" s="9">
        <v>0</v>
      </c>
      <c r="L8848" s="9">
        <v>57.432270050048828</v>
      </c>
    </row>
    <row r="8849" spans="1:12" x14ac:dyDescent="0.25">
      <c r="A8849" s="5" t="str">
        <f t="shared" si="138"/>
        <v>1NEMNon-NEM Customer10216</v>
      </c>
      <c r="B8849" s="9">
        <v>1</v>
      </c>
      <c r="C8849" t="s">
        <v>132</v>
      </c>
      <c r="D8849" t="s">
        <v>143</v>
      </c>
      <c r="E8849" s="9">
        <v>1</v>
      </c>
      <c r="F8849" s="9">
        <v>0</v>
      </c>
      <c r="G8849" s="9">
        <v>2</v>
      </c>
      <c r="H8849" s="9">
        <v>16</v>
      </c>
      <c r="I8849" s="9">
        <v>0.63034522533416748</v>
      </c>
      <c r="J8849" s="9">
        <v>0.63034522533416748</v>
      </c>
      <c r="K8849" s="9">
        <v>0</v>
      </c>
      <c r="L8849" s="9">
        <v>57.505790710449219</v>
      </c>
    </row>
    <row r="8850" spans="1:12" x14ac:dyDescent="0.25">
      <c r="A8850" s="5" t="str">
        <f t="shared" si="138"/>
        <v>1NEMNon-NEM Customer10217</v>
      </c>
      <c r="B8850" s="9">
        <v>1</v>
      </c>
      <c r="C8850" t="s">
        <v>132</v>
      </c>
      <c r="D8850" t="s">
        <v>143</v>
      </c>
      <c r="E8850" s="9">
        <v>1</v>
      </c>
      <c r="F8850" s="9">
        <v>0</v>
      </c>
      <c r="G8850" s="9">
        <v>2</v>
      </c>
      <c r="H8850" s="9">
        <v>17</v>
      </c>
      <c r="I8850" s="9">
        <v>0.68632000684738159</v>
      </c>
      <c r="J8850" s="9">
        <v>0.68632000684738159</v>
      </c>
      <c r="K8850" s="9">
        <v>0</v>
      </c>
      <c r="L8850" s="9">
        <v>56.872535705566406</v>
      </c>
    </row>
    <row r="8851" spans="1:12" x14ac:dyDescent="0.25">
      <c r="A8851" s="5" t="str">
        <f t="shared" si="138"/>
        <v>1NEMNon-NEM Customer10218</v>
      </c>
      <c r="B8851" s="9">
        <v>1</v>
      </c>
      <c r="C8851" t="s">
        <v>132</v>
      </c>
      <c r="D8851" t="s">
        <v>143</v>
      </c>
      <c r="E8851" s="9">
        <v>1</v>
      </c>
      <c r="F8851" s="9">
        <v>0</v>
      </c>
      <c r="G8851" s="9">
        <v>2</v>
      </c>
      <c r="H8851" s="9">
        <v>18</v>
      </c>
      <c r="I8851" s="9">
        <v>0.85392451286315918</v>
      </c>
      <c r="J8851" s="9">
        <v>0.85392451286315918</v>
      </c>
      <c r="K8851" s="9">
        <v>0</v>
      </c>
      <c r="L8851" s="9">
        <v>55.588962554931641</v>
      </c>
    </row>
    <row r="8852" spans="1:12" x14ac:dyDescent="0.25">
      <c r="A8852" s="5" t="str">
        <f t="shared" si="138"/>
        <v>1NEMNon-NEM Customer10219</v>
      </c>
      <c r="B8852" s="9">
        <v>1</v>
      </c>
      <c r="C8852" t="s">
        <v>132</v>
      </c>
      <c r="D8852" t="s">
        <v>143</v>
      </c>
      <c r="E8852" s="9">
        <v>1</v>
      </c>
      <c r="F8852" s="9">
        <v>0</v>
      </c>
      <c r="G8852" s="9">
        <v>2</v>
      </c>
      <c r="H8852" s="9">
        <v>19</v>
      </c>
      <c r="I8852" s="9">
        <v>0.98102164268493652</v>
      </c>
      <c r="J8852" s="9">
        <v>0.98102164268493652</v>
      </c>
      <c r="K8852" s="9">
        <v>0</v>
      </c>
      <c r="L8852" s="9">
        <v>54.30780029296875</v>
      </c>
    </row>
    <row r="8853" spans="1:12" x14ac:dyDescent="0.25">
      <c r="A8853" s="5" t="str">
        <f t="shared" si="138"/>
        <v>1NEMNon-NEM Customer10220</v>
      </c>
      <c r="B8853" s="9">
        <v>1</v>
      </c>
      <c r="C8853" t="s">
        <v>132</v>
      </c>
      <c r="D8853" t="s">
        <v>143</v>
      </c>
      <c r="E8853" s="9">
        <v>1</v>
      </c>
      <c r="F8853" s="9">
        <v>0</v>
      </c>
      <c r="G8853" s="9">
        <v>2</v>
      </c>
      <c r="H8853" s="9">
        <v>20</v>
      </c>
      <c r="I8853" s="9">
        <v>1.0159820318222046</v>
      </c>
      <c r="J8853" s="9">
        <v>1.0159820318222046</v>
      </c>
      <c r="K8853" s="9">
        <v>0</v>
      </c>
      <c r="L8853" s="9">
        <v>53.298751831054688</v>
      </c>
    </row>
    <row r="8854" spans="1:12" x14ac:dyDescent="0.25">
      <c r="A8854" s="5" t="str">
        <f t="shared" si="138"/>
        <v>1NEMNon-NEM Customer10221</v>
      </c>
      <c r="B8854" s="9">
        <v>1</v>
      </c>
      <c r="C8854" t="s">
        <v>132</v>
      </c>
      <c r="D8854" t="s">
        <v>143</v>
      </c>
      <c r="E8854" s="9">
        <v>1</v>
      </c>
      <c r="F8854" s="9">
        <v>0</v>
      </c>
      <c r="G8854" s="9">
        <v>2</v>
      </c>
      <c r="H8854" s="9">
        <v>21</v>
      </c>
      <c r="I8854" s="9">
        <v>1.0108703374862671</v>
      </c>
      <c r="J8854" s="9">
        <v>1.0108703374862671</v>
      </c>
      <c r="K8854" s="9">
        <v>0</v>
      </c>
      <c r="L8854" s="9">
        <v>52.107105255126953</v>
      </c>
    </row>
    <row r="8855" spans="1:12" x14ac:dyDescent="0.25">
      <c r="A8855" s="5" t="str">
        <f t="shared" si="138"/>
        <v>1NEMNon-NEM Customer10222</v>
      </c>
      <c r="B8855" s="9">
        <v>1</v>
      </c>
      <c r="C8855" t="s">
        <v>132</v>
      </c>
      <c r="D8855" t="s">
        <v>143</v>
      </c>
      <c r="E8855" s="9">
        <v>1</v>
      </c>
      <c r="F8855" s="9">
        <v>0</v>
      </c>
      <c r="G8855" s="9">
        <v>2</v>
      </c>
      <c r="H8855" s="9">
        <v>22</v>
      </c>
      <c r="I8855" s="9">
        <v>0.96349638700485229</v>
      </c>
      <c r="J8855" s="9">
        <v>0.96349638700485229</v>
      </c>
      <c r="K8855" s="9">
        <v>0</v>
      </c>
      <c r="L8855" s="9">
        <v>51.068180084228516</v>
      </c>
    </row>
    <row r="8856" spans="1:12" x14ac:dyDescent="0.25">
      <c r="A8856" s="5" t="str">
        <f t="shared" si="138"/>
        <v>1NEMNon-NEM Customer10223</v>
      </c>
      <c r="B8856" s="9">
        <v>1</v>
      </c>
      <c r="C8856" t="s">
        <v>132</v>
      </c>
      <c r="D8856" t="s">
        <v>143</v>
      </c>
      <c r="E8856" s="9">
        <v>1</v>
      </c>
      <c r="F8856" s="9">
        <v>0</v>
      </c>
      <c r="G8856" s="9">
        <v>2</v>
      </c>
      <c r="H8856" s="9">
        <v>23</v>
      </c>
      <c r="I8856" s="9">
        <v>0.89491069316864014</v>
      </c>
      <c r="J8856" s="9">
        <v>0.89491069316864014</v>
      </c>
      <c r="K8856" s="9">
        <v>0</v>
      </c>
      <c r="L8856" s="9">
        <v>50.077007293701172</v>
      </c>
    </row>
    <row r="8857" spans="1:12" x14ac:dyDescent="0.25">
      <c r="A8857" s="5" t="str">
        <f t="shared" si="138"/>
        <v>1NEMNon-NEM Customer10224</v>
      </c>
      <c r="B8857" s="9">
        <v>1</v>
      </c>
      <c r="C8857" t="s">
        <v>132</v>
      </c>
      <c r="D8857" t="s">
        <v>143</v>
      </c>
      <c r="E8857" s="9">
        <v>1</v>
      </c>
      <c r="F8857" s="9">
        <v>0</v>
      </c>
      <c r="G8857" s="9">
        <v>2</v>
      </c>
      <c r="H8857" s="9">
        <v>24</v>
      </c>
      <c r="I8857" s="9">
        <v>0.78740358352661133</v>
      </c>
      <c r="J8857" s="9">
        <v>0.78740358352661133</v>
      </c>
      <c r="K8857" s="9">
        <v>0</v>
      </c>
      <c r="L8857" s="9">
        <v>49.244773864746094</v>
      </c>
    </row>
    <row r="8858" spans="1:12" x14ac:dyDescent="0.25">
      <c r="A8858" s="5" t="str">
        <f t="shared" si="138"/>
        <v>1NEMNon-NEM Customer10101</v>
      </c>
      <c r="B8858" s="9">
        <v>1</v>
      </c>
      <c r="C8858" t="s">
        <v>132</v>
      </c>
      <c r="D8858" t="s">
        <v>143</v>
      </c>
      <c r="E8858" s="9">
        <v>1</v>
      </c>
      <c r="F8858" s="9">
        <v>0</v>
      </c>
      <c r="G8858" s="9">
        <v>10</v>
      </c>
      <c r="H8858" s="9">
        <v>1</v>
      </c>
      <c r="I8858" s="9">
        <v>0.74157315492630005</v>
      </c>
      <c r="J8858" s="9">
        <v>0.74157315492630005</v>
      </c>
      <c r="K8858" s="9">
        <v>0</v>
      </c>
      <c r="L8858" s="9">
        <v>46.081451416015625</v>
      </c>
    </row>
    <row r="8859" spans="1:12" x14ac:dyDescent="0.25">
      <c r="A8859" s="5" t="str">
        <f t="shared" si="138"/>
        <v>1NEMNon-NEM Customer10102</v>
      </c>
      <c r="B8859" s="9">
        <v>1</v>
      </c>
      <c r="C8859" t="s">
        <v>132</v>
      </c>
      <c r="D8859" t="s">
        <v>143</v>
      </c>
      <c r="E8859" s="9">
        <v>1</v>
      </c>
      <c r="F8859" s="9">
        <v>0</v>
      </c>
      <c r="G8859" s="9">
        <v>10</v>
      </c>
      <c r="H8859" s="9">
        <v>2</v>
      </c>
      <c r="I8859" s="9">
        <v>0.68201518058776855</v>
      </c>
      <c r="J8859" s="9">
        <v>0.68201518058776855</v>
      </c>
      <c r="K8859" s="9">
        <v>0</v>
      </c>
      <c r="L8859" s="9">
        <v>45.315937042236328</v>
      </c>
    </row>
    <row r="8860" spans="1:12" x14ac:dyDescent="0.25">
      <c r="A8860" s="5" t="str">
        <f t="shared" si="138"/>
        <v>1NEMNon-NEM Customer10103</v>
      </c>
      <c r="B8860" s="9">
        <v>1</v>
      </c>
      <c r="C8860" t="s">
        <v>132</v>
      </c>
      <c r="D8860" t="s">
        <v>143</v>
      </c>
      <c r="E8860" s="9">
        <v>1</v>
      </c>
      <c r="F8860" s="9">
        <v>0</v>
      </c>
      <c r="G8860" s="9">
        <v>10</v>
      </c>
      <c r="H8860" s="9">
        <v>3</v>
      </c>
      <c r="I8860" s="9">
        <v>0.6453930139541626</v>
      </c>
      <c r="J8860" s="9">
        <v>0.6453930139541626</v>
      </c>
      <c r="K8860" s="9">
        <v>0</v>
      </c>
      <c r="L8860" s="9">
        <v>45.21966552734375</v>
      </c>
    </row>
    <row r="8861" spans="1:12" x14ac:dyDescent="0.25">
      <c r="A8861" s="5" t="str">
        <f t="shared" si="138"/>
        <v>1NEMNon-NEM Customer10104</v>
      </c>
      <c r="B8861" s="9">
        <v>1</v>
      </c>
      <c r="C8861" t="s">
        <v>132</v>
      </c>
      <c r="D8861" t="s">
        <v>143</v>
      </c>
      <c r="E8861" s="9">
        <v>1</v>
      </c>
      <c r="F8861" s="9">
        <v>0</v>
      </c>
      <c r="G8861" s="9">
        <v>10</v>
      </c>
      <c r="H8861" s="9">
        <v>4</v>
      </c>
      <c r="I8861" s="9">
        <v>0.62871402502059937</v>
      </c>
      <c r="J8861" s="9">
        <v>0.62871402502059937</v>
      </c>
      <c r="K8861" s="9">
        <v>0</v>
      </c>
      <c r="L8861" s="9">
        <v>44.731468200683594</v>
      </c>
    </row>
    <row r="8862" spans="1:12" x14ac:dyDescent="0.25">
      <c r="A8862" s="5" t="str">
        <f t="shared" si="138"/>
        <v>1NEMNon-NEM Customer10105</v>
      </c>
      <c r="B8862" s="9">
        <v>1</v>
      </c>
      <c r="C8862" t="s">
        <v>132</v>
      </c>
      <c r="D8862" t="s">
        <v>143</v>
      </c>
      <c r="E8862" s="9">
        <v>1</v>
      </c>
      <c r="F8862" s="9">
        <v>0</v>
      </c>
      <c r="G8862" s="9">
        <v>10</v>
      </c>
      <c r="H8862" s="9">
        <v>5</v>
      </c>
      <c r="I8862" s="9">
        <v>0.6370779275894165</v>
      </c>
      <c r="J8862" s="9">
        <v>0.6370779275894165</v>
      </c>
      <c r="K8862" s="9">
        <v>0</v>
      </c>
      <c r="L8862" s="9">
        <v>44.294376373291016</v>
      </c>
    </row>
    <row r="8863" spans="1:12" x14ac:dyDescent="0.25">
      <c r="A8863" s="5" t="str">
        <f t="shared" si="138"/>
        <v>1NEMNon-NEM Customer10106</v>
      </c>
      <c r="B8863" s="9">
        <v>1</v>
      </c>
      <c r="C8863" t="s">
        <v>132</v>
      </c>
      <c r="D8863" t="s">
        <v>143</v>
      </c>
      <c r="E8863" s="9">
        <v>1</v>
      </c>
      <c r="F8863" s="9">
        <v>0</v>
      </c>
      <c r="G8863" s="9">
        <v>10</v>
      </c>
      <c r="H8863" s="9">
        <v>6</v>
      </c>
      <c r="I8863" s="9">
        <v>0.67868047952651978</v>
      </c>
      <c r="J8863" s="9">
        <v>0.67868047952651978</v>
      </c>
      <c r="K8863" s="9">
        <v>0</v>
      </c>
      <c r="L8863" s="9">
        <v>43.668376922607422</v>
      </c>
    </row>
    <row r="8864" spans="1:12" x14ac:dyDescent="0.25">
      <c r="A8864" s="5" t="str">
        <f t="shared" si="138"/>
        <v>1NEMNon-NEM Customer10107</v>
      </c>
      <c r="B8864" s="9">
        <v>1</v>
      </c>
      <c r="C8864" t="s">
        <v>132</v>
      </c>
      <c r="D8864" t="s">
        <v>143</v>
      </c>
      <c r="E8864" s="9">
        <v>1</v>
      </c>
      <c r="F8864" s="9">
        <v>0</v>
      </c>
      <c r="G8864" s="9">
        <v>10</v>
      </c>
      <c r="H8864" s="9">
        <v>7</v>
      </c>
      <c r="I8864" s="9">
        <v>0.76829975843429565</v>
      </c>
      <c r="J8864" s="9">
        <v>0.76829975843429565</v>
      </c>
      <c r="K8864" s="9">
        <v>0</v>
      </c>
      <c r="L8864" s="9">
        <v>43.282722473144531</v>
      </c>
    </row>
    <row r="8865" spans="1:12" x14ac:dyDescent="0.25">
      <c r="A8865" s="5" t="str">
        <f t="shared" si="138"/>
        <v>1NEMNon-NEM Customer10108</v>
      </c>
      <c r="B8865" s="9">
        <v>1</v>
      </c>
      <c r="C8865" t="s">
        <v>132</v>
      </c>
      <c r="D8865" t="s">
        <v>143</v>
      </c>
      <c r="E8865" s="9">
        <v>1</v>
      </c>
      <c r="F8865" s="9">
        <v>0</v>
      </c>
      <c r="G8865" s="9">
        <v>10</v>
      </c>
      <c r="H8865" s="9">
        <v>8</v>
      </c>
      <c r="I8865" s="9">
        <v>0.80285310745239258</v>
      </c>
      <c r="J8865" s="9">
        <v>0.80285310745239258</v>
      </c>
      <c r="K8865" s="9">
        <v>0</v>
      </c>
      <c r="L8865" s="9">
        <v>42.473594665527344</v>
      </c>
    </row>
    <row r="8866" spans="1:12" x14ac:dyDescent="0.25">
      <c r="A8866" s="5" t="str">
        <f t="shared" si="138"/>
        <v>1NEMNon-NEM Customer10109</v>
      </c>
      <c r="B8866" s="9">
        <v>1</v>
      </c>
      <c r="C8866" t="s">
        <v>132</v>
      </c>
      <c r="D8866" t="s">
        <v>143</v>
      </c>
      <c r="E8866" s="9">
        <v>1</v>
      </c>
      <c r="F8866" s="9">
        <v>0</v>
      </c>
      <c r="G8866" s="9">
        <v>10</v>
      </c>
      <c r="H8866" s="9">
        <v>9</v>
      </c>
      <c r="I8866" s="9">
        <v>0.75733572244644165</v>
      </c>
      <c r="J8866" s="9">
        <v>0.75733572244644165</v>
      </c>
      <c r="K8866" s="9">
        <v>0</v>
      </c>
      <c r="L8866" s="9">
        <v>42.1805419921875</v>
      </c>
    </row>
    <row r="8867" spans="1:12" x14ac:dyDescent="0.25">
      <c r="A8867" s="5" t="str">
        <f t="shared" si="138"/>
        <v>1NEMNon-NEM Customer101010</v>
      </c>
      <c r="B8867" s="9">
        <v>1</v>
      </c>
      <c r="C8867" t="s">
        <v>132</v>
      </c>
      <c r="D8867" t="s">
        <v>143</v>
      </c>
      <c r="E8867" s="9">
        <v>1</v>
      </c>
      <c r="F8867" s="9">
        <v>0</v>
      </c>
      <c r="G8867" s="9">
        <v>10</v>
      </c>
      <c r="H8867" s="9">
        <v>10</v>
      </c>
      <c r="I8867" s="9">
        <v>0.73357027769088745</v>
      </c>
      <c r="J8867" s="9">
        <v>0.73357027769088745</v>
      </c>
      <c r="K8867" s="9">
        <v>0</v>
      </c>
      <c r="L8867" s="9">
        <v>44.254627227783203</v>
      </c>
    </row>
    <row r="8868" spans="1:12" x14ac:dyDescent="0.25">
      <c r="A8868" s="5" t="str">
        <f t="shared" si="138"/>
        <v>1NEMNon-NEM Customer101011</v>
      </c>
      <c r="B8868" s="9">
        <v>1</v>
      </c>
      <c r="C8868" t="s">
        <v>132</v>
      </c>
      <c r="D8868" t="s">
        <v>143</v>
      </c>
      <c r="E8868" s="9">
        <v>1</v>
      </c>
      <c r="F8868" s="9">
        <v>0</v>
      </c>
      <c r="G8868" s="9">
        <v>10</v>
      </c>
      <c r="H8868" s="9">
        <v>11</v>
      </c>
      <c r="I8868" s="9">
        <v>0.717620849609375</v>
      </c>
      <c r="J8868" s="9">
        <v>0.717620849609375</v>
      </c>
      <c r="K8868" s="9">
        <v>0</v>
      </c>
      <c r="L8868" s="9">
        <v>45.350059509277344</v>
      </c>
    </row>
    <row r="8869" spans="1:12" x14ac:dyDescent="0.25">
      <c r="A8869" s="5" t="str">
        <f t="shared" si="138"/>
        <v>1NEMNon-NEM Customer101012</v>
      </c>
      <c r="B8869" s="9">
        <v>1</v>
      </c>
      <c r="C8869" t="s">
        <v>132</v>
      </c>
      <c r="D8869" t="s">
        <v>143</v>
      </c>
      <c r="E8869" s="9">
        <v>1</v>
      </c>
      <c r="F8869" s="9">
        <v>0</v>
      </c>
      <c r="G8869" s="9">
        <v>10</v>
      </c>
      <c r="H8869" s="9">
        <v>12</v>
      </c>
      <c r="I8869" s="9">
        <v>0.70913398265838623</v>
      </c>
      <c r="J8869" s="9">
        <v>0.70913398265838623</v>
      </c>
      <c r="K8869" s="9">
        <v>0</v>
      </c>
      <c r="L8869" s="9">
        <v>47.229248046875</v>
      </c>
    </row>
    <row r="8870" spans="1:12" x14ac:dyDescent="0.25">
      <c r="A8870" s="5" t="str">
        <f t="shared" si="138"/>
        <v>1NEMNon-NEM Customer101013</v>
      </c>
      <c r="B8870" s="9">
        <v>1</v>
      </c>
      <c r="C8870" t="s">
        <v>132</v>
      </c>
      <c r="D8870" t="s">
        <v>143</v>
      </c>
      <c r="E8870" s="9">
        <v>1</v>
      </c>
      <c r="F8870" s="9">
        <v>0</v>
      </c>
      <c r="G8870" s="9">
        <v>10</v>
      </c>
      <c r="H8870" s="9">
        <v>13</v>
      </c>
      <c r="I8870" s="9">
        <v>0.69095903635025024</v>
      </c>
      <c r="J8870" s="9">
        <v>0.69095903635025024</v>
      </c>
      <c r="K8870" s="9">
        <v>0</v>
      </c>
      <c r="L8870" s="9">
        <v>48.647495269775391</v>
      </c>
    </row>
    <row r="8871" spans="1:12" x14ac:dyDescent="0.25">
      <c r="A8871" s="5" t="str">
        <f t="shared" si="138"/>
        <v>1NEMNon-NEM Customer101014</v>
      </c>
      <c r="B8871" s="9">
        <v>1</v>
      </c>
      <c r="C8871" t="s">
        <v>132</v>
      </c>
      <c r="D8871" t="s">
        <v>143</v>
      </c>
      <c r="E8871" s="9">
        <v>1</v>
      </c>
      <c r="F8871" s="9">
        <v>0</v>
      </c>
      <c r="G8871" s="9">
        <v>10</v>
      </c>
      <c r="H8871" s="9">
        <v>14</v>
      </c>
      <c r="I8871" s="9">
        <v>0.65933728218078613</v>
      </c>
      <c r="J8871" s="9">
        <v>0.65933728218078613</v>
      </c>
      <c r="K8871" s="9">
        <v>0</v>
      </c>
      <c r="L8871" s="9">
        <v>48.730907440185547</v>
      </c>
    </row>
    <row r="8872" spans="1:12" x14ac:dyDescent="0.25">
      <c r="A8872" s="5" t="str">
        <f t="shared" si="138"/>
        <v>1NEMNon-NEM Customer101015</v>
      </c>
      <c r="B8872" s="9">
        <v>1</v>
      </c>
      <c r="C8872" t="s">
        <v>132</v>
      </c>
      <c r="D8872" t="s">
        <v>143</v>
      </c>
      <c r="E8872" s="9">
        <v>1</v>
      </c>
      <c r="F8872" s="9">
        <v>0</v>
      </c>
      <c r="G8872" s="9">
        <v>10</v>
      </c>
      <c r="H8872" s="9">
        <v>15</v>
      </c>
      <c r="I8872" s="9">
        <v>0.64034008979797363</v>
      </c>
      <c r="J8872" s="9">
        <v>0.64034008979797363</v>
      </c>
      <c r="K8872" s="9">
        <v>0</v>
      </c>
      <c r="L8872" s="9">
        <v>49.462203979492188</v>
      </c>
    </row>
    <row r="8873" spans="1:12" x14ac:dyDescent="0.25">
      <c r="A8873" s="5" t="str">
        <f t="shared" si="138"/>
        <v>1NEMNon-NEM Customer101016</v>
      </c>
      <c r="B8873" s="9">
        <v>1</v>
      </c>
      <c r="C8873" t="s">
        <v>132</v>
      </c>
      <c r="D8873" t="s">
        <v>143</v>
      </c>
      <c r="E8873" s="9">
        <v>1</v>
      </c>
      <c r="F8873" s="9">
        <v>0</v>
      </c>
      <c r="G8873" s="9">
        <v>10</v>
      </c>
      <c r="H8873" s="9">
        <v>16</v>
      </c>
      <c r="I8873" s="9">
        <v>0.64572149515151978</v>
      </c>
      <c r="J8873" s="9">
        <v>0.64572149515151978</v>
      </c>
      <c r="K8873" s="9">
        <v>0</v>
      </c>
      <c r="L8873" s="9">
        <v>50.283641815185547</v>
      </c>
    </row>
    <row r="8874" spans="1:12" x14ac:dyDescent="0.25">
      <c r="A8874" s="5" t="str">
        <f t="shared" si="138"/>
        <v>1NEMNon-NEM Customer101017</v>
      </c>
      <c r="B8874" s="9">
        <v>1</v>
      </c>
      <c r="C8874" t="s">
        <v>132</v>
      </c>
      <c r="D8874" t="s">
        <v>143</v>
      </c>
      <c r="E8874" s="9">
        <v>1</v>
      </c>
      <c r="F8874" s="9">
        <v>0</v>
      </c>
      <c r="G8874" s="9">
        <v>10</v>
      </c>
      <c r="H8874" s="9">
        <v>17</v>
      </c>
      <c r="I8874" s="9">
        <v>0.71517354249954224</v>
      </c>
      <c r="J8874" s="9">
        <v>0.71517354249954224</v>
      </c>
      <c r="K8874" s="9">
        <v>0</v>
      </c>
      <c r="L8874" s="9">
        <v>50.508544921875</v>
      </c>
    </row>
    <row r="8875" spans="1:12" x14ac:dyDescent="0.25">
      <c r="A8875" s="5" t="str">
        <f t="shared" si="138"/>
        <v>1NEMNon-NEM Customer101018</v>
      </c>
      <c r="B8875" s="9">
        <v>1</v>
      </c>
      <c r="C8875" t="s">
        <v>132</v>
      </c>
      <c r="D8875" t="s">
        <v>143</v>
      </c>
      <c r="E8875" s="9">
        <v>1</v>
      </c>
      <c r="F8875" s="9">
        <v>0</v>
      </c>
      <c r="G8875" s="9">
        <v>10</v>
      </c>
      <c r="H8875" s="9">
        <v>18</v>
      </c>
      <c r="I8875" s="9">
        <v>0.90984851121902466</v>
      </c>
      <c r="J8875" s="9">
        <v>0.90984851121902466</v>
      </c>
      <c r="K8875" s="9">
        <v>0</v>
      </c>
      <c r="L8875" s="9">
        <v>49.521255493164063</v>
      </c>
    </row>
    <row r="8876" spans="1:12" x14ac:dyDescent="0.25">
      <c r="A8876" s="5" t="str">
        <f t="shared" si="138"/>
        <v>1NEMNon-NEM Customer101019</v>
      </c>
      <c r="B8876" s="9">
        <v>1</v>
      </c>
      <c r="C8876" t="s">
        <v>132</v>
      </c>
      <c r="D8876" t="s">
        <v>143</v>
      </c>
      <c r="E8876" s="9">
        <v>1</v>
      </c>
      <c r="F8876" s="9">
        <v>0</v>
      </c>
      <c r="G8876" s="9">
        <v>10</v>
      </c>
      <c r="H8876" s="9">
        <v>19</v>
      </c>
      <c r="I8876" s="9">
        <v>1.0545333623886108</v>
      </c>
      <c r="J8876" s="9">
        <v>1.0545333623886108</v>
      </c>
      <c r="K8876" s="9">
        <v>0</v>
      </c>
      <c r="L8876" s="9">
        <v>47.827545166015625</v>
      </c>
    </row>
    <row r="8877" spans="1:12" x14ac:dyDescent="0.25">
      <c r="A8877" s="5" t="str">
        <f t="shared" si="138"/>
        <v>1NEMNon-NEM Customer101020</v>
      </c>
      <c r="B8877" s="9">
        <v>1</v>
      </c>
      <c r="C8877" t="s">
        <v>132</v>
      </c>
      <c r="D8877" t="s">
        <v>143</v>
      </c>
      <c r="E8877" s="9">
        <v>1</v>
      </c>
      <c r="F8877" s="9">
        <v>0</v>
      </c>
      <c r="G8877" s="9">
        <v>10</v>
      </c>
      <c r="H8877" s="9">
        <v>20</v>
      </c>
      <c r="I8877" s="9">
        <v>1.0783200263977051</v>
      </c>
      <c r="J8877" s="9">
        <v>1.0783200263977051</v>
      </c>
      <c r="K8877" s="9">
        <v>0</v>
      </c>
      <c r="L8877" s="9">
        <v>46.992885589599609</v>
      </c>
    </row>
    <row r="8878" spans="1:12" x14ac:dyDescent="0.25">
      <c r="A8878" s="5" t="str">
        <f t="shared" si="138"/>
        <v>1NEMNon-NEM Customer101021</v>
      </c>
      <c r="B8878" s="9">
        <v>1</v>
      </c>
      <c r="C8878" t="s">
        <v>132</v>
      </c>
      <c r="D8878" t="s">
        <v>143</v>
      </c>
      <c r="E8878" s="9">
        <v>1</v>
      </c>
      <c r="F8878" s="9">
        <v>0</v>
      </c>
      <c r="G8878" s="9">
        <v>10</v>
      </c>
      <c r="H8878" s="9">
        <v>21</v>
      </c>
      <c r="I8878" s="9">
        <v>1.0654823780059814</v>
      </c>
      <c r="J8878" s="9">
        <v>1.0654823780059814</v>
      </c>
      <c r="K8878" s="9">
        <v>0</v>
      </c>
      <c r="L8878" s="9">
        <v>46.06951904296875</v>
      </c>
    </row>
    <row r="8879" spans="1:12" x14ac:dyDescent="0.25">
      <c r="A8879" s="5" t="str">
        <f t="shared" si="138"/>
        <v>1NEMNon-NEM Customer101022</v>
      </c>
      <c r="B8879" s="9">
        <v>1</v>
      </c>
      <c r="C8879" t="s">
        <v>132</v>
      </c>
      <c r="D8879" t="s">
        <v>143</v>
      </c>
      <c r="E8879" s="9">
        <v>1</v>
      </c>
      <c r="F8879" s="9">
        <v>0</v>
      </c>
      <c r="G8879" s="9">
        <v>10</v>
      </c>
      <c r="H8879" s="9">
        <v>22</v>
      </c>
      <c r="I8879" s="9">
        <v>1.0186793804168701</v>
      </c>
      <c r="J8879" s="9">
        <v>1.0186793804168701</v>
      </c>
      <c r="K8879" s="9">
        <v>0</v>
      </c>
      <c r="L8879" s="9">
        <v>45.583614349365234</v>
      </c>
    </row>
    <row r="8880" spans="1:12" x14ac:dyDescent="0.25">
      <c r="A8880" s="5" t="str">
        <f t="shared" si="138"/>
        <v>1NEMNon-NEM Customer101023</v>
      </c>
      <c r="B8880" s="9">
        <v>1</v>
      </c>
      <c r="C8880" t="s">
        <v>132</v>
      </c>
      <c r="D8880" t="s">
        <v>143</v>
      </c>
      <c r="E8880" s="9">
        <v>1</v>
      </c>
      <c r="F8880" s="9">
        <v>0</v>
      </c>
      <c r="G8880" s="9">
        <v>10</v>
      </c>
      <c r="H8880" s="9">
        <v>23</v>
      </c>
      <c r="I8880" s="9">
        <v>0.94761800765991211</v>
      </c>
      <c r="J8880" s="9">
        <v>0.94761800765991211</v>
      </c>
      <c r="K8880" s="9">
        <v>0</v>
      </c>
      <c r="L8880" s="9">
        <v>44.654899597167969</v>
      </c>
    </row>
    <row r="8881" spans="1:12" x14ac:dyDescent="0.25">
      <c r="A8881" s="5" t="str">
        <f t="shared" si="138"/>
        <v>1NEMNon-NEM Customer101024</v>
      </c>
      <c r="B8881" s="9">
        <v>1</v>
      </c>
      <c r="C8881" t="s">
        <v>132</v>
      </c>
      <c r="D8881" t="s">
        <v>143</v>
      </c>
      <c r="E8881" s="9">
        <v>1</v>
      </c>
      <c r="F8881" s="9">
        <v>0</v>
      </c>
      <c r="G8881" s="9">
        <v>10</v>
      </c>
      <c r="H8881" s="9">
        <v>24</v>
      </c>
      <c r="I8881" s="9">
        <v>0.83813083171844482</v>
      </c>
      <c r="J8881" s="9">
        <v>0.83813083171844482</v>
      </c>
      <c r="K8881" s="9">
        <v>0</v>
      </c>
      <c r="L8881" s="9">
        <v>43.544963836669922</v>
      </c>
    </row>
    <row r="8882" spans="1:12" x14ac:dyDescent="0.25">
      <c r="A8882" s="5" t="str">
        <f t="shared" si="138"/>
        <v>1NEMNon-NEM Customer1121</v>
      </c>
      <c r="B8882" s="9">
        <v>1</v>
      </c>
      <c r="C8882" t="s">
        <v>132</v>
      </c>
      <c r="D8882" t="s">
        <v>143</v>
      </c>
      <c r="E8882" s="9">
        <v>1</v>
      </c>
      <c r="F8882" s="9">
        <v>1</v>
      </c>
      <c r="G8882" s="9">
        <v>2</v>
      </c>
      <c r="H8882" s="9">
        <v>1</v>
      </c>
      <c r="I8882" s="9">
        <v>0.72355109453201294</v>
      </c>
      <c r="J8882" s="9">
        <v>0.72355109453201294</v>
      </c>
      <c r="K8882" s="9">
        <v>0</v>
      </c>
      <c r="L8882" s="9">
        <v>46.432765960693359</v>
      </c>
    </row>
    <row r="8883" spans="1:12" x14ac:dyDescent="0.25">
      <c r="A8883" s="5" t="str">
        <f t="shared" si="138"/>
        <v>1NEMNon-NEM Customer1122</v>
      </c>
      <c r="B8883" s="9">
        <v>1</v>
      </c>
      <c r="C8883" t="s">
        <v>132</v>
      </c>
      <c r="D8883" t="s">
        <v>143</v>
      </c>
      <c r="E8883" s="9">
        <v>1</v>
      </c>
      <c r="F8883" s="9">
        <v>1</v>
      </c>
      <c r="G8883" s="9">
        <v>2</v>
      </c>
      <c r="H8883" s="9">
        <v>2</v>
      </c>
      <c r="I8883" s="9">
        <v>0.66402626037597656</v>
      </c>
      <c r="J8883" s="9">
        <v>0.66402626037597656</v>
      </c>
      <c r="K8883" s="9">
        <v>0</v>
      </c>
      <c r="L8883" s="9">
        <v>45.438682556152344</v>
      </c>
    </row>
    <row r="8884" spans="1:12" x14ac:dyDescent="0.25">
      <c r="A8884" s="5" t="str">
        <f t="shared" si="138"/>
        <v>1NEMNon-NEM Customer1123</v>
      </c>
      <c r="B8884" s="9">
        <v>1</v>
      </c>
      <c r="C8884" t="s">
        <v>132</v>
      </c>
      <c r="D8884" t="s">
        <v>143</v>
      </c>
      <c r="E8884" s="9">
        <v>1</v>
      </c>
      <c r="F8884" s="9">
        <v>1</v>
      </c>
      <c r="G8884" s="9">
        <v>2</v>
      </c>
      <c r="H8884" s="9">
        <v>3</v>
      </c>
      <c r="I8884" s="9">
        <v>0.62725156545639038</v>
      </c>
      <c r="J8884" s="9">
        <v>0.62725156545639038</v>
      </c>
      <c r="K8884" s="9">
        <v>0</v>
      </c>
      <c r="L8884" s="9">
        <v>43.791240692138672</v>
      </c>
    </row>
    <row r="8885" spans="1:12" x14ac:dyDescent="0.25">
      <c r="A8885" s="5" t="str">
        <f t="shared" si="138"/>
        <v>1NEMNon-NEM Customer1124</v>
      </c>
      <c r="B8885" s="9">
        <v>1</v>
      </c>
      <c r="C8885" t="s">
        <v>132</v>
      </c>
      <c r="D8885" t="s">
        <v>143</v>
      </c>
      <c r="E8885" s="9">
        <v>1</v>
      </c>
      <c r="F8885" s="9">
        <v>1</v>
      </c>
      <c r="G8885" s="9">
        <v>2</v>
      </c>
      <c r="H8885" s="9">
        <v>4</v>
      </c>
      <c r="I8885" s="9">
        <v>0.60972261428833008</v>
      </c>
      <c r="J8885" s="9">
        <v>0.60972261428833008</v>
      </c>
      <c r="K8885" s="9">
        <v>0</v>
      </c>
      <c r="L8885" s="9">
        <v>42.970787048339844</v>
      </c>
    </row>
    <row r="8886" spans="1:12" x14ac:dyDescent="0.25">
      <c r="A8886" s="5" t="str">
        <f t="shared" si="138"/>
        <v>1NEMNon-NEM Customer1125</v>
      </c>
      <c r="B8886" s="9">
        <v>1</v>
      </c>
      <c r="C8886" t="s">
        <v>132</v>
      </c>
      <c r="D8886" t="s">
        <v>143</v>
      </c>
      <c r="E8886" s="9">
        <v>1</v>
      </c>
      <c r="F8886" s="9">
        <v>1</v>
      </c>
      <c r="G8886" s="9">
        <v>2</v>
      </c>
      <c r="H8886" s="9">
        <v>5</v>
      </c>
      <c r="I8886" s="9">
        <v>0.61647045612335205</v>
      </c>
      <c r="J8886" s="9">
        <v>0.61647045612335205</v>
      </c>
      <c r="K8886" s="9">
        <v>0</v>
      </c>
      <c r="L8886" s="9">
        <v>42.057121276855469</v>
      </c>
    </row>
    <row r="8887" spans="1:12" x14ac:dyDescent="0.25">
      <c r="A8887" s="5" t="str">
        <f t="shared" si="138"/>
        <v>1NEMNon-NEM Customer1126</v>
      </c>
      <c r="B8887" s="9">
        <v>1</v>
      </c>
      <c r="C8887" t="s">
        <v>132</v>
      </c>
      <c r="D8887" t="s">
        <v>143</v>
      </c>
      <c r="E8887" s="9">
        <v>1</v>
      </c>
      <c r="F8887" s="9">
        <v>1</v>
      </c>
      <c r="G8887" s="9">
        <v>2</v>
      </c>
      <c r="H8887" s="9">
        <v>6</v>
      </c>
      <c r="I8887" s="9">
        <v>0.65652221441268921</v>
      </c>
      <c r="J8887" s="9">
        <v>0.65652221441268921</v>
      </c>
      <c r="K8887" s="9">
        <v>0</v>
      </c>
      <c r="L8887" s="9">
        <v>41.638168334960938</v>
      </c>
    </row>
    <row r="8888" spans="1:12" x14ac:dyDescent="0.25">
      <c r="A8888" s="5" t="str">
        <f t="shared" si="138"/>
        <v>1NEMNon-NEM Customer1127</v>
      </c>
      <c r="B8888" s="9">
        <v>1</v>
      </c>
      <c r="C8888" t="s">
        <v>132</v>
      </c>
      <c r="D8888" t="s">
        <v>143</v>
      </c>
      <c r="E8888" s="9">
        <v>1</v>
      </c>
      <c r="F8888" s="9">
        <v>1</v>
      </c>
      <c r="G8888" s="9">
        <v>2</v>
      </c>
      <c r="H8888" s="9">
        <v>7</v>
      </c>
      <c r="I8888" s="9">
        <v>0.74428212642669678</v>
      </c>
      <c r="J8888" s="9">
        <v>0.74428212642669678</v>
      </c>
      <c r="K8888" s="9">
        <v>0</v>
      </c>
      <c r="L8888" s="9">
        <v>41.459415435791016</v>
      </c>
    </row>
    <row r="8889" spans="1:12" x14ac:dyDescent="0.25">
      <c r="A8889" s="5" t="str">
        <f t="shared" si="138"/>
        <v>1NEMNon-NEM Customer1128</v>
      </c>
      <c r="B8889" s="9">
        <v>1</v>
      </c>
      <c r="C8889" t="s">
        <v>132</v>
      </c>
      <c r="D8889" t="s">
        <v>143</v>
      </c>
      <c r="E8889" s="9">
        <v>1</v>
      </c>
      <c r="F8889" s="9">
        <v>1</v>
      </c>
      <c r="G8889" s="9">
        <v>2</v>
      </c>
      <c r="H8889" s="9">
        <v>8</v>
      </c>
      <c r="I8889" s="9">
        <v>0.77987247705459595</v>
      </c>
      <c r="J8889" s="9">
        <v>0.77987247705459595</v>
      </c>
      <c r="K8889" s="9">
        <v>0</v>
      </c>
      <c r="L8889" s="9">
        <v>41.711723327636719</v>
      </c>
    </row>
    <row r="8890" spans="1:12" x14ac:dyDescent="0.25">
      <c r="A8890" s="5" t="str">
        <f t="shared" si="138"/>
        <v>1NEMNon-NEM Customer1129</v>
      </c>
      <c r="B8890" s="9">
        <v>1</v>
      </c>
      <c r="C8890" t="s">
        <v>132</v>
      </c>
      <c r="D8890" t="s">
        <v>143</v>
      </c>
      <c r="E8890" s="9">
        <v>1</v>
      </c>
      <c r="F8890" s="9">
        <v>1</v>
      </c>
      <c r="G8890" s="9">
        <v>2</v>
      </c>
      <c r="H8890" s="9">
        <v>9</v>
      </c>
      <c r="I8890" s="9">
        <v>0.73645853996276855</v>
      </c>
      <c r="J8890" s="9">
        <v>0.73645853996276855</v>
      </c>
      <c r="K8890" s="9">
        <v>0</v>
      </c>
      <c r="L8890" s="9">
        <v>42.486576080322266</v>
      </c>
    </row>
    <row r="8891" spans="1:12" x14ac:dyDescent="0.25">
      <c r="A8891" s="5" t="str">
        <f t="shared" si="138"/>
        <v>1NEMNon-NEM Customer11210</v>
      </c>
      <c r="B8891" s="9">
        <v>1</v>
      </c>
      <c r="C8891" t="s">
        <v>132</v>
      </c>
      <c r="D8891" t="s">
        <v>143</v>
      </c>
      <c r="E8891" s="9">
        <v>1</v>
      </c>
      <c r="F8891" s="9">
        <v>1</v>
      </c>
      <c r="G8891" s="9">
        <v>2</v>
      </c>
      <c r="H8891" s="9">
        <v>10</v>
      </c>
      <c r="I8891" s="9">
        <v>0.71363222599029541</v>
      </c>
      <c r="J8891" s="9">
        <v>0.71363222599029541</v>
      </c>
      <c r="K8891" s="9">
        <v>0</v>
      </c>
      <c r="L8891" s="9">
        <v>45.264591217041016</v>
      </c>
    </row>
    <row r="8892" spans="1:12" x14ac:dyDescent="0.25">
      <c r="A8892" s="5" t="str">
        <f t="shared" si="138"/>
        <v>1NEMNon-NEM Customer11211</v>
      </c>
      <c r="B8892" s="9">
        <v>1</v>
      </c>
      <c r="C8892" t="s">
        <v>132</v>
      </c>
      <c r="D8892" t="s">
        <v>143</v>
      </c>
      <c r="E8892" s="9">
        <v>1</v>
      </c>
      <c r="F8892" s="9">
        <v>1</v>
      </c>
      <c r="G8892" s="9">
        <v>2</v>
      </c>
      <c r="H8892" s="9">
        <v>11</v>
      </c>
      <c r="I8892" s="9">
        <v>0.69948852062225342</v>
      </c>
      <c r="J8892" s="9">
        <v>0.69948852062225342</v>
      </c>
      <c r="K8892" s="9">
        <v>0</v>
      </c>
      <c r="L8892" s="9">
        <v>48.949470520019531</v>
      </c>
    </row>
    <row r="8893" spans="1:12" x14ac:dyDescent="0.25">
      <c r="A8893" s="5" t="str">
        <f t="shared" si="138"/>
        <v>1NEMNon-NEM Customer11212</v>
      </c>
      <c r="B8893" s="9">
        <v>1</v>
      </c>
      <c r="C8893" t="s">
        <v>132</v>
      </c>
      <c r="D8893" t="s">
        <v>143</v>
      </c>
      <c r="E8893" s="9">
        <v>1</v>
      </c>
      <c r="F8893" s="9">
        <v>1</v>
      </c>
      <c r="G8893" s="9">
        <v>2</v>
      </c>
      <c r="H8893" s="9">
        <v>12</v>
      </c>
      <c r="I8893" s="9">
        <v>0.69191378355026245</v>
      </c>
      <c r="J8893" s="9">
        <v>0.69191378355026245</v>
      </c>
      <c r="K8893" s="9">
        <v>0</v>
      </c>
      <c r="L8893" s="9">
        <v>51.789703369140625</v>
      </c>
    </row>
    <row r="8894" spans="1:12" x14ac:dyDescent="0.25">
      <c r="A8894" s="5" t="str">
        <f t="shared" si="138"/>
        <v>1NEMNon-NEM Customer11213</v>
      </c>
      <c r="B8894" s="9">
        <v>1</v>
      </c>
      <c r="C8894" t="s">
        <v>132</v>
      </c>
      <c r="D8894" t="s">
        <v>143</v>
      </c>
      <c r="E8894" s="9">
        <v>1</v>
      </c>
      <c r="F8894" s="9">
        <v>1</v>
      </c>
      <c r="G8894" s="9">
        <v>2</v>
      </c>
      <c r="H8894" s="9">
        <v>13</v>
      </c>
      <c r="I8894" s="9">
        <v>0.67705202102661133</v>
      </c>
      <c r="J8894" s="9">
        <v>0.67705202102661133</v>
      </c>
      <c r="K8894" s="9">
        <v>0</v>
      </c>
      <c r="L8894" s="9">
        <v>53.369968414306641</v>
      </c>
    </row>
    <row r="8895" spans="1:12" x14ac:dyDescent="0.25">
      <c r="A8895" s="5" t="str">
        <f t="shared" si="138"/>
        <v>1NEMNon-NEM Customer11214</v>
      </c>
      <c r="B8895" s="9">
        <v>1</v>
      </c>
      <c r="C8895" t="s">
        <v>132</v>
      </c>
      <c r="D8895" t="s">
        <v>143</v>
      </c>
      <c r="E8895" s="9">
        <v>1</v>
      </c>
      <c r="F8895" s="9">
        <v>1</v>
      </c>
      <c r="G8895" s="9">
        <v>2</v>
      </c>
      <c r="H8895" s="9">
        <v>14</v>
      </c>
      <c r="I8895" s="9">
        <v>0.65020501613616943</v>
      </c>
      <c r="J8895" s="9">
        <v>0.65020501613616943</v>
      </c>
      <c r="K8895" s="9">
        <v>0</v>
      </c>
      <c r="L8895" s="9">
        <v>53.29327392578125</v>
      </c>
    </row>
    <row r="8896" spans="1:12" x14ac:dyDescent="0.25">
      <c r="A8896" s="5" t="str">
        <f t="shared" si="138"/>
        <v>1NEMNon-NEM Customer11215</v>
      </c>
      <c r="B8896" s="9">
        <v>1</v>
      </c>
      <c r="C8896" t="s">
        <v>132</v>
      </c>
      <c r="D8896" t="s">
        <v>143</v>
      </c>
      <c r="E8896" s="9">
        <v>1</v>
      </c>
      <c r="F8896" s="9">
        <v>1</v>
      </c>
      <c r="G8896" s="9">
        <v>2</v>
      </c>
      <c r="H8896" s="9">
        <v>15</v>
      </c>
      <c r="I8896" s="9">
        <v>0.63379174470901489</v>
      </c>
      <c r="J8896" s="9">
        <v>0.63379174470901489</v>
      </c>
      <c r="K8896" s="9">
        <v>0</v>
      </c>
      <c r="L8896" s="9">
        <v>53.195793151855469</v>
      </c>
    </row>
    <row r="8897" spans="1:12" x14ac:dyDescent="0.25">
      <c r="A8897" s="5" t="str">
        <f t="shared" si="138"/>
        <v>1NEMNon-NEM Customer11216</v>
      </c>
      <c r="B8897" s="9">
        <v>1</v>
      </c>
      <c r="C8897" t="s">
        <v>132</v>
      </c>
      <c r="D8897" t="s">
        <v>143</v>
      </c>
      <c r="E8897" s="9">
        <v>1</v>
      </c>
      <c r="F8897" s="9">
        <v>1</v>
      </c>
      <c r="G8897" s="9">
        <v>2</v>
      </c>
      <c r="H8897" s="9">
        <v>16</v>
      </c>
      <c r="I8897" s="9">
        <v>0.63929140567779541</v>
      </c>
      <c r="J8897" s="9">
        <v>0.63929140567779541</v>
      </c>
      <c r="K8897" s="9">
        <v>0</v>
      </c>
      <c r="L8897" s="9">
        <v>54.373023986816406</v>
      </c>
    </row>
    <row r="8898" spans="1:12" x14ac:dyDescent="0.25">
      <c r="A8898" s="5" t="str">
        <f t="shared" si="138"/>
        <v>1NEMNon-NEM Customer11217</v>
      </c>
      <c r="B8898" s="9">
        <v>1</v>
      </c>
      <c r="C8898" t="s">
        <v>132</v>
      </c>
      <c r="D8898" t="s">
        <v>143</v>
      </c>
      <c r="E8898" s="9">
        <v>1</v>
      </c>
      <c r="F8898" s="9">
        <v>1</v>
      </c>
      <c r="G8898" s="9">
        <v>2</v>
      </c>
      <c r="H8898" s="9">
        <v>17</v>
      </c>
      <c r="I8898" s="9">
        <v>0.70320838689804077</v>
      </c>
      <c r="J8898" s="9">
        <v>0.70320838689804077</v>
      </c>
      <c r="K8898" s="9">
        <v>0</v>
      </c>
      <c r="L8898" s="9">
        <v>54.884170532226563</v>
      </c>
    </row>
    <row r="8899" spans="1:12" x14ac:dyDescent="0.25">
      <c r="A8899" s="5" t="str">
        <f t="shared" ref="A8899:A8962" si="139">B8899&amp;C8899&amp;D8899&amp;E8899&amp;F8899&amp;G8899&amp;H8899</f>
        <v>1NEMNon-NEM Customer11218</v>
      </c>
      <c r="B8899" s="9">
        <v>1</v>
      </c>
      <c r="C8899" t="s">
        <v>132</v>
      </c>
      <c r="D8899" t="s">
        <v>143</v>
      </c>
      <c r="E8899" s="9">
        <v>1</v>
      </c>
      <c r="F8899" s="9">
        <v>1</v>
      </c>
      <c r="G8899" s="9">
        <v>2</v>
      </c>
      <c r="H8899" s="9">
        <v>18</v>
      </c>
      <c r="I8899" s="9">
        <v>0.88652580976486206</v>
      </c>
      <c r="J8899" s="9">
        <v>0.88652580976486206</v>
      </c>
      <c r="K8899" s="9">
        <v>0</v>
      </c>
      <c r="L8899" s="9">
        <v>53.961318969726563</v>
      </c>
    </row>
    <row r="8900" spans="1:12" x14ac:dyDescent="0.25">
      <c r="A8900" s="5" t="str">
        <f t="shared" si="139"/>
        <v>1NEMNon-NEM Customer11219</v>
      </c>
      <c r="B8900" s="9">
        <v>1</v>
      </c>
      <c r="C8900" t="s">
        <v>132</v>
      </c>
      <c r="D8900" t="s">
        <v>143</v>
      </c>
      <c r="E8900" s="9">
        <v>1</v>
      </c>
      <c r="F8900" s="9">
        <v>1</v>
      </c>
      <c r="G8900" s="9">
        <v>2</v>
      </c>
      <c r="H8900" s="9">
        <v>19</v>
      </c>
      <c r="I8900" s="9">
        <v>1.0236530303955078</v>
      </c>
      <c r="J8900" s="9">
        <v>1.0236530303955078</v>
      </c>
      <c r="K8900" s="9">
        <v>0</v>
      </c>
      <c r="L8900" s="9">
        <v>52.13018798828125</v>
      </c>
    </row>
    <row r="8901" spans="1:12" x14ac:dyDescent="0.25">
      <c r="A8901" s="5" t="str">
        <f t="shared" si="139"/>
        <v>1NEMNon-NEM Customer11220</v>
      </c>
      <c r="B8901" s="9">
        <v>1</v>
      </c>
      <c r="C8901" t="s">
        <v>132</v>
      </c>
      <c r="D8901" t="s">
        <v>143</v>
      </c>
      <c r="E8901" s="9">
        <v>1</v>
      </c>
      <c r="F8901" s="9">
        <v>1</v>
      </c>
      <c r="G8901" s="9">
        <v>2</v>
      </c>
      <c r="H8901" s="9">
        <v>20</v>
      </c>
      <c r="I8901" s="9">
        <v>1.0516055822372437</v>
      </c>
      <c r="J8901" s="9">
        <v>1.0516055822372437</v>
      </c>
      <c r="K8901" s="9">
        <v>0</v>
      </c>
      <c r="L8901" s="9">
        <v>50.782882690429688</v>
      </c>
    </row>
    <row r="8902" spans="1:12" x14ac:dyDescent="0.25">
      <c r="A8902" s="5" t="str">
        <f t="shared" si="139"/>
        <v>1NEMNon-NEM Customer11221</v>
      </c>
      <c r="B8902" s="9">
        <v>1</v>
      </c>
      <c r="C8902" t="s">
        <v>132</v>
      </c>
      <c r="D8902" t="s">
        <v>143</v>
      </c>
      <c r="E8902" s="9">
        <v>1</v>
      </c>
      <c r="F8902" s="9">
        <v>1</v>
      </c>
      <c r="G8902" s="9">
        <v>2</v>
      </c>
      <c r="H8902" s="9">
        <v>21</v>
      </c>
      <c r="I8902" s="9">
        <v>1.0423046350479126</v>
      </c>
      <c r="J8902" s="9">
        <v>1.0423046350479126</v>
      </c>
      <c r="K8902" s="9">
        <v>0</v>
      </c>
      <c r="L8902" s="9">
        <v>49.893421173095703</v>
      </c>
    </row>
    <row r="8903" spans="1:12" x14ac:dyDescent="0.25">
      <c r="A8903" s="5" t="str">
        <f t="shared" si="139"/>
        <v>1NEMNon-NEM Customer11222</v>
      </c>
      <c r="B8903" s="9">
        <v>1</v>
      </c>
      <c r="C8903" t="s">
        <v>132</v>
      </c>
      <c r="D8903" t="s">
        <v>143</v>
      </c>
      <c r="E8903" s="9">
        <v>1</v>
      </c>
      <c r="F8903" s="9">
        <v>1</v>
      </c>
      <c r="G8903" s="9">
        <v>2</v>
      </c>
      <c r="H8903" s="9">
        <v>22</v>
      </c>
      <c r="I8903" s="9">
        <v>0.99560284614562988</v>
      </c>
      <c r="J8903" s="9">
        <v>0.99560284614562988</v>
      </c>
      <c r="K8903" s="9">
        <v>0</v>
      </c>
      <c r="L8903" s="9">
        <v>48.841537475585938</v>
      </c>
    </row>
    <row r="8904" spans="1:12" x14ac:dyDescent="0.25">
      <c r="A8904" s="5" t="str">
        <f t="shared" si="139"/>
        <v>1NEMNon-NEM Customer11223</v>
      </c>
      <c r="B8904" s="9">
        <v>1</v>
      </c>
      <c r="C8904" t="s">
        <v>132</v>
      </c>
      <c r="D8904" t="s">
        <v>143</v>
      </c>
      <c r="E8904" s="9">
        <v>1</v>
      </c>
      <c r="F8904" s="9">
        <v>1</v>
      </c>
      <c r="G8904" s="9">
        <v>2</v>
      </c>
      <c r="H8904" s="9">
        <v>23</v>
      </c>
      <c r="I8904" s="9">
        <v>0.92557674646377563</v>
      </c>
      <c r="J8904" s="9">
        <v>0.92557674646377563</v>
      </c>
      <c r="K8904" s="9">
        <v>0</v>
      </c>
      <c r="L8904" s="9">
        <v>47.572319030761719</v>
      </c>
    </row>
    <row r="8905" spans="1:12" x14ac:dyDescent="0.25">
      <c r="A8905" s="5" t="str">
        <f t="shared" si="139"/>
        <v>1NEMNon-NEM Customer11224</v>
      </c>
      <c r="B8905" s="9">
        <v>1</v>
      </c>
      <c r="C8905" t="s">
        <v>132</v>
      </c>
      <c r="D8905" t="s">
        <v>143</v>
      </c>
      <c r="E8905" s="9">
        <v>1</v>
      </c>
      <c r="F8905" s="9">
        <v>1</v>
      </c>
      <c r="G8905" s="9">
        <v>2</v>
      </c>
      <c r="H8905" s="9">
        <v>24</v>
      </c>
      <c r="I8905" s="9">
        <v>0.81691759824752808</v>
      </c>
      <c r="J8905" s="9">
        <v>0.81691759824752808</v>
      </c>
      <c r="K8905" s="9">
        <v>0</v>
      </c>
      <c r="L8905" s="9">
        <v>46.765560150146484</v>
      </c>
    </row>
    <row r="8906" spans="1:12" x14ac:dyDescent="0.25">
      <c r="A8906" s="5" t="str">
        <f t="shared" si="139"/>
        <v>1NEMNon-NEM Customer11101</v>
      </c>
      <c r="B8906" s="9">
        <v>1</v>
      </c>
      <c r="C8906" t="s">
        <v>132</v>
      </c>
      <c r="D8906" t="s">
        <v>143</v>
      </c>
      <c r="E8906" s="9">
        <v>1</v>
      </c>
      <c r="F8906" s="9">
        <v>1</v>
      </c>
      <c r="G8906" s="9">
        <v>10</v>
      </c>
      <c r="H8906" s="9">
        <v>1</v>
      </c>
      <c r="I8906" s="9">
        <v>0.73182958364486694</v>
      </c>
      <c r="J8906" s="9">
        <v>0.73182958364486694</v>
      </c>
      <c r="K8906" s="9">
        <v>0</v>
      </c>
      <c r="L8906" s="9">
        <v>46.389873504638672</v>
      </c>
    </row>
    <row r="8907" spans="1:12" x14ac:dyDescent="0.25">
      <c r="A8907" s="5" t="str">
        <f t="shared" si="139"/>
        <v>1NEMNon-NEM Customer11102</v>
      </c>
      <c r="B8907" s="9">
        <v>1</v>
      </c>
      <c r="C8907" t="s">
        <v>132</v>
      </c>
      <c r="D8907" t="s">
        <v>143</v>
      </c>
      <c r="E8907" s="9">
        <v>1</v>
      </c>
      <c r="F8907" s="9">
        <v>1</v>
      </c>
      <c r="G8907" s="9">
        <v>10</v>
      </c>
      <c r="H8907" s="9">
        <v>2</v>
      </c>
      <c r="I8907" s="9">
        <v>0.67228955030441284</v>
      </c>
      <c r="J8907" s="9">
        <v>0.67228955030441284</v>
      </c>
      <c r="K8907" s="9">
        <v>0</v>
      </c>
      <c r="L8907" s="9">
        <v>46.038017272949219</v>
      </c>
    </row>
    <row r="8908" spans="1:12" x14ac:dyDescent="0.25">
      <c r="A8908" s="5" t="str">
        <f t="shared" si="139"/>
        <v>1NEMNon-NEM Customer11103</v>
      </c>
      <c r="B8908" s="9">
        <v>1</v>
      </c>
      <c r="C8908" t="s">
        <v>132</v>
      </c>
      <c r="D8908" t="s">
        <v>143</v>
      </c>
      <c r="E8908" s="9">
        <v>1</v>
      </c>
      <c r="F8908" s="9">
        <v>1</v>
      </c>
      <c r="G8908" s="9">
        <v>10</v>
      </c>
      <c r="H8908" s="9">
        <v>3</v>
      </c>
      <c r="I8908" s="9">
        <v>0.63558489084243774</v>
      </c>
      <c r="J8908" s="9">
        <v>0.63558489084243774</v>
      </c>
      <c r="K8908" s="9">
        <v>0</v>
      </c>
      <c r="L8908" s="9">
        <v>45.286869049072266</v>
      </c>
    </row>
    <row r="8909" spans="1:12" x14ac:dyDescent="0.25">
      <c r="A8909" s="5" t="str">
        <f t="shared" si="139"/>
        <v>1NEMNon-NEM Customer11104</v>
      </c>
      <c r="B8909" s="9">
        <v>1</v>
      </c>
      <c r="C8909" t="s">
        <v>132</v>
      </c>
      <c r="D8909" t="s">
        <v>143</v>
      </c>
      <c r="E8909" s="9">
        <v>1</v>
      </c>
      <c r="F8909" s="9">
        <v>1</v>
      </c>
      <c r="G8909" s="9">
        <v>10</v>
      </c>
      <c r="H8909" s="9">
        <v>4</v>
      </c>
      <c r="I8909" s="9">
        <v>0.61844635009765625</v>
      </c>
      <c r="J8909" s="9">
        <v>0.61844635009765625</v>
      </c>
      <c r="K8909" s="9">
        <v>0</v>
      </c>
      <c r="L8909" s="9">
        <v>44.685073852539063</v>
      </c>
    </row>
    <row r="8910" spans="1:12" x14ac:dyDescent="0.25">
      <c r="A8910" s="5" t="str">
        <f t="shared" si="139"/>
        <v>1NEMNon-NEM Customer11105</v>
      </c>
      <c r="B8910" s="9">
        <v>1</v>
      </c>
      <c r="C8910" t="s">
        <v>132</v>
      </c>
      <c r="D8910" t="s">
        <v>143</v>
      </c>
      <c r="E8910" s="9">
        <v>1</v>
      </c>
      <c r="F8910" s="9">
        <v>1</v>
      </c>
      <c r="G8910" s="9">
        <v>10</v>
      </c>
      <c r="H8910" s="9">
        <v>5</v>
      </c>
      <c r="I8910" s="9">
        <v>0.62593656778335571</v>
      </c>
      <c r="J8910" s="9">
        <v>0.62593656778335571</v>
      </c>
      <c r="K8910" s="9">
        <v>0</v>
      </c>
      <c r="L8910" s="9">
        <v>44.431968688964844</v>
      </c>
    </row>
    <row r="8911" spans="1:12" x14ac:dyDescent="0.25">
      <c r="A8911" s="5" t="str">
        <f t="shared" si="139"/>
        <v>1NEMNon-NEM Customer11106</v>
      </c>
      <c r="B8911" s="9">
        <v>1</v>
      </c>
      <c r="C8911" t="s">
        <v>132</v>
      </c>
      <c r="D8911" t="s">
        <v>143</v>
      </c>
      <c r="E8911" s="9">
        <v>1</v>
      </c>
      <c r="F8911" s="9">
        <v>1</v>
      </c>
      <c r="G8911" s="9">
        <v>10</v>
      </c>
      <c r="H8911" s="9">
        <v>6</v>
      </c>
      <c r="I8911" s="9">
        <v>0.66787111759185791</v>
      </c>
      <c r="J8911" s="9">
        <v>0.66787111759185791</v>
      </c>
      <c r="K8911" s="9">
        <v>0</v>
      </c>
      <c r="L8911" s="9">
        <v>44.127246856689453</v>
      </c>
    </row>
    <row r="8912" spans="1:12" x14ac:dyDescent="0.25">
      <c r="A8912" s="5" t="str">
        <f t="shared" si="139"/>
        <v>1NEMNon-NEM Customer11107</v>
      </c>
      <c r="B8912" s="9">
        <v>1</v>
      </c>
      <c r="C8912" t="s">
        <v>132</v>
      </c>
      <c r="D8912" t="s">
        <v>143</v>
      </c>
      <c r="E8912" s="9">
        <v>1</v>
      </c>
      <c r="F8912" s="9">
        <v>1</v>
      </c>
      <c r="G8912" s="9">
        <v>10</v>
      </c>
      <c r="H8912" s="9">
        <v>7</v>
      </c>
      <c r="I8912" s="9">
        <v>0.75531470775604248</v>
      </c>
      <c r="J8912" s="9">
        <v>0.75531470775604248</v>
      </c>
      <c r="K8912" s="9">
        <v>0</v>
      </c>
      <c r="L8912" s="9">
        <v>43.140544891357422</v>
      </c>
    </row>
    <row r="8913" spans="1:12" x14ac:dyDescent="0.25">
      <c r="A8913" s="5" t="str">
        <f t="shared" si="139"/>
        <v>1NEMNon-NEM Customer11108</v>
      </c>
      <c r="B8913" s="9">
        <v>1</v>
      </c>
      <c r="C8913" t="s">
        <v>132</v>
      </c>
      <c r="D8913" t="s">
        <v>143</v>
      </c>
      <c r="E8913" s="9">
        <v>1</v>
      </c>
      <c r="F8913" s="9">
        <v>1</v>
      </c>
      <c r="G8913" s="9">
        <v>10</v>
      </c>
      <c r="H8913" s="9">
        <v>8</v>
      </c>
      <c r="I8913" s="9">
        <v>0.79042869806289673</v>
      </c>
      <c r="J8913" s="9">
        <v>0.79042869806289673</v>
      </c>
      <c r="K8913" s="9">
        <v>0</v>
      </c>
      <c r="L8913" s="9">
        <v>42.543087005615234</v>
      </c>
    </row>
    <row r="8914" spans="1:12" x14ac:dyDescent="0.25">
      <c r="A8914" s="5" t="str">
        <f t="shared" si="139"/>
        <v>1NEMNon-NEM Customer11109</v>
      </c>
      <c r="B8914" s="9">
        <v>1</v>
      </c>
      <c r="C8914" t="s">
        <v>132</v>
      </c>
      <c r="D8914" t="s">
        <v>143</v>
      </c>
      <c r="E8914" s="9">
        <v>1</v>
      </c>
      <c r="F8914" s="9">
        <v>1</v>
      </c>
      <c r="G8914" s="9">
        <v>10</v>
      </c>
      <c r="H8914" s="9">
        <v>9</v>
      </c>
      <c r="I8914" s="9">
        <v>0.74604856967926025</v>
      </c>
      <c r="J8914" s="9">
        <v>0.74604856967926025</v>
      </c>
      <c r="K8914" s="9">
        <v>0</v>
      </c>
      <c r="L8914" s="9">
        <v>43.041244506835938</v>
      </c>
    </row>
    <row r="8915" spans="1:12" x14ac:dyDescent="0.25">
      <c r="A8915" s="5" t="str">
        <f t="shared" si="139"/>
        <v>1NEMNon-NEM Customer111010</v>
      </c>
      <c r="B8915" s="9">
        <v>1</v>
      </c>
      <c r="C8915" t="s">
        <v>132</v>
      </c>
      <c r="D8915" t="s">
        <v>143</v>
      </c>
      <c r="E8915" s="9">
        <v>1</v>
      </c>
      <c r="F8915" s="9">
        <v>1</v>
      </c>
      <c r="G8915" s="9">
        <v>10</v>
      </c>
      <c r="H8915" s="9">
        <v>10</v>
      </c>
      <c r="I8915" s="9">
        <v>0.72279083728790283</v>
      </c>
      <c r="J8915" s="9">
        <v>0.72279083728790283</v>
      </c>
      <c r="K8915" s="9">
        <v>0</v>
      </c>
      <c r="L8915" s="9">
        <v>45.154136657714844</v>
      </c>
    </row>
    <row r="8916" spans="1:12" x14ac:dyDescent="0.25">
      <c r="A8916" s="5" t="str">
        <f t="shared" si="139"/>
        <v>1NEMNon-NEM Customer111011</v>
      </c>
      <c r="B8916" s="9">
        <v>1</v>
      </c>
      <c r="C8916" t="s">
        <v>132</v>
      </c>
      <c r="D8916" t="s">
        <v>143</v>
      </c>
      <c r="E8916" s="9">
        <v>1</v>
      </c>
      <c r="F8916" s="9">
        <v>1</v>
      </c>
      <c r="G8916" s="9">
        <v>10</v>
      </c>
      <c r="H8916" s="9">
        <v>11</v>
      </c>
      <c r="I8916" s="9">
        <v>0.7078176736831665</v>
      </c>
      <c r="J8916" s="9">
        <v>0.7078176736831665</v>
      </c>
      <c r="K8916" s="9">
        <v>0</v>
      </c>
      <c r="L8916" s="9">
        <v>47.483623504638672</v>
      </c>
    </row>
    <row r="8917" spans="1:12" x14ac:dyDescent="0.25">
      <c r="A8917" s="5" t="str">
        <f t="shared" si="139"/>
        <v>1NEMNon-NEM Customer111012</v>
      </c>
      <c r="B8917" s="9">
        <v>1</v>
      </c>
      <c r="C8917" t="s">
        <v>132</v>
      </c>
      <c r="D8917" t="s">
        <v>143</v>
      </c>
      <c r="E8917" s="9">
        <v>1</v>
      </c>
      <c r="F8917" s="9">
        <v>1</v>
      </c>
      <c r="G8917" s="9">
        <v>10</v>
      </c>
      <c r="H8917" s="9">
        <v>12</v>
      </c>
      <c r="I8917" s="9">
        <v>0.69982391595840454</v>
      </c>
      <c r="J8917" s="9">
        <v>0.69982391595840454</v>
      </c>
      <c r="K8917" s="9">
        <v>0</v>
      </c>
      <c r="L8917" s="9">
        <v>49.217353820800781</v>
      </c>
    </row>
    <row r="8918" spans="1:12" x14ac:dyDescent="0.25">
      <c r="A8918" s="5" t="str">
        <f t="shared" si="139"/>
        <v>1NEMNon-NEM Customer111013</v>
      </c>
      <c r="B8918" s="9">
        <v>1</v>
      </c>
      <c r="C8918" t="s">
        <v>132</v>
      </c>
      <c r="D8918" t="s">
        <v>143</v>
      </c>
      <c r="E8918" s="9">
        <v>1</v>
      </c>
      <c r="F8918" s="9">
        <v>1</v>
      </c>
      <c r="G8918" s="9">
        <v>10</v>
      </c>
      <c r="H8918" s="9">
        <v>13</v>
      </c>
      <c r="I8918" s="9">
        <v>0.68344026803970337</v>
      </c>
      <c r="J8918" s="9">
        <v>0.68344026803970337</v>
      </c>
      <c r="K8918" s="9">
        <v>0</v>
      </c>
      <c r="L8918" s="9">
        <v>49.774246215820313</v>
      </c>
    </row>
    <row r="8919" spans="1:12" x14ac:dyDescent="0.25">
      <c r="A8919" s="5" t="str">
        <f t="shared" si="139"/>
        <v>1NEMNon-NEM Customer111014</v>
      </c>
      <c r="B8919" s="9">
        <v>1</v>
      </c>
      <c r="C8919" t="s">
        <v>132</v>
      </c>
      <c r="D8919" t="s">
        <v>143</v>
      </c>
      <c r="E8919" s="9">
        <v>1</v>
      </c>
      <c r="F8919" s="9">
        <v>1</v>
      </c>
      <c r="G8919" s="9">
        <v>10</v>
      </c>
      <c r="H8919" s="9">
        <v>14</v>
      </c>
      <c r="I8919" s="9">
        <v>0.65439993143081665</v>
      </c>
      <c r="J8919" s="9">
        <v>0.65439993143081665</v>
      </c>
      <c r="K8919" s="9">
        <v>0</v>
      </c>
      <c r="L8919" s="9">
        <v>50.343967437744141</v>
      </c>
    </row>
    <row r="8920" spans="1:12" x14ac:dyDescent="0.25">
      <c r="A8920" s="5" t="str">
        <f t="shared" si="139"/>
        <v>1NEMNon-NEM Customer111015</v>
      </c>
      <c r="B8920" s="9">
        <v>1</v>
      </c>
      <c r="C8920" t="s">
        <v>132</v>
      </c>
      <c r="D8920" t="s">
        <v>143</v>
      </c>
      <c r="E8920" s="9">
        <v>1</v>
      </c>
      <c r="F8920" s="9">
        <v>1</v>
      </c>
      <c r="G8920" s="9">
        <v>10</v>
      </c>
      <c r="H8920" s="9">
        <v>15</v>
      </c>
      <c r="I8920" s="9">
        <v>0.63679975271224976</v>
      </c>
      <c r="J8920" s="9">
        <v>0.63679975271224976</v>
      </c>
      <c r="K8920" s="9">
        <v>0</v>
      </c>
      <c r="L8920" s="9">
        <v>50.839664459228516</v>
      </c>
    </row>
    <row r="8921" spans="1:12" x14ac:dyDescent="0.25">
      <c r="A8921" s="5" t="str">
        <f t="shared" si="139"/>
        <v>1NEMNon-NEM Customer111016</v>
      </c>
      <c r="B8921" s="9">
        <v>1</v>
      </c>
      <c r="C8921" t="s">
        <v>132</v>
      </c>
      <c r="D8921" t="s">
        <v>143</v>
      </c>
      <c r="E8921" s="9">
        <v>1</v>
      </c>
      <c r="F8921" s="9">
        <v>1</v>
      </c>
      <c r="G8921" s="9">
        <v>10</v>
      </c>
      <c r="H8921" s="9">
        <v>16</v>
      </c>
      <c r="I8921" s="9">
        <v>0.64224511384963989</v>
      </c>
      <c r="J8921" s="9">
        <v>0.64224511384963989</v>
      </c>
      <c r="K8921" s="9">
        <v>0</v>
      </c>
      <c r="L8921" s="9">
        <v>51.435565948486328</v>
      </c>
    </row>
    <row r="8922" spans="1:12" x14ac:dyDescent="0.25">
      <c r="A8922" s="5" t="str">
        <f t="shared" si="139"/>
        <v>1NEMNon-NEM Customer111017</v>
      </c>
      <c r="B8922" s="9">
        <v>1</v>
      </c>
      <c r="C8922" t="s">
        <v>132</v>
      </c>
      <c r="D8922" t="s">
        <v>143</v>
      </c>
      <c r="E8922" s="9">
        <v>1</v>
      </c>
      <c r="F8922" s="9">
        <v>1</v>
      </c>
      <c r="G8922" s="9">
        <v>10</v>
      </c>
      <c r="H8922" s="9">
        <v>17</v>
      </c>
      <c r="I8922" s="9">
        <v>0.70870465040206909</v>
      </c>
      <c r="J8922" s="9">
        <v>0.70870465040206909</v>
      </c>
      <c r="K8922" s="9">
        <v>0</v>
      </c>
      <c r="L8922" s="9">
        <v>51.373584747314453</v>
      </c>
    </row>
    <row r="8923" spans="1:12" x14ac:dyDescent="0.25">
      <c r="A8923" s="5" t="str">
        <f t="shared" si="139"/>
        <v>1NEMNon-NEM Customer111018</v>
      </c>
      <c r="B8923" s="9">
        <v>1</v>
      </c>
      <c r="C8923" t="s">
        <v>132</v>
      </c>
      <c r="D8923" t="s">
        <v>143</v>
      </c>
      <c r="E8923" s="9">
        <v>1</v>
      </c>
      <c r="F8923" s="9">
        <v>1</v>
      </c>
      <c r="G8923" s="9">
        <v>10</v>
      </c>
      <c r="H8923" s="9">
        <v>18</v>
      </c>
      <c r="I8923" s="9">
        <v>0.89711004495620728</v>
      </c>
      <c r="J8923" s="9">
        <v>0.89711004495620728</v>
      </c>
      <c r="K8923" s="9">
        <v>0</v>
      </c>
      <c r="L8923" s="9">
        <v>50.413303375244141</v>
      </c>
    </row>
    <row r="8924" spans="1:12" x14ac:dyDescent="0.25">
      <c r="A8924" s="5" t="str">
        <f t="shared" si="139"/>
        <v>1NEMNon-NEM Customer111019</v>
      </c>
      <c r="B8924" s="9">
        <v>1</v>
      </c>
      <c r="C8924" t="s">
        <v>132</v>
      </c>
      <c r="D8924" t="s">
        <v>143</v>
      </c>
      <c r="E8924" s="9">
        <v>1</v>
      </c>
      <c r="F8924" s="9">
        <v>1</v>
      </c>
      <c r="G8924" s="9">
        <v>10</v>
      </c>
      <c r="H8924" s="9">
        <v>19</v>
      </c>
      <c r="I8924" s="9">
        <v>1.0381981134414673</v>
      </c>
      <c r="J8924" s="9">
        <v>1.0381981134414673</v>
      </c>
      <c r="K8924" s="9">
        <v>0</v>
      </c>
      <c r="L8924" s="9">
        <v>49.036735534667969</v>
      </c>
    </row>
    <row r="8925" spans="1:12" x14ac:dyDescent="0.25">
      <c r="A8925" s="5" t="str">
        <f t="shared" si="139"/>
        <v>1NEMNon-NEM Customer111020</v>
      </c>
      <c r="B8925" s="9">
        <v>1</v>
      </c>
      <c r="C8925" t="s">
        <v>132</v>
      </c>
      <c r="D8925" t="s">
        <v>143</v>
      </c>
      <c r="E8925" s="9">
        <v>1</v>
      </c>
      <c r="F8925" s="9">
        <v>1</v>
      </c>
      <c r="G8925" s="9">
        <v>10</v>
      </c>
      <c r="H8925" s="9">
        <v>20</v>
      </c>
      <c r="I8925" s="9">
        <v>1.0662761926651001</v>
      </c>
      <c r="J8925" s="9">
        <v>1.0662761926651001</v>
      </c>
      <c r="K8925" s="9">
        <v>0</v>
      </c>
      <c r="L8925" s="9">
        <v>48.555038452148438</v>
      </c>
    </row>
    <row r="8926" spans="1:12" x14ac:dyDescent="0.25">
      <c r="A8926" s="5" t="str">
        <f t="shared" si="139"/>
        <v>1NEMNon-NEM Customer111021</v>
      </c>
      <c r="B8926" s="9">
        <v>1</v>
      </c>
      <c r="C8926" t="s">
        <v>132</v>
      </c>
      <c r="D8926" t="s">
        <v>143</v>
      </c>
      <c r="E8926" s="9">
        <v>1</v>
      </c>
      <c r="F8926" s="9">
        <v>1</v>
      </c>
      <c r="G8926" s="9">
        <v>10</v>
      </c>
      <c r="H8926" s="9">
        <v>21</v>
      </c>
      <c r="I8926" s="9">
        <v>1.0547636747360229</v>
      </c>
      <c r="J8926" s="9">
        <v>1.0547636747360229</v>
      </c>
      <c r="K8926" s="9">
        <v>0</v>
      </c>
      <c r="L8926" s="9">
        <v>47.867534637451172</v>
      </c>
    </row>
    <row r="8927" spans="1:12" x14ac:dyDescent="0.25">
      <c r="A8927" s="5" t="str">
        <f t="shared" si="139"/>
        <v>1NEMNon-NEM Customer111022</v>
      </c>
      <c r="B8927" s="9">
        <v>1</v>
      </c>
      <c r="C8927" t="s">
        <v>132</v>
      </c>
      <c r="D8927" t="s">
        <v>143</v>
      </c>
      <c r="E8927" s="9">
        <v>1</v>
      </c>
      <c r="F8927" s="9">
        <v>1</v>
      </c>
      <c r="G8927" s="9">
        <v>10</v>
      </c>
      <c r="H8927" s="9">
        <v>22</v>
      </c>
      <c r="I8927" s="9">
        <v>1.0065193176269531</v>
      </c>
      <c r="J8927" s="9">
        <v>1.0065193176269531</v>
      </c>
      <c r="K8927" s="9">
        <v>0</v>
      </c>
      <c r="L8927" s="9">
        <v>47.318996429443359</v>
      </c>
    </row>
    <row r="8928" spans="1:12" x14ac:dyDescent="0.25">
      <c r="A8928" s="5" t="str">
        <f t="shared" si="139"/>
        <v>1NEMNon-NEM Customer111023</v>
      </c>
      <c r="B8928" s="9">
        <v>1</v>
      </c>
      <c r="C8928" t="s">
        <v>132</v>
      </c>
      <c r="D8928" t="s">
        <v>143</v>
      </c>
      <c r="E8928" s="9">
        <v>1</v>
      </c>
      <c r="F8928" s="9">
        <v>1</v>
      </c>
      <c r="G8928" s="9">
        <v>10</v>
      </c>
      <c r="H8928" s="9">
        <v>23</v>
      </c>
      <c r="I8928" s="9">
        <v>0.93601000308990479</v>
      </c>
      <c r="J8928" s="9">
        <v>0.93601000308990479</v>
      </c>
      <c r="K8928" s="9">
        <v>0</v>
      </c>
      <c r="L8928" s="9">
        <v>46.736167907714844</v>
      </c>
    </row>
    <row r="8929" spans="1:12" x14ac:dyDescent="0.25">
      <c r="A8929" s="5" t="str">
        <f t="shared" si="139"/>
        <v>1NEMNon-NEM Customer111024</v>
      </c>
      <c r="B8929" s="9">
        <v>1</v>
      </c>
      <c r="C8929" t="s">
        <v>132</v>
      </c>
      <c r="D8929" t="s">
        <v>143</v>
      </c>
      <c r="E8929" s="9">
        <v>1</v>
      </c>
      <c r="F8929" s="9">
        <v>1</v>
      </c>
      <c r="G8929" s="9">
        <v>10</v>
      </c>
      <c r="H8929" s="9">
        <v>24</v>
      </c>
      <c r="I8929" s="9">
        <v>0.82765603065490723</v>
      </c>
      <c r="J8929" s="9">
        <v>0.82765603065490723</v>
      </c>
      <c r="K8929" s="9">
        <v>0</v>
      </c>
      <c r="L8929" s="9">
        <v>46.164031982421875</v>
      </c>
    </row>
    <row r="8930" spans="1:12" x14ac:dyDescent="0.25">
      <c r="A8930" s="5" t="str">
        <f t="shared" si="139"/>
        <v>1NEMNon-NEM Customer2021</v>
      </c>
      <c r="B8930" s="9">
        <v>1</v>
      </c>
      <c r="C8930" t="s">
        <v>132</v>
      </c>
      <c r="D8930" t="s">
        <v>143</v>
      </c>
      <c r="E8930" s="9">
        <v>2</v>
      </c>
      <c r="F8930" s="9">
        <v>0</v>
      </c>
      <c r="G8930" s="9">
        <v>2</v>
      </c>
      <c r="H8930" s="9">
        <v>1</v>
      </c>
      <c r="I8930" s="9">
        <v>0.72489380836486816</v>
      </c>
      <c r="J8930" s="9">
        <v>0.72489380836486816</v>
      </c>
      <c r="K8930" s="9">
        <v>0</v>
      </c>
      <c r="L8930" s="9">
        <v>43.918296813964844</v>
      </c>
    </row>
    <row r="8931" spans="1:12" x14ac:dyDescent="0.25">
      <c r="A8931" s="5" t="str">
        <f t="shared" si="139"/>
        <v>1NEMNon-NEM Customer2022</v>
      </c>
      <c r="B8931" s="9">
        <v>1</v>
      </c>
      <c r="C8931" t="s">
        <v>132</v>
      </c>
      <c r="D8931" t="s">
        <v>143</v>
      </c>
      <c r="E8931" s="9">
        <v>2</v>
      </c>
      <c r="F8931" s="9">
        <v>0</v>
      </c>
      <c r="G8931" s="9">
        <v>2</v>
      </c>
      <c r="H8931" s="9">
        <v>2</v>
      </c>
      <c r="I8931" s="9">
        <v>0.665366530418396</v>
      </c>
      <c r="J8931" s="9">
        <v>0.665366530418396</v>
      </c>
      <c r="K8931" s="9">
        <v>0</v>
      </c>
      <c r="L8931" s="9">
        <v>43.242012023925781</v>
      </c>
    </row>
    <row r="8932" spans="1:12" x14ac:dyDescent="0.25">
      <c r="A8932" s="5" t="str">
        <f t="shared" si="139"/>
        <v>1NEMNon-NEM Customer2023</v>
      </c>
      <c r="B8932" s="9">
        <v>1</v>
      </c>
      <c r="C8932" t="s">
        <v>132</v>
      </c>
      <c r="D8932" t="s">
        <v>143</v>
      </c>
      <c r="E8932" s="9">
        <v>2</v>
      </c>
      <c r="F8932" s="9">
        <v>0</v>
      </c>
      <c r="G8932" s="9">
        <v>2</v>
      </c>
      <c r="H8932" s="9">
        <v>3</v>
      </c>
      <c r="I8932" s="9">
        <v>0.62860316038131714</v>
      </c>
      <c r="J8932" s="9">
        <v>0.62860316038131714</v>
      </c>
      <c r="K8932" s="9">
        <v>0</v>
      </c>
      <c r="L8932" s="9">
        <v>42.440032958984375</v>
      </c>
    </row>
    <row r="8933" spans="1:12" x14ac:dyDescent="0.25">
      <c r="A8933" s="5" t="str">
        <f t="shared" si="139"/>
        <v>1NEMNon-NEM Customer2024</v>
      </c>
      <c r="B8933" s="9">
        <v>1</v>
      </c>
      <c r="C8933" t="s">
        <v>132</v>
      </c>
      <c r="D8933" t="s">
        <v>143</v>
      </c>
      <c r="E8933" s="9">
        <v>2</v>
      </c>
      <c r="F8933" s="9">
        <v>0</v>
      </c>
      <c r="G8933" s="9">
        <v>2</v>
      </c>
      <c r="H8933" s="9">
        <v>4</v>
      </c>
      <c r="I8933" s="9">
        <v>0.61113756895065308</v>
      </c>
      <c r="J8933" s="9">
        <v>0.61113756895065308</v>
      </c>
      <c r="K8933" s="9">
        <v>0</v>
      </c>
      <c r="L8933" s="9">
        <v>41.834205627441406</v>
      </c>
    </row>
    <row r="8934" spans="1:12" x14ac:dyDescent="0.25">
      <c r="A8934" s="5" t="str">
        <f t="shared" si="139"/>
        <v>1NEMNon-NEM Customer2025</v>
      </c>
      <c r="B8934" s="9">
        <v>1</v>
      </c>
      <c r="C8934" t="s">
        <v>132</v>
      </c>
      <c r="D8934" t="s">
        <v>143</v>
      </c>
      <c r="E8934" s="9">
        <v>2</v>
      </c>
      <c r="F8934" s="9">
        <v>0</v>
      </c>
      <c r="G8934" s="9">
        <v>2</v>
      </c>
      <c r="H8934" s="9">
        <v>5</v>
      </c>
      <c r="I8934" s="9">
        <v>0.61800581216812134</v>
      </c>
      <c r="J8934" s="9">
        <v>0.61800581216812134</v>
      </c>
      <c r="K8934" s="9">
        <v>0</v>
      </c>
      <c r="L8934" s="9">
        <v>40.961017608642578</v>
      </c>
    </row>
    <row r="8935" spans="1:12" x14ac:dyDescent="0.25">
      <c r="A8935" s="5" t="str">
        <f t="shared" si="139"/>
        <v>1NEMNon-NEM Customer2026</v>
      </c>
      <c r="B8935" s="9">
        <v>1</v>
      </c>
      <c r="C8935" t="s">
        <v>132</v>
      </c>
      <c r="D8935" t="s">
        <v>143</v>
      </c>
      <c r="E8935" s="9">
        <v>2</v>
      </c>
      <c r="F8935" s="9">
        <v>0</v>
      </c>
      <c r="G8935" s="9">
        <v>2</v>
      </c>
      <c r="H8935" s="9">
        <v>6</v>
      </c>
      <c r="I8935" s="9">
        <v>0.6581730842590332</v>
      </c>
      <c r="J8935" s="9">
        <v>0.6581730842590332</v>
      </c>
      <c r="K8935" s="9">
        <v>0</v>
      </c>
      <c r="L8935" s="9">
        <v>40.167224884033203</v>
      </c>
    </row>
    <row r="8936" spans="1:12" x14ac:dyDescent="0.25">
      <c r="A8936" s="5" t="str">
        <f t="shared" si="139"/>
        <v>1NEMNon-NEM Customer2027</v>
      </c>
      <c r="B8936" s="9">
        <v>1</v>
      </c>
      <c r="C8936" t="s">
        <v>132</v>
      </c>
      <c r="D8936" t="s">
        <v>143</v>
      </c>
      <c r="E8936" s="9">
        <v>2</v>
      </c>
      <c r="F8936" s="9">
        <v>0</v>
      </c>
      <c r="G8936" s="9">
        <v>2</v>
      </c>
      <c r="H8936" s="9">
        <v>7</v>
      </c>
      <c r="I8936" s="9">
        <v>0.74607151746749878</v>
      </c>
      <c r="J8936" s="9">
        <v>0.74607151746749878</v>
      </c>
      <c r="K8936" s="9">
        <v>0</v>
      </c>
      <c r="L8936" s="9">
        <v>39.558998107910156</v>
      </c>
    </row>
    <row r="8937" spans="1:12" x14ac:dyDescent="0.25">
      <c r="A8937" s="5" t="str">
        <f t="shared" si="139"/>
        <v>1NEMNon-NEM Customer2028</v>
      </c>
      <c r="B8937" s="9">
        <v>1</v>
      </c>
      <c r="C8937" t="s">
        <v>132</v>
      </c>
      <c r="D8937" t="s">
        <v>143</v>
      </c>
      <c r="E8937" s="9">
        <v>2</v>
      </c>
      <c r="F8937" s="9">
        <v>0</v>
      </c>
      <c r="G8937" s="9">
        <v>2</v>
      </c>
      <c r="H8937" s="9">
        <v>8</v>
      </c>
      <c r="I8937" s="9">
        <v>0.78158462047576904</v>
      </c>
      <c r="J8937" s="9">
        <v>0.78158462047576904</v>
      </c>
      <c r="K8937" s="9">
        <v>0</v>
      </c>
      <c r="L8937" s="9">
        <v>39.294445037841797</v>
      </c>
    </row>
    <row r="8938" spans="1:12" x14ac:dyDescent="0.25">
      <c r="A8938" s="5" t="str">
        <f t="shared" si="139"/>
        <v>1NEMNon-NEM Customer2029</v>
      </c>
      <c r="B8938" s="9">
        <v>1</v>
      </c>
      <c r="C8938" t="s">
        <v>132</v>
      </c>
      <c r="D8938" t="s">
        <v>143</v>
      </c>
      <c r="E8938" s="9">
        <v>2</v>
      </c>
      <c r="F8938" s="9">
        <v>0</v>
      </c>
      <c r="G8938" s="9">
        <v>2</v>
      </c>
      <c r="H8938" s="9">
        <v>9</v>
      </c>
      <c r="I8938" s="9">
        <v>0.73801398277282715</v>
      </c>
      <c r="J8938" s="9">
        <v>0.73801398277282715</v>
      </c>
      <c r="K8938" s="9">
        <v>0</v>
      </c>
      <c r="L8938" s="9">
        <v>41.157257080078125</v>
      </c>
    </row>
    <row r="8939" spans="1:12" x14ac:dyDescent="0.25">
      <c r="A8939" s="5" t="str">
        <f t="shared" si="139"/>
        <v>1NEMNon-NEM Customer20210</v>
      </c>
      <c r="B8939" s="9">
        <v>1</v>
      </c>
      <c r="C8939" t="s">
        <v>132</v>
      </c>
      <c r="D8939" t="s">
        <v>143</v>
      </c>
      <c r="E8939" s="9">
        <v>2</v>
      </c>
      <c r="F8939" s="9">
        <v>0</v>
      </c>
      <c r="G8939" s="9">
        <v>2</v>
      </c>
      <c r="H8939" s="9">
        <v>10</v>
      </c>
      <c r="I8939" s="9">
        <v>0.7151176929473877</v>
      </c>
      <c r="J8939" s="9">
        <v>0.7151176929473877</v>
      </c>
      <c r="K8939" s="9">
        <v>0</v>
      </c>
      <c r="L8939" s="9">
        <v>44.707195281982422</v>
      </c>
    </row>
    <row r="8940" spans="1:12" x14ac:dyDescent="0.25">
      <c r="A8940" s="5" t="str">
        <f t="shared" si="139"/>
        <v>1NEMNon-NEM Customer20211</v>
      </c>
      <c r="B8940" s="9">
        <v>1</v>
      </c>
      <c r="C8940" t="s">
        <v>132</v>
      </c>
      <c r="D8940" t="s">
        <v>143</v>
      </c>
      <c r="E8940" s="9">
        <v>2</v>
      </c>
      <c r="F8940" s="9">
        <v>0</v>
      </c>
      <c r="G8940" s="9">
        <v>2</v>
      </c>
      <c r="H8940" s="9">
        <v>11</v>
      </c>
      <c r="I8940" s="9">
        <v>0.70083945989608765</v>
      </c>
      <c r="J8940" s="9">
        <v>0.70083945989608765</v>
      </c>
      <c r="K8940" s="9">
        <v>0</v>
      </c>
      <c r="L8940" s="9">
        <v>48.034435272216797</v>
      </c>
    </row>
    <row r="8941" spans="1:12" x14ac:dyDescent="0.25">
      <c r="A8941" s="5" t="str">
        <f t="shared" si="139"/>
        <v>1NEMNon-NEM Customer20212</v>
      </c>
      <c r="B8941" s="9">
        <v>1</v>
      </c>
      <c r="C8941" t="s">
        <v>132</v>
      </c>
      <c r="D8941" t="s">
        <v>143</v>
      </c>
      <c r="E8941" s="9">
        <v>2</v>
      </c>
      <c r="F8941" s="9">
        <v>0</v>
      </c>
      <c r="G8941" s="9">
        <v>2</v>
      </c>
      <c r="H8941" s="9">
        <v>12</v>
      </c>
      <c r="I8941" s="9">
        <v>0.69319677352905273</v>
      </c>
      <c r="J8941" s="9">
        <v>0.69319677352905273</v>
      </c>
      <c r="K8941" s="9">
        <v>0</v>
      </c>
      <c r="L8941" s="9">
        <v>51.196086883544922</v>
      </c>
    </row>
    <row r="8942" spans="1:12" x14ac:dyDescent="0.25">
      <c r="A8942" s="5" t="str">
        <f t="shared" si="139"/>
        <v>1NEMNon-NEM Customer20213</v>
      </c>
      <c r="B8942" s="9">
        <v>1</v>
      </c>
      <c r="C8942" t="s">
        <v>132</v>
      </c>
      <c r="D8942" t="s">
        <v>143</v>
      </c>
      <c r="E8942" s="9">
        <v>2</v>
      </c>
      <c r="F8942" s="9">
        <v>0</v>
      </c>
      <c r="G8942" s="9">
        <v>2</v>
      </c>
      <c r="H8942" s="9">
        <v>13</v>
      </c>
      <c r="I8942" s="9">
        <v>0.67808818817138672</v>
      </c>
      <c r="J8942" s="9">
        <v>0.67808818817138672</v>
      </c>
      <c r="K8942" s="9">
        <v>0</v>
      </c>
      <c r="L8942" s="9">
        <v>53.487541198730469</v>
      </c>
    </row>
    <row r="8943" spans="1:12" x14ac:dyDescent="0.25">
      <c r="A8943" s="5" t="str">
        <f t="shared" si="139"/>
        <v>1NEMNon-NEM Customer20214</v>
      </c>
      <c r="B8943" s="9">
        <v>1</v>
      </c>
      <c r="C8943" t="s">
        <v>132</v>
      </c>
      <c r="D8943" t="s">
        <v>143</v>
      </c>
      <c r="E8943" s="9">
        <v>2</v>
      </c>
      <c r="F8943" s="9">
        <v>0</v>
      </c>
      <c r="G8943" s="9">
        <v>2</v>
      </c>
      <c r="H8943" s="9">
        <v>14</v>
      </c>
      <c r="I8943" s="9">
        <v>0.65088540315628052</v>
      </c>
      <c r="J8943" s="9">
        <v>0.65088540315628052</v>
      </c>
      <c r="K8943" s="9">
        <v>0</v>
      </c>
      <c r="L8943" s="9">
        <v>55.184886932373047</v>
      </c>
    </row>
    <row r="8944" spans="1:12" x14ac:dyDescent="0.25">
      <c r="A8944" s="5" t="str">
        <f t="shared" si="139"/>
        <v>1NEMNon-NEM Customer20215</v>
      </c>
      <c r="B8944" s="9">
        <v>1</v>
      </c>
      <c r="C8944" t="s">
        <v>132</v>
      </c>
      <c r="D8944" t="s">
        <v>143</v>
      </c>
      <c r="E8944" s="9">
        <v>2</v>
      </c>
      <c r="F8944" s="9">
        <v>0</v>
      </c>
      <c r="G8944" s="9">
        <v>2</v>
      </c>
      <c r="H8944" s="9">
        <v>15</v>
      </c>
      <c r="I8944" s="9">
        <v>0.63427966833114624</v>
      </c>
      <c r="J8944" s="9">
        <v>0.63427966833114624</v>
      </c>
      <c r="K8944" s="9">
        <v>0</v>
      </c>
      <c r="L8944" s="9">
        <v>56.304866790771484</v>
      </c>
    </row>
    <row r="8945" spans="1:12" x14ac:dyDescent="0.25">
      <c r="A8945" s="5" t="str">
        <f t="shared" si="139"/>
        <v>1NEMNon-NEM Customer20216</v>
      </c>
      <c r="B8945" s="9">
        <v>1</v>
      </c>
      <c r="C8945" t="s">
        <v>132</v>
      </c>
      <c r="D8945" t="s">
        <v>143</v>
      </c>
      <c r="E8945" s="9">
        <v>2</v>
      </c>
      <c r="F8945" s="9">
        <v>0</v>
      </c>
      <c r="G8945" s="9">
        <v>2</v>
      </c>
      <c r="H8945" s="9">
        <v>16</v>
      </c>
      <c r="I8945" s="9">
        <v>0.6397705078125</v>
      </c>
      <c r="J8945" s="9">
        <v>0.6397705078125</v>
      </c>
      <c r="K8945" s="9">
        <v>0</v>
      </c>
      <c r="L8945" s="9">
        <v>56.902057647705078</v>
      </c>
    </row>
    <row r="8946" spans="1:12" x14ac:dyDescent="0.25">
      <c r="A8946" s="5" t="str">
        <f t="shared" si="139"/>
        <v>1NEMNon-NEM Customer20217</v>
      </c>
      <c r="B8946" s="9">
        <v>1</v>
      </c>
      <c r="C8946" t="s">
        <v>132</v>
      </c>
      <c r="D8946" t="s">
        <v>143</v>
      </c>
      <c r="E8946" s="9">
        <v>2</v>
      </c>
      <c r="F8946" s="9">
        <v>0</v>
      </c>
      <c r="G8946" s="9">
        <v>2</v>
      </c>
      <c r="H8946" s="9">
        <v>17</v>
      </c>
      <c r="I8946" s="9">
        <v>0.70409983396530151</v>
      </c>
      <c r="J8946" s="9">
        <v>0.70409983396530151</v>
      </c>
      <c r="K8946" s="9">
        <v>0</v>
      </c>
      <c r="L8946" s="9">
        <v>56.908073425292969</v>
      </c>
    </row>
    <row r="8947" spans="1:12" x14ac:dyDescent="0.25">
      <c r="A8947" s="5" t="str">
        <f t="shared" si="139"/>
        <v>1NEMNon-NEM Customer20218</v>
      </c>
      <c r="B8947" s="9">
        <v>1</v>
      </c>
      <c r="C8947" t="s">
        <v>132</v>
      </c>
      <c r="D8947" t="s">
        <v>143</v>
      </c>
      <c r="E8947" s="9">
        <v>2</v>
      </c>
      <c r="F8947" s="9">
        <v>0</v>
      </c>
      <c r="G8947" s="9">
        <v>2</v>
      </c>
      <c r="H8947" s="9">
        <v>18</v>
      </c>
      <c r="I8947" s="9">
        <v>0.88826340436935425</v>
      </c>
      <c r="J8947" s="9">
        <v>0.88826340436935425</v>
      </c>
      <c r="K8947" s="9">
        <v>0</v>
      </c>
      <c r="L8947" s="9">
        <v>56.014812469482422</v>
      </c>
    </row>
    <row r="8948" spans="1:12" x14ac:dyDescent="0.25">
      <c r="A8948" s="5" t="str">
        <f t="shared" si="139"/>
        <v>1NEMNon-NEM Customer20219</v>
      </c>
      <c r="B8948" s="9">
        <v>1</v>
      </c>
      <c r="C8948" t="s">
        <v>132</v>
      </c>
      <c r="D8948" t="s">
        <v>143</v>
      </c>
      <c r="E8948" s="9">
        <v>2</v>
      </c>
      <c r="F8948" s="9">
        <v>0</v>
      </c>
      <c r="G8948" s="9">
        <v>2</v>
      </c>
      <c r="H8948" s="9">
        <v>19</v>
      </c>
      <c r="I8948" s="9">
        <v>1.0259536504745483</v>
      </c>
      <c r="J8948" s="9">
        <v>1.0259536504745483</v>
      </c>
      <c r="K8948" s="9">
        <v>0</v>
      </c>
      <c r="L8948" s="9">
        <v>53.917125701904297</v>
      </c>
    </row>
    <row r="8949" spans="1:12" x14ac:dyDescent="0.25">
      <c r="A8949" s="5" t="str">
        <f t="shared" si="139"/>
        <v>1NEMNon-NEM Customer20220</v>
      </c>
      <c r="B8949" s="9">
        <v>1</v>
      </c>
      <c r="C8949" t="s">
        <v>132</v>
      </c>
      <c r="D8949" t="s">
        <v>143</v>
      </c>
      <c r="E8949" s="9">
        <v>2</v>
      </c>
      <c r="F8949" s="9">
        <v>0</v>
      </c>
      <c r="G8949" s="9">
        <v>2</v>
      </c>
      <c r="H8949" s="9">
        <v>20</v>
      </c>
      <c r="I8949" s="9">
        <v>1.0535959005355835</v>
      </c>
      <c r="J8949" s="9">
        <v>1.0535959005355835</v>
      </c>
      <c r="K8949" s="9">
        <v>0</v>
      </c>
      <c r="L8949" s="9">
        <v>51.714485168457031</v>
      </c>
    </row>
    <row r="8950" spans="1:12" x14ac:dyDescent="0.25">
      <c r="A8950" s="5" t="str">
        <f t="shared" si="139"/>
        <v>1NEMNon-NEM Customer20221</v>
      </c>
      <c r="B8950" s="9">
        <v>1</v>
      </c>
      <c r="C8950" t="s">
        <v>132</v>
      </c>
      <c r="D8950" t="s">
        <v>143</v>
      </c>
      <c r="E8950" s="9">
        <v>2</v>
      </c>
      <c r="F8950" s="9">
        <v>0</v>
      </c>
      <c r="G8950" s="9">
        <v>2</v>
      </c>
      <c r="H8950" s="9">
        <v>21</v>
      </c>
      <c r="I8950" s="9">
        <v>1.0440315008163452</v>
      </c>
      <c r="J8950" s="9">
        <v>1.0440315008163452</v>
      </c>
      <c r="K8950" s="9">
        <v>0</v>
      </c>
      <c r="L8950" s="9">
        <v>50.275970458984375</v>
      </c>
    </row>
    <row r="8951" spans="1:12" x14ac:dyDescent="0.25">
      <c r="A8951" s="5" t="str">
        <f t="shared" si="139"/>
        <v>1NEMNon-NEM Customer20222</v>
      </c>
      <c r="B8951" s="9">
        <v>1</v>
      </c>
      <c r="C8951" t="s">
        <v>132</v>
      </c>
      <c r="D8951" t="s">
        <v>143</v>
      </c>
      <c r="E8951" s="9">
        <v>2</v>
      </c>
      <c r="F8951" s="9">
        <v>0</v>
      </c>
      <c r="G8951" s="9">
        <v>2</v>
      </c>
      <c r="H8951" s="9">
        <v>22</v>
      </c>
      <c r="I8951" s="9">
        <v>0.99732214212417603</v>
      </c>
      <c r="J8951" s="9">
        <v>0.99732214212417603</v>
      </c>
      <c r="K8951" s="9">
        <v>0</v>
      </c>
      <c r="L8951" s="9">
        <v>48.824172973632813</v>
      </c>
    </row>
    <row r="8952" spans="1:12" x14ac:dyDescent="0.25">
      <c r="A8952" s="5" t="str">
        <f t="shared" si="139"/>
        <v>1NEMNon-NEM Customer20223</v>
      </c>
      <c r="B8952" s="9">
        <v>1</v>
      </c>
      <c r="C8952" t="s">
        <v>132</v>
      </c>
      <c r="D8952" t="s">
        <v>143</v>
      </c>
      <c r="E8952" s="9">
        <v>2</v>
      </c>
      <c r="F8952" s="9">
        <v>0</v>
      </c>
      <c r="G8952" s="9">
        <v>2</v>
      </c>
      <c r="H8952" s="9">
        <v>23</v>
      </c>
      <c r="I8952" s="9">
        <v>0.92721885442733765</v>
      </c>
      <c r="J8952" s="9">
        <v>0.92721885442733765</v>
      </c>
      <c r="K8952" s="9">
        <v>0</v>
      </c>
      <c r="L8952" s="9">
        <v>47.436660766601563</v>
      </c>
    </row>
    <row r="8953" spans="1:12" x14ac:dyDescent="0.25">
      <c r="A8953" s="5" t="str">
        <f t="shared" si="139"/>
        <v>1NEMNon-NEM Customer20224</v>
      </c>
      <c r="B8953" s="9">
        <v>1</v>
      </c>
      <c r="C8953" t="s">
        <v>132</v>
      </c>
      <c r="D8953" t="s">
        <v>143</v>
      </c>
      <c r="E8953" s="9">
        <v>2</v>
      </c>
      <c r="F8953" s="9">
        <v>0</v>
      </c>
      <c r="G8953" s="9">
        <v>2</v>
      </c>
      <c r="H8953" s="9">
        <v>24</v>
      </c>
      <c r="I8953" s="9">
        <v>0.81849801540374756</v>
      </c>
      <c r="J8953" s="9">
        <v>0.81849801540374756</v>
      </c>
      <c r="K8953" s="9">
        <v>0</v>
      </c>
      <c r="L8953" s="9">
        <v>46.059371948242188</v>
      </c>
    </row>
    <row r="8954" spans="1:12" x14ac:dyDescent="0.25">
      <c r="A8954" s="5" t="str">
        <f t="shared" si="139"/>
        <v>1NEMNon-NEM Customer20101</v>
      </c>
      <c r="B8954" s="9">
        <v>1</v>
      </c>
      <c r="C8954" t="s">
        <v>132</v>
      </c>
      <c r="D8954" t="s">
        <v>143</v>
      </c>
      <c r="E8954" s="9">
        <v>2</v>
      </c>
      <c r="F8954" s="9">
        <v>0</v>
      </c>
      <c r="G8954" s="9">
        <v>10</v>
      </c>
      <c r="H8954" s="9">
        <v>1</v>
      </c>
      <c r="I8954" s="9">
        <v>0.68964987993240356</v>
      </c>
      <c r="J8954" s="9">
        <v>0.68964987993240356</v>
      </c>
      <c r="K8954" s="9">
        <v>0</v>
      </c>
      <c r="L8954" s="9">
        <v>50.119873046875</v>
      </c>
    </row>
    <row r="8955" spans="1:12" x14ac:dyDescent="0.25">
      <c r="A8955" s="5" t="str">
        <f t="shared" si="139"/>
        <v>1NEMNon-NEM Customer20102</v>
      </c>
      <c r="B8955" s="9">
        <v>1</v>
      </c>
      <c r="C8955" t="s">
        <v>132</v>
      </c>
      <c r="D8955" t="s">
        <v>143</v>
      </c>
      <c r="E8955" s="9">
        <v>2</v>
      </c>
      <c r="F8955" s="9">
        <v>0</v>
      </c>
      <c r="G8955" s="9">
        <v>10</v>
      </c>
      <c r="H8955" s="9">
        <v>2</v>
      </c>
      <c r="I8955" s="9">
        <v>0.63018733263015747</v>
      </c>
      <c r="J8955" s="9">
        <v>0.63018733263015747</v>
      </c>
      <c r="K8955" s="9">
        <v>0</v>
      </c>
      <c r="L8955" s="9">
        <v>49.911590576171875</v>
      </c>
    </row>
    <row r="8956" spans="1:12" x14ac:dyDescent="0.25">
      <c r="A8956" s="5" t="str">
        <f t="shared" si="139"/>
        <v>1NEMNon-NEM Customer20103</v>
      </c>
      <c r="B8956" s="9">
        <v>1</v>
      </c>
      <c r="C8956" t="s">
        <v>132</v>
      </c>
      <c r="D8956" t="s">
        <v>143</v>
      </c>
      <c r="E8956" s="9">
        <v>2</v>
      </c>
      <c r="F8956" s="9">
        <v>0</v>
      </c>
      <c r="G8956" s="9">
        <v>10</v>
      </c>
      <c r="H8956" s="9">
        <v>3</v>
      </c>
      <c r="I8956" s="9">
        <v>0.59312570095062256</v>
      </c>
      <c r="J8956" s="9">
        <v>0.59312570095062256</v>
      </c>
      <c r="K8956" s="9">
        <v>0</v>
      </c>
      <c r="L8956" s="9">
        <v>49.880271911621094</v>
      </c>
    </row>
    <row r="8957" spans="1:12" x14ac:dyDescent="0.25">
      <c r="A8957" s="5" t="str">
        <f t="shared" si="139"/>
        <v>1NEMNon-NEM Customer20104</v>
      </c>
      <c r="B8957" s="9">
        <v>1</v>
      </c>
      <c r="C8957" t="s">
        <v>132</v>
      </c>
      <c r="D8957" t="s">
        <v>143</v>
      </c>
      <c r="E8957" s="9">
        <v>2</v>
      </c>
      <c r="F8957" s="9">
        <v>0</v>
      </c>
      <c r="G8957" s="9">
        <v>10</v>
      </c>
      <c r="H8957" s="9">
        <v>4</v>
      </c>
      <c r="I8957" s="9">
        <v>0.57399779558181763</v>
      </c>
      <c r="J8957" s="9">
        <v>0.57399779558181763</v>
      </c>
      <c r="K8957" s="9">
        <v>0</v>
      </c>
      <c r="L8957" s="9">
        <v>49.673603057861328</v>
      </c>
    </row>
    <row r="8958" spans="1:12" x14ac:dyDescent="0.25">
      <c r="A8958" s="5" t="str">
        <f t="shared" si="139"/>
        <v>1NEMNon-NEM Customer20105</v>
      </c>
      <c r="B8958" s="9">
        <v>1</v>
      </c>
      <c r="C8958" t="s">
        <v>132</v>
      </c>
      <c r="D8958" t="s">
        <v>143</v>
      </c>
      <c r="E8958" s="9">
        <v>2</v>
      </c>
      <c r="F8958" s="9">
        <v>0</v>
      </c>
      <c r="G8958" s="9">
        <v>10</v>
      </c>
      <c r="H8958" s="9">
        <v>5</v>
      </c>
      <c r="I8958" s="9">
        <v>0.5777057409286499</v>
      </c>
      <c r="J8958" s="9">
        <v>0.5777057409286499</v>
      </c>
      <c r="K8958" s="9">
        <v>0</v>
      </c>
      <c r="L8958" s="9">
        <v>49.106842041015625</v>
      </c>
    </row>
    <row r="8959" spans="1:12" x14ac:dyDescent="0.25">
      <c r="A8959" s="5" t="str">
        <f t="shared" si="139"/>
        <v>1NEMNon-NEM Customer20106</v>
      </c>
      <c r="B8959" s="9">
        <v>1</v>
      </c>
      <c r="C8959" t="s">
        <v>132</v>
      </c>
      <c r="D8959" t="s">
        <v>143</v>
      </c>
      <c r="E8959" s="9">
        <v>2</v>
      </c>
      <c r="F8959" s="9">
        <v>0</v>
      </c>
      <c r="G8959" s="9">
        <v>10</v>
      </c>
      <c r="H8959" s="9">
        <v>6</v>
      </c>
      <c r="I8959" s="9">
        <v>0.61484014987945557</v>
      </c>
      <c r="J8959" s="9">
        <v>0.61484014987945557</v>
      </c>
      <c r="K8959" s="9">
        <v>0</v>
      </c>
      <c r="L8959" s="9">
        <v>48.278530120849609</v>
      </c>
    </row>
    <row r="8960" spans="1:12" x14ac:dyDescent="0.25">
      <c r="A8960" s="5" t="str">
        <f t="shared" si="139"/>
        <v>1NEMNon-NEM Customer20107</v>
      </c>
      <c r="B8960" s="9">
        <v>1</v>
      </c>
      <c r="C8960" t="s">
        <v>132</v>
      </c>
      <c r="D8960" t="s">
        <v>143</v>
      </c>
      <c r="E8960" s="9">
        <v>2</v>
      </c>
      <c r="F8960" s="9">
        <v>0</v>
      </c>
      <c r="G8960" s="9">
        <v>10</v>
      </c>
      <c r="H8960" s="9">
        <v>7</v>
      </c>
      <c r="I8960" s="9">
        <v>0.69910240173339844</v>
      </c>
      <c r="J8960" s="9">
        <v>0.69910240173339844</v>
      </c>
      <c r="K8960" s="9">
        <v>0</v>
      </c>
      <c r="L8960" s="9">
        <v>47.905921936035156</v>
      </c>
    </row>
    <row r="8961" spans="1:12" x14ac:dyDescent="0.25">
      <c r="A8961" s="5" t="str">
        <f t="shared" si="139"/>
        <v>1NEMNon-NEM Customer20108</v>
      </c>
      <c r="B8961" s="9">
        <v>1</v>
      </c>
      <c r="C8961" t="s">
        <v>132</v>
      </c>
      <c r="D8961" t="s">
        <v>143</v>
      </c>
      <c r="E8961" s="9">
        <v>2</v>
      </c>
      <c r="F8961" s="9">
        <v>0</v>
      </c>
      <c r="G8961" s="9">
        <v>10</v>
      </c>
      <c r="H8961" s="9">
        <v>8</v>
      </c>
      <c r="I8961" s="9">
        <v>0.73664361238479614</v>
      </c>
      <c r="J8961" s="9">
        <v>0.73664361238479614</v>
      </c>
      <c r="K8961" s="9">
        <v>0</v>
      </c>
      <c r="L8961" s="9">
        <v>47.755165100097656</v>
      </c>
    </row>
    <row r="8962" spans="1:12" x14ac:dyDescent="0.25">
      <c r="A8962" s="5" t="str">
        <f t="shared" si="139"/>
        <v>1NEMNon-NEM Customer20109</v>
      </c>
      <c r="B8962" s="9">
        <v>1</v>
      </c>
      <c r="C8962" t="s">
        <v>132</v>
      </c>
      <c r="D8962" t="s">
        <v>143</v>
      </c>
      <c r="E8962" s="9">
        <v>2</v>
      </c>
      <c r="F8962" s="9">
        <v>0</v>
      </c>
      <c r="G8962" s="9">
        <v>10</v>
      </c>
      <c r="H8962" s="9">
        <v>9</v>
      </c>
      <c r="I8962" s="9">
        <v>0.69718635082244873</v>
      </c>
      <c r="J8962" s="9">
        <v>0.69718635082244873</v>
      </c>
      <c r="K8962" s="9">
        <v>0</v>
      </c>
      <c r="L8962" s="9">
        <v>48.160968780517578</v>
      </c>
    </row>
    <row r="8963" spans="1:12" x14ac:dyDescent="0.25">
      <c r="A8963" s="5" t="str">
        <f t="shared" ref="A8963:A9026" si="140">B8963&amp;C8963&amp;D8963&amp;E8963&amp;F8963&amp;G8963&amp;H8963</f>
        <v>1NEMNon-NEM Customer201010</v>
      </c>
      <c r="B8963" s="9">
        <v>1</v>
      </c>
      <c r="C8963" t="s">
        <v>132</v>
      </c>
      <c r="D8963" t="s">
        <v>143</v>
      </c>
      <c r="E8963" s="9">
        <v>2</v>
      </c>
      <c r="F8963" s="9">
        <v>0</v>
      </c>
      <c r="G8963" s="9">
        <v>10</v>
      </c>
      <c r="H8963" s="9">
        <v>10</v>
      </c>
      <c r="I8963" s="9">
        <v>0.67612665891647339</v>
      </c>
      <c r="J8963" s="9">
        <v>0.67612665891647339</v>
      </c>
      <c r="K8963" s="9">
        <v>0</v>
      </c>
      <c r="L8963" s="9">
        <v>49.674961090087891</v>
      </c>
    </row>
    <row r="8964" spans="1:12" x14ac:dyDescent="0.25">
      <c r="A8964" s="5" t="str">
        <f t="shared" si="140"/>
        <v>1NEMNon-NEM Customer201011</v>
      </c>
      <c r="B8964" s="9">
        <v>1</v>
      </c>
      <c r="C8964" t="s">
        <v>132</v>
      </c>
      <c r="D8964" t="s">
        <v>143</v>
      </c>
      <c r="E8964" s="9">
        <v>2</v>
      </c>
      <c r="F8964" s="9">
        <v>0</v>
      </c>
      <c r="G8964" s="9">
        <v>10</v>
      </c>
      <c r="H8964" s="9">
        <v>11</v>
      </c>
      <c r="I8964" s="9">
        <v>0.66537970304489136</v>
      </c>
      <c r="J8964" s="9">
        <v>0.66537970304489136</v>
      </c>
      <c r="K8964" s="9">
        <v>0</v>
      </c>
      <c r="L8964" s="9">
        <v>50.762535095214844</v>
      </c>
    </row>
    <row r="8965" spans="1:12" x14ac:dyDescent="0.25">
      <c r="A8965" s="5" t="str">
        <f t="shared" si="140"/>
        <v>1NEMNon-NEM Customer201012</v>
      </c>
      <c r="B8965" s="9">
        <v>1</v>
      </c>
      <c r="C8965" t="s">
        <v>132</v>
      </c>
      <c r="D8965" t="s">
        <v>143</v>
      </c>
      <c r="E8965" s="9">
        <v>2</v>
      </c>
      <c r="F8965" s="9">
        <v>0</v>
      </c>
      <c r="G8965" s="9">
        <v>10</v>
      </c>
      <c r="H8965" s="9">
        <v>12</v>
      </c>
      <c r="I8965" s="9">
        <v>0.65952074527740479</v>
      </c>
      <c r="J8965" s="9">
        <v>0.65952074527740479</v>
      </c>
      <c r="K8965" s="9">
        <v>0</v>
      </c>
      <c r="L8965" s="9">
        <v>51.973373413085938</v>
      </c>
    </row>
    <row r="8966" spans="1:12" x14ac:dyDescent="0.25">
      <c r="A8966" s="5" t="str">
        <f t="shared" si="140"/>
        <v>1NEMNon-NEM Customer201013</v>
      </c>
      <c r="B8966" s="9">
        <v>1</v>
      </c>
      <c r="C8966" t="s">
        <v>132</v>
      </c>
      <c r="D8966" t="s">
        <v>143</v>
      </c>
      <c r="E8966" s="9">
        <v>2</v>
      </c>
      <c r="F8966" s="9">
        <v>0</v>
      </c>
      <c r="G8966" s="9">
        <v>10</v>
      </c>
      <c r="H8966" s="9">
        <v>13</v>
      </c>
      <c r="I8966" s="9">
        <v>0.65089148283004761</v>
      </c>
      <c r="J8966" s="9">
        <v>0.65089148283004761</v>
      </c>
      <c r="K8966" s="9">
        <v>0</v>
      </c>
      <c r="L8966" s="9">
        <v>53.021556854248047</v>
      </c>
    </row>
    <row r="8967" spans="1:12" x14ac:dyDescent="0.25">
      <c r="A8967" s="5" t="str">
        <f t="shared" si="140"/>
        <v>1NEMNon-NEM Customer201014</v>
      </c>
      <c r="B8967" s="9">
        <v>1</v>
      </c>
      <c r="C8967" t="s">
        <v>132</v>
      </c>
      <c r="D8967" t="s">
        <v>143</v>
      </c>
      <c r="E8967" s="9">
        <v>2</v>
      </c>
      <c r="F8967" s="9">
        <v>0</v>
      </c>
      <c r="G8967" s="9">
        <v>10</v>
      </c>
      <c r="H8967" s="9">
        <v>14</v>
      </c>
      <c r="I8967" s="9">
        <v>0.63302618265151978</v>
      </c>
      <c r="J8967" s="9">
        <v>0.63302618265151978</v>
      </c>
      <c r="K8967" s="9">
        <v>0</v>
      </c>
      <c r="L8967" s="9">
        <v>54.249111175537109</v>
      </c>
    </row>
    <row r="8968" spans="1:12" x14ac:dyDescent="0.25">
      <c r="A8968" s="5" t="str">
        <f t="shared" si="140"/>
        <v>1NEMNon-NEM Customer201015</v>
      </c>
      <c r="B8968" s="9">
        <v>1</v>
      </c>
      <c r="C8968" t="s">
        <v>132</v>
      </c>
      <c r="D8968" t="s">
        <v>143</v>
      </c>
      <c r="E8968" s="9">
        <v>2</v>
      </c>
      <c r="F8968" s="9">
        <v>0</v>
      </c>
      <c r="G8968" s="9">
        <v>10</v>
      </c>
      <c r="H8968" s="9">
        <v>15</v>
      </c>
      <c r="I8968" s="9">
        <v>0.62147378921508789</v>
      </c>
      <c r="J8968" s="9">
        <v>0.62147378921508789</v>
      </c>
      <c r="K8968" s="9">
        <v>0</v>
      </c>
      <c r="L8968" s="9">
        <v>54.983264923095703</v>
      </c>
    </row>
    <row r="8969" spans="1:12" x14ac:dyDescent="0.25">
      <c r="A8969" s="5" t="str">
        <f t="shared" si="140"/>
        <v>1NEMNon-NEM Customer201016</v>
      </c>
      <c r="B8969" s="9">
        <v>1</v>
      </c>
      <c r="C8969" t="s">
        <v>132</v>
      </c>
      <c r="D8969" t="s">
        <v>143</v>
      </c>
      <c r="E8969" s="9">
        <v>2</v>
      </c>
      <c r="F8969" s="9">
        <v>0</v>
      </c>
      <c r="G8969" s="9">
        <v>10</v>
      </c>
      <c r="H8969" s="9">
        <v>16</v>
      </c>
      <c r="I8969" s="9">
        <v>0.62719571590423584</v>
      </c>
      <c r="J8969" s="9">
        <v>0.62719571590423584</v>
      </c>
      <c r="K8969" s="9">
        <v>0</v>
      </c>
      <c r="L8969" s="9">
        <v>55.393356323242188</v>
      </c>
    </row>
    <row r="8970" spans="1:12" x14ac:dyDescent="0.25">
      <c r="A8970" s="5" t="str">
        <f t="shared" si="140"/>
        <v>1NEMNon-NEM Customer201017</v>
      </c>
      <c r="B8970" s="9">
        <v>1</v>
      </c>
      <c r="C8970" t="s">
        <v>132</v>
      </c>
      <c r="D8970" t="s">
        <v>143</v>
      </c>
      <c r="E8970" s="9">
        <v>2</v>
      </c>
      <c r="F8970" s="9">
        <v>0</v>
      </c>
      <c r="G8970" s="9">
        <v>10</v>
      </c>
      <c r="H8970" s="9">
        <v>17</v>
      </c>
      <c r="I8970" s="9">
        <v>0.68070071935653687</v>
      </c>
      <c r="J8970" s="9">
        <v>0.68070071935653687</v>
      </c>
      <c r="K8970" s="9">
        <v>0</v>
      </c>
      <c r="L8970" s="9">
        <v>56.639518737792969</v>
      </c>
    </row>
    <row r="8971" spans="1:12" x14ac:dyDescent="0.25">
      <c r="A8971" s="5" t="str">
        <f t="shared" si="140"/>
        <v>1NEMNon-NEM Customer201018</v>
      </c>
      <c r="B8971" s="9">
        <v>1</v>
      </c>
      <c r="C8971" t="s">
        <v>132</v>
      </c>
      <c r="D8971" t="s">
        <v>143</v>
      </c>
      <c r="E8971" s="9">
        <v>2</v>
      </c>
      <c r="F8971" s="9">
        <v>0</v>
      </c>
      <c r="G8971" s="9">
        <v>10</v>
      </c>
      <c r="H8971" s="9">
        <v>18</v>
      </c>
      <c r="I8971" s="9">
        <v>0.84265333414077759</v>
      </c>
      <c r="J8971" s="9">
        <v>0.84265333414077759</v>
      </c>
      <c r="K8971" s="9">
        <v>0</v>
      </c>
      <c r="L8971" s="9">
        <v>56.142841339111328</v>
      </c>
    </row>
    <row r="8972" spans="1:12" x14ac:dyDescent="0.25">
      <c r="A8972" s="5" t="str">
        <f t="shared" si="140"/>
        <v>1NEMNon-NEM Customer201019</v>
      </c>
      <c r="B8972" s="9">
        <v>1</v>
      </c>
      <c r="C8972" t="s">
        <v>132</v>
      </c>
      <c r="D8972" t="s">
        <v>143</v>
      </c>
      <c r="E8972" s="9">
        <v>2</v>
      </c>
      <c r="F8972" s="9">
        <v>0</v>
      </c>
      <c r="G8972" s="9">
        <v>10</v>
      </c>
      <c r="H8972" s="9">
        <v>19</v>
      </c>
      <c r="I8972" s="9">
        <v>0.96556389331817627</v>
      </c>
      <c r="J8972" s="9">
        <v>0.96556389331817627</v>
      </c>
      <c r="K8972" s="9">
        <v>0</v>
      </c>
      <c r="L8972" s="9">
        <v>55.036006927490234</v>
      </c>
    </row>
    <row r="8973" spans="1:12" x14ac:dyDescent="0.25">
      <c r="A8973" s="5" t="str">
        <f t="shared" si="140"/>
        <v>1NEMNon-NEM Customer201020</v>
      </c>
      <c r="B8973" s="9">
        <v>1</v>
      </c>
      <c r="C8973" t="s">
        <v>132</v>
      </c>
      <c r="D8973" t="s">
        <v>143</v>
      </c>
      <c r="E8973" s="9">
        <v>2</v>
      </c>
      <c r="F8973" s="9">
        <v>0</v>
      </c>
      <c r="G8973" s="9">
        <v>10</v>
      </c>
      <c r="H8973" s="9">
        <v>20</v>
      </c>
      <c r="I8973" s="9">
        <v>1.0013527870178223</v>
      </c>
      <c r="J8973" s="9">
        <v>1.0013527870178223</v>
      </c>
      <c r="K8973" s="9">
        <v>0</v>
      </c>
      <c r="L8973" s="9">
        <v>53.831298828125</v>
      </c>
    </row>
    <row r="8974" spans="1:12" x14ac:dyDescent="0.25">
      <c r="A8974" s="5" t="str">
        <f t="shared" si="140"/>
        <v>1NEMNon-NEM Customer201021</v>
      </c>
      <c r="B8974" s="9">
        <v>1</v>
      </c>
      <c r="C8974" t="s">
        <v>132</v>
      </c>
      <c r="D8974" t="s">
        <v>143</v>
      </c>
      <c r="E8974" s="9">
        <v>2</v>
      </c>
      <c r="F8974" s="9">
        <v>0</v>
      </c>
      <c r="G8974" s="9">
        <v>10</v>
      </c>
      <c r="H8974" s="9">
        <v>21</v>
      </c>
      <c r="I8974" s="9">
        <v>0.99870496988296509</v>
      </c>
      <c r="J8974" s="9">
        <v>0.99870496988296509</v>
      </c>
      <c r="K8974" s="9">
        <v>0</v>
      </c>
      <c r="L8974" s="9">
        <v>53.319362640380859</v>
      </c>
    </row>
    <row r="8975" spans="1:12" x14ac:dyDescent="0.25">
      <c r="A8975" s="5" t="str">
        <f t="shared" si="140"/>
        <v>1NEMNon-NEM Customer201022</v>
      </c>
      <c r="B8975" s="9">
        <v>1</v>
      </c>
      <c r="C8975" t="s">
        <v>132</v>
      </c>
      <c r="D8975" t="s">
        <v>143</v>
      </c>
      <c r="E8975" s="9">
        <v>2</v>
      </c>
      <c r="F8975" s="9">
        <v>0</v>
      </c>
      <c r="G8975" s="9">
        <v>10</v>
      </c>
      <c r="H8975" s="9">
        <v>22</v>
      </c>
      <c r="I8975" s="9">
        <v>0.95219337940216064</v>
      </c>
      <c r="J8975" s="9">
        <v>0.95219337940216064</v>
      </c>
      <c r="K8975" s="9">
        <v>0</v>
      </c>
      <c r="L8975" s="9">
        <v>52.667152404785156</v>
      </c>
    </row>
    <row r="8976" spans="1:12" x14ac:dyDescent="0.25">
      <c r="A8976" s="5" t="str">
        <f t="shared" si="140"/>
        <v>1NEMNon-NEM Customer201023</v>
      </c>
      <c r="B8976" s="9">
        <v>1</v>
      </c>
      <c r="C8976" t="s">
        <v>132</v>
      </c>
      <c r="D8976" t="s">
        <v>143</v>
      </c>
      <c r="E8976" s="9">
        <v>2</v>
      </c>
      <c r="F8976" s="9">
        <v>0</v>
      </c>
      <c r="G8976" s="9">
        <v>10</v>
      </c>
      <c r="H8976" s="9">
        <v>23</v>
      </c>
      <c r="I8976" s="9">
        <v>0.88411480188369751</v>
      </c>
      <c r="J8976" s="9">
        <v>0.88411480188369751</v>
      </c>
      <c r="K8976" s="9">
        <v>0</v>
      </c>
      <c r="L8976" s="9">
        <v>51.979663848876953</v>
      </c>
    </row>
    <row r="8977" spans="1:12" x14ac:dyDescent="0.25">
      <c r="A8977" s="5" t="str">
        <f t="shared" si="140"/>
        <v>1NEMNon-NEM Customer201024</v>
      </c>
      <c r="B8977" s="9">
        <v>1</v>
      </c>
      <c r="C8977" t="s">
        <v>132</v>
      </c>
      <c r="D8977" t="s">
        <v>143</v>
      </c>
      <c r="E8977" s="9">
        <v>2</v>
      </c>
      <c r="F8977" s="9">
        <v>0</v>
      </c>
      <c r="G8977" s="9">
        <v>10</v>
      </c>
      <c r="H8977" s="9">
        <v>24</v>
      </c>
      <c r="I8977" s="9">
        <v>0.77701330184936523</v>
      </c>
      <c r="J8977" s="9">
        <v>0.77701330184936523</v>
      </c>
      <c r="K8977" s="9">
        <v>0</v>
      </c>
      <c r="L8977" s="9">
        <v>51.269939422607422</v>
      </c>
    </row>
    <row r="8978" spans="1:12" x14ac:dyDescent="0.25">
      <c r="A8978" s="5" t="str">
        <f t="shared" si="140"/>
        <v>1NEMNon-NEM Customer2121</v>
      </c>
      <c r="B8978" s="9">
        <v>1</v>
      </c>
      <c r="C8978" t="s">
        <v>132</v>
      </c>
      <c r="D8978" s="3" t="s">
        <v>143</v>
      </c>
      <c r="E8978" s="9">
        <v>2</v>
      </c>
      <c r="F8978" s="9">
        <v>1</v>
      </c>
      <c r="G8978" s="9">
        <v>2</v>
      </c>
      <c r="H8978" s="9">
        <v>1</v>
      </c>
      <c r="I8978" s="9">
        <v>0.7241101861000061</v>
      </c>
      <c r="J8978" s="9">
        <v>0.7241101861000061</v>
      </c>
      <c r="K8978" s="9">
        <v>0</v>
      </c>
      <c r="L8978" s="9">
        <v>43.910953521728516</v>
      </c>
    </row>
    <row r="8979" spans="1:12" x14ac:dyDescent="0.25">
      <c r="A8979" s="5" t="str">
        <f t="shared" si="140"/>
        <v>1NEMNon-NEM Customer2122</v>
      </c>
      <c r="B8979" s="9">
        <v>1</v>
      </c>
      <c r="C8979" t="s">
        <v>132</v>
      </c>
      <c r="D8979" s="3" t="s">
        <v>143</v>
      </c>
      <c r="E8979" s="9">
        <v>2</v>
      </c>
      <c r="F8979" s="9">
        <v>1</v>
      </c>
      <c r="G8979" s="9">
        <v>2</v>
      </c>
      <c r="H8979" s="9">
        <v>2</v>
      </c>
      <c r="I8979" s="9">
        <v>0.66458433866500854</v>
      </c>
      <c r="J8979" s="9">
        <v>0.66458433866500854</v>
      </c>
      <c r="K8979" s="9">
        <v>0</v>
      </c>
      <c r="L8979" s="9">
        <v>43.52911376953125</v>
      </c>
    </row>
    <row r="8980" spans="1:12" x14ac:dyDescent="0.25">
      <c r="A8980" s="5" t="str">
        <f t="shared" si="140"/>
        <v>1NEMNon-NEM Customer2123</v>
      </c>
      <c r="B8980" s="9">
        <v>1</v>
      </c>
      <c r="C8980" t="s">
        <v>132</v>
      </c>
      <c r="D8980" s="3" t="s">
        <v>143</v>
      </c>
      <c r="E8980" s="9">
        <v>2</v>
      </c>
      <c r="F8980" s="9">
        <v>1</v>
      </c>
      <c r="G8980" s="9">
        <v>2</v>
      </c>
      <c r="H8980" s="9">
        <v>3</v>
      </c>
      <c r="I8980" s="9">
        <v>0.62781435251235962</v>
      </c>
      <c r="J8980" s="9">
        <v>0.62781435251235962</v>
      </c>
      <c r="K8980" s="9">
        <v>0</v>
      </c>
      <c r="L8980" s="9">
        <v>43.108573913574219</v>
      </c>
    </row>
    <row r="8981" spans="1:12" x14ac:dyDescent="0.25">
      <c r="A8981" s="5" t="str">
        <f t="shared" si="140"/>
        <v>1NEMNon-NEM Customer2124</v>
      </c>
      <c r="B8981" s="9">
        <v>1</v>
      </c>
      <c r="C8981" t="s">
        <v>132</v>
      </c>
      <c r="D8981" s="3" t="s">
        <v>143</v>
      </c>
      <c r="E8981" s="9">
        <v>2</v>
      </c>
      <c r="F8981" s="9">
        <v>1</v>
      </c>
      <c r="G8981" s="9">
        <v>2</v>
      </c>
      <c r="H8981" s="9">
        <v>4</v>
      </c>
      <c r="I8981" s="9">
        <v>0.61031174659729004</v>
      </c>
      <c r="J8981" s="9">
        <v>0.61031174659729004</v>
      </c>
      <c r="K8981" s="9">
        <v>0</v>
      </c>
      <c r="L8981" s="9">
        <v>42.637428283691406</v>
      </c>
    </row>
    <row r="8982" spans="1:12" x14ac:dyDescent="0.25">
      <c r="A8982" s="5" t="str">
        <f t="shared" si="140"/>
        <v>1NEMNon-NEM Customer2125</v>
      </c>
      <c r="B8982" s="9">
        <v>1</v>
      </c>
      <c r="C8982" t="s">
        <v>132</v>
      </c>
      <c r="D8982" s="3" t="s">
        <v>143</v>
      </c>
      <c r="E8982" s="9">
        <v>2</v>
      </c>
      <c r="F8982" s="9">
        <v>1</v>
      </c>
      <c r="G8982" s="9">
        <v>2</v>
      </c>
      <c r="H8982" s="9">
        <v>5</v>
      </c>
      <c r="I8982" s="9">
        <v>0.61710971593856812</v>
      </c>
      <c r="J8982" s="9">
        <v>0.61710971593856812</v>
      </c>
      <c r="K8982" s="9">
        <v>0</v>
      </c>
      <c r="L8982" s="9">
        <v>42.004135131835938</v>
      </c>
    </row>
    <row r="8983" spans="1:12" x14ac:dyDescent="0.25">
      <c r="A8983" s="5" t="str">
        <f t="shared" si="140"/>
        <v>1NEMNon-NEM Customer2126</v>
      </c>
      <c r="B8983" s="9">
        <v>1</v>
      </c>
      <c r="C8983" t="s">
        <v>132</v>
      </c>
      <c r="D8983" s="3" t="s">
        <v>143</v>
      </c>
      <c r="E8983" s="9">
        <v>2</v>
      </c>
      <c r="F8983" s="9">
        <v>1</v>
      </c>
      <c r="G8983" s="9">
        <v>2</v>
      </c>
      <c r="H8983" s="9">
        <v>6</v>
      </c>
      <c r="I8983" s="9">
        <v>0.65720957517623901</v>
      </c>
      <c r="J8983" s="9">
        <v>0.65720957517623901</v>
      </c>
      <c r="K8983" s="9">
        <v>0</v>
      </c>
      <c r="L8983" s="9">
        <v>41.310924530029297</v>
      </c>
    </row>
    <row r="8984" spans="1:12" x14ac:dyDescent="0.25">
      <c r="A8984" s="5" t="str">
        <f t="shared" si="140"/>
        <v>1NEMNon-NEM Customer2127</v>
      </c>
      <c r="B8984" s="9">
        <v>1</v>
      </c>
      <c r="C8984" t="s">
        <v>132</v>
      </c>
      <c r="D8984" s="3" t="s">
        <v>143</v>
      </c>
      <c r="E8984" s="9">
        <v>2</v>
      </c>
      <c r="F8984" s="9">
        <v>1</v>
      </c>
      <c r="G8984" s="9">
        <v>2</v>
      </c>
      <c r="H8984" s="9">
        <v>7</v>
      </c>
      <c r="I8984" s="9">
        <v>0.74502718448638916</v>
      </c>
      <c r="J8984" s="9">
        <v>0.74502718448638916</v>
      </c>
      <c r="K8984" s="9">
        <v>0</v>
      </c>
      <c r="L8984" s="9">
        <v>41.123126983642578</v>
      </c>
    </row>
    <row r="8985" spans="1:12" x14ac:dyDescent="0.25">
      <c r="A8985" s="5" t="str">
        <f t="shared" si="140"/>
        <v>1NEMNon-NEM Customer2128</v>
      </c>
      <c r="B8985" s="9">
        <v>1</v>
      </c>
      <c r="C8985" t="s">
        <v>132</v>
      </c>
      <c r="D8985" s="3" t="s">
        <v>143</v>
      </c>
      <c r="E8985" s="9">
        <v>2</v>
      </c>
      <c r="F8985" s="9">
        <v>1</v>
      </c>
      <c r="G8985" s="9">
        <v>2</v>
      </c>
      <c r="H8985" s="9">
        <v>8</v>
      </c>
      <c r="I8985" s="9">
        <v>0.78058540821075439</v>
      </c>
      <c r="J8985" s="9">
        <v>0.78058540821075439</v>
      </c>
      <c r="K8985" s="9">
        <v>0</v>
      </c>
      <c r="L8985" s="9">
        <v>41.162635803222656</v>
      </c>
    </row>
    <row r="8986" spans="1:12" x14ac:dyDescent="0.25">
      <c r="A8986" s="5" t="str">
        <f t="shared" si="140"/>
        <v>1NEMNon-NEM Customer2129</v>
      </c>
      <c r="B8986" s="9">
        <v>1</v>
      </c>
      <c r="C8986" t="s">
        <v>132</v>
      </c>
      <c r="D8986" s="3" t="s">
        <v>143</v>
      </c>
      <c r="E8986" s="9">
        <v>2</v>
      </c>
      <c r="F8986" s="9">
        <v>1</v>
      </c>
      <c r="G8986" s="9">
        <v>2</v>
      </c>
      <c r="H8986" s="9">
        <v>9</v>
      </c>
      <c r="I8986" s="9">
        <v>0.73710620403289795</v>
      </c>
      <c r="J8986" s="9">
        <v>0.73710620403289795</v>
      </c>
      <c r="K8986" s="9">
        <v>0</v>
      </c>
      <c r="L8986" s="9">
        <v>42.562320709228516</v>
      </c>
    </row>
    <row r="8987" spans="1:12" x14ac:dyDescent="0.25">
      <c r="A8987" s="5" t="str">
        <f t="shared" si="140"/>
        <v>1NEMNon-NEM Customer21210</v>
      </c>
      <c r="B8987" s="9">
        <v>1</v>
      </c>
      <c r="C8987" t="s">
        <v>132</v>
      </c>
      <c r="D8987" s="3" t="s">
        <v>143</v>
      </c>
      <c r="E8987" s="9">
        <v>2</v>
      </c>
      <c r="F8987" s="9">
        <v>1</v>
      </c>
      <c r="G8987" s="9">
        <v>2</v>
      </c>
      <c r="H8987" s="9">
        <v>10</v>
      </c>
      <c r="I8987" s="9">
        <v>0.71425074338912964</v>
      </c>
      <c r="J8987" s="9">
        <v>0.71425074338912964</v>
      </c>
      <c r="K8987" s="9">
        <v>0</v>
      </c>
      <c r="L8987" s="9">
        <v>45.165157318115234</v>
      </c>
    </row>
    <row r="8988" spans="1:12" x14ac:dyDescent="0.25">
      <c r="A8988" s="5" t="str">
        <f t="shared" si="140"/>
        <v>1NEMNon-NEM Customer21211</v>
      </c>
      <c r="B8988" s="9">
        <v>1</v>
      </c>
      <c r="C8988" t="s">
        <v>132</v>
      </c>
      <c r="D8988" s="3" t="s">
        <v>143</v>
      </c>
      <c r="E8988" s="9">
        <v>2</v>
      </c>
      <c r="F8988" s="9">
        <v>1</v>
      </c>
      <c r="G8988" s="9">
        <v>2</v>
      </c>
      <c r="H8988" s="9">
        <v>11</v>
      </c>
      <c r="I8988" s="9">
        <v>0.70005100965499878</v>
      </c>
      <c r="J8988" s="9">
        <v>0.70005100965499878</v>
      </c>
      <c r="K8988" s="9">
        <v>0</v>
      </c>
      <c r="L8988" s="9">
        <v>47.95947265625</v>
      </c>
    </row>
    <row r="8989" spans="1:12" x14ac:dyDescent="0.25">
      <c r="A8989" s="5" t="str">
        <f t="shared" si="140"/>
        <v>1NEMNon-NEM Customer21212</v>
      </c>
      <c r="B8989" s="9">
        <v>1</v>
      </c>
      <c r="C8989" t="s">
        <v>132</v>
      </c>
      <c r="D8989" s="3" t="s">
        <v>143</v>
      </c>
      <c r="E8989" s="9">
        <v>2</v>
      </c>
      <c r="F8989" s="9">
        <v>1</v>
      </c>
      <c r="G8989" s="9">
        <v>2</v>
      </c>
      <c r="H8989" s="9">
        <v>12</v>
      </c>
      <c r="I8989" s="9">
        <v>0.6924479603767395</v>
      </c>
      <c r="J8989" s="9">
        <v>0.6924479603767395</v>
      </c>
      <c r="K8989" s="9">
        <v>0</v>
      </c>
      <c r="L8989" s="9">
        <v>50.299846649169922</v>
      </c>
    </row>
    <row r="8990" spans="1:12" x14ac:dyDescent="0.25">
      <c r="A8990" s="5" t="str">
        <f t="shared" si="140"/>
        <v>1NEMNon-NEM Customer21213</v>
      </c>
      <c r="B8990" s="9">
        <v>1</v>
      </c>
      <c r="C8990" t="s">
        <v>132</v>
      </c>
      <c r="D8990" s="3" t="s">
        <v>143</v>
      </c>
      <c r="E8990" s="9">
        <v>2</v>
      </c>
      <c r="F8990" s="9">
        <v>1</v>
      </c>
      <c r="G8990" s="9">
        <v>2</v>
      </c>
      <c r="H8990" s="9">
        <v>13</v>
      </c>
      <c r="I8990" s="9">
        <v>0.67748343944549561</v>
      </c>
      <c r="J8990" s="9">
        <v>0.67748343944549561</v>
      </c>
      <c r="K8990" s="9">
        <v>0</v>
      </c>
      <c r="L8990" s="9">
        <v>52.119007110595703</v>
      </c>
    </row>
    <row r="8991" spans="1:12" x14ac:dyDescent="0.25">
      <c r="A8991" s="5" t="str">
        <f t="shared" si="140"/>
        <v>1NEMNon-NEM Customer21214</v>
      </c>
      <c r="B8991" s="9">
        <v>1</v>
      </c>
      <c r="C8991" t="s">
        <v>132</v>
      </c>
      <c r="D8991" s="3" t="s">
        <v>143</v>
      </c>
      <c r="E8991" s="9">
        <v>2</v>
      </c>
      <c r="F8991" s="9">
        <v>1</v>
      </c>
      <c r="G8991" s="9">
        <v>2</v>
      </c>
      <c r="H8991" s="9">
        <v>14</v>
      </c>
      <c r="I8991" s="9">
        <v>0.65048831701278687</v>
      </c>
      <c r="J8991" s="9">
        <v>0.65048831701278687</v>
      </c>
      <c r="K8991" s="9">
        <v>0</v>
      </c>
      <c r="L8991" s="9">
        <v>53.590885162353516</v>
      </c>
    </row>
    <row r="8992" spans="1:12" x14ac:dyDescent="0.25">
      <c r="A8992" s="5" t="str">
        <f t="shared" si="140"/>
        <v>1NEMNon-NEM Customer21215</v>
      </c>
      <c r="B8992" s="9">
        <v>1</v>
      </c>
      <c r="C8992" t="s">
        <v>132</v>
      </c>
      <c r="D8992" s="3" t="s">
        <v>143</v>
      </c>
      <c r="E8992" s="9">
        <v>2</v>
      </c>
      <c r="F8992" s="9">
        <v>1</v>
      </c>
      <c r="G8992" s="9">
        <v>2</v>
      </c>
      <c r="H8992" s="9">
        <v>15</v>
      </c>
      <c r="I8992" s="9">
        <v>0.63399487733840942</v>
      </c>
      <c r="J8992" s="9">
        <v>0.63399487733840942</v>
      </c>
      <c r="K8992" s="9">
        <v>0</v>
      </c>
      <c r="L8992" s="9">
        <v>54.917003631591797</v>
      </c>
    </row>
    <row r="8993" spans="1:12" x14ac:dyDescent="0.25">
      <c r="A8993" s="5" t="str">
        <f t="shared" si="140"/>
        <v>1NEMNon-NEM Customer21216</v>
      </c>
      <c r="B8993" s="9">
        <v>1</v>
      </c>
      <c r="C8993" t="s">
        <v>132</v>
      </c>
      <c r="D8993" s="3" t="s">
        <v>143</v>
      </c>
      <c r="E8993" s="9">
        <v>2</v>
      </c>
      <c r="F8993" s="9">
        <v>1</v>
      </c>
      <c r="G8993" s="9">
        <v>2</v>
      </c>
      <c r="H8993" s="9">
        <v>16</v>
      </c>
      <c r="I8993" s="9">
        <v>0.63949090242385864</v>
      </c>
      <c r="J8993" s="9">
        <v>0.63949090242385864</v>
      </c>
      <c r="K8993" s="9">
        <v>0</v>
      </c>
      <c r="L8993" s="9">
        <v>55.789653778076172</v>
      </c>
    </row>
    <row r="8994" spans="1:12" x14ac:dyDescent="0.25">
      <c r="A8994" s="5" t="str">
        <f t="shared" si="140"/>
        <v>1NEMNon-NEM Customer21217</v>
      </c>
      <c r="B8994" s="9">
        <v>1</v>
      </c>
      <c r="C8994" t="s">
        <v>132</v>
      </c>
      <c r="D8994" s="3" t="s">
        <v>143</v>
      </c>
      <c r="E8994" s="9">
        <v>2</v>
      </c>
      <c r="F8994" s="9">
        <v>1</v>
      </c>
      <c r="G8994" s="9">
        <v>2</v>
      </c>
      <c r="H8994" s="9">
        <v>17</v>
      </c>
      <c r="I8994" s="9">
        <v>0.7035796046257019</v>
      </c>
      <c r="J8994" s="9">
        <v>0.7035796046257019</v>
      </c>
      <c r="K8994" s="9">
        <v>0</v>
      </c>
      <c r="L8994" s="9">
        <v>55.916545867919922</v>
      </c>
    </row>
    <row r="8995" spans="1:12" x14ac:dyDescent="0.25">
      <c r="A8995" s="5" t="str">
        <f t="shared" si="140"/>
        <v>1NEMNon-NEM Customer21218</v>
      </c>
      <c r="B8995" s="9">
        <v>1</v>
      </c>
      <c r="C8995" t="s">
        <v>132</v>
      </c>
      <c r="D8995" s="3" t="s">
        <v>143</v>
      </c>
      <c r="E8995" s="9">
        <v>2</v>
      </c>
      <c r="F8995" s="9">
        <v>1</v>
      </c>
      <c r="G8995" s="9">
        <v>2</v>
      </c>
      <c r="H8995" s="9">
        <v>18</v>
      </c>
      <c r="I8995" s="9">
        <v>0.88724929094314575</v>
      </c>
      <c r="J8995" s="9">
        <v>0.88724929094314575</v>
      </c>
      <c r="K8995" s="9">
        <v>0</v>
      </c>
      <c r="L8995" s="9">
        <v>55.209861755371094</v>
      </c>
    </row>
    <row r="8996" spans="1:12" x14ac:dyDescent="0.25">
      <c r="A8996" s="5" t="str">
        <f t="shared" si="140"/>
        <v>1NEMNon-NEM Customer21219</v>
      </c>
      <c r="B8996" s="9">
        <v>1</v>
      </c>
      <c r="C8996" t="s">
        <v>132</v>
      </c>
      <c r="D8996" s="3" t="s">
        <v>143</v>
      </c>
      <c r="E8996" s="9">
        <v>2</v>
      </c>
      <c r="F8996" s="9">
        <v>1</v>
      </c>
      <c r="G8996" s="9">
        <v>2</v>
      </c>
      <c r="H8996" s="9">
        <v>19</v>
      </c>
      <c r="I8996" s="9">
        <v>1.0246109962463379</v>
      </c>
      <c r="J8996" s="9">
        <v>1.0246109962463379</v>
      </c>
      <c r="K8996" s="9">
        <v>0</v>
      </c>
      <c r="L8996" s="9">
        <v>53.393730163574219</v>
      </c>
    </row>
    <row r="8997" spans="1:12" x14ac:dyDescent="0.25">
      <c r="A8997" s="5" t="str">
        <f t="shared" si="140"/>
        <v>1NEMNon-NEM Customer21220</v>
      </c>
      <c r="B8997" s="9">
        <v>1</v>
      </c>
      <c r="C8997" t="s">
        <v>132</v>
      </c>
      <c r="D8997" s="3" t="s">
        <v>143</v>
      </c>
      <c r="E8997" s="9">
        <v>2</v>
      </c>
      <c r="F8997" s="9">
        <v>1</v>
      </c>
      <c r="G8997" s="9">
        <v>2</v>
      </c>
      <c r="H8997" s="9">
        <v>20</v>
      </c>
      <c r="I8997" s="9">
        <v>1.0524342060089111</v>
      </c>
      <c r="J8997" s="9">
        <v>1.0524342060089111</v>
      </c>
      <c r="K8997" s="9">
        <v>0</v>
      </c>
      <c r="L8997" s="9">
        <v>51.731754302978516</v>
      </c>
    </row>
    <row r="8998" spans="1:12" x14ac:dyDescent="0.25">
      <c r="A8998" s="5" t="str">
        <f t="shared" si="140"/>
        <v>1NEMNon-NEM Customer21221</v>
      </c>
      <c r="B8998" s="9">
        <v>1</v>
      </c>
      <c r="C8998" t="s">
        <v>132</v>
      </c>
      <c r="D8998" s="3" t="s">
        <v>143</v>
      </c>
      <c r="E8998" s="9">
        <v>2</v>
      </c>
      <c r="F8998" s="9">
        <v>1</v>
      </c>
      <c r="G8998" s="9">
        <v>2</v>
      </c>
      <c r="H8998" s="9">
        <v>21</v>
      </c>
      <c r="I8998" s="9">
        <v>1.0430237054824829</v>
      </c>
      <c r="J8998" s="9">
        <v>1.0430237054824829</v>
      </c>
      <c r="K8998" s="9">
        <v>0</v>
      </c>
      <c r="L8998" s="9">
        <v>50.364952087402344</v>
      </c>
    </row>
    <row r="8999" spans="1:12" x14ac:dyDescent="0.25">
      <c r="A8999" s="5" t="str">
        <f t="shared" si="140"/>
        <v>1NEMNon-NEM Customer21222</v>
      </c>
      <c r="B8999" s="9">
        <v>1</v>
      </c>
      <c r="C8999" t="s">
        <v>132</v>
      </c>
      <c r="D8999" s="3" t="s">
        <v>143</v>
      </c>
      <c r="E8999" s="9">
        <v>2</v>
      </c>
      <c r="F8999" s="9">
        <v>1</v>
      </c>
      <c r="G8999" s="9">
        <v>2</v>
      </c>
      <c r="H8999" s="9">
        <v>22</v>
      </c>
      <c r="I8999" s="9">
        <v>0.99631869792938232</v>
      </c>
      <c r="J8999" s="9">
        <v>0.99631869792938232</v>
      </c>
      <c r="K8999" s="9">
        <v>0</v>
      </c>
      <c r="L8999" s="9">
        <v>49.105854034423828</v>
      </c>
    </row>
    <row r="9000" spans="1:12" x14ac:dyDescent="0.25">
      <c r="A9000" s="5" t="str">
        <f t="shared" si="140"/>
        <v>1NEMNon-NEM Customer21223</v>
      </c>
      <c r="B9000" s="9">
        <v>1</v>
      </c>
      <c r="C9000" t="s">
        <v>132</v>
      </c>
      <c r="D9000" s="3" t="s">
        <v>143</v>
      </c>
      <c r="E9000" s="9">
        <v>2</v>
      </c>
      <c r="F9000" s="9">
        <v>1</v>
      </c>
      <c r="G9000" s="9">
        <v>2</v>
      </c>
      <c r="H9000" s="9">
        <v>23</v>
      </c>
      <c r="I9000" s="9">
        <v>0.92626047134399414</v>
      </c>
      <c r="J9000" s="9">
        <v>0.92626047134399414</v>
      </c>
      <c r="K9000" s="9">
        <v>0</v>
      </c>
      <c r="L9000" s="9">
        <v>47.941577911376953</v>
      </c>
    </row>
    <row r="9001" spans="1:12" x14ac:dyDescent="0.25">
      <c r="A9001" s="5" t="str">
        <f t="shared" si="140"/>
        <v>1NEMNon-NEM Customer21224</v>
      </c>
      <c r="B9001" s="9">
        <v>1</v>
      </c>
      <c r="C9001" t="s">
        <v>132</v>
      </c>
      <c r="D9001" s="3" t="s">
        <v>143</v>
      </c>
      <c r="E9001" s="9">
        <v>2</v>
      </c>
      <c r="F9001" s="9">
        <v>1</v>
      </c>
      <c r="G9001" s="9">
        <v>2</v>
      </c>
      <c r="H9001" s="9">
        <v>24</v>
      </c>
      <c r="I9001" s="9">
        <v>0.81757563352584839</v>
      </c>
      <c r="J9001" s="9">
        <v>0.81757563352584839</v>
      </c>
      <c r="K9001" s="9">
        <v>0</v>
      </c>
      <c r="L9001" s="9">
        <v>46.736713409423828</v>
      </c>
    </row>
    <row r="9002" spans="1:12" x14ac:dyDescent="0.25">
      <c r="A9002" s="5" t="str">
        <f t="shared" si="140"/>
        <v>1NEMNon-NEM Customer21101</v>
      </c>
      <c r="B9002" s="9">
        <v>1</v>
      </c>
      <c r="C9002" t="s">
        <v>132</v>
      </c>
      <c r="D9002" t="s">
        <v>143</v>
      </c>
      <c r="E9002" s="9">
        <v>2</v>
      </c>
      <c r="F9002" s="9">
        <v>1</v>
      </c>
      <c r="G9002" s="9">
        <v>10</v>
      </c>
      <c r="H9002" s="9">
        <v>1</v>
      </c>
      <c r="I9002" s="9">
        <v>0.89645713567733765</v>
      </c>
      <c r="J9002" s="9">
        <v>0.89645713567733765</v>
      </c>
      <c r="K9002" s="9">
        <v>0</v>
      </c>
      <c r="L9002" s="9">
        <v>66.616737365722656</v>
      </c>
    </row>
    <row r="9003" spans="1:12" x14ac:dyDescent="0.25">
      <c r="A9003" s="5" t="str">
        <f t="shared" si="140"/>
        <v>1NEMNon-NEM Customer21102</v>
      </c>
      <c r="B9003" s="9">
        <v>1</v>
      </c>
      <c r="C9003" t="s">
        <v>132</v>
      </c>
      <c r="D9003" t="s">
        <v>143</v>
      </c>
      <c r="E9003" s="9">
        <v>2</v>
      </c>
      <c r="F9003" s="9">
        <v>1</v>
      </c>
      <c r="G9003" s="9">
        <v>10</v>
      </c>
      <c r="H9003" s="9">
        <v>2</v>
      </c>
      <c r="I9003" s="9">
        <v>0.75032335519790649</v>
      </c>
      <c r="J9003" s="9">
        <v>0.75032335519790649</v>
      </c>
      <c r="K9003" s="9">
        <v>0</v>
      </c>
      <c r="L9003" s="9">
        <v>65.025489807128906</v>
      </c>
    </row>
    <row r="9004" spans="1:12" x14ac:dyDescent="0.25">
      <c r="A9004" s="5" t="str">
        <f t="shared" si="140"/>
        <v>1NEMNon-NEM Customer21103</v>
      </c>
      <c r="B9004" s="9">
        <v>1</v>
      </c>
      <c r="C9004" t="s">
        <v>132</v>
      </c>
      <c r="D9004" t="s">
        <v>143</v>
      </c>
      <c r="E9004" s="9">
        <v>2</v>
      </c>
      <c r="F9004" s="9">
        <v>1</v>
      </c>
      <c r="G9004" s="9">
        <v>10</v>
      </c>
      <c r="H9004" s="9">
        <v>3</v>
      </c>
      <c r="I9004" s="9">
        <v>0.64706283807754517</v>
      </c>
      <c r="J9004" s="9">
        <v>0.64706283807754517</v>
      </c>
      <c r="K9004" s="9">
        <v>0</v>
      </c>
      <c r="L9004" s="9">
        <v>63.782840728759766</v>
      </c>
    </row>
    <row r="9005" spans="1:12" x14ac:dyDescent="0.25">
      <c r="A9005" s="5" t="str">
        <f t="shared" si="140"/>
        <v>1NEMNon-NEM Customer21104</v>
      </c>
      <c r="B9005" s="9">
        <v>1</v>
      </c>
      <c r="C9005" t="s">
        <v>132</v>
      </c>
      <c r="D9005" t="s">
        <v>143</v>
      </c>
      <c r="E9005" s="9">
        <v>2</v>
      </c>
      <c r="F9005" s="9">
        <v>1</v>
      </c>
      <c r="G9005" s="9">
        <v>10</v>
      </c>
      <c r="H9005" s="9">
        <v>4</v>
      </c>
      <c r="I9005" s="9">
        <v>0.57716184854507446</v>
      </c>
      <c r="J9005" s="9">
        <v>0.57716184854507446</v>
      </c>
      <c r="K9005" s="9">
        <v>0</v>
      </c>
      <c r="L9005" s="9">
        <v>62.293594360351563</v>
      </c>
    </row>
    <row r="9006" spans="1:12" x14ac:dyDescent="0.25">
      <c r="A9006" s="5" t="str">
        <f t="shared" si="140"/>
        <v>1NEMNon-NEM Customer21105</v>
      </c>
      <c r="B9006" s="9">
        <v>1</v>
      </c>
      <c r="C9006" t="s">
        <v>132</v>
      </c>
      <c r="D9006" t="s">
        <v>143</v>
      </c>
      <c r="E9006" s="9">
        <v>2</v>
      </c>
      <c r="F9006" s="9">
        <v>1</v>
      </c>
      <c r="G9006" s="9">
        <v>10</v>
      </c>
      <c r="H9006" s="9">
        <v>5</v>
      </c>
      <c r="I9006" s="9">
        <v>0.54546213150024414</v>
      </c>
      <c r="J9006" s="9">
        <v>0.54546213150024414</v>
      </c>
      <c r="K9006" s="9">
        <v>0</v>
      </c>
      <c r="L9006" s="9">
        <v>61.478160858154297</v>
      </c>
    </row>
    <row r="9007" spans="1:12" x14ac:dyDescent="0.25">
      <c r="A9007" s="5" t="str">
        <f t="shared" si="140"/>
        <v>1NEMNon-NEM Customer21106</v>
      </c>
      <c r="B9007" s="9">
        <v>1</v>
      </c>
      <c r="C9007" t="s">
        <v>132</v>
      </c>
      <c r="D9007" t="s">
        <v>143</v>
      </c>
      <c r="E9007" s="9">
        <v>2</v>
      </c>
      <c r="F9007" s="9">
        <v>1</v>
      </c>
      <c r="G9007" s="9">
        <v>10</v>
      </c>
      <c r="H9007" s="9">
        <v>6</v>
      </c>
      <c r="I9007" s="9">
        <v>0.53982287645339966</v>
      </c>
      <c r="J9007" s="9">
        <v>0.53982287645339966</v>
      </c>
      <c r="K9007" s="9">
        <v>0</v>
      </c>
      <c r="L9007" s="9">
        <v>59.863227844238281</v>
      </c>
    </row>
    <row r="9008" spans="1:12" x14ac:dyDescent="0.25">
      <c r="A9008" s="5" t="str">
        <f t="shared" si="140"/>
        <v>1NEMNon-NEM Customer21107</v>
      </c>
      <c r="B9008" s="9">
        <v>1</v>
      </c>
      <c r="C9008" t="s">
        <v>132</v>
      </c>
      <c r="D9008" t="s">
        <v>143</v>
      </c>
      <c r="E9008" s="9">
        <v>2</v>
      </c>
      <c r="F9008" s="9">
        <v>1</v>
      </c>
      <c r="G9008" s="9">
        <v>10</v>
      </c>
      <c r="H9008" s="9">
        <v>7</v>
      </c>
      <c r="I9008" s="9">
        <v>0.586292564868927</v>
      </c>
      <c r="J9008" s="9">
        <v>0.586292564868927</v>
      </c>
      <c r="K9008" s="9">
        <v>0</v>
      </c>
      <c r="L9008" s="9">
        <v>60.098060607910156</v>
      </c>
    </row>
    <row r="9009" spans="1:12" x14ac:dyDescent="0.25">
      <c r="A9009" s="5" t="str">
        <f t="shared" si="140"/>
        <v>1NEMNon-NEM Customer21108</v>
      </c>
      <c r="B9009" s="9">
        <v>1</v>
      </c>
      <c r="C9009" t="s">
        <v>132</v>
      </c>
      <c r="D9009" t="s">
        <v>143</v>
      </c>
      <c r="E9009" s="9">
        <v>2</v>
      </c>
      <c r="F9009" s="9">
        <v>1</v>
      </c>
      <c r="G9009" s="9">
        <v>10</v>
      </c>
      <c r="H9009" s="9">
        <v>8</v>
      </c>
      <c r="I9009" s="9">
        <v>0.6310499906539917</v>
      </c>
      <c r="J9009" s="9">
        <v>0.6310499906539917</v>
      </c>
      <c r="K9009" s="9">
        <v>0</v>
      </c>
      <c r="L9009" s="9">
        <v>59.351985931396484</v>
      </c>
    </row>
    <row r="9010" spans="1:12" x14ac:dyDescent="0.25">
      <c r="A9010" s="5" t="str">
        <f t="shared" si="140"/>
        <v>1NEMNon-NEM Customer21109</v>
      </c>
      <c r="B9010" s="9">
        <v>1</v>
      </c>
      <c r="C9010" t="s">
        <v>132</v>
      </c>
      <c r="D9010" t="s">
        <v>143</v>
      </c>
      <c r="E9010" s="9">
        <v>2</v>
      </c>
      <c r="F9010" s="9">
        <v>1</v>
      </c>
      <c r="G9010" s="9">
        <v>10</v>
      </c>
      <c r="H9010" s="9">
        <v>9</v>
      </c>
      <c r="I9010" s="9">
        <v>0.62219893932342529</v>
      </c>
      <c r="J9010" s="9">
        <v>0.62219893932342529</v>
      </c>
      <c r="K9010" s="9">
        <v>0</v>
      </c>
      <c r="L9010" s="9">
        <v>61.139877319335938</v>
      </c>
    </row>
    <row r="9011" spans="1:12" x14ac:dyDescent="0.25">
      <c r="A9011" s="5" t="str">
        <f t="shared" si="140"/>
        <v>1NEMNon-NEM Customer211010</v>
      </c>
      <c r="B9011" s="9">
        <v>1</v>
      </c>
      <c r="C9011" t="s">
        <v>132</v>
      </c>
      <c r="D9011" t="s">
        <v>143</v>
      </c>
      <c r="E9011" s="9">
        <v>2</v>
      </c>
      <c r="F9011" s="9">
        <v>1</v>
      </c>
      <c r="G9011" s="9">
        <v>10</v>
      </c>
      <c r="H9011" s="9">
        <v>10</v>
      </c>
      <c r="I9011" s="9">
        <v>0.69741332530975342</v>
      </c>
      <c r="J9011" s="9">
        <v>0.69741332530975342</v>
      </c>
      <c r="K9011" s="9">
        <v>0</v>
      </c>
      <c r="L9011" s="9">
        <v>67.123771667480469</v>
      </c>
    </row>
    <row r="9012" spans="1:12" x14ac:dyDescent="0.25">
      <c r="A9012" s="5" t="str">
        <f t="shared" si="140"/>
        <v>1NEMNon-NEM Customer211011</v>
      </c>
      <c r="B9012" s="9">
        <v>1</v>
      </c>
      <c r="C9012" t="s">
        <v>132</v>
      </c>
      <c r="D9012" t="s">
        <v>143</v>
      </c>
      <c r="E9012" s="9">
        <v>2</v>
      </c>
      <c r="F9012" s="9">
        <v>1</v>
      </c>
      <c r="G9012" s="9">
        <v>10</v>
      </c>
      <c r="H9012" s="9">
        <v>11</v>
      </c>
      <c r="I9012" s="9">
        <v>0.74077081680297852</v>
      </c>
      <c r="J9012" s="9">
        <v>0.74077081680297852</v>
      </c>
      <c r="K9012" s="9">
        <v>0</v>
      </c>
      <c r="L9012" s="9">
        <v>72.950469970703125</v>
      </c>
    </row>
    <row r="9013" spans="1:12" x14ac:dyDescent="0.25">
      <c r="A9013" s="5" t="str">
        <f t="shared" si="140"/>
        <v>1NEMNon-NEM Customer211012</v>
      </c>
      <c r="B9013" s="9">
        <v>1</v>
      </c>
      <c r="C9013" t="s">
        <v>132</v>
      </c>
      <c r="D9013" t="s">
        <v>143</v>
      </c>
      <c r="E9013" s="9">
        <v>2</v>
      </c>
      <c r="F9013" s="9">
        <v>1</v>
      </c>
      <c r="G9013" s="9">
        <v>10</v>
      </c>
      <c r="H9013" s="9">
        <v>12</v>
      </c>
      <c r="I9013" s="9">
        <v>0.77770119905471802</v>
      </c>
      <c r="J9013" s="9">
        <v>0.77770119905471802</v>
      </c>
      <c r="K9013" s="9">
        <v>0</v>
      </c>
      <c r="L9013" s="9">
        <v>77.334075927734375</v>
      </c>
    </row>
    <row r="9014" spans="1:12" x14ac:dyDescent="0.25">
      <c r="A9014" s="5" t="str">
        <f t="shared" si="140"/>
        <v>1NEMNon-NEM Customer211013</v>
      </c>
      <c r="B9014" s="9">
        <v>1</v>
      </c>
      <c r="C9014" t="s">
        <v>132</v>
      </c>
      <c r="D9014" t="s">
        <v>143</v>
      </c>
      <c r="E9014" s="9">
        <v>2</v>
      </c>
      <c r="F9014" s="9">
        <v>1</v>
      </c>
      <c r="G9014" s="9">
        <v>10</v>
      </c>
      <c r="H9014" s="9">
        <v>13</v>
      </c>
      <c r="I9014" s="9">
        <v>0.85313898324966431</v>
      </c>
      <c r="J9014" s="9">
        <v>0.85313898324966431</v>
      </c>
      <c r="K9014" s="9">
        <v>0</v>
      </c>
      <c r="L9014" s="9">
        <v>80.492813110351563</v>
      </c>
    </row>
    <row r="9015" spans="1:12" x14ac:dyDescent="0.25">
      <c r="A9015" s="5" t="str">
        <f t="shared" si="140"/>
        <v>1NEMNon-NEM Customer211014</v>
      </c>
      <c r="B9015" s="9">
        <v>1</v>
      </c>
      <c r="C9015" t="s">
        <v>132</v>
      </c>
      <c r="D9015" t="s">
        <v>143</v>
      </c>
      <c r="E9015" s="9">
        <v>2</v>
      </c>
      <c r="F9015" s="9">
        <v>1</v>
      </c>
      <c r="G9015" s="9">
        <v>10</v>
      </c>
      <c r="H9015" s="9">
        <v>14</v>
      </c>
      <c r="I9015" s="9">
        <v>0.94947218894958496</v>
      </c>
      <c r="J9015" s="9">
        <v>0.94947218894958496</v>
      </c>
      <c r="K9015" s="9">
        <v>0</v>
      </c>
      <c r="L9015" s="9">
        <v>82.675941467285156</v>
      </c>
    </row>
    <row r="9016" spans="1:12" x14ac:dyDescent="0.25">
      <c r="A9016" s="5" t="str">
        <f t="shared" si="140"/>
        <v>1NEMNon-NEM Customer211015</v>
      </c>
      <c r="B9016" s="9">
        <v>1</v>
      </c>
      <c r="C9016" t="s">
        <v>132</v>
      </c>
      <c r="D9016" t="s">
        <v>143</v>
      </c>
      <c r="E9016" s="9">
        <v>2</v>
      </c>
      <c r="F9016" s="9">
        <v>1</v>
      </c>
      <c r="G9016" s="9">
        <v>10</v>
      </c>
      <c r="H9016" s="9">
        <v>15</v>
      </c>
      <c r="I9016" s="9">
        <v>1.0609958171844482</v>
      </c>
      <c r="J9016" s="9">
        <v>1.0609958171844482</v>
      </c>
      <c r="K9016" s="9">
        <v>0</v>
      </c>
      <c r="L9016" s="9">
        <v>83.869667053222656</v>
      </c>
    </row>
    <row r="9017" spans="1:12" x14ac:dyDescent="0.25">
      <c r="A9017" s="5" t="str">
        <f t="shared" si="140"/>
        <v>1NEMNon-NEM Customer211016</v>
      </c>
      <c r="B9017" s="9">
        <v>1</v>
      </c>
      <c r="C9017" t="s">
        <v>132</v>
      </c>
      <c r="D9017" t="s">
        <v>143</v>
      </c>
      <c r="E9017" s="9">
        <v>2</v>
      </c>
      <c r="F9017" s="9">
        <v>1</v>
      </c>
      <c r="G9017" s="9">
        <v>10</v>
      </c>
      <c r="H9017" s="9">
        <v>16</v>
      </c>
      <c r="I9017" s="9">
        <v>1.1872544288635254</v>
      </c>
      <c r="J9017" s="9">
        <v>1.1872544288635254</v>
      </c>
      <c r="K9017" s="9">
        <v>0</v>
      </c>
      <c r="L9017" s="9">
        <v>84.093315124511719</v>
      </c>
    </row>
    <row r="9018" spans="1:12" x14ac:dyDescent="0.25">
      <c r="A9018" s="5" t="str">
        <f t="shared" si="140"/>
        <v>1NEMNon-NEM Customer211017</v>
      </c>
      <c r="B9018" s="9">
        <v>1</v>
      </c>
      <c r="C9018" t="s">
        <v>132</v>
      </c>
      <c r="D9018" t="s">
        <v>143</v>
      </c>
      <c r="E9018" s="9">
        <v>2</v>
      </c>
      <c r="F9018" s="9">
        <v>1</v>
      </c>
      <c r="G9018" s="9">
        <v>10</v>
      </c>
      <c r="H9018" s="9">
        <v>17</v>
      </c>
      <c r="I9018" s="9">
        <v>1.3016121387481689</v>
      </c>
      <c r="J9018" s="9">
        <v>0.62967079877853394</v>
      </c>
      <c r="K9018" s="9">
        <v>2.307627908885479E-2</v>
      </c>
      <c r="L9018" s="9">
        <v>83.171905517578125</v>
      </c>
    </row>
    <row r="9019" spans="1:12" x14ac:dyDescent="0.25">
      <c r="A9019" s="5" t="str">
        <f t="shared" si="140"/>
        <v>1NEMNon-NEM Customer211018</v>
      </c>
      <c r="B9019" s="9">
        <v>1</v>
      </c>
      <c r="C9019" t="s">
        <v>132</v>
      </c>
      <c r="D9019" t="s">
        <v>143</v>
      </c>
      <c r="E9019" s="9">
        <v>2</v>
      </c>
      <c r="F9019" s="9">
        <v>1</v>
      </c>
      <c r="G9019" s="9">
        <v>10</v>
      </c>
      <c r="H9019" s="9">
        <v>18</v>
      </c>
      <c r="I9019" s="9">
        <v>1.3955144882202148</v>
      </c>
      <c r="J9019" s="9">
        <v>1.0285511016845703</v>
      </c>
      <c r="K9019" s="9">
        <v>4.3387293815612793E-2</v>
      </c>
      <c r="L9019" s="9">
        <v>81.141746520996094</v>
      </c>
    </row>
    <row r="9020" spans="1:12" x14ac:dyDescent="0.25">
      <c r="A9020" s="5" t="str">
        <f t="shared" si="140"/>
        <v>1NEMNon-NEM Customer211019</v>
      </c>
      <c r="B9020" s="9">
        <v>1</v>
      </c>
      <c r="C9020" t="s">
        <v>132</v>
      </c>
      <c r="D9020" t="s">
        <v>143</v>
      </c>
      <c r="E9020" s="9">
        <v>2</v>
      </c>
      <c r="F9020" s="9">
        <v>1</v>
      </c>
      <c r="G9020" s="9">
        <v>10</v>
      </c>
      <c r="H9020" s="9">
        <v>19</v>
      </c>
      <c r="I9020" s="9">
        <v>1.4029476642608643</v>
      </c>
      <c r="J9020" s="9">
        <v>1.214411735534668</v>
      </c>
      <c r="K9020" s="9">
        <v>3.1681876629590988E-2</v>
      </c>
      <c r="L9020" s="9">
        <v>76.872001647949219</v>
      </c>
    </row>
    <row r="9021" spans="1:12" x14ac:dyDescent="0.25">
      <c r="A9021" s="5" t="str">
        <f t="shared" si="140"/>
        <v>1NEMNon-NEM Customer211020</v>
      </c>
      <c r="B9021" s="9">
        <v>1</v>
      </c>
      <c r="C9021" t="s">
        <v>132</v>
      </c>
      <c r="D9021" t="s">
        <v>143</v>
      </c>
      <c r="E9021" s="9">
        <v>2</v>
      </c>
      <c r="F9021" s="9">
        <v>1</v>
      </c>
      <c r="G9021" s="9">
        <v>10</v>
      </c>
      <c r="H9021" s="9">
        <v>20</v>
      </c>
      <c r="I9021" s="9">
        <v>1.3314931392669678</v>
      </c>
      <c r="J9021" s="9">
        <v>1.174729585647583</v>
      </c>
      <c r="K9021" s="9">
        <v>3.9779584854841232E-2</v>
      </c>
      <c r="L9021" s="9">
        <v>72.937965393066406</v>
      </c>
    </row>
    <row r="9022" spans="1:12" x14ac:dyDescent="0.25">
      <c r="A9022" s="5" t="str">
        <f t="shared" si="140"/>
        <v>1NEMNon-NEM Customer211021</v>
      </c>
      <c r="B9022" s="9">
        <v>1</v>
      </c>
      <c r="C9022" t="s">
        <v>132</v>
      </c>
      <c r="D9022" t="s">
        <v>143</v>
      </c>
      <c r="E9022" s="9">
        <v>2</v>
      </c>
      <c r="F9022" s="9">
        <v>1</v>
      </c>
      <c r="G9022" s="9">
        <v>10</v>
      </c>
      <c r="H9022" s="9">
        <v>21</v>
      </c>
      <c r="I9022" s="9">
        <v>1.3026939630508423</v>
      </c>
      <c r="J9022" s="9">
        <v>1.1652380228042603</v>
      </c>
      <c r="K9022" s="9">
        <v>4.8223972320556641E-2</v>
      </c>
      <c r="L9022" s="9">
        <v>70.068214416503906</v>
      </c>
    </row>
    <row r="9023" spans="1:12" x14ac:dyDescent="0.25">
      <c r="A9023" s="5" t="str">
        <f t="shared" si="140"/>
        <v>1NEMNon-NEM Customer211022</v>
      </c>
      <c r="B9023" s="9">
        <v>1</v>
      </c>
      <c r="C9023" t="s">
        <v>132</v>
      </c>
      <c r="D9023" t="s">
        <v>143</v>
      </c>
      <c r="E9023" s="9">
        <v>2</v>
      </c>
      <c r="F9023" s="9">
        <v>1</v>
      </c>
      <c r="G9023" s="9">
        <v>10</v>
      </c>
      <c r="H9023" s="9">
        <v>22</v>
      </c>
      <c r="I9023" s="9">
        <v>1.2474560737609863</v>
      </c>
      <c r="J9023" s="9">
        <v>1.4782401323318481</v>
      </c>
      <c r="K9023" s="9">
        <v>5.0182275474071503E-2</v>
      </c>
      <c r="L9023" s="9">
        <v>68.105247497558594</v>
      </c>
    </row>
    <row r="9024" spans="1:12" x14ac:dyDescent="0.25">
      <c r="A9024" s="5" t="str">
        <f t="shared" si="140"/>
        <v>1NEMNon-NEM Customer211023</v>
      </c>
      <c r="B9024" s="9">
        <v>1</v>
      </c>
      <c r="C9024" t="s">
        <v>132</v>
      </c>
      <c r="D9024" t="s">
        <v>143</v>
      </c>
      <c r="E9024" s="9">
        <v>2</v>
      </c>
      <c r="F9024" s="9">
        <v>1</v>
      </c>
      <c r="G9024" s="9">
        <v>10</v>
      </c>
      <c r="H9024" s="9">
        <v>23</v>
      </c>
      <c r="I9024" s="9">
        <v>1.1278042793273926</v>
      </c>
      <c r="J9024" s="9">
        <v>1.17372727394104</v>
      </c>
      <c r="K9024" s="9">
        <v>3.5164810717105865E-2</v>
      </c>
      <c r="L9024" s="9">
        <v>65.857658386230469</v>
      </c>
    </row>
    <row r="9025" spans="1:12" x14ac:dyDescent="0.25">
      <c r="A9025" s="5" t="str">
        <f t="shared" si="140"/>
        <v>1NEMNon-NEM Customer211024</v>
      </c>
      <c r="B9025" s="9">
        <v>1</v>
      </c>
      <c r="C9025" t="s">
        <v>132</v>
      </c>
      <c r="D9025" t="s">
        <v>143</v>
      </c>
      <c r="E9025" s="9">
        <v>2</v>
      </c>
      <c r="F9025" s="9">
        <v>1</v>
      </c>
      <c r="G9025" s="9">
        <v>10</v>
      </c>
      <c r="H9025" s="9">
        <v>24</v>
      </c>
      <c r="I9025" s="9">
        <v>0.93574035167694092</v>
      </c>
      <c r="J9025" s="9">
        <v>0.93956446647644043</v>
      </c>
      <c r="K9025" s="9">
        <v>1.9120618235319853E-3</v>
      </c>
      <c r="L9025" s="9">
        <v>63.830829620361328</v>
      </c>
    </row>
    <row r="9026" spans="1:12" x14ac:dyDescent="0.25">
      <c r="A9026" s="5" t="str">
        <f t="shared" si="140"/>
        <v>1NEMNon-NEM Customer3021</v>
      </c>
      <c r="B9026" s="9">
        <v>1</v>
      </c>
      <c r="C9026" t="s">
        <v>132</v>
      </c>
      <c r="D9026" t="s">
        <v>143</v>
      </c>
      <c r="E9026" s="9">
        <v>3</v>
      </c>
      <c r="F9026" s="9">
        <v>0</v>
      </c>
      <c r="G9026" s="9">
        <v>2</v>
      </c>
      <c r="H9026" s="9">
        <v>1</v>
      </c>
      <c r="I9026" s="9">
        <v>0.62655603885650635</v>
      </c>
      <c r="J9026" s="9">
        <v>0.62655603885650635</v>
      </c>
      <c r="K9026" s="9">
        <v>0</v>
      </c>
      <c r="L9026" s="9">
        <v>57.759532928466797</v>
      </c>
    </row>
    <row r="9027" spans="1:12" x14ac:dyDescent="0.25">
      <c r="A9027" s="5" t="str">
        <f t="shared" ref="A9027:A9090" si="141">B9027&amp;C9027&amp;D9027&amp;E9027&amp;F9027&amp;G9027&amp;H9027</f>
        <v>1NEMNon-NEM Customer3022</v>
      </c>
      <c r="B9027" s="9">
        <v>1</v>
      </c>
      <c r="C9027" t="s">
        <v>132</v>
      </c>
      <c r="D9027" t="s">
        <v>143</v>
      </c>
      <c r="E9027" s="9">
        <v>3</v>
      </c>
      <c r="F9027" s="9">
        <v>0</v>
      </c>
      <c r="G9027" s="9">
        <v>2</v>
      </c>
      <c r="H9027" s="9">
        <v>2</v>
      </c>
      <c r="I9027" s="9">
        <v>0.56438726186752319</v>
      </c>
      <c r="J9027" s="9">
        <v>0.56438726186752319</v>
      </c>
      <c r="K9027" s="9">
        <v>0</v>
      </c>
      <c r="L9027" s="9">
        <v>56.466835021972656</v>
      </c>
    </row>
    <row r="9028" spans="1:12" x14ac:dyDescent="0.25">
      <c r="A9028" s="5" t="str">
        <f t="shared" si="141"/>
        <v>1NEMNon-NEM Customer3023</v>
      </c>
      <c r="B9028" s="9">
        <v>1</v>
      </c>
      <c r="C9028" t="s">
        <v>132</v>
      </c>
      <c r="D9028" t="s">
        <v>143</v>
      </c>
      <c r="E9028" s="9">
        <v>3</v>
      </c>
      <c r="F9028" s="9">
        <v>0</v>
      </c>
      <c r="G9028" s="9">
        <v>2</v>
      </c>
      <c r="H9028" s="9">
        <v>3</v>
      </c>
      <c r="I9028" s="9">
        <v>0.5240485668182373</v>
      </c>
      <c r="J9028" s="9">
        <v>0.5240485668182373</v>
      </c>
      <c r="K9028" s="9">
        <v>0</v>
      </c>
      <c r="L9028" s="9">
        <v>55.069686889648438</v>
      </c>
    </row>
    <row r="9029" spans="1:12" x14ac:dyDescent="0.25">
      <c r="A9029" s="5" t="str">
        <f t="shared" si="141"/>
        <v>1NEMNon-NEM Customer3024</v>
      </c>
      <c r="B9029" s="9">
        <v>1</v>
      </c>
      <c r="C9029" t="s">
        <v>132</v>
      </c>
      <c r="D9029" t="s">
        <v>143</v>
      </c>
      <c r="E9029" s="9">
        <v>3</v>
      </c>
      <c r="F9029" s="9">
        <v>0</v>
      </c>
      <c r="G9029" s="9">
        <v>2</v>
      </c>
      <c r="H9029" s="9">
        <v>4</v>
      </c>
      <c r="I9029" s="9">
        <v>0.49956023693084717</v>
      </c>
      <c r="J9029" s="9">
        <v>0.49956023693084717</v>
      </c>
      <c r="K9029" s="9">
        <v>0</v>
      </c>
      <c r="L9029" s="9">
        <v>53.891593933105469</v>
      </c>
    </row>
    <row r="9030" spans="1:12" x14ac:dyDescent="0.25">
      <c r="A9030" s="5" t="str">
        <f t="shared" si="141"/>
        <v>1NEMNon-NEM Customer3025</v>
      </c>
      <c r="B9030" s="9">
        <v>1</v>
      </c>
      <c r="C9030" t="s">
        <v>132</v>
      </c>
      <c r="D9030" t="s">
        <v>143</v>
      </c>
      <c r="E9030" s="9">
        <v>3</v>
      </c>
      <c r="F9030" s="9">
        <v>0</v>
      </c>
      <c r="G9030" s="9">
        <v>2</v>
      </c>
      <c r="H9030" s="9">
        <v>5</v>
      </c>
      <c r="I9030" s="9">
        <v>0.49493396282196045</v>
      </c>
      <c r="J9030" s="9">
        <v>0.49493396282196045</v>
      </c>
      <c r="K9030" s="9">
        <v>0</v>
      </c>
      <c r="L9030" s="9">
        <v>53.183235168457031</v>
      </c>
    </row>
    <row r="9031" spans="1:12" x14ac:dyDescent="0.25">
      <c r="A9031" s="5" t="str">
        <f t="shared" si="141"/>
        <v>1NEMNon-NEM Customer3026</v>
      </c>
      <c r="B9031" s="9">
        <v>1</v>
      </c>
      <c r="C9031" t="s">
        <v>132</v>
      </c>
      <c r="D9031" t="s">
        <v>143</v>
      </c>
      <c r="E9031" s="9">
        <v>3</v>
      </c>
      <c r="F9031" s="9">
        <v>0</v>
      </c>
      <c r="G9031" s="9">
        <v>2</v>
      </c>
      <c r="H9031" s="9">
        <v>6</v>
      </c>
      <c r="I9031" s="9">
        <v>0.52273732423782349</v>
      </c>
      <c r="J9031" s="9">
        <v>0.52273732423782349</v>
      </c>
      <c r="K9031" s="9">
        <v>0</v>
      </c>
      <c r="L9031" s="9">
        <v>52.184455871582031</v>
      </c>
    </row>
    <row r="9032" spans="1:12" x14ac:dyDescent="0.25">
      <c r="A9032" s="5" t="str">
        <f t="shared" si="141"/>
        <v>1NEMNon-NEM Customer3027</v>
      </c>
      <c r="B9032" s="9">
        <v>1</v>
      </c>
      <c r="C9032" t="s">
        <v>132</v>
      </c>
      <c r="D9032" t="s">
        <v>143</v>
      </c>
      <c r="E9032" s="9">
        <v>3</v>
      </c>
      <c r="F9032" s="9">
        <v>0</v>
      </c>
      <c r="G9032" s="9">
        <v>2</v>
      </c>
      <c r="H9032" s="9">
        <v>7</v>
      </c>
      <c r="I9032" s="9">
        <v>0.59628432989120483</v>
      </c>
      <c r="J9032" s="9">
        <v>0.59628432989120483</v>
      </c>
      <c r="K9032" s="9">
        <v>0</v>
      </c>
      <c r="L9032" s="9">
        <v>51.719295501708984</v>
      </c>
    </row>
    <row r="9033" spans="1:12" x14ac:dyDescent="0.25">
      <c r="A9033" s="5" t="str">
        <f t="shared" si="141"/>
        <v>1NEMNon-NEM Customer3028</v>
      </c>
      <c r="B9033" s="9">
        <v>1</v>
      </c>
      <c r="C9033" t="s">
        <v>132</v>
      </c>
      <c r="D9033" t="s">
        <v>143</v>
      </c>
      <c r="E9033" s="9">
        <v>3</v>
      </c>
      <c r="F9033" s="9">
        <v>0</v>
      </c>
      <c r="G9033" s="9">
        <v>2</v>
      </c>
      <c r="H9033" s="9">
        <v>8</v>
      </c>
      <c r="I9033" s="9">
        <v>0.63733863830566406</v>
      </c>
      <c r="J9033" s="9">
        <v>0.63733863830566406</v>
      </c>
      <c r="K9033" s="9">
        <v>0</v>
      </c>
      <c r="L9033" s="9">
        <v>51.083721160888672</v>
      </c>
    </row>
    <row r="9034" spans="1:12" x14ac:dyDescent="0.25">
      <c r="A9034" s="5" t="str">
        <f t="shared" si="141"/>
        <v>1NEMNon-NEM Customer3029</v>
      </c>
      <c r="B9034" s="9">
        <v>1</v>
      </c>
      <c r="C9034" t="s">
        <v>132</v>
      </c>
      <c r="D9034" t="s">
        <v>143</v>
      </c>
      <c r="E9034" s="9">
        <v>3</v>
      </c>
      <c r="F9034" s="9">
        <v>0</v>
      </c>
      <c r="G9034" s="9">
        <v>2</v>
      </c>
      <c r="H9034" s="9">
        <v>9</v>
      </c>
      <c r="I9034" s="9">
        <v>0.6095014214515686</v>
      </c>
      <c r="J9034" s="9">
        <v>0.6095014214515686</v>
      </c>
      <c r="K9034" s="9">
        <v>0</v>
      </c>
      <c r="L9034" s="9">
        <v>51.388465881347656</v>
      </c>
    </row>
    <row r="9035" spans="1:12" x14ac:dyDescent="0.25">
      <c r="A9035" s="5" t="str">
        <f t="shared" si="141"/>
        <v>1NEMNon-NEM Customer30210</v>
      </c>
      <c r="B9035" s="9">
        <v>1</v>
      </c>
      <c r="C9035" t="s">
        <v>132</v>
      </c>
      <c r="D9035" t="s">
        <v>143</v>
      </c>
      <c r="E9035" s="9">
        <v>3</v>
      </c>
      <c r="F9035" s="9">
        <v>0</v>
      </c>
      <c r="G9035" s="9">
        <v>2</v>
      </c>
      <c r="H9035" s="9">
        <v>10</v>
      </c>
      <c r="I9035" s="9">
        <v>0.59908676147460938</v>
      </c>
      <c r="J9035" s="9">
        <v>0.59908676147460938</v>
      </c>
      <c r="K9035" s="9">
        <v>0</v>
      </c>
      <c r="L9035" s="9">
        <v>54.49005126953125</v>
      </c>
    </row>
    <row r="9036" spans="1:12" x14ac:dyDescent="0.25">
      <c r="A9036" s="5" t="str">
        <f t="shared" si="141"/>
        <v>1NEMNon-NEM Customer30211</v>
      </c>
      <c r="B9036" s="9">
        <v>1</v>
      </c>
      <c r="C9036" t="s">
        <v>132</v>
      </c>
      <c r="D9036" t="s">
        <v>143</v>
      </c>
      <c r="E9036" s="9">
        <v>3</v>
      </c>
      <c r="F9036" s="9">
        <v>0</v>
      </c>
      <c r="G9036" s="9">
        <v>2</v>
      </c>
      <c r="H9036" s="9">
        <v>11</v>
      </c>
      <c r="I9036" s="9">
        <v>0.59497445821762085</v>
      </c>
      <c r="J9036" s="9">
        <v>0.59497445821762085</v>
      </c>
      <c r="K9036" s="9">
        <v>0</v>
      </c>
      <c r="L9036" s="9">
        <v>59.266063690185547</v>
      </c>
    </row>
    <row r="9037" spans="1:12" x14ac:dyDescent="0.25">
      <c r="A9037" s="5" t="str">
        <f t="shared" si="141"/>
        <v>1NEMNon-NEM Customer30212</v>
      </c>
      <c r="B9037" s="9">
        <v>1</v>
      </c>
      <c r="C9037" t="s">
        <v>132</v>
      </c>
      <c r="D9037" t="s">
        <v>143</v>
      </c>
      <c r="E9037" s="9">
        <v>3</v>
      </c>
      <c r="F9037" s="9">
        <v>0</v>
      </c>
      <c r="G9037" s="9">
        <v>2</v>
      </c>
      <c r="H9037" s="9">
        <v>12</v>
      </c>
      <c r="I9037" s="9">
        <v>0.59778261184692383</v>
      </c>
      <c r="J9037" s="9">
        <v>0.59778261184692383</v>
      </c>
      <c r="K9037" s="9">
        <v>0</v>
      </c>
      <c r="L9037" s="9">
        <v>63.711471557617188</v>
      </c>
    </row>
    <row r="9038" spans="1:12" x14ac:dyDescent="0.25">
      <c r="A9038" s="5" t="str">
        <f t="shared" si="141"/>
        <v>1NEMNon-NEM Customer30213</v>
      </c>
      <c r="B9038" s="9">
        <v>1</v>
      </c>
      <c r="C9038" t="s">
        <v>132</v>
      </c>
      <c r="D9038" t="s">
        <v>143</v>
      </c>
      <c r="E9038" s="9">
        <v>3</v>
      </c>
      <c r="F9038" s="9">
        <v>0</v>
      </c>
      <c r="G9038" s="9">
        <v>2</v>
      </c>
      <c r="H9038" s="9">
        <v>13</v>
      </c>
      <c r="I9038" s="9">
        <v>0.59580475091934204</v>
      </c>
      <c r="J9038" s="9">
        <v>0.59580475091934204</v>
      </c>
      <c r="K9038" s="9">
        <v>0</v>
      </c>
      <c r="L9038" s="9">
        <v>66.767814636230469</v>
      </c>
    </row>
    <row r="9039" spans="1:12" x14ac:dyDescent="0.25">
      <c r="A9039" s="5" t="str">
        <f t="shared" si="141"/>
        <v>1NEMNon-NEM Customer30214</v>
      </c>
      <c r="B9039" s="9">
        <v>1</v>
      </c>
      <c r="C9039" t="s">
        <v>132</v>
      </c>
      <c r="D9039" t="s">
        <v>143</v>
      </c>
      <c r="E9039" s="9">
        <v>3</v>
      </c>
      <c r="F9039" s="9">
        <v>0</v>
      </c>
      <c r="G9039" s="9">
        <v>2</v>
      </c>
      <c r="H9039" s="9">
        <v>14</v>
      </c>
      <c r="I9039" s="9">
        <v>0.58796036243438721</v>
      </c>
      <c r="J9039" s="9">
        <v>0.58796036243438721</v>
      </c>
      <c r="K9039" s="9">
        <v>0</v>
      </c>
      <c r="L9039" s="9">
        <v>68.312362670898438</v>
      </c>
    </row>
    <row r="9040" spans="1:12" x14ac:dyDescent="0.25">
      <c r="A9040" s="5" t="str">
        <f t="shared" si="141"/>
        <v>1NEMNon-NEM Customer30215</v>
      </c>
      <c r="B9040" s="9">
        <v>1</v>
      </c>
      <c r="C9040" t="s">
        <v>132</v>
      </c>
      <c r="D9040" t="s">
        <v>143</v>
      </c>
      <c r="E9040" s="9">
        <v>3</v>
      </c>
      <c r="F9040" s="9">
        <v>0</v>
      </c>
      <c r="G9040" s="9">
        <v>2</v>
      </c>
      <c r="H9040" s="9">
        <v>15</v>
      </c>
      <c r="I9040" s="9">
        <v>0.58444434404373169</v>
      </c>
      <c r="J9040" s="9">
        <v>0.58444434404373169</v>
      </c>
      <c r="K9040" s="9">
        <v>0</v>
      </c>
      <c r="L9040" s="9">
        <v>69.484062194824219</v>
      </c>
    </row>
    <row r="9041" spans="1:12" x14ac:dyDescent="0.25">
      <c r="A9041" s="5" t="str">
        <f t="shared" si="141"/>
        <v>1NEMNon-NEM Customer30216</v>
      </c>
      <c r="B9041" s="9">
        <v>1</v>
      </c>
      <c r="C9041" t="s">
        <v>132</v>
      </c>
      <c r="D9041" t="s">
        <v>143</v>
      </c>
      <c r="E9041" s="9">
        <v>3</v>
      </c>
      <c r="F9041" s="9">
        <v>0</v>
      </c>
      <c r="G9041" s="9">
        <v>2</v>
      </c>
      <c r="H9041" s="9">
        <v>16</v>
      </c>
      <c r="I9041" s="9">
        <v>0.59197992086410522</v>
      </c>
      <c r="J9041" s="9">
        <v>0.59197992086410522</v>
      </c>
      <c r="K9041" s="9">
        <v>0</v>
      </c>
      <c r="L9041" s="9">
        <v>70.479621887207031</v>
      </c>
    </row>
    <row r="9042" spans="1:12" x14ac:dyDescent="0.25">
      <c r="A9042" s="5" t="str">
        <f t="shared" si="141"/>
        <v>1NEMNon-NEM Customer30217</v>
      </c>
      <c r="B9042" s="9">
        <v>1</v>
      </c>
      <c r="C9042" t="s">
        <v>132</v>
      </c>
      <c r="D9042" t="s">
        <v>143</v>
      </c>
      <c r="E9042" s="9">
        <v>3</v>
      </c>
      <c r="F9042" s="9">
        <v>0</v>
      </c>
      <c r="G9042" s="9">
        <v>2</v>
      </c>
      <c r="H9042" s="9">
        <v>17</v>
      </c>
      <c r="I9042" s="9">
        <v>0.63658428192138672</v>
      </c>
      <c r="J9042" s="9">
        <v>0.63025844097137451</v>
      </c>
      <c r="K9042" s="9">
        <v>3.1629204750061035E-3</v>
      </c>
      <c r="L9042" s="9">
        <v>70.8843994140625</v>
      </c>
    </row>
    <row r="9043" spans="1:12" x14ac:dyDescent="0.25">
      <c r="A9043" s="5" t="str">
        <f t="shared" si="141"/>
        <v>1NEMNon-NEM Customer30218</v>
      </c>
      <c r="B9043" s="9">
        <v>1</v>
      </c>
      <c r="C9043" t="s">
        <v>132</v>
      </c>
      <c r="D9043" t="s">
        <v>143</v>
      </c>
      <c r="E9043" s="9">
        <v>3</v>
      </c>
      <c r="F9043" s="9">
        <v>0</v>
      </c>
      <c r="G9043" s="9">
        <v>2</v>
      </c>
      <c r="H9043" s="9">
        <v>18</v>
      </c>
      <c r="I9043" s="9">
        <v>0.76096415519714355</v>
      </c>
      <c r="J9043" s="9">
        <v>0.74438172578811646</v>
      </c>
      <c r="K9043" s="9">
        <v>8.2912147045135498E-3</v>
      </c>
      <c r="L9043" s="9">
        <v>70.392387390136719</v>
      </c>
    </row>
    <row r="9044" spans="1:12" x14ac:dyDescent="0.25">
      <c r="A9044" s="5" t="str">
        <f t="shared" si="141"/>
        <v>1NEMNon-NEM Customer30219</v>
      </c>
      <c r="B9044" s="9">
        <v>1</v>
      </c>
      <c r="C9044" t="s">
        <v>132</v>
      </c>
      <c r="D9044" t="s">
        <v>143</v>
      </c>
      <c r="E9044" s="9">
        <v>3</v>
      </c>
      <c r="F9044" s="9">
        <v>0</v>
      </c>
      <c r="G9044" s="9">
        <v>2</v>
      </c>
      <c r="H9044" s="9">
        <v>19</v>
      </c>
      <c r="I9044" s="9">
        <v>0.86302834749221802</v>
      </c>
      <c r="J9044" s="9">
        <v>0.83564496040344238</v>
      </c>
      <c r="K9044" s="9">
        <v>1.3691693544387817E-2</v>
      </c>
      <c r="L9044" s="9">
        <v>68.833580017089844</v>
      </c>
    </row>
    <row r="9045" spans="1:12" x14ac:dyDescent="0.25">
      <c r="A9045" s="5" t="str">
        <f t="shared" si="141"/>
        <v>1NEMNon-NEM Customer30220</v>
      </c>
      <c r="B9045" s="9">
        <v>1</v>
      </c>
      <c r="C9045" t="s">
        <v>132</v>
      </c>
      <c r="D9045" t="s">
        <v>143</v>
      </c>
      <c r="E9045" s="9">
        <v>3</v>
      </c>
      <c r="F9045" s="9">
        <v>0</v>
      </c>
      <c r="G9045" s="9">
        <v>2</v>
      </c>
      <c r="H9045" s="9">
        <v>20</v>
      </c>
      <c r="I9045" s="9">
        <v>0.90759479999542236</v>
      </c>
      <c r="J9045" s="9">
        <v>0.88900339603424072</v>
      </c>
      <c r="K9045" s="9">
        <v>9.2957019805908203E-3</v>
      </c>
      <c r="L9045" s="9">
        <v>65.765830993652344</v>
      </c>
    </row>
    <row r="9046" spans="1:12" x14ac:dyDescent="0.25">
      <c r="A9046" s="5" t="str">
        <f t="shared" si="141"/>
        <v>1NEMNon-NEM Customer30221</v>
      </c>
      <c r="B9046" s="9">
        <v>1</v>
      </c>
      <c r="C9046" t="s">
        <v>132</v>
      </c>
      <c r="D9046" t="s">
        <v>143</v>
      </c>
      <c r="E9046" s="9">
        <v>3</v>
      </c>
      <c r="F9046" s="9">
        <v>0</v>
      </c>
      <c r="G9046" s="9">
        <v>2</v>
      </c>
      <c r="H9046" s="9">
        <v>21</v>
      </c>
      <c r="I9046" s="9">
        <v>0.91910111904144287</v>
      </c>
      <c r="J9046" s="9">
        <v>0.90123140811920166</v>
      </c>
      <c r="K9046" s="9">
        <v>8.9348554611206055E-3</v>
      </c>
      <c r="L9046" s="9">
        <v>62.843235015869141</v>
      </c>
    </row>
    <row r="9047" spans="1:12" x14ac:dyDescent="0.25">
      <c r="A9047" s="5" t="str">
        <f t="shared" si="141"/>
        <v>1NEMNon-NEM Customer30222</v>
      </c>
      <c r="B9047" s="9">
        <v>1</v>
      </c>
      <c r="C9047" t="s">
        <v>132</v>
      </c>
      <c r="D9047" t="s">
        <v>143</v>
      </c>
      <c r="E9047" s="9">
        <v>3</v>
      </c>
      <c r="F9047" s="9">
        <v>0</v>
      </c>
      <c r="G9047" s="9">
        <v>2</v>
      </c>
      <c r="H9047" s="9">
        <v>22</v>
      </c>
      <c r="I9047" s="9">
        <v>0.87677478790283203</v>
      </c>
      <c r="J9047" s="9">
        <v>0.89840418100357056</v>
      </c>
      <c r="K9047" s="9">
        <v>1.0814696550369263E-2</v>
      </c>
      <c r="L9047" s="9">
        <v>61.068550109863281</v>
      </c>
    </row>
    <row r="9048" spans="1:12" x14ac:dyDescent="0.25">
      <c r="A9048" s="5" t="str">
        <f t="shared" si="141"/>
        <v>1NEMNon-NEM Customer30223</v>
      </c>
      <c r="B9048" s="9">
        <v>1</v>
      </c>
      <c r="C9048" t="s">
        <v>132</v>
      </c>
      <c r="D9048" t="s">
        <v>143</v>
      </c>
      <c r="E9048" s="9">
        <v>3</v>
      </c>
      <c r="F9048" s="9">
        <v>0</v>
      </c>
      <c r="G9048" s="9">
        <v>2</v>
      </c>
      <c r="H9048" s="9">
        <v>23</v>
      </c>
      <c r="I9048" s="9">
        <v>0.81076133251190186</v>
      </c>
      <c r="J9048" s="9">
        <v>0.81076133251190186</v>
      </c>
      <c r="K9048" s="9">
        <v>0</v>
      </c>
      <c r="L9048" s="9">
        <v>59.532009124755859</v>
      </c>
    </row>
    <row r="9049" spans="1:12" x14ac:dyDescent="0.25">
      <c r="A9049" s="5" t="str">
        <f t="shared" si="141"/>
        <v>1NEMNon-NEM Customer30224</v>
      </c>
      <c r="B9049" s="9">
        <v>1</v>
      </c>
      <c r="C9049" t="s">
        <v>132</v>
      </c>
      <c r="D9049" t="s">
        <v>143</v>
      </c>
      <c r="E9049" s="9">
        <v>3</v>
      </c>
      <c r="F9049" s="9">
        <v>0</v>
      </c>
      <c r="G9049" s="9">
        <v>2</v>
      </c>
      <c r="H9049" s="9">
        <v>24</v>
      </c>
      <c r="I9049" s="9">
        <v>0.70426064729690552</v>
      </c>
      <c r="J9049" s="9">
        <v>0.70426064729690552</v>
      </c>
      <c r="K9049" s="9">
        <v>0</v>
      </c>
      <c r="L9049" s="9">
        <v>58.065372467041016</v>
      </c>
    </row>
    <row r="9050" spans="1:12" x14ac:dyDescent="0.25">
      <c r="A9050" s="5" t="str">
        <f t="shared" si="141"/>
        <v>1NEMNon-NEM Customer30101</v>
      </c>
      <c r="B9050" s="9">
        <v>1</v>
      </c>
      <c r="C9050" t="s">
        <v>132</v>
      </c>
      <c r="D9050" t="s">
        <v>143</v>
      </c>
      <c r="E9050" s="9">
        <v>3</v>
      </c>
      <c r="F9050" s="9">
        <v>0</v>
      </c>
      <c r="G9050" s="9">
        <v>10</v>
      </c>
      <c r="H9050" s="9">
        <v>1</v>
      </c>
      <c r="I9050" s="9">
        <v>0.81406968832015991</v>
      </c>
      <c r="J9050" s="9">
        <v>0.81406968832015991</v>
      </c>
      <c r="K9050" s="9">
        <v>0</v>
      </c>
      <c r="L9050" s="9">
        <v>66.170883178710938</v>
      </c>
    </row>
    <row r="9051" spans="1:12" x14ac:dyDescent="0.25">
      <c r="A9051" s="5" t="str">
        <f t="shared" si="141"/>
        <v>1NEMNon-NEM Customer30102</v>
      </c>
      <c r="B9051" s="9">
        <v>1</v>
      </c>
      <c r="C9051" t="s">
        <v>132</v>
      </c>
      <c r="D9051" t="s">
        <v>143</v>
      </c>
      <c r="E9051" s="9">
        <v>3</v>
      </c>
      <c r="F9051" s="9">
        <v>0</v>
      </c>
      <c r="G9051" s="9">
        <v>10</v>
      </c>
      <c r="H9051" s="9">
        <v>2</v>
      </c>
      <c r="I9051" s="9">
        <v>0.68414658308029175</v>
      </c>
      <c r="J9051" s="9">
        <v>0.68414658308029175</v>
      </c>
      <c r="K9051" s="9">
        <v>0</v>
      </c>
      <c r="L9051" s="9">
        <v>64.179885864257813</v>
      </c>
    </row>
    <row r="9052" spans="1:12" x14ac:dyDescent="0.25">
      <c r="A9052" s="5" t="str">
        <f t="shared" si="141"/>
        <v>1NEMNon-NEM Customer30103</v>
      </c>
      <c r="B9052" s="9">
        <v>1</v>
      </c>
      <c r="C9052" t="s">
        <v>132</v>
      </c>
      <c r="D9052" t="s">
        <v>143</v>
      </c>
      <c r="E9052" s="9">
        <v>3</v>
      </c>
      <c r="F9052" s="9">
        <v>0</v>
      </c>
      <c r="G9052" s="9">
        <v>10</v>
      </c>
      <c r="H9052" s="9">
        <v>3</v>
      </c>
      <c r="I9052" s="9">
        <v>0.59634643793106079</v>
      </c>
      <c r="J9052" s="9">
        <v>0.59634643793106079</v>
      </c>
      <c r="K9052" s="9">
        <v>0</v>
      </c>
      <c r="L9052" s="9">
        <v>62.522319793701172</v>
      </c>
    </row>
    <row r="9053" spans="1:12" x14ac:dyDescent="0.25">
      <c r="A9053" s="5" t="str">
        <f t="shared" si="141"/>
        <v>1NEMNon-NEM Customer30104</v>
      </c>
      <c r="B9053" s="9">
        <v>1</v>
      </c>
      <c r="C9053" t="s">
        <v>132</v>
      </c>
      <c r="D9053" t="s">
        <v>143</v>
      </c>
      <c r="E9053" s="9">
        <v>3</v>
      </c>
      <c r="F9053" s="9">
        <v>0</v>
      </c>
      <c r="G9053" s="9">
        <v>10</v>
      </c>
      <c r="H9053" s="9">
        <v>4</v>
      </c>
      <c r="I9053" s="9">
        <v>0.55502456426620483</v>
      </c>
      <c r="J9053" s="9">
        <v>0.55502456426620483</v>
      </c>
      <c r="K9053" s="9">
        <v>0</v>
      </c>
      <c r="L9053" s="9">
        <v>61.458999633789063</v>
      </c>
    </row>
    <row r="9054" spans="1:12" x14ac:dyDescent="0.25">
      <c r="A9054" s="5" t="str">
        <f t="shared" si="141"/>
        <v>1NEMNon-NEM Customer30105</v>
      </c>
      <c r="B9054" s="9">
        <v>1</v>
      </c>
      <c r="C9054" t="s">
        <v>132</v>
      </c>
      <c r="D9054" t="s">
        <v>143</v>
      </c>
      <c r="E9054" s="9">
        <v>3</v>
      </c>
      <c r="F9054" s="9">
        <v>0</v>
      </c>
      <c r="G9054" s="9">
        <v>10</v>
      </c>
      <c r="H9054" s="9">
        <v>5</v>
      </c>
      <c r="I9054" s="9">
        <v>0.53701895475387573</v>
      </c>
      <c r="J9054" s="9">
        <v>0.53701895475387573</v>
      </c>
      <c r="K9054" s="9">
        <v>0</v>
      </c>
      <c r="L9054" s="9">
        <v>60.643131256103516</v>
      </c>
    </row>
    <row r="9055" spans="1:12" x14ac:dyDescent="0.25">
      <c r="A9055" s="5" t="str">
        <f t="shared" si="141"/>
        <v>1NEMNon-NEM Customer30106</v>
      </c>
      <c r="B9055" s="9">
        <v>1</v>
      </c>
      <c r="C9055" t="s">
        <v>132</v>
      </c>
      <c r="D9055" t="s">
        <v>143</v>
      </c>
      <c r="E9055" s="9">
        <v>3</v>
      </c>
      <c r="F9055" s="9">
        <v>0</v>
      </c>
      <c r="G9055" s="9">
        <v>10</v>
      </c>
      <c r="H9055" s="9">
        <v>6</v>
      </c>
      <c r="I9055" s="9">
        <v>0.53696751594543457</v>
      </c>
      <c r="J9055" s="9">
        <v>0.53696751594543457</v>
      </c>
      <c r="K9055" s="9">
        <v>0</v>
      </c>
      <c r="L9055" s="9">
        <v>59.736820220947266</v>
      </c>
    </row>
    <row r="9056" spans="1:12" x14ac:dyDescent="0.25">
      <c r="A9056" s="5" t="str">
        <f t="shared" si="141"/>
        <v>1NEMNon-NEM Customer30107</v>
      </c>
      <c r="B9056" s="9">
        <v>1</v>
      </c>
      <c r="C9056" t="s">
        <v>132</v>
      </c>
      <c r="D9056" t="s">
        <v>143</v>
      </c>
      <c r="E9056" s="9">
        <v>3</v>
      </c>
      <c r="F9056" s="9">
        <v>0</v>
      </c>
      <c r="G9056" s="9">
        <v>10</v>
      </c>
      <c r="H9056" s="9">
        <v>7</v>
      </c>
      <c r="I9056" s="9">
        <v>0.58730840682983398</v>
      </c>
      <c r="J9056" s="9">
        <v>0.58730840682983398</v>
      </c>
      <c r="K9056" s="9">
        <v>0</v>
      </c>
      <c r="L9056" s="9">
        <v>59.584495544433594</v>
      </c>
    </row>
    <row r="9057" spans="1:12" x14ac:dyDescent="0.25">
      <c r="A9057" s="5" t="str">
        <f t="shared" si="141"/>
        <v>1NEMNon-NEM Customer30108</v>
      </c>
      <c r="B9057" s="9">
        <v>1</v>
      </c>
      <c r="C9057" t="s">
        <v>132</v>
      </c>
      <c r="D9057" t="s">
        <v>143</v>
      </c>
      <c r="E9057" s="9">
        <v>3</v>
      </c>
      <c r="F9057" s="9">
        <v>0</v>
      </c>
      <c r="G9057" s="9">
        <v>10</v>
      </c>
      <c r="H9057" s="9">
        <v>8</v>
      </c>
      <c r="I9057" s="9">
        <v>0.63071060180664063</v>
      </c>
      <c r="J9057" s="9">
        <v>0.63071060180664063</v>
      </c>
      <c r="K9057" s="9">
        <v>0</v>
      </c>
      <c r="L9057" s="9">
        <v>59.140895843505859</v>
      </c>
    </row>
    <row r="9058" spans="1:12" x14ac:dyDescent="0.25">
      <c r="A9058" s="5" t="str">
        <f t="shared" si="141"/>
        <v>1NEMNon-NEM Customer30109</v>
      </c>
      <c r="B9058" s="9">
        <v>1</v>
      </c>
      <c r="C9058" t="s">
        <v>132</v>
      </c>
      <c r="D9058" t="s">
        <v>143</v>
      </c>
      <c r="E9058" s="9">
        <v>3</v>
      </c>
      <c r="F9058" s="9">
        <v>0</v>
      </c>
      <c r="G9058" s="9">
        <v>10</v>
      </c>
      <c r="H9058" s="9">
        <v>9</v>
      </c>
      <c r="I9058" s="9">
        <v>0.62619125843048096</v>
      </c>
      <c r="J9058" s="9">
        <v>0.62619125843048096</v>
      </c>
      <c r="K9058" s="9">
        <v>0</v>
      </c>
      <c r="L9058" s="9">
        <v>60.61358642578125</v>
      </c>
    </row>
    <row r="9059" spans="1:12" x14ac:dyDescent="0.25">
      <c r="A9059" s="5" t="str">
        <f t="shared" si="141"/>
        <v>1NEMNon-NEM Customer301010</v>
      </c>
      <c r="B9059" s="9">
        <v>1</v>
      </c>
      <c r="C9059" t="s">
        <v>132</v>
      </c>
      <c r="D9059" t="s">
        <v>143</v>
      </c>
      <c r="E9059" s="9">
        <v>3</v>
      </c>
      <c r="F9059" s="9">
        <v>0</v>
      </c>
      <c r="G9059" s="9">
        <v>10</v>
      </c>
      <c r="H9059" s="9">
        <v>10</v>
      </c>
      <c r="I9059" s="9">
        <v>0.63778012990951538</v>
      </c>
      <c r="J9059" s="9">
        <v>0.63778012990951538</v>
      </c>
      <c r="K9059" s="9">
        <v>0</v>
      </c>
      <c r="L9059" s="9">
        <v>65.616340637207031</v>
      </c>
    </row>
    <row r="9060" spans="1:12" x14ac:dyDescent="0.25">
      <c r="A9060" s="5" t="str">
        <f t="shared" si="141"/>
        <v>1NEMNon-NEM Customer301011</v>
      </c>
      <c r="B9060" s="9">
        <v>1</v>
      </c>
      <c r="C9060" t="s">
        <v>132</v>
      </c>
      <c r="D9060" t="s">
        <v>143</v>
      </c>
      <c r="E9060" s="9">
        <v>3</v>
      </c>
      <c r="F9060" s="9">
        <v>0</v>
      </c>
      <c r="G9060" s="9">
        <v>10</v>
      </c>
      <c r="H9060" s="9">
        <v>11</v>
      </c>
      <c r="I9060" s="9">
        <v>0.74087107181549072</v>
      </c>
      <c r="J9060" s="9">
        <v>0.74087107181549072</v>
      </c>
      <c r="K9060" s="9">
        <v>0</v>
      </c>
      <c r="L9060" s="9">
        <v>71.251449584960938</v>
      </c>
    </row>
    <row r="9061" spans="1:12" x14ac:dyDescent="0.25">
      <c r="A9061" s="5" t="str">
        <f t="shared" si="141"/>
        <v>1NEMNon-NEM Customer301012</v>
      </c>
      <c r="B9061" s="9">
        <v>1</v>
      </c>
      <c r="C9061" t="s">
        <v>132</v>
      </c>
      <c r="D9061" t="s">
        <v>143</v>
      </c>
      <c r="E9061" s="9">
        <v>3</v>
      </c>
      <c r="F9061" s="9">
        <v>0</v>
      </c>
      <c r="G9061" s="9">
        <v>10</v>
      </c>
      <c r="H9061" s="9">
        <v>12</v>
      </c>
      <c r="I9061" s="9">
        <v>0.83738559484481812</v>
      </c>
      <c r="J9061" s="9">
        <v>0.83738559484481812</v>
      </c>
      <c r="K9061" s="9">
        <v>0</v>
      </c>
      <c r="L9061" s="9">
        <v>76.635009765625</v>
      </c>
    </row>
    <row r="9062" spans="1:12" x14ac:dyDescent="0.25">
      <c r="A9062" s="5" t="str">
        <f t="shared" si="141"/>
        <v>1NEMNon-NEM Customer301013</v>
      </c>
      <c r="B9062" s="9">
        <v>1</v>
      </c>
      <c r="C9062" t="s">
        <v>132</v>
      </c>
      <c r="D9062" t="s">
        <v>143</v>
      </c>
      <c r="E9062" s="9">
        <v>3</v>
      </c>
      <c r="F9062" s="9">
        <v>0</v>
      </c>
      <c r="G9062" s="9">
        <v>10</v>
      </c>
      <c r="H9062" s="9">
        <v>13</v>
      </c>
      <c r="I9062" s="9">
        <v>0.9308733344078064</v>
      </c>
      <c r="J9062" s="9">
        <v>0.9308733344078064</v>
      </c>
      <c r="K9062" s="9">
        <v>0</v>
      </c>
      <c r="L9062" s="9">
        <v>81.626541137695313</v>
      </c>
    </row>
    <row r="9063" spans="1:12" x14ac:dyDescent="0.25">
      <c r="A9063" s="5" t="str">
        <f t="shared" si="141"/>
        <v>1NEMNon-NEM Customer301014</v>
      </c>
      <c r="B9063" s="9">
        <v>1</v>
      </c>
      <c r="C9063" t="s">
        <v>132</v>
      </c>
      <c r="D9063" t="s">
        <v>143</v>
      </c>
      <c r="E9063" s="9">
        <v>3</v>
      </c>
      <c r="F9063" s="9">
        <v>0</v>
      </c>
      <c r="G9063" s="9">
        <v>10</v>
      </c>
      <c r="H9063" s="9">
        <v>14</v>
      </c>
      <c r="I9063" s="9">
        <v>1.0519315004348755</v>
      </c>
      <c r="J9063" s="9">
        <v>1.0519315004348755</v>
      </c>
      <c r="K9063" s="9">
        <v>0</v>
      </c>
      <c r="L9063" s="9">
        <v>84.058273315429688</v>
      </c>
    </row>
    <row r="9064" spans="1:12" x14ac:dyDescent="0.25">
      <c r="A9064" s="5" t="str">
        <f t="shared" si="141"/>
        <v>1NEMNon-NEM Customer301015</v>
      </c>
      <c r="B9064" s="9">
        <v>1</v>
      </c>
      <c r="C9064" t="s">
        <v>132</v>
      </c>
      <c r="D9064" t="s">
        <v>143</v>
      </c>
      <c r="E9064" s="9">
        <v>3</v>
      </c>
      <c r="F9064" s="9">
        <v>0</v>
      </c>
      <c r="G9064" s="9">
        <v>10</v>
      </c>
      <c r="H9064" s="9">
        <v>15</v>
      </c>
      <c r="I9064" s="9">
        <v>1.1924418210983276</v>
      </c>
      <c r="J9064" s="9">
        <v>1.1924418210983276</v>
      </c>
      <c r="K9064" s="9">
        <v>0</v>
      </c>
      <c r="L9064" s="9">
        <v>84.693016052246094</v>
      </c>
    </row>
    <row r="9065" spans="1:12" x14ac:dyDescent="0.25">
      <c r="A9065" s="5" t="str">
        <f t="shared" si="141"/>
        <v>1NEMNon-NEM Customer301016</v>
      </c>
      <c r="B9065" s="9">
        <v>1</v>
      </c>
      <c r="C9065" t="s">
        <v>132</v>
      </c>
      <c r="D9065" t="s">
        <v>143</v>
      </c>
      <c r="E9065" s="9">
        <v>3</v>
      </c>
      <c r="F9065" s="9">
        <v>0</v>
      </c>
      <c r="G9065" s="9">
        <v>10</v>
      </c>
      <c r="H9065" s="9">
        <v>16</v>
      </c>
      <c r="I9065" s="9">
        <v>1.3360447883605957</v>
      </c>
      <c r="J9065" s="9">
        <v>1.3360447883605957</v>
      </c>
      <c r="K9065" s="9">
        <v>0</v>
      </c>
      <c r="L9065" s="9">
        <v>85.471282958984375</v>
      </c>
    </row>
    <row r="9066" spans="1:12" x14ac:dyDescent="0.25">
      <c r="A9066" s="5" t="str">
        <f t="shared" si="141"/>
        <v>1NEMNon-NEM Customer301017</v>
      </c>
      <c r="B9066" s="9">
        <v>1</v>
      </c>
      <c r="C9066" t="s">
        <v>132</v>
      </c>
      <c r="D9066" t="s">
        <v>143</v>
      </c>
      <c r="E9066" s="9">
        <v>3</v>
      </c>
      <c r="F9066" s="9">
        <v>0</v>
      </c>
      <c r="G9066" s="9">
        <v>10</v>
      </c>
      <c r="H9066" s="9">
        <v>17</v>
      </c>
      <c r="I9066" s="9">
        <v>1.4506881237030029</v>
      </c>
      <c r="J9066" s="9">
        <v>0.64664608240127563</v>
      </c>
      <c r="K9066" s="9">
        <v>1.7294803634285927E-2</v>
      </c>
      <c r="L9066" s="9">
        <v>86.311210632324219</v>
      </c>
    </row>
    <row r="9067" spans="1:12" x14ac:dyDescent="0.25">
      <c r="A9067" s="5" t="str">
        <f t="shared" si="141"/>
        <v>1NEMNon-NEM Customer301018</v>
      </c>
      <c r="B9067" s="9">
        <v>1</v>
      </c>
      <c r="C9067" t="s">
        <v>132</v>
      </c>
      <c r="D9067" t="s">
        <v>143</v>
      </c>
      <c r="E9067" s="9">
        <v>3</v>
      </c>
      <c r="F9067" s="9">
        <v>0</v>
      </c>
      <c r="G9067" s="9">
        <v>10</v>
      </c>
      <c r="H9067" s="9">
        <v>18</v>
      </c>
      <c r="I9067" s="9">
        <v>1.5390317440032959</v>
      </c>
      <c r="J9067" s="9">
        <v>1.0772727727890015</v>
      </c>
      <c r="K9067" s="9">
        <v>2.9738102108240128E-2</v>
      </c>
      <c r="L9067" s="9">
        <v>86.237930297851563</v>
      </c>
    </row>
    <row r="9068" spans="1:12" x14ac:dyDescent="0.25">
      <c r="A9068" s="5" t="str">
        <f t="shared" si="141"/>
        <v>1NEMNon-NEM Customer301019</v>
      </c>
      <c r="B9068" s="9">
        <v>1</v>
      </c>
      <c r="C9068" t="s">
        <v>132</v>
      </c>
      <c r="D9068" t="s">
        <v>143</v>
      </c>
      <c r="E9068" s="9">
        <v>3</v>
      </c>
      <c r="F9068" s="9">
        <v>0</v>
      </c>
      <c r="G9068" s="9">
        <v>10</v>
      </c>
      <c r="H9068" s="9">
        <v>19</v>
      </c>
      <c r="I9068" s="9">
        <v>1.5499222278594971</v>
      </c>
      <c r="J9068" s="9">
        <v>1.261326789855957</v>
      </c>
      <c r="K9068" s="9">
        <v>1.8184257671236992E-2</v>
      </c>
      <c r="L9068" s="9">
        <v>84.879806518554688</v>
      </c>
    </row>
    <row r="9069" spans="1:12" x14ac:dyDescent="0.25">
      <c r="A9069" s="5" t="str">
        <f t="shared" si="141"/>
        <v>1NEMNon-NEM Customer301020</v>
      </c>
      <c r="B9069" s="9">
        <v>1</v>
      </c>
      <c r="C9069" t="s">
        <v>132</v>
      </c>
      <c r="D9069" t="s">
        <v>143</v>
      </c>
      <c r="E9069" s="9">
        <v>3</v>
      </c>
      <c r="F9069" s="9">
        <v>0</v>
      </c>
      <c r="G9069" s="9">
        <v>10</v>
      </c>
      <c r="H9069" s="9">
        <v>20</v>
      </c>
      <c r="I9069" s="9">
        <v>1.4997398853302002</v>
      </c>
      <c r="J9069" s="9">
        <v>1.2791109085083008</v>
      </c>
      <c r="K9069" s="9">
        <v>1.4797531999647617E-2</v>
      </c>
      <c r="L9069" s="9">
        <v>82.430458068847656</v>
      </c>
    </row>
    <row r="9070" spans="1:12" x14ac:dyDescent="0.25">
      <c r="A9070" s="5" t="str">
        <f t="shared" si="141"/>
        <v>1NEMNon-NEM Customer301021</v>
      </c>
      <c r="B9070" s="9">
        <v>1</v>
      </c>
      <c r="C9070" t="s">
        <v>132</v>
      </c>
      <c r="D9070" t="s">
        <v>143</v>
      </c>
      <c r="E9070" s="9">
        <v>3</v>
      </c>
      <c r="F9070" s="9">
        <v>0</v>
      </c>
      <c r="G9070" s="9">
        <v>10</v>
      </c>
      <c r="H9070" s="9">
        <v>21</v>
      </c>
      <c r="I9070" s="9">
        <v>1.4580265283584595</v>
      </c>
      <c r="J9070" s="9">
        <v>1.2631980180740356</v>
      </c>
      <c r="K9070" s="9">
        <v>2.3819807916879654E-2</v>
      </c>
      <c r="L9070" s="9">
        <v>78.595672607421875</v>
      </c>
    </row>
    <row r="9071" spans="1:12" x14ac:dyDescent="0.25">
      <c r="A9071" s="5" t="str">
        <f t="shared" si="141"/>
        <v>1NEMNon-NEM Customer301022</v>
      </c>
      <c r="B9071" s="9">
        <v>1</v>
      </c>
      <c r="C9071" t="s">
        <v>132</v>
      </c>
      <c r="D9071" t="s">
        <v>143</v>
      </c>
      <c r="E9071" s="9">
        <v>3</v>
      </c>
      <c r="F9071" s="9">
        <v>0</v>
      </c>
      <c r="G9071" s="9">
        <v>10</v>
      </c>
      <c r="H9071" s="9">
        <v>22</v>
      </c>
      <c r="I9071" s="9">
        <v>1.3783417940139771</v>
      </c>
      <c r="J9071" s="9">
        <v>1.7121641635894775</v>
      </c>
      <c r="K9071" s="9">
        <v>2.3570463061332703E-2</v>
      </c>
      <c r="L9071" s="9">
        <v>75.753059387207031</v>
      </c>
    </row>
    <row r="9072" spans="1:12" x14ac:dyDescent="0.25">
      <c r="A9072" s="5" t="str">
        <f t="shared" si="141"/>
        <v>1NEMNon-NEM Customer301023</v>
      </c>
      <c r="B9072" s="9">
        <v>1</v>
      </c>
      <c r="C9072" t="s">
        <v>132</v>
      </c>
      <c r="D9072" t="s">
        <v>143</v>
      </c>
      <c r="E9072" s="9">
        <v>3</v>
      </c>
      <c r="F9072" s="9">
        <v>0</v>
      </c>
      <c r="G9072" s="9">
        <v>10</v>
      </c>
      <c r="H9072" s="9">
        <v>23</v>
      </c>
      <c r="I9072" s="9">
        <v>1.2348650693893433</v>
      </c>
      <c r="J9072" s="9">
        <v>1.336132287979126</v>
      </c>
      <c r="K9072" s="9">
        <v>1.8247026950120926E-2</v>
      </c>
      <c r="L9072" s="9">
        <v>72.967239379882813</v>
      </c>
    </row>
    <row r="9073" spans="1:12" x14ac:dyDescent="0.25">
      <c r="A9073" s="5" t="str">
        <f t="shared" si="141"/>
        <v>1NEMNon-NEM Customer301024</v>
      </c>
      <c r="B9073" s="9">
        <v>1</v>
      </c>
      <c r="C9073" t="s">
        <v>132</v>
      </c>
      <c r="D9073" t="s">
        <v>143</v>
      </c>
      <c r="E9073" s="9">
        <v>3</v>
      </c>
      <c r="F9073" s="9">
        <v>0</v>
      </c>
      <c r="G9073" s="9">
        <v>10</v>
      </c>
      <c r="H9073" s="9">
        <v>24</v>
      </c>
      <c r="I9073" s="9">
        <v>1.0352413654327393</v>
      </c>
      <c r="J9073" s="9">
        <v>1.0749229192733765</v>
      </c>
      <c r="K9073" s="9">
        <v>1.707737147808075E-2</v>
      </c>
      <c r="L9073" s="9">
        <v>69.944854736328125</v>
      </c>
    </row>
    <row r="9074" spans="1:12" x14ac:dyDescent="0.25">
      <c r="A9074" s="5" t="str">
        <f t="shared" si="141"/>
        <v>1NEMNon-NEM Customer3121</v>
      </c>
      <c r="B9074" s="9">
        <v>1</v>
      </c>
      <c r="C9074" t="s">
        <v>132</v>
      </c>
      <c r="D9074" t="s">
        <v>143</v>
      </c>
      <c r="E9074" s="9">
        <v>3</v>
      </c>
      <c r="F9074" s="9">
        <v>1</v>
      </c>
      <c r="G9074" s="9">
        <v>2</v>
      </c>
      <c r="H9074" s="9">
        <v>1</v>
      </c>
      <c r="I9074" s="9">
        <v>0.62644535303115845</v>
      </c>
      <c r="J9074" s="9">
        <v>0.62644535303115845</v>
      </c>
      <c r="K9074" s="9">
        <v>0</v>
      </c>
      <c r="L9074" s="9">
        <v>57.406787872314453</v>
      </c>
    </row>
    <row r="9075" spans="1:12" x14ac:dyDescent="0.25">
      <c r="A9075" s="5" t="str">
        <f t="shared" si="141"/>
        <v>1NEMNon-NEM Customer3122</v>
      </c>
      <c r="B9075" s="9">
        <v>1</v>
      </c>
      <c r="C9075" t="s">
        <v>132</v>
      </c>
      <c r="D9075" t="s">
        <v>143</v>
      </c>
      <c r="E9075" s="9">
        <v>3</v>
      </c>
      <c r="F9075" s="9">
        <v>1</v>
      </c>
      <c r="G9075" s="9">
        <v>2</v>
      </c>
      <c r="H9075" s="9">
        <v>2</v>
      </c>
      <c r="I9075" s="9">
        <v>0.56427198648452759</v>
      </c>
      <c r="J9075" s="9">
        <v>0.56427198648452759</v>
      </c>
      <c r="K9075" s="9">
        <v>0</v>
      </c>
      <c r="L9075" s="9">
        <v>56.105270385742188</v>
      </c>
    </row>
    <row r="9076" spans="1:12" x14ac:dyDescent="0.25">
      <c r="A9076" s="5" t="str">
        <f t="shared" si="141"/>
        <v>1NEMNon-NEM Customer3123</v>
      </c>
      <c r="B9076" s="9">
        <v>1</v>
      </c>
      <c r="C9076" t="s">
        <v>132</v>
      </c>
      <c r="D9076" t="s">
        <v>143</v>
      </c>
      <c r="E9076" s="9">
        <v>3</v>
      </c>
      <c r="F9076" s="9">
        <v>1</v>
      </c>
      <c r="G9076" s="9">
        <v>2</v>
      </c>
      <c r="H9076" s="9">
        <v>3</v>
      </c>
      <c r="I9076" s="9">
        <v>0.52393478155136108</v>
      </c>
      <c r="J9076" s="9">
        <v>0.52393478155136108</v>
      </c>
      <c r="K9076" s="9">
        <v>0</v>
      </c>
      <c r="L9076" s="9">
        <v>54.5552978515625</v>
      </c>
    </row>
    <row r="9077" spans="1:12" x14ac:dyDescent="0.25">
      <c r="A9077" s="5" t="str">
        <f t="shared" si="141"/>
        <v>1NEMNon-NEM Customer3124</v>
      </c>
      <c r="B9077" s="9">
        <v>1</v>
      </c>
      <c r="C9077" t="s">
        <v>132</v>
      </c>
      <c r="D9077" t="s">
        <v>143</v>
      </c>
      <c r="E9077" s="9">
        <v>3</v>
      </c>
      <c r="F9077" s="9">
        <v>1</v>
      </c>
      <c r="G9077" s="9">
        <v>2</v>
      </c>
      <c r="H9077" s="9">
        <v>4</v>
      </c>
      <c r="I9077" s="9">
        <v>0.49946519732475281</v>
      </c>
      <c r="J9077" s="9">
        <v>0.49946519732475281</v>
      </c>
      <c r="K9077" s="9">
        <v>0</v>
      </c>
      <c r="L9077" s="9">
        <v>53.707344055175781</v>
      </c>
    </row>
    <row r="9078" spans="1:12" x14ac:dyDescent="0.25">
      <c r="A9078" s="5" t="str">
        <f t="shared" si="141"/>
        <v>1NEMNon-NEM Customer3125</v>
      </c>
      <c r="B9078" s="9">
        <v>1</v>
      </c>
      <c r="C9078" t="s">
        <v>132</v>
      </c>
      <c r="D9078" t="s">
        <v>143</v>
      </c>
      <c r="E9078" s="9">
        <v>3</v>
      </c>
      <c r="F9078" s="9">
        <v>1</v>
      </c>
      <c r="G9078" s="9">
        <v>2</v>
      </c>
      <c r="H9078" s="9">
        <v>5</v>
      </c>
      <c r="I9078" s="9">
        <v>0.49487602710723877</v>
      </c>
      <c r="J9078" s="9">
        <v>0.49487602710723877</v>
      </c>
      <c r="K9078" s="9">
        <v>0</v>
      </c>
      <c r="L9078" s="9">
        <v>52.805614471435547</v>
      </c>
    </row>
    <row r="9079" spans="1:12" x14ac:dyDescent="0.25">
      <c r="A9079" s="5" t="str">
        <f t="shared" si="141"/>
        <v>1NEMNon-NEM Customer3126</v>
      </c>
      <c r="B9079" s="9">
        <v>1</v>
      </c>
      <c r="C9079" t="s">
        <v>132</v>
      </c>
      <c r="D9079" t="s">
        <v>143</v>
      </c>
      <c r="E9079" s="9">
        <v>3</v>
      </c>
      <c r="F9079" s="9">
        <v>1</v>
      </c>
      <c r="G9079" s="9">
        <v>2</v>
      </c>
      <c r="H9079" s="9">
        <v>6</v>
      </c>
      <c r="I9079" s="9">
        <v>0.5227242112159729</v>
      </c>
      <c r="J9079" s="9">
        <v>0.5227242112159729</v>
      </c>
      <c r="K9079" s="9">
        <v>0</v>
      </c>
      <c r="L9079" s="9">
        <v>52.078483581542969</v>
      </c>
    </row>
    <row r="9080" spans="1:12" x14ac:dyDescent="0.25">
      <c r="A9080" s="5" t="str">
        <f t="shared" si="141"/>
        <v>1NEMNon-NEM Customer3127</v>
      </c>
      <c r="B9080" s="9">
        <v>1</v>
      </c>
      <c r="C9080" t="s">
        <v>132</v>
      </c>
      <c r="D9080" t="s">
        <v>143</v>
      </c>
      <c r="E9080" s="9">
        <v>3</v>
      </c>
      <c r="F9080" s="9">
        <v>1</v>
      </c>
      <c r="G9080" s="9">
        <v>2</v>
      </c>
      <c r="H9080" s="9">
        <v>7</v>
      </c>
      <c r="I9080" s="9">
        <v>0.59632831811904907</v>
      </c>
      <c r="J9080" s="9">
        <v>0.59632831811904907</v>
      </c>
      <c r="K9080" s="9">
        <v>0</v>
      </c>
      <c r="L9080" s="9">
        <v>51.510162353515625</v>
      </c>
    </row>
    <row r="9081" spans="1:12" x14ac:dyDescent="0.25">
      <c r="A9081" s="5" t="str">
        <f t="shared" si="141"/>
        <v>1NEMNon-NEM Customer3128</v>
      </c>
      <c r="B9081" s="9">
        <v>1</v>
      </c>
      <c r="C9081" t="s">
        <v>132</v>
      </c>
      <c r="D9081" t="s">
        <v>143</v>
      </c>
      <c r="E9081" s="9">
        <v>3</v>
      </c>
      <c r="F9081" s="9">
        <v>1</v>
      </c>
      <c r="G9081" s="9">
        <v>2</v>
      </c>
      <c r="H9081" s="9">
        <v>8</v>
      </c>
      <c r="I9081" s="9">
        <v>0.63738143444061279</v>
      </c>
      <c r="J9081" s="9">
        <v>0.63738143444061279</v>
      </c>
      <c r="K9081" s="9">
        <v>0</v>
      </c>
      <c r="L9081" s="9">
        <v>51.083549499511719</v>
      </c>
    </row>
    <row r="9082" spans="1:12" x14ac:dyDescent="0.25">
      <c r="A9082" s="5" t="str">
        <f t="shared" si="141"/>
        <v>1NEMNon-NEM Customer3129</v>
      </c>
      <c r="B9082" s="9">
        <v>1</v>
      </c>
      <c r="C9082" t="s">
        <v>132</v>
      </c>
      <c r="D9082" t="s">
        <v>143</v>
      </c>
      <c r="E9082" s="9">
        <v>3</v>
      </c>
      <c r="F9082" s="9">
        <v>1</v>
      </c>
      <c r="G9082" s="9">
        <v>2</v>
      </c>
      <c r="H9082" s="9">
        <v>9</v>
      </c>
      <c r="I9082" s="9">
        <v>0.60952073335647583</v>
      </c>
      <c r="J9082" s="9">
        <v>0.60952073335647583</v>
      </c>
      <c r="K9082" s="9">
        <v>0</v>
      </c>
      <c r="L9082" s="9">
        <v>51.640464782714844</v>
      </c>
    </row>
    <row r="9083" spans="1:12" x14ac:dyDescent="0.25">
      <c r="A9083" s="5" t="str">
        <f t="shared" si="141"/>
        <v>1NEMNon-NEM Customer31210</v>
      </c>
      <c r="B9083" s="9">
        <v>1</v>
      </c>
      <c r="C9083" t="s">
        <v>132</v>
      </c>
      <c r="D9083" t="s">
        <v>143</v>
      </c>
      <c r="E9083" s="9">
        <v>3</v>
      </c>
      <c r="F9083" s="9">
        <v>1</v>
      </c>
      <c r="G9083" s="9">
        <v>2</v>
      </c>
      <c r="H9083" s="9">
        <v>10</v>
      </c>
      <c r="I9083" s="9">
        <v>0.59925460815429688</v>
      </c>
      <c r="J9083" s="9">
        <v>0.59925460815429688</v>
      </c>
      <c r="K9083" s="9">
        <v>0</v>
      </c>
      <c r="L9083" s="9">
        <v>54.858844757080078</v>
      </c>
    </row>
    <row r="9084" spans="1:12" x14ac:dyDescent="0.25">
      <c r="A9084" s="5" t="str">
        <f t="shared" si="141"/>
        <v>1NEMNon-NEM Customer31211</v>
      </c>
      <c r="B9084" s="9">
        <v>1</v>
      </c>
      <c r="C9084" t="s">
        <v>132</v>
      </c>
      <c r="D9084" t="s">
        <v>143</v>
      </c>
      <c r="E9084" s="9">
        <v>3</v>
      </c>
      <c r="F9084" s="9">
        <v>1</v>
      </c>
      <c r="G9084" s="9">
        <v>2</v>
      </c>
      <c r="H9084" s="9">
        <v>11</v>
      </c>
      <c r="I9084" s="9">
        <v>0.59507548809051514</v>
      </c>
      <c r="J9084" s="9">
        <v>0.59507548809051514</v>
      </c>
      <c r="K9084" s="9">
        <v>0</v>
      </c>
      <c r="L9084" s="9">
        <v>59.675819396972656</v>
      </c>
    </row>
    <row r="9085" spans="1:12" x14ac:dyDescent="0.25">
      <c r="A9085" s="5" t="str">
        <f t="shared" si="141"/>
        <v>1NEMNon-NEM Customer31212</v>
      </c>
      <c r="B9085" s="9">
        <v>1</v>
      </c>
      <c r="C9085" t="s">
        <v>132</v>
      </c>
      <c r="D9085" t="s">
        <v>143</v>
      </c>
      <c r="E9085" s="9">
        <v>3</v>
      </c>
      <c r="F9085" s="9">
        <v>1</v>
      </c>
      <c r="G9085" s="9">
        <v>2</v>
      </c>
      <c r="H9085" s="9">
        <v>12</v>
      </c>
      <c r="I9085" s="9">
        <v>0.59667462110519409</v>
      </c>
      <c r="J9085" s="9">
        <v>0.59667462110519409</v>
      </c>
      <c r="K9085" s="9">
        <v>0</v>
      </c>
      <c r="L9085" s="9">
        <v>64.123565673828125</v>
      </c>
    </row>
    <row r="9086" spans="1:12" x14ac:dyDescent="0.25">
      <c r="A9086" s="5" t="str">
        <f t="shared" si="141"/>
        <v>1NEMNon-NEM Customer31213</v>
      </c>
      <c r="B9086" s="9">
        <v>1</v>
      </c>
      <c r="C9086" t="s">
        <v>132</v>
      </c>
      <c r="D9086" t="s">
        <v>143</v>
      </c>
      <c r="E9086" s="9">
        <v>3</v>
      </c>
      <c r="F9086" s="9">
        <v>1</v>
      </c>
      <c r="G9086" s="9">
        <v>2</v>
      </c>
      <c r="H9086" s="9">
        <v>13</v>
      </c>
      <c r="I9086" s="9">
        <v>0.59515655040740967</v>
      </c>
      <c r="J9086" s="9">
        <v>0.59515655040740967</v>
      </c>
      <c r="K9086" s="9">
        <v>0</v>
      </c>
      <c r="L9086" s="9">
        <v>66.940582275390625</v>
      </c>
    </row>
    <row r="9087" spans="1:12" x14ac:dyDescent="0.25">
      <c r="A9087" s="5" t="str">
        <f t="shared" si="141"/>
        <v>1NEMNon-NEM Customer31214</v>
      </c>
      <c r="B9087" s="9">
        <v>1</v>
      </c>
      <c r="C9087" t="s">
        <v>132</v>
      </c>
      <c r="D9087" t="s">
        <v>143</v>
      </c>
      <c r="E9087" s="9">
        <v>3</v>
      </c>
      <c r="F9087" s="9">
        <v>1</v>
      </c>
      <c r="G9087" s="9">
        <v>2</v>
      </c>
      <c r="H9087" s="9">
        <v>14</v>
      </c>
      <c r="I9087" s="9">
        <v>0.58705085515975952</v>
      </c>
      <c r="J9087" s="9">
        <v>0.58705085515975952</v>
      </c>
      <c r="K9087" s="9">
        <v>0</v>
      </c>
      <c r="L9087" s="9">
        <v>68.459144592285156</v>
      </c>
    </row>
    <row r="9088" spans="1:12" x14ac:dyDescent="0.25">
      <c r="A9088" s="5" t="str">
        <f t="shared" si="141"/>
        <v>1NEMNon-NEM Customer31215</v>
      </c>
      <c r="B9088" s="9">
        <v>1</v>
      </c>
      <c r="C9088" t="s">
        <v>132</v>
      </c>
      <c r="D9088" t="s">
        <v>143</v>
      </c>
      <c r="E9088" s="9">
        <v>3</v>
      </c>
      <c r="F9088" s="9">
        <v>1</v>
      </c>
      <c r="G9088" s="9">
        <v>2</v>
      </c>
      <c r="H9088" s="9">
        <v>15</v>
      </c>
      <c r="I9088" s="9">
        <v>0.58362668752670288</v>
      </c>
      <c r="J9088" s="9">
        <v>0.58362668752670288</v>
      </c>
      <c r="K9088" s="9">
        <v>0</v>
      </c>
      <c r="L9088" s="9">
        <v>69.572975158691406</v>
      </c>
    </row>
    <row r="9089" spans="1:12" x14ac:dyDescent="0.25">
      <c r="A9089" s="5" t="str">
        <f t="shared" si="141"/>
        <v>1NEMNon-NEM Customer31216</v>
      </c>
      <c r="B9089" s="9">
        <v>1</v>
      </c>
      <c r="C9089" t="s">
        <v>132</v>
      </c>
      <c r="D9089" t="s">
        <v>143</v>
      </c>
      <c r="E9089" s="9">
        <v>3</v>
      </c>
      <c r="F9089" s="9">
        <v>1</v>
      </c>
      <c r="G9089" s="9">
        <v>2</v>
      </c>
      <c r="H9089" s="9">
        <v>16</v>
      </c>
      <c r="I9089" s="9">
        <v>0.59182780981063843</v>
      </c>
      <c r="J9089" s="9">
        <v>0.59182780981063843</v>
      </c>
      <c r="K9089" s="9">
        <v>0</v>
      </c>
      <c r="L9089" s="9">
        <v>70.427467346191406</v>
      </c>
    </row>
    <row r="9090" spans="1:12" x14ac:dyDescent="0.25">
      <c r="A9090" s="5" t="str">
        <f t="shared" si="141"/>
        <v>1NEMNon-NEM Customer31217</v>
      </c>
      <c r="B9090" s="9">
        <v>1</v>
      </c>
      <c r="C9090" t="s">
        <v>132</v>
      </c>
      <c r="D9090" t="s">
        <v>143</v>
      </c>
      <c r="E9090" s="9">
        <v>3</v>
      </c>
      <c r="F9090" s="9">
        <v>1</v>
      </c>
      <c r="G9090" s="9">
        <v>2</v>
      </c>
      <c r="H9090" s="9">
        <v>17</v>
      </c>
      <c r="I9090" s="9">
        <v>0.63714635372161865</v>
      </c>
      <c r="J9090" s="9">
        <v>0.63025784492492676</v>
      </c>
      <c r="K9090" s="9">
        <v>3.4442543983459473E-3</v>
      </c>
      <c r="L9090" s="9">
        <v>70.54852294921875</v>
      </c>
    </row>
    <row r="9091" spans="1:12" x14ac:dyDescent="0.25">
      <c r="A9091" s="5" t="str">
        <f t="shared" ref="A9091:A9154" si="142">B9091&amp;C9091&amp;D9091&amp;E9091&amp;F9091&amp;G9091&amp;H9091</f>
        <v>1NEMNon-NEM Customer31218</v>
      </c>
      <c r="B9091" s="9">
        <v>1</v>
      </c>
      <c r="C9091" t="s">
        <v>132</v>
      </c>
      <c r="D9091" t="s">
        <v>143</v>
      </c>
      <c r="E9091" s="9">
        <v>3</v>
      </c>
      <c r="F9091" s="9">
        <v>1</v>
      </c>
      <c r="G9091" s="9">
        <v>2</v>
      </c>
      <c r="H9091" s="9">
        <v>18</v>
      </c>
      <c r="I9091" s="9">
        <v>0.76032847166061401</v>
      </c>
      <c r="J9091" s="9">
        <v>0.74439084529876709</v>
      </c>
      <c r="K9091" s="9">
        <v>7.9688131809234619E-3</v>
      </c>
      <c r="L9091" s="9">
        <v>70.095802307128906</v>
      </c>
    </row>
    <row r="9092" spans="1:12" x14ac:dyDescent="0.25">
      <c r="A9092" s="5" t="str">
        <f t="shared" si="142"/>
        <v>1NEMNon-NEM Customer31219</v>
      </c>
      <c r="B9092" s="9">
        <v>1</v>
      </c>
      <c r="C9092" t="s">
        <v>132</v>
      </c>
      <c r="D9092" t="s">
        <v>143</v>
      </c>
      <c r="E9092" s="9">
        <v>3</v>
      </c>
      <c r="F9092" s="9">
        <v>1</v>
      </c>
      <c r="G9092" s="9">
        <v>2</v>
      </c>
      <c r="H9092" s="9">
        <v>19</v>
      </c>
      <c r="I9092" s="9">
        <v>0.86166960000991821</v>
      </c>
      <c r="J9092" s="9">
        <v>0.83564752340316772</v>
      </c>
      <c r="K9092" s="9">
        <v>1.3011038303375244E-2</v>
      </c>
      <c r="L9092" s="9">
        <v>68.621391296386719</v>
      </c>
    </row>
    <row r="9093" spans="1:12" x14ac:dyDescent="0.25">
      <c r="A9093" s="5" t="str">
        <f t="shared" si="142"/>
        <v>1NEMNon-NEM Customer31220</v>
      </c>
      <c r="B9093" s="9">
        <v>1</v>
      </c>
      <c r="C9093" t="s">
        <v>132</v>
      </c>
      <c r="D9093" t="s">
        <v>143</v>
      </c>
      <c r="E9093" s="9">
        <v>3</v>
      </c>
      <c r="F9093" s="9">
        <v>1</v>
      </c>
      <c r="G9093" s="9">
        <v>2</v>
      </c>
      <c r="H9093" s="9">
        <v>20</v>
      </c>
      <c r="I9093" s="9">
        <v>0.90725618600845337</v>
      </c>
      <c r="J9093" s="9">
        <v>0.88900339603424072</v>
      </c>
      <c r="K9093" s="9">
        <v>9.1263949871063232E-3</v>
      </c>
      <c r="L9093" s="9">
        <v>65.866836547851563</v>
      </c>
    </row>
    <row r="9094" spans="1:12" x14ac:dyDescent="0.25">
      <c r="A9094" s="5" t="str">
        <f t="shared" si="142"/>
        <v>1NEMNon-NEM Customer31221</v>
      </c>
      <c r="B9094" s="9">
        <v>1</v>
      </c>
      <c r="C9094" t="s">
        <v>132</v>
      </c>
      <c r="D9094" t="s">
        <v>143</v>
      </c>
      <c r="E9094" s="9">
        <v>3</v>
      </c>
      <c r="F9094" s="9">
        <v>1</v>
      </c>
      <c r="G9094" s="9">
        <v>2</v>
      </c>
      <c r="H9094" s="9">
        <v>21</v>
      </c>
      <c r="I9094" s="9">
        <v>0.91829729080200195</v>
      </c>
      <c r="J9094" s="9">
        <v>0.90123140811920166</v>
      </c>
      <c r="K9094" s="9">
        <v>8.5329413414001465E-3</v>
      </c>
      <c r="L9094" s="9">
        <v>63.033164978027344</v>
      </c>
    </row>
    <row r="9095" spans="1:12" x14ac:dyDescent="0.25">
      <c r="A9095" s="5" t="str">
        <f t="shared" si="142"/>
        <v>1NEMNon-NEM Customer31222</v>
      </c>
      <c r="B9095" s="9">
        <v>1</v>
      </c>
      <c r="C9095" t="s">
        <v>132</v>
      </c>
      <c r="D9095" t="s">
        <v>143</v>
      </c>
      <c r="E9095" s="9">
        <v>3</v>
      </c>
      <c r="F9095" s="9">
        <v>1</v>
      </c>
      <c r="G9095" s="9">
        <v>2</v>
      </c>
      <c r="H9095" s="9">
        <v>22</v>
      </c>
      <c r="I9095" s="9">
        <v>0.8761821985244751</v>
      </c>
      <c r="J9095" s="9">
        <v>0.89721900224685669</v>
      </c>
      <c r="K9095" s="9">
        <v>1.0518401861190796E-2</v>
      </c>
      <c r="L9095" s="9">
        <v>61.176048278808594</v>
      </c>
    </row>
    <row r="9096" spans="1:12" x14ac:dyDescent="0.25">
      <c r="A9096" s="5" t="str">
        <f t="shared" si="142"/>
        <v>1NEMNon-NEM Customer31223</v>
      </c>
      <c r="B9096" s="9">
        <v>1</v>
      </c>
      <c r="C9096" t="s">
        <v>132</v>
      </c>
      <c r="D9096" t="s">
        <v>143</v>
      </c>
      <c r="E9096" s="9">
        <v>3</v>
      </c>
      <c r="F9096" s="9">
        <v>1</v>
      </c>
      <c r="G9096" s="9">
        <v>2</v>
      </c>
      <c r="H9096" s="9">
        <v>23</v>
      </c>
      <c r="I9096" s="9">
        <v>0.81034260988235474</v>
      </c>
      <c r="J9096" s="9">
        <v>0.81034260988235474</v>
      </c>
      <c r="K9096" s="9">
        <v>0</v>
      </c>
      <c r="L9096" s="9">
        <v>59.615726470947266</v>
      </c>
    </row>
    <row r="9097" spans="1:12" x14ac:dyDescent="0.25">
      <c r="A9097" s="5" t="str">
        <f t="shared" si="142"/>
        <v>1NEMNon-NEM Customer31224</v>
      </c>
      <c r="B9097" s="9">
        <v>1</v>
      </c>
      <c r="C9097" t="s">
        <v>132</v>
      </c>
      <c r="D9097" t="s">
        <v>143</v>
      </c>
      <c r="E9097" s="9">
        <v>3</v>
      </c>
      <c r="F9097" s="9">
        <v>1</v>
      </c>
      <c r="G9097" s="9">
        <v>2</v>
      </c>
      <c r="H9097" s="9">
        <v>24</v>
      </c>
      <c r="I9097" s="9">
        <v>0.70406830310821533</v>
      </c>
      <c r="J9097" s="9">
        <v>0.70406830310821533</v>
      </c>
      <c r="K9097" s="9">
        <v>0</v>
      </c>
      <c r="L9097" s="9">
        <v>58.256069183349609</v>
      </c>
    </row>
    <row r="9098" spans="1:12" x14ac:dyDescent="0.25">
      <c r="A9098" s="5" t="str">
        <f t="shared" si="142"/>
        <v>1NEMNon-NEM Customer31101</v>
      </c>
      <c r="B9098" s="9">
        <v>1</v>
      </c>
      <c r="C9098" t="s">
        <v>132</v>
      </c>
      <c r="D9098" t="s">
        <v>143</v>
      </c>
      <c r="E9098" s="9">
        <v>3</v>
      </c>
      <c r="F9098" s="9">
        <v>1</v>
      </c>
      <c r="G9098" s="9">
        <v>10</v>
      </c>
      <c r="H9098" s="9">
        <v>1</v>
      </c>
      <c r="I9098" s="9">
        <v>0.85387426614761353</v>
      </c>
      <c r="J9098" s="9">
        <v>0.85387426614761353</v>
      </c>
      <c r="K9098" s="9">
        <v>0</v>
      </c>
      <c r="L9098" s="9">
        <v>67.44146728515625</v>
      </c>
    </row>
    <row r="9099" spans="1:12" x14ac:dyDescent="0.25">
      <c r="A9099" s="5" t="str">
        <f t="shared" si="142"/>
        <v>1NEMNon-NEM Customer31102</v>
      </c>
      <c r="B9099" s="9">
        <v>1</v>
      </c>
      <c r="C9099" t="s">
        <v>132</v>
      </c>
      <c r="D9099" t="s">
        <v>143</v>
      </c>
      <c r="E9099" s="9">
        <v>3</v>
      </c>
      <c r="F9099" s="9">
        <v>1</v>
      </c>
      <c r="G9099" s="9">
        <v>10</v>
      </c>
      <c r="H9099" s="9">
        <v>2</v>
      </c>
      <c r="I9099" s="9">
        <v>0.71301829814910889</v>
      </c>
      <c r="J9099" s="9">
        <v>0.71301829814910889</v>
      </c>
      <c r="K9099" s="9">
        <v>0</v>
      </c>
      <c r="L9099" s="9">
        <v>65.758796691894531</v>
      </c>
    </row>
    <row r="9100" spans="1:12" x14ac:dyDescent="0.25">
      <c r="A9100" s="5" t="str">
        <f t="shared" si="142"/>
        <v>1NEMNon-NEM Customer31103</v>
      </c>
      <c r="B9100" s="9">
        <v>1</v>
      </c>
      <c r="C9100" t="s">
        <v>132</v>
      </c>
      <c r="D9100" t="s">
        <v>143</v>
      </c>
      <c r="E9100" s="9">
        <v>3</v>
      </c>
      <c r="F9100" s="9">
        <v>1</v>
      </c>
      <c r="G9100" s="9">
        <v>10</v>
      </c>
      <c r="H9100" s="9">
        <v>3</v>
      </c>
      <c r="I9100" s="9">
        <v>0.6143646240234375</v>
      </c>
      <c r="J9100" s="9">
        <v>0.6143646240234375</v>
      </c>
      <c r="K9100" s="9">
        <v>0</v>
      </c>
      <c r="L9100" s="9">
        <v>64.167228698730469</v>
      </c>
    </row>
    <row r="9101" spans="1:12" x14ac:dyDescent="0.25">
      <c r="A9101" s="5" t="str">
        <f t="shared" si="142"/>
        <v>1NEMNon-NEM Customer31104</v>
      </c>
      <c r="B9101" s="9">
        <v>1</v>
      </c>
      <c r="C9101" t="s">
        <v>132</v>
      </c>
      <c r="D9101" t="s">
        <v>143</v>
      </c>
      <c r="E9101" s="9">
        <v>3</v>
      </c>
      <c r="F9101" s="9">
        <v>1</v>
      </c>
      <c r="G9101" s="9">
        <v>10</v>
      </c>
      <c r="H9101" s="9">
        <v>4</v>
      </c>
      <c r="I9101" s="9">
        <v>0.56496238708496094</v>
      </c>
      <c r="J9101" s="9">
        <v>0.56496238708496094</v>
      </c>
      <c r="K9101" s="9">
        <v>0</v>
      </c>
      <c r="L9101" s="9">
        <v>62.908000946044922</v>
      </c>
    </row>
    <row r="9102" spans="1:12" x14ac:dyDescent="0.25">
      <c r="A9102" s="5" t="str">
        <f t="shared" si="142"/>
        <v>1NEMNon-NEM Customer31105</v>
      </c>
      <c r="B9102" s="9">
        <v>1</v>
      </c>
      <c r="C9102" t="s">
        <v>132</v>
      </c>
      <c r="D9102" t="s">
        <v>143</v>
      </c>
      <c r="E9102" s="9">
        <v>3</v>
      </c>
      <c r="F9102" s="9">
        <v>1</v>
      </c>
      <c r="G9102" s="9">
        <v>10</v>
      </c>
      <c r="H9102" s="9">
        <v>5</v>
      </c>
      <c r="I9102" s="9">
        <v>0.54311740398406982</v>
      </c>
      <c r="J9102" s="9">
        <v>0.54311740398406982</v>
      </c>
      <c r="K9102" s="9">
        <v>0</v>
      </c>
      <c r="L9102" s="9">
        <v>61.938457489013672</v>
      </c>
    </row>
    <row r="9103" spans="1:12" x14ac:dyDescent="0.25">
      <c r="A9103" s="5" t="str">
        <f t="shared" si="142"/>
        <v>1NEMNon-NEM Customer31106</v>
      </c>
      <c r="B9103" s="9">
        <v>1</v>
      </c>
      <c r="C9103" t="s">
        <v>132</v>
      </c>
      <c r="D9103" t="s">
        <v>143</v>
      </c>
      <c r="E9103" s="9">
        <v>3</v>
      </c>
      <c r="F9103" s="9">
        <v>1</v>
      </c>
      <c r="G9103" s="9">
        <v>10</v>
      </c>
      <c r="H9103" s="9">
        <v>6</v>
      </c>
      <c r="I9103" s="9">
        <v>0.54359537363052368</v>
      </c>
      <c r="J9103" s="9">
        <v>0.54359537363052368</v>
      </c>
      <c r="K9103" s="9">
        <v>0</v>
      </c>
      <c r="L9103" s="9">
        <v>61.164302825927734</v>
      </c>
    </row>
    <row r="9104" spans="1:12" x14ac:dyDescent="0.25">
      <c r="A9104" s="5" t="str">
        <f t="shared" si="142"/>
        <v>1NEMNon-NEM Customer31107</v>
      </c>
      <c r="B9104" s="9">
        <v>1</v>
      </c>
      <c r="C9104" t="s">
        <v>132</v>
      </c>
      <c r="D9104" t="s">
        <v>143</v>
      </c>
      <c r="E9104" s="9">
        <v>3</v>
      </c>
      <c r="F9104" s="9">
        <v>1</v>
      </c>
      <c r="G9104" s="9">
        <v>10</v>
      </c>
      <c r="H9104" s="9">
        <v>7</v>
      </c>
      <c r="I9104" s="9">
        <v>0.59324121475219727</v>
      </c>
      <c r="J9104" s="9">
        <v>0.59324121475219727</v>
      </c>
      <c r="K9104" s="9">
        <v>0</v>
      </c>
      <c r="L9104" s="9">
        <v>60.973598480224609</v>
      </c>
    </row>
    <row r="9105" spans="1:12" x14ac:dyDescent="0.25">
      <c r="A9105" s="5" t="str">
        <f t="shared" si="142"/>
        <v>1NEMNon-NEM Customer31108</v>
      </c>
      <c r="B9105" s="9">
        <v>1</v>
      </c>
      <c r="C9105" t="s">
        <v>132</v>
      </c>
      <c r="D9105" t="s">
        <v>143</v>
      </c>
      <c r="E9105" s="9">
        <v>3</v>
      </c>
      <c r="F9105" s="9">
        <v>1</v>
      </c>
      <c r="G9105" s="9">
        <v>10</v>
      </c>
      <c r="H9105" s="9">
        <v>8</v>
      </c>
      <c r="I9105" s="9">
        <v>0.63611334562301636</v>
      </c>
      <c r="J9105" s="9">
        <v>0.63611334562301636</v>
      </c>
      <c r="K9105" s="9">
        <v>0</v>
      </c>
      <c r="L9105" s="9">
        <v>60.597797393798828</v>
      </c>
    </row>
    <row r="9106" spans="1:12" x14ac:dyDescent="0.25">
      <c r="A9106" s="5" t="str">
        <f t="shared" si="142"/>
        <v>1NEMNon-NEM Customer31109</v>
      </c>
      <c r="B9106" s="9">
        <v>1</v>
      </c>
      <c r="C9106" t="s">
        <v>132</v>
      </c>
      <c r="D9106" t="s">
        <v>143</v>
      </c>
      <c r="E9106" s="9">
        <v>3</v>
      </c>
      <c r="F9106" s="9">
        <v>1</v>
      </c>
      <c r="G9106" s="9">
        <v>10</v>
      </c>
      <c r="H9106" s="9">
        <v>9</v>
      </c>
      <c r="I9106" s="9">
        <v>0.63252639770507813</v>
      </c>
      <c r="J9106" s="9">
        <v>0.63252639770507813</v>
      </c>
      <c r="K9106" s="9">
        <v>0</v>
      </c>
      <c r="L9106" s="9">
        <v>61.994773864746094</v>
      </c>
    </row>
    <row r="9107" spans="1:12" x14ac:dyDescent="0.25">
      <c r="A9107" s="5" t="str">
        <f t="shared" si="142"/>
        <v>1NEMNon-NEM Customer311010</v>
      </c>
      <c r="B9107" s="9">
        <v>1</v>
      </c>
      <c r="C9107" t="s">
        <v>132</v>
      </c>
      <c r="D9107" t="s">
        <v>143</v>
      </c>
      <c r="E9107" s="9">
        <v>3</v>
      </c>
      <c r="F9107" s="9">
        <v>1</v>
      </c>
      <c r="G9107" s="9">
        <v>10</v>
      </c>
      <c r="H9107" s="9">
        <v>10</v>
      </c>
      <c r="I9107" s="9">
        <v>0.65219295024871826</v>
      </c>
      <c r="J9107" s="9">
        <v>0.65219295024871826</v>
      </c>
      <c r="K9107" s="9">
        <v>0</v>
      </c>
      <c r="L9107" s="9">
        <v>66.874557495117188</v>
      </c>
    </row>
    <row r="9108" spans="1:12" x14ac:dyDescent="0.25">
      <c r="A9108" s="5" t="str">
        <f t="shared" si="142"/>
        <v>1NEMNon-NEM Customer311011</v>
      </c>
      <c r="B9108" s="9">
        <v>1</v>
      </c>
      <c r="C9108" t="s">
        <v>132</v>
      </c>
      <c r="D9108" t="s">
        <v>143</v>
      </c>
      <c r="E9108" s="9">
        <v>3</v>
      </c>
      <c r="F9108" s="9">
        <v>1</v>
      </c>
      <c r="G9108" s="9">
        <v>10</v>
      </c>
      <c r="H9108" s="9">
        <v>11</v>
      </c>
      <c r="I9108" s="9">
        <v>0.7493634819984436</v>
      </c>
      <c r="J9108" s="9">
        <v>0.7493634819984436</v>
      </c>
      <c r="K9108" s="9">
        <v>0</v>
      </c>
      <c r="L9108" s="9">
        <v>72.132804870605469</v>
      </c>
    </row>
    <row r="9109" spans="1:12" x14ac:dyDescent="0.25">
      <c r="A9109" s="5" t="str">
        <f t="shared" si="142"/>
        <v>1NEMNon-NEM Customer311012</v>
      </c>
      <c r="B9109" s="9">
        <v>1</v>
      </c>
      <c r="C9109" t="s">
        <v>132</v>
      </c>
      <c r="D9109" t="s">
        <v>143</v>
      </c>
      <c r="E9109" s="9">
        <v>3</v>
      </c>
      <c r="F9109" s="9">
        <v>1</v>
      </c>
      <c r="G9109" s="9">
        <v>10</v>
      </c>
      <c r="H9109" s="9">
        <v>12</v>
      </c>
      <c r="I9109" s="9">
        <v>0.83625954389572144</v>
      </c>
      <c r="J9109" s="9">
        <v>0.83625954389572144</v>
      </c>
      <c r="K9109" s="9">
        <v>0</v>
      </c>
      <c r="L9109" s="9">
        <v>76.920822143554688</v>
      </c>
    </row>
    <row r="9110" spans="1:12" x14ac:dyDescent="0.25">
      <c r="A9110" s="5" t="str">
        <f t="shared" si="142"/>
        <v>1NEMNon-NEM Customer311013</v>
      </c>
      <c r="B9110" s="9">
        <v>1</v>
      </c>
      <c r="C9110" t="s">
        <v>132</v>
      </c>
      <c r="D9110" t="s">
        <v>143</v>
      </c>
      <c r="E9110" s="9">
        <v>3</v>
      </c>
      <c r="F9110" s="9">
        <v>1</v>
      </c>
      <c r="G9110" s="9">
        <v>10</v>
      </c>
      <c r="H9110" s="9">
        <v>13</v>
      </c>
      <c r="I9110" s="9">
        <v>0.93707090616226196</v>
      </c>
      <c r="J9110" s="9">
        <v>0.93707090616226196</v>
      </c>
      <c r="K9110" s="9">
        <v>0</v>
      </c>
      <c r="L9110" s="9">
        <v>80.840492248535156</v>
      </c>
    </row>
    <row r="9111" spans="1:12" x14ac:dyDescent="0.25">
      <c r="A9111" s="5" t="str">
        <f t="shared" si="142"/>
        <v>1NEMNon-NEM Customer311014</v>
      </c>
      <c r="B9111" s="9">
        <v>1</v>
      </c>
      <c r="C9111" t="s">
        <v>132</v>
      </c>
      <c r="D9111" t="s">
        <v>143</v>
      </c>
      <c r="E9111" s="9">
        <v>3</v>
      </c>
      <c r="F9111" s="9">
        <v>1</v>
      </c>
      <c r="G9111" s="9">
        <v>10</v>
      </c>
      <c r="H9111" s="9">
        <v>14</v>
      </c>
      <c r="I9111" s="9">
        <v>1.0612045526504517</v>
      </c>
      <c r="J9111" s="9">
        <v>1.0612045526504517</v>
      </c>
      <c r="K9111" s="9">
        <v>0</v>
      </c>
      <c r="L9111" s="9">
        <v>83.005233764648438</v>
      </c>
    </row>
    <row r="9112" spans="1:12" x14ac:dyDescent="0.25">
      <c r="A9112" s="5" t="str">
        <f t="shared" si="142"/>
        <v>1NEMNon-NEM Customer311015</v>
      </c>
      <c r="B9112" s="9">
        <v>1</v>
      </c>
      <c r="C9112" t="s">
        <v>132</v>
      </c>
      <c r="D9112" t="s">
        <v>143</v>
      </c>
      <c r="E9112" s="9">
        <v>3</v>
      </c>
      <c r="F9112" s="9">
        <v>1</v>
      </c>
      <c r="G9112" s="9">
        <v>10</v>
      </c>
      <c r="H9112" s="9">
        <v>15</v>
      </c>
      <c r="I9112" s="9">
        <v>1.1882086992263794</v>
      </c>
      <c r="J9112" s="9">
        <v>1.1882086992263794</v>
      </c>
      <c r="K9112" s="9">
        <v>0</v>
      </c>
      <c r="L9112" s="9">
        <v>84.976951599121094</v>
      </c>
    </row>
    <row r="9113" spans="1:12" x14ac:dyDescent="0.25">
      <c r="A9113" s="5" t="str">
        <f t="shared" si="142"/>
        <v>1NEMNon-NEM Customer311016</v>
      </c>
      <c r="B9113" s="9">
        <v>1</v>
      </c>
      <c r="C9113" t="s">
        <v>132</v>
      </c>
      <c r="D9113" t="s">
        <v>143</v>
      </c>
      <c r="E9113" s="9">
        <v>3</v>
      </c>
      <c r="F9113" s="9">
        <v>1</v>
      </c>
      <c r="G9113" s="9">
        <v>10</v>
      </c>
      <c r="H9113" s="9">
        <v>16</v>
      </c>
      <c r="I9113" s="9">
        <v>1.3323217630386353</v>
      </c>
      <c r="J9113" s="9">
        <v>1.3323217630386353</v>
      </c>
      <c r="K9113" s="9">
        <v>0</v>
      </c>
      <c r="L9113" s="9">
        <v>85.608863830566406</v>
      </c>
    </row>
    <row r="9114" spans="1:12" x14ac:dyDescent="0.25">
      <c r="A9114" s="5" t="str">
        <f t="shared" si="142"/>
        <v>1NEMNon-NEM Customer311017</v>
      </c>
      <c r="B9114" s="9">
        <v>1</v>
      </c>
      <c r="C9114" t="s">
        <v>132</v>
      </c>
      <c r="D9114" t="s">
        <v>143</v>
      </c>
      <c r="E9114" s="9">
        <v>3</v>
      </c>
      <c r="F9114" s="9">
        <v>1</v>
      </c>
      <c r="G9114" s="9">
        <v>10</v>
      </c>
      <c r="H9114" s="9">
        <v>17</v>
      </c>
      <c r="I9114" s="9">
        <v>1.4517405033111572</v>
      </c>
      <c r="J9114" s="9">
        <v>0.66730302572250366</v>
      </c>
      <c r="K9114" s="9">
        <v>1.8766583874821663E-2</v>
      </c>
      <c r="L9114" s="9">
        <v>85.414726257324219</v>
      </c>
    </row>
    <row r="9115" spans="1:12" x14ac:dyDescent="0.25">
      <c r="A9115" s="5" t="str">
        <f t="shared" si="142"/>
        <v>1NEMNon-NEM Customer311018</v>
      </c>
      <c r="B9115" s="9">
        <v>1</v>
      </c>
      <c r="C9115" t="s">
        <v>132</v>
      </c>
      <c r="D9115" t="s">
        <v>143</v>
      </c>
      <c r="E9115" s="9">
        <v>3</v>
      </c>
      <c r="F9115" s="9">
        <v>1</v>
      </c>
      <c r="G9115" s="9">
        <v>10</v>
      </c>
      <c r="H9115" s="9">
        <v>18</v>
      </c>
      <c r="I9115" s="9">
        <v>1.538330078125</v>
      </c>
      <c r="J9115" s="9">
        <v>1.112992525100708</v>
      </c>
      <c r="K9115" s="9">
        <v>3.4342069178819656E-2</v>
      </c>
      <c r="L9115" s="9">
        <v>84.279930114746094</v>
      </c>
    </row>
    <row r="9116" spans="1:12" x14ac:dyDescent="0.25">
      <c r="A9116" s="5" t="str">
        <f t="shared" si="142"/>
        <v>1NEMNon-NEM Customer311019</v>
      </c>
      <c r="B9116" s="9">
        <v>1</v>
      </c>
      <c r="C9116" t="s">
        <v>132</v>
      </c>
      <c r="D9116" t="s">
        <v>143</v>
      </c>
      <c r="E9116" s="9">
        <v>3</v>
      </c>
      <c r="F9116" s="9">
        <v>1</v>
      </c>
      <c r="G9116" s="9">
        <v>10</v>
      </c>
      <c r="H9116" s="9">
        <v>19</v>
      </c>
      <c r="I9116" s="9">
        <v>1.5422217845916748</v>
      </c>
      <c r="J9116" s="9">
        <v>1.2763857841491699</v>
      </c>
      <c r="K9116" s="9">
        <v>2.0889315754175186E-2</v>
      </c>
      <c r="L9116" s="9">
        <v>83.058364868164063</v>
      </c>
    </row>
    <row r="9117" spans="1:12" x14ac:dyDescent="0.25">
      <c r="A9117" s="5" t="str">
        <f t="shared" si="142"/>
        <v>1NEMNon-NEM Customer311020</v>
      </c>
      <c r="B9117" s="9">
        <v>1</v>
      </c>
      <c r="C9117" t="s">
        <v>132</v>
      </c>
      <c r="D9117" t="s">
        <v>143</v>
      </c>
      <c r="E9117" s="9">
        <v>3</v>
      </c>
      <c r="F9117" s="9">
        <v>1</v>
      </c>
      <c r="G9117" s="9">
        <v>10</v>
      </c>
      <c r="H9117" s="9">
        <v>20</v>
      </c>
      <c r="I9117" s="9">
        <v>1.4831881523132324</v>
      </c>
      <c r="J9117" s="9">
        <v>1.2750080823898315</v>
      </c>
      <c r="K9117" s="9">
        <v>1.8783677369356155E-2</v>
      </c>
      <c r="L9117" s="9">
        <v>80.580154418945313</v>
      </c>
    </row>
    <row r="9118" spans="1:12" x14ac:dyDescent="0.25">
      <c r="A9118" s="5" t="str">
        <f t="shared" si="142"/>
        <v>1NEMNon-NEM Customer311021</v>
      </c>
      <c r="B9118" s="9">
        <v>1</v>
      </c>
      <c r="C9118" t="s">
        <v>132</v>
      </c>
      <c r="D9118" t="s">
        <v>143</v>
      </c>
      <c r="E9118" s="9">
        <v>3</v>
      </c>
      <c r="F9118" s="9">
        <v>1</v>
      </c>
      <c r="G9118" s="9">
        <v>10</v>
      </c>
      <c r="H9118" s="9">
        <v>21</v>
      </c>
      <c r="I9118" s="9">
        <v>1.4402210712432861</v>
      </c>
      <c r="J9118" s="9">
        <v>1.2581545114517212</v>
      </c>
      <c r="K9118" s="9">
        <v>2.9002489522099495E-2</v>
      </c>
      <c r="L9118" s="9">
        <v>76.698822021484375</v>
      </c>
    </row>
    <row r="9119" spans="1:12" x14ac:dyDescent="0.25">
      <c r="A9119" s="5" t="str">
        <f t="shared" si="142"/>
        <v>1NEMNon-NEM Customer311022</v>
      </c>
      <c r="B9119" s="9">
        <v>1</v>
      </c>
      <c r="C9119" t="s">
        <v>132</v>
      </c>
      <c r="D9119" t="s">
        <v>143</v>
      </c>
      <c r="E9119" s="9">
        <v>3</v>
      </c>
      <c r="F9119" s="9">
        <v>1</v>
      </c>
      <c r="G9119" s="9">
        <v>10</v>
      </c>
      <c r="H9119" s="9">
        <v>22</v>
      </c>
      <c r="I9119" s="9">
        <v>1.3607057332992554</v>
      </c>
      <c r="J9119" s="9">
        <v>1.6623649597167969</v>
      </c>
      <c r="K9119" s="9">
        <v>3.1542368233203888E-2</v>
      </c>
      <c r="L9119" s="9">
        <v>73.365814208984375</v>
      </c>
    </row>
    <row r="9120" spans="1:12" x14ac:dyDescent="0.25">
      <c r="A9120" s="5" t="str">
        <f t="shared" si="142"/>
        <v>1NEMNon-NEM Customer311023</v>
      </c>
      <c r="B9120" s="9">
        <v>1</v>
      </c>
      <c r="C9120" t="s">
        <v>132</v>
      </c>
      <c r="D9120" t="s">
        <v>143</v>
      </c>
      <c r="E9120" s="9">
        <v>3</v>
      </c>
      <c r="F9120" s="9">
        <v>1</v>
      </c>
      <c r="G9120" s="9">
        <v>10</v>
      </c>
      <c r="H9120" s="9">
        <v>23</v>
      </c>
      <c r="I9120" s="9">
        <v>1.2215428352355957</v>
      </c>
      <c r="J9120" s="9">
        <v>1.3061773777008057</v>
      </c>
      <c r="K9120" s="9">
        <v>2.3118900135159492E-2</v>
      </c>
      <c r="L9120" s="9">
        <v>70.830574035644531</v>
      </c>
    </row>
    <row r="9121" spans="1:12" x14ac:dyDescent="0.25">
      <c r="A9121" s="5" t="str">
        <f t="shared" si="142"/>
        <v>1NEMNon-NEM Customer311024</v>
      </c>
      <c r="B9121" s="9">
        <v>1</v>
      </c>
      <c r="C9121" t="s">
        <v>132</v>
      </c>
      <c r="D9121" t="s">
        <v>143</v>
      </c>
      <c r="E9121" s="9">
        <v>3</v>
      </c>
      <c r="F9121" s="9">
        <v>1</v>
      </c>
      <c r="G9121" s="9">
        <v>10</v>
      </c>
      <c r="H9121" s="9">
        <v>24</v>
      </c>
      <c r="I9121" s="9">
        <v>1.0174378156661987</v>
      </c>
      <c r="J9121" s="9">
        <v>1.0475121736526489</v>
      </c>
      <c r="K9121" s="9">
        <v>2.0156480371952057E-2</v>
      </c>
      <c r="L9121" s="9">
        <v>68.306732177734375</v>
      </c>
    </row>
    <row r="9122" spans="1:12" x14ac:dyDescent="0.25">
      <c r="A9122" s="5" t="str">
        <f t="shared" si="142"/>
        <v>1NEMNon-NEM Customer4021</v>
      </c>
      <c r="B9122" s="9">
        <v>1</v>
      </c>
      <c r="C9122" t="s">
        <v>132</v>
      </c>
      <c r="D9122" t="s">
        <v>143</v>
      </c>
      <c r="E9122" s="9">
        <v>4</v>
      </c>
      <c r="F9122" s="9">
        <v>0</v>
      </c>
      <c r="G9122" s="9">
        <v>2</v>
      </c>
      <c r="H9122" s="9">
        <v>1</v>
      </c>
      <c r="I9122" s="9">
        <v>0.71271318197250366</v>
      </c>
      <c r="J9122" s="9">
        <v>0.71271318197250366</v>
      </c>
      <c r="K9122" s="9">
        <v>0</v>
      </c>
      <c r="L9122" s="9">
        <v>63.373073577880859</v>
      </c>
    </row>
    <row r="9123" spans="1:12" x14ac:dyDescent="0.25">
      <c r="A9123" s="5" t="str">
        <f t="shared" si="142"/>
        <v>1NEMNon-NEM Customer4022</v>
      </c>
      <c r="B9123" s="9">
        <v>1</v>
      </c>
      <c r="C9123" t="s">
        <v>132</v>
      </c>
      <c r="D9123" t="s">
        <v>143</v>
      </c>
      <c r="E9123" s="9">
        <v>4</v>
      </c>
      <c r="F9123" s="9">
        <v>0</v>
      </c>
      <c r="G9123" s="9">
        <v>2</v>
      </c>
      <c r="H9123" s="9">
        <v>2</v>
      </c>
      <c r="I9123" s="9">
        <v>0.6230892539024353</v>
      </c>
      <c r="J9123" s="9">
        <v>0.6230892539024353</v>
      </c>
      <c r="K9123" s="9">
        <v>0</v>
      </c>
      <c r="L9123" s="9">
        <v>62.023155212402344</v>
      </c>
    </row>
    <row r="9124" spans="1:12" x14ac:dyDescent="0.25">
      <c r="A9124" s="5" t="str">
        <f t="shared" si="142"/>
        <v>1NEMNon-NEM Customer4023</v>
      </c>
      <c r="B9124" s="9">
        <v>1</v>
      </c>
      <c r="C9124" t="s">
        <v>132</v>
      </c>
      <c r="D9124" t="s">
        <v>143</v>
      </c>
      <c r="E9124" s="9">
        <v>4</v>
      </c>
      <c r="F9124" s="9">
        <v>0</v>
      </c>
      <c r="G9124" s="9">
        <v>2</v>
      </c>
      <c r="H9124" s="9">
        <v>3</v>
      </c>
      <c r="I9124" s="9">
        <v>0.56991457939147949</v>
      </c>
      <c r="J9124" s="9">
        <v>0.56991457939147949</v>
      </c>
      <c r="K9124" s="9">
        <v>0</v>
      </c>
      <c r="L9124" s="9">
        <v>61.052761077880859</v>
      </c>
    </row>
    <row r="9125" spans="1:12" x14ac:dyDescent="0.25">
      <c r="A9125" s="5" t="str">
        <f t="shared" si="142"/>
        <v>1NEMNon-NEM Customer4024</v>
      </c>
      <c r="B9125" s="9">
        <v>1</v>
      </c>
      <c r="C9125" t="s">
        <v>132</v>
      </c>
      <c r="D9125" t="s">
        <v>143</v>
      </c>
      <c r="E9125" s="9">
        <v>4</v>
      </c>
      <c r="F9125" s="9">
        <v>0</v>
      </c>
      <c r="G9125" s="9">
        <v>2</v>
      </c>
      <c r="H9125" s="9">
        <v>4</v>
      </c>
      <c r="I9125" s="9">
        <v>0.53207856416702271</v>
      </c>
      <c r="J9125" s="9">
        <v>0.53207856416702271</v>
      </c>
      <c r="K9125" s="9">
        <v>0</v>
      </c>
      <c r="L9125" s="9">
        <v>60.189315795898438</v>
      </c>
    </row>
    <row r="9126" spans="1:12" x14ac:dyDescent="0.25">
      <c r="A9126" s="5" t="str">
        <f t="shared" si="142"/>
        <v>1NEMNon-NEM Customer4025</v>
      </c>
      <c r="B9126" s="9">
        <v>1</v>
      </c>
      <c r="C9126" t="s">
        <v>132</v>
      </c>
      <c r="D9126" t="s">
        <v>143</v>
      </c>
      <c r="E9126" s="9">
        <v>4</v>
      </c>
      <c r="F9126" s="9">
        <v>0</v>
      </c>
      <c r="G9126" s="9">
        <v>2</v>
      </c>
      <c r="H9126" s="9">
        <v>5</v>
      </c>
      <c r="I9126" s="9">
        <v>0.51280689239501953</v>
      </c>
      <c r="J9126" s="9">
        <v>0.51280689239501953</v>
      </c>
      <c r="K9126" s="9">
        <v>0</v>
      </c>
      <c r="L9126" s="9">
        <v>59.166061401367188</v>
      </c>
    </row>
    <row r="9127" spans="1:12" x14ac:dyDescent="0.25">
      <c r="A9127" s="5" t="str">
        <f t="shared" si="142"/>
        <v>1NEMNon-NEM Customer4026</v>
      </c>
      <c r="B9127" s="9">
        <v>1</v>
      </c>
      <c r="C9127" t="s">
        <v>132</v>
      </c>
      <c r="D9127" t="s">
        <v>143</v>
      </c>
      <c r="E9127" s="9">
        <v>4</v>
      </c>
      <c r="F9127" s="9">
        <v>0</v>
      </c>
      <c r="G9127" s="9">
        <v>2</v>
      </c>
      <c r="H9127" s="9">
        <v>6</v>
      </c>
      <c r="I9127" s="9">
        <v>0.51996827125549316</v>
      </c>
      <c r="J9127" s="9">
        <v>0.51996827125549316</v>
      </c>
      <c r="K9127" s="9">
        <v>0</v>
      </c>
      <c r="L9127" s="9">
        <v>58.466567993164063</v>
      </c>
    </row>
    <row r="9128" spans="1:12" x14ac:dyDescent="0.25">
      <c r="A9128" s="5" t="str">
        <f t="shared" si="142"/>
        <v>1NEMNon-NEM Customer4027</v>
      </c>
      <c r="B9128" s="9">
        <v>1</v>
      </c>
      <c r="C9128" t="s">
        <v>132</v>
      </c>
      <c r="D9128" t="s">
        <v>143</v>
      </c>
      <c r="E9128" s="9">
        <v>4</v>
      </c>
      <c r="F9128" s="9">
        <v>0</v>
      </c>
      <c r="G9128" s="9">
        <v>2</v>
      </c>
      <c r="H9128" s="9">
        <v>7</v>
      </c>
      <c r="I9128" s="9">
        <v>0.56767046451568604</v>
      </c>
      <c r="J9128" s="9">
        <v>0.56767046451568604</v>
      </c>
      <c r="K9128" s="9">
        <v>0</v>
      </c>
      <c r="L9128" s="9">
        <v>57.849178314208984</v>
      </c>
    </row>
    <row r="9129" spans="1:12" x14ac:dyDescent="0.25">
      <c r="A9129" s="5" t="str">
        <f t="shared" si="142"/>
        <v>1NEMNon-NEM Customer4028</v>
      </c>
      <c r="B9129" s="9">
        <v>1</v>
      </c>
      <c r="C9129" t="s">
        <v>132</v>
      </c>
      <c r="D9129" t="s">
        <v>143</v>
      </c>
      <c r="E9129" s="9">
        <v>4</v>
      </c>
      <c r="F9129" s="9">
        <v>0</v>
      </c>
      <c r="G9129" s="9">
        <v>2</v>
      </c>
      <c r="H9129" s="9">
        <v>8</v>
      </c>
      <c r="I9129" s="9">
        <v>0.60748594999313354</v>
      </c>
      <c r="J9129" s="9">
        <v>0.60748594999313354</v>
      </c>
      <c r="K9129" s="9">
        <v>0</v>
      </c>
      <c r="L9129" s="9">
        <v>57.765834808349609</v>
      </c>
    </row>
    <row r="9130" spans="1:12" x14ac:dyDescent="0.25">
      <c r="A9130" s="5" t="str">
        <f t="shared" si="142"/>
        <v>1NEMNon-NEM Customer4029</v>
      </c>
      <c r="B9130" s="9">
        <v>1</v>
      </c>
      <c r="C9130" t="s">
        <v>132</v>
      </c>
      <c r="D9130" t="s">
        <v>143</v>
      </c>
      <c r="E9130" s="9">
        <v>4</v>
      </c>
      <c r="F9130" s="9">
        <v>0</v>
      </c>
      <c r="G9130" s="9">
        <v>2</v>
      </c>
      <c r="H9130" s="9">
        <v>9</v>
      </c>
      <c r="I9130" s="9">
        <v>0.59438568353652954</v>
      </c>
      <c r="J9130" s="9">
        <v>0.59438568353652954</v>
      </c>
      <c r="K9130" s="9">
        <v>0</v>
      </c>
      <c r="L9130" s="9">
        <v>59.397445678710938</v>
      </c>
    </row>
    <row r="9131" spans="1:12" x14ac:dyDescent="0.25">
      <c r="A9131" s="5" t="str">
        <f t="shared" si="142"/>
        <v>1NEMNon-NEM Customer40210</v>
      </c>
      <c r="B9131" s="9">
        <v>1</v>
      </c>
      <c r="C9131" t="s">
        <v>132</v>
      </c>
      <c r="D9131" t="s">
        <v>143</v>
      </c>
      <c r="E9131" s="9">
        <v>4</v>
      </c>
      <c r="F9131" s="9">
        <v>0</v>
      </c>
      <c r="G9131" s="9">
        <v>2</v>
      </c>
      <c r="H9131" s="9">
        <v>10</v>
      </c>
      <c r="I9131" s="9">
        <v>0.60048931837081909</v>
      </c>
      <c r="J9131" s="9">
        <v>0.60048931837081909</v>
      </c>
      <c r="K9131" s="9">
        <v>0</v>
      </c>
      <c r="L9131" s="9">
        <v>63.580890655517578</v>
      </c>
    </row>
    <row r="9132" spans="1:12" x14ac:dyDescent="0.25">
      <c r="A9132" s="5" t="str">
        <f t="shared" si="142"/>
        <v>1NEMNon-NEM Customer40211</v>
      </c>
      <c r="B9132" s="9">
        <v>1</v>
      </c>
      <c r="C9132" t="s">
        <v>132</v>
      </c>
      <c r="D9132" t="s">
        <v>143</v>
      </c>
      <c r="E9132" s="9">
        <v>4</v>
      </c>
      <c r="F9132" s="9">
        <v>0</v>
      </c>
      <c r="G9132" s="9">
        <v>2</v>
      </c>
      <c r="H9132" s="9">
        <v>11</v>
      </c>
      <c r="I9132" s="9">
        <v>0.65313541889190674</v>
      </c>
      <c r="J9132" s="9">
        <v>0.65313541889190674</v>
      </c>
      <c r="K9132" s="9">
        <v>0</v>
      </c>
      <c r="L9132" s="9">
        <v>68.690483093261719</v>
      </c>
    </row>
    <row r="9133" spans="1:12" x14ac:dyDescent="0.25">
      <c r="A9133" s="5" t="str">
        <f t="shared" si="142"/>
        <v>1NEMNon-NEM Customer40212</v>
      </c>
      <c r="B9133" s="9">
        <v>1</v>
      </c>
      <c r="C9133" t="s">
        <v>132</v>
      </c>
      <c r="D9133" t="s">
        <v>143</v>
      </c>
      <c r="E9133" s="9">
        <v>4</v>
      </c>
      <c r="F9133" s="9">
        <v>0</v>
      </c>
      <c r="G9133" s="9">
        <v>2</v>
      </c>
      <c r="H9133" s="9">
        <v>12</v>
      </c>
      <c r="I9133" s="9">
        <v>0.70359772443771362</v>
      </c>
      <c r="J9133" s="9">
        <v>0.70359772443771362</v>
      </c>
      <c r="K9133" s="9">
        <v>0</v>
      </c>
      <c r="L9133" s="9">
        <v>73.397285461425781</v>
      </c>
    </row>
    <row r="9134" spans="1:12" x14ac:dyDescent="0.25">
      <c r="A9134" s="5" t="str">
        <f t="shared" si="142"/>
        <v>1NEMNon-NEM Customer40213</v>
      </c>
      <c r="B9134" s="9">
        <v>1</v>
      </c>
      <c r="C9134" t="s">
        <v>132</v>
      </c>
      <c r="D9134" t="s">
        <v>143</v>
      </c>
      <c r="E9134" s="9">
        <v>4</v>
      </c>
      <c r="F9134" s="9">
        <v>0</v>
      </c>
      <c r="G9134" s="9">
        <v>2</v>
      </c>
      <c r="H9134" s="9">
        <v>13</v>
      </c>
      <c r="I9134" s="9">
        <v>0.7544289231300354</v>
      </c>
      <c r="J9134" s="9">
        <v>0.7544289231300354</v>
      </c>
      <c r="K9134" s="9">
        <v>0</v>
      </c>
      <c r="L9134" s="9">
        <v>77.28466796875</v>
      </c>
    </row>
    <row r="9135" spans="1:12" x14ac:dyDescent="0.25">
      <c r="A9135" s="5" t="str">
        <f t="shared" si="142"/>
        <v>1NEMNon-NEM Customer40214</v>
      </c>
      <c r="B9135" s="9">
        <v>1</v>
      </c>
      <c r="C9135" t="s">
        <v>132</v>
      </c>
      <c r="D9135" t="s">
        <v>143</v>
      </c>
      <c r="E9135" s="9">
        <v>4</v>
      </c>
      <c r="F9135" s="9">
        <v>0</v>
      </c>
      <c r="G9135" s="9">
        <v>2</v>
      </c>
      <c r="H9135" s="9">
        <v>14</v>
      </c>
      <c r="I9135" s="9">
        <v>0.81764543056488037</v>
      </c>
      <c r="J9135" s="9">
        <v>0.81764543056488037</v>
      </c>
      <c r="K9135" s="9">
        <v>0</v>
      </c>
      <c r="L9135" s="9">
        <v>80.067901611328125</v>
      </c>
    </row>
    <row r="9136" spans="1:12" x14ac:dyDescent="0.25">
      <c r="A9136" s="5" t="str">
        <f t="shared" si="142"/>
        <v>1NEMNon-NEM Customer40215</v>
      </c>
      <c r="B9136" s="9">
        <v>1</v>
      </c>
      <c r="C9136" t="s">
        <v>132</v>
      </c>
      <c r="D9136" t="s">
        <v>143</v>
      </c>
      <c r="E9136" s="9">
        <v>4</v>
      </c>
      <c r="F9136" s="9">
        <v>0</v>
      </c>
      <c r="G9136" s="9">
        <v>2</v>
      </c>
      <c r="H9136" s="9">
        <v>15</v>
      </c>
      <c r="I9136" s="9">
        <v>0.89664512872695923</v>
      </c>
      <c r="J9136" s="9">
        <v>0.89664512872695923</v>
      </c>
      <c r="K9136" s="9">
        <v>0</v>
      </c>
      <c r="L9136" s="9">
        <v>81.930160522460938</v>
      </c>
    </row>
    <row r="9137" spans="1:12" x14ac:dyDescent="0.25">
      <c r="A9137" s="5" t="str">
        <f t="shared" si="142"/>
        <v>1NEMNon-NEM Customer40216</v>
      </c>
      <c r="B9137" s="9">
        <v>1</v>
      </c>
      <c r="C9137" t="s">
        <v>132</v>
      </c>
      <c r="D9137" t="s">
        <v>143</v>
      </c>
      <c r="E9137" s="9">
        <v>4</v>
      </c>
      <c r="F9137" s="9">
        <v>0</v>
      </c>
      <c r="G9137" s="9">
        <v>2</v>
      </c>
      <c r="H9137" s="9">
        <v>16</v>
      </c>
      <c r="I9137" s="9">
        <v>0.99740618467330933</v>
      </c>
      <c r="J9137" s="9">
        <v>0.99740618467330933</v>
      </c>
      <c r="K9137" s="9">
        <v>0</v>
      </c>
      <c r="L9137" s="9">
        <v>82.468353271484375</v>
      </c>
    </row>
    <row r="9138" spans="1:12" x14ac:dyDescent="0.25">
      <c r="A9138" s="5" t="str">
        <f t="shared" si="142"/>
        <v>1NEMNon-NEM Customer40217</v>
      </c>
      <c r="B9138" s="9">
        <v>1</v>
      </c>
      <c r="C9138" t="s">
        <v>132</v>
      </c>
      <c r="D9138" t="s">
        <v>143</v>
      </c>
      <c r="E9138" s="9">
        <v>4</v>
      </c>
      <c r="F9138" s="9">
        <v>0</v>
      </c>
      <c r="G9138" s="9">
        <v>2</v>
      </c>
      <c r="H9138" s="9">
        <v>17</v>
      </c>
      <c r="I9138" s="9">
        <v>1.0960291624069214</v>
      </c>
      <c r="J9138" s="9">
        <v>0.62963336706161499</v>
      </c>
      <c r="K9138" s="9">
        <v>2.5416184216737747E-2</v>
      </c>
      <c r="L9138" s="9">
        <v>82.070167541503906</v>
      </c>
    </row>
    <row r="9139" spans="1:12" x14ac:dyDescent="0.25">
      <c r="A9139" s="5" t="str">
        <f t="shared" si="142"/>
        <v>1NEMNon-NEM Customer40218</v>
      </c>
      <c r="B9139" s="9">
        <v>1</v>
      </c>
      <c r="C9139" t="s">
        <v>132</v>
      </c>
      <c r="D9139" t="s">
        <v>143</v>
      </c>
      <c r="E9139" s="9">
        <v>4</v>
      </c>
      <c r="F9139" s="9">
        <v>0</v>
      </c>
      <c r="G9139" s="9">
        <v>2</v>
      </c>
      <c r="H9139" s="9">
        <v>18</v>
      </c>
      <c r="I9139" s="9">
        <v>1.1874146461486816</v>
      </c>
      <c r="J9139" s="9">
        <v>0.81503617763519287</v>
      </c>
      <c r="K9139" s="9">
        <v>4.2488869279623032E-2</v>
      </c>
      <c r="L9139" s="9">
        <v>81.432861328125</v>
      </c>
    </row>
    <row r="9140" spans="1:12" x14ac:dyDescent="0.25">
      <c r="A9140" s="5" t="str">
        <f t="shared" si="142"/>
        <v>1NEMNon-NEM Customer40219</v>
      </c>
      <c r="B9140" s="9">
        <v>1</v>
      </c>
      <c r="C9140" t="s">
        <v>132</v>
      </c>
      <c r="D9140" t="s">
        <v>143</v>
      </c>
      <c r="E9140" s="9">
        <v>4</v>
      </c>
      <c r="F9140" s="9">
        <v>0</v>
      </c>
      <c r="G9140" s="9">
        <v>2</v>
      </c>
      <c r="H9140" s="9">
        <v>19</v>
      </c>
      <c r="I9140" s="9">
        <v>1.2273789644241333</v>
      </c>
      <c r="J9140" s="9">
        <v>0.99527984857559204</v>
      </c>
      <c r="K9140" s="9">
        <v>2.5384902954101563E-2</v>
      </c>
      <c r="L9140" s="9">
        <v>80.358383178710938</v>
      </c>
    </row>
    <row r="9141" spans="1:12" x14ac:dyDescent="0.25">
      <c r="A9141" s="5" t="str">
        <f t="shared" si="142"/>
        <v>1NEMNon-NEM Customer40220</v>
      </c>
      <c r="B9141" s="9">
        <v>1</v>
      </c>
      <c r="C9141" t="s">
        <v>132</v>
      </c>
      <c r="D9141" t="s">
        <v>143</v>
      </c>
      <c r="E9141" s="9">
        <v>4</v>
      </c>
      <c r="F9141" s="9">
        <v>0</v>
      </c>
      <c r="G9141" s="9">
        <v>2</v>
      </c>
      <c r="H9141" s="9">
        <v>20</v>
      </c>
      <c r="I9141" s="9">
        <v>1.2242344617843628</v>
      </c>
      <c r="J9141" s="9">
        <v>1.0344786643981934</v>
      </c>
      <c r="K9141" s="9">
        <v>2.5848843157291412E-2</v>
      </c>
      <c r="L9141" s="9">
        <v>77.841690063476563</v>
      </c>
    </row>
    <row r="9142" spans="1:12" x14ac:dyDescent="0.25">
      <c r="A9142" s="5" t="str">
        <f t="shared" si="142"/>
        <v>1NEMNon-NEM Customer40221</v>
      </c>
      <c r="B9142" s="9">
        <v>1</v>
      </c>
      <c r="C9142" t="s">
        <v>132</v>
      </c>
      <c r="D9142" t="s">
        <v>143</v>
      </c>
      <c r="E9142" s="9">
        <v>4</v>
      </c>
      <c r="F9142" s="9">
        <v>0</v>
      </c>
      <c r="G9142" s="9">
        <v>2</v>
      </c>
      <c r="H9142" s="9">
        <v>21</v>
      </c>
      <c r="I9142" s="9">
        <v>1.2036257982254028</v>
      </c>
      <c r="J9142" s="9">
        <v>1.04282546043396</v>
      </c>
      <c r="K9142" s="9">
        <v>3.8032397627830505E-2</v>
      </c>
      <c r="L9142" s="9">
        <v>73.5379638671875</v>
      </c>
    </row>
    <row r="9143" spans="1:12" x14ac:dyDescent="0.25">
      <c r="A9143" s="5" t="str">
        <f t="shared" si="142"/>
        <v>1NEMNon-NEM Customer40222</v>
      </c>
      <c r="B9143" s="9">
        <v>1</v>
      </c>
      <c r="C9143" t="s">
        <v>132</v>
      </c>
      <c r="D9143" t="s">
        <v>143</v>
      </c>
      <c r="E9143" s="9">
        <v>4</v>
      </c>
      <c r="F9143" s="9">
        <v>0</v>
      </c>
      <c r="G9143" s="9">
        <v>2</v>
      </c>
      <c r="H9143" s="9">
        <v>22</v>
      </c>
      <c r="I9143" s="9">
        <v>1.1303890943527222</v>
      </c>
      <c r="J9143" s="9">
        <v>1.3785874843597412</v>
      </c>
      <c r="K9143" s="9">
        <v>4.5532356947660446E-2</v>
      </c>
      <c r="L9143" s="9">
        <v>69.397789001464844</v>
      </c>
    </row>
    <row r="9144" spans="1:12" x14ac:dyDescent="0.25">
      <c r="A9144" s="5" t="str">
        <f t="shared" si="142"/>
        <v>1NEMNon-NEM Customer40223</v>
      </c>
      <c r="B9144" s="9">
        <v>1</v>
      </c>
      <c r="C9144" t="s">
        <v>132</v>
      </c>
      <c r="D9144" t="s">
        <v>143</v>
      </c>
      <c r="E9144" s="9">
        <v>4</v>
      </c>
      <c r="F9144" s="9">
        <v>0</v>
      </c>
      <c r="G9144" s="9">
        <v>2</v>
      </c>
      <c r="H9144" s="9">
        <v>23</v>
      </c>
      <c r="I9144" s="9">
        <v>1.0232795476913452</v>
      </c>
      <c r="J9144" s="9">
        <v>1.0739184617996216</v>
      </c>
      <c r="K9144" s="9">
        <v>3.3668927848339081E-2</v>
      </c>
      <c r="L9144" s="9">
        <v>66.463470458984375</v>
      </c>
    </row>
    <row r="9145" spans="1:12" x14ac:dyDescent="0.25">
      <c r="A9145" s="5" t="str">
        <f t="shared" si="142"/>
        <v>1NEMNon-NEM Customer40224</v>
      </c>
      <c r="B9145" s="9">
        <v>1</v>
      </c>
      <c r="C9145" t="s">
        <v>132</v>
      </c>
      <c r="D9145" t="s">
        <v>143</v>
      </c>
      <c r="E9145" s="9">
        <v>4</v>
      </c>
      <c r="F9145" s="9">
        <v>0</v>
      </c>
      <c r="G9145" s="9">
        <v>2</v>
      </c>
      <c r="H9145" s="9">
        <v>24</v>
      </c>
      <c r="I9145" s="9">
        <v>0.8627895712852478</v>
      </c>
      <c r="J9145" s="9">
        <v>0.87008833885192871</v>
      </c>
      <c r="K9145" s="9">
        <v>3.649379126727581E-3</v>
      </c>
      <c r="L9145" s="9">
        <v>64.423286437988281</v>
      </c>
    </row>
    <row r="9146" spans="1:12" x14ac:dyDescent="0.25">
      <c r="A9146" s="5" t="str">
        <f t="shared" si="142"/>
        <v>1NEMNon-NEM Customer40101</v>
      </c>
      <c r="B9146" s="9">
        <v>1</v>
      </c>
      <c r="C9146" t="s">
        <v>132</v>
      </c>
      <c r="D9146" s="3" t="s">
        <v>143</v>
      </c>
      <c r="E9146" s="9">
        <v>4</v>
      </c>
      <c r="F9146" s="9">
        <v>0</v>
      </c>
      <c r="G9146" s="9">
        <v>10</v>
      </c>
      <c r="H9146" s="9">
        <v>1</v>
      </c>
      <c r="I9146" s="9">
        <v>1.0858246088027954</v>
      </c>
      <c r="J9146" s="9">
        <v>1.0858246088027954</v>
      </c>
      <c r="K9146" s="9">
        <v>0</v>
      </c>
      <c r="L9146" s="9">
        <v>71.886825561523438</v>
      </c>
    </row>
    <row r="9147" spans="1:12" x14ac:dyDescent="0.25">
      <c r="A9147" s="5" t="str">
        <f t="shared" si="142"/>
        <v>1NEMNon-NEM Customer40102</v>
      </c>
      <c r="B9147" s="9">
        <v>1</v>
      </c>
      <c r="C9147" t="s">
        <v>132</v>
      </c>
      <c r="D9147" s="3" t="s">
        <v>143</v>
      </c>
      <c r="E9147" s="9">
        <v>4</v>
      </c>
      <c r="F9147" s="9">
        <v>0</v>
      </c>
      <c r="G9147" s="9">
        <v>10</v>
      </c>
      <c r="H9147" s="9">
        <v>2</v>
      </c>
      <c r="I9147" s="9">
        <v>0.86050796508789063</v>
      </c>
      <c r="J9147" s="9">
        <v>0.86050796508789063</v>
      </c>
      <c r="K9147" s="9">
        <v>0</v>
      </c>
      <c r="L9147" s="9">
        <v>69.474174499511719</v>
      </c>
    </row>
    <row r="9148" spans="1:12" x14ac:dyDescent="0.25">
      <c r="A9148" s="5" t="str">
        <f t="shared" si="142"/>
        <v>1NEMNon-NEM Customer40103</v>
      </c>
      <c r="B9148" s="9">
        <v>1</v>
      </c>
      <c r="C9148" t="s">
        <v>132</v>
      </c>
      <c r="D9148" s="3" t="s">
        <v>143</v>
      </c>
      <c r="E9148" s="9">
        <v>4</v>
      </c>
      <c r="F9148" s="9">
        <v>0</v>
      </c>
      <c r="G9148" s="9">
        <v>10</v>
      </c>
      <c r="H9148" s="9">
        <v>3</v>
      </c>
      <c r="I9148" s="9">
        <v>0.72749733924865723</v>
      </c>
      <c r="J9148" s="9">
        <v>0.72749733924865723</v>
      </c>
      <c r="K9148" s="9">
        <v>0</v>
      </c>
      <c r="L9148" s="9">
        <v>67.608253479003906</v>
      </c>
    </row>
    <row r="9149" spans="1:12" x14ac:dyDescent="0.25">
      <c r="A9149" s="5" t="str">
        <f t="shared" si="142"/>
        <v>1NEMNon-NEM Customer40104</v>
      </c>
      <c r="B9149" s="9">
        <v>1</v>
      </c>
      <c r="C9149" t="s">
        <v>132</v>
      </c>
      <c r="D9149" s="3" t="s">
        <v>143</v>
      </c>
      <c r="E9149" s="9">
        <v>4</v>
      </c>
      <c r="F9149" s="9">
        <v>0</v>
      </c>
      <c r="G9149" s="9">
        <v>10</v>
      </c>
      <c r="H9149" s="9">
        <v>4</v>
      </c>
      <c r="I9149" s="9">
        <v>0.64443749189376831</v>
      </c>
      <c r="J9149" s="9">
        <v>0.64443749189376831</v>
      </c>
      <c r="K9149" s="9">
        <v>0</v>
      </c>
      <c r="L9149" s="9">
        <v>66.213493347167969</v>
      </c>
    </row>
    <row r="9150" spans="1:12" x14ac:dyDescent="0.25">
      <c r="A9150" s="5" t="str">
        <f t="shared" si="142"/>
        <v>1NEMNon-NEM Customer40105</v>
      </c>
      <c r="B9150" s="9">
        <v>1</v>
      </c>
      <c r="C9150" t="s">
        <v>132</v>
      </c>
      <c r="D9150" s="3" t="s">
        <v>143</v>
      </c>
      <c r="E9150" s="9">
        <v>4</v>
      </c>
      <c r="F9150" s="9">
        <v>0</v>
      </c>
      <c r="G9150" s="9">
        <v>10</v>
      </c>
      <c r="H9150" s="9">
        <v>5</v>
      </c>
      <c r="I9150" s="9">
        <v>0.60280698537826538</v>
      </c>
      <c r="J9150" s="9">
        <v>0.60280698537826538</v>
      </c>
      <c r="K9150" s="9">
        <v>0</v>
      </c>
      <c r="L9150" s="9">
        <v>66.208648681640625</v>
      </c>
    </row>
    <row r="9151" spans="1:12" x14ac:dyDescent="0.25">
      <c r="A9151" s="5" t="str">
        <f t="shared" si="142"/>
        <v>1NEMNon-NEM Customer40106</v>
      </c>
      <c r="B9151" s="9">
        <v>1</v>
      </c>
      <c r="C9151" t="s">
        <v>132</v>
      </c>
      <c r="D9151" s="3" t="s">
        <v>143</v>
      </c>
      <c r="E9151" s="9">
        <v>4</v>
      </c>
      <c r="F9151" s="9">
        <v>0</v>
      </c>
      <c r="G9151" s="9">
        <v>10</v>
      </c>
      <c r="H9151" s="9">
        <v>6</v>
      </c>
      <c r="I9151" s="9">
        <v>0.61047667264938354</v>
      </c>
      <c r="J9151" s="9">
        <v>0.61047667264938354</v>
      </c>
      <c r="K9151" s="9">
        <v>0</v>
      </c>
      <c r="L9151" s="9">
        <v>66.502861022949219</v>
      </c>
    </row>
    <row r="9152" spans="1:12" x14ac:dyDescent="0.25">
      <c r="A9152" s="5" t="str">
        <f t="shared" si="142"/>
        <v>1NEMNon-NEM Customer40107</v>
      </c>
      <c r="B9152" s="9">
        <v>1</v>
      </c>
      <c r="C9152" t="s">
        <v>132</v>
      </c>
      <c r="D9152" s="3" t="s">
        <v>143</v>
      </c>
      <c r="E9152" s="9">
        <v>4</v>
      </c>
      <c r="F9152" s="9">
        <v>0</v>
      </c>
      <c r="G9152" s="9">
        <v>10</v>
      </c>
      <c r="H9152" s="9">
        <v>7</v>
      </c>
      <c r="I9152" s="9">
        <v>0.65537762641906738</v>
      </c>
      <c r="J9152" s="9">
        <v>0.65537762641906738</v>
      </c>
      <c r="K9152" s="9">
        <v>0</v>
      </c>
      <c r="L9152" s="9">
        <v>66.973472595214844</v>
      </c>
    </row>
    <row r="9153" spans="1:12" x14ac:dyDescent="0.25">
      <c r="A9153" s="5" t="str">
        <f t="shared" si="142"/>
        <v>1NEMNon-NEM Customer40108</v>
      </c>
      <c r="B9153" s="9">
        <v>1</v>
      </c>
      <c r="C9153" t="s">
        <v>132</v>
      </c>
      <c r="D9153" s="3" t="s">
        <v>143</v>
      </c>
      <c r="E9153" s="9">
        <v>4</v>
      </c>
      <c r="F9153" s="9">
        <v>0</v>
      </c>
      <c r="G9153" s="9">
        <v>10</v>
      </c>
      <c r="H9153" s="9">
        <v>8</v>
      </c>
      <c r="I9153" s="9">
        <v>0.71493017673492432</v>
      </c>
      <c r="J9153" s="9">
        <v>0.71493017673492432</v>
      </c>
      <c r="K9153" s="9">
        <v>0</v>
      </c>
      <c r="L9153" s="9">
        <v>67.4171142578125</v>
      </c>
    </row>
    <row r="9154" spans="1:12" x14ac:dyDescent="0.25">
      <c r="A9154" s="5" t="str">
        <f t="shared" si="142"/>
        <v>1NEMNon-NEM Customer40109</v>
      </c>
      <c r="B9154" s="9">
        <v>1</v>
      </c>
      <c r="C9154" t="s">
        <v>132</v>
      </c>
      <c r="D9154" s="3" t="s">
        <v>143</v>
      </c>
      <c r="E9154" s="9">
        <v>4</v>
      </c>
      <c r="F9154" s="9">
        <v>0</v>
      </c>
      <c r="G9154" s="9">
        <v>10</v>
      </c>
      <c r="H9154" s="9">
        <v>9</v>
      </c>
      <c r="I9154" s="9">
        <v>0.7569429874420166</v>
      </c>
      <c r="J9154" s="9">
        <v>0.7569429874420166</v>
      </c>
      <c r="K9154" s="9">
        <v>0</v>
      </c>
      <c r="L9154" s="9">
        <v>70.2039794921875</v>
      </c>
    </row>
    <row r="9155" spans="1:12" x14ac:dyDescent="0.25">
      <c r="A9155" s="5" t="str">
        <f t="shared" ref="A9155:A9218" si="143">B9155&amp;C9155&amp;D9155&amp;E9155&amp;F9155&amp;G9155&amp;H9155</f>
        <v>1NEMNon-NEM Customer401010</v>
      </c>
      <c r="B9155" s="9">
        <v>1</v>
      </c>
      <c r="C9155" t="s">
        <v>132</v>
      </c>
      <c r="D9155" s="3" t="s">
        <v>143</v>
      </c>
      <c r="E9155" s="9">
        <v>4</v>
      </c>
      <c r="F9155" s="9">
        <v>0</v>
      </c>
      <c r="G9155" s="9">
        <v>10</v>
      </c>
      <c r="H9155" s="9">
        <v>10</v>
      </c>
      <c r="I9155" s="9">
        <v>0.85582536458969116</v>
      </c>
      <c r="J9155" s="9">
        <v>0.85582536458969116</v>
      </c>
      <c r="K9155" s="9">
        <v>0</v>
      </c>
      <c r="L9155" s="9">
        <v>74.360458374023438</v>
      </c>
    </row>
    <row r="9156" spans="1:12" x14ac:dyDescent="0.25">
      <c r="A9156" s="5" t="str">
        <f t="shared" si="143"/>
        <v>1NEMNon-NEM Customer401011</v>
      </c>
      <c r="B9156" s="9">
        <v>1</v>
      </c>
      <c r="C9156" t="s">
        <v>132</v>
      </c>
      <c r="D9156" s="3" t="s">
        <v>143</v>
      </c>
      <c r="E9156" s="9">
        <v>4</v>
      </c>
      <c r="F9156" s="9">
        <v>0</v>
      </c>
      <c r="G9156" s="9">
        <v>10</v>
      </c>
      <c r="H9156" s="9">
        <v>11</v>
      </c>
      <c r="I9156" s="9">
        <v>1.0145153999328613</v>
      </c>
      <c r="J9156" s="9">
        <v>1.0145153999328613</v>
      </c>
      <c r="K9156" s="9">
        <v>0</v>
      </c>
      <c r="L9156" s="9">
        <v>78.485443115234375</v>
      </c>
    </row>
    <row r="9157" spans="1:12" x14ac:dyDescent="0.25">
      <c r="A9157" s="5" t="str">
        <f t="shared" si="143"/>
        <v>1NEMNon-NEM Customer401012</v>
      </c>
      <c r="B9157" s="9">
        <v>1</v>
      </c>
      <c r="C9157" t="s">
        <v>132</v>
      </c>
      <c r="D9157" s="3" t="s">
        <v>143</v>
      </c>
      <c r="E9157" s="9">
        <v>4</v>
      </c>
      <c r="F9157" s="9">
        <v>0</v>
      </c>
      <c r="G9157" s="9">
        <v>10</v>
      </c>
      <c r="H9157" s="9">
        <v>12</v>
      </c>
      <c r="I9157" s="9">
        <v>1.2129354476928711</v>
      </c>
      <c r="J9157" s="9">
        <v>1.2129354476928711</v>
      </c>
      <c r="K9157" s="9">
        <v>0</v>
      </c>
      <c r="L9157" s="9">
        <v>82.455558776855469</v>
      </c>
    </row>
    <row r="9158" spans="1:12" x14ac:dyDescent="0.25">
      <c r="A9158" s="5" t="str">
        <f t="shared" si="143"/>
        <v>1NEMNon-NEM Customer401013</v>
      </c>
      <c r="B9158" s="9">
        <v>1</v>
      </c>
      <c r="C9158" t="s">
        <v>132</v>
      </c>
      <c r="D9158" s="3" t="s">
        <v>143</v>
      </c>
      <c r="E9158" s="9">
        <v>4</v>
      </c>
      <c r="F9158" s="9">
        <v>0</v>
      </c>
      <c r="G9158" s="9">
        <v>10</v>
      </c>
      <c r="H9158" s="9">
        <v>13</v>
      </c>
      <c r="I9158" s="9">
        <v>1.4473750591278076</v>
      </c>
      <c r="J9158" s="9">
        <v>1.4473750591278076</v>
      </c>
      <c r="K9158" s="9">
        <v>0</v>
      </c>
      <c r="L9158" s="9">
        <v>85.410659790039063</v>
      </c>
    </row>
    <row r="9159" spans="1:12" x14ac:dyDescent="0.25">
      <c r="A9159" s="5" t="str">
        <f t="shared" si="143"/>
        <v>1NEMNon-NEM Customer401014</v>
      </c>
      <c r="B9159" s="9">
        <v>1</v>
      </c>
      <c r="C9159" t="s">
        <v>132</v>
      </c>
      <c r="D9159" s="3" t="s">
        <v>143</v>
      </c>
      <c r="E9159" s="9">
        <v>4</v>
      </c>
      <c r="F9159" s="9">
        <v>0</v>
      </c>
      <c r="G9159" s="9">
        <v>10</v>
      </c>
      <c r="H9159" s="9">
        <v>14</v>
      </c>
      <c r="I9159" s="9">
        <v>1.6883556842803955</v>
      </c>
      <c r="J9159" s="9">
        <v>1.6883556842803955</v>
      </c>
      <c r="K9159" s="9">
        <v>0</v>
      </c>
      <c r="L9159" s="9">
        <v>87.373710632324219</v>
      </c>
    </row>
    <row r="9160" spans="1:12" x14ac:dyDescent="0.25">
      <c r="A9160" s="5" t="str">
        <f t="shared" si="143"/>
        <v>1NEMNon-NEM Customer401015</v>
      </c>
      <c r="B9160" s="9">
        <v>1</v>
      </c>
      <c r="C9160" t="s">
        <v>132</v>
      </c>
      <c r="D9160" s="3" t="s">
        <v>143</v>
      </c>
      <c r="E9160" s="9">
        <v>4</v>
      </c>
      <c r="F9160" s="9">
        <v>0</v>
      </c>
      <c r="G9160" s="9">
        <v>10</v>
      </c>
      <c r="H9160" s="9">
        <v>15</v>
      </c>
      <c r="I9160" s="9">
        <v>1.8999844789505005</v>
      </c>
      <c r="J9160" s="9">
        <v>1.8999844789505005</v>
      </c>
      <c r="K9160" s="9">
        <v>0</v>
      </c>
      <c r="L9160" s="9">
        <v>88.774307250976563</v>
      </c>
    </row>
    <row r="9161" spans="1:12" x14ac:dyDescent="0.25">
      <c r="A9161" s="5" t="str">
        <f t="shared" si="143"/>
        <v>1NEMNon-NEM Customer401016</v>
      </c>
      <c r="B9161" s="9">
        <v>1</v>
      </c>
      <c r="C9161" t="s">
        <v>132</v>
      </c>
      <c r="D9161" s="3" t="s">
        <v>143</v>
      </c>
      <c r="E9161" s="9">
        <v>4</v>
      </c>
      <c r="F9161" s="9">
        <v>0</v>
      </c>
      <c r="G9161" s="9">
        <v>10</v>
      </c>
      <c r="H9161" s="9">
        <v>16</v>
      </c>
      <c r="I9161" s="9">
        <v>2.0944886207580566</v>
      </c>
      <c r="J9161" s="9">
        <v>2.0944886207580566</v>
      </c>
      <c r="K9161" s="9">
        <v>0</v>
      </c>
      <c r="L9161" s="9">
        <v>90.05255126953125</v>
      </c>
    </row>
    <row r="9162" spans="1:12" x14ac:dyDescent="0.25">
      <c r="A9162" s="5" t="str">
        <f t="shared" si="143"/>
        <v>1NEMNon-NEM Customer401017</v>
      </c>
      <c r="B9162" s="9">
        <v>1</v>
      </c>
      <c r="C9162" t="s">
        <v>132</v>
      </c>
      <c r="D9162" s="3" t="s">
        <v>143</v>
      </c>
      <c r="E9162" s="9">
        <v>4</v>
      </c>
      <c r="F9162" s="9">
        <v>0</v>
      </c>
      <c r="G9162" s="9">
        <v>10</v>
      </c>
      <c r="H9162" s="9">
        <v>17</v>
      </c>
      <c r="I9162" s="9">
        <v>2.2240047454833984</v>
      </c>
      <c r="J9162" s="9">
        <v>1.3223534822463989</v>
      </c>
      <c r="K9162" s="9">
        <v>1.4015139080584049E-2</v>
      </c>
      <c r="L9162" s="9">
        <v>90.77471923828125</v>
      </c>
    </row>
    <row r="9163" spans="1:12" x14ac:dyDescent="0.25">
      <c r="A9163" s="5" t="str">
        <f t="shared" si="143"/>
        <v>1NEMNon-NEM Customer401018</v>
      </c>
      <c r="B9163" s="9">
        <v>1</v>
      </c>
      <c r="C9163" t="s">
        <v>132</v>
      </c>
      <c r="D9163" s="3" t="s">
        <v>143</v>
      </c>
      <c r="E9163" s="9">
        <v>4</v>
      </c>
      <c r="F9163" s="9">
        <v>0</v>
      </c>
      <c r="G9163" s="9">
        <v>10</v>
      </c>
      <c r="H9163" s="9">
        <v>18</v>
      </c>
      <c r="I9163" s="9">
        <v>2.3046555519104004</v>
      </c>
      <c r="J9163" s="9">
        <v>1.7545720338821411</v>
      </c>
      <c r="K9163" s="9">
        <v>2.5046354159712791E-2</v>
      </c>
      <c r="L9163" s="9">
        <v>90.986236572265625</v>
      </c>
    </row>
    <row r="9164" spans="1:12" x14ac:dyDescent="0.25">
      <c r="A9164" s="5" t="str">
        <f t="shared" si="143"/>
        <v>1NEMNon-NEM Customer401019</v>
      </c>
      <c r="B9164" s="9">
        <v>1</v>
      </c>
      <c r="C9164" t="s">
        <v>132</v>
      </c>
      <c r="D9164" s="3" t="s">
        <v>143</v>
      </c>
      <c r="E9164" s="9">
        <v>4</v>
      </c>
      <c r="F9164" s="9">
        <v>0</v>
      </c>
      <c r="G9164" s="9">
        <v>10</v>
      </c>
      <c r="H9164" s="9">
        <v>19</v>
      </c>
      <c r="I9164" s="9">
        <v>2.2746562957763672</v>
      </c>
      <c r="J9164" s="9">
        <v>1.9184446334838867</v>
      </c>
      <c r="K9164" s="9">
        <v>1.3464534655213356E-2</v>
      </c>
      <c r="L9164" s="9">
        <v>90.291168212890625</v>
      </c>
    </row>
    <row r="9165" spans="1:12" x14ac:dyDescent="0.25">
      <c r="A9165" s="5" t="str">
        <f t="shared" si="143"/>
        <v>1NEMNon-NEM Customer401020</v>
      </c>
      <c r="B9165" s="9">
        <v>1</v>
      </c>
      <c r="C9165" t="s">
        <v>132</v>
      </c>
      <c r="D9165" s="3" t="s">
        <v>143</v>
      </c>
      <c r="E9165" s="9">
        <v>4</v>
      </c>
      <c r="F9165" s="9">
        <v>0</v>
      </c>
      <c r="G9165" s="9">
        <v>10</v>
      </c>
      <c r="H9165" s="9">
        <v>20</v>
      </c>
      <c r="I9165" s="9">
        <v>2.1331808567047119</v>
      </c>
      <c r="J9165" s="9">
        <v>1.8722356557846069</v>
      </c>
      <c r="K9165" s="9">
        <v>1.4961619861423969E-2</v>
      </c>
      <c r="L9165" s="9">
        <v>88.422782897949219</v>
      </c>
    </row>
    <row r="9166" spans="1:12" x14ac:dyDescent="0.25">
      <c r="A9166" s="5" t="str">
        <f t="shared" si="143"/>
        <v>1NEMNon-NEM Customer401021</v>
      </c>
      <c r="B9166" s="9">
        <v>1</v>
      </c>
      <c r="C9166" t="s">
        <v>132</v>
      </c>
      <c r="D9166" s="3" t="s">
        <v>143</v>
      </c>
      <c r="E9166" s="9">
        <v>4</v>
      </c>
      <c r="F9166" s="9">
        <v>0</v>
      </c>
      <c r="G9166" s="9">
        <v>10</v>
      </c>
      <c r="H9166" s="9">
        <v>21</v>
      </c>
      <c r="I9166" s="9">
        <v>2.0435876846313477</v>
      </c>
      <c r="J9166" s="9">
        <v>1.8039333820343018</v>
      </c>
      <c r="K9166" s="9">
        <v>1.173858530819416E-2</v>
      </c>
      <c r="L9166" s="9">
        <v>85.258255004882813</v>
      </c>
    </row>
    <row r="9167" spans="1:12" x14ac:dyDescent="0.25">
      <c r="A9167" s="5" t="str">
        <f t="shared" si="143"/>
        <v>1NEMNon-NEM Customer401022</v>
      </c>
      <c r="B9167" s="9">
        <v>1</v>
      </c>
      <c r="C9167" t="s">
        <v>132</v>
      </c>
      <c r="D9167" s="3" t="s">
        <v>143</v>
      </c>
      <c r="E9167" s="9">
        <v>4</v>
      </c>
      <c r="F9167" s="9">
        <v>0</v>
      </c>
      <c r="G9167" s="9">
        <v>10</v>
      </c>
      <c r="H9167" s="9">
        <v>22</v>
      </c>
      <c r="I9167" s="9">
        <v>1.9243680238723755</v>
      </c>
      <c r="J9167" s="9">
        <v>2.3475048542022705</v>
      </c>
      <c r="K9167" s="9">
        <v>1.2661907821893692E-2</v>
      </c>
      <c r="L9167" s="9">
        <v>82.382232666015625</v>
      </c>
    </row>
    <row r="9168" spans="1:12" x14ac:dyDescent="0.25">
      <c r="A9168" s="5" t="str">
        <f t="shared" si="143"/>
        <v>1NEMNon-NEM Customer401023</v>
      </c>
      <c r="B9168" s="9">
        <v>1</v>
      </c>
      <c r="C9168" t="s">
        <v>132</v>
      </c>
      <c r="D9168" s="3" t="s">
        <v>143</v>
      </c>
      <c r="E9168" s="9">
        <v>4</v>
      </c>
      <c r="F9168" s="9">
        <v>0</v>
      </c>
      <c r="G9168" s="9">
        <v>10</v>
      </c>
      <c r="H9168" s="9">
        <v>23</v>
      </c>
      <c r="I9168" s="9">
        <v>1.7046750783920288</v>
      </c>
      <c r="J9168" s="9">
        <v>1.8571929931640625</v>
      </c>
      <c r="K9168" s="9">
        <v>9.5079969614744186E-3</v>
      </c>
      <c r="L9168" s="9">
        <v>79.550949096679688</v>
      </c>
    </row>
    <row r="9169" spans="1:12" x14ac:dyDescent="0.25">
      <c r="A9169" s="5" t="str">
        <f t="shared" si="143"/>
        <v>1NEMNon-NEM Customer401024</v>
      </c>
      <c r="B9169" s="9">
        <v>1</v>
      </c>
      <c r="C9169" t="s">
        <v>132</v>
      </c>
      <c r="D9169" s="3" t="s">
        <v>143</v>
      </c>
      <c r="E9169" s="9">
        <v>4</v>
      </c>
      <c r="F9169" s="9">
        <v>0</v>
      </c>
      <c r="G9169" s="9">
        <v>10</v>
      </c>
      <c r="H9169" s="9">
        <v>24</v>
      </c>
      <c r="I9169" s="9">
        <v>1.4241529703140259</v>
      </c>
      <c r="J9169" s="9">
        <v>1.5025464296340942</v>
      </c>
      <c r="K9169" s="9">
        <v>7.8496625646948814E-3</v>
      </c>
      <c r="L9169" s="9">
        <v>76.545578002929688</v>
      </c>
    </row>
    <row r="9170" spans="1:12" x14ac:dyDescent="0.25">
      <c r="A9170" s="5" t="str">
        <f t="shared" si="143"/>
        <v>1NEMNon-NEM Customer4121</v>
      </c>
      <c r="B9170" s="9">
        <v>1</v>
      </c>
      <c r="C9170" t="s">
        <v>132</v>
      </c>
      <c r="D9170" t="s">
        <v>143</v>
      </c>
      <c r="E9170" s="9">
        <v>4</v>
      </c>
      <c r="F9170" s="9">
        <v>1</v>
      </c>
      <c r="G9170" s="9">
        <v>2</v>
      </c>
      <c r="H9170" s="9">
        <v>1</v>
      </c>
      <c r="I9170" s="9">
        <v>0.77360349893569946</v>
      </c>
      <c r="J9170" s="9">
        <v>0.77360349893569946</v>
      </c>
      <c r="K9170" s="9">
        <v>0</v>
      </c>
      <c r="L9170" s="9">
        <v>65.418617248535156</v>
      </c>
    </row>
    <row r="9171" spans="1:12" x14ac:dyDescent="0.25">
      <c r="A9171" s="5" t="str">
        <f t="shared" si="143"/>
        <v>1NEMNon-NEM Customer4122</v>
      </c>
      <c r="B9171" s="9">
        <v>1</v>
      </c>
      <c r="C9171" t="s">
        <v>132</v>
      </c>
      <c r="D9171" t="s">
        <v>143</v>
      </c>
      <c r="E9171" s="9">
        <v>4</v>
      </c>
      <c r="F9171" s="9">
        <v>1</v>
      </c>
      <c r="G9171" s="9">
        <v>2</v>
      </c>
      <c r="H9171" s="9">
        <v>2</v>
      </c>
      <c r="I9171" s="9">
        <v>0.67282378673553467</v>
      </c>
      <c r="J9171" s="9">
        <v>0.67282378673553467</v>
      </c>
      <c r="K9171" s="9">
        <v>0</v>
      </c>
      <c r="L9171" s="9">
        <v>64.240852355957031</v>
      </c>
    </row>
    <row r="9172" spans="1:12" x14ac:dyDescent="0.25">
      <c r="A9172" s="5" t="str">
        <f t="shared" si="143"/>
        <v>1NEMNon-NEM Customer4123</v>
      </c>
      <c r="B9172" s="9">
        <v>1</v>
      </c>
      <c r="C9172" t="s">
        <v>132</v>
      </c>
      <c r="D9172" t="s">
        <v>143</v>
      </c>
      <c r="E9172" s="9">
        <v>4</v>
      </c>
      <c r="F9172" s="9">
        <v>1</v>
      </c>
      <c r="G9172" s="9">
        <v>2</v>
      </c>
      <c r="H9172" s="9">
        <v>3</v>
      </c>
      <c r="I9172" s="9">
        <v>0.60700714588165283</v>
      </c>
      <c r="J9172" s="9">
        <v>0.60700714588165283</v>
      </c>
      <c r="K9172" s="9">
        <v>0</v>
      </c>
      <c r="L9172" s="9">
        <v>63.18792724609375</v>
      </c>
    </row>
    <row r="9173" spans="1:12" x14ac:dyDescent="0.25">
      <c r="A9173" s="5" t="str">
        <f t="shared" si="143"/>
        <v>1NEMNon-NEM Customer4124</v>
      </c>
      <c r="B9173" s="9">
        <v>1</v>
      </c>
      <c r="C9173" t="s">
        <v>132</v>
      </c>
      <c r="D9173" t="s">
        <v>143</v>
      </c>
      <c r="E9173" s="9">
        <v>4</v>
      </c>
      <c r="F9173" s="9">
        <v>1</v>
      </c>
      <c r="G9173" s="9">
        <v>2</v>
      </c>
      <c r="H9173" s="9">
        <v>4</v>
      </c>
      <c r="I9173" s="9">
        <v>0.56072783470153809</v>
      </c>
      <c r="J9173" s="9">
        <v>0.56072783470153809</v>
      </c>
      <c r="K9173" s="9">
        <v>0</v>
      </c>
      <c r="L9173" s="9">
        <v>62.147209167480469</v>
      </c>
    </row>
    <row r="9174" spans="1:12" x14ac:dyDescent="0.25">
      <c r="A9174" s="5" t="str">
        <f t="shared" si="143"/>
        <v>1NEMNon-NEM Customer4125</v>
      </c>
      <c r="B9174" s="9">
        <v>1</v>
      </c>
      <c r="C9174" t="s">
        <v>132</v>
      </c>
      <c r="D9174" t="s">
        <v>143</v>
      </c>
      <c r="E9174" s="9">
        <v>4</v>
      </c>
      <c r="F9174" s="9">
        <v>1</v>
      </c>
      <c r="G9174" s="9">
        <v>2</v>
      </c>
      <c r="H9174" s="9">
        <v>5</v>
      </c>
      <c r="I9174" s="9">
        <v>0.53167432546615601</v>
      </c>
      <c r="J9174" s="9">
        <v>0.53167432546615601</v>
      </c>
      <c r="K9174" s="9">
        <v>0</v>
      </c>
      <c r="L9174" s="9">
        <v>61.133098602294922</v>
      </c>
    </row>
    <row r="9175" spans="1:12" x14ac:dyDescent="0.25">
      <c r="A9175" s="5" t="str">
        <f t="shared" si="143"/>
        <v>1NEMNon-NEM Customer4126</v>
      </c>
      <c r="B9175" s="9">
        <v>1</v>
      </c>
      <c r="C9175" t="s">
        <v>132</v>
      </c>
      <c r="D9175" t="s">
        <v>143</v>
      </c>
      <c r="E9175" s="9">
        <v>4</v>
      </c>
      <c r="F9175" s="9">
        <v>1</v>
      </c>
      <c r="G9175" s="9">
        <v>2</v>
      </c>
      <c r="H9175" s="9">
        <v>6</v>
      </c>
      <c r="I9175" s="9">
        <v>0.53050404787063599</v>
      </c>
      <c r="J9175" s="9">
        <v>0.53050404787063599</v>
      </c>
      <c r="K9175" s="9">
        <v>0</v>
      </c>
      <c r="L9175" s="9">
        <v>60.308395385742188</v>
      </c>
    </row>
    <row r="9176" spans="1:12" x14ac:dyDescent="0.25">
      <c r="A9176" s="5" t="str">
        <f t="shared" si="143"/>
        <v>1NEMNon-NEM Customer4127</v>
      </c>
      <c r="B9176" s="9">
        <v>1</v>
      </c>
      <c r="C9176" t="s">
        <v>132</v>
      </c>
      <c r="D9176" t="s">
        <v>143</v>
      </c>
      <c r="E9176" s="9">
        <v>4</v>
      </c>
      <c r="F9176" s="9">
        <v>1</v>
      </c>
      <c r="G9176" s="9">
        <v>2</v>
      </c>
      <c r="H9176" s="9">
        <v>7</v>
      </c>
      <c r="I9176" s="9">
        <v>0.57254940271377563</v>
      </c>
      <c r="J9176" s="9">
        <v>0.57254940271377563</v>
      </c>
      <c r="K9176" s="9">
        <v>0</v>
      </c>
      <c r="L9176" s="9">
        <v>59.725620269775391</v>
      </c>
    </row>
    <row r="9177" spans="1:12" x14ac:dyDescent="0.25">
      <c r="A9177" s="5" t="str">
        <f t="shared" si="143"/>
        <v>1NEMNon-NEM Customer4128</v>
      </c>
      <c r="B9177" s="9">
        <v>1</v>
      </c>
      <c r="C9177" t="s">
        <v>132</v>
      </c>
      <c r="D9177" t="s">
        <v>143</v>
      </c>
      <c r="E9177" s="9">
        <v>4</v>
      </c>
      <c r="F9177" s="9">
        <v>1</v>
      </c>
      <c r="G9177" s="9">
        <v>2</v>
      </c>
      <c r="H9177" s="9">
        <v>8</v>
      </c>
      <c r="I9177" s="9">
        <v>0.61214929819107056</v>
      </c>
      <c r="J9177" s="9">
        <v>0.61214929819107056</v>
      </c>
      <c r="K9177" s="9">
        <v>0</v>
      </c>
      <c r="L9177" s="9">
        <v>59.633380889892578</v>
      </c>
    </row>
    <row r="9178" spans="1:12" x14ac:dyDescent="0.25">
      <c r="A9178" s="5" t="str">
        <f t="shared" si="143"/>
        <v>1NEMNon-NEM Customer4129</v>
      </c>
      <c r="B9178" s="9">
        <v>1</v>
      </c>
      <c r="C9178" t="s">
        <v>132</v>
      </c>
      <c r="D9178" t="s">
        <v>143</v>
      </c>
      <c r="E9178" s="9">
        <v>4</v>
      </c>
      <c r="F9178" s="9">
        <v>1</v>
      </c>
      <c r="G9178" s="9">
        <v>2</v>
      </c>
      <c r="H9178" s="9">
        <v>9</v>
      </c>
      <c r="I9178" s="9">
        <v>0.61409109830856323</v>
      </c>
      <c r="J9178" s="9">
        <v>0.61409109830856323</v>
      </c>
      <c r="K9178" s="9">
        <v>0</v>
      </c>
      <c r="L9178" s="9">
        <v>61.653083801269531</v>
      </c>
    </row>
    <row r="9179" spans="1:12" x14ac:dyDescent="0.25">
      <c r="A9179" s="5" t="str">
        <f t="shared" si="143"/>
        <v>1NEMNon-NEM Customer41210</v>
      </c>
      <c r="B9179" s="9">
        <v>1</v>
      </c>
      <c r="C9179" t="s">
        <v>132</v>
      </c>
      <c r="D9179" t="s">
        <v>143</v>
      </c>
      <c r="E9179" s="9">
        <v>4</v>
      </c>
      <c r="F9179" s="9">
        <v>1</v>
      </c>
      <c r="G9179" s="9">
        <v>2</v>
      </c>
      <c r="H9179" s="9">
        <v>10</v>
      </c>
      <c r="I9179" s="9">
        <v>0.62908262014389038</v>
      </c>
      <c r="J9179" s="9">
        <v>0.62908262014389038</v>
      </c>
      <c r="K9179" s="9">
        <v>0</v>
      </c>
      <c r="L9179" s="9">
        <v>66.197303771972656</v>
      </c>
    </row>
    <row r="9180" spans="1:12" x14ac:dyDescent="0.25">
      <c r="A9180" s="5" t="str">
        <f t="shared" si="143"/>
        <v>1NEMNon-NEM Customer41211</v>
      </c>
      <c r="B9180" s="9">
        <v>1</v>
      </c>
      <c r="C9180" t="s">
        <v>132</v>
      </c>
      <c r="D9180" t="s">
        <v>143</v>
      </c>
      <c r="E9180" s="9">
        <v>4</v>
      </c>
      <c r="F9180" s="9">
        <v>1</v>
      </c>
      <c r="G9180" s="9">
        <v>2</v>
      </c>
      <c r="H9180" s="9">
        <v>11</v>
      </c>
      <c r="I9180" s="9">
        <v>0.72237330675125122</v>
      </c>
      <c r="J9180" s="9">
        <v>0.72237330675125122</v>
      </c>
      <c r="K9180" s="9">
        <v>0</v>
      </c>
      <c r="L9180" s="9">
        <v>71.629524230957031</v>
      </c>
    </row>
    <row r="9181" spans="1:12" x14ac:dyDescent="0.25">
      <c r="A9181" s="5" t="str">
        <f t="shared" si="143"/>
        <v>1NEMNon-NEM Customer41212</v>
      </c>
      <c r="B9181" s="9">
        <v>1</v>
      </c>
      <c r="C9181" t="s">
        <v>132</v>
      </c>
      <c r="D9181" t="s">
        <v>143</v>
      </c>
      <c r="E9181" s="9">
        <v>4</v>
      </c>
      <c r="F9181" s="9">
        <v>1</v>
      </c>
      <c r="G9181" s="9">
        <v>2</v>
      </c>
      <c r="H9181" s="9">
        <v>12</v>
      </c>
      <c r="I9181" s="9">
        <v>0.7943231463432312</v>
      </c>
      <c r="J9181" s="9">
        <v>0.7943231463432312</v>
      </c>
      <c r="K9181" s="9">
        <v>0</v>
      </c>
      <c r="L9181" s="9">
        <v>76.538131713867188</v>
      </c>
    </row>
    <row r="9182" spans="1:12" x14ac:dyDescent="0.25">
      <c r="A9182" s="5" t="str">
        <f t="shared" si="143"/>
        <v>1NEMNon-NEM Customer41213</v>
      </c>
      <c r="B9182" s="9">
        <v>1</v>
      </c>
      <c r="C9182" t="s">
        <v>132</v>
      </c>
      <c r="D9182" t="s">
        <v>143</v>
      </c>
      <c r="E9182" s="9">
        <v>4</v>
      </c>
      <c r="F9182" s="9">
        <v>1</v>
      </c>
      <c r="G9182" s="9">
        <v>2</v>
      </c>
      <c r="H9182" s="9">
        <v>13</v>
      </c>
      <c r="I9182" s="9">
        <v>0.8793070912361145</v>
      </c>
      <c r="J9182" s="9">
        <v>0.8793070912361145</v>
      </c>
      <c r="K9182" s="9">
        <v>0</v>
      </c>
      <c r="L9182" s="9">
        <v>80.521034240722656</v>
      </c>
    </row>
    <row r="9183" spans="1:12" x14ac:dyDescent="0.25">
      <c r="A9183" s="5" t="str">
        <f t="shared" si="143"/>
        <v>1NEMNon-NEM Customer41214</v>
      </c>
      <c r="B9183" s="9">
        <v>1</v>
      </c>
      <c r="C9183" t="s">
        <v>132</v>
      </c>
      <c r="D9183" t="s">
        <v>143</v>
      </c>
      <c r="E9183" s="9">
        <v>4</v>
      </c>
      <c r="F9183" s="9">
        <v>1</v>
      </c>
      <c r="G9183" s="9">
        <v>2</v>
      </c>
      <c r="H9183" s="9">
        <v>14</v>
      </c>
      <c r="I9183" s="9">
        <v>0.98607879877090454</v>
      </c>
      <c r="J9183" s="9">
        <v>0.98607879877090454</v>
      </c>
      <c r="K9183" s="9">
        <v>0</v>
      </c>
      <c r="L9183" s="9">
        <v>83.076187133789063</v>
      </c>
    </row>
    <row r="9184" spans="1:12" x14ac:dyDescent="0.25">
      <c r="A9184" s="5" t="str">
        <f t="shared" si="143"/>
        <v>1NEMNon-NEM Customer41215</v>
      </c>
      <c r="B9184" s="9">
        <v>1</v>
      </c>
      <c r="C9184" t="s">
        <v>132</v>
      </c>
      <c r="D9184" t="s">
        <v>143</v>
      </c>
      <c r="E9184" s="9">
        <v>4</v>
      </c>
      <c r="F9184" s="9">
        <v>1</v>
      </c>
      <c r="G9184" s="9">
        <v>2</v>
      </c>
      <c r="H9184" s="9">
        <v>15</v>
      </c>
      <c r="I9184" s="9">
        <v>1.1097575426101685</v>
      </c>
      <c r="J9184" s="9">
        <v>1.1097575426101685</v>
      </c>
      <c r="K9184" s="9">
        <v>0</v>
      </c>
      <c r="L9184" s="9">
        <v>84.395500183105469</v>
      </c>
    </row>
    <row r="9185" spans="1:12" x14ac:dyDescent="0.25">
      <c r="A9185" s="5" t="str">
        <f t="shared" si="143"/>
        <v>1NEMNon-NEM Customer41216</v>
      </c>
      <c r="B9185" s="9">
        <v>1</v>
      </c>
      <c r="C9185" t="s">
        <v>132</v>
      </c>
      <c r="D9185" t="s">
        <v>143</v>
      </c>
      <c r="E9185" s="9">
        <v>4</v>
      </c>
      <c r="F9185" s="9">
        <v>1</v>
      </c>
      <c r="G9185" s="9">
        <v>2</v>
      </c>
      <c r="H9185" s="9">
        <v>16</v>
      </c>
      <c r="I9185" s="9">
        <v>1.2476354837417603</v>
      </c>
      <c r="J9185" s="9">
        <v>1.2476354837417603</v>
      </c>
      <c r="K9185" s="9">
        <v>0</v>
      </c>
      <c r="L9185" s="9">
        <v>84.899948120117188</v>
      </c>
    </row>
    <row r="9186" spans="1:12" x14ac:dyDescent="0.25">
      <c r="A9186" s="5" t="str">
        <f t="shared" si="143"/>
        <v>1NEMNon-NEM Customer41217</v>
      </c>
      <c r="B9186" s="9">
        <v>1</v>
      </c>
      <c r="C9186" t="s">
        <v>132</v>
      </c>
      <c r="D9186" t="s">
        <v>143</v>
      </c>
      <c r="E9186" s="9">
        <v>4</v>
      </c>
      <c r="F9186" s="9">
        <v>1</v>
      </c>
      <c r="G9186" s="9">
        <v>2</v>
      </c>
      <c r="H9186" s="9">
        <v>17</v>
      </c>
      <c r="I9186" s="9">
        <v>1.3674041032791138</v>
      </c>
      <c r="J9186" s="9">
        <v>0.62956410646438599</v>
      </c>
      <c r="K9186" s="9">
        <v>2.1273918449878693E-2</v>
      </c>
      <c r="L9186" s="9">
        <v>84.064842224121094</v>
      </c>
    </row>
    <row r="9187" spans="1:12" x14ac:dyDescent="0.25">
      <c r="A9187" s="5" t="str">
        <f t="shared" si="143"/>
        <v>1NEMNon-NEM Customer41218</v>
      </c>
      <c r="B9187" s="9">
        <v>1</v>
      </c>
      <c r="C9187" t="s">
        <v>132</v>
      </c>
      <c r="D9187" t="s">
        <v>143</v>
      </c>
      <c r="E9187" s="9">
        <v>4</v>
      </c>
      <c r="F9187" s="9">
        <v>1</v>
      </c>
      <c r="G9187" s="9">
        <v>2</v>
      </c>
      <c r="H9187" s="9">
        <v>18</v>
      </c>
      <c r="I9187" s="9">
        <v>1.4515068531036377</v>
      </c>
      <c r="J9187" s="9">
        <v>1.0339372158050537</v>
      </c>
      <c r="K9187" s="9">
        <v>3.5448301583528519E-2</v>
      </c>
      <c r="L9187" s="9">
        <v>83.862327575683594</v>
      </c>
    </row>
    <row r="9188" spans="1:12" x14ac:dyDescent="0.25">
      <c r="A9188" s="5" t="str">
        <f t="shared" si="143"/>
        <v>1NEMNon-NEM Customer41219</v>
      </c>
      <c r="B9188" s="9">
        <v>1</v>
      </c>
      <c r="C9188" t="s">
        <v>132</v>
      </c>
      <c r="D9188" t="s">
        <v>143</v>
      </c>
      <c r="E9188" s="9">
        <v>4</v>
      </c>
      <c r="F9188" s="9">
        <v>1</v>
      </c>
      <c r="G9188" s="9">
        <v>2</v>
      </c>
      <c r="H9188" s="9">
        <v>19</v>
      </c>
      <c r="I9188" s="9">
        <v>1.4617948532104492</v>
      </c>
      <c r="J9188" s="9">
        <v>1.2018300294876099</v>
      </c>
      <c r="K9188" s="9">
        <v>2.1636983379721642E-2</v>
      </c>
      <c r="L9188" s="9">
        <v>82.588485717773438</v>
      </c>
    </row>
    <row r="9189" spans="1:12" x14ac:dyDescent="0.25">
      <c r="A9189" s="5" t="str">
        <f t="shared" si="143"/>
        <v>1NEMNon-NEM Customer41220</v>
      </c>
      <c r="B9189" s="9">
        <v>1</v>
      </c>
      <c r="C9189" t="s">
        <v>132</v>
      </c>
      <c r="D9189" t="s">
        <v>143</v>
      </c>
      <c r="E9189" s="9">
        <v>4</v>
      </c>
      <c r="F9189" s="9">
        <v>1</v>
      </c>
      <c r="G9189" s="9">
        <v>2</v>
      </c>
      <c r="H9189" s="9">
        <v>20</v>
      </c>
      <c r="I9189" s="9">
        <v>1.4138712882995605</v>
      </c>
      <c r="J9189" s="9">
        <v>1.2099969387054443</v>
      </c>
      <c r="K9189" s="9">
        <v>2.0346801728010178E-2</v>
      </c>
      <c r="L9189" s="9">
        <v>79.940177917480469</v>
      </c>
    </row>
    <row r="9190" spans="1:12" x14ac:dyDescent="0.25">
      <c r="A9190" s="5" t="str">
        <f t="shared" si="143"/>
        <v>1NEMNon-NEM Customer41221</v>
      </c>
      <c r="B9190" s="9">
        <v>1</v>
      </c>
      <c r="C9190" t="s">
        <v>132</v>
      </c>
      <c r="D9190" t="s">
        <v>143</v>
      </c>
      <c r="E9190" s="9">
        <v>4</v>
      </c>
      <c r="F9190" s="9">
        <v>1</v>
      </c>
      <c r="G9190" s="9">
        <v>2</v>
      </c>
      <c r="H9190" s="9">
        <v>21</v>
      </c>
      <c r="I9190" s="9">
        <v>1.3751493692398071</v>
      </c>
      <c r="J9190" s="9">
        <v>1.1987215280532837</v>
      </c>
      <c r="K9190" s="9">
        <v>3.1360570341348648E-2</v>
      </c>
      <c r="L9190" s="9">
        <v>75.8607177734375</v>
      </c>
    </row>
    <row r="9191" spans="1:12" x14ac:dyDescent="0.25">
      <c r="A9191" s="5" t="str">
        <f t="shared" si="143"/>
        <v>1NEMNon-NEM Customer41222</v>
      </c>
      <c r="B9191" s="9">
        <v>1</v>
      </c>
      <c r="C9191" t="s">
        <v>132</v>
      </c>
      <c r="D9191" t="s">
        <v>143</v>
      </c>
      <c r="E9191" s="9">
        <v>4</v>
      </c>
      <c r="F9191" s="9">
        <v>1</v>
      </c>
      <c r="G9191" s="9">
        <v>2</v>
      </c>
      <c r="H9191" s="9">
        <v>22</v>
      </c>
      <c r="I9191" s="9">
        <v>1.301692008972168</v>
      </c>
      <c r="J9191" s="9">
        <v>1.59557044506073</v>
      </c>
      <c r="K9191" s="9">
        <v>3.3538565039634705E-2</v>
      </c>
      <c r="L9191" s="9">
        <v>72.788299560546875</v>
      </c>
    </row>
    <row r="9192" spans="1:12" x14ac:dyDescent="0.25">
      <c r="A9192" s="5" t="str">
        <f t="shared" si="143"/>
        <v>1NEMNon-NEM Customer41223</v>
      </c>
      <c r="B9192" s="9">
        <v>1</v>
      </c>
      <c r="C9192" t="s">
        <v>132</v>
      </c>
      <c r="D9192" t="s">
        <v>143</v>
      </c>
      <c r="E9192" s="9">
        <v>4</v>
      </c>
      <c r="F9192" s="9">
        <v>1</v>
      </c>
      <c r="G9192" s="9">
        <v>2</v>
      </c>
      <c r="H9192" s="9">
        <v>23</v>
      </c>
      <c r="I9192" s="9">
        <v>1.1724112033843994</v>
      </c>
      <c r="J9192" s="9">
        <v>1.2550545930862427</v>
      </c>
      <c r="K9192" s="9">
        <v>2.3720066994428635E-2</v>
      </c>
      <c r="L9192" s="9">
        <v>70.574798583984375</v>
      </c>
    </row>
    <row r="9193" spans="1:12" x14ac:dyDescent="0.25">
      <c r="A9193" s="5" t="str">
        <f t="shared" si="143"/>
        <v>1NEMNon-NEM Customer41224</v>
      </c>
      <c r="B9193" s="9">
        <v>1</v>
      </c>
      <c r="C9193" t="s">
        <v>132</v>
      </c>
      <c r="D9193" t="s">
        <v>143</v>
      </c>
      <c r="E9193" s="9">
        <v>4</v>
      </c>
      <c r="F9193" s="9">
        <v>1</v>
      </c>
      <c r="G9193" s="9">
        <v>2</v>
      </c>
      <c r="H9193" s="9">
        <v>24</v>
      </c>
      <c r="I9193" s="9">
        <v>0.97811263799667358</v>
      </c>
      <c r="J9193" s="9">
        <v>1.0056072473526001</v>
      </c>
      <c r="K9193" s="9">
        <v>2.0999211817979813E-2</v>
      </c>
      <c r="L9193" s="9">
        <v>67.866867065429688</v>
      </c>
    </row>
    <row r="9194" spans="1:12" x14ac:dyDescent="0.25">
      <c r="A9194" s="5" t="str">
        <f t="shared" si="143"/>
        <v>1NEMNon-NEM Customer41101</v>
      </c>
      <c r="B9194" s="9">
        <v>1</v>
      </c>
      <c r="C9194" t="s">
        <v>132</v>
      </c>
      <c r="D9194" t="s">
        <v>143</v>
      </c>
      <c r="E9194" s="9">
        <v>4</v>
      </c>
      <c r="F9194" s="9">
        <v>1</v>
      </c>
      <c r="G9194" s="9">
        <v>10</v>
      </c>
      <c r="H9194" s="9">
        <v>1</v>
      </c>
      <c r="I9194" s="9">
        <v>1.0662013292312622</v>
      </c>
      <c r="J9194" s="9">
        <v>1.0662013292312622</v>
      </c>
      <c r="K9194" s="9">
        <v>0</v>
      </c>
      <c r="L9194" s="9">
        <v>71.827033996582031</v>
      </c>
    </row>
    <row r="9195" spans="1:12" x14ac:dyDescent="0.25">
      <c r="A9195" s="5" t="str">
        <f t="shared" si="143"/>
        <v>1NEMNon-NEM Customer41102</v>
      </c>
      <c r="B9195" s="9">
        <v>1</v>
      </c>
      <c r="C9195" t="s">
        <v>132</v>
      </c>
      <c r="D9195" t="s">
        <v>143</v>
      </c>
      <c r="E9195" s="9">
        <v>4</v>
      </c>
      <c r="F9195" s="9">
        <v>1</v>
      </c>
      <c r="G9195" s="9">
        <v>10</v>
      </c>
      <c r="H9195" s="9">
        <v>2</v>
      </c>
      <c r="I9195" s="9">
        <v>0.86825066804885864</v>
      </c>
      <c r="J9195" s="9">
        <v>0.86825066804885864</v>
      </c>
      <c r="K9195" s="9">
        <v>0</v>
      </c>
      <c r="L9195" s="9">
        <v>70.196502685546875</v>
      </c>
    </row>
    <row r="9196" spans="1:12" x14ac:dyDescent="0.25">
      <c r="A9196" s="5" t="str">
        <f t="shared" si="143"/>
        <v>1NEMNon-NEM Customer41103</v>
      </c>
      <c r="B9196" s="9">
        <v>1</v>
      </c>
      <c r="C9196" t="s">
        <v>132</v>
      </c>
      <c r="D9196" t="s">
        <v>143</v>
      </c>
      <c r="E9196" s="9">
        <v>4</v>
      </c>
      <c r="F9196" s="9">
        <v>1</v>
      </c>
      <c r="G9196" s="9">
        <v>10</v>
      </c>
      <c r="H9196" s="9">
        <v>3</v>
      </c>
      <c r="I9196" s="9">
        <v>0.74586594104766846</v>
      </c>
      <c r="J9196" s="9">
        <v>0.74586594104766846</v>
      </c>
      <c r="K9196" s="9">
        <v>0</v>
      </c>
      <c r="L9196" s="9">
        <v>69.052993774414063</v>
      </c>
    </row>
    <row r="9197" spans="1:12" x14ac:dyDescent="0.25">
      <c r="A9197" s="5" t="str">
        <f t="shared" si="143"/>
        <v>1NEMNon-NEM Customer41104</v>
      </c>
      <c r="B9197" s="9">
        <v>1</v>
      </c>
      <c r="C9197" t="s">
        <v>132</v>
      </c>
      <c r="D9197" t="s">
        <v>143</v>
      </c>
      <c r="E9197" s="9">
        <v>4</v>
      </c>
      <c r="F9197" s="9">
        <v>1</v>
      </c>
      <c r="G9197" s="9">
        <v>10</v>
      </c>
      <c r="H9197" s="9">
        <v>4</v>
      </c>
      <c r="I9197" s="9">
        <v>0.64062410593032837</v>
      </c>
      <c r="J9197" s="9">
        <v>0.64062410593032837</v>
      </c>
      <c r="K9197" s="9">
        <v>0</v>
      </c>
      <c r="L9197" s="9">
        <v>67.204048156738281</v>
      </c>
    </row>
    <row r="9198" spans="1:12" x14ac:dyDescent="0.25">
      <c r="A9198" s="5" t="str">
        <f t="shared" si="143"/>
        <v>1NEMNon-NEM Customer41105</v>
      </c>
      <c r="B9198" s="9">
        <v>1</v>
      </c>
      <c r="C9198" t="s">
        <v>132</v>
      </c>
      <c r="D9198" t="s">
        <v>143</v>
      </c>
      <c r="E9198" s="9">
        <v>4</v>
      </c>
      <c r="F9198" s="9">
        <v>1</v>
      </c>
      <c r="G9198" s="9">
        <v>10</v>
      </c>
      <c r="H9198" s="9">
        <v>5</v>
      </c>
      <c r="I9198" s="9">
        <v>0.59011077880859375</v>
      </c>
      <c r="J9198" s="9">
        <v>0.59011077880859375</v>
      </c>
      <c r="K9198" s="9">
        <v>0</v>
      </c>
      <c r="L9198" s="9">
        <v>65.944801330566406</v>
      </c>
    </row>
    <row r="9199" spans="1:12" x14ac:dyDescent="0.25">
      <c r="A9199" s="5" t="str">
        <f t="shared" si="143"/>
        <v>1NEMNon-NEM Customer41106</v>
      </c>
      <c r="B9199" s="9">
        <v>1</v>
      </c>
      <c r="C9199" t="s">
        <v>132</v>
      </c>
      <c r="D9199" t="s">
        <v>143</v>
      </c>
      <c r="E9199" s="9">
        <v>4</v>
      </c>
      <c r="F9199" s="9">
        <v>1</v>
      </c>
      <c r="G9199" s="9">
        <v>10</v>
      </c>
      <c r="H9199" s="9">
        <v>6</v>
      </c>
      <c r="I9199" s="9">
        <v>0.57467210292816162</v>
      </c>
      <c r="J9199" s="9">
        <v>0.57467210292816162</v>
      </c>
      <c r="K9199" s="9">
        <v>0</v>
      </c>
      <c r="L9199" s="9">
        <v>64.984634399414063</v>
      </c>
    </row>
    <row r="9200" spans="1:12" x14ac:dyDescent="0.25">
      <c r="A9200" s="5" t="str">
        <f t="shared" si="143"/>
        <v>1NEMNon-NEM Customer41107</v>
      </c>
      <c r="B9200" s="9">
        <v>1</v>
      </c>
      <c r="C9200" t="s">
        <v>132</v>
      </c>
      <c r="D9200" t="s">
        <v>143</v>
      </c>
      <c r="E9200" s="9">
        <v>4</v>
      </c>
      <c r="F9200" s="9">
        <v>1</v>
      </c>
      <c r="G9200" s="9">
        <v>10</v>
      </c>
      <c r="H9200" s="9">
        <v>7</v>
      </c>
      <c r="I9200" s="9">
        <v>0.59824508428573608</v>
      </c>
      <c r="J9200" s="9">
        <v>0.59824508428573608</v>
      </c>
      <c r="K9200" s="9">
        <v>0</v>
      </c>
      <c r="L9200" s="9">
        <v>64.213905334472656</v>
      </c>
    </row>
    <row r="9201" spans="1:12" x14ac:dyDescent="0.25">
      <c r="A9201" s="5" t="str">
        <f t="shared" si="143"/>
        <v>1NEMNon-NEM Customer41108</v>
      </c>
      <c r="B9201" s="9">
        <v>1</v>
      </c>
      <c r="C9201" t="s">
        <v>132</v>
      </c>
      <c r="D9201" t="s">
        <v>143</v>
      </c>
      <c r="E9201" s="9">
        <v>4</v>
      </c>
      <c r="F9201" s="9">
        <v>1</v>
      </c>
      <c r="G9201" s="9">
        <v>10</v>
      </c>
      <c r="H9201" s="9">
        <v>8</v>
      </c>
      <c r="I9201" s="9">
        <v>0.64360761642456055</v>
      </c>
      <c r="J9201" s="9">
        <v>0.64360761642456055</v>
      </c>
      <c r="K9201" s="9">
        <v>0</v>
      </c>
      <c r="L9201" s="9">
        <v>64.100975036621094</v>
      </c>
    </row>
    <row r="9202" spans="1:12" x14ac:dyDescent="0.25">
      <c r="A9202" s="5" t="str">
        <f t="shared" si="143"/>
        <v>1NEMNon-NEM Customer41109</v>
      </c>
      <c r="B9202" s="9">
        <v>1</v>
      </c>
      <c r="C9202" t="s">
        <v>132</v>
      </c>
      <c r="D9202" t="s">
        <v>143</v>
      </c>
      <c r="E9202" s="9">
        <v>4</v>
      </c>
      <c r="F9202" s="9">
        <v>1</v>
      </c>
      <c r="G9202" s="9">
        <v>10</v>
      </c>
      <c r="H9202" s="9">
        <v>9</v>
      </c>
      <c r="I9202" s="9">
        <v>0.6789783239364624</v>
      </c>
      <c r="J9202" s="9">
        <v>0.6789783239364624</v>
      </c>
      <c r="K9202" s="9">
        <v>0</v>
      </c>
      <c r="L9202" s="9">
        <v>67.167091369628906</v>
      </c>
    </row>
    <row r="9203" spans="1:12" x14ac:dyDescent="0.25">
      <c r="A9203" s="5" t="str">
        <f t="shared" si="143"/>
        <v>1NEMNon-NEM Customer411010</v>
      </c>
      <c r="B9203" s="9">
        <v>1</v>
      </c>
      <c r="C9203" t="s">
        <v>132</v>
      </c>
      <c r="D9203" t="s">
        <v>143</v>
      </c>
      <c r="E9203" s="9">
        <v>4</v>
      </c>
      <c r="F9203" s="9">
        <v>1</v>
      </c>
      <c r="G9203" s="9">
        <v>10</v>
      </c>
      <c r="H9203" s="9">
        <v>10</v>
      </c>
      <c r="I9203" s="9">
        <v>0.80332499742507935</v>
      </c>
      <c r="J9203" s="9">
        <v>0.80332499742507935</v>
      </c>
      <c r="K9203" s="9">
        <v>0</v>
      </c>
      <c r="L9203" s="9">
        <v>72.806037902832031</v>
      </c>
    </row>
    <row r="9204" spans="1:12" x14ac:dyDescent="0.25">
      <c r="A9204" s="5" t="str">
        <f t="shared" si="143"/>
        <v>1NEMNon-NEM Customer411011</v>
      </c>
      <c r="B9204" s="9">
        <v>1</v>
      </c>
      <c r="C9204" t="s">
        <v>132</v>
      </c>
      <c r="D9204" t="s">
        <v>143</v>
      </c>
      <c r="E9204" s="9">
        <v>4</v>
      </c>
      <c r="F9204" s="9">
        <v>1</v>
      </c>
      <c r="G9204" s="9">
        <v>10</v>
      </c>
      <c r="H9204" s="9">
        <v>11</v>
      </c>
      <c r="I9204" s="9">
        <v>0.91504615545272827</v>
      </c>
      <c r="J9204" s="9">
        <v>0.91504615545272827</v>
      </c>
      <c r="K9204" s="9">
        <v>0</v>
      </c>
      <c r="L9204" s="9">
        <v>77.7581787109375</v>
      </c>
    </row>
    <row r="9205" spans="1:12" x14ac:dyDescent="0.25">
      <c r="A9205" s="5" t="str">
        <f t="shared" si="143"/>
        <v>1NEMNon-NEM Customer411012</v>
      </c>
      <c r="B9205" s="9">
        <v>1</v>
      </c>
      <c r="C9205" t="s">
        <v>132</v>
      </c>
      <c r="D9205" t="s">
        <v>143</v>
      </c>
      <c r="E9205" s="9">
        <v>4</v>
      </c>
      <c r="F9205" s="9">
        <v>1</v>
      </c>
      <c r="G9205" s="9">
        <v>10</v>
      </c>
      <c r="H9205" s="9">
        <v>12</v>
      </c>
      <c r="I9205" s="9">
        <v>1.0391089916229248</v>
      </c>
      <c r="J9205" s="9">
        <v>1.0391089916229248</v>
      </c>
      <c r="K9205" s="9">
        <v>0</v>
      </c>
      <c r="L9205" s="9">
        <v>82.374885559082031</v>
      </c>
    </row>
    <row r="9206" spans="1:12" x14ac:dyDescent="0.25">
      <c r="A9206" s="5" t="str">
        <f t="shared" si="143"/>
        <v>1NEMNon-NEM Customer411013</v>
      </c>
      <c r="B9206" s="9">
        <v>1</v>
      </c>
      <c r="C9206" t="s">
        <v>132</v>
      </c>
      <c r="D9206" t="s">
        <v>143</v>
      </c>
      <c r="E9206" s="9">
        <v>4</v>
      </c>
      <c r="F9206" s="9">
        <v>1</v>
      </c>
      <c r="G9206" s="9">
        <v>10</v>
      </c>
      <c r="H9206" s="9">
        <v>13</v>
      </c>
      <c r="I9206" s="9">
        <v>1.2099947929382324</v>
      </c>
      <c r="J9206" s="9">
        <v>1.2099947929382324</v>
      </c>
      <c r="K9206" s="9">
        <v>0</v>
      </c>
      <c r="L9206" s="9">
        <v>85.311790466308594</v>
      </c>
    </row>
    <row r="9207" spans="1:12" x14ac:dyDescent="0.25">
      <c r="A9207" s="5" t="str">
        <f t="shared" si="143"/>
        <v>1NEMNon-NEM Customer411014</v>
      </c>
      <c r="B9207" s="9">
        <v>1</v>
      </c>
      <c r="C9207" t="s">
        <v>132</v>
      </c>
      <c r="D9207" t="s">
        <v>143</v>
      </c>
      <c r="E9207" s="9">
        <v>4</v>
      </c>
      <c r="F9207" s="9">
        <v>1</v>
      </c>
      <c r="G9207" s="9">
        <v>10</v>
      </c>
      <c r="H9207" s="9">
        <v>14</v>
      </c>
      <c r="I9207" s="9">
        <v>1.4028000831604004</v>
      </c>
      <c r="J9207" s="9">
        <v>1.4028000831604004</v>
      </c>
      <c r="K9207" s="9">
        <v>0</v>
      </c>
      <c r="L9207" s="9">
        <v>86.911895751953125</v>
      </c>
    </row>
    <row r="9208" spans="1:12" x14ac:dyDescent="0.25">
      <c r="A9208" s="5" t="str">
        <f t="shared" si="143"/>
        <v>1NEMNon-NEM Customer411015</v>
      </c>
      <c r="B9208" s="9">
        <v>1</v>
      </c>
      <c r="C9208" t="s">
        <v>132</v>
      </c>
      <c r="D9208" t="s">
        <v>143</v>
      </c>
      <c r="E9208" s="9">
        <v>4</v>
      </c>
      <c r="F9208" s="9">
        <v>1</v>
      </c>
      <c r="G9208" s="9">
        <v>10</v>
      </c>
      <c r="H9208" s="9">
        <v>15</v>
      </c>
      <c r="I9208" s="9">
        <v>1.585681676864624</v>
      </c>
      <c r="J9208" s="9">
        <v>1.585681676864624</v>
      </c>
      <c r="K9208" s="9">
        <v>0</v>
      </c>
      <c r="L9208" s="9">
        <v>87.886161804199219</v>
      </c>
    </row>
    <row r="9209" spans="1:12" x14ac:dyDescent="0.25">
      <c r="A9209" s="5" t="str">
        <f t="shared" si="143"/>
        <v>1NEMNon-NEM Customer411016</v>
      </c>
      <c r="B9209" s="9">
        <v>1</v>
      </c>
      <c r="C9209" t="s">
        <v>132</v>
      </c>
      <c r="D9209" t="s">
        <v>143</v>
      </c>
      <c r="E9209" s="9">
        <v>4</v>
      </c>
      <c r="F9209" s="9">
        <v>1</v>
      </c>
      <c r="G9209" s="9">
        <v>10</v>
      </c>
      <c r="H9209" s="9">
        <v>16</v>
      </c>
      <c r="I9209" s="9">
        <v>1.7624480724334717</v>
      </c>
      <c r="J9209" s="9">
        <v>1.7624480724334717</v>
      </c>
      <c r="K9209" s="9">
        <v>0</v>
      </c>
      <c r="L9209" s="9">
        <v>88.626716613769531</v>
      </c>
    </row>
    <row r="9210" spans="1:12" x14ac:dyDescent="0.25">
      <c r="A9210" s="5" t="str">
        <f t="shared" si="143"/>
        <v>1NEMNon-NEM Customer411017</v>
      </c>
      <c r="B9210" s="9">
        <v>1</v>
      </c>
      <c r="C9210" t="s">
        <v>132</v>
      </c>
      <c r="D9210" t="s">
        <v>143</v>
      </c>
      <c r="E9210" s="9">
        <v>4</v>
      </c>
      <c r="F9210" s="9">
        <v>1</v>
      </c>
      <c r="G9210" s="9">
        <v>10</v>
      </c>
      <c r="H9210" s="9">
        <v>17</v>
      </c>
      <c r="I9210" s="9">
        <v>1.8898377418518066</v>
      </c>
      <c r="J9210" s="9">
        <v>1.0279058218002319</v>
      </c>
      <c r="K9210" s="9">
        <v>1.4343607239425182E-2</v>
      </c>
      <c r="L9210" s="9">
        <v>88.958419799804688</v>
      </c>
    </row>
    <row r="9211" spans="1:12" x14ac:dyDescent="0.25">
      <c r="A9211" s="5" t="str">
        <f t="shared" si="143"/>
        <v>1NEMNon-NEM Customer411018</v>
      </c>
      <c r="B9211" s="9">
        <v>1</v>
      </c>
      <c r="C9211" t="s">
        <v>132</v>
      </c>
      <c r="D9211" t="s">
        <v>143</v>
      </c>
      <c r="E9211" s="9">
        <v>4</v>
      </c>
      <c r="F9211" s="9">
        <v>1</v>
      </c>
      <c r="G9211" s="9">
        <v>10</v>
      </c>
      <c r="H9211" s="9">
        <v>18</v>
      </c>
      <c r="I9211" s="9">
        <v>1.9738900661468506</v>
      </c>
      <c r="J9211" s="9">
        <v>1.4657365083694458</v>
      </c>
      <c r="K9211" s="9">
        <v>2.5853507220745087E-2</v>
      </c>
      <c r="L9211" s="9">
        <v>88.732093811035156</v>
      </c>
    </row>
    <row r="9212" spans="1:12" x14ac:dyDescent="0.25">
      <c r="A9212" s="5" t="str">
        <f t="shared" si="143"/>
        <v>1NEMNon-NEM Customer411019</v>
      </c>
      <c r="B9212" s="9">
        <v>1</v>
      </c>
      <c r="C9212" t="s">
        <v>132</v>
      </c>
      <c r="D9212" t="s">
        <v>143</v>
      </c>
      <c r="E9212" s="9">
        <v>4</v>
      </c>
      <c r="F9212" s="9">
        <v>1</v>
      </c>
      <c r="G9212" s="9">
        <v>10</v>
      </c>
      <c r="H9212" s="9">
        <v>19</v>
      </c>
      <c r="I9212" s="9">
        <v>1.9563941955566406</v>
      </c>
      <c r="J9212" s="9">
        <v>1.6456739902496338</v>
      </c>
      <c r="K9212" s="9">
        <v>1.5958478674292564E-2</v>
      </c>
      <c r="L9212" s="9">
        <v>86.650466918945313</v>
      </c>
    </row>
    <row r="9213" spans="1:12" x14ac:dyDescent="0.25">
      <c r="A9213" s="5" t="str">
        <f t="shared" si="143"/>
        <v>1NEMNon-NEM Customer411020</v>
      </c>
      <c r="B9213" s="9">
        <v>1</v>
      </c>
      <c r="C9213" t="s">
        <v>132</v>
      </c>
      <c r="D9213" t="s">
        <v>143</v>
      </c>
      <c r="E9213" s="9">
        <v>4</v>
      </c>
      <c r="F9213" s="9">
        <v>1</v>
      </c>
      <c r="G9213" s="9">
        <v>10</v>
      </c>
      <c r="H9213" s="9">
        <v>20</v>
      </c>
      <c r="I9213" s="9">
        <v>1.8248903751373291</v>
      </c>
      <c r="J9213" s="9">
        <v>1.6080902814865112</v>
      </c>
      <c r="K9213" s="9">
        <v>1.5916518867015839E-2</v>
      </c>
      <c r="L9213" s="9">
        <v>81.861373901367188</v>
      </c>
    </row>
    <row r="9214" spans="1:12" x14ac:dyDescent="0.25">
      <c r="A9214" s="5" t="str">
        <f t="shared" si="143"/>
        <v>1NEMNon-NEM Customer411021</v>
      </c>
      <c r="B9214" s="9">
        <v>1</v>
      </c>
      <c r="C9214" t="s">
        <v>132</v>
      </c>
      <c r="D9214" t="s">
        <v>143</v>
      </c>
      <c r="E9214" s="9">
        <v>4</v>
      </c>
      <c r="F9214" s="9">
        <v>1</v>
      </c>
      <c r="G9214" s="9">
        <v>10</v>
      </c>
      <c r="H9214" s="9">
        <v>21</v>
      </c>
      <c r="I9214" s="9">
        <v>1.7342933416366577</v>
      </c>
      <c r="J9214" s="9">
        <v>1.5548241138458252</v>
      </c>
      <c r="K9214" s="9">
        <v>3.0084595084190369E-2</v>
      </c>
      <c r="L9214" s="9">
        <v>76.312767028808594</v>
      </c>
    </row>
    <row r="9215" spans="1:12" x14ac:dyDescent="0.25">
      <c r="A9215" s="5" t="str">
        <f t="shared" si="143"/>
        <v>1NEMNon-NEM Customer411022</v>
      </c>
      <c r="B9215" s="9">
        <v>1</v>
      </c>
      <c r="C9215" t="s">
        <v>132</v>
      </c>
      <c r="D9215" t="s">
        <v>143</v>
      </c>
      <c r="E9215" s="9">
        <v>4</v>
      </c>
      <c r="F9215" s="9">
        <v>1</v>
      </c>
      <c r="G9215" s="9">
        <v>10</v>
      </c>
      <c r="H9215" s="9">
        <v>22</v>
      </c>
      <c r="I9215" s="9">
        <v>1.6432368755340576</v>
      </c>
      <c r="J9215" s="9">
        <v>1.9433917999267578</v>
      </c>
      <c r="K9215" s="9">
        <v>3.1926803290843964E-2</v>
      </c>
      <c r="L9215" s="9">
        <v>73.254158020019531</v>
      </c>
    </row>
    <row r="9216" spans="1:12" x14ac:dyDescent="0.25">
      <c r="A9216" s="5" t="str">
        <f t="shared" si="143"/>
        <v>1NEMNon-NEM Customer411023</v>
      </c>
      <c r="B9216" s="9">
        <v>1</v>
      </c>
      <c r="C9216" t="s">
        <v>132</v>
      </c>
      <c r="D9216" t="s">
        <v>143</v>
      </c>
      <c r="E9216" s="9">
        <v>4</v>
      </c>
      <c r="F9216" s="9">
        <v>1</v>
      </c>
      <c r="G9216" s="9">
        <v>10</v>
      </c>
      <c r="H9216" s="9">
        <v>23</v>
      </c>
      <c r="I9216" s="9">
        <v>1.4694883823394775</v>
      </c>
      <c r="J9216" s="9">
        <v>1.5577478408813477</v>
      </c>
      <c r="K9216" s="9">
        <v>2.2032545879483223E-2</v>
      </c>
      <c r="L9216" s="9">
        <v>71.296241760253906</v>
      </c>
    </row>
    <row r="9217" spans="1:12" x14ac:dyDescent="0.25">
      <c r="A9217" s="5" t="str">
        <f t="shared" si="143"/>
        <v>1NEMNon-NEM Customer411024</v>
      </c>
      <c r="B9217" s="9">
        <v>1</v>
      </c>
      <c r="C9217" t="s">
        <v>132</v>
      </c>
      <c r="D9217" t="s">
        <v>143</v>
      </c>
      <c r="E9217" s="9">
        <v>4</v>
      </c>
      <c r="F9217" s="9">
        <v>1</v>
      </c>
      <c r="G9217" s="9">
        <v>10</v>
      </c>
      <c r="H9217" s="9">
        <v>24</v>
      </c>
      <c r="I9217" s="9">
        <v>1.2143971920013428</v>
      </c>
      <c r="J9217" s="9">
        <v>1.2526625394821167</v>
      </c>
      <c r="K9217" s="9">
        <v>1.7524240538477898E-2</v>
      </c>
      <c r="L9217" s="9">
        <v>69.703369140625</v>
      </c>
    </row>
    <row r="9218" spans="1:12" x14ac:dyDescent="0.25">
      <c r="A9218" s="5" t="str">
        <f t="shared" si="143"/>
        <v>1NEMNon-NEM Customer5021</v>
      </c>
      <c r="B9218" s="9">
        <v>1</v>
      </c>
      <c r="C9218" t="s">
        <v>132</v>
      </c>
      <c r="D9218" t="s">
        <v>143</v>
      </c>
      <c r="E9218" s="9">
        <v>5</v>
      </c>
      <c r="F9218" s="9">
        <v>0</v>
      </c>
      <c r="G9218" s="9">
        <v>2</v>
      </c>
      <c r="H9218" s="9">
        <v>1</v>
      </c>
      <c r="I9218" s="9">
        <v>0.84540396928787231</v>
      </c>
      <c r="J9218" s="9">
        <v>0.84540396928787231</v>
      </c>
      <c r="K9218" s="9">
        <v>0</v>
      </c>
      <c r="L9218" s="9">
        <v>66.822822570800781</v>
      </c>
    </row>
    <row r="9219" spans="1:12" x14ac:dyDescent="0.25">
      <c r="A9219" s="5" t="str">
        <f t="shared" ref="A9219:A9282" si="144">B9219&amp;C9219&amp;D9219&amp;E9219&amp;F9219&amp;G9219&amp;H9219</f>
        <v>1NEMNon-NEM Customer5022</v>
      </c>
      <c r="B9219" s="9">
        <v>1</v>
      </c>
      <c r="C9219" t="s">
        <v>132</v>
      </c>
      <c r="D9219" t="s">
        <v>143</v>
      </c>
      <c r="E9219" s="9">
        <v>5</v>
      </c>
      <c r="F9219" s="9">
        <v>0</v>
      </c>
      <c r="G9219" s="9">
        <v>2</v>
      </c>
      <c r="H9219" s="9">
        <v>2</v>
      </c>
      <c r="I9219" s="9">
        <v>0.71582490205764771</v>
      </c>
      <c r="J9219" s="9">
        <v>0.71582490205764771</v>
      </c>
      <c r="K9219" s="9">
        <v>0</v>
      </c>
      <c r="L9219" s="9">
        <v>65.367095947265625</v>
      </c>
    </row>
    <row r="9220" spans="1:12" x14ac:dyDescent="0.25">
      <c r="A9220" s="5" t="str">
        <f t="shared" si="144"/>
        <v>1NEMNon-NEM Customer5023</v>
      </c>
      <c r="B9220" s="9">
        <v>1</v>
      </c>
      <c r="C9220" t="s">
        <v>132</v>
      </c>
      <c r="D9220" t="s">
        <v>143</v>
      </c>
      <c r="E9220" s="9">
        <v>5</v>
      </c>
      <c r="F9220" s="9">
        <v>0</v>
      </c>
      <c r="G9220" s="9">
        <v>2</v>
      </c>
      <c r="H9220" s="9">
        <v>3</v>
      </c>
      <c r="I9220" s="9">
        <v>0.62040317058563232</v>
      </c>
      <c r="J9220" s="9">
        <v>0.62040317058563232</v>
      </c>
      <c r="K9220" s="9">
        <v>0</v>
      </c>
      <c r="L9220" s="9">
        <v>63.912017822265625</v>
      </c>
    </row>
    <row r="9221" spans="1:12" x14ac:dyDescent="0.25">
      <c r="A9221" s="5" t="str">
        <f t="shared" si="144"/>
        <v>1NEMNon-NEM Customer5024</v>
      </c>
      <c r="B9221" s="9">
        <v>1</v>
      </c>
      <c r="C9221" t="s">
        <v>132</v>
      </c>
      <c r="D9221" t="s">
        <v>143</v>
      </c>
      <c r="E9221" s="9">
        <v>5</v>
      </c>
      <c r="F9221" s="9">
        <v>0</v>
      </c>
      <c r="G9221" s="9">
        <v>2</v>
      </c>
      <c r="H9221" s="9">
        <v>4</v>
      </c>
      <c r="I9221" s="9">
        <v>0.56284922361373901</v>
      </c>
      <c r="J9221" s="9">
        <v>0.56284922361373901</v>
      </c>
      <c r="K9221" s="9">
        <v>0</v>
      </c>
      <c r="L9221" s="9">
        <v>62.446063995361328</v>
      </c>
    </row>
    <row r="9222" spans="1:12" x14ac:dyDescent="0.25">
      <c r="A9222" s="5" t="str">
        <f t="shared" si="144"/>
        <v>1NEMNon-NEM Customer5025</v>
      </c>
      <c r="B9222" s="9">
        <v>1</v>
      </c>
      <c r="C9222" t="s">
        <v>132</v>
      </c>
      <c r="D9222" t="s">
        <v>143</v>
      </c>
      <c r="E9222" s="9">
        <v>5</v>
      </c>
      <c r="F9222" s="9">
        <v>0</v>
      </c>
      <c r="G9222" s="9">
        <v>2</v>
      </c>
      <c r="H9222" s="9">
        <v>5</v>
      </c>
      <c r="I9222" s="9">
        <v>0.53277361392974854</v>
      </c>
      <c r="J9222" s="9">
        <v>0.53277361392974854</v>
      </c>
      <c r="K9222" s="9">
        <v>0</v>
      </c>
      <c r="L9222" s="9">
        <v>61.156192779541016</v>
      </c>
    </row>
    <row r="9223" spans="1:12" x14ac:dyDescent="0.25">
      <c r="A9223" s="5" t="str">
        <f t="shared" si="144"/>
        <v>1NEMNon-NEM Customer5026</v>
      </c>
      <c r="B9223" s="9">
        <v>1</v>
      </c>
      <c r="C9223" t="s">
        <v>132</v>
      </c>
      <c r="D9223" t="s">
        <v>143</v>
      </c>
      <c r="E9223" s="9">
        <v>5</v>
      </c>
      <c r="F9223" s="9">
        <v>0</v>
      </c>
      <c r="G9223" s="9">
        <v>2</v>
      </c>
      <c r="H9223" s="9">
        <v>6</v>
      </c>
      <c r="I9223" s="9">
        <v>0.5344545841217041</v>
      </c>
      <c r="J9223" s="9">
        <v>0.5344545841217041</v>
      </c>
      <c r="K9223" s="9">
        <v>0</v>
      </c>
      <c r="L9223" s="9">
        <v>60.449478149414063</v>
      </c>
    </row>
    <row r="9224" spans="1:12" x14ac:dyDescent="0.25">
      <c r="A9224" s="5" t="str">
        <f t="shared" si="144"/>
        <v>1NEMNon-NEM Customer5027</v>
      </c>
      <c r="B9224" s="9">
        <v>1</v>
      </c>
      <c r="C9224" t="s">
        <v>132</v>
      </c>
      <c r="D9224" t="s">
        <v>143</v>
      </c>
      <c r="E9224" s="9">
        <v>5</v>
      </c>
      <c r="F9224" s="9">
        <v>0</v>
      </c>
      <c r="G9224" s="9">
        <v>2</v>
      </c>
      <c r="H9224" s="9">
        <v>7</v>
      </c>
      <c r="I9224" s="9">
        <v>0.5769849419593811</v>
      </c>
      <c r="J9224" s="9">
        <v>0.5769849419593811</v>
      </c>
      <c r="K9224" s="9">
        <v>0</v>
      </c>
      <c r="L9224" s="9">
        <v>60.181007385253906</v>
      </c>
    </row>
    <row r="9225" spans="1:12" x14ac:dyDescent="0.25">
      <c r="A9225" s="5" t="str">
        <f t="shared" si="144"/>
        <v>1NEMNon-NEM Customer5028</v>
      </c>
      <c r="B9225" s="9">
        <v>1</v>
      </c>
      <c r="C9225" t="s">
        <v>132</v>
      </c>
      <c r="D9225" t="s">
        <v>143</v>
      </c>
      <c r="E9225" s="9">
        <v>5</v>
      </c>
      <c r="F9225" s="9">
        <v>0</v>
      </c>
      <c r="G9225" s="9">
        <v>2</v>
      </c>
      <c r="H9225" s="9">
        <v>8</v>
      </c>
      <c r="I9225" s="9">
        <v>0.6182827353477478</v>
      </c>
      <c r="J9225" s="9">
        <v>0.6182827353477478</v>
      </c>
      <c r="K9225" s="9">
        <v>0</v>
      </c>
      <c r="L9225" s="9">
        <v>60.559913635253906</v>
      </c>
    </row>
    <row r="9226" spans="1:12" x14ac:dyDescent="0.25">
      <c r="A9226" s="5" t="str">
        <f t="shared" si="144"/>
        <v>1NEMNon-NEM Customer5029</v>
      </c>
      <c r="B9226" s="9">
        <v>1</v>
      </c>
      <c r="C9226" t="s">
        <v>132</v>
      </c>
      <c r="D9226" t="s">
        <v>143</v>
      </c>
      <c r="E9226" s="9">
        <v>5</v>
      </c>
      <c r="F9226" s="9">
        <v>0</v>
      </c>
      <c r="G9226" s="9">
        <v>2</v>
      </c>
      <c r="H9226" s="9">
        <v>9</v>
      </c>
      <c r="I9226" s="9">
        <v>0.62161064147949219</v>
      </c>
      <c r="J9226" s="9">
        <v>0.62161064147949219</v>
      </c>
      <c r="K9226" s="9">
        <v>0</v>
      </c>
      <c r="L9226" s="9">
        <v>63.138267517089844</v>
      </c>
    </row>
    <row r="9227" spans="1:12" x14ac:dyDescent="0.25">
      <c r="A9227" s="5" t="str">
        <f t="shared" si="144"/>
        <v>1NEMNon-NEM Customer50210</v>
      </c>
      <c r="B9227" s="9">
        <v>1</v>
      </c>
      <c r="C9227" t="s">
        <v>132</v>
      </c>
      <c r="D9227" t="s">
        <v>143</v>
      </c>
      <c r="E9227" s="9">
        <v>5</v>
      </c>
      <c r="F9227" s="9">
        <v>0</v>
      </c>
      <c r="G9227" s="9">
        <v>2</v>
      </c>
      <c r="H9227" s="9">
        <v>10</v>
      </c>
      <c r="I9227" s="9">
        <v>0.66858899593353271</v>
      </c>
      <c r="J9227" s="9">
        <v>0.66858899593353271</v>
      </c>
      <c r="K9227" s="9">
        <v>0</v>
      </c>
      <c r="L9227" s="9">
        <v>67.986099243164063</v>
      </c>
    </row>
    <row r="9228" spans="1:12" x14ac:dyDescent="0.25">
      <c r="A9228" s="5" t="str">
        <f t="shared" si="144"/>
        <v>1NEMNon-NEM Customer50211</v>
      </c>
      <c r="B9228" s="9">
        <v>1</v>
      </c>
      <c r="C9228" t="s">
        <v>132</v>
      </c>
      <c r="D9228" t="s">
        <v>143</v>
      </c>
      <c r="E9228" s="9">
        <v>5</v>
      </c>
      <c r="F9228" s="9">
        <v>0</v>
      </c>
      <c r="G9228" s="9">
        <v>2</v>
      </c>
      <c r="H9228" s="9">
        <v>11</v>
      </c>
      <c r="I9228" s="9">
        <v>0.7693367600440979</v>
      </c>
      <c r="J9228" s="9">
        <v>0.7693367600440979</v>
      </c>
      <c r="K9228" s="9">
        <v>0</v>
      </c>
      <c r="L9228" s="9">
        <v>73.477180480957031</v>
      </c>
    </row>
    <row r="9229" spans="1:12" x14ac:dyDescent="0.25">
      <c r="A9229" s="5" t="str">
        <f t="shared" si="144"/>
        <v>1NEMNon-NEM Customer50212</v>
      </c>
      <c r="B9229" s="9">
        <v>1</v>
      </c>
      <c r="C9229" t="s">
        <v>132</v>
      </c>
      <c r="D9229" t="s">
        <v>143</v>
      </c>
      <c r="E9229" s="9">
        <v>5</v>
      </c>
      <c r="F9229" s="9">
        <v>0</v>
      </c>
      <c r="G9229" s="9">
        <v>2</v>
      </c>
      <c r="H9229" s="9">
        <v>12</v>
      </c>
      <c r="I9229" s="9">
        <v>0.83565759658813477</v>
      </c>
      <c r="J9229" s="9">
        <v>0.83565759658813477</v>
      </c>
      <c r="K9229" s="9">
        <v>0</v>
      </c>
      <c r="L9229" s="9">
        <v>78.131362915039063</v>
      </c>
    </row>
    <row r="9230" spans="1:12" x14ac:dyDescent="0.25">
      <c r="A9230" s="5" t="str">
        <f t="shared" si="144"/>
        <v>1NEMNon-NEM Customer50213</v>
      </c>
      <c r="B9230" s="9">
        <v>1</v>
      </c>
      <c r="C9230" t="s">
        <v>132</v>
      </c>
      <c r="D9230" t="s">
        <v>143</v>
      </c>
      <c r="E9230" s="9">
        <v>5</v>
      </c>
      <c r="F9230" s="9">
        <v>0</v>
      </c>
      <c r="G9230" s="9">
        <v>2</v>
      </c>
      <c r="H9230" s="9">
        <v>13</v>
      </c>
      <c r="I9230" s="9">
        <v>0.93360811471939087</v>
      </c>
      <c r="J9230" s="9">
        <v>0.93360811471939087</v>
      </c>
      <c r="K9230" s="9">
        <v>0</v>
      </c>
      <c r="L9230" s="9">
        <v>81.320259094238281</v>
      </c>
    </row>
    <row r="9231" spans="1:12" x14ac:dyDescent="0.25">
      <c r="A9231" s="5" t="str">
        <f t="shared" si="144"/>
        <v>1NEMNon-NEM Customer50214</v>
      </c>
      <c r="B9231" s="9">
        <v>1</v>
      </c>
      <c r="C9231" t="s">
        <v>132</v>
      </c>
      <c r="D9231" t="s">
        <v>143</v>
      </c>
      <c r="E9231" s="9">
        <v>5</v>
      </c>
      <c r="F9231" s="9">
        <v>0</v>
      </c>
      <c r="G9231" s="9">
        <v>2</v>
      </c>
      <c r="H9231" s="9">
        <v>14</v>
      </c>
      <c r="I9231" s="9">
        <v>1.0526034832000732</v>
      </c>
      <c r="J9231" s="9">
        <v>1.0526034832000732</v>
      </c>
      <c r="K9231" s="9">
        <v>0</v>
      </c>
      <c r="L9231" s="9">
        <v>83.288307189941406</v>
      </c>
    </row>
    <row r="9232" spans="1:12" x14ac:dyDescent="0.25">
      <c r="A9232" s="5" t="str">
        <f t="shared" si="144"/>
        <v>1NEMNon-NEM Customer50215</v>
      </c>
      <c r="B9232" s="9">
        <v>1</v>
      </c>
      <c r="C9232" t="s">
        <v>132</v>
      </c>
      <c r="D9232" t="s">
        <v>143</v>
      </c>
      <c r="E9232" s="9">
        <v>5</v>
      </c>
      <c r="F9232" s="9">
        <v>0</v>
      </c>
      <c r="G9232" s="9">
        <v>2</v>
      </c>
      <c r="H9232" s="9">
        <v>15</v>
      </c>
      <c r="I9232" s="9">
        <v>1.1782177686691284</v>
      </c>
      <c r="J9232" s="9">
        <v>1.1782177686691284</v>
      </c>
      <c r="K9232" s="9">
        <v>0</v>
      </c>
      <c r="L9232" s="9">
        <v>84.522819519042969</v>
      </c>
    </row>
    <row r="9233" spans="1:12" x14ac:dyDescent="0.25">
      <c r="A9233" s="5" t="str">
        <f t="shared" si="144"/>
        <v>1NEMNon-NEM Customer50216</v>
      </c>
      <c r="B9233" s="9">
        <v>1</v>
      </c>
      <c r="C9233" t="s">
        <v>132</v>
      </c>
      <c r="D9233" t="s">
        <v>143</v>
      </c>
      <c r="E9233" s="9">
        <v>5</v>
      </c>
      <c r="F9233" s="9">
        <v>0</v>
      </c>
      <c r="G9233" s="9">
        <v>2</v>
      </c>
      <c r="H9233" s="9">
        <v>16</v>
      </c>
      <c r="I9233" s="9">
        <v>1.3092180490493774</v>
      </c>
      <c r="J9233" s="9">
        <v>1.3092180490493774</v>
      </c>
      <c r="K9233" s="9">
        <v>0</v>
      </c>
      <c r="L9233" s="9">
        <v>85.447242736816406</v>
      </c>
    </row>
    <row r="9234" spans="1:12" x14ac:dyDescent="0.25">
      <c r="A9234" s="5" t="str">
        <f t="shared" si="144"/>
        <v>1NEMNon-NEM Customer50217</v>
      </c>
      <c r="B9234" s="9">
        <v>1</v>
      </c>
      <c r="C9234" t="s">
        <v>132</v>
      </c>
      <c r="D9234" t="s">
        <v>143</v>
      </c>
      <c r="E9234" s="9">
        <v>5</v>
      </c>
      <c r="F9234" s="9">
        <v>0</v>
      </c>
      <c r="G9234" s="9">
        <v>2</v>
      </c>
      <c r="H9234" s="9">
        <v>17</v>
      </c>
      <c r="I9234" s="9">
        <v>1.4228050708770752</v>
      </c>
      <c r="J9234" s="9">
        <v>0.64186811447143555</v>
      </c>
      <c r="K9234" s="9">
        <v>1.904740184545517E-2</v>
      </c>
      <c r="L9234" s="9">
        <v>85.254653930664063</v>
      </c>
    </row>
    <row r="9235" spans="1:12" x14ac:dyDescent="0.25">
      <c r="A9235" s="5" t="str">
        <f t="shared" si="144"/>
        <v>1NEMNon-NEM Customer50218</v>
      </c>
      <c r="B9235" s="9">
        <v>1</v>
      </c>
      <c r="C9235" t="s">
        <v>132</v>
      </c>
      <c r="D9235" t="s">
        <v>143</v>
      </c>
      <c r="E9235" s="9">
        <v>5</v>
      </c>
      <c r="F9235" s="9">
        <v>0</v>
      </c>
      <c r="G9235" s="9">
        <v>2</v>
      </c>
      <c r="H9235" s="9">
        <v>18</v>
      </c>
      <c r="I9235" s="9">
        <v>1.5137094259262085</v>
      </c>
      <c r="J9235" s="9">
        <v>1.095240592956543</v>
      </c>
      <c r="K9235" s="9">
        <v>3.5318382084369659E-2</v>
      </c>
      <c r="L9235" s="9">
        <v>83.910667419433594</v>
      </c>
    </row>
    <row r="9236" spans="1:12" x14ac:dyDescent="0.25">
      <c r="A9236" s="5" t="str">
        <f t="shared" si="144"/>
        <v>1NEMNon-NEM Customer50219</v>
      </c>
      <c r="B9236" s="9">
        <v>1</v>
      </c>
      <c r="C9236" t="s">
        <v>132</v>
      </c>
      <c r="D9236" t="s">
        <v>143</v>
      </c>
      <c r="E9236" s="9">
        <v>5</v>
      </c>
      <c r="F9236" s="9">
        <v>0</v>
      </c>
      <c r="G9236" s="9">
        <v>2</v>
      </c>
      <c r="H9236" s="9">
        <v>19</v>
      </c>
      <c r="I9236" s="9">
        <v>1.5239839553833008</v>
      </c>
      <c r="J9236" s="9">
        <v>1.277767539024353</v>
      </c>
      <c r="K9236" s="9">
        <v>2.3449525237083435E-2</v>
      </c>
      <c r="L9236" s="9">
        <v>81.488197326660156</v>
      </c>
    </row>
    <row r="9237" spans="1:12" x14ac:dyDescent="0.25">
      <c r="A9237" s="5" t="str">
        <f t="shared" si="144"/>
        <v>1NEMNon-NEM Customer50220</v>
      </c>
      <c r="B9237" s="9">
        <v>1</v>
      </c>
      <c r="C9237" t="s">
        <v>132</v>
      </c>
      <c r="D9237" t="s">
        <v>143</v>
      </c>
      <c r="E9237" s="9">
        <v>5</v>
      </c>
      <c r="F9237" s="9">
        <v>0</v>
      </c>
      <c r="G9237" s="9">
        <v>2</v>
      </c>
      <c r="H9237" s="9">
        <v>20</v>
      </c>
      <c r="I9237" s="9">
        <v>1.4635711908340454</v>
      </c>
      <c r="J9237" s="9">
        <v>1.2690309286117554</v>
      </c>
      <c r="K9237" s="9">
        <v>2.3933783173561096E-2</v>
      </c>
      <c r="L9237" s="9">
        <v>78.552825927734375</v>
      </c>
    </row>
    <row r="9238" spans="1:12" x14ac:dyDescent="0.25">
      <c r="A9238" s="5" t="str">
        <f t="shared" si="144"/>
        <v>1NEMNon-NEM Customer50221</v>
      </c>
      <c r="B9238" s="9">
        <v>1</v>
      </c>
      <c r="C9238" t="s">
        <v>132</v>
      </c>
      <c r="D9238" t="s">
        <v>143</v>
      </c>
      <c r="E9238" s="9">
        <v>5</v>
      </c>
      <c r="F9238" s="9">
        <v>0</v>
      </c>
      <c r="G9238" s="9">
        <v>2</v>
      </c>
      <c r="H9238" s="9">
        <v>21</v>
      </c>
      <c r="I9238" s="9">
        <v>1.4180516004562378</v>
      </c>
      <c r="J9238" s="9">
        <v>1.2520856857299805</v>
      </c>
      <c r="K9238" s="9">
        <v>3.5809088498353958E-2</v>
      </c>
      <c r="L9238" s="9">
        <v>74.305740356445313</v>
      </c>
    </row>
    <row r="9239" spans="1:12" x14ac:dyDescent="0.25">
      <c r="A9239" s="5" t="str">
        <f t="shared" si="144"/>
        <v>1NEMNon-NEM Customer50222</v>
      </c>
      <c r="B9239" s="9">
        <v>1</v>
      </c>
      <c r="C9239" t="s">
        <v>132</v>
      </c>
      <c r="D9239" t="s">
        <v>143</v>
      </c>
      <c r="E9239" s="9">
        <v>5</v>
      </c>
      <c r="F9239" s="9">
        <v>0</v>
      </c>
      <c r="G9239" s="9">
        <v>2</v>
      </c>
      <c r="H9239" s="9">
        <v>22</v>
      </c>
      <c r="I9239" s="9">
        <v>1.3397939205169678</v>
      </c>
      <c r="J9239" s="9">
        <v>1.6070091724395752</v>
      </c>
      <c r="K9239" s="9">
        <v>4.0494970977306366E-2</v>
      </c>
      <c r="L9239" s="9">
        <v>70.809272766113281</v>
      </c>
    </row>
    <row r="9240" spans="1:12" x14ac:dyDescent="0.25">
      <c r="A9240" s="5" t="str">
        <f t="shared" si="144"/>
        <v>1NEMNon-NEM Customer50223</v>
      </c>
      <c r="B9240" s="9">
        <v>1</v>
      </c>
      <c r="C9240" t="s">
        <v>132</v>
      </c>
      <c r="D9240" t="s">
        <v>143</v>
      </c>
      <c r="E9240" s="9">
        <v>5</v>
      </c>
      <c r="F9240" s="9">
        <v>0</v>
      </c>
      <c r="G9240" s="9">
        <v>2</v>
      </c>
      <c r="H9240" s="9">
        <v>23</v>
      </c>
      <c r="I9240" s="9">
        <v>1.2069205045700073</v>
      </c>
      <c r="J9240" s="9">
        <v>1.2769491672515869</v>
      </c>
      <c r="K9240" s="9">
        <v>2.7587700635194778E-2</v>
      </c>
      <c r="L9240" s="9">
        <v>68.954299926757813</v>
      </c>
    </row>
    <row r="9241" spans="1:12" x14ac:dyDescent="0.25">
      <c r="A9241" s="5" t="str">
        <f t="shared" si="144"/>
        <v>1NEMNon-NEM Customer50224</v>
      </c>
      <c r="B9241" s="9">
        <v>1</v>
      </c>
      <c r="C9241" t="s">
        <v>132</v>
      </c>
      <c r="D9241" t="s">
        <v>143</v>
      </c>
      <c r="E9241" s="9">
        <v>5</v>
      </c>
      <c r="F9241" s="9">
        <v>0</v>
      </c>
      <c r="G9241" s="9">
        <v>2</v>
      </c>
      <c r="H9241" s="9">
        <v>24</v>
      </c>
      <c r="I9241" s="9">
        <v>1.007952094078064</v>
      </c>
      <c r="J9241" s="9">
        <v>1.0286781787872314</v>
      </c>
      <c r="K9241" s="9">
        <v>1.036306656897068E-2</v>
      </c>
      <c r="L9241" s="9">
        <v>66.712776184082031</v>
      </c>
    </row>
    <row r="9242" spans="1:12" x14ac:dyDescent="0.25">
      <c r="A9242" s="5" t="str">
        <f t="shared" si="144"/>
        <v>1NEMNon-NEM Customer50101</v>
      </c>
      <c r="B9242" s="9">
        <v>1</v>
      </c>
      <c r="C9242" t="s">
        <v>132</v>
      </c>
      <c r="D9242" t="s">
        <v>143</v>
      </c>
      <c r="E9242" s="9">
        <v>5</v>
      </c>
      <c r="F9242" s="9">
        <v>0</v>
      </c>
      <c r="G9242" s="9">
        <v>10</v>
      </c>
      <c r="H9242" s="9">
        <v>1</v>
      </c>
      <c r="I9242" s="9">
        <v>1.2205522060394287</v>
      </c>
      <c r="J9242" s="9">
        <v>1.2205522060394287</v>
      </c>
      <c r="K9242" s="9">
        <v>0</v>
      </c>
      <c r="L9242" s="9">
        <v>74.551025390625</v>
      </c>
    </row>
    <row r="9243" spans="1:12" x14ac:dyDescent="0.25">
      <c r="A9243" s="5" t="str">
        <f t="shared" si="144"/>
        <v>1NEMNon-NEM Customer50102</v>
      </c>
      <c r="B9243" s="9">
        <v>1</v>
      </c>
      <c r="C9243" t="s">
        <v>132</v>
      </c>
      <c r="D9243" t="s">
        <v>143</v>
      </c>
      <c r="E9243" s="9">
        <v>5</v>
      </c>
      <c r="F9243" s="9">
        <v>0</v>
      </c>
      <c r="G9243" s="9">
        <v>10</v>
      </c>
      <c r="H9243" s="9">
        <v>2</v>
      </c>
      <c r="I9243" s="9">
        <v>0.99483186006546021</v>
      </c>
      <c r="J9243" s="9">
        <v>0.99483186006546021</v>
      </c>
      <c r="K9243" s="9">
        <v>0</v>
      </c>
      <c r="L9243" s="9">
        <v>73.001213073730469</v>
      </c>
    </row>
    <row r="9244" spans="1:12" x14ac:dyDescent="0.25">
      <c r="A9244" s="5" t="str">
        <f t="shared" si="144"/>
        <v>1NEMNon-NEM Customer50103</v>
      </c>
      <c r="B9244" s="9">
        <v>1</v>
      </c>
      <c r="C9244" t="s">
        <v>132</v>
      </c>
      <c r="D9244" t="s">
        <v>143</v>
      </c>
      <c r="E9244" s="9">
        <v>5</v>
      </c>
      <c r="F9244" s="9">
        <v>0</v>
      </c>
      <c r="G9244" s="9">
        <v>10</v>
      </c>
      <c r="H9244" s="9">
        <v>3</v>
      </c>
      <c r="I9244" s="9">
        <v>0.82949256896972656</v>
      </c>
      <c r="J9244" s="9">
        <v>0.82949256896972656</v>
      </c>
      <c r="K9244" s="9">
        <v>0</v>
      </c>
      <c r="L9244" s="9">
        <v>71.244857788085938</v>
      </c>
    </row>
    <row r="9245" spans="1:12" x14ac:dyDescent="0.25">
      <c r="A9245" s="5" t="str">
        <f t="shared" si="144"/>
        <v>1NEMNon-NEM Customer50104</v>
      </c>
      <c r="B9245" s="9">
        <v>1</v>
      </c>
      <c r="C9245" t="s">
        <v>132</v>
      </c>
      <c r="D9245" t="s">
        <v>143</v>
      </c>
      <c r="E9245" s="9">
        <v>5</v>
      </c>
      <c r="F9245" s="9">
        <v>0</v>
      </c>
      <c r="G9245" s="9">
        <v>10</v>
      </c>
      <c r="H9245" s="9">
        <v>4</v>
      </c>
      <c r="I9245" s="9">
        <v>0.72389280796051025</v>
      </c>
      <c r="J9245" s="9">
        <v>0.72389280796051025</v>
      </c>
      <c r="K9245" s="9">
        <v>0</v>
      </c>
      <c r="L9245" s="9">
        <v>69.885955810546875</v>
      </c>
    </row>
    <row r="9246" spans="1:12" x14ac:dyDescent="0.25">
      <c r="A9246" s="5" t="str">
        <f t="shared" si="144"/>
        <v>1NEMNon-NEM Customer50105</v>
      </c>
      <c r="B9246" s="9">
        <v>1</v>
      </c>
      <c r="C9246" t="s">
        <v>132</v>
      </c>
      <c r="D9246" t="s">
        <v>143</v>
      </c>
      <c r="E9246" s="9">
        <v>5</v>
      </c>
      <c r="F9246" s="9">
        <v>0</v>
      </c>
      <c r="G9246" s="9">
        <v>10</v>
      </c>
      <c r="H9246" s="9">
        <v>5</v>
      </c>
      <c r="I9246" s="9">
        <v>0.66386950016021729</v>
      </c>
      <c r="J9246" s="9">
        <v>0.66386950016021729</v>
      </c>
      <c r="K9246" s="9">
        <v>0</v>
      </c>
      <c r="L9246" s="9">
        <v>68.980941772460938</v>
      </c>
    </row>
    <row r="9247" spans="1:12" x14ac:dyDescent="0.25">
      <c r="A9247" s="5" t="str">
        <f t="shared" si="144"/>
        <v>1NEMNon-NEM Customer50106</v>
      </c>
      <c r="B9247" s="9">
        <v>1</v>
      </c>
      <c r="C9247" t="s">
        <v>132</v>
      </c>
      <c r="D9247" t="s">
        <v>143</v>
      </c>
      <c r="E9247" s="9">
        <v>5</v>
      </c>
      <c r="F9247" s="9">
        <v>0</v>
      </c>
      <c r="G9247" s="9">
        <v>10</v>
      </c>
      <c r="H9247" s="9">
        <v>6</v>
      </c>
      <c r="I9247" s="9">
        <v>0.62757635116577148</v>
      </c>
      <c r="J9247" s="9">
        <v>0.62757635116577148</v>
      </c>
      <c r="K9247" s="9">
        <v>0</v>
      </c>
      <c r="L9247" s="9">
        <v>67.820068359375</v>
      </c>
    </row>
    <row r="9248" spans="1:12" x14ac:dyDescent="0.25">
      <c r="A9248" s="5" t="str">
        <f t="shared" si="144"/>
        <v>1NEMNon-NEM Customer50107</v>
      </c>
      <c r="B9248" s="9">
        <v>1</v>
      </c>
      <c r="C9248" t="s">
        <v>132</v>
      </c>
      <c r="D9248" t="s">
        <v>143</v>
      </c>
      <c r="E9248" s="9">
        <v>5</v>
      </c>
      <c r="F9248" s="9">
        <v>0</v>
      </c>
      <c r="G9248" s="9">
        <v>10</v>
      </c>
      <c r="H9248" s="9">
        <v>7</v>
      </c>
      <c r="I9248" s="9">
        <v>0.64756131172180176</v>
      </c>
      <c r="J9248" s="9">
        <v>0.64756131172180176</v>
      </c>
      <c r="K9248" s="9">
        <v>0</v>
      </c>
      <c r="L9248" s="9">
        <v>67.444412231445313</v>
      </c>
    </row>
    <row r="9249" spans="1:12" x14ac:dyDescent="0.25">
      <c r="A9249" s="5" t="str">
        <f t="shared" si="144"/>
        <v>1NEMNon-NEM Customer50108</v>
      </c>
      <c r="B9249" s="9">
        <v>1</v>
      </c>
      <c r="C9249" t="s">
        <v>132</v>
      </c>
      <c r="D9249" t="s">
        <v>143</v>
      </c>
      <c r="E9249" s="9">
        <v>5</v>
      </c>
      <c r="F9249" s="9">
        <v>0</v>
      </c>
      <c r="G9249" s="9">
        <v>10</v>
      </c>
      <c r="H9249" s="9">
        <v>8</v>
      </c>
      <c r="I9249" s="9">
        <v>0.71202653646469116</v>
      </c>
      <c r="J9249" s="9">
        <v>0.71202653646469116</v>
      </c>
      <c r="K9249" s="9">
        <v>0</v>
      </c>
      <c r="L9249" s="9">
        <v>68.052200317382813</v>
      </c>
    </row>
    <row r="9250" spans="1:12" x14ac:dyDescent="0.25">
      <c r="A9250" s="5" t="str">
        <f t="shared" si="144"/>
        <v>1NEMNon-NEM Customer50109</v>
      </c>
      <c r="B9250" s="9">
        <v>1</v>
      </c>
      <c r="C9250" t="s">
        <v>132</v>
      </c>
      <c r="D9250" t="s">
        <v>143</v>
      </c>
      <c r="E9250" s="9">
        <v>5</v>
      </c>
      <c r="F9250" s="9">
        <v>0</v>
      </c>
      <c r="G9250" s="9">
        <v>10</v>
      </c>
      <c r="H9250" s="9">
        <v>9</v>
      </c>
      <c r="I9250" s="9">
        <v>0.80292117595672607</v>
      </c>
      <c r="J9250" s="9">
        <v>0.80292117595672607</v>
      </c>
      <c r="K9250" s="9">
        <v>0</v>
      </c>
      <c r="L9250" s="9">
        <v>72.476371765136719</v>
      </c>
    </row>
    <row r="9251" spans="1:12" x14ac:dyDescent="0.25">
      <c r="A9251" s="5" t="str">
        <f t="shared" si="144"/>
        <v>1NEMNon-NEM Customer501010</v>
      </c>
      <c r="B9251" s="9">
        <v>1</v>
      </c>
      <c r="C9251" t="s">
        <v>132</v>
      </c>
      <c r="D9251" t="s">
        <v>143</v>
      </c>
      <c r="E9251" s="9">
        <v>5</v>
      </c>
      <c r="F9251" s="9">
        <v>0</v>
      </c>
      <c r="G9251" s="9">
        <v>10</v>
      </c>
      <c r="H9251" s="9">
        <v>10</v>
      </c>
      <c r="I9251" s="9">
        <v>1.000942587852478</v>
      </c>
      <c r="J9251" s="9">
        <v>1.000942587852478</v>
      </c>
      <c r="K9251" s="9">
        <v>0</v>
      </c>
      <c r="L9251" s="9">
        <v>79.107536315917969</v>
      </c>
    </row>
    <row r="9252" spans="1:12" x14ac:dyDescent="0.25">
      <c r="A9252" s="5" t="str">
        <f t="shared" si="144"/>
        <v>1NEMNon-NEM Customer501011</v>
      </c>
      <c r="B9252" s="9">
        <v>1</v>
      </c>
      <c r="C9252" t="s">
        <v>132</v>
      </c>
      <c r="D9252" t="s">
        <v>143</v>
      </c>
      <c r="E9252" s="9">
        <v>5</v>
      </c>
      <c r="F9252" s="9">
        <v>0</v>
      </c>
      <c r="G9252" s="9">
        <v>10</v>
      </c>
      <c r="H9252" s="9">
        <v>11</v>
      </c>
      <c r="I9252" s="9">
        <v>1.1945215463638306</v>
      </c>
      <c r="J9252" s="9">
        <v>1.1945215463638306</v>
      </c>
      <c r="K9252" s="9">
        <v>0</v>
      </c>
      <c r="L9252" s="9">
        <v>85.252487182617188</v>
      </c>
    </row>
    <row r="9253" spans="1:12" x14ac:dyDescent="0.25">
      <c r="A9253" s="5" t="str">
        <f t="shared" si="144"/>
        <v>1NEMNon-NEM Customer501012</v>
      </c>
      <c r="B9253" s="9">
        <v>1</v>
      </c>
      <c r="C9253" t="s">
        <v>132</v>
      </c>
      <c r="D9253" t="s">
        <v>143</v>
      </c>
      <c r="E9253" s="9">
        <v>5</v>
      </c>
      <c r="F9253" s="9">
        <v>0</v>
      </c>
      <c r="G9253" s="9">
        <v>10</v>
      </c>
      <c r="H9253" s="9">
        <v>12</v>
      </c>
      <c r="I9253" s="9">
        <v>1.4142580032348633</v>
      </c>
      <c r="J9253" s="9">
        <v>1.4142580032348633</v>
      </c>
      <c r="K9253" s="9">
        <v>0</v>
      </c>
      <c r="L9253" s="9">
        <v>89.106529235839844</v>
      </c>
    </row>
    <row r="9254" spans="1:12" x14ac:dyDescent="0.25">
      <c r="A9254" s="5" t="str">
        <f t="shared" si="144"/>
        <v>1NEMNon-NEM Customer501013</v>
      </c>
      <c r="B9254" s="9">
        <v>1</v>
      </c>
      <c r="C9254" t="s">
        <v>132</v>
      </c>
      <c r="D9254" t="s">
        <v>143</v>
      </c>
      <c r="E9254" s="9">
        <v>5</v>
      </c>
      <c r="F9254" s="9">
        <v>0</v>
      </c>
      <c r="G9254" s="9">
        <v>10</v>
      </c>
      <c r="H9254" s="9">
        <v>13</v>
      </c>
      <c r="I9254" s="9">
        <v>1.7054647207260132</v>
      </c>
      <c r="J9254" s="9">
        <v>1.7054647207260132</v>
      </c>
      <c r="K9254" s="9">
        <v>0</v>
      </c>
      <c r="L9254" s="9">
        <v>92.039642333984375</v>
      </c>
    </row>
    <row r="9255" spans="1:12" x14ac:dyDescent="0.25">
      <c r="A9255" s="5" t="str">
        <f t="shared" si="144"/>
        <v>1NEMNon-NEM Customer501014</v>
      </c>
      <c r="B9255" s="9">
        <v>1</v>
      </c>
      <c r="C9255" t="s">
        <v>132</v>
      </c>
      <c r="D9255" t="s">
        <v>143</v>
      </c>
      <c r="E9255" s="9">
        <v>5</v>
      </c>
      <c r="F9255" s="9">
        <v>0</v>
      </c>
      <c r="G9255" s="9">
        <v>10</v>
      </c>
      <c r="H9255" s="9">
        <v>14</v>
      </c>
      <c r="I9255" s="9">
        <v>2.0087015628814697</v>
      </c>
      <c r="J9255" s="9">
        <v>2.0087015628814697</v>
      </c>
      <c r="K9255" s="9">
        <v>0</v>
      </c>
      <c r="L9255" s="9">
        <v>93.645004272460938</v>
      </c>
    </row>
    <row r="9256" spans="1:12" x14ac:dyDescent="0.25">
      <c r="A9256" s="5" t="str">
        <f t="shared" si="144"/>
        <v>1NEMNon-NEM Customer501015</v>
      </c>
      <c r="B9256" s="9">
        <v>1</v>
      </c>
      <c r="C9256" t="s">
        <v>132</v>
      </c>
      <c r="D9256" t="s">
        <v>143</v>
      </c>
      <c r="E9256" s="9">
        <v>5</v>
      </c>
      <c r="F9256" s="9">
        <v>0</v>
      </c>
      <c r="G9256" s="9">
        <v>10</v>
      </c>
      <c r="H9256" s="9">
        <v>15</v>
      </c>
      <c r="I9256" s="9">
        <v>2.2661952972412109</v>
      </c>
      <c r="J9256" s="9">
        <v>2.2661952972412109</v>
      </c>
      <c r="K9256" s="9">
        <v>0</v>
      </c>
      <c r="L9256" s="9">
        <v>95.090095520019531</v>
      </c>
    </row>
    <row r="9257" spans="1:12" x14ac:dyDescent="0.25">
      <c r="A9257" s="5" t="str">
        <f t="shared" si="144"/>
        <v>1NEMNon-NEM Customer501016</v>
      </c>
      <c r="B9257" s="9">
        <v>1</v>
      </c>
      <c r="C9257" t="s">
        <v>132</v>
      </c>
      <c r="D9257" t="s">
        <v>143</v>
      </c>
      <c r="E9257" s="9">
        <v>5</v>
      </c>
      <c r="F9257" s="9">
        <v>0</v>
      </c>
      <c r="G9257" s="9">
        <v>10</v>
      </c>
      <c r="H9257" s="9">
        <v>16</v>
      </c>
      <c r="I9257" s="9">
        <v>2.5014488697052002</v>
      </c>
      <c r="J9257" s="9">
        <v>2.5014488697052002</v>
      </c>
      <c r="K9257" s="9">
        <v>0</v>
      </c>
      <c r="L9257" s="9">
        <v>95.442756652832031</v>
      </c>
    </row>
    <row r="9258" spans="1:12" x14ac:dyDescent="0.25">
      <c r="A9258" s="5" t="str">
        <f t="shared" si="144"/>
        <v>1NEMNon-NEM Customer501017</v>
      </c>
      <c r="B9258" s="9">
        <v>1</v>
      </c>
      <c r="C9258" t="s">
        <v>132</v>
      </c>
      <c r="D9258" t="s">
        <v>143</v>
      </c>
      <c r="E9258" s="9">
        <v>5</v>
      </c>
      <c r="F9258" s="9">
        <v>0</v>
      </c>
      <c r="G9258" s="9">
        <v>10</v>
      </c>
      <c r="H9258" s="9">
        <v>17</v>
      </c>
      <c r="I9258" s="9">
        <v>2.6520364284515381</v>
      </c>
      <c r="J9258" s="9">
        <v>1.6534349918365479</v>
      </c>
      <c r="K9258" s="9">
        <v>1.8994709476828575E-2</v>
      </c>
      <c r="L9258" s="9">
        <v>95.208084106445313</v>
      </c>
    </row>
    <row r="9259" spans="1:12" x14ac:dyDescent="0.25">
      <c r="A9259" s="5" t="str">
        <f t="shared" si="144"/>
        <v>1NEMNon-NEM Customer501018</v>
      </c>
      <c r="B9259" s="9">
        <v>1</v>
      </c>
      <c r="C9259" t="s">
        <v>132</v>
      </c>
      <c r="D9259" t="s">
        <v>143</v>
      </c>
      <c r="E9259" s="9">
        <v>5</v>
      </c>
      <c r="F9259" s="9">
        <v>0</v>
      </c>
      <c r="G9259" s="9">
        <v>10</v>
      </c>
      <c r="H9259" s="9">
        <v>18</v>
      </c>
      <c r="I9259" s="9">
        <v>2.7364342212677002</v>
      </c>
      <c r="J9259" s="9">
        <v>2.1233866214752197</v>
      </c>
      <c r="K9259" s="9">
        <v>2.8989912942051888E-2</v>
      </c>
      <c r="L9259" s="9">
        <v>94.371170043945313</v>
      </c>
    </row>
    <row r="9260" spans="1:12" x14ac:dyDescent="0.25">
      <c r="A9260" s="5" t="str">
        <f t="shared" si="144"/>
        <v>1NEMNon-NEM Customer501019</v>
      </c>
      <c r="B9260" s="9">
        <v>1</v>
      </c>
      <c r="C9260" t="s">
        <v>132</v>
      </c>
      <c r="D9260" t="s">
        <v>143</v>
      </c>
      <c r="E9260" s="9">
        <v>5</v>
      </c>
      <c r="F9260" s="9">
        <v>0</v>
      </c>
      <c r="G9260" s="9">
        <v>10</v>
      </c>
      <c r="H9260" s="9">
        <v>19</v>
      </c>
      <c r="I9260" s="9">
        <v>2.6853611469268799</v>
      </c>
      <c r="J9260" s="9">
        <v>2.2902321815490723</v>
      </c>
      <c r="K9260" s="9">
        <v>1.4388326555490494E-2</v>
      </c>
      <c r="L9260" s="9">
        <v>93.405746459960938</v>
      </c>
    </row>
    <row r="9261" spans="1:12" x14ac:dyDescent="0.25">
      <c r="A9261" s="5" t="str">
        <f t="shared" si="144"/>
        <v>1NEMNon-NEM Customer501020</v>
      </c>
      <c r="B9261" s="9">
        <v>1</v>
      </c>
      <c r="C9261" t="s">
        <v>132</v>
      </c>
      <c r="D9261" t="s">
        <v>143</v>
      </c>
      <c r="E9261" s="9">
        <v>5</v>
      </c>
      <c r="F9261" s="9">
        <v>0</v>
      </c>
      <c r="G9261" s="9">
        <v>10</v>
      </c>
      <c r="H9261" s="9">
        <v>20</v>
      </c>
      <c r="I9261" s="9">
        <v>2.484511137008667</v>
      </c>
      <c r="J9261" s="9">
        <v>2.207622766494751</v>
      </c>
      <c r="K9261" s="9">
        <v>2.0263915881514549E-2</v>
      </c>
      <c r="L9261" s="9">
        <v>90.792457580566406</v>
      </c>
    </row>
    <row r="9262" spans="1:12" x14ac:dyDescent="0.25">
      <c r="A9262" s="5" t="str">
        <f t="shared" si="144"/>
        <v>1NEMNon-NEM Customer501021</v>
      </c>
      <c r="B9262" s="9">
        <v>1</v>
      </c>
      <c r="C9262" t="s">
        <v>132</v>
      </c>
      <c r="D9262" t="s">
        <v>143</v>
      </c>
      <c r="E9262" s="9">
        <v>5</v>
      </c>
      <c r="F9262" s="9">
        <v>0</v>
      </c>
      <c r="G9262" s="9">
        <v>10</v>
      </c>
      <c r="H9262" s="9">
        <v>21</v>
      </c>
      <c r="I9262" s="9">
        <v>2.3567821979522705</v>
      </c>
      <c r="J9262" s="9">
        <v>2.1063833236694336</v>
      </c>
      <c r="K9262" s="9">
        <v>1.2564659118652344E-2</v>
      </c>
      <c r="L9262" s="9">
        <v>86.855255126953125</v>
      </c>
    </row>
    <row r="9263" spans="1:12" x14ac:dyDescent="0.25">
      <c r="A9263" s="5" t="str">
        <f t="shared" si="144"/>
        <v>1NEMNon-NEM Customer501022</v>
      </c>
      <c r="B9263" s="9">
        <v>1</v>
      </c>
      <c r="C9263" t="s">
        <v>132</v>
      </c>
      <c r="D9263" t="s">
        <v>143</v>
      </c>
      <c r="E9263" s="9">
        <v>5</v>
      </c>
      <c r="F9263" s="9">
        <v>0</v>
      </c>
      <c r="G9263" s="9">
        <v>10</v>
      </c>
      <c r="H9263" s="9">
        <v>22</v>
      </c>
      <c r="I9263" s="9">
        <v>2.2119882106781006</v>
      </c>
      <c r="J9263" s="9">
        <v>2.6432690620422363</v>
      </c>
      <c r="K9263" s="9">
        <v>1.3587589375674725E-2</v>
      </c>
      <c r="L9263" s="9">
        <v>82.986709594726563</v>
      </c>
    </row>
    <row r="9264" spans="1:12" x14ac:dyDescent="0.25">
      <c r="A9264" s="5" t="str">
        <f t="shared" si="144"/>
        <v>1NEMNon-NEM Customer501023</v>
      </c>
      <c r="B9264" s="9">
        <v>1</v>
      </c>
      <c r="C9264" t="s">
        <v>132</v>
      </c>
      <c r="D9264" t="s">
        <v>143</v>
      </c>
      <c r="E9264" s="9">
        <v>5</v>
      </c>
      <c r="F9264" s="9">
        <v>0</v>
      </c>
      <c r="G9264" s="9">
        <v>10</v>
      </c>
      <c r="H9264" s="9">
        <v>23</v>
      </c>
      <c r="I9264" s="9">
        <v>1.9540411233901978</v>
      </c>
      <c r="J9264" s="9">
        <v>2.11307692527771</v>
      </c>
      <c r="K9264" s="9">
        <v>1.0025486350059509E-2</v>
      </c>
      <c r="L9264" s="9">
        <v>80.38824462890625</v>
      </c>
    </row>
    <row r="9265" spans="1:12" x14ac:dyDescent="0.25">
      <c r="A9265" s="5" t="str">
        <f t="shared" si="144"/>
        <v>1NEMNon-NEM Customer501024</v>
      </c>
      <c r="B9265" s="9">
        <v>1</v>
      </c>
      <c r="C9265" t="s">
        <v>132</v>
      </c>
      <c r="D9265" t="s">
        <v>143</v>
      </c>
      <c r="E9265" s="9">
        <v>5</v>
      </c>
      <c r="F9265" s="9">
        <v>0</v>
      </c>
      <c r="G9265" s="9">
        <v>10</v>
      </c>
      <c r="H9265" s="9">
        <v>24</v>
      </c>
      <c r="I9265" s="9">
        <v>1.6161773204803467</v>
      </c>
      <c r="J9265" s="9">
        <v>1.7008200883865356</v>
      </c>
      <c r="K9265" s="9">
        <v>7.702329196035862E-3</v>
      </c>
      <c r="L9265" s="9">
        <v>77.611152648925781</v>
      </c>
    </row>
    <row r="9266" spans="1:12" x14ac:dyDescent="0.25">
      <c r="A9266" s="5" t="str">
        <f t="shared" si="144"/>
        <v>1NEMNon-NEM Customer5121</v>
      </c>
      <c r="B9266" s="9">
        <v>1</v>
      </c>
      <c r="C9266" t="s">
        <v>132</v>
      </c>
      <c r="D9266" t="s">
        <v>143</v>
      </c>
      <c r="E9266" s="9">
        <v>5</v>
      </c>
      <c r="F9266" s="9">
        <v>1</v>
      </c>
      <c r="G9266" s="9">
        <v>2</v>
      </c>
      <c r="H9266" s="9">
        <v>1</v>
      </c>
      <c r="I9266" s="9">
        <v>0.78109437227249146</v>
      </c>
      <c r="J9266" s="9">
        <v>0.78109437227249146</v>
      </c>
      <c r="K9266" s="9">
        <v>0</v>
      </c>
      <c r="L9266" s="9">
        <v>65.87652587890625</v>
      </c>
    </row>
    <row r="9267" spans="1:12" x14ac:dyDescent="0.25">
      <c r="A9267" s="5" t="str">
        <f t="shared" si="144"/>
        <v>1NEMNon-NEM Customer5122</v>
      </c>
      <c r="B9267" s="9">
        <v>1</v>
      </c>
      <c r="C9267" t="s">
        <v>132</v>
      </c>
      <c r="D9267" t="s">
        <v>143</v>
      </c>
      <c r="E9267" s="9">
        <v>5</v>
      </c>
      <c r="F9267" s="9">
        <v>1</v>
      </c>
      <c r="G9267" s="9">
        <v>2</v>
      </c>
      <c r="H9267" s="9">
        <v>2</v>
      </c>
      <c r="I9267" s="9">
        <v>0.66974389553070068</v>
      </c>
      <c r="J9267" s="9">
        <v>0.66974389553070068</v>
      </c>
      <c r="K9267" s="9">
        <v>0</v>
      </c>
      <c r="L9267" s="9">
        <v>64.40093994140625</v>
      </c>
    </row>
    <row r="9268" spans="1:12" x14ac:dyDescent="0.25">
      <c r="A9268" s="5" t="str">
        <f t="shared" si="144"/>
        <v>1NEMNon-NEM Customer5123</v>
      </c>
      <c r="B9268" s="9">
        <v>1</v>
      </c>
      <c r="C9268" t="s">
        <v>132</v>
      </c>
      <c r="D9268" t="s">
        <v>143</v>
      </c>
      <c r="E9268" s="9">
        <v>5</v>
      </c>
      <c r="F9268" s="9">
        <v>1</v>
      </c>
      <c r="G9268" s="9">
        <v>2</v>
      </c>
      <c r="H9268" s="9">
        <v>3</v>
      </c>
      <c r="I9268" s="9">
        <v>0.59994691610336304</v>
      </c>
      <c r="J9268" s="9">
        <v>0.59994691610336304</v>
      </c>
      <c r="K9268" s="9">
        <v>0</v>
      </c>
      <c r="L9268" s="9">
        <v>63.228511810302734</v>
      </c>
    </row>
    <row r="9269" spans="1:12" x14ac:dyDescent="0.25">
      <c r="A9269" s="5" t="str">
        <f t="shared" si="144"/>
        <v>1NEMNon-NEM Customer5124</v>
      </c>
      <c r="B9269" s="9">
        <v>1</v>
      </c>
      <c r="C9269" t="s">
        <v>132</v>
      </c>
      <c r="D9269" t="s">
        <v>143</v>
      </c>
      <c r="E9269" s="9">
        <v>5</v>
      </c>
      <c r="F9269" s="9">
        <v>1</v>
      </c>
      <c r="G9269" s="9">
        <v>2</v>
      </c>
      <c r="H9269" s="9">
        <v>4</v>
      </c>
      <c r="I9269" s="9">
        <v>0.5570252537727356</v>
      </c>
      <c r="J9269" s="9">
        <v>0.5570252537727356</v>
      </c>
      <c r="K9269" s="9">
        <v>0</v>
      </c>
      <c r="L9269" s="9">
        <v>62.295230865478516</v>
      </c>
    </row>
    <row r="9270" spans="1:12" x14ac:dyDescent="0.25">
      <c r="A9270" s="5" t="str">
        <f t="shared" si="144"/>
        <v>1NEMNon-NEM Customer5125</v>
      </c>
      <c r="B9270" s="9">
        <v>1</v>
      </c>
      <c r="C9270" t="s">
        <v>132</v>
      </c>
      <c r="D9270" t="s">
        <v>143</v>
      </c>
      <c r="E9270" s="9">
        <v>5</v>
      </c>
      <c r="F9270" s="9">
        <v>1</v>
      </c>
      <c r="G9270" s="9">
        <v>2</v>
      </c>
      <c r="H9270" s="9">
        <v>5</v>
      </c>
      <c r="I9270" s="9">
        <v>0.53406226634979248</v>
      </c>
      <c r="J9270" s="9">
        <v>0.53406226634979248</v>
      </c>
      <c r="K9270" s="9">
        <v>0</v>
      </c>
      <c r="L9270" s="9">
        <v>61.306919097900391</v>
      </c>
    </row>
    <row r="9271" spans="1:12" x14ac:dyDescent="0.25">
      <c r="A9271" s="5" t="str">
        <f t="shared" si="144"/>
        <v>1NEMNon-NEM Customer5126</v>
      </c>
      <c r="B9271" s="9">
        <v>1</v>
      </c>
      <c r="C9271" t="s">
        <v>132</v>
      </c>
      <c r="D9271" t="s">
        <v>143</v>
      </c>
      <c r="E9271" s="9">
        <v>5</v>
      </c>
      <c r="F9271" s="9">
        <v>1</v>
      </c>
      <c r="G9271" s="9">
        <v>2</v>
      </c>
      <c r="H9271" s="9">
        <v>6</v>
      </c>
      <c r="I9271" s="9">
        <v>0.53346776962280273</v>
      </c>
      <c r="J9271" s="9">
        <v>0.53346776962280273</v>
      </c>
      <c r="K9271" s="9">
        <v>0</v>
      </c>
      <c r="L9271" s="9">
        <v>60.284481048583984</v>
      </c>
    </row>
    <row r="9272" spans="1:12" x14ac:dyDescent="0.25">
      <c r="A9272" s="5" t="str">
        <f t="shared" si="144"/>
        <v>1NEMNon-NEM Customer5127</v>
      </c>
      <c r="B9272" s="9">
        <v>1</v>
      </c>
      <c r="C9272" t="s">
        <v>132</v>
      </c>
      <c r="D9272" t="s">
        <v>143</v>
      </c>
      <c r="E9272" s="9">
        <v>5</v>
      </c>
      <c r="F9272" s="9">
        <v>1</v>
      </c>
      <c r="G9272" s="9">
        <v>2</v>
      </c>
      <c r="H9272" s="9">
        <v>7</v>
      </c>
      <c r="I9272" s="9">
        <v>0.57334446907043457</v>
      </c>
      <c r="J9272" s="9">
        <v>0.57334446907043457</v>
      </c>
      <c r="K9272" s="9">
        <v>0</v>
      </c>
      <c r="L9272" s="9">
        <v>59.651565551757813</v>
      </c>
    </row>
    <row r="9273" spans="1:12" x14ac:dyDescent="0.25">
      <c r="A9273" s="5" t="str">
        <f t="shared" si="144"/>
        <v>1NEMNon-NEM Customer5128</v>
      </c>
      <c r="B9273" s="9">
        <v>1</v>
      </c>
      <c r="C9273" t="s">
        <v>132</v>
      </c>
      <c r="D9273" t="s">
        <v>143</v>
      </c>
      <c r="E9273" s="9">
        <v>5</v>
      </c>
      <c r="F9273" s="9">
        <v>1</v>
      </c>
      <c r="G9273" s="9">
        <v>2</v>
      </c>
      <c r="H9273" s="9">
        <v>8</v>
      </c>
      <c r="I9273" s="9">
        <v>0.61567264795303345</v>
      </c>
      <c r="J9273" s="9">
        <v>0.61567264795303345</v>
      </c>
      <c r="K9273" s="9">
        <v>0</v>
      </c>
      <c r="L9273" s="9">
        <v>60.382633209228516</v>
      </c>
    </row>
    <row r="9274" spans="1:12" x14ac:dyDescent="0.25">
      <c r="A9274" s="5" t="str">
        <f t="shared" si="144"/>
        <v>1NEMNon-NEM Customer5129</v>
      </c>
      <c r="B9274" s="9">
        <v>1</v>
      </c>
      <c r="C9274" t="s">
        <v>132</v>
      </c>
      <c r="D9274" t="s">
        <v>143</v>
      </c>
      <c r="E9274" s="9">
        <v>5</v>
      </c>
      <c r="F9274" s="9">
        <v>1</v>
      </c>
      <c r="G9274" s="9">
        <v>2</v>
      </c>
      <c r="H9274" s="9">
        <v>9</v>
      </c>
      <c r="I9274" s="9">
        <v>0.60664665699005127</v>
      </c>
      <c r="J9274" s="9">
        <v>0.60664665699005127</v>
      </c>
      <c r="K9274" s="9">
        <v>0</v>
      </c>
      <c r="L9274" s="9">
        <v>63.725490570068359</v>
      </c>
    </row>
    <row r="9275" spans="1:12" x14ac:dyDescent="0.25">
      <c r="A9275" s="5" t="str">
        <f t="shared" si="144"/>
        <v>1NEMNon-NEM Customer51210</v>
      </c>
      <c r="B9275" s="9">
        <v>1</v>
      </c>
      <c r="C9275" t="s">
        <v>132</v>
      </c>
      <c r="D9275" t="s">
        <v>143</v>
      </c>
      <c r="E9275" s="9">
        <v>5</v>
      </c>
      <c r="F9275" s="9">
        <v>1</v>
      </c>
      <c r="G9275" s="9">
        <v>2</v>
      </c>
      <c r="H9275" s="9">
        <v>10</v>
      </c>
      <c r="I9275" s="9">
        <v>0.67137682437896729</v>
      </c>
      <c r="J9275" s="9">
        <v>0.67137682437896729</v>
      </c>
      <c r="K9275" s="9">
        <v>0</v>
      </c>
      <c r="L9275" s="9">
        <v>68.534858703613281</v>
      </c>
    </row>
    <row r="9276" spans="1:12" x14ac:dyDescent="0.25">
      <c r="A9276" s="5" t="str">
        <f t="shared" si="144"/>
        <v>1NEMNon-NEM Customer51211</v>
      </c>
      <c r="B9276" s="9">
        <v>1</v>
      </c>
      <c r="C9276" t="s">
        <v>132</v>
      </c>
      <c r="D9276" t="s">
        <v>143</v>
      </c>
      <c r="E9276" s="9">
        <v>5</v>
      </c>
      <c r="F9276" s="9">
        <v>1</v>
      </c>
      <c r="G9276" s="9">
        <v>2</v>
      </c>
      <c r="H9276" s="9">
        <v>11</v>
      </c>
      <c r="I9276" s="9">
        <v>0.75043809413909912</v>
      </c>
      <c r="J9276" s="9">
        <v>0.75043809413909912</v>
      </c>
      <c r="K9276" s="9">
        <v>0</v>
      </c>
      <c r="L9276" s="9">
        <v>73.753257751464844</v>
      </c>
    </row>
    <row r="9277" spans="1:12" x14ac:dyDescent="0.25">
      <c r="A9277" s="5" t="str">
        <f t="shared" si="144"/>
        <v>1NEMNon-NEM Customer51212</v>
      </c>
      <c r="B9277" s="9">
        <v>1</v>
      </c>
      <c r="C9277" t="s">
        <v>132</v>
      </c>
      <c r="D9277" t="s">
        <v>143</v>
      </c>
      <c r="E9277" s="9">
        <v>5</v>
      </c>
      <c r="F9277" s="9">
        <v>1</v>
      </c>
      <c r="G9277" s="9">
        <v>2</v>
      </c>
      <c r="H9277" s="9">
        <v>12</v>
      </c>
      <c r="I9277" s="9">
        <v>0.81244605779647827</v>
      </c>
      <c r="J9277" s="9">
        <v>0.81244605779647827</v>
      </c>
      <c r="K9277" s="9">
        <v>0</v>
      </c>
      <c r="L9277" s="9">
        <v>78.088249206542969</v>
      </c>
    </row>
    <row r="9278" spans="1:12" x14ac:dyDescent="0.25">
      <c r="A9278" s="5" t="str">
        <f t="shared" si="144"/>
        <v>1NEMNon-NEM Customer51213</v>
      </c>
      <c r="B9278" s="9">
        <v>1</v>
      </c>
      <c r="C9278" t="s">
        <v>132</v>
      </c>
      <c r="D9278" t="s">
        <v>143</v>
      </c>
      <c r="E9278" s="9">
        <v>5</v>
      </c>
      <c r="F9278" s="9">
        <v>1</v>
      </c>
      <c r="G9278" s="9">
        <v>2</v>
      </c>
      <c r="H9278" s="9">
        <v>13</v>
      </c>
      <c r="I9278" s="9">
        <v>0.90995317697525024</v>
      </c>
      <c r="J9278" s="9">
        <v>0.90995317697525024</v>
      </c>
      <c r="K9278" s="9">
        <v>0</v>
      </c>
      <c r="L9278" s="9">
        <v>81.113121032714844</v>
      </c>
    </row>
    <row r="9279" spans="1:12" x14ac:dyDescent="0.25">
      <c r="A9279" s="5" t="str">
        <f t="shared" si="144"/>
        <v>1NEMNon-NEM Customer51214</v>
      </c>
      <c r="B9279" s="9">
        <v>1</v>
      </c>
      <c r="C9279" t="s">
        <v>132</v>
      </c>
      <c r="D9279" t="s">
        <v>143</v>
      </c>
      <c r="E9279" s="9">
        <v>5</v>
      </c>
      <c r="F9279" s="9">
        <v>1</v>
      </c>
      <c r="G9279" s="9">
        <v>2</v>
      </c>
      <c r="H9279" s="9">
        <v>14</v>
      </c>
      <c r="I9279" s="9">
        <v>1.0278366804122925</v>
      </c>
      <c r="J9279" s="9">
        <v>1.0278366804122925</v>
      </c>
      <c r="K9279" s="9">
        <v>0</v>
      </c>
      <c r="L9279" s="9">
        <v>83.532363891601563</v>
      </c>
    </row>
    <row r="9280" spans="1:12" x14ac:dyDescent="0.25">
      <c r="A9280" s="5" t="str">
        <f t="shared" si="144"/>
        <v>1NEMNon-NEM Customer51215</v>
      </c>
      <c r="B9280" s="9">
        <v>1</v>
      </c>
      <c r="C9280" t="s">
        <v>132</v>
      </c>
      <c r="D9280" t="s">
        <v>143</v>
      </c>
      <c r="E9280" s="9">
        <v>5</v>
      </c>
      <c r="F9280" s="9">
        <v>1</v>
      </c>
      <c r="G9280" s="9">
        <v>2</v>
      </c>
      <c r="H9280" s="9">
        <v>15</v>
      </c>
      <c r="I9280" s="9">
        <v>1.1643072366714478</v>
      </c>
      <c r="J9280" s="9">
        <v>1.1643072366714478</v>
      </c>
      <c r="K9280" s="9">
        <v>0</v>
      </c>
      <c r="L9280" s="9">
        <v>84.391799926757813</v>
      </c>
    </row>
    <row r="9281" spans="1:12" x14ac:dyDescent="0.25">
      <c r="A9281" s="5" t="str">
        <f t="shared" si="144"/>
        <v>1NEMNon-NEM Customer51216</v>
      </c>
      <c r="B9281" s="9">
        <v>1</v>
      </c>
      <c r="C9281" t="s">
        <v>132</v>
      </c>
      <c r="D9281" t="s">
        <v>143</v>
      </c>
      <c r="E9281" s="9">
        <v>5</v>
      </c>
      <c r="F9281" s="9">
        <v>1</v>
      </c>
      <c r="G9281" s="9">
        <v>2</v>
      </c>
      <c r="H9281" s="9">
        <v>16</v>
      </c>
      <c r="I9281" s="9">
        <v>1.3070328235626221</v>
      </c>
      <c r="J9281" s="9">
        <v>1.3070328235626221</v>
      </c>
      <c r="K9281" s="9">
        <v>0</v>
      </c>
      <c r="L9281" s="9">
        <v>85.218017578125</v>
      </c>
    </row>
    <row r="9282" spans="1:12" x14ac:dyDescent="0.25">
      <c r="A9282" s="5" t="str">
        <f t="shared" si="144"/>
        <v>1NEMNon-NEM Customer51217</v>
      </c>
      <c r="B9282" s="9">
        <v>1</v>
      </c>
      <c r="C9282" t="s">
        <v>132</v>
      </c>
      <c r="D9282" t="s">
        <v>143</v>
      </c>
      <c r="E9282" s="9">
        <v>5</v>
      </c>
      <c r="F9282" s="9">
        <v>1</v>
      </c>
      <c r="G9282" s="9">
        <v>2</v>
      </c>
      <c r="H9282" s="9">
        <v>17</v>
      </c>
      <c r="I9282" s="9">
        <v>1.4243884086608887</v>
      </c>
      <c r="J9282" s="9">
        <v>0.63626456260681152</v>
      </c>
      <c r="K9282" s="9">
        <v>1.8476365134119987E-2</v>
      </c>
      <c r="L9282" s="9">
        <v>85.583297729492188</v>
      </c>
    </row>
    <row r="9283" spans="1:12" x14ac:dyDescent="0.25">
      <c r="A9283" s="5" t="str">
        <f t="shared" ref="A9283:A9346" si="145">B9283&amp;C9283&amp;D9283&amp;E9283&amp;F9283&amp;G9283&amp;H9283</f>
        <v>1NEMNon-NEM Customer51218</v>
      </c>
      <c r="B9283" s="9">
        <v>1</v>
      </c>
      <c r="C9283" t="s">
        <v>132</v>
      </c>
      <c r="D9283" t="s">
        <v>143</v>
      </c>
      <c r="E9283" s="9">
        <v>5</v>
      </c>
      <c r="F9283" s="9">
        <v>1</v>
      </c>
      <c r="G9283" s="9">
        <v>2</v>
      </c>
      <c r="H9283" s="9">
        <v>18</v>
      </c>
      <c r="I9283" s="9">
        <v>1.5112584829330444</v>
      </c>
      <c r="J9283" s="9">
        <v>1.0764654874801636</v>
      </c>
      <c r="K9283" s="9">
        <v>3.3048123121261597E-2</v>
      </c>
      <c r="L9283" s="9">
        <v>84.788246154785156</v>
      </c>
    </row>
    <row r="9284" spans="1:12" x14ac:dyDescent="0.25">
      <c r="A9284" s="5" t="str">
        <f t="shared" si="145"/>
        <v>1NEMNon-NEM Customer51219</v>
      </c>
      <c r="B9284" s="9">
        <v>1</v>
      </c>
      <c r="C9284" t="s">
        <v>132</v>
      </c>
      <c r="D9284" t="s">
        <v>143</v>
      </c>
      <c r="E9284" s="9">
        <v>5</v>
      </c>
      <c r="F9284" s="9">
        <v>1</v>
      </c>
      <c r="G9284" s="9">
        <v>2</v>
      </c>
      <c r="H9284" s="9">
        <v>19</v>
      </c>
      <c r="I9284" s="9">
        <v>1.51463782787323</v>
      </c>
      <c r="J9284" s="9">
        <v>1.2514363527297974</v>
      </c>
      <c r="K9284" s="9">
        <v>2.1222658455371857E-2</v>
      </c>
      <c r="L9284" s="9">
        <v>82.847518920898438</v>
      </c>
    </row>
    <row r="9285" spans="1:12" x14ac:dyDescent="0.25">
      <c r="A9285" s="5" t="str">
        <f t="shared" si="145"/>
        <v>1NEMNon-NEM Customer51220</v>
      </c>
      <c r="B9285" s="9">
        <v>1</v>
      </c>
      <c r="C9285" t="s">
        <v>132</v>
      </c>
      <c r="D9285" t="s">
        <v>143</v>
      </c>
      <c r="E9285" s="9">
        <v>5</v>
      </c>
      <c r="F9285" s="9">
        <v>1</v>
      </c>
      <c r="G9285" s="9">
        <v>2</v>
      </c>
      <c r="H9285" s="9">
        <v>20</v>
      </c>
      <c r="I9285" s="9">
        <v>1.4546698331832886</v>
      </c>
      <c r="J9285" s="9">
        <v>1.249793529510498</v>
      </c>
      <c r="K9285" s="9">
        <v>1.9976919516921043E-2</v>
      </c>
      <c r="L9285" s="9">
        <v>80.089096069335938</v>
      </c>
    </row>
    <row r="9286" spans="1:12" x14ac:dyDescent="0.25">
      <c r="A9286" s="5" t="str">
        <f t="shared" si="145"/>
        <v>1NEMNon-NEM Customer51221</v>
      </c>
      <c r="B9286" s="9">
        <v>1</v>
      </c>
      <c r="C9286" t="s">
        <v>132</v>
      </c>
      <c r="D9286" t="s">
        <v>143</v>
      </c>
      <c r="E9286" s="9">
        <v>5</v>
      </c>
      <c r="F9286" s="9">
        <v>1</v>
      </c>
      <c r="G9286" s="9">
        <v>2</v>
      </c>
      <c r="H9286" s="9">
        <v>21</v>
      </c>
      <c r="I9286" s="9">
        <v>1.4118156433105469</v>
      </c>
      <c r="J9286" s="9">
        <v>1.2338442802429199</v>
      </c>
      <c r="K9286" s="9">
        <v>3.0711835250258446E-2</v>
      </c>
      <c r="L9286" s="9">
        <v>76.09014892578125</v>
      </c>
    </row>
    <row r="9287" spans="1:12" x14ac:dyDescent="0.25">
      <c r="A9287" s="5" t="str">
        <f t="shared" si="145"/>
        <v>1NEMNon-NEM Customer51222</v>
      </c>
      <c r="B9287" s="9">
        <v>1</v>
      </c>
      <c r="C9287" t="s">
        <v>132</v>
      </c>
      <c r="D9287" t="s">
        <v>143</v>
      </c>
      <c r="E9287" s="9">
        <v>5</v>
      </c>
      <c r="F9287" s="9">
        <v>1</v>
      </c>
      <c r="G9287" s="9">
        <v>2</v>
      </c>
      <c r="H9287" s="9">
        <v>22</v>
      </c>
      <c r="I9287" s="9">
        <v>1.3329102993011475</v>
      </c>
      <c r="J9287" s="9">
        <v>1.6217371225357056</v>
      </c>
      <c r="K9287" s="9">
        <v>3.4844066947698593E-2</v>
      </c>
      <c r="L9287" s="9">
        <v>72.413352966308594</v>
      </c>
    </row>
    <row r="9288" spans="1:12" x14ac:dyDescent="0.25">
      <c r="A9288" s="5" t="str">
        <f t="shared" si="145"/>
        <v>1NEMNon-NEM Customer51223</v>
      </c>
      <c r="B9288" s="9">
        <v>1</v>
      </c>
      <c r="C9288" t="s">
        <v>132</v>
      </c>
      <c r="D9288" t="s">
        <v>143</v>
      </c>
      <c r="E9288" s="9">
        <v>5</v>
      </c>
      <c r="F9288" s="9">
        <v>1</v>
      </c>
      <c r="G9288" s="9">
        <v>2</v>
      </c>
      <c r="H9288" s="9">
        <v>23</v>
      </c>
      <c r="I9288" s="9">
        <v>1.2005501985549927</v>
      </c>
      <c r="J9288" s="9">
        <v>1.2808935642242432</v>
      </c>
      <c r="K9288" s="9">
        <v>2.4418074637651443E-2</v>
      </c>
      <c r="L9288" s="9">
        <v>70.279335021972656</v>
      </c>
    </row>
    <row r="9289" spans="1:12" x14ac:dyDescent="0.25">
      <c r="A9289" s="5" t="str">
        <f t="shared" si="145"/>
        <v>1NEMNon-NEM Customer51224</v>
      </c>
      <c r="B9289" s="9">
        <v>1</v>
      </c>
      <c r="C9289" t="s">
        <v>132</v>
      </c>
      <c r="D9289" t="s">
        <v>143</v>
      </c>
      <c r="E9289" s="9">
        <v>5</v>
      </c>
      <c r="F9289" s="9">
        <v>1</v>
      </c>
      <c r="G9289" s="9">
        <v>2</v>
      </c>
      <c r="H9289" s="9">
        <v>24</v>
      </c>
      <c r="I9289" s="9">
        <v>1.0086721181869507</v>
      </c>
      <c r="J9289" s="9">
        <v>1.0409495830535889</v>
      </c>
      <c r="K9289" s="9">
        <v>1.9441477954387665E-2</v>
      </c>
      <c r="L9289" s="9">
        <v>68.682373046875</v>
      </c>
    </row>
    <row r="9290" spans="1:12" x14ac:dyDescent="0.25">
      <c r="A9290" s="5" t="str">
        <f t="shared" si="145"/>
        <v>1NEMNon-NEM Customer51101</v>
      </c>
      <c r="B9290" s="9">
        <v>1</v>
      </c>
      <c r="C9290" t="s">
        <v>132</v>
      </c>
      <c r="D9290" t="s">
        <v>143</v>
      </c>
      <c r="E9290" s="9">
        <v>5</v>
      </c>
      <c r="F9290" s="9">
        <v>1</v>
      </c>
      <c r="G9290" s="9">
        <v>10</v>
      </c>
      <c r="H9290" s="9">
        <v>1</v>
      </c>
      <c r="I9290" s="9">
        <v>1.2205522060394287</v>
      </c>
      <c r="J9290" s="9">
        <v>1.2205522060394287</v>
      </c>
      <c r="K9290" s="9">
        <v>0</v>
      </c>
      <c r="L9290" s="9">
        <v>74.551025390625</v>
      </c>
    </row>
    <row r="9291" spans="1:12" x14ac:dyDescent="0.25">
      <c r="A9291" s="5" t="str">
        <f t="shared" si="145"/>
        <v>1NEMNon-NEM Customer51102</v>
      </c>
      <c r="B9291" s="9">
        <v>1</v>
      </c>
      <c r="C9291" t="s">
        <v>132</v>
      </c>
      <c r="D9291" t="s">
        <v>143</v>
      </c>
      <c r="E9291" s="9">
        <v>5</v>
      </c>
      <c r="F9291" s="9">
        <v>1</v>
      </c>
      <c r="G9291" s="9">
        <v>10</v>
      </c>
      <c r="H9291" s="9">
        <v>2</v>
      </c>
      <c r="I9291" s="9">
        <v>0.99483186006546021</v>
      </c>
      <c r="J9291" s="9">
        <v>0.99483186006546021</v>
      </c>
      <c r="K9291" s="9">
        <v>0</v>
      </c>
      <c r="L9291" s="9">
        <v>73.001213073730469</v>
      </c>
    </row>
    <row r="9292" spans="1:12" x14ac:dyDescent="0.25">
      <c r="A9292" s="5" t="str">
        <f t="shared" si="145"/>
        <v>1NEMNon-NEM Customer51103</v>
      </c>
      <c r="B9292" s="9">
        <v>1</v>
      </c>
      <c r="C9292" t="s">
        <v>132</v>
      </c>
      <c r="D9292" t="s">
        <v>143</v>
      </c>
      <c r="E9292" s="9">
        <v>5</v>
      </c>
      <c r="F9292" s="9">
        <v>1</v>
      </c>
      <c r="G9292" s="9">
        <v>10</v>
      </c>
      <c r="H9292" s="9">
        <v>3</v>
      </c>
      <c r="I9292" s="9">
        <v>0.82949256896972656</v>
      </c>
      <c r="J9292" s="9">
        <v>0.82949256896972656</v>
      </c>
      <c r="K9292" s="9">
        <v>0</v>
      </c>
      <c r="L9292" s="9">
        <v>71.244857788085938</v>
      </c>
    </row>
    <row r="9293" spans="1:12" x14ac:dyDescent="0.25">
      <c r="A9293" s="5" t="str">
        <f t="shared" si="145"/>
        <v>1NEMNon-NEM Customer51104</v>
      </c>
      <c r="B9293" s="9">
        <v>1</v>
      </c>
      <c r="C9293" t="s">
        <v>132</v>
      </c>
      <c r="D9293" t="s">
        <v>143</v>
      </c>
      <c r="E9293" s="9">
        <v>5</v>
      </c>
      <c r="F9293" s="9">
        <v>1</v>
      </c>
      <c r="G9293" s="9">
        <v>10</v>
      </c>
      <c r="H9293" s="9">
        <v>4</v>
      </c>
      <c r="I9293" s="9">
        <v>0.72389280796051025</v>
      </c>
      <c r="J9293" s="9">
        <v>0.72389280796051025</v>
      </c>
      <c r="K9293" s="9">
        <v>0</v>
      </c>
      <c r="L9293" s="9">
        <v>69.885955810546875</v>
      </c>
    </row>
    <row r="9294" spans="1:12" x14ac:dyDescent="0.25">
      <c r="A9294" s="5" t="str">
        <f t="shared" si="145"/>
        <v>1NEMNon-NEM Customer51105</v>
      </c>
      <c r="B9294" s="9">
        <v>1</v>
      </c>
      <c r="C9294" t="s">
        <v>132</v>
      </c>
      <c r="D9294" t="s">
        <v>143</v>
      </c>
      <c r="E9294" s="9">
        <v>5</v>
      </c>
      <c r="F9294" s="9">
        <v>1</v>
      </c>
      <c r="G9294" s="9">
        <v>10</v>
      </c>
      <c r="H9294" s="9">
        <v>5</v>
      </c>
      <c r="I9294" s="9">
        <v>0.66386950016021729</v>
      </c>
      <c r="J9294" s="9">
        <v>0.66386950016021729</v>
      </c>
      <c r="K9294" s="9">
        <v>0</v>
      </c>
      <c r="L9294" s="9">
        <v>68.980941772460938</v>
      </c>
    </row>
    <row r="9295" spans="1:12" x14ac:dyDescent="0.25">
      <c r="A9295" s="5" t="str">
        <f t="shared" si="145"/>
        <v>1NEMNon-NEM Customer51106</v>
      </c>
      <c r="B9295" s="9">
        <v>1</v>
      </c>
      <c r="C9295" t="s">
        <v>132</v>
      </c>
      <c r="D9295" t="s">
        <v>143</v>
      </c>
      <c r="E9295" s="9">
        <v>5</v>
      </c>
      <c r="F9295" s="9">
        <v>1</v>
      </c>
      <c r="G9295" s="9">
        <v>10</v>
      </c>
      <c r="H9295" s="9">
        <v>6</v>
      </c>
      <c r="I9295" s="9">
        <v>0.62757635116577148</v>
      </c>
      <c r="J9295" s="9">
        <v>0.62757635116577148</v>
      </c>
      <c r="K9295" s="9">
        <v>0</v>
      </c>
      <c r="L9295" s="9">
        <v>67.820068359375</v>
      </c>
    </row>
    <row r="9296" spans="1:12" x14ac:dyDescent="0.25">
      <c r="A9296" s="5" t="str">
        <f t="shared" si="145"/>
        <v>1NEMNon-NEM Customer51107</v>
      </c>
      <c r="B9296" s="9">
        <v>1</v>
      </c>
      <c r="C9296" t="s">
        <v>132</v>
      </c>
      <c r="D9296" t="s">
        <v>143</v>
      </c>
      <c r="E9296" s="9">
        <v>5</v>
      </c>
      <c r="F9296" s="9">
        <v>1</v>
      </c>
      <c r="G9296" s="9">
        <v>10</v>
      </c>
      <c r="H9296" s="9">
        <v>7</v>
      </c>
      <c r="I9296" s="9">
        <v>0.64756131172180176</v>
      </c>
      <c r="J9296" s="9">
        <v>0.64756131172180176</v>
      </c>
      <c r="K9296" s="9">
        <v>0</v>
      </c>
      <c r="L9296" s="9">
        <v>67.444412231445313</v>
      </c>
    </row>
    <row r="9297" spans="1:12" x14ac:dyDescent="0.25">
      <c r="A9297" s="5" t="str">
        <f t="shared" si="145"/>
        <v>1NEMNon-NEM Customer51108</v>
      </c>
      <c r="B9297" s="9">
        <v>1</v>
      </c>
      <c r="C9297" t="s">
        <v>132</v>
      </c>
      <c r="D9297" t="s">
        <v>143</v>
      </c>
      <c r="E9297" s="9">
        <v>5</v>
      </c>
      <c r="F9297" s="9">
        <v>1</v>
      </c>
      <c r="G9297" s="9">
        <v>10</v>
      </c>
      <c r="H9297" s="9">
        <v>8</v>
      </c>
      <c r="I9297" s="9">
        <v>0.71202653646469116</v>
      </c>
      <c r="J9297" s="9">
        <v>0.71202653646469116</v>
      </c>
      <c r="K9297" s="9">
        <v>0</v>
      </c>
      <c r="L9297" s="9">
        <v>68.052200317382813</v>
      </c>
    </row>
    <row r="9298" spans="1:12" x14ac:dyDescent="0.25">
      <c r="A9298" s="5" t="str">
        <f t="shared" si="145"/>
        <v>1NEMNon-NEM Customer51109</v>
      </c>
      <c r="B9298" s="9">
        <v>1</v>
      </c>
      <c r="C9298" t="s">
        <v>132</v>
      </c>
      <c r="D9298" t="s">
        <v>143</v>
      </c>
      <c r="E9298" s="9">
        <v>5</v>
      </c>
      <c r="F9298" s="9">
        <v>1</v>
      </c>
      <c r="G9298" s="9">
        <v>10</v>
      </c>
      <c r="H9298" s="9">
        <v>9</v>
      </c>
      <c r="I9298" s="9">
        <v>0.80292117595672607</v>
      </c>
      <c r="J9298" s="9">
        <v>0.80292117595672607</v>
      </c>
      <c r="K9298" s="9">
        <v>0</v>
      </c>
      <c r="L9298" s="9">
        <v>72.476371765136719</v>
      </c>
    </row>
    <row r="9299" spans="1:12" x14ac:dyDescent="0.25">
      <c r="A9299" s="5" t="str">
        <f t="shared" si="145"/>
        <v>1NEMNon-NEM Customer511010</v>
      </c>
      <c r="B9299" s="9">
        <v>1</v>
      </c>
      <c r="C9299" t="s">
        <v>132</v>
      </c>
      <c r="D9299" t="s">
        <v>143</v>
      </c>
      <c r="E9299" s="9">
        <v>5</v>
      </c>
      <c r="F9299" s="9">
        <v>1</v>
      </c>
      <c r="G9299" s="9">
        <v>10</v>
      </c>
      <c r="H9299" s="9">
        <v>10</v>
      </c>
      <c r="I9299" s="9">
        <v>1.000942587852478</v>
      </c>
      <c r="J9299" s="9">
        <v>1.000942587852478</v>
      </c>
      <c r="K9299" s="9">
        <v>0</v>
      </c>
      <c r="L9299" s="9">
        <v>79.107536315917969</v>
      </c>
    </row>
    <row r="9300" spans="1:12" x14ac:dyDescent="0.25">
      <c r="A9300" s="5" t="str">
        <f t="shared" si="145"/>
        <v>1NEMNon-NEM Customer511011</v>
      </c>
      <c r="B9300" s="9">
        <v>1</v>
      </c>
      <c r="C9300" t="s">
        <v>132</v>
      </c>
      <c r="D9300" t="s">
        <v>143</v>
      </c>
      <c r="E9300" s="9">
        <v>5</v>
      </c>
      <c r="F9300" s="9">
        <v>1</v>
      </c>
      <c r="G9300" s="9">
        <v>10</v>
      </c>
      <c r="H9300" s="9">
        <v>11</v>
      </c>
      <c r="I9300" s="9">
        <v>1.1945215463638306</v>
      </c>
      <c r="J9300" s="9">
        <v>1.1945215463638306</v>
      </c>
      <c r="K9300" s="9">
        <v>0</v>
      </c>
      <c r="L9300" s="9">
        <v>85.252487182617188</v>
      </c>
    </row>
    <row r="9301" spans="1:12" x14ac:dyDescent="0.25">
      <c r="A9301" s="5" t="str">
        <f t="shared" si="145"/>
        <v>1NEMNon-NEM Customer511012</v>
      </c>
      <c r="B9301" s="9">
        <v>1</v>
      </c>
      <c r="C9301" t="s">
        <v>132</v>
      </c>
      <c r="D9301" t="s">
        <v>143</v>
      </c>
      <c r="E9301" s="9">
        <v>5</v>
      </c>
      <c r="F9301" s="9">
        <v>1</v>
      </c>
      <c r="G9301" s="9">
        <v>10</v>
      </c>
      <c r="H9301" s="9">
        <v>12</v>
      </c>
      <c r="I9301" s="9">
        <v>1.4142580032348633</v>
      </c>
      <c r="J9301" s="9">
        <v>1.4142580032348633</v>
      </c>
      <c r="K9301" s="9">
        <v>0</v>
      </c>
      <c r="L9301" s="9">
        <v>89.106529235839844</v>
      </c>
    </row>
    <row r="9302" spans="1:12" x14ac:dyDescent="0.25">
      <c r="A9302" s="5" t="str">
        <f t="shared" si="145"/>
        <v>1NEMNon-NEM Customer511013</v>
      </c>
      <c r="B9302" s="9">
        <v>1</v>
      </c>
      <c r="C9302" t="s">
        <v>132</v>
      </c>
      <c r="D9302" t="s">
        <v>143</v>
      </c>
      <c r="E9302" s="9">
        <v>5</v>
      </c>
      <c r="F9302" s="9">
        <v>1</v>
      </c>
      <c r="G9302" s="9">
        <v>10</v>
      </c>
      <c r="H9302" s="9">
        <v>13</v>
      </c>
      <c r="I9302" s="9">
        <v>1.7054647207260132</v>
      </c>
      <c r="J9302" s="9">
        <v>1.7054647207260132</v>
      </c>
      <c r="K9302" s="9">
        <v>0</v>
      </c>
      <c r="L9302" s="9">
        <v>92.039642333984375</v>
      </c>
    </row>
    <row r="9303" spans="1:12" x14ac:dyDescent="0.25">
      <c r="A9303" s="5" t="str">
        <f t="shared" si="145"/>
        <v>1NEMNon-NEM Customer511014</v>
      </c>
      <c r="B9303" s="9">
        <v>1</v>
      </c>
      <c r="C9303" t="s">
        <v>132</v>
      </c>
      <c r="D9303" t="s">
        <v>143</v>
      </c>
      <c r="E9303" s="9">
        <v>5</v>
      </c>
      <c r="F9303" s="9">
        <v>1</v>
      </c>
      <c r="G9303" s="9">
        <v>10</v>
      </c>
      <c r="H9303" s="9">
        <v>14</v>
      </c>
      <c r="I9303" s="9">
        <v>2.0087015628814697</v>
      </c>
      <c r="J9303" s="9">
        <v>2.0087015628814697</v>
      </c>
      <c r="K9303" s="9">
        <v>0</v>
      </c>
      <c r="L9303" s="9">
        <v>93.645004272460938</v>
      </c>
    </row>
    <row r="9304" spans="1:12" x14ac:dyDescent="0.25">
      <c r="A9304" s="5" t="str">
        <f t="shared" si="145"/>
        <v>1NEMNon-NEM Customer511015</v>
      </c>
      <c r="B9304" s="9">
        <v>1</v>
      </c>
      <c r="C9304" t="s">
        <v>132</v>
      </c>
      <c r="D9304" t="s">
        <v>143</v>
      </c>
      <c r="E9304" s="9">
        <v>5</v>
      </c>
      <c r="F9304" s="9">
        <v>1</v>
      </c>
      <c r="G9304" s="9">
        <v>10</v>
      </c>
      <c r="H9304" s="9">
        <v>15</v>
      </c>
      <c r="I9304" s="9">
        <v>2.2661952972412109</v>
      </c>
      <c r="J9304" s="9">
        <v>2.2661952972412109</v>
      </c>
      <c r="K9304" s="9">
        <v>0</v>
      </c>
      <c r="L9304" s="9">
        <v>95.090095520019531</v>
      </c>
    </row>
    <row r="9305" spans="1:12" x14ac:dyDescent="0.25">
      <c r="A9305" s="5" t="str">
        <f t="shared" si="145"/>
        <v>1NEMNon-NEM Customer511016</v>
      </c>
      <c r="B9305" s="9">
        <v>1</v>
      </c>
      <c r="C9305" t="s">
        <v>132</v>
      </c>
      <c r="D9305" t="s">
        <v>143</v>
      </c>
      <c r="E9305" s="9">
        <v>5</v>
      </c>
      <c r="F9305" s="9">
        <v>1</v>
      </c>
      <c r="G9305" s="9">
        <v>10</v>
      </c>
      <c r="H9305" s="9">
        <v>16</v>
      </c>
      <c r="I9305" s="9">
        <v>2.5014488697052002</v>
      </c>
      <c r="J9305" s="9">
        <v>2.5014488697052002</v>
      </c>
      <c r="K9305" s="9">
        <v>0</v>
      </c>
      <c r="L9305" s="9">
        <v>95.442756652832031</v>
      </c>
    </row>
    <row r="9306" spans="1:12" x14ac:dyDescent="0.25">
      <c r="A9306" s="5" t="str">
        <f t="shared" si="145"/>
        <v>1NEMNon-NEM Customer511017</v>
      </c>
      <c r="B9306" s="9">
        <v>1</v>
      </c>
      <c r="C9306" t="s">
        <v>132</v>
      </c>
      <c r="D9306" t="s">
        <v>143</v>
      </c>
      <c r="E9306" s="9">
        <v>5</v>
      </c>
      <c r="F9306" s="9">
        <v>1</v>
      </c>
      <c r="G9306" s="9">
        <v>10</v>
      </c>
      <c r="H9306" s="9">
        <v>17</v>
      </c>
      <c r="I9306" s="9">
        <v>2.6520364284515381</v>
      </c>
      <c r="J9306" s="9">
        <v>1.6534349918365479</v>
      </c>
      <c r="K9306" s="9">
        <v>1.8994709476828575E-2</v>
      </c>
      <c r="L9306" s="9">
        <v>95.208084106445313</v>
      </c>
    </row>
    <row r="9307" spans="1:12" x14ac:dyDescent="0.25">
      <c r="A9307" s="5" t="str">
        <f t="shared" si="145"/>
        <v>1NEMNon-NEM Customer511018</v>
      </c>
      <c r="B9307" s="9">
        <v>1</v>
      </c>
      <c r="C9307" t="s">
        <v>132</v>
      </c>
      <c r="D9307" t="s">
        <v>143</v>
      </c>
      <c r="E9307" s="9">
        <v>5</v>
      </c>
      <c r="F9307" s="9">
        <v>1</v>
      </c>
      <c r="G9307" s="9">
        <v>10</v>
      </c>
      <c r="H9307" s="9">
        <v>18</v>
      </c>
      <c r="I9307" s="9">
        <v>2.7364342212677002</v>
      </c>
      <c r="J9307" s="9">
        <v>2.1233866214752197</v>
      </c>
      <c r="K9307" s="9">
        <v>2.8989912942051888E-2</v>
      </c>
      <c r="L9307" s="9">
        <v>94.371170043945313</v>
      </c>
    </row>
    <row r="9308" spans="1:12" x14ac:dyDescent="0.25">
      <c r="A9308" s="5" t="str">
        <f t="shared" si="145"/>
        <v>1NEMNon-NEM Customer511019</v>
      </c>
      <c r="B9308" s="9">
        <v>1</v>
      </c>
      <c r="C9308" t="s">
        <v>132</v>
      </c>
      <c r="D9308" t="s">
        <v>143</v>
      </c>
      <c r="E9308" s="9">
        <v>5</v>
      </c>
      <c r="F9308" s="9">
        <v>1</v>
      </c>
      <c r="G9308" s="9">
        <v>10</v>
      </c>
      <c r="H9308" s="9">
        <v>19</v>
      </c>
      <c r="I9308" s="9">
        <v>2.6853611469268799</v>
      </c>
      <c r="J9308" s="9">
        <v>2.2902321815490723</v>
      </c>
      <c r="K9308" s="9">
        <v>1.4388326555490494E-2</v>
      </c>
      <c r="L9308" s="9">
        <v>93.405746459960938</v>
      </c>
    </row>
    <row r="9309" spans="1:12" x14ac:dyDescent="0.25">
      <c r="A9309" s="5" t="str">
        <f t="shared" si="145"/>
        <v>1NEMNon-NEM Customer511020</v>
      </c>
      <c r="B9309" s="9">
        <v>1</v>
      </c>
      <c r="C9309" t="s">
        <v>132</v>
      </c>
      <c r="D9309" t="s">
        <v>143</v>
      </c>
      <c r="E9309" s="9">
        <v>5</v>
      </c>
      <c r="F9309" s="9">
        <v>1</v>
      </c>
      <c r="G9309" s="9">
        <v>10</v>
      </c>
      <c r="H9309" s="9">
        <v>20</v>
      </c>
      <c r="I9309" s="9">
        <v>2.484511137008667</v>
      </c>
      <c r="J9309" s="9">
        <v>2.207622766494751</v>
      </c>
      <c r="K9309" s="9">
        <v>2.0263915881514549E-2</v>
      </c>
      <c r="L9309" s="9">
        <v>90.792457580566406</v>
      </c>
    </row>
    <row r="9310" spans="1:12" x14ac:dyDescent="0.25">
      <c r="A9310" s="5" t="str">
        <f t="shared" si="145"/>
        <v>1NEMNon-NEM Customer511021</v>
      </c>
      <c r="B9310" s="9">
        <v>1</v>
      </c>
      <c r="C9310" t="s">
        <v>132</v>
      </c>
      <c r="D9310" t="s">
        <v>143</v>
      </c>
      <c r="E9310" s="9">
        <v>5</v>
      </c>
      <c r="F9310" s="9">
        <v>1</v>
      </c>
      <c r="G9310" s="9">
        <v>10</v>
      </c>
      <c r="H9310" s="9">
        <v>21</v>
      </c>
      <c r="I9310" s="9">
        <v>2.3567821979522705</v>
      </c>
      <c r="J9310" s="9">
        <v>2.1063833236694336</v>
      </c>
      <c r="K9310" s="9">
        <v>1.2564659118652344E-2</v>
      </c>
      <c r="L9310" s="9">
        <v>86.855255126953125</v>
      </c>
    </row>
    <row r="9311" spans="1:12" x14ac:dyDescent="0.25">
      <c r="A9311" s="5" t="str">
        <f t="shared" si="145"/>
        <v>1NEMNon-NEM Customer511022</v>
      </c>
      <c r="B9311" s="9">
        <v>1</v>
      </c>
      <c r="C9311" t="s">
        <v>132</v>
      </c>
      <c r="D9311" t="s">
        <v>143</v>
      </c>
      <c r="E9311" s="9">
        <v>5</v>
      </c>
      <c r="F9311" s="9">
        <v>1</v>
      </c>
      <c r="G9311" s="9">
        <v>10</v>
      </c>
      <c r="H9311" s="9">
        <v>22</v>
      </c>
      <c r="I9311" s="9">
        <v>2.2119882106781006</v>
      </c>
      <c r="J9311" s="9">
        <v>2.6432690620422363</v>
      </c>
      <c r="K9311" s="9">
        <v>1.3587589375674725E-2</v>
      </c>
      <c r="L9311" s="9">
        <v>82.986709594726563</v>
      </c>
    </row>
    <row r="9312" spans="1:12" x14ac:dyDescent="0.25">
      <c r="A9312" s="5" t="str">
        <f t="shared" si="145"/>
        <v>1NEMNon-NEM Customer511023</v>
      </c>
      <c r="B9312" s="9">
        <v>1</v>
      </c>
      <c r="C9312" t="s">
        <v>132</v>
      </c>
      <c r="D9312" t="s">
        <v>143</v>
      </c>
      <c r="E9312" s="9">
        <v>5</v>
      </c>
      <c r="F9312" s="9">
        <v>1</v>
      </c>
      <c r="G9312" s="9">
        <v>10</v>
      </c>
      <c r="H9312" s="9">
        <v>23</v>
      </c>
      <c r="I9312" s="9">
        <v>1.9540411233901978</v>
      </c>
      <c r="J9312" s="9">
        <v>2.11307692527771</v>
      </c>
      <c r="K9312" s="9">
        <v>1.0025486350059509E-2</v>
      </c>
      <c r="L9312" s="9">
        <v>80.38824462890625</v>
      </c>
    </row>
    <row r="9313" spans="1:12" x14ac:dyDescent="0.25">
      <c r="A9313" s="5" t="str">
        <f t="shared" si="145"/>
        <v>1NEMNon-NEM Customer511024</v>
      </c>
      <c r="B9313" s="9">
        <v>1</v>
      </c>
      <c r="C9313" t="s">
        <v>132</v>
      </c>
      <c r="D9313" t="s">
        <v>143</v>
      </c>
      <c r="E9313" s="9">
        <v>5</v>
      </c>
      <c r="F9313" s="9">
        <v>1</v>
      </c>
      <c r="G9313" s="9">
        <v>10</v>
      </c>
      <c r="H9313" s="9">
        <v>24</v>
      </c>
      <c r="I9313" s="9">
        <v>1.6161773204803467</v>
      </c>
      <c r="J9313" s="9">
        <v>1.7008200883865356</v>
      </c>
      <c r="K9313" s="9">
        <v>7.702329196035862E-3</v>
      </c>
      <c r="L9313" s="9">
        <v>77.611152648925781</v>
      </c>
    </row>
    <row r="9314" spans="1:12" x14ac:dyDescent="0.25">
      <c r="A9314" s="5" t="str">
        <f t="shared" si="145"/>
        <v>1NEMNon-NEM Customer6021</v>
      </c>
      <c r="B9314" s="9">
        <v>1</v>
      </c>
      <c r="C9314" t="s">
        <v>132</v>
      </c>
      <c r="D9314" s="3" t="s">
        <v>143</v>
      </c>
      <c r="E9314" s="9">
        <v>6</v>
      </c>
      <c r="F9314" s="9">
        <v>0</v>
      </c>
      <c r="G9314" s="9">
        <v>2</v>
      </c>
      <c r="H9314" s="9">
        <v>1</v>
      </c>
      <c r="I9314" s="9">
        <v>0.84958285093307495</v>
      </c>
      <c r="J9314" s="9">
        <v>0.84958285093307495</v>
      </c>
      <c r="K9314" s="9">
        <v>0</v>
      </c>
      <c r="L9314" s="9">
        <v>66.385185241699219</v>
      </c>
    </row>
    <row r="9315" spans="1:12" x14ac:dyDescent="0.25">
      <c r="A9315" s="5" t="str">
        <f t="shared" si="145"/>
        <v>1NEMNon-NEM Customer6022</v>
      </c>
      <c r="B9315" s="9">
        <v>1</v>
      </c>
      <c r="C9315" t="s">
        <v>132</v>
      </c>
      <c r="D9315" s="3" t="s">
        <v>143</v>
      </c>
      <c r="E9315" s="9">
        <v>6</v>
      </c>
      <c r="F9315" s="9">
        <v>0</v>
      </c>
      <c r="G9315" s="9">
        <v>2</v>
      </c>
      <c r="H9315" s="9">
        <v>2</v>
      </c>
      <c r="I9315" s="9">
        <v>0.7227817177772522</v>
      </c>
      <c r="J9315" s="9">
        <v>0.7227817177772522</v>
      </c>
      <c r="K9315" s="9">
        <v>0</v>
      </c>
      <c r="L9315" s="9">
        <v>65.468345642089844</v>
      </c>
    </row>
    <row r="9316" spans="1:12" x14ac:dyDescent="0.25">
      <c r="A9316" s="5" t="str">
        <f t="shared" si="145"/>
        <v>1NEMNon-NEM Customer6023</v>
      </c>
      <c r="B9316" s="9">
        <v>1</v>
      </c>
      <c r="C9316" t="s">
        <v>132</v>
      </c>
      <c r="D9316" s="3" t="s">
        <v>143</v>
      </c>
      <c r="E9316" s="9">
        <v>6</v>
      </c>
      <c r="F9316" s="9">
        <v>0</v>
      </c>
      <c r="G9316" s="9">
        <v>2</v>
      </c>
      <c r="H9316" s="9">
        <v>3</v>
      </c>
      <c r="I9316" s="9">
        <v>0.64014947414398193</v>
      </c>
      <c r="J9316" s="9">
        <v>0.64014947414398193</v>
      </c>
      <c r="K9316" s="9">
        <v>0</v>
      </c>
      <c r="L9316" s="9">
        <v>64.712478637695313</v>
      </c>
    </row>
    <row r="9317" spans="1:12" x14ac:dyDescent="0.25">
      <c r="A9317" s="5" t="str">
        <f t="shared" si="145"/>
        <v>1NEMNon-NEM Customer6024</v>
      </c>
      <c r="B9317" s="9">
        <v>1</v>
      </c>
      <c r="C9317" t="s">
        <v>132</v>
      </c>
      <c r="D9317" s="3" t="s">
        <v>143</v>
      </c>
      <c r="E9317" s="9">
        <v>6</v>
      </c>
      <c r="F9317" s="9">
        <v>0</v>
      </c>
      <c r="G9317" s="9">
        <v>2</v>
      </c>
      <c r="H9317" s="9">
        <v>4</v>
      </c>
      <c r="I9317" s="9">
        <v>0.58566325902938843</v>
      </c>
      <c r="J9317" s="9">
        <v>0.58566325902938843</v>
      </c>
      <c r="K9317" s="9">
        <v>0</v>
      </c>
      <c r="L9317" s="9">
        <v>63.679176330566406</v>
      </c>
    </row>
    <row r="9318" spans="1:12" x14ac:dyDescent="0.25">
      <c r="A9318" s="5" t="str">
        <f t="shared" si="145"/>
        <v>1NEMNon-NEM Customer6025</v>
      </c>
      <c r="B9318" s="9">
        <v>1</v>
      </c>
      <c r="C9318" t="s">
        <v>132</v>
      </c>
      <c r="D9318" s="3" t="s">
        <v>143</v>
      </c>
      <c r="E9318" s="9">
        <v>6</v>
      </c>
      <c r="F9318" s="9">
        <v>0</v>
      </c>
      <c r="G9318" s="9">
        <v>2</v>
      </c>
      <c r="H9318" s="9">
        <v>5</v>
      </c>
      <c r="I9318" s="9">
        <v>0.55124557018280029</v>
      </c>
      <c r="J9318" s="9">
        <v>0.55124557018280029</v>
      </c>
      <c r="K9318" s="9">
        <v>0</v>
      </c>
      <c r="L9318" s="9">
        <v>62.734394073486328</v>
      </c>
    </row>
    <row r="9319" spans="1:12" x14ac:dyDescent="0.25">
      <c r="A9319" s="5" t="str">
        <f t="shared" si="145"/>
        <v>1NEMNon-NEM Customer6026</v>
      </c>
      <c r="B9319" s="9">
        <v>1</v>
      </c>
      <c r="C9319" t="s">
        <v>132</v>
      </c>
      <c r="D9319" s="3" t="s">
        <v>143</v>
      </c>
      <c r="E9319" s="9">
        <v>6</v>
      </c>
      <c r="F9319" s="9">
        <v>0</v>
      </c>
      <c r="G9319" s="9">
        <v>2</v>
      </c>
      <c r="H9319" s="9">
        <v>6</v>
      </c>
      <c r="I9319" s="9">
        <v>0.5489920973777771</v>
      </c>
      <c r="J9319" s="9">
        <v>0.5489920973777771</v>
      </c>
      <c r="K9319" s="9">
        <v>0</v>
      </c>
      <c r="L9319" s="9">
        <v>61.876358032226563</v>
      </c>
    </row>
    <row r="9320" spans="1:12" x14ac:dyDescent="0.25">
      <c r="A9320" s="5" t="str">
        <f t="shared" si="145"/>
        <v>1NEMNon-NEM Customer6027</v>
      </c>
      <c r="B9320" s="9">
        <v>1</v>
      </c>
      <c r="C9320" t="s">
        <v>132</v>
      </c>
      <c r="D9320" s="3" t="s">
        <v>143</v>
      </c>
      <c r="E9320" s="9">
        <v>6</v>
      </c>
      <c r="F9320" s="9">
        <v>0</v>
      </c>
      <c r="G9320" s="9">
        <v>2</v>
      </c>
      <c r="H9320" s="9">
        <v>7</v>
      </c>
      <c r="I9320" s="9">
        <v>0.58899277448654175</v>
      </c>
      <c r="J9320" s="9">
        <v>0.58899277448654175</v>
      </c>
      <c r="K9320" s="9">
        <v>0</v>
      </c>
      <c r="L9320" s="9">
        <v>61.298042297363281</v>
      </c>
    </row>
    <row r="9321" spans="1:12" x14ac:dyDescent="0.25">
      <c r="A9321" s="5" t="str">
        <f t="shared" si="145"/>
        <v>1NEMNon-NEM Customer6028</v>
      </c>
      <c r="B9321" s="9">
        <v>1</v>
      </c>
      <c r="C9321" t="s">
        <v>132</v>
      </c>
      <c r="D9321" s="3" t="s">
        <v>143</v>
      </c>
      <c r="E9321" s="9">
        <v>6</v>
      </c>
      <c r="F9321" s="9">
        <v>0</v>
      </c>
      <c r="G9321" s="9">
        <v>2</v>
      </c>
      <c r="H9321" s="9">
        <v>8</v>
      </c>
      <c r="I9321" s="9">
        <v>0.63524365425109863</v>
      </c>
      <c r="J9321" s="9">
        <v>0.63524365425109863</v>
      </c>
      <c r="K9321" s="9">
        <v>0</v>
      </c>
      <c r="L9321" s="9">
        <v>62.006992340087891</v>
      </c>
    </row>
    <row r="9322" spans="1:12" x14ac:dyDescent="0.25">
      <c r="A9322" s="5" t="str">
        <f t="shared" si="145"/>
        <v>1NEMNon-NEM Customer6029</v>
      </c>
      <c r="B9322" s="9">
        <v>1</v>
      </c>
      <c r="C9322" t="s">
        <v>132</v>
      </c>
      <c r="D9322" s="3" t="s">
        <v>143</v>
      </c>
      <c r="E9322" s="9">
        <v>6</v>
      </c>
      <c r="F9322" s="9">
        <v>0</v>
      </c>
      <c r="G9322" s="9">
        <v>2</v>
      </c>
      <c r="H9322" s="9">
        <v>9</v>
      </c>
      <c r="I9322" s="9">
        <v>0.63974833488464355</v>
      </c>
      <c r="J9322" s="9">
        <v>0.63974833488464355</v>
      </c>
      <c r="K9322" s="9">
        <v>0</v>
      </c>
      <c r="L9322" s="9">
        <v>65.005653381347656</v>
      </c>
    </row>
    <row r="9323" spans="1:12" x14ac:dyDescent="0.25">
      <c r="A9323" s="5" t="str">
        <f t="shared" si="145"/>
        <v>1NEMNon-NEM Customer60210</v>
      </c>
      <c r="B9323" s="9">
        <v>1</v>
      </c>
      <c r="C9323" t="s">
        <v>132</v>
      </c>
      <c r="D9323" s="3" t="s">
        <v>143</v>
      </c>
      <c r="E9323" s="9">
        <v>6</v>
      </c>
      <c r="F9323" s="9">
        <v>0</v>
      </c>
      <c r="G9323" s="9">
        <v>2</v>
      </c>
      <c r="H9323" s="9">
        <v>10</v>
      </c>
      <c r="I9323" s="9">
        <v>0.68547207117080688</v>
      </c>
      <c r="J9323" s="9">
        <v>0.68547207117080688</v>
      </c>
      <c r="K9323" s="9">
        <v>0</v>
      </c>
      <c r="L9323" s="9">
        <v>68.621055603027344</v>
      </c>
    </row>
    <row r="9324" spans="1:12" x14ac:dyDescent="0.25">
      <c r="A9324" s="5" t="str">
        <f t="shared" si="145"/>
        <v>1NEMNon-NEM Customer60211</v>
      </c>
      <c r="B9324" s="9">
        <v>1</v>
      </c>
      <c r="C9324" t="s">
        <v>132</v>
      </c>
      <c r="D9324" s="3" t="s">
        <v>143</v>
      </c>
      <c r="E9324" s="9">
        <v>6</v>
      </c>
      <c r="F9324" s="9">
        <v>0</v>
      </c>
      <c r="G9324" s="9">
        <v>2</v>
      </c>
      <c r="H9324" s="9">
        <v>11</v>
      </c>
      <c r="I9324" s="9">
        <v>0.79903906583786011</v>
      </c>
      <c r="J9324" s="9">
        <v>0.79903906583786011</v>
      </c>
      <c r="K9324" s="9">
        <v>0</v>
      </c>
      <c r="L9324" s="9">
        <v>72.097900390625</v>
      </c>
    </row>
    <row r="9325" spans="1:12" x14ac:dyDescent="0.25">
      <c r="A9325" s="5" t="str">
        <f t="shared" si="145"/>
        <v>1NEMNon-NEM Customer60212</v>
      </c>
      <c r="B9325" s="9">
        <v>1</v>
      </c>
      <c r="C9325" t="s">
        <v>132</v>
      </c>
      <c r="D9325" s="3" t="s">
        <v>143</v>
      </c>
      <c r="E9325" s="9">
        <v>6</v>
      </c>
      <c r="F9325" s="9">
        <v>0</v>
      </c>
      <c r="G9325" s="9">
        <v>2</v>
      </c>
      <c r="H9325" s="9">
        <v>12</v>
      </c>
      <c r="I9325" s="9">
        <v>0.91416525840759277</v>
      </c>
      <c r="J9325" s="9">
        <v>0.91416525840759277</v>
      </c>
      <c r="K9325" s="9">
        <v>0</v>
      </c>
      <c r="L9325" s="9">
        <v>75.765373229980469</v>
      </c>
    </row>
    <row r="9326" spans="1:12" x14ac:dyDescent="0.25">
      <c r="A9326" s="5" t="str">
        <f t="shared" si="145"/>
        <v>1NEMNon-NEM Customer60213</v>
      </c>
      <c r="B9326" s="9">
        <v>1</v>
      </c>
      <c r="C9326" t="s">
        <v>132</v>
      </c>
      <c r="D9326" s="3" t="s">
        <v>143</v>
      </c>
      <c r="E9326" s="9">
        <v>6</v>
      </c>
      <c r="F9326" s="9">
        <v>0</v>
      </c>
      <c r="G9326" s="9">
        <v>2</v>
      </c>
      <c r="H9326" s="9">
        <v>13</v>
      </c>
      <c r="I9326" s="9">
        <v>1.042341947555542</v>
      </c>
      <c r="J9326" s="9">
        <v>1.042341947555542</v>
      </c>
      <c r="K9326" s="9">
        <v>0</v>
      </c>
      <c r="L9326" s="9">
        <v>79.084510803222656</v>
      </c>
    </row>
    <row r="9327" spans="1:12" x14ac:dyDescent="0.25">
      <c r="A9327" s="5" t="str">
        <f t="shared" si="145"/>
        <v>1NEMNon-NEM Customer60214</v>
      </c>
      <c r="B9327" s="9">
        <v>1</v>
      </c>
      <c r="C9327" t="s">
        <v>132</v>
      </c>
      <c r="D9327" s="3" t="s">
        <v>143</v>
      </c>
      <c r="E9327" s="9">
        <v>6</v>
      </c>
      <c r="F9327" s="9">
        <v>0</v>
      </c>
      <c r="G9327" s="9">
        <v>2</v>
      </c>
      <c r="H9327" s="9">
        <v>14</v>
      </c>
      <c r="I9327" s="9">
        <v>1.1703307628631592</v>
      </c>
      <c r="J9327" s="9">
        <v>1.1703307628631592</v>
      </c>
      <c r="K9327" s="9">
        <v>0</v>
      </c>
      <c r="L9327" s="9">
        <v>81.860580444335938</v>
      </c>
    </row>
    <row r="9328" spans="1:12" x14ac:dyDescent="0.25">
      <c r="A9328" s="5" t="str">
        <f t="shared" si="145"/>
        <v>1NEMNon-NEM Customer60215</v>
      </c>
      <c r="B9328" s="9">
        <v>1</v>
      </c>
      <c r="C9328" t="s">
        <v>132</v>
      </c>
      <c r="D9328" s="3" t="s">
        <v>143</v>
      </c>
      <c r="E9328" s="9">
        <v>6</v>
      </c>
      <c r="F9328" s="9">
        <v>0</v>
      </c>
      <c r="G9328" s="9">
        <v>2</v>
      </c>
      <c r="H9328" s="9">
        <v>15</v>
      </c>
      <c r="I9328" s="9">
        <v>1.2876508235931396</v>
      </c>
      <c r="J9328" s="9">
        <v>1.2876508235931396</v>
      </c>
      <c r="K9328" s="9">
        <v>0</v>
      </c>
      <c r="L9328" s="9">
        <v>84.330398559570313</v>
      </c>
    </row>
    <row r="9329" spans="1:12" x14ac:dyDescent="0.25">
      <c r="A9329" s="5" t="str">
        <f t="shared" si="145"/>
        <v>1NEMNon-NEM Customer60216</v>
      </c>
      <c r="B9329" s="9">
        <v>1</v>
      </c>
      <c r="C9329" t="s">
        <v>132</v>
      </c>
      <c r="D9329" s="3" t="s">
        <v>143</v>
      </c>
      <c r="E9329" s="9">
        <v>6</v>
      </c>
      <c r="F9329" s="9">
        <v>0</v>
      </c>
      <c r="G9329" s="9">
        <v>2</v>
      </c>
      <c r="H9329" s="9">
        <v>16</v>
      </c>
      <c r="I9329" s="9">
        <v>1.4156360626220703</v>
      </c>
      <c r="J9329" s="9">
        <v>1.4156360626220703</v>
      </c>
      <c r="K9329" s="9">
        <v>0</v>
      </c>
      <c r="L9329" s="9">
        <v>85.374595642089844</v>
      </c>
    </row>
    <row r="9330" spans="1:12" x14ac:dyDescent="0.25">
      <c r="A9330" s="5" t="str">
        <f t="shared" si="145"/>
        <v>1NEMNon-NEM Customer60217</v>
      </c>
      <c r="B9330" s="9">
        <v>1</v>
      </c>
      <c r="C9330" t="s">
        <v>132</v>
      </c>
      <c r="D9330" s="3" t="s">
        <v>143</v>
      </c>
      <c r="E9330" s="9">
        <v>6</v>
      </c>
      <c r="F9330" s="9">
        <v>0</v>
      </c>
      <c r="G9330" s="9">
        <v>2</v>
      </c>
      <c r="H9330" s="9">
        <v>17</v>
      </c>
      <c r="I9330" s="9">
        <v>1.5218989849090576</v>
      </c>
      <c r="J9330" s="9">
        <v>0.7374151349067688</v>
      </c>
      <c r="K9330" s="9">
        <v>1.8762895837426186E-2</v>
      </c>
      <c r="L9330" s="9">
        <v>85.416847229003906</v>
      </c>
    </row>
    <row r="9331" spans="1:12" x14ac:dyDescent="0.25">
      <c r="A9331" s="5" t="str">
        <f t="shared" si="145"/>
        <v>1NEMNon-NEM Customer60218</v>
      </c>
      <c r="B9331" s="9">
        <v>1</v>
      </c>
      <c r="C9331" t="s">
        <v>132</v>
      </c>
      <c r="D9331" s="3" t="s">
        <v>143</v>
      </c>
      <c r="E9331" s="9">
        <v>6</v>
      </c>
      <c r="F9331" s="9">
        <v>0</v>
      </c>
      <c r="G9331" s="9">
        <v>2</v>
      </c>
      <c r="H9331" s="9">
        <v>18</v>
      </c>
      <c r="I9331" s="9">
        <v>1.6119269132614136</v>
      </c>
      <c r="J9331" s="9">
        <v>1.1771261692047119</v>
      </c>
      <c r="K9331" s="9">
        <v>3.3047083765268326E-2</v>
      </c>
      <c r="L9331" s="9">
        <v>84.788665771484375</v>
      </c>
    </row>
    <row r="9332" spans="1:12" x14ac:dyDescent="0.25">
      <c r="A9332" s="5" t="str">
        <f t="shared" si="145"/>
        <v>1NEMNon-NEM Customer60219</v>
      </c>
      <c r="B9332" s="9">
        <v>1</v>
      </c>
      <c r="C9332" t="s">
        <v>132</v>
      </c>
      <c r="D9332" s="3" t="s">
        <v>143</v>
      </c>
      <c r="E9332" s="9">
        <v>6</v>
      </c>
      <c r="F9332" s="9">
        <v>0</v>
      </c>
      <c r="G9332" s="9">
        <v>2</v>
      </c>
      <c r="H9332" s="9">
        <v>19</v>
      </c>
      <c r="I9332" s="9">
        <v>1.6291910409927368</v>
      </c>
      <c r="J9332" s="9">
        <v>1.3597276210784912</v>
      </c>
      <c r="K9332" s="9">
        <v>2.0436439663171768E-2</v>
      </c>
      <c r="L9332" s="9">
        <v>83.348663330078125</v>
      </c>
    </row>
    <row r="9333" spans="1:12" x14ac:dyDescent="0.25">
      <c r="A9333" s="5" t="str">
        <f t="shared" si="145"/>
        <v>1NEMNon-NEM Customer60220</v>
      </c>
      <c r="B9333" s="9">
        <v>1</v>
      </c>
      <c r="C9333" t="s">
        <v>132</v>
      </c>
      <c r="D9333" s="3" t="s">
        <v>143</v>
      </c>
      <c r="E9333" s="9">
        <v>6</v>
      </c>
      <c r="F9333" s="9">
        <v>0</v>
      </c>
      <c r="G9333" s="9">
        <v>2</v>
      </c>
      <c r="H9333" s="9">
        <v>20</v>
      </c>
      <c r="I9333" s="9">
        <v>1.5714875459671021</v>
      </c>
      <c r="J9333" s="9">
        <v>1.3620259761810303</v>
      </c>
      <c r="K9333" s="9">
        <v>1.8332995474338531E-2</v>
      </c>
      <c r="L9333" s="9">
        <v>80.770614624023438</v>
      </c>
    </row>
    <row r="9334" spans="1:12" x14ac:dyDescent="0.25">
      <c r="A9334" s="5" t="str">
        <f t="shared" si="145"/>
        <v>1NEMNon-NEM Customer60221</v>
      </c>
      <c r="B9334" s="9">
        <v>1</v>
      </c>
      <c r="C9334" t="s">
        <v>132</v>
      </c>
      <c r="D9334" s="3" t="s">
        <v>143</v>
      </c>
      <c r="E9334" s="9">
        <v>6</v>
      </c>
      <c r="F9334" s="9">
        <v>0</v>
      </c>
      <c r="G9334" s="9">
        <v>2</v>
      </c>
      <c r="H9334" s="9">
        <v>21</v>
      </c>
      <c r="I9334" s="9">
        <v>1.5245561599731445</v>
      </c>
      <c r="J9334" s="9">
        <v>1.3411294221878052</v>
      </c>
      <c r="K9334" s="9">
        <v>2.8438884764909744E-2</v>
      </c>
      <c r="L9334" s="9">
        <v>76.900993347167969</v>
      </c>
    </row>
    <row r="9335" spans="1:12" x14ac:dyDescent="0.25">
      <c r="A9335" s="5" t="str">
        <f t="shared" si="145"/>
        <v>1NEMNon-NEM Customer60222</v>
      </c>
      <c r="B9335" s="9">
        <v>1</v>
      </c>
      <c r="C9335" t="s">
        <v>132</v>
      </c>
      <c r="D9335" s="3" t="s">
        <v>143</v>
      </c>
      <c r="E9335" s="9">
        <v>6</v>
      </c>
      <c r="F9335" s="9">
        <v>0</v>
      </c>
      <c r="G9335" s="9">
        <v>2</v>
      </c>
      <c r="H9335" s="9">
        <v>22</v>
      </c>
      <c r="I9335" s="9">
        <v>1.4288532733917236</v>
      </c>
      <c r="J9335" s="9">
        <v>1.7204852104187012</v>
      </c>
      <c r="K9335" s="9">
        <v>3.4118276089429855E-2</v>
      </c>
      <c r="L9335" s="9">
        <v>72.621559143066406</v>
      </c>
    </row>
    <row r="9336" spans="1:12" x14ac:dyDescent="0.25">
      <c r="A9336" s="5" t="str">
        <f t="shared" si="145"/>
        <v>1NEMNon-NEM Customer60223</v>
      </c>
      <c r="B9336" s="9">
        <v>1</v>
      </c>
      <c r="C9336" t="s">
        <v>132</v>
      </c>
      <c r="D9336" s="3" t="s">
        <v>143</v>
      </c>
      <c r="E9336" s="9">
        <v>6</v>
      </c>
      <c r="F9336" s="9">
        <v>0</v>
      </c>
      <c r="G9336" s="9">
        <v>2</v>
      </c>
      <c r="H9336" s="9">
        <v>23</v>
      </c>
      <c r="I9336" s="9">
        <v>1.2814146280288696</v>
      </c>
      <c r="J9336" s="9">
        <v>1.3588851690292358</v>
      </c>
      <c r="K9336" s="9">
        <v>2.5294817984104156E-2</v>
      </c>
      <c r="L9336" s="9">
        <v>69.910285949707031</v>
      </c>
    </row>
    <row r="9337" spans="1:12" x14ac:dyDescent="0.25">
      <c r="A9337" s="5" t="str">
        <f t="shared" si="145"/>
        <v>1NEMNon-NEM Customer60224</v>
      </c>
      <c r="B9337" s="9">
        <v>1</v>
      </c>
      <c r="C9337" t="s">
        <v>132</v>
      </c>
      <c r="D9337" s="3" t="s">
        <v>143</v>
      </c>
      <c r="E9337" s="9">
        <v>6</v>
      </c>
      <c r="F9337" s="9">
        <v>0</v>
      </c>
      <c r="G9337" s="9">
        <v>2</v>
      </c>
      <c r="H9337" s="9">
        <v>24</v>
      </c>
      <c r="I9337" s="9">
        <v>1.0769507884979248</v>
      </c>
      <c r="J9337" s="9">
        <v>1.1069250106811523</v>
      </c>
      <c r="K9337" s="9">
        <v>2.01890729367733E-2</v>
      </c>
      <c r="L9337" s="9">
        <v>68.289665222167969</v>
      </c>
    </row>
    <row r="9338" spans="1:12" x14ac:dyDescent="0.25">
      <c r="A9338" s="5" t="str">
        <f t="shared" si="145"/>
        <v>1NEMNon-NEM Customer60101</v>
      </c>
      <c r="B9338" s="9">
        <v>1</v>
      </c>
      <c r="C9338" t="s">
        <v>132</v>
      </c>
      <c r="D9338" t="s">
        <v>143</v>
      </c>
      <c r="E9338" s="9">
        <v>6</v>
      </c>
      <c r="F9338" s="9">
        <v>0</v>
      </c>
      <c r="G9338" s="9">
        <v>10</v>
      </c>
      <c r="H9338" s="9">
        <v>1</v>
      </c>
      <c r="I9338" s="9">
        <v>1.2856259346008301</v>
      </c>
      <c r="J9338" s="9">
        <v>1.2856259346008301</v>
      </c>
      <c r="K9338" s="9">
        <v>0</v>
      </c>
      <c r="L9338" s="9">
        <v>75.793891906738281</v>
      </c>
    </row>
    <row r="9339" spans="1:12" x14ac:dyDescent="0.25">
      <c r="A9339" s="5" t="str">
        <f t="shared" si="145"/>
        <v>1NEMNon-NEM Customer60102</v>
      </c>
      <c r="B9339" s="9">
        <v>1</v>
      </c>
      <c r="C9339" t="s">
        <v>132</v>
      </c>
      <c r="D9339" t="s">
        <v>143</v>
      </c>
      <c r="E9339" s="9">
        <v>6</v>
      </c>
      <c r="F9339" s="9">
        <v>0</v>
      </c>
      <c r="G9339" s="9">
        <v>10</v>
      </c>
      <c r="H9339" s="9">
        <v>2</v>
      </c>
      <c r="I9339" s="9">
        <v>1.0530977249145508</v>
      </c>
      <c r="J9339" s="9">
        <v>1.0530977249145508</v>
      </c>
      <c r="K9339" s="9">
        <v>0</v>
      </c>
      <c r="L9339" s="9">
        <v>74.3194580078125</v>
      </c>
    </row>
    <row r="9340" spans="1:12" x14ac:dyDescent="0.25">
      <c r="A9340" s="5" t="str">
        <f t="shared" si="145"/>
        <v>1NEMNon-NEM Customer60103</v>
      </c>
      <c r="B9340" s="9">
        <v>1</v>
      </c>
      <c r="C9340" t="s">
        <v>132</v>
      </c>
      <c r="D9340" t="s">
        <v>143</v>
      </c>
      <c r="E9340" s="9">
        <v>6</v>
      </c>
      <c r="F9340" s="9">
        <v>0</v>
      </c>
      <c r="G9340" s="9">
        <v>10</v>
      </c>
      <c r="H9340" s="9">
        <v>3</v>
      </c>
      <c r="I9340" s="9">
        <v>0.90045475959777832</v>
      </c>
      <c r="J9340" s="9">
        <v>0.90045475959777832</v>
      </c>
      <c r="K9340" s="9">
        <v>0</v>
      </c>
      <c r="L9340" s="9">
        <v>73.107345581054688</v>
      </c>
    </row>
    <row r="9341" spans="1:12" x14ac:dyDescent="0.25">
      <c r="A9341" s="5" t="str">
        <f t="shared" si="145"/>
        <v>1NEMNon-NEM Customer60104</v>
      </c>
      <c r="B9341" s="9">
        <v>1</v>
      </c>
      <c r="C9341" t="s">
        <v>132</v>
      </c>
      <c r="D9341" t="s">
        <v>143</v>
      </c>
      <c r="E9341" s="9">
        <v>6</v>
      </c>
      <c r="F9341" s="9">
        <v>0</v>
      </c>
      <c r="G9341" s="9">
        <v>10</v>
      </c>
      <c r="H9341" s="9">
        <v>4</v>
      </c>
      <c r="I9341" s="9">
        <v>0.80278205871582031</v>
      </c>
      <c r="J9341" s="9">
        <v>0.80278205871582031</v>
      </c>
      <c r="K9341" s="9">
        <v>0</v>
      </c>
      <c r="L9341" s="9">
        <v>72.313621520996094</v>
      </c>
    </row>
    <row r="9342" spans="1:12" x14ac:dyDescent="0.25">
      <c r="A9342" s="5" t="str">
        <f t="shared" si="145"/>
        <v>1NEMNon-NEM Customer60105</v>
      </c>
      <c r="B9342" s="9">
        <v>1</v>
      </c>
      <c r="C9342" t="s">
        <v>132</v>
      </c>
      <c r="D9342" t="s">
        <v>143</v>
      </c>
      <c r="E9342" s="9">
        <v>6</v>
      </c>
      <c r="F9342" s="9">
        <v>0</v>
      </c>
      <c r="G9342" s="9">
        <v>10</v>
      </c>
      <c r="H9342" s="9">
        <v>5</v>
      </c>
      <c r="I9342" s="9">
        <v>0.72796261310577393</v>
      </c>
      <c r="J9342" s="9">
        <v>0.72796261310577393</v>
      </c>
      <c r="K9342" s="9">
        <v>0</v>
      </c>
      <c r="L9342" s="9">
        <v>71.240730285644531</v>
      </c>
    </row>
    <row r="9343" spans="1:12" x14ac:dyDescent="0.25">
      <c r="A9343" s="5" t="str">
        <f t="shared" si="145"/>
        <v>1NEMNon-NEM Customer60106</v>
      </c>
      <c r="B9343" s="9">
        <v>1</v>
      </c>
      <c r="C9343" t="s">
        <v>132</v>
      </c>
      <c r="D9343" t="s">
        <v>143</v>
      </c>
      <c r="E9343" s="9">
        <v>6</v>
      </c>
      <c r="F9343" s="9">
        <v>0</v>
      </c>
      <c r="G9343" s="9">
        <v>10</v>
      </c>
      <c r="H9343" s="9">
        <v>6</v>
      </c>
      <c r="I9343" s="9">
        <v>0.691822350025177</v>
      </c>
      <c r="J9343" s="9">
        <v>0.691822350025177</v>
      </c>
      <c r="K9343" s="9">
        <v>0</v>
      </c>
      <c r="L9343" s="9">
        <v>70.51153564453125</v>
      </c>
    </row>
    <row r="9344" spans="1:12" x14ac:dyDescent="0.25">
      <c r="A9344" s="5" t="str">
        <f t="shared" si="145"/>
        <v>1NEMNon-NEM Customer60107</v>
      </c>
      <c r="B9344" s="9">
        <v>1</v>
      </c>
      <c r="C9344" t="s">
        <v>132</v>
      </c>
      <c r="D9344" t="s">
        <v>143</v>
      </c>
      <c r="E9344" s="9">
        <v>6</v>
      </c>
      <c r="F9344" s="9">
        <v>0</v>
      </c>
      <c r="G9344" s="9">
        <v>10</v>
      </c>
      <c r="H9344" s="9">
        <v>7</v>
      </c>
      <c r="I9344" s="9">
        <v>0.69448071718215942</v>
      </c>
      <c r="J9344" s="9">
        <v>0.69448071718215942</v>
      </c>
      <c r="K9344" s="9">
        <v>0</v>
      </c>
      <c r="L9344" s="9">
        <v>69.864593505859375</v>
      </c>
    </row>
    <row r="9345" spans="1:12" x14ac:dyDescent="0.25">
      <c r="A9345" s="5" t="str">
        <f t="shared" si="145"/>
        <v>1NEMNon-NEM Customer60108</v>
      </c>
      <c r="B9345" s="9">
        <v>1</v>
      </c>
      <c r="C9345" t="s">
        <v>132</v>
      </c>
      <c r="D9345" t="s">
        <v>143</v>
      </c>
      <c r="E9345" s="9">
        <v>6</v>
      </c>
      <c r="F9345" s="9">
        <v>0</v>
      </c>
      <c r="G9345" s="9">
        <v>10</v>
      </c>
      <c r="H9345" s="9">
        <v>8</v>
      </c>
      <c r="I9345" s="9">
        <v>0.77606338262557983</v>
      </c>
      <c r="J9345" s="9">
        <v>0.77606338262557983</v>
      </c>
      <c r="K9345" s="9">
        <v>0</v>
      </c>
      <c r="L9345" s="9">
        <v>71.032142639160156</v>
      </c>
    </row>
    <row r="9346" spans="1:12" x14ac:dyDescent="0.25">
      <c r="A9346" s="5" t="str">
        <f t="shared" si="145"/>
        <v>1NEMNon-NEM Customer60109</v>
      </c>
      <c r="B9346" s="9">
        <v>1</v>
      </c>
      <c r="C9346" t="s">
        <v>132</v>
      </c>
      <c r="D9346" t="s">
        <v>143</v>
      </c>
      <c r="E9346" s="9">
        <v>6</v>
      </c>
      <c r="F9346" s="9">
        <v>0</v>
      </c>
      <c r="G9346" s="9">
        <v>10</v>
      </c>
      <c r="H9346" s="9">
        <v>9</v>
      </c>
      <c r="I9346" s="9">
        <v>0.88386917114257813</v>
      </c>
      <c r="J9346" s="9">
        <v>0.88386917114257813</v>
      </c>
      <c r="K9346" s="9">
        <v>0</v>
      </c>
      <c r="L9346" s="9">
        <v>75.271675109863281</v>
      </c>
    </row>
    <row r="9347" spans="1:12" x14ac:dyDescent="0.25">
      <c r="A9347" s="5" t="str">
        <f t="shared" ref="A9347:A9410" si="146">B9347&amp;C9347&amp;D9347&amp;E9347&amp;F9347&amp;G9347&amp;H9347</f>
        <v>1NEMNon-NEM Customer601010</v>
      </c>
      <c r="B9347" s="9">
        <v>1</v>
      </c>
      <c r="C9347" t="s">
        <v>132</v>
      </c>
      <c r="D9347" t="s">
        <v>143</v>
      </c>
      <c r="E9347" s="9">
        <v>6</v>
      </c>
      <c r="F9347" s="9">
        <v>0</v>
      </c>
      <c r="G9347" s="9">
        <v>10</v>
      </c>
      <c r="H9347" s="9">
        <v>10</v>
      </c>
      <c r="I9347" s="9">
        <v>1.0728827714920044</v>
      </c>
      <c r="J9347" s="9">
        <v>1.0728827714920044</v>
      </c>
      <c r="K9347" s="9">
        <v>0</v>
      </c>
      <c r="L9347" s="9">
        <v>81.357765197753906</v>
      </c>
    </row>
    <row r="9348" spans="1:12" x14ac:dyDescent="0.25">
      <c r="A9348" s="5" t="str">
        <f t="shared" si="146"/>
        <v>1NEMNon-NEM Customer601011</v>
      </c>
      <c r="B9348" s="9">
        <v>1</v>
      </c>
      <c r="C9348" t="s">
        <v>132</v>
      </c>
      <c r="D9348" t="s">
        <v>143</v>
      </c>
      <c r="E9348" s="9">
        <v>6</v>
      </c>
      <c r="F9348" s="9">
        <v>0</v>
      </c>
      <c r="G9348" s="9">
        <v>10</v>
      </c>
      <c r="H9348" s="9">
        <v>11</v>
      </c>
      <c r="I9348" s="9">
        <v>1.2574788331985474</v>
      </c>
      <c r="J9348" s="9">
        <v>1.2574788331985474</v>
      </c>
      <c r="K9348" s="9">
        <v>0</v>
      </c>
      <c r="L9348" s="9">
        <v>86.473464965820313</v>
      </c>
    </row>
    <row r="9349" spans="1:12" x14ac:dyDescent="0.25">
      <c r="A9349" s="5" t="str">
        <f t="shared" si="146"/>
        <v>1NEMNon-NEM Customer601012</v>
      </c>
      <c r="B9349" s="9">
        <v>1</v>
      </c>
      <c r="C9349" t="s">
        <v>132</v>
      </c>
      <c r="D9349" t="s">
        <v>143</v>
      </c>
      <c r="E9349" s="9">
        <v>6</v>
      </c>
      <c r="F9349" s="9">
        <v>0</v>
      </c>
      <c r="G9349" s="9">
        <v>10</v>
      </c>
      <c r="H9349" s="9">
        <v>12</v>
      </c>
      <c r="I9349" s="9">
        <v>1.5046136379241943</v>
      </c>
      <c r="J9349" s="9">
        <v>1.5046136379241943</v>
      </c>
      <c r="K9349" s="9">
        <v>0</v>
      </c>
      <c r="L9349" s="9">
        <v>90.487411499023438</v>
      </c>
    </row>
    <row r="9350" spans="1:12" x14ac:dyDescent="0.25">
      <c r="A9350" s="5" t="str">
        <f t="shared" si="146"/>
        <v>1NEMNon-NEM Customer601013</v>
      </c>
      <c r="B9350" s="9">
        <v>1</v>
      </c>
      <c r="C9350" t="s">
        <v>132</v>
      </c>
      <c r="D9350" t="s">
        <v>143</v>
      </c>
      <c r="E9350" s="9">
        <v>6</v>
      </c>
      <c r="F9350" s="9">
        <v>0</v>
      </c>
      <c r="G9350" s="9">
        <v>10</v>
      </c>
      <c r="H9350" s="9">
        <v>13</v>
      </c>
      <c r="I9350" s="9">
        <v>1.836209774017334</v>
      </c>
      <c r="J9350" s="9">
        <v>1.836209774017334</v>
      </c>
      <c r="K9350" s="9">
        <v>0</v>
      </c>
      <c r="L9350" s="9">
        <v>92.016059875488281</v>
      </c>
    </row>
    <row r="9351" spans="1:12" x14ac:dyDescent="0.25">
      <c r="A9351" s="5" t="str">
        <f t="shared" si="146"/>
        <v>1NEMNon-NEM Customer601014</v>
      </c>
      <c r="B9351" s="9">
        <v>1</v>
      </c>
      <c r="C9351" t="s">
        <v>132</v>
      </c>
      <c r="D9351" t="s">
        <v>143</v>
      </c>
      <c r="E9351" s="9">
        <v>6</v>
      </c>
      <c r="F9351" s="9">
        <v>0</v>
      </c>
      <c r="G9351" s="9">
        <v>10</v>
      </c>
      <c r="H9351" s="9">
        <v>14</v>
      </c>
      <c r="I9351" s="9">
        <v>2.1666052341461182</v>
      </c>
      <c r="J9351" s="9">
        <v>2.1666052341461182</v>
      </c>
      <c r="K9351" s="9">
        <v>0</v>
      </c>
      <c r="L9351" s="9">
        <v>93.6123046875</v>
      </c>
    </row>
    <row r="9352" spans="1:12" x14ac:dyDescent="0.25">
      <c r="A9352" s="5" t="str">
        <f t="shared" si="146"/>
        <v>1NEMNon-NEM Customer601015</v>
      </c>
      <c r="B9352" s="9">
        <v>1</v>
      </c>
      <c r="C9352" t="s">
        <v>132</v>
      </c>
      <c r="D9352" t="s">
        <v>143</v>
      </c>
      <c r="E9352" s="9">
        <v>6</v>
      </c>
      <c r="F9352" s="9">
        <v>0</v>
      </c>
      <c r="G9352" s="9">
        <v>10</v>
      </c>
      <c r="H9352" s="9">
        <v>15</v>
      </c>
      <c r="I9352" s="9">
        <v>2.4368765354156494</v>
      </c>
      <c r="J9352" s="9">
        <v>2.4368765354156494</v>
      </c>
      <c r="K9352" s="9">
        <v>0</v>
      </c>
      <c r="L9352" s="9">
        <v>95.385673522949219</v>
      </c>
    </row>
    <row r="9353" spans="1:12" x14ac:dyDescent="0.25">
      <c r="A9353" s="5" t="str">
        <f t="shared" si="146"/>
        <v>1NEMNon-NEM Customer601016</v>
      </c>
      <c r="B9353" s="9">
        <v>1</v>
      </c>
      <c r="C9353" t="s">
        <v>132</v>
      </c>
      <c r="D9353" t="s">
        <v>143</v>
      </c>
      <c r="E9353" s="9">
        <v>6</v>
      </c>
      <c r="F9353" s="9">
        <v>0</v>
      </c>
      <c r="G9353" s="9">
        <v>10</v>
      </c>
      <c r="H9353" s="9">
        <v>16</v>
      </c>
      <c r="I9353" s="9">
        <v>2.6721670627593994</v>
      </c>
      <c r="J9353" s="9">
        <v>2.6721670627593994</v>
      </c>
      <c r="K9353" s="9">
        <v>0</v>
      </c>
      <c r="L9353" s="9">
        <v>96.933853149414063</v>
      </c>
    </row>
    <row r="9354" spans="1:12" x14ac:dyDescent="0.25">
      <c r="A9354" s="5" t="str">
        <f t="shared" si="146"/>
        <v>1NEMNon-NEM Customer601017</v>
      </c>
      <c r="B9354" s="9">
        <v>1</v>
      </c>
      <c r="C9354" t="s">
        <v>132</v>
      </c>
      <c r="D9354" t="s">
        <v>143</v>
      </c>
      <c r="E9354" s="9">
        <v>6</v>
      </c>
      <c r="F9354" s="9">
        <v>0</v>
      </c>
      <c r="G9354" s="9">
        <v>10</v>
      </c>
      <c r="H9354" s="9">
        <v>17</v>
      </c>
      <c r="I9354" s="9">
        <v>2.8234572410583496</v>
      </c>
      <c r="J9354" s="9">
        <v>1.7804092168807983</v>
      </c>
      <c r="K9354" s="9">
        <v>2.2910794243216515E-2</v>
      </c>
      <c r="L9354" s="9">
        <v>97.240554809570313</v>
      </c>
    </row>
    <row r="9355" spans="1:12" x14ac:dyDescent="0.25">
      <c r="A9355" s="5" t="str">
        <f t="shared" si="146"/>
        <v>1NEMNon-NEM Customer601018</v>
      </c>
      <c r="B9355" s="9">
        <v>1</v>
      </c>
      <c r="C9355" t="s">
        <v>132</v>
      </c>
      <c r="D9355" t="s">
        <v>143</v>
      </c>
      <c r="E9355" s="9">
        <v>6</v>
      </c>
      <c r="F9355" s="9">
        <v>0</v>
      </c>
      <c r="G9355" s="9">
        <v>10</v>
      </c>
      <c r="H9355" s="9">
        <v>18</v>
      </c>
      <c r="I9355" s="9">
        <v>2.9099197387695313</v>
      </c>
      <c r="J9355" s="9">
        <v>2.2502586841583252</v>
      </c>
      <c r="K9355" s="9">
        <v>3.4794937819242477E-2</v>
      </c>
      <c r="L9355" s="9">
        <v>96.877098083496094</v>
      </c>
    </row>
    <row r="9356" spans="1:12" x14ac:dyDescent="0.25">
      <c r="A9356" s="5" t="str">
        <f t="shared" si="146"/>
        <v>1NEMNon-NEM Customer601019</v>
      </c>
      <c r="B9356" s="9">
        <v>1</v>
      </c>
      <c r="C9356" t="s">
        <v>132</v>
      </c>
      <c r="D9356" t="s">
        <v>143</v>
      </c>
      <c r="E9356" s="9">
        <v>6</v>
      </c>
      <c r="F9356" s="9">
        <v>0</v>
      </c>
      <c r="G9356" s="9">
        <v>10</v>
      </c>
      <c r="H9356" s="9">
        <v>19</v>
      </c>
      <c r="I9356" s="9">
        <v>2.8553686141967773</v>
      </c>
      <c r="J9356" s="9">
        <v>2.4370994567871094</v>
      </c>
      <c r="K9356" s="9">
        <v>1.6155894845724106E-2</v>
      </c>
      <c r="L9356" s="9">
        <v>95.257659912109375</v>
      </c>
    </row>
    <row r="9357" spans="1:12" x14ac:dyDescent="0.25">
      <c r="A9357" s="5" t="str">
        <f t="shared" si="146"/>
        <v>1NEMNon-NEM Customer601020</v>
      </c>
      <c r="B9357" s="9">
        <v>1</v>
      </c>
      <c r="C9357" t="s">
        <v>132</v>
      </c>
      <c r="D9357" t="s">
        <v>143</v>
      </c>
      <c r="E9357" s="9">
        <v>6</v>
      </c>
      <c r="F9357" s="9">
        <v>0</v>
      </c>
      <c r="G9357" s="9">
        <v>10</v>
      </c>
      <c r="H9357" s="9">
        <v>20</v>
      </c>
      <c r="I9357" s="9">
        <v>2.6228241920471191</v>
      </c>
      <c r="J9357" s="9">
        <v>2.3452053070068359</v>
      </c>
      <c r="K9357" s="9">
        <v>2.0535172894597054E-2</v>
      </c>
      <c r="L9357" s="9">
        <v>90.901023864746094</v>
      </c>
    </row>
    <row r="9358" spans="1:12" x14ac:dyDescent="0.25">
      <c r="A9358" s="5" t="str">
        <f t="shared" si="146"/>
        <v>1NEMNon-NEM Customer601021</v>
      </c>
      <c r="B9358" s="9">
        <v>1</v>
      </c>
      <c r="C9358" t="s">
        <v>132</v>
      </c>
      <c r="D9358" t="s">
        <v>143</v>
      </c>
      <c r="E9358" s="9">
        <v>6</v>
      </c>
      <c r="F9358" s="9">
        <v>0</v>
      </c>
      <c r="G9358" s="9">
        <v>10</v>
      </c>
      <c r="H9358" s="9">
        <v>21</v>
      </c>
      <c r="I9358" s="9">
        <v>2.4799656867980957</v>
      </c>
      <c r="J9358" s="9">
        <v>2.230349063873291</v>
      </c>
      <c r="K9358" s="9">
        <v>1.2441975064575672E-2</v>
      </c>
      <c r="L9358" s="9">
        <v>86.738975524902344</v>
      </c>
    </row>
    <row r="9359" spans="1:12" x14ac:dyDescent="0.25">
      <c r="A9359" s="5" t="str">
        <f t="shared" si="146"/>
        <v>1NEMNon-NEM Customer601022</v>
      </c>
      <c r="B9359" s="9">
        <v>1</v>
      </c>
      <c r="C9359" t="s">
        <v>132</v>
      </c>
      <c r="D9359" t="s">
        <v>143</v>
      </c>
      <c r="E9359" s="9">
        <v>6</v>
      </c>
      <c r="F9359" s="9">
        <v>0</v>
      </c>
      <c r="G9359" s="9">
        <v>10</v>
      </c>
      <c r="H9359" s="9">
        <v>22</v>
      </c>
      <c r="I9359" s="9">
        <v>2.3291621208190918</v>
      </c>
      <c r="J9359" s="9">
        <v>2.7601373195648193</v>
      </c>
      <c r="K9359" s="9">
        <v>1.3547263108193874E-2</v>
      </c>
      <c r="L9359" s="9">
        <v>82.964019775390625</v>
      </c>
    </row>
    <row r="9360" spans="1:12" x14ac:dyDescent="0.25">
      <c r="A9360" s="5" t="str">
        <f t="shared" si="146"/>
        <v>1NEMNon-NEM Customer601023</v>
      </c>
      <c r="B9360" s="9">
        <v>1</v>
      </c>
      <c r="C9360" t="s">
        <v>132</v>
      </c>
      <c r="D9360" t="s">
        <v>143</v>
      </c>
      <c r="E9360" s="9">
        <v>6</v>
      </c>
      <c r="F9360" s="9">
        <v>0</v>
      </c>
      <c r="G9360" s="9">
        <v>10</v>
      </c>
      <c r="H9360" s="9">
        <v>23</v>
      </c>
      <c r="I9360" s="9">
        <v>2.0491735935211182</v>
      </c>
      <c r="J9360" s="9">
        <v>2.2007598876953125</v>
      </c>
      <c r="K9360" s="9">
        <v>9.4716437160968781E-3</v>
      </c>
      <c r="L9360" s="9">
        <v>79.431266784667969</v>
      </c>
    </row>
    <row r="9361" spans="1:12" x14ac:dyDescent="0.25">
      <c r="A9361" s="5" t="str">
        <f t="shared" si="146"/>
        <v>1NEMNon-NEM Customer601024</v>
      </c>
      <c r="B9361" s="9">
        <v>1</v>
      </c>
      <c r="C9361" t="s">
        <v>132</v>
      </c>
      <c r="D9361" t="s">
        <v>143</v>
      </c>
      <c r="E9361" s="9">
        <v>6</v>
      </c>
      <c r="F9361" s="9">
        <v>0</v>
      </c>
      <c r="G9361" s="9">
        <v>10</v>
      </c>
      <c r="H9361" s="9">
        <v>24</v>
      </c>
      <c r="I9361" s="9">
        <v>1.6839656829833984</v>
      </c>
      <c r="J9361" s="9">
        <v>1.7651629447937012</v>
      </c>
      <c r="K9361" s="9">
        <v>7.7065718360245228E-3</v>
      </c>
      <c r="L9361" s="9">
        <v>77.023658752441406</v>
      </c>
    </row>
    <row r="9362" spans="1:12" x14ac:dyDescent="0.25">
      <c r="A9362" s="5" t="str">
        <f t="shared" si="146"/>
        <v>1NEMNon-NEM Customer6121</v>
      </c>
      <c r="B9362" s="9">
        <v>1</v>
      </c>
      <c r="C9362" t="s">
        <v>132</v>
      </c>
      <c r="D9362" t="s">
        <v>143</v>
      </c>
      <c r="E9362" s="9">
        <v>6</v>
      </c>
      <c r="F9362" s="9">
        <v>1</v>
      </c>
      <c r="G9362" s="9">
        <v>2</v>
      </c>
      <c r="H9362" s="9">
        <v>1</v>
      </c>
      <c r="I9362" s="9">
        <v>0.90598183870315552</v>
      </c>
      <c r="J9362" s="9">
        <v>0.90598183870315552</v>
      </c>
      <c r="K9362" s="9">
        <v>0</v>
      </c>
      <c r="L9362" s="9">
        <v>67.629013061523438</v>
      </c>
    </row>
    <row r="9363" spans="1:12" x14ac:dyDescent="0.25">
      <c r="A9363" s="5" t="str">
        <f t="shared" si="146"/>
        <v>1NEMNon-NEM Customer6122</v>
      </c>
      <c r="B9363" s="9">
        <v>1</v>
      </c>
      <c r="C9363" t="s">
        <v>132</v>
      </c>
      <c r="D9363" t="s">
        <v>143</v>
      </c>
      <c r="E9363" s="9">
        <v>6</v>
      </c>
      <c r="F9363" s="9">
        <v>1</v>
      </c>
      <c r="G9363" s="9">
        <v>2</v>
      </c>
      <c r="H9363" s="9">
        <v>2</v>
      </c>
      <c r="I9363" s="9">
        <v>0.76112145185470581</v>
      </c>
      <c r="J9363" s="9">
        <v>0.76112145185470581</v>
      </c>
      <c r="K9363" s="9">
        <v>0</v>
      </c>
      <c r="L9363" s="9">
        <v>66.533027648925781</v>
      </c>
    </row>
    <row r="9364" spans="1:12" x14ac:dyDescent="0.25">
      <c r="A9364" s="5" t="str">
        <f t="shared" si="146"/>
        <v>1NEMNon-NEM Customer6123</v>
      </c>
      <c r="B9364" s="9">
        <v>1</v>
      </c>
      <c r="C9364" t="s">
        <v>132</v>
      </c>
      <c r="D9364" t="s">
        <v>143</v>
      </c>
      <c r="E9364" s="9">
        <v>6</v>
      </c>
      <c r="F9364" s="9">
        <v>1</v>
      </c>
      <c r="G9364" s="9">
        <v>2</v>
      </c>
      <c r="H9364" s="9">
        <v>3</v>
      </c>
      <c r="I9364" s="9">
        <v>0.66979146003723145</v>
      </c>
      <c r="J9364" s="9">
        <v>0.66979146003723145</v>
      </c>
      <c r="K9364" s="9">
        <v>0</v>
      </c>
      <c r="L9364" s="9">
        <v>65.625198364257813</v>
      </c>
    </row>
    <row r="9365" spans="1:12" x14ac:dyDescent="0.25">
      <c r="A9365" s="5" t="str">
        <f t="shared" si="146"/>
        <v>1NEMNon-NEM Customer6124</v>
      </c>
      <c r="B9365" s="9">
        <v>1</v>
      </c>
      <c r="C9365" t="s">
        <v>132</v>
      </c>
      <c r="D9365" t="s">
        <v>143</v>
      </c>
      <c r="E9365" s="9">
        <v>6</v>
      </c>
      <c r="F9365" s="9">
        <v>1</v>
      </c>
      <c r="G9365" s="9">
        <v>2</v>
      </c>
      <c r="H9365" s="9">
        <v>4</v>
      </c>
      <c r="I9365" s="9">
        <v>0.60423058271408081</v>
      </c>
      <c r="J9365" s="9">
        <v>0.60423058271408081</v>
      </c>
      <c r="K9365" s="9">
        <v>0</v>
      </c>
      <c r="L9365" s="9">
        <v>64.715965270996094</v>
      </c>
    </row>
    <row r="9366" spans="1:12" x14ac:dyDescent="0.25">
      <c r="A9366" s="5" t="str">
        <f t="shared" si="146"/>
        <v>1NEMNon-NEM Customer6125</v>
      </c>
      <c r="B9366" s="9">
        <v>1</v>
      </c>
      <c r="C9366" t="s">
        <v>132</v>
      </c>
      <c r="D9366" t="s">
        <v>143</v>
      </c>
      <c r="E9366" s="9">
        <v>6</v>
      </c>
      <c r="F9366" s="9">
        <v>1</v>
      </c>
      <c r="G9366" s="9">
        <v>2</v>
      </c>
      <c r="H9366" s="9">
        <v>5</v>
      </c>
      <c r="I9366" s="9">
        <v>0.56517034769058228</v>
      </c>
      <c r="J9366" s="9">
        <v>0.56517034769058228</v>
      </c>
      <c r="K9366" s="9">
        <v>0</v>
      </c>
      <c r="L9366" s="9">
        <v>64.0040283203125</v>
      </c>
    </row>
    <row r="9367" spans="1:12" x14ac:dyDescent="0.25">
      <c r="A9367" s="5" t="str">
        <f t="shared" si="146"/>
        <v>1NEMNon-NEM Customer6126</v>
      </c>
      <c r="B9367" s="9">
        <v>1</v>
      </c>
      <c r="C9367" t="s">
        <v>132</v>
      </c>
      <c r="D9367" t="s">
        <v>143</v>
      </c>
      <c r="E9367" s="9">
        <v>6</v>
      </c>
      <c r="F9367" s="9">
        <v>1</v>
      </c>
      <c r="G9367" s="9">
        <v>2</v>
      </c>
      <c r="H9367" s="9">
        <v>6</v>
      </c>
      <c r="I9367" s="9">
        <v>0.55570340156555176</v>
      </c>
      <c r="J9367" s="9">
        <v>0.55570340156555176</v>
      </c>
      <c r="K9367" s="9">
        <v>0</v>
      </c>
      <c r="L9367" s="9">
        <v>63.038253784179688</v>
      </c>
    </row>
    <row r="9368" spans="1:12" x14ac:dyDescent="0.25">
      <c r="A9368" s="5" t="str">
        <f t="shared" si="146"/>
        <v>1NEMNon-NEM Customer6127</v>
      </c>
      <c r="B9368" s="9">
        <v>1</v>
      </c>
      <c r="C9368" t="s">
        <v>132</v>
      </c>
      <c r="D9368" t="s">
        <v>143</v>
      </c>
      <c r="E9368" s="9">
        <v>6</v>
      </c>
      <c r="F9368" s="9">
        <v>1</v>
      </c>
      <c r="G9368" s="9">
        <v>2</v>
      </c>
      <c r="H9368" s="9">
        <v>7</v>
      </c>
      <c r="I9368" s="9">
        <v>0.59262418746948242</v>
      </c>
      <c r="J9368" s="9">
        <v>0.59262418746948242</v>
      </c>
      <c r="K9368" s="9">
        <v>0</v>
      </c>
      <c r="L9368" s="9">
        <v>62.431175231933594</v>
      </c>
    </row>
    <row r="9369" spans="1:12" x14ac:dyDescent="0.25">
      <c r="A9369" s="5" t="str">
        <f t="shared" si="146"/>
        <v>1NEMNon-NEM Customer6128</v>
      </c>
      <c r="B9369" s="9">
        <v>1</v>
      </c>
      <c r="C9369" t="s">
        <v>132</v>
      </c>
      <c r="D9369" t="s">
        <v>143</v>
      </c>
      <c r="E9369" s="9">
        <v>6</v>
      </c>
      <c r="F9369" s="9">
        <v>1</v>
      </c>
      <c r="G9369" s="9">
        <v>2</v>
      </c>
      <c r="H9369" s="9">
        <v>8</v>
      </c>
      <c r="I9369" s="9">
        <v>0.64589649438858032</v>
      </c>
      <c r="J9369" s="9">
        <v>0.64589649438858032</v>
      </c>
      <c r="K9369" s="9">
        <v>0</v>
      </c>
      <c r="L9369" s="9">
        <v>63.43487548828125</v>
      </c>
    </row>
    <row r="9370" spans="1:12" x14ac:dyDescent="0.25">
      <c r="A9370" s="5" t="str">
        <f t="shared" si="146"/>
        <v>1NEMNon-NEM Customer6129</v>
      </c>
      <c r="B9370" s="9">
        <v>1</v>
      </c>
      <c r="C9370" t="s">
        <v>132</v>
      </c>
      <c r="D9370" t="s">
        <v>143</v>
      </c>
      <c r="E9370" s="9">
        <v>6</v>
      </c>
      <c r="F9370" s="9">
        <v>1</v>
      </c>
      <c r="G9370" s="9">
        <v>2</v>
      </c>
      <c r="H9370" s="9">
        <v>9</v>
      </c>
      <c r="I9370" s="9">
        <v>0.67213696241378784</v>
      </c>
      <c r="J9370" s="9">
        <v>0.67213696241378784</v>
      </c>
      <c r="K9370" s="9">
        <v>0</v>
      </c>
      <c r="L9370" s="9">
        <v>66.547142028808594</v>
      </c>
    </row>
    <row r="9371" spans="1:12" x14ac:dyDescent="0.25">
      <c r="A9371" s="5" t="str">
        <f t="shared" si="146"/>
        <v>1NEMNon-NEM Customer61210</v>
      </c>
      <c r="B9371" s="9">
        <v>1</v>
      </c>
      <c r="C9371" t="s">
        <v>132</v>
      </c>
      <c r="D9371" t="s">
        <v>143</v>
      </c>
      <c r="E9371" s="9">
        <v>6</v>
      </c>
      <c r="F9371" s="9">
        <v>1</v>
      </c>
      <c r="G9371" s="9">
        <v>2</v>
      </c>
      <c r="H9371" s="9">
        <v>10</v>
      </c>
      <c r="I9371" s="9">
        <v>0.7576059103012085</v>
      </c>
      <c r="J9371" s="9">
        <v>0.7576059103012085</v>
      </c>
      <c r="K9371" s="9">
        <v>0</v>
      </c>
      <c r="L9371" s="9">
        <v>71.044906616210938</v>
      </c>
    </row>
    <row r="9372" spans="1:12" x14ac:dyDescent="0.25">
      <c r="A9372" s="5" t="str">
        <f t="shared" si="146"/>
        <v>1NEMNon-NEM Customer61211</v>
      </c>
      <c r="B9372" s="9">
        <v>1</v>
      </c>
      <c r="C9372" t="s">
        <v>132</v>
      </c>
      <c r="D9372" t="s">
        <v>143</v>
      </c>
      <c r="E9372" s="9">
        <v>6</v>
      </c>
      <c r="F9372" s="9">
        <v>1</v>
      </c>
      <c r="G9372" s="9">
        <v>2</v>
      </c>
      <c r="H9372" s="9">
        <v>11</v>
      </c>
      <c r="I9372" s="9">
        <v>0.83625650405883789</v>
      </c>
      <c r="J9372" s="9">
        <v>0.83625650405883789</v>
      </c>
      <c r="K9372" s="9">
        <v>0</v>
      </c>
      <c r="L9372" s="9">
        <v>74.935371398925781</v>
      </c>
    </row>
    <row r="9373" spans="1:12" x14ac:dyDescent="0.25">
      <c r="A9373" s="5" t="str">
        <f t="shared" si="146"/>
        <v>1NEMNon-NEM Customer61212</v>
      </c>
      <c r="B9373" s="9">
        <v>1</v>
      </c>
      <c r="C9373" t="s">
        <v>132</v>
      </c>
      <c r="D9373" t="s">
        <v>143</v>
      </c>
      <c r="E9373" s="9">
        <v>6</v>
      </c>
      <c r="F9373" s="9">
        <v>1</v>
      </c>
      <c r="G9373" s="9">
        <v>2</v>
      </c>
      <c r="H9373" s="9">
        <v>12</v>
      </c>
      <c r="I9373" s="9">
        <v>0.93425601720809937</v>
      </c>
      <c r="J9373" s="9">
        <v>0.93425601720809937</v>
      </c>
      <c r="K9373" s="9">
        <v>0</v>
      </c>
      <c r="L9373" s="9">
        <v>78.381484985351563</v>
      </c>
    </row>
    <row r="9374" spans="1:12" x14ac:dyDescent="0.25">
      <c r="A9374" s="5" t="str">
        <f t="shared" si="146"/>
        <v>1NEMNon-NEM Customer61213</v>
      </c>
      <c r="B9374" s="9">
        <v>1</v>
      </c>
      <c r="C9374" t="s">
        <v>132</v>
      </c>
      <c r="D9374" t="s">
        <v>143</v>
      </c>
      <c r="E9374" s="9">
        <v>6</v>
      </c>
      <c r="F9374" s="9">
        <v>1</v>
      </c>
      <c r="G9374" s="9">
        <v>2</v>
      </c>
      <c r="H9374" s="9">
        <v>13</v>
      </c>
      <c r="I9374" s="9">
        <v>1.0794278383255005</v>
      </c>
      <c r="J9374" s="9">
        <v>1.0794278383255005</v>
      </c>
      <c r="K9374" s="9">
        <v>0</v>
      </c>
      <c r="L9374" s="9">
        <v>80.0433349609375</v>
      </c>
    </row>
    <row r="9375" spans="1:12" x14ac:dyDescent="0.25">
      <c r="A9375" s="5" t="str">
        <f t="shared" si="146"/>
        <v>1NEMNon-NEM Customer61214</v>
      </c>
      <c r="B9375" s="9">
        <v>1</v>
      </c>
      <c r="C9375" t="s">
        <v>132</v>
      </c>
      <c r="D9375" t="s">
        <v>143</v>
      </c>
      <c r="E9375" s="9">
        <v>6</v>
      </c>
      <c r="F9375" s="9">
        <v>1</v>
      </c>
      <c r="G9375" s="9">
        <v>2</v>
      </c>
      <c r="H9375" s="9">
        <v>14</v>
      </c>
      <c r="I9375" s="9">
        <v>1.231889009475708</v>
      </c>
      <c r="J9375" s="9">
        <v>1.231889009475708</v>
      </c>
      <c r="K9375" s="9">
        <v>0</v>
      </c>
      <c r="L9375" s="9">
        <v>81.585472106933594</v>
      </c>
    </row>
    <row r="9376" spans="1:12" x14ac:dyDescent="0.25">
      <c r="A9376" s="5" t="str">
        <f t="shared" si="146"/>
        <v>1NEMNon-NEM Customer61215</v>
      </c>
      <c r="B9376" s="9">
        <v>1</v>
      </c>
      <c r="C9376" t="s">
        <v>132</v>
      </c>
      <c r="D9376" t="s">
        <v>143</v>
      </c>
      <c r="E9376" s="9">
        <v>6</v>
      </c>
      <c r="F9376" s="9">
        <v>1</v>
      </c>
      <c r="G9376" s="9">
        <v>2</v>
      </c>
      <c r="H9376" s="9">
        <v>15</v>
      </c>
      <c r="I9376" s="9">
        <v>1.3649351596832275</v>
      </c>
      <c r="J9376" s="9">
        <v>1.3649351596832275</v>
      </c>
      <c r="K9376" s="9">
        <v>0</v>
      </c>
      <c r="L9376" s="9">
        <v>83.585243225097656</v>
      </c>
    </row>
    <row r="9377" spans="1:12" x14ac:dyDescent="0.25">
      <c r="A9377" s="5" t="str">
        <f t="shared" si="146"/>
        <v>1NEMNon-NEM Customer61216</v>
      </c>
      <c r="B9377" s="9">
        <v>1</v>
      </c>
      <c r="C9377" t="s">
        <v>132</v>
      </c>
      <c r="D9377" t="s">
        <v>143</v>
      </c>
      <c r="E9377" s="9">
        <v>6</v>
      </c>
      <c r="F9377" s="9">
        <v>1</v>
      </c>
      <c r="G9377" s="9">
        <v>2</v>
      </c>
      <c r="H9377" s="9">
        <v>16</v>
      </c>
      <c r="I9377" s="9">
        <v>1.501422643661499</v>
      </c>
      <c r="J9377" s="9">
        <v>1.501422643661499</v>
      </c>
      <c r="K9377" s="9">
        <v>0</v>
      </c>
      <c r="L9377" s="9">
        <v>84.844917297363281</v>
      </c>
    </row>
    <row r="9378" spans="1:12" x14ac:dyDescent="0.25">
      <c r="A9378" s="5" t="str">
        <f t="shared" si="146"/>
        <v>1NEMNon-NEM Customer61217</v>
      </c>
      <c r="B9378" s="9">
        <v>1</v>
      </c>
      <c r="C9378" t="s">
        <v>132</v>
      </c>
      <c r="D9378" t="s">
        <v>143</v>
      </c>
      <c r="E9378" s="9">
        <v>6</v>
      </c>
      <c r="F9378" s="9">
        <v>1</v>
      </c>
      <c r="G9378" s="9">
        <v>2</v>
      </c>
      <c r="H9378" s="9">
        <v>17</v>
      </c>
      <c r="I9378" s="9">
        <v>1.6071516275405884</v>
      </c>
      <c r="J9378" s="9">
        <v>0.82431519031524658</v>
      </c>
      <c r="K9378" s="9">
        <v>1.889440231025219E-2</v>
      </c>
      <c r="L9378" s="9">
        <v>85.341514587402344</v>
      </c>
    </row>
    <row r="9379" spans="1:12" x14ac:dyDescent="0.25">
      <c r="A9379" s="5" t="str">
        <f t="shared" si="146"/>
        <v>1NEMNon-NEM Customer61218</v>
      </c>
      <c r="B9379" s="9">
        <v>1</v>
      </c>
      <c r="C9379" t="s">
        <v>132</v>
      </c>
      <c r="D9379" t="s">
        <v>143</v>
      </c>
      <c r="E9379" s="9">
        <v>6</v>
      </c>
      <c r="F9379" s="9">
        <v>1</v>
      </c>
      <c r="G9379" s="9">
        <v>2</v>
      </c>
      <c r="H9379" s="9">
        <v>18</v>
      </c>
      <c r="I9379" s="9">
        <v>1.6932506561279297</v>
      </c>
      <c r="J9379" s="9">
        <v>1.2657991647720337</v>
      </c>
      <c r="K9379" s="9">
        <v>3.4047581255435944E-2</v>
      </c>
      <c r="L9379" s="9">
        <v>84.393569946289063</v>
      </c>
    </row>
    <row r="9380" spans="1:12" x14ac:dyDescent="0.25">
      <c r="A9380" s="5" t="str">
        <f t="shared" si="146"/>
        <v>1NEMNon-NEM Customer61219</v>
      </c>
      <c r="B9380" s="9">
        <v>1</v>
      </c>
      <c r="C9380" t="s">
        <v>132</v>
      </c>
      <c r="D9380" t="s">
        <v>143</v>
      </c>
      <c r="E9380" s="9">
        <v>6</v>
      </c>
      <c r="F9380" s="9">
        <v>1</v>
      </c>
      <c r="G9380" s="9">
        <v>2</v>
      </c>
      <c r="H9380" s="9">
        <v>19</v>
      </c>
      <c r="I9380" s="9">
        <v>1.6940743923187256</v>
      </c>
      <c r="J9380" s="9">
        <v>1.4404327869415283</v>
      </c>
      <c r="K9380" s="9">
        <v>2.2460613399744034E-2</v>
      </c>
      <c r="L9380" s="9">
        <v>82.082443237304688</v>
      </c>
    </row>
    <row r="9381" spans="1:12" x14ac:dyDescent="0.25">
      <c r="A9381" s="5" t="str">
        <f t="shared" si="146"/>
        <v>1NEMNon-NEM Customer61220</v>
      </c>
      <c r="B9381" s="9">
        <v>1</v>
      </c>
      <c r="C9381" t="s">
        <v>132</v>
      </c>
      <c r="D9381" t="s">
        <v>143</v>
      </c>
      <c r="E9381" s="9">
        <v>6</v>
      </c>
      <c r="F9381" s="9">
        <v>1</v>
      </c>
      <c r="G9381" s="9">
        <v>2</v>
      </c>
      <c r="H9381" s="9">
        <v>20</v>
      </c>
      <c r="I9381" s="9">
        <v>1.6116135120391846</v>
      </c>
      <c r="J9381" s="9">
        <v>1.4116333723068237</v>
      </c>
      <c r="K9381" s="9">
        <v>2.1814953535795212E-2</v>
      </c>
      <c r="L9381" s="9">
        <v>79.361373901367188</v>
      </c>
    </row>
    <row r="9382" spans="1:12" x14ac:dyDescent="0.25">
      <c r="A9382" s="5" t="str">
        <f t="shared" si="146"/>
        <v>1NEMNon-NEM Customer61221</v>
      </c>
      <c r="B9382" s="9">
        <v>1</v>
      </c>
      <c r="C9382" t="s">
        <v>132</v>
      </c>
      <c r="D9382" t="s">
        <v>143</v>
      </c>
      <c r="E9382" s="9">
        <v>6</v>
      </c>
      <c r="F9382" s="9">
        <v>1</v>
      </c>
      <c r="G9382" s="9">
        <v>2</v>
      </c>
      <c r="H9382" s="9">
        <v>21</v>
      </c>
      <c r="I9382" s="9">
        <v>1.5635930299758911</v>
      </c>
      <c r="J9382" s="9">
        <v>1.3847105503082275</v>
      </c>
      <c r="K9382" s="9">
        <v>3.0330006033182144E-2</v>
      </c>
      <c r="L9382" s="9">
        <v>76.225570678710938</v>
      </c>
    </row>
    <row r="9383" spans="1:12" x14ac:dyDescent="0.25">
      <c r="A9383" s="5" t="str">
        <f t="shared" si="146"/>
        <v>1NEMNon-NEM Customer61222</v>
      </c>
      <c r="B9383" s="9">
        <v>1</v>
      </c>
      <c r="C9383" t="s">
        <v>132</v>
      </c>
      <c r="D9383" t="s">
        <v>143</v>
      </c>
      <c r="E9383" s="9">
        <v>6</v>
      </c>
      <c r="F9383" s="9">
        <v>1</v>
      </c>
      <c r="G9383" s="9">
        <v>2</v>
      </c>
      <c r="H9383" s="9">
        <v>22</v>
      </c>
      <c r="I9383" s="9">
        <v>1.4770967960357666</v>
      </c>
      <c r="J9383" s="9">
        <v>1.7765769958496094</v>
      </c>
      <c r="K9383" s="9">
        <v>3.2099470496177673E-2</v>
      </c>
      <c r="L9383" s="9">
        <v>73.204078674316406</v>
      </c>
    </row>
    <row r="9384" spans="1:12" x14ac:dyDescent="0.25">
      <c r="A9384" s="5" t="str">
        <f t="shared" si="146"/>
        <v>1NEMNon-NEM Customer61223</v>
      </c>
      <c r="B9384" s="9">
        <v>1</v>
      </c>
      <c r="C9384" t="s">
        <v>132</v>
      </c>
      <c r="D9384" t="s">
        <v>143</v>
      </c>
      <c r="E9384" s="9">
        <v>6</v>
      </c>
      <c r="F9384" s="9">
        <v>1</v>
      </c>
      <c r="G9384" s="9">
        <v>2</v>
      </c>
      <c r="H9384" s="9">
        <v>23</v>
      </c>
      <c r="I9384" s="9">
        <v>1.3248885869979858</v>
      </c>
      <c r="J9384" s="9">
        <v>1.4143233299255371</v>
      </c>
      <c r="K9384" s="9">
        <v>2.1682778373360634E-2</v>
      </c>
      <c r="L9384" s="9">
        <v>71.447227478027344</v>
      </c>
    </row>
    <row r="9385" spans="1:12" x14ac:dyDescent="0.25">
      <c r="A9385" s="5" t="str">
        <f t="shared" si="146"/>
        <v>1NEMNon-NEM Customer61224</v>
      </c>
      <c r="B9385" s="9">
        <v>1</v>
      </c>
      <c r="C9385" t="s">
        <v>132</v>
      </c>
      <c r="D9385" t="s">
        <v>143</v>
      </c>
      <c r="E9385" s="9">
        <v>6</v>
      </c>
      <c r="F9385" s="9">
        <v>1</v>
      </c>
      <c r="G9385" s="9">
        <v>2</v>
      </c>
      <c r="H9385" s="9">
        <v>24</v>
      </c>
      <c r="I9385" s="9">
        <v>1.1077345609664917</v>
      </c>
      <c r="J9385" s="9">
        <v>1.1468626260757446</v>
      </c>
      <c r="K9385" s="9">
        <v>1.7251675948500633E-2</v>
      </c>
      <c r="L9385" s="9">
        <v>69.850479125976563</v>
      </c>
    </row>
    <row r="9386" spans="1:12" x14ac:dyDescent="0.25">
      <c r="A9386" s="5" t="str">
        <f t="shared" si="146"/>
        <v>1NEMNon-NEM Customer61101</v>
      </c>
      <c r="B9386" s="9">
        <v>1</v>
      </c>
      <c r="C9386" t="s">
        <v>132</v>
      </c>
      <c r="D9386" t="s">
        <v>143</v>
      </c>
      <c r="E9386" s="9">
        <v>6</v>
      </c>
      <c r="F9386" s="9">
        <v>1</v>
      </c>
      <c r="G9386" s="9">
        <v>10</v>
      </c>
      <c r="H9386" s="9">
        <v>1</v>
      </c>
      <c r="I9386" s="9">
        <v>1.3356665372848511</v>
      </c>
      <c r="J9386" s="9">
        <v>1.3356665372848511</v>
      </c>
      <c r="K9386" s="9">
        <v>0</v>
      </c>
      <c r="L9386" s="9">
        <v>76.863182067871094</v>
      </c>
    </row>
    <row r="9387" spans="1:12" x14ac:dyDescent="0.25">
      <c r="A9387" s="5" t="str">
        <f t="shared" si="146"/>
        <v>1NEMNon-NEM Customer61102</v>
      </c>
      <c r="B9387" s="9">
        <v>1</v>
      </c>
      <c r="C9387" t="s">
        <v>132</v>
      </c>
      <c r="D9387" t="s">
        <v>143</v>
      </c>
      <c r="E9387" s="9">
        <v>6</v>
      </c>
      <c r="F9387" s="9">
        <v>1</v>
      </c>
      <c r="G9387" s="9">
        <v>10</v>
      </c>
      <c r="H9387" s="9">
        <v>2</v>
      </c>
      <c r="I9387" s="9">
        <v>1.0924674272537231</v>
      </c>
      <c r="J9387" s="9">
        <v>1.0924674272537231</v>
      </c>
      <c r="K9387" s="9">
        <v>0</v>
      </c>
      <c r="L9387" s="9">
        <v>75.264846801757813</v>
      </c>
    </row>
    <row r="9388" spans="1:12" x14ac:dyDescent="0.25">
      <c r="A9388" s="5" t="str">
        <f t="shared" si="146"/>
        <v>1NEMNon-NEM Customer61103</v>
      </c>
      <c r="B9388" s="9">
        <v>1</v>
      </c>
      <c r="C9388" t="s">
        <v>132</v>
      </c>
      <c r="D9388" t="s">
        <v>143</v>
      </c>
      <c r="E9388" s="9">
        <v>6</v>
      </c>
      <c r="F9388" s="9">
        <v>1</v>
      </c>
      <c r="G9388" s="9">
        <v>10</v>
      </c>
      <c r="H9388" s="9">
        <v>3</v>
      </c>
      <c r="I9388" s="9">
        <v>0.92408734560012817</v>
      </c>
      <c r="J9388" s="9">
        <v>0.92408734560012817</v>
      </c>
      <c r="K9388" s="9">
        <v>0</v>
      </c>
      <c r="L9388" s="9">
        <v>73.77337646484375</v>
      </c>
    </row>
    <row r="9389" spans="1:12" x14ac:dyDescent="0.25">
      <c r="A9389" s="5" t="str">
        <f t="shared" si="146"/>
        <v>1NEMNon-NEM Customer61104</v>
      </c>
      <c r="B9389" s="9">
        <v>1</v>
      </c>
      <c r="C9389" t="s">
        <v>132</v>
      </c>
      <c r="D9389" t="s">
        <v>143</v>
      </c>
      <c r="E9389" s="9">
        <v>6</v>
      </c>
      <c r="F9389" s="9">
        <v>1</v>
      </c>
      <c r="G9389" s="9">
        <v>10</v>
      </c>
      <c r="H9389" s="9">
        <v>4</v>
      </c>
      <c r="I9389" s="9">
        <v>0.81774872541427612</v>
      </c>
      <c r="J9389" s="9">
        <v>0.81774872541427612</v>
      </c>
      <c r="K9389" s="9">
        <v>0</v>
      </c>
      <c r="L9389" s="9">
        <v>72.8380126953125</v>
      </c>
    </row>
    <row r="9390" spans="1:12" x14ac:dyDescent="0.25">
      <c r="A9390" s="5" t="str">
        <f t="shared" si="146"/>
        <v>1NEMNon-NEM Customer61105</v>
      </c>
      <c r="B9390" s="9">
        <v>1</v>
      </c>
      <c r="C9390" t="s">
        <v>132</v>
      </c>
      <c r="D9390" t="s">
        <v>143</v>
      </c>
      <c r="E9390" s="9">
        <v>6</v>
      </c>
      <c r="F9390" s="9">
        <v>1</v>
      </c>
      <c r="G9390" s="9">
        <v>10</v>
      </c>
      <c r="H9390" s="9">
        <v>5</v>
      </c>
      <c r="I9390" s="9">
        <v>0.73738992214202881</v>
      </c>
      <c r="J9390" s="9">
        <v>0.73738992214202881</v>
      </c>
      <c r="K9390" s="9">
        <v>0</v>
      </c>
      <c r="L9390" s="9">
        <v>71.672714233398438</v>
      </c>
    </row>
    <row r="9391" spans="1:12" x14ac:dyDescent="0.25">
      <c r="A9391" s="5" t="str">
        <f t="shared" si="146"/>
        <v>1NEMNon-NEM Customer61106</v>
      </c>
      <c r="B9391" s="9">
        <v>1</v>
      </c>
      <c r="C9391" t="s">
        <v>132</v>
      </c>
      <c r="D9391" t="s">
        <v>143</v>
      </c>
      <c r="E9391" s="9">
        <v>6</v>
      </c>
      <c r="F9391" s="9">
        <v>1</v>
      </c>
      <c r="G9391" s="9">
        <v>10</v>
      </c>
      <c r="H9391" s="9">
        <v>6</v>
      </c>
      <c r="I9391" s="9">
        <v>0.69475030899047852</v>
      </c>
      <c r="J9391" s="9">
        <v>0.69475030899047852</v>
      </c>
      <c r="K9391" s="9">
        <v>0</v>
      </c>
      <c r="L9391" s="9">
        <v>70.697792053222656</v>
      </c>
    </row>
    <row r="9392" spans="1:12" x14ac:dyDescent="0.25">
      <c r="A9392" s="5" t="str">
        <f t="shared" si="146"/>
        <v>1NEMNon-NEM Customer61107</v>
      </c>
      <c r="B9392" s="9">
        <v>1</v>
      </c>
      <c r="C9392" t="s">
        <v>132</v>
      </c>
      <c r="D9392" t="s">
        <v>143</v>
      </c>
      <c r="E9392" s="9">
        <v>6</v>
      </c>
      <c r="F9392" s="9">
        <v>1</v>
      </c>
      <c r="G9392" s="9">
        <v>10</v>
      </c>
      <c r="H9392" s="9">
        <v>7</v>
      </c>
      <c r="I9392" s="9">
        <v>0.69451326131820679</v>
      </c>
      <c r="J9392" s="9">
        <v>0.69451326131820679</v>
      </c>
      <c r="K9392" s="9">
        <v>0</v>
      </c>
      <c r="L9392" s="9">
        <v>69.894889831542969</v>
      </c>
    </row>
    <row r="9393" spans="1:12" x14ac:dyDescent="0.25">
      <c r="A9393" s="5" t="str">
        <f t="shared" si="146"/>
        <v>1NEMNon-NEM Customer61108</v>
      </c>
      <c r="B9393" s="9">
        <v>1</v>
      </c>
      <c r="C9393" t="s">
        <v>132</v>
      </c>
      <c r="D9393" t="s">
        <v>143</v>
      </c>
      <c r="E9393" s="9">
        <v>6</v>
      </c>
      <c r="F9393" s="9">
        <v>1</v>
      </c>
      <c r="G9393" s="9">
        <v>10</v>
      </c>
      <c r="H9393" s="9">
        <v>8</v>
      </c>
      <c r="I9393" s="9">
        <v>0.77643638849258423</v>
      </c>
      <c r="J9393" s="9">
        <v>0.77643638849258423</v>
      </c>
      <c r="K9393" s="9">
        <v>0</v>
      </c>
      <c r="L9393" s="9">
        <v>71.1158447265625</v>
      </c>
    </row>
    <row r="9394" spans="1:12" x14ac:dyDescent="0.25">
      <c r="A9394" s="5" t="str">
        <f t="shared" si="146"/>
        <v>1NEMNon-NEM Customer61109</v>
      </c>
      <c r="B9394" s="9">
        <v>1</v>
      </c>
      <c r="C9394" t="s">
        <v>132</v>
      </c>
      <c r="D9394" t="s">
        <v>143</v>
      </c>
      <c r="E9394" s="9">
        <v>6</v>
      </c>
      <c r="F9394" s="9">
        <v>1</v>
      </c>
      <c r="G9394" s="9">
        <v>10</v>
      </c>
      <c r="H9394" s="9">
        <v>9</v>
      </c>
      <c r="I9394" s="9">
        <v>0.88239341974258423</v>
      </c>
      <c r="J9394" s="9">
        <v>0.88239341974258423</v>
      </c>
      <c r="K9394" s="9">
        <v>0</v>
      </c>
      <c r="L9394" s="9">
        <v>75.192665100097656</v>
      </c>
    </row>
    <row r="9395" spans="1:12" x14ac:dyDescent="0.25">
      <c r="A9395" s="5" t="str">
        <f t="shared" si="146"/>
        <v>1NEMNon-NEM Customer611010</v>
      </c>
      <c r="B9395" s="9">
        <v>1</v>
      </c>
      <c r="C9395" t="s">
        <v>132</v>
      </c>
      <c r="D9395" t="s">
        <v>143</v>
      </c>
      <c r="E9395" s="9">
        <v>6</v>
      </c>
      <c r="F9395" s="9">
        <v>1</v>
      </c>
      <c r="G9395" s="9">
        <v>10</v>
      </c>
      <c r="H9395" s="9">
        <v>10</v>
      </c>
      <c r="I9395" s="9">
        <v>1.0622501373291016</v>
      </c>
      <c r="J9395" s="9">
        <v>1.0622501373291016</v>
      </c>
      <c r="K9395" s="9">
        <v>0</v>
      </c>
      <c r="L9395" s="9">
        <v>81.016075134277344</v>
      </c>
    </row>
    <row r="9396" spans="1:12" x14ac:dyDescent="0.25">
      <c r="A9396" s="5" t="str">
        <f t="shared" si="146"/>
        <v>1NEMNon-NEM Customer611011</v>
      </c>
      <c r="B9396" s="9">
        <v>1</v>
      </c>
      <c r="C9396" t="s">
        <v>132</v>
      </c>
      <c r="D9396" t="s">
        <v>143</v>
      </c>
      <c r="E9396" s="9">
        <v>6</v>
      </c>
      <c r="F9396" s="9">
        <v>1</v>
      </c>
      <c r="G9396" s="9">
        <v>10</v>
      </c>
      <c r="H9396" s="9">
        <v>11</v>
      </c>
      <c r="I9396" s="9">
        <v>1.2285085916519165</v>
      </c>
      <c r="J9396" s="9">
        <v>1.2285085916519165</v>
      </c>
      <c r="K9396" s="9">
        <v>0</v>
      </c>
      <c r="L9396" s="9">
        <v>86.140144348144531</v>
      </c>
    </row>
    <row r="9397" spans="1:12" x14ac:dyDescent="0.25">
      <c r="A9397" s="5" t="str">
        <f t="shared" si="146"/>
        <v>1NEMNon-NEM Customer611012</v>
      </c>
      <c r="B9397" s="9">
        <v>1</v>
      </c>
      <c r="C9397" t="s">
        <v>132</v>
      </c>
      <c r="D9397" t="s">
        <v>143</v>
      </c>
      <c r="E9397" s="9">
        <v>6</v>
      </c>
      <c r="F9397" s="9">
        <v>1</v>
      </c>
      <c r="G9397" s="9">
        <v>10</v>
      </c>
      <c r="H9397" s="9">
        <v>12</v>
      </c>
      <c r="I9397" s="9">
        <v>1.4587376117706299</v>
      </c>
      <c r="J9397" s="9">
        <v>1.4587376117706299</v>
      </c>
      <c r="K9397" s="9">
        <v>0</v>
      </c>
      <c r="L9397" s="9">
        <v>89.866119384765625</v>
      </c>
    </row>
    <row r="9398" spans="1:12" x14ac:dyDescent="0.25">
      <c r="A9398" s="5" t="str">
        <f t="shared" si="146"/>
        <v>1NEMNon-NEM Customer611013</v>
      </c>
      <c r="B9398" s="9">
        <v>1</v>
      </c>
      <c r="C9398" t="s">
        <v>132</v>
      </c>
      <c r="D9398" t="s">
        <v>143</v>
      </c>
      <c r="E9398" s="9">
        <v>6</v>
      </c>
      <c r="F9398" s="9">
        <v>1</v>
      </c>
      <c r="G9398" s="9">
        <v>10</v>
      </c>
      <c r="H9398" s="9">
        <v>13</v>
      </c>
      <c r="I9398" s="9">
        <v>1.7763762474060059</v>
      </c>
      <c r="J9398" s="9">
        <v>1.7763762474060059</v>
      </c>
      <c r="K9398" s="9">
        <v>0</v>
      </c>
      <c r="L9398" s="9">
        <v>91.266899108886719</v>
      </c>
    </row>
    <row r="9399" spans="1:12" x14ac:dyDescent="0.25">
      <c r="A9399" s="5" t="str">
        <f t="shared" si="146"/>
        <v>1NEMNon-NEM Customer611014</v>
      </c>
      <c r="B9399" s="9">
        <v>1</v>
      </c>
      <c r="C9399" t="s">
        <v>132</v>
      </c>
      <c r="D9399" t="s">
        <v>143</v>
      </c>
      <c r="E9399" s="9">
        <v>6</v>
      </c>
      <c r="F9399" s="9">
        <v>1</v>
      </c>
      <c r="G9399" s="9">
        <v>10</v>
      </c>
      <c r="H9399" s="9">
        <v>14</v>
      </c>
      <c r="I9399" s="9">
        <v>2.0949625968933105</v>
      </c>
      <c r="J9399" s="9">
        <v>2.0949625968933105</v>
      </c>
      <c r="K9399" s="9">
        <v>0</v>
      </c>
      <c r="L9399" s="9">
        <v>92.741683959960938</v>
      </c>
    </row>
    <row r="9400" spans="1:12" x14ac:dyDescent="0.25">
      <c r="A9400" s="5" t="str">
        <f t="shared" si="146"/>
        <v>1NEMNon-NEM Customer611015</v>
      </c>
      <c r="B9400" s="9">
        <v>1</v>
      </c>
      <c r="C9400" t="s">
        <v>132</v>
      </c>
      <c r="D9400" t="s">
        <v>143</v>
      </c>
      <c r="E9400" s="9">
        <v>6</v>
      </c>
      <c r="F9400" s="9">
        <v>1</v>
      </c>
      <c r="G9400" s="9">
        <v>10</v>
      </c>
      <c r="H9400" s="9">
        <v>15</v>
      </c>
      <c r="I9400" s="9">
        <v>2.3605103492736816</v>
      </c>
      <c r="J9400" s="9">
        <v>2.3605103492736816</v>
      </c>
      <c r="K9400" s="9">
        <v>0</v>
      </c>
      <c r="L9400" s="9">
        <v>94.033607482910156</v>
      </c>
    </row>
    <row r="9401" spans="1:12" x14ac:dyDescent="0.25">
      <c r="A9401" s="5" t="str">
        <f t="shared" si="146"/>
        <v>1NEMNon-NEM Customer611016</v>
      </c>
      <c r="B9401" s="9">
        <v>1</v>
      </c>
      <c r="C9401" t="s">
        <v>132</v>
      </c>
      <c r="D9401" t="s">
        <v>143</v>
      </c>
      <c r="E9401" s="9">
        <v>6</v>
      </c>
      <c r="F9401" s="9">
        <v>1</v>
      </c>
      <c r="G9401" s="9">
        <v>10</v>
      </c>
      <c r="H9401" s="9">
        <v>16</v>
      </c>
      <c r="I9401" s="9">
        <v>2.5894873142242432</v>
      </c>
      <c r="J9401" s="9">
        <v>2.5894873142242432</v>
      </c>
      <c r="K9401" s="9">
        <v>0</v>
      </c>
      <c r="L9401" s="9">
        <v>95.555908203125</v>
      </c>
    </row>
    <row r="9402" spans="1:12" x14ac:dyDescent="0.25">
      <c r="A9402" s="5" t="str">
        <f t="shared" si="146"/>
        <v>1NEMNon-NEM Customer611017</v>
      </c>
      <c r="B9402" s="9">
        <v>1</v>
      </c>
      <c r="C9402" t="s">
        <v>132</v>
      </c>
      <c r="D9402" t="s">
        <v>143</v>
      </c>
      <c r="E9402" s="9">
        <v>6</v>
      </c>
      <c r="F9402" s="9">
        <v>1</v>
      </c>
      <c r="G9402" s="9">
        <v>10</v>
      </c>
      <c r="H9402" s="9">
        <v>17</v>
      </c>
      <c r="I9402" s="9">
        <v>2.7349696159362793</v>
      </c>
      <c r="J9402" s="9">
        <v>1.714044451713562</v>
      </c>
      <c r="K9402" s="9">
        <v>2.0886560901999474E-2</v>
      </c>
      <c r="L9402" s="9">
        <v>96.228912353515625</v>
      </c>
    </row>
    <row r="9403" spans="1:12" x14ac:dyDescent="0.25">
      <c r="A9403" s="5" t="str">
        <f t="shared" si="146"/>
        <v>1NEMNon-NEM Customer611018</v>
      </c>
      <c r="B9403" s="9">
        <v>1</v>
      </c>
      <c r="C9403" t="s">
        <v>132</v>
      </c>
      <c r="D9403" t="s">
        <v>143</v>
      </c>
      <c r="E9403" s="9">
        <v>6</v>
      </c>
      <c r="F9403" s="9">
        <v>1</v>
      </c>
      <c r="G9403" s="9">
        <v>10</v>
      </c>
      <c r="H9403" s="9">
        <v>18</v>
      </c>
      <c r="I9403" s="9">
        <v>2.820490837097168</v>
      </c>
      <c r="J9403" s="9">
        <v>2.1819117069244385</v>
      </c>
      <c r="K9403" s="9">
        <v>3.1950414180755615E-2</v>
      </c>
      <c r="L9403" s="9">
        <v>95.743736267089844</v>
      </c>
    </row>
    <row r="9404" spans="1:12" x14ac:dyDescent="0.25">
      <c r="A9404" s="5" t="str">
        <f t="shared" si="146"/>
        <v>1NEMNon-NEM Customer611019</v>
      </c>
      <c r="B9404" s="9">
        <v>1</v>
      </c>
      <c r="C9404" t="s">
        <v>132</v>
      </c>
      <c r="D9404" t="s">
        <v>143</v>
      </c>
      <c r="E9404" s="9">
        <v>6</v>
      </c>
      <c r="F9404" s="9">
        <v>1</v>
      </c>
      <c r="G9404" s="9">
        <v>10</v>
      </c>
      <c r="H9404" s="9">
        <v>19</v>
      </c>
      <c r="I9404" s="9">
        <v>2.7663366794586182</v>
      </c>
      <c r="J9404" s="9">
        <v>2.3682584762573242</v>
      </c>
      <c r="K9404" s="9">
        <v>1.4570525847375393E-2</v>
      </c>
      <c r="L9404" s="9">
        <v>93.641761779785156</v>
      </c>
    </row>
    <row r="9405" spans="1:12" x14ac:dyDescent="0.25">
      <c r="A9405" s="5" t="str">
        <f t="shared" si="146"/>
        <v>1NEMNon-NEM Customer611020</v>
      </c>
      <c r="B9405" s="9">
        <v>1</v>
      </c>
      <c r="C9405" t="s">
        <v>132</v>
      </c>
      <c r="D9405" t="s">
        <v>143</v>
      </c>
      <c r="E9405" s="9">
        <v>6</v>
      </c>
      <c r="F9405" s="9">
        <v>1</v>
      </c>
      <c r="G9405" s="9">
        <v>10</v>
      </c>
      <c r="H9405" s="9">
        <v>20</v>
      </c>
      <c r="I9405" s="9">
        <v>2.537844181060791</v>
      </c>
      <c r="J9405" s="9">
        <v>2.2723729610443115</v>
      </c>
      <c r="K9405" s="9">
        <v>1.6316337510943413E-2</v>
      </c>
      <c r="L9405" s="9">
        <v>89.095481872558594</v>
      </c>
    </row>
    <row r="9406" spans="1:12" x14ac:dyDescent="0.25">
      <c r="A9406" s="5" t="str">
        <f t="shared" si="146"/>
        <v>1NEMNon-NEM Customer611021</v>
      </c>
      <c r="B9406" s="9">
        <v>1</v>
      </c>
      <c r="C9406" t="s">
        <v>132</v>
      </c>
      <c r="D9406" t="s">
        <v>143</v>
      </c>
      <c r="E9406" s="9">
        <v>6</v>
      </c>
      <c r="F9406" s="9">
        <v>1</v>
      </c>
      <c r="G9406" s="9">
        <v>10</v>
      </c>
      <c r="H9406" s="9">
        <v>21</v>
      </c>
      <c r="I9406" s="9">
        <v>2.3975951671600342</v>
      </c>
      <c r="J9406" s="9">
        <v>2.1622116565704346</v>
      </c>
      <c r="K9406" s="9">
        <v>1.1959511786699295E-2</v>
      </c>
      <c r="L9406" s="9">
        <v>84.62347412109375</v>
      </c>
    </row>
    <row r="9407" spans="1:12" x14ac:dyDescent="0.25">
      <c r="A9407" s="5" t="str">
        <f t="shared" si="146"/>
        <v>1NEMNon-NEM Customer611022</v>
      </c>
      <c r="B9407" s="9">
        <v>1</v>
      </c>
      <c r="C9407" t="s">
        <v>132</v>
      </c>
      <c r="D9407" t="s">
        <v>143</v>
      </c>
      <c r="E9407" s="9">
        <v>6</v>
      </c>
      <c r="F9407" s="9">
        <v>1</v>
      </c>
      <c r="G9407" s="9">
        <v>10</v>
      </c>
      <c r="H9407" s="9">
        <v>22</v>
      </c>
      <c r="I9407" s="9">
        <v>2.2529361248016357</v>
      </c>
      <c r="J9407" s="9">
        <v>2.652785062789917</v>
      </c>
      <c r="K9407" s="9">
        <v>1.2103237211704254E-2</v>
      </c>
      <c r="L9407" s="9">
        <v>80.653739929199219</v>
      </c>
    </row>
    <row r="9408" spans="1:12" x14ac:dyDescent="0.25">
      <c r="A9408" s="5" t="str">
        <f t="shared" si="146"/>
        <v>1NEMNon-NEM Customer611023</v>
      </c>
      <c r="B9408" s="9">
        <v>1</v>
      </c>
      <c r="C9408" t="s">
        <v>132</v>
      </c>
      <c r="D9408" t="s">
        <v>143</v>
      </c>
      <c r="E9408" s="9">
        <v>6</v>
      </c>
      <c r="F9408" s="9">
        <v>1</v>
      </c>
      <c r="G9408" s="9">
        <v>10</v>
      </c>
      <c r="H9408" s="9">
        <v>23</v>
      </c>
      <c r="I9408" s="9">
        <v>1.9837577342987061</v>
      </c>
      <c r="J9408" s="9">
        <v>2.1172096729278564</v>
      </c>
      <c r="K9408" s="9">
        <v>1.0671897791326046E-2</v>
      </c>
      <c r="L9408" s="9">
        <v>77.101722717285156</v>
      </c>
    </row>
    <row r="9409" spans="1:12" x14ac:dyDescent="0.25">
      <c r="A9409" s="5" t="str">
        <f t="shared" si="146"/>
        <v>1NEMNon-NEM Customer611024</v>
      </c>
      <c r="B9409" s="9">
        <v>1</v>
      </c>
      <c r="C9409" t="s">
        <v>132</v>
      </c>
      <c r="D9409" t="s">
        <v>143</v>
      </c>
      <c r="E9409" s="9">
        <v>6</v>
      </c>
      <c r="F9409" s="9">
        <v>1</v>
      </c>
      <c r="G9409" s="9">
        <v>10</v>
      </c>
      <c r="H9409" s="9">
        <v>24</v>
      </c>
      <c r="I9409" s="9">
        <v>1.6212209463119507</v>
      </c>
      <c r="J9409" s="9">
        <v>1.6889328956604004</v>
      </c>
      <c r="K9409" s="9">
        <v>9.3786288052797318E-3</v>
      </c>
      <c r="L9409" s="9">
        <v>74.724281311035156</v>
      </c>
    </row>
    <row r="9410" spans="1:12" x14ac:dyDescent="0.25">
      <c r="A9410" s="5" t="str">
        <f t="shared" si="146"/>
        <v>1NEMNon-NEM Customer7021</v>
      </c>
      <c r="B9410" s="9">
        <v>1</v>
      </c>
      <c r="C9410" t="s">
        <v>132</v>
      </c>
      <c r="D9410" t="s">
        <v>143</v>
      </c>
      <c r="E9410" s="9">
        <v>7</v>
      </c>
      <c r="F9410" s="9">
        <v>0</v>
      </c>
      <c r="G9410" s="9">
        <v>2</v>
      </c>
      <c r="H9410" s="9">
        <v>1</v>
      </c>
      <c r="I9410" s="9">
        <v>1.1897311210632324</v>
      </c>
      <c r="J9410" s="9">
        <v>1.1897311210632324</v>
      </c>
      <c r="K9410" s="9">
        <v>0</v>
      </c>
      <c r="L9410" s="9">
        <v>74.072235107421875</v>
      </c>
    </row>
    <row r="9411" spans="1:12" x14ac:dyDescent="0.25">
      <c r="A9411" s="5" t="str">
        <f t="shared" ref="A9411:A9474" si="147">B9411&amp;C9411&amp;D9411&amp;E9411&amp;F9411&amp;G9411&amp;H9411</f>
        <v>1NEMNon-NEM Customer7022</v>
      </c>
      <c r="B9411" s="9">
        <v>1</v>
      </c>
      <c r="C9411" t="s">
        <v>132</v>
      </c>
      <c r="D9411" t="s">
        <v>143</v>
      </c>
      <c r="E9411" s="9">
        <v>7</v>
      </c>
      <c r="F9411" s="9">
        <v>0</v>
      </c>
      <c r="G9411" s="9">
        <v>2</v>
      </c>
      <c r="H9411" s="9">
        <v>2</v>
      </c>
      <c r="I9411" s="9">
        <v>0.99560445547103882</v>
      </c>
      <c r="J9411" s="9">
        <v>0.99560445547103882</v>
      </c>
      <c r="K9411" s="9">
        <v>0</v>
      </c>
      <c r="L9411" s="9">
        <v>73.079078674316406</v>
      </c>
    </row>
    <row r="9412" spans="1:12" x14ac:dyDescent="0.25">
      <c r="A9412" s="5" t="str">
        <f t="shared" si="147"/>
        <v>1NEMNon-NEM Customer7023</v>
      </c>
      <c r="B9412" s="9">
        <v>1</v>
      </c>
      <c r="C9412" t="s">
        <v>132</v>
      </c>
      <c r="D9412" t="s">
        <v>143</v>
      </c>
      <c r="E9412" s="9">
        <v>7</v>
      </c>
      <c r="F9412" s="9">
        <v>0</v>
      </c>
      <c r="G9412" s="9">
        <v>2</v>
      </c>
      <c r="H9412" s="9">
        <v>3</v>
      </c>
      <c r="I9412" s="9">
        <v>0.86751258373260498</v>
      </c>
      <c r="J9412" s="9">
        <v>0.86751258373260498</v>
      </c>
      <c r="K9412" s="9">
        <v>0</v>
      </c>
      <c r="L9412" s="9">
        <v>72.301506042480469</v>
      </c>
    </row>
    <row r="9413" spans="1:12" x14ac:dyDescent="0.25">
      <c r="A9413" s="5" t="str">
        <f t="shared" si="147"/>
        <v>1NEMNon-NEM Customer7024</v>
      </c>
      <c r="B9413" s="9">
        <v>1</v>
      </c>
      <c r="C9413" t="s">
        <v>132</v>
      </c>
      <c r="D9413" t="s">
        <v>143</v>
      </c>
      <c r="E9413" s="9">
        <v>7</v>
      </c>
      <c r="F9413" s="9">
        <v>0</v>
      </c>
      <c r="G9413" s="9">
        <v>2</v>
      </c>
      <c r="H9413" s="9">
        <v>4</v>
      </c>
      <c r="I9413" s="9">
        <v>0.77580100297927856</v>
      </c>
      <c r="J9413" s="9">
        <v>0.77580100297927856</v>
      </c>
      <c r="K9413" s="9">
        <v>0</v>
      </c>
      <c r="L9413" s="9">
        <v>71.6195068359375</v>
      </c>
    </row>
    <row r="9414" spans="1:12" x14ac:dyDescent="0.25">
      <c r="A9414" s="5" t="str">
        <f t="shared" si="147"/>
        <v>1NEMNon-NEM Customer7025</v>
      </c>
      <c r="B9414" s="9">
        <v>1</v>
      </c>
      <c r="C9414" t="s">
        <v>132</v>
      </c>
      <c r="D9414" t="s">
        <v>143</v>
      </c>
      <c r="E9414" s="9">
        <v>7</v>
      </c>
      <c r="F9414" s="9">
        <v>0</v>
      </c>
      <c r="G9414" s="9">
        <v>2</v>
      </c>
      <c r="H9414" s="9">
        <v>5</v>
      </c>
      <c r="I9414" s="9">
        <v>0.7110668420791626</v>
      </c>
      <c r="J9414" s="9">
        <v>0.7110668420791626</v>
      </c>
      <c r="K9414" s="9">
        <v>0</v>
      </c>
      <c r="L9414" s="9">
        <v>70.901771545410156</v>
      </c>
    </row>
    <row r="9415" spans="1:12" x14ac:dyDescent="0.25">
      <c r="A9415" s="5" t="str">
        <f t="shared" si="147"/>
        <v>1NEMNon-NEM Customer7026</v>
      </c>
      <c r="B9415" s="9">
        <v>1</v>
      </c>
      <c r="C9415" t="s">
        <v>132</v>
      </c>
      <c r="D9415" t="s">
        <v>143</v>
      </c>
      <c r="E9415" s="9">
        <v>7</v>
      </c>
      <c r="F9415" s="9">
        <v>0</v>
      </c>
      <c r="G9415" s="9">
        <v>2</v>
      </c>
      <c r="H9415" s="9">
        <v>6</v>
      </c>
      <c r="I9415" s="9">
        <v>0.67935830354690552</v>
      </c>
      <c r="J9415" s="9">
        <v>0.67935830354690552</v>
      </c>
      <c r="K9415" s="9">
        <v>0</v>
      </c>
      <c r="L9415" s="9">
        <v>70.289054870605469</v>
      </c>
    </row>
    <row r="9416" spans="1:12" x14ac:dyDescent="0.25">
      <c r="A9416" s="5" t="str">
        <f t="shared" si="147"/>
        <v>1NEMNon-NEM Customer7027</v>
      </c>
      <c r="B9416" s="9">
        <v>1</v>
      </c>
      <c r="C9416" t="s">
        <v>132</v>
      </c>
      <c r="D9416" t="s">
        <v>143</v>
      </c>
      <c r="E9416" s="9">
        <v>7</v>
      </c>
      <c r="F9416" s="9">
        <v>0</v>
      </c>
      <c r="G9416" s="9">
        <v>2</v>
      </c>
      <c r="H9416" s="9">
        <v>7</v>
      </c>
      <c r="I9416" s="9">
        <v>0.68971633911132813</v>
      </c>
      <c r="J9416" s="9">
        <v>0.68971633911132813</v>
      </c>
      <c r="K9416" s="9">
        <v>0</v>
      </c>
      <c r="L9416" s="9">
        <v>69.842697143554688</v>
      </c>
    </row>
    <row r="9417" spans="1:12" x14ac:dyDescent="0.25">
      <c r="A9417" s="5" t="str">
        <f t="shared" si="147"/>
        <v>1NEMNon-NEM Customer7028</v>
      </c>
      <c r="B9417" s="9">
        <v>1</v>
      </c>
      <c r="C9417" t="s">
        <v>132</v>
      </c>
      <c r="D9417" t="s">
        <v>143</v>
      </c>
      <c r="E9417" s="9">
        <v>7</v>
      </c>
      <c r="F9417" s="9">
        <v>0</v>
      </c>
      <c r="G9417" s="9">
        <v>2</v>
      </c>
      <c r="H9417" s="9">
        <v>8</v>
      </c>
      <c r="I9417" s="9">
        <v>0.74783867597579956</v>
      </c>
      <c r="J9417" s="9">
        <v>0.74783867597579956</v>
      </c>
      <c r="K9417" s="9">
        <v>0</v>
      </c>
      <c r="L9417" s="9">
        <v>70.086540222167969</v>
      </c>
    </row>
    <row r="9418" spans="1:12" x14ac:dyDescent="0.25">
      <c r="A9418" s="5" t="str">
        <f t="shared" si="147"/>
        <v>1NEMNon-NEM Customer7029</v>
      </c>
      <c r="B9418" s="9">
        <v>1</v>
      </c>
      <c r="C9418" t="s">
        <v>132</v>
      </c>
      <c r="D9418" t="s">
        <v>143</v>
      </c>
      <c r="E9418" s="9">
        <v>7</v>
      </c>
      <c r="F9418" s="9">
        <v>0</v>
      </c>
      <c r="G9418" s="9">
        <v>2</v>
      </c>
      <c r="H9418" s="9">
        <v>9</v>
      </c>
      <c r="I9418" s="9">
        <v>0.81446051597595215</v>
      </c>
      <c r="J9418" s="9">
        <v>0.81446051597595215</v>
      </c>
      <c r="K9418" s="9">
        <v>0</v>
      </c>
      <c r="L9418" s="9">
        <v>72.798622131347656</v>
      </c>
    </row>
    <row r="9419" spans="1:12" x14ac:dyDescent="0.25">
      <c r="A9419" s="5" t="str">
        <f t="shared" si="147"/>
        <v>1NEMNon-NEM Customer70210</v>
      </c>
      <c r="B9419" s="9">
        <v>1</v>
      </c>
      <c r="C9419" t="s">
        <v>132</v>
      </c>
      <c r="D9419" t="s">
        <v>143</v>
      </c>
      <c r="E9419" s="9">
        <v>7</v>
      </c>
      <c r="F9419" s="9">
        <v>0</v>
      </c>
      <c r="G9419" s="9">
        <v>2</v>
      </c>
      <c r="H9419" s="9">
        <v>10</v>
      </c>
      <c r="I9419" s="9">
        <v>0.92708241939544678</v>
      </c>
      <c r="J9419" s="9">
        <v>0.92708241939544678</v>
      </c>
      <c r="K9419" s="9">
        <v>0</v>
      </c>
      <c r="L9419" s="9">
        <v>76.770698547363281</v>
      </c>
    </row>
    <row r="9420" spans="1:12" x14ac:dyDescent="0.25">
      <c r="A9420" s="5" t="str">
        <f t="shared" si="147"/>
        <v>1NEMNon-NEM Customer70211</v>
      </c>
      <c r="B9420" s="9">
        <v>1</v>
      </c>
      <c r="C9420" t="s">
        <v>132</v>
      </c>
      <c r="D9420" t="s">
        <v>143</v>
      </c>
      <c r="E9420" s="9">
        <v>7</v>
      </c>
      <c r="F9420" s="9">
        <v>0</v>
      </c>
      <c r="G9420" s="9">
        <v>2</v>
      </c>
      <c r="H9420" s="9">
        <v>11</v>
      </c>
      <c r="I9420" s="9">
        <v>1.0992226600646973</v>
      </c>
      <c r="J9420" s="9">
        <v>1.0992226600646973</v>
      </c>
      <c r="K9420" s="9">
        <v>0</v>
      </c>
      <c r="L9420" s="9">
        <v>81.179214477539063</v>
      </c>
    </row>
    <row r="9421" spans="1:12" x14ac:dyDescent="0.25">
      <c r="A9421" s="5" t="str">
        <f t="shared" si="147"/>
        <v>1NEMNon-NEM Customer70212</v>
      </c>
      <c r="B9421" s="9">
        <v>1</v>
      </c>
      <c r="C9421" t="s">
        <v>132</v>
      </c>
      <c r="D9421" t="s">
        <v>143</v>
      </c>
      <c r="E9421" s="9">
        <v>7</v>
      </c>
      <c r="F9421" s="9">
        <v>0</v>
      </c>
      <c r="G9421" s="9">
        <v>2</v>
      </c>
      <c r="H9421" s="9">
        <v>12</v>
      </c>
      <c r="I9421" s="9">
        <v>1.318833589553833</v>
      </c>
      <c r="J9421" s="9">
        <v>1.318833589553833</v>
      </c>
      <c r="K9421" s="9">
        <v>0</v>
      </c>
      <c r="L9421" s="9">
        <v>84.950225830078125</v>
      </c>
    </row>
    <row r="9422" spans="1:12" x14ac:dyDescent="0.25">
      <c r="A9422" s="5" t="str">
        <f t="shared" si="147"/>
        <v>1NEMNon-NEM Customer70213</v>
      </c>
      <c r="B9422" s="9">
        <v>1</v>
      </c>
      <c r="C9422" t="s">
        <v>132</v>
      </c>
      <c r="D9422" t="s">
        <v>143</v>
      </c>
      <c r="E9422" s="9">
        <v>7</v>
      </c>
      <c r="F9422" s="9">
        <v>0</v>
      </c>
      <c r="G9422" s="9">
        <v>2</v>
      </c>
      <c r="H9422" s="9">
        <v>13</v>
      </c>
      <c r="I9422" s="9">
        <v>1.5875992774963379</v>
      </c>
      <c r="J9422" s="9">
        <v>1.5875992774963379</v>
      </c>
      <c r="K9422" s="9">
        <v>0</v>
      </c>
      <c r="L9422" s="9">
        <v>87.694160461425781</v>
      </c>
    </row>
    <row r="9423" spans="1:12" x14ac:dyDescent="0.25">
      <c r="A9423" s="5" t="str">
        <f t="shared" si="147"/>
        <v>1NEMNon-NEM Customer70214</v>
      </c>
      <c r="B9423" s="9">
        <v>1</v>
      </c>
      <c r="C9423" t="s">
        <v>132</v>
      </c>
      <c r="D9423" t="s">
        <v>143</v>
      </c>
      <c r="E9423" s="9">
        <v>7</v>
      </c>
      <c r="F9423" s="9">
        <v>0</v>
      </c>
      <c r="G9423" s="9">
        <v>2</v>
      </c>
      <c r="H9423" s="9">
        <v>14</v>
      </c>
      <c r="I9423" s="9">
        <v>1.8603017330169678</v>
      </c>
      <c r="J9423" s="9">
        <v>1.8603017330169678</v>
      </c>
      <c r="K9423" s="9">
        <v>0</v>
      </c>
      <c r="L9423" s="9">
        <v>89.616798400878906</v>
      </c>
    </row>
    <row r="9424" spans="1:12" x14ac:dyDescent="0.25">
      <c r="A9424" s="5" t="str">
        <f t="shared" si="147"/>
        <v>1NEMNon-NEM Customer70215</v>
      </c>
      <c r="B9424" s="9">
        <v>1</v>
      </c>
      <c r="C9424" t="s">
        <v>132</v>
      </c>
      <c r="D9424" t="s">
        <v>143</v>
      </c>
      <c r="E9424" s="9">
        <v>7</v>
      </c>
      <c r="F9424" s="9">
        <v>0</v>
      </c>
      <c r="G9424" s="9">
        <v>2</v>
      </c>
      <c r="H9424" s="9">
        <v>15</v>
      </c>
      <c r="I9424" s="9">
        <v>2.0951812267303467</v>
      </c>
      <c r="J9424" s="9">
        <v>2.0951812267303467</v>
      </c>
      <c r="K9424" s="9">
        <v>0</v>
      </c>
      <c r="L9424" s="9">
        <v>90.956550598144531</v>
      </c>
    </row>
    <row r="9425" spans="1:12" x14ac:dyDescent="0.25">
      <c r="A9425" s="5" t="str">
        <f t="shared" si="147"/>
        <v>1NEMNon-NEM Customer70216</v>
      </c>
      <c r="B9425" s="9">
        <v>1</v>
      </c>
      <c r="C9425" t="s">
        <v>132</v>
      </c>
      <c r="D9425" t="s">
        <v>143</v>
      </c>
      <c r="E9425" s="9">
        <v>7</v>
      </c>
      <c r="F9425" s="9">
        <v>0</v>
      </c>
      <c r="G9425" s="9">
        <v>2</v>
      </c>
      <c r="H9425" s="9">
        <v>16</v>
      </c>
      <c r="I9425" s="9">
        <v>2.3136663436889648</v>
      </c>
      <c r="J9425" s="9">
        <v>2.3136663436889648</v>
      </c>
      <c r="K9425" s="9">
        <v>0</v>
      </c>
      <c r="L9425" s="9">
        <v>91.235359191894531</v>
      </c>
    </row>
    <row r="9426" spans="1:12" x14ac:dyDescent="0.25">
      <c r="A9426" s="5" t="str">
        <f t="shared" si="147"/>
        <v>1NEMNon-NEM Customer70217</v>
      </c>
      <c r="B9426" s="9">
        <v>1</v>
      </c>
      <c r="C9426" t="s">
        <v>132</v>
      </c>
      <c r="D9426" t="s">
        <v>143</v>
      </c>
      <c r="E9426" s="9">
        <v>7</v>
      </c>
      <c r="F9426" s="9">
        <v>0</v>
      </c>
      <c r="G9426" s="9">
        <v>2</v>
      </c>
      <c r="H9426" s="9">
        <v>17</v>
      </c>
      <c r="I9426" s="9">
        <v>2.4489541053771973</v>
      </c>
      <c r="J9426" s="9">
        <v>1.5348035097122192</v>
      </c>
      <c r="K9426" s="9">
        <v>1.4237620867788792E-2</v>
      </c>
      <c r="L9426" s="9">
        <v>91.346290588378906</v>
      </c>
    </row>
    <row r="9427" spans="1:12" x14ac:dyDescent="0.25">
      <c r="A9427" s="5" t="str">
        <f t="shared" si="147"/>
        <v>1NEMNon-NEM Customer70218</v>
      </c>
      <c r="B9427" s="9">
        <v>1</v>
      </c>
      <c r="C9427" t="s">
        <v>132</v>
      </c>
      <c r="D9427" t="s">
        <v>143</v>
      </c>
      <c r="E9427" s="9">
        <v>7</v>
      </c>
      <c r="F9427" s="9">
        <v>0</v>
      </c>
      <c r="G9427" s="9">
        <v>2</v>
      </c>
      <c r="H9427" s="9">
        <v>18</v>
      </c>
      <c r="I9427" s="9">
        <v>2.5261633396148682</v>
      </c>
      <c r="J9427" s="9">
        <v>1.9885871410369873</v>
      </c>
      <c r="K9427" s="9">
        <v>2.4985276162624359E-2</v>
      </c>
      <c r="L9427" s="9">
        <v>90.3138427734375</v>
      </c>
    </row>
    <row r="9428" spans="1:12" x14ac:dyDescent="0.25">
      <c r="A9428" s="5" t="str">
        <f t="shared" si="147"/>
        <v>1NEMNon-NEM Customer70219</v>
      </c>
      <c r="B9428" s="9">
        <v>1</v>
      </c>
      <c r="C9428" t="s">
        <v>132</v>
      </c>
      <c r="D9428" t="s">
        <v>143</v>
      </c>
      <c r="E9428" s="9">
        <v>7</v>
      </c>
      <c r="F9428" s="9">
        <v>0</v>
      </c>
      <c r="G9428" s="9">
        <v>2</v>
      </c>
      <c r="H9428" s="9">
        <v>19</v>
      </c>
      <c r="I9428" s="9">
        <v>2.4731070995330811</v>
      </c>
      <c r="J9428" s="9">
        <v>2.13572096824646</v>
      </c>
      <c r="K9428" s="9">
        <v>1.4076036401093006E-2</v>
      </c>
      <c r="L9428" s="9">
        <v>88.784553527832031</v>
      </c>
    </row>
    <row r="9429" spans="1:12" x14ac:dyDescent="0.25">
      <c r="A9429" s="5" t="str">
        <f t="shared" si="147"/>
        <v>1NEMNon-NEM Customer70220</v>
      </c>
      <c r="B9429" s="9">
        <v>1</v>
      </c>
      <c r="C9429" t="s">
        <v>132</v>
      </c>
      <c r="D9429" t="s">
        <v>143</v>
      </c>
      <c r="E9429" s="9">
        <v>7</v>
      </c>
      <c r="F9429" s="9">
        <v>0</v>
      </c>
      <c r="G9429" s="9">
        <v>2</v>
      </c>
      <c r="H9429" s="9">
        <v>20</v>
      </c>
      <c r="I9429" s="9">
        <v>2.2833349704742432</v>
      </c>
      <c r="J9429" s="9">
        <v>2.0366573333740234</v>
      </c>
      <c r="K9429" s="9">
        <v>1.206364668905735E-2</v>
      </c>
      <c r="L9429" s="9">
        <v>86.302162170410156</v>
      </c>
    </row>
    <row r="9430" spans="1:12" x14ac:dyDescent="0.25">
      <c r="A9430" s="5" t="str">
        <f t="shared" si="147"/>
        <v>1NEMNon-NEM Customer70221</v>
      </c>
      <c r="B9430" s="9">
        <v>1</v>
      </c>
      <c r="C9430" t="s">
        <v>132</v>
      </c>
      <c r="D9430" t="s">
        <v>143</v>
      </c>
      <c r="E9430" s="9">
        <v>7</v>
      </c>
      <c r="F9430" s="9">
        <v>0</v>
      </c>
      <c r="G9430" s="9">
        <v>2</v>
      </c>
      <c r="H9430" s="9">
        <v>21</v>
      </c>
      <c r="I9430" s="9">
        <v>2.1804068088531494</v>
      </c>
      <c r="J9430" s="9">
        <v>1.951399564743042</v>
      </c>
      <c r="K9430" s="9">
        <v>1.2838891707360744E-2</v>
      </c>
      <c r="L9430" s="9">
        <v>83.675750732421875</v>
      </c>
    </row>
    <row r="9431" spans="1:12" x14ac:dyDescent="0.25">
      <c r="A9431" s="5" t="str">
        <f t="shared" si="147"/>
        <v>1NEMNon-NEM Customer70222</v>
      </c>
      <c r="B9431" s="9">
        <v>1</v>
      </c>
      <c r="C9431" t="s">
        <v>132</v>
      </c>
      <c r="D9431" t="s">
        <v>143</v>
      </c>
      <c r="E9431" s="9">
        <v>7</v>
      </c>
      <c r="F9431" s="9">
        <v>0</v>
      </c>
      <c r="G9431" s="9">
        <v>2</v>
      </c>
      <c r="H9431" s="9">
        <v>22</v>
      </c>
      <c r="I9431" s="9">
        <v>2.0586655139923096</v>
      </c>
      <c r="J9431" s="9">
        <v>2.4645109176635742</v>
      </c>
      <c r="K9431" s="9">
        <v>1.1923443526029587E-2</v>
      </c>
      <c r="L9431" s="9">
        <v>81.098808288574219</v>
      </c>
    </row>
    <row r="9432" spans="1:12" x14ac:dyDescent="0.25">
      <c r="A9432" s="5" t="str">
        <f t="shared" si="147"/>
        <v>1NEMNon-NEM Customer70223</v>
      </c>
      <c r="B9432" s="9">
        <v>1</v>
      </c>
      <c r="C9432" t="s">
        <v>132</v>
      </c>
      <c r="D9432" t="s">
        <v>143</v>
      </c>
      <c r="E9432" s="9">
        <v>7</v>
      </c>
      <c r="F9432" s="9">
        <v>0</v>
      </c>
      <c r="G9432" s="9">
        <v>2</v>
      </c>
      <c r="H9432" s="9">
        <v>23</v>
      </c>
      <c r="I9432" s="9">
        <v>1.8251341581344604</v>
      </c>
      <c r="J9432" s="9">
        <v>1.9734711647033691</v>
      </c>
      <c r="K9432" s="9">
        <v>9.4224931672215462E-3</v>
      </c>
      <c r="L9432" s="9">
        <v>79.013862609863281</v>
      </c>
    </row>
    <row r="9433" spans="1:12" x14ac:dyDescent="0.25">
      <c r="A9433" s="5" t="str">
        <f t="shared" si="147"/>
        <v>1NEMNon-NEM Customer70224</v>
      </c>
      <c r="B9433" s="9">
        <v>1</v>
      </c>
      <c r="C9433" t="s">
        <v>132</v>
      </c>
      <c r="D9433" t="s">
        <v>143</v>
      </c>
      <c r="E9433" s="9">
        <v>7</v>
      </c>
      <c r="F9433" s="9">
        <v>0</v>
      </c>
      <c r="G9433" s="9">
        <v>2</v>
      </c>
      <c r="H9433" s="9">
        <v>24</v>
      </c>
      <c r="I9433" s="9">
        <v>1.5239870548248291</v>
      </c>
      <c r="J9433" s="9">
        <v>1.6071422100067139</v>
      </c>
      <c r="K9433" s="9">
        <v>7.6806857250630856E-3</v>
      </c>
      <c r="L9433" s="9">
        <v>77.35748291015625</v>
      </c>
    </row>
    <row r="9434" spans="1:12" x14ac:dyDescent="0.25">
      <c r="A9434" s="5" t="str">
        <f t="shared" si="147"/>
        <v>1NEMNon-NEM Customer70101</v>
      </c>
      <c r="B9434" s="9">
        <v>1</v>
      </c>
      <c r="C9434" t="s">
        <v>132</v>
      </c>
      <c r="D9434" t="s">
        <v>143</v>
      </c>
      <c r="E9434" s="9">
        <v>7</v>
      </c>
      <c r="F9434" s="9">
        <v>0</v>
      </c>
      <c r="G9434" s="9">
        <v>10</v>
      </c>
      <c r="H9434" s="9">
        <v>1</v>
      </c>
      <c r="I9434" s="9">
        <v>1.3951703310012817</v>
      </c>
      <c r="J9434" s="9">
        <v>1.3951703310012817</v>
      </c>
      <c r="K9434" s="9">
        <v>0</v>
      </c>
      <c r="L9434" s="9">
        <v>78.041526794433594</v>
      </c>
    </row>
    <row r="9435" spans="1:12" x14ac:dyDescent="0.25">
      <c r="A9435" s="5" t="str">
        <f t="shared" si="147"/>
        <v>1NEMNon-NEM Customer70102</v>
      </c>
      <c r="B9435" s="9">
        <v>1</v>
      </c>
      <c r="C9435" t="s">
        <v>132</v>
      </c>
      <c r="D9435" t="s">
        <v>143</v>
      </c>
      <c r="E9435" s="9">
        <v>7</v>
      </c>
      <c r="F9435" s="9">
        <v>0</v>
      </c>
      <c r="G9435" s="9">
        <v>10</v>
      </c>
      <c r="H9435" s="9">
        <v>2</v>
      </c>
      <c r="I9435" s="9">
        <v>1.1848295927047729</v>
      </c>
      <c r="J9435" s="9">
        <v>1.1848295927047729</v>
      </c>
      <c r="K9435" s="9">
        <v>0</v>
      </c>
      <c r="L9435" s="9">
        <v>77.379043579101563</v>
      </c>
    </row>
    <row r="9436" spans="1:12" x14ac:dyDescent="0.25">
      <c r="A9436" s="5" t="str">
        <f t="shared" si="147"/>
        <v>1NEMNon-NEM Customer70103</v>
      </c>
      <c r="B9436" s="9">
        <v>1</v>
      </c>
      <c r="C9436" t="s">
        <v>132</v>
      </c>
      <c r="D9436" t="s">
        <v>143</v>
      </c>
      <c r="E9436" s="9">
        <v>7</v>
      </c>
      <c r="F9436" s="9">
        <v>0</v>
      </c>
      <c r="G9436" s="9">
        <v>10</v>
      </c>
      <c r="H9436" s="9">
        <v>3</v>
      </c>
      <c r="I9436" s="9">
        <v>1.0167253017425537</v>
      </c>
      <c r="J9436" s="9">
        <v>1.0167253017425537</v>
      </c>
      <c r="K9436" s="9">
        <v>0</v>
      </c>
      <c r="L9436" s="9">
        <v>76.258697509765625</v>
      </c>
    </row>
    <row r="9437" spans="1:12" x14ac:dyDescent="0.25">
      <c r="A9437" s="5" t="str">
        <f t="shared" si="147"/>
        <v>1NEMNon-NEM Customer70104</v>
      </c>
      <c r="B9437" s="9">
        <v>1</v>
      </c>
      <c r="C9437" t="s">
        <v>132</v>
      </c>
      <c r="D9437" t="s">
        <v>143</v>
      </c>
      <c r="E9437" s="9">
        <v>7</v>
      </c>
      <c r="F9437" s="9">
        <v>0</v>
      </c>
      <c r="G9437" s="9">
        <v>10</v>
      </c>
      <c r="H9437" s="9">
        <v>4</v>
      </c>
      <c r="I9437" s="9">
        <v>0.89431881904602051</v>
      </c>
      <c r="J9437" s="9">
        <v>0.89431881904602051</v>
      </c>
      <c r="K9437" s="9">
        <v>0</v>
      </c>
      <c r="L9437" s="9">
        <v>75.240341186523438</v>
      </c>
    </row>
    <row r="9438" spans="1:12" x14ac:dyDescent="0.25">
      <c r="A9438" s="5" t="str">
        <f t="shared" si="147"/>
        <v>1NEMNon-NEM Customer70105</v>
      </c>
      <c r="B9438" s="9">
        <v>1</v>
      </c>
      <c r="C9438" t="s">
        <v>132</v>
      </c>
      <c r="D9438" t="s">
        <v>143</v>
      </c>
      <c r="E9438" s="9">
        <v>7</v>
      </c>
      <c r="F9438" s="9">
        <v>0</v>
      </c>
      <c r="G9438" s="9">
        <v>10</v>
      </c>
      <c r="H9438" s="9">
        <v>5</v>
      </c>
      <c r="I9438" s="9">
        <v>0.8129386305809021</v>
      </c>
      <c r="J9438" s="9">
        <v>0.8129386305809021</v>
      </c>
      <c r="K9438" s="9">
        <v>0</v>
      </c>
      <c r="L9438" s="9">
        <v>74.436164855957031</v>
      </c>
    </row>
    <row r="9439" spans="1:12" x14ac:dyDescent="0.25">
      <c r="A9439" s="5" t="str">
        <f t="shared" si="147"/>
        <v>1NEMNon-NEM Customer70106</v>
      </c>
      <c r="B9439" s="9">
        <v>1</v>
      </c>
      <c r="C9439" t="s">
        <v>132</v>
      </c>
      <c r="D9439" t="s">
        <v>143</v>
      </c>
      <c r="E9439" s="9">
        <v>7</v>
      </c>
      <c r="F9439" s="9">
        <v>0</v>
      </c>
      <c r="G9439" s="9">
        <v>10</v>
      </c>
      <c r="H9439" s="9">
        <v>6</v>
      </c>
      <c r="I9439" s="9">
        <v>0.7755008339881897</v>
      </c>
      <c r="J9439" s="9">
        <v>0.7755008339881897</v>
      </c>
      <c r="K9439" s="9">
        <v>0</v>
      </c>
      <c r="L9439" s="9">
        <v>73.95281982421875</v>
      </c>
    </row>
    <row r="9440" spans="1:12" x14ac:dyDescent="0.25">
      <c r="A9440" s="5" t="str">
        <f t="shared" si="147"/>
        <v>1NEMNon-NEM Customer70107</v>
      </c>
      <c r="B9440" s="9">
        <v>1</v>
      </c>
      <c r="C9440" t="s">
        <v>132</v>
      </c>
      <c r="D9440" t="s">
        <v>143</v>
      </c>
      <c r="E9440" s="9">
        <v>7</v>
      </c>
      <c r="F9440" s="9">
        <v>0</v>
      </c>
      <c r="G9440" s="9">
        <v>10</v>
      </c>
      <c r="H9440" s="9">
        <v>7</v>
      </c>
      <c r="I9440" s="9">
        <v>0.77346020936965942</v>
      </c>
      <c r="J9440" s="9">
        <v>0.77346020936965942</v>
      </c>
      <c r="K9440" s="9">
        <v>0</v>
      </c>
      <c r="L9440" s="9">
        <v>73.457077026367188</v>
      </c>
    </row>
    <row r="9441" spans="1:12" x14ac:dyDescent="0.25">
      <c r="A9441" s="5" t="str">
        <f t="shared" si="147"/>
        <v>1NEMNon-NEM Customer70108</v>
      </c>
      <c r="B9441" s="9">
        <v>1</v>
      </c>
      <c r="C9441" t="s">
        <v>132</v>
      </c>
      <c r="D9441" t="s">
        <v>143</v>
      </c>
      <c r="E9441" s="9">
        <v>7</v>
      </c>
      <c r="F9441" s="9">
        <v>0</v>
      </c>
      <c r="G9441" s="9">
        <v>10</v>
      </c>
      <c r="H9441" s="9">
        <v>8</v>
      </c>
      <c r="I9441" s="9">
        <v>0.83748936653137207</v>
      </c>
      <c r="J9441" s="9">
        <v>0.83748936653137207</v>
      </c>
      <c r="K9441" s="9">
        <v>0</v>
      </c>
      <c r="L9441" s="9">
        <v>73.668403625488281</v>
      </c>
    </row>
    <row r="9442" spans="1:12" x14ac:dyDescent="0.25">
      <c r="A9442" s="5" t="str">
        <f t="shared" si="147"/>
        <v>1NEMNon-NEM Customer70109</v>
      </c>
      <c r="B9442" s="9">
        <v>1</v>
      </c>
      <c r="C9442" t="s">
        <v>132</v>
      </c>
      <c r="D9442" t="s">
        <v>143</v>
      </c>
      <c r="E9442" s="9">
        <v>7</v>
      </c>
      <c r="F9442" s="9">
        <v>0</v>
      </c>
      <c r="G9442" s="9">
        <v>10</v>
      </c>
      <c r="H9442" s="9">
        <v>9</v>
      </c>
      <c r="I9442" s="9">
        <v>0.9109727144241333</v>
      </c>
      <c r="J9442" s="9">
        <v>0.9109727144241333</v>
      </c>
      <c r="K9442" s="9">
        <v>0</v>
      </c>
      <c r="L9442" s="9">
        <v>76.160926818847656</v>
      </c>
    </row>
    <row r="9443" spans="1:12" x14ac:dyDescent="0.25">
      <c r="A9443" s="5" t="str">
        <f t="shared" si="147"/>
        <v>1NEMNon-NEM Customer701010</v>
      </c>
      <c r="B9443" s="9">
        <v>1</v>
      </c>
      <c r="C9443" t="s">
        <v>132</v>
      </c>
      <c r="D9443" t="s">
        <v>143</v>
      </c>
      <c r="E9443" s="9">
        <v>7</v>
      </c>
      <c r="F9443" s="9">
        <v>0</v>
      </c>
      <c r="G9443" s="9">
        <v>10</v>
      </c>
      <c r="H9443" s="9">
        <v>10</v>
      </c>
      <c r="I9443" s="9">
        <v>1.0192959308624268</v>
      </c>
      <c r="J9443" s="9">
        <v>1.0192959308624268</v>
      </c>
      <c r="K9443" s="9">
        <v>0</v>
      </c>
      <c r="L9443" s="9">
        <v>79.693260192871094</v>
      </c>
    </row>
    <row r="9444" spans="1:12" x14ac:dyDescent="0.25">
      <c r="A9444" s="5" t="str">
        <f t="shared" si="147"/>
        <v>1NEMNon-NEM Customer701011</v>
      </c>
      <c r="B9444" s="9">
        <v>1</v>
      </c>
      <c r="C9444" t="s">
        <v>132</v>
      </c>
      <c r="D9444" t="s">
        <v>143</v>
      </c>
      <c r="E9444" s="9">
        <v>7</v>
      </c>
      <c r="F9444" s="9">
        <v>0</v>
      </c>
      <c r="G9444" s="9">
        <v>10</v>
      </c>
      <c r="H9444" s="9">
        <v>11</v>
      </c>
      <c r="I9444" s="9">
        <v>1.2086215019226074</v>
      </c>
      <c r="J9444" s="9">
        <v>1.2086215019226074</v>
      </c>
      <c r="K9444" s="9">
        <v>0</v>
      </c>
      <c r="L9444" s="9">
        <v>83.607948303222656</v>
      </c>
    </row>
    <row r="9445" spans="1:12" x14ac:dyDescent="0.25">
      <c r="A9445" s="5" t="str">
        <f t="shared" si="147"/>
        <v>1NEMNon-NEM Customer701012</v>
      </c>
      <c r="B9445" s="9">
        <v>1</v>
      </c>
      <c r="C9445" t="s">
        <v>132</v>
      </c>
      <c r="D9445" t="s">
        <v>143</v>
      </c>
      <c r="E9445" s="9">
        <v>7</v>
      </c>
      <c r="F9445" s="9">
        <v>0</v>
      </c>
      <c r="G9445" s="9">
        <v>10</v>
      </c>
      <c r="H9445" s="9">
        <v>12</v>
      </c>
      <c r="I9445" s="9">
        <v>1.4752340316772461</v>
      </c>
      <c r="J9445" s="9">
        <v>1.4752340316772461</v>
      </c>
      <c r="K9445" s="9">
        <v>0</v>
      </c>
      <c r="L9445" s="9">
        <v>87.176338195800781</v>
      </c>
    </row>
    <row r="9446" spans="1:12" x14ac:dyDescent="0.25">
      <c r="A9446" s="5" t="str">
        <f t="shared" si="147"/>
        <v>1NEMNon-NEM Customer701013</v>
      </c>
      <c r="B9446" s="9">
        <v>1</v>
      </c>
      <c r="C9446" t="s">
        <v>132</v>
      </c>
      <c r="D9446" t="s">
        <v>143</v>
      </c>
      <c r="E9446" s="9">
        <v>7</v>
      </c>
      <c r="F9446" s="9">
        <v>0</v>
      </c>
      <c r="G9446" s="9">
        <v>10</v>
      </c>
      <c r="H9446" s="9">
        <v>13</v>
      </c>
      <c r="I9446" s="9">
        <v>1.7974042892456055</v>
      </c>
      <c r="J9446" s="9">
        <v>1.7974042892456055</v>
      </c>
      <c r="K9446" s="9">
        <v>0</v>
      </c>
      <c r="L9446" s="9">
        <v>89.704483032226563</v>
      </c>
    </row>
    <row r="9447" spans="1:12" x14ac:dyDescent="0.25">
      <c r="A9447" s="5" t="str">
        <f t="shared" si="147"/>
        <v>1NEMNon-NEM Customer701014</v>
      </c>
      <c r="B9447" s="9">
        <v>1</v>
      </c>
      <c r="C9447" t="s">
        <v>132</v>
      </c>
      <c r="D9447" t="s">
        <v>143</v>
      </c>
      <c r="E9447" s="9">
        <v>7</v>
      </c>
      <c r="F9447" s="9">
        <v>0</v>
      </c>
      <c r="G9447" s="9">
        <v>10</v>
      </c>
      <c r="H9447" s="9">
        <v>14</v>
      </c>
      <c r="I9447" s="9">
        <v>2.1165328025817871</v>
      </c>
      <c r="J9447" s="9">
        <v>2.1165328025817871</v>
      </c>
      <c r="K9447" s="9">
        <v>0</v>
      </c>
      <c r="L9447" s="9">
        <v>91.609359741210938</v>
      </c>
    </row>
    <row r="9448" spans="1:12" x14ac:dyDescent="0.25">
      <c r="A9448" s="5" t="str">
        <f t="shared" si="147"/>
        <v>1NEMNon-NEM Customer701015</v>
      </c>
      <c r="B9448" s="9">
        <v>1</v>
      </c>
      <c r="C9448" t="s">
        <v>132</v>
      </c>
      <c r="D9448" t="s">
        <v>143</v>
      </c>
      <c r="E9448" s="9">
        <v>7</v>
      </c>
      <c r="F9448" s="9">
        <v>0</v>
      </c>
      <c r="G9448" s="9">
        <v>10</v>
      </c>
      <c r="H9448" s="9">
        <v>15</v>
      </c>
      <c r="I9448" s="9">
        <v>2.3844318389892578</v>
      </c>
      <c r="J9448" s="9">
        <v>2.3844318389892578</v>
      </c>
      <c r="K9448" s="9">
        <v>0</v>
      </c>
      <c r="L9448" s="9">
        <v>92.789283752441406</v>
      </c>
    </row>
    <row r="9449" spans="1:12" x14ac:dyDescent="0.25">
      <c r="A9449" s="5" t="str">
        <f t="shared" si="147"/>
        <v>1NEMNon-NEM Customer701016</v>
      </c>
      <c r="B9449" s="9">
        <v>1</v>
      </c>
      <c r="C9449" t="s">
        <v>132</v>
      </c>
      <c r="D9449" t="s">
        <v>143</v>
      </c>
      <c r="E9449" s="9">
        <v>7</v>
      </c>
      <c r="F9449" s="9">
        <v>0</v>
      </c>
      <c r="G9449" s="9">
        <v>10</v>
      </c>
      <c r="H9449" s="9">
        <v>16</v>
      </c>
      <c r="I9449" s="9">
        <v>2.6228916645050049</v>
      </c>
      <c r="J9449" s="9">
        <v>2.6228916645050049</v>
      </c>
      <c r="K9449" s="9">
        <v>0</v>
      </c>
      <c r="L9449" s="9">
        <v>93.260848999023438</v>
      </c>
    </row>
    <row r="9450" spans="1:12" x14ac:dyDescent="0.25">
      <c r="A9450" s="5" t="str">
        <f t="shared" si="147"/>
        <v>1NEMNon-NEM Customer701017</v>
      </c>
      <c r="B9450" s="9">
        <v>1</v>
      </c>
      <c r="C9450" t="s">
        <v>132</v>
      </c>
      <c r="D9450" t="s">
        <v>143</v>
      </c>
      <c r="E9450" s="9">
        <v>7</v>
      </c>
      <c r="F9450" s="9">
        <v>0</v>
      </c>
      <c r="G9450" s="9">
        <v>10</v>
      </c>
      <c r="H9450" s="9">
        <v>17</v>
      </c>
      <c r="I9450" s="9">
        <v>2.7680373191833496</v>
      </c>
      <c r="J9450" s="9">
        <v>1.8291463851928711</v>
      </c>
      <c r="K9450" s="9">
        <v>1.5105025842785835E-2</v>
      </c>
      <c r="L9450" s="9">
        <v>92.477622985839844</v>
      </c>
    </row>
    <row r="9451" spans="1:12" x14ac:dyDescent="0.25">
      <c r="A9451" s="5" t="str">
        <f t="shared" si="147"/>
        <v>1NEMNon-NEM Customer701018</v>
      </c>
      <c r="B9451" s="9">
        <v>1</v>
      </c>
      <c r="C9451" t="s">
        <v>132</v>
      </c>
      <c r="D9451" t="s">
        <v>143</v>
      </c>
      <c r="E9451" s="9">
        <v>7</v>
      </c>
      <c r="F9451" s="9">
        <v>0</v>
      </c>
      <c r="G9451" s="9">
        <v>10</v>
      </c>
      <c r="H9451" s="9">
        <v>18</v>
      </c>
      <c r="I9451" s="9">
        <v>2.8394989967346191</v>
      </c>
      <c r="J9451" s="9">
        <v>2.2704455852508545</v>
      </c>
      <c r="K9451" s="9">
        <v>2.5628084316849709E-2</v>
      </c>
      <c r="L9451" s="9">
        <v>92.006057739257813</v>
      </c>
    </row>
    <row r="9452" spans="1:12" x14ac:dyDescent="0.25">
      <c r="A9452" s="5" t="str">
        <f t="shared" si="147"/>
        <v>1NEMNon-NEM Customer701019</v>
      </c>
      <c r="B9452" s="9">
        <v>1</v>
      </c>
      <c r="C9452" t="s">
        <v>132</v>
      </c>
      <c r="D9452" t="s">
        <v>143</v>
      </c>
      <c r="E9452" s="9">
        <v>7</v>
      </c>
      <c r="F9452" s="9">
        <v>0</v>
      </c>
      <c r="G9452" s="9">
        <v>10</v>
      </c>
      <c r="H9452" s="9">
        <v>19</v>
      </c>
      <c r="I9452" s="9">
        <v>2.768925666809082</v>
      </c>
      <c r="J9452" s="9">
        <v>2.4104073047637939</v>
      </c>
      <c r="K9452" s="9">
        <v>1.3436646200716496E-2</v>
      </c>
      <c r="L9452" s="9">
        <v>90.475776672363281</v>
      </c>
    </row>
    <row r="9453" spans="1:12" x14ac:dyDescent="0.25">
      <c r="A9453" s="5" t="str">
        <f t="shared" si="147"/>
        <v>1NEMNon-NEM Customer701020</v>
      </c>
      <c r="B9453" s="9">
        <v>1</v>
      </c>
      <c r="C9453" t="s">
        <v>132</v>
      </c>
      <c r="D9453" t="s">
        <v>143</v>
      </c>
      <c r="E9453" s="9">
        <v>7</v>
      </c>
      <c r="F9453" s="9">
        <v>0</v>
      </c>
      <c r="G9453" s="9">
        <v>10</v>
      </c>
      <c r="H9453" s="9">
        <v>20</v>
      </c>
      <c r="I9453" s="9">
        <v>2.5379528999328613</v>
      </c>
      <c r="J9453" s="9">
        <v>2.2798538208007813</v>
      </c>
      <c r="K9453" s="9">
        <v>1.419605128467083E-2</v>
      </c>
      <c r="L9453" s="9">
        <v>87.999755859375</v>
      </c>
    </row>
    <row r="9454" spans="1:12" x14ac:dyDescent="0.25">
      <c r="A9454" s="5" t="str">
        <f t="shared" si="147"/>
        <v>1NEMNon-NEM Customer701021</v>
      </c>
      <c r="B9454" s="9">
        <v>1</v>
      </c>
      <c r="C9454" t="s">
        <v>132</v>
      </c>
      <c r="D9454" t="s">
        <v>143</v>
      </c>
      <c r="E9454" s="9">
        <v>7</v>
      </c>
      <c r="F9454" s="9">
        <v>0</v>
      </c>
      <c r="G9454" s="9">
        <v>10</v>
      </c>
      <c r="H9454" s="9">
        <v>21</v>
      </c>
      <c r="I9454" s="9">
        <v>2.407120943069458</v>
      </c>
      <c r="J9454" s="9">
        <v>2.1706540584564209</v>
      </c>
      <c r="K9454" s="9">
        <v>1.1873932555317879E-2</v>
      </c>
      <c r="L9454" s="9">
        <v>84.784492492675781</v>
      </c>
    </row>
    <row r="9455" spans="1:12" x14ac:dyDescent="0.25">
      <c r="A9455" s="5" t="str">
        <f t="shared" si="147"/>
        <v>1NEMNon-NEM Customer701022</v>
      </c>
      <c r="B9455" s="9">
        <v>1</v>
      </c>
      <c r="C9455" t="s">
        <v>132</v>
      </c>
      <c r="D9455" t="s">
        <v>143</v>
      </c>
      <c r="E9455" s="9">
        <v>7</v>
      </c>
      <c r="F9455" s="9">
        <v>0</v>
      </c>
      <c r="G9455" s="9">
        <v>10</v>
      </c>
      <c r="H9455" s="9">
        <v>22</v>
      </c>
      <c r="I9455" s="9">
        <v>2.2649178504943848</v>
      </c>
      <c r="J9455" s="9">
        <v>2.6723237037658691</v>
      </c>
      <c r="K9455" s="9">
        <v>1.1913890950381756E-2</v>
      </c>
      <c r="L9455" s="9">
        <v>81.214637756347656</v>
      </c>
    </row>
    <row r="9456" spans="1:12" x14ac:dyDescent="0.25">
      <c r="A9456" s="5" t="str">
        <f t="shared" si="147"/>
        <v>1NEMNon-NEM Customer701023</v>
      </c>
      <c r="B9456" s="9">
        <v>1</v>
      </c>
      <c r="C9456" t="s">
        <v>132</v>
      </c>
      <c r="D9456" t="s">
        <v>143</v>
      </c>
      <c r="E9456" s="9">
        <v>7</v>
      </c>
      <c r="F9456" s="9">
        <v>0</v>
      </c>
      <c r="G9456" s="9">
        <v>10</v>
      </c>
      <c r="H9456" s="9">
        <v>23</v>
      </c>
      <c r="I9456" s="9">
        <v>2.0054717063903809</v>
      </c>
      <c r="J9456" s="9">
        <v>2.1579353809356689</v>
      </c>
      <c r="K9456" s="9">
        <v>9.5056071877479553E-3</v>
      </c>
      <c r="L9456" s="9">
        <v>79.543968200683594</v>
      </c>
    </row>
    <row r="9457" spans="1:12" x14ac:dyDescent="0.25">
      <c r="A9457" s="5" t="str">
        <f t="shared" si="147"/>
        <v>1NEMNon-NEM Customer701024</v>
      </c>
      <c r="B9457" s="9">
        <v>1</v>
      </c>
      <c r="C9457" t="s">
        <v>132</v>
      </c>
      <c r="D9457" t="s">
        <v>143</v>
      </c>
      <c r="E9457" s="9">
        <v>7</v>
      </c>
      <c r="F9457" s="9">
        <v>0</v>
      </c>
      <c r="G9457" s="9">
        <v>10</v>
      </c>
      <c r="H9457" s="9">
        <v>24</v>
      </c>
      <c r="I9457" s="9">
        <v>1.6635346412658691</v>
      </c>
      <c r="J9457" s="9">
        <v>1.7513473033905029</v>
      </c>
      <c r="K9457" s="9">
        <v>7.8654894605278969E-3</v>
      </c>
      <c r="L9457" s="9">
        <v>78.151634216308594</v>
      </c>
    </row>
    <row r="9458" spans="1:12" x14ac:dyDescent="0.25">
      <c r="A9458" s="5" t="str">
        <f t="shared" si="147"/>
        <v>1NEMNon-NEM Customer7121</v>
      </c>
      <c r="B9458" s="9">
        <v>1</v>
      </c>
      <c r="C9458" t="s">
        <v>132</v>
      </c>
      <c r="D9458" t="s">
        <v>143</v>
      </c>
      <c r="E9458" s="9">
        <v>7</v>
      </c>
      <c r="F9458" s="9">
        <v>1</v>
      </c>
      <c r="G9458" s="9">
        <v>2</v>
      </c>
      <c r="H9458" s="9">
        <v>1</v>
      </c>
      <c r="I9458" s="9">
        <v>1.1424847841262817</v>
      </c>
      <c r="J9458" s="9">
        <v>1.1424847841262817</v>
      </c>
      <c r="K9458" s="9">
        <v>0</v>
      </c>
      <c r="L9458" s="9">
        <v>73.158157348632813</v>
      </c>
    </row>
    <row r="9459" spans="1:12" x14ac:dyDescent="0.25">
      <c r="A9459" s="5" t="str">
        <f t="shared" si="147"/>
        <v>1NEMNon-NEM Customer7122</v>
      </c>
      <c r="B9459" s="9">
        <v>1</v>
      </c>
      <c r="C9459" t="s">
        <v>132</v>
      </c>
      <c r="D9459" t="s">
        <v>143</v>
      </c>
      <c r="E9459" s="9">
        <v>7</v>
      </c>
      <c r="F9459" s="9">
        <v>1</v>
      </c>
      <c r="G9459" s="9">
        <v>2</v>
      </c>
      <c r="H9459" s="9">
        <v>2</v>
      </c>
      <c r="I9459" s="9">
        <v>0.95753324031829834</v>
      </c>
      <c r="J9459" s="9">
        <v>0.95753324031829834</v>
      </c>
      <c r="K9459" s="9">
        <v>0</v>
      </c>
      <c r="L9459" s="9">
        <v>72.207649230957031</v>
      </c>
    </row>
    <row r="9460" spans="1:12" x14ac:dyDescent="0.25">
      <c r="A9460" s="5" t="str">
        <f t="shared" si="147"/>
        <v>1NEMNon-NEM Customer7123</v>
      </c>
      <c r="B9460" s="9">
        <v>1</v>
      </c>
      <c r="C9460" t="s">
        <v>132</v>
      </c>
      <c r="D9460" t="s">
        <v>143</v>
      </c>
      <c r="E9460" s="9">
        <v>7</v>
      </c>
      <c r="F9460" s="9">
        <v>1</v>
      </c>
      <c r="G9460" s="9">
        <v>2</v>
      </c>
      <c r="H9460" s="9">
        <v>3</v>
      </c>
      <c r="I9460" s="9">
        <v>0.82727187871932983</v>
      </c>
      <c r="J9460" s="9">
        <v>0.82727187871932983</v>
      </c>
      <c r="K9460" s="9">
        <v>0</v>
      </c>
      <c r="L9460" s="9">
        <v>71.2293701171875</v>
      </c>
    </row>
    <row r="9461" spans="1:12" x14ac:dyDescent="0.25">
      <c r="A9461" s="5" t="str">
        <f t="shared" si="147"/>
        <v>1NEMNon-NEM Customer7124</v>
      </c>
      <c r="B9461" s="9">
        <v>1</v>
      </c>
      <c r="C9461" t="s">
        <v>132</v>
      </c>
      <c r="D9461" t="s">
        <v>143</v>
      </c>
      <c r="E9461" s="9">
        <v>7</v>
      </c>
      <c r="F9461" s="9">
        <v>1</v>
      </c>
      <c r="G9461" s="9">
        <v>2</v>
      </c>
      <c r="H9461" s="9">
        <v>4</v>
      </c>
      <c r="I9461" s="9">
        <v>0.73884075880050659</v>
      </c>
      <c r="J9461" s="9">
        <v>0.73884075880050659</v>
      </c>
      <c r="K9461" s="9">
        <v>0</v>
      </c>
      <c r="L9461" s="9">
        <v>70.473533630371094</v>
      </c>
    </row>
    <row r="9462" spans="1:12" x14ac:dyDescent="0.25">
      <c r="A9462" s="5" t="str">
        <f t="shared" si="147"/>
        <v>1NEMNon-NEM Customer7125</v>
      </c>
      <c r="B9462" s="9">
        <v>1</v>
      </c>
      <c r="C9462" t="s">
        <v>132</v>
      </c>
      <c r="D9462" t="s">
        <v>143</v>
      </c>
      <c r="E9462" s="9">
        <v>7</v>
      </c>
      <c r="F9462" s="9">
        <v>1</v>
      </c>
      <c r="G9462" s="9">
        <v>2</v>
      </c>
      <c r="H9462" s="9">
        <v>5</v>
      </c>
      <c r="I9462" s="9">
        <v>0.6850242018699646</v>
      </c>
      <c r="J9462" s="9">
        <v>0.6850242018699646</v>
      </c>
      <c r="K9462" s="9">
        <v>0</v>
      </c>
      <c r="L9462" s="9">
        <v>69.976844787597656</v>
      </c>
    </row>
    <row r="9463" spans="1:12" x14ac:dyDescent="0.25">
      <c r="A9463" s="5" t="str">
        <f t="shared" si="147"/>
        <v>1NEMNon-NEM Customer7126</v>
      </c>
      <c r="B9463" s="9">
        <v>1</v>
      </c>
      <c r="C9463" t="s">
        <v>132</v>
      </c>
      <c r="D9463" t="s">
        <v>143</v>
      </c>
      <c r="E9463" s="9">
        <v>7</v>
      </c>
      <c r="F9463" s="9">
        <v>1</v>
      </c>
      <c r="G9463" s="9">
        <v>2</v>
      </c>
      <c r="H9463" s="9">
        <v>6</v>
      </c>
      <c r="I9463" s="9">
        <v>0.65863728523254395</v>
      </c>
      <c r="J9463" s="9">
        <v>0.65863728523254395</v>
      </c>
      <c r="K9463" s="9">
        <v>0</v>
      </c>
      <c r="L9463" s="9">
        <v>69.482246398925781</v>
      </c>
    </row>
    <row r="9464" spans="1:12" x14ac:dyDescent="0.25">
      <c r="A9464" s="5" t="str">
        <f t="shared" si="147"/>
        <v>1NEMNon-NEM Customer7127</v>
      </c>
      <c r="B9464" s="9">
        <v>1</v>
      </c>
      <c r="C9464" t="s">
        <v>132</v>
      </c>
      <c r="D9464" t="s">
        <v>143</v>
      </c>
      <c r="E9464" s="9">
        <v>7</v>
      </c>
      <c r="F9464" s="9">
        <v>1</v>
      </c>
      <c r="G9464" s="9">
        <v>2</v>
      </c>
      <c r="H9464" s="9">
        <v>7</v>
      </c>
      <c r="I9464" s="9">
        <v>0.67200690507888794</v>
      </c>
      <c r="J9464" s="9">
        <v>0.67200690507888794</v>
      </c>
      <c r="K9464" s="9">
        <v>0</v>
      </c>
      <c r="L9464" s="9">
        <v>68.913848876953125</v>
      </c>
    </row>
    <row r="9465" spans="1:12" x14ac:dyDescent="0.25">
      <c r="A9465" s="5" t="str">
        <f t="shared" si="147"/>
        <v>1NEMNon-NEM Customer7128</v>
      </c>
      <c r="B9465" s="9">
        <v>1</v>
      </c>
      <c r="C9465" t="s">
        <v>132</v>
      </c>
      <c r="D9465" t="s">
        <v>143</v>
      </c>
      <c r="E9465" s="9">
        <v>7</v>
      </c>
      <c r="F9465" s="9">
        <v>1</v>
      </c>
      <c r="G9465" s="9">
        <v>2</v>
      </c>
      <c r="H9465" s="9">
        <v>8</v>
      </c>
      <c r="I9465" s="9">
        <v>0.7297968864440918</v>
      </c>
      <c r="J9465" s="9">
        <v>0.7297968864440918</v>
      </c>
      <c r="K9465" s="9">
        <v>0</v>
      </c>
      <c r="L9465" s="9">
        <v>69.366958618164063</v>
      </c>
    </row>
    <row r="9466" spans="1:12" x14ac:dyDescent="0.25">
      <c r="A9466" s="5" t="str">
        <f t="shared" si="147"/>
        <v>1NEMNon-NEM Customer7129</v>
      </c>
      <c r="B9466" s="9">
        <v>1</v>
      </c>
      <c r="C9466" t="s">
        <v>132</v>
      </c>
      <c r="D9466" t="s">
        <v>143</v>
      </c>
      <c r="E9466" s="9">
        <v>7</v>
      </c>
      <c r="F9466" s="9">
        <v>1</v>
      </c>
      <c r="G9466" s="9">
        <v>2</v>
      </c>
      <c r="H9466" s="9">
        <v>9</v>
      </c>
      <c r="I9466" s="9">
        <v>0.79954653978347778</v>
      </c>
      <c r="J9466" s="9">
        <v>0.79954653978347778</v>
      </c>
      <c r="K9466" s="9">
        <v>0</v>
      </c>
      <c r="L9466" s="9">
        <v>72.270965576171875</v>
      </c>
    </row>
    <row r="9467" spans="1:12" x14ac:dyDescent="0.25">
      <c r="A9467" s="5" t="str">
        <f t="shared" si="147"/>
        <v>1NEMNon-NEM Customer71210</v>
      </c>
      <c r="B9467" s="9">
        <v>1</v>
      </c>
      <c r="C9467" t="s">
        <v>132</v>
      </c>
      <c r="D9467" t="s">
        <v>143</v>
      </c>
      <c r="E9467" s="9">
        <v>7</v>
      </c>
      <c r="F9467" s="9">
        <v>1</v>
      </c>
      <c r="G9467" s="9">
        <v>2</v>
      </c>
      <c r="H9467" s="9">
        <v>10</v>
      </c>
      <c r="I9467" s="9">
        <v>0.90929841995239258</v>
      </c>
      <c r="J9467" s="9">
        <v>0.90929841995239258</v>
      </c>
      <c r="K9467" s="9">
        <v>0</v>
      </c>
      <c r="L9467" s="9">
        <v>76.205680847167969</v>
      </c>
    </row>
    <row r="9468" spans="1:12" x14ac:dyDescent="0.25">
      <c r="A9468" s="5" t="str">
        <f t="shared" si="147"/>
        <v>1NEMNon-NEM Customer71211</v>
      </c>
      <c r="B9468" s="9">
        <v>1</v>
      </c>
      <c r="C9468" t="s">
        <v>132</v>
      </c>
      <c r="D9468" t="s">
        <v>143</v>
      </c>
      <c r="E9468" s="9">
        <v>7</v>
      </c>
      <c r="F9468" s="9">
        <v>1</v>
      </c>
      <c r="G9468" s="9">
        <v>2</v>
      </c>
      <c r="H9468" s="9">
        <v>11</v>
      </c>
      <c r="I9468" s="9">
        <v>1.0712988376617432</v>
      </c>
      <c r="J9468" s="9">
        <v>1.0712988376617432</v>
      </c>
      <c r="K9468" s="9">
        <v>0</v>
      </c>
      <c r="L9468" s="9">
        <v>80.264747619628906</v>
      </c>
    </row>
    <row r="9469" spans="1:12" x14ac:dyDescent="0.25">
      <c r="A9469" s="5" t="str">
        <f t="shared" si="147"/>
        <v>1NEMNon-NEM Customer71212</v>
      </c>
      <c r="B9469" s="9">
        <v>1</v>
      </c>
      <c r="C9469" t="s">
        <v>132</v>
      </c>
      <c r="D9469" t="s">
        <v>143</v>
      </c>
      <c r="E9469" s="9">
        <v>7</v>
      </c>
      <c r="F9469" s="9">
        <v>1</v>
      </c>
      <c r="G9469" s="9">
        <v>2</v>
      </c>
      <c r="H9469" s="9">
        <v>12</v>
      </c>
      <c r="I9469" s="9">
        <v>1.2853854894638062</v>
      </c>
      <c r="J9469" s="9">
        <v>1.2853854894638062</v>
      </c>
      <c r="K9469" s="9">
        <v>0</v>
      </c>
      <c r="L9469" s="9">
        <v>83.984626770019531</v>
      </c>
    </row>
    <row r="9470" spans="1:12" x14ac:dyDescent="0.25">
      <c r="A9470" s="5" t="str">
        <f t="shared" si="147"/>
        <v>1NEMNon-NEM Customer71213</v>
      </c>
      <c r="B9470" s="9">
        <v>1</v>
      </c>
      <c r="C9470" t="s">
        <v>132</v>
      </c>
      <c r="D9470" t="s">
        <v>143</v>
      </c>
      <c r="E9470" s="9">
        <v>7</v>
      </c>
      <c r="F9470" s="9">
        <v>1</v>
      </c>
      <c r="G9470" s="9">
        <v>2</v>
      </c>
      <c r="H9470" s="9">
        <v>13</v>
      </c>
      <c r="I9470" s="9">
        <v>1.5421099662780762</v>
      </c>
      <c r="J9470" s="9">
        <v>1.5421099662780762</v>
      </c>
      <c r="K9470" s="9">
        <v>0</v>
      </c>
      <c r="L9470" s="9">
        <v>87.011116027832031</v>
      </c>
    </row>
    <row r="9471" spans="1:12" x14ac:dyDescent="0.25">
      <c r="A9471" s="5" t="str">
        <f t="shared" si="147"/>
        <v>1NEMNon-NEM Customer71214</v>
      </c>
      <c r="B9471" s="9">
        <v>1</v>
      </c>
      <c r="C9471" t="s">
        <v>132</v>
      </c>
      <c r="D9471" t="s">
        <v>143</v>
      </c>
      <c r="E9471" s="9">
        <v>7</v>
      </c>
      <c r="F9471" s="9">
        <v>1</v>
      </c>
      <c r="G9471" s="9">
        <v>2</v>
      </c>
      <c r="H9471" s="9">
        <v>14</v>
      </c>
      <c r="I9471" s="9">
        <v>1.8069018125534058</v>
      </c>
      <c r="J9471" s="9">
        <v>1.8069018125534058</v>
      </c>
      <c r="K9471" s="9">
        <v>0</v>
      </c>
      <c r="L9471" s="9">
        <v>88.706405639648438</v>
      </c>
    </row>
    <row r="9472" spans="1:12" x14ac:dyDescent="0.25">
      <c r="A9472" s="5" t="str">
        <f t="shared" si="147"/>
        <v>1NEMNon-NEM Customer71215</v>
      </c>
      <c r="B9472" s="9">
        <v>1</v>
      </c>
      <c r="C9472" t="s">
        <v>132</v>
      </c>
      <c r="D9472" t="s">
        <v>143</v>
      </c>
      <c r="E9472" s="9">
        <v>7</v>
      </c>
      <c r="F9472" s="9">
        <v>1</v>
      </c>
      <c r="G9472" s="9">
        <v>2</v>
      </c>
      <c r="H9472" s="9">
        <v>15</v>
      </c>
      <c r="I9472" s="9">
        <v>2.0305407047271729</v>
      </c>
      <c r="J9472" s="9">
        <v>2.0305407047271729</v>
      </c>
      <c r="K9472" s="9">
        <v>0</v>
      </c>
      <c r="L9472" s="9">
        <v>90.470710754394531</v>
      </c>
    </row>
    <row r="9473" spans="1:12" x14ac:dyDescent="0.25">
      <c r="A9473" s="5" t="str">
        <f t="shared" si="147"/>
        <v>1NEMNon-NEM Customer71216</v>
      </c>
      <c r="B9473" s="9">
        <v>1</v>
      </c>
      <c r="C9473" t="s">
        <v>132</v>
      </c>
      <c r="D9473" t="s">
        <v>143</v>
      </c>
      <c r="E9473" s="9">
        <v>7</v>
      </c>
      <c r="F9473" s="9">
        <v>1</v>
      </c>
      <c r="G9473" s="9">
        <v>2</v>
      </c>
      <c r="H9473" s="9">
        <v>16</v>
      </c>
      <c r="I9473" s="9">
        <v>2.2409145832061768</v>
      </c>
      <c r="J9473" s="9">
        <v>2.2409145832061768</v>
      </c>
      <c r="K9473" s="9">
        <v>0</v>
      </c>
      <c r="L9473" s="9">
        <v>91.146446228027344</v>
      </c>
    </row>
    <row r="9474" spans="1:12" x14ac:dyDescent="0.25">
      <c r="A9474" s="5" t="str">
        <f t="shared" si="147"/>
        <v>1NEMNon-NEM Customer71217</v>
      </c>
      <c r="B9474" s="9">
        <v>1</v>
      </c>
      <c r="C9474" t="s">
        <v>132</v>
      </c>
      <c r="D9474" t="s">
        <v>143</v>
      </c>
      <c r="E9474" s="9">
        <v>7</v>
      </c>
      <c r="F9474" s="9">
        <v>1</v>
      </c>
      <c r="G9474" s="9">
        <v>2</v>
      </c>
      <c r="H9474" s="9">
        <v>17</v>
      </c>
      <c r="I9474" s="9">
        <v>2.3723893165588379</v>
      </c>
      <c r="J9474" s="9">
        <v>1.4424014091491699</v>
      </c>
      <c r="K9474" s="9">
        <v>1.4731312170624733E-2</v>
      </c>
      <c r="L9474" s="9">
        <v>92.070503234863281</v>
      </c>
    </row>
    <row r="9475" spans="1:12" x14ac:dyDescent="0.25">
      <c r="A9475" s="5" t="str">
        <f t="shared" ref="A9475:A9538" si="148">B9475&amp;C9475&amp;D9475&amp;E9475&amp;F9475&amp;G9475&amp;H9475</f>
        <v>1NEMNon-NEM Customer71218</v>
      </c>
      <c r="B9475" s="9">
        <v>1</v>
      </c>
      <c r="C9475" t="s">
        <v>132</v>
      </c>
      <c r="D9475" t="s">
        <v>143</v>
      </c>
      <c r="E9475" s="9">
        <v>7</v>
      </c>
      <c r="F9475" s="9">
        <v>1</v>
      </c>
      <c r="G9475" s="9">
        <v>2</v>
      </c>
      <c r="H9475" s="9">
        <v>18</v>
      </c>
      <c r="I9475" s="9">
        <v>2.4537861347198486</v>
      </c>
      <c r="J9475" s="9">
        <v>1.8959989547729492</v>
      </c>
      <c r="K9475" s="9">
        <v>2.5212697684764862E-2</v>
      </c>
      <c r="L9475" s="9">
        <v>91.400382995605469</v>
      </c>
    </row>
    <row r="9476" spans="1:12" x14ac:dyDescent="0.25">
      <c r="A9476" s="5" t="str">
        <f t="shared" si="148"/>
        <v>1NEMNon-NEM Customer71219</v>
      </c>
      <c r="B9476" s="9">
        <v>1</v>
      </c>
      <c r="C9476" t="s">
        <v>132</v>
      </c>
      <c r="D9476" t="s">
        <v>143</v>
      </c>
      <c r="E9476" s="9">
        <v>7</v>
      </c>
      <c r="F9476" s="9">
        <v>1</v>
      </c>
      <c r="G9476" s="9">
        <v>2</v>
      </c>
      <c r="H9476" s="9">
        <v>19</v>
      </c>
      <c r="I9476" s="9">
        <v>2.4094948768615723</v>
      </c>
      <c r="J9476" s="9">
        <v>2.0642044544219971</v>
      </c>
      <c r="K9476" s="9">
        <v>1.3738191686570644E-2</v>
      </c>
      <c r="L9476" s="9">
        <v>89.417137145996094</v>
      </c>
    </row>
    <row r="9477" spans="1:12" x14ac:dyDescent="0.25">
      <c r="A9477" s="5" t="str">
        <f t="shared" si="148"/>
        <v>1NEMNon-NEM Customer71220</v>
      </c>
      <c r="B9477" s="9">
        <v>1</v>
      </c>
      <c r="C9477" t="s">
        <v>132</v>
      </c>
      <c r="D9477" t="s">
        <v>143</v>
      </c>
      <c r="E9477" s="9">
        <v>7</v>
      </c>
      <c r="F9477" s="9">
        <v>1</v>
      </c>
      <c r="G9477" s="9">
        <v>2</v>
      </c>
      <c r="H9477" s="9">
        <v>20</v>
      </c>
      <c r="I9477" s="9">
        <v>2.2352285385131836</v>
      </c>
      <c r="J9477" s="9">
        <v>1.9835941791534424</v>
      </c>
      <c r="K9477" s="9">
        <v>1.2776125222444534E-2</v>
      </c>
      <c r="L9477" s="9">
        <v>87.038887023925781</v>
      </c>
    </row>
    <row r="9478" spans="1:12" x14ac:dyDescent="0.25">
      <c r="A9478" s="5" t="str">
        <f t="shared" si="148"/>
        <v>1NEMNon-NEM Customer71221</v>
      </c>
      <c r="B9478" s="9">
        <v>1</v>
      </c>
      <c r="C9478" t="s">
        <v>132</v>
      </c>
      <c r="D9478" t="s">
        <v>143</v>
      </c>
      <c r="E9478" s="9">
        <v>7</v>
      </c>
      <c r="F9478" s="9">
        <v>1</v>
      </c>
      <c r="G9478" s="9">
        <v>2</v>
      </c>
      <c r="H9478" s="9">
        <v>21</v>
      </c>
      <c r="I9478" s="9">
        <v>2.1332023143768311</v>
      </c>
      <c r="J9478" s="9">
        <v>1.9029380083084106</v>
      </c>
      <c r="K9478" s="9">
        <v>1.2617910280823708E-2</v>
      </c>
      <c r="L9478" s="9">
        <v>83.862594604492188</v>
      </c>
    </row>
    <row r="9479" spans="1:12" x14ac:dyDescent="0.25">
      <c r="A9479" s="5" t="str">
        <f t="shared" si="148"/>
        <v>1NEMNon-NEM Customer71222</v>
      </c>
      <c r="B9479" s="9">
        <v>1</v>
      </c>
      <c r="C9479" t="s">
        <v>132</v>
      </c>
      <c r="D9479" t="s">
        <v>143</v>
      </c>
      <c r="E9479" s="9">
        <v>7</v>
      </c>
      <c r="F9479" s="9">
        <v>1</v>
      </c>
      <c r="G9479" s="9">
        <v>2</v>
      </c>
      <c r="H9479" s="9">
        <v>22</v>
      </c>
      <c r="I9479" s="9">
        <v>2.0055339336395264</v>
      </c>
      <c r="J9479" s="9">
        <v>2.3986821174621582</v>
      </c>
      <c r="K9479" s="9">
        <v>1.2561186216771603E-2</v>
      </c>
      <c r="L9479" s="9">
        <v>80.156394958496094</v>
      </c>
    </row>
    <row r="9480" spans="1:12" x14ac:dyDescent="0.25">
      <c r="A9480" s="5" t="str">
        <f t="shared" si="148"/>
        <v>1NEMNon-NEM Customer71223</v>
      </c>
      <c r="B9480" s="9">
        <v>1</v>
      </c>
      <c r="C9480" t="s">
        <v>132</v>
      </c>
      <c r="D9480" t="s">
        <v>143</v>
      </c>
      <c r="E9480" s="9">
        <v>7</v>
      </c>
      <c r="F9480" s="9">
        <v>1</v>
      </c>
      <c r="G9480" s="9">
        <v>2</v>
      </c>
      <c r="H9480" s="9">
        <v>23</v>
      </c>
      <c r="I9480" s="9">
        <v>1.7766751050949097</v>
      </c>
      <c r="J9480" s="9">
        <v>1.9140745401382446</v>
      </c>
      <c r="K9480" s="9">
        <v>1.01259620860219E-2</v>
      </c>
      <c r="L9480" s="9">
        <v>77.608818054199219</v>
      </c>
    </row>
    <row r="9481" spans="1:12" x14ac:dyDescent="0.25">
      <c r="A9481" s="5" t="str">
        <f t="shared" si="148"/>
        <v>1NEMNon-NEM Customer71224</v>
      </c>
      <c r="B9481" s="9">
        <v>1</v>
      </c>
      <c r="C9481" t="s">
        <v>132</v>
      </c>
      <c r="D9481" t="s">
        <v>143</v>
      </c>
      <c r="E9481" s="9">
        <v>7</v>
      </c>
      <c r="F9481" s="9">
        <v>1</v>
      </c>
      <c r="G9481" s="9">
        <v>2</v>
      </c>
      <c r="H9481" s="9">
        <v>24</v>
      </c>
      <c r="I9481" s="9">
        <v>1.4778016805648804</v>
      </c>
      <c r="J9481" s="9">
        <v>1.5520551204681396</v>
      </c>
      <c r="K9481" s="9">
        <v>8.2745840772986412E-3</v>
      </c>
      <c r="L9481" s="9">
        <v>75.83966064453125</v>
      </c>
    </row>
    <row r="9482" spans="1:12" x14ac:dyDescent="0.25">
      <c r="A9482" s="5" t="str">
        <f t="shared" si="148"/>
        <v>1NEMNon-NEM Customer71101</v>
      </c>
      <c r="B9482" s="9">
        <v>1</v>
      </c>
      <c r="C9482" t="s">
        <v>132</v>
      </c>
      <c r="D9482" s="3" t="s">
        <v>143</v>
      </c>
      <c r="E9482" s="9">
        <v>7</v>
      </c>
      <c r="F9482" s="9">
        <v>1</v>
      </c>
      <c r="G9482" s="9">
        <v>10</v>
      </c>
      <c r="H9482" s="9">
        <v>1</v>
      </c>
      <c r="I9482" s="9">
        <v>1.3923578262329102</v>
      </c>
      <c r="J9482" s="9">
        <v>1.3923578262329102</v>
      </c>
      <c r="K9482" s="9">
        <v>0</v>
      </c>
      <c r="L9482" s="9">
        <v>77.641075134277344</v>
      </c>
    </row>
    <row r="9483" spans="1:12" x14ac:dyDescent="0.25">
      <c r="A9483" s="5" t="str">
        <f t="shared" si="148"/>
        <v>1NEMNon-NEM Customer71102</v>
      </c>
      <c r="B9483" s="9">
        <v>1</v>
      </c>
      <c r="C9483" t="s">
        <v>132</v>
      </c>
      <c r="D9483" s="3" t="s">
        <v>143</v>
      </c>
      <c r="E9483" s="9">
        <v>7</v>
      </c>
      <c r="F9483" s="9">
        <v>1</v>
      </c>
      <c r="G9483" s="9">
        <v>10</v>
      </c>
      <c r="H9483" s="9">
        <v>2</v>
      </c>
      <c r="I9483" s="9">
        <v>1.1109838485717773</v>
      </c>
      <c r="J9483" s="9">
        <v>1.1109838485717773</v>
      </c>
      <c r="K9483" s="9">
        <v>0</v>
      </c>
      <c r="L9483" s="9">
        <v>75.561470031738281</v>
      </c>
    </row>
    <row r="9484" spans="1:12" x14ac:dyDescent="0.25">
      <c r="A9484" s="5" t="str">
        <f t="shared" si="148"/>
        <v>1NEMNon-NEM Customer71103</v>
      </c>
      <c r="B9484" s="9">
        <v>1</v>
      </c>
      <c r="C9484" t="s">
        <v>132</v>
      </c>
      <c r="D9484" s="3" t="s">
        <v>143</v>
      </c>
      <c r="E9484" s="9">
        <v>7</v>
      </c>
      <c r="F9484" s="9">
        <v>1</v>
      </c>
      <c r="G9484" s="9">
        <v>10</v>
      </c>
      <c r="H9484" s="9">
        <v>3</v>
      </c>
      <c r="I9484" s="9">
        <v>0.93660259246826172</v>
      </c>
      <c r="J9484" s="9">
        <v>0.93660259246826172</v>
      </c>
      <c r="K9484" s="9">
        <v>0</v>
      </c>
      <c r="L9484" s="9">
        <v>74.009841918945313</v>
      </c>
    </row>
    <row r="9485" spans="1:12" x14ac:dyDescent="0.25">
      <c r="A9485" s="5" t="str">
        <f t="shared" si="148"/>
        <v>1NEMNon-NEM Customer71104</v>
      </c>
      <c r="B9485" s="9">
        <v>1</v>
      </c>
      <c r="C9485" t="s">
        <v>132</v>
      </c>
      <c r="D9485" s="3" t="s">
        <v>143</v>
      </c>
      <c r="E9485" s="9">
        <v>7</v>
      </c>
      <c r="F9485" s="9">
        <v>1</v>
      </c>
      <c r="G9485" s="9">
        <v>10</v>
      </c>
      <c r="H9485" s="9">
        <v>4</v>
      </c>
      <c r="I9485" s="9">
        <v>0.83487743139266968</v>
      </c>
      <c r="J9485" s="9">
        <v>0.83487743139266968</v>
      </c>
      <c r="K9485" s="9">
        <v>0</v>
      </c>
      <c r="L9485" s="9">
        <v>73.138397216796875</v>
      </c>
    </row>
    <row r="9486" spans="1:12" x14ac:dyDescent="0.25">
      <c r="A9486" s="5" t="str">
        <f t="shared" si="148"/>
        <v>1NEMNon-NEM Customer71105</v>
      </c>
      <c r="B9486" s="9">
        <v>1</v>
      </c>
      <c r="C9486" t="s">
        <v>132</v>
      </c>
      <c r="D9486" s="3" t="s">
        <v>143</v>
      </c>
      <c r="E9486" s="9">
        <v>7</v>
      </c>
      <c r="F9486" s="9">
        <v>1</v>
      </c>
      <c r="G9486" s="9">
        <v>10</v>
      </c>
      <c r="H9486" s="9">
        <v>5</v>
      </c>
      <c r="I9486" s="9">
        <v>0.76563143730163574</v>
      </c>
      <c r="J9486" s="9">
        <v>0.76563143730163574</v>
      </c>
      <c r="K9486" s="9">
        <v>0</v>
      </c>
      <c r="L9486" s="9">
        <v>72.307220458984375</v>
      </c>
    </row>
    <row r="9487" spans="1:12" x14ac:dyDescent="0.25">
      <c r="A9487" s="5" t="str">
        <f t="shared" si="148"/>
        <v>1NEMNon-NEM Customer71106</v>
      </c>
      <c r="B9487" s="9">
        <v>1</v>
      </c>
      <c r="C9487" t="s">
        <v>132</v>
      </c>
      <c r="D9487" s="3" t="s">
        <v>143</v>
      </c>
      <c r="E9487" s="9">
        <v>7</v>
      </c>
      <c r="F9487" s="9">
        <v>1</v>
      </c>
      <c r="G9487" s="9">
        <v>10</v>
      </c>
      <c r="H9487" s="9">
        <v>6</v>
      </c>
      <c r="I9487" s="9">
        <v>0.72848093509674072</v>
      </c>
      <c r="J9487" s="9">
        <v>0.72848093509674072</v>
      </c>
      <c r="K9487" s="9">
        <v>0</v>
      </c>
      <c r="L9487" s="9">
        <v>71.738067626953125</v>
      </c>
    </row>
    <row r="9488" spans="1:12" x14ac:dyDescent="0.25">
      <c r="A9488" s="5" t="str">
        <f t="shared" si="148"/>
        <v>1NEMNon-NEM Customer71107</v>
      </c>
      <c r="B9488" s="9">
        <v>1</v>
      </c>
      <c r="C9488" t="s">
        <v>132</v>
      </c>
      <c r="D9488" s="3" t="s">
        <v>143</v>
      </c>
      <c r="E9488" s="9">
        <v>7</v>
      </c>
      <c r="F9488" s="9">
        <v>1</v>
      </c>
      <c r="G9488" s="9">
        <v>10</v>
      </c>
      <c r="H9488" s="9">
        <v>7</v>
      </c>
      <c r="I9488" s="9">
        <v>0.73064118623733521</v>
      </c>
      <c r="J9488" s="9">
        <v>0.73064118623733521</v>
      </c>
      <c r="K9488" s="9">
        <v>0</v>
      </c>
      <c r="L9488" s="9">
        <v>71.411483764648438</v>
      </c>
    </row>
    <row r="9489" spans="1:12" x14ac:dyDescent="0.25">
      <c r="A9489" s="5" t="str">
        <f t="shared" si="148"/>
        <v>1NEMNon-NEM Customer71108</v>
      </c>
      <c r="B9489" s="9">
        <v>1</v>
      </c>
      <c r="C9489" t="s">
        <v>132</v>
      </c>
      <c r="D9489" s="3" t="s">
        <v>143</v>
      </c>
      <c r="E9489" s="9">
        <v>7</v>
      </c>
      <c r="F9489" s="9">
        <v>1</v>
      </c>
      <c r="G9489" s="9">
        <v>10</v>
      </c>
      <c r="H9489" s="9">
        <v>8</v>
      </c>
      <c r="I9489" s="9">
        <v>0.8077235221862793</v>
      </c>
      <c r="J9489" s="9">
        <v>0.8077235221862793</v>
      </c>
      <c r="K9489" s="9">
        <v>0</v>
      </c>
      <c r="L9489" s="9">
        <v>72.163078308105469</v>
      </c>
    </row>
    <row r="9490" spans="1:12" x14ac:dyDescent="0.25">
      <c r="A9490" s="5" t="str">
        <f t="shared" si="148"/>
        <v>1NEMNon-NEM Customer71109</v>
      </c>
      <c r="B9490" s="9">
        <v>1</v>
      </c>
      <c r="C9490" t="s">
        <v>132</v>
      </c>
      <c r="D9490" s="3" t="s">
        <v>143</v>
      </c>
      <c r="E9490" s="9">
        <v>7</v>
      </c>
      <c r="F9490" s="9">
        <v>1</v>
      </c>
      <c r="G9490" s="9">
        <v>10</v>
      </c>
      <c r="H9490" s="9">
        <v>9</v>
      </c>
      <c r="I9490" s="9">
        <v>0.89727252721786499</v>
      </c>
      <c r="J9490" s="9">
        <v>0.89727252721786499</v>
      </c>
      <c r="K9490" s="9">
        <v>0</v>
      </c>
      <c r="L9490" s="9">
        <v>75.930023193359375</v>
      </c>
    </row>
    <row r="9491" spans="1:12" x14ac:dyDescent="0.25">
      <c r="A9491" s="5" t="str">
        <f t="shared" si="148"/>
        <v>1NEMNon-NEM Customer711010</v>
      </c>
      <c r="B9491" s="9">
        <v>1</v>
      </c>
      <c r="C9491" t="s">
        <v>132</v>
      </c>
      <c r="D9491" s="3" t="s">
        <v>143</v>
      </c>
      <c r="E9491" s="9">
        <v>7</v>
      </c>
      <c r="F9491" s="9">
        <v>1</v>
      </c>
      <c r="G9491" s="9">
        <v>10</v>
      </c>
      <c r="H9491" s="9">
        <v>10</v>
      </c>
      <c r="I9491" s="9">
        <v>1.0692446231842041</v>
      </c>
      <c r="J9491" s="9">
        <v>1.0692446231842041</v>
      </c>
      <c r="K9491" s="9">
        <v>0</v>
      </c>
      <c r="L9491" s="9">
        <v>81.3350830078125</v>
      </c>
    </row>
    <row r="9492" spans="1:12" x14ac:dyDescent="0.25">
      <c r="A9492" s="5" t="str">
        <f t="shared" si="148"/>
        <v>1NEMNon-NEM Customer711011</v>
      </c>
      <c r="B9492" s="9">
        <v>1</v>
      </c>
      <c r="C9492" t="s">
        <v>132</v>
      </c>
      <c r="D9492" s="3" t="s">
        <v>143</v>
      </c>
      <c r="E9492" s="9">
        <v>7</v>
      </c>
      <c r="F9492" s="9">
        <v>1</v>
      </c>
      <c r="G9492" s="9">
        <v>10</v>
      </c>
      <c r="H9492" s="9">
        <v>11</v>
      </c>
      <c r="I9492" s="9">
        <v>1.4184252023696899</v>
      </c>
      <c r="J9492" s="9">
        <v>1.4184252023696899</v>
      </c>
      <c r="K9492" s="9">
        <v>0</v>
      </c>
      <c r="L9492" s="9">
        <v>87.434883117675781</v>
      </c>
    </row>
    <row r="9493" spans="1:12" x14ac:dyDescent="0.25">
      <c r="A9493" s="5" t="str">
        <f t="shared" si="148"/>
        <v>1NEMNon-NEM Customer711012</v>
      </c>
      <c r="B9493" s="9">
        <v>1</v>
      </c>
      <c r="C9493" t="s">
        <v>132</v>
      </c>
      <c r="D9493" s="3" t="s">
        <v>143</v>
      </c>
      <c r="E9493" s="9">
        <v>7</v>
      </c>
      <c r="F9493" s="9">
        <v>1</v>
      </c>
      <c r="G9493" s="9">
        <v>10</v>
      </c>
      <c r="H9493" s="9">
        <v>12</v>
      </c>
      <c r="I9493" s="9">
        <v>1.7833175659179688</v>
      </c>
      <c r="J9493" s="9">
        <v>1.7833175659179688</v>
      </c>
      <c r="K9493" s="9">
        <v>0</v>
      </c>
      <c r="L9493" s="9">
        <v>92.3592529296875</v>
      </c>
    </row>
    <row r="9494" spans="1:12" x14ac:dyDescent="0.25">
      <c r="A9494" s="5" t="str">
        <f t="shared" si="148"/>
        <v>1NEMNon-NEM Customer711013</v>
      </c>
      <c r="B9494" s="9">
        <v>1</v>
      </c>
      <c r="C9494" t="s">
        <v>132</v>
      </c>
      <c r="D9494" s="3" t="s">
        <v>143</v>
      </c>
      <c r="E9494" s="9">
        <v>7</v>
      </c>
      <c r="F9494" s="9">
        <v>1</v>
      </c>
      <c r="G9494" s="9">
        <v>10</v>
      </c>
      <c r="H9494" s="9">
        <v>13</v>
      </c>
      <c r="I9494" s="9">
        <v>2.1944930553436279</v>
      </c>
      <c r="J9494" s="9">
        <v>2.1944930553436279</v>
      </c>
      <c r="K9494" s="9">
        <v>0</v>
      </c>
      <c r="L9494" s="9">
        <v>96.062248229980469</v>
      </c>
    </row>
    <row r="9495" spans="1:12" x14ac:dyDescent="0.25">
      <c r="A9495" s="5" t="str">
        <f t="shared" si="148"/>
        <v>1NEMNon-NEM Customer711014</v>
      </c>
      <c r="B9495" s="9">
        <v>1</v>
      </c>
      <c r="C9495" t="s">
        <v>132</v>
      </c>
      <c r="D9495" s="3" t="s">
        <v>143</v>
      </c>
      <c r="E9495" s="9">
        <v>7</v>
      </c>
      <c r="F9495" s="9">
        <v>1</v>
      </c>
      <c r="G9495" s="9">
        <v>10</v>
      </c>
      <c r="H9495" s="9">
        <v>14</v>
      </c>
      <c r="I9495" s="9">
        <v>2.5893967151641846</v>
      </c>
      <c r="J9495" s="9">
        <v>2.5893967151641846</v>
      </c>
      <c r="K9495" s="9">
        <v>0</v>
      </c>
      <c r="L9495" s="9">
        <v>99.188522338867188</v>
      </c>
    </row>
    <row r="9496" spans="1:12" x14ac:dyDescent="0.25">
      <c r="A9496" s="5" t="str">
        <f t="shared" si="148"/>
        <v>1NEMNon-NEM Customer711015</v>
      </c>
      <c r="B9496" s="9">
        <v>1</v>
      </c>
      <c r="C9496" t="s">
        <v>132</v>
      </c>
      <c r="D9496" s="3" t="s">
        <v>143</v>
      </c>
      <c r="E9496" s="9">
        <v>7</v>
      </c>
      <c r="F9496" s="9">
        <v>1</v>
      </c>
      <c r="G9496" s="9">
        <v>10</v>
      </c>
      <c r="H9496" s="9">
        <v>15</v>
      </c>
      <c r="I9496" s="9">
        <v>2.9050211906433105</v>
      </c>
      <c r="J9496" s="9">
        <v>2.9050211906433105</v>
      </c>
      <c r="K9496" s="9">
        <v>0</v>
      </c>
      <c r="L9496" s="9">
        <v>102.17715454101563</v>
      </c>
    </row>
    <row r="9497" spans="1:12" x14ac:dyDescent="0.25">
      <c r="A9497" s="5" t="str">
        <f t="shared" si="148"/>
        <v>1NEMNon-NEM Customer711016</v>
      </c>
      <c r="B9497" s="9">
        <v>1</v>
      </c>
      <c r="C9497" t="s">
        <v>132</v>
      </c>
      <c r="D9497" s="3" t="s">
        <v>143</v>
      </c>
      <c r="E9497" s="9">
        <v>7</v>
      </c>
      <c r="F9497" s="9">
        <v>1</v>
      </c>
      <c r="G9497" s="9">
        <v>10</v>
      </c>
      <c r="H9497" s="9">
        <v>16</v>
      </c>
      <c r="I9497" s="9">
        <v>3.1813156604766846</v>
      </c>
      <c r="J9497" s="9">
        <v>3.1813156604766846</v>
      </c>
      <c r="K9497" s="9">
        <v>0</v>
      </c>
      <c r="L9497" s="9">
        <v>103.66294860839844</v>
      </c>
    </row>
    <row r="9498" spans="1:12" x14ac:dyDescent="0.25">
      <c r="A9498" s="5" t="str">
        <f t="shared" si="148"/>
        <v>1NEMNon-NEM Customer711017</v>
      </c>
      <c r="B9498" s="9">
        <v>1</v>
      </c>
      <c r="C9498" t="s">
        <v>132</v>
      </c>
      <c r="D9498" s="3" t="s">
        <v>143</v>
      </c>
      <c r="E9498" s="9">
        <v>7</v>
      </c>
      <c r="F9498" s="9">
        <v>1</v>
      </c>
      <c r="G9498" s="9">
        <v>10</v>
      </c>
      <c r="H9498" s="9">
        <v>17</v>
      </c>
      <c r="I9498" s="9">
        <v>3.3533124923706055</v>
      </c>
      <c r="J9498" s="9">
        <v>2.1622343063354492</v>
      </c>
      <c r="K9498" s="9">
        <v>3.8390327244997025E-2</v>
      </c>
      <c r="L9498" s="9">
        <v>104.00973510742188</v>
      </c>
    </row>
    <row r="9499" spans="1:12" x14ac:dyDescent="0.25">
      <c r="A9499" s="5" t="str">
        <f t="shared" si="148"/>
        <v>1NEMNon-NEM Customer711018</v>
      </c>
      <c r="B9499" s="9">
        <v>1</v>
      </c>
      <c r="C9499" t="s">
        <v>132</v>
      </c>
      <c r="D9499" s="3" t="s">
        <v>143</v>
      </c>
      <c r="E9499" s="9">
        <v>7</v>
      </c>
      <c r="F9499" s="9">
        <v>1</v>
      </c>
      <c r="G9499" s="9">
        <v>10</v>
      </c>
      <c r="H9499" s="9">
        <v>18</v>
      </c>
      <c r="I9499" s="9">
        <v>3.4482579231262207</v>
      </c>
      <c r="J9499" s="9">
        <v>2.6680536270141602</v>
      </c>
      <c r="K9499" s="9">
        <v>5.4832145571708679E-2</v>
      </c>
      <c r="L9499" s="9">
        <v>103.35747528076172</v>
      </c>
    </row>
    <row r="9500" spans="1:12" x14ac:dyDescent="0.25">
      <c r="A9500" s="5" t="str">
        <f t="shared" si="148"/>
        <v>1NEMNon-NEM Customer711019</v>
      </c>
      <c r="B9500" s="9">
        <v>1</v>
      </c>
      <c r="C9500" t="s">
        <v>132</v>
      </c>
      <c r="D9500" s="3" t="s">
        <v>143</v>
      </c>
      <c r="E9500" s="9">
        <v>7</v>
      </c>
      <c r="F9500" s="9">
        <v>1</v>
      </c>
      <c r="G9500" s="9">
        <v>10</v>
      </c>
      <c r="H9500" s="9">
        <v>19</v>
      </c>
      <c r="I9500" s="9">
        <v>3.3791506290435791</v>
      </c>
      <c r="J9500" s="9">
        <v>2.8769207000732422</v>
      </c>
      <c r="K9500" s="9">
        <v>2.6442002505064011E-2</v>
      </c>
      <c r="L9500" s="9">
        <v>101.97708129882813</v>
      </c>
    </row>
    <row r="9501" spans="1:12" x14ac:dyDescent="0.25">
      <c r="A9501" s="5" t="str">
        <f t="shared" si="148"/>
        <v>1NEMNon-NEM Customer711020</v>
      </c>
      <c r="B9501" s="9">
        <v>1</v>
      </c>
      <c r="C9501" t="s">
        <v>132</v>
      </c>
      <c r="D9501" s="3" t="s">
        <v>143</v>
      </c>
      <c r="E9501" s="9">
        <v>7</v>
      </c>
      <c r="F9501" s="9">
        <v>1</v>
      </c>
      <c r="G9501" s="9">
        <v>10</v>
      </c>
      <c r="H9501" s="9">
        <v>20</v>
      </c>
      <c r="I9501" s="9">
        <v>3.1116704940795898</v>
      </c>
      <c r="J9501" s="9">
        <v>2.7755470275878906</v>
      </c>
      <c r="K9501" s="9">
        <v>4.4969908893108368E-2</v>
      </c>
      <c r="L9501" s="9">
        <v>99.596733093261719</v>
      </c>
    </row>
    <row r="9502" spans="1:12" x14ac:dyDescent="0.25">
      <c r="A9502" s="5" t="str">
        <f t="shared" si="148"/>
        <v>1NEMNon-NEM Customer711021</v>
      </c>
      <c r="B9502" s="9">
        <v>1</v>
      </c>
      <c r="C9502" t="s">
        <v>132</v>
      </c>
      <c r="D9502" s="3" t="s">
        <v>143</v>
      </c>
      <c r="E9502" s="9">
        <v>7</v>
      </c>
      <c r="F9502" s="9">
        <v>1</v>
      </c>
      <c r="G9502" s="9">
        <v>10</v>
      </c>
      <c r="H9502" s="9">
        <v>21</v>
      </c>
      <c r="I9502" s="9">
        <v>2.9443557262420654</v>
      </c>
      <c r="J9502" s="9">
        <v>2.6287329196929932</v>
      </c>
      <c r="K9502" s="9">
        <v>3.6067511886358261E-2</v>
      </c>
      <c r="L9502" s="9">
        <v>96.549659729003906</v>
      </c>
    </row>
    <row r="9503" spans="1:12" x14ac:dyDescent="0.25">
      <c r="A9503" s="5" t="str">
        <f t="shared" si="148"/>
        <v>1NEMNon-NEM Customer711022</v>
      </c>
      <c r="B9503" s="9">
        <v>1</v>
      </c>
      <c r="C9503" t="s">
        <v>132</v>
      </c>
      <c r="D9503" s="3" t="s">
        <v>143</v>
      </c>
      <c r="E9503" s="9">
        <v>7</v>
      </c>
      <c r="F9503" s="9">
        <v>1</v>
      </c>
      <c r="G9503" s="9">
        <v>10</v>
      </c>
      <c r="H9503" s="9">
        <v>22</v>
      </c>
      <c r="I9503" s="9">
        <v>2.7479631900787354</v>
      </c>
      <c r="J9503" s="9">
        <v>3.2980756759643555</v>
      </c>
      <c r="K9503" s="9">
        <v>4.1063796728849411E-2</v>
      </c>
      <c r="L9503" s="9">
        <v>91.806755065917969</v>
      </c>
    </row>
    <row r="9504" spans="1:12" x14ac:dyDescent="0.25">
      <c r="A9504" s="5" t="str">
        <f t="shared" si="148"/>
        <v>1NEMNon-NEM Customer711023</v>
      </c>
      <c r="B9504" s="9">
        <v>1</v>
      </c>
      <c r="C9504" t="s">
        <v>132</v>
      </c>
      <c r="D9504" s="3" t="s">
        <v>143</v>
      </c>
      <c r="E9504" s="9">
        <v>7</v>
      </c>
      <c r="F9504" s="9">
        <v>1</v>
      </c>
      <c r="G9504" s="9">
        <v>10</v>
      </c>
      <c r="H9504" s="9">
        <v>23</v>
      </c>
      <c r="I9504" s="9">
        <v>2.4051673412322998</v>
      </c>
      <c r="J9504" s="9">
        <v>2.6206371784210205</v>
      </c>
      <c r="K9504" s="9">
        <v>2.3967776447534561E-2</v>
      </c>
      <c r="L9504" s="9">
        <v>87.6378173828125</v>
      </c>
    </row>
    <row r="9505" spans="1:12" x14ac:dyDescent="0.25">
      <c r="A9505" s="5" t="str">
        <f t="shared" si="148"/>
        <v>1NEMNon-NEM Customer711024</v>
      </c>
      <c r="B9505" s="9">
        <v>1</v>
      </c>
      <c r="C9505" t="s">
        <v>132</v>
      </c>
      <c r="D9505" s="3" t="s">
        <v>143</v>
      </c>
      <c r="E9505" s="9">
        <v>7</v>
      </c>
      <c r="F9505" s="9">
        <v>1</v>
      </c>
      <c r="G9505" s="9">
        <v>10</v>
      </c>
      <c r="H9505" s="9">
        <v>24</v>
      </c>
      <c r="I9505" s="9">
        <v>2.0003113746643066</v>
      </c>
      <c r="J9505" s="9">
        <v>2.1296093463897705</v>
      </c>
      <c r="K9505" s="9">
        <v>1.802285760641098E-2</v>
      </c>
      <c r="L9505" s="9">
        <v>85.225265502929688</v>
      </c>
    </row>
    <row r="9506" spans="1:12" x14ac:dyDescent="0.25">
      <c r="A9506" s="5" t="str">
        <f t="shared" si="148"/>
        <v>1NEMNon-NEM Customer8021</v>
      </c>
      <c r="B9506" s="9">
        <v>1</v>
      </c>
      <c r="C9506" t="s">
        <v>132</v>
      </c>
      <c r="D9506" t="s">
        <v>143</v>
      </c>
      <c r="E9506" s="9">
        <v>8</v>
      </c>
      <c r="F9506" s="9">
        <v>0</v>
      </c>
      <c r="G9506" s="9">
        <v>2</v>
      </c>
      <c r="H9506" s="9">
        <v>1</v>
      </c>
      <c r="I9506" s="9">
        <v>1.420585036277771</v>
      </c>
      <c r="J9506" s="9">
        <v>1.420585036277771</v>
      </c>
      <c r="K9506" s="9">
        <v>0</v>
      </c>
      <c r="L9506" s="9">
        <v>78.539222717285156</v>
      </c>
    </row>
    <row r="9507" spans="1:12" x14ac:dyDescent="0.25">
      <c r="A9507" s="5" t="str">
        <f t="shared" si="148"/>
        <v>1NEMNon-NEM Customer8022</v>
      </c>
      <c r="B9507" s="9">
        <v>1</v>
      </c>
      <c r="C9507" t="s">
        <v>132</v>
      </c>
      <c r="D9507" t="s">
        <v>143</v>
      </c>
      <c r="E9507" s="9">
        <v>8</v>
      </c>
      <c r="F9507" s="9">
        <v>0</v>
      </c>
      <c r="G9507" s="9">
        <v>2</v>
      </c>
      <c r="H9507" s="9">
        <v>2</v>
      </c>
      <c r="I9507" s="9">
        <v>1.1908383369445801</v>
      </c>
      <c r="J9507" s="9">
        <v>1.1908383369445801</v>
      </c>
      <c r="K9507" s="9">
        <v>0</v>
      </c>
      <c r="L9507" s="9">
        <v>77.509384155273438</v>
      </c>
    </row>
    <row r="9508" spans="1:12" x14ac:dyDescent="0.25">
      <c r="A9508" s="5" t="str">
        <f t="shared" si="148"/>
        <v>1NEMNon-NEM Customer8023</v>
      </c>
      <c r="B9508" s="9">
        <v>1</v>
      </c>
      <c r="C9508" t="s">
        <v>132</v>
      </c>
      <c r="D9508" t="s">
        <v>143</v>
      </c>
      <c r="E9508" s="9">
        <v>8</v>
      </c>
      <c r="F9508" s="9">
        <v>0</v>
      </c>
      <c r="G9508" s="9">
        <v>2</v>
      </c>
      <c r="H9508" s="9">
        <v>3</v>
      </c>
      <c r="I9508" s="9">
        <v>1.0339090824127197</v>
      </c>
      <c r="J9508" s="9">
        <v>1.0339090824127197</v>
      </c>
      <c r="K9508" s="9">
        <v>0</v>
      </c>
      <c r="L9508" s="9">
        <v>76.705146789550781</v>
      </c>
    </row>
    <row r="9509" spans="1:12" x14ac:dyDescent="0.25">
      <c r="A9509" s="5" t="str">
        <f t="shared" si="148"/>
        <v>1NEMNon-NEM Customer8024</v>
      </c>
      <c r="B9509" s="9">
        <v>1</v>
      </c>
      <c r="C9509" t="s">
        <v>132</v>
      </c>
      <c r="D9509" t="s">
        <v>143</v>
      </c>
      <c r="E9509" s="9">
        <v>8</v>
      </c>
      <c r="F9509" s="9">
        <v>0</v>
      </c>
      <c r="G9509" s="9">
        <v>2</v>
      </c>
      <c r="H9509" s="9">
        <v>4</v>
      </c>
      <c r="I9509" s="9">
        <v>0.91488939523696899</v>
      </c>
      <c r="J9509" s="9">
        <v>0.91488939523696899</v>
      </c>
      <c r="K9509" s="9">
        <v>0</v>
      </c>
      <c r="L9509" s="9">
        <v>75.865165710449219</v>
      </c>
    </row>
    <row r="9510" spans="1:12" x14ac:dyDescent="0.25">
      <c r="A9510" s="5" t="str">
        <f t="shared" si="148"/>
        <v>1NEMNon-NEM Customer8025</v>
      </c>
      <c r="B9510" s="9">
        <v>1</v>
      </c>
      <c r="C9510" t="s">
        <v>132</v>
      </c>
      <c r="D9510" t="s">
        <v>143</v>
      </c>
      <c r="E9510" s="9">
        <v>8</v>
      </c>
      <c r="F9510" s="9">
        <v>0</v>
      </c>
      <c r="G9510" s="9">
        <v>2</v>
      </c>
      <c r="H9510" s="9">
        <v>5</v>
      </c>
      <c r="I9510" s="9">
        <v>0.83563685417175293</v>
      </c>
      <c r="J9510" s="9">
        <v>0.83563685417175293</v>
      </c>
      <c r="K9510" s="9">
        <v>0</v>
      </c>
      <c r="L9510" s="9">
        <v>75.243171691894531</v>
      </c>
    </row>
    <row r="9511" spans="1:12" x14ac:dyDescent="0.25">
      <c r="A9511" s="5" t="str">
        <f t="shared" si="148"/>
        <v>1NEMNon-NEM Customer8026</v>
      </c>
      <c r="B9511" s="9">
        <v>1</v>
      </c>
      <c r="C9511" t="s">
        <v>132</v>
      </c>
      <c r="D9511" t="s">
        <v>143</v>
      </c>
      <c r="E9511" s="9">
        <v>8</v>
      </c>
      <c r="F9511" s="9">
        <v>0</v>
      </c>
      <c r="G9511" s="9">
        <v>2</v>
      </c>
      <c r="H9511" s="9">
        <v>6</v>
      </c>
      <c r="I9511" s="9">
        <v>0.79274070262908936</v>
      </c>
      <c r="J9511" s="9">
        <v>0.79274070262908936</v>
      </c>
      <c r="K9511" s="9">
        <v>0</v>
      </c>
      <c r="L9511" s="9">
        <v>74.626556396484375</v>
      </c>
    </row>
    <row r="9512" spans="1:12" x14ac:dyDescent="0.25">
      <c r="A9512" s="5" t="str">
        <f t="shared" si="148"/>
        <v>1NEMNon-NEM Customer8027</v>
      </c>
      <c r="B9512" s="9">
        <v>1</v>
      </c>
      <c r="C9512" t="s">
        <v>132</v>
      </c>
      <c r="D9512" t="s">
        <v>143</v>
      </c>
      <c r="E9512" s="9">
        <v>8</v>
      </c>
      <c r="F9512" s="9">
        <v>0</v>
      </c>
      <c r="G9512" s="9">
        <v>2</v>
      </c>
      <c r="H9512" s="9">
        <v>7</v>
      </c>
      <c r="I9512" s="9">
        <v>0.78829818964004517</v>
      </c>
      <c r="J9512" s="9">
        <v>0.78829818964004517</v>
      </c>
      <c r="K9512" s="9">
        <v>0</v>
      </c>
      <c r="L9512" s="9">
        <v>74.102737426757813</v>
      </c>
    </row>
    <row r="9513" spans="1:12" x14ac:dyDescent="0.25">
      <c r="A9513" s="5" t="str">
        <f t="shared" si="148"/>
        <v>1NEMNon-NEM Customer8028</v>
      </c>
      <c r="B9513" s="9">
        <v>1</v>
      </c>
      <c r="C9513" t="s">
        <v>132</v>
      </c>
      <c r="D9513" t="s">
        <v>143</v>
      </c>
      <c r="E9513" s="9">
        <v>8</v>
      </c>
      <c r="F9513" s="9">
        <v>0</v>
      </c>
      <c r="G9513" s="9">
        <v>2</v>
      </c>
      <c r="H9513" s="9">
        <v>8</v>
      </c>
      <c r="I9513" s="9">
        <v>0.8506806492805481</v>
      </c>
      <c r="J9513" s="9">
        <v>0.8506806492805481</v>
      </c>
      <c r="K9513" s="9">
        <v>0</v>
      </c>
      <c r="L9513" s="9">
        <v>74.197792053222656</v>
      </c>
    </row>
    <row r="9514" spans="1:12" x14ac:dyDescent="0.25">
      <c r="A9514" s="5" t="str">
        <f t="shared" si="148"/>
        <v>1NEMNon-NEM Customer8029</v>
      </c>
      <c r="B9514" s="9">
        <v>1</v>
      </c>
      <c r="C9514" t="s">
        <v>132</v>
      </c>
      <c r="D9514" t="s">
        <v>143</v>
      </c>
      <c r="E9514" s="9">
        <v>8</v>
      </c>
      <c r="F9514" s="9">
        <v>0</v>
      </c>
      <c r="G9514" s="9">
        <v>2</v>
      </c>
      <c r="H9514" s="9">
        <v>9</v>
      </c>
      <c r="I9514" s="9">
        <v>0.91308695077896118</v>
      </c>
      <c r="J9514" s="9">
        <v>0.91308695077896118</v>
      </c>
      <c r="K9514" s="9">
        <v>0</v>
      </c>
      <c r="L9514" s="9">
        <v>76.233619689941406</v>
      </c>
    </row>
    <row r="9515" spans="1:12" x14ac:dyDescent="0.25">
      <c r="A9515" s="5" t="str">
        <f t="shared" si="148"/>
        <v>1NEMNon-NEM Customer80210</v>
      </c>
      <c r="B9515" s="9">
        <v>1</v>
      </c>
      <c r="C9515" t="s">
        <v>132</v>
      </c>
      <c r="D9515" t="s">
        <v>143</v>
      </c>
      <c r="E9515" s="9">
        <v>8</v>
      </c>
      <c r="F9515" s="9">
        <v>0</v>
      </c>
      <c r="G9515" s="9">
        <v>2</v>
      </c>
      <c r="H9515" s="9">
        <v>10</v>
      </c>
      <c r="I9515" s="9">
        <v>1.0326945781707764</v>
      </c>
      <c r="J9515" s="9">
        <v>1.0326945781707764</v>
      </c>
      <c r="K9515" s="9">
        <v>0</v>
      </c>
      <c r="L9515" s="9">
        <v>80.114639282226563</v>
      </c>
    </row>
    <row r="9516" spans="1:12" x14ac:dyDescent="0.25">
      <c r="A9516" s="5" t="str">
        <f t="shared" si="148"/>
        <v>1NEMNon-NEM Customer80211</v>
      </c>
      <c r="B9516" s="9">
        <v>1</v>
      </c>
      <c r="C9516" t="s">
        <v>132</v>
      </c>
      <c r="D9516" t="s">
        <v>143</v>
      </c>
      <c r="E9516" s="9">
        <v>8</v>
      </c>
      <c r="F9516" s="9">
        <v>0</v>
      </c>
      <c r="G9516" s="9">
        <v>2</v>
      </c>
      <c r="H9516" s="9">
        <v>11</v>
      </c>
      <c r="I9516" s="9">
        <v>1.2206722497940063</v>
      </c>
      <c r="J9516" s="9">
        <v>1.2206722497940063</v>
      </c>
      <c r="K9516" s="9">
        <v>0</v>
      </c>
      <c r="L9516" s="9">
        <v>84.265953063964844</v>
      </c>
    </row>
    <row r="9517" spans="1:12" x14ac:dyDescent="0.25">
      <c r="A9517" s="5" t="str">
        <f t="shared" si="148"/>
        <v>1NEMNon-NEM Customer80212</v>
      </c>
      <c r="B9517" s="9">
        <v>1</v>
      </c>
      <c r="C9517" t="s">
        <v>132</v>
      </c>
      <c r="D9517" t="s">
        <v>143</v>
      </c>
      <c r="E9517" s="9">
        <v>8</v>
      </c>
      <c r="F9517" s="9">
        <v>0</v>
      </c>
      <c r="G9517" s="9">
        <v>2</v>
      </c>
      <c r="H9517" s="9">
        <v>12</v>
      </c>
      <c r="I9517" s="9">
        <v>1.4827550649642944</v>
      </c>
      <c r="J9517" s="9">
        <v>1.4827550649642944</v>
      </c>
      <c r="K9517" s="9">
        <v>0</v>
      </c>
      <c r="L9517" s="9">
        <v>88.249092102050781</v>
      </c>
    </row>
    <row r="9518" spans="1:12" x14ac:dyDescent="0.25">
      <c r="A9518" s="5" t="str">
        <f t="shared" si="148"/>
        <v>1NEMNon-NEM Customer80213</v>
      </c>
      <c r="B9518" s="9">
        <v>1</v>
      </c>
      <c r="C9518" t="s">
        <v>132</v>
      </c>
      <c r="D9518" t="s">
        <v>143</v>
      </c>
      <c r="E9518" s="9">
        <v>8</v>
      </c>
      <c r="F9518" s="9">
        <v>0</v>
      </c>
      <c r="G9518" s="9">
        <v>2</v>
      </c>
      <c r="H9518" s="9">
        <v>13</v>
      </c>
      <c r="I9518" s="9">
        <v>1.8044787645339966</v>
      </c>
      <c r="J9518" s="9">
        <v>1.8044787645339966</v>
      </c>
      <c r="K9518" s="9">
        <v>0</v>
      </c>
      <c r="L9518" s="9">
        <v>90.8179931640625</v>
      </c>
    </row>
    <row r="9519" spans="1:12" x14ac:dyDescent="0.25">
      <c r="A9519" s="5" t="str">
        <f t="shared" si="148"/>
        <v>1NEMNon-NEM Customer80214</v>
      </c>
      <c r="B9519" s="9">
        <v>1</v>
      </c>
      <c r="C9519" t="s">
        <v>132</v>
      </c>
      <c r="D9519" t="s">
        <v>143</v>
      </c>
      <c r="E9519" s="9">
        <v>8</v>
      </c>
      <c r="F9519" s="9">
        <v>0</v>
      </c>
      <c r="G9519" s="9">
        <v>2</v>
      </c>
      <c r="H9519" s="9">
        <v>14</v>
      </c>
      <c r="I9519" s="9">
        <v>2.1292908191680908</v>
      </c>
      <c r="J9519" s="9">
        <v>2.1292908191680908</v>
      </c>
      <c r="K9519" s="9">
        <v>0</v>
      </c>
      <c r="L9519" s="9">
        <v>92.345001220703125</v>
      </c>
    </row>
    <row r="9520" spans="1:12" x14ac:dyDescent="0.25">
      <c r="A9520" s="5" t="str">
        <f t="shared" si="148"/>
        <v>1NEMNon-NEM Customer80215</v>
      </c>
      <c r="B9520" s="9">
        <v>1</v>
      </c>
      <c r="C9520" t="s">
        <v>132</v>
      </c>
      <c r="D9520" t="s">
        <v>143</v>
      </c>
      <c r="E9520" s="9">
        <v>8</v>
      </c>
      <c r="F9520" s="9">
        <v>0</v>
      </c>
      <c r="G9520" s="9">
        <v>2</v>
      </c>
      <c r="H9520" s="9">
        <v>15</v>
      </c>
      <c r="I9520" s="9">
        <v>2.4055168628692627</v>
      </c>
      <c r="J9520" s="9">
        <v>2.4055168628692627</v>
      </c>
      <c r="K9520" s="9">
        <v>0</v>
      </c>
      <c r="L9520" s="9">
        <v>92.901840209960938</v>
      </c>
    </row>
    <row r="9521" spans="1:12" x14ac:dyDescent="0.25">
      <c r="A9521" s="5" t="str">
        <f t="shared" si="148"/>
        <v>1NEMNon-NEM Customer80216</v>
      </c>
      <c r="B9521" s="9">
        <v>1</v>
      </c>
      <c r="C9521" t="s">
        <v>132</v>
      </c>
      <c r="D9521" t="s">
        <v>143</v>
      </c>
      <c r="E9521" s="9">
        <v>8</v>
      </c>
      <c r="F9521" s="9">
        <v>0</v>
      </c>
      <c r="G9521" s="9">
        <v>2</v>
      </c>
      <c r="H9521" s="9">
        <v>16</v>
      </c>
      <c r="I9521" s="9">
        <v>2.6497907638549805</v>
      </c>
      <c r="J9521" s="9">
        <v>2.6497907638549805</v>
      </c>
      <c r="K9521" s="9">
        <v>0</v>
      </c>
      <c r="L9521" s="9">
        <v>92.852340698242188</v>
      </c>
    </row>
    <row r="9522" spans="1:12" x14ac:dyDescent="0.25">
      <c r="A9522" s="5" t="str">
        <f t="shared" si="148"/>
        <v>1NEMNon-NEM Customer80217</v>
      </c>
      <c r="B9522" s="9">
        <v>1</v>
      </c>
      <c r="C9522" t="s">
        <v>132</v>
      </c>
      <c r="D9522" t="s">
        <v>143</v>
      </c>
      <c r="E9522" s="9">
        <v>8</v>
      </c>
      <c r="F9522" s="9">
        <v>0</v>
      </c>
      <c r="G9522" s="9">
        <v>2</v>
      </c>
      <c r="H9522" s="9">
        <v>17</v>
      </c>
      <c r="I9522" s="9">
        <v>2.7930071353912354</v>
      </c>
      <c r="J9522" s="9">
        <v>1.8608531951904297</v>
      </c>
      <c r="K9522" s="9">
        <v>1.4816151931881905E-2</v>
      </c>
      <c r="L9522" s="9">
        <v>92.1695556640625</v>
      </c>
    </row>
    <row r="9523" spans="1:12" x14ac:dyDescent="0.25">
      <c r="A9523" s="5" t="str">
        <f t="shared" si="148"/>
        <v>1NEMNon-NEM Customer80218</v>
      </c>
      <c r="B9523" s="9">
        <v>1</v>
      </c>
      <c r="C9523" t="s">
        <v>132</v>
      </c>
      <c r="D9523" t="s">
        <v>143</v>
      </c>
      <c r="E9523" s="9">
        <v>8</v>
      </c>
      <c r="F9523" s="9">
        <v>0</v>
      </c>
      <c r="G9523" s="9">
        <v>2</v>
      </c>
      <c r="H9523" s="9">
        <v>18</v>
      </c>
      <c r="I9523" s="9">
        <v>2.8644726276397705</v>
      </c>
      <c r="J9523" s="9">
        <v>2.3296704292297363</v>
      </c>
      <c r="K9523" s="9">
        <v>2.5006998330354691E-2</v>
      </c>
      <c r="L9523" s="9">
        <v>90.164710998535156</v>
      </c>
    </row>
    <row r="9524" spans="1:12" x14ac:dyDescent="0.25">
      <c r="A9524" s="5" t="str">
        <f t="shared" si="148"/>
        <v>1NEMNon-NEM Customer80219</v>
      </c>
      <c r="B9524" s="9">
        <v>1</v>
      </c>
      <c r="C9524" t="s">
        <v>132</v>
      </c>
      <c r="D9524" t="s">
        <v>143</v>
      </c>
      <c r="E9524" s="9">
        <v>8</v>
      </c>
      <c r="F9524" s="9">
        <v>0</v>
      </c>
      <c r="G9524" s="9">
        <v>2</v>
      </c>
      <c r="H9524" s="9">
        <v>19</v>
      </c>
      <c r="I9524" s="9">
        <v>2.7833364009857178</v>
      </c>
      <c r="J9524" s="9">
        <v>2.4513812065124512</v>
      </c>
      <c r="K9524" s="9">
        <v>1.4371581375598907E-2</v>
      </c>
      <c r="L9524" s="9">
        <v>88.349922180175781</v>
      </c>
    </row>
    <row r="9525" spans="1:12" x14ac:dyDescent="0.25">
      <c r="A9525" s="5" t="str">
        <f t="shared" si="148"/>
        <v>1NEMNon-NEM Customer80220</v>
      </c>
      <c r="B9525" s="9">
        <v>1</v>
      </c>
      <c r="C9525" t="s">
        <v>132</v>
      </c>
      <c r="D9525" t="s">
        <v>143</v>
      </c>
      <c r="E9525" s="9">
        <v>8</v>
      </c>
      <c r="F9525" s="9">
        <v>0</v>
      </c>
      <c r="G9525" s="9">
        <v>2</v>
      </c>
      <c r="H9525" s="9">
        <v>20</v>
      </c>
      <c r="I9525" s="9">
        <v>2.5435278415679932</v>
      </c>
      <c r="J9525" s="9">
        <v>2.2948794364929199</v>
      </c>
      <c r="K9525" s="9">
        <v>1.2302656657993793E-2</v>
      </c>
      <c r="L9525" s="9">
        <v>86.595077514648438</v>
      </c>
    </row>
    <row r="9526" spans="1:12" x14ac:dyDescent="0.25">
      <c r="A9526" s="5" t="str">
        <f t="shared" si="148"/>
        <v>1NEMNon-NEM Customer80221</v>
      </c>
      <c r="B9526" s="9">
        <v>1</v>
      </c>
      <c r="C9526" t="s">
        <v>132</v>
      </c>
      <c r="D9526" t="s">
        <v>143</v>
      </c>
      <c r="E9526" s="9">
        <v>8</v>
      </c>
      <c r="F9526" s="9">
        <v>0</v>
      </c>
      <c r="G9526" s="9">
        <v>2</v>
      </c>
      <c r="H9526" s="9">
        <v>21</v>
      </c>
      <c r="I9526" s="9">
        <v>2.414811372756958</v>
      </c>
      <c r="J9526" s="9">
        <v>2.1841793060302734</v>
      </c>
      <c r="K9526" s="9">
        <v>1.2557444162666798E-2</v>
      </c>
      <c r="L9526" s="9">
        <v>83.917243957519531</v>
      </c>
    </row>
    <row r="9527" spans="1:12" x14ac:dyDescent="0.25">
      <c r="A9527" s="5" t="str">
        <f t="shared" si="148"/>
        <v>1NEMNon-NEM Customer80222</v>
      </c>
      <c r="B9527" s="9">
        <v>1</v>
      </c>
      <c r="C9527" t="s">
        <v>132</v>
      </c>
      <c r="D9527" t="s">
        <v>143</v>
      </c>
      <c r="E9527" s="9">
        <v>8</v>
      </c>
      <c r="F9527" s="9">
        <v>0</v>
      </c>
      <c r="G9527" s="9">
        <v>2</v>
      </c>
      <c r="H9527" s="9">
        <v>22</v>
      </c>
      <c r="I9527" s="9">
        <v>2.2836258411407471</v>
      </c>
      <c r="J9527" s="9">
        <v>2.6983413696289063</v>
      </c>
      <c r="K9527" s="9">
        <v>1.2074904516339302E-2</v>
      </c>
      <c r="L9527" s="9">
        <v>81.757186889648438</v>
      </c>
    </row>
    <row r="9528" spans="1:12" x14ac:dyDescent="0.25">
      <c r="A9528" s="5" t="str">
        <f t="shared" si="148"/>
        <v>1NEMNon-NEM Customer80223</v>
      </c>
      <c r="B9528" s="9">
        <v>1</v>
      </c>
      <c r="C9528" t="s">
        <v>132</v>
      </c>
      <c r="D9528" t="s">
        <v>143</v>
      </c>
      <c r="E9528" s="9">
        <v>8</v>
      </c>
      <c r="F9528" s="9">
        <v>0</v>
      </c>
      <c r="G9528" s="9">
        <v>2</v>
      </c>
      <c r="H9528" s="9">
        <v>23</v>
      </c>
      <c r="I9528" s="9">
        <v>2.023700475692749</v>
      </c>
      <c r="J9528" s="9">
        <v>2.183192253112793</v>
      </c>
      <c r="K9528" s="9">
        <v>1.0077863931655884E-2</v>
      </c>
      <c r="L9528" s="9">
        <v>80.446815490722656</v>
      </c>
    </row>
    <row r="9529" spans="1:12" x14ac:dyDescent="0.25">
      <c r="A9529" s="5" t="str">
        <f t="shared" si="148"/>
        <v>1NEMNon-NEM Customer80224</v>
      </c>
      <c r="B9529" s="9">
        <v>1</v>
      </c>
      <c r="C9529" t="s">
        <v>132</v>
      </c>
      <c r="D9529" t="s">
        <v>143</v>
      </c>
      <c r="E9529" s="9">
        <v>8</v>
      </c>
      <c r="F9529" s="9">
        <v>0</v>
      </c>
      <c r="G9529" s="9">
        <v>2</v>
      </c>
      <c r="H9529" s="9">
        <v>24</v>
      </c>
      <c r="I9529" s="9">
        <v>1.6859960556030273</v>
      </c>
      <c r="J9529" s="9">
        <v>1.7807564735412598</v>
      </c>
      <c r="K9529" s="9">
        <v>8.7263863533735275E-3</v>
      </c>
      <c r="L9529" s="9">
        <v>79.336288452148438</v>
      </c>
    </row>
    <row r="9530" spans="1:12" x14ac:dyDescent="0.25">
      <c r="A9530" s="5" t="str">
        <f t="shared" si="148"/>
        <v>1NEMNon-NEM Customer80101</v>
      </c>
      <c r="B9530" s="9">
        <v>1</v>
      </c>
      <c r="C9530" t="s">
        <v>132</v>
      </c>
      <c r="D9530" t="s">
        <v>143</v>
      </c>
      <c r="E9530" s="9">
        <v>8</v>
      </c>
      <c r="F9530" s="9">
        <v>0</v>
      </c>
      <c r="G9530" s="9">
        <v>10</v>
      </c>
      <c r="H9530" s="9">
        <v>1</v>
      </c>
      <c r="I9530" s="9">
        <v>1.3094557523727417</v>
      </c>
      <c r="J9530" s="9">
        <v>1.3094557523727417</v>
      </c>
      <c r="K9530" s="9">
        <v>0</v>
      </c>
      <c r="L9530" s="9">
        <v>76.268424987792969</v>
      </c>
    </row>
    <row r="9531" spans="1:12" x14ac:dyDescent="0.25">
      <c r="A9531" s="5" t="str">
        <f t="shared" si="148"/>
        <v>1NEMNon-NEM Customer80102</v>
      </c>
      <c r="B9531" s="9">
        <v>1</v>
      </c>
      <c r="C9531" t="s">
        <v>132</v>
      </c>
      <c r="D9531" t="s">
        <v>143</v>
      </c>
      <c r="E9531" s="9">
        <v>8</v>
      </c>
      <c r="F9531" s="9">
        <v>0</v>
      </c>
      <c r="G9531" s="9">
        <v>10</v>
      </c>
      <c r="H9531" s="9">
        <v>2</v>
      </c>
      <c r="I9531" s="9">
        <v>1.0961154699325562</v>
      </c>
      <c r="J9531" s="9">
        <v>1.0961154699325562</v>
      </c>
      <c r="K9531" s="9">
        <v>0</v>
      </c>
      <c r="L9531" s="9">
        <v>75.3204345703125</v>
      </c>
    </row>
    <row r="9532" spans="1:12" x14ac:dyDescent="0.25">
      <c r="A9532" s="5" t="str">
        <f t="shared" si="148"/>
        <v>1NEMNon-NEM Customer80103</v>
      </c>
      <c r="B9532" s="9">
        <v>1</v>
      </c>
      <c r="C9532" t="s">
        <v>132</v>
      </c>
      <c r="D9532" t="s">
        <v>143</v>
      </c>
      <c r="E9532" s="9">
        <v>8</v>
      </c>
      <c r="F9532" s="9">
        <v>0</v>
      </c>
      <c r="G9532" s="9">
        <v>10</v>
      </c>
      <c r="H9532" s="9">
        <v>3</v>
      </c>
      <c r="I9532" s="9">
        <v>0.95623564720153809</v>
      </c>
      <c r="J9532" s="9">
        <v>0.95623564720153809</v>
      </c>
      <c r="K9532" s="9">
        <v>0</v>
      </c>
      <c r="L9532" s="9">
        <v>74.628334045410156</v>
      </c>
    </row>
    <row r="9533" spans="1:12" x14ac:dyDescent="0.25">
      <c r="A9533" s="5" t="str">
        <f t="shared" si="148"/>
        <v>1NEMNon-NEM Customer80104</v>
      </c>
      <c r="B9533" s="9">
        <v>1</v>
      </c>
      <c r="C9533" t="s">
        <v>132</v>
      </c>
      <c r="D9533" t="s">
        <v>143</v>
      </c>
      <c r="E9533" s="9">
        <v>8</v>
      </c>
      <c r="F9533" s="9">
        <v>0</v>
      </c>
      <c r="G9533" s="9">
        <v>10</v>
      </c>
      <c r="H9533" s="9">
        <v>4</v>
      </c>
      <c r="I9533" s="9">
        <v>0.85387271642684937</v>
      </c>
      <c r="J9533" s="9">
        <v>0.85387271642684937</v>
      </c>
      <c r="K9533" s="9">
        <v>0</v>
      </c>
      <c r="L9533" s="9">
        <v>73.944374084472656</v>
      </c>
    </row>
    <row r="9534" spans="1:12" x14ac:dyDescent="0.25">
      <c r="A9534" s="5" t="str">
        <f t="shared" si="148"/>
        <v>1NEMNon-NEM Customer80105</v>
      </c>
      <c r="B9534" s="9">
        <v>1</v>
      </c>
      <c r="C9534" t="s">
        <v>132</v>
      </c>
      <c r="D9534" t="s">
        <v>143</v>
      </c>
      <c r="E9534" s="9">
        <v>8</v>
      </c>
      <c r="F9534" s="9">
        <v>0</v>
      </c>
      <c r="G9534" s="9">
        <v>10</v>
      </c>
      <c r="H9534" s="9">
        <v>5</v>
      </c>
      <c r="I9534" s="9">
        <v>0.77998334169387817</v>
      </c>
      <c r="J9534" s="9">
        <v>0.77998334169387817</v>
      </c>
      <c r="K9534" s="9">
        <v>0</v>
      </c>
      <c r="L9534" s="9">
        <v>73.193435668945313</v>
      </c>
    </row>
    <row r="9535" spans="1:12" x14ac:dyDescent="0.25">
      <c r="A9535" s="5" t="str">
        <f t="shared" si="148"/>
        <v>1NEMNon-NEM Customer80106</v>
      </c>
      <c r="B9535" s="9">
        <v>1</v>
      </c>
      <c r="C9535" t="s">
        <v>132</v>
      </c>
      <c r="D9535" t="s">
        <v>143</v>
      </c>
      <c r="E9535" s="9">
        <v>8</v>
      </c>
      <c r="F9535" s="9">
        <v>0</v>
      </c>
      <c r="G9535" s="9">
        <v>10</v>
      </c>
      <c r="H9535" s="9">
        <v>6</v>
      </c>
      <c r="I9535" s="9">
        <v>0.74224740266799927</v>
      </c>
      <c r="J9535" s="9">
        <v>0.74224740266799927</v>
      </c>
      <c r="K9535" s="9">
        <v>0</v>
      </c>
      <c r="L9535" s="9">
        <v>72.602714538574219</v>
      </c>
    </row>
    <row r="9536" spans="1:12" x14ac:dyDescent="0.25">
      <c r="A9536" s="5" t="str">
        <f t="shared" si="148"/>
        <v>1NEMNon-NEM Customer80107</v>
      </c>
      <c r="B9536" s="9">
        <v>1</v>
      </c>
      <c r="C9536" t="s">
        <v>132</v>
      </c>
      <c r="D9536" t="s">
        <v>143</v>
      </c>
      <c r="E9536" s="9">
        <v>8</v>
      </c>
      <c r="F9536" s="9">
        <v>0</v>
      </c>
      <c r="G9536" s="9">
        <v>10</v>
      </c>
      <c r="H9536" s="9">
        <v>7</v>
      </c>
      <c r="I9536" s="9">
        <v>0.74479156732559204</v>
      </c>
      <c r="J9536" s="9">
        <v>0.74479156732559204</v>
      </c>
      <c r="K9536" s="9">
        <v>0</v>
      </c>
      <c r="L9536" s="9">
        <v>72.195320129394531</v>
      </c>
    </row>
    <row r="9537" spans="1:12" x14ac:dyDescent="0.25">
      <c r="A9537" s="5" t="str">
        <f t="shared" si="148"/>
        <v>1NEMNon-NEM Customer80108</v>
      </c>
      <c r="B9537" s="9">
        <v>1</v>
      </c>
      <c r="C9537" t="s">
        <v>132</v>
      </c>
      <c r="D9537" t="s">
        <v>143</v>
      </c>
      <c r="E9537" s="9">
        <v>8</v>
      </c>
      <c r="F9537" s="9">
        <v>0</v>
      </c>
      <c r="G9537" s="9">
        <v>10</v>
      </c>
      <c r="H9537" s="9">
        <v>8</v>
      </c>
      <c r="I9537" s="9">
        <v>0.79547423124313354</v>
      </c>
      <c r="J9537" s="9">
        <v>0.79547423124313354</v>
      </c>
      <c r="K9537" s="9">
        <v>0</v>
      </c>
      <c r="L9537" s="9">
        <v>71.902450561523438</v>
      </c>
    </row>
    <row r="9538" spans="1:12" x14ac:dyDescent="0.25">
      <c r="A9538" s="5" t="str">
        <f t="shared" si="148"/>
        <v>1NEMNon-NEM Customer80109</v>
      </c>
      <c r="B9538" s="9">
        <v>1</v>
      </c>
      <c r="C9538" t="s">
        <v>132</v>
      </c>
      <c r="D9538" t="s">
        <v>143</v>
      </c>
      <c r="E9538" s="9">
        <v>8</v>
      </c>
      <c r="F9538" s="9">
        <v>0</v>
      </c>
      <c r="G9538" s="9">
        <v>10</v>
      </c>
      <c r="H9538" s="9">
        <v>9</v>
      </c>
      <c r="I9538" s="9">
        <v>0.850394606590271</v>
      </c>
      <c r="J9538" s="9">
        <v>0.850394606590271</v>
      </c>
      <c r="K9538" s="9">
        <v>0</v>
      </c>
      <c r="L9538" s="9">
        <v>74.140045166015625</v>
      </c>
    </row>
    <row r="9539" spans="1:12" x14ac:dyDescent="0.25">
      <c r="A9539" s="5" t="str">
        <f t="shared" ref="A9539:A9602" si="149">B9539&amp;C9539&amp;D9539&amp;E9539&amp;F9539&amp;G9539&amp;H9539</f>
        <v>1NEMNon-NEM Customer801010</v>
      </c>
      <c r="B9539" s="9">
        <v>1</v>
      </c>
      <c r="C9539" t="s">
        <v>132</v>
      </c>
      <c r="D9539" t="s">
        <v>143</v>
      </c>
      <c r="E9539" s="9">
        <v>8</v>
      </c>
      <c r="F9539" s="9">
        <v>0</v>
      </c>
      <c r="G9539" s="9">
        <v>10</v>
      </c>
      <c r="H9539" s="9">
        <v>10</v>
      </c>
      <c r="I9539" s="9">
        <v>0.97754627466201782</v>
      </c>
      <c r="J9539" s="9">
        <v>0.97754627466201782</v>
      </c>
      <c r="K9539" s="9">
        <v>0</v>
      </c>
      <c r="L9539" s="9">
        <v>78.403762817382813</v>
      </c>
    </row>
    <row r="9540" spans="1:12" x14ac:dyDescent="0.25">
      <c r="A9540" s="5" t="str">
        <f t="shared" si="149"/>
        <v>1NEMNon-NEM Customer801011</v>
      </c>
      <c r="B9540" s="9">
        <v>1</v>
      </c>
      <c r="C9540" t="s">
        <v>132</v>
      </c>
      <c r="D9540" t="s">
        <v>143</v>
      </c>
      <c r="E9540" s="9">
        <v>8</v>
      </c>
      <c r="F9540" s="9">
        <v>0</v>
      </c>
      <c r="G9540" s="9">
        <v>10</v>
      </c>
      <c r="H9540" s="9">
        <v>11</v>
      </c>
      <c r="I9540" s="9">
        <v>1.227794885635376</v>
      </c>
      <c r="J9540" s="9">
        <v>1.227794885635376</v>
      </c>
      <c r="K9540" s="9">
        <v>0</v>
      </c>
      <c r="L9540" s="9">
        <v>83.398963928222656</v>
      </c>
    </row>
    <row r="9541" spans="1:12" x14ac:dyDescent="0.25">
      <c r="A9541" s="5" t="str">
        <f t="shared" si="149"/>
        <v>1NEMNon-NEM Customer801012</v>
      </c>
      <c r="B9541" s="9">
        <v>1</v>
      </c>
      <c r="C9541" t="s">
        <v>132</v>
      </c>
      <c r="D9541" t="s">
        <v>143</v>
      </c>
      <c r="E9541" s="9">
        <v>8</v>
      </c>
      <c r="F9541" s="9">
        <v>0</v>
      </c>
      <c r="G9541" s="9">
        <v>10</v>
      </c>
      <c r="H9541" s="9">
        <v>12</v>
      </c>
      <c r="I9541" s="9">
        <v>1.5101367235183716</v>
      </c>
      <c r="J9541" s="9">
        <v>1.5101367235183716</v>
      </c>
      <c r="K9541" s="9">
        <v>0</v>
      </c>
      <c r="L9541" s="9">
        <v>88.22174072265625</v>
      </c>
    </row>
    <row r="9542" spans="1:12" x14ac:dyDescent="0.25">
      <c r="A9542" s="5" t="str">
        <f t="shared" si="149"/>
        <v>1NEMNon-NEM Customer801013</v>
      </c>
      <c r="B9542" s="9">
        <v>1</v>
      </c>
      <c r="C9542" t="s">
        <v>132</v>
      </c>
      <c r="D9542" t="s">
        <v>143</v>
      </c>
      <c r="E9542" s="9">
        <v>8</v>
      </c>
      <c r="F9542" s="9">
        <v>0</v>
      </c>
      <c r="G9542" s="9">
        <v>10</v>
      </c>
      <c r="H9542" s="9">
        <v>13</v>
      </c>
      <c r="I9542" s="9">
        <v>1.834720253944397</v>
      </c>
      <c r="J9542" s="9">
        <v>1.834720253944397</v>
      </c>
      <c r="K9542" s="9">
        <v>0</v>
      </c>
      <c r="L9542" s="9">
        <v>91.65716552734375</v>
      </c>
    </row>
    <row r="9543" spans="1:12" x14ac:dyDescent="0.25">
      <c r="A9543" s="5" t="str">
        <f t="shared" si="149"/>
        <v>1NEMNon-NEM Customer801014</v>
      </c>
      <c r="B9543" s="9">
        <v>1</v>
      </c>
      <c r="C9543" t="s">
        <v>132</v>
      </c>
      <c r="D9543" t="s">
        <v>143</v>
      </c>
      <c r="E9543" s="9">
        <v>8</v>
      </c>
      <c r="F9543" s="9">
        <v>0</v>
      </c>
      <c r="G9543" s="9">
        <v>10</v>
      </c>
      <c r="H9543" s="9">
        <v>14</v>
      </c>
      <c r="I9543" s="9">
        <v>2.15395188331604</v>
      </c>
      <c r="J9543" s="9">
        <v>2.15395188331604</v>
      </c>
      <c r="K9543" s="9">
        <v>0</v>
      </c>
      <c r="L9543" s="9">
        <v>94.457290649414063</v>
      </c>
    </row>
    <row r="9544" spans="1:12" x14ac:dyDescent="0.25">
      <c r="A9544" s="5" t="str">
        <f t="shared" si="149"/>
        <v>1NEMNon-NEM Customer801015</v>
      </c>
      <c r="B9544" s="9">
        <v>1</v>
      </c>
      <c r="C9544" t="s">
        <v>132</v>
      </c>
      <c r="D9544" t="s">
        <v>143</v>
      </c>
      <c r="E9544" s="9">
        <v>8</v>
      </c>
      <c r="F9544" s="9">
        <v>0</v>
      </c>
      <c r="G9544" s="9">
        <v>10</v>
      </c>
      <c r="H9544" s="9">
        <v>15</v>
      </c>
      <c r="I9544" s="9">
        <v>2.431718111038208</v>
      </c>
      <c r="J9544" s="9">
        <v>2.431718111038208</v>
      </c>
      <c r="K9544" s="9">
        <v>0</v>
      </c>
      <c r="L9544" s="9">
        <v>95.538681030273438</v>
      </c>
    </row>
    <row r="9545" spans="1:12" x14ac:dyDescent="0.25">
      <c r="A9545" s="5" t="str">
        <f t="shared" si="149"/>
        <v>1NEMNon-NEM Customer801016</v>
      </c>
      <c r="B9545" s="9">
        <v>1</v>
      </c>
      <c r="C9545" t="s">
        <v>132</v>
      </c>
      <c r="D9545" t="s">
        <v>143</v>
      </c>
      <c r="E9545" s="9">
        <v>8</v>
      </c>
      <c r="F9545" s="9">
        <v>0</v>
      </c>
      <c r="G9545" s="9">
        <v>10</v>
      </c>
      <c r="H9545" s="9">
        <v>16</v>
      </c>
      <c r="I9545" s="9">
        <v>2.6806099414825439</v>
      </c>
      <c r="J9545" s="9">
        <v>2.6806099414825439</v>
      </c>
      <c r="K9545" s="9">
        <v>0</v>
      </c>
      <c r="L9545" s="9">
        <v>95.572257995605469</v>
      </c>
    </row>
    <row r="9546" spans="1:12" x14ac:dyDescent="0.25">
      <c r="A9546" s="5" t="str">
        <f t="shared" si="149"/>
        <v>1NEMNon-NEM Customer801017</v>
      </c>
      <c r="B9546" s="9">
        <v>1</v>
      </c>
      <c r="C9546" t="s">
        <v>132</v>
      </c>
      <c r="D9546" t="s">
        <v>143</v>
      </c>
      <c r="E9546" s="9">
        <v>8</v>
      </c>
      <c r="F9546" s="9">
        <v>0</v>
      </c>
      <c r="G9546" s="9">
        <v>10</v>
      </c>
      <c r="H9546" s="9">
        <v>17</v>
      </c>
      <c r="I9546" s="9">
        <v>2.8308470249176025</v>
      </c>
      <c r="J9546" s="9">
        <v>1.8301990032196045</v>
      </c>
      <c r="K9546" s="9">
        <v>1.9160639494657516E-2</v>
      </c>
      <c r="L9546" s="9">
        <v>95.301673889160156</v>
      </c>
    </row>
    <row r="9547" spans="1:12" x14ac:dyDescent="0.25">
      <c r="A9547" s="5" t="str">
        <f t="shared" si="149"/>
        <v>1NEMNon-NEM Customer801018</v>
      </c>
      <c r="B9547" s="9">
        <v>1</v>
      </c>
      <c r="C9547" t="s">
        <v>132</v>
      </c>
      <c r="D9547" t="s">
        <v>143</v>
      </c>
      <c r="E9547" s="9">
        <v>8</v>
      </c>
      <c r="F9547" s="9">
        <v>0</v>
      </c>
      <c r="G9547" s="9">
        <v>10</v>
      </c>
      <c r="H9547" s="9">
        <v>18</v>
      </c>
      <c r="I9547" s="9">
        <v>2.9105281829833984</v>
      </c>
      <c r="J9547" s="9">
        <v>2.2940118312835693</v>
      </c>
      <c r="K9547" s="9">
        <v>2.9355444014072418E-2</v>
      </c>
      <c r="L9547" s="9">
        <v>94.557647705078125</v>
      </c>
    </row>
    <row r="9548" spans="1:12" x14ac:dyDescent="0.25">
      <c r="A9548" s="5" t="str">
        <f t="shared" si="149"/>
        <v>1NEMNon-NEM Customer801019</v>
      </c>
      <c r="B9548" s="9">
        <v>1</v>
      </c>
      <c r="C9548" t="s">
        <v>132</v>
      </c>
      <c r="D9548" t="s">
        <v>143</v>
      </c>
      <c r="E9548" s="9">
        <v>8</v>
      </c>
      <c r="F9548" s="9">
        <v>0</v>
      </c>
      <c r="G9548" s="9">
        <v>10</v>
      </c>
      <c r="H9548" s="9">
        <v>19</v>
      </c>
      <c r="I9548" s="9">
        <v>2.8451788425445557</v>
      </c>
      <c r="J9548" s="9">
        <v>2.4548356533050537</v>
      </c>
      <c r="K9548" s="9">
        <v>1.4122989028692245E-2</v>
      </c>
      <c r="L9548" s="9">
        <v>93.022735595703125</v>
      </c>
    </row>
    <row r="9549" spans="1:12" x14ac:dyDescent="0.25">
      <c r="A9549" s="5" t="str">
        <f t="shared" si="149"/>
        <v>1NEMNon-NEM Customer801020</v>
      </c>
      <c r="B9549" s="9">
        <v>1</v>
      </c>
      <c r="C9549" t="s">
        <v>132</v>
      </c>
      <c r="D9549" t="s">
        <v>143</v>
      </c>
      <c r="E9549" s="9">
        <v>8</v>
      </c>
      <c r="F9549" s="9">
        <v>0</v>
      </c>
      <c r="G9549" s="9">
        <v>10</v>
      </c>
      <c r="H9549" s="9">
        <v>20</v>
      </c>
      <c r="I9549" s="9">
        <v>2.616924524307251</v>
      </c>
      <c r="J9549" s="9">
        <v>2.3409361839294434</v>
      </c>
      <c r="K9549" s="9">
        <v>1.9932227209210396E-2</v>
      </c>
      <c r="L9549" s="9">
        <v>90.658699035644531</v>
      </c>
    </row>
    <row r="9550" spans="1:12" x14ac:dyDescent="0.25">
      <c r="A9550" s="5" t="str">
        <f t="shared" si="149"/>
        <v>1NEMNon-NEM Customer801021</v>
      </c>
      <c r="B9550" s="9">
        <v>1</v>
      </c>
      <c r="C9550" t="s">
        <v>132</v>
      </c>
      <c r="D9550" t="s">
        <v>143</v>
      </c>
      <c r="E9550" s="9">
        <v>8</v>
      </c>
      <c r="F9550" s="9">
        <v>0</v>
      </c>
      <c r="G9550" s="9">
        <v>10</v>
      </c>
      <c r="H9550" s="9">
        <v>21</v>
      </c>
      <c r="I9550" s="9">
        <v>2.4735188484191895</v>
      </c>
      <c r="J9550" s="9">
        <v>2.2258052825927734</v>
      </c>
      <c r="K9550" s="9">
        <v>1.2181670404970646E-2</v>
      </c>
      <c r="L9550" s="9">
        <v>86.456123352050781</v>
      </c>
    </row>
    <row r="9551" spans="1:12" x14ac:dyDescent="0.25">
      <c r="A9551" s="5" t="str">
        <f t="shared" si="149"/>
        <v>1NEMNon-NEM Customer801022</v>
      </c>
      <c r="B9551" s="9">
        <v>1</v>
      </c>
      <c r="C9551" t="s">
        <v>132</v>
      </c>
      <c r="D9551" t="s">
        <v>143</v>
      </c>
      <c r="E9551" s="9">
        <v>8</v>
      </c>
      <c r="F9551" s="9">
        <v>0</v>
      </c>
      <c r="G9551" s="9">
        <v>10</v>
      </c>
      <c r="H9551" s="9">
        <v>22</v>
      </c>
      <c r="I9551" s="9">
        <v>2.3277590274810791</v>
      </c>
      <c r="J9551" s="9">
        <v>2.7622549533843994</v>
      </c>
      <c r="K9551" s="9">
        <v>1.4035377651453018E-2</v>
      </c>
      <c r="L9551" s="9">
        <v>83.225349426269531</v>
      </c>
    </row>
    <row r="9552" spans="1:12" x14ac:dyDescent="0.25">
      <c r="A9552" s="5" t="str">
        <f t="shared" si="149"/>
        <v>1NEMNon-NEM Customer801023</v>
      </c>
      <c r="B9552" s="9">
        <v>1</v>
      </c>
      <c r="C9552" t="s">
        <v>132</v>
      </c>
      <c r="D9552" t="s">
        <v>143</v>
      </c>
      <c r="E9552" s="9">
        <v>8</v>
      </c>
      <c r="F9552" s="9">
        <v>0</v>
      </c>
      <c r="G9552" s="9">
        <v>10</v>
      </c>
      <c r="H9552" s="9">
        <v>23</v>
      </c>
      <c r="I9552" s="9">
        <v>2.0595810413360596</v>
      </c>
      <c r="J9552" s="9">
        <v>2.2280154228210449</v>
      </c>
      <c r="K9552" s="9">
        <v>1.1461134068667889E-2</v>
      </c>
      <c r="L9552" s="9">
        <v>81.595596313476563</v>
      </c>
    </row>
    <row r="9553" spans="1:12" x14ac:dyDescent="0.25">
      <c r="A9553" s="5" t="str">
        <f t="shared" si="149"/>
        <v>1NEMNon-NEM Customer801024</v>
      </c>
      <c r="B9553" s="9">
        <v>1</v>
      </c>
      <c r="C9553" t="s">
        <v>132</v>
      </c>
      <c r="D9553" t="s">
        <v>143</v>
      </c>
      <c r="E9553" s="9">
        <v>8</v>
      </c>
      <c r="F9553" s="9">
        <v>0</v>
      </c>
      <c r="G9553" s="9">
        <v>10</v>
      </c>
      <c r="H9553" s="9">
        <v>24</v>
      </c>
      <c r="I9553" s="9">
        <v>1.7178398370742798</v>
      </c>
      <c r="J9553" s="9">
        <v>1.8181928396224976</v>
      </c>
      <c r="K9553" s="9">
        <v>9.8155178129673004E-3</v>
      </c>
      <c r="L9553" s="9">
        <v>80.289886474609375</v>
      </c>
    </row>
    <row r="9554" spans="1:12" x14ac:dyDescent="0.25">
      <c r="A9554" s="5" t="str">
        <f t="shared" si="149"/>
        <v>1NEMNon-NEM Customer8121</v>
      </c>
      <c r="B9554" s="9">
        <v>1</v>
      </c>
      <c r="C9554" t="s">
        <v>132</v>
      </c>
      <c r="D9554" t="s">
        <v>143</v>
      </c>
      <c r="E9554" s="9">
        <v>8</v>
      </c>
      <c r="F9554" s="9">
        <v>1</v>
      </c>
      <c r="G9554" s="9">
        <v>2</v>
      </c>
      <c r="H9554" s="9">
        <v>1</v>
      </c>
      <c r="I9554" s="9">
        <v>1.393551230430603</v>
      </c>
      <c r="J9554" s="9">
        <v>1.393551230430603</v>
      </c>
      <c r="K9554" s="9">
        <v>0</v>
      </c>
      <c r="L9554" s="9">
        <v>78.022979736328125</v>
      </c>
    </row>
    <row r="9555" spans="1:12" x14ac:dyDescent="0.25">
      <c r="A9555" s="5" t="str">
        <f t="shared" si="149"/>
        <v>1NEMNon-NEM Customer8122</v>
      </c>
      <c r="B9555" s="9">
        <v>1</v>
      </c>
      <c r="C9555" t="s">
        <v>132</v>
      </c>
      <c r="D9555" t="s">
        <v>143</v>
      </c>
      <c r="E9555" s="9">
        <v>8</v>
      </c>
      <c r="F9555" s="9">
        <v>1</v>
      </c>
      <c r="G9555" s="9">
        <v>2</v>
      </c>
      <c r="H9555" s="9">
        <v>2</v>
      </c>
      <c r="I9555" s="9">
        <v>1.1649839878082275</v>
      </c>
      <c r="J9555" s="9">
        <v>1.1649839878082275</v>
      </c>
      <c r="K9555" s="9">
        <v>0</v>
      </c>
      <c r="L9555" s="9">
        <v>76.922698974609375</v>
      </c>
    </row>
    <row r="9556" spans="1:12" x14ac:dyDescent="0.25">
      <c r="A9556" s="5" t="str">
        <f t="shared" si="149"/>
        <v>1NEMNon-NEM Customer8123</v>
      </c>
      <c r="B9556" s="9">
        <v>1</v>
      </c>
      <c r="C9556" t="s">
        <v>132</v>
      </c>
      <c r="D9556" t="s">
        <v>143</v>
      </c>
      <c r="E9556" s="9">
        <v>8</v>
      </c>
      <c r="F9556" s="9">
        <v>1</v>
      </c>
      <c r="G9556" s="9">
        <v>2</v>
      </c>
      <c r="H9556" s="9">
        <v>3</v>
      </c>
      <c r="I9556" s="9">
        <v>1.0131242275238037</v>
      </c>
      <c r="J9556" s="9">
        <v>1.0131242275238037</v>
      </c>
      <c r="K9556" s="9">
        <v>0</v>
      </c>
      <c r="L9556" s="9">
        <v>76.15704345703125</v>
      </c>
    </row>
    <row r="9557" spans="1:12" x14ac:dyDescent="0.25">
      <c r="A9557" s="5" t="str">
        <f t="shared" si="149"/>
        <v>1NEMNon-NEM Customer8124</v>
      </c>
      <c r="B9557" s="9">
        <v>1</v>
      </c>
      <c r="C9557" t="s">
        <v>132</v>
      </c>
      <c r="D9557" t="s">
        <v>143</v>
      </c>
      <c r="E9557" s="9">
        <v>8</v>
      </c>
      <c r="F9557" s="9">
        <v>1</v>
      </c>
      <c r="G9557" s="9">
        <v>2</v>
      </c>
      <c r="H9557" s="9">
        <v>4</v>
      </c>
      <c r="I9557" s="9">
        <v>0.89418411254882813</v>
      </c>
      <c r="J9557" s="9">
        <v>0.89418411254882813</v>
      </c>
      <c r="K9557" s="9">
        <v>0</v>
      </c>
      <c r="L9557" s="9">
        <v>75.222610473632813</v>
      </c>
    </row>
    <row r="9558" spans="1:12" x14ac:dyDescent="0.25">
      <c r="A9558" s="5" t="str">
        <f t="shared" si="149"/>
        <v>1NEMNon-NEM Customer8125</v>
      </c>
      <c r="B9558" s="9">
        <v>1</v>
      </c>
      <c r="C9558" t="s">
        <v>132</v>
      </c>
      <c r="D9558" t="s">
        <v>143</v>
      </c>
      <c r="E9558" s="9">
        <v>8</v>
      </c>
      <c r="F9558" s="9">
        <v>1</v>
      </c>
      <c r="G9558" s="9">
        <v>2</v>
      </c>
      <c r="H9558" s="9">
        <v>5</v>
      </c>
      <c r="I9558" s="9">
        <v>0.81592696905136108</v>
      </c>
      <c r="J9558" s="9">
        <v>0.81592696905136108</v>
      </c>
      <c r="K9558" s="9">
        <v>0</v>
      </c>
      <c r="L9558" s="9">
        <v>74.540412902832031</v>
      </c>
    </row>
    <row r="9559" spans="1:12" x14ac:dyDescent="0.25">
      <c r="A9559" s="5" t="str">
        <f t="shared" si="149"/>
        <v>1NEMNon-NEM Customer8126</v>
      </c>
      <c r="B9559" s="9">
        <v>1</v>
      </c>
      <c r="C9559" t="s">
        <v>132</v>
      </c>
      <c r="D9559" t="s">
        <v>143</v>
      </c>
      <c r="E9559" s="9">
        <v>8</v>
      </c>
      <c r="F9559" s="9">
        <v>1</v>
      </c>
      <c r="G9559" s="9">
        <v>2</v>
      </c>
      <c r="H9559" s="9">
        <v>6</v>
      </c>
      <c r="I9559" s="9">
        <v>0.77885442972183228</v>
      </c>
      <c r="J9559" s="9">
        <v>0.77885442972183228</v>
      </c>
      <c r="K9559" s="9">
        <v>0</v>
      </c>
      <c r="L9559" s="9">
        <v>74.087120056152344</v>
      </c>
    </row>
    <row r="9560" spans="1:12" x14ac:dyDescent="0.25">
      <c r="A9560" s="5" t="str">
        <f t="shared" si="149"/>
        <v>1NEMNon-NEM Customer8127</v>
      </c>
      <c r="B9560" s="9">
        <v>1</v>
      </c>
      <c r="C9560" t="s">
        <v>132</v>
      </c>
      <c r="D9560" t="s">
        <v>143</v>
      </c>
      <c r="E9560" s="9">
        <v>8</v>
      </c>
      <c r="F9560" s="9">
        <v>1</v>
      </c>
      <c r="G9560" s="9">
        <v>2</v>
      </c>
      <c r="H9560" s="9">
        <v>7</v>
      </c>
      <c r="I9560" s="9">
        <v>0.77524703741073608</v>
      </c>
      <c r="J9560" s="9">
        <v>0.77524703741073608</v>
      </c>
      <c r="K9560" s="9">
        <v>0</v>
      </c>
      <c r="L9560" s="9">
        <v>73.529869079589844</v>
      </c>
    </row>
    <row r="9561" spans="1:12" x14ac:dyDescent="0.25">
      <c r="A9561" s="5" t="str">
        <f t="shared" si="149"/>
        <v>1NEMNon-NEM Customer8128</v>
      </c>
      <c r="B9561" s="9">
        <v>1</v>
      </c>
      <c r="C9561" t="s">
        <v>132</v>
      </c>
      <c r="D9561" t="s">
        <v>143</v>
      </c>
      <c r="E9561" s="9">
        <v>8</v>
      </c>
      <c r="F9561" s="9">
        <v>1</v>
      </c>
      <c r="G9561" s="9">
        <v>2</v>
      </c>
      <c r="H9561" s="9">
        <v>8</v>
      </c>
      <c r="I9561" s="9">
        <v>0.83516442775726318</v>
      </c>
      <c r="J9561" s="9">
        <v>0.83516442775726318</v>
      </c>
      <c r="K9561" s="9">
        <v>0</v>
      </c>
      <c r="L9561" s="9">
        <v>73.560111999511719</v>
      </c>
    </row>
    <row r="9562" spans="1:12" x14ac:dyDescent="0.25">
      <c r="A9562" s="5" t="str">
        <f t="shared" si="149"/>
        <v>1NEMNon-NEM Customer8129</v>
      </c>
      <c r="B9562" s="9">
        <v>1</v>
      </c>
      <c r="C9562" t="s">
        <v>132</v>
      </c>
      <c r="D9562" t="s">
        <v>143</v>
      </c>
      <c r="E9562" s="9">
        <v>8</v>
      </c>
      <c r="F9562" s="9">
        <v>1</v>
      </c>
      <c r="G9562" s="9">
        <v>2</v>
      </c>
      <c r="H9562" s="9">
        <v>9</v>
      </c>
      <c r="I9562" s="9">
        <v>0.89246922731399536</v>
      </c>
      <c r="J9562" s="9">
        <v>0.89246922731399536</v>
      </c>
      <c r="K9562" s="9">
        <v>0</v>
      </c>
      <c r="L9562" s="9">
        <v>75.520820617675781</v>
      </c>
    </row>
    <row r="9563" spans="1:12" x14ac:dyDescent="0.25">
      <c r="A9563" s="5" t="str">
        <f t="shared" si="149"/>
        <v>1NEMNon-NEM Customer81210</v>
      </c>
      <c r="B9563" s="9">
        <v>1</v>
      </c>
      <c r="C9563" t="s">
        <v>132</v>
      </c>
      <c r="D9563" t="s">
        <v>143</v>
      </c>
      <c r="E9563" s="9">
        <v>8</v>
      </c>
      <c r="F9563" s="9">
        <v>1</v>
      </c>
      <c r="G9563" s="9">
        <v>2</v>
      </c>
      <c r="H9563" s="9">
        <v>10</v>
      </c>
      <c r="I9563" s="9">
        <v>1.0131478309631348</v>
      </c>
      <c r="J9563" s="9">
        <v>1.0131478309631348</v>
      </c>
      <c r="K9563" s="9">
        <v>0</v>
      </c>
      <c r="L9563" s="9">
        <v>79.495567321777344</v>
      </c>
    </row>
    <row r="9564" spans="1:12" x14ac:dyDescent="0.25">
      <c r="A9564" s="5" t="str">
        <f t="shared" si="149"/>
        <v>1NEMNon-NEM Customer81211</v>
      </c>
      <c r="B9564" s="9">
        <v>1</v>
      </c>
      <c r="C9564" t="s">
        <v>132</v>
      </c>
      <c r="D9564" t="s">
        <v>143</v>
      </c>
      <c r="E9564" s="9">
        <v>8</v>
      </c>
      <c r="F9564" s="9">
        <v>1</v>
      </c>
      <c r="G9564" s="9">
        <v>2</v>
      </c>
      <c r="H9564" s="9">
        <v>11</v>
      </c>
      <c r="I9564" s="9">
        <v>1.2033731937408447</v>
      </c>
      <c r="J9564" s="9">
        <v>1.2033731937408447</v>
      </c>
      <c r="K9564" s="9">
        <v>0</v>
      </c>
      <c r="L9564" s="9">
        <v>83.590354919433594</v>
      </c>
    </row>
    <row r="9565" spans="1:12" x14ac:dyDescent="0.25">
      <c r="A9565" s="5" t="str">
        <f t="shared" si="149"/>
        <v>1NEMNon-NEM Customer81212</v>
      </c>
      <c r="B9565" s="9">
        <v>1</v>
      </c>
      <c r="C9565" t="s">
        <v>132</v>
      </c>
      <c r="D9565" t="s">
        <v>143</v>
      </c>
      <c r="E9565" s="9">
        <v>8</v>
      </c>
      <c r="F9565" s="9">
        <v>1</v>
      </c>
      <c r="G9565" s="9">
        <v>2</v>
      </c>
      <c r="H9565" s="9">
        <v>12</v>
      </c>
      <c r="I9565" s="9">
        <v>1.4656059741973877</v>
      </c>
      <c r="J9565" s="9">
        <v>1.4656059741973877</v>
      </c>
      <c r="K9565" s="9">
        <v>0</v>
      </c>
      <c r="L9565" s="9">
        <v>87.11077880859375</v>
      </c>
    </row>
    <row r="9566" spans="1:12" x14ac:dyDescent="0.25">
      <c r="A9566" s="5" t="str">
        <f t="shared" si="149"/>
        <v>1NEMNon-NEM Customer81213</v>
      </c>
      <c r="B9566" s="9">
        <v>1</v>
      </c>
      <c r="C9566" t="s">
        <v>132</v>
      </c>
      <c r="D9566" t="s">
        <v>143</v>
      </c>
      <c r="E9566" s="9">
        <v>8</v>
      </c>
      <c r="F9566" s="9">
        <v>1</v>
      </c>
      <c r="G9566" s="9">
        <v>2</v>
      </c>
      <c r="H9566" s="9">
        <v>13</v>
      </c>
      <c r="I9566" s="9">
        <v>1.7854880094528198</v>
      </c>
      <c r="J9566" s="9">
        <v>1.7854880094528198</v>
      </c>
      <c r="K9566" s="9">
        <v>0</v>
      </c>
      <c r="L9566" s="9">
        <v>89.49029541015625</v>
      </c>
    </row>
    <row r="9567" spans="1:12" x14ac:dyDescent="0.25">
      <c r="A9567" s="5" t="str">
        <f t="shared" si="149"/>
        <v>1NEMNon-NEM Customer81214</v>
      </c>
      <c r="B9567" s="9">
        <v>1</v>
      </c>
      <c r="C9567" t="s">
        <v>132</v>
      </c>
      <c r="D9567" t="s">
        <v>143</v>
      </c>
      <c r="E9567" s="9">
        <v>8</v>
      </c>
      <c r="F9567" s="9">
        <v>1</v>
      </c>
      <c r="G9567" s="9">
        <v>2</v>
      </c>
      <c r="H9567" s="9">
        <v>14</v>
      </c>
      <c r="I9567" s="9">
        <v>2.1002616882324219</v>
      </c>
      <c r="J9567" s="9">
        <v>2.1002616882324219</v>
      </c>
      <c r="K9567" s="9">
        <v>0</v>
      </c>
      <c r="L9567" s="9">
        <v>91.548751831054688</v>
      </c>
    </row>
    <row r="9568" spans="1:12" x14ac:dyDescent="0.25">
      <c r="A9568" s="5" t="str">
        <f t="shared" si="149"/>
        <v>1NEMNon-NEM Customer81215</v>
      </c>
      <c r="B9568" s="9">
        <v>1</v>
      </c>
      <c r="C9568" t="s">
        <v>132</v>
      </c>
      <c r="D9568" t="s">
        <v>143</v>
      </c>
      <c r="E9568" s="9">
        <v>8</v>
      </c>
      <c r="F9568" s="9">
        <v>1</v>
      </c>
      <c r="G9568" s="9">
        <v>2</v>
      </c>
      <c r="H9568" s="9">
        <v>15</v>
      </c>
      <c r="I9568" s="9">
        <v>2.3635358810424805</v>
      </c>
      <c r="J9568" s="9">
        <v>2.3635358810424805</v>
      </c>
      <c r="K9568" s="9">
        <v>0</v>
      </c>
      <c r="L9568" s="9">
        <v>93.006210327148438</v>
      </c>
    </row>
    <row r="9569" spans="1:12" x14ac:dyDescent="0.25">
      <c r="A9569" s="5" t="str">
        <f t="shared" si="149"/>
        <v>1NEMNon-NEM Customer81216</v>
      </c>
      <c r="B9569" s="9">
        <v>1</v>
      </c>
      <c r="C9569" t="s">
        <v>132</v>
      </c>
      <c r="D9569" t="s">
        <v>143</v>
      </c>
      <c r="E9569" s="9">
        <v>8</v>
      </c>
      <c r="F9569" s="9">
        <v>1</v>
      </c>
      <c r="G9569" s="9">
        <v>2</v>
      </c>
      <c r="H9569" s="9">
        <v>16</v>
      </c>
      <c r="I9569" s="9">
        <v>2.6042828559875488</v>
      </c>
      <c r="J9569" s="9">
        <v>2.6042828559875488</v>
      </c>
      <c r="K9569" s="9">
        <v>0</v>
      </c>
      <c r="L9569" s="9">
        <v>93.029197692871094</v>
      </c>
    </row>
    <row r="9570" spans="1:12" x14ac:dyDescent="0.25">
      <c r="A9570" s="5" t="str">
        <f t="shared" si="149"/>
        <v>1NEMNon-NEM Customer81217</v>
      </c>
      <c r="B9570" s="9">
        <v>1</v>
      </c>
      <c r="C9570" t="s">
        <v>132</v>
      </c>
      <c r="D9570" t="s">
        <v>143</v>
      </c>
      <c r="E9570" s="9">
        <v>8</v>
      </c>
      <c r="F9570" s="9">
        <v>1</v>
      </c>
      <c r="G9570" s="9">
        <v>2</v>
      </c>
      <c r="H9570" s="9">
        <v>17</v>
      </c>
      <c r="I9570" s="9">
        <v>2.7475316524505615</v>
      </c>
      <c r="J9570" s="9">
        <v>1.809048056602478</v>
      </c>
      <c r="K9570" s="9">
        <v>1.5086513012647629E-2</v>
      </c>
      <c r="L9570" s="9">
        <v>92.458999633789063</v>
      </c>
    </row>
    <row r="9571" spans="1:12" x14ac:dyDescent="0.25">
      <c r="A9571" s="5" t="str">
        <f t="shared" si="149"/>
        <v>1NEMNon-NEM Customer81218</v>
      </c>
      <c r="B9571" s="9">
        <v>1</v>
      </c>
      <c r="C9571" t="s">
        <v>132</v>
      </c>
      <c r="D9571" t="s">
        <v>143</v>
      </c>
      <c r="E9571" s="9">
        <v>8</v>
      </c>
      <c r="F9571" s="9">
        <v>1</v>
      </c>
      <c r="G9571" s="9">
        <v>2</v>
      </c>
      <c r="H9571" s="9">
        <v>18</v>
      </c>
      <c r="I9571" s="9">
        <v>2.8206033706665039</v>
      </c>
      <c r="J9571" s="9">
        <v>2.2682328224182129</v>
      </c>
      <c r="K9571" s="9">
        <v>2.5085583329200745E-2</v>
      </c>
      <c r="L9571" s="9">
        <v>91.10919189453125</v>
      </c>
    </row>
    <row r="9572" spans="1:12" x14ac:dyDescent="0.25">
      <c r="A9572" s="5" t="str">
        <f t="shared" si="149"/>
        <v>1NEMNon-NEM Customer81219</v>
      </c>
      <c r="B9572" s="9">
        <v>1</v>
      </c>
      <c r="C9572" t="s">
        <v>132</v>
      </c>
      <c r="D9572" t="s">
        <v>143</v>
      </c>
      <c r="E9572" s="9">
        <v>8</v>
      </c>
      <c r="F9572" s="9">
        <v>1</v>
      </c>
      <c r="G9572" s="9">
        <v>2</v>
      </c>
      <c r="H9572" s="9">
        <v>19</v>
      </c>
      <c r="I9572" s="9">
        <v>2.7486343383789063</v>
      </c>
      <c r="J9572" s="9">
        <v>2.3989877700805664</v>
      </c>
      <c r="K9572" s="9">
        <v>1.3601403683423996E-2</v>
      </c>
      <c r="L9572" s="9">
        <v>89.765754699707031</v>
      </c>
    </row>
    <row r="9573" spans="1:12" x14ac:dyDescent="0.25">
      <c r="A9573" s="5" t="str">
        <f t="shared" si="149"/>
        <v>1NEMNon-NEM Customer81220</v>
      </c>
      <c r="B9573" s="9">
        <v>1</v>
      </c>
      <c r="C9573" t="s">
        <v>132</v>
      </c>
      <c r="D9573" t="s">
        <v>143</v>
      </c>
      <c r="E9573" s="9">
        <v>8</v>
      </c>
      <c r="F9573" s="9">
        <v>1</v>
      </c>
      <c r="G9573" s="9">
        <v>2</v>
      </c>
      <c r="H9573" s="9">
        <v>20</v>
      </c>
      <c r="I9573" s="9">
        <v>2.5234713554382324</v>
      </c>
      <c r="J9573" s="9">
        <v>2.2651834487915039</v>
      </c>
      <c r="K9573" s="9">
        <v>1.4244453050196171E-2</v>
      </c>
      <c r="L9573" s="9">
        <v>88.027801513671875</v>
      </c>
    </row>
    <row r="9574" spans="1:12" x14ac:dyDescent="0.25">
      <c r="A9574" s="5" t="str">
        <f t="shared" si="149"/>
        <v>1NEMNon-NEM Customer81221</v>
      </c>
      <c r="B9574" s="9">
        <v>1</v>
      </c>
      <c r="C9574" t="s">
        <v>132</v>
      </c>
      <c r="D9574" t="s">
        <v>143</v>
      </c>
      <c r="E9574" s="9">
        <v>8</v>
      </c>
      <c r="F9574" s="9">
        <v>1</v>
      </c>
      <c r="G9574" s="9">
        <v>2</v>
      </c>
      <c r="H9574" s="9">
        <v>21</v>
      </c>
      <c r="I9574" s="9">
        <v>2.3921983242034912</v>
      </c>
      <c r="J9574" s="9">
        <v>2.1570146083831787</v>
      </c>
      <c r="K9574" s="9">
        <v>1.1977427639067173E-2</v>
      </c>
      <c r="L9574" s="9">
        <v>84.593788146972656</v>
      </c>
    </row>
    <row r="9575" spans="1:12" x14ac:dyDescent="0.25">
      <c r="A9575" s="5" t="str">
        <f t="shared" si="149"/>
        <v>1NEMNon-NEM Customer81222</v>
      </c>
      <c r="B9575" s="9">
        <v>1</v>
      </c>
      <c r="C9575" t="s">
        <v>132</v>
      </c>
      <c r="D9575" t="s">
        <v>143</v>
      </c>
      <c r="E9575" s="9">
        <v>8</v>
      </c>
      <c r="F9575" s="9">
        <v>1</v>
      </c>
      <c r="G9575" s="9">
        <v>2</v>
      </c>
      <c r="H9575" s="9">
        <v>22</v>
      </c>
      <c r="I9575" s="9">
        <v>2.2533318996429443</v>
      </c>
      <c r="J9575" s="9">
        <v>2.6626107692718506</v>
      </c>
      <c r="K9575" s="9">
        <v>1.1922934092581272E-2</v>
      </c>
      <c r="L9575" s="9">
        <v>81.353652954101563</v>
      </c>
    </row>
    <row r="9576" spans="1:12" x14ac:dyDescent="0.25">
      <c r="A9576" s="5" t="str">
        <f t="shared" si="149"/>
        <v>1NEMNon-NEM Customer81223</v>
      </c>
      <c r="B9576" s="9">
        <v>1</v>
      </c>
      <c r="C9576" t="s">
        <v>132</v>
      </c>
      <c r="D9576" t="s">
        <v>143</v>
      </c>
      <c r="E9576" s="9">
        <v>8</v>
      </c>
      <c r="F9576" s="9">
        <v>1</v>
      </c>
      <c r="G9576" s="9">
        <v>2</v>
      </c>
      <c r="H9576" s="9">
        <v>23</v>
      </c>
      <c r="I9576" s="9">
        <v>1.9932283163070679</v>
      </c>
      <c r="J9576" s="9">
        <v>2.143930196762085</v>
      </c>
      <c r="K9576" s="9">
        <v>9.4462577253580093E-3</v>
      </c>
      <c r="L9576" s="9">
        <v>79.317657470703125</v>
      </c>
    </row>
    <row r="9577" spans="1:12" x14ac:dyDescent="0.25">
      <c r="A9577" s="5" t="str">
        <f t="shared" si="149"/>
        <v>1NEMNon-NEM Customer81224</v>
      </c>
      <c r="B9577" s="9">
        <v>1</v>
      </c>
      <c r="C9577" t="s">
        <v>132</v>
      </c>
      <c r="D9577" t="s">
        <v>143</v>
      </c>
      <c r="E9577" s="9">
        <v>8</v>
      </c>
      <c r="F9577" s="9">
        <v>1</v>
      </c>
      <c r="G9577" s="9">
        <v>2</v>
      </c>
      <c r="H9577" s="9">
        <v>24</v>
      </c>
      <c r="I9577" s="9">
        <v>1.6518368721008301</v>
      </c>
      <c r="J9577" s="9">
        <v>1.737663745880127</v>
      </c>
      <c r="K9577" s="9">
        <v>7.7448752708733082E-3</v>
      </c>
      <c r="L9577" s="9">
        <v>77.813034057617188</v>
      </c>
    </row>
    <row r="9578" spans="1:12" x14ac:dyDescent="0.25">
      <c r="A9578" s="5" t="str">
        <f t="shared" si="149"/>
        <v>1NEMNon-NEM Customer81101</v>
      </c>
      <c r="B9578" s="9">
        <v>1</v>
      </c>
      <c r="C9578" t="s">
        <v>132</v>
      </c>
      <c r="D9578" t="s">
        <v>143</v>
      </c>
      <c r="E9578" s="9">
        <v>8</v>
      </c>
      <c r="F9578" s="9">
        <v>1</v>
      </c>
      <c r="G9578" s="9">
        <v>10</v>
      </c>
      <c r="H9578" s="9">
        <v>1</v>
      </c>
      <c r="I9578" s="9">
        <v>1.4564170837402344</v>
      </c>
      <c r="J9578" s="9">
        <v>1.4564170837402344</v>
      </c>
      <c r="K9578" s="9">
        <v>0</v>
      </c>
      <c r="L9578" s="9">
        <v>79.134361267089844</v>
      </c>
    </row>
    <row r="9579" spans="1:12" x14ac:dyDescent="0.25">
      <c r="A9579" s="5" t="str">
        <f t="shared" si="149"/>
        <v>1NEMNon-NEM Customer81102</v>
      </c>
      <c r="B9579" s="9">
        <v>1</v>
      </c>
      <c r="C9579" t="s">
        <v>132</v>
      </c>
      <c r="D9579" t="s">
        <v>143</v>
      </c>
      <c r="E9579" s="9">
        <v>8</v>
      </c>
      <c r="F9579" s="9">
        <v>1</v>
      </c>
      <c r="G9579" s="9">
        <v>10</v>
      </c>
      <c r="H9579" s="9">
        <v>2</v>
      </c>
      <c r="I9579" s="9">
        <v>1.2105085849761963</v>
      </c>
      <c r="J9579" s="9">
        <v>1.2105085849761963</v>
      </c>
      <c r="K9579" s="9">
        <v>0</v>
      </c>
      <c r="L9579" s="9">
        <v>77.919258117675781</v>
      </c>
    </row>
    <row r="9580" spans="1:12" x14ac:dyDescent="0.25">
      <c r="A9580" s="5" t="str">
        <f t="shared" si="149"/>
        <v>1NEMNon-NEM Customer81103</v>
      </c>
      <c r="B9580" s="9">
        <v>1</v>
      </c>
      <c r="C9580" t="s">
        <v>132</v>
      </c>
      <c r="D9580" t="s">
        <v>143</v>
      </c>
      <c r="E9580" s="9">
        <v>8</v>
      </c>
      <c r="F9580" s="9">
        <v>1</v>
      </c>
      <c r="G9580" s="9">
        <v>10</v>
      </c>
      <c r="H9580" s="9">
        <v>3</v>
      </c>
      <c r="I9580" s="9">
        <v>1.0426448583602905</v>
      </c>
      <c r="J9580" s="9">
        <v>1.0426448583602905</v>
      </c>
      <c r="K9580" s="9">
        <v>0</v>
      </c>
      <c r="L9580" s="9">
        <v>76.903144836425781</v>
      </c>
    </row>
    <row r="9581" spans="1:12" x14ac:dyDescent="0.25">
      <c r="A9581" s="5" t="str">
        <f t="shared" si="149"/>
        <v>1NEMNon-NEM Customer81104</v>
      </c>
      <c r="B9581" s="9">
        <v>1</v>
      </c>
      <c r="C9581" t="s">
        <v>132</v>
      </c>
      <c r="D9581" t="s">
        <v>143</v>
      </c>
      <c r="E9581" s="9">
        <v>8</v>
      </c>
      <c r="F9581" s="9">
        <v>1</v>
      </c>
      <c r="G9581" s="9">
        <v>10</v>
      </c>
      <c r="H9581" s="9">
        <v>4</v>
      </c>
      <c r="I9581" s="9">
        <v>0.91693675518035889</v>
      </c>
      <c r="J9581" s="9">
        <v>0.91693675518035889</v>
      </c>
      <c r="K9581" s="9">
        <v>0</v>
      </c>
      <c r="L9581" s="9">
        <v>75.85101318359375</v>
      </c>
    </row>
    <row r="9582" spans="1:12" x14ac:dyDescent="0.25">
      <c r="A9582" s="5" t="str">
        <f t="shared" si="149"/>
        <v>1NEMNon-NEM Customer81105</v>
      </c>
      <c r="B9582" s="9">
        <v>1</v>
      </c>
      <c r="C9582" t="s">
        <v>132</v>
      </c>
      <c r="D9582" t="s">
        <v>143</v>
      </c>
      <c r="E9582" s="9">
        <v>8</v>
      </c>
      <c r="F9582" s="9">
        <v>1</v>
      </c>
      <c r="G9582" s="9">
        <v>10</v>
      </c>
      <c r="H9582" s="9">
        <v>5</v>
      </c>
      <c r="I9582" s="9">
        <v>0.83079713582992554</v>
      </c>
      <c r="J9582" s="9">
        <v>0.83079713582992554</v>
      </c>
      <c r="K9582" s="9">
        <v>0</v>
      </c>
      <c r="L9582" s="9">
        <v>74.926193237304688</v>
      </c>
    </row>
    <row r="9583" spans="1:12" x14ac:dyDescent="0.25">
      <c r="A9583" s="5" t="str">
        <f t="shared" si="149"/>
        <v>1NEMNon-NEM Customer81106</v>
      </c>
      <c r="B9583" s="9">
        <v>1</v>
      </c>
      <c r="C9583" t="s">
        <v>132</v>
      </c>
      <c r="D9583" t="s">
        <v>143</v>
      </c>
      <c r="E9583" s="9">
        <v>8</v>
      </c>
      <c r="F9583" s="9">
        <v>1</v>
      </c>
      <c r="G9583" s="9">
        <v>10</v>
      </c>
      <c r="H9583" s="9">
        <v>6</v>
      </c>
      <c r="I9583" s="9">
        <v>0.78229057788848877</v>
      </c>
      <c r="J9583" s="9">
        <v>0.78229057788848877</v>
      </c>
      <c r="K9583" s="9">
        <v>0</v>
      </c>
      <c r="L9583" s="9">
        <v>74.095390319824219</v>
      </c>
    </row>
    <row r="9584" spans="1:12" x14ac:dyDescent="0.25">
      <c r="A9584" s="5" t="str">
        <f t="shared" si="149"/>
        <v>1NEMNon-NEM Customer81107</v>
      </c>
      <c r="B9584" s="9">
        <v>1</v>
      </c>
      <c r="C9584" t="s">
        <v>132</v>
      </c>
      <c r="D9584" t="s">
        <v>143</v>
      </c>
      <c r="E9584" s="9">
        <v>8</v>
      </c>
      <c r="F9584" s="9">
        <v>1</v>
      </c>
      <c r="G9584" s="9">
        <v>10</v>
      </c>
      <c r="H9584" s="9">
        <v>7</v>
      </c>
      <c r="I9584" s="9">
        <v>0.77061796188354492</v>
      </c>
      <c r="J9584" s="9">
        <v>0.77061796188354492</v>
      </c>
      <c r="K9584" s="9">
        <v>0</v>
      </c>
      <c r="L9584" s="9">
        <v>73.270782470703125</v>
      </c>
    </row>
    <row r="9585" spans="1:12" x14ac:dyDescent="0.25">
      <c r="A9585" s="5" t="str">
        <f t="shared" si="149"/>
        <v>1NEMNon-NEM Customer81108</v>
      </c>
      <c r="B9585" s="9">
        <v>1</v>
      </c>
      <c r="C9585" t="s">
        <v>132</v>
      </c>
      <c r="D9585" t="s">
        <v>143</v>
      </c>
      <c r="E9585" s="9">
        <v>8</v>
      </c>
      <c r="F9585" s="9">
        <v>1</v>
      </c>
      <c r="G9585" s="9">
        <v>10</v>
      </c>
      <c r="H9585" s="9">
        <v>8</v>
      </c>
      <c r="I9585" s="9">
        <v>0.8311888575553894</v>
      </c>
      <c r="J9585" s="9">
        <v>0.8311888575553894</v>
      </c>
      <c r="K9585" s="9">
        <v>0</v>
      </c>
      <c r="L9585" s="9">
        <v>73.284873962402344</v>
      </c>
    </row>
    <row r="9586" spans="1:12" x14ac:dyDescent="0.25">
      <c r="A9586" s="5" t="str">
        <f t="shared" si="149"/>
        <v>1NEMNon-NEM Customer81109</v>
      </c>
      <c r="B9586" s="9">
        <v>1</v>
      </c>
      <c r="C9586" t="s">
        <v>132</v>
      </c>
      <c r="D9586" t="s">
        <v>143</v>
      </c>
      <c r="E9586" s="9">
        <v>8</v>
      </c>
      <c r="F9586" s="9">
        <v>1</v>
      </c>
      <c r="G9586" s="9">
        <v>10</v>
      </c>
      <c r="H9586" s="9">
        <v>9</v>
      </c>
      <c r="I9586" s="9">
        <v>0.89696419239044189</v>
      </c>
      <c r="J9586" s="9">
        <v>0.89696419239044189</v>
      </c>
      <c r="K9586" s="9">
        <v>0</v>
      </c>
      <c r="L9586" s="9">
        <v>75.7705078125</v>
      </c>
    </row>
    <row r="9587" spans="1:12" x14ac:dyDescent="0.25">
      <c r="A9587" s="5" t="str">
        <f t="shared" si="149"/>
        <v>1NEMNon-NEM Customer811010</v>
      </c>
      <c r="B9587" s="9">
        <v>1</v>
      </c>
      <c r="C9587" t="s">
        <v>132</v>
      </c>
      <c r="D9587" t="s">
        <v>143</v>
      </c>
      <c r="E9587" s="9">
        <v>8</v>
      </c>
      <c r="F9587" s="9">
        <v>1</v>
      </c>
      <c r="G9587" s="9">
        <v>10</v>
      </c>
      <c r="H9587" s="9">
        <v>10</v>
      </c>
      <c r="I9587" s="9">
        <v>1.0490609407424927</v>
      </c>
      <c r="J9587" s="9">
        <v>1.0490609407424927</v>
      </c>
      <c r="K9587" s="9">
        <v>0</v>
      </c>
      <c r="L9587" s="9">
        <v>80.6541748046875</v>
      </c>
    </row>
    <row r="9588" spans="1:12" x14ac:dyDescent="0.25">
      <c r="A9588" s="5" t="str">
        <f t="shared" si="149"/>
        <v>1NEMNon-NEM Customer811011</v>
      </c>
      <c r="B9588" s="9">
        <v>1</v>
      </c>
      <c r="C9588" t="s">
        <v>132</v>
      </c>
      <c r="D9588" t="s">
        <v>143</v>
      </c>
      <c r="E9588" s="9">
        <v>8</v>
      </c>
      <c r="F9588" s="9">
        <v>1</v>
      </c>
      <c r="G9588" s="9">
        <v>10</v>
      </c>
      <c r="H9588" s="9">
        <v>11</v>
      </c>
      <c r="I9588" s="9">
        <v>1.3022905588150024</v>
      </c>
      <c r="J9588" s="9">
        <v>1.3022905588150024</v>
      </c>
      <c r="K9588" s="9">
        <v>0</v>
      </c>
      <c r="L9588" s="9">
        <v>86.20849609375</v>
      </c>
    </row>
    <row r="9589" spans="1:12" x14ac:dyDescent="0.25">
      <c r="A9589" s="5" t="str">
        <f t="shared" si="149"/>
        <v>1NEMNon-NEM Customer811012</v>
      </c>
      <c r="B9589" s="9">
        <v>1</v>
      </c>
      <c r="C9589" t="s">
        <v>132</v>
      </c>
      <c r="D9589" t="s">
        <v>143</v>
      </c>
      <c r="E9589" s="9">
        <v>8</v>
      </c>
      <c r="F9589" s="9">
        <v>1</v>
      </c>
      <c r="G9589" s="9">
        <v>10</v>
      </c>
      <c r="H9589" s="9">
        <v>12</v>
      </c>
      <c r="I9589" s="9">
        <v>1.596843957901001</v>
      </c>
      <c r="J9589" s="9">
        <v>1.596843957901001</v>
      </c>
      <c r="K9589" s="9">
        <v>0</v>
      </c>
      <c r="L9589" s="9">
        <v>89.841110229492188</v>
      </c>
    </row>
    <row r="9590" spans="1:12" x14ac:dyDescent="0.25">
      <c r="A9590" s="5" t="str">
        <f t="shared" si="149"/>
        <v>1NEMNon-NEM Customer811013</v>
      </c>
      <c r="B9590" s="9">
        <v>1</v>
      </c>
      <c r="C9590" t="s">
        <v>132</v>
      </c>
      <c r="D9590" t="s">
        <v>143</v>
      </c>
      <c r="E9590" s="9">
        <v>8</v>
      </c>
      <c r="F9590" s="9">
        <v>1</v>
      </c>
      <c r="G9590" s="9">
        <v>10</v>
      </c>
      <c r="H9590" s="9">
        <v>13</v>
      </c>
      <c r="I9590" s="9">
        <v>1.9634838104248047</v>
      </c>
      <c r="J9590" s="9">
        <v>1.9634838104248047</v>
      </c>
      <c r="K9590" s="9">
        <v>0</v>
      </c>
      <c r="L9590" s="9">
        <v>91.504745483398438</v>
      </c>
    </row>
    <row r="9591" spans="1:12" x14ac:dyDescent="0.25">
      <c r="A9591" s="5" t="str">
        <f t="shared" si="149"/>
        <v>1NEMNon-NEM Customer811014</v>
      </c>
      <c r="B9591" s="9">
        <v>1</v>
      </c>
      <c r="C9591" t="s">
        <v>132</v>
      </c>
      <c r="D9591" t="s">
        <v>143</v>
      </c>
      <c r="E9591" s="9">
        <v>8</v>
      </c>
      <c r="F9591" s="9">
        <v>1</v>
      </c>
      <c r="G9591" s="9">
        <v>10</v>
      </c>
      <c r="H9591" s="9">
        <v>14</v>
      </c>
      <c r="I9591" s="9">
        <v>2.3215162754058838</v>
      </c>
      <c r="J9591" s="9">
        <v>2.3215162754058838</v>
      </c>
      <c r="K9591" s="9">
        <v>0</v>
      </c>
      <c r="L9591" s="9">
        <v>93.140266418457031</v>
      </c>
    </row>
    <row r="9592" spans="1:12" x14ac:dyDescent="0.25">
      <c r="A9592" s="5" t="str">
        <f t="shared" si="149"/>
        <v>1NEMNon-NEM Customer811015</v>
      </c>
      <c r="B9592" s="9">
        <v>1</v>
      </c>
      <c r="C9592" t="s">
        <v>132</v>
      </c>
      <c r="D9592" t="s">
        <v>143</v>
      </c>
      <c r="E9592" s="9">
        <v>8</v>
      </c>
      <c r="F9592" s="9">
        <v>1</v>
      </c>
      <c r="G9592" s="9">
        <v>10</v>
      </c>
      <c r="H9592" s="9">
        <v>15</v>
      </c>
      <c r="I9592" s="9">
        <v>2.6096994876861572</v>
      </c>
      <c r="J9592" s="9">
        <v>2.6096994876861572</v>
      </c>
      <c r="K9592" s="9">
        <v>0</v>
      </c>
      <c r="L9592" s="9">
        <v>94.808265686035156</v>
      </c>
    </row>
    <row r="9593" spans="1:12" x14ac:dyDescent="0.25">
      <c r="A9593" s="5" t="str">
        <f t="shared" si="149"/>
        <v>1NEMNon-NEM Customer811016</v>
      </c>
      <c r="B9593" s="9">
        <v>1</v>
      </c>
      <c r="C9593" t="s">
        <v>132</v>
      </c>
      <c r="D9593" t="s">
        <v>143</v>
      </c>
      <c r="E9593" s="9">
        <v>8</v>
      </c>
      <c r="F9593" s="9">
        <v>1</v>
      </c>
      <c r="G9593" s="9">
        <v>10</v>
      </c>
      <c r="H9593" s="9">
        <v>16</v>
      </c>
      <c r="I9593" s="9">
        <v>2.856339693069458</v>
      </c>
      <c r="J9593" s="9">
        <v>2.856339693069458</v>
      </c>
      <c r="K9593" s="9">
        <v>0</v>
      </c>
      <c r="L9593" s="9">
        <v>96.370780944824219</v>
      </c>
    </row>
    <row r="9594" spans="1:12" x14ac:dyDescent="0.25">
      <c r="A9594" s="5" t="str">
        <f t="shared" si="149"/>
        <v>1NEMNon-NEM Customer811017</v>
      </c>
      <c r="B9594" s="9">
        <v>1</v>
      </c>
      <c r="C9594" t="s">
        <v>132</v>
      </c>
      <c r="D9594" t="s">
        <v>143</v>
      </c>
      <c r="E9594" s="9">
        <v>8</v>
      </c>
      <c r="F9594" s="9">
        <v>1</v>
      </c>
      <c r="G9594" s="9">
        <v>10</v>
      </c>
      <c r="H9594" s="9">
        <v>17</v>
      </c>
      <c r="I9594" s="9">
        <v>3.0067610740661621</v>
      </c>
      <c r="J9594" s="9">
        <v>1.9812585115432739</v>
      </c>
      <c r="K9594" s="9">
        <v>2.1294558420777321E-2</v>
      </c>
      <c r="L9594" s="9">
        <v>96.438232421875</v>
      </c>
    </row>
    <row r="9595" spans="1:12" x14ac:dyDescent="0.25">
      <c r="A9595" s="5" t="str">
        <f t="shared" si="149"/>
        <v>1NEMNon-NEM Customer811018</v>
      </c>
      <c r="B9595" s="9">
        <v>1</v>
      </c>
      <c r="C9595" t="s">
        <v>132</v>
      </c>
      <c r="D9595" t="s">
        <v>143</v>
      </c>
      <c r="E9595" s="9">
        <v>8</v>
      </c>
      <c r="F9595" s="9">
        <v>1</v>
      </c>
      <c r="G9595" s="9">
        <v>10</v>
      </c>
      <c r="H9595" s="9">
        <v>18</v>
      </c>
      <c r="I9595" s="9">
        <v>3.0853581428527832</v>
      </c>
      <c r="J9595" s="9">
        <v>2.4453423023223877</v>
      </c>
      <c r="K9595" s="9">
        <v>3.2133996486663818E-2</v>
      </c>
      <c r="L9595" s="9">
        <v>95.820976257324219</v>
      </c>
    </row>
    <row r="9596" spans="1:12" x14ac:dyDescent="0.25">
      <c r="A9596" s="5" t="str">
        <f t="shared" si="149"/>
        <v>1NEMNon-NEM Customer811019</v>
      </c>
      <c r="B9596" s="9">
        <v>1</v>
      </c>
      <c r="C9596" t="s">
        <v>132</v>
      </c>
      <c r="D9596" t="s">
        <v>143</v>
      </c>
      <c r="E9596" s="9">
        <v>8</v>
      </c>
      <c r="F9596" s="9">
        <v>1</v>
      </c>
      <c r="G9596" s="9">
        <v>10</v>
      </c>
      <c r="H9596" s="9">
        <v>19</v>
      </c>
      <c r="I9596" s="9">
        <v>3.0125463008880615</v>
      </c>
      <c r="J9596" s="9">
        <v>2.6040763854980469</v>
      </c>
      <c r="K9596" s="9">
        <v>1.5317569486796856E-2</v>
      </c>
      <c r="L9596" s="9">
        <v>94.473426818847656</v>
      </c>
    </row>
    <row r="9597" spans="1:12" x14ac:dyDescent="0.25">
      <c r="A9597" s="5" t="str">
        <f t="shared" si="149"/>
        <v>1NEMNon-NEM Customer811020</v>
      </c>
      <c r="B9597" s="9">
        <v>1</v>
      </c>
      <c r="C9597" t="s">
        <v>132</v>
      </c>
      <c r="D9597" t="s">
        <v>143</v>
      </c>
      <c r="E9597" s="9">
        <v>8</v>
      </c>
      <c r="F9597" s="9">
        <v>1</v>
      </c>
      <c r="G9597" s="9">
        <v>10</v>
      </c>
      <c r="H9597" s="9">
        <v>20</v>
      </c>
      <c r="I9597" s="9">
        <v>2.7602002620697021</v>
      </c>
      <c r="J9597" s="9">
        <v>2.4776370525360107</v>
      </c>
      <c r="K9597" s="9">
        <v>2.24140714854002E-2</v>
      </c>
      <c r="L9597" s="9">
        <v>91.635932922363281</v>
      </c>
    </row>
    <row r="9598" spans="1:12" x14ac:dyDescent="0.25">
      <c r="A9598" s="5" t="str">
        <f t="shared" si="149"/>
        <v>1NEMNon-NEM Customer811021</v>
      </c>
      <c r="B9598" s="9">
        <v>1</v>
      </c>
      <c r="C9598" t="s">
        <v>132</v>
      </c>
      <c r="D9598" t="s">
        <v>143</v>
      </c>
      <c r="E9598" s="9">
        <v>8</v>
      </c>
      <c r="F9598" s="9">
        <v>1</v>
      </c>
      <c r="G9598" s="9">
        <v>10</v>
      </c>
      <c r="H9598" s="9">
        <v>21</v>
      </c>
      <c r="I9598" s="9">
        <v>2.6105489730834961</v>
      </c>
      <c r="J9598" s="9">
        <v>2.3516297340393066</v>
      </c>
      <c r="K9598" s="9">
        <v>1.4408981427550316E-2</v>
      </c>
      <c r="L9598" s="9">
        <v>88.121673583984375</v>
      </c>
    </row>
    <row r="9599" spans="1:12" x14ac:dyDescent="0.25">
      <c r="A9599" s="5" t="str">
        <f t="shared" si="149"/>
        <v>1NEMNon-NEM Customer811022</v>
      </c>
      <c r="B9599" s="9">
        <v>1</v>
      </c>
      <c r="C9599" t="s">
        <v>132</v>
      </c>
      <c r="D9599" t="s">
        <v>143</v>
      </c>
      <c r="E9599" s="9">
        <v>8</v>
      </c>
      <c r="F9599" s="9">
        <v>1</v>
      </c>
      <c r="G9599" s="9">
        <v>10</v>
      </c>
      <c r="H9599" s="9">
        <v>22</v>
      </c>
      <c r="I9599" s="9">
        <v>2.4550826549530029</v>
      </c>
      <c r="J9599" s="9">
        <v>2.9119462966918945</v>
      </c>
      <c r="K9599" s="9">
        <v>1.8070535734295845E-2</v>
      </c>
      <c r="L9599" s="9">
        <v>84.885536193847656</v>
      </c>
    </row>
    <row r="9600" spans="1:12" x14ac:dyDescent="0.25">
      <c r="A9600" s="5" t="str">
        <f t="shared" si="149"/>
        <v>1NEMNon-NEM Customer811023</v>
      </c>
      <c r="B9600" s="9">
        <v>1</v>
      </c>
      <c r="C9600" t="s">
        <v>132</v>
      </c>
      <c r="D9600" t="s">
        <v>143</v>
      </c>
      <c r="E9600" s="9">
        <v>8</v>
      </c>
      <c r="F9600" s="9">
        <v>1</v>
      </c>
      <c r="G9600" s="9">
        <v>10</v>
      </c>
      <c r="H9600" s="9">
        <v>23</v>
      </c>
      <c r="I9600" s="9">
        <v>2.1644740104675293</v>
      </c>
      <c r="J9600" s="9">
        <v>2.3398737907409668</v>
      </c>
      <c r="K9600" s="9">
        <v>1.2907983735203743E-2</v>
      </c>
      <c r="L9600" s="9">
        <v>82.490364074707031</v>
      </c>
    </row>
    <row r="9601" spans="1:12" x14ac:dyDescent="0.25">
      <c r="A9601" s="5" t="str">
        <f t="shared" si="149"/>
        <v>1NEMNon-NEM Customer811024</v>
      </c>
      <c r="B9601" s="9">
        <v>1</v>
      </c>
      <c r="C9601" t="s">
        <v>132</v>
      </c>
      <c r="D9601" t="s">
        <v>143</v>
      </c>
      <c r="E9601" s="9">
        <v>8</v>
      </c>
      <c r="F9601" s="9">
        <v>1</v>
      </c>
      <c r="G9601" s="9">
        <v>10</v>
      </c>
      <c r="H9601" s="9">
        <v>24</v>
      </c>
      <c r="I9601" s="9">
        <v>1.8000496625900269</v>
      </c>
      <c r="J9601" s="9">
        <v>1.9050391912460327</v>
      </c>
      <c r="K9601" s="9">
        <v>1.0907204821705818E-2</v>
      </c>
      <c r="L9601" s="9">
        <v>81.0804443359375</v>
      </c>
    </row>
    <row r="9602" spans="1:12" x14ac:dyDescent="0.25">
      <c r="A9602" s="5" t="str">
        <f t="shared" si="149"/>
        <v>1NEMNon-NEM Customer9021</v>
      </c>
      <c r="B9602" s="9">
        <v>1</v>
      </c>
      <c r="C9602" t="s">
        <v>132</v>
      </c>
      <c r="D9602" t="s">
        <v>143</v>
      </c>
      <c r="E9602" s="9">
        <v>9</v>
      </c>
      <c r="F9602" s="9">
        <v>0</v>
      </c>
      <c r="G9602" s="9">
        <v>2</v>
      </c>
      <c r="H9602" s="9">
        <v>1</v>
      </c>
      <c r="I9602" s="9">
        <v>1.4393712282180786</v>
      </c>
      <c r="J9602" s="9">
        <v>1.4393712282180786</v>
      </c>
      <c r="K9602" s="9">
        <v>0</v>
      </c>
      <c r="L9602" s="9">
        <v>78.793487548828125</v>
      </c>
    </row>
    <row r="9603" spans="1:12" x14ac:dyDescent="0.25">
      <c r="A9603" s="5" t="str">
        <f t="shared" ref="A9603:A9666" si="150">B9603&amp;C9603&amp;D9603&amp;E9603&amp;F9603&amp;G9603&amp;H9603</f>
        <v>1NEMNon-NEM Customer9022</v>
      </c>
      <c r="B9603" s="9">
        <v>1</v>
      </c>
      <c r="C9603" t="s">
        <v>132</v>
      </c>
      <c r="D9603" t="s">
        <v>143</v>
      </c>
      <c r="E9603" s="9">
        <v>9</v>
      </c>
      <c r="F9603" s="9">
        <v>0</v>
      </c>
      <c r="G9603" s="9">
        <v>2</v>
      </c>
      <c r="H9603" s="9">
        <v>2</v>
      </c>
      <c r="I9603" s="9">
        <v>1.188143253326416</v>
      </c>
      <c r="J9603" s="9">
        <v>1.188143253326416</v>
      </c>
      <c r="K9603" s="9">
        <v>0</v>
      </c>
      <c r="L9603" s="9">
        <v>77.399635314941406</v>
      </c>
    </row>
    <row r="9604" spans="1:12" x14ac:dyDescent="0.25">
      <c r="A9604" s="5" t="str">
        <f t="shared" si="150"/>
        <v>1NEMNon-NEM Customer9023</v>
      </c>
      <c r="B9604" s="9">
        <v>1</v>
      </c>
      <c r="C9604" t="s">
        <v>132</v>
      </c>
      <c r="D9604" t="s">
        <v>143</v>
      </c>
      <c r="E9604" s="9">
        <v>9</v>
      </c>
      <c r="F9604" s="9">
        <v>0</v>
      </c>
      <c r="G9604" s="9">
        <v>2</v>
      </c>
      <c r="H9604" s="9">
        <v>3</v>
      </c>
      <c r="I9604" s="9">
        <v>1.0193572044372559</v>
      </c>
      <c r="J9604" s="9">
        <v>1.0193572044372559</v>
      </c>
      <c r="K9604" s="9">
        <v>0</v>
      </c>
      <c r="L9604" s="9">
        <v>76.274055480957031</v>
      </c>
    </row>
    <row r="9605" spans="1:12" x14ac:dyDescent="0.25">
      <c r="A9605" s="5" t="str">
        <f t="shared" si="150"/>
        <v>1NEMNon-NEM Customer9024</v>
      </c>
      <c r="B9605" s="9">
        <v>1</v>
      </c>
      <c r="C9605" t="s">
        <v>132</v>
      </c>
      <c r="D9605" t="s">
        <v>143</v>
      </c>
      <c r="E9605" s="9">
        <v>9</v>
      </c>
      <c r="F9605" s="9">
        <v>0</v>
      </c>
      <c r="G9605" s="9">
        <v>2</v>
      </c>
      <c r="H9605" s="9">
        <v>4</v>
      </c>
      <c r="I9605" s="9">
        <v>0.89085614681243896</v>
      </c>
      <c r="J9605" s="9">
        <v>0.89085614681243896</v>
      </c>
      <c r="K9605" s="9">
        <v>0</v>
      </c>
      <c r="L9605" s="9">
        <v>75.028488159179688</v>
      </c>
    </row>
    <row r="9606" spans="1:12" x14ac:dyDescent="0.25">
      <c r="A9606" s="5" t="str">
        <f t="shared" si="150"/>
        <v>1NEMNon-NEM Customer9025</v>
      </c>
      <c r="B9606" s="9">
        <v>1</v>
      </c>
      <c r="C9606" t="s">
        <v>132</v>
      </c>
      <c r="D9606" t="s">
        <v>143</v>
      </c>
      <c r="E9606" s="9">
        <v>9</v>
      </c>
      <c r="F9606" s="9">
        <v>0</v>
      </c>
      <c r="G9606" s="9">
        <v>2</v>
      </c>
      <c r="H9606" s="9">
        <v>5</v>
      </c>
      <c r="I9606" s="9">
        <v>0.81031060218811035</v>
      </c>
      <c r="J9606" s="9">
        <v>0.81031060218811035</v>
      </c>
      <c r="K9606" s="9">
        <v>0</v>
      </c>
      <c r="L9606" s="9">
        <v>74.183334350585938</v>
      </c>
    </row>
    <row r="9607" spans="1:12" x14ac:dyDescent="0.25">
      <c r="A9607" s="5" t="str">
        <f t="shared" si="150"/>
        <v>1NEMNon-NEM Customer9026</v>
      </c>
      <c r="B9607" s="9">
        <v>1</v>
      </c>
      <c r="C9607" t="s">
        <v>132</v>
      </c>
      <c r="D9607" t="s">
        <v>143</v>
      </c>
      <c r="E9607" s="9">
        <v>9</v>
      </c>
      <c r="F9607" s="9">
        <v>0</v>
      </c>
      <c r="G9607" s="9">
        <v>2</v>
      </c>
      <c r="H9607" s="9">
        <v>6</v>
      </c>
      <c r="I9607" s="9">
        <v>0.76245659589767456</v>
      </c>
      <c r="J9607" s="9">
        <v>0.76245659589767456</v>
      </c>
      <c r="K9607" s="9">
        <v>0</v>
      </c>
      <c r="L9607" s="9">
        <v>73.310005187988281</v>
      </c>
    </row>
    <row r="9608" spans="1:12" x14ac:dyDescent="0.25">
      <c r="A9608" s="5" t="str">
        <f t="shared" si="150"/>
        <v>1NEMNon-NEM Customer9027</v>
      </c>
      <c r="B9608" s="9">
        <v>1</v>
      </c>
      <c r="C9608" t="s">
        <v>132</v>
      </c>
      <c r="D9608" t="s">
        <v>143</v>
      </c>
      <c r="E9608" s="9">
        <v>9</v>
      </c>
      <c r="F9608" s="9">
        <v>0</v>
      </c>
      <c r="G9608" s="9">
        <v>2</v>
      </c>
      <c r="H9608" s="9">
        <v>7</v>
      </c>
      <c r="I9608" s="9">
        <v>0.77110284566879272</v>
      </c>
      <c r="J9608" s="9">
        <v>0.77110284566879272</v>
      </c>
      <c r="K9608" s="9">
        <v>0</v>
      </c>
      <c r="L9608" s="9">
        <v>73.274490356445313</v>
      </c>
    </row>
    <row r="9609" spans="1:12" x14ac:dyDescent="0.25">
      <c r="A9609" s="5" t="str">
        <f t="shared" si="150"/>
        <v>1NEMNon-NEM Customer9028</v>
      </c>
      <c r="B9609" s="9">
        <v>1</v>
      </c>
      <c r="C9609" t="s">
        <v>132</v>
      </c>
      <c r="D9609" t="s">
        <v>143</v>
      </c>
      <c r="E9609" s="9">
        <v>9</v>
      </c>
      <c r="F9609" s="9">
        <v>0</v>
      </c>
      <c r="G9609" s="9">
        <v>2</v>
      </c>
      <c r="H9609" s="9">
        <v>8</v>
      </c>
      <c r="I9609" s="9">
        <v>0.83610111474990845</v>
      </c>
      <c r="J9609" s="9">
        <v>0.83610111474990845</v>
      </c>
      <c r="K9609" s="9">
        <v>0</v>
      </c>
      <c r="L9609" s="9">
        <v>73.442787170410156</v>
      </c>
    </row>
    <row r="9610" spans="1:12" x14ac:dyDescent="0.25">
      <c r="A9610" s="5" t="str">
        <f t="shared" si="150"/>
        <v>1NEMNon-NEM Customer9029</v>
      </c>
      <c r="B9610" s="9">
        <v>1</v>
      </c>
      <c r="C9610" t="s">
        <v>132</v>
      </c>
      <c r="D9610" t="s">
        <v>143</v>
      </c>
      <c r="E9610" s="9">
        <v>9</v>
      </c>
      <c r="F9610" s="9">
        <v>0</v>
      </c>
      <c r="G9610" s="9">
        <v>2</v>
      </c>
      <c r="H9610" s="9">
        <v>9</v>
      </c>
      <c r="I9610" s="9">
        <v>0.87718087434768677</v>
      </c>
      <c r="J9610" s="9">
        <v>0.87718087434768677</v>
      </c>
      <c r="K9610" s="9">
        <v>0</v>
      </c>
      <c r="L9610" s="9">
        <v>75.08624267578125</v>
      </c>
    </row>
    <row r="9611" spans="1:12" x14ac:dyDescent="0.25">
      <c r="A9611" s="5" t="str">
        <f t="shared" si="150"/>
        <v>1NEMNon-NEM Customer90210</v>
      </c>
      <c r="B9611" s="9">
        <v>1</v>
      </c>
      <c r="C9611" t="s">
        <v>132</v>
      </c>
      <c r="D9611" t="s">
        <v>143</v>
      </c>
      <c r="E9611" s="9">
        <v>9</v>
      </c>
      <c r="F9611" s="9">
        <v>0</v>
      </c>
      <c r="G9611" s="9">
        <v>2</v>
      </c>
      <c r="H9611" s="9">
        <v>10</v>
      </c>
      <c r="I9611" s="9">
        <v>1.0214780569076538</v>
      </c>
      <c r="J9611" s="9">
        <v>1.0214780569076538</v>
      </c>
      <c r="K9611" s="9">
        <v>0</v>
      </c>
      <c r="L9611" s="9">
        <v>79.791587829589844</v>
      </c>
    </row>
    <row r="9612" spans="1:12" x14ac:dyDescent="0.25">
      <c r="A9612" s="5" t="str">
        <f t="shared" si="150"/>
        <v>1NEMNon-NEM Customer90211</v>
      </c>
      <c r="B9612" s="9">
        <v>1</v>
      </c>
      <c r="C9612" t="s">
        <v>132</v>
      </c>
      <c r="D9612" t="s">
        <v>143</v>
      </c>
      <c r="E9612" s="9">
        <v>9</v>
      </c>
      <c r="F9612" s="9">
        <v>0</v>
      </c>
      <c r="G9612" s="9">
        <v>2</v>
      </c>
      <c r="H9612" s="9">
        <v>11</v>
      </c>
      <c r="I9612" s="9">
        <v>1.295876145362854</v>
      </c>
      <c r="J9612" s="9">
        <v>1.295876145362854</v>
      </c>
      <c r="K9612" s="9">
        <v>0</v>
      </c>
      <c r="L9612" s="9">
        <v>86.113700866699219</v>
      </c>
    </row>
    <row r="9613" spans="1:12" x14ac:dyDescent="0.25">
      <c r="A9613" s="5" t="str">
        <f t="shared" si="150"/>
        <v>1NEMNon-NEM Customer90212</v>
      </c>
      <c r="B9613" s="9">
        <v>1</v>
      </c>
      <c r="C9613" t="s">
        <v>132</v>
      </c>
      <c r="D9613" t="s">
        <v>143</v>
      </c>
      <c r="E9613" s="9">
        <v>9</v>
      </c>
      <c r="F9613" s="9">
        <v>0</v>
      </c>
      <c r="G9613" s="9">
        <v>2</v>
      </c>
      <c r="H9613" s="9">
        <v>12</v>
      </c>
      <c r="I9613" s="9">
        <v>1.5813984870910645</v>
      </c>
      <c r="J9613" s="9">
        <v>1.5813984870910645</v>
      </c>
      <c r="K9613" s="9">
        <v>0</v>
      </c>
      <c r="L9613" s="9">
        <v>91.063613891601563</v>
      </c>
    </row>
    <row r="9614" spans="1:12" x14ac:dyDescent="0.25">
      <c r="A9614" s="5" t="str">
        <f t="shared" si="150"/>
        <v>1NEMNon-NEM Customer90213</v>
      </c>
      <c r="B9614" s="9">
        <v>1</v>
      </c>
      <c r="C9614" t="s">
        <v>132</v>
      </c>
      <c r="D9614" t="s">
        <v>143</v>
      </c>
      <c r="E9614" s="9">
        <v>9</v>
      </c>
      <c r="F9614" s="9">
        <v>0</v>
      </c>
      <c r="G9614" s="9">
        <v>2</v>
      </c>
      <c r="H9614" s="9">
        <v>13</v>
      </c>
      <c r="I9614" s="9">
        <v>1.9289145469665527</v>
      </c>
      <c r="J9614" s="9">
        <v>1.9289145469665527</v>
      </c>
      <c r="K9614" s="9">
        <v>0</v>
      </c>
      <c r="L9614" s="9">
        <v>93.94696044921875</v>
      </c>
    </row>
    <row r="9615" spans="1:12" x14ac:dyDescent="0.25">
      <c r="A9615" s="5" t="str">
        <f t="shared" si="150"/>
        <v>1NEMNon-NEM Customer90214</v>
      </c>
      <c r="B9615" s="9">
        <v>1</v>
      </c>
      <c r="C9615" t="s">
        <v>132</v>
      </c>
      <c r="D9615" t="s">
        <v>143</v>
      </c>
      <c r="E9615" s="9">
        <v>9</v>
      </c>
      <c r="F9615" s="9">
        <v>0</v>
      </c>
      <c r="G9615" s="9">
        <v>2</v>
      </c>
      <c r="H9615" s="9">
        <v>14</v>
      </c>
      <c r="I9615" s="9">
        <v>2.2783331871032715</v>
      </c>
      <c r="J9615" s="9">
        <v>2.2783331871032715</v>
      </c>
      <c r="K9615" s="9">
        <v>0</v>
      </c>
      <c r="L9615" s="9">
        <v>95.806396484375</v>
      </c>
    </row>
    <row r="9616" spans="1:12" x14ac:dyDescent="0.25">
      <c r="A9616" s="5" t="str">
        <f t="shared" si="150"/>
        <v>1NEMNon-NEM Customer90215</v>
      </c>
      <c r="B9616" s="9">
        <v>1</v>
      </c>
      <c r="C9616" t="s">
        <v>132</v>
      </c>
      <c r="D9616" t="s">
        <v>143</v>
      </c>
      <c r="E9616" s="9">
        <v>9</v>
      </c>
      <c r="F9616" s="9">
        <v>0</v>
      </c>
      <c r="G9616" s="9">
        <v>2</v>
      </c>
      <c r="H9616" s="9">
        <v>15</v>
      </c>
      <c r="I9616" s="9">
        <v>2.5757505893707275</v>
      </c>
      <c r="J9616" s="9">
        <v>2.5757505893707275</v>
      </c>
      <c r="K9616" s="9">
        <v>0</v>
      </c>
      <c r="L9616" s="9">
        <v>96.447463989257813</v>
      </c>
    </row>
    <row r="9617" spans="1:12" x14ac:dyDescent="0.25">
      <c r="A9617" s="5" t="str">
        <f t="shared" si="150"/>
        <v>1NEMNon-NEM Customer90216</v>
      </c>
      <c r="B9617" s="9">
        <v>1</v>
      </c>
      <c r="C9617" t="s">
        <v>132</v>
      </c>
      <c r="D9617" t="s">
        <v>143</v>
      </c>
      <c r="E9617" s="9">
        <v>9</v>
      </c>
      <c r="F9617" s="9">
        <v>0</v>
      </c>
      <c r="G9617" s="9">
        <v>2</v>
      </c>
      <c r="H9617" s="9">
        <v>16</v>
      </c>
      <c r="I9617" s="9">
        <v>2.8419957160949707</v>
      </c>
      <c r="J9617" s="9">
        <v>2.8419957160949707</v>
      </c>
      <c r="K9617" s="9">
        <v>0</v>
      </c>
      <c r="L9617" s="9">
        <v>95.617080688476563</v>
      </c>
    </row>
    <row r="9618" spans="1:12" x14ac:dyDescent="0.25">
      <c r="A9618" s="5" t="str">
        <f t="shared" si="150"/>
        <v>1NEMNon-NEM Customer90217</v>
      </c>
      <c r="B9618" s="9">
        <v>1</v>
      </c>
      <c r="C9618" t="s">
        <v>132</v>
      </c>
      <c r="D9618" t="s">
        <v>143</v>
      </c>
      <c r="E9618" s="9">
        <v>9</v>
      </c>
      <c r="F9618" s="9">
        <v>0</v>
      </c>
      <c r="G9618" s="9">
        <v>2</v>
      </c>
      <c r="H9618" s="9">
        <v>17</v>
      </c>
      <c r="I9618" s="9">
        <v>2.994096040725708</v>
      </c>
      <c r="J9618" s="9">
        <v>2.0043237209320068</v>
      </c>
      <c r="K9618" s="9">
        <v>1.8298706039786339E-2</v>
      </c>
      <c r="L9618" s="9">
        <v>94.804344177246094</v>
      </c>
    </row>
    <row r="9619" spans="1:12" x14ac:dyDescent="0.25">
      <c r="A9619" s="5" t="str">
        <f t="shared" si="150"/>
        <v>1NEMNon-NEM Customer90218</v>
      </c>
      <c r="B9619" s="9">
        <v>1</v>
      </c>
      <c r="C9619" t="s">
        <v>132</v>
      </c>
      <c r="D9619" t="s">
        <v>143</v>
      </c>
      <c r="E9619" s="9">
        <v>9</v>
      </c>
      <c r="F9619" s="9">
        <v>0</v>
      </c>
      <c r="G9619" s="9">
        <v>2</v>
      </c>
      <c r="H9619" s="9">
        <v>18</v>
      </c>
      <c r="I9619" s="9">
        <v>3.068397045135498</v>
      </c>
      <c r="J9619" s="9">
        <v>2.4730033874511719</v>
      </c>
      <c r="K9619" s="9">
        <v>2.7338365092873573E-2</v>
      </c>
      <c r="L9619" s="9">
        <v>93.422096252441406</v>
      </c>
    </row>
    <row r="9620" spans="1:12" x14ac:dyDescent="0.25">
      <c r="A9620" s="5" t="str">
        <f t="shared" si="150"/>
        <v>1NEMNon-NEM Customer90219</v>
      </c>
      <c r="B9620" s="9">
        <v>1</v>
      </c>
      <c r="C9620" t="s">
        <v>132</v>
      </c>
      <c r="D9620" t="s">
        <v>143</v>
      </c>
      <c r="E9620" s="9">
        <v>9</v>
      </c>
      <c r="F9620" s="9">
        <v>0</v>
      </c>
      <c r="G9620" s="9">
        <v>2</v>
      </c>
      <c r="H9620" s="9">
        <v>19</v>
      </c>
      <c r="I9620" s="9">
        <v>2.9884083271026611</v>
      </c>
      <c r="J9620" s="9">
        <v>2.6038305759429932</v>
      </c>
      <c r="K9620" s="9">
        <v>1.3855829834938049E-2</v>
      </c>
      <c r="L9620" s="9">
        <v>92.561317443847656</v>
      </c>
    </row>
    <row r="9621" spans="1:12" x14ac:dyDescent="0.25">
      <c r="A9621" s="5" t="str">
        <f t="shared" si="150"/>
        <v>1NEMNon-NEM Customer90220</v>
      </c>
      <c r="B9621" s="9">
        <v>1</v>
      </c>
      <c r="C9621" t="s">
        <v>132</v>
      </c>
      <c r="D9621" t="s">
        <v>143</v>
      </c>
      <c r="E9621" s="9">
        <v>9</v>
      </c>
      <c r="F9621" s="9">
        <v>0</v>
      </c>
      <c r="G9621" s="9">
        <v>2</v>
      </c>
      <c r="H9621" s="9">
        <v>20</v>
      </c>
      <c r="I9621" s="9">
        <v>2.7383756637573242</v>
      </c>
      <c r="J9621" s="9">
        <v>2.4612236022949219</v>
      </c>
      <c r="K9621" s="9">
        <v>2.0361652597784996E-2</v>
      </c>
      <c r="L9621" s="9">
        <v>90.831657409667969</v>
      </c>
    </row>
    <row r="9622" spans="1:12" x14ac:dyDescent="0.25">
      <c r="A9622" s="5" t="str">
        <f t="shared" si="150"/>
        <v>1NEMNon-NEM Customer90221</v>
      </c>
      <c r="B9622" s="9">
        <v>1</v>
      </c>
      <c r="C9622" t="s">
        <v>132</v>
      </c>
      <c r="D9622" t="s">
        <v>143</v>
      </c>
      <c r="E9622" s="9">
        <v>9</v>
      </c>
      <c r="F9622" s="9">
        <v>0</v>
      </c>
      <c r="G9622" s="9">
        <v>2</v>
      </c>
      <c r="H9622" s="9">
        <v>21</v>
      </c>
      <c r="I9622" s="9">
        <v>2.5929050445556641</v>
      </c>
      <c r="J9622" s="9">
        <v>2.3369846343994141</v>
      </c>
      <c r="K9622" s="9">
        <v>1.3663718476891518E-2</v>
      </c>
      <c r="L9622" s="9">
        <v>87.675949096679688</v>
      </c>
    </row>
    <row r="9623" spans="1:12" x14ac:dyDescent="0.25">
      <c r="A9623" s="5" t="str">
        <f t="shared" si="150"/>
        <v>1NEMNon-NEM Customer90222</v>
      </c>
      <c r="B9623" s="9">
        <v>1</v>
      </c>
      <c r="C9623" t="s">
        <v>132</v>
      </c>
      <c r="D9623" t="s">
        <v>143</v>
      </c>
      <c r="E9623" s="9">
        <v>9</v>
      </c>
      <c r="F9623" s="9">
        <v>0</v>
      </c>
      <c r="G9623" s="9">
        <v>2</v>
      </c>
      <c r="H9623" s="9">
        <v>22</v>
      </c>
      <c r="I9623" s="9">
        <v>2.4462378025054932</v>
      </c>
      <c r="J9623" s="9">
        <v>2.9106788635253906</v>
      </c>
      <c r="K9623" s="9">
        <v>1.9689660519361496E-2</v>
      </c>
      <c r="L9623" s="9">
        <v>85.447959899902344</v>
      </c>
    </row>
    <row r="9624" spans="1:12" x14ac:dyDescent="0.25">
      <c r="A9624" s="5" t="str">
        <f t="shared" si="150"/>
        <v>1NEMNon-NEM Customer90223</v>
      </c>
      <c r="B9624" s="9">
        <v>1</v>
      </c>
      <c r="C9624" t="s">
        <v>132</v>
      </c>
      <c r="D9624" t="s">
        <v>143</v>
      </c>
      <c r="E9624" s="9">
        <v>9</v>
      </c>
      <c r="F9624" s="9">
        <v>0</v>
      </c>
      <c r="G9624" s="9">
        <v>2</v>
      </c>
      <c r="H9624" s="9">
        <v>23</v>
      </c>
      <c r="I9624" s="9">
        <v>2.1581325531005859</v>
      </c>
      <c r="J9624" s="9">
        <v>2.3396844863891602</v>
      </c>
      <c r="K9624" s="9">
        <v>1.4371416531503201E-2</v>
      </c>
      <c r="L9624" s="9">
        <v>83.28070068359375</v>
      </c>
    </row>
    <row r="9625" spans="1:12" x14ac:dyDescent="0.25">
      <c r="A9625" s="5" t="str">
        <f t="shared" si="150"/>
        <v>1NEMNon-NEM Customer90224</v>
      </c>
      <c r="B9625" s="9">
        <v>1</v>
      </c>
      <c r="C9625" t="s">
        <v>132</v>
      </c>
      <c r="D9625" t="s">
        <v>143</v>
      </c>
      <c r="E9625" s="9">
        <v>9</v>
      </c>
      <c r="F9625" s="9">
        <v>0</v>
      </c>
      <c r="G9625" s="9">
        <v>2</v>
      </c>
      <c r="H9625" s="9">
        <v>24</v>
      </c>
      <c r="I9625" s="9">
        <v>1.7947949171066284</v>
      </c>
      <c r="J9625" s="9">
        <v>1.9013470411300659</v>
      </c>
      <c r="K9625" s="9">
        <v>1.1304548010230064E-2</v>
      </c>
      <c r="L9625" s="9">
        <v>81.346885681152344</v>
      </c>
    </row>
    <row r="9626" spans="1:12" x14ac:dyDescent="0.25">
      <c r="A9626" s="5" t="str">
        <f t="shared" si="150"/>
        <v>1NEMNon-NEM Customer90101</v>
      </c>
      <c r="B9626" s="9">
        <v>1</v>
      </c>
      <c r="C9626" t="s">
        <v>132</v>
      </c>
      <c r="D9626" t="s">
        <v>143</v>
      </c>
      <c r="E9626" s="9">
        <v>9</v>
      </c>
      <c r="F9626" s="9">
        <v>0</v>
      </c>
      <c r="G9626" s="9">
        <v>10</v>
      </c>
      <c r="H9626" s="9">
        <v>1</v>
      </c>
      <c r="I9626" s="9">
        <v>1.4936331510543823</v>
      </c>
      <c r="J9626" s="9">
        <v>1.4936331510543823</v>
      </c>
      <c r="K9626" s="9">
        <v>0</v>
      </c>
      <c r="L9626" s="9">
        <v>79.771049499511719</v>
      </c>
    </row>
    <row r="9627" spans="1:12" x14ac:dyDescent="0.25">
      <c r="A9627" s="5" t="str">
        <f t="shared" si="150"/>
        <v>1NEMNon-NEM Customer90102</v>
      </c>
      <c r="B9627" s="9">
        <v>1</v>
      </c>
      <c r="C9627" t="s">
        <v>132</v>
      </c>
      <c r="D9627" t="s">
        <v>143</v>
      </c>
      <c r="E9627" s="9">
        <v>9</v>
      </c>
      <c r="F9627" s="9">
        <v>0</v>
      </c>
      <c r="G9627" s="9">
        <v>10</v>
      </c>
      <c r="H9627" s="9">
        <v>2</v>
      </c>
      <c r="I9627" s="9">
        <v>1.2414543628692627</v>
      </c>
      <c r="J9627" s="9">
        <v>1.2414543628692627</v>
      </c>
      <c r="K9627" s="9">
        <v>0</v>
      </c>
      <c r="L9627" s="9">
        <v>78.590744018554688</v>
      </c>
    </row>
    <row r="9628" spans="1:12" x14ac:dyDescent="0.25">
      <c r="A9628" s="5" t="str">
        <f t="shared" si="150"/>
        <v>1NEMNon-NEM Customer90103</v>
      </c>
      <c r="B9628" s="9">
        <v>1</v>
      </c>
      <c r="C9628" t="s">
        <v>132</v>
      </c>
      <c r="D9628" t="s">
        <v>143</v>
      </c>
      <c r="E9628" s="9">
        <v>9</v>
      </c>
      <c r="F9628" s="9">
        <v>0</v>
      </c>
      <c r="G9628" s="9">
        <v>10</v>
      </c>
      <c r="H9628" s="9">
        <v>3</v>
      </c>
      <c r="I9628" s="9">
        <v>1.0705345869064331</v>
      </c>
      <c r="J9628" s="9">
        <v>1.0705345869064331</v>
      </c>
      <c r="K9628" s="9">
        <v>0</v>
      </c>
      <c r="L9628" s="9">
        <v>77.60888671875</v>
      </c>
    </row>
    <row r="9629" spans="1:12" x14ac:dyDescent="0.25">
      <c r="A9629" s="5" t="str">
        <f t="shared" si="150"/>
        <v>1NEMNon-NEM Customer90104</v>
      </c>
      <c r="B9629" s="9">
        <v>1</v>
      </c>
      <c r="C9629" t="s">
        <v>132</v>
      </c>
      <c r="D9629" t="s">
        <v>143</v>
      </c>
      <c r="E9629" s="9">
        <v>9</v>
      </c>
      <c r="F9629" s="9">
        <v>0</v>
      </c>
      <c r="G9629" s="9">
        <v>10</v>
      </c>
      <c r="H9629" s="9">
        <v>4</v>
      </c>
      <c r="I9629" s="9">
        <v>0.96441465616226196</v>
      </c>
      <c r="J9629" s="9">
        <v>0.96441465616226196</v>
      </c>
      <c r="K9629" s="9">
        <v>0</v>
      </c>
      <c r="L9629" s="9">
        <v>77.256568908691406</v>
      </c>
    </row>
    <row r="9630" spans="1:12" x14ac:dyDescent="0.25">
      <c r="A9630" s="5" t="str">
        <f t="shared" si="150"/>
        <v>1NEMNon-NEM Customer90105</v>
      </c>
      <c r="B9630" s="9">
        <v>1</v>
      </c>
      <c r="C9630" t="s">
        <v>132</v>
      </c>
      <c r="D9630" t="s">
        <v>143</v>
      </c>
      <c r="E9630" s="9">
        <v>9</v>
      </c>
      <c r="F9630" s="9">
        <v>0</v>
      </c>
      <c r="G9630" s="9">
        <v>10</v>
      </c>
      <c r="H9630" s="9">
        <v>5</v>
      </c>
      <c r="I9630" s="9">
        <v>0.88471478223800659</v>
      </c>
      <c r="J9630" s="9">
        <v>0.88471478223800659</v>
      </c>
      <c r="K9630" s="9">
        <v>0</v>
      </c>
      <c r="L9630" s="9">
        <v>76.755332946777344</v>
      </c>
    </row>
    <row r="9631" spans="1:12" x14ac:dyDescent="0.25">
      <c r="A9631" s="5" t="str">
        <f t="shared" si="150"/>
        <v>1NEMNon-NEM Customer90106</v>
      </c>
      <c r="B9631" s="9">
        <v>1</v>
      </c>
      <c r="C9631" t="s">
        <v>132</v>
      </c>
      <c r="D9631" t="s">
        <v>143</v>
      </c>
      <c r="E9631" s="9">
        <v>9</v>
      </c>
      <c r="F9631" s="9">
        <v>0</v>
      </c>
      <c r="G9631" s="9">
        <v>10</v>
      </c>
      <c r="H9631" s="9">
        <v>6</v>
      </c>
      <c r="I9631" s="9">
        <v>0.84597170352935791</v>
      </c>
      <c r="J9631" s="9">
        <v>0.84597170352935791</v>
      </c>
      <c r="K9631" s="9">
        <v>0</v>
      </c>
      <c r="L9631" s="9">
        <v>76.503753662109375</v>
      </c>
    </row>
    <row r="9632" spans="1:12" x14ac:dyDescent="0.25">
      <c r="A9632" s="5" t="str">
        <f t="shared" si="150"/>
        <v>1NEMNon-NEM Customer90107</v>
      </c>
      <c r="B9632" s="9">
        <v>1</v>
      </c>
      <c r="C9632" t="s">
        <v>132</v>
      </c>
      <c r="D9632" t="s">
        <v>143</v>
      </c>
      <c r="E9632" s="9">
        <v>9</v>
      </c>
      <c r="F9632" s="9">
        <v>0</v>
      </c>
      <c r="G9632" s="9">
        <v>10</v>
      </c>
      <c r="H9632" s="9">
        <v>7</v>
      </c>
      <c r="I9632" s="9">
        <v>0.83979707956314087</v>
      </c>
      <c r="J9632" s="9">
        <v>0.83979707956314087</v>
      </c>
      <c r="K9632" s="9">
        <v>0</v>
      </c>
      <c r="L9632" s="9">
        <v>76.249580383300781</v>
      </c>
    </row>
    <row r="9633" spans="1:12" x14ac:dyDescent="0.25">
      <c r="A9633" s="5" t="str">
        <f t="shared" si="150"/>
        <v>1NEMNon-NEM Customer90108</v>
      </c>
      <c r="B9633" s="9">
        <v>1</v>
      </c>
      <c r="C9633" t="s">
        <v>132</v>
      </c>
      <c r="D9633" t="s">
        <v>143</v>
      </c>
      <c r="E9633" s="9">
        <v>9</v>
      </c>
      <c r="F9633" s="9">
        <v>0</v>
      </c>
      <c r="G9633" s="9">
        <v>10</v>
      </c>
      <c r="H9633" s="9">
        <v>8</v>
      </c>
      <c r="I9633" s="9">
        <v>0.91542500257492065</v>
      </c>
      <c r="J9633" s="9">
        <v>0.91542500257492065</v>
      </c>
      <c r="K9633" s="9">
        <v>0</v>
      </c>
      <c r="L9633" s="9">
        <v>76.6761474609375</v>
      </c>
    </row>
    <row r="9634" spans="1:12" x14ac:dyDescent="0.25">
      <c r="A9634" s="5" t="str">
        <f t="shared" si="150"/>
        <v>1NEMNon-NEM Customer90109</v>
      </c>
      <c r="B9634" s="9">
        <v>1</v>
      </c>
      <c r="C9634" t="s">
        <v>132</v>
      </c>
      <c r="D9634" t="s">
        <v>143</v>
      </c>
      <c r="E9634" s="9">
        <v>9</v>
      </c>
      <c r="F9634" s="9">
        <v>0</v>
      </c>
      <c r="G9634" s="9">
        <v>10</v>
      </c>
      <c r="H9634" s="9">
        <v>9</v>
      </c>
      <c r="I9634" s="9">
        <v>0.96302348375320435</v>
      </c>
      <c r="J9634" s="9">
        <v>0.96302348375320435</v>
      </c>
      <c r="K9634" s="9">
        <v>0</v>
      </c>
      <c r="L9634" s="9">
        <v>78.067642211914063</v>
      </c>
    </row>
    <row r="9635" spans="1:12" x14ac:dyDescent="0.25">
      <c r="A9635" s="5" t="str">
        <f t="shared" si="150"/>
        <v>1NEMNon-NEM Customer901010</v>
      </c>
      <c r="B9635" s="9">
        <v>1</v>
      </c>
      <c r="C9635" t="s">
        <v>132</v>
      </c>
      <c r="D9635" t="s">
        <v>143</v>
      </c>
      <c r="E9635" s="9">
        <v>9</v>
      </c>
      <c r="F9635" s="9">
        <v>0</v>
      </c>
      <c r="G9635" s="9">
        <v>10</v>
      </c>
      <c r="H9635" s="9">
        <v>10</v>
      </c>
      <c r="I9635" s="9">
        <v>1.0721611976623535</v>
      </c>
      <c r="J9635" s="9">
        <v>1.0721611976623535</v>
      </c>
      <c r="K9635" s="9">
        <v>0</v>
      </c>
      <c r="L9635" s="9">
        <v>81.399818420410156</v>
      </c>
    </row>
    <row r="9636" spans="1:12" x14ac:dyDescent="0.25">
      <c r="A9636" s="5" t="str">
        <f t="shared" si="150"/>
        <v>1NEMNon-NEM Customer901011</v>
      </c>
      <c r="B9636" s="9">
        <v>1</v>
      </c>
      <c r="C9636" t="s">
        <v>132</v>
      </c>
      <c r="D9636" t="s">
        <v>143</v>
      </c>
      <c r="E9636" s="9">
        <v>9</v>
      </c>
      <c r="F9636" s="9">
        <v>0</v>
      </c>
      <c r="G9636" s="9">
        <v>10</v>
      </c>
      <c r="H9636" s="9">
        <v>11</v>
      </c>
      <c r="I9636" s="9">
        <v>1.3623421192169189</v>
      </c>
      <c r="J9636" s="9">
        <v>1.3623421192169189</v>
      </c>
      <c r="K9636" s="9">
        <v>0</v>
      </c>
      <c r="L9636" s="9">
        <v>86.297378540039063</v>
      </c>
    </row>
    <row r="9637" spans="1:12" x14ac:dyDescent="0.25">
      <c r="A9637" s="5" t="str">
        <f t="shared" si="150"/>
        <v>1NEMNon-NEM Customer901012</v>
      </c>
      <c r="B9637" s="9">
        <v>1</v>
      </c>
      <c r="C9637" t="s">
        <v>132</v>
      </c>
      <c r="D9637" t="s">
        <v>143</v>
      </c>
      <c r="E9637" s="9">
        <v>9</v>
      </c>
      <c r="F9637" s="9">
        <v>0</v>
      </c>
      <c r="G9637" s="9">
        <v>10</v>
      </c>
      <c r="H9637" s="9">
        <v>12</v>
      </c>
      <c r="I9637" s="9">
        <v>1.7052493095397949</v>
      </c>
      <c r="J9637" s="9">
        <v>1.7052493095397949</v>
      </c>
      <c r="K9637" s="9">
        <v>0</v>
      </c>
      <c r="L9637" s="9">
        <v>90.364730834960938</v>
      </c>
    </row>
    <row r="9638" spans="1:12" x14ac:dyDescent="0.25">
      <c r="A9638" s="5" t="str">
        <f t="shared" si="150"/>
        <v>1NEMNon-NEM Customer901013</v>
      </c>
      <c r="B9638" s="9">
        <v>1</v>
      </c>
      <c r="C9638" t="s">
        <v>132</v>
      </c>
      <c r="D9638" t="s">
        <v>143</v>
      </c>
      <c r="E9638" s="9">
        <v>9</v>
      </c>
      <c r="F9638" s="9">
        <v>0</v>
      </c>
      <c r="G9638" s="9">
        <v>10</v>
      </c>
      <c r="H9638" s="9">
        <v>13</v>
      </c>
      <c r="I9638" s="9">
        <v>2.0970563888549805</v>
      </c>
      <c r="J9638" s="9">
        <v>2.0970563888549805</v>
      </c>
      <c r="K9638" s="9">
        <v>0</v>
      </c>
      <c r="L9638" s="9">
        <v>93.604766845703125</v>
      </c>
    </row>
    <row r="9639" spans="1:12" x14ac:dyDescent="0.25">
      <c r="A9639" s="5" t="str">
        <f t="shared" si="150"/>
        <v>1NEMNon-NEM Customer901014</v>
      </c>
      <c r="B9639" s="9">
        <v>1</v>
      </c>
      <c r="C9639" t="s">
        <v>132</v>
      </c>
      <c r="D9639" t="s">
        <v>143</v>
      </c>
      <c r="E9639" s="9">
        <v>9</v>
      </c>
      <c r="F9639" s="9">
        <v>0</v>
      </c>
      <c r="G9639" s="9">
        <v>10</v>
      </c>
      <c r="H9639" s="9">
        <v>14</v>
      </c>
      <c r="I9639" s="9">
        <v>2.4802577495574951</v>
      </c>
      <c r="J9639" s="9">
        <v>2.4802577495574951</v>
      </c>
      <c r="K9639" s="9">
        <v>0</v>
      </c>
      <c r="L9639" s="9">
        <v>95.678916931152344</v>
      </c>
    </row>
    <row r="9640" spans="1:12" x14ac:dyDescent="0.25">
      <c r="A9640" s="5" t="str">
        <f t="shared" si="150"/>
        <v>1NEMNon-NEM Customer901015</v>
      </c>
      <c r="B9640" s="9">
        <v>1</v>
      </c>
      <c r="C9640" t="s">
        <v>132</v>
      </c>
      <c r="D9640" t="s">
        <v>143</v>
      </c>
      <c r="E9640" s="9">
        <v>9</v>
      </c>
      <c r="F9640" s="9">
        <v>0</v>
      </c>
      <c r="G9640" s="9">
        <v>10</v>
      </c>
      <c r="H9640" s="9">
        <v>15</v>
      </c>
      <c r="I9640" s="9">
        <v>2.7935762405395508</v>
      </c>
      <c r="J9640" s="9">
        <v>2.7935762405395508</v>
      </c>
      <c r="K9640" s="9">
        <v>0</v>
      </c>
      <c r="L9640" s="9">
        <v>96.932395935058594</v>
      </c>
    </row>
    <row r="9641" spans="1:12" x14ac:dyDescent="0.25">
      <c r="A9641" s="5" t="str">
        <f t="shared" si="150"/>
        <v>1NEMNon-NEM Customer901016</v>
      </c>
      <c r="B9641" s="9">
        <v>1</v>
      </c>
      <c r="C9641" t="s">
        <v>132</v>
      </c>
      <c r="D9641" t="s">
        <v>143</v>
      </c>
      <c r="E9641" s="9">
        <v>9</v>
      </c>
      <c r="F9641" s="9">
        <v>0</v>
      </c>
      <c r="G9641" s="9">
        <v>10</v>
      </c>
      <c r="H9641" s="9">
        <v>16</v>
      </c>
      <c r="I9641" s="9">
        <v>3.0668923854827881</v>
      </c>
      <c r="J9641" s="9">
        <v>3.0668923854827881</v>
      </c>
      <c r="K9641" s="9">
        <v>0</v>
      </c>
      <c r="L9641" s="9">
        <v>96.996231079101563</v>
      </c>
    </row>
    <row r="9642" spans="1:12" x14ac:dyDescent="0.25">
      <c r="A9642" s="5" t="str">
        <f t="shared" si="150"/>
        <v>1NEMNon-NEM Customer901017</v>
      </c>
      <c r="B9642" s="9">
        <v>1</v>
      </c>
      <c r="C9642" t="s">
        <v>132</v>
      </c>
      <c r="D9642" t="s">
        <v>143</v>
      </c>
      <c r="E9642" s="9">
        <v>9</v>
      </c>
      <c r="F9642" s="9">
        <v>0</v>
      </c>
      <c r="G9642" s="9">
        <v>10</v>
      </c>
      <c r="H9642" s="9">
        <v>17</v>
      </c>
      <c r="I9642" s="9">
        <v>3.2173318862915039</v>
      </c>
      <c r="J9642" s="9">
        <v>2.1737165451049805</v>
      </c>
      <c r="K9642" s="9">
        <v>2.2964326664805412E-2</v>
      </c>
      <c r="L9642" s="9">
        <v>97.266502380371094</v>
      </c>
    </row>
    <row r="9643" spans="1:12" x14ac:dyDescent="0.25">
      <c r="A9643" s="5" t="str">
        <f t="shared" si="150"/>
        <v>1NEMNon-NEM Customer901018</v>
      </c>
      <c r="B9643" s="9">
        <v>1</v>
      </c>
      <c r="C9643" t="s">
        <v>132</v>
      </c>
      <c r="D9643" t="s">
        <v>143</v>
      </c>
      <c r="E9643" s="9">
        <v>9</v>
      </c>
      <c r="F9643" s="9">
        <v>0</v>
      </c>
      <c r="G9643" s="9">
        <v>10</v>
      </c>
      <c r="H9643" s="9">
        <v>18</v>
      </c>
      <c r="I9643" s="9">
        <v>3.29355788230896</v>
      </c>
      <c r="J9643" s="9">
        <v>2.6468486785888672</v>
      </c>
      <c r="K9643" s="9">
        <v>3.3010080456733704E-2</v>
      </c>
      <c r="L9643" s="9">
        <v>96.180809020996094</v>
      </c>
    </row>
    <row r="9644" spans="1:12" x14ac:dyDescent="0.25">
      <c r="A9644" s="5" t="str">
        <f t="shared" si="150"/>
        <v>1NEMNon-NEM Customer901019</v>
      </c>
      <c r="B9644" s="9">
        <v>1</v>
      </c>
      <c r="C9644" t="s">
        <v>132</v>
      </c>
      <c r="D9644" t="s">
        <v>143</v>
      </c>
      <c r="E9644" s="9">
        <v>9</v>
      </c>
      <c r="F9644" s="9">
        <v>0</v>
      </c>
      <c r="G9644" s="9">
        <v>10</v>
      </c>
      <c r="H9644" s="9">
        <v>19</v>
      </c>
      <c r="I9644" s="9">
        <v>3.2060139179229736</v>
      </c>
      <c r="J9644" s="9">
        <v>2.7948119640350342</v>
      </c>
      <c r="K9644" s="9">
        <v>1.5539106912910938E-2</v>
      </c>
      <c r="L9644" s="9">
        <v>94.692070007324219</v>
      </c>
    </row>
    <row r="9645" spans="1:12" x14ac:dyDescent="0.25">
      <c r="A9645" s="5" t="str">
        <f t="shared" si="150"/>
        <v>1NEMNon-NEM Customer901020</v>
      </c>
      <c r="B9645" s="9">
        <v>1</v>
      </c>
      <c r="C9645" t="s">
        <v>132</v>
      </c>
      <c r="D9645" t="s">
        <v>143</v>
      </c>
      <c r="E9645" s="9">
        <v>9</v>
      </c>
      <c r="F9645" s="9">
        <v>0</v>
      </c>
      <c r="G9645" s="9">
        <v>10</v>
      </c>
      <c r="H9645" s="9">
        <v>20</v>
      </c>
      <c r="I9645" s="9">
        <v>2.9267168045043945</v>
      </c>
      <c r="J9645" s="9">
        <v>2.6388900279998779</v>
      </c>
      <c r="K9645" s="9">
        <v>2.4482015520334244E-2</v>
      </c>
      <c r="L9645" s="9">
        <v>92.41827392578125</v>
      </c>
    </row>
    <row r="9646" spans="1:12" x14ac:dyDescent="0.25">
      <c r="A9646" s="5" t="str">
        <f t="shared" si="150"/>
        <v>1NEMNon-NEM Customer901021</v>
      </c>
      <c r="B9646" s="9">
        <v>1</v>
      </c>
      <c r="C9646" t="s">
        <v>132</v>
      </c>
      <c r="D9646" t="s">
        <v>143</v>
      </c>
      <c r="E9646" s="9">
        <v>9</v>
      </c>
      <c r="F9646" s="9">
        <v>0</v>
      </c>
      <c r="G9646" s="9">
        <v>10</v>
      </c>
      <c r="H9646" s="9">
        <v>21</v>
      </c>
      <c r="I9646" s="9">
        <v>2.7643723487854004</v>
      </c>
      <c r="J9646" s="9">
        <v>2.4984052181243896</v>
      </c>
      <c r="K9646" s="9">
        <v>1.6473628580570221E-2</v>
      </c>
      <c r="L9646" s="9">
        <v>89.169212341308594</v>
      </c>
    </row>
    <row r="9647" spans="1:12" x14ac:dyDescent="0.25">
      <c r="A9647" s="5" t="str">
        <f t="shared" si="150"/>
        <v>1NEMNon-NEM Customer901022</v>
      </c>
      <c r="B9647" s="9">
        <v>1</v>
      </c>
      <c r="C9647" t="s">
        <v>132</v>
      </c>
      <c r="D9647" t="s">
        <v>143</v>
      </c>
      <c r="E9647" s="9">
        <v>9</v>
      </c>
      <c r="F9647" s="9">
        <v>0</v>
      </c>
      <c r="G9647" s="9">
        <v>10</v>
      </c>
      <c r="H9647" s="9">
        <v>22</v>
      </c>
      <c r="I9647" s="9">
        <v>2.6110937595367432</v>
      </c>
      <c r="J9647" s="9">
        <v>3.1043546199798584</v>
      </c>
      <c r="K9647" s="9">
        <v>2.6456674560904503E-2</v>
      </c>
      <c r="L9647" s="9">
        <v>87.587043762207031</v>
      </c>
    </row>
    <row r="9648" spans="1:12" x14ac:dyDescent="0.25">
      <c r="A9648" s="5" t="str">
        <f t="shared" si="150"/>
        <v>1NEMNon-NEM Customer901023</v>
      </c>
      <c r="B9648" s="9">
        <v>1</v>
      </c>
      <c r="C9648" t="s">
        <v>132</v>
      </c>
      <c r="D9648" t="s">
        <v>143</v>
      </c>
      <c r="E9648" s="9">
        <v>9</v>
      </c>
      <c r="F9648" s="9">
        <v>0</v>
      </c>
      <c r="G9648" s="9">
        <v>10</v>
      </c>
      <c r="H9648" s="9">
        <v>23</v>
      </c>
      <c r="I9648" s="9">
        <v>2.3043549060821533</v>
      </c>
      <c r="J9648" s="9">
        <v>2.5083270072937012</v>
      </c>
      <c r="K9648" s="9">
        <v>2.0535251125693321E-2</v>
      </c>
      <c r="L9648" s="9">
        <v>86.160812377929688</v>
      </c>
    </row>
    <row r="9649" spans="1:12" x14ac:dyDescent="0.25">
      <c r="A9649" s="5" t="str">
        <f t="shared" si="150"/>
        <v>1NEMNon-NEM Customer901024</v>
      </c>
      <c r="B9649" s="9">
        <v>1</v>
      </c>
      <c r="C9649" t="s">
        <v>132</v>
      </c>
      <c r="D9649" t="s">
        <v>143</v>
      </c>
      <c r="E9649" s="9">
        <v>9</v>
      </c>
      <c r="F9649" s="9">
        <v>0</v>
      </c>
      <c r="G9649" s="9">
        <v>10</v>
      </c>
      <c r="H9649" s="9">
        <v>24</v>
      </c>
      <c r="I9649" s="9">
        <v>1.9224367141723633</v>
      </c>
      <c r="J9649" s="9">
        <v>2.0463724136352539</v>
      </c>
      <c r="K9649" s="9">
        <v>1.6334457322955132E-2</v>
      </c>
      <c r="L9649" s="9">
        <v>84.310935974121094</v>
      </c>
    </row>
    <row r="9650" spans="1:12" x14ac:dyDescent="0.25">
      <c r="A9650" s="5" t="str">
        <f t="shared" si="150"/>
        <v>1NEMNon-NEM Customer9121</v>
      </c>
      <c r="B9650" s="9">
        <v>1</v>
      </c>
      <c r="C9650" t="s">
        <v>132</v>
      </c>
      <c r="D9650" s="3" t="s">
        <v>143</v>
      </c>
      <c r="E9650" s="9">
        <v>9</v>
      </c>
      <c r="F9650" s="9">
        <v>1</v>
      </c>
      <c r="G9650" s="9">
        <v>2</v>
      </c>
      <c r="H9650" s="9">
        <v>1</v>
      </c>
      <c r="I9650" s="9">
        <v>1.2994533777236938</v>
      </c>
      <c r="J9650" s="9">
        <v>1.2994533777236938</v>
      </c>
      <c r="K9650" s="9">
        <v>0</v>
      </c>
      <c r="L9650" s="9">
        <v>76.074783325195313</v>
      </c>
    </row>
    <row r="9651" spans="1:12" x14ac:dyDescent="0.25">
      <c r="A9651" s="5" t="str">
        <f t="shared" si="150"/>
        <v>1NEMNon-NEM Customer9122</v>
      </c>
      <c r="B9651" s="9">
        <v>1</v>
      </c>
      <c r="C9651" t="s">
        <v>132</v>
      </c>
      <c r="D9651" s="3" t="s">
        <v>143</v>
      </c>
      <c r="E9651" s="9">
        <v>9</v>
      </c>
      <c r="F9651" s="9">
        <v>1</v>
      </c>
      <c r="G9651" s="9">
        <v>2</v>
      </c>
      <c r="H9651" s="9">
        <v>2</v>
      </c>
      <c r="I9651" s="9">
        <v>1.0802096128463745</v>
      </c>
      <c r="J9651" s="9">
        <v>1.0802096128463745</v>
      </c>
      <c r="K9651" s="9">
        <v>0</v>
      </c>
      <c r="L9651" s="9">
        <v>74.951957702636719</v>
      </c>
    </row>
    <row r="9652" spans="1:12" x14ac:dyDescent="0.25">
      <c r="A9652" s="5" t="str">
        <f t="shared" si="150"/>
        <v>1NEMNon-NEM Customer9123</v>
      </c>
      <c r="B9652" s="9">
        <v>1</v>
      </c>
      <c r="C9652" t="s">
        <v>132</v>
      </c>
      <c r="D9652" s="3" t="s">
        <v>143</v>
      </c>
      <c r="E9652" s="9">
        <v>9</v>
      </c>
      <c r="F9652" s="9">
        <v>1</v>
      </c>
      <c r="G9652" s="9">
        <v>2</v>
      </c>
      <c r="H9652" s="9">
        <v>3</v>
      </c>
      <c r="I9652" s="9">
        <v>0.9339909553527832</v>
      </c>
      <c r="J9652" s="9">
        <v>0.9339909553527832</v>
      </c>
      <c r="K9652" s="9">
        <v>0</v>
      </c>
      <c r="L9652" s="9">
        <v>74.025421142578125</v>
      </c>
    </row>
    <row r="9653" spans="1:12" x14ac:dyDescent="0.25">
      <c r="A9653" s="5" t="str">
        <f t="shared" si="150"/>
        <v>1NEMNon-NEM Customer9124</v>
      </c>
      <c r="B9653" s="9">
        <v>1</v>
      </c>
      <c r="C9653" t="s">
        <v>132</v>
      </c>
      <c r="D9653" s="3" t="s">
        <v>143</v>
      </c>
      <c r="E9653" s="9">
        <v>9</v>
      </c>
      <c r="F9653" s="9">
        <v>1</v>
      </c>
      <c r="G9653" s="9">
        <v>2</v>
      </c>
      <c r="H9653" s="9">
        <v>4</v>
      </c>
      <c r="I9653" s="9">
        <v>0.83265137672424316</v>
      </c>
      <c r="J9653" s="9">
        <v>0.83265137672424316</v>
      </c>
      <c r="K9653" s="9">
        <v>0</v>
      </c>
      <c r="L9653" s="9">
        <v>73.260147094726563</v>
      </c>
    </row>
    <row r="9654" spans="1:12" x14ac:dyDescent="0.25">
      <c r="A9654" s="5" t="str">
        <f t="shared" si="150"/>
        <v>1NEMNon-NEM Customer9125</v>
      </c>
      <c r="B9654" s="9">
        <v>1</v>
      </c>
      <c r="C9654" t="s">
        <v>132</v>
      </c>
      <c r="D9654" s="3" t="s">
        <v>143</v>
      </c>
      <c r="E9654" s="9">
        <v>9</v>
      </c>
      <c r="F9654" s="9">
        <v>1</v>
      </c>
      <c r="G9654" s="9">
        <v>2</v>
      </c>
      <c r="H9654" s="9">
        <v>5</v>
      </c>
      <c r="I9654" s="9">
        <v>0.75581181049346924</v>
      </c>
      <c r="J9654" s="9">
        <v>0.75581181049346924</v>
      </c>
      <c r="K9654" s="9">
        <v>0</v>
      </c>
      <c r="L9654" s="9">
        <v>72.282745361328125</v>
      </c>
    </row>
    <row r="9655" spans="1:12" x14ac:dyDescent="0.25">
      <c r="A9655" s="5" t="str">
        <f t="shared" si="150"/>
        <v>1NEMNon-NEM Customer9126</v>
      </c>
      <c r="B9655" s="9">
        <v>1</v>
      </c>
      <c r="C9655" t="s">
        <v>132</v>
      </c>
      <c r="D9655" s="3" t="s">
        <v>143</v>
      </c>
      <c r="E9655" s="9">
        <v>9</v>
      </c>
      <c r="F9655" s="9">
        <v>1</v>
      </c>
      <c r="G9655" s="9">
        <v>2</v>
      </c>
      <c r="H9655" s="9">
        <v>6</v>
      </c>
      <c r="I9655" s="9">
        <v>0.71673339605331421</v>
      </c>
      <c r="J9655" s="9">
        <v>0.71673339605331421</v>
      </c>
      <c r="K9655" s="9">
        <v>0</v>
      </c>
      <c r="L9655" s="9">
        <v>71.555404663085938</v>
      </c>
    </row>
    <row r="9656" spans="1:12" x14ac:dyDescent="0.25">
      <c r="A9656" s="5" t="str">
        <f t="shared" si="150"/>
        <v>1NEMNon-NEM Customer9127</v>
      </c>
      <c r="B9656" s="9">
        <v>1</v>
      </c>
      <c r="C9656" t="s">
        <v>132</v>
      </c>
      <c r="D9656" s="3" t="s">
        <v>143</v>
      </c>
      <c r="E9656" s="9">
        <v>9</v>
      </c>
      <c r="F9656" s="9">
        <v>1</v>
      </c>
      <c r="G9656" s="9">
        <v>2</v>
      </c>
      <c r="H9656" s="9">
        <v>7</v>
      </c>
      <c r="I9656" s="9">
        <v>0.72599554061889648</v>
      </c>
      <c r="J9656" s="9">
        <v>0.72599554061889648</v>
      </c>
      <c r="K9656" s="9">
        <v>0</v>
      </c>
      <c r="L9656" s="9">
        <v>71.321968078613281</v>
      </c>
    </row>
    <row r="9657" spans="1:12" x14ac:dyDescent="0.25">
      <c r="A9657" s="5" t="str">
        <f t="shared" si="150"/>
        <v>1NEMNon-NEM Customer9128</v>
      </c>
      <c r="B9657" s="9">
        <v>1</v>
      </c>
      <c r="C9657" t="s">
        <v>132</v>
      </c>
      <c r="D9657" s="3" t="s">
        <v>143</v>
      </c>
      <c r="E9657" s="9">
        <v>9</v>
      </c>
      <c r="F9657" s="9">
        <v>1</v>
      </c>
      <c r="G9657" s="9">
        <v>2</v>
      </c>
      <c r="H9657" s="9">
        <v>8</v>
      </c>
      <c r="I9657" s="9">
        <v>0.77705681324005127</v>
      </c>
      <c r="J9657" s="9">
        <v>0.77705681324005127</v>
      </c>
      <c r="K9657" s="9">
        <v>0</v>
      </c>
      <c r="L9657" s="9">
        <v>71.112480163574219</v>
      </c>
    </row>
    <row r="9658" spans="1:12" x14ac:dyDescent="0.25">
      <c r="A9658" s="5" t="str">
        <f t="shared" si="150"/>
        <v>1NEMNon-NEM Customer9129</v>
      </c>
      <c r="B9658" s="9">
        <v>1</v>
      </c>
      <c r="C9658" t="s">
        <v>132</v>
      </c>
      <c r="D9658" s="3" t="s">
        <v>143</v>
      </c>
      <c r="E9658" s="9">
        <v>9</v>
      </c>
      <c r="F9658" s="9">
        <v>1</v>
      </c>
      <c r="G9658" s="9">
        <v>2</v>
      </c>
      <c r="H9658" s="9">
        <v>9</v>
      </c>
      <c r="I9658" s="9">
        <v>0.81747907400131226</v>
      </c>
      <c r="J9658" s="9">
        <v>0.81747907400131226</v>
      </c>
      <c r="K9658" s="9">
        <v>0</v>
      </c>
      <c r="L9658" s="9">
        <v>73.004562377929688</v>
      </c>
    </row>
    <row r="9659" spans="1:12" x14ac:dyDescent="0.25">
      <c r="A9659" s="5" t="str">
        <f t="shared" si="150"/>
        <v>1NEMNon-NEM Customer91210</v>
      </c>
      <c r="B9659" s="9">
        <v>1</v>
      </c>
      <c r="C9659" t="s">
        <v>132</v>
      </c>
      <c r="D9659" s="3" t="s">
        <v>143</v>
      </c>
      <c r="E9659" s="9">
        <v>9</v>
      </c>
      <c r="F9659" s="9">
        <v>1</v>
      </c>
      <c r="G9659" s="9">
        <v>2</v>
      </c>
      <c r="H9659" s="9">
        <v>10</v>
      </c>
      <c r="I9659" s="9">
        <v>0.94922274351119995</v>
      </c>
      <c r="J9659" s="9">
        <v>0.94922274351119995</v>
      </c>
      <c r="K9659" s="9">
        <v>0</v>
      </c>
      <c r="L9659" s="9">
        <v>77.516517639160156</v>
      </c>
    </row>
    <row r="9660" spans="1:12" x14ac:dyDescent="0.25">
      <c r="A9660" s="5" t="str">
        <f t="shared" si="150"/>
        <v>1NEMNon-NEM Customer91211</v>
      </c>
      <c r="B9660" s="9">
        <v>1</v>
      </c>
      <c r="C9660" t="s">
        <v>132</v>
      </c>
      <c r="D9660" s="3" t="s">
        <v>143</v>
      </c>
      <c r="E9660" s="9">
        <v>9</v>
      </c>
      <c r="F9660" s="9">
        <v>1</v>
      </c>
      <c r="G9660" s="9">
        <v>2</v>
      </c>
      <c r="H9660" s="9">
        <v>11</v>
      </c>
      <c r="I9660" s="9">
        <v>1.2163559198379517</v>
      </c>
      <c r="J9660" s="9">
        <v>1.2163559198379517</v>
      </c>
      <c r="K9660" s="9">
        <v>0</v>
      </c>
      <c r="L9660" s="9">
        <v>82.859947204589844</v>
      </c>
    </row>
    <row r="9661" spans="1:12" x14ac:dyDescent="0.25">
      <c r="A9661" s="5" t="str">
        <f t="shared" si="150"/>
        <v>1NEMNon-NEM Customer91212</v>
      </c>
      <c r="B9661" s="9">
        <v>1</v>
      </c>
      <c r="C9661" t="s">
        <v>132</v>
      </c>
      <c r="D9661" s="3" t="s">
        <v>143</v>
      </c>
      <c r="E9661" s="9">
        <v>9</v>
      </c>
      <c r="F9661" s="9">
        <v>1</v>
      </c>
      <c r="G9661" s="9">
        <v>2</v>
      </c>
      <c r="H9661" s="9">
        <v>12</v>
      </c>
      <c r="I9661" s="9">
        <v>1.4998029470443726</v>
      </c>
      <c r="J9661" s="9">
        <v>1.4998029470443726</v>
      </c>
      <c r="K9661" s="9">
        <v>0</v>
      </c>
      <c r="L9661" s="9">
        <v>87.618026733398438</v>
      </c>
    </row>
    <row r="9662" spans="1:12" x14ac:dyDescent="0.25">
      <c r="A9662" s="5" t="str">
        <f t="shared" si="150"/>
        <v>1NEMNon-NEM Customer91213</v>
      </c>
      <c r="B9662" s="9">
        <v>1</v>
      </c>
      <c r="C9662" t="s">
        <v>132</v>
      </c>
      <c r="D9662" s="3" t="s">
        <v>143</v>
      </c>
      <c r="E9662" s="9">
        <v>9</v>
      </c>
      <c r="F9662" s="9">
        <v>1</v>
      </c>
      <c r="G9662" s="9">
        <v>2</v>
      </c>
      <c r="H9662" s="9">
        <v>13</v>
      </c>
      <c r="I9662" s="9">
        <v>1.8181426525115967</v>
      </c>
      <c r="J9662" s="9">
        <v>1.8181426525115967</v>
      </c>
      <c r="K9662" s="9">
        <v>0</v>
      </c>
      <c r="L9662" s="9">
        <v>91.535636901855469</v>
      </c>
    </row>
    <row r="9663" spans="1:12" x14ac:dyDescent="0.25">
      <c r="A9663" s="5" t="str">
        <f t="shared" si="150"/>
        <v>1NEMNon-NEM Customer91214</v>
      </c>
      <c r="B9663" s="9">
        <v>1</v>
      </c>
      <c r="C9663" t="s">
        <v>132</v>
      </c>
      <c r="D9663" s="3" t="s">
        <v>143</v>
      </c>
      <c r="E9663" s="9">
        <v>9</v>
      </c>
      <c r="F9663" s="9">
        <v>1</v>
      </c>
      <c r="G9663" s="9">
        <v>2</v>
      </c>
      <c r="H9663" s="9">
        <v>14</v>
      </c>
      <c r="I9663" s="9">
        <v>2.1350514888763428</v>
      </c>
      <c r="J9663" s="9">
        <v>2.1350514888763428</v>
      </c>
      <c r="K9663" s="9">
        <v>0</v>
      </c>
      <c r="L9663" s="9">
        <v>94.190322875976563</v>
      </c>
    </row>
    <row r="9664" spans="1:12" x14ac:dyDescent="0.25">
      <c r="A9664" s="5" t="str">
        <f t="shared" si="150"/>
        <v>1NEMNon-NEM Customer91215</v>
      </c>
      <c r="B9664" s="9">
        <v>1</v>
      </c>
      <c r="C9664" t="s">
        <v>132</v>
      </c>
      <c r="D9664" s="3" t="s">
        <v>143</v>
      </c>
      <c r="E9664" s="9">
        <v>9</v>
      </c>
      <c r="F9664" s="9">
        <v>1</v>
      </c>
      <c r="G9664" s="9">
        <v>2</v>
      </c>
      <c r="H9664" s="9">
        <v>15</v>
      </c>
      <c r="I9664" s="9">
        <v>2.4096674919128418</v>
      </c>
      <c r="J9664" s="9">
        <v>2.4096674919128418</v>
      </c>
      <c r="K9664" s="9">
        <v>0</v>
      </c>
      <c r="L9664" s="9">
        <v>95.327056884765625</v>
      </c>
    </row>
    <row r="9665" spans="1:12" x14ac:dyDescent="0.25">
      <c r="A9665" s="5" t="str">
        <f t="shared" si="150"/>
        <v>1NEMNon-NEM Customer91216</v>
      </c>
      <c r="B9665" s="9">
        <v>1</v>
      </c>
      <c r="C9665" t="s">
        <v>132</v>
      </c>
      <c r="D9665" s="3" t="s">
        <v>143</v>
      </c>
      <c r="E9665" s="9">
        <v>9</v>
      </c>
      <c r="F9665" s="9">
        <v>1</v>
      </c>
      <c r="G9665" s="9">
        <v>2</v>
      </c>
      <c r="H9665" s="9">
        <v>16</v>
      </c>
      <c r="I9665" s="9">
        <v>2.6600058078765869</v>
      </c>
      <c r="J9665" s="9">
        <v>2.6600058078765869</v>
      </c>
      <c r="K9665" s="9">
        <v>0</v>
      </c>
      <c r="L9665" s="9">
        <v>94.950202941894531</v>
      </c>
    </row>
    <row r="9666" spans="1:12" x14ac:dyDescent="0.25">
      <c r="A9666" s="5" t="str">
        <f t="shared" si="150"/>
        <v>1NEMNon-NEM Customer91217</v>
      </c>
      <c r="B9666" s="9">
        <v>1</v>
      </c>
      <c r="C9666" t="s">
        <v>132</v>
      </c>
      <c r="D9666" s="3" t="s">
        <v>143</v>
      </c>
      <c r="E9666" s="9">
        <v>9</v>
      </c>
      <c r="F9666" s="9">
        <v>1</v>
      </c>
      <c r="G9666" s="9">
        <v>2</v>
      </c>
      <c r="H9666" s="9">
        <v>17</v>
      </c>
      <c r="I9666" s="9">
        <v>2.8069963455200195</v>
      </c>
      <c r="J9666" s="9">
        <v>1.8146557807922363</v>
      </c>
      <c r="K9666" s="9">
        <v>1.8497735261917114E-2</v>
      </c>
      <c r="L9666" s="9">
        <v>94.921791076660156</v>
      </c>
    </row>
    <row r="9667" spans="1:12" x14ac:dyDescent="0.25">
      <c r="A9667" s="5" t="str">
        <f t="shared" ref="A9667:A9730" si="151">B9667&amp;C9667&amp;D9667&amp;E9667&amp;F9667&amp;G9667&amp;H9667</f>
        <v>1NEMNon-NEM Customer91218</v>
      </c>
      <c r="B9667" s="9">
        <v>1</v>
      </c>
      <c r="C9667" t="s">
        <v>132</v>
      </c>
      <c r="D9667" s="3" t="s">
        <v>143</v>
      </c>
      <c r="E9667" s="9">
        <v>9</v>
      </c>
      <c r="F9667" s="9">
        <v>1</v>
      </c>
      <c r="G9667" s="9">
        <v>2</v>
      </c>
      <c r="H9667" s="9">
        <v>18</v>
      </c>
      <c r="I9667" s="9">
        <v>2.8858215808868408</v>
      </c>
      <c r="J9667" s="9">
        <v>2.271965503692627</v>
      </c>
      <c r="K9667" s="9">
        <v>2.9073983430862427E-2</v>
      </c>
      <c r="L9667" s="9">
        <v>94.414634704589844</v>
      </c>
    </row>
    <row r="9668" spans="1:12" x14ac:dyDescent="0.25">
      <c r="A9668" s="5" t="str">
        <f t="shared" si="151"/>
        <v>1NEMNon-NEM Customer91219</v>
      </c>
      <c r="B9668" s="9">
        <v>1</v>
      </c>
      <c r="C9668" t="s">
        <v>132</v>
      </c>
      <c r="D9668" s="3" t="s">
        <v>143</v>
      </c>
      <c r="E9668" s="9">
        <v>9</v>
      </c>
      <c r="F9668" s="9">
        <v>1</v>
      </c>
      <c r="G9668" s="9">
        <v>2</v>
      </c>
      <c r="H9668" s="9">
        <v>19</v>
      </c>
      <c r="I9668" s="9">
        <v>2.8237788677215576</v>
      </c>
      <c r="J9668" s="9">
        <v>2.4278316497802734</v>
      </c>
      <c r="K9668" s="9">
        <v>1.4437481760978699E-2</v>
      </c>
      <c r="L9668" s="9">
        <v>93.471229553222656</v>
      </c>
    </row>
    <row r="9669" spans="1:12" x14ac:dyDescent="0.25">
      <c r="A9669" s="5" t="str">
        <f t="shared" si="151"/>
        <v>1NEMNon-NEM Customer91220</v>
      </c>
      <c r="B9669" s="9">
        <v>1</v>
      </c>
      <c r="C9669" t="s">
        <v>132</v>
      </c>
      <c r="D9669" s="3" t="s">
        <v>143</v>
      </c>
      <c r="E9669" s="9">
        <v>9</v>
      </c>
      <c r="F9669" s="9">
        <v>1</v>
      </c>
      <c r="G9669" s="9">
        <v>2</v>
      </c>
      <c r="H9669" s="9">
        <v>20</v>
      </c>
      <c r="I9669" s="9">
        <v>2.6023387908935547</v>
      </c>
      <c r="J9669" s="9">
        <v>2.3230106830596924</v>
      </c>
      <c r="K9669" s="9">
        <v>2.1176619455218315E-2</v>
      </c>
      <c r="L9669" s="9">
        <v>91.155067443847656</v>
      </c>
    </row>
    <row r="9670" spans="1:12" x14ac:dyDescent="0.25">
      <c r="A9670" s="5" t="str">
        <f t="shared" si="151"/>
        <v>1NEMNon-NEM Customer91221</v>
      </c>
      <c r="B9670" s="9">
        <v>1</v>
      </c>
      <c r="C9670" t="s">
        <v>132</v>
      </c>
      <c r="D9670" s="3" t="s">
        <v>143</v>
      </c>
      <c r="E9670" s="9">
        <v>9</v>
      </c>
      <c r="F9670" s="9">
        <v>1</v>
      </c>
      <c r="G9670" s="9">
        <v>2</v>
      </c>
      <c r="H9670" s="9">
        <v>21</v>
      </c>
      <c r="I9670" s="9">
        <v>2.4668810367584229</v>
      </c>
      <c r="J9670" s="9">
        <v>2.2116491794586182</v>
      </c>
      <c r="K9670" s="9">
        <v>1.3506138697266579E-2</v>
      </c>
      <c r="L9670" s="9">
        <v>87.573585510253906</v>
      </c>
    </row>
    <row r="9671" spans="1:12" x14ac:dyDescent="0.25">
      <c r="A9671" s="5" t="str">
        <f t="shared" si="151"/>
        <v>1NEMNon-NEM Customer91222</v>
      </c>
      <c r="B9671" s="9">
        <v>1</v>
      </c>
      <c r="C9671" t="s">
        <v>132</v>
      </c>
      <c r="D9671" s="3" t="s">
        <v>143</v>
      </c>
      <c r="E9671" s="9">
        <v>9</v>
      </c>
      <c r="F9671" s="9">
        <v>1</v>
      </c>
      <c r="G9671" s="9">
        <v>2</v>
      </c>
      <c r="H9671" s="9">
        <v>22</v>
      </c>
      <c r="I9671" s="9">
        <v>2.3250002861022949</v>
      </c>
      <c r="J9671" s="9">
        <v>2.7844069004058838</v>
      </c>
      <c r="K9671" s="9">
        <v>1.8603496253490448E-2</v>
      </c>
      <c r="L9671" s="9">
        <v>85.074295043945313</v>
      </c>
    </row>
    <row r="9672" spans="1:12" x14ac:dyDescent="0.25">
      <c r="A9672" s="5" t="str">
        <f t="shared" si="151"/>
        <v>1NEMNon-NEM Customer91223</v>
      </c>
      <c r="B9672" s="9">
        <v>1</v>
      </c>
      <c r="C9672" t="s">
        <v>132</v>
      </c>
      <c r="D9672" s="3" t="s">
        <v>143</v>
      </c>
      <c r="E9672" s="9">
        <v>9</v>
      </c>
      <c r="F9672" s="9">
        <v>1</v>
      </c>
      <c r="G9672" s="9">
        <v>2</v>
      </c>
      <c r="H9672" s="9">
        <v>23</v>
      </c>
      <c r="I9672" s="9">
        <v>2.0542614459991455</v>
      </c>
      <c r="J9672" s="9">
        <v>2.2336621284484863</v>
      </c>
      <c r="K9672" s="9">
        <v>1.3843448832631111E-2</v>
      </c>
      <c r="L9672" s="9">
        <v>83.004325866699219</v>
      </c>
    </row>
    <row r="9673" spans="1:12" x14ac:dyDescent="0.25">
      <c r="A9673" s="5" t="str">
        <f t="shared" si="151"/>
        <v>1NEMNon-NEM Customer91224</v>
      </c>
      <c r="B9673" s="9">
        <v>1</v>
      </c>
      <c r="C9673" t="s">
        <v>132</v>
      </c>
      <c r="D9673" s="3" t="s">
        <v>143</v>
      </c>
      <c r="E9673" s="9">
        <v>9</v>
      </c>
      <c r="F9673" s="9">
        <v>1</v>
      </c>
      <c r="G9673" s="9">
        <v>2</v>
      </c>
      <c r="H9673" s="9">
        <v>24</v>
      </c>
      <c r="I9673" s="9">
        <v>1.7123031616210938</v>
      </c>
      <c r="J9673" s="9">
        <v>1.8151376247406006</v>
      </c>
      <c r="K9673" s="9">
        <v>1.038215309381485E-2</v>
      </c>
      <c r="L9673" s="9">
        <v>80.712997436523438</v>
      </c>
    </row>
    <row r="9674" spans="1:12" x14ac:dyDescent="0.25">
      <c r="A9674" s="5" t="str">
        <f t="shared" si="151"/>
        <v>1NEMNon-NEM Customer91101</v>
      </c>
      <c r="B9674" s="9">
        <v>1</v>
      </c>
      <c r="C9674" t="s">
        <v>132</v>
      </c>
      <c r="D9674" t="s">
        <v>143</v>
      </c>
      <c r="E9674" s="9">
        <v>9</v>
      </c>
      <c r="F9674" s="9">
        <v>1</v>
      </c>
      <c r="G9674" s="9">
        <v>10</v>
      </c>
      <c r="H9674" s="9">
        <v>1</v>
      </c>
      <c r="I9674" s="9">
        <v>1.4204626083374023</v>
      </c>
      <c r="J9674" s="9">
        <v>1.4204626083374023</v>
      </c>
      <c r="K9674" s="9">
        <v>0</v>
      </c>
      <c r="L9674" s="9">
        <v>78.291053771972656</v>
      </c>
    </row>
    <row r="9675" spans="1:12" x14ac:dyDescent="0.25">
      <c r="A9675" s="5" t="str">
        <f t="shared" si="151"/>
        <v>1NEMNon-NEM Customer91102</v>
      </c>
      <c r="B9675" s="9">
        <v>1</v>
      </c>
      <c r="C9675" t="s">
        <v>132</v>
      </c>
      <c r="D9675" t="s">
        <v>143</v>
      </c>
      <c r="E9675" s="9">
        <v>9</v>
      </c>
      <c r="F9675" s="9">
        <v>1</v>
      </c>
      <c r="G9675" s="9">
        <v>10</v>
      </c>
      <c r="H9675" s="9">
        <v>2</v>
      </c>
      <c r="I9675" s="9">
        <v>1.1826012134552002</v>
      </c>
      <c r="J9675" s="9">
        <v>1.1826012134552002</v>
      </c>
      <c r="K9675" s="9">
        <v>0</v>
      </c>
      <c r="L9675" s="9">
        <v>77.229057312011719</v>
      </c>
    </row>
    <row r="9676" spans="1:12" x14ac:dyDescent="0.25">
      <c r="A9676" s="5" t="str">
        <f t="shared" si="151"/>
        <v>1NEMNon-NEM Customer91103</v>
      </c>
      <c r="B9676" s="9">
        <v>1</v>
      </c>
      <c r="C9676" t="s">
        <v>132</v>
      </c>
      <c r="D9676" t="s">
        <v>143</v>
      </c>
      <c r="E9676" s="9">
        <v>9</v>
      </c>
      <c r="F9676" s="9">
        <v>1</v>
      </c>
      <c r="G9676" s="9">
        <v>10</v>
      </c>
      <c r="H9676" s="9">
        <v>3</v>
      </c>
      <c r="I9676" s="9">
        <v>1.0152705907821655</v>
      </c>
      <c r="J9676" s="9">
        <v>1.0152705907821655</v>
      </c>
      <c r="K9676" s="9">
        <v>0</v>
      </c>
      <c r="L9676" s="9">
        <v>76.124588012695313</v>
      </c>
    </row>
    <row r="9677" spans="1:12" x14ac:dyDescent="0.25">
      <c r="A9677" s="5" t="str">
        <f t="shared" si="151"/>
        <v>1NEMNon-NEM Customer91104</v>
      </c>
      <c r="B9677" s="9">
        <v>1</v>
      </c>
      <c r="C9677" t="s">
        <v>132</v>
      </c>
      <c r="D9677" t="s">
        <v>143</v>
      </c>
      <c r="E9677" s="9">
        <v>9</v>
      </c>
      <c r="F9677" s="9">
        <v>1</v>
      </c>
      <c r="G9677" s="9">
        <v>10</v>
      </c>
      <c r="H9677" s="9">
        <v>4</v>
      </c>
      <c r="I9677" s="9">
        <v>0.91966086626052856</v>
      </c>
      <c r="J9677" s="9">
        <v>0.91966086626052856</v>
      </c>
      <c r="K9677" s="9">
        <v>0</v>
      </c>
      <c r="L9677" s="9">
        <v>75.845878601074219</v>
      </c>
    </row>
    <row r="9678" spans="1:12" x14ac:dyDescent="0.25">
      <c r="A9678" s="5" t="str">
        <f t="shared" si="151"/>
        <v>1NEMNon-NEM Customer91105</v>
      </c>
      <c r="B9678" s="9">
        <v>1</v>
      </c>
      <c r="C9678" t="s">
        <v>132</v>
      </c>
      <c r="D9678" t="s">
        <v>143</v>
      </c>
      <c r="E9678" s="9">
        <v>9</v>
      </c>
      <c r="F9678" s="9">
        <v>1</v>
      </c>
      <c r="G9678" s="9">
        <v>10</v>
      </c>
      <c r="H9678" s="9">
        <v>5</v>
      </c>
      <c r="I9678" s="9">
        <v>0.84668242931365967</v>
      </c>
      <c r="J9678" s="9">
        <v>0.84668242931365967</v>
      </c>
      <c r="K9678" s="9">
        <v>0</v>
      </c>
      <c r="L9678" s="9">
        <v>75.363250732421875</v>
      </c>
    </row>
    <row r="9679" spans="1:12" x14ac:dyDescent="0.25">
      <c r="A9679" s="5" t="str">
        <f t="shared" si="151"/>
        <v>1NEMNon-NEM Customer91106</v>
      </c>
      <c r="B9679" s="9">
        <v>1</v>
      </c>
      <c r="C9679" t="s">
        <v>132</v>
      </c>
      <c r="D9679" t="s">
        <v>143</v>
      </c>
      <c r="E9679" s="9">
        <v>9</v>
      </c>
      <c r="F9679" s="9">
        <v>1</v>
      </c>
      <c r="G9679" s="9">
        <v>10</v>
      </c>
      <c r="H9679" s="9">
        <v>6</v>
      </c>
      <c r="I9679" s="9">
        <v>0.81241720914840698</v>
      </c>
      <c r="J9679" s="9">
        <v>0.81241720914840698</v>
      </c>
      <c r="K9679" s="9">
        <v>0</v>
      </c>
      <c r="L9679" s="9">
        <v>75.171379089355469</v>
      </c>
    </row>
    <row r="9680" spans="1:12" x14ac:dyDescent="0.25">
      <c r="A9680" s="5" t="str">
        <f t="shared" si="151"/>
        <v>1NEMNon-NEM Customer91107</v>
      </c>
      <c r="B9680" s="9">
        <v>1</v>
      </c>
      <c r="C9680" t="s">
        <v>132</v>
      </c>
      <c r="D9680" t="s">
        <v>143</v>
      </c>
      <c r="E9680" s="9">
        <v>9</v>
      </c>
      <c r="F9680" s="9">
        <v>1</v>
      </c>
      <c r="G9680" s="9">
        <v>10</v>
      </c>
      <c r="H9680" s="9">
        <v>7</v>
      </c>
      <c r="I9680" s="9">
        <v>0.80972808599472046</v>
      </c>
      <c r="J9680" s="9">
        <v>0.80972808599472046</v>
      </c>
      <c r="K9680" s="9">
        <v>0</v>
      </c>
      <c r="L9680" s="9">
        <v>74.925437927246094</v>
      </c>
    </row>
    <row r="9681" spans="1:12" x14ac:dyDescent="0.25">
      <c r="A9681" s="5" t="str">
        <f t="shared" si="151"/>
        <v>1NEMNon-NEM Customer91108</v>
      </c>
      <c r="B9681" s="9">
        <v>1</v>
      </c>
      <c r="C9681" t="s">
        <v>132</v>
      </c>
      <c r="D9681" t="s">
        <v>143</v>
      </c>
      <c r="E9681" s="9">
        <v>9</v>
      </c>
      <c r="F9681" s="9">
        <v>1</v>
      </c>
      <c r="G9681" s="9">
        <v>10</v>
      </c>
      <c r="H9681" s="9">
        <v>8</v>
      </c>
      <c r="I9681" s="9">
        <v>0.87308412790298462</v>
      </c>
      <c r="J9681" s="9">
        <v>0.87308412790298462</v>
      </c>
      <c r="K9681" s="9">
        <v>0</v>
      </c>
      <c r="L9681" s="9">
        <v>74.925979614257813</v>
      </c>
    </row>
    <row r="9682" spans="1:12" x14ac:dyDescent="0.25">
      <c r="A9682" s="5" t="str">
        <f t="shared" si="151"/>
        <v>1NEMNon-NEM Customer91109</v>
      </c>
      <c r="B9682" s="9">
        <v>1</v>
      </c>
      <c r="C9682" t="s">
        <v>132</v>
      </c>
      <c r="D9682" t="s">
        <v>143</v>
      </c>
      <c r="E9682" s="9">
        <v>9</v>
      </c>
      <c r="F9682" s="9">
        <v>1</v>
      </c>
      <c r="G9682" s="9">
        <v>10</v>
      </c>
      <c r="H9682" s="9">
        <v>9</v>
      </c>
      <c r="I9682" s="9">
        <v>0.92844337224960327</v>
      </c>
      <c r="J9682" s="9">
        <v>0.92844337224960327</v>
      </c>
      <c r="K9682" s="9">
        <v>0</v>
      </c>
      <c r="L9682" s="9">
        <v>76.891433715820313</v>
      </c>
    </row>
    <row r="9683" spans="1:12" x14ac:dyDescent="0.25">
      <c r="A9683" s="5" t="str">
        <f t="shared" si="151"/>
        <v>1NEMNon-NEM Customer911010</v>
      </c>
      <c r="B9683" s="9">
        <v>1</v>
      </c>
      <c r="C9683" t="s">
        <v>132</v>
      </c>
      <c r="D9683" t="s">
        <v>143</v>
      </c>
      <c r="E9683" s="9">
        <v>9</v>
      </c>
      <c r="F9683" s="9">
        <v>1</v>
      </c>
      <c r="G9683" s="9">
        <v>10</v>
      </c>
      <c r="H9683" s="9">
        <v>10</v>
      </c>
      <c r="I9683" s="9">
        <v>1.0574831962585449</v>
      </c>
      <c r="J9683" s="9">
        <v>1.0574831962585449</v>
      </c>
      <c r="K9683" s="9">
        <v>0</v>
      </c>
      <c r="L9683" s="9">
        <v>80.936325073242188</v>
      </c>
    </row>
    <row r="9684" spans="1:12" x14ac:dyDescent="0.25">
      <c r="A9684" s="5" t="str">
        <f t="shared" si="151"/>
        <v>1NEMNon-NEM Customer911011</v>
      </c>
      <c r="B9684" s="9">
        <v>1</v>
      </c>
      <c r="C9684" t="s">
        <v>132</v>
      </c>
      <c r="D9684" t="s">
        <v>143</v>
      </c>
      <c r="E9684" s="9">
        <v>9</v>
      </c>
      <c r="F9684" s="9">
        <v>1</v>
      </c>
      <c r="G9684" s="9">
        <v>10</v>
      </c>
      <c r="H9684" s="9">
        <v>11</v>
      </c>
      <c r="I9684" s="9">
        <v>1.3575412034988403</v>
      </c>
      <c r="J9684" s="9">
        <v>1.3575412034988403</v>
      </c>
      <c r="K9684" s="9">
        <v>0</v>
      </c>
      <c r="L9684" s="9">
        <v>86.086380004882813</v>
      </c>
    </row>
    <row r="9685" spans="1:12" x14ac:dyDescent="0.25">
      <c r="A9685" s="5" t="str">
        <f t="shared" si="151"/>
        <v>1NEMNon-NEM Customer911012</v>
      </c>
      <c r="B9685" s="9">
        <v>1</v>
      </c>
      <c r="C9685" t="s">
        <v>132</v>
      </c>
      <c r="D9685" t="s">
        <v>143</v>
      </c>
      <c r="E9685" s="9">
        <v>9</v>
      </c>
      <c r="F9685" s="9">
        <v>1</v>
      </c>
      <c r="G9685" s="9">
        <v>10</v>
      </c>
      <c r="H9685" s="9">
        <v>12</v>
      </c>
      <c r="I9685" s="9">
        <v>1.6995536088943481</v>
      </c>
      <c r="J9685" s="9">
        <v>1.6995536088943481</v>
      </c>
      <c r="K9685" s="9">
        <v>0</v>
      </c>
      <c r="L9685" s="9">
        <v>90.399871826171875</v>
      </c>
    </row>
    <row r="9686" spans="1:12" x14ac:dyDescent="0.25">
      <c r="A9686" s="5" t="str">
        <f t="shared" si="151"/>
        <v>1NEMNon-NEM Customer911013</v>
      </c>
      <c r="B9686" s="9">
        <v>1</v>
      </c>
      <c r="C9686" t="s">
        <v>132</v>
      </c>
      <c r="D9686" t="s">
        <v>143</v>
      </c>
      <c r="E9686" s="9">
        <v>9</v>
      </c>
      <c r="F9686" s="9">
        <v>1</v>
      </c>
      <c r="G9686" s="9">
        <v>10</v>
      </c>
      <c r="H9686" s="9">
        <v>13</v>
      </c>
      <c r="I9686" s="9">
        <v>2.0846846103668213</v>
      </c>
      <c r="J9686" s="9">
        <v>2.0846846103668213</v>
      </c>
      <c r="K9686" s="9">
        <v>0</v>
      </c>
      <c r="L9686" s="9">
        <v>94.179092407226563</v>
      </c>
    </row>
    <row r="9687" spans="1:12" x14ac:dyDescent="0.25">
      <c r="A9687" s="5" t="str">
        <f t="shared" si="151"/>
        <v>1NEMNon-NEM Customer911014</v>
      </c>
      <c r="B9687" s="9">
        <v>1</v>
      </c>
      <c r="C9687" t="s">
        <v>132</v>
      </c>
      <c r="D9687" t="s">
        <v>143</v>
      </c>
      <c r="E9687" s="9">
        <v>9</v>
      </c>
      <c r="F9687" s="9">
        <v>1</v>
      </c>
      <c r="G9687" s="9">
        <v>10</v>
      </c>
      <c r="H9687" s="9">
        <v>14</v>
      </c>
      <c r="I9687" s="9">
        <v>2.459658145904541</v>
      </c>
      <c r="J9687" s="9">
        <v>2.459658145904541</v>
      </c>
      <c r="K9687" s="9">
        <v>0</v>
      </c>
      <c r="L9687" s="9">
        <v>96.8521728515625</v>
      </c>
    </row>
    <row r="9688" spans="1:12" x14ac:dyDescent="0.25">
      <c r="A9688" s="5" t="str">
        <f t="shared" si="151"/>
        <v>1NEMNon-NEM Customer911015</v>
      </c>
      <c r="B9688" s="9">
        <v>1</v>
      </c>
      <c r="C9688" t="s">
        <v>132</v>
      </c>
      <c r="D9688" t="s">
        <v>143</v>
      </c>
      <c r="E9688" s="9">
        <v>9</v>
      </c>
      <c r="F9688" s="9">
        <v>1</v>
      </c>
      <c r="G9688" s="9">
        <v>10</v>
      </c>
      <c r="H9688" s="9">
        <v>15</v>
      </c>
      <c r="I9688" s="9">
        <v>2.7702920436859131</v>
      </c>
      <c r="J9688" s="9">
        <v>2.7702920436859131</v>
      </c>
      <c r="K9688" s="9">
        <v>0</v>
      </c>
      <c r="L9688" s="9">
        <v>98.386886596679688</v>
      </c>
    </row>
    <row r="9689" spans="1:12" x14ac:dyDescent="0.25">
      <c r="A9689" s="5" t="str">
        <f t="shared" si="151"/>
        <v>1NEMNon-NEM Customer911016</v>
      </c>
      <c r="B9689" s="9">
        <v>1</v>
      </c>
      <c r="C9689" t="s">
        <v>132</v>
      </c>
      <c r="D9689" t="s">
        <v>143</v>
      </c>
      <c r="E9689" s="9">
        <v>9</v>
      </c>
      <c r="F9689" s="9">
        <v>1</v>
      </c>
      <c r="G9689" s="9">
        <v>10</v>
      </c>
      <c r="H9689" s="9">
        <v>16</v>
      </c>
      <c r="I9689" s="9">
        <v>3.0406653881072998</v>
      </c>
      <c r="J9689" s="9">
        <v>3.0406653881072998</v>
      </c>
      <c r="K9689" s="9">
        <v>0</v>
      </c>
      <c r="L9689" s="9">
        <v>98.888427734375</v>
      </c>
    </row>
    <row r="9690" spans="1:12" x14ac:dyDescent="0.25">
      <c r="A9690" s="5" t="str">
        <f t="shared" si="151"/>
        <v>1NEMNon-NEM Customer911017</v>
      </c>
      <c r="B9690" s="9">
        <v>1</v>
      </c>
      <c r="C9690" t="s">
        <v>132</v>
      </c>
      <c r="D9690" t="s">
        <v>143</v>
      </c>
      <c r="E9690" s="9">
        <v>9</v>
      </c>
      <c r="F9690" s="9">
        <v>1</v>
      </c>
      <c r="G9690" s="9">
        <v>10</v>
      </c>
      <c r="H9690" s="9">
        <v>17</v>
      </c>
      <c r="I9690" s="9">
        <v>3.197216272354126</v>
      </c>
      <c r="J9690" s="9">
        <v>2.1102023124694824</v>
      </c>
      <c r="K9690" s="9">
        <v>2.7242004871368408E-2</v>
      </c>
      <c r="L9690" s="9">
        <v>99.25103759765625</v>
      </c>
    </row>
    <row r="9691" spans="1:12" x14ac:dyDescent="0.25">
      <c r="A9691" s="5" t="str">
        <f t="shared" si="151"/>
        <v>1NEMNon-NEM Customer911018</v>
      </c>
      <c r="B9691" s="9">
        <v>1</v>
      </c>
      <c r="C9691" t="s">
        <v>132</v>
      </c>
      <c r="D9691" t="s">
        <v>143</v>
      </c>
      <c r="E9691" s="9">
        <v>9</v>
      </c>
      <c r="F9691" s="9">
        <v>1</v>
      </c>
      <c r="G9691" s="9">
        <v>10</v>
      </c>
      <c r="H9691" s="9">
        <v>18</v>
      </c>
      <c r="I9691" s="9">
        <v>3.2807893753051758</v>
      </c>
      <c r="J9691" s="9">
        <v>2.5971105098724365</v>
      </c>
      <c r="K9691" s="9">
        <v>3.8367342203855515E-2</v>
      </c>
      <c r="L9691" s="9">
        <v>98.168289184570313</v>
      </c>
    </row>
    <row r="9692" spans="1:12" x14ac:dyDescent="0.25">
      <c r="A9692" s="5" t="str">
        <f t="shared" si="151"/>
        <v>1NEMNon-NEM Customer911019</v>
      </c>
      <c r="B9692" s="9">
        <v>1</v>
      </c>
      <c r="C9692" t="s">
        <v>132</v>
      </c>
      <c r="D9692" t="s">
        <v>143</v>
      </c>
      <c r="E9692" s="9">
        <v>9</v>
      </c>
      <c r="F9692" s="9">
        <v>1</v>
      </c>
      <c r="G9692" s="9">
        <v>10</v>
      </c>
      <c r="H9692" s="9">
        <v>19</v>
      </c>
      <c r="I9692" s="9">
        <v>3.1999602317810059</v>
      </c>
      <c r="J9692" s="9">
        <v>2.7742593288421631</v>
      </c>
      <c r="K9692" s="9">
        <v>1.6866344958543777E-2</v>
      </c>
      <c r="L9692" s="9">
        <v>95.852424621582031</v>
      </c>
    </row>
    <row r="9693" spans="1:12" x14ac:dyDescent="0.25">
      <c r="A9693" s="5" t="str">
        <f t="shared" si="151"/>
        <v>1NEMNon-NEM Customer911020</v>
      </c>
      <c r="B9693" s="9">
        <v>1</v>
      </c>
      <c r="C9693" t="s">
        <v>132</v>
      </c>
      <c r="D9693" t="s">
        <v>143</v>
      </c>
      <c r="E9693" s="9">
        <v>9</v>
      </c>
      <c r="F9693" s="9">
        <v>1</v>
      </c>
      <c r="G9693" s="9">
        <v>10</v>
      </c>
      <c r="H9693" s="9">
        <v>20</v>
      </c>
      <c r="I9693" s="9">
        <v>2.922344446182251</v>
      </c>
      <c r="J9693" s="9">
        <v>2.6316037178039551</v>
      </c>
      <c r="K9693" s="9">
        <v>2.5650810450315475E-2</v>
      </c>
      <c r="L9693" s="9">
        <v>92.851356506347656</v>
      </c>
    </row>
    <row r="9694" spans="1:12" x14ac:dyDescent="0.25">
      <c r="A9694" s="5" t="str">
        <f t="shared" si="151"/>
        <v>1NEMNon-NEM Customer911021</v>
      </c>
      <c r="B9694" s="9">
        <v>1</v>
      </c>
      <c r="C9694" t="s">
        <v>132</v>
      </c>
      <c r="D9694" t="s">
        <v>143</v>
      </c>
      <c r="E9694" s="9">
        <v>9</v>
      </c>
      <c r="F9694" s="9">
        <v>1</v>
      </c>
      <c r="G9694" s="9">
        <v>10</v>
      </c>
      <c r="H9694" s="9">
        <v>21</v>
      </c>
      <c r="I9694" s="9">
        <v>2.7577624320983887</v>
      </c>
      <c r="J9694" s="9">
        <v>2.4913334846496582</v>
      </c>
      <c r="K9694" s="9">
        <v>1.6621436923742294E-2</v>
      </c>
      <c r="L9694" s="9">
        <v>89.237838745117188</v>
      </c>
    </row>
    <row r="9695" spans="1:12" x14ac:dyDescent="0.25">
      <c r="A9695" s="5" t="str">
        <f t="shared" si="151"/>
        <v>1NEMNon-NEM Customer911022</v>
      </c>
      <c r="B9695" s="9">
        <v>1</v>
      </c>
      <c r="C9695" t="s">
        <v>132</v>
      </c>
      <c r="D9695" t="s">
        <v>143</v>
      </c>
      <c r="E9695" s="9">
        <v>9</v>
      </c>
      <c r="F9695" s="9">
        <v>1</v>
      </c>
      <c r="G9695" s="9">
        <v>10</v>
      </c>
      <c r="H9695" s="9">
        <v>22</v>
      </c>
      <c r="I9695" s="9">
        <v>2.6051266193389893</v>
      </c>
      <c r="J9695" s="9">
        <v>3.1000592708587646</v>
      </c>
      <c r="K9695" s="9">
        <v>2.6869064196944237E-2</v>
      </c>
      <c r="L9695" s="9">
        <v>87.711135864257813</v>
      </c>
    </row>
    <row r="9696" spans="1:12" x14ac:dyDescent="0.25">
      <c r="A9696" s="5" t="str">
        <f t="shared" si="151"/>
        <v>1NEMNon-NEM Customer911023</v>
      </c>
      <c r="B9696" s="9">
        <v>1</v>
      </c>
      <c r="C9696" t="s">
        <v>132</v>
      </c>
      <c r="D9696" t="s">
        <v>143</v>
      </c>
      <c r="E9696" s="9">
        <v>9</v>
      </c>
      <c r="F9696" s="9">
        <v>1</v>
      </c>
      <c r="G9696" s="9">
        <v>10</v>
      </c>
      <c r="H9696" s="9">
        <v>23</v>
      </c>
      <c r="I9696" s="9">
        <v>2.2993628978729248</v>
      </c>
      <c r="J9696" s="9">
        <v>2.5045220851898193</v>
      </c>
      <c r="K9696" s="9">
        <v>2.0883893594145775E-2</v>
      </c>
      <c r="L9696" s="9">
        <v>86.313308715820313</v>
      </c>
    </row>
    <row r="9697" spans="1:12" x14ac:dyDescent="0.25">
      <c r="A9697" s="5" t="str">
        <f t="shared" si="151"/>
        <v>1NEMNon-NEM Customer911024</v>
      </c>
      <c r="B9697" s="9">
        <v>1</v>
      </c>
      <c r="C9697" t="s">
        <v>132</v>
      </c>
      <c r="D9697" t="s">
        <v>143</v>
      </c>
      <c r="E9697" s="9">
        <v>9</v>
      </c>
      <c r="F9697" s="9">
        <v>1</v>
      </c>
      <c r="G9697" s="9">
        <v>10</v>
      </c>
      <c r="H9697" s="9">
        <v>24</v>
      </c>
      <c r="I9697" s="9">
        <v>1.9220809936523438</v>
      </c>
      <c r="J9697" s="9">
        <v>2.0481574535369873</v>
      </c>
      <c r="K9697" s="9">
        <v>1.7003478482365608E-2</v>
      </c>
      <c r="L9697" s="9">
        <v>84.67596435546875</v>
      </c>
    </row>
    <row r="9698" spans="1:12" x14ac:dyDescent="0.25">
      <c r="A9698" s="5" t="str">
        <f t="shared" si="151"/>
        <v>1NEMNon-NEM Customer10021</v>
      </c>
      <c r="B9698" s="9">
        <v>1</v>
      </c>
      <c r="C9698" t="s">
        <v>132</v>
      </c>
      <c r="D9698" t="s">
        <v>143</v>
      </c>
      <c r="E9698" s="9">
        <v>10</v>
      </c>
      <c r="F9698" s="9">
        <v>0</v>
      </c>
      <c r="G9698" s="9">
        <v>2</v>
      </c>
      <c r="H9698" s="9">
        <v>1</v>
      </c>
      <c r="I9698" s="9">
        <v>1.1592097282409668</v>
      </c>
      <c r="J9698" s="9">
        <v>1.1592097282409668</v>
      </c>
      <c r="K9698" s="9">
        <v>0</v>
      </c>
      <c r="L9698" s="9">
        <v>73.637054443359375</v>
      </c>
    </row>
    <row r="9699" spans="1:12" x14ac:dyDescent="0.25">
      <c r="A9699" s="5" t="str">
        <f t="shared" si="151"/>
        <v>1NEMNon-NEM Customer10022</v>
      </c>
      <c r="B9699" s="9">
        <v>1</v>
      </c>
      <c r="C9699" t="s">
        <v>132</v>
      </c>
      <c r="D9699" t="s">
        <v>143</v>
      </c>
      <c r="E9699" s="9">
        <v>10</v>
      </c>
      <c r="F9699" s="9">
        <v>0</v>
      </c>
      <c r="G9699" s="9">
        <v>2</v>
      </c>
      <c r="H9699" s="9">
        <v>2</v>
      </c>
      <c r="I9699" s="9">
        <v>0.96140331029891968</v>
      </c>
      <c r="J9699" s="9">
        <v>0.96140331029891968</v>
      </c>
      <c r="K9699" s="9">
        <v>0</v>
      </c>
      <c r="L9699" s="9">
        <v>72.307289123535156</v>
      </c>
    </row>
    <row r="9700" spans="1:12" x14ac:dyDescent="0.25">
      <c r="A9700" s="5" t="str">
        <f t="shared" si="151"/>
        <v>1NEMNon-NEM Customer10023</v>
      </c>
      <c r="B9700" s="9">
        <v>1</v>
      </c>
      <c r="C9700" t="s">
        <v>132</v>
      </c>
      <c r="D9700" t="s">
        <v>143</v>
      </c>
      <c r="E9700" s="9">
        <v>10</v>
      </c>
      <c r="F9700" s="9">
        <v>0</v>
      </c>
      <c r="G9700" s="9">
        <v>2</v>
      </c>
      <c r="H9700" s="9">
        <v>3</v>
      </c>
      <c r="I9700" s="9">
        <v>0.82564157247543335</v>
      </c>
      <c r="J9700" s="9">
        <v>0.82564157247543335</v>
      </c>
      <c r="K9700" s="9">
        <v>0</v>
      </c>
      <c r="L9700" s="9">
        <v>71.221168518066406</v>
      </c>
    </row>
    <row r="9701" spans="1:12" x14ac:dyDescent="0.25">
      <c r="A9701" s="5" t="str">
        <f t="shared" si="151"/>
        <v>1NEMNon-NEM Customer10024</v>
      </c>
      <c r="B9701" s="9">
        <v>1</v>
      </c>
      <c r="C9701" t="s">
        <v>132</v>
      </c>
      <c r="D9701" t="s">
        <v>143</v>
      </c>
      <c r="E9701" s="9">
        <v>10</v>
      </c>
      <c r="F9701" s="9">
        <v>0</v>
      </c>
      <c r="G9701" s="9">
        <v>2</v>
      </c>
      <c r="H9701" s="9">
        <v>4</v>
      </c>
      <c r="I9701" s="9">
        <v>0.71604937314987183</v>
      </c>
      <c r="J9701" s="9">
        <v>0.71604937314987183</v>
      </c>
      <c r="K9701" s="9">
        <v>0</v>
      </c>
      <c r="L9701" s="9">
        <v>69.868598937988281</v>
      </c>
    </row>
    <row r="9702" spans="1:12" x14ac:dyDescent="0.25">
      <c r="A9702" s="5" t="str">
        <f t="shared" si="151"/>
        <v>1NEMNon-NEM Customer10025</v>
      </c>
      <c r="B9702" s="9">
        <v>1</v>
      </c>
      <c r="C9702" t="s">
        <v>132</v>
      </c>
      <c r="D9702" t="s">
        <v>143</v>
      </c>
      <c r="E9702" s="9">
        <v>10</v>
      </c>
      <c r="F9702" s="9">
        <v>0</v>
      </c>
      <c r="G9702" s="9">
        <v>2</v>
      </c>
      <c r="H9702" s="9">
        <v>5</v>
      </c>
      <c r="I9702" s="9">
        <v>0.65046626329421997</v>
      </c>
      <c r="J9702" s="9">
        <v>0.65046626329421997</v>
      </c>
      <c r="K9702" s="9">
        <v>0</v>
      </c>
      <c r="L9702" s="9">
        <v>68.918983459472656</v>
      </c>
    </row>
    <row r="9703" spans="1:12" x14ac:dyDescent="0.25">
      <c r="A9703" s="5" t="str">
        <f t="shared" si="151"/>
        <v>1NEMNon-NEM Customer10026</v>
      </c>
      <c r="B9703" s="9">
        <v>1</v>
      </c>
      <c r="C9703" t="s">
        <v>132</v>
      </c>
      <c r="D9703" t="s">
        <v>143</v>
      </c>
      <c r="E9703" s="9">
        <v>10</v>
      </c>
      <c r="F9703" s="9">
        <v>0</v>
      </c>
      <c r="G9703" s="9">
        <v>2</v>
      </c>
      <c r="H9703" s="9">
        <v>6</v>
      </c>
      <c r="I9703" s="9">
        <v>0.62229675054550171</v>
      </c>
      <c r="J9703" s="9">
        <v>0.62229675054550171</v>
      </c>
      <c r="K9703" s="9">
        <v>0</v>
      </c>
      <c r="L9703" s="9">
        <v>68.187355041503906</v>
      </c>
    </row>
    <row r="9704" spans="1:12" x14ac:dyDescent="0.25">
      <c r="A9704" s="5" t="str">
        <f t="shared" si="151"/>
        <v>1NEMNon-NEM Customer10027</v>
      </c>
      <c r="B9704" s="9">
        <v>1</v>
      </c>
      <c r="C9704" t="s">
        <v>132</v>
      </c>
      <c r="D9704" t="s">
        <v>143</v>
      </c>
      <c r="E9704" s="9">
        <v>10</v>
      </c>
      <c r="F9704" s="9">
        <v>0</v>
      </c>
      <c r="G9704" s="9">
        <v>2</v>
      </c>
      <c r="H9704" s="9">
        <v>7</v>
      </c>
      <c r="I9704" s="9">
        <v>0.64312487840652466</v>
      </c>
      <c r="J9704" s="9">
        <v>0.64312487840652466</v>
      </c>
      <c r="K9704" s="9">
        <v>0</v>
      </c>
      <c r="L9704" s="9">
        <v>67.645126342773438</v>
      </c>
    </row>
    <row r="9705" spans="1:12" x14ac:dyDescent="0.25">
      <c r="A9705" s="5" t="str">
        <f t="shared" si="151"/>
        <v>1NEMNon-NEM Customer10028</v>
      </c>
      <c r="B9705" s="9">
        <v>1</v>
      </c>
      <c r="C9705" t="s">
        <v>132</v>
      </c>
      <c r="D9705" t="s">
        <v>143</v>
      </c>
      <c r="E9705" s="9">
        <v>10</v>
      </c>
      <c r="F9705" s="9">
        <v>0</v>
      </c>
      <c r="G9705" s="9">
        <v>2</v>
      </c>
      <c r="H9705" s="9">
        <v>8</v>
      </c>
      <c r="I9705" s="9">
        <v>0.6822887659072876</v>
      </c>
      <c r="J9705" s="9">
        <v>0.6822887659072876</v>
      </c>
      <c r="K9705" s="9">
        <v>0</v>
      </c>
      <c r="L9705" s="9">
        <v>67.135337829589844</v>
      </c>
    </row>
    <row r="9706" spans="1:12" x14ac:dyDescent="0.25">
      <c r="A9706" s="5" t="str">
        <f t="shared" si="151"/>
        <v>1NEMNon-NEM Customer10029</v>
      </c>
      <c r="B9706" s="9">
        <v>1</v>
      </c>
      <c r="C9706" t="s">
        <v>132</v>
      </c>
      <c r="D9706" t="s">
        <v>143</v>
      </c>
      <c r="E9706" s="9">
        <v>10</v>
      </c>
      <c r="F9706" s="9">
        <v>0</v>
      </c>
      <c r="G9706" s="9">
        <v>2</v>
      </c>
      <c r="H9706" s="9">
        <v>9</v>
      </c>
      <c r="I9706" s="9">
        <v>0.68536883592605591</v>
      </c>
      <c r="J9706" s="9">
        <v>0.68536883592605591</v>
      </c>
      <c r="K9706" s="9">
        <v>0</v>
      </c>
      <c r="L9706" s="9">
        <v>67.982040405273438</v>
      </c>
    </row>
    <row r="9707" spans="1:12" x14ac:dyDescent="0.25">
      <c r="A9707" s="5" t="str">
        <f t="shared" si="151"/>
        <v>1NEMNon-NEM Customer100210</v>
      </c>
      <c r="B9707" s="9">
        <v>1</v>
      </c>
      <c r="C9707" t="s">
        <v>132</v>
      </c>
      <c r="D9707" t="s">
        <v>143</v>
      </c>
      <c r="E9707" s="9">
        <v>10</v>
      </c>
      <c r="F9707" s="9">
        <v>0</v>
      </c>
      <c r="G9707" s="9">
        <v>2</v>
      </c>
      <c r="H9707" s="9">
        <v>10</v>
      </c>
      <c r="I9707" s="9">
        <v>0.76364588737487793</v>
      </c>
      <c r="J9707" s="9">
        <v>0.76364588737487793</v>
      </c>
      <c r="K9707" s="9">
        <v>0</v>
      </c>
      <c r="L9707" s="9">
        <v>71.609237670898438</v>
      </c>
    </row>
    <row r="9708" spans="1:12" x14ac:dyDescent="0.25">
      <c r="A9708" s="5" t="str">
        <f t="shared" si="151"/>
        <v>1NEMNon-NEM Customer100211</v>
      </c>
      <c r="B9708" s="9">
        <v>1</v>
      </c>
      <c r="C9708" t="s">
        <v>132</v>
      </c>
      <c r="D9708" t="s">
        <v>143</v>
      </c>
      <c r="E9708" s="9">
        <v>10</v>
      </c>
      <c r="F9708" s="9">
        <v>0</v>
      </c>
      <c r="G9708" s="9">
        <v>2</v>
      </c>
      <c r="H9708" s="9">
        <v>11</v>
      </c>
      <c r="I9708" s="9">
        <v>0.92829090356826782</v>
      </c>
      <c r="J9708" s="9">
        <v>0.92829090356826782</v>
      </c>
      <c r="K9708" s="9">
        <v>0</v>
      </c>
      <c r="L9708" s="9">
        <v>76.369956970214844</v>
      </c>
    </row>
    <row r="9709" spans="1:12" x14ac:dyDescent="0.25">
      <c r="A9709" s="5" t="str">
        <f t="shared" si="151"/>
        <v>1NEMNon-NEM Customer100212</v>
      </c>
      <c r="B9709" s="9">
        <v>1</v>
      </c>
      <c r="C9709" t="s">
        <v>132</v>
      </c>
      <c r="D9709" t="s">
        <v>143</v>
      </c>
      <c r="E9709" s="9">
        <v>10</v>
      </c>
      <c r="F9709" s="9">
        <v>0</v>
      </c>
      <c r="G9709" s="9">
        <v>2</v>
      </c>
      <c r="H9709" s="9">
        <v>12</v>
      </c>
      <c r="I9709" s="9">
        <v>1.0936895608901978</v>
      </c>
      <c r="J9709" s="9">
        <v>1.0936895608901978</v>
      </c>
      <c r="K9709" s="9">
        <v>0</v>
      </c>
      <c r="L9709" s="9">
        <v>81.157394409179688</v>
      </c>
    </row>
    <row r="9710" spans="1:12" x14ac:dyDescent="0.25">
      <c r="A9710" s="5" t="str">
        <f t="shared" si="151"/>
        <v>1NEMNon-NEM Customer100213</v>
      </c>
      <c r="B9710" s="9">
        <v>1</v>
      </c>
      <c r="C9710" t="s">
        <v>132</v>
      </c>
      <c r="D9710" t="s">
        <v>143</v>
      </c>
      <c r="E9710" s="9">
        <v>10</v>
      </c>
      <c r="F9710" s="9">
        <v>0</v>
      </c>
      <c r="G9710" s="9">
        <v>2</v>
      </c>
      <c r="H9710" s="9">
        <v>13</v>
      </c>
      <c r="I9710" s="9">
        <v>1.2835670709609985</v>
      </c>
      <c r="J9710" s="9">
        <v>1.2835670709609985</v>
      </c>
      <c r="K9710" s="9">
        <v>0</v>
      </c>
      <c r="L9710" s="9">
        <v>84.715545654296875</v>
      </c>
    </row>
    <row r="9711" spans="1:12" x14ac:dyDescent="0.25">
      <c r="A9711" s="5" t="str">
        <f t="shared" si="151"/>
        <v>1NEMNon-NEM Customer100214</v>
      </c>
      <c r="B9711" s="9">
        <v>1</v>
      </c>
      <c r="C9711" t="s">
        <v>132</v>
      </c>
      <c r="D9711" t="s">
        <v>143</v>
      </c>
      <c r="E9711" s="9">
        <v>10</v>
      </c>
      <c r="F9711" s="9">
        <v>0</v>
      </c>
      <c r="G9711" s="9">
        <v>2</v>
      </c>
      <c r="H9711" s="9">
        <v>14</v>
      </c>
      <c r="I9711" s="9">
        <v>1.4877488613128662</v>
      </c>
      <c r="J9711" s="9">
        <v>1.4877488613128662</v>
      </c>
      <c r="K9711" s="9">
        <v>0</v>
      </c>
      <c r="L9711" s="9">
        <v>86.873588562011719</v>
      </c>
    </row>
    <row r="9712" spans="1:12" x14ac:dyDescent="0.25">
      <c r="A9712" s="5" t="str">
        <f t="shared" si="151"/>
        <v>1NEMNon-NEM Customer100215</v>
      </c>
      <c r="B9712" s="9">
        <v>1</v>
      </c>
      <c r="C9712" t="s">
        <v>132</v>
      </c>
      <c r="D9712" t="s">
        <v>143</v>
      </c>
      <c r="E9712" s="9">
        <v>10</v>
      </c>
      <c r="F9712" s="9">
        <v>0</v>
      </c>
      <c r="G9712" s="9">
        <v>2</v>
      </c>
      <c r="H9712" s="9">
        <v>15</v>
      </c>
      <c r="I9712" s="9">
        <v>1.6852383613586426</v>
      </c>
      <c r="J9712" s="9">
        <v>1.6852383613586426</v>
      </c>
      <c r="K9712" s="9">
        <v>0</v>
      </c>
      <c r="L9712" s="9">
        <v>87.406486511230469</v>
      </c>
    </row>
    <row r="9713" spans="1:12" x14ac:dyDescent="0.25">
      <c r="A9713" s="5" t="str">
        <f t="shared" si="151"/>
        <v>1NEMNon-NEM Customer100216</v>
      </c>
      <c r="B9713" s="9">
        <v>1</v>
      </c>
      <c r="C9713" t="s">
        <v>132</v>
      </c>
      <c r="D9713" t="s">
        <v>143</v>
      </c>
      <c r="E9713" s="9">
        <v>10</v>
      </c>
      <c r="F9713" s="9">
        <v>0</v>
      </c>
      <c r="G9713" s="9">
        <v>2</v>
      </c>
      <c r="H9713" s="9">
        <v>16</v>
      </c>
      <c r="I9713" s="9">
        <v>1.8750098943710327</v>
      </c>
      <c r="J9713" s="9">
        <v>1.8750098943710327</v>
      </c>
      <c r="K9713" s="9">
        <v>0</v>
      </c>
      <c r="L9713" s="9">
        <v>87.446441650390625</v>
      </c>
    </row>
    <row r="9714" spans="1:12" x14ac:dyDescent="0.25">
      <c r="A9714" s="5" t="str">
        <f t="shared" si="151"/>
        <v>1NEMNon-NEM Customer100217</v>
      </c>
      <c r="B9714" s="9">
        <v>1</v>
      </c>
      <c r="C9714" t="s">
        <v>132</v>
      </c>
      <c r="D9714" t="s">
        <v>143</v>
      </c>
      <c r="E9714" s="9">
        <v>10</v>
      </c>
      <c r="F9714" s="9">
        <v>0</v>
      </c>
      <c r="G9714" s="9">
        <v>2</v>
      </c>
      <c r="H9714" s="9">
        <v>17</v>
      </c>
      <c r="I9714" s="9">
        <v>2.0034232139587402</v>
      </c>
      <c r="J9714" s="9">
        <v>1.188210129737854</v>
      </c>
      <c r="K9714" s="9">
        <v>1.6544556245207787E-2</v>
      </c>
      <c r="L9714" s="9">
        <v>86.822044372558594</v>
      </c>
    </row>
    <row r="9715" spans="1:12" x14ac:dyDescent="0.25">
      <c r="A9715" s="5" t="str">
        <f t="shared" si="151"/>
        <v>1NEMNon-NEM Customer100218</v>
      </c>
      <c r="B9715" s="9">
        <v>1</v>
      </c>
      <c r="C9715" t="s">
        <v>132</v>
      </c>
      <c r="D9715" t="s">
        <v>143</v>
      </c>
      <c r="E9715" s="9">
        <v>10</v>
      </c>
      <c r="F9715" s="9">
        <v>0</v>
      </c>
      <c r="G9715" s="9">
        <v>2</v>
      </c>
      <c r="H9715" s="9">
        <v>18</v>
      </c>
      <c r="I9715" s="9">
        <v>2.0773282051086426</v>
      </c>
      <c r="J9715" s="9">
        <v>1.6217676401138306</v>
      </c>
      <c r="K9715" s="9">
        <v>3.0442880466580391E-2</v>
      </c>
      <c r="L9715" s="9">
        <v>85.904708862304688</v>
      </c>
    </row>
    <row r="9716" spans="1:12" x14ac:dyDescent="0.25">
      <c r="A9716" s="5" t="str">
        <f t="shared" si="151"/>
        <v>1NEMNon-NEM Customer100219</v>
      </c>
      <c r="B9716" s="9">
        <v>1</v>
      </c>
      <c r="C9716" t="s">
        <v>132</v>
      </c>
      <c r="D9716" t="s">
        <v>143</v>
      </c>
      <c r="E9716" s="9">
        <v>10</v>
      </c>
      <c r="F9716" s="9">
        <v>0</v>
      </c>
      <c r="G9716" s="9">
        <v>2</v>
      </c>
      <c r="H9716" s="9">
        <v>19</v>
      </c>
      <c r="I9716" s="9">
        <v>2.0386455059051514</v>
      </c>
      <c r="J9716" s="9">
        <v>1.7616645097732544</v>
      </c>
      <c r="K9716" s="9">
        <v>1.952224038541317E-2</v>
      </c>
      <c r="L9716" s="9">
        <v>83.950302124023438</v>
      </c>
    </row>
    <row r="9717" spans="1:12" x14ac:dyDescent="0.25">
      <c r="A9717" s="5" t="str">
        <f t="shared" si="151"/>
        <v>1NEMNon-NEM Customer100220</v>
      </c>
      <c r="B9717" s="9">
        <v>1</v>
      </c>
      <c r="C9717" t="s">
        <v>132</v>
      </c>
      <c r="D9717" t="s">
        <v>143</v>
      </c>
      <c r="E9717" s="9">
        <v>10</v>
      </c>
      <c r="F9717" s="9">
        <v>0</v>
      </c>
      <c r="G9717" s="9">
        <v>2</v>
      </c>
      <c r="H9717" s="9">
        <v>20</v>
      </c>
      <c r="I9717" s="9">
        <v>1.8909437656402588</v>
      </c>
      <c r="J9717" s="9">
        <v>1.6799368858337402</v>
      </c>
      <c r="K9717" s="9">
        <v>1.779959537088871E-2</v>
      </c>
      <c r="L9717" s="9">
        <v>81.00030517578125</v>
      </c>
    </row>
    <row r="9718" spans="1:12" x14ac:dyDescent="0.25">
      <c r="A9718" s="5" t="str">
        <f t="shared" si="151"/>
        <v>1NEMNon-NEM Customer100221</v>
      </c>
      <c r="B9718" s="9">
        <v>1</v>
      </c>
      <c r="C9718" t="s">
        <v>132</v>
      </c>
      <c r="D9718" t="s">
        <v>143</v>
      </c>
      <c r="E9718" s="9">
        <v>10</v>
      </c>
      <c r="F9718" s="9">
        <v>0</v>
      </c>
      <c r="G9718" s="9">
        <v>2</v>
      </c>
      <c r="H9718" s="9">
        <v>21</v>
      </c>
      <c r="I9718" s="9">
        <v>1.8173056840896606</v>
      </c>
      <c r="J9718" s="9">
        <v>1.6246023178100586</v>
      </c>
      <c r="K9718" s="9">
        <v>2.466401644051075E-2</v>
      </c>
      <c r="L9718" s="9">
        <v>78.279792785644531</v>
      </c>
    </row>
    <row r="9719" spans="1:12" x14ac:dyDescent="0.25">
      <c r="A9719" s="5" t="str">
        <f t="shared" si="151"/>
        <v>1NEMNon-NEM Customer100222</v>
      </c>
      <c r="B9719" s="9">
        <v>1</v>
      </c>
      <c r="C9719" t="s">
        <v>132</v>
      </c>
      <c r="D9719" t="s">
        <v>143</v>
      </c>
      <c r="E9719" s="9">
        <v>10</v>
      </c>
      <c r="F9719" s="9">
        <v>0</v>
      </c>
      <c r="G9719" s="9">
        <v>2</v>
      </c>
      <c r="H9719" s="9">
        <v>22</v>
      </c>
      <c r="I9719" s="9">
        <v>1.7269037961959839</v>
      </c>
      <c r="J9719" s="9">
        <v>2.0679173469543457</v>
      </c>
      <c r="K9719" s="9">
        <v>2.1882645785808563E-2</v>
      </c>
      <c r="L9719" s="9">
        <v>76.286796569824219</v>
      </c>
    </row>
    <row r="9720" spans="1:12" x14ac:dyDescent="0.25">
      <c r="A9720" s="5" t="str">
        <f t="shared" si="151"/>
        <v>1NEMNon-NEM Customer100223</v>
      </c>
      <c r="B9720" s="9">
        <v>1</v>
      </c>
      <c r="C9720" t="s">
        <v>132</v>
      </c>
      <c r="D9720" t="s">
        <v>143</v>
      </c>
      <c r="E9720" s="9">
        <v>10</v>
      </c>
      <c r="F9720" s="9">
        <v>0</v>
      </c>
      <c r="G9720" s="9">
        <v>2</v>
      </c>
      <c r="H9720" s="9">
        <v>23</v>
      </c>
      <c r="I9720" s="9">
        <v>1.5424128770828247</v>
      </c>
      <c r="J9720" s="9">
        <v>1.6564462184906006</v>
      </c>
      <c r="K9720" s="9">
        <v>1.4801960438489914E-2</v>
      </c>
      <c r="L9720" s="9">
        <v>74.607177734375</v>
      </c>
    </row>
    <row r="9721" spans="1:12" x14ac:dyDescent="0.25">
      <c r="A9721" s="5" t="str">
        <f t="shared" si="151"/>
        <v>1NEMNon-NEM Customer100224</v>
      </c>
      <c r="B9721" s="9">
        <v>1</v>
      </c>
      <c r="C9721" t="s">
        <v>132</v>
      </c>
      <c r="D9721" t="s">
        <v>143</v>
      </c>
      <c r="E9721" s="9">
        <v>10</v>
      </c>
      <c r="F9721" s="9">
        <v>0</v>
      </c>
      <c r="G9721" s="9">
        <v>2</v>
      </c>
      <c r="H9721" s="9">
        <v>24</v>
      </c>
      <c r="I9721" s="9">
        <v>1.2894539833068848</v>
      </c>
      <c r="J9721" s="9">
        <v>1.3482415676116943</v>
      </c>
      <c r="K9721" s="9">
        <v>1.1474438942968845E-2</v>
      </c>
      <c r="L9721" s="9">
        <v>73.202606201171875</v>
      </c>
    </row>
    <row r="9722" spans="1:12" x14ac:dyDescent="0.25">
      <c r="A9722" s="5" t="str">
        <f t="shared" si="151"/>
        <v>1NEMNon-NEM Customer100101</v>
      </c>
      <c r="B9722" s="9">
        <v>1</v>
      </c>
      <c r="C9722" t="s">
        <v>132</v>
      </c>
      <c r="D9722" t="s">
        <v>143</v>
      </c>
      <c r="E9722" s="9">
        <v>10</v>
      </c>
      <c r="F9722" s="9">
        <v>0</v>
      </c>
      <c r="G9722" s="9">
        <v>10</v>
      </c>
      <c r="H9722" s="9">
        <v>1</v>
      </c>
      <c r="I9722" s="9">
        <v>1.3686069250106812</v>
      </c>
      <c r="J9722" s="9">
        <v>1.3686069250106812</v>
      </c>
      <c r="K9722" s="9">
        <v>0</v>
      </c>
      <c r="L9722" s="9">
        <v>77.646469116210938</v>
      </c>
    </row>
    <row r="9723" spans="1:12" x14ac:dyDescent="0.25">
      <c r="A9723" s="5" t="str">
        <f t="shared" si="151"/>
        <v>1NEMNon-NEM Customer100102</v>
      </c>
      <c r="B9723" s="9">
        <v>1</v>
      </c>
      <c r="C9723" t="s">
        <v>132</v>
      </c>
      <c r="D9723" t="s">
        <v>143</v>
      </c>
      <c r="E9723" s="9">
        <v>10</v>
      </c>
      <c r="F9723" s="9">
        <v>0</v>
      </c>
      <c r="G9723" s="9">
        <v>10</v>
      </c>
      <c r="H9723" s="9">
        <v>2</v>
      </c>
      <c r="I9723" s="9">
        <v>1.1555061340332031</v>
      </c>
      <c r="J9723" s="9">
        <v>1.1555061340332031</v>
      </c>
      <c r="K9723" s="9">
        <v>0</v>
      </c>
      <c r="L9723" s="9">
        <v>76.733741760253906</v>
      </c>
    </row>
    <row r="9724" spans="1:12" x14ac:dyDescent="0.25">
      <c r="A9724" s="5" t="str">
        <f t="shared" si="151"/>
        <v>1NEMNon-NEM Customer100103</v>
      </c>
      <c r="B9724" s="9">
        <v>1</v>
      </c>
      <c r="C9724" t="s">
        <v>132</v>
      </c>
      <c r="D9724" t="s">
        <v>143</v>
      </c>
      <c r="E9724" s="9">
        <v>10</v>
      </c>
      <c r="F9724" s="9">
        <v>0</v>
      </c>
      <c r="G9724" s="9">
        <v>10</v>
      </c>
      <c r="H9724" s="9">
        <v>3</v>
      </c>
      <c r="I9724" s="9">
        <v>1.0004386901855469</v>
      </c>
      <c r="J9724" s="9">
        <v>1.0004386901855469</v>
      </c>
      <c r="K9724" s="9">
        <v>0</v>
      </c>
      <c r="L9724" s="9">
        <v>75.845878601074219</v>
      </c>
    </row>
    <row r="9725" spans="1:12" x14ac:dyDescent="0.25">
      <c r="A9725" s="5" t="str">
        <f t="shared" si="151"/>
        <v>1NEMNon-NEM Customer100104</v>
      </c>
      <c r="B9725" s="9">
        <v>1</v>
      </c>
      <c r="C9725" t="s">
        <v>132</v>
      </c>
      <c r="D9725" t="s">
        <v>143</v>
      </c>
      <c r="E9725" s="9">
        <v>10</v>
      </c>
      <c r="F9725" s="9">
        <v>0</v>
      </c>
      <c r="G9725" s="9">
        <v>10</v>
      </c>
      <c r="H9725" s="9">
        <v>4</v>
      </c>
      <c r="I9725" s="9">
        <v>0.87814736366271973</v>
      </c>
      <c r="J9725" s="9">
        <v>0.87814736366271973</v>
      </c>
      <c r="K9725" s="9">
        <v>0</v>
      </c>
      <c r="L9725" s="9">
        <v>74.818862915039063</v>
      </c>
    </row>
    <row r="9726" spans="1:12" x14ac:dyDescent="0.25">
      <c r="A9726" s="5" t="str">
        <f t="shared" si="151"/>
        <v>1NEMNon-NEM Customer100105</v>
      </c>
      <c r="B9726" s="9">
        <v>1</v>
      </c>
      <c r="C9726" t="s">
        <v>132</v>
      </c>
      <c r="D9726" t="s">
        <v>143</v>
      </c>
      <c r="E9726" s="9">
        <v>10</v>
      </c>
      <c r="F9726" s="9">
        <v>0</v>
      </c>
      <c r="G9726" s="9">
        <v>10</v>
      </c>
      <c r="H9726" s="9">
        <v>5</v>
      </c>
      <c r="I9726" s="9">
        <v>0.80706405639648438</v>
      </c>
      <c r="J9726" s="9">
        <v>0.80706405639648438</v>
      </c>
      <c r="K9726" s="9">
        <v>0</v>
      </c>
      <c r="L9726" s="9">
        <v>74.398185729980469</v>
      </c>
    </row>
    <row r="9727" spans="1:12" x14ac:dyDescent="0.25">
      <c r="A9727" s="5" t="str">
        <f t="shared" si="151"/>
        <v>1NEMNon-NEM Customer100106</v>
      </c>
      <c r="B9727" s="9">
        <v>1</v>
      </c>
      <c r="C9727" t="s">
        <v>132</v>
      </c>
      <c r="D9727" t="s">
        <v>143</v>
      </c>
      <c r="E9727" s="9">
        <v>10</v>
      </c>
      <c r="F9727" s="9">
        <v>0</v>
      </c>
      <c r="G9727" s="9">
        <v>10</v>
      </c>
      <c r="H9727" s="9">
        <v>6</v>
      </c>
      <c r="I9727" s="9">
        <v>0.77510356903076172</v>
      </c>
      <c r="J9727" s="9">
        <v>0.77510356903076172</v>
      </c>
      <c r="K9727" s="9">
        <v>0</v>
      </c>
      <c r="L9727" s="9">
        <v>74.09417724609375</v>
      </c>
    </row>
    <row r="9728" spans="1:12" x14ac:dyDescent="0.25">
      <c r="A9728" s="5" t="str">
        <f t="shared" si="151"/>
        <v>1NEMNon-NEM Customer100107</v>
      </c>
      <c r="B9728" s="9">
        <v>1</v>
      </c>
      <c r="C9728" t="s">
        <v>132</v>
      </c>
      <c r="D9728" t="s">
        <v>143</v>
      </c>
      <c r="E9728" s="9">
        <v>10</v>
      </c>
      <c r="F9728" s="9">
        <v>0</v>
      </c>
      <c r="G9728" s="9">
        <v>10</v>
      </c>
      <c r="H9728" s="9">
        <v>7</v>
      </c>
      <c r="I9728" s="9">
        <v>0.76979160308837891</v>
      </c>
      <c r="J9728" s="9">
        <v>0.76979160308837891</v>
      </c>
      <c r="K9728" s="9">
        <v>0</v>
      </c>
      <c r="L9728" s="9">
        <v>73.376670837402344</v>
      </c>
    </row>
    <row r="9729" spans="1:12" x14ac:dyDescent="0.25">
      <c r="A9729" s="5" t="str">
        <f t="shared" si="151"/>
        <v>1NEMNon-NEM Customer100108</v>
      </c>
      <c r="B9729" s="9">
        <v>1</v>
      </c>
      <c r="C9729" t="s">
        <v>132</v>
      </c>
      <c r="D9729" t="s">
        <v>143</v>
      </c>
      <c r="E9729" s="9">
        <v>10</v>
      </c>
      <c r="F9729" s="9">
        <v>0</v>
      </c>
      <c r="G9729" s="9">
        <v>10</v>
      </c>
      <c r="H9729" s="9">
        <v>8</v>
      </c>
      <c r="I9729" s="9">
        <v>0.81761574745178223</v>
      </c>
      <c r="J9729" s="9">
        <v>0.81761574745178223</v>
      </c>
      <c r="K9729" s="9">
        <v>0</v>
      </c>
      <c r="L9729" s="9">
        <v>72.972999572753906</v>
      </c>
    </row>
    <row r="9730" spans="1:12" x14ac:dyDescent="0.25">
      <c r="A9730" s="5" t="str">
        <f t="shared" si="151"/>
        <v>1NEMNon-NEM Customer100109</v>
      </c>
      <c r="B9730" s="9">
        <v>1</v>
      </c>
      <c r="C9730" t="s">
        <v>132</v>
      </c>
      <c r="D9730" t="s">
        <v>143</v>
      </c>
      <c r="E9730" s="9">
        <v>10</v>
      </c>
      <c r="F9730" s="9">
        <v>0</v>
      </c>
      <c r="G9730" s="9">
        <v>10</v>
      </c>
      <c r="H9730" s="9">
        <v>9</v>
      </c>
      <c r="I9730" s="9">
        <v>0.84204179048538208</v>
      </c>
      <c r="J9730" s="9">
        <v>0.84204179048538208</v>
      </c>
      <c r="K9730" s="9">
        <v>0</v>
      </c>
      <c r="L9730" s="9">
        <v>73.693367004394531</v>
      </c>
    </row>
    <row r="9731" spans="1:12" x14ac:dyDescent="0.25">
      <c r="A9731" s="5" t="str">
        <f t="shared" ref="A9731:A9794" si="152">B9731&amp;C9731&amp;D9731&amp;E9731&amp;F9731&amp;G9731&amp;H9731</f>
        <v>1NEMNon-NEM Customer1001010</v>
      </c>
      <c r="B9731" s="9">
        <v>1</v>
      </c>
      <c r="C9731" t="s">
        <v>132</v>
      </c>
      <c r="D9731" t="s">
        <v>143</v>
      </c>
      <c r="E9731" s="9">
        <v>10</v>
      </c>
      <c r="F9731" s="9">
        <v>0</v>
      </c>
      <c r="G9731" s="9">
        <v>10</v>
      </c>
      <c r="H9731" s="9">
        <v>10</v>
      </c>
      <c r="I9731" s="9">
        <v>0.94682717323303223</v>
      </c>
      <c r="J9731" s="9">
        <v>0.94682717323303223</v>
      </c>
      <c r="K9731" s="9">
        <v>0</v>
      </c>
      <c r="L9731" s="9">
        <v>77.385200500488281</v>
      </c>
    </row>
    <row r="9732" spans="1:12" x14ac:dyDescent="0.25">
      <c r="A9732" s="5" t="str">
        <f t="shared" si="152"/>
        <v>1NEMNon-NEM Customer1001011</v>
      </c>
      <c r="B9732" s="9">
        <v>1</v>
      </c>
      <c r="C9732" t="s">
        <v>132</v>
      </c>
      <c r="D9732" t="s">
        <v>143</v>
      </c>
      <c r="E9732" s="9">
        <v>10</v>
      </c>
      <c r="F9732" s="9">
        <v>0</v>
      </c>
      <c r="G9732" s="9">
        <v>10</v>
      </c>
      <c r="H9732" s="9">
        <v>11</v>
      </c>
      <c r="I9732" s="9">
        <v>1.1058062314987183</v>
      </c>
      <c r="J9732" s="9">
        <v>1.1058062314987183</v>
      </c>
      <c r="K9732" s="9">
        <v>0</v>
      </c>
      <c r="L9732" s="9">
        <v>81.414558410644531</v>
      </c>
    </row>
    <row r="9733" spans="1:12" x14ac:dyDescent="0.25">
      <c r="A9733" s="5" t="str">
        <f t="shared" si="152"/>
        <v>1NEMNon-NEM Customer1001012</v>
      </c>
      <c r="B9733" s="9">
        <v>1</v>
      </c>
      <c r="C9733" t="s">
        <v>132</v>
      </c>
      <c r="D9733" t="s">
        <v>143</v>
      </c>
      <c r="E9733" s="9">
        <v>10</v>
      </c>
      <c r="F9733" s="9">
        <v>0</v>
      </c>
      <c r="G9733" s="9">
        <v>10</v>
      </c>
      <c r="H9733" s="9">
        <v>12</v>
      </c>
      <c r="I9733" s="9">
        <v>1.328134298324585</v>
      </c>
      <c r="J9733" s="9">
        <v>1.328134298324585</v>
      </c>
      <c r="K9733" s="9">
        <v>0</v>
      </c>
      <c r="L9733" s="9">
        <v>84.955177307128906</v>
      </c>
    </row>
    <row r="9734" spans="1:12" x14ac:dyDescent="0.25">
      <c r="A9734" s="5" t="str">
        <f t="shared" si="152"/>
        <v>1NEMNon-NEM Customer1001013</v>
      </c>
      <c r="B9734" s="9">
        <v>1</v>
      </c>
      <c r="C9734" t="s">
        <v>132</v>
      </c>
      <c r="D9734" t="s">
        <v>143</v>
      </c>
      <c r="E9734" s="9">
        <v>10</v>
      </c>
      <c r="F9734" s="9">
        <v>0</v>
      </c>
      <c r="G9734" s="9">
        <v>10</v>
      </c>
      <c r="H9734" s="9">
        <v>13</v>
      </c>
      <c r="I9734" s="9">
        <v>1.6018019914627075</v>
      </c>
      <c r="J9734" s="9">
        <v>1.6018019914627075</v>
      </c>
      <c r="K9734" s="9">
        <v>0</v>
      </c>
      <c r="L9734" s="9">
        <v>87.56072998046875</v>
      </c>
    </row>
    <row r="9735" spans="1:12" x14ac:dyDescent="0.25">
      <c r="A9735" s="5" t="str">
        <f t="shared" si="152"/>
        <v>1NEMNon-NEM Customer1001014</v>
      </c>
      <c r="B9735" s="9">
        <v>1</v>
      </c>
      <c r="C9735" t="s">
        <v>132</v>
      </c>
      <c r="D9735" t="s">
        <v>143</v>
      </c>
      <c r="E9735" s="9">
        <v>10</v>
      </c>
      <c r="F9735" s="9">
        <v>0</v>
      </c>
      <c r="G9735" s="9">
        <v>10</v>
      </c>
      <c r="H9735" s="9">
        <v>14</v>
      </c>
      <c r="I9735" s="9">
        <v>1.8815274238586426</v>
      </c>
      <c r="J9735" s="9">
        <v>1.8815274238586426</v>
      </c>
      <c r="K9735" s="9">
        <v>0</v>
      </c>
      <c r="L9735" s="9">
        <v>89.120590209960938</v>
      </c>
    </row>
    <row r="9736" spans="1:12" x14ac:dyDescent="0.25">
      <c r="A9736" s="5" t="str">
        <f t="shared" si="152"/>
        <v>1NEMNon-NEM Customer1001015</v>
      </c>
      <c r="B9736" s="9">
        <v>1</v>
      </c>
      <c r="C9736" t="s">
        <v>132</v>
      </c>
      <c r="D9736" t="s">
        <v>143</v>
      </c>
      <c r="E9736" s="9">
        <v>10</v>
      </c>
      <c r="F9736" s="9">
        <v>0</v>
      </c>
      <c r="G9736" s="9">
        <v>10</v>
      </c>
      <c r="H9736" s="9">
        <v>15</v>
      </c>
      <c r="I9736" s="9">
        <v>2.123943567276001</v>
      </c>
      <c r="J9736" s="9">
        <v>2.123943567276001</v>
      </c>
      <c r="K9736" s="9">
        <v>0</v>
      </c>
      <c r="L9736" s="9">
        <v>89.851234436035156</v>
      </c>
    </row>
    <row r="9737" spans="1:12" x14ac:dyDescent="0.25">
      <c r="A9737" s="5" t="str">
        <f t="shared" si="152"/>
        <v>1NEMNon-NEM Customer1001016</v>
      </c>
      <c r="B9737" s="9">
        <v>1</v>
      </c>
      <c r="C9737" t="s">
        <v>132</v>
      </c>
      <c r="D9737" t="s">
        <v>143</v>
      </c>
      <c r="E9737" s="9">
        <v>10</v>
      </c>
      <c r="F9737" s="9">
        <v>0</v>
      </c>
      <c r="G9737" s="9">
        <v>10</v>
      </c>
      <c r="H9737" s="9">
        <v>16</v>
      </c>
      <c r="I9737" s="9">
        <v>2.3396801948547363</v>
      </c>
      <c r="J9737" s="9">
        <v>2.3396801948547363</v>
      </c>
      <c r="K9737" s="9">
        <v>0</v>
      </c>
      <c r="L9737" s="9">
        <v>90.597488403320313</v>
      </c>
    </row>
    <row r="9738" spans="1:12" x14ac:dyDescent="0.25">
      <c r="A9738" s="5" t="str">
        <f t="shared" si="152"/>
        <v>1NEMNon-NEM Customer1001017</v>
      </c>
      <c r="B9738" s="9">
        <v>1</v>
      </c>
      <c r="C9738" t="s">
        <v>132</v>
      </c>
      <c r="D9738" t="s">
        <v>143</v>
      </c>
      <c r="E9738" s="9">
        <v>10</v>
      </c>
      <c r="F9738" s="9">
        <v>0</v>
      </c>
      <c r="G9738" s="9">
        <v>10</v>
      </c>
      <c r="H9738" s="9">
        <v>17</v>
      </c>
      <c r="I9738" s="9">
        <v>2.4760370254516602</v>
      </c>
      <c r="J9738" s="9">
        <v>1.5890102386474609</v>
      </c>
      <c r="K9738" s="9">
        <v>1.3952463865280151E-2</v>
      </c>
      <c r="L9738" s="9">
        <v>90.105964660644531</v>
      </c>
    </row>
    <row r="9739" spans="1:12" x14ac:dyDescent="0.25">
      <c r="A9739" s="5" t="str">
        <f t="shared" si="152"/>
        <v>1NEMNon-NEM Customer1001018</v>
      </c>
      <c r="B9739" s="9">
        <v>1</v>
      </c>
      <c r="C9739" t="s">
        <v>132</v>
      </c>
      <c r="D9739" t="s">
        <v>143</v>
      </c>
      <c r="E9739" s="9">
        <v>10</v>
      </c>
      <c r="F9739" s="9">
        <v>0</v>
      </c>
      <c r="G9739" s="9">
        <v>10</v>
      </c>
      <c r="H9739" s="9">
        <v>18</v>
      </c>
      <c r="I9739" s="9">
        <v>2.5482969284057617</v>
      </c>
      <c r="J9739" s="9">
        <v>2.0366368293762207</v>
      </c>
      <c r="K9739" s="9">
        <v>2.5678049772977829E-2</v>
      </c>
      <c r="L9739" s="9">
        <v>88.920608520507813</v>
      </c>
    </row>
    <row r="9740" spans="1:12" x14ac:dyDescent="0.25">
      <c r="A9740" s="5" t="str">
        <f t="shared" si="152"/>
        <v>1NEMNon-NEM Customer1001019</v>
      </c>
      <c r="B9740" s="9">
        <v>1</v>
      </c>
      <c r="C9740" t="s">
        <v>132</v>
      </c>
      <c r="D9740" t="s">
        <v>143</v>
      </c>
      <c r="E9740" s="9">
        <v>10</v>
      </c>
      <c r="F9740" s="9">
        <v>0</v>
      </c>
      <c r="G9740" s="9">
        <v>10</v>
      </c>
      <c r="H9740" s="9">
        <v>19</v>
      </c>
      <c r="I9740" s="9">
        <v>2.4821314811706543</v>
      </c>
      <c r="J9740" s="9">
        <v>2.1818499565124512</v>
      </c>
      <c r="K9740" s="9">
        <v>1.6948195174336433E-2</v>
      </c>
      <c r="L9740" s="9">
        <v>85.815048217773438</v>
      </c>
    </row>
    <row r="9741" spans="1:12" x14ac:dyDescent="0.25">
      <c r="A9741" s="5" t="str">
        <f t="shared" si="152"/>
        <v>1NEMNon-NEM Customer1001020</v>
      </c>
      <c r="B9741" s="9">
        <v>1</v>
      </c>
      <c r="C9741" t="s">
        <v>132</v>
      </c>
      <c r="D9741" t="s">
        <v>143</v>
      </c>
      <c r="E9741" s="9">
        <v>10</v>
      </c>
      <c r="F9741" s="9">
        <v>0</v>
      </c>
      <c r="G9741" s="9">
        <v>10</v>
      </c>
      <c r="H9741" s="9">
        <v>20</v>
      </c>
      <c r="I9741" s="9">
        <v>2.2647740840911865</v>
      </c>
      <c r="J9741" s="9">
        <v>2.0446445941925049</v>
      </c>
      <c r="K9741" s="9">
        <v>1.4936754480004311E-2</v>
      </c>
      <c r="L9741" s="9">
        <v>82.356239318847656</v>
      </c>
    </row>
    <row r="9742" spans="1:12" x14ac:dyDescent="0.25">
      <c r="A9742" s="5" t="str">
        <f t="shared" si="152"/>
        <v>1NEMNon-NEM Customer1001021</v>
      </c>
      <c r="B9742" s="9">
        <v>1</v>
      </c>
      <c r="C9742" t="s">
        <v>132</v>
      </c>
      <c r="D9742" t="s">
        <v>143</v>
      </c>
      <c r="E9742" s="9">
        <v>10</v>
      </c>
      <c r="F9742" s="9">
        <v>0</v>
      </c>
      <c r="G9742" s="9">
        <v>10</v>
      </c>
      <c r="H9742" s="9">
        <v>21</v>
      </c>
      <c r="I9742" s="9">
        <v>2.1534359455108643</v>
      </c>
      <c r="J9742" s="9">
        <v>1.9537504911422729</v>
      </c>
      <c r="K9742" s="9">
        <v>2.1927874535322189E-2</v>
      </c>
      <c r="L9742" s="9">
        <v>79.31756591796875</v>
      </c>
    </row>
    <row r="9743" spans="1:12" x14ac:dyDescent="0.25">
      <c r="A9743" s="5" t="str">
        <f t="shared" si="152"/>
        <v>1NEMNon-NEM Customer1001022</v>
      </c>
      <c r="B9743" s="9">
        <v>1</v>
      </c>
      <c r="C9743" t="s">
        <v>132</v>
      </c>
      <c r="D9743" t="s">
        <v>143</v>
      </c>
      <c r="E9743" s="9">
        <v>10</v>
      </c>
      <c r="F9743" s="9">
        <v>0</v>
      </c>
      <c r="G9743" s="9">
        <v>10</v>
      </c>
      <c r="H9743" s="9">
        <v>22</v>
      </c>
      <c r="I9743" s="9">
        <v>2.0438764095306396</v>
      </c>
      <c r="J9743" s="9">
        <v>2.3986201286315918</v>
      </c>
      <c r="K9743" s="9">
        <v>1.8820412456989288E-2</v>
      </c>
      <c r="L9743" s="9">
        <v>77.305892944335938</v>
      </c>
    </row>
    <row r="9744" spans="1:12" x14ac:dyDescent="0.25">
      <c r="A9744" s="5" t="str">
        <f t="shared" si="152"/>
        <v>1NEMNon-NEM Customer1001023</v>
      </c>
      <c r="B9744" s="9">
        <v>1</v>
      </c>
      <c r="C9744" t="s">
        <v>132</v>
      </c>
      <c r="D9744" t="s">
        <v>143</v>
      </c>
      <c r="E9744" s="9">
        <v>10</v>
      </c>
      <c r="F9744" s="9">
        <v>0</v>
      </c>
      <c r="G9744" s="9">
        <v>10</v>
      </c>
      <c r="H9744" s="9">
        <v>23</v>
      </c>
      <c r="I9744" s="9">
        <v>1.8181341886520386</v>
      </c>
      <c r="J9744" s="9">
        <v>1.9434876441955566</v>
      </c>
      <c r="K9744" s="9">
        <v>1.2157083489000797E-2</v>
      </c>
      <c r="L9744" s="9">
        <v>76.061378479003906</v>
      </c>
    </row>
    <row r="9745" spans="1:12" x14ac:dyDescent="0.25">
      <c r="A9745" s="5" t="str">
        <f t="shared" si="152"/>
        <v>1NEMNon-NEM Customer1001024</v>
      </c>
      <c r="B9745" s="9">
        <v>1</v>
      </c>
      <c r="C9745" t="s">
        <v>132</v>
      </c>
      <c r="D9745" t="s">
        <v>143</v>
      </c>
      <c r="E9745" s="9">
        <v>10</v>
      </c>
      <c r="F9745" s="9">
        <v>0</v>
      </c>
      <c r="G9745" s="9">
        <v>10</v>
      </c>
      <c r="H9745" s="9">
        <v>24</v>
      </c>
      <c r="I9745" s="9">
        <v>1.5057889223098755</v>
      </c>
      <c r="J9745" s="9">
        <v>1.5748823881149292</v>
      </c>
      <c r="K9745" s="9">
        <v>9.1081643477082253E-3</v>
      </c>
      <c r="L9745" s="9">
        <v>74.9598388671875</v>
      </c>
    </row>
    <row r="9746" spans="1:12" x14ac:dyDescent="0.25">
      <c r="A9746" s="5" t="str">
        <f t="shared" si="152"/>
        <v>1NEMNon-NEM Customer10121</v>
      </c>
      <c r="B9746" s="9">
        <v>1</v>
      </c>
      <c r="C9746" t="s">
        <v>132</v>
      </c>
      <c r="D9746" t="s">
        <v>143</v>
      </c>
      <c r="E9746" s="9">
        <v>10</v>
      </c>
      <c r="F9746" s="9">
        <v>1</v>
      </c>
      <c r="G9746" s="9">
        <v>2</v>
      </c>
      <c r="H9746" s="9">
        <v>1</v>
      </c>
      <c r="I9746" s="9">
        <v>1.1209222078323364</v>
      </c>
      <c r="J9746" s="9">
        <v>1.1209222078323364</v>
      </c>
      <c r="K9746" s="9">
        <v>0</v>
      </c>
      <c r="L9746" s="9">
        <v>72.662910461425781</v>
      </c>
    </row>
    <row r="9747" spans="1:12" x14ac:dyDescent="0.25">
      <c r="A9747" s="5" t="str">
        <f t="shared" si="152"/>
        <v>1NEMNon-NEM Customer10122</v>
      </c>
      <c r="B9747" s="9">
        <v>1</v>
      </c>
      <c r="C9747" t="s">
        <v>132</v>
      </c>
      <c r="D9747" t="s">
        <v>143</v>
      </c>
      <c r="E9747" s="9">
        <v>10</v>
      </c>
      <c r="F9747" s="9">
        <v>1</v>
      </c>
      <c r="G9747" s="9">
        <v>2</v>
      </c>
      <c r="H9747" s="9">
        <v>2</v>
      </c>
      <c r="I9747" s="9">
        <v>0.92411381006240845</v>
      </c>
      <c r="J9747" s="9">
        <v>0.92411381006240845</v>
      </c>
      <c r="K9747" s="9">
        <v>0</v>
      </c>
      <c r="L9747" s="9">
        <v>71.138511657714844</v>
      </c>
    </row>
    <row r="9748" spans="1:12" x14ac:dyDescent="0.25">
      <c r="A9748" s="5" t="str">
        <f t="shared" si="152"/>
        <v>1NEMNon-NEM Customer10123</v>
      </c>
      <c r="B9748" s="9">
        <v>1</v>
      </c>
      <c r="C9748" t="s">
        <v>132</v>
      </c>
      <c r="D9748" t="s">
        <v>143</v>
      </c>
      <c r="E9748" s="9">
        <v>10</v>
      </c>
      <c r="F9748" s="9">
        <v>1</v>
      </c>
      <c r="G9748" s="9">
        <v>2</v>
      </c>
      <c r="H9748" s="9">
        <v>3</v>
      </c>
      <c r="I9748" s="9">
        <v>0.7516944408416748</v>
      </c>
      <c r="J9748" s="9">
        <v>0.7516944408416748</v>
      </c>
      <c r="K9748" s="9">
        <v>0</v>
      </c>
      <c r="L9748" s="9">
        <v>68.686698913574219</v>
      </c>
    </row>
    <row r="9749" spans="1:12" x14ac:dyDescent="0.25">
      <c r="A9749" s="5" t="str">
        <f t="shared" si="152"/>
        <v>1NEMNon-NEM Customer10124</v>
      </c>
      <c r="B9749" s="9">
        <v>1</v>
      </c>
      <c r="C9749" t="s">
        <v>132</v>
      </c>
      <c r="D9749" t="s">
        <v>143</v>
      </c>
      <c r="E9749" s="9">
        <v>10</v>
      </c>
      <c r="F9749" s="9">
        <v>1</v>
      </c>
      <c r="G9749" s="9">
        <v>2</v>
      </c>
      <c r="H9749" s="9">
        <v>4</v>
      </c>
      <c r="I9749" s="9">
        <v>0.67299431562423706</v>
      </c>
      <c r="J9749" s="9">
        <v>0.67299431562423706</v>
      </c>
      <c r="K9749" s="9">
        <v>0</v>
      </c>
      <c r="L9749" s="9">
        <v>67.673797607421875</v>
      </c>
    </row>
    <row r="9750" spans="1:12" x14ac:dyDescent="0.25">
      <c r="A9750" s="5" t="str">
        <f t="shared" si="152"/>
        <v>1NEMNon-NEM Customer10125</v>
      </c>
      <c r="B9750" s="9">
        <v>1</v>
      </c>
      <c r="C9750" t="s">
        <v>132</v>
      </c>
      <c r="D9750" t="s">
        <v>143</v>
      </c>
      <c r="E9750" s="9">
        <v>10</v>
      </c>
      <c r="F9750" s="9">
        <v>1</v>
      </c>
      <c r="G9750" s="9">
        <v>2</v>
      </c>
      <c r="H9750" s="9">
        <v>5</v>
      </c>
      <c r="I9750" s="9">
        <v>0.62657821178436279</v>
      </c>
      <c r="J9750" s="9">
        <v>0.62657821178436279</v>
      </c>
      <c r="K9750" s="9">
        <v>0</v>
      </c>
      <c r="L9750" s="9">
        <v>67.011482238769531</v>
      </c>
    </row>
    <row r="9751" spans="1:12" x14ac:dyDescent="0.25">
      <c r="A9751" s="5" t="str">
        <f t="shared" si="152"/>
        <v>1NEMNon-NEM Customer10126</v>
      </c>
      <c r="B9751" s="9">
        <v>1</v>
      </c>
      <c r="C9751" t="s">
        <v>132</v>
      </c>
      <c r="D9751" t="s">
        <v>143</v>
      </c>
      <c r="E9751" s="9">
        <v>10</v>
      </c>
      <c r="F9751" s="9">
        <v>1</v>
      </c>
      <c r="G9751" s="9">
        <v>2</v>
      </c>
      <c r="H9751" s="9">
        <v>6</v>
      </c>
      <c r="I9751" s="9">
        <v>0.61021333932876587</v>
      </c>
      <c r="J9751" s="9">
        <v>0.61021333932876587</v>
      </c>
      <c r="K9751" s="9">
        <v>0</v>
      </c>
      <c r="L9751" s="9">
        <v>66.429397583007813</v>
      </c>
    </row>
    <row r="9752" spans="1:12" x14ac:dyDescent="0.25">
      <c r="A9752" s="5" t="str">
        <f t="shared" si="152"/>
        <v>1NEMNon-NEM Customer10127</v>
      </c>
      <c r="B9752" s="9">
        <v>1</v>
      </c>
      <c r="C9752" t="s">
        <v>132</v>
      </c>
      <c r="D9752" t="s">
        <v>143</v>
      </c>
      <c r="E9752" s="9">
        <v>10</v>
      </c>
      <c r="F9752" s="9">
        <v>1</v>
      </c>
      <c r="G9752" s="9">
        <v>2</v>
      </c>
      <c r="H9752" s="9">
        <v>7</v>
      </c>
      <c r="I9752" s="9">
        <v>0.63168466091156006</v>
      </c>
      <c r="J9752" s="9">
        <v>0.63168466091156006</v>
      </c>
      <c r="K9752" s="9">
        <v>0</v>
      </c>
      <c r="L9752" s="9">
        <v>65.725288391113281</v>
      </c>
    </row>
    <row r="9753" spans="1:12" x14ac:dyDescent="0.25">
      <c r="A9753" s="5" t="str">
        <f t="shared" si="152"/>
        <v>1NEMNon-NEM Customer10128</v>
      </c>
      <c r="B9753" s="9">
        <v>1</v>
      </c>
      <c r="C9753" t="s">
        <v>132</v>
      </c>
      <c r="D9753" t="s">
        <v>143</v>
      </c>
      <c r="E9753" s="9">
        <v>10</v>
      </c>
      <c r="F9753" s="9">
        <v>1</v>
      </c>
      <c r="G9753" s="9">
        <v>2</v>
      </c>
      <c r="H9753" s="9">
        <v>8</v>
      </c>
      <c r="I9753" s="9">
        <v>0.67426007986068726</v>
      </c>
      <c r="J9753" s="9">
        <v>0.67426007986068726</v>
      </c>
      <c r="K9753" s="9">
        <v>0</v>
      </c>
      <c r="L9753" s="9">
        <v>65.517829895019531</v>
      </c>
    </row>
    <row r="9754" spans="1:12" x14ac:dyDescent="0.25">
      <c r="A9754" s="5" t="str">
        <f t="shared" si="152"/>
        <v>1NEMNon-NEM Customer10129</v>
      </c>
      <c r="B9754" s="9">
        <v>1</v>
      </c>
      <c r="C9754" t="s">
        <v>132</v>
      </c>
      <c r="D9754" t="s">
        <v>143</v>
      </c>
      <c r="E9754" s="9">
        <v>10</v>
      </c>
      <c r="F9754" s="9">
        <v>1</v>
      </c>
      <c r="G9754" s="9">
        <v>2</v>
      </c>
      <c r="H9754" s="9">
        <v>9</v>
      </c>
      <c r="I9754" s="9">
        <v>0.6704179048538208</v>
      </c>
      <c r="J9754" s="9">
        <v>0.6704179048538208</v>
      </c>
      <c r="K9754" s="9">
        <v>0</v>
      </c>
      <c r="L9754" s="9">
        <v>66.407913208007813</v>
      </c>
    </row>
    <row r="9755" spans="1:12" x14ac:dyDescent="0.25">
      <c r="A9755" s="5" t="str">
        <f t="shared" si="152"/>
        <v>1NEMNon-NEM Customer101210</v>
      </c>
      <c r="B9755" s="9">
        <v>1</v>
      </c>
      <c r="C9755" t="s">
        <v>132</v>
      </c>
      <c r="D9755" t="s">
        <v>143</v>
      </c>
      <c r="E9755" s="9">
        <v>10</v>
      </c>
      <c r="F9755" s="9">
        <v>1</v>
      </c>
      <c r="G9755" s="9">
        <v>2</v>
      </c>
      <c r="H9755" s="9">
        <v>10</v>
      </c>
      <c r="I9755" s="9">
        <v>0.74609744548797607</v>
      </c>
      <c r="J9755" s="9">
        <v>0.74609744548797607</v>
      </c>
      <c r="K9755" s="9">
        <v>0</v>
      </c>
      <c r="L9755" s="9">
        <v>70.725166320800781</v>
      </c>
    </row>
    <row r="9756" spans="1:12" x14ac:dyDescent="0.25">
      <c r="A9756" s="5" t="str">
        <f t="shared" si="152"/>
        <v>1NEMNon-NEM Customer101211</v>
      </c>
      <c r="B9756" s="9">
        <v>1</v>
      </c>
      <c r="C9756" t="s">
        <v>132</v>
      </c>
      <c r="D9756" t="s">
        <v>143</v>
      </c>
      <c r="E9756" s="9">
        <v>10</v>
      </c>
      <c r="F9756" s="9">
        <v>1</v>
      </c>
      <c r="G9756" s="9">
        <v>2</v>
      </c>
      <c r="H9756" s="9">
        <v>11</v>
      </c>
      <c r="I9756" s="9">
        <v>0.98125869035720825</v>
      </c>
      <c r="J9756" s="9">
        <v>0.98125869035720825</v>
      </c>
      <c r="K9756" s="9">
        <v>0</v>
      </c>
      <c r="L9756" s="9">
        <v>77.127243041992188</v>
      </c>
    </row>
    <row r="9757" spans="1:12" x14ac:dyDescent="0.25">
      <c r="A9757" s="5" t="str">
        <f t="shared" si="152"/>
        <v>1NEMNon-NEM Customer101212</v>
      </c>
      <c r="B9757" s="9">
        <v>1</v>
      </c>
      <c r="C9757" t="s">
        <v>132</v>
      </c>
      <c r="D9757" t="s">
        <v>143</v>
      </c>
      <c r="E9757" s="9">
        <v>10</v>
      </c>
      <c r="F9757" s="9">
        <v>1</v>
      </c>
      <c r="G9757" s="9">
        <v>2</v>
      </c>
      <c r="H9757" s="9">
        <v>12</v>
      </c>
      <c r="I9757" s="9">
        <v>1.1714266538619995</v>
      </c>
      <c r="J9757" s="9">
        <v>1.1714266538619995</v>
      </c>
      <c r="K9757" s="9">
        <v>0</v>
      </c>
      <c r="L9757" s="9">
        <v>83.052566528320313</v>
      </c>
    </row>
    <row r="9758" spans="1:12" x14ac:dyDescent="0.25">
      <c r="A9758" s="5" t="str">
        <f t="shared" si="152"/>
        <v>1NEMNon-NEM Customer101213</v>
      </c>
      <c r="B9758" s="9">
        <v>1</v>
      </c>
      <c r="C9758" t="s">
        <v>132</v>
      </c>
      <c r="D9758" t="s">
        <v>143</v>
      </c>
      <c r="E9758" s="9">
        <v>10</v>
      </c>
      <c r="F9758" s="9">
        <v>1</v>
      </c>
      <c r="G9758" s="9">
        <v>2</v>
      </c>
      <c r="H9758" s="9">
        <v>13</v>
      </c>
      <c r="I9758" s="9">
        <v>1.3803436756134033</v>
      </c>
      <c r="J9758" s="9">
        <v>1.3803436756134033</v>
      </c>
      <c r="K9758" s="9">
        <v>0</v>
      </c>
      <c r="L9758" s="9">
        <v>87.098564147949219</v>
      </c>
    </row>
    <row r="9759" spans="1:12" x14ac:dyDescent="0.25">
      <c r="A9759" s="5" t="str">
        <f t="shared" si="152"/>
        <v>1NEMNon-NEM Customer101214</v>
      </c>
      <c r="B9759" s="9">
        <v>1</v>
      </c>
      <c r="C9759" t="s">
        <v>132</v>
      </c>
      <c r="D9759" t="s">
        <v>143</v>
      </c>
      <c r="E9759" s="9">
        <v>10</v>
      </c>
      <c r="F9759" s="9">
        <v>1</v>
      </c>
      <c r="G9759" s="9">
        <v>2</v>
      </c>
      <c r="H9759" s="9">
        <v>14</v>
      </c>
      <c r="I9759" s="9">
        <v>1.6025662422180176</v>
      </c>
      <c r="J9759" s="9">
        <v>1.6025662422180176</v>
      </c>
      <c r="K9759" s="9">
        <v>0</v>
      </c>
      <c r="L9759" s="9">
        <v>89.614639282226563</v>
      </c>
    </row>
    <row r="9760" spans="1:12" x14ac:dyDescent="0.25">
      <c r="A9760" s="5" t="str">
        <f t="shared" si="152"/>
        <v>1NEMNon-NEM Customer101215</v>
      </c>
      <c r="B9760" s="9">
        <v>1</v>
      </c>
      <c r="C9760" t="s">
        <v>132</v>
      </c>
      <c r="D9760" t="s">
        <v>143</v>
      </c>
      <c r="E9760" s="9">
        <v>10</v>
      </c>
      <c r="F9760" s="9">
        <v>1</v>
      </c>
      <c r="G9760" s="9">
        <v>2</v>
      </c>
      <c r="H9760" s="9">
        <v>15</v>
      </c>
      <c r="I9760" s="9">
        <v>1.8100452423095703</v>
      </c>
      <c r="J9760" s="9">
        <v>1.8100452423095703</v>
      </c>
      <c r="K9760" s="9">
        <v>0</v>
      </c>
      <c r="L9760" s="9">
        <v>90.923454284667969</v>
      </c>
    </row>
    <row r="9761" spans="1:12" x14ac:dyDescent="0.25">
      <c r="A9761" s="5" t="str">
        <f t="shared" si="152"/>
        <v>1NEMNon-NEM Customer101216</v>
      </c>
      <c r="B9761" s="9">
        <v>1</v>
      </c>
      <c r="C9761" t="s">
        <v>132</v>
      </c>
      <c r="D9761" t="s">
        <v>143</v>
      </c>
      <c r="E9761" s="9">
        <v>10</v>
      </c>
      <c r="F9761" s="9">
        <v>1</v>
      </c>
      <c r="G9761" s="9">
        <v>2</v>
      </c>
      <c r="H9761" s="9">
        <v>16</v>
      </c>
      <c r="I9761" s="9">
        <v>2.0090610980987549</v>
      </c>
      <c r="J9761" s="9">
        <v>2.0090610980987549</v>
      </c>
      <c r="K9761" s="9">
        <v>0</v>
      </c>
      <c r="L9761" s="9">
        <v>91.387565612792969</v>
      </c>
    </row>
    <row r="9762" spans="1:12" x14ac:dyDescent="0.25">
      <c r="A9762" s="5" t="str">
        <f t="shared" si="152"/>
        <v>1NEMNon-NEM Customer101217</v>
      </c>
      <c r="B9762" s="9">
        <v>1</v>
      </c>
      <c r="C9762" t="s">
        <v>132</v>
      </c>
      <c r="D9762" t="s">
        <v>143</v>
      </c>
      <c r="E9762" s="9">
        <v>10</v>
      </c>
      <c r="F9762" s="9">
        <v>1</v>
      </c>
      <c r="G9762" s="9">
        <v>2</v>
      </c>
      <c r="H9762" s="9">
        <v>17</v>
      </c>
      <c r="I9762" s="9">
        <v>2.14906907081604</v>
      </c>
      <c r="J9762" s="9">
        <v>1.2427579164505005</v>
      </c>
      <c r="K9762" s="9">
        <v>1.4080186374485493E-2</v>
      </c>
      <c r="L9762" s="9">
        <v>90.987808227539063</v>
      </c>
    </row>
    <row r="9763" spans="1:12" x14ac:dyDescent="0.25">
      <c r="A9763" s="5" t="str">
        <f t="shared" si="152"/>
        <v>1NEMNon-NEM Customer101218</v>
      </c>
      <c r="B9763" s="9">
        <v>1</v>
      </c>
      <c r="C9763" t="s">
        <v>132</v>
      </c>
      <c r="D9763" t="s">
        <v>143</v>
      </c>
      <c r="E9763" s="9">
        <v>10</v>
      </c>
      <c r="F9763" s="9">
        <v>1</v>
      </c>
      <c r="G9763" s="9">
        <v>2</v>
      </c>
      <c r="H9763" s="9">
        <v>18</v>
      </c>
      <c r="I9763" s="9">
        <v>2.2334287166595459</v>
      </c>
      <c r="J9763" s="9">
        <v>1.6983815431594849</v>
      </c>
      <c r="K9763" s="9">
        <v>2.5004563853144646E-2</v>
      </c>
      <c r="L9763" s="9">
        <v>90.177886962890625</v>
      </c>
    </row>
    <row r="9764" spans="1:12" x14ac:dyDescent="0.25">
      <c r="A9764" s="5" t="str">
        <f t="shared" si="152"/>
        <v>1NEMNon-NEM Customer101219</v>
      </c>
      <c r="B9764" s="9">
        <v>1</v>
      </c>
      <c r="C9764" t="s">
        <v>132</v>
      </c>
      <c r="D9764" t="s">
        <v>143</v>
      </c>
      <c r="E9764" s="9">
        <v>10</v>
      </c>
      <c r="F9764" s="9">
        <v>1</v>
      </c>
      <c r="G9764" s="9">
        <v>2</v>
      </c>
      <c r="H9764" s="9">
        <v>19</v>
      </c>
      <c r="I9764" s="9">
        <v>2.2027175426483154</v>
      </c>
      <c r="J9764" s="9">
        <v>1.8656044006347656</v>
      </c>
      <c r="K9764" s="9">
        <v>1.4089691452682018E-2</v>
      </c>
      <c r="L9764" s="9">
        <v>88.762710571289063</v>
      </c>
    </row>
    <row r="9765" spans="1:12" x14ac:dyDescent="0.25">
      <c r="A9765" s="5" t="str">
        <f t="shared" si="152"/>
        <v>1NEMNon-NEM Customer101220</v>
      </c>
      <c r="B9765" s="9">
        <v>1</v>
      </c>
      <c r="C9765" t="s">
        <v>132</v>
      </c>
      <c r="D9765" t="s">
        <v>143</v>
      </c>
      <c r="E9765" s="9">
        <v>10</v>
      </c>
      <c r="F9765" s="9">
        <v>1</v>
      </c>
      <c r="G9765" s="9">
        <v>2</v>
      </c>
      <c r="H9765" s="9">
        <v>20</v>
      </c>
      <c r="I9765" s="9">
        <v>2.0498101711273193</v>
      </c>
      <c r="J9765" s="9">
        <v>1.810773491859436</v>
      </c>
      <c r="K9765" s="9">
        <v>1.175102312117815E-2</v>
      </c>
      <c r="L9765" s="9">
        <v>85.166458129882813</v>
      </c>
    </row>
    <row r="9766" spans="1:12" x14ac:dyDescent="0.25">
      <c r="A9766" s="5" t="str">
        <f t="shared" si="152"/>
        <v>1NEMNon-NEM Customer101221</v>
      </c>
      <c r="B9766" s="9">
        <v>1</v>
      </c>
      <c r="C9766" t="s">
        <v>132</v>
      </c>
      <c r="D9766" t="s">
        <v>143</v>
      </c>
      <c r="E9766" s="9">
        <v>10</v>
      </c>
      <c r="F9766" s="9">
        <v>1</v>
      </c>
      <c r="G9766" s="9">
        <v>2</v>
      </c>
      <c r="H9766" s="9">
        <v>21</v>
      </c>
      <c r="I9766" s="9">
        <v>1.9639228582382202</v>
      </c>
      <c r="J9766" s="9">
        <v>1.7455623149871826</v>
      </c>
      <c r="K9766" s="9">
        <v>1.5446665696799755E-2</v>
      </c>
      <c r="L9766" s="9">
        <v>82.093299865722656</v>
      </c>
    </row>
    <row r="9767" spans="1:12" x14ac:dyDescent="0.25">
      <c r="A9767" s="5" t="str">
        <f t="shared" si="152"/>
        <v>1NEMNon-NEM Customer101222</v>
      </c>
      <c r="B9767" s="9">
        <v>1</v>
      </c>
      <c r="C9767" t="s">
        <v>132</v>
      </c>
      <c r="D9767" t="s">
        <v>143</v>
      </c>
      <c r="E9767" s="9">
        <v>10</v>
      </c>
      <c r="F9767" s="9">
        <v>1</v>
      </c>
      <c r="G9767" s="9">
        <v>2</v>
      </c>
      <c r="H9767" s="9">
        <v>22</v>
      </c>
      <c r="I9767" s="9">
        <v>1.8585619926452637</v>
      </c>
      <c r="J9767" s="9">
        <v>2.2482805252075195</v>
      </c>
      <c r="K9767" s="9">
        <v>1.289207860827446E-2</v>
      </c>
      <c r="L9767" s="9">
        <v>79.901840209960938</v>
      </c>
    </row>
    <row r="9768" spans="1:12" x14ac:dyDescent="0.25">
      <c r="A9768" s="5" t="str">
        <f t="shared" si="152"/>
        <v>1NEMNon-NEM Customer101223</v>
      </c>
      <c r="B9768" s="9">
        <v>1</v>
      </c>
      <c r="C9768" t="s">
        <v>132</v>
      </c>
      <c r="D9768" t="s">
        <v>143</v>
      </c>
      <c r="E9768" s="9">
        <v>10</v>
      </c>
      <c r="F9768" s="9">
        <v>1</v>
      </c>
      <c r="G9768" s="9">
        <v>2</v>
      </c>
      <c r="H9768" s="9">
        <v>23</v>
      </c>
      <c r="I9768" s="9">
        <v>1.6494333744049072</v>
      </c>
      <c r="J9768" s="9">
        <v>1.7839119434356689</v>
      </c>
      <c r="K9768" s="9">
        <v>1.0517160408198833E-2</v>
      </c>
      <c r="L9768" s="9">
        <v>77.233589172363281</v>
      </c>
    </row>
    <row r="9769" spans="1:12" x14ac:dyDescent="0.25">
      <c r="A9769" s="5" t="str">
        <f t="shared" si="152"/>
        <v>1NEMNon-NEM Customer101224</v>
      </c>
      <c r="B9769" s="9">
        <v>1</v>
      </c>
      <c r="C9769" t="s">
        <v>132</v>
      </c>
      <c r="D9769" t="s">
        <v>143</v>
      </c>
      <c r="E9769" s="9">
        <v>10</v>
      </c>
      <c r="F9769" s="9">
        <v>1</v>
      </c>
      <c r="G9769" s="9">
        <v>2</v>
      </c>
      <c r="H9769" s="9">
        <v>24</v>
      </c>
      <c r="I9769" s="9">
        <v>1.3816417455673218</v>
      </c>
      <c r="J9769" s="9">
        <v>1.4535970687866211</v>
      </c>
      <c r="K9769" s="9">
        <v>8.6085181683301926E-3</v>
      </c>
      <c r="L9769" s="9">
        <v>75.44781494140625</v>
      </c>
    </row>
    <row r="9770" spans="1:12" x14ac:dyDescent="0.25">
      <c r="A9770" s="5" t="str">
        <f t="shared" si="152"/>
        <v>1NEMNon-NEM Customer101101</v>
      </c>
      <c r="B9770" s="9">
        <v>1</v>
      </c>
      <c r="C9770" t="s">
        <v>132</v>
      </c>
      <c r="D9770" t="s">
        <v>143</v>
      </c>
      <c r="E9770" s="9">
        <v>10</v>
      </c>
      <c r="F9770" s="9">
        <v>1</v>
      </c>
      <c r="G9770" s="9">
        <v>10</v>
      </c>
      <c r="H9770" s="9">
        <v>1</v>
      </c>
      <c r="I9770" s="9">
        <v>1.4513323307037354</v>
      </c>
      <c r="J9770" s="9">
        <v>1.4513323307037354</v>
      </c>
      <c r="K9770" s="9">
        <v>0</v>
      </c>
      <c r="L9770" s="9">
        <v>78.873260498046875</v>
      </c>
    </row>
    <row r="9771" spans="1:12" x14ac:dyDescent="0.25">
      <c r="A9771" s="5" t="str">
        <f t="shared" si="152"/>
        <v>1NEMNon-NEM Customer101102</v>
      </c>
      <c r="B9771" s="9">
        <v>1</v>
      </c>
      <c r="C9771" t="s">
        <v>132</v>
      </c>
      <c r="D9771" t="s">
        <v>143</v>
      </c>
      <c r="E9771" s="9">
        <v>10</v>
      </c>
      <c r="F9771" s="9">
        <v>1</v>
      </c>
      <c r="G9771" s="9">
        <v>10</v>
      </c>
      <c r="H9771" s="9">
        <v>2</v>
      </c>
      <c r="I9771" s="9">
        <v>1.2493249177932739</v>
      </c>
      <c r="J9771" s="9">
        <v>1.2493249177932739</v>
      </c>
      <c r="K9771" s="9">
        <v>0</v>
      </c>
      <c r="L9771" s="9">
        <v>78.67266845703125</v>
      </c>
    </row>
    <row r="9772" spans="1:12" x14ac:dyDescent="0.25">
      <c r="A9772" s="5" t="str">
        <f t="shared" si="152"/>
        <v>1NEMNon-NEM Customer101103</v>
      </c>
      <c r="B9772" s="9">
        <v>1</v>
      </c>
      <c r="C9772" t="s">
        <v>132</v>
      </c>
      <c r="D9772" t="s">
        <v>143</v>
      </c>
      <c r="E9772" s="9">
        <v>10</v>
      </c>
      <c r="F9772" s="9">
        <v>1</v>
      </c>
      <c r="G9772" s="9">
        <v>10</v>
      </c>
      <c r="H9772" s="9">
        <v>3</v>
      </c>
      <c r="I9772" s="9">
        <v>1.082094669342041</v>
      </c>
      <c r="J9772" s="9">
        <v>1.082094669342041</v>
      </c>
      <c r="K9772" s="9">
        <v>0</v>
      </c>
      <c r="L9772" s="9">
        <v>77.765617370605469</v>
      </c>
    </row>
    <row r="9773" spans="1:12" x14ac:dyDescent="0.25">
      <c r="A9773" s="5" t="str">
        <f t="shared" si="152"/>
        <v>1NEMNon-NEM Customer101104</v>
      </c>
      <c r="B9773" s="9">
        <v>1</v>
      </c>
      <c r="C9773" t="s">
        <v>132</v>
      </c>
      <c r="D9773" t="s">
        <v>143</v>
      </c>
      <c r="E9773" s="9">
        <v>10</v>
      </c>
      <c r="F9773" s="9">
        <v>1</v>
      </c>
      <c r="G9773" s="9">
        <v>10</v>
      </c>
      <c r="H9773" s="9">
        <v>4</v>
      </c>
      <c r="I9773" s="9">
        <v>0.98666703701019287</v>
      </c>
      <c r="J9773" s="9">
        <v>0.98666703701019287</v>
      </c>
      <c r="K9773" s="9">
        <v>0</v>
      </c>
      <c r="L9773" s="9">
        <v>77.731842041015625</v>
      </c>
    </row>
    <row r="9774" spans="1:12" x14ac:dyDescent="0.25">
      <c r="A9774" s="5" t="str">
        <f t="shared" si="152"/>
        <v>1NEMNon-NEM Customer101105</v>
      </c>
      <c r="B9774" s="9">
        <v>1</v>
      </c>
      <c r="C9774" t="s">
        <v>132</v>
      </c>
      <c r="D9774" t="s">
        <v>143</v>
      </c>
      <c r="E9774" s="9">
        <v>10</v>
      </c>
      <c r="F9774" s="9">
        <v>1</v>
      </c>
      <c r="G9774" s="9">
        <v>10</v>
      </c>
      <c r="H9774" s="9">
        <v>5</v>
      </c>
      <c r="I9774" s="9">
        <v>0.9130094051361084</v>
      </c>
      <c r="J9774" s="9">
        <v>0.9130094051361084</v>
      </c>
      <c r="K9774" s="9">
        <v>0</v>
      </c>
      <c r="L9774" s="9">
        <v>77.465553283691406</v>
      </c>
    </row>
    <row r="9775" spans="1:12" x14ac:dyDescent="0.25">
      <c r="A9775" s="5" t="str">
        <f t="shared" si="152"/>
        <v>1NEMNon-NEM Customer101106</v>
      </c>
      <c r="B9775" s="9">
        <v>1</v>
      </c>
      <c r="C9775" t="s">
        <v>132</v>
      </c>
      <c r="D9775" t="s">
        <v>143</v>
      </c>
      <c r="E9775" s="9">
        <v>10</v>
      </c>
      <c r="F9775" s="9">
        <v>1</v>
      </c>
      <c r="G9775" s="9">
        <v>10</v>
      </c>
      <c r="H9775" s="9">
        <v>6</v>
      </c>
      <c r="I9775" s="9">
        <v>0.89060807228088379</v>
      </c>
      <c r="J9775" s="9">
        <v>0.89060807228088379</v>
      </c>
      <c r="K9775" s="9">
        <v>0</v>
      </c>
      <c r="L9775" s="9">
        <v>77.917274475097656</v>
      </c>
    </row>
    <row r="9776" spans="1:12" x14ac:dyDescent="0.25">
      <c r="A9776" s="5" t="str">
        <f t="shared" si="152"/>
        <v>1NEMNon-NEM Customer101107</v>
      </c>
      <c r="B9776" s="9">
        <v>1</v>
      </c>
      <c r="C9776" t="s">
        <v>132</v>
      </c>
      <c r="D9776" t="s">
        <v>143</v>
      </c>
      <c r="E9776" s="9">
        <v>10</v>
      </c>
      <c r="F9776" s="9">
        <v>1</v>
      </c>
      <c r="G9776" s="9">
        <v>10</v>
      </c>
      <c r="H9776" s="9">
        <v>7</v>
      </c>
      <c r="I9776" s="9">
        <v>0.88209420442581177</v>
      </c>
      <c r="J9776" s="9">
        <v>0.88209420442581177</v>
      </c>
      <c r="K9776" s="9">
        <v>0</v>
      </c>
      <c r="L9776" s="9">
        <v>77.684494018554688</v>
      </c>
    </row>
    <row r="9777" spans="1:12" x14ac:dyDescent="0.25">
      <c r="A9777" s="5" t="str">
        <f t="shared" si="152"/>
        <v>1NEMNon-NEM Customer101108</v>
      </c>
      <c r="B9777" s="9">
        <v>1</v>
      </c>
      <c r="C9777" t="s">
        <v>132</v>
      </c>
      <c r="D9777" t="s">
        <v>143</v>
      </c>
      <c r="E9777" s="9">
        <v>10</v>
      </c>
      <c r="F9777" s="9">
        <v>1</v>
      </c>
      <c r="G9777" s="9">
        <v>10</v>
      </c>
      <c r="H9777" s="9">
        <v>8</v>
      </c>
      <c r="I9777" s="9">
        <v>0.94931972026824951</v>
      </c>
      <c r="J9777" s="9">
        <v>0.94931972026824951</v>
      </c>
      <c r="K9777" s="9">
        <v>0</v>
      </c>
      <c r="L9777" s="9">
        <v>77.583625793457031</v>
      </c>
    </row>
    <row r="9778" spans="1:12" x14ac:dyDescent="0.25">
      <c r="A9778" s="5" t="str">
        <f t="shared" si="152"/>
        <v>1NEMNon-NEM Customer101109</v>
      </c>
      <c r="B9778" s="9">
        <v>1</v>
      </c>
      <c r="C9778" t="s">
        <v>132</v>
      </c>
      <c r="D9778" t="s">
        <v>143</v>
      </c>
      <c r="E9778" s="9">
        <v>10</v>
      </c>
      <c r="F9778" s="9">
        <v>1</v>
      </c>
      <c r="G9778" s="9">
        <v>10</v>
      </c>
      <c r="H9778" s="9">
        <v>9</v>
      </c>
      <c r="I9778" s="9">
        <v>0.9635966420173645</v>
      </c>
      <c r="J9778" s="9">
        <v>0.9635966420173645</v>
      </c>
      <c r="K9778" s="9">
        <v>0</v>
      </c>
      <c r="L9778" s="9">
        <v>77.696151733398438</v>
      </c>
    </row>
    <row r="9779" spans="1:12" x14ac:dyDescent="0.25">
      <c r="A9779" s="5" t="str">
        <f t="shared" si="152"/>
        <v>1NEMNon-NEM Customer1011010</v>
      </c>
      <c r="B9779" s="9">
        <v>1</v>
      </c>
      <c r="C9779" t="s">
        <v>132</v>
      </c>
      <c r="D9779" t="s">
        <v>143</v>
      </c>
      <c r="E9779" s="9">
        <v>10</v>
      </c>
      <c r="F9779" s="9">
        <v>1</v>
      </c>
      <c r="G9779" s="9">
        <v>10</v>
      </c>
      <c r="H9779" s="9">
        <v>10</v>
      </c>
      <c r="I9779" s="9">
        <v>1.0640871524810791</v>
      </c>
      <c r="J9779" s="9">
        <v>1.0640871524810791</v>
      </c>
      <c r="K9779" s="9">
        <v>0</v>
      </c>
      <c r="L9779" s="9">
        <v>81.008949279785156</v>
      </c>
    </row>
    <row r="9780" spans="1:12" x14ac:dyDescent="0.25">
      <c r="A9780" s="5" t="str">
        <f t="shared" si="152"/>
        <v>1NEMNon-NEM Customer1011011</v>
      </c>
      <c r="B9780" s="9">
        <v>1</v>
      </c>
      <c r="C9780" t="s">
        <v>132</v>
      </c>
      <c r="D9780" t="s">
        <v>143</v>
      </c>
      <c r="E9780" s="9">
        <v>10</v>
      </c>
      <c r="F9780" s="9">
        <v>1</v>
      </c>
      <c r="G9780" s="9">
        <v>10</v>
      </c>
      <c r="H9780" s="9">
        <v>11</v>
      </c>
      <c r="I9780" s="9">
        <v>1.3640573024749756</v>
      </c>
      <c r="J9780" s="9">
        <v>1.3640573024749756</v>
      </c>
      <c r="K9780" s="9">
        <v>0</v>
      </c>
      <c r="L9780" s="9">
        <v>85.105857849121094</v>
      </c>
    </row>
    <row r="9781" spans="1:12" x14ac:dyDescent="0.25">
      <c r="A9781" s="5" t="str">
        <f t="shared" si="152"/>
        <v>1NEMNon-NEM Customer1011012</v>
      </c>
      <c r="B9781" s="9">
        <v>1</v>
      </c>
      <c r="C9781" t="s">
        <v>132</v>
      </c>
      <c r="D9781" t="s">
        <v>143</v>
      </c>
      <c r="E9781" s="9">
        <v>10</v>
      </c>
      <c r="F9781" s="9">
        <v>1</v>
      </c>
      <c r="G9781" s="9">
        <v>10</v>
      </c>
      <c r="H9781" s="9">
        <v>12</v>
      </c>
      <c r="I9781" s="9">
        <v>1.7282149791717529</v>
      </c>
      <c r="J9781" s="9">
        <v>1.7282149791717529</v>
      </c>
      <c r="K9781" s="9">
        <v>0</v>
      </c>
      <c r="L9781" s="9">
        <v>90.111000061035156</v>
      </c>
    </row>
    <row r="9782" spans="1:12" x14ac:dyDescent="0.25">
      <c r="A9782" s="5" t="str">
        <f t="shared" si="152"/>
        <v>1NEMNon-NEM Customer1011013</v>
      </c>
      <c r="B9782" s="9">
        <v>1</v>
      </c>
      <c r="C9782" t="s">
        <v>132</v>
      </c>
      <c r="D9782" t="s">
        <v>143</v>
      </c>
      <c r="E9782" s="9">
        <v>10</v>
      </c>
      <c r="F9782" s="9">
        <v>1</v>
      </c>
      <c r="G9782" s="9">
        <v>10</v>
      </c>
      <c r="H9782" s="9">
        <v>13</v>
      </c>
      <c r="I9782" s="9">
        <v>2.1199276447296143</v>
      </c>
      <c r="J9782" s="9">
        <v>2.1199276447296143</v>
      </c>
      <c r="K9782" s="9">
        <v>0</v>
      </c>
      <c r="L9782" s="9">
        <v>94.43109130859375</v>
      </c>
    </row>
    <row r="9783" spans="1:12" x14ac:dyDescent="0.25">
      <c r="A9783" s="5" t="str">
        <f t="shared" si="152"/>
        <v>1NEMNon-NEM Customer1011014</v>
      </c>
      <c r="B9783" s="9">
        <v>1</v>
      </c>
      <c r="C9783" t="s">
        <v>132</v>
      </c>
      <c r="D9783" t="s">
        <v>143</v>
      </c>
      <c r="E9783" s="9">
        <v>10</v>
      </c>
      <c r="F9783" s="9">
        <v>1</v>
      </c>
      <c r="G9783" s="9">
        <v>10</v>
      </c>
      <c r="H9783" s="9">
        <v>14</v>
      </c>
      <c r="I9783" s="9">
        <v>2.5066874027252197</v>
      </c>
      <c r="J9783" s="9">
        <v>2.5066874027252197</v>
      </c>
      <c r="K9783" s="9">
        <v>0</v>
      </c>
      <c r="L9783" s="9">
        <v>96.6484375</v>
      </c>
    </row>
    <row r="9784" spans="1:12" x14ac:dyDescent="0.25">
      <c r="A9784" s="5" t="str">
        <f t="shared" si="152"/>
        <v>1NEMNon-NEM Customer1011015</v>
      </c>
      <c r="B9784" s="9">
        <v>1</v>
      </c>
      <c r="C9784" t="s">
        <v>132</v>
      </c>
      <c r="D9784" t="s">
        <v>143</v>
      </c>
      <c r="E9784" s="9">
        <v>10</v>
      </c>
      <c r="F9784" s="9">
        <v>1</v>
      </c>
      <c r="G9784" s="9">
        <v>10</v>
      </c>
      <c r="H9784" s="9">
        <v>15</v>
      </c>
      <c r="I9784" s="9">
        <v>2.8223059177398682</v>
      </c>
      <c r="J9784" s="9">
        <v>2.8223059177398682</v>
      </c>
      <c r="K9784" s="9">
        <v>0</v>
      </c>
      <c r="L9784" s="9">
        <v>98.115898132324219</v>
      </c>
    </row>
    <row r="9785" spans="1:12" x14ac:dyDescent="0.25">
      <c r="A9785" s="5" t="str">
        <f t="shared" si="152"/>
        <v>1NEMNon-NEM Customer1011016</v>
      </c>
      <c r="B9785" s="9">
        <v>1</v>
      </c>
      <c r="C9785" t="s">
        <v>132</v>
      </c>
      <c r="D9785" t="s">
        <v>143</v>
      </c>
      <c r="E9785" s="9">
        <v>10</v>
      </c>
      <c r="F9785" s="9">
        <v>1</v>
      </c>
      <c r="G9785" s="9">
        <v>10</v>
      </c>
      <c r="H9785" s="9">
        <v>16</v>
      </c>
      <c r="I9785" s="9">
        <v>3.0935018062591553</v>
      </c>
      <c r="J9785" s="9">
        <v>3.0935018062591553</v>
      </c>
      <c r="K9785" s="9">
        <v>0</v>
      </c>
      <c r="L9785" s="9">
        <v>98.827499389648438</v>
      </c>
    </row>
    <row r="9786" spans="1:12" x14ac:dyDescent="0.25">
      <c r="A9786" s="5" t="str">
        <f t="shared" si="152"/>
        <v>1NEMNon-NEM Customer1011017</v>
      </c>
      <c r="B9786" s="9">
        <v>1</v>
      </c>
      <c r="C9786" t="s">
        <v>132</v>
      </c>
      <c r="D9786" t="s">
        <v>143</v>
      </c>
      <c r="E9786" s="9">
        <v>10</v>
      </c>
      <c r="F9786" s="9">
        <v>1</v>
      </c>
      <c r="G9786" s="9">
        <v>10</v>
      </c>
      <c r="H9786" s="9">
        <v>17</v>
      </c>
      <c r="I9786" s="9">
        <v>3.2524220943450928</v>
      </c>
      <c r="J9786" s="9">
        <v>2.1809184551239014</v>
      </c>
      <c r="K9786" s="9">
        <v>2.5676123797893524E-2</v>
      </c>
      <c r="L9786" s="9">
        <v>98.541786193847656</v>
      </c>
    </row>
    <row r="9787" spans="1:12" x14ac:dyDescent="0.25">
      <c r="A9787" s="5" t="str">
        <f t="shared" si="152"/>
        <v>1NEMNon-NEM Customer1011018</v>
      </c>
      <c r="B9787" s="9">
        <v>1</v>
      </c>
      <c r="C9787" t="s">
        <v>132</v>
      </c>
      <c r="D9787" t="s">
        <v>143</v>
      </c>
      <c r="E9787" s="9">
        <v>10</v>
      </c>
      <c r="F9787" s="9">
        <v>1</v>
      </c>
      <c r="G9787" s="9">
        <v>10</v>
      </c>
      <c r="H9787" s="9">
        <v>18</v>
      </c>
      <c r="I9787" s="9">
        <v>3.3313963413238525</v>
      </c>
      <c r="J9787" s="9">
        <v>2.6472740173339844</v>
      </c>
      <c r="K9787" s="9">
        <v>3.8436036556959152E-2</v>
      </c>
      <c r="L9787" s="9">
        <v>98.192123413085938</v>
      </c>
    </row>
    <row r="9788" spans="1:12" x14ac:dyDescent="0.25">
      <c r="A9788" s="5" t="str">
        <f t="shared" si="152"/>
        <v>1NEMNon-NEM Customer1011019</v>
      </c>
      <c r="B9788" s="9">
        <v>1</v>
      </c>
      <c r="C9788" t="s">
        <v>132</v>
      </c>
      <c r="D9788" t="s">
        <v>143</v>
      </c>
      <c r="E9788" s="9">
        <v>10</v>
      </c>
      <c r="F9788" s="9">
        <v>1</v>
      </c>
      <c r="G9788" s="9">
        <v>10</v>
      </c>
      <c r="H9788" s="9">
        <v>19</v>
      </c>
      <c r="I9788" s="9">
        <v>3.2487413883209229</v>
      </c>
      <c r="J9788" s="9">
        <v>2.8165533542633057</v>
      </c>
      <c r="K9788" s="9">
        <v>1.7532404512166977E-2</v>
      </c>
      <c r="L9788" s="9">
        <v>96.371597290039063</v>
      </c>
    </row>
    <row r="9789" spans="1:12" x14ac:dyDescent="0.25">
      <c r="A9789" s="5" t="str">
        <f t="shared" si="152"/>
        <v>1NEMNon-NEM Customer1011020</v>
      </c>
      <c r="B9789" s="9">
        <v>1</v>
      </c>
      <c r="C9789" t="s">
        <v>132</v>
      </c>
      <c r="D9789" t="s">
        <v>143</v>
      </c>
      <c r="E9789" s="9">
        <v>10</v>
      </c>
      <c r="F9789" s="9">
        <v>1</v>
      </c>
      <c r="G9789" s="9">
        <v>10</v>
      </c>
      <c r="H9789" s="9">
        <v>20</v>
      </c>
      <c r="I9789" s="9">
        <v>2.9582147598266602</v>
      </c>
      <c r="J9789" s="9">
        <v>2.6704006195068359</v>
      </c>
      <c r="K9789" s="9">
        <v>2.4477005004882813E-2</v>
      </c>
      <c r="L9789" s="9">
        <v>92.416404724121094</v>
      </c>
    </row>
    <row r="9790" spans="1:12" x14ac:dyDescent="0.25">
      <c r="A9790" s="5" t="str">
        <f t="shared" si="152"/>
        <v>1NEMNon-NEM Customer1011021</v>
      </c>
      <c r="B9790" s="9">
        <v>1</v>
      </c>
      <c r="C9790" t="s">
        <v>132</v>
      </c>
      <c r="D9790" t="s">
        <v>143</v>
      </c>
      <c r="E9790" s="9">
        <v>10</v>
      </c>
      <c r="F9790" s="9">
        <v>1</v>
      </c>
      <c r="G9790" s="9">
        <v>10</v>
      </c>
      <c r="H9790" s="9">
        <v>21</v>
      </c>
      <c r="I9790" s="9">
        <v>2.7868397235870361</v>
      </c>
      <c r="J9790" s="9">
        <v>2.5253274440765381</v>
      </c>
      <c r="K9790" s="9">
        <v>1.5122722834348679E-2</v>
      </c>
      <c r="L9790" s="9">
        <v>88.507072448730469</v>
      </c>
    </row>
    <row r="9791" spans="1:12" x14ac:dyDescent="0.25">
      <c r="A9791" s="5" t="str">
        <f t="shared" si="152"/>
        <v>1NEMNon-NEM Customer1011022</v>
      </c>
      <c r="B9791" s="9">
        <v>1</v>
      </c>
      <c r="C9791" t="s">
        <v>132</v>
      </c>
      <c r="D9791" t="s">
        <v>143</v>
      </c>
      <c r="E9791" s="9">
        <v>10</v>
      </c>
      <c r="F9791" s="9">
        <v>1</v>
      </c>
      <c r="G9791" s="9">
        <v>10</v>
      </c>
      <c r="H9791" s="9">
        <v>22</v>
      </c>
      <c r="I9791" s="9">
        <v>2.6290280818939209</v>
      </c>
      <c r="J9791" s="9">
        <v>3.1054081916809082</v>
      </c>
      <c r="K9791" s="9">
        <v>2.2399269044399261E-2</v>
      </c>
      <c r="L9791" s="9">
        <v>86.334121704101563</v>
      </c>
    </row>
    <row r="9792" spans="1:12" x14ac:dyDescent="0.25">
      <c r="A9792" s="5" t="str">
        <f t="shared" si="152"/>
        <v>1NEMNon-NEM Customer1011023</v>
      </c>
      <c r="B9792" s="9">
        <v>1</v>
      </c>
      <c r="C9792" t="s">
        <v>132</v>
      </c>
      <c r="D9792" t="s">
        <v>143</v>
      </c>
      <c r="E9792" s="9">
        <v>10</v>
      </c>
      <c r="F9792" s="9">
        <v>1</v>
      </c>
      <c r="G9792" s="9">
        <v>10</v>
      </c>
      <c r="H9792" s="9">
        <v>23</v>
      </c>
      <c r="I9792" s="9">
        <v>2.3165256977081299</v>
      </c>
      <c r="J9792" s="9">
        <v>2.5062899589538574</v>
      </c>
      <c r="K9792" s="9">
        <v>1.6512308269739151E-2</v>
      </c>
      <c r="L9792" s="9">
        <v>84.335647583007813</v>
      </c>
    </row>
    <row r="9793" spans="1:12" x14ac:dyDescent="0.25">
      <c r="A9793" s="5" t="str">
        <f t="shared" si="152"/>
        <v>1NEMNon-NEM Customer1011024</v>
      </c>
      <c r="B9793" s="9">
        <v>1</v>
      </c>
      <c r="C9793" t="s">
        <v>132</v>
      </c>
      <c r="D9793" t="s">
        <v>143</v>
      </c>
      <c r="E9793" s="9">
        <v>10</v>
      </c>
      <c r="F9793" s="9">
        <v>1</v>
      </c>
      <c r="G9793" s="9">
        <v>10</v>
      </c>
      <c r="H9793" s="9">
        <v>24</v>
      </c>
      <c r="I9793" s="9">
        <v>1.92507004737854</v>
      </c>
      <c r="J9793" s="9">
        <v>2.0411229133605957</v>
      </c>
      <c r="K9793" s="9">
        <v>1.3945837505161762E-2</v>
      </c>
      <c r="L9793" s="9">
        <v>82.966842651367188</v>
      </c>
    </row>
    <row r="9794" spans="1:12" x14ac:dyDescent="0.25">
      <c r="A9794" s="5" t="str">
        <f t="shared" si="152"/>
        <v>1NEMNon-NEM Customer11021</v>
      </c>
      <c r="B9794" s="9">
        <v>1</v>
      </c>
      <c r="C9794" t="s">
        <v>132</v>
      </c>
      <c r="D9794" t="s">
        <v>143</v>
      </c>
      <c r="E9794" s="9">
        <v>11</v>
      </c>
      <c r="F9794" s="9">
        <v>0</v>
      </c>
      <c r="G9794" s="9">
        <v>2</v>
      </c>
      <c r="H9794" s="9">
        <v>1</v>
      </c>
      <c r="I9794" s="9">
        <v>0.64576184749603271</v>
      </c>
      <c r="J9794" s="9">
        <v>0.64576184749603271</v>
      </c>
      <c r="K9794" s="9">
        <v>0</v>
      </c>
      <c r="L9794" s="9">
        <v>57.559284210205078</v>
      </c>
    </row>
    <row r="9795" spans="1:12" x14ac:dyDescent="0.25">
      <c r="A9795" s="5" t="str">
        <f t="shared" ref="A9795:A9858" si="153">B9795&amp;C9795&amp;D9795&amp;E9795&amp;F9795&amp;G9795&amp;H9795</f>
        <v>1NEMNon-NEM Customer11022</v>
      </c>
      <c r="B9795" s="9">
        <v>1</v>
      </c>
      <c r="C9795" t="s">
        <v>132</v>
      </c>
      <c r="D9795" t="s">
        <v>143</v>
      </c>
      <c r="E9795" s="9">
        <v>11</v>
      </c>
      <c r="F9795" s="9">
        <v>0</v>
      </c>
      <c r="G9795" s="9">
        <v>2</v>
      </c>
      <c r="H9795" s="9">
        <v>2</v>
      </c>
      <c r="I9795" s="9">
        <v>0.57913118600845337</v>
      </c>
      <c r="J9795" s="9">
        <v>0.57913118600845337</v>
      </c>
      <c r="K9795" s="9">
        <v>0</v>
      </c>
      <c r="L9795" s="9">
        <v>56.140373229980469</v>
      </c>
    </row>
    <row r="9796" spans="1:12" x14ac:dyDescent="0.25">
      <c r="A9796" s="5" t="str">
        <f t="shared" si="153"/>
        <v>1NEMNon-NEM Customer11023</v>
      </c>
      <c r="B9796" s="9">
        <v>1</v>
      </c>
      <c r="C9796" t="s">
        <v>132</v>
      </c>
      <c r="D9796" t="s">
        <v>143</v>
      </c>
      <c r="E9796" s="9">
        <v>11</v>
      </c>
      <c r="F9796" s="9">
        <v>0</v>
      </c>
      <c r="G9796" s="9">
        <v>2</v>
      </c>
      <c r="H9796" s="9">
        <v>3</v>
      </c>
      <c r="I9796" s="9">
        <v>0.53407913446426392</v>
      </c>
      <c r="J9796" s="9">
        <v>0.53407913446426392</v>
      </c>
      <c r="K9796" s="9">
        <v>0</v>
      </c>
      <c r="L9796" s="9">
        <v>55.035873413085938</v>
      </c>
    </row>
    <row r="9797" spans="1:12" x14ac:dyDescent="0.25">
      <c r="A9797" s="5" t="str">
        <f t="shared" si="153"/>
        <v>1NEMNon-NEM Customer11024</v>
      </c>
      <c r="B9797" s="9">
        <v>1</v>
      </c>
      <c r="C9797" t="s">
        <v>132</v>
      </c>
      <c r="D9797" t="s">
        <v>143</v>
      </c>
      <c r="E9797" s="9">
        <v>11</v>
      </c>
      <c r="F9797" s="9">
        <v>0</v>
      </c>
      <c r="G9797" s="9">
        <v>2</v>
      </c>
      <c r="H9797" s="9">
        <v>4</v>
      </c>
      <c r="I9797" s="9">
        <v>0.50453102588653564</v>
      </c>
      <c r="J9797" s="9">
        <v>0.50453102588653564</v>
      </c>
      <c r="K9797" s="9">
        <v>0</v>
      </c>
      <c r="L9797" s="9">
        <v>54.219837188720703</v>
      </c>
    </row>
    <row r="9798" spans="1:12" x14ac:dyDescent="0.25">
      <c r="A9798" s="5" t="str">
        <f t="shared" si="153"/>
        <v>1NEMNon-NEM Customer11025</v>
      </c>
      <c r="B9798" s="9">
        <v>1</v>
      </c>
      <c r="C9798" t="s">
        <v>132</v>
      </c>
      <c r="D9798" t="s">
        <v>143</v>
      </c>
      <c r="E9798" s="9">
        <v>11</v>
      </c>
      <c r="F9798" s="9">
        <v>0</v>
      </c>
      <c r="G9798" s="9">
        <v>2</v>
      </c>
      <c r="H9798" s="9">
        <v>5</v>
      </c>
      <c r="I9798" s="9">
        <v>0.49336746335029602</v>
      </c>
      <c r="J9798" s="9">
        <v>0.49336746335029602</v>
      </c>
      <c r="K9798" s="9">
        <v>0</v>
      </c>
      <c r="L9798" s="9">
        <v>53.374073028564453</v>
      </c>
    </row>
    <row r="9799" spans="1:12" x14ac:dyDescent="0.25">
      <c r="A9799" s="5" t="str">
        <f t="shared" si="153"/>
        <v>1NEMNon-NEM Customer11026</v>
      </c>
      <c r="B9799" s="9">
        <v>1</v>
      </c>
      <c r="C9799" t="s">
        <v>132</v>
      </c>
      <c r="D9799" t="s">
        <v>143</v>
      </c>
      <c r="E9799" s="9">
        <v>11</v>
      </c>
      <c r="F9799" s="9">
        <v>0</v>
      </c>
      <c r="G9799" s="9">
        <v>2</v>
      </c>
      <c r="H9799" s="9">
        <v>6</v>
      </c>
      <c r="I9799" s="9">
        <v>0.51192337274551392</v>
      </c>
      <c r="J9799" s="9">
        <v>0.51192337274551392</v>
      </c>
      <c r="K9799" s="9">
        <v>0</v>
      </c>
      <c r="L9799" s="9">
        <v>52.532840728759766</v>
      </c>
    </row>
    <row r="9800" spans="1:12" x14ac:dyDescent="0.25">
      <c r="A9800" s="5" t="str">
        <f t="shared" si="153"/>
        <v>1NEMNon-NEM Customer11027</v>
      </c>
      <c r="B9800" s="9">
        <v>1</v>
      </c>
      <c r="C9800" t="s">
        <v>132</v>
      </c>
      <c r="D9800" t="s">
        <v>143</v>
      </c>
      <c r="E9800" s="9">
        <v>11</v>
      </c>
      <c r="F9800" s="9">
        <v>0</v>
      </c>
      <c r="G9800" s="9">
        <v>2</v>
      </c>
      <c r="H9800" s="9">
        <v>7</v>
      </c>
      <c r="I9800" s="9">
        <v>0.57545500993728638</v>
      </c>
      <c r="J9800" s="9">
        <v>0.57545500993728638</v>
      </c>
      <c r="K9800" s="9">
        <v>0</v>
      </c>
      <c r="L9800" s="9">
        <v>52.123447418212891</v>
      </c>
    </row>
    <row r="9801" spans="1:12" x14ac:dyDescent="0.25">
      <c r="A9801" s="5" t="str">
        <f t="shared" si="153"/>
        <v>1NEMNon-NEM Customer11028</v>
      </c>
      <c r="B9801" s="9">
        <v>1</v>
      </c>
      <c r="C9801" t="s">
        <v>132</v>
      </c>
      <c r="D9801" t="s">
        <v>143</v>
      </c>
      <c r="E9801" s="9">
        <v>11</v>
      </c>
      <c r="F9801" s="9">
        <v>0</v>
      </c>
      <c r="G9801" s="9">
        <v>2</v>
      </c>
      <c r="H9801" s="9">
        <v>8</v>
      </c>
      <c r="I9801" s="9">
        <v>0.61584198474884033</v>
      </c>
      <c r="J9801" s="9">
        <v>0.61584198474884033</v>
      </c>
      <c r="K9801" s="9">
        <v>0</v>
      </c>
      <c r="L9801" s="9">
        <v>51.946006774902344</v>
      </c>
    </row>
    <row r="9802" spans="1:12" x14ac:dyDescent="0.25">
      <c r="A9802" s="5" t="str">
        <f t="shared" si="153"/>
        <v>1NEMNon-NEM Customer11029</v>
      </c>
      <c r="B9802" s="9">
        <v>1</v>
      </c>
      <c r="C9802" t="s">
        <v>132</v>
      </c>
      <c r="D9802" t="s">
        <v>143</v>
      </c>
      <c r="E9802" s="9">
        <v>11</v>
      </c>
      <c r="F9802" s="9">
        <v>0</v>
      </c>
      <c r="G9802" s="9">
        <v>2</v>
      </c>
      <c r="H9802" s="9">
        <v>9</v>
      </c>
      <c r="I9802" s="9">
        <v>0.59690839052200317</v>
      </c>
      <c r="J9802" s="9">
        <v>0.59690839052200317</v>
      </c>
      <c r="K9802" s="9">
        <v>0</v>
      </c>
      <c r="L9802" s="9">
        <v>55.131938934326172</v>
      </c>
    </row>
    <row r="9803" spans="1:12" x14ac:dyDescent="0.25">
      <c r="A9803" s="5" t="str">
        <f t="shared" si="153"/>
        <v>1NEMNon-NEM Customer110210</v>
      </c>
      <c r="B9803" s="9">
        <v>1</v>
      </c>
      <c r="C9803" t="s">
        <v>132</v>
      </c>
      <c r="D9803" t="s">
        <v>143</v>
      </c>
      <c r="E9803" s="9">
        <v>11</v>
      </c>
      <c r="F9803" s="9">
        <v>0</v>
      </c>
      <c r="G9803" s="9">
        <v>2</v>
      </c>
      <c r="H9803" s="9">
        <v>10</v>
      </c>
      <c r="I9803" s="9">
        <v>0.59362328052520752</v>
      </c>
      <c r="J9803" s="9">
        <v>0.59362328052520752</v>
      </c>
      <c r="K9803" s="9">
        <v>0</v>
      </c>
      <c r="L9803" s="9">
        <v>61.135627746582031</v>
      </c>
    </row>
    <row r="9804" spans="1:12" x14ac:dyDescent="0.25">
      <c r="A9804" s="5" t="str">
        <f t="shared" si="153"/>
        <v>1NEMNon-NEM Customer110211</v>
      </c>
      <c r="B9804" s="9">
        <v>1</v>
      </c>
      <c r="C9804" t="s">
        <v>132</v>
      </c>
      <c r="D9804" t="s">
        <v>143</v>
      </c>
      <c r="E9804" s="9">
        <v>11</v>
      </c>
      <c r="F9804" s="9">
        <v>0</v>
      </c>
      <c r="G9804" s="9">
        <v>2</v>
      </c>
      <c r="H9804" s="9">
        <v>11</v>
      </c>
      <c r="I9804" s="9">
        <v>0.61744284629821777</v>
      </c>
      <c r="J9804" s="9">
        <v>0.61744284629821777</v>
      </c>
      <c r="K9804" s="9">
        <v>0</v>
      </c>
      <c r="L9804" s="9">
        <v>67.385047912597656</v>
      </c>
    </row>
    <row r="9805" spans="1:12" x14ac:dyDescent="0.25">
      <c r="A9805" s="5" t="str">
        <f t="shared" si="153"/>
        <v>1NEMNon-NEM Customer110212</v>
      </c>
      <c r="B9805" s="9">
        <v>1</v>
      </c>
      <c r="C9805" t="s">
        <v>132</v>
      </c>
      <c r="D9805" t="s">
        <v>143</v>
      </c>
      <c r="E9805" s="9">
        <v>11</v>
      </c>
      <c r="F9805" s="9">
        <v>0</v>
      </c>
      <c r="G9805" s="9">
        <v>2</v>
      </c>
      <c r="H9805" s="9">
        <v>12</v>
      </c>
      <c r="I9805" s="9">
        <v>0.59028470516204834</v>
      </c>
      <c r="J9805" s="9">
        <v>0.59028470516204834</v>
      </c>
      <c r="K9805" s="9">
        <v>0</v>
      </c>
      <c r="L9805" s="9">
        <v>72.316520690917969</v>
      </c>
    </row>
    <row r="9806" spans="1:12" x14ac:dyDescent="0.25">
      <c r="A9806" s="5" t="str">
        <f t="shared" si="153"/>
        <v>1NEMNon-NEM Customer110213</v>
      </c>
      <c r="B9806" s="9">
        <v>1</v>
      </c>
      <c r="C9806" t="s">
        <v>132</v>
      </c>
      <c r="D9806" t="s">
        <v>143</v>
      </c>
      <c r="E9806" s="9">
        <v>11</v>
      </c>
      <c r="F9806" s="9">
        <v>0</v>
      </c>
      <c r="G9806" s="9">
        <v>2</v>
      </c>
      <c r="H9806" s="9">
        <v>13</v>
      </c>
      <c r="I9806" s="9">
        <v>0.58025401830673218</v>
      </c>
      <c r="J9806" s="9">
        <v>0.58025401830673218</v>
      </c>
      <c r="K9806" s="9">
        <v>0</v>
      </c>
      <c r="L9806" s="9">
        <v>75.638267517089844</v>
      </c>
    </row>
    <row r="9807" spans="1:12" x14ac:dyDescent="0.25">
      <c r="A9807" s="5" t="str">
        <f t="shared" si="153"/>
        <v>1NEMNon-NEM Customer110214</v>
      </c>
      <c r="B9807" s="9">
        <v>1</v>
      </c>
      <c r="C9807" t="s">
        <v>132</v>
      </c>
      <c r="D9807" t="s">
        <v>143</v>
      </c>
      <c r="E9807" s="9">
        <v>11</v>
      </c>
      <c r="F9807" s="9">
        <v>0</v>
      </c>
      <c r="G9807" s="9">
        <v>2</v>
      </c>
      <c r="H9807" s="9">
        <v>14</v>
      </c>
      <c r="I9807" s="9">
        <v>0.58826208114624023</v>
      </c>
      <c r="J9807" s="9">
        <v>0.58826208114624023</v>
      </c>
      <c r="K9807" s="9">
        <v>0</v>
      </c>
      <c r="L9807" s="9">
        <v>77.518959045410156</v>
      </c>
    </row>
    <row r="9808" spans="1:12" x14ac:dyDescent="0.25">
      <c r="A9808" s="5" t="str">
        <f t="shared" si="153"/>
        <v>1NEMNon-NEM Customer110215</v>
      </c>
      <c r="B9808" s="9">
        <v>1</v>
      </c>
      <c r="C9808" t="s">
        <v>132</v>
      </c>
      <c r="D9808" t="s">
        <v>143</v>
      </c>
      <c r="E9808" s="9">
        <v>11</v>
      </c>
      <c r="F9808" s="9">
        <v>0</v>
      </c>
      <c r="G9808" s="9">
        <v>2</v>
      </c>
      <c r="H9808" s="9">
        <v>15</v>
      </c>
      <c r="I9808" s="9">
        <v>0.61871612071990967</v>
      </c>
      <c r="J9808" s="9">
        <v>0.61871612071990967</v>
      </c>
      <c r="K9808" s="9">
        <v>0</v>
      </c>
      <c r="L9808" s="9">
        <v>78.450942993164063</v>
      </c>
    </row>
    <row r="9809" spans="1:12" x14ac:dyDescent="0.25">
      <c r="A9809" s="5" t="str">
        <f t="shared" si="153"/>
        <v>1NEMNon-NEM Customer110216</v>
      </c>
      <c r="B9809" s="9">
        <v>1</v>
      </c>
      <c r="C9809" t="s">
        <v>132</v>
      </c>
      <c r="D9809" t="s">
        <v>143</v>
      </c>
      <c r="E9809" s="9">
        <v>11</v>
      </c>
      <c r="F9809" s="9">
        <v>0</v>
      </c>
      <c r="G9809" s="9">
        <v>2</v>
      </c>
      <c r="H9809" s="9">
        <v>16</v>
      </c>
      <c r="I9809" s="9">
        <v>0.66842997074127197</v>
      </c>
      <c r="J9809" s="9">
        <v>0.66842997074127197</v>
      </c>
      <c r="K9809" s="9">
        <v>0</v>
      </c>
      <c r="L9809" s="9">
        <v>78.411231994628906</v>
      </c>
    </row>
    <row r="9810" spans="1:12" x14ac:dyDescent="0.25">
      <c r="A9810" s="5" t="str">
        <f t="shared" si="153"/>
        <v>1NEMNon-NEM Customer110217</v>
      </c>
      <c r="B9810" s="9">
        <v>1</v>
      </c>
      <c r="C9810" t="s">
        <v>132</v>
      </c>
      <c r="D9810" t="s">
        <v>143</v>
      </c>
      <c r="E9810" s="9">
        <v>11</v>
      </c>
      <c r="F9810" s="9">
        <v>0</v>
      </c>
      <c r="G9810" s="9">
        <v>2</v>
      </c>
      <c r="H9810" s="9">
        <v>17</v>
      </c>
      <c r="I9810" s="9">
        <v>0.74540776014328003</v>
      </c>
      <c r="J9810" s="9">
        <v>0.6299101710319519</v>
      </c>
      <c r="K9810" s="9">
        <v>3.6685124039649963E-2</v>
      </c>
      <c r="L9810" s="9">
        <v>77.18963623046875</v>
      </c>
    </row>
    <row r="9811" spans="1:12" x14ac:dyDescent="0.25">
      <c r="A9811" s="5" t="str">
        <f t="shared" si="153"/>
        <v>1NEMNon-NEM Customer110218</v>
      </c>
      <c r="B9811" s="9">
        <v>1</v>
      </c>
      <c r="C9811" t="s">
        <v>132</v>
      </c>
      <c r="D9811" t="s">
        <v>143</v>
      </c>
      <c r="E9811" s="9">
        <v>11</v>
      </c>
      <c r="F9811" s="9">
        <v>0</v>
      </c>
      <c r="G9811" s="9">
        <v>2</v>
      </c>
      <c r="H9811" s="9">
        <v>18</v>
      </c>
      <c r="I9811" s="9">
        <v>0.85861670970916748</v>
      </c>
      <c r="J9811" s="9">
        <v>0.74423569440841675</v>
      </c>
      <c r="K9811" s="9">
        <v>6.7374803125858307E-2</v>
      </c>
      <c r="L9811" s="9">
        <v>74.000076293945313</v>
      </c>
    </row>
    <row r="9812" spans="1:12" x14ac:dyDescent="0.25">
      <c r="A9812" s="5" t="str">
        <f t="shared" si="153"/>
        <v>1NEMNon-NEM Customer110219</v>
      </c>
      <c r="B9812" s="9">
        <v>1</v>
      </c>
      <c r="C9812" t="s">
        <v>132</v>
      </c>
      <c r="D9812" t="s">
        <v>143</v>
      </c>
      <c r="E9812" s="9">
        <v>11</v>
      </c>
      <c r="F9812" s="9">
        <v>0</v>
      </c>
      <c r="G9812" s="9">
        <v>2</v>
      </c>
      <c r="H9812" s="9">
        <v>19</v>
      </c>
      <c r="I9812" s="9">
        <v>0.92777645587921143</v>
      </c>
      <c r="J9812" s="9">
        <v>0.83562314510345459</v>
      </c>
      <c r="K9812" s="9">
        <v>4.424608126282692E-2</v>
      </c>
      <c r="L9812" s="9">
        <v>70.308578491210938</v>
      </c>
    </row>
    <row r="9813" spans="1:12" x14ac:dyDescent="0.25">
      <c r="A9813" s="5" t="str">
        <f t="shared" si="153"/>
        <v>1NEMNon-NEM Customer110220</v>
      </c>
      <c r="B9813" s="9">
        <v>1</v>
      </c>
      <c r="C9813" t="s">
        <v>132</v>
      </c>
      <c r="D9813" t="s">
        <v>143</v>
      </c>
      <c r="E9813" s="9">
        <v>11</v>
      </c>
      <c r="F9813" s="9">
        <v>0</v>
      </c>
      <c r="G9813" s="9">
        <v>2</v>
      </c>
      <c r="H9813" s="9">
        <v>20</v>
      </c>
      <c r="I9813" s="9">
        <v>0.95550537109375</v>
      </c>
      <c r="J9813" s="9">
        <v>0.88899850845336914</v>
      </c>
      <c r="K9813" s="9">
        <v>5.406782403588295E-2</v>
      </c>
      <c r="L9813" s="9">
        <v>68.102256774902344</v>
      </c>
    </row>
    <row r="9814" spans="1:12" x14ac:dyDescent="0.25">
      <c r="A9814" s="5" t="str">
        <f t="shared" si="153"/>
        <v>1NEMNon-NEM Customer110221</v>
      </c>
      <c r="B9814" s="9">
        <v>1</v>
      </c>
      <c r="C9814" t="s">
        <v>132</v>
      </c>
      <c r="D9814" t="s">
        <v>143</v>
      </c>
      <c r="E9814" s="9">
        <v>11</v>
      </c>
      <c r="F9814" s="9">
        <v>0</v>
      </c>
      <c r="G9814" s="9">
        <v>2</v>
      </c>
      <c r="H9814" s="9">
        <v>21</v>
      </c>
      <c r="I9814" s="9">
        <v>0.97293168306350708</v>
      </c>
      <c r="J9814" s="9">
        <v>0.90123099088668823</v>
      </c>
      <c r="K9814" s="9">
        <v>6.0938853770494461E-2</v>
      </c>
      <c r="L9814" s="9">
        <v>65.804069519042969</v>
      </c>
    </row>
    <row r="9815" spans="1:12" x14ac:dyDescent="0.25">
      <c r="A9815" s="5" t="str">
        <f t="shared" si="153"/>
        <v>1NEMNon-NEM Customer110222</v>
      </c>
      <c r="B9815" s="9">
        <v>1</v>
      </c>
      <c r="C9815" t="s">
        <v>132</v>
      </c>
      <c r="D9815" t="s">
        <v>143</v>
      </c>
      <c r="E9815" s="9">
        <v>11</v>
      </c>
      <c r="F9815" s="9">
        <v>0</v>
      </c>
      <c r="G9815" s="9">
        <v>2</v>
      </c>
      <c r="H9815" s="9">
        <v>22</v>
      </c>
      <c r="I9815" s="9">
        <v>0.92924040555953979</v>
      </c>
      <c r="J9815" s="9">
        <v>1.0033358335494995</v>
      </c>
      <c r="K9815" s="9">
        <v>6.5287388861179352E-2</v>
      </c>
      <c r="L9815" s="9">
        <v>63.947864532470703</v>
      </c>
    </row>
    <row r="9816" spans="1:12" x14ac:dyDescent="0.25">
      <c r="A9816" s="5" t="str">
        <f t="shared" si="153"/>
        <v>1NEMNon-NEM Customer110223</v>
      </c>
      <c r="B9816" s="9">
        <v>1</v>
      </c>
      <c r="C9816" t="s">
        <v>132</v>
      </c>
      <c r="D9816" t="s">
        <v>143</v>
      </c>
      <c r="E9816" s="9">
        <v>11</v>
      </c>
      <c r="F9816" s="9">
        <v>0</v>
      </c>
      <c r="G9816" s="9">
        <v>2</v>
      </c>
      <c r="H9816" s="9">
        <v>23</v>
      </c>
      <c r="I9816" s="9">
        <v>0.8535497784614563</v>
      </c>
      <c r="J9816" s="9">
        <v>0.86901527643203735</v>
      </c>
      <c r="K9816" s="9">
        <v>7.73274851962924E-3</v>
      </c>
      <c r="L9816" s="9">
        <v>61.945056915283203</v>
      </c>
    </row>
    <row r="9817" spans="1:12" x14ac:dyDescent="0.25">
      <c r="A9817" s="5" t="str">
        <f t="shared" si="153"/>
        <v>1NEMNon-NEM Customer110224</v>
      </c>
      <c r="B9817" s="9">
        <v>1</v>
      </c>
      <c r="C9817" t="s">
        <v>132</v>
      </c>
      <c r="D9817" t="s">
        <v>143</v>
      </c>
      <c r="E9817" s="9">
        <v>11</v>
      </c>
      <c r="F9817" s="9">
        <v>0</v>
      </c>
      <c r="G9817" s="9">
        <v>2</v>
      </c>
      <c r="H9817" s="9">
        <v>24</v>
      </c>
      <c r="I9817" s="9">
        <v>0.73533964157104492</v>
      </c>
      <c r="J9817" s="9">
        <v>0.73533964157104492</v>
      </c>
      <c r="K9817" s="9">
        <v>0</v>
      </c>
      <c r="L9817" s="9">
        <v>60.339584350585938</v>
      </c>
    </row>
    <row r="9818" spans="1:12" x14ac:dyDescent="0.25">
      <c r="A9818" s="5" t="str">
        <f t="shared" si="153"/>
        <v>1NEMNon-NEM Customer110101</v>
      </c>
      <c r="B9818" s="9">
        <v>1</v>
      </c>
      <c r="C9818" t="s">
        <v>132</v>
      </c>
      <c r="D9818" s="3" t="s">
        <v>143</v>
      </c>
      <c r="E9818" s="9">
        <v>11</v>
      </c>
      <c r="F9818" s="9">
        <v>0</v>
      </c>
      <c r="G9818" s="9">
        <v>10</v>
      </c>
      <c r="H9818" s="9">
        <v>1</v>
      </c>
      <c r="I9818" s="9">
        <v>1.0058109760284424</v>
      </c>
      <c r="J9818" s="9">
        <v>1.0058109760284424</v>
      </c>
      <c r="K9818" s="9">
        <v>0</v>
      </c>
      <c r="L9818" s="9">
        <v>70.217506408691406</v>
      </c>
    </row>
    <row r="9819" spans="1:12" x14ac:dyDescent="0.25">
      <c r="A9819" s="5" t="str">
        <f t="shared" si="153"/>
        <v>1NEMNon-NEM Customer110102</v>
      </c>
      <c r="B9819" s="9">
        <v>1</v>
      </c>
      <c r="C9819" t="s">
        <v>132</v>
      </c>
      <c r="D9819" s="3" t="s">
        <v>143</v>
      </c>
      <c r="E9819" s="9">
        <v>11</v>
      </c>
      <c r="F9819" s="9">
        <v>0</v>
      </c>
      <c r="G9819" s="9">
        <v>10</v>
      </c>
      <c r="H9819" s="9">
        <v>2</v>
      </c>
      <c r="I9819" s="9">
        <v>0.82890856266021729</v>
      </c>
      <c r="J9819" s="9">
        <v>0.82890856266021729</v>
      </c>
      <c r="K9819" s="9">
        <v>0</v>
      </c>
      <c r="L9819" s="9">
        <v>68.661369323730469</v>
      </c>
    </row>
    <row r="9820" spans="1:12" x14ac:dyDescent="0.25">
      <c r="A9820" s="5" t="str">
        <f t="shared" si="153"/>
        <v>1NEMNon-NEM Customer110103</v>
      </c>
      <c r="B9820" s="9">
        <v>1</v>
      </c>
      <c r="C9820" t="s">
        <v>132</v>
      </c>
      <c r="D9820" s="3" t="s">
        <v>143</v>
      </c>
      <c r="E9820" s="9">
        <v>11</v>
      </c>
      <c r="F9820" s="9">
        <v>0</v>
      </c>
      <c r="G9820" s="9">
        <v>10</v>
      </c>
      <c r="H9820" s="9">
        <v>3</v>
      </c>
      <c r="I9820" s="9">
        <v>0.73508715629577637</v>
      </c>
      <c r="J9820" s="9">
        <v>0.73508715629577637</v>
      </c>
      <c r="K9820" s="9">
        <v>0</v>
      </c>
      <c r="L9820" s="9">
        <v>67.888145446777344</v>
      </c>
    </row>
    <row r="9821" spans="1:12" x14ac:dyDescent="0.25">
      <c r="A9821" s="5" t="str">
        <f t="shared" si="153"/>
        <v>1NEMNon-NEM Customer110104</v>
      </c>
      <c r="B9821" s="9">
        <v>1</v>
      </c>
      <c r="C9821" t="s">
        <v>132</v>
      </c>
      <c r="D9821" s="3" t="s">
        <v>143</v>
      </c>
      <c r="E9821" s="9">
        <v>11</v>
      </c>
      <c r="F9821" s="9">
        <v>0</v>
      </c>
      <c r="G9821" s="9">
        <v>10</v>
      </c>
      <c r="H9821" s="9">
        <v>4</v>
      </c>
      <c r="I9821" s="9">
        <v>0.64651453495025635</v>
      </c>
      <c r="J9821" s="9">
        <v>0.64651453495025635</v>
      </c>
      <c r="K9821" s="9">
        <v>0</v>
      </c>
      <c r="L9821" s="9">
        <v>66.3544921875</v>
      </c>
    </row>
    <row r="9822" spans="1:12" x14ac:dyDescent="0.25">
      <c r="A9822" s="5" t="str">
        <f t="shared" si="153"/>
        <v>1NEMNon-NEM Customer110105</v>
      </c>
      <c r="B9822" s="9">
        <v>1</v>
      </c>
      <c r="C9822" t="s">
        <v>132</v>
      </c>
      <c r="D9822" s="3" t="s">
        <v>143</v>
      </c>
      <c r="E9822" s="9">
        <v>11</v>
      </c>
      <c r="F9822" s="9">
        <v>0</v>
      </c>
      <c r="G9822" s="9">
        <v>10</v>
      </c>
      <c r="H9822" s="9">
        <v>5</v>
      </c>
      <c r="I9822" s="9">
        <v>0.60381072759628296</v>
      </c>
      <c r="J9822" s="9">
        <v>0.60381072759628296</v>
      </c>
      <c r="K9822" s="9">
        <v>0</v>
      </c>
      <c r="L9822" s="9">
        <v>65.565536499023438</v>
      </c>
    </row>
    <row r="9823" spans="1:12" x14ac:dyDescent="0.25">
      <c r="A9823" s="5" t="str">
        <f t="shared" si="153"/>
        <v>1NEMNon-NEM Customer110106</v>
      </c>
      <c r="B9823" s="9">
        <v>1</v>
      </c>
      <c r="C9823" t="s">
        <v>132</v>
      </c>
      <c r="D9823" s="3" t="s">
        <v>143</v>
      </c>
      <c r="E9823" s="9">
        <v>11</v>
      </c>
      <c r="F9823" s="9">
        <v>0</v>
      </c>
      <c r="G9823" s="9">
        <v>10</v>
      </c>
      <c r="H9823" s="9">
        <v>6</v>
      </c>
      <c r="I9823" s="9">
        <v>0.58879274129867554</v>
      </c>
      <c r="J9823" s="9">
        <v>0.58879274129867554</v>
      </c>
      <c r="K9823" s="9">
        <v>0</v>
      </c>
      <c r="L9823" s="9">
        <v>64.86334228515625</v>
      </c>
    </row>
    <row r="9824" spans="1:12" x14ac:dyDescent="0.25">
      <c r="A9824" s="5" t="str">
        <f t="shared" si="153"/>
        <v>1NEMNon-NEM Customer110107</v>
      </c>
      <c r="B9824" s="9">
        <v>1</v>
      </c>
      <c r="C9824" t="s">
        <v>132</v>
      </c>
      <c r="D9824" s="3" t="s">
        <v>143</v>
      </c>
      <c r="E9824" s="9">
        <v>11</v>
      </c>
      <c r="F9824" s="9">
        <v>0</v>
      </c>
      <c r="G9824" s="9">
        <v>10</v>
      </c>
      <c r="H9824" s="9">
        <v>7</v>
      </c>
      <c r="I9824" s="9">
        <v>0.6209070086479187</v>
      </c>
      <c r="J9824" s="9">
        <v>0.6209070086479187</v>
      </c>
      <c r="K9824" s="9">
        <v>0</v>
      </c>
      <c r="L9824" s="9">
        <v>64.603912353515625</v>
      </c>
    </row>
    <row r="9825" spans="1:12" x14ac:dyDescent="0.25">
      <c r="A9825" s="5" t="str">
        <f t="shared" si="153"/>
        <v>1NEMNon-NEM Customer110108</v>
      </c>
      <c r="B9825" s="9">
        <v>1</v>
      </c>
      <c r="C9825" t="s">
        <v>132</v>
      </c>
      <c r="D9825" s="3" t="s">
        <v>143</v>
      </c>
      <c r="E9825" s="9">
        <v>11</v>
      </c>
      <c r="F9825" s="9">
        <v>0</v>
      </c>
      <c r="G9825" s="9">
        <v>10</v>
      </c>
      <c r="H9825" s="9">
        <v>8</v>
      </c>
      <c r="I9825" s="9">
        <v>0.68361693620681763</v>
      </c>
      <c r="J9825" s="9">
        <v>0.68361693620681763</v>
      </c>
      <c r="K9825" s="9">
        <v>0</v>
      </c>
      <c r="L9825" s="9">
        <v>65.137336730957031</v>
      </c>
    </row>
    <row r="9826" spans="1:12" x14ac:dyDescent="0.25">
      <c r="A9826" s="5" t="str">
        <f t="shared" si="153"/>
        <v>1NEMNon-NEM Customer110109</v>
      </c>
      <c r="B9826" s="9">
        <v>1</v>
      </c>
      <c r="C9826" t="s">
        <v>132</v>
      </c>
      <c r="D9826" s="3" t="s">
        <v>143</v>
      </c>
      <c r="E9826" s="9">
        <v>11</v>
      </c>
      <c r="F9826" s="9">
        <v>0</v>
      </c>
      <c r="G9826" s="9">
        <v>10</v>
      </c>
      <c r="H9826" s="9">
        <v>9</v>
      </c>
      <c r="I9826" s="9">
        <v>0.70423775911331177</v>
      </c>
      <c r="J9826" s="9">
        <v>0.70423775911331177</v>
      </c>
      <c r="K9826" s="9">
        <v>0</v>
      </c>
      <c r="L9826" s="9">
        <v>66.8101806640625</v>
      </c>
    </row>
    <row r="9827" spans="1:12" x14ac:dyDescent="0.25">
      <c r="A9827" s="5" t="str">
        <f t="shared" si="153"/>
        <v>1NEMNon-NEM Customer1101010</v>
      </c>
      <c r="B9827" s="9">
        <v>1</v>
      </c>
      <c r="C9827" t="s">
        <v>132</v>
      </c>
      <c r="D9827" s="3" t="s">
        <v>143</v>
      </c>
      <c r="E9827" s="9">
        <v>11</v>
      </c>
      <c r="F9827" s="9">
        <v>0</v>
      </c>
      <c r="G9827" s="9">
        <v>10</v>
      </c>
      <c r="H9827" s="9">
        <v>10</v>
      </c>
      <c r="I9827" s="9">
        <v>0.78048419952392578</v>
      </c>
      <c r="J9827" s="9">
        <v>0.78048419952392578</v>
      </c>
      <c r="K9827" s="9">
        <v>0</v>
      </c>
      <c r="L9827" s="9">
        <v>71.328804016113281</v>
      </c>
    </row>
    <row r="9828" spans="1:12" x14ac:dyDescent="0.25">
      <c r="A9828" s="5" t="str">
        <f t="shared" si="153"/>
        <v>1NEMNon-NEM Customer1101011</v>
      </c>
      <c r="B9828" s="9">
        <v>1</v>
      </c>
      <c r="C9828" t="s">
        <v>132</v>
      </c>
      <c r="D9828" s="3" t="s">
        <v>143</v>
      </c>
      <c r="E9828" s="9">
        <v>11</v>
      </c>
      <c r="F9828" s="9">
        <v>0</v>
      </c>
      <c r="G9828" s="9">
        <v>10</v>
      </c>
      <c r="H9828" s="9">
        <v>11</v>
      </c>
      <c r="I9828" s="9">
        <v>0.9509614109992981</v>
      </c>
      <c r="J9828" s="9">
        <v>0.9509614109992981</v>
      </c>
      <c r="K9828" s="9">
        <v>0</v>
      </c>
      <c r="L9828" s="9">
        <v>78.458389282226563</v>
      </c>
    </row>
    <row r="9829" spans="1:12" x14ac:dyDescent="0.25">
      <c r="A9829" s="5" t="str">
        <f t="shared" si="153"/>
        <v>1NEMNon-NEM Customer1101012</v>
      </c>
      <c r="B9829" s="9">
        <v>1</v>
      </c>
      <c r="C9829" t="s">
        <v>132</v>
      </c>
      <c r="D9829" s="3" t="s">
        <v>143</v>
      </c>
      <c r="E9829" s="9">
        <v>11</v>
      </c>
      <c r="F9829" s="9">
        <v>0</v>
      </c>
      <c r="G9829" s="9">
        <v>10</v>
      </c>
      <c r="H9829" s="9">
        <v>12</v>
      </c>
      <c r="I9829" s="9">
        <v>1.0786601305007935</v>
      </c>
      <c r="J9829" s="9">
        <v>1.0786601305007935</v>
      </c>
      <c r="K9829" s="9">
        <v>0</v>
      </c>
      <c r="L9829" s="9">
        <v>84.385238647460938</v>
      </c>
    </row>
    <row r="9830" spans="1:12" x14ac:dyDescent="0.25">
      <c r="A9830" s="5" t="str">
        <f t="shared" si="153"/>
        <v>1NEMNon-NEM Customer1101013</v>
      </c>
      <c r="B9830" s="9">
        <v>1</v>
      </c>
      <c r="C9830" t="s">
        <v>132</v>
      </c>
      <c r="D9830" s="3" t="s">
        <v>143</v>
      </c>
      <c r="E9830" s="9">
        <v>11</v>
      </c>
      <c r="F9830" s="9">
        <v>0</v>
      </c>
      <c r="G9830" s="9">
        <v>10</v>
      </c>
      <c r="H9830" s="9">
        <v>13</v>
      </c>
      <c r="I9830" s="9">
        <v>1.2523013353347778</v>
      </c>
      <c r="J9830" s="9">
        <v>1.2523013353347778</v>
      </c>
      <c r="K9830" s="9">
        <v>0</v>
      </c>
      <c r="L9830" s="9">
        <v>87.795585632324219</v>
      </c>
    </row>
    <row r="9831" spans="1:12" x14ac:dyDescent="0.25">
      <c r="A9831" s="5" t="str">
        <f t="shared" si="153"/>
        <v>1NEMNon-NEM Customer1101014</v>
      </c>
      <c r="B9831" s="9">
        <v>1</v>
      </c>
      <c r="C9831" t="s">
        <v>132</v>
      </c>
      <c r="D9831" s="3" t="s">
        <v>143</v>
      </c>
      <c r="E9831" s="9">
        <v>11</v>
      </c>
      <c r="F9831" s="9">
        <v>0</v>
      </c>
      <c r="G9831" s="9">
        <v>10</v>
      </c>
      <c r="H9831" s="9">
        <v>14</v>
      </c>
      <c r="I9831" s="9">
        <v>1.4504923820495605</v>
      </c>
      <c r="J9831" s="9">
        <v>1.4504923820495605</v>
      </c>
      <c r="K9831" s="9">
        <v>0</v>
      </c>
      <c r="L9831" s="9">
        <v>89.611129760742188</v>
      </c>
    </row>
    <row r="9832" spans="1:12" x14ac:dyDescent="0.25">
      <c r="A9832" s="5" t="str">
        <f t="shared" si="153"/>
        <v>1NEMNon-NEM Customer1101015</v>
      </c>
      <c r="B9832" s="9">
        <v>1</v>
      </c>
      <c r="C9832" t="s">
        <v>132</v>
      </c>
      <c r="D9832" s="3" t="s">
        <v>143</v>
      </c>
      <c r="E9832" s="9">
        <v>11</v>
      </c>
      <c r="F9832" s="9">
        <v>0</v>
      </c>
      <c r="G9832" s="9">
        <v>10</v>
      </c>
      <c r="H9832" s="9">
        <v>15</v>
      </c>
      <c r="I9832" s="9">
        <v>1.6430208683013916</v>
      </c>
      <c r="J9832" s="9">
        <v>1.6430208683013916</v>
      </c>
      <c r="K9832" s="9">
        <v>0</v>
      </c>
      <c r="L9832" s="9">
        <v>90.28466796875</v>
      </c>
    </row>
    <row r="9833" spans="1:12" x14ac:dyDescent="0.25">
      <c r="A9833" s="5" t="str">
        <f t="shared" si="153"/>
        <v>1NEMNon-NEM Customer1101016</v>
      </c>
      <c r="B9833" s="9">
        <v>1</v>
      </c>
      <c r="C9833" t="s">
        <v>132</v>
      </c>
      <c r="D9833" s="3" t="s">
        <v>143</v>
      </c>
      <c r="E9833" s="9">
        <v>11</v>
      </c>
      <c r="F9833" s="9">
        <v>0</v>
      </c>
      <c r="G9833" s="9">
        <v>10</v>
      </c>
      <c r="H9833" s="9">
        <v>16</v>
      </c>
      <c r="I9833" s="9">
        <v>1.828137993812561</v>
      </c>
      <c r="J9833" s="9">
        <v>1.828137993812561</v>
      </c>
      <c r="K9833" s="9">
        <v>0</v>
      </c>
      <c r="L9833" s="9">
        <v>90.404914855957031</v>
      </c>
    </row>
    <row r="9834" spans="1:12" x14ac:dyDescent="0.25">
      <c r="A9834" s="5" t="str">
        <f t="shared" si="153"/>
        <v>1NEMNon-NEM Customer1101017</v>
      </c>
      <c r="B9834" s="9">
        <v>1</v>
      </c>
      <c r="C9834" t="s">
        <v>132</v>
      </c>
      <c r="D9834" s="3" t="s">
        <v>143</v>
      </c>
      <c r="E9834" s="9">
        <v>11</v>
      </c>
      <c r="F9834" s="9">
        <v>0</v>
      </c>
      <c r="G9834" s="9">
        <v>10</v>
      </c>
      <c r="H9834" s="9">
        <v>17</v>
      </c>
      <c r="I9834" s="9">
        <v>1.9640687704086304</v>
      </c>
      <c r="J9834" s="9">
        <v>1.0854510068893433</v>
      </c>
      <c r="K9834" s="9">
        <v>1.4014226384460926E-2</v>
      </c>
      <c r="L9834" s="9">
        <v>89.721435546875</v>
      </c>
    </row>
    <row r="9835" spans="1:12" x14ac:dyDescent="0.25">
      <c r="A9835" s="5" t="str">
        <f t="shared" si="153"/>
        <v>1NEMNon-NEM Customer1101018</v>
      </c>
      <c r="B9835" s="9">
        <v>1</v>
      </c>
      <c r="C9835" t="s">
        <v>132</v>
      </c>
      <c r="D9835" s="3" t="s">
        <v>143</v>
      </c>
      <c r="E9835" s="9">
        <v>11</v>
      </c>
      <c r="F9835" s="9">
        <v>0</v>
      </c>
      <c r="G9835" s="9">
        <v>10</v>
      </c>
      <c r="H9835" s="9">
        <v>18</v>
      </c>
      <c r="I9835" s="9">
        <v>2.0522580146789551</v>
      </c>
      <c r="J9835" s="9">
        <v>1.5581679344177246</v>
      </c>
      <c r="K9835" s="9">
        <v>2.6738489046692848E-2</v>
      </c>
      <c r="L9835" s="9">
        <v>87.976043701171875</v>
      </c>
    </row>
    <row r="9836" spans="1:12" x14ac:dyDescent="0.25">
      <c r="A9836" s="5" t="str">
        <f t="shared" si="153"/>
        <v>1NEMNon-NEM Customer1101019</v>
      </c>
      <c r="B9836" s="9">
        <v>1</v>
      </c>
      <c r="C9836" t="s">
        <v>132</v>
      </c>
      <c r="D9836" s="3" t="s">
        <v>143</v>
      </c>
      <c r="E9836" s="9">
        <v>11</v>
      </c>
      <c r="F9836" s="9">
        <v>0</v>
      </c>
      <c r="G9836" s="9">
        <v>10</v>
      </c>
      <c r="H9836" s="9">
        <v>19</v>
      </c>
      <c r="I9836" s="9">
        <v>2.0265655517578125</v>
      </c>
      <c r="J9836" s="9">
        <v>1.7369089126586914</v>
      </c>
      <c r="K9836" s="9">
        <v>1.8067082390189171E-2</v>
      </c>
      <c r="L9836" s="9">
        <v>84.964744567871094</v>
      </c>
    </row>
    <row r="9837" spans="1:12" x14ac:dyDescent="0.25">
      <c r="A9837" s="5" t="str">
        <f t="shared" si="153"/>
        <v>1NEMNon-NEM Customer1101020</v>
      </c>
      <c r="B9837" s="9">
        <v>1</v>
      </c>
      <c r="C9837" t="s">
        <v>132</v>
      </c>
      <c r="D9837" s="3" t="s">
        <v>143</v>
      </c>
      <c r="E9837" s="9">
        <v>11</v>
      </c>
      <c r="F9837" s="9">
        <v>0</v>
      </c>
      <c r="G9837" s="9">
        <v>10</v>
      </c>
      <c r="H9837" s="9">
        <v>20</v>
      </c>
      <c r="I9837" s="9">
        <v>1.8852099180221558</v>
      </c>
      <c r="J9837" s="9">
        <v>1.6726562976837158</v>
      </c>
      <c r="K9837" s="9">
        <v>1.7277771607041359E-2</v>
      </c>
      <c r="L9837" s="9">
        <v>81.230194091796875</v>
      </c>
    </row>
    <row r="9838" spans="1:12" x14ac:dyDescent="0.25">
      <c r="A9838" s="5" t="str">
        <f t="shared" si="153"/>
        <v>1NEMNon-NEM Customer1101021</v>
      </c>
      <c r="B9838" s="9">
        <v>1</v>
      </c>
      <c r="C9838" t="s">
        <v>132</v>
      </c>
      <c r="D9838" s="3" t="s">
        <v>143</v>
      </c>
      <c r="E9838" s="9">
        <v>11</v>
      </c>
      <c r="F9838" s="9">
        <v>0</v>
      </c>
      <c r="G9838" s="9">
        <v>10</v>
      </c>
      <c r="H9838" s="9">
        <v>21</v>
      </c>
      <c r="I9838" s="9">
        <v>1.8086936473846436</v>
      </c>
      <c r="J9838" s="9">
        <v>1.6181098222732544</v>
      </c>
      <c r="K9838" s="9">
        <v>2.5514455512166023E-2</v>
      </c>
      <c r="L9838" s="9">
        <v>77.964767456054688</v>
      </c>
    </row>
    <row r="9839" spans="1:12" x14ac:dyDescent="0.25">
      <c r="A9839" s="5" t="str">
        <f t="shared" si="153"/>
        <v>1NEMNon-NEM Customer1101022</v>
      </c>
      <c r="B9839" s="9">
        <v>1</v>
      </c>
      <c r="C9839" t="s">
        <v>132</v>
      </c>
      <c r="D9839" s="3" t="s">
        <v>143</v>
      </c>
      <c r="E9839" s="9">
        <v>11</v>
      </c>
      <c r="F9839" s="9">
        <v>0</v>
      </c>
      <c r="G9839" s="9">
        <v>10</v>
      </c>
      <c r="H9839" s="9">
        <v>22</v>
      </c>
      <c r="I9839" s="9">
        <v>1.7122260332107544</v>
      </c>
      <c r="J9839" s="9">
        <v>2.0389583110809326</v>
      </c>
      <c r="K9839" s="9">
        <v>2.5276597589254379E-2</v>
      </c>
      <c r="L9839" s="9">
        <v>75.226799011230469</v>
      </c>
    </row>
    <row r="9840" spans="1:12" x14ac:dyDescent="0.25">
      <c r="A9840" s="5" t="str">
        <f t="shared" si="153"/>
        <v>1NEMNon-NEM Customer1101023</v>
      </c>
      <c r="B9840" s="9">
        <v>1</v>
      </c>
      <c r="C9840" t="s">
        <v>132</v>
      </c>
      <c r="D9840" s="3" t="s">
        <v>143</v>
      </c>
      <c r="E9840" s="9">
        <v>11</v>
      </c>
      <c r="F9840" s="9">
        <v>0</v>
      </c>
      <c r="G9840" s="9">
        <v>10</v>
      </c>
      <c r="H9840" s="9">
        <v>23</v>
      </c>
      <c r="I9840" s="9">
        <v>1.5269213914871216</v>
      </c>
      <c r="J9840" s="9">
        <v>1.6285399198532104</v>
      </c>
      <c r="K9840" s="9">
        <v>1.8147924914956093E-2</v>
      </c>
      <c r="L9840" s="9">
        <v>73.012359619140625</v>
      </c>
    </row>
    <row r="9841" spans="1:12" x14ac:dyDescent="0.25">
      <c r="A9841" s="5" t="str">
        <f t="shared" si="153"/>
        <v>1NEMNon-NEM Customer1101024</v>
      </c>
      <c r="B9841" s="9">
        <v>1</v>
      </c>
      <c r="C9841" t="s">
        <v>132</v>
      </c>
      <c r="D9841" s="3" t="s">
        <v>143</v>
      </c>
      <c r="E9841" s="9">
        <v>11</v>
      </c>
      <c r="F9841" s="9">
        <v>0</v>
      </c>
      <c r="G9841" s="9">
        <v>10</v>
      </c>
      <c r="H9841" s="9">
        <v>24</v>
      </c>
      <c r="I9841" s="9">
        <v>1.2648733854293823</v>
      </c>
      <c r="J9841" s="9">
        <v>1.3113411664962769</v>
      </c>
      <c r="K9841" s="9">
        <v>1.4981647022068501E-2</v>
      </c>
      <c r="L9841" s="9">
        <v>71.101951599121094</v>
      </c>
    </row>
    <row r="9842" spans="1:12" x14ac:dyDescent="0.25">
      <c r="A9842" s="5" t="str">
        <f t="shared" si="153"/>
        <v>1NEMNon-NEM Customer11121</v>
      </c>
      <c r="B9842" s="9">
        <v>1</v>
      </c>
      <c r="C9842" t="s">
        <v>132</v>
      </c>
      <c r="D9842" t="s">
        <v>143</v>
      </c>
      <c r="E9842" s="9">
        <v>11</v>
      </c>
      <c r="F9842" s="9">
        <v>1</v>
      </c>
      <c r="G9842" s="9">
        <v>2</v>
      </c>
      <c r="H9842" s="9">
        <v>1</v>
      </c>
      <c r="I9842" s="9">
        <v>0.74099647998809814</v>
      </c>
      <c r="J9842" s="9">
        <v>0.74099647998809814</v>
      </c>
      <c r="K9842" s="9">
        <v>0</v>
      </c>
      <c r="L9842" s="9">
        <v>63.852443695068359</v>
      </c>
    </row>
    <row r="9843" spans="1:12" x14ac:dyDescent="0.25">
      <c r="A9843" s="5" t="str">
        <f t="shared" si="153"/>
        <v>1NEMNon-NEM Customer11122</v>
      </c>
      <c r="B9843" s="9">
        <v>1</v>
      </c>
      <c r="C9843" t="s">
        <v>132</v>
      </c>
      <c r="D9843" t="s">
        <v>143</v>
      </c>
      <c r="E9843" s="9">
        <v>11</v>
      </c>
      <c r="F9843" s="9">
        <v>1</v>
      </c>
      <c r="G9843" s="9">
        <v>2</v>
      </c>
      <c r="H9843" s="9">
        <v>2</v>
      </c>
      <c r="I9843" s="9">
        <v>0.64232790470123291</v>
      </c>
      <c r="J9843" s="9">
        <v>0.64232790470123291</v>
      </c>
      <c r="K9843" s="9">
        <v>0</v>
      </c>
      <c r="L9843" s="9">
        <v>62.311599731445313</v>
      </c>
    </row>
    <row r="9844" spans="1:12" x14ac:dyDescent="0.25">
      <c r="A9844" s="5" t="str">
        <f t="shared" si="153"/>
        <v>1NEMNon-NEM Customer11123</v>
      </c>
      <c r="B9844" s="9">
        <v>1</v>
      </c>
      <c r="C9844" t="s">
        <v>132</v>
      </c>
      <c r="D9844" t="s">
        <v>143</v>
      </c>
      <c r="E9844" s="9">
        <v>11</v>
      </c>
      <c r="F9844" s="9">
        <v>1</v>
      </c>
      <c r="G9844" s="9">
        <v>2</v>
      </c>
      <c r="H9844" s="9">
        <v>3</v>
      </c>
      <c r="I9844" s="9">
        <v>0.58434301614761353</v>
      </c>
      <c r="J9844" s="9">
        <v>0.58434301614761353</v>
      </c>
      <c r="K9844" s="9">
        <v>0</v>
      </c>
      <c r="L9844" s="9">
        <v>61.247566223144531</v>
      </c>
    </row>
    <row r="9845" spans="1:12" x14ac:dyDescent="0.25">
      <c r="A9845" s="5" t="str">
        <f t="shared" si="153"/>
        <v>1NEMNon-NEM Customer11124</v>
      </c>
      <c r="B9845" s="9">
        <v>1</v>
      </c>
      <c r="C9845" t="s">
        <v>132</v>
      </c>
      <c r="D9845" t="s">
        <v>143</v>
      </c>
      <c r="E9845" s="9">
        <v>11</v>
      </c>
      <c r="F9845" s="9">
        <v>1</v>
      </c>
      <c r="G9845" s="9">
        <v>2</v>
      </c>
      <c r="H9845" s="9">
        <v>4</v>
      </c>
      <c r="I9845" s="9">
        <v>0.54606741666793823</v>
      </c>
      <c r="J9845" s="9">
        <v>0.54606741666793823</v>
      </c>
      <c r="K9845" s="9">
        <v>0</v>
      </c>
      <c r="L9845" s="9">
        <v>60.344776153564453</v>
      </c>
    </row>
    <row r="9846" spans="1:12" x14ac:dyDescent="0.25">
      <c r="A9846" s="5" t="str">
        <f t="shared" si="153"/>
        <v>1NEMNon-NEM Customer11125</v>
      </c>
      <c r="B9846" s="9">
        <v>1</v>
      </c>
      <c r="C9846" t="s">
        <v>132</v>
      </c>
      <c r="D9846" t="s">
        <v>143</v>
      </c>
      <c r="E9846" s="9">
        <v>11</v>
      </c>
      <c r="F9846" s="9">
        <v>1</v>
      </c>
      <c r="G9846" s="9">
        <v>2</v>
      </c>
      <c r="H9846" s="9">
        <v>5</v>
      </c>
      <c r="I9846" s="9">
        <v>0.52610117197036743</v>
      </c>
      <c r="J9846" s="9">
        <v>0.52610117197036743</v>
      </c>
      <c r="K9846" s="9">
        <v>0</v>
      </c>
      <c r="L9846" s="9">
        <v>59.542930603027344</v>
      </c>
    </row>
    <row r="9847" spans="1:12" x14ac:dyDescent="0.25">
      <c r="A9847" s="5" t="str">
        <f t="shared" si="153"/>
        <v>1NEMNon-NEM Customer11126</v>
      </c>
      <c r="B9847" s="9">
        <v>1</v>
      </c>
      <c r="C9847" t="s">
        <v>132</v>
      </c>
      <c r="D9847" t="s">
        <v>143</v>
      </c>
      <c r="E9847" s="9">
        <v>11</v>
      </c>
      <c r="F9847" s="9">
        <v>1</v>
      </c>
      <c r="G9847" s="9">
        <v>2</v>
      </c>
      <c r="H9847" s="9">
        <v>6</v>
      </c>
      <c r="I9847" s="9">
        <v>0.53003692626953125</v>
      </c>
      <c r="J9847" s="9">
        <v>0.53003692626953125</v>
      </c>
      <c r="K9847" s="9">
        <v>0</v>
      </c>
      <c r="L9847" s="9">
        <v>58.502231597900391</v>
      </c>
    </row>
    <row r="9848" spans="1:12" x14ac:dyDescent="0.25">
      <c r="A9848" s="5" t="str">
        <f t="shared" si="153"/>
        <v>1NEMNon-NEM Customer11127</v>
      </c>
      <c r="B9848" s="9">
        <v>1</v>
      </c>
      <c r="C9848" t="s">
        <v>132</v>
      </c>
      <c r="D9848" t="s">
        <v>143</v>
      </c>
      <c r="E9848" s="9">
        <v>11</v>
      </c>
      <c r="F9848" s="9">
        <v>1</v>
      </c>
      <c r="G9848" s="9">
        <v>2</v>
      </c>
      <c r="H9848" s="9">
        <v>7</v>
      </c>
      <c r="I9848" s="9">
        <v>0.57521671056747437</v>
      </c>
      <c r="J9848" s="9">
        <v>0.57521671056747437</v>
      </c>
      <c r="K9848" s="9">
        <v>0</v>
      </c>
      <c r="L9848" s="9">
        <v>58.279621124267578</v>
      </c>
    </row>
    <row r="9849" spans="1:12" x14ac:dyDescent="0.25">
      <c r="A9849" s="5" t="str">
        <f t="shared" si="153"/>
        <v>1NEMNon-NEM Customer11128</v>
      </c>
      <c r="B9849" s="9">
        <v>1</v>
      </c>
      <c r="C9849" t="s">
        <v>132</v>
      </c>
      <c r="D9849" t="s">
        <v>143</v>
      </c>
      <c r="E9849" s="9">
        <v>11</v>
      </c>
      <c r="F9849" s="9">
        <v>1</v>
      </c>
      <c r="G9849" s="9">
        <v>2</v>
      </c>
      <c r="H9849" s="9">
        <v>8</v>
      </c>
      <c r="I9849" s="9">
        <v>0.61592638492584229</v>
      </c>
      <c r="J9849" s="9">
        <v>0.61592638492584229</v>
      </c>
      <c r="K9849" s="9">
        <v>0</v>
      </c>
      <c r="L9849" s="9">
        <v>58.118915557861328</v>
      </c>
    </row>
    <row r="9850" spans="1:12" x14ac:dyDescent="0.25">
      <c r="A9850" s="5" t="str">
        <f t="shared" si="153"/>
        <v>1NEMNon-NEM Customer11129</v>
      </c>
      <c r="B9850" s="9">
        <v>1</v>
      </c>
      <c r="C9850" t="s">
        <v>132</v>
      </c>
      <c r="D9850" t="s">
        <v>143</v>
      </c>
      <c r="E9850" s="9">
        <v>11</v>
      </c>
      <c r="F9850" s="9">
        <v>1</v>
      </c>
      <c r="G9850" s="9">
        <v>2</v>
      </c>
      <c r="H9850" s="9">
        <v>9</v>
      </c>
      <c r="I9850" s="9">
        <v>0.60479277372360229</v>
      </c>
      <c r="J9850" s="9">
        <v>0.60479277372360229</v>
      </c>
      <c r="K9850" s="9">
        <v>0</v>
      </c>
      <c r="L9850" s="9">
        <v>60.526638031005859</v>
      </c>
    </row>
    <row r="9851" spans="1:12" x14ac:dyDescent="0.25">
      <c r="A9851" s="5" t="str">
        <f t="shared" si="153"/>
        <v>1NEMNon-NEM Customer111210</v>
      </c>
      <c r="B9851" s="9">
        <v>1</v>
      </c>
      <c r="C9851" t="s">
        <v>132</v>
      </c>
      <c r="D9851" t="s">
        <v>143</v>
      </c>
      <c r="E9851" s="9">
        <v>11</v>
      </c>
      <c r="F9851" s="9">
        <v>1</v>
      </c>
      <c r="G9851" s="9">
        <v>2</v>
      </c>
      <c r="H9851" s="9">
        <v>10</v>
      </c>
      <c r="I9851" s="9">
        <v>0.6365324854850769</v>
      </c>
      <c r="J9851" s="9">
        <v>0.6365324854850769</v>
      </c>
      <c r="K9851" s="9">
        <v>0</v>
      </c>
      <c r="L9851" s="9">
        <v>65.676651000976563</v>
      </c>
    </row>
    <row r="9852" spans="1:12" x14ac:dyDescent="0.25">
      <c r="A9852" s="5" t="str">
        <f t="shared" si="153"/>
        <v>1NEMNon-NEM Customer111211</v>
      </c>
      <c r="B9852" s="9">
        <v>1</v>
      </c>
      <c r="C9852" t="s">
        <v>132</v>
      </c>
      <c r="D9852" t="s">
        <v>143</v>
      </c>
      <c r="E9852" s="9">
        <v>11</v>
      </c>
      <c r="F9852" s="9">
        <v>1</v>
      </c>
      <c r="G9852" s="9">
        <v>2</v>
      </c>
      <c r="H9852" s="9">
        <v>11</v>
      </c>
      <c r="I9852" s="9">
        <v>0.71188706159591675</v>
      </c>
      <c r="J9852" s="9">
        <v>0.71188706159591675</v>
      </c>
      <c r="K9852" s="9">
        <v>0</v>
      </c>
      <c r="L9852" s="9">
        <v>72.116867065429688</v>
      </c>
    </row>
    <row r="9853" spans="1:12" x14ac:dyDescent="0.25">
      <c r="A9853" s="5" t="str">
        <f t="shared" si="153"/>
        <v>1NEMNon-NEM Customer111212</v>
      </c>
      <c r="B9853" s="9">
        <v>1</v>
      </c>
      <c r="C9853" t="s">
        <v>132</v>
      </c>
      <c r="D9853" t="s">
        <v>143</v>
      </c>
      <c r="E9853" s="9">
        <v>11</v>
      </c>
      <c r="F9853" s="9">
        <v>1</v>
      </c>
      <c r="G9853" s="9">
        <v>2</v>
      </c>
      <c r="H9853" s="9">
        <v>12</v>
      </c>
      <c r="I9853" s="9">
        <v>0.74807840585708618</v>
      </c>
      <c r="J9853" s="9">
        <v>0.74807840585708618</v>
      </c>
      <c r="K9853" s="9">
        <v>0</v>
      </c>
      <c r="L9853" s="9">
        <v>77.872993469238281</v>
      </c>
    </row>
    <row r="9854" spans="1:12" x14ac:dyDescent="0.25">
      <c r="A9854" s="5" t="str">
        <f t="shared" si="153"/>
        <v>1NEMNon-NEM Customer111213</v>
      </c>
      <c r="B9854" s="9">
        <v>1</v>
      </c>
      <c r="C9854" t="s">
        <v>132</v>
      </c>
      <c r="D9854" t="s">
        <v>143</v>
      </c>
      <c r="E9854" s="9">
        <v>11</v>
      </c>
      <c r="F9854" s="9">
        <v>1</v>
      </c>
      <c r="G9854" s="9">
        <v>2</v>
      </c>
      <c r="H9854" s="9">
        <v>13</v>
      </c>
      <c r="I9854" s="9">
        <v>0.80794394016265869</v>
      </c>
      <c r="J9854" s="9">
        <v>0.80794394016265869</v>
      </c>
      <c r="K9854" s="9">
        <v>0</v>
      </c>
      <c r="L9854" s="9">
        <v>81.964797973632813</v>
      </c>
    </row>
    <row r="9855" spans="1:12" x14ac:dyDescent="0.25">
      <c r="A9855" s="5" t="str">
        <f t="shared" si="153"/>
        <v>1NEMNon-NEM Customer111214</v>
      </c>
      <c r="B9855" s="9">
        <v>1</v>
      </c>
      <c r="C9855" t="s">
        <v>132</v>
      </c>
      <c r="D9855" t="s">
        <v>143</v>
      </c>
      <c r="E9855" s="9">
        <v>11</v>
      </c>
      <c r="F9855" s="9">
        <v>1</v>
      </c>
      <c r="G9855" s="9">
        <v>2</v>
      </c>
      <c r="H9855" s="9">
        <v>14</v>
      </c>
      <c r="I9855" s="9">
        <v>0.89657574892044067</v>
      </c>
      <c r="J9855" s="9">
        <v>0.89657574892044067</v>
      </c>
      <c r="K9855" s="9">
        <v>0</v>
      </c>
      <c r="L9855" s="9">
        <v>84.484504699707031</v>
      </c>
    </row>
    <row r="9856" spans="1:12" x14ac:dyDescent="0.25">
      <c r="A9856" s="5" t="str">
        <f t="shared" si="153"/>
        <v>1NEMNon-NEM Customer111215</v>
      </c>
      <c r="B9856" s="9">
        <v>1</v>
      </c>
      <c r="C9856" t="s">
        <v>132</v>
      </c>
      <c r="D9856" t="s">
        <v>143</v>
      </c>
      <c r="E9856" s="9">
        <v>11</v>
      </c>
      <c r="F9856" s="9">
        <v>1</v>
      </c>
      <c r="G9856" s="9">
        <v>2</v>
      </c>
      <c r="H9856" s="9">
        <v>15</v>
      </c>
      <c r="I9856" s="9">
        <v>1.0101535320281982</v>
      </c>
      <c r="J9856" s="9">
        <v>1.0101535320281982</v>
      </c>
      <c r="K9856" s="9">
        <v>0</v>
      </c>
      <c r="L9856" s="9">
        <v>85.724784851074219</v>
      </c>
    </row>
    <row r="9857" spans="1:12" x14ac:dyDescent="0.25">
      <c r="A9857" s="5" t="str">
        <f t="shared" si="153"/>
        <v>1NEMNon-NEM Customer111216</v>
      </c>
      <c r="B9857" s="9">
        <v>1</v>
      </c>
      <c r="C9857" t="s">
        <v>132</v>
      </c>
      <c r="D9857" t="s">
        <v>143</v>
      </c>
      <c r="E9857" s="9">
        <v>11</v>
      </c>
      <c r="F9857" s="9">
        <v>1</v>
      </c>
      <c r="G9857" s="9">
        <v>2</v>
      </c>
      <c r="H9857" s="9">
        <v>16</v>
      </c>
      <c r="I9857" s="9">
        <v>1.1436177492141724</v>
      </c>
      <c r="J9857" s="9">
        <v>1.1436177492141724</v>
      </c>
      <c r="K9857" s="9">
        <v>0</v>
      </c>
      <c r="L9857" s="9">
        <v>85.703163146972656</v>
      </c>
    </row>
    <row r="9858" spans="1:12" x14ac:dyDescent="0.25">
      <c r="A9858" s="5" t="str">
        <f t="shared" si="153"/>
        <v>1NEMNon-NEM Customer111217</v>
      </c>
      <c r="B9858" s="9">
        <v>1</v>
      </c>
      <c r="C9858" t="s">
        <v>132</v>
      </c>
      <c r="D9858" t="s">
        <v>143</v>
      </c>
      <c r="E9858" s="9">
        <v>11</v>
      </c>
      <c r="F9858" s="9">
        <v>1</v>
      </c>
      <c r="G9858" s="9">
        <v>2</v>
      </c>
      <c r="H9858" s="9">
        <v>17</v>
      </c>
      <c r="I9858" s="9">
        <v>1.2671070098876953</v>
      </c>
      <c r="J9858" s="9">
        <v>0.62960547208786011</v>
      </c>
      <c r="K9858" s="9">
        <v>2.0346904173493385E-2</v>
      </c>
      <c r="L9858" s="9">
        <v>84.545677185058594</v>
      </c>
    </row>
    <row r="9859" spans="1:12" x14ac:dyDescent="0.25">
      <c r="A9859" s="5" t="str">
        <f t="shared" ref="A9859:A9922" si="154">B9859&amp;C9859&amp;D9859&amp;E9859&amp;F9859&amp;G9859&amp;H9859</f>
        <v>1NEMNon-NEM Customer111218</v>
      </c>
      <c r="B9859" s="9">
        <v>1</v>
      </c>
      <c r="C9859" t="s">
        <v>132</v>
      </c>
      <c r="D9859" t="s">
        <v>143</v>
      </c>
      <c r="E9859" s="9">
        <v>11</v>
      </c>
      <c r="F9859" s="9">
        <v>1</v>
      </c>
      <c r="G9859" s="9">
        <v>2</v>
      </c>
      <c r="H9859" s="9">
        <v>18</v>
      </c>
      <c r="I9859" s="9">
        <v>1.3634496927261353</v>
      </c>
      <c r="J9859" s="9">
        <v>0.98751020431518555</v>
      </c>
      <c r="K9859" s="9">
        <v>4.1903436183929443E-2</v>
      </c>
      <c r="L9859" s="9">
        <v>81.624298095703125</v>
      </c>
    </row>
    <row r="9860" spans="1:12" x14ac:dyDescent="0.25">
      <c r="A9860" s="5" t="str">
        <f t="shared" si="154"/>
        <v>1NEMNon-NEM Customer111219</v>
      </c>
      <c r="B9860" s="9">
        <v>1</v>
      </c>
      <c r="C9860" t="s">
        <v>132</v>
      </c>
      <c r="D9860" t="s">
        <v>143</v>
      </c>
      <c r="E9860" s="9">
        <v>11</v>
      </c>
      <c r="F9860" s="9">
        <v>1</v>
      </c>
      <c r="G9860" s="9">
        <v>2</v>
      </c>
      <c r="H9860" s="9">
        <v>19</v>
      </c>
      <c r="I9860" s="9">
        <v>1.3698889017105103</v>
      </c>
      <c r="J9860" s="9">
        <v>1.1680387258529663</v>
      </c>
      <c r="K9860" s="9">
        <v>2.9716372489929199E-2</v>
      </c>
      <c r="L9860" s="9">
        <v>77.937545776367188</v>
      </c>
    </row>
    <row r="9861" spans="1:12" x14ac:dyDescent="0.25">
      <c r="A9861" s="5" t="str">
        <f t="shared" si="154"/>
        <v>1NEMNon-NEM Customer111220</v>
      </c>
      <c r="B9861" s="9">
        <v>1</v>
      </c>
      <c r="C9861" t="s">
        <v>132</v>
      </c>
      <c r="D9861" t="s">
        <v>143</v>
      </c>
      <c r="E9861" s="9">
        <v>11</v>
      </c>
      <c r="F9861" s="9">
        <v>1</v>
      </c>
      <c r="G9861" s="9">
        <v>2</v>
      </c>
      <c r="H9861" s="9">
        <v>20</v>
      </c>
      <c r="I9861" s="9">
        <v>1.3152956962585449</v>
      </c>
      <c r="J9861" s="9">
        <v>1.1425856351852417</v>
      </c>
      <c r="K9861" s="9">
        <v>3.2931767404079437E-2</v>
      </c>
      <c r="L9861" s="9">
        <v>75.308143615722656</v>
      </c>
    </row>
    <row r="9862" spans="1:12" x14ac:dyDescent="0.25">
      <c r="A9862" s="5" t="str">
        <f t="shared" si="154"/>
        <v>1NEMNon-NEM Customer111221</v>
      </c>
      <c r="B9862" s="9">
        <v>1</v>
      </c>
      <c r="C9862" t="s">
        <v>132</v>
      </c>
      <c r="D9862" t="s">
        <v>143</v>
      </c>
      <c r="E9862" s="9">
        <v>11</v>
      </c>
      <c r="F9862" s="9">
        <v>1</v>
      </c>
      <c r="G9862" s="9">
        <v>2</v>
      </c>
      <c r="H9862" s="9">
        <v>21</v>
      </c>
      <c r="I9862" s="9">
        <v>1.2936093807220459</v>
      </c>
      <c r="J9862" s="9">
        <v>1.1377748250961304</v>
      </c>
      <c r="K9862" s="9">
        <v>4.018276184797287E-2</v>
      </c>
      <c r="L9862" s="9">
        <v>72.799880981445313</v>
      </c>
    </row>
    <row r="9863" spans="1:12" x14ac:dyDescent="0.25">
      <c r="A9863" s="5" t="str">
        <f t="shared" si="154"/>
        <v>1NEMNon-NEM Customer111222</v>
      </c>
      <c r="B9863" s="9">
        <v>1</v>
      </c>
      <c r="C9863" t="s">
        <v>132</v>
      </c>
      <c r="D9863" t="s">
        <v>143</v>
      </c>
      <c r="E9863" s="9">
        <v>11</v>
      </c>
      <c r="F9863" s="9">
        <v>1</v>
      </c>
      <c r="G9863" s="9">
        <v>2</v>
      </c>
      <c r="H9863" s="9">
        <v>22</v>
      </c>
      <c r="I9863" s="9">
        <v>1.2355983257293701</v>
      </c>
      <c r="J9863" s="9">
        <v>1.50345778465271</v>
      </c>
      <c r="K9863" s="9">
        <v>4.032525047659874E-2</v>
      </c>
      <c r="L9863" s="9">
        <v>70.857086181640625</v>
      </c>
    </row>
    <row r="9864" spans="1:12" x14ac:dyDescent="0.25">
      <c r="A9864" s="5" t="str">
        <f t="shared" si="154"/>
        <v>1NEMNon-NEM Customer111223</v>
      </c>
      <c r="B9864" s="9">
        <v>1</v>
      </c>
      <c r="C9864" t="s">
        <v>132</v>
      </c>
      <c r="D9864" t="s">
        <v>143</v>
      </c>
      <c r="E9864" s="9">
        <v>11</v>
      </c>
      <c r="F9864" s="9">
        <v>1</v>
      </c>
      <c r="G9864" s="9">
        <v>2</v>
      </c>
      <c r="H9864" s="9">
        <v>23</v>
      </c>
      <c r="I9864" s="9">
        <v>1.1173516511917114</v>
      </c>
      <c r="J9864" s="9">
        <v>1.1866394281387329</v>
      </c>
      <c r="K9864" s="9">
        <v>2.7817502617835999E-2</v>
      </c>
      <c r="L9864" s="9">
        <v>68.859115600585938</v>
      </c>
    </row>
    <row r="9865" spans="1:12" x14ac:dyDescent="0.25">
      <c r="A9865" s="5" t="str">
        <f t="shared" si="154"/>
        <v>1NEMNon-NEM Customer111224</v>
      </c>
      <c r="B9865" s="9">
        <v>1</v>
      </c>
      <c r="C9865" t="s">
        <v>132</v>
      </c>
      <c r="D9865" t="s">
        <v>143</v>
      </c>
      <c r="E9865" s="9">
        <v>11</v>
      </c>
      <c r="F9865" s="9">
        <v>1</v>
      </c>
      <c r="G9865" s="9">
        <v>2</v>
      </c>
      <c r="H9865" s="9">
        <v>24</v>
      </c>
      <c r="I9865" s="9">
        <v>0.94163608551025391</v>
      </c>
      <c r="J9865" s="9">
        <v>0.96502041816711426</v>
      </c>
      <c r="K9865" s="9">
        <v>2.2352581843733788E-2</v>
      </c>
      <c r="L9865" s="9">
        <v>67.166023254394531</v>
      </c>
    </row>
    <row r="9866" spans="1:12" x14ac:dyDescent="0.25">
      <c r="A9866" s="5" t="str">
        <f t="shared" si="154"/>
        <v>1NEMNon-NEM Customer111101</v>
      </c>
      <c r="B9866" s="9">
        <v>1</v>
      </c>
      <c r="C9866" t="s">
        <v>132</v>
      </c>
      <c r="D9866" t="s">
        <v>143</v>
      </c>
      <c r="E9866" s="9">
        <v>11</v>
      </c>
      <c r="F9866" s="9">
        <v>1</v>
      </c>
      <c r="G9866" s="9">
        <v>10</v>
      </c>
      <c r="H9866" s="9">
        <v>1</v>
      </c>
      <c r="I9866" s="9">
        <v>1.0058109760284424</v>
      </c>
      <c r="J9866" s="9">
        <v>1.0058109760284424</v>
      </c>
      <c r="K9866" s="9">
        <v>0</v>
      </c>
      <c r="L9866" s="9">
        <v>70.217506408691406</v>
      </c>
    </row>
    <row r="9867" spans="1:12" x14ac:dyDescent="0.25">
      <c r="A9867" s="5" t="str">
        <f t="shared" si="154"/>
        <v>1NEMNon-NEM Customer111102</v>
      </c>
      <c r="B9867" s="9">
        <v>1</v>
      </c>
      <c r="C9867" t="s">
        <v>132</v>
      </c>
      <c r="D9867" t="s">
        <v>143</v>
      </c>
      <c r="E9867" s="9">
        <v>11</v>
      </c>
      <c r="F9867" s="9">
        <v>1</v>
      </c>
      <c r="G9867" s="9">
        <v>10</v>
      </c>
      <c r="H9867" s="9">
        <v>2</v>
      </c>
      <c r="I9867" s="9">
        <v>0.82890856266021729</v>
      </c>
      <c r="J9867" s="9">
        <v>0.82890856266021729</v>
      </c>
      <c r="K9867" s="9">
        <v>0</v>
      </c>
      <c r="L9867" s="9">
        <v>68.661369323730469</v>
      </c>
    </row>
    <row r="9868" spans="1:12" x14ac:dyDescent="0.25">
      <c r="A9868" s="5" t="str">
        <f t="shared" si="154"/>
        <v>1NEMNon-NEM Customer111103</v>
      </c>
      <c r="B9868" s="9">
        <v>1</v>
      </c>
      <c r="C9868" t="s">
        <v>132</v>
      </c>
      <c r="D9868" t="s">
        <v>143</v>
      </c>
      <c r="E9868" s="9">
        <v>11</v>
      </c>
      <c r="F9868" s="9">
        <v>1</v>
      </c>
      <c r="G9868" s="9">
        <v>10</v>
      </c>
      <c r="H9868" s="9">
        <v>3</v>
      </c>
      <c r="I9868" s="9">
        <v>0.73508715629577637</v>
      </c>
      <c r="J9868" s="9">
        <v>0.73508715629577637</v>
      </c>
      <c r="K9868" s="9">
        <v>0</v>
      </c>
      <c r="L9868" s="9">
        <v>67.888145446777344</v>
      </c>
    </row>
    <row r="9869" spans="1:12" x14ac:dyDescent="0.25">
      <c r="A9869" s="5" t="str">
        <f t="shared" si="154"/>
        <v>1NEMNon-NEM Customer111104</v>
      </c>
      <c r="B9869" s="9">
        <v>1</v>
      </c>
      <c r="C9869" t="s">
        <v>132</v>
      </c>
      <c r="D9869" t="s">
        <v>143</v>
      </c>
      <c r="E9869" s="9">
        <v>11</v>
      </c>
      <c r="F9869" s="9">
        <v>1</v>
      </c>
      <c r="G9869" s="9">
        <v>10</v>
      </c>
      <c r="H9869" s="9">
        <v>4</v>
      </c>
      <c r="I9869" s="9">
        <v>0.64651453495025635</v>
      </c>
      <c r="J9869" s="9">
        <v>0.64651453495025635</v>
      </c>
      <c r="K9869" s="9">
        <v>0</v>
      </c>
      <c r="L9869" s="9">
        <v>66.3544921875</v>
      </c>
    </row>
    <row r="9870" spans="1:12" x14ac:dyDescent="0.25">
      <c r="A9870" s="5" t="str">
        <f t="shared" si="154"/>
        <v>1NEMNon-NEM Customer111105</v>
      </c>
      <c r="B9870" s="9">
        <v>1</v>
      </c>
      <c r="C9870" t="s">
        <v>132</v>
      </c>
      <c r="D9870" t="s">
        <v>143</v>
      </c>
      <c r="E9870" s="9">
        <v>11</v>
      </c>
      <c r="F9870" s="9">
        <v>1</v>
      </c>
      <c r="G9870" s="9">
        <v>10</v>
      </c>
      <c r="H9870" s="9">
        <v>5</v>
      </c>
      <c r="I9870" s="9">
        <v>0.60381072759628296</v>
      </c>
      <c r="J9870" s="9">
        <v>0.60381072759628296</v>
      </c>
      <c r="K9870" s="9">
        <v>0</v>
      </c>
      <c r="L9870" s="9">
        <v>65.565536499023438</v>
      </c>
    </row>
    <row r="9871" spans="1:12" x14ac:dyDescent="0.25">
      <c r="A9871" s="5" t="str">
        <f t="shared" si="154"/>
        <v>1NEMNon-NEM Customer111106</v>
      </c>
      <c r="B9871" s="9">
        <v>1</v>
      </c>
      <c r="C9871" t="s">
        <v>132</v>
      </c>
      <c r="D9871" t="s">
        <v>143</v>
      </c>
      <c r="E9871" s="9">
        <v>11</v>
      </c>
      <c r="F9871" s="9">
        <v>1</v>
      </c>
      <c r="G9871" s="9">
        <v>10</v>
      </c>
      <c r="H9871" s="9">
        <v>6</v>
      </c>
      <c r="I9871" s="9">
        <v>0.58879274129867554</v>
      </c>
      <c r="J9871" s="9">
        <v>0.58879274129867554</v>
      </c>
      <c r="K9871" s="9">
        <v>0</v>
      </c>
      <c r="L9871" s="9">
        <v>64.86334228515625</v>
      </c>
    </row>
    <row r="9872" spans="1:12" x14ac:dyDescent="0.25">
      <c r="A9872" s="5" t="str">
        <f t="shared" si="154"/>
        <v>1NEMNon-NEM Customer111107</v>
      </c>
      <c r="B9872" s="9">
        <v>1</v>
      </c>
      <c r="C9872" t="s">
        <v>132</v>
      </c>
      <c r="D9872" t="s">
        <v>143</v>
      </c>
      <c r="E9872" s="9">
        <v>11</v>
      </c>
      <c r="F9872" s="9">
        <v>1</v>
      </c>
      <c r="G9872" s="9">
        <v>10</v>
      </c>
      <c r="H9872" s="9">
        <v>7</v>
      </c>
      <c r="I9872" s="9">
        <v>0.6209070086479187</v>
      </c>
      <c r="J9872" s="9">
        <v>0.6209070086479187</v>
      </c>
      <c r="K9872" s="9">
        <v>0</v>
      </c>
      <c r="L9872" s="9">
        <v>64.603912353515625</v>
      </c>
    </row>
    <row r="9873" spans="1:12" x14ac:dyDescent="0.25">
      <c r="A9873" s="5" t="str">
        <f t="shared" si="154"/>
        <v>1NEMNon-NEM Customer111108</v>
      </c>
      <c r="B9873" s="9">
        <v>1</v>
      </c>
      <c r="C9873" t="s">
        <v>132</v>
      </c>
      <c r="D9873" t="s">
        <v>143</v>
      </c>
      <c r="E9873" s="9">
        <v>11</v>
      </c>
      <c r="F9873" s="9">
        <v>1</v>
      </c>
      <c r="G9873" s="9">
        <v>10</v>
      </c>
      <c r="H9873" s="9">
        <v>8</v>
      </c>
      <c r="I9873" s="9">
        <v>0.68361693620681763</v>
      </c>
      <c r="J9873" s="9">
        <v>0.68361693620681763</v>
      </c>
      <c r="K9873" s="9">
        <v>0</v>
      </c>
      <c r="L9873" s="9">
        <v>65.137336730957031</v>
      </c>
    </row>
    <row r="9874" spans="1:12" x14ac:dyDescent="0.25">
      <c r="A9874" s="5" t="str">
        <f t="shared" si="154"/>
        <v>1NEMNon-NEM Customer111109</v>
      </c>
      <c r="B9874" s="9">
        <v>1</v>
      </c>
      <c r="C9874" t="s">
        <v>132</v>
      </c>
      <c r="D9874" t="s">
        <v>143</v>
      </c>
      <c r="E9874" s="9">
        <v>11</v>
      </c>
      <c r="F9874" s="9">
        <v>1</v>
      </c>
      <c r="G9874" s="9">
        <v>10</v>
      </c>
      <c r="H9874" s="9">
        <v>9</v>
      </c>
      <c r="I9874" s="9">
        <v>0.70423775911331177</v>
      </c>
      <c r="J9874" s="9">
        <v>0.70423775911331177</v>
      </c>
      <c r="K9874" s="9">
        <v>0</v>
      </c>
      <c r="L9874" s="9">
        <v>66.8101806640625</v>
      </c>
    </row>
    <row r="9875" spans="1:12" x14ac:dyDescent="0.25">
      <c r="A9875" s="5" t="str">
        <f t="shared" si="154"/>
        <v>1NEMNon-NEM Customer1111010</v>
      </c>
      <c r="B9875" s="9">
        <v>1</v>
      </c>
      <c r="C9875" t="s">
        <v>132</v>
      </c>
      <c r="D9875" t="s">
        <v>143</v>
      </c>
      <c r="E9875" s="9">
        <v>11</v>
      </c>
      <c r="F9875" s="9">
        <v>1</v>
      </c>
      <c r="G9875" s="9">
        <v>10</v>
      </c>
      <c r="H9875" s="9">
        <v>10</v>
      </c>
      <c r="I9875" s="9">
        <v>0.78048419952392578</v>
      </c>
      <c r="J9875" s="9">
        <v>0.78048419952392578</v>
      </c>
      <c r="K9875" s="9">
        <v>0</v>
      </c>
      <c r="L9875" s="9">
        <v>71.328804016113281</v>
      </c>
    </row>
    <row r="9876" spans="1:12" x14ac:dyDescent="0.25">
      <c r="A9876" s="5" t="str">
        <f t="shared" si="154"/>
        <v>1NEMNon-NEM Customer1111011</v>
      </c>
      <c r="B9876" s="9">
        <v>1</v>
      </c>
      <c r="C9876" t="s">
        <v>132</v>
      </c>
      <c r="D9876" t="s">
        <v>143</v>
      </c>
      <c r="E9876" s="9">
        <v>11</v>
      </c>
      <c r="F9876" s="9">
        <v>1</v>
      </c>
      <c r="G9876" s="9">
        <v>10</v>
      </c>
      <c r="H9876" s="9">
        <v>11</v>
      </c>
      <c r="I9876" s="9">
        <v>0.9509614109992981</v>
      </c>
      <c r="J9876" s="9">
        <v>0.9509614109992981</v>
      </c>
      <c r="K9876" s="9">
        <v>0</v>
      </c>
      <c r="L9876" s="9">
        <v>78.458389282226563</v>
      </c>
    </row>
    <row r="9877" spans="1:12" x14ac:dyDescent="0.25">
      <c r="A9877" s="5" t="str">
        <f t="shared" si="154"/>
        <v>1NEMNon-NEM Customer1111012</v>
      </c>
      <c r="B9877" s="9">
        <v>1</v>
      </c>
      <c r="C9877" t="s">
        <v>132</v>
      </c>
      <c r="D9877" t="s">
        <v>143</v>
      </c>
      <c r="E9877" s="9">
        <v>11</v>
      </c>
      <c r="F9877" s="9">
        <v>1</v>
      </c>
      <c r="G9877" s="9">
        <v>10</v>
      </c>
      <c r="H9877" s="9">
        <v>12</v>
      </c>
      <c r="I9877" s="9">
        <v>1.0786601305007935</v>
      </c>
      <c r="J9877" s="9">
        <v>1.0786601305007935</v>
      </c>
      <c r="K9877" s="9">
        <v>0</v>
      </c>
      <c r="L9877" s="9">
        <v>84.385238647460938</v>
      </c>
    </row>
    <row r="9878" spans="1:12" x14ac:dyDescent="0.25">
      <c r="A9878" s="5" t="str">
        <f t="shared" si="154"/>
        <v>1NEMNon-NEM Customer1111013</v>
      </c>
      <c r="B9878" s="9">
        <v>1</v>
      </c>
      <c r="C9878" t="s">
        <v>132</v>
      </c>
      <c r="D9878" t="s">
        <v>143</v>
      </c>
      <c r="E9878" s="9">
        <v>11</v>
      </c>
      <c r="F9878" s="9">
        <v>1</v>
      </c>
      <c r="G9878" s="9">
        <v>10</v>
      </c>
      <c r="H9878" s="9">
        <v>13</v>
      </c>
      <c r="I9878" s="9">
        <v>1.2523013353347778</v>
      </c>
      <c r="J9878" s="9">
        <v>1.2523013353347778</v>
      </c>
      <c r="K9878" s="9">
        <v>0</v>
      </c>
      <c r="L9878" s="9">
        <v>87.795585632324219</v>
      </c>
    </row>
    <row r="9879" spans="1:12" x14ac:dyDescent="0.25">
      <c r="A9879" s="5" t="str">
        <f t="shared" si="154"/>
        <v>1NEMNon-NEM Customer1111014</v>
      </c>
      <c r="B9879" s="9">
        <v>1</v>
      </c>
      <c r="C9879" t="s">
        <v>132</v>
      </c>
      <c r="D9879" t="s">
        <v>143</v>
      </c>
      <c r="E9879" s="9">
        <v>11</v>
      </c>
      <c r="F9879" s="9">
        <v>1</v>
      </c>
      <c r="G9879" s="9">
        <v>10</v>
      </c>
      <c r="H9879" s="9">
        <v>14</v>
      </c>
      <c r="I9879" s="9">
        <v>1.4504923820495605</v>
      </c>
      <c r="J9879" s="9">
        <v>1.4504923820495605</v>
      </c>
      <c r="K9879" s="9">
        <v>0</v>
      </c>
      <c r="L9879" s="9">
        <v>89.611129760742188</v>
      </c>
    </row>
    <row r="9880" spans="1:12" x14ac:dyDescent="0.25">
      <c r="A9880" s="5" t="str">
        <f t="shared" si="154"/>
        <v>1NEMNon-NEM Customer1111015</v>
      </c>
      <c r="B9880" s="9">
        <v>1</v>
      </c>
      <c r="C9880" t="s">
        <v>132</v>
      </c>
      <c r="D9880" t="s">
        <v>143</v>
      </c>
      <c r="E9880" s="9">
        <v>11</v>
      </c>
      <c r="F9880" s="9">
        <v>1</v>
      </c>
      <c r="G9880" s="9">
        <v>10</v>
      </c>
      <c r="H9880" s="9">
        <v>15</v>
      </c>
      <c r="I9880" s="9">
        <v>1.6430208683013916</v>
      </c>
      <c r="J9880" s="9">
        <v>1.6430208683013916</v>
      </c>
      <c r="K9880" s="9">
        <v>0</v>
      </c>
      <c r="L9880" s="9">
        <v>90.28466796875</v>
      </c>
    </row>
    <row r="9881" spans="1:12" x14ac:dyDescent="0.25">
      <c r="A9881" s="5" t="str">
        <f t="shared" si="154"/>
        <v>1NEMNon-NEM Customer1111016</v>
      </c>
      <c r="B9881" s="9">
        <v>1</v>
      </c>
      <c r="C9881" t="s">
        <v>132</v>
      </c>
      <c r="D9881" t="s">
        <v>143</v>
      </c>
      <c r="E9881" s="9">
        <v>11</v>
      </c>
      <c r="F9881" s="9">
        <v>1</v>
      </c>
      <c r="G9881" s="9">
        <v>10</v>
      </c>
      <c r="H9881" s="9">
        <v>16</v>
      </c>
      <c r="I9881" s="9">
        <v>1.828137993812561</v>
      </c>
      <c r="J9881" s="9">
        <v>1.828137993812561</v>
      </c>
      <c r="K9881" s="9">
        <v>0</v>
      </c>
      <c r="L9881" s="9">
        <v>90.404914855957031</v>
      </c>
    </row>
    <row r="9882" spans="1:12" x14ac:dyDescent="0.25">
      <c r="A9882" s="5" t="str">
        <f t="shared" si="154"/>
        <v>1NEMNon-NEM Customer1111017</v>
      </c>
      <c r="B9882" s="9">
        <v>1</v>
      </c>
      <c r="C9882" t="s">
        <v>132</v>
      </c>
      <c r="D9882" t="s">
        <v>143</v>
      </c>
      <c r="E9882" s="9">
        <v>11</v>
      </c>
      <c r="F9882" s="9">
        <v>1</v>
      </c>
      <c r="G9882" s="9">
        <v>10</v>
      </c>
      <c r="H9882" s="9">
        <v>17</v>
      </c>
      <c r="I9882" s="9">
        <v>1.9640687704086304</v>
      </c>
      <c r="J9882" s="9">
        <v>1.0854510068893433</v>
      </c>
      <c r="K9882" s="9">
        <v>1.4014226384460926E-2</v>
      </c>
      <c r="L9882" s="9">
        <v>89.721435546875</v>
      </c>
    </row>
    <row r="9883" spans="1:12" x14ac:dyDescent="0.25">
      <c r="A9883" s="5" t="str">
        <f t="shared" si="154"/>
        <v>1NEMNon-NEM Customer1111018</v>
      </c>
      <c r="B9883" s="9">
        <v>1</v>
      </c>
      <c r="C9883" t="s">
        <v>132</v>
      </c>
      <c r="D9883" t="s">
        <v>143</v>
      </c>
      <c r="E9883" s="9">
        <v>11</v>
      </c>
      <c r="F9883" s="9">
        <v>1</v>
      </c>
      <c r="G9883" s="9">
        <v>10</v>
      </c>
      <c r="H9883" s="9">
        <v>18</v>
      </c>
      <c r="I9883" s="9">
        <v>2.0522580146789551</v>
      </c>
      <c r="J9883" s="9">
        <v>1.5581679344177246</v>
      </c>
      <c r="K9883" s="9">
        <v>2.6738489046692848E-2</v>
      </c>
      <c r="L9883" s="9">
        <v>87.976043701171875</v>
      </c>
    </row>
    <row r="9884" spans="1:12" x14ac:dyDescent="0.25">
      <c r="A9884" s="5" t="str">
        <f t="shared" si="154"/>
        <v>1NEMNon-NEM Customer1111019</v>
      </c>
      <c r="B9884" s="9">
        <v>1</v>
      </c>
      <c r="C9884" t="s">
        <v>132</v>
      </c>
      <c r="D9884" t="s">
        <v>143</v>
      </c>
      <c r="E9884" s="9">
        <v>11</v>
      </c>
      <c r="F9884" s="9">
        <v>1</v>
      </c>
      <c r="G9884" s="9">
        <v>10</v>
      </c>
      <c r="H9884" s="9">
        <v>19</v>
      </c>
      <c r="I9884" s="9">
        <v>2.0265655517578125</v>
      </c>
      <c r="J9884" s="9">
        <v>1.7369089126586914</v>
      </c>
      <c r="K9884" s="9">
        <v>1.8067082390189171E-2</v>
      </c>
      <c r="L9884" s="9">
        <v>84.964744567871094</v>
      </c>
    </row>
    <row r="9885" spans="1:12" x14ac:dyDescent="0.25">
      <c r="A9885" s="5" t="str">
        <f t="shared" si="154"/>
        <v>1NEMNon-NEM Customer1111020</v>
      </c>
      <c r="B9885" s="9">
        <v>1</v>
      </c>
      <c r="C9885" t="s">
        <v>132</v>
      </c>
      <c r="D9885" t="s">
        <v>143</v>
      </c>
      <c r="E9885" s="9">
        <v>11</v>
      </c>
      <c r="F9885" s="9">
        <v>1</v>
      </c>
      <c r="G9885" s="9">
        <v>10</v>
      </c>
      <c r="H9885" s="9">
        <v>20</v>
      </c>
      <c r="I9885" s="9">
        <v>1.8852099180221558</v>
      </c>
      <c r="J9885" s="9">
        <v>1.6726562976837158</v>
      </c>
      <c r="K9885" s="9">
        <v>1.7277771607041359E-2</v>
      </c>
      <c r="L9885" s="9">
        <v>81.230194091796875</v>
      </c>
    </row>
    <row r="9886" spans="1:12" x14ac:dyDescent="0.25">
      <c r="A9886" s="5" t="str">
        <f t="shared" si="154"/>
        <v>1NEMNon-NEM Customer1111021</v>
      </c>
      <c r="B9886" s="9">
        <v>1</v>
      </c>
      <c r="C9886" t="s">
        <v>132</v>
      </c>
      <c r="D9886" t="s">
        <v>143</v>
      </c>
      <c r="E9886" s="9">
        <v>11</v>
      </c>
      <c r="F9886" s="9">
        <v>1</v>
      </c>
      <c r="G9886" s="9">
        <v>10</v>
      </c>
      <c r="H9886" s="9">
        <v>21</v>
      </c>
      <c r="I9886" s="9">
        <v>1.8086936473846436</v>
      </c>
      <c r="J9886" s="9">
        <v>1.6181098222732544</v>
      </c>
      <c r="K9886" s="9">
        <v>2.5514455512166023E-2</v>
      </c>
      <c r="L9886" s="9">
        <v>77.964767456054688</v>
      </c>
    </row>
    <row r="9887" spans="1:12" x14ac:dyDescent="0.25">
      <c r="A9887" s="5" t="str">
        <f t="shared" si="154"/>
        <v>1NEMNon-NEM Customer1111022</v>
      </c>
      <c r="B9887" s="9">
        <v>1</v>
      </c>
      <c r="C9887" t="s">
        <v>132</v>
      </c>
      <c r="D9887" t="s">
        <v>143</v>
      </c>
      <c r="E9887" s="9">
        <v>11</v>
      </c>
      <c r="F9887" s="9">
        <v>1</v>
      </c>
      <c r="G9887" s="9">
        <v>10</v>
      </c>
      <c r="H9887" s="9">
        <v>22</v>
      </c>
      <c r="I9887" s="9">
        <v>1.7122260332107544</v>
      </c>
      <c r="J9887" s="9">
        <v>2.0389583110809326</v>
      </c>
      <c r="K9887" s="9">
        <v>2.5276597589254379E-2</v>
      </c>
      <c r="L9887" s="9">
        <v>75.226799011230469</v>
      </c>
    </row>
    <row r="9888" spans="1:12" x14ac:dyDescent="0.25">
      <c r="A9888" s="5" t="str">
        <f t="shared" si="154"/>
        <v>1NEMNon-NEM Customer1111023</v>
      </c>
      <c r="B9888" s="9">
        <v>1</v>
      </c>
      <c r="C9888" t="s">
        <v>132</v>
      </c>
      <c r="D9888" t="s">
        <v>143</v>
      </c>
      <c r="E9888" s="9">
        <v>11</v>
      </c>
      <c r="F9888" s="9">
        <v>1</v>
      </c>
      <c r="G9888" s="9">
        <v>10</v>
      </c>
      <c r="H9888" s="9">
        <v>23</v>
      </c>
      <c r="I9888" s="9">
        <v>1.5269213914871216</v>
      </c>
      <c r="J9888" s="9">
        <v>1.6285399198532104</v>
      </c>
      <c r="K9888" s="9">
        <v>1.8147924914956093E-2</v>
      </c>
      <c r="L9888" s="9">
        <v>73.012359619140625</v>
      </c>
    </row>
    <row r="9889" spans="1:12" x14ac:dyDescent="0.25">
      <c r="A9889" s="5" t="str">
        <f t="shared" si="154"/>
        <v>1NEMNon-NEM Customer1111024</v>
      </c>
      <c r="B9889" s="9">
        <v>1</v>
      </c>
      <c r="C9889" t="s">
        <v>132</v>
      </c>
      <c r="D9889" t="s">
        <v>143</v>
      </c>
      <c r="E9889" s="9">
        <v>11</v>
      </c>
      <c r="F9889" s="9">
        <v>1</v>
      </c>
      <c r="G9889" s="9">
        <v>10</v>
      </c>
      <c r="H9889" s="9">
        <v>24</v>
      </c>
      <c r="I9889" s="9">
        <v>1.2648733854293823</v>
      </c>
      <c r="J9889" s="9">
        <v>1.3113411664962769</v>
      </c>
      <c r="K9889" s="9">
        <v>1.4981647022068501E-2</v>
      </c>
      <c r="L9889" s="9">
        <v>71.101951599121094</v>
      </c>
    </row>
    <row r="9890" spans="1:12" x14ac:dyDescent="0.25">
      <c r="A9890" s="5" t="str">
        <f t="shared" si="154"/>
        <v>1NEMNon-NEM Customer12021</v>
      </c>
      <c r="B9890" s="9">
        <v>1</v>
      </c>
      <c r="C9890" t="s">
        <v>132</v>
      </c>
      <c r="D9890" t="s">
        <v>143</v>
      </c>
      <c r="E9890" s="9">
        <v>12</v>
      </c>
      <c r="F9890" s="9">
        <v>0</v>
      </c>
      <c r="G9890" s="9">
        <v>2</v>
      </c>
      <c r="H9890" s="9">
        <v>1</v>
      </c>
      <c r="I9890" s="9">
        <v>0.67017287015914917</v>
      </c>
      <c r="J9890" s="9">
        <v>0.67017287015914917</v>
      </c>
      <c r="K9890" s="9">
        <v>0</v>
      </c>
      <c r="L9890" s="9">
        <v>49.559944152832031</v>
      </c>
    </row>
    <row r="9891" spans="1:12" x14ac:dyDescent="0.25">
      <c r="A9891" s="5" t="str">
        <f t="shared" si="154"/>
        <v>1NEMNon-NEM Customer12022</v>
      </c>
      <c r="B9891" s="9">
        <v>1</v>
      </c>
      <c r="C9891" t="s">
        <v>132</v>
      </c>
      <c r="D9891" t="s">
        <v>143</v>
      </c>
      <c r="E9891" s="9">
        <v>12</v>
      </c>
      <c r="F9891" s="9">
        <v>0</v>
      </c>
      <c r="G9891" s="9">
        <v>2</v>
      </c>
      <c r="H9891" s="9">
        <v>2</v>
      </c>
      <c r="I9891" s="9">
        <v>0.61074608564376831</v>
      </c>
      <c r="J9891" s="9">
        <v>0.61074608564376831</v>
      </c>
      <c r="K9891" s="9">
        <v>0</v>
      </c>
      <c r="L9891" s="9">
        <v>48.289642333984375</v>
      </c>
    </row>
    <row r="9892" spans="1:12" x14ac:dyDescent="0.25">
      <c r="A9892" s="5" t="str">
        <f t="shared" si="154"/>
        <v>1NEMNon-NEM Customer12023</v>
      </c>
      <c r="B9892" s="9">
        <v>1</v>
      </c>
      <c r="C9892" t="s">
        <v>132</v>
      </c>
      <c r="D9892" t="s">
        <v>143</v>
      </c>
      <c r="E9892" s="9">
        <v>12</v>
      </c>
      <c r="F9892" s="9">
        <v>0</v>
      </c>
      <c r="G9892" s="9">
        <v>2</v>
      </c>
      <c r="H9892" s="9">
        <v>3</v>
      </c>
      <c r="I9892" s="9">
        <v>0.57351964712142944</v>
      </c>
      <c r="J9892" s="9">
        <v>0.57351964712142944</v>
      </c>
      <c r="K9892" s="9">
        <v>0</v>
      </c>
      <c r="L9892" s="9">
        <v>47.681674957275391</v>
      </c>
    </row>
    <row r="9893" spans="1:12" x14ac:dyDescent="0.25">
      <c r="A9893" s="5" t="str">
        <f t="shared" si="154"/>
        <v>1NEMNon-NEM Customer12024</v>
      </c>
      <c r="B9893" s="9">
        <v>1</v>
      </c>
      <c r="C9893" t="s">
        <v>132</v>
      </c>
      <c r="D9893" t="s">
        <v>143</v>
      </c>
      <c r="E9893" s="9">
        <v>12</v>
      </c>
      <c r="F9893" s="9">
        <v>0</v>
      </c>
      <c r="G9893" s="9">
        <v>2</v>
      </c>
      <c r="H9893" s="9">
        <v>4</v>
      </c>
      <c r="I9893" s="9">
        <v>0.55347311496734619</v>
      </c>
      <c r="J9893" s="9">
        <v>0.55347311496734619</v>
      </c>
      <c r="K9893" s="9">
        <v>0</v>
      </c>
      <c r="L9893" s="9">
        <v>47.104598999023438</v>
      </c>
    </row>
    <row r="9894" spans="1:12" x14ac:dyDescent="0.25">
      <c r="A9894" s="5" t="str">
        <f t="shared" si="154"/>
        <v>1NEMNon-NEM Customer12025</v>
      </c>
      <c r="B9894" s="9">
        <v>1</v>
      </c>
      <c r="C9894" t="s">
        <v>132</v>
      </c>
      <c r="D9894" t="s">
        <v>143</v>
      </c>
      <c r="E9894" s="9">
        <v>12</v>
      </c>
      <c r="F9894" s="9">
        <v>0</v>
      </c>
      <c r="G9894" s="9">
        <v>2</v>
      </c>
      <c r="H9894" s="9">
        <v>5</v>
      </c>
      <c r="I9894" s="9">
        <v>0.55543452501296997</v>
      </c>
      <c r="J9894" s="9">
        <v>0.55543452501296997</v>
      </c>
      <c r="K9894" s="9">
        <v>0</v>
      </c>
      <c r="L9894" s="9">
        <v>46.605484008789063</v>
      </c>
    </row>
    <row r="9895" spans="1:12" x14ac:dyDescent="0.25">
      <c r="A9895" s="5" t="str">
        <f t="shared" si="154"/>
        <v>1NEMNon-NEM Customer12026</v>
      </c>
      <c r="B9895" s="9">
        <v>1</v>
      </c>
      <c r="C9895" t="s">
        <v>132</v>
      </c>
      <c r="D9895" t="s">
        <v>143</v>
      </c>
      <c r="E9895" s="9">
        <v>12</v>
      </c>
      <c r="F9895" s="9">
        <v>0</v>
      </c>
      <c r="G9895" s="9">
        <v>2</v>
      </c>
      <c r="H9895" s="9">
        <v>6</v>
      </c>
      <c r="I9895" s="9">
        <v>0.59089291095733643</v>
      </c>
      <c r="J9895" s="9">
        <v>0.59089291095733643</v>
      </c>
      <c r="K9895" s="9">
        <v>0</v>
      </c>
      <c r="L9895" s="9">
        <v>46.330604553222656</v>
      </c>
    </row>
    <row r="9896" spans="1:12" x14ac:dyDescent="0.25">
      <c r="A9896" s="5" t="str">
        <f t="shared" si="154"/>
        <v>1NEMNon-NEM Customer12027</v>
      </c>
      <c r="B9896" s="9">
        <v>1</v>
      </c>
      <c r="C9896" t="s">
        <v>132</v>
      </c>
      <c r="D9896" t="s">
        <v>143</v>
      </c>
      <c r="E9896" s="9">
        <v>12</v>
      </c>
      <c r="F9896" s="9">
        <v>0</v>
      </c>
      <c r="G9896" s="9">
        <v>2</v>
      </c>
      <c r="H9896" s="9">
        <v>7</v>
      </c>
      <c r="I9896" s="9">
        <v>0.67314571142196655</v>
      </c>
      <c r="J9896" s="9">
        <v>0.67314571142196655</v>
      </c>
      <c r="K9896" s="9">
        <v>0</v>
      </c>
      <c r="L9896" s="9">
        <v>46.003807067871094</v>
      </c>
    </row>
    <row r="9897" spans="1:12" x14ac:dyDescent="0.25">
      <c r="A9897" s="5" t="str">
        <f t="shared" si="154"/>
        <v>1NEMNon-NEM Customer12028</v>
      </c>
      <c r="B9897" s="9">
        <v>1</v>
      </c>
      <c r="C9897" t="s">
        <v>132</v>
      </c>
      <c r="D9897" t="s">
        <v>143</v>
      </c>
      <c r="E9897" s="9">
        <v>12</v>
      </c>
      <c r="F9897" s="9">
        <v>0</v>
      </c>
      <c r="G9897" s="9">
        <v>2</v>
      </c>
      <c r="H9897" s="9">
        <v>8</v>
      </c>
      <c r="I9897" s="9">
        <v>0.71180766820907593</v>
      </c>
      <c r="J9897" s="9">
        <v>0.71180766820907593</v>
      </c>
      <c r="K9897" s="9">
        <v>0</v>
      </c>
      <c r="L9897" s="9">
        <v>45.846939086914063</v>
      </c>
    </row>
    <row r="9898" spans="1:12" x14ac:dyDescent="0.25">
      <c r="A9898" s="5" t="str">
        <f t="shared" si="154"/>
        <v>1NEMNon-NEM Customer12029</v>
      </c>
      <c r="B9898" s="9">
        <v>1</v>
      </c>
      <c r="C9898" t="s">
        <v>132</v>
      </c>
      <c r="D9898" t="s">
        <v>143</v>
      </c>
      <c r="E9898" s="9">
        <v>12</v>
      </c>
      <c r="F9898" s="9">
        <v>0</v>
      </c>
      <c r="G9898" s="9">
        <v>2</v>
      </c>
      <c r="H9898" s="9">
        <v>9</v>
      </c>
      <c r="I9898" s="9">
        <v>0.67462366819381714</v>
      </c>
      <c r="J9898" s="9">
        <v>0.67462366819381714</v>
      </c>
      <c r="K9898" s="9">
        <v>0</v>
      </c>
      <c r="L9898" s="9">
        <v>46.642864227294922</v>
      </c>
    </row>
    <row r="9899" spans="1:12" x14ac:dyDescent="0.25">
      <c r="A9899" s="5" t="str">
        <f t="shared" si="154"/>
        <v>1NEMNon-NEM Customer120210</v>
      </c>
      <c r="B9899" s="9">
        <v>1</v>
      </c>
      <c r="C9899" t="s">
        <v>132</v>
      </c>
      <c r="D9899" t="s">
        <v>143</v>
      </c>
      <c r="E9899" s="9">
        <v>12</v>
      </c>
      <c r="F9899" s="9">
        <v>0</v>
      </c>
      <c r="G9899" s="9">
        <v>2</v>
      </c>
      <c r="H9899" s="9">
        <v>10</v>
      </c>
      <c r="I9899" s="9">
        <v>0.65457892417907715</v>
      </c>
      <c r="J9899" s="9">
        <v>0.65457892417907715</v>
      </c>
      <c r="K9899" s="9">
        <v>0</v>
      </c>
      <c r="L9899" s="9">
        <v>50.121299743652344</v>
      </c>
    </row>
    <row r="9900" spans="1:12" x14ac:dyDescent="0.25">
      <c r="A9900" s="5" t="str">
        <f t="shared" si="154"/>
        <v>1NEMNon-NEM Customer120211</v>
      </c>
      <c r="B9900" s="9">
        <v>1</v>
      </c>
      <c r="C9900" t="s">
        <v>132</v>
      </c>
      <c r="D9900" t="s">
        <v>143</v>
      </c>
      <c r="E9900" s="9">
        <v>12</v>
      </c>
      <c r="F9900" s="9">
        <v>0</v>
      </c>
      <c r="G9900" s="9">
        <v>2</v>
      </c>
      <c r="H9900" s="9">
        <v>11</v>
      </c>
      <c r="I9900" s="9">
        <v>0.64578348398208618</v>
      </c>
      <c r="J9900" s="9">
        <v>0.64578348398208618</v>
      </c>
      <c r="K9900" s="9">
        <v>0</v>
      </c>
      <c r="L9900" s="9">
        <v>54.67108154296875</v>
      </c>
    </row>
    <row r="9901" spans="1:12" x14ac:dyDescent="0.25">
      <c r="A9901" s="5" t="str">
        <f t="shared" si="154"/>
        <v>1NEMNon-NEM Customer120212</v>
      </c>
      <c r="B9901" s="9">
        <v>1</v>
      </c>
      <c r="C9901" t="s">
        <v>132</v>
      </c>
      <c r="D9901" t="s">
        <v>143</v>
      </c>
      <c r="E9901" s="9">
        <v>12</v>
      </c>
      <c r="F9901" s="9">
        <v>0</v>
      </c>
      <c r="G9901" s="9">
        <v>2</v>
      </c>
      <c r="H9901" s="9">
        <v>12</v>
      </c>
      <c r="I9901" s="9">
        <v>0.64091026782989502</v>
      </c>
      <c r="J9901" s="9">
        <v>0.64091026782989502</v>
      </c>
      <c r="K9901" s="9">
        <v>0</v>
      </c>
      <c r="L9901" s="9">
        <v>58.885261535644531</v>
      </c>
    </row>
    <row r="9902" spans="1:12" x14ac:dyDescent="0.25">
      <c r="A9902" s="5" t="str">
        <f t="shared" si="154"/>
        <v>1NEMNon-NEM Customer120213</v>
      </c>
      <c r="B9902" s="9">
        <v>1</v>
      </c>
      <c r="C9902" t="s">
        <v>132</v>
      </c>
      <c r="D9902" t="s">
        <v>143</v>
      </c>
      <c r="E9902" s="9">
        <v>12</v>
      </c>
      <c r="F9902" s="9">
        <v>0</v>
      </c>
      <c r="G9902" s="9">
        <v>2</v>
      </c>
      <c r="H9902" s="9">
        <v>13</v>
      </c>
      <c r="I9902" s="9">
        <v>0.63586169481277466</v>
      </c>
      <c r="J9902" s="9">
        <v>0.63586169481277466</v>
      </c>
      <c r="K9902" s="9">
        <v>0</v>
      </c>
      <c r="L9902" s="9">
        <v>62.083209991455078</v>
      </c>
    </row>
    <row r="9903" spans="1:12" x14ac:dyDescent="0.25">
      <c r="A9903" s="5" t="str">
        <f t="shared" si="154"/>
        <v>1NEMNon-NEM Customer120214</v>
      </c>
      <c r="B9903" s="9">
        <v>1</v>
      </c>
      <c r="C9903" t="s">
        <v>132</v>
      </c>
      <c r="D9903" t="s">
        <v>143</v>
      </c>
      <c r="E9903" s="9">
        <v>12</v>
      </c>
      <c r="F9903" s="9">
        <v>0</v>
      </c>
      <c r="G9903" s="9">
        <v>2</v>
      </c>
      <c r="H9903" s="9">
        <v>14</v>
      </c>
      <c r="I9903" s="9">
        <v>0.61556613445281982</v>
      </c>
      <c r="J9903" s="9">
        <v>0.61556613445281982</v>
      </c>
      <c r="K9903" s="9">
        <v>0</v>
      </c>
      <c r="L9903" s="9">
        <v>63.783866882324219</v>
      </c>
    </row>
    <row r="9904" spans="1:12" x14ac:dyDescent="0.25">
      <c r="A9904" s="5" t="str">
        <f t="shared" si="154"/>
        <v>1NEMNon-NEM Customer120215</v>
      </c>
      <c r="B9904" s="9">
        <v>1</v>
      </c>
      <c r="C9904" t="s">
        <v>132</v>
      </c>
      <c r="D9904" t="s">
        <v>143</v>
      </c>
      <c r="E9904" s="9">
        <v>12</v>
      </c>
      <c r="F9904" s="9">
        <v>0</v>
      </c>
      <c r="G9904" s="9">
        <v>2</v>
      </c>
      <c r="H9904" s="9">
        <v>15</v>
      </c>
      <c r="I9904" s="9">
        <v>0.60757142305374146</v>
      </c>
      <c r="J9904" s="9">
        <v>0.60757142305374146</v>
      </c>
      <c r="K9904" s="9">
        <v>0</v>
      </c>
      <c r="L9904" s="9">
        <v>64.049751281738281</v>
      </c>
    </row>
    <row r="9905" spans="1:12" x14ac:dyDescent="0.25">
      <c r="A9905" s="5" t="str">
        <f t="shared" si="154"/>
        <v>1NEMNon-NEM Customer120216</v>
      </c>
      <c r="B9905" s="9">
        <v>1</v>
      </c>
      <c r="C9905" t="s">
        <v>132</v>
      </c>
      <c r="D9905" t="s">
        <v>143</v>
      </c>
      <c r="E9905" s="9">
        <v>12</v>
      </c>
      <c r="F9905" s="9">
        <v>0</v>
      </c>
      <c r="G9905" s="9">
        <v>2</v>
      </c>
      <c r="H9905" s="9">
        <v>16</v>
      </c>
      <c r="I9905" s="9">
        <v>0.61541748046875</v>
      </c>
      <c r="J9905" s="9">
        <v>0.61541748046875</v>
      </c>
      <c r="K9905" s="9">
        <v>0</v>
      </c>
      <c r="L9905" s="9">
        <v>63.931583404541016</v>
      </c>
    </row>
    <row r="9906" spans="1:12" x14ac:dyDescent="0.25">
      <c r="A9906" s="5" t="str">
        <f t="shared" si="154"/>
        <v>1NEMNon-NEM Customer120217</v>
      </c>
      <c r="B9906" s="9">
        <v>1</v>
      </c>
      <c r="C9906" t="s">
        <v>132</v>
      </c>
      <c r="D9906" t="s">
        <v>143</v>
      </c>
      <c r="E9906" s="9">
        <v>12</v>
      </c>
      <c r="F9906" s="9">
        <v>0</v>
      </c>
      <c r="G9906" s="9">
        <v>2</v>
      </c>
      <c r="H9906" s="9">
        <v>17</v>
      </c>
      <c r="I9906" s="9">
        <v>0.66628175973892212</v>
      </c>
      <c r="J9906" s="9">
        <v>0.66628175973892212</v>
      </c>
      <c r="K9906" s="9">
        <v>0</v>
      </c>
      <c r="L9906" s="9">
        <v>63.157791137695313</v>
      </c>
    </row>
    <row r="9907" spans="1:12" x14ac:dyDescent="0.25">
      <c r="A9907" s="5" t="str">
        <f t="shared" si="154"/>
        <v>1NEMNon-NEM Customer120218</v>
      </c>
      <c r="B9907" s="9">
        <v>1</v>
      </c>
      <c r="C9907" t="s">
        <v>132</v>
      </c>
      <c r="D9907" t="s">
        <v>143</v>
      </c>
      <c r="E9907" s="9">
        <v>12</v>
      </c>
      <c r="F9907" s="9">
        <v>0</v>
      </c>
      <c r="G9907" s="9">
        <v>2</v>
      </c>
      <c r="H9907" s="9">
        <v>18</v>
      </c>
      <c r="I9907" s="9">
        <v>0.81744766235351563</v>
      </c>
      <c r="J9907" s="9">
        <v>0.81744766235351563</v>
      </c>
      <c r="K9907" s="9">
        <v>0</v>
      </c>
      <c r="L9907" s="9">
        <v>60.681156158447266</v>
      </c>
    </row>
    <row r="9908" spans="1:12" x14ac:dyDescent="0.25">
      <c r="A9908" s="5" t="str">
        <f t="shared" si="154"/>
        <v>1NEMNon-NEM Customer120219</v>
      </c>
      <c r="B9908" s="9">
        <v>1</v>
      </c>
      <c r="C9908" t="s">
        <v>132</v>
      </c>
      <c r="D9908" t="s">
        <v>143</v>
      </c>
      <c r="E9908" s="9">
        <v>12</v>
      </c>
      <c r="F9908" s="9">
        <v>0</v>
      </c>
      <c r="G9908" s="9">
        <v>2</v>
      </c>
      <c r="H9908" s="9">
        <v>19</v>
      </c>
      <c r="I9908" s="9">
        <v>0.93219047784805298</v>
      </c>
      <c r="J9908" s="9">
        <v>0.93219047784805298</v>
      </c>
      <c r="K9908" s="9">
        <v>0</v>
      </c>
      <c r="L9908" s="9">
        <v>58.428188323974609</v>
      </c>
    </row>
    <row r="9909" spans="1:12" x14ac:dyDescent="0.25">
      <c r="A9909" s="5" t="str">
        <f t="shared" si="154"/>
        <v>1NEMNon-NEM Customer120220</v>
      </c>
      <c r="B9909" s="9">
        <v>1</v>
      </c>
      <c r="C9909" t="s">
        <v>132</v>
      </c>
      <c r="D9909" t="s">
        <v>143</v>
      </c>
      <c r="E9909" s="9">
        <v>12</v>
      </c>
      <c r="F9909" s="9">
        <v>0</v>
      </c>
      <c r="G9909" s="9">
        <v>2</v>
      </c>
      <c r="H9909" s="9">
        <v>20</v>
      </c>
      <c r="I9909" s="9">
        <v>0.97248148918151855</v>
      </c>
      <c r="J9909" s="9">
        <v>0.97248148918151855</v>
      </c>
      <c r="K9909" s="9">
        <v>0</v>
      </c>
      <c r="L9909" s="9">
        <v>56.653709411621094</v>
      </c>
    </row>
    <row r="9910" spans="1:12" x14ac:dyDescent="0.25">
      <c r="A9910" s="5" t="str">
        <f t="shared" si="154"/>
        <v>1NEMNon-NEM Customer120221</v>
      </c>
      <c r="B9910" s="9">
        <v>1</v>
      </c>
      <c r="C9910" t="s">
        <v>132</v>
      </c>
      <c r="D9910" t="s">
        <v>143</v>
      </c>
      <c r="E9910" s="9">
        <v>12</v>
      </c>
      <c r="F9910" s="9">
        <v>0</v>
      </c>
      <c r="G9910" s="9">
        <v>2</v>
      </c>
      <c r="H9910" s="9">
        <v>21</v>
      </c>
      <c r="I9910" s="9">
        <v>0.97365599870681763</v>
      </c>
      <c r="J9910" s="9">
        <v>0.97365599870681763</v>
      </c>
      <c r="K9910" s="9">
        <v>0</v>
      </c>
      <c r="L9910" s="9">
        <v>55.108856201171875</v>
      </c>
    </row>
    <row r="9911" spans="1:12" x14ac:dyDescent="0.25">
      <c r="A9911" s="5" t="str">
        <f t="shared" si="154"/>
        <v>1NEMNon-NEM Customer120222</v>
      </c>
      <c r="B9911" s="9">
        <v>1</v>
      </c>
      <c r="C9911" t="s">
        <v>132</v>
      </c>
      <c r="D9911" t="s">
        <v>143</v>
      </c>
      <c r="E9911" s="9">
        <v>12</v>
      </c>
      <c r="F9911" s="9">
        <v>0</v>
      </c>
      <c r="G9911" s="9">
        <v>2</v>
      </c>
      <c r="H9911" s="9">
        <v>22</v>
      </c>
      <c r="I9911" s="9">
        <v>0.92725378274917603</v>
      </c>
      <c r="J9911" s="9">
        <v>0.92725378274917603</v>
      </c>
      <c r="K9911" s="9">
        <v>0</v>
      </c>
      <c r="L9911" s="9">
        <v>53.494602203369141</v>
      </c>
    </row>
    <row r="9912" spans="1:12" x14ac:dyDescent="0.25">
      <c r="A9912" s="5" t="str">
        <f t="shared" si="154"/>
        <v>1NEMNon-NEM Customer120223</v>
      </c>
      <c r="B9912" s="9">
        <v>1</v>
      </c>
      <c r="C9912" t="s">
        <v>132</v>
      </c>
      <c r="D9912" t="s">
        <v>143</v>
      </c>
      <c r="E9912" s="9">
        <v>12</v>
      </c>
      <c r="F9912" s="9">
        <v>0</v>
      </c>
      <c r="G9912" s="9">
        <v>2</v>
      </c>
      <c r="H9912" s="9">
        <v>23</v>
      </c>
      <c r="I9912" s="9">
        <v>0.86029404401779175</v>
      </c>
      <c r="J9912" s="9">
        <v>0.86029404401779175</v>
      </c>
      <c r="K9912" s="9">
        <v>0</v>
      </c>
      <c r="L9912" s="9">
        <v>52.394523620605469</v>
      </c>
    </row>
    <row r="9913" spans="1:12" x14ac:dyDescent="0.25">
      <c r="A9913" s="5" t="str">
        <f t="shared" si="154"/>
        <v>1NEMNon-NEM Customer120224</v>
      </c>
      <c r="B9913" s="9">
        <v>1</v>
      </c>
      <c r="C9913" t="s">
        <v>132</v>
      </c>
      <c r="D9913" t="s">
        <v>143</v>
      </c>
      <c r="E9913" s="9">
        <v>12</v>
      </c>
      <c r="F9913" s="9">
        <v>0</v>
      </c>
      <c r="G9913" s="9">
        <v>2</v>
      </c>
      <c r="H9913" s="9">
        <v>24</v>
      </c>
      <c r="I9913" s="9">
        <v>0.75408744812011719</v>
      </c>
      <c r="J9913" s="9">
        <v>0.75408744812011719</v>
      </c>
      <c r="K9913" s="9">
        <v>0</v>
      </c>
      <c r="L9913" s="9">
        <v>51.176582336425781</v>
      </c>
    </row>
    <row r="9914" spans="1:12" x14ac:dyDescent="0.25">
      <c r="A9914" s="5" t="str">
        <f t="shared" si="154"/>
        <v>1NEMNon-NEM Customer120101</v>
      </c>
      <c r="B9914" s="9">
        <v>1</v>
      </c>
      <c r="C9914" t="s">
        <v>132</v>
      </c>
      <c r="D9914" t="s">
        <v>143</v>
      </c>
      <c r="E9914" s="9">
        <v>12</v>
      </c>
      <c r="F9914" s="9">
        <v>0</v>
      </c>
      <c r="G9914" s="9">
        <v>10</v>
      </c>
      <c r="H9914" s="9">
        <v>1</v>
      </c>
      <c r="I9914" s="9">
        <v>0.7466312050819397</v>
      </c>
      <c r="J9914" s="9">
        <v>0.7466312050819397</v>
      </c>
      <c r="K9914" s="9">
        <v>0</v>
      </c>
      <c r="L9914" s="9">
        <v>42.721881866455078</v>
      </c>
    </row>
    <row r="9915" spans="1:12" x14ac:dyDescent="0.25">
      <c r="A9915" s="5" t="str">
        <f t="shared" si="154"/>
        <v>1NEMNon-NEM Customer120102</v>
      </c>
      <c r="B9915" s="9">
        <v>1</v>
      </c>
      <c r="C9915" t="s">
        <v>132</v>
      </c>
      <c r="D9915" t="s">
        <v>143</v>
      </c>
      <c r="E9915" s="9">
        <v>12</v>
      </c>
      <c r="F9915" s="9">
        <v>0</v>
      </c>
      <c r="G9915" s="9">
        <v>10</v>
      </c>
      <c r="H9915" s="9">
        <v>2</v>
      </c>
      <c r="I9915" s="9">
        <v>0.68706393241882324</v>
      </c>
      <c r="J9915" s="9">
        <v>0.68706393241882324</v>
      </c>
      <c r="K9915" s="9">
        <v>0</v>
      </c>
      <c r="L9915" s="9">
        <v>41.765762329101563</v>
      </c>
    </row>
    <row r="9916" spans="1:12" x14ac:dyDescent="0.25">
      <c r="A9916" s="5" t="str">
        <f t="shared" si="154"/>
        <v>1NEMNon-NEM Customer120103</v>
      </c>
      <c r="B9916" s="9">
        <v>1</v>
      </c>
      <c r="C9916" t="s">
        <v>132</v>
      </c>
      <c r="D9916" t="s">
        <v>143</v>
      </c>
      <c r="E9916" s="9">
        <v>12</v>
      </c>
      <c r="F9916" s="9">
        <v>0</v>
      </c>
      <c r="G9916" s="9">
        <v>10</v>
      </c>
      <c r="H9916" s="9">
        <v>3</v>
      </c>
      <c r="I9916" s="9">
        <v>0.65048456192016602</v>
      </c>
      <c r="J9916" s="9">
        <v>0.65048456192016602</v>
      </c>
      <c r="K9916" s="9">
        <v>0</v>
      </c>
      <c r="L9916" s="9">
        <v>40.720687866210938</v>
      </c>
    </row>
    <row r="9917" spans="1:12" x14ac:dyDescent="0.25">
      <c r="A9917" s="5" t="str">
        <f t="shared" si="154"/>
        <v>1NEMNon-NEM Customer120104</v>
      </c>
      <c r="B9917" s="9">
        <v>1</v>
      </c>
      <c r="C9917" t="s">
        <v>132</v>
      </c>
      <c r="D9917" t="s">
        <v>143</v>
      </c>
      <c r="E9917" s="9">
        <v>12</v>
      </c>
      <c r="F9917" s="9">
        <v>0</v>
      </c>
      <c r="G9917" s="9">
        <v>10</v>
      </c>
      <c r="H9917" s="9">
        <v>4</v>
      </c>
      <c r="I9917" s="9">
        <v>0.63404417037963867</v>
      </c>
      <c r="J9917" s="9">
        <v>0.63404417037963867</v>
      </c>
      <c r="K9917" s="9">
        <v>0</v>
      </c>
      <c r="L9917" s="9">
        <v>39.948764801025391</v>
      </c>
    </row>
    <row r="9918" spans="1:12" x14ac:dyDescent="0.25">
      <c r="A9918" s="5" t="str">
        <f t="shared" si="154"/>
        <v>1NEMNon-NEM Customer120105</v>
      </c>
      <c r="B9918" s="9">
        <v>1</v>
      </c>
      <c r="C9918" t="s">
        <v>132</v>
      </c>
      <c r="D9918" t="s">
        <v>143</v>
      </c>
      <c r="E9918" s="9">
        <v>12</v>
      </c>
      <c r="F9918" s="9">
        <v>0</v>
      </c>
      <c r="G9918" s="9">
        <v>10</v>
      </c>
      <c r="H9918" s="9">
        <v>5</v>
      </c>
      <c r="I9918" s="9">
        <v>0.64286160469055176</v>
      </c>
      <c r="J9918" s="9">
        <v>0.64286160469055176</v>
      </c>
      <c r="K9918" s="9">
        <v>0</v>
      </c>
      <c r="L9918" s="9">
        <v>39.104267120361328</v>
      </c>
    </row>
    <row r="9919" spans="1:12" x14ac:dyDescent="0.25">
      <c r="A9919" s="5" t="str">
        <f t="shared" si="154"/>
        <v>1NEMNon-NEM Customer120106</v>
      </c>
      <c r="B9919" s="9">
        <v>1</v>
      </c>
      <c r="C9919" t="s">
        <v>132</v>
      </c>
      <c r="D9919" t="s">
        <v>143</v>
      </c>
      <c r="E9919" s="9">
        <v>12</v>
      </c>
      <c r="F9919" s="9">
        <v>0</v>
      </c>
      <c r="G9919" s="9">
        <v>10</v>
      </c>
      <c r="H9919" s="9">
        <v>6</v>
      </c>
      <c r="I9919" s="9">
        <v>0.68489944934844971</v>
      </c>
      <c r="J9919" s="9">
        <v>0.68489944934844971</v>
      </c>
      <c r="K9919" s="9">
        <v>0</v>
      </c>
      <c r="L9919" s="9">
        <v>38.187385559082031</v>
      </c>
    </row>
    <row r="9920" spans="1:12" x14ac:dyDescent="0.25">
      <c r="A9920" s="5" t="str">
        <f t="shared" si="154"/>
        <v>1NEMNon-NEM Customer120107</v>
      </c>
      <c r="B9920" s="9">
        <v>1</v>
      </c>
      <c r="C9920" t="s">
        <v>132</v>
      </c>
      <c r="D9920" t="s">
        <v>143</v>
      </c>
      <c r="E9920" s="9">
        <v>12</v>
      </c>
      <c r="F9920" s="9">
        <v>0</v>
      </c>
      <c r="G9920" s="9">
        <v>10</v>
      </c>
      <c r="H9920" s="9">
        <v>7</v>
      </c>
      <c r="I9920" s="9">
        <v>0.77504056692123413</v>
      </c>
      <c r="J9920" s="9">
        <v>0.77504056692123413</v>
      </c>
      <c r="K9920" s="9">
        <v>0</v>
      </c>
      <c r="L9920" s="9">
        <v>37.598407745361328</v>
      </c>
    </row>
    <row r="9921" spans="1:12" x14ac:dyDescent="0.25">
      <c r="A9921" s="5" t="str">
        <f t="shared" si="154"/>
        <v>1NEMNon-NEM Customer120108</v>
      </c>
      <c r="B9921" s="9">
        <v>1</v>
      </c>
      <c r="C9921" t="s">
        <v>132</v>
      </c>
      <c r="D9921" t="s">
        <v>143</v>
      </c>
      <c r="E9921" s="9">
        <v>12</v>
      </c>
      <c r="F9921" s="9">
        <v>0</v>
      </c>
      <c r="G9921" s="9">
        <v>10</v>
      </c>
      <c r="H9921" s="9">
        <v>8</v>
      </c>
      <c r="I9921" s="9">
        <v>0.80930286645889282</v>
      </c>
      <c r="J9921" s="9">
        <v>0.80930286645889282</v>
      </c>
      <c r="K9921" s="9">
        <v>0</v>
      </c>
      <c r="L9921" s="9">
        <v>37.868827819824219</v>
      </c>
    </row>
    <row r="9922" spans="1:12" x14ac:dyDescent="0.25">
      <c r="A9922" s="5" t="str">
        <f t="shared" si="154"/>
        <v>1NEMNon-NEM Customer120109</v>
      </c>
      <c r="B9922" s="9">
        <v>1</v>
      </c>
      <c r="C9922" t="s">
        <v>132</v>
      </c>
      <c r="D9922" t="s">
        <v>143</v>
      </c>
      <c r="E9922" s="9">
        <v>12</v>
      </c>
      <c r="F9922" s="9">
        <v>0</v>
      </c>
      <c r="G9922" s="9">
        <v>10</v>
      </c>
      <c r="H9922" s="9">
        <v>9</v>
      </c>
      <c r="I9922" s="9">
        <v>0.76319515705108643</v>
      </c>
      <c r="J9922" s="9">
        <v>0.76319515705108643</v>
      </c>
      <c r="K9922" s="9">
        <v>0</v>
      </c>
      <c r="L9922" s="9">
        <v>39.099411010742188</v>
      </c>
    </row>
    <row r="9923" spans="1:12" x14ac:dyDescent="0.25">
      <c r="A9923" s="5" t="str">
        <f t="shared" ref="A9923:A9986" si="155">B9923&amp;C9923&amp;D9923&amp;E9923&amp;F9923&amp;G9923&amp;H9923</f>
        <v>1NEMNon-NEM Customer1201010</v>
      </c>
      <c r="B9923" s="9">
        <v>1</v>
      </c>
      <c r="C9923" t="s">
        <v>132</v>
      </c>
      <c r="D9923" t="s">
        <v>143</v>
      </c>
      <c r="E9923" s="9">
        <v>12</v>
      </c>
      <c r="F9923" s="9">
        <v>0</v>
      </c>
      <c r="G9923" s="9">
        <v>10</v>
      </c>
      <c r="H9923" s="9">
        <v>10</v>
      </c>
      <c r="I9923" s="9">
        <v>0.73916614055633545</v>
      </c>
      <c r="J9923" s="9">
        <v>0.73916614055633545</v>
      </c>
      <c r="K9923" s="9">
        <v>0</v>
      </c>
      <c r="L9923" s="9">
        <v>43.148414611816406</v>
      </c>
    </row>
    <row r="9924" spans="1:12" x14ac:dyDescent="0.25">
      <c r="A9924" s="5" t="str">
        <f t="shared" si="155"/>
        <v>1NEMNon-NEM Customer1201011</v>
      </c>
      <c r="B9924" s="9">
        <v>1</v>
      </c>
      <c r="C9924" t="s">
        <v>132</v>
      </c>
      <c r="D9924" t="s">
        <v>143</v>
      </c>
      <c r="E9924" s="9">
        <v>12</v>
      </c>
      <c r="F9924" s="9">
        <v>0</v>
      </c>
      <c r="G9924" s="9">
        <v>10</v>
      </c>
      <c r="H9924" s="9">
        <v>11</v>
      </c>
      <c r="I9924" s="9">
        <v>0.72270989418029785</v>
      </c>
      <c r="J9924" s="9">
        <v>0.72270989418029785</v>
      </c>
      <c r="K9924" s="9">
        <v>0</v>
      </c>
      <c r="L9924" s="9">
        <v>47.576396942138672</v>
      </c>
    </row>
    <row r="9925" spans="1:12" x14ac:dyDescent="0.25">
      <c r="A9925" s="5" t="str">
        <f t="shared" si="155"/>
        <v>1NEMNon-NEM Customer1201012</v>
      </c>
      <c r="B9925" s="9">
        <v>1</v>
      </c>
      <c r="C9925" t="s">
        <v>132</v>
      </c>
      <c r="D9925" t="s">
        <v>143</v>
      </c>
      <c r="E9925" s="9">
        <v>12</v>
      </c>
      <c r="F9925" s="9">
        <v>0</v>
      </c>
      <c r="G9925" s="9">
        <v>10</v>
      </c>
      <c r="H9925" s="9">
        <v>12</v>
      </c>
      <c r="I9925" s="9">
        <v>0.71396702527999878</v>
      </c>
      <c r="J9925" s="9">
        <v>0.71396702527999878</v>
      </c>
      <c r="K9925" s="9">
        <v>0</v>
      </c>
      <c r="L9925" s="9">
        <v>50.219272613525391</v>
      </c>
    </row>
    <row r="9926" spans="1:12" x14ac:dyDescent="0.25">
      <c r="A9926" s="5" t="str">
        <f t="shared" si="155"/>
        <v>1NEMNon-NEM Customer1201013</v>
      </c>
      <c r="B9926" s="9">
        <v>1</v>
      </c>
      <c r="C9926" t="s">
        <v>132</v>
      </c>
      <c r="D9926" t="s">
        <v>143</v>
      </c>
      <c r="E9926" s="9">
        <v>12</v>
      </c>
      <c r="F9926" s="9">
        <v>0</v>
      </c>
      <c r="G9926" s="9">
        <v>10</v>
      </c>
      <c r="H9926" s="9">
        <v>13</v>
      </c>
      <c r="I9926" s="9">
        <v>0.69486218690872192</v>
      </c>
      <c r="J9926" s="9">
        <v>0.69486218690872192</v>
      </c>
      <c r="K9926" s="9">
        <v>0</v>
      </c>
      <c r="L9926" s="9">
        <v>51.358516693115234</v>
      </c>
    </row>
    <row r="9927" spans="1:12" x14ac:dyDescent="0.25">
      <c r="A9927" s="5" t="str">
        <f t="shared" si="155"/>
        <v>1NEMNon-NEM Customer1201014</v>
      </c>
      <c r="B9927" s="9">
        <v>1</v>
      </c>
      <c r="C9927" t="s">
        <v>132</v>
      </c>
      <c r="D9927" t="s">
        <v>143</v>
      </c>
      <c r="E9927" s="9">
        <v>12</v>
      </c>
      <c r="F9927" s="9">
        <v>0</v>
      </c>
      <c r="G9927" s="9">
        <v>10</v>
      </c>
      <c r="H9927" s="9">
        <v>14</v>
      </c>
      <c r="I9927" s="9">
        <v>0.66190034151077271</v>
      </c>
      <c r="J9927" s="9">
        <v>0.66190034151077271</v>
      </c>
      <c r="K9927" s="9">
        <v>0</v>
      </c>
      <c r="L9927" s="9">
        <v>52.5374755859375</v>
      </c>
    </row>
    <row r="9928" spans="1:12" x14ac:dyDescent="0.25">
      <c r="A9928" s="5" t="str">
        <f t="shared" si="155"/>
        <v>1NEMNon-NEM Customer1201015</v>
      </c>
      <c r="B9928" s="9">
        <v>1</v>
      </c>
      <c r="C9928" t="s">
        <v>132</v>
      </c>
      <c r="D9928" t="s">
        <v>143</v>
      </c>
      <c r="E9928" s="9">
        <v>12</v>
      </c>
      <c r="F9928" s="9">
        <v>0</v>
      </c>
      <c r="G9928" s="9">
        <v>10</v>
      </c>
      <c r="H9928" s="9">
        <v>15</v>
      </c>
      <c r="I9928" s="9">
        <v>0.64217787981033325</v>
      </c>
      <c r="J9928" s="9">
        <v>0.64217787981033325</v>
      </c>
      <c r="K9928" s="9">
        <v>0</v>
      </c>
      <c r="L9928" s="9">
        <v>53.405406951904297</v>
      </c>
    </row>
    <row r="9929" spans="1:12" x14ac:dyDescent="0.25">
      <c r="A9929" s="5" t="str">
        <f t="shared" si="155"/>
        <v>1NEMNon-NEM Customer1201016</v>
      </c>
      <c r="B9929" s="9">
        <v>1</v>
      </c>
      <c r="C9929" t="s">
        <v>132</v>
      </c>
      <c r="D9929" t="s">
        <v>143</v>
      </c>
      <c r="E9929" s="9">
        <v>12</v>
      </c>
      <c r="F9929" s="9">
        <v>0</v>
      </c>
      <c r="G9929" s="9">
        <v>10</v>
      </c>
      <c r="H9929" s="9">
        <v>16</v>
      </c>
      <c r="I9929" s="9">
        <v>0.64752620458602905</v>
      </c>
      <c r="J9929" s="9">
        <v>0.64752620458602905</v>
      </c>
      <c r="K9929" s="9">
        <v>0</v>
      </c>
      <c r="L9929" s="9">
        <v>53.730922698974609</v>
      </c>
    </row>
    <row r="9930" spans="1:12" x14ac:dyDescent="0.25">
      <c r="A9930" s="5" t="str">
        <f t="shared" si="155"/>
        <v>1NEMNon-NEM Customer1201017</v>
      </c>
      <c r="B9930" s="9">
        <v>1</v>
      </c>
      <c r="C9930" t="s">
        <v>132</v>
      </c>
      <c r="D9930" t="s">
        <v>143</v>
      </c>
      <c r="E9930" s="9">
        <v>12</v>
      </c>
      <c r="F9930" s="9">
        <v>0</v>
      </c>
      <c r="G9930" s="9">
        <v>10</v>
      </c>
      <c r="H9930" s="9">
        <v>17</v>
      </c>
      <c r="I9930" s="9">
        <v>0.71853166818618774</v>
      </c>
      <c r="J9930" s="9">
        <v>0.71853166818618774</v>
      </c>
      <c r="K9930" s="9">
        <v>0</v>
      </c>
      <c r="L9930" s="9">
        <v>53.382408142089844</v>
      </c>
    </row>
    <row r="9931" spans="1:12" x14ac:dyDescent="0.25">
      <c r="A9931" s="5" t="str">
        <f t="shared" si="155"/>
        <v>1NEMNon-NEM Customer1201018</v>
      </c>
      <c r="B9931" s="9">
        <v>1</v>
      </c>
      <c r="C9931" t="s">
        <v>132</v>
      </c>
      <c r="D9931" t="s">
        <v>143</v>
      </c>
      <c r="E9931" s="9">
        <v>12</v>
      </c>
      <c r="F9931" s="9">
        <v>0</v>
      </c>
      <c r="G9931" s="9">
        <v>10</v>
      </c>
      <c r="H9931" s="9">
        <v>18</v>
      </c>
      <c r="I9931" s="9">
        <v>0.91639429330825806</v>
      </c>
      <c r="J9931" s="9">
        <v>0.91639429330825806</v>
      </c>
      <c r="K9931" s="9">
        <v>0</v>
      </c>
      <c r="L9931" s="9">
        <v>51.603290557861328</v>
      </c>
    </row>
    <row r="9932" spans="1:12" x14ac:dyDescent="0.25">
      <c r="A9932" s="5" t="str">
        <f t="shared" si="155"/>
        <v>1NEMNon-NEM Customer1201019</v>
      </c>
      <c r="B9932" s="9">
        <v>1</v>
      </c>
      <c r="C9932" t="s">
        <v>132</v>
      </c>
      <c r="D9932" t="s">
        <v>143</v>
      </c>
      <c r="E9932" s="9">
        <v>12</v>
      </c>
      <c r="F9932" s="9">
        <v>0</v>
      </c>
      <c r="G9932" s="9">
        <v>10</v>
      </c>
      <c r="H9932" s="9">
        <v>19</v>
      </c>
      <c r="I9932" s="9">
        <v>1.0632002353668213</v>
      </c>
      <c r="J9932" s="9">
        <v>1.0632002353668213</v>
      </c>
      <c r="K9932" s="9">
        <v>0</v>
      </c>
      <c r="L9932" s="9">
        <v>49.471439361572266</v>
      </c>
    </row>
    <row r="9933" spans="1:12" x14ac:dyDescent="0.25">
      <c r="A9933" s="5" t="str">
        <f t="shared" si="155"/>
        <v>1NEMNon-NEM Customer1201020</v>
      </c>
      <c r="B9933" s="9">
        <v>1</v>
      </c>
      <c r="C9933" t="s">
        <v>132</v>
      </c>
      <c r="D9933" t="s">
        <v>143</v>
      </c>
      <c r="E9933" s="9">
        <v>12</v>
      </c>
      <c r="F9933" s="9">
        <v>0</v>
      </c>
      <c r="G9933" s="9">
        <v>10</v>
      </c>
      <c r="H9933" s="9">
        <v>20</v>
      </c>
      <c r="I9933" s="9">
        <v>1.085817813873291</v>
      </c>
      <c r="J9933" s="9">
        <v>1.085817813873291</v>
      </c>
      <c r="K9933" s="9">
        <v>0</v>
      </c>
      <c r="L9933" s="9">
        <v>48.220596313476563</v>
      </c>
    </row>
    <row r="9934" spans="1:12" x14ac:dyDescent="0.25">
      <c r="A9934" s="5" t="str">
        <f t="shared" si="155"/>
        <v>1NEMNon-NEM Customer1201021</v>
      </c>
      <c r="B9934" s="9">
        <v>1</v>
      </c>
      <c r="C9934" t="s">
        <v>132</v>
      </c>
      <c r="D9934" t="s">
        <v>143</v>
      </c>
      <c r="E9934" s="9">
        <v>12</v>
      </c>
      <c r="F9934" s="9">
        <v>0</v>
      </c>
      <c r="G9934" s="9">
        <v>10</v>
      </c>
      <c r="H9934" s="9">
        <v>21</v>
      </c>
      <c r="I9934" s="9">
        <v>1.071987509727478</v>
      </c>
      <c r="J9934" s="9">
        <v>1.071987509727478</v>
      </c>
      <c r="K9934" s="9">
        <v>0</v>
      </c>
      <c r="L9934" s="9">
        <v>46.850334167480469</v>
      </c>
    </row>
    <row r="9935" spans="1:12" x14ac:dyDescent="0.25">
      <c r="A9935" s="5" t="str">
        <f t="shared" si="155"/>
        <v>1NEMNon-NEM Customer1201022</v>
      </c>
      <c r="B9935" s="9">
        <v>1</v>
      </c>
      <c r="C9935" t="s">
        <v>132</v>
      </c>
      <c r="D9935" t="s">
        <v>143</v>
      </c>
      <c r="E9935" s="9">
        <v>12</v>
      </c>
      <c r="F9935" s="9">
        <v>0</v>
      </c>
      <c r="G9935" s="9">
        <v>10</v>
      </c>
      <c r="H9935" s="9">
        <v>22</v>
      </c>
      <c r="I9935" s="9">
        <v>1.0251561403274536</v>
      </c>
      <c r="J9935" s="9">
        <v>1.0251561403274536</v>
      </c>
      <c r="K9935" s="9">
        <v>0</v>
      </c>
      <c r="L9935" s="9">
        <v>45.343757629394531</v>
      </c>
    </row>
    <row r="9936" spans="1:12" x14ac:dyDescent="0.25">
      <c r="A9936" s="5" t="str">
        <f t="shared" si="155"/>
        <v>1NEMNon-NEM Customer1201023</v>
      </c>
      <c r="B9936" s="9">
        <v>1</v>
      </c>
      <c r="C9936" t="s">
        <v>132</v>
      </c>
      <c r="D9936" t="s">
        <v>143</v>
      </c>
      <c r="E9936" s="9">
        <v>12</v>
      </c>
      <c r="F9936" s="9">
        <v>0</v>
      </c>
      <c r="G9936" s="9">
        <v>10</v>
      </c>
      <c r="H9936" s="9">
        <v>23</v>
      </c>
      <c r="I9936" s="9">
        <v>0.95380407571792603</v>
      </c>
      <c r="J9936" s="9">
        <v>0.95380407571792603</v>
      </c>
      <c r="K9936" s="9">
        <v>0</v>
      </c>
      <c r="L9936" s="9">
        <v>44.638843536376953</v>
      </c>
    </row>
    <row r="9937" spans="1:12" x14ac:dyDescent="0.25">
      <c r="A9937" s="5" t="str">
        <f t="shared" si="155"/>
        <v>1NEMNon-NEM Customer1201024</v>
      </c>
      <c r="B9937" s="9">
        <v>1</v>
      </c>
      <c r="C9937" t="s">
        <v>132</v>
      </c>
      <c r="D9937" t="s">
        <v>143</v>
      </c>
      <c r="E9937" s="9">
        <v>12</v>
      </c>
      <c r="F9937" s="9">
        <v>0</v>
      </c>
      <c r="G9937" s="9">
        <v>10</v>
      </c>
      <c r="H9937" s="9">
        <v>24</v>
      </c>
      <c r="I9937" s="9">
        <v>0.84408450126647949</v>
      </c>
      <c r="J9937" s="9">
        <v>0.84408450126647949</v>
      </c>
      <c r="K9937" s="9">
        <v>0</v>
      </c>
      <c r="L9937" s="9">
        <v>44.175548553466797</v>
      </c>
    </row>
    <row r="9938" spans="1:12" x14ac:dyDescent="0.25">
      <c r="A9938" s="5" t="str">
        <f t="shared" si="155"/>
        <v>1NEMNon-NEM Customer12121</v>
      </c>
      <c r="B9938" s="9">
        <v>1</v>
      </c>
      <c r="C9938" t="s">
        <v>132</v>
      </c>
      <c r="D9938" t="s">
        <v>143</v>
      </c>
      <c r="E9938" s="9">
        <v>12</v>
      </c>
      <c r="F9938" s="9">
        <v>1</v>
      </c>
      <c r="G9938" s="9">
        <v>2</v>
      </c>
      <c r="H9938" s="9">
        <v>1</v>
      </c>
      <c r="I9938" s="9">
        <v>0.71200555562973022</v>
      </c>
      <c r="J9938" s="9">
        <v>0.71200555562973022</v>
      </c>
      <c r="K9938" s="9">
        <v>0</v>
      </c>
      <c r="L9938" s="9">
        <v>44.364612579345703</v>
      </c>
    </row>
    <row r="9939" spans="1:12" x14ac:dyDescent="0.25">
      <c r="A9939" s="5" t="str">
        <f t="shared" si="155"/>
        <v>1NEMNon-NEM Customer12122</v>
      </c>
      <c r="B9939" s="9">
        <v>1</v>
      </c>
      <c r="C9939" t="s">
        <v>132</v>
      </c>
      <c r="D9939" t="s">
        <v>143</v>
      </c>
      <c r="E9939" s="9">
        <v>12</v>
      </c>
      <c r="F9939" s="9">
        <v>1</v>
      </c>
      <c r="G9939" s="9">
        <v>2</v>
      </c>
      <c r="H9939" s="9">
        <v>2</v>
      </c>
      <c r="I9939" s="9">
        <v>0.65250194072723389</v>
      </c>
      <c r="J9939" s="9">
        <v>0.65250194072723389</v>
      </c>
      <c r="K9939" s="9">
        <v>0</v>
      </c>
      <c r="L9939" s="9">
        <v>43.749881744384766</v>
      </c>
    </row>
    <row r="9940" spans="1:12" x14ac:dyDescent="0.25">
      <c r="A9940" s="5" t="str">
        <f t="shared" si="155"/>
        <v>1NEMNon-NEM Customer12123</v>
      </c>
      <c r="B9940" s="9">
        <v>1</v>
      </c>
      <c r="C9940" t="s">
        <v>132</v>
      </c>
      <c r="D9940" t="s">
        <v>143</v>
      </c>
      <c r="E9940" s="9">
        <v>12</v>
      </c>
      <c r="F9940" s="9">
        <v>1</v>
      </c>
      <c r="G9940" s="9">
        <v>2</v>
      </c>
      <c r="H9940" s="9">
        <v>3</v>
      </c>
      <c r="I9940" s="9">
        <v>0.61562955379486084</v>
      </c>
      <c r="J9940" s="9">
        <v>0.61562955379486084</v>
      </c>
      <c r="K9940" s="9">
        <v>0</v>
      </c>
      <c r="L9940" s="9">
        <v>43.452926635742188</v>
      </c>
    </row>
    <row r="9941" spans="1:12" x14ac:dyDescent="0.25">
      <c r="A9941" s="5" t="str">
        <f t="shared" si="155"/>
        <v>1NEMNon-NEM Customer12124</v>
      </c>
      <c r="B9941" s="9">
        <v>1</v>
      </c>
      <c r="C9941" t="s">
        <v>132</v>
      </c>
      <c r="D9941" t="s">
        <v>143</v>
      </c>
      <c r="E9941" s="9">
        <v>12</v>
      </c>
      <c r="F9941" s="9">
        <v>1</v>
      </c>
      <c r="G9941" s="9">
        <v>2</v>
      </c>
      <c r="H9941" s="9">
        <v>4</v>
      </c>
      <c r="I9941" s="9">
        <v>0.59755599498748779</v>
      </c>
      <c r="J9941" s="9">
        <v>0.59755599498748779</v>
      </c>
      <c r="K9941" s="9">
        <v>0</v>
      </c>
      <c r="L9941" s="9">
        <v>43.377765655517578</v>
      </c>
    </row>
    <row r="9942" spans="1:12" x14ac:dyDescent="0.25">
      <c r="A9942" s="5" t="str">
        <f t="shared" si="155"/>
        <v>1NEMNon-NEM Customer12125</v>
      </c>
      <c r="B9942" s="9">
        <v>1</v>
      </c>
      <c r="C9942" t="s">
        <v>132</v>
      </c>
      <c r="D9942" t="s">
        <v>143</v>
      </c>
      <c r="E9942" s="9">
        <v>12</v>
      </c>
      <c r="F9942" s="9">
        <v>1</v>
      </c>
      <c r="G9942" s="9">
        <v>2</v>
      </c>
      <c r="H9942" s="9">
        <v>5</v>
      </c>
      <c r="I9942" s="9">
        <v>0.60326862335205078</v>
      </c>
      <c r="J9942" s="9">
        <v>0.60326862335205078</v>
      </c>
      <c r="K9942" s="9">
        <v>0</v>
      </c>
      <c r="L9942" s="9">
        <v>43.136566162109375</v>
      </c>
    </row>
    <row r="9943" spans="1:12" x14ac:dyDescent="0.25">
      <c r="A9943" s="5" t="str">
        <f t="shared" si="155"/>
        <v>1NEMNon-NEM Customer12126</v>
      </c>
      <c r="B9943" s="9">
        <v>1</v>
      </c>
      <c r="C9943" t="s">
        <v>132</v>
      </c>
      <c r="D9943" t="s">
        <v>143</v>
      </c>
      <c r="E9943" s="9">
        <v>12</v>
      </c>
      <c r="F9943" s="9">
        <v>1</v>
      </c>
      <c r="G9943" s="9">
        <v>2</v>
      </c>
      <c r="H9943" s="9">
        <v>6</v>
      </c>
      <c r="I9943" s="9">
        <v>0.64232677221298218</v>
      </c>
      <c r="J9943" s="9">
        <v>0.64232677221298218</v>
      </c>
      <c r="K9943" s="9">
        <v>0</v>
      </c>
      <c r="L9943" s="9">
        <v>42.913139343261719</v>
      </c>
    </row>
    <row r="9944" spans="1:12" x14ac:dyDescent="0.25">
      <c r="A9944" s="5" t="str">
        <f t="shared" si="155"/>
        <v>1NEMNon-NEM Customer12127</v>
      </c>
      <c r="B9944" s="9">
        <v>1</v>
      </c>
      <c r="C9944" t="s">
        <v>132</v>
      </c>
      <c r="D9944" t="s">
        <v>143</v>
      </c>
      <c r="E9944" s="9">
        <v>12</v>
      </c>
      <c r="F9944" s="9">
        <v>1</v>
      </c>
      <c r="G9944" s="9">
        <v>2</v>
      </c>
      <c r="H9944" s="9">
        <v>7</v>
      </c>
      <c r="I9944" s="9">
        <v>0.72889554500579834</v>
      </c>
      <c r="J9944" s="9">
        <v>0.72889554500579834</v>
      </c>
      <c r="K9944" s="9">
        <v>0</v>
      </c>
      <c r="L9944" s="9">
        <v>42.786674499511719</v>
      </c>
    </row>
    <row r="9945" spans="1:12" x14ac:dyDescent="0.25">
      <c r="A9945" s="5" t="str">
        <f t="shared" si="155"/>
        <v>1NEMNon-NEM Customer12128</v>
      </c>
      <c r="B9945" s="9">
        <v>1</v>
      </c>
      <c r="C9945" t="s">
        <v>132</v>
      </c>
      <c r="D9945" t="s">
        <v>143</v>
      </c>
      <c r="E9945" s="9">
        <v>12</v>
      </c>
      <c r="F9945" s="9">
        <v>1</v>
      </c>
      <c r="G9945" s="9">
        <v>2</v>
      </c>
      <c r="H9945" s="9">
        <v>8</v>
      </c>
      <c r="I9945" s="9">
        <v>0.76515030860900879</v>
      </c>
      <c r="J9945" s="9">
        <v>0.76515030860900879</v>
      </c>
      <c r="K9945" s="9">
        <v>0</v>
      </c>
      <c r="L9945" s="9">
        <v>42.449165344238281</v>
      </c>
    </row>
    <row r="9946" spans="1:12" x14ac:dyDescent="0.25">
      <c r="A9946" s="5" t="str">
        <f t="shared" si="155"/>
        <v>1NEMNon-NEM Customer12129</v>
      </c>
      <c r="B9946" s="9">
        <v>1</v>
      </c>
      <c r="C9946" t="s">
        <v>132</v>
      </c>
      <c r="D9946" t="s">
        <v>143</v>
      </c>
      <c r="E9946" s="9">
        <v>12</v>
      </c>
      <c r="F9946" s="9">
        <v>1</v>
      </c>
      <c r="G9946" s="9">
        <v>2</v>
      </c>
      <c r="H9946" s="9">
        <v>9</v>
      </c>
      <c r="I9946" s="9">
        <v>0.72308385372161865</v>
      </c>
      <c r="J9946" s="9">
        <v>0.72308385372161865</v>
      </c>
      <c r="K9946" s="9">
        <v>0</v>
      </c>
      <c r="L9946" s="9">
        <v>43.163818359375</v>
      </c>
    </row>
    <row r="9947" spans="1:12" x14ac:dyDescent="0.25">
      <c r="A9947" s="5" t="str">
        <f t="shared" si="155"/>
        <v>1NEMNon-NEM Customer121210</v>
      </c>
      <c r="B9947" s="9">
        <v>1</v>
      </c>
      <c r="C9947" t="s">
        <v>132</v>
      </c>
      <c r="D9947" t="s">
        <v>143</v>
      </c>
      <c r="E9947" s="9">
        <v>12</v>
      </c>
      <c r="F9947" s="9">
        <v>1</v>
      </c>
      <c r="G9947" s="9">
        <v>2</v>
      </c>
      <c r="H9947" s="9">
        <v>10</v>
      </c>
      <c r="I9947" s="9">
        <v>0.7008591890335083</v>
      </c>
      <c r="J9947" s="9">
        <v>0.7008591890335083</v>
      </c>
      <c r="K9947" s="9">
        <v>0</v>
      </c>
      <c r="L9947" s="9">
        <v>46.638561248779297</v>
      </c>
    </row>
    <row r="9948" spans="1:12" x14ac:dyDescent="0.25">
      <c r="A9948" s="5" t="str">
        <f t="shared" si="155"/>
        <v>1NEMNon-NEM Customer121211</v>
      </c>
      <c r="B9948" s="9">
        <v>1</v>
      </c>
      <c r="C9948" t="s">
        <v>132</v>
      </c>
      <c r="D9948" t="s">
        <v>143</v>
      </c>
      <c r="E9948" s="9">
        <v>12</v>
      </c>
      <c r="F9948" s="9">
        <v>1</v>
      </c>
      <c r="G9948" s="9">
        <v>2</v>
      </c>
      <c r="H9948" s="9">
        <v>11</v>
      </c>
      <c r="I9948" s="9">
        <v>0.68787229061126709</v>
      </c>
      <c r="J9948" s="9">
        <v>0.68787229061126709</v>
      </c>
      <c r="K9948" s="9">
        <v>0</v>
      </c>
      <c r="L9948" s="9">
        <v>50.3184814453125</v>
      </c>
    </row>
    <row r="9949" spans="1:12" x14ac:dyDescent="0.25">
      <c r="A9949" s="5" t="str">
        <f t="shared" si="155"/>
        <v>1NEMNon-NEM Customer121212</v>
      </c>
      <c r="B9949" s="9">
        <v>1</v>
      </c>
      <c r="C9949" t="s">
        <v>132</v>
      </c>
      <c r="D9949" t="s">
        <v>143</v>
      </c>
      <c r="E9949" s="9">
        <v>12</v>
      </c>
      <c r="F9949" s="9">
        <v>1</v>
      </c>
      <c r="G9949" s="9">
        <v>2</v>
      </c>
      <c r="H9949" s="9">
        <v>12</v>
      </c>
      <c r="I9949" s="9">
        <v>0.68088185787200928</v>
      </c>
      <c r="J9949" s="9">
        <v>0.68088185787200928</v>
      </c>
      <c r="K9949" s="9">
        <v>0</v>
      </c>
      <c r="L9949" s="9">
        <v>54.023353576660156</v>
      </c>
    </row>
    <row r="9950" spans="1:12" x14ac:dyDescent="0.25">
      <c r="A9950" s="5" t="str">
        <f t="shared" si="155"/>
        <v>1NEMNon-NEM Customer121213</v>
      </c>
      <c r="B9950" s="9">
        <v>1</v>
      </c>
      <c r="C9950" t="s">
        <v>132</v>
      </c>
      <c r="D9950" t="s">
        <v>143</v>
      </c>
      <c r="E9950" s="9">
        <v>12</v>
      </c>
      <c r="F9950" s="9">
        <v>1</v>
      </c>
      <c r="G9950" s="9">
        <v>2</v>
      </c>
      <c r="H9950" s="9">
        <v>13</v>
      </c>
      <c r="I9950" s="9">
        <v>0.66814267635345459</v>
      </c>
      <c r="J9950" s="9">
        <v>0.66814267635345459</v>
      </c>
      <c r="K9950" s="9">
        <v>0</v>
      </c>
      <c r="L9950" s="9">
        <v>56.082145690917969</v>
      </c>
    </row>
    <row r="9951" spans="1:12" x14ac:dyDescent="0.25">
      <c r="A9951" s="5" t="str">
        <f t="shared" si="155"/>
        <v>1NEMNon-NEM Customer121214</v>
      </c>
      <c r="B9951" s="9">
        <v>1</v>
      </c>
      <c r="C9951" t="s">
        <v>132</v>
      </c>
      <c r="D9951" t="s">
        <v>143</v>
      </c>
      <c r="E9951" s="9">
        <v>12</v>
      </c>
      <c r="F9951" s="9">
        <v>1</v>
      </c>
      <c r="G9951" s="9">
        <v>2</v>
      </c>
      <c r="H9951" s="9">
        <v>14</v>
      </c>
      <c r="I9951" s="9">
        <v>0.64435452222824097</v>
      </c>
      <c r="J9951" s="9">
        <v>0.64435452222824097</v>
      </c>
      <c r="K9951" s="9">
        <v>0</v>
      </c>
      <c r="L9951" s="9">
        <v>57.393032073974609</v>
      </c>
    </row>
    <row r="9952" spans="1:12" x14ac:dyDescent="0.25">
      <c r="A9952" s="5" t="str">
        <f t="shared" si="155"/>
        <v>1NEMNon-NEM Customer121215</v>
      </c>
      <c r="B9952" s="9">
        <v>1</v>
      </c>
      <c r="C9952" t="s">
        <v>132</v>
      </c>
      <c r="D9952" t="s">
        <v>143</v>
      </c>
      <c r="E9952" s="9">
        <v>12</v>
      </c>
      <c r="F9952" s="9">
        <v>1</v>
      </c>
      <c r="G9952" s="9">
        <v>2</v>
      </c>
      <c r="H9952" s="9">
        <v>15</v>
      </c>
      <c r="I9952" s="9">
        <v>0.62959671020507813</v>
      </c>
      <c r="J9952" s="9">
        <v>0.62959671020507813</v>
      </c>
      <c r="K9952" s="9">
        <v>0</v>
      </c>
      <c r="L9952" s="9">
        <v>58.242244720458984</v>
      </c>
    </row>
    <row r="9953" spans="1:12" x14ac:dyDescent="0.25">
      <c r="A9953" s="5" t="str">
        <f t="shared" si="155"/>
        <v>1NEMNon-NEM Customer121216</v>
      </c>
      <c r="B9953" s="9">
        <v>1</v>
      </c>
      <c r="C9953" t="s">
        <v>132</v>
      </c>
      <c r="D9953" t="s">
        <v>143</v>
      </c>
      <c r="E9953" s="9">
        <v>12</v>
      </c>
      <c r="F9953" s="9">
        <v>1</v>
      </c>
      <c r="G9953" s="9">
        <v>2</v>
      </c>
      <c r="H9953" s="9">
        <v>16</v>
      </c>
      <c r="I9953" s="9">
        <v>0.63517206907272339</v>
      </c>
      <c r="J9953" s="9">
        <v>0.63517206907272339</v>
      </c>
      <c r="K9953" s="9">
        <v>0</v>
      </c>
      <c r="L9953" s="9">
        <v>58.620822906494141</v>
      </c>
    </row>
    <row r="9954" spans="1:12" x14ac:dyDescent="0.25">
      <c r="A9954" s="5" t="str">
        <f t="shared" si="155"/>
        <v>1NEMNon-NEM Customer121217</v>
      </c>
      <c r="B9954" s="9">
        <v>1</v>
      </c>
      <c r="C9954" t="s">
        <v>132</v>
      </c>
      <c r="D9954" t="s">
        <v>143</v>
      </c>
      <c r="E9954" s="9">
        <v>12</v>
      </c>
      <c r="F9954" s="9">
        <v>1</v>
      </c>
      <c r="G9954" s="9">
        <v>2</v>
      </c>
      <c r="H9954" s="9">
        <v>17</v>
      </c>
      <c r="I9954" s="9">
        <v>0.69554311037063599</v>
      </c>
      <c r="J9954" s="9">
        <v>0.69554311037063599</v>
      </c>
      <c r="K9954" s="9">
        <v>0</v>
      </c>
      <c r="L9954" s="9">
        <v>58.277736663818359</v>
      </c>
    </row>
    <row r="9955" spans="1:12" x14ac:dyDescent="0.25">
      <c r="A9955" s="5" t="str">
        <f t="shared" si="155"/>
        <v>1NEMNon-NEM Customer121218</v>
      </c>
      <c r="B9955" s="9">
        <v>1</v>
      </c>
      <c r="C9955" t="s">
        <v>132</v>
      </c>
      <c r="D9955" t="s">
        <v>143</v>
      </c>
      <c r="E9955" s="9">
        <v>12</v>
      </c>
      <c r="F9955" s="9">
        <v>1</v>
      </c>
      <c r="G9955" s="9">
        <v>2</v>
      </c>
      <c r="H9955" s="9">
        <v>18</v>
      </c>
      <c r="I9955" s="9">
        <v>0.87158441543579102</v>
      </c>
      <c r="J9955" s="9">
        <v>0.87158441543579102</v>
      </c>
      <c r="K9955" s="9">
        <v>0</v>
      </c>
      <c r="L9955" s="9">
        <v>56.355823516845703</v>
      </c>
    </row>
    <row r="9956" spans="1:12" x14ac:dyDescent="0.25">
      <c r="A9956" s="5" t="str">
        <f t="shared" si="155"/>
        <v>1NEMNon-NEM Customer121219</v>
      </c>
      <c r="B9956" s="9">
        <v>1</v>
      </c>
      <c r="C9956" t="s">
        <v>132</v>
      </c>
      <c r="D9956" t="s">
        <v>143</v>
      </c>
      <c r="E9956" s="9">
        <v>12</v>
      </c>
      <c r="F9956" s="9">
        <v>1</v>
      </c>
      <c r="G9956" s="9">
        <v>2</v>
      </c>
      <c r="H9956" s="9">
        <v>19</v>
      </c>
      <c r="I9956" s="9">
        <v>1.003869891166687</v>
      </c>
      <c r="J9956" s="9">
        <v>1.003869891166687</v>
      </c>
      <c r="K9956" s="9">
        <v>0</v>
      </c>
      <c r="L9956" s="9">
        <v>53.779605865478516</v>
      </c>
    </row>
    <row r="9957" spans="1:12" x14ac:dyDescent="0.25">
      <c r="A9957" s="5" t="str">
        <f t="shared" si="155"/>
        <v>1NEMNon-NEM Customer121220</v>
      </c>
      <c r="B9957" s="9">
        <v>1</v>
      </c>
      <c r="C9957" t="s">
        <v>132</v>
      </c>
      <c r="D9957" t="s">
        <v>143</v>
      </c>
      <c r="E9957" s="9">
        <v>12</v>
      </c>
      <c r="F9957" s="9">
        <v>1</v>
      </c>
      <c r="G9957" s="9">
        <v>2</v>
      </c>
      <c r="H9957" s="9">
        <v>20</v>
      </c>
      <c r="I9957" s="9">
        <v>1.0344913005828857</v>
      </c>
      <c r="J9957" s="9">
        <v>1.0344913005828857</v>
      </c>
      <c r="K9957" s="9">
        <v>0</v>
      </c>
      <c r="L9957" s="9">
        <v>52.114067077636719</v>
      </c>
    </row>
    <row r="9958" spans="1:12" x14ac:dyDescent="0.25">
      <c r="A9958" s="5" t="str">
        <f t="shared" si="155"/>
        <v>1NEMNon-NEM Customer121221</v>
      </c>
      <c r="B9958" s="9">
        <v>1</v>
      </c>
      <c r="C9958" t="s">
        <v>132</v>
      </c>
      <c r="D9958" t="s">
        <v>143</v>
      </c>
      <c r="E9958" s="9">
        <v>12</v>
      </c>
      <c r="F9958" s="9">
        <v>1</v>
      </c>
      <c r="G9958" s="9">
        <v>2</v>
      </c>
      <c r="H9958" s="9">
        <v>21</v>
      </c>
      <c r="I9958" s="9">
        <v>1.0274561643600464</v>
      </c>
      <c r="J9958" s="9">
        <v>1.0274561643600464</v>
      </c>
      <c r="K9958" s="9">
        <v>0</v>
      </c>
      <c r="L9958" s="9">
        <v>50.502239227294922</v>
      </c>
    </row>
    <row r="9959" spans="1:12" x14ac:dyDescent="0.25">
      <c r="A9959" s="5" t="str">
        <f t="shared" si="155"/>
        <v>1NEMNon-NEM Customer121222</v>
      </c>
      <c r="B9959" s="9">
        <v>1</v>
      </c>
      <c r="C9959" t="s">
        <v>132</v>
      </c>
      <c r="D9959" t="s">
        <v>143</v>
      </c>
      <c r="E9959" s="9">
        <v>12</v>
      </c>
      <c r="F9959" s="9">
        <v>1</v>
      </c>
      <c r="G9959" s="9">
        <v>2</v>
      </c>
      <c r="H9959" s="9">
        <v>22</v>
      </c>
      <c r="I9959" s="9">
        <v>0.98081916570663452</v>
      </c>
      <c r="J9959" s="9">
        <v>0.98081916570663452</v>
      </c>
      <c r="K9959" s="9">
        <v>0</v>
      </c>
      <c r="L9959" s="9">
        <v>48.733188629150391</v>
      </c>
    </row>
    <row r="9960" spans="1:12" x14ac:dyDescent="0.25">
      <c r="A9960" s="5" t="str">
        <f t="shared" si="155"/>
        <v>1NEMNon-NEM Customer121223</v>
      </c>
      <c r="B9960" s="9">
        <v>1</v>
      </c>
      <c r="C9960" t="s">
        <v>132</v>
      </c>
      <c r="D9960" t="s">
        <v>143</v>
      </c>
      <c r="E9960" s="9">
        <v>12</v>
      </c>
      <c r="F9960" s="9">
        <v>1</v>
      </c>
      <c r="G9960" s="9">
        <v>2</v>
      </c>
      <c r="H9960" s="9">
        <v>23</v>
      </c>
      <c r="I9960" s="9">
        <v>0.91145628690719604</v>
      </c>
      <c r="J9960" s="9">
        <v>0.91145628690719604</v>
      </c>
      <c r="K9960" s="9">
        <v>0</v>
      </c>
      <c r="L9960" s="9">
        <v>47.003936767578125</v>
      </c>
    </row>
    <row r="9961" spans="1:12" x14ac:dyDescent="0.25">
      <c r="A9961" s="5" t="str">
        <f t="shared" si="155"/>
        <v>1NEMNon-NEM Customer121224</v>
      </c>
      <c r="B9961" s="9">
        <v>1</v>
      </c>
      <c r="C9961" t="s">
        <v>132</v>
      </c>
      <c r="D9961" t="s">
        <v>143</v>
      </c>
      <c r="E9961" s="9">
        <v>12</v>
      </c>
      <c r="F9961" s="9">
        <v>1</v>
      </c>
      <c r="G9961" s="9">
        <v>2</v>
      </c>
      <c r="H9961" s="9">
        <v>24</v>
      </c>
      <c r="I9961" s="9">
        <v>0.80332762002944946</v>
      </c>
      <c r="J9961" s="9">
        <v>0.80332762002944946</v>
      </c>
      <c r="K9961" s="9">
        <v>0</v>
      </c>
      <c r="L9961" s="9">
        <v>45.776115417480469</v>
      </c>
    </row>
    <row r="9962" spans="1:12" x14ac:dyDescent="0.25">
      <c r="A9962" s="5" t="str">
        <f t="shared" si="155"/>
        <v>1NEMNon-NEM Customer121101</v>
      </c>
      <c r="B9962" s="9">
        <v>1</v>
      </c>
      <c r="C9962" t="s">
        <v>132</v>
      </c>
      <c r="D9962" t="s">
        <v>143</v>
      </c>
      <c r="E9962" s="9">
        <v>12</v>
      </c>
      <c r="F9962" s="9">
        <v>1</v>
      </c>
      <c r="G9962" s="9">
        <v>10</v>
      </c>
      <c r="H9962" s="9">
        <v>1</v>
      </c>
      <c r="I9962" s="9">
        <v>0.7466312050819397</v>
      </c>
      <c r="J9962" s="9">
        <v>0.7466312050819397</v>
      </c>
      <c r="K9962" s="9">
        <v>0</v>
      </c>
      <c r="L9962" s="9">
        <v>42.721881866455078</v>
      </c>
    </row>
    <row r="9963" spans="1:12" x14ac:dyDescent="0.25">
      <c r="A9963" s="5" t="str">
        <f t="shared" si="155"/>
        <v>1NEMNon-NEM Customer121102</v>
      </c>
      <c r="B9963" s="9">
        <v>1</v>
      </c>
      <c r="C9963" t="s">
        <v>132</v>
      </c>
      <c r="D9963" t="s">
        <v>143</v>
      </c>
      <c r="E9963" s="9">
        <v>12</v>
      </c>
      <c r="F9963" s="9">
        <v>1</v>
      </c>
      <c r="G9963" s="9">
        <v>10</v>
      </c>
      <c r="H9963" s="9">
        <v>2</v>
      </c>
      <c r="I9963" s="9">
        <v>0.68706393241882324</v>
      </c>
      <c r="J9963" s="9">
        <v>0.68706393241882324</v>
      </c>
      <c r="K9963" s="9">
        <v>0</v>
      </c>
      <c r="L9963" s="9">
        <v>41.765762329101563</v>
      </c>
    </row>
    <row r="9964" spans="1:12" x14ac:dyDescent="0.25">
      <c r="A9964" s="5" t="str">
        <f t="shared" si="155"/>
        <v>1NEMNon-NEM Customer121103</v>
      </c>
      <c r="B9964" s="9">
        <v>1</v>
      </c>
      <c r="C9964" t="s">
        <v>132</v>
      </c>
      <c r="D9964" t="s">
        <v>143</v>
      </c>
      <c r="E9964" s="9">
        <v>12</v>
      </c>
      <c r="F9964" s="9">
        <v>1</v>
      </c>
      <c r="G9964" s="9">
        <v>10</v>
      </c>
      <c r="H9964" s="9">
        <v>3</v>
      </c>
      <c r="I9964" s="9">
        <v>0.65048456192016602</v>
      </c>
      <c r="J9964" s="9">
        <v>0.65048456192016602</v>
      </c>
      <c r="K9964" s="9">
        <v>0</v>
      </c>
      <c r="L9964" s="9">
        <v>40.720687866210938</v>
      </c>
    </row>
    <row r="9965" spans="1:12" x14ac:dyDescent="0.25">
      <c r="A9965" s="5" t="str">
        <f t="shared" si="155"/>
        <v>1NEMNon-NEM Customer121104</v>
      </c>
      <c r="B9965" s="9">
        <v>1</v>
      </c>
      <c r="C9965" t="s">
        <v>132</v>
      </c>
      <c r="D9965" t="s">
        <v>143</v>
      </c>
      <c r="E9965" s="9">
        <v>12</v>
      </c>
      <c r="F9965" s="9">
        <v>1</v>
      </c>
      <c r="G9965" s="9">
        <v>10</v>
      </c>
      <c r="H9965" s="9">
        <v>4</v>
      </c>
      <c r="I9965" s="9">
        <v>0.63404417037963867</v>
      </c>
      <c r="J9965" s="9">
        <v>0.63404417037963867</v>
      </c>
      <c r="K9965" s="9">
        <v>0</v>
      </c>
      <c r="L9965" s="9">
        <v>39.948764801025391</v>
      </c>
    </row>
    <row r="9966" spans="1:12" x14ac:dyDescent="0.25">
      <c r="A9966" s="5" t="str">
        <f t="shared" si="155"/>
        <v>1NEMNon-NEM Customer121105</v>
      </c>
      <c r="B9966" s="9">
        <v>1</v>
      </c>
      <c r="C9966" t="s">
        <v>132</v>
      </c>
      <c r="D9966" t="s">
        <v>143</v>
      </c>
      <c r="E9966" s="9">
        <v>12</v>
      </c>
      <c r="F9966" s="9">
        <v>1</v>
      </c>
      <c r="G9966" s="9">
        <v>10</v>
      </c>
      <c r="H9966" s="9">
        <v>5</v>
      </c>
      <c r="I9966" s="9">
        <v>0.64286160469055176</v>
      </c>
      <c r="J9966" s="9">
        <v>0.64286160469055176</v>
      </c>
      <c r="K9966" s="9">
        <v>0</v>
      </c>
      <c r="L9966" s="9">
        <v>39.104267120361328</v>
      </c>
    </row>
    <row r="9967" spans="1:12" x14ac:dyDescent="0.25">
      <c r="A9967" s="5" t="str">
        <f t="shared" si="155"/>
        <v>1NEMNon-NEM Customer121106</v>
      </c>
      <c r="B9967" s="9">
        <v>1</v>
      </c>
      <c r="C9967" t="s">
        <v>132</v>
      </c>
      <c r="D9967" t="s">
        <v>143</v>
      </c>
      <c r="E9967" s="9">
        <v>12</v>
      </c>
      <c r="F9967" s="9">
        <v>1</v>
      </c>
      <c r="G9967" s="9">
        <v>10</v>
      </c>
      <c r="H9967" s="9">
        <v>6</v>
      </c>
      <c r="I9967" s="9">
        <v>0.68489944934844971</v>
      </c>
      <c r="J9967" s="9">
        <v>0.68489944934844971</v>
      </c>
      <c r="K9967" s="9">
        <v>0</v>
      </c>
      <c r="L9967" s="9">
        <v>38.187385559082031</v>
      </c>
    </row>
    <row r="9968" spans="1:12" x14ac:dyDescent="0.25">
      <c r="A9968" s="5" t="str">
        <f t="shared" si="155"/>
        <v>1NEMNon-NEM Customer121107</v>
      </c>
      <c r="B9968" s="9">
        <v>1</v>
      </c>
      <c r="C9968" t="s">
        <v>132</v>
      </c>
      <c r="D9968" t="s">
        <v>143</v>
      </c>
      <c r="E9968" s="9">
        <v>12</v>
      </c>
      <c r="F9968" s="9">
        <v>1</v>
      </c>
      <c r="G9968" s="9">
        <v>10</v>
      </c>
      <c r="H9968" s="9">
        <v>7</v>
      </c>
      <c r="I9968" s="9">
        <v>0.77504056692123413</v>
      </c>
      <c r="J9968" s="9">
        <v>0.77504056692123413</v>
      </c>
      <c r="K9968" s="9">
        <v>0</v>
      </c>
      <c r="L9968" s="9">
        <v>37.598407745361328</v>
      </c>
    </row>
    <row r="9969" spans="1:12" x14ac:dyDescent="0.25">
      <c r="A9969" s="5" t="str">
        <f t="shared" si="155"/>
        <v>1NEMNon-NEM Customer121108</v>
      </c>
      <c r="B9969" s="9">
        <v>1</v>
      </c>
      <c r="C9969" t="s">
        <v>132</v>
      </c>
      <c r="D9969" t="s">
        <v>143</v>
      </c>
      <c r="E9969" s="9">
        <v>12</v>
      </c>
      <c r="F9969" s="9">
        <v>1</v>
      </c>
      <c r="G9969" s="9">
        <v>10</v>
      </c>
      <c r="H9969" s="9">
        <v>8</v>
      </c>
      <c r="I9969" s="9">
        <v>0.80930286645889282</v>
      </c>
      <c r="J9969" s="9">
        <v>0.80930286645889282</v>
      </c>
      <c r="K9969" s="9">
        <v>0</v>
      </c>
      <c r="L9969" s="9">
        <v>37.868827819824219</v>
      </c>
    </row>
    <row r="9970" spans="1:12" x14ac:dyDescent="0.25">
      <c r="A9970" s="5" t="str">
        <f t="shared" si="155"/>
        <v>1NEMNon-NEM Customer121109</v>
      </c>
      <c r="B9970" s="9">
        <v>1</v>
      </c>
      <c r="C9970" t="s">
        <v>132</v>
      </c>
      <c r="D9970" t="s">
        <v>143</v>
      </c>
      <c r="E9970" s="9">
        <v>12</v>
      </c>
      <c r="F9970" s="9">
        <v>1</v>
      </c>
      <c r="G9970" s="9">
        <v>10</v>
      </c>
      <c r="H9970" s="9">
        <v>9</v>
      </c>
      <c r="I9970" s="9">
        <v>0.76319515705108643</v>
      </c>
      <c r="J9970" s="9">
        <v>0.76319515705108643</v>
      </c>
      <c r="K9970" s="9">
        <v>0</v>
      </c>
      <c r="L9970" s="9">
        <v>39.099411010742188</v>
      </c>
    </row>
    <row r="9971" spans="1:12" x14ac:dyDescent="0.25">
      <c r="A9971" s="5" t="str">
        <f t="shared" si="155"/>
        <v>1NEMNon-NEM Customer1211010</v>
      </c>
      <c r="B9971" s="9">
        <v>1</v>
      </c>
      <c r="C9971" t="s">
        <v>132</v>
      </c>
      <c r="D9971" t="s">
        <v>143</v>
      </c>
      <c r="E9971" s="9">
        <v>12</v>
      </c>
      <c r="F9971" s="9">
        <v>1</v>
      </c>
      <c r="G9971" s="9">
        <v>10</v>
      </c>
      <c r="H9971" s="9">
        <v>10</v>
      </c>
      <c r="I9971" s="9">
        <v>0.73916614055633545</v>
      </c>
      <c r="J9971" s="9">
        <v>0.73916614055633545</v>
      </c>
      <c r="K9971" s="9">
        <v>0</v>
      </c>
      <c r="L9971" s="9">
        <v>43.148414611816406</v>
      </c>
    </row>
    <row r="9972" spans="1:12" x14ac:dyDescent="0.25">
      <c r="A9972" s="5" t="str">
        <f t="shared" si="155"/>
        <v>1NEMNon-NEM Customer1211011</v>
      </c>
      <c r="B9972" s="9">
        <v>1</v>
      </c>
      <c r="C9972" t="s">
        <v>132</v>
      </c>
      <c r="D9972" t="s">
        <v>143</v>
      </c>
      <c r="E9972" s="9">
        <v>12</v>
      </c>
      <c r="F9972" s="9">
        <v>1</v>
      </c>
      <c r="G9972" s="9">
        <v>10</v>
      </c>
      <c r="H9972" s="9">
        <v>11</v>
      </c>
      <c r="I9972" s="9">
        <v>0.72270989418029785</v>
      </c>
      <c r="J9972" s="9">
        <v>0.72270989418029785</v>
      </c>
      <c r="K9972" s="9">
        <v>0</v>
      </c>
      <c r="L9972" s="9">
        <v>47.576396942138672</v>
      </c>
    </row>
    <row r="9973" spans="1:12" x14ac:dyDescent="0.25">
      <c r="A9973" s="5" t="str">
        <f t="shared" si="155"/>
        <v>1NEMNon-NEM Customer1211012</v>
      </c>
      <c r="B9973" s="9">
        <v>1</v>
      </c>
      <c r="C9973" t="s">
        <v>132</v>
      </c>
      <c r="D9973" t="s">
        <v>143</v>
      </c>
      <c r="E9973" s="9">
        <v>12</v>
      </c>
      <c r="F9973" s="9">
        <v>1</v>
      </c>
      <c r="G9973" s="9">
        <v>10</v>
      </c>
      <c r="H9973" s="9">
        <v>12</v>
      </c>
      <c r="I9973" s="9">
        <v>0.71396702527999878</v>
      </c>
      <c r="J9973" s="9">
        <v>0.71396702527999878</v>
      </c>
      <c r="K9973" s="9">
        <v>0</v>
      </c>
      <c r="L9973" s="9">
        <v>50.219272613525391</v>
      </c>
    </row>
    <row r="9974" spans="1:12" x14ac:dyDescent="0.25">
      <c r="A9974" s="5" t="str">
        <f t="shared" si="155"/>
        <v>1NEMNon-NEM Customer1211013</v>
      </c>
      <c r="B9974" s="9">
        <v>1</v>
      </c>
      <c r="C9974" t="s">
        <v>132</v>
      </c>
      <c r="D9974" t="s">
        <v>143</v>
      </c>
      <c r="E9974" s="9">
        <v>12</v>
      </c>
      <c r="F9974" s="9">
        <v>1</v>
      </c>
      <c r="G9974" s="9">
        <v>10</v>
      </c>
      <c r="H9974" s="9">
        <v>13</v>
      </c>
      <c r="I9974" s="9">
        <v>0.69486218690872192</v>
      </c>
      <c r="J9974" s="9">
        <v>0.69486218690872192</v>
      </c>
      <c r="K9974" s="9">
        <v>0</v>
      </c>
      <c r="L9974" s="9">
        <v>51.358516693115234</v>
      </c>
    </row>
    <row r="9975" spans="1:12" x14ac:dyDescent="0.25">
      <c r="A9975" s="5" t="str">
        <f t="shared" si="155"/>
        <v>1NEMNon-NEM Customer1211014</v>
      </c>
      <c r="B9975" s="9">
        <v>1</v>
      </c>
      <c r="C9975" t="s">
        <v>132</v>
      </c>
      <c r="D9975" t="s">
        <v>143</v>
      </c>
      <c r="E9975" s="9">
        <v>12</v>
      </c>
      <c r="F9975" s="9">
        <v>1</v>
      </c>
      <c r="G9975" s="9">
        <v>10</v>
      </c>
      <c r="H9975" s="9">
        <v>14</v>
      </c>
      <c r="I9975" s="9">
        <v>0.66190034151077271</v>
      </c>
      <c r="J9975" s="9">
        <v>0.66190034151077271</v>
      </c>
      <c r="K9975" s="9">
        <v>0</v>
      </c>
      <c r="L9975" s="9">
        <v>52.5374755859375</v>
      </c>
    </row>
    <row r="9976" spans="1:12" x14ac:dyDescent="0.25">
      <c r="A9976" s="5" t="str">
        <f t="shared" si="155"/>
        <v>1NEMNon-NEM Customer1211015</v>
      </c>
      <c r="B9976" s="9">
        <v>1</v>
      </c>
      <c r="C9976" t="s">
        <v>132</v>
      </c>
      <c r="D9976" t="s">
        <v>143</v>
      </c>
      <c r="E9976" s="9">
        <v>12</v>
      </c>
      <c r="F9976" s="9">
        <v>1</v>
      </c>
      <c r="G9976" s="9">
        <v>10</v>
      </c>
      <c r="H9976" s="9">
        <v>15</v>
      </c>
      <c r="I9976" s="9">
        <v>0.64217787981033325</v>
      </c>
      <c r="J9976" s="9">
        <v>0.64217787981033325</v>
      </c>
      <c r="K9976" s="9">
        <v>0</v>
      </c>
      <c r="L9976" s="9">
        <v>53.405406951904297</v>
      </c>
    </row>
    <row r="9977" spans="1:12" x14ac:dyDescent="0.25">
      <c r="A9977" s="5" t="str">
        <f t="shared" si="155"/>
        <v>1NEMNon-NEM Customer1211016</v>
      </c>
      <c r="B9977" s="9">
        <v>1</v>
      </c>
      <c r="C9977" t="s">
        <v>132</v>
      </c>
      <c r="D9977" t="s">
        <v>143</v>
      </c>
      <c r="E9977" s="9">
        <v>12</v>
      </c>
      <c r="F9977" s="9">
        <v>1</v>
      </c>
      <c r="G9977" s="9">
        <v>10</v>
      </c>
      <c r="H9977" s="9">
        <v>16</v>
      </c>
      <c r="I9977" s="9">
        <v>0.64752620458602905</v>
      </c>
      <c r="J9977" s="9">
        <v>0.64752620458602905</v>
      </c>
      <c r="K9977" s="9">
        <v>0</v>
      </c>
      <c r="L9977" s="9">
        <v>53.730922698974609</v>
      </c>
    </row>
    <row r="9978" spans="1:12" x14ac:dyDescent="0.25">
      <c r="A9978" s="5" t="str">
        <f t="shared" si="155"/>
        <v>1NEMNon-NEM Customer1211017</v>
      </c>
      <c r="B9978" s="9">
        <v>1</v>
      </c>
      <c r="C9978" t="s">
        <v>132</v>
      </c>
      <c r="D9978" t="s">
        <v>143</v>
      </c>
      <c r="E9978" s="9">
        <v>12</v>
      </c>
      <c r="F9978" s="9">
        <v>1</v>
      </c>
      <c r="G9978" s="9">
        <v>10</v>
      </c>
      <c r="H9978" s="9">
        <v>17</v>
      </c>
      <c r="I9978" s="9">
        <v>0.71853166818618774</v>
      </c>
      <c r="J9978" s="9">
        <v>0.71853166818618774</v>
      </c>
      <c r="K9978" s="9">
        <v>0</v>
      </c>
      <c r="L9978" s="9">
        <v>53.382408142089844</v>
      </c>
    </row>
    <row r="9979" spans="1:12" x14ac:dyDescent="0.25">
      <c r="A9979" s="5" t="str">
        <f t="shared" si="155"/>
        <v>1NEMNon-NEM Customer1211018</v>
      </c>
      <c r="B9979" s="9">
        <v>1</v>
      </c>
      <c r="C9979" t="s">
        <v>132</v>
      </c>
      <c r="D9979" t="s">
        <v>143</v>
      </c>
      <c r="E9979" s="9">
        <v>12</v>
      </c>
      <c r="F9979" s="9">
        <v>1</v>
      </c>
      <c r="G9979" s="9">
        <v>10</v>
      </c>
      <c r="H9979" s="9">
        <v>18</v>
      </c>
      <c r="I9979" s="9">
        <v>0.91639429330825806</v>
      </c>
      <c r="J9979" s="9">
        <v>0.91639429330825806</v>
      </c>
      <c r="K9979" s="9">
        <v>0</v>
      </c>
      <c r="L9979" s="9">
        <v>51.603290557861328</v>
      </c>
    </row>
    <row r="9980" spans="1:12" x14ac:dyDescent="0.25">
      <c r="A9980" s="5" t="str">
        <f t="shared" si="155"/>
        <v>1NEMNon-NEM Customer1211019</v>
      </c>
      <c r="B9980" s="9">
        <v>1</v>
      </c>
      <c r="C9980" t="s">
        <v>132</v>
      </c>
      <c r="D9980" t="s">
        <v>143</v>
      </c>
      <c r="E9980" s="9">
        <v>12</v>
      </c>
      <c r="F9980" s="9">
        <v>1</v>
      </c>
      <c r="G9980" s="9">
        <v>10</v>
      </c>
      <c r="H9980" s="9">
        <v>19</v>
      </c>
      <c r="I9980" s="9">
        <v>1.0632002353668213</v>
      </c>
      <c r="J9980" s="9">
        <v>1.0632002353668213</v>
      </c>
      <c r="K9980" s="9">
        <v>0</v>
      </c>
      <c r="L9980" s="9">
        <v>49.471439361572266</v>
      </c>
    </row>
    <row r="9981" spans="1:12" x14ac:dyDescent="0.25">
      <c r="A9981" s="5" t="str">
        <f t="shared" si="155"/>
        <v>1NEMNon-NEM Customer1211020</v>
      </c>
      <c r="B9981" s="9">
        <v>1</v>
      </c>
      <c r="C9981" t="s">
        <v>132</v>
      </c>
      <c r="D9981" t="s">
        <v>143</v>
      </c>
      <c r="E9981" s="9">
        <v>12</v>
      </c>
      <c r="F9981" s="9">
        <v>1</v>
      </c>
      <c r="G9981" s="9">
        <v>10</v>
      </c>
      <c r="H9981" s="9">
        <v>20</v>
      </c>
      <c r="I9981" s="9">
        <v>1.085817813873291</v>
      </c>
      <c r="J9981" s="9">
        <v>1.085817813873291</v>
      </c>
      <c r="K9981" s="9">
        <v>0</v>
      </c>
      <c r="L9981" s="9">
        <v>48.220596313476563</v>
      </c>
    </row>
    <row r="9982" spans="1:12" x14ac:dyDescent="0.25">
      <c r="A9982" s="5" t="str">
        <f t="shared" si="155"/>
        <v>1NEMNon-NEM Customer1211021</v>
      </c>
      <c r="B9982" s="9">
        <v>1</v>
      </c>
      <c r="C9982" t="s">
        <v>132</v>
      </c>
      <c r="D9982" t="s">
        <v>143</v>
      </c>
      <c r="E9982" s="9">
        <v>12</v>
      </c>
      <c r="F9982" s="9">
        <v>1</v>
      </c>
      <c r="G9982" s="9">
        <v>10</v>
      </c>
      <c r="H9982" s="9">
        <v>21</v>
      </c>
      <c r="I9982" s="9">
        <v>1.071987509727478</v>
      </c>
      <c r="J9982" s="9">
        <v>1.071987509727478</v>
      </c>
      <c r="K9982" s="9">
        <v>0</v>
      </c>
      <c r="L9982" s="9">
        <v>46.850334167480469</v>
      </c>
    </row>
    <row r="9983" spans="1:12" x14ac:dyDescent="0.25">
      <c r="A9983" s="5" t="str">
        <f t="shared" si="155"/>
        <v>1NEMNon-NEM Customer1211022</v>
      </c>
      <c r="B9983" s="9">
        <v>1</v>
      </c>
      <c r="C9983" t="s">
        <v>132</v>
      </c>
      <c r="D9983" t="s">
        <v>143</v>
      </c>
      <c r="E9983" s="9">
        <v>12</v>
      </c>
      <c r="F9983" s="9">
        <v>1</v>
      </c>
      <c r="G9983" s="9">
        <v>10</v>
      </c>
      <c r="H9983" s="9">
        <v>22</v>
      </c>
      <c r="I9983" s="9">
        <v>1.0251561403274536</v>
      </c>
      <c r="J9983" s="9">
        <v>1.0251561403274536</v>
      </c>
      <c r="K9983" s="9">
        <v>0</v>
      </c>
      <c r="L9983" s="9">
        <v>45.343757629394531</v>
      </c>
    </row>
    <row r="9984" spans="1:12" x14ac:dyDescent="0.25">
      <c r="A9984" s="5" t="str">
        <f t="shared" si="155"/>
        <v>1NEMNon-NEM Customer1211023</v>
      </c>
      <c r="B9984" s="9">
        <v>1</v>
      </c>
      <c r="C9984" t="s">
        <v>132</v>
      </c>
      <c r="D9984" t="s">
        <v>143</v>
      </c>
      <c r="E9984" s="9">
        <v>12</v>
      </c>
      <c r="F9984" s="9">
        <v>1</v>
      </c>
      <c r="G9984" s="9">
        <v>10</v>
      </c>
      <c r="H9984" s="9">
        <v>23</v>
      </c>
      <c r="I9984" s="9">
        <v>0.95380407571792603</v>
      </c>
      <c r="J9984" s="9">
        <v>0.95380407571792603</v>
      </c>
      <c r="K9984" s="9">
        <v>0</v>
      </c>
      <c r="L9984" s="9">
        <v>44.638843536376953</v>
      </c>
    </row>
    <row r="9985" spans="1:12" x14ac:dyDescent="0.25">
      <c r="A9985" s="5" t="str">
        <f t="shared" si="155"/>
        <v>1NEMNon-NEM Customer1211024</v>
      </c>
      <c r="B9985" s="9">
        <v>1</v>
      </c>
      <c r="C9985" t="s">
        <v>132</v>
      </c>
      <c r="D9985" t="s">
        <v>143</v>
      </c>
      <c r="E9985" s="9">
        <v>12</v>
      </c>
      <c r="F9985" s="9">
        <v>1</v>
      </c>
      <c r="G9985" s="9">
        <v>10</v>
      </c>
      <c r="H9985" s="9">
        <v>24</v>
      </c>
      <c r="I9985" s="9">
        <v>0.84408450126647949</v>
      </c>
      <c r="J9985" s="9">
        <v>0.84408450126647949</v>
      </c>
      <c r="K9985" s="9">
        <v>0</v>
      </c>
      <c r="L9985" s="9">
        <v>44.175548553466797</v>
      </c>
    </row>
    <row r="9986" spans="1:12" x14ac:dyDescent="0.25">
      <c r="A9986" s="5" t="str">
        <f t="shared" si="155"/>
        <v>1SublapSCEC0021</v>
      </c>
      <c r="B9986" s="9">
        <v>1</v>
      </c>
      <c r="C9986" t="s">
        <v>133</v>
      </c>
      <c r="D9986" s="3" t="s">
        <v>144</v>
      </c>
      <c r="E9986" s="9">
        <v>0</v>
      </c>
      <c r="F9986" s="9">
        <v>0</v>
      </c>
      <c r="G9986" s="9">
        <v>2</v>
      </c>
      <c r="H9986" s="9">
        <v>1</v>
      </c>
      <c r="I9986" s="9">
        <v>1.5438110828399658</v>
      </c>
      <c r="J9986" s="9">
        <v>1.5438110828399658</v>
      </c>
      <c r="K9986" s="9">
        <v>0</v>
      </c>
      <c r="L9986" s="9">
        <v>78.691085815429688</v>
      </c>
    </row>
    <row r="9987" spans="1:12" x14ac:dyDescent="0.25">
      <c r="A9987" s="5" t="str">
        <f t="shared" ref="A9987:A10050" si="156">B9987&amp;C9987&amp;D9987&amp;E9987&amp;F9987&amp;G9987&amp;H9987</f>
        <v>1SublapSCEC0022</v>
      </c>
      <c r="B9987" s="9">
        <v>1</v>
      </c>
      <c r="C9987" t="s">
        <v>133</v>
      </c>
      <c r="D9987" s="3" t="s">
        <v>144</v>
      </c>
      <c r="E9987" s="9">
        <v>0</v>
      </c>
      <c r="F9987" s="9">
        <v>0</v>
      </c>
      <c r="G9987" s="9">
        <v>2</v>
      </c>
      <c r="H9987" s="9">
        <v>2</v>
      </c>
      <c r="I9987" s="9">
        <v>1.3091779947280884</v>
      </c>
      <c r="J9987" s="9">
        <v>1.3091779947280884</v>
      </c>
      <c r="K9987" s="9">
        <v>0</v>
      </c>
      <c r="L9987" s="9">
        <v>77.296455383300781</v>
      </c>
    </row>
    <row r="9988" spans="1:12" x14ac:dyDescent="0.25">
      <c r="A9988" s="5" t="str">
        <f t="shared" si="156"/>
        <v>1SublapSCEC0023</v>
      </c>
      <c r="B9988" s="9">
        <v>1</v>
      </c>
      <c r="C9988" t="s">
        <v>133</v>
      </c>
      <c r="D9988" s="3" t="s">
        <v>144</v>
      </c>
      <c r="E9988" s="9">
        <v>0</v>
      </c>
      <c r="F9988" s="9">
        <v>0</v>
      </c>
      <c r="G9988" s="9">
        <v>2</v>
      </c>
      <c r="H9988" s="9">
        <v>3</v>
      </c>
      <c r="I9988" s="9">
        <v>1.1380932331085205</v>
      </c>
      <c r="J9988" s="9">
        <v>1.1380932331085205</v>
      </c>
      <c r="K9988" s="9">
        <v>0</v>
      </c>
      <c r="L9988" s="9">
        <v>75.991043090820313</v>
      </c>
    </row>
    <row r="9989" spans="1:12" x14ac:dyDescent="0.25">
      <c r="A9989" s="5" t="str">
        <f t="shared" si="156"/>
        <v>1SublapSCEC0024</v>
      </c>
      <c r="B9989" s="9">
        <v>1</v>
      </c>
      <c r="C9989" t="s">
        <v>133</v>
      </c>
      <c r="D9989" s="3" t="s">
        <v>144</v>
      </c>
      <c r="E9989" s="9">
        <v>0</v>
      </c>
      <c r="F9989" s="9">
        <v>0</v>
      </c>
      <c r="G9989" s="9">
        <v>2</v>
      </c>
      <c r="H9989" s="9">
        <v>4</v>
      </c>
      <c r="I9989" s="9">
        <v>1.0048985481262207</v>
      </c>
      <c r="J9989" s="9">
        <v>1.0048985481262207</v>
      </c>
      <c r="K9989" s="9">
        <v>0</v>
      </c>
      <c r="L9989" s="9">
        <v>74.779823303222656</v>
      </c>
    </row>
    <row r="9990" spans="1:12" x14ac:dyDescent="0.25">
      <c r="A9990" s="5" t="str">
        <f t="shared" si="156"/>
        <v>1SublapSCEC0025</v>
      </c>
      <c r="B9990" s="9">
        <v>1</v>
      </c>
      <c r="C9990" t="s">
        <v>133</v>
      </c>
      <c r="D9990" s="3" t="s">
        <v>144</v>
      </c>
      <c r="E9990" s="9">
        <v>0</v>
      </c>
      <c r="F9990" s="9">
        <v>0</v>
      </c>
      <c r="G9990" s="9">
        <v>2</v>
      </c>
      <c r="H9990" s="9">
        <v>5</v>
      </c>
      <c r="I9990" s="9">
        <v>0.90947562456130981</v>
      </c>
      <c r="J9990" s="9">
        <v>0.90947562456130981</v>
      </c>
      <c r="K9990" s="9">
        <v>0</v>
      </c>
      <c r="L9990" s="9">
        <v>73.631683349609375</v>
      </c>
    </row>
    <row r="9991" spans="1:12" x14ac:dyDescent="0.25">
      <c r="A9991" s="5" t="str">
        <f t="shared" si="156"/>
        <v>1SublapSCEC0026</v>
      </c>
      <c r="B9991" s="9">
        <v>1</v>
      </c>
      <c r="C9991" t="s">
        <v>133</v>
      </c>
      <c r="D9991" s="3" t="s">
        <v>144</v>
      </c>
      <c r="E9991" s="9">
        <v>0</v>
      </c>
      <c r="F9991" s="9">
        <v>0</v>
      </c>
      <c r="G9991" s="9">
        <v>2</v>
      </c>
      <c r="H9991" s="9">
        <v>6</v>
      </c>
      <c r="I9991" s="9">
        <v>0.84866660833358765</v>
      </c>
      <c r="J9991" s="9">
        <v>0.84866660833358765</v>
      </c>
      <c r="K9991" s="9">
        <v>0</v>
      </c>
      <c r="L9991" s="9">
        <v>72.403251647949219</v>
      </c>
    </row>
    <row r="9992" spans="1:12" x14ac:dyDescent="0.25">
      <c r="A9992" s="5" t="str">
        <f t="shared" si="156"/>
        <v>1SublapSCEC0027</v>
      </c>
      <c r="B9992" s="9">
        <v>1</v>
      </c>
      <c r="C9992" t="s">
        <v>133</v>
      </c>
      <c r="D9992" s="3" t="s">
        <v>144</v>
      </c>
      <c r="E9992" s="9">
        <v>0</v>
      </c>
      <c r="F9992" s="9">
        <v>0</v>
      </c>
      <c r="G9992" s="9">
        <v>2</v>
      </c>
      <c r="H9992" s="9">
        <v>7</v>
      </c>
      <c r="I9992" s="9">
        <v>0.81763875484466553</v>
      </c>
      <c r="J9992" s="9">
        <v>0.81763875484466553</v>
      </c>
      <c r="K9992" s="9">
        <v>0</v>
      </c>
      <c r="L9992" s="9">
        <v>71.692665100097656</v>
      </c>
    </row>
    <row r="9993" spans="1:12" x14ac:dyDescent="0.25">
      <c r="A9993" s="5" t="str">
        <f t="shared" si="156"/>
        <v>1SublapSCEC0028</v>
      </c>
      <c r="B9993" s="9">
        <v>1</v>
      </c>
      <c r="C9993" t="s">
        <v>133</v>
      </c>
      <c r="D9993" s="3" t="s">
        <v>144</v>
      </c>
      <c r="E9993" s="9">
        <v>0</v>
      </c>
      <c r="F9993" s="9">
        <v>0</v>
      </c>
      <c r="G9993" s="9">
        <v>2</v>
      </c>
      <c r="H9993" s="9">
        <v>8</v>
      </c>
      <c r="I9993" s="9">
        <v>0.77016466856002808</v>
      </c>
      <c r="J9993" s="9">
        <v>0.77016466856002808</v>
      </c>
      <c r="K9993" s="9">
        <v>0</v>
      </c>
      <c r="L9993" s="9">
        <v>71.968597412109375</v>
      </c>
    </row>
    <row r="9994" spans="1:12" x14ac:dyDescent="0.25">
      <c r="A9994" s="5" t="str">
        <f t="shared" si="156"/>
        <v>1SublapSCEC0029</v>
      </c>
      <c r="B9994" s="9">
        <v>1</v>
      </c>
      <c r="C9994" t="s">
        <v>133</v>
      </c>
      <c r="D9994" s="3" t="s">
        <v>144</v>
      </c>
      <c r="E9994" s="9">
        <v>0</v>
      </c>
      <c r="F9994" s="9">
        <v>0</v>
      </c>
      <c r="G9994" s="9">
        <v>2</v>
      </c>
      <c r="H9994" s="9">
        <v>9</v>
      </c>
      <c r="I9994" s="9">
        <v>0.68266081809997559</v>
      </c>
      <c r="J9994" s="9">
        <v>0.68266081809997559</v>
      </c>
      <c r="K9994" s="9">
        <v>0</v>
      </c>
      <c r="L9994" s="9">
        <v>75.059974670410156</v>
      </c>
    </row>
    <row r="9995" spans="1:12" x14ac:dyDescent="0.25">
      <c r="A9995" s="5" t="str">
        <f t="shared" si="156"/>
        <v>1SublapSCEC00210</v>
      </c>
      <c r="B9995" s="9">
        <v>1</v>
      </c>
      <c r="C9995" t="s">
        <v>133</v>
      </c>
      <c r="D9995" s="3" t="s">
        <v>144</v>
      </c>
      <c r="E9995" s="9">
        <v>0</v>
      </c>
      <c r="F9995" s="9">
        <v>0</v>
      </c>
      <c r="G9995" s="9">
        <v>2</v>
      </c>
      <c r="H9995" s="9">
        <v>10</v>
      </c>
      <c r="I9995" s="9">
        <v>0.62788856029510498</v>
      </c>
      <c r="J9995" s="9">
        <v>0.62788856029510498</v>
      </c>
      <c r="K9995" s="9">
        <v>0</v>
      </c>
      <c r="L9995" s="9">
        <v>79.862373352050781</v>
      </c>
    </row>
    <row r="9996" spans="1:12" x14ac:dyDescent="0.25">
      <c r="A9996" s="5" t="str">
        <f t="shared" si="156"/>
        <v>1SublapSCEC00211</v>
      </c>
      <c r="B9996" s="9">
        <v>1</v>
      </c>
      <c r="C9996" t="s">
        <v>133</v>
      </c>
      <c r="D9996" s="3" t="s">
        <v>144</v>
      </c>
      <c r="E9996" s="9">
        <v>0</v>
      </c>
      <c r="F9996" s="9">
        <v>0</v>
      </c>
      <c r="G9996" s="9">
        <v>2</v>
      </c>
      <c r="H9996" s="9">
        <v>11</v>
      </c>
      <c r="I9996" s="9">
        <v>0.68091559410095215</v>
      </c>
      <c r="J9996" s="9">
        <v>0.68091559410095215</v>
      </c>
      <c r="K9996" s="9">
        <v>0</v>
      </c>
      <c r="L9996" s="9">
        <v>85.008506774902344</v>
      </c>
    </row>
    <row r="9997" spans="1:12" x14ac:dyDescent="0.25">
      <c r="A9997" s="5" t="str">
        <f t="shared" si="156"/>
        <v>1SublapSCEC00212</v>
      </c>
      <c r="B9997" s="9">
        <v>1</v>
      </c>
      <c r="C9997" t="s">
        <v>133</v>
      </c>
      <c r="D9997" s="3" t="s">
        <v>144</v>
      </c>
      <c r="E9997" s="9">
        <v>0</v>
      </c>
      <c r="F9997" s="9">
        <v>0</v>
      </c>
      <c r="G9997" s="9">
        <v>2</v>
      </c>
      <c r="H9997" s="9">
        <v>12</v>
      </c>
      <c r="I9997" s="9">
        <v>0.85792726278305054</v>
      </c>
      <c r="J9997" s="9">
        <v>0.85792726278305054</v>
      </c>
      <c r="K9997" s="9">
        <v>0</v>
      </c>
      <c r="L9997" s="9">
        <v>89.503074645996094</v>
      </c>
    </row>
    <row r="9998" spans="1:12" x14ac:dyDescent="0.25">
      <c r="A9998" s="5" t="str">
        <f t="shared" si="156"/>
        <v>1SublapSCEC00213</v>
      </c>
      <c r="B9998" s="9">
        <v>1</v>
      </c>
      <c r="C9998" t="s">
        <v>133</v>
      </c>
      <c r="D9998" s="3" t="s">
        <v>144</v>
      </c>
      <c r="E9998" s="9">
        <v>0</v>
      </c>
      <c r="F9998" s="9">
        <v>0</v>
      </c>
      <c r="G9998" s="9">
        <v>2</v>
      </c>
      <c r="H9998" s="9">
        <v>13</v>
      </c>
      <c r="I9998" s="9">
        <v>1.1402581930160522</v>
      </c>
      <c r="J9998" s="9">
        <v>1.1402581930160522</v>
      </c>
      <c r="K9998" s="9">
        <v>0</v>
      </c>
      <c r="L9998" s="9">
        <v>93.084716796875</v>
      </c>
    </row>
    <row r="9999" spans="1:12" x14ac:dyDescent="0.25">
      <c r="A9999" s="5" t="str">
        <f t="shared" si="156"/>
        <v>1SublapSCEC00214</v>
      </c>
      <c r="B9999" s="9">
        <v>1</v>
      </c>
      <c r="C9999" t="s">
        <v>133</v>
      </c>
      <c r="D9999" s="3" t="s">
        <v>144</v>
      </c>
      <c r="E9999" s="9">
        <v>0</v>
      </c>
      <c r="F9999" s="9">
        <v>0</v>
      </c>
      <c r="G9999" s="9">
        <v>2</v>
      </c>
      <c r="H9999" s="9">
        <v>14</v>
      </c>
      <c r="I9999" s="9">
        <v>1.4860527515411377</v>
      </c>
      <c r="J9999" s="9">
        <v>1.4860527515411377</v>
      </c>
      <c r="K9999" s="9">
        <v>0</v>
      </c>
      <c r="L9999" s="9">
        <v>95.814064025878906</v>
      </c>
    </row>
    <row r="10000" spans="1:12" x14ac:dyDescent="0.25">
      <c r="A10000" s="5" t="str">
        <f t="shared" si="156"/>
        <v>1SublapSCEC00215</v>
      </c>
      <c r="B10000" s="9">
        <v>1</v>
      </c>
      <c r="C10000" t="s">
        <v>133</v>
      </c>
      <c r="D10000" s="3" t="s">
        <v>144</v>
      </c>
      <c r="E10000" s="9">
        <v>0</v>
      </c>
      <c r="F10000" s="9">
        <v>0</v>
      </c>
      <c r="G10000" s="9">
        <v>2</v>
      </c>
      <c r="H10000" s="9">
        <v>15</v>
      </c>
      <c r="I10000" s="9">
        <v>1.8484115600585938</v>
      </c>
      <c r="J10000" s="9">
        <v>1.8484115600585938</v>
      </c>
      <c r="K10000" s="9">
        <v>0</v>
      </c>
      <c r="L10000" s="9">
        <v>97.670745849609375</v>
      </c>
    </row>
    <row r="10001" spans="1:12" x14ac:dyDescent="0.25">
      <c r="A10001" s="5" t="str">
        <f t="shared" si="156"/>
        <v>1SublapSCEC00216</v>
      </c>
      <c r="B10001" s="9">
        <v>1</v>
      </c>
      <c r="C10001" t="s">
        <v>133</v>
      </c>
      <c r="D10001" s="3" t="s">
        <v>144</v>
      </c>
      <c r="E10001" s="9">
        <v>0</v>
      </c>
      <c r="F10001" s="9">
        <v>0</v>
      </c>
      <c r="G10001" s="9">
        <v>2</v>
      </c>
      <c r="H10001" s="9">
        <v>16</v>
      </c>
      <c r="I10001" s="9">
        <v>2.250723123550415</v>
      </c>
      <c r="J10001" s="9">
        <v>2.250723123550415</v>
      </c>
      <c r="K10001" s="9">
        <v>0</v>
      </c>
      <c r="L10001" s="9">
        <v>97.977516174316406</v>
      </c>
    </row>
    <row r="10002" spans="1:12" x14ac:dyDescent="0.25">
      <c r="A10002" s="5" t="str">
        <f t="shared" si="156"/>
        <v>1SublapSCEC00217</v>
      </c>
      <c r="B10002" s="9">
        <v>1</v>
      </c>
      <c r="C10002" t="s">
        <v>133</v>
      </c>
      <c r="D10002" s="3" t="s">
        <v>144</v>
      </c>
      <c r="E10002" s="9">
        <v>0</v>
      </c>
      <c r="F10002" s="9">
        <v>0</v>
      </c>
      <c r="G10002" s="9">
        <v>2</v>
      </c>
      <c r="H10002" s="9">
        <v>17</v>
      </c>
      <c r="I10002" s="9">
        <v>2.5675420761108398</v>
      </c>
      <c r="J10002" s="9">
        <v>1.3977310657501221</v>
      </c>
      <c r="K10002" s="9">
        <v>1.9562693312764168E-2</v>
      </c>
      <c r="L10002" s="9">
        <v>97.436447143554688</v>
      </c>
    </row>
    <row r="10003" spans="1:12" x14ac:dyDescent="0.25">
      <c r="A10003" s="5" t="str">
        <f t="shared" si="156"/>
        <v>1SublapSCEC00218</v>
      </c>
      <c r="B10003" s="9">
        <v>1</v>
      </c>
      <c r="C10003" t="s">
        <v>133</v>
      </c>
      <c r="D10003" s="3" t="s">
        <v>144</v>
      </c>
      <c r="E10003" s="9">
        <v>0</v>
      </c>
      <c r="F10003" s="9">
        <v>0</v>
      </c>
      <c r="G10003" s="9">
        <v>2</v>
      </c>
      <c r="H10003" s="9">
        <v>18</v>
      </c>
      <c r="I10003" s="9">
        <v>2.8312773704528809</v>
      </c>
      <c r="J10003" s="9">
        <v>2.1895356178283691</v>
      </c>
      <c r="K10003" s="9">
        <v>3.3538803458213806E-2</v>
      </c>
      <c r="L10003" s="9">
        <v>95.505882263183594</v>
      </c>
    </row>
    <row r="10004" spans="1:12" x14ac:dyDescent="0.25">
      <c r="A10004" s="5" t="str">
        <f t="shared" si="156"/>
        <v>1SublapSCEC00219</v>
      </c>
      <c r="B10004" s="9">
        <v>1</v>
      </c>
      <c r="C10004" t="s">
        <v>133</v>
      </c>
      <c r="D10004" s="3" t="s">
        <v>144</v>
      </c>
      <c r="E10004" s="9">
        <v>0</v>
      </c>
      <c r="F10004" s="9">
        <v>0</v>
      </c>
      <c r="G10004" s="9">
        <v>2</v>
      </c>
      <c r="H10004" s="9">
        <v>19</v>
      </c>
      <c r="I10004" s="9">
        <v>2.908491849899292</v>
      </c>
      <c r="J10004" s="9">
        <v>2.5230612754821777</v>
      </c>
      <c r="K10004" s="9">
        <v>2.3091394454240799E-2</v>
      </c>
      <c r="L10004" s="9">
        <v>93.590904235839844</v>
      </c>
    </row>
    <row r="10005" spans="1:12" x14ac:dyDescent="0.25">
      <c r="A10005" s="5" t="str">
        <f t="shared" si="156"/>
        <v>1SublapSCEC00220</v>
      </c>
      <c r="B10005" s="9">
        <v>1</v>
      </c>
      <c r="C10005" t="s">
        <v>133</v>
      </c>
      <c r="D10005" s="3" t="s">
        <v>144</v>
      </c>
      <c r="E10005" s="9">
        <v>0</v>
      </c>
      <c r="F10005" s="9">
        <v>0</v>
      </c>
      <c r="G10005" s="9">
        <v>2</v>
      </c>
      <c r="H10005" s="9">
        <v>20</v>
      </c>
      <c r="I10005" s="9">
        <v>2.7562291622161865</v>
      </c>
      <c r="J10005" s="9">
        <v>2.4875280857086182</v>
      </c>
      <c r="K10005" s="9">
        <v>1.0731739923357964E-2</v>
      </c>
      <c r="L10005" s="9">
        <v>91.121444702148438</v>
      </c>
    </row>
    <row r="10006" spans="1:12" x14ac:dyDescent="0.25">
      <c r="A10006" s="5" t="str">
        <f t="shared" si="156"/>
        <v>1SublapSCEC00221</v>
      </c>
      <c r="B10006" s="9">
        <v>1</v>
      </c>
      <c r="C10006" t="s">
        <v>133</v>
      </c>
      <c r="D10006" s="3" t="s">
        <v>144</v>
      </c>
      <c r="E10006" s="9">
        <v>0</v>
      </c>
      <c r="F10006" s="9">
        <v>0</v>
      </c>
      <c r="G10006" s="9">
        <v>2</v>
      </c>
      <c r="H10006" s="9">
        <v>21</v>
      </c>
      <c r="I10006" s="9">
        <v>2.6077139377593994</v>
      </c>
      <c r="J10006" s="9">
        <v>2.381089448928833</v>
      </c>
      <c r="K10006" s="9">
        <v>1.5223403461277485E-2</v>
      </c>
      <c r="L10006" s="9">
        <v>87.412277221679688</v>
      </c>
    </row>
    <row r="10007" spans="1:12" x14ac:dyDescent="0.25">
      <c r="A10007" s="5" t="str">
        <f t="shared" si="156"/>
        <v>1SublapSCEC00222</v>
      </c>
      <c r="B10007" s="9">
        <v>1</v>
      </c>
      <c r="C10007" t="s">
        <v>133</v>
      </c>
      <c r="D10007" s="3" t="s">
        <v>144</v>
      </c>
      <c r="E10007" s="9">
        <v>0</v>
      </c>
      <c r="F10007" s="9">
        <v>0</v>
      </c>
      <c r="G10007" s="9">
        <v>2</v>
      </c>
      <c r="H10007" s="9">
        <v>22</v>
      </c>
      <c r="I10007" s="9">
        <v>2.4476222991943359</v>
      </c>
      <c r="J10007" s="9">
        <v>2.9845356941223145</v>
      </c>
      <c r="K10007" s="9">
        <v>2.4261850863695145E-2</v>
      </c>
      <c r="L10007" s="9">
        <v>84.210319519042969</v>
      </c>
    </row>
    <row r="10008" spans="1:12" x14ac:dyDescent="0.25">
      <c r="A10008" s="5" t="str">
        <f t="shared" si="156"/>
        <v>1SublapSCEC00223</v>
      </c>
      <c r="B10008" s="9">
        <v>1</v>
      </c>
      <c r="C10008" t="s">
        <v>133</v>
      </c>
      <c r="D10008" s="3" t="s">
        <v>144</v>
      </c>
      <c r="E10008" s="9">
        <v>0</v>
      </c>
      <c r="F10008" s="9">
        <v>0</v>
      </c>
      <c r="G10008" s="9">
        <v>2</v>
      </c>
      <c r="H10008" s="9">
        <v>23</v>
      </c>
      <c r="I10008" s="9">
        <v>2.1681528091430664</v>
      </c>
      <c r="J10008" s="9">
        <v>2.3691718578338623</v>
      </c>
      <c r="K10008" s="9">
        <v>1.4189369045197964E-2</v>
      </c>
      <c r="L10008" s="9">
        <v>82.125091552734375</v>
      </c>
    </row>
    <row r="10009" spans="1:12" x14ac:dyDescent="0.25">
      <c r="A10009" s="5" t="str">
        <f t="shared" si="156"/>
        <v>1SublapSCEC00224</v>
      </c>
      <c r="B10009" s="9">
        <v>1</v>
      </c>
      <c r="C10009" t="s">
        <v>133</v>
      </c>
      <c r="D10009" s="3" t="s">
        <v>144</v>
      </c>
      <c r="E10009" s="9">
        <v>0</v>
      </c>
      <c r="F10009" s="9">
        <v>0</v>
      </c>
      <c r="G10009" s="9">
        <v>2</v>
      </c>
      <c r="H10009" s="9">
        <v>24</v>
      </c>
      <c r="I10009" s="9">
        <v>1.8228014707565308</v>
      </c>
      <c r="J10009" s="9">
        <v>1.9268060922622681</v>
      </c>
      <c r="K10009" s="9">
        <v>1.1108288541436195E-2</v>
      </c>
      <c r="L10009" s="9">
        <v>80.381721496582031</v>
      </c>
    </row>
    <row r="10010" spans="1:12" x14ac:dyDescent="0.25">
      <c r="A10010" s="5" t="str">
        <f t="shared" si="156"/>
        <v>1SublapSCEC00101</v>
      </c>
      <c r="B10010" s="9">
        <v>1</v>
      </c>
      <c r="C10010" t="s">
        <v>133</v>
      </c>
      <c r="D10010" t="s">
        <v>144</v>
      </c>
      <c r="E10010" s="9">
        <v>0</v>
      </c>
      <c r="F10010" s="9">
        <v>0</v>
      </c>
      <c r="G10010" s="9">
        <v>10</v>
      </c>
      <c r="H10010" s="9">
        <v>1</v>
      </c>
      <c r="I10010" s="9">
        <v>1.7546806335449219</v>
      </c>
      <c r="J10010" s="9">
        <v>1.7546806335449219</v>
      </c>
      <c r="K10010" s="9">
        <v>0</v>
      </c>
      <c r="L10010" s="9">
        <v>82.425163269042969</v>
      </c>
    </row>
    <row r="10011" spans="1:12" x14ac:dyDescent="0.25">
      <c r="A10011" s="5" t="str">
        <f t="shared" si="156"/>
        <v>1SublapSCEC00102</v>
      </c>
      <c r="B10011" s="9">
        <v>1</v>
      </c>
      <c r="C10011" t="s">
        <v>133</v>
      </c>
      <c r="D10011" t="s">
        <v>144</v>
      </c>
      <c r="E10011" s="9">
        <v>0</v>
      </c>
      <c r="F10011" s="9">
        <v>0</v>
      </c>
      <c r="G10011" s="9">
        <v>10</v>
      </c>
      <c r="H10011" s="9">
        <v>2</v>
      </c>
      <c r="I10011" s="9">
        <v>1.4802219867706299</v>
      </c>
      <c r="J10011" s="9">
        <v>1.4802219867706299</v>
      </c>
      <c r="K10011" s="9">
        <v>0</v>
      </c>
      <c r="L10011" s="9">
        <v>80.922660827636719</v>
      </c>
    </row>
    <row r="10012" spans="1:12" x14ac:dyDescent="0.25">
      <c r="A10012" s="5" t="str">
        <f t="shared" si="156"/>
        <v>1SublapSCEC00103</v>
      </c>
      <c r="B10012" s="9">
        <v>1</v>
      </c>
      <c r="C10012" t="s">
        <v>133</v>
      </c>
      <c r="D10012" t="s">
        <v>144</v>
      </c>
      <c r="E10012" s="9">
        <v>0</v>
      </c>
      <c r="F10012" s="9">
        <v>0</v>
      </c>
      <c r="G10012" s="9">
        <v>10</v>
      </c>
      <c r="H10012" s="9">
        <v>3</v>
      </c>
      <c r="I10012" s="9">
        <v>1.2882810831069946</v>
      </c>
      <c r="J10012" s="9">
        <v>1.2882810831069946</v>
      </c>
      <c r="K10012" s="9">
        <v>0</v>
      </c>
      <c r="L10012" s="9">
        <v>79.551712036132813</v>
      </c>
    </row>
    <row r="10013" spans="1:12" x14ac:dyDescent="0.25">
      <c r="A10013" s="5" t="str">
        <f t="shared" si="156"/>
        <v>1SublapSCEC00104</v>
      </c>
      <c r="B10013" s="9">
        <v>1</v>
      </c>
      <c r="C10013" t="s">
        <v>133</v>
      </c>
      <c r="D10013" t="s">
        <v>144</v>
      </c>
      <c r="E10013" s="9">
        <v>0</v>
      </c>
      <c r="F10013" s="9">
        <v>0</v>
      </c>
      <c r="G10013" s="9">
        <v>10</v>
      </c>
      <c r="H10013" s="9">
        <v>4</v>
      </c>
      <c r="I10013" s="9">
        <v>1.1514368057250977</v>
      </c>
      <c r="J10013" s="9">
        <v>1.1514368057250977</v>
      </c>
      <c r="K10013" s="9">
        <v>0</v>
      </c>
      <c r="L10013" s="9">
        <v>78.634124755859375</v>
      </c>
    </row>
    <row r="10014" spans="1:12" x14ac:dyDescent="0.25">
      <c r="A10014" s="5" t="str">
        <f t="shared" si="156"/>
        <v>1SublapSCEC00105</v>
      </c>
      <c r="B10014" s="9">
        <v>1</v>
      </c>
      <c r="C10014" t="s">
        <v>133</v>
      </c>
      <c r="D10014" t="s">
        <v>144</v>
      </c>
      <c r="E10014" s="9">
        <v>0</v>
      </c>
      <c r="F10014" s="9">
        <v>0</v>
      </c>
      <c r="G10014" s="9">
        <v>10</v>
      </c>
      <c r="H10014" s="9">
        <v>5</v>
      </c>
      <c r="I10014" s="9">
        <v>1.0453923940658569</v>
      </c>
      <c r="J10014" s="9">
        <v>1.0453923940658569</v>
      </c>
      <c r="K10014" s="9">
        <v>0</v>
      </c>
      <c r="L10014" s="9">
        <v>77.555770874023438</v>
      </c>
    </row>
    <row r="10015" spans="1:12" x14ac:dyDescent="0.25">
      <c r="A10015" s="5" t="str">
        <f t="shared" si="156"/>
        <v>1SublapSCEC00106</v>
      </c>
      <c r="B10015" s="9">
        <v>1</v>
      </c>
      <c r="C10015" t="s">
        <v>133</v>
      </c>
      <c r="D10015" t="s">
        <v>144</v>
      </c>
      <c r="E10015" s="9">
        <v>0</v>
      </c>
      <c r="F10015" s="9">
        <v>0</v>
      </c>
      <c r="G10015" s="9">
        <v>10</v>
      </c>
      <c r="H10015" s="9">
        <v>6</v>
      </c>
      <c r="I10015" s="9">
        <v>0.98982012271881104</v>
      </c>
      <c r="J10015" s="9">
        <v>0.98982012271881104</v>
      </c>
      <c r="K10015" s="9">
        <v>0</v>
      </c>
      <c r="L10015" s="9">
        <v>76.960014343261719</v>
      </c>
    </row>
    <row r="10016" spans="1:12" x14ac:dyDescent="0.25">
      <c r="A10016" s="5" t="str">
        <f t="shared" si="156"/>
        <v>1SublapSCEC00107</v>
      </c>
      <c r="B10016" s="9">
        <v>1</v>
      </c>
      <c r="C10016" t="s">
        <v>133</v>
      </c>
      <c r="D10016" t="s">
        <v>144</v>
      </c>
      <c r="E10016" s="9">
        <v>0</v>
      </c>
      <c r="F10016" s="9">
        <v>0</v>
      </c>
      <c r="G10016" s="9">
        <v>10</v>
      </c>
      <c r="H10016" s="9">
        <v>7</v>
      </c>
      <c r="I10016" s="9">
        <v>0.94844132661819458</v>
      </c>
      <c r="J10016" s="9">
        <v>0.94844132661819458</v>
      </c>
      <c r="K10016" s="9">
        <v>0</v>
      </c>
      <c r="L10016" s="9">
        <v>76.487472534179688</v>
      </c>
    </row>
    <row r="10017" spans="1:12" x14ac:dyDescent="0.25">
      <c r="A10017" s="5" t="str">
        <f t="shared" si="156"/>
        <v>1SublapSCEC00108</v>
      </c>
      <c r="B10017" s="9">
        <v>1</v>
      </c>
      <c r="C10017" t="s">
        <v>133</v>
      </c>
      <c r="D10017" t="s">
        <v>144</v>
      </c>
      <c r="E10017" s="9">
        <v>0</v>
      </c>
      <c r="F10017" s="9">
        <v>0</v>
      </c>
      <c r="G10017" s="9">
        <v>10</v>
      </c>
      <c r="H10017" s="9">
        <v>8</v>
      </c>
      <c r="I10017" s="9">
        <v>0.92455482482910156</v>
      </c>
      <c r="J10017" s="9">
        <v>0.92455482482910156</v>
      </c>
      <c r="K10017" s="9">
        <v>0</v>
      </c>
      <c r="L10017" s="9">
        <v>77.118545532226563</v>
      </c>
    </row>
    <row r="10018" spans="1:12" x14ac:dyDescent="0.25">
      <c r="A10018" s="5" t="str">
        <f t="shared" si="156"/>
        <v>1SublapSCEC00109</v>
      </c>
      <c r="B10018" s="9">
        <v>1</v>
      </c>
      <c r="C10018" t="s">
        <v>133</v>
      </c>
      <c r="D10018" t="s">
        <v>144</v>
      </c>
      <c r="E10018" s="9">
        <v>0</v>
      </c>
      <c r="F10018" s="9">
        <v>0</v>
      </c>
      <c r="G10018" s="9">
        <v>10</v>
      </c>
      <c r="H10018" s="9">
        <v>9</v>
      </c>
      <c r="I10018" s="9">
        <v>0.85153990983963013</v>
      </c>
      <c r="J10018" s="9">
        <v>0.85153990983963013</v>
      </c>
      <c r="K10018" s="9">
        <v>0</v>
      </c>
      <c r="L10018" s="9">
        <v>80.614219665527344</v>
      </c>
    </row>
    <row r="10019" spans="1:12" x14ac:dyDescent="0.25">
      <c r="A10019" s="5" t="str">
        <f t="shared" si="156"/>
        <v>1SublapSCEC001010</v>
      </c>
      <c r="B10019" s="9">
        <v>1</v>
      </c>
      <c r="C10019" t="s">
        <v>133</v>
      </c>
      <c r="D10019" t="s">
        <v>144</v>
      </c>
      <c r="E10019" s="9">
        <v>0</v>
      </c>
      <c r="F10019" s="9">
        <v>0</v>
      </c>
      <c r="G10019" s="9">
        <v>10</v>
      </c>
      <c r="H10019" s="9">
        <v>10</v>
      </c>
      <c r="I10019" s="9">
        <v>0.81711989641189575</v>
      </c>
      <c r="J10019" s="9">
        <v>0.81711989641189575</v>
      </c>
      <c r="K10019" s="9">
        <v>0</v>
      </c>
      <c r="L10019" s="9">
        <v>85.883224487304688</v>
      </c>
    </row>
    <row r="10020" spans="1:12" x14ac:dyDescent="0.25">
      <c r="A10020" s="5" t="str">
        <f t="shared" si="156"/>
        <v>1SublapSCEC001011</v>
      </c>
      <c r="B10020" s="9">
        <v>1</v>
      </c>
      <c r="C10020" t="s">
        <v>133</v>
      </c>
      <c r="D10020" t="s">
        <v>144</v>
      </c>
      <c r="E10020" s="9">
        <v>0</v>
      </c>
      <c r="F10020" s="9">
        <v>0</v>
      </c>
      <c r="G10020" s="9">
        <v>10</v>
      </c>
      <c r="H10020" s="9">
        <v>11</v>
      </c>
      <c r="I10020" s="9">
        <v>0.94929009675979614</v>
      </c>
      <c r="J10020" s="9">
        <v>0.94929009675979614</v>
      </c>
      <c r="K10020" s="9">
        <v>0</v>
      </c>
      <c r="L10020" s="9">
        <v>91.288375854492188</v>
      </c>
    </row>
    <row r="10021" spans="1:12" x14ac:dyDescent="0.25">
      <c r="A10021" s="5" t="str">
        <f t="shared" si="156"/>
        <v>1SublapSCEC001012</v>
      </c>
      <c r="B10021" s="9">
        <v>1</v>
      </c>
      <c r="C10021" t="s">
        <v>133</v>
      </c>
      <c r="D10021" t="s">
        <v>144</v>
      </c>
      <c r="E10021" s="9">
        <v>0</v>
      </c>
      <c r="F10021" s="9">
        <v>0</v>
      </c>
      <c r="G10021" s="9">
        <v>10</v>
      </c>
      <c r="H10021" s="9">
        <v>12</v>
      </c>
      <c r="I10021" s="9">
        <v>1.2362518310546875</v>
      </c>
      <c r="J10021" s="9">
        <v>1.2362518310546875</v>
      </c>
      <c r="K10021" s="9">
        <v>0</v>
      </c>
      <c r="L10021" s="9">
        <v>95.931144714355469</v>
      </c>
    </row>
    <row r="10022" spans="1:12" x14ac:dyDescent="0.25">
      <c r="A10022" s="5" t="str">
        <f t="shared" si="156"/>
        <v>1SublapSCEC001013</v>
      </c>
      <c r="B10022" s="9">
        <v>1</v>
      </c>
      <c r="C10022" t="s">
        <v>133</v>
      </c>
      <c r="D10022" t="s">
        <v>144</v>
      </c>
      <c r="E10022" s="9">
        <v>0</v>
      </c>
      <c r="F10022" s="9">
        <v>0</v>
      </c>
      <c r="G10022" s="9">
        <v>10</v>
      </c>
      <c r="H10022" s="9">
        <v>13</v>
      </c>
      <c r="I10022" s="9">
        <v>1.6366530656814575</v>
      </c>
      <c r="J10022" s="9">
        <v>1.6366530656814575</v>
      </c>
      <c r="K10022" s="9">
        <v>0</v>
      </c>
      <c r="L10022" s="9">
        <v>99.643089294433594</v>
      </c>
    </row>
    <row r="10023" spans="1:12" x14ac:dyDescent="0.25">
      <c r="A10023" s="5" t="str">
        <f t="shared" si="156"/>
        <v>1SublapSCEC001014</v>
      </c>
      <c r="B10023" s="9">
        <v>1</v>
      </c>
      <c r="C10023" t="s">
        <v>133</v>
      </c>
      <c r="D10023" t="s">
        <v>144</v>
      </c>
      <c r="E10023" s="9">
        <v>0</v>
      </c>
      <c r="F10023" s="9">
        <v>0</v>
      </c>
      <c r="G10023" s="9">
        <v>10</v>
      </c>
      <c r="H10023" s="9">
        <v>14</v>
      </c>
      <c r="I10023" s="9">
        <v>2.0910189151763916</v>
      </c>
      <c r="J10023" s="9">
        <v>2.0910189151763916</v>
      </c>
      <c r="K10023" s="9">
        <v>0</v>
      </c>
      <c r="L10023" s="9">
        <v>102.35846710205078</v>
      </c>
    </row>
    <row r="10024" spans="1:12" x14ac:dyDescent="0.25">
      <c r="A10024" s="5" t="str">
        <f t="shared" si="156"/>
        <v>1SublapSCEC001015</v>
      </c>
      <c r="B10024" s="9">
        <v>1</v>
      </c>
      <c r="C10024" t="s">
        <v>133</v>
      </c>
      <c r="D10024" t="s">
        <v>144</v>
      </c>
      <c r="E10024" s="9">
        <v>0</v>
      </c>
      <c r="F10024" s="9">
        <v>0</v>
      </c>
      <c r="G10024" s="9">
        <v>10</v>
      </c>
      <c r="H10024" s="9">
        <v>15</v>
      </c>
      <c r="I10024" s="9">
        <v>2.53106689453125</v>
      </c>
      <c r="J10024" s="9">
        <v>2.53106689453125</v>
      </c>
      <c r="K10024" s="9">
        <v>0</v>
      </c>
      <c r="L10024" s="9">
        <v>103.92254638671875</v>
      </c>
    </row>
    <row r="10025" spans="1:12" x14ac:dyDescent="0.25">
      <c r="A10025" s="5" t="str">
        <f t="shared" si="156"/>
        <v>1SublapSCEC001016</v>
      </c>
      <c r="B10025" s="9">
        <v>1</v>
      </c>
      <c r="C10025" t="s">
        <v>133</v>
      </c>
      <c r="D10025" t="s">
        <v>144</v>
      </c>
      <c r="E10025" s="9">
        <v>0</v>
      </c>
      <c r="F10025" s="9">
        <v>0</v>
      </c>
      <c r="G10025" s="9">
        <v>10</v>
      </c>
      <c r="H10025" s="9">
        <v>16</v>
      </c>
      <c r="I10025" s="9">
        <v>2.9822237491607666</v>
      </c>
      <c r="J10025" s="9">
        <v>2.9822237491607666</v>
      </c>
      <c r="K10025" s="9">
        <v>0</v>
      </c>
      <c r="L10025" s="9">
        <v>104.41748046875</v>
      </c>
    </row>
    <row r="10026" spans="1:12" x14ac:dyDescent="0.25">
      <c r="A10026" s="5" t="str">
        <f t="shared" si="156"/>
        <v>1SublapSCEC001017</v>
      </c>
      <c r="B10026" s="9">
        <v>1</v>
      </c>
      <c r="C10026" t="s">
        <v>133</v>
      </c>
      <c r="D10026" t="s">
        <v>144</v>
      </c>
      <c r="E10026" s="9">
        <v>0</v>
      </c>
      <c r="F10026" s="9">
        <v>0</v>
      </c>
      <c r="G10026" s="9">
        <v>10</v>
      </c>
      <c r="H10026" s="9">
        <v>17</v>
      </c>
      <c r="I10026" s="9">
        <v>3.3053860664367676</v>
      </c>
      <c r="J10026" s="9">
        <v>1.9783720970153809</v>
      </c>
      <c r="K10026" s="9">
        <v>3.3648882061243057E-2</v>
      </c>
      <c r="L10026" s="9">
        <v>104.44636535644531</v>
      </c>
    </row>
    <row r="10027" spans="1:12" x14ac:dyDescent="0.25">
      <c r="A10027" s="5" t="str">
        <f t="shared" si="156"/>
        <v>1SublapSCEC001018</v>
      </c>
      <c r="B10027" s="9">
        <v>1</v>
      </c>
      <c r="C10027" t="s">
        <v>133</v>
      </c>
      <c r="D10027" t="s">
        <v>144</v>
      </c>
      <c r="E10027" s="9">
        <v>0</v>
      </c>
      <c r="F10027" s="9">
        <v>0</v>
      </c>
      <c r="G10027" s="9">
        <v>10</v>
      </c>
      <c r="H10027" s="9">
        <v>18</v>
      </c>
      <c r="I10027" s="9">
        <v>3.5553021430969238</v>
      </c>
      <c r="J10027" s="9">
        <v>2.7389302253723145</v>
      </c>
      <c r="K10027" s="9">
        <v>4.3448816984891891E-2</v>
      </c>
      <c r="L10027" s="9">
        <v>103.15392303466797</v>
      </c>
    </row>
    <row r="10028" spans="1:12" x14ac:dyDescent="0.25">
      <c r="A10028" s="5" t="str">
        <f t="shared" si="156"/>
        <v>1SublapSCEC001019</v>
      </c>
      <c r="B10028" s="9">
        <v>1</v>
      </c>
      <c r="C10028" t="s">
        <v>133</v>
      </c>
      <c r="D10028" t="s">
        <v>144</v>
      </c>
      <c r="E10028" s="9">
        <v>0</v>
      </c>
      <c r="F10028" s="9">
        <v>0</v>
      </c>
      <c r="G10028" s="9">
        <v>10</v>
      </c>
      <c r="H10028" s="9">
        <v>19</v>
      </c>
      <c r="I10028" s="9">
        <v>3.6090548038482666</v>
      </c>
      <c r="J10028" s="9">
        <v>3.1103951930999756</v>
      </c>
      <c r="K10028" s="9">
        <v>2.2378277033567429E-2</v>
      </c>
      <c r="L10028" s="9">
        <v>101.14067077636719</v>
      </c>
    </row>
    <row r="10029" spans="1:12" x14ac:dyDescent="0.25">
      <c r="A10029" s="5" t="str">
        <f t="shared" si="156"/>
        <v>1SublapSCEC001020</v>
      </c>
      <c r="B10029" s="9">
        <v>1</v>
      </c>
      <c r="C10029" t="s">
        <v>133</v>
      </c>
      <c r="D10029" t="s">
        <v>144</v>
      </c>
      <c r="E10029" s="9">
        <v>0</v>
      </c>
      <c r="F10029" s="9">
        <v>0</v>
      </c>
      <c r="G10029" s="9">
        <v>10</v>
      </c>
      <c r="H10029" s="9">
        <v>20</v>
      </c>
      <c r="I10029" s="9">
        <v>3.3933699131011963</v>
      </c>
      <c r="J10029" s="9">
        <v>3.0433967113494873</v>
      </c>
      <c r="K10029" s="9">
        <v>1.8897892907261848E-2</v>
      </c>
      <c r="L10029" s="9">
        <v>98.285797119140625</v>
      </c>
    </row>
    <row r="10030" spans="1:12" x14ac:dyDescent="0.25">
      <c r="A10030" s="5" t="str">
        <f t="shared" si="156"/>
        <v>1SublapSCEC001021</v>
      </c>
      <c r="B10030" s="9">
        <v>1</v>
      </c>
      <c r="C10030" t="s">
        <v>133</v>
      </c>
      <c r="D10030" t="s">
        <v>144</v>
      </c>
      <c r="E10030" s="9">
        <v>0</v>
      </c>
      <c r="F10030" s="9">
        <v>0</v>
      </c>
      <c r="G10030" s="9">
        <v>10</v>
      </c>
      <c r="H10030" s="9">
        <v>21</v>
      </c>
      <c r="I10030" s="9">
        <v>3.1852715015411377</v>
      </c>
      <c r="J10030" s="9">
        <v>2.8815233707427979</v>
      </c>
      <c r="K10030" s="9">
        <v>1.2000785209238529E-2</v>
      </c>
      <c r="L10030" s="9">
        <v>94.210929870605469</v>
      </c>
    </row>
    <row r="10031" spans="1:12" x14ac:dyDescent="0.25">
      <c r="A10031" s="5" t="str">
        <f t="shared" si="156"/>
        <v>1SublapSCEC001022</v>
      </c>
      <c r="B10031" s="9">
        <v>1</v>
      </c>
      <c r="C10031" t="s">
        <v>133</v>
      </c>
      <c r="D10031" t="s">
        <v>144</v>
      </c>
      <c r="E10031" s="9">
        <v>0</v>
      </c>
      <c r="F10031" s="9">
        <v>0</v>
      </c>
      <c r="G10031" s="9">
        <v>10</v>
      </c>
      <c r="H10031" s="9">
        <v>22</v>
      </c>
      <c r="I10031" s="9">
        <v>2.9730668067932129</v>
      </c>
      <c r="J10031" s="9">
        <v>3.5286993980407715</v>
      </c>
      <c r="K10031" s="9">
        <v>2.4762742221355438E-2</v>
      </c>
      <c r="L10031" s="9">
        <v>90.368995666503906</v>
      </c>
    </row>
    <row r="10032" spans="1:12" x14ac:dyDescent="0.25">
      <c r="A10032" s="5" t="str">
        <f t="shared" si="156"/>
        <v>1SublapSCEC001023</v>
      </c>
      <c r="B10032" s="9">
        <v>1</v>
      </c>
      <c r="C10032" t="s">
        <v>133</v>
      </c>
      <c r="D10032" t="s">
        <v>144</v>
      </c>
      <c r="E10032" s="9">
        <v>0</v>
      </c>
      <c r="F10032" s="9">
        <v>0</v>
      </c>
      <c r="G10032" s="9">
        <v>10</v>
      </c>
      <c r="H10032" s="9">
        <v>23</v>
      </c>
      <c r="I10032" s="9">
        <v>2.6070284843444824</v>
      </c>
      <c r="J10032" s="9">
        <v>2.826235294342041</v>
      </c>
      <c r="K10032" s="9">
        <v>1.4590705744922161E-2</v>
      </c>
      <c r="L10032" s="9">
        <v>87.288932800292969</v>
      </c>
    </row>
    <row r="10033" spans="1:12" x14ac:dyDescent="0.25">
      <c r="A10033" s="5" t="str">
        <f t="shared" si="156"/>
        <v>1SublapSCEC001024</v>
      </c>
      <c r="B10033" s="9">
        <v>1</v>
      </c>
      <c r="C10033" t="s">
        <v>133</v>
      </c>
      <c r="D10033" t="s">
        <v>144</v>
      </c>
      <c r="E10033" s="9">
        <v>0</v>
      </c>
      <c r="F10033" s="9">
        <v>0</v>
      </c>
      <c r="G10033" s="9">
        <v>10</v>
      </c>
      <c r="H10033" s="9">
        <v>24</v>
      </c>
      <c r="I10033" s="9">
        <v>2.1739280223846436</v>
      </c>
      <c r="J10033" s="9">
        <v>2.3001389503479004</v>
      </c>
      <c r="K10033" s="9">
        <v>1.2440075166523457E-2</v>
      </c>
      <c r="L10033" s="9">
        <v>85.032501220703125</v>
      </c>
    </row>
    <row r="10034" spans="1:12" x14ac:dyDescent="0.25">
      <c r="A10034" s="5" t="str">
        <f t="shared" si="156"/>
        <v>1SublapSCEC0121</v>
      </c>
      <c r="B10034" s="9">
        <v>1</v>
      </c>
      <c r="C10034" t="s">
        <v>133</v>
      </c>
      <c r="D10034" t="s">
        <v>144</v>
      </c>
      <c r="E10034" s="9">
        <v>0</v>
      </c>
      <c r="F10034" s="9">
        <v>1</v>
      </c>
      <c r="G10034" s="9">
        <v>2</v>
      </c>
      <c r="H10034" s="9">
        <v>1</v>
      </c>
      <c r="I10034" s="9">
        <v>1.5422987937927246</v>
      </c>
      <c r="J10034" s="9">
        <v>1.5422987937927246</v>
      </c>
      <c r="K10034" s="9">
        <v>0</v>
      </c>
      <c r="L10034" s="9">
        <v>78.59271240234375</v>
      </c>
    </row>
    <row r="10035" spans="1:12" x14ac:dyDescent="0.25">
      <c r="A10035" s="5" t="str">
        <f t="shared" si="156"/>
        <v>1SublapSCEC0122</v>
      </c>
      <c r="B10035" s="9">
        <v>1</v>
      </c>
      <c r="C10035" t="s">
        <v>133</v>
      </c>
      <c r="D10035" t="s">
        <v>144</v>
      </c>
      <c r="E10035" s="9">
        <v>0</v>
      </c>
      <c r="F10035" s="9">
        <v>1</v>
      </c>
      <c r="G10035" s="9">
        <v>2</v>
      </c>
      <c r="H10035" s="9">
        <v>2</v>
      </c>
      <c r="I10035" s="9">
        <v>1.3021652698516846</v>
      </c>
      <c r="J10035" s="9">
        <v>1.3021652698516846</v>
      </c>
      <c r="K10035" s="9">
        <v>0</v>
      </c>
      <c r="L10035" s="9">
        <v>77.118812561035156</v>
      </c>
    </row>
    <row r="10036" spans="1:12" x14ac:dyDescent="0.25">
      <c r="A10036" s="5" t="str">
        <f t="shared" si="156"/>
        <v>1SublapSCEC0123</v>
      </c>
      <c r="B10036" s="9">
        <v>1</v>
      </c>
      <c r="C10036" t="s">
        <v>133</v>
      </c>
      <c r="D10036" t="s">
        <v>144</v>
      </c>
      <c r="E10036" s="9">
        <v>0</v>
      </c>
      <c r="F10036" s="9">
        <v>1</v>
      </c>
      <c r="G10036" s="9">
        <v>2</v>
      </c>
      <c r="H10036" s="9">
        <v>3</v>
      </c>
      <c r="I10036" s="9">
        <v>1.1359105110168457</v>
      </c>
      <c r="J10036" s="9">
        <v>1.1359105110168457</v>
      </c>
      <c r="K10036" s="9">
        <v>0</v>
      </c>
      <c r="L10036" s="9">
        <v>75.91668701171875</v>
      </c>
    </row>
    <row r="10037" spans="1:12" x14ac:dyDescent="0.25">
      <c r="A10037" s="5" t="str">
        <f t="shared" si="156"/>
        <v>1SublapSCEC0124</v>
      </c>
      <c r="B10037" s="9">
        <v>1</v>
      </c>
      <c r="C10037" t="s">
        <v>133</v>
      </c>
      <c r="D10037" t="s">
        <v>144</v>
      </c>
      <c r="E10037" s="9">
        <v>0</v>
      </c>
      <c r="F10037" s="9">
        <v>1</v>
      </c>
      <c r="G10037" s="9">
        <v>2</v>
      </c>
      <c r="H10037" s="9">
        <v>4</v>
      </c>
      <c r="I10037" s="9">
        <v>1.0097192525863647</v>
      </c>
      <c r="J10037" s="9">
        <v>1.0097192525863647</v>
      </c>
      <c r="K10037" s="9">
        <v>0</v>
      </c>
      <c r="L10037" s="9">
        <v>74.877708435058594</v>
      </c>
    </row>
    <row r="10038" spans="1:12" x14ac:dyDescent="0.25">
      <c r="A10038" s="5" t="str">
        <f t="shared" si="156"/>
        <v>1SublapSCEC0125</v>
      </c>
      <c r="B10038" s="9">
        <v>1</v>
      </c>
      <c r="C10038" t="s">
        <v>133</v>
      </c>
      <c r="D10038" t="s">
        <v>144</v>
      </c>
      <c r="E10038" s="9">
        <v>0</v>
      </c>
      <c r="F10038" s="9">
        <v>1</v>
      </c>
      <c r="G10038" s="9">
        <v>2</v>
      </c>
      <c r="H10038" s="9">
        <v>5</v>
      </c>
      <c r="I10038" s="9">
        <v>0.91643840074539185</v>
      </c>
      <c r="J10038" s="9">
        <v>0.91643840074539185</v>
      </c>
      <c r="K10038" s="9">
        <v>0</v>
      </c>
      <c r="L10038" s="9">
        <v>73.802352905273438</v>
      </c>
    </row>
    <row r="10039" spans="1:12" x14ac:dyDescent="0.25">
      <c r="A10039" s="5" t="str">
        <f t="shared" si="156"/>
        <v>1SublapSCEC0126</v>
      </c>
      <c r="B10039" s="9">
        <v>1</v>
      </c>
      <c r="C10039" t="s">
        <v>133</v>
      </c>
      <c r="D10039" t="s">
        <v>144</v>
      </c>
      <c r="E10039" s="9">
        <v>0</v>
      </c>
      <c r="F10039" s="9">
        <v>1</v>
      </c>
      <c r="G10039" s="9">
        <v>2</v>
      </c>
      <c r="H10039" s="9">
        <v>6</v>
      </c>
      <c r="I10039" s="9">
        <v>0.86186951398849487</v>
      </c>
      <c r="J10039" s="9">
        <v>0.86186951398849487</v>
      </c>
      <c r="K10039" s="9">
        <v>0</v>
      </c>
      <c r="L10039" s="9">
        <v>72.8226318359375</v>
      </c>
    </row>
    <row r="10040" spans="1:12" x14ac:dyDescent="0.25">
      <c r="A10040" s="5" t="str">
        <f t="shared" si="156"/>
        <v>1SublapSCEC0127</v>
      </c>
      <c r="B10040" s="9">
        <v>1</v>
      </c>
      <c r="C10040" t="s">
        <v>133</v>
      </c>
      <c r="D10040" t="s">
        <v>144</v>
      </c>
      <c r="E10040" s="9">
        <v>0</v>
      </c>
      <c r="F10040" s="9">
        <v>1</v>
      </c>
      <c r="G10040" s="9">
        <v>2</v>
      </c>
      <c r="H10040" s="9">
        <v>7</v>
      </c>
      <c r="I10040" s="9">
        <v>0.83275520801544189</v>
      </c>
      <c r="J10040" s="9">
        <v>0.83275520801544189</v>
      </c>
      <c r="K10040" s="9">
        <v>0</v>
      </c>
      <c r="L10040" s="9">
        <v>72.248725891113281</v>
      </c>
    </row>
    <row r="10041" spans="1:12" x14ac:dyDescent="0.25">
      <c r="A10041" s="5" t="str">
        <f t="shared" si="156"/>
        <v>1SublapSCEC0128</v>
      </c>
      <c r="B10041" s="9">
        <v>1</v>
      </c>
      <c r="C10041" t="s">
        <v>133</v>
      </c>
      <c r="D10041" t="s">
        <v>144</v>
      </c>
      <c r="E10041" s="9">
        <v>0</v>
      </c>
      <c r="F10041" s="9">
        <v>1</v>
      </c>
      <c r="G10041" s="9">
        <v>2</v>
      </c>
      <c r="H10041" s="9">
        <v>8</v>
      </c>
      <c r="I10041" s="9">
        <v>0.79065489768981934</v>
      </c>
      <c r="J10041" s="9">
        <v>0.79065489768981934</v>
      </c>
      <c r="K10041" s="9">
        <v>0</v>
      </c>
      <c r="L10041" s="9">
        <v>72.640579223632813</v>
      </c>
    </row>
    <row r="10042" spans="1:12" x14ac:dyDescent="0.25">
      <c r="A10042" s="5" t="str">
        <f t="shared" si="156"/>
        <v>1SublapSCEC0129</v>
      </c>
      <c r="B10042" s="9">
        <v>1</v>
      </c>
      <c r="C10042" t="s">
        <v>133</v>
      </c>
      <c r="D10042" t="s">
        <v>144</v>
      </c>
      <c r="E10042" s="9">
        <v>0</v>
      </c>
      <c r="F10042" s="9">
        <v>1</v>
      </c>
      <c r="G10042" s="9">
        <v>2</v>
      </c>
      <c r="H10042" s="9">
        <v>9</v>
      </c>
      <c r="I10042" s="9">
        <v>0.70110040903091431</v>
      </c>
      <c r="J10042" s="9">
        <v>0.70110040903091431</v>
      </c>
      <c r="K10042" s="9">
        <v>0</v>
      </c>
      <c r="L10042" s="9">
        <v>75.659049987792969</v>
      </c>
    </row>
    <row r="10043" spans="1:12" x14ac:dyDescent="0.25">
      <c r="A10043" s="5" t="str">
        <f t="shared" si="156"/>
        <v>1SublapSCEC01210</v>
      </c>
      <c r="B10043" s="9">
        <v>1</v>
      </c>
      <c r="C10043" t="s">
        <v>133</v>
      </c>
      <c r="D10043" t="s">
        <v>144</v>
      </c>
      <c r="E10043" s="9">
        <v>0</v>
      </c>
      <c r="F10043" s="9">
        <v>1</v>
      </c>
      <c r="G10043" s="9">
        <v>2</v>
      </c>
      <c r="H10043" s="9">
        <v>10</v>
      </c>
      <c r="I10043" s="9">
        <v>0.65185445547103882</v>
      </c>
      <c r="J10043" s="9">
        <v>0.65185445547103882</v>
      </c>
      <c r="K10043" s="9">
        <v>0</v>
      </c>
      <c r="L10043" s="9">
        <v>80.68914794921875</v>
      </c>
    </row>
    <row r="10044" spans="1:12" x14ac:dyDescent="0.25">
      <c r="A10044" s="5" t="str">
        <f t="shared" si="156"/>
        <v>1SublapSCEC01211</v>
      </c>
      <c r="B10044" s="9">
        <v>1</v>
      </c>
      <c r="C10044" t="s">
        <v>133</v>
      </c>
      <c r="D10044" t="s">
        <v>144</v>
      </c>
      <c r="E10044" s="9">
        <v>0</v>
      </c>
      <c r="F10044" s="9">
        <v>1</v>
      </c>
      <c r="G10044" s="9">
        <v>2</v>
      </c>
      <c r="H10044" s="9">
        <v>11</v>
      </c>
      <c r="I10044" s="9">
        <v>0.70427823066711426</v>
      </c>
      <c r="J10044" s="9">
        <v>0.70427823066711426</v>
      </c>
      <c r="K10044" s="9">
        <v>0</v>
      </c>
      <c r="L10044" s="9">
        <v>85.995735168457031</v>
      </c>
    </row>
    <row r="10045" spans="1:12" x14ac:dyDescent="0.25">
      <c r="A10045" s="5" t="str">
        <f t="shared" si="156"/>
        <v>1SublapSCEC01212</v>
      </c>
      <c r="B10045" s="9">
        <v>1</v>
      </c>
      <c r="C10045" t="s">
        <v>133</v>
      </c>
      <c r="D10045" t="s">
        <v>144</v>
      </c>
      <c r="E10045" s="9">
        <v>0</v>
      </c>
      <c r="F10045" s="9">
        <v>1</v>
      </c>
      <c r="G10045" s="9">
        <v>2</v>
      </c>
      <c r="H10045" s="9">
        <v>12</v>
      </c>
      <c r="I10045" s="9">
        <v>0.89200949668884277</v>
      </c>
      <c r="J10045" s="9">
        <v>0.89200949668884277</v>
      </c>
      <c r="K10045" s="9">
        <v>0</v>
      </c>
      <c r="L10045" s="9">
        <v>90.562995910644531</v>
      </c>
    </row>
    <row r="10046" spans="1:12" x14ac:dyDescent="0.25">
      <c r="A10046" s="5" t="str">
        <f t="shared" si="156"/>
        <v>1SublapSCEC01213</v>
      </c>
      <c r="B10046" s="9">
        <v>1</v>
      </c>
      <c r="C10046" t="s">
        <v>133</v>
      </c>
      <c r="D10046" t="s">
        <v>144</v>
      </c>
      <c r="E10046" s="9">
        <v>0</v>
      </c>
      <c r="F10046" s="9">
        <v>1</v>
      </c>
      <c r="G10046" s="9">
        <v>2</v>
      </c>
      <c r="H10046" s="9">
        <v>13</v>
      </c>
      <c r="I10046" s="9">
        <v>1.1899534463882446</v>
      </c>
      <c r="J10046" s="9">
        <v>1.1899534463882446</v>
      </c>
      <c r="K10046" s="9">
        <v>0</v>
      </c>
      <c r="L10046" s="9">
        <v>93.936767578125</v>
      </c>
    </row>
    <row r="10047" spans="1:12" x14ac:dyDescent="0.25">
      <c r="A10047" s="5" t="str">
        <f t="shared" si="156"/>
        <v>1SublapSCEC01214</v>
      </c>
      <c r="B10047" s="9">
        <v>1</v>
      </c>
      <c r="C10047" t="s">
        <v>133</v>
      </c>
      <c r="D10047" t="s">
        <v>144</v>
      </c>
      <c r="E10047" s="9">
        <v>0</v>
      </c>
      <c r="F10047" s="9">
        <v>1</v>
      </c>
      <c r="G10047" s="9">
        <v>2</v>
      </c>
      <c r="H10047" s="9">
        <v>14</v>
      </c>
      <c r="I10047" s="9">
        <v>1.5521953105926514</v>
      </c>
      <c r="J10047" s="9">
        <v>1.5521953105926514</v>
      </c>
      <c r="K10047" s="9">
        <v>0</v>
      </c>
      <c r="L10047" s="9">
        <v>96.087448120117188</v>
      </c>
    </row>
    <row r="10048" spans="1:12" x14ac:dyDescent="0.25">
      <c r="A10048" s="5" t="str">
        <f t="shared" si="156"/>
        <v>1SublapSCEC01215</v>
      </c>
      <c r="B10048" s="9">
        <v>1</v>
      </c>
      <c r="C10048" t="s">
        <v>133</v>
      </c>
      <c r="D10048" t="s">
        <v>144</v>
      </c>
      <c r="E10048" s="9">
        <v>0</v>
      </c>
      <c r="F10048" s="9">
        <v>1</v>
      </c>
      <c r="G10048" s="9">
        <v>2</v>
      </c>
      <c r="H10048" s="9">
        <v>15</v>
      </c>
      <c r="I10048" s="9">
        <v>1.9231854677200317</v>
      </c>
      <c r="J10048" s="9">
        <v>1.9231854677200317</v>
      </c>
      <c r="K10048" s="9">
        <v>0</v>
      </c>
      <c r="L10048" s="9">
        <v>97.75140380859375</v>
      </c>
    </row>
    <row r="10049" spans="1:12" x14ac:dyDescent="0.25">
      <c r="A10049" s="5" t="str">
        <f t="shared" si="156"/>
        <v>1SublapSCEC01216</v>
      </c>
      <c r="B10049" s="9">
        <v>1</v>
      </c>
      <c r="C10049" t="s">
        <v>133</v>
      </c>
      <c r="D10049" t="s">
        <v>144</v>
      </c>
      <c r="E10049" s="9">
        <v>0</v>
      </c>
      <c r="F10049" s="9">
        <v>1</v>
      </c>
      <c r="G10049" s="9">
        <v>2</v>
      </c>
      <c r="H10049" s="9">
        <v>16</v>
      </c>
      <c r="I10049" s="9">
        <v>2.3292012214660645</v>
      </c>
      <c r="J10049" s="9">
        <v>2.3292012214660645</v>
      </c>
      <c r="K10049" s="9">
        <v>0</v>
      </c>
      <c r="L10049" s="9">
        <v>98.16552734375</v>
      </c>
    </row>
    <row r="10050" spans="1:12" x14ac:dyDescent="0.25">
      <c r="A10050" s="5" t="str">
        <f t="shared" si="156"/>
        <v>1SublapSCEC01217</v>
      </c>
      <c r="B10050" s="9">
        <v>1</v>
      </c>
      <c r="C10050" t="s">
        <v>133</v>
      </c>
      <c r="D10050" t="s">
        <v>144</v>
      </c>
      <c r="E10050" s="9">
        <v>0</v>
      </c>
      <c r="F10050" s="9">
        <v>1</v>
      </c>
      <c r="G10050" s="9">
        <v>2</v>
      </c>
      <c r="H10050" s="9">
        <v>17</v>
      </c>
      <c r="I10050" s="9">
        <v>2.6438050270080566</v>
      </c>
      <c r="J10050" s="9">
        <v>1.4559880495071411</v>
      </c>
      <c r="K10050" s="9">
        <v>1.9790520891547203E-2</v>
      </c>
      <c r="L10050" s="9">
        <v>98.239364624023438</v>
      </c>
    </row>
    <row r="10051" spans="1:12" x14ac:dyDescent="0.25">
      <c r="A10051" s="5" t="str">
        <f t="shared" ref="A10051:A10114" si="157">B10051&amp;C10051&amp;D10051&amp;E10051&amp;F10051&amp;G10051&amp;H10051</f>
        <v>1SublapSCEC01218</v>
      </c>
      <c r="B10051" s="9">
        <v>1</v>
      </c>
      <c r="C10051" t="s">
        <v>133</v>
      </c>
      <c r="D10051" t="s">
        <v>144</v>
      </c>
      <c r="E10051" s="9">
        <v>0</v>
      </c>
      <c r="F10051" s="9">
        <v>1</v>
      </c>
      <c r="G10051" s="9">
        <v>2</v>
      </c>
      <c r="H10051" s="9">
        <v>18</v>
      </c>
      <c r="I10051" s="9">
        <v>2.9030749797821045</v>
      </c>
      <c r="J10051" s="9">
        <v>2.2273013591766357</v>
      </c>
      <c r="K10051" s="9">
        <v>3.2344736158847809E-2</v>
      </c>
      <c r="L10051" s="9">
        <v>96.996322631835938</v>
      </c>
    </row>
    <row r="10052" spans="1:12" x14ac:dyDescent="0.25">
      <c r="A10052" s="5" t="str">
        <f t="shared" si="157"/>
        <v>1SublapSCEC01219</v>
      </c>
      <c r="B10052" s="9">
        <v>1</v>
      </c>
      <c r="C10052" t="s">
        <v>133</v>
      </c>
      <c r="D10052" t="s">
        <v>144</v>
      </c>
      <c r="E10052" s="9">
        <v>0</v>
      </c>
      <c r="F10052" s="9">
        <v>1</v>
      </c>
      <c r="G10052" s="9">
        <v>2</v>
      </c>
      <c r="H10052" s="9">
        <v>19</v>
      </c>
      <c r="I10052" s="9">
        <v>2.981231689453125</v>
      </c>
      <c r="J10052" s="9">
        <v>2.5721175670623779</v>
      </c>
      <c r="K10052" s="9">
        <v>2.0877331495285034E-2</v>
      </c>
      <c r="L10052" s="9">
        <v>95.170059204101563</v>
      </c>
    </row>
    <row r="10053" spans="1:12" x14ac:dyDescent="0.25">
      <c r="A10053" s="5" t="str">
        <f t="shared" si="157"/>
        <v>1SublapSCEC01220</v>
      </c>
      <c r="B10053" s="9">
        <v>1</v>
      </c>
      <c r="C10053" t="s">
        <v>133</v>
      </c>
      <c r="D10053" t="s">
        <v>144</v>
      </c>
      <c r="E10053" s="9">
        <v>0</v>
      </c>
      <c r="F10053" s="9">
        <v>1</v>
      </c>
      <c r="G10053" s="9">
        <v>2</v>
      </c>
      <c r="H10053" s="9">
        <v>20</v>
      </c>
      <c r="I10053" s="9">
        <v>2.8276560306549072</v>
      </c>
      <c r="J10053" s="9">
        <v>2.5432572364807129</v>
      </c>
      <c r="K10053" s="9">
        <v>1.0674167424440384E-2</v>
      </c>
      <c r="L10053" s="9">
        <v>92.505233764648438</v>
      </c>
    </row>
    <row r="10054" spans="1:12" x14ac:dyDescent="0.25">
      <c r="A10054" s="5" t="str">
        <f t="shared" si="157"/>
        <v>1SublapSCEC01221</v>
      </c>
      <c r="B10054" s="9">
        <v>1</v>
      </c>
      <c r="C10054" t="s">
        <v>133</v>
      </c>
      <c r="D10054" t="s">
        <v>144</v>
      </c>
      <c r="E10054" s="9">
        <v>0</v>
      </c>
      <c r="F10054" s="9">
        <v>1</v>
      </c>
      <c r="G10054" s="9">
        <v>2</v>
      </c>
      <c r="H10054" s="9">
        <v>21</v>
      </c>
      <c r="I10054" s="9">
        <v>2.6709957122802734</v>
      </c>
      <c r="J10054" s="9">
        <v>2.4334640502929688</v>
      </c>
      <c r="K10054" s="9">
        <v>1.3626780360937119E-2</v>
      </c>
      <c r="L10054" s="9">
        <v>88.373779296875</v>
      </c>
    </row>
    <row r="10055" spans="1:12" x14ac:dyDescent="0.25">
      <c r="A10055" s="5" t="str">
        <f t="shared" si="157"/>
        <v>1SublapSCEC01222</v>
      </c>
      <c r="B10055" s="9">
        <v>1</v>
      </c>
      <c r="C10055" t="s">
        <v>133</v>
      </c>
      <c r="D10055" t="s">
        <v>144</v>
      </c>
      <c r="E10055" s="9">
        <v>0</v>
      </c>
      <c r="F10055" s="9">
        <v>1</v>
      </c>
      <c r="G10055" s="9">
        <v>2</v>
      </c>
      <c r="H10055" s="9">
        <v>22</v>
      </c>
      <c r="I10055" s="9">
        <v>2.5023066997528076</v>
      </c>
      <c r="J10055" s="9">
        <v>3.0411999225616455</v>
      </c>
      <c r="K10055" s="9">
        <v>2.2094547748565674E-2</v>
      </c>
      <c r="L10055" s="9">
        <v>84.861724853515625</v>
      </c>
    </row>
    <row r="10056" spans="1:12" x14ac:dyDescent="0.25">
      <c r="A10056" s="5" t="str">
        <f t="shared" si="157"/>
        <v>1SublapSCEC01223</v>
      </c>
      <c r="B10056" s="9">
        <v>1</v>
      </c>
      <c r="C10056" t="s">
        <v>133</v>
      </c>
      <c r="D10056" t="s">
        <v>144</v>
      </c>
      <c r="E10056" s="9">
        <v>0</v>
      </c>
      <c r="F10056" s="9">
        <v>1</v>
      </c>
      <c r="G10056" s="9">
        <v>2</v>
      </c>
      <c r="H10056" s="9">
        <v>23</v>
      </c>
      <c r="I10056" s="9">
        <v>2.2128593921661377</v>
      </c>
      <c r="J10056" s="9">
        <v>2.4155387878417969</v>
      </c>
      <c r="K10056" s="9">
        <v>1.353843417018652E-2</v>
      </c>
      <c r="L10056" s="9">
        <v>82.596473693847656</v>
      </c>
    </row>
    <row r="10057" spans="1:12" x14ac:dyDescent="0.25">
      <c r="A10057" s="5" t="str">
        <f t="shared" si="157"/>
        <v>1SublapSCEC01224</v>
      </c>
      <c r="B10057" s="9">
        <v>1</v>
      </c>
      <c r="C10057" t="s">
        <v>133</v>
      </c>
      <c r="D10057" t="s">
        <v>144</v>
      </c>
      <c r="E10057" s="9">
        <v>0</v>
      </c>
      <c r="F10057" s="9">
        <v>1</v>
      </c>
      <c r="G10057" s="9">
        <v>2</v>
      </c>
      <c r="H10057" s="9">
        <v>24</v>
      </c>
      <c r="I10057" s="9">
        <v>1.8556061983108521</v>
      </c>
      <c r="J10057" s="9">
        <v>1.9608982801437378</v>
      </c>
      <c r="K10057" s="9">
        <v>1.0862262919545174E-2</v>
      </c>
      <c r="L10057" s="9">
        <v>80.651359558105469</v>
      </c>
    </row>
    <row r="10058" spans="1:12" x14ac:dyDescent="0.25">
      <c r="A10058" s="5" t="str">
        <f t="shared" si="157"/>
        <v>1SublapSCEC01101</v>
      </c>
      <c r="B10058" s="9">
        <v>1</v>
      </c>
      <c r="C10058" t="s">
        <v>133</v>
      </c>
      <c r="D10058" t="s">
        <v>144</v>
      </c>
      <c r="E10058" s="9">
        <v>0</v>
      </c>
      <c r="F10058" s="9">
        <v>1</v>
      </c>
      <c r="G10058" s="9">
        <v>10</v>
      </c>
      <c r="H10058" s="9">
        <v>1</v>
      </c>
      <c r="I10058" s="9">
        <v>1.8234755992889404</v>
      </c>
      <c r="J10058" s="9">
        <v>1.8234755992889404</v>
      </c>
      <c r="K10058" s="9">
        <v>0</v>
      </c>
      <c r="L10058" s="9">
        <v>83.643898010253906</v>
      </c>
    </row>
    <row r="10059" spans="1:12" x14ac:dyDescent="0.25">
      <c r="A10059" s="5" t="str">
        <f t="shared" si="157"/>
        <v>1SublapSCEC01102</v>
      </c>
      <c r="B10059" s="9">
        <v>1</v>
      </c>
      <c r="C10059" t="s">
        <v>133</v>
      </c>
      <c r="D10059" t="s">
        <v>144</v>
      </c>
      <c r="E10059" s="9">
        <v>0</v>
      </c>
      <c r="F10059" s="9">
        <v>1</v>
      </c>
      <c r="G10059" s="9">
        <v>10</v>
      </c>
      <c r="H10059" s="9">
        <v>2</v>
      </c>
      <c r="I10059" s="9">
        <v>1.5180035829544067</v>
      </c>
      <c r="J10059" s="9">
        <v>1.5180035829544067</v>
      </c>
      <c r="K10059" s="9">
        <v>0</v>
      </c>
      <c r="L10059" s="9">
        <v>81.702713012695313</v>
      </c>
    </row>
    <row r="10060" spans="1:12" x14ac:dyDescent="0.25">
      <c r="A10060" s="5" t="str">
        <f t="shared" si="157"/>
        <v>1SublapSCEC01103</v>
      </c>
      <c r="B10060" s="9">
        <v>1</v>
      </c>
      <c r="C10060" t="s">
        <v>133</v>
      </c>
      <c r="D10060" t="s">
        <v>144</v>
      </c>
      <c r="E10060" s="9">
        <v>0</v>
      </c>
      <c r="F10060" s="9">
        <v>1</v>
      </c>
      <c r="G10060" s="9">
        <v>10</v>
      </c>
      <c r="H10060" s="9">
        <v>3</v>
      </c>
      <c r="I10060" s="9">
        <v>1.3101059198379517</v>
      </c>
      <c r="J10060" s="9">
        <v>1.3101059198379517</v>
      </c>
      <c r="K10060" s="9">
        <v>0</v>
      </c>
      <c r="L10060" s="9">
        <v>80.034698486328125</v>
      </c>
    </row>
    <row r="10061" spans="1:12" x14ac:dyDescent="0.25">
      <c r="A10061" s="5" t="str">
        <f t="shared" si="157"/>
        <v>1SublapSCEC01104</v>
      </c>
      <c r="B10061" s="9">
        <v>1</v>
      </c>
      <c r="C10061" t="s">
        <v>133</v>
      </c>
      <c r="D10061" t="s">
        <v>144</v>
      </c>
      <c r="E10061" s="9">
        <v>0</v>
      </c>
      <c r="F10061" s="9">
        <v>1</v>
      </c>
      <c r="G10061" s="9">
        <v>10</v>
      </c>
      <c r="H10061" s="9">
        <v>4</v>
      </c>
      <c r="I10061" s="9">
        <v>1.1635936498641968</v>
      </c>
      <c r="J10061" s="9">
        <v>1.1635936498641968</v>
      </c>
      <c r="K10061" s="9">
        <v>0</v>
      </c>
      <c r="L10061" s="9">
        <v>78.854843139648438</v>
      </c>
    </row>
    <row r="10062" spans="1:12" x14ac:dyDescent="0.25">
      <c r="A10062" s="5" t="str">
        <f t="shared" si="157"/>
        <v>1SublapSCEC01105</v>
      </c>
      <c r="B10062" s="9">
        <v>1</v>
      </c>
      <c r="C10062" t="s">
        <v>133</v>
      </c>
      <c r="D10062" t="s">
        <v>144</v>
      </c>
      <c r="E10062" s="9">
        <v>0</v>
      </c>
      <c r="F10062" s="9">
        <v>1</v>
      </c>
      <c r="G10062" s="9">
        <v>10</v>
      </c>
      <c r="H10062" s="9">
        <v>5</v>
      </c>
      <c r="I10062" s="9">
        <v>1.0527675151824951</v>
      </c>
      <c r="J10062" s="9">
        <v>1.0527675151824951</v>
      </c>
      <c r="K10062" s="9">
        <v>0</v>
      </c>
      <c r="L10062" s="9">
        <v>77.611801147460938</v>
      </c>
    </row>
    <row r="10063" spans="1:12" x14ac:dyDescent="0.25">
      <c r="A10063" s="5" t="str">
        <f t="shared" si="157"/>
        <v>1SublapSCEC01106</v>
      </c>
      <c r="B10063" s="9">
        <v>1</v>
      </c>
      <c r="C10063" t="s">
        <v>133</v>
      </c>
      <c r="D10063" t="s">
        <v>144</v>
      </c>
      <c r="E10063" s="9">
        <v>0</v>
      </c>
      <c r="F10063" s="9">
        <v>1</v>
      </c>
      <c r="G10063" s="9">
        <v>10</v>
      </c>
      <c r="H10063" s="9">
        <v>6</v>
      </c>
      <c r="I10063" s="9">
        <v>0.99560010433197021</v>
      </c>
      <c r="J10063" s="9">
        <v>0.99560010433197021</v>
      </c>
      <c r="K10063" s="9">
        <v>0</v>
      </c>
      <c r="L10063" s="9">
        <v>76.95513916015625</v>
      </c>
    </row>
    <row r="10064" spans="1:12" x14ac:dyDescent="0.25">
      <c r="A10064" s="5" t="str">
        <f t="shared" si="157"/>
        <v>1SublapSCEC01107</v>
      </c>
      <c r="B10064" s="9">
        <v>1</v>
      </c>
      <c r="C10064" t="s">
        <v>133</v>
      </c>
      <c r="D10064" t="s">
        <v>144</v>
      </c>
      <c r="E10064" s="9">
        <v>0</v>
      </c>
      <c r="F10064" s="9">
        <v>1</v>
      </c>
      <c r="G10064" s="9">
        <v>10</v>
      </c>
      <c r="H10064" s="9">
        <v>7</v>
      </c>
      <c r="I10064" s="9">
        <v>0.94620180130004883</v>
      </c>
      <c r="J10064" s="9">
        <v>0.94620180130004883</v>
      </c>
      <c r="K10064" s="9">
        <v>0</v>
      </c>
      <c r="L10064" s="9">
        <v>76.349380493164063</v>
      </c>
    </row>
    <row r="10065" spans="1:12" x14ac:dyDescent="0.25">
      <c r="A10065" s="5" t="str">
        <f t="shared" si="157"/>
        <v>1SublapSCEC01108</v>
      </c>
      <c r="B10065" s="9">
        <v>1</v>
      </c>
      <c r="C10065" t="s">
        <v>133</v>
      </c>
      <c r="D10065" t="s">
        <v>144</v>
      </c>
      <c r="E10065" s="9">
        <v>0</v>
      </c>
      <c r="F10065" s="9">
        <v>1</v>
      </c>
      <c r="G10065" s="9">
        <v>10</v>
      </c>
      <c r="H10065" s="9">
        <v>8</v>
      </c>
      <c r="I10065" s="9">
        <v>0.92608213424682617</v>
      </c>
      <c r="J10065" s="9">
        <v>0.92608213424682617</v>
      </c>
      <c r="K10065" s="9">
        <v>0</v>
      </c>
      <c r="L10065" s="9">
        <v>77.294532775878906</v>
      </c>
    </row>
    <row r="10066" spans="1:12" x14ac:dyDescent="0.25">
      <c r="A10066" s="5" t="str">
        <f t="shared" si="157"/>
        <v>1SublapSCEC01109</v>
      </c>
      <c r="B10066" s="9">
        <v>1</v>
      </c>
      <c r="C10066" t="s">
        <v>133</v>
      </c>
      <c r="D10066" t="s">
        <v>144</v>
      </c>
      <c r="E10066" s="9">
        <v>0</v>
      </c>
      <c r="F10066" s="9">
        <v>1</v>
      </c>
      <c r="G10066" s="9">
        <v>10</v>
      </c>
      <c r="H10066" s="9">
        <v>9</v>
      </c>
      <c r="I10066" s="9">
        <v>0.86954569816589355</v>
      </c>
      <c r="J10066" s="9">
        <v>0.86954569816589355</v>
      </c>
      <c r="K10066" s="9">
        <v>0</v>
      </c>
      <c r="L10066" s="9">
        <v>81.500419616699219</v>
      </c>
    </row>
    <row r="10067" spans="1:12" x14ac:dyDescent="0.25">
      <c r="A10067" s="5" t="str">
        <f t="shared" si="157"/>
        <v>1SublapSCEC011010</v>
      </c>
      <c r="B10067" s="9">
        <v>1</v>
      </c>
      <c r="C10067" t="s">
        <v>133</v>
      </c>
      <c r="D10067" t="s">
        <v>144</v>
      </c>
      <c r="E10067" s="9">
        <v>0</v>
      </c>
      <c r="F10067" s="9">
        <v>1</v>
      </c>
      <c r="G10067" s="9">
        <v>10</v>
      </c>
      <c r="H10067" s="9">
        <v>10</v>
      </c>
      <c r="I10067" s="9">
        <v>0.87974178791046143</v>
      </c>
      <c r="J10067" s="9">
        <v>0.87974178791046143</v>
      </c>
      <c r="K10067" s="9">
        <v>0</v>
      </c>
      <c r="L10067" s="9">
        <v>87.891036987304688</v>
      </c>
    </row>
    <row r="10068" spans="1:12" x14ac:dyDescent="0.25">
      <c r="A10068" s="5" t="str">
        <f t="shared" si="157"/>
        <v>1SublapSCEC011011</v>
      </c>
      <c r="B10068" s="9">
        <v>1</v>
      </c>
      <c r="C10068" t="s">
        <v>133</v>
      </c>
      <c r="D10068" t="s">
        <v>144</v>
      </c>
      <c r="E10068" s="9">
        <v>0</v>
      </c>
      <c r="F10068" s="9">
        <v>1</v>
      </c>
      <c r="G10068" s="9">
        <v>10</v>
      </c>
      <c r="H10068" s="9">
        <v>11</v>
      </c>
      <c r="I10068" s="9">
        <v>1.0251230001449585</v>
      </c>
      <c r="J10068" s="9">
        <v>1.0251230001449585</v>
      </c>
      <c r="K10068" s="9">
        <v>0</v>
      </c>
      <c r="L10068" s="9">
        <v>94.197868347167969</v>
      </c>
    </row>
    <row r="10069" spans="1:12" x14ac:dyDescent="0.25">
      <c r="A10069" s="5" t="str">
        <f t="shared" si="157"/>
        <v>1SublapSCEC011012</v>
      </c>
      <c r="B10069" s="9">
        <v>1</v>
      </c>
      <c r="C10069" t="s">
        <v>133</v>
      </c>
      <c r="D10069" t="s">
        <v>144</v>
      </c>
      <c r="E10069" s="9">
        <v>0</v>
      </c>
      <c r="F10069" s="9">
        <v>1</v>
      </c>
      <c r="G10069" s="9">
        <v>10</v>
      </c>
      <c r="H10069" s="9">
        <v>12</v>
      </c>
      <c r="I10069" s="9">
        <v>1.3427213430404663</v>
      </c>
      <c r="J10069" s="9">
        <v>1.3427213430404663</v>
      </c>
      <c r="K10069" s="9">
        <v>0</v>
      </c>
      <c r="L10069" s="9">
        <v>99.295478820800781</v>
      </c>
    </row>
    <row r="10070" spans="1:12" x14ac:dyDescent="0.25">
      <c r="A10070" s="5" t="str">
        <f t="shared" si="157"/>
        <v>1SublapSCEC011013</v>
      </c>
      <c r="B10070" s="9">
        <v>1</v>
      </c>
      <c r="C10070" t="s">
        <v>133</v>
      </c>
      <c r="D10070" t="s">
        <v>144</v>
      </c>
      <c r="E10070" s="9">
        <v>0</v>
      </c>
      <c r="F10070" s="9">
        <v>1</v>
      </c>
      <c r="G10070" s="9">
        <v>10</v>
      </c>
      <c r="H10070" s="9">
        <v>13</v>
      </c>
      <c r="I10070" s="9">
        <v>1.7853590250015259</v>
      </c>
      <c r="J10070" s="9">
        <v>1.7853590250015259</v>
      </c>
      <c r="K10070" s="9">
        <v>0</v>
      </c>
      <c r="L10070" s="9">
        <v>103.01868438720703</v>
      </c>
    </row>
    <row r="10071" spans="1:12" x14ac:dyDescent="0.25">
      <c r="A10071" s="5" t="str">
        <f t="shared" si="157"/>
        <v>1SublapSCEC011014</v>
      </c>
      <c r="B10071" s="9">
        <v>1</v>
      </c>
      <c r="C10071" t="s">
        <v>133</v>
      </c>
      <c r="D10071" t="s">
        <v>144</v>
      </c>
      <c r="E10071" s="9">
        <v>0</v>
      </c>
      <c r="F10071" s="9">
        <v>1</v>
      </c>
      <c r="G10071" s="9">
        <v>10</v>
      </c>
      <c r="H10071" s="9">
        <v>14</v>
      </c>
      <c r="I10071" s="9">
        <v>2.2803511619567871</v>
      </c>
      <c r="J10071" s="9">
        <v>2.2803511619567871</v>
      </c>
      <c r="K10071" s="9">
        <v>0</v>
      </c>
      <c r="L10071" s="9">
        <v>105.38601684570313</v>
      </c>
    </row>
    <row r="10072" spans="1:12" x14ac:dyDescent="0.25">
      <c r="A10072" s="5" t="str">
        <f t="shared" si="157"/>
        <v>1SublapSCEC011015</v>
      </c>
      <c r="B10072" s="9">
        <v>1</v>
      </c>
      <c r="C10072" t="s">
        <v>133</v>
      </c>
      <c r="D10072" t="s">
        <v>144</v>
      </c>
      <c r="E10072" s="9">
        <v>0</v>
      </c>
      <c r="F10072" s="9">
        <v>1</v>
      </c>
      <c r="G10072" s="9">
        <v>10</v>
      </c>
      <c r="H10072" s="9">
        <v>15</v>
      </c>
      <c r="I10072" s="9">
        <v>2.7473084926605225</v>
      </c>
      <c r="J10072" s="9">
        <v>2.7473084926605225</v>
      </c>
      <c r="K10072" s="9">
        <v>0</v>
      </c>
      <c r="L10072" s="9">
        <v>106.80149841308594</v>
      </c>
    </row>
    <row r="10073" spans="1:12" x14ac:dyDescent="0.25">
      <c r="A10073" s="5" t="str">
        <f t="shared" si="157"/>
        <v>1SublapSCEC011016</v>
      </c>
      <c r="B10073" s="9">
        <v>1</v>
      </c>
      <c r="C10073" t="s">
        <v>133</v>
      </c>
      <c r="D10073" t="s">
        <v>144</v>
      </c>
      <c r="E10073" s="9">
        <v>0</v>
      </c>
      <c r="F10073" s="9">
        <v>1</v>
      </c>
      <c r="G10073" s="9">
        <v>10</v>
      </c>
      <c r="H10073" s="9">
        <v>16</v>
      </c>
      <c r="I10073" s="9">
        <v>3.2164943218231201</v>
      </c>
      <c r="J10073" s="9">
        <v>3.2164943218231201</v>
      </c>
      <c r="K10073" s="9">
        <v>0</v>
      </c>
      <c r="L10073" s="9">
        <v>107.20720672607422</v>
      </c>
    </row>
    <row r="10074" spans="1:12" x14ac:dyDescent="0.25">
      <c r="A10074" s="5" t="str">
        <f t="shared" si="157"/>
        <v>1SublapSCEC011017</v>
      </c>
      <c r="B10074" s="9">
        <v>1</v>
      </c>
      <c r="C10074" t="s">
        <v>133</v>
      </c>
      <c r="D10074" t="s">
        <v>144</v>
      </c>
      <c r="E10074" s="9">
        <v>0</v>
      </c>
      <c r="F10074" s="9">
        <v>1</v>
      </c>
      <c r="G10074" s="9">
        <v>10</v>
      </c>
      <c r="H10074" s="9">
        <v>17</v>
      </c>
      <c r="I10074" s="9">
        <v>3.545504093170166</v>
      </c>
      <c r="J10074" s="9">
        <v>2.1672511100769043</v>
      </c>
      <c r="K10074" s="9">
        <v>4.1281901299953461E-2</v>
      </c>
      <c r="L10074" s="9">
        <v>106.73119354248047</v>
      </c>
    </row>
    <row r="10075" spans="1:12" x14ac:dyDescent="0.25">
      <c r="A10075" s="5" t="str">
        <f t="shared" si="157"/>
        <v>1SublapSCEC011018</v>
      </c>
      <c r="B10075" s="9">
        <v>1</v>
      </c>
      <c r="C10075" t="s">
        <v>133</v>
      </c>
      <c r="D10075" t="s">
        <v>144</v>
      </c>
      <c r="E10075" s="9">
        <v>0</v>
      </c>
      <c r="F10075" s="9">
        <v>1</v>
      </c>
      <c r="G10075" s="9">
        <v>10</v>
      </c>
      <c r="H10075" s="9">
        <v>18</v>
      </c>
      <c r="I10075" s="9">
        <v>3.7902953624725342</v>
      </c>
      <c r="J10075" s="9">
        <v>2.9139928817749023</v>
      </c>
      <c r="K10075" s="9">
        <v>5.3080800920724869E-2</v>
      </c>
      <c r="L10075" s="9">
        <v>105.77861785888672</v>
      </c>
    </row>
    <row r="10076" spans="1:12" x14ac:dyDescent="0.25">
      <c r="A10076" s="5" t="str">
        <f t="shared" si="157"/>
        <v>1SublapSCEC011019</v>
      </c>
      <c r="B10076" s="9">
        <v>1</v>
      </c>
      <c r="C10076" t="s">
        <v>133</v>
      </c>
      <c r="D10076" t="s">
        <v>144</v>
      </c>
      <c r="E10076" s="9">
        <v>0</v>
      </c>
      <c r="F10076" s="9">
        <v>1</v>
      </c>
      <c r="G10076" s="9">
        <v>10</v>
      </c>
      <c r="H10076" s="9">
        <v>19</v>
      </c>
      <c r="I10076" s="9">
        <v>3.8370561599731445</v>
      </c>
      <c r="J10076" s="9">
        <v>3.3008749485015869</v>
      </c>
      <c r="K10076" s="9">
        <v>2.7048088610172272E-2</v>
      </c>
      <c r="L10076" s="9">
        <v>103.64249420166016</v>
      </c>
    </row>
    <row r="10077" spans="1:12" x14ac:dyDescent="0.25">
      <c r="A10077" s="5" t="str">
        <f t="shared" si="157"/>
        <v>1SublapSCEC011020</v>
      </c>
      <c r="B10077" s="9">
        <v>1</v>
      </c>
      <c r="C10077" t="s">
        <v>133</v>
      </c>
      <c r="D10077" t="s">
        <v>144</v>
      </c>
      <c r="E10077" s="9">
        <v>0</v>
      </c>
      <c r="F10077" s="9">
        <v>1</v>
      </c>
      <c r="G10077" s="9">
        <v>10</v>
      </c>
      <c r="H10077" s="9">
        <v>20</v>
      </c>
      <c r="I10077" s="9">
        <v>3.5998165607452393</v>
      </c>
      <c r="J10077" s="9">
        <v>3.2246274948120117</v>
      </c>
      <c r="K10077" s="9">
        <v>2.3607822135090828E-2</v>
      </c>
      <c r="L10077" s="9">
        <v>100.50865936279297</v>
      </c>
    </row>
    <row r="10078" spans="1:12" x14ac:dyDescent="0.25">
      <c r="A10078" s="5" t="str">
        <f t="shared" si="157"/>
        <v>1SublapSCEC011021</v>
      </c>
      <c r="B10078" s="9">
        <v>1</v>
      </c>
      <c r="C10078" t="s">
        <v>133</v>
      </c>
      <c r="D10078" t="s">
        <v>144</v>
      </c>
      <c r="E10078" s="9">
        <v>0</v>
      </c>
      <c r="F10078" s="9">
        <v>1</v>
      </c>
      <c r="G10078" s="9">
        <v>10</v>
      </c>
      <c r="H10078" s="9">
        <v>21</v>
      </c>
      <c r="I10078" s="9">
        <v>3.3774111270904541</v>
      </c>
      <c r="J10078" s="9">
        <v>3.044980525970459</v>
      </c>
      <c r="K10078" s="9">
        <v>1.5899909660220146E-2</v>
      </c>
      <c r="L10078" s="9">
        <v>96.739372253417969</v>
      </c>
    </row>
    <row r="10079" spans="1:12" x14ac:dyDescent="0.25">
      <c r="A10079" s="5" t="str">
        <f t="shared" si="157"/>
        <v>1SublapSCEC011022</v>
      </c>
      <c r="B10079" s="9">
        <v>1</v>
      </c>
      <c r="C10079" t="s">
        <v>133</v>
      </c>
      <c r="D10079" t="s">
        <v>144</v>
      </c>
      <c r="E10079" s="9">
        <v>0</v>
      </c>
      <c r="F10079" s="9">
        <v>1</v>
      </c>
      <c r="G10079" s="9">
        <v>10</v>
      </c>
      <c r="H10079" s="9">
        <v>22</v>
      </c>
      <c r="I10079" s="9">
        <v>3.157418966293335</v>
      </c>
      <c r="J10079" s="9">
        <v>3.7217707633972168</v>
      </c>
      <c r="K10079" s="9">
        <v>3.6994513124227524E-2</v>
      </c>
      <c r="L10079" s="9">
        <v>93.237586975097656</v>
      </c>
    </row>
    <row r="10080" spans="1:12" x14ac:dyDescent="0.25">
      <c r="A10080" s="5" t="str">
        <f t="shared" si="157"/>
        <v>1SublapSCEC011023</v>
      </c>
      <c r="B10080" s="9">
        <v>1</v>
      </c>
      <c r="C10080" t="s">
        <v>133</v>
      </c>
      <c r="D10080" t="s">
        <v>144</v>
      </c>
      <c r="E10080" s="9">
        <v>0</v>
      </c>
      <c r="F10080" s="9">
        <v>1</v>
      </c>
      <c r="G10080" s="9">
        <v>10</v>
      </c>
      <c r="H10080" s="9">
        <v>23</v>
      </c>
      <c r="I10080" s="9">
        <v>2.7608780860900879</v>
      </c>
      <c r="J10080" s="9">
        <v>2.9890987873077393</v>
      </c>
      <c r="K10080" s="9">
        <v>1.9731108099222183E-2</v>
      </c>
      <c r="L10080" s="9">
        <v>89.848190307617188</v>
      </c>
    </row>
    <row r="10081" spans="1:12" x14ac:dyDescent="0.25">
      <c r="A10081" s="5" t="str">
        <f t="shared" si="157"/>
        <v>1SublapSCEC011024</v>
      </c>
      <c r="B10081" s="9">
        <v>1</v>
      </c>
      <c r="C10081" t="s">
        <v>133</v>
      </c>
      <c r="D10081" t="s">
        <v>144</v>
      </c>
      <c r="E10081" s="9">
        <v>0</v>
      </c>
      <c r="F10081" s="9">
        <v>1</v>
      </c>
      <c r="G10081" s="9">
        <v>10</v>
      </c>
      <c r="H10081" s="9">
        <v>24</v>
      </c>
      <c r="I10081" s="9">
        <v>2.3041007518768311</v>
      </c>
      <c r="J10081" s="9">
        <v>2.4420154094696045</v>
      </c>
      <c r="K10081" s="9">
        <v>1.6665169969201088E-2</v>
      </c>
      <c r="L10081" s="9">
        <v>87.483619689941406</v>
      </c>
    </row>
    <row r="10082" spans="1:12" x14ac:dyDescent="0.25">
      <c r="A10082" s="5" t="str">
        <f t="shared" si="157"/>
        <v>1SublapSCEC1021</v>
      </c>
      <c r="B10082" s="9">
        <v>1</v>
      </c>
      <c r="C10082" t="s">
        <v>133</v>
      </c>
      <c r="D10082" t="s">
        <v>144</v>
      </c>
      <c r="E10082" s="9">
        <v>1</v>
      </c>
      <c r="F10082" s="9">
        <v>0</v>
      </c>
      <c r="G10082" s="9">
        <v>2</v>
      </c>
      <c r="H10082" s="9">
        <v>1</v>
      </c>
      <c r="I10082" s="9">
        <v>0.78486436605453491</v>
      </c>
      <c r="J10082" s="9">
        <v>0.78486436605453491</v>
      </c>
      <c r="K10082" s="9">
        <v>0</v>
      </c>
      <c r="L10082" s="9">
        <v>47.449806213378906</v>
      </c>
    </row>
    <row r="10083" spans="1:12" x14ac:dyDescent="0.25">
      <c r="A10083" s="5" t="str">
        <f t="shared" si="157"/>
        <v>1SublapSCEC1022</v>
      </c>
      <c r="B10083" s="9">
        <v>1</v>
      </c>
      <c r="C10083" t="s">
        <v>133</v>
      </c>
      <c r="D10083" t="s">
        <v>144</v>
      </c>
      <c r="E10083" s="9">
        <v>1</v>
      </c>
      <c r="F10083" s="9">
        <v>0</v>
      </c>
      <c r="G10083" s="9">
        <v>2</v>
      </c>
      <c r="H10083" s="9">
        <v>2</v>
      </c>
      <c r="I10083" s="9">
        <v>0.72410231828689575</v>
      </c>
      <c r="J10083" s="9">
        <v>0.72410231828689575</v>
      </c>
      <c r="K10083" s="9">
        <v>0</v>
      </c>
      <c r="L10083" s="9">
        <v>46.901493072509766</v>
      </c>
    </row>
    <row r="10084" spans="1:12" x14ac:dyDescent="0.25">
      <c r="A10084" s="5" t="str">
        <f t="shared" si="157"/>
        <v>1SublapSCEC1023</v>
      </c>
      <c r="B10084" s="9">
        <v>1</v>
      </c>
      <c r="C10084" t="s">
        <v>133</v>
      </c>
      <c r="D10084" t="s">
        <v>144</v>
      </c>
      <c r="E10084" s="9">
        <v>1</v>
      </c>
      <c r="F10084" s="9">
        <v>0</v>
      </c>
      <c r="G10084" s="9">
        <v>2</v>
      </c>
      <c r="H10084" s="9">
        <v>3</v>
      </c>
      <c r="I10084" s="9">
        <v>0.68337708711624146</v>
      </c>
      <c r="J10084" s="9">
        <v>0.68337708711624146</v>
      </c>
      <c r="K10084" s="9">
        <v>0</v>
      </c>
      <c r="L10084" s="9">
        <v>46.451484680175781</v>
      </c>
    </row>
    <row r="10085" spans="1:12" x14ac:dyDescent="0.25">
      <c r="A10085" s="5" t="str">
        <f t="shared" si="157"/>
        <v>1SublapSCEC1024</v>
      </c>
      <c r="B10085" s="9">
        <v>1</v>
      </c>
      <c r="C10085" t="s">
        <v>133</v>
      </c>
      <c r="D10085" t="s">
        <v>144</v>
      </c>
      <c r="E10085" s="9">
        <v>1</v>
      </c>
      <c r="F10085" s="9">
        <v>0</v>
      </c>
      <c r="G10085" s="9">
        <v>2</v>
      </c>
      <c r="H10085" s="9">
        <v>4</v>
      </c>
      <c r="I10085" s="9">
        <v>0.66211968660354614</v>
      </c>
      <c r="J10085" s="9">
        <v>0.66211968660354614</v>
      </c>
      <c r="K10085" s="9">
        <v>0</v>
      </c>
      <c r="L10085" s="9">
        <v>46.0113525390625</v>
      </c>
    </row>
    <row r="10086" spans="1:12" x14ac:dyDescent="0.25">
      <c r="A10086" s="5" t="str">
        <f t="shared" si="157"/>
        <v>1SublapSCEC1025</v>
      </c>
      <c r="B10086" s="9">
        <v>1</v>
      </c>
      <c r="C10086" t="s">
        <v>133</v>
      </c>
      <c r="D10086" t="s">
        <v>144</v>
      </c>
      <c r="E10086" s="9">
        <v>1</v>
      </c>
      <c r="F10086" s="9">
        <v>0</v>
      </c>
      <c r="G10086" s="9">
        <v>2</v>
      </c>
      <c r="H10086" s="9">
        <v>5</v>
      </c>
      <c r="I10086" s="9">
        <v>0.66801732778549194</v>
      </c>
      <c r="J10086" s="9">
        <v>0.66801732778549194</v>
      </c>
      <c r="K10086" s="9">
        <v>0</v>
      </c>
      <c r="L10086" s="9">
        <v>45.673782348632813</v>
      </c>
    </row>
    <row r="10087" spans="1:12" x14ac:dyDescent="0.25">
      <c r="A10087" s="5" t="str">
        <f t="shared" si="157"/>
        <v>1SublapSCEC1026</v>
      </c>
      <c r="B10087" s="9">
        <v>1</v>
      </c>
      <c r="C10087" t="s">
        <v>133</v>
      </c>
      <c r="D10087" t="s">
        <v>144</v>
      </c>
      <c r="E10087" s="9">
        <v>1</v>
      </c>
      <c r="F10087" s="9">
        <v>0</v>
      </c>
      <c r="G10087" s="9">
        <v>2</v>
      </c>
      <c r="H10087" s="9">
        <v>6</v>
      </c>
      <c r="I10087" s="9">
        <v>0.70661169290542603</v>
      </c>
      <c r="J10087" s="9">
        <v>0.70661169290542603</v>
      </c>
      <c r="K10087" s="9">
        <v>0</v>
      </c>
      <c r="L10087" s="9">
        <v>45.874343872070313</v>
      </c>
    </row>
    <row r="10088" spans="1:12" x14ac:dyDescent="0.25">
      <c r="A10088" s="5" t="str">
        <f t="shared" si="157"/>
        <v>1SublapSCEC1027</v>
      </c>
      <c r="B10088" s="9">
        <v>1</v>
      </c>
      <c r="C10088" t="s">
        <v>133</v>
      </c>
      <c r="D10088" t="s">
        <v>144</v>
      </c>
      <c r="E10088" s="9">
        <v>1</v>
      </c>
      <c r="F10088" s="9">
        <v>0</v>
      </c>
      <c r="G10088" s="9">
        <v>2</v>
      </c>
      <c r="H10088" s="9">
        <v>7</v>
      </c>
      <c r="I10088" s="9">
        <v>0.78578484058380127</v>
      </c>
      <c r="J10088" s="9">
        <v>0.78578484058380127</v>
      </c>
      <c r="K10088" s="9">
        <v>0</v>
      </c>
      <c r="L10088" s="9">
        <v>44.447498321533203</v>
      </c>
    </row>
    <row r="10089" spans="1:12" x14ac:dyDescent="0.25">
      <c r="A10089" s="5" t="str">
        <f t="shared" si="157"/>
        <v>1SublapSCEC1028</v>
      </c>
      <c r="B10089" s="9">
        <v>1</v>
      </c>
      <c r="C10089" t="s">
        <v>133</v>
      </c>
      <c r="D10089" t="s">
        <v>144</v>
      </c>
      <c r="E10089" s="9">
        <v>1</v>
      </c>
      <c r="F10089" s="9">
        <v>0</v>
      </c>
      <c r="G10089" s="9">
        <v>2</v>
      </c>
      <c r="H10089" s="9">
        <v>8</v>
      </c>
      <c r="I10089" s="9">
        <v>0.73327666521072388</v>
      </c>
      <c r="J10089" s="9">
        <v>0.73327666521072388</v>
      </c>
      <c r="K10089" s="9">
        <v>0</v>
      </c>
      <c r="L10089" s="9">
        <v>43.64556884765625</v>
      </c>
    </row>
    <row r="10090" spans="1:12" x14ac:dyDescent="0.25">
      <c r="A10090" s="5" t="str">
        <f t="shared" si="157"/>
        <v>1SublapSCEC1029</v>
      </c>
      <c r="B10090" s="9">
        <v>1</v>
      </c>
      <c r="C10090" t="s">
        <v>133</v>
      </c>
      <c r="D10090" t="s">
        <v>144</v>
      </c>
      <c r="E10090" s="9">
        <v>1</v>
      </c>
      <c r="F10090" s="9">
        <v>0</v>
      </c>
      <c r="G10090" s="9">
        <v>2</v>
      </c>
      <c r="H10090" s="9">
        <v>9</v>
      </c>
      <c r="I10090" s="9">
        <v>0.54212081432342529</v>
      </c>
      <c r="J10090" s="9">
        <v>0.54212081432342529</v>
      </c>
      <c r="K10090" s="9">
        <v>0</v>
      </c>
      <c r="L10090" s="9">
        <v>44.146450042724609</v>
      </c>
    </row>
    <row r="10091" spans="1:12" x14ac:dyDescent="0.25">
      <c r="A10091" s="5" t="str">
        <f t="shared" si="157"/>
        <v>1SublapSCEC10210</v>
      </c>
      <c r="B10091" s="9">
        <v>1</v>
      </c>
      <c r="C10091" t="s">
        <v>133</v>
      </c>
      <c r="D10091" t="s">
        <v>144</v>
      </c>
      <c r="E10091" s="9">
        <v>1</v>
      </c>
      <c r="F10091" s="9">
        <v>0</v>
      </c>
      <c r="G10091" s="9">
        <v>2</v>
      </c>
      <c r="H10091" s="9">
        <v>10</v>
      </c>
      <c r="I10091" s="9">
        <v>0.35967224836349487</v>
      </c>
      <c r="J10091" s="9">
        <v>0.35967224836349487</v>
      </c>
      <c r="K10091" s="9">
        <v>0</v>
      </c>
      <c r="L10091" s="9">
        <v>47.164321899414063</v>
      </c>
    </row>
    <row r="10092" spans="1:12" x14ac:dyDescent="0.25">
      <c r="A10092" s="5" t="str">
        <f t="shared" si="157"/>
        <v>1SublapSCEC10211</v>
      </c>
      <c r="B10092" s="9">
        <v>1</v>
      </c>
      <c r="C10092" t="s">
        <v>133</v>
      </c>
      <c r="D10092" t="s">
        <v>144</v>
      </c>
      <c r="E10092" s="9">
        <v>1</v>
      </c>
      <c r="F10092" s="9">
        <v>0</v>
      </c>
      <c r="G10092" s="9">
        <v>2</v>
      </c>
      <c r="H10092" s="9">
        <v>11</v>
      </c>
      <c r="I10092" s="9">
        <v>0.23399809002876282</v>
      </c>
      <c r="J10092" s="9">
        <v>0.23399809002876282</v>
      </c>
      <c r="K10092" s="9">
        <v>0</v>
      </c>
      <c r="L10092" s="9">
        <v>50.168037414550781</v>
      </c>
    </row>
    <row r="10093" spans="1:12" x14ac:dyDescent="0.25">
      <c r="A10093" s="5" t="str">
        <f t="shared" si="157"/>
        <v>1SublapSCEC10212</v>
      </c>
      <c r="B10093" s="9">
        <v>1</v>
      </c>
      <c r="C10093" t="s">
        <v>133</v>
      </c>
      <c r="D10093" t="s">
        <v>144</v>
      </c>
      <c r="E10093" s="9">
        <v>1</v>
      </c>
      <c r="F10093" s="9">
        <v>0</v>
      </c>
      <c r="G10093" s="9">
        <v>2</v>
      </c>
      <c r="H10093" s="9">
        <v>12</v>
      </c>
      <c r="I10093" s="9">
        <v>0.16744084656238556</v>
      </c>
      <c r="J10093" s="9">
        <v>0.16744084656238556</v>
      </c>
      <c r="K10093" s="9">
        <v>0</v>
      </c>
      <c r="L10093" s="9">
        <v>52.896858215332031</v>
      </c>
    </row>
    <row r="10094" spans="1:12" x14ac:dyDescent="0.25">
      <c r="A10094" s="5" t="str">
        <f t="shared" si="157"/>
        <v>1SublapSCEC10213</v>
      </c>
      <c r="B10094" s="9">
        <v>1</v>
      </c>
      <c r="C10094" t="s">
        <v>133</v>
      </c>
      <c r="D10094" t="s">
        <v>144</v>
      </c>
      <c r="E10094" s="9">
        <v>1</v>
      </c>
      <c r="F10094" s="9">
        <v>0</v>
      </c>
      <c r="G10094" s="9">
        <v>2</v>
      </c>
      <c r="H10094" s="9">
        <v>13</v>
      </c>
      <c r="I10094" s="9">
        <v>0.15027174353599548</v>
      </c>
      <c r="J10094" s="9">
        <v>0.15027174353599548</v>
      </c>
      <c r="K10094" s="9">
        <v>0</v>
      </c>
      <c r="L10094" s="9">
        <v>55.212730407714844</v>
      </c>
    </row>
    <row r="10095" spans="1:12" x14ac:dyDescent="0.25">
      <c r="A10095" s="5" t="str">
        <f t="shared" si="157"/>
        <v>1SublapSCEC10214</v>
      </c>
      <c r="B10095" s="9">
        <v>1</v>
      </c>
      <c r="C10095" t="s">
        <v>133</v>
      </c>
      <c r="D10095" t="s">
        <v>144</v>
      </c>
      <c r="E10095" s="9">
        <v>1</v>
      </c>
      <c r="F10095" s="9">
        <v>0</v>
      </c>
      <c r="G10095" s="9">
        <v>2</v>
      </c>
      <c r="H10095" s="9">
        <v>14</v>
      </c>
      <c r="I10095" s="9">
        <v>0.18143157660961151</v>
      </c>
      <c r="J10095" s="9">
        <v>0.18143157660961151</v>
      </c>
      <c r="K10095" s="9">
        <v>0</v>
      </c>
      <c r="L10095" s="9">
        <v>56.175254821777344</v>
      </c>
    </row>
    <row r="10096" spans="1:12" x14ac:dyDescent="0.25">
      <c r="A10096" s="5" t="str">
        <f t="shared" si="157"/>
        <v>1SublapSCEC10215</v>
      </c>
      <c r="B10096" s="9">
        <v>1</v>
      </c>
      <c r="C10096" t="s">
        <v>133</v>
      </c>
      <c r="D10096" t="s">
        <v>144</v>
      </c>
      <c r="E10096" s="9">
        <v>1</v>
      </c>
      <c r="F10096" s="9">
        <v>0</v>
      </c>
      <c r="G10096" s="9">
        <v>2</v>
      </c>
      <c r="H10096" s="9">
        <v>15</v>
      </c>
      <c r="I10096" s="9">
        <v>0.28234761953353882</v>
      </c>
      <c r="J10096" s="9">
        <v>0.28234761953353882</v>
      </c>
      <c r="K10096" s="9">
        <v>0</v>
      </c>
      <c r="L10096" s="9">
        <v>57.286579132080078</v>
      </c>
    </row>
    <row r="10097" spans="1:12" x14ac:dyDescent="0.25">
      <c r="A10097" s="5" t="str">
        <f t="shared" si="157"/>
        <v>1SublapSCEC10216</v>
      </c>
      <c r="B10097" s="9">
        <v>1</v>
      </c>
      <c r="C10097" t="s">
        <v>133</v>
      </c>
      <c r="D10097" t="s">
        <v>144</v>
      </c>
      <c r="E10097" s="9">
        <v>1</v>
      </c>
      <c r="F10097" s="9">
        <v>0</v>
      </c>
      <c r="G10097" s="9">
        <v>2</v>
      </c>
      <c r="H10097" s="9">
        <v>16</v>
      </c>
      <c r="I10097" s="9">
        <v>0.44913077354431152</v>
      </c>
      <c r="J10097" s="9">
        <v>0.44913077354431152</v>
      </c>
      <c r="K10097" s="9">
        <v>0</v>
      </c>
      <c r="L10097" s="9">
        <v>57.811023712158203</v>
      </c>
    </row>
    <row r="10098" spans="1:12" x14ac:dyDescent="0.25">
      <c r="A10098" s="5" t="str">
        <f t="shared" si="157"/>
        <v>1SublapSCEC10217</v>
      </c>
      <c r="B10098" s="9">
        <v>1</v>
      </c>
      <c r="C10098" t="s">
        <v>133</v>
      </c>
      <c r="D10098" t="s">
        <v>144</v>
      </c>
      <c r="E10098" s="9">
        <v>1</v>
      </c>
      <c r="F10098" s="9">
        <v>0</v>
      </c>
      <c r="G10098" s="9">
        <v>2</v>
      </c>
      <c r="H10098" s="9">
        <v>17</v>
      </c>
      <c r="I10098" s="9">
        <v>0.6633794903755188</v>
      </c>
      <c r="J10098" s="9">
        <v>0.6633794903755188</v>
      </c>
      <c r="K10098" s="9">
        <v>0</v>
      </c>
      <c r="L10098" s="9">
        <v>57.481967926025391</v>
      </c>
    </row>
    <row r="10099" spans="1:12" x14ac:dyDescent="0.25">
      <c r="A10099" s="5" t="str">
        <f t="shared" si="157"/>
        <v>1SublapSCEC10218</v>
      </c>
      <c r="B10099" s="9">
        <v>1</v>
      </c>
      <c r="C10099" t="s">
        <v>133</v>
      </c>
      <c r="D10099" t="s">
        <v>144</v>
      </c>
      <c r="E10099" s="9">
        <v>1</v>
      </c>
      <c r="F10099" s="9">
        <v>0</v>
      </c>
      <c r="G10099" s="9">
        <v>2</v>
      </c>
      <c r="H10099" s="9">
        <v>18</v>
      </c>
      <c r="I10099" s="9">
        <v>0.90171283483505249</v>
      </c>
      <c r="J10099" s="9">
        <v>0.90171283483505249</v>
      </c>
      <c r="K10099" s="9">
        <v>0</v>
      </c>
      <c r="L10099" s="9">
        <v>56.061988830566406</v>
      </c>
    </row>
    <row r="10100" spans="1:12" x14ac:dyDescent="0.25">
      <c r="A10100" s="5" t="str">
        <f t="shared" si="157"/>
        <v>1SublapSCEC10219</v>
      </c>
      <c r="B10100" s="9">
        <v>1</v>
      </c>
      <c r="C10100" t="s">
        <v>133</v>
      </c>
      <c r="D10100" t="s">
        <v>144</v>
      </c>
      <c r="E10100" s="9">
        <v>1</v>
      </c>
      <c r="F10100" s="9">
        <v>0</v>
      </c>
      <c r="G10100" s="9">
        <v>2</v>
      </c>
      <c r="H10100" s="9">
        <v>19</v>
      </c>
      <c r="I10100" s="9">
        <v>1.0432330369949341</v>
      </c>
      <c r="J10100" s="9">
        <v>1.0432330369949341</v>
      </c>
      <c r="K10100" s="9">
        <v>0</v>
      </c>
      <c r="L10100" s="9">
        <v>54.493991851806641</v>
      </c>
    </row>
    <row r="10101" spans="1:12" x14ac:dyDescent="0.25">
      <c r="A10101" s="5" t="str">
        <f t="shared" si="157"/>
        <v>1SublapSCEC10220</v>
      </c>
      <c r="B10101" s="9">
        <v>1</v>
      </c>
      <c r="C10101" t="s">
        <v>133</v>
      </c>
      <c r="D10101" t="s">
        <v>144</v>
      </c>
      <c r="E10101" s="9">
        <v>1</v>
      </c>
      <c r="F10101" s="9">
        <v>0</v>
      </c>
      <c r="G10101" s="9">
        <v>2</v>
      </c>
      <c r="H10101" s="9">
        <v>20</v>
      </c>
      <c r="I10101" s="9">
        <v>1.090786337852478</v>
      </c>
      <c r="J10101" s="9">
        <v>1.090786337852478</v>
      </c>
      <c r="K10101" s="9">
        <v>0</v>
      </c>
      <c r="L10101" s="9">
        <v>53.160285949707031</v>
      </c>
    </row>
    <row r="10102" spans="1:12" x14ac:dyDescent="0.25">
      <c r="A10102" s="5" t="str">
        <f t="shared" si="157"/>
        <v>1SublapSCEC10221</v>
      </c>
      <c r="B10102" s="9">
        <v>1</v>
      </c>
      <c r="C10102" t="s">
        <v>133</v>
      </c>
      <c r="D10102" t="s">
        <v>144</v>
      </c>
      <c r="E10102" s="9">
        <v>1</v>
      </c>
      <c r="F10102" s="9">
        <v>0</v>
      </c>
      <c r="G10102" s="9">
        <v>2</v>
      </c>
      <c r="H10102" s="9">
        <v>21</v>
      </c>
      <c r="I10102" s="9">
        <v>1.0904306173324585</v>
      </c>
      <c r="J10102" s="9">
        <v>1.0904306173324585</v>
      </c>
      <c r="K10102" s="9">
        <v>0</v>
      </c>
      <c r="L10102" s="9">
        <v>51.525485992431641</v>
      </c>
    </row>
    <row r="10103" spans="1:12" x14ac:dyDescent="0.25">
      <c r="A10103" s="5" t="str">
        <f t="shared" si="157"/>
        <v>1SublapSCEC10222</v>
      </c>
      <c r="B10103" s="9">
        <v>1</v>
      </c>
      <c r="C10103" t="s">
        <v>133</v>
      </c>
      <c r="D10103" t="s">
        <v>144</v>
      </c>
      <c r="E10103" s="9">
        <v>1</v>
      </c>
      <c r="F10103" s="9">
        <v>0</v>
      </c>
      <c r="G10103" s="9">
        <v>2</v>
      </c>
      <c r="H10103" s="9">
        <v>22</v>
      </c>
      <c r="I10103" s="9">
        <v>1.0396918058395386</v>
      </c>
      <c r="J10103" s="9">
        <v>1.0396918058395386</v>
      </c>
      <c r="K10103" s="9">
        <v>0</v>
      </c>
      <c r="L10103" s="9">
        <v>50.444076538085938</v>
      </c>
    </row>
    <row r="10104" spans="1:12" x14ac:dyDescent="0.25">
      <c r="A10104" s="5" t="str">
        <f t="shared" si="157"/>
        <v>1SublapSCEC10223</v>
      </c>
      <c r="B10104" s="9">
        <v>1</v>
      </c>
      <c r="C10104" t="s">
        <v>133</v>
      </c>
      <c r="D10104" t="s">
        <v>144</v>
      </c>
      <c r="E10104" s="9">
        <v>1</v>
      </c>
      <c r="F10104" s="9">
        <v>0</v>
      </c>
      <c r="G10104" s="9">
        <v>2</v>
      </c>
      <c r="H10104" s="9">
        <v>23</v>
      </c>
      <c r="I10104" s="9">
        <v>0.97117704153060913</v>
      </c>
      <c r="J10104" s="9">
        <v>0.97117704153060913</v>
      </c>
      <c r="K10104" s="9">
        <v>0</v>
      </c>
      <c r="L10104" s="9">
        <v>49.222644805908203</v>
      </c>
    </row>
    <row r="10105" spans="1:12" x14ac:dyDescent="0.25">
      <c r="A10105" s="5" t="str">
        <f t="shared" si="157"/>
        <v>1SublapSCEC10224</v>
      </c>
      <c r="B10105" s="9">
        <v>1</v>
      </c>
      <c r="C10105" t="s">
        <v>133</v>
      </c>
      <c r="D10105" t="s">
        <v>144</v>
      </c>
      <c r="E10105" s="9">
        <v>1</v>
      </c>
      <c r="F10105" s="9">
        <v>0</v>
      </c>
      <c r="G10105" s="9">
        <v>2</v>
      </c>
      <c r="H10105" s="9">
        <v>24</v>
      </c>
      <c r="I10105" s="9">
        <v>0.86819207668304443</v>
      </c>
      <c r="J10105" s="9">
        <v>0.86819207668304443</v>
      </c>
      <c r="K10105" s="9">
        <v>0</v>
      </c>
      <c r="L10105" s="9">
        <v>48.326278686523438</v>
      </c>
    </row>
    <row r="10106" spans="1:12" x14ac:dyDescent="0.25">
      <c r="A10106" s="5" t="str">
        <f t="shared" si="157"/>
        <v>1SublapSCEC10101</v>
      </c>
      <c r="B10106" s="9">
        <v>1</v>
      </c>
      <c r="C10106" t="s">
        <v>133</v>
      </c>
      <c r="D10106" t="s">
        <v>144</v>
      </c>
      <c r="E10106" s="9">
        <v>1</v>
      </c>
      <c r="F10106" s="9">
        <v>0</v>
      </c>
      <c r="G10106" s="9">
        <v>10</v>
      </c>
      <c r="H10106" s="9">
        <v>1</v>
      </c>
      <c r="I10106" s="9">
        <v>0.84306609630584717</v>
      </c>
      <c r="J10106" s="9">
        <v>0.84306609630584717</v>
      </c>
      <c r="K10106" s="9">
        <v>0</v>
      </c>
      <c r="L10106" s="9">
        <v>44.003860473632813</v>
      </c>
    </row>
    <row r="10107" spans="1:12" x14ac:dyDescent="0.25">
      <c r="A10107" s="5" t="str">
        <f t="shared" si="157"/>
        <v>1SublapSCEC10102</v>
      </c>
      <c r="B10107" s="9">
        <v>1</v>
      </c>
      <c r="C10107" t="s">
        <v>133</v>
      </c>
      <c r="D10107" t="s">
        <v>144</v>
      </c>
      <c r="E10107" s="9">
        <v>1</v>
      </c>
      <c r="F10107" s="9">
        <v>0</v>
      </c>
      <c r="G10107" s="9">
        <v>10</v>
      </c>
      <c r="H10107" s="9">
        <v>2</v>
      </c>
      <c r="I10107" s="9">
        <v>0.78332781791687012</v>
      </c>
      <c r="J10107" s="9">
        <v>0.78332781791687012</v>
      </c>
      <c r="K10107" s="9">
        <v>0</v>
      </c>
      <c r="L10107" s="9">
        <v>43.195846557617188</v>
      </c>
    </row>
    <row r="10108" spans="1:12" x14ac:dyDescent="0.25">
      <c r="A10108" s="5" t="str">
        <f t="shared" si="157"/>
        <v>1SublapSCEC10103</v>
      </c>
      <c r="B10108" s="9">
        <v>1</v>
      </c>
      <c r="C10108" t="s">
        <v>133</v>
      </c>
      <c r="D10108" t="s">
        <v>144</v>
      </c>
      <c r="E10108" s="9">
        <v>1</v>
      </c>
      <c r="F10108" s="9">
        <v>0</v>
      </c>
      <c r="G10108" s="9">
        <v>10</v>
      </c>
      <c r="H10108" s="9">
        <v>3</v>
      </c>
      <c r="I10108" s="9">
        <v>0.74422848224639893</v>
      </c>
      <c r="J10108" s="9">
        <v>0.74422848224639893</v>
      </c>
      <c r="K10108" s="9">
        <v>0</v>
      </c>
      <c r="L10108" s="9">
        <v>42.400524139404297</v>
      </c>
    </row>
    <row r="10109" spans="1:12" x14ac:dyDescent="0.25">
      <c r="A10109" s="5" t="str">
        <f t="shared" si="157"/>
        <v>1SublapSCEC10104</v>
      </c>
      <c r="B10109" s="9">
        <v>1</v>
      </c>
      <c r="C10109" t="s">
        <v>133</v>
      </c>
      <c r="D10109" t="s">
        <v>144</v>
      </c>
      <c r="E10109" s="9">
        <v>1</v>
      </c>
      <c r="F10109" s="9">
        <v>0</v>
      </c>
      <c r="G10109" s="9">
        <v>10</v>
      </c>
      <c r="H10109" s="9">
        <v>4</v>
      </c>
      <c r="I10109" s="9">
        <v>0.72654658555984497</v>
      </c>
      <c r="J10109" s="9">
        <v>0.72654658555984497</v>
      </c>
      <c r="K10109" s="9">
        <v>0</v>
      </c>
      <c r="L10109" s="9">
        <v>42.171539306640625</v>
      </c>
    </row>
    <row r="10110" spans="1:12" x14ac:dyDescent="0.25">
      <c r="A10110" s="5" t="str">
        <f t="shared" si="157"/>
        <v>1SublapSCEC10105</v>
      </c>
      <c r="B10110" s="9">
        <v>1</v>
      </c>
      <c r="C10110" t="s">
        <v>133</v>
      </c>
      <c r="D10110" t="s">
        <v>144</v>
      </c>
      <c r="E10110" s="9">
        <v>1</v>
      </c>
      <c r="F10110" s="9">
        <v>0</v>
      </c>
      <c r="G10110" s="9">
        <v>10</v>
      </c>
      <c r="H10110" s="9">
        <v>5</v>
      </c>
      <c r="I10110" s="9">
        <v>0.7395484447479248</v>
      </c>
      <c r="J10110" s="9">
        <v>0.7395484447479248</v>
      </c>
      <c r="K10110" s="9">
        <v>0</v>
      </c>
      <c r="L10110" s="9">
        <v>41.945167541503906</v>
      </c>
    </row>
    <row r="10111" spans="1:12" x14ac:dyDescent="0.25">
      <c r="A10111" s="5" t="str">
        <f t="shared" si="157"/>
        <v>1SublapSCEC10106</v>
      </c>
      <c r="B10111" s="9">
        <v>1</v>
      </c>
      <c r="C10111" t="s">
        <v>133</v>
      </c>
      <c r="D10111" t="s">
        <v>144</v>
      </c>
      <c r="E10111" s="9">
        <v>1</v>
      </c>
      <c r="F10111" s="9">
        <v>0</v>
      </c>
      <c r="G10111" s="9">
        <v>10</v>
      </c>
      <c r="H10111" s="9">
        <v>6</v>
      </c>
      <c r="I10111" s="9">
        <v>0.78411585092544556</v>
      </c>
      <c r="J10111" s="9">
        <v>0.78411585092544556</v>
      </c>
      <c r="K10111" s="9">
        <v>0</v>
      </c>
      <c r="L10111" s="9">
        <v>40.934219360351563</v>
      </c>
    </row>
    <row r="10112" spans="1:12" x14ac:dyDescent="0.25">
      <c r="A10112" s="5" t="str">
        <f t="shared" si="157"/>
        <v>1SublapSCEC10107</v>
      </c>
      <c r="B10112" s="9">
        <v>1</v>
      </c>
      <c r="C10112" t="s">
        <v>133</v>
      </c>
      <c r="D10112" t="s">
        <v>144</v>
      </c>
      <c r="E10112" s="9">
        <v>1</v>
      </c>
      <c r="F10112" s="9">
        <v>0</v>
      </c>
      <c r="G10112" s="9">
        <v>10</v>
      </c>
      <c r="H10112" s="9">
        <v>7</v>
      </c>
      <c r="I10112" s="9">
        <v>0.87046551704406738</v>
      </c>
      <c r="J10112" s="9">
        <v>0.87046551704406738</v>
      </c>
      <c r="K10112" s="9">
        <v>0</v>
      </c>
      <c r="L10112" s="9">
        <v>40.622470855712891</v>
      </c>
    </row>
    <row r="10113" spans="1:12" x14ac:dyDescent="0.25">
      <c r="A10113" s="5" t="str">
        <f t="shared" si="157"/>
        <v>1SublapSCEC10108</v>
      </c>
      <c r="B10113" s="9">
        <v>1</v>
      </c>
      <c r="C10113" t="s">
        <v>133</v>
      </c>
      <c r="D10113" t="s">
        <v>144</v>
      </c>
      <c r="E10113" s="9">
        <v>1</v>
      </c>
      <c r="F10113" s="9">
        <v>0</v>
      </c>
      <c r="G10113" s="9">
        <v>10</v>
      </c>
      <c r="H10113" s="9">
        <v>8</v>
      </c>
      <c r="I10113" s="9">
        <v>0.8122825026512146</v>
      </c>
      <c r="J10113" s="9">
        <v>0.8122825026512146</v>
      </c>
      <c r="K10113" s="9">
        <v>0</v>
      </c>
      <c r="L10113" s="9">
        <v>39.370685577392578</v>
      </c>
    </row>
    <row r="10114" spans="1:12" x14ac:dyDescent="0.25">
      <c r="A10114" s="5" t="str">
        <f t="shared" si="157"/>
        <v>1SublapSCEC10109</v>
      </c>
      <c r="B10114" s="9">
        <v>1</v>
      </c>
      <c r="C10114" t="s">
        <v>133</v>
      </c>
      <c r="D10114" t="s">
        <v>144</v>
      </c>
      <c r="E10114" s="9">
        <v>1</v>
      </c>
      <c r="F10114" s="9">
        <v>0</v>
      </c>
      <c r="G10114" s="9">
        <v>10</v>
      </c>
      <c r="H10114" s="9">
        <v>9</v>
      </c>
      <c r="I10114" s="9">
        <v>0.61062371730804443</v>
      </c>
      <c r="J10114" s="9">
        <v>0.61062371730804443</v>
      </c>
      <c r="K10114" s="9">
        <v>0</v>
      </c>
      <c r="L10114" s="9">
        <v>39.338794708251953</v>
      </c>
    </row>
    <row r="10115" spans="1:12" x14ac:dyDescent="0.25">
      <c r="A10115" s="5" t="str">
        <f t="shared" ref="A10115:A10178" si="158">B10115&amp;C10115&amp;D10115&amp;E10115&amp;F10115&amp;G10115&amp;H10115</f>
        <v>1SublapSCEC101010</v>
      </c>
      <c r="B10115" s="9">
        <v>1</v>
      </c>
      <c r="C10115" t="s">
        <v>133</v>
      </c>
      <c r="D10115" t="s">
        <v>144</v>
      </c>
      <c r="E10115" s="9">
        <v>1</v>
      </c>
      <c r="F10115" s="9">
        <v>0</v>
      </c>
      <c r="G10115" s="9">
        <v>10</v>
      </c>
      <c r="H10115" s="9">
        <v>10</v>
      </c>
      <c r="I10115" s="9">
        <v>0.42386871576309204</v>
      </c>
      <c r="J10115" s="9">
        <v>0.42386871576309204</v>
      </c>
      <c r="K10115" s="9">
        <v>0</v>
      </c>
      <c r="L10115" s="9">
        <v>41.592823028564453</v>
      </c>
    </row>
    <row r="10116" spans="1:12" x14ac:dyDescent="0.25">
      <c r="A10116" s="5" t="str">
        <f t="shared" si="158"/>
        <v>1SublapSCEC101011</v>
      </c>
      <c r="B10116" s="9">
        <v>1</v>
      </c>
      <c r="C10116" t="s">
        <v>133</v>
      </c>
      <c r="D10116" t="s">
        <v>144</v>
      </c>
      <c r="E10116" s="9">
        <v>1</v>
      </c>
      <c r="F10116" s="9">
        <v>0</v>
      </c>
      <c r="G10116" s="9">
        <v>10</v>
      </c>
      <c r="H10116" s="9">
        <v>11</v>
      </c>
      <c r="I10116" s="9">
        <v>0.30394080281257629</v>
      </c>
      <c r="J10116" s="9">
        <v>0.30394080281257629</v>
      </c>
      <c r="K10116" s="9">
        <v>0</v>
      </c>
      <c r="L10116" s="9">
        <v>43.556537628173828</v>
      </c>
    </row>
    <row r="10117" spans="1:12" x14ac:dyDescent="0.25">
      <c r="A10117" s="5" t="str">
        <f t="shared" si="158"/>
        <v>1SublapSCEC101012</v>
      </c>
      <c r="B10117" s="9">
        <v>1</v>
      </c>
      <c r="C10117" t="s">
        <v>133</v>
      </c>
      <c r="D10117" t="s">
        <v>144</v>
      </c>
      <c r="E10117" s="9">
        <v>1</v>
      </c>
      <c r="F10117" s="9">
        <v>0</v>
      </c>
      <c r="G10117" s="9">
        <v>10</v>
      </c>
      <c r="H10117" s="9">
        <v>12</v>
      </c>
      <c r="I10117" s="9">
        <v>0.24672883749008179</v>
      </c>
      <c r="J10117" s="9">
        <v>0.24672883749008179</v>
      </c>
      <c r="K10117" s="9">
        <v>0</v>
      </c>
      <c r="L10117" s="9">
        <v>45.356575012207031</v>
      </c>
    </row>
    <row r="10118" spans="1:12" x14ac:dyDescent="0.25">
      <c r="A10118" s="5" t="str">
        <f t="shared" si="158"/>
        <v>1SublapSCEC101013</v>
      </c>
      <c r="B10118" s="9">
        <v>1</v>
      </c>
      <c r="C10118" t="s">
        <v>133</v>
      </c>
      <c r="D10118" t="s">
        <v>144</v>
      </c>
      <c r="E10118" s="9">
        <v>1</v>
      </c>
      <c r="F10118" s="9">
        <v>0</v>
      </c>
      <c r="G10118" s="9">
        <v>10</v>
      </c>
      <c r="H10118" s="9">
        <v>13</v>
      </c>
      <c r="I10118" s="9">
        <v>0.2314654141664505</v>
      </c>
      <c r="J10118" s="9">
        <v>0.2314654141664505</v>
      </c>
      <c r="K10118" s="9">
        <v>0</v>
      </c>
      <c r="L10118" s="9">
        <v>45.709587097167969</v>
      </c>
    </row>
    <row r="10119" spans="1:12" x14ac:dyDescent="0.25">
      <c r="A10119" s="5" t="str">
        <f t="shared" si="158"/>
        <v>1SublapSCEC101014</v>
      </c>
      <c r="B10119" s="9">
        <v>1</v>
      </c>
      <c r="C10119" t="s">
        <v>133</v>
      </c>
      <c r="D10119" t="s">
        <v>144</v>
      </c>
      <c r="E10119" s="9">
        <v>1</v>
      </c>
      <c r="F10119" s="9">
        <v>0</v>
      </c>
      <c r="G10119" s="9">
        <v>10</v>
      </c>
      <c r="H10119" s="9">
        <v>14</v>
      </c>
      <c r="I10119" s="9">
        <v>0.26160323619842529</v>
      </c>
      <c r="J10119" s="9">
        <v>0.26160323619842529</v>
      </c>
      <c r="K10119" s="9">
        <v>0</v>
      </c>
      <c r="L10119" s="9">
        <v>46.065769195556641</v>
      </c>
    </row>
    <row r="10120" spans="1:12" x14ac:dyDescent="0.25">
      <c r="A10120" s="5" t="str">
        <f t="shared" si="158"/>
        <v>1SublapSCEC101015</v>
      </c>
      <c r="B10120" s="9">
        <v>1</v>
      </c>
      <c r="C10120" t="s">
        <v>133</v>
      </c>
      <c r="D10120" t="s">
        <v>144</v>
      </c>
      <c r="E10120" s="9">
        <v>1</v>
      </c>
      <c r="F10120" s="9">
        <v>0</v>
      </c>
      <c r="G10120" s="9">
        <v>10</v>
      </c>
      <c r="H10120" s="9">
        <v>15</v>
      </c>
      <c r="I10120" s="9">
        <v>0.36991634964942932</v>
      </c>
      <c r="J10120" s="9">
        <v>0.36991634964942932</v>
      </c>
      <c r="K10120" s="9">
        <v>0</v>
      </c>
      <c r="L10120" s="9">
        <v>46.358631134033203</v>
      </c>
    </row>
    <row r="10121" spans="1:12" x14ac:dyDescent="0.25">
      <c r="A10121" s="5" t="str">
        <f t="shared" si="158"/>
        <v>1SublapSCEC101016</v>
      </c>
      <c r="B10121" s="9">
        <v>1</v>
      </c>
      <c r="C10121" t="s">
        <v>133</v>
      </c>
      <c r="D10121" t="s">
        <v>144</v>
      </c>
      <c r="E10121" s="9">
        <v>1</v>
      </c>
      <c r="F10121" s="9">
        <v>0</v>
      </c>
      <c r="G10121" s="9">
        <v>10</v>
      </c>
      <c r="H10121" s="9">
        <v>16</v>
      </c>
      <c r="I10121" s="9">
        <v>0.54629212617874146</v>
      </c>
      <c r="J10121" s="9">
        <v>0.54629212617874146</v>
      </c>
      <c r="K10121" s="9">
        <v>0</v>
      </c>
      <c r="L10121" s="9">
        <v>47.709632873535156</v>
      </c>
    </row>
    <row r="10122" spans="1:12" x14ac:dyDescent="0.25">
      <c r="A10122" s="5" t="str">
        <f t="shared" si="158"/>
        <v>1SublapSCEC101017</v>
      </c>
      <c r="B10122" s="9">
        <v>1</v>
      </c>
      <c r="C10122" t="s">
        <v>133</v>
      </c>
      <c r="D10122" t="s">
        <v>144</v>
      </c>
      <c r="E10122" s="9">
        <v>1</v>
      </c>
      <c r="F10122" s="9">
        <v>0</v>
      </c>
      <c r="G10122" s="9">
        <v>10</v>
      </c>
      <c r="H10122" s="9">
        <v>17</v>
      </c>
      <c r="I10122" s="9">
        <v>0.77703857421875</v>
      </c>
      <c r="J10122" s="9">
        <v>0.77703857421875</v>
      </c>
      <c r="K10122" s="9">
        <v>0</v>
      </c>
      <c r="L10122" s="9">
        <v>47.886634826660156</v>
      </c>
    </row>
    <row r="10123" spans="1:12" x14ac:dyDescent="0.25">
      <c r="A10123" s="5" t="str">
        <f t="shared" si="158"/>
        <v>1SublapSCEC101018</v>
      </c>
      <c r="B10123" s="9">
        <v>1</v>
      </c>
      <c r="C10123" t="s">
        <v>133</v>
      </c>
      <c r="D10123" t="s">
        <v>144</v>
      </c>
      <c r="E10123" s="9">
        <v>1</v>
      </c>
      <c r="F10123" s="9">
        <v>0</v>
      </c>
      <c r="G10123" s="9">
        <v>10</v>
      </c>
      <c r="H10123" s="9">
        <v>18</v>
      </c>
      <c r="I10123" s="9">
        <v>1.0273743867874146</v>
      </c>
      <c r="J10123" s="9">
        <v>1.0273743867874146</v>
      </c>
      <c r="K10123" s="9">
        <v>0</v>
      </c>
      <c r="L10123" s="9">
        <v>46.722370147705078</v>
      </c>
    </row>
    <row r="10124" spans="1:12" x14ac:dyDescent="0.25">
      <c r="A10124" s="5" t="str">
        <f t="shared" si="158"/>
        <v>1SublapSCEC101019</v>
      </c>
      <c r="B10124" s="9">
        <v>1</v>
      </c>
      <c r="C10124" t="s">
        <v>133</v>
      </c>
      <c r="D10124" t="s">
        <v>144</v>
      </c>
      <c r="E10124" s="9">
        <v>1</v>
      </c>
      <c r="F10124" s="9">
        <v>0</v>
      </c>
      <c r="G10124" s="9">
        <v>10</v>
      </c>
      <c r="H10124" s="9">
        <v>19</v>
      </c>
      <c r="I10124" s="9">
        <v>1.1634893417358398</v>
      </c>
      <c r="J10124" s="9">
        <v>1.1634893417358398</v>
      </c>
      <c r="K10124" s="9">
        <v>0</v>
      </c>
      <c r="L10124" s="9">
        <v>45.309722900390625</v>
      </c>
    </row>
    <row r="10125" spans="1:12" x14ac:dyDescent="0.25">
      <c r="A10125" s="5" t="str">
        <f t="shared" si="158"/>
        <v>1SublapSCEC101020</v>
      </c>
      <c r="B10125" s="9">
        <v>1</v>
      </c>
      <c r="C10125" t="s">
        <v>133</v>
      </c>
      <c r="D10125" t="s">
        <v>144</v>
      </c>
      <c r="E10125" s="9">
        <v>1</v>
      </c>
      <c r="F10125" s="9">
        <v>0</v>
      </c>
      <c r="G10125" s="9">
        <v>10</v>
      </c>
      <c r="H10125" s="9">
        <v>20</v>
      </c>
      <c r="I10125" s="9">
        <v>1.1834539175033569</v>
      </c>
      <c r="J10125" s="9">
        <v>1.1834539175033569</v>
      </c>
      <c r="K10125" s="9">
        <v>0</v>
      </c>
      <c r="L10125" s="9">
        <v>44.243221282958984</v>
      </c>
    </row>
    <row r="10126" spans="1:12" x14ac:dyDescent="0.25">
      <c r="A10126" s="5" t="str">
        <f t="shared" si="158"/>
        <v>1SublapSCEC101021</v>
      </c>
      <c r="B10126" s="9">
        <v>1</v>
      </c>
      <c r="C10126" t="s">
        <v>133</v>
      </c>
      <c r="D10126" t="s">
        <v>144</v>
      </c>
      <c r="E10126" s="9">
        <v>1</v>
      </c>
      <c r="F10126" s="9">
        <v>0</v>
      </c>
      <c r="G10126" s="9">
        <v>10</v>
      </c>
      <c r="H10126" s="9">
        <v>21</v>
      </c>
      <c r="I10126" s="9">
        <v>1.172087550163269</v>
      </c>
      <c r="J10126" s="9">
        <v>1.172087550163269</v>
      </c>
      <c r="K10126" s="9">
        <v>0</v>
      </c>
      <c r="L10126" s="9">
        <v>42.888431549072266</v>
      </c>
    </row>
    <row r="10127" spans="1:12" x14ac:dyDescent="0.25">
      <c r="A10127" s="5" t="str">
        <f t="shared" si="158"/>
        <v>1SublapSCEC101022</v>
      </c>
      <c r="B10127" s="9">
        <v>1</v>
      </c>
      <c r="C10127" t="s">
        <v>133</v>
      </c>
      <c r="D10127" t="s">
        <v>144</v>
      </c>
      <c r="E10127" s="9">
        <v>1</v>
      </c>
      <c r="F10127" s="9">
        <v>0</v>
      </c>
      <c r="G10127" s="9">
        <v>10</v>
      </c>
      <c r="H10127" s="9">
        <v>22</v>
      </c>
      <c r="I10127" s="9">
        <v>1.1217862367630005</v>
      </c>
      <c r="J10127" s="9">
        <v>1.1217862367630005</v>
      </c>
      <c r="K10127" s="9">
        <v>0</v>
      </c>
      <c r="L10127" s="9">
        <v>42.159080505371094</v>
      </c>
    </row>
    <row r="10128" spans="1:12" x14ac:dyDescent="0.25">
      <c r="A10128" s="5" t="str">
        <f t="shared" si="158"/>
        <v>1SublapSCEC101023</v>
      </c>
      <c r="B10128" s="9">
        <v>1</v>
      </c>
      <c r="C10128" t="s">
        <v>133</v>
      </c>
      <c r="D10128" t="s">
        <v>144</v>
      </c>
      <c r="E10128" s="9">
        <v>1</v>
      </c>
      <c r="F10128" s="9">
        <v>0</v>
      </c>
      <c r="G10128" s="9">
        <v>10</v>
      </c>
      <c r="H10128" s="9">
        <v>23</v>
      </c>
      <c r="I10128" s="9">
        <v>1.0478407144546509</v>
      </c>
      <c r="J10128" s="9">
        <v>1.0478407144546509</v>
      </c>
      <c r="K10128" s="9">
        <v>0</v>
      </c>
      <c r="L10128" s="9">
        <v>41.391628265380859</v>
      </c>
    </row>
    <row r="10129" spans="1:12" x14ac:dyDescent="0.25">
      <c r="A10129" s="5" t="str">
        <f t="shared" si="158"/>
        <v>1SublapSCEC101024</v>
      </c>
      <c r="B10129" s="9">
        <v>1</v>
      </c>
      <c r="C10129" t="s">
        <v>133</v>
      </c>
      <c r="D10129" t="s">
        <v>144</v>
      </c>
      <c r="E10129" s="9">
        <v>1</v>
      </c>
      <c r="F10129" s="9">
        <v>0</v>
      </c>
      <c r="G10129" s="9">
        <v>10</v>
      </c>
      <c r="H10129" s="9">
        <v>24</v>
      </c>
      <c r="I10129" s="9">
        <v>0.94223737716674805</v>
      </c>
      <c r="J10129" s="9">
        <v>0.94223737716674805</v>
      </c>
      <c r="K10129" s="9">
        <v>0</v>
      </c>
      <c r="L10129" s="9">
        <v>40.620037078857422</v>
      </c>
    </row>
    <row r="10130" spans="1:12" x14ac:dyDescent="0.25">
      <c r="A10130" s="5" t="str">
        <f t="shared" si="158"/>
        <v>1SublapSCEC1121</v>
      </c>
      <c r="B10130" s="9">
        <v>1</v>
      </c>
      <c r="C10130" t="s">
        <v>133</v>
      </c>
      <c r="D10130" t="s">
        <v>144</v>
      </c>
      <c r="E10130" s="9">
        <v>1</v>
      </c>
      <c r="F10130" s="9">
        <v>1</v>
      </c>
      <c r="G10130" s="9">
        <v>2</v>
      </c>
      <c r="H10130" s="9">
        <v>1</v>
      </c>
      <c r="I10130" s="9">
        <v>0.8219069242477417</v>
      </c>
      <c r="J10130" s="9">
        <v>0.8219069242477417</v>
      </c>
      <c r="K10130" s="9">
        <v>0</v>
      </c>
      <c r="L10130" s="9">
        <v>44.697071075439453</v>
      </c>
    </row>
    <row r="10131" spans="1:12" x14ac:dyDescent="0.25">
      <c r="A10131" s="5" t="str">
        <f t="shared" si="158"/>
        <v>1SublapSCEC1122</v>
      </c>
      <c r="B10131" s="9">
        <v>1</v>
      </c>
      <c r="C10131" t="s">
        <v>133</v>
      </c>
      <c r="D10131" t="s">
        <v>144</v>
      </c>
      <c r="E10131" s="9">
        <v>1</v>
      </c>
      <c r="F10131" s="9">
        <v>1</v>
      </c>
      <c r="G10131" s="9">
        <v>2</v>
      </c>
      <c r="H10131" s="9">
        <v>2</v>
      </c>
      <c r="I10131" s="9">
        <v>0.76179647445678711</v>
      </c>
      <c r="J10131" s="9">
        <v>0.76179647445678711</v>
      </c>
      <c r="K10131" s="9">
        <v>0</v>
      </c>
      <c r="L10131" s="9">
        <v>42.971458435058594</v>
      </c>
    </row>
    <row r="10132" spans="1:12" x14ac:dyDescent="0.25">
      <c r="A10132" s="5" t="str">
        <f t="shared" si="158"/>
        <v>1SublapSCEC1123</v>
      </c>
      <c r="B10132" s="9">
        <v>1</v>
      </c>
      <c r="C10132" t="s">
        <v>133</v>
      </c>
      <c r="D10132" t="s">
        <v>144</v>
      </c>
      <c r="E10132" s="9">
        <v>1</v>
      </c>
      <c r="F10132" s="9">
        <v>1</v>
      </c>
      <c r="G10132" s="9">
        <v>2</v>
      </c>
      <c r="H10132" s="9">
        <v>3</v>
      </c>
      <c r="I10132" s="9">
        <v>0.72210603952407837</v>
      </c>
      <c r="J10132" s="9">
        <v>0.72210603952407837</v>
      </c>
      <c r="K10132" s="9">
        <v>0</v>
      </c>
      <c r="L10132" s="9">
        <v>41.340728759765625</v>
      </c>
    </row>
    <row r="10133" spans="1:12" x14ac:dyDescent="0.25">
      <c r="A10133" s="5" t="str">
        <f t="shared" si="158"/>
        <v>1SublapSCEC1124</v>
      </c>
      <c r="B10133" s="9">
        <v>1</v>
      </c>
      <c r="C10133" t="s">
        <v>133</v>
      </c>
      <c r="D10133" t="s">
        <v>144</v>
      </c>
      <c r="E10133" s="9">
        <v>1</v>
      </c>
      <c r="F10133" s="9">
        <v>1</v>
      </c>
      <c r="G10133" s="9">
        <v>2</v>
      </c>
      <c r="H10133" s="9">
        <v>4</v>
      </c>
      <c r="I10133" s="9">
        <v>0.7031242847442627</v>
      </c>
      <c r="J10133" s="9">
        <v>0.7031242847442627</v>
      </c>
      <c r="K10133" s="9">
        <v>0</v>
      </c>
      <c r="L10133" s="9">
        <v>40.050830841064453</v>
      </c>
    </row>
    <row r="10134" spans="1:12" x14ac:dyDescent="0.25">
      <c r="A10134" s="5" t="str">
        <f t="shared" si="158"/>
        <v>1SublapSCEC1125</v>
      </c>
      <c r="B10134" s="9">
        <v>1</v>
      </c>
      <c r="C10134" t="s">
        <v>133</v>
      </c>
      <c r="D10134" t="s">
        <v>144</v>
      </c>
      <c r="E10134" s="9">
        <v>1</v>
      </c>
      <c r="F10134" s="9">
        <v>1</v>
      </c>
      <c r="G10134" s="9">
        <v>2</v>
      </c>
      <c r="H10134" s="9">
        <v>5</v>
      </c>
      <c r="I10134" s="9">
        <v>0.71354341506958008</v>
      </c>
      <c r="J10134" s="9">
        <v>0.71354341506958008</v>
      </c>
      <c r="K10134" s="9">
        <v>0</v>
      </c>
      <c r="L10134" s="9">
        <v>39.289192199707031</v>
      </c>
    </row>
    <row r="10135" spans="1:12" x14ac:dyDescent="0.25">
      <c r="A10135" s="5" t="str">
        <f t="shared" si="158"/>
        <v>1SublapSCEC1126</v>
      </c>
      <c r="B10135" s="9">
        <v>1</v>
      </c>
      <c r="C10135" t="s">
        <v>133</v>
      </c>
      <c r="D10135" t="s">
        <v>144</v>
      </c>
      <c r="E10135" s="9">
        <v>1</v>
      </c>
      <c r="F10135" s="9">
        <v>1</v>
      </c>
      <c r="G10135" s="9">
        <v>2</v>
      </c>
      <c r="H10135" s="9">
        <v>6</v>
      </c>
      <c r="I10135" s="9">
        <v>0.7559393048286438</v>
      </c>
      <c r="J10135" s="9">
        <v>0.7559393048286438</v>
      </c>
      <c r="K10135" s="9">
        <v>0</v>
      </c>
      <c r="L10135" s="9">
        <v>38.599666595458984</v>
      </c>
    </row>
    <row r="10136" spans="1:12" x14ac:dyDescent="0.25">
      <c r="A10136" s="5" t="str">
        <f t="shared" si="158"/>
        <v>1SublapSCEC1127</v>
      </c>
      <c r="B10136" s="9">
        <v>1</v>
      </c>
      <c r="C10136" t="s">
        <v>133</v>
      </c>
      <c r="D10136" t="s">
        <v>144</v>
      </c>
      <c r="E10136" s="9">
        <v>1</v>
      </c>
      <c r="F10136" s="9">
        <v>1</v>
      </c>
      <c r="G10136" s="9">
        <v>2</v>
      </c>
      <c r="H10136" s="9">
        <v>7</v>
      </c>
      <c r="I10136" s="9">
        <v>0.83967995643615723</v>
      </c>
      <c r="J10136" s="9">
        <v>0.83967995643615723</v>
      </c>
      <c r="K10136" s="9">
        <v>0</v>
      </c>
      <c r="L10136" s="9">
        <v>38.125259399414063</v>
      </c>
    </row>
    <row r="10137" spans="1:12" x14ac:dyDescent="0.25">
      <c r="A10137" s="5" t="str">
        <f t="shared" si="158"/>
        <v>1SublapSCEC1128</v>
      </c>
      <c r="B10137" s="9">
        <v>1</v>
      </c>
      <c r="C10137" t="s">
        <v>133</v>
      </c>
      <c r="D10137" t="s">
        <v>144</v>
      </c>
      <c r="E10137" s="9">
        <v>1</v>
      </c>
      <c r="F10137" s="9">
        <v>1</v>
      </c>
      <c r="G10137" s="9">
        <v>2</v>
      </c>
      <c r="H10137" s="9">
        <v>8</v>
      </c>
      <c r="I10137" s="9">
        <v>0.78356003761291504</v>
      </c>
      <c r="J10137" s="9">
        <v>0.78356003761291504</v>
      </c>
      <c r="K10137" s="9">
        <v>0</v>
      </c>
      <c r="L10137" s="9">
        <v>38.488155364990234</v>
      </c>
    </row>
    <row r="10138" spans="1:12" x14ac:dyDescent="0.25">
      <c r="A10138" s="5" t="str">
        <f t="shared" si="158"/>
        <v>1SublapSCEC1129</v>
      </c>
      <c r="B10138" s="9">
        <v>1</v>
      </c>
      <c r="C10138" t="s">
        <v>133</v>
      </c>
      <c r="D10138" t="s">
        <v>144</v>
      </c>
      <c r="E10138" s="9">
        <v>1</v>
      </c>
      <c r="F10138" s="9">
        <v>1</v>
      </c>
      <c r="G10138" s="9">
        <v>2</v>
      </c>
      <c r="H10138" s="9">
        <v>9</v>
      </c>
      <c r="I10138" s="9">
        <v>0.58571958541870117</v>
      </c>
      <c r="J10138" s="9">
        <v>0.58571958541870117</v>
      </c>
      <c r="K10138" s="9">
        <v>0</v>
      </c>
      <c r="L10138" s="9">
        <v>39.085258483886719</v>
      </c>
    </row>
    <row r="10139" spans="1:12" x14ac:dyDescent="0.25">
      <c r="A10139" s="5" t="str">
        <f t="shared" si="158"/>
        <v>1SublapSCEC11210</v>
      </c>
      <c r="B10139" s="9">
        <v>1</v>
      </c>
      <c r="C10139" t="s">
        <v>133</v>
      </c>
      <c r="D10139" t="s">
        <v>144</v>
      </c>
      <c r="E10139" s="9">
        <v>1</v>
      </c>
      <c r="F10139" s="9">
        <v>1</v>
      </c>
      <c r="G10139" s="9">
        <v>2</v>
      </c>
      <c r="H10139" s="9">
        <v>10</v>
      </c>
      <c r="I10139" s="9">
        <v>0.40053018927574158</v>
      </c>
      <c r="J10139" s="9">
        <v>0.40053018927574158</v>
      </c>
      <c r="K10139" s="9">
        <v>0</v>
      </c>
      <c r="L10139" s="9">
        <v>41.890289306640625</v>
      </c>
    </row>
    <row r="10140" spans="1:12" x14ac:dyDescent="0.25">
      <c r="A10140" s="5" t="str">
        <f t="shared" si="158"/>
        <v>1SublapSCEC11211</v>
      </c>
      <c r="B10140" s="9">
        <v>1</v>
      </c>
      <c r="C10140" t="s">
        <v>133</v>
      </c>
      <c r="D10140" t="s">
        <v>144</v>
      </c>
      <c r="E10140" s="9">
        <v>1</v>
      </c>
      <c r="F10140" s="9">
        <v>1</v>
      </c>
      <c r="G10140" s="9">
        <v>2</v>
      </c>
      <c r="H10140" s="9">
        <v>11</v>
      </c>
      <c r="I10140" s="9">
        <v>0.27851322293281555</v>
      </c>
      <c r="J10140" s="9">
        <v>0.27851322293281555</v>
      </c>
      <c r="K10140" s="9">
        <v>0</v>
      </c>
      <c r="L10140" s="9">
        <v>45.710262298583984</v>
      </c>
    </row>
    <row r="10141" spans="1:12" x14ac:dyDescent="0.25">
      <c r="A10141" s="5" t="str">
        <f t="shared" si="158"/>
        <v>1SublapSCEC11212</v>
      </c>
      <c r="B10141" s="9">
        <v>1</v>
      </c>
      <c r="C10141" t="s">
        <v>133</v>
      </c>
      <c r="D10141" t="s">
        <v>144</v>
      </c>
      <c r="E10141" s="9">
        <v>1</v>
      </c>
      <c r="F10141" s="9">
        <v>1</v>
      </c>
      <c r="G10141" s="9">
        <v>2</v>
      </c>
      <c r="H10141" s="9">
        <v>12</v>
      </c>
      <c r="I10141" s="9">
        <v>0.21790379285812378</v>
      </c>
      <c r="J10141" s="9">
        <v>0.21790379285812378</v>
      </c>
      <c r="K10141" s="9">
        <v>0</v>
      </c>
      <c r="L10141" s="9">
        <v>49.342350006103516</v>
      </c>
    </row>
    <row r="10142" spans="1:12" x14ac:dyDescent="0.25">
      <c r="A10142" s="5" t="str">
        <f t="shared" si="158"/>
        <v>1SublapSCEC11213</v>
      </c>
      <c r="B10142" s="9">
        <v>1</v>
      </c>
      <c r="C10142" t="s">
        <v>133</v>
      </c>
      <c r="D10142" t="s">
        <v>144</v>
      </c>
      <c r="E10142" s="9">
        <v>1</v>
      </c>
      <c r="F10142" s="9">
        <v>1</v>
      </c>
      <c r="G10142" s="9">
        <v>2</v>
      </c>
      <c r="H10142" s="9">
        <v>13</v>
      </c>
      <c r="I10142" s="9">
        <v>0.20194756984710693</v>
      </c>
      <c r="J10142" s="9">
        <v>0.20194756984710693</v>
      </c>
      <c r="K10142" s="9">
        <v>0</v>
      </c>
      <c r="L10142" s="9">
        <v>51.628055572509766</v>
      </c>
    </row>
    <row r="10143" spans="1:12" x14ac:dyDescent="0.25">
      <c r="A10143" s="5" t="str">
        <f t="shared" si="158"/>
        <v>1SublapSCEC11214</v>
      </c>
      <c r="B10143" s="9">
        <v>1</v>
      </c>
      <c r="C10143" t="s">
        <v>133</v>
      </c>
      <c r="D10143" t="s">
        <v>144</v>
      </c>
      <c r="E10143" s="9">
        <v>1</v>
      </c>
      <c r="F10143" s="9">
        <v>1</v>
      </c>
      <c r="G10143" s="9">
        <v>2</v>
      </c>
      <c r="H10143" s="9">
        <v>14</v>
      </c>
      <c r="I10143" s="9">
        <v>0.23245693743228912</v>
      </c>
      <c r="J10143" s="9">
        <v>0.23245693743228912</v>
      </c>
      <c r="K10143" s="9">
        <v>0</v>
      </c>
      <c r="L10143" s="9">
        <v>52.735610961914063</v>
      </c>
    </row>
    <row r="10144" spans="1:12" x14ac:dyDescent="0.25">
      <c r="A10144" s="5" t="str">
        <f t="shared" si="158"/>
        <v>1SublapSCEC11215</v>
      </c>
      <c r="B10144" s="9">
        <v>1</v>
      </c>
      <c r="C10144" t="s">
        <v>133</v>
      </c>
      <c r="D10144" t="s">
        <v>144</v>
      </c>
      <c r="E10144" s="9">
        <v>1</v>
      </c>
      <c r="F10144" s="9">
        <v>1</v>
      </c>
      <c r="G10144" s="9">
        <v>2</v>
      </c>
      <c r="H10144" s="9">
        <v>15</v>
      </c>
      <c r="I10144" s="9">
        <v>0.33808085322380066</v>
      </c>
      <c r="J10144" s="9">
        <v>0.33808085322380066</v>
      </c>
      <c r="K10144" s="9">
        <v>0</v>
      </c>
      <c r="L10144" s="9">
        <v>53.109275817871094</v>
      </c>
    </row>
    <row r="10145" spans="1:12" x14ac:dyDescent="0.25">
      <c r="A10145" s="5" t="str">
        <f t="shared" si="158"/>
        <v>1SublapSCEC11216</v>
      </c>
      <c r="B10145" s="9">
        <v>1</v>
      </c>
      <c r="C10145" t="s">
        <v>133</v>
      </c>
      <c r="D10145" t="s">
        <v>144</v>
      </c>
      <c r="E10145" s="9">
        <v>1</v>
      </c>
      <c r="F10145" s="9">
        <v>1</v>
      </c>
      <c r="G10145" s="9">
        <v>2</v>
      </c>
      <c r="H10145" s="9">
        <v>16</v>
      </c>
      <c r="I10145" s="9">
        <v>0.51096922159194946</v>
      </c>
      <c r="J10145" s="9">
        <v>0.51096922159194946</v>
      </c>
      <c r="K10145" s="9">
        <v>0</v>
      </c>
      <c r="L10145" s="9">
        <v>53.574306488037109</v>
      </c>
    </row>
    <row r="10146" spans="1:12" x14ac:dyDescent="0.25">
      <c r="A10146" s="5" t="str">
        <f t="shared" si="158"/>
        <v>1SublapSCEC11217</v>
      </c>
      <c r="B10146" s="9">
        <v>1</v>
      </c>
      <c r="C10146" t="s">
        <v>133</v>
      </c>
      <c r="D10146" t="s">
        <v>144</v>
      </c>
      <c r="E10146" s="9">
        <v>1</v>
      </c>
      <c r="F10146" s="9">
        <v>1</v>
      </c>
      <c r="G10146" s="9">
        <v>2</v>
      </c>
      <c r="H10146" s="9">
        <v>17</v>
      </c>
      <c r="I10146" s="9">
        <v>0.73587173223495483</v>
      </c>
      <c r="J10146" s="9">
        <v>0.73587173223495483</v>
      </c>
      <c r="K10146" s="9">
        <v>0</v>
      </c>
      <c r="L10146" s="9">
        <v>53.938728332519531</v>
      </c>
    </row>
    <row r="10147" spans="1:12" x14ac:dyDescent="0.25">
      <c r="A10147" s="5" t="str">
        <f t="shared" si="158"/>
        <v>1SublapSCEC11218</v>
      </c>
      <c r="B10147" s="9">
        <v>1</v>
      </c>
      <c r="C10147" t="s">
        <v>133</v>
      </c>
      <c r="D10147" t="s">
        <v>144</v>
      </c>
      <c r="E10147" s="9">
        <v>1</v>
      </c>
      <c r="F10147" s="9">
        <v>1</v>
      </c>
      <c r="G10147" s="9">
        <v>2</v>
      </c>
      <c r="H10147" s="9">
        <v>18</v>
      </c>
      <c r="I10147" s="9">
        <v>0.98225677013397217</v>
      </c>
      <c r="J10147" s="9">
        <v>0.98225677013397217</v>
      </c>
      <c r="K10147" s="9">
        <v>0</v>
      </c>
      <c r="L10147" s="9">
        <v>52.785884857177734</v>
      </c>
    </row>
    <row r="10148" spans="1:12" x14ac:dyDescent="0.25">
      <c r="A10148" s="5" t="str">
        <f t="shared" si="158"/>
        <v>1SublapSCEC11219</v>
      </c>
      <c r="B10148" s="9">
        <v>1</v>
      </c>
      <c r="C10148" t="s">
        <v>133</v>
      </c>
      <c r="D10148" t="s">
        <v>144</v>
      </c>
      <c r="E10148" s="9">
        <v>1</v>
      </c>
      <c r="F10148" s="9">
        <v>1</v>
      </c>
      <c r="G10148" s="9">
        <v>2</v>
      </c>
      <c r="H10148" s="9">
        <v>19</v>
      </c>
      <c r="I10148" s="9">
        <v>1.1197588443756104</v>
      </c>
      <c r="J10148" s="9">
        <v>1.1197588443756104</v>
      </c>
      <c r="K10148" s="9">
        <v>0</v>
      </c>
      <c r="L10148" s="9">
        <v>50.598705291748047</v>
      </c>
    </row>
    <row r="10149" spans="1:12" x14ac:dyDescent="0.25">
      <c r="A10149" s="5" t="str">
        <f t="shared" si="158"/>
        <v>1SublapSCEC11220</v>
      </c>
      <c r="B10149" s="9">
        <v>1</v>
      </c>
      <c r="C10149" t="s">
        <v>133</v>
      </c>
      <c r="D10149" t="s">
        <v>144</v>
      </c>
      <c r="E10149" s="9">
        <v>1</v>
      </c>
      <c r="F10149" s="9">
        <v>1</v>
      </c>
      <c r="G10149" s="9">
        <v>2</v>
      </c>
      <c r="H10149" s="9">
        <v>20</v>
      </c>
      <c r="I10149" s="9">
        <v>1.1483616828918457</v>
      </c>
      <c r="J10149" s="9">
        <v>1.1483616828918457</v>
      </c>
      <c r="K10149" s="9">
        <v>0</v>
      </c>
      <c r="L10149" s="9">
        <v>48.9549560546875</v>
      </c>
    </row>
    <row r="10150" spans="1:12" x14ac:dyDescent="0.25">
      <c r="A10150" s="5" t="str">
        <f t="shared" si="158"/>
        <v>1SublapSCEC11221</v>
      </c>
      <c r="B10150" s="9">
        <v>1</v>
      </c>
      <c r="C10150" t="s">
        <v>133</v>
      </c>
      <c r="D10150" t="s">
        <v>144</v>
      </c>
      <c r="E10150" s="9">
        <v>1</v>
      </c>
      <c r="F10150" s="9">
        <v>1</v>
      </c>
      <c r="G10150" s="9">
        <v>2</v>
      </c>
      <c r="H10150" s="9">
        <v>21</v>
      </c>
      <c r="I10150" s="9">
        <v>1.1413302421569824</v>
      </c>
      <c r="J10150" s="9">
        <v>1.1413302421569824</v>
      </c>
      <c r="K10150" s="9">
        <v>0</v>
      </c>
      <c r="L10150" s="9">
        <v>47.716888427734375</v>
      </c>
    </row>
    <row r="10151" spans="1:12" x14ac:dyDescent="0.25">
      <c r="A10151" s="5" t="str">
        <f t="shared" si="158"/>
        <v>1SublapSCEC11222</v>
      </c>
      <c r="B10151" s="9">
        <v>1</v>
      </c>
      <c r="C10151" t="s">
        <v>133</v>
      </c>
      <c r="D10151" t="s">
        <v>144</v>
      </c>
      <c r="E10151" s="9">
        <v>1</v>
      </c>
      <c r="F10151" s="9">
        <v>1</v>
      </c>
      <c r="G10151" s="9">
        <v>2</v>
      </c>
      <c r="H10151" s="9">
        <v>22</v>
      </c>
      <c r="I10151" s="9">
        <v>1.0919408798217773</v>
      </c>
      <c r="J10151" s="9">
        <v>1.0919408798217773</v>
      </c>
      <c r="K10151" s="9">
        <v>0</v>
      </c>
      <c r="L10151" s="9">
        <v>46.759189605712891</v>
      </c>
    </row>
    <row r="10152" spans="1:12" x14ac:dyDescent="0.25">
      <c r="A10152" s="5" t="str">
        <f t="shared" si="158"/>
        <v>1SublapSCEC11223</v>
      </c>
      <c r="B10152" s="9">
        <v>1</v>
      </c>
      <c r="C10152" t="s">
        <v>133</v>
      </c>
      <c r="D10152" t="s">
        <v>144</v>
      </c>
      <c r="E10152" s="9">
        <v>1</v>
      </c>
      <c r="F10152" s="9">
        <v>1</v>
      </c>
      <c r="G10152" s="9">
        <v>2</v>
      </c>
      <c r="H10152" s="9">
        <v>23</v>
      </c>
      <c r="I10152" s="9">
        <v>1.0199697017669678</v>
      </c>
      <c r="J10152" s="9">
        <v>1.0199697017669678</v>
      </c>
      <c r="K10152" s="9">
        <v>0</v>
      </c>
      <c r="L10152" s="9">
        <v>45.629043579101563</v>
      </c>
    </row>
    <row r="10153" spans="1:12" x14ac:dyDescent="0.25">
      <c r="A10153" s="5" t="str">
        <f t="shared" si="158"/>
        <v>1SublapSCEC11224</v>
      </c>
      <c r="B10153" s="9">
        <v>1</v>
      </c>
      <c r="C10153" t="s">
        <v>133</v>
      </c>
      <c r="D10153" t="s">
        <v>144</v>
      </c>
      <c r="E10153" s="9">
        <v>1</v>
      </c>
      <c r="F10153" s="9">
        <v>1</v>
      </c>
      <c r="G10153" s="9">
        <v>2</v>
      </c>
      <c r="H10153" s="9">
        <v>24</v>
      </c>
      <c r="I10153" s="9">
        <v>0.91531831026077271</v>
      </c>
      <c r="J10153" s="9">
        <v>0.91531831026077271</v>
      </c>
      <c r="K10153" s="9">
        <v>0</v>
      </c>
      <c r="L10153" s="9">
        <v>45.056041717529297</v>
      </c>
    </row>
    <row r="10154" spans="1:12" x14ac:dyDescent="0.25">
      <c r="A10154" s="5" t="str">
        <f t="shared" si="158"/>
        <v>1SublapSCEC11101</v>
      </c>
      <c r="B10154" s="9">
        <v>1</v>
      </c>
      <c r="C10154" t="s">
        <v>133</v>
      </c>
      <c r="D10154" s="3" t="s">
        <v>144</v>
      </c>
      <c r="E10154" s="9">
        <v>1</v>
      </c>
      <c r="F10154" s="9">
        <v>1</v>
      </c>
      <c r="G10154" s="9">
        <v>10</v>
      </c>
      <c r="H10154" s="9">
        <v>1</v>
      </c>
      <c r="I10154" s="9">
        <v>0.82998943328857422</v>
      </c>
      <c r="J10154" s="9">
        <v>0.82998943328857422</v>
      </c>
      <c r="K10154" s="9">
        <v>0</v>
      </c>
      <c r="L10154" s="9">
        <v>43.749118804931641</v>
      </c>
    </row>
    <row r="10155" spans="1:12" x14ac:dyDescent="0.25">
      <c r="A10155" s="5" t="str">
        <f t="shared" si="158"/>
        <v>1SublapSCEC11102</v>
      </c>
      <c r="B10155" s="9">
        <v>1</v>
      </c>
      <c r="C10155" t="s">
        <v>133</v>
      </c>
      <c r="D10155" s="3" t="s">
        <v>144</v>
      </c>
      <c r="E10155" s="9">
        <v>1</v>
      </c>
      <c r="F10155" s="9">
        <v>1</v>
      </c>
      <c r="G10155" s="9">
        <v>10</v>
      </c>
      <c r="H10155" s="9">
        <v>2</v>
      </c>
      <c r="I10155" s="9">
        <v>0.77002114057540894</v>
      </c>
      <c r="J10155" s="9">
        <v>0.77002114057540894</v>
      </c>
      <c r="K10155" s="9">
        <v>0</v>
      </c>
      <c r="L10155" s="9">
        <v>43.206039428710938</v>
      </c>
    </row>
    <row r="10156" spans="1:12" x14ac:dyDescent="0.25">
      <c r="A10156" s="5" t="str">
        <f t="shared" si="158"/>
        <v>1SublapSCEC11103</v>
      </c>
      <c r="B10156" s="9">
        <v>1</v>
      </c>
      <c r="C10156" t="s">
        <v>133</v>
      </c>
      <c r="D10156" s="3" t="s">
        <v>144</v>
      </c>
      <c r="E10156" s="9">
        <v>1</v>
      </c>
      <c r="F10156" s="9">
        <v>1</v>
      </c>
      <c r="G10156" s="9">
        <v>10</v>
      </c>
      <c r="H10156" s="9">
        <v>3</v>
      </c>
      <c r="I10156" s="9">
        <v>0.73055648803710938</v>
      </c>
      <c r="J10156" s="9">
        <v>0.73055648803710938</v>
      </c>
      <c r="K10156" s="9">
        <v>0</v>
      </c>
      <c r="L10156" s="9">
        <v>42.515190124511719</v>
      </c>
    </row>
    <row r="10157" spans="1:12" x14ac:dyDescent="0.25">
      <c r="A10157" s="5" t="str">
        <f t="shared" si="158"/>
        <v>1SublapSCEC11104</v>
      </c>
      <c r="B10157" s="9">
        <v>1</v>
      </c>
      <c r="C10157" t="s">
        <v>133</v>
      </c>
      <c r="D10157" s="3" t="s">
        <v>144</v>
      </c>
      <c r="E10157" s="9">
        <v>1</v>
      </c>
      <c r="F10157" s="9">
        <v>1</v>
      </c>
      <c r="G10157" s="9">
        <v>10</v>
      </c>
      <c r="H10157" s="9">
        <v>4</v>
      </c>
      <c r="I10157" s="9">
        <v>0.71207129955291748</v>
      </c>
      <c r="J10157" s="9">
        <v>0.71207129955291748</v>
      </c>
      <c r="K10157" s="9">
        <v>0</v>
      </c>
      <c r="L10157" s="9">
        <v>42.398971557617188</v>
      </c>
    </row>
    <row r="10158" spans="1:12" x14ac:dyDescent="0.25">
      <c r="A10158" s="5" t="str">
        <f t="shared" si="158"/>
        <v>1SublapSCEC11105</v>
      </c>
      <c r="B10158" s="9">
        <v>1</v>
      </c>
      <c r="C10158" t="s">
        <v>133</v>
      </c>
      <c r="D10158" s="3" t="s">
        <v>144</v>
      </c>
      <c r="E10158" s="9">
        <v>1</v>
      </c>
      <c r="F10158" s="9">
        <v>1</v>
      </c>
      <c r="G10158" s="9">
        <v>10</v>
      </c>
      <c r="H10158" s="9">
        <v>5</v>
      </c>
      <c r="I10158" s="9">
        <v>0.72347694635391235</v>
      </c>
      <c r="J10158" s="9">
        <v>0.72347694635391235</v>
      </c>
      <c r="K10158" s="9">
        <v>0</v>
      </c>
      <c r="L10158" s="9">
        <v>42.744422912597656</v>
      </c>
    </row>
    <row r="10159" spans="1:12" x14ac:dyDescent="0.25">
      <c r="A10159" s="5" t="str">
        <f t="shared" si="158"/>
        <v>1SublapSCEC11106</v>
      </c>
      <c r="B10159" s="9">
        <v>1</v>
      </c>
      <c r="C10159" t="s">
        <v>133</v>
      </c>
      <c r="D10159" s="3" t="s">
        <v>144</v>
      </c>
      <c r="E10159" s="9">
        <v>1</v>
      </c>
      <c r="F10159" s="9">
        <v>1</v>
      </c>
      <c r="G10159" s="9">
        <v>10</v>
      </c>
      <c r="H10159" s="9">
        <v>6</v>
      </c>
      <c r="I10159" s="9">
        <v>0.76984584331512451</v>
      </c>
      <c r="J10159" s="9">
        <v>0.76984584331512451</v>
      </c>
      <c r="K10159" s="9">
        <v>0</v>
      </c>
      <c r="L10159" s="9">
        <v>42.802791595458984</v>
      </c>
    </row>
    <row r="10160" spans="1:12" x14ac:dyDescent="0.25">
      <c r="A10160" s="5" t="str">
        <f t="shared" si="158"/>
        <v>1SublapSCEC11107</v>
      </c>
      <c r="B10160" s="9">
        <v>1</v>
      </c>
      <c r="C10160" t="s">
        <v>133</v>
      </c>
      <c r="D10160" s="3" t="s">
        <v>144</v>
      </c>
      <c r="E10160" s="9">
        <v>1</v>
      </c>
      <c r="F10160" s="9">
        <v>1</v>
      </c>
      <c r="G10160" s="9">
        <v>10</v>
      </c>
      <c r="H10160" s="9">
        <v>7</v>
      </c>
      <c r="I10160" s="9">
        <v>0.85143959522247314</v>
      </c>
      <c r="J10160" s="9">
        <v>0.85143959522247314</v>
      </c>
      <c r="K10160" s="9">
        <v>0</v>
      </c>
      <c r="L10160" s="9">
        <v>40.97833251953125</v>
      </c>
    </row>
    <row r="10161" spans="1:12" x14ac:dyDescent="0.25">
      <c r="A10161" s="5" t="str">
        <f t="shared" si="158"/>
        <v>1SublapSCEC11108</v>
      </c>
      <c r="B10161" s="9">
        <v>1</v>
      </c>
      <c r="C10161" t="s">
        <v>133</v>
      </c>
      <c r="D10161" s="3" t="s">
        <v>144</v>
      </c>
      <c r="E10161" s="9">
        <v>1</v>
      </c>
      <c r="F10161" s="9">
        <v>1</v>
      </c>
      <c r="G10161" s="9">
        <v>10</v>
      </c>
      <c r="H10161" s="9">
        <v>8</v>
      </c>
      <c r="I10161" s="9">
        <v>0.79453158378601074</v>
      </c>
      <c r="J10161" s="9">
        <v>0.79453158378601074</v>
      </c>
      <c r="K10161" s="9">
        <v>0</v>
      </c>
      <c r="L10161" s="9">
        <v>39.671154022216797</v>
      </c>
    </row>
    <row r="10162" spans="1:12" x14ac:dyDescent="0.25">
      <c r="A10162" s="5" t="str">
        <f t="shared" si="158"/>
        <v>1SublapSCEC11109</v>
      </c>
      <c r="B10162" s="9">
        <v>1</v>
      </c>
      <c r="C10162" t="s">
        <v>133</v>
      </c>
      <c r="D10162" s="3" t="s">
        <v>144</v>
      </c>
      <c r="E10162" s="9">
        <v>1</v>
      </c>
      <c r="F10162" s="9">
        <v>1</v>
      </c>
      <c r="G10162" s="9">
        <v>10</v>
      </c>
      <c r="H10162" s="9">
        <v>9</v>
      </c>
      <c r="I10162" s="9">
        <v>0.59523260593414307</v>
      </c>
      <c r="J10162" s="9">
        <v>0.59523260593414307</v>
      </c>
      <c r="K10162" s="9">
        <v>0</v>
      </c>
      <c r="L10162" s="9">
        <v>40.10455322265625</v>
      </c>
    </row>
    <row r="10163" spans="1:12" x14ac:dyDescent="0.25">
      <c r="A10163" s="5" t="str">
        <f t="shared" si="158"/>
        <v>1SublapSCEC111010</v>
      </c>
      <c r="B10163" s="9">
        <v>1</v>
      </c>
      <c r="C10163" t="s">
        <v>133</v>
      </c>
      <c r="D10163" s="3" t="s">
        <v>144</v>
      </c>
      <c r="E10163" s="9">
        <v>1</v>
      </c>
      <c r="F10163" s="9">
        <v>1</v>
      </c>
      <c r="G10163" s="9">
        <v>10</v>
      </c>
      <c r="H10163" s="9">
        <v>10</v>
      </c>
      <c r="I10163" s="9">
        <v>0.40944516658782959</v>
      </c>
      <c r="J10163" s="9">
        <v>0.40944516658782959</v>
      </c>
      <c r="K10163" s="9">
        <v>0</v>
      </c>
      <c r="L10163" s="9">
        <v>42.899978637695313</v>
      </c>
    </row>
    <row r="10164" spans="1:12" x14ac:dyDescent="0.25">
      <c r="A10164" s="5" t="str">
        <f t="shared" si="158"/>
        <v>1SublapSCEC111011</v>
      </c>
      <c r="B10164" s="9">
        <v>1</v>
      </c>
      <c r="C10164" t="s">
        <v>133</v>
      </c>
      <c r="D10164" s="3" t="s">
        <v>144</v>
      </c>
      <c r="E10164" s="9">
        <v>1</v>
      </c>
      <c r="F10164" s="9">
        <v>1</v>
      </c>
      <c r="G10164" s="9">
        <v>10</v>
      </c>
      <c r="H10164" s="9">
        <v>11</v>
      </c>
      <c r="I10164" s="9">
        <v>0.28822618722915649</v>
      </c>
      <c r="J10164" s="9">
        <v>0.28822618722915649</v>
      </c>
      <c r="K10164" s="9">
        <v>0</v>
      </c>
      <c r="L10164" s="9">
        <v>45.122585296630859</v>
      </c>
    </row>
    <row r="10165" spans="1:12" x14ac:dyDescent="0.25">
      <c r="A10165" s="5" t="str">
        <f t="shared" si="158"/>
        <v>1SublapSCEC111012</v>
      </c>
      <c r="B10165" s="9">
        <v>1</v>
      </c>
      <c r="C10165" t="s">
        <v>133</v>
      </c>
      <c r="D10165" s="3" t="s">
        <v>144</v>
      </c>
      <c r="E10165" s="9">
        <v>1</v>
      </c>
      <c r="F10165" s="9">
        <v>1</v>
      </c>
      <c r="G10165" s="9">
        <v>10</v>
      </c>
      <c r="H10165" s="9">
        <v>12</v>
      </c>
      <c r="I10165" s="9">
        <v>0.2289145439863205</v>
      </c>
      <c r="J10165" s="9">
        <v>0.2289145439863205</v>
      </c>
      <c r="K10165" s="9">
        <v>0</v>
      </c>
      <c r="L10165" s="9">
        <v>46.488471984863281</v>
      </c>
    </row>
    <row r="10166" spans="1:12" x14ac:dyDescent="0.25">
      <c r="A10166" s="5" t="str">
        <f t="shared" si="158"/>
        <v>1SublapSCEC111013</v>
      </c>
      <c r="B10166" s="9">
        <v>1</v>
      </c>
      <c r="C10166" t="s">
        <v>133</v>
      </c>
      <c r="D10166" s="3" t="s">
        <v>144</v>
      </c>
      <c r="E10166" s="9">
        <v>1</v>
      </c>
      <c r="F10166" s="9">
        <v>1</v>
      </c>
      <c r="G10166" s="9">
        <v>10</v>
      </c>
      <c r="H10166" s="9">
        <v>13</v>
      </c>
      <c r="I10166" s="9">
        <v>0.21322296559810638</v>
      </c>
      <c r="J10166" s="9">
        <v>0.21322296559810638</v>
      </c>
      <c r="K10166" s="9">
        <v>0</v>
      </c>
      <c r="L10166" s="9">
        <v>47.678787231445313</v>
      </c>
    </row>
    <row r="10167" spans="1:12" x14ac:dyDescent="0.25">
      <c r="A10167" s="5" t="str">
        <f t="shared" si="158"/>
        <v>1SublapSCEC111014</v>
      </c>
      <c r="B10167" s="9">
        <v>1</v>
      </c>
      <c r="C10167" t="s">
        <v>133</v>
      </c>
      <c r="D10167" s="3" t="s">
        <v>144</v>
      </c>
      <c r="E10167" s="9">
        <v>1</v>
      </c>
      <c r="F10167" s="9">
        <v>1</v>
      </c>
      <c r="G10167" s="9">
        <v>10</v>
      </c>
      <c r="H10167" s="9">
        <v>14</v>
      </c>
      <c r="I10167" s="9">
        <v>0.24359039962291718</v>
      </c>
      <c r="J10167" s="9">
        <v>0.24359039962291718</v>
      </c>
      <c r="K10167" s="9">
        <v>0</v>
      </c>
      <c r="L10167" s="9">
        <v>48.121910095214844</v>
      </c>
    </row>
    <row r="10168" spans="1:12" x14ac:dyDescent="0.25">
      <c r="A10168" s="5" t="str">
        <f t="shared" si="158"/>
        <v>1SublapSCEC111015</v>
      </c>
      <c r="B10168" s="9">
        <v>1</v>
      </c>
      <c r="C10168" t="s">
        <v>133</v>
      </c>
      <c r="D10168" s="3" t="s">
        <v>144</v>
      </c>
      <c r="E10168" s="9">
        <v>1</v>
      </c>
      <c r="F10168" s="9">
        <v>1</v>
      </c>
      <c r="G10168" s="9">
        <v>10</v>
      </c>
      <c r="H10168" s="9">
        <v>15</v>
      </c>
      <c r="I10168" s="9">
        <v>0.35024157166481018</v>
      </c>
      <c r="J10168" s="9">
        <v>0.35024157166481018</v>
      </c>
      <c r="K10168" s="9">
        <v>0</v>
      </c>
      <c r="L10168" s="9">
        <v>48.693920135498047</v>
      </c>
    </row>
    <row r="10169" spans="1:12" x14ac:dyDescent="0.25">
      <c r="A10169" s="5" t="str">
        <f t="shared" si="158"/>
        <v>1SublapSCEC111016</v>
      </c>
      <c r="B10169" s="9">
        <v>1</v>
      </c>
      <c r="C10169" t="s">
        <v>133</v>
      </c>
      <c r="D10169" s="3" t="s">
        <v>144</v>
      </c>
      <c r="E10169" s="9">
        <v>1</v>
      </c>
      <c r="F10169" s="9">
        <v>1</v>
      </c>
      <c r="G10169" s="9">
        <v>10</v>
      </c>
      <c r="H10169" s="9">
        <v>16</v>
      </c>
      <c r="I10169" s="9">
        <v>0.52446210384368896</v>
      </c>
      <c r="J10169" s="9">
        <v>0.52446210384368896</v>
      </c>
      <c r="K10169" s="9">
        <v>0</v>
      </c>
      <c r="L10169" s="9">
        <v>49.212722778320313</v>
      </c>
    </row>
    <row r="10170" spans="1:12" x14ac:dyDescent="0.25">
      <c r="A10170" s="5" t="str">
        <f t="shared" si="158"/>
        <v>1SublapSCEC111017</v>
      </c>
      <c r="B10170" s="9">
        <v>1</v>
      </c>
      <c r="C10170" t="s">
        <v>133</v>
      </c>
      <c r="D10170" s="3" t="s">
        <v>144</v>
      </c>
      <c r="E10170" s="9">
        <v>1</v>
      </c>
      <c r="F10170" s="9">
        <v>1</v>
      </c>
      <c r="G10170" s="9">
        <v>10</v>
      </c>
      <c r="H10170" s="9">
        <v>17</v>
      </c>
      <c r="I10170" s="9">
        <v>0.75159686803817749</v>
      </c>
      <c r="J10170" s="9">
        <v>0.75159686803817749</v>
      </c>
      <c r="K10170" s="9">
        <v>0</v>
      </c>
      <c r="L10170" s="9">
        <v>49.436717987060547</v>
      </c>
    </row>
    <row r="10171" spans="1:12" x14ac:dyDescent="0.25">
      <c r="A10171" s="5" t="str">
        <f t="shared" si="158"/>
        <v>1SublapSCEC111018</v>
      </c>
      <c r="B10171" s="9">
        <v>1</v>
      </c>
      <c r="C10171" t="s">
        <v>133</v>
      </c>
      <c r="D10171" s="3" t="s">
        <v>144</v>
      </c>
      <c r="E10171" s="9">
        <v>1</v>
      </c>
      <c r="F10171" s="9">
        <v>1</v>
      </c>
      <c r="G10171" s="9">
        <v>10</v>
      </c>
      <c r="H10171" s="9">
        <v>18</v>
      </c>
      <c r="I10171" s="9">
        <v>0.99817109107971191</v>
      </c>
      <c r="J10171" s="9">
        <v>0.99817109107971191</v>
      </c>
      <c r="K10171" s="9">
        <v>0</v>
      </c>
      <c r="L10171" s="9">
        <v>48.568161010742188</v>
      </c>
    </row>
    <row r="10172" spans="1:12" x14ac:dyDescent="0.25">
      <c r="A10172" s="5" t="str">
        <f t="shared" si="158"/>
        <v>1SublapSCEC111019</v>
      </c>
      <c r="B10172" s="9">
        <v>1</v>
      </c>
      <c r="C10172" t="s">
        <v>133</v>
      </c>
      <c r="D10172" s="3" t="s">
        <v>144</v>
      </c>
      <c r="E10172" s="9">
        <v>1</v>
      </c>
      <c r="F10172" s="9">
        <v>1</v>
      </c>
      <c r="G10172" s="9">
        <v>10</v>
      </c>
      <c r="H10172" s="9">
        <v>19</v>
      </c>
      <c r="I10172" s="9">
        <v>1.1364973783493042</v>
      </c>
      <c r="J10172" s="9">
        <v>1.1364973783493042</v>
      </c>
      <c r="K10172" s="9">
        <v>0</v>
      </c>
      <c r="L10172" s="9">
        <v>47.435806274414063</v>
      </c>
    </row>
    <row r="10173" spans="1:12" x14ac:dyDescent="0.25">
      <c r="A10173" s="5" t="str">
        <f t="shared" si="158"/>
        <v>1SublapSCEC111020</v>
      </c>
      <c r="B10173" s="9">
        <v>1</v>
      </c>
      <c r="C10173" t="s">
        <v>133</v>
      </c>
      <c r="D10173" s="3" t="s">
        <v>144</v>
      </c>
      <c r="E10173" s="9">
        <v>1</v>
      </c>
      <c r="F10173" s="9">
        <v>1</v>
      </c>
      <c r="G10173" s="9">
        <v>10</v>
      </c>
      <c r="H10173" s="9">
        <v>20</v>
      </c>
      <c r="I10173" s="9">
        <v>1.1677618026733398</v>
      </c>
      <c r="J10173" s="9">
        <v>1.1677618026733398</v>
      </c>
      <c r="K10173" s="9">
        <v>0</v>
      </c>
      <c r="L10173" s="9">
        <v>47.133956909179688</v>
      </c>
    </row>
    <row r="10174" spans="1:12" x14ac:dyDescent="0.25">
      <c r="A10174" s="5" t="str">
        <f t="shared" si="158"/>
        <v>1SublapSCEC111021</v>
      </c>
      <c r="B10174" s="9">
        <v>1</v>
      </c>
      <c r="C10174" t="s">
        <v>133</v>
      </c>
      <c r="D10174" s="3" t="s">
        <v>144</v>
      </c>
      <c r="E10174" s="9">
        <v>1</v>
      </c>
      <c r="F10174" s="9">
        <v>1</v>
      </c>
      <c r="G10174" s="9">
        <v>10</v>
      </c>
      <c r="H10174" s="9">
        <v>21</v>
      </c>
      <c r="I10174" s="9">
        <v>1.15964674949646</v>
      </c>
      <c r="J10174" s="9">
        <v>1.15964674949646</v>
      </c>
      <c r="K10174" s="9">
        <v>0</v>
      </c>
      <c r="L10174" s="9">
        <v>46.270248413085938</v>
      </c>
    </row>
    <row r="10175" spans="1:12" x14ac:dyDescent="0.25">
      <c r="A10175" s="5" t="str">
        <f t="shared" si="158"/>
        <v>1SublapSCEC111022</v>
      </c>
      <c r="B10175" s="9">
        <v>1</v>
      </c>
      <c r="C10175" t="s">
        <v>133</v>
      </c>
      <c r="D10175" s="3" t="s">
        <v>144</v>
      </c>
      <c r="E10175" s="9">
        <v>1</v>
      </c>
      <c r="F10175" s="9">
        <v>1</v>
      </c>
      <c r="G10175" s="9">
        <v>10</v>
      </c>
      <c r="H10175" s="9">
        <v>22</v>
      </c>
      <c r="I10175" s="9">
        <v>1.1050491333007813</v>
      </c>
      <c r="J10175" s="9">
        <v>1.1050491333007813</v>
      </c>
      <c r="K10175" s="9">
        <v>0</v>
      </c>
      <c r="L10175" s="9">
        <v>45.179561614990234</v>
      </c>
    </row>
    <row r="10176" spans="1:12" x14ac:dyDescent="0.25">
      <c r="A10176" s="5" t="str">
        <f t="shared" si="158"/>
        <v>1SublapSCEC111023</v>
      </c>
      <c r="B10176" s="9">
        <v>1</v>
      </c>
      <c r="C10176" t="s">
        <v>133</v>
      </c>
      <c r="D10176" s="3" t="s">
        <v>144</v>
      </c>
      <c r="E10176" s="9">
        <v>1</v>
      </c>
      <c r="F10176" s="9">
        <v>1</v>
      </c>
      <c r="G10176" s="9">
        <v>10</v>
      </c>
      <c r="H10176" s="9">
        <v>23</v>
      </c>
      <c r="I10176" s="9">
        <v>1.0322244167327881</v>
      </c>
      <c r="J10176" s="9">
        <v>1.0322244167327881</v>
      </c>
      <c r="K10176" s="9">
        <v>0</v>
      </c>
      <c r="L10176" s="9">
        <v>44.551315307617188</v>
      </c>
    </row>
    <row r="10177" spans="1:12" x14ac:dyDescent="0.25">
      <c r="A10177" s="5" t="str">
        <f t="shared" si="158"/>
        <v>1SublapSCEC111024</v>
      </c>
      <c r="B10177" s="9">
        <v>1</v>
      </c>
      <c r="C10177" t="s">
        <v>133</v>
      </c>
      <c r="D10177" s="3" t="s">
        <v>144</v>
      </c>
      <c r="E10177" s="9">
        <v>1</v>
      </c>
      <c r="F10177" s="9">
        <v>1</v>
      </c>
      <c r="G10177" s="9">
        <v>10</v>
      </c>
      <c r="H10177" s="9">
        <v>24</v>
      </c>
      <c r="I10177" s="9">
        <v>0.92945140600204468</v>
      </c>
      <c r="J10177" s="9">
        <v>0.92945140600204468</v>
      </c>
      <c r="K10177" s="9">
        <v>0</v>
      </c>
      <c r="L10177" s="9">
        <v>43.993381500244141</v>
      </c>
    </row>
    <row r="10178" spans="1:12" x14ac:dyDescent="0.25">
      <c r="A10178" s="5" t="str">
        <f t="shared" si="158"/>
        <v>1SublapSCEC2021</v>
      </c>
      <c r="B10178" s="9">
        <v>1</v>
      </c>
      <c r="C10178" t="s">
        <v>133</v>
      </c>
      <c r="D10178" t="s">
        <v>144</v>
      </c>
      <c r="E10178" s="9">
        <v>2</v>
      </c>
      <c r="F10178" s="9">
        <v>0</v>
      </c>
      <c r="G10178" s="9">
        <v>2</v>
      </c>
      <c r="H10178" s="9">
        <v>1</v>
      </c>
      <c r="I10178" s="9">
        <v>0.82182043790817261</v>
      </c>
      <c r="J10178" s="9">
        <v>0.82182043790817261</v>
      </c>
      <c r="K10178" s="9">
        <v>0</v>
      </c>
      <c r="L10178" s="9">
        <v>40.814605712890625</v>
      </c>
    </row>
    <row r="10179" spans="1:12" x14ac:dyDescent="0.25">
      <c r="A10179" s="5" t="str">
        <f t="shared" ref="A10179:A10242" si="159">B10179&amp;C10179&amp;D10179&amp;E10179&amp;F10179&amp;G10179&amp;H10179</f>
        <v>1SublapSCEC2022</v>
      </c>
      <c r="B10179" s="9">
        <v>1</v>
      </c>
      <c r="C10179" t="s">
        <v>133</v>
      </c>
      <c r="D10179" t="s">
        <v>144</v>
      </c>
      <c r="E10179" s="9">
        <v>2</v>
      </c>
      <c r="F10179" s="9">
        <v>0</v>
      </c>
      <c r="G10179" s="9">
        <v>2</v>
      </c>
      <c r="H10179" s="9">
        <v>2</v>
      </c>
      <c r="I10179" s="9">
        <v>0.76170843839645386</v>
      </c>
      <c r="J10179" s="9">
        <v>0.76170843839645386</v>
      </c>
      <c r="K10179" s="9">
        <v>0</v>
      </c>
      <c r="L10179" s="9">
        <v>39.819797515869141</v>
      </c>
    </row>
    <row r="10180" spans="1:12" x14ac:dyDescent="0.25">
      <c r="A10180" s="5" t="str">
        <f t="shared" si="159"/>
        <v>1SublapSCEC2023</v>
      </c>
      <c r="B10180" s="9">
        <v>1</v>
      </c>
      <c r="C10180" t="s">
        <v>133</v>
      </c>
      <c r="D10180" t="s">
        <v>144</v>
      </c>
      <c r="E10180" s="9">
        <v>2</v>
      </c>
      <c r="F10180" s="9">
        <v>0</v>
      </c>
      <c r="G10180" s="9">
        <v>2</v>
      </c>
      <c r="H10180" s="9">
        <v>3</v>
      </c>
      <c r="I10180" s="9">
        <v>0.7220156192779541</v>
      </c>
      <c r="J10180" s="9">
        <v>0.7220156192779541</v>
      </c>
      <c r="K10180" s="9">
        <v>0</v>
      </c>
      <c r="L10180" s="9">
        <v>38.850250244140625</v>
      </c>
    </row>
    <row r="10181" spans="1:12" x14ac:dyDescent="0.25">
      <c r="A10181" s="5" t="str">
        <f t="shared" si="159"/>
        <v>1SublapSCEC2024</v>
      </c>
      <c r="B10181" s="9">
        <v>1</v>
      </c>
      <c r="C10181" t="s">
        <v>133</v>
      </c>
      <c r="D10181" t="s">
        <v>144</v>
      </c>
      <c r="E10181" s="9">
        <v>2</v>
      </c>
      <c r="F10181" s="9">
        <v>0</v>
      </c>
      <c r="G10181" s="9">
        <v>2</v>
      </c>
      <c r="H10181" s="9">
        <v>4</v>
      </c>
      <c r="I10181" s="9">
        <v>0.70302855968475342</v>
      </c>
      <c r="J10181" s="9">
        <v>0.70302855968475342</v>
      </c>
      <c r="K10181" s="9">
        <v>0</v>
      </c>
      <c r="L10181" s="9">
        <v>38.624294281005859</v>
      </c>
    </row>
    <row r="10182" spans="1:12" x14ac:dyDescent="0.25">
      <c r="A10182" s="5" t="str">
        <f t="shared" si="159"/>
        <v>1SublapSCEC2025</v>
      </c>
      <c r="B10182" s="9">
        <v>1</v>
      </c>
      <c r="C10182" t="s">
        <v>133</v>
      </c>
      <c r="D10182" t="s">
        <v>144</v>
      </c>
      <c r="E10182" s="9">
        <v>2</v>
      </c>
      <c r="F10182" s="9">
        <v>0</v>
      </c>
      <c r="G10182" s="9">
        <v>2</v>
      </c>
      <c r="H10182" s="9">
        <v>5</v>
      </c>
      <c r="I10182" s="9">
        <v>0.71343708038330078</v>
      </c>
      <c r="J10182" s="9">
        <v>0.71343708038330078</v>
      </c>
      <c r="K10182" s="9">
        <v>0</v>
      </c>
      <c r="L10182" s="9">
        <v>38.378582000732422</v>
      </c>
    </row>
    <row r="10183" spans="1:12" x14ac:dyDescent="0.25">
      <c r="A10183" s="5" t="str">
        <f t="shared" si="159"/>
        <v>1SublapSCEC2026</v>
      </c>
      <c r="B10183" s="9">
        <v>1</v>
      </c>
      <c r="C10183" t="s">
        <v>133</v>
      </c>
      <c r="D10183" t="s">
        <v>144</v>
      </c>
      <c r="E10183" s="9">
        <v>2</v>
      </c>
      <c r="F10183" s="9">
        <v>0</v>
      </c>
      <c r="G10183" s="9">
        <v>2</v>
      </c>
      <c r="H10183" s="9">
        <v>6</v>
      </c>
      <c r="I10183" s="9">
        <v>0.75582414865493774</v>
      </c>
      <c r="J10183" s="9">
        <v>0.75582414865493774</v>
      </c>
      <c r="K10183" s="9">
        <v>0</v>
      </c>
      <c r="L10183" s="9">
        <v>37.667163848876953</v>
      </c>
    </row>
    <row r="10184" spans="1:12" x14ac:dyDescent="0.25">
      <c r="A10184" s="5" t="str">
        <f t="shared" si="159"/>
        <v>1SublapSCEC2027</v>
      </c>
      <c r="B10184" s="9">
        <v>1</v>
      </c>
      <c r="C10184" t="s">
        <v>133</v>
      </c>
      <c r="D10184" t="s">
        <v>144</v>
      </c>
      <c r="E10184" s="9">
        <v>2</v>
      </c>
      <c r="F10184" s="9">
        <v>0</v>
      </c>
      <c r="G10184" s="9">
        <v>2</v>
      </c>
      <c r="H10184" s="9">
        <v>7</v>
      </c>
      <c r="I10184" s="9">
        <v>0.83955413103103638</v>
      </c>
      <c r="J10184" s="9">
        <v>0.83955413103103638</v>
      </c>
      <c r="K10184" s="9">
        <v>0</v>
      </c>
      <c r="L10184" s="9">
        <v>36.905559539794922</v>
      </c>
    </row>
    <row r="10185" spans="1:12" x14ac:dyDescent="0.25">
      <c r="A10185" s="5" t="str">
        <f t="shared" si="159"/>
        <v>1SublapSCEC2028</v>
      </c>
      <c r="B10185" s="9">
        <v>1</v>
      </c>
      <c r="C10185" t="s">
        <v>133</v>
      </c>
      <c r="D10185" t="s">
        <v>144</v>
      </c>
      <c r="E10185" s="9">
        <v>2</v>
      </c>
      <c r="F10185" s="9">
        <v>0</v>
      </c>
      <c r="G10185" s="9">
        <v>2</v>
      </c>
      <c r="H10185" s="9">
        <v>8</v>
      </c>
      <c r="I10185" s="9">
        <v>0.78344261646270752</v>
      </c>
      <c r="J10185" s="9">
        <v>0.78344261646270752</v>
      </c>
      <c r="K10185" s="9">
        <v>0</v>
      </c>
      <c r="L10185" s="9">
        <v>36.425613403320313</v>
      </c>
    </row>
    <row r="10186" spans="1:12" x14ac:dyDescent="0.25">
      <c r="A10186" s="5" t="str">
        <f t="shared" si="159"/>
        <v>1SublapSCEC2029</v>
      </c>
      <c r="B10186" s="9">
        <v>1</v>
      </c>
      <c r="C10186" t="s">
        <v>133</v>
      </c>
      <c r="D10186" t="s">
        <v>144</v>
      </c>
      <c r="E10186" s="9">
        <v>2</v>
      </c>
      <c r="F10186" s="9">
        <v>0</v>
      </c>
      <c r="G10186" s="9">
        <v>2</v>
      </c>
      <c r="H10186" s="9">
        <v>9</v>
      </c>
      <c r="I10186" s="9">
        <v>0.5856177806854248</v>
      </c>
      <c r="J10186" s="9">
        <v>0.5856177806854248</v>
      </c>
      <c r="K10186" s="9">
        <v>0</v>
      </c>
      <c r="L10186" s="9">
        <v>38.490104675292969</v>
      </c>
    </row>
    <row r="10187" spans="1:12" x14ac:dyDescent="0.25">
      <c r="A10187" s="5" t="str">
        <f t="shared" si="159"/>
        <v>1SublapSCEC20210</v>
      </c>
      <c r="B10187" s="9">
        <v>1</v>
      </c>
      <c r="C10187" t="s">
        <v>133</v>
      </c>
      <c r="D10187" t="s">
        <v>144</v>
      </c>
      <c r="E10187" s="9">
        <v>2</v>
      </c>
      <c r="F10187" s="9">
        <v>0</v>
      </c>
      <c r="G10187" s="9">
        <v>2</v>
      </c>
      <c r="H10187" s="9">
        <v>10</v>
      </c>
      <c r="I10187" s="9">
        <v>0.40043479204177856</v>
      </c>
      <c r="J10187" s="9">
        <v>0.40043479204177856</v>
      </c>
      <c r="K10187" s="9">
        <v>0</v>
      </c>
      <c r="L10187" s="9">
        <v>42.247203826904297</v>
      </c>
    </row>
    <row r="10188" spans="1:12" x14ac:dyDescent="0.25">
      <c r="A10188" s="5" t="str">
        <f t="shared" si="159"/>
        <v>1SublapSCEC20211</v>
      </c>
      <c r="B10188" s="9">
        <v>1</v>
      </c>
      <c r="C10188" t="s">
        <v>133</v>
      </c>
      <c r="D10188" t="s">
        <v>144</v>
      </c>
      <c r="E10188" s="9">
        <v>2</v>
      </c>
      <c r="F10188" s="9">
        <v>0</v>
      </c>
      <c r="G10188" s="9">
        <v>2</v>
      </c>
      <c r="H10188" s="9">
        <v>11</v>
      </c>
      <c r="I10188" s="9">
        <v>0.27840927243232727</v>
      </c>
      <c r="J10188" s="9">
        <v>0.27840927243232727</v>
      </c>
      <c r="K10188" s="9">
        <v>0</v>
      </c>
      <c r="L10188" s="9">
        <v>45.626575469970703</v>
      </c>
    </row>
    <row r="10189" spans="1:12" x14ac:dyDescent="0.25">
      <c r="A10189" s="5" t="str">
        <f t="shared" si="159"/>
        <v>1SublapSCEC20212</v>
      </c>
      <c r="B10189" s="9">
        <v>1</v>
      </c>
      <c r="C10189" t="s">
        <v>133</v>
      </c>
      <c r="D10189" t="s">
        <v>144</v>
      </c>
      <c r="E10189" s="9">
        <v>2</v>
      </c>
      <c r="F10189" s="9">
        <v>0</v>
      </c>
      <c r="G10189" s="9">
        <v>2</v>
      </c>
      <c r="H10189" s="9">
        <v>12</v>
      </c>
      <c r="I10189" s="9">
        <v>0.21778596937656403</v>
      </c>
      <c r="J10189" s="9">
        <v>0.21778596937656403</v>
      </c>
      <c r="K10189" s="9">
        <v>0</v>
      </c>
      <c r="L10189" s="9">
        <v>48.822681427001953</v>
      </c>
    </row>
    <row r="10190" spans="1:12" x14ac:dyDescent="0.25">
      <c r="A10190" s="5" t="str">
        <f t="shared" si="159"/>
        <v>1SublapSCEC20213</v>
      </c>
      <c r="B10190" s="9">
        <v>1</v>
      </c>
      <c r="C10190" t="s">
        <v>133</v>
      </c>
      <c r="D10190" t="s">
        <v>144</v>
      </c>
      <c r="E10190" s="9">
        <v>2</v>
      </c>
      <c r="F10190" s="9">
        <v>0</v>
      </c>
      <c r="G10190" s="9">
        <v>2</v>
      </c>
      <c r="H10190" s="9">
        <v>13</v>
      </c>
      <c r="I10190" s="9">
        <v>0.20182691514492035</v>
      </c>
      <c r="J10190" s="9">
        <v>0.20182691514492035</v>
      </c>
      <c r="K10190" s="9">
        <v>0</v>
      </c>
      <c r="L10190" s="9">
        <v>51.713485717773438</v>
      </c>
    </row>
    <row r="10191" spans="1:12" x14ac:dyDescent="0.25">
      <c r="A10191" s="5" t="str">
        <f t="shared" si="159"/>
        <v>1SublapSCEC20214</v>
      </c>
      <c r="B10191" s="9">
        <v>1</v>
      </c>
      <c r="C10191" t="s">
        <v>133</v>
      </c>
      <c r="D10191" t="s">
        <v>144</v>
      </c>
      <c r="E10191" s="9">
        <v>2</v>
      </c>
      <c r="F10191" s="9">
        <v>0</v>
      </c>
      <c r="G10191" s="9">
        <v>2</v>
      </c>
      <c r="H10191" s="9">
        <v>14</v>
      </c>
      <c r="I10191" s="9">
        <v>0.23233780264854431</v>
      </c>
      <c r="J10191" s="9">
        <v>0.23233780264854431</v>
      </c>
      <c r="K10191" s="9">
        <v>0</v>
      </c>
      <c r="L10191" s="9">
        <v>53.647647857666016</v>
      </c>
    </row>
    <row r="10192" spans="1:12" x14ac:dyDescent="0.25">
      <c r="A10192" s="5" t="str">
        <f t="shared" si="159"/>
        <v>1SublapSCEC20215</v>
      </c>
      <c r="B10192" s="9">
        <v>1</v>
      </c>
      <c r="C10192" t="s">
        <v>133</v>
      </c>
      <c r="D10192" t="s">
        <v>144</v>
      </c>
      <c r="E10192" s="9">
        <v>2</v>
      </c>
      <c r="F10192" s="9">
        <v>0</v>
      </c>
      <c r="G10192" s="9">
        <v>2</v>
      </c>
      <c r="H10192" s="9">
        <v>15</v>
      </c>
      <c r="I10192" s="9">
        <v>0.33795073628425598</v>
      </c>
      <c r="J10192" s="9">
        <v>0.33795073628425598</v>
      </c>
      <c r="K10192" s="9">
        <v>0</v>
      </c>
      <c r="L10192" s="9">
        <v>55.253780364990234</v>
      </c>
    </row>
    <row r="10193" spans="1:12" x14ac:dyDescent="0.25">
      <c r="A10193" s="5" t="str">
        <f t="shared" si="159"/>
        <v>1SublapSCEC20216</v>
      </c>
      <c r="B10193" s="9">
        <v>1</v>
      </c>
      <c r="C10193" t="s">
        <v>133</v>
      </c>
      <c r="D10193" t="s">
        <v>144</v>
      </c>
      <c r="E10193" s="9">
        <v>2</v>
      </c>
      <c r="F10193" s="9">
        <v>0</v>
      </c>
      <c r="G10193" s="9">
        <v>2</v>
      </c>
      <c r="H10193" s="9">
        <v>16</v>
      </c>
      <c r="I10193" s="9">
        <v>0.51082485914230347</v>
      </c>
      <c r="J10193" s="9">
        <v>0.51082485914230347</v>
      </c>
      <c r="K10193" s="9">
        <v>0</v>
      </c>
      <c r="L10193" s="9">
        <v>56.509105682373047</v>
      </c>
    </row>
    <row r="10194" spans="1:12" x14ac:dyDescent="0.25">
      <c r="A10194" s="5" t="str">
        <f t="shared" si="159"/>
        <v>1SublapSCEC20217</v>
      </c>
      <c r="B10194" s="9">
        <v>1</v>
      </c>
      <c r="C10194" t="s">
        <v>133</v>
      </c>
      <c r="D10194" t="s">
        <v>144</v>
      </c>
      <c r="E10194" s="9">
        <v>2</v>
      </c>
      <c r="F10194" s="9">
        <v>0</v>
      </c>
      <c r="G10194" s="9">
        <v>2</v>
      </c>
      <c r="H10194" s="9">
        <v>17</v>
      </c>
      <c r="I10194" s="9">
        <v>0.73570346832275391</v>
      </c>
      <c r="J10194" s="9">
        <v>0.73570346832275391</v>
      </c>
      <c r="K10194" s="9">
        <v>0</v>
      </c>
      <c r="L10194" s="9">
        <v>56.863895416259766</v>
      </c>
    </row>
    <row r="10195" spans="1:12" x14ac:dyDescent="0.25">
      <c r="A10195" s="5" t="str">
        <f t="shared" si="159"/>
        <v>1SublapSCEC20218</v>
      </c>
      <c r="B10195" s="9">
        <v>1</v>
      </c>
      <c r="C10195" t="s">
        <v>133</v>
      </c>
      <c r="D10195" t="s">
        <v>144</v>
      </c>
      <c r="E10195" s="9">
        <v>2</v>
      </c>
      <c r="F10195" s="9">
        <v>0</v>
      </c>
      <c r="G10195" s="9">
        <v>2</v>
      </c>
      <c r="H10195" s="9">
        <v>18</v>
      </c>
      <c r="I10195" s="9">
        <v>0.98207235336303711</v>
      </c>
      <c r="J10195" s="9">
        <v>0.98207235336303711</v>
      </c>
      <c r="K10195" s="9">
        <v>0</v>
      </c>
      <c r="L10195" s="9">
        <v>56.079345703125</v>
      </c>
    </row>
    <row r="10196" spans="1:12" x14ac:dyDescent="0.25">
      <c r="A10196" s="5" t="str">
        <f t="shared" si="159"/>
        <v>1SublapSCEC20219</v>
      </c>
      <c r="B10196" s="9">
        <v>1</v>
      </c>
      <c r="C10196" t="s">
        <v>133</v>
      </c>
      <c r="D10196" t="s">
        <v>144</v>
      </c>
      <c r="E10196" s="9">
        <v>2</v>
      </c>
      <c r="F10196" s="9">
        <v>0</v>
      </c>
      <c r="G10196" s="9">
        <v>2</v>
      </c>
      <c r="H10196" s="9">
        <v>19</v>
      </c>
      <c r="I10196" s="9">
        <v>1.1195801496505737</v>
      </c>
      <c r="J10196" s="9">
        <v>1.1195801496505737</v>
      </c>
      <c r="K10196" s="9">
        <v>0</v>
      </c>
      <c r="L10196" s="9">
        <v>53.782173156738281</v>
      </c>
    </row>
    <row r="10197" spans="1:12" x14ac:dyDescent="0.25">
      <c r="A10197" s="5" t="str">
        <f t="shared" si="159"/>
        <v>1SublapSCEC20220</v>
      </c>
      <c r="B10197" s="9">
        <v>1</v>
      </c>
      <c r="C10197" t="s">
        <v>133</v>
      </c>
      <c r="D10197" t="s">
        <v>144</v>
      </c>
      <c r="E10197" s="9">
        <v>2</v>
      </c>
      <c r="F10197" s="9">
        <v>0</v>
      </c>
      <c r="G10197" s="9">
        <v>2</v>
      </c>
      <c r="H10197" s="9">
        <v>20</v>
      </c>
      <c r="I10197" s="9">
        <v>1.1482182741165161</v>
      </c>
      <c r="J10197" s="9">
        <v>1.1482182741165161</v>
      </c>
      <c r="K10197" s="9">
        <v>0</v>
      </c>
      <c r="L10197" s="9">
        <v>50.76068115234375</v>
      </c>
    </row>
    <row r="10198" spans="1:12" x14ac:dyDescent="0.25">
      <c r="A10198" s="5" t="str">
        <f t="shared" si="159"/>
        <v>1SublapSCEC20221</v>
      </c>
      <c r="B10198" s="9">
        <v>1</v>
      </c>
      <c r="C10198" t="s">
        <v>133</v>
      </c>
      <c r="D10198" t="s">
        <v>144</v>
      </c>
      <c r="E10198" s="9">
        <v>2</v>
      </c>
      <c r="F10198" s="9">
        <v>0</v>
      </c>
      <c r="G10198" s="9">
        <v>2</v>
      </c>
      <c r="H10198" s="9">
        <v>21</v>
      </c>
      <c r="I10198" s="9">
        <v>1.1412045955657959</v>
      </c>
      <c r="J10198" s="9">
        <v>1.1412045955657959</v>
      </c>
      <c r="K10198" s="9">
        <v>0</v>
      </c>
      <c r="L10198" s="9">
        <v>48.755012512207031</v>
      </c>
    </row>
    <row r="10199" spans="1:12" x14ac:dyDescent="0.25">
      <c r="A10199" s="5" t="str">
        <f t="shared" si="159"/>
        <v>1SublapSCEC20222</v>
      </c>
      <c r="B10199" s="9">
        <v>1</v>
      </c>
      <c r="C10199" t="s">
        <v>133</v>
      </c>
      <c r="D10199" t="s">
        <v>144</v>
      </c>
      <c r="E10199" s="9">
        <v>2</v>
      </c>
      <c r="F10199" s="9">
        <v>0</v>
      </c>
      <c r="G10199" s="9">
        <v>2</v>
      </c>
      <c r="H10199" s="9">
        <v>22</v>
      </c>
      <c r="I10199" s="9">
        <v>1.0918189287185669</v>
      </c>
      <c r="J10199" s="9">
        <v>1.0918189287185669</v>
      </c>
      <c r="K10199" s="9">
        <v>0</v>
      </c>
      <c r="L10199" s="9">
        <v>47.027225494384766</v>
      </c>
    </row>
    <row r="10200" spans="1:12" x14ac:dyDescent="0.25">
      <c r="A10200" s="5" t="str">
        <f t="shared" si="159"/>
        <v>1SublapSCEC20223</v>
      </c>
      <c r="B10200" s="9">
        <v>1</v>
      </c>
      <c r="C10200" t="s">
        <v>133</v>
      </c>
      <c r="D10200" t="s">
        <v>144</v>
      </c>
      <c r="E10200" s="9">
        <v>2</v>
      </c>
      <c r="F10200" s="9">
        <v>0</v>
      </c>
      <c r="G10200" s="9">
        <v>2</v>
      </c>
      <c r="H10200" s="9">
        <v>23</v>
      </c>
      <c r="I10200" s="9">
        <v>1.0198558568954468</v>
      </c>
      <c r="J10200" s="9">
        <v>1.0198558568954468</v>
      </c>
      <c r="K10200" s="9">
        <v>0</v>
      </c>
      <c r="L10200" s="9">
        <v>45.464851379394531</v>
      </c>
    </row>
    <row r="10201" spans="1:12" x14ac:dyDescent="0.25">
      <c r="A10201" s="5" t="str">
        <f t="shared" si="159"/>
        <v>1SublapSCEC20224</v>
      </c>
      <c r="B10201" s="9">
        <v>1</v>
      </c>
      <c r="C10201" t="s">
        <v>133</v>
      </c>
      <c r="D10201" t="s">
        <v>144</v>
      </c>
      <c r="E10201" s="9">
        <v>2</v>
      </c>
      <c r="F10201" s="9">
        <v>0</v>
      </c>
      <c r="G10201" s="9">
        <v>2</v>
      </c>
      <c r="H10201" s="9">
        <v>24</v>
      </c>
      <c r="I10201" s="9">
        <v>0.91520828008651733</v>
      </c>
      <c r="J10201" s="9">
        <v>0.91520828008651733</v>
      </c>
      <c r="K10201" s="9">
        <v>0</v>
      </c>
      <c r="L10201" s="9">
        <v>43.794948577880859</v>
      </c>
    </row>
    <row r="10202" spans="1:12" x14ac:dyDescent="0.25">
      <c r="A10202" s="5" t="str">
        <f t="shared" si="159"/>
        <v>1SublapSCEC20101</v>
      </c>
      <c r="B10202" s="9">
        <v>1</v>
      </c>
      <c r="C10202" t="s">
        <v>133</v>
      </c>
      <c r="D10202" t="s">
        <v>144</v>
      </c>
      <c r="E10202" s="9">
        <v>2</v>
      </c>
      <c r="F10202" s="9">
        <v>0</v>
      </c>
      <c r="G10202" s="9">
        <v>10</v>
      </c>
      <c r="H10202" s="9">
        <v>1</v>
      </c>
      <c r="I10202" s="9">
        <v>0.77846145629882813</v>
      </c>
      <c r="J10202" s="9">
        <v>0.77846145629882813</v>
      </c>
      <c r="K10202" s="9">
        <v>0</v>
      </c>
      <c r="L10202" s="9">
        <v>48.372238159179688</v>
      </c>
    </row>
    <row r="10203" spans="1:12" x14ac:dyDescent="0.25">
      <c r="A10203" s="5" t="str">
        <f t="shared" si="159"/>
        <v>1SublapSCEC20102</v>
      </c>
      <c r="B10203" s="9">
        <v>1</v>
      </c>
      <c r="C10203" t="s">
        <v>133</v>
      </c>
      <c r="D10203" t="s">
        <v>144</v>
      </c>
      <c r="E10203" s="9">
        <v>2</v>
      </c>
      <c r="F10203" s="9">
        <v>0</v>
      </c>
      <c r="G10203" s="9">
        <v>10</v>
      </c>
      <c r="H10203" s="9">
        <v>2</v>
      </c>
      <c r="I10203" s="9">
        <v>0.71758675575256348</v>
      </c>
      <c r="J10203" s="9">
        <v>0.71758675575256348</v>
      </c>
      <c r="K10203" s="9">
        <v>0</v>
      </c>
      <c r="L10203" s="9">
        <v>48.016925811767578</v>
      </c>
    </row>
    <row r="10204" spans="1:12" x14ac:dyDescent="0.25">
      <c r="A10204" s="5" t="str">
        <f t="shared" si="159"/>
        <v>1SublapSCEC20103</v>
      </c>
      <c r="B10204" s="9">
        <v>1</v>
      </c>
      <c r="C10204" t="s">
        <v>133</v>
      </c>
      <c r="D10204" t="s">
        <v>144</v>
      </c>
      <c r="E10204" s="9">
        <v>2</v>
      </c>
      <c r="F10204" s="9">
        <v>0</v>
      </c>
      <c r="G10204" s="9">
        <v>10</v>
      </c>
      <c r="H10204" s="9">
        <v>3</v>
      </c>
      <c r="I10204" s="9">
        <v>0.67668265104293823</v>
      </c>
      <c r="J10204" s="9">
        <v>0.67668265104293823</v>
      </c>
      <c r="K10204" s="9">
        <v>0</v>
      </c>
      <c r="L10204" s="9">
        <v>48.097190856933594</v>
      </c>
    </row>
    <row r="10205" spans="1:12" x14ac:dyDescent="0.25">
      <c r="A10205" s="5" t="str">
        <f t="shared" si="159"/>
        <v>1SublapSCEC20104</v>
      </c>
      <c r="B10205" s="9">
        <v>1</v>
      </c>
      <c r="C10205" t="s">
        <v>133</v>
      </c>
      <c r="D10205" t="s">
        <v>144</v>
      </c>
      <c r="E10205" s="9">
        <v>2</v>
      </c>
      <c r="F10205" s="9">
        <v>0</v>
      </c>
      <c r="G10205" s="9">
        <v>10</v>
      </c>
      <c r="H10205" s="9">
        <v>4</v>
      </c>
      <c r="I10205" s="9">
        <v>0.65503185987472534</v>
      </c>
      <c r="J10205" s="9">
        <v>0.65503185987472534</v>
      </c>
      <c r="K10205" s="9">
        <v>0</v>
      </c>
      <c r="L10205" s="9">
        <v>48.226772308349609</v>
      </c>
    </row>
    <row r="10206" spans="1:12" x14ac:dyDescent="0.25">
      <c r="A10206" s="5" t="str">
        <f t="shared" si="159"/>
        <v>1SublapSCEC20105</v>
      </c>
      <c r="B10206" s="9">
        <v>1</v>
      </c>
      <c r="C10206" t="s">
        <v>133</v>
      </c>
      <c r="D10206" t="s">
        <v>144</v>
      </c>
      <c r="E10206" s="9">
        <v>2</v>
      </c>
      <c r="F10206" s="9">
        <v>0</v>
      </c>
      <c r="G10206" s="9">
        <v>10</v>
      </c>
      <c r="H10206" s="9">
        <v>5</v>
      </c>
      <c r="I10206" s="9">
        <v>0.66014796495437622</v>
      </c>
      <c r="J10206" s="9">
        <v>0.66014796495437622</v>
      </c>
      <c r="K10206" s="9">
        <v>0</v>
      </c>
      <c r="L10206" s="9">
        <v>47.766929626464844</v>
      </c>
    </row>
    <row r="10207" spans="1:12" x14ac:dyDescent="0.25">
      <c r="A10207" s="5" t="str">
        <f t="shared" si="159"/>
        <v>1SublapSCEC20106</v>
      </c>
      <c r="B10207" s="9">
        <v>1</v>
      </c>
      <c r="C10207" t="s">
        <v>133</v>
      </c>
      <c r="D10207" t="s">
        <v>144</v>
      </c>
      <c r="E10207" s="9">
        <v>2</v>
      </c>
      <c r="F10207" s="9">
        <v>0</v>
      </c>
      <c r="G10207" s="9">
        <v>10</v>
      </c>
      <c r="H10207" s="9">
        <v>6</v>
      </c>
      <c r="I10207" s="9">
        <v>0.69808518886566162</v>
      </c>
      <c r="J10207" s="9">
        <v>0.69808518886566162</v>
      </c>
      <c r="K10207" s="9">
        <v>0</v>
      </c>
      <c r="L10207" s="9">
        <v>47.157699584960938</v>
      </c>
    </row>
    <row r="10208" spans="1:12" x14ac:dyDescent="0.25">
      <c r="A10208" s="5" t="str">
        <f t="shared" si="159"/>
        <v>1SublapSCEC20107</v>
      </c>
      <c r="B10208" s="9">
        <v>1</v>
      </c>
      <c r="C10208" t="s">
        <v>133</v>
      </c>
      <c r="D10208" t="s">
        <v>144</v>
      </c>
      <c r="E10208" s="9">
        <v>2</v>
      </c>
      <c r="F10208" s="9">
        <v>0</v>
      </c>
      <c r="G10208" s="9">
        <v>10</v>
      </c>
      <c r="H10208" s="9">
        <v>7</v>
      </c>
      <c r="I10208" s="9">
        <v>0.77646887302398682</v>
      </c>
      <c r="J10208" s="9">
        <v>0.77646887302398682</v>
      </c>
      <c r="K10208" s="9">
        <v>0</v>
      </c>
      <c r="L10208" s="9">
        <v>46.623119354248047</v>
      </c>
    </row>
    <row r="10209" spans="1:12" x14ac:dyDescent="0.25">
      <c r="A10209" s="5" t="str">
        <f t="shared" si="159"/>
        <v>1SublapSCEC20108</v>
      </c>
      <c r="B10209" s="9">
        <v>1</v>
      </c>
      <c r="C10209" t="s">
        <v>133</v>
      </c>
      <c r="D10209" t="s">
        <v>144</v>
      </c>
      <c r="E10209" s="9">
        <v>2</v>
      </c>
      <c r="F10209" s="9">
        <v>0</v>
      </c>
      <c r="G10209" s="9">
        <v>10</v>
      </c>
      <c r="H10209" s="9">
        <v>8</v>
      </c>
      <c r="I10209" s="9">
        <v>0.72458499670028687</v>
      </c>
      <c r="J10209" s="9">
        <v>0.72458499670028687</v>
      </c>
      <c r="K10209" s="9">
        <v>0</v>
      </c>
      <c r="L10209" s="9">
        <v>46.635128021240234</v>
      </c>
    </row>
    <row r="10210" spans="1:12" x14ac:dyDescent="0.25">
      <c r="A10210" s="5" t="str">
        <f t="shared" si="159"/>
        <v>1SublapSCEC20109</v>
      </c>
      <c r="B10210" s="9">
        <v>1</v>
      </c>
      <c r="C10210" t="s">
        <v>133</v>
      </c>
      <c r="D10210" t="s">
        <v>144</v>
      </c>
      <c r="E10210" s="9">
        <v>2</v>
      </c>
      <c r="F10210" s="9">
        <v>0</v>
      </c>
      <c r="G10210" s="9">
        <v>10</v>
      </c>
      <c r="H10210" s="9">
        <v>9</v>
      </c>
      <c r="I10210" s="9">
        <v>0.534584641456604</v>
      </c>
      <c r="J10210" s="9">
        <v>0.534584641456604</v>
      </c>
      <c r="K10210" s="9">
        <v>0</v>
      </c>
      <c r="L10210" s="9">
        <v>47.038833618164063</v>
      </c>
    </row>
    <row r="10211" spans="1:12" x14ac:dyDescent="0.25">
      <c r="A10211" s="5" t="str">
        <f t="shared" si="159"/>
        <v>1SublapSCEC201010</v>
      </c>
      <c r="B10211" s="9">
        <v>1</v>
      </c>
      <c r="C10211" t="s">
        <v>133</v>
      </c>
      <c r="D10211" t="s">
        <v>144</v>
      </c>
      <c r="E10211" s="9">
        <v>2</v>
      </c>
      <c r="F10211" s="9">
        <v>0</v>
      </c>
      <c r="G10211" s="9">
        <v>10</v>
      </c>
      <c r="H10211" s="9">
        <v>10</v>
      </c>
      <c r="I10211" s="9">
        <v>0.35260981321334839</v>
      </c>
      <c r="J10211" s="9">
        <v>0.35260981321334839</v>
      </c>
      <c r="K10211" s="9">
        <v>0</v>
      </c>
      <c r="L10211" s="9">
        <v>49.155281066894531</v>
      </c>
    </row>
    <row r="10212" spans="1:12" x14ac:dyDescent="0.25">
      <c r="A10212" s="5" t="str">
        <f t="shared" si="159"/>
        <v>1SublapSCEC201011</v>
      </c>
      <c r="B10212" s="9">
        <v>1</v>
      </c>
      <c r="C10212" t="s">
        <v>133</v>
      </c>
      <c r="D10212" t="s">
        <v>144</v>
      </c>
      <c r="E10212" s="9">
        <v>2</v>
      </c>
      <c r="F10212" s="9">
        <v>0</v>
      </c>
      <c r="G10212" s="9">
        <v>10</v>
      </c>
      <c r="H10212" s="9">
        <v>11</v>
      </c>
      <c r="I10212" s="9">
        <v>0.22630347311496735</v>
      </c>
      <c r="J10212" s="9">
        <v>0.22630347311496735</v>
      </c>
      <c r="K10212" s="9">
        <v>0</v>
      </c>
      <c r="L10212" s="9">
        <v>50.732650756835938</v>
      </c>
    </row>
    <row r="10213" spans="1:12" x14ac:dyDescent="0.25">
      <c r="A10213" s="5" t="str">
        <f t="shared" si="159"/>
        <v>1SublapSCEC201012</v>
      </c>
      <c r="B10213" s="9">
        <v>1</v>
      </c>
      <c r="C10213" t="s">
        <v>133</v>
      </c>
      <c r="D10213" t="s">
        <v>144</v>
      </c>
      <c r="E10213" s="9">
        <v>2</v>
      </c>
      <c r="F10213" s="9">
        <v>0</v>
      </c>
      <c r="G10213" s="9">
        <v>10</v>
      </c>
      <c r="H10213" s="9">
        <v>12</v>
      </c>
      <c r="I10213" s="9">
        <v>0.15871810913085938</v>
      </c>
      <c r="J10213" s="9">
        <v>0.15871810913085938</v>
      </c>
      <c r="K10213" s="9">
        <v>0</v>
      </c>
      <c r="L10213" s="9">
        <v>52.080970764160156</v>
      </c>
    </row>
    <row r="10214" spans="1:12" x14ac:dyDescent="0.25">
      <c r="A10214" s="5" t="str">
        <f t="shared" si="159"/>
        <v>1SublapSCEC201013</v>
      </c>
      <c r="B10214" s="9">
        <v>1</v>
      </c>
      <c r="C10214" t="s">
        <v>133</v>
      </c>
      <c r="D10214" t="s">
        <v>144</v>
      </c>
      <c r="E10214" s="9">
        <v>2</v>
      </c>
      <c r="F10214" s="9">
        <v>0</v>
      </c>
      <c r="G10214" s="9">
        <v>10</v>
      </c>
      <c r="H10214" s="9">
        <v>13</v>
      </c>
      <c r="I10214" s="9">
        <v>0.14133937656879425</v>
      </c>
      <c r="J10214" s="9">
        <v>0.14133937656879425</v>
      </c>
      <c r="K10214" s="9">
        <v>0</v>
      </c>
      <c r="L10214" s="9">
        <v>53.302871704101563</v>
      </c>
    </row>
    <row r="10215" spans="1:12" x14ac:dyDescent="0.25">
      <c r="A10215" s="5" t="str">
        <f t="shared" si="159"/>
        <v>1SublapSCEC201014</v>
      </c>
      <c r="B10215" s="9">
        <v>1</v>
      </c>
      <c r="C10215" t="s">
        <v>133</v>
      </c>
      <c r="D10215" t="s">
        <v>144</v>
      </c>
      <c r="E10215" s="9">
        <v>2</v>
      </c>
      <c r="F10215" s="9">
        <v>0</v>
      </c>
      <c r="G10215" s="9">
        <v>10</v>
      </c>
      <c r="H10215" s="9">
        <v>14</v>
      </c>
      <c r="I10215" s="9">
        <v>0.17261162400245667</v>
      </c>
      <c r="J10215" s="9">
        <v>0.17261162400245667</v>
      </c>
      <c r="K10215" s="9">
        <v>0</v>
      </c>
      <c r="L10215" s="9">
        <v>54.874416351318359</v>
      </c>
    </row>
    <row r="10216" spans="1:12" x14ac:dyDescent="0.25">
      <c r="A10216" s="5" t="str">
        <f t="shared" si="159"/>
        <v>1SublapSCEC201015</v>
      </c>
      <c r="B10216" s="9">
        <v>1</v>
      </c>
      <c r="C10216" t="s">
        <v>133</v>
      </c>
      <c r="D10216" t="s">
        <v>144</v>
      </c>
      <c r="E10216" s="9">
        <v>2</v>
      </c>
      <c r="F10216" s="9">
        <v>0</v>
      </c>
      <c r="G10216" s="9">
        <v>10</v>
      </c>
      <c r="H10216" s="9">
        <v>15</v>
      </c>
      <c r="I10216" s="9">
        <v>0.27271389961242676</v>
      </c>
      <c r="J10216" s="9">
        <v>0.27271389961242676</v>
      </c>
      <c r="K10216" s="9">
        <v>0</v>
      </c>
      <c r="L10216" s="9">
        <v>55.691738128662109</v>
      </c>
    </row>
    <row r="10217" spans="1:12" x14ac:dyDescent="0.25">
      <c r="A10217" s="5" t="str">
        <f t="shared" si="159"/>
        <v>1SublapSCEC201016</v>
      </c>
      <c r="B10217" s="9">
        <v>1</v>
      </c>
      <c r="C10217" t="s">
        <v>133</v>
      </c>
      <c r="D10217" t="s">
        <v>144</v>
      </c>
      <c r="E10217" s="9">
        <v>2</v>
      </c>
      <c r="F10217" s="9">
        <v>0</v>
      </c>
      <c r="G10217" s="9">
        <v>10</v>
      </c>
      <c r="H10217" s="9">
        <v>16</v>
      </c>
      <c r="I10217" s="9">
        <v>0.43844175338745117</v>
      </c>
      <c r="J10217" s="9">
        <v>0.43844175338745117</v>
      </c>
      <c r="K10217" s="9">
        <v>0</v>
      </c>
      <c r="L10217" s="9">
        <v>55.309028625488281</v>
      </c>
    </row>
    <row r="10218" spans="1:12" x14ac:dyDescent="0.25">
      <c r="A10218" s="5" t="str">
        <f t="shared" si="159"/>
        <v>1SublapSCEC201017</v>
      </c>
      <c r="B10218" s="9">
        <v>1</v>
      </c>
      <c r="C10218" t="s">
        <v>133</v>
      </c>
      <c r="D10218" t="s">
        <v>144</v>
      </c>
      <c r="E10218" s="9">
        <v>2</v>
      </c>
      <c r="F10218" s="9">
        <v>0</v>
      </c>
      <c r="G10218" s="9">
        <v>10</v>
      </c>
      <c r="H10218" s="9">
        <v>17</v>
      </c>
      <c r="I10218" s="9">
        <v>0.65134501457214355</v>
      </c>
      <c r="J10218" s="9">
        <v>0.65134501457214355</v>
      </c>
      <c r="K10218" s="9">
        <v>0</v>
      </c>
      <c r="L10218" s="9">
        <v>56.229160308837891</v>
      </c>
    </row>
    <row r="10219" spans="1:12" x14ac:dyDescent="0.25">
      <c r="A10219" s="5" t="str">
        <f t="shared" si="159"/>
        <v>1SublapSCEC201018</v>
      </c>
      <c r="B10219" s="9">
        <v>1</v>
      </c>
      <c r="C10219" t="s">
        <v>133</v>
      </c>
      <c r="D10219" t="s">
        <v>144</v>
      </c>
      <c r="E10219" s="9">
        <v>2</v>
      </c>
      <c r="F10219" s="9">
        <v>0</v>
      </c>
      <c r="G10219" s="9">
        <v>10</v>
      </c>
      <c r="H10219" s="9">
        <v>18</v>
      </c>
      <c r="I10219" s="9">
        <v>0.88961797952651978</v>
      </c>
      <c r="J10219" s="9">
        <v>0.88961797952651978</v>
      </c>
      <c r="K10219" s="9">
        <v>0</v>
      </c>
      <c r="L10219" s="9">
        <v>55.488533020019531</v>
      </c>
    </row>
    <row r="10220" spans="1:12" x14ac:dyDescent="0.25">
      <c r="A10220" s="5" t="str">
        <f t="shared" si="159"/>
        <v>1SublapSCEC201019</v>
      </c>
      <c r="B10220" s="9">
        <v>1</v>
      </c>
      <c r="C10220" t="s">
        <v>133</v>
      </c>
      <c r="D10220" t="s">
        <v>144</v>
      </c>
      <c r="E10220" s="9">
        <v>2</v>
      </c>
      <c r="F10220" s="9">
        <v>0</v>
      </c>
      <c r="G10220" s="9">
        <v>10</v>
      </c>
      <c r="H10220" s="9">
        <v>19</v>
      </c>
      <c r="I10220" s="9">
        <v>1.0299683809280396</v>
      </c>
      <c r="J10220" s="9">
        <v>1.0299683809280396</v>
      </c>
      <c r="K10220" s="9">
        <v>0</v>
      </c>
      <c r="L10220" s="9">
        <v>54.428295135498047</v>
      </c>
    </row>
    <row r="10221" spans="1:12" x14ac:dyDescent="0.25">
      <c r="A10221" s="5" t="str">
        <f t="shared" si="159"/>
        <v>1SublapSCEC201020</v>
      </c>
      <c r="B10221" s="9">
        <v>1</v>
      </c>
      <c r="C10221" t="s">
        <v>133</v>
      </c>
      <c r="D10221" t="s">
        <v>144</v>
      </c>
      <c r="E10221" s="9">
        <v>2</v>
      </c>
      <c r="F10221" s="9">
        <v>0</v>
      </c>
      <c r="G10221" s="9">
        <v>10</v>
      </c>
      <c r="H10221" s="9">
        <v>20</v>
      </c>
      <c r="I10221" s="9">
        <v>1.0763078927993774</v>
      </c>
      <c r="J10221" s="9">
        <v>1.0763078927993774</v>
      </c>
      <c r="K10221" s="9">
        <v>0</v>
      </c>
      <c r="L10221" s="9">
        <v>53.152820587158203</v>
      </c>
    </row>
    <row r="10222" spans="1:12" x14ac:dyDescent="0.25">
      <c r="A10222" s="5" t="str">
        <f t="shared" si="159"/>
        <v>1SublapSCEC201021</v>
      </c>
      <c r="B10222" s="9">
        <v>1</v>
      </c>
      <c r="C10222" t="s">
        <v>133</v>
      </c>
      <c r="D10222" t="s">
        <v>144</v>
      </c>
      <c r="E10222" s="9">
        <v>2</v>
      </c>
      <c r="F10222" s="9">
        <v>0</v>
      </c>
      <c r="G10222" s="9">
        <v>10</v>
      </c>
      <c r="H10222" s="9">
        <v>21</v>
      </c>
      <c r="I10222" s="9">
        <v>1.0781770944595337</v>
      </c>
      <c r="J10222" s="9">
        <v>1.0781770944595337</v>
      </c>
      <c r="K10222" s="9">
        <v>0</v>
      </c>
      <c r="L10222" s="9">
        <v>52.853313446044922</v>
      </c>
    </row>
    <row r="10223" spans="1:12" x14ac:dyDescent="0.25">
      <c r="A10223" s="5" t="str">
        <f t="shared" si="159"/>
        <v>1SublapSCEC201022</v>
      </c>
      <c r="B10223" s="9">
        <v>1</v>
      </c>
      <c r="C10223" t="s">
        <v>133</v>
      </c>
      <c r="D10223" t="s">
        <v>144</v>
      </c>
      <c r="E10223" s="9">
        <v>2</v>
      </c>
      <c r="F10223" s="9">
        <v>0</v>
      </c>
      <c r="G10223" s="9">
        <v>10</v>
      </c>
      <c r="H10223" s="9">
        <v>22</v>
      </c>
      <c r="I10223" s="9">
        <v>1.0306602716445923</v>
      </c>
      <c r="J10223" s="9">
        <v>1.0306602716445923</v>
      </c>
      <c r="K10223" s="9">
        <v>0</v>
      </c>
      <c r="L10223" s="9">
        <v>52.234951019287109</v>
      </c>
    </row>
    <row r="10224" spans="1:12" x14ac:dyDescent="0.25">
      <c r="A10224" s="5" t="str">
        <f t="shared" si="159"/>
        <v>1SublapSCEC201023</v>
      </c>
      <c r="B10224" s="9">
        <v>1</v>
      </c>
      <c r="C10224" t="s">
        <v>133</v>
      </c>
      <c r="D10224" t="s">
        <v>144</v>
      </c>
      <c r="E10224" s="9">
        <v>2</v>
      </c>
      <c r="F10224" s="9">
        <v>0</v>
      </c>
      <c r="G10224" s="9">
        <v>10</v>
      </c>
      <c r="H10224" s="9">
        <v>23</v>
      </c>
      <c r="I10224" s="9">
        <v>0.96274298429489136</v>
      </c>
      <c r="J10224" s="9">
        <v>0.96274298429489136</v>
      </c>
      <c r="K10224" s="9">
        <v>0</v>
      </c>
      <c r="L10224" s="9">
        <v>51.689903259277344</v>
      </c>
    </row>
    <row r="10225" spans="1:12" x14ac:dyDescent="0.25">
      <c r="A10225" s="5" t="str">
        <f t="shared" si="159"/>
        <v>1SublapSCEC201024</v>
      </c>
      <c r="B10225" s="9">
        <v>1</v>
      </c>
      <c r="C10225" t="s">
        <v>133</v>
      </c>
      <c r="D10225" t="s">
        <v>144</v>
      </c>
      <c r="E10225" s="9">
        <v>2</v>
      </c>
      <c r="F10225" s="9">
        <v>0</v>
      </c>
      <c r="G10225" s="9">
        <v>10</v>
      </c>
      <c r="H10225" s="9">
        <v>24</v>
      </c>
      <c r="I10225" s="9">
        <v>0.8600461483001709</v>
      </c>
      <c r="J10225" s="9">
        <v>0.8600461483001709</v>
      </c>
      <c r="K10225" s="9">
        <v>0</v>
      </c>
      <c r="L10225" s="9">
        <v>51.189468383789063</v>
      </c>
    </row>
    <row r="10226" spans="1:12" x14ac:dyDescent="0.25">
      <c r="A10226" s="5" t="str">
        <f t="shared" si="159"/>
        <v>1SublapSCEC2121</v>
      </c>
      <c r="B10226" s="9">
        <v>1</v>
      </c>
      <c r="C10226" t="s">
        <v>133</v>
      </c>
      <c r="D10226" t="s">
        <v>144</v>
      </c>
      <c r="E10226" s="9">
        <v>2</v>
      </c>
      <c r="F10226" s="9">
        <v>1</v>
      </c>
      <c r="G10226" s="9">
        <v>2</v>
      </c>
      <c r="H10226" s="9">
        <v>1</v>
      </c>
      <c r="I10226" s="9">
        <v>0.81853300333023071</v>
      </c>
      <c r="J10226" s="9">
        <v>0.81853300333023071</v>
      </c>
      <c r="K10226" s="9">
        <v>0</v>
      </c>
      <c r="L10226" s="9">
        <v>41.270961761474609</v>
      </c>
    </row>
    <row r="10227" spans="1:12" x14ac:dyDescent="0.25">
      <c r="A10227" s="5" t="str">
        <f t="shared" si="159"/>
        <v>1SublapSCEC2122</v>
      </c>
      <c r="B10227" s="9">
        <v>1</v>
      </c>
      <c r="C10227" t="s">
        <v>133</v>
      </c>
      <c r="D10227" t="s">
        <v>144</v>
      </c>
      <c r="E10227" s="9">
        <v>2</v>
      </c>
      <c r="F10227" s="9">
        <v>1</v>
      </c>
      <c r="G10227" s="9">
        <v>2</v>
      </c>
      <c r="H10227" s="9">
        <v>2</v>
      </c>
      <c r="I10227" s="9">
        <v>0.75836318731307983</v>
      </c>
      <c r="J10227" s="9">
        <v>0.75836318731307983</v>
      </c>
      <c r="K10227" s="9">
        <v>0</v>
      </c>
      <c r="L10227" s="9">
        <v>40.950450897216797</v>
      </c>
    </row>
    <row r="10228" spans="1:12" x14ac:dyDescent="0.25">
      <c r="A10228" s="5" t="str">
        <f t="shared" si="159"/>
        <v>1SublapSCEC2123</v>
      </c>
      <c r="B10228" s="9">
        <v>1</v>
      </c>
      <c r="C10228" t="s">
        <v>133</v>
      </c>
      <c r="D10228" t="s">
        <v>144</v>
      </c>
      <c r="E10228" s="9">
        <v>2</v>
      </c>
      <c r="F10228" s="9">
        <v>1</v>
      </c>
      <c r="G10228" s="9">
        <v>2</v>
      </c>
      <c r="H10228" s="9">
        <v>3</v>
      </c>
      <c r="I10228" s="9">
        <v>0.7185785174369812</v>
      </c>
      <c r="J10228" s="9">
        <v>0.7185785174369812</v>
      </c>
      <c r="K10228" s="9">
        <v>0</v>
      </c>
      <c r="L10228" s="9">
        <v>40.738178253173828</v>
      </c>
    </row>
    <row r="10229" spans="1:12" x14ac:dyDescent="0.25">
      <c r="A10229" s="5" t="str">
        <f t="shared" si="159"/>
        <v>1SublapSCEC2124</v>
      </c>
      <c r="B10229" s="9">
        <v>1</v>
      </c>
      <c r="C10229" t="s">
        <v>133</v>
      </c>
      <c r="D10229" t="s">
        <v>144</v>
      </c>
      <c r="E10229" s="9">
        <v>2</v>
      </c>
      <c r="F10229" s="9">
        <v>1</v>
      </c>
      <c r="G10229" s="9">
        <v>2</v>
      </c>
      <c r="H10229" s="9">
        <v>4</v>
      </c>
      <c r="I10229" s="9">
        <v>0.69938951730728149</v>
      </c>
      <c r="J10229" s="9">
        <v>0.69938951730728149</v>
      </c>
      <c r="K10229" s="9">
        <v>0</v>
      </c>
      <c r="L10229" s="9">
        <v>40.766407012939453</v>
      </c>
    </row>
    <row r="10230" spans="1:12" x14ac:dyDescent="0.25">
      <c r="A10230" s="5" t="str">
        <f t="shared" si="159"/>
        <v>1SublapSCEC2125</v>
      </c>
      <c r="B10230" s="9">
        <v>1</v>
      </c>
      <c r="C10230" t="s">
        <v>133</v>
      </c>
      <c r="D10230" t="s">
        <v>144</v>
      </c>
      <c r="E10230" s="9">
        <v>2</v>
      </c>
      <c r="F10230" s="9">
        <v>1</v>
      </c>
      <c r="G10230" s="9">
        <v>2</v>
      </c>
      <c r="H10230" s="9">
        <v>5</v>
      </c>
      <c r="I10230" s="9">
        <v>0.70939677953720093</v>
      </c>
      <c r="J10230" s="9">
        <v>0.70939677953720093</v>
      </c>
      <c r="K10230" s="9">
        <v>0</v>
      </c>
      <c r="L10230" s="9">
        <v>40.302425384521484</v>
      </c>
    </row>
    <row r="10231" spans="1:12" x14ac:dyDescent="0.25">
      <c r="A10231" s="5" t="str">
        <f t="shared" si="159"/>
        <v>1SublapSCEC2126</v>
      </c>
      <c r="B10231" s="9">
        <v>1</v>
      </c>
      <c r="C10231" t="s">
        <v>133</v>
      </c>
      <c r="D10231" t="s">
        <v>144</v>
      </c>
      <c r="E10231" s="9">
        <v>2</v>
      </c>
      <c r="F10231" s="9">
        <v>1</v>
      </c>
      <c r="G10231" s="9">
        <v>2</v>
      </c>
      <c r="H10231" s="9">
        <v>6</v>
      </c>
      <c r="I10231" s="9">
        <v>0.7514464259147644</v>
      </c>
      <c r="J10231" s="9">
        <v>0.7514464259147644</v>
      </c>
      <c r="K10231" s="9">
        <v>0</v>
      </c>
      <c r="L10231" s="9">
        <v>39.695255279541016</v>
      </c>
    </row>
    <row r="10232" spans="1:12" x14ac:dyDescent="0.25">
      <c r="A10232" s="5" t="str">
        <f t="shared" si="159"/>
        <v>1SublapSCEC2127</v>
      </c>
      <c r="B10232" s="9">
        <v>1</v>
      </c>
      <c r="C10232" t="s">
        <v>133</v>
      </c>
      <c r="D10232" t="s">
        <v>144</v>
      </c>
      <c r="E10232" s="9">
        <v>2</v>
      </c>
      <c r="F10232" s="9">
        <v>1</v>
      </c>
      <c r="G10232" s="9">
        <v>2</v>
      </c>
      <c r="H10232" s="9">
        <v>7</v>
      </c>
      <c r="I10232" s="9">
        <v>0.83477109670639038</v>
      </c>
      <c r="J10232" s="9">
        <v>0.83477109670639038</v>
      </c>
      <c r="K10232" s="9">
        <v>0</v>
      </c>
      <c r="L10232" s="9">
        <v>39.752479553222656</v>
      </c>
    </row>
    <row r="10233" spans="1:12" x14ac:dyDescent="0.25">
      <c r="A10233" s="5" t="str">
        <f t="shared" si="159"/>
        <v>1SublapSCEC2128</v>
      </c>
      <c r="B10233" s="9">
        <v>1</v>
      </c>
      <c r="C10233" t="s">
        <v>133</v>
      </c>
      <c r="D10233" t="s">
        <v>144</v>
      </c>
      <c r="E10233" s="9">
        <v>2</v>
      </c>
      <c r="F10233" s="9">
        <v>1</v>
      </c>
      <c r="G10233" s="9">
        <v>2</v>
      </c>
      <c r="H10233" s="9">
        <v>8</v>
      </c>
      <c r="I10233" s="9">
        <v>0.77898013591766357</v>
      </c>
      <c r="J10233" s="9">
        <v>0.77898013591766357</v>
      </c>
      <c r="K10233" s="9">
        <v>0</v>
      </c>
      <c r="L10233" s="9">
        <v>39.456565856933594</v>
      </c>
    </row>
    <row r="10234" spans="1:12" x14ac:dyDescent="0.25">
      <c r="A10234" s="5" t="str">
        <f t="shared" si="159"/>
        <v>1SublapSCEC2129</v>
      </c>
      <c r="B10234" s="9">
        <v>1</v>
      </c>
      <c r="C10234" t="s">
        <v>133</v>
      </c>
      <c r="D10234" t="s">
        <v>144</v>
      </c>
      <c r="E10234" s="9">
        <v>2</v>
      </c>
      <c r="F10234" s="9">
        <v>1</v>
      </c>
      <c r="G10234" s="9">
        <v>2</v>
      </c>
      <c r="H10234" s="9">
        <v>9</v>
      </c>
      <c r="I10234" s="9">
        <v>0.58174854516983032</v>
      </c>
      <c r="J10234" s="9">
        <v>0.58174854516983032</v>
      </c>
      <c r="K10234" s="9">
        <v>0</v>
      </c>
      <c r="L10234" s="9">
        <v>40.679058074951172</v>
      </c>
    </row>
    <row r="10235" spans="1:12" x14ac:dyDescent="0.25">
      <c r="A10235" s="5" t="str">
        <f t="shared" si="159"/>
        <v>1SublapSCEC21210</v>
      </c>
      <c r="B10235" s="9">
        <v>1</v>
      </c>
      <c r="C10235" t="s">
        <v>133</v>
      </c>
      <c r="D10235" t="s">
        <v>144</v>
      </c>
      <c r="E10235" s="9">
        <v>2</v>
      </c>
      <c r="F10235" s="9">
        <v>1</v>
      </c>
      <c r="G10235" s="9">
        <v>2</v>
      </c>
      <c r="H10235" s="9">
        <v>10</v>
      </c>
      <c r="I10235" s="9">
        <v>0.39680877327919006</v>
      </c>
      <c r="J10235" s="9">
        <v>0.39680877327919006</v>
      </c>
      <c r="K10235" s="9">
        <v>0</v>
      </c>
      <c r="L10235" s="9">
        <v>43.043724060058594</v>
      </c>
    </row>
    <row r="10236" spans="1:12" x14ac:dyDescent="0.25">
      <c r="A10236" s="5" t="str">
        <f t="shared" si="159"/>
        <v>1SublapSCEC21211</v>
      </c>
      <c r="B10236" s="9">
        <v>1</v>
      </c>
      <c r="C10236" t="s">
        <v>133</v>
      </c>
      <c r="D10236" t="s">
        <v>144</v>
      </c>
      <c r="E10236" s="9">
        <v>2</v>
      </c>
      <c r="F10236" s="9">
        <v>1</v>
      </c>
      <c r="G10236" s="9">
        <v>2</v>
      </c>
      <c r="H10236" s="9">
        <v>11</v>
      </c>
      <c r="I10236" s="9">
        <v>0.27445870637893677</v>
      </c>
      <c r="J10236" s="9">
        <v>0.27445870637893677</v>
      </c>
      <c r="K10236" s="9">
        <v>0</v>
      </c>
      <c r="L10236" s="9">
        <v>45.746551513671875</v>
      </c>
    </row>
    <row r="10237" spans="1:12" x14ac:dyDescent="0.25">
      <c r="A10237" s="5" t="str">
        <f t="shared" si="159"/>
        <v>1SublapSCEC21212</v>
      </c>
      <c r="B10237" s="9">
        <v>1</v>
      </c>
      <c r="C10237" t="s">
        <v>133</v>
      </c>
      <c r="D10237" t="s">
        <v>144</v>
      </c>
      <c r="E10237" s="9">
        <v>2</v>
      </c>
      <c r="F10237" s="9">
        <v>1</v>
      </c>
      <c r="G10237" s="9">
        <v>2</v>
      </c>
      <c r="H10237" s="9">
        <v>12</v>
      </c>
      <c r="I10237" s="9">
        <v>0.21330752968788147</v>
      </c>
      <c r="J10237" s="9">
        <v>0.21330752968788147</v>
      </c>
      <c r="K10237" s="9">
        <v>0</v>
      </c>
      <c r="L10237" s="9">
        <v>47.992599487304688</v>
      </c>
    </row>
    <row r="10238" spans="1:12" x14ac:dyDescent="0.25">
      <c r="A10238" s="5" t="str">
        <f t="shared" si="159"/>
        <v>1SublapSCEC21213</v>
      </c>
      <c r="B10238" s="9">
        <v>1</v>
      </c>
      <c r="C10238" t="s">
        <v>133</v>
      </c>
      <c r="D10238" t="s">
        <v>144</v>
      </c>
      <c r="E10238" s="9">
        <v>2</v>
      </c>
      <c r="F10238" s="9">
        <v>1</v>
      </c>
      <c r="G10238" s="9">
        <v>2</v>
      </c>
      <c r="H10238" s="9">
        <v>13</v>
      </c>
      <c r="I10238" s="9">
        <v>0.19724084436893463</v>
      </c>
      <c r="J10238" s="9">
        <v>0.19724084436893463</v>
      </c>
      <c r="K10238" s="9">
        <v>0</v>
      </c>
      <c r="L10238" s="9">
        <v>50.072971343994141</v>
      </c>
    </row>
    <row r="10239" spans="1:12" x14ac:dyDescent="0.25">
      <c r="A10239" s="5" t="str">
        <f t="shared" si="159"/>
        <v>1SublapSCEC21214</v>
      </c>
      <c r="B10239" s="9">
        <v>1</v>
      </c>
      <c r="C10239" t="s">
        <v>133</v>
      </c>
      <c r="D10239" t="s">
        <v>144</v>
      </c>
      <c r="E10239" s="9">
        <v>2</v>
      </c>
      <c r="F10239" s="9">
        <v>1</v>
      </c>
      <c r="G10239" s="9">
        <v>2</v>
      </c>
      <c r="H10239" s="9">
        <v>14</v>
      </c>
      <c r="I10239" s="9">
        <v>0.22780945897102356</v>
      </c>
      <c r="J10239" s="9">
        <v>0.22780945897102356</v>
      </c>
      <c r="K10239" s="9">
        <v>0</v>
      </c>
      <c r="L10239" s="9">
        <v>51.921249389648438</v>
      </c>
    </row>
    <row r="10240" spans="1:12" x14ac:dyDescent="0.25">
      <c r="A10240" s="5" t="str">
        <f t="shared" si="159"/>
        <v>1SublapSCEC21215</v>
      </c>
      <c r="B10240" s="9">
        <v>1</v>
      </c>
      <c r="C10240" t="s">
        <v>133</v>
      </c>
      <c r="D10240" t="s">
        <v>144</v>
      </c>
      <c r="E10240" s="9">
        <v>2</v>
      </c>
      <c r="F10240" s="9">
        <v>1</v>
      </c>
      <c r="G10240" s="9">
        <v>2</v>
      </c>
      <c r="H10240" s="9">
        <v>15</v>
      </c>
      <c r="I10240" s="9">
        <v>0.33300459384918213</v>
      </c>
      <c r="J10240" s="9">
        <v>0.33300459384918213</v>
      </c>
      <c r="K10240" s="9">
        <v>0</v>
      </c>
      <c r="L10240" s="9">
        <v>53.573062896728516</v>
      </c>
    </row>
    <row r="10241" spans="1:12" x14ac:dyDescent="0.25">
      <c r="A10241" s="5" t="str">
        <f t="shared" si="159"/>
        <v>1SublapSCEC21216</v>
      </c>
      <c r="B10241" s="9">
        <v>1</v>
      </c>
      <c r="C10241" t="s">
        <v>133</v>
      </c>
      <c r="D10241" t="s">
        <v>144</v>
      </c>
      <c r="E10241" s="9">
        <v>2</v>
      </c>
      <c r="F10241" s="9">
        <v>1</v>
      </c>
      <c r="G10241" s="9">
        <v>2</v>
      </c>
      <c r="H10241" s="9">
        <v>16</v>
      </c>
      <c r="I10241" s="9">
        <v>0.50533688068389893</v>
      </c>
      <c r="J10241" s="9">
        <v>0.50533688068389893</v>
      </c>
      <c r="K10241" s="9">
        <v>0</v>
      </c>
      <c r="L10241" s="9">
        <v>54.743827819824219</v>
      </c>
    </row>
    <row r="10242" spans="1:12" x14ac:dyDescent="0.25">
      <c r="A10242" s="5" t="str">
        <f t="shared" si="159"/>
        <v>1SublapSCEC21217</v>
      </c>
      <c r="B10242" s="9">
        <v>1</v>
      </c>
      <c r="C10242" t="s">
        <v>133</v>
      </c>
      <c r="D10242" t="s">
        <v>144</v>
      </c>
      <c r="E10242" s="9">
        <v>2</v>
      </c>
      <c r="F10242" s="9">
        <v>1</v>
      </c>
      <c r="G10242" s="9">
        <v>2</v>
      </c>
      <c r="H10242" s="9">
        <v>17</v>
      </c>
      <c r="I10242" s="9">
        <v>0.72930753231048584</v>
      </c>
      <c r="J10242" s="9">
        <v>0.72930753231048584</v>
      </c>
      <c r="K10242" s="9">
        <v>0</v>
      </c>
      <c r="L10242" s="9">
        <v>55.346942901611328</v>
      </c>
    </row>
    <row r="10243" spans="1:12" x14ac:dyDescent="0.25">
      <c r="A10243" s="5" t="str">
        <f t="shared" ref="A10243:A10306" si="160">B10243&amp;C10243&amp;D10243&amp;E10243&amp;F10243&amp;G10243&amp;H10243</f>
        <v>1SublapSCEC21218</v>
      </c>
      <c r="B10243" s="9">
        <v>1</v>
      </c>
      <c r="C10243" t="s">
        <v>133</v>
      </c>
      <c r="D10243" t="s">
        <v>144</v>
      </c>
      <c r="E10243" s="9">
        <v>2</v>
      </c>
      <c r="F10243" s="9">
        <v>1</v>
      </c>
      <c r="G10243" s="9">
        <v>2</v>
      </c>
      <c r="H10243" s="9">
        <v>18</v>
      </c>
      <c r="I10243" s="9">
        <v>0.97506260871887207</v>
      </c>
      <c r="J10243" s="9">
        <v>0.97506260871887207</v>
      </c>
      <c r="K10243" s="9">
        <v>0</v>
      </c>
      <c r="L10243" s="9">
        <v>54.8917236328125</v>
      </c>
    </row>
    <row r="10244" spans="1:12" x14ac:dyDescent="0.25">
      <c r="A10244" s="5" t="str">
        <f t="shared" si="160"/>
        <v>1SublapSCEC21219</v>
      </c>
      <c r="B10244" s="9">
        <v>1</v>
      </c>
      <c r="C10244" t="s">
        <v>133</v>
      </c>
      <c r="D10244" t="s">
        <v>144</v>
      </c>
      <c r="E10244" s="9">
        <v>2</v>
      </c>
      <c r="F10244" s="9">
        <v>1</v>
      </c>
      <c r="G10244" s="9">
        <v>2</v>
      </c>
      <c r="H10244" s="9">
        <v>19</v>
      </c>
      <c r="I10244" s="9">
        <v>1.1127859354019165</v>
      </c>
      <c r="J10244" s="9">
        <v>1.1127859354019165</v>
      </c>
      <c r="K10244" s="9">
        <v>0</v>
      </c>
      <c r="L10244" s="9">
        <v>53.085586547851563</v>
      </c>
    </row>
    <row r="10245" spans="1:12" x14ac:dyDescent="0.25">
      <c r="A10245" s="5" t="str">
        <f t="shared" si="160"/>
        <v>1SublapSCEC21220</v>
      </c>
      <c r="B10245" s="9">
        <v>1</v>
      </c>
      <c r="C10245" t="s">
        <v>133</v>
      </c>
      <c r="D10245" t="s">
        <v>144</v>
      </c>
      <c r="E10245" s="9">
        <v>2</v>
      </c>
      <c r="F10245" s="9">
        <v>1</v>
      </c>
      <c r="G10245" s="9">
        <v>2</v>
      </c>
      <c r="H10245" s="9">
        <v>20</v>
      </c>
      <c r="I10245" s="9">
        <v>1.1427661180496216</v>
      </c>
      <c r="J10245" s="9">
        <v>1.1427661180496216</v>
      </c>
      <c r="K10245" s="9">
        <v>0</v>
      </c>
      <c r="L10245" s="9">
        <v>50.902984619140625</v>
      </c>
    </row>
    <row r="10246" spans="1:12" x14ac:dyDescent="0.25">
      <c r="A10246" s="5" t="str">
        <f t="shared" si="160"/>
        <v>1SublapSCEC21221</v>
      </c>
      <c r="B10246" s="9">
        <v>1</v>
      </c>
      <c r="C10246" t="s">
        <v>133</v>
      </c>
      <c r="D10246" t="s">
        <v>144</v>
      </c>
      <c r="E10246" s="9">
        <v>2</v>
      </c>
      <c r="F10246" s="9">
        <v>1</v>
      </c>
      <c r="G10246" s="9">
        <v>2</v>
      </c>
      <c r="H10246" s="9">
        <v>21</v>
      </c>
      <c r="I10246" s="9">
        <v>1.1364258527755737</v>
      </c>
      <c r="J10246" s="9">
        <v>1.1364258527755737</v>
      </c>
      <c r="K10246" s="9">
        <v>0</v>
      </c>
      <c r="L10246" s="9">
        <v>48.867240905761719</v>
      </c>
    </row>
    <row r="10247" spans="1:12" x14ac:dyDescent="0.25">
      <c r="A10247" s="5" t="str">
        <f t="shared" si="160"/>
        <v>1SublapSCEC21222</v>
      </c>
      <c r="B10247" s="9">
        <v>1</v>
      </c>
      <c r="C10247" t="s">
        <v>133</v>
      </c>
      <c r="D10247" t="s">
        <v>144</v>
      </c>
      <c r="E10247" s="9">
        <v>2</v>
      </c>
      <c r="F10247" s="9">
        <v>1</v>
      </c>
      <c r="G10247" s="9">
        <v>2</v>
      </c>
      <c r="H10247" s="9">
        <v>22</v>
      </c>
      <c r="I10247" s="9">
        <v>1.0871819257736206</v>
      </c>
      <c r="J10247" s="9">
        <v>1.0871819257736206</v>
      </c>
      <c r="K10247" s="9">
        <v>0</v>
      </c>
      <c r="L10247" s="9">
        <v>47.143211364746094</v>
      </c>
    </row>
    <row r="10248" spans="1:12" x14ac:dyDescent="0.25">
      <c r="A10248" s="5" t="str">
        <f t="shared" si="160"/>
        <v>1SublapSCEC21223</v>
      </c>
      <c r="B10248" s="9">
        <v>1</v>
      </c>
      <c r="C10248" t="s">
        <v>133</v>
      </c>
      <c r="D10248" t="s">
        <v>144</v>
      </c>
      <c r="E10248" s="9">
        <v>2</v>
      </c>
      <c r="F10248" s="9">
        <v>1</v>
      </c>
      <c r="G10248" s="9">
        <v>2</v>
      </c>
      <c r="H10248" s="9">
        <v>23</v>
      </c>
      <c r="I10248" s="9">
        <v>1.0155255794525146</v>
      </c>
      <c r="J10248" s="9">
        <v>1.0155255794525146</v>
      </c>
      <c r="K10248" s="9">
        <v>0</v>
      </c>
      <c r="L10248" s="9">
        <v>45.966476440429688</v>
      </c>
    </row>
    <row r="10249" spans="1:12" x14ac:dyDescent="0.25">
      <c r="A10249" s="5" t="str">
        <f t="shared" si="160"/>
        <v>1SublapSCEC21224</v>
      </c>
      <c r="B10249" s="9">
        <v>1</v>
      </c>
      <c r="C10249" t="s">
        <v>133</v>
      </c>
      <c r="D10249" t="s">
        <v>144</v>
      </c>
      <c r="E10249" s="9">
        <v>2</v>
      </c>
      <c r="F10249" s="9">
        <v>1</v>
      </c>
      <c r="G10249" s="9">
        <v>2</v>
      </c>
      <c r="H10249" s="9">
        <v>24</v>
      </c>
      <c r="I10249" s="9">
        <v>0.9110260009765625</v>
      </c>
      <c r="J10249" s="9">
        <v>0.9110260009765625</v>
      </c>
      <c r="K10249" s="9">
        <v>0</v>
      </c>
      <c r="L10249" s="9">
        <v>44.817897796630859</v>
      </c>
    </row>
    <row r="10250" spans="1:12" x14ac:dyDescent="0.25">
      <c r="A10250" s="5" t="str">
        <f t="shared" si="160"/>
        <v>1SublapSCEC21101</v>
      </c>
      <c r="B10250" s="9">
        <v>1</v>
      </c>
      <c r="C10250" t="s">
        <v>133</v>
      </c>
      <c r="D10250" t="s">
        <v>144</v>
      </c>
      <c r="E10250" s="9">
        <v>2</v>
      </c>
      <c r="F10250" s="9">
        <v>1</v>
      </c>
      <c r="G10250" s="9">
        <v>10</v>
      </c>
      <c r="H10250" s="9">
        <v>1</v>
      </c>
      <c r="I10250" s="9">
        <v>0.93217802047729492</v>
      </c>
      <c r="J10250" s="9">
        <v>0.93217802047729492</v>
      </c>
      <c r="K10250" s="9">
        <v>0</v>
      </c>
      <c r="L10250" s="9">
        <v>64.848991394042969</v>
      </c>
    </row>
    <row r="10251" spans="1:12" x14ac:dyDescent="0.25">
      <c r="A10251" s="5" t="str">
        <f t="shared" si="160"/>
        <v>1SublapSCEC21102</v>
      </c>
      <c r="B10251" s="9">
        <v>1</v>
      </c>
      <c r="C10251" t="s">
        <v>133</v>
      </c>
      <c r="D10251" t="s">
        <v>144</v>
      </c>
      <c r="E10251" s="9">
        <v>2</v>
      </c>
      <c r="F10251" s="9">
        <v>1</v>
      </c>
      <c r="G10251" s="9">
        <v>10</v>
      </c>
      <c r="H10251" s="9">
        <v>2</v>
      </c>
      <c r="I10251" s="9">
        <v>0.83106231689453125</v>
      </c>
      <c r="J10251" s="9">
        <v>0.83106231689453125</v>
      </c>
      <c r="K10251" s="9">
        <v>0</v>
      </c>
      <c r="L10251" s="9">
        <v>63.428855895996094</v>
      </c>
    </row>
    <row r="10252" spans="1:12" x14ac:dyDescent="0.25">
      <c r="A10252" s="5" t="str">
        <f t="shared" si="160"/>
        <v>1SublapSCEC21103</v>
      </c>
      <c r="B10252" s="9">
        <v>1</v>
      </c>
      <c r="C10252" t="s">
        <v>133</v>
      </c>
      <c r="D10252" t="s">
        <v>144</v>
      </c>
      <c r="E10252" s="9">
        <v>2</v>
      </c>
      <c r="F10252" s="9">
        <v>1</v>
      </c>
      <c r="G10252" s="9">
        <v>10</v>
      </c>
      <c r="H10252" s="9">
        <v>3</v>
      </c>
      <c r="I10252" s="9">
        <v>0.70194673538208008</v>
      </c>
      <c r="J10252" s="9">
        <v>0.70194673538208008</v>
      </c>
      <c r="K10252" s="9">
        <v>0</v>
      </c>
      <c r="L10252" s="9">
        <v>61.181877136230469</v>
      </c>
    </row>
    <row r="10253" spans="1:12" x14ac:dyDescent="0.25">
      <c r="A10253" s="5" t="str">
        <f t="shared" si="160"/>
        <v>1SublapSCEC21104</v>
      </c>
      <c r="B10253" s="9">
        <v>1</v>
      </c>
      <c r="C10253" t="s">
        <v>133</v>
      </c>
      <c r="D10253" t="s">
        <v>144</v>
      </c>
      <c r="E10253" s="9">
        <v>2</v>
      </c>
      <c r="F10253" s="9">
        <v>1</v>
      </c>
      <c r="G10253" s="9">
        <v>10</v>
      </c>
      <c r="H10253" s="9">
        <v>4</v>
      </c>
      <c r="I10253" s="9">
        <v>0.62001633644104004</v>
      </c>
      <c r="J10253" s="9">
        <v>0.62001633644104004</v>
      </c>
      <c r="K10253" s="9">
        <v>0</v>
      </c>
      <c r="L10253" s="9">
        <v>59.551467895507813</v>
      </c>
    </row>
    <row r="10254" spans="1:12" x14ac:dyDescent="0.25">
      <c r="A10254" s="5" t="str">
        <f t="shared" si="160"/>
        <v>1SublapSCEC21105</v>
      </c>
      <c r="B10254" s="9">
        <v>1</v>
      </c>
      <c r="C10254" t="s">
        <v>133</v>
      </c>
      <c r="D10254" t="s">
        <v>144</v>
      </c>
      <c r="E10254" s="9">
        <v>2</v>
      </c>
      <c r="F10254" s="9">
        <v>1</v>
      </c>
      <c r="G10254" s="9">
        <v>10</v>
      </c>
      <c r="H10254" s="9">
        <v>5</v>
      </c>
      <c r="I10254" s="9">
        <v>0.60320204496383667</v>
      </c>
      <c r="J10254" s="9">
        <v>0.60320204496383667</v>
      </c>
      <c r="K10254" s="9">
        <v>0</v>
      </c>
      <c r="L10254" s="9">
        <v>59.031360626220703</v>
      </c>
    </row>
    <row r="10255" spans="1:12" x14ac:dyDescent="0.25">
      <c r="A10255" s="5" t="str">
        <f t="shared" si="160"/>
        <v>1SublapSCEC21106</v>
      </c>
      <c r="B10255" s="9">
        <v>1</v>
      </c>
      <c r="C10255" t="s">
        <v>133</v>
      </c>
      <c r="D10255" t="s">
        <v>144</v>
      </c>
      <c r="E10255" s="9">
        <v>2</v>
      </c>
      <c r="F10255" s="9">
        <v>1</v>
      </c>
      <c r="G10255" s="9">
        <v>10</v>
      </c>
      <c r="H10255" s="9">
        <v>6</v>
      </c>
      <c r="I10255" s="9">
        <v>0.59757113456726074</v>
      </c>
      <c r="J10255" s="9">
        <v>0.59757113456726074</v>
      </c>
      <c r="K10255" s="9">
        <v>0</v>
      </c>
      <c r="L10255" s="9">
        <v>56.534717559814453</v>
      </c>
    </row>
    <row r="10256" spans="1:12" x14ac:dyDescent="0.25">
      <c r="A10256" s="5" t="str">
        <f t="shared" si="160"/>
        <v>1SublapSCEC21107</v>
      </c>
      <c r="B10256" s="9">
        <v>1</v>
      </c>
      <c r="C10256" t="s">
        <v>133</v>
      </c>
      <c r="D10256" t="s">
        <v>144</v>
      </c>
      <c r="E10256" s="9">
        <v>2</v>
      </c>
      <c r="F10256" s="9">
        <v>1</v>
      </c>
      <c r="G10256" s="9">
        <v>10</v>
      </c>
      <c r="H10256" s="9">
        <v>7</v>
      </c>
      <c r="I10256" s="9">
        <v>0.63153338432312012</v>
      </c>
      <c r="J10256" s="9">
        <v>0.63153338432312012</v>
      </c>
      <c r="K10256" s="9">
        <v>0</v>
      </c>
      <c r="L10256" s="9">
        <v>57.250972747802734</v>
      </c>
    </row>
    <row r="10257" spans="1:12" x14ac:dyDescent="0.25">
      <c r="A10257" s="5" t="str">
        <f t="shared" si="160"/>
        <v>1SublapSCEC21108</v>
      </c>
      <c r="B10257" s="9">
        <v>1</v>
      </c>
      <c r="C10257" t="s">
        <v>133</v>
      </c>
      <c r="D10257" t="s">
        <v>144</v>
      </c>
      <c r="E10257" s="9">
        <v>2</v>
      </c>
      <c r="F10257" s="9">
        <v>1</v>
      </c>
      <c r="G10257" s="9">
        <v>10</v>
      </c>
      <c r="H10257" s="9">
        <v>8</v>
      </c>
      <c r="I10257" s="9">
        <v>0.57007306814193726</v>
      </c>
      <c r="J10257" s="9">
        <v>0.57007306814193726</v>
      </c>
      <c r="K10257" s="9">
        <v>0</v>
      </c>
      <c r="L10257" s="9">
        <v>55.088260650634766</v>
      </c>
    </row>
    <row r="10258" spans="1:12" x14ac:dyDescent="0.25">
      <c r="A10258" s="5" t="str">
        <f t="shared" si="160"/>
        <v>1SublapSCEC21109</v>
      </c>
      <c r="B10258" s="9">
        <v>1</v>
      </c>
      <c r="C10258" t="s">
        <v>133</v>
      </c>
      <c r="D10258" t="s">
        <v>144</v>
      </c>
      <c r="E10258" s="9">
        <v>2</v>
      </c>
      <c r="F10258" s="9">
        <v>1</v>
      </c>
      <c r="G10258" s="9">
        <v>10</v>
      </c>
      <c r="H10258" s="9">
        <v>9</v>
      </c>
      <c r="I10258" s="9">
        <v>0.3914954662322998</v>
      </c>
      <c r="J10258" s="9">
        <v>0.3914954662322998</v>
      </c>
      <c r="K10258" s="9">
        <v>0</v>
      </c>
      <c r="L10258" s="9">
        <v>58.524486541748047</v>
      </c>
    </row>
    <row r="10259" spans="1:12" x14ac:dyDescent="0.25">
      <c r="A10259" s="5" t="str">
        <f t="shared" si="160"/>
        <v>1SublapSCEC211010</v>
      </c>
      <c r="B10259" s="9">
        <v>1</v>
      </c>
      <c r="C10259" t="s">
        <v>133</v>
      </c>
      <c r="D10259" t="s">
        <v>144</v>
      </c>
      <c r="E10259" s="9">
        <v>2</v>
      </c>
      <c r="F10259" s="9">
        <v>1</v>
      </c>
      <c r="G10259" s="9">
        <v>10</v>
      </c>
      <c r="H10259" s="9">
        <v>10</v>
      </c>
      <c r="I10259" s="9">
        <v>0.27242779731750488</v>
      </c>
      <c r="J10259" s="9">
        <v>0.27242779731750488</v>
      </c>
      <c r="K10259" s="9">
        <v>0</v>
      </c>
      <c r="L10259" s="9">
        <v>65.531288146972656</v>
      </c>
    </row>
    <row r="10260" spans="1:12" x14ac:dyDescent="0.25">
      <c r="A10260" s="5" t="str">
        <f t="shared" si="160"/>
        <v>1SublapSCEC211011</v>
      </c>
      <c r="B10260" s="9">
        <v>1</v>
      </c>
      <c r="C10260" t="s">
        <v>133</v>
      </c>
      <c r="D10260" t="s">
        <v>144</v>
      </c>
      <c r="E10260" s="9">
        <v>2</v>
      </c>
      <c r="F10260" s="9">
        <v>1</v>
      </c>
      <c r="G10260" s="9">
        <v>10</v>
      </c>
      <c r="H10260" s="9">
        <v>11</v>
      </c>
      <c r="I10260" s="9">
        <v>0.11715687066316605</v>
      </c>
      <c r="J10260" s="9">
        <v>0.11715687066316605</v>
      </c>
      <c r="K10260" s="9">
        <v>0</v>
      </c>
      <c r="L10260" s="9">
        <v>71.59625244140625</v>
      </c>
    </row>
    <row r="10261" spans="1:12" x14ac:dyDescent="0.25">
      <c r="A10261" s="5" t="str">
        <f t="shared" si="160"/>
        <v>1SublapSCEC211012</v>
      </c>
      <c r="B10261" s="9">
        <v>1</v>
      </c>
      <c r="C10261" t="s">
        <v>133</v>
      </c>
      <c r="D10261" t="s">
        <v>144</v>
      </c>
      <c r="E10261" s="9">
        <v>2</v>
      </c>
      <c r="F10261" s="9">
        <v>1</v>
      </c>
      <c r="G10261" s="9">
        <v>10</v>
      </c>
      <c r="H10261" s="9">
        <v>12</v>
      </c>
      <c r="I10261" s="9">
        <v>3.6514610052108765E-2</v>
      </c>
      <c r="J10261" s="9">
        <v>3.6514610052108765E-2</v>
      </c>
      <c r="K10261" s="9">
        <v>0</v>
      </c>
      <c r="L10261" s="9">
        <v>77.023178100585938</v>
      </c>
    </row>
    <row r="10262" spans="1:12" x14ac:dyDescent="0.25">
      <c r="A10262" s="5" t="str">
        <f t="shared" si="160"/>
        <v>1SublapSCEC211013</v>
      </c>
      <c r="B10262" s="9">
        <v>1</v>
      </c>
      <c r="C10262" t="s">
        <v>133</v>
      </c>
      <c r="D10262" t="s">
        <v>144</v>
      </c>
      <c r="E10262" s="9">
        <v>2</v>
      </c>
      <c r="F10262" s="9">
        <v>1</v>
      </c>
      <c r="G10262" s="9">
        <v>10</v>
      </c>
      <c r="H10262" s="9">
        <v>13</v>
      </c>
      <c r="I10262" s="9">
        <v>6.2906794250011444E-2</v>
      </c>
      <c r="J10262" s="9">
        <v>6.2906794250011444E-2</v>
      </c>
      <c r="K10262" s="9">
        <v>0</v>
      </c>
      <c r="L10262" s="9">
        <v>80.511894226074219</v>
      </c>
    </row>
    <row r="10263" spans="1:12" x14ac:dyDescent="0.25">
      <c r="A10263" s="5" t="str">
        <f t="shared" si="160"/>
        <v>1SublapSCEC211014</v>
      </c>
      <c r="B10263" s="9">
        <v>1</v>
      </c>
      <c r="C10263" t="s">
        <v>133</v>
      </c>
      <c r="D10263" t="s">
        <v>144</v>
      </c>
      <c r="E10263" s="9">
        <v>2</v>
      </c>
      <c r="F10263" s="9">
        <v>1</v>
      </c>
      <c r="G10263" s="9">
        <v>10</v>
      </c>
      <c r="H10263" s="9">
        <v>14</v>
      </c>
      <c r="I10263" s="9">
        <v>0.16426502168178558</v>
      </c>
      <c r="J10263" s="9">
        <v>0.16426502168178558</v>
      </c>
      <c r="K10263" s="9">
        <v>0</v>
      </c>
      <c r="L10263" s="9">
        <v>82.822479248046875</v>
      </c>
    </row>
    <row r="10264" spans="1:12" x14ac:dyDescent="0.25">
      <c r="A10264" s="5" t="str">
        <f t="shared" si="160"/>
        <v>1SublapSCEC211015</v>
      </c>
      <c r="B10264" s="9">
        <v>1</v>
      </c>
      <c r="C10264" t="s">
        <v>133</v>
      </c>
      <c r="D10264" t="s">
        <v>144</v>
      </c>
      <c r="E10264" s="9">
        <v>2</v>
      </c>
      <c r="F10264" s="9">
        <v>1</v>
      </c>
      <c r="G10264" s="9">
        <v>10</v>
      </c>
      <c r="H10264" s="9">
        <v>15</v>
      </c>
      <c r="I10264" s="9">
        <v>0.33856719732284546</v>
      </c>
      <c r="J10264" s="9">
        <v>0.33856719732284546</v>
      </c>
      <c r="K10264" s="9">
        <v>0</v>
      </c>
      <c r="L10264" s="9">
        <v>84.289100646972656</v>
      </c>
    </row>
    <row r="10265" spans="1:12" x14ac:dyDescent="0.25">
      <c r="A10265" s="5" t="str">
        <f t="shared" si="160"/>
        <v>1SublapSCEC211016</v>
      </c>
      <c r="B10265" s="9">
        <v>1</v>
      </c>
      <c r="C10265" t="s">
        <v>133</v>
      </c>
      <c r="D10265" t="s">
        <v>144</v>
      </c>
      <c r="E10265" s="9">
        <v>2</v>
      </c>
      <c r="F10265" s="9">
        <v>1</v>
      </c>
      <c r="G10265" s="9">
        <v>10</v>
      </c>
      <c r="H10265" s="9">
        <v>16</v>
      </c>
      <c r="I10265" s="9">
        <v>0.59202456474304199</v>
      </c>
      <c r="J10265" s="9">
        <v>0.59202456474304199</v>
      </c>
      <c r="K10265" s="9">
        <v>0</v>
      </c>
      <c r="L10265" s="9">
        <v>85.060928344726563</v>
      </c>
    </row>
    <row r="10266" spans="1:12" x14ac:dyDescent="0.25">
      <c r="A10266" s="5" t="str">
        <f t="shared" si="160"/>
        <v>1SublapSCEC211017</v>
      </c>
      <c r="B10266" s="9">
        <v>1</v>
      </c>
      <c r="C10266" t="s">
        <v>133</v>
      </c>
      <c r="D10266" t="s">
        <v>144</v>
      </c>
      <c r="E10266" s="9">
        <v>2</v>
      </c>
      <c r="F10266" s="9">
        <v>1</v>
      </c>
      <c r="G10266" s="9">
        <v>10</v>
      </c>
      <c r="H10266" s="9">
        <v>17</v>
      </c>
      <c r="I10266" s="9">
        <v>0.8624078631401062</v>
      </c>
      <c r="J10266" s="9">
        <v>0.40730369091033936</v>
      </c>
      <c r="K10266" s="9">
        <v>5.3116913884878159E-2</v>
      </c>
      <c r="L10266" s="9">
        <v>84.903266906738281</v>
      </c>
    </row>
    <row r="10267" spans="1:12" x14ac:dyDescent="0.25">
      <c r="A10267" s="5" t="str">
        <f t="shared" si="160"/>
        <v>1SublapSCEC211018</v>
      </c>
      <c r="B10267" s="9">
        <v>1</v>
      </c>
      <c r="C10267" t="s">
        <v>133</v>
      </c>
      <c r="D10267" t="s">
        <v>144</v>
      </c>
      <c r="E10267" s="9">
        <v>2</v>
      </c>
      <c r="F10267" s="9">
        <v>1</v>
      </c>
      <c r="G10267" s="9">
        <v>10</v>
      </c>
      <c r="H10267" s="9">
        <v>18</v>
      </c>
      <c r="I10267" s="9">
        <v>1.1222759485244751</v>
      </c>
      <c r="J10267" s="9">
        <v>0.75270593166351318</v>
      </c>
      <c r="K10267" s="9">
        <v>7.5590640306472778E-2</v>
      </c>
      <c r="L10267" s="9">
        <v>83.5859375</v>
      </c>
    </row>
    <row r="10268" spans="1:12" x14ac:dyDescent="0.25">
      <c r="A10268" s="5" t="str">
        <f t="shared" si="160"/>
        <v>1SublapSCEC211019</v>
      </c>
      <c r="B10268" s="9">
        <v>1</v>
      </c>
      <c r="C10268" t="s">
        <v>133</v>
      </c>
      <c r="D10268" t="s">
        <v>144</v>
      </c>
      <c r="E10268" s="9">
        <v>2</v>
      </c>
      <c r="F10268" s="9">
        <v>1</v>
      </c>
      <c r="G10268" s="9">
        <v>10</v>
      </c>
      <c r="H10268" s="9">
        <v>19</v>
      </c>
      <c r="I10268" s="9">
        <v>1.2939119338989258</v>
      </c>
      <c r="J10268" s="9">
        <v>1.120158314704895</v>
      </c>
      <c r="K10268" s="9">
        <v>5.9421125799417496E-2</v>
      </c>
      <c r="L10268" s="9">
        <v>79.476943969726563</v>
      </c>
    </row>
    <row r="10269" spans="1:12" x14ac:dyDescent="0.25">
      <c r="A10269" s="5" t="str">
        <f t="shared" si="160"/>
        <v>1SublapSCEC211020</v>
      </c>
      <c r="B10269" s="9">
        <v>1</v>
      </c>
      <c r="C10269" t="s">
        <v>133</v>
      </c>
      <c r="D10269" t="s">
        <v>144</v>
      </c>
      <c r="E10269" s="9">
        <v>2</v>
      </c>
      <c r="F10269" s="9">
        <v>1</v>
      </c>
      <c r="G10269" s="9">
        <v>10</v>
      </c>
      <c r="H10269" s="9">
        <v>20</v>
      </c>
      <c r="I10269" s="9">
        <v>1.3195129632949829</v>
      </c>
      <c r="J10269" s="9">
        <v>1.2374454736709595</v>
      </c>
      <c r="K10269" s="9">
        <v>4.3468005955219269E-2</v>
      </c>
      <c r="L10269" s="9">
        <v>74.669181823730469</v>
      </c>
    </row>
    <row r="10270" spans="1:12" x14ac:dyDescent="0.25">
      <c r="A10270" s="5" t="str">
        <f t="shared" si="160"/>
        <v>1SublapSCEC211021</v>
      </c>
      <c r="B10270" s="9">
        <v>1</v>
      </c>
      <c r="C10270" t="s">
        <v>133</v>
      </c>
      <c r="D10270" t="s">
        <v>144</v>
      </c>
      <c r="E10270" s="9">
        <v>2</v>
      </c>
      <c r="F10270" s="9">
        <v>1</v>
      </c>
      <c r="G10270" s="9">
        <v>10</v>
      </c>
      <c r="H10270" s="9">
        <v>21</v>
      </c>
      <c r="I10270" s="9">
        <v>1.2978596687316895</v>
      </c>
      <c r="J10270" s="9">
        <v>1.2620949745178223</v>
      </c>
      <c r="K10270" s="9">
        <v>1.788235642015934E-2</v>
      </c>
      <c r="L10270" s="9">
        <v>70.58746337890625</v>
      </c>
    </row>
    <row r="10271" spans="1:12" x14ac:dyDescent="0.25">
      <c r="A10271" s="5" t="str">
        <f t="shared" si="160"/>
        <v>1SublapSCEC211022</v>
      </c>
      <c r="B10271" s="9">
        <v>1</v>
      </c>
      <c r="C10271" t="s">
        <v>133</v>
      </c>
      <c r="D10271" t="s">
        <v>144</v>
      </c>
      <c r="E10271" s="9">
        <v>2</v>
      </c>
      <c r="F10271" s="9">
        <v>1</v>
      </c>
      <c r="G10271" s="9">
        <v>10</v>
      </c>
      <c r="H10271" s="9">
        <v>22</v>
      </c>
      <c r="I10271" s="9">
        <v>1.2346818447113037</v>
      </c>
      <c r="J10271" s="9">
        <v>1.544053316116333</v>
      </c>
      <c r="K10271" s="9">
        <v>0.10276734828948975</v>
      </c>
      <c r="L10271" s="9">
        <v>68.347587585449219</v>
      </c>
    </row>
    <row r="10272" spans="1:12" x14ac:dyDescent="0.25">
      <c r="A10272" s="5" t="str">
        <f t="shared" si="160"/>
        <v>1SublapSCEC211023</v>
      </c>
      <c r="B10272" s="9">
        <v>1</v>
      </c>
      <c r="C10272" t="s">
        <v>133</v>
      </c>
      <c r="D10272" t="s">
        <v>144</v>
      </c>
      <c r="E10272" s="9">
        <v>2</v>
      </c>
      <c r="F10272" s="9">
        <v>1</v>
      </c>
      <c r="G10272" s="9">
        <v>10</v>
      </c>
      <c r="H10272" s="9">
        <v>23</v>
      </c>
      <c r="I10272" s="9">
        <v>1.1194776296615601</v>
      </c>
      <c r="J10272" s="9">
        <v>1.263514518737793</v>
      </c>
      <c r="K10272" s="9">
        <v>5.6099940091371536E-2</v>
      </c>
      <c r="L10272" s="9">
        <v>65.946624755859375</v>
      </c>
    </row>
    <row r="10273" spans="1:12" x14ac:dyDescent="0.25">
      <c r="A10273" s="5" t="str">
        <f t="shared" si="160"/>
        <v>1SublapSCEC211024</v>
      </c>
      <c r="B10273" s="9">
        <v>1</v>
      </c>
      <c r="C10273" t="s">
        <v>133</v>
      </c>
      <c r="D10273" t="s">
        <v>144</v>
      </c>
      <c r="E10273" s="9">
        <v>2</v>
      </c>
      <c r="F10273" s="9">
        <v>1</v>
      </c>
      <c r="G10273" s="9">
        <v>10</v>
      </c>
      <c r="H10273" s="9">
        <v>24</v>
      </c>
      <c r="I10273" s="9">
        <v>0.93952333927154541</v>
      </c>
      <c r="J10273" s="9">
        <v>0.96115612983703613</v>
      </c>
      <c r="K10273" s="9">
        <v>1.081638690084219E-2</v>
      </c>
      <c r="L10273" s="9">
        <v>63.130275726318359</v>
      </c>
    </row>
    <row r="10274" spans="1:12" x14ac:dyDescent="0.25">
      <c r="A10274" s="5" t="str">
        <f t="shared" si="160"/>
        <v>1SublapSCEC3021</v>
      </c>
      <c r="B10274" s="9">
        <v>1</v>
      </c>
      <c r="C10274" t="s">
        <v>133</v>
      </c>
      <c r="D10274" t="s">
        <v>144</v>
      </c>
      <c r="E10274" s="9">
        <v>3</v>
      </c>
      <c r="F10274" s="9">
        <v>0</v>
      </c>
      <c r="G10274" s="9">
        <v>2</v>
      </c>
      <c r="H10274" s="9">
        <v>1</v>
      </c>
      <c r="I10274" s="9">
        <v>0.71313095092773438</v>
      </c>
      <c r="J10274" s="9">
        <v>0.71313095092773438</v>
      </c>
      <c r="K10274" s="9">
        <v>0</v>
      </c>
      <c r="L10274" s="9">
        <v>55.881210327148438</v>
      </c>
    </row>
    <row r="10275" spans="1:12" x14ac:dyDescent="0.25">
      <c r="A10275" s="5" t="str">
        <f t="shared" si="160"/>
        <v>1SublapSCEC3022</v>
      </c>
      <c r="B10275" s="9">
        <v>1</v>
      </c>
      <c r="C10275" t="s">
        <v>133</v>
      </c>
      <c r="D10275" t="s">
        <v>144</v>
      </c>
      <c r="E10275" s="9">
        <v>3</v>
      </c>
      <c r="F10275" s="9">
        <v>0</v>
      </c>
      <c r="G10275" s="9">
        <v>2</v>
      </c>
      <c r="H10275" s="9">
        <v>2</v>
      </c>
      <c r="I10275" s="9">
        <v>0.64909893274307251</v>
      </c>
      <c r="J10275" s="9">
        <v>0.64909893274307251</v>
      </c>
      <c r="K10275" s="9">
        <v>0</v>
      </c>
      <c r="L10275" s="9">
        <v>54.587020874023438</v>
      </c>
    </row>
    <row r="10276" spans="1:12" x14ac:dyDescent="0.25">
      <c r="A10276" s="5" t="str">
        <f t="shared" si="160"/>
        <v>1SublapSCEC3023</v>
      </c>
      <c r="B10276" s="9">
        <v>1</v>
      </c>
      <c r="C10276" t="s">
        <v>133</v>
      </c>
      <c r="D10276" t="s">
        <v>144</v>
      </c>
      <c r="E10276" s="9">
        <v>3</v>
      </c>
      <c r="F10276" s="9">
        <v>0</v>
      </c>
      <c r="G10276" s="9">
        <v>2</v>
      </c>
      <c r="H10276" s="9">
        <v>3</v>
      </c>
      <c r="I10276" s="9">
        <v>0.60515308380126953</v>
      </c>
      <c r="J10276" s="9">
        <v>0.60515308380126953</v>
      </c>
      <c r="K10276" s="9">
        <v>0</v>
      </c>
      <c r="L10276" s="9">
        <v>53.409091949462891</v>
      </c>
    </row>
    <row r="10277" spans="1:12" x14ac:dyDescent="0.25">
      <c r="A10277" s="5" t="str">
        <f t="shared" si="160"/>
        <v>1SublapSCEC3024</v>
      </c>
      <c r="B10277" s="9">
        <v>1</v>
      </c>
      <c r="C10277" t="s">
        <v>133</v>
      </c>
      <c r="D10277" t="s">
        <v>144</v>
      </c>
      <c r="E10277" s="9">
        <v>3</v>
      </c>
      <c r="F10277" s="9">
        <v>0</v>
      </c>
      <c r="G10277" s="9">
        <v>2</v>
      </c>
      <c r="H10277" s="9">
        <v>4</v>
      </c>
      <c r="I10277" s="9">
        <v>0.57869654893875122</v>
      </c>
      <c r="J10277" s="9">
        <v>0.57869654893875122</v>
      </c>
      <c r="K10277" s="9">
        <v>0</v>
      </c>
      <c r="L10277" s="9">
        <v>51.853218078613281</v>
      </c>
    </row>
    <row r="10278" spans="1:12" x14ac:dyDescent="0.25">
      <c r="A10278" s="5" t="str">
        <f t="shared" si="160"/>
        <v>1SublapSCEC3025</v>
      </c>
      <c r="B10278" s="9">
        <v>1</v>
      </c>
      <c r="C10278" t="s">
        <v>133</v>
      </c>
      <c r="D10278" t="s">
        <v>144</v>
      </c>
      <c r="E10278" s="9">
        <v>3</v>
      </c>
      <c r="F10278" s="9">
        <v>0</v>
      </c>
      <c r="G10278" s="9">
        <v>2</v>
      </c>
      <c r="H10278" s="9">
        <v>5</v>
      </c>
      <c r="I10278" s="9">
        <v>0.57518172264099121</v>
      </c>
      <c r="J10278" s="9">
        <v>0.57518172264099121</v>
      </c>
      <c r="K10278" s="9">
        <v>0</v>
      </c>
      <c r="L10278" s="9">
        <v>51.459308624267578</v>
      </c>
    </row>
    <row r="10279" spans="1:12" x14ac:dyDescent="0.25">
      <c r="A10279" s="5" t="str">
        <f t="shared" si="160"/>
        <v>1SublapSCEC3026</v>
      </c>
      <c r="B10279" s="9">
        <v>1</v>
      </c>
      <c r="C10279" t="s">
        <v>133</v>
      </c>
      <c r="D10279" t="s">
        <v>144</v>
      </c>
      <c r="E10279" s="9">
        <v>3</v>
      </c>
      <c r="F10279" s="9">
        <v>0</v>
      </c>
      <c r="G10279" s="9">
        <v>2</v>
      </c>
      <c r="H10279" s="9">
        <v>6</v>
      </c>
      <c r="I10279" s="9">
        <v>0.60471564531326294</v>
      </c>
      <c r="J10279" s="9">
        <v>0.60471564531326294</v>
      </c>
      <c r="K10279" s="9">
        <v>0</v>
      </c>
      <c r="L10279" s="9">
        <v>50.062004089355469</v>
      </c>
    </row>
    <row r="10280" spans="1:12" x14ac:dyDescent="0.25">
      <c r="A10280" s="5" t="str">
        <f t="shared" si="160"/>
        <v>1SublapSCEC3027</v>
      </c>
      <c r="B10280" s="9">
        <v>1</v>
      </c>
      <c r="C10280" t="s">
        <v>133</v>
      </c>
      <c r="D10280" t="s">
        <v>144</v>
      </c>
      <c r="E10280" s="9">
        <v>3</v>
      </c>
      <c r="F10280" s="9">
        <v>0</v>
      </c>
      <c r="G10280" s="9">
        <v>2</v>
      </c>
      <c r="H10280" s="9">
        <v>7</v>
      </c>
      <c r="I10280" s="9">
        <v>0.67158985137939453</v>
      </c>
      <c r="J10280" s="9">
        <v>0.67158985137939453</v>
      </c>
      <c r="K10280" s="9">
        <v>0</v>
      </c>
      <c r="L10280" s="9">
        <v>49.565532684326172</v>
      </c>
    </row>
    <row r="10281" spans="1:12" x14ac:dyDescent="0.25">
      <c r="A10281" s="5" t="str">
        <f t="shared" si="160"/>
        <v>1SublapSCEC3028</v>
      </c>
      <c r="B10281" s="9">
        <v>1</v>
      </c>
      <c r="C10281" t="s">
        <v>133</v>
      </c>
      <c r="D10281" t="s">
        <v>144</v>
      </c>
      <c r="E10281" s="9">
        <v>3</v>
      </c>
      <c r="F10281" s="9">
        <v>0</v>
      </c>
      <c r="G10281" s="9">
        <v>2</v>
      </c>
      <c r="H10281" s="9">
        <v>8</v>
      </c>
      <c r="I10281" s="9">
        <v>0.62260401248931885</v>
      </c>
      <c r="J10281" s="9">
        <v>0.62260401248931885</v>
      </c>
      <c r="K10281" s="9">
        <v>0</v>
      </c>
      <c r="L10281" s="9">
        <v>48.916782379150391</v>
      </c>
    </row>
    <row r="10282" spans="1:12" x14ac:dyDescent="0.25">
      <c r="A10282" s="5" t="str">
        <f t="shared" si="160"/>
        <v>1SublapSCEC3029</v>
      </c>
      <c r="B10282" s="9">
        <v>1</v>
      </c>
      <c r="C10282" t="s">
        <v>133</v>
      </c>
      <c r="D10282" t="s">
        <v>144</v>
      </c>
      <c r="E10282" s="9">
        <v>3</v>
      </c>
      <c r="F10282" s="9">
        <v>0</v>
      </c>
      <c r="G10282" s="9">
        <v>2</v>
      </c>
      <c r="H10282" s="9">
        <v>9</v>
      </c>
      <c r="I10282" s="9">
        <v>0.44646027684211731</v>
      </c>
      <c r="J10282" s="9">
        <v>0.44646027684211731</v>
      </c>
      <c r="K10282" s="9">
        <v>0</v>
      </c>
      <c r="L10282" s="9">
        <v>48.990001678466797</v>
      </c>
    </row>
    <row r="10283" spans="1:12" x14ac:dyDescent="0.25">
      <c r="A10283" s="5" t="str">
        <f t="shared" si="160"/>
        <v>1SublapSCEC30210</v>
      </c>
      <c r="B10283" s="9">
        <v>1</v>
      </c>
      <c r="C10283" t="s">
        <v>133</v>
      </c>
      <c r="D10283" t="s">
        <v>144</v>
      </c>
      <c r="E10283" s="9">
        <v>3</v>
      </c>
      <c r="F10283" s="9">
        <v>0</v>
      </c>
      <c r="G10283" s="9">
        <v>2</v>
      </c>
      <c r="H10283" s="9">
        <v>10</v>
      </c>
      <c r="I10283" s="9">
        <v>0.27334755659103394</v>
      </c>
      <c r="J10283" s="9">
        <v>0.27334755659103394</v>
      </c>
      <c r="K10283" s="9">
        <v>0</v>
      </c>
      <c r="L10283" s="9">
        <v>52.632991790771484</v>
      </c>
    </row>
    <row r="10284" spans="1:12" x14ac:dyDescent="0.25">
      <c r="A10284" s="5" t="str">
        <f t="shared" si="160"/>
        <v>1SublapSCEC30211</v>
      </c>
      <c r="B10284" s="9">
        <v>1</v>
      </c>
      <c r="C10284" t="s">
        <v>133</v>
      </c>
      <c r="D10284" t="s">
        <v>144</v>
      </c>
      <c r="E10284" s="9">
        <v>3</v>
      </c>
      <c r="F10284" s="9">
        <v>0</v>
      </c>
      <c r="G10284" s="9">
        <v>2</v>
      </c>
      <c r="H10284" s="9">
        <v>11</v>
      </c>
      <c r="I10284" s="9">
        <v>0.1426972895860672</v>
      </c>
      <c r="J10284" s="9">
        <v>0.1426972895860672</v>
      </c>
      <c r="K10284" s="9">
        <v>0</v>
      </c>
      <c r="L10284" s="9">
        <v>57.594161987304688</v>
      </c>
    </row>
    <row r="10285" spans="1:12" x14ac:dyDescent="0.25">
      <c r="A10285" s="5" t="str">
        <f t="shared" si="160"/>
        <v>1SublapSCEC30212</v>
      </c>
      <c r="B10285" s="9">
        <v>1</v>
      </c>
      <c r="C10285" t="s">
        <v>133</v>
      </c>
      <c r="D10285" t="s">
        <v>144</v>
      </c>
      <c r="E10285" s="9">
        <v>3</v>
      </c>
      <c r="F10285" s="9">
        <v>0</v>
      </c>
      <c r="G10285" s="9">
        <v>2</v>
      </c>
      <c r="H10285" s="9">
        <v>12</v>
      </c>
      <c r="I10285" s="9">
        <v>6.7131727933883667E-2</v>
      </c>
      <c r="J10285" s="9">
        <v>6.7131727933883667E-2</v>
      </c>
      <c r="K10285" s="9">
        <v>0</v>
      </c>
      <c r="L10285" s="9">
        <v>62.417007446289063</v>
      </c>
    </row>
    <row r="10286" spans="1:12" x14ac:dyDescent="0.25">
      <c r="A10286" s="5" t="str">
        <f t="shared" si="160"/>
        <v>1SublapSCEC30213</v>
      </c>
      <c r="B10286" s="9">
        <v>1</v>
      </c>
      <c r="C10286" t="s">
        <v>133</v>
      </c>
      <c r="D10286" t="s">
        <v>144</v>
      </c>
      <c r="E10286" s="9">
        <v>3</v>
      </c>
      <c r="F10286" s="9">
        <v>0</v>
      </c>
      <c r="G10286" s="9">
        <v>2</v>
      </c>
      <c r="H10286" s="9">
        <v>13</v>
      </c>
      <c r="I10286" s="9">
        <v>3.7625815719366074E-2</v>
      </c>
      <c r="J10286" s="9">
        <v>3.7625815719366074E-2</v>
      </c>
      <c r="K10286" s="9">
        <v>0</v>
      </c>
      <c r="L10286" s="9">
        <v>66.27191162109375</v>
      </c>
    </row>
    <row r="10287" spans="1:12" x14ac:dyDescent="0.25">
      <c r="A10287" s="5" t="str">
        <f t="shared" si="160"/>
        <v>1SublapSCEC30214</v>
      </c>
      <c r="B10287" s="9">
        <v>1</v>
      </c>
      <c r="C10287" t="s">
        <v>133</v>
      </c>
      <c r="D10287" t="s">
        <v>144</v>
      </c>
      <c r="E10287" s="9">
        <v>3</v>
      </c>
      <c r="F10287" s="9">
        <v>0</v>
      </c>
      <c r="G10287" s="9">
        <v>2</v>
      </c>
      <c r="H10287" s="9">
        <v>14</v>
      </c>
      <c r="I10287" s="9">
        <v>5.3542468696832657E-2</v>
      </c>
      <c r="J10287" s="9">
        <v>5.3542468696832657E-2</v>
      </c>
      <c r="K10287" s="9">
        <v>0</v>
      </c>
      <c r="L10287" s="9">
        <v>68.826766967773438</v>
      </c>
    </row>
    <row r="10288" spans="1:12" x14ac:dyDescent="0.25">
      <c r="A10288" s="5" t="str">
        <f t="shared" si="160"/>
        <v>1SublapSCEC30215</v>
      </c>
      <c r="B10288" s="9">
        <v>1</v>
      </c>
      <c r="C10288" t="s">
        <v>133</v>
      </c>
      <c r="D10288" t="s">
        <v>144</v>
      </c>
      <c r="E10288" s="9">
        <v>3</v>
      </c>
      <c r="F10288" s="9">
        <v>0</v>
      </c>
      <c r="G10288" s="9">
        <v>2</v>
      </c>
      <c r="H10288" s="9">
        <v>15</v>
      </c>
      <c r="I10288" s="9">
        <v>0.14184367656707764</v>
      </c>
      <c r="J10288" s="9">
        <v>0.14184367656707764</v>
      </c>
      <c r="K10288" s="9">
        <v>0</v>
      </c>
      <c r="L10288" s="9">
        <v>70.282035827636719</v>
      </c>
    </row>
    <row r="10289" spans="1:12" x14ac:dyDescent="0.25">
      <c r="A10289" s="5" t="str">
        <f t="shared" si="160"/>
        <v>1SublapSCEC30216</v>
      </c>
      <c r="B10289" s="9">
        <v>1</v>
      </c>
      <c r="C10289" t="s">
        <v>133</v>
      </c>
      <c r="D10289" t="s">
        <v>144</v>
      </c>
      <c r="E10289" s="9">
        <v>3</v>
      </c>
      <c r="F10289" s="9">
        <v>0</v>
      </c>
      <c r="G10289" s="9">
        <v>2</v>
      </c>
      <c r="H10289" s="9">
        <v>16</v>
      </c>
      <c r="I10289" s="9">
        <v>0.29990756511688232</v>
      </c>
      <c r="J10289" s="9">
        <v>0.29990756511688232</v>
      </c>
      <c r="K10289" s="9">
        <v>0</v>
      </c>
      <c r="L10289" s="9">
        <v>71.4539794921875</v>
      </c>
    </row>
    <row r="10290" spans="1:12" x14ac:dyDescent="0.25">
      <c r="A10290" s="5" t="str">
        <f t="shared" si="160"/>
        <v>1SublapSCEC30217</v>
      </c>
      <c r="B10290" s="9">
        <v>1</v>
      </c>
      <c r="C10290" t="s">
        <v>133</v>
      </c>
      <c r="D10290" t="s">
        <v>144</v>
      </c>
      <c r="E10290" s="9">
        <v>3</v>
      </c>
      <c r="F10290" s="9">
        <v>0</v>
      </c>
      <c r="G10290" s="9">
        <v>2</v>
      </c>
      <c r="H10290" s="9">
        <v>17</v>
      </c>
      <c r="I10290" s="9">
        <v>0.50439745187759399</v>
      </c>
      <c r="J10290" s="9">
        <v>0.48316949605941772</v>
      </c>
      <c r="K10290" s="9">
        <v>1.0613977909088135E-2</v>
      </c>
      <c r="L10290" s="9">
        <v>72.286163330078125</v>
      </c>
    </row>
    <row r="10291" spans="1:12" x14ac:dyDescent="0.25">
      <c r="A10291" s="5" t="str">
        <f t="shared" si="160"/>
        <v>1SublapSCEC30218</v>
      </c>
      <c r="B10291" s="9">
        <v>1</v>
      </c>
      <c r="C10291" t="s">
        <v>133</v>
      </c>
      <c r="D10291" t="s">
        <v>144</v>
      </c>
      <c r="E10291" s="9">
        <v>3</v>
      </c>
      <c r="F10291" s="9">
        <v>0</v>
      </c>
      <c r="G10291" s="9">
        <v>2</v>
      </c>
      <c r="H10291" s="9">
        <v>18</v>
      </c>
      <c r="I10291" s="9">
        <v>0.72861325740814209</v>
      </c>
      <c r="J10291" s="9">
        <v>0.69682097434997559</v>
      </c>
      <c r="K10291" s="9">
        <v>1.5896141529083252E-2</v>
      </c>
      <c r="L10291" s="9">
        <v>72.006942749023438</v>
      </c>
    </row>
    <row r="10292" spans="1:12" x14ac:dyDescent="0.25">
      <c r="A10292" s="5" t="str">
        <f t="shared" si="160"/>
        <v>1SublapSCEC30219</v>
      </c>
      <c r="B10292" s="9">
        <v>1</v>
      </c>
      <c r="C10292" t="s">
        <v>133</v>
      </c>
      <c r="D10292" t="s">
        <v>144</v>
      </c>
      <c r="E10292" s="9">
        <v>3</v>
      </c>
      <c r="F10292" s="9">
        <v>0</v>
      </c>
      <c r="G10292" s="9">
        <v>2</v>
      </c>
      <c r="H10292" s="9">
        <v>19</v>
      </c>
      <c r="I10292" s="9">
        <v>0.90461653470993042</v>
      </c>
      <c r="J10292" s="9">
        <v>0.86526644229888916</v>
      </c>
      <c r="K10292" s="9">
        <v>1.967504620552063E-2</v>
      </c>
      <c r="L10292" s="9">
        <v>70.765182495117188</v>
      </c>
    </row>
    <row r="10293" spans="1:12" x14ac:dyDescent="0.25">
      <c r="A10293" s="5" t="str">
        <f t="shared" si="160"/>
        <v>1SublapSCEC30220</v>
      </c>
      <c r="B10293" s="9">
        <v>1</v>
      </c>
      <c r="C10293" t="s">
        <v>133</v>
      </c>
      <c r="D10293" t="s">
        <v>144</v>
      </c>
      <c r="E10293" s="9">
        <v>3</v>
      </c>
      <c r="F10293" s="9">
        <v>0</v>
      </c>
      <c r="G10293" s="9">
        <v>2</v>
      </c>
      <c r="H10293" s="9">
        <v>20</v>
      </c>
      <c r="I10293" s="9">
        <v>0.99755048751831055</v>
      </c>
      <c r="J10293" s="9">
        <v>0.99211788177490234</v>
      </c>
      <c r="K10293" s="9">
        <v>2.7163019403815269E-3</v>
      </c>
      <c r="L10293" s="9">
        <v>67.913604736328125</v>
      </c>
    </row>
    <row r="10294" spans="1:12" x14ac:dyDescent="0.25">
      <c r="A10294" s="5" t="str">
        <f t="shared" si="160"/>
        <v>1SublapSCEC30221</v>
      </c>
      <c r="B10294" s="9">
        <v>1</v>
      </c>
      <c r="C10294" t="s">
        <v>133</v>
      </c>
      <c r="D10294" t="s">
        <v>144</v>
      </c>
      <c r="E10294" s="9">
        <v>3</v>
      </c>
      <c r="F10294" s="9">
        <v>0</v>
      </c>
      <c r="G10294" s="9">
        <v>2</v>
      </c>
      <c r="H10294" s="9">
        <v>21</v>
      </c>
      <c r="I10294" s="9">
        <v>1.0006051063537598</v>
      </c>
      <c r="J10294" s="9">
        <v>1.0006051063537598</v>
      </c>
      <c r="K10294" s="9">
        <v>0</v>
      </c>
      <c r="L10294" s="9">
        <v>64.457023620605469</v>
      </c>
    </row>
    <row r="10295" spans="1:12" x14ac:dyDescent="0.25">
      <c r="A10295" s="5" t="str">
        <f t="shared" si="160"/>
        <v>1SublapSCEC30222</v>
      </c>
      <c r="B10295" s="9">
        <v>1</v>
      </c>
      <c r="C10295" t="s">
        <v>133</v>
      </c>
      <c r="D10295" t="s">
        <v>144</v>
      </c>
      <c r="E10295" s="9">
        <v>3</v>
      </c>
      <c r="F10295" s="9">
        <v>0</v>
      </c>
      <c r="G10295" s="9">
        <v>2</v>
      </c>
      <c r="H10295" s="9">
        <v>22</v>
      </c>
      <c r="I10295" s="9">
        <v>0.95755499601364136</v>
      </c>
      <c r="J10295" s="9">
        <v>0.98980510234832764</v>
      </c>
      <c r="K10295" s="9">
        <v>1.612505316734314E-2</v>
      </c>
      <c r="L10295" s="9">
        <v>61.496910095214844</v>
      </c>
    </row>
    <row r="10296" spans="1:12" x14ac:dyDescent="0.25">
      <c r="A10296" s="5" t="str">
        <f t="shared" si="160"/>
        <v>1SublapSCEC30223</v>
      </c>
      <c r="B10296" s="9">
        <v>1</v>
      </c>
      <c r="C10296" t="s">
        <v>133</v>
      </c>
      <c r="D10296" t="s">
        <v>144</v>
      </c>
      <c r="E10296" s="9">
        <v>3</v>
      </c>
      <c r="F10296" s="9">
        <v>0</v>
      </c>
      <c r="G10296" s="9">
        <v>2</v>
      </c>
      <c r="H10296" s="9">
        <v>23</v>
      </c>
      <c r="I10296" s="9">
        <v>0.88842260837554932</v>
      </c>
      <c r="J10296" s="9">
        <v>0.91248691082000732</v>
      </c>
      <c r="K10296" s="9">
        <v>1.2032151222229004E-2</v>
      </c>
      <c r="L10296" s="9">
        <v>59.496799468994141</v>
      </c>
    </row>
    <row r="10297" spans="1:12" x14ac:dyDescent="0.25">
      <c r="A10297" s="5" t="str">
        <f t="shared" si="160"/>
        <v>1SublapSCEC30224</v>
      </c>
      <c r="B10297" s="9">
        <v>1</v>
      </c>
      <c r="C10297" t="s">
        <v>133</v>
      </c>
      <c r="D10297" t="s">
        <v>144</v>
      </c>
      <c r="E10297" s="9">
        <v>3</v>
      </c>
      <c r="F10297" s="9">
        <v>0</v>
      </c>
      <c r="G10297" s="9">
        <v>2</v>
      </c>
      <c r="H10297" s="9">
        <v>24</v>
      </c>
      <c r="I10297" s="9">
        <v>0.78330999612808228</v>
      </c>
      <c r="J10297" s="9">
        <v>0.78330999612808228</v>
      </c>
      <c r="K10297" s="9">
        <v>0</v>
      </c>
      <c r="L10297" s="9">
        <v>57.581302642822266</v>
      </c>
    </row>
    <row r="10298" spans="1:12" x14ac:dyDescent="0.25">
      <c r="A10298" s="5" t="str">
        <f t="shared" si="160"/>
        <v>1SublapSCEC30101</v>
      </c>
      <c r="B10298" s="9">
        <v>1</v>
      </c>
      <c r="C10298" t="s">
        <v>133</v>
      </c>
      <c r="D10298" t="s">
        <v>144</v>
      </c>
      <c r="E10298" s="9">
        <v>3</v>
      </c>
      <c r="F10298" s="9">
        <v>0</v>
      </c>
      <c r="G10298" s="9">
        <v>10</v>
      </c>
      <c r="H10298" s="9">
        <v>1</v>
      </c>
      <c r="I10298" s="9">
        <v>1.0262825489044189</v>
      </c>
      <c r="J10298" s="9">
        <v>1.0262825489044189</v>
      </c>
      <c r="K10298" s="9">
        <v>0</v>
      </c>
      <c r="L10298" s="9">
        <v>68.111289978027344</v>
      </c>
    </row>
    <row r="10299" spans="1:12" x14ac:dyDescent="0.25">
      <c r="A10299" s="5" t="str">
        <f t="shared" si="160"/>
        <v>1SublapSCEC30102</v>
      </c>
      <c r="B10299" s="9">
        <v>1</v>
      </c>
      <c r="C10299" t="s">
        <v>133</v>
      </c>
      <c r="D10299" t="s">
        <v>144</v>
      </c>
      <c r="E10299" s="9">
        <v>3</v>
      </c>
      <c r="F10299" s="9">
        <v>0</v>
      </c>
      <c r="G10299" s="9">
        <v>10</v>
      </c>
      <c r="H10299" s="9">
        <v>2</v>
      </c>
      <c r="I10299" s="9">
        <v>0.87549638748168945</v>
      </c>
      <c r="J10299" s="9">
        <v>0.87549638748168945</v>
      </c>
      <c r="K10299" s="9">
        <v>0</v>
      </c>
      <c r="L10299" s="9">
        <v>65.778701782226563</v>
      </c>
    </row>
    <row r="10300" spans="1:12" x14ac:dyDescent="0.25">
      <c r="A10300" s="5" t="str">
        <f t="shared" si="160"/>
        <v>1SublapSCEC30103</v>
      </c>
      <c r="B10300" s="9">
        <v>1</v>
      </c>
      <c r="C10300" t="s">
        <v>133</v>
      </c>
      <c r="D10300" t="s">
        <v>144</v>
      </c>
      <c r="E10300" s="9">
        <v>3</v>
      </c>
      <c r="F10300" s="9">
        <v>0</v>
      </c>
      <c r="G10300" s="9">
        <v>10</v>
      </c>
      <c r="H10300" s="9">
        <v>3</v>
      </c>
      <c r="I10300" s="9">
        <v>0.72193855047225952</v>
      </c>
      <c r="J10300" s="9">
        <v>0.72193855047225952</v>
      </c>
      <c r="K10300" s="9">
        <v>0</v>
      </c>
      <c r="L10300" s="9">
        <v>62.966556549072266</v>
      </c>
    </row>
    <row r="10301" spans="1:12" x14ac:dyDescent="0.25">
      <c r="A10301" s="5" t="str">
        <f t="shared" si="160"/>
        <v>1SublapSCEC30104</v>
      </c>
      <c r="B10301" s="9">
        <v>1</v>
      </c>
      <c r="C10301" t="s">
        <v>133</v>
      </c>
      <c r="D10301" t="s">
        <v>144</v>
      </c>
      <c r="E10301" s="9">
        <v>3</v>
      </c>
      <c r="F10301" s="9">
        <v>0</v>
      </c>
      <c r="G10301" s="9">
        <v>10</v>
      </c>
      <c r="H10301" s="9">
        <v>4</v>
      </c>
      <c r="I10301" s="9">
        <v>0.66384750604629517</v>
      </c>
      <c r="J10301" s="9">
        <v>0.66384750604629517</v>
      </c>
      <c r="K10301" s="9">
        <v>0</v>
      </c>
      <c r="L10301" s="9">
        <v>62.095939636230469</v>
      </c>
    </row>
    <row r="10302" spans="1:12" x14ac:dyDescent="0.25">
      <c r="A10302" s="5" t="str">
        <f t="shared" si="160"/>
        <v>1SublapSCEC30105</v>
      </c>
      <c r="B10302" s="9">
        <v>1</v>
      </c>
      <c r="C10302" t="s">
        <v>133</v>
      </c>
      <c r="D10302" t="s">
        <v>144</v>
      </c>
      <c r="E10302" s="9">
        <v>3</v>
      </c>
      <c r="F10302" s="9">
        <v>0</v>
      </c>
      <c r="G10302" s="9">
        <v>10</v>
      </c>
      <c r="H10302" s="9">
        <v>5</v>
      </c>
      <c r="I10302" s="9">
        <v>0.6463354229927063</v>
      </c>
      <c r="J10302" s="9">
        <v>0.6463354229927063</v>
      </c>
      <c r="K10302" s="9">
        <v>0</v>
      </c>
      <c r="L10302" s="9">
        <v>61.639141082763672</v>
      </c>
    </row>
    <row r="10303" spans="1:12" x14ac:dyDescent="0.25">
      <c r="A10303" s="5" t="str">
        <f t="shared" si="160"/>
        <v>1SublapSCEC30106</v>
      </c>
      <c r="B10303" s="9">
        <v>1</v>
      </c>
      <c r="C10303" t="s">
        <v>133</v>
      </c>
      <c r="D10303" t="s">
        <v>144</v>
      </c>
      <c r="E10303" s="9">
        <v>3</v>
      </c>
      <c r="F10303" s="9">
        <v>0</v>
      </c>
      <c r="G10303" s="9">
        <v>10</v>
      </c>
      <c r="H10303" s="9">
        <v>6</v>
      </c>
      <c r="I10303" s="9">
        <v>0.64000892639160156</v>
      </c>
      <c r="J10303" s="9">
        <v>0.64000892639160156</v>
      </c>
      <c r="K10303" s="9">
        <v>0</v>
      </c>
      <c r="L10303" s="9">
        <v>60.796657562255859</v>
      </c>
    </row>
    <row r="10304" spans="1:12" x14ac:dyDescent="0.25">
      <c r="A10304" s="5" t="str">
        <f t="shared" si="160"/>
        <v>1SublapSCEC30107</v>
      </c>
      <c r="B10304" s="9">
        <v>1</v>
      </c>
      <c r="C10304" t="s">
        <v>133</v>
      </c>
      <c r="D10304" t="s">
        <v>144</v>
      </c>
      <c r="E10304" s="9">
        <v>3</v>
      </c>
      <c r="F10304" s="9">
        <v>0</v>
      </c>
      <c r="G10304" s="9">
        <v>10</v>
      </c>
      <c r="H10304" s="9">
        <v>7</v>
      </c>
      <c r="I10304" s="9">
        <v>0.68083906173706055</v>
      </c>
      <c r="J10304" s="9">
        <v>0.68083906173706055</v>
      </c>
      <c r="K10304" s="9">
        <v>0</v>
      </c>
      <c r="L10304" s="9">
        <v>61.177616119384766</v>
      </c>
    </row>
    <row r="10305" spans="1:12" x14ac:dyDescent="0.25">
      <c r="A10305" s="5" t="str">
        <f t="shared" si="160"/>
        <v>1SublapSCEC30108</v>
      </c>
      <c r="B10305" s="9">
        <v>1</v>
      </c>
      <c r="C10305" t="s">
        <v>133</v>
      </c>
      <c r="D10305" t="s">
        <v>144</v>
      </c>
      <c r="E10305" s="9">
        <v>3</v>
      </c>
      <c r="F10305" s="9">
        <v>0</v>
      </c>
      <c r="G10305" s="9">
        <v>10</v>
      </c>
      <c r="H10305" s="9">
        <v>8</v>
      </c>
      <c r="I10305" s="9">
        <v>0.62588447332382202</v>
      </c>
      <c r="J10305" s="9">
        <v>0.62588447332382202</v>
      </c>
      <c r="K10305" s="9">
        <v>0</v>
      </c>
      <c r="L10305" s="9">
        <v>61.272258758544922</v>
      </c>
    </row>
    <row r="10306" spans="1:12" x14ac:dyDescent="0.25">
      <c r="A10306" s="5" t="str">
        <f t="shared" si="160"/>
        <v>1SublapSCEC30109</v>
      </c>
      <c r="B10306" s="9">
        <v>1</v>
      </c>
      <c r="C10306" t="s">
        <v>133</v>
      </c>
      <c r="D10306" t="s">
        <v>144</v>
      </c>
      <c r="E10306" s="9">
        <v>3</v>
      </c>
      <c r="F10306" s="9">
        <v>0</v>
      </c>
      <c r="G10306" s="9">
        <v>10</v>
      </c>
      <c r="H10306" s="9">
        <v>9</v>
      </c>
      <c r="I10306" s="9">
        <v>0.47344544529914856</v>
      </c>
      <c r="J10306" s="9">
        <v>0.47344544529914856</v>
      </c>
      <c r="K10306" s="9">
        <v>0</v>
      </c>
      <c r="L10306" s="9">
        <v>63.034439086914063</v>
      </c>
    </row>
    <row r="10307" spans="1:12" x14ac:dyDescent="0.25">
      <c r="A10307" s="5" t="str">
        <f t="shared" ref="A10307:A10370" si="161">B10307&amp;C10307&amp;D10307&amp;E10307&amp;F10307&amp;G10307&amp;H10307</f>
        <v>1SublapSCEC301010</v>
      </c>
      <c r="B10307" s="9">
        <v>1</v>
      </c>
      <c r="C10307" t="s">
        <v>133</v>
      </c>
      <c r="D10307" t="s">
        <v>144</v>
      </c>
      <c r="E10307" s="9">
        <v>3</v>
      </c>
      <c r="F10307" s="9">
        <v>0</v>
      </c>
      <c r="G10307" s="9">
        <v>10</v>
      </c>
      <c r="H10307" s="9">
        <v>10</v>
      </c>
      <c r="I10307" s="9">
        <v>0.34210032224655151</v>
      </c>
      <c r="J10307" s="9">
        <v>0.34210032224655151</v>
      </c>
      <c r="K10307" s="9">
        <v>0</v>
      </c>
      <c r="L10307" s="9">
        <v>68.770835876464844</v>
      </c>
    </row>
    <row r="10308" spans="1:12" x14ac:dyDescent="0.25">
      <c r="A10308" s="5" t="str">
        <f t="shared" si="161"/>
        <v>1SublapSCEC301011</v>
      </c>
      <c r="B10308" s="9">
        <v>1</v>
      </c>
      <c r="C10308" t="s">
        <v>133</v>
      </c>
      <c r="D10308" t="s">
        <v>144</v>
      </c>
      <c r="E10308" s="9">
        <v>3</v>
      </c>
      <c r="F10308" s="9">
        <v>0</v>
      </c>
      <c r="G10308" s="9">
        <v>10</v>
      </c>
      <c r="H10308" s="9">
        <v>11</v>
      </c>
      <c r="I10308" s="9">
        <v>0.26344257593154907</v>
      </c>
      <c r="J10308" s="9">
        <v>0.26344257593154907</v>
      </c>
      <c r="K10308" s="9">
        <v>0</v>
      </c>
      <c r="L10308" s="9">
        <v>74.608467102050781</v>
      </c>
    </row>
    <row r="10309" spans="1:12" x14ac:dyDescent="0.25">
      <c r="A10309" s="5" t="str">
        <f t="shared" si="161"/>
        <v>1SublapSCEC301012</v>
      </c>
      <c r="B10309" s="9">
        <v>1</v>
      </c>
      <c r="C10309" t="s">
        <v>133</v>
      </c>
      <c r="D10309" t="s">
        <v>144</v>
      </c>
      <c r="E10309" s="9">
        <v>3</v>
      </c>
      <c r="F10309" s="9">
        <v>0</v>
      </c>
      <c r="G10309" s="9">
        <v>10</v>
      </c>
      <c r="H10309" s="9">
        <v>12</v>
      </c>
      <c r="I10309" s="9">
        <v>0.25432294607162476</v>
      </c>
      <c r="J10309" s="9">
        <v>0.25432294607162476</v>
      </c>
      <c r="K10309" s="9">
        <v>0</v>
      </c>
      <c r="L10309" s="9">
        <v>79.813652038574219</v>
      </c>
    </row>
    <row r="10310" spans="1:12" x14ac:dyDescent="0.25">
      <c r="A10310" s="5" t="str">
        <f t="shared" si="161"/>
        <v>1SublapSCEC301013</v>
      </c>
      <c r="B10310" s="9">
        <v>1</v>
      </c>
      <c r="C10310" t="s">
        <v>133</v>
      </c>
      <c r="D10310" t="s">
        <v>144</v>
      </c>
      <c r="E10310" s="9">
        <v>3</v>
      </c>
      <c r="F10310" s="9">
        <v>0</v>
      </c>
      <c r="G10310" s="9">
        <v>10</v>
      </c>
      <c r="H10310" s="9">
        <v>13</v>
      </c>
      <c r="I10310" s="9">
        <v>0.34251275658607483</v>
      </c>
      <c r="J10310" s="9">
        <v>0.34251275658607483</v>
      </c>
      <c r="K10310" s="9">
        <v>0</v>
      </c>
      <c r="L10310" s="9">
        <v>84.053985595703125</v>
      </c>
    </row>
    <row r="10311" spans="1:12" x14ac:dyDescent="0.25">
      <c r="A10311" s="5" t="str">
        <f t="shared" si="161"/>
        <v>1SublapSCEC301014</v>
      </c>
      <c r="B10311" s="9">
        <v>1</v>
      </c>
      <c r="C10311" t="s">
        <v>133</v>
      </c>
      <c r="D10311" t="s">
        <v>144</v>
      </c>
      <c r="E10311" s="9">
        <v>3</v>
      </c>
      <c r="F10311" s="9">
        <v>0</v>
      </c>
      <c r="G10311" s="9">
        <v>10</v>
      </c>
      <c r="H10311" s="9">
        <v>14</v>
      </c>
      <c r="I10311" s="9">
        <v>0.51895773410797119</v>
      </c>
      <c r="J10311" s="9">
        <v>0.51895773410797119</v>
      </c>
      <c r="K10311" s="9">
        <v>0</v>
      </c>
      <c r="L10311" s="9">
        <v>86.81317138671875</v>
      </c>
    </row>
    <row r="10312" spans="1:12" x14ac:dyDescent="0.25">
      <c r="A10312" s="5" t="str">
        <f t="shared" si="161"/>
        <v>1SublapSCEC301015</v>
      </c>
      <c r="B10312" s="9">
        <v>1</v>
      </c>
      <c r="C10312" t="s">
        <v>133</v>
      </c>
      <c r="D10312" t="s">
        <v>144</v>
      </c>
      <c r="E10312" s="9">
        <v>3</v>
      </c>
      <c r="F10312" s="9">
        <v>0</v>
      </c>
      <c r="G10312" s="9">
        <v>10</v>
      </c>
      <c r="H10312" s="9">
        <v>15</v>
      </c>
      <c r="I10312" s="9">
        <v>0.76529467105865479</v>
      </c>
      <c r="J10312" s="9">
        <v>0.76529467105865479</v>
      </c>
      <c r="K10312" s="9">
        <v>0</v>
      </c>
      <c r="L10312" s="9">
        <v>88.352394104003906</v>
      </c>
    </row>
    <row r="10313" spans="1:12" x14ac:dyDescent="0.25">
      <c r="A10313" s="5" t="str">
        <f t="shared" si="161"/>
        <v>1SublapSCEC301016</v>
      </c>
      <c r="B10313" s="9">
        <v>1</v>
      </c>
      <c r="C10313" t="s">
        <v>133</v>
      </c>
      <c r="D10313" t="s">
        <v>144</v>
      </c>
      <c r="E10313" s="9">
        <v>3</v>
      </c>
      <c r="F10313" s="9">
        <v>0</v>
      </c>
      <c r="G10313" s="9">
        <v>10</v>
      </c>
      <c r="H10313" s="9">
        <v>16</v>
      </c>
      <c r="I10313" s="9">
        <v>1.0815258026123047</v>
      </c>
      <c r="J10313" s="9">
        <v>1.0815258026123047</v>
      </c>
      <c r="K10313" s="9">
        <v>0</v>
      </c>
      <c r="L10313" s="9">
        <v>89.998771667480469</v>
      </c>
    </row>
    <row r="10314" spans="1:12" x14ac:dyDescent="0.25">
      <c r="A10314" s="5" t="str">
        <f t="shared" si="161"/>
        <v>1SublapSCEC301017</v>
      </c>
      <c r="B10314" s="9">
        <v>1</v>
      </c>
      <c r="C10314" t="s">
        <v>133</v>
      </c>
      <c r="D10314" t="s">
        <v>144</v>
      </c>
      <c r="E10314" s="9">
        <v>3</v>
      </c>
      <c r="F10314" s="9">
        <v>0</v>
      </c>
      <c r="G10314" s="9">
        <v>10</v>
      </c>
      <c r="H10314" s="9">
        <v>17</v>
      </c>
      <c r="I10314" s="9">
        <v>1.3850021362304688</v>
      </c>
      <c r="J10314" s="9">
        <v>0.40892618894577026</v>
      </c>
      <c r="K10314" s="9">
        <v>3.2515428960323334E-2</v>
      </c>
      <c r="L10314" s="9">
        <v>90.863533020019531</v>
      </c>
    </row>
    <row r="10315" spans="1:12" x14ac:dyDescent="0.25">
      <c r="A10315" s="5" t="str">
        <f t="shared" si="161"/>
        <v>1SublapSCEC301018</v>
      </c>
      <c r="B10315" s="9">
        <v>1</v>
      </c>
      <c r="C10315" t="s">
        <v>133</v>
      </c>
      <c r="D10315" t="s">
        <v>144</v>
      </c>
      <c r="E10315" s="9">
        <v>3</v>
      </c>
      <c r="F10315" s="9">
        <v>0</v>
      </c>
      <c r="G10315" s="9">
        <v>10</v>
      </c>
      <c r="H10315" s="9">
        <v>18</v>
      </c>
      <c r="I10315" s="9">
        <v>1.6495449542999268</v>
      </c>
      <c r="J10315" s="9">
        <v>1.1131174564361572</v>
      </c>
      <c r="K10315" s="9">
        <v>4.5448821038007736E-2</v>
      </c>
      <c r="L10315" s="9">
        <v>90.893569946289063</v>
      </c>
    </row>
    <row r="10316" spans="1:12" x14ac:dyDescent="0.25">
      <c r="A10316" s="5" t="str">
        <f t="shared" si="161"/>
        <v>1SublapSCEC301019</v>
      </c>
      <c r="B10316" s="9">
        <v>1</v>
      </c>
      <c r="C10316" t="s">
        <v>133</v>
      </c>
      <c r="D10316" t="s">
        <v>144</v>
      </c>
      <c r="E10316" s="9">
        <v>3</v>
      </c>
      <c r="F10316" s="9">
        <v>0</v>
      </c>
      <c r="G10316" s="9">
        <v>10</v>
      </c>
      <c r="H10316" s="9">
        <v>19</v>
      </c>
      <c r="I10316" s="9">
        <v>1.8004552125930786</v>
      </c>
      <c r="J10316" s="9">
        <v>1.47218918800354</v>
      </c>
      <c r="K10316" s="9">
        <v>3.1073290854692459E-2</v>
      </c>
      <c r="L10316" s="9">
        <v>89.779350280761719</v>
      </c>
    </row>
    <row r="10317" spans="1:12" x14ac:dyDescent="0.25">
      <c r="A10317" s="5" t="str">
        <f t="shared" si="161"/>
        <v>1SublapSCEC301020</v>
      </c>
      <c r="B10317" s="9">
        <v>1</v>
      </c>
      <c r="C10317" t="s">
        <v>133</v>
      </c>
      <c r="D10317" t="s">
        <v>144</v>
      </c>
      <c r="E10317" s="9">
        <v>3</v>
      </c>
      <c r="F10317" s="9">
        <v>0</v>
      </c>
      <c r="G10317" s="9">
        <v>10</v>
      </c>
      <c r="H10317" s="9">
        <v>20</v>
      </c>
      <c r="I10317" s="9">
        <v>1.8076595067977905</v>
      </c>
      <c r="J10317" s="9">
        <v>1.5872458219528198</v>
      </c>
      <c r="K10317" s="9">
        <v>1.6215285286307335E-2</v>
      </c>
      <c r="L10317" s="9">
        <v>86.864776611328125</v>
      </c>
    </row>
    <row r="10318" spans="1:12" x14ac:dyDescent="0.25">
      <c r="A10318" s="5" t="str">
        <f t="shared" si="161"/>
        <v>1SublapSCEC301021</v>
      </c>
      <c r="B10318" s="9">
        <v>1</v>
      </c>
      <c r="C10318" t="s">
        <v>133</v>
      </c>
      <c r="D10318" t="s">
        <v>144</v>
      </c>
      <c r="E10318" s="9">
        <v>3</v>
      </c>
      <c r="F10318" s="9">
        <v>0</v>
      </c>
      <c r="G10318" s="9">
        <v>10</v>
      </c>
      <c r="H10318" s="9">
        <v>21</v>
      </c>
      <c r="I10318" s="9">
        <v>1.76712965965271</v>
      </c>
      <c r="J10318" s="9">
        <v>1.6002984046936035</v>
      </c>
      <c r="K10318" s="9">
        <v>2.6100931689143181E-2</v>
      </c>
      <c r="L10318" s="9">
        <v>82.141342163085938</v>
      </c>
    </row>
    <row r="10319" spans="1:12" x14ac:dyDescent="0.25">
      <c r="A10319" s="5" t="str">
        <f t="shared" si="161"/>
        <v>1SublapSCEC301022</v>
      </c>
      <c r="B10319" s="9">
        <v>1</v>
      </c>
      <c r="C10319" t="s">
        <v>133</v>
      </c>
      <c r="D10319" t="s">
        <v>144</v>
      </c>
      <c r="E10319" s="9">
        <v>3</v>
      </c>
      <c r="F10319" s="9">
        <v>0</v>
      </c>
      <c r="G10319" s="9">
        <v>10</v>
      </c>
      <c r="H10319" s="9">
        <v>22</v>
      </c>
      <c r="I10319" s="9">
        <v>1.6798495054244995</v>
      </c>
      <c r="J10319" s="9">
        <v>2.1995606422424316</v>
      </c>
      <c r="K10319" s="9">
        <v>4.9876164644956589E-2</v>
      </c>
      <c r="L10319" s="9">
        <v>78.550827026367188</v>
      </c>
    </row>
    <row r="10320" spans="1:12" x14ac:dyDescent="0.25">
      <c r="A10320" s="5" t="str">
        <f t="shared" si="161"/>
        <v>1SublapSCEC301023</v>
      </c>
      <c r="B10320" s="9">
        <v>1</v>
      </c>
      <c r="C10320" t="s">
        <v>133</v>
      </c>
      <c r="D10320" t="s">
        <v>144</v>
      </c>
      <c r="E10320" s="9">
        <v>3</v>
      </c>
      <c r="F10320" s="9">
        <v>0</v>
      </c>
      <c r="G10320" s="9">
        <v>10</v>
      </c>
      <c r="H10320" s="9">
        <v>23</v>
      </c>
      <c r="I10320" s="9">
        <v>1.4935109615325928</v>
      </c>
      <c r="J10320" s="9">
        <v>1.671235203742981</v>
      </c>
      <c r="K10320" s="9">
        <v>2.9313785955309868E-2</v>
      </c>
      <c r="L10320" s="9">
        <v>75.511192321777344</v>
      </c>
    </row>
    <row r="10321" spans="1:12" x14ac:dyDescent="0.25">
      <c r="A10321" s="5" t="str">
        <f t="shared" si="161"/>
        <v>1SublapSCEC301024</v>
      </c>
      <c r="B10321" s="9">
        <v>1</v>
      </c>
      <c r="C10321" t="s">
        <v>133</v>
      </c>
      <c r="D10321" t="s">
        <v>144</v>
      </c>
      <c r="E10321" s="9">
        <v>3</v>
      </c>
      <c r="F10321" s="9">
        <v>0</v>
      </c>
      <c r="G10321" s="9">
        <v>10</v>
      </c>
      <c r="H10321" s="9">
        <v>24</v>
      </c>
      <c r="I10321" s="9">
        <v>1.2572788000106812</v>
      </c>
      <c r="J10321" s="9">
        <v>1.3231641054153442</v>
      </c>
      <c r="K10321" s="9">
        <v>2.6197900995612144E-2</v>
      </c>
      <c r="L10321" s="9">
        <v>72.398246765136719</v>
      </c>
    </row>
    <row r="10322" spans="1:12" x14ac:dyDescent="0.25">
      <c r="A10322" s="5" t="str">
        <f t="shared" si="161"/>
        <v>1SublapSCEC3121</v>
      </c>
      <c r="B10322" s="9">
        <v>1</v>
      </c>
      <c r="C10322" t="s">
        <v>133</v>
      </c>
      <c r="D10322" s="3" t="s">
        <v>144</v>
      </c>
      <c r="E10322" s="9">
        <v>3</v>
      </c>
      <c r="F10322" s="9">
        <v>1</v>
      </c>
      <c r="G10322" s="9">
        <v>2</v>
      </c>
      <c r="H10322" s="9">
        <v>1</v>
      </c>
      <c r="I10322" s="9">
        <v>0.71321839094161987</v>
      </c>
      <c r="J10322" s="9">
        <v>0.71321839094161987</v>
      </c>
      <c r="K10322" s="9">
        <v>0</v>
      </c>
      <c r="L10322" s="9">
        <v>55.906917572021484</v>
      </c>
    </row>
    <row r="10323" spans="1:12" x14ac:dyDescent="0.25">
      <c r="A10323" s="5" t="str">
        <f t="shared" si="161"/>
        <v>1SublapSCEC3122</v>
      </c>
      <c r="B10323" s="9">
        <v>1</v>
      </c>
      <c r="C10323" t="s">
        <v>133</v>
      </c>
      <c r="D10323" s="3" t="s">
        <v>144</v>
      </c>
      <c r="E10323" s="9">
        <v>3</v>
      </c>
      <c r="F10323" s="9">
        <v>1</v>
      </c>
      <c r="G10323" s="9">
        <v>2</v>
      </c>
      <c r="H10323" s="9">
        <v>2</v>
      </c>
      <c r="I10323" s="9">
        <v>0.64964687824249268</v>
      </c>
      <c r="J10323" s="9">
        <v>0.64964687824249268</v>
      </c>
      <c r="K10323" s="9">
        <v>0</v>
      </c>
      <c r="L10323" s="9">
        <v>54.732440948486328</v>
      </c>
    </row>
    <row r="10324" spans="1:12" x14ac:dyDescent="0.25">
      <c r="A10324" s="5" t="str">
        <f t="shared" si="161"/>
        <v>1SublapSCEC3123</v>
      </c>
      <c r="B10324" s="9">
        <v>1</v>
      </c>
      <c r="C10324" t="s">
        <v>133</v>
      </c>
      <c r="D10324" s="3" t="s">
        <v>144</v>
      </c>
      <c r="E10324" s="9">
        <v>3</v>
      </c>
      <c r="F10324" s="9">
        <v>1</v>
      </c>
      <c r="G10324" s="9">
        <v>2</v>
      </c>
      <c r="H10324" s="9">
        <v>3</v>
      </c>
      <c r="I10324" s="9">
        <v>0.60604870319366455</v>
      </c>
      <c r="J10324" s="9">
        <v>0.60604870319366455</v>
      </c>
      <c r="K10324" s="9">
        <v>0</v>
      </c>
      <c r="L10324" s="9">
        <v>52.952362060546875</v>
      </c>
    </row>
    <row r="10325" spans="1:12" x14ac:dyDescent="0.25">
      <c r="A10325" s="5" t="str">
        <f t="shared" si="161"/>
        <v>1SublapSCEC3124</v>
      </c>
      <c r="B10325" s="9">
        <v>1</v>
      </c>
      <c r="C10325" t="s">
        <v>133</v>
      </c>
      <c r="D10325" s="3" t="s">
        <v>144</v>
      </c>
      <c r="E10325" s="9">
        <v>3</v>
      </c>
      <c r="F10325" s="9">
        <v>1</v>
      </c>
      <c r="G10325" s="9">
        <v>2</v>
      </c>
      <c r="H10325" s="9">
        <v>4</v>
      </c>
      <c r="I10325" s="9">
        <v>0.57989591360092163</v>
      </c>
      <c r="J10325" s="9">
        <v>0.57989591360092163</v>
      </c>
      <c r="K10325" s="9">
        <v>0</v>
      </c>
      <c r="L10325" s="9">
        <v>51.870410919189453</v>
      </c>
    </row>
    <row r="10326" spans="1:12" x14ac:dyDescent="0.25">
      <c r="A10326" s="5" t="str">
        <f t="shared" si="161"/>
        <v>1SublapSCEC3125</v>
      </c>
      <c r="B10326" s="9">
        <v>1</v>
      </c>
      <c r="C10326" t="s">
        <v>133</v>
      </c>
      <c r="D10326" s="3" t="s">
        <v>144</v>
      </c>
      <c r="E10326" s="9">
        <v>3</v>
      </c>
      <c r="F10326" s="9">
        <v>1</v>
      </c>
      <c r="G10326" s="9">
        <v>2</v>
      </c>
      <c r="H10326" s="9">
        <v>5</v>
      </c>
      <c r="I10326" s="9">
        <v>0.57672232389450073</v>
      </c>
      <c r="J10326" s="9">
        <v>0.57672232389450073</v>
      </c>
      <c r="K10326" s="9">
        <v>0</v>
      </c>
      <c r="L10326" s="9">
        <v>50.43719482421875</v>
      </c>
    </row>
    <row r="10327" spans="1:12" x14ac:dyDescent="0.25">
      <c r="A10327" s="5" t="str">
        <f t="shared" si="161"/>
        <v>1SublapSCEC3126</v>
      </c>
      <c r="B10327" s="9">
        <v>1</v>
      </c>
      <c r="C10327" t="s">
        <v>133</v>
      </c>
      <c r="D10327" s="3" t="s">
        <v>144</v>
      </c>
      <c r="E10327" s="9">
        <v>3</v>
      </c>
      <c r="F10327" s="9">
        <v>1</v>
      </c>
      <c r="G10327" s="9">
        <v>2</v>
      </c>
      <c r="H10327" s="9">
        <v>6</v>
      </c>
      <c r="I10327" s="9">
        <v>0.60683989524841309</v>
      </c>
      <c r="J10327" s="9">
        <v>0.60683989524841309</v>
      </c>
      <c r="K10327" s="9">
        <v>0</v>
      </c>
      <c r="L10327" s="9">
        <v>49.572517395019531</v>
      </c>
    </row>
    <row r="10328" spans="1:12" x14ac:dyDescent="0.25">
      <c r="A10328" s="5" t="str">
        <f t="shared" si="161"/>
        <v>1SublapSCEC3127</v>
      </c>
      <c r="B10328" s="9">
        <v>1</v>
      </c>
      <c r="C10328" t="s">
        <v>133</v>
      </c>
      <c r="D10328" s="3" t="s">
        <v>144</v>
      </c>
      <c r="E10328" s="9">
        <v>3</v>
      </c>
      <c r="F10328" s="9">
        <v>1</v>
      </c>
      <c r="G10328" s="9">
        <v>2</v>
      </c>
      <c r="H10328" s="9">
        <v>7</v>
      </c>
      <c r="I10328" s="9">
        <v>0.67472332715988159</v>
      </c>
      <c r="J10328" s="9">
        <v>0.67472332715988159</v>
      </c>
      <c r="K10328" s="9">
        <v>0</v>
      </c>
      <c r="L10328" s="9">
        <v>48.97711181640625</v>
      </c>
    </row>
    <row r="10329" spans="1:12" x14ac:dyDescent="0.25">
      <c r="A10329" s="5" t="str">
        <f t="shared" si="161"/>
        <v>1SublapSCEC3128</v>
      </c>
      <c r="B10329" s="9">
        <v>1</v>
      </c>
      <c r="C10329" t="s">
        <v>133</v>
      </c>
      <c r="D10329" s="3" t="s">
        <v>144</v>
      </c>
      <c r="E10329" s="9">
        <v>3</v>
      </c>
      <c r="F10329" s="9">
        <v>1</v>
      </c>
      <c r="G10329" s="9">
        <v>2</v>
      </c>
      <c r="H10329" s="9">
        <v>8</v>
      </c>
      <c r="I10329" s="9">
        <v>0.62643784284591675</v>
      </c>
      <c r="J10329" s="9">
        <v>0.62643784284591675</v>
      </c>
      <c r="K10329" s="9">
        <v>0</v>
      </c>
      <c r="L10329" s="9">
        <v>48.330204010009766</v>
      </c>
    </row>
    <row r="10330" spans="1:12" x14ac:dyDescent="0.25">
      <c r="A10330" s="5" t="str">
        <f t="shared" si="161"/>
        <v>1SublapSCEC3129</v>
      </c>
      <c r="B10330" s="9">
        <v>1</v>
      </c>
      <c r="C10330" t="s">
        <v>133</v>
      </c>
      <c r="D10330" s="3" t="s">
        <v>144</v>
      </c>
      <c r="E10330" s="9">
        <v>3</v>
      </c>
      <c r="F10330" s="9">
        <v>1</v>
      </c>
      <c r="G10330" s="9">
        <v>2</v>
      </c>
      <c r="H10330" s="9">
        <v>9</v>
      </c>
      <c r="I10330" s="9">
        <v>0.44967374205589294</v>
      </c>
      <c r="J10330" s="9">
        <v>0.44967374205589294</v>
      </c>
      <c r="K10330" s="9">
        <v>0</v>
      </c>
      <c r="L10330" s="9">
        <v>49.041328430175781</v>
      </c>
    </row>
    <row r="10331" spans="1:12" x14ac:dyDescent="0.25">
      <c r="A10331" s="5" t="str">
        <f t="shared" si="161"/>
        <v>1SublapSCEC31210</v>
      </c>
      <c r="B10331" s="9">
        <v>1</v>
      </c>
      <c r="C10331" t="s">
        <v>133</v>
      </c>
      <c r="D10331" s="3" t="s">
        <v>144</v>
      </c>
      <c r="E10331" s="9">
        <v>3</v>
      </c>
      <c r="F10331" s="9">
        <v>1</v>
      </c>
      <c r="G10331" s="9">
        <v>2</v>
      </c>
      <c r="H10331" s="9">
        <v>10</v>
      </c>
      <c r="I10331" s="9">
        <v>0.27612012624740601</v>
      </c>
      <c r="J10331" s="9">
        <v>0.27612012624740601</v>
      </c>
      <c r="K10331" s="9">
        <v>0</v>
      </c>
      <c r="L10331" s="9">
        <v>52.594570159912109</v>
      </c>
    </row>
    <row r="10332" spans="1:12" x14ac:dyDescent="0.25">
      <c r="A10332" s="5" t="str">
        <f t="shared" si="161"/>
        <v>1SublapSCEC31211</v>
      </c>
      <c r="B10332" s="9">
        <v>1</v>
      </c>
      <c r="C10332" t="s">
        <v>133</v>
      </c>
      <c r="D10332" s="3" t="s">
        <v>144</v>
      </c>
      <c r="E10332" s="9">
        <v>3</v>
      </c>
      <c r="F10332" s="9">
        <v>1</v>
      </c>
      <c r="G10332" s="9">
        <v>2</v>
      </c>
      <c r="H10332" s="9">
        <v>11</v>
      </c>
      <c r="I10332" s="9">
        <v>0.14491847157478333</v>
      </c>
      <c r="J10332" s="9">
        <v>0.14491847157478333</v>
      </c>
      <c r="K10332" s="9">
        <v>0</v>
      </c>
      <c r="L10332" s="9">
        <v>57.956638336181641</v>
      </c>
    </row>
    <row r="10333" spans="1:12" x14ac:dyDescent="0.25">
      <c r="A10333" s="5" t="str">
        <f t="shared" si="161"/>
        <v>1SublapSCEC31212</v>
      </c>
      <c r="B10333" s="9">
        <v>1</v>
      </c>
      <c r="C10333" t="s">
        <v>133</v>
      </c>
      <c r="D10333" s="3" t="s">
        <v>144</v>
      </c>
      <c r="E10333" s="9">
        <v>3</v>
      </c>
      <c r="F10333" s="9">
        <v>1</v>
      </c>
      <c r="G10333" s="9">
        <v>2</v>
      </c>
      <c r="H10333" s="9">
        <v>12</v>
      </c>
      <c r="I10333" s="9">
        <v>6.9723024964332581E-2</v>
      </c>
      <c r="J10333" s="9">
        <v>6.9723024964332581E-2</v>
      </c>
      <c r="K10333" s="9">
        <v>0</v>
      </c>
      <c r="L10333" s="9">
        <v>62.528884887695313</v>
      </c>
    </row>
    <row r="10334" spans="1:12" x14ac:dyDescent="0.25">
      <c r="A10334" s="5" t="str">
        <f t="shared" si="161"/>
        <v>1SublapSCEC31213</v>
      </c>
      <c r="B10334" s="9">
        <v>1</v>
      </c>
      <c r="C10334" t="s">
        <v>133</v>
      </c>
      <c r="D10334" s="3" t="s">
        <v>144</v>
      </c>
      <c r="E10334" s="9">
        <v>3</v>
      </c>
      <c r="F10334" s="9">
        <v>1</v>
      </c>
      <c r="G10334" s="9">
        <v>2</v>
      </c>
      <c r="H10334" s="9">
        <v>13</v>
      </c>
      <c r="I10334" s="9">
        <v>4.2132582515478134E-2</v>
      </c>
      <c r="J10334" s="9">
        <v>4.2132582515478134E-2</v>
      </c>
      <c r="K10334" s="9">
        <v>0</v>
      </c>
      <c r="L10334" s="9">
        <v>65.897209167480469</v>
      </c>
    </row>
    <row r="10335" spans="1:12" x14ac:dyDescent="0.25">
      <c r="A10335" s="5" t="str">
        <f t="shared" si="161"/>
        <v>1SublapSCEC31214</v>
      </c>
      <c r="B10335" s="9">
        <v>1</v>
      </c>
      <c r="C10335" t="s">
        <v>133</v>
      </c>
      <c r="D10335" s="3" t="s">
        <v>144</v>
      </c>
      <c r="E10335" s="9">
        <v>3</v>
      </c>
      <c r="F10335" s="9">
        <v>1</v>
      </c>
      <c r="G10335" s="9">
        <v>2</v>
      </c>
      <c r="H10335" s="9">
        <v>14</v>
      </c>
      <c r="I10335" s="9">
        <v>5.7817179709672928E-2</v>
      </c>
      <c r="J10335" s="9">
        <v>5.7817179709672928E-2</v>
      </c>
      <c r="K10335" s="9">
        <v>0</v>
      </c>
      <c r="L10335" s="9">
        <v>68.291572570800781</v>
      </c>
    </row>
    <row r="10336" spans="1:12" x14ac:dyDescent="0.25">
      <c r="A10336" s="5" t="str">
        <f t="shared" si="161"/>
        <v>1SublapSCEC31215</v>
      </c>
      <c r="B10336" s="9">
        <v>1</v>
      </c>
      <c r="C10336" t="s">
        <v>133</v>
      </c>
      <c r="D10336" s="3" t="s">
        <v>144</v>
      </c>
      <c r="E10336" s="9">
        <v>3</v>
      </c>
      <c r="F10336" s="9">
        <v>1</v>
      </c>
      <c r="G10336" s="9">
        <v>2</v>
      </c>
      <c r="H10336" s="9">
        <v>15</v>
      </c>
      <c r="I10336" s="9">
        <v>0.14471429586410522</v>
      </c>
      <c r="J10336" s="9">
        <v>0.14471429586410522</v>
      </c>
      <c r="K10336" s="9">
        <v>0</v>
      </c>
      <c r="L10336" s="9">
        <v>69.771949768066406</v>
      </c>
    </row>
    <row r="10337" spans="1:12" x14ac:dyDescent="0.25">
      <c r="A10337" s="5" t="str">
        <f t="shared" si="161"/>
        <v>1SublapSCEC31216</v>
      </c>
      <c r="B10337" s="9">
        <v>1</v>
      </c>
      <c r="C10337" t="s">
        <v>133</v>
      </c>
      <c r="D10337" s="3" t="s">
        <v>144</v>
      </c>
      <c r="E10337" s="9">
        <v>3</v>
      </c>
      <c r="F10337" s="9">
        <v>1</v>
      </c>
      <c r="G10337" s="9">
        <v>2</v>
      </c>
      <c r="H10337" s="9">
        <v>16</v>
      </c>
      <c r="I10337" s="9">
        <v>0.30188491940498352</v>
      </c>
      <c r="J10337" s="9">
        <v>0.30188491940498352</v>
      </c>
      <c r="K10337" s="9">
        <v>0</v>
      </c>
      <c r="L10337" s="9">
        <v>70.852470397949219</v>
      </c>
    </row>
    <row r="10338" spans="1:12" x14ac:dyDescent="0.25">
      <c r="A10338" s="5" t="str">
        <f t="shared" si="161"/>
        <v>1SublapSCEC31217</v>
      </c>
      <c r="B10338" s="9">
        <v>1</v>
      </c>
      <c r="C10338" t="s">
        <v>133</v>
      </c>
      <c r="D10338" s="3" t="s">
        <v>144</v>
      </c>
      <c r="E10338" s="9">
        <v>3</v>
      </c>
      <c r="F10338" s="9">
        <v>1</v>
      </c>
      <c r="G10338" s="9">
        <v>2</v>
      </c>
      <c r="H10338" s="9">
        <v>17</v>
      </c>
      <c r="I10338" s="9">
        <v>0.50515568256378174</v>
      </c>
      <c r="J10338" s="9">
        <v>0.50515568256378174</v>
      </c>
      <c r="K10338" s="9">
        <v>0</v>
      </c>
      <c r="L10338" s="9">
        <v>71.739585876464844</v>
      </c>
    </row>
    <row r="10339" spans="1:12" x14ac:dyDescent="0.25">
      <c r="A10339" s="5" t="str">
        <f t="shared" si="161"/>
        <v>1SublapSCEC31218</v>
      </c>
      <c r="B10339" s="9">
        <v>1</v>
      </c>
      <c r="C10339" t="s">
        <v>133</v>
      </c>
      <c r="D10339" s="3" t="s">
        <v>144</v>
      </c>
      <c r="E10339" s="9">
        <v>3</v>
      </c>
      <c r="F10339" s="9">
        <v>1</v>
      </c>
      <c r="G10339" s="9">
        <v>2</v>
      </c>
      <c r="H10339" s="9">
        <v>18</v>
      </c>
      <c r="I10339" s="9">
        <v>0.7278749942779541</v>
      </c>
      <c r="J10339" s="9">
        <v>0.7278749942779541</v>
      </c>
      <c r="K10339" s="9">
        <v>0</v>
      </c>
      <c r="L10339" s="9">
        <v>71.555534362792969</v>
      </c>
    </row>
    <row r="10340" spans="1:12" x14ac:dyDescent="0.25">
      <c r="A10340" s="5" t="str">
        <f t="shared" si="161"/>
        <v>1SublapSCEC31219</v>
      </c>
      <c r="B10340" s="9">
        <v>1</v>
      </c>
      <c r="C10340" t="s">
        <v>133</v>
      </c>
      <c r="D10340" s="3" t="s">
        <v>144</v>
      </c>
      <c r="E10340" s="9">
        <v>3</v>
      </c>
      <c r="F10340" s="9">
        <v>1</v>
      </c>
      <c r="G10340" s="9">
        <v>2</v>
      </c>
      <c r="H10340" s="9">
        <v>19</v>
      </c>
      <c r="I10340" s="9">
        <v>0.90264856815338135</v>
      </c>
      <c r="J10340" s="9">
        <v>0.90264856815338135</v>
      </c>
      <c r="K10340" s="9">
        <v>0</v>
      </c>
      <c r="L10340" s="9">
        <v>70.406181335449219</v>
      </c>
    </row>
    <row r="10341" spans="1:12" x14ac:dyDescent="0.25">
      <c r="A10341" s="5" t="str">
        <f t="shared" si="161"/>
        <v>1SublapSCEC31220</v>
      </c>
      <c r="B10341" s="9">
        <v>1</v>
      </c>
      <c r="C10341" t="s">
        <v>133</v>
      </c>
      <c r="D10341" s="3" t="s">
        <v>144</v>
      </c>
      <c r="E10341" s="9">
        <v>3</v>
      </c>
      <c r="F10341" s="9">
        <v>1</v>
      </c>
      <c r="G10341" s="9">
        <v>2</v>
      </c>
      <c r="H10341" s="9">
        <v>20</v>
      </c>
      <c r="I10341" s="9">
        <v>0.99578821659088135</v>
      </c>
      <c r="J10341" s="9">
        <v>0.99578821659088135</v>
      </c>
      <c r="K10341" s="9">
        <v>0</v>
      </c>
      <c r="L10341" s="9">
        <v>67.73565673828125</v>
      </c>
    </row>
    <row r="10342" spans="1:12" x14ac:dyDescent="0.25">
      <c r="A10342" s="5" t="str">
        <f t="shared" si="161"/>
        <v>1SublapSCEC31221</v>
      </c>
      <c r="B10342" s="9">
        <v>1</v>
      </c>
      <c r="C10342" t="s">
        <v>133</v>
      </c>
      <c r="D10342" s="3" t="s">
        <v>144</v>
      </c>
      <c r="E10342" s="9">
        <v>3</v>
      </c>
      <c r="F10342" s="9">
        <v>1</v>
      </c>
      <c r="G10342" s="9">
        <v>2</v>
      </c>
      <c r="H10342" s="9">
        <v>21</v>
      </c>
      <c r="I10342" s="9">
        <v>0.99719637632369995</v>
      </c>
      <c r="J10342" s="9">
        <v>0.99719637632369995</v>
      </c>
      <c r="K10342" s="9">
        <v>0</v>
      </c>
      <c r="L10342" s="9">
        <v>63.995140075683594</v>
      </c>
    </row>
    <row r="10343" spans="1:12" x14ac:dyDescent="0.25">
      <c r="A10343" s="5" t="str">
        <f t="shared" si="161"/>
        <v>1SublapSCEC31222</v>
      </c>
      <c r="B10343" s="9">
        <v>1</v>
      </c>
      <c r="C10343" t="s">
        <v>133</v>
      </c>
      <c r="D10343" s="3" t="s">
        <v>144</v>
      </c>
      <c r="E10343" s="9">
        <v>3</v>
      </c>
      <c r="F10343" s="9">
        <v>1</v>
      </c>
      <c r="G10343" s="9">
        <v>2</v>
      </c>
      <c r="H10343" s="9">
        <v>22</v>
      </c>
      <c r="I10343" s="9">
        <v>0.95354986190795898</v>
      </c>
      <c r="J10343" s="9">
        <v>0.95354986190795898</v>
      </c>
      <c r="K10343" s="9">
        <v>0</v>
      </c>
      <c r="L10343" s="9">
        <v>60.652717590332031</v>
      </c>
    </row>
    <row r="10344" spans="1:12" x14ac:dyDescent="0.25">
      <c r="A10344" s="5" t="str">
        <f t="shared" si="161"/>
        <v>1SublapSCEC31223</v>
      </c>
      <c r="B10344" s="9">
        <v>1</v>
      </c>
      <c r="C10344" t="s">
        <v>133</v>
      </c>
      <c r="D10344" s="3" t="s">
        <v>144</v>
      </c>
      <c r="E10344" s="9">
        <v>3</v>
      </c>
      <c r="F10344" s="9">
        <v>1</v>
      </c>
      <c r="G10344" s="9">
        <v>2</v>
      </c>
      <c r="H10344" s="9">
        <v>23</v>
      </c>
      <c r="I10344" s="9">
        <v>0.88574379682540894</v>
      </c>
      <c r="J10344" s="9">
        <v>0.88574379682540894</v>
      </c>
      <c r="K10344" s="9">
        <v>0</v>
      </c>
      <c r="L10344" s="9">
        <v>58.707389831542969</v>
      </c>
    </row>
    <row r="10345" spans="1:12" x14ac:dyDescent="0.25">
      <c r="A10345" s="5" t="str">
        <f t="shared" si="161"/>
        <v>1SublapSCEC31224</v>
      </c>
      <c r="B10345" s="9">
        <v>1</v>
      </c>
      <c r="C10345" t="s">
        <v>133</v>
      </c>
      <c r="D10345" s="3" t="s">
        <v>144</v>
      </c>
      <c r="E10345" s="9">
        <v>3</v>
      </c>
      <c r="F10345" s="9">
        <v>1</v>
      </c>
      <c r="G10345" s="9">
        <v>2</v>
      </c>
      <c r="H10345" s="9">
        <v>24</v>
      </c>
      <c r="I10345" s="9">
        <v>0.78222417831420898</v>
      </c>
      <c r="J10345" s="9">
        <v>0.78222417831420898</v>
      </c>
      <c r="K10345" s="9">
        <v>0</v>
      </c>
      <c r="L10345" s="9">
        <v>57.085414886474609</v>
      </c>
    </row>
    <row r="10346" spans="1:12" x14ac:dyDescent="0.25">
      <c r="A10346" s="5" t="str">
        <f t="shared" si="161"/>
        <v>1SublapSCEC31101</v>
      </c>
      <c r="B10346" s="9">
        <v>1</v>
      </c>
      <c r="C10346" t="s">
        <v>133</v>
      </c>
      <c r="D10346" t="s">
        <v>144</v>
      </c>
      <c r="E10346" s="9">
        <v>3</v>
      </c>
      <c r="F10346" s="9">
        <v>1</v>
      </c>
      <c r="G10346" s="9">
        <v>10</v>
      </c>
      <c r="H10346" s="9">
        <v>1</v>
      </c>
      <c r="I10346" s="9">
        <v>1.0494688749313354</v>
      </c>
      <c r="J10346" s="9">
        <v>1.0494688749313354</v>
      </c>
      <c r="K10346" s="9">
        <v>0</v>
      </c>
      <c r="L10346" s="9">
        <v>69.127578735351563</v>
      </c>
    </row>
    <row r="10347" spans="1:12" x14ac:dyDescent="0.25">
      <c r="A10347" s="5" t="str">
        <f t="shared" si="161"/>
        <v>1SublapSCEC31102</v>
      </c>
      <c r="B10347" s="9">
        <v>1</v>
      </c>
      <c r="C10347" t="s">
        <v>133</v>
      </c>
      <c r="D10347" t="s">
        <v>144</v>
      </c>
      <c r="E10347" s="9">
        <v>3</v>
      </c>
      <c r="F10347" s="9">
        <v>1</v>
      </c>
      <c r="G10347" s="9">
        <v>10</v>
      </c>
      <c r="H10347" s="9">
        <v>2</v>
      </c>
      <c r="I10347" s="9">
        <v>0.90827620029449463</v>
      </c>
      <c r="J10347" s="9">
        <v>0.90827620029449463</v>
      </c>
      <c r="K10347" s="9">
        <v>0</v>
      </c>
      <c r="L10347" s="9">
        <v>67.317665100097656</v>
      </c>
    </row>
    <row r="10348" spans="1:12" x14ac:dyDescent="0.25">
      <c r="A10348" s="5" t="str">
        <f t="shared" si="161"/>
        <v>1SublapSCEC31103</v>
      </c>
      <c r="B10348" s="9">
        <v>1</v>
      </c>
      <c r="C10348" t="s">
        <v>133</v>
      </c>
      <c r="D10348" t="s">
        <v>144</v>
      </c>
      <c r="E10348" s="9">
        <v>3</v>
      </c>
      <c r="F10348" s="9">
        <v>1</v>
      </c>
      <c r="G10348" s="9">
        <v>10</v>
      </c>
      <c r="H10348" s="9">
        <v>3</v>
      </c>
      <c r="I10348" s="9">
        <v>0.76054447889328003</v>
      </c>
      <c r="J10348" s="9">
        <v>0.76054447889328003</v>
      </c>
      <c r="K10348" s="9">
        <v>0</v>
      </c>
      <c r="L10348" s="9">
        <v>64.947647094726563</v>
      </c>
    </row>
    <row r="10349" spans="1:12" x14ac:dyDescent="0.25">
      <c r="A10349" s="5" t="str">
        <f t="shared" si="161"/>
        <v>1SublapSCEC31104</v>
      </c>
      <c r="B10349" s="9">
        <v>1</v>
      </c>
      <c r="C10349" t="s">
        <v>133</v>
      </c>
      <c r="D10349" t="s">
        <v>144</v>
      </c>
      <c r="E10349" s="9">
        <v>3</v>
      </c>
      <c r="F10349" s="9">
        <v>1</v>
      </c>
      <c r="G10349" s="9">
        <v>10</v>
      </c>
      <c r="H10349" s="9">
        <v>4</v>
      </c>
      <c r="I10349" s="9">
        <v>0.69444453716278076</v>
      </c>
      <c r="J10349" s="9">
        <v>0.69444453716278076</v>
      </c>
      <c r="K10349" s="9">
        <v>0</v>
      </c>
      <c r="L10349" s="9">
        <v>63.503952026367188</v>
      </c>
    </row>
    <row r="10350" spans="1:12" x14ac:dyDescent="0.25">
      <c r="A10350" s="5" t="str">
        <f t="shared" si="161"/>
        <v>1SublapSCEC31105</v>
      </c>
      <c r="B10350" s="9">
        <v>1</v>
      </c>
      <c r="C10350" t="s">
        <v>133</v>
      </c>
      <c r="D10350" t="s">
        <v>144</v>
      </c>
      <c r="E10350" s="9">
        <v>3</v>
      </c>
      <c r="F10350" s="9">
        <v>1</v>
      </c>
      <c r="G10350" s="9">
        <v>10</v>
      </c>
      <c r="H10350" s="9">
        <v>5</v>
      </c>
      <c r="I10350" s="9">
        <v>0.66670709848403931</v>
      </c>
      <c r="J10350" s="9">
        <v>0.66670709848403931</v>
      </c>
      <c r="K10350" s="9">
        <v>0</v>
      </c>
      <c r="L10350" s="9">
        <v>62.901790618896484</v>
      </c>
    </row>
    <row r="10351" spans="1:12" x14ac:dyDescent="0.25">
      <c r="A10351" s="5" t="str">
        <f t="shared" si="161"/>
        <v>1SublapSCEC31106</v>
      </c>
      <c r="B10351" s="9">
        <v>1</v>
      </c>
      <c r="C10351" t="s">
        <v>133</v>
      </c>
      <c r="D10351" t="s">
        <v>144</v>
      </c>
      <c r="E10351" s="9">
        <v>3</v>
      </c>
      <c r="F10351" s="9">
        <v>1</v>
      </c>
      <c r="G10351" s="9">
        <v>10</v>
      </c>
      <c r="H10351" s="9">
        <v>6</v>
      </c>
      <c r="I10351" s="9">
        <v>0.66076159477233887</v>
      </c>
      <c r="J10351" s="9">
        <v>0.66076159477233887</v>
      </c>
      <c r="K10351" s="9">
        <v>0</v>
      </c>
      <c r="L10351" s="9">
        <v>62.669876098632813</v>
      </c>
    </row>
    <row r="10352" spans="1:12" x14ac:dyDescent="0.25">
      <c r="A10352" s="5" t="str">
        <f t="shared" si="161"/>
        <v>1SublapSCEC31107</v>
      </c>
      <c r="B10352" s="9">
        <v>1</v>
      </c>
      <c r="C10352" t="s">
        <v>133</v>
      </c>
      <c r="D10352" t="s">
        <v>144</v>
      </c>
      <c r="E10352" s="9">
        <v>3</v>
      </c>
      <c r="F10352" s="9">
        <v>1</v>
      </c>
      <c r="G10352" s="9">
        <v>10</v>
      </c>
      <c r="H10352" s="9">
        <v>7</v>
      </c>
      <c r="I10352" s="9">
        <v>0.6993367075920105</v>
      </c>
      <c r="J10352" s="9">
        <v>0.6993367075920105</v>
      </c>
      <c r="K10352" s="9">
        <v>0</v>
      </c>
      <c r="L10352" s="9">
        <v>62.619522094726563</v>
      </c>
    </row>
    <row r="10353" spans="1:12" x14ac:dyDescent="0.25">
      <c r="A10353" s="5" t="str">
        <f t="shared" si="161"/>
        <v>1SublapSCEC31108</v>
      </c>
      <c r="B10353" s="9">
        <v>1</v>
      </c>
      <c r="C10353" t="s">
        <v>133</v>
      </c>
      <c r="D10353" t="s">
        <v>144</v>
      </c>
      <c r="E10353" s="9">
        <v>3</v>
      </c>
      <c r="F10353" s="9">
        <v>1</v>
      </c>
      <c r="G10353" s="9">
        <v>10</v>
      </c>
      <c r="H10353" s="9">
        <v>8</v>
      </c>
      <c r="I10353" s="9">
        <v>0.64362466335296631</v>
      </c>
      <c r="J10353" s="9">
        <v>0.64362466335296631</v>
      </c>
      <c r="K10353" s="9">
        <v>0</v>
      </c>
      <c r="L10353" s="9">
        <v>62.628372192382813</v>
      </c>
    </row>
    <row r="10354" spans="1:12" x14ac:dyDescent="0.25">
      <c r="A10354" s="5" t="str">
        <f t="shared" si="161"/>
        <v>1SublapSCEC31109</v>
      </c>
      <c r="B10354" s="9">
        <v>1</v>
      </c>
      <c r="C10354" t="s">
        <v>133</v>
      </c>
      <c r="D10354" t="s">
        <v>144</v>
      </c>
      <c r="E10354" s="9">
        <v>3</v>
      </c>
      <c r="F10354" s="9">
        <v>1</v>
      </c>
      <c r="G10354" s="9">
        <v>10</v>
      </c>
      <c r="H10354" s="9">
        <v>9</v>
      </c>
      <c r="I10354" s="9">
        <v>0.49270430207252502</v>
      </c>
      <c r="J10354" s="9">
        <v>0.49270430207252502</v>
      </c>
      <c r="K10354" s="9">
        <v>0</v>
      </c>
      <c r="L10354" s="9">
        <v>64.297279357910156</v>
      </c>
    </row>
    <row r="10355" spans="1:12" x14ac:dyDescent="0.25">
      <c r="A10355" s="5" t="str">
        <f t="shared" si="161"/>
        <v>1SublapSCEC311010</v>
      </c>
      <c r="B10355" s="9">
        <v>1</v>
      </c>
      <c r="C10355" t="s">
        <v>133</v>
      </c>
      <c r="D10355" t="s">
        <v>144</v>
      </c>
      <c r="E10355" s="9">
        <v>3</v>
      </c>
      <c r="F10355" s="9">
        <v>1</v>
      </c>
      <c r="G10355" s="9">
        <v>10</v>
      </c>
      <c r="H10355" s="9">
        <v>10</v>
      </c>
      <c r="I10355" s="9">
        <v>0.35646709799766541</v>
      </c>
      <c r="J10355" s="9">
        <v>0.35646709799766541</v>
      </c>
      <c r="K10355" s="9">
        <v>0</v>
      </c>
      <c r="L10355" s="9">
        <v>69.979789733886719</v>
      </c>
    </row>
    <row r="10356" spans="1:12" x14ac:dyDescent="0.25">
      <c r="A10356" s="5" t="str">
        <f t="shared" si="161"/>
        <v>1SublapSCEC311011</v>
      </c>
      <c r="B10356" s="9">
        <v>1</v>
      </c>
      <c r="C10356" t="s">
        <v>133</v>
      </c>
      <c r="D10356" t="s">
        <v>144</v>
      </c>
      <c r="E10356" s="9">
        <v>3</v>
      </c>
      <c r="F10356" s="9">
        <v>1</v>
      </c>
      <c r="G10356" s="9">
        <v>10</v>
      </c>
      <c r="H10356" s="9">
        <v>11</v>
      </c>
      <c r="I10356" s="9">
        <v>0.28302314877510071</v>
      </c>
      <c r="J10356" s="9">
        <v>0.28302314877510071</v>
      </c>
      <c r="K10356" s="9">
        <v>0</v>
      </c>
      <c r="L10356" s="9">
        <v>76.125656127929688</v>
      </c>
    </row>
    <row r="10357" spans="1:12" x14ac:dyDescent="0.25">
      <c r="A10357" s="5" t="str">
        <f t="shared" si="161"/>
        <v>1SublapSCEC311012</v>
      </c>
      <c r="B10357" s="9">
        <v>1</v>
      </c>
      <c r="C10357" t="s">
        <v>133</v>
      </c>
      <c r="D10357" t="s">
        <v>144</v>
      </c>
      <c r="E10357" s="9">
        <v>3</v>
      </c>
      <c r="F10357" s="9">
        <v>1</v>
      </c>
      <c r="G10357" s="9">
        <v>10</v>
      </c>
      <c r="H10357" s="9">
        <v>12</v>
      </c>
      <c r="I10357" s="9">
        <v>0.28892973065376282</v>
      </c>
      <c r="J10357" s="9">
        <v>0.28892973065376282</v>
      </c>
      <c r="K10357" s="9">
        <v>0</v>
      </c>
      <c r="L10357" s="9">
        <v>81.154212951660156</v>
      </c>
    </row>
    <row r="10358" spans="1:12" x14ac:dyDescent="0.25">
      <c r="A10358" s="5" t="str">
        <f t="shared" si="161"/>
        <v>1SublapSCEC311013</v>
      </c>
      <c r="B10358" s="9">
        <v>1</v>
      </c>
      <c r="C10358" t="s">
        <v>133</v>
      </c>
      <c r="D10358" t="s">
        <v>144</v>
      </c>
      <c r="E10358" s="9">
        <v>3</v>
      </c>
      <c r="F10358" s="9">
        <v>1</v>
      </c>
      <c r="G10358" s="9">
        <v>10</v>
      </c>
      <c r="H10358" s="9">
        <v>13</v>
      </c>
      <c r="I10358" s="9">
        <v>0.39856007695198059</v>
      </c>
      <c r="J10358" s="9">
        <v>0.39856007695198059</v>
      </c>
      <c r="K10358" s="9">
        <v>0</v>
      </c>
      <c r="L10358" s="9">
        <v>84.768585205078125</v>
      </c>
    </row>
    <row r="10359" spans="1:12" x14ac:dyDescent="0.25">
      <c r="A10359" s="5" t="str">
        <f t="shared" si="161"/>
        <v>1SublapSCEC311014</v>
      </c>
      <c r="B10359" s="9">
        <v>1</v>
      </c>
      <c r="C10359" t="s">
        <v>133</v>
      </c>
      <c r="D10359" t="s">
        <v>144</v>
      </c>
      <c r="E10359" s="9">
        <v>3</v>
      </c>
      <c r="F10359" s="9">
        <v>1</v>
      </c>
      <c r="G10359" s="9">
        <v>10</v>
      </c>
      <c r="H10359" s="9">
        <v>14</v>
      </c>
      <c r="I10359" s="9">
        <v>0.58626466989517212</v>
      </c>
      <c r="J10359" s="9">
        <v>0.58626466989517212</v>
      </c>
      <c r="K10359" s="9">
        <v>0</v>
      </c>
      <c r="L10359" s="9">
        <v>87.635208129882813</v>
      </c>
    </row>
    <row r="10360" spans="1:12" x14ac:dyDescent="0.25">
      <c r="A10360" s="5" t="str">
        <f t="shared" si="161"/>
        <v>1SublapSCEC311015</v>
      </c>
      <c r="B10360" s="9">
        <v>1</v>
      </c>
      <c r="C10360" t="s">
        <v>133</v>
      </c>
      <c r="D10360" t="s">
        <v>144</v>
      </c>
      <c r="E10360" s="9">
        <v>3</v>
      </c>
      <c r="F10360" s="9">
        <v>1</v>
      </c>
      <c r="G10360" s="9">
        <v>10</v>
      </c>
      <c r="H10360" s="9">
        <v>15</v>
      </c>
      <c r="I10360" s="9">
        <v>0.84032279253005981</v>
      </c>
      <c r="J10360" s="9">
        <v>0.84032279253005981</v>
      </c>
      <c r="K10360" s="9">
        <v>0</v>
      </c>
      <c r="L10360" s="9">
        <v>89.309150695800781</v>
      </c>
    </row>
    <row r="10361" spans="1:12" x14ac:dyDescent="0.25">
      <c r="A10361" s="5" t="str">
        <f t="shared" si="161"/>
        <v>1SublapSCEC311016</v>
      </c>
      <c r="B10361" s="9">
        <v>1</v>
      </c>
      <c r="C10361" t="s">
        <v>133</v>
      </c>
      <c r="D10361" t="s">
        <v>144</v>
      </c>
      <c r="E10361" s="9">
        <v>3</v>
      </c>
      <c r="F10361" s="9">
        <v>1</v>
      </c>
      <c r="G10361" s="9">
        <v>10</v>
      </c>
      <c r="H10361" s="9">
        <v>16</v>
      </c>
      <c r="I10361" s="9">
        <v>1.1640324592590332</v>
      </c>
      <c r="J10361" s="9">
        <v>1.1640324592590332</v>
      </c>
      <c r="K10361" s="9">
        <v>0</v>
      </c>
      <c r="L10361" s="9">
        <v>90.695350646972656</v>
      </c>
    </row>
    <row r="10362" spans="1:12" x14ac:dyDescent="0.25">
      <c r="A10362" s="5" t="str">
        <f t="shared" si="161"/>
        <v>1SublapSCEC311017</v>
      </c>
      <c r="B10362" s="9">
        <v>1</v>
      </c>
      <c r="C10362" t="s">
        <v>133</v>
      </c>
      <c r="D10362" t="s">
        <v>144</v>
      </c>
      <c r="E10362" s="9">
        <v>3</v>
      </c>
      <c r="F10362" s="9">
        <v>1</v>
      </c>
      <c r="G10362" s="9">
        <v>10</v>
      </c>
      <c r="H10362" s="9">
        <v>17</v>
      </c>
      <c r="I10362" s="9">
        <v>1.4696192741394043</v>
      </c>
      <c r="J10362" s="9">
        <v>0.44000375270843506</v>
      </c>
      <c r="K10362" s="9">
        <v>3.1516235321760178E-2</v>
      </c>
      <c r="L10362" s="9">
        <v>91.184921264648438</v>
      </c>
    </row>
    <row r="10363" spans="1:12" x14ac:dyDescent="0.25">
      <c r="A10363" s="5" t="str">
        <f t="shared" si="161"/>
        <v>1SublapSCEC311018</v>
      </c>
      <c r="B10363" s="9">
        <v>1</v>
      </c>
      <c r="C10363" t="s">
        <v>133</v>
      </c>
      <c r="D10363" t="s">
        <v>144</v>
      </c>
      <c r="E10363" s="9">
        <v>3</v>
      </c>
      <c r="F10363" s="9">
        <v>1</v>
      </c>
      <c r="G10363" s="9">
        <v>10</v>
      </c>
      <c r="H10363" s="9">
        <v>18</v>
      </c>
      <c r="I10363" s="9">
        <v>1.7354105710983276</v>
      </c>
      <c r="J10363" s="9">
        <v>1.1999622583389282</v>
      </c>
      <c r="K10363" s="9">
        <v>4.5599207282066345E-2</v>
      </c>
      <c r="L10363" s="9">
        <v>90.850685119628906</v>
      </c>
    </row>
    <row r="10364" spans="1:12" x14ac:dyDescent="0.25">
      <c r="A10364" s="5" t="str">
        <f t="shared" si="161"/>
        <v>1SublapSCEC311019</v>
      </c>
      <c r="B10364" s="9">
        <v>1</v>
      </c>
      <c r="C10364" t="s">
        <v>133</v>
      </c>
      <c r="D10364" t="s">
        <v>144</v>
      </c>
      <c r="E10364" s="9">
        <v>3</v>
      </c>
      <c r="F10364" s="9">
        <v>1</v>
      </c>
      <c r="G10364" s="9">
        <v>10</v>
      </c>
      <c r="H10364" s="9">
        <v>19</v>
      </c>
      <c r="I10364" s="9">
        <v>1.8792109489440918</v>
      </c>
      <c r="J10364" s="9">
        <v>1.5604184865951538</v>
      </c>
      <c r="K10364" s="9">
        <v>3.2621417194604874E-2</v>
      </c>
      <c r="L10364" s="9">
        <v>89.147689819335938</v>
      </c>
    </row>
    <row r="10365" spans="1:12" x14ac:dyDescent="0.25">
      <c r="A10365" s="5" t="str">
        <f t="shared" si="161"/>
        <v>1SublapSCEC311020</v>
      </c>
      <c r="B10365" s="9">
        <v>1</v>
      </c>
      <c r="C10365" t="s">
        <v>133</v>
      </c>
      <c r="D10365" t="s">
        <v>144</v>
      </c>
      <c r="E10365" s="9">
        <v>3</v>
      </c>
      <c r="F10365" s="9">
        <v>1</v>
      </c>
      <c r="G10365" s="9">
        <v>10</v>
      </c>
      <c r="H10365" s="9">
        <v>20</v>
      </c>
      <c r="I10365" s="9">
        <v>1.8641318082809448</v>
      </c>
      <c r="J10365" s="9">
        <v>1.6552196741104126</v>
      </c>
      <c r="K10365" s="9">
        <v>1.8170738592743874E-2</v>
      </c>
      <c r="L10365" s="9">
        <v>85.850883483886719</v>
      </c>
    </row>
    <row r="10366" spans="1:12" x14ac:dyDescent="0.25">
      <c r="A10366" s="5" t="str">
        <f t="shared" si="161"/>
        <v>1SublapSCEC311021</v>
      </c>
      <c r="B10366" s="9">
        <v>1</v>
      </c>
      <c r="C10366" t="s">
        <v>133</v>
      </c>
      <c r="D10366" t="s">
        <v>144</v>
      </c>
      <c r="E10366" s="9">
        <v>3</v>
      </c>
      <c r="F10366" s="9">
        <v>1</v>
      </c>
      <c r="G10366" s="9">
        <v>10</v>
      </c>
      <c r="H10366" s="9">
        <v>21</v>
      </c>
      <c r="I10366" s="9">
        <v>1.811954140663147</v>
      </c>
      <c r="J10366" s="9">
        <v>1.6538029909133911</v>
      </c>
      <c r="K10366" s="9">
        <v>2.7824612334370613E-2</v>
      </c>
      <c r="L10366" s="9">
        <v>81.376167297363281</v>
      </c>
    </row>
    <row r="10367" spans="1:12" x14ac:dyDescent="0.25">
      <c r="A10367" s="5" t="str">
        <f t="shared" si="161"/>
        <v>1SublapSCEC311022</v>
      </c>
      <c r="B10367" s="9">
        <v>1</v>
      </c>
      <c r="C10367" t="s">
        <v>133</v>
      </c>
      <c r="D10367" t="s">
        <v>144</v>
      </c>
      <c r="E10367" s="9">
        <v>3</v>
      </c>
      <c r="F10367" s="9">
        <v>1</v>
      </c>
      <c r="G10367" s="9">
        <v>10</v>
      </c>
      <c r="H10367" s="9">
        <v>22</v>
      </c>
      <c r="I10367" s="9">
        <v>1.7142806053161621</v>
      </c>
      <c r="J10367" s="9">
        <v>2.2312140464782715</v>
      </c>
      <c r="K10367" s="9">
        <v>5.4469287395477295E-2</v>
      </c>
      <c r="L10367" s="9">
        <v>77.636871337890625</v>
      </c>
    </row>
    <row r="10368" spans="1:12" x14ac:dyDescent="0.25">
      <c r="A10368" s="5" t="str">
        <f t="shared" si="161"/>
        <v>1SublapSCEC311023</v>
      </c>
      <c r="B10368" s="9">
        <v>1</v>
      </c>
      <c r="C10368" t="s">
        <v>133</v>
      </c>
      <c r="D10368" t="s">
        <v>144</v>
      </c>
      <c r="E10368" s="9">
        <v>3</v>
      </c>
      <c r="F10368" s="9">
        <v>1</v>
      </c>
      <c r="G10368" s="9">
        <v>10</v>
      </c>
      <c r="H10368" s="9">
        <v>23</v>
      </c>
      <c r="I10368" s="9">
        <v>1.5271972417831421</v>
      </c>
      <c r="J10368" s="9">
        <v>1.702533483505249</v>
      </c>
      <c r="K10368" s="9">
        <v>3.113594651222229E-2</v>
      </c>
      <c r="L10368" s="9">
        <v>74.833175659179688</v>
      </c>
    </row>
    <row r="10369" spans="1:12" x14ac:dyDescent="0.25">
      <c r="A10369" s="5" t="str">
        <f t="shared" si="161"/>
        <v>1SublapSCEC311024</v>
      </c>
      <c r="B10369" s="9">
        <v>1</v>
      </c>
      <c r="C10369" t="s">
        <v>133</v>
      </c>
      <c r="D10369" t="s">
        <v>144</v>
      </c>
      <c r="E10369" s="9">
        <v>3</v>
      </c>
      <c r="F10369" s="9">
        <v>1</v>
      </c>
      <c r="G10369" s="9">
        <v>10</v>
      </c>
      <c r="H10369" s="9">
        <v>24</v>
      </c>
      <c r="I10369" s="9">
        <v>1.2691229581832886</v>
      </c>
      <c r="J10369" s="9">
        <v>1.3297303915023804</v>
      </c>
      <c r="K10369" s="9">
        <v>2.8735067695379257E-2</v>
      </c>
      <c r="L10369" s="9">
        <v>71.292884826660156</v>
      </c>
    </row>
    <row r="10370" spans="1:12" x14ac:dyDescent="0.25">
      <c r="A10370" s="5" t="str">
        <f t="shared" si="161"/>
        <v>1SublapSCEC4021</v>
      </c>
      <c r="B10370" s="9">
        <v>1</v>
      </c>
      <c r="C10370" t="s">
        <v>133</v>
      </c>
      <c r="D10370" t="s">
        <v>144</v>
      </c>
      <c r="E10370" s="9">
        <v>4</v>
      </c>
      <c r="F10370" s="9">
        <v>0</v>
      </c>
      <c r="G10370" s="9">
        <v>2</v>
      </c>
      <c r="H10370" s="9">
        <v>1</v>
      </c>
      <c r="I10370" s="9">
        <v>0.89196735620498657</v>
      </c>
      <c r="J10370" s="9">
        <v>0.89196735620498657</v>
      </c>
      <c r="K10370" s="9">
        <v>0</v>
      </c>
      <c r="L10370" s="9">
        <v>65.320022583007813</v>
      </c>
    </row>
    <row r="10371" spans="1:12" x14ac:dyDescent="0.25">
      <c r="A10371" s="5" t="str">
        <f t="shared" ref="A10371:A10434" si="162">B10371&amp;C10371&amp;D10371&amp;E10371&amp;F10371&amp;G10371&amp;H10371</f>
        <v>1SublapSCEC4022</v>
      </c>
      <c r="B10371" s="9">
        <v>1</v>
      </c>
      <c r="C10371" t="s">
        <v>133</v>
      </c>
      <c r="D10371" t="s">
        <v>144</v>
      </c>
      <c r="E10371" s="9">
        <v>4</v>
      </c>
      <c r="F10371" s="9">
        <v>0</v>
      </c>
      <c r="G10371" s="9">
        <v>2</v>
      </c>
      <c r="H10371" s="9">
        <v>2</v>
      </c>
      <c r="I10371" s="9">
        <v>0.77400726079940796</v>
      </c>
      <c r="J10371" s="9">
        <v>0.77400726079940796</v>
      </c>
      <c r="K10371" s="9">
        <v>0</v>
      </c>
      <c r="L10371" s="9">
        <v>63.415569305419922</v>
      </c>
    </row>
    <row r="10372" spans="1:12" x14ac:dyDescent="0.25">
      <c r="A10372" s="5" t="str">
        <f t="shared" si="162"/>
        <v>1SublapSCEC4023</v>
      </c>
      <c r="B10372" s="9">
        <v>1</v>
      </c>
      <c r="C10372" t="s">
        <v>133</v>
      </c>
      <c r="D10372" t="s">
        <v>144</v>
      </c>
      <c r="E10372" s="9">
        <v>4</v>
      </c>
      <c r="F10372" s="9">
        <v>0</v>
      </c>
      <c r="G10372" s="9">
        <v>2</v>
      </c>
      <c r="H10372" s="9">
        <v>3</v>
      </c>
      <c r="I10372" s="9">
        <v>0.70588690042495728</v>
      </c>
      <c r="J10372" s="9">
        <v>0.70588690042495728</v>
      </c>
      <c r="K10372" s="9">
        <v>0</v>
      </c>
      <c r="L10372" s="9">
        <v>62.362838745117188</v>
      </c>
    </row>
    <row r="10373" spans="1:12" x14ac:dyDescent="0.25">
      <c r="A10373" s="5" t="str">
        <f t="shared" si="162"/>
        <v>1SublapSCEC4024</v>
      </c>
      <c r="B10373" s="9">
        <v>1</v>
      </c>
      <c r="C10373" t="s">
        <v>133</v>
      </c>
      <c r="D10373" t="s">
        <v>144</v>
      </c>
      <c r="E10373" s="9">
        <v>4</v>
      </c>
      <c r="F10373" s="9">
        <v>0</v>
      </c>
      <c r="G10373" s="9">
        <v>2</v>
      </c>
      <c r="H10373" s="9">
        <v>4</v>
      </c>
      <c r="I10373" s="9">
        <v>0.65353888273239136</v>
      </c>
      <c r="J10373" s="9">
        <v>0.65353888273239136</v>
      </c>
      <c r="K10373" s="9">
        <v>0</v>
      </c>
      <c r="L10373" s="9">
        <v>60.864784240722656</v>
      </c>
    </row>
    <row r="10374" spans="1:12" x14ac:dyDescent="0.25">
      <c r="A10374" s="5" t="str">
        <f t="shared" si="162"/>
        <v>1SublapSCEC4025</v>
      </c>
      <c r="B10374" s="9">
        <v>1</v>
      </c>
      <c r="C10374" t="s">
        <v>133</v>
      </c>
      <c r="D10374" t="s">
        <v>144</v>
      </c>
      <c r="E10374" s="9">
        <v>4</v>
      </c>
      <c r="F10374" s="9">
        <v>0</v>
      </c>
      <c r="G10374" s="9">
        <v>2</v>
      </c>
      <c r="H10374" s="9">
        <v>5</v>
      </c>
      <c r="I10374" s="9">
        <v>0.62466716766357422</v>
      </c>
      <c r="J10374" s="9">
        <v>0.62466716766357422</v>
      </c>
      <c r="K10374" s="9">
        <v>0</v>
      </c>
      <c r="L10374" s="9">
        <v>59.623531341552734</v>
      </c>
    </row>
    <row r="10375" spans="1:12" x14ac:dyDescent="0.25">
      <c r="A10375" s="5" t="str">
        <f t="shared" si="162"/>
        <v>1SublapSCEC4026</v>
      </c>
      <c r="B10375" s="9">
        <v>1</v>
      </c>
      <c r="C10375" t="s">
        <v>133</v>
      </c>
      <c r="D10375" t="s">
        <v>144</v>
      </c>
      <c r="E10375" s="9">
        <v>4</v>
      </c>
      <c r="F10375" s="9">
        <v>0</v>
      </c>
      <c r="G10375" s="9">
        <v>2</v>
      </c>
      <c r="H10375" s="9">
        <v>6</v>
      </c>
      <c r="I10375" s="9">
        <v>0.62259423732757568</v>
      </c>
      <c r="J10375" s="9">
        <v>0.62259423732757568</v>
      </c>
      <c r="K10375" s="9">
        <v>0</v>
      </c>
      <c r="L10375" s="9">
        <v>58.897880554199219</v>
      </c>
    </row>
    <row r="10376" spans="1:12" x14ac:dyDescent="0.25">
      <c r="A10376" s="5" t="str">
        <f t="shared" si="162"/>
        <v>1SublapSCEC4027</v>
      </c>
      <c r="B10376" s="9">
        <v>1</v>
      </c>
      <c r="C10376" t="s">
        <v>133</v>
      </c>
      <c r="D10376" t="s">
        <v>144</v>
      </c>
      <c r="E10376" s="9">
        <v>4</v>
      </c>
      <c r="F10376" s="9">
        <v>0</v>
      </c>
      <c r="G10376" s="9">
        <v>2</v>
      </c>
      <c r="H10376" s="9">
        <v>7</v>
      </c>
      <c r="I10376" s="9">
        <v>0.63973885774612427</v>
      </c>
      <c r="J10376" s="9">
        <v>0.63973885774612427</v>
      </c>
      <c r="K10376" s="9">
        <v>0</v>
      </c>
      <c r="L10376" s="9">
        <v>57.773662567138672</v>
      </c>
    </row>
    <row r="10377" spans="1:12" x14ac:dyDescent="0.25">
      <c r="A10377" s="5" t="str">
        <f t="shared" si="162"/>
        <v>1SublapSCEC4028</v>
      </c>
      <c r="B10377" s="9">
        <v>1</v>
      </c>
      <c r="C10377" t="s">
        <v>133</v>
      </c>
      <c r="D10377" t="s">
        <v>144</v>
      </c>
      <c r="E10377" s="9">
        <v>4</v>
      </c>
      <c r="F10377" s="9">
        <v>0</v>
      </c>
      <c r="G10377" s="9">
        <v>2</v>
      </c>
      <c r="H10377" s="9">
        <v>8</v>
      </c>
      <c r="I10377" s="9">
        <v>0.57602822780609131</v>
      </c>
      <c r="J10377" s="9">
        <v>0.57602822780609131</v>
      </c>
      <c r="K10377" s="9">
        <v>0</v>
      </c>
      <c r="L10377" s="9">
        <v>57.590023040771484</v>
      </c>
    </row>
    <row r="10378" spans="1:12" x14ac:dyDescent="0.25">
      <c r="A10378" s="5" t="str">
        <f t="shared" si="162"/>
        <v>1SublapSCEC4029</v>
      </c>
      <c r="B10378" s="9">
        <v>1</v>
      </c>
      <c r="C10378" t="s">
        <v>133</v>
      </c>
      <c r="D10378" t="s">
        <v>144</v>
      </c>
      <c r="E10378" s="9">
        <v>4</v>
      </c>
      <c r="F10378" s="9">
        <v>0</v>
      </c>
      <c r="G10378" s="9">
        <v>2</v>
      </c>
      <c r="H10378" s="9">
        <v>9</v>
      </c>
      <c r="I10378" s="9">
        <v>0.40527996420860291</v>
      </c>
      <c r="J10378" s="9">
        <v>0.40527996420860291</v>
      </c>
      <c r="K10378" s="9">
        <v>0</v>
      </c>
      <c r="L10378" s="9">
        <v>59.771469116210938</v>
      </c>
    </row>
    <row r="10379" spans="1:12" x14ac:dyDescent="0.25">
      <c r="A10379" s="5" t="str">
        <f t="shared" si="162"/>
        <v>1SublapSCEC40210</v>
      </c>
      <c r="B10379" s="9">
        <v>1</v>
      </c>
      <c r="C10379" t="s">
        <v>133</v>
      </c>
      <c r="D10379" t="s">
        <v>144</v>
      </c>
      <c r="E10379" s="9">
        <v>4</v>
      </c>
      <c r="F10379" s="9">
        <v>0</v>
      </c>
      <c r="G10379" s="9">
        <v>2</v>
      </c>
      <c r="H10379" s="9">
        <v>10</v>
      </c>
      <c r="I10379" s="9">
        <v>0.25111943483352661</v>
      </c>
      <c r="J10379" s="9">
        <v>0.25111943483352661</v>
      </c>
      <c r="K10379" s="9">
        <v>0</v>
      </c>
      <c r="L10379" s="9">
        <v>65.767799377441406</v>
      </c>
    </row>
    <row r="10380" spans="1:12" x14ac:dyDescent="0.25">
      <c r="A10380" s="5" t="str">
        <f t="shared" si="162"/>
        <v>1SublapSCEC40211</v>
      </c>
      <c r="B10380" s="9">
        <v>1</v>
      </c>
      <c r="C10380" t="s">
        <v>133</v>
      </c>
      <c r="D10380" t="s">
        <v>144</v>
      </c>
      <c r="E10380" s="9">
        <v>4</v>
      </c>
      <c r="F10380" s="9">
        <v>0</v>
      </c>
      <c r="G10380" s="9">
        <v>2</v>
      </c>
      <c r="H10380" s="9">
        <v>11</v>
      </c>
      <c r="I10380" s="9">
        <v>0.14230865240097046</v>
      </c>
      <c r="J10380" s="9">
        <v>0.14230865240097046</v>
      </c>
      <c r="K10380" s="9">
        <v>0</v>
      </c>
      <c r="L10380" s="9">
        <v>72.395225524902344</v>
      </c>
    </row>
    <row r="10381" spans="1:12" x14ac:dyDescent="0.25">
      <c r="A10381" s="5" t="str">
        <f t="shared" si="162"/>
        <v>1SublapSCEC40212</v>
      </c>
      <c r="B10381" s="9">
        <v>1</v>
      </c>
      <c r="C10381" t="s">
        <v>133</v>
      </c>
      <c r="D10381" t="s">
        <v>144</v>
      </c>
      <c r="E10381" s="9">
        <v>4</v>
      </c>
      <c r="F10381" s="9">
        <v>0</v>
      </c>
      <c r="G10381" s="9">
        <v>2</v>
      </c>
      <c r="H10381" s="9">
        <v>12</v>
      </c>
      <c r="I10381" s="9">
        <v>7.6456323266029358E-2</v>
      </c>
      <c r="J10381" s="9">
        <v>7.6456323266029358E-2</v>
      </c>
      <c r="K10381" s="9">
        <v>0</v>
      </c>
      <c r="L10381" s="9">
        <v>78.202980041503906</v>
      </c>
    </row>
    <row r="10382" spans="1:12" x14ac:dyDescent="0.25">
      <c r="A10382" s="5" t="str">
        <f t="shared" si="162"/>
        <v>1SublapSCEC40213</v>
      </c>
      <c r="B10382" s="9">
        <v>1</v>
      </c>
      <c r="C10382" t="s">
        <v>133</v>
      </c>
      <c r="D10382" t="s">
        <v>144</v>
      </c>
      <c r="E10382" s="9">
        <v>4</v>
      </c>
      <c r="F10382" s="9">
        <v>0</v>
      </c>
      <c r="G10382" s="9">
        <v>2</v>
      </c>
      <c r="H10382" s="9">
        <v>13</v>
      </c>
      <c r="I10382" s="9">
        <v>0.11451206356287003</v>
      </c>
      <c r="J10382" s="9">
        <v>0.11451206356287003</v>
      </c>
      <c r="K10382" s="9">
        <v>0</v>
      </c>
      <c r="L10382" s="9">
        <v>82.561378479003906</v>
      </c>
    </row>
    <row r="10383" spans="1:12" x14ac:dyDescent="0.25">
      <c r="A10383" s="5" t="str">
        <f t="shared" si="162"/>
        <v>1SublapSCEC40214</v>
      </c>
      <c r="B10383" s="9">
        <v>1</v>
      </c>
      <c r="C10383" t="s">
        <v>133</v>
      </c>
      <c r="D10383" t="s">
        <v>144</v>
      </c>
      <c r="E10383" s="9">
        <v>4</v>
      </c>
      <c r="F10383" s="9">
        <v>0</v>
      </c>
      <c r="G10383" s="9">
        <v>2</v>
      </c>
      <c r="H10383" s="9">
        <v>14</v>
      </c>
      <c r="I10383" s="9">
        <v>0.24510391056537628</v>
      </c>
      <c r="J10383" s="9">
        <v>0.24510391056537628</v>
      </c>
      <c r="K10383" s="9">
        <v>0</v>
      </c>
      <c r="L10383" s="9">
        <v>85.306488037109375</v>
      </c>
    </row>
    <row r="10384" spans="1:12" x14ac:dyDescent="0.25">
      <c r="A10384" s="5" t="str">
        <f t="shared" si="162"/>
        <v>1SublapSCEC40215</v>
      </c>
      <c r="B10384" s="9">
        <v>1</v>
      </c>
      <c r="C10384" t="s">
        <v>133</v>
      </c>
      <c r="D10384" t="s">
        <v>144</v>
      </c>
      <c r="E10384" s="9">
        <v>4</v>
      </c>
      <c r="F10384" s="9">
        <v>0</v>
      </c>
      <c r="G10384" s="9">
        <v>2</v>
      </c>
      <c r="H10384" s="9">
        <v>15</v>
      </c>
      <c r="I10384" s="9">
        <v>0.45300677418708801</v>
      </c>
      <c r="J10384" s="9">
        <v>0.45300677418708801</v>
      </c>
      <c r="K10384" s="9">
        <v>0</v>
      </c>
      <c r="L10384" s="9">
        <v>87.533477783203125</v>
      </c>
    </row>
    <row r="10385" spans="1:12" x14ac:dyDescent="0.25">
      <c r="A10385" s="5" t="str">
        <f t="shared" si="162"/>
        <v>1SublapSCEC40216</v>
      </c>
      <c r="B10385" s="9">
        <v>1</v>
      </c>
      <c r="C10385" t="s">
        <v>133</v>
      </c>
      <c r="D10385" t="s">
        <v>144</v>
      </c>
      <c r="E10385" s="9">
        <v>4</v>
      </c>
      <c r="F10385" s="9">
        <v>0</v>
      </c>
      <c r="G10385" s="9">
        <v>2</v>
      </c>
      <c r="H10385" s="9">
        <v>16</v>
      </c>
      <c r="I10385" s="9">
        <v>0.74656933546066284</v>
      </c>
      <c r="J10385" s="9">
        <v>0.74656933546066284</v>
      </c>
      <c r="K10385" s="9">
        <v>0</v>
      </c>
      <c r="L10385" s="9">
        <v>89.254508972167969</v>
      </c>
    </row>
    <row r="10386" spans="1:12" x14ac:dyDescent="0.25">
      <c r="A10386" s="5" t="str">
        <f t="shared" si="162"/>
        <v>1SublapSCEC40217</v>
      </c>
      <c r="B10386" s="9">
        <v>1</v>
      </c>
      <c r="C10386" t="s">
        <v>133</v>
      </c>
      <c r="D10386" t="s">
        <v>144</v>
      </c>
      <c r="E10386" s="9">
        <v>4</v>
      </c>
      <c r="F10386" s="9">
        <v>0</v>
      </c>
      <c r="G10386" s="9">
        <v>2</v>
      </c>
      <c r="H10386" s="9">
        <v>17</v>
      </c>
      <c r="I10386" s="9">
        <v>1.049802303314209</v>
      </c>
      <c r="J10386" s="9">
        <v>0.38767117261886597</v>
      </c>
      <c r="K10386" s="9">
        <v>3.6579068750143051E-2</v>
      </c>
      <c r="L10386" s="9">
        <v>89.606819152832031</v>
      </c>
    </row>
    <row r="10387" spans="1:12" x14ac:dyDescent="0.25">
      <c r="A10387" s="5" t="str">
        <f t="shared" si="162"/>
        <v>1SublapSCEC40218</v>
      </c>
      <c r="B10387" s="9">
        <v>1</v>
      </c>
      <c r="C10387" t="s">
        <v>133</v>
      </c>
      <c r="D10387" t="s">
        <v>144</v>
      </c>
      <c r="E10387" s="9">
        <v>4</v>
      </c>
      <c r="F10387" s="9">
        <v>0</v>
      </c>
      <c r="G10387" s="9">
        <v>2</v>
      </c>
      <c r="H10387" s="9">
        <v>18</v>
      </c>
      <c r="I10387" s="9">
        <v>1.3189136981964111</v>
      </c>
      <c r="J10387" s="9">
        <v>0.83088696002960205</v>
      </c>
      <c r="K10387" s="9">
        <v>5.3399033844470978E-2</v>
      </c>
      <c r="L10387" s="9">
        <v>88.773826599121094</v>
      </c>
    </row>
    <row r="10388" spans="1:12" x14ac:dyDescent="0.25">
      <c r="A10388" s="5" t="str">
        <f t="shared" si="162"/>
        <v>1SublapSCEC40219</v>
      </c>
      <c r="B10388" s="9">
        <v>1</v>
      </c>
      <c r="C10388" t="s">
        <v>133</v>
      </c>
      <c r="D10388" t="s">
        <v>144</v>
      </c>
      <c r="E10388" s="9">
        <v>4</v>
      </c>
      <c r="F10388" s="9">
        <v>0</v>
      </c>
      <c r="G10388" s="9">
        <v>2</v>
      </c>
      <c r="H10388" s="9">
        <v>19</v>
      </c>
      <c r="I10388" s="9">
        <v>1.4875359535217285</v>
      </c>
      <c r="J10388" s="9">
        <v>1.2070790529251099</v>
      </c>
      <c r="K10388" s="9">
        <v>3.9261352270841599E-2</v>
      </c>
      <c r="L10388" s="9">
        <v>86.591590881347656</v>
      </c>
    </row>
    <row r="10389" spans="1:12" x14ac:dyDescent="0.25">
      <c r="A10389" s="5" t="str">
        <f t="shared" si="162"/>
        <v>1SublapSCEC40220</v>
      </c>
      <c r="B10389" s="9">
        <v>1</v>
      </c>
      <c r="C10389" t="s">
        <v>133</v>
      </c>
      <c r="D10389" t="s">
        <v>144</v>
      </c>
      <c r="E10389" s="9">
        <v>4</v>
      </c>
      <c r="F10389" s="9">
        <v>0</v>
      </c>
      <c r="G10389" s="9">
        <v>2</v>
      </c>
      <c r="H10389" s="9">
        <v>20</v>
      </c>
      <c r="I10389" s="9">
        <v>1.5200271606445313</v>
      </c>
      <c r="J10389" s="9">
        <v>1.3437128067016602</v>
      </c>
      <c r="K10389" s="9">
        <v>2.4243280291557312E-2</v>
      </c>
      <c r="L10389" s="9">
        <v>82.977294921875</v>
      </c>
    </row>
    <row r="10390" spans="1:12" x14ac:dyDescent="0.25">
      <c r="A10390" s="5" t="str">
        <f t="shared" si="162"/>
        <v>1SublapSCEC40221</v>
      </c>
      <c r="B10390" s="9">
        <v>1</v>
      </c>
      <c r="C10390" t="s">
        <v>133</v>
      </c>
      <c r="D10390" t="s">
        <v>144</v>
      </c>
      <c r="E10390" s="9">
        <v>4</v>
      </c>
      <c r="F10390" s="9">
        <v>0</v>
      </c>
      <c r="G10390" s="9">
        <v>2</v>
      </c>
      <c r="H10390" s="9">
        <v>21</v>
      </c>
      <c r="I10390" s="9">
        <v>1.4972426891326904</v>
      </c>
      <c r="J10390" s="9">
        <v>1.3778899908065796</v>
      </c>
      <c r="K10390" s="9">
        <v>3.5714425146579742E-2</v>
      </c>
      <c r="L10390" s="9">
        <v>77.955970764160156</v>
      </c>
    </row>
    <row r="10391" spans="1:12" x14ac:dyDescent="0.25">
      <c r="A10391" s="5" t="str">
        <f t="shared" si="162"/>
        <v>1SublapSCEC40222</v>
      </c>
      <c r="B10391" s="9">
        <v>1</v>
      </c>
      <c r="C10391" t="s">
        <v>133</v>
      </c>
      <c r="D10391" t="s">
        <v>144</v>
      </c>
      <c r="E10391" s="9">
        <v>4</v>
      </c>
      <c r="F10391" s="9">
        <v>0</v>
      </c>
      <c r="G10391" s="9">
        <v>2</v>
      </c>
      <c r="H10391" s="9">
        <v>22</v>
      </c>
      <c r="I10391" s="9">
        <v>1.4193724393844604</v>
      </c>
      <c r="J10391" s="9">
        <v>1.9134418964385986</v>
      </c>
      <c r="K10391" s="9">
        <v>7.3209956288337708E-2</v>
      </c>
      <c r="L10391" s="9">
        <v>73.986640930175781</v>
      </c>
    </row>
    <row r="10392" spans="1:12" x14ac:dyDescent="0.25">
      <c r="A10392" s="5" t="str">
        <f t="shared" si="162"/>
        <v>1SublapSCEC40223</v>
      </c>
      <c r="B10392" s="9">
        <v>1</v>
      </c>
      <c r="C10392" t="s">
        <v>133</v>
      </c>
      <c r="D10392" t="s">
        <v>144</v>
      </c>
      <c r="E10392" s="9">
        <v>4</v>
      </c>
      <c r="F10392" s="9">
        <v>0</v>
      </c>
      <c r="G10392" s="9">
        <v>2</v>
      </c>
      <c r="H10392" s="9">
        <v>23</v>
      </c>
      <c r="I10392" s="9">
        <v>1.2581777572631836</v>
      </c>
      <c r="J10392" s="9">
        <v>1.4164972305297852</v>
      </c>
      <c r="K10392" s="9">
        <v>4.4544771313667297E-2</v>
      </c>
      <c r="L10392" s="9">
        <v>70.001762390136719</v>
      </c>
    </row>
    <row r="10393" spans="1:12" x14ac:dyDescent="0.25">
      <c r="A10393" s="5" t="str">
        <f t="shared" si="162"/>
        <v>1SublapSCEC40224</v>
      </c>
      <c r="B10393" s="9">
        <v>1</v>
      </c>
      <c r="C10393" t="s">
        <v>133</v>
      </c>
      <c r="D10393" t="s">
        <v>144</v>
      </c>
      <c r="E10393" s="9">
        <v>4</v>
      </c>
      <c r="F10393" s="9">
        <v>0</v>
      </c>
      <c r="G10393" s="9">
        <v>2</v>
      </c>
      <c r="H10393" s="9">
        <v>24</v>
      </c>
      <c r="I10393" s="9">
        <v>1.0560464859008789</v>
      </c>
      <c r="J10393" s="9">
        <v>1.0961791276931763</v>
      </c>
      <c r="K10393" s="9">
        <v>3.8830522447824478E-2</v>
      </c>
      <c r="L10393" s="9">
        <v>67.004776000976563</v>
      </c>
    </row>
    <row r="10394" spans="1:12" x14ac:dyDescent="0.25">
      <c r="A10394" s="5" t="str">
        <f t="shared" si="162"/>
        <v>1SublapSCEC40101</v>
      </c>
      <c r="B10394" s="9">
        <v>1</v>
      </c>
      <c r="C10394" t="s">
        <v>133</v>
      </c>
      <c r="D10394" t="s">
        <v>144</v>
      </c>
      <c r="E10394" s="9">
        <v>4</v>
      </c>
      <c r="F10394" s="9">
        <v>0</v>
      </c>
      <c r="G10394" s="9">
        <v>10</v>
      </c>
      <c r="H10394" s="9">
        <v>1</v>
      </c>
      <c r="I10394" s="9">
        <v>1.1313477754592896</v>
      </c>
      <c r="J10394" s="9">
        <v>1.1313477754592896</v>
      </c>
      <c r="K10394" s="9">
        <v>0</v>
      </c>
      <c r="L10394" s="9">
        <v>70.813232421875</v>
      </c>
    </row>
    <row r="10395" spans="1:12" x14ac:dyDescent="0.25">
      <c r="A10395" s="5" t="str">
        <f t="shared" si="162"/>
        <v>1SublapSCEC40102</v>
      </c>
      <c r="B10395" s="9">
        <v>1</v>
      </c>
      <c r="C10395" t="s">
        <v>133</v>
      </c>
      <c r="D10395" t="s">
        <v>144</v>
      </c>
      <c r="E10395" s="9">
        <v>4</v>
      </c>
      <c r="F10395" s="9">
        <v>0</v>
      </c>
      <c r="G10395" s="9">
        <v>10</v>
      </c>
      <c r="H10395" s="9">
        <v>2</v>
      </c>
      <c r="I10395" s="9">
        <v>0.92788374423980713</v>
      </c>
      <c r="J10395" s="9">
        <v>0.92788374423980713</v>
      </c>
      <c r="K10395" s="9">
        <v>0</v>
      </c>
      <c r="L10395" s="9">
        <v>68.594459533691406</v>
      </c>
    </row>
    <row r="10396" spans="1:12" x14ac:dyDescent="0.25">
      <c r="A10396" s="5" t="str">
        <f t="shared" si="162"/>
        <v>1SublapSCEC40103</v>
      </c>
      <c r="B10396" s="9">
        <v>1</v>
      </c>
      <c r="C10396" t="s">
        <v>133</v>
      </c>
      <c r="D10396" t="s">
        <v>144</v>
      </c>
      <c r="E10396" s="9">
        <v>4</v>
      </c>
      <c r="F10396" s="9">
        <v>0</v>
      </c>
      <c r="G10396" s="9">
        <v>10</v>
      </c>
      <c r="H10396" s="9">
        <v>3</v>
      </c>
      <c r="I10396" s="9">
        <v>0.82772117853164673</v>
      </c>
      <c r="J10396" s="9">
        <v>0.82772117853164673</v>
      </c>
      <c r="K10396" s="9">
        <v>0</v>
      </c>
      <c r="L10396" s="9">
        <v>67.285652160644531</v>
      </c>
    </row>
    <row r="10397" spans="1:12" x14ac:dyDescent="0.25">
      <c r="A10397" s="5" t="str">
        <f t="shared" si="162"/>
        <v>1SublapSCEC40104</v>
      </c>
      <c r="B10397" s="9">
        <v>1</v>
      </c>
      <c r="C10397" t="s">
        <v>133</v>
      </c>
      <c r="D10397" t="s">
        <v>144</v>
      </c>
      <c r="E10397" s="9">
        <v>4</v>
      </c>
      <c r="F10397" s="9">
        <v>0</v>
      </c>
      <c r="G10397" s="9">
        <v>10</v>
      </c>
      <c r="H10397" s="9">
        <v>4</v>
      </c>
      <c r="I10397" s="9">
        <v>0.74419605731964111</v>
      </c>
      <c r="J10397" s="9">
        <v>0.74419605731964111</v>
      </c>
      <c r="K10397" s="9">
        <v>0</v>
      </c>
      <c r="L10397" s="9">
        <v>65.923980712890625</v>
      </c>
    </row>
    <row r="10398" spans="1:12" x14ac:dyDescent="0.25">
      <c r="A10398" s="5" t="str">
        <f t="shared" si="162"/>
        <v>1SublapSCEC40105</v>
      </c>
      <c r="B10398" s="9">
        <v>1</v>
      </c>
      <c r="C10398" t="s">
        <v>133</v>
      </c>
      <c r="D10398" t="s">
        <v>144</v>
      </c>
      <c r="E10398" s="9">
        <v>4</v>
      </c>
      <c r="F10398" s="9">
        <v>0</v>
      </c>
      <c r="G10398" s="9">
        <v>10</v>
      </c>
      <c r="H10398" s="9">
        <v>5</v>
      </c>
      <c r="I10398" s="9">
        <v>0.70254397392272949</v>
      </c>
      <c r="J10398" s="9">
        <v>0.70254397392272949</v>
      </c>
      <c r="K10398" s="9">
        <v>0</v>
      </c>
      <c r="L10398" s="9">
        <v>67.301498413085938</v>
      </c>
    </row>
    <row r="10399" spans="1:12" x14ac:dyDescent="0.25">
      <c r="A10399" s="5" t="str">
        <f t="shared" si="162"/>
        <v>1SublapSCEC40106</v>
      </c>
      <c r="B10399" s="9">
        <v>1</v>
      </c>
      <c r="C10399" t="s">
        <v>133</v>
      </c>
      <c r="D10399" t="s">
        <v>144</v>
      </c>
      <c r="E10399" s="9">
        <v>4</v>
      </c>
      <c r="F10399" s="9">
        <v>0</v>
      </c>
      <c r="G10399" s="9">
        <v>10</v>
      </c>
      <c r="H10399" s="9">
        <v>6</v>
      </c>
      <c r="I10399" s="9">
        <v>0.67339211702346802</v>
      </c>
      <c r="J10399" s="9">
        <v>0.67339211702346802</v>
      </c>
      <c r="K10399" s="9">
        <v>0</v>
      </c>
      <c r="L10399" s="9">
        <v>66.054695129394531</v>
      </c>
    </row>
    <row r="10400" spans="1:12" x14ac:dyDescent="0.25">
      <c r="A10400" s="5" t="str">
        <f t="shared" si="162"/>
        <v>1SublapSCEC40107</v>
      </c>
      <c r="B10400" s="9">
        <v>1</v>
      </c>
      <c r="C10400" t="s">
        <v>133</v>
      </c>
      <c r="D10400" t="s">
        <v>144</v>
      </c>
      <c r="E10400" s="9">
        <v>4</v>
      </c>
      <c r="F10400" s="9">
        <v>0</v>
      </c>
      <c r="G10400" s="9">
        <v>10</v>
      </c>
      <c r="H10400" s="9">
        <v>7</v>
      </c>
      <c r="I10400" s="9">
        <v>0.67259275913238525</v>
      </c>
      <c r="J10400" s="9">
        <v>0.67259275913238525</v>
      </c>
      <c r="K10400" s="9">
        <v>0</v>
      </c>
      <c r="L10400" s="9">
        <v>64.984794616699219</v>
      </c>
    </row>
    <row r="10401" spans="1:12" x14ac:dyDescent="0.25">
      <c r="A10401" s="5" t="str">
        <f t="shared" si="162"/>
        <v>1SublapSCEC40108</v>
      </c>
      <c r="B10401" s="9">
        <v>1</v>
      </c>
      <c r="C10401" t="s">
        <v>133</v>
      </c>
      <c r="D10401" t="s">
        <v>144</v>
      </c>
      <c r="E10401" s="9">
        <v>4</v>
      </c>
      <c r="F10401" s="9">
        <v>0</v>
      </c>
      <c r="G10401" s="9">
        <v>10</v>
      </c>
      <c r="H10401" s="9">
        <v>8</v>
      </c>
      <c r="I10401" s="9">
        <v>0.61427754163742065</v>
      </c>
      <c r="J10401" s="9">
        <v>0.61427754163742065</v>
      </c>
      <c r="K10401" s="9">
        <v>0</v>
      </c>
      <c r="L10401" s="9">
        <v>65.25189208984375</v>
      </c>
    </row>
    <row r="10402" spans="1:12" x14ac:dyDescent="0.25">
      <c r="A10402" s="5" t="str">
        <f t="shared" si="162"/>
        <v>1SublapSCEC40109</v>
      </c>
      <c r="B10402" s="9">
        <v>1</v>
      </c>
      <c r="C10402" t="s">
        <v>133</v>
      </c>
      <c r="D10402" t="s">
        <v>144</v>
      </c>
      <c r="E10402" s="9">
        <v>4</v>
      </c>
      <c r="F10402" s="9">
        <v>0</v>
      </c>
      <c r="G10402" s="9">
        <v>10</v>
      </c>
      <c r="H10402" s="9">
        <v>9</v>
      </c>
      <c r="I10402" s="9">
        <v>0.48935800790786743</v>
      </c>
      <c r="J10402" s="9">
        <v>0.48935800790786743</v>
      </c>
      <c r="K10402" s="9">
        <v>0</v>
      </c>
      <c r="L10402" s="9">
        <v>68.500251770019531</v>
      </c>
    </row>
    <row r="10403" spans="1:12" x14ac:dyDescent="0.25">
      <c r="A10403" s="5" t="str">
        <f t="shared" si="162"/>
        <v>1SublapSCEC401010</v>
      </c>
      <c r="B10403" s="9">
        <v>1</v>
      </c>
      <c r="C10403" t="s">
        <v>133</v>
      </c>
      <c r="D10403" t="s">
        <v>144</v>
      </c>
      <c r="E10403" s="9">
        <v>4</v>
      </c>
      <c r="F10403" s="9">
        <v>0</v>
      </c>
      <c r="G10403" s="9">
        <v>10</v>
      </c>
      <c r="H10403" s="9">
        <v>10</v>
      </c>
      <c r="I10403" s="9">
        <v>0.42622298002243042</v>
      </c>
      <c r="J10403" s="9">
        <v>0.42622298002243042</v>
      </c>
      <c r="K10403" s="9">
        <v>0</v>
      </c>
      <c r="L10403" s="9">
        <v>73.58746337890625</v>
      </c>
    </row>
    <row r="10404" spans="1:12" x14ac:dyDescent="0.25">
      <c r="A10404" s="5" t="str">
        <f t="shared" si="162"/>
        <v>1SublapSCEC401011</v>
      </c>
      <c r="B10404" s="9">
        <v>1</v>
      </c>
      <c r="C10404" t="s">
        <v>133</v>
      </c>
      <c r="D10404" t="s">
        <v>144</v>
      </c>
      <c r="E10404" s="9">
        <v>4</v>
      </c>
      <c r="F10404" s="9">
        <v>0</v>
      </c>
      <c r="G10404" s="9">
        <v>10</v>
      </c>
      <c r="H10404" s="9">
        <v>11</v>
      </c>
      <c r="I10404" s="9">
        <v>0.36440747976303101</v>
      </c>
      <c r="J10404" s="9">
        <v>0.36440747976303101</v>
      </c>
      <c r="K10404" s="9">
        <v>0</v>
      </c>
      <c r="L10404" s="9">
        <v>78.058815002441406</v>
      </c>
    </row>
    <row r="10405" spans="1:12" x14ac:dyDescent="0.25">
      <c r="A10405" s="5" t="str">
        <f t="shared" si="162"/>
        <v>1SublapSCEC401012</v>
      </c>
      <c r="B10405" s="9">
        <v>1</v>
      </c>
      <c r="C10405" t="s">
        <v>133</v>
      </c>
      <c r="D10405" t="s">
        <v>144</v>
      </c>
      <c r="E10405" s="9">
        <v>4</v>
      </c>
      <c r="F10405" s="9">
        <v>0</v>
      </c>
      <c r="G10405" s="9">
        <v>10</v>
      </c>
      <c r="H10405" s="9">
        <v>12</v>
      </c>
      <c r="I10405" s="9">
        <v>0.42305645346641541</v>
      </c>
      <c r="J10405" s="9">
        <v>0.42305645346641541</v>
      </c>
      <c r="K10405" s="9">
        <v>0</v>
      </c>
      <c r="L10405" s="9">
        <v>81.656021118164063</v>
      </c>
    </row>
    <row r="10406" spans="1:12" x14ac:dyDescent="0.25">
      <c r="A10406" s="5" t="str">
        <f t="shared" si="162"/>
        <v>1SublapSCEC401013</v>
      </c>
      <c r="B10406" s="9">
        <v>1</v>
      </c>
      <c r="C10406" t="s">
        <v>133</v>
      </c>
      <c r="D10406" t="s">
        <v>144</v>
      </c>
      <c r="E10406" s="9">
        <v>4</v>
      </c>
      <c r="F10406" s="9">
        <v>0</v>
      </c>
      <c r="G10406" s="9">
        <v>10</v>
      </c>
      <c r="H10406" s="9">
        <v>13</v>
      </c>
      <c r="I10406" s="9">
        <v>0.57304280996322632</v>
      </c>
      <c r="J10406" s="9">
        <v>0.57304280996322632</v>
      </c>
      <c r="K10406" s="9">
        <v>0</v>
      </c>
      <c r="L10406" s="9">
        <v>84.516983032226563</v>
      </c>
    </row>
    <row r="10407" spans="1:12" x14ac:dyDescent="0.25">
      <c r="A10407" s="5" t="str">
        <f t="shared" si="162"/>
        <v>1SublapSCEC401014</v>
      </c>
      <c r="B10407" s="9">
        <v>1</v>
      </c>
      <c r="C10407" t="s">
        <v>133</v>
      </c>
      <c r="D10407" t="s">
        <v>144</v>
      </c>
      <c r="E10407" s="9">
        <v>4</v>
      </c>
      <c r="F10407" s="9">
        <v>0</v>
      </c>
      <c r="G10407" s="9">
        <v>10</v>
      </c>
      <c r="H10407" s="9">
        <v>14</v>
      </c>
      <c r="I10407" s="9">
        <v>0.7966231107711792</v>
      </c>
      <c r="J10407" s="9">
        <v>0.7966231107711792</v>
      </c>
      <c r="K10407" s="9">
        <v>0</v>
      </c>
      <c r="L10407" s="9">
        <v>86.518959045410156</v>
      </c>
    </row>
    <row r="10408" spans="1:12" x14ac:dyDescent="0.25">
      <c r="A10408" s="5" t="str">
        <f t="shared" si="162"/>
        <v>1SublapSCEC401015</v>
      </c>
      <c r="B10408" s="9">
        <v>1</v>
      </c>
      <c r="C10408" t="s">
        <v>133</v>
      </c>
      <c r="D10408" t="s">
        <v>144</v>
      </c>
      <c r="E10408" s="9">
        <v>4</v>
      </c>
      <c r="F10408" s="9">
        <v>0</v>
      </c>
      <c r="G10408" s="9">
        <v>10</v>
      </c>
      <c r="H10408" s="9">
        <v>15</v>
      </c>
      <c r="I10408" s="9">
        <v>1.0709110498428345</v>
      </c>
      <c r="J10408" s="9">
        <v>1.0709110498428345</v>
      </c>
      <c r="K10408" s="9">
        <v>0</v>
      </c>
      <c r="L10408" s="9">
        <v>87.932754516601563</v>
      </c>
    </row>
    <row r="10409" spans="1:12" x14ac:dyDescent="0.25">
      <c r="A10409" s="5" t="str">
        <f t="shared" si="162"/>
        <v>1SublapSCEC401016</v>
      </c>
      <c r="B10409" s="9">
        <v>1</v>
      </c>
      <c r="C10409" t="s">
        <v>133</v>
      </c>
      <c r="D10409" t="s">
        <v>144</v>
      </c>
      <c r="E10409" s="9">
        <v>4</v>
      </c>
      <c r="F10409" s="9">
        <v>0</v>
      </c>
      <c r="G10409" s="9">
        <v>10</v>
      </c>
      <c r="H10409" s="9">
        <v>16</v>
      </c>
      <c r="I10409" s="9">
        <v>1.4027160406112671</v>
      </c>
      <c r="J10409" s="9">
        <v>1.4027160406112671</v>
      </c>
      <c r="K10409" s="9">
        <v>0</v>
      </c>
      <c r="L10409" s="9">
        <v>89.5897216796875</v>
      </c>
    </row>
    <row r="10410" spans="1:12" x14ac:dyDescent="0.25">
      <c r="A10410" s="5" t="str">
        <f t="shared" si="162"/>
        <v>1SublapSCEC401017</v>
      </c>
      <c r="B10410" s="9">
        <v>1</v>
      </c>
      <c r="C10410" t="s">
        <v>133</v>
      </c>
      <c r="D10410" t="s">
        <v>144</v>
      </c>
      <c r="E10410" s="9">
        <v>4</v>
      </c>
      <c r="F10410" s="9">
        <v>0</v>
      </c>
      <c r="G10410" s="9">
        <v>10</v>
      </c>
      <c r="H10410" s="9">
        <v>17</v>
      </c>
      <c r="I10410" s="9">
        <v>1.7024087905883789</v>
      </c>
      <c r="J10410" s="9">
        <v>0.68875539302825928</v>
      </c>
      <c r="K10410" s="9">
        <v>3.3752866089344025E-2</v>
      </c>
      <c r="L10410" s="9">
        <v>90.47314453125</v>
      </c>
    </row>
    <row r="10411" spans="1:12" x14ac:dyDescent="0.25">
      <c r="A10411" s="5" t="str">
        <f t="shared" si="162"/>
        <v>1SublapSCEC401018</v>
      </c>
      <c r="B10411" s="9">
        <v>1</v>
      </c>
      <c r="C10411" t="s">
        <v>133</v>
      </c>
      <c r="D10411" t="s">
        <v>144</v>
      </c>
      <c r="E10411" s="9">
        <v>4</v>
      </c>
      <c r="F10411" s="9">
        <v>0</v>
      </c>
      <c r="G10411" s="9">
        <v>10</v>
      </c>
      <c r="H10411" s="9">
        <v>18</v>
      </c>
      <c r="I10411" s="9">
        <v>1.9668766260147095</v>
      </c>
      <c r="J10411" s="9">
        <v>1.4391269683837891</v>
      </c>
      <c r="K10411" s="9">
        <v>4.6798653900623322E-2</v>
      </c>
      <c r="L10411" s="9">
        <v>90.513519287109375</v>
      </c>
    </row>
    <row r="10412" spans="1:12" x14ac:dyDescent="0.25">
      <c r="A10412" s="5" t="str">
        <f t="shared" si="162"/>
        <v>1SublapSCEC401019</v>
      </c>
      <c r="B10412" s="9">
        <v>1</v>
      </c>
      <c r="C10412" t="s">
        <v>133</v>
      </c>
      <c r="D10412" t="s">
        <v>144</v>
      </c>
      <c r="E10412" s="9">
        <v>4</v>
      </c>
      <c r="F10412" s="9">
        <v>0</v>
      </c>
      <c r="G10412" s="9">
        <v>10</v>
      </c>
      <c r="H10412" s="9">
        <v>19</v>
      </c>
      <c r="I10412" s="9">
        <v>2.0910940170288086</v>
      </c>
      <c r="J10412" s="9">
        <v>1.7624280452728271</v>
      </c>
      <c r="K10412" s="9">
        <v>3.1008940190076828E-2</v>
      </c>
      <c r="L10412" s="9">
        <v>89.806022644042969</v>
      </c>
    </row>
    <row r="10413" spans="1:12" x14ac:dyDescent="0.25">
      <c r="A10413" s="5" t="str">
        <f t="shared" si="162"/>
        <v>1SublapSCEC401020</v>
      </c>
      <c r="B10413" s="9">
        <v>1</v>
      </c>
      <c r="C10413" t="s">
        <v>133</v>
      </c>
      <c r="D10413" t="s">
        <v>144</v>
      </c>
      <c r="E10413" s="9">
        <v>4</v>
      </c>
      <c r="F10413" s="9">
        <v>0</v>
      </c>
      <c r="G10413" s="9">
        <v>10</v>
      </c>
      <c r="H10413" s="9">
        <v>20</v>
      </c>
      <c r="I10413" s="9">
        <v>2.0551483631134033</v>
      </c>
      <c r="J10413" s="9">
        <v>1.8247314691543579</v>
      </c>
      <c r="K10413" s="9">
        <v>1.4645091257989407E-2</v>
      </c>
      <c r="L10413" s="9">
        <v>87.746589660644531</v>
      </c>
    </row>
    <row r="10414" spans="1:12" x14ac:dyDescent="0.25">
      <c r="A10414" s="5" t="str">
        <f t="shared" si="162"/>
        <v>1SublapSCEC401021</v>
      </c>
      <c r="B10414" s="9">
        <v>1</v>
      </c>
      <c r="C10414" t="s">
        <v>133</v>
      </c>
      <c r="D10414" t="s">
        <v>144</v>
      </c>
      <c r="E10414" s="9">
        <v>4</v>
      </c>
      <c r="F10414" s="9">
        <v>0</v>
      </c>
      <c r="G10414" s="9">
        <v>10</v>
      </c>
      <c r="H10414" s="9">
        <v>21</v>
      </c>
      <c r="I10414" s="9">
        <v>1.9951690435409546</v>
      </c>
      <c r="J10414" s="9">
        <v>1.8067984580993652</v>
      </c>
      <c r="K10414" s="9">
        <v>2.1930299699306488E-2</v>
      </c>
      <c r="L10414" s="9">
        <v>84.040084838867188</v>
      </c>
    </row>
    <row r="10415" spans="1:12" x14ac:dyDescent="0.25">
      <c r="A10415" s="5" t="str">
        <f t="shared" si="162"/>
        <v>1SublapSCEC401022</v>
      </c>
      <c r="B10415" s="9">
        <v>1</v>
      </c>
      <c r="C10415" t="s">
        <v>133</v>
      </c>
      <c r="D10415" t="s">
        <v>144</v>
      </c>
      <c r="E10415" s="9">
        <v>4</v>
      </c>
      <c r="F10415" s="9">
        <v>0</v>
      </c>
      <c r="G10415" s="9">
        <v>10</v>
      </c>
      <c r="H10415" s="9">
        <v>22</v>
      </c>
      <c r="I10415" s="9">
        <v>1.8929331302642822</v>
      </c>
      <c r="J10415" s="9">
        <v>2.4193301200866699</v>
      </c>
      <c r="K10415" s="9">
        <v>3.9127212017774582E-2</v>
      </c>
      <c r="L10415" s="9">
        <v>80.750411987304688</v>
      </c>
    </row>
    <row r="10416" spans="1:12" x14ac:dyDescent="0.25">
      <c r="A10416" s="5" t="str">
        <f t="shared" si="162"/>
        <v>1SublapSCEC401023</v>
      </c>
      <c r="B10416" s="9">
        <v>1</v>
      </c>
      <c r="C10416" t="s">
        <v>133</v>
      </c>
      <c r="D10416" t="s">
        <v>144</v>
      </c>
      <c r="E10416" s="9">
        <v>4</v>
      </c>
      <c r="F10416" s="9">
        <v>0</v>
      </c>
      <c r="G10416" s="9">
        <v>10</v>
      </c>
      <c r="H10416" s="9">
        <v>23</v>
      </c>
      <c r="I10416" s="9">
        <v>1.6747598648071289</v>
      </c>
      <c r="J10416" s="9">
        <v>1.8597038984298706</v>
      </c>
      <c r="K10416" s="9">
        <v>2.3970382288098335E-2</v>
      </c>
      <c r="L10416" s="9">
        <v>77.561019897460938</v>
      </c>
    </row>
    <row r="10417" spans="1:12" x14ac:dyDescent="0.25">
      <c r="A10417" s="5" t="str">
        <f t="shared" si="162"/>
        <v>1SublapSCEC401024</v>
      </c>
      <c r="B10417" s="9">
        <v>1</v>
      </c>
      <c r="C10417" t="s">
        <v>133</v>
      </c>
      <c r="D10417" t="s">
        <v>144</v>
      </c>
      <c r="E10417" s="9">
        <v>4</v>
      </c>
      <c r="F10417" s="9">
        <v>0</v>
      </c>
      <c r="G10417" s="9">
        <v>10</v>
      </c>
      <c r="H10417" s="9">
        <v>24</v>
      </c>
      <c r="I10417" s="9">
        <v>1.4088152647018433</v>
      </c>
      <c r="J10417" s="9">
        <v>1.4855835437774658</v>
      </c>
      <c r="K10417" s="9">
        <v>2.112136222422123E-2</v>
      </c>
      <c r="L10417" s="9">
        <v>74.677513122558594</v>
      </c>
    </row>
    <row r="10418" spans="1:12" x14ac:dyDescent="0.25">
      <c r="A10418" s="5" t="str">
        <f t="shared" si="162"/>
        <v>1SublapSCEC4121</v>
      </c>
      <c r="B10418" s="9">
        <v>1</v>
      </c>
      <c r="C10418" t="s">
        <v>133</v>
      </c>
      <c r="D10418" t="s">
        <v>144</v>
      </c>
      <c r="E10418" s="9">
        <v>4</v>
      </c>
      <c r="F10418" s="9">
        <v>1</v>
      </c>
      <c r="G10418" s="9">
        <v>2</v>
      </c>
      <c r="H10418" s="9">
        <v>1</v>
      </c>
      <c r="I10418" s="9">
        <v>0.9972226619720459</v>
      </c>
      <c r="J10418" s="9">
        <v>0.9972226619720459</v>
      </c>
      <c r="K10418" s="9">
        <v>0</v>
      </c>
      <c r="L10418" s="9">
        <v>68.141075134277344</v>
      </c>
    </row>
    <row r="10419" spans="1:12" x14ac:dyDescent="0.25">
      <c r="A10419" s="5" t="str">
        <f t="shared" si="162"/>
        <v>1SublapSCEC4122</v>
      </c>
      <c r="B10419" s="9">
        <v>1</v>
      </c>
      <c r="C10419" t="s">
        <v>133</v>
      </c>
      <c r="D10419" t="s">
        <v>144</v>
      </c>
      <c r="E10419" s="9">
        <v>4</v>
      </c>
      <c r="F10419" s="9">
        <v>1</v>
      </c>
      <c r="G10419" s="9">
        <v>2</v>
      </c>
      <c r="H10419" s="9">
        <v>2</v>
      </c>
      <c r="I10419" s="9">
        <v>0.85519051551818848</v>
      </c>
      <c r="J10419" s="9">
        <v>0.85519051551818848</v>
      </c>
      <c r="K10419" s="9">
        <v>0</v>
      </c>
      <c r="L10419" s="9">
        <v>66.276336669921875</v>
      </c>
    </row>
    <row r="10420" spans="1:12" x14ac:dyDescent="0.25">
      <c r="A10420" s="5" t="str">
        <f t="shared" si="162"/>
        <v>1SublapSCEC4123</v>
      </c>
      <c r="B10420" s="9">
        <v>1</v>
      </c>
      <c r="C10420" t="s">
        <v>133</v>
      </c>
      <c r="D10420" t="s">
        <v>144</v>
      </c>
      <c r="E10420" s="9">
        <v>4</v>
      </c>
      <c r="F10420" s="9">
        <v>1</v>
      </c>
      <c r="G10420" s="9">
        <v>2</v>
      </c>
      <c r="H10420" s="9">
        <v>3</v>
      </c>
      <c r="I10420" s="9">
        <v>0.75748944282531738</v>
      </c>
      <c r="J10420" s="9">
        <v>0.75748944282531738</v>
      </c>
      <c r="K10420" s="9">
        <v>0</v>
      </c>
      <c r="L10420" s="9">
        <v>65.019012451171875</v>
      </c>
    </row>
    <row r="10421" spans="1:12" x14ac:dyDescent="0.25">
      <c r="A10421" s="5" t="str">
        <f t="shared" si="162"/>
        <v>1SublapSCEC4124</v>
      </c>
      <c r="B10421" s="9">
        <v>1</v>
      </c>
      <c r="C10421" t="s">
        <v>133</v>
      </c>
      <c r="D10421" t="s">
        <v>144</v>
      </c>
      <c r="E10421" s="9">
        <v>4</v>
      </c>
      <c r="F10421" s="9">
        <v>1</v>
      </c>
      <c r="G10421" s="9">
        <v>2</v>
      </c>
      <c r="H10421" s="9">
        <v>4</v>
      </c>
      <c r="I10421" s="9">
        <v>0.68748044967651367</v>
      </c>
      <c r="J10421" s="9">
        <v>0.68748044967651367</v>
      </c>
      <c r="K10421" s="9">
        <v>0</v>
      </c>
      <c r="L10421" s="9">
        <v>63.183567047119141</v>
      </c>
    </row>
    <row r="10422" spans="1:12" x14ac:dyDescent="0.25">
      <c r="A10422" s="5" t="str">
        <f t="shared" si="162"/>
        <v>1SublapSCEC4125</v>
      </c>
      <c r="B10422" s="9">
        <v>1</v>
      </c>
      <c r="C10422" t="s">
        <v>133</v>
      </c>
      <c r="D10422" t="s">
        <v>144</v>
      </c>
      <c r="E10422" s="9">
        <v>4</v>
      </c>
      <c r="F10422" s="9">
        <v>1</v>
      </c>
      <c r="G10422" s="9">
        <v>2</v>
      </c>
      <c r="H10422" s="9">
        <v>5</v>
      </c>
      <c r="I10422" s="9">
        <v>0.63966506719589233</v>
      </c>
      <c r="J10422" s="9">
        <v>0.63966506719589233</v>
      </c>
      <c r="K10422" s="9">
        <v>0</v>
      </c>
      <c r="L10422" s="9">
        <v>62.015708923339844</v>
      </c>
    </row>
    <row r="10423" spans="1:12" x14ac:dyDescent="0.25">
      <c r="A10423" s="5" t="str">
        <f t="shared" si="162"/>
        <v>1SublapSCEC4126</v>
      </c>
      <c r="B10423" s="9">
        <v>1</v>
      </c>
      <c r="C10423" t="s">
        <v>133</v>
      </c>
      <c r="D10423" t="s">
        <v>144</v>
      </c>
      <c r="E10423" s="9">
        <v>4</v>
      </c>
      <c r="F10423" s="9">
        <v>1</v>
      </c>
      <c r="G10423" s="9">
        <v>2</v>
      </c>
      <c r="H10423" s="9">
        <v>6</v>
      </c>
      <c r="I10423" s="9">
        <v>0.62817174196243286</v>
      </c>
      <c r="J10423" s="9">
        <v>0.62817174196243286</v>
      </c>
      <c r="K10423" s="9">
        <v>0</v>
      </c>
      <c r="L10423" s="9">
        <v>61.083869934082031</v>
      </c>
    </row>
    <row r="10424" spans="1:12" x14ac:dyDescent="0.25">
      <c r="A10424" s="5" t="str">
        <f t="shared" si="162"/>
        <v>1SublapSCEC4127</v>
      </c>
      <c r="B10424" s="9">
        <v>1</v>
      </c>
      <c r="C10424" t="s">
        <v>133</v>
      </c>
      <c r="D10424" t="s">
        <v>144</v>
      </c>
      <c r="E10424" s="9">
        <v>4</v>
      </c>
      <c r="F10424" s="9">
        <v>1</v>
      </c>
      <c r="G10424" s="9">
        <v>2</v>
      </c>
      <c r="H10424" s="9">
        <v>7</v>
      </c>
      <c r="I10424" s="9">
        <v>0.64095556735992432</v>
      </c>
      <c r="J10424" s="9">
        <v>0.64095556735992432</v>
      </c>
      <c r="K10424" s="9">
        <v>0</v>
      </c>
      <c r="L10424" s="9">
        <v>60.3284912109375</v>
      </c>
    </row>
    <row r="10425" spans="1:12" x14ac:dyDescent="0.25">
      <c r="A10425" s="5" t="str">
        <f t="shared" si="162"/>
        <v>1SublapSCEC4128</v>
      </c>
      <c r="B10425" s="9">
        <v>1</v>
      </c>
      <c r="C10425" t="s">
        <v>133</v>
      </c>
      <c r="D10425" t="s">
        <v>144</v>
      </c>
      <c r="E10425" s="9">
        <v>4</v>
      </c>
      <c r="F10425" s="9">
        <v>1</v>
      </c>
      <c r="G10425" s="9">
        <v>2</v>
      </c>
      <c r="H10425" s="9">
        <v>8</v>
      </c>
      <c r="I10425" s="9">
        <v>0.56805878877639771</v>
      </c>
      <c r="J10425" s="9">
        <v>0.56805878877639771</v>
      </c>
      <c r="K10425" s="9">
        <v>0</v>
      </c>
      <c r="L10425" s="9">
        <v>60.313732147216797</v>
      </c>
    </row>
    <row r="10426" spans="1:12" x14ac:dyDescent="0.25">
      <c r="A10426" s="5" t="str">
        <f t="shared" si="162"/>
        <v>1SublapSCEC4129</v>
      </c>
      <c r="B10426" s="9">
        <v>1</v>
      </c>
      <c r="C10426" t="s">
        <v>133</v>
      </c>
      <c r="D10426" t="s">
        <v>144</v>
      </c>
      <c r="E10426" s="9">
        <v>4</v>
      </c>
      <c r="F10426" s="9">
        <v>1</v>
      </c>
      <c r="G10426" s="9">
        <v>2</v>
      </c>
      <c r="H10426" s="9">
        <v>9</v>
      </c>
      <c r="I10426" s="9">
        <v>0.43504005670547485</v>
      </c>
      <c r="J10426" s="9">
        <v>0.43504005670547485</v>
      </c>
      <c r="K10426" s="9">
        <v>0</v>
      </c>
      <c r="L10426" s="9">
        <v>63.259544372558594</v>
      </c>
    </row>
    <row r="10427" spans="1:12" x14ac:dyDescent="0.25">
      <c r="A10427" s="5" t="str">
        <f t="shared" si="162"/>
        <v>1SublapSCEC41210</v>
      </c>
      <c r="B10427" s="9">
        <v>1</v>
      </c>
      <c r="C10427" t="s">
        <v>133</v>
      </c>
      <c r="D10427" t="s">
        <v>144</v>
      </c>
      <c r="E10427" s="9">
        <v>4</v>
      </c>
      <c r="F10427" s="9">
        <v>1</v>
      </c>
      <c r="G10427" s="9">
        <v>2</v>
      </c>
      <c r="H10427" s="9">
        <v>10</v>
      </c>
      <c r="I10427" s="9">
        <v>0.3215477466583252</v>
      </c>
      <c r="J10427" s="9">
        <v>0.3215477466583252</v>
      </c>
      <c r="K10427" s="9">
        <v>0</v>
      </c>
      <c r="L10427" s="9">
        <v>68.827751159667969</v>
      </c>
    </row>
    <row r="10428" spans="1:12" x14ac:dyDescent="0.25">
      <c r="A10428" s="5" t="str">
        <f t="shared" si="162"/>
        <v>1SublapSCEC41211</v>
      </c>
      <c r="B10428" s="9">
        <v>1</v>
      </c>
      <c r="C10428" t="s">
        <v>133</v>
      </c>
      <c r="D10428" t="s">
        <v>144</v>
      </c>
      <c r="E10428" s="9">
        <v>4</v>
      </c>
      <c r="F10428" s="9">
        <v>1</v>
      </c>
      <c r="G10428" s="9">
        <v>2</v>
      </c>
      <c r="H10428" s="9">
        <v>11</v>
      </c>
      <c r="I10428" s="9">
        <v>0.25397133827209473</v>
      </c>
      <c r="J10428" s="9">
        <v>0.25397133827209473</v>
      </c>
      <c r="K10428" s="9">
        <v>0</v>
      </c>
      <c r="L10428" s="9">
        <v>75.322853088378906</v>
      </c>
    </row>
    <row r="10429" spans="1:12" x14ac:dyDescent="0.25">
      <c r="A10429" s="5" t="str">
        <f t="shared" si="162"/>
        <v>1SublapSCEC41212</v>
      </c>
      <c r="B10429" s="9">
        <v>1</v>
      </c>
      <c r="C10429" t="s">
        <v>133</v>
      </c>
      <c r="D10429" t="s">
        <v>144</v>
      </c>
      <c r="E10429" s="9">
        <v>4</v>
      </c>
      <c r="F10429" s="9">
        <v>1</v>
      </c>
      <c r="G10429" s="9">
        <v>2</v>
      </c>
      <c r="H10429" s="9">
        <v>12</v>
      </c>
      <c r="I10429" s="9">
        <v>0.24017521739006042</v>
      </c>
      <c r="J10429" s="9">
        <v>0.24017521739006042</v>
      </c>
      <c r="K10429" s="9">
        <v>0</v>
      </c>
      <c r="L10429" s="9">
        <v>80.88275146484375</v>
      </c>
    </row>
    <row r="10430" spans="1:12" x14ac:dyDescent="0.25">
      <c r="A10430" s="5" t="str">
        <f t="shared" si="162"/>
        <v>1SublapSCEC41213</v>
      </c>
      <c r="B10430" s="9">
        <v>1</v>
      </c>
      <c r="C10430" t="s">
        <v>133</v>
      </c>
      <c r="D10430" t="s">
        <v>144</v>
      </c>
      <c r="E10430" s="9">
        <v>4</v>
      </c>
      <c r="F10430" s="9">
        <v>1</v>
      </c>
      <c r="G10430" s="9">
        <v>2</v>
      </c>
      <c r="H10430" s="9">
        <v>13</v>
      </c>
      <c r="I10430" s="9">
        <v>0.33197492361068726</v>
      </c>
      <c r="J10430" s="9">
        <v>0.33197492361068726</v>
      </c>
      <c r="K10430" s="9">
        <v>0</v>
      </c>
      <c r="L10430" s="9">
        <v>85.037879943847656</v>
      </c>
    </row>
    <row r="10431" spans="1:12" x14ac:dyDescent="0.25">
      <c r="A10431" s="5" t="str">
        <f t="shared" si="162"/>
        <v>1SublapSCEC41214</v>
      </c>
      <c r="B10431" s="9">
        <v>1</v>
      </c>
      <c r="C10431" t="s">
        <v>133</v>
      </c>
      <c r="D10431" t="s">
        <v>144</v>
      </c>
      <c r="E10431" s="9">
        <v>4</v>
      </c>
      <c r="F10431" s="9">
        <v>1</v>
      </c>
      <c r="G10431" s="9">
        <v>2</v>
      </c>
      <c r="H10431" s="9">
        <v>14</v>
      </c>
      <c r="I10431" s="9">
        <v>0.50981724262237549</v>
      </c>
      <c r="J10431" s="9">
        <v>0.50981724262237549</v>
      </c>
      <c r="K10431" s="9">
        <v>0</v>
      </c>
      <c r="L10431" s="9">
        <v>87.8375244140625</v>
      </c>
    </row>
    <row r="10432" spans="1:12" x14ac:dyDescent="0.25">
      <c r="A10432" s="5" t="str">
        <f t="shared" si="162"/>
        <v>1SublapSCEC41215</v>
      </c>
      <c r="B10432" s="9">
        <v>1</v>
      </c>
      <c r="C10432" t="s">
        <v>133</v>
      </c>
      <c r="D10432" t="s">
        <v>144</v>
      </c>
      <c r="E10432" s="9">
        <v>4</v>
      </c>
      <c r="F10432" s="9">
        <v>1</v>
      </c>
      <c r="G10432" s="9">
        <v>2</v>
      </c>
      <c r="H10432" s="9">
        <v>15</v>
      </c>
      <c r="I10432" s="9">
        <v>0.75411146879196167</v>
      </c>
      <c r="J10432" s="9">
        <v>0.75411146879196167</v>
      </c>
      <c r="K10432" s="9">
        <v>0</v>
      </c>
      <c r="L10432" s="9">
        <v>89.84320068359375</v>
      </c>
    </row>
    <row r="10433" spans="1:12" x14ac:dyDescent="0.25">
      <c r="A10433" s="5" t="str">
        <f t="shared" si="162"/>
        <v>1SublapSCEC41216</v>
      </c>
      <c r="B10433" s="9">
        <v>1</v>
      </c>
      <c r="C10433" t="s">
        <v>133</v>
      </c>
      <c r="D10433" t="s">
        <v>144</v>
      </c>
      <c r="E10433" s="9">
        <v>4</v>
      </c>
      <c r="F10433" s="9">
        <v>1</v>
      </c>
      <c r="G10433" s="9">
        <v>2</v>
      </c>
      <c r="H10433" s="9">
        <v>16</v>
      </c>
      <c r="I10433" s="9">
        <v>1.0755409002304077</v>
      </c>
      <c r="J10433" s="9">
        <v>1.0755409002304077</v>
      </c>
      <c r="K10433" s="9">
        <v>0</v>
      </c>
      <c r="L10433" s="9">
        <v>90.920478820800781</v>
      </c>
    </row>
    <row r="10434" spans="1:12" x14ac:dyDescent="0.25">
      <c r="A10434" s="5" t="str">
        <f t="shared" si="162"/>
        <v>1SublapSCEC41217</v>
      </c>
      <c r="B10434" s="9">
        <v>1</v>
      </c>
      <c r="C10434" t="s">
        <v>133</v>
      </c>
      <c r="D10434" t="s">
        <v>144</v>
      </c>
      <c r="E10434" s="9">
        <v>4</v>
      </c>
      <c r="F10434" s="9">
        <v>1</v>
      </c>
      <c r="G10434" s="9">
        <v>2</v>
      </c>
      <c r="H10434" s="9">
        <v>17</v>
      </c>
      <c r="I10434" s="9">
        <v>1.3834365606307983</v>
      </c>
      <c r="J10434" s="9">
        <v>0.40853577852249146</v>
      </c>
      <c r="K10434" s="9">
        <v>3.2081857323646545E-2</v>
      </c>
      <c r="L10434" s="9">
        <v>91.00225830078125</v>
      </c>
    </row>
    <row r="10435" spans="1:12" x14ac:dyDescent="0.25">
      <c r="A10435" s="5" t="str">
        <f t="shared" ref="A10435:A10498" si="163">B10435&amp;C10435&amp;D10435&amp;E10435&amp;F10435&amp;G10435&amp;H10435</f>
        <v>1SublapSCEC41218</v>
      </c>
      <c r="B10435" s="9">
        <v>1</v>
      </c>
      <c r="C10435" t="s">
        <v>133</v>
      </c>
      <c r="D10435" t="s">
        <v>144</v>
      </c>
      <c r="E10435" s="9">
        <v>4</v>
      </c>
      <c r="F10435" s="9">
        <v>1</v>
      </c>
      <c r="G10435" s="9">
        <v>2</v>
      </c>
      <c r="H10435" s="9">
        <v>18</v>
      </c>
      <c r="I10435" s="9">
        <v>1.6509065628051758</v>
      </c>
      <c r="J10435" s="9">
        <v>1.1267688274383545</v>
      </c>
      <c r="K10435" s="9">
        <v>4.7371421009302139E-2</v>
      </c>
      <c r="L10435" s="9">
        <v>90.355331420898438</v>
      </c>
    </row>
    <row r="10436" spans="1:12" x14ac:dyDescent="0.25">
      <c r="A10436" s="5" t="str">
        <f t="shared" si="163"/>
        <v>1SublapSCEC41219</v>
      </c>
      <c r="B10436" s="9">
        <v>1</v>
      </c>
      <c r="C10436" t="s">
        <v>133</v>
      </c>
      <c r="D10436" t="s">
        <v>144</v>
      </c>
      <c r="E10436" s="9">
        <v>4</v>
      </c>
      <c r="F10436" s="9">
        <v>1</v>
      </c>
      <c r="G10436" s="9">
        <v>2</v>
      </c>
      <c r="H10436" s="9">
        <v>19</v>
      </c>
      <c r="I10436" s="9">
        <v>1.7992500066757202</v>
      </c>
      <c r="J10436" s="9">
        <v>1.4931901693344116</v>
      </c>
      <c r="K10436" s="9">
        <v>3.4767273813486099E-2</v>
      </c>
      <c r="L10436" s="9">
        <v>88.298713684082031</v>
      </c>
    </row>
    <row r="10437" spans="1:12" x14ac:dyDescent="0.25">
      <c r="A10437" s="5" t="str">
        <f t="shared" si="163"/>
        <v>1SublapSCEC41220</v>
      </c>
      <c r="B10437" s="9">
        <v>1</v>
      </c>
      <c r="C10437" t="s">
        <v>133</v>
      </c>
      <c r="D10437" t="s">
        <v>144</v>
      </c>
      <c r="E10437" s="9">
        <v>4</v>
      </c>
      <c r="F10437" s="9">
        <v>1</v>
      </c>
      <c r="G10437" s="9">
        <v>2</v>
      </c>
      <c r="H10437" s="9">
        <v>20</v>
      </c>
      <c r="I10437" s="9">
        <v>1.7912986278533936</v>
      </c>
      <c r="J10437" s="9">
        <v>1.5921761989593506</v>
      </c>
      <c r="K10437" s="9">
        <v>1.9927885383367538E-2</v>
      </c>
      <c r="L10437" s="9">
        <v>84.987899780273438</v>
      </c>
    </row>
    <row r="10438" spans="1:12" x14ac:dyDescent="0.25">
      <c r="A10438" s="5" t="str">
        <f t="shared" si="163"/>
        <v>1SublapSCEC41221</v>
      </c>
      <c r="B10438" s="9">
        <v>1</v>
      </c>
      <c r="C10438" t="s">
        <v>133</v>
      </c>
      <c r="D10438" t="s">
        <v>144</v>
      </c>
      <c r="E10438" s="9">
        <v>4</v>
      </c>
      <c r="F10438" s="9">
        <v>1</v>
      </c>
      <c r="G10438" s="9">
        <v>2</v>
      </c>
      <c r="H10438" s="9">
        <v>21</v>
      </c>
      <c r="I10438" s="9">
        <v>1.7400379180908203</v>
      </c>
      <c r="J10438" s="9">
        <v>1.5960433483123779</v>
      </c>
      <c r="K10438" s="9">
        <v>3.067358210682869E-2</v>
      </c>
      <c r="L10438" s="9">
        <v>80.128227233886719</v>
      </c>
    </row>
    <row r="10439" spans="1:12" x14ac:dyDescent="0.25">
      <c r="A10439" s="5" t="str">
        <f t="shared" si="163"/>
        <v>1SublapSCEC41222</v>
      </c>
      <c r="B10439" s="9">
        <v>1</v>
      </c>
      <c r="C10439" t="s">
        <v>133</v>
      </c>
      <c r="D10439" t="s">
        <v>144</v>
      </c>
      <c r="E10439" s="9">
        <v>4</v>
      </c>
      <c r="F10439" s="9">
        <v>1</v>
      </c>
      <c r="G10439" s="9">
        <v>2</v>
      </c>
      <c r="H10439" s="9">
        <v>22</v>
      </c>
      <c r="I10439" s="9">
        <v>1.6516693830490112</v>
      </c>
      <c r="J10439" s="9">
        <v>2.1659061908721924</v>
      </c>
      <c r="K10439" s="9">
        <v>5.8974787592887878E-2</v>
      </c>
      <c r="L10439" s="9">
        <v>76.749717712402344</v>
      </c>
    </row>
    <row r="10440" spans="1:12" x14ac:dyDescent="0.25">
      <c r="A10440" s="5" t="str">
        <f t="shared" si="163"/>
        <v>1SublapSCEC41223</v>
      </c>
      <c r="B10440" s="9">
        <v>1</v>
      </c>
      <c r="C10440" t="s">
        <v>133</v>
      </c>
      <c r="D10440" t="s">
        <v>144</v>
      </c>
      <c r="E10440" s="9">
        <v>4</v>
      </c>
      <c r="F10440" s="9">
        <v>1</v>
      </c>
      <c r="G10440" s="9">
        <v>2</v>
      </c>
      <c r="H10440" s="9">
        <v>23</v>
      </c>
      <c r="I10440" s="9">
        <v>1.4796462059020996</v>
      </c>
      <c r="J10440" s="9">
        <v>1.653578519821167</v>
      </c>
      <c r="K10440" s="9">
        <v>3.2216612249612808E-2</v>
      </c>
      <c r="L10440" s="9">
        <v>74.4345703125</v>
      </c>
    </row>
    <row r="10441" spans="1:12" x14ac:dyDescent="0.25">
      <c r="A10441" s="5" t="str">
        <f t="shared" si="163"/>
        <v>1SublapSCEC41224</v>
      </c>
      <c r="B10441" s="9">
        <v>1</v>
      </c>
      <c r="C10441" t="s">
        <v>133</v>
      </c>
      <c r="D10441" t="s">
        <v>144</v>
      </c>
      <c r="E10441" s="9">
        <v>4</v>
      </c>
      <c r="F10441" s="9">
        <v>1</v>
      </c>
      <c r="G10441" s="9">
        <v>2</v>
      </c>
      <c r="H10441" s="9">
        <v>24</v>
      </c>
      <c r="I10441" s="9">
        <v>1.2479008436203003</v>
      </c>
      <c r="J10441" s="9">
        <v>1.3112411499023438</v>
      </c>
      <c r="K10441" s="9">
        <v>2.7416612952947617E-2</v>
      </c>
      <c r="L10441" s="9">
        <v>71.865242004394531</v>
      </c>
    </row>
    <row r="10442" spans="1:12" x14ac:dyDescent="0.25">
      <c r="A10442" s="5" t="str">
        <f t="shared" si="163"/>
        <v>1SublapSCEC41101</v>
      </c>
      <c r="B10442" s="9">
        <v>1</v>
      </c>
      <c r="C10442" t="s">
        <v>133</v>
      </c>
      <c r="D10442" t="s">
        <v>144</v>
      </c>
      <c r="E10442" s="9">
        <v>4</v>
      </c>
      <c r="F10442" s="9">
        <v>1</v>
      </c>
      <c r="G10442" s="9">
        <v>10</v>
      </c>
      <c r="H10442" s="9">
        <v>1</v>
      </c>
      <c r="I10442" s="9">
        <v>1.2824527025222778</v>
      </c>
      <c r="J10442" s="9">
        <v>1.2824527025222778</v>
      </c>
      <c r="K10442" s="9">
        <v>0</v>
      </c>
      <c r="L10442" s="9">
        <v>73.765159606933594</v>
      </c>
    </row>
    <row r="10443" spans="1:12" x14ac:dyDescent="0.25">
      <c r="A10443" s="5" t="str">
        <f t="shared" si="163"/>
        <v>1SublapSCEC41102</v>
      </c>
      <c r="B10443" s="9">
        <v>1</v>
      </c>
      <c r="C10443" t="s">
        <v>133</v>
      </c>
      <c r="D10443" t="s">
        <v>144</v>
      </c>
      <c r="E10443" s="9">
        <v>4</v>
      </c>
      <c r="F10443" s="9">
        <v>1</v>
      </c>
      <c r="G10443" s="9">
        <v>10</v>
      </c>
      <c r="H10443" s="9">
        <v>2</v>
      </c>
      <c r="I10443" s="9">
        <v>1.0159575939178467</v>
      </c>
      <c r="J10443" s="9">
        <v>1.0159575939178467</v>
      </c>
      <c r="K10443" s="9">
        <v>0</v>
      </c>
      <c r="L10443" s="9">
        <v>70.888923645019531</v>
      </c>
    </row>
    <row r="10444" spans="1:12" x14ac:dyDescent="0.25">
      <c r="A10444" s="5" t="str">
        <f t="shared" si="163"/>
        <v>1SublapSCEC41103</v>
      </c>
      <c r="B10444" s="9">
        <v>1</v>
      </c>
      <c r="C10444" t="s">
        <v>133</v>
      </c>
      <c r="D10444" t="s">
        <v>144</v>
      </c>
      <c r="E10444" s="9">
        <v>4</v>
      </c>
      <c r="F10444" s="9">
        <v>1</v>
      </c>
      <c r="G10444" s="9">
        <v>10</v>
      </c>
      <c r="H10444" s="9">
        <v>3</v>
      </c>
      <c r="I10444" s="9">
        <v>0.90025216341018677</v>
      </c>
      <c r="J10444" s="9">
        <v>0.90025216341018677</v>
      </c>
      <c r="K10444" s="9">
        <v>0</v>
      </c>
      <c r="L10444" s="9">
        <v>70.171562194824219</v>
      </c>
    </row>
    <row r="10445" spans="1:12" x14ac:dyDescent="0.25">
      <c r="A10445" s="5" t="str">
        <f t="shared" si="163"/>
        <v>1SublapSCEC41104</v>
      </c>
      <c r="B10445" s="9">
        <v>1</v>
      </c>
      <c r="C10445" t="s">
        <v>133</v>
      </c>
      <c r="D10445" t="s">
        <v>144</v>
      </c>
      <c r="E10445" s="9">
        <v>4</v>
      </c>
      <c r="F10445" s="9">
        <v>1</v>
      </c>
      <c r="G10445" s="9">
        <v>10</v>
      </c>
      <c r="H10445" s="9">
        <v>4</v>
      </c>
      <c r="I10445" s="9">
        <v>0.77934211492538452</v>
      </c>
      <c r="J10445" s="9">
        <v>0.77934211492538452</v>
      </c>
      <c r="K10445" s="9">
        <v>0</v>
      </c>
      <c r="L10445" s="9">
        <v>68.132881164550781</v>
      </c>
    </row>
    <row r="10446" spans="1:12" x14ac:dyDescent="0.25">
      <c r="A10446" s="5" t="str">
        <f t="shared" si="163"/>
        <v>1SublapSCEC41105</v>
      </c>
      <c r="B10446" s="9">
        <v>1</v>
      </c>
      <c r="C10446" t="s">
        <v>133</v>
      </c>
      <c r="D10446" t="s">
        <v>144</v>
      </c>
      <c r="E10446" s="9">
        <v>4</v>
      </c>
      <c r="F10446" s="9">
        <v>1</v>
      </c>
      <c r="G10446" s="9">
        <v>10</v>
      </c>
      <c r="H10446" s="9">
        <v>5</v>
      </c>
      <c r="I10446" s="9">
        <v>0.71929281949996948</v>
      </c>
      <c r="J10446" s="9">
        <v>0.71929281949996948</v>
      </c>
      <c r="K10446" s="9">
        <v>0</v>
      </c>
      <c r="L10446" s="9">
        <v>66.82537841796875</v>
      </c>
    </row>
    <row r="10447" spans="1:12" x14ac:dyDescent="0.25">
      <c r="A10447" s="5" t="str">
        <f t="shared" si="163"/>
        <v>1SublapSCEC41106</v>
      </c>
      <c r="B10447" s="9">
        <v>1</v>
      </c>
      <c r="C10447" t="s">
        <v>133</v>
      </c>
      <c r="D10447" t="s">
        <v>144</v>
      </c>
      <c r="E10447" s="9">
        <v>4</v>
      </c>
      <c r="F10447" s="9">
        <v>1</v>
      </c>
      <c r="G10447" s="9">
        <v>10</v>
      </c>
      <c r="H10447" s="9">
        <v>6</v>
      </c>
      <c r="I10447" s="9">
        <v>0.7071341872215271</v>
      </c>
      <c r="J10447" s="9">
        <v>0.7071341872215271</v>
      </c>
      <c r="K10447" s="9">
        <v>0</v>
      </c>
      <c r="L10447" s="9">
        <v>65.844741821289063</v>
      </c>
    </row>
    <row r="10448" spans="1:12" x14ac:dyDescent="0.25">
      <c r="A10448" s="5" t="str">
        <f t="shared" si="163"/>
        <v>1SublapSCEC41107</v>
      </c>
      <c r="B10448" s="9">
        <v>1</v>
      </c>
      <c r="C10448" t="s">
        <v>133</v>
      </c>
      <c r="D10448" t="s">
        <v>144</v>
      </c>
      <c r="E10448" s="9">
        <v>4</v>
      </c>
      <c r="F10448" s="9">
        <v>1</v>
      </c>
      <c r="G10448" s="9">
        <v>10</v>
      </c>
      <c r="H10448" s="9">
        <v>7</v>
      </c>
      <c r="I10448" s="9">
        <v>0.70174747705459595</v>
      </c>
      <c r="J10448" s="9">
        <v>0.70174747705459595</v>
      </c>
      <c r="K10448" s="9">
        <v>0</v>
      </c>
      <c r="L10448" s="9">
        <v>65.075553894042969</v>
      </c>
    </row>
    <row r="10449" spans="1:12" x14ac:dyDescent="0.25">
      <c r="A10449" s="5" t="str">
        <f t="shared" si="163"/>
        <v>1SublapSCEC41108</v>
      </c>
      <c r="B10449" s="9">
        <v>1</v>
      </c>
      <c r="C10449" t="s">
        <v>133</v>
      </c>
      <c r="D10449" t="s">
        <v>144</v>
      </c>
      <c r="E10449" s="9">
        <v>4</v>
      </c>
      <c r="F10449" s="9">
        <v>1</v>
      </c>
      <c r="G10449" s="9">
        <v>10</v>
      </c>
      <c r="H10449" s="9">
        <v>8</v>
      </c>
      <c r="I10449" s="9">
        <v>0.63508111238479614</v>
      </c>
      <c r="J10449" s="9">
        <v>0.63508111238479614</v>
      </c>
      <c r="K10449" s="9">
        <v>0</v>
      </c>
      <c r="L10449" s="9">
        <v>65.094650268554688</v>
      </c>
    </row>
    <row r="10450" spans="1:12" x14ac:dyDescent="0.25">
      <c r="A10450" s="5" t="str">
        <f t="shared" si="163"/>
        <v>1SublapSCEC41109</v>
      </c>
      <c r="B10450" s="9">
        <v>1</v>
      </c>
      <c r="C10450" t="s">
        <v>133</v>
      </c>
      <c r="D10450" t="s">
        <v>144</v>
      </c>
      <c r="E10450" s="9">
        <v>4</v>
      </c>
      <c r="F10450" s="9">
        <v>1</v>
      </c>
      <c r="G10450" s="9">
        <v>10</v>
      </c>
      <c r="H10450" s="9">
        <v>9</v>
      </c>
      <c r="I10450" s="9">
        <v>0.52334827184677124</v>
      </c>
      <c r="J10450" s="9">
        <v>0.52334827184677124</v>
      </c>
      <c r="K10450" s="9">
        <v>0</v>
      </c>
      <c r="L10450" s="9">
        <v>69.213844299316406</v>
      </c>
    </row>
    <row r="10451" spans="1:12" x14ac:dyDescent="0.25">
      <c r="A10451" s="5" t="str">
        <f t="shared" si="163"/>
        <v>1SublapSCEC411010</v>
      </c>
      <c r="B10451" s="9">
        <v>1</v>
      </c>
      <c r="C10451" t="s">
        <v>133</v>
      </c>
      <c r="D10451" t="s">
        <v>144</v>
      </c>
      <c r="E10451" s="9">
        <v>4</v>
      </c>
      <c r="F10451" s="9">
        <v>1</v>
      </c>
      <c r="G10451" s="9">
        <v>10</v>
      </c>
      <c r="H10451" s="9">
        <v>10</v>
      </c>
      <c r="I10451" s="9">
        <v>0.5006335973739624</v>
      </c>
      <c r="J10451" s="9">
        <v>0.5006335973739624</v>
      </c>
      <c r="K10451" s="9">
        <v>0</v>
      </c>
      <c r="L10451" s="9">
        <v>76.098594665527344</v>
      </c>
    </row>
    <row r="10452" spans="1:12" x14ac:dyDescent="0.25">
      <c r="A10452" s="5" t="str">
        <f t="shared" si="163"/>
        <v>1SublapSCEC411011</v>
      </c>
      <c r="B10452" s="9">
        <v>1</v>
      </c>
      <c r="C10452" t="s">
        <v>133</v>
      </c>
      <c r="D10452" t="s">
        <v>144</v>
      </c>
      <c r="E10452" s="9">
        <v>4</v>
      </c>
      <c r="F10452" s="9">
        <v>1</v>
      </c>
      <c r="G10452" s="9">
        <v>10</v>
      </c>
      <c r="H10452" s="9">
        <v>11</v>
      </c>
      <c r="I10452" s="9">
        <v>0.43534290790557861</v>
      </c>
      <c r="J10452" s="9">
        <v>0.43534290790557861</v>
      </c>
      <c r="K10452" s="9">
        <v>0</v>
      </c>
      <c r="L10452" s="9">
        <v>82.738365173339844</v>
      </c>
    </row>
    <row r="10453" spans="1:12" x14ac:dyDescent="0.25">
      <c r="A10453" s="5" t="str">
        <f t="shared" si="163"/>
        <v>1SublapSCEC411012</v>
      </c>
      <c r="B10453" s="9">
        <v>1</v>
      </c>
      <c r="C10453" t="s">
        <v>133</v>
      </c>
      <c r="D10453" t="s">
        <v>144</v>
      </c>
      <c r="E10453" s="9">
        <v>4</v>
      </c>
      <c r="F10453" s="9">
        <v>1</v>
      </c>
      <c r="G10453" s="9">
        <v>10</v>
      </c>
      <c r="H10453" s="9">
        <v>12</v>
      </c>
      <c r="I10453" s="9">
        <v>0.51190543174743652</v>
      </c>
      <c r="J10453" s="9">
        <v>0.51190543174743652</v>
      </c>
      <c r="K10453" s="9">
        <v>0</v>
      </c>
      <c r="L10453" s="9">
        <v>88.236587524414063</v>
      </c>
    </row>
    <row r="10454" spans="1:12" x14ac:dyDescent="0.25">
      <c r="A10454" s="5" t="str">
        <f t="shared" si="163"/>
        <v>1SublapSCEC411013</v>
      </c>
      <c r="B10454" s="9">
        <v>1</v>
      </c>
      <c r="C10454" t="s">
        <v>133</v>
      </c>
      <c r="D10454" t="s">
        <v>144</v>
      </c>
      <c r="E10454" s="9">
        <v>4</v>
      </c>
      <c r="F10454" s="9">
        <v>1</v>
      </c>
      <c r="G10454" s="9">
        <v>10</v>
      </c>
      <c r="H10454" s="9">
        <v>13</v>
      </c>
      <c r="I10454" s="9">
        <v>0.7120625376701355</v>
      </c>
      <c r="J10454" s="9">
        <v>0.7120625376701355</v>
      </c>
      <c r="K10454" s="9">
        <v>0</v>
      </c>
      <c r="L10454" s="9">
        <v>91.700172424316406</v>
      </c>
    </row>
    <row r="10455" spans="1:12" x14ac:dyDescent="0.25">
      <c r="A10455" s="5" t="str">
        <f t="shared" si="163"/>
        <v>1SublapSCEC411014</v>
      </c>
      <c r="B10455" s="9">
        <v>1</v>
      </c>
      <c r="C10455" t="s">
        <v>133</v>
      </c>
      <c r="D10455" t="s">
        <v>144</v>
      </c>
      <c r="E10455" s="9">
        <v>4</v>
      </c>
      <c r="F10455" s="9">
        <v>1</v>
      </c>
      <c r="G10455" s="9">
        <v>10</v>
      </c>
      <c r="H10455" s="9">
        <v>14</v>
      </c>
      <c r="I10455" s="9">
        <v>0.98747038841247559</v>
      </c>
      <c r="J10455" s="9">
        <v>0.98747038841247559</v>
      </c>
      <c r="K10455" s="9">
        <v>0</v>
      </c>
      <c r="L10455" s="9">
        <v>93.506172180175781</v>
      </c>
    </row>
    <row r="10456" spans="1:12" x14ac:dyDescent="0.25">
      <c r="A10456" s="5" t="str">
        <f t="shared" si="163"/>
        <v>1SublapSCEC411015</v>
      </c>
      <c r="B10456" s="9">
        <v>1</v>
      </c>
      <c r="C10456" t="s">
        <v>133</v>
      </c>
      <c r="D10456" t="s">
        <v>144</v>
      </c>
      <c r="E10456" s="9">
        <v>4</v>
      </c>
      <c r="F10456" s="9">
        <v>1</v>
      </c>
      <c r="G10456" s="9">
        <v>10</v>
      </c>
      <c r="H10456" s="9">
        <v>15</v>
      </c>
      <c r="I10456" s="9">
        <v>1.2998977899551392</v>
      </c>
      <c r="J10456" s="9">
        <v>1.2998977899551392</v>
      </c>
      <c r="K10456" s="9">
        <v>0</v>
      </c>
      <c r="L10456" s="9">
        <v>94.500633239746094</v>
      </c>
    </row>
    <row r="10457" spans="1:12" x14ac:dyDescent="0.25">
      <c r="A10457" s="5" t="str">
        <f t="shared" si="163"/>
        <v>1SublapSCEC411016</v>
      </c>
      <c r="B10457" s="9">
        <v>1</v>
      </c>
      <c r="C10457" t="s">
        <v>133</v>
      </c>
      <c r="D10457" t="s">
        <v>144</v>
      </c>
      <c r="E10457" s="9">
        <v>4</v>
      </c>
      <c r="F10457" s="9">
        <v>1</v>
      </c>
      <c r="G10457" s="9">
        <v>10</v>
      </c>
      <c r="H10457" s="9">
        <v>16</v>
      </c>
      <c r="I10457" s="9">
        <v>1.6639745235443115</v>
      </c>
      <c r="J10457" s="9">
        <v>1.6639745235443115</v>
      </c>
      <c r="K10457" s="9">
        <v>0</v>
      </c>
      <c r="L10457" s="9">
        <v>94.994956970214844</v>
      </c>
    </row>
    <row r="10458" spans="1:12" x14ac:dyDescent="0.25">
      <c r="A10458" s="5" t="str">
        <f t="shared" si="163"/>
        <v>1SublapSCEC411017</v>
      </c>
      <c r="B10458" s="9">
        <v>1</v>
      </c>
      <c r="C10458" t="s">
        <v>133</v>
      </c>
      <c r="D10458" t="s">
        <v>144</v>
      </c>
      <c r="E10458" s="9">
        <v>4</v>
      </c>
      <c r="F10458" s="9">
        <v>1</v>
      </c>
      <c r="G10458" s="9">
        <v>10</v>
      </c>
      <c r="H10458" s="9">
        <v>17</v>
      </c>
      <c r="I10458" s="9">
        <v>1.9781608581542969</v>
      </c>
      <c r="J10458" s="9">
        <v>0.8744349479675293</v>
      </c>
      <c r="K10458" s="9">
        <v>2.2809391841292381E-2</v>
      </c>
      <c r="L10458" s="9">
        <v>94.489616394042969</v>
      </c>
    </row>
    <row r="10459" spans="1:12" x14ac:dyDescent="0.25">
      <c r="A10459" s="5" t="str">
        <f t="shared" si="163"/>
        <v>1SublapSCEC411018</v>
      </c>
      <c r="B10459" s="9">
        <v>1</v>
      </c>
      <c r="C10459" t="s">
        <v>133</v>
      </c>
      <c r="D10459" t="s">
        <v>144</v>
      </c>
      <c r="E10459" s="9">
        <v>4</v>
      </c>
      <c r="F10459" s="9">
        <v>1</v>
      </c>
      <c r="G10459" s="9">
        <v>10</v>
      </c>
      <c r="H10459" s="9">
        <v>18</v>
      </c>
      <c r="I10459" s="9">
        <v>2.2421474456787109</v>
      </c>
      <c r="J10459" s="9">
        <v>1.6472091674804688</v>
      </c>
      <c r="K10459" s="9">
        <v>3.7587415426969528E-2</v>
      </c>
      <c r="L10459" s="9">
        <v>93.456085205078125</v>
      </c>
    </row>
    <row r="10460" spans="1:12" x14ac:dyDescent="0.25">
      <c r="A10460" s="5" t="str">
        <f t="shared" si="163"/>
        <v>1SublapSCEC411019</v>
      </c>
      <c r="B10460" s="9">
        <v>1</v>
      </c>
      <c r="C10460" t="s">
        <v>133</v>
      </c>
      <c r="D10460" t="s">
        <v>144</v>
      </c>
      <c r="E10460" s="9">
        <v>4</v>
      </c>
      <c r="F10460" s="9">
        <v>1</v>
      </c>
      <c r="G10460" s="9">
        <v>10</v>
      </c>
      <c r="H10460" s="9">
        <v>19</v>
      </c>
      <c r="I10460" s="9">
        <v>2.357280969619751</v>
      </c>
      <c r="J10460" s="9">
        <v>1.9971058368682861</v>
      </c>
      <c r="K10460" s="9">
        <v>2.6264136657118797E-2</v>
      </c>
      <c r="L10460" s="9">
        <v>91.906951904296875</v>
      </c>
    </row>
    <row r="10461" spans="1:12" x14ac:dyDescent="0.25">
      <c r="A10461" s="5" t="str">
        <f t="shared" si="163"/>
        <v>1SublapSCEC411020</v>
      </c>
      <c r="B10461" s="9">
        <v>1</v>
      </c>
      <c r="C10461" t="s">
        <v>133</v>
      </c>
      <c r="D10461" t="s">
        <v>144</v>
      </c>
      <c r="E10461" s="9">
        <v>4</v>
      </c>
      <c r="F10461" s="9">
        <v>1</v>
      </c>
      <c r="G10461" s="9">
        <v>10</v>
      </c>
      <c r="H10461" s="9">
        <v>20</v>
      </c>
      <c r="I10461" s="9">
        <v>2.2791953086853027</v>
      </c>
      <c r="J10461" s="9">
        <v>2.0417344570159912</v>
      </c>
      <c r="K10461" s="9">
        <v>1.3636435382068157E-2</v>
      </c>
      <c r="L10461" s="9">
        <v>88.367538452148438</v>
      </c>
    </row>
    <row r="10462" spans="1:12" x14ac:dyDescent="0.25">
      <c r="A10462" s="5" t="str">
        <f t="shared" si="163"/>
        <v>1SublapSCEC411021</v>
      </c>
      <c r="B10462" s="9">
        <v>1</v>
      </c>
      <c r="C10462" t="s">
        <v>133</v>
      </c>
      <c r="D10462" t="s">
        <v>144</v>
      </c>
      <c r="E10462" s="9">
        <v>4</v>
      </c>
      <c r="F10462" s="9">
        <v>1</v>
      </c>
      <c r="G10462" s="9">
        <v>10</v>
      </c>
      <c r="H10462" s="9">
        <v>21</v>
      </c>
      <c r="I10462" s="9">
        <v>2.1576473712921143</v>
      </c>
      <c r="J10462" s="9">
        <v>1.9884244203567505</v>
      </c>
      <c r="K10462" s="9">
        <v>2.562970295548439E-2</v>
      </c>
      <c r="L10462" s="9">
        <v>82.3521728515625</v>
      </c>
    </row>
    <row r="10463" spans="1:12" x14ac:dyDescent="0.25">
      <c r="A10463" s="5" t="str">
        <f t="shared" si="163"/>
        <v>1SublapSCEC411022</v>
      </c>
      <c r="B10463" s="9">
        <v>1</v>
      </c>
      <c r="C10463" t="s">
        <v>133</v>
      </c>
      <c r="D10463" t="s">
        <v>144</v>
      </c>
      <c r="E10463" s="9">
        <v>4</v>
      </c>
      <c r="F10463" s="9">
        <v>1</v>
      </c>
      <c r="G10463" s="9">
        <v>10</v>
      </c>
      <c r="H10463" s="9">
        <v>22</v>
      </c>
      <c r="I10463" s="9">
        <v>2.0207834243774414</v>
      </c>
      <c r="J10463" s="9">
        <v>2.5401878356933594</v>
      </c>
      <c r="K10463" s="9">
        <v>5.0380483269691467E-2</v>
      </c>
      <c r="L10463" s="9">
        <v>78.449913024902344</v>
      </c>
    </row>
    <row r="10464" spans="1:12" x14ac:dyDescent="0.25">
      <c r="A10464" s="5" t="str">
        <f t="shared" si="163"/>
        <v>1SublapSCEC411023</v>
      </c>
      <c r="B10464" s="9">
        <v>1</v>
      </c>
      <c r="C10464" t="s">
        <v>133</v>
      </c>
      <c r="D10464" t="s">
        <v>144</v>
      </c>
      <c r="E10464" s="9">
        <v>4</v>
      </c>
      <c r="F10464" s="9">
        <v>1</v>
      </c>
      <c r="G10464" s="9">
        <v>10</v>
      </c>
      <c r="H10464" s="9">
        <v>23</v>
      </c>
      <c r="I10464" s="9">
        <v>1.7933840751647949</v>
      </c>
      <c r="J10464" s="9">
        <v>1.9716801643371582</v>
      </c>
      <c r="K10464" s="9">
        <v>2.888084203004837E-2</v>
      </c>
      <c r="L10464" s="9">
        <v>75.673530578613281</v>
      </c>
    </row>
    <row r="10465" spans="1:12" x14ac:dyDescent="0.25">
      <c r="A10465" s="5" t="str">
        <f t="shared" si="163"/>
        <v>1SublapSCEC411024</v>
      </c>
      <c r="B10465" s="9">
        <v>1</v>
      </c>
      <c r="C10465" t="s">
        <v>133</v>
      </c>
      <c r="D10465" t="s">
        <v>144</v>
      </c>
      <c r="E10465" s="9">
        <v>4</v>
      </c>
      <c r="F10465" s="9">
        <v>1</v>
      </c>
      <c r="G10465" s="9">
        <v>10</v>
      </c>
      <c r="H10465" s="9">
        <v>24</v>
      </c>
      <c r="I10465" s="9">
        <v>1.492606520652771</v>
      </c>
      <c r="J10465" s="9">
        <v>1.5637701749801636</v>
      </c>
      <c r="K10465" s="9">
        <v>2.3704124614596367E-2</v>
      </c>
      <c r="L10465" s="9">
        <v>73.503730773925781</v>
      </c>
    </row>
    <row r="10466" spans="1:12" x14ac:dyDescent="0.25">
      <c r="A10466" s="5" t="str">
        <f t="shared" si="163"/>
        <v>1SublapSCEC5021</v>
      </c>
      <c r="B10466" s="9">
        <v>1</v>
      </c>
      <c r="C10466" t="s">
        <v>133</v>
      </c>
      <c r="D10466" t="s">
        <v>144</v>
      </c>
      <c r="E10466" s="9">
        <v>5</v>
      </c>
      <c r="F10466" s="9">
        <v>0</v>
      </c>
      <c r="G10466" s="9">
        <v>2</v>
      </c>
      <c r="H10466" s="9">
        <v>1</v>
      </c>
      <c r="I10466" s="9">
        <v>1.1345157623291016</v>
      </c>
      <c r="J10466" s="9">
        <v>1.1345157623291016</v>
      </c>
      <c r="K10466" s="9">
        <v>0</v>
      </c>
      <c r="L10466" s="9">
        <v>71.026229858398438</v>
      </c>
    </row>
    <row r="10467" spans="1:12" x14ac:dyDescent="0.25">
      <c r="A10467" s="5" t="str">
        <f t="shared" si="163"/>
        <v>1SublapSCEC5022</v>
      </c>
      <c r="B10467" s="9">
        <v>1</v>
      </c>
      <c r="C10467" t="s">
        <v>133</v>
      </c>
      <c r="D10467" t="s">
        <v>144</v>
      </c>
      <c r="E10467" s="9">
        <v>5</v>
      </c>
      <c r="F10467" s="9">
        <v>0</v>
      </c>
      <c r="G10467" s="9">
        <v>2</v>
      </c>
      <c r="H10467" s="9">
        <v>2</v>
      </c>
      <c r="I10467" s="9">
        <v>0.94444519281387329</v>
      </c>
      <c r="J10467" s="9">
        <v>0.94444519281387329</v>
      </c>
      <c r="K10467" s="9">
        <v>0</v>
      </c>
      <c r="L10467" s="9">
        <v>69.315597534179688</v>
      </c>
    </row>
    <row r="10468" spans="1:12" x14ac:dyDescent="0.25">
      <c r="A10468" s="5" t="str">
        <f t="shared" si="163"/>
        <v>1SublapSCEC5023</v>
      </c>
      <c r="B10468" s="9">
        <v>1</v>
      </c>
      <c r="C10468" t="s">
        <v>133</v>
      </c>
      <c r="D10468" t="s">
        <v>144</v>
      </c>
      <c r="E10468" s="9">
        <v>5</v>
      </c>
      <c r="F10468" s="9">
        <v>0</v>
      </c>
      <c r="G10468" s="9">
        <v>2</v>
      </c>
      <c r="H10468" s="9">
        <v>3</v>
      </c>
      <c r="I10468" s="9">
        <v>0.78244882822036743</v>
      </c>
      <c r="J10468" s="9">
        <v>0.78244882822036743</v>
      </c>
      <c r="K10468" s="9">
        <v>0</v>
      </c>
      <c r="L10468" s="9">
        <v>67.182075500488281</v>
      </c>
    </row>
    <row r="10469" spans="1:12" x14ac:dyDescent="0.25">
      <c r="A10469" s="5" t="str">
        <f t="shared" si="163"/>
        <v>1SublapSCEC5024</v>
      </c>
      <c r="B10469" s="9">
        <v>1</v>
      </c>
      <c r="C10469" t="s">
        <v>133</v>
      </c>
      <c r="D10469" t="s">
        <v>144</v>
      </c>
      <c r="E10469" s="9">
        <v>5</v>
      </c>
      <c r="F10469" s="9">
        <v>0</v>
      </c>
      <c r="G10469" s="9">
        <v>2</v>
      </c>
      <c r="H10469" s="9">
        <v>4</v>
      </c>
      <c r="I10469" s="9">
        <v>0.70279049873352051</v>
      </c>
      <c r="J10469" s="9">
        <v>0.70279049873352051</v>
      </c>
      <c r="K10469" s="9">
        <v>0</v>
      </c>
      <c r="L10469" s="9">
        <v>65.279075622558594</v>
      </c>
    </row>
    <row r="10470" spans="1:12" x14ac:dyDescent="0.25">
      <c r="A10470" s="5" t="str">
        <f t="shared" si="163"/>
        <v>1SublapSCEC5025</v>
      </c>
      <c r="B10470" s="9">
        <v>1</v>
      </c>
      <c r="C10470" t="s">
        <v>133</v>
      </c>
      <c r="D10470" t="s">
        <v>144</v>
      </c>
      <c r="E10470" s="9">
        <v>5</v>
      </c>
      <c r="F10470" s="9">
        <v>0</v>
      </c>
      <c r="G10470" s="9">
        <v>2</v>
      </c>
      <c r="H10470" s="9">
        <v>5</v>
      </c>
      <c r="I10470" s="9">
        <v>0.65155792236328125</v>
      </c>
      <c r="J10470" s="9">
        <v>0.65155792236328125</v>
      </c>
      <c r="K10470" s="9">
        <v>0</v>
      </c>
      <c r="L10470" s="9">
        <v>63.591583251953125</v>
      </c>
    </row>
    <row r="10471" spans="1:12" x14ac:dyDescent="0.25">
      <c r="A10471" s="5" t="str">
        <f t="shared" si="163"/>
        <v>1SublapSCEC5026</v>
      </c>
      <c r="B10471" s="9">
        <v>1</v>
      </c>
      <c r="C10471" t="s">
        <v>133</v>
      </c>
      <c r="D10471" t="s">
        <v>144</v>
      </c>
      <c r="E10471" s="9">
        <v>5</v>
      </c>
      <c r="F10471" s="9">
        <v>0</v>
      </c>
      <c r="G10471" s="9">
        <v>2</v>
      </c>
      <c r="H10471" s="9">
        <v>6</v>
      </c>
      <c r="I10471" s="9">
        <v>0.64614748954772949</v>
      </c>
      <c r="J10471" s="9">
        <v>0.64614748954772949</v>
      </c>
      <c r="K10471" s="9">
        <v>0</v>
      </c>
      <c r="L10471" s="9">
        <v>62.600658416748047</v>
      </c>
    </row>
    <row r="10472" spans="1:12" x14ac:dyDescent="0.25">
      <c r="A10472" s="5" t="str">
        <f t="shared" si="163"/>
        <v>1SublapSCEC5027</v>
      </c>
      <c r="B10472" s="9">
        <v>1</v>
      </c>
      <c r="C10472" t="s">
        <v>133</v>
      </c>
      <c r="D10472" t="s">
        <v>144</v>
      </c>
      <c r="E10472" s="9">
        <v>5</v>
      </c>
      <c r="F10472" s="9">
        <v>0</v>
      </c>
      <c r="G10472" s="9">
        <v>2</v>
      </c>
      <c r="H10472" s="9">
        <v>7</v>
      </c>
      <c r="I10472" s="9">
        <v>0.65458297729492188</v>
      </c>
      <c r="J10472" s="9">
        <v>0.65458297729492188</v>
      </c>
      <c r="K10472" s="9">
        <v>0</v>
      </c>
      <c r="L10472" s="9">
        <v>62.284313201904297</v>
      </c>
    </row>
    <row r="10473" spans="1:12" x14ac:dyDescent="0.25">
      <c r="A10473" s="5" t="str">
        <f t="shared" si="163"/>
        <v>1SublapSCEC5028</v>
      </c>
      <c r="B10473" s="9">
        <v>1</v>
      </c>
      <c r="C10473" t="s">
        <v>133</v>
      </c>
      <c r="D10473" t="s">
        <v>144</v>
      </c>
      <c r="E10473" s="9">
        <v>5</v>
      </c>
      <c r="F10473" s="9">
        <v>0</v>
      </c>
      <c r="G10473" s="9">
        <v>2</v>
      </c>
      <c r="H10473" s="9">
        <v>8</v>
      </c>
      <c r="I10473" s="9">
        <v>0.58223205804824829</v>
      </c>
      <c r="J10473" s="9">
        <v>0.58223205804824829</v>
      </c>
      <c r="K10473" s="9">
        <v>0</v>
      </c>
      <c r="L10473" s="9">
        <v>62.664604187011719</v>
      </c>
    </row>
    <row r="10474" spans="1:12" x14ac:dyDescent="0.25">
      <c r="A10474" s="5" t="str">
        <f t="shared" si="163"/>
        <v>1SublapSCEC5029</v>
      </c>
      <c r="B10474" s="9">
        <v>1</v>
      </c>
      <c r="C10474" t="s">
        <v>133</v>
      </c>
      <c r="D10474" t="s">
        <v>144</v>
      </c>
      <c r="E10474" s="9">
        <v>5</v>
      </c>
      <c r="F10474" s="9">
        <v>0</v>
      </c>
      <c r="G10474" s="9">
        <v>2</v>
      </c>
      <c r="H10474" s="9">
        <v>9</v>
      </c>
      <c r="I10474" s="9">
        <v>0.44953221082687378</v>
      </c>
      <c r="J10474" s="9">
        <v>0.44953221082687378</v>
      </c>
      <c r="K10474" s="9">
        <v>0</v>
      </c>
      <c r="L10474" s="9">
        <v>66.442726135253906</v>
      </c>
    </row>
    <row r="10475" spans="1:12" x14ac:dyDescent="0.25">
      <c r="A10475" s="5" t="str">
        <f t="shared" si="163"/>
        <v>1SublapSCEC50210</v>
      </c>
      <c r="B10475" s="9">
        <v>1</v>
      </c>
      <c r="C10475" t="s">
        <v>133</v>
      </c>
      <c r="D10475" t="s">
        <v>144</v>
      </c>
      <c r="E10475" s="9">
        <v>5</v>
      </c>
      <c r="F10475" s="9">
        <v>0</v>
      </c>
      <c r="G10475" s="9">
        <v>2</v>
      </c>
      <c r="H10475" s="9">
        <v>10</v>
      </c>
      <c r="I10475" s="9">
        <v>0.40096300840377808</v>
      </c>
      <c r="J10475" s="9">
        <v>0.40096300840377808</v>
      </c>
      <c r="K10475" s="9">
        <v>0</v>
      </c>
      <c r="L10475" s="9">
        <v>72.928092956542969</v>
      </c>
    </row>
    <row r="10476" spans="1:12" x14ac:dyDescent="0.25">
      <c r="A10476" s="5" t="str">
        <f t="shared" si="163"/>
        <v>1SublapSCEC50211</v>
      </c>
      <c r="B10476" s="9">
        <v>1</v>
      </c>
      <c r="C10476" t="s">
        <v>133</v>
      </c>
      <c r="D10476" t="s">
        <v>144</v>
      </c>
      <c r="E10476" s="9">
        <v>5</v>
      </c>
      <c r="F10476" s="9">
        <v>0</v>
      </c>
      <c r="G10476" s="9">
        <v>2</v>
      </c>
      <c r="H10476" s="9">
        <v>11</v>
      </c>
      <c r="I10476" s="9">
        <v>0.29384124279022217</v>
      </c>
      <c r="J10476" s="9">
        <v>0.29384124279022217</v>
      </c>
      <c r="K10476" s="9">
        <v>0</v>
      </c>
      <c r="L10476" s="9">
        <v>79.424400329589844</v>
      </c>
    </row>
    <row r="10477" spans="1:12" x14ac:dyDescent="0.25">
      <c r="A10477" s="5" t="str">
        <f t="shared" si="163"/>
        <v>1SublapSCEC50212</v>
      </c>
      <c r="B10477" s="9">
        <v>1</v>
      </c>
      <c r="C10477" t="s">
        <v>133</v>
      </c>
      <c r="D10477" t="s">
        <v>144</v>
      </c>
      <c r="E10477" s="9">
        <v>5</v>
      </c>
      <c r="F10477" s="9">
        <v>0</v>
      </c>
      <c r="G10477" s="9">
        <v>2</v>
      </c>
      <c r="H10477" s="9">
        <v>12</v>
      </c>
      <c r="I10477" s="9">
        <v>0.32017862796783447</v>
      </c>
      <c r="J10477" s="9">
        <v>0.32017862796783447</v>
      </c>
      <c r="K10477" s="9">
        <v>0</v>
      </c>
      <c r="L10477" s="9">
        <v>84.249458312988281</v>
      </c>
    </row>
    <row r="10478" spans="1:12" x14ac:dyDescent="0.25">
      <c r="A10478" s="5" t="str">
        <f t="shared" si="163"/>
        <v>1SublapSCEC50213</v>
      </c>
      <c r="B10478" s="9">
        <v>1</v>
      </c>
      <c r="C10478" t="s">
        <v>133</v>
      </c>
      <c r="D10478" t="s">
        <v>144</v>
      </c>
      <c r="E10478" s="9">
        <v>5</v>
      </c>
      <c r="F10478" s="9">
        <v>0</v>
      </c>
      <c r="G10478" s="9">
        <v>2</v>
      </c>
      <c r="H10478" s="9">
        <v>13</v>
      </c>
      <c r="I10478" s="9">
        <v>0.45813915133476257</v>
      </c>
      <c r="J10478" s="9">
        <v>0.45813915133476257</v>
      </c>
      <c r="K10478" s="9">
        <v>0</v>
      </c>
      <c r="L10478" s="9">
        <v>87.477897644042969</v>
      </c>
    </row>
    <row r="10479" spans="1:12" x14ac:dyDescent="0.25">
      <c r="A10479" s="5" t="str">
        <f t="shared" si="163"/>
        <v>1SublapSCEC50214</v>
      </c>
      <c r="B10479" s="9">
        <v>1</v>
      </c>
      <c r="C10479" t="s">
        <v>133</v>
      </c>
      <c r="D10479" t="s">
        <v>144</v>
      </c>
      <c r="E10479" s="9">
        <v>5</v>
      </c>
      <c r="F10479" s="9">
        <v>0</v>
      </c>
      <c r="G10479" s="9">
        <v>2</v>
      </c>
      <c r="H10479" s="9">
        <v>14</v>
      </c>
      <c r="I10479" s="9">
        <v>0.66575944423675537</v>
      </c>
      <c r="J10479" s="9">
        <v>0.66575944423675537</v>
      </c>
      <c r="K10479" s="9">
        <v>0</v>
      </c>
      <c r="L10479" s="9">
        <v>90.366744995117188</v>
      </c>
    </row>
    <row r="10480" spans="1:12" x14ac:dyDescent="0.25">
      <c r="A10480" s="5" t="str">
        <f t="shared" si="163"/>
        <v>1SublapSCEC50215</v>
      </c>
      <c r="B10480" s="9">
        <v>1</v>
      </c>
      <c r="C10480" t="s">
        <v>133</v>
      </c>
      <c r="D10480" t="s">
        <v>144</v>
      </c>
      <c r="E10480" s="9">
        <v>5</v>
      </c>
      <c r="F10480" s="9">
        <v>0</v>
      </c>
      <c r="G10480" s="9">
        <v>2</v>
      </c>
      <c r="H10480" s="9">
        <v>15</v>
      </c>
      <c r="I10480" s="9">
        <v>0.93370980024337769</v>
      </c>
      <c r="J10480" s="9">
        <v>0.93370980024337769</v>
      </c>
      <c r="K10480" s="9">
        <v>0</v>
      </c>
      <c r="L10480" s="9">
        <v>92.076202392578125</v>
      </c>
    </row>
    <row r="10481" spans="1:12" x14ac:dyDescent="0.25">
      <c r="A10481" s="5" t="str">
        <f t="shared" si="163"/>
        <v>1SublapSCEC50216</v>
      </c>
      <c r="B10481" s="9">
        <v>1</v>
      </c>
      <c r="C10481" t="s">
        <v>133</v>
      </c>
      <c r="D10481" t="s">
        <v>144</v>
      </c>
      <c r="E10481" s="9">
        <v>5</v>
      </c>
      <c r="F10481" s="9">
        <v>0</v>
      </c>
      <c r="G10481" s="9">
        <v>2</v>
      </c>
      <c r="H10481" s="9">
        <v>16</v>
      </c>
      <c r="I10481" s="9">
        <v>1.272791862487793</v>
      </c>
      <c r="J10481" s="9">
        <v>1.272791862487793</v>
      </c>
      <c r="K10481" s="9">
        <v>0</v>
      </c>
      <c r="L10481" s="9">
        <v>92.578483581542969</v>
      </c>
    </row>
    <row r="10482" spans="1:12" x14ac:dyDescent="0.25">
      <c r="A10482" s="5" t="str">
        <f t="shared" si="163"/>
        <v>1SublapSCEC50217</v>
      </c>
      <c r="B10482" s="9">
        <v>1</v>
      </c>
      <c r="C10482" t="s">
        <v>133</v>
      </c>
      <c r="D10482" t="s">
        <v>144</v>
      </c>
      <c r="E10482" s="9">
        <v>5</v>
      </c>
      <c r="F10482" s="9">
        <v>0</v>
      </c>
      <c r="G10482" s="9">
        <v>2</v>
      </c>
      <c r="H10482" s="9">
        <v>17</v>
      </c>
      <c r="I10482" s="9">
        <v>1.58498215675354</v>
      </c>
      <c r="J10482" s="9">
        <v>0.53669607639312744</v>
      </c>
      <c r="K10482" s="9">
        <v>2.9023369774222374E-2</v>
      </c>
      <c r="L10482" s="9">
        <v>92.017471313476563</v>
      </c>
    </row>
    <row r="10483" spans="1:12" x14ac:dyDescent="0.25">
      <c r="A10483" s="5" t="str">
        <f t="shared" si="163"/>
        <v>1SublapSCEC50218</v>
      </c>
      <c r="B10483" s="9">
        <v>1</v>
      </c>
      <c r="C10483" t="s">
        <v>133</v>
      </c>
      <c r="D10483" t="s">
        <v>144</v>
      </c>
      <c r="E10483" s="9">
        <v>5</v>
      </c>
      <c r="F10483" s="9">
        <v>0</v>
      </c>
      <c r="G10483" s="9">
        <v>2</v>
      </c>
      <c r="H10483" s="9">
        <v>18</v>
      </c>
      <c r="I10483" s="9">
        <v>1.8578931093215942</v>
      </c>
      <c r="J10483" s="9">
        <v>1.343613862991333</v>
      </c>
      <c r="K10483" s="9">
        <v>4.8965092748403549E-2</v>
      </c>
      <c r="L10483" s="9">
        <v>89.923568725585938</v>
      </c>
    </row>
    <row r="10484" spans="1:12" x14ac:dyDescent="0.25">
      <c r="A10484" s="5" t="str">
        <f t="shared" si="163"/>
        <v>1SublapSCEC50219</v>
      </c>
      <c r="B10484" s="9">
        <v>1</v>
      </c>
      <c r="C10484" t="s">
        <v>133</v>
      </c>
      <c r="D10484" t="s">
        <v>144</v>
      </c>
      <c r="E10484" s="9">
        <v>5</v>
      </c>
      <c r="F10484" s="9">
        <v>0</v>
      </c>
      <c r="G10484" s="9">
        <v>2</v>
      </c>
      <c r="H10484" s="9">
        <v>19</v>
      </c>
      <c r="I10484" s="9">
        <v>1.9877318143844604</v>
      </c>
      <c r="J10484" s="9">
        <v>1.6919691562652588</v>
      </c>
      <c r="K10484" s="9">
        <v>3.6549102514982224E-2</v>
      </c>
      <c r="L10484" s="9">
        <v>87.612129211425781</v>
      </c>
    </row>
    <row r="10485" spans="1:12" x14ac:dyDescent="0.25">
      <c r="A10485" s="5" t="str">
        <f t="shared" si="163"/>
        <v>1SublapSCEC50220</v>
      </c>
      <c r="B10485" s="9">
        <v>1</v>
      </c>
      <c r="C10485" t="s">
        <v>133</v>
      </c>
      <c r="D10485" t="s">
        <v>144</v>
      </c>
      <c r="E10485" s="9">
        <v>5</v>
      </c>
      <c r="F10485" s="9">
        <v>0</v>
      </c>
      <c r="G10485" s="9">
        <v>2</v>
      </c>
      <c r="H10485" s="9">
        <v>20</v>
      </c>
      <c r="I10485" s="9">
        <v>1.9475452899932861</v>
      </c>
      <c r="J10485" s="9">
        <v>1.746981143951416</v>
      </c>
      <c r="K10485" s="9">
        <v>1.966472901403904E-2</v>
      </c>
      <c r="L10485" s="9">
        <v>85.114982604980469</v>
      </c>
    </row>
    <row r="10486" spans="1:12" x14ac:dyDescent="0.25">
      <c r="A10486" s="5" t="str">
        <f t="shared" si="163"/>
        <v>1SublapSCEC50221</v>
      </c>
      <c r="B10486" s="9">
        <v>1</v>
      </c>
      <c r="C10486" t="s">
        <v>133</v>
      </c>
      <c r="D10486" t="s">
        <v>144</v>
      </c>
      <c r="E10486" s="9">
        <v>5</v>
      </c>
      <c r="F10486" s="9">
        <v>0</v>
      </c>
      <c r="G10486" s="9">
        <v>2</v>
      </c>
      <c r="H10486" s="9">
        <v>21</v>
      </c>
      <c r="I10486" s="9">
        <v>1.8676043748855591</v>
      </c>
      <c r="J10486" s="9">
        <v>1.7266374826431274</v>
      </c>
      <c r="K10486" s="9">
        <v>3.1287983059883118E-2</v>
      </c>
      <c r="L10486" s="9">
        <v>79.861320495605469</v>
      </c>
    </row>
    <row r="10487" spans="1:12" x14ac:dyDescent="0.25">
      <c r="A10487" s="5" t="str">
        <f t="shared" si="163"/>
        <v>1SublapSCEC50222</v>
      </c>
      <c r="B10487" s="9">
        <v>1</v>
      </c>
      <c r="C10487" t="s">
        <v>133</v>
      </c>
      <c r="D10487" t="s">
        <v>144</v>
      </c>
      <c r="E10487" s="9">
        <v>5</v>
      </c>
      <c r="F10487" s="9">
        <v>0</v>
      </c>
      <c r="G10487" s="9">
        <v>2</v>
      </c>
      <c r="H10487" s="9">
        <v>22</v>
      </c>
      <c r="I10487" s="9">
        <v>1.7471001148223877</v>
      </c>
      <c r="J10487" s="9">
        <v>2.2573373317718506</v>
      </c>
      <c r="K10487" s="9">
        <v>6.5722271800041199E-2</v>
      </c>
      <c r="L10487" s="9">
        <v>75.433868408203125</v>
      </c>
    </row>
    <row r="10488" spans="1:12" x14ac:dyDescent="0.25">
      <c r="A10488" s="5" t="str">
        <f t="shared" si="163"/>
        <v>1SublapSCEC50223</v>
      </c>
      <c r="B10488" s="9">
        <v>1</v>
      </c>
      <c r="C10488" t="s">
        <v>133</v>
      </c>
      <c r="D10488" t="s">
        <v>144</v>
      </c>
      <c r="E10488" s="9">
        <v>5</v>
      </c>
      <c r="F10488" s="9">
        <v>0</v>
      </c>
      <c r="G10488" s="9">
        <v>2</v>
      </c>
      <c r="H10488" s="9">
        <v>23</v>
      </c>
      <c r="I10488" s="9">
        <v>1.5611350536346436</v>
      </c>
      <c r="J10488" s="9">
        <v>1.7296677827835083</v>
      </c>
      <c r="K10488" s="9">
        <v>3.6425214260816574E-2</v>
      </c>
      <c r="L10488" s="9">
        <v>72.901519775390625</v>
      </c>
    </row>
    <row r="10489" spans="1:12" x14ac:dyDescent="0.25">
      <c r="A10489" s="5" t="str">
        <f t="shared" si="163"/>
        <v>1SublapSCEC50224</v>
      </c>
      <c r="B10489" s="9">
        <v>1</v>
      </c>
      <c r="C10489" t="s">
        <v>133</v>
      </c>
      <c r="D10489" t="s">
        <v>144</v>
      </c>
      <c r="E10489" s="9">
        <v>5</v>
      </c>
      <c r="F10489" s="9">
        <v>0</v>
      </c>
      <c r="G10489" s="9">
        <v>2</v>
      </c>
      <c r="H10489" s="9">
        <v>24</v>
      </c>
      <c r="I10489" s="9">
        <v>1.3096863031387329</v>
      </c>
      <c r="J10489" s="9">
        <v>1.3694243431091309</v>
      </c>
      <c r="K10489" s="9">
        <v>2.9156392440199852E-2</v>
      </c>
      <c r="L10489" s="9">
        <v>71.110809326171875</v>
      </c>
    </row>
    <row r="10490" spans="1:12" x14ac:dyDescent="0.25">
      <c r="A10490" s="5" t="str">
        <f t="shared" si="163"/>
        <v>1SublapSCEC50101</v>
      </c>
      <c r="B10490" s="9">
        <v>1</v>
      </c>
      <c r="C10490" t="s">
        <v>133</v>
      </c>
      <c r="D10490" s="3" t="s">
        <v>144</v>
      </c>
      <c r="E10490" s="9">
        <v>5</v>
      </c>
      <c r="F10490" s="9">
        <v>0</v>
      </c>
      <c r="G10490" s="9">
        <v>10</v>
      </c>
      <c r="H10490" s="9">
        <v>1</v>
      </c>
      <c r="I10490" s="9">
        <v>1.4615740776062012</v>
      </c>
      <c r="J10490" s="9">
        <v>1.4615740776062012</v>
      </c>
      <c r="K10490" s="9">
        <v>0</v>
      </c>
      <c r="L10490" s="9">
        <v>77.003959655761719</v>
      </c>
    </row>
    <row r="10491" spans="1:12" x14ac:dyDescent="0.25">
      <c r="A10491" s="5" t="str">
        <f t="shared" si="163"/>
        <v>1SublapSCEC50102</v>
      </c>
      <c r="B10491" s="9">
        <v>1</v>
      </c>
      <c r="C10491" t="s">
        <v>133</v>
      </c>
      <c r="D10491" s="3" t="s">
        <v>144</v>
      </c>
      <c r="E10491" s="9">
        <v>5</v>
      </c>
      <c r="F10491" s="9">
        <v>0</v>
      </c>
      <c r="G10491" s="9">
        <v>10</v>
      </c>
      <c r="H10491" s="9">
        <v>2</v>
      </c>
      <c r="I10491" s="9">
        <v>1.2270662784576416</v>
      </c>
      <c r="J10491" s="9">
        <v>1.2270662784576416</v>
      </c>
      <c r="K10491" s="9">
        <v>0</v>
      </c>
      <c r="L10491" s="9">
        <v>75.467933654785156</v>
      </c>
    </row>
    <row r="10492" spans="1:12" x14ac:dyDescent="0.25">
      <c r="A10492" s="5" t="str">
        <f t="shared" si="163"/>
        <v>1SublapSCEC50103</v>
      </c>
      <c r="B10492" s="9">
        <v>1</v>
      </c>
      <c r="C10492" t="s">
        <v>133</v>
      </c>
      <c r="D10492" s="3" t="s">
        <v>144</v>
      </c>
      <c r="E10492" s="9">
        <v>5</v>
      </c>
      <c r="F10492" s="9">
        <v>0</v>
      </c>
      <c r="G10492" s="9">
        <v>10</v>
      </c>
      <c r="H10492" s="9">
        <v>3</v>
      </c>
      <c r="I10492" s="9">
        <v>1.0089879035949707</v>
      </c>
      <c r="J10492" s="9">
        <v>1.0089879035949707</v>
      </c>
      <c r="K10492" s="9">
        <v>0</v>
      </c>
      <c r="L10492" s="9">
        <v>72.770072937011719</v>
      </c>
    </row>
    <row r="10493" spans="1:12" x14ac:dyDescent="0.25">
      <c r="A10493" s="5" t="str">
        <f t="shared" si="163"/>
        <v>1SublapSCEC50104</v>
      </c>
      <c r="B10493" s="9">
        <v>1</v>
      </c>
      <c r="C10493" t="s">
        <v>133</v>
      </c>
      <c r="D10493" s="3" t="s">
        <v>144</v>
      </c>
      <c r="E10493" s="9">
        <v>5</v>
      </c>
      <c r="F10493" s="9">
        <v>0</v>
      </c>
      <c r="G10493" s="9">
        <v>10</v>
      </c>
      <c r="H10493" s="9">
        <v>4</v>
      </c>
      <c r="I10493" s="9">
        <v>0.86889040470123291</v>
      </c>
      <c r="J10493" s="9">
        <v>0.86889040470123291</v>
      </c>
      <c r="K10493" s="9">
        <v>0</v>
      </c>
      <c r="L10493" s="9">
        <v>70.80328369140625</v>
      </c>
    </row>
    <row r="10494" spans="1:12" x14ac:dyDescent="0.25">
      <c r="A10494" s="5" t="str">
        <f t="shared" si="163"/>
        <v>1SublapSCEC50105</v>
      </c>
      <c r="B10494" s="9">
        <v>1</v>
      </c>
      <c r="C10494" t="s">
        <v>133</v>
      </c>
      <c r="D10494" s="3" t="s">
        <v>144</v>
      </c>
      <c r="E10494" s="9">
        <v>5</v>
      </c>
      <c r="F10494" s="9">
        <v>0</v>
      </c>
      <c r="G10494" s="9">
        <v>10</v>
      </c>
      <c r="H10494" s="9">
        <v>5</v>
      </c>
      <c r="I10494" s="9">
        <v>0.79688054323196411</v>
      </c>
      <c r="J10494" s="9">
        <v>0.79688054323196411</v>
      </c>
      <c r="K10494" s="9">
        <v>0</v>
      </c>
      <c r="L10494" s="9">
        <v>69.740997314453125</v>
      </c>
    </row>
    <row r="10495" spans="1:12" x14ac:dyDescent="0.25">
      <c r="A10495" s="5" t="str">
        <f t="shared" si="163"/>
        <v>1SublapSCEC50106</v>
      </c>
      <c r="B10495" s="9">
        <v>1</v>
      </c>
      <c r="C10495" t="s">
        <v>133</v>
      </c>
      <c r="D10495" s="3" t="s">
        <v>144</v>
      </c>
      <c r="E10495" s="9">
        <v>5</v>
      </c>
      <c r="F10495" s="9">
        <v>0</v>
      </c>
      <c r="G10495" s="9">
        <v>10</v>
      </c>
      <c r="H10495" s="9">
        <v>6</v>
      </c>
      <c r="I10495" s="9">
        <v>0.74844133853912354</v>
      </c>
      <c r="J10495" s="9">
        <v>0.74844133853912354</v>
      </c>
      <c r="K10495" s="9">
        <v>0</v>
      </c>
      <c r="L10495" s="9">
        <v>68.152351379394531</v>
      </c>
    </row>
    <row r="10496" spans="1:12" x14ac:dyDescent="0.25">
      <c r="A10496" s="5" t="str">
        <f t="shared" si="163"/>
        <v>1SublapSCEC50107</v>
      </c>
      <c r="B10496" s="9">
        <v>1</v>
      </c>
      <c r="C10496" t="s">
        <v>133</v>
      </c>
      <c r="D10496" s="3" t="s">
        <v>144</v>
      </c>
      <c r="E10496" s="9">
        <v>5</v>
      </c>
      <c r="F10496" s="9">
        <v>0</v>
      </c>
      <c r="G10496" s="9">
        <v>10</v>
      </c>
      <c r="H10496" s="9">
        <v>7</v>
      </c>
      <c r="I10496" s="9">
        <v>0.74247229099273682</v>
      </c>
      <c r="J10496" s="9">
        <v>0.74247229099273682</v>
      </c>
      <c r="K10496" s="9">
        <v>0</v>
      </c>
      <c r="L10496" s="9">
        <v>68.060096740722656</v>
      </c>
    </row>
    <row r="10497" spans="1:12" x14ac:dyDescent="0.25">
      <c r="A10497" s="5" t="str">
        <f t="shared" si="163"/>
        <v>1SublapSCEC50108</v>
      </c>
      <c r="B10497" s="9">
        <v>1</v>
      </c>
      <c r="C10497" t="s">
        <v>133</v>
      </c>
      <c r="D10497" s="3" t="s">
        <v>144</v>
      </c>
      <c r="E10497" s="9">
        <v>5</v>
      </c>
      <c r="F10497" s="9">
        <v>0</v>
      </c>
      <c r="G10497" s="9">
        <v>10</v>
      </c>
      <c r="H10497" s="9">
        <v>8</v>
      </c>
      <c r="I10497" s="9">
        <v>0.68220382928848267</v>
      </c>
      <c r="J10497" s="9">
        <v>0.68220382928848267</v>
      </c>
      <c r="K10497" s="9">
        <v>0</v>
      </c>
      <c r="L10497" s="9">
        <v>68.482330322265625</v>
      </c>
    </row>
    <row r="10498" spans="1:12" x14ac:dyDescent="0.25">
      <c r="A10498" s="5" t="str">
        <f t="shared" si="163"/>
        <v>1SublapSCEC50109</v>
      </c>
      <c r="B10498" s="9">
        <v>1</v>
      </c>
      <c r="C10498" t="s">
        <v>133</v>
      </c>
      <c r="D10498" s="3" t="s">
        <v>144</v>
      </c>
      <c r="E10498" s="9">
        <v>5</v>
      </c>
      <c r="F10498" s="9">
        <v>0</v>
      </c>
      <c r="G10498" s="9">
        <v>10</v>
      </c>
      <c r="H10498" s="9">
        <v>9</v>
      </c>
      <c r="I10498" s="9">
        <v>0.58669769763946533</v>
      </c>
      <c r="J10498" s="9">
        <v>0.58669769763946533</v>
      </c>
      <c r="K10498" s="9">
        <v>0</v>
      </c>
      <c r="L10498" s="9">
        <v>72.619941711425781</v>
      </c>
    </row>
    <row r="10499" spans="1:12" x14ac:dyDescent="0.25">
      <c r="A10499" s="5" t="str">
        <f t="shared" ref="A10499:A10562" si="164">B10499&amp;C10499&amp;D10499&amp;E10499&amp;F10499&amp;G10499&amp;H10499</f>
        <v>1SublapSCEC501010</v>
      </c>
      <c r="B10499" s="9">
        <v>1</v>
      </c>
      <c r="C10499" t="s">
        <v>133</v>
      </c>
      <c r="D10499" s="3" t="s">
        <v>144</v>
      </c>
      <c r="E10499" s="9">
        <v>5</v>
      </c>
      <c r="F10499" s="9">
        <v>0</v>
      </c>
      <c r="G10499" s="9">
        <v>10</v>
      </c>
      <c r="H10499" s="9">
        <v>10</v>
      </c>
      <c r="I10499" s="9">
        <v>0.61816513538360596</v>
      </c>
      <c r="J10499" s="9">
        <v>0.61816513538360596</v>
      </c>
      <c r="K10499" s="9">
        <v>0</v>
      </c>
      <c r="L10499" s="9">
        <v>79.503654479980469</v>
      </c>
    </row>
    <row r="10500" spans="1:12" x14ac:dyDescent="0.25">
      <c r="A10500" s="5" t="str">
        <f t="shared" si="164"/>
        <v>1SublapSCEC501011</v>
      </c>
      <c r="B10500" s="9">
        <v>1</v>
      </c>
      <c r="C10500" t="s">
        <v>133</v>
      </c>
      <c r="D10500" s="3" t="s">
        <v>144</v>
      </c>
      <c r="E10500" s="9">
        <v>5</v>
      </c>
      <c r="F10500" s="9">
        <v>0</v>
      </c>
      <c r="G10500" s="9">
        <v>10</v>
      </c>
      <c r="H10500" s="9">
        <v>11</v>
      </c>
      <c r="I10500" s="9">
        <v>0.64825499057769775</v>
      </c>
      <c r="J10500" s="9">
        <v>0.64825499057769775</v>
      </c>
      <c r="K10500" s="9">
        <v>0</v>
      </c>
      <c r="L10500" s="9">
        <v>86.523231506347656</v>
      </c>
    </row>
    <row r="10501" spans="1:12" x14ac:dyDescent="0.25">
      <c r="A10501" s="5" t="str">
        <f t="shared" si="164"/>
        <v>1SublapSCEC501012</v>
      </c>
      <c r="B10501" s="9">
        <v>1</v>
      </c>
      <c r="C10501" t="s">
        <v>133</v>
      </c>
      <c r="D10501" s="3" t="s">
        <v>144</v>
      </c>
      <c r="E10501" s="9">
        <v>5</v>
      </c>
      <c r="F10501" s="9">
        <v>0</v>
      </c>
      <c r="G10501" s="9">
        <v>10</v>
      </c>
      <c r="H10501" s="9">
        <v>12</v>
      </c>
      <c r="I10501" s="9">
        <v>0.8128696084022522</v>
      </c>
      <c r="J10501" s="9">
        <v>0.8128696084022522</v>
      </c>
      <c r="K10501" s="9">
        <v>0</v>
      </c>
      <c r="L10501" s="9">
        <v>91.6851806640625</v>
      </c>
    </row>
    <row r="10502" spans="1:12" x14ac:dyDescent="0.25">
      <c r="A10502" s="5" t="str">
        <f t="shared" si="164"/>
        <v>1SublapSCEC501013</v>
      </c>
      <c r="B10502" s="9">
        <v>1</v>
      </c>
      <c r="C10502" t="s">
        <v>133</v>
      </c>
      <c r="D10502" s="3" t="s">
        <v>144</v>
      </c>
      <c r="E10502" s="9">
        <v>5</v>
      </c>
      <c r="F10502" s="9">
        <v>0</v>
      </c>
      <c r="G10502" s="9">
        <v>10</v>
      </c>
      <c r="H10502" s="9">
        <v>13</v>
      </c>
      <c r="I10502" s="9">
        <v>1.1027159690856934</v>
      </c>
      <c r="J10502" s="9">
        <v>1.1027159690856934</v>
      </c>
      <c r="K10502" s="9">
        <v>0</v>
      </c>
      <c r="L10502" s="9">
        <v>94.765846252441406</v>
      </c>
    </row>
    <row r="10503" spans="1:12" x14ac:dyDescent="0.25">
      <c r="A10503" s="5" t="str">
        <f t="shared" si="164"/>
        <v>1SublapSCEC501014</v>
      </c>
      <c r="B10503" s="9">
        <v>1</v>
      </c>
      <c r="C10503" t="s">
        <v>133</v>
      </c>
      <c r="D10503" s="3" t="s">
        <v>144</v>
      </c>
      <c r="E10503" s="9">
        <v>5</v>
      </c>
      <c r="F10503" s="9">
        <v>0</v>
      </c>
      <c r="G10503" s="9">
        <v>10</v>
      </c>
      <c r="H10503" s="9">
        <v>14</v>
      </c>
      <c r="I10503" s="9">
        <v>1.4532885551452637</v>
      </c>
      <c r="J10503" s="9">
        <v>1.4532885551452637</v>
      </c>
      <c r="K10503" s="9">
        <v>0</v>
      </c>
      <c r="L10503" s="9">
        <v>96.898811340332031</v>
      </c>
    </row>
    <row r="10504" spans="1:12" x14ac:dyDescent="0.25">
      <c r="A10504" s="5" t="str">
        <f t="shared" si="164"/>
        <v>1SublapSCEC501015</v>
      </c>
      <c r="B10504" s="9">
        <v>1</v>
      </c>
      <c r="C10504" t="s">
        <v>133</v>
      </c>
      <c r="D10504" s="3" t="s">
        <v>144</v>
      </c>
      <c r="E10504" s="9">
        <v>5</v>
      </c>
      <c r="F10504" s="9">
        <v>0</v>
      </c>
      <c r="G10504" s="9">
        <v>10</v>
      </c>
      <c r="H10504" s="9">
        <v>15</v>
      </c>
      <c r="I10504" s="9">
        <v>1.8184949159622192</v>
      </c>
      <c r="J10504" s="9">
        <v>1.8184949159622192</v>
      </c>
      <c r="K10504" s="9">
        <v>0</v>
      </c>
      <c r="L10504" s="9">
        <v>98.209884643554688</v>
      </c>
    </row>
    <row r="10505" spans="1:12" x14ac:dyDescent="0.25">
      <c r="A10505" s="5" t="str">
        <f t="shared" si="164"/>
        <v>1SublapSCEC501016</v>
      </c>
      <c r="B10505" s="9">
        <v>1</v>
      </c>
      <c r="C10505" t="s">
        <v>133</v>
      </c>
      <c r="D10505" s="3" t="s">
        <v>144</v>
      </c>
      <c r="E10505" s="9">
        <v>5</v>
      </c>
      <c r="F10505" s="9">
        <v>0</v>
      </c>
      <c r="G10505" s="9">
        <v>10</v>
      </c>
      <c r="H10505" s="9">
        <v>16</v>
      </c>
      <c r="I10505" s="9">
        <v>2.2192742824554443</v>
      </c>
      <c r="J10505" s="9">
        <v>2.2192742824554443</v>
      </c>
      <c r="K10505" s="9">
        <v>0</v>
      </c>
      <c r="L10505" s="9">
        <v>98.659225463867188</v>
      </c>
    </row>
    <row r="10506" spans="1:12" x14ac:dyDescent="0.25">
      <c r="A10506" s="5" t="str">
        <f t="shared" si="164"/>
        <v>1SublapSCEC501017</v>
      </c>
      <c r="B10506" s="9">
        <v>1</v>
      </c>
      <c r="C10506" t="s">
        <v>133</v>
      </c>
      <c r="D10506" s="3" t="s">
        <v>144</v>
      </c>
      <c r="E10506" s="9">
        <v>5</v>
      </c>
      <c r="F10506" s="9">
        <v>0</v>
      </c>
      <c r="G10506" s="9">
        <v>10</v>
      </c>
      <c r="H10506" s="9">
        <v>17</v>
      </c>
      <c r="I10506" s="9">
        <v>2.5361125469207764</v>
      </c>
      <c r="J10506" s="9">
        <v>1.3403276205062866</v>
      </c>
      <c r="K10506" s="9">
        <v>2.0049463957548141E-2</v>
      </c>
      <c r="L10506" s="9">
        <v>98.59466552734375</v>
      </c>
    </row>
    <row r="10507" spans="1:12" x14ac:dyDescent="0.25">
      <c r="A10507" s="5" t="str">
        <f t="shared" si="164"/>
        <v>1SublapSCEC501018</v>
      </c>
      <c r="B10507" s="9">
        <v>1</v>
      </c>
      <c r="C10507" t="s">
        <v>133</v>
      </c>
      <c r="D10507" s="3" t="s">
        <v>144</v>
      </c>
      <c r="E10507" s="9">
        <v>5</v>
      </c>
      <c r="F10507" s="9">
        <v>0</v>
      </c>
      <c r="G10507" s="9">
        <v>10</v>
      </c>
      <c r="H10507" s="9">
        <v>18</v>
      </c>
      <c r="I10507" s="9">
        <v>2.7913961410522461</v>
      </c>
      <c r="J10507" s="9">
        <v>2.0904242992401123</v>
      </c>
      <c r="K10507" s="9">
        <v>3.2539959996938705E-2</v>
      </c>
      <c r="L10507" s="9">
        <v>98.099899291992188</v>
      </c>
    </row>
    <row r="10508" spans="1:12" x14ac:dyDescent="0.25">
      <c r="A10508" s="5" t="str">
        <f t="shared" si="164"/>
        <v>1SublapSCEC501019</v>
      </c>
      <c r="B10508" s="9">
        <v>1</v>
      </c>
      <c r="C10508" t="s">
        <v>133</v>
      </c>
      <c r="D10508" s="3" t="s">
        <v>144</v>
      </c>
      <c r="E10508" s="9">
        <v>5</v>
      </c>
      <c r="F10508" s="9">
        <v>0</v>
      </c>
      <c r="G10508" s="9">
        <v>10</v>
      </c>
      <c r="H10508" s="9">
        <v>19</v>
      </c>
      <c r="I10508" s="9">
        <v>2.8834207057952881</v>
      </c>
      <c r="J10508" s="9">
        <v>2.4517910480499268</v>
      </c>
      <c r="K10508" s="9">
        <v>1.9691035151481628E-2</v>
      </c>
      <c r="L10508" s="9">
        <v>96.671318054199219</v>
      </c>
    </row>
    <row r="10509" spans="1:12" x14ac:dyDescent="0.25">
      <c r="A10509" s="5" t="str">
        <f t="shared" si="164"/>
        <v>1SublapSCEC501020</v>
      </c>
      <c r="B10509" s="9">
        <v>1</v>
      </c>
      <c r="C10509" t="s">
        <v>133</v>
      </c>
      <c r="D10509" s="3" t="s">
        <v>144</v>
      </c>
      <c r="E10509" s="9">
        <v>5</v>
      </c>
      <c r="F10509" s="9">
        <v>0</v>
      </c>
      <c r="G10509" s="9">
        <v>10</v>
      </c>
      <c r="H10509" s="9">
        <v>20</v>
      </c>
      <c r="I10509" s="9">
        <v>2.7599709033966064</v>
      </c>
      <c r="J10509" s="9">
        <v>2.457874059677124</v>
      </c>
      <c r="K10509" s="9">
        <v>1.1835962533950806E-2</v>
      </c>
      <c r="L10509" s="9">
        <v>94.06536865234375</v>
      </c>
    </row>
    <row r="10510" spans="1:12" x14ac:dyDescent="0.25">
      <c r="A10510" s="5" t="str">
        <f t="shared" si="164"/>
        <v>1SublapSCEC501021</v>
      </c>
      <c r="B10510" s="9">
        <v>1</v>
      </c>
      <c r="C10510" t="s">
        <v>133</v>
      </c>
      <c r="D10510" s="3" t="s">
        <v>144</v>
      </c>
      <c r="E10510" s="9">
        <v>5</v>
      </c>
      <c r="F10510" s="9">
        <v>0</v>
      </c>
      <c r="G10510" s="9">
        <v>10</v>
      </c>
      <c r="H10510" s="9">
        <v>21</v>
      </c>
      <c r="I10510" s="9">
        <v>2.6248018741607666</v>
      </c>
      <c r="J10510" s="9">
        <v>2.3684189319610596</v>
      </c>
      <c r="K10510" s="9">
        <v>1.1498632840812206E-2</v>
      </c>
      <c r="L10510" s="9">
        <v>90.035568237304688</v>
      </c>
    </row>
    <row r="10511" spans="1:12" x14ac:dyDescent="0.25">
      <c r="A10511" s="5" t="str">
        <f t="shared" si="164"/>
        <v>1SublapSCEC501022</v>
      </c>
      <c r="B10511" s="9">
        <v>1</v>
      </c>
      <c r="C10511" t="s">
        <v>133</v>
      </c>
      <c r="D10511" s="3" t="s">
        <v>144</v>
      </c>
      <c r="E10511" s="9">
        <v>5</v>
      </c>
      <c r="F10511" s="9">
        <v>0</v>
      </c>
      <c r="G10511" s="9">
        <v>10</v>
      </c>
      <c r="H10511" s="9">
        <v>22</v>
      </c>
      <c r="I10511" s="9">
        <v>2.4629638195037842</v>
      </c>
      <c r="J10511" s="9">
        <v>3.0059576034545898</v>
      </c>
      <c r="K10511" s="9">
        <v>1.8911208957433701E-2</v>
      </c>
      <c r="L10511" s="9">
        <v>86.210762023925781</v>
      </c>
    </row>
    <row r="10512" spans="1:12" x14ac:dyDescent="0.25">
      <c r="A10512" s="5" t="str">
        <f t="shared" si="164"/>
        <v>1SublapSCEC501023</v>
      </c>
      <c r="B10512" s="9">
        <v>1</v>
      </c>
      <c r="C10512" t="s">
        <v>133</v>
      </c>
      <c r="D10512" s="3" t="s">
        <v>144</v>
      </c>
      <c r="E10512" s="9">
        <v>5</v>
      </c>
      <c r="F10512" s="9">
        <v>0</v>
      </c>
      <c r="G10512" s="9">
        <v>10</v>
      </c>
      <c r="H10512" s="9">
        <v>23</v>
      </c>
      <c r="I10512" s="9">
        <v>2.1715128421783447</v>
      </c>
      <c r="J10512" s="9">
        <v>2.377286434173584</v>
      </c>
      <c r="K10512" s="9">
        <v>1.2644914910197258E-2</v>
      </c>
      <c r="L10512" s="9">
        <v>83.474960327148438</v>
      </c>
    </row>
    <row r="10513" spans="1:12" x14ac:dyDescent="0.25">
      <c r="A10513" s="5" t="str">
        <f t="shared" si="164"/>
        <v>1SublapSCEC501024</v>
      </c>
      <c r="B10513" s="9">
        <v>1</v>
      </c>
      <c r="C10513" t="s">
        <v>133</v>
      </c>
      <c r="D10513" s="3" t="s">
        <v>144</v>
      </c>
      <c r="E10513" s="9">
        <v>5</v>
      </c>
      <c r="F10513" s="9">
        <v>0</v>
      </c>
      <c r="G10513" s="9">
        <v>10</v>
      </c>
      <c r="H10513" s="9">
        <v>24</v>
      </c>
      <c r="I10513" s="9">
        <v>1.8180259466171265</v>
      </c>
      <c r="J10513" s="9">
        <v>1.9234702587127686</v>
      </c>
      <c r="K10513" s="9">
        <v>1.0835509747266769E-2</v>
      </c>
      <c r="L10513" s="9">
        <v>80.683250427246094</v>
      </c>
    </row>
    <row r="10514" spans="1:12" x14ac:dyDescent="0.25">
      <c r="A10514" s="5" t="str">
        <f t="shared" si="164"/>
        <v>1SublapSCEC5121</v>
      </c>
      <c r="B10514" s="9">
        <v>1</v>
      </c>
      <c r="C10514" t="s">
        <v>133</v>
      </c>
      <c r="D10514" t="s">
        <v>144</v>
      </c>
      <c r="E10514" s="9">
        <v>5</v>
      </c>
      <c r="F10514" s="9">
        <v>1</v>
      </c>
      <c r="G10514" s="9">
        <v>2</v>
      </c>
      <c r="H10514" s="9">
        <v>1</v>
      </c>
      <c r="I10514" s="9">
        <v>0.95667576789855957</v>
      </c>
      <c r="J10514" s="9">
        <v>0.95667576789855957</v>
      </c>
      <c r="K10514" s="9">
        <v>0</v>
      </c>
      <c r="L10514" s="9">
        <v>67.158828735351563</v>
      </c>
    </row>
    <row r="10515" spans="1:12" x14ac:dyDescent="0.25">
      <c r="A10515" s="5" t="str">
        <f t="shared" si="164"/>
        <v>1SublapSCEC5122</v>
      </c>
      <c r="B10515" s="9">
        <v>1</v>
      </c>
      <c r="C10515" t="s">
        <v>133</v>
      </c>
      <c r="D10515" t="s">
        <v>144</v>
      </c>
      <c r="E10515" s="9">
        <v>5</v>
      </c>
      <c r="F10515" s="9">
        <v>1</v>
      </c>
      <c r="G10515" s="9">
        <v>2</v>
      </c>
      <c r="H10515" s="9">
        <v>2</v>
      </c>
      <c r="I10515" s="9">
        <v>0.81811982393264771</v>
      </c>
      <c r="J10515" s="9">
        <v>0.81811982393264771</v>
      </c>
      <c r="K10515" s="9">
        <v>0</v>
      </c>
      <c r="L10515" s="9">
        <v>65.5648193359375</v>
      </c>
    </row>
    <row r="10516" spans="1:12" x14ac:dyDescent="0.25">
      <c r="A10516" s="5" t="str">
        <f t="shared" si="164"/>
        <v>1SublapSCEC5123</v>
      </c>
      <c r="B10516" s="9">
        <v>1</v>
      </c>
      <c r="C10516" t="s">
        <v>133</v>
      </c>
      <c r="D10516" t="s">
        <v>144</v>
      </c>
      <c r="E10516" s="9">
        <v>5</v>
      </c>
      <c r="F10516" s="9">
        <v>1</v>
      </c>
      <c r="G10516" s="9">
        <v>2</v>
      </c>
      <c r="H10516" s="9">
        <v>3</v>
      </c>
      <c r="I10516" s="9">
        <v>0.72008919715881348</v>
      </c>
      <c r="J10516" s="9">
        <v>0.72008919715881348</v>
      </c>
      <c r="K10516" s="9">
        <v>0</v>
      </c>
      <c r="L10516" s="9">
        <v>64.172843933105469</v>
      </c>
    </row>
    <row r="10517" spans="1:12" x14ac:dyDescent="0.25">
      <c r="A10517" s="5" t="str">
        <f t="shared" si="164"/>
        <v>1SublapSCEC5124</v>
      </c>
      <c r="B10517" s="9">
        <v>1</v>
      </c>
      <c r="C10517" t="s">
        <v>133</v>
      </c>
      <c r="D10517" t="s">
        <v>144</v>
      </c>
      <c r="E10517" s="9">
        <v>5</v>
      </c>
      <c r="F10517" s="9">
        <v>1</v>
      </c>
      <c r="G10517" s="9">
        <v>2</v>
      </c>
      <c r="H10517" s="9">
        <v>4</v>
      </c>
      <c r="I10517" s="9">
        <v>0.66674917936325073</v>
      </c>
      <c r="J10517" s="9">
        <v>0.66674917936325073</v>
      </c>
      <c r="K10517" s="9">
        <v>0</v>
      </c>
      <c r="L10517" s="9">
        <v>62.704994201660156</v>
      </c>
    </row>
    <row r="10518" spans="1:12" x14ac:dyDescent="0.25">
      <c r="A10518" s="5" t="str">
        <f t="shared" si="164"/>
        <v>1SublapSCEC5125</v>
      </c>
      <c r="B10518" s="9">
        <v>1</v>
      </c>
      <c r="C10518" t="s">
        <v>133</v>
      </c>
      <c r="D10518" t="s">
        <v>144</v>
      </c>
      <c r="E10518" s="9">
        <v>5</v>
      </c>
      <c r="F10518" s="9">
        <v>1</v>
      </c>
      <c r="G10518" s="9">
        <v>2</v>
      </c>
      <c r="H10518" s="9">
        <v>5</v>
      </c>
      <c r="I10518" s="9">
        <v>0.63715273141860962</v>
      </c>
      <c r="J10518" s="9">
        <v>0.63715273141860962</v>
      </c>
      <c r="K10518" s="9">
        <v>0</v>
      </c>
      <c r="L10518" s="9">
        <v>61.277515411376953</v>
      </c>
    </row>
    <row r="10519" spans="1:12" x14ac:dyDescent="0.25">
      <c r="A10519" s="5" t="str">
        <f t="shared" si="164"/>
        <v>1SublapSCEC5126</v>
      </c>
      <c r="B10519" s="9">
        <v>1</v>
      </c>
      <c r="C10519" t="s">
        <v>133</v>
      </c>
      <c r="D10519" t="s">
        <v>144</v>
      </c>
      <c r="E10519" s="9">
        <v>5</v>
      </c>
      <c r="F10519" s="9">
        <v>1</v>
      </c>
      <c r="G10519" s="9">
        <v>2</v>
      </c>
      <c r="H10519" s="9">
        <v>6</v>
      </c>
      <c r="I10519" s="9">
        <v>0.63059824705123901</v>
      </c>
      <c r="J10519" s="9">
        <v>0.63059824705123901</v>
      </c>
      <c r="K10519" s="9">
        <v>0</v>
      </c>
      <c r="L10519" s="9">
        <v>59.894702911376953</v>
      </c>
    </row>
    <row r="10520" spans="1:12" x14ac:dyDescent="0.25">
      <c r="A10520" s="5" t="str">
        <f t="shared" si="164"/>
        <v>1SublapSCEC5127</v>
      </c>
      <c r="B10520" s="9">
        <v>1</v>
      </c>
      <c r="C10520" t="s">
        <v>133</v>
      </c>
      <c r="D10520" t="s">
        <v>144</v>
      </c>
      <c r="E10520" s="9">
        <v>5</v>
      </c>
      <c r="F10520" s="9">
        <v>1</v>
      </c>
      <c r="G10520" s="9">
        <v>2</v>
      </c>
      <c r="H10520" s="9">
        <v>7</v>
      </c>
      <c r="I10520" s="9">
        <v>0.64090675115585327</v>
      </c>
      <c r="J10520" s="9">
        <v>0.64090675115585327</v>
      </c>
      <c r="K10520" s="9">
        <v>0</v>
      </c>
      <c r="L10520" s="9">
        <v>59.022388458251953</v>
      </c>
    </row>
    <row r="10521" spans="1:12" x14ac:dyDescent="0.25">
      <c r="A10521" s="5" t="str">
        <f t="shared" si="164"/>
        <v>1SublapSCEC5128</v>
      </c>
      <c r="B10521" s="9">
        <v>1</v>
      </c>
      <c r="C10521" t="s">
        <v>133</v>
      </c>
      <c r="D10521" t="s">
        <v>144</v>
      </c>
      <c r="E10521" s="9">
        <v>5</v>
      </c>
      <c r="F10521" s="9">
        <v>1</v>
      </c>
      <c r="G10521" s="9">
        <v>2</v>
      </c>
      <c r="H10521" s="9">
        <v>8</v>
      </c>
      <c r="I10521" s="9">
        <v>0.57599776983261108</v>
      </c>
      <c r="J10521" s="9">
        <v>0.57599776983261108</v>
      </c>
      <c r="K10521" s="9">
        <v>0</v>
      </c>
      <c r="L10521" s="9">
        <v>60.075271606445313</v>
      </c>
    </row>
    <row r="10522" spans="1:12" x14ac:dyDescent="0.25">
      <c r="A10522" s="5" t="str">
        <f t="shared" si="164"/>
        <v>1SublapSCEC5129</v>
      </c>
      <c r="B10522" s="9">
        <v>1</v>
      </c>
      <c r="C10522" t="s">
        <v>133</v>
      </c>
      <c r="D10522" t="s">
        <v>144</v>
      </c>
      <c r="E10522" s="9">
        <v>5</v>
      </c>
      <c r="F10522" s="9">
        <v>1</v>
      </c>
      <c r="G10522" s="9">
        <v>2</v>
      </c>
      <c r="H10522" s="9">
        <v>9</v>
      </c>
      <c r="I10522" s="9">
        <v>0.40070593357086182</v>
      </c>
      <c r="J10522" s="9">
        <v>0.40070593357086182</v>
      </c>
      <c r="K10522" s="9">
        <v>0</v>
      </c>
      <c r="L10522" s="9">
        <v>64.437355041503906</v>
      </c>
    </row>
    <row r="10523" spans="1:12" x14ac:dyDescent="0.25">
      <c r="A10523" s="5" t="str">
        <f t="shared" si="164"/>
        <v>1SublapSCEC51210</v>
      </c>
      <c r="B10523" s="9">
        <v>1</v>
      </c>
      <c r="C10523" t="s">
        <v>133</v>
      </c>
      <c r="D10523" t="s">
        <v>144</v>
      </c>
      <c r="E10523" s="9">
        <v>5</v>
      </c>
      <c r="F10523" s="9">
        <v>1</v>
      </c>
      <c r="G10523" s="9">
        <v>2</v>
      </c>
      <c r="H10523" s="9">
        <v>10</v>
      </c>
      <c r="I10523" s="9">
        <v>0.33888611197471619</v>
      </c>
      <c r="J10523" s="9">
        <v>0.33888611197471619</v>
      </c>
      <c r="K10523" s="9">
        <v>0</v>
      </c>
      <c r="L10523" s="9">
        <v>70.585655212402344</v>
      </c>
    </row>
    <row r="10524" spans="1:12" x14ac:dyDescent="0.25">
      <c r="A10524" s="5" t="str">
        <f t="shared" si="164"/>
        <v>1SublapSCEC51211</v>
      </c>
      <c r="B10524" s="9">
        <v>1</v>
      </c>
      <c r="C10524" t="s">
        <v>133</v>
      </c>
      <c r="D10524" t="s">
        <v>144</v>
      </c>
      <c r="E10524" s="9">
        <v>5</v>
      </c>
      <c r="F10524" s="9">
        <v>1</v>
      </c>
      <c r="G10524" s="9">
        <v>2</v>
      </c>
      <c r="H10524" s="9">
        <v>11</v>
      </c>
      <c r="I10524" s="9">
        <v>0.25744500756263733</v>
      </c>
      <c r="J10524" s="9">
        <v>0.25744500756263733</v>
      </c>
      <c r="K10524" s="9">
        <v>0</v>
      </c>
      <c r="L10524" s="9">
        <v>76.81182861328125</v>
      </c>
    </row>
    <row r="10525" spans="1:12" x14ac:dyDescent="0.25">
      <c r="A10525" s="5" t="str">
        <f t="shared" si="164"/>
        <v>1SublapSCEC51212</v>
      </c>
      <c r="B10525" s="9">
        <v>1</v>
      </c>
      <c r="C10525" t="s">
        <v>133</v>
      </c>
      <c r="D10525" t="s">
        <v>144</v>
      </c>
      <c r="E10525" s="9">
        <v>5</v>
      </c>
      <c r="F10525" s="9">
        <v>1</v>
      </c>
      <c r="G10525" s="9">
        <v>2</v>
      </c>
      <c r="H10525" s="9">
        <v>12</v>
      </c>
      <c r="I10525" s="9">
        <v>0.25498303771018982</v>
      </c>
      <c r="J10525" s="9">
        <v>0.25498303771018982</v>
      </c>
      <c r="K10525" s="9">
        <v>0</v>
      </c>
      <c r="L10525" s="9">
        <v>82.087577819824219</v>
      </c>
    </row>
    <row r="10526" spans="1:12" x14ac:dyDescent="0.25">
      <c r="A10526" s="5" t="str">
        <f t="shared" si="164"/>
        <v>1SublapSCEC51213</v>
      </c>
      <c r="B10526" s="9">
        <v>1</v>
      </c>
      <c r="C10526" t="s">
        <v>133</v>
      </c>
      <c r="D10526" t="s">
        <v>144</v>
      </c>
      <c r="E10526" s="9">
        <v>5</v>
      </c>
      <c r="F10526" s="9">
        <v>1</v>
      </c>
      <c r="G10526" s="9">
        <v>2</v>
      </c>
      <c r="H10526" s="9">
        <v>13</v>
      </c>
      <c r="I10526" s="9">
        <v>0.36100289225578308</v>
      </c>
      <c r="J10526" s="9">
        <v>0.36100289225578308</v>
      </c>
      <c r="K10526" s="9">
        <v>0</v>
      </c>
      <c r="L10526" s="9">
        <v>85.840866088867188</v>
      </c>
    </row>
    <row r="10527" spans="1:12" x14ac:dyDescent="0.25">
      <c r="A10527" s="5" t="str">
        <f t="shared" si="164"/>
        <v>1SublapSCEC51214</v>
      </c>
      <c r="B10527" s="9">
        <v>1</v>
      </c>
      <c r="C10527" t="s">
        <v>133</v>
      </c>
      <c r="D10527" t="s">
        <v>144</v>
      </c>
      <c r="E10527" s="9">
        <v>5</v>
      </c>
      <c r="F10527" s="9">
        <v>1</v>
      </c>
      <c r="G10527" s="9">
        <v>2</v>
      </c>
      <c r="H10527" s="9">
        <v>14</v>
      </c>
      <c r="I10527" s="9">
        <v>0.54421955347061157</v>
      </c>
      <c r="J10527" s="9">
        <v>0.54421955347061157</v>
      </c>
      <c r="K10527" s="9">
        <v>0</v>
      </c>
      <c r="L10527" s="9">
        <v>88.952720642089844</v>
      </c>
    </row>
    <row r="10528" spans="1:12" x14ac:dyDescent="0.25">
      <c r="A10528" s="5" t="str">
        <f t="shared" si="164"/>
        <v>1SublapSCEC51215</v>
      </c>
      <c r="B10528" s="9">
        <v>1</v>
      </c>
      <c r="C10528" t="s">
        <v>133</v>
      </c>
      <c r="D10528" t="s">
        <v>144</v>
      </c>
      <c r="E10528" s="9">
        <v>5</v>
      </c>
      <c r="F10528" s="9">
        <v>1</v>
      </c>
      <c r="G10528" s="9">
        <v>2</v>
      </c>
      <c r="H10528" s="9">
        <v>15</v>
      </c>
      <c r="I10528" s="9">
        <v>0.79467475414276123</v>
      </c>
      <c r="J10528" s="9">
        <v>0.79467475414276123</v>
      </c>
      <c r="K10528" s="9">
        <v>0</v>
      </c>
      <c r="L10528" s="9">
        <v>90.958106994628906</v>
      </c>
    </row>
    <row r="10529" spans="1:12" x14ac:dyDescent="0.25">
      <c r="A10529" s="5" t="str">
        <f t="shared" si="164"/>
        <v>1SublapSCEC51216</v>
      </c>
      <c r="B10529" s="9">
        <v>1</v>
      </c>
      <c r="C10529" t="s">
        <v>133</v>
      </c>
      <c r="D10529" t="s">
        <v>144</v>
      </c>
      <c r="E10529" s="9">
        <v>5</v>
      </c>
      <c r="F10529" s="9">
        <v>1</v>
      </c>
      <c r="G10529" s="9">
        <v>2</v>
      </c>
      <c r="H10529" s="9">
        <v>16</v>
      </c>
      <c r="I10529" s="9">
        <v>1.1221977472305298</v>
      </c>
      <c r="J10529" s="9">
        <v>1.1221977472305298</v>
      </c>
      <c r="K10529" s="9">
        <v>0</v>
      </c>
      <c r="L10529" s="9">
        <v>91.771705627441406</v>
      </c>
    </row>
    <row r="10530" spans="1:12" x14ac:dyDescent="0.25">
      <c r="A10530" s="5" t="str">
        <f t="shared" si="164"/>
        <v>1SublapSCEC51217</v>
      </c>
      <c r="B10530" s="9">
        <v>1</v>
      </c>
      <c r="C10530" t="s">
        <v>133</v>
      </c>
      <c r="D10530" t="s">
        <v>144</v>
      </c>
      <c r="E10530" s="9">
        <v>5</v>
      </c>
      <c r="F10530" s="9">
        <v>1</v>
      </c>
      <c r="G10530" s="9">
        <v>2</v>
      </c>
      <c r="H10530" s="9">
        <v>17</v>
      </c>
      <c r="I10530" s="9">
        <v>1.4301221370697021</v>
      </c>
      <c r="J10530" s="9">
        <v>0.4086606502532959</v>
      </c>
      <c r="K10530" s="9">
        <v>2.811289019882679E-2</v>
      </c>
      <c r="L10530" s="9">
        <v>92.335609436035156</v>
      </c>
    </row>
    <row r="10531" spans="1:12" x14ac:dyDescent="0.25">
      <c r="A10531" s="5" t="str">
        <f t="shared" si="164"/>
        <v>1SublapSCEC51218</v>
      </c>
      <c r="B10531" s="9">
        <v>1</v>
      </c>
      <c r="C10531" t="s">
        <v>133</v>
      </c>
      <c r="D10531" t="s">
        <v>144</v>
      </c>
      <c r="E10531" s="9">
        <v>5</v>
      </c>
      <c r="F10531" s="9">
        <v>1</v>
      </c>
      <c r="G10531" s="9">
        <v>2</v>
      </c>
      <c r="H10531" s="9">
        <v>18</v>
      </c>
      <c r="I10531" s="9">
        <v>1.6954302787780762</v>
      </c>
      <c r="J10531" s="9">
        <v>1.1384201049804688</v>
      </c>
      <c r="K10531" s="9">
        <v>4.2413085699081421E-2</v>
      </c>
      <c r="L10531" s="9">
        <v>91.794998168945313</v>
      </c>
    </row>
    <row r="10532" spans="1:12" x14ac:dyDescent="0.25">
      <c r="A10532" s="5" t="str">
        <f t="shared" si="164"/>
        <v>1SublapSCEC51219</v>
      </c>
      <c r="B10532" s="9">
        <v>1</v>
      </c>
      <c r="C10532" t="s">
        <v>133</v>
      </c>
      <c r="D10532" t="s">
        <v>144</v>
      </c>
      <c r="E10532" s="9">
        <v>5</v>
      </c>
      <c r="F10532" s="9">
        <v>1</v>
      </c>
      <c r="G10532" s="9">
        <v>2</v>
      </c>
      <c r="H10532" s="9">
        <v>19</v>
      </c>
      <c r="I10532" s="9">
        <v>1.8465398550033569</v>
      </c>
      <c r="J10532" s="9">
        <v>1.5171282291412354</v>
      </c>
      <c r="K10532" s="9">
        <v>3.0889213085174561E-2</v>
      </c>
      <c r="L10532" s="9">
        <v>89.855743408203125</v>
      </c>
    </row>
    <row r="10533" spans="1:12" x14ac:dyDescent="0.25">
      <c r="A10533" s="5" t="str">
        <f t="shared" si="164"/>
        <v>1SublapSCEC51220</v>
      </c>
      <c r="B10533" s="9">
        <v>1</v>
      </c>
      <c r="C10533" t="s">
        <v>133</v>
      </c>
      <c r="D10533" t="s">
        <v>144</v>
      </c>
      <c r="E10533" s="9">
        <v>5</v>
      </c>
      <c r="F10533" s="9">
        <v>1</v>
      </c>
      <c r="G10533" s="9">
        <v>2</v>
      </c>
      <c r="H10533" s="9">
        <v>20</v>
      </c>
      <c r="I10533" s="9">
        <v>1.8416447639465332</v>
      </c>
      <c r="J10533" s="9">
        <v>1.6264227628707886</v>
      </c>
      <c r="K10533" s="9">
        <v>1.7080990597605705E-2</v>
      </c>
      <c r="L10533" s="9">
        <v>86.407119750976563</v>
      </c>
    </row>
    <row r="10534" spans="1:12" x14ac:dyDescent="0.25">
      <c r="A10534" s="5" t="str">
        <f t="shared" si="164"/>
        <v>1SublapSCEC51221</v>
      </c>
      <c r="B10534" s="9">
        <v>1</v>
      </c>
      <c r="C10534" t="s">
        <v>133</v>
      </c>
      <c r="D10534" t="s">
        <v>144</v>
      </c>
      <c r="E10534" s="9">
        <v>5</v>
      </c>
      <c r="F10534" s="9">
        <v>1</v>
      </c>
      <c r="G10534" s="9">
        <v>2</v>
      </c>
      <c r="H10534" s="9">
        <v>21</v>
      </c>
      <c r="I10534" s="9">
        <v>1.7870967388153076</v>
      </c>
      <c r="J10534" s="9">
        <v>1.6304008960723877</v>
      </c>
      <c r="K10534" s="9">
        <v>2.8115499764680862E-2</v>
      </c>
      <c r="L10534" s="9">
        <v>81.247871398925781</v>
      </c>
    </row>
    <row r="10535" spans="1:12" x14ac:dyDescent="0.25">
      <c r="A10535" s="5" t="str">
        <f t="shared" si="164"/>
        <v>1SublapSCEC51222</v>
      </c>
      <c r="B10535" s="9">
        <v>1</v>
      </c>
      <c r="C10535" t="s">
        <v>133</v>
      </c>
      <c r="D10535" t="s">
        <v>144</v>
      </c>
      <c r="E10535" s="9">
        <v>5</v>
      </c>
      <c r="F10535" s="9">
        <v>1</v>
      </c>
      <c r="G10535" s="9">
        <v>2</v>
      </c>
      <c r="H10535" s="9">
        <v>22</v>
      </c>
      <c r="I10535" s="9">
        <v>1.6826630830764771</v>
      </c>
      <c r="J10535" s="9">
        <v>2.1974020004272461</v>
      </c>
      <c r="K10535" s="9">
        <v>5.8132793754339218E-2</v>
      </c>
      <c r="L10535" s="9">
        <v>76.9149169921875</v>
      </c>
    </row>
    <row r="10536" spans="1:12" x14ac:dyDescent="0.25">
      <c r="A10536" s="5" t="str">
        <f t="shared" si="164"/>
        <v>1SublapSCEC51223</v>
      </c>
      <c r="B10536" s="9">
        <v>1</v>
      </c>
      <c r="C10536" t="s">
        <v>133</v>
      </c>
      <c r="D10536" t="s">
        <v>144</v>
      </c>
      <c r="E10536" s="9">
        <v>5</v>
      </c>
      <c r="F10536" s="9">
        <v>1</v>
      </c>
      <c r="G10536" s="9">
        <v>2</v>
      </c>
      <c r="H10536" s="9">
        <v>23</v>
      </c>
      <c r="I10536" s="9">
        <v>1.5019170045852661</v>
      </c>
      <c r="J10536" s="9">
        <v>1.6751344203948975</v>
      </c>
      <c r="K10536" s="9">
        <v>3.2769329845905304E-2</v>
      </c>
      <c r="L10536" s="9">
        <v>74.231582641601563</v>
      </c>
    </row>
    <row r="10537" spans="1:12" x14ac:dyDescent="0.25">
      <c r="A10537" s="5" t="str">
        <f t="shared" si="164"/>
        <v>1SublapSCEC51224</v>
      </c>
      <c r="B10537" s="9">
        <v>1</v>
      </c>
      <c r="C10537" t="s">
        <v>133</v>
      </c>
      <c r="D10537" t="s">
        <v>144</v>
      </c>
      <c r="E10537" s="9">
        <v>5</v>
      </c>
      <c r="F10537" s="9">
        <v>1</v>
      </c>
      <c r="G10537" s="9">
        <v>2</v>
      </c>
      <c r="H10537" s="9">
        <v>24</v>
      </c>
      <c r="I10537" s="9">
        <v>1.2671527862548828</v>
      </c>
      <c r="J10537" s="9">
        <v>1.3309166431427002</v>
      </c>
      <c r="K10537" s="9">
        <v>2.7213159948587418E-2</v>
      </c>
      <c r="L10537" s="9">
        <v>71.953941345214844</v>
      </c>
    </row>
    <row r="10538" spans="1:12" x14ac:dyDescent="0.25">
      <c r="A10538" s="5" t="str">
        <f t="shared" si="164"/>
        <v>1SublapSCEC51101</v>
      </c>
      <c r="B10538" s="9">
        <v>1</v>
      </c>
      <c r="C10538" t="s">
        <v>133</v>
      </c>
      <c r="D10538" t="s">
        <v>144</v>
      </c>
      <c r="E10538" s="9">
        <v>5</v>
      </c>
      <c r="F10538" s="9">
        <v>1</v>
      </c>
      <c r="G10538" s="9">
        <v>10</v>
      </c>
      <c r="H10538" s="9">
        <v>1</v>
      </c>
      <c r="I10538" s="9">
        <v>1.4615740776062012</v>
      </c>
      <c r="J10538" s="9">
        <v>1.4615740776062012</v>
      </c>
      <c r="K10538" s="9">
        <v>0</v>
      </c>
      <c r="L10538" s="9">
        <v>77.003959655761719</v>
      </c>
    </row>
    <row r="10539" spans="1:12" x14ac:dyDescent="0.25">
      <c r="A10539" s="5" t="str">
        <f t="shared" si="164"/>
        <v>1SublapSCEC51102</v>
      </c>
      <c r="B10539" s="9">
        <v>1</v>
      </c>
      <c r="C10539" t="s">
        <v>133</v>
      </c>
      <c r="D10539" t="s">
        <v>144</v>
      </c>
      <c r="E10539" s="9">
        <v>5</v>
      </c>
      <c r="F10539" s="9">
        <v>1</v>
      </c>
      <c r="G10539" s="9">
        <v>10</v>
      </c>
      <c r="H10539" s="9">
        <v>2</v>
      </c>
      <c r="I10539" s="9">
        <v>1.2270662784576416</v>
      </c>
      <c r="J10539" s="9">
        <v>1.2270662784576416</v>
      </c>
      <c r="K10539" s="9">
        <v>0</v>
      </c>
      <c r="L10539" s="9">
        <v>75.467933654785156</v>
      </c>
    </row>
    <row r="10540" spans="1:12" x14ac:dyDescent="0.25">
      <c r="A10540" s="5" t="str">
        <f t="shared" si="164"/>
        <v>1SublapSCEC51103</v>
      </c>
      <c r="B10540" s="9">
        <v>1</v>
      </c>
      <c r="C10540" t="s">
        <v>133</v>
      </c>
      <c r="D10540" t="s">
        <v>144</v>
      </c>
      <c r="E10540" s="9">
        <v>5</v>
      </c>
      <c r="F10540" s="9">
        <v>1</v>
      </c>
      <c r="G10540" s="9">
        <v>10</v>
      </c>
      <c r="H10540" s="9">
        <v>3</v>
      </c>
      <c r="I10540" s="9">
        <v>1.0089879035949707</v>
      </c>
      <c r="J10540" s="9">
        <v>1.0089879035949707</v>
      </c>
      <c r="K10540" s="9">
        <v>0</v>
      </c>
      <c r="L10540" s="9">
        <v>72.770072937011719</v>
      </c>
    </row>
    <row r="10541" spans="1:12" x14ac:dyDescent="0.25">
      <c r="A10541" s="5" t="str">
        <f t="shared" si="164"/>
        <v>1SublapSCEC51104</v>
      </c>
      <c r="B10541" s="9">
        <v>1</v>
      </c>
      <c r="C10541" t="s">
        <v>133</v>
      </c>
      <c r="D10541" t="s">
        <v>144</v>
      </c>
      <c r="E10541" s="9">
        <v>5</v>
      </c>
      <c r="F10541" s="9">
        <v>1</v>
      </c>
      <c r="G10541" s="9">
        <v>10</v>
      </c>
      <c r="H10541" s="9">
        <v>4</v>
      </c>
      <c r="I10541" s="9">
        <v>0.86889040470123291</v>
      </c>
      <c r="J10541" s="9">
        <v>0.86889040470123291</v>
      </c>
      <c r="K10541" s="9">
        <v>0</v>
      </c>
      <c r="L10541" s="9">
        <v>70.80328369140625</v>
      </c>
    </row>
    <row r="10542" spans="1:12" x14ac:dyDescent="0.25">
      <c r="A10542" s="5" t="str">
        <f t="shared" si="164"/>
        <v>1SublapSCEC51105</v>
      </c>
      <c r="B10542" s="9">
        <v>1</v>
      </c>
      <c r="C10542" t="s">
        <v>133</v>
      </c>
      <c r="D10542" t="s">
        <v>144</v>
      </c>
      <c r="E10542" s="9">
        <v>5</v>
      </c>
      <c r="F10542" s="9">
        <v>1</v>
      </c>
      <c r="G10542" s="9">
        <v>10</v>
      </c>
      <c r="H10542" s="9">
        <v>5</v>
      </c>
      <c r="I10542" s="9">
        <v>0.79688054323196411</v>
      </c>
      <c r="J10542" s="9">
        <v>0.79688054323196411</v>
      </c>
      <c r="K10542" s="9">
        <v>0</v>
      </c>
      <c r="L10542" s="9">
        <v>69.740997314453125</v>
      </c>
    </row>
    <row r="10543" spans="1:12" x14ac:dyDescent="0.25">
      <c r="A10543" s="5" t="str">
        <f t="shared" si="164"/>
        <v>1SublapSCEC51106</v>
      </c>
      <c r="B10543" s="9">
        <v>1</v>
      </c>
      <c r="C10543" t="s">
        <v>133</v>
      </c>
      <c r="D10543" t="s">
        <v>144</v>
      </c>
      <c r="E10543" s="9">
        <v>5</v>
      </c>
      <c r="F10543" s="9">
        <v>1</v>
      </c>
      <c r="G10543" s="9">
        <v>10</v>
      </c>
      <c r="H10543" s="9">
        <v>6</v>
      </c>
      <c r="I10543" s="9">
        <v>0.74844133853912354</v>
      </c>
      <c r="J10543" s="9">
        <v>0.74844133853912354</v>
      </c>
      <c r="K10543" s="9">
        <v>0</v>
      </c>
      <c r="L10543" s="9">
        <v>68.152351379394531</v>
      </c>
    </row>
    <row r="10544" spans="1:12" x14ac:dyDescent="0.25">
      <c r="A10544" s="5" t="str">
        <f t="shared" si="164"/>
        <v>1SublapSCEC51107</v>
      </c>
      <c r="B10544" s="9">
        <v>1</v>
      </c>
      <c r="C10544" t="s">
        <v>133</v>
      </c>
      <c r="D10544" t="s">
        <v>144</v>
      </c>
      <c r="E10544" s="9">
        <v>5</v>
      </c>
      <c r="F10544" s="9">
        <v>1</v>
      </c>
      <c r="G10544" s="9">
        <v>10</v>
      </c>
      <c r="H10544" s="9">
        <v>7</v>
      </c>
      <c r="I10544" s="9">
        <v>0.74247229099273682</v>
      </c>
      <c r="J10544" s="9">
        <v>0.74247229099273682</v>
      </c>
      <c r="K10544" s="9">
        <v>0</v>
      </c>
      <c r="L10544" s="9">
        <v>68.060096740722656</v>
      </c>
    </row>
    <row r="10545" spans="1:12" x14ac:dyDescent="0.25">
      <c r="A10545" s="5" t="str">
        <f t="shared" si="164"/>
        <v>1SublapSCEC51108</v>
      </c>
      <c r="B10545" s="9">
        <v>1</v>
      </c>
      <c r="C10545" t="s">
        <v>133</v>
      </c>
      <c r="D10545" t="s">
        <v>144</v>
      </c>
      <c r="E10545" s="9">
        <v>5</v>
      </c>
      <c r="F10545" s="9">
        <v>1</v>
      </c>
      <c r="G10545" s="9">
        <v>10</v>
      </c>
      <c r="H10545" s="9">
        <v>8</v>
      </c>
      <c r="I10545" s="9">
        <v>0.68220382928848267</v>
      </c>
      <c r="J10545" s="9">
        <v>0.68220382928848267</v>
      </c>
      <c r="K10545" s="9">
        <v>0</v>
      </c>
      <c r="L10545" s="9">
        <v>68.482330322265625</v>
      </c>
    </row>
    <row r="10546" spans="1:12" x14ac:dyDescent="0.25">
      <c r="A10546" s="5" t="str">
        <f t="shared" si="164"/>
        <v>1SublapSCEC51109</v>
      </c>
      <c r="B10546" s="9">
        <v>1</v>
      </c>
      <c r="C10546" t="s">
        <v>133</v>
      </c>
      <c r="D10546" t="s">
        <v>144</v>
      </c>
      <c r="E10546" s="9">
        <v>5</v>
      </c>
      <c r="F10546" s="9">
        <v>1</v>
      </c>
      <c r="G10546" s="9">
        <v>10</v>
      </c>
      <c r="H10546" s="9">
        <v>9</v>
      </c>
      <c r="I10546" s="9">
        <v>0.58669769763946533</v>
      </c>
      <c r="J10546" s="9">
        <v>0.58669769763946533</v>
      </c>
      <c r="K10546" s="9">
        <v>0</v>
      </c>
      <c r="L10546" s="9">
        <v>72.619941711425781</v>
      </c>
    </row>
    <row r="10547" spans="1:12" x14ac:dyDescent="0.25">
      <c r="A10547" s="5" t="str">
        <f t="shared" si="164"/>
        <v>1SublapSCEC511010</v>
      </c>
      <c r="B10547" s="9">
        <v>1</v>
      </c>
      <c r="C10547" t="s">
        <v>133</v>
      </c>
      <c r="D10547" t="s">
        <v>144</v>
      </c>
      <c r="E10547" s="9">
        <v>5</v>
      </c>
      <c r="F10547" s="9">
        <v>1</v>
      </c>
      <c r="G10547" s="9">
        <v>10</v>
      </c>
      <c r="H10547" s="9">
        <v>10</v>
      </c>
      <c r="I10547" s="9">
        <v>0.61816513538360596</v>
      </c>
      <c r="J10547" s="9">
        <v>0.61816513538360596</v>
      </c>
      <c r="K10547" s="9">
        <v>0</v>
      </c>
      <c r="L10547" s="9">
        <v>79.503654479980469</v>
      </c>
    </row>
    <row r="10548" spans="1:12" x14ac:dyDescent="0.25">
      <c r="A10548" s="5" t="str">
        <f t="shared" si="164"/>
        <v>1SublapSCEC511011</v>
      </c>
      <c r="B10548" s="9">
        <v>1</v>
      </c>
      <c r="C10548" t="s">
        <v>133</v>
      </c>
      <c r="D10548" t="s">
        <v>144</v>
      </c>
      <c r="E10548" s="9">
        <v>5</v>
      </c>
      <c r="F10548" s="9">
        <v>1</v>
      </c>
      <c r="G10548" s="9">
        <v>10</v>
      </c>
      <c r="H10548" s="9">
        <v>11</v>
      </c>
      <c r="I10548" s="9">
        <v>0.64825499057769775</v>
      </c>
      <c r="J10548" s="9">
        <v>0.64825499057769775</v>
      </c>
      <c r="K10548" s="9">
        <v>0</v>
      </c>
      <c r="L10548" s="9">
        <v>86.523231506347656</v>
      </c>
    </row>
    <row r="10549" spans="1:12" x14ac:dyDescent="0.25">
      <c r="A10549" s="5" t="str">
        <f t="shared" si="164"/>
        <v>1SublapSCEC511012</v>
      </c>
      <c r="B10549" s="9">
        <v>1</v>
      </c>
      <c r="C10549" t="s">
        <v>133</v>
      </c>
      <c r="D10549" t="s">
        <v>144</v>
      </c>
      <c r="E10549" s="9">
        <v>5</v>
      </c>
      <c r="F10549" s="9">
        <v>1</v>
      </c>
      <c r="G10549" s="9">
        <v>10</v>
      </c>
      <c r="H10549" s="9">
        <v>12</v>
      </c>
      <c r="I10549" s="9">
        <v>0.8128696084022522</v>
      </c>
      <c r="J10549" s="9">
        <v>0.8128696084022522</v>
      </c>
      <c r="K10549" s="9">
        <v>0</v>
      </c>
      <c r="L10549" s="9">
        <v>91.6851806640625</v>
      </c>
    </row>
    <row r="10550" spans="1:12" x14ac:dyDescent="0.25">
      <c r="A10550" s="5" t="str">
        <f t="shared" si="164"/>
        <v>1SublapSCEC511013</v>
      </c>
      <c r="B10550" s="9">
        <v>1</v>
      </c>
      <c r="C10550" t="s">
        <v>133</v>
      </c>
      <c r="D10550" t="s">
        <v>144</v>
      </c>
      <c r="E10550" s="9">
        <v>5</v>
      </c>
      <c r="F10550" s="9">
        <v>1</v>
      </c>
      <c r="G10550" s="9">
        <v>10</v>
      </c>
      <c r="H10550" s="9">
        <v>13</v>
      </c>
      <c r="I10550" s="9">
        <v>1.1027159690856934</v>
      </c>
      <c r="J10550" s="9">
        <v>1.1027159690856934</v>
      </c>
      <c r="K10550" s="9">
        <v>0</v>
      </c>
      <c r="L10550" s="9">
        <v>94.765846252441406</v>
      </c>
    </row>
    <row r="10551" spans="1:12" x14ac:dyDescent="0.25">
      <c r="A10551" s="5" t="str">
        <f t="shared" si="164"/>
        <v>1SublapSCEC511014</v>
      </c>
      <c r="B10551" s="9">
        <v>1</v>
      </c>
      <c r="C10551" t="s">
        <v>133</v>
      </c>
      <c r="D10551" t="s">
        <v>144</v>
      </c>
      <c r="E10551" s="9">
        <v>5</v>
      </c>
      <c r="F10551" s="9">
        <v>1</v>
      </c>
      <c r="G10551" s="9">
        <v>10</v>
      </c>
      <c r="H10551" s="9">
        <v>14</v>
      </c>
      <c r="I10551" s="9">
        <v>1.4532885551452637</v>
      </c>
      <c r="J10551" s="9">
        <v>1.4532885551452637</v>
      </c>
      <c r="K10551" s="9">
        <v>0</v>
      </c>
      <c r="L10551" s="9">
        <v>96.898811340332031</v>
      </c>
    </row>
    <row r="10552" spans="1:12" x14ac:dyDescent="0.25">
      <c r="A10552" s="5" t="str">
        <f t="shared" si="164"/>
        <v>1SublapSCEC511015</v>
      </c>
      <c r="B10552" s="9">
        <v>1</v>
      </c>
      <c r="C10552" t="s">
        <v>133</v>
      </c>
      <c r="D10552" t="s">
        <v>144</v>
      </c>
      <c r="E10552" s="9">
        <v>5</v>
      </c>
      <c r="F10552" s="9">
        <v>1</v>
      </c>
      <c r="G10552" s="9">
        <v>10</v>
      </c>
      <c r="H10552" s="9">
        <v>15</v>
      </c>
      <c r="I10552" s="9">
        <v>1.8184949159622192</v>
      </c>
      <c r="J10552" s="9">
        <v>1.8184949159622192</v>
      </c>
      <c r="K10552" s="9">
        <v>0</v>
      </c>
      <c r="L10552" s="9">
        <v>98.209884643554688</v>
      </c>
    </row>
    <row r="10553" spans="1:12" x14ac:dyDescent="0.25">
      <c r="A10553" s="5" t="str">
        <f t="shared" si="164"/>
        <v>1SublapSCEC511016</v>
      </c>
      <c r="B10553" s="9">
        <v>1</v>
      </c>
      <c r="C10553" t="s">
        <v>133</v>
      </c>
      <c r="D10553" t="s">
        <v>144</v>
      </c>
      <c r="E10553" s="9">
        <v>5</v>
      </c>
      <c r="F10553" s="9">
        <v>1</v>
      </c>
      <c r="G10553" s="9">
        <v>10</v>
      </c>
      <c r="H10553" s="9">
        <v>16</v>
      </c>
      <c r="I10553" s="9">
        <v>2.2192742824554443</v>
      </c>
      <c r="J10553" s="9">
        <v>2.2192742824554443</v>
      </c>
      <c r="K10553" s="9">
        <v>0</v>
      </c>
      <c r="L10553" s="9">
        <v>98.659225463867188</v>
      </c>
    </row>
    <row r="10554" spans="1:12" x14ac:dyDescent="0.25">
      <c r="A10554" s="5" t="str">
        <f t="shared" si="164"/>
        <v>1SublapSCEC511017</v>
      </c>
      <c r="B10554" s="9">
        <v>1</v>
      </c>
      <c r="C10554" t="s">
        <v>133</v>
      </c>
      <c r="D10554" t="s">
        <v>144</v>
      </c>
      <c r="E10554" s="9">
        <v>5</v>
      </c>
      <c r="F10554" s="9">
        <v>1</v>
      </c>
      <c r="G10554" s="9">
        <v>10</v>
      </c>
      <c r="H10554" s="9">
        <v>17</v>
      </c>
      <c r="I10554" s="9">
        <v>2.5361125469207764</v>
      </c>
      <c r="J10554" s="9">
        <v>1.3403276205062866</v>
      </c>
      <c r="K10554" s="9">
        <v>2.0049463957548141E-2</v>
      </c>
      <c r="L10554" s="9">
        <v>98.59466552734375</v>
      </c>
    </row>
    <row r="10555" spans="1:12" x14ac:dyDescent="0.25">
      <c r="A10555" s="5" t="str">
        <f t="shared" si="164"/>
        <v>1SublapSCEC511018</v>
      </c>
      <c r="B10555" s="9">
        <v>1</v>
      </c>
      <c r="C10555" t="s">
        <v>133</v>
      </c>
      <c r="D10555" t="s">
        <v>144</v>
      </c>
      <c r="E10555" s="9">
        <v>5</v>
      </c>
      <c r="F10555" s="9">
        <v>1</v>
      </c>
      <c r="G10555" s="9">
        <v>10</v>
      </c>
      <c r="H10555" s="9">
        <v>18</v>
      </c>
      <c r="I10555" s="9">
        <v>2.7913961410522461</v>
      </c>
      <c r="J10555" s="9">
        <v>2.0904242992401123</v>
      </c>
      <c r="K10555" s="9">
        <v>3.2539959996938705E-2</v>
      </c>
      <c r="L10555" s="9">
        <v>98.099899291992188</v>
      </c>
    </row>
    <row r="10556" spans="1:12" x14ac:dyDescent="0.25">
      <c r="A10556" s="5" t="str">
        <f t="shared" si="164"/>
        <v>1SublapSCEC511019</v>
      </c>
      <c r="B10556" s="9">
        <v>1</v>
      </c>
      <c r="C10556" t="s">
        <v>133</v>
      </c>
      <c r="D10556" t="s">
        <v>144</v>
      </c>
      <c r="E10556" s="9">
        <v>5</v>
      </c>
      <c r="F10556" s="9">
        <v>1</v>
      </c>
      <c r="G10556" s="9">
        <v>10</v>
      </c>
      <c r="H10556" s="9">
        <v>19</v>
      </c>
      <c r="I10556" s="9">
        <v>2.8834207057952881</v>
      </c>
      <c r="J10556" s="9">
        <v>2.4517910480499268</v>
      </c>
      <c r="K10556" s="9">
        <v>1.9691035151481628E-2</v>
      </c>
      <c r="L10556" s="9">
        <v>96.671318054199219</v>
      </c>
    </row>
    <row r="10557" spans="1:12" x14ac:dyDescent="0.25">
      <c r="A10557" s="5" t="str">
        <f t="shared" si="164"/>
        <v>1SublapSCEC511020</v>
      </c>
      <c r="B10557" s="9">
        <v>1</v>
      </c>
      <c r="C10557" t="s">
        <v>133</v>
      </c>
      <c r="D10557" t="s">
        <v>144</v>
      </c>
      <c r="E10557" s="9">
        <v>5</v>
      </c>
      <c r="F10557" s="9">
        <v>1</v>
      </c>
      <c r="G10557" s="9">
        <v>10</v>
      </c>
      <c r="H10557" s="9">
        <v>20</v>
      </c>
      <c r="I10557" s="9">
        <v>2.7599709033966064</v>
      </c>
      <c r="J10557" s="9">
        <v>2.457874059677124</v>
      </c>
      <c r="K10557" s="9">
        <v>1.1835962533950806E-2</v>
      </c>
      <c r="L10557" s="9">
        <v>94.06536865234375</v>
      </c>
    </row>
    <row r="10558" spans="1:12" x14ac:dyDescent="0.25">
      <c r="A10558" s="5" t="str">
        <f t="shared" si="164"/>
        <v>1SublapSCEC511021</v>
      </c>
      <c r="B10558" s="9">
        <v>1</v>
      </c>
      <c r="C10558" t="s">
        <v>133</v>
      </c>
      <c r="D10558" t="s">
        <v>144</v>
      </c>
      <c r="E10558" s="9">
        <v>5</v>
      </c>
      <c r="F10558" s="9">
        <v>1</v>
      </c>
      <c r="G10558" s="9">
        <v>10</v>
      </c>
      <c r="H10558" s="9">
        <v>21</v>
      </c>
      <c r="I10558" s="9">
        <v>2.6248018741607666</v>
      </c>
      <c r="J10558" s="9">
        <v>2.3684189319610596</v>
      </c>
      <c r="K10558" s="9">
        <v>1.1498632840812206E-2</v>
      </c>
      <c r="L10558" s="9">
        <v>90.035568237304688</v>
      </c>
    </row>
    <row r="10559" spans="1:12" x14ac:dyDescent="0.25">
      <c r="A10559" s="5" t="str">
        <f t="shared" si="164"/>
        <v>1SublapSCEC511022</v>
      </c>
      <c r="B10559" s="9">
        <v>1</v>
      </c>
      <c r="C10559" t="s">
        <v>133</v>
      </c>
      <c r="D10559" t="s">
        <v>144</v>
      </c>
      <c r="E10559" s="9">
        <v>5</v>
      </c>
      <c r="F10559" s="9">
        <v>1</v>
      </c>
      <c r="G10559" s="9">
        <v>10</v>
      </c>
      <c r="H10559" s="9">
        <v>22</v>
      </c>
      <c r="I10559" s="9">
        <v>2.4629638195037842</v>
      </c>
      <c r="J10559" s="9">
        <v>3.0059576034545898</v>
      </c>
      <c r="K10559" s="9">
        <v>1.8911208957433701E-2</v>
      </c>
      <c r="L10559" s="9">
        <v>86.210762023925781</v>
      </c>
    </row>
    <row r="10560" spans="1:12" x14ac:dyDescent="0.25">
      <c r="A10560" s="5" t="str">
        <f t="shared" si="164"/>
        <v>1SublapSCEC511023</v>
      </c>
      <c r="B10560" s="9">
        <v>1</v>
      </c>
      <c r="C10560" t="s">
        <v>133</v>
      </c>
      <c r="D10560" t="s">
        <v>144</v>
      </c>
      <c r="E10560" s="9">
        <v>5</v>
      </c>
      <c r="F10560" s="9">
        <v>1</v>
      </c>
      <c r="G10560" s="9">
        <v>10</v>
      </c>
      <c r="H10560" s="9">
        <v>23</v>
      </c>
      <c r="I10560" s="9">
        <v>2.1715128421783447</v>
      </c>
      <c r="J10560" s="9">
        <v>2.377286434173584</v>
      </c>
      <c r="K10560" s="9">
        <v>1.2644914910197258E-2</v>
      </c>
      <c r="L10560" s="9">
        <v>83.474960327148438</v>
      </c>
    </row>
    <row r="10561" spans="1:12" x14ac:dyDescent="0.25">
      <c r="A10561" s="5" t="str">
        <f t="shared" si="164"/>
        <v>1SublapSCEC511024</v>
      </c>
      <c r="B10561" s="9">
        <v>1</v>
      </c>
      <c r="C10561" t="s">
        <v>133</v>
      </c>
      <c r="D10561" t="s">
        <v>144</v>
      </c>
      <c r="E10561" s="9">
        <v>5</v>
      </c>
      <c r="F10561" s="9">
        <v>1</v>
      </c>
      <c r="G10561" s="9">
        <v>10</v>
      </c>
      <c r="H10561" s="9">
        <v>24</v>
      </c>
      <c r="I10561" s="9">
        <v>1.8180259466171265</v>
      </c>
      <c r="J10561" s="9">
        <v>1.9234702587127686</v>
      </c>
      <c r="K10561" s="9">
        <v>1.0835509747266769E-2</v>
      </c>
      <c r="L10561" s="9">
        <v>80.683250427246094</v>
      </c>
    </row>
    <row r="10562" spans="1:12" x14ac:dyDescent="0.25">
      <c r="A10562" s="5" t="str">
        <f t="shared" si="164"/>
        <v>1SublapSCEC6021</v>
      </c>
      <c r="B10562" s="9">
        <v>1</v>
      </c>
      <c r="C10562" t="s">
        <v>133</v>
      </c>
      <c r="D10562" t="s">
        <v>144</v>
      </c>
      <c r="E10562" s="9">
        <v>6</v>
      </c>
      <c r="F10562" s="9">
        <v>0</v>
      </c>
      <c r="G10562" s="9">
        <v>2</v>
      </c>
      <c r="H10562" s="9">
        <v>1</v>
      </c>
      <c r="I10562" s="9">
        <v>1.0724568367004395</v>
      </c>
      <c r="J10562" s="9">
        <v>1.0724568367004395</v>
      </c>
      <c r="K10562" s="9">
        <v>0</v>
      </c>
      <c r="L10562" s="9">
        <v>69.611152648925781</v>
      </c>
    </row>
    <row r="10563" spans="1:12" x14ac:dyDescent="0.25">
      <c r="A10563" s="5" t="str">
        <f t="shared" ref="A10563:A10626" si="165">B10563&amp;C10563&amp;D10563&amp;E10563&amp;F10563&amp;G10563&amp;H10563</f>
        <v>1SublapSCEC6022</v>
      </c>
      <c r="B10563" s="9">
        <v>1</v>
      </c>
      <c r="C10563" t="s">
        <v>133</v>
      </c>
      <c r="D10563" t="s">
        <v>144</v>
      </c>
      <c r="E10563" s="9">
        <v>6</v>
      </c>
      <c r="F10563" s="9">
        <v>0</v>
      </c>
      <c r="G10563" s="9">
        <v>2</v>
      </c>
      <c r="H10563" s="9">
        <v>2</v>
      </c>
      <c r="I10563" s="9">
        <v>0.91327846050262451</v>
      </c>
      <c r="J10563" s="9">
        <v>0.91327846050262451</v>
      </c>
      <c r="K10563" s="9">
        <v>0</v>
      </c>
      <c r="L10563" s="9">
        <v>68.571670532226563</v>
      </c>
    </row>
    <row r="10564" spans="1:12" x14ac:dyDescent="0.25">
      <c r="A10564" s="5" t="str">
        <f t="shared" si="165"/>
        <v>1SublapSCEC6023</v>
      </c>
      <c r="B10564" s="9">
        <v>1</v>
      </c>
      <c r="C10564" t="s">
        <v>133</v>
      </c>
      <c r="D10564" t="s">
        <v>144</v>
      </c>
      <c r="E10564" s="9">
        <v>6</v>
      </c>
      <c r="F10564" s="9">
        <v>0</v>
      </c>
      <c r="G10564" s="9">
        <v>2</v>
      </c>
      <c r="H10564" s="9">
        <v>3</v>
      </c>
      <c r="I10564" s="9">
        <v>0.79566287994384766</v>
      </c>
      <c r="J10564" s="9">
        <v>0.79566287994384766</v>
      </c>
      <c r="K10564" s="9">
        <v>0</v>
      </c>
      <c r="L10564" s="9">
        <v>67.468055725097656</v>
      </c>
    </row>
    <row r="10565" spans="1:12" x14ac:dyDescent="0.25">
      <c r="A10565" s="5" t="str">
        <f t="shared" si="165"/>
        <v>1SublapSCEC6024</v>
      </c>
      <c r="B10565" s="9">
        <v>1</v>
      </c>
      <c r="C10565" t="s">
        <v>133</v>
      </c>
      <c r="D10565" t="s">
        <v>144</v>
      </c>
      <c r="E10565" s="9">
        <v>6</v>
      </c>
      <c r="F10565" s="9">
        <v>0</v>
      </c>
      <c r="G10565" s="9">
        <v>2</v>
      </c>
      <c r="H10565" s="9">
        <v>4</v>
      </c>
      <c r="I10565" s="9">
        <v>0.72376483678817749</v>
      </c>
      <c r="J10565" s="9">
        <v>0.72376483678817749</v>
      </c>
      <c r="K10565" s="9">
        <v>0</v>
      </c>
      <c r="L10565" s="9">
        <v>66.267463684082031</v>
      </c>
    </row>
    <row r="10566" spans="1:12" x14ac:dyDescent="0.25">
      <c r="A10566" s="5" t="str">
        <f t="shared" si="165"/>
        <v>1SublapSCEC6025</v>
      </c>
      <c r="B10566" s="9">
        <v>1</v>
      </c>
      <c r="C10566" t="s">
        <v>133</v>
      </c>
      <c r="D10566" t="s">
        <v>144</v>
      </c>
      <c r="E10566" s="9">
        <v>6</v>
      </c>
      <c r="F10566" s="9">
        <v>0</v>
      </c>
      <c r="G10566" s="9">
        <v>2</v>
      </c>
      <c r="H10566" s="9">
        <v>5</v>
      </c>
      <c r="I10566" s="9">
        <v>0.67153626680374146</v>
      </c>
      <c r="J10566" s="9">
        <v>0.67153626680374146</v>
      </c>
      <c r="K10566" s="9">
        <v>0</v>
      </c>
      <c r="L10566" s="9">
        <v>64.815849304199219</v>
      </c>
    </row>
    <row r="10567" spans="1:12" x14ac:dyDescent="0.25">
      <c r="A10567" s="5" t="str">
        <f t="shared" si="165"/>
        <v>1SublapSCEC6026</v>
      </c>
      <c r="B10567" s="9">
        <v>1</v>
      </c>
      <c r="C10567" t="s">
        <v>133</v>
      </c>
      <c r="D10567" t="s">
        <v>144</v>
      </c>
      <c r="E10567" s="9">
        <v>6</v>
      </c>
      <c r="F10567" s="9">
        <v>0</v>
      </c>
      <c r="G10567" s="9">
        <v>2</v>
      </c>
      <c r="H10567" s="9">
        <v>6</v>
      </c>
      <c r="I10567" s="9">
        <v>0.66233450174331665</v>
      </c>
      <c r="J10567" s="9">
        <v>0.66233450174331665</v>
      </c>
      <c r="K10567" s="9">
        <v>0</v>
      </c>
      <c r="L10567" s="9">
        <v>62.934440612792969</v>
      </c>
    </row>
    <row r="10568" spans="1:12" x14ac:dyDescent="0.25">
      <c r="A10568" s="5" t="str">
        <f t="shared" si="165"/>
        <v>1SublapSCEC6027</v>
      </c>
      <c r="B10568" s="9">
        <v>1</v>
      </c>
      <c r="C10568" t="s">
        <v>133</v>
      </c>
      <c r="D10568" t="s">
        <v>144</v>
      </c>
      <c r="E10568" s="9">
        <v>6</v>
      </c>
      <c r="F10568" s="9">
        <v>0</v>
      </c>
      <c r="G10568" s="9">
        <v>2</v>
      </c>
      <c r="H10568" s="9">
        <v>7</v>
      </c>
      <c r="I10568" s="9">
        <v>0.66800868511199951</v>
      </c>
      <c r="J10568" s="9">
        <v>0.66800868511199951</v>
      </c>
      <c r="K10568" s="9">
        <v>0</v>
      </c>
      <c r="L10568" s="9">
        <v>61.747455596923828</v>
      </c>
    </row>
    <row r="10569" spans="1:12" x14ac:dyDescent="0.25">
      <c r="A10569" s="5" t="str">
        <f t="shared" si="165"/>
        <v>1SublapSCEC6028</v>
      </c>
      <c r="B10569" s="9">
        <v>1</v>
      </c>
      <c r="C10569" t="s">
        <v>133</v>
      </c>
      <c r="D10569" t="s">
        <v>144</v>
      </c>
      <c r="E10569" s="9">
        <v>6</v>
      </c>
      <c r="F10569" s="9">
        <v>0</v>
      </c>
      <c r="G10569" s="9">
        <v>2</v>
      </c>
      <c r="H10569" s="9">
        <v>8</v>
      </c>
      <c r="I10569" s="9">
        <v>0.60081607103347778</v>
      </c>
      <c r="J10569" s="9">
        <v>0.60081607103347778</v>
      </c>
      <c r="K10569" s="9">
        <v>0</v>
      </c>
      <c r="L10569" s="9">
        <v>62.599887847900391</v>
      </c>
    </row>
    <row r="10570" spans="1:12" x14ac:dyDescent="0.25">
      <c r="A10570" s="5" t="str">
        <f t="shared" si="165"/>
        <v>1SublapSCEC6029</v>
      </c>
      <c r="B10570" s="9">
        <v>1</v>
      </c>
      <c r="C10570" t="s">
        <v>133</v>
      </c>
      <c r="D10570" t="s">
        <v>144</v>
      </c>
      <c r="E10570" s="9">
        <v>6</v>
      </c>
      <c r="F10570" s="9">
        <v>0</v>
      </c>
      <c r="G10570" s="9">
        <v>2</v>
      </c>
      <c r="H10570" s="9">
        <v>9</v>
      </c>
      <c r="I10570" s="9">
        <v>0.43805530667304993</v>
      </c>
      <c r="J10570" s="9">
        <v>0.43805530667304993</v>
      </c>
      <c r="K10570" s="9">
        <v>0</v>
      </c>
      <c r="L10570" s="9">
        <v>66.89385986328125</v>
      </c>
    </row>
    <row r="10571" spans="1:12" x14ac:dyDescent="0.25">
      <c r="A10571" s="5" t="str">
        <f t="shared" si="165"/>
        <v>1SublapSCEC60210</v>
      </c>
      <c r="B10571" s="9">
        <v>1</v>
      </c>
      <c r="C10571" t="s">
        <v>133</v>
      </c>
      <c r="D10571" t="s">
        <v>144</v>
      </c>
      <c r="E10571" s="9">
        <v>6</v>
      </c>
      <c r="F10571" s="9">
        <v>0</v>
      </c>
      <c r="G10571" s="9">
        <v>2</v>
      </c>
      <c r="H10571" s="9">
        <v>10</v>
      </c>
      <c r="I10571" s="9">
        <v>0.38119041919708252</v>
      </c>
      <c r="J10571" s="9">
        <v>0.38119041919708252</v>
      </c>
      <c r="K10571" s="9">
        <v>0</v>
      </c>
      <c r="L10571" s="9">
        <v>71.649948120117188</v>
      </c>
    </row>
    <row r="10572" spans="1:12" x14ac:dyDescent="0.25">
      <c r="A10572" s="5" t="str">
        <f t="shared" si="165"/>
        <v>1SublapSCEC60211</v>
      </c>
      <c r="B10572" s="9">
        <v>1</v>
      </c>
      <c r="C10572" t="s">
        <v>133</v>
      </c>
      <c r="D10572" t="s">
        <v>144</v>
      </c>
      <c r="E10572" s="9">
        <v>6</v>
      </c>
      <c r="F10572" s="9">
        <v>0</v>
      </c>
      <c r="G10572" s="9">
        <v>2</v>
      </c>
      <c r="H10572" s="9">
        <v>11</v>
      </c>
      <c r="I10572" s="9">
        <v>0.37657904624938965</v>
      </c>
      <c r="J10572" s="9">
        <v>0.37657904624938965</v>
      </c>
      <c r="K10572" s="9">
        <v>0</v>
      </c>
      <c r="L10572" s="9">
        <v>76.322380065917969</v>
      </c>
    </row>
    <row r="10573" spans="1:12" x14ac:dyDescent="0.25">
      <c r="A10573" s="5" t="str">
        <f t="shared" si="165"/>
        <v>1SublapSCEC60212</v>
      </c>
      <c r="B10573" s="9">
        <v>1</v>
      </c>
      <c r="C10573" t="s">
        <v>133</v>
      </c>
      <c r="D10573" t="s">
        <v>144</v>
      </c>
      <c r="E10573" s="9">
        <v>6</v>
      </c>
      <c r="F10573" s="9">
        <v>0</v>
      </c>
      <c r="G10573" s="9">
        <v>2</v>
      </c>
      <c r="H10573" s="9">
        <v>12</v>
      </c>
      <c r="I10573" s="9">
        <v>0.41688567399978638</v>
      </c>
      <c r="J10573" s="9">
        <v>0.41688567399978638</v>
      </c>
      <c r="K10573" s="9">
        <v>0</v>
      </c>
      <c r="L10573" s="9">
        <v>81.034553527832031</v>
      </c>
    </row>
    <row r="10574" spans="1:12" x14ac:dyDescent="0.25">
      <c r="A10574" s="5" t="str">
        <f t="shared" si="165"/>
        <v>1SublapSCEC60213</v>
      </c>
      <c r="B10574" s="9">
        <v>1</v>
      </c>
      <c r="C10574" t="s">
        <v>133</v>
      </c>
      <c r="D10574" t="s">
        <v>144</v>
      </c>
      <c r="E10574" s="9">
        <v>6</v>
      </c>
      <c r="F10574" s="9">
        <v>0</v>
      </c>
      <c r="G10574" s="9">
        <v>2</v>
      </c>
      <c r="H10574" s="9">
        <v>13</v>
      </c>
      <c r="I10574" s="9">
        <v>0.54674416780471802</v>
      </c>
      <c r="J10574" s="9">
        <v>0.54674416780471802</v>
      </c>
      <c r="K10574" s="9">
        <v>0</v>
      </c>
      <c r="L10574" s="9">
        <v>85.359840393066406</v>
      </c>
    </row>
    <row r="10575" spans="1:12" x14ac:dyDescent="0.25">
      <c r="A10575" s="5" t="str">
        <f t="shared" si="165"/>
        <v>1SublapSCEC60214</v>
      </c>
      <c r="B10575" s="9">
        <v>1</v>
      </c>
      <c r="C10575" t="s">
        <v>133</v>
      </c>
      <c r="D10575" t="s">
        <v>144</v>
      </c>
      <c r="E10575" s="9">
        <v>6</v>
      </c>
      <c r="F10575" s="9">
        <v>0</v>
      </c>
      <c r="G10575" s="9">
        <v>2</v>
      </c>
      <c r="H10575" s="9">
        <v>14</v>
      </c>
      <c r="I10575" s="9">
        <v>0.75624096393585205</v>
      </c>
      <c r="J10575" s="9">
        <v>0.75624096393585205</v>
      </c>
      <c r="K10575" s="9">
        <v>0</v>
      </c>
      <c r="L10575" s="9">
        <v>88.89593505859375</v>
      </c>
    </row>
    <row r="10576" spans="1:12" x14ac:dyDescent="0.25">
      <c r="A10576" s="5" t="str">
        <f t="shared" si="165"/>
        <v>1SublapSCEC60215</v>
      </c>
      <c r="B10576" s="9">
        <v>1</v>
      </c>
      <c r="C10576" t="s">
        <v>133</v>
      </c>
      <c r="D10576" t="s">
        <v>144</v>
      </c>
      <c r="E10576" s="9">
        <v>6</v>
      </c>
      <c r="F10576" s="9">
        <v>0</v>
      </c>
      <c r="G10576" s="9">
        <v>2</v>
      </c>
      <c r="H10576" s="9">
        <v>15</v>
      </c>
      <c r="I10576" s="9">
        <v>1.0217028856277466</v>
      </c>
      <c r="J10576" s="9">
        <v>1.0217028856277466</v>
      </c>
      <c r="K10576" s="9">
        <v>0</v>
      </c>
      <c r="L10576" s="9">
        <v>91.812232971191406</v>
      </c>
    </row>
    <row r="10577" spans="1:12" x14ac:dyDescent="0.25">
      <c r="A10577" s="5" t="str">
        <f t="shared" si="165"/>
        <v>1SublapSCEC60216</v>
      </c>
      <c r="B10577" s="9">
        <v>1</v>
      </c>
      <c r="C10577" t="s">
        <v>133</v>
      </c>
      <c r="D10577" t="s">
        <v>144</v>
      </c>
      <c r="E10577" s="9">
        <v>6</v>
      </c>
      <c r="F10577" s="9">
        <v>0</v>
      </c>
      <c r="G10577" s="9">
        <v>2</v>
      </c>
      <c r="H10577" s="9">
        <v>16</v>
      </c>
      <c r="I10577" s="9">
        <v>1.356947660446167</v>
      </c>
      <c r="J10577" s="9">
        <v>1.356947660446167</v>
      </c>
      <c r="K10577" s="9">
        <v>0</v>
      </c>
      <c r="L10577" s="9">
        <v>93.850341796875</v>
      </c>
    </row>
    <row r="10578" spans="1:12" x14ac:dyDescent="0.25">
      <c r="A10578" s="5" t="str">
        <f t="shared" si="165"/>
        <v>1SublapSCEC60217</v>
      </c>
      <c r="B10578" s="9">
        <v>1</v>
      </c>
      <c r="C10578" t="s">
        <v>133</v>
      </c>
      <c r="D10578" t="s">
        <v>144</v>
      </c>
      <c r="E10578" s="9">
        <v>6</v>
      </c>
      <c r="F10578" s="9">
        <v>0</v>
      </c>
      <c r="G10578" s="9">
        <v>2</v>
      </c>
      <c r="H10578" s="9">
        <v>17</v>
      </c>
      <c r="I10578" s="9">
        <v>1.6673880815505981</v>
      </c>
      <c r="J10578" s="9">
        <v>0.56326007843017578</v>
      </c>
      <c r="K10578" s="9">
        <v>2.2773256525397301E-2</v>
      </c>
      <c r="L10578" s="9">
        <v>94.507545471191406</v>
      </c>
    </row>
    <row r="10579" spans="1:12" x14ac:dyDescent="0.25">
      <c r="A10579" s="5" t="str">
        <f t="shared" si="165"/>
        <v>1SublapSCEC60218</v>
      </c>
      <c r="B10579" s="9">
        <v>1</v>
      </c>
      <c r="C10579" t="s">
        <v>133</v>
      </c>
      <c r="D10579" t="s">
        <v>144</v>
      </c>
      <c r="E10579" s="9">
        <v>6</v>
      </c>
      <c r="F10579" s="9">
        <v>0</v>
      </c>
      <c r="G10579" s="9">
        <v>2</v>
      </c>
      <c r="H10579" s="9">
        <v>18</v>
      </c>
      <c r="I10579" s="9">
        <v>1.9282021522521973</v>
      </c>
      <c r="J10579" s="9">
        <v>1.3154218196868896</v>
      </c>
      <c r="K10579" s="9">
        <v>3.5755917429924011E-2</v>
      </c>
      <c r="L10579" s="9">
        <v>94.237495422363281</v>
      </c>
    </row>
    <row r="10580" spans="1:12" x14ac:dyDescent="0.25">
      <c r="A10580" s="5" t="str">
        <f t="shared" si="165"/>
        <v>1SublapSCEC60219</v>
      </c>
      <c r="B10580" s="9">
        <v>1</v>
      </c>
      <c r="C10580" t="s">
        <v>133</v>
      </c>
      <c r="D10580" t="s">
        <v>144</v>
      </c>
      <c r="E10580" s="9">
        <v>6</v>
      </c>
      <c r="F10580" s="9">
        <v>0</v>
      </c>
      <c r="G10580" s="9">
        <v>2</v>
      </c>
      <c r="H10580" s="9">
        <v>19</v>
      </c>
      <c r="I10580" s="9">
        <v>2.0716292858123779</v>
      </c>
      <c r="J10580" s="9">
        <v>1.7053759098052979</v>
      </c>
      <c r="K10580" s="9">
        <v>2.5438936427235603E-2</v>
      </c>
      <c r="L10580" s="9">
        <v>92.312232971191406</v>
      </c>
    </row>
    <row r="10581" spans="1:12" x14ac:dyDescent="0.25">
      <c r="A10581" s="5" t="str">
        <f t="shared" si="165"/>
        <v>1SublapSCEC60220</v>
      </c>
      <c r="B10581" s="9">
        <v>1</v>
      </c>
      <c r="C10581" t="s">
        <v>133</v>
      </c>
      <c r="D10581" t="s">
        <v>144</v>
      </c>
      <c r="E10581" s="9">
        <v>6</v>
      </c>
      <c r="F10581" s="9">
        <v>0</v>
      </c>
      <c r="G10581" s="9">
        <v>2</v>
      </c>
      <c r="H10581" s="9">
        <v>20</v>
      </c>
      <c r="I10581" s="9">
        <v>2.0446774959564209</v>
      </c>
      <c r="J10581" s="9">
        <v>1.8053717613220215</v>
      </c>
      <c r="K10581" s="9">
        <v>1.338826771825552E-2</v>
      </c>
      <c r="L10581" s="9">
        <v>88.530158996582031</v>
      </c>
    </row>
    <row r="10582" spans="1:12" x14ac:dyDescent="0.25">
      <c r="A10582" s="5" t="str">
        <f t="shared" si="165"/>
        <v>1SublapSCEC60221</v>
      </c>
      <c r="B10582" s="9">
        <v>1</v>
      </c>
      <c r="C10582" t="s">
        <v>133</v>
      </c>
      <c r="D10582" t="s">
        <v>144</v>
      </c>
      <c r="E10582" s="9">
        <v>6</v>
      </c>
      <c r="F10582" s="9">
        <v>0</v>
      </c>
      <c r="G10582" s="9">
        <v>2</v>
      </c>
      <c r="H10582" s="9">
        <v>21</v>
      </c>
      <c r="I10582" s="9">
        <v>1.9711860418319702</v>
      </c>
      <c r="J10582" s="9">
        <v>1.7907512187957764</v>
      </c>
      <c r="K10582" s="9">
        <v>2.3445932194590569E-2</v>
      </c>
      <c r="L10582" s="9">
        <v>83.340530395507813</v>
      </c>
    </row>
    <row r="10583" spans="1:12" x14ac:dyDescent="0.25">
      <c r="A10583" s="5" t="str">
        <f t="shared" si="165"/>
        <v>1SublapSCEC60222</v>
      </c>
      <c r="B10583" s="9">
        <v>1</v>
      </c>
      <c r="C10583" t="s">
        <v>133</v>
      </c>
      <c r="D10583" t="s">
        <v>144</v>
      </c>
      <c r="E10583" s="9">
        <v>6</v>
      </c>
      <c r="F10583" s="9">
        <v>0</v>
      </c>
      <c r="G10583" s="9">
        <v>2</v>
      </c>
      <c r="H10583" s="9">
        <v>22</v>
      </c>
      <c r="I10583" s="9">
        <v>1.8427720069885254</v>
      </c>
      <c r="J10583" s="9">
        <v>2.3618626594543457</v>
      </c>
      <c r="K10583" s="9">
        <v>5.0897438079118729E-2</v>
      </c>
      <c r="L10583" s="9">
        <v>78.346626281738281</v>
      </c>
    </row>
    <row r="10584" spans="1:12" x14ac:dyDescent="0.25">
      <c r="A10584" s="5" t="str">
        <f t="shared" si="165"/>
        <v>1SublapSCEC60223</v>
      </c>
      <c r="B10584" s="9">
        <v>1</v>
      </c>
      <c r="C10584" t="s">
        <v>133</v>
      </c>
      <c r="D10584" t="s">
        <v>144</v>
      </c>
      <c r="E10584" s="9">
        <v>6</v>
      </c>
      <c r="F10584" s="9">
        <v>0</v>
      </c>
      <c r="G10584" s="9">
        <v>2</v>
      </c>
      <c r="H10584" s="9">
        <v>23</v>
      </c>
      <c r="I10584" s="9">
        <v>1.6359308958053589</v>
      </c>
      <c r="J10584" s="9">
        <v>1.8130619525909424</v>
      </c>
      <c r="K10584" s="9">
        <v>2.9764432460069656E-2</v>
      </c>
      <c r="L10584" s="9">
        <v>75.342750549316406</v>
      </c>
    </row>
    <row r="10585" spans="1:12" x14ac:dyDescent="0.25">
      <c r="A10585" s="5" t="str">
        <f t="shared" si="165"/>
        <v>1SublapSCEC60224</v>
      </c>
      <c r="B10585" s="9">
        <v>1</v>
      </c>
      <c r="C10585" t="s">
        <v>133</v>
      </c>
      <c r="D10585" t="s">
        <v>144</v>
      </c>
      <c r="E10585" s="9">
        <v>6</v>
      </c>
      <c r="F10585" s="9">
        <v>0</v>
      </c>
      <c r="G10585" s="9">
        <v>2</v>
      </c>
      <c r="H10585" s="9">
        <v>24</v>
      </c>
      <c r="I10585" s="9">
        <v>1.3805248737335205</v>
      </c>
      <c r="J10585" s="9">
        <v>1.4512214660644531</v>
      </c>
      <c r="K10585" s="9">
        <v>2.3922685533761978E-2</v>
      </c>
      <c r="L10585" s="9">
        <v>73.405906677246094</v>
      </c>
    </row>
    <row r="10586" spans="1:12" x14ac:dyDescent="0.25">
      <c r="A10586" s="5" t="str">
        <f t="shared" si="165"/>
        <v>1SublapSCEC60101</v>
      </c>
      <c r="B10586" s="9">
        <v>1</v>
      </c>
      <c r="C10586" t="s">
        <v>133</v>
      </c>
      <c r="D10586" t="s">
        <v>144</v>
      </c>
      <c r="E10586" s="9">
        <v>6</v>
      </c>
      <c r="F10586" s="9">
        <v>0</v>
      </c>
      <c r="G10586" s="9">
        <v>10</v>
      </c>
      <c r="H10586" s="9">
        <v>1</v>
      </c>
      <c r="I10586" s="9">
        <v>1.7739607095718384</v>
      </c>
      <c r="J10586" s="9">
        <v>1.7739607095718384</v>
      </c>
      <c r="K10586" s="9">
        <v>0</v>
      </c>
      <c r="L10586" s="9">
        <v>82.640594482421875</v>
      </c>
    </row>
    <row r="10587" spans="1:12" x14ac:dyDescent="0.25">
      <c r="A10587" s="5" t="str">
        <f t="shared" si="165"/>
        <v>1SublapSCEC60102</v>
      </c>
      <c r="B10587" s="9">
        <v>1</v>
      </c>
      <c r="C10587" t="s">
        <v>133</v>
      </c>
      <c r="D10587" t="s">
        <v>144</v>
      </c>
      <c r="E10587" s="9">
        <v>6</v>
      </c>
      <c r="F10587" s="9">
        <v>0</v>
      </c>
      <c r="G10587" s="9">
        <v>10</v>
      </c>
      <c r="H10587" s="9">
        <v>2</v>
      </c>
      <c r="I10587" s="9">
        <v>1.4742966890335083</v>
      </c>
      <c r="J10587" s="9">
        <v>1.4742966890335083</v>
      </c>
      <c r="K10587" s="9">
        <v>0</v>
      </c>
      <c r="L10587" s="9">
        <v>80.732742309570313</v>
      </c>
    </row>
    <row r="10588" spans="1:12" x14ac:dyDescent="0.25">
      <c r="A10588" s="5" t="str">
        <f t="shared" si="165"/>
        <v>1SublapSCEC60103</v>
      </c>
      <c r="B10588" s="9">
        <v>1</v>
      </c>
      <c r="C10588" t="s">
        <v>133</v>
      </c>
      <c r="D10588" t="s">
        <v>144</v>
      </c>
      <c r="E10588" s="9">
        <v>6</v>
      </c>
      <c r="F10588" s="9">
        <v>0</v>
      </c>
      <c r="G10588" s="9">
        <v>10</v>
      </c>
      <c r="H10588" s="9">
        <v>3</v>
      </c>
      <c r="I10588" s="9">
        <v>1.2789173126220703</v>
      </c>
      <c r="J10588" s="9">
        <v>1.2789173126220703</v>
      </c>
      <c r="K10588" s="9">
        <v>0</v>
      </c>
      <c r="L10588" s="9">
        <v>79.263015747070313</v>
      </c>
    </row>
    <row r="10589" spans="1:12" x14ac:dyDescent="0.25">
      <c r="A10589" s="5" t="str">
        <f t="shared" si="165"/>
        <v>1SublapSCEC60104</v>
      </c>
      <c r="B10589" s="9">
        <v>1</v>
      </c>
      <c r="C10589" t="s">
        <v>133</v>
      </c>
      <c r="D10589" t="s">
        <v>144</v>
      </c>
      <c r="E10589" s="9">
        <v>6</v>
      </c>
      <c r="F10589" s="9">
        <v>0</v>
      </c>
      <c r="G10589" s="9">
        <v>10</v>
      </c>
      <c r="H10589" s="9">
        <v>4</v>
      </c>
      <c r="I10589" s="9">
        <v>1.1244286298751831</v>
      </c>
      <c r="J10589" s="9">
        <v>1.1244286298751831</v>
      </c>
      <c r="K10589" s="9">
        <v>0</v>
      </c>
      <c r="L10589" s="9">
        <v>77.731460571289063</v>
      </c>
    </row>
    <row r="10590" spans="1:12" x14ac:dyDescent="0.25">
      <c r="A10590" s="5" t="str">
        <f t="shared" si="165"/>
        <v>1SublapSCEC60105</v>
      </c>
      <c r="B10590" s="9">
        <v>1</v>
      </c>
      <c r="C10590" t="s">
        <v>133</v>
      </c>
      <c r="D10590" t="s">
        <v>144</v>
      </c>
      <c r="E10590" s="9">
        <v>6</v>
      </c>
      <c r="F10590" s="9">
        <v>0</v>
      </c>
      <c r="G10590" s="9">
        <v>10</v>
      </c>
      <c r="H10590" s="9">
        <v>5</v>
      </c>
      <c r="I10590" s="9">
        <v>1.0148744583129883</v>
      </c>
      <c r="J10590" s="9">
        <v>1.0148744583129883</v>
      </c>
      <c r="K10590" s="9">
        <v>0</v>
      </c>
      <c r="L10590" s="9">
        <v>76.379013061523438</v>
      </c>
    </row>
    <row r="10591" spans="1:12" x14ac:dyDescent="0.25">
      <c r="A10591" s="5" t="str">
        <f t="shared" si="165"/>
        <v>1SublapSCEC60106</v>
      </c>
      <c r="B10591" s="9">
        <v>1</v>
      </c>
      <c r="C10591" t="s">
        <v>133</v>
      </c>
      <c r="D10591" t="s">
        <v>144</v>
      </c>
      <c r="E10591" s="9">
        <v>6</v>
      </c>
      <c r="F10591" s="9">
        <v>0</v>
      </c>
      <c r="G10591" s="9">
        <v>10</v>
      </c>
      <c r="H10591" s="9">
        <v>6</v>
      </c>
      <c r="I10591" s="9">
        <v>0.95015710592269897</v>
      </c>
      <c r="J10591" s="9">
        <v>0.95015710592269897</v>
      </c>
      <c r="K10591" s="9">
        <v>0</v>
      </c>
      <c r="L10591" s="9">
        <v>75.297676086425781</v>
      </c>
    </row>
    <row r="10592" spans="1:12" x14ac:dyDescent="0.25">
      <c r="A10592" s="5" t="str">
        <f t="shared" si="165"/>
        <v>1SublapSCEC60107</v>
      </c>
      <c r="B10592" s="9">
        <v>1</v>
      </c>
      <c r="C10592" t="s">
        <v>133</v>
      </c>
      <c r="D10592" t="s">
        <v>144</v>
      </c>
      <c r="E10592" s="9">
        <v>6</v>
      </c>
      <c r="F10592" s="9">
        <v>0</v>
      </c>
      <c r="G10592" s="9">
        <v>10</v>
      </c>
      <c r="H10592" s="9">
        <v>7</v>
      </c>
      <c r="I10592" s="9">
        <v>0.90678757429122925</v>
      </c>
      <c r="J10592" s="9">
        <v>0.90678757429122925</v>
      </c>
      <c r="K10592" s="9">
        <v>0</v>
      </c>
      <c r="L10592" s="9">
        <v>74.8616943359375</v>
      </c>
    </row>
    <row r="10593" spans="1:12" x14ac:dyDescent="0.25">
      <c r="A10593" s="5" t="str">
        <f t="shared" si="165"/>
        <v>1SublapSCEC60108</v>
      </c>
      <c r="B10593" s="9">
        <v>1</v>
      </c>
      <c r="C10593" t="s">
        <v>133</v>
      </c>
      <c r="D10593" t="s">
        <v>144</v>
      </c>
      <c r="E10593" s="9">
        <v>6</v>
      </c>
      <c r="F10593" s="9">
        <v>0</v>
      </c>
      <c r="G10593" s="9">
        <v>10</v>
      </c>
      <c r="H10593" s="9">
        <v>8</v>
      </c>
      <c r="I10593" s="9">
        <v>0.91195237636566162</v>
      </c>
      <c r="J10593" s="9">
        <v>0.91195237636566162</v>
      </c>
      <c r="K10593" s="9">
        <v>0</v>
      </c>
      <c r="L10593" s="9">
        <v>76.844047546386719</v>
      </c>
    </row>
    <row r="10594" spans="1:12" x14ac:dyDescent="0.25">
      <c r="A10594" s="5" t="str">
        <f t="shared" si="165"/>
        <v>1SublapSCEC60109</v>
      </c>
      <c r="B10594" s="9">
        <v>1</v>
      </c>
      <c r="C10594" t="s">
        <v>133</v>
      </c>
      <c r="D10594" t="s">
        <v>144</v>
      </c>
      <c r="E10594" s="9">
        <v>6</v>
      </c>
      <c r="F10594" s="9">
        <v>0</v>
      </c>
      <c r="G10594" s="9">
        <v>10</v>
      </c>
      <c r="H10594" s="9">
        <v>9</v>
      </c>
      <c r="I10594" s="9">
        <v>0.9028552770614624</v>
      </c>
      <c r="J10594" s="9">
        <v>0.9028552770614624</v>
      </c>
      <c r="K10594" s="9">
        <v>0</v>
      </c>
      <c r="L10594" s="9">
        <v>82.278617858886719</v>
      </c>
    </row>
    <row r="10595" spans="1:12" x14ac:dyDescent="0.25">
      <c r="A10595" s="5" t="str">
        <f t="shared" si="165"/>
        <v>1SublapSCEC601010</v>
      </c>
      <c r="B10595" s="9">
        <v>1</v>
      </c>
      <c r="C10595" t="s">
        <v>133</v>
      </c>
      <c r="D10595" t="s">
        <v>144</v>
      </c>
      <c r="E10595" s="9">
        <v>6</v>
      </c>
      <c r="F10595" s="9">
        <v>0</v>
      </c>
      <c r="G10595" s="9">
        <v>10</v>
      </c>
      <c r="H10595" s="9">
        <v>10</v>
      </c>
      <c r="I10595" s="9">
        <v>0.90939915180206299</v>
      </c>
      <c r="J10595" s="9">
        <v>0.90939915180206299</v>
      </c>
      <c r="K10595" s="9">
        <v>0</v>
      </c>
      <c r="L10595" s="9">
        <v>89.382286071777344</v>
      </c>
    </row>
    <row r="10596" spans="1:12" x14ac:dyDescent="0.25">
      <c r="A10596" s="5" t="str">
        <f t="shared" si="165"/>
        <v>1SublapSCEC601011</v>
      </c>
      <c r="B10596" s="9">
        <v>1</v>
      </c>
      <c r="C10596" t="s">
        <v>133</v>
      </c>
      <c r="D10596" t="s">
        <v>144</v>
      </c>
      <c r="E10596" s="9">
        <v>6</v>
      </c>
      <c r="F10596" s="9">
        <v>0</v>
      </c>
      <c r="G10596" s="9">
        <v>10</v>
      </c>
      <c r="H10596" s="9">
        <v>11</v>
      </c>
      <c r="I10596" s="9">
        <v>1.0022770166397095</v>
      </c>
      <c r="J10596" s="9">
        <v>1.0022770166397095</v>
      </c>
      <c r="K10596" s="9">
        <v>0</v>
      </c>
      <c r="L10596" s="9">
        <v>94.885826110839844</v>
      </c>
    </row>
    <row r="10597" spans="1:12" x14ac:dyDescent="0.25">
      <c r="A10597" s="5" t="str">
        <f t="shared" si="165"/>
        <v>1SublapSCEC601012</v>
      </c>
      <c r="B10597" s="9">
        <v>1</v>
      </c>
      <c r="C10597" t="s">
        <v>133</v>
      </c>
      <c r="D10597" t="s">
        <v>144</v>
      </c>
      <c r="E10597" s="9">
        <v>6</v>
      </c>
      <c r="F10597" s="9">
        <v>0</v>
      </c>
      <c r="G10597" s="9">
        <v>10</v>
      </c>
      <c r="H10597" s="9">
        <v>12</v>
      </c>
      <c r="I10597" s="9">
        <v>1.3165624141693115</v>
      </c>
      <c r="J10597" s="9">
        <v>1.3165624141693115</v>
      </c>
      <c r="K10597" s="9">
        <v>0</v>
      </c>
      <c r="L10597" s="9">
        <v>99.918190002441406</v>
      </c>
    </row>
    <row r="10598" spans="1:12" x14ac:dyDescent="0.25">
      <c r="A10598" s="5" t="str">
        <f t="shared" si="165"/>
        <v>1SublapSCEC601013</v>
      </c>
      <c r="B10598" s="9">
        <v>1</v>
      </c>
      <c r="C10598" t="s">
        <v>133</v>
      </c>
      <c r="D10598" t="s">
        <v>144</v>
      </c>
      <c r="E10598" s="9">
        <v>6</v>
      </c>
      <c r="F10598" s="9">
        <v>0</v>
      </c>
      <c r="G10598" s="9">
        <v>10</v>
      </c>
      <c r="H10598" s="9">
        <v>13</v>
      </c>
      <c r="I10598" s="9">
        <v>1.7581981420516968</v>
      </c>
      <c r="J10598" s="9">
        <v>1.7581981420516968</v>
      </c>
      <c r="K10598" s="9">
        <v>0</v>
      </c>
      <c r="L10598" s="9">
        <v>103.52022552490234</v>
      </c>
    </row>
    <row r="10599" spans="1:12" x14ac:dyDescent="0.25">
      <c r="A10599" s="5" t="str">
        <f t="shared" si="165"/>
        <v>1SublapSCEC601014</v>
      </c>
      <c r="B10599" s="9">
        <v>1</v>
      </c>
      <c r="C10599" t="s">
        <v>133</v>
      </c>
      <c r="D10599" t="s">
        <v>144</v>
      </c>
      <c r="E10599" s="9">
        <v>6</v>
      </c>
      <c r="F10599" s="9">
        <v>0</v>
      </c>
      <c r="G10599" s="9">
        <v>10</v>
      </c>
      <c r="H10599" s="9">
        <v>14</v>
      </c>
      <c r="I10599" s="9">
        <v>2.2505030632019043</v>
      </c>
      <c r="J10599" s="9">
        <v>2.2505030632019043</v>
      </c>
      <c r="K10599" s="9">
        <v>0</v>
      </c>
      <c r="L10599" s="9">
        <v>105.87915802001953</v>
      </c>
    </row>
    <row r="10600" spans="1:12" x14ac:dyDescent="0.25">
      <c r="A10600" s="5" t="str">
        <f t="shared" si="165"/>
        <v>1SublapSCEC601015</v>
      </c>
      <c r="B10600" s="9">
        <v>1</v>
      </c>
      <c r="C10600" t="s">
        <v>133</v>
      </c>
      <c r="D10600" t="s">
        <v>144</v>
      </c>
      <c r="E10600" s="9">
        <v>6</v>
      </c>
      <c r="F10600" s="9">
        <v>0</v>
      </c>
      <c r="G10600" s="9">
        <v>10</v>
      </c>
      <c r="H10600" s="9">
        <v>15</v>
      </c>
      <c r="I10600" s="9">
        <v>2.7146580219268799</v>
      </c>
      <c r="J10600" s="9">
        <v>2.7146580219268799</v>
      </c>
      <c r="K10600" s="9">
        <v>0</v>
      </c>
      <c r="L10600" s="9">
        <v>107.42276000976563</v>
      </c>
    </row>
    <row r="10601" spans="1:12" x14ac:dyDescent="0.25">
      <c r="A10601" s="5" t="str">
        <f t="shared" si="165"/>
        <v>1SublapSCEC601016</v>
      </c>
      <c r="B10601" s="9">
        <v>1</v>
      </c>
      <c r="C10601" t="s">
        <v>133</v>
      </c>
      <c r="D10601" t="s">
        <v>144</v>
      </c>
      <c r="E10601" s="9">
        <v>6</v>
      </c>
      <c r="F10601" s="9">
        <v>0</v>
      </c>
      <c r="G10601" s="9">
        <v>10</v>
      </c>
      <c r="H10601" s="9">
        <v>16</v>
      </c>
      <c r="I10601" s="9">
        <v>3.182988166809082</v>
      </c>
      <c r="J10601" s="9">
        <v>3.182988166809082</v>
      </c>
      <c r="K10601" s="9">
        <v>0</v>
      </c>
      <c r="L10601" s="9">
        <v>107.87515258789063</v>
      </c>
    </row>
    <row r="10602" spans="1:12" x14ac:dyDescent="0.25">
      <c r="A10602" s="5" t="str">
        <f t="shared" si="165"/>
        <v>1SublapSCEC601017</v>
      </c>
      <c r="B10602" s="9">
        <v>1</v>
      </c>
      <c r="C10602" t="s">
        <v>133</v>
      </c>
      <c r="D10602" t="s">
        <v>144</v>
      </c>
      <c r="E10602" s="9">
        <v>6</v>
      </c>
      <c r="F10602" s="9">
        <v>0</v>
      </c>
      <c r="G10602" s="9">
        <v>10</v>
      </c>
      <c r="H10602" s="9">
        <v>17</v>
      </c>
      <c r="I10602" s="9">
        <v>3.51446533203125</v>
      </c>
      <c r="J10602" s="9">
        <v>2.1265521049499512</v>
      </c>
      <c r="K10602" s="9">
        <v>4.2779326438903809E-2</v>
      </c>
      <c r="L10602" s="9">
        <v>107.16194915771484</v>
      </c>
    </row>
    <row r="10603" spans="1:12" x14ac:dyDescent="0.25">
      <c r="A10603" s="5" t="str">
        <f t="shared" si="165"/>
        <v>1SublapSCEC601018</v>
      </c>
      <c r="B10603" s="9">
        <v>1</v>
      </c>
      <c r="C10603" t="s">
        <v>133</v>
      </c>
      <c r="D10603" t="s">
        <v>144</v>
      </c>
      <c r="E10603" s="9">
        <v>6</v>
      </c>
      <c r="F10603" s="9">
        <v>0</v>
      </c>
      <c r="G10603" s="9">
        <v>10</v>
      </c>
      <c r="H10603" s="9">
        <v>18</v>
      </c>
      <c r="I10603" s="9">
        <v>3.7595434188842773</v>
      </c>
      <c r="J10603" s="9">
        <v>2.8776178359985352</v>
      </c>
      <c r="K10603" s="9">
        <v>5.4058533161878586E-2</v>
      </c>
      <c r="L10603" s="9">
        <v>106.02488708496094</v>
      </c>
    </row>
    <row r="10604" spans="1:12" x14ac:dyDescent="0.25">
      <c r="A10604" s="5" t="str">
        <f t="shared" si="165"/>
        <v>1SublapSCEC601019</v>
      </c>
      <c r="B10604" s="9">
        <v>1</v>
      </c>
      <c r="C10604" t="s">
        <v>133</v>
      </c>
      <c r="D10604" t="s">
        <v>144</v>
      </c>
      <c r="E10604" s="9">
        <v>6</v>
      </c>
      <c r="F10604" s="9">
        <v>0</v>
      </c>
      <c r="G10604" s="9">
        <v>10</v>
      </c>
      <c r="H10604" s="9">
        <v>19</v>
      </c>
      <c r="I10604" s="9">
        <v>3.8098719120025635</v>
      </c>
      <c r="J10604" s="9">
        <v>3.2660901546478271</v>
      </c>
      <c r="K10604" s="9">
        <v>2.8160246089100838E-2</v>
      </c>
      <c r="L10604" s="9">
        <v>104.14927673339844</v>
      </c>
    </row>
    <row r="10605" spans="1:12" x14ac:dyDescent="0.25">
      <c r="A10605" s="5" t="str">
        <f t="shared" si="165"/>
        <v>1SublapSCEC601020</v>
      </c>
      <c r="B10605" s="9">
        <v>1</v>
      </c>
      <c r="C10605" t="s">
        <v>133</v>
      </c>
      <c r="D10605" t="s">
        <v>144</v>
      </c>
      <c r="E10605" s="9">
        <v>6</v>
      </c>
      <c r="F10605" s="9">
        <v>0</v>
      </c>
      <c r="G10605" s="9">
        <v>10</v>
      </c>
      <c r="H10605" s="9">
        <v>20</v>
      </c>
      <c r="I10605" s="9">
        <v>3.5860483646392822</v>
      </c>
      <c r="J10605" s="9">
        <v>3.1990408897399902</v>
      </c>
      <c r="K10605" s="9">
        <v>2.5914367288351059E-2</v>
      </c>
      <c r="L10605" s="9">
        <v>101.55047607421875</v>
      </c>
    </row>
    <row r="10606" spans="1:12" x14ac:dyDescent="0.25">
      <c r="A10606" s="5" t="str">
        <f t="shared" si="165"/>
        <v>1SublapSCEC601021</v>
      </c>
      <c r="B10606" s="9">
        <v>1</v>
      </c>
      <c r="C10606" t="s">
        <v>133</v>
      </c>
      <c r="D10606" t="s">
        <v>144</v>
      </c>
      <c r="E10606" s="9">
        <v>6</v>
      </c>
      <c r="F10606" s="9">
        <v>0</v>
      </c>
      <c r="G10606" s="9">
        <v>10</v>
      </c>
      <c r="H10606" s="9">
        <v>21</v>
      </c>
      <c r="I10606" s="9">
        <v>3.378450870513916</v>
      </c>
      <c r="J10606" s="9">
        <v>3.0288324356079102</v>
      </c>
      <c r="K10606" s="9">
        <v>1.883448101580143E-2</v>
      </c>
      <c r="L10606" s="9">
        <v>98.254539489746094</v>
      </c>
    </row>
    <row r="10607" spans="1:12" x14ac:dyDescent="0.25">
      <c r="A10607" s="5" t="str">
        <f t="shared" si="165"/>
        <v>1SublapSCEC601022</v>
      </c>
      <c r="B10607" s="9">
        <v>1</v>
      </c>
      <c r="C10607" t="s">
        <v>133</v>
      </c>
      <c r="D10607" t="s">
        <v>144</v>
      </c>
      <c r="E10607" s="9">
        <v>6</v>
      </c>
      <c r="F10607" s="9">
        <v>0</v>
      </c>
      <c r="G10607" s="9">
        <v>10</v>
      </c>
      <c r="H10607" s="9">
        <v>22</v>
      </c>
      <c r="I10607" s="9">
        <v>3.1454992294311523</v>
      </c>
      <c r="J10607" s="9">
        <v>3.7108027935028076</v>
      </c>
      <c r="K10607" s="9">
        <v>3.8466595113277435E-2</v>
      </c>
      <c r="L10607" s="9">
        <v>93.550727844238281</v>
      </c>
    </row>
    <row r="10608" spans="1:12" x14ac:dyDescent="0.25">
      <c r="A10608" s="5" t="str">
        <f t="shared" si="165"/>
        <v>1SublapSCEC601023</v>
      </c>
      <c r="B10608" s="9">
        <v>1</v>
      </c>
      <c r="C10608" t="s">
        <v>133</v>
      </c>
      <c r="D10608" t="s">
        <v>144</v>
      </c>
      <c r="E10608" s="9">
        <v>6</v>
      </c>
      <c r="F10608" s="9">
        <v>0</v>
      </c>
      <c r="G10608" s="9">
        <v>10</v>
      </c>
      <c r="H10608" s="9">
        <v>23</v>
      </c>
      <c r="I10608" s="9">
        <v>2.7150793075561523</v>
      </c>
      <c r="J10608" s="9">
        <v>2.9345278739929199</v>
      </c>
      <c r="K10608" s="9">
        <v>1.4701916836202145E-2</v>
      </c>
      <c r="L10608" s="9">
        <v>87.357620239257813</v>
      </c>
    </row>
    <row r="10609" spans="1:12" x14ac:dyDescent="0.25">
      <c r="A10609" s="5" t="str">
        <f t="shared" si="165"/>
        <v>1SublapSCEC601024</v>
      </c>
      <c r="B10609" s="9">
        <v>1</v>
      </c>
      <c r="C10609" t="s">
        <v>133</v>
      </c>
      <c r="D10609" t="s">
        <v>144</v>
      </c>
      <c r="E10609" s="9">
        <v>6</v>
      </c>
      <c r="F10609" s="9">
        <v>0</v>
      </c>
      <c r="G10609" s="9">
        <v>10</v>
      </c>
      <c r="H10609" s="9">
        <v>24</v>
      </c>
      <c r="I10609" s="9">
        <v>2.2256028652191162</v>
      </c>
      <c r="J10609" s="9">
        <v>2.3444011211395264</v>
      </c>
      <c r="K10609" s="9">
        <v>1.071795541793108E-2</v>
      </c>
      <c r="L10609" s="9">
        <v>83.48004150390625</v>
      </c>
    </row>
    <row r="10610" spans="1:12" x14ac:dyDescent="0.25">
      <c r="A10610" s="5" t="str">
        <f t="shared" si="165"/>
        <v>1SublapSCEC6121</v>
      </c>
      <c r="B10610" s="9">
        <v>1</v>
      </c>
      <c r="C10610" t="s">
        <v>133</v>
      </c>
      <c r="D10610" t="s">
        <v>144</v>
      </c>
      <c r="E10610" s="9">
        <v>6</v>
      </c>
      <c r="F10610" s="9">
        <v>1</v>
      </c>
      <c r="G10610" s="9">
        <v>2</v>
      </c>
      <c r="H10610" s="9">
        <v>1</v>
      </c>
      <c r="I10610" s="9">
        <v>1.2114894390106201</v>
      </c>
      <c r="J10610" s="9">
        <v>1.2114894390106201</v>
      </c>
      <c r="K10610" s="9">
        <v>0</v>
      </c>
      <c r="L10610" s="9">
        <v>72.311187744140625</v>
      </c>
    </row>
    <row r="10611" spans="1:12" x14ac:dyDescent="0.25">
      <c r="A10611" s="5" t="str">
        <f t="shared" si="165"/>
        <v>1SublapSCEC6122</v>
      </c>
      <c r="B10611" s="9">
        <v>1</v>
      </c>
      <c r="C10611" t="s">
        <v>133</v>
      </c>
      <c r="D10611" t="s">
        <v>144</v>
      </c>
      <c r="E10611" s="9">
        <v>6</v>
      </c>
      <c r="F10611" s="9">
        <v>1</v>
      </c>
      <c r="G10611" s="9">
        <v>2</v>
      </c>
      <c r="H10611" s="9">
        <v>2</v>
      </c>
      <c r="I10611" s="9">
        <v>1.0085219144821167</v>
      </c>
      <c r="J10611" s="9">
        <v>1.0085219144821167</v>
      </c>
      <c r="K10611" s="9">
        <v>0</v>
      </c>
      <c r="L10611" s="9">
        <v>70.595733642578125</v>
      </c>
    </row>
    <row r="10612" spans="1:12" x14ac:dyDescent="0.25">
      <c r="A10612" s="5" t="str">
        <f t="shared" si="165"/>
        <v>1SublapSCEC6123</v>
      </c>
      <c r="B10612" s="9">
        <v>1</v>
      </c>
      <c r="C10612" t="s">
        <v>133</v>
      </c>
      <c r="D10612" t="s">
        <v>144</v>
      </c>
      <c r="E10612" s="9">
        <v>6</v>
      </c>
      <c r="F10612" s="9">
        <v>1</v>
      </c>
      <c r="G10612" s="9">
        <v>2</v>
      </c>
      <c r="H10612" s="9">
        <v>3</v>
      </c>
      <c r="I10612" s="9">
        <v>0.87416195869445801</v>
      </c>
      <c r="J10612" s="9">
        <v>0.87416195869445801</v>
      </c>
      <c r="K10612" s="9">
        <v>0</v>
      </c>
      <c r="L10612" s="9">
        <v>69.292304992675781</v>
      </c>
    </row>
    <row r="10613" spans="1:12" x14ac:dyDescent="0.25">
      <c r="A10613" s="5" t="str">
        <f t="shared" si="165"/>
        <v>1SublapSCEC6124</v>
      </c>
      <c r="B10613" s="9">
        <v>1</v>
      </c>
      <c r="C10613" t="s">
        <v>133</v>
      </c>
      <c r="D10613" t="s">
        <v>144</v>
      </c>
      <c r="E10613" s="9">
        <v>6</v>
      </c>
      <c r="F10613" s="9">
        <v>1</v>
      </c>
      <c r="G10613" s="9">
        <v>2</v>
      </c>
      <c r="H10613" s="9">
        <v>4</v>
      </c>
      <c r="I10613" s="9">
        <v>0.76965892314910889</v>
      </c>
      <c r="J10613" s="9">
        <v>0.76965892314910889</v>
      </c>
      <c r="K10613" s="9">
        <v>0</v>
      </c>
      <c r="L10613" s="9">
        <v>67.89739990234375</v>
      </c>
    </row>
    <row r="10614" spans="1:12" x14ac:dyDescent="0.25">
      <c r="A10614" s="5" t="str">
        <f t="shared" si="165"/>
        <v>1SublapSCEC6125</v>
      </c>
      <c r="B10614" s="9">
        <v>1</v>
      </c>
      <c r="C10614" t="s">
        <v>133</v>
      </c>
      <c r="D10614" t="s">
        <v>144</v>
      </c>
      <c r="E10614" s="9">
        <v>6</v>
      </c>
      <c r="F10614" s="9">
        <v>1</v>
      </c>
      <c r="G10614" s="9">
        <v>2</v>
      </c>
      <c r="H10614" s="9">
        <v>5</v>
      </c>
      <c r="I10614" s="9">
        <v>0.69944542646408081</v>
      </c>
      <c r="J10614" s="9">
        <v>0.69944542646408081</v>
      </c>
      <c r="K10614" s="9">
        <v>0</v>
      </c>
      <c r="L10614" s="9">
        <v>66.644073486328125</v>
      </c>
    </row>
    <row r="10615" spans="1:12" x14ac:dyDescent="0.25">
      <c r="A10615" s="5" t="str">
        <f t="shared" si="165"/>
        <v>1SublapSCEC6126</v>
      </c>
      <c r="B10615" s="9">
        <v>1</v>
      </c>
      <c r="C10615" t="s">
        <v>133</v>
      </c>
      <c r="D10615" t="s">
        <v>144</v>
      </c>
      <c r="E10615" s="9">
        <v>6</v>
      </c>
      <c r="F10615" s="9">
        <v>1</v>
      </c>
      <c r="G10615" s="9">
        <v>2</v>
      </c>
      <c r="H10615" s="9">
        <v>6</v>
      </c>
      <c r="I10615" s="9">
        <v>0.67416477203369141</v>
      </c>
      <c r="J10615" s="9">
        <v>0.67416477203369141</v>
      </c>
      <c r="K10615" s="9">
        <v>0</v>
      </c>
      <c r="L10615" s="9">
        <v>65.440589904785156</v>
      </c>
    </row>
    <row r="10616" spans="1:12" x14ac:dyDescent="0.25">
      <c r="A10616" s="5" t="str">
        <f t="shared" si="165"/>
        <v>1SublapSCEC6127</v>
      </c>
      <c r="B10616" s="9">
        <v>1</v>
      </c>
      <c r="C10616" t="s">
        <v>133</v>
      </c>
      <c r="D10616" t="s">
        <v>144</v>
      </c>
      <c r="E10616" s="9">
        <v>6</v>
      </c>
      <c r="F10616" s="9">
        <v>1</v>
      </c>
      <c r="G10616" s="9">
        <v>2</v>
      </c>
      <c r="H10616" s="9">
        <v>7</v>
      </c>
      <c r="I10616" s="9">
        <v>0.67506963014602661</v>
      </c>
      <c r="J10616" s="9">
        <v>0.67506963014602661</v>
      </c>
      <c r="K10616" s="9">
        <v>0</v>
      </c>
      <c r="L10616" s="9">
        <v>64.661895751953125</v>
      </c>
    </row>
    <row r="10617" spans="1:12" x14ac:dyDescent="0.25">
      <c r="A10617" s="5" t="str">
        <f t="shared" si="165"/>
        <v>1SublapSCEC6128</v>
      </c>
      <c r="B10617" s="9">
        <v>1</v>
      </c>
      <c r="C10617" t="s">
        <v>133</v>
      </c>
      <c r="D10617" t="s">
        <v>144</v>
      </c>
      <c r="E10617" s="9">
        <v>6</v>
      </c>
      <c r="F10617" s="9">
        <v>1</v>
      </c>
      <c r="G10617" s="9">
        <v>2</v>
      </c>
      <c r="H10617" s="9">
        <v>8</v>
      </c>
      <c r="I10617" s="9">
        <v>0.62874716520309448</v>
      </c>
      <c r="J10617" s="9">
        <v>0.62874716520309448</v>
      </c>
      <c r="K10617" s="9">
        <v>0</v>
      </c>
      <c r="L10617" s="9">
        <v>65.955291748046875</v>
      </c>
    </row>
    <row r="10618" spans="1:12" x14ac:dyDescent="0.25">
      <c r="A10618" s="5" t="str">
        <f t="shared" si="165"/>
        <v>1SublapSCEC6129</v>
      </c>
      <c r="B10618" s="9">
        <v>1</v>
      </c>
      <c r="C10618" t="s">
        <v>133</v>
      </c>
      <c r="D10618" t="s">
        <v>144</v>
      </c>
      <c r="E10618" s="9">
        <v>6</v>
      </c>
      <c r="F10618" s="9">
        <v>1</v>
      </c>
      <c r="G10618" s="9">
        <v>2</v>
      </c>
      <c r="H10618" s="9">
        <v>9</v>
      </c>
      <c r="I10618" s="9">
        <v>0.54333025217056274</v>
      </c>
      <c r="J10618" s="9">
        <v>0.54333025217056274</v>
      </c>
      <c r="K10618" s="9">
        <v>0</v>
      </c>
      <c r="L10618" s="9">
        <v>70.138618469238281</v>
      </c>
    </row>
    <row r="10619" spans="1:12" x14ac:dyDescent="0.25">
      <c r="A10619" s="5" t="str">
        <f t="shared" si="165"/>
        <v>1SublapSCEC61210</v>
      </c>
      <c r="B10619" s="9">
        <v>1</v>
      </c>
      <c r="C10619" t="s">
        <v>133</v>
      </c>
      <c r="D10619" t="s">
        <v>144</v>
      </c>
      <c r="E10619" s="9">
        <v>6</v>
      </c>
      <c r="F10619" s="9">
        <v>1</v>
      </c>
      <c r="G10619" s="9">
        <v>2</v>
      </c>
      <c r="H10619" s="9">
        <v>10</v>
      </c>
      <c r="I10619" s="9">
        <v>0.47761118412017822</v>
      </c>
      <c r="J10619" s="9">
        <v>0.47761118412017822</v>
      </c>
      <c r="K10619" s="9">
        <v>0</v>
      </c>
      <c r="L10619" s="9">
        <v>75.528663635253906</v>
      </c>
    </row>
    <row r="10620" spans="1:12" x14ac:dyDescent="0.25">
      <c r="A10620" s="5" t="str">
        <f t="shared" si="165"/>
        <v>1SublapSCEC61211</v>
      </c>
      <c r="B10620" s="9">
        <v>1</v>
      </c>
      <c r="C10620" t="s">
        <v>133</v>
      </c>
      <c r="D10620" t="s">
        <v>144</v>
      </c>
      <c r="E10620" s="9">
        <v>6</v>
      </c>
      <c r="F10620" s="9">
        <v>1</v>
      </c>
      <c r="G10620" s="9">
        <v>2</v>
      </c>
      <c r="H10620" s="9">
        <v>11</v>
      </c>
      <c r="I10620" s="9">
        <v>0.40084999799728394</v>
      </c>
      <c r="J10620" s="9">
        <v>0.40084999799728394</v>
      </c>
      <c r="K10620" s="9">
        <v>0</v>
      </c>
      <c r="L10620" s="9">
        <v>80.739616394042969</v>
      </c>
    </row>
    <row r="10621" spans="1:12" x14ac:dyDescent="0.25">
      <c r="A10621" s="5" t="str">
        <f t="shared" si="165"/>
        <v>1SublapSCEC61212</v>
      </c>
      <c r="B10621" s="9">
        <v>1</v>
      </c>
      <c r="C10621" t="s">
        <v>133</v>
      </c>
      <c r="D10621" t="s">
        <v>144</v>
      </c>
      <c r="E10621" s="9">
        <v>6</v>
      </c>
      <c r="F10621" s="9">
        <v>1</v>
      </c>
      <c r="G10621" s="9">
        <v>2</v>
      </c>
      <c r="H10621" s="9">
        <v>12</v>
      </c>
      <c r="I10621" s="9">
        <v>0.46590453386306763</v>
      </c>
      <c r="J10621" s="9">
        <v>0.46590453386306763</v>
      </c>
      <c r="K10621" s="9">
        <v>0</v>
      </c>
      <c r="L10621" s="9">
        <v>85.627677917480469</v>
      </c>
    </row>
    <row r="10622" spans="1:12" x14ac:dyDescent="0.25">
      <c r="A10622" s="5" t="str">
        <f t="shared" si="165"/>
        <v>1SublapSCEC61213</v>
      </c>
      <c r="B10622" s="9">
        <v>1</v>
      </c>
      <c r="C10622" t="s">
        <v>133</v>
      </c>
      <c r="D10622" t="s">
        <v>144</v>
      </c>
      <c r="E10622" s="9">
        <v>6</v>
      </c>
      <c r="F10622" s="9">
        <v>1</v>
      </c>
      <c r="G10622" s="9">
        <v>2</v>
      </c>
      <c r="H10622" s="9">
        <v>13</v>
      </c>
      <c r="I10622" s="9">
        <v>0.64198035001754761</v>
      </c>
      <c r="J10622" s="9">
        <v>0.64198035001754761</v>
      </c>
      <c r="K10622" s="9">
        <v>0</v>
      </c>
      <c r="L10622" s="9">
        <v>89.029411315917969</v>
      </c>
    </row>
    <row r="10623" spans="1:12" x14ac:dyDescent="0.25">
      <c r="A10623" s="5" t="str">
        <f t="shared" si="165"/>
        <v>1SublapSCEC61214</v>
      </c>
      <c r="B10623" s="9">
        <v>1</v>
      </c>
      <c r="C10623" t="s">
        <v>133</v>
      </c>
      <c r="D10623" t="s">
        <v>144</v>
      </c>
      <c r="E10623" s="9">
        <v>6</v>
      </c>
      <c r="F10623" s="9">
        <v>1</v>
      </c>
      <c r="G10623" s="9">
        <v>2</v>
      </c>
      <c r="H10623" s="9">
        <v>14</v>
      </c>
      <c r="I10623" s="9">
        <v>0.89501321315765381</v>
      </c>
      <c r="J10623" s="9">
        <v>0.89501321315765381</v>
      </c>
      <c r="K10623" s="9">
        <v>0</v>
      </c>
      <c r="L10623" s="9">
        <v>90.938926696777344</v>
      </c>
    </row>
    <row r="10624" spans="1:12" x14ac:dyDescent="0.25">
      <c r="A10624" s="5" t="str">
        <f t="shared" si="165"/>
        <v>1SublapSCEC61215</v>
      </c>
      <c r="B10624" s="9">
        <v>1</v>
      </c>
      <c r="C10624" t="s">
        <v>133</v>
      </c>
      <c r="D10624" t="s">
        <v>144</v>
      </c>
      <c r="E10624" s="9">
        <v>6</v>
      </c>
      <c r="F10624" s="9">
        <v>1</v>
      </c>
      <c r="G10624" s="9">
        <v>2</v>
      </c>
      <c r="H10624" s="9">
        <v>15</v>
      </c>
      <c r="I10624" s="9">
        <v>1.1892051696777344</v>
      </c>
      <c r="J10624" s="9">
        <v>1.1892051696777344</v>
      </c>
      <c r="K10624" s="9">
        <v>0</v>
      </c>
      <c r="L10624" s="9">
        <v>92.437538146972656</v>
      </c>
    </row>
    <row r="10625" spans="1:12" x14ac:dyDescent="0.25">
      <c r="A10625" s="5" t="str">
        <f t="shared" si="165"/>
        <v>1SublapSCEC61216</v>
      </c>
      <c r="B10625" s="9">
        <v>1</v>
      </c>
      <c r="C10625" t="s">
        <v>133</v>
      </c>
      <c r="D10625" t="s">
        <v>144</v>
      </c>
      <c r="E10625" s="9">
        <v>6</v>
      </c>
      <c r="F10625" s="9">
        <v>1</v>
      </c>
      <c r="G10625" s="9">
        <v>2</v>
      </c>
      <c r="H10625" s="9">
        <v>16</v>
      </c>
      <c r="I10625" s="9">
        <v>1.543769359588623</v>
      </c>
      <c r="J10625" s="9">
        <v>1.543769359588623</v>
      </c>
      <c r="K10625" s="9">
        <v>0</v>
      </c>
      <c r="L10625" s="9">
        <v>92.908966064453125</v>
      </c>
    </row>
    <row r="10626" spans="1:12" x14ac:dyDescent="0.25">
      <c r="A10626" s="5" t="str">
        <f t="shared" si="165"/>
        <v>1SublapSCEC61217</v>
      </c>
      <c r="B10626" s="9">
        <v>1</v>
      </c>
      <c r="C10626" t="s">
        <v>133</v>
      </c>
      <c r="D10626" t="s">
        <v>144</v>
      </c>
      <c r="E10626" s="9">
        <v>6</v>
      </c>
      <c r="F10626" s="9">
        <v>1</v>
      </c>
      <c r="G10626" s="9">
        <v>2</v>
      </c>
      <c r="H10626" s="9">
        <v>17</v>
      </c>
      <c r="I10626" s="9">
        <v>1.8542723655700684</v>
      </c>
      <c r="J10626" s="9">
        <v>0.79367542266845703</v>
      </c>
      <c r="K10626" s="9">
        <v>2.7469005435705185E-2</v>
      </c>
      <c r="L10626" s="9">
        <v>92.566429138183594</v>
      </c>
    </row>
    <row r="10627" spans="1:12" x14ac:dyDescent="0.25">
      <c r="A10627" s="5" t="str">
        <f t="shared" ref="A10627:A10690" si="166">B10627&amp;C10627&amp;D10627&amp;E10627&amp;F10627&amp;G10627&amp;H10627</f>
        <v>1SublapSCEC61218</v>
      </c>
      <c r="B10627" s="9">
        <v>1</v>
      </c>
      <c r="C10627" t="s">
        <v>133</v>
      </c>
      <c r="D10627" t="s">
        <v>144</v>
      </c>
      <c r="E10627" s="9">
        <v>6</v>
      </c>
      <c r="F10627" s="9">
        <v>1</v>
      </c>
      <c r="G10627" s="9">
        <v>2</v>
      </c>
      <c r="H10627" s="9">
        <v>18</v>
      </c>
      <c r="I10627" s="9">
        <v>2.1212058067321777</v>
      </c>
      <c r="J10627" s="9">
        <v>1.5692758560180664</v>
      </c>
      <c r="K10627" s="9">
        <v>4.3138850480318069E-2</v>
      </c>
      <c r="L10627" s="9">
        <v>91.572509765625</v>
      </c>
    </row>
    <row r="10628" spans="1:12" x14ac:dyDescent="0.25">
      <c r="A10628" s="5" t="str">
        <f t="shared" si="166"/>
        <v>1SublapSCEC61219</v>
      </c>
      <c r="B10628" s="9">
        <v>1</v>
      </c>
      <c r="C10628" t="s">
        <v>133</v>
      </c>
      <c r="D10628" t="s">
        <v>144</v>
      </c>
      <c r="E10628" s="9">
        <v>6</v>
      </c>
      <c r="F10628" s="9">
        <v>1</v>
      </c>
      <c r="G10628" s="9">
        <v>2</v>
      </c>
      <c r="H10628" s="9">
        <v>19</v>
      </c>
      <c r="I10628" s="9">
        <v>2.2374160289764404</v>
      </c>
      <c r="J10628" s="9">
        <v>1.9047623872756958</v>
      </c>
      <c r="K10628" s="9">
        <v>3.0372293666005135E-2</v>
      </c>
      <c r="L10628" s="9">
        <v>90.071907043457031</v>
      </c>
    </row>
    <row r="10629" spans="1:12" x14ac:dyDescent="0.25">
      <c r="A10629" s="5" t="str">
        <f t="shared" si="166"/>
        <v>1SublapSCEC61220</v>
      </c>
      <c r="B10629" s="9">
        <v>1</v>
      </c>
      <c r="C10629" t="s">
        <v>133</v>
      </c>
      <c r="D10629" t="s">
        <v>144</v>
      </c>
      <c r="E10629" s="9">
        <v>6</v>
      </c>
      <c r="F10629" s="9">
        <v>1</v>
      </c>
      <c r="G10629" s="9">
        <v>2</v>
      </c>
      <c r="H10629" s="9">
        <v>20</v>
      </c>
      <c r="I10629" s="9">
        <v>2.1639993190765381</v>
      </c>
      <c r="J10629" s="9">
        <v>1.9483754634857178</v>
      </c>
      <c r="K10629" s="9">
        <v>1.7012935131788254E-2</v>
      </c>
      <c r="L10629" s="9">
        <v>86.442535400390625</v>
      </c>
    </row>
    <row r="10630" spans="1:12" x14ac:dyDescent="0.25">
      <c r="A10630" s="5" t="str">
        <f t="shared" si="166"/>
        <v>1SublapSCEC61221</v>
      </c>
      <c r="B10630" s="9">
        <v>1</v>
      </c>
      <c r="C10630" t="s">
        <v>133</v>
      </c>
      <c r="D10630" t="s">
        <v>144</v>
      </c>
      <c r="E10630" s="9">
        <v>6</v>
      </c>
      <c r="F10630" s="9">
        <v>1</v>
      </c>
      <c r="G10630" s="9">
        <v>2</v>
      </c>
      <c r="H10630" s="9">
        <v>21</v>
      </c>
      <c r="I10630" s="9">
        <v>2.0669467449188232</v>
      </c>
      <c r="J10630" s="9">
        <v>1.9034292697906494</v>
      </c>
      <c r="K10630" s="9">
        <v>2.6756603270769119E-2</v>
      </c>
      <c r="L10630" s="9">
        <v>81.849220275878906</v>
      </c>
    </row>
    <row r="10631" spans="1:12" x14ac:dyDescent="0.25">
      <c r="A10631" s="5" t="str">
        <f t="shared" si="166"/>
        <v>1SublapSCEC61222</v>
      </c>
      <c r="B10631" s="9">
        <v>1</v>
      </c>
      <c r="C10631" t="s">
        <v>133</v>
      </c>
      <c r="D10631" t="s">
        <v>144</v>
      </c>
      <c r="E10631" s="9">
        <v>6</v>
      </c>
      <c r="F10631" s="9">
        <v>1</v>
      </c>
      <c r="G10631" s="9">
        <v>2</v>
      </c>
      <c r="H10631" s="9">
        <v>22</v>
      </c>
      <c r="I10631" s="9">
        <v>1.9425233602523804</v>
      </c>
      <c r="J10631" s="9">
        <v>2.4611799716949463</v>
      </c>
      <c r="K10631" s="9">
        <v>5.1613446325063705E-2</v>
      </c>
      <c r="L10631" s="9">
        <v>78.203819274902344</v>
      </c>
    </row>
    <row r="10632" spans="1:12" x14ac:dyDescent="0.25">
      <c r="A10632" s="5" t="str">
        <f t="shared" si="166"/>
        <v>1SublapSCEC61223</v>
      </c>
      <c r="B10632" s="9">
        <v>1</v>
      </c>
      <c r="C10632" t="s">
        <v>133</v>
      </c>
      <c r="D10632" t="s">
        <v>144</v>
      </c>
      <c r="E10632" s="9">
        <v>6</v>
      </c>
      <c r="F10632" s="9">
        <v>1</v>
      </c>
      <c r="G10632" s="9">
        <v>2</v>
      </c>
      <c r="H10632" s="9">
        <v>23</v>
      </c>
      <c r="I10632" s="9">
        <v>1.7394742965698242</v>
      </c>
      <c r="J10632" s="9">
        <v>1.9207834005355835</v>
      </c>
      <c r="K10632" s="9">
        <v>2.6624351739883423E-2</v>
      </c>
      <c r="L10632" s="9">
        <v>76.528984069824219</v>
      </c>
    </row>
    <row r="10633" spans="1:12" x14ac:dyDescent="0.25">
      <c r="A10633" s="5" t="str">
        <f t="shared" si="166"/>
        <v>1SublapSCEC61224</v>
      </c>
      <c r="B10633" s="9">
        <v>1</v>
      </c>
      <c r="C10633" t="s">
        <v>133</v>
      </c>
      <c r="D10633" t="s">
        <v>144</v>
      </c>
      <c r="E10633" s="9">
        <v>6</v>
      </c>
      <c r="F10633" s="9">
        <v>1</v>
      </c>
      <c r="G10633" s="9">
        <v>2</v>
      </c>
      <c r="H10633" s="9">
        <v>24</v>
      </c>
      <c r="I10633" s="9">
        <v>1.4679020643234253</v>
      </c>
      <c r="J10633" s="9">
        <v>1.5454202890396118</v>
      </c>
      <c r="K10633" s="9">
        <v>2.0782161504030228E-2</v>
      </c>
      <c r="L10633" s="9">
        <v>74.834579467773438</v>
      </c>
    </row>
    <row r="10634" spans="1:12" x14ac:dyDescent="0.25">
      <c r="A10634" s="5" t="str">
        <f t="shared" si="166"/>
        <v>1SublapSCEC61101</v>
      </c>
      <c r="B10634" s="9">
        <v>1</v>
      </c>
      <c r="C10634" t="s">
        <v>133</v>
      </c>
      <c r="D10634" t="s">
        <v>144</v>
      </c>
      <c r="E10634" s="9">
        <v>6</v>
      </c>
      <c r="F10634" s="9">
        <v>1</v>
      </c>
      <c r="G10634" s="9">
        <v>10</v>
      </c>
      <c r="H10634" s="9">
        <v>1</v>
      </c>
      <c r="I10634" s="9">
        <v>1.8310668468475342</v>
      </c>
      <c r="J10634" s="9">
        <v>1.8310668468475342</v>
      </c>
      <c r="K10634" s="9">
        <v>0</v>
      </c>
      <c r="L10634" s="9">
        <v>83.852142333984375</v>
      </c>
    </row>
    <row r="10635" spans="1:12" x14ac:dyDescent="0.25">
      <c r="A10635" s="5" t="str">
        <f t="shared" si="166"/>
        <v>1SublapSCEC61102</v>
      </c>
      <c r="B10635" s="9">
        <v>1</v>
      </c>
      <c r="C10635" t="s">
        <v>133</v>
      </c>
      <c r="D10635" t="s">
        <v>144</v>
      </c>
      <c r="E10635" s="9">
        <v>6</v>
      </c>
      <c r="F10635" s="9">
        <v>1</v>
      </c>
      <c r="G10635" s="9">
        <v>10</v>
      </c>
      <c r="H10635" s="9">
        <v>2</v>
      </c>
      <c r="I10635" s="9">
        <v>1.5254771709442139</v>
      </c>
      <c r="J10635" s="9">
        <v>1.5254771709442139</v>
      </c>
      <c r="K10635" s="9">
        <v>0</v>
      </c>
      <c r="L10635" s="9">
        <v>81.885581970214844</v>
      </c>
    </row>
    <row r="10636" spans="1:12" x14ac:dyDescent="0.25">
      <c r="A10636" s="5" t="str">
        <f t="shared" si="166"/>
        <v>1SublapSCEC61103</v>
      </c>
      <c r="B10636" s="9">
        <v>1</v>
      </c>
      <c r="C10636" t="s">
        <v>133</v>
      </c>
      <c r="D10636" t="s">
        <v>144</v>
      </c>
      <c r="E10636" s="9">
        <v>6</v>
      </c>
      <c r="F10636" s="9">
        <v>1</v>
      </c>
      <c r="G10636" s="9">
        <v>10</v>
      </c>
      <c r="H10636" s="9">
        <v>3</v>
      </c>
      <c r="I10636" s="9">
        <v>1.3129949569702148</v>
      </c>
      <c r="J10636" s="9">
        <v>1.3129949569702148</v>
      </c>
      <c r="K10636" s="9">
        <v>0</v>
      </c>
      <c r="L10636" s="9">
        <v>80.121833801269531</v>
      </c>
    </row>
    <row r="10637" spans="1:12" x14ac:dyDescent="0.25">
      <c r="A10637" s="5" t="str">
        <f t="shared" si="166"/>
        <v>1SublapSCEC61104</v>
      </c>
      <c r="B10637" s="9">
        <v>1</v>
      </c>
      <c r="C10637" t="s">
        <v>133</v>
      </c>
      <c r="D10637" t="s">
        <v>144</v>
      </c>
      <c r="E10637" s="9">
        <v>6</v>
      </c>
      <c r="F10637" s="9">
        <v>1</v>
      </c>
      <c r="G10637" s="9">
        <v>10</v>
      </c>
      <c r="H10637" s="9">
        <v>4</v>
      </c>
      <c r="I10637" s="9">
        <v>1.1396557092666626</v>
      </c>
      <c r="J10637" s="9">
        <v>1.1396557092666626</v>
      </c>
      <c r="K10637" s="9">
        <v>0</v>
      </c>
      <c r="L10637" s="9">
        <v>78.190483093261719</v>
      </c>
    </row>
    <row r="10638" spans="1:12" x14ac:dyDescent="0.25">
      <c r="A10638" s="5" t="str">
        <f t="shared" si="166"/>
        <v>1SublapSCEC61105</v>
      </c>
      <c r="B10638" s="9">
        <v>1</v>
      </c>
      <c r="C10638" t="s">
        <v>133</v>
      </c>
      <c r="D10638" t="s">
        <v>144</v>
      </c>
      <c r="E10638" s="9">
        <v>6</v>
      </c>
      <c r="F10638" s="9">
        <v>1</v>
      </c>
      <c r="G10638" s="9">
        <v>10</v>
      </c>
      <c r="H10638" s="9">
        <v>5</v>
      </c>
      <c r="I10638" s="9">
        <v>1.0200356245040894</v>
      </c>
      <c r="J10638" s="9">
        <v>1.0200356245040894</v>
      </c>
      <c r="K10638" s="9">
        <v>0</v>
      </c>
      <c r="L10638" s="9">
        <v>76.572761535644531</v>
      </c>
    </row>
    <row r="10639" spans="1:12" x14ac:dyDescent="0.25">
      <c r="A10639" s="5" t="str">
        <f t="shared" si="166"/>
        <v>1SublapSCEC61106</v>
      </c>
      <c r="B10639" s="9">
        <v>1</v>
      </c>
      <c r="C10639" t="s">
        <v>133</v>
      </c>
      <c r="D10639" t="s">
        <v>144</v>
      </c>
      <c r="E10639" s="9">
        <v>6</v>
      </c>
      <c r="F10639" s="9">
        <v>1</v>
      </c>
      <c r="G10639" s="9">
        <v>10</v>
      </c>
      <c r="H10639" s="9">
        <v>6</v>
      </c>
      <c r="I10639" s="9">
        <v>0.95451480150222778</v>
      </c>
      <c r="J10639" s="9">
        <v>0.95451480150222778</v>
      </c>
      <c r="K10639" s="9">
        <v>0</v>
      </c>
      <c r="L10639" s="9">
        <v>75.485618591308594</v>
      </c>
    </row>
    <row r="10640" spans="1:12" x14ac:dyDescent="0.25">
      <c r="A10640" s="5" t="str">
        <f t="shared" si="166"/>
        <v>1SublapSCEC61107</v>
      </c>
      <c r="B10640" s="9">
        <v>1</v>
      </c>
      <c r="C10640" t="s">
        <v>133</v>
      </c>
      <c r="D10640" t="s">
        <v>144</v>
      </c>
      <c r="E10640" s="9">
        <v>6</v>
      </c>
      <c r="F10640" s="9">
        <v>1</v>
      </c>
      <c r="G10640" s="9">
        <v>10</v>
      </c>
      <c r="H10640" s="9">
        <v>7</v>
      </c>
      <c r="I10640" s="9">
        <v>0.9068610668182373</v>
      </c>
      <c r="J10640" s="9">
        <v>0.9068610668182373</v>
      </c>
      <c r="K10640" s="9">
        <v>0</v>
      </c>
      <c r="L10640" s="9">
        <v>74.87091064453125</v>
      </c>
    </row>
    <row r="10641" spans="1:12" x14ac:dyDescent="0.25">
      <c r="A10641" s="5" t="str">
        <f t="shared" si="166"/>
        <v>1SublapSCEC61108</v>
      </c>
      <c r="B10641" s="9">
        <v>1</v>
      </c>
      <c r="C10641" t="s">
        <v>133</v>
      </c>
      <c r="D10641" t="s">
        <v>144</v>
      </c>
      <c r="E10641" s="9">
        <v>6</v>
      </c>
      <c r="F10641" s="9">
        <v>1</v>
      </c>
      <c r="G10641" s="9">
        <v>10</v>
      </c>
      <c r="H10641" s="9">
        <v>8</v>
      </c>
      <c r="I10641" s="9">
        <v>0.92212212085723877</v>
      </c>
      <c r="J10641" s="9">
        <v>0.92212212085723877</v>
      </c>
      <c r="K10641" s="9">
        <v>0</v>
      </c>
      <c r="L10641" s="9">
        <v>77.141578674316406</v>
      </c>
    </row>
    <row r="10642" spans="1:12" x14ac:dyDescent="0.25">
      <c r="A10642" s="5" t="str">
        <f t="shared" si="166"/>
        <v>1SublapSCEC61109</v>
      </c>
      <c r="B10642" s="9">
        <v>1</v>
      </c>
      <c r="C10642" t="s">
        <v>133</v>
      </c>
      <c r="D10642" t="s">
        <v>144</v>
      </c>
      <c r="E10642" s="9">
        <v>6</v>
      </c>
      <c r="F10642" s="9">
        <v>1</v>
      </c>
      <c r="G10642" s="9">
        <v>10</v>
      </c>
      <c r="H10642" s="9">
        <v>9</v>
      </c>
      <c r="I10642" s="9">
        <v>0.91722166538238525</v>
      </c>
      <c r="J10642" s="9">
        <v>0.91722166538238525</v>
      </c>
      <c r="K10642" s="9">
        <v>0</v>
      </c>
      <c r="L10642" s="9">
        <v>82.583938598632813</v>
      </c>
    </row>
    <row r="10643" spans="1:12" x14ac:dyDescent="0.25">
      <c r="A10643" s="5" t="str">
        <f t="shared" si="166"/>
        <v>1SublapSCEC611010</v>
      </c>
      <c r="B10643" s="9">
        <v>1</v>
      </c>
      <c r="C10643" t="s">
        <v>133</v>
      </c>
      <c r="D10643" t="s">
        <v>144</v>
      </c>
      <c r="E10643" s="9">
        <v>6</v>
      </c>
      <c r="F10643" s="9">
        <v>1</v>
      </c>
      <c r="G10643" s="9">
        <v>10</v>
      </c>
      <c r="H10643" s="9">
        <v>10</v>
      </c>
      <c r="I10643" s="9">
        <v>0.91545242071151733</v>
      </c>
      <c r="J10643" s="9">
        <v>0.91545242071151733</v>
      </c>
      <c r="K10643" s="9">
        <v>0</v>
      </c>
      <c r="L10643" s="9">
        <v>89.774589538574219</v>
      </c>
    </row>
    <row r="10644" spans="1:12" x14ac:dyDescent="0.25">
      <c r="A10644" s="5" t="str">
        <f t="shared" si="166"/>
        <v>1SublapSCEC611011</v>
      </c>
      <c r="B10644" s="9">
        <v>1</v>
      </c>
      <c r="C10644" t="s">
        <v>133</v>
      </c>
      <c r="D10644" t="s">
        <v>144</v>
      </c>
      <c r="E10644" s="9">
        <v>6</v>
      </c>
      <c r="F10644" s="9">
        <v>1</v>
      </c>
      <c r="G10644" s="9">
        <v>10</v>
      </c>
      <c r="H10644" s="9">
        <v>11</v>
      </c>
      <c r="I10644" s="9">
        <v>0.98075342178344727</v>
      </c>
      <c r="J10644" s="9">
        <v>0.98075342178344727</v>
      </c>
      <c r="K10644" s="9">
        <v>0</v>
      </c>
      <c r="L10644" s="9">
        <v>95.463104248046875</v>
      </c>
    </row>
    <row r="10645" spans="1:12" x14ac:dyDescent="0.25">
      <c r="A10645" s="5" t="str">
        <f t="shared" si="166"/>
        <v>1SublapSCEC611012</v>
      </c>
      <c r="B10645" s="9">
        <v>1</v>
      </c>
      <c r="C10645" t="s">
        <v>133</v>
      </c>
      <c r="D10645" t="s">
        <v>144</v>
      </c>
      <c r="E10645" s="9">
        <v>6</v>
      </c>
      <c r="F10645" s="9">
        <v>1</v>
      </c>
      <c r="G10645" s="9">
        <v>10</v>
      </c>
      <c r="H10645" s="9">
        <v>12</v>
      </c>
      <c r="I10645" s="9">
        <v>1.294106125831604</v>
      </c>
      <c r="J10645" s="9">
        <v>1.294106125831604</v>
      </c>
      <c r="K10645" s="9">
        <v>0</v>
      </c>
      <c r="L10645" s="9">
        <v>100.24309539794922</v>
      </c>
    </row>
    <row r="10646" spans="1:12" x14ac:dyDescent="0.25">
      <c r="A10646" s="5" t="str">
        <f t="shared" si="166"/>
        <v>1SublapSCEC611013</v>
      </c>
      <c r="B10646" s="9">
        <v>1</v>
      </c>
      <c r="C10646" t="s">
        <v>133</v>
      </c>
      <c r="D10646" t="s">
        <v>144</v>
      </c>
      <c r="E10646" s="9">
        <v>6</v>
      </c>
      <c r="F10646" s="9">
        <v>1</v>
      </c>
      <c r="G10646" s="9">
        <v>10</v>
      </c>
      <c r="H10646" s="9">
        <v>13</v>
      </c>
      <c r="I10646" s="9">
        <v>1.7326741218566895</v>
      </c>
      <c r="J10646" s="9">
        <v>1.7326741218566895</v>
      </c>
      <c r="K10646" s="9">
        <v>0</v>
      </c>
      <c r="L10646" s="9">
        <v>103.84049224853516</v>
      </c>
    </row>
    <row r="10647" spans="1:12" x14ac:dyDescent="0.25">
      <c r="A10647" s="5" t="str">
        <f t="shared" si="166"/>
        <v>1SublapSCEC611014</v>
      </c>
      <c r="B10647" s="9">
        <v>1</v>
      </c>
      <c r="C10647" t="s">
        <v>133</v>
      </c>
      <c r="D10647" t="s">
        <v>144</v>
      </c>
      <c r="E10647" s="9">
        <v>6</v>
      </c>
      <c r="F10647" s="9">
        <v>1</v>
      </c>
      <c r="G10647" s="9">
        <v>10</v>
      </c>
      <c r="H10647" s="9">
        <v>14</v>
      </c>
      <c r="I10647" s="9">
        <v>2.2219347953796387</v>
      </c>
      <c r="J10647" s="9">
        <v>2.2219347953796387</v>
      </c>
      <c r="K10647" s="9">
        <v>0</v>
      </c>
      <c r="L10647" s="9">
        <v>106.18692779541016</v>
      </c>
    </row>
    <row r="10648" spans="1:12" x14ac:dyDescent="0.25">
      <c r="A10648" s="5" t="str">
        <f t="shared" si="166"/>
        <v>1SublapSCEC611015</v>
      </c>
      <c r="B10648" s="9">
        <v>1</v>
      </c>
      <c r="C10648" t="s">
        <v>133</v>
      </c>
      <c r="D10648" t="s">
        <v>144</v>
      </c>
      <c r="E10648" s="9">
        <v>6</v>
      </c>
      <c r="F10648" s="9">
        <v>1</v>
      </c>
      <c r="G10648" s="9">
        <v>10</v>
      </c>
      <c r="H10648" s="9">
        <v>15</v>
      </c>
      <c r="I10648" s="9">
        <v>2.6877226829528809</v>
      </c>
      <c r="J10648" s="9">
        <v>2.6877226829528809</v>
      </c>
      <c r="K10648" s="9">
        <v>0</v>
      </c>
      <c r="L10648" s="9">
        <v>107.18601226806641</v>
      </c>
    </row>
    <row r="10649" spans="1:12" x14ac:dyDescent="0.25">
      <c r="A10649" s="5" t="str">
        <f t="shared" si="166"/>
        <v>1SublapSCEC611016</v>
      </c>
      <c r="B10649" s="9">
        <v>1</v>
      </c>
      <c r="C10649" t="s">
        <v>133</v>
      </c>
      <c r="D10649" t="s">
        <v>144</v>
      </c>
      <c r="E10649" s="9">
        <v>6</v>
      </c>
      <c r="F10649" s="9">
        <v>1</v>
      </c>
      <c r="G10649" s="9">
        <v>10</v>
      </c>
      <c r="H10649" s="9">
        <v>16</v>
      </c>
      <c r="I10649" s="9">
        <v>3.1574444770812988</v>
      </c>
      <c r="J10649" s="9">
        <v>3.1574444770812988</v>
      </c>
      <c r="K10649" s="9">
        <v>0</v>
      </c>
      <c r="L10649" s="9">
        <v>107.02756500244141</v>
      </c>
    </row>
    <row r="10650" spans="1:12" x14ac:dyDescent="0.25">
      <c r="A10650" s="5" t="str">
        <f t="shared" si="166"/>
        <v>1SublapSCEC611017</v>
      </c>
      <c r="B10650" s="9">
        <v>1</v>
      </c>
      <c r="C10650" t="s">
        <v>133</v>
      </c>
      <c r="D10650" t="s">
        <v>144</v>
      </c>
      <c r="E10650" s="9">
        <v>6</v>
      </c>
      <c r="F10650" s="9">
        <v>1</v>
      </c>
      <c r="G10650" s="9">
        <v>10</v>
      </c>
      <c r="H10650" s="9">
        <v>17</v>
      </c>
      <c r="I10650" s="9">
        <v>3.4873266220092773</v>
      </c>
      <c r="J10650" s="9">
        <v>2.1186106204986572</v>
      </c>
      <c r="K10650" s="9">
        <v>3.9818830788135529E-2</v>
      </c>
      <c r="L10650" s="9">
        <v>106.30592346191406</v>
      </c>
    </row>
    <row r="10651" spans="1:12" x14ac:dyDescent="0.25">
      <c r="A10651" s="5" t="str">
        <f t="shared" si="166"/>
        <v>1SublapSCEC611018</v>
      </c>
      <c r="B10651" s="9">
        <v>1</v>
      </c>
      <c r="C10651" t="s">
        <v>133</v>
      </c>
      <c r="D10651" t="s">
        <v>144</v>
      </c>
      <c r="E10651" s="9">
        <v>6</v>
      </c>
      <c r="F10651" s="9">
        <v>1</v>
      </c>
      <c r="G10651" s="9">
        <v>10</v>
      </c>
      <c r="H10651" s="9">
        <v>18</v>
      </c>
      <c r="I10651" s="9">
        <v>3.7328336238861084</v>
      </c>
      <c r="J10651" s="9">
        <v>2.8664588928222656</v>
      </c>
      <c r="K10651" s="9">
        <v>5.1380578428506851E-2</v>
      </c>
      <c r="L10651" s="9">
        <v>105.34382629394531</v>
      </c>
    </row>
    <row r="10652" spans="1:12" x14ac:dyDescent="0.25">
      <c r="A10652" s="5" t="str">
        <f t="shared" si="166"/>
        <v>1SublapSCEC611019</v>
      </c>
      <c r="B10652" s="9">
        <v>1</v>
      </c>
      <c r="C10652" t="s">
        <v>133</v>
      </c>
      <c r="D10652" t="s">
        <v>144</v>
      </c>
      <c r="E10652" s="9">
        <v>6</v>
      </c>
      <c r="F10652" s="9">
        <v>1</v>
      </c>
      <c r="G10652" s="9">
        <v>10</v>
      </c>
      <c r="H10652" s="9">
        <v>19</v>
      </c>
      <c r="I10652" s="9">
        <v>3.7822661399841309</v>
      </c>
      <c r="J10652" s="9">
        <v>3.2469387054443359</v>
      </c>
      <c r="K10652" s="9">
        <v>2.6926023885607719E-2</v>
      </c>
      <c r="L10652" s="9">
        <v>103.5855712890625</v>
      </c>
    </row>
    <row r="10653" spans="1:12" x14ac:dyDescent="0.25">
      <c r="A10653" s="5" t="str">
        <f t="shared" si="166"/>
        <v>1SublapSCEC611020</v>
      </c>
      <c r="B10653" s="9">
        <v>1</v>
      </c>
      <c r="C10653" t="s">
        <v>133</v>
      </c>
      <c r="D10653" t="s">
        <v>144</v>
      </c>
      <c r="E10653" s="9">
        <v>6</v>
      </c>
      <c r="F10653" s="9">
        <v>1</v>
      </c>
      <c r="G10653" s="9">
        <v>10</v>
      </c>
      <c r="H10653" s="9">
        <v>20</v>
      </c>
      <c r="I10653" s="9">
        <v>3.5556957721710205</v>
      </c>
      <c r="J10653" s="9">
        <v>3.1790447235107422</v>
      </c>
      <c r="K10653" s="9">
        <v>2.3890452459454536E-2</v>
      </c>
      <c r="L10653" s="9">
        <v>100.63753509521484</v>
      </c>
    </row>
    <row r="10654" spans="1:12" x14ac:dyDescent="0.25">
      <c r="A10654" s="5" t="str">
        <f t="shared" si="166"/>
        <v>1SublapSCEC611021</v>
      </c>
      <c r="B10654" s="9">
        <v>1</v>
      </c>
      <c r="C10654" t="s">
        <v>133</v>
      </c>
      <c r="D10654" t="s">
        <v>144</v>
      </c>
      <c r="E10654" s="9">
        <v>6</v>
      </c>
      <c r="F10654" s="9">
        <v>1</v>
      </c>
      <c r="G10654" s="9">
        <v>10</v>
      </c>
      <c r="H10654" s="9">
        <v>21</v>
      </c>
      <c r="I10654" s="9">
        <v>3.3354024887084961</v>
      </c>
      <c r="J10654" s="9">
        <v>3.0062534809112549</v>
      </c>
      <c r="K10654" s="9">
        <v>1.5377809293568134E-2</v>
      </c>
      <c r="L10654" s="9">
        <v>96.450103759765625</v>
      </c>
    </row>
    <row r="10655" spans="1:12" x14ac:dyDescent="0.25">
      <c r="A10655" s="5" t="str">
        <f t="shared" si="166"/>
        <v>1SublapSCEC611022</v>
      </c>
      <c r="B10655" s="9">
        <v>1</v>
      </c>
      <c r="C10655" t="s">
        <v>133</v>
      </c>
      <c r="D10655" t="s">
        <v>144</v>
      </c>
      <c r="E10655" s="9">
        <v>6</v>
      </c>
      <c r="F10655" s="9">
        <v>1</v>
      </c>
      <c r="G10655" s="9">
        <v>10</v>
      </c>
      <c r="H10655" s="9">
        <v>22</v>
      </c>
      <c r="I10655" s="9">
        <v>3.0942471027374268</v>
      </c>
      <c r="J10655" s="9">
        <v>3.6527974605560303</v>
      </c>
      <c r="K10655" s="9">
        <v>2.8518978506326675E-2</v>
      </c>
      <c r="L10655" s="9">
        <v>91.328895568847656</v>
      </c>
    </row>
    <row r="10656" spans="1:12" x14ac:dyDescent="0.25">
      <c r="A10656" s="5" t="str">
        <f t="shared" si="166"/>
        <v>1SublapSCEC611023</v>
      </c>
      <c r="B10656" s="9">
        <v>1</v>
      </c>
      <c r="C10656" t="s">
        <v>133</v>
      </c>
      <c r="D10656" t="s">
        <v>144</v>
      </c>
      <c r="E10656" s="9">
        <v>6</v>
      </c>
      <c r="F10656" s="9">
        <v>1</v>
      </c>
      <c r="G10656" s="9">
        <v>10</v>
      </c>
      <c r="H10656" s="9">
        <v>23</v>
      </c>
      <c r="I10656" s="9">
        <v>2.6749529838562012</v>
      </c>
      <c r="J10656" s="9">
        <v>2.8872673511505127</v>
      </c>
      <c r="K10656" s="9">
        <v>1.242225244641304E-2</v>
      </c>
      <c r="L10656" s="9">
        <v>85.332069396972656</v>
      </c>
    </row>
    <row r="10657" spans="1:12" x14ac:dyDescent="0.25">
      <c r="A10657" s="5" t="str">
        <f t="shared" si="166"/>
        <v>1SublapSCEC611024</v>
      </c>
      <c r="B10657" s="9">
        <v>1</v>
      </c>
      <c r="C10657" t="s">
        <v>133</v>
      </c>
      <c r="D10657" t="s">
        <v>144</v>
      </c>
      <c r="E10657" s="9">
        <v>6</v>
      </c>
      <c r="F10657" s="9">
        <v>1</v>
      </c>
      <c r="G10657" s="9">
        <v>10</v>
      </c>
      <c r="H10657" s="9">
        <v>24</v>
      </c>
      <c r="I10657" s="9">
        <v>2.1847171783447266</v>
      </c>
      <c r="J10657" s="9">
        <v>2.2950212955474854</v>
      </c>
      <c r="K10657" s="9">
        <v>1.0267145931720734E-2</v>
      </c>
      <c r="L10657" s="9">
        <v>81.701072692871094</v>
      </c>
    </row>
    <row r="10658" spans="1:12" x14ac:dyDescent="0.25">
      <c r="A10658" s="5" t="str">
        <f t="shared" si="166"/>
        <v>1SublapSCEC7021</v>
      </c>
      <c r="B10658" s="9">
        <v>1</v>
      </c>
      <c r="C10658" t="s">
        <v>133</v>
      </c>
      <c r="D10658" s="3" t="s">
        <v>144</v>
      </c>
      <c r="E10658" s="9">
        <v>7</v>
      </c>
      <c r="F10658" s="9">
        <v>0</v>
      </c>
      <c r="G10658" s="9">
        <v>2</v>
      </c>
      <c r="H10658" s="9">
        <v>1</v>
      </c>
      <c r="I10658" s="9">
        <v>1.5630829334259033</v>
      </c>
      <c r="J10658" s="9">
        <v>1.5630829334259033</v>
      </c>
      <c r="K10658" s="9">
        <v>0</v>
      </c>
      <c r="L10658" s="9">
        <v>78.926750183105469</v>
      </c>
    </row>
    <row r="10659" spans="1:12" x14ac:dyDescent="0.25">
      <c r="A10659" s="5" t="str">
        <f t="shared" si="166"/>
        <v>1SublapSCEC7022</v>
      </c>
      <c r="B10659" s="9">
        <v>1</v>
      </c>
      <c r="C10659" t="s">
        <v>133</v>
      </c>
      <c r="D10659" s="3" t="s">
        <v>144</v>
      </c>
      <c r="E10659" s="9">
        <v>7</v>
      </c>
      <c r="F10659" s="9">
        <v>0</v>
      </c>
      <c r="G10659" s="9">
        <v>2</v>
      </c>
      <c r="H10659" s="9">
        <v>2</v>
      </c>
      <c r="I10659" s="9">
        <v>1.3286027908325195</v>
      </c>
      <c r="J10659" s="9">
        <v>1.3286027908325195</v>
      </c>
      <c r="K10659" s="9">
        <v>0</v>
      </c>
      <c r="L10659" s="9">
        <v>77.679969787597656</v>
      </c>
    </row>
    <row r="10660" spans="1:12" x14ac:dyDescent="0.25">
      <c r="A10660" s="5" t="str">
        <f t="shared" si="166"/>
        <v>1SublapSCEC7023</v>
      </c>
      <c r="B10660" s="9">
        <v>1</v>
      </c>
      <c r="C10660" t="s">
        <v>133</v>
      </c>
      <c r="D10660" s="3" t="s">
        <v>144</v>
      </c>
      <c r="E10660" s="9">
        <v>7</v>
      </c>
      <c r="F10660" s="9">
        <v>0</v>
      </c>
      <c r="G10660" s="9">
        <v>2</v>
      </c>
      <c r="H10660" s="9">
        <v>3</v>
      </c>
      <c r="I10660" s="9">
        <v>1.1540898084640503</v>
      </c>
      <c r="J10660" s="9">
        <v>1.1540898084640503</v>
      </c>
      <c r="K10660" s="9">
        <v>0</v>
      </c>
      <c r="L10660" s="9">
        <v>76.3419189453125</v>
      </c>
    </row>
    <row r="10661" spans="1:12" x14ac:dyDescent="0.25">
      <c r="A10661" s="5" t="str">
        <f t="shared" si="166"/>
        <v>1SublapSCEC7024</v>
      </c>
      <c r="B10661" s="9">
        <v>1</v>
      </c>
      <c r="C10661" t="s">
        <v>133</v>
      </c>
      <c r="D10661" s="3" t="s">
        <v>144</v>
      </c>
      <c r="E10661" s="9">
        <v>7</v>
      </c>
      <c r="F10661" s="9">
        <v>0</v>
      </c>
      <c r="G10661" s="9">
        <v>2</v>
      </c>
      <c r="H10661" s="9">
        <v>4</v>
      </c>
      <c r="I10661" s="9">
        <v>1.029535174369812</v>
      </c>
      <c r="J10661" s="9">
        <v>1.029535174369812</v>
      </c>
      <c r="K10661" s="9">
        <v>0</v>
      </c>
      <c r="L10661" s="9">
        <v>75.392379760742188</v>
      </c>
    </row>
    <row r="10662" spans="1:12" x14ac:dyDescent="0.25">
      <c r="A10662" s="5" t="str">
        <f t="shared" si="166"/>
        <v>1SublapSCEC7025</v>
      </c>
      <c r="B10662" s="9">
        <v>1</v>
      </c>
      <c r="C10662" t="s">
        <v>133</v>
      </c>
      <c r="D10662" s="3" t="s">
        <v>144</v>
      </c>
      <c r="E10662" s="9">
        <v>7</v>
      </c>
      <c r="F10662" s="9">
        <v>0</v>
      </c>
      <c r="G10662" s="9">
        <v>2</v>
      </c>
      <c r="H10662" s="9">
        <v>5</v>
      </c>
      <c r="I10662" s="9">
        <v>0.93585371971130371</v>
      </c>
      <c r="J10662" s="9">
        <v>0.93585371971130371</v>
      </c>
      <c r="K10662" s="9">
        <v>0</v>
      </c>
      <c r="L10662" s="9">
        <v>74.358047485351563</v>
      </c>
    </row>
    <row r="10663" spans="1:12" x14ac:dyDescent="0.25">
      <c r="A10663" s="5" t="str">
        <f t="shared" si="166"/>
        <v>1SublapSCEC7026</v>
      </c>
      <c r="B10663" s="9">
        <v>1</v>
      </c>
      <c r="C10663" t="s">
        <v>133</v>
      </c>
      <c r="D10663" s="3" t="s">
        <v>144</v>
      </c>
      <c r="E10663" s="9">
        <v>7</v>
      </c>
      <c r="F10663" s="9">
        <v>0</v>
      </c>
      <c r="G10663" s="9">
        <v>2</v>
      </c>
      <c r="H10663" s="9">
        <v>6</v>
      </c>
      <c r="I10663" s="9">
        <v>0.87932837009429932</v>
      </c>
      <c r="J10663" s="9">
        <v>0.87932837009429932</v>
      </c>
      <c r="K10663" s="9">
        <v>0</v>
      </c>
      <c r="L10663" s="9">
        <v>73.367713928222656</v>
      </c>
    </row>
    <row r="10664" spans="1:12" x14ac:dyDescent="0.25">
      <c r="A10664" s="5" t="str">
        <f t="shared" si="166"/>
        <v>1SublapSCEC7027</v>
      </c>
      <c r="B10664" s="9">
        <v>1</v>
      </c>
      <c r="C10664" t="s">
        <v>133</v>
      </c>
      <c r="D10664" s="3" t="s">
        <v>144</v>
      </c>
      <c r="E10664" s="9">
        <v>7</v>
      </c>
      <c r="F10664" s="9">
        <v>0</v>
      </c>
      <c r="G10664" s="9">
        <v>2</v>
      </c>
      <c r="H10664" s="9">
        <v>7</v>
      </c>
      <c r="I10664" s="9">
        <v>0.84865981340408325</v>
      </c>
      <c r="J10664" s="9">
        <v>0.84865981340408325</v>
      </c>
      <c r="K10664" s="9">
        <v>0</v>
      </c>
      <c r="L10664" s="9">
        <v>72.826896667480469</v>
      </c>
    </row>
    <row r="10665" spans="1:12" x14ac:dyDescent="0.25">
      <c r="A10665" s="5" t="str">
        <f t="shared" si="166"/>
        <v>1SublapSCEC7028</v>
      </c>
      <c r="B10665" s="9">
        <v>1</v>
      </c>
      <c r="C10665" t="s">
        <v>133</v>
      </c>
      <c r="D10665" s="3" t="s">
        <v>144</v>
      </c>
      <c r="E10665" s="9">
        <v>7</v>
      </c>
      <c r="F10665" s="9">
        <v>0</v>
      </c>
      <c r="G10665" s="9">
        <v>2</v>
      </c>
      <c r="H10665" s="9">
        <v>8</v>
      </c>
      <c r="I10665" s="9">
        <v>0.81322324275970459</v>
      </c>
      <c r="J10665" s="9">
        <v>0.81322324275970459</v>
      </c>
      <c r="K10665" s="9">
        <v>0</v>
      </c>
      <c r="L10665" s="9">
        <v>73.3953857421875</v>
      </c>
    </row>
    <row r="10666" spans="1:12" x14ac:dyDescent="0.25">
      <c r="A10666" s="5" t="str">
        <f t="shared" si="166"/>
        <v>1SublapSCEC7029</v>
      </c>
      <c r="B10666" s="9">
        <v>1</v>
      </c>
      <c r="C10666" t="s">
        <v>133</v>
      </c>
      <c r="D10666" s="3" t="s">
        <v>144</v>
      </c>
      <c r="E10666" s="9">
        <v>7</v>
      </c>
      <c r="F10666" s="9">
        <v>0</v>
      </c>
      <c r="G10666" s="9">
        <v>2</v>
      </c>
      <c r="H10666" s="9">
        <v>9</v>
      </c>
      <c r="I10666" s="9">
        <v>0.73708868026733398</v>
      </c>
      <c r="J10666" s="9">
        <v>0.73708868026733398</v>
      </c>
      <c r="K10666" s="9">
        <v>0</v>
      </c>
      <c r="L10666" s="9">
        <v>76.759521484375</v>
      </c>
    </row>
    <row r="10667" spans="1:12" x14ac:dyDescent="0.25">
      <c r="A10667" s="5" t="str">
        <f t="shared" si="166"/>
        <v>1SublapSCEC70210</v>
      </c>
      <c r="B10667" s="9">
        <v>1</v>
      </c>
      <c r="C10667" t="s">
        <v>133</v>
      </c>
      <c r="D10667" s="3" t="s">
        <v>144</v>
      </c>
      <c r="E10667" s="9">
        <v>7</v>
      </c>
      <c r="F10667" s="9">
        <v>0</v>
      </c>
      <c r="G10667" s="9">
        <v>2</v>
      </c>
      <c r="H10667" s="9">
        <v>10</v>
      </c>
      <c r="I10667" s="9">
        <v>0.67192471027374268</v>
      </c>
      <c r="J10667" s="9">
        <v>0.67192471027374268</v>
      </c>
      <c r="K10667" s="9">
        <v>0</v>
      </c>
      <c r="L10667" s="9">
        <v>81.201339721679688</v>
      </c>
    </row>
    <row r="10668" spans="1:12" x14ac:dyDescent="0.25">
      <c r="A10668" s="5" t="str">
        <f t="shared" si="166"/>
        <v>1SublapSCEC70211</v>
      </c>
      <c r="B10668" s="9">
        <v>1</v>
      </c>
      <c r="C10668" t="s">
        <v>133</v>
      </c>
      <c r="D10668" s="3" t="s">
        <v>144</v>
      </c>
      <c r="E10668" s="9">
        <v>7</v>
      </c>
      <c r="F10668" s="9">
        <v>0</v>
      </c>
      <c r="G10668" s="9">
        <v>2</v>
      </c>
      <c r="H10668" s="9">
        <v>11</v>
      </c>
      <c r="I10668" s="9">
        <v>0.75388842821121216</v>
      </c>
      <c r="J10668" s="9">
        <v>0.75388842821121216</v>
      </c>
      <c r="K10668" s="9">
        <v>0</v>
      </c>
      <c r="L10668" s="9">
        <v>86.266326904296875</v>
      </c>
    </row>
    <row r="10669" spans="1:12" x14ac:dyDescent="0.25">
      <c r="A10669" s="5" t="str">
        <f t="shared" si="166"/>
        <v>1SublapSCEC70212</v>
      </c>
      <c r="B10669" s="9">
        <v>1</v>
      </c>
      <c r="C10669" t="s">
        <v>133</v>
      </c>
      <c r="D10669" s="3" t="s">
        <v>144</v>
      </c>
      <c r="E10669" s="9">
        <v>7</v>
      </c>
      <c r="F10669" s="9">
        <v>0</v>
      </c>
      <c r="G10669" s="9">
        <v>2</v>
      </c>
      <c r="H10669" s="9">
        <v>12</v>
      </c>
      <c r="I10669" s="9">
        <v>0.96364623308181763</v>
      </c>
      <c r="J10669" s="9">
        <v>0.96364623308181763</v>
      </c>
      <c r="K10669" s="9">
        <v>0</v>
      </c>
      <c r="L10669" s="9">
        <v>90.43292236328125</v>
      </c>
    </row>
    <row r="10670" spans="1:12" x14ac:dyDescent="0.25">
      <c r="A10670" s="5" t="str">
        <f t="shared" si="166"/>
        <v>1SublapSCEC70213</v>
      </c>
      <c r="B10670" s="9">
        <v>1</v>
      </c>
      <c r="C10670" t="s">
        <v>133</v>
      </c>
      <c r="D10670" s="3" t="s">
        <v>144</v>
      </c>
      <c r="E10670" s="9">
        <v>7</v>
      </c>
      <c r="F10670" s="9">
        <v>0</v>
      </c>
      <c r="G10670" s="9">
        <v>2</v>
      </c>
      <c r="H10670" s="9">
        <v>13</v>
      </c>
      <c r="I10670" s="9">
        <v>1.2701942920684814</v>
      </c>
      <c r="J10670" s="9">
        <v>1.2701942920684814</v>
      </c>
      <c r="K10670" s="9">
        <v>0</v>
      </c>
      <c r="L10670" s="9">
        <v>94.428260803222656</v>
      </c>
    </row>
    <row r="10671" spans="1:12" x14ac:dyDescent="0.25">
      <c r="A10671" s="5" t="str">
        <f t="shared" si="166"/>
        <v>1SublapSCEC70214</v>
      </c>
      <c r="B10671" s="9">
        <v>1</v>
      </c>
      <c r="C10671" t="s">
        <v>133</v>
      </c>
      <c r="D10671" s="3" t="s">
        <v>144</v>
      </c>
      <c r="E10671" s="9">
        <v>7</v>
      </c>
      <c r="F10671" s="9">
        <v>0</v>
      </c>
      <c r="G10671" s="9">
        <v>2</v>
      </c>
      <c r="H10671" s="9">
        <v>14</v>
      </c>
      <c r="I10671" s="9">
        <v>1.6409509181976318</v>
      </c>
      <c r="J10671" s="9">
        <v>1.6409509181976318</v>
      </c>
      <c r="K10671" s="9">
        <v>0</v>
      </c>
      <c r="L10671" s="9">
        <v>97.401176452636719</v>
      </c>
    </row>
    <row r="10672" spans="1:12" x14ac:dyDescent="0.25">
      <c r="A10672" s="5" t="str">
        <f t="shared" si="166"/>
        <v>1SublapSCEC70215</v>
      </c>
      <c r="B10672" s="9">
        <v>1</v>
      </c>
      <c r="C10672" t="s">
        <v>133</v>
      </c>
      <c r="D10672" s="3" t="s">
        <v>144</v>
      </c>
      <c r="E10672" s="9">
        <v>7</v>
      </c>
      <c r="F10672" s="9">
        <v>0</v>
      </c>
      <c r="G10672" s="9">
        <v>2</v>
      </c>
      <c r="H10672" s="9">
        <v>15</v>
      </c>
      <c r="I10672" s="9">
        <v>2.0207278728485107</v>
      </c>
      <c r="J10672" s="9">
        <v>2.0207278728485107</v>
      </c>
      <c r="K10672" s="9">
        <v>0</v>
      </c>
      <c r="L10672" s="9">
        <v>99.507057189941406</v>
      </c>
    </row>
    <row r="10673" spans="1:12" x14ac:dyDescent="0.25">
      <c r="A10673" s="5" t="str">
        <f t="shared" si="166"/>
        <v>1SublapSCEC70216</v>
      </c>
      <c r="B10673" s="9">
        <v>1</v>
      </c>
      <c r="C10673" t="s">
        <v>133</v>
      </c>
      <c r="D10673" s="3" t="s">
        <v>144</v>
      </c>
      <c r="E10673" s="9">
        <v>7</v>
      </c>
      <c r="F10673" s="9">
        <v>0</v>
      </c>
      <c r="G10673" s="9">
        <v>2</v>
      </c>
      <c r="H10673" s="9">
        <v>16</v>
      </c>
      <c r="I10673" s="9">
        <v>2.4336044788360596</v>
      </c>
      <c r="J10673" s="9">
        <v>2.4336044788360596</v>
      </c>
      <c r="K10673" s="9">
        <v>0</v>
      </c>
      <c r="L10673" s="9">
        <v>100.27562713623047</v>
      </c>
    </row>
    <row r="10674" spans="1:12" x14ac:dyDescent="0.25">
      <c r="A10674" s="5" t="str">
        <f t="shared" si="166"/>
        <v>1SublapSCEC70217</v>
      </c>
      <c r="B10674" s="9">
        <v>1</v>
      </c>
      <c r="C10674" t="s">
        <v>133</v>
      </c>
      <c r="D10674" s="3" t="s">
        <v>144</v>
      </c>
      <c r="E10674" s="9">
        <v>7</v>
      </c>
      <c r="F10674" s="9">
        <v>0</v>
      </c>
      <c r="G10674" s="9">
        <v>2</v>
      </c>
      <c r="H10674" s="9">
        <v>17</v>
      </c>
      <c r="I10674" s="9">
        <v>2.7516660690307617</v>
      </c>
      <c r="J10674" s="9">
        <v>1.5146887302398682</v>
      </c>
      <c r="K10674" s="9">
        <v>2.274719625711441E-2</v>
      </c>
      <c r="L10674" s="9">
        <v>100.43149566650391</v>
      </c>
    </row>
    <row r="10675" spans="1:12" x14ac:dyDescent="0.25">
      <c r="A10675" s="5" t="str">
        <f t="shared" si="166"/>
        <v>1SublapSCEC70218</v>
      </c>
      <c r="B10675" s="9">
        <v>1</v>
      </c>
      <c r="C10675" t="s">
        <v>133</v>
      </c>
      <c r="D10675" s="3" t="s">
        <v>144</v>
      </c>
      <c r="E10675" s="9">
        <v>7</v>
      </c>
      <c r="F10675" s="9">
        <v>0</v>
      </c>
      <c r="G10675" s="9">
        <v>2</v>
      </c>
      <c r="H10675" s="9">
        <v>18</v>
      </c>
      <c r="I10675" s="9">
        <v>3.0131082534790039</v>
      </c>
      <c r="J10675" s="9">
        <v>2.3135836124420166</v>
      </c>
      <c r="K10675" s="9">
        <v>3.2503664493560791E-2</v>
      </c>
      <c r="L10675" s="9">
        <v>98.036514282226563</v>
      </c>
    </row>
    <row r="10676" spans="1:12" x14ac:dyDescent="0.25">
      <c r="A10676" s="5" t="str">
        <f t="shared" si="166"/>
        <v>1SublapSCEC70219</v>
      </c>
      <c r="B10676" s="9">
        <v>1</v>
      </c>
      <c r="C10676" t="s">
        <v>133</v>
      </c>
      <c r="D10676" s="3" t="s">
        <v>144</v>
      </c>
      <c r="E10676" s="9">
        <v>7</v>
      </c>
      <c r="F10676" s="9">
        <v>0</v>
      </c>
      <c r="G10676" s="9">
        <v>2</v>
      </c>
      <c r="H10676" s="9">
        <v>19</v>
      </c>
      <c r="I10676" s="9">
        <v>3.0870683193206787</v>
      </c>
      <c r="J10676" s="9">
        <v>2.6738078594207764</v>
      </c>
      <c r="K10676" s="9">
        <v>2.0585138350725174E-2</v>
      </c>
      <c r="L10676" s="9">
        <v>95.446517944335938</v>
      </c>
    </row>
    <row r="10677" spans="1:12" x14ac:dyDescent="0.25">
      <c r="A10677" s="5" t="str">
        <f t="shared" si="166"/>
        <v>1SublapSCEC70220</v>
      </c>
      <c r="B10677" s="9">
        <v>1</v>
      </c>
      <c r="C10677" t="s">
        <v>133</v>
      </c>
      <c r="D10677" s="3" t="s">
        <v>144</v>
      </c>
      <c r="E10677" s="9">
        <v>7</v>
      </c>
      <c r="F10677" s="9">
        <v>0</v>
      </c>
      <c r="G10677" s="9">
        <v>2</v>
      </c>
      <c r="H10677" s="9">
        <v>20</v>
      </c>
      <c r="I10677" s="9">
        <v>2.9167134761810303</v>
      </c>
      <c r="J10677" s="9">
        <v>2.629918098449707</v>
      </c>
      <c r="K10677" s="9">
        <v>1.0759665630757809E-2</v>
      </c>
      <c r="L10677" s="9">
        <v>92.716499328613281</v>
      </c>
    </row>
    <row r="10678" spans="1:12" x14ac:dyDescent="0.25">
      <c r="A10678" s="5" t="str">
        <f t="shared" si="166"/>
        <v>1SublapSCEC70221</v>
      </c>
      <c r="B10678" s="9">
        <v>1</v>
      </c>
      <c r="C10678" t="s">
        <v>133</v>
      </c>
      <c r="D10678" s="3" t="s">
        <v>144</v>
      </c>
      <c r="E10678" s="9">
        <v>7</v>
      </c>
      <c r="F10678" s="9">
        <v>0</v>
      </c>
      <c r="G10678" s="9">
        <v>2</v>
      </c>
      <c r="H10678" s="9">
        <v>21</v>
      </c>
      <c r="I10678" s="9">
        <v>2.7586863040924072</v>
      </c>
      <c r="J10678" s="9">
        <v>2.5091891288757324</v>
      </c>
      <c r="K10678" s="9">
        <v>1.2161834165453911E-2</v>
      </c>
      <c r="L10678" s="9">
        <v>89.428573608398438</v>
      </c>
    </row>
    <row r="10679" spans="1:12" x14ac:dyDescent="0.25">
      <c r="A10679" s="5" t="str">
        <f t="shared" si="166"/>
        <v>1SublapSCEC70222</v>
      </c>
      <c r="B10679" s="9">
        <v>1</v>
      </c>
      <c r="C10679" t="s">
        <v>133</v>
      </c>
      <c r="D10679" s="3" t="s">
        <v>144</v>
      </c>
      <c r="E10679" s="9">
        <v>7</v>
      </c>
      <c r="F10679" s="9">
        <v>0</v>
      </c>
      <c r="G10679" s="9">
        <v>2</v>
      </c>
      <c r="H10679" s="9">
        <v>22</v>
      </c>
      <c r="I10679" s="9">
        <v>2.5859360694885254</v>
      </c>
      <c r="J10679" s="9">
        <v>3.128481388092041</v>
      </c>
      <c r="K10679" s="9">
        <v>1.9152522087097168E-2</v>
      </c>
      <c r="L10679" s="9">
        <v>86.063194274902344</v>
      </c>
    </row>
    <row r="10680" spans="1:12" x14ac:dyDescent="0.25">
      <c r="A10680" s="5" t="str">
        <f t="shared" si="166"/>
        <v>1SublapSCEC70223</v>
      </c>
      <c r="B10680" s="9">
        <v>1</v>
      </c>
      <c r="C10680" t="s">
        <v>133</v>
      </c>
      <c r="D10680" s="3" t="s">
        <v>144</v>
      </c>
      <c r="E10680" s="9">
        <v>7</v>
      </c>
      <c r="F10680" s="9">
        <v>0</v>
      </c>
      <c r="G10680" s="9">
        <v>2</v>
      </c>
      <c r="H10680" s="9">
        <v>23</v>
      </c>
      <c r="I10680" s="9">
        <v>2.2857739925384521</v>
      </c>
      <c r="J10680" s="9">
        <v>2.4930429458618164</v>
      </c>
      <c r="K10680" s="9">
        <v>1.2384045869112015E-2</v>
      </c>
      <c r="L10680" s="9">
        <v>83.899566650390625</v>
      </c>
    </row>
    <row r="10681" spans="1:12" x14ac:dyDescent="0.25">
      <c r="A10681" s="5" t="str">
        <f t="shared" si="166"/>
        <v>1SublapSCEC70224</v>
      </c>
      <c r="B10681" s="9">
        <v>1</v>
      </c>
      <c r="C10681" t="s">
        <v>133</v>
      </c>
      <c r="D10681" s="3" t="s">
        <v>144</v>
      </c>
      <c r="E10681" s="9">
        <v>7</v>
      </c>
      <c r="F10681" s="9">
        <v>0</v>
      </c>
      <c r="G10681" s="9">
        <v>2</v>
      </c>
      <c r="H10681" s="9">
        <v>24</v>
      </c>
      <c r="I10681" s="9">
        <v>1.9223159551620483</v>
      </c>
      <c r="J10681" s="9">
        <v>2.0347986221313477</v>
      </c>
      <c r="K10681" s="9">
        <v>1.0205406695604324E-2</v>
      </c>
      <c r="L10681" s="9">
        <v>82.157333374023438</v>
      </c>
    </row>
    <row r="10682" spans="1:12" x14ac:dyDescent="0.25">
      <c r="A10682" s="5" t="str">
        <f t="shared" si="166"/>
        <v>1SublapSCEC70101</v>
      </c>
      <c r="B10682" s="9">
        <v>1</v>
      </c>
      <c r="C10682" t="s">
        <v>133</v>
      </c>
      <c r="D10682" t="s">
        <v>144</v>
      </c>
      <c r="E10682" s="9">
        <v>7</v>
      </c>
      <c r="F10682" s="9">
        <v>0</v>
      </c>
      <c r="G10682" s="9">
        <v>10</v>
      </c>
      <c r="H10682" s="9">
        <v>1</v>
      </c>
      <c r="I10682" s="9">
        <v>1.7395783662796021</v>
      </c>
      <c r="J10682" s="9">
        <v>1.7395783662796021</v>
      </c>
      <c r="K10682" s="9">
        <v>0</v>
      </c>
      <c r="L10682" s="9">
        <v>82.234458923339844</v>
      </c>
    </row>
    <row r="10683" spans="1:12" x14ac:dyDescent="0.25">
      <c r="A10683" s="5" t="str">
        <f t="shared" si="166"/>
        <v>1SublapSCEC70102</v>
      </c>
      <c r="B10683" s="9">
        <v>1</v>
      </c>
      <c r="C10683" t="s">
        <v>133</v>
      </c>
      <c r="D10683" t="s">
        <v>144</v>
      </c>
      <c r="E10683" s="9">
        <v>7</v>
      </c>
      <c r="F10683" s="9">
        <v>0</v>
      </c>
      <c r="G10683" s="9">
        <v>10</v>
      </c>
      <c r="H10683" s="9">
        <v>2</v>
      </c>
      <c r="I10683" s="9">
        <v>1.4795218706130981</v>
      </c>
      <c r="J10683" s="9">
        <v>1.4795218706130981</v>
      </c>
      <c r="K10683" s="9">
        <v>0</v>
      </c>
      <c r="L10683" s="9">
        <v>80.94512939453125</v>
      </c>
    </row>
    <row r="10684" spans="1:12" x14ac:dyDescent="0.25">
      <c r="A10684" s="5" t="str">
        <f t="shared" si="166"/>
        <v>1SublapSCEC70103</v>
      </c>
      <c r="B10684" s="9">
        <v>1</v>
      </c>
      <c r="C10684" t="s">
        <v>133</v>
      </c>
      <c r="D10684" t="s">
        <v>144</v>
      </c>
      <c r="E10684" s="9">
        <v>7</v>
      </c>
      <c r="F10684" s="9">
        <v>0</v>
      </c>
      <c r="G10684" s="9">
        <v>10</v>
      </c>
      <c r="H10684" s="9">
        <v>3</v>
      </c>
      <c r="I10684" s="9">
        <v>1.2841309309005737</v>
      </c>
      <c r="J10684" s="9">
        <v>1.2841309309005737</v>
      </c>
      <c r="K10684" s="9">
        <v>0</v>
      </c>
      <c r="L10684" s="9">
        <v>79.48443603515625</v>
      </c>
    </row>
    <row r="10685" spans="1:12" x14ac:dyDescent="0.25">
      <c r="A10685" s="5" t="str">
        <f t="shared" si="166"/>
        <v>1SublapSCEC70104</v>
      </c>
      <c r="B10685" s="9">
        <v>1</v>
      </c>
      <c r="C10685" t="s">
        <v>133</v>
      </c>
      <c r="D10685" t="s">
        <v>144</v>
      </c>
      <c r="E10685" s="9">
        <v>7</v>
      </c>
      <c r="F10685" s="9">
        <v>0</v>
      </c>
      <c r="G10685" s="9">
        <v>10</v>
      </c>
      <c r="H10685" s="9">
        <v>4</v>
      </c>
      <c r="I10685" s="9">
        <v>1.1437469720840454</v>
      </c>
      <c r="J10685" s="9">
        <v>1.1437469720840454</v>
      </c>
      <c r="K10685" s="9">
        <v>0</v>
      </c>
      <c r="L10685" s="9">
        <v>78.488204956054688</v>
      </c>
    </row>
    <row r="10686" spans="1:12" x14ac:dyDescent="0.25">
      <c r="A10686" s="5" t="str">
        <f t="shared" si="166"/>
        <v>1SublapSCEC70105</v>
      </c>
      <c r="B10686" s="9">
        <v>1</v>
      </c>
      <c r="C10686" t="s">
        <v>133</v>
      </c>
      <c r="D10686" t="s">
        <v>144</v>
      </c>
      <c r="E10686" s="9">
        <v>7</v>
      </c>
      <c r="F10686" s="9">
        <v>0</v>
      </c>
      <c r="G10686" s="9">
        <v>10</v>
      </c>
      <c r="H10686" s="9">
        <v>5</v>
      </c>
      <c r="I10686" s="9">
        <v>1.0443730354309082</v>
      </c>
      <c r="J10686" s="9">
        <v>1.0443730354309082</v>
      </c>
      <c r="K10686" s="9">
        <v>0</v>
      </c>
      <c r="L10686" s="9">
        <v>77.632171630859375</v>
      </c>
    </row>
    <row r="10687" spans="1:12" x14ac:dyDescent="0.25">
      <c r="A10687" s="5" t="str">
        <f t="shared" si="166"/>
        <v>1SublapSCEC70106</v>
      </c>
      <c r="B10687" s="9">
        <v>1</v>
      </c>
      <c r="C10687" t="s">
        <v>133</v>
      </c>
      <c r="D10687" t="s">
        <v>144</v>
      </c>
      <c r="E10687" s="9">
        <v>7</v>
      </c>
      <c r="F10687" s="9">
        <v>0</v>
      </c>
      <c r="G10687" s="9">
        <v>10</v>
      </c>
      <c r="H10687" s="9">
        <v>6</v>
      </c>
      <c r="I10687" s="9">
        <v>0.98559427261352539</v>
      </c>
      <c r="J10687" s="9">
        <v>0.98559427261352539</v>
      </c>
      <c r="K10687" s="9">
        <v>0</v>
      </c>
      <c r="L10687" s="9">
        <v>76.931602478027344</v>
      </c>
    </row>
    <row r="10688" spans="1:12" x14ac:dyDescent="0.25">
      <c r="A10688" s="5" t="str">
        <f t="shared" si="166"/>
        <v>1SublapSCEC70107</v>
      </c>
      <c r="B10688" s="9">
        <v>1</v>
      </c>
      <c r="C10688" t="s">
        <v>133</v>
      </c>
      <c r="D10688" t="s">
        <v>144</v>
      </c>
      <c r="E10688" s="9">
        <v>7</v>
      </c>
      <c r="F10688" s="9">
        <v>0</v>
      </c>
      <c r="G10688" s="9">
        <v>10</v>
      </c>
      <c r="H10688" s="9">
        <v>7</v>
      </c>
      <c r="I10688" s="9">
        <v>0.94550979137420654</v>
      </c>
      <c r="J10688" s="9">
        <v>0.94550979137420654</v>
      </c>
      <c r="K10688" s="9">
        <v>0</v>
      </c>
      <c r="L10688" s="9">
        <v>76.407478332519531</v>
      </c>
    </row>
    <row r="10689" spans="1:12" x14ac:dyDescent="0.25">
      <c r="A10689" s="5" t="str">
        <f t="shared" si="166"/>
        <v>1SublapSCEC70108</v>
      </c>
      <c r="B10689" s="9">
        <v>1</v>
      </c>
      <c r="C10689" t="s">
        <v>133</v>
      </c>
      <c r="D10689" t="s">
        <v>144</v>
      </c>
      <c r="E10689" s="9">
        <v>7</v>
      </c>
      <c r="F10689" s="9">
        <v>0</v>
      </c>
      <c r="G10689" s="9">
        <v>10</v>
      </c>
      <c r="H10689" s="9">
        <v>8</v>
      </c>
      <c r="I10689" s="9">
        <v>0.92254531383514404</v>
      </c>
      <c r="J10689" s="9">
        <v>0.92254531383514404</v>
      </c>
      <c r="K10689" s="9">
        <v>0</v>
      </c>
      <c r="L10689" s="9">
        <v>76.981208801269531</v>
      </c>
    </row>
    <row r="10690" spans="1:12" x14ac:dyDescent="0.25">
      <c r="A10690" s="5" t="str">
        <f t="shared" si="166"/>
        <v>1SublapSCEC70109</v>
      </c>
      <c r="B10690" s="9">
        <v>1</v>
      </c>
      <c r="C10690" t="s">
        <v>133</v>
      </c>
      <c r="D10690" t="s">
        <v>144</v>
      </c>
      <c r="E10690" s="9">
        <v>7</v>
      </c>
      <c r="F10690" s="9">
        <v>0</v>
      </c>
      <c r="G10690" s="9">
        <v>10</v>
      </c>
      <c r="H10690" s="9">
        <v>9</v>
      </c>
      <c r="I10690" s="9">
        <v>0.8649897575378418</v>
      </c>
      <c r="J10690" s="9">
        <v>0.8649897575378418</v>
      </c>
      <c r="K10690" s="9">
        <v>0</v>
      </c>
      <c r="L10690" s="9">
        <v>80.693717956542969</v>
      </c>
    </row>
    <row r="10691" spans="1:12" x14ac:dyDescent="0.25">
      <c r="A10691" s="5" t="str">
        <f t="shared" ref="A10691:A10754" si="167">B10691&amp;C10691&amp;D10691&amp;E10691&amp;F10691&amp;G10691&amp;H10691</f>
        <v>1SublapSCEC701010</v>
      </c>
      <c r="B10691" s="9">
        <v>1</v>
      </c>
      <c r="C10691" t="s">
        <v>133</v>
      </c>
      <c r="D10691" t="s">
        <v>144</v>
      </c>
      <c r="E10691" s="9">
        <v>7</v>
      </c>
      <c r="F10691" s="9">
        <v>0</v>
      </c>
      <c r="G10691" s="9">
        <v>10</v>
      </c>
      <c r="H10691" s="9">
        <v>10</v>
      </c>
      <c r="I10691" s="9">
        <v>0.79732483625411987</v>
      </c>
      <c r="J10691" s="9">
        <v>0.79732483625411987</v>
      </c>
      <c r="K10691" s="9">
        <v>0</v>
      </c>
      <c r="L10691" s="9">
        <v>85.493606567382813</v>
      </c>
    </row>
    <row r="10692" spans="1:12" x14ac:dyDescent="0.25">
      <c r="A10692" s="5" t="str">
        <f t="shared" si="167"/>
        <v>1SublapSCEC701011</v>
      </c>
      <c r="B10692" s="9">
        <v>1</v>
      </c>
      <c r="C10692" t="s">
        <v>133</v>
      </c>
      <c r="D10692" t="s">
        <v>144</v>
      </c>
      <c r="E10692" s="9">
        <v>7</v>
      </c>
      <c r="F10692" s="9">
        <v>0</v>
      </c>
      <c r="G10692" s="9">
        <v>10</v>
      </c>
      <c r="H10692" s="9">
        <v>11</v>
      </c>
      <c r="I10692" s="9">
        <v>0.89617133140563965</v>
      </c>
      <c r="J10692" s="9">
        <v>0.89617133140563965</v>
      </c>
      <c r="K10692" s="9">
        <v>0</v>
      </c>
      <c r="L10692" s="9">
        <v>90.243858337402344</v>
      </c>
    </row>
    <row r="10693" spans="1:12" x14ac:dyDescent="0.25">
      <c r="A10693" s="5" t="str">
        <f t="shared" si="167"/>
        <v>1SublapSCEC701012</v>
      </c>
      <c r="B10693" s="9">
        <v>1</v>
      </c>
      <c r="C10693" t="s">
        <v>133</v>
      </c>
      <c r="D10693" t="s">
        <v>144</v>
      </c>
      <c r="E10693" s="9">
        <v>7</v>
      </c>
      <c r="F10693" s="9">
        <v>0</v>
      </c>
      <c r="G10693" s="9">
        <v>10</v>
      </c>
      <c r="H10693" s="9">
        <v>12</v>
      </c>
      <c r="I10693" s="9">
        <v>1.170096755027771</v>
      </c>
      <c r="J10693" s="9">
        <v>1.170096755027771</v>
      </c>
      <c r="K10693" s="9">
        <v>0</v>
      </c>
      <c r="L10693" s="9">
        <v>94.25714111328125</v>
      </c>
    </row>
    <row r="10694" spans="1:12" x14ac:dyDescent="0.25">
      <c r="A10694" s="5" t="str">
        <f t="shared" si="167"/>
        <v>1SublapSCEC701013</v>
      </c>
      <c r="B10694" s="9">
        <v>1</v>
      </c>
      <c r="C10694" t="s">
        <v>133</v>
      </c>
      <c r="D10694" t="s">
        <v>144</v>
      </c>
      <c r="E10694" s="9">
        <v>7</v>
      </c>
      <c r="F10694" s="9">
        <v>0</v>
      </c>
      <c r="G10694" s="9">
        <v>10</v>
      </c>
      <c r="H10694" s="9">
        <v>13</v>
      </c>
      <c r="I10694" s="9">
        <v>1.5542742013931274</v>
      </c>
      <c r="J10694" s="9">
        <v>1.5542742013931274</v>
      </c>
      <c r="K10694" s="9">
        <v>0</v>
      </c>
      <c r="L10694" s="9">
        <v>97.2200927734375</v>
      </c>
    </row>
    <row r="10695" spans="1:12" x14ac:dyDescent="0.25">
      <c r="A10695" s="5" t="str">
        <f t="shared" si="167"/>
        <v>1SublapSCEC701014</v>
      </c>
      <c r="B10695" s="9">
        <v>1</v>
      </c>
      <c r="C10695" t="s">
        <v>133</v>
      </c>
      <c r="D10695" t="s">
        <v>144</v>
      </c>
      <c r="E10695" s="9">
        <v>7</v>
      </c>
      <c r="F10695" s="9">
        <v>0</v>
      </c>
      <c r="G10695" s="9">
        <v>10</v>
      </c>
      <c r="H10695" s="9">
        <v>14</v>
      </c>
      <c r="I10695" s="9">
        <v>1.9864604473114014</v>
      </c>
      <c r="J10695" s="9">
        <v>1.9864604473114014</v>
      </c>
      <c r="K10695" s="9">
        <v>0</v>
      </c>
      <c r="L10695" s="9">
        <v>99.846824645996094</v>
      </c>
    </row>
    <row r="10696" spans="1:12" x14ac:dyDescent="0.25">
      <c r="A10696" s="5" t="str">
        <f t="shared" si="167"/>
        <v>1SublapSCEC701015</v>
      </c>
      <c r="B10696" s="9">
        <v>1</v>
      </c>
      <c r="C10696" t="s">
        <v>133</v>
      </c>
      <c r="D10696" t="s">
        <v>144</v>
      </c>
      <c r="E10696" s="9">
        <v>7</v>
      </c>
      <c r="F10696" s="9">
        <v>0</v>
      </c>
      <c r="G10696" s="9">
        <v>10</v>
      </c>
      <c r="H10696" s="9">
        <v>15</v>
      </c>
      <c r="I10696" s="9">
        <v>2.4090456962585449</v>
      </c>
      <c r="J10696" s="9">
        <v>2.4090456962585449</v>
      </c>
      <c r="K10696" s="9">
        <v>0</v>
      </c>
      <c r="L10696" s="9">
        <v>101.59559631347656</v>
      </c>
    </row>
    <row r="10697" spans="1:12" x14ac:dyDescent="0.25">
      <c r="A10697" s="5" t="str">
        <f t="shared" si="167"/>
        <v>1SublapSCEC701016</v>
      </c>
      <c r="B10697" s="9">
        <v>1</v>
      </c>
      <c r="C10697" t="s">
        <v>133</v>
      </c>
      <c r="D10697" t="s">
        <v>144</v>
      </c>
      <c r="E10697" s="9">
        <v>7</v>
      </c>
      <c r="F10697" s="9">
        <v>0</v>
      </c>
      <c r="G10697" s="9">
        <v>10</v>
      </c>
      <c r="H10697" s="9">
        <v>16</v>
      </c>
      <c r="I10697" s="9">
        <v>2.8448517322540283</v>
      </c>
      <c r="J10697" s="9">
        <v>2.8448517322540283</v>
      </c>
      <c r="K10697" s="9">
        <v>0</v>
      </c>
      <c r="L10697" s="9">
        <v>102.83858489990234</v>
      </c>
    </row>
    <row r="10698" spans="1:12" x14ac:dyDescent="0.25">
      <c r="A10698" s="5" t="str">
        <f t="shared" si="167"/>
        <v>1SublapSCEC701017</v>
      </c>
      <c r="B10698" s="9">
        <v>1</v>
      </c>
      <c r="C10698" t="s">
        <v>133</v>
      </c>
      <c r="D10698" t="s">
        <v>144</v>
      </c>
      <c r="E10698" s="9">
        <v>7</v>
      </c>
      <c r="F10698" s="9">
        <v>0</v>
      </c>
      <c r="G10698" s="9">
        <v>10</v>
      </c>
      <c r="H10698" s="9">
        <v>17</v>
      </c>
      <c r="I10698" s="9">
        <v>3.1649317741394043</v>
      </c>
      <c r="J10698" s="9">
        <v>1.8682196140289307</v>
      </c>
      <c r="K10698" s="9">
        <v>2.9492462053894997E-2</v>
      </c>
      <c r="L10698" s="9">
        <v>103.09516143798828</v>
      </c>
    </row>
    <row r="10699" spans="1:12" x14ac:dyDescent="0.25">
      <c r="A10699" s="5" t="str">
        <f t="shared" si="167"/>
        <v>1SublapSCEC701018</v>
      </c>
      <c r="B10699" s="9">
        <v>1</v>
      </c>
      <c r="C10699" t="s">
        <v>133</v>
      </c>
      <c r="D10699" t="s">
        <v>144</v>
      </c>
      <c r="E10699" s="9">
        <v>7</v>
      </c>
      <c r="F10699" s="9">
        <v>0</v>
      </c>
      <c r="G10699" s="9">
        <v>10</v>
      </c>
      <c r="H10699" s="9">
        <v>18</v>
      </c>
      <c r="I10699" s="9">
        <v>3.4171614646911621</v>
      </c>
      <c r="J10699" s="9">
        <v>2.6327610015869141</v>
      </c>
      <c r="K10699" s="9">
        <v>3.9133124053478241E-2</v>
      </c>
      <c r="L10699" s="9">
        <v>101.75371551513672</v>
      </c>
    </row>
    <row r="10700" spans="1:12" x14ac:dyDescent="0.25">
      <c r="A10700" s="5" t="str">
        <f t="shared" si="167"/>
        <v>1SublapSCEC701019</v>
      </c>
      <c r="B10700" s="9">
        <v>1</v>
      </c>
      <c r="C10700" t="s">
        <v>133</v>
      </c>
      <c r="D10700" t="s">
        <v>144</v>
      </c>
      <c r="E10700" s="9">
        <v>7</v>
      </c>
      <c r="F10700" s="9">
        <v>0</v>
      </c>
      <c r="G10700" s="9">
        <v>10</v>
      </c>
      <c r="H10700" s="9">
        <v>19</v>
      </c>
      <c r="I10700" s="9">
        <v>3.475593090057373</v>
      </c>
      <c r="J10700" s="9">
        <v>3.0053141117095947</v>
      </c>
      <c r="K10700" s="9">
        <v>2.0151393488049507E-2</v>
      </c>
      <c r="L10700" s="9">
        <v>99.248336791992188</v>
      </c>
    </row>
    <row r="10701" spans="1:12" x14ac:dyDescent="0.25">
      <c r="A10701" s="5" t="str">
        <f t="shared" si="167"/>
        <v>1SublapSCEC701020</v>
      </c>
      <c r="B10701" s="9">
        <v>1</v>
      </c>
      <c r="C10701" t="s">
        <v>133</v>
      </c>
      <c r="D10701" t="s">
        <v>144</v>
      </c>
      <c r="E10701" s="9">
        <v>7</v>
      </c>
      <c r="F10701" s="9">
        <v>0</v>
      </c>
      <c r="G10701" s="9">
        <v>10</v>
      </c>
      <c r="H10701" s="9">
        <v>20</v>
      </c>
      <c r="I10701" s="9">
        <v>3.2686386108398438</v>
      </c>
      <c r="J10701" s="9">
        <v>2.9387569427490234</v>
      </c>
      <c r="K10701" s="9">
        <v>1.5493064187467098E-2</v>
      </c>
      <c r="L10701" s="9">
        <v>96.514671325683594</v>
      </c>
    </row>
    <row r="10702" spans="1:12" x14ac:dyDescent="0.25">
      <c r="A10702" s="5" t="str">
        <f t="shared" si="167"/>
        <v>1SublapSCEC701021</v>
      </c>
      <c r="B10702" s="9">
        <v>1</v>
      </c>
      <c r="C10702" t="s">
        <v>133</v>
      </c>
      <c r="D10702" t="s">
        <v>144</v>
      </c>
      <c r="E10702" s="9">
        <v>7</v>
      </c>
      <c r="F10702" s="9">
        <v>0</v>
      </c>
      <c r="G10702" s="9">
        <v>10</v>
      </c>
      <c r="H10702" s="9">
        <v>21</v>
      </c>
      <c r="I10702" s="9">
        <v>3.0696632862091064</v>
      </c>
      <c r="J10702" s="9">
        <v>2.7854280471801758</v>
      </c>
      <c r="K10702" s="9">
        <v>1.0669225826859474E-2</v>
      </c>
      <c r="L10702" s="9">
        <v>92.490829467773438</v>
      </c>
    </row>
    <row r="10703" spans="1:12" x14ac:dyDescent="0.25">
      <c r="A10703" s="5" t="str">
        <f t="shared" si="167"/>
        <v>1SublapSCEC701022</v>
      </c>
      <c r="B10703" s="9">
        <v>1</v>
      </c>
      <c r="C10703" t="s">
        <v>133</v>
      </c>
      <c r="D10703" t="s">
        <v>144</v>
      </c>
      <c r="E10703" s="9">
        <v>7</v>
      </c>
      <c r="F10703" s="9">
        <v>0</v>
      </c>
      <c r="G10703" s="9">
        <v>10</v>
      </c>
      <c r="H10703" s="9">
        <v>22</v>
      </c>
      <c r="I10703" s="9">
        <v>2.8552887439727783</v>
      </c>
      <c r="J10703" s="9">
        <v>3.4038698673248291</v>
      </c>
      <c r="K10703" s="9">
        <v>1.865709014236927E-2</v>
      </c>
      <c r="L10703" s="9">
        <v>88.048995971679688</v>
      </c>
    </row>
    <row r="10704" spans="1:12" x14ac:dyDescent="0.25">
      <c r="A10704" s="5" t="str">
        <f t="shared" si="167"/>
        <v>1SublapSCEC701023</v>
      </c>
      <c r="B10704" s="9">
        <v>1</v>
      </c>
      <c r="C10704" t="s">
        <v>133</v>
      </c>
      <c r="D10704" t="s">
        <v>144</v>
      </c>
      <c r="E10704" s="9">
        <v>7</v>
      </c>
      <c r="F10704" s="9">
        <v>0</v>
      </c>
      <c r="G10704" s="9">
        <v>10</v>
      </c>
      <c r="H10704" s="9">
        <v>23</v>
      </c>
      <c r="I10704" s="9">
        <v>2.5157263278961182</v>
      </c>
      <c r="J10704" s="9">
        <v>2.7292993068695068</v>
      </c>
      <c r="K10704" s="9">
        <v>1.2651963159441948E-2</v>
      </c>
      <c r="L10704" s="9">
        <v>85.68939208984375</v>
      </c>
    </row>
    <row r="10705" spans="1:12" x14ac:dyDescent="0.25">
      <c r="A10705" s="5" t="str">
        <f t="shared" si="167"/>
        <v>1SublapSCEC701024</v>
      </c>
      <c r="B10705" s="9">
        <v>1</v>
      </c>
      <c r="C10705" t="s">
        <v>133</v>
      </c>
      <c r="D10705" t="s">
        <v>144</v>
      </c>
      <c r="E10705" s="9">
        <v>7</v>
      </c>
      <c r="F10705" s="9">
        <v>0</v>
      </c>
      <c r="G10705" s="9">
        <v>10</v>
      </c>
      <c r="H10705" s="9">
        <v>24</v>
      </c>
      <c r="I10705" s="9">
        <v>2.0997958183288574</v>
      </c>
      <c r="J10705" s="9">
        <v>2.2197320461273193</v>
      </c>
      <c r="K10705" s="9">
        <v>1.0912447236478329E-2</v>
      </c>
      <c r="L10705" s="9">
        <v>83.718353271484375</v>
      </c>
    </row>
    <row r="10706" spans="1:12" x14ac:dyDescent="0.25">
      <c r="A10706" s="5" t="str">
        <f t="shared" si="167"/>
        <v>1SublapSCEC7121</v>
      </c>
      <c r="B10706" s="9">
        <v>1</v>
      </c>
      <c r="C10706" t="s">
        <v>133</v>
      </c>
      <c r="D10706" t="s">
        <v>144</v>
      </c>
      <c r="E10706" s="9">
        <v>7</v>
      </c>
      <c r="F10706" s="9">
        <v>1</v>
      </c>
      <c r="G10706" s="9">
        <v>2</v>
      </c>
      <c r="H10706" s="9">
        <v>1</v>
      </c>
      <c r="I10706" s="9">
        <v>1.5364919900894165</v>
      </c>
      <c r="J10706" s="9">
        <v>1.5364919900894165</v>
      </c>
      <c r="K10706" s="9">
        <v>0</v>
      </c>
      <c r="L10706" s="9">
        <v>78.337348937988281</v>
      </c>
    </row>
    <row r="10707" spans="1:12" x14ac:dyDescent="0.25">
      <c r="A10707" s="5" t="str">
        <f t="shared" si="167"/>
        <v>1SublapSCEC7122</v>
      </c>
      <c r="B10707" s="9">
        <v>1</v>
      </c>
      <c r="C10707" t="s">
        <v>133</v>
      </c>
      <c r="D10707" t="s">
        <v>144</v>
      </c>
      <c r="E10707" s="9">
        <v>7</v>
      </c>
      <c r="F10707" s="9">
        <v>1</v>
      </c>
      <c r="G10707" s="9">
        <v>2</v>
      </c>
      <c r="H10707" s="9">
        <v>2</v>
      </c>
      <c r="I10707" s="9">
        <v>1.3100681304931641</v>
      </c>
      <c r="J10707" s="9">
        <v>1.3100681304931641</v>
      </c>
      <c r="K10707" s="9">
        <v>0</v>
      </c>
      <c r="L10707" s="9">
        <v>77.253829956054688</v>
      </c>
    </row>
    <row r="10708" spans="1:12" x14ac:dyDescent="0.25">
      <c r="A10708" s="5" t="str">
        <f t="shared" si="167"/>
        <v>1SublapSCEC7123</v>
      </c>
      <c r="B10708" s="9">
        <v>1</v>
      </c>
      <c r="C10708" t="s">
        <v>133</v>
      </c>
      <c r="D10708" t="s">
        <v>144</v>
      </c>
      <c r="E10708" s="9">
        <v>7</v>
      </c>
      <c r="F10708" s="9">
        <v>1</v>
      </c>
      <c r="G10708" s="9">
        <v>2</v>
      </c>
      <c r="H10708" s="9">
        <v>3</v>
      </c>
      <c r="I10708" s="9">
        <v>1.1396958827972412</v>
      </c>
      <c r="J10708" s="9">
        <v>1.1396958827972412</v>
      </c>
      <c r="K10708" s="9">
        <v>0</v>
      </c>
      <c r="L10708" s="9">
        <v>75.971359252929688</v>
      </c>
    </row>
    <row r="10709" spans="1:12" x14ac:dyDescent="0.25">
      <c r="A10709" s="5" t="str">
        <f t="shared" si="167"/>
        <v>1SublapSCEC7124</v>
      </c>
      <c r="B10709" s="9">
        <v>1</v>
      </c>
      <c r="C10709" t="s">
        <v>133</v>
      </c>
      <c r="D10709" t="s">
        <v>144</v>
      </c>
      <c r="E10709" s="9">
        <v>7</v>
      </c>
      <c r="F10709" s="9">
        <v>1</v>
      </c>
      <c r="G10709" s="9">
        <v>2</v>
      </c>
      <c r="H10709" s="9">
        <v>4</v>
      </c>
      <c r="I10709" s="9">
        <v>1.0166654586791992</v>
      </c>
      <c r="J10709" s="9">
        <v>1.0166654586791992</v>
      </c>
      <c r="K10709" s="9">
        <v>0</v>
      </c>
      <c r="L10709" s="9">
        <v>74.994552612304688</v>
      </c>
    </row>
    <row r="10710" spans="1:12" x14ac:dyDescent="0.25">
      <c r="A10710" s="5" t="str">
        <f t="shared" si="167"/>
        <v>1SublapSCEC7125</v>
      </c>
      <c r="B10710" s="9">
        <v>1</v>
      </c>
      <c r="C10710" t="s">
        <v>133</v>
      </c>
      <c r="D10710" t="s">
        <v>144</v>
      </c>
      <c r="E10710" s="9">
        <v>7</v>
      </c>
      <c r="F10710" s="9">
        <v>1</v>
      </c>
      <c r="G10710" s="9">
        <v>2</v>
      </c>
      <c r="H10710" s="9">
        <v>5</v>
      </c>
      <c r="I10710" s="9">
        <v>0.93541806936264038</v>
      </c>
      <c r="J10710" s="9">
        <v>0.93541806936264038</v>
      </c>
      <c r="K10710" s="9">
        <v>0</v>
      </c>
      <c r="L10710" s="9">
        <v>74.310386657714844</v>
      </c>
    </row>
    <row r="10711" spans="1:12" x14ac:dyDescent="0.25">
      <c r="A10711" s="5" t="str">
        <f t="shared" si="167"/>
        <v>1SublapSCEC7126</v>
      </c>
      <c r="B10711" s="9">
        <v>1</v>
      </c>
      <c r="C10711" t="s">
        <v>133</v>
      </c>
      <c r="D10711" t="s">
        <v>144</v>
      </c>
      <c r="E10711" s="9">
        <v>7</v>
      </c>
      <c r="F10711" s="9">
        <v>1</v>
      </c>
      <c r="G10711" s="9">
        <v>2</v>
      </c>
      <c r="H10711" s="9">
        <v>6</v>
      </c>
      <c r="I10711" s="9">
        <v>0.88297390937805176</v>
      </c>
      <c r="J10711" s="9">
        <v>0.88297390937805176</v>
      </c>
      <c r="K10711" s="9">
        <v>0</v>
      </c>
      <c r="L10711" s="9">
        <v>73.464126586914063</v>
      </c>
    </row>
    <row r="10712" spans="1:12" x14ac:dyDescent="0.25">
      <c r="A10712" s="5" t="str">
        <f t="shared" si="167"/>
        <v>1SublapSCEC7127</v>
      </c>
      <c r="B10712" s="9">
        <v>1</v>
      </c>
      <c r="C10712" t="s">
        <v>133</v>
      </c>
      <c r="D10712" t="s">
        <v>144</v>
      </c>
      <c r="E10712" s="9">
        <v>7</v>
      </c>
      <c r="F10712" s="9">
        <v>1</v>
      </c>
      <c r="G10712" s="9">
        <v>2</v>
      </c>
      <c r="H10712" s="9">
        <v>7</v>
      </c>
      <c r="I10712" s="9">
        <v>0.85048472881317139</v>
      </c>
      <c r="J10712" s="9">
        <v>0.85048472881317139</v>
      </c>
      <c r="K10712" s="9">
        <v>0</v>
      </c>
      <c r="L10712" s="9">
        <v>72.886680603027344</v>
      </c>
    </row>
    <row r="10713" spans="1:12" x14ac:dyDescent="0.25">
      <c r="A10713" s="5" t="str">
        <f t="shared" si="167"/>
        <v>1SublapSCEC7128</v>
      </c>
      <c r="B10713" s="9">
        <v>1</v>
      </c>
      <c r="C10713" t="s">
        <v>133</v>
      </c>
      <c r="D10713" t="s">
        <v>144</v>
      </c>
      <c r="E10713" s="9">
        <v>7</v>
      </c>
      <c r="F10713" s="9">
        <v>1</v>
      </c>
      <c r="G10713" s="9">
        <v>2</v>
      </c>
      <c r="H10713" s="9">
        <v>8</v>
      </c>
      <c r="I10713" s="9">
        <v>0.80733460187911987</v>
      </c>
      <c r="J10713" s="9">
        <v>0.80733460187911987</v>
      </c>
      <c r="K10713" s="9">
        <v>0</v>
      </c>
      <c r="L10713" s="9">
        <v>73.236831665039063</v>
      </c>
    </row>
    <row r="10714" spans="1:12" x14ac:dyDescent="0.25">
      <c r="A10714" s="5" t="str">
        <f t="shared" si="167"/>
        <v>1SublapSCEC7129</v>
      </c>
      <c r="B10714" s="9">
        <v>1</v>
      </c>
      <c r="C10714" t="s">
        <v>133</v>
      </c>
      <c r="D10714" t="s">
        <v>144</v>
      </c>
      <c r="E10714" s="9">
        <v>7</v>
      </c>
      <c r="F10714" s="9">
        <v>1</v>
      </c>
      <c r="G10714" s="9">
        <v>2</v>
      </c>
      <c r="H10714" s="9">
        <v>9</v>
      </c>
      <c r="I10714" s="9">
        <v>0.715110182762146</v>
      </c>
      <c r="J10714" s="9">
        <v>0.715110182762146</v>
      </c>
      <c r="K10714" s="9">
        <v>0</v>
      </c>
      <c r="L10714" s="9">
        <v>76.288703918457031</v>
      </c>
    </row>
    <row r="10715" spans="1:12" x14ac:dyDescent="0.25">
      <c r="A10715" s="5" t="str">
        <f t="shared" si="167"/>
        <v>1SublapSCEC71210</v>
      </c>
      <c r="B10715" s="9">
        <v>1</v>
      </c>
      <c r="C10715" t="s">
        <v>133</v>
      </c>
      <c r="D10715" t="s">
        <v>144</v>
      </c>
      <c r="E10715" s="9">
        <v>7</v>
      </c>
      <c r="F10715" s="9">
        <v>1</v>
      </c>
      <c r="G10715" s="9">
        <v>2</v>
      </c>
      <c r="H10715" s="9">
        <v>10</v>
      </c>
      <c r="I10715" s="9">
        <v>0.66604959964752197</v>
      </c>
      <c r="J10715" s="9">
        <v>0.66604959964752197</v>
      </c>
      <c r="K10715" s="9">
        <v>0</v>
      </c>
      <c r="L10715" s="9">
        <v>80.766746520996094</v>
      </c>
    </row>
    <row r="10716" spans="1:12" x14ac:dyDescent="0.25">
      <c r="A10716" s="5" t="str">
        <f t="shared" si="167"/>
        <v>1SublapSCEC71211</v>
      </c>
      <c r="B10716" s="9">
        <v>1</v>
      </c>
      <c r="C10716" t="s">
        <v>133</v>
      </c>
      <c r="D10716" t="s">
        <v>144</v>
      </c>
      <c r="E10716" s="9">
        <v>7</v>
      </c>
      <c r="F10716" s="9">
        <v>1</v>
      </c>
      <c r="G10716" s="9">
        <v>2</v>
      </c>
      <c r="H10716" s="9">
        <v>11</v>
      </c>
      <c r="I10716" s="9">
        <v>0.77638733386993408</v>
      </c>
      <c r="J10716" s="9">
        <v>0.77638733386993408</v>
      </c>
      <c r="K10716" s="9">
        <v>0</v>
      </c>
      <c r="L10716" s="9">
        <v>86.094200134277344</v>
      </c>
    </row>
    <row r="10717" spans="1:12" x14ac:dyDescent="0.25">
      <c r="A10717" s="5" t="str">
        <f t="shared" si="167"/>
        <v>1SublapSCEC71212</v>
      </c>
      <c r="B10717" s="9">
        <v>1</v>
      </c>
      <c r="C10717" t="s">
        <v>133</v>
      </c>
      <c r="D10717" t="s">
        <v>144</v>
      </c>
      <c r="E10717" s="9">
        <v>7</v>
      </c>
      <c r="F10717" s="9">
        <v>1</v>
      </c>
      <c r="G10717" s="9">
        <v>2</v>
      </c>
      <c r="H10717" s="9">
        <v>12</v>
      </c>
      <c r="I10717" s="9">
        <v>0.9829525351524353</v>
      </c>
      <c r="J10717" s="9">
        <v>0.9829525351524353</v>
      </c>
      <c r="K10717" s="9">
        <v>0</v>
      </c>
      <c r="L10717" s="9">
        <v>90.98736572265625</v>
      </c>
    </row>
    <row r="10718" spans="1:12" x14ac:dyDescent="0.25">
      <c r="A10718" s="5" t="str">
        <f t="shared" si="167"/>
        <v>1SublapSCEC71213</v>
      </c>
      <c r="B10718" s="9">
        <v>1</v>
      </c>
      <c r="C10718" t="s">
        <v>133</v>
      </c>
      <c r="D10718" t="s">
        <v>144</v>
      </c>
      <c r="E10718" s="9">
        <v>7</v>
      </c>
      <c r="F10718" s="9">
        <v>1</v>
      </c>
      <c r="G10718" s="9">
        <v>2</v>
      </c>
      <c r="H10718" s="9">
        <v>13</v>
      </c>
      <c r="I10718" s="9">
        <v>1.2972254753112793</v>
      </c>
      <c r="J10718" s="9">
        <v>1.2972254753112793</v>
      </c>
      <c r="K10718" s="9">
        <v>0</v>
      </c>
      <c r="L10718" s="9">
        <v>94.948150634765625</v>
      </c>
    </row>
    <row r="10719" spans="1:12" x14ac:dyDescent="0.25">
      <c r="A10719" s="5" t="str">
        <f t="shared" si="167"/>
        <v>1SublapSCEC71214</v>
      </c>
      <c r="B10719" s="9">
        <v>1</v>
      </c>
      <c r="C10719" t="s">
        <v>133</v>
      </c>
      <c r="D10719" t="s">
        <v>144</v>
      </c>
      <c r="E10719" s="9">
        <v>7</v>
      </c>
      <c r="F10719" s="9">
        <v>1</v>
      </c>
      <c r="G10719" s="9">
        <v>2</v>
      </c>
      <c r="H10719" s="9">
        <v>14</v>
      </c>
      <c r="I10719" s="9">
        <v>1.6817452907562256</v>
      </c>
      <c r="J10719" s="9">
        <v>1.6817452907562256</v>
      </c>
      <c r="K10719" s="9">
        <v>0</v>
      </c>
      <c r="L10719" s="9">
        <v>97.058509826660156</v>
      </c>
    </row>
    <row r="10720" spans="1:12" x14ac:dyDescent="0.25">
      <c r="A10720" s="5" t="str">
        <f t="shared" si="167"/>
        <v>1SublapSCEC71215</v>
      </c>
      <c r="B10720" s="9">
        <v>1</v>
      </c>
      <c r="C10720" t="s">
        <v>133</v>
      </c>
      <c r="D10720" t="s">
        <v>144</v>
      </c>
      <c r="E10720" s="9">
        <v>7</v>
      </c>
      <c r="F10720" s="9">
        <v>1</v>
      </c>
      <c r="G10720" s="9">
        <v>2</v>
      </c>
      <c r="H10720" s="9">
        <v>15</v>
      </c>
      <c r="I10720" s="9">
        <v>2.0644803047180176</v>
      </c>
      <c r="J10720" s="9">
        <v>2.0644803047180176</v>
      </c>
      <c r="K10720" s="9">
        <v>0</v>
      </c>
      <c r="L10720" s="9">
        <v>99.219276428222656</v>
      </c>
    </row>
    <row r="10721" spans="1:12" x14ac:dyDescent="0.25">
      <c r="A10721" s="5" t="str">
        <f t="shared" si="167"/>
        <v>1SublapSCEC71216</v>
      </c>
      <c r="B10721" s="9">
        <v>1</v>
      </c>
      <c r="C10721" t="s">
        <v>133</v>
      </c>
      <c r="D10721" t="s">
        <v>144</v>
      </c>
      <c r="E10721" s="9">
        <v>7</v>
      </c>
      <c r="F10721" s="9">
        <v>1</v>
      </c>
      <c r="G10721" s="9">
        <v>2</v>
      </c>
      <c r="H10721" s="9">
        <v>16</v>
      </c>
      <c r="I10721" s="9">
        <v>2.4782226085662842</v>
      </c>
      <c r="J10721" s="9">
        <v>2.4782226085662842</v>
      </c>
      <c r="K10721" s="9">
        <v>0</v>
      </c>
      <c r="L10721" s="9">
        <v>100.16990661621094</v>
      </c>
    </row>
    <row r="10722" spans="1:12" x14ac:dyDescent="0.25">
      <c r="A10722" s="5" t="str">
        <f t="shared" si="167"/>
        <v>1SublapSCEC71217</v>
      </c>
      <c r="B10722" s="9">
        <v>1</v>
      </c>
      <c r="C10722" t="s">
        <v>133</v>
      </c>
      <c r="D10722" t="s">
        <v>144</v>
      </c>
      <c r="E10722" s="9">
        <v>7</v>
      </c>
      <c r="F10722" s="9">
        <v>1</v>
      </c>
      <c r="G10722" s="9">
        <v>2</v>
      </c>
      <c r="H10722" s="9">
        <v>17</v>
      </c>
      <c r="I10722" s="9">
        <v>2.7942326068878174</v>
      </c>
      <c r="J10722" s="9">
        <v>1.5494887828826904</v>
      </c>
      <c r="K10722" s="9">
        <v>2.3470565676689148E-2</v>
      </c>
      <c r="L10722" s="9">
        <v>100.77781677246094</v>
      </c>
    </row>
    <row r="10723" spans="1:12" x14ac:dyDescent="0.25">
      <c r="A10723" s="5" t="str">
        <f t="shared" si="167"/>
        <v>1SublapSCEC71218</v>
      </c>
      <c r="B10723" s="9">
        <v>1</v>
      </c>
      <c r="C10723" t="s">
        <v>133</v>
      </c>
      <c r="D10723" t="s">
        <v>144</v>
      </c>
      <c r="E10723" s="9">
        <v>7</v>
      </c>
      <c r="F10723" s="9">
        <v>1</v>
      </c>
      <c r="G10723" s="9">
        <v>2</v>
      </c>
      <c r="H10723" s="9">
        <v>18</v>
      </c>
      <c r="I10723" s="9">
        <v>3.0479068756103516</v>
      </c>
      <c r="J10723" s="9">
        <v>2.3054108619689941</v>
      </c>
      <c r="K10723" s="9">
        <v>3.4804727882146835E-2</v>
      </c>
      <c r="L10723" s="9">
        <v>99.918479919433594</v>
      </c>
    </row>
    <row r="10724" spans="1:12" x14ac:dyDescent="0.25">
      <c r="A10724" s="5" t="str">
        <f t="shared" si="167"/>
        <v>1SublapSCEC71219</v>
      </c>
      <c r="B10724" s="9">
        <v>1</v>
      </c>
      <c r="C10724" t="s">
        <v>133</v>
      </c>
      <c r="D10724" t="s">
        <v>144</v>
      </c>
      <c r="E10724" s="9">
        <v>7</v>
      </c>
      <c r="F10724" s="9">
        <v>1</v>
      </c>
      <c r="G10724" s="9">
        <v>2</v>
      </c>
      <c r="H10724" s="9">
        <v>19</v>
      </c>
      <c r="I10724" s="9">
        <v>3.1275713443756104</v>
      </c>
      <c r="J10724" s="9">
        <v>2.6741762161254883</v>
      </c>
      <c r="K10724" s="9">
        <v>1.9554350525140762E-2</v>
      </c>
      <c r="L10724" s="9">
        <v>98.122573852539063</v>
      </c>
    </row>
    <row r="10725" spans="1:12" x14ac:dyDescent="0.25">
      <c r="A10725" s="5" t="str">
        <f t="shared" si="167"/>
        <v>1SublapSCEC71220</v>
      </c>
      <c r="B10725" s="9">
        <v>1</v>
      </c>
      <c r="C10725" t="s">
        <v>133</v>
      </c>
      <c r="D10725" t="s">
        <v>144</v>
      </c>
      <c r="E10725" s="9">
        <v>7</v>
      </c>
      <c r="F10725" s="9">
        <v>1</v>
      </c>
      <c r="G10725" s="9">
        <v>2</v>
      </c>
      <c r="H10725" s="9">
        <v>20</v>
      </c>
      <c r="I10725" s="9">
        <v>2.9732856750488281</v>
      </c>
      <c r="J10725" s="9">
        <v>2.6547138690948486</v>
      </c>
      <c r="K10725" s="9">
        <v>1.3808314688503742E-2</v>
      </c>
      <c r="L10725" s="9">
        <v>95.517677307128906</v>
      </c>
    </row>
    <row r="10726" spans="1:12" x14ac:dyDescent="0.25">
      <c r="A10726" s="5" t="str">
        <f t="shared" si="167"/>
        <v>1SublapSCEC71221</v>
      </c>
      <c r="B10726" s="9">
        <v>1</v>
      </c>
      <c r="C10726" t="s">
        <v>133</v>
      </c>
      <c r="D10726" t="s">
        <v>144</v>
      </c>
      <c r="E10726" s="9">
        <v>7</v>
      </c>
      <c r="F10726" s="9">
        <v>1</v>
      </c>
      <c r="G10726" s="9">
        <v>2</v>
      </c>
      <c r="H10726" s="9">
        <v>21</v>
      </c>
      <c r="I10726" s="9">
        <v>2.8100218772888184</v>
      </c>
      <c r="J10726" s="9">
        <v>2.5405099391937256</v>
      </c>
      <c r="K10726" s="9">
        <v>1.070252712816E-2</v>
      </c>
      <c r="L10726" s="9">
        <v>91.192924499511719</v>
      </c>
    </row>
    <row r="10727" spans="1:12" x14ac:dyDescent="0.25">
      <c r="A10727" s="5" t="str">
        <f t="shared" si="167"/>
        <v>1SublapSCEC71222</v>
      </c>
      <c r="B10727" s="9">
        <v>1</v>
      </c>
      <c r="C10727" t="s">
        <v>133</v>
      </c>
      <c r="D10727" t="s">
        <v>144</v>
      </c>
      <c r="E10727" s="9">
        <v>7</v>
      </c>
      <c r="F10727" s="9">
        <v>1</v>
      </c>
      <c r="G10727" s="9">
        <v>2</v>
      </c>
      <c r="H10727" s="9">
        <v>22</v>
      </c>
      <c r="I10727" s="9">
        <v>2.6235218048095703</v>
      </c>
      <c r="J10727" s="9">
        <v>3.1685996055603027</v>
      </c>
      <c r="K10727" s="9">
        <v>1.8203556537628174E-2</v>
      </c>
      <c r="L10727" s="9">
        <v>86.896385192871094</v>
      </c>
    </row>
    <row r="10728" spans="1:12" x14ac:dyDescent="0.25">
      <c r="A10728" s="5" t="str">
        <f t="shared" si="167"/>
        <v>1SublapSCEC71223</v>
      </c>
      <c r="B10728" s="9">
        <v>1</v>
      </c>
      <c r="C10728" t="s">
        <v>133</v>
      </c>
      <c r="D10728" t="s">
        <v>144</v>
      </c>
      <c r="E10728" s="9">
        <v>7</v>
      </c>
      <c r="F10728" s="9">
        <v>1</v>
      </c>
      <c r="G10728" s="9">
        <v>2</v>
      </c>
      <c r="H10728" s="9">
        <v>23</v>
      </c>
      <c r="I10728" s="9">
        <v>2.3098218441009521</v>
      </c>
      <c r="J10728" s="9">
        <v>2.5178093910217285</v>
      </c>
      <c r="K10728" s="9">
        <v>1.230182871222496E-2</v>
      </c>
      <c r="L10728" s="9">
        <v>84.103584289550781</v>
      </c>
    </row>
    <row r="10729" spans="1:12" x14ac:dyDescent="0.25">
      <c r="A10729" s="5" t="str">
        <f t="shared" si="167"/>
        <v>1SublapSCEC71224</v>
      </c>
      <c r="B10729" s="9">
        <v>1</v>
      </c>
      <c r="C10729" t="s">
        <v>133</v>
      </c>
      <c r="D10729" t="s">
        <v>144</v>
      </c>
      <c r="E10729" s="9">
        <v>7</v>
      </c>
      <c r="F10729" s="9">
        <v>1</v>
      </c>
      <c r="G10729" s="9">
        <v>2</v>
      </c>
      <c r="H10729" s="9">
        <v>24</v>
      </c>
      <c r="I10729" s="9">
        <v>1.9353233575820923</v>
      </c>
      <c r="J10729" s="9">
        <v>2.0470654964447021</v>
      </c>
      <c r="K10729" s="9">
        <v>1.021246425807476E-2</v>
      </c>
      <c r="L10729" s="9">
        <v>82.002204895019531</v>
      </c>
    </row>
    <row r="10730" spans="1:12" x14ac:dyDescent="0.25">
      <c r="A10730" s="5" t="str">
        <f t="shared" si="167"/>
        <v>1SublapSCEC71101</v>
      </c>
      <c r="B10730" s="9">
        <v>1</v>
      </c>
      <c r="C10730" t="s">
        <v>133</v>
      </c>
      <c r="D10730" t="s">
        <v>144</v>
      </c>
      <c r="E10730" s="9">
        <v>7</v>
      </c>
      <c r="F10730" s="9">
        <v>1</v>
      </c>
      <c r="G10730" s="9">
        <v>10</v>
      </c>
      <c r="H10730" s="9">
        <v>1</v>
      </c>
      <c r="I10730" s="9">
        <v>1.765562891960144</v>
      </c>
      <c r="J10730" s="9">
        <v>1.765562891960144</v>
      </c>
      <c r="K10730" s="9">
        <v>0</v>
      </c>
      <c r="L10730" s="9">
        <v>82.242652893066406</v>
      </c>
    </row>
    <row r="10731" spans="1:12" x14ac:dyDescent="0.25">
      <c r="A10731" s="5" t="str">
        <f t="shared" si="167"/>
        <v>1SublapSCEC71102</v>
      </c>
      <c r="B10731" s="9">
        <v>1</v>
      </c>
      <c r="C10731" t="s">
        <v>133</v>
      </c>
      <c r="D10731" t="s">
        <v>144</v>
      </c>
      <c r="E10731" s="9">
        <v>7</v>
      </c>
      <c r="F10731" s="9">
        <v>1</v>
      </c>
      <c r="G10731" s="9">
        <v>10</v>
      </c>
      <c r="H10731" s="9">
        <v>2</v>
      </c>
      <c r="I10731" s="9">
        <v>1.4518519639968872</v>
      </c>
      <c r="J10731" s="9">
        <v>1.4518519639968872</v>
      </c>
      <c r="K10731" s="9">
        <v>0</v>
      </c>
      <c r="L10731" s="9">
        <v>80.161331176757813</v>
      </c>
    </row>
    <row r="10732" spans="1:12" x14ac:dyDescent="0.25">
      <c r="A10732" s="5" t="str">
        <f t="shared" si="167"/>
        <v>1SublapSCEC71103</v>
      </c>
      <c r="B10732" s="9">
        <v>1</v>
      </c>
      <c r="C10732" t="s">
        <v>133</v>
      </c>
      <c r="D10732" t="s">
        <v>144</v>
      </c>
      <c r="E10732" s="9">
        <v>7</v>
      </c>
      <c r="F10732" s="9">
        <v>1</v>
      </c>
      <c r="G10732" s="9">
        <v>10</v>
      </c>
      <c r="H10732" s="9">
        <v>3</v>
      </c>
      <c r="I10732" s="9">
        <v>1.2306342124938965</v>
      </c>
      <c r="J10732" s="9">
        <v>1.2306342124938965</v>
      </c>
      <c r="K10732" s="9">
        <v>0</v>
      </c>
      <c r="L10732" s="9">
        <v>77.990692138671875</v>
      </c>
    </row>
    <row r="10733" spans="1:12" x14ac:dyDescent="0.25">
      <c r="A10733" s="5" t="str">
        <f t="shared" si="167"/>
        <v>1SublapSCEC71104</v>
      </c>
      <c r="B10733" s="9">
        <v>1</v>
      </c>
      <c r="C10733" t="s">
        <v>133</v>
      </c>
      <c r="D10733" t="s">
        <v>144</v>
      </c>
      <c r="E10733" s="9">
        <v>7</v>
      </c>
      <c r="F10733" s="9">
        <v>1</v>
      </c>
      <c r="G10733" s="9">
        <v>10</v>
      </c>
      <c r="H10733" s="9">
        <v>4</v>
      </c>
      <c r="I10733" s="9">
        <v>1.1071174144744873</v>
      </c>
      <c r="J10733" s="9">
        <v>1.1071174144744873</v>
      </c>
      <c r="K10733" s="9">
        <v>0</v>
      </c>
      <c r="L10733" s="9">
        <v>77.086532592773438</v>
      </c>
    </row>
    <row r="10734" spans="1:12" x14ac:dyDescent="0.25">
      <c r="A10734" s="5" t="str">
        <f t="shared" si="167"/>
        <v>1SublapSCEC71105</v>
      </c>
      <c r="B10734" s="9">
        <v>1</v>
      </c>
      <c r="C10734" t="s">
        <v>133</v>
      </c>
      <c r="D10734" t="s">
        <v>144</v>
      </c>
      <c r="E10734" s="9">
        <v>7</v>
      </c>
      <c r="F10734" s="9">
        <v>1</v>
      </c>
      <c r="G10734" s="9">
        <v>10</v>
      </c>
      <c r="H10734" s="9">
        <v>5</v>
      </c>
      <c r="I10734" s="9">
        <v>1.0003490447998047</v>
      </c>
      <c r="J10734" s="9">
        <v>1.0003490447998047</v>
      </c>
      <c r="K10734" s="9">
        <v>0</v>
      </c>
      <c r="L10734" s="9">
        <v>75.69757080078125</v>
      </c>
    </row>
    <row r="10735" spans="1:12" x14ac:dyDescent="0.25">
      <c r="A10735" s="5" t="str">
        <f t="shared" si="167"/>
        <v>1SublapSCEC71106</v>
      </c>
      <c r="B10735" s="9">
        <v>1</v>
      </c>
      <c r="C10735" t="s">
        <v>133</v>
      </c>
      <c r="D10735" t="s">
        <v>144</v>
      </c>
      <c r="E10735" s="9">
        <v>7</v>
      </c>
      <c r="F10735" s="9">
        <v>1</v>
      </c>
      <c r="G10735" s="9">
        <v>10</v>
      </c>
      <c r="H10735" s="9">
        <v>6</v>
      </c>
      <c r="I10735" s="9">
        <v>0.94848078489303589</v>
      </c>
      <c r="J10735" s="9">
        <v>0.94848078489303589</v>
      </c>
      <c r="K10735" s="9">
        <v>0</v>
      </c>
      <c r="L10735" s="9">
        <v>75.002647399902344</v>
      </c>
    </row>
    <row r="10736" spans="1:12" x14ac:dyDescent="0.25">
      <c r="A10736" s="5" t="str">
        <f t="shared" si="167"/>
        <v>1SublapSCEC71107</v>
      </c>
      <c r="B10736" s="9">
        <v>1</v>
      </c>
      <c r="C10736" t="s">
        <v>133</v>
      </c>
      <c r="D10736" t="s">
        <v>144</v>
      </c>
      <c r="E10736" s="9">
        <v>7</v>
      </c>
      <c r="F10736" s="9">
        <v>1</v>
      </c>
      <c r="G10736" s="9">
        <v>10</v>
      </c>
      <c r="H10736" s="9">
        <v>7</v>
      </c>
      <c r="I10736" s="9">
        <v>0.90829247236251831</v>
      </c>
      <c r="J10736" s="9">
        <v>0.90829247236251831</v>
      </c>
      <c r="K10736" s="9">
        <v>0</v>
      </c>
      <c r="L10736" s="9">
        <v>74.862167358398438</v>
      </c>
    </row>
    <row r="10737" spans="1:12" x14ac:dyDescent="0.25">
      <c r="A10737" s="5" t="str">
        <f t="shared" si="167"/>
        <v>1SublapSCEC71108</v>
      </c>
      <c r="B10737" s="9">
        <v>1</v>
      </c>
      <c r="C10737" t="s">
        <v>133</v>
      </c>
      <c r="D10737" t="s">
        <v>144</v>
      </c>
      <c r="E10737" s="9">
        <v>7</v>
      </c>
      <c r="F10737" s="9">
        <v>1</v>
      </c>
      <c r="G10737" s="9">
        <v>10</v>
      </c>
      <c r="H10737" s="9">
        <v>8</v>
      </c>
      <c r="I10737" s="9">
        <v>0.88676851987838745</v>
      </c>
      <c r="J10737" s="9">
        <v>0.88676851987838745</v>
      </c>
      <c r="K10737" s="9">
        <v>0</v>
      </c>
      <c r="L10737" s="9">
        <v>76.205780029296875</v>
      </c>
    </row>
    <row r="10738" spans="1:12" x14ac:dyDescent="0.25">
      <c r="A10738" s="5" t="str">
        <f t="shared" si="167"/>
        <v>1SublapSCEC71109</v>
      </c>
      <c r="B10738" s="9">
        <v>1</v>
      </c>
      <c r="C10738" t="s">
        <v>133</v>
      </c>
      <c r="D10738" t="s">
        <v>144</v>
      </c>
      <c r="E10738" s="9">
        <v>7</v>
      </c>
      <c r="F10738" s="9">
        <v>1</v>
      </c>
      <c r="G10738" s="9">
        <v>10</v>
      </c>
      <c r="H10738" s="9">
        <v>9</v>
      </c>
      <c r="I10738" s="9">
        <v>0.86109369993209839</v>
      </c>
      <c r="J10738" s="9">
        <v>0.86109369993209839</v>
      </c>
      <c r="K10738" s="9">
        <v>0</v>
      </c>
      <c r="L10738" s="9">
        <v>81.702377319335938</v>
      </c>
    </row>
    <row r="10739" spans="1:12" x14ac:dyDescent="0.25">
      <c r="A10739" s="5" t="str">
        <f t="shared" si="167"/>
        <v>1SublapSCEC711010</v>
      </c>
      <c r="B10739" s="9">
        <v>1</v>
      </c>
      <c r="C10739" t="s">
        <v>133</v>
      </c>
      <c r="D10739" t="s">
        <v>144</v>
      </c>
      <c r="E10739" s="9">
        <v>7</v>
      </c>
      <c r="F10739" s="9">
        <v>1</v>
      </c>
      <c r="G10739" s="9">
        <v>10</v>
      </c>
      <c r="H10739" s="9">
        <v>10</v>
      </c>
      <c r="I10739" s="9">
        <v>0.92492938041687012</v>
      </c>
      <c r="J10739" s="9">
        <v>0.92492938041687012</v>
      </c>
      <c r="K10739" s="9">
        <v>0</v>
      </c>
      <c r="L10739" s="9">
        <v>89.137420654296875</v>
      </c>
    </row>
    <row r="10740" spans="1:12" x14ac:dyDescent="0.25">
      <c r="A10740" s="5" t="str">
        <f t="shared" si="167"/>
        <v>1SublapSCEC711011</v>
      </c>
      <c r="B10740" s="9">
        <v>1</v>
      </c>
      <c r="C10740" t="s">
        <v>133</v>
      </c>
      <c r="D10740" t="s">
        <v>144</v>
      </c>
      <c r="E10740" s="9">
        <v>7</v>
      </c>
      <c r="F10740" s="9">
        <v>1</v>
      </c>
      <c r="G10740" s="9">
        <v>10</v>
      </c>
      <c r="H10740" s="9">
        <v>11</v>
      </c>
      <c r="I10740" s="9">
        <v>1.1081225872039795</v>
      </c>
      <c r="J10740" s="9">
        <v>1.1081225872039795</v>
      </c>
      <c r="K10740" s="9">
        <v>0</v>
      </c>
      <c r="L10740" s="9">
        <v>96.084442138671875</v>
      </c>
    </row>
    <row r="10741" spans="1:12" x14ac:dyDescent="0.25">
      <c r="A10741" s="5" t="str">
        <f t="shared" si="167"/>
        <v>1SublapSCEC711012</v>
      </c>
      <c r="B10741" s="9">
        <v>1</v>
      </c>
      <c r="C10741" t="s">
        <v>133</v>
      </c>
      <c r="D10741" t="s">
        <v>144</v>
      </c>
      <c r="E10741" s="9">
        <v>7</v>
      </c>
      <c r="F10741" s="9">
        <v>1</v>
      </c>
      <c r="G10741" s="9">
        <v>10</v>
      </c>
      <c r="H10741" s="9">
        <v>12</v>
      </c>
      <c r="I10741" s="9">
        <v>1.4462604522705078</v>
      </c>
      <c r="J10741" s="9">
        <v>1.4462604522705078</v>
      </c>
      <c r="K10741" s="9">
        <v>0</v>
      </c>
      <c r="L10741" s="9">
        <v>102.23784637451172</v>
      </c>
    </row>
    <row r="10742" spans="1:12" x14ac:dyDescent="0.25">
      <c r="A10742" s="5" t="str">
        <f t="shared" si="167"/>
        <v>1SublapSCEC711013</v>
      </c>
      <c r="B10742" s="9">
        <v>1</v>
      </c>
      <c r="C10742" t="s">
        <v>133</v>
      </c>
      <c r="D10742" t="s">
        <v>144</v>
      </c>
      <c r="E10742" s="9">
        <v>7</v>
      </c>
      <c r="F10742" s="9">
        <v>1</v>
      </c>
      <c r="G10742" s="9">
        <v>10</v>
      </c>
      <c r="H10742" s="9">
        <v>13</v>
      </c>
      <c r="I10742" s="9">
        <v>1.9256994724273682</v>
      </c>
      <c r="J10742" s="9">
        <v>1.9256994724273682</v>
      </c>
      <c r="K10742" s="9">
        <v>0</v>
      </c>
      <c r="L10742" s="9">
        <v>106.20596313476563</v>
      </c>
    </row>
    <row r="10743" spans="1:12" x14ac:dyDescent="0.25">
      <c r="A10743" s="5" t="str">
        <f t="shared" si="167"/>
        <v>1SublapSCEC711014</v>
      </c>
      <c r="B10743" s="9">
        <v>1</v>
      </c>
      <c r="C10743" t="s">
        <v>133</v>
      </c>
      <c r="D10743" t="s">
        <v>144</v>
      </c>
      <c r="E10743" s="9">
        <v>7</v>
      </c>
      <c r="F10743" s="9">
        <v>1</v>
      </c>
      <c r="G10743" s="9">
        <v>10</v>
      </c>
      <c r="H10743" s="9">
        <v>14</v>
      </c>
      <c r="I10743" s="9">
        <v>2.4572229385375977</v>
      </c>
      <c r="J10743" s="9">
        <v>2.4572229385375977</v>
      </c>
      <c r="K10743" s="9">
        <v>0</v>
      </c>
      <c r="L10743" s="9">
        <v>108.46062469482422</v>
      </c>
    </row>
    <row r="10744" spans="1:12" x14ac:dyDescent="0.25">
      <c r="A10744" s="5" t="str">
        <f t="shared" si="167"/>
        <v>1SublapSCEC711015</v>
      </c>
      <c r="B10744" s="9">
        <v>1</v>
      </c>
      <c r="C10744" t="s">
        <v>133</v>
      </c>
      <c r="D10744" t="s">
        <v>144</v>
      </c>
      <c r="E10744" s="9">
        <v>7</v>
      </c>
      <c r="F10744" s="9">
        <v>1</v>
      </c>
      <c r="G10744" s="9">
        <v>10</v>
      </c>
      <c r="H10744" s="9">
        <v>15</v>
      </c>
      <c r="I10744" s="9">
        <v>2.9471330642700195</v>
      </c>
      <c r="J10744" s="9">
        <v>2.9471330642700195</v>
      </c>
      <c r="K10744" s="9">
        <v>0</v>
      </c>
      <c r="L10744" s="9">
        <v>110.12721252441406</v>
      </c>
    </row>
    <row r="10745" spans="1:12" x14ac:dyDescent="0.25">
      <c r="A10745" s="5" t="str">
        <f t="shared" si="167"/>
        <v>1SublapSCEC711016</v>
      </c>
      <c r="B10745" s="9">
        <v>1</v>
      </c>
      <c r="C10745" t="s">
        <v>133</v>
      </c>
      <c r="D10745" t="s">
        <v>144</v>
      </c>
      <c r="E10745" s="9">
        <v>7</v>
      </c>
      <c r="F10745" s="9">
        <v>1</v>
      </c>
      <c r="G10745" s="9">
        <v>10</v>
      </c>
      <c r="H10745" s="9">
        <v>16</v>
      </c>
      <c r="I10745" s="9">
        <v>3.4321358203887939</v>
      </c>
      <c r="J10745" s="9">
        <v>3.4321358203887939</v>
      </c>
      <c r="K10745" s="9">
        <v>0</v>
      </c>
      <c r="L10745" s="9">
        <v>110.84072113037109</v>
      </c>
    </row>
    <row r="10746" spans="1:12" x14ac:dyDescent="0.25">
      <c r="A10746" s="5" t="str">
        <f t="shared" si="167"/>
        <v>1SublapSCEC711017</v>
      </c>
      <c r="B10746" s="9">
        <v>1</v>
      </c>
      <c r="C10746" t="s">
        <v>133</v>
      </c>
      <c r="D10746" t="s">
        <v>144</v>
      </c>
      <c r="E10746" s="9">
        <v>7</v>
      </c>
      <c r="F10746" s="9">
        <v>1</v>
      </c>
      <c r="G10746" s="9">
        <v>10</v>
      </c>
      <c r="H10746" s="9">
        <v>17</v>
      </c>
      <c r="I10746" s="9">
        <v>3.7661600112915039</v>
      </c>
      <c r="J10746" s="9">
        <v>2.2987089157104492</v>
      </c>
      <c r="K10746" s="9">
        <v>5.553494393825531E-2</v>
      </c>
      <c r="L10746" s="9">
        <v>110.70866394042969</v>
      </c>
    </row>
    <row r="10747" spans="1:12" x14ac:dyDescent="0.25">
      <c r="A10747" s="5" t="str">
        <f t="shared" si="167"/>
        <v>1SublapSCEC711018</v>
      </c>
      <c r="B10747" s="9">
        <v>1</v>
      </c>
      <c r="C10747" t="s">
        <v>133</v>
      </c>
      <c r="D10747" t="s">
        <v>144</v>
      </c>
      <c r="E10747" s="9">
        <v>7</v>
      </c>
      <c r="F10747" s="9">
        <v>1</v>
      </c>
      <c r="G10747" s="9">
        <v>10</v>
      </c>
      <c r="H10747" s="9">
        <v>18</v>
      </c>
      <c r="I10747" s="9">
        <v>4.003974437713623</v>
      </c>
      <c r="J10747" s="9">
        <v>3.0317325592041016</v>
      </c>
      <c r="K10747" s="9">
        <v>7.0827528834342957E-2</v>
      </c>
      <c r="L10747" s="9">
        <v>109.9803466796875</v>
      </c>
    </row>
    <row r="10748" spans="1:12" x14ac:dyDescent="0.25">
      <c r="A10748" s="5" t="str">
        <f t="shared" si="167"/>
        <v>1SublapSCEC711019</v>
      </c>
      <c r="B10748" s="9">
        <v>1</v>
      </c>
      <c r="C10748" t="s">
        <v>133</v>
      </c>
      <c r="D10748" t="s">
        <v>144</v>
      </c>
      <c r="E10748" s="9">
        <v>7</v>
      </c>
      <c r="F10748" s="9">
        <v>1</v>
      </c>
      <c r="G10748" s="9">
        <v>10</v>
      </c>
      <c r="H10748" s="9">
        <v>19</v>
      </c>
      <c r="I10748" s="9">
        <v>4.0524725914001465</v>
      </c>
      <c r="J10748" s="9">
        <v>3.4525527954101563</v>
      </c>
      <c r="K10748" s="9">
        <v>3.7407364696264267E-2</v>
      </c>
      <c r="L10748" s="9">
        <v>107.89239501953125</v>
      </c>
    </row>
    <row r="10749" spans="1:12" x14ac:dyDescent="0.25">
      <c r="A10749" s="5" t="str">
        <f t="shared" si="167"/>
        <v>1SublapSCEC711020</v>
      </c>
      <c r="B10749" s="9">
        <v>1</v>
      </c>
      <c r="C10749" t="s">
        <v>133</v>
      </c>
      <c r="D10749" t="s">
        <v>144</v>
      </c>
      <c r="E10749" s="9">
        <v>7</v>
      </c>
      <c r="F10749" s="9">
        <v>1</v>
      </c>
      <c r="G10749" s="9">
        <v>10</v>
      </c>
      <c r="H10749" s="9">
        <v>20</v>
      </c>
      <c r="I10749" s="9">
        <v>3.8149130344390869</v>
      </c>
      <c r="J10749" s="9">
        <v>3.3884487152099609</v>
      </c>
      <c r="K10749" s="9">
        <v>3.3870108425617218E-2</v>
      </c>
      <c r="L10749" s="9">
        <v>105.02870178222656</v>
      </c>
    </row>
    <row r="10750" spans="1:12" x14ac:dyDescent="0.25">
      <c r="A10750" s="5" t="str">
        <f t="shared" si="167"/>
        <v>1SublapSCEC711021</v>
      </c>
      <c r="B10750" s="9">
        <v>1</v>
      </c>
      <c r="C10750" t="s">
        <v>133</v>
      </c>
      <c r="D10750" t="s">
        <v>144</v>
      </c>
      <c r="E10750" s="9">
        <v>7</v>
      </c>
      <c r="F10750" s="9">
        <v>1</v>
      </c>
      <c r="G10750" s="9">
        <v>10</v>
      </c>
      <c r="H10750" s="9">
        <v>21</v>
      </c>
      <c r="I10750" s="9">
        <v>3.5867214202880859</v>
      </c>
      <c r="J10750" s="9">
        <v>3.2032232284545898</v>
      </c>
      <c r="K10750" s="9">
        <v>2.5224579498171806E-2</v>
      </c>
      <c r="L10750" s="9">
        <v>101.24113464355469</v>
      </c>
    </row>
    <row r="10751" spans="1:12" x14ac:dyDescent="0.25">
      <c r="A10751" s="5" t="str">
        <f t="shared" si="167"/>
        <v>1SublapSCEC711022</v>
      </c>
      <c r="B10751" s="9">
        <v>1</v>
      </c>
      <c r="C10751" t="s">
        <v>133</v>
      </c>
      <c r="D10751" t="s">
        <v>144</v>
      </c>
      <c r="E10751" s="9">
        <v>7</v>
      </c>
      <c r="F10751" s="9">
        <v>1</v>
      </c>
      <c r="G10751" s="9">
        <v>10</v>
      </c>
      <c r="H10751" s="9">
        <v>22</v>
      </c>
      <c r="I10751" s="9">
        <v>3.3538773059844971</v>
      </c>
      <c r="J10751" s="9">
        <v>3.9308788776397705</v>
      </c>
      <c r="K10751" s="9">
        <v>5.7490266859531403E-2</v>
      </c>
      <c r="L10751" s="9">
        <v>97.399375915527344</v>
      </c>
    </row>
    <row r="10752" spans="1:12" x14ac:dyDescent="0.25">
      <c r="A10752" s="5" t="str">
        <f t="shared" si="167"/>
        <v>1SublapSCEC711023</v>
      </c>
      <c r="B10752" s="9">
        <v>1</v>
      </c>
      <c r="C10752" t="s">
        <v>133</v>
      </c>
      <c r="D10752" t="s">
        <v>144</v>
      </c>
      <c r="E10752" s="9">
        <v>7</v>
      </c>
      <c r="F10752" s="9">
        <v>1</v>
      </c>
      <c r="G10752" s="9">
        <v>10</v>
      </c>
      <c r="H10752" s="9">
        <v>23</v>
      </c>
      <c r="I10752" s="9">
        <v>2.936786413192749</v>
      </c>
      <c r="J10752" s="9">
        <v>3.1821374893188477</v>
      </c>
      <c r="K10752" s="9">
        <v>3.2193232327699661E-2</v>
      </c>
      <c r="L10752" s="9">
        <v>94.711860656738281</v>
      </c>
    </row>
    <row r="10753" spans="1:12" x14ac:dyDescent="0.25">
      <c r="A10753" s="5" t="str">
        <f t="shared" si="167"/>
        <v>1SublapSCEC711024</v>
      </c>
      <c r="B10753" s="9">
        <v>1</v>
      </c>
      <c r="C10753" t="s">
        <v>133</v>
      </c>
      <c r="D10753" t="s">
        <v>144</v>
      </c>
      <c r="E10753" s="9">
        <v>7</v>
      </c>
      <c r="F10753" s="9">
        <v>1</v>
      </c>
      <c r="G10753" s="9">
        <v>10</v>
      </c>
      <c r="H10753" s="9">
        <v>24</v>
      </c>
      <c r="I10753" s="9">
        <v>2.4694747924804688</v>
      </c>
      <c r="J10753" s="9">
        <v>2.6304049491882324</v>
      </c>
      <c r="K10753" s="9">
        <v>2.7090189978480339E-2</v>
      </c>
      <c r="L10753" s="9">
        <v>92.303840637207031</v>
      </c>
    </row>
    <row r="10754" spans="1:12" x14ac:dyDescent="0.25">
      <c r="A10754" s="5" t="str">
        <f t="shared" si="167"/>
        <v>1SublapSCEC8021</v>
      </c>
      <c r="B10754" s="9">
        <v>1</v>
      </c>
      <c r="C10754" t="s">
        <v>133</v>
      </c>
      <c r="D10754" t="s">
        <v>144</v>
      </c>
      <c r="E10754" s="9">
        <v>8</v>
      </c>
      <c r="F10754" s="9">
        <v>0</v>
      </c>
      <c r="G10754" s="9">
        <v>2</v>
      </c>
      <c r="H10754" s="9">
        <v>1</v>
      </c>
      <c r="I10754" s="9">
        <v>1.7403926849365234</v>
      </c>
      <c r="J10754" s="9">
        <v>1.7403926849365234</v>
      </c>
      <c r="K10754" s="9">
        <v>0</v>
      </c>
      <c r="L10754" s="9">
        <v>82.48590087890625</v>
      </c>
    </row>
    <row r="10755" spans="1:12" x14ac:dyDescent="0.25">
      <c r="A10755" s="5" t="str">
        <f t="shared" ref="A10755:A10818" si="168">B10755&amp;C10755&amp;D10755&amp;E10755&amp;F10755&amp;G10755&amp;H10755</f>
        <v>1SublapSCEC8022</v>
      </c>
      <c r="B10755" s="9">
        <v>1</v>
      </c>
      <c r="C10755" t="s">
        <v>133</v>
      </c>
      <c r="D10755" t="s">
        <v>144</v>
      </c>
      <c r="E10755" s="9">
        <v>8</v>
      </c>
      <c r="F10755" s="9">
        <v>0</v>
      </c>
      <c r="G10755" s="9">
        <v>2</v>
      </c>
      <c r="H10755" s="9">
        <v>2</v>
      </c>
      <c r="I10755" s="9">
        <v>1.4752795696258545</v>
      </c>
      <c r="J10755" s="9">
        <v>1.4752795696258545</v>
      </c>
      <c r="K10755" s="9">
        <v>0</v>
      </c>
      <c r="L10755" s="9">
        <v>80.922935485839844</v>
      </c>
    </row>
    <row r="10756" spans="1:12" x14ac:dyDescent="0.25">
      <c r="A10756" s="5" t="str">
        <f t="shared" si="168"/>
        <v>1SublapSCEC8023</v>
      </c>
      <c r="B10756" s="9">
        <v>1</v>
      </c>
      <c r="C10756" t="s">
        <v>133</v>
      </c>
      <c r="D10756" t="s">
        <v>144</v>
      </c>
      <c r="E10756" s="9">
        <v>8</v>
      </c>
      <c r="F10756" s="9">
        <v>0</v>
      </c>
      <c r="G10756" s="9">
        <v>2</v>
      </c>
      <c r="H10756" s="9">
        <v>3</v>
      </c>
      <c r="I10756" s="9">
        <v>1.2952448129653931</v>
      </c>
      <c r="J10756" s="9">
        <v>1.2952448129653931</v>
      </c>
      <c r="K10756" s="9">
        <v>0</v>
      </c>
      <c r="L10756" s="9">
        <v>79.831497192382813</v>
      </c>
    </row>
    <row r="10757" spans="1:12" x14ac:dyDescent="0.25">
      <c r="A10757" s="5" t="str">
        <f t="shared" si="168"/>
        <v>1SublapSCEC8024</v>
      </c>
      <c r="B10757" s="9">
        <v>1</v>
      </c>
      <c r="C10757" t="s">
        <v>133</v>
      </c>
      <c r="D10757" t="s">
        <v>144</v>
      </c>
      <c r="E10757" s="9">
        <v>8</v>
      </c>
      <c r="F10757" s="9">
        <v>0</v>
      </c>
      <c r="G10757" s="9">
        <v>2</v>
      </c>
      <c r="H10757" s="9">
        <v>4</v>
      </c>
      <c r="I10757" s="9">
        <v>1.1610904932022095</v>
      </c>
      <c r="J10757" s="9">
        <v>1.1610904932022095</v>
      </c>
      <c r="K10757" s="9">
        <v>0</v>
      </c>
      <c r="L10757" s="9">
        <v>79.141036987304688</v>
      </c>
    </row>
    <row r="10758" spans="1:12" x14ac:dyDescent="0.25">
      <c r="A10758" s="5" t="str">
        <f t="shared" si="168"/>
        <v>1SublapSCEC8025</v>
      </c>
      <c r="B10758" s="9">
        <v>1</v>
      </c>
      <c r="C10758" t="s">
        <v>133</v>
      </c>
      <c r="D10758" t="s">
        <v>144</v>
      </c>
      <c r="E10758" s="9">
        <v>8</v>
      </c>
      <c r="F10758" s="9">
        <v>0</v>
      </c>
      <c r="G10758" s="9">
        <v>2</v>
      </c>
      <c r="H10758" s="9">
        <v>5</v>
      </c>
      <c r="I10758" s="9">
        <v>1.0526679754257202</v>
      </c>
      <c r="J10758" s="9">
        <v>1.0526679754257202</v>
      </c>
      <c r="K10758" s="9">
        <v>0</v>
      </c>
      <c r="L10758" s="9">
        <v>78.117080688476563</v>
      </c>
    </row>
    <row r="10759" spans="1:12" x14ac:dyDescent="0.25">
      <c r="A10759" s="5" t="str">
        <f t="shared" si="168"/>
        <v>1SublapSCEC8026</v>
      </c>
      <c r="B10759" s="9">
        <v>1</v>
      </c>
      <c r="C10759" t="s">
        <v>133</v>
      </c>
      <c r="D10759" t="s">
        <v>144</v>
      </c>
      <c r="E10759" s="9">
        <v>8</v>
      </c>
      <c r="F10759" s="9">
        <v>0</v>
      </c>
      <c r="G10759" s="9">
        <v>2</v>
      </c>
      <c r="H10759" s="9">
        <v>6</v>
      </c>
      <c r="I10759" s="9">
        <v>0.99509268999099731</v>
      </c>
      <c r="J10759" s="9">
        <v>0.99509268999099731</v>
      </c>
      <c r="K10759" s="9">
        <v>0</v>
      </c>
      <c r="L10759" s="9">
        <v>77.527915954589844</v>
      </c>
    </row>
    <row r="10760" spans="1:12" x14ac:dyDescent="0.25">
      <c r="A10760" s="5" t="str">
        <f t="shared" si="168"/>
        <v>1SublapSCEC8027</v>
      </c>
      <c r="B10760" s="9">
        <v>1</v>
      </c>
      <c r="C10760" t="s">
        <v>133</v>
      </c>
      <c r="D10760" t="s">
        <v>144</v>
      </c>
      <c r="E10760" s="9">
        <v>8</v>
      </c>
      <c r="F10760" s="9">
        <v>0</v>
      </c>
      <c r="G10760" s="9">
        <v>2</v>
      </c>
      <c r="H10760" s="9">
        <v>7</v>
      </c>
      <c r="I10760" s="9">
        <v>0.95479673147201538</v>
      </c>
      <c r="J10760" s="9">
        <v>0.95479673147201538</v>
      </c>
      <c r="K10760" s="9">
        <v>0</v>
      </c>
      <c r="L10760" s="9">
        <v>76.818870544433594</v>
      </c>
    </row>
    <row r="10761" spans="1:12" x14ac:dyDescent="0.25">
      <c r="A10761" s="5" t="str">
        <f t="shared" si="168"/>
        <v>1SublapSCEC8028</v>
      </c>
      <c r="B10761" s="9">
        <v>1</v>
      </c>
      <c r="C10761" t="s">
        <v>133</v>
      </c>
      <c r="D10761" t="s">
        <v>144</v>
      </c>
      <c r="E10761" s="9">
        <v>8</v>
      </c>
      <c r="F10761" s="9">
        <v>0</v>
      </c>
      <c r="G10761" s="9">
        <v>2</v>
      </c>
      <c r="H10761" s="9">
        <v>8</v>
      </c>
      <c r="I10761" s="9">
        <v>0.91165202856063843</v>
      </c>
      <c r="J10761" s="9">
        <v>0.91165202856063843</v>
      </c>
      <c r="K10761" s="9">
        <v>0</v>
      </c>
      <c r="L10761" s="9">
        <v>76.501899719238281</v>
      </c>
    </row>
    <row r="10762" spans="1:12" x14ac:dyDescent="0.25">
      <c r="A10762" s="5" t="str">
        <f t="shared" si="168"/>
        <v>1SublapSCEC8029</v>
      </c>
      <c r="B10762" s="9">
        <v>1</v>
      </c>
      <c r="C10762" t="s">
        <v>133</v>
      </c>
      <c r="D10762" t="s">
        <v>144</v>
      </c>
      <c r="E10762" s="9">
        <v>8</v>
      </c>
      <c r="F10762" s="9">
        <v>0</v>
      </c>
      <c r="G10762" s="9">
        <v>2</v>
      </c>
      <c r="H10762" s="9">
        <v>9</v>
      </c>
      <c r="I10762" s="9">
        <v>0.81619852781295776</v>
      </c>
      <c r="J10762" s="9">
        <v>0.81619852781295776</v>
      </c>
      <c r="K10762" s="9">
        <v>0</v>
      </c>
      <c r="L10762" s="9">
        <v>78.989265441894531</v>
      </c>
    </row>
    <row r="10763" spans="1:12" x14ac:dyDescent="0.25">
      <c r="A10763" s="5" t="str">
        <f t="shared" si="168"/>
        <v>1SublapSCEC80210</v>
      </c>
      <c r="B10763" s="9">
        <v>1</v>
      </c>
      <c r="C10763" t="s">
        <v>133</v>
      </c>
      <c r="D10763" t="s">
        <v>144</v>
      </c>
      <c r="E10763" s="9">
        <v>8</v>
      </c>
      <c r="F10763" s="9">
        <v>0</v>
      </c>
      <c r="G10763" s="9">
        <v>2</v>
      </c>
      <c r="H10763" s="9">
        <v>10</v>
      </c>
      <c r="I10763" s="9">
        <v>0.73345959186553955</v>
      </c>
      <c r="J10763" s="9">
        <v>0.73345959186553955</v>
      </c>
      <c r="K10763" s="9">
        <v>0</v>
      </c>
      <c r="L10763" s="9">
        <v>83.533401489257813</v>
      </c>
    </row>
    <row r="10764" spans="1:12" x14ac:dyDescent="0.25">
      <c r="A10764" s="5" t="str">
        <f t="shared" si="168"/>
        <v>1SublapSCEC80211</v>
      </c>
      <c r="B10764" s="9">
        <v>1</v>
      </c>
      <c r="C10764" t="s">
        <v>133</v>
      </c>
      <c r="D10764" t="s">
        <v>144</v>
      </c>
      <c r="E10764" s="9">
        <v>8</v>
      </c>
      <c r="F10764" s="9">
        <v>0</v>
      </c>
      <c r="G10764" s="9">
        <v>2</v>
      </c>
      <c r="H10764" s="9">
        <v>11</v>
      </c>
      <c r="I10764" s="9">
        <v>0.79679512977600098</v>
      </c>
      <c r="J10764" s="9">
        <v>0.79679512977600098</v>
      </c>
      <c r="K10764" s="9">
        <v>0</v>
      </c>
      <c r="L10764" s="9">
        <v>88.107177734375</v>
      </c>
    </row>
    <row r="10765" spans="1:12" x14ac:dyDescent="0.25">
      <c r="A10765" s="5" t="str">
        <f t="shared" si="168"/>
        <v>1SublapSCEC80212</v>
      </c>
      <c r="B10765" s="9">
        <v>1</v>
      </c>
      <c r="C10765" t="s">
        <v>133</v>
      </c>
      <c r="D10765" t="s">
        <v>144</v>
      </c>
      <c r="E10765" s="9">
        <v>8</v>
      </c>
      <c r="F10765" s="9">
        <v>0</v>
      </c>
      <c r="G10765" s="9">
        <v>2</v>
      </c>
      <c r="H10765" s="9">
        <v>12</v>
      </c>
      <c r="I10765" s="9">
        <v>1.026030421257019</v>
      </c>
      <c r="J10765" s="9">
        <v>1.026030421257019</v>
      </c>
      <c r="K10765" s="9">
        <v>0</v>
      </c>
      <c r="L10765" s="9">
        <v>92.432563781738281</v>
      </c>
    </row>
    <row r="10766" spans="1:12" x14ac:dyDescent="0.25">
      <c r="A10766" s="5" t="str">
        <f t="shared" si="168"/>
        <v>1SublapSCEC80213</v>
      </c>
      <c r="B10766" s="9">
        <v>1</v>
      </c>
      <c r="C10766" t="s">
        <v>133</v>
      </c>
      <c r="D10766" t="s">
        <v>144</v>
      </c>
      <c r="E10766" s="9">
        <v>8</v>
      </c>
      <c r="F10766" s="9">
        <v>0</v>
      </c>
      <c r="G10766" s="9">
        <v>2</v>
      </c>
      <c r="H10766" s="9">
        <v>13</v>
      </c>
      <c r="I10766" s="9">
        <v>1.3673447370529175</v>
      </c>
      <c r="J10766" s="9">
        <v>1.3673447370529175</v>
      </c>
      <c r="K10766" s="9">
        <v>0</v>
      </c>
      <c r="L10766" s="9">
        <v>95.481796264648438</v>
      </c>
    </row>
    <row r="10767" spans="1:12" x14ac:dyDescent="0.25">
      <c r="A10767" s="5" t="str">
        <f t="shared" si="168"/>
        <v>1SublapSCEC80214</v>
      </c>
      <c r="B10767" s="9">
        <v>1</v>
      </c>
      <c r="C10767" t="s">
        <v>133</v>
      </c>
      <c r="D10767" t="s">
        <v>144</v>
      </c>
      <c r="E10767" s="9">
        <v>8</v>
      </c>
      <c r="F10767" s="9">
        <v>0</v>
      </c>
      <c r="G10767" s="9">
        <v>2</v>
      </c>
      <c r="H10767" s="9">
        <v>14</v>
      </c>
      <c r="I10767" s="9">
        <v>1.7637243270874023</v>
      </c>
      <c r="J10767" s="9">
        <v>1.7637243270874023</v>
      </c>
      <c r="K10767" s="9">
        <v>0</v>
      </c>
      <c r="L10767" s="9">
        <v>97.831092834472656</v>
      </c>
    </row>
    <row r="10768" spans="1:12" x14ac:dyDescent="0.25">
      <c r="A10768" s="5" t="str">
        <f t="shared" si="168"/>
        <v>1SublapSCEC80215</v>
      </c>
      <c r="B10768" s="9">
        <v>1</v>
      </c>
      <c r="C10768" t="s">
        <v>133</v>
      </c>
      <c r="D10768" t="s">
        <v>144</v>
      </c>
      <c r="E10768" s="9">
        <v>8</v>
      </c>
      <c r="F10768" s="9">
        <v>0</v>
      </c>
      <c r="G10768" s="9">
        <v>2</v>
      </c>
      <c r="H10768" s="9">
        <v>15</v>
      </c>
      <c r="I10768" s="9">
        <v>2.1608002185821533</v>
      </c>
      <c r="J10768" s="9">
        <v>2.1608002185821533</v>
      </c>
      <c r="K10768" s="9">
        <v>0</v>
      </c>
      <c r="L10768" s="9">
        <v>99.372482299804688</v>
      </c>
    </row>
    <row r="10769" spans="1:12" x14ac:dyDescent="0.25">
      <c r="A10769" s="5" t="str">
        <f t="shared" si="168"/>
        <v>1SublapSCEC80216</v>
      </c>
      <c r="B10769" s="9">
        <v>1</v>
      </c>
      <c r="C10769" t="s">
        <v>133</v>
      </c>
      <c r="D10769" t="s">
        <v>144</v>
      </c>
      <c r="E10769" s="9">
        <v>8</v>
      </c>
      <c r="F10769" s="9">
        <v>0</v>
      </c>
      <c r="G10769" s="9">
        <v>2</v>
      </c>
      <c r="H10769" s="9">
        <v>16</v>
      </c>
      <c r="I10769" s="9">
        <v>2.5854020118713379</v>
      </c>
      <c r="J10769" s="9">
        <v>2.5854020118713379</v>
      </c>
      <c r="K10769" s="9">
        <v>0</v>
      </c>
      <c r="L10769" s="9">
        <v>99.365570068359375</v>
      </c>
    </row>
    <row r="10770" spans="1:12" x14ac:dyDescent="0.25">
      <c r="A10770" s="5" t="str">
        <f t="shared" si="168"/>
        <v>1SublapSCEC80217</v>
      </c>
      <c r="B10770" s="9">
        <v>1</v>
      </c>
      <c r="C10770" t="s">
        <v>133</v>
      </c>
      <c r="D10770" t="s">
        <v>144</v>
      </c>
      <c r="E10770" s="9">
        <v>8</v>
      </c>
      <c r="F10770" s="9">
        <v>0</v>
      </c>
      <c r="G10770" s="9">
        <v>2</v>
      </c>
      <c r="H10770" s="9">
        <v>17</v>
      </c>
      <c r="I10770" s="9">
        <v>2.9046201705932617</v>
      </c>
      <c r="J10770" s="9">
        <v>1.7172427177429199</v>
      </c>
      <c r="K10770" s="9">
        <v>1.9779004156589508E-2</v>
      </c>
      <c r="L10770" s="9">
        <v>98.219764709472656</v>
      </c>
    </row>
    <row r="10771" spans="1:12" x14ac:dyDescent="0.25">
      <c r="A10771" s="5" t="str">
        <f t="shared" si="168"/>
        <v>1SublapSCEC80218</v>
      </c>
      <c r="B10771" s="9">
        <v>1</v>
      </c>
      <c r="C10771" t="s">
        <v>133</v>
      </c>
      <c r="D10771" t="s">
        <v>144</v>
      </c>
      <c r="E10771" s="9">
        <v>8</v>
      </c>
      <c r="F10771" s="9">
        <v>0</v>
      </c>
      <c r="G10771" s="9">
        <v>2</v>
      </c>
      <c r="H10771" s="9">
        <v>18</v>
      </c>
      <c r="I10771" s="9">
        <v>3.1728546619415283</v>
      </c>
      <c r="J10771" s="9">
        <v>2.5422649383544922</v>
      </c>
      <c r="K10771" s="9">
        <v>3.4272059798240662E-2</v>
      </c>
      <c r="L10771" s="9">
        <v>95.017463684082031</v>
      </c>
    </row>
    <row r="10772" spans="1:12" x14ac:dyDescent="0.25">
      <c r="A10772" s="5" t="str">
        <f t="shared" si="168"/>
        <v>1SublapSCEC80219</v>
      </c>
      <c r="B10772" s="9">
        <v>1</v>
      </c>
      <c r="C10772" t="s">
        <v>133</v>
      </c>
      <c r="D10772" t="s">
        <v>144</v>
      </c>
      <c r="E10772" s="9">
        <v>8</v>
      </c>
      <c r="F10772" s="9">
        <v>0</v>
      </c>
      <c r="G10772" s="9">
        <v>2</v>
      </c>
      <c r="H10772" s="9">
        <v>19</v>
      </c>
      <c r="I10772" s="9">
        <v>3.220674991607666</v>
      </c>
      <c r="J10772" s="9">
        <v>2.8556361198425293</v>
      </c>
      <c r="K10772" s="9">
        <v>2.5601033121347427E-2</v>
      </c>
      <c r="L10772" s="9">
        <v>92.231246948242188</v>
      </c>
    </row>
    <row r="10773" spans="1:12" x14ac:dyDescent="0.25">
      <c r="A10773" s="5" t="str">
        <f t="shared" si="168"/>
        <v>1SublapSCEC80220</v>
      </c>
      <c r="B10773" s="9">
        <v>1</v>
      </c>
      <c r="C10773" t="s">
        <v>133</v>
      </c>
      <c r="D10773" t="s">
        <v>144</v>
      </c>
      <c r="E10773" s="9">
        <v>8</v>
      </c>
      <c r="F10773" s="9">
        <v>0</v>
      </c>
      <c r="G10773" s="9">
        <v>2</v>
      </c>
      <c r="H10773" s="9">
        <v>20</v>
      </c>
      <c r="I10773" s="9">
        <v>3.0118234157562256</v>
      </c>
      <c r="J10773" s="9">
        <v>2.7459688186645508</v>
      </c>
      <c r="K10773" s="9">
        <v>1.085603516548872E-2</v>
      </c>
      <c r="L10773" s="9">
        <v>90.870513916015625</v>
      </c>
    </row>
    <row r="10774" spans="1:12" x14ac:dyDescent="0.25">
      <c r="A10774" s="5" t="str">
        <f t="shared" si="168"/>
        <v>1SublapSCEC80221</v>
      </c>
      <c r="B10774" s="9">
        <v>1</v>
      </c>
      <c r="C10774" t="s">
        <v>133</v>
      </c>
      <c r="D10774" t="s">
        <v>144</v>
      </c>
      <c r="E10774" s="9">
        <v>8</v>
      </c>
      <c r="F10774" s="9">
        <v>0</v>
      </c>
      <c r="G10774" s="9">
        <v>2</v>
      </c>
      <c r="H10774" s="9">
        <v>21</v>
      </c>
      <c r="I10774" s="9">
        <v>2.8302996158599854</v>
      </c>
      <c r="J10774" s="9">
        <v>2.5994889736175537</v>
      </c>
      <c r="K10774" s="9">
        <v>1.4586374163627625E-2</v>
      </c>
      <c r="L10774" s="9">
        <v>87.781295776367188</v>
      </c>
    </row>
    <row r="10775" spans="1:12" x14ac:dyDescent="0.25">
      <c r="A10775" s="5" t="str">
        <f t="shared" si="168"/>
        <v>1SublapSCEC80222</v>
      </c>
      <c r="B10775" s="9">
        <v>1</v>
      </c>
      <c r="C10775" t="s">
        <v>133</v>
      </c>
      <c r="D10775" t="s">
        <v>144</v>
      </c>
      <c r="E10775" s="9">
        <v>8</v>
      </c>
      <c r="F10775" s="9">
        <v>0</v>
      </c>
      <c r="G10775" s="9">
        <v>2</v>
      </c>
      <c r="H10775" s="9">
        <v>22</v>
      </c>
      <c r="I10775" s="9">
        <v>2.6591312885284424</v>
      </c>
      <c r="J10775" s="9">
        <v>3.1998639106750488</v>
      </c>
      <c r="K10775" s="9">
        <v>2.0412800833582878E-2</v>
      </c>
      <c r="L10775" s="9">
        <v>85.46685791015625</v>
      </c>
    </row>
    <row r="10776" spans="1:12" x14ac:dyDescent="0.25">
      <c r="A10776" s="5" t="str">
        <f t="shared" si="168"/>
        <v>1SublapSCEC80223</v>
      </c>
      <c r="B10776" s="9">
        <v>1</v>
      </c>
      <c r="C10776" t="s">
        <v>133</v>
      </c>
      <c r="D10776" t="s">
        <v>144</v>
      </c>
      <c r="E10776" s="9">
        <v>8</v>
      </c>
      <c r="F10776" s="9">
        <v>0</v>
      </c>
      <c r="G10776" s="9">
        <v>2</v>
      </c>
      <c r="H10776" s="9">
        <v>23</v>
      </c>
      <c r="I10776" s="9">
        <v>2.3597655296325684</v>
      </c>
      <c r="J10776" s="9">
        <v>2.5676944255828857</v>
      </c>
      <c r="K10776" s="9">
        <v>1.2307463213801384E-2</v>
      </c>
      <c r="L10776" s="9">
        <v>84.086936950683594</v>
      </c>
    </row>
    <row r="10777" spans="1:12" x14ac:dyDescent="0.25">
      <c r="A10777" s="5" t="str">
        <f t="shared" si="168"/>
        <v>1SublapSCEC80224</v>
      </c>
      <c r="B10777" s="9">
        <v>1</v>
      </c>
      <c r="C10777" t="s">
        <v>133</v>
      </c>
      <c r="D10777" t="s">
        <v>144</v>
      </c>
      <c r="E10777" s="9">
        <v>8</v>
      </c>
      <c r="F10777" s="9">
        <v>0</v>
      </c>
      <c r="G10777" s="9">
        <v>2</v>
      </c>
      <c r="H10777" s="9">
        <v>24</v>
      </c>
      <c r="I10777" s="9">
        <v>1.9809216260910034</v>
      </c>
      <c r="J10777" s="9">
        <v>2.0952262878417969</v>
      </c>
      <c r="K10777" s="9">
        <v>1.0249297134578228E-2</v>
      </c>
      <c r="L10777" s="9">
        <v>82.538894653320313</v>
      </c>
    </row>
    <row r="10778" spans="1:12" x14ac:dyDescent="0.25">
      <c r="A10778" s="5" t="str">
        <f t="shared" si="168"/>
        <v>1SublapSCEC80101</v>
      </c>
      <c r="B10778" s="9">
        <v>1</v>
      </c>
      <c r="C10778" t="s">
        <v>133</v>
      </c>
      <c r="D10778" t="s">
        <v>144</v>
      </c>
      <c r="E10778" s="9">
        <v>8</v>
      </c>
      <c r="F10778" s="9">
        <v>0</v>
      </c>
      <c r="G10778" s="9">
        <v>10</v>
      </c>
      <c r="H10778" s="9">
        <v>1</v>
      </c>
      <c r="I10778" s="9">
        <v>1.705940842628479</v>
      </c>
      <c r="J10778" s="9">
        <v>1.705940842628479</v>
      </c>
      <c r="K10778" s="9">
        <v>0</v>
      </c>
      <c r="L10778" s="9">
        <v>81.449455261230469</v>
      </c>
    </row>
    <row r="10779" spans="1:12" x14ac:dyDescent="0.25">
      <c r="A10779" s="5" t="str">
        <f t="shared" si="168"/>
        <v>1SublapSCEC80102</v>
      </c>
      <c r="B10779" s="9">
        <v>1</v>
      </c>
      <c r="C10779" t="s">
        <v>133</v>
      </c>
      <c r="D10779" t="s">
        <v>144</v>
      </c>
      <c r="E10779" s="9">
        <v>8</v>
      </c>
      <c r="F10779" s="9">
        <v>0</v>
      </c>
      <c r="G10779" s="9">
        <v>10</v>
      </c>
      <c r="H10779" s="9">
        <v>2</v>
      </c>
      <c r="I10779" s="9">
        <v>1.4405626058578491</v>
      </c>
      <c r="J10779" s="9">
        <v>1.4405626058578491</v>
      </c>
      <c r="K10779" s="9">
        <v>0</v>
      </c>
      <c r="L10779" s="9">
        <v>80.046798706054688</v>
      </c>
    </row>
    <row r="10780" spans="1:12" x14ac:dyDescent="0.25">
      <c r="A10780" s="5" t="str">
        <f t="shared" si="168"/>
        <v>1SublapSCEC80103</v>
      </c>
      <c r="B10780" s="9">
        <v>1</v>
      </c>
      <c r="C10780" t="s">
        <v>133</v>
      </c>
      <c r="D10780" t="s">
        <v>144</v>
      </c>
      <c r="E10780" s="9">
        <v>8</v>
      </c>
      <c r="F10780" s="9">
        <v>0</v>
      </c>
      <c r="G10780" s="9">
        <v>10</v>
      </c>
      <c r="H10780" s="9">
        <v>3</v>
      </c>
      <c r="I10780" s="9">
        <v>1.2682534456253052</v>
      </c>
      <c r="J10780" s="9">
        <v>1.2682534456253052</v>
      </c>
      <c r="K10780" s="9">
        <v>0</v>
      </c>
      <c r="L10780" s="9">
        <v>79.062240600585938</v>
      </c>
    </row>
    <row r="10781" spans="1:12" x14ac:dyDescent="0.25">
      <c r="A10781" s="5" t="str">
        <f t="shared" si="168"/>
        <v>1SublapSCEC80104</v>
      </c>
      <c r="B10781" s="9">
        <v>1</v>
      </c>
      <c r="C10781" t="s">
        <v>133</v>
      </c>
      <c r="D10781" t="s">
        <v>144</v>
      </c>
      <c r="E10781" s="9">
        <v>8</v>
      </c>
      <c r="F10781" s="9">
        <v>0</v>
      </c>
      <c r="G10781" s="9">
        <v>10</v>
      </c>
      <c r="H10781" s="9">
        <v>4</v>
      </c>
      <c r="I10781" s="9">
        <v>1.1379221677780151</v>
      </c>
      <c r="J10781" s="9">
        <v>1.1379221677780151</v>
      </c>
      <c r="K10781" s="9">
        <v>0</v>
      </c>
      <c r="L10781" s="9">
        <v>78.264167785644531</v>
      </c>
    </row>
    <row r="10782" spans="1:12" x14ac:dyDescent="0.25">
      <c r="A10782" s="5" t="str">
        <f t="shared" si="168"/>
        <v>1SublapSCEC80105</v>
      </c>
      <c r="B10782" s="9">
        <v>1</v>
      </c>
      <c r="C10782" t="s">
        <v>133</v>
      </c>
      <c r="D10782" t="s">
        <v>144</v>
      </c>
      <c r="E10782" s="9">
        <v>8</v>
      </c>
      <c r="F10782" s="9">
        <v>0</v>
      </c>
      <c r="G10782" s="9">
        <v>10</v>
      </c>
      <c r="H10782" s="9">
        <v>5</v>
      </c>
      <c r="I10782" s="9">
        <v>1.0292155742645264</v>
      </c>
      <c r="J10782" s="9">
        <v>1.0292155742645264</v>
      </c>
      <c r="K10782" s="9">
        <v>0</v>
      </c>
      <c r="L10782" s="9">
        <v>77.052688598632813</v>
      </c>
    </row>
    <row r="10783" spans="1:12" x14ac:dyDescent="0.25">
      <c r="A10783" s="5" t="str">
        <f t="shared" si="168"/>
        <v>1SublapSCEC80106</v>
      </c>
      <c r="B10783" s="9">
        <v>1</v>
      </c>
      <c r="C10783" t="s">
        <v>133</v>
      </c>
      <c r="D10783" t="s">
        <v>144</v>
      </c>
      <c r="E10783" s="9">
        <v>8</v>
      </c>
      <c r="F10783" s="9">
        <v>0</v>
      </c>
      <c r="G10783" s="9">
        <v>10</v>
      </c>
      <c r="H10783" s="9">
        <v>6</v>
      </c>
      <c r="I10783" s="9">
        <v>0.96666628122329712</v>
      </c>
      <c r="J10783" s="9">
        <v>0.96666628122329712</v>
      </c>
      <c r="K10783" s="9">
        <v>0</v>
      </c>
      <c r="L10783" s="9">
        <v>76.140342712402344</v>
      </c>
    </row>
    <row r="10784" spans="1:12" x14ac:dyDescent="0.25">
      <c r="A10784" s="5" t="str">
        <f t="shared" si="168"/>
        <v>1SublapSCEC80107</v>
      </c>
      <c r="B10784" s="9">
        <v>1</v>
      </c>
      <c r="C10784" t="s">
        <v>133</v>
      </c>
      <c r="D10784" t="s">
        <v>144</v>
      </c>
      <c r="E10784" s="9">
        <v>8</v>
      </c>
      <c r="F10784" s="9">
        <v>0</v>
      </c>
      <c r="G10784" s="9">
        <v>10</v>
      </c>
      <c r="H10784" s="9">
        <v>7</v>
      </c>
      <c r="I10784" s="9">
        <v>0.92961055040359497</v>
      </c>
      <c r="J10784" s="9">
        <v>0.92961055040359497</v>
      </c>
      <c r="K10784" s="9">
        <v>0</v>
      </c>
      <c r="L10784" s="9">
        <v>75.782936096191406</v>
      </c>
    </row>
    <row r="10785" spans="1:12" x14ac:dyDescent="0.25">
      <c r="A10785" s="5" t="str">
        <f t="shared" si="168"/>
        <v>1SublapSCEC80108</v>
      </c>
      <c r="B10785" s="9">
        <v>1</v>
      </c>
      <c r="C10785" t="s">
        <v>133</v>
      </c>
      <c r="D10785" t="s">
        <v>144</v>
      </c>
      <c r="E10785" s="9">
        <v>8</v>
      </c>
      <c r="F10785" s="9">
        <v>0</v>
      </c>
      <c r="G10785" s="9">
        <v>10</v>
      </c>
      <c r="H10785" s="9">
        <v>8</v>
      </c>
      <c r="I10785" s="9">
        <v>0.86812573671340942</v>
      </c>
      <c r="J10785" s="9">
        <v>0.86812573671340942</v>
      </c>
      <c r="K10785" s="9">
        <v>0</v>
      </c>
      <c r="L10785" s="9">
        <v>75.358604431152344</v>
      </c>
    </row>
    <row r="10786" spans="1:12" x14ac:dyDescent="0.25">
      <c r="A10786" s="5" t="str">
        <f t="shared" si="168"/>
        <v>1SublapSCEC80109</v>
      </c>
      <c r="B10786" s="9">
        <v>1</v>
      </c>
      <c r="C10786" t="s">
        <v>133</v>
      </c>
      <c r="D10786" t="s">
        <v>144</v>
      </c>
      <c r="E10786" s="9">
        <v>8</v>
      </c>
      <c r="F10786" s="9">
        <v>0</v>
      </c>
      <c r="G10786" s="9">
        <v>10</v>
      </c>
      <c r="H10786" s="9">
        <v>9</v>
      </c>
      <c r="I10786" s="9">
        <v>0.77723884582519531</v>
      </c>
      <c r="J10786" s="9">
        <v>0.77723884582519531</v>
      </c>
      <c r="K10786" s="9">
        <v>0</v>
      </c>
      <c r="L10786" s="9">
        <v>78.685432434082031</v>
      </c>
    </row>
    <row r="10787" spans="1:12" x14ac:dyDescent="0.25">
      <c r="A10787" s="5" t="str">
        <f t="shared" si="168"/>
        <v>1SublapSCEC801010</v>
      </c>
      <c r="B10787" s="9">
        <v>1</v>
      </c>
      <c r="C10787" t="s">
        <v>133</v>
      </c>
      <c r="D10787" t="s">
        <v>144</v>
      </c>
      <c r="E10787" s="9">
        <v>8</v>
      </c>
      <c r="F10787" s="9">
        <v>0</v>
      </c>
      <c r="G10787" s="9">
        <v>10</v>
      </c>
      <c r="H10787" s="9">
        <v>10</v>
      </c>
      <c r="I10787" s="9">
        <v>0.77685022354125977</v>
      </c>
      <c r="J10787" s="9">
        <v>0.77685022354125977</v>
      </c>
      <c r="K10787" s="9">
        <v>0</v>
      </c>
      <c r="L10787" s="9">
        <v>84.165130615234375</v>
      </c>
    </row>
    <row r="10788" spans="1:12" x14ac:dyDescent="0.25">
      <c r="A10788" s="5" t="str">
        <f t="shared" si="168"/>
        <v>1SublapSCEC801011</v>
      </c>
      <c r="B10788" s="9">
        <v>1</v>
      </c>
      <c r="C10788" t="s">
        <v>133</v>
      </c>
      <c r="D10788" t="s">
        <v>144</v>
      </c>
      <c r="E10788" s="9">
        <v>8</v>
      </c>
      <c r="F10788" s="9">
        <v>0</v>
      </c>
      <c r="G10788" s="9">
        <v>10</v>
      </c>
      <c r="H10788" s="9">
        <v>11</v>
      </c>
      <c r="I10788" s="9">
        <v>0.94140613079071045</v>
      </c>
      <c r="J10788" s="9">
        <v>0.94140613079071045</v>
      </c>
      <c r="K10788" s="9">
        <v>0</v>
      </c>
      <c r="L10788" s="9">
        <v>90.379776000976563</v>
      </c>
    </row>
    <row r="10789" spans="1:12" x14ac:dyDescent="0.25">
      <c r="A10789" s="5" t="str">
        <f t="shared" si="168"/>
        <v>1SublapSCEC801012</v>
      </c>
      <c r="B10789" s="9">
        <v>1</v>
      </c>
      <c r="C10789" t="s">
        <v>133</v>
      </c>
      <c r="D10789" t="s">
        <v>144</v>
      </c>
      <c r="E10789" s="9">
        <v>8</v>
      </c>
      <c r="F10789" s="9">
        <v>0</v>
      </c>
      <c r="G10789" s="9">
        <v>10</v>
      </c>
      <c r="H10789" s="9">
        <v>12</v>
      </c>
      <c r="I10789" s="9">
        <v>1.2100555896759033</v>
      </c>
      <c r="J10789" s="9">
        <v>1.2100555896759033</v>
      </c>
      <c r="K10789" s="9">
        <v>0</v>
      </c>
      <c r="L10789" s="9">
        <v>95.927940368652344</v>
      </c>
    </row>
    <row r="10790" spans="1:12" x14ac:dyDescent="0.25">
      <c r="A10790" s="5" t="str">
        <f t="shared" si="168"/>
        <v>1SublapSCEC801013</v>
      </c>
      <c r="B10790" s="9">
        <v>1</v>
      </c>
      <c r="C10790" t="s">
        <v>133</v>
      </c>
      <c r="D10790" t="s">
        <v>144</v>
      </c>
      <c r="E10790" s="9">
        <v>8</v>
      </c>
      <c r="F10790" s="9">
        <v>0</v>
      </c>
      <c r="G10790" s="9">
        <v>10</v>
      </c>
      <c r="H10790" s="9">
        <v>13</v>
      </c>
      <c r="I10790" s="9">
        <v>1.5993092060089111</v>
      </c>
      <c r="J10790" s="9">
        <v>1.5993092060089111</v>
      </c>
      <c r="K10790" s="9">
        <v>0</v>
      </c>
      <c r="L10790" s="9">
        <v>100.15819549560547</v>
      </c>
    </row>
    <row r="10791" spans="1:12" x14ac:dyDescent="0.25">
      <c r="A10791" s="5" t="str">
        <f t="shared" si="168"/>
        <v>1SublapSCEC801014</v>
      </c>
      <c r="B10791" s="9">
        <v>1</v>
      </c>
      <c r="C10791" t="s">
        <v>133</v>
      </c>
      <c r="D10791" t="s">
        <v>144</v>
      </c>
      <c r="E10791" s="9">
        <v>8</v>
      </c>
      <c r="F10791" s="9">
        <v>0</v>
      </c>
      <c r="G10791" s="9">
        <v>10</v>
      </c>
      <c r="H10791" s="9">
        <v>14</v>
      </c>
      <c r="I10791" s="9">
        <v>2.0439548492431641</v>
      </c>
      <c r="J10791" s="9">
        <v>2.0439548492431641</v>
      </c>
      <c r="K10791" s="9">
        <v>0</v>
      </c>
      <c r="L10791" s="9">
        <v>103.50168609619141</v>
      </c>
    </row>
    <row r="10792" spans="1:12" x14ac:dyDescent="0.25">
      <c r="A10792" s="5" t="str">
        <f t="shared" si="168"/>
        <v>1SublapSCEC801015</v>
      </c>
      <c r="B10792" s="9">
        <v>1</v>
      </c>
      <c r="C10792" t="s">
        <v>133</v>
      </c>
      <c r="D10792" t="s">
        <v>144</v>
      </c>
      <c r="E10792" s="9">
        <v>8</v>
      </c>
      <c r="F10792" s="9">
        <v>0</v>
      </c>
      <c r="G10792" s="9">
        <v>10</v>
      </c>
      <c r="H10792" s="9">
        <v>15</v>
      </c>
      <c r="I10792" s="9">
        <v>2.4823737144470215</v>
      </c>
      <c r="J10792" s="9">
        <v>2.4823737144470215</v>
      </c>
      <c r="K10792" s="9">
        <v>0</v>
      </c>
      <c r="L10792" s="9">
        <v>104.98713684082031</v>
      </c>
    </row>
    <row r="10793" spans="1:12" x14ac:dyDescent="0.25">
      <c r="A10793" s="5" t="str">
        <f t="shared" si="168"/>
        <v>1SublapSCEC801016</v>
      </c>
      <c r="B10793" s="9">
        <v>1</v>
      </c>
      <c r="C10793" t="s">
        <v>133</v>
      </c>
      <c r="D10793" t="s">
        <v>144</v>
      </c>
      <c r="E10793" s="9">
        <v>8</v>
      </c>
      <c r="F10793" s="9">
        <v>0</v>
      </c>
      <c r="G10793" s="9">
        <v>10</v>
      </c>
      <c r="H10793" s="9">
        <v>16</v>
      </c>
      <c r="I10793" s="9">
        <v>2.936225414276123</v>
      </c>
      <c r="J10793" s="9">
        <v>2.936225414276123</v>
      </c>
      <c r="K10793" s="9">
        <v>0</v>
      </c>
      <c r="L10793" s="9">
        <v>104.87443542480469</v>
      </c>
    </row>
    <row r="10794" spans="1:12" x14ac:dyDescent="0.25">
      <c r="A10794" s="5" t="str">
        <f t="shared" si="168"/>
        <v>1SublapSCEC801017</v>
      </c>
      <c r="B10794" s="9">
        <v>1</v>
      </c>
      <c r="C10794" t="s">
        <v>133</v>
      </c>
      <c r="D10794" t="s">
        <v>144</v>
      </c>
      <c r="E10794" s="9">
        <v>8</v>
      </c>
      <c r="F10794" s="9">
        <v>0</v>
      </c>
      <c r="G10794" s="9">
        <v>10</v>
      </c>
      <c r="H10794" s="9">
        <v>17</v>
      </c>
      <c r="I10794" s="9">
        <v>3.262906551361084</v>
      </c>
      <c r="J10794" s="9">
        <v>1.9405885934829712</v>
      </c>
      <c r="K10794" s="9">
        <v>3.2983124256134033E-2</v>
      </c>
      <c r="L10794" s="9">
        <v>104.23696136474609</v>
      </c>
    </row>
    <row r="10795" spans="1:12" x14ac:dyDescent="0.25">
      <c r="A10795" s="5" t="str">
        <f t="shared" si="168"/>
        <v>1SublapSCEC801018</v>
      </c>
      <c r="B10795" s="9">
        <v>1</v>
      </c>
      <c r="C10795" t="s">
        <v>133</v>
      </c>
      <c r="D10795" t="s">
        <v>144</v>
      </c>
      <c r="E10795" s="9">
        <v>8</v>
      </c>
      <c r="F10795" s="9">
        <v>0</v>
      </c>
      <c r="G10795" s="9">
        <v>10</v>
      </c>
      <c r="H10795" s="9">
        <v>18</v>
      </c>
      <c r="I10795" s="9">
        <v>3.5138440132141113</v>
      </c>
      <c r="J10795" s="9">
        <v>2.705533504486084</v>
      </c>
      <c r="K10795" s="9">
        <v>4.2293928563594818E-2</v>
      </c>
      <c r="L10795" s="9">
        <v>102.80086517333984</v>
      </c>
    </row>
    <row r="10796" spans="1:12" x14ac:dyDescent="0.25">
      <c r="A10796" s="5" t="str">
        <f t="shared" si="168"/>
        <v>1SublapSCEC801019</v>
      </c>
      <c r="B10796" s="9">
        <v>1</v>
      </c>
      <c r="C10796" t="s">
        <v>133</v>
      </c>
      <c r="D10796" t="s">
        <v>144</v>
      </c>
      <c r="E10796" s="9">
        <v>8</v>
      </c>
      <c r="F10796" s="9">
        <v>0</v>
      </c>
      <c r="G10796" s="9">
        <v>10</v>
      </c>
      <c r="H10796" s="9">
        <v>19</v>
      </c>
      <c r="I10796" s="9">
        <v>3.5693793296813965</v>
      </c>
      <c r="J10796" s="9">
        <v>3.0680475234985352</v>
      </c>
      <c r="K10796" s="9">
        <v>2.2654987871646881E-2</v>
      </c>
      <c r="L10796" s="9">
        <v>101.31884765625</v>
      </c>
    </row>
    <row r="10797" spans="1:12" x14ac:dyDescent="0.25">
      <c r="A10797" s="5" t="str">
        <f t="shared" si="168"/>
        <v>1SublapSCEC801020</v>
      </c>
      <c r="B10797" s="9">
        <v>1</v>
      </c>
      <c r="C10797" t="s">
        <v>133</v>
      </c>
      <c r="D10797" t="s">
        <v>144</v>
      </c>
      <c r="E10797" s="9">
        <v>8</v>
      </c>
      <c r="F10797" s="9">
        <v>0</v>
      </c>
      <c r="G10797" s="9">
        <v>10</v>
      </c>
      <c r="H10797" s="9">
        <v>20</v>
      </c>
      <c r="I10797" s="9">
        <v>3.3626289367675781</v>
      </c>
      <c r="J10797" s="9">
        <v>3.0099287033081055</v>
      </c>
      <c r="K10797" s="9">
        <v>1.9388774409890175E-2</v>
      </c>
      <c r="L10797" s="9">
        <v>98.526206970214844</v>
      </c>
    </row>
    <row r="10798" spans="1:12" x14ac:dyDescent="0.25">
      <c r="A10798" s="5" t="str">
        <f t="shared" si="168"/>
        <v>1SublapSCEC801021</v>
      </c>
      <c r="B10798" s="9">
        <v>1</v>
      </c>
      <c r="C10798" t="s">
        <v>133</v>
      </c>
      <c r="D10798" t="s">
        <v>144</v>
      </c>
      <c r="E10798" s="9">
        <v>8</v>
      </c>
      <c r="F10798" s="9">
        <v>0</v>
      </c>
      <c r="G10798" s="9">
        <v>10</v>
      </c>
      <c r="H10798" s="9">
        <v>21</v>
      </c>
      <c r="I10798" s="9">
        <v>3.1488192081451416</v>
      </c>
      <c r="J10798" s="9">
        <v>2.8526086807250977</v>
      </c>
      <c r="K10798" s="9">
        <v>1.1320427991449833E-2</v>
      </c>
      <c r="L10798" s="9">
        <v>93.546478271484375</v>
      </c>
    </row>
    <row r="10799" spans="1:12" x14ac:dyDescent="0.25">
      <c r="A10799" s="5" t="str">
        <f t="shared" si="168"/>
        <v>1SublapSCEC801022</v>
      </c>
      <c r="B10799" s="9">
        <v>1</v>
      </c>
      <c r="C10799" t="s">
        <v>133</v>
      </c>
      <c r="D10799" t="s">
        <v>144</v>
      </c>
      <c r="E10799" s="9">
        <v>8</v>
      </c>
      <c r="F10799" s="9">
        <v>0</v>
      </c>
      <c r="G10799" s="9">
        <v>10</v>
      </c>
      <c r="H10799" s="9">
        <v>22</v>
      </c>
      <c r="I10799" s="9">
        <v>2.9396626949310303</v>
      </c>
      <c r="J10799" s="9">
        <v>3.4935262203216553</v>
      </c>
      <c r="K10799" s="9">
        <v>2.275126613676548E-2</v>
      </c>
      <c r="L10799" s="9">
        <v>89.786941528320313</v>
      </c>
    </row>
    <row r="10800" spans="1:12" x14ac:dyDescent="0.25">
      <c r="A10800" s="5" t="str">
        <f t="shared" si="168"/>
        <v>1SublapSCEC801023</v>
      </c>
      <c r="B10800" s="9">
        <v>1</v>
      </c>
      <c r="C10800" t="s">
        <v>133</v>
      </c>
      <c r="D10800" t="s">
        <v>144</v>
      </c>
      <c r="E10800" s="9">
        <v>8</v>
      </c>
      <c r="F10800" s="9">
        <v>0</v>
      </c>
      <c r="G10800" s="9">
        <v>10</v>
      </c>
      <c r="H10800" s="9">
        <v>23</v>
      </c>
      <c r="I10800" s="9">
        <v>2.5904011726379395</v>
      </c>
      <c r="J10800" s="9">
        <v>2.8108994960784912</v>
      </c>
      <c r="K10800" s="9">
        <v>1.5206067822873592E-2</v>
      </c>
      <c r="L10800" s="9">
        <v>87.6556396484375</v>
      </c>
    </row>
    <row r="10801" spans="1:12" x14ac:dyDescent="0.25">
      <c r="A10801" s="5" t="str">
        <f t="shared" si="168"/>
        <v>1SublapSCEC801024</v>
      </c>
      <c r="B10801" s="9">
        <v>1</v>
      </c>
      <c r="C10801" t="s">
        <v>133</v>
      </c>
      <c r="D10801" t="s">
        <v>144</v>
      </c>
      <c r="E10801" s="9">
        <v>8</v>
      </c>
      <c r="F10801" s="9">
        <v>0</v>
      </c>
      <c r="G10801" s="9">
        <v>10</v>
      </c>
      <c r="H10801" s="9">
        <v>24</v>
      </c>
      <c r="I10801" s="9">
        <v>2.1791293621063232</v>
      </c>
      <c r="J10801" s="9">
        <v>2.3111536502838135</v>
      </c>
      <c r="K10801" s="9">
        <v>1.4375440776348114E-2</v>
      </c>
      <c r="L10801" s="9">
        <v>86.25</v>
      </c>
    </row>
    <row r="10802" spans="1:12" x14ac:dyDescent="0.25">
      <c r="A10802" s="5" t="str">
        <f t="shared" si="168"/>
        <v>1SublapSCEC8121</v>
      </c>
      <c r="B10802" s="9">
        <v>1</v>
      </c>
      <c r="C10802" t="s">
        <v>133</v>
      </c>
      <c r="D10802" t="s">
        <v>144</v>
      </c>
      <c r="E10802" s="9">
        <v>8</v>
      </c>
      <c r="F10802" s="9">
        <v>1</v>
      </c>
      <c r="G10802" s="9">
        <v>2</v>
      </c>
      <c r="H10802" s="9">
        <v>1</v>
      </c>
      <c r="I10802" s="9">
        <v>1.7802335023880005</v>
      </c>
      <c r="J10802" s="9">
        <v>1.7802335023880005</v>
      </c>
      <c r="K10802" s="9">
        <v>0</v>
      </c>
      <c r="L10802" s="9">
        <v>83.237991333007813</v>
      </c>
    </row>
    <row r="10803" spans="1:12" x14ac:dyDescent="0.25">
      <c r="A10803" s="5" t="str">
        <f t="shared" si="168"/>
        <v>1SublapSCEC8122</v>
      </c>
      <c r="B10803" s="9">
        <v>1</v>
      </c>
      <c r="C10803" t="s">
        <v>133</v>
      </c>
      <c r="D10803" t="s">
        <v>144</v>
      </c>
      <c r="E10803" s="9">
        <v>8</v>
      </c>
      <c r="F10803" s="9">
        <v>1</v>
      </c>
      <c r="G10803" s="9">
        <v>2</v>
      </c>
      <c r="H10803" s="9">
        <v>2</v>
      </c>
      <c r="I10803" s="9">
        <v>1.5047845840454102</v>
      </c>
      <c r="J10803" s="9">
        <v>1.5047845840454102</v>
      </c>
      <c r="K10803" s="9">
        <v>0</v>
      </c>
      <c r="L10803" s="9">
        <v>81.559608459472656</v>
      </c>
    </row>
    <row r="10804" spans="1:12" x14ac:dyDescent="0.25">
      <c r="A10804" s="5" t="str">
        <f t="shared" si="168"/>
        <v>1SublapSCEC8123</v>
      </c>
      <c r="B10804" s="9">
        <v>1</v>
      </c>
      <c r="C10804" t="s">
        <v>133</v>
      </c>
      <c r="D10804" t="s">
        <v>144</v>
      </c>
      <c r="E10804" s="9">
        <v>8</v>
      </c>
      <c r="F10804" s="9">
        <v>1</v>
      </c>
      <c r="G10804" s="9">
        <v>2</v>
      </c>
      <c r="H10804" s="9">
        <v>3</v>
      </c>
      <c r="I10804" s="9">
        <v>1.3212226629257202</v>
      </c>
      <c r="J10804" s="9">
        <v>1.3212226629257202</v>
      </c>
      <c r="K10804" s="9">
        <v>0</v>
      </c>
      <c r="L10804" s="9">
        <v>80.458122253417969</v>
      </c>
    </row>
    <row r="10805" spans="1:12" x14ac:dyDescent="0.25">
      <c r="A10805" s="5" t="str">
        <f t="shared" si="168"/>
        <v>1SublapSCEC8124</v>
      </c>
      <c r="B10805" s="9">
        <v>1</v>
      </c>
      <c r="C10805" t="s">
        <v>133</v>
      </c>
      <c r="D10805" t="s">
        <v>144</v>
      </c>
      <c r="E10805" s="9">
        <v>8</v>
      </c>
      <c r="F10805" s="9">
        <v>1</v>
      </c>
      <c r="G10805" s="9">
        <v>2</v>
      </c>
      <c r="H10805" s="9">
        <v>4</v>
      </c>
      <c r="I10805" s="9">
        <v>1.172231912612915</v>
      </c>
      <c r="J10805" s="9">
        <v>1.172231912612915</v>
      </c>
      <c r="K10805" s="9">
        <v>0</v>
      </c>
      <c r="L10805" s="9">
        <v>79.417434692382813</v>
      </c>
    </row>
    <row r="10806" spans="1:12" x14ac:dyDescent="0.25">
      <c r="A10806" s="5" t="str">
        <f t="shared" si="168"/>
        <v>1SublapSCEC8125</v>
      </c>
      <c r="B10806" s="9">
        <v>1</v>
      </c>
      <c r="C10806" t="s">
        <v>133</v>
      </c>
      <c r="D10806" t="s">
        <v>144</v>
      </c>
      <c r="E10806" s="9">
        <v>8</v>
      </c>
      <c r="F10806" s="9">
        <v>1</v>
      </c>
      <c r="G10806" s="9">
        <v>2</v>
      </c>
      <c r="H10806" s="9">
        <v>5</v>
      </c>
      <c r="I10806" s="9">
        <v>1.0603345632553101</v>
      </c>
      <c r="J10806" s="9">
        <v>1.0603345632553101</v>
      </c>
      <c r="K10806" s="9">
        <v>0</v>
      </c>
      <c r="L10806" s="9">
        <v>78.303482055664063</v>
      </c>
    </row>
    <row r="10807" spans="1:12" x14ac:dyDescent="0.25">
      <c r="A10807" s="5" t="str">
        <f t="shared" si="168"/>
        <v>1SublapSCEC8126</v>
      </c>
      <c r="B10807" s="9">
        <v>1</v>
      </c>
      <c r="C10807" t="s">
        <v>133</v>
      </c>
      <c r="D10807" t="s">
        <v>144</v>
      </c>
      <c r="E10807" s="9">
        <v>8</v>
      </c>
      <c r="F10807" s="9">
        <v>1</v>
      </c>
      <c r="G10807" s="9">
        <v>2</v>
      </c>
      <c r="H10807" s="9">
        <v>6</v>
      </c>
      <c r="I10807" s="9">
        <v>0.9983101487159729</v>
      </c>
      <c r="J10807" s="9">
        <v>0.9983101487159729</v>
      </c>
      <c r="K10807" s="9">
        <v>0</v>
      </c>
      <c r="L10807" s="9">
        <v>77.568527221679688</v>
      </c>
    </row>
    <row r="10808" spans="1:12" x14ac:dyDescent="0.25">
      <c r="A10808" s="5" t="str">
        <f t="shared" si="168"/>
        <v>1SublapSCEC8127</v>
      </c>
      <c r="B10808" s="9">
        <v>1</v>
      </c>
      <c r="C10808" t="s">
        <v>133</v>
      </c>
      <c r="D10808" t="s">
        <v>144</v>
      </c>
      <c r="E10808" s="9">
        <v>8</v>
      </c>
      <c r="F10808" s="9">
        <v>1</v>
      </c>
      <c r="G10808" s="9">
        <v>2</v>
      </c>
      <c r="H10808" s="9">
        <v>7</v>
      </c>
      <c r="I10808" s="9">
        <v>0.95543718338012695</v>
      </c>
      <c r="J10808" s="9">
        <v>0.95543718338012695</v>
      </c>
      <c r="K10808" s="9">
        <v>0</v>
      </c>
      <c r="L10808" s="9">
        <v>76.824058532714844</v>
      </c>
    </row>
    <row r="10809" spans="1:12" x14ac:dyDescent="0.25">
      <c r="A10809" s="5" t="str">
        <f t="shared" si="168"/>
        <v>1SublapSCEC8128</v>
      </c>
      <c r="B10809" s="9">
        <v>1</v>
      </c>
      <c r="C10809" t="s">
        <v>133</v>
      </c>
      <c r="D10809" t="s">
        <v>144</v>
      </c>
      <c r="E10809" s="9">
        <v>8</v>
      </c>
      <c r="F10809" s="9">
        <v>1</v>
      </c>
      <c r="G10809" s="9">
        <v>2</v>
      </c>
      <c r="H10809" s="9">
        <v>8</v>
      </c>
      <c r="I10809" s="9">
        <v>0.91660356521606445</v>
      </c>
      <c r="J10809" s="9">
        <v>0.91660356521606445</v>
      </c>
      <c r="K10809" s="9">
        <v>0</v>
      </c>
      <c r="L10809" s="9">
        <v>76.700637817382813</v>
      </c>
    </row>
    <row r="10810" spans="1:12" x14ac:dyDescent="0.25">
      <c r="A10810" s="5" t="str">
        <f t="shared" si="168"/>
        <v>1SublapSCEC8129</v>
      </c>
      <c r="B10810" s="9">
        <v>1</v>
      </c>
      <c r="C10810" t="s">
        <v>133</v>
      </c>
      <c r="D10810" t="s">
        <v>144</v>
      </c>
      <c r="E10810" s="9">
        <v>8</v>
      </c>
      <c r="F10810" s="9">
        <v>1</v>
      </c>
      <c r="G10810" s="9">
        <v>2</v>
      </c>
      <c r="H10810" s="9">
        <v>9</v>
      </c>
      <c r="I10810" s="9">
        <v>0.83237224817276001</v>
      </c>
      <c r="J10810" s="9">
        <v>0.83237224817276001</v>
      </c>
      <c r="K10810" s="9">
        <v>0</v>
      </c>
      <c r="L10810" s="9">
        <v>79.549453735351563</v>
      </c>
    </row>
    <row r="10811" spans="1:12" x14ac:dyDescent="0.25">
      <c r="A10811" s="5" t="str">
        <f t="shared" si="168"/>
        <v>1SublapSCEC81210</v>
      </c>
      <c r="B10811" s="9">
        <v>1</v>
      </c>
      <c r="C10811" t="s">
        <v>133</v>
      </c>
      <c r="D10811" t="s">
        <v>144</v>
      </c>
      <c r="E10811" s="9">
        <v>8</v>
      </c>
      <c r="F10811" s="9">
        <v>1</v>
      </c>
      <c r="G10811" s="9">
        <v>2</v>
      </c>
      <c r="H10811" s="9">
        <v>10</v>
      </c>
      <c r="I10811" s="9">
        <v>0.76091545820236206</v>
      </c>
      <c r="J10811" s="9">
        <v>0.76091545820236206</v>
      </c>
      <c r="K10811" s="9">
        <v>0</v>
      </c>
      <c r="L10811" s="9">
        <v>84.486167907714844</v>
      </c>
    </row>
    <row r="10812" spans="1:12" x14ac:dyDescent="0.25">
      <c r="A10812" s="5" t="str">
        <f t="shared" si="168"/>
        <v>1SublapSCEC81211</v>
      </c>
      <c r="B10812" s="9">
        <v>1</v>
      </c>
      <c r="C10812" t="s">
        <v>133</v>
      </c>
      <c r="D10812" t="s">
        <v>144</v>
      </c>
      <c r="E10812" s="9">
        <v>8</v>
      </c>
      <c r="F10812" s="9">
        <v>1</v>
      </c>
      <c r="G10812" s="9">
        <v>2</v>
      </c>
      <c r="H10812" s="9">
        <v>11</v>
      </c>
      <c r="I10812" s="9">
        <v>0.82868331670761108</v>
      </c>
      <c r="J10812" s="9">
        <v>0.82868331670761108</v>
      </c>
      <c r="K10812" s="9">
        <v>0</v>
      </c>
      <c r="L10812" s="9">
        <v>88.799835205078125</v>
      </c>
    </row>
    <row r="10813" spans="1:12" x14ac:dyDescent="0.25">
      <c r="A10813" s="5" t="str">
        <f t="shared" si="168"/>
        <v>1SublapSCEC81212</v>
      </c>
      <c r="B10813" s="9">
        <v>1</v>
      </c>
      <c r="C10813" t="s">
        <v>133</v>
      </c>
      <c r="D10813" t="s">
        <v>144</v>
      </c>
      <c r="E10813" s="9">
        <v>8</v>
      </c>
      <c r="F10813" s="9">
        <v>1</v>
      </c>
      <c r="G10813" s="9">
        <v>2</v>
      </c>
      <c r="H10813" s="9">
        <v>12</v>
      </c>
      <c r="I10813" s="9">
        <v>1.0783377885818481</v>
      </c>
      <c r="J10813" s="9">
        <v>1.0783377885818481</v>
      </c>
      <c r="K10813" s="9">
        <v>0</v>
      </c>
      <c r="L10813" s="9">
        <v>92.56304931640625</v>
      </c>
    </row>
    <row r="10814" spans="1:12" x14ac:dyDescent="0.25">
      <c r="A10814" s="5" t="str">
        <f t="shared" si="168"/>
        <v>1SublapSCEC81213</v>
      </c>
      <c r="B10814" s="9">
        <v>1</v>
      </c>
      <c r="C10814" t="s">
        <v>133</v>
      </c>
      <c r="D10814" t="s">
        <v>144</v>
      </c>
      <c r="E10814" s="9">
        <v>8</v>
      </c>
      <c r="F10814" s="9">
        <v>1</v>
      </c>
      <c r="G10814" s="9">
        <v>2</v>
      </c>
      <c r="H10814" s="9">
        <v>13</v>
      </c>
      <c r="I10814" s="9">
        <v>1.4365640878677368</v>
      </c>
      <c r="J10814" s="9">
        <v>1.4365640878677368</v>
      </c>
      <c r="K10814" s="9">
        <v>0</v>
      </c>
      <c r="L10814" s="9">
        <v>95.1614990234375</v>
      </c>
    </row>
    <row r="10815" spans="1:12" x14ac:dyDescent="0.25">
      <c r="A10815" s="5" t="str">
        <f t="shared" si="168"/>
        <v>1SublapSCEC81214</v>
      </c>
      <c r="B10815" s="9">
        <v>1</v>
      </c>
      <c r="C10815" t="s">
        <v>133</v>
      </c>
      <c r="D10815" t="s">
        <v>144</v>
      </c>
      <c r="E10815" s="9">
        <v>8</v>
      </c>
      <c r="F10815" s="9">
        <v>1</v>
      </c>
      <c r="G10815" s="9">
        <v>2</v>
      </c>
      <c r="H10815" s="9">
        <v>14</v>
      </c>
      <c r="I10815" s="9">
        <v>1.8421796560287476</v>
      </c>
      <c r="J10815" s="9">
        <v>1.8421796560287476</v>
      </c>
      <c r="K10815" s="9">
        <v>0</v>
      </c>
      <c r="L10815" s="9">
        <v>97.668708801269531</v>
      </c>
    </row>
    <row r="10816" spans="1:12" x14ac:dyDescent="0.25">
      <c r="A10816" s="5" t="str">
        <f t="shared" si="168"/>
        <v>1SublapSCEC81215</v>
      </c>
      <c r="B10816" s="9">
        <v>1</v>
      </c>
      <c r="C10816" t="s">
        <v>133</v>
      </c>
      <c r="D10816" t="s">
        <v>144</v>
      </c>
      <c r="E10816" s="9">
        <v>8</v>
      </c>
      <c r="F10816" s="9">
        <v>1</v>
      </c>
      <c r="G10816" s="9">
        <v>2</v>
      </c>
      <c r="H10816" s="9">
        <v>15</v>
      </c>
      <c r="I10816" s="9">
        <v>2.2435088157653809</v>
      </c>
      <c r="J10816" s="9">
        <v>2.2435088157653809</v>
      </c>
      <c r="K10816" s="9">
        <v>0</v>
      </c>
      <c r="L10816" s="9">
        <v>99.678749084472656</v>
      </c>
    </row>
    <row r="10817" spans="1:12" x14ac:dyDescent="0.25">
      <c r="A10817" s="5" t="str">
        <f t="shared" si="168"/>
        <v>1SublapSCEC81216</v>
      </c>
      <c r="B10817" s="9">
        <v>1</v>
      </c>
      <c r="C10817" t="s">
        <v>133</v>
      </c>
      <c r="D10817" t="s">
        <v>144</v>
      </c>
      <c r="E10817" s="9">
        <v>8</v>
      </c>
      <c r="F10817" s="9">
        <v>1</v>
      </c>
      <c r="G10817" s="9">
        <v>2</v>
      </c>
      <c r="H10817" s="9">
        <v>16</v>
      </c>
      <c r="I10817" s="9">
        <v>2.671297550201416</v>
      </c>
      <c r="J10817" s="9">
        <v>2.671297550201416</v>
      </c>
      <c r="K10817" s="9">
        <v>0</v>
      </c>
      <c r="L10817" s="9">
        <v>100.03404235839844</v>
      </c>
    </row>
    <row r="10818" spans="1:12" x14ac:dyDescent="0.25">
      <c r="A10818" s="5" t="str">
        <f t="shared" si="168"/>
        <v>1SublapSCEC81217</v>
      </c>
      <c r="B10818" s="9">
        <v>1</v>
      </c>
      <c r="C10818" t="s">
        <v>133</v>
      </c>
      <c r="D10818" t="s">
        <v>144</v>
      </c>
      <c r="E10818" s="9">
        <v>8</v>
      </c>
      <c r="F10818" s="9">
        <v>1</v>
      </c>
      <c r="G10818" s="9">
        <v>2</v>
      </c>
      <c r="H10818" s="9">
        <v>17</v>
      </c>
      <c r="I10818" s="9">
        <v>2.9881811141967773</v>
      </c>
      <c r="J10818" s="9">
        <v>1.7645517587661743</v>
      </c>
      <c r="K10818" s="9">
        <v>2.1647671237587929E-2</v>
      </c>
      <c r="L10818" s="9">
        <v>99.836288452148438</v>
      </c>
    </row>
    <row r="10819" spans="1:12" x14ac:dyDescent="0.25">
      <c r="A10819" s="5" t="str">
        <f t="shared" ref="A10819:A10882" si="169">B10819&amp;C10819&amp;D10819&amp;E10819&amp;F10819&amp;G10819&amp;H10819</f>
        <v>1SublapSCEC81218</v>
      </c>
      <c r="B10819" s="9">
        <v>1</v>
      </c>
      <c r="C10819" t="s">
        <v>133</v>
      </c>
      <c r="D10819" t="s">
        <v>144</v>
      </c>
      <c r="E10819" s="9">
        <v>8</v>
      </c>
      <c r="F10819" s="9">
        <v>1</v>
      </c>
      <c r="G10819" s="9">
        <v>2</v>
      </c>
      <c r="H10819" s="9">
        <v>18</v>
      </c>
      <c r="I10819" s="9">
        <v>3.2513737678527832</v>
      </c>
      <c r="J10819" s="9">
        <v>2.5710563659667969</v>
      </c>
      <c r="K10819" s="9">
        <v>3.2311093062162399E-2</v>
      </c>
      <c r="L10819" s="9">
        <v>97.195327758789063</v>
      </c>
    </row>
    <row r="10820" spans="1:12" x14ac:dyDescent="0.25">
      <c r="A10820" s="5" t="str">
        <f t="shared" si="169"/>
        <v>1SublapSCEC81219</v>
      </c>
      <c r="B10820" s="9">
        <v>1</v>
      </c>
      <c r="C10820" t="s">
        <v>133</v>
      </c>
      <c r="D10820" t="s">
        <v>144</v>
      </c>
      <c r="E10820" s="9">
        <v>8</v>
      </c>
      <c r="F10820" s="9">
        <v>1</v>
      </c>
      <c r="G10820" s="9">
        <v>2</v>
      </c>
      <c r="H10820" s="9">
        <v>19</v>
      </c>
      <c r="I10820" s="9">
        <v>3.3026552200317383</v>
      </c>
      <c r="J10820" s="9">
        <v>2.9044473171234131</v>
      </c>
      <c r="K10820" s="9">
        <v>2.1788552403450012E-2</v>
      </c>
      <c r="L10820" s="9">
        <v>94.442863464355469</v>
      </c>
    </row>
    <row r="10821" spans="1:12" x14ac:dyDescent="0.25">
      <c r="A10821" s="5" t="str">
        <f t="shared" si="169"/>
        <v>1SublapSCEC81220</v>
      </c>
      <c r="B10821" s="9">
        <v>1</v>
      </c>
      <c r="C10821" t="s">
        <v>133</v>
      </c>
      <c r="D10821" t="s">
        <v>144</v>
      </c>
      <c r="E10821" s="9">
        <v>8</v>
      </c>
      <c r="F10821" s="9">
        <v>1</v>
      </c>
      <c r="G10821" s="9">
        <v>2</v>
      </c>
      <c r="H10821" s="9">
        <v>20</v>
      </c>
      <c r="I10821" s="9">
        <v>3.0959045886993408</v>
      </c>
      <c r="J10821" s="9">
        <v>2.8074419498443604</v>
      </c>
      <c r="K10821" s="9">
        <v>1.083332858979702E-2</v>
      </c>
      <c r="L10821" s="9">
        <v>92.863471984863281</v>
      </c>
    </row>
    <row r="10822" spans="1:12" x14ac:dyDescent="0.25">
      <c r="A10822" s="5" t="str">
        <f t="shared" si="169"/>
        <v>1SublapSCEC81221</v>
      </c>
      <c r="B10822" s="9">
        <v>1</v>
      </c>
      <c r="C10822" t="s">
        <v>133</v>
      </c>
      <c r="D10822" t="s">
        <v>144</v>
      </c>
      <c r="E10822" s="9">
        <v>8</v>
      </c>
      <c r="F10822" s="9">
        <v>1</v>
      </c>
      <c r="G10822" s="9">
        <v>2</v>
      </c>
      <c r="H10822" s="9">
        <v>21</v>
      </c>
      <c r="I10822" s="9">
        <v>2.9113068580627441</v>
      </c>
      <c r="J10822" s="9">
        <v>2.6598606109619141</v>
      </c>
      <c r="K10822" s="9">
        <v>1.195912342518568E-2</v>
      </c>
      <c r="L10822" s="9">
        <v>89.600372314453125</v>
      </c>
    </row>
    <row r="10823" spans="1:12" x14ac:dyDescent="0.25">
      <c r="A10823" s="5" t="str">
        <f t="shared" si="169"/>
        <v>1SublapSCEC81222</v>
      </c>
      <c r="B10823" s="9">
        <v>1</v>
      </c>
      <c r="C10823" t="s">
        <v>133</v>
      </c>
      <c r="D10823" t="s">
        <v>144</v>
      </c>
      <c r="E10823" s="9">
        <v>8</v>
      </c>
      <c r="F10823" s="9">
        <v>1</v>
      </c>
      <c r="G10823" s="9">
        <v>2</v>
      </c>
      <c r="H10823" s="9">
        <v>22</v>
      </c>
      <c r="I10823" s="9">
        <v>2.7228744029998779</v>
      </c>
      <c r="J10823" s="9">
        <v>3.2662601470947266</v>
      </c>
      <c r="K10823" s="9">
        <v>1.8725080415606499E-2</v>
      </c>
      <c r="L10823" s="9">
        <v>86.339775085449219</v>
      </c>
    </row>
    <row r="10824" spans="1:12" x14ac:dyDescent="0.25">
      <c r="A10824" s="5" t="str">
        <f t="shared" si="169"/>
        <v>1SublapSCEC81223</v>
      </c>
      <c r="B10824" s="9">
        <v>1</v>
      </c>
      <c r="C10824" t="s">
        <v>133</v>
      </c>
      <c r="D10824" t="s">
        <v>144</v>
      </c>
      <c r="E10824" s="9">
        <v>8</v>
      </c>
      <c r="F10824" s="9">
        <v>1</v>
      </c>
      <c r="G10824" s="9">
        <v>2</v>
      </c>
      <c r="H10824" s="9">
        <v>23</v>
      </c>
      <c r="I10824" s="9">
        <v>2.4026424884796143</v>
      </c>
      <c r="J10824" s="9">
        <v>2.6103413105010986</v>
      </c>
      <c r="K10824" s="9">
        <v>1.2331436388194561E-2</v>
      </c>
      <c r="L10824" s="9">
        <v>84.021583557128906</v>
      </c>
    </row>
    <row r="10825" spans="1:12" x14ac:dyDescent="0.25">
      <c r="A10825" s="5" t="str">
        <f t="shared" si="169"/>
        <v>1SublapSCEC81224</v>
      </c>
      <c r="B10825" s="9">
        <v>1</v>
      </c>
      <c r="C10825" t="s">
        <v>133</v>
      </c>
      <c r="D10825" t="s">
        <v>144</v>
      </c>
      <c r="E10825" s="9">
        <v>8</v>
      </c>
      <c r="F10825" s="9">
        <v>1</v>
      </c>
      <c r="G10825" s="9">
        <v>2</v>
      </c>
      <c r="H10825" s="9">
        <v>24</v>
      </c>
      <c r="I10825" s="9">
        <v>2.0066266059875488</v>
      </c>
      <c r="J10825" s="9">
        <v>2.1192154884338379</v>
      </c>
      <c r="K10825" s="9">
        <v>1.0205576196312904E-2</v>
      </c>
      <c r="L10825" s="9">
        <v>82.1795654296875</v>
      </c>
    </row>
    <row r="10826" spans="1:12" x14ac:dyDescent="0.25">
      <c r="A10826" s="5" t="str">
        <f t="shared" si="169"/>
        <v>1SublapSCEC81101</v>
      </c>
      <c r="B10826" s="9">
        <v>1</v>
      </c>
      <c r="C10826" t="s">
        <v>133</v>
      </c>
      <c r="D10826" s="3" t="s">
        <v>144</v>
      </c>
      <c r="E10826" s="9">
        <v>8</v>
      </c>
      <c r="F10826" s="9">
        <v>1</v>
      </c>
      <c r="G10826" s="9">
        <v>10</v>
      </c>
      <c r="H10826" s="9">
        <v>1</v>
      </c>
      <c r="I10826" s="9">
        <v>1.9277836084365845</v>
      </c>
      <c r="J10826" s="9">
        <v>1.9277836084365845</v>
      </c>
      <c r="K10826" s="9">
        <v>0</v>
      </c>
      <c r="L10826" s="9">
        <v>85.820503234863281</v>
      </c>
    </row>
    <row r="10827" spans="1:12" x14ac:dyDescent="0.25">
      <c r="A10827" s="5" t="str">
        <f t="shared" si="169"/>
        <v>1SublapSCEC81102</v>
      </c>
      <c r="B10827" s="9">
        <v>1</v>
      </c>
      <c r="C10827" t="s">
        <v>133</v>
      </c>
      <c r="D10827" s="3" t="s">
        <v>144</v>
      </c>
      <c r="E10827" s="9">
        <v>8</v>
      </c>
      <c r="F10827" s="9">
        <v>1</v>
      </c>
      <c r="G10827" s="9">
        <v>10</v>
      </c>
      <c r="H10827" s="9">
        <v>2</v>
      </c>
      <c r="I10827" s="9">
        <v>1.6104879379272461</v>
      </c>
      <c r="J10827" s="9">
        <v>1.6104879379272461</v>
      </c>
      <c r="K10827" s="9">
        <v>0</v>
      </c>
      <c r="L10827" s="9">
        <v>83.774803161621094</v>
      </c>
    </row>
    <row r="10828" spans="1:12" x14ac:dyDescent="0.25">
      <c r="A10828" s="5" t="str">
        <f t="shared" si="169"/>
        <v>1SublapSCEC81103</v>
      </c>
      <c r="B10828" s="9">
        <v>1</v>
      </c>
      <c r="C10828" t="s">
        <v>133</v>
      </c>
      <c r="D10828" s="3" t="s">
        <v>144</v>
      </c>
      <c r="E10828" s="9">
        <v>8</v>
      </c>
      <c r="F10828" s="9">
        <v>1</v>
      </c>
      <c r="G10828" s="9">
        <v>10</v>
      </c>
      <c r="H10828" s="9">
        <v>3</v>
      </c>
      <c r="I10828" s="9">
        <v>1.4022127389907837</v>
      </c>
      <c r="J10828" s="9">
        <v>1.4022127389907837</v>
      </c>
      <c r="K10828" s="9">
        <v>0</v>
      </c>
      <c r="L10828" s="9">
        <v>82.338600158691406</v>
      </c>
    </row>
    <row r="10829" spans="1:12" x14ac:dyDescent="0.25">
      <c r="A10829" s="5" t="str">
        <f t="shared" si="169"/>
        <v>1SublapSCEC81104</v>
      </c>
      <c r="B10829" s="9">
        <v>1</v>
      </c>
      <c r="C10829" t="s">
        <v>133</v>
      </c>
      <c r="D10829" s="3" t="s">
        <v>144</v>
      </c>
      <c r="E10829" s="9">
        <v>8</v>
      </c>
      <c r="F10829" s="9">
        <v>1</v>
      </c>
      <c r="G10829" s="9">
        <v>10</v>
      </c>
      <c r="H10829" s="9">
        <v>4</v>
      </c>
      <c r="I10829" s="9">
        <v>1.2373021841049194</v>
      </c>
      <c r="J10829" s="9">
        <v>1.2373021841049194</v>
      </c>
      <c r="K10829" s="9">
        <v>0</v>
      </c>
      <c r="L10829" s="9">
        <v>81.005348205566406</v>
      </c>
    </row>
    <row r="10830" spans="1:12" x14ac:dyDescent="0.25">
      <c r="A10830" s="5" t="str">
        <f t="shared" si="169"/>
        <v>1SublapSCEC81105</v>
      </c>
      <c r="B10830" s="9">
        <v>1</v>
      </c>
      <c r="C10830" t="s">
        <v>133</v>
      </c>
      <c r="D10830" s="3" t="s">
        <v>144</v>
      </c>
      <c r="E10830" s="9">
        <v>8</v>
      </c>
      <c r="F10830" s="9">
        <v>1</v>
      </c>
      <c r="G10830" s="9">
        <v>10</v>
      </c>
      <c r="H10830" s="9">
        <v>5</v>
      </c>
      <c r="I10830" s="9">
        <v>1.1193211078643799</v>
      </c>
      <c r="J10830" s="9">
        <v>1.1193211078643799</v>
      </c>
      <c r="K10830" s="9">
        <v>0</v>
      </c>
      <c r="L10830" s="9">
        <v>79.825614929199219</v>
      </c>
    </row>
    <row r="10831" spans="1:12" x14ac:dyDescent="0.25">
      <c r="A10831" s="5" t="str">
        <f t="shared" si="169"/>
        <v>1SublapSCEC81106</v>
      </c>
      <c r="B10831" s="9">
        <v>1</v>
      </c>
      <c r="C10831" t="s">
        <v>133</v>
      </c>
      <c r="D10831" s="3" t="s">
        <v>144</v>
      </c>
      <c r="E10831" s="9">
        <v>8</v>
      </c>
      <c r="F10831" s="9">
        <v>1</v>
      </c>
      <c r="G10831" s="9">
        <v>10</v>
      </c>
      <c r="H10831" s="9">
        <v>6</v>
      </c>
      <c r="I10831" s="9">
        <v>1.0375574827194214</v>
      </c>
      <c r="J10831" s="9">
        <v>1.0375574827194214</v>
      </c>
      <c r="K10831" s="9">
        <v>0</v>
      </c>
      <c r="L10831" s="9">
        <v>78.520164489746094</v>
      </c>
    </row>
    <row r="10832" spans="1:12" x14ac:dyDescent="0.25">
      <c r="A10832" s="5" t="str">
        <f t="shared" si="169"/>
        <v>1SublapSCEC81107</v>
      </c>
      <c r="B10832" s="9">
        <v>1</v>
      </c>
      <c r="C10832" t="s">
        <v>133</v>
      </c>
      <c r="D10832" s="3" t="s">
        <v>144</v>
      </c>
      <c r="E10832" s="9">
        <v>8</v>
      </c>
      <c r="F10832" s="9">
        <v>1</v>
      </c>
      <c r="G10832" s="9">
        <v>10</v>
      </c>
      <c r="H10832" s="9">
        <v>7</v>
      </c>
      <c r="I10832" s="9">
        <v>0.9706265926361084</v>
      </c>
      <c r="J10832" s="9">
        <v>0.9706265926361084</v>
      </c>
      <c r="K10832" s="9">
        <v>0</v>
      </c>
      <c r="L10832" s="9">
        <v>77.277793884277344</v>
      </c>
    </row>
    <row r="10833" spans="1:12" x14ac:dyDescent="0.25">
      <c r="A10833" s="5" t="str">
        <f t="shared" si="169"/>
        <v>1SublapSCEC81108</v>
      </c>
      <c r="B10833" s="9">
        <v>1</v>
      </c>
      <c r="C10833" t="s">
        <v>133</v>
      </c>
      <c r="D10833" s="3" t="s">
        <v>144</v>
      </c>
      <c r="E10833" s="9">
        <v>8</v>
      </c>
      <c r="F10833" s="9">
        <v>1</v>
      </c>
      <c r="G10833" s="9">
        <v>10</v>
      </c>
      <c r="H10833" s="9">
        <v>8</v>
      </c>
      <c r="I10833" s="9">
        <v>0.92666524648666382</v>
      </c>
      <c r="J10833" s="9">
        <v>0.92666524648666382</v>
      </c>
      <c r="K10833" s="9">
        <v>0</v>
      </c>
      <c r="L10833" s="9">
        <v>77.306304931640625</v>
      </c>
    </row>
    <row r="10834" spans="1:12" x14ac:dyDescent="0.25">
      <c r="A10834" s="5" t="str">
        <f t="shared" si="169"/>
        <v>1SublapSCEC81109</v>
      </c>
      <c r="B10834" s="9">
        <v>1</v>
      </c>
      <c r="C10834" t="s">
        <v>133</v>
      </c>
      <c r="D10834" s="3" t="s">
        <v>144</v>
      </c>
      <c r="E10834" s="9">
        <v>8</v>
      </c>
      <c r="F10834" s="9">
        <v>1</v>
      </c>
      <c r="G10834" s="9">
        <v>10</v>
      </c>
      <c r="H10834" s="9">
        <v>9</v>
      </c>
      <c r="I10834" s="9">
        <v>0.84209668636322021</v>
      </c>
      <c r="J10834" s="9">
        <v>0.84209668636322021</v>
      </c>
      <c r="K10834" s="9">
        <v>0</v>
      </c>
      <c r="L10834" s="9">
        <v>80.795066833496094</v>
      </c>
    </row>
    <row r="10835" spans="1:12" x14ac:dyDescent="0.25">
      <c r="A10835" s="5" t="str">
        <f t="shared" si="169"/>
        <v>1SublapSCEC811010</v>
      </c>
      <c r="B10835" s="9">
        <v>1</v>
      </c>
      <c r="C10835" t="s">
        <v>133</v>
      </c>
      <c r="D10835" s="3" t="s">
        <v>144</v>
      </c>
      <c r="E10835" s="9">
        <v>8</v>
      </c>
      <c r="F10835" s="9">
        <v>1</v>
      </c>
      <c r="G10835" s="9">
        <v>10</v>
      </c>
      <c r="H10835" s="9">
        <v>10</v>
      </c>
      <c r="I10835" s="9">
        <v>0.86153703927993774</v>
      </c>
      <c r="J10835" s="9">
        <v>0.86153703927993774</v>
      </c>
      <c r="K10835" s="9">
        <v>0</v>
      </c>
      <c r="L10835" s="9">
        <v>87.086196899414063</v>
      </c>
    </row>
    <row r="10836" spans="1:12" x14ac:dyDescent="0.25">
      <c r="A10836" s="5" t="str">
        <f t="shared" si="169"/>
        <v>1SublapSCEC811011</v>
      </c>
      <c r="B10836" s="9">
        <v>1</v>
      </c>
      <c r="C10836" t="s">
        <v>133</v>
      </c>
      <c r="D10836" s="3" t="s">
        <v>144</v>
      </c>
      <c r="E10836" s="9">
        <v>8</v>
      </c>
      <c r="F10836" s="9">
        <v>1</v>
      </c>
      <c r="G10836" s="9">
        <v>10</v>
      </c>
      <c r="H10836" s="9">
        <v>11</v>
      </c>
      <c r="I10836" s="9">
        <v>1.0213737487792969</v>
      </c>
      <c r="J10836" s="9">
        <v>1.0213737487792969</v>
      </c>
      <c r="K10836" s="9">
        <v>0</v>
      </c>
      <c r="L10836" s="9">
        <v>94.067085266113281</v>
      </c>
    </row>
    <row r="10837" spans="1:12" x14ac:dyDescent="0.25">
      <c r="A10837" s="5" t="str">
        <f t="shared" si="169"/>
        <v>1SublapSCEC811012</v>
      </c>
      <c r="B10837" s="9">
        <v>1</v>
      </c>
      <c r="C10837" t="s">
        <v>133</v>
      </c>
      <c r="D10837" s="3" t="s">
        <v>144</v>
      </c>
      <c r="E10837" s="9">
        <v>8</v>
      </c>
      <c r="F10837" s="9">
        <v>1</v>
      </c>
      <c r="G10837" s="9">
        <v>10</v>
      </c>
      <c r="H10837" s="9">
        <v>12</v>
      </c>
      <c r="I10837" s="9">
        <v>1.3364560604095459</v>
      </c>
      <c r="J10837" s="9">
        <v>1.3364560604095459</v>
      </c>
      <c r="K10837" s="9">
        <v>0</v>
      </c>
      <c r="L10837" s="9">
        <v>99.223068237304688</v>
      </c>
    </row>
    <row r="10838" spans="1:12" x14ac:dyDescent="0.25">
      <c r="A10838" s="5" t="str">
        <f t="shared" si="169"/>
        <v>1SublapSCEC811013</v>
      </c>
      <c r="B10838" s="9">
        <v>1</v>
      </c>
      <c r="C10838" t="s">
        <v>133</v>
      </c>
      <c r="D10838" s="3" t="s">
        <v>144</v>
      </c>
      <c r="E10838" s="9">
        <v>8</v>
      </c>
      <c r="F10838" s="9">
        <v>1</v>
      </c>
      <c r="G10838" s="9">
        <v>10</v>
      </c>
      <c r="H10838" s="9">
        <v>13</v>
      </c>
      <c r="I10838" s="9">
        <v>1.7827134132385254</v>
      </c>
      <c r="J10838" s="9">
        <v>1.7827134132385254</v>
      </c>
      <c r="K10838" s="9">
        <v>0</v>
      </c>
      <c r="L10838" s="9">
        <v>102.42389678955078</v>
      </c>
    </row>
    <row r="10839" spans="1:12" x14ac:dyDescent="0.25">
      <c r="A10839" s="5" t="str">
        <f t="shared" si="169"/>
        <v>1SublapSCEC811014</v>
      </c>
      <c r="B10839" s="9">
        <v>1</v>
      </c>
      <c r="C10839" t="s">
        <v>133</v>
      </c>
      <c r="D10839" s="3" t="s">
        <v>144</v>
      </c>
      <c r="E10839" s="9">
        <v>8</v>
      </c>
      <c r="F10839" s="9">
        <v>1</v>
      </c>
      <c r="G10839" s="9">
        <v>10</v>
      </c>
      <c r="H10839" s="9">
        <v>14</v>
      </c>
      <c r="I10839" s="9">
        <v>2.2813889980316162</v>
      </c>
      <c r="J10839" s="9">
        <v>2.2813889980316162</v>
      </c>
      <c r="K10839" s="9">
        <v>0</v>
      </c>
      <c r="L10839" s="9">
        <v>104.03900909423828</v>
      </c>
    </row>
    <row r="10840" spans="1:12" x14ac:dyDescent="0.25">
      <c r="A10840" s="5" t="str">
        <f t="shared" si="169"/>
        <v>1SublapSCEC811015</v>
      </c>
      <c r="B10840" s="9">
        <v>1</v>
      </c>
      <c r="C10840" t="s">
        <v>133</v>
      </c>
      <c r="D10840" s="3" t="s">
        <v>144</v>
      </c>
      <c r="E10840" s="9">
        <v>8</v>
      </c>
      <c r="F10840" s="9">
        <v>1</v>
      </c>
      <c r="G10840" s="9">
        <v>10</v>
      </c>
      <c r="H10840" s="9">
        <v>15</v>
      </c>
      <c r="I10840" s="9">
        <v>2.7465052604675293</v>
      </c>
      <c r="J10840" s="9">
        <v>2.7465052604675293</v>
      </c>
      <c r="K10840" s="9">
        <v>0</v>
      </c>
      <c r="L10840" s="9">
        <v>105.30158996582031</v>
      </c>
    </row>
    <row r="10841" spans="1:12" x14ac:dyDescent="0.25">
      <c r="A10841" s="5" t="str">
        <f t="shared" si="169"/>
        <v>1SublapSCEC811016</v>
      </c>
      <c r="B10841" s="9">
        <v>1</v>
      </c>
      <c r="C10841" t="s">
        <v>133</v>
      </c>
      <c r="D10841" s="3" t="s">
        <v>144</v>
      </c>
      <c r="E10841" s="9">
        <v>8</v>
      </c>
      <c r="F10841" s="9">
        <v>1</v>
      </c>
      <c r="G10841" s="9">
        <v>10</v>
      </c>
      <c r="H10841" s="9">
        <v>16</v>
      </c>
      <c r="I10841" s="9">
        <v>3.2133173942565918</v>
      </c>
      <c r="J10841" s="9">
        <v>3.2133173942565918</v>
      </c>
      <c r="K10841" s="9">
        <v>0</v>
      </c>
      <c r="L10841" s="9">
        <v>105.60129547119141</v>
      </c>
    </row>
    <row r="10842" spans="1:12" x14ac:dyDescent="0.25">
      <c r="A10842" s="5" t="str">
        <f t="shared" si="169"/>
        <v>1SublapSCEC811017</v>
      </c>
      <c r="B10842" s="9">
        <v>1</v>
      </c>
      <c r="C10842" t="s">
        <v>133</v>
      </c>
      <c r="D10842" s="3" t="s">
        <v>144</v>
      </c>
      <c r="E10842" s="9">
        <v>8</v>
      </c>
      <c r="F10842" s="9">
        <v>1</v>
      </c>
      <c r="G10842" s="9">
        <v>10</v>
      </c>
      <c r="H10842" s="9">
        <v>17</v>
      </c>
      <c r="I10842" s="9">
        <v>3.5436952114105225</v>
      </c>
      <c r="J10842" s="9">
        <v>2.234184741973877</v>
      </c>
      <c r="K10842" s="9">
        <v>3.1205419450998306E-2</v>
      </c>
      <c r="L10842" s="9">
        <v>103.66585540771484</v>
      </c>
    </row>
    <row r="10843" spans="1:12" x14ac:dyDescent="0.25">
      <c r="A10843" s="5" t="str">
        <f t="shared" si="169"/>
        <v>1SublapSCEC811018</v>
      </c>
      <c r="B10843" s="9">
        <v>1</v>
      </c>
      <c r="C10843" t="s">
        <v>133</v>
      </c>
      <c r="D10843" s="3" t="s">
        <v>144</v>
      </c>
      <c r="E10843" s="9">
        <v>8</v>
      </c>
      <c r="F10843" s="9">
        <v>1</v>
      </c>
      <c r="G10843" s="9">
        <v>10</v>
      </c>
      <c r="H10843" s="9">
        <v>18</v>
      </c>
      <c r="I10843" s="9">
        <v>3.7887239456176758</v>
      </c>
      <c r="J10843" s="9">
        <v>2.9623103141784668</v>
      </c>
      <c r="K10843" s="9">
        <v>4.4942010194063187E-2</v>
      </c>
      <c r="L10843" s="9">
        <v>103.59370422363281</v>
      </c>
    </row>
    <row r="10844" spans="1:12" x14ac:dyDescent="0.25">
      <c r="A10844" s="5" t="str">
        <f t="shared" si="169"/>
        <v>1SublapSCEC811019</v>
      </c>
      <c r="B10844" s="9">
        <v>1</v>
      </c>
      <c r="C10844" t="s">
        <v>133</v>
      </c>
      <c r="D10844" s="3" t="s">
        <v>144</v>
      </c>
      <c r="E10844" s="9">
        <v>8</v>
      </c>
      <c r="F10844" s="9">
        <v>1</v>
      </c>
      <c r="G10844" s="9">
        <v>10</v>
      </c>
      <c r="H10844" s="9">
        <v>19</v>
      </c>
      <c r="I10844" s="9">
        <v>3.8260512351989746</v>
      </c>
      <c r="J10844" s="9">
        <v>3.3016459941864014</v>
      </c>
      <c r="K10844" s="9">
        <v>2.5420725345611572E-2</v>
      </c>
      <c r="L10844" s="9">
        <v>102.85731506347656</v>
      </c>
    </row>
    <row r="10845" spans="1:12" x14ac:dyDescent="0.25">
      <c r="A10845" s="5" t="str">
        <f t="shared" si="169"/>
        <v>1SublapSCEC811020</v>
      </c>
      <c r="B10845" s="9">
        <v>1</v>
      </c>
      <c r="C10845" t="s">
        <v>133</v>
      </c>
      <c r="D10845" s="3" t="s">
        <v>144</v>
      </c>
      <c r="E10845" s="9">
        <v>8</v>
      </c>
      <c r="F10845" s="9">
        <v>1</v>
      </c>
      <c r="G10845" s="9">
        <v>10</v>
      </c>
      <c r="H10845" s="9">
        <v>20</v>
      </c>
      <c r="I10845" s="9">
        <v>3.5846521854400635</v>
      </c>
      <c r="J10845" s="9">
        <v>3.2178242206573486</v>
      </c>
      <c r="K10845" s="9">
        <v>2.2008633241057396E-2</v>
      </c>
      <c r="L10845" s="9">
        <v>99.771598815917969</v>
      </c>
    </row>
    <row r="10846" spans="1:12" x14ac:dyDescent="0.25">
      <c r="A10846" s="5" t="str">
        <f t="shared" si="169"/>
        <v>1SublapSCEC811021</v>
      </c>
      <c r="B10846" s="9">
        <v>1</v>
      </c>
      <c r="C10846" t="s">
        <v>133</v>
      </c>
      <c r="D10846" s="3" t="s">
        <v>144</v>
      </c>
      <c r="E10846" s="9">
        <v>8</v>
      </c>
      <c r="F10846" s="9">
        <v>1</v>
      </c>
      <c r="G10846" s="9">
        <v>10</v>
      </c>
      <c r="H10846" s="9">
        <v>21</v>
      </c>
      <c r="I10846" s="9">
        <v>3.3525083065032959</v>
      </c>
      <c r="J10846" s="9">
        <v>3.0349206924438477</v>
      </c>
      <c r="K10846" s="9">
        <v>1.3672531582415104E-2</v>
      </c>
      <c r="L10846" s="9">
        <v>95.430931091308594</v>
      </c>
    </row>
    <row r="10847" spans="1:12" x14ac:dyDescent="0.25">
      <c r="A10847" s="5" t="str">
        <f t="shared" si="169"/>
        <v>1SublapSCEC811022</v>
      </c>
      <c r="B10847" s="9">
        <v>1</v>
      </c>
      <c r="C10847" t="s">
        <v>133</v>
      </c>
      <c r="D10847" s="3" t="s">
        <v>144</v>
      </c>
      <c r="E10847" s="9">
        <v>8</v>
      </c>
      <c r="F10847" s="9">
        <v>1</v>
      </c>
      <c r="G10847" s="9">
        <v>10</v>
      </c>
      <c r="H10847" s="9">
        <v>22</v>
      </c>
      <c r="I10847" s="9">
        <v>3.1368286609649658</v>
      </c>
      <c r="J10847" s="9">
        <v>3.6984491348266602</v>
      </c>
      <c r="K10847" s="9">
        <v>3.2880045473575592E-2</v>
      </c>
      <c r="L10847" s="9">
        <v>92.338966369628906</v>
      </c>
    </row>
    <row r="10848" spans="1:12" x14ac:dyDescent="0.25">
      <c r="A10848" s="5" t="str">
        <f t="shared" si="169"/>
        <v>1SublapSCEC811023</v>
      </c>
      <c r="B10848" s="9">
        <v>1</v>
      </c>
      <c r="C10848" t="s">
        <v>133</v>
      </c>
      <c r="D10848" s="3" t="s">
        <v>144</v>
      </c>
      <c r="E10848" s="9">
        <v>8</v>
      </c>
      <c r="F10848" s="9">
        <v>1</v>
      </c>
      <c r="G10848" s="9">
        <v>10</v>
      </c>
      <c r="H10848" s="9">
        <v>23</v>
      </c>
      <c r="I10848" s="9">
        <v>2.752460241317749</v>
      </c>
      <c r="J10848" s="9">
        <v>2.9799554347991943</v>
      </c>
      <c r="K10848" s="9">
        <v>1.9259614869952202E-2</v>
      </c>
      <c r="L10848" s="9">
        <v>89.642234802246094</v>
      </c>
    </row>
    <row r="10849" spans="1:12" x14ac:dyDescent="0.25">
      <c r="A10849" s="5" t="str">
        <f t="shared" si="169"/>
        <v>1SublapSCEC811024</v>
      </c>
      <c r="B10849" s="9">
        <v>1</v>
      </c>
      <c r="C10849" t="s">
        <v>133</v>
      </c>
      <c r="D10849" s="3" t="s">
        <v>144</v>
      </c>
      <c r="E10849" s="9">
        <v>8</v>
      </c>
      <c r="F10849" s="9">
        <v>1</v>
      </c>
      <c r="G10849" s="9">
        <v>10</v>
      </c>
      <c r="H10849" s="9">
        <v>24</v>
      </c>
      <c r="I10849" s="9">
        <v>2.3068454265594482</v>
      </c>
      <c r="J10849" s="9">
        <v>2.4467282295227051</v>
      </c>
      <c r="K10849" s="9">
        <v>1.7482196912169456E-2</v>
      </c>
      <c r="L10849" s="9">
        <v>87.895851135253906</v>
      </c>
    </row>
    <row r="10850" spans="1:12" x14ac:dyDescent="0.25">
      <c r="A10850" s="5" t="str">
        <f t="shared" si="169"/>
        <v>1SublapSCEC9021</v>
      </c>
      <c r="B10850" s="9">
        <v>1</v>
      </c>
      <c r="C10850" t="s">
        <v>133</v>
      </c>
      <c r="D10850" t="s">
        <v>144</v>
      </c>
      <c r="E10850" s="9">
        <v>9</v>
      </c>
      <c r="F10850" s="9">
        <v>0</v>
      </c>
      <c r="G10850" s="9">
        <v>2</v>
      </c>
      <c r="H10850" s="9">
        <v>1</v>
      </c>
      <c r="I10850" s="9">
        <v>1.8023895025253296</v>
      </c>
      <c r="J10850" s="9">
        <v>1.8023895025253296</v>
      </c>
      <c r="K10850" s="9">
        <v>0</v>
      </c>
      <c r="L10850" s="9">
        <v>83.740554809570313</v>
      </c>
    </row>
    <row r="10851" spans="1:12" x14ac:dyDescent="0.25">
      <c r="A10851" s="5" t="str">
        <f t="shared" si="169"/>
        <v>1SublapSCEC9022</v>
      </c>
      <c r="B10851" s="9">
        <v>1</v>
      </c>
      <c r="C10851" t="s">
        <v>133</v>
      </c>
      <c r="D10851" t="s">
        <v>144</v>
      </c>
      <c r="E10851" s="9">
        <v>9</v>
      </c>
      <c r="F10851" s="9">
        <v>0</v>
      </c>
      <c r="G10851" s="9">
        <v>2</v>
      </c>
      <c r="H10851" s="9">
        <v>2</v>
      </c>
      <c r="I10851" s="9">
        <v>1.5243861675262451</v>
      </c>
      <c r="J10851" s="9">
        <v>1.5243861675262451</v>
      </c>
      <c r="K10851" s="9">
        <v>0</v>
      </c>
      <c r="L10851" s="9">
        <v>82.011253356933594</v>
      </c>
    </row>
    <row r="10852" spans="1:12" x14ac:dyDescent="0.25">
      <c r="A10852" s="5" t="str">
        <f t="shared" si="169"/>
        <v>1SublapSCEC9023</v>
      </c>
      <c r="B10852" s="9">
        <v>1</v>
      </c>
      <c r="C10852" t="s">
        <v>133</v>
      </c>
      <c r="D10852" t="s">
        <v>144</v>
      </c>
      <c r="E10852" s="9">
        <v>9</v>
      </c>
      <c r="F10852" s="9">
        <v>0</v>
      </c>
      <c r="G10852" s="9">
        <v>2</v>
      </c>
      <c r="H10852" s="9">
        <v>3</v>
      </c>
      <c r="I10852" s="9">
        <v>1.3152991533279419</v>
      </c>
      <c r="J10852" s="9">
        <v>1.3152991533279419</v>
      </c>
      <c r="K10852" s="9">
        <v>0</v>
      </c>
      <c r="L10852" s="9">
        <v>80.32269287109375</v>
      </c>
    </row>
    <row r="10853" spans="1:12" x14ac:dyDescent="0.25">
      <c r="A10853" s="5" t="str">
        <f t="shared" si="169"/>
        <v>1SublapSCEC9024</v>
      </c>
      <c r="B10853" s="9">
        <v>1</v>
      </c>
      <c r="C10853" t="s">
        <v>133</v>
      </c>
      <c r="D10853" t="s">
        <v>144</v>
      </c>
      <c r="E10853" s="9">
        <v>9</v>
      </c>
      <c r="F10853" s="9">
        <v>0</v>
      </c>
      <c r="G10853" s="9">
        <v>2</v>
      </c>
      <c r="H10853" s="9">
        <v>4</v>
      </c>
      <c r="I10853" s="9">
        <v>1.1335304975509644</v>
      </c>
      <c r="J10853" s="9">
        <v>1.1335304975509644</v>
      </c>
      <c r="K10853" s="9">
        <v>0</v>
      </c>
      <c r="L10853" s="9">
        <v>78.318428039550781</v>
      </c>
    </row>
    <row r="10854" spans="1:12" x14ac:dyDescent="0.25">
      <c r="A10854" s="5" t="str">
        <f t="shared" si="169"/>
        <v>1SublapSCEC9025</v>
      </c>
      <c r="B10854" s="9">
        <v>1</v>
      </c>
      <c r="C10854" t="s">
        <v>133</v>
      </c>
      <c r="D10854" t="s">
        <v>144</v>
      </c>
      <c r="E10854" s="9">
        <v>9</v>
      </c>
      <c r="F10854" s="9">
        <v>0</v>
      </c>
      <c r="G10854" s="9">
        <v>2</v>
      </c>
      <c r="H10854" s="9">
        <v>5</v>
      </c>
      <c r="I10854" s="9">
        <v>1.026957631111145</v>
      </c>
      <c r="J10854" s="9">
        <v>1.026957631111145</v>
      </c>
      <c r="K10854" s="9">
        <v>0</v>
      </c>
      <c r="L10854" s="9">
        <v>77.235733032226563</v>
      </c>
    </row>
    <row r="10855" spans="1:12" x14ac:dyDescent="0.25">
      <c r="A10855" s="5" t="str">
        <f t="shared" si="169"/>
        <v>1SublapSCEC9026</v>
      </c>
      <c r="B10855" s="9">
        <v>1</v>
      </c>
      <c r="C10855" t="s">
        <v>133</v>
      </c>
      <c r="D10855" t="s">
        <v>144</v>
      </c>
      <c r="E10855" s="9">
        <v>9</v>
      </c>
      <c r="F10855" s="9">
        <v>0</v>
      </c>
      <c r="G10855" s="9">
        <v>2</v>
      </c>
      <c r="H10855" s="9">
        <v>6</v>
      </c>
      <c r="I10855" s="9">
        <v>0.94892394542694092</v>
      </c>
      <c r="J10855" s="9">
        <v>0.94892394542694092</v>
      </c>
      <c r="K10855" s="9">
        <v>0</v>
      </c>
      <c r="L10855" s="9">
        <v>75.782913208007813</v>
      </c>
    </row>
    <row r="10856" spans="1:12" x14ac:dyDescent="0.25">
      <c r="A10856" s="5" t="str">
        <f t="shared" si="169"/>
        <v>1SublapSCEC9027</v>
      </c>
      <c r="B10856" s="9">
        <v>1</v>
      </c>
      <c r="C10856" t="s">
        <v>133</v>
      </c>
      <c r="D10856" t="s">
        <v>144</v>
      </c>
      <c r="E10856" s="9">
        <v>9</v>
      </c>
      <c r="F10856" s="9">
        <v>0</v>
      </c>
      <c r="G10856" s="9">
        <v>2</v>
      </c>
      <c r="H10856" s="9">
        <v>7</v>
      </c>
      <c r="I10856" s="9">
        <v>0.91699224710464478</v>
      </c>
      <c r="J10856" s="9">
        <v>0.91699224710464478</v>
      </c>
      <c r="K10856" s="9">
        <v>0</v>
      </c>
      <c r="L10856" s="9">
        <v>75.37744140625</v>
      </c>
    </row>
    <row r="10857" spans="1:12" x14ac:dyDescent="0.25">
      <c r="A10857" s="5" t="str">
        <f t="shared" si="169"/>
        <v>1SublapSCEC9028</v>
      </c>
      <c r="B10857" s="9">
        <v>1</v>
      </c>
      <c r="C10857" t="s">
        <v>133</v>
      </c>
      <c r="D10857" t="s">
        <v>144</v>
      </c>
      <c r="E10857" s="9">
        <v>9</v>
      </c>
      <c r="F10857" s="9">
        <v>0</v>
      </c>
      <c r="G10857" s="9">
        <v>2</v>
      </c>
      <c r="H10857" s="9">
        <v>8</v>
      </c>
      <c r="I10857" s="9">
        <v>0.87446832656860352</v>
      </c>
      <c r="J10857" s="9">
        <v>0.87446832656860352</v>
      </c>
      <c r="K10857" s="9">
        <v>0</v>
      </c>
      <c r="L10857" s="9">
        <v>75.377212524414063</v>
      </c>
    </row>
    <row r="10858" spans="1:12" x14ac:dyDescent="0.25">
      <c r="A10858" s="5" t="str">
        <f t="shared" si="169"/>
        <v>1SublapSCEC9029</v>
      </c>
      <c r="B10858" s="9">
        <v>1</v>
      </c>
      <c r="C10858" t="s">
        <v>133</v>
      </c>
      <c r="D10858" t="s">
        <v>144</v>
      </c>
      <c r="E10858" s="9">
        <v>9</v>
      </c>
      <c r="F10858" s="9">
        <v>0</v>
      </c>
      <c r="G10858" s="9">
        <v>2</v>
      </c>
      <c r="H10858" s="9">
        <v>9</v>
      </c>
      <c r="I10858" s="9">
        <v>0.75760918855667114</v>
      </c>
      <c r="J10858" s="9">
        <v>0.75760918855667114</v>
      </c>
      <c r="K10858" s="9">
        <v>0</v>
      </c>
      <c r="L10858" s="9">
        <v>77.59722900390625</v>
      </c>
    </row>
    <row r="10859" spans="1:12" x14ac:dyDescent="0.25">
      <c r="A10859" s="5" t="str">
        <f t="shared" si="169"/>
        <v>1SublapSCEC90210</v>
      </c>
      <c r="B10859" s="9">
        <v>1</v>
      </c>
      <c r="C10859" t="s">
        <v>133</v>
      </c>
      <c r="D10859" t="s">
        <v>144</v>
      </c>
      <c r="E10859" s="9">
        <v>9</v>
      </c>
      <c r="F10859" s="9">
        <v>0</v>
      </c>
      <c r="G10859" s="9">
        <v>2</v>
      </c>
      <c r="H10859" s="9">
        <v>10</v>
      </c>
      <c r="I10859" s="9">
        <v>0.72647982835769653</v>
      </c>
      <c r="J10859" s="9">
        <v>0.72647982835769653</v>
      </c>
      <c r="K10859" s="9">
        <v>0</v>
      </c>
      <c r="L10859" s="9">
        <v>83.064811706542969</v>
      </c>
    </row>
    <row r="10860" spans="1:12" x14ac:dyDescent="0.25">
      <c r="A10860" s="5" t="str">
        <f t="shared" si="169"/>
        <v>1SublapSCEC90211</v>
      </c>
      <c r="B10860" s="9">
        <v>1</v>
      </c>
      <c r="C10860" t="s">
        <v>133</v>
      </c>
      <c r="D10860" t="s">
        <v>144</v>
      </c>
      <c r="E10860" s="9">
        <v>9</v>
      </c>
      <c r="F10860" s="9">
        <v>0</v>
      </c>
      <c r="G10860" s="9">
        <v>2</v>
      </c>
      <c r="H10860" s="9">
        <v>11</v>
      </c>
      <c r="I10860" s="9">
        <v>0.79844266176223755</v>
      </c>
      <c r="J10860" s="9">
        <v>0.79844266176223755</v>
      </c>
      <c r="K10860" s="9">
        <v>0</v>
      </c>
      <c r="L10860" s="9">
        <v>89.338150024414063</v>
      </c>
    </row>
    <row r="10861" spans="1:12" x14ac:dyDescent="0.25">
      <c r="A10861" s="5" t="str">
        <f t="shared" si="169"/>
        <v>1SublapSCEC90212</v>
      </c>
      <c r="B10861" s="9">
        <v>1</v>
      </c>
      <c r="C10861" t="s">
        <v>133</v>
      </c>
      <c r="D10861" t="s">
        <v>144</v>
      </c>
      <c r="E10861" s="9">
        <v>9</v>
      </c>
      <c r="F10861" s="9">
        <v>0</v>
      </c>
      <c r="G10861" s="9">
        <v>2</v>
      </c>
      <c r="H10861" s="9">
        <v>12</v>
      </c>
      <c r="I10861" s="9">
        <v>1.0277166366577148</v>
      </c>
      <c r="J10861" s="9">
        <v>1.0277166366577148</v>
      </c>
      <c r="K10861" s="9">
        <v>0</v>
      </c>
      <c r="L10861" s="9">
        <v>94.112266540527344</v>
      </c>
    </row>
    <row r="10862" spans="1:12" x14ac:dyDescent="0.25">
      <c r="A10862" s="5" t="str">
        <f t="shared" si="169"/>
        <v>1SublapSCEC90213</v>
      </c>
      <c r="B10862" s="9">
        <v>1</v>
      </c>
      <c r="C10862" t="s">
        <v>133</v>
      </c>
      <c r="D10862" t="s">
        <v>144</v>
      </c>
      <c r="E10862" s="9">
        <v>9</v>
      </c>
      <c r="F10862" s="9">
        <v>0</v>
      </c>
      <c r="G10862" s="9">
        <v>2</v>
      </c>
      <c r="H10862" s="9">
        <v>13</v>
      </c>
      <c r="I10862" s="9">
        <v>1.3798052072525024</v>
      </c>
      <c r="J10862" s="9">
        <v>1.3798052072525024</v>
      </c>
      <c r="K10862" s="9">
        <v>0</v>
      </c>
      <c r="L10862" s="9">
        <v>97.068977355957031</v>
      </c>
    </row>
    <row r="10863" spans="1:12" x14ac:dyDescent="0.25">
      <c r="A10863" s="5" t="str">
        <f t="shared" si="169"/>
        <v>1SublapSCEC90214</v>
      </c>
      <c r="B10863" s="9">
        <v>1</v>
      </c>
      <c r="C10863" t="s">
        <v>133</v>
      </c>
      <c r="D10863" t="s">
        <v>144</v>
      </c>
      <c r="E10863" s="9">
        <v>9</v>
      </c>
      <c r="F10863" s="9">
        <v>0</v>
      </c>
      <c r="G10863" s="9">
        <v>2</v>
      </c>
      <c r="H10863" s="9">
        <v>14</v>
      </c>
      <c r="I10863" s="9">
        <v>1.7866003513336182</v>
      </c>
      <c r="J10863" s="9">
        <v>1.7866003513336182</v>
      </c>
      <c r="K10863" s="9">
        <v>0</v>
      </c>
      <c r="L10863" s="9">
        <v>99.1280517578125</v>
      </c>
    </row>
    <row r="10864" spans="1:12" x14ac:dyDescent="0.25">
      <c r="A10864" s="5" t="str">
        <f t="shared" si="169"/>
        <v>1SublapSCEC90215</v>
      </c>
      <c r="B10864" s="9">
        <v>1</v>
      </c>
      <c r="C10864" t="s">
        <v>133</v>
      </c>
      <c r="D10864" t="s">
        <v>144</v>
      </c>
      <c r="E10864" s="9">
        <v>9</v>
      </c>
      <c r="F10864" s="9">
        <v>0</v>
      </c>
      <c r="G10864" s="9">
        <v>2</v>
      </c>
      <c r="H10864" s="9">
        <v>15</v>
      </c>
      <c r="I10864" s="9">
        <v>2.1936492919921875</v>
      </c>
      <c r="J10864" s="9">
        <v>2.1936492919921875</v>
      </c>
      <c r="K10864" s="9">
        <v>0</v>
      </c>
      <c r="L10864" s="9">
        <v>99.9912109375</v>
      </c>
    </row>
    <row r="10865" spans="1:12" x14ac:dyDescent="0.25">
      <c r="A10865" s="5" t="str">
        <f t="shared" si="169"/>
        <v>1SublapSCEC90216</v>
      </c>
      <c r="B10865" s="9">
        <v>1</v>
      </c>
      <c r="C10865" t="s">
        <v>133</v>
      </c>
      <c r="D10865" t="s">
        <v>144</v>
      </c>
      <c r="E10865" s="9">
        <v>9</v>
      </c>
      <c r="F10865" s="9">
        <v>0</v>
      </c>
      <c r="G10865" s="9">
        <v>2</v>
      </c>
      <c r="H10865" s="9">
        <v>16</v>
      </c>
      <c r="I10865" s="9">
        <v>2.6298294067382813</v>
      </c>
      <c r="J10865" s="9">
        <v>2.6298294067382813</v>
      </c>
      <c r="K10865" s="9">
        <v>0</v>
      </c>
      <c r="L10865" s="9">
        <v>98.41851806640625</v>
      </c>
    </row>
    <row r="10866" spans="1:12" x14ac:dyDescent="0.25">
      <c r="A10866" s="5" t="str">
        <f t="shared" si="169"/>
        <v>1SublapSCEC90217</v>
      </c>
      <c r="B10866" s="9">
        <v>1</v>
      </c>
      <c r="C10866" t="s">
        <v>133</v>
      </c>
      <c r="D10866" t="s">
        <v>144</v>
      </c>
      <c r="E10866" s="9">
        <v>9</v>
      </c>
      <c r="F10866" s="9">
        <v>0</v>
      </c>
      <c r="G10866" s="9">
        <v>2</v>
      </c>
      <c r="H10866" s="9">
        <v>17</v>
      </c>
      <c r="I10866" s="9">
        <v>2.9489259719848633</v>
      </c>
      <c r="J10866" s="9">
        <v>1.7981653213500977</v>
      </c>
      <c r="K10866" s="9">
        <v>1.9871307536959648E-2</v>
      </c>
      <c r="L10866" s="9">
        <v>96.586967468261719</v>
      </c>
    </row>
    <row r="10867" spans="1:12" x14ac:dyDescent="0.25">
      <c r="A10867" s="5" t="str">
        <f t="shared" si="169"/>
        <v>1SublapSCEC90218</v>
      </c>
      <c r="B10867" s="9">
        <v>1</v>
      </c>
      <c r="C10867" t="s">
        <v>133</v>
      </c>
      <c r="D10867" t="s">
        <v>144</v>
      </c>
      <c r="E10867" s="9">
        <v>9</v>
      </c>
      <c r="F10867" s="9">
        <v>0</v>
      </c>
      <c r="G10867" s="9">
        <v>2</v>
      </c>
      <c r="H10867" s="9">
        <v>18</v>
      </c>
      <c r="I10867" s="9">
        <v>3.2131035327911377</v>
      </c>
      <c r="J10867" s="9">
        <v>2.5890307426452637</v>
      </c>
      <c r="K10867" s="9">
        <v>3.4772131592035294E-2</v>
      </c>
      <c r="L10867" s="9">
        <v>94.7320556640625</v>
      </c>
    </row>
    <row r="10868" spans="1:12" x14ac:dyDescent="0.25">
      <c r="A10868" s="5" t="str">
        <f t="shared" si="169"/>
        <v>1SublapSCEC90219</v>
      </c>
      <c r="B10868" s="9">
        <v>1</v>
      </c>
      <c r="C10868" t="s">
        <v>133</v>
      </c>
      <c r="D10868" t="s">
        <v>144</v>
      </c>
      <c r="E10868" s="9">
        <v>9</v>
      </c>
      <c r="F10868" s="9">
        <v>0</v>
      </c>
      <c r="G10868" s="9">
        <v>2</v>
      </c>
      <c r="H10868" s="9">
        <v>19</v>
      </c>
      <c r="I10868" s="9">
        <v>3.2567431926727295</v>
      </c>
      <c r="J10868" s="9">
        <v>2.8595736026763916</v>
      </c>
      <c r="K10868" s="9">
        <v>2.1885436028242111E-2</v>
      </c>
      <c r="L10868" s="9">
        <v>94.373626708984375</v>
      </c>
    </row>
    <row r="10869" spans="1:12" x14ac:dyDescent="0.25">
      <c r="A10869" s="5" t="str">
        <f t="shared" si="169"/>
        <v>1SublapSCEC90220</v>
      </c>
      <c r="B10869" s="9">
        <v>1</v>
      </c>
      <c r="C10869" t="s">
        <v>133</v>
      </c>
      <c r="D10869" t="s">
        <v>144</v>
      </c>
      <c r="E10869" s="9">
        <v>9</v>
      </c>
      <c r="F10869" s="9">
        <v>0</v>
      </c>
      <c r="G10869" s="9">
        <v>2</v>
      </c>
      <c r="H10869" s="9">
        <v>20</v>
      </c>
      <c r="I10869" s="9">
        <v>3.0538959503173828</v>
      </c>
      <c r="J10869" s="9">
        <v>2.7710471153259277</v>
      </c>
      <c r="K10869" s="9">
        <v>1.0631918907165527E-2</v>
      </c>
      <c r="L10869" s="9">
        <v>92.368598937988281</v>
      </c>
    </row>
    <row r="10870" spans="1:12" x14ac:dyDescent="0.25">
      <c r="A10870" s="5" t="str">
        <f t="shared" si="169"/>
        <v>1SublapSCEC90221</v>
      </c>
      <c r="B10870" s="9">
        <v>1</v>
      </c>
      <c r="C10870" t="s">
        <v>133</v>
      </c>
      <c r="D10870" t="s">
        <v>144</v>
      </c>
      <c r="E10870" s="9">
        <v>9</v>
      </c>
      <c r="F10870" s="9">
        <v>0</v>
      </c>
      <c r="G10870" s="9">
        <v>2</v>
      </c>
      <c r="H10870" s="9">
        <v>21</v>
      </c>
      <c r="I10870" s="9">
        <v>2.8726794719696045</v>
      </c>
      <c r="J10870" s="9">
        <v>2.6269242763519287</v>
      </c>
      <c r="K10870" s="9">
        <v>1.258136797696352E-2</v>
      </c>
      <c r="L10870" s="9">
        <v>89.098709106445313</v>
      </c>
    </row>
    <row r="10871" spans="1:12" x14ac:dyDescent="0.25">
      <c r="A10871" s="5" t="str">
        <f t="shared" si="169"/>
        <v>1SublapSCEC90222</v>
      </c>
      <c r="B10871" s="9">
        <v>1</v>
      </c>
      <c r="C10871" t="s">
        <v>133</v>
      </c>
      <c r="D10871" t="s">
        <v>144</v>
      </c>
      <c r="E10871" s="9">
        <v>9</v>
      </c>
      <c r="F10871" s="9">
        <v>0</v>
      </c>
      <c r="G10871" s="9">
        <v>2</v>
      </c>
      <c r="H10871" s="9">
        <v>22</v>
      </c>
      <c r="I10871" s="9">
        <v>2.7042915821075439</v>
      </c>
      <c r="J10871" s="9">
        <v>3.2495765686035156</v>
      </c>
      <c r="K10871" s="9">
        <v>1.8172333016991615E-2</v>
      </c>
      <c r="L10871" s="9">
        <v>86.964599609375</v>
      </c>
    </row>
    <row r="10872" spans="1:12" x14ac:dyDescent="0.25">
      <c r="A10872" s="5" t="str">
        <f t="shared" si="169"/>
        <v>1SublapSCEC90223</v>
      </c>
      <c r="B10872" s="9">
        <v>1</v>
      </c>
      <c r="C10872" t="s">
        <v>133</v>
      </c>
      <c r="D10872" t="s">
        <v>144</v>
      </c>
      <c r="E10872" s="9">
        <v>9</v>
      </c>
      <c r="F10872" s="9">
        <v>0</v>
      </c>
      <c r="G10872" s="9">
        <v>2</v>
      </c>
      <c r="H10872" s="9">
        <v>23</v>
      </c>
      <c r="I10872" s="9">
        <v>2.3925125598907471</v>
      </c>
      <c r="J10872" s="9">
        <v>2.6042602062225342</v>
      </c>
      <c r="K10872" s="9">
        <v>1.2346589937806129E-2</v>
      </c>
      <c r="L10872" s="9">
        <v>85.171112060546875</v>
      </c>
    </row>
    <row r="10873" spans="1:12" x14ac:dyDescent="0.25">
      <c r="A10873" s="5" t="str">
        <f t="shared" si="169"/>
        <v>1SublapSCEC90224</v>
      </c>
      <c r="B10873" s="9">
        <v>1</v>
      </c>
      <c r="C10873" t="s">
        <v>133</v>
      </c>
      <c r="D10873" t="s">
        <v>144</v>
      </c>
      <c r="E10873" s="9">
        <v>9</v>
      </c>
      <c r="F10873" s="9">
        <v>0</v>
      </c>
      <c r="G10873" s="9">
        <v>2</v>
      </c>
      <c r="H10873" s="9">
        <v>24</v>
      </c>
      <c r="I10873" s="9">
        <v>2.0098817348480225</v>
      </c>
      <c r="J10873" s="9">
        <v>2.1284160614013672</v>
      </c>
      <c r="K10873" s="9">
        <v>1.067696325480938E-2</v>
      </c>
      <c r="L10873" s="9">
        <v>83.424736022949219</v>
      </c>
    </row>
    <row r="10874" spans="1:12" x14ac:dyDescent="0.25">
      <c r="A10874" s="5" t="str">
        <f t="shared" si="169"/>
        <v>1SublapSCEC90101</v>
      </c>
      <c r="B10874" s="9">
        <v>1</v>
      </c>
      <c r="C10874" t="s">
        <v>133</v>
      </c>
      <c r="D10874" t="s">
        <v>144</v>
      </c>
      <c r="E10874" s="9">
        <v>9</v>
      </c>
      <c r="F10874" s="9">
        <v>0</v>
      </c>
      <c r="G10874" s="9">
        <v>10</v>
      </c>
      <c r="H10874" s="9">
        <v>1</v>
      </c>
      <c r="I10874" s="9">
        <v>1.7992433309555054</v>
      </c>
      <c r="J10874" s="9">
        <v>1.7992433309555054</v>
      </c>
      <c r="K10874" s="9">
        <v>0</v>
      </c>
      <c r="L10874" s="9">
        <v>83.37615966796875</v>
      </c>
    </row>
    <row r="10875" spans="1:12" x14ac:dyDescent="0.25">
      <c r="A10875" s="5" t="str">
        <f t="shared" si="169"/>
        <v>1SublapSCEC90102</v>
      </c>
      <c r="B10875" s="9">
        <v>1</v>
      </c>
      <c r="C10875" t="s">
        <v>133</v>
      </c>
      <c r="D10875" t="s">
        <v>144</v>
      </c>
      <c r="E10875" s="9">
        <v>9</v>
      </c>
      <c r="F10875" s="9">
        <v>0</v>
      </c>
      <c r="G10875" s="9">
        <v>10</v>
      </c>
      <c r="H10875" s="9">
        <v>2</v>
      </c>
      <c r="I10875" s="9">
        <v>1.5265069007873535</v>
      </c>
      <c r="J10875" s="9">
        <v>1.5265069007873535</v>
      </c>
      <c r="K10875" s="9">
        <v>0</v>
      </c>
      <c r="L10875" s="9">
        <v>81.965980529785156</v>
      </c>
    </row>
    <row r="10876" spans="1:12" x14ac:dyDescent="0.25">
      <c r="A10876" s="5" t="str">
        <f t="shared" si="169"/>
        <v>1SublapSCEC90103</v>
      </c>
      <c r="B10876" s="9">
        <v>1</v>
      </c>
      <c r="C10876" t="s">
        <v>133</v>
      </c>
      <c r="D10876" t="s">
        <v>144</v>
      </c>
      <c r="E10876" s="9">
        <v>9</v>
      </c>
      <c r="F10876" s="9">
        <v>0</v>
      </c>
      <c r="G10876" s="9">
        <v>10</v>
      </c>
      <c r="H10876" s="9">
        <v>3</v>
      </c>
      <c r="I10876" s="9">
        <v>1.3218232393264771</v>
      </c>
      <c r="J10876" s="9">
        <v>1.3218232393264771</v>
      </c>
      <c r="K10876" s="9">
        <v>0</v>
      </c>
      <c r="L10876" s="9">
        <v>80.397140502929688</v>
      </c>
    </row>
    <row r="10877" spans="1:12" x14ac:dyDescent="0.25">
      <c r="A10877" s="5" t="str">
        <f t="shared" si="169"/>
        <v>1SublapSCEC90104</v>
      </c>
      <c r="B10877" s="9">
        <v>1</v>
      </c>
      <c r="C10877" t="s">
        <v>133</v>
      </c>
      <c r="D10877" t="s">
        <v>144</v>
      </c>
      <c r="E10877" s="9">
        <v>9</v>
      </c>
      <c r="F10877" s="9">
        <v>0</v>
      </c>
      <c r="G10877" s="9">
        <v>10</v>
      </c>
      <c r="H10877" s="9">
        <v>4</v>
      </c>
      <c r="I10877" s="9">
        <v>1.199649453163147</v>
      </c>
      <c r="J10877" s="9">
        <v>1.199649453163147</v>
      </c>
      <c r="K10877" s="9">
        <v>0</v>
      </c>
      <c r="L10877" s="9">
        <v>80.05267333984375</v>
      </c>
    </row>
    <row r="10878" spans="1:12" x14ac:dyDescent="0.25">
      <c r="A10878" s="5" t="str">
        <f t="shared" si="169"/>
        <v>1SublapSCEC90105</v>
      </c>
      <c r="B10878" s="9">
        <v>1</v>
      </c>
      <c r="C10878" t="s">
        <v>133</v>
      </c>
      <c r="D10878" t="s">
        <v>144</v>
      </c>
      <c r="E10878" s="9">
        <v>9</v>
      </c>
      <c r="F10878" s="9">
        <v>0</v>
      </c>
      <c r="G10878" s="9">
        <v>10</v>
      </c>
      <c r="H10878" s="9">
        <v>5</v>
      </c>
      <c r="I10878" s="9">
        <v>1.0931723117828369</v>
      </c>
      <c r="J10878" s="9">
        <v>1.0931723117828369</v>
      </c>
      <c r="K10878" s="9">
        <v>0</v>
      </c>
      <c r="L10878" s="9">
        <v>79.159210205078125</v>
      </c>
    </row>
    <row r="10879" spans="1:12" x14ac:dyDescent="0.25">
      <c r="A10879" s="5" t="str">
        <f t="shared" si="169"/>
        <v>1SublapSCEC90106</v>
      </c>
      <c r="B10879" s="9">
        <v>1</v>
      </c>
      <c r="C10879" t="s">
        <v>133</v>
      </c>
      <c r="D10879" t="s">
        <v>144</v>
      </c>
      <c r="E10879" s="9">
        <v>9</v>
      </c>
      <c r="F10879" s="9">
        <v>0</v>
      </c>
      <c r="G10879" s="9">
        <v>10</v>
      </c>
      <c r="H10879" s="9">
        <v>6</v>
      </c>
      <c r="I10879" s="9">
        <v>1.0569666624069214</v>
      </c>
      <c r="J10879" s="9">
        <v>1.0569666624069214</v>
      </c>
      <c r="K10879" s="9">
        <v>0</v>
      </c>
      <c r="L10879" s="9">
        <v>79.470428466796875</v>
      </c>
    </row>
    <row r="10880" spans="1:12" x14ac:dyDescent="0.25">
      <c r="A10880" s="5" t="str">
        <f t="shared" si="169"/>
        <v>1SublapSCEC90107</v>
      </c>
      <c r="B10880" s="9">
        <v>1</v>
      </c>
      <c r="C10880" t="s">
        <v>133</v>
      </c>
      <c r="D10880" t="s">
        <v>144</v>
      </c>
      <c r="E10880" s="9">
        <v>9</v>
      </c>
      <c r="F10880" s="9">
        <v>0</v>
      </c>
      <c r="G10880" s="9">
        <v>10</v>
      </c>
      <c r="H10880" s="9">
        <v>7</v>
      </c>
      <c r="I10880" s="9">
        <v>1.011857271194458</v>
      </c>
      <c r="J10880" s="9">
        <v>1.011857271194458</v>
      </c>
      <c r="K10880" s="9">
        <v>0</v>
      </c>
      <c r="L10880" s="9">
        <v>78.897773742675781</v>
      </c>
    </row>
    <row r="10881" spans="1:12" x14ac:dyDescent="0.25">
      <c r="A10881" s="5" t="str">
        <f t="shared" si="169"/>
        <v>1SublapSCEC90108</v>
      </c>
      <c r="B10881" s="9">
        <v>1</v>
      </c>
      <c r="C10881" t="s">
        <v>133</v>
      </c>
      <c r="D10881" t="s">
        <v>144</v>
      </c>
      <c r="E10881" s="9">
        <v>9</v>
      </c>
      <c r="F10881" s="9">
        <v>0</v>
      </c>
      <c r="G10881" s="9">
        <v>10</v>
      </c>
      <c r="H10881" s="9">
        <v>8</v>
      </c>
      <c r="I10881" s="9">
        <v>0.99559617042541504</v>
      </c>
      <c r="J10881" s="9">
        <v>0.99559617042541504</v>
      </c>
      <c r="K10881" s="9">
        <v>0</v>
      </c>
      <c r="L10881" s="9">
        <v>79.290321350097656</v>
      </c>
    </row>
    <row r="10882" spans="1:12" x14ac:dyDescent="0.25">
      <c r="A10882" s="5" t="str">
        <f t="shared" si="169"/>
        <v>1SublapSCEC90109</v>
      </c>
      <c r="B10882" s="9">
        <v>1</v>
      </c>
      <c r="C10882" t="s">
        <v>133</v>
      </c>
      <c r="D10882" t="s">
        <v>144</v>
      </c>
      <c r="E10882" s="9">
        <v>9</v>
      </c>
      <c r="F10882" s="9">
        <v>0</v>
      </c>
      <c r="G10882" s="9">
        <v>10</v>
      </c>
      <c r="H10882" s="9">
        <v>9</v>
      </c>
      <c r="I10882" s="9">
        <v>0.86107540130615234</v>
      </c>
      <c r="J10882" s="9">
        <v>0.86107540130615234</v>
      </c>
      <c r="K10882" s="9">
        <v>0</v>
      </c>
      <c r="L10882" s="9">
        <v>80.799110412597656</v>
      </c>
    </row>
    <row r="10883" spans="1:12" x14ac:dyDescent="0.25">
      <c r="A10883" s="5" t="str">
        <f t="shared" ref="A10883:A10946" si="170">B10883&amp;C10883&amp;D10883&amp;E10883&amp;F10883&amp;G10883&amp;H10883</f>
        <v>1SublapSCEC901010</v>
      </c>
      <c r="B10883" s="9">
        <v>1</v>
      </c>
      <c r="C10883" t="s">
        <v>133</v>
      </c>
      <c r="D10883" t="s">
        <v>144</v>
      </c>
      <c r="E10883" s="9">
        <v>9</v>
      </c>
      <c r="F10883" s="9">
        <v>0</v>
      </c>
      <c r="G10883" s="9">
        <v>10</v>
      </c>
      <c r="H10883" s="9">
        <v>10</v>
      </c>
      <c r="I10883" s="9">
        <v>0.78490525484085083</v>
      </c>
      <c r="J10883" s="9">
        <v>0.78490525484085083</v>
      </c>
      <c r="K10883" s="9">
        <v>0</v>
      </c>
      <c r="L10883" s="9">
        <v>84.49188232421875</v>
      </c>
    </row>
    <row r="10884" spans="1:12" x14ac:dyDescent="0.25">
      <c r="A10884" s="5" t="str">
        <f t="shared" si="170"/>
        <v>1SublapSCEC901011</v>
      </c>
      <c r="B10884" s="9">
        <v>1</v>
      </c>
      <c r="C10884" t="s">
        <v>133</v>
      </c>
      <c r="D10884" t="s">
        <v>144</v>
      </c>
      <c r="E10884" s="9">
        <v>9</v>
      </c>
      <c r="F10884" s="9">
        <v>0</v>
      </c>
      <c r="G10884" s="9">
        <v>10</v>
      </c>
      <c r="H10884" s="9">
        <v>11</v>
      </c>
      <c r="I10884" s="9">
        <v>0.95730602741241455</v>
      </c>
      <c r="J10884" s="9">
        <v>0.95730602741241455</v>
      </c>
      <c r="K10884" s="9">
        <v>0</v>
      </c>
      <c r="L10884" s="9">
        <v>89.64404296875</v>
      </c>
    </row>
    <row r="10885" spans="1:12" x14ac:dyDescent="0.25">
      <c r="A10885" s="5" t="str">
        <f t="shared" si="170"/>
        <v>1SublapSCEC901012</v>
      </c>
      <c r="B10885" s="9">
        <v>1</v>
      </c>
      <c r="C10885" t="s">
        <v>133</v>
      </c>
      <c r="D10885" t="s">
        <v>144</v>
      </c>
      <c r="E10885" s="9">
        <v>9</v>
      </c>
      <c r="F10885" s="9">
        <v>0</v>
      </c>
      <c r="G10885" s="9">
        <v>10</v>
      </c>
      <c r="H10885" s="9">
        <v>12</v>
      </c>
      <c r="I10885" s="9">
        <v>1.2482930421829224</v>
      </c>
      <c r="J10885" s="9">
        <v>1.2482930421829224</v>
      </c>
      <c r="K10885" s="9">
        <v>0</v>
      </c>
      <c r="L10885" s="9">
        <v>93.621299743652344</v>
      </c>
    </row>
    <row r="10886" spans="1:12" x14ac:dyDescent="0.25">
      <c r="A10886" s="5" t="str">
        <f t="shared" si="170"/>
        <v>1SublapSCEC901013</v>
      </c>
      <c r="B10886" s="9">
        <v>1</v>
      </c>
      <c r="C10886" t="s">
        <v>133</v>
      </c>
      <c r="D10886" t="s">
        <v>144</v>
      </c>
      <c r="E10886" s="9">
        <v>9</v>
      </c>
      <c r="F10886" s="9">
        <v>0</v>
      </c>
      <c r="G10886" s="9">
        <v>10</v>
      </c>
      <c r="H10886" s="9">
        <v>13</v>
      </c>
      <c r="I10886" s="9">
        <v>1.6348310708999634</v>
      </c>
      <c r="J10886" s="9">
        <v>1.6348310708999634</v>
      </c>
      <c r="K10886" s="9">
        <v>0</v>
      </c>
      <c r="L10886" s="9">
        <v>97.673843383789063</v>
      </c>
    </row>
    <row r="10887" spans="1:12" x14ac:dyDescent="0.25">
      <c r="A10887" s="5" t="str">
        <f t="shared" si="170"/>
        <v>1SublapSCEC901014</v>
      </c>
      <c r="B10887" s="9">
        <v>1</v>
      </c>
      <c r="C10887" t="s">
        <v>133</v>
      </c>
      <c r="D10887" t="s">
        <v>144</v>
      </c>
      <c r="E10887" s="9">
        <v>9</v>
      </c>
      <c r="F10887" s="9">
        <v>0</v>
      </c>
      <c r="G10887" s="9">
        <v>10</v>
      </c>
      <c r="H10887" s="9">
        <v>14</v>
      </c>
      <c r="I10887" s="9">
        <v>2.0831575393676758</v>
      </c>
      <c r="J10887" s="9">
        <v>2.0831575393676758</v>
      </c>
      <c r="K10887" s="9">
        <v>0</v>
      </c>
      <c r="L10887" s="9">
        <v>100.20619964599609</v>
      </c>
    </row>
    <row r="10888" spans="1:12" x14ac:dyDescent="0.25">
      <c r="A10888" s="5" t="str">
        <f t="shared" si="170"/>
        <v>1SublapSCEC901015</v>
      </c>
      <c r="B10888" s="9">
        <v>1</v>
      </c>
      <c r="C10888" t="s">
        <v>133</v>
      </c>
      <c r="D10888" t="s">
        <v>144</v>
      </c>
      <c r="E10888" s="9">
        <v>9</v>
      </c>
      <c r="F10888" s="9">
        <v>0</v>
      </c>
      <c r="G10888" s="9">
        <v>10</v>
      </c>
      <c r="H10888" s="9">
        <v>15</v>
      </c>
      <c r="I10888" s="9">
        <v>2.5181906223297119</v>
      </c>
      <c r="J10888" s="9">
        <v>2.5181906223297119</v>
      </c>
      <c r="K10888" s="9">
        <v>0</v>
      </c>
      <c r="L10888" s="9">
        <v>101.6846923828125</v>
      </c>
    </row>
    <row r="10889" spans="1:12" x14ac:dyDescent="0.25">
      <c r="A10889" s="5" t="str">
        <f t="shared" si="170"/>
        <v>1SublapSCEC901016</v>
      </c>
      <c r="B10889" s="9">
        <v>1</v>
      </c>
      <c r="C10889" t="s">
        <v>133</v>
      </c>
      <c r="D10889" t="s">
        <v>144</v>
      </c>
      <c r="E10889" s="9">
        <v>9</v>
      </c>
      <c r="F10889" s="9">
        <v>0</v>
      </c>
      <c r="G10889" s="9">
        <v>10</v>
      </c>
      <c r="H10889" s="9">
        <v>16</v>
      </c>
      <c r="I10889" s="9">
        <v>2.9648303985595703</v>
      </c>
      <c r="J10889" s="9">
        <v>2.9648303985595703</v>
      </c>
      <c r="K10889" s="9">
        <v>0</v>
      </c>
      <c r="L10889" s="9">
        <v>102.08174133300781</v>
      </c>
    </row>
    <row r="10890" spans="1:12" x14ac:dyDescent="0.25">
      <c r="A10890" s="5" t="str">
        <f t="shared" si="170"/>
        <v>1SublapSCEC901017</v>
      </c>
      <c r="B10890" s="9">
        <v>1</v>
      </c>
      <c r="C10890" t="s">
        <v>133</v>
      </c>
      <c r="D10890" t="s">
        <v>144</v>
      </c>
      <c r="E10890" s="9">
        <v>9</v>
      </c>
      <c r="F10890" s="9">
        <v>0</v>
      </c>
      <c r="G10890" s="9">
        <v>10</v>
      </c>
      <c r="H10890" s="9">
        <v>17</v>
      </c>
      <c r="I10890" s="9">
        <v>3.2792413234710693</v>
      </c>
      <c r="J10890" s="9">
        <v>1.9781289100646973</v>
      </c>
      <c r="K10890" s="9">
        <v>3.0073560774326324E-2</v>
      </c>
      <c r="L10890" s="9">
        <v>103.29137420654297</v>
      </c>
    </row>
    <row r="10891" spans="1:12" x14ac:dyDescent="0.25">
      <c r="A10891" s="5" t="str">
        <f t="shared" si="170"/>
        <v>1SublapSCEC901018</v>
      </c>
      <c r="B10891" s="9">
        <v>1</v>
      </c>
      <c r="C10891" t="s">
        <v>133</v>
      </c>
      <c r="D10891" t="s">
        <v>144</v>
      </c>
      <c r="E10891" s="9">
        <v>9</v>
      </c>
      <c r="F10891" s="9">
        <v>0</v>
      </c>
      <c r="G10891" s="9">
        <v>10</v>
      </c>
      <c r="H10891" s="9">
        <v>18</v>
      </c>
      <c r="I10891" s="9">
        <v>3.5306601524353027</v>
      </c>
      <c r="J10891" s="9">
        <v>2.7398090362548828</v>
      </c>
      <c r="K10891" s="9">
        <v>3.9943523705005646E-2</v>
      </c>
      <c r="L10891" s="9">
        <v>102.03621673583984</v>
      </c>
    </row>
    <row r="10892" spans="1:12" x14ac:dyDescent="0.25">
      <c r="A10892" s="5" t="str">
        <f t="shared" si="170"/>
        <v>1SublapSCEC901019</v>
      </c>
      <c r="B10892" s="9">
        <v>1</v>
      </c>
      <c r="C10892" t="s">
        <v>133</v>
      </c>
      <c r="D10892" t="s">
        <v>144</v>
      </c>
      <c r="E10892" s="9">
        <v>9</v>
      </c>
      <c r="F10892" s="9">
        <v>0</v>
      </c>
      <c r="G10892" s="9">
        <v>10</v>
      </c>
      <c r="H10892" s="9">
        <v>19</v>
      </c>
      <c r="I10892" s="9">
        <v>3.5813748836517334</v>
      </c>
      <c r="J10892" s="9">
        <v>3.1021289825439453</v>
      </c>
      <c r="K10892" s="9">
        <v>2.0701887086033821E-2</v>
      </c>
      <c r="L10892" s="9">
        <v>99.846229553222656</v>
      </c>
    </row>
    <row r="10893" spans="1:12" x14ac:dyDescent="0.25">
      <c r="A10893" s="5" t="str">
        <f t="shared" si="170"/>
        <v>1SublapSCEC901020</v>
      </c>
      <c r="B10893" s="9">
        <v>1</v>
      </c>
      <c r="C10893" t="s">
        <v>133</v>
      </c>
      <c r="D10893" t="s">
        <v>144</v>
      </c>
      <c r="E10893" s="9">
        <v>9</v>
      </c>
      <c r="F10893" s="9">
        <v>0</v>
      </c>
      <c r="G10893" s="9">
        <v>10</v>
      </c>
      <c r="H10893" s="9">
        <v>20</v>
      </c>
      <c r="I10893" s="9">
        <v>3.3561644554138184</v>
      </c>
      <c r="J10893" s="9">
        <v>3.0258615016937256</v>
      </c>
      <c r="K10893" s="9">
        <v>1.5559729188680649E-2</v>
      </c>
      <c r="L10893" s="9">
        <v>96.551826477050781</v>
      </c>
    </row>
    <row r="10894" spans="1:12" x14ac:dyDescent="0.25">
      <c r="A10894" s="5" t="str">
        <f t="shared" si="170"/>
        <v>1SublapSCEC901021</v>
      </c>
      <c r="B10894" s="9">
        <v>1</v>
      </c>
      <c r="C10894" t="s">
        <v>133</v>
      </c>
      <c r="D10894" t="s">
        <v>144</v>
      </c>
      <c r="E10894" s="9">
        <v>9</v>
      </c>
      <c r="F10894" s="9">
        <v>0</v>
      </c>
      <c r="G10894" s="9">
        <v>10</v>
      </c>
      <c r="H10894" s="9">
        <v>21</v>
      </c>
      <c r="I10894" s="9">
        <v>3.1441528797149658</v>
      </c>
      <c r="J10894" s="9">
        <v>2.8592252731323242</v>
      </c>
      <c r="K10894" s="9">
        <v>1.0690944269299507E-2</v>
      </c>
      <c r="L10894" s="9">
        <v>92.551864624023438</v>
      </c>
    </row>
    <row r="10895" spans="1:12" x14ac:dyDescent="0.25">
      <c r="A10895" s="5" t="str">
        <f t="shared" si="170"/>
        <v>1SublapSCEC901022</v>
      </c>
      <c r="B10895" s="9">
        <v>1</v>
      </c>
      <c r="C10895" t="s">
        <v>133</v>
      </c>
      <c r="D10895" t="s">
        <v>144</v>
      </c>
      <c r="E10895" s="9">
        <v>9</v>
      </c>
      <c r="F10895" s="9">
        <v>0</v>
      </c>
      <c r="G10895" s="9">
        <v>10</v>
      </c>
      <c r="H10895" s="9">
        <v>22</v>
      </c>
      <c r="I10895" s="9">
        <v>2.9518165588378906</v>
      </c>
      <c r="J10895" s="9">
        <v>3.5065991878509521</v>
      </c>
      <c r="K10895" s="9">
        <v>2.3766402155160904E-2</v>
      </c>
      <c r="L10895" s="9">
        <v>90.089324951171875</v>
      </c>
    </row>
    <row r="10896" spans="1:12" x14ac:dyDescent="0.25">
      <c r="A10896" s="5" t="str">
        <f t="shared" si="170"/>
        <v>1SublapSCEC901023</v>
      </c>
      <c r="B10896" s="9">
        <v>1</v>
      </c>
      <c r="C10896" t="s">
        <v>133</v>
      </c>
      <c r="D10896" t="s">
        <v>144</v>
      </c>
      <c r="E10896" s="9">
        <v>9</v>
      </c>
      <c r="F10896" s="9">
        <v>0</v>
      </c>
      <c r="G10896" s="9">
        <v>10</v>
      </c>
      <c r="H10896" s="9">
        <v>23</v>
      </c>
      <c r="I10896" s="9">
        <v>2.6069076061248779</v>
      </c>
      <c r="J10896" s="9">
        <v>2.8302145004272461</v>
      </c>
      <c r="K10896" s="9">
        <v>1.670675165951252E-2</v>
      </c>
      <c r="L10896" s="9">
        <v>88.453086853027344</v>
      </c>
    </row>
    <row r="10897" spans="1:12" x14ac:dyDescent="0.25">
      <c r="A10897" s="5" t="str">
        <f t="shared" si="170"/>
        <v>1SublapSCEC901024</v>
      </c>
      <c r="B10897" s="9">
        <v>1</v>
      </c>
      <c r="C10897" t="s">
        <v>133</v>
      </c>
      <c r="D10897" t="s">
        <v>144</v>
      </c>
      <c r="E10897" s="9">
        <v>9</v>
      </c>
      <c r="F10897" s="9">
        <v>0</v>
      </c>
      <c r="G10897" s="9">
        <v>10</v>
      </c>
      <c r="H10897" s="9">
        <v>24</v>
      </c>
      <c r="I10897" s="9">
        <v>2.1911838054656982</v>
      </c>
      <c r="J10897" s="9">
        <v>2.3252689838409424</v>
      </c>
      <c r="K10897" s="9">
        <v>1.5146078541874886E-2</v>
      </c>
      <c r="L10897" s="9">
        <v>86.681610107421875</v>
      </c>
    </row>
    <row r="10898" spans="1:12" x14ac:dyDescent="0.25">
      <c r="A10898" s="5" t="str">
        <f t="shared" si="170"/>
        <v>1SublapSCEC9121</v>
      </c>
      <c r="B10898" s="9">
        <v>1</v>
      </c>
      <c r="C10898" t="s">
        <v>133</v>
      </c>
      <c r="D10898" t="s">
        <v>144</v>
      </c>
      <c r="E10898" s="9">
        <v>9</v>
      </c>
      <c r="F10898" s="9">
        <v>1</v>
      </c>
      <c r="G10898" s="9">
        <v>2</v>
      </c>
      <c r="H10898" s="9">
        <v>1</v>
      </c>
      <c r="I10898" s="9">
        <v>1.6456663608551025</v>
      </c>
      <c r="J10898" s="9">
        <v>1.6456663608551025</v>
      </c>
      <c r="K10898" s="9">
        <v>0</v>
      </c>
      <c r="L10898" s="9">
        <v>80.484298706054688</v>
      </c>
    </row>
    <row r="10899" spans="1:12" x14ac:dyDescent="0.25">
      <c r="A10899" s="5" t="str">
        <f t="shared" si="170"/>
        <v>1SublapSCEC9122</v>
      </c>
      <c r="B10899" s="9">
        <v>1</v>
      </c>
      <c r="C10899" t="s">
        <v>133</v>
      </c>
      <c r="D10899" t="s">
        <v>144</v>
      </c>
      <c r="E10899" s="9">
        <v>9</v>
      </c>
      <c r="F10899" s="9">
        <v>1</v>
      </c>
      <c r="G10899" s="9">
        <v>2</v>
      </c>
      <c r="H10899" s="9">
        <v>2</v>
      </c>
      <c r="I10899" s="9">
        <v>1.3927489519119263</v>
      </c>
      <c r="J10899" s="9">
        <v>1.3927489519119263</v>
      </c>
      <c r="K10899" s="9">
        <v>0</v>
      </c>
      <c r="L10899" s="9">
        <v>79.066070556640625</v>
      </c>
    </row>
    <row r="10900" spans="1:12" x14ac:dyDescent="0.25">
      <c r="A10900" s="5" t="str">
        <f t="shared" si="170"/>
        <v>1SublapSCEC9123</v>
      </c>
      <c r="B10900" s="9">
        <v>1</v>
      </c>
      <c r="C10900" t="s">
        <v>133</v>
      </c>
      <c r="D10900" t="s">
        <v>144</v>
      </c>
      <c r="E10900" s="9">
        <v>9</v>
      </c>
      <c r="F10900" s="9">
        <v>1</v>
      </c>
      <c r="G10900" s="9">
        <v>2</v>
      </c>
      <c r="H10900" s="9">
        <v>3</v>
      </c>
      <c r="I10900" s="9">
        <v>1.2201299667358398</v>
      </c>
      <c r="J10900" s="9">
        <v>1.2201299667358398</v>
      </c>
      <c r="K10900" s="9">
        <v>0</v>
      </c>
      <c r="L10900" s="9">
        <v>77.944969177246094</v>
      </c>
    </row>
    <row r="10901" spans="1:12" x14ac:dyDescent="0.25">
      <c r="A10901" s="5" t="str">
        <f t="shared" si="170"/>
        <v>1SublapSCEC9124</v>
      </c>
      <c r="B10901" s="9">
        <v>1</v>
      </c>
      <c r="C10901" t="s">
        <v>133</v>
      </c>
      <c r="D10901" t="s">
        <v>144</v>
      </c>
      <c r="E10901" s="9">
        <v>9</v>
      </c>
      <c r="F10901" s="9">
        <v>1</v>
      </c>
      <c r="G10901" s="9">
        <v>2</v>
      </c>
      <c r="H10901" s="9">
        <v>4</v>
      </c>
      <c r="I10901" s="9">
        <v>1.0951546430587769</v>
      </c>
      <c r="J10901" s="9">
        <v>1.0951546430587769</v>
      </c>
      <c r="K10901" s="9">
        <v>0</v>
      </c>
      <c r="L10901" s="9">
        <v>77.201446533203125</v>
      </c>
    </row>
    <row r="10902" spans="1:12" x14ac:dyDescent="0.25">
      <c r="A10902" s="5" t="str">
        <f t="shared" si="170"/>
        <v>1SublapSCEC9125</v>
      </c>
      <c r="B10902" s="9">
        <v>1</v>
      </c>
      <c r="C10902" t="s">
        <v>133</v>
      </c>
      <c r="D10902" t="s">
        <v>144</v>
      </c>
      <c r="E10902" s="9">
        <v>9</v>
      </c>
      <c r="F10902" s="9">
        <v>1</v>
      </c>
      <c r="G10902" s="9">
        <v>2</v>
      </c>
      <c r="H10902" s="9">
        <v>5</v>
      </c>
      <c r="I10902" s="9">
        <v>0.98821860551834106</v>
      </c>
      <c r="J10902" s="9">
        <v>0.98821860551834106</v>
      </c>
      <c r="K10902" s="9">
        <v>0</v>
      </c>
      <c r="L10902" s="9">
        <v>75.951461791992188</v>
      </c>
    </row>
    <row r="10903" spans="1:12" x14ac:dyDescent="0.25">
      <c r="A10903" s="5" t="str">
        <f t="shared" si="170"/>
        <v>1SublapSCEC9126</v>
      </c>
      <c r="B10903" s="9">
        <v>1</v>
      </c>
      <c r="C10903" t="s">
        <v>133</v>
      </c>
      <c r="D10903" t="s">
        <v>144</v>
      </c>
      <c r="E10903" s="9">
        <v>9</v>
      </c>
      <c r="F10903" s="9">
        <v>1</v>
      </c>
      <c r="G10903" s="9">
        <v>2</v>
      </c>
      <c r="H10903" s="9">
        <v>6</v>
      </c>
      <c r="I10903" s="9">
        <v>0.92289012670516968</v>
      </c>
      <c r="J10903" s="9">
        <v>0.92289012670516968</v>
      </c>
      <c r="K10903" s="9">
        <v>0</v>
      </c>
      <c r="L10903" s="9">
        <v>74.817283630371094</v>
      </c>
    </row>
    <row r="10904" spans="1:12" x14ac:dyDescent="0.25">
      <c r="A10904" s="5" t="str">
        <f t="shared" si="170"/>
        <v>1SublapSCEC9127</v>
      </c>
      <c r="B10904" s="9">
        <v>1</v>
      </c>
      <c r="C10904" t="s">
        <v>133</v>
      </c>
      <c r="D10904" t="s">
        <v>144</v>
      </c>
      <c r="E10904" s="9">
        <v>9</v>
      </c>
      <c r="F10904" s="9">
        <v>1</v>
      </c>
      <c r="G10904" s="9">
        <v>2</v>
      </c>
      <c r="H10904" s="9">
        <v>7</v>
      </c>
      <c r="I10904" s="9">
        <v>0.89707654714584351</v>
      </c>
      <c r="J10904" s="9">
        <v>0.89707654714584351</v>
      </c>
      <c r="K10904" s="9">
        <v>0</v>
      </c>
      <c r="L10904" s="9">
        <v>74.622276306152344</v>
      </c>
    </row>
    <row r="10905" spans="1:12" x14ac:dyDescent="0.25">
      <c r="A10905" s="5" t="str">
        <f t="shared" si="170"/>
        <v>1SublapSCEC9128</v>
      </c>
      <c r="B10905" s="9">
        <v>1</v>
      </c>
      <c r="C10905" t="s">
        <v>133</v>
      </c>
      <c r="D10905" t="s">
        <v>144</v>
      </c>
      <c r="E10905" s="9">
        <v>9</v>
      </c>
      <c r="F10905" s="9">
        <v>1</v>
      </c>
      <c r="G10905" s="9">
        <v>2</v>
      </c>
      <c r="H10905" s="9">
        <v>8</v>
      </c>
      <c r="I10905" s="9">
        <v>0.85146206617355347</v>
      </c>
      <c r="J10905" s="9">
        <v>0.85146206617355347</v>
      </c>
      <c r="K10905" s="9">
        <v>0</v>
      </c>
      <c r="L10905" s="9">
        <v>74.669563293457031</v>
      </c>
    </row>
    <row r="10906" spans="1:12" x14ac:dyDescent="0.25">
      <c r="A10906" s="5" t="str">
        <f t="shared" si="170"/>
        <v>1SublapSCEC9129</v>
      </c>
      <c r="B10906" s="9">
        <v>1</v>
      </c>
      <c r="C10906" t="s">
        <v>133</v>
      </c>
      <c r="D10906" t="s">
        <v>144</v>
      </c>
      <c r="E10906" s="9">
        <v>9</v>
      </c>
      <c r="F10906" s="9">
        <v>1</v>
      </c>
      <c r="G10906" s="9">
        <v>2</v>
      </c>
      <c r="H10906" s="9">
        <v>9</v>
      </c>
      <c r="I10906" s="9">
        <v>0.71991056203842163</v>
      </c>
      <c r="J10906" s="9">
        <v>0.71991056203842163</v>
      </c>
      <c r="K10906" s="9">
        <v>0</v>
      </c>
      <c r="L10906" s="9">
        <v>76.659423828125</v>
      </c>
    </row>
    <row r="10907" spans="1:12" x14ac:dyDescent="0.25">
      <c r="A10907" s="5" t="str">
        <f t="shared" si="170"/>
        <v>1SublapSCEC91210</v>
      </c>
      <c r="B10907" s="9">
        <v>1</v>
      </c>
      <c r="C10907" t="s">
        <v>133</v>
      </c>
      <c r="D10907" t="s">
        <v>144</v>
      </c>
      <c r="E10907" s="9">
        <v>9</v>
      </c>
      <c r="F10907" s="9">
        <v>1</v>
      </c>
      <c r="G10907" s="9">
        <v>2</v>
      </c>
      <c r="H10907" s="9">
        <v>10</v>
      </c>
      <c r="I10907" s="9">
        <v>0.70319366455078125</v>
      </c>
      <c r="J10907" s="9">
        <v>0.70319366455078125</v>
      </c>
      <c r="K10907" s="9">
        <v>0</v>
      </c>
      <c r="L10907" s="9">
        <v>81.975013732910156</v>
      </c>
    </row>
    <row r="10908" spans="1:12" x14ac:dyDescent="0.25">
      <c r="A10908" s="5" t="str">
        <f t="shared" si="170"/>
        <v>1SublapSCEC91211</v>
      </c>
      <c r="B10908" s="9">
        <v>1</v>
      </c>
      <c r="C10908" t="s">
        <v>133</v>
      </c>
      <c r="D10908" t="s">
        <v>144</v>
      </c>
      <c r="E10908" s="9">
        <v>9</v>
      </c>
      <c r="F10908" s="9">
        <v>1</v>
      </c>
      <c r="G10908" s="9">
        <v>2</v>
      </c>
      <c r="H10908" s="9">
        <v>11</v>
      </c>
      <c r="I10908" s="9">
        <v>0.81215065717697144</v>
      </c>
      <c r="J10908" s="9">
        <v>0.81215065717697144</v>
      </c>
      <c r="K10908" s="9">
        <v>0</v>
      </c>
      <c r="L10908" s="9">
        <v>88.349296569824219</v>
      </c>
    </row>
    <row r="10909" spans="1:12" x14ac:dyDescent="0.25">
      <c r="A10909" s="5" t="str">
        <f t="shared" si="170"/>
        <v>1SublapSCEC91212</v>
      </c>
      <c r="B10909" s="9">
        <v>1</v>
      </c>
      <c r="C10909" t="s">
        <v>133</v>
      </c>
      <c r="D10909" t="s">
        <v>144</v>
      </c>
      <c r="E10909" s="9">
        <v>9</v>
      </c>
      <c r="F10909" s="9">
        <v>1</v>
      </c>
      <c r="G10909" s="9">
        <v>2</v>
      </c>
      <c r="H10909" s="9">
        <v>12</v>
      </c>
      <c r="I10909" s="9">
        <v>1.042048454284668</v>
      </c>
      <c r="J10909" s="9">
        <v>1.042048454284668</v>
      </c>
      <c r="K10909" s="9">
        <v>0</v>
      </c>
      <c r="L10909" s="9">
        <v>93.073890686035156</v>
      </c>
    </row>
    <row r="10910" spans="1:12" x14ac:dyDescent="0.25">
      <c r="A10910" s="5" t="str">
        <f t="shared" si="170"/>
        <v>1SublapSCEC91213</v>
      </c>
      <c r="B10910" s="9">
        <v>1</v>
      </c>
      <c r="C10910" t="s">
        <v>133</v>
      </c>
      <c r="D10910" t="s">
        <v>144</v>
      </c>
      <c r="E10910" s="9">
        <v>9</v>
      </c>
      <c r="F10910" s="9">
        <v>1</v>
      </c>
      <c r="G10910" s="9">
        <v>2</v>
      </c>
      <c r="H10910" s="9">
        <v>13</v>
      </c>
      <c r="I10910" s="9">
        <v>1.3854771852493286</v>
      </c>
      <c r="J10910" s="9">
        <v>1.3854771852493286</v>
      </c>
      <c r="K10910" s="9">
        <v>0</v>
      </c>
      <c r="L10910" s="9">
        <v>96.608009338378906</v>
      </c>
    </row>
    <row r="10911" spans="1:12" x14ac:dyDescent="0.25">
      <c r="A10911" s="5" t="str">
        <f t="shared" si="170"/>
        <v>1SublapSCEC91214</v>
      </c>
      <c r="B10911" s="9">
        <v>1</v>
      </c>
      <c r="C10911" t="s">
        <v>133</v>
      </c>
      <c r="D10911" t="s">
        <v>144</v>
      </c>
      <c r="E10911" s="9">
        <v>9</v>
      </c>
      <c r="F10911" s="9">
        <v>1</v>
      </c>
      <c r="G10911" s="9">
        <v>2</v>
      </c>
      <c r="H10911" s="9">
        <v>14</v>
      </c>
      <c r="I10911" s="9">
        <v>1.7913936376571655</v>
      </c>
      <c r="J10911" s="9">
        <v>1.7913936376571655</v>
      </c>
      <c r="K10911" s="9">
        <v>0</v>
      </c>
      <c r="L10911" s="9">
        <v>98.683662414550781</v>
      </c>
    </row>
    <row r="10912" spans="1:12" x14ac:dyDescent="0.25">
      <c r="A10912" s="5" t="str">
        <f t="shared" si="170"/>
        <v>1SublapSCEC91215</v>
      </c>
      <c r="B10912" s="9">
        <v>1</v>
      </c>
      <c r="C10912" t="s">
        <v>133</v>
      </c>
      <c r="D10912" t="s">
        <v>144</v>
      </c>
      <c r="E10912" s="9">
        <v>9</v>
      </c>
      <c r="F10912" s="9">
        <v>1</v>
      </c>
      <c r="G10912" s="9">
        <v>2</v>
      </c>
      <c r="H10912" s="9">
        <v>15</v>
      </c>
      <c r="I10912" s="9">
        <v>2.1970648765563965</v>
      </c>
      <c r="J10912" s="9">
        <v>2.1970648765563965</v>
      </c>
      <c r="K10912" s="9">
        <v>0</v>
      </c>
      <c r="L10912" s="9">
        <v>99.6700439453125</v>
      </c>
    </row>
    <row r="10913" spans="1:12" x14ac:dyDescent="0.25">
      <c r="A10913" s="5" t="str">
        <f t="shared" si="170"/>
        <v>1SublapSCEC91216</v>
      </c>
      <c r="B10913" s="9">
        <v>1</v>
      </c>
      <c r="C10913" t="s">
        <v>133</v>
      </c>
      <c r="D10913" t="s">
        <v>144</v>
      </c>
      <c r="E10913" s="9">
        <v>9</v>
      </c>
      <c r="F10913" s="9">
        <v>1</v>
      </c>
      <c r="G10913" s="9">
        <v>2</v>
      </c>
      <c r="H10913" s="9">
        <v>16</v>
      </c>
      <c r="I10913" s="9">
        <v>2.6248719692230225</v>
      </c>
      <c r="J10913" s="9">
        <v>2.6248719692230225</v>
      </c>
      <c r="K10913" s="9">
        <v>0</v>
      </c>
      <c r="L10913" s="9">
        <v>99.5491943359375</v>
      </c>
    </row>
    <row r="10914" spans="1:12" x14ac:dyDescent="0.25">
      <c r="A10914" s="5" t="str">
        <f t="shared" si="170"/>
        <v>1SublapSCEC91217</v>
      </c>
      <c r="B10914" s="9">
        <v>1</v>
      </c>
      <c r="C10914" t="s">
        <v>133</v>
      </c>
      <c r="D10914" t="s">
        <v>144</v>
      </c>
      <c r="E10914" s="9">
        <v>9</v>
      </c>
      <c r="F10914" s="9">
        <v>1</v>
      </c>
      <c r="G10914" s="9">
        <v>2</v>
      </c>
      <c r="H10914" s="9">
        <v>17</v>
      </c>
      <c r="I10914" s="9">
        <v>2.9396750926971436</v>
      </c>
      <c r="J10914" s="9">
        <v>1.717377781867981</v>
      </c>
      <c r="K10914" s="9">
        <v>2.1548794582486153E-2</v>
      </c>
      <c r="L10914" s="9">
        <v>99.776893615722656</v>
      </c>
    </row>
    <row r="10915" spans="1:12" x14ac:dyDescent="0.25">
      <c r="A10915" s="5" t="str">
        <f t="shared" si="170"/>
        <v>1SublapSCEC91218</v>
      </c>
      <c r="B10915" s="9">
        <v>1</v>
      </c>
      <c r="C10915" t="s">
        <v>133</v>
      </c>
      <c r="D10915" t="s">
        <v>144</v>
      </c>
      <c r="E10915" s="9">
        <v>9</v>
      </c>
      <c r="F10915" s="9">
        <v>1</v>
      </c>
      <c r="G10915" s="9">
        <v>2</v>
      </c>
      <c r="H10915" s="9">
        <v>18</v>
      </c>
      <c r="I10915" s="9">
        <v>3.1928260326385498</v>
      </c>
      <c r="J10915" s="9">
        <v>2.464475154876709</v>
      </c>
      <c r="K10915" s="9">
        <v>3.3778868615627289E-2</v>
      </c>
      <c r="L10915" s="9">
        <v>99.298988342285156</v>
      </c>
    </row>
    <row r="10916" spans="1:12" x14ac:dyDescent="0.25">
      <c r="A10916" s="5" t="str">
        <f t="shared" si="170"/>
        <v>1SublapSCEC91219</v>
      </c>
      <c r="B10916" s="9">
        <v>1</v>
      </c>
      <c r="C10916" t="s">
        <v>133</v>
      </c>
      <c r="D10916" t="s">
        <v>144</v>
      </c>
      <c r="E10916" s="9">
        <v>9</v>
      </c>
      <c r="F10916" s="9">
        <v>1</v>
      </c>
      <c r="G10916" s="9">
        <v>2</v>
      </c>
      <c r="H10916" s="9">
        <v>19</v>
      </c>
      <c r="I10916" s="9">
        <v>3.2582917213439941</v>
      </c>
      <c r="J10916" s="9">
        <v>2.80609130859375</v>
      </c>
      <c r="K10916" s="9">
        <v>1.9535034894943237E-2</v>
      </c>
      <c r="L10916" s="9">
        <v>98.042915344238281</v>
      </c>
    </row>
    <row r="10917" spans="1:12" x14ac:dyDescent="0.25">
      <c r="A10917" s="5" t="str">
        <f t="shared" si="170"/>
        <v>1SublapSCEC91220</v>
      </c>
      <c r="B10917" s="9">
        <v>1</v>
      </c>
      <c r="C10917" t="s">
        <v>133</v>
      </c>
      <c r="D10917" t="s">
        <v>144</v>
      </c>
      <c r="E10917" s="9">
        <v>9</v>
      </c>
      <c r="F10917" s="9">
        <v>1</v>
      </c>
      <c r="G10917" s="9">
        <v>2</v>
      </c>
      <c r="H10917" s="9">
        <v>20</v>
      </c>
      <c r="I10917" s="9">
        <v>3.078463077545166</v>
      </c>
      <c r="J10917" s="9">
        <v>2.763526439666748</v>
      </c>
      <c r="K10917" s="9">
        <v>1.3316714204847813E-2</v>
      </c>
      <c r="L10917" s="9">
        <v>95.197242736816406</v>
      </c>
    </row>
    <row r="10918" spans="1:12" x14ac:dyDescent="0.25">
      <c r="A10918" s="5" t="str">
        <f t="shared" si="170"/>
        <v>1SublapSCEC91221</v>
      </c>
      <c r="B10918" s="9">
        <v>1</v>
      </c>
      <c r="C10918" t="s">
        <v>133</v>
      </c>
      <c r="D10918" t="s">
        <v>144</v>
      </c>
      <c r="E10918" s="9">
        <v>9</v>
      </c>
      <c r="F10918" s="9">
        <v>1</v>
      </c>
      <c r="G10918" s="9">
        <v>2</v>
      </c>
      <c r="H10918" s="9">
        <v>21</v>
      </c>
      <c r="I10918" s="9">
        <v>2.8966436386108398</v>
      </c>
      <c r="J10918" s="9">
        <v>2.6309921741485596</v>
      </c>
      <c r="K10918" s="9">
        <v>1.0866179130971432E-2</v>
      </c>
      <c r="L10918" s="9">
        <v>90.852607727050781</v>
      </c>
    </row>
    <row r="10919" spans="1:12" x14ac:dyDescent="0.25">
      <c r="A10919" s="5" t="str">
        <f t="shared" si="170"/>
        <v>1SublapSCEC91222</v>
      </c>
      <c r="B10919" s="9">
        <v>1</v>
      </c>
      <c r="C10919" t="s">
        <v>133</v>
      </c>
      <c r="D10919" t="s">
        <v>144</v>
      </c>
      <c r="E10919" s="9">
        <v>9</v>
      </c>
      <c r="F10919" s="9">
        <v>1</v>
      </c>
      <c r="G10919" s="9">
        <v>2</v>
      </c>
      <c r="H10919" s="9">
        <v>22</v>
      </c>
      <c r="I10919" s="9">
        <v>2.7210772037506104</v>
      </c>
      <c r="J10919" s="9">
        <v>3.2695302963256836</v>
      </c>
      <c r="K10919" s="9">
        <v>1.860470324754715E-2</v>
      </c>
      <c r="L10919" s="9">
        <v>88.006935119628906</v>
      </c>
    </row>
    <row r="10920" spans="1:12" x14ac:dyDescent="0.25">
      <c r="A10920" s="5" t="str">
        <f t="shared" si="170"/>
        <v>1SublapSCEC91223</v>
      </c>
      <c r="B10920" s="9">
        <v>1</v>
      </c>
      <c r="C10920" t="s">
        <v>133</v>
      </c>
      <c r="D10920" t="s">
        <v>144</v>
      </c>
      <c r="E10920" s="9">
        <v>9</v>
      </c>
      <c r="F10920" s="9">
        <v>1</v>
      </c>
      <c r="G10920" s="9">
        <v>2</v>
      </c>
      <c r="H10920" s="9">
        <v>23</v>
      </c>
      <c r="I10920" s="9">
        <v>2.4001407623291016</v>
      </c>
      <c r="J10920" s="9">
        <v>2.6138629913330078</v>
      </c>
      <c r="K10920" s="9">
        <v>1.2684683315455914E-2</v>
      </c>
      <c r="L10920" s="9">
        <v>85.73175048828125</v>
      </c>
    </row>
    <row r="10921" spans="1:12" x14ac:dyDescent="0.25">
      <c r="A10921" s="5" t="str">
        <f t="shared" si="170"/>
        <v>1SublapSCEC91224</v>
      </c>
      <c r="B10921" s="9">
        <v>1</v>
      </c>
      <c r="C10921" t="s">
        <v>133</v>
      </c>
      <c r="D10921" t="s">
        <v>144</v>
      </c>
      <c r="E10921" s="9">
        <v>9</v>
      </c>
      <c r="F10921" s="9">
        <v>1</v>
      </c>
      <c r="G10921" s="9">
        <v>2</v>
      </c>
      <c r="H10921" s="9">
        <v>24</v>
      </c>
      <c r="I10921" s="9">
        <v>2.0131039619445801</v>
      </c>
      <c r="J10921" s="9">
        <v>2.132422924041748</v>
      </c>
      <c r="K10921" s="9">
        <v>1.0803396813571453E-2</v>
      </c>
      <c r="L10921" s="9">
        <v>83.589088439941406</v>
      </c>
    </row>
    <row r="10922" spans="1:12" x14ac:dyDescent="0.25">
      <c r="A10922" s="5" t="str">
        <f t="shared" si="170"/>
        <v>1SublapSCEC91101</v>
      </c>
      <c r="B10922" s="9">
        <v>1</v>
      </c>
      <c r="C10922" t="s">
        <v>133</v>
      </c>
      <c r="D10922" t="s">
        <v>144</v>
      </c>
      <c r="E10922" s="9">
        <v>9</v>
      </c>
      <c r="F10922" s="9">
        <v>1</v>
      </c>
      <c r="G10922" s="9">
        <v>10</v>
      </c>
      <c r="H10922" s="9">
        <v>1</v>
      </c>
      <c r="I10922" s="9">
        <v>1.769489049911499</v>
      </c>
      <c r="J10922" s="9">
        <v>1.769489049911499</v>
      </c>
      <c r="K10922" s="9">
        <v>0</v>
      </c>
      <c r="L10922" s="9">
        <v>82.660301208496094</v>
      </c>
    </row>
    <row r="10923" spans="1:12" x14ac:dyDescent="0.25">
      <c r="A10923" s="5" t="str">
        <f t="shared" si="170"/>
        <v>1SublapSCEC91102</v>
      </c>
      <c r="B10923" s="9">
        <v>1</v>
      </c>
      <c r="C10923" t="s">
        <v>133</v>
      </c>
      <c r="D10923" t="s">
        <v>144</v>
      </c>
      <c r="E10923" s="9">
        <v>9</v>
      </c>
      <c r="F10923" s="9">
        <v>1</v>
      </c>
      <c r="G10923" s="9">
        <v>10</v>
      </c>
      <c r="H10923" s="9">
        <v>2</v>
      </c>
      <c r="I10923" s="9">
        <v>1.4841970205307007</v>
      </c>
      <c r="J10923" s="9">
        <v>1.4841970205307007</v>
      </c>
      <c r="K10923" s="9">
        <v>0</v>
      </c>
      <c r="L10923" s="9">
        <v>80.989128112792969</v>
      </c>
    </row>
    <row r="10924" spans="1:12" x14ac:dyDescent="0.25">
      <c r="A10924" s="5" t="str">
        <f t="shared" si="170"/>
        <v>1SublapSCEC91103</v>
      </c>
      <c r="B10924" s="9">
        <v>1</v>
      </c>
      <c r="C10924" t="s">
        <v>133</v>
      </c>
      <c r="D10924" t="s">
        <v>144</v>
      </c>
      <c r="E10924" s="9">
        <v>9</v>
      </c>
      <c r="F10924" s="9">
        <v>1</v>
      </c>
      <c r="G10924" s="9">
        <v>10</v>
      </c>
      <c r="H10924" s="9">
        <v>3</v>
      </c>
      <c r="I10924" s="9">
        <v>1.2945820093154907</v>
      </c>
      <c r="J10924" s="9">
        <v>1.2945820093154907</v>
      </c>
      <c r="K10924" s="9">
        <v>0</v>
      </c>
      <c r="L10924" s="9">
        <v>79.687667846679688</v>
      </c>
    </row>
    <row r="10925" spans="1:12" x14ac:dyDescent="0.25">
      <c r="A10925" s="5" t="str">
        <f t="shared" si="170"/>
        <v>1SublapSCEC91104</v>
      </c>
      <c r="B10925" s="9">
        <v>1</v>
      </c>
      <c r="C10925" t="s">
        <v>133</v>
      </c>
      <c r="D10925" t="s">
        <v>144</v>
      </c>
      <c r="E10925" s="9">
        <v>9</v>
      </c>
      <c r="F10925" s="9">
        <v>1</v>
      </c>
      <c r="G10925" s="9">
        <v>10</v>
      </c>
      <c r="H10925" s="9">
        <v>4</v>
      </c>
      <c r="I10925" s="9">
        <v>1.1702989339828491</v>
      </c>
      <c r="J10925" s="9">
        <v>1.1702989339828491</v>
      </c>
      <c r="K10925" s="9">
        <v>0</v>
      </c>
      <c r="L10925" s="9">
        <v>79.137001037597656</v>
      </c>
    </row>
    <row r="10926" spans="1:12" x14ac:dyDescent="0.25">
      <c r="A10926" s="5" t="str">
        <f t="shared" si="170"/>
        <v>1SublapSCEC91105</v>
      </c>
      <c r="B10926" s="9">
        <v>1</v>
      </c>
      <c r="C10926" t="s">
        <v>133</v>
      </c>
      <c r="D10926" t="s">
        <v>144</v>
      </c>
      <c r="E10926" s="9">
        <v>9</v>
      </c>
      <c r="F10926" s="9">
        <v>1</v>
      </c>
      <c r="G10926" s="9">
        <v>10</v>
      </c>
      <c r="H10926" s="9">
        <v>5</v>
      </c>
      <c r="I10926" s="9">
        <v>1.0714612007141113</v>
      </c>
      <c r="J10926" s="9">
        <v>1.0714612007141113</v>
      </c>
      <c r="K10926" s="9">
        <v>0</v>
      </c>
      <c r="L10926" s="9">
        <v>78.35125732421875</v>
      </c>
    </row>
    <row r="10927" spans="1:12" x14ac:dyDescent="0.25">
      <c r="A10927" s="5" t="str">
        <f t="shared" si="170"/>
        <v>1SublapSCEC91106</v>
      </c>
      <c r="B10927" s="9">
        <v>1</v>
      </c>
      <c r="C10927" t="s">
        <v>133</v>
      </c>
      <c r="D10927" t="s">
        <v>144</v>
      </c>
      <c r="E10927" s="9">
        <v>9</v>
      </c>
      <c r="F10927" s="9">
        <v>1</v>
      </c>
      <c r="G10927" s="9">
        <v>10</v>
      </c>
      <c r="H10927" s="9">
        <v>6</v>
      </c>
      <c r="I10927" s="9">
        <v>1.0418473482131958</v>
      </c>
      <c r="J10927" s="9">
        <v>1.0418473482131958</v>
      </c>
      <c r="K10927" s="9">
        <v>0</v>
      </c>
      <c r="L10927" s="9">
        <v>78.8121337890625</v>
      </c>
    </row>
    <row r="10928" spans="1:12" x14ac:dyDescent="0.25">
      <c r="A10928" s="5" t="str">
        <f t="shared" si="170"/>
        <v>1SublapSCEC91107</v>
      </c>
      <c r="B10928" s="9">
        <v>1</v>
      </c>
      <c r="C10928" t="s">
        <v>133</v>
      </c>
      <c r="D10928" t="s">
        <v>144</v>
      </c>
      <c r="E10928" s="9">
        <v>9</v>
      </c>
      <c r="F10928" s="9">
        <v>1</v>
      </c>
      <c r="G10928" s="9">
        <v>10</v>
      </c>
      <c r="H10928" s="9">
        <v>7</v>
      </c>
      <c r="I10928" s="9">
        <v>0.99902701377868652</v>
      </c>
      <c r="J10928" s="9">
        <v>0.99902701377868652</v>
      </c>
      <c r="K10928" s="9">
        <v>0</v>
      </c>
      <c r="L10928" s="9">
        <v>78.386665344238281</v>
      </c>
    </row>
    <row r="10929" spans="1:12" x14ac:dyDescent="0.25">
      <c r="A10929" s="5" t="str">
        <f t="shared" si="170"/>
        <v>1SublapSCEC91108</v>
      </c>
      <c r="B10929" s="9">
        <v>1</v>
      </c>
      <c r="C10929" t="s">
        <v>133</v>
      </c>
      <c r="D10929" t="s">
        <v>144</v>
      </c>
      <c r="E10929" s="9">
        <v>9</v>
      </c>
      <c r="F10929" s="9">
        <v>1</v>
      </c>
      <c r="G10929" s="9">
        <v>10</v>
      </c>
      <c r="H10929" s="9">
        <v>8</v>
      </c>
      <c r="I10929" s="9">
        <v>0.96877247095108032</v>
      </c>
      <c r="J10929" s="9">
        <v>0.96877247095108032</v>
      </c>
      <c r="K10929" s="9">
        <v>0</v>
      </c>
      <c r="L10929" s="9">
        <v>78.524459838867188</v>
      </c>
    </row>
    <row r="10930" spans="1:12" x14ac:dyDescent="0.25">
      <c r="A10930" s="5" t="str">
        <f t="shared" si="170"/>
        <v>1SublapSCEC91109</v>
      </c>
      <c r="B10930" s="9">
        <v>1</v>
      </c>
      <c r="C10930" t="s">
        <v>133</v>
      </c>
      <c r="D10930" t="s">
        <v>144</v>
      </c>
      <c r="E10930" s="9">
        <v>9</v>
      </c>
      <c r="F10930" s="9">
        <v>1</v>
      </c>
      <c r="G10930" s="9">
        <v>10</v>
      </c>
      <c r="H10930" s="9">
        <v>9</v>
      </c>
      <c r="I10930" s="9">
        <v>0.85777091979980469</v>
      </c>
      <c r="J10930" s="9">
        <v>0.85777091979980469</v>
      </c>
      <c r="K10930" s="9">
        <v>0</v>
      </c>
      <c r="L10930" s="9">
        <v>80.920295715332031</v>
      </c>
    </row>
    <row r="10931" spans="1:12" x14ac:dyDescent="0.25">
      <c r="A10931" s="5" t="str">
        <f t="shared" si="170"/>
        <v>1SublapSCEC911010</v>
      </c>
      <c r="B10931" s="9">
        <v>1</v>
      </c>
      <c r="C10931" t="s">
        <v>133</v>
      </c>
      <c r="D10931" t="s">
        <v>144</v>
      </c>
      <c r="E10931" s="9">
        <v>9</v>
      </c>
      <c r="F10931" s="9">
        <v>1</v>
      </c>
      <c r="G10931" s="9">
        <v>10</v>
      </c>
      <c r="H10931" s="9">
        <v>10</v>
      </c>
      <c r="I10931" s="9">
        <v>0.81704819202423096</v>
      </c>
      <c r="J10931" s="9">
        <v>0.81704819202423096</v>
      </c>
      <c r="K10931" s="9">
        <v>0</v>
      </c>
      <c r="L10931" s="9">
        <v>85.565925598144531</v>
      </c>
    </row>
    <row r="10932" spans="1:12" x14ac:dyDescent="0.25">
      <c r="A10932" s="5" t="str">
        <f t="shared" si="170"/>
        <v>1SublapSCEC911011</v>
      </c>
      <c r="B10932" s="9">
        <v>1</v>
      </c>
      <c r="C10932" t="s">
        <v>133</v>
      </c>
      <c r="D10932" t="s">
        <v>144</v>
      </c>
      <c r="E10932" s="9">
        <v>9</v>
      </c>
      <c r="F10932" s="9">
        <v>1</v>
      </c>
      <c r="G10932" s="9">
        <v>10</v>
      </c>
      <c r="H10932" s="9">
        <v>11</v>
      </c>
      <c r="I10932" s="9">
        <v>0.99024248123168945</v>
      </c>
      <c r="J10932" s="9">
        <v>0.99024248123168945</v>
      </c>
      <c r="K10932" s="9">
        <v>0</v>
      </c>
      <c r="L10932" s="9">
        <v>91.176834106445313</v>
      </c>
    </row>
    <row r="10933" spans="1:12" x14ac:dyDescent="0.25">
      <c r="A10933" s="5" t="str">
        <f t="shared" si="170"/>
        <v>1SublapSCEC911012</v>
      </c>
      <c r="B10933" s="9">
        <v>1</v>
      </c>
      <c r="C10933" t="s">
        <v>133</v>
      </c>
      <c r="D10933" t="s">
        <v>144</v>
      </c>
      <c r="E10933" s="9">
        <v>9</v>
      </c>
      <c r="F10933" s="9">
        <v>1</v>
      </c>
      <c r="G10933" s="9">
        <v>10</v>
      </c>
      <c r="H10933" s="9">
        <v>12</v>
      </c>
      <c r="I10933" s="9">
        <v>1.294062614440918</v>
      </c>
      <c r="J10933" s="9">
        <v>1.294062614440918</v>
      </c>
      <c r="K10933" s="9">
        <v>0</v>
      </c>
      <c r="L10933" s="9">
        <v>95.477890014648438</v>
      </c>
    </row>
    <row r="10934" spans="1:12" x14ac:dyDescent="0.25">
      <c r="A10934" s="5" t="str">
        <f t="shared" si="170"/>
        <v>1SublapSCEC911013</v>
      </c>
      <c r="B10934" s="9">
        <v>1</v>
      </c>
      <c r="C10934" t="s">
        <v>133</v>
      </c>
      <c r="D10934" t="s">
        <v>144</v>
      </c>
      <c r="E10934" s="9">
        <v>9</v>
      </c>
      <c r="F10934" s="9">
        <v>1</v>
      </c>
      <c r="G10934" s="9">
        <v>10</v>
      </c>
      <c r="H10934" s="9">
        <v>13</v>
      </c>
      <c r="I10934" s="9">
        <v>1.7003495693206787</v>
      </c>
      <c r="J10934" s="9">
        <v>1.7003495693206787</v>
      </c>
      <c r="K10934" s="9">
        <v>0</v>
      </c>
      <c r="L10934" s="9">
        <v>99.604393005371094</v>
      </c>
    </row>
    <row r="10935" spans="1:12" x14ac:dyDescent="0.25">
      <c r="A10935" s="5" t="str">
        <f t="shared" si="170"/>
        <v>1SublapSCEC911014</v>
      </c>
      <c r="B10935" s="9">
        <v>1</v>
      </c>
      <c r="C10935" t="s">
        <v>133</v>
      </c>
      <c r="D10935" t="s">
        <v>144</v>
      </c>
      <c r="E10935" s="9">
        <v>9</v>
      </c>
      <c r="F10935" s="9">
        <v>1</v>
      </c>
      <c r="G10935" s="9">
        <v>10</v>
      </c>
      <c r="H10935" s="9">
        <v>14</v>
      </c>
      <c r="I10935" s="9">
        <v>2.1608583927154541</v>
      </c>
      <c r="J10935" s="9">
        <v>2.1608583927154541</v>
      </c>
      <c r="K10935" s="9">
        <v>0</v>
      </c>
      <c r="L10935" s="9">
        <v>102.85752105712891</v>
      </c>
    </row>
    <row r="10936" spans="1:12" x14ac:dyDescent="0.25">
      <c r="A10936" s="5" t="str">
        <f t="shared" si="170"/>
        <v>1SublapSCEC911015</v>
      </c>
      <c r="B10936" s="9">
        <v>1</v>
      </c>
      <c r="C10936" t="s">
        <v>133</v>
      </c>
      <c r="D10936" t="s">
        <v>144</v>
      </c>
      <c r="E10936" s="9">
        <v>9</v>
      </c>
      <c r="F10936" s="9">
        <v>1</v>
      </c>
      <c r="G10936" s="9">
        <v>10</v>
      </c>
      <c r="H10936" s="9">
        <v>15</v>
      </c>
      <c r="I10936" s="9">
        <v>2.6078727245330811</v>
      </c>
      <c r="J10936" s="9">
        <v>2.6078727245330811</v>
      </c>
      <c r="K10936" s="9">
        <v>0</v>
      </c>
      <c r="L10936" s="9">
        <v>104.59117889404297</v>
      </c>
    </row>
    <row r="10937" spans="1:12" x14ac:dyDescent="0.25">
      <c r="A10937" s="5" t="str">
        <f t="shared" si="170"/>
        <v>1SublapSCEC911016</v>
      </c>
      <c r="B10937" s="9">
        <v>1</v>
      </c>
      <c r="C10937" t="s">
        <v>133</v>
      </c>
      <c r="D10937" t="s">
        <v>144</v>
      </c>
      <c r="E10937" s="9">
        <v>9</v>
      </c>
      <c r="F10937" s="9">
        <v>1</v>
      </c>
      <c r="G10937" s="9">
        <v>10</v>
      </c>
      <c r="H10937" s="9">
        <v>16</v>
      </c>
      <c r="I10937" s="9">
        <v>3.0630800724029541</v>
      </c>
      <c r="J10937" s="9">
        <v>3.0630800724029541</v>
      </c>
      <c r="K10937" s="9">
        <v>0</v>
      </c>
      <c r="L10937" s="9">
        <v>105.3592529296875</v>
      </c>
    </row>
    <row r="10938" spans="1:12" x14ac:dyDescent="0.25">
      <c r="A10938" s="5" t="str">
        <f t="shared" si="170"/>
        <v>1SublapSCEC911017</v>
      </c>
      <c r="B10938" s="9">
        <v>1</v>
      </c>
      <c r="C10938" t="s">
        <v>133</v>
      </c>
      <c r="D10938" t="s">
        <v>144</v>
      </c>
      <c r="E10938" s="9">
        <v>9</v>
      </c>
      <c r="F10938" s="9">
        <v>1</v>
      </c>
      <c r="G10938" s="9">
        <v>10</v>
      </c>
      <c r="H10938" s="9">
        <v>17</v>
      </c>
      <c r="I10938" s="9">
        <v>3.3848342895507813</v>
      </c>
      <c r="J10938" s="9">
        <v>2.0174996852874756</v>
      </c>
      <c r="K10938" s="9">
        <v>3.9608269929885864E-2</v>
      </c>
      <c r="L10938" s="9">
        <v>106.24432373046875</v>
      </c>
    </row>
    <row r="10939" spans="1:12" x14ac:dyDescent="0.25">
      <c r="A10939" s="5" t="str">
        <f t="shared" si="170"/>
        <v>1SublapSCEC911018</v>
      </c>
      <c r="B10939" s="9">
        <v>1</v>
      </c>
      <c r="C10939" t="s">
        <v>133</v>
      </c>
      <c r="D10939" t="s">
        <v>144</v>
      </c>
      <c r="E10939" s="9">
        <v>9</v>
      </c>
      <c r="F10939" s="9">
        <v>1</v>
      </c>
      <c r="G10939" s="9">
        <v>10</v>
      </c>
      <c r="H10939" s="9">
        <v>18</v>
      </c>
      <c r="I10939" s="9">
        <v>3.6356499195098877</v>
      </c>
      <c r="J10939" s="9">
        <v>2.7954702377319336</v>
      </c>
      <c r="K10939" s="9">
        <v>4.7077544033527374E-2</v>
      </c>
      <c r="L10939" s="9">
        <v>104.19660186767578</v>
      </c>
    </row>
    <row r="10940" spans="1:12" x14ac:dyDescent="0.25">
      <c r="A10940" s="5" t="str">
        <f t="shared" si="170"/>
        <v>1SublapSCEC911019</v>
      </c>
      <c r="B10940" s="9">
        <v>1</v>
      </c>
      <c r="C10940" t="s">
        <v>133</v>
      </c>
      <c r="D10940" t="s">
        <v>144</v>
      </c>
      <c r="E10940" s="9">
        <v>9</v>
      </c>
      <c r="F10940" s="9">
        <v>1</v>
      </c>
      <c r="G10940" s="9">
        <v>10</v>
      </c>
      <c r="H10940" s="9">
        <v>19</v>
      </c>
      <c r="I10940" s="9">
        <v>3.6874346733093262</v>
      </c>
      <c r="J10940" s="9">
        <v>3.2023625373840332</v>
      </c>
      <c r="K10940" s="9">
        <v>2.1139079704880714E-2</v>
      </c>
      <c r="L10940" s="9">
        <v>100.23469543457031</v>
      </c>
    </row>
    <row r="10941" spans="1:12" x14ac:dyDescent="0.25">
      <c r="A10941" s="5" t="str">
        <f t="shared" si="170"/>
        <v>1SublapSCEC911020</v>
      </c>
      <c r="B10941" s="9">
        <v>1</v>
      </c>
      <c r="C10941" t="s">
        <v>133</v>
      </c>
      <c r="D10941" t="s">
        <v>144</v>
      </c>
      <c r="E10941" s="9">
        <v>9</v>
      </c>
      <c r="F10941" s="9">
        <v>1</v>
      </c>
      <c r="G10941" s="9">
        <v>10</v>
      </c>
      <c r="H10941" s="9">
        <v>20</v>
      </c>
      <c r="I10941" s="9">
        <v>3.444005012512207</v>
      </c>
      <c r="J10941" s="9">
        <v>3.1131918430328369</v>
      </c>
      <c r="K10941" s="9">
        <v>1.5640724450349808E-2</v>
      </c>
      <c r="L10941" s="9">
        <v>96.596786499023438</v>
      </c>
    </row>
    <row r="10942" spans="1:12" x14ac:dyDescent="0.25">
      <c r="A10942" s="5" t="str">
        <f t="shared" si="170"/>
        <v>1SublapSCEC911021</v>
      </c>
      <c r="B10942" s="9">
        <v>1</v>
      </c>
      <c r="C10942" t="s">
        <v>133</v>
      </c>
      <c r="D10942" t="s">
        <v>144</v>
      </c>
      <c r="E10942" s="9">
        <v>9</v>
      </c>
      <c r="F10942" s="9">
        <v>1</v>
      </c>
      <c r="G10942" s="9">
        <v>10</v>
      </c>
      <c r="H10942" s="9">
        <v>21</v>
      </c>
      <c r="I10942" s="9">
        <v>3.2350122928619385</v>
      </c>
      <c r="J10942" s="9">
        <v>2.9355251789093018</v>
      </c>
      <c r="K10942" s="9">
        <v>1.1593046598136425E-2</v>
      </c>
      <c r="L10942" s="9">
        <v>93.835311889648438</v>
      </c>
    </row>
    <row r="10943" spans="1:12" x14ac:dyDescent="0.25">
      <c r="A10943" s="5" t="str">
        <f t="shared" si="170"/>
        <v>1SublapSCEC911022</v>
      </c>
      <c r="B10943" s="9">
        <v>1</v>
      </c>
      <c r="C10943" t="s">
        <v>133</v>
      </c>
      <c r="D10943" t="s">
        <v>144</v>
      </c>
      <c r="E10943" s="9">
        <v>9</v>
      </c>
      <c r="F10943" s="9">
        <v>1</v>
      </c>
      <c r="G10943" s="9">
        <v>10</v>
      </c>
      <c r="H10943" s="9">
        <v>22</v>
      </c>
      <c r="I10943" s="9">
        <v>3.0447227954864502</v>
      </c>
      <c r="J10943" s="9">
        <v>3.6049575805664063</v>
      </c>
      <c r="K10943" s="9">
        <v>3.0870528891682625E-2</v>
      </c>
      <c r="L10943" s="9">
        <v>91.883094787597656</v>
      </c>
    </row>
    <row r="10944" spans="1:12" x14ac:dyDescent="0.25">
      <c r="A10944" s="5" t="str">
        <f t="shared" si="170"/>
        <v>1SublapSCEC911023</v>
      </c>
      <c r="B10944" s="9">
        <v>1</v>
      </c>
      <c r="C10944" t="s">
        <v>133</v>
      </c>
      <c r="D10944" t="s">
        <v>144</v>
      </c>
      <c r="E10944" s="9">
        <v>9</v>
      </c>
      <c r="F10944" s="9">
        <v>1</v>
      </c>
      <c r="G10944" s="9">
        <v>10</v>
      </c>
      <c r="H10944" s="9">
        <v>23</v>
      </c>
      <c r="I10944" s="9">
        <v>2.6793131828308105</v>
      </c>
      <c r="J10944" s="9">
        <v>2.9070353507995605</v>
      </c>
      <c r="K10944" s="9">
        <v>1.9406212493777275E-2</v>
      </c>
      <c r="L10944" s="9">
        <v>89.706619262695313</v>
      </c>
    </row>
    <row r="10945" spans="1:12" x14ac:dyDescent="0.25">
      <c r="A10945" s="5" t="str">
        <f t="shared" si="170"/>
        <v>1SublapSCEC911024</v>
      </c>
      <c r="B10945" s="9">
        <v>1</v>
      </c>
      <c r="C10945" t="s">
        <v>133</v>
      </c>
      <c r="D10945" t="s">
        <v>144</v>
      </c>
      <c r="E10945" s="9">
        <v>9</v>
      </c>
      <c r="F10945" s="9">
        <v>1</v>
      </c>
      <c r="G10945" s="9">
        <v>10</v>
      </c>
      <c r="H10945" s="9">
        <v>24</v>
      </c>
      <c r="I10945" s="9">
        <v>2.2553660869598389</v>
      </c>
      <c r="J10945" s="9">
        <v>2.3959074020385742</v>
      </c>
      <c r="K10945" s="9">
        <v>1.7760137096047401E-2</v>
      </c>
      <c r="L10945" s="9">
        <v>88.033729553222656</v>
      </c>
    </row>
    <row r="10946" spans="1:12" x14ac:dyDescent="0.25">
      <c r="A10946" s="5" t="str">
        <f t="shared" si="170"/>
        <v>1SublapSCEC10021</v>
      </c>
      <c r="B10946" s="9">
        <v>1</v>
      </c>
      <c r="C10946" t="s">
        <v>133</v>
      </c>
      <c r="D10946" t="s">
        <v>144</v>
      </c>
      <c r="E10946" s="9">
        <v>10</v>
      </c>
      <c r="F10946" s="9">
        <v>0</v>
      </c>
      <c r="G10946" s="9">
        <v>2</v>
      </c>
      <c r="H10946" s="9">
        <v>1</v>
      </c>
      <c r="I10946" s="9">
        <v>1.3854701519012451</v>
      </c>
      <c r="J10946" s="9">
        <v>1.3854701519012451</v>
      </c>
      <c r="K10946" s="9">
        <v>0</v>
      </c>
      <c r="L10946" s="9">
        <v>75.937812805175781</v>
      </c>
    </row>
    <row r="10947" spans="1:12" x14ac:dyDescent="0.25">
      <c r="A10947" s="5" t="str">
        <f t="shared" ref="A10947:A11010" si="171">B10947&amp;C10947&amp;D10947&amp;E10947&amp;F10947&amp;G10947&amp;H10947</f>
        <v>1SublapSCEC10022</v>
      </c>
      <c r="B10947" s="9">
        <v>1</v>
      </c>
      <c r="C10947" t="s">
        <v>133</v>
      </c>
      <c r="D10947" t="s">
        <v>144</v>
      </c>
      <c r="E10947" s="9">
        <v>10</v>
      </c>
      <c r="F10947" s="9">
        <v>0</v>
      </c>
      <c r="G10947" s="9">
        <v>2</v>
      </c>
      <c r="H10947" s="9">
        <v>2</v>
      </c>
      <c r="I10947" s="9">
        <v>1.1722414493560791</v>
      </c>
      <c r="J10947" s="9">
        <v>1.1722414493560791</v>
      </c>
      <c r="K10947" s="9">
        <v>0</v>
      </c>
      <c r="L10947" s="9">
        <v>74.386817932128906</v>
      </c>
    </row>
    <row r="10948" spans="1:12" x14ac:dyDescent="0.25">
      <c r="A10948" s="5" t="str">
        <f t="shared" si="171"/>
        <v>1SublapSCEC10023</v>
      </c>
      <c r="B10948" s="9">
        <v>1</v>
      </c>
      <c r="C10948" t="s">
        <v>133</v>
      </c>
      <c r="D10948" t="s">
        <v>144</v>
      </c>
      <c r="E10948" s="9">
        <v>10</v>
      </c>
      <c r="F10948" s="9">
        <v>0</v>
      </c>
      <c r="G10948" s="9">
        <v>2</v>
      </c>
      <c r="H10948" s="9">
        <v>3</v>
      </c>
      <c r="I10948" s="9">
        <v>1.0324465036392212</v>
      </c>
      <c r="J10948" s="9">
        <v>1.0324465036392212</v>
      </c>
      <c r="K10948" s="9">
        <v>0</v>
      </c>
      <c r="L10948" s="9">
        <v>73.50775146484375</v>
      </c>
    </row>
    <row r="10949" spans="1:12" x14ac:dyDescent="0.25">
      <c r="A10949" s="5" t="str">
        <f t="shared" si="171"/>
        <v>1SublapSCEC10024</v>
      </c>
      <c r="B10949" s="9">
        <v>1</v>
      </c>
      <c r="C10949" t="s">
        <v>133</v>
      </c>
      <c r="D10949" t="s">
        <v>144</v>
      </c>
      <c r="E10949" s="9">
        <v>10</v>
      </c>
      <c r="F10949" s="9">
        <v>0</v>
      </c>
      <c r="G10949" s="9">
        <v>2</v>
      </c>
      <c r="H10949" s="9">
        <v>4</v>
      </c>
      <c r="I10949" s="9">
        <v>0.86538439989089966</v>
      </c>
      <c r="J10949" s="9">
        <v>0.86538439989089966</v>
      </c>
      <c r="K10949" s="9">
        <v>0</v>
      </c>
      <c r="L10949" s="9">
        <v>71.059890747070313</v>
      </c>
    </row>
    <row r="10950" spans="1:12" x14ac:dyDescent="0.25">
      <c r="A10950" s="5" t="str">
        <f t="shared" si="171"/>
        <v>1SublapSCEC10025</v>
      </c>
      <c r="B10950" s="9">
        <v>1</v>
      </c>
      <c r="C10950" t="s">
        <v>133</v>
      </c>
      <c r="D10950" t="s">
        <v>144</v>
      </c>
      <c r="E10950" s="9">
        <v>10</v>
      </c>
      <c r="F10950" s="9">
        <v>0</v>
      </c>
      <c r="G10950" s="9">
        <v>2</v>
      </c>
      <c r="H10950" s="9">
        <v>5</v>
      </c>
      <c r="I10950" s="9">
        <v>0.80385541915893555</v>
      </c>
      <c r="J10950" s="9">
        <v>0.80385541915893555</v>
      </c>
      <c r="K10950" s="9">
        <v>0</v>
      </c>
      <c r="L10950" s="9">
        <v>70.617706298828125</v>
      </c>
    </row>
    <row r="10951" spans="1:12" x14ac:dyDescent="0.25">
      <c r="A10951" s="5" t="str">
        <f t="shared" si="171"/>
        <v>1SublapSCEC10026</v>
      </c>
      <c r="B10951" s="9">
        <v>1</v>
      </c>
      <c r="C10951" t="s">
        <v>133</v>
      </c>
      <c r="D10951" t="s">
        <v>144</v>
      </c>
      <c r="E10951" s="9">
        <v>10</v>
      </c>
      <c r="F10951" s="9">
        <v>0</v>
      </c>
      <c r="G10951" s="9">
        <v>2</v>
      </c>
      <c r="H10951" s="9">
        <v>6</v>
      </c>
      <c r="I10951" s="9">
        <v>0.75928789377212524</v>
      </c>
      <c r="J10951" s="9">
        <v>0.75928789377212524</v>
      </c>
      <c r="K10951" s="9">
        <v>0</v>
      </c>
      <c r="L10951" s="9">
        <v>69.65740966796875</v>
      </c>
    </row>
    <row r="10952" spans="1:12" x14ac:dyDescent="0.25">
      <c r="A10952" s="5" t="str">
        <f t="shared" si="171"/>
        <v>1SublapSCEC10027</v>
      </c>
      <c r="B10952" s="9">
        <v>1</v>
      </c>
      <c r="C10952" t="s">
        <v>133</v>
      </c>
      <c r="D10952" t="s">
        <v>144</v>
      </c>
      <c r="E10952" s="9">
        <v>10</v>
      </c>
      <c r="F10952" s="9">
        <v>0</v>
      </c>
      <c r="G10952" s="9">
        <v>2</v>
      </c>
      <c r="H10952" s="9">
        <v>7</v>
      </c>
      <c r="I10952" s="9">
        <v>0.7493622899055481</v>
      </c>
      <c r="J10952" s="9">
        <v>0.7493622899055481</v>
      </c>
      <c r="K10952" s="9">
        <v>0</v>
      </c>
      <c r="L10952" s="9">
        <v>68.772026062011719</v>
      </c>
    </row>
    <row r="10953" spans="1:12" x14ac:dyDescent="0.25">
      <c r="A10953" s="5" t="str">
        <f t="shared" si="171"/>
        <v>1SublapSCEC10028</v>
      </c>
      <c r="B10953" s="9">
        <v>1</v>
      </c>
      <c r="C10953" t="s">
        <v>133</v>
      </c>
      <c r="D10953" t="s">
        <v>144</v>
      </c>
      <c r="E10953" s="9">
        <v>10</v>
      </c>
      <c r="F10953" s="9">
        <v>0</v>
      </c>
      <c r="G10953" s="9">
        <v>2</v>
      </c>
      <c r="H10953" s="9">
        <v>8</v>
      </c>
      <c r="I10953" s="9">
        <v>0.67633157968521118</v>
      </c>
      <c r="J10953" s="9">
        <v>0.67633157968521118</v>
      </c>
      <c r="K10953" s="9">
        <v>0</v>
      </c>
      <c r="L10953" s="9">
        <v>68.019996643066406</v>
      </c>
    </row>
    <row r="10954" spans="1:12" x14ac:dyDescent="0.25">
      <c r="A10954" s="5" t="str">
        <f t="shared" si="171"/>
        <v>1SublapSCEC10029</v>
      </c>
      <c r="B10954" s="9">
        <v>1</v>
      </c>
      <c r="C10954" t="s">
        <v>133</v>
      </c>
      <c r="D10954" t="s">
        <v>144</v>
      </c>
      <c r="E10954" s="9">
        <v>10</v>
      </c>
      <c r="F10954" s="9">
        <v>0</v>
      </c>
      <c r="G10954" s="9">
        <v>2</v>
      </c>
      <c r="H10954" s="9">
        <v>9</v>
      </c>
      <c r="I10954" s="9">
        <v>0.4991610050201416</v>
      </c>
      <c r="J10954" s="9">
        <v>0.4991610050201416</v>
      </c>
      <c r="K10954" s="9">
        <v>0</v>
      </c>
      <c r="L10954" s="9">
        <v>69.082023620605469</v>
      </c>
    </row>
    <row r="10955" spans="1:12" x14ac:dyDescent="0.25">
      <c r="A10955" s="5" t="str">
        <f t="shared" si="171"/>
        <v>1SublapSCEC100210</v>
      </c>
      <c r="B10955" s="9">
        <v>1</v>
      </c>
      <c r="C10955" t="s">
        <v>133</v>
      </c>
      <c r="D10955" t="s">
        <v>144</v>
      </c>
      <c r="E10955" s="9">
        <v>10</v>
      </c>
      <c r="F10955" s="9">
        <v>0</v>
      </c>
      <c r="G10955" s="9">
        <v>2</v>
      </c>
      <c r="H10955" s="9">
        <v>10</v>
      </c>
      <c r="I10955" s="9">
        <v>0.43895462155342102</v>
      </c>
      <c r="J10955" s="9">
        <v>0.43895462155342102</v>
      </c>
      <c r="K10955" s="9">
        <v>0</v>
      </c>
      <c r="L10955" s="9">
        <v>73.447196960449219</v>
      </c>
    </row>
    <row r="10956" spans="1:12" x14ac:dyDescent="0.25">
      <c r="A10956" s="5" t="str">
        <f t="shared" si="171"/>
        <v>1SublapSCEC100211</v>
      </c>
      <c r="B10956" s="9">
        <v>1</v>
      </c>
      <c r="C10956" t="s">
        <v>133</v>
      </c>
      <c r="D10956" t="s">
        <v>144</v>
      </c>
      <c r="E10956" s="9">
        <v>10</v>
      </c>
      <c r="F10956" s="9">
        <v>0</v>
      </c>
      <c r="G10956" s="9">
        <v>2</v>
      </c>
      <c r="H10956" s="9">
        <v>11</v>
      </c>
      <c r="I10956" s="9">
        <v>0.45747208595275879</v>
      </c>
      <c r="J10956" s="9">
        <v>0.45747208595275879</v>
      </c>
      <c r="K10956" s="9">
        <v>0</v>
      </c>
      <c r="L10956" s="9">
        <v>79.006744384765625</v>
      </c>
    </row>
    <row r="10957" spans="1:12" x14ac:dyDescent="0.25">
      <c r="A10957" s="5" t="str">
        <f t="shared" si="171"/>
        <v>1SublapSCEC100212</v>
      </c>
      <c r="B10957" s="9">
        <v>1</v>
      </c>
      <c r="C10957" t="s">
        <v>133</v>
      </c>
      <c r="D10957" t="s">
        <v>144</v>
      </c>
      <c r="E10957" s="9">
        <v>10</v>
      </c>
      <c r="F10957" s="9">
        <v>0</v>
      </c>
      <c r="G10957" s="9">
        <v>2</v>
      </c>
      <c r="H10957" s="9">
        <v>12</v>
      </c>
      <c r="I10957" s="9">
        <v>0.53035652637481689</v>
      </c>
      <c r="J10957" s="9">
        <v>0.53035652637481689</v>
      </c>
      <c r="K10957" s="9">
        <v>0</v>
      </c>
      <c r="L10957" s="9">
        <v>84.070343017578125</v>
      </c>
    </row>
    <row r="10958" spans="1:12" x14ac:dyDescent="0.25">
      <c r="A10958" s="5" t="str">
        <f t="shared" si="171"/>
        <v>1SublapSCEC100213</v>
      </c>
      <c r="B10958" s="9">
        <v>1</v>
      </c>
      <c r="C10958" t="s">
        <v>133</v>
      </c>
      <c r="D10958" t="s">
        <v>144</v>
      </c>
      <c r="E10958" s="9">
        <v>10</v>
      </c>
      <c r="F10958" s="9">
        <v>0</v>
      </c>
      <c r="G10958" s="9">
        <v>2</v>
      </c>
      <c r="H10958" s="9">
        <v>13</v>
      </c>
      <c r="I10958" s="9">
        <v>0.70845001935958862</v>
      </c>
      <c r="J10958" s="9">
        <v>0.70845001935958862</v>
      </c>
      <c r="K10958" s="9">
        <v>0</v>
      </c>
      <c r="L10958" s="9">
        <v>87.796524047851563</v>
      </c>
    </row>
    <row r="10959" spans="1:12" x14ac:dyDescent="0.25">
      <c r="A10959" s="5" t="str">
        <f t="shared" si="171"/>
        <v>1SublapSCEC100214</v>
      </c>
      <c r="B10959" s="9">
        <v>1</v>
      </c>
      <c r="C10959" t="s">
        <v>133</v>
      </c>
      <c r="D10959" t="s">
        <v>144</v>
      </c>
      <c r="E10959" s="9">
        <v>10</v>
      </c>
      <c r="F10959" s="9">
        <v>0</v>
      </c>
      <c r="G10959" s="9">
        <v>2</v>
      </c>
      <c r="H10959" s="9">
        <v>14</v>
      </c>
      <c r="I10959" s="9">
        <v>0.95992350578308105</v>
      </c>
      <c r="J10959" s="9">
        <v>0.95992350578308105</v>
      </c>
      <c r="K10959" s="9">
        <v>0</v>
      </c>
      <c r="L10959" s="9">
        <v>90.669715881347656</v>
      </c>
    </row>
    <row r="10960" spans="1:12" x14ac:dyDescent="0.25">
      <c r="A10960" s="5" t="str">
        <f t="shared" si="171"/>
        <v>1SublapSCEC100215</v>
      </c>
      <c r="B10960" s="9">
        <v>1</v>
      </c>
      <c r="C10960" t="s">
        <v>133</v>
      </c>
      <c r="D10960" t="s">
        <v>144</v>
      </c>
      <c r="E10960" s="9">
        <v>10</v>
      </c>
      <c r="F10960" s="9">
        <v>0</v>
      </c>
      <c r="G10960" s="9">
        <v>2</v>
      </c>
      <c r="H10960" s="9">
        <v>15</v>
      </c>
      <c r="I10960" s="9">
        <v>1.2625044584274292</v>
      </c>
      <c r="J10960" s="9">
        <v>1.2625044584274292</v>
      </c>
      <c r="K10960" s="9">
        <v>0</v>
      </c>
      <c r="L10960" s="9">
        <v>91.780410766601563</v>
      </c>
    </row>
    <row r="10961" spans="1:12" x14ac:dyDescent="0.25">
      <c r="A10961" s="5" t="str">
        <f t="shared" si="171"/>
        <v>1SublapSCEC100216</v>
      </c>
      <c r="B10961" s="9">
        <v>1</v>
      </c>
      <c r="C10961" t="s">
        <v>133</v>
      </c>
      <c r="D10961" t="s">
        <v>144</v>
      </c>
      <c r="E10961" s="9">
        <v>10</v>
      </c>
      <c r="F10961" s="9">
        <v>0</v>
      </c>
      <c r="G10961" s="9">
        <v>2</v>
      </c>
      <c r="H10961" s="9">
        <v>16</v>
      </c>
      <c r="I10961" s="9">
        <v>1.6255096197128296</v>
      </c>
      <c r="J10961" s="9">
        <v>1.6255096197128296</v>
      </c>
      <c r="K10961" s="9">
        <v>0</v>
      </c>
      <c r="L10961" s="9">
        <v>91.151962280273438</v>
      </c>
    </row>
    <row r="10962" spans="1:12" x14ac:dyDescent="0.25">
      <c r="A10962" s="5" t="str">
        <f t="shared" si="171"/>
        <v>1SublapSCEC100217</v>
      </c>
      <c r="B10962" s="9">
        <v>1</v>
      </c>
      <c r="C10962" t="s">
        <v>133</v>
      </c>
      <c r="D10962" t="s">
        <v>144</v>
      </c>
      <c r="E10962" s="9">
        <v>10</v>
      </c>
      <c r="F10962" s="9">
        <v>0</v>
      </c>
      <c r="G10962" s="9">
        <v>2</v>
      </c>
      <c r="H10962" s="9">
        <v>17</v>
      </c>
      <c r="I10962" s="9">
        <v>1.9338024854660034</v>
      </c>
      <c r="J10962" s="9">
        <v>0.92955350875854492</v>
      </c>
      <c r="K10962" s="9">
        <v>3.5108160227537155E-2</v>
      </c>
      <c r="L10962" s="9">
        <v>90.053787231445313</v>
      </c>
    </row>
    <row r="10963" spans="1:12" x14ac:dyDescent="0.25">
      <c r="A10963" s="5" t="str">
        <f t="shared" si="171"/>
        <v>1SublapSCEC100218</v>
      </c>
      <c r="B10963" s="9">
        <v>1</v>
      </c>
      <c r="C10963" t="s">
        <v>133</v>
      </c>
      <c r="D10963" t="s">
        <v>144</v>
      </c>
      <c r="E10963" s="9">
        <v>10</v>
      </c>
      <c r="F10963" s="9">
        <v>0</v>
      </c>
      <c r="G10963" s="9">
        <v>2</v>
      </c>
      <c r="H10963" s="9">
        <v>18</v>
      </c>
      <c r="I10963" s="9">
        <v>2.2009787559509277</v>
      </c>
      <c r="J10963" s="9">
        <v>1.6914877891540527</v>
      </c>
      <c r="K10963" s="9">
        <v>4.9754191190004349E-2</v>
      </c>
      <c r="L10963" s="9">
        <v>89.7138671875</v>
      </c>
    </row>
    <row r="10964" spans="1:12" x14ac:dyDescent="0.25">
      <c r="A10964" s="5" t="str">
        <f t="shared" si="171"/>
        <v>1SublapSCEC100219</v>
      </c>
      <c r="B10964" s="9">
        <v>1</v>
      </c>
      <c r="C10964" t="s">
        <v>133</v>
      </c>
      <c r="D10964" t="s">
        <v>144</v>
      </c>
      <c r="E10964" s="9">
        <v>10</v>
      </c>
      <c r="F10964" s="9">
        <v>0</v>
      </c>
      <c r="G10964" s="9">
        <v>2</v>
      </c>
      <c r="H10964" s="9">
        <v>19</v>
      </c>
      <c r="I10964" s="9">
        <v>2.3027143478393555</v>
      </c>
      <c r="J10964" s="9">
        <v>1.9953005313873291</v>
      </c>
      <c r="K10964" s="9">
        <v>3.453589603304863E-2</v>
      </c>
      <c r="L10964" s="9">
        <v>88.388992309570313</v>
      </c>
    </row>
    <row r="10965" spans="1:12" x14ac:dyDescent="0.25">
      <c r="A10965" s="5" t="str">
        <f t="shared" si="171"/>
        <v>1SublapSCEC100220</v>
      </c>
      <c r="B10965" s="9">
        <v>1</v>
      </c>
      <c r="C10965" t="s">
        <v>133</v>
      </c>
      <c r="D10965" t="s">
        <v>144</v>
      </c>
      <c r="E10965" s="9">
        <v>10</v>
      </c>
      <c r="F10965" s="9">
        <v>0</v>
      </c>
      <c r="G10965" s="9">
        <v>2</v>
      </c>
      <c r="H10965" s="9">
        <v>20</v>
      </c>
      <c r="I10965" s="9">
        <v>2.2059195041656494</v>
      </c>
      <c r="J10965" s="9">
        <v>2.0071251392364502</v>
      </c>
      <c r="K10965" s="9">
        <v>1.9987955689430237E-2</v>
      </c>
      <c r="L10965" s="9">
        <v>84.958984375</v>
      </c>
    </row>
    <row r="10966" spans="1:12" x14ac:dyDescent="0.25">
      <c r="A10966" s="5" t="str">
        <f t="shared" si="171"/>
        <v>1SublapSCEC100221</v>
      </c>
      <c r="B10966" s="9">
        <v>1</v>
      </c>
      <c r="C10966" t="s">
        <v>133</v>
      </c>
      <c r="D10966" t="s">
        <v>144</v>
      </c>
      <c r="E10966" s="9">
        <v>10</v>
      </c>
      <c r="F10966" s="9">
        <v>0</v>
      </c>
      <c r="G10966" s="9">
        <v>2</v>
      </c>
      <c r="H10966" s="9">
        <v>21</v>
      </c>
      <c r="I10966" s="9">
        <v>2.1098337173461914</v>
      </c>
      <c r="J10966" s="9">
        <v>1.9490364789962769</v>
      </c>
      <c r="K10966" s="9">
        <v>2.7297075837850571E-2</v>
      </c>
      <c r="L10966" s="9">
        <v>81.609420776367188</v>
      </c>
    </row>
    <row r="10967" spans="1:12" x14ac:dyDescent="0.25">
      <c r="A10967" s="5" t="str">
        <f t="shared" si="171"/>
        <v>1SublapSCEC100222</v>
      </c>
      <c r="B10967" s="9">
        <v>1</v>
      </c>
      <c r="C10967" t="s">
        <v>133</v>
      </c>
      <c r="D10967" t="s">
        <v>144</v>
      </c>
      <c r="E10967" s="9">
        <v>10</v>
      </c>
      <c r="F10967" s="9">
        <v>0</v>
      </c>
      <c r="G10967" s="9">
        <v>2</v>
      </c>
      <c r="H10967" s="9">
        <v>22</v>
      </c>
      <c r="I10967" s="9">
        <v>1.9950088262557983</v>
      </c>
      <c r="J10967" s="9">
        <v>2.5159974098205566</v>
      </c>
      <c r="K10967" s="9">
        <v>4.7784522175788879E-2</v>
      </c>
      <c r="L10967" s="9">
        <v>78.971084594726563</v>
      </c>
    </row>
    <row r="10968" spans="1:12" x14ac:dyDescent="0.25">
      <c r="A10968" s="5" t="str">
        <f t="shared" si="171"/>
        <v>1SublapSCEC100223</v>
      </c>
      <c r="B10968" s="9">
        <v>1</v>
      </c>
      <c r="C10968" t="s">
        <v>133</v>
      </c>
      <c r="D10968" t="s">
        <v>144</v>
      </c>
      <c r="E10968" s="9">
        <v>10</v>
      </c>
      <c r="F10968" s="9">
        <v>0</v>
      </c>
      <c r="G10968" s="9">
        <v>2</v>
      </c>
      <c r="H10968" s="9">
        <v>23</v>
      </c>
      <c r="I10968" s="9">
        <v>1.7795876264572144</v>
      </c>
      <c r="J10968" s="9">
        <v>1.9622682332992554</v>
      </c>
      <c r="K10968" s="9">
        <v>2.5613043457269669E-2</v>
      </c>
      <c r="L10968" s="9">
        <v>76.918403625488281</v>
      </c>
    </row>
    <row r="10969" spans="1:12" x14ac:dyDescent="0.25">
      <c r="A10969" s="5" t="str">
        <f t="shared" si="171"/>
        <v>1SublapSCEC100224</v>
      </c>
      <c r="B10969" s="9">
        <v>1</v>
      </c>
      <c r="C10969" t="s">
        <v>133</v>
      </c>
      <c r="D10969" t="s">
        <v>144</v>
      </c>
      <c r="E10969" s="9">
        <v>10</v>
      </c>
      <c r="F10969" s="9">
        <v>0</v>
      </c>
      <c r="G10969" s="9">
        <v>2</v>
      </c>
      <c r="H10969" s="9">
        <v>24</v>
      </c>
      <c r="I10969" s="9">
        <v>1.496970534324646</v>
      </c>
      <c r="J10969" s="9">
        <v>1.5754475593566895</v>
      </c>
      <c r="K10969" s="9">
        <v>2.0351029932498932E-2</v>
      </c>
      <c r="L10969" s="9">
        <v>75.035400390625</v>
      </c>
    </row>
    <row r="10970" spans="1:12" x14ac:dyDescent="0.25">
      <c r="A10970" s="5" t="str">
        <f t="shared" si="171"/>
        <v>1SublapSCEC100101</v>
      </c>
      <c r="B10970" s="9">
        <v>1</v>
      </c>
      <c r="C10970" t="s">
        <v>133</v>
      </c>
      <c r="D10970" t="s">
        <v>144</v>
      </c>
      <c r="E10970" s="9">
        <v>10</v>
      </c>
      <c r="F10970" s="9">
        <v>0</v>
      </c>
      <c r="G10970" s="9">
        <v>10</v>
      </c>
      <c r="H10970" s="9">
        <v>1</v>
      </c>
      <c r="I10970" s="9">
        <v>1.5966805219650269</v>
      </c>
      <c r="J10970" s="9">
        <v>1.5966805219650269</v>
      </c>
      <c r="K10970" s="9">
        <v>0</v>
      </c>
      <c r="L10970" s="9">
        <v>79.894126892089844</v>
      </c>
    </row>
    <row r="10971" spans="1:12" x14ac:dyDescent="0.25">
      <c r="A10971" s="5" t="str">
        <f t="shared" si="171"/>
        <v>1SublapSCEC100102</v>
      </c>
      <c r="B10971" s="9">
        <v>1</v>
      </c>
      <c r="C10971" t="s">
        <v>133</v>
      </c>
      <c r="D10971" t="s">
        <v>144</v>
      </c>
      <c r="E10971" s="9">
        <v>10</v>
      </c>
      <c r="F10971" s="9">
        <v>0</v>
      </c>
      <c r="G10971" s="9">
        <v>10</v>
      </c>
      <c r="H10971" s="9">
        <v>2</v>
      </c>
      <c r="I10971" s="9">
        <v>1.3747522830963135</v>
      </c>
      <c r="J10971" s="9">
        <v>1.3747522830963135</v>
      </c>
      <c r="K10971" s="9">
        <v>0</v>
      </c>
      <c r="L10971" s="9">
        <v>78.797882080078125</v>
      </c>
    </row>
    <row r="10972" spans="1:12" x14ac:dyDescent="0.25">
      <c r="A10972" s="5" t="str">
        <f t="shared" si="171"/>
        <v>1SublapSCEC100103</v>
      </c>
      <c r="B10972" s="9">
        <v>1</v>
      </c>
      <c r="C10972" t="s">
        <v>133</v>
      </c>
      <c r="D10972" t="s">
        <v>144</v>
      </c>
      <c r="E10972" s="9">
        <v>10</v>
      </c>
      <c r="F10972" s="9">
        <v>0</v>
      </c>
      <c r="G10972" s="9">
        <v>10</v>
      </c>
      <c r="H10972" s="9">
        <v>3</v>
      </c>
      <c r="I10972" s="9">
        <v>1.2204296588897705</v>
      </c>
      <c r="J10972" s="9">
        <v>1.2204296588897705</v>
      </c>
      <c r="K10972" s="9">
        <v>0</v>
      </c>
      <c r="L10972" s="9">
        <v>78.080947875976563</v>
      </c>
    </row>
    <row r="10973" spans="1:12" x14ac:dyDescent="0.25">
      <c r="A10973" s="5" t="str">
        <f t="shared" si="171"/>
        <v>1SublapSCEC100104</v>
      </c>
      <c r="B10973" s="9">
        <v>1</v>
      </c>
      <c r="C10973" t="s">
        <v>133</v>
      </c>
      <c r="D10973" t="s">
        <v>144</v>
      </c>
      <c r="E10973" s="9">
        <v>10</v>
      </c>
      <c r="F10973" s="9">
        <v>0</v>
      </c>
      <c r="G10973" s="9">
        <v>10</v>
      </c>
      <c r="H10973" s="9">
        <v>4</v>
      </c>
      <c r="I10973" s="9">
        <v>1.0729047060012817</v>
      </c>
      <c r="J10973" s="9">
        <v>1.0729047060012817</v>
      </c>
      <c r="K10973" s="9">
        <v>0</v>
      </c>
      <c r="L10973" s="9">
        <v>76.825546264648438</v>
      </c>
    </row>
    <row r="10974" spans="1:12" x14ac:dyDescent="0.25">
      <c r="A10974" s="5" t="str">
        <f t="shared" si="171"/>
        <v>1SublapSCEC100105</v>
      </c>
      <c r="B10974" s="9">
        <v>1</v>
      </c>
      <c r="C10974" t="s">
        <v>133</v>
      </c>
      <c r="D10974" t="s">
        <v>144</v>
      </c>
      <c r="E10974" s="9">
        <v>10</v>
      </c>
      <c r="F10974" s="9">
        <v>0</v>
      </c>
      <c r="G10974" s="9">
        <v>10</v>
      </c>
      <c r="H10974" s="9">
        <v>5</v>
      </c>
      <c r="I10974" s="9">
        <v>0.98450207710266113</v>
      </c>
      <c r="J10974" s="9">
        <v>0.98450207710266113</v>
      </c>
      <c r="K10974" s="9">
        <v>0</v>
      </c>
      <c r="L10974" s="9">
        <v>76.211174011230469</v>
      </c>
    </row>
    <row r="10975" spans="1:12" x14ac:dyDescent="0.25">
      <c r="A10975" s="5" t="str">
        <f t="shared" si="171"/>
        <v>1SublapSCEC100106</v>
      </c>
      <c r="B10975" s="9">
        <v>1</v>
      </c>
      <c r="C10975" t="s">
        <v>133</v>
      </c>
      <c r="D10975" t="s">
        <v>144</v>
      </c>
      <c r="E10975" s="9">
        <v>10</v>
      </c>
      <c r="F10975" s="9">
        <v>0</v>
      </c>
      <c r="G10975" s="9">
        <v>10</v>
      </c>
      <c r="H10975" s="9">
        <v>6</v>
      </c>
      <c r="I10975" s="9">
        <v>0.93000161647796631</v>
      </c>
      <c r="J10975" s="9">
        <v>0.93000161647796631</v>
      </c>
      <c r="K10975" s="9">
        <v>0</v>
      </c>
      <c r="L10975" s="9">
        <v>75.524948120117188</v>
      </c>
    </row>
    <row r="10976" spans="1:12" x14ac:dyDescent="0.25">
      <c r="A10976" s="5" t="str">
        <f t="shared" si="171"/>
        <v>1SublapSCEC100107</v>
      </c>
      <c r="B10976" s="9">
        <v>1</v>
      </c>
      <c r="C10976" t="s">
        <v>133</v>
      </c>
      <c r="D10976" t="s">
        <v>144</v>
      </c>
      <c r="E10976" s="9">
        <v>10</v>
      </c>
      <c r="F10976" s="9">
        <v>0</v>
      </c>
      <c r="G10976" s="9">
        <v>10</v>
      </c>
      <c r="H10976" s="9">
        <v>7</v>
      </c>
      <c r="I10976" s="9">
        <v>0.88395160436630249</v>
      </c>
      <c r="J10976" s="9">
        <v>0.88395160436630249</v>
      </c>
      <c r="K10976" s="9">
        <v>0</v>
      </c>
      <c r="L10976" s="9">
        <v>74.232635498046875</v>
      </c>
    </row>
    <row r="10977" spans="1:12" x14ac:dyDescent="0.25">
      <c r="A10977" s="5" t="str">
        <f t="shared" si="171"/>
        <v>1SublapSCEC100108</v>
      </c>
      <c r="B10977" s="9">
        <v>1</v>
      </c>
      <c r="C10977" t="s">
        <v>133</v>
      </c>
      <c r="D10977" t="s">
        <v>144</v>
      </c>
      <c r="E10977" s="9">
        <v>10</v>
      </c>
      <c r="F10977" s="9">
        <v>0</v>
      </c>
      <c r="G10977" s="9">
        <v>10</v>
      </c>
      <c r="H10977" s="9">
        <v>8</v>
      </c>
      <c r="I10977" s="9">
        <v>0.83254802227020264</v>
      </c>
      <c r="J10977" s="9">
        <v>0.83254802227020264</v>
      </c>
      <c r="K10977" s="9">
        <v>0</v>
      </c>
      <c r="L10977" s="9">
        <v>73.827011108398438</v>
      </c>
    </row>
    <row r="10978" spans="1:12" x14ac:dyDescent="0.25">
      <c r="A10978" s="5" t="str">
        <f t="shared" si="171"/>
        <v>1SublapSCEC100109</v>
      </c>
      <c r="B10978" s="9">
        <v>1</v>
      </c>
      <c r="C10978" t="s">
        <v>133</v>
      </c>
      <c r="D10978" t="s">
        <v>144</v>
      </c>
      <c r="E10978" s="9">
        <v>10</v>
      </c>
      <c r="F10978" s="9">
        <v>0</v>
      </c>
      <c r="G10978" s="9">
        <v>10</v>
      </c>
      <c r="H10978" s="9">
        <v>9</v>
      </c>
      <c r="I10978" s="9">
        <v>0.68593943119049072</v>
      </c>
      <c r="J10978" s="9">
        <v>0.68593943119049072</v>
      </c>
      <c r="K10978" s="9">
        <v>0</v>
      </c>
      <c r="L10978" s="9">
        <v>74.929145812988281</v>
      </c>
    </row>
    <row r="10979" spans="1:12" x14ac:dyDescent="0.25">
      <c r="A10979" s="5" t="str">
        <f t="shared" si="171"/>
        <v>1SublapSCEC1001010</v>
      </c>
      <c r="B10979" s="9">
        <v>1</v>
      </c>
      <c r="C10979" t="s">
        <v>133</v>
      </c>
      <c r="D10979" t="s">
        <v>144</v>
      </c>
      <c r="E10979" s="9">
        <v>10</v>
      </c>
      <c r="F10979" s="9">
        <v>0</v>
      </c>
      <c r="G10979" s="9">
        <v>10</v>
      </c>
      <c r="H10979" s="9">
        <v>10</v>
      </c>
      <c r="I10979" s="9">
        <v>0.60895192623138428</v>
      </c>
      <c r="J10979" s="9">
        <v>0.60895192623138428</v>
      </c>
      <c r="K10979" s="9">
        <v>0</v>
      </c>
      <c r="L10979" s="9">
        <v>79.419586181640625</v>
      </c>
    </row>
    <row r="10980" spans="1:12" x14ac:dyDescent="0.25">
      <c r="A10980" s="5" t="str">
        <f t="shared" si="171"/>
        <v>1SublapSCEC1001011</v>
      </c>
      <c r="B10980" s="9">
        <v>1</v>
      </c>
      <c r="C10980" t="s">
        <v>133</v>
      </c>
      <c r="D10980" t="s">
        <v>144</v>
      </c>
      <c r="E10980" s="9">
        <v>10</v>
      </c>
      <c r="F10980" s="9">
        <v>0</v>
      </c>
      <c r="G10980" s="9">
        <v>10</v>
      </c>
      <c r="H10980" s="9">
        <v>11</v>
      </c>
      <c r="I10980" s="9">
        <v>0.6400001049041748</v>
      </c>
      <c r="J10980" s="9">
        <v>0.6400001049041748</v>
      </c>
      <c r="K10980" s="9">
        <v>0</v>
      </c>
      <c r="L10980" s="9">
        <v>83.892074584960938</v>
      </c>
    </row>
    <row r="10981" spans="1:12" x14ac:dyDescent="0.25">
      <c r="A10981" s="5" t="str">
        <f t="shared" si="171"/>
        <v>1SublapSCEC1001012</v>
      </c>
      <c r="B10981" s="9">
        <v>1</v>
      </c>
      <c r="C10981" t="s">
        <v>133</v>
      </c>
      <c r="D10981" t="s">
        <v>144</v>
      </c>
      <c r="E10981" s="9">
        <v>10</v>
      </c>
      <c r="F10981" s="9">
        <v>0</v>
      </c>
      <c r="G10981" s="9">
        <v>10</v>
      </c>
      <c r="H10981" s="9">
        <v>12</v>
      </c>
      <c r="I10981" s="9">
        <v>0.80306166410446167</v>
      </c>
      <c r="J10981" s="9">
        <v>0.80306166410446167</v>
      </c>
      <c r="K10981" s="9">
        <v>0</v>
      </c>
      <c r="L10981" s="9">
        <v>88.094207763671875</v>
      </c>
    </row>
    <row r="10982" spans="1:12" x14ac:dyDescent="0.25">
      <c r="A10982" s="5" t="str">
        <f t="shared" si="171"/>
        <v>1SublapSCEC1001013</v>
      </c>
      <c r="B10982" s="9">
        <v>1</v>
      </c>
      <c r="C10982" t="s">
        <v>133</v>
      </c>
      <c r="D10982" t="s">
        <v>144</v>
      </c>
      <c r="E10982" s="9">
        <v>10</v>
      </c>
      <c r="F10982" s="9">
        <v>0</v>
      </c>
      <c r="G10982" s="9">
        <v>10</v>
      </c>
      <c r="H10982" s="9">
        <v>13</v>
      </c>
      <c r="I10982" s="9">
        <v>1.0670809745788574</v>
      </c>
      <c r="J10982" s="9">
        <v>1.0670809745788574</v>
      </c>
      <c r="K10982" s="9">
        <v>0</v>
      </c>
      <c r="L10982" s="9">
        <v>91.51129150390625</v>
      </c>
    </row>
    <row r="10983" spans="1:12" x14ac:dyDescent="0.25">
      <c r="A10983" s="5" t="str">
        <f t="shared" si="171"/>
        <v>1SublapSCEC1001014</v>
      </c>
      <c r="B10983" s="9">
        <v>1</v>
      </c>
      <c r="C10983" t="s">
        <v>133</v>
      </c>
      <c r="D10983" t="s">
        <v>144</v>
      </c>
      <c r="E10983" s="9">
        <v>10</v>
      </c>
      <c r="F10983" s="9">
        <v>0</v>
      </c>
      <c r="G10983" s="9">
        <v>10</v>
      </c>
      <c r="H10983" s="9">
        <v>14</v>
      </c>
      <c r="I10983" s="9">
        <v>1.3969777822494507</v>
      </c>
      <c r="J10983" s="9">
        <v>1.3969777822494507</v>
      </c>
      <c r="K10983" s="9">
        <v>0</v>
      </c>
      <c r="L10983" s="9">
        <v>93.957366943359375</v>
      </c>
    </row>
    <row r="10984" spans="1:12" x14ac:dyDescent="0.25">
      <c r="A10984" s="5" t="str">
        <f t="shared" si="171"/>
        <v>1SublapSCEC1001015</v>
      </c>
      <c r="B10984" s="9">
        <v>1</v>
      </c>
      <c r="C10984" t="s">
        <v>133</v>
      </c>
      <c r="D10984" t="s">
        <v>144</v>
      </c>
      <c r="E10984" s="9">
        <v>10</v>
      </c>
      <c r="F10984" s="9">
        <v>0</v>
      </c>
      <c r="G10984" s="9">
        <v>10</v>
      </c>
      <c r="H10984" s="9">
        <v>15</v>
      </c>
      <c r="I10984" s="9">
        <v>1.7496652603149414</v>
      </c>
      <c r="J10984" s="9">
        <v>1.7496652603149414</v>
      </c>
      <c r="K10984" s="9">
        <v>0</v>
      </c>
      <c r="L10984" s="9">
        <v>95.308731079101563</v>
      </c>
    </row>
    <row r="10985" spans="1:12" x14ac:dyDescent="0.25">
      <c r="A10985" s="5" t="str">
        <f t="shared" si="171"/>
        <v>1SublapSCEC1001016</v>
      </c>
      <c r="B10985" s="9">
        <v>1</v>
      </c>
      <c r="C10985" t="s">
        <v>133</v>
      </c>
      <c r="D10985" t="s">
        <v>144</v>
      </c>
      <c r="E10985" s="9">
        <v>10</v>
      </c>
      <c r="F10985" s="9">
        <v>0</v>
      </c>
      <c r="G10985" s="9">
        <v>10</v>
      </c>
      <c r="H10985" s="9">
        <v>16</v>
      </c>
      <c r="I10985" s="9">
        <v>2.1354622840881348</v>
      </c>
      <c r="J10985" s="9">
        <v>2.1354622840881348</v>
      </c>
      <c r="K10985" s="9">
        <v>0</v>
      </c>
      <c r="L10985" s="9">
        <v>96.780326843261719</v>
      </c>
    </row>
    <row r="10986" spans="1:12" x14ac:dyDescent="0.25">
      <c r="A10986" s="5" t="str">
        <f t="shared" si="171"/>
        <v>1SublapSCEC1001017</v>
      </c>
      <c r="B10986" s="9">
        <v>1</v>
      </c>
      <c r="C10986" t="s">
        <v>133</v>
      </c>
      <c r="D10986" t="s">
        <v>144</v>
      </c>
      <c r="E10986" s="9">
        <v>10</v>
      </c>
      <c r="F10986" s="9">
        <v>0</v>
      </c>
      <c r="G10986" s="9">
        <v>10</v>
      </c>
      <c r="H10986" s="9">
        <v>17</v>
      </c>
      <c r="I10986" s="9">
        <v>2.4499530792236328</v>
      </c>
      <c r="J10986" s="9">
        <v>1.3031917810440063</v>
      </c>
      <c r="K10986" s="9">
        <v>2.0006291568279266E-2</v>
      </c>
      <c r="L10986" s="9">
        <v>96.40863037109375</v>
      </c>
    </row>
    <row r="10987" spans="1:12" x14ac:dyDescent="0.25">
      <c r="A10987" s="5" t="str">
        <f t="shared" si="171"/>
        <v>1SublapSCEC1001018</v>
      </c>
      <c r="B10987" s="9">
        <v>1</v>
      </c>
      <c r="C10987" t="s">
        <v>133</v>
      </c>
      <c r="D10987" t="s">
        <v>144</v>
      </c>
      <c r="E10987" s="9">
        <v>10</v>
      </c>
      <c r="F10987" s="9">
        <v>0</v>
      </c>
      <c r="G10987" s="9">
        <v>10</v>
      </c>
      <c r="H10987" s="9">
        <v>18</v>
      </c>
      <c r="I10987" s="9">
        <v>2.7144923210144043</v>
      </c>
      <c r="J10987" s="9">
        <v>2.0926351547241211</v>
      </c>
      <c r="K10987" s="9">
        <v>3.4953661262989044E-2</v>
      </c>
      <c r="L10987" s="9">
        <v>94.635025024414063</v>
      </c>
    </row>
    <row r="10988" spans="1:12" x14ac:dyDescent="0.25">
      <c r="A10988" s="5" t="str">
        <f t="shared" si="171"/>
        <v>1SublapSCEC1001019</v>
      </c>
      <c r="B10988" s="9">
        <v>1</v>
      </c>
      <c r="C10988" t="s">
        <v>133</v>
      </c>
      <c r="D10988" t="s">
        <v>144</v>
      </c>
      <c r="E10988" s="9">
        <v>10</v>
      </c>
      <c r="F10988" s="9">
        <v>0</v>
      </c>
      <c r="G10988" s="9">
        <v>10</v>
      </c>
      <c r="H10988" s="9">
        <v>19</v>
      </c>
      <c r="I10988" s="9">
        <v>2.7968788146972656</v>
      </c>
      <c r="J10988" s="9">
        <v>2.4573168754577637</v>
      </c>
      <c r="K10988" s="9">
        <v>2.9291480779647827E-2</v>
      </c>
      <c r="L10988" s="9">
        <v>90.53253173828125</v>
      </c>
    </row>
    <row r="10989" spans="1:12" x14ac:dyDescent="0.25">
      <c r="A10989" s="5" t="str">
        <f t="shared" si="171"/>
        <v>1SublapSCEC1001020</v>
      </c>
      <c r="B10989" s="9">
        <v>1</v>
      </c>
      <c r="C10989" t="s">
        <v>133</v>
      </c>
      <c r="D10989" t="s">
        <v>144</v>
      </c>
      <c r="E10989" s="9">
        <v>10</v>
      </c>
      <c r="F10989" s="9">
        <v>0</v>
      </c>
      <c r="G10989" s="9">
        <v>10</v>
      </c>
      <c r="H10989" s="9">
        <v>20</v>
      </c>
      <c r="I10989" s="9">
        <v>2.6186981201171875</v>
      </c>
      <c r="J10989" s="9">
        <v>2.4121882915496826</v>
      </c>
      <c r="K10989" s="9">
        <v>1.8595082685351372E-2</v>
      </c>
      <c r="L10989" s="9">
        <v>85.639106750488281</v>
      </c>
    </row>
    <row r="10990" spans="1:12" x14ac:dyDescent="0.25">
      <c r="A10990" s="5" t="str">
        <f t="shared" si="171"/>
        <v>1SublapSCEC1001021</v>
      </c>
      <c r="B10990" s="9">
        <v>1</v>
      </c>
      <c r="C10990" t="s">
        <v>133</v>
      </c>
      <c r="D10990" t="s">
        <v>144</v>
      </c>
      <c r="E10990" s="9">
        <v>10</v>
      </c>
      <c r="F10990" s="9">
        <v>0</v>
      </c>
      <c r="G10990" s="9">
        <v>10</v>
      </c>
      <c r="H10990" s="9">
        <v>21</v>
      </c>
      <c r="I10990" s="9">
        <v>2.4528286457061768</v>
      </c>
      <c r="J10990" s="9">
        <v>2.2926580905914307</v>
      </c>
      <c r="K10990" s="9">
        <v>2.7421843260526657E-2</v>
      </c>
      <c r="L10990" s="9">
        <v>81.554183959960938</v>
      </c>
    </row>
    <row r="10991" spans="1:12" x14ac:dyDescent="0.25">
      <c r="A10991" s="5" t="str">
        <f t="shared" si="171"/>
        <v>1SublapSCEC1001022</v>
      </c>
      <c r="B10991" s="9">
        <v>1</v>
      </c>
      <c r="C10991" t="s">
        <v>133</v>
      </c>
      <c r="D10991" t="s">
        <v>144</v>
      </c>
      <c r="E10991" s="9">
        <v>10</v>
      </c>
      <c r="F10991" s="9">
        <v>0</v>
      </c>
      <c r="G10991" s="9">
        <v>10</v>
      </c>
      <c r="H10991" s="9">
        <v>22</v>
      </c>
      <c r="I10991" s="9">
        <v>2.3065981864929199</v>
      </c>
      <c r="J10991" s="9">
        <v>2.8292112350463867</v>
      </c>
      <c r="K10991" s="9">
        <v>4.5147120952606201E-2</v>
      </c>
      <c r="L10991" s="9">
        <v>79.5054931640625</v>
      </c>
    </row>
    <row r="10992" spans="1:12" x14ac:dyDescent="0.25">
      <c r="A10992" s="5" t="str">
        <f t="shared" si="171"/>
        <v>1SublapSCEC1001023</v>
      </c>
      <c r="B10992" s="9">
        <v>1</v>
      </c>
      <c r="C10992" t="s">
        <v>133</v>
      </c>
      <c r="D10992" t="s">
        <v>144</v>
      </c>
      <c r="E10992" s="9">
        <v>10</v>
      </c>
      <c r="F10992" s="9">
        <v>0</v>
      </c>
      <c r="G10992" s="9">
        <v>10</v>
      </c>
      <c r="H10992" s="9">
        <v>23</v>
      </c>
      <c r="I10992" s="9">
        <v>2.0590176582336426</v>
      </c>
      <c r="J10992" s="9">
        <v>2.2460861206054688</v>
      </c>
      <c r="K10992" s="9">
        <v>2.2463738918304443E-2</v>
      </c>
      <c r="L10992" s="9">
        <v>78.164192199707031</v>
      </c>
    </row>
    <row r="10993" spans="1:12" x14ac:dyDescent="0.25">
      <c r="A10993" s="5" t="str">
        <f t="shared" si="171"/>
        <v>1SublapSCEC1001024</v>
      </c>
      <c r="B10993" s="9">
        <v>1</v>
      </c>
      <c r="C10993" t="s">
        <v>133</v>
      </c>
      <c r="D10993" t="s">
        <v>144</v>
      </c>
      <c r="E10993" s="9">
        <v>10</v>
      </c>
      <c r="F10993" s="9">
        <v>0</v>
      </c>
      <c r="G10993" s="9">
        <v>10</v>
      </c>
      <c r="H10993" s="9">
        <v>24</v>
      </c>
      <c r="I10993" s="9">
        <v>1.7201755046844482</v>
      </c>
      <c r="J10993" s="9">
        <v>1.8074488639831543</v>
      </c>
      <c r="K10993" s="9">
        <v>1.6567975282669067E-2</v>
      </c>
      <c r="L10993" s="9">
        <v>76.877632141113281</v>
      </c>
    </row>
    <row r="10994" spans="1:12" x14ac:dyDescent="0.25">
      <c r="A10994" s="5" t="str">
        <f t="shared" si="171"/>
        <v>1SublapSCEC10121</v>
      </c>
      <c r="B10994" s="9">
        <v>1</v>
      </c>
      <c r="C10994" t="s">
        <v>133</v>
      </c>
      <c r="D10994" s="3" t="s">
        <v>144</v>
      </c>
      <c r="E10994" s="9">
        <v>10</v>
      </c>
      <c r="F10994" s="9">
        <v>1</v>
      </c>
      <c r="G10994" s="9">
        <v>2</v>
      </c>
      <c r="H10994" s="9">
        <v>1</v>
      </c>
      <c r="I10994" s="9">
        <v>1.2255529165267944</v>
      </c>
      <c r="J10994" s="9">
        <v>1.2255529165267944</v>
      </c>
      <c r="K10994" s="9">
        <v>0</v>
      </c>
      <c r="L10994" s="9">
        <v>72.640655517578125</v>
      </c>
    </row>
    <row r="10995" spans="1:12" x14ac:dyDescent="0.25">
      <c r="A10995" s="5" t="str">
        <f t="shared" si="171"/>
        <v>1SublapSCEC10122</v>
      </c>
      <c r="B10995" s="9">
        <v>1</v>
      </c>
      <c r="C10995" t="s">
        <v>133</v>
      </c>
      <c r="D10995" s="3" t="s">
        <v>144</v>
      </c>
      <c r="E10995" s="9">
        <v>10</v>
      </c>
      <c r="F10995" s="9">
        <v>1</v>
      </c>
      <c r="G10995" s="9">
        <v>2</v>
      </c>
      <c r="H10995" s="9">
        <v>2</v>
      </c>
      <c r="I10995" s="9">
        <v>1.0336244106292725</v>
      </c>
      <c r="J10995" s="9">
        <v>1.0336244106292725</v>
      </c>
      <c r="K10995" s="9">
        <v>0</v>
      </c>
      <c r="L10995" s="9">
        <v>71.273712158203125</v>
      </c>
    </row>
    <row r="10996" spans="1:12" x14ac:dyDescent="0.25">
      <c r="A10996" s="5" t="str">
        <f t="shared" si="171"/>
        <v>1SublapSCEC10123</v>
      </c>
      <c r="B10996" s="9">
        <v>1</v>
      </c>
      <c r="C10996" t="s">
        <v>133</v>
      </c>
      <c r="D10996" s="3" t="s">
        <v>144</v>
      </c>
      <c r="E10996" s="9">
        <v>10</v>
      </c>
      <c r="F10996" s="9">
        <v>1</v>
      </c>
      <c r="G10996" s="9">
        <v>2</v>
      </c>
      <c r="H10996" s="9">
        <v>3</v>
      </c>
      <c r="I10996" s="9">
        <v>0.89111816883087158</v>
      </c>
      <c r="J10996" s="9">
        <v>0.89111816883087158</v>
      </c>
      <c r="K10996" s="9">
        <v>0</v>
      </c>
      <c r="L10996" s="9">
        <v>69.486137390136719</v>
      </c>
    </row>
    <row r="10997" spans="1:12" x14ac:dyDescent="0.25">
      <c r="A10997" s="5" t="str">
        <f t="shared" si="171"/>
        <v>1SublapSCEC10124</v>
      </c>
      <c r="B10997" s="9">
        <v>1</v>
      </c>
      <c r="C10997" t="s">
        <v>133</v>
      </c>
      <c r="D10997" s="3" t="s">
        <v>144</v>
      </c>
      <c r="E10997" s="9">
        <v>10</v>
      </c>
      <c r="F10997" s="9">
        <v>1</v>
      </c>
      <c r="G10997" s="9">
        <v>2</v>
      </c>
      <c r="H10997" s="9">
        <v>4</v>
      </c>
      <c r="I10997" s="9">
        <v>0.80672836303710938</v>
      </c>
      <c r="J10997" s="9">
        <v>0.80672836303710938</v>
      </c>
      <c r="K10997" s="9">
        <v>0</v>
      </c>
      <c r="L10997" s="9">
        <v>68.433570861816406</v>
      </c>
    </row>
    <row r="10998" spans="1:12" x14ac:dyDescent="0.25">
      <c r="A10998" s="5" t="str">
        <f t="shared" si="171"/>
        <v>1SublapSCEC10125</v>
      </c>
      <c r="B10998" s="9">
        <v>1</v>
      </c>
      <c r="C10998" t="s">
        <v>133</v>
      </c>
      <c r="D10998" s="3" t="s">
        <v>144</v>
      </c>
      <c r="E10998" s="9">
        <v>10</v>
      </c>
      <c r="F10998" s="9">
        <v>1</v>
      </c>
      <c r="G10998" s="9">
        <v>2</v>
      </c>
      <c r="H10998" s="9">
        <v>5</v>
      </c>
      <c r="I10998" s="9">
        <v>0.74894928932189941</v>
      </c>
      <c r="J10998" s="9">
        <v>0.74894928932189941</v>
      </c>
      <c r="K10998" s="9">
        <v>0</v>
      </c>
      <c r="L10998" s="9">
        <v>67.575508117675781</v>
      </c>
    </row>
    <row r="10999" spans="1:12" x14ac:dyDescent="0.25">
      <c r="A10999" s="5" t="str">
        <f t="shared" si="171"/>
        <v>1SublapSCEC10126</v>
      </c>
      <c r="B10999" s="9">
        <v>1</v>
      </c>
      <c r="C10999" t="s">
        <v>133</v>
      </c>
      <c r="D10999" s="3" t="s">
        <v>144</v>
      </c>
      <c r="E10999" s="9">
        <v>10</v>
      </c>
      <c r="F10999" s="9">
        <v>1</v>
      </c>
      <c r="G10999" s="9">
        <v>2</v>
      </c>
      <c r="H10999" s="9">
        <v>6</v>
      </c>
      <c r="I10999" s="9">
        <v>0.72463256120681763</v>
      </c>
      <c r="J10999" s="9">
        <v>0.72463256120681763</v>
      </c>
      <c r="K10999" s="9">
        <v>0</v>
      </c>
      <c r="L10999" s="9">
        <v>66.779045104980469</v>
      </c>
    </row>
    <row r="11000" spans="1:12" x14ac:dyDescent="0.25">
      <c r="A11000" s="5" t="str">
        <f t="shared" si="171"/>
        <v>1SublapSCEC10127</v>
      </c>
      <c r="B11000" s="9">
        <v>1</v>
      </c>
      <c r="C11000" t="s">
        <v>133</v>
      </c>
      <c r="D11000" s="3" t="s">
        <v>144</v>
      </c>
      <c r="E11000" s="9">
        <v>10</v>
      </c>
      <c r="F11000" s="9">
        <v>1</v>
      </c>
      <c r="G11000" s="9">
        <v>2</v>
      </c>
      <c r="H11000" s="9">
        <v>7</v>
      </c>
      <c r="I11000" s="9">
        <v>0.72437560558319092</v>
      </c>
      <c r="J11000" s="9">
        <v>0.72437560558319092</v>
      </c>
      <c r="K11000" s="9">
        <v>0</v>
      </c>
      <c r="L11000" s="9">
        <v>65.908973693847656</v>
      </c>
    </row>
    <row r="11001" spans="1:12" x14ac:dyDescent="0.25">
      <c r="A11001" s="5" t="str">
        <f t="shared" si="171"/>
        <v>1SublapSCEC10128</v>
      </c>
      <c r="B11001" s="9">
        <v>1</v>
      </c>
      <c r="C11001" t="s">
        <v>133</v>
      </c>
      <c r="D11001" s="3" t="s">
        <v>144</v>
      </c>
      <c r="E11001" s="9">
        <v>10</v>
      </c>
      <c r="F11001" s="9">
        <v>1</v>
      </c>
      <c r="G11001" s="9">
        <v>2</v>
      </c>
      <c r="H11001" s="9">
        <v>8</v>
      </c>
      <c r="I11001" s="9">
        <v>0.65499663352966309</v>
      </c>
      <c r="J11001" s="9">
        <v>0.65499663352966309</v>
      </c>
      <c r="K11001" s="9">
        <v>0</v>
      </c>
      <c r="L11001" s="9">
        <v>65.820266723632813</v>
      </c>
    </row>
    <row r="11002" spans="1:12" x14ac:dyDescent="0.25">
      <c r="A11002" s="5" t="str">
        <f t="shared" si="171"/>
        <v>1SublapSCEC10129</v>
      </c>
      <c r="B11002" s="9">
        <v>1</v>
      </c>
      <c r="C11002" t="s">
        <v>133</v>
      </c>
      <c r="D11002" s="3" t="s">
        <v>144</v>
      </c>
      <c r="E11002" s="9">
        <v>10</v>
      </c>
      <c r="F11002" s="9">
        <v>1</v>
      </c>
      <c r="G11002" s="9">
        <v>2</v>
      </c>
      <c r="H11002" s="9">
        <v>9</v>
      </c>
      <c r="I11002" s="9">
        <v>0.49290376901626587</v>
      </c>
      <c r="J11002" s="9">
        <v>0.49290376901626587</v>
      </c>
      <c r="K11002" s="9">
        <v>0</v>
      </c>
      <c r="L11002" s="9">
        <v>67.12548828125</v>
      </c>
    </row>
    <row r="11003" spans="1:12" x14ac:dyDescent="0.25">
      <c r="A11003" s="5" t="str">
        <f t="shared" si="171"/>
        <v>1SublapSCEC101210</v>
      </c>
      <c r="B11003" s="9">
        <v>1</v>
      </c>
      <c r="C11003" t="s">
        <v>133</v>
      </c>
      <c r="D11003" s="3" t="s">
        <v>144</v>
      </c>
      <c r="E11003" s="9">
        <v>10</v>
      </c>
      <c r="F11003" s="9">
        <v>1</v>
      </c>
      <c r="G11003" s="9">
        <v>2</v>
      </c>
      <c r="H11003" s="9">
        <v>10</v>
      </c>
      <c r="I11003" s="9">
        <v>0.39600259065628052</v>
      </c>
      <c r="J11003" s="9">
        <v>0.39600259065628052</v>
      </c>
      <c r="K11003" s="9">
        <v>0</v>
      </c>
      <c r="L11003" s="9">
        <v>71.645263671875</v>
      </c>
    </row>
    <row r="11004" spans="1:12" x14ac:dyDescent="0.25">
      <c r="A11004" s="5" t="str">
        <f t="shared" si="171"/>
        <v>1SublapSCEC101211</v>
      </c>
      <c r="B11004" s="9">
        <v>1</v>
      </c>
      <c r="C11004" t="s">
        <v>133</v>
      </c>
      <c r="D11004" s="3" t="s">
        <v>144</v>
      </c>
      <c r="E11004" s="9">
        <v>10</v>
      </c>
      <c r="F11004" s="9">
        <v>1</v>
      </c>
      <c r="G11004" s="9">
        <v>2</v>
      </c>
      <c r="H11004" s="9">
        <v>11</v>
      </c>
      <c r="I11004" s="9">
        <v>0.43050149083137512</v>
      </c>
      <c r="J11004" s="9">
        <v>0.43050149083137512</v>
      </c>
      <c r="K11004" s="9">
        <v>0</v>
      </c>
      <c r="L11004" s="9">
        <v>78.5155029296875</v>
      </c>
    </row>
    <row r="11005" spans="1:12" x14ac:dyDescent="0.25">
      <c r="A11005" s="5" t="str">
        <f t="shared" si="171"/>
        <v>1SublapSCEC101212</v>
      </c>
      <c r="B11005" s="9">
        <v>1</v>
      </c>
      <c r="C11005" t="s">
        <v>133</v>
      </c>
      <c r="D11005" s="3" t="s">
        <v>144</v>
      </c>
      <c r="E11005" s="9">
        <v>10</v>
      </c>
      <c r="F11005" s="9">
        <v>1</v>
      </c>
      <c r="G11005" s="9">
        <v>2</v>
      </c>
      <c r="H11005" s="9">
        <v>12</v>
      </c>
      <c r="I11005" s="9">
        <v>0.48989582061767578</v>
      </c>
      <c r="J11005" s="9">
        <v>0.48989582061767578</v>
      </c>
      <c r="K11005" s="9">
        <v>0</v>
      </c>
      <c r="L11005" s="9">
        <v>83.803359985351563</v>
      </c>
    </row>
    <row r="11006" spans="1:12" x14ac:dyDescent="0.25">
      <c r="A11006" s="5" t="str">
        <f t="shared" si="171"/>
        <v>1SublapSCEC101213</v>
      </c>
      <c r="B11006" s="9">
        <v>1</v>
      </c>
      <c r="C11006" t="s">
        <v>133</v>
      </c>
      <c r="D11006" s="3" t="s">
        <v>144</v>
      </c>
      <c r="E11006" s="9">
        <v>10</v>
      </c>
      <c r="F11006" s="9">
        <v>1</v>
      </c>
      <c r="G11006" s="9">
        <v>2</v>
      </c>
      <c r="H11006" s="9">
        <v>13</v>
      </c>
      <c r="I11006" s="9">
        <v>0.66072571277618408</v>
      </c>
      <c r="J11006" s="9">
        <v>0.66072571277618408</v>
      </c>
      <c r="K11006" s="9">
        <v>0</v>
      </c>
      <c r="L11006" s="9">
        <v>87.225288391113281</v>
      </c>
    </row>
    <row r="11007" spans="1:12" x14ac:dyDescent="0.25">
      <c r="A11007" s="5" t="str">
        <f t="shared" si="171"/>
        <v>1SublapSCEC101214</v>
      </c>
      <c r="B11007" s="9">
        <v>1</v>
      </c>
      <c r="C11007" t="s">
        <v>133</v>
      </c>
      <c r="D11007" s="3" t="s">
        <v>144</v>
      </c>
      <c r="E11007" s="9">
        <v>10</v>
      </c>
      <c r="F11007" s="9">
        <v>1</v>
      </c>
      <c r="G11007" s="9">
        <v>2</v>
      </c>
      <c r="H11007" s="9">
        <v>14</v>
      </c>
      <c r="I11007" s="9">
        <v>0.90457421541213989</v>
      </c>
      <c r="J11007" s="9">
        <v>0.90457421541213989</v>
      </c>
      <c r="K11007" s="9">
        <v>0</v>
      </c>
      <c r="L11007" s="9">
        <v>89.775497436523438</v>
      </c>
    </row>
    <row r="11008" spans="1:12" x14ac:dyDescent="0.25">
      <c r="A11008" s="5" t="str">
        <f t="shared" si="171"/>
        <v>1SublapSCEC101215</v>
      </c>
      <c r="B11008" s="9">
        <v>1</v>
      </c>
      <c r="C11008" t="s">
        <v>133</v>
      </c>
      <c r="D11008" s="3" t="s">
        <v>144</v>
      </c>
      <c r="E11008" s="9">
        <v>10</v>
      </c>
      <c r="F11008" s="9">
        <v>1</v>
      </c>
      <c r="G11008" s="9">
        <v>2</v>
      </c>
      <c r="H11008" s="9">
        <v>15</v>
      </c>
      <c r="I11008" s="9">
        <v>1.197384238243103</v>
      </c>
      <c r="J11008" s="9">
        <v>1.197384238243103</v>
      </c>
      <c r="K11008" s="9">
        <v>0</v>
      </c>
      <c r="L11008" s="9">
        <v>91.165458679199219</v>
      </c>
    </row>
    <row r="11009" spans="1:12" x14ac:dyDescent="0.25">
      <c r="A11009" s="5" t="str">
        <f t="shared" si="171"/>
        <v>1SublapSCEC101216</v>
      </c>
      <c r="B11009" s="9">
        <v>1</v>
      </c>
      <c r="C11009" t="s">
        <v>133</v>
      </c>
      <c r="D11009" s="3" t="s">
        <v>144</v>
      </c>
      <c r="E11009" s="9">
        <v>10</v>
      </c>
      <c r="F11009" s="9">
        <v>1</v>
      </c>
      <c r="G11009" s="9">
        <v>2</v>
      </c>
      <c r="H11009" s="9">
        <v>16</v>
      </c>
      <c r="I11009" s="9">
        <v>1.5464631319046021</v>
      </c>
      <c r="J11009" s="9">
        <v>1.5464631319046021</v>
      </c>
      <c r="K11009" s="9">
        <v>0</v>
      </c>
      <c r="L11009" s="9">
        <v>92.1536865234375</v>
      </c>
    </row>
    <row r="11010" spans="1:12" x14ac:dyDescent="0.25">
      <c r="A11010" s="5" t="str">
        <f t="shared" si="171"/>
        <v>1SublapSCEC101217</v>
      </c>
      <c r="B11010" s="9">
        <v>1</v>
      </c>
      <c r="C11010" t="s">
        <v>133</v>
      </c>
      <c r="D11010" s="3" t="s">
        <v>144</v>
      </c>
      <c r="E11010" s="9">
        <v>10</v>
      </c>
      <c r="F11010" s="9">
        <v>1</v>
      </c>
      <c r="G11010" s="9">
        <v>2</v>
      </c>
      <c r="H11010" s="9">
        <v>17</v>
      </c>
      <c r="I11010" s="9">
        <v>1.8526071310043335</v>
      </c>
      <c r="J11010" s="9">
        <v>0.79362237453460693</v>
      </c>
      <c r="K11010" s="9">
        <v>2.7667973190546036E-2</v>
      </c>
      <c r="L11010" s="9">
        <v>92.494537353515625</v>
      </c>
    </row>
    <row r="11011" spans="1:12" x14ac:dyDescent="0.25">
      <c r="A11011" s="5" t="str">
        <f t="shared" ref="A11011:A11074" si="172">B11011&amp;C11011&amp;D11011&amp;E11011&amp;F11011&amp;G11011&amp;H11011</f>
        <v>1SublapSCEC101218</v>
      </c>
      <c r="B11011" s="9">
        <v>1</v>
      </c>
      <c r="C11011" t="s">
        <v>133</v>
      </c>
      <c r="D11011" s="3" t="s">
        <v>144</v>
      </c>
      <c r="E11011" s="9">
        <v>10</v>
      </c>
      <c r="F11011" s="9">
        <v>1</v>
      </c>
      <c r="G11011" s="9">
        <v>2</v>
      </c>
      <c r="H11011" s="9">
        <v>18</v>
      </c>
      <c r="I11011" s="9">
        <v>2.1176300048828125</v>
      </c>
      <c r="J11011" s="9">
        <v>1.5599801540374756</v>
      </c>
      <c r="K11011" s="9">
        <v>4.2322847992181778E-2</v>
      </c>
      <c r="L11011" s="9">
        <v>91.823020935058594</v>
      </c>
    </row>
    <row r="11012" spans="1:12" x14ac:dyDescent="0.25">
      <c r="A11012" s="5" t="str">
        <f t="shared" si="172"/>
        <v>1SublapSCEC101219</v>
      </c>
      <c r="B11012" s="9">
        <v>1</v>
      </c>
      <c r="C11012" t="s">
        <v>133</v>
      </c>
      <c r="D11012" s="3" t="s">
        <v>144</v>
      </c>
      <c r="E11012" s="9">
        <v>10</v>
      </c>
      <c r="F11012" s="9">
        <v>1</v>
      </c>
      <c r="G11012" s="9">
        <v>2</v>
      </c>
      <c r="H11012" s="9">
        <v>19</v>
      </c>
      <c r="I11012" s="9">
        <v>2.2355132102966309</v>
      </c>
      <c r="J11012" s="9">
        <v>1.8948299884796143</v>
      </c>
      <c r="K11012" s="9">
        <v>2.911888062953949E-2</v>
      </c>
      <c r="L11012" s="9">
        <v>90.607292175292969</v>
      </c>
    </row>
    <row r="11013" spans="1:12" x14ac:dyDescent="0.25">
      <c r="A11013" s="5" t="str">
        <f t="shared" si="172"/>
        <v>1SublapSCEC101220</v>
      </c>
      <c r="B11013" s="9">
        <v>1</v>
      </c>
      <c r="C11013" t="s">
        <v>133</v>
      </c>
      <c r="D11013" s="3" t="s">
        <v>144</v>
      </c>
      <c r="E11013" s="9">
        <v>10</v>
      </c>
      <c r="F11013" s="9">
        <v>1</v>
      </c>
      <c r="G11013" s="9">
        <v>2</v>
      </c>
      <c r="H11013" s="9">
        <v>20</v>
      </c>
      <c r="I11013" s="9">
        <v>2.1664152145385742</v>
      </c>
      <c r="J11013" s="9">
        <v>1.946161150932312</v>
      </c>
      <c r="K11013" s="9">
        <v>1.624143123626709E-2</v>
      </c>
      <c r="L11013" s="9">
        <v>86.8507080078125</v>
      </c>
    </row>
    <row r="11014" spans="1:12" x14ac:dyDescent="0.25">
      <c r="A11014" s="5" t="str">
        <f t="shared" si="172"/>
        <v>1SublapSCEC101221</v>
      </c>
      <c r="B11014" s="9">
        <v>1</v>
      </c>
      <c r="C11014" t="s">
        <v>133</v>
      </c>
      <c r="D11014" s="3" t="s">
        <v>144</v>
      </c>
      <c r="E11014" s="9">
        <v>10</v>
      </c>
      <c r="F11014" s="9">
        <v>1</v>
      </c>
      <c r="G11014" s="9">
        <v>2</v>
      </c>
      <c r="H11014" s="9">
        <v>21</v>
      </c>
      <c r="I11014" s="9">
        <v>2.0862889289855957</v>
      </c>
      <c r="J11014" s="9">
        <v>1.9056410789489746</v>
      </c>
      <c r="K11014" s="9">
        <v>2.3404898121953011E-2</v>
      </c>
      <c r="L11014" s="9">
        <v>83.359306335449219</v>
      </c>
    </row>
    <row r="11015" spans="1:12" x14ac:dyDescent="0.25">
      <c r="A11015" s="5" t="str">
        <f t="shared" si="172"/>
        <v>1SublapSCEC101222</v>
      </c>
      <c r="B11015" s="9">
        <v>1</v>
      </c>
      <c r="C11015" t="s">
        <v>133</v>
      </c>
      <c r="D11015" s="3" t="s">
        <v>144</v>
      </c>
      <c r="E11015" s="9">
        <v>10</v>
      </c>
      <c r="F11015" s="9">
        <v>1</v>
      </c>
      <c r="G11015" s="9">
        <v>2</v>
      </c>
      <c r="H11015" s="9">
        <v>22</v>
      </c>
      <c r="I11015" s="9">
        <v>1.985758900642395</v>
      </c>
      <c r="J11015" s="9">
        <v>2.5130605697631836</v>
      </c>
      <c r="K11015" s="9">
        <v>3.7720479071140289E-2</v>
      </c>
      <c r="L11015" s="9">
        <v>81.048057556152344</v>
      </c>
    </row>
    <row r="11016" spans="1:12" x14ac:dyDescent="0.25">
      <c r="A11016" s="5" t="str">
        <f t="shared" si="172"/>
        <v>1SublapSCEC101223</v>
      </c>
      <c r="B11016" s="9">
        <v>1</v>
      </c>
      <c r="C11016" t="s">
        <v>133</v>
      </c>
      <c r="D11016" s="3" t="s">
        <v>144</v>
      </c>
      <c r="E11016" s="9">
        <v>10</v>
      </c>
      <c r="F11016" s="9">
        <v>1</v>
      </c>
      <c r="G11016" s="9">
        <v>2</v>
      </c>
      <c r="H11016" s="9">
        <v>23</v>
      </c>
      <c r="I11016" s="9">
        <v>1.7630763053894043</v>
      </c>
      <c r="J11016" s="9">
        <v>1.9511765241622925</v>
      </c>
      <c r="K11016" s="9">
        <v>2.1746452897787094E-2</v>
      </c>
      <c r="L11016" s="9">
        <v>78.457145690917969</v>
      </c>
    </row>
    <row r="11017" spans="1:12" x14ac:dyDescent="0.25">
      <c r="A11017" s="5" t="str">
        <f t="shared" si="172"/>
        <v>1SublapSCEC101224</v>
      </c>
      <c r="B11017" s="9">
        <v>1</v>
      </c>
      <c r="C11017" t="s">
        <v>133</v>
      </c>
      <c r="D11017" s="3" t="s">
        <v>144</v>
      </c>
      <c r="E11017" s="9">
        <v>10</v>
      </c>
      <c r="F11017" s="9">
        <v>1</v>
      </c>
      <c r="G11017" s="9">
        <v>2</v>
      </c>
      <c r="H11017" s="9">
        <v>24</v>
      </c>
      <c r="I11017" s="9">
        <v>1.5000735521316528</v>
      </c>
      <c r="J11017" s="9">
        <v>1.5866646766662598</v>
      </c>
      <c r="K11017" s="9">
        <v>1.6847703605890274E-2</v>
      </c>
      <c r="L11017" s="9">
        <v>76.734756469726563</v>
      </c>
    </row>
    <row r="11018" spans="1:12" x14ac:dyDescent="0.25">
      <c r="A11018" s="5" t="str">
        <f t="shared" si="172"/>
        <v>1SublapSCEC101101</v>
      </c>
      <c r="B11018" s="9">
        <v>1</v>
      </c>
      <c r="C11018" t="s">
        <v>133</v>
      </c>
      <c r="D11018" t="s">
        <v>144</v>
      </c>
      <c r="E11018" s="9">
        <v>10</v>
      </c>
      <c r="F11018" s="9">
        <v>1</v>
      </c>
      <c r="G11018" s="9">
        <v>10</v>
      </c>
      <c r="H11018" s="9">
        <v>1</v>
      </c>
      <c r="I11018" s="9">
        <v>1.6406917572021484</v>
      </c>
      <c r="J11018" s="9">
        <v>1.6406917572021484</v>
      </c>
      <c r="K11018" s="9">
        <v>0</v>
      </c>
      <c r="L11018" s="9">
        <v>80.460952758789063</v>
      </c>
    </row>
    <row r="11019" spans="1:12" x14ac:dyDescent="0.25">
      <c r="A11019" s="5" t="str">
        <f t="shared" si="172"/>
        <v>1SublapSCEC101102</v>
      </c>
      <c r="B11019" s="9">
        <v>1</v>
      </c>
      <c r="C11019" t="s">
        <v>133</v>
      </c>
      <c r="D11019" t="s">
        <v>144</v>
      </c>
      <c r="E11019" s="9">
        <v>10</v>
      </c>
      <c r="F11019" s="9">
        <v>1</v>
      </c>
      <c r="G11019" s="9">
        <v>10</v>
      </c>
      <c r="H11019" s="9">
        <v>2</v>
      </c>
      <c r="I11019" s="9">
        <v>1.3835519552230835</v>
      </c>
      <c r="J11019" s="9">
        <v>1.3835519552230835</v>
      </c>
      <c r="K11019" s="9">
        <v>0</v>
      </c>
      <c r="L11019" s="9">
        <v>78.892982482910156</v>
      </c>
    </row>
    <row r="11020" spans="1:12" x14ac:dyDescent="0.25">
      <c r="A11020" s="5" t="str">
        <f t="shared" si="172"/>
        <v>1SublapSCEC101103</v>
      </c>
      <c r="B11020" s="9">
        <v>1</v>
      </c>
      <c r="C11020" t="s">
        <v>133</v>
      </c>
      <c r="D11020" t="s">
        <v>144</v>
      </c>
      <c r="E11020" s="9">
        <v>10</v>
      </c>
      <c r="F11020" s="9">
        <v>1</v>
      </c>
      <c r="G11020" s="9">
        <v>10</v>
      </c>
      <c r="H11020" s="9">
        <v>3</v>
      </c>
      <c r="I11020" s="9">
        <v>1.2139259576797485</v>
      </c>
      <c r="J11020" s="9">
        <v>1.2139259576797485</v>
      </c>
      <c r="K11020" s="9">
        <v>0</v>
      </c>
      <c r="L11020" s="9">
        <v>77.821685791015625</v>
      </c>
    </row>
    <row r="11021" spans="1:12" x14ac:dyDescent="0.25">
      <c r="A11021" s="5" t="str">
        <f t="shared" si="172"/>
        <v>1SublapSCEC101104</v>
      </c>
      <c r="B11021" s="9">
        <v>1</v>
      </c>
      <c r="C11021" t="s">
        <v>133</v>
      </c>
      <c r="D11021" t="s">
        <v>144</v>
      </c>
      <c r="E11021" s="9">
        <v>10</v>
      </c>
      <c r="F11021" s="9">
        <v>1</v>
      </c>
      <c r="G11021" s="9">
        <v>10</v>
      </c>
      <c r="H11021" s="9">
        <v>4</v>
      </c>
      <c r="I11021" s="9">
        <v>1.0924419164657593</v>
      </c>
      <c r="J11021" s="9">
        <v>1.0924419164657593</v>
      </c>
      <c r="K11021" s="9">
        <v>0</v>
      </c>
      <c r="L11021" s="9">
        <v>77.172508239746094</v>
      </c>
    </row>
    <row r="11022" spans="1:12" x14ac:dyDescent="0.25">
      <c r="A11022" s="5" t="str">
        <f t="shared" si="172"/>
        <v>1SublapSCEC101105</v>
      </c>
      <c r="B11022" s="9">
        <v>1</v>
      </c>
      <c r="C11022" t="s">
        <v>133</v>
      </c>
      <c r="D11022" t="s">
        <v>144</v>
      </c>
      <c r="E11022" s="9">
        <v>10</v>
      </c>
      <c r="F11022" s="9">
        <v>1</v>
      </c>
      <c r="G11022" s="9">
        <v>10</v>
      </c>
      <c r="H11022" s="9">
        <v>5</v>
      </c>
      <c r="I11022" s="9">
        <v>1.0170705318450928</v>
      </c>
      <c r="J11022" s="9">
        <v>1.0170705318450928</v>
      </c>
      <c r="K11022" s="9">
        <v>0</v>
      </c>
      <c r="L11022" s="9">
        <v>76.963218688964844</v>
      </c>
    </row>
    <row r="11023" spans="1:12" x14ac:dyDescent="0.25">
      <c r="A11023" s="5" t="str">
        <f t="shared" si="172"/>
        <v>1SublapSCEC101106</v>
      </c>
      <c r="B11023" s="9">
        <v>1</v>
      </c>
      <c r="C11023" t="s">
        <v>133</v>
      </c>
      <c r="D11023" t="s">
        <v>144</v>
      </c>
      <c r="E11023" s="9">
        <v>10</v>
      </c>
      <c r="F11023" s="9">
        <v>1</v>
      </c>
      <c r="G11023" s="9">
        <v>10</v>
      </c>
      <c r="H11023" s="9">
        <v>6</v>
      </c>
      <c r="I11023" s="9">
        <v>1.0001957416534424</v>
      </c>
      <c r="J11023" s="9">
        <v>1.0001957416534424</v>
      </c>
      <c r="K11023" s="9">
        <v>0</v>
      </c>
      <c r="L11023" s="9">
        <v>77.738838195800781</v>
      </c>
    </row>
    <row r="11024" spans="1:12" x14ac:dyDescent="0.25">
      <c r="A11024" s="5" t="str">
        <f t="shared" si="172"/>
        <v>1SublapSCEC101107</v>
      </c>
      <c r="B11024" s="9">
        <v>1</v>
      </c>
      <c r="C11024" t="s">
        <v>133</v>
      </c>
      <c r="D11024" t="s">
        <v>144</v>
      </c>
      <c r="E11024" s="9">
        <v>10</v>
      </c>
      <c r="F11024" s="9">
        <v>1</v>
      </c>
      <c r="G11024" s="9">
        <v>10</v>
      </c>
      <c r="H11024" s="9">
        <v>7</v>
      </c>
      <c r="I11024" s="9">
        <v>0.98165589570999146</v>
      </c>
      <c r="J11024" s="9">
        <v>0.98165589570999146</v>
      </c>
      <c r="K11024" s="9">
        <v>0</v>
      </c>
      <c r="L11024" s="9">
        <v>77.827911376953125</v>
      </c>
    </row>
    <row r="11025" spans="1:12" x14ac:dyDescent="0.25">
      <c r="A11025" s="5" t="str">
        <f t="shared" si="172"/>
        <v>1SublapSCEC101108</v>
      </c>
      <c r="B11025" s="9">
        <v>1</v>
      </c>
      <c r="C11025" t="s">
        <v>133</v>
      </c>
      <c r="D11025" t="s">
        <v>144</v>
      </c>
      <c r="E11025" s="9">
        <v>10</v>
      </c>
      <c r="F11025" s="9">
        <v>1</v>
      </c>
      <c r="G11025" s="9">
        <v>10</v>
      </c>
      <c r="H11025" s="9">
        <v>8</v>
      </c>
      <c r="I11025" s="9">
        <v>0.96032536029815674</v>
      </c>
      <c r="J11025" s="9">
        <v>0.96032536029815674</v>
      </c>
      <c r="K11025" s="9">
        <v>0</v>
      </c>
      <c r="L11025" s="9">
        <v>77.958747863769531</v>
      </c>
    </row>
    <row r="11026" spans="1:12" x14ac:dyDescent="0.25">
      <c r="A11026" s="5" t="str">
        <f t="shared" si="172"/>
        <v>1SublapSCEC101109</v>
      </c>
      <c r="B11026" s="9">
        <v>1</v>
      </c>
      <c r="C11026" t="s">
        <v>133</v>
      </c>
      <c r="D11026" t="s">
        <v>144</v>
      </c>
      <c r="E11026" s="9">
        <v>10</v>
      </c>
      <c r="F11026" s="9">
        <v>1</v>
      </c>
      <c r="G11026" s="9">
        <v>10</v>
      </c>
      <c r="H11026" s="9">
        <v>9</v>
      </c>
      <c r="I11026" s="9">
        <v>0.77361869812011719</v>
      </c>
      <c r="J11026" s="9">
        <v>0.77361869812011719</v>
      </c>
      <c r="K11026" s="9">
        <v>0</v>
      </c>
      <c r="L11026" s="9">
        <v>77.833251953125</v>
      </c>
    </row>
    <row r="11027" spans="1:12" x14ac:dyDescent="0.25">
      <c r="A11027" s="5" t="str">
        <f t="shared" si="172"/>
        <v>1SublapSCEC1011010</v>
      </c>
      <c r="B11027" s="9">
        <v>1</v>
      </c>
      <c r="C11027" t="s">
        <v>133</v>
      </c>
      <c r="D11027" t="s">
        <v>144</v>
      </c>
      <c r="E11027" s="9">
        <v>10</v>
      </c>
      <c r="F11027" s="9">
        <v>1</v>
      </c>
      <c r="G11027" s="9">
        <v>10</v>
      </c>
      <c r="H11027" s="9">
        <v>10</v>
      </c>
      <c r="I11027" s="9">
        <v>0.69974339008331299</v>
      </c>
      <c r="J11027" s="9">
        <v>0.69974339008331299</v>
      </c>
      <c r="K11027" s="9">
        <v>0</v>
      </c>
      <c r="L11027" s="9">
        <v>82.096778869628906</v>
      </c>
    </row>
    <row r="11028" spans="1:12" x14ac:dyDescent="0.25">
      <c r="A11028" s="5" t="str">
        <f t="shared" si="172"/>
        <v>1SublapSCEC1011011</v>
      </c>
      <c r="B11028" s="9">
        <v>1</v>
      </c>
      <c r="C11028" t="s">
        <v>133</v>
      </c>
      <c r="D11028" t="s">
        <v>144</v>
      </c>
      <c r="E11028" s="9">
        <v>10</v>
      </c>
      <c r="F11028" s="9">
        <v>1</v>
      </c>
      <c r="G11028" s="9">
        <v>10</v>
      </c>
      <c r="H11028" s="9">
        <v>11</v>
      </c>
      <c r="I11028" s="9">
        <v>0.79941987991333008</v>
      </c>
      <c r="J11028" s="9">
        <v>0.79941987991333008</v>
      </c>
      <c r="K11028" s="9">
        <v>0</v>
      </c>
      <c r="L11028" s="9">
        <v>86.463180541992188</v>
      </c>
    </row>
    <row r="11029" spans="1:12" x14ac:dyDescent="0.25">
      <c r="A11029" s="5" t="str">
        <f t="shared" si="172"/>
        <v>1SublapSCEC1011012</v>
      </c>
      <c r="B11029" s="9">
        <v>1</v>
      </c>
      <c r="C11029" t="s">
        <v>133</v>
      </c>
      <c r="D11029" t="s">
        <v>144</v>
      </c>
      <c r="E11029" s="9">
        <v>10</v>
      </c>
      <c r="F11029" s="9">
        <v>1</v>
      </c>
      <c r="G11029" s="9">
        <v>10</v>
      </c>
      <c r="H11029" s="9">
        <v>12</v>
      </c>
      <c r="I11029" s="9">
        <v>1.0190483331680298</v>
      </c>
      <c r="J11029" s="9">
        <v>1.0190483331680298</v>
      </c>
      <c r="K11029" s="9">
        <v>0</v>
      </c>
      <c r="L11029" s="9">
        <v>91.027877807617188</v>
      </c>
    </row>
    <row r="11030" spans="1:12" x14ac:dyDescent="0.25">
      <c r="A11030" s="5" t="str">
        <f t="shared" si="172"/>
        <v>1SublapSCEC1011013</v>
      </c>
      <c r="B11030" s="9">
        <v>1</v>
      </c>
      <c r="C11030" t="s">
        <v>133</v>
      </c>
      <c r="D11030" t="s">
        <v>144</v>
      </c>
      <c r="E11030" s="9">
        <v>10</v>
      </c>
      <c r="F11030" s="9">
        <v>1</v>
      </c>
      <c r="G11030" s="9">
        <v>10</v>
      </c>
      <c r="H11030" s="9">
        <v>13</v>
      </c>
      <c r="I11030" s="9">
        <v>1.3483123779296875</v>
      </c>
      <c r="J11030" s="9">
        <v>1.3483123779296875</v>
      </c>
      <c r="K11030" s="9">
        <v>0</v>
      </c>
      <c r="L11030" s="9">
        <v>94.323478698730469</v>
      </c>
    </row>
    <row r="11031" spans="1:12" x14ac:dyDescent="0.25">
      <c r="A11031" s="5" t="str">
        <f t="shared" si="172"/>
        <v>1SublapSCEC1011014</v>
      </c>
      <c r="B11031" s="9">
        <v>1</v>
      </c>
      <c r="C11031" t="s">
        <v>133</v>
      </c>
      <c r="D11031" t="s">
        <v>144</v>
      </c>
      <c r="E11031" s="9">
        <v>10</v>
      </c>
      <c r="F11031" s="9">
        <v>1</v>
      </c>
      <c r="G11031" s="9">
        <v>10</v>
      </c>
      <c r="H11031" s="9">
        <v>14</v>
      </c>
      <c r="I11031" s="9">
        <v>1.7387665510177612</v>
      </c>
      <c r="J11031" s="9">
        <v>1.7387665510177612</v>
      </c>
      <c r="K11031" s="9">
        <v>0</v>
      </c>
      <c r="L11031" s="9">
        <v>96.45880126953125</v>
      </c>
    </row>
    <row r="11032" spans="1:12" x14ac:dyDescent="0.25">
      <c r="A11032" s="5" t="str">
        <f t="shared" si="172"/>
        <v>1SublapSCEC1011015</v>
      </c>
      <c r="B11032" s="9">
        <v>1</v>
      </c>
      <c r="C11032" t="s">
        <v>133</v>
      </c>
      <c r="D11032" t="s">
        <v>144</v>
      </c>
      <c r="E11032" s="9">
        <v>10</v>
      </c>
      <c r="F11032" s="9">
        <v>1</v>
      </c>
      <c r="G11032" s="9">
        <v>10</v>
      </c>
      <c r="H11032" s="9">
        <v>15</v>
      </c>
      <c r="I11032" s="9">
        <v>2.1305215358734131</v>
      </c>
      <c r="J11032" s="9">
        <v>2.1305215358734131</v>
      </c>
      <c r="K11032" s="9">
        <v>0</v>
      </c>
      <c r="L11032" s="9">
        <v>97.914772033691406</v>
      </c>
    </row>
    <row r="11033" spans="1:12" x14ac:dyDescent="0.25">
      <c r="A11033" s="5" t="str">
        <f t="shared" si="172"/>
        <v>1SublapSCEC1011016</v>
      </c>
      <c r="B11033" s="9">
        <v>1</v>
      </c>
      <c r="C11033" t="s">
        <v>133</v>
      </c>
      <c r="D11033" t="s">
        <v>144</v>
      </c>
      <c r="E11033" s="9">
        <v>10</v>
      </c>
      <c r="F11033" s="9">
        <v>1</v>
      </c>
      <c r="G11033" s="9">
        <v>10</v>
      </c>
      <c r="H11033" s="9">
        <v>16</v>
      </c>
      <c r="I11033" s="9">
        <v>2.5449252128601074</v>
      </c>
      <c r="J11033" s="9">
        <v>2.5449252128601074</v>
      </c>
      <c r="K11033" s="9">
        <v>0</v>
      </c>
      <c r="L11033" s="9">
        <v>98.871589660644531</v>
      </c>
    </row>
    <row r="11034" spans="1:12" x14ac:dyDescent="0.25">
      <c r="A11034" s="5" t="str">
        <f t="shared" si="172"/>
        <v>1SublapSCEC1011017</v>
      </c>
      <c r="B11034" s="9">
        <v>1</v>
      </c>
      <c r="C11034" t="s">
        <v>133</v>
      </c>
      <c r="D11034" t="s">
        <v>144</v>
      </c>
      <c r="E11034" s="9">
        <v>10</v>
      </c>
      <c r="F11034" s="9">
        <v>1</v>
      </c>
      <c r="G11034" s="9">
        <v>10</v>
      </c>
      <c r="H11034" s="9">
        <v>17</v>
      </c>
      <c r="I11034" s="9">
        <v>2.8589844703674316</v>
      </c>
      <c r="J11034" s="9">
        <v>1.6549886465072632</v>
      </c>
      <c r="K11034" s="9">
        <v>2.0412910729646683E-2</v>
      </c>
      <c r="L11034" s="9">
        <v>98.960800170898438</v>
      </c>
    </row>
    <row r="11035" spans="1:12" x14ac:dyDescent="0.25">
      <c r="A11035" s="5" t="str">
        <f t="shared" si="172"/>
        <v>1SublapSCEC1011018</v>
      </c>
      <c r="B11035" s="9">
        <v>1</v>
      </c>
      <c r="C11035" t="s">
        <v>133</v>
      </c>
      <c r="D11035" t="s">
        <v>144</v>
      </c>
      <c r="E11035" s="9">
        <v>10</v>
      </c>
      <c r="F11035" s="9">
        <v>1</v>
      </c>
      <c r="G11035" s="9">
        <v>10</v>
      </c>
      <c r="H11035" s="9">
        <v>18</v>
      </c>
      <c r="I11035" s="9">
        <v>3.1151673793792725</v>
      </c>
      <c r="J11035" s="9">
        <v>2.4151496887207031</v>
      </c>
      <c r="K11035" s="9">
        <v>3.2515689730644226E-2</v>
      </c>
      <c r="L11035" s="9">
        <v>98.05810546875</v>
      </c>
    </row>
    <row r="11036" spans="1:12" x14ac:dyDescent="0.25">
      <c r="A11036" s="5" t="str">
        <f t="shared" si="172"/>
        <v>1SublapSCEC1011019</v>
      </c>
      <c r="B11036" s="9">
        <v>1</v>
      </c>
      <c r="C11036" t="s">
        <v>133</v>
      </c>
      <c r="D11036" t="s">
        <v>144</v>
      </c>
      <c r="E11036" s="9">
        <v>10</v>
      </c>
      <c r="F11036" s="9">
        <v>1</v>
      </c>
      <c r="G11036" s="9">
        <v>10</v>
      </c>
      <c r="H11036" s="9">
        <v>19</v>
      </c>
      <c r="I11036" s="9">
        <v>3.1813015937805176</v>
      </c>
      <c r="J11036" s="9">
        <v>2.7613792419433594</v>
      </c>
      <c r="K11036" s="9">
        <v>2.0183082669973373E-2</v>
      </c>
      <c r="L11036" s="9">
        <v>95.890724182128906</v>
      </c>
    </row>
    <row r="11037" spans="1:12" x14ac:dyDescent="0.25">
      <c r="A11037" s="5" t="str">
        <f t="shared" si="172"/>
        <v>1SublapSCEC1011020</v>
      </c>
      <c r="B11037" s="9">
        <v>1</v>
      </c>
      <c r="C11037" t="s">
        <v>133</v>
      </c>
      <c r="D11037" t="s">
        <v>144</v>
      </c>
      <c r="E11037" s="9">
        <v>10</v>
      </c>
      <c r="F11037" s="9">
        <v>1</v>
      </c>
      <c r="G11037" s="9">
        <v>10</v>
      </c>
      <c r="H11037" s="9">
        <v>20</v>
      </c>
      <c r="I11037" s="9">
        <v>2.9869406223297119</v>
      </c>
      <c r="J11037" s="9">
        <v>2.7107560634613037</v>
      </c>
      <c r="K11037" s="9">
        <v>1.0569687001407146E-2</v>
      </c>
      <c r="L11037" s="9">
        <v>91.781135559082031</v>
      </c>
    </row>
    <row r="11038" spans="1:12" x14ac:dyDescent="0.25">
      <c r="A11038" s="5" t="str">
        <f t="shared" si="172"/>
        <v>1SublapSCEC1011021</v>
      </c>
      <c r="B11038" s="9">
        <v>1</v>
      </c>
      <c r="C11038" t="s">
        <v>133</v>
      </c>
      <c r="D11038" t="s">
        <v>144</v>
      </c>
      <c r="E11038" s="9">
        <v>10</v>
      </c>
      <c r="F11038" s="9">
        <v>1</v>
      </c>
      <c r="G11038" s="9">
        <v>10</v>
      </c>
      <c r="H11038" s="9">
        <v>21</v>
      </c>
      <c r="I11038" s="9">
        <v>2.8192267417907715</v>
      </c>
      <c r="J11038" s="9">
        <v>2.5744595527648926</v>
      </c>
      <c r="K11038" s="9">
        <v>1.269842591136694E-2</v>
      </c>
      <c r="L11038" s="9">
        <v>89.0115966796875</v>
      </c>
    </row>
    <row r="11039" spans="1:12" x14ac:dyDescent="0.25">
      <c r="A11039" s="5" t="str">
        <f t="shared" si="172"/>
        <v>1SublapSCEC1011022</v>
      </c>
      <c r="B11039" s="9">
        <v>1</v>
      </c>
      <c r="C11039" t="s">
        <v>133</v>
      </c>
      <c r="D11039" t="s">
        <v>144</v>
      </c>
      <c r="E11039" s="9">
        <v>10</v>
      </c>
      <c r="F11039" s="9">
        <v>1</v>
      </c>
      <c r="G11039" s="9">
        <v>10</v>
      </c>
      <c r="H11039" s="9">
        <v>22</v>
      </c>
      <c r="I11039" s="9">
        <v>2.6466095447540283</v>
      </c>
      <c r="J11039" s="9">
        <v>3.1896443367004395</v>
      </c>
      <c r="K11039" s="9">
        <v>1.8890684470534325E-2</v>
      </c>
      <c r="L11039" s="9">
        <v>86.224227905273438</v>
      </c>
    </row>
    <row r="11040" spans="1:12" x14ac:dyDescent="0.25">
      <c r="A11040" s="5" t="str">
        <f t="shared" si="172"/>
        <v>1SublapSCEC1011023</v>
      </c>
      <c r="B11040" s="9">
        <v>1</v>
      </c>
      <c r="C11040" t="s">
        <v>133</v>
      </c>
      <c r="D11040" t="s">
        <v>144</v>
      </c>
      <c r="E11040" s="9">
        <v>10</v>
      </c>
      <c r="F11040" s="9">
        <v>1</v>
      </c>
      <c r="G11040" s="9">
        <v>10</v>
      </c>
      <c r="H11040" s="9">
        <v>23</v>
      </c>
      <c r="I11040" s="9">
        <v>2.3287348747253418</v>
      </c>
      <c r="J11040" s="9">
        <v>2.5338997840881348</v>
      </c>
      <c r="K11040" s="9">
        <v>1.2784466147422791E-2</v>
      </c>
      <c r="L11040" s="9">
        <v>83.302162170410156</v>
      </c>
    </row>
    <row r="11041" spans="1:12" x14ac:dyDescent="0.25">
      <c r="A11041" s="5" t="str">
        <f t="shared" si="172"/>
        <v>1SublapSCEC1011024</v>
      </c>
      <c r="B11041" s="9">
        <v>1</v>
      </c>
      <c r="C11041" t="s">
        <v>133</v>
      </c>
      <c r="D11041" t="s">
        <v>144</v>
      </c>
      <c r="E11041" s="9">
        <v>10</v>
      </c>
      <c r="F11041" s="9">
        <v>1</v>
      </c>
      <c r="G11041" s="9">
        <v>10</v>
      </c>
      <c r="H11041" s="9">
        <v>24</v>
      </c>
      <c r="I11041" s="9">
        <v>1.9492603540420532</v>
      </c>
      <c r="J11041" s="9">
        <v>2.0589616298675537</v>
      </c>
      <c r="K11041" s="9">
        <v>1.0306011885404587E-2</v>
      </c>
      <c r="L11041" s="9">
        <v>81.574798583984375</v>
      </c>
    </row>
    <row r="11042" spans="1:12" x14ac:dyDescent="0.25">
      <c r="A11042" s="5" t="str">
        <f t="shared" si="172"/>
        <v>1SublapSCEC11021</v>
      </c>
      <c r="B11042" s="9">
        <v>1</v>
      </c>
      <c r="C11042" t="s">
        <v>133</v>
      </c>
      <c r="D11042" t="s">
        <v>144</v>
      </c>
      <c r="E11042" s="9">
        <v>11</v>
      </c>
      <c r="F11042" s="9">
        <v>0</v>
      </c>
      <c r="G11042" s="9">
        <v>2</v>
      </c>
      <c r="H11042" s="9">
        <v>1</v>
      </c>
      <c r="I11042" s="9">
        <v>0.72884839773178101</v>
      </c>
      <c r="J11042" s="9">
        <v>0.72884839773178101</v>
      </c>
      <c r="K11042" s="9">
        <v>0</v>
      </c>
      <c r="L11042" s="9">
        <v>56.921669006347656</v>
      </c>
    </row>
    <row r="11043" spans="1:12" x14ac:dyDescent="0.25">
      <c r="A11043" s="5" t="str">
        <f t="shared" si="172"/>
        <v>1SublapSCEC11022</v>
      </c>
      <c r="B11043" s="9">
        <v>1</v>
      </c>
      <c r="C11043" t="s">
        <v>133</v>
      </c>
      <c r="D11043" t="s">
        <v>144</v>
      </c>
      <c r="E11043" s="9">
        <v>11</v>
      </c>
      <c r="F11043" s="9">
        <v>0</v>
      </c>
      <c r="G11043" s="9">
        <v>2</v>
      </c>
      <c r="H11043" s="9">
        <v>2</v>
      </c>
      <c r="I11043" s="9">
        <v>0.66131889820098877</v>
      </c>
      <c r="J11043" s="9">
        <v>0.66131889820098877</v>
      </c>
      <c r="K11043" s="9">
        <v>0</v>
      </c>
      <c r="L11043" s="9">
        <v>55.763202667236328</v>
      </c>
    </row>
    <row r="11044" spans="1:12" x14ac:dyDescent="0.25">
      <c r="A11044" s="5" t="str">
        <f t="shared" si="172"/>
        <v>1SublapSCEC11023</v>
      </c>
      <c r="B11044" s="9">
        <v>1</v>
      </c>
      <c r="C11044" t="s">
        <v>133</v>
      </c>
      <c r="D11044" t="s">
        <v>144</v>
      </c>
      <c r="E11044" s="9">
        <v>11</v>
      </c>
      <c r="F11044" s="9">
        <v>0</v>
      </c>
      <c r="G11044" s="9">
        <v>2</v>
      </c>
      <c r="H11044" s="9">
        <v>3</v>
      </c>
      <c r="I11044" s="9">
        <v>0.61244678497314453</v>
      </c>
      <c r="J11044" s="9">
        <v>0.61244678497314453</v>
      </c>
      <c r="K11044" s="9">
        <v>0</v>
      </c>
      <c r="L11044" s="9">
        <v>54.680038452148438</v>
      </c>
    </row>
    <row r="11045" spans="1:12" x14ac:dyDescent="0.25">
      <c r="A11045" s="5" t="str">
        <f t="shared" si="172"/>
        <v>1SublapSCEC11024</v>
      </c>
      <c r="B11045" s="9">
        <v>1</v>
      </c>
      <c r="C11045" t="s">
        <v>133</v>
      </c>
      <c r="D11045" t="s">
        <v>144</v>
      </c>
      <c r="E11045" s="9">
        <v>11</v>
      </c>
      <c r="F11045" s="9">
        <v>0</v>
      </c>
      <c r="G11045" s="9">
        <v>2</v>
      </c>
      <c r="H11045" s="9">
        <v>4</v>
      </c>
      <c r="I11045" s="9">
        <v>0.58008527755737305</v>
      </c>
      <c r="J11045" s="9">
        <v>0.58008527755737305</v>
      </c>
      <c r="K11045" s="9">
        <v>0</v>
      </c>
      <c r="L11045" s="9">
        <v>53.834163665771484</v>
      </c>
    </row>
    <row r="11046" spans="1:12" x14ac:dyDescent="0.25">
      <c r="A11046" s="5" t="str">
        <f t="shared" si="172"/>
        <v>1SublapSCEC11025</v>
      </c>
      <c r="B11046" s="9">
        <v>1</v>
      </c>
      <c r="C11046" t="s">
        <v>133</v>
      </c>
      <c r="D11046" t="s">
        <v>144</v>
      </c>
      <c r="E11046" s="9">
        <v>11</v>
      </c>
      <c r="F11046" s="9">
        <v>0</v>
      </c>
      <c r="G11046" s="9">
        <v>2</v>
      </c>
      <c r="H11046" s="9">
        <v>5</v>
      </c>
      <c r="I11046" s="9">
        <v>0.56897777318954468</v>
      </c>
      <c r="J11046" s="9">
        <v>0.56897777318954468</v>
      </c>
      <c r="K11046" s="9">
        <v>0</v>
      </c>
      <c r="L11046" s="9">
        <v>53.197048187255859</v>
      </c>
    </row>
    <row r="11047" spans="1:12" x14ac:dyDescent="0.25">
      <c r="A11047" s="5" t="str">
        <f t="shared" si="172"/>
        <v>1SublapSCEC11026</v>
      </c>
      <c r="B11047" s="9">
        <v>1</v>
      </c>
      <c r="C11047" t="s">
        <v>133</v>
      </c>
      <c r="D11047" t="s">
        <v>144</v>
      </c>
      <c r="E11047" s="9">
        <v>11</v>
      </c>
      <c r="F11047" s="9">
        <v>0</v>
      </c>
      <c r="G11047" s="9">
        <v>2</v>
      </c>
      <c r="H11047" s="9">
        <v>6</v>
      </c>
      <c r="I11047" s="9">
        <v>0.58838087320327759</v>
      </c>
      <c r="J11047" s="9">
        <v>0.58838087320327759</v>
      </c>
      <c r="K11047" s="9">
        <v>0</v>
      </c>
      <c r="L11047" s="9">
        <v>52.788112640380859</v>
      </c>
    </row>
    <row r="11048" spans="1:12" x14ac:dyDescent="0.25">
      <c r="A11048" s="5" t="str">
        <f t="shared" si="172"/>
        <v>1SublapSCEC11027</v>
      </c>
      <c r="B11048" s="9">
        <v>1</v>
      </c>
      <c r="C11048" t="s">
        <v>133</v>
      </c>
      <c r="D11048" t="s">
        <v>144</v>
      </c>
      <c r="E11048" s="9">
        <v>11</v>
      </c>
      <c r="F11048" s="9">
        <v>0</v>
      </c>
      <c r="G11048" s="9">
        <v>2</v>
      </c>
      <c r="H11048" s="9">
        <v>7</v>
      </c>
      <c r="I11048" s="9">
        <v>0.64111542701721191</v>
      </c>
      <c r="J11048" s="9">
        <v>0.64111542701721191</v>
      </c>
      <c r="K11048" s="9">
        <v>0</v>
      </c>
      <c r="L11048" s="9">
        <v>51.932361602783203</v>
      </c>
    </row>
    <row r="11049" spans="1:12" x14ac:dyDescent="0.25">
      <c r="A11049" s="5" t="str">
        <f t="shared" si="172"/>
        <v>1SublapSCEC11028</v>
      </c>
      <c r="B11049" s="9">
        <v>1</v>
      </c>
      <c r="C11049" t="s">
        <v>133</v>
      </c>
      <c r="D11049" t="s">
        <v>144</v>
      </c>
      <c r="E11049" s="9">
        <v>11</v>
      </c>
      <c r="F11049" s="9">
        <v>0</v>
      </c>
      <c r="G11049" s="9">
        <v>2</v>
      </c>
      <c r="H11049" s="9">
        <v>8</v>
      </c>
      <c r="I11049" s="9">
        <v>0.58795046806335449</v>
      </c>
      <c r="J11049" s="9">
        <v>0.58795046806335449</v>
      </c>
      <c r="K11049" s="9">
        <v>0</v>
      </c>
      <c r="L11049" s="9">
        <v>51.361804962158203</v>
      </c>
    </row>
    <row r="11050" spans="1:12" x14ac:dyDescent="0.25">
      <c r="A11050" s="5" t="str">
        <f t="shared" si="172"/>
        <v>1SublapSCEC11029</v>
      </c>
      <c r="B11050" s="9">
        <v>1</v>
      </c>
      <c r="C11050" t="s">
        <v>133</v>
      </c>
      <c r="D11050" t="s">
        <v>144</v>
      </c>
      <c r="E11050" s="9">
        <v>11</v>
      </c>
      <c r="F11050" s="9">
        <v>0</v>
      </c>
      <c r="G11050" s="9">
        <v>2</v>
      </c>
      <c r="H11050" s="9">
        <v>9</v>
      </c>
      <c r="I11050" s="9">
        <v>0.41891643404960632</v>
      </c>
      <c r="J11050" s="9">
        <v>0.41891643404960632</v>
      </c>
      <c r="K11050" s="9">
        <v>0</v>
      </c>
      <c r="L11050" s="9">
        <v>54.909732818603516</v>
      </c>
    </row>
    <row r="11051" spans="1:12" x14ac:dyDescent="0.25">
      <c r="A11051" s="5" t="str">
        <f t="shared" si="172"/>
        <v>1SublapSCEC110210</v>
      </c>
      <c r="B11051" s="9">
        <v>1</v>
      </c>
      <c r="C11051" t="s">
        <v>133</v>
      </c>
      <c r="D11051" t="s">
        <v>144</v>
      </c>
      <c r="E11051" s="9">
        <v>11</v>
      </c>
      <c r="F11051" s="9">
        <v>0</v>
      </c>
      <c r="G11051" s="9">
        <v>2</v>
      </c>
      <c r="H11051" s="9">
        <v>10</v>
      </c>
      <c r="I11051" s="9">
        <v>0.23801702260971069</v>
      </c>
      <c r="J11051" s="9">
        <v>0.23801702260971069</v>
      </c>
      <c r="K11051" s="9">
        <v>0</v>
      </c>
      <c r="L11051" s="9">
        <v>61.336399078369141</v>
      </c>
    </row>
    <row r="11052" spans="1:12" x14ac:dyDescent="0.25">
      <c r="A11052" s="5" t="str">
        <f t="shared" si="172"/>
        <v>1SublapSCEC110211</v>
      </c>
      <c r="B11052" s="9">
        <v>1</v>
      </c>
      <c r="C11052" t="s">
        <v>133</v>
      </c>
      <c r="D11052" t="s">
        <v>144</v>
      </c>
      <c r="E11052" s="9">
        <v>11</v>
      </c>
      <c r="F11052" s="9">
        <v>0</v>
      </c>
      <c r="G11052" s="9">
        <v>2</v>
      </c>
      <c r="H11052" s="9">
        <v>11</v>
      </c>
      <c r="I11052" s="9">
        <v>6.0315307229757309E-2</v>
      </c>
      <c r="J11052" s="9">
        <v>6.0315307229757309E-2</v>
      </c>
      <c r="K11052" s="9">
        <v>0</v>
      </c>
      <c r="L11052" s="9">
        <v>68.191184997558594</v>
      </c>
    </row>
    <row r="11053" spans="1:12" x14ac:dyDescent="0.25">
      <c r="A11053" s="5" t="str">
        <f t="shared" si="172"/>
        <v>1SublapSCEC110212</v>
      </c>
      <c r="B11053" s="9">
        <v>1</v>
      </c>
      <c r="C11053" t="s">
        <v>133</v>
      </c>
      <c r="D11053" t="s">
        <v>144</v>
      </c>
      <c r="E11053" s="9">
        <v>11</v>
      </c>
      <c r="F11053" s="9">
        <v>0</v>
      </c>
      <c r="G11053" s="9">
        <v>2</v>
      </c>
      <c r="H11053" s="9">
        <v>12</v>
      </c>
      <c r="I11053" s="9">
        <v>-5.8831941336393356E-2</v>
      </c>
      <c r="J11053" s="9">
        <v>-5.8831941336393356E-2</v>
      </c>
      <c r="K11053" s="9">
        <v>0</v>
      </c>
      <c r="L11053" s="9">
        <v>73.133934020996094</v>
      </c>
    </row>
    <row r="11054" spans="1:12" x14ac:dyDescent="0.25">
      <c r="A11054" s="5" t="str">
        <f t="shared" si="172"/>
        <v>1SublapSCEC110213</v>
      </c>
      <c r="B11054" s="9">
        <v>1</v>
      </c>
      <c r="C11054" t="s">
        <v>133</v>
      </c>
      <c r="D11054" t="s">
        <v>144</v>
      </c>
      <c r="E11054" s="9">
        <v>11</v>
      </c>
      <c r="F11054" s="9">
        <v>0</v>
      </c>
      <c r="G11054" s="9">
        <v>2</v>
      </c>
      <c r="H11054" s="9">
        <v>13</v>
      </c>
      <c r="I11054" s="9">
        <v>-8.2829169929027557E-2</v>
      </c>
      <c r="J11054" s="9">
        <v>-8.2829169929027557E-2</v>
      </c>
      <c r="K11054" s="9">
        <v>0</v>
      </c>
      <c r="L11054" s="9">
        <v>76.5616455078125</v>
      </c>
    </row>
    <row r="11055" spans="1:12" x14ac:dyDescent="0.25">
      <c r="A11055" s="5" t="str">
        <f t="shared" si="172"/>
        <v>1SublapSCEC110214</v>
      </c>
      <c r="B11055" s="9">
        <v>1</v>
      </c>
      <c r="C11055" t="s">
        <v>133</v>
      </c>
      <c r="D11055" t="s">
        <v>144</v>
      </c>
      <c r="E11055" s="9">
        <v>11</v>
      </c>
      <c r="F11055" s="9">
        <v>0</v>
      </c>
      <c r="G11055" s="9">
        <v>2</v>
      </c>
      <c r="H11055" s="9">
        <v>14</v>
      </c>
      <c r="I11055" s="9">
        <v>-3.0819106847047806E-2</v>
      </c>
      <c r="J11055" s="9">
        <v>-3.0819106847047806E-2</v>
      </c>
      <c r="K11055" s="9">
        <v>0</v>
      </c>
      <c r="L11055" s="9">
        <v>78.140754699707031</v>
      </c>
    </row>
    <row r="11056" spans="1:12" x14ac:dyDescent="0.25">
      <c r="A11056" s="5" t="str">
        <f t="shared" si="172"/>
        <v>1SublapSCEC110215</v>
      </c>
      <c r="B11056" s="9">
        <v>1</v>
      </c>
      <c r="C11056" t="s">
        <v>133</v>
      </c>
      <c r="D11056" t="s">
        <v>144</v>
      </c>
      <c r="E11056" s="9">
        <v>11</v>
      </c>
      <c r="F11056" s="9">
        <v>0</v>
      </c>
      <c r="G11056" s="9">
        <v>2</v>
      </c>
      <c r="H11056" s="9">
        <v>15</v>
      </c>
      <c r="I11056" s="9">
        <v>9.1435670852661133E-2</v>
      </c>
      <c r="J11056" s="9">
        <v>9.1435670852661133E-2</v>
      </c>
      <c r="K11056" s="9">
        <v>0</v>
      </c>
      <c r="L11056" s="9">
        <v>79.072975158691406</v>
      </c>
    </row>
    <row r="11057" spans="1:12" x14ac:dyDescent="0.25">
      <c r="A11057" s="5" t="str">
        <f t="shared" si="172"/>
        <v>1SublapSCEC110216</v>
      </c>
      <c r="B11057" s="9">
        <v>1</v>
      </c>
      <c r="C11057" t="s">
        <v>133</v>
      </c>
      <c r="D11057" t="s">
        <v>144</v>
      </c>
      <c r="E11057" s="9">
        <v>11</v>
      </c>
      <c r="F11057" s="9">
        <v>0</v>
      </c>
      <c r="G11057" s="9">
        <v>2</v>
      </c>
      <c r="H11057" s="9">
        <v>16</v>
      </c>
      <c r="I11057" s="9">
        <v>0.28991875052452087</v>
      </c>
      <c r="J11057" s="9">
        <v>0.28991875052452087</v>
      </c>
      <c r="K11057" s="9">
        <v>0</v>
      </c>
      <c r="L11057" s="9">
        <v>79.531524658203125</v>
      </c>
    </row>
    <row r="11058" spans="1:12" x14ac:dyDescent="0.25">
      <c r="A11058" s="5" t="str">
        <f t="shared" si="172"/>
        <v>1SublapSCEC110217</v>
      </c>
      <c r="B11058" s="9">
        <v>1</v>
      </c>
      <c r="C11058" t="s">
        <v>133</v>
      </c>
      <c r="D11058" t="s">
        <v>144</v>
      </c>
      <c r="E11058" s="9">
        <v>11</v>
      </c>
      <c r="F11058" s="9">
        <v>0</v>
      </c>
      <c r="G11058" s="9">
        <v>2</v>
      </c>
      <c r="H11058" s="9">
        <v>17</v>
      </c>
      <c r="I11058" s="9">
        <v>0.52844732999801636</v>
      </c>
      <c r="J11058" s="9">
        <v>0.42987155914306641</v>
      </c>
      <c r="K11058" s="9">
        <v>7.5662747025489807E-2</v>
      </c>
      <c r="L11058" s="9">
        <v>78.867691040039063</v>
      </c>
    </row>
    <row r="11059" spans="1:12" x14ac:dyDescent="0.25">
      <c r="A11059" s="5" t="str">
        <f t="shared" si="172"/>
        <v>1SublapSCEC110218</v>
      </c>
      <c r="B11059" s="9">
        <v>1</v>
      </c>
      <c r="C11059" t="s">
        <v>133</v>
      </c>
      <c r="D11059" t="s">
        <v>144</v>
      </c>
      <c r="E11059" s="9">
        <v>11</v>
      </c>
      <c r="F11059" s="9">
        <v>0</v>
      </c>
      <c r="G11059" s="9">
        <v>2</v>
      </c>
      <c r="H11059" s="9">
        <v>18</v>
      </c>
      <c r="I11059" s="9">
        <v>0.77926146984100342</v>
      </c>
      <c r="J11059" s="9">
        <v>0.68204480409622192</v>
      </c>
      <c r="K11059" s="9">
        <v>4.8608332872390747E-2</v>
      </c>
      <c r="L11059" s="9">
        <v>75.892120361328125</v>
      </c>
    </row>
    <row r="11060" spans="1:12" x14ac:dyDescent="0.25">
      <c r="A11060" s="5" t="str">
        <f t="shared" si="172"/>
        <v>1SublapSCEC110219</v>
      </c>
      <c r="B11060" s="9">
        <v>1</v>
      </c>
      <c r="C11060" t="s">
        <v>133</v>
      </c>
      <c r="D11060" t="s">
        <v>144</v>
      </c>
      <c r="E11060" s="9">
        <v>11</v>
      </c>
      <c r="F11060" s="9">
        <v>0</v>
      </c>
      <c r="G11060" s="9">
        <v>2</v>
      </c>
      <c r="H11060" s="9">
        <v>19</v>
      </c>
      <c r="I11060" s="9">
        <v>0.95663994550704956</v>
      </c>
      <c r="J11060" s="9">
        <v>0.9045490026473999</v>
      </c>
      <c r="K11060" s="9">
        <v>2.6045458391308784E-2</v>
      </c>
      <c r="L11060" s="9">
        <v>71.364852905273438</v>
      </c>
    </row>
    <row r="11061" spans="1:12" x14ac:dyDescent="0.25">
      <c r="A11061" s="5" t="str">
        <f t="shared" si="172"/>
        <v>1SublapSCEC110220</v>
      </c>
      <c r="B11061" s="9">
        <v>1</v>
      </c>
      <c r="C11061" t="s">
        <v>133</v>
      </c>
      <c r="D11061" t="s">
        <v>144</v>
      </c>
      <c r="E11061" s="9">
        <v>11</v>
      </c>
      <c r="F11061" s="9">
        <v>0</v>
      </c>
      <c r="G11061" s="9">
        <v>2</v>
      </c>
      <c r="H11061" s="9">
        <v>20</v>
      </c>
      <c r="I11061" s="9">
        <v>1.0201250314712524</v>
      </c>
      <c r="J11061" s="9">
        <v>1.0100160837173462</v>
      </c>
      <c r="K11061" s="9">
        <v>5.0544673576951027E-3</v>
      </c>
      <c r="L11061" s="9">
        <v>68.325836181640625</v>
      </c>
    </row>
    <row r="11062" spans="1:12" x14ac:dyDescent="0.25">
      <c r="A11062" s="5" t="str">
        <f t="shared" si="172"/>
        <v>1SublapSCEC110221</v>
      </c>
      <c r="B11062" s="9">
        <v>1</v>
      </c>
      <c r="C11062" t="s">
        <v>133</v>
      </c>
      <c r="D11062" t="s">
        <v>144</v>
      </c>
      <c r="E11062" s="9">
        <v>11</v>
      </c>
      <c r="F11062" s="9">
        <v>0</v>
      </c>
      <c r="G11062" s="9">
        <v>2</v>
      </c>
      <c r="H11062" s="9">
        <v>21</v>
      </c>
      <c r="I11062" s="9">
        <v>1.0401731729507446</v>
      </c>
      <c r="J11062" s="9">
        <v>1.0401731729507446</v>
      </c>
      <c r="K11062" s="9">
        <v>0</v>
      </c>
      <c r="L11062" s="9">
        <v>65.48138427734375</v>
      </c>
    </row>
    <row r="11063" spans="1:12" x14ac:dyDescent="0.25">
      <c r="A11063" s="5" t="str">
        <f t="shared" si="172"/>
        <v>1SublapSCEC110222</v>
      </c>
      <c r="B11063" s="9">
        <v>1</v>
      </c>
      <c r="C11063" t="s">
        <v>133</v>
      </c>
      <c r="D11063" t="s">
        <v>144</v>
      </c>
      <c r="E11063" s="9">
        <v>11</v>
      </c>
      <c r="F11063" s="9">
        <v>0</v>
      </c>
      <c r="G11063" s="9">
        <v>2</v>
      </c>
      <c r="H11063" s="9">
        <v>22</v>
      </c>
      <c r="I11063" s="9">
        <v>1.0067890882492065</v>
      </c>
      <c r="J11063" s="9">
        <v>1.0882716178894043</v>
      </c>
      <c r="K11063" s="9">
        <v>4.0741235017776489E-2</v>
      </c>
      <c r="L11063" s="9">
        <v>63.973163604736328</v>
      </c>
    </row>
    <row r="11064" spans="1:12" x14ac:dyDescent="0.25">
      <c r="A11064" s="5" t="str">
        <f t="shared" si="172"/>
        <v>1SublapSCEC110223</v>
      </c>
      <c r="B11064" s="9">
        <v>1</v>
      </c>
      <c r="C11064" t="s">
        <v>133</v>
      </c>
      <c r="D11064" t="s">
        <v>144</v>
      </c>
      <c r="E11064" s="9">
        <v>11</v>
      </c>
      <c r="F11064" s="9">
        <v>0</v>
      </c>
      <c r="G11064" s="9">
        <v>2</v>
      </c>
      <c r="H11064" s="9">
        <v>23</v>
      </c>
      <c r="I11064" s="9">
        <v>0.92024099826812744</v>
      </c>
      <c r="J11064" s="9">
        <v>0.97612041234970093</v>
      </c>
      <c r="K11064" s="9">
        <v>2.7939707040786743E-2</v>
      </c>
      <c r="L11064" s="9">
        <v>61.634693145751953</v>
      </c>
    </row>
    <row r="11065" spans="1:12" x14ac:dyDescent="0.25">
      <c r="A11065" s="5" t="str">
        <f t="shared" si="172"/>
        <v>1SublapSCEC110224</v>
      </c>
      <c r="B11065" s="9">
        <v>1</v>
      </c>
      <c r="C11065" t="s">
        <v>133</v>
      </c>
      <c r="D11065" t="s">
        <v>144</v>
      </c>
      <c r="E11065" s="9">
        <v>11</v>
      </c>
      <c r="F11065" s="9">
        <v>0</v>
      </c>
      <c r="G11065" s="9">
        <v>2</v>
      </c>
      <c r="H11065" s="9">
        <v>24</v>
      </c>
      <c r="I11065" s="9">
        <v>0.80334103107452393</v>
      </c>
      <c r="J11065" s="9">
        <v>0.8092924952507019</v>
      </c>
      <c r="K11065" s="9">
        <v>2.9757202137261629E-3</v>
      </c>
      <c r="L11065" s="9">
        <v>59.846073150634766</v>
      </c>
    </row>
    <row r="11066" spans="1:12" x14ac:dyDescent="0.25">
      <c r="A11066" s="5" t="str">
        <f t="shared" si="172"/>
        <v>1SublapSCEC110101</v>
      </c>
      <c r="B11066" s="9">
        <v>1</v>
      </c>
      <c r="C11066" t="s">
        <v>133</v>
      </c>
      <c r="D11066" t="s">
        <v>144</v>
      </c>
      <c r="E11066" s="9">
        <v>11</v>
      </c>
      <c r="F11066" s="9">
        <v>0</v>
      </c>
      <c r="G11066" s="9">
        <v>10</v>
      </c>
      <c r="H11066" s="9">
        <v>1</v>
      </c>
      <c r="I11066" s="9">
        <v>1.1355915069580078</v>
      </c>
      <c r="J11066" s="9">
        <v>1.1355915069580078</v>
      </c>
      <c r="K11066" s="9">
        <v>0</v>
      </c>
      <c r="L11066" s="9">
        <v>71.029525756835938</v>
      </c>
    </row>
    <row r="11067" spans="1:12" x14ac:dyDescent="0.25">
      <c r="A11067" s="5" t="str">
        <f t="shared" si="172"/>
        <v>1SublapSCEC110102</v>
      </c>
      <c r="B11067" s="9">
        <v>1</v>
      </c>
      <c r="C11067" t="s">
        <v>133</v>
      </c>
      <c r="D11067" t="s">
        <v>144</v>
      </c>
      <c r="E11067" s="9">
        <v>11</v>
      </c>
      <c r="F11067" s="9">
        <v>0</v>
      </c>
      <c r="G11067" s="9">
        <v>10</v>
      </c>
      <c r="H11067" s="9">
        <v>2</v>
      </c>
      <c r="I11067" s="9">
        <v>0.94388347864151001</v>
      </c>
      <c r="J11067" s="9">
        <v>0.94388347864151001</v>
      </c>
      <c r="K11067" s="9">
        <v>0</v>
      </c>
      <c r="L11067" s="9">
        <v>69.085731506347656</v>
      </c>
    </row>
    <row r="11068" spans="1:12" x14ac:dyDescent="0.25">
      <c r="A11068" s="5" t="str">
        <f t="shared" si="172"/>
        <v>1SublapSCEC110103</v>
      </c>
      <c r="B11068" s="9">
        <v>1</v>
      </c>
      <c r="C11068" t="s">
        <v>133</v>
      </c>
      <c r="D11068" t="s">
        <v>144</v>
      </c>
      <c r="E11068" s="9">
        <v>11</v>
      </c>
      <c r="F11068" s="9">
        <v>0</v>
      </c>
      <c r="G11068" s="9">
        <v>10</v>
      </c>
      <c r="H11068" s="9">
        <v>3</v>
      </c>
      <c r="I11068" s="9">
        <v>0.84358477592468262</v>
      </c>
      <c r="J11068" s="9">
        <v>0.84358477592468262</v>
      </c>
      <c r="K11068" s="9">
        <v>0</v>
      </c>
      <c r="L11068" s="9">
        <v>68.106521606445313</v>
      </c>
    </row>
    <row r="11069" spans="1:12" x14ac:dyDescent="0.25">
      <c r="A11069" s="5" t="str">
        <f t="shared" si="172"/>
        <v>1SublapSCEC110104</v>
      </c>
      <c r="B11069" s="9">
        <v>1</v>
      </c>
      <c r="C11069" t="s">
        <v>133</v>
      </c>
      <c r="D11069" t="s">
        <v>144</v>
      </c>
      <c r="E11069" s="9">
        <v>11</v>
      </c>
      <c r="F11069" s="9">
        <v>0</v>
      </c>
      <c r="G11069" s="9">
        <v>10</v>
      </c>
      <c r="H11069" s="9">
        <v>4</v>
      </c>
      <c r="I11069" s="9">
        <v>0.76793348789215088</v>
      </c>
      <c r="J11069" s="9">
        <v>0.76793348789215088</v>
      </c>
      <c r="K11069" s="9">
        <v>0</v>
      </c>
      <c r="L11069" s="9">
        <v>66.880500793457031</v>
      </c>
    </row>
    <row r="11070" spans="1:12" x14ac:dyDescent="0.25">
      <c r="A11070" s="5" t="str">
        <f t="shared" si="172"/>
        <v>1SublapSCEC110105</v>
      </c>
      <c r="B11070" s="9">
        <v>1</v>
      </c>
      <c r="C11070" t="s">
        <v>133</v>
      </c>
      <c r="D11070" t="s">
        <v>144</v>
      </c>
      <c r="E11070" s="9">
        <v>11</v>
      </c>
      <c r="F11070" s="9">
        <v>0</v>
      </c>
      <c r="G11070" s="9">
        <v>10</v>
      </c>
      <c r="H11070" s="9">
        <v>5</v>
      </c>
      <c r="I11070" s="9">
        <v>0.69977378845214844</v>
      </c>
      <c r="J11070" s="9">
        <v>0.69977378845214844</v>
      </c>
      <c r="K11070" s="9">
        <v>0</v>
      </c>
      <c r="L11070" s="9">
        <v>65.165321350097656</v>
      </c>
    </row>
    <row r="11071" spans="1:12" x14ac:dyDescent="0.25">
      <c r="A11071" s="5" t="str">
        <f t="shared" si="172"/>
        <v>1SublapSCEC110106</v>
      </c>
      <c r="B11071" s="9">
        <v>1</v>
      </c>
      <c r="C11071" t="s">
        <v>133</v>
      </c>
      <c r="D11071" t="s">
        <v>144</v>
      </c>
      <c r="E11071" s="9">
        <v>11</v>
      </c>
      <c r="F11071" s="9">
        <v>0</v>
      </c>
      <c r="G11071" s="9">
        <v>10</v>
      </c>
      <c r="H11071" s="9">
        <v>6</v>
      </c>
      <c r="I11071" s="9">
        <v>0.68528753519058228</v>
      </c>
      <c r="J11071" s="9">
        <v>0.68528753519058228</v>
      </c>
      <c r="K11071" s="9">
        <v>0</v>
      </c>
      <c r="L11071" s="9">
        <v>64.519195556640625</v>
      </c>
    </row>
    <row r="11072" spans="1:12" x14ac:dyDescent="0.25">
      <c r="A11072" s="5" t="str">
        <f t="shared" si="172"/>
        <v>1SublapSCEC110107</v>
      </c>
      <c r="B11072" s="9">
        <v>1</v>
      </c>
      <c r="C11072" t="s">
        <v>133</v>
      </c>
      <c r="D11072" t="s">
        <v>144</v>
      </c>
      <c r="E11072" s="9">
        <v>11</v>
      </c>
      <c r="F11072" s="9">
        <v>0</v>
      </c>
      <c r="G11072" s="9">
        <v>10</v>
      </c>
      <c r="H11072" s="9">
        <v>7</v>
      </c>
      <c r="I11072" s="9">
        <v>0.70144355297088623</v>
      </c>
      <c r="J11072" s="9">
        <v>0.70144355297088623</v>
      </c>
      <c r="K11072" s="9">
        <v>0</v>
      </c>
      <c r="L11072" s="9">
        <v>64.471153259277344</v>
      </c>
    </row>
    <row r="11073" spans="1:12" x14ac:dyDescent="0.25">
      <c r="A11073" s="5" t="str">
        <f t="shared" si="172"/>
        <v>1SublapSCEC110108</v>
      </c>
      <c r="B11073" s="9">
        <v>1</v>
      </c>
      <c r="C11073" t="s">
        <v>133</v>
      </c>
      <c r="D11073" t="s">
        <v>144</v>
      </c>
      <c r="E11073" s="9">
        <v>11</v>
      </c>
      <c r="F11073" s="9">
        <v>0</v>
      </c>
      <c r="G11073" s="9">
        <v>10</v>
      </c>
      <c r="H11073" s="9">
        <v>8</v>
      </c>
      <c r="I11073" s="9">
        <v>0.65614581108093262</v>
      </c>
      <c r="J11073" s="9">
        <v>0.65614581108093262</v>
      </c>
      <c r="K11073" s="9">
        <v>0</v>
      </c>
      <c r="L11073" s="9">
        <v>64.992095947265625</v>
      </c>
    </row>
    <row r="11074" spans="1:12" x14ac:dyDescent="0.25">
      <c r="A11074" s="5" t="str">
        <f t="shared" si="172"/>
        <v>1SublapSCEC110109</v>
      </c>
      <c r="B11074" s="9">
        <v>1</v>
      </c>
      <c r="C11074" t="s">
        <v>133</v>
      </c>
      <c r="D11074" t="s">
        <v>144</v>
      </c>
      <c r="E11074" s="9">
        <v>11</v>
      </c>
      <c r="F11074" s="9">
        <v>0</v>
      </c>
      <c r="G11074" s="9">
        <v>10</v>
      </c>
      <c r="H11074" s="9">
        <v>9</v>
      </c>
      <c r="I11074" s="9">
        <v>0.49194526672363281</v>
      </c>
      <c r="J11074" s="9">
        <v>0.49194526672363281</v>
      </c>
      <c r="K11074" s="9">
        <v>0</v>
      </c>
      <c r="L11074" s="9">
        <v>66.280014038085938</v>
      </c>
    </row>
    <row r="11075" spans="1:12" x14ac:dyDescent="0.25">
      <c r="A11075" s="5" t="str">
        <f t="shared" ref="A11075:A11138" si="173">B11075&amp;C11075&amp;D11075&amp;E11075&amp;F11075&amp;G11075&amp;H11075</f>
        <v>1SublapSCEC1101010</v>
      </c>
      <c r="B11075" s="9">
        <v>1</v>
      </c>
      <c r="C11075" t="s">
        <v>133</v>
      </c>
      <c r="D11075" t="s">
        <v>144</v>
      </c>
      <c r="E11075" s="9">
        <v>11</v>
      </c>
      <c r="F11075" s="9">
        <v>0</v>
      </c>
      <c r="G11075" s="9">
        <v>10</v>
      </c>
      <c r="H11075" s="9">
        <v>10</v>
      </c>
      <c r="I11075" s="9">
        <v>0.3661443293094635</v>
      </c>
      <c r="J11075" s="9">
        <v>0.3661443293094635</v>
      </c>
      <c r="K11075" s="9">
        <v>0</v>
      </c>
      <c r="L11075" s="9">
        <v>71.403114318847656</v>
      </c>
    </row>
    <row r="11076" spans="1:12" x14ac:dyDescent="0.25">
      <c r="A11076" s="5" t="str">
        <f t="shared" si="173"/>
        <v>1SublapSCEC1101011</v>
      </c>
      <c r="B11076" s="9">
        <v>1</v>
      </c>
      <c r="C11076" t="s">
        <v>133</v>
      </c>
      <c r="D11076" t="s">
        <v>144</v>
      </c>
      <c r="E11076" s="9">
        <v>11</v>
      </c>
      <c r="F11076" s="9">
        <v>0</v>
      </c>
      <c r="G11076" s="9">
        <v>10</v>
      </c>
      <c r="H11076" s="9">
        <v>11</v>
      </c>
      <c r="I11076" s="9">
        <v>0.28554248809814453</v>
      </c>
      <c r="J11076" s="9">
        <v>0.28554248809814453</v>
      </c>
      <c r="K11076" s="9">
        <v>0</v>
      </c>
      <c r="L11076" s="9">
        <v>78.632843017578125</v>
      </c>
    </row>
    <row r="11077" spans="1:12" x14ac:dyDescent="0.25">
      <c r="A11077" s="5" t="str">
        <f t="shared" si="173"/>
        <v>1SublapSCEC1101012</v>
      </c>
      <c r="B11077" s="9">
        <v>1</v>
      </c>
      <c r="C11077" t="s">
        <v>133</v>
      </c>
      <c r="D11077" t="s">
        <v>144</v>
      </c>
      <c r="E11077" s="9">
        <v>11</v>
      </c>
      <c r="F11077" s="9">
        <v>0</v>
      </c>
      <c r="G11077" s="9">
        <v>10</v>
      </c>
      <c r="H11077" s="9">
        <v>12</v>
      </c>
      <c r="I11077" s="9">
        <v>0.28843095898628235</v>
      </c>
      <c r="J11077" s="9">
        <v>0.28843095898628235</v>
      </c>
      <c r="K11077" s="9">
        <v>0</v>
      </c>
      <c r="L11077" s="9">
        <v>84.759391784667969</v>
      </c>
    </row>
    <row r="11078" spans="1:12" x14ac:dyDescent="0.25">
      <c r="A11078" s="5" t="str">
        <f t="shared" si="173"/>
        <v>1SublapSCEC1101013</v>
      </c>
      <c r="B11078" s="9">
        <v>1</v>
      </c>
      <c r="C11078" t="s">
        <v>133</v>
      </c>
      <c r="D11078" t="s">
        <v>144</v>
      </c>
      <c r="E11078" s="9">
        <v>11</v>
      </c>
      <c r="F11078" s="9">
        <v>0</v>
      </c>
      <c r="G11078" s="9">
        <v>10</v>
      </c>
      <c r="H11078" s="9">
        <v>13</v>
      </c>
      <c r="I11078" s="9">
        <v>0.42061930894851685</v>
      </c>
      <c r="J11078" s="9">
        <v>0.42061930894851685</v>
      </c>
      <c r="K11078" s="9">
        <v>0</v>
      </c>
      <c r="L11078" s="9">
        <v>88.130081176757813</v>
      </c>
    </row>
    <row r="11079" spans="1:12" x14ac:dyDescent="0.25">
      <c r="A11079" s="5" t="str">
        <f t="shared" si="173"/>
        <v>1SublapSCEC1101014</v>
      </c>
      <c r="B11079" s="9">
        <v>1</v>
      </c>
      <c r="C11079" t="s">
        <v>133</v>
      </c>
      <c r="D11079" t="s">
        <v>144</v>
      </c>
      <c r="E11079" s="9">
        <v>11</v>
      </c>
      <c r="F11079" s="9">
        <v>0</v>
      </c>
      <c r="G11079" s="9">
        <v>10</v>
      </c>
      <c r="H11079" s="9">
        <v>14</v>
      </c>
      <c r="I11079" s="9">
        <v>0.63559699058532715</v>
      </c>
      <c r="J11079" s="9">
        <v>0.63559699058532715</v>
      </c>
      <c r="K11079" s="9">
        <v>0</v>
      </c>
      <c r="L11079" s="9">
        <v>89.621078491210938</v>
      </c>
    </row>
    <row r="11080" spans="1:12" x14ac:dyDescent="0.25">
      <c r="A11080" s="5" t="str">
        <f t="shared" si="173"/>
        <v>1SublapSCEC1101015</v>
      </c>
      <c r="B11080" s="9">
        <v>1</v>
      </c>
      <c r="C11080" t="s">
        <v>133</v>
      </c>
      <c r="D11080" t="s">
        <v>144</v>
      </c>
      <c r="E11080" s="9">
        <v>11</v>
      </c>
      <c r="F11080" s="9">
        <v>0</v>
      </c>
      <c r="G11080" s="9">
        <v>10</v>
      </c>
      <c r="H11080" s="9">
        <v>15</v>
      </c>
      <c r="I11080" s="9">
        <v>0.90416151285171509</v>
      </c>
      <c r="J11080" s="9">
        <v>0.90416151285171509</v>
      </c>
      <c r="K11080" s="9">
        <v>0</v>
      </c>
      <c r="L11080" s="9">
        <v>90.474174499511719</v>
      </c>
    </row>
    <row r="11081" spans="1:12" x14ac:dyDescent="0.25">
      <c r="A11081" s="5" t="str">
        <f t="shared" si="173"/>
        <v>1SublapSCEC1101016</v>
      </c>
      <c r="B11081" s="9">
        <v>1</v>
      </c>
      <c r="C11081" t="s">
        <v>133</v>
      </c>
      <c r="D11081" t="s">
        <v>144</v>
      </c>
      <c r="E11081" s="9">
        <v>11</v>
      </c>
      <c r="F11081" s="9">
        <v>0</v>
      </c>
      <c r="G11081" s="9">
        <v>10</v>
      </c>
      <c r="H11081" s="9">
        <v>16</v>
      </c>
      <c r="I11081" s="9">
        <v>1.2369660139083862</v>
      </c>
      <c r="J11081" s="9">
        <v>1.2369660139083862</v>
      </c>
      <c r="K11081" s="9">
        <v>0</v>
      </c>
      <c r="L11081" s="9">
        <v>91.09564208984375</v>
      </c>
    </row>
    <row r="11082" spans="1:12" x14ac:dyDescent="0.25">
      <c r="A11082" s="5" t="str">
        <f t="shared" si="173"/>
        <v>1SublapSCEC1101017</v>
      </c>
      <c r="B11082" s="9">
        <v>1</v>
      </c>
      <c r="C11082" t="s">
        <v>133</v>
      </c>
      <c r="D11082" t="s">
        <v>144</v>
      </c>
      <c r="E11082" s="9">
        <v>11</v>
      </c>
      <c r="F11082" s="9">
        <v>0</v>
      </c>
      <c r="G11082" s="9">
        <v>10</v>
      </c>
      <c r="H11082" s="9">
        <v>17</v>
      </c>
      <c r="I11082" s="9">
        <v>1.5456835031509399</v>
      </c>
      <c r="J11082" s="9">
        <v>0.53151345252990723</v>
      </c>
      <c r="K11082" s="9">
        <v>3.3679157495498657E-2</v>
      </c>
      <c r="L11082" s="9">
        <v>90.496185302734375</v>
      </c>
    </row>
    <row r="11083" spans="1:12" x14ac:dyDescent="0.25">
      <c r="A11083" s="5" t="str">
        <f t="shared" si="173"/>
        <v>1SublapSCEC1101018</v>
      </c>
      <c r="B11083" s="9">
        <v>1</v>
      </c>
      <c r="C11083" t="s">
        <v>133</v>
      </c>
      <c r="D11083" t="s">
        <v>144</v>
      </c>
      <c r="E11083" s="9">
        <v>11</v>
      </c>
      <c r="F11083" s="9">
        <v>0</v>
      </c>
      <c r="G11083" s="9">
        <v>10</v>
      </c>
      <c r="H11083" s="9">
        <v>18</v>
      </c>
      <c r="I11083" s="9">
        <v>1.8193269968032837</v>
      </c>
      <c r="J11083" s="9">
        <v>1.3354134559631348</v>
      </c>
      <c r="K11083" s="9">
        <v>5.4115645587444305E-2</v>
      </c>
      <c r="L11083" s="9">
        <v>88.59368896484375</v>
      </c>
    </row>
    <row r="11084" spans="1:12" x14ac:dyDescent="0.25">
      <c r="A11084" s="5" t="str">
        <f t="shared" si="173"/>
        <v>1SublapSCEC1101019</v>
      </c>
      <c r="B11084" s="9">
        <v>1</v>
      </c>
      <c r="C11084" t="s">
        <v>133</v>
      </c>
      <c r="D11084" t="s">
        <v>144</v>
      </c>
      <c r="E11084" s="9">
        <v>11</v>
      </c>
      <c r="F11084" s="9">
        <v>0</v>
      </c>
      <c r="G11084" s="9">
        <v>10</v>
      </c>
      <c r="H11084" s="9">
        <v>19</v>
      </c>
      <c r="I11084" s="9">
        <v>1.9464548826217651</v>
      </c>
      <c r="J11084" s="9">
        <v>1.6914471387863159</v>
      </c>
      <c r="K11084" s="9">
        <v>4.3904773890972137E-2</v>
      </c>
      <c r="L11084" s="9">
        <v>84.894721984863281</v>
      </c>
    </row>
    <row r="11085" spans="1:12" x14ac:dyDescent="0.25">
      <c r="A11085" s="5" t="str">
        <f t="shared" si="173"/>
        <v>1SublapSCEC1101020</v>
      </c>
      <c r="B11085" s="9">
        <v>1</v>
      </c>
      <c r="C11085" t="s">
        <v>133</v>
      </c>
      <c r="D11085" t="s">
        <v>144</v>
      </c>
      <c r="E11085" s="9">
        <v>11</v>
      </c>
      <c r="F11085" s="9">
        <v>0</v>
      </c>
      <c r="G11085" s="9">
        <v>10</v>
      </c>
      <c r="H11085" s="9">
        <v>20</v>
      </c>
      <c r="I11085" s="9">
        <v>1.8821413516998291</v>
      </c>
      <c r="J11085" s="9">
        <v>1.7259454727172852</v>
      </c>
      <c r="K11085" s="9">
        <v>2.8215529397130013E-2</v>
      </c>
      <c r="L11085" s="9">
        <v>81.203804016113281</v>
      </c>
    </row>
    <row r="11086" spans="1:12" x14ac:dyDescent="0.25">
      <c r="A11086" s="5" t="str">
        <f t="shared" si="173"/>
        <v>1SublapSCEC1101021</v>
      </c>
      <c r="B11086" s="9">
        <v>1</v>
      </c>
      <c r="C11086" t="s">
        <v>133</v>
      </c>
      <c r="D11086" t="s">
        <v>144</v>
      </c>
      <c r="E11086" s="9">
        <v>11</v>
      </c>
      <c r="F11086" s="9">
        <v>0</v>
      </c>
      <c r="G11086" s="9">
        <v>10</v>
      </c>
      <c r="H11086" s="9">
        <v>21</v>
      </c>
      <c r="I11086" s="9">
        <v>1.8121243715286255</v>
      </c>
      <c r="J11086" s="9">
        <v>1.6953786611557007</v>
      </c>
      <c r="K11086" s="9">
        <v>3.6252375692129135E-2</v>
      </c>
      <c r="L11086" s="9">
        <v>77.726158142089844</v>
      </c>
    </row>
    <row r="11087" spans="1:12" x14ac:dyDescent="0.25">
      <c r="A11087" s="5" t="str">
        <f t="shared" si="173"/>
        <v>1SublapSCEC1101022</v>
      </c>
      <c r="B11087" s="9">
        <v>1</v>
      </c>
      <c r="C11087" t="s">
        <v>133</v>
      </c>
      <c r="D11087" t="s">
        <v>144</v>
      </c>
      <c r="E11087" s="9">
        <v>11</v>
      </c>
      <c r="F11087" s="9">
        <v>0</v>
      </c>
      <c r="G11087" s="9">
        <v>10</v>
      </c>
      <c r="H11087" s="9">
        <v>22</v>
      </c>
      <c r="I11087" s="9">
        <v>1.707619309425354</v>
      </c>
      <c r="J11087" s="9">
        <v>2.2147724628448486</v>
      </c>
      <c r="K11087" s="9">
        <v>7.0966050028800964E-2</v>
      </c>
      <c r="L11087" s="9">
        <v>74.419174194335938</v>
      </c>
    </row>
    <row r="11088" spans="1:12" x14ac:dyDescent="0.25">
      <c r="A11088" s="5" t="str">
        <f t="shared" si="173"/>
        <v>1SublapSCEC1101023</v>
      </c>
      <c r="B11088" s="9">
        <v>1</v>
      </c>
      <c r="C11088" t="s">
        <v>133</v>
      </c>
      <c r="D11088" t="s">
        <v>144</v>
      </c>
      <c r="E11088" s="9">
        <v>11</v>
      </c>
      <c r="F11088" s="9">
        <v>0</v>
      </c>
      <c r="G11088" s="9">
        <v>10</v>
      </c>
      <c r="H11088" s="9">
        <v>23</v>
      </c>
      <c r="I11088" s="9">
        <v>1.5306892395019531</v>
      </c>
      <c r="J11088" s="9">
        <v>1.6965258121490479</v>
      </c>
      <c r="K11088" s="9">
        <v>3.8551777601242065E-2</v>
      </c>
      <c r="L11088" s="9">
        <v>72.136032104492188</v>
      </c>
    </row>
    <row r="11089" spans="1:12" x14ac:dyDescent="0.25">
      <c r="A11089" s="5" t="str">
        <f t="shared" si="173"/>
        <v>1SublapSCEC1101024</v>
      </c>
      <c r="B11089" s="9">
        <v>1</v>
      </c>
      <c r="C11089" t="s">
        <v>133</v>
      </c>
      <c r="D11089" t="s">
        <v>144</v>
      </c>
      <c r="E11089" s="9">
        <v>11</v>
      </c>
      <c r="F11089" s="9">
        <v>0</v>
      </c>
      <c r="G11089" s="9">
        <v>10</v>
      </c>
      <c r="H11089" s="9">
        <v>24</v>
      </c>
      <c r="I11089" s="9">
        <v>1.2790577411651611</v>
      </c>
      <c r="J11089" s="9">
        <v>1.3346561193466187</v>
      </c>
      <c r="K11089" s="9">
        <v>3.1173687428236008E-2</v>
      </c>
      <c r="L11089" s="9">
        <v>70.243827819824219</v>
      </c>
    </row>
    <row r="11090" spans="1:12" x14ac:dyDescent="0.25">
      <c r="A11090" s="5" t="str">
        <f t="shared" si="173"/>
        <v>1SublapSCEC11121</v>
      </c>
      <c r="B11090" s="9">
        <v>1</v>
      </c>
      <c r="C11090" t="s">
        <v>133</v>
      </c>
      <c r="D11090" t="s">
        <v>144</v>
      </c>
      <c r="E11090" s="9">
        <v>11</v>
      </c>
      <c r="F11090" s="9">
        <v>1</v>
      </c>
      <c r="G11090" s="9">
        <v>2</v>
      </c>
      <c r="H11090" s="9">
        <v>1</v>
      </c>
      <c r="I11090" s="9">
        <v>0.8704993724822998</v>
      </c>
      <c r="J11090" s="9">
        <v>0.8704993724822998</v>
      </c>
      <c r="K11090" s="9">
        <v>0</v>
      </c>
      <c r="L11090" s="9">
        <v>64.663688659667969</v>
      </c>
    </row>
    <row r="11091" spans="1:12" x14ac:dyDescent="0.25">
      <c r="A11091" s="5" t="str">
        <f t="shared" si="173"/>
        <v>1SublapSCEC11122</v>
      </c>
      <c r="B11091" s="9">
        <v>1</v>
      </c>
      <c r="C11091" t="s">
        <v>133</v>
      </c>
      <c r="D11091" t="s">
        <v>144</v>
      </c>
      <c r="E11091" s="9">
        <v>11</v>
      </c>
      <c r="F11091" s="9">
        <v>1</v>
      </c>
      <c r="G11091" s="9">
        <v>2</v>
      </c>
      <c r="H11091" s="9">
        <v>2</v>
      </c>
      <c r="I11091" s="9">
        <v>0.75734627246856689</v>
      </c>
      <c r="J11091" s="9">
        <v>0.75734627246856689</v>
      </c>
      <c r="K11091" s="9">
        <v>0</v>
      </c>
      <c r="L11091" s="9">
        <v>62.997692108154297</v>
      </c>
    </row>
    <row r="11092" spans="1:12" x14ac:dyDescent="0.25">
      <c r="A11092" s="5" t="str">
        <f t="shared" si="173"/>
        <v>1SublapSCEC11123</v>
      </c>
      <c r="B11092" s="9">
        <v>1</v>
      </c>
      <c r="C11092" t="s">
        <v>133</v>
      </c>
      <c r="D11092" t="s">
        <v>144</v>
      </c>
      <c r="E11092" s="9">
        <v>11</v>
      </c>
      <c r="F11092" s="9">
        <v>1</v>
      </c>
      <c r="G11092" s="9">
        <v>2</v>
      </c>
      <c r="H11092" s="9">
        <v>3</v>
      </c>
      <c r="I11092" s="9">
        <v>0.67775750160217285</v>
      </c>
      <c r="J11092" s="9">
        <v>0.67775750160217285</v>
      </c>
      <c r="K11092" s="9">
        <v>0</v>
      </c>
      <c r="L11092" s="9">
        <v>61.894779205322266</v>
      </c>
    </row>
    <row r="11093" spans="1:12" x14ac:dyDescent="0.25">
      <c r="A11093" s="5" t="str">
        <f t="shared" si="173"/>
        <v>1SublapSCEC11124</v>
      </c>
      <c r="B11093" s="9">
        <v>1</v>
      </c>
      <c r="C11093" t="s">
        <v>133</v>
      </c>
      <c r="D11093" t="s">
        <v>144</v>
      </c>
      <c r="E11093" s="9">
        <v>11</v>
      </c>
      <c r="F11093" s="9">
        <v>1</v>
      </c>
      <c r="G11093" s="9">
        <v>2</v>
      </c>
      <c r="H11093" s="9">
        <v>4</v>
      </c>
      <c r="I11093" s="9">
        <v>0.63005185127258301</v>
      </c>
      <c r="J11093" s="9">
        <v>0.63005185127258301</v>
      </c>
      <c r="K11093" s="9">
        <v>0</v>
      </c>
      <c r="L11093" s="9">
        <v>60.904964447021484</v>
      </c>
    </row>
    <row r="11094" spans="1:12" x14ac:dyDescent="0.25">
      <c r="A11094" s="5" t="str">
        <f t="shared" si="173"/>
        <v>1SublapSCEC11125</v>
      </c>
      <c r="B11094" s="9">
        <v>1</v>
      </c>
      <c r="C11094" t="s">
        <v>133</v>
      </c>
      <c r="D11094" t="s">
        <v>144</v>
      </c>
      <c r="E11094" s="9">
        <v>11</v>
      </c>
      <c r="F11094" s="9">
        <v>1</v>
      </c>
      <c r="G11094" s="9">
        <v>2</v>
      </c>
      <c r="H11094" s="9">
        <v>5</v>
      </c>
      <c r="I11094" s="9">
        <v>0.60623288154602051</v>
      </c>
      <c r="J11094" s="9">
        <v>0.60623288154602051</v>
      </c>
      <c r="K11094" s="9">
        <v>0</v>
      </c>
      <c r="L11094" s="9">
        <v>60.395771026611328</v>
      </c>
    </row>
    <row r="11095" spans="1:12" x14ac:dyDescent="0.25">
      <c r="A11095" s="5" t="str">
        <f t="shared" si="173"/>
        <v>1SublapSCEC11126</v>
      </c>
      <c r="B11095" s="9">
        <v>1</v>
      </c>
      <c r="C11095" t="s">
        <v>133</v>
      </c>
      <c r="D11095" t="s">
        <v>144</v>
      </c>
      <c r="E11095" s="9">
        <v>11</v>
      </c>
      <c r="F11095" s="9">
        <v>1</v>
      </c>
      <c r="G11095" s="9">
        <v>2</v>
      </c>
      <c r="H11095" s="9">
        <v>6</v>
      </c>
      <c r="I11095" s="9">
        <v>0.60776442289352417</v>
      </c>
      <c r="J11095" s="9">
        <v>0.60776442289352417</v>
      </c>
      <c r="K11095" s="9">
        <v>0</v>
      </c>
      <c r="L11095" s="9">
        <v>59.295024871826172</v>
      </c>
    </row>
    <row r="11096" spans="1:12" x14ac:dyDescent="0.25">
      <c r="A11096" s="5" t="str">
        <f t="shared" si="173"/>
        <v>1SublapSCEC11127</v>
      </c>
      <c r="B11096" s="9">
        <v>1</v>
      </c>
      <c r="C11096" t="s">
        <v>133</v>
      </c>
      <c r="D11096" t="s">
        <v>144</v>
      </c>
      <c r="E11096" s="9">
        <v>11</v>
      </c>
      <c r="F11096" s="9">
        <v>1</v>
      </c>
      <c r="G11096" s="9">
        <v>2</v>
      </c>
      <c r="H11096" s="9">
        <v>7</v>
      </c>
      <c r="I11096" s="9">
        <v>0.63242191076278687</v>
      </c>
      <c r="J11096" s="9">
        <v>0.63242191076278687</v>
      </c>
      <c r="K11096" s="9">
        <v>0</v>
      </c>
      <c r="L11096" s="9">
        <v>58.948394775390625</v>
      </c>
    </row>
    <row r="11097" spans="1:12" x14ac:dyDescent="0.25">
      <c r="A11097" s="5" t="str">
        <f t="shared" si="173"/>
        <v>1SublapSCEC11128</v>
      </c>
      <c r="B11097" s="9">
        <v>1</v>
      </c>
      <c r="C11097" t="s">
        <v>133</v>
      </c>
      <c r="D11097" t="s">
        <v>144</v>
      </c>
      <c r="E11097" s="9">
        <v>11</v>
      </c>
      <c r="F11097" s="9">
        <v>1</v>
      </c>
      <c r="G11097" s="9">
        <v>2</v>
      </c>
      <c r="H11097" s="9">
        <v>8</v>
      </c>
      <c r="I11097" s="9">
        <v>0.57026523351669312</v>
      </c>
      <c r="J11097" s="9">
        <v>0.57026523351669312</v>
      </c>
      <c r="K11097" s="9">
        <v>0</v>
      </c>
      <c r="L11097" s="9">
        <v>58.443954467773438</v>
      </c>
    </row>
    <row r="11098" spans="1:12" x14ac:dyDescent="0.25">
      <c r="A11098" s="5" t="str">
        <f t="shared" si="173"/>
        <v>1SublapSCEC11129</v>
      </c>
      <c r="B11098" s="9">
        <v>1</v>
      </c>
      <c r="C11098" t="s">
        <v>133</v>
      </c>
      <c r="D11098" t="s">
        <v>144</v>
      </c>
      <c r="E11098" s="9">
        <v>11</v>
      </c>
      <c r="F11098" s="9">
        <v>1</v>
      </c>
      <c r="G11098" s="9">
        <v>2</v>
      </c>
      <c r="H11098" s="9">
        <v>9</v>
      </c>
      <c r="I11098" s="9">
        <v>0.40211042761802673</v>
      </c>
      <c r="J11098" s="9">
        <v>0.40211042761802673</v>
      </c>
      <c r="K11098" s="9">
        <v>0</v>
      </c>
      <c r="L11098" s="9">
        <v>61.042388916015625</v>
      </c>
    </row>
    <row r="11099" spans="1:12" x14ac:dyDescent="0.25">
      <c r="A11099" s="5" t="str">
        <f t="shared" si="173"/>
        <v>1SublapSCEC111210</v>
      </c>
      <c r="B11099" s="9">
        <v>1</v>
      </c>
      <c r="C11099" t="s">
        <v>133</v>
      </c>
      <c r="D11099" t="s">
        <v>144</v>
      </c>
      <c r="E11099" s="9">
        <v>11</v>
      </c>
      <c r="F11099" s="9">
        <v>1</v>
      </c>
      <c r="G11099" s="9">
        <v>2</v>
      </c>
      <c r="H11099" s="9">
        <v>10</v>
      </c>
      <c r="I11099" s="9">
        <v>0.26941826939582825</v>
      </c>
      <c r="J11099" s="9">
        <v>0.26941826939582825</v>
      </c>
      <c r="K11099" s="9">
        <v>0</v>
      </c>
      <c r="L11099" s="9">
        <v>66.529159545898438</v>
      </c>
    </row>
    <row r="11100" spans="1:12" x14ac:dyDescent="0.25">
      <c r="A11100" s="5" t="str">
        <f t="shared" si="173"/>
        <v>1SublapSCEC111211</v>
      </c>
      <c r="B11100" s="9">
        <v>1</v>
      </c>
      <c r="C11100" t="s">
        <v>133</v>
      </c>
      <c r="D11100" t="s">
        <v>144</v>
      </c>
      <c r="E11100" s="9">
        <v>11</v>
      </c>
      <c r="F11100" s="9">
        <v>1</v>
      </c>
      <c r="G11100" s="9">
        <v>2</v>
      </c>
      <c r="H11100" s="9">
        <v>11</v>
      </c>
      <c r="I11100" s="9">
        <v>0.11789242923259735</v>
      </c>
      <c r="J11100" s="9">
        <v>0.11789242923259735</v>
      </c>
      <c r="K11100" s="9">
        <v>0</v>
      </c>
      <c r="L11100" s="9">
        <v>73.451873779296875</v>
      </c>
    </row>
    <row r="11101" spans="1:12" x14ac:dyDescent="0.25">
      <c r="A11101" s="5" t="str">
        <f t="shared" si="173"/>
        <v>1SublapSCEC111212</v>
      </c>
      <c r="B11101" s="9">
        <v>1</v>
      </c>
      <c r="C11101" t="s">
        <v>133</v>
      </c>
      <c r="D11101" t="s">
        <v>144</v>
      </c>
      <c r="E11101" s="9">
        <v>11</v>
      </c>
      <c r="F11101" s="9">
        <v>1</v>
      </c>
      <c r="G11101" s="9">
        <v>2</v>
      </c>
      <c r="H11101" s="9">
        <v>12</v>
      </c>
      <c r="I11101" s="9">
        <v>4.6386081725358963E-2</v>
      </c>
      <c r="J11101" s="9">
        <v>4.6386081725358963E-2</v>
      </c>
      <c r="K11101" s="9">
        <v>0</v>
      </c>
      <c r="L11101" s="9">
        <v>79.258659362792969</v>
      </c>
    </row>
    <row r="11102" spans="1:12" x14ac:dyDescent="0.25">
      <c r="A11102" s="5" t="str">
        <f t="shared" si="173"/>
        <v>1SublapSCEC111213</v>
      </c>
      <c r="B11102" s="9">
        <v>1</v>
      </c>
      <c r="C11102" t="s">
        <v>133</v>
      </c>
      <c r="D11102" t="s">
        <v>144</v>
      </c>
      <c r="E11102" s="9">
        <v>11</v>
      </c>
      <c r="F11102" s="9">
        <v>1</v>
      </c>
      <c r="G11102" s="9">
        <v>2</v>
      </c>
      <c r="H11102" s="9">
        <v>13</v>
      </c>
      <c r="I11102" s="9">
        <v>8.5988447070121765E-2</v>
      </c>
      <c r="J11102" s="9">
        <v>8.5988447070121765E-2</v>
      </c>
      <c r="K11102" s="9">
        <v>0</v>
      </c>
      <c r="L11102" s="9">
        <v>83.233177185058594</v>
      </c>
    </row>
    <row r="11103" spans="1:12" x14ac:dyDescent="0.25">
      <c r="A11103" s="5" t="str">
        <f t="shared" si="173"/>
        <v>1SublapSCEC111214</v>
      </c>
      <c r="B11103" s="9">
        <v>1</v>
      </c>
      <c r="C11103" t="s">
        <v>133</v>
      </c>
      <c r="D11103" t="s">
        <v>144</v>
      </c>
      <c r="E11103" s="9">
        <v>11</v>
      </c>
      <c r="F11103" s="9">
        <v>1</v>
      </c>
      <c r="G11103" s="9">
        <v>2</v>
      </c>
      <c r="H11103" s="9">
        <v>14</v>
      </c>
      <c r="I11103" s="9">
        <v>0.21517135202884674</v>
      </c>
      <c r="J11103" s="9">
        <v>0.21517135202884674</v>
      </c>
      <c r="K11103" s="9">
        <v>0</v>
      </c>
      <c r="L11103" s="9">
        <v>85.176841735839844</v>
      </c>
    </row>
    <row r="11104" spans="1:12" x14ac:dyDescent="0.25">
      <c r="A11104" s="5" t="str">
        <f t="shared" si="173"/>
        <v>1SublapSCEC111215</v>
      </c>
      <c r="B11104" s="9">
        <v>1</v>
      </c>
      <c r="C11104" t="s">
        <v>133</v>
      </c>
      <c r="D11104" t="s">
        <v>144</v>
      </c>
      <c r="E11104" s="9">
        <v>11</v>
      </c>
      <c r="F11104" s="9">
        <v>1</v>
      </c>
      <c r="G11104" s="9">
        <v>2</v>
      </c>
      <c r="H11104" s="9">
        <v>15</v>
      </c>
      <c r="I11104" s="9">
        <v>0.41843673586845398</v>
      </c>
      <c r="J11104" s="9">
        <v>0.41843673586845398</v>
      </c>
      <c r="K11104" s="9">
        <v>0</v>
      </c>
      <c r="L11104" s="9">
        <v>86.34521484375</v>
      </c>
    </row>
    <row r="11105" spans="1:12" x14ac:dyDescent="0.25">
      <c r="A11105" s="5" t="str">
        <f t="shared" si="173"/>
        <v>1SublapSCEC111216</v>
      </c>
      <c r="B11105" s="9">
        <v>1</v>
      </c>
      <c r="C11105" t="s">
        <v>133</v>
      </c>
      <c r="D11105" t="s">
        <v>144</v>
      </c>
      <c r="E11105" s="9">
        <v>11</v>
      </c>
      <c r="F11105" s="9">
        <v>1</v>
      </c>
      <c r="G11105" s="9">
        <v>2</v>
      </c>
      <c r="H11105" s="9">
        <v>16</v>
      </c>
      <c r="I11105" s="9">
        <v>0.70229297876358032</v>
      </c>
      <c r="J11105" s="9">
        <v>0.70229297876358032</v>
      </c>
      <c r="K11105" s="9">
        <v>0</v>
      </c>
      <c r="L11105" s="9">
        <v>86.999404907226563</v>
      </c>
    </row>
    <row r="11106" spans="1:12" x14ac:dyDescent="0.25">
      <c r="A11106" s="5" t="str">
        <f t="shared" si="173"/>
        <v>1SublapSCEC111217</v>
      </c>
      <c r="B11106" s="9">
        <v>1</v>
      </c>
      <c r="C11106" t="s">
        <v>133</v>
      </c>
      <c r="D11106" t="s">
        <v>144</v>
      </c>
      <c r="E11106" s="9">
        <v>11</v>
      </c>
      <c r="F11106" s="9">
        <v>1</v>
      </c>
      <c r="G11106" s="9">
        <v>2</v>
      </c>
      <c r="H11106" s="9">
        <v>17</v>
      </c>
      <c r="I11106" s="9">
        <v>0.99455642700195313</v>
      </c>
      <c r="J11106" s="9">
        <v>0.39832133054733276</v>
      </c>
      <c r="K11106" s="9">
        <v>4.7459874302148819E-2</v>
      </c>
      <c r="L11106" s="9">
        <v>86.467170715332031</v>
      </c>
    </row>
    <row r="11107" spans="1:12" x14ac:dyDescent="0.25">
      <c r="A11107" s="5" t="str">
        <f t="shared" si="173"/>
        <v>1SublapSCEC111218</v>
      </c>
      <c r="B11107" s="9">
        <v>1</v>
      </c>
      <c r="C11107" t="s">
        <v>133</v>
      </c>
      <c r="D11107" t="s">
        <v>144</v>
      </c>
      <c r="E11107" s="9">
        <v>11</v>
      </c>
      <c r="F11107" s="9">
        <v>1</v>
      </c>
      <c r="G11107" s="9">
        <v>2</v>
      </c>
      <c r="H11107" s="9">
        <v>18</v>
      </c>
      <c r="I11107" s="9">
        <v>1.2679462432861328</v>
      </c>
      <c r="J11107" s="9">
        <v>0.88055837154388428</v>
      </c>
      <c r="K11107" s="9">
        <v>7.2098389267921448E-2</v>
      </c>
      <c r="L11107" s="9">
        <v>84.366279602050781</v>
      </c>
    </row>
    <row r="11108" spans="1:12" x14ac:dyDescent="0.25">
      <c r="A11108" s="5" t="str">
        <f t="shared" si="173"/>
        <v>1SublapSCEC111219</v>
      </c>
      <c r="B11108" s="9">
        <v>1</v>
      </c>
      <c r="C11108" t="s">
        <v>133</v>
      </c>
      <c r="D11108" t="s">
        <v>144</v>
      </c>
      <c r="E11108" s="9">
        <v>11</v>
      </c>
      <c r="F11108" s="9">
        <v>1</v>
      </c>
      <c r="G11108" s="9">
        <v>2</v>
      </c>
      <c r="H11108" s="9">
        <v>19</v>
      </c>
      <c r="I11108" s="9">
        <v>1.4244779348373413</v>
      </c>
      <c r="J11108" s="9">
        <v>1.2364163398742676</v>
      </c>
      <c r="K11108" s="9">
        <v>5.6636113673448563E-2</v>
      </c>
      <c r="L11108" s="9">
        <v>80.430961608886719</v>
      </c>
    </row>
    <row r="11109" spans="1:12" x14ac:dyDescent="0.25">
      <c r="A11109" s="5" t="str">
        <f t="shared" si="173"/>
        <v>1SublapSCEC111220</v>
      </c>
      <c r="B11109" s="9">
        <v>1</v>
      </c>
      <c r="C11109" t="s">
        <v>133</v>
      </c>
      <c r="D11109" t="s">
        <v>144</v>
      </c>
      <c r="E11109" s="9">
        <v>11</v>
      </c>
      <c r="F11109" s="9">
        <v>1</v>
      </c>
      <c r="G11109" s="9">
        <v>2</v>
      </c>
      <c r="H11109" s="9">
        <v>20</v>
      </c>
      <c r="I11109" s="9">
        <v>1.4283883571624756</v>
      </c>
      <c r="J11109" s="9">
        <v>1.31995689868927</v>
      </c>
      <c r="K11109" s="9">
        <v>3.7972822785377502E-2</v>
      </c>
      <c r="L11109" s="9">
        <v>76.993232727050781</v>
      </c>
    </row>
    <row r="11110" spans="1:12" x14ac:dyDescent="0.25">
      <c r="A11110" s="5" t="str">
        <f t="shared" si="173"/>
        <v>1SublapSCEC111221</v>
      </c>
      <c r="B11110" s="9">
        <v>1</v>
      </c>
      <c r="C11110" t="s">
        <v>133</v>
      </c>
      <c r="D11110" t="s">
        <v>144</v>
      </c>
      <c r="E11110" s="9">
        <v>11</v>
      </c>
      <c r="F11110" s="9">
        <v>1</v>
      </c>
      <c r="G11110" s="9">
        <v>2</v>
      </c>
      <c r="H11110" s="9">
        <v>21</v>
      </c>
      <c r="I11110" s="9">
        <v>1.4134267568588257</v>
      </c>
      <c r="J11110" s="9">
        <v>1.3387738466262817</v>
      </c>
      <c r="K11110" s="9">
        <v>4.5022245496511459E-2</v>
      </c>
      <c r="L11110" s="9">
        <v>74.01556396484375</v>
      </c>
    </row>
    <row r="11111" spans="1:12" x14ac:dyDescent="0.25">
      <c r="A11111" s="5" t="str">
        <f t="shared" si="173"/>
        <v>1SublapSCEC111222</v>
      </c>
      <c r="B11111" s="9">
        <v>1</v>
      </c>
      <c r="C11111" t="s">
        <v>133</v>
      </c>
      <c r="D11111" t="s">
        <v>144</v>
      </c>
      <c r="E11111" s="9">
        <v>11</v>
      </c>
      <c r="F11111" s="9">
        <v>1</v>
      </c>
      <c r="G11111" s="9">
        <v>2</v>
      </c>
      <c r="H11111" s="9">
        <v>22</v>
      </c>
      <c r="I11111" s="9">
        <v>1.3609465360641479</v>
      </c>
      <c r="J11111" s="9">
        <v>1.7965877056121826</v>
      </c>
      <c r="K11111" s="9">
        <v>8.272504061460495E-2</v>
      </c>
      <c r="L11111" s="9">
        <v>72.161247253417969</v>
      </c>
    </row>
    <row r="11112" spans="1:12" x14ac:dyDescent="0.25">
      <c r="A11112" s="5" t="str">
        <f t="shared" si="173"/>
        <v>1SublapSCEC111223</v>
      </c>
      <c r="B11112" s="9">
        <v>1</v>
      </c>
      <c r="C11112" t="s">
        <v>133</v>
      </c>
      <c r="D11112" t="s">
        <v>144</v>
      </c>
      <c r="E11112" s="9">
        <v>11</v>
      </c>
      <c r="F11112" s="9">
        <v>1</v>
      </c>
      <c r="G11112" s="9">
        <v>2</v>
      </c>
      <c r="H11112" s="9">
        <v>23</v>
      </c>
      <c r="I11112" s="9">
        <v>1.2231051921844482</v>
      </c>
      <c r="J11112" s="9">
        <v>1.3799419403076172</v>
      </c>
      <c r="K11112" s="9">
        <v>4.573570191860199E-2</v>
      </c>
      <c r="L11112" s="9">
        <v>69.580787658691406</v>
      </c>
    </row>
    <row r="11113" spans="1:12" x14ac:dyDescent="0.25">
      <c r="A11113" s="5" t="str">
        <f t="shared" si="173"/>
        <v>1SublapSCEC111224</v>
      </c>
      <c r="B11113" s="9">
        <v>1</v>
      </c>
      <c r="C11113" t="s">
        <v>133</v>
      </c>
      <c r="D11113" t="s">
        <v>144</v>
      </c>
      <c r="E11113" s="9">
        <v>11</v>
      </c>
      <c r="F11113" s="9">
        <v>1</v>
      </c>
      <c r="G11113" s="9">
        <v>2</v>
      </c>
      <c r="H11113" s="9">
        <v>24</v>
      </c>
      <c r="I11113" s="9">
        <v>1.0340535640716553</v>
      </c>
      <c r="J11113" s="9">
        <v>1.0770138502120972</v>
      </c>
      <c r="K11113" s="9">
        <v>3.7419561296701431E-2</v>
      </c>
      <c r="L11113" s="9">
        <v>67.59698486328125</v>
      </c>
    </row>
    <row r="11114" spans="1:12" x14ac:dyDescent="0.25">
      <c r="A11114" s="5" t="str">
        <f t="shared" si="173"/>
        <v>1SublapSCEC111101</v>
      </c>
      <c r="B11114" s="9">
        <v>1</v>
      </c>
      <c r="C11114" t="s">
        <v>133</v>
      </c>
      <c r="D11114" t="s">
        <v>144</v>
      </c>
      <c r="E11114" s="9">
        <v>11</v>
      </c>
      <c r="F11114" s="9">
        <v>1</v>
      </c>
      <c r="G11114" s="9">
        <v>10</v>
      </c>
      <c r="H11114" s="9">
        <v>1</v>
      </c>
      <c r="I11114" s="9">
        <v>1.1355915069580078</v>
      </c>
      <c r="J11114" s="9">
        <v>1.1355915069580078</v>
      </c>
      <c r="K11114" s="9">
        <v>0</v>
      </c>
      <c r="L11114" s="9">
        <v>71.029525756835938</v>
      </c>
    </row>
    <row r="11115" spans="1:12" x14ac:dyDescent="0.25">
      <c r="A11115" s="5" t="str">
        <f t="shared" si="173"/>
        <v>1SublapSCEC111102</v>
      </c>
      <c r="B11115" s="9">
        <v>1</v>
      </c>
      <c r="C11115" t="s">
        <v>133</v>
      </c>
      <c r="D11115" t="s">
        <v>144</v>
      </c>
      <c r="E11115" s="9">
        <v>11</v>
      </c>
      <c r="F11115" s="9">
        <v>1</v>
      </c>
      <c r="G11115" s="9">
        <v>10</v>
      </c>
      <c r="H11115" s="9">
        <v>2</v>
      </c>
      <c r="I11115" s="9">
        <v>0.94388347864151001</v>
      </c>
      <c r="J11115" s="9">
        <v>0.94388347864151001</v>
      </c>
      <c r="K11115" s="9">
        <v>0</v>
      </c>
      <c r="L11115" s="9">
        <v>69.085731506347656</v>
      </c>
    </row>
    <row r="11116" spans="1:12" x14ac:dyDescent="0.25">
      <c r="A11116" s="5" t="str">
        <f t="shared" si="173"/>
        <v>1SublapSCEC111103</v>
      </c>
      <c r="B11116" s="9">
        <v>1</v>
      </c>
      <c r="C11116" t="s">
        <v>133</v>
      </c>
      <c r="D11116" t="s">
        <v>144</v>
      </c>
      <c r="E11116" s="9">
        <v>11</v>
      </c>
      <c r="F11116" s="9">
        <v>1</v>
      </c>
      <c r="G11116" s="9">
        <v>10</v>
      </c>
      <c r="H11116" s="9">
        <v>3</v>
      </c>
      <c r="I11116" s="9">
        <v>0.84358477592468262</v>
      </c>
      <c r="J11116" s="9">
        <v>0.84358477592468262</v>
      </c>
      <c r="K11116" s="9">
        <v>0</v>
      </c>
      <c r="L11116" s="9">
        <v>68.106521606445313</v>
      </c>
    </row>
    <row r="11117" spans="1:12" x14ac:dyDescent="0.25">
      <c r="A11117" s="5" t="str">
        <f t="shared" si="173"/>
        <v>1SublapSCEC111104</v>
      </c>
      <c r="B11117" s="9">
        <v>1</v>
      </c>
      <c r="C11117" t="s">
        <v>133</v>
      </c>
      <c r="D11117" t="s">
        <v>144</v>
      </c>
      <c r="E11117" s="9">
        <v>11</v>
      </c>
      <c r="F11117" s="9">
        <v>1</v>
      </c>
      <c r="G11117" s="9">
        <v>10</v>
      </c>
      <c r="H11117" s="9">
        <v>4</v>
      </c>
      <c r="I11117" s="9">
        <v>0.76793348789215088</v>
      </c>
      <c r="J11117" s="9">
        <v>0.76793348789215088</v>
      </c>
      <c r="K11117" s="9">
        <v>0</v>
      </c>
      <c r="L11117" s="9">
        <v>66.880500793457031</v>
      </c>
    </row>
    <row r="11118" spans="1:12" x14ac:dyDescent="0.25">
      <c r="A11118" s="5" t="str">
        <f t="shared" si="173"/>
        <v>1SublapSCEC111105</v>
      </c>
      <c r="B11118" s="9">
        <v>1</v>
      </c>
      <c r="C11118" t="s">
        <v>133</v>
      </c>
      <c r="D11118" t="s">
        <v>144</v>
      </c>
      <c r="E11118" s="9">
        <v>11</v>
      </c>
      <c r="F11118" s="9">
        <v>1</v>
      </c>
      <c r="G11118" s="9">
        <v>10</v>
      </c>
      <c r="H11118" s="9">
        <v>5</v>
      </c>
      <c r="I11118" s="9">
        <v>0.69977378845214844</v>
      </c>
      <c r="J11118" s="9">
        <v>0.69977378845214844</v>
      </c>
      <c r="K11118" s="9">
        <v>0</v>
      </c>
      <c r="L11118" s="9">
        <v>65.165321350097656</v>
      </c>
    </row>
    <row r="11119" spans="1:12" x14ac:dyDescent="0.25">
      <c r="A11119" s="5" t="str">
        <f t="shared" si="173"/>
        <v>1SublapSCEC111106</v>
      </c>
      <c r="B11119" s="9">
        <v>1</v>
      </c>
      <c r="C11119" t="s">
        <v>133</v>
      </c>
      <c r="D11119" t="s">
        <v>144</v>
      </c>
      <c r="E11119" s="9">
        <v>11</v>
      </c>
      <c r="F11119" s="9">
        <v>1</v>
      </c>
      <c r="G11119" s="9">
        <v>10</v>
      </c>
      <c r="H11119" s="9">
        <v>6</v>
      </c>
      <c r="I11119" s="9">
        <v>0.68528753519058228</v>
      </c>
      <c r="J11119" s="9">
        <v>0.68528753519058228</v>
      </c>
      <c r="K11119" s="9">
        <v>0</v>
      </c>
      <c r="L11119" s="9">
        <v>64.519195556640625</v>
      </c>
    </row>
    <row r="11120" spans="1:12" x14ac:dyDescent="0.25">
      <c r="A11120" s="5" t="str">
        <f t="shared" si="173"/>
        <v>1SublapSCEC111107</v>
      </c>
      <c r="B11120" s="9">
        <v>1</v>
      </c>
      <c r="C11120" t="s">
        <v>133</v>
      </c>
      <c r="D11120" t="s">
        <v>144</v>
      </c>
      <c r="E11120" s="9">
        <v>11</v>
      </c>
      <c r="F11120" s="9">
        <v>1</v>
      </c>
      <c r="G11120" s="9">
        <v>10</v>
      </c>
      <c r="H11120" s="9">
        <v>7</v>
      </c>
      <c r="I11120" s="9">
        <v>0.70144355297088623</v>
      </c>
      <c r="J11120" s="9">
        <v>0.70144355297088623</v>
      </c>
      <c r="K11120" s="9">
        <v>0</v>
      </c>
      <c r="L11120" s="9">
        <v>64.471153259277344</v>
      </c>
    </row>
    <row r="11121" spans="1:12" x14ac:dyDescent="0.25">
      <c r="A11121" s="5" t="str">
        <f t="shared" si="173"/>
        <v>1SublapSCEC111108</v>
      </c>
      <c r="B11121" s="9">
        <v>1</v>
      </c>
      <c r="C11121" t="s">
        <v>133</v>
      </c>
      <c r="D11121" t="s">
        <v>144</v>
      </c>
      <c r="E11121" s="9">
        <v>11</v>
      </c>
      <c r="F11121" s="9">
        <v>1</v>
      </c>
      <c r="G11121" s="9">
        <v>10</v>
      </c>
      <c r="H11121" s="9">
        <v>8</v>
      </c>
      <c r="I11121" s="9">
        <v>0.65614581108093262</v>
      </c>
      <c r="J11121" s="9">
        <v>0.65614581108093262</v>
      </c>
      <c r="K11121" s="9">
        <v>0</v>
      </c>
      <c r="L11121" s="9">
        <v>64.992095947265625</v>
      </c>
    </row>
    <row r="11122" spans="1:12" x14ac:dyDescent="0.25">
      <c r="A11122" s="5" t="str">
        <f t="shared" si="173"/>
        <v>1SublapSCEC111109</v>
      </c>
      <c r="B11122" s="9">
        <v>1</v>
      </c>
      <c r="C11122" t="s">
        <v>133</v>
      </c>
      <c r="D11122" t="s">
        <v>144</v>
      </c>
      <c r="E11122" s="9">
        <v>11</v>
      </c>
      <c r="F11122" s="9">
        <v>1</v>
      </c>
      <c r="G11122" s="9">
        <v>10</v>
      </c>
      <c r="H11122" s="9">
        <v>9</v>
      </c>
      <c r="I11122" s="9">
        <v>0.49194526672363281</v>
      </c>
      <c r="J11122" s="9">
        <v>0.49194526672363281</v>
      </c>
      <c r="K11122" s="9">
        <v>0</v>
      </c>
      <c r="L11122" s="9">
        <v>66.280014038085938</v>
      </c>
    </row>
    <row r="11123" spans="1:12" x14ac:dyDescent="0.25">
      <c r="A11123" s="5" t="str">
        <f t="shared" si="173"/>
        <v>1SublapSCEC1111010</v>
      </c>
      <c r="B11123" s="9">
        <v>1</v>
      </c>
      <c r="C11123" t="s">
        <v>133</v>
      </c>
      <c r="D11123" t="s">
        <v>144</v>
      </c>
      <c r="E11123" s="9">
        <v>11</v>
      </c>
      <c r="F11123" s="9">
        <v>1</v>
      </c>
      <c r="G11123" s="9">
        <v>10</v>
      </c>
      <c r="H11123" s="9">
        <v>10</v>
      </c>
      <c r="I11123" s="9">
        <v>0.3661443293094635</v>
      </c>
      <c r="J11123" s="9">
        <v>0.3661443293094635</v>
      </c>
      <c r="K11123" s="9">
        <v>0</v>
      </c>
      <c r="L11123" s="9">
        <v>71.403114318847656</v>
      </c>
    </row>
    <row r="11124" spans="1:12" x14ac:dyDescent="0.25">
      <c r="A11124" s="5" t="str">
        <f t="shared" si="173"/>
        <v>1SublapSCEC1111011</v>
      </c>
      <c r="B11124" s="9">
        <v>1</v>
      </c>
      <c r="C11124" t="s">
        <v>133</v>
      </c>
      <c r="D11124" t="s">
        <v>144</v>
      </c>
      <c r="E11124" s="9">
        <v>11</v>
      </c>
      <c r="F11124" s="9">
        <v>1</v>
      </c>
      <c r="G11124" s="9">
        <v>10</v>
      </c>
      <c r="H11124" s="9">
        <v>11</v>
      </c>
      <c r="I11124" s="9">
        <v>0.28554248809814453</v>
      </c>
      <c r="J11124" s="9">
        <v>0.28554248809814453</v>
      </c>
      <c r="K11124" s="9">
        <v>0</v>
      </c>
      <c r="L11124" s="9">
        <v>78.632843017578125</v>
      </c>
    </row>
    <row r="11125" spans="1:12" x14ac:dyDescent="0.25">
      <c r="A11125" s="5" t="str">
        <f t="shared" si="173"/>
        <v>1SublapSCEC1111012</v>
      </c>
      <c r="B11125" s="9">
        <v>1</v>
      </c>
      <c r="C11125" t="s">
        <v>133</v>
      </c>
      <c r="D11125" t="s">
        <v>144</v>
      </c>
      <c r="E11125" s="9">
        <v>11</v>
      </c>
      <c r="F11125" s="9">
        <v>1</v>
      </c>
      <c r="G11125" s="9">
        <v>10</v>
      </c>
      <c r="H11125" s="9">
        <v>12</v>
      </c>
      <c r="I11125" s="9">
        <v>0.28843095898628235</v>
      </c>
      <c r="J11125" s="9">
        <v>0.28843095898628235</v>
      </c>
      <c r="K11125" s="9">
        <v>0</v>
      </c>
      <c r="L11125" s="9">
        <v>84.759391784667969</v>
      </c>
    </row>
    <row r="11126" spans="1:12" x14ac:dyDescent="0.25">
      <c r="A11126" s="5" t="str">
        <f t="shared" si="173"/>
        <v>1SublapSCEC1111013</v>
      </c>
      <c r="B11126" s="9">
        <v>1</v>
      </c>
      <c r="C11126" t="s">
        <v>133</v>
      </c>
      <c r="D11126" t="s">
        <v>144</v>
      </c>
      <c r="E11126" s="9">
        <v>11</v>
      </c>
      <c r="F11126" s="9">
        <v>1</v>
      </c>
      <c r="G11126" s="9">
        <v>10</v>
      </c>
      <c r="H11126" s="9">
        <v>13</v>
      </c>
      <c r="I11126" s="9">
        <v>0.42061930894851685</v>
      </c>
      <c r="J11126" s="9">
        <v>0.42061930894851685</v>
      </c>
      <c r="K11126" s="9">
        <v>0</v>
      </c>
      <c r="L11126" s="9">
        <v>88.130081176757813</v>
      </c>
    </row>
    <row r="11127" spans="1:12" x14ac:dyDescent="0.25">
      <c r="A11127" s="5" t="str">
        <f t="shared" si="173"/>
        <v>1SublapSCEC1111014</v>
      </c>
      <c r="B11127" s="9">
        <v>1</v>
      </c>
      <c r="C11127" t="s">
        <v>133</v>
      </c>
      <c r="D11127" t="s">
        <v>144</v>
      </c>
      <c r="E11127" s="9">
        <v>11</v>
      </c>
      <c r="F11127" s="9">
        <v>1</v>
      </c>
      <c r="G11127" s="9">
        <v>10</v>
      </c>
      <c r="H11127" s="9">
        <v>14</v>
      </c>
      <c r="I11127" s="9">
        <v>0.63559699058532715</v>
      </c>
      <c r="J11127" s="9">
        <v>0.63559699058532715</v>
      </c>
      <c r="K11127" s="9">
        <v>0</v>
      </c>
      <c r="L11127" s="9">
        <v>89.621078491210938</v>
      </c>
    </row>
    <row r="11128" spans="1:12" x14ac:dyDescent="0.25">
      <c r="A11128" s="5" t="str">
        <f t="shared" si="173"/>
        <v>1SublapSCEC1111015</v>
      </c>
      <c r="B11128" s="9">
        <v>1</v>
      </c>
      <c r="C11128" t="s">
        <v>133</v>
      </c>
      <c r="D11128" t="s">
        <v>144</v>
      </c>
      <c r="E11128" s="9">
        <v>11</v>
      </c>
      <c r="F11128" s="9">
        <v>1</v>
      </c>
      <c r="G11128" s="9">
        <v>10</v>
      </c>
      <c r="H11128" s="9">
        <v>15</v>
      </c>
      <c r="I11128" s="9">
        <v>0.90416151285171509</v>
      </c>
      <c r="J11128" s="9">
        <v>0.90416151285171509</v>
      </c>
      <c r="K11128" s="9">
        <v>0</v>
      </c>
      <c r="L11128" s="9">
        <v>90.474174499511719</v>
      </c>
    </row>
    <row r="11129" spans="1:12" x14ac:dyDescent="0.25">
      <c r="A11129" s="5" t="str">
        <f t="shared" si="173"/>
        <v>1SublapSCEC1111016</v>
      </c>
      <c r="B11129" s="9">
        <v>1</v>
      </c>
      <c r="C11129" t="s">
        <v>133</v>
      </c>
      <c r="D11129" t="s">
        <v>144</v>
      </c>
      <c r="E11129" s="9">
        <v>11</v>
      </c>
      <c r="F11129" s="9">
        <v>1</v>
      </c>
      <c r="G11129" s="9">
        <v>10</v>
      </c>
      <c r="H11129" s="9">
        <v>16</v>
      </c>
      <c r="I11129" s="9">
        <v>1.2369660139083862</v>
      </c>
      <c r="J11129" s="9">
        <v>1.2369660139083862</v>
      </c>
      <c r="K11129" s="9">
        <v>0</v>
      </c>
      <c r="L11129" s="9">
        <v>91.09564208984375</v>
      </c>
    </row>
    <row r="11130" spans="1:12" x14ac:dyDescent="0.25">
      <c r="A11130" s="5" t="str">
        <f t="shared" si="173"/>
        <v>1SublapSCEC1111017</v>
      </c>
      <c r="B11130" s="9">
        <v>1</v>
      </c>
      <c r="C11130" t="s">
        <v>133</v>
      </c>
      <c r="D11130" t="s">
        <v>144</v>
      </c>
      <c r="E11130" s="9">
        <v>11</v>
      </c>
      <c r="F11130" s="9">
        <v>1</v>
      </c>
      <c r="G11130" s="9">
        <v>10</v>
      </c>
      <c r="H11130" s="9">
        <v>17</v>
      </c>
      <c r="I11130" s="9">
        <v>1.5456835031509399</v>
      </c>
      <c r="J11130" s="9">
        <v>0.53151345252990723</v>
      </c>
      <c r="K11130" s="9">
        <v>3.3679157495498657E-2</v>
      </c>
      <c r="L11130" s="9">
        <v>90.496185302734375</v>
      </c>
    </row>
    <row r="11131" spans="1:12" x14ac:dyDescent="0.25">
      <c r="A11131" s="5" t="str">
        <f t="shared" si="173"/>
        <v>1SublapSCEC1111018</v>
      </c>
      <c r="B11131" s="9">
        <v>1</v>
      </c>
      <c r="C11131" t="s">
        <v>133</v>
      </c>
      <c r="D11131" t="s">
        <v>144</v>
      </c>
      <c r="E11131" s="9">
        <v>11</v>
      </c>
      <c r="F11131" s="9">
        <v>1</v>
      </c>
      <c r="G11131" s="9">
        <v>10</v>
      </c>
      <c r="H11131" s="9">
        <v>18</v>
      </c>
      <c r="I11131" s="9">
        <v>1.8193269968032837</v>
      </c>
      <c r="J11131" s="9">
        <v>1.3354134559631348</v>
      </c>
      <c r="K11131" s="9">
        <v>5.4115645587444305E-2</v>
      </c>
      <c r="L11131" s="9">
        <v>88.59368896484375</v>
      </c>
    </row>
    <row r="11132" spans="1:12" x14ac:dyDescent="0.25">
      <c r="A11132" s="5" t="str">
        <f t="shared" si="173"/>
        <v>1SublapSCEC1111019</v>
      </c>
      <c r="B11132" s="9">
        <v>1</v>
      </c>
      <c r="C11132" t="s">
        <v>133</v>
      </c>
      <c r="D11132" t="s">
        <v>144</v>
      </c>
      <c r="E11132" s="9">
        <v>11</v>
      </c>
      <c r="F11132" s="9">
        <v>1</v>
      </c>
      <c r="G11132" s="9">
        <v>10</v>
      </c>
      <c r="H11132" s="9">
        <v>19</v>
      </c>
      <c r="I11132" s="9">
        <v>1.9464548826217651</v>
      </c>
      <c r="J11132" s="9">
        <v>1.6914471387863159</v>
      </c>
      <c r="K11132" s="9">
        <v>4.3904773890972137E-2</v>
      </c>
      <c r="L11132" s="9">
        <v>84.894721984863281</v>
      </c>
    </row>
    <row r="11133" spans="1:12" x14ac:dyDescent="0.25">
      <c r="A11133" s="5" t="str">
        <f t="shared" si="173"/>
        <v>1SublapSCEC1111020</v>
      </c>
      <c r="B11133" s="9">
        <v>1</v>
      </c>
      <c r="C11133" t="s">
        <v>133</v>
      </c>
      <c r="D11133" t="s">
        <v>144</v>
      </c>
      <c r="E11133" s="9">
        <v>11</v>
      </c>
      <c r="F11133" s="9">
        <v>1</v>
      </c>
      <c r="G11133" s="9">
        <v>10</v>
      </c>
      <c r="H11133" s="9">
        <v>20</v>
      </c>
      <c r="I11133" s="9">
        <v>1.8821413516998291</v>
      </c>
      <c r="J11133" s="9">
        <v>1.7259454727172852</v>
      </c>
      <c r="K11133" s="9">
        <v>2.8215529397130013E-2</v>
      </c>
      <c r="L11133" s="9">
        <v>81.203804016113281</v>
      </c>
    </row>
    <row r="11134" spans="1:12" x14ac:dyDescent="0.25">
      <c r="A11134" s="5" t="str">
        <f t="shared" si="173"/>
        <v>1SublapSCEC1111021</v>
      </c>
      <c r="B11134" s="9">
        <v>1</v>
      </c>
      <c r="C11134" t="s">
        <v>133</v>
      </c>
      <c r="D11134" t="s">
        <v>144</v>
      </c>
      <c r="E11134" s="9">
        <v>11</v>
      </c>
      <c r="F11134" s="9">
        <v>1</v>
      </c>
      <c r="G11134" s="9">
        <v>10</v>
      </c>
      <c r="H11134" s="9">
        <v>21</v>
      </c>
      <c r="I11134" s="9">
        <v>1.8121243715286255</v>
      </c>
      <c r="J11134" s="9">
        <v>1.6953786611557007</v>
      </c>
      <c r="K11134" s="9">
        <v>3.6252375692129135E-2</v>
      </c>
      <c r="L11134" s="9">
        <v>77.726158142089844</v>
      </c>
    </row>
    <row r="11135" spans="1:12" x14ac:dyDescent="0.25">
      <c r="A11135" s="5" t="str">
        <f t="shared" si="173"/>
        <v>1SublapSCEC1111022</v>
      </c>
      <c r="B11135" s="9">
        <v>1</v>
      </c>
      <c r="C11135" t="s">
        <v>133</v>
      </c>
      <c r="D11135" t="s">
        <v>144</v>
      </c>
      <c r="E11135" s="9">
        <v>11</v>
      </c>
      <c r="F11135" s="9">
        <v>1</v>
      </c>
      <c r="G11135" s="9">
        <v>10</v>
      </c>
      <c r="H11135" s="9">
        <v>22</v>
      </c>
      <c r="I11135" s="9">
        <v>1.707619309425354</v>
      </c>
      <c r="J11135" s="9">
        <v>2.2147724628448486</v>
      </c>
      <c r="K11135" s="9">
        <v>7.0966050028800964E-2</v>
      </c>
      <c r="L11135" s="9">
        <v>74.419174194335938</v>
      </c>
    </row>
    <row r="11136" spans="1:12" x14ac:dyDescent="0.25">
      <c r="A11136" s="5" t="str">
        <f t="shared" si="173"/>
        <v>1SublapSCEC1111023</v>
      </c>
      <c r="B11136" s="9">
        <v>1</v>
      </c>
      <c r="C11136" t="s">
        <v>133</v>
      </c>
      <c r="D11136" t="s">
        <v>144</v>
      </c>
      <c r="E11136" s="9">
        <v>11</v>
      </c>
      <c r="F11136" s="9">
        <v>1</v>
      </c>
      <c r="G11136" s="9">
        <v>10</v>
      </c>
      <c r="H11136" s="9">
        <v>23</v>
      </c>
      <c r="I11136" s="9">
        <v>1.5306892395019531</v>
      </c>
      <c r="J11136" s="9">
        <v>1.6965258121490479</v>
      </c>
      <c r="K11136" s="9">
        <v>3.8551777601242065E-2</v>
      </c>
      <c r="L11136" s="9">
        <v>72.136032104492188</v>
      </c>
    </row>
    <row r="11137" spans="1:12" x14ac:dyDescent="0.25">
      <c r="A11137" s="5" t="str">
        <f t="shared" si="173"/>
        <v>1SublapSCEC1111024</v>
      </c>
      <c r="B11137" s="9">
        <v>1</v>
      </c>
      <c r="C11137" t="s">
        <v>133</v>
      </c>
      <c r="D11137" t="s">
        <v>144</v>
      </c>
      <c r="E11137" s="9">
        <v>11</v>
      </c>
      <c r="F11137" s="9">
        <v>1</v>
      </c>
      <c r="G11137" s="9">
        <v>10</v>
      </c>
      <c r="H11137" s="9">
        <v>24</v>
      </c>
      <c r="I11137" s="9">
        <v>1.2790577411651611</v>
      </c>
      <c r="J11137" s="9">
        <v>1.3346561193466187</v>
      </c>
      <c r="K11137" s="9">
        <v>3.1173687428236008E-2</v>
      </c>
      <c r="L11137" s="9">
        <v>70.243827819824219</v>
      </c>
    </row>
    <row r="11138" spans="1:12" x14ac:dyDescent="0.25">
      <c r="A11138" s="5" t="str">
        <f t="shared" si="173"/>
        <v>1SublapSCEC12021</v>
      </c>
      <c r="B11138" s="9">
        <v>1</v>
      </c>
      <c r="C11138" t="s">
        <v>133</v>
      </c>
      <c r="D11138" t="s">
        <v>144</v>
      </c>
      <c r="E11138" s="9">
        <v>12</v>
      </c>
      <c r="F11138" s="9">
        <v>0</v>
      </c>
      <c r="G11138" s="9">
        <v>2</v>
      </c>
      <c r="H11138" s="9">
        <v>1</v>
      </c>
      <c r="I11138" s="9">
        <v>0.75781726837158203</v>
      </c>
      <c r="J11138" s="9">
        <v>0.75781726837158203</v>
      </c>
      <c r="K11138" s="9">
        <v>0</v>
      </c>
      <c r="L11138" s="9">
        <v>49.176124572753906</v>
      </c>
    </row>
    <row r="11139" spans="1:12" x14ac:dyDescent="0.25">
      <c r="A11139" s="5" t="str">
        <f t="shared" ref="A11139:A11202" si="174">B11139&amp;C11139&amp;D11139&amp;E11139&amp;F11139&amp;G11139&amp;H11139</f>
        <v>1SublapSCEC12022</v>
      </c>
      <c r="B11139" s="9">
        <v>1</v>
      </c>
      <c r="C11139" t="s">
        <v>133</v>
      </c>
      <c r="D11139" t="s">
        <v>144</v>
      </c>
      <c r="E11139" s="9">
        <v>12</v>
      </c>
      <c r="F11139" s="9">
        <v>0</v>
      </c>
      <c r="G11139" s="9">
        <v>2</v>
      </c>
      <c r="H11139" s="9">
        <v>2</v>
      </c>
      <c r="I11139" s="9">
        <v>0.6965794563293457</v>
      </c>
      <c r="J11139" s="9">
        <v>0.6965794563293457</v>
      </c>
      <c r="K11139" s="9">
        <v>0</v>
      </c>
      <c r="L11139" s="9">
        <v>47.975173950195313</v>
      </c>
    </row>
    <row r="11140" spans="1:12" x14ac:dyDescent="0.25">
      <c r="A11140" s="5" t="str">
        <f t="shared" si="174"/>
        <v>1SublapSCEC12023</v>
      </c>
      <c r="B11140" s="9">
        <v>1</v>
      </c>
      <c r="C11140" t="s">
        <v>133</v>
      </c>
      <c r="D11140" t="s">
        <v>144</v>
      </c>
      <c r="E11140" s="9">
        <v>12</v>
      </c>
      <c r="F11140" s="9">
        <v>0</v>
      </c>
      <c r="G11140" s="9">
        <v>2</v>
      </c>
      <c r="H11140" s="9">
        <v>3</v>
      </c>
      <c r="I11140" s="9">
        <v>0.65509861707687378</v>
      </c>
      <c r="J11140" s="9">
        <v>0.65509861707687378</v>
      </c>
      <c r="K11140" s="9">
        <v>0</v>
      </c>
      <c r="L11140" s="9">
        <v>47.481830596923828</v>
      </c>
    </row>
    <row r="11141" spans="1:12" x14ac:dyDescent="0.25">
      <c r="A11141" s="5" t="str">
        <f t="shared" si="174"/>
        <v>1SublapSCEC12024</v>
      </c>
      <c r="B11141" s="9">
        <v>1</v>
      </c>
      <c r="C11141" t="s">
        <v>133</v>
      </c>
      <c r="D11141" t="s">
        <v>144</v>
      </c>
      <c r="E11141" s="9">
        <v>12</v>
      </c>
      <c r="F11141" s="9">
        <v>0</v>
      </c>
      <c r="G11141" s="9">
        <v>2</v>
      </c>
      <c r="H11141" s="9">
        <v>4</v>
      </c>
      <c r="I11141" s="9">
        <v>0.6321796178817749</v>
      </c>
      <c r="J11141" s="9">
        <v>0.6321796178817749</v>
      </c>
      <c r="K11141" s="9">
        <v>0</v>
      </c>
      <c r="L11141" s="9">
        <v>46.915798187255859</v>
      </c>
    </row>
    <row r="11142" spans="1:12" x14ac:dyDescent="0.25">
      <c r="A11142" s="5" t="str">
        <f t="shared" si="174"/>
        <v>1SublapSCEC12025</v>
      </c>
      <c r="B11142" s="9">
        <v>1</v>
      </c>
      <c r="C11142" t="s">
        <v>133</v>
      </c>
      <c r="D11142" t="s">
        <v>144</v>
      </c>
      <c r="E11142" s="9">
        <v>12</v>
      </c>
      <c r="F11142" s="9">
        <v>0</v>
      </c>
      <c r="G11142" s="9">
        <v>2</v>
      </c>
      <c r="H11142" s="9">
        <v>5</v>
      </c>
      <c r="I11142" s="9">
        <v>0.63477587699890137</v>
      </c>
      <c r="J11142" s="9">
        <v>0.63477587699890137</v>
      </c>
      <c r="K11142" s="9">
        <v>0</v>
      </c>
      <c r="L11142" s="9">
        <v>46.338085174560547</v>
      </c>
    </row>
    <row r="11143" spans="1:12" x14ac:dyDescent="0.25">
      <c r="A11143" s="5" t="str">
        <f t="shared" si="174"/>
        <v>1SublapSCEC12026</v>
      </c>
      <c r="B11143" s="9">
        <v>1</v>
      </c>
      <c r="C11143" t="s">
        <v>133</v>
      </c>
      <c r="D11143" t="s">
        <v>144</v>
      </c>
      <c r="E11143" s="9">
        <v>12</v>
      </c>
      <c r="F11143" s="9">
        <v>0</v>
      </c>
      <c r="G11143" s="9">
        <v>2</v>
      </c>
      <c r="H11143" s="9">
        <v>6</v>
      </c>
      <c r="I11143" s="9">
        <v>0.67059445381164551</v>
      </c>
      <c r="J11143" s="9">
        <v>0.67059445381164551</v>
      </c>
      <c r="K11143" s="9">
        <v>0</v>
      </c>
      <c r="L11143" s="9">
        <v>46.089195251464844</v>
      </c>
    </row>
    <row r="11144" spans="1:12" x14ac:dyDescent="0.25">
      <c r="A11144" s="5" t="str">
        <f t="shared" si="174"/>
        <v>1SublapSCEC12027</v>
      </c>
      <c r="B11144" s="9">
        <v>1</v>
      </c>
      <c r="C11144" t="s">
        <v>133</v>
      </c>
      <c r="D11144" t="s">
        <v>144</v>
      </c>
      <c r="E11144" s="9">
        <v>12</v>
      </c>
      <c r="F11144" s="9">
        <v>0</v>
      </c>
      <c r="G11144" s="9">
        <v>2</v>
      </c>
      <c r="H11144" s="9">
        <v>7</v>
      </c>
      <c r="I11144" s="9">
        <v>0.7464326024055481</v>
      </c>
      <c r="J11144" s="9">
        <v>0.7464326024055481</v>
      </c>
      <c r="K11144" s="9">
        <v>0</v>
      </c>
      <c r="L11144" s="9">
        <v>45.908229827880859</v>
      </c>
    </row>
    <row r="11145" spans="1:12" x14ac:dyDescent="0.25">
      <c r="A11145" s="5" t="str">
        <f t="shared" si="174"/>
        <v>1SublapSCEC12028</v>
      </c>
      <c r="B11145" s="9">
        <v>1</v>
      </c>
      <c r="C11145" t="s">
        <v>133</v>
      </c>
      <c r="D11145" t="s">
        <v>144</v>
      </c>
      <c r="E11145" s="9">
        <v>12</v>
      </c>
      <c r="F11145" s="9">
        <v>0</v>
      </c>
      <c r="G11145" s="9">
        <v>2</v>
      </c>
      <c r="H11145" s="9">
        <v>8</v>
      </c>
      <c r="I11145" s="9">
        <v>0.69656163454055786</v>
      </c>
      <c r="J11145" s="9">
        <v>0.69656163454055786</v>
      </c>
      <c r="K11145" s="9">
        <v>0</v>
      </c>
      <c r="L11145" s="9">
        <v>45.629722595214844</v>
      </c>
    </row>
    <row r="11146" spans="1:12" x14ac:dyDescent="0.25">
      <c r="A11146" s="5" t="str">
        <f t="shared" si="174"/>
        <v>1SublapSCEC12029</v>
      </c>
      <c r="B11146" s="9">
        <v>1</v>
      </c>
      <c r="C11146" t="s">
        <v>133</v>
      </c>
      <c r="D11146" t="s">
        <v>144</v>
      </c>
      <c r="E11146" s="9">
        <v>12</v>
      </c>
      <c r="F11146" s="9">
        <v>0</v>
      </c>
      <c r="G11146" s="9">
        <v>2</v>
      </c>
      <c r="H11146" s="9">
        <v>9</v>
      </c>
      <c r="I11146" s="9">
        <v>0.51028662919998169</v>
      </c>
      <c r="J11146" s="9">
        <v>0.51028662919998169</v>
      </c>
      <c r="K11146" s="9">
        <v>0</v>
      </c>
      <c r="L11146" s="9">
        <v>46.540077209472656</v>
      </c>
    </row>
    <row r="11147" spans="1:12" x14ac:dyDescent="0.25">
      <c r="A11147" s="5" t="str">
        <f t="shared" si="174"/>
        <v>1SublapSCEC120210</v>
      </c>
      <c r="B11147" s="9">
        <v>1</v>
      </c>
      <c r="C11147" t="s">
        <v>133</v>
      </c>
      <c r="D11147" t="s">
        <v>144</v>
      </c>
      <c r="E11147" s="9">
        <v>12</v>
      </c>
      <c r="F11147" s="9">
        <v>0</v>
      </c>
      <c r="G11147" s="9">
        <v>2</v>
      </c>
      <c r="H11147" s="9">
        <v>10</v>
      </c>
      <c r="I11147" s="9">
        <v>0.32983928918838501</v>
      </c>
      <c r="J11147" s="9">
        <v>0.32983928918838501</v>
      </c>
      <c r="K11147" s="9">
        <v>0</v>
      </c>
      <c r="L11147" s="9">
        <v>50.932460784912109</v>
      </c>
    </row>
    <row r="11148" spans="1:12" x14ac:dyDescent="0.25">
      <c r="A11148" s="5" t="str">
        <f t="shared" si="174"/>
        <v>1SublapSCEC120211</v>
      </c>
      <c r="B11148" s="9">
        <v>1</v>
      </c>
      <c r="C11148" t="s">
        <v>133</v>
      </c>
      <c r="D11148" t="s">
        <v>144</v>
      </c>
      <c r="E11148" s="9">
        <v>12</v>
      </c>
      <c r="F11148" s="9">
        <v>0</v>
      </c>
      <c r="G11148" s="9">
        <v>2</v>
      </c>
      <c r="H11148" s="9">
        <v>11</v>
      </c>
      <c r="I11148" s="9">
        <v>0.20149478316307068</v>
      </c>
      <c r="J11148" s="9">
        <v>0.20149478316307068</v>
      </c>
      <c r="K11148" s="9">
        <v>0</v>
      </c>
      <c r="L11148" s="9">
        <v>55.205039978027344</v>
      </c>
    </row>
    <row r="11149" spans="1:12" x14ac:dyDescent="0.25">
      <c r="A11149" s="5" t="str">
        <f t="shared" si="174"/>
        <v>1SublapSCEC120212</v>
      </c>
      <c r="B11149" s="9">
        <v>1</v>
      </c>
      <c r="C11149" t="s">
        <v>133</v>
      </c>
      <c r="D11149" t="s">
        <v>144</v>
      </c>
      <c r="E11149" s="9">
        <v>12</v>
      </c>
      <c r="F11149" s="9">
        <v>0</v>
      </c>
      <c r="G11149" s="9">
        <v>2</v>
      </c>
      <c r="H11149" s="9">
        <v>12</v>
      </c>
      <c r="I11149" s="9">
        <v>0.1305946409702301</v>
      </c>
      <c r="J11149" s="9">
        <v>0.1305946409702301</v>
      </c>
      <c r="K11149" s="9">
        <v>0</v>
      </c>
      <c r="L11149" s="9">
        <v>58.740402221679688</v>
      </c>
    </row>
    <row r="11150" spans="1:12" x14ac:dyDescent="0.25">
      <c r="A11150" s="5" t="str">
        <f t="shared" si="174"/>
        <v>1SublapSCEC120213</v>
      </c>
      <c r="B11150" s="9">
        <v>1</v>
      </c>
      <c r="C11150" t="s">
        <v>133</v>
      </c>
      <c r="D11150" t="s">
        <v>144</v>
      </c>
      <c r="E11150" s="9">
        <v>12</v>
      </c>
      <c r="F11150" s="9">
        <v>0</v>
      </c>
      <c r="G11150" s="9">
        <v>2</v>
      </c>
      <c r="H11150" s="9">
        <v>13</v>
      </c>
      <c r="I11150" s="9">
        <v>0.11253995448350906</v>
      </c>
      <c r="J11150" s="9">
        <v>0.11253995448350906</v>
      </c>
      <c r="K11150" s="9">
        <v>0</v>
      </c>
      <c r="L11150" s="9">
        <v>61.587360382080078</v>
      </c>
    </row>
    <row r="11151" spans="1:12" x14ac:dyDescent="0.25">
      <c r="A11151" s="5" t="str">
        <f t="shared" si="174"/>
        <v>1SublapSCEC120214</v>
      </c>
      <c r="B11151" s="9">
        <v>1</v>
      </c>
      <c r="C11151" t="s">
        <v>133</v>
      </c>
      <c r="D11151" t="s">
        <v>144</v>
      </c>
      <c r="E11151" s="9">
        <v>12</v>
      </c>
      <c r="F11151" s="9">
        <v>0</v>
      </c>
      <c r="G11151" s="9">
        <v>2</v>
      </c>
      <c r="H11151" s="9">
        <v>14</v>
      </c>
      <c r="I11151" s="9">
        <v>0.14313837885856628</v>
      </c>
      <c r="J11151" s="9">
        <v>0.14313837885856628</v>
      </c>
      <c r="K11151" s="9">
        <v>0</v>
      </c>
      <c r="L11151" s="9">
        <v>63.271434783935547</v>
      </c>
    </row>
    <row r="11152" spans="1:12" x14ac:dyDescent="0.25">
      <c r="A11152" s="5" t="str">
        <f t="shared" si="174"/>
        <v>1SublapSCEC120215</v>
      </c>
      <c r="B11152" s="9">
        <v>1</v>
      </c>
      <c r="C11152" t="s">
        <v>133</v>
      </c>
      <c r="D11152" t="s">
        <v>144</v>
      </c>
      <c r="E11152" s="9">
        <v>12</v>
      </c>
      <c r="F11152" s="9">
        <v>0</v>
      </c>
      <c r="G11152" s="9">
        <v>2</v>
      </c>
      <c r="H11152" s="9">
        <v>15</v>
      </c>
      <c r="I11152" s="9">
        <v>0.23977766931056976</v>
      </c>
      <c r="J11152" s="9">
        <v>0.23977766931056976</v>
      </c>
      <c r="K11152" s="9">
        <v>0</v>
      </c>
      <c r="L11152" s="9">
        <v>64.165962219238281</v>
      </c>
    </row>
    <row r="11153" spans="1:12" x14ac:dyDescent="0.25">
      <c r="A11153" s="5" t="str">
        <f t="shared" si="174"/>
        <v>1SublapSCEC120216</v>
      </c>
      <c r="B11153" s="9">
        <v>1</v>
      </c>
      <c r="C11153" t="s">
        <v>133</v>
      </c>
      <c r="D11153" t="s">
        <v>144</v>
      </c>
      <c r="E11153" s="9">
        <v>12</v>
      </c>
      <c r="F11153" s="9">
        <v>0</v>
      </c>
      <c r="G11153" s="9">
        <v>2</v>
      </c>
      <c r="H11153" s="9">
        <v>16</v>
      </c>
      <c r="I11153" s="9">
        <v>0.4021434485912323</v>
      </c>
      <c r="J11153" s="9">
        <v>0.4021434485912323</v>
      </c>
      <c r="K11153" s="9">
        <v>0</v>
      </c>
      <c r="L11153" s="9">
        <v>64.249458312988281</v>
      </c>
    </row>
    <row r="11154" spans="1:12" x14ac:dyDescent="0.25">
      <c r="A11154" s="5" t="str">
        <f t="shared" si="174"/>
        <v>1SublapSCEC120217</v>
      </c>
      <c r="B11154" s="9">
        <v>1</v>
      </c>
      <c r="C11154" t="s">
        <v>133</v>
      </c>
      <c r="D11154" t="s">
        <v>144</v>
      </c>
      <c r="E11154" s="9">
        <v>12</v>
      </c>
      <c r="F11154" s="9">
        <v>0</v>
      </c>
      <c r="G11154" s="9">
        <v>2</v>
      </c>
      <c r="H11154" s="9">
        <v>17</v>
      </c>
      <c r="I11154" s="9">
        <v>0.61020445823669434</v>
      </c>
      <c r="J11154" s="9">
        <v>0.61020445823669434</v>
      </c>
      <c r="K11154" s="9">
        <v>0</v>
      </c>
      <c r="L11154" s="9">
        <v>63.259571075439453</v>
      </c>
    </row>
    <row r="11155" spans="1:12" x14ac:dyDescent="0.25">
      <c r="A11155" s="5" t="str">
        <f t="shared" si="174"/>
        <v>1SublapSCEC120218</v>
      </c>
      <c r="B11155" s="9">
        <v>1</v>
      </c>
      <c r="C11155" t="s">
        <v>133</v>
      </c>
      <c r="D11155" t="s">
        <v>144</v>
      </c>
      <c r="E11155" s="9">
        <v>12</v>
      </c>
      <c r="F11155" s="9">
        <v>0</v>
      </c>
      <c r="G11155" s="9">
        <v>2</v>
      </c>
      <c r="H11155" s="9">
        <v>18</v>
      </c>
      <c r="I11155" s="9">
        <v>0.84559845924377441</v>
      </c>
      <c r="J11155" s="9">
        <v>0.84559845924377441</v>
      </c>
      <c r="K11155" s="9">
        <v>0</v>
      </c>
      <c r="L11155" s="9">
        <v>60.792732238769531</v>
      </c>
    </row>
    <row r="11156" spans="1:12" x14ac:dyDescent="0.25">
      <c r="A11156" s="5" t="str">
        <f t="shared" si="174"/>
        <v>1SublapSCEC120219</v>
      </c>
      <c r="B11156" s="9">
        <v>1</v>
      </c>
      <c r="C11156" t="s">
        <v>133</v>
      </c>
      <c r="D11156" t="s">
        <v>144</v>
      </c>
      <c r="E11156" s="9">
        <v>12</v>
      </c>
      <c r="F11156" s="9">
        <v>0</v>
      </c>
      <c r="G11156" s="9">
        <v>2</v>
      </c>
      <c r="H11156" s="9">
        <v>19</v>
      </c>
      <c r="I11156" s="9">
        <v>0.98730224370956421</v>
      </c>
      <c r="J11156" s="9">
        <v>0.98730224370956421</v>
      </c>
      <c r="K11156" s="9">
        <v>0</v>
      </c>
      <c r="L11156" s="9">
        <v>58.2724609375</v>
      </c>
    </row>
    <row r="11157" spans="1:12" x14ac:dyDescent="0.25">
      <c r="A11157" s="5" t="str">
        <f t="shared" si="174"/>
        <v>1SublapSCEC120220</v>
      </c>
      <c r="B11157" s="9">
        <v>1</v>
      </c>
      <c r="C11157" t="s">
        <v>133</v>
      </c>
      <c r="D11157" t="s">
        <v>144</v>
      </c>
      <c r="E11157" s="9">
        <v>12</v>
      </c>
      <c r="F11157" s="9">
        <v>0</v>
      </c>
      <c r="G11157" s="9">
        <v>2</v>
      </c>
      <c r="H11157" s="9">
        <v>20</v>
      </c>
      <c r="I11157" s="9">
        <v>1.0420697927474976</v>
      </c>
      <c r="J11157" s="9">
        <v>1.0420697927474976</v>
      </c>
      <c r="K11157" s="9">
        <v>0</v>
      </c>
      <c r="L11157" s="9">
        <v>56.015804290771484</v>
      </c>
    </row>
    <row r="11158" spans="1:12" x14ac:dyDescent="0.25">
      <c r="A11158" s="5" t="str">
        <f t="shared" si="174"/>
        <v>1SublapSCEC120221</v>
      </c>
      <c r="B11158" s="9">
        <v>1</v>
      </c>
      <c r="C11158" t="s">
        <v>133</v>
      </c>
      <c r="D11158" t="s">
        <v>144</v>
      </c>
      <c r="E11158" s="9">
        <v>12</v>
      </c>
      <c r="F11158" s="9">
        <v>0</v>
      </c>
      <c r="G11158" s="9">
        <v>2</v>
      </c>
      <c r="H11158" s="9">
        <v>21</v>
      </c>
      <c r="I11158" s="9">
        <v>1.048168420791626</v>
      </c>
      <c r="J11158" s="9">
        <v>1.048168420791626</v>
      </c>
      <c r="K11158" s="9">
        <v>0</v>
      </c>
      <c r="L11158" s="9">
        <v>54.507369995117188</v>
      </c>
    </row>
    <row r="11159" spans="1:12" x14ac:dyDescent="0.25">
      <c r="A11159" s="5" t="str">
        <f t="shared" si="174"/>
        <v>1SublapSCEC120222</v>
      </c>
      <c r="B11159" s="9">
        <v>1</v>
      </c>
      <c r="C11159" t="s">
        <v>133</v>
      </c>
      <c r="D11159" t="s">
        <v>144</v>
      </c>
      <c r="E11159" s="9">
        <v>12</v>
      </c>
      <c r="F11159" s="9">
        <v>0</v>
      </c>
      <c r="G11159" s="9">
        <v>2</v>
      </c>
      <c r="H11159" s="9">
        <v>22</v>
      </c>
      <c r="I11159" s="9">
        <v>1.0015413761138916</v>
      </c>
      <c r="J11159" s="9">
        <v>1.0015413761138916</v>
      </c>
      <c r="K11159" s="9">
        <v>0</v>
      </c>
      <c r="L11159" s="9">
        <v>52.315628051757813</v>
      </c>
    </row>
    <row r="11160" spans="1:12" x14ac:dyDescent="0.25">
      <c r="A11160" s="5" t="str">
        <f t="shared" si="174"/>
        <v>1SublapSCEC120223</v>
      </c>
      <c r="B11160" s="9">
        <v>1</v>
      </c>
      <c r="C11160" t="s">
        <v>133</v>
      </c>
      <c r="D11160" t="s">
        <v>144</v>
      </c>
      <c r="E11160" s="9">
        <v>12</v>
      </c>
      <c r="F11160" s="9">
        <v>0</v>
      </c>
      <c r="G11160" s="9">
        <v>2</v>
      </c>
      <c r="H11160" s="9">
        <v>23</v>
      </c>
      <c r="I11160" s="9">
        <v>0.93555033206939697</v>
      </c>
      <c r="J11160" s="9">
        <v>0.93555033206939697</v>
      </c>
      <c r="K11160" s="9">
        <v>0</v>
      </c>
      <c r="L11160" s="9">
        <v>50.840000152587891</v>
      </c>
    </row>
    <row r="11161" spans="1:12" x14ac:dyDescent="0.25">
      <c r="A11161" s="5" t="str">
        <f t="shared" si="174"/>
        <v>1SublapSCEC120224</v>
      </c>
      <c r="B11161" s="9">
        <v>1</v>
      </c>
      <c r="C11161" t="s">
        <v>133</v>
      </c>
      <c r="D11161" t="s">
        <v>144</v>
      </c>
      <c r="E11161" s="9">
        <v>12</v>
      </c>
      <c r="F11161" s="9">
        <v>0</v>
      </c>
      <c r="G11161" s="9">
        <v>2</v>
      </c>
      <c r="H11161" s="9">
        <v>24</v>
      </c>
      <c r="I11161" s="9">
        <v>0.83378219604492188</v>
      </c>
      <c r="J11161" s="9">
        <v>0.83378219604492188</v>
      </c>
      <c r="K11161" s="9">
        <v>0</v>
      </c>
      <c r="L11161" s="9">
        <v>49.188713073730469</v>
      </c>
    </row>
    <row r="11162" spans="1:12" x14ac:dyDescent="0.25">
      <c r="A11162" s="5" t="str">
        <f t="shared" si="174"/>
        <v>1SublapSCEC120101</v>
      </c>
      <c r="B11162" s="9">
        <v>1</v>
      </c>
      <c r="C11162" t="s">
        <v>133</v>
      </c>
      <c r="D11162" s="3" t="s">
        <v>144</v>
      </c>
      <c r="E11162" s="9">
        <v>12</v>
      </c>
      <c r="F11162" s="9">
        <v>0</v>
      </c>
      <c r="G11162" s="9">
        <v>10</v>
      </c>
      <c r="H11162" s="9">
        <v>1</v>
      </c>
      <c r="I11162" s="9">
        <v>0.83873242139816284</v>
      </c>
      <c r="J11162" s="9">
        <v>0.83873242139816284</v>
      </c>
      <c r="K11162" s="9">
        <v>0</v>
      </c>
      <c r="L11162" s="9">
        <v>41.128856658935547</v>
      </c>
    </row>
    <row r="11163" spans="1:12" x14ac:dyDescent="0.25">
      <c r="A11163" s="5" t="str">
        <f t="shared" si="174"/>
        <v>1SublapSCEC120102</v>
      </c>
      <c r="B11163" s="9">
        <v>1</v>
      </c>
      <c r="C11163" t="s">
        <v>133</v>
      </c>
      <c r="D11163" s="3" t="s">
        <v>144</v>
      </c>
      <c r="E11163" s="9">
        <v>12</v>
      </c>
      <c r="F11163" s="9">
        <v>0</v>
      </c>
      <c r="G11163" s="9">
        <v>10</v>
      </c>
      <c r="H11163" s="9">
        <v>2</v>
      </c>
      <c r="I11163" s="9">
        <v>0.77891790866851807</v>
      </c>
      <c r="J11163" s="9">
        <v>0.77891790866851807</v>
      </c>
      <c r="K11163" s="9">
        <v>0</v>
      </c>
      <c r="L11163" s="9">
        <v>40.688461303710938</v>
      </c>
    </row>
    <row r="11164" spans="1:12" x14ac:dyDescent="0.25">
      <c r="A11164" s="5" t="str">
        <f t="shared" si="174"/>
        <v>1SublapSCEC120103</v>
      </c>
      <c r="B11164" s="9">
        <v>1</v>
      </c>
      <c r="C11164" t="s">
        <v>133</v>
      </c>
      <c r="D11164" s="3" t="s">
        <v>144</v>
      </c>
      <c r="E11164" s="9">
        <v>12</v>
      </c>
      <c r="F11164" s="9">
        <v>0</v>
      </c>
      <c r="G11164" s="9">
        <v>10</v>
      </c>
      <c r="H11164" s="9">
        <v>3</v>
      </c>
      <c r="I11164" s="9">
        <v>0.73969751596450806</v>
      </c>
      <c r="J11164" s="9">
        <v>0.73969751596450806</v>
      </c>
      <c r="K11164" s="9">
        <v>0</v>
      </c>
      <c r="L11164" s="9">
        <v>39.306667327880859</v>
      </c>
    </row>
    <row r="11165" spans="1:12" x14ac:dyDescent="0.25">
      <c r="A11165" s="5" t="str">
        <f t="shared" si="174"/>
        <v>1SublapSCEC120104</v>
      </c>
      <c r="B11165" s="9">
        <v>1</v>
      </c>
      <c r="C11165" t="s">
        <v>133</v>
      </c>
      <c r="D11165" s="3" t="s">
        <v>144</v>
      </c>
      <c r="E11165" s="9">
        <v>12</v>
      </c>
      <c r="F11165" s="9">
        <v>0</v>
      </c>
      <c r="G11165" s="9">
        <v>10</v>
      </c>
      <c r="H11165" s="9">
        <v>4</v>
      </c>
      <c r="I11165" s="9">
        <v>0.72174942493438721</v>
      </c>
      <c r="J11165" s="9">
        <v>0.72174942493438721</v>
      </c>
      <c r="K11165" s="9">
        <v>0</v>
      </c>
      <c r="L11165" s="9">
        <v>39.005153656005859</v>
      </c>
    </row>
    <row r="11166" spans="1:12" x14ac:dyDescent="0.25">
      <c r="A11166" s="5" t="str">
        <f t="shared" si="174"/>
        <v>1SublapSCEC120105</v>
      </c>
      <c r="B11166" s="9">
        <v>1</v>
      </c>
      <c r="C11166" t="s">
        <v>133</v>
      </c>
      <c r="D11166" s="3" t="s">
        <v>144</v>
      </c>
      <c r="E11166" s="9">
        <v>12</v>
      </c>
      <c r="F11166" s="9">
        <v>0</v>
      </c>
      <c r="G11166" s="9">
        <v>10</v>
      </c>
      <c r="H11166" s="9">
        <v>5</v>
      </c>
      <c r="I11166" s="9">
        <v>0.73422229290008545</v>
      </c>
      <c r="J11166" s="9">
        <v>0.73422229290008545</v>
      </c>
      <c r="K11166" s="9">
        <v>0</v>
      </c>
      <c r="L11166" s="9">
        <v>38.298824310302734</v>
      </c>
    </row>
    <row r="11167" spans="1:12" x14ac:dyDescent="0.25">
      <c r="A11167" s="5" t="str">
        <f t="shared" si="174"/>
        <v>1SublapSCEC120106</v>
      </c>
      <c r="B11167" s="9">
        <v>1</v>
      </c>
      <c r="C11167" t="s">
        <v>133</v>
      </c>
      <c r="D11167" s="3" t="s">
        <v>144</v>
      </c>
      <c r="E11167" s="9">
        <v>12</v>
      </c>
      <c r="F11167" s="9">
        <v>0</v>
      </c>
      <c r="G11167" s="9">
        <v>10</v>
      </c>
      <c r="H11167" s="9">
        <v>6</v>
      </c>
      <c r="I11167" s="9">
        <v>0.77834492921829224</v>
      </c>
      <c r="J11167" s="9">
        <v>0.77834492921829224</v>
      </c>
      <c r="K11167" s="9">
        <v>0</v>
      </c>
      <c r="L11167" s="9">
        <v>37.747329711914063</v>
      </c>
    </row>
    <row r="11168" spans="1:12" x14ac:dyDescent="0.25">
      <c r="A11168" s="5" t="str">
        <f t="shared" si="174"/>
        <v>1SublapSCEC120107</v>
      </c>
      <c r="B11168" s="9">
        <v>1</v>
      </c>
      <c r="C11168" t="s">
        <v>133</v>
      </c>
      <c r="D11168" s="3" t="s">
        <v>144</v>
      </c>
      <c r="E11168" s="9">
        <v>12</v>
      </c>
      <c r="F11168" s="9">
        <v>0</v>
      </c>
      <c r="G11168" s="9">
        <v>10</v>
      </c>
      <c r="H11168" s="9">
        <v>7</v>
      </c>
      <c r="I11168" s="9">
        <v>0.86416023969650269</v>
      </c>
      <c r="J11168" s="9">
        <v>0.86416023969650269</v>
      </c>
      <c r="K11168" s="9">
        <v>0</v>
      </c>
      <c r="L11168" s="9">
        <v>36.679805755615234</v>
      </c>
    </row>
    <row r="11169" spans="1:12" x14ac:dyDescent="0.25">
      <c r="A11169" s="5" t="str">
        <f t="shared" si="174"/>
        <v>1SublapSCEC120108</v>
      </c>
      <c r="B11169" s="9">
        <v>1</v>
      </c>
      <c r="C11169" t="s">
        <v>133</v>
      </c>
      <c r="D11169" s="3" t="s">
        <v>144</v>
      </c>
      <c r="E11169" s="9">
        <v>12</v>
      </c>
      <c r="F11169" s="9">
        <v>0</v>
      </c>
      <c r="G11169" s="9">
        <v>10</v>
      </c>
      <c r="H11169" s="9">
        <v>8</v>
      </c>
      <c r="I11169" s="9">
        <v>0.80639976263046265</v>
      </c>
      <c r="J11169" s="9">
        <v>0.80639976263046265</v>
      </c>
      <c r="K11169" s="9">
        <v>0</v>
      </c>
      <c r="L11169" s="9">
        <v>36.434871673583984</v>
      </c>
    </row>
    <row r="11170" spans="1:12" x14ac:dyDescent="0.25">
      <c r="A11170" s="5" t="str">
        <f t="shared" si="174"/>
        <v>1SublapSCEC120109</v>
      </c>
      <c r="B11170" s="9">
        <v>1</v>
      </c>
      <c r="C11170" t="s">
        <v>133</v>
      </c>
      <c r="D11170" s="3" t="s">
        <v>144</v>
      </c>
      <c r="E11170" s="9">
        <v>12</v>
      </c>
      <c r="F11170" s="9">
        <v>0</v>
      </c>
      <c r="G11170" s="9">
        <v>10</v>
      </c>
      <c r="H11170" s="9">
        <v>9</v>
      </c>
      <c r="I11170" s="9">
        <v>0.60552299022674561</v>
      </c>
      <c r="J11170" s="9">
        <v>0.60552299022674561</v>
      </c>
      <c r="K11170" s="9">
        <v>0</v>
      </c>
      <c r="L11170" s="9">
        <v>37.535732269287109</v>
      </c>
    </row>
    <row r="11171" spans="1:12" x14ac:dyDescent="0.25">
      <c r="A11171" s="5" t="str">
        <f t="shared" si="174"/>
        <v>1SublapSCEC1201010</v>
      </c>
      <c r="B11171" s="9">
        <v>1</v>
      </c>
      <c r="C11171" t="s">
        <v>133</v>
      </c>
      <c r="D11171" s="3" t="s">
        <v>144</v>
      </c>
      <c r="E11171" s="9">
        <v>12</v>
      </c>
      <c r="F11171" s="9">
        <v>0</v>
      </c>
      <c r="G11171" s="9">
        <v>10</v>
      </c>
      <c r="H11171" s="9">
        <v>10</v>
      </c>
      <c r="I11171" s="9">
        <v>0.4190886914730072</v>
      </c>
      <c r="J11171" s="9">
        <v>0.4190886914730072</v>
      </c>
      <c r="K11171" s="9">
        <v>0</v>
      </c>
      <c r="L11171" s="9">
        <v>40.766868591308594</v>
      </c>
    </row>
    <row r="11172" spans="1:12" x14ac:dyDescent="0.25">
      <c r="A11172" s="5" t="str">
        <f t="shared" si="174"/>
        <v>1SublapSCEC1201011</v>
      </c>
      <c r="B11172" s="9">
        <v>1</v>
      </c>
      <c r="C11172" t="s">
        <v>133</v>
      </c>
      <c r="D11172" s="3" t="s">
        <v>144</v>
      </c>
      <c r="E11172" s="9">
        <v>12</v>
      </c>
      <c r="F11172" s="9">
        <v>0</v>
      </c>
      <c r="G11172" s="9">
        <v>10</v>
      </c>
      <c r="H11172" s="9">
        <v>11</v>
      </c>
      <c r="I11172" s="9">
        <v>0.29873290657997131</v>
      </c>
      <c r="J11172" s="9">
        <v>0.29873290657997131</v>
      </c>
      <c r="K11172" s="9">
        <v>0</v>
      </c>
      <c r="L11172" s="9">
        <v>45.555259704589844</v>
      </c>
    </row>
    <row r="11173" spans="1:12" x14ac:dyDescent="0.25">
      <c r="A11173" s="5" t="str">
        <f t="shared" si="174"/>
        <v>1SublapSCEC1201012</v>
      </c>
      <c r="B11173" s="9">
        <v>1</v>
      </c>
      <c r="C11173" t="s">
        <v>133</v>
      </c>
      <c r="D11173" s="3" t="s">
        <v>144</v>
      </c>
      <c r="E11173" s="9">
        <v>12</v>
      </c>
      <c r="F11173" s="9">
        <v>0</v>
      </c>
      <c r="G11173" s="9">
        <v>10</v>
      </c>
      <c r="H11173" s="9">
        <v>12</v>
      </c>
      <c r="I11173" s="9">
        <v>0.2408251017332077</v>
      </c>
      <c r="J11173" s="9">
        <v>0.2408251017332077</v>
      </c>
      <c r="K11173" s="9">
        <v>0</v>
      </c>
      <c r="L11173" s="9">
        <v>48.634174346923828</v>
      </c>
    </row>
    <row r="11174" spans="1:12" x14ac:dyDescent="0.25">
      <c r="A11174" s="5" t="str">
        <f t="shared" si="174"/>
        <v>1SublapSCEC1201013</v>
      </c>
      <c r="B11174" s="9">
        <v>1</v>
      </c>
      <c r="C11174" t="s">
        <v>133</v>
      </c>
      <c r="D11174" s="3" t="s">
        <v>144</v>
      </c>
      <c r="E11174" s="9">
        <v>12</v>
      </c>
      <c r="F11174" s="9">
        <v>0</v>
      </c>
      <c r="G11174" s="9">
        <v>10</v>
      </c>
      <c r="H11174" s="9">
        <v>13</v>
      </c>
      <c r="I11174" s="9">
        <v>0.2254197895526886</v>
      </c>
      <c r="J11174" s="9">
        <v>0.2254197895526886</v>
      </c>
      <c r="K11174" s="9">
        <v>0</v>
      </c>
      <c r="L11174" s="9">
        <v>49.541038513183594</v>
      </c>
    </row>
    <row r="11175" spans="1:12" x14ac:dyDescent="0.25">
      <c r="A11175" s="5" t="str">
        <f t="shared" si="174"/>
        <v>1SublapSCEC1201014</v>
      </c>
      <c r="B11175" s="9">
        <v>1</v>
      </c>
      <c r="C11175" t="s">
        <v>133</v>
      </c>
      <c r="D11175" s="3" t="s">
        <v>144</v>
      </c>
      <c r="E11175" s="9">
        <v>12</v>
      </c>
      <c r="F11175" s="9">
        <v>0</v>
      </c>
      <c r="G11175" s="9">
        <v>10</v>
      </c>
      <c r="H11175" s="9">
        <v>14</v>
      </c>
      <c r="I11175" s="9">
        <v>0.25563371181488037</v>
      </c>
      <c r="J11175" s="9">
        <v>0.25563371181488037</v>
      </c>
      <c r="K11175" s="9">
        <v>0</v>
      </c>
      <c r="L11175" s="9">
        <v>50.930889129638672</v>
      </c>
    </row>
    <row r="11176" spans="1:12" x14ac:dyDescent="0.25">
      <c r="A11176" s="5" t="str">
        <f t="shared" si="174"/>
        <v>1SublapSCEC1201015</v>
      </c>
      <c r="B11176" s="9">
        <v>1</v>
      </c>
      <c r="C11176" t="s">
        <v>133</v>
      </c>
      <c r="D11176" s="3" t="s">
        <v>144</v>
      </c>
      <c r="E11176" s="9">
        <v>12</v>
      </c>
      <c r="F11176" s="9">
        <v>0</v>
      </c>
      <c r="G11176" s="9">
        <v>10</v>
      </c>
      <c r="H11176" s="9">
        <v>15</v>
      </c>
      <c r="I11176" s="9">
        <v>0.3633960485458374</v>
      </c>
      <c r="J11176" s="9">
        <v>0.3633960485458374</v>
      </c>
      <c r="K11176" s="9">
        <v>0</v>
      </c>
      <c r="L11176" s="9">
        <v>52.078708648681641</v>
      </c>
    </row>
    <row r="11177" spans="1:12" x14ac:dyDescent="0.25">
      <c r="A11177" s="5" t="str">
        <f t="shared" si="174"/>
        <v>1SublapSCEC1201016</v>
      </c>
      <c r="B11177" s="9">
        <v>1</v>
      </c>
      <c r="C11177" t="s">
        <v>133</v>
      </c>
      <c r="D11177" s="3" t="s">
        <v>144</v>
      </c>
      <c r="E11177" s="9">
        <v>12</v>
      </c>
      <c r="F11177" s="9">
        <v>0</v>
      </c>
      <c r="G11177" s="9">
        <v>10</v>
      </c>
      <c r="H11177" s="9">
        <v>16</v>
      </c>
      <c r="I11177" s="9">
        <v>0.53905755281448364</v>
      </c>
      <c r="J11177" s="9">
        <v>0.53905755281448364</v>
      </c>
      <c r="K11177" s="9">
        <v>0</v>
      </c>
      <c r="L11177" s="9">
        <v>52.673065185546875</v>
      </c>
    </row>
    <row r="11178" spans="1:12" x14ac:dyDescent="0.25">
      <c r="A11178" s="5" t="str">
        <f t="shared" si="174"/>
        <v>1SublapSCEC1201017</v>
      </c>
      <c r="B11178" s="9">
        <v>1</v>
      </c>
      <c r="C11178" t="s">
        <v>133</v>
      </c>
      <c r="D11178" s="3" t="s">
        <v>144</v>
      </c>
      <c r="E11178" s="9">
        <v>12</v>
      </c>
      <c r="F11178" s="9">
        <v>0</v>
      </c>
      <c r="G11178" s="9">
        <v>10</v>
      </c>
      <c r="H11178" s="9">
        <v>17</v>
      </c>
      <c r="I11178" s="9">
        <v>0.76860707998275757</v>
      </c>
      <c r="J11178" s="9">
        <v>0.76860707998275757</v>
      </c>
      <c r="K11178" s="9">
        <v>0</v>
      </c>
      <c r="L11178" s="9">
        <v>52.273723602294922</v>
      </c>
    </row>
    <row r="11179" spans="1:12" x14ac:dyDescent="0.25">
      <c r="A11179" s="5" t="str">
        <f t="shared" si="174"/>
        <v>1SublapSCEC1201018</v>
      </c>
      <c r="B11179" s="9">
        <v>1</v>
      </c>
      <c r="C11179" t="s">
        <v>133</v>
      </c>
      <c r="D11179" s="3" t="s">
        <v>144</v>
      </c>
      <c r="E11179" s="9">
        <v>12</v>
      </c>
      <c r="F11179" s="9">
        <v>0</v>
      </c>
      <c r="G11179" s="9">
        <v>10</v>
      </c>
      <c r="H11179" s="9">
        <v>18</v>
      </c>
      <c r="I11179" s="9">
        <v>1.0181337594985962</v>
      </c>
      <c r="J11179" s="9">
        <v>1.0181337594985962</v>
      </c>
      <c r="K11179" s="9">
        <v>0</v>
      </c>
      <c r="L11179" s="9">
        <v>50.203178405761719</v>
      </c>
    </row>
    <row r="11180" spans="1:12" x14ac:dyDescent="0.25">
      <c r="A11180" s="5" t="str">
        <f t="shared" si="174"/>
        <v>1SublapSCEC1201019</v>
      </c>
      <c r="B11180" s="9">
        <v>1</v>
      </c>
      <c r="C11180" t="s">
        <v>133</v>
      </c>
      <c r="D11180" s="3" t="s">
        <v>144</v>
      </c>
      <c r="E11180" s="9">
        <v>12</v>
      </c>
      <c r="F11180" s="9">
        <v>0</v>
      </c>
      <c r="G11180" s="9">
        <v>10</v>
      </c>
      <c r="H11180" s="9">
        <v>19</v>
      </c>
      <c r="I11180" s="9">
        <v>1.154532790184021</v>
      </c>
      <c r="J11180" s="9">
        <v>1.154532790184021</v>
      </c>
      <c r="K11180" s="9">
        <v>0</v>
      </c>
      <c r="L11180" s="9">
        <v>47.412822723388672</v>
      </c>
    </row>
    <row r="11181" spans="1:12" x14ac:dyDescent="0.25">
      <c r="A11181" s="5" t="str">
        <f t="shared" si="174"/>
        <v>1SublapSCEC1201020</v>
      </c>
      <c r="B11181" s="9">
        <v>1</v>
      </c>
      <c r="C11181" t="s">
        <v>133</v>
      </c>
      <c r="D11181" s="3" t="s">
        <v>144</v>
      </c>
      <c r="E11181" s="9">
        <v>12</v>
      </c>
      <c r="F11181" s="9">
        <v>0</v>
      </c>
      <c r="G11181" s="9">
        <v>10</v>
      </c>
      <c r="H11181" s="9">
        <v>20</v>
      </c>
      <c r="I11181" s="9">
        <v>1.1762665510177612</v>
      </c>
      <c r="J11181" s="9">
        <v>1.1762665510177612</v>
      </c>
      <c r="K11181" s="9">
        <v>0</v>
      </c>
      <c r="L11181" s="9">
        <v>46.129051208496094</v>
      </c>
    </row>
    <row r="11182" spans="1:12" x14ac:dyDescent="0.25">
      <c r="A11182" s="5" t="str">
        <f t="shared" si="174"/>
        <v>1SublapSCEC1201021</v>
      </c>
      <c r="B11182" s="9">
        <v>1</v>
      </c>
      <c r="C11182" t="s">
        <v>133</v>
      </c>
      <c r="D11182" s="3" t="s">
        <v>144</v>
      </c>
      <c r="E11182" s="9">
        <v>12</v>
      </c>
      <c r="F11182" s="9">
        <v>0</v>
      </c>
      <c r="G11182" s="9">
        <v>10</v>
      </c>
      <c r="H11182" s="9">
        <v>21</v>
      </c>
      <c r="I11182" s="9">
        <v>1.1657880544662476</v>
      </c>
      <c r="J11182" s="9">
        <v>1.1657880544662476</v>
      </c>
      <c r="K11182" s="9">
        <v>0</v>
      </c>
      <c r="L11182" s="9">
        <v>44.763240814208984</v>
      </c>
    </row>
    <row r="11183" spans="1:12" x14ac:dyDescent="0.25">
      <c r="A11183" s="5" t="str">
        <f t="shared" si="174"/>
        <v>1SublapSCEC1201022</v>
      </c>
      <c r="B11183" s="9">
        <v>1</v>
      </c>
      <c r="C11183" t="s">
        <v>133</v>
      </c>
      <c r="D11183" s="3" t="s">
        <v>144</v>
      </c>
      <c r="E11183" s="9">
        <v>12</v>
      </c>
      <c r="F11183" s="9">
        <v>0</v>
      </c>
      <c r="G11183" s="9">
        <v>10</v>
      </c>
      <c r="H11183" s="9">
        <v>22</v>
      </c>
      <c r="I11183" s="9">
        <v>1.1156735420227051</v>
      </c>
      <c r="J11183" s="9">
        <v>1.1156735420227051</v>
      </c>
      <c r="K11183" s="9">
        <v>0</v>
      </c>
      <c r="L11183" s="9">
        <v>42.971012115478516</v>
      </c>
    </row>
    <row r="11184" spans="1:12" x14ac:dyDescent="0.25">
      <c r="A11184" s="5" t="str">
        <f t="shared" si="174"/>
        <v>1SublapSCEC1201023</v>
      </c>
      <c r="B11184" s="9">
        <v>1</v>
      </c>
      <c r="C11184" t="s">
        <v>133</v>
      </c>
      <c r="D11184" s="3" t="s">
        <v>144</v>
      </c>
      <c r="E11184" s="9">
        <v>12</v>
      </c>
      <c r="F11184" s="9">
        <v>0</v>
      </c>
      <c r="G11184" s="9">
        <v>10</v>
      </c>
      <c r="H11184" s="9">
        <v>23</v>
      </c>
      <c r="I11184" s="9">
        <v>1.0421323776245117</v>
      </c>
      <c r="J11184" s="9">
        <v>1.0421323776245117</v>
      </c>
      <c r="K11184" s="9">
        <v>0</v>
      </c>
      <c r="L11184" s="9">
        <v>41.826831817626953</v>
      </c>
    </row>
    <row r="11185" spans="1:12" x14ac:dyDescent="0.25">
      <c r="A11185" s="5" t="str">
        <f t="shared" si="174"/>
        <v>1SublapSCEC1201024</v>
      </c>
      <c r="B11185" s="9">
        <v>1</v>
      </c>
      <c r="C11185" t="s">
        <v>133</v>
      </c>
      <c r="D11185" s="3" t="s">
        <v>144</v>
      </c>
      <c r="E11185" s="9">
        <v>12</v>
      </c>
      <c r="F11185" s="9">
        <v>0</v>
      </c>
      <c r="G11185" s="9">
        <v>10</v>
      </c>
      <c r="H11185" s="9">
        <v>24</v>
      </c>
      <c r="I11185" s="9">
        <v>0.93672400712966919</v>
      </c>
      <c r="J11185" s="9">
        <v>0.93672400712966919</v>
      </c>
      <c r="K11185" s="9">
        <v>0</v>
      </c>
      <c r="L11185" s="9">
        <v>41.364234924316406</v>
      </c>
    </row>
    <row r="11186" spans="1:12" x14ac:dyDescent="0.25">
      <c r="A11186" s="5" t="str">
        <f t="shared" si="174"/>
        <v>1SublapSCEC12121</v>
      </c>
      <c r="B11186" s="9">
        <v>1</v>
      </c>
      <c r="C11186" t="s">
        <v>133</v>
      </c>
      <c r="D11186" t="s">
        <v>144</v>
      </c>
      <c r="E11186" s="9">
        <v>12</v>
      </c>
      <c r="F11186" s="9">
        <v>1</v>
      </c>
      <c r="G11186" s="9">
        <v>2</v>
      </c>
      <c r="H11186" s="9">
        <v>1</v>
      </c>
      <c r="I11186" s="9">
        <v>0.81796479225158691</v>
      </c>
      <c r="J11186" s="9">
        <v>0.81796479225158691</v>
      </c>
      <c r="K11186" s="9">
        <v>0</v>
      </c>
      <c r="L11186" s="9">
        <v>41.155254364013672</v>
      </c>
    </row>
    <row r="11187" spans="1:12" x14ac:dyDescent="0.25">
      <c r="A11187" s="5" t="str">
        <f t="shared" si="174"/>
        <v>1SublapSCEC12122</v>
      </c>
      <c r="B11187" s="9">
        <v>1</v>
      </c>
      <c r="C11187" t="s">
        <v>133</v>
      </c>
      <c r="D11187" t="s">
        <v>144</v>
      </c>
      <c r="E11187" s="9">
        <v>12</v>
      </c>
      <c r="F11187" s="9">
        <v>1</v>
      </c>
      <c r="G11187" s="9">
        <v>2</v>
      </c>
      <c r="H11187" s="9">
        <v>2</v>
      </c>
      <c r="I11187" s="9">
        <v>0.75778496265411377</v>
      </c>
      <c r="J11187" s="9">
        <v>0.75778496265411377</v>
      </c>
      <c r="K11187" s="9">
        <v>0</v>
      </c>
      <c r="L11187" s="9">
        <v>40.822078704833984</v>
      </c>
    </row>
    <row r="11188" spans="1:12" x14ac:dyDescent="0.25">
      <c r="A11188" s="5" t="str">
        <f t="shared" si="174"/>
        <v>1SublapSCEC12123</v>
      </c>
      <c r="B11188" s="9">
        <v>1</v>
      </c>
      <c r="C11188" t="s">
        <v>133</v>
      </c>
      <c r="D11188" t="s">
        <v>144</v>
      </c>
      <c r="E11188" s="9">
        <v>12</v>
      </c>
      <c r="F11188" s="9">
        <v>1</v>
      </c>
      <c r="G11188" s="9">
        <v>2</v>
      </c>
      <c r="H11188" s="9">
        <v>3</v>
      </c>
      <c r="I11188" s="9">
        <v>0.71798437833786011</v>
      </c>
      <c r="J11188" s="9">
        <v>0.71798437833786011</v>
      </c>
      <c r="K11188" s="9">
        <v>0</v>
      </c>
      <c r="L11188" s="9">
        <v>40.492847442626953</v>
      </c>
    </row>
    <row r="11189" spans="1:12" x14ac:dyDescent="0.25">
      <c r="A11189" s="5" t="str">
        <f t="shared" si="174"/>
        <v>1SublapSCEC12124</v>
      </c>
      <c r="B11189" s="9">
        <v>1</v>
      </c>
      <c r="C11189" t="s">
        <v>133</v>
      </c>
      <c r="D11189" t="s">
        <v>144</v>
      </c>
      <c r="E11189" s="9">
        <v>12</v>
      </c>
      <c r="F11189" s="9">
        <v>1</v>
      </c>
      <c r="G11189" s="9">
        <v>2</v>
      </c>
      <c r="H11189" s="9">
        <v>4</v>
      </c>
      <c r="I11189" s="9">
        <v>0.69876044988632202</v>
      </c>
      <c r="J11189" s="9">
        <v>0.69876044988632202</v>
      </c>
      <c r="K11189" s="9">
        <v>0</v>
      </c>
      <c r="L11189" s="9">
        <v>40.368679046630859</v>
      </c>
    </row>
    <row r="11190" spans="1:12" x14ac:dyDescent="0.25">
      <c r="A11190" s="5" t="str">
        <f t="shared" si="174"/>
        <v>1SublapSCEC12125</v>
      </c>
      <c r="B11190" s="9">
        <v>1</v>
      </c>
      <c r="C11190" t="s">
        <v>133</v>
      </c>
      <c r="D11190" t="s">
        <v>144</v>
      </c>
      <c r="E11190" s="9">
        <v>12</v>
      </c>
      <c r="F11190" s="9">
        <v>1</v>
      </c>
      <c r="G11190" s="9">
        <v>2</v>
      </c>
      <c r="H11190" s="9">
        <v>5</v>
      </c>
      <c r="I11190" s="9">
        <v>0.70869839191436768</v>
      </c>
      <c r="J11190" s="9">
        <v>0.70869839191436768</v>
      </c>
      <c r="K11190" s="9">
        <v>0</v>
      </c>
      <c r="L11190" s="9">
        <v>39.733314514160156</v>
      </c>
    </row>
    <row r="11191" spans="1:12" x14ac:dyDescent="0.25">
      <c r="A11191" s="5" t="str">
        <f t="shared" si="174"/>
        <v>1SublapSCEC12126</v>
      </c>
      <c r="B11191" s="9">
        <v>1</v>
      </c>
      <c r="C11191" t="s">
        <v>133</v>
      </c>
      <c r="D11191" t="s">
        <v>144</v>
      </c>
      <c r="E11191" s="9">
        <v>12</v>
      </c>
      <c r="F11191" s="9">
        <v>1</v>
      </c>
      <c r="G11191" s="9">
        <v>2</v>
      </c>
      <c r="H11191" s="9">
        <v>6</v>
      </c>
      <c r="I11191" s="9">
        <v>0.75068974494934082</v>
      </c>
      <c r="J11191" s="9">
        <v>0.75068974494934082</v>
      </c>
      <c r="K11191" s="9">
        <v>0</v>
      </c>
      <c r="L11191" s="9">
        <v>39.929534912109375</v>
      </c>
    </row>
    <row r="11192" spans="1:12" x14ac:dyDescent="0.25">
      <c r="A11192" s="5" t="str">
        <f t="shared" si="174"/>
        <v>1SublapSCEC12127</v>
      </c>
      <c r="B11192" s="9">
        <v>1</v>
      </c>
      <c r="C11192" t="s">
        <v>133</v>
      </c>
      <c r="D11192" t="s">
        <v>144</v>
      </c>
      <c r="E11192" s="9">
        <v>12</v>
      </c>
      <c r="F11192" s="9">
        <v>1</v>
      </c>
      <c r="G11192" s="9">
        <v>2</v>
      </c>
      <c r="H11192" s="9">
        <v>7</v>
      </c>
      <c r="I11192" s="9">
        <v>0.83394432067871094</v>
      </c>
      <c r="J11192" s="9">
        <v>0.83394432067871094</v>
      </c>
      <c r="K11192" s="9">
        <v>0</v>
      </c>
      <c r="L11192" s="9">
        <v>39.345794677734375</v>
      </c>
    </row>
    <row r="11193" spans="1:12" x14ac:dyDescent="0.25">
      <c r="A11193" s="5" t="str">
        <f t="shared" si="174"/>
        <v>1SublapSCEC12128</v>
      </c>
      <c r="B11193" s="9">
        <v>1</v>
      </c>
      <c r="C11193" t="s">
        <v>133</v>
      </c>
      <c r="D11193" t="s">
        <v>144</v>
      </c>
      <c r="E11193" s="9">
        <v>12</v>
      </c>
      <c r="F11193" s="9">
        <v>1</v>
      </c>
      <c r="G11193" s="9">
        <v>2</v>
      </c>
      <c r="H11193" s="9">
        <v>8</v>
      </c>
      <c r="I11193" s="9">
        <v>0.77820873260498047</v>
      </c>
      <c r="J11193" s="9">
        <v>0.77820873260498047</v>
      </c>
      <c r="K11193" s="9">
        <v>0</v>
      </c>
      <c r="L11193" s="9">
        <v>38.635101318359375</v>
      </c>
    </row>
    <row r="11194" spans="1:12" x14ac:dyDescent="0.25">
      <c r="A11194" s="5" t="str">
        <f t="shared" si="174"/>
        <v>1SublapSCEC12129</v>
      </c>
      <c r="B11194" s="9">
        <v>1</v>
      </c>
      <c r="C11194" t="s">
        <v>133</v>
      </c>
      <c r="D11194" t="s">
        <v>144</v>
      </c>
      <c r="E11194" s="9">
        <v>12</v>
      </c>
      <c r="F11194" s="9">
        <v>1</v>
      </c>
      <c r="G11194" s="9">
        <v>2</v>
      </c>
      <c r="H11194" s="9">
        <v>9</v>
      </c>
      <c r="I11194" s="9">
        <v>0.58107972145080566</v>
      </c>
      <c r="J11194" s="9">
        <v>0.58107972145080566</v>
      </c>
      <c r="K11194" s="9">
        <v>0</v>
      </c>
      <c r="L11194" s="9">
        <v>39.391166687011719</v>
      </c>
    </row>
    <row r="11195" spans="1:12" x14ac:dyDescent="0.25">
      <c r="A11195" s="5" t="str">
        <f t="shared" si="174"/>
        <v>1SublapSCEC121210</v>
      </c>
      <c r="B11195" s="9">
        <v>1</v>
      </c>
      <c r="C11195" t="s">
        <v>133</v>
      </c>
      <c r="D11195" t="s">
        <v>144</v>
      </c>
      <c r="E11195" s="9">
        <v>12</v>
      </c>
      <c r="F11195" s="9">
        <v>1</v>
      </c>
      <c r="G11195" s="9">
        <v>2</v>
      </c>
      <c r="H11195" s="9">
        <v>10</v>
      </c>
      <c r="I11195" s="9">
        <v>0.39618200063705444</v>
      </c>
      <c r="J11195" s="9">
        <v>0.39618200063705444</v>
      </c>
      <c r="K11195" s="9">
        <v>0</v>
      </c>
      <c r="L11195" s="9">
        <v>43.587181091308594</v>
      </c>
    </row>
    <row r="11196" spans="1:12" x14ac:dyDescent="0.25">
      <c r="A11196" s="5" t="str">
        <f t="shared" si="174"/>
        <v>1SublapSCEC121211</v>
      </c>
      <c r="B11196" s="9">
        <v>1</v>
      </c>
      <c r="C11196" t="s">
        <v>133</v>
      </c>
      <c r="D11196" t="s">
        <v>144</v>
      </c>
      <c r="E11196" s="9">
        <v>12</v>
      </c>
      <c r="F11196" s="9">
        <v>1</v>
      </c>
      <c r="G11196" s="9">
        <v>2</v>
      </c>
      <c r="H11196" s="9">
        <v>11</v>
      </c>
      <c r="I11196" s="9">
        <v>0.27377581596374512</v>
      </c>
      <c r="J11196" s="9">
        <v>0.27377581596374512</v>
      </c>
      <c r="K11196" s="9">
        <v>0</v>
      </c>
      <c r="L11196" s="9">
        <v>47.234474182128906</v>
      </c>
    </row>
    <row r="11197" spans="1:12" x14ac:dyDescent="0.25">
      <c r="A11197" s="5" t="str">
        <f t="shared" si="174"/>
        <v>1SublapSCEC121212</v>
      </c>
      <c r="B11197" s="9">
        <v>1</v>
      </c>
      <c r="C11197" t="s">
        <v>133</v>
      </c>
      <c r="D11197" t="s">
        <v>144</v>
      </c>
      <c r="E11197" s="9">
        <v>12</v>
      </c>
      <c r="F11197" s="9">
        <v>1</v>
      </c>
      <c r="G11197" s="9">
        <v>2</v>
      </c>
      <c r="H11197" s="9">
        <v>12</v>
      </c>
      <c r="I11197" s="9">
        <v>0.21253339946269989</v>
      </c>
      <c r="J11197" s="9">
        <v>0.21253339946269989</v>
      </c>
      <c r="K11197" s="9">
        <v>0</v>
      </c>
      <c r="L11197" s="9">
        <v>51.529102325439453</v>
      </c>
    </row>
    <row r="11198" spans="1:12" x14ac:dyDescent="0.25">
      <c r="A11198" s="5" t="str">
        <f t="shared" si="174"/>
        <v>1SublapSCEC121213</v>
      </c>
      <c r="B11198" s="9">
        <v>1</v>
      </c>
      <c r="C11198" t="s">
        <v>133</v>
      </c>
      <c r="D11198" t="s">
        <v>144</v>
      </c>
      <c r="E11198" s="9">
        <v>12</v>
      </c>
      <c r="F11198" s="9">
        <v>1</v>
      </c>
      <c r="G11198" s="9">
        <v>2</v>
      </c>
      <c r="H11198" s="9">
        <v>13</v>
      </c>
      <c r="I11198" s="9">
        <v>0.19644810259342194</v>
      </c>
      <c r="J11198" s="9">
        <v>0.19644810259342194</v>
      </c>
      <c r="K11198" s="9">
        <v>0</v>
      </c>
      <c r="L11198" s="9">
        <v>53.824325561523438</v>
      </c>
    </row>
    <row r="11199" spans="1:12" x14ac:dyDescent="0.25">
      <c r="A11199" s="5" t="str">
        <f t="shared" si="174"/>
        <v>1SublapSCEC121214</v>
      </c>
      <c r="B11199" s="9">
        <v>1</v>
      </c>
      <c r="C11199" t="s">
        <v>133</v>
      </c>
      <c r="D11199" t="s">
        <v>144</v>
      </c>
      <c r="E11199" s="9">
        <v>12</v>
      </c>
      <c r="F11199" s="9">
        <v>1</v>
      </c>
      <c r="G11199" s="9">
        <v>2</v>
      </c>
      <c r="H11199" s="9">
        <v>14</v>
      </c>
      <c r="I11199" s="9">
        <v>0.22702670097351074</v>
      </c>
      <c r="J11199" s="9">
        <v>0.22702670097351074</v>
      </c>
      <c r="K11199" s="9">
        <v>0</v>
      </c>
      <c r="L11199" s="9">
        <v>55.344581604003906</v>
      </c>
    </row>
    <row r="11200" spans="1:12" x14ac:dyDescent="0.25">
      <c r="A11200" s="5" t="str">
        <f t="shared" si="174"/>
        <v>1SublapSCEC121215</v>
      </c>
      <c r="B11200" s="9">
        <v>1</v>
      </c>
      <c r="C11200" t="s">
        <v>133</v>
      </c>
      <c r="D11200" t="s">
        <v>144</v>
      </c>
      <c r="E11200" s="9">
        <v>12</v>
      </c>
      <c r="F11200" s="9">
        <v>1</v>
      </c>
      <c r="G11200" s="9">
        <v>2</v>
      </c>
      <c r="H11200" s="9">
        <v>15</v>
      </c>
      <c r="I11200" s="9">
        <v>0.33214959502220154</v>
      </c>
      <c r="J11200" s="9">
        <v>0.33214959502220154</v>
      </c>
      <c r="K11200" s="9">
        <v>0</v>
      </c>
      <c r="L11200" s="9">
        <v>56.477603912353516</v>
      </c>
    </row>
    <row r="11201" spans="1:12" x14ac:dyDescent="0.25">
      <c r="A11201" s="5" t="str">
        <f t="shared" si="174"/>
        <v>1SublapSCEC121216</v>
      </c>
      <c r="B11201" s="9">
        <v>1</v>
      </c>
      <c r="C11201" t="s">
        <v>133</v>
      </c>
      <c r="D11201" t="s">
        <v>144</v>
      </c>
      <c r="E11201" s="9">
        <v>12</v>
      </c>
      <c r="F11201" s="9">
        <v>1</v>
      </c>
      <c r="G11201" s="9">
        <v>2</v>
      </c>
      <c r="H11201" s="9">
        <v>16</v>
      </c>
      <c r="I11201" s="9">
        <v>0.50438827276229858</v>
      </c>
      <c r="J11201" s="9">
        <v>0.50438827276229858</v>
      </c>
      <c r="K11201" s="9">
        <v>0</v>
      </c>
      <c r="L11201" s="9">
        <v>56.842456817626953</v>
      </c>
    </row>
    <row r="11202" spans="1:12" x14ac:dyDescent="0.25">
      <c r="A11202" s="5" t="str">
        <f t="shared" si="174"/>
        <v>1SublapSCEC121217</v>
      </c>
      <c r="B11202" s="9">
        <v>1</v>
      </c>
      <c r="C11202" t="s">
        <v>133</v>
      </c>
      <c r="D11202" t="s">
        <v>144</v>
      </c>
      <c r="E11202" s="9">
        <v>12</v>
      </c>
      <c r="F11202" s="9">
        <v>1</v>
      </c>
      <c r="G11202" s="9">
        <v>2</v>
      </c>
      <c r="H11202" s="9">
        <v>17</v>
      </c>
      <c r="I11202" s="9">
        <v>0.72820192575454712</v>
      </c>
      <c r="J11202" s="9">
        <v>0.72820192575454712</v>
      </c>
      <c r="K11202" s="9">
        <v>0</v>
      </c>
      <c r="L11202" s="9">
        <v>56.467411041259766</v>
      </c>
    </row>
    <row r="11203" spans="1:12" x14ac:dyDescent="0.25">
      <c r="A11203" s="5" t="str">
        <f t="shared" ref="A11203:A11266" si="175">B11203&amp;C11203&amp;D11203&amp;E11203&amp;F11203&amp;G11203&amp;H11203</f>
        <v>1SublapSCEC121218</v>
      </c>
      <c r="B11203" s="9">
        <v>1</v>
      </c>
      <c r="C11203" t="s">
        <v>133</v>
      </c>
      <c r="D11203" t="s">
        <v>144</v>
      </c>
      <c r="E11203" s="9">
        <v>12</v>
      </c>
      <c r="F11203" s="9">
        <v>1</v>
      </c>
      <c r="G11203" s="9">
        <v>2</v>
      </c>
      <c r="H11203" s="9">
        <v>18</v>
      </c>
      <c r="I11203" s="9">
        <v>0.97385090589523315</v>
      </c>
      <c r="J11203" s="9">
        <v>0.97385090589523315</v>
      </c>
      <c r="K11203" s="9">
        <v>0</v>
      </c>
      <c r="L11203" s="9">
        <v>54.297019958496094</v>
      </c>
    </row>
    <row r="11204" spans="1:12" x14ac:dyDescent="0.25">
      <c r="A11204" s="5" t="str">
        <f t="shared" si="175"/>
        <v>1SublapSCEC121219</v>
      </c>
      <c r="B11204" s="9">
        <v>1</v>
      </c>
      <c r="C11204" t="s">
        <v>133</v>
      </c>
      <c r="D11204" t="s">
        <v>144</v>
      </c>
      <c r="E11204" s="9">
        <v>12</v>
      </c>
      <c r="F11204" s="9">
        <v>1</v>
      </c>
      <c r="G11204" s="9">
        <v>2</v>
      </c>
      <c r="H11204" s="9">
        <v>19</v>
      </c>
      <c r="I11204" s="9">
        <v>1.1116114854812622</v>
      </c>
      <c r="J11204" s="9">
        <v>1.1116114854812622</v>
      </c>
      <c r="K11204" s="9">
        <v>0</v>
      </c>
      <c r="L11204" s="9">
        <v>51.238273620605469</v>
      </c>
    </row>
    <row r="11205" spans="1:12" x14ac:dyDescent="0.25">
      <c r="A11205" s="5" t="str">
        <f t="shared" si="175"/>
        <v>1SublapSCEC121220</v>
      </c>
      <c r="B11205" s="9">
        <v>1</v>
      </c>
      <c r="C11205" t="s">
        <v>133</v>
      </c>
      <c r="D11205" t="s">
        <v>144</v>
      </c>
      <c r="E11205" s="9">
        <v>12</v>
      </c>
      <c r="F11205" s="9">
        <v>1</v>
      </c>
      <c r="G11205" s="9">
        <v>2</v>
      </c>
      <c r="H11205" s="9">
        <v>20</v>
      </c>
      <c r="I11205" s="9">
        <v>1.1418236494064331</v>
      </c>
      <c r="J11205" s="9">
        <v>1.1418236494064331</v>
      </c>
      <c r="K11205" s="9">
        <v>0</v>
      </c>
      <c r="L11205" s="9">
        <v>48.992050170898438</v>
      </c>
    </row>
    <row r="11206" spans="1:12" x14ac:dyDescent="0.25">
      <c r="A11206" s="5" t="str">
        <f t="shared" si="175"/>
        <v>1SublapSCEC121221</v>
      </c>
      <c r="B11206" s="9">
        <v>1</v>
      </c>
      <c r="C11206" t="s">
        <v>133</v>
      </c>
      <c r="D11206" t="s">
        <v>144</v>
      </c>
      <c r="E11206" s="9">
        <v>12</v>
      </c>
      <c r="F11206" s="9">
        <v>1</v>
      </c>
      <c r="G11206" s="9">
        <v>2</v>
      </c>
      <c r="H11206" s="9">
        <v>21</v>
      </c>
      <c r="I11206" s="9">
        <v>1.1355998516082764</v>
      </c>
      <c r="J11206" s="9">
        <v>1.1355998516082764</v>
      </c>
      <c r="K11206" s="9">
        <v>0</v>
      </c>
      <c r="L11206" s="9">
        <v>47.261631011962891</v>
      </c>
    </row>
    <row r="11207" spans="1:12" x14ac:dyDescent="0.25">
      <c r="A11207" s="5" t="str">
        <f t="shared" si="175"/>
        <v>1SublapSCEC121222</v>
      </c>
      <c r="B11207" s="9">
        <v>1</v>
      </c>
      <c r="C11207" t="s">
        <v>133</v>
      </c>
      <c r="D11207" t="s">
        <v>144</v>
      </c>
      <c r="E11207" s="9">
        <v>12</v>
      </c>
      <c r="F11207" s="9">
        <v>1</v>
      </c>
      <c r="G11207" s="9">
        <v>2</v>
      </c>
      <c r="H11207" s="9">
        <v>22</v>
      </c>
      <c r="I11207" s="9">
        <v>1.0863804817199707</v>
      </c>
      <c r="J11207" s="9">
        <v>1.0863804817199707</v>
      </c>
      <c r="K11207" s="9">
        <v>0</v>
      </c>
      <c r="L11207" s="9">
        <v>45.156166076660156</v>
      </c>
    </row>
    <row r="11208" spans="1:12" x14ac:dyDescent="0.25">
      <c r="A11208" s="5" t="str">
        <f t="shared" si="175"/>
        <v>1SublapSCEC121223</v>
      </c>
      <c r="B11208" s="9">
        <v>1</v>
      </c>
      <c r="C11208" t="s">
        <v>133</v>
      </c>
      <c r="D11208" t="s">
        <v>144</v>
      </c>
      <c r="E11208" s="9">
        <v>12</v>
      </c>
      <c r="F11208" s="9">
        <v>1</v>
      </c>
      <c r="G11208" s="9">
        <v>2</v>
      </c>
      <c r="H11208" s="9">
        <v>23</v>
      </c>
      <c r="I11208" s="9">
        <v>1.0147770643234253</v>
      </c>
      <c r="J11208" s="9">
        <v>1.0147770643234253</v>
      </c>
      <c r="K11208" s="9">
        <v>0</v>
      </c>
      <c r="L11208" s="9">
        <v>43.40203857421875</v>
      </c>
    </row>
    <row r="11209" spans="1:12" x14ac:dyDescent="0.25">
      <c r="A11209" s="5" t="str">
        <f t="shared" si="175"/>
        <v>1SublapSCEC121224</v>
      </c>
      <c r="B11209" s="9">
        <v>1</v>
      </c>
      <c r="C11209" t="s">
        <v>133</v>
      </c>
      <c r="D11209" t="s">
        <v>144</v>
      </c>
      <c r="E11209" s="9">
        <v>12</v>
      </c>
      <c r="F11209" s="9">
        <v>1</v>
      </c>
      <c r="G11209" s="9">
        <v>2</v>
      </c>
      <c r="H11209" s="9">
        <v>24</v>
      </c>
      <c r="I11209" s="9">
        <v>0.91030305624008179</v>
      </c>
      <c r="J11209" s="9">
        <v>0.91030305624008179</v>
      </c>
      <c r="K11209" s="9">
        <v>0</v>
      </c>
      <c r="L11209" s="9">
        <v>41.825229644775391</v>
      </c>
    </row>
    <row r="11210" spans="1:12" x14ac:dyDescent="0.25">
      <c r="A11210" s="5" t="str">
        <f t="shared" si="175"/>
        <v>1SublapSCEC121101</v>
      </c>
      <c r="B11210" s="9">
        <v>1</v>
      </c>
      <c r="C11210" t="s">
        <v>133</v>
      </c>
      <c r="D11210" t="s">
        <v>144</v>
      </c>
      <c r="E11210" s="9">
        <v>12</v>
      </c>
      <c r="F11210" s="9">
        <v>1</v>
      </c>
      <c r="G11210" s="9">
        <v>10</v>
      </c>
      <c r="H11210" s="9">
        <v>1</v>
      </c>
      <c r="I11210" s="9">
        <v>0.83873242139816284</v>
      </c>
      <c r="J11210" s="9">
        <v>0.83873242139816284</v>
      </c>
      <c r="K11210" s="9">
        <v>0</v>
      </c>
      <c r="L11210" s="9">
        <v>41.128856658935547</v>
      </c>
    </row>
    <row r="11211" spans="1:12" x14ac:dyDescent="0.25">
      <c r="A11211" s="5" t="str">
        <f t="shared" si="175"/>
        <v>1SublapSCEC121102</v>
      </c>
      <c r="B11211" s="9">
        <v>1</v>
      </c>
      <c r="C11211" t="s">
        <v>133</v>
      </c>
      <c r="D11211" t="s">
        <v>144</v>
      </c>
      <c r="E11211" s="9">
        <v>12</v>
      </c>
      <c r="F11211" s="9">
        <v>1</v>
      </c>
      <c r="G11211" s="9">
        <v>10</v>
      </c>
      <c r="H11211" s="9">
        <v>2</v>
      </c>
      <c r="I11211" s="9">
        <v>0.77891790866851807</v>
      </c>
      <c r="J11211" s="9">
        <v>0.77891790866851807</v>
      </c>
      <c r="K11211" s="9">
        <v>0</v>
      </c>
      <c r="L11211" s="9">
        <v>40.688461303710938</v>
      </c>
    </row>
    <row r="11212" spans="1:12" x14ac:dyDescent="0.25">
      <c r="A11212" s="5" t="str">
        <f t="shared" si="175"/>
        <v>1SublapSCEC121103</v>
      </c>
      <c r="B11212" s="9">
        <v>1</v>
      </c>
      <c r="C11212" t="s">
        <v>133</v>
      </c>
      <c r="D11212" t="s">
        <v>144</v>
      </c>
      <c r="E11212" s="9">
        <v>12</v>
      </c>
      <c r="F11212" s="9">
        <v>1</v>
      </c>
      <c r="G11212" s="9">
        <v>10</v>
      </c>
      <c r="H11212" s="9">
        <v>3</v>
      </c>
      <c r="I11212" s="9">
        <v>0.73969751596450806</v>
      </c>
      <c r="J11212" s="9">
        <v>0.73969751596450806</v>
      </c>
      <c r="K11212" s="9">
        <v>0</v>
      </c>
      <c r="L11212" s="9">
        <v>39.306667327880859</v>
      </c>
    </row>
    <row r="11213" spans="1:12" x14ac:dyDescent="0.25">
      <c r="A11213" s="5" t="str">
        <f t="shared" si="175"/>
        <v>1SublapSCEC121104</v>
      </c>
      <c r="B11213" s="9">
        <v>1</v>
      </c>
      <c r="C11213" t="s">
        <v>133</v>
      </c>
      <c r="D11213" t="s">
        <v>144</v>
      </c>
      <c r="E11213" s="9">
        <v>12</v>
      </c>
      <c r="F11213" s="9">
        <v>1</v>
      </c>
      <c r="G11213" s="9">
        <v>10</v>
      </c>
      <c r="H11213" s="9">
        <v>4</v>
      </c>
      <c r="I11213" s="9">
        <v>0.72174942493438721</v>
      </c>
      <c r="J11213" s="9">
        <v>0.72174942493438721</v>
      </c>
      <c r="K11213" s="9">
        <v>0</v>
      </c>
      <c r="L11213" s="9">
        <v>39.005153656005859</v>
      </c>
    </row>
    <row r="11214" spans="1:12" x14ac:dyDescent="0.25">
      <c r="A11214" s="5" t="str">
        <f t="shared" si="175"/>
        <v>1SublapSCEC121105</v>
      </c>
      <c r="B11214" s="9">
        <v>1</v>
      </c>
      <c r="C11214" t="s">
        <v>133</v>
      </c>
      <c r="D11214" t="s">
        <v>144</v>
      </c>
      <c r="E11214" s="9">
        <v>12</v>
      </c>
      <c r="F11214" s="9">
        <v>1</v>
      </c>
      <c r="G11214" s="9">
        <v>10</v>
      </c>
      <c r="H11214" s="9">
        <v>5</v>
      </c>
      <c r="I11214" s="9">
        <v>0.73422229290008545</v>
      </c>
      <c r="J11214" s="9">
        <v>0.73422229290008545</v>
      </c>
      <c r="K11214" s="9">
        <v>0</v>
      </c>
      <c r="L11214" s="9">
        <v>38.298824310302734</v>
      </c>
    </row>
    <row r="11215" spans="1:12" x14ac:dyDescent="0.25">
      <c r="A11215" s="5" t="str">
        <f t="shared" si="175"/>
        <v>1SublapSCEC121106</v>
      </c>
      <c r="B11215" s="9">
        <v>1</v>
      </c>
      <c r="C11215" t="s">
        <v>133</v>
      </c>
      <c r="D11215" t="s">
        <v>144</v>
      </c>
      <c r="E11215" s="9">
        <v>12</v>
      </c>
      <c r="F11215" s="9">
        <v>1</v>
      </c>
      <c r="G11215" s="9">
        <v>10</v>
      </c>
      <c r="H11215" s="9">
        <v>6</v>
      </c>
      <c r="I11215" s="9">
        <v>0.77834492921829224</v>
      </c>
      <c r="J11215" s="9">
        <v>0.77834492921829224</v>
      </c>
      <c r="K11215" s="9">
        <v>0</v>
      </c>
      <c r="L11215" s="9">
        <v>37.747329711914063</v>
      </c>
    </row>
    <row r="11216" spans="1:12" x14ac:dyDescent="0.25">
      <c r="A11216" s="5" t="str">
        <f t="shared" si="175"/>
        <v>1SublapSCEC121107</v>
      </c>
      <c r="B11216" s="9">
        <v>1</v>
      </c>
      <c r="C11216" t="s">
        <v>133</v>
      </c>
      <c r="D11216" t="s">
        <v>144</v>
      </c>
      <c r="E11216" s="9">
        <v>12</v>
      </c>
      <c r="F11216" s="9">
        <v>1</v>
      </c>
      <c r="G11216" s="9">
        <v>10</v>
      </c>
      <c r="H11216" s="9">
        <v>7</v>
      </c>
      <c r="I11216" s="9">
        <v>0.86416023969650269</v>
      </c>
      <c r="J11216" s="9">
        <v>0.86416023969650269</v>
      </c>
      <c r="K11216" s="9">
        <v>0</v>
      </c>
      <c r="L11216" s="9">
        <v>36.679805755615234</v>
      </c>
    </row>
    <row r="11217" spans="1:12" x14ac:dyDescent="0.25">
      <c r="A11217" s="5" t="str">
        <f t="shared" si="175"/>
        <v>1SublapSCEC121108</v>
      </c>
      <c r="B11217" s="9">
        <v>1</v>
      </c>
      <c r="C11217" t="s">
        <v>133</v>
      </c>
      <c r="D11217" t="s">
        <v>144</v>
      </c>
      <c r="E11217" s="9">
        <v>12</v>
      </c>
      <c r="F11217" s="9">
        <v>1</v>
      </c>
      <c r="G11217" s="9">
        <v>10</v>
      </c>
      <c r="H11217" s="9">
        <v>8</v>
      </c>
      <c r="I11217" s="9">
        <v>0.80639976263046265</v>
      </c>
      <c r="J11217" s="9">
        <v>0.80639976263046265</v>
      </c>
      <c r="K11217" s="9">
        <v>0</v>
      </c>
      <c r="L11217" s="9">
        <v>36.434871673583984</v>
      </c>
    </row>
    <row r="11218" spans="1:12" x14ac:dyDescent="0.25">
      <c r="A11218" s="5" t="str">
        <f t="shared" si="175"/>
        <v>1SublapSCEC121109</v>
      </c>
      <c r="B11218" s="9">
        <v>1</v>
      </c>
      <c r="C11218" t="s">
        <v>133</v>
      </c>
      <c r="D11218" t="s">
        <v>144</v>
      </c>
      <c r="E11218" s="9">
        <v>12</v>
      </c>
      <c r="F11218" s="9">
        <v>1</v>
      </c>
      <c r="G11218" s="9">
        <v>10</v>
      </c>
      <c r="H11218" s="9">
        <v>9</v>
      </c>
      <c r="I11218" s="9">
        <v>0.60552299022674561</v>
      </c>
      <c r="J11218" s="9">
        <v>0.60552299022674561</v>
      </c>
      <c r="K11218" s="9">
        <v>0</v>
      </c>
      <c r="L11218" s="9">
        <v>37.535732269287109</v>
      </c>
    </row>
    <row r="11219" spans="1:12" x14ac:dyDescent="0.25">
      <c r="A11219" s="5" t="str">
        <f t="shared" si="175"/>
        <v>1SublapSCEC1211010</v>
      </c>
      <c r="B11219" s="9">
        <v>1</v>
      </c>
      <c r="C11219" t="s">
        <v>133</v>
      </c>
      <c r="D11219" t="s">
        <v>144</v>
      </c>
      <c r="E11219" s="9">
        <v>12</v>
      </c>
      <c r="F11219" s="9">
        <v>1</v>
      </c>
      <c r="G11219" s="9">
        <v>10</v>
      </c>
      <c r="H11219" s="9">
        <v>10</v>
      </c>
      <c r="I11219" s="9">
        <v>0.4190886914730072</v>
      </c>
      <c r="J11219" s="9">
        <v>0.4190886914730072</v>
      </c>
      <c r="K11219" s="9">
        <v>0</v>
      </c>
      <c r="L11219" s="9">
        <v>40.766868591308594</v>
      </c>
    </row>
    <row r="11220" spans="1:12" x14ac:dyDescent="0.25">
      <c r="A11220" s="5" t="str">
        <f t="shared" si="175"/>
        <v>1SublapSCEC1211011</v>
      </c>
      <c r="B11220" s="9">
        <v>1</v>
      </c>
      <c r="C11220" t="s">
        <v>133</v>
      </c>
      <c r="D11220" t="s">
        <v>144</v>
      </c>
      <c r="E11220" s="9">
        <v>12</v>
      </c>
      <c r="F11220" s="9">
        <v>1</v>
      </c>
      <c r="G11220" s="9">
        <v>10</v>
      </c>
      <c r="H11220" s="9">
        <v>11</v>
      </c>
      <c r="I11220" s="9">
        <v>0.29873290657997131</v>
      </c>
      <c r="J11220" s="9">
        <v>0.29873290657997131</v>
      </c>
      <c r="K11220" s="9">
        <v>0</v>
      </c>
      <c r="L11220" s="9">
        <v>45.555259704589844</v>
      </c>
    </row>
    <row r="11221" spans="1:12" x14ac:dyDescent="0.25">
      <c r="A11221" s="5" t="str">
        <f t="shared" si="175"/>
        <v>1SublapSCEC1211012</v>
      </c>
      <c r="B11221" s="9">
        <v>1</v>
      </c>
      <c r="C11221" t="s">
        <v>133</v>
      </c>
      <c r="D11221" t="s">
        <v>144</v>
      </c>
      <c r="E11221" s="9">
        <v>12</v>
      </c>
      <c r="F11221" s="9">
        <v>1</v>
      </c>
      <c r="G11221" s="9">
        <v>10</v>
      </c>
      <c r="H11221" s="9">
        <v>12</v>
      </c>
      <c r="I11221" s="9">
        <v>0.2408251017332077</v>
      </c>
      <c r="J11221" s="9">
        <v>0.2408251017332077</v>
      </c>
      <c r="K11221" s="9">
        <v>0</v>
      </c>
      <c r="L11221" s="9">
        <v>48.634174346923828</v>
      </c>
    </row>
    <row r="11222" spans="1:12" x14ac:dyDescent="0.25">
      <c r="A11222" s="5" t="str">
        <f t="shared" si="175"/>
        <v>1SublapSCEC1211013</v>
      </c>
      <c r="B11222" s="9">
        <v>1</v>
      </c>
      <c r="C11222" t="s">
        <v>133</v>
      </c>
      <c r="D11222" t="s">
        <v>144</v>
      </c>
      <c r="E11222" s="9">
        <v>12</v>
      </c>
      <c r="F11222" s="9">
        <v>1</v>
      </c>
      <c r="G11222" s="9">
        <v>10</v>
      </c>
      <c r="H11222" s="9">
        <v>13</v>
      </c>
      <c r="I11222" s="9">
        <v>0.2254197895526886</v>
      </c>
      <c r="J11222" s="9">
        <v>0.2254197895526886</v>
      </c>
      <c r="K11222" s="9">
        <v>0</v>
      </c>
      <c r="L11222" s="9">
        <v>49.541038513183594</v>
      </c>
    </row>
    <row r="11223" spans="1:12" x14ac:dyDescent="0.25">
      <c r="A11223" s="5" t="str">
        <f t="shared" si="175"/>
        <v>1SublapSCEC1211014</v>
      </c>
      <c r="B11223" s="9">
        <v>1</v>
      </c>
      <c r="C11223" t="s">
        <v>133</v>
      </c>
      <c r="D11223" t="s">
        <v>144</v>
      </c>
      <c r="E11223" s="9">
        <v>12</v>
      </c>
      <c r="F11223" s="9">
        <v>1</v>
      </c>
      <c r="G11223" s="9">
        <v>10</v>
      </c>
      <c r="H11223" s="9">
        <v>14</v>
      </c>
      <c r="I11223" s="9">
        <v>0.25563371181488037</v>
      </c>
      <c r="J11223" s="9">
        <v>0.25563371181488037</v>
      </c>
      <c r="K11223" s="9">
        <v>0</v>
      </c>
      <c r="L11223" s="9">
        <v>50.930889129638672</v>
      </c>
    </row>
    <row r="11224" spans="1:12" x14ac:dyDescent="0.25">
      <c r="A11224" s="5" t="str">
        <f t="shared" si="175"/>
        <v>1SublapSCEC1211015</v>
      </c>
      <c r="B11224" s="9">
        <v>1</v>
      </c>
      <c r="C11224" t="s">
        <v>133</v>
      </c>
      <c r="D11224" t="s">
        <v>144</v>
      </c>
      <c r="E11224" s="9">
        <v>12</v>
      </c>
      <c r="F11224" s="9">
        <v>1</v>
      </c>
      <c r="G11224" s="9">
        <v>10</v>
      </c>
      <c r="H11224" s="9">
        <v>15</v>
      </c>
      <c r="I11224" s="9">
        <v>0.3633960485458374</v>
      </c>
      <c r="J11224" s="9">
        <v>0.3633960485458374</v>
      </c>
      <c r="K11224" s="9">
        <v>0</v>
      </c>
      <c r="L11224" s="9">
        <v>52.078708648681641</v>
      </c>
    </row>
    <row r="11225" spans="1:12" x14ac:dyDescent="0.25">
      <c r="A11225" s="5" t="str">
        <f t="shared" si="175"/>
        <v>1SublapSCEC1211016</v>
      </c>
      <c r="B11225" s="9">
        <v>1</v>
      </c>
      <c r="C11225" t="s">
        <v>133</v>
      </c>
      <c r="D11225" t="s">
        <v>144</v>
      </c>
      <c r="E11225" s="9">
        <v>12</v>
      </c>
      <c r="F11225" s="9">
        <v>1</v>
      </c>
      <c r="G11225" s="9">
        <v>10</v>
      </c>
      <c r="H11225" s="9">
        <v>16</v>
      </c>
      <c r="I11225" s="9">
        <v>0.53905755281448364</v>
      </c>
      <c r="J11225" s="9">
        <v>0.53905755281448364</v>
      </c>
      <c r="K11225" s="9">
        <v>0</v>
      </c>
      <c r="L11225" s="9">
        <v>52.673065185546875</v>
      </c>
    </row>
    <row r="11226" spans="1:12" x14ac:dyDescent="0.25">
      <c r="A11226" s="5" t="str">
        <f t="shared" si="175"/>
        <v>1SublapSCEC1211017</v>
      </c>
      <c r="B11226" s="9">
        <v>1</v>
      </c>
      <c r="C11226" t="s">
        <v>133</v>
      </c>
      <c r="D11226" t="s">
        <v>144</v>
      </c>
      <c r="E11226" s="9">
        <v>12</v>
      </c>
      <c r="F11226" s="9">
        <v>1</v>
      </c>
      <c r="G11226" s="9">
        <v>10</v>
      </c>
      <c r="H11226" s="9">
        <v>17</v>
      </c>
      <c r="I11226" s="9">
        <v>0.76860707998275757</v>
      </c>
      <c r="J11226" s="9">
        <v>0.76860707998275757</v>
      </c>
      <c r="K11226" s="9">
        <v>0</v>
      </c>
      <c r="L11226" s="9">
        <v>52.273723602294922</v>
      </c>
    </row>
    <row r="11227" spans="1:12" x14ac:dyDescent="0.25">
      <c r="A11227" s="5" t="str">
        <f t="shared" si="175"/>
        <v>1SublapSCEC1211018</v>
      </c>
      <c r="B11227" s="9">
        <v>1</v>
      </c>
      <c r="C11227" t="s">
        <v>133</v>
      </c>
      <c r="D11227" t="s">
        <v>144</v>
      </c>
      <c r="E11227" s="9">
        <v>12</v>
      </c>
      <c r="F11227" s="9">
        <v>1</v>
      </c>
      <c r="G11227" s="9">
        <v>10</v>
      </c>
      <c r="H11227" s="9">
        <v>18</v>
      </c>
      <c r="I11227" s="9">
        <v>1.0181337594985962</v>
      </c>
      <c r="J11227" s="9">
        <v>1.0181337594985962</v>
      </c>
      <c r="K11227" s="9">
        <v>0</v>
      </c>
      <c r="L11227" s="9">
        <v>50.203178405761719</v>
      </c>
    </row>
    <row r="11228" spans="1:12" x14ac:dyDescent="0.25">
      <c r="A11228" s="5" t="str">
        <f t="shared" si="175"/>
        <v>1SublapSCEC1211019</v>
      </c>
      <c r="B11228" s="9">
        <v>1</v>
      </c>
      <c r="C11228" t="s">
        <v>133</v>
      </c>
      <c r="D11228" t="s">
        <v>144</v>
      </c>
      <c r="E11228" s="9">
        <v>12</v>
      </c>
      <c r="F11228" s="9">
        <v>1</v>
      </c>
      <c r="G11228" s="9">
        <v>10</v>
      </c>
      <c r="H11228" s="9">
        <v>19</v>
      </c>
      <c r="I11228" s="9">
        <v>1.154532790184021</v>
      </c>
      <c r="J11228" s="9">
        <v>1.154532790184021</v>
      </c>
      <c r="K11228" s="9">
        <v>0</v>
      </c>
      <c r="L11228" s="9">
        <v>47.412822723388672</v>
      </c>
    </row>
    <row r="11229" spans="1:12" x14ac:dyDescent="0.25">
      <c r="A11229" s="5" t="str">
        <f t="shared" si="175"/>
        <v>1SublapSCEC1211020</v>
      </c>
      <c r="B11229" s="9">
        <v>1</v>
      </c>
      <c r="C11229" t="s">
        <v>133</v>
      </c>
      <c r="D11229" t="s">
        <v>144</v>
      </c>
      <c r="E11229" s="9">
        <v>12</v>
      </c>
      <c r="F11229" s="9">
        <v>1</v>
      </c>
      <c r="G11229" s="9">
        <v>10</v>
      </c>
      <c r="H11229" s="9">
        <v>20</v>
      </c>
      <c r="I11229" s="9">
        <v>1.1762665510177612</v>
      </c>
      <c r="J11229" s="9">
        <v>1.1762665510177612</v>
      </c>
      <c r="K11229" s="9">
        <v>0</v>
      </c>
      <c r="L11229" s="9">
        <v>46.129051208496094</v>
      </c>
    </row>
    <row r="11230" spans="1:12" x14ac:dyDescent="0.25">
      <c r="A11230" s="5" t="str">
        <f t="shared" si="175"/>
        <v>1SublapSCEC1211021</v>
      </c>
      <c r="B11230" s="9">
        <v>1</v>
      </c>
      <c r="C11230" t="s">
        <v>133</v>
      </c>
      <c r="D11230" t="s">
        <v>144</v>
      </c>
      <c r="E11230" s="9">
        <v>12</v>
      </c>
      <c r="F11230" s="9">
        <v>1</v>
      </c>
      <c r="G11230" s="9">
        <v>10</v>
      </c>
      <c r="H11230" s="9">
        <v>21</v>
      </c>
      <c r="I11230" s="9">
        <v>1.1657880544662476</v>
      </c>
      <c r="J11230" s="9">
        <v>1.1657880544662476</v>
      </c>
      <c r="K11230" s="9">
        <v>0</v>
      </c>
      <c r="L11230" s="9">
        <v>44.763240814208984</v>
      </c>
    </row>
    <row r="11231" spans="1:12" x14ac:dyDescent="0.25">
      <c r="A11231" s="5" t="str">
        <f t="shared" si="175"/>
        <v>1SublapSCEC1211022</v>
      </c>
      <c r="B11231" s="9">
        <v>1</v>
      </c>
      <c r="C11231" t="s">
        <v>133</v>
      </c>
      <c r="D11231" t="s">
        <v>144</v>
      </c>
      <c r="E11231" s="9">
        <v>12</v>
      </c>
      <c r="F11231" s="9">
        <v>1</v>
      </c>
      <c r="G11231" s="9">
        <v>10</v>
      </c>
      <c r="H11231" s="9">
        <v>22</v>
      </c>
      <c r="I11231" s="9">
        <v>1.1156735420227051</v>
      </c>
      <c r="J11231" s="9">
        <v>1.1156735420227051</v>
      </c>
      <c r="K11231" s="9">
        <v>0</v>
      </c>
      <c r="L11231" s="9">
        <v>42.971012115478516</v>
      </c>
    </row>
    <row r="11232" spans="1:12" x14ac:dyDescent="0.25">
      <c r="A11232" s="5" t="str">
        <f t="shared" si="175"/>
        <v>1SublapSCEC1211023</v>
      </c>
      <c r="B11232" s="9">
        <v>1</v>
      </c>
      <c r="C11232" t="s">
        <v>133</v>
      </c>
      <c r="D11232" t="s">
        <v>144</v>
      </c>
      <c r="E11232" s="9">
        <v>12</v>
      </c>
      <c r="F11232" s="9">
        <v>1</v>
      </c>
      <c r="G11232" s="9">
        <v>10</v>
      </c>
      <c r="H11232" s="9">
        <v>23</v>
      </c>
      <c r="I11232" s="9">
        <v>1.0421323776245117</v>
      </c>
      <c r="J11232" s="9">
        <v>1.0421323776245117</v>
      </c>
      <c r="K11232" s="9">
        <v>0</v>
      </c>
      <c r="L11232" s="9">
        <v>41.826831817626953</v>
      </c>
    </row>
    <row r="11233" spans="1:12" x14ac:dyDescent="0.25">
      <c r="A11233" s="5" t="str">
        <f t="shared" si="175"/>
        <v>1SublapSCEC1211024</v>
      </c>
      <c r="B11233" s="9">
        <v>1</v>
      </c>
      <c r="C11233" t="s">
        <v>133</v>
      </c>
      <c r="D11233" t="s">
        <v>144</v>
      </c>
      <c r="E11233" s="9">
        <v>12</v>
      </c>
      <c r="F11233" s="9">
        <v>1</v>
      </c>
      <c r="G11233" s="9">
        <v>10</v>
      </c>
      <c r="H11233" s="9">
        <v>24</v>
      </c>
      <c r="I11233" s="9">
        <v>0.93672400712966919</v>
      </c>
      <c r="J11233" s="9">
        <v>0.93672400712966919</v>
      </c>
      <c r="K11233" s="9">
        <v>0</v>
      </c>
      <c r="L11233" s="9">
        <v>41.364234924316406</v>
      </c>
    </row>
    <row r="11234" spans="1:12" x14ac:dyDescent="0.25">
      <c r="A11234" s="5" t="str">
        <f t="shared" si="175"/>
        <v>1SublapSCEN0021</v>
      </c>
      <c r="B11234" s="9">
        <v>1</v>
      </c>
      <c r="C11234" t="s">
        <v>133</v>
      </c>
      <c r="D11234" t="s">
        <v>145</v>
      </c>
      <c r="E11234" s="9">
        <v>0</v>
      </c>
      <c r="F11234" s="9">
        <v>0</v>
      </c>
      <c r="G11234" s="9">
        <v>2</v>
      </c>
      <c r="H11234" s="9">
        <v>1</v>
      </c>
      <c r="I11234" s="9">
        <v>1.5851099491119385</v>
      </c>
      <c r="J11234" s="9">
        <v>1.5851099491119385</v>
      </c>
      <c r="K11234" s="9">
        <v>0</v>
      </c>
      <c r="L11234" s="9">
        <v>77.752914428710938</v>
      </c>
    </row>
    <row r="11235" spans="1:12" x14ac:dyDescent="0.25">
      <c r="A11235" s="5" t="str">
        <f t="shared" si="175"/>
        <v>1SublapSCEN0022</v>
      </c>
      <c r="B11235" s="9">
        <v>1</v>
      </c>
      <c r="C11235" t="s">
        <v>133</v>
      </c>
      <c r="D11235" t="s">
        <v>145</v>
      </c>
      <c r="E11235" s="9">
        <v>0</v>
      </c>
      <c r="F11235" s="9">
        <v>0</v>
      </c>
      <c r="G11235" s="9">
        <v>2</v>
      </c>
      <c r="H11235" s="9">
        <v>2</v>
      </c>
      <c r="I11235" s="9">
        <v>1.3412319421768188</v>
      </c>
      <c r="J11235" s="9">
        <v>1.3412319421768188</v>
      </c>
      <c r="K11235" s="9">
        <v>0</v>
      </c>
      <c r="L11235" s="9">
        <v>75.782272338867188</v>
      </c>
    </row>
    <row r="11236" spans="1:12" x14ac:dyDescent="0.25">
      <c r="A11236" s="5" t="str">
        <f t="shared" si="175"/>
        <v>1SublapSCEN0023</v>
      </c>
      <c r="B11236" s="9">
        <v>1</v>
      </c>
      <c r="C11236" t="s">
        <v>133</v>
      </c>
      <c r="D11236" t="s">
        <v>145</v>
      </c>
      <c r="E11236" s="9">
        <v>0</v>
      </c>
      <c r="F11236" s="9">
        <v>0</v>
      </c>
      <c r="G11236" s="9">
        <v>2</v>
      </c>
      <c r="H11236" s="9">
        <v>3</v>
      </c>
      <c r="I11236" s="9">
        <v>1.1613974571228027</v>
      </c>
      <c r="J11236" s="9">
        <v>1.1613974571228027</v>
      </c>
      <c r="K11236" s="9">
        <v>0</v>
      </c>
      <c r="L11236" s="9">
        <v>74.188796997070313</v>
      </c>
    </row>
    <row r="11237" spans="1:12" x14ac:dyDescent="0.25">
      <c r="A11237" s="5" t="str">
        <f t="shared" si="175"/>
        <v>1SublapSCEN0024</v>
      </c>
      <c r="B11237" s="9">
        <v>1</v>
      </c>
      <c r="C11237" t="s">
        <v>133</v>
      </c>
      <c r="D11237" t="s">
        <v>145</v>
      </c>
      <c r="E11237" s="9">
        <v>0</v>
      </c>
      <c r="F11237" s="9">
        <v>0</v>
      </c>
      <c r="G11237" s="9">
        <v>2</v>
      </c>
      <c r="H11237" s="9">
        <v>4</v>
      </c>
      <c r="I11237" s="9">
        <v>1.0291242599487305</v>
      </c>
      <c r="J11237" s="9">
        <v>1.0291242599487305</v>
      </c>
      <c r="K11237" s="9">
        <v>0</v>
      </c>
      <c r="L11237" s="9">
        <v>72.545486450195313</v>
      </c>
    </row>
    <row r="11238" spans="1:12" x14ac:dyDescent="0.25">
      <c r="A11238" s="5" t="str">
        <f t="shared" si="175"/>
        <v>1SublapSCEN0025</v>
      </c>
      <c r="B11238" s="9">
        <v>1</v>
      </c>
      <c r="C11238" t="s">
        <v>133</v>
      </c>
      <c r="D11238" t="s">
        <v>145</v>
      </c>
      <c r="E11238" s="9">
        <v>0</v>
      </c>
      <c r="F11238" s="9">
        <v>0</v>
      </c>
      <c r="G11238" s="9">
        <v>2</v>
      </c>
      <c r="H11238" s="9">
        <v>5</v>
      </c>
      <c r="I11238" s="9">
        <v>0.94529491662979126</v>
      </c>
      <c r="J11238" s="9">
        <v>0.94529491662979126</v>
      </c>
      <c r="K11238" s="9">
        <v>0</v>
      </c>
      <c r="L11238" s="9">
        <v>71.270744323730469</v>
      </c>
    </row>
    <row r="11239" spans="1:12" x14ac:dyDescent="0.25">
      <c r="A11239" s="5" t="str">
        <f t="shared" si="175"/>
        <v>1SublapSCEN0026</v>
      </c>
      <c r="B11239" s="9">
        <v>1</v>
      </c>
      <c r="C11239" t="s">
        <v>133</v>
      </c>
      <c r="D11239" t="s">
        <v>145</v>
      </c>
      <c r="E11239" s="9">
        <v>0</v>
      </c>
      <c r="F11239" s="9">
        <v>0</v>
      </c>
      <c r="G11239" s="9">
        <v>2</v>
      </c>
      <c r="H11239" s="9">
        <v>6</v>
      </c>
      <c r="I11239" s="9">
        <v>0.90271472930908203</v>
      </c>
      <c r="J11239" s="9">
        <v>0.90271472930908203</v>
      </c>
      <c r="K11239" s="9">
        <v>0</v>
      </c>
      <c r="L11239" s="9">
        <v>69.907035827636719</v>
      </c>
    </row>
    <row r="11240" spans="1:12" x14ac:dyDescent="0.25">
      <c r="A11240" s="5" t="str">
        <f t="shared" si="175"/>
        <v>1SublapSCEN0027</v>
      </c>
      <c r="B11240" s="9">
        <v>1</v>
      </c>
      <c r="C11240" t="s">
        <v>133</v>
      </c>
      <c r="D11240" t="s">
        <v>145</v>
      </c>
      <c r="E11240" s="9">
        <v>0</v>
      </c>
      <c r="F11240" s="9">
        <v>0</v>
      </c>
      <c r="G11240" s="9">
        <v>2</v>
      </c>
      <c r="H11240" s="9">
        <v>7</v>
      </c>
      <c r="I11240" s="9">
        <v>0.86485415697097778</v>
      </c>
      <c r="J11240" s="9">
        <v>0.86485415697097778</v>
      </c>
      <c r="K11240" s="9">
        <v>0</v>
      </c>
      <c r="L11240" s="9">
        <v>68.895858764648438</v>
      </c>
    </row>
    <row r="11241" spans="1:12" x14ac:dyDescent="0.25">
      <c r="A11241" s="5" t="str">
        <f t="shared" si="175"/>
        <v>1SublapSCEN0028</v>
      </c>
      <c r="B11241" s="9">
        <v>1</v>
      </c>
      <c r="C11241" t="s">
        <v>133</v>
      </c>
      <c r="D11241" t="s">
        <v>145</v>
      </c>
      <c r="E11241" s="9">
        <v>0</v>
      </c>
      <c r="F11241" s="9">
        <v>0</v>
      </c>
      <c r="G11241" s="9">
        <v>2</v>
      </c>
      <c r="H11241" s="9">
        <v>8</v>
      </c>
      <c r="I11241" s="9">
        <v>0.79613280296325684</v>
      </c>
      <c r="J11241" s="9">
        <v>0.79613280296325684</v>
      </c>
      <c r="K11241" s="9">
        <v>0</v>
      </c>
      <c r="L11241" s="9">
        <v>68.784416198730469</v>
      </c>
    </row>
    <row r="11242" spans="1:12" x14ac:dyDescent="0.25">
      <c r="A11242" s="5" t="str">
        <f t="shared" si="175"/>
        <v>1SublapSCEN0029</v>
      </c>
      <c r="B11242" s="9">
        <v>1</v>
      </c>
      <c r="C11242" t="s">
        <v>133</v>
      </c>
      <c r="D11242" t="s">
        <v>145</v>
      </c>
      <c r="E11242" s="9">
        <v>0</v>
      </c>
      <c r="F11242" s="9">
        <v>0</v>
      </c>
      <c r="G11242" s="9">
        <v>2</v>
      </c>
      <c r="H11242" s="9">
        <v>9</v>
      </c>
      <c r="I11242" s="9">
        <v>0.66816151142120361</v>
      </c>
      <c r="J11242" s="9">
        <v>0.66816151142120361</v>
      </c>
      <c r="K11242" s="9">
        <v>0</v>
      </c>
      <c r="L11242" s="9">
        <v>71.524314880371094</v>
      </c>
    </row>
    <row r="11243" spans="1:12" x14ac:dyDescent="0.25">
      <c r="A11243" s="5" t="str">
        <f t="shared" si="175"/>
        <v>1SublapSCEN00210</v>
      </c>
      <c r="B11243" s="9">
        <v>1</v>
      </c>
      <c r="C11243" t="s">
        <v>133</v>
      </c>
      <c r="D11243" t="s">
        <v>145</v>
      </c>
      <c r="E11243" s="9">
        <v>0</v>
      </c>
      <c r="F11243" s="9">
        <v>0</v>
      </c>
      <c r="G11243" s="9">
        <v>2</v>
      </c>
      <c r="H11243" s="9">
        <v>10</v>
      </c>
      <c r="I11243" s="9">
        <v>0.59871387481689453</v>
      </c>
      <c r="J11243" s="9">
        <v>0.59871387481689453</v>
      </c>
      <c r="K11243" s="9">
        <v>0</v>
      </c>
      <c r="L11243" s="9">
        <v>76.307220458984375</v>
      </c>
    </row>
    <row r="11244" spans="1:12" x14ac:dyDescent="0.25">
      <c r="A11244" s="5" t="str">
        <f t="shared" si="175"/>
        <v>1SublapSCEN00211</v>
      </c>
      <c r="B11244" s="9">
        <v>1</v>
      </c>
      <c r="C11244" t="s">
        <v>133</v>
      </c>
      <c r="D11244" t="s">
        <v>145</v>
      </c>
      <c r="E11244" s="9">
        <v>0</v>
      </c>
      <c r="F11244" s="9">
        <v>0</v>
      </c>
      <c r="G11244" s="9">
        <v>2</v>
      </c>
      <c r="H11244" s="9">
        <v>11</v>
      </c>
      <c r="I11244" s="9">
        <v>0.6269194483757019</v>
      </c>
      <c r="J11244" s="9">
        <v>0.6269194483757019</v>
      </c>
      <c r="K11244" s="9">
        <v>0</v>
      </c>
      <c r="L11244" s="9">
        <v>81.696205139160156</v>
      </c>
    </row>
    <row r="11245" spans="1:12" x14ac:dyDescent="0.25">
      <c r="A11245" s="5" t="str">
        <f t="shared" si="175"/>
        <v>1SublapSCEN00212</v>
      </c>
      <c r="B11245" s="9">
        <v>1</v>
      </c>
      <c r="C11245" t="s">
        <v>133</v>
      </c>
      <c r="D11245" t="s">
        <v>145</v>
      </c>
      <c r="E11245" s="9">
        <v>0</v>
      </c>
      <c r="F11245" s="9">
        <v>0</v>
      </c>
      <c r="G11245" s="9">
        <v>2</v>
      </c>
      <c r="H11245" s="9">
        <v>12</v>
      </c>
      <c r="I11245" s="9">
        <v>0.74764984846115112</v>
      </c>
      <c r="J11245" s="9">
        <v>0.74764984846115112</v>
      </c>
      <c r="K11245" s="9">
        <v>0</v>
      </c>
      <c r="L11245" s="9">
        <v>86.79443359375</v>
      </c>
    </row>
    <row r="11246" spans="1:12" x14ac:dyDescent="0.25">
      <c r="A11246" s="5" t="str">
        <f t="shared" si="175"/>
        <v>1SublapSCEN00213</v>
      </c>
      <c r="B11246" s="9">
        <v>1</v>
      </c>
      <c r="C11246" t="s">
        <v>133</v>
      </c>
      <c r="D11246" t="s">
        <v>145</v>
      </c>
      <c r="E11246" s="9">
        <v>0</v>
      </c>
      <c r="F11246" s="9">
        <v>0</v>
      </c>
      <c r="G11246" s="9">
        <v>2</v>
      </c>
      <c r="H11246" s="9">
        <v>13</v>
      </c>
      <c r="I11246" s="9">
        <v>0.983559250831604</v>
      </c>
      <c r="J11246" s="9">
        <v>0.983559250831604</v>
      </c>
      <c r="K11246" s="9">
        <v>0</v>
      </c>
      <c r="L11246" s="9">
        <v>90.6865234375</v>
      </c>
    </row>
    <row r="11247" spans="1:12" x14ac:dyDescent="0.25">
      <c r="A11247" s="5" t="str">
        <f t="shared" si="175"/>
        <v>1SublapSCEN00214</v>
      </c>
      <c r="B11247" s="9">
        <v>1</v>
      </c>
      <c r="C11247" t="s">
        <v>133</v>
      </c>
      <c r="D11247" t="s">
        <v>145</v>
      </c>
      <c r="E11247" s="9">
        <v>0</v>
      </c>
      <c r="F11247" s="9">
        <v>0</v>
      </c>
      <c r="G11247" s="9">
        <v>2</v>
      </c>
      <c r="H11247" s="9">
        <v>14</v>
      </c>
      <c r="I11247" s="9">
        <v>1.2847824096679688</v>
      </c>
      <c r="J11247" s="9">
        <v>1.2847824096679688</v>
      </c>
      <c r="K11247" s="9">
        <v>0</v>
      </c>
      <c r="L11247" s="9">
        <v>93.67523193359375</v>
      </c>
    </row>
    <row r="11248" spans="1:12" x14ac:dyDescent="0.25">
      <c r="A11248" s="5" t="str">
        <f t="shared" si="175"/>
        <v>1SublapSCEN00215</v>
      </c>
      <c r="B11248" s="9">
        <v>1</v>
      </c>
      <c r="C11248" t="s">
        <v>133</v>
      </c>
      <c r="D11248" t="s">
        <v>145</v>
      </c>
      <c r="E11248" s="9">
        <v>0</v>
      </c>
      <c r="F11248" s="9">
        <v>0</v>
      </c>
      <c r="G11248" s="9">
        <v>2</v>
      </c>
      <c r="H11248" s="9">
        <v>15</v>
      </c>
      <c r="I11248" s="9">
        <v>1.6534602642059326</v>
      </c>
      <c r="J11248" s="9">
        <v>1.6534602642059326</v>
      </c>
      <c r="K11248" s="9">
        <v>0</v>
      </c>
      <c r="L11248" s="9">
        <v>95.918212890625</v>
      </c>
    </row>
    <row r="11249" spans="1:12" x14ac:dyDescent="0.25">
      <c r="A11249" s="5" t="str">
        <f t="shared" si="175"/>
        <v>1SublapSCEN00216</v>
      </c>
      <c r="B11249" s="9">
        <v>1</v>
      </c>
      <c r="C11249" t="s">
        <v>133</v>
      </c>
      <c r="D11249" t="s">
        <v>145</v>
      </c>
      <c r="E11249" s="9">
        <v>0</v>
      </c>
      <c r="F11249" s="9">
        <v>0</v>
      </c>
      <c r="G11249" s="9">
        <v>2</v>
      </c>
      <c r="H11249" s="9">
        <v>16</v>
      </c>
      <c r="I11249" s="9">
        <v>2.0801770687103271</v>
      </c>
      <c r="J11249" s="9">
        <v>2.0801770687103271</v>
      </c>
      <c r="K11249" s="9">
        <v>0</v>
      </c>
      <c r="L11249" s="9">
        <v>97.271476745605469</v>
      </c>
    </row>
    <row r="11250" spans="1:12" x14ac:dyDescent="0.25">
      <c r="A11250" s="5" t="str">
        <f t="shared" si="175"/>
        <v>1SublapSCEN00217</v>
      </c>
      <c r="B11250" s="9">
        <v>1</v>
      </c>
      <c r="C11250" t="s">
        <v>133</v>
      </c>
      <c r="D11250" t="s">
        <v>145</v>
      </c>
      <c r="E11250" s="9">
        <v>0</v>
      </c>
      <c r="F11250" s="9">
        <v>0</v>
      </c>
      <c r="G11250" s="9">
        <v>2</v>
      </c>
      <c r="H11250" s="9">
        <v>17</v>
      </c>
      <c r="I11250" s="9">
        <v>2.4789228439331055</v>
      </c>
      <c r="J11250" s="9">
        <v>1.2026034593582153</v>
      </c>
      <c r="K11250" s="9">
        <v>2.287614718079567E-2</v>
      </c>
      <c r="L11250" s="9">
        <v>97.958442687988281</v>
      </c>
    </row>
    <row r="11251" spans="1:12" x14ac:dyDescent="0.25">
      <c r="A11251" s="5" t="str">
        <f t="shared" si="175"/>
        <v>1SublapSCEN00218</v>
      </c>
      <c r="B11251" s="9">
        <v>1</v>
      </c>
      <c r="C11251" t="s">
        <v>133</v>
      </c>
      <c r="D11251" t="s">
        <v>145</v>
      </c>
      <c r="E11251" s="9">
        <v>0</v>
      </c>
      <c r="F11251" s="9">
        <v>0</v>
      </c>
      <c r="G11251" s="9">
        <v>2</v>
      </c>
      <c r="H11251" s="9">
        <v>18</v>
      </c>
      <c r="I11251" s="9">
        <v>2.8558826446533203</v>
      </c>
      <c r="J11251" s="9">
        <v>2.1012687683105469</v>
      </c>
      <c r="K11251" s="9">
        <v>4.3187834322452545E-2</v>
      </c>
      <c r="L11251" s="9">
        <v>97.515327453613281</v>
      </c>
    </row>
    <row r="11252" spans="1:12" x14ac:dyDescent="0.25">
      <c r="A11252" s="5" t="str">
        <f t="shared" si="175"/>
        <v>1SublapSCEN00219</v>
      </c>
      <c r="B11252" s="9">
        <v>1</v>
      </c>
      <c r="C11252" t="s">
        <v>133</v>
      </c>
      <c r="D11252" t="s">
        <v>145</v>
      </c>
      <c r="E11252" s="9">
        <v>0</v>
      </c>
      <c r="F11252" s="9">
        <v>0</v>
      </c>
      <c r="G11252" s="9">
        <v>2</v>
      </c>
      <c r="H11252" s="9">
        <v>19</v>
      </c>
      <c r="I11252" s="9">
        <v>3.0366566181182861</v>
      </c>
      <c r="J11252" s="9">
        <v>2.5855798721313477</v>
      </c>
      <c r="K11252" s="9">
        <v>3.352624922990799E-2</v>
      </c>
      <c r="L11252" s="9">
        <v>96.370040893554688</v>
      </c>
    </row>
    <row r="11253" spans="1:12" x14ac:dyDescent="0.25">
      <c r="A11253" s="5" t="str">
        <f t="shared" si="175"/>
        <v>1SublapSCEN00220</v>
      </c>
      <c r="B11253" s="9">
        <v>1</v>
      </c>
      <c r="C11253" t="s">
        <v>133</v>
      </c>
      <c r="D11253" t="s">
        <v>145</v>
      </c>
      <c r="E11253" s="9">
        <v>0</v>
      </c>
      <c r="F11253" s="9">
        <v>0</v>
      </c>
      <c r="G11253" s="9">
        <v>2</v>
      </c>
      <c r="H11253" s="9">
        <v>20</v>
      </c>
      <c r="I11253" s="9">
        <v>2.9679872989654541</v>
      </c>
      <c r="J11253" s="9">
        <v>2.6292192935943604</v>
      </c>
      <c r="K11253" s="9">
        <v>2.8148151934146881E-2</v>
      </c>
      <c r="L11253" s="9">
        <v>94.102554321289063</v>
      </c>
    </row>
    <row r="11254" spans="1:12" x14ac:dyDescent="0.25">
      <c r="A11254" s="5" t="str">
        <f t="shared" si="175"/>
        <v>1SublapSCEN00221</v>
      </c>
      <c r="B11254" s="9">
        <v>1</v>
      </c>
      <c r="C11254" t="s">
        <v>133</v>
      </c>
      <c r="D11254" t="s">
        <v>145</v>
      </c>
      <c r="E11254" s="9">
        <v>0</v>
      </c>
      <c r="F11254" s="9">
        <v>0</v>
      </c>
      <c r="G11254" s="9">
        <v>2</v>
      </c>
      <c r="H11254" s="9">
        <v>21</v>
      </c>
      <c r="I11254" s="9">
        <v>2.8259403705596924</v>
      </c>
      <c r="J11254" s="9">
        <v>2.5333514213562012</v>
      </c>
      <c r="K11254" s="9">
        <v>2.983633428812027E-2</v>
      </c>
      <c r="L11254" s="9">
        <v>90.198051452636719</v>
      </c>
    </row>
    <row r="11255" spans="1:12" x14ac:dyDescent="0.25">
      <c r="A11255" s="5" t="str">
        <f t="shared" si="175"/>
        <v>1SublapSCEN00222</v>
      </c>
      <c r="B11255" s="9">
        <v>1</v>
      </c>
      <c r="C11255" t="s">
        <v>133</v>
      </c>
      <c r="D11255" t="s">
        <v>145</v>
      </c>
      <c r="E11255" s="9">
        <v>0</v>
      </c>
      <c r="F11255" s="9">
        <v>0</v>
      </c>
      <c r="G11255" s="9">
        <v>2</v>
      </c>
      <c r="H11255" s="9">
        <v>22</v>
      </c>
      <c r="I11255" s="9">
        <v>2.641864538192749</v>
      </c>
      <c r="J11255" s="9">
        <v>3.2149686813354492</v>
      </c>
      <c r="K11255" s="9">
        <v>3.481777012348175E-2</v>
      </c>
      <c r="L11255" s="9">
        <v>86.131317138671875</v>
      </c>
    </row>
    <row r="11256" spans="1:12" x14ac:dyDescent="0.25">
      <c r="A11256" s="5" t="str">
        <f t="shared" si="175"/>
        <v>1SublapSCEN00223</v>
      </c>
      <c r="B11256" s="9">
        <v>1</v>
      </c>
      <c r="C11256" t="s">
        <v>133</v>
      </c>
      <c r="D11256" t="s">
        <v>145</v>
      </c>
      <c r="E11256" s="9">
        <v>0</v>
      </c>
      <c r="F11256" s="9">
        <v>0</v>
      </c>
      <c r="G11256" s="9">
        <v>2</v>
      </c>
      <c r="H11256" s="9">
        <v>23</v>
      </c>
      <c r="I11256" s="9">
        <v>2.3043863773345947</v>
      </c>
      <c r="J11256" s="9">
        <v>2.514401912689209</v>
      </c>
      <c r="K11256" s="9">
        <v>2.687910757958889E-2</v>
      </c>
      <c r="L11256" s="9">
        <v>83.193084716796875</v>
      </c>
    </row>
    <row r="11257" spans="1:12" x14ac:dyDescent="0.25">
      <c r="A11257" s="5" t="str">
        <f t="shared" si="175"/>
        <v>1SublapSCEN00224</v>
      </c>
      <c r="B11257" s="9">
        <v>1</v>
      </c>
      <c r="C11257" t="s">
        <v>133</v>
      </c>
      <c r="D11257" t="s">
        <v>145</v>
      </c>
      <c r="E11257" s="9">
        <v>0</v>
      </c>
      <c r="F11257" s="9">
        <v>0</v>
      </c>
      <c r="G11257" s="9">
        <v>2</v>
      </c>
      <c r="H11257" s="9">
        <v>24</v>
      </c>
      <c r="I11257" s="9">
        <v>1.9236569404602051</v>
      </c>
      <c r="J11257" s="9">
        <v>2.0388696193695068</v>
      </c>
      <c r="K11257" s="9">
        <v>1.6837162896990776E-2</v>
      </c>
      <c r="L11257" s="9">
        <v>81.079254150390625</v>
      </c>
    </row>
    <row r="11258" spans="1:12" x14ac:dyDescent="0.25">
      <c r="A11258" s="5" t="str">
        <f t="shared" si="175"/>
        <v>1SublapSCEN00101</v>
      </c>
      <c r="B11258" s="9">
        <v>1</v>
      </c>
      <c r="C11258" t="s">
        <v>133</v>
      </c>
      <c r="D11258" t="s">
        <v>145</v>
      </c>
      <c r="E11258" s="9">
        <v>0</v>
      </c>
      <c r="F11258" s="9">
        <v>0</v>
      </c>
      <c r="G11258" s="9">
        <v>10</v>
      </c>
      <c r="H11258" s="9">
        <v>1</v>
      </c>
      <c r="I11258" s="9">
        <v>1.7948726415634155</v>
      </c>
      <c r="J11258" s="9">
        <v>1.7948726415634155</v>
      </c>
      <c r="K11258" s="9">
        <v>0</v>
      </c>
      <c r="L11258" s="9">
        <v>81.216041564941406</v>
      </c>
    </row>
    <row r="11259" spans="1:12" x14ac:dyDescent="0.25">
      <c r="A11259" s="5" t="str">
        <f t="shared" si="175"/>
        <v>1SublapSCEN00102</v>
      </c>
      <c r="B11259" s="9">
        <v>1</v>
      </c>
      <c r="C11259" t="s">
        <v>133</v>
      </c>
      <c r="D11259" t="s">
        <v>145</v>
      </c>
      <c r="E11259" s="9">
        <v>0</v>
      </c>
      <c r="F11259" s="9">
        <v>0</v>
      </c>
      <c r="G11259" s="9">
        <v>10</v>
      </c>
      <c r="H11259" s="9">
        <v>2</v>
      </c>
      <c r="I11259" s="9">
        <v>1.5641580820083618</v>
      </c>
      <c r="J11259" s="9">
        <v>1.5641580820083618</v>
      </c>
      <c r="K11259" s="9">
        <v>0</v>
      </c>
      <c r="L11259" s="9">
        <v>80.035652160644531</v>
      </c>
    </row>
    <row r="11260" spans="1:12" x14ac:dyDescent="0.25">
      <c r="A11260" s="5" t="str">
        <f t="shared" si="175"/>
        <v>1SublapSCEN00103</v>
      </c>
      <c r="B11260" s="9">
        <v>1</v>
      </c>
      <c r="C11260" t="s">
        <v>133</v>
      </c>
      <c r="D11260" t="s">
        <v>145</v>
      </c>
      <c r="E11260" s="9">
        <v>0</v>
      </c>
      <c r="F11260" s="9">
        <v>0</v>
      </c>
      <c r="G11260" s="9">
        <v>10</v>
      </c>
      <c r="H11260" s="9">
        <v>3</v>
      </c>
      <c r="I11260" s="9">
        <v>1.367859959602356</v>
      </c>
      <c r="J11260" s="9">
        <v>1.367859959602356</v>
      </c>
      <c r="K11260" s="9">
        <v>0</v>
      </c>
      <c r="L11260" s="9">
        <v>78.496353149414063</v>
      </c>
    </row>
    <row r="11261" spans="1:12" x14ac:dyDescent="0.25">
      <c r="A11261" s="5" t="str">
        <f t="shared" si="175"/>
        <v>1SublapSCEN00104</v>
      </c>
      <c r="B11261" s="9">
        <v>1</v>
      </c>
      <c r="C11261" t="s">
        <v>133</v>
      </c>
      <c r="D11261" t="s">
        <v>145</v>
      </c>
      <c r="E11261" s="9">
        <v>0</v>
      </c>
      <c r="F11261" s="9">
        <v>0</v>
      </c>
      <c r="G11261" s="9">
        <v>10</v>
      </c>
      <c r="H11261" s="9">
        <v>4</v>
      </c>
      <c r="I11261" s="9">
        <v>1.2018071413040161</v>
      </c>
      <c r="J11261" s="9">
        <v>1.2018071413040161</v>
      </c>
      <c r="K11261" s="9">
        <v>0</v>
      </c>
      <c r="L11261" s="9">
        <v>76.526298522949219</v>
      </c>
    </row>
    <row r="11262" spans="1:12" x14ac:dyDescent="0.25">
      <c r="A11262" s="5" t="str">
        <f t="shared" si="175"/>
        <v>1SublapSCEN00105</v>
      </c>
      <c r="B11262" s="9">
        <v>1</v>
      </c>
      <c r="C11262" t="s">
        <v>133</v>
      </c>
      <c r="D11262" t="s">
        <v>145</v>
      </c>
      <c r="E11262" s="9">
        <v>0</v>
      </c>
      <c r="F11262" s="9">
        <v>0</v>
      </c>
      <c r="G11262" s="9">
        <v>10</v>
      </c>
      <c r="H11262" s="9">
        <v>5</v>
      </c>
      <c r="I11262" s="9">
        <v>1.094607949256897</v>
      </c>
      <c r="J11262" s="9">
        <v>1.094607949256897</v>
      </c>
      <c r="K11262" s="9">
        <v>0</v>
      </c>
      <c r="L11262" s="9">
        <v>75.023933410644531</v>
      </c>
    </row>
    <row r="11263" spans="1:12" x14ac:dyDescent="0.25">
      <c r="A11263" s="5" t="str">
        <f t="shared" si="175"/>
        <v>1SublapSCEN00106</v>
      </c>
      <c r="B11263" s="9">
        <v>1</v>
      </c>
      <c r="C11263" t="s">
        <v>133</v>
      </c>
      <c r="D11263" t="s">
        <v>145</v>
      </c>
      <c r="E11263" s="9">
        <v>0</v>
      </c>
      <c r="F11263" s="9">
        <v>0</v>
      </c>
      <c r="G11263" s="9">
        <v>10</v>
      </c>
      <c r="H11263" s="9">
        <v>6</v>
      </c>
      <c r="I11263" s="9">
        <v>1.0528777837753296</v>
      </c>
      <c r="J11263" s="9">
        <v>1.0528777837753296</v>
      </c>
      <c r="K11263" s="9">
        <v>0</v>
      </c>
      <c r="L11263" s="9">
        <v>73.868217468261719</v>
      </c>
    </row>
    <row r="11264" spans="1:12" x14ac:dyDescent="0.25">
      <c r="A11264" s="5" t="str">
        <f t="shared" si="175"/>
        <v>1SublapSCEN00107</v>
      </c>
      <c r="B11264" s="9">
        <v>1</v>
      </c>
      <c r="C11264" t="s">
        <v>133</v>
      </c>
      <c r="D11264" t="s">
        <v>145</v>
      </c>
      <c r="E11264" s="9">
        <v>0</v>
      </c>
      <c r="F11264" s="9">
        <v>0</v>
      </c>
      <c r="G11264" s="9">
        <v>10</v>
      </c>
      <c r="H11264" s="9">
        <v>7</v>
      </c>
      <c r="I11264" s="9">
        <v>1.0000365972518921</v>
      </c>
      <c r="J11264" s="9">
        <v>1.0000365972518921</v>
      </c>
      <c r="K11264" s="9">
        <v>0</v>
      </c>
      <c r="L11264" s="9">
        <v>72.891410827636719</v>
      </c>
    </row>
    <row r="11265" spans="1:12" x14ac:dyDescent="0.25">
      <c r="A11265" s="5" t="str">
        <f t="shared" si="175"/>
        <v>1SublapSCEN00108</v>
      </c>
      <c r="B11265" s="9">
        <v>1</v>
      </c>
      <c r="C11265" t="s">
        <v>133</v>
      </c>
      <c r="D11265" t="s">
        <v>145</v>
      </c>
      <c r="E11265" s="9">
        <v>0</v>
      </c>
      <c r="F11265" s="9">
        <v>0</v>
      </c>
      <c r="G11265" s="9">
        <v>10</v>
      </c>
      <c r="H11265" s="9">
        <v>8</v>
      </c>
      <c r="I11265" s="9">
        <v>0.93655794858932495</v>
      </c>
      <c r="J11265" s="9">
        <v>0.93655794858932495</v>
      </c>
      <c r="K11265" s="9">
        <v>0</v>
      </c>
      <c r="L11265" s="9">
        <v>72.628028869628906</v>
      </c>
    </row>
    <row r="11266" spans="1:12" x14ac:dyDescent="0.25">
      <c r="A11266" s="5" t="str">
        <f t="shared" si="175"/>
        <v>1SublapSCEN00109</v>
      </c>
      <c r="B11266" s="9">
        <v>1</v>
      </c>
      <c r="C11266" t="s">
        <v>133</v>
      </c>
      <c r="D11266" t="s">
        <v>145</v>
      </c>
      <c r="E11266" s="9">
        <v>0</v>
      </c>
      <c r="F11266" s="9">
        <v>0</v>
      </c>
      <c r="G11266" s="9">
        <v>10</v>
      </c>
      <c r="H11266" s="9">
        <v>9</v>
      </c>
      <c r="I11266" s="9">
        <v>0.82521003484725952</v>
      </c>
      <c r="J11266" s="9">
        <v>0.82521003484725952</v>
      </c>
      <c r="K11266" s="9">
        <v>0</v>
      </c>
      <c r="L11266" s="9">
        <v>75.792892456054688</v>
      </c>
    </row>
    <row r="11267" spans="1:12" x14ac:dyDescent="0.25">
      <c r="A11267" s="5" t="str">
        <f t="shared" ref="A11267:A11330" si="176">B11267&amp;C11267&amp;D11267&amp;E11267&amp;F11267&amp;G11267&amp;H11267</f>
        <v>1SublapSCEN001010</v>
      </c>
      <c r="B11267" s="9">
        <v>1</v>
      </c>
      <c r="C11267" t="s">
        <v>133</v>
      </c>
      <c r="D11267" t="s">
        <v>145</v>
      </c>
      <c r="E11267" s="9">
        <v>0</v>
      </c>
      <c r="F11267" s="9">
        <v>0</v>
      </c>
      <c r="G11267" s="9">
        <v>10</v>
      </c>
      <c r="H11267" s="9">
        <v>10</v>
      </c>
      <c r="I11267" s="9">
        <v>0.77708810567855835</v>
      </c>
      <c r="J11267" s="9">
        <v>0.77708810567855835</v>
      </c>
      <c r="K11267" s="9">
        <v>0</v>
      </c>
      <c r="L11267" s="9">
        <v>80.9578857421875</v>
      </c>
    </row>
    <row r="11268" spans="1:12" x14ac:dyDescent="0.25">
      <c r="A11268" s="5" t="str">
        <f t="shared" si="176"/>
        <v>1SublapSCEN001011</v>
      </c>
      <c r="B11268" s="9">
        <v>1</v>
      </c>
      <c r="C11268" t="s">
        <v>133</v>
      </c>
      <c r="D11268" t="s">
        <v>145</v>
      </c>
      <c r="E11268" s="9">
        <v>0</v>
      </c>
      <c r="F11268" s="9">
        <v>0</v>
      </c>
      <c r="G11268" s="9">
        <v>10</v>
      </c>
      <c r="H11268" s="9">
        <v>11</v>
      </c>
      <c r="I11268" s="9">
        <v>0.85713458061218262</v>
      </c>
      <c r="J11268" s="9">
        <v>0.85713458061218262</v>
      </c>
      <c r="K11268" s="9">
        <v>0</v>
      </c>
      <c r="L11268" s="9">
        <v>86.249748229980469</v>
      </c>
    </row>
    <row r="11269" spans="1:12" x14ac:dyDescent="0.25">
      <c r="A11269" s="5" t="str">
        <f t="shared" si="176"/>
        <v>1SublapSCEN001012</v>
      </c>
      <c r="B11269" s="9">
        <v>1</v>
      </c>
      <c r="C11269" t="s">
        <v>133</v>
      </c>
      <c r="D11269" t="s">
        <v>145</v>
      </c>
      <c r="E11269" s="9">
        <v>0</v>
      </c>
      <c r="F11269" s="9">
        <v>0</v>
      </c>
      <c r="G11269" s="9">
        <v>10</v>
      </c>
      <c r="H11269" s="9">
        <v>12</v>
      </c>
      <c r="I11269" s="9">
        <v>1.0518834590911865</v>
      </c>
      <c r="J11269" s="9">
        <v>1.0518834590911865</v>
      </c>
      <c r="K11269" s="9">
        <v>0</v>
      </c>
      <c r="L11269" s="9">
        <v>91.485511779785156</v>
      </c>
    </row>
    <row r="11270" spans="1:12" x14ac:dyDescent="0.25">
      <c r="A11270" s="5" t="str">
        <f t="shared" si="176"/>
        <v>1SublapSCEN001013</v>
      </c>
      <c r="B11270" s="9">
        <v>1</v>
      </c>
      <c r="C11270" t="s">
        <v>133</v>
      </c>
      <c r="D11270" t="s">
        <v>145</v>
      </c>
      <c r="E11270" s="9">
        <v>0</v>
      </c>
      <c r="F11270" s="9">
        <v>0</v>
      </c>
      <c r="G11270" s="9">
        <v>10</v>
      </c>
      <c r="H11270" s="9">
        <v>13</v>
      </c>
      <c r="I11270" s="9">
        <v>1.367750883102417</v>
      </c>
      <c r="J11270" s="9">
        <v>1.367750883102417</v>
      </c>
      <c r="K11270" s="9">
        <v>0</v>
      </c>
      <c r="L11270" s="9">
        <v>95.371109008789063</v>
      </c>
    </row>
    <row r="11271" spans="1:12" x14ac:dyDescent="0.25">
      <c r="A11271" s="5" t="str">
        <f t="shared" si="176"/>
        <v>1SublapSCEN001014</v>
      </c>
      <c r="B11271" s="9">
        <v>1</v>
      </c>
      <c r="C11271" t="s">
        <v>133</v>
      </c>
      <c r="D11271" t="s">
        <v>145</v>
      </c>
      <c r="E11271" s="9">
        <v>0</v>
      </c>
      <c r="F11271" s="9">
        <v>0</v>
      </c>
      <c r="G11271" s="9">
        <v>10</v>
      </c>
      <c r="H11271" s="9">
        <v>14</v>
      </c>
      <c r="I11271" s="9">
        <v>1.7353850603103638</v>
      </c>
      <c r="J11271" s="9">
        <v>1.7353850603103638</v>
      </c>
      <c r="K11271" s="9">
        <v>0</v>
      </c>
      <c r="L11271" s="9">
        <v>98.3165283203125</v>
      </c>
    </row>
    <row r="11272" spans="1:12" x14ac:dyDescent="0.25">
      <c r="A11272" s="5" t="str">
        <f t="shared" si="176"/>
        <v>1SublapSCEN001015</v>
      </c>
      <c r="B11272" s="9">
        <v>1</v>
      </c>
      <c r="C11272" t="s">
        <v>133</v>
      </c>
      <c r="D11272" t="s">
        <v>145</v>
      </c>
      <c r="E11272" s="9">
        <v>0</v>
      </c>
      <c r="F11272" s="9">
        <v>0</v>
      </c>
      <c r="G11272" s="9">
        <v>10</v>
      </c>
      <c r="H11272" s="9">
        <v>15</v>
      </c>
      <c r="I11272" s="9">
        <v>2.1529595851898193</v>
      </c>
      <c r="J11272" s="9">
        <v>2.1529595851898193</v>
      </c>
      <c r="K11272" s="9">
        <v>0</v>
      </c>
      <c r="L11272" s="9">
        <v>100.39749145507813</v>
      </c>
    </row>
    <row r="11273" spans="1:12" x14ac:dyDescent="0.25">
      <c r="A11273" s="5" t="str">
        <f t="shared" si="176"/>
        <v>1SublapSCEN001016</v>
      </c>
      <c r="B11273" s="9">
        <v>1</v>
      </c>
      <c r="C11273" t="s">
        <v>133</v>
      </c>
      <c r="D11273" t="s">
        <v>145</v>
      </c>
      <c r="E11273" s="9">
        <v>0</v>
      </c>
      <c r="F11273" s="9">
        <v>0</v>
      </c>
      <c r="G11273" s="9">
        <v>10</v>
      </c>
      <c r="H11273" s="9">
        <v>16</v>
      </c>
      <c r="I11273" s="9">
        <v>2.6071202754974365</v>
      </c>
      <c r="J11273" s="9">
        <v>2.6071202754974365</v>
      </c>
      <c r="K11273" s="9">
        <v>0</v>
      </c>
      <c r="L11273" s="9">
        <v>101.68891143798828</v>
      </c>
    </row>
    <row r="11274" spans="1:12" x14ac:dyDescent="0.25">
      <c r="A11274" s="5" t="str">
        <f t="shared" si="176"/>
        <v>1SublapSCEN001017</v>
      </c>
      <c r="B11274" s="9">
        <v>1</v>
      </c>
      <c r="C11274" t="s">
        <v>133</v>
      </c>
      <c r="D11274" t="s">
        <v>145</v>
      </c>
      <c r="E11274" s="9">
        <v>0</v>
      </c>
      <c r="F11274" s="9">
        <v>0</v>
      </c>
      <c r="G11274" s="9">
        <v>10</v>
      </c>
      <c r="H11274" s="9">
        <v>17</v>
      </c>
      <c r="I11274" s="9">
        <v>3.0029795169830322</v>
      </c>
      <c r="J11274" s="9">
        <v>1.6362780332565308</v>
      </c>
      <c r="K11274" s="9">
        <v>3.4358065575361252E-2</v>
      </c>
      <c r="L11274" s="9">
        <v>102.04415893554688</v>
      </c>
    </row>
    <row r="11275" spans="1:12" x14ac:dyDescent="0.25">
      <c r="A11275" s="5" t="str">
        <f t="shared" si="176"/>
        <v>1SublapSCEN001018</v>
      </c>
      <c r="B11275" s="9">
        <v>1</v>
      </c>
      <c r="C11275" t="s">
        <v>133</v>
      </c>
      <c r="D11275" t="s">
        <v>145</v>
      </c>
      <c r="E11275" s="9">
        <v>0</v>
      </c>
      <c r="F11275" s="9">
        <v>0</v>
      </c>
      <c r="G11275" s="9">
        <v>10</v>
      </c>
      <c r="H11275" s="9">
        <v>18</v>
      </c>
      <c r="I11275" s="9">
        <v>3.3803691864013672</v>
      </c>
      <c r="J11275" s="9">
        <v>2.5281872749328613</v>
      </c>
      <c r="K11275" s="9">
        <v>5.5662784725427628E-2</v>
      </c>
      <c r="L11275" s="9">
        <v>101.59672546386719</v>
      </c>
    </row>
    <row r="11276" spans="1:12" x14ac:dyDescent="0.25">
      <c r="A11276" s="5" t="str">
        <f t="shared" si="176"/>
        <v>1SublapSCEN001019</v>
      </c>
      <c r="B11276" s="9">
        <v>1</v>
      </c>
      <c r="C11276" t="s">
        <v>133</v>
      </c>
      <c r="D11276" t="s">
        <v>145</v>
      </c>
      <c r="E11276" s="9">
        <v>0</v>
      </c>
      <c r="F11276" s="9">
        <v>0</v>
      </c>
      <c r="G11276" s="9">
        <v>10</v>
      </c>
      <c r="H11276" s="9">
        <v>19</v>
      </c>
      <c r="I11276" s="9">
        <v>3.5477530956268311</v>
      </c>
      <c r="J11276" s="9">
        <v>3.0193161964416504</v>
      </c>
      <c r="K11276" s="9">
        <v>3.5226732492446899E-2</v>
      </c>
      <c r="L11276" s="9">
        <v>100.41349792480469</v>
      </c>
    </row>
    <row r="11277" spans="1:12" x14ac:dyDescent="0.25">
      <c r="A11277" s="5" t="str">
        <f t="shared" si="176"/>
        <v>1SublapSCEN001020</v>
      </c>
      <c r="B11277" s="9">
        <v>1</v>
      </c>
      <c r="C11277" t="s">
        <v>133</v>
      </c>
      <c r="D11277" t="s">
        <v>145</v>
      </c>
      <c r="E11277" s="9">
        <v>0</v>
      </c>
      <c r="F11277" s="9">
        <v>0</v>
      </c>
      <c r="G11277" s="9">
        <v>10</v>
      </c>
      <c r="H11277" s="9">
        <v>20</v>
      </c>
      <c r="I11277" s="9">
        <v>3.4355447292327881</v>
      </c>
      <c r="J11277" s="9">
        <v>3.0507707595825195</v>
      </c>
      <c r="K11277" s="9">
        <v>4.6676594763994217E-2</v>
      </c>
      <c r="L11277" s="9">
        <v>97.992431640625</v>
      </c>
    </row>
    <row r="11278" spans="1:12" x14ac:dyDescent="0.25">
      <c r="A11278" s="5" t="str">
        <f t="shared" si="176"/>
        <v>1SublapSCEN001021</v>
      </c>
      <c r="B11278" s="9">
        <v>1</v>
      </c>
      <c r="C11278" t="s">
        <v>133</v>
      </c>
      <c r="D11278" t="s">
        <v>145</v>
      </c>
      <c r="E11278" s="9">
        <v>0</v>
      </c>
      <c r="F11278" s="9">
        <v>0</v>
      </c>
      <c r="G11278" s="9">
        <v>10</v>
      </c>
      <c r="H11278" s="9">
        <v>21</v>
      </c>
      <c r="I11278" s="9">
        <v>3.2560749053955078</v>
      </c>
      <c r="J11278" s="9">
        <v>2.9111402034759521</v>
      </c>
      <c r="K11278" s="9">
        <v>2.9869558289647102E-2</v>
      </c>
      <c r="L11278" s="9">
        <v>94.623954772949219</v>
      </c>
    </row>
    <row r="11279" spans="1:12" x14ac:dyDescent="0.25">
      <c r="A11279" s="5" t="str">
        <f t="shared" si="176"/>
        <v>1SublapSCEN001022</v>
      </c>
      <c r="B11279" s="9">
        <v>1</v>
      </c>
      <c r="C11279" t="s">
        <v>133</v>
      </c>
      <c r="D11279" t="s">
        <v>145</v>
      </c>
      <c r="E11279" s="9">
        <v>0</v>
      </c>
      <c r="F11279" s="9">
        <v>0</v>
      </c>
      <c r="G11279" s="9">
        <v>10</v>
      </c>
      <c r="H11279" s="9">
        <v>22</v>
      </c>
      <c r="I11279" s="9">
        <v>3.0440080165863037</v>
      </c>
      <c r="J11279" s="9">
        <v>3.6405668258666992</v>
      </c>
      <c r="K11279" s="9">
        <v>3.0907414853572845E-2</v>
      </c>
      <c r="L11279" s="9">
        <v>90.411506652832031</v>
      </c>
    </row>
    <row r="11280" spans="1:12" x14ac:dyDescent="0.25">
      <c r="A11280" s="5" t="str">
        <f t="shared" si="176"/>
        <v>1SublapSCEN001023</v>
      </c>
      <c r="B11280" s="9">
        <v>1</v>
      </c>
      <c r="C11280" t="s">
        <v>133</v>
      </c>
      <c r="D11280" t="s">
        <v>145</v>
      </c>
      <c r="E11280" s="9">
        <v>0</v>
      </c>
      <c r="F11280" s="9">
        <v>0</v>
      </c>
      <c r="G11280" s="9">
        <v>10</v>
      </c>
      <c r="H11280" s="9">
        <v>23</v>
      </c>
      <c r="I11280" s="9">
        <v>2.6480789184570313</v>
      </c>
      <c r="J11280" s="9">
        <v>2.887451171875</v>
      </c>
      <c r="K11280" s="9">
        <v>2.7220692485570908E-2</v>
      </c>
      <c r="L11280" s="9">
        <v>87.158035278320313</v>
      </c>
    </row>
    <row r="11281" spans="1:12" x14ac:dyDescent="0.25">
      <c r="A11281" s="5" t="str">
        <f t="shared" si="176"/>
        <v>1SublapSCEN001024</v>
      </c>
      <c r="B11281" s="9">
        <v>1</v>
      </c>
      <c r="C11281" t="s">
        <v>133</v>
      </c>
      <c r="D11281" t="s">
        <v>145</v>
      </c>
      <c r="E11281" s="9">
        <v>0</v>
      </c>
      <c r="F11281" s="9">
        <v>0</v>
      </c>
      <c r="G11281" s="9">
        <v>10</v>
      </c>
      <c r="H11281" s="9">
        <v>24</v>
      </c>
      <c r="I11281" s="9">
        <v>2.2079312801361084</v>
      </c>
      <c r="J11281" s="9">
        <v>2.3605701923370361</v>
      </c>
      <c r="K11281" s="9">
        <v>2.0480703562498093E-2</v>
      </c>
      <c r="L11281" s="9">
        <v>84.679229736328125</v>
      </c>
    </row>
    <row r="11282" spans="1:12" x14ac:dyDescent="0.25">
      <c r="A11282" s="5" t="str">
        <f t="shared" si="176"/>
        <v>1SublapSCEN0121</v>
      </c>
      <c r="B11282" s="9">
        <v>1</v>
      </c>
      <c r="C11282" t="s">
        <v>133</v>
      </c>
      <c r="D11282" t="s">
        <v>145</v>
      </c>
      <c r="E11282" s="9">
        <v>0</v>
      </c>
      <c r="F11282" s="9">
        <v>1</v>
      </c>
      <c r="G11282" s="9">
        <v>2</v>
      </c>
      <c r="H11282" s="9">
        <v>1</v>
      </c>
      <c r="I11282" s="9">
        <v>1.5979456901550293</v>
      </c>
      <c r="J11282" s="9">
        <v>1.5979456901550293</v>
      </c>
      <c r="K11282" s="9">
        <v>0</v>
      </c>
      <c r="L11282" s="9">
        <v>77.995780944824219</v>
      </c>
    </row>
    <row r="11283" spans="1:12" x14ac:dyDescent="0.25">
      <c r="A11283" s="5" t="str">
        <f t="shared" si="176"/>
        <v>1SublapSCEN0122</v>
      </c>
      <c r="B11283" s="9">
        <v>1</v>
      </c>
      <c r="C11283" t="s">
        <v>133</v>
      </c>
      <c r="D11283" t="s">
        <v>145</v>
      </c>
      <c r="E11283" s="9">
        <v>0</v>
      </c>
      <c r="F11283" s="9">
        <v>1</v>
      </c>
      <c r="G11283" s="9">
        <v>2</v>
      </c>
      <c r="H11283" s="9">
        <v>2</v>
      </c>
      <c r="I11283" s="9">
        <v>1.3587943315505981</v>
      </c>
      <c r="J11283" s="9">
        <v>1.3587943315505981</v>
      </c>
      <c r="K11283" s="9">
        <v>0</v>
      </c>
      <c r="L11283" s="9">
        <v>76.178619384765625</v>
      </c>
    </row>
    <row r="11284" spans="1:12" x14ac:dyDescent="0.25">
      <c r="A11284" s="5" t="str">
        <f t="shared" si="176"/>
        <v>1SublapSCEN0123</v>
      </c>
      <c r="B11284" s="9">
        <v>1</v>
      </c>
      <c r="C11284" t="s">
        <v>133</v>
      </c>
      <c r="D11284" t="s">
        <v>145</v>
      </c>
      <c r="E11284" s="9">
        <v>0</v>
      </c>
      <c r="F11284" s="9">
        <v>1</v>
      </c>
      <c r="G11284" s="9">
        <v>2</v>
      </c>
      <c r="H11284" s="9">
        <v>3</v>
      </c>
      <c r="I11284" s="9">
        <v>1.1873730421066284</v>
      </c>
      <c r="J11284" s="9">
        <v>1.1873730421066284</v>
      </c>
      <c r="K11284" s="9">
        <v>0</v>
      </c>
      <c r="L11284" s="9">
        <v>74.754814147949219</v>
      </c>
    </row>
    <row r="11285" spans="1:12" x14ac:dyDescent="0.25">
      <c r="A11285" s="5" t="str">
        <f t="shared" si="176"/>
        <v>1SublapSCEN0124</v>
      </c>
      <c r="B11285" s="9">
        <v>1</v>
      </c>
      <c r="C11285" t="s">
        <v>133</v>
      </c>
      <c r="D11285" t="s">
        <v>145</v>
      </c>
      <c r="E11285" s="9">
        <v>0</v>
      </c>
      <c r="F11285" s="9">
        <v>1</v>
      </c>
      <c r="G11285" s="9">
        <v>2</v>
      </c>
      <c r="H11285" s="9">
        <v>4</v>
      </c>
      <c r="I11285" s="9">
        <v>1.0491677522659302</v>
      </c>
      <c r="J11285" s="9">
        <v>1.0491677522659302</v>
      </c>
      <c r="K11285" s="9">
        <v>0</v>
      </c>
      <c r="L11285" s="9">
        <v>73.087066650390625</v>
      </c>
    </row>
    <row r="11286" spans="1:12" x14ac:dyDescent="0.25">
      <c r="A11286" s="5" t="str">
        <f t="shared" si="176"/>
        <v>1SublapSCEN0125</v>
      </c>
      <c r="B11286" s="9">
        <v>1</v>
      </c>
      <c r="C11286" t="s">
        <v>133</v>
      </c>
      <c r="D11286" t="s">
        <v>145</v>
      </c>
      <c r="E11286" s="9">
        <v>0</v>
      </c>
      <c r="F11286" s="9">
        <v>1</v>
      </c>
      <c r="G11286" s="9">
        <v>2</v>
      </c>
      <c r="H11286" s="9">
        <v>5</v>
      </c>
      <c r="I11286" s="9">
        <v>0.96065908670425415</v>
      </c>
      <c r="J11286" s="9">
        <v>0.96065908670425415</v>
      </c>
      <c r="K11286" s="9">
        <v>0</v>
      </c>
      <c r="L11286" s="9">
        <v>71.75738525390625</v>
      </c>
    </row>
    <row r="11287" spans="1:12" x14ac:dyDescent="0.25">
      <c r="A11287" s="5" t="str">
        <f t="shared" si="176"/>
        <v>1SublapSCEN0126</v>
      </c>
      <c r="B11287" s="9">
        <v>1</v>
      </c>
      <c r="C11287" t="s">
        <v>133</v>
      </c>
      <c r="D11287" t="s">
        <v>145</v>
      </c>
      <c r="E11287" s="9">
        <v>0</v>
      </c>
      <c r="F11287" s="9">
        <v>1</v>
      </c>
      <c r="G11287" s="9">
        <v>2</v>
      </c>
      <c r="H11287" s="9">
        <v>6</v>
      </c>
      <c r="I11287" s="9">
        <v>0.92209428548812866</v>
      </c>
      <c r="J11287" s="9">
        <v>0.92209428548812866</v>
      </c>
      <c r="K11287" s="9">
        <v>0</v>
      </c>
      <c r="L11287" s="9">
        <v>70.5255126953125</v>
      </c>
    </row>
    <row r="11288" spans="1:12" x14ac:dyDescent="0.25">
      <c r="A11288" s="5" t="str">
        <f t="shared" si="176"/>
        <v>1SublapSCEN0127</v>
      </c>
      <c r="B11288" s="9">
        <v>1</v>
      </c>
      <c r="C11288" t="s">
        <v>133</v>
      </c>
      <c r="D11288" t="s">
        <v>145</v>
      </c>
      <c r="E11288" s="9">
        <v>0</v>
      </c>
      <c r="F11288" s="9">
        <v>1</v>
      </c>
      <c r="G11288" s="9">
        <v>2</v>
      </c>
      <c r="H11288" s="9">
        <v>7</v>
      </c>
      <c r="I11288" s="9">
        <v>0.87679582834243774</v>
      </c>
      <c r="J11288" s="9">
        <v>0.87679582834243774</v>
      </c>
      <c r="K11288" s="9">
        <v>0</v>
      </c>
      <c r="L11288" s="9">
        <v>69.282768249511719</v>
      </c>
    </row>
    <row r="11289" spans="1:12" x14ac:dyDescent="0.25">
      <c r="A11289" s="5" t="str">
        <f t="shared" si="176"/>
        <v>1SublapSCEN0128</v>
      </c>
      <c r="B11289" s="9">
        <v>1</v>
      </c>
      <c r="C11289" t="s">
        <v>133</v>
      </c>
      <c r="D11289" t="s">
        <v>145</v>
      </c>
      <c r="E11289" s="9">
        <v>0</v>
      </c>
      <c r="F11289" s="9">
        <v>1</v>
      </c>
      <c r="G11289" s="9">
        <v>2</v>
      </c>
      <c r="H11289" s="9">
        <v>8</v>
      </c>
      <c r="I11289" s="9">
        <v>0.80563259124755859</v>
      </c>
      <c r="J11289" s="9">
        <v>0.80563259124755859</v>
      </c>
      <c r="K11289" s="9">
        <v>0</v>
      </c>
      <c r="L11289" s="9">
        <v>69.08074951171875</v>
      </c>
    </row>
    <row r="11290" spans="1:12" x14ac:dyDescent="0.25">
      <c r="A11290" s="5" t="str">
        <f t="shared" si="176"/>
        <v>1SublapSCEN0129</v>
      </c>
      <c r="B11290" s="9">
        <v>1</v>
      </c>
      <c r="C11290" t="s">
        <v>133</v>
      </c>
      <c r="D11290" t="s">
        <v>145</v>
      </c>
      <c r="E11290" s="9">
        <v>0</v>
      </c>
      <c r="F11290" s="9">
        <v>1</v>
      </c>
      <c r="G11290" s="9">
        <v>2</v>
      </c>
      <c r="H11290" s="9">
        <v>9</v>
      </c>
      <c r="I11290" s="9">
        <v>0.68267536163330078</v>
      </c>
      <c r="J11290" s="9">
        <v>0.68267536163330078</v>
      </c>
      <c r="K11290" s="9">
        <v>0</v>
      </c>
      <c r="L11290" s="9">
        <v>72.064651489257813</v>
      </c>
    </row>
    <row r="11291" spans="1:12" x14ac:dyDescent="0.25">
      <c r="A11291" s="5" t="str">
        <f t="shared" si="176"/>
        <v>1SublapSCEN01210</v>
      </c>
      <c r="B11291" s="9">
        <v>1</v>
      </c>
      <c r="C11291" t="s">
        <v>133</v>
      </c>
      <c r="D11291" t="s">
        <v>145</v>
      </c>
      <c r="E11291" s="9">
        <v>0</v>
      </c>
      <c r="F11291" s="9">
        <v>1</v>
      </c>
      <c r="G11291" s="9">
        <v>2</v>
      </c>
      <c r="H11291" s="9">
        <v>10</v>
      </c>
      <c r="I11291" s="9">
        <v>0.61048120260238647</v>
      </c>
      <c r="J11291" s="9">
        <v>0.61048120260238647</v>
      </c>
      <c r="K11291" s="9">
        <v>0</v>
      </c>
      <c r="L11291" s="9">
        <v>76.93115234375</v>
      </c>
    </row>
    <row r="11292" spans="1:12" x14ac:dyDescent="0.25">
      <c r="A11292" s="5" t="str">
        <f t="shared" si="176"/>
        <v>1SublapSCEN01211</v>
      </c>
      <c r="B11292" s="9">
        <v>1</v>
      </c>
      <c r="C11292" t="s">
        <v>133</v>
      </c>
      <c r="D11292" t="s">
        <v>145</v>
      </c>
      <c r="E11292" s="9">
        <v>0</v>
      </c>
      <c r="F11292" s="9">
        <v>1</v>
      </c>
      <c r="G11292" s="9">
        <v>2</v>
      </c>
      <c r="H11292" s="9">
        <v>11</v>
      </c>
      <c r="I11292" s="9">
        <v>0.62340450286865234</v>
      </c>
      <c r="J11292" s="9">
        <v>0.62340450286865234</v>
      </c>
      <c r="K11292" s="9">
        <v>0</v>
      </c>
      <c r="L11292" s="9">
        <v>82.174324035644531</v>
      </c>
    </row>
    <row r="11293" spans="1:12" x14ac:dyDescent="0.25">
      <c r="A11293" s="5" t="str">
        <f t="shared" si="176"/>
        <v>1SublapSCEN01212</v>
      </c>
      <c r="B11293" s="9">
        <v>1</v>
      </c>
      <c r="C11293" t="s">
        <v>133</v>
      </c>
      <c r="D11293" t="s">
        <v>145</v>
      </c>
      <c r="E11293" s="9">
        <v>0</v>
      </c>
      <c r="F11293" s="9">
        <v>1</v>
      </c>
      <c r="G11293" s="9">
        <v>2</v>
      </c>
      <c r="H11293" s="9">
        <v>12</v>
      </c>
      <c r="I11293" s="9">
        <v>0.74210196733474731</v>
      </c>
      <c r="J11293" s="9">
        <v>0.74210196733474731</v>
      </c>
      <c r="K11293" s="9">
        <v>0</v>
      </c>
      <c r="L11293" s="9">
        <v>87.154098510742188</v>
      </c>
    </row>
    <row r="11294" spans="1:12" x14ac:dyDescent="0.25">
      <c r="A11294" s="5" t="str">
        <f t="shared" si="176"/>
        <v>1SublapSCEN01213</v>
      </c>
      <c r="B11294" s="9">
        <v>1</v>
      </c>
      <c r="C11294" t="s">
        <v>133</v>
      </c>
      <c r="D11294" t="s">
        <v>145</v>
      </c>
      <c r="E11294" s="9">
        <v>0</v>
      </c>
      <c r="F11294" s="9">
        <v>1</v>
      </c>
      <c r="G11294" s="9">
        <v>2</v>
      </c>
      <c r="H11294" s="9">
        <v>13</v>
      </c>
      <c r="I11294" s="9">
        <v>0.97853612899780273</v>
      </c>
      <c r="J11294" s="9">
        <v>0.97853612899780273</v>
      </c>
      <c r="K11294" s="9">
        <v>0</v>
      </c>
      <c r="L11294" s="9">
        <v>91.094688415527344</v>
      </c>
    </row>
    <row r="11295" spans="1:12" x14ac:dyDescent="0.25">
      <c r="A11295" s="5" t="str">
        <f t="shared" si="176"/>
        <v>1SublapSCEN01214</v>
      </c>
      <c r="B11295" s="9">
        <v>1</v>
      </c>
      <c r="C11295" t="s">
        <v>133</v>
      </c>
      <c r="D11295" t="s">
        <v>145</v>
      </c>
      <c r="E11295" s="9">
        <v>0</v>
      </c>
      <c r="F11295" s="9">
        <v>1</v>
      </c>
      <c r="G11295" s="9">
        <v>2</v>
      </c>
      <c r="H11295" s="9">
        <v>14</v>
      </c>
      <c r="I11295" s="9">
        <v>1.2821516990661621</v>
      </c>
      <c r="J11295" s="9">
        <v>1.2821516990661621</v>
      </c>
      <c r="K11295" s="9">
        <v>0</v>
      </c>
      <c r="L11295" s="9">
        <v>93.716873168945313</v>
      </c>
    </row>
    <row r="11296" spans="1:12" x14ac:dyDescent="0.25">
      <c r="A11296" s="5" t="str">
        <f t="shared" si="176"/>
        <v>1SublapSCEN01215</v>
      </c>
      <c r="B11296" s="9">
        <v>1</v>
      </c>
      <c r="C11296" t="s">
        <v>133</v>
      </c>
      <c r="D11296" t="s">
        <v>145</v>
      </c>
      <c r="E11296" s="9">
        <v>0</v>
      </c>
      <c r="F11296" s="9">
        <v>1</v>
      </c>
      <c r="G11296" s="9">
        <v>2</v>
      </c>
      <c r="H11296" s="9">
        <v>15</v>
      </c>
      <c r="I11296" s="9">
        <v>1.6484822034835815</v>
      </c>
      <c r="J11296" s="9">
        <v>1.6484822034835815</v>
      </c>
      <c r="K11296" s="9">
        <v>0</v>
      </c>
      <c r="L11296" s="9">
        <v>95.538238525390625</v>
      </c>
    </row>
    <row r="11297" spans="1:12" x14ac:dyDescent="0.25">
      <c r="A11297" s="5" t="str">
        <f t="shared" si="176"/>
        <v>1SublapSCEN01216</v>
      </c>
      <c r="B11297" s="9">
        <v>1</v>
      </c>
      <c r="C11297" t="s">
        <v>133</v>
      </c>
      <c r="D11297" t="s">
        <v>145</v>
      </c>
      <c r="E11297" s="9">
        <v>0</v>
      </c>
      <c r="F11297" s="9">
        <v>1</v>
      </c>
      <c r="G11297" s="9">
        <v>2</v>
      </c>
      <c r="H11297" s="9">
        <v>16</v>
      </c>
      <c r="I11297" s="9">
        <v>2.0724561214447021</v>
      </c>
      <c r="J11297" s="9">
        <v>2.0724561214447021</v>
      </c>
      <c r="K11297" s="9">
        <v>0</v>
      </c>
      <c r="L11297" s="9">
        <v>96.725196838378906</v>
      </c>
    </row>
    <row r="11298" spans="1:12" x14ac:dyDescent="0.25">
      <c r="A11298" s="5" t="str">
        <f t="shared" si="176"/>
        <v>1SublapSCEN01217</v>
      </c>
      <c r="B11298" s="9">
        <v>1</v>
      </c>
      <c r="C11298" t="s">
        <v>133</v>
      </c>
      <c r="D11298" t="s">
        <v>145</v>
      </c>
      <c r="E11298" s="9">
        <v>0</v>
      </c>
      <c r="F11298" s="9">
        <v>1</v>
      </c>
      <c r="G11298" s="9">
        <v>2</v>
      </c>
      <c r="H11298" s="9">
        <v>17</v>
      </c>
      <c r="I11298" s="9">
        <v>2.4673645496368408</v>
      </c>
      <c r="J11298" s="9">
        <v>1.2103688716888428</v>
      </c>
      <c r="K11298" s="9">
        <v>2.2971648722887039E-2</v>
      </c>
      <c r="L11298" s="9">
        <v>97.084915161132813</v>
      </c>
    </row>
    <row r="11299" spans="1:12" x14ac:dyDescent="0.25">
      <c r="A11299" s="5" t="str">
        <f t="shared" si="176"/>
        <v>1SublapSCEN01218</v>
      </c>
      <c r="B11299" s="9">
        <v>1</v>
      </c>
      <c r="C11299" t="s">
        <v>133</v>
      </c>
      <c r="D11299" t="s">
        <v>145</v>
      </c>
      <c r="E11299" s="9">
        <v>0</v>
      </c>
      <c r="F11299" s="9">
        <v>1</v>
      </c>
      <c r="G11299" s="9">
        <v>2</v>
      </c>
      <c r="H11299" s="9">
        <v>18</v>
      </c>
      <c r="I11299" s="9">
        <v>2.848588228225708</v>
      </c>
      <c r="J11299" s="9">
        <v>2.1100630760192871</v>
      </c>
      <c r="K11299" s="9">
        <v>4.3563231825828552E-2</v>
      </c>
      <c r="L11299" s="9">
        <v>96.842308044433594</v>
      </c>
    </row>
    <row r="11300" spans="1:12" x14ac:dyDescent="0.25">
      <c r="A11300" s="5" t="str">
        <f t="shared" si="176"/>
        <v>1SublapSCEN01219</v>
      </c>
      <c r="B11300" s="9">
        <v>1</v>
      </c>
      <c r="C11300" t="s">
        <v>133</v>
      </c>
      <c r="D11300" t="s">
        <v>145</v>
      </c>
      <c r="E11300" s="9">
        <v>0</v>
      </c>
      <c r="F11300" s="9">
        <v>1</v>
      </c>
      <c r="G11300" s="9">
        <v>2</v>
      </c>
      <c r="H11300" s="9">
        <v>19</v>
      </c>
      <c r="I11300" s="9">
        <v>3.0325613021850586</v>
      </c>
      <c r="J11300" s="9">
        <v>2.5863409042358398</v>
      </c>
      <c r="K11300" s="9">
        <v>3.4094162285327911E-2</v>
      </c>
      <c r="L11300" s="9">
        <v>96.116203308105469</v>
      </c>
    </row>
    <row r="11301" spans="1:12" x14ac:dyDescent="0.25">
      <c r="A11301" s="5" t="str">
        <f t="shared" si="176"/>
        <v>1SublapSCEN01220</v>
      </c>
      <c r="B11301" s="9">
        <v>1</v>
      </c>
      <c r="C11301" t="s">
        <v>133</v>
      </c>
      <c r="D11301" t="s">
        <v>145</v>
      </c>
      <c r="E11301" s="9">
        <v>0</v>
      </c>
      <c r="F11301" s="9">
        <v>1</v>
      </c>
      <c r="G11301" s="9">
        <v>2</v>
      </c>
      <c r="H11301" s="9">
        <v>20</v>
      </c>
      <c r="I11301" s="9">
        <v>2.9638671875</v>
      </c>
      <c r="J11301" s="9">
        <v>2.6268782615661621</v>
      </c>
      <c r="K11301" s="9">
        <v>2.7720984071493149E-2</v>
      </c>
      <c r="L11301" s="9">
        <v>93.952140808105469</v>
      </c>
    </row>
    <row r="11302" spans="1:12" x14ac:dyDescent="0.25">
      <c r="A11302" s="5" t="str">
        <f t="shared" si="176"/>
        <v>1SublapSCEN01221</v>
      </c>
      <c r="B11302" s="9">
        <v>1</v>
      </c>
      <c r="C11302" t="s">
        <v>133</v>
      </c>
      <c r="D11302" t="s">
        <v>145</v>
      </c>
      <c r="E11302" s="9">
        <v>0</v>
      </c>
      <c r="F11302" s="9">
        <v>1</v>
      </c>
      <c r="G11302" s="9">
        <v>2</v>
      </c>
      <c r="H11302" s="9">
        <v>21</v>
      </c>
      <c r="I11302" s="9">
        <v>2.8232309818267822</v>
      </c>
      <c r="J11302" s="9">
        <v>2.5310611724853516</v>
      </c>
      <c r="K11302" s="9">
        <v>2.9965464025735855E-2</v>
      </c>
      <c r="L11302" s="9">
        <v>90.162612915039063</v>
      </c>
    </row>
    <row r="11303" spans="1:12" x14ac:dyDescent="0.25">
      <c r="A11303" s="5" t="str">
        <f t="shared" si="176"/>
        <v>1SublapSCEN01222</v>
      </c>
      <c r="B11303" s="9">
        <v>1</v>
      </c>
      <c r="C11303" t="s">
        <v>133</v>
      </c>
      <c r="D11303" t="s">
        <v>145</v>
      </c>
      <c r="E11303" s="9">
        <v>0</v>
      </c>
      <c r="F11303" s="9">
        <v>1</v>
      </c>
      <c r="G11303" s="9">
        <v>2</v>
      </c>
      <c r="H11303" s="9">
        <v>22</v>
      </c>
      <c r="I11303" s="9">
        <v>2.6245899200439453</v>
      </c>
      <c r="J11303" s="9">
        <v>3.1936192512512207</v>
      </c>
      <c r="K11303" s="9">
        <v>4.0220562368631363E-2</v>
      </c>
      <c r="L11303" s="9">
        <v>85.3876953125</v>
      </c>
    </row>
    <row r="11304" spans="1:12" x14ac:dyDescent="0.25">
      <c r="A11304" s="5" t="str">
        <f t="shared" si="176"/>
        <v>1SublapSCEN01223</v>
      </c>
      <c r="B11304" s="9">
        <v>1</v>
      </c>
      <c r="C11304" t="s">
        <v>133</v>
      </c>
      <c r="D11304" t="s">
        <v>145</v>
      </c>
      <c r="E11304" s="9">
        <v>0</v>
      </c>
      <c r="F11304" s="9">
        <v>1</v>
      </c>
      <c r="G11304" s="9">
        <v>2</v>
      </c>
      <c r="H11304" s="9">
        <v>23</v>
      </c>
      <c r="I11304" s="9">
        <v>2.2794380187988281</v>
      </c>
      <c r="J11304" s="9">
        <v>2.479938268661499</v>
      </c>
      <c r="K11304" s="9">
        <v>3.3157080411911011E-2</v>
      </c>
      <c r="L11304" s="9">
        <v>81.907913208007813</v>
      </c>
    </row>
    <row r="11305" spans="1:12" x14ac:dyDescent="0.25">
      <c r="A11305" s="5" t="str">
        <f t="shared" si="176"/>
        <v>1SublapSCEN01224</v>
      </c>
      <c r="B11305" s="9">
        <v>1</v>
      </c>
      <c r="C11305" t="s">
        <v>133</v>
      </c>
      <c r="D11305" t="s">
        <v>145</v>
      </c>
      <c r="E11305" s="9">
        <v>0</v>
      </c>
      <c r="F11305" s="9">
        <v>1</v>
      </c>
      <c r="G11305" s="9">
        <v>2</v>
      </c>
      <c r="H11305" s="9">
        <v>24</v>
      </c>
      <c r="I11305" s="9">
        <v>1.8969175815582275</v>
      </c>
      <c r="J11305" s="9">
        <v>1.9950450658798218</v>
      </c>
      <c r="K11305" s="9">
        <v>2.0928557962179184E-2</v>
      </c>
      <c r="L11305" s="9">
        <v>79.43585205078125</v>
      </c>
    </row>
    <row r="11306" spans="1:12" x14ac:dyDescent="0.25">
      <c r="A11306" s="5" t="str">
        <f t="shared" si="176"/>
        <v>1SublapSCEN01101</v>
      </c>
      <c r="B11306" s="9">
        <v>1</v>
      </c>
      <c r="C11306" t="s">
        <v>133</v>
      </c>
      <c r="D11306" t="s">
        <v>145</v>
      </c>
      <c r="E11306" s="9">
        <v>0</v>
      </c>
      <c r="F11306" s="9">
        <v>1</v>
      </c>
      <c r="G11306" s="9">
        <v>10</v>
      </c>
      <c r="H11306" s="9">
        <v>1</v>
      </c>
      <c r="I11306" s="9">
        <v>1.77570641040802</v>
      </c>
      <c r="J11306" s="9">
        <v>1.77570641040802</v>
      </c>
      <c r="K11306" s="9">
        <v>0</v>
      </c>
      <c r="L11306" s="9">
        <v>80.929641723632813</v>
      </c>
    </row>
    <row r="11307" spans="1:12" x14ac:dyDescent="0.25">
      <c r="A11307" s="5" t="str">
        <f t="shared" si="176"/>
        <v>1SublapSCEN01102</v>
      </c>
      <c r="B11307" s="9">
        <v>1</v>
      </c>
      <c r="C11307" t="s">
        <v>133</v>
      </c>
      <c r="D11307" t="s">
        <v>145</v>
      </c>
      <c r="E11307" s="9">
        <v>0</v>
      </c>
      <c r="F11307" s="9">
        <v>1</v>
      </c>
      <c r="G11307" s="9">
        <v>10</v>
      </c>
      <c r="H11307" s="9">
        <v>2</v>
      </c>
      <c r="I11307" s="9">
        <v>1.5015023946762085</v>
      </c>
      <c r="J11307" s="9">
        <v>1.5015023946762085</v>
      </c>
      <c r="K11307" s="9">
        <v>0</v>
      </c>
      <c r="L11307" s="9">
        <v>78.741798400878906</v>
      </c>
    </row>
    <row r="11308" spans="1:12" x14ac:dyDescent="0.25">
      <c r="A11308" s="5" t="str">
        <f t="shared" si="176"/>
        <v>1SublapSCEN01103</v>
      </c>
      <c r="B11308" s="9">
        <v>1</v>
      </c>
      <c r="C11308" t="s">
        <v>133</v>
      </c>
      <c r="D11308" t="s">
        <v>145</v>
      </c>
      <c r="E11308" s="9">
        <v>0</v>
      </c>
      <c r="F11308" s="9">
        <v>1</v>
      </c>
      <c r="G11308" s="9">
        <v>10</v>
      </c>
      <c r="H11308" s="9">
        <v>3</v>
      </c>
      <c r="I11308" s="9">
        <v>1.300844669342041</v>
      </c>
      <c r="J11308" s="9">
        <v>1.300844669342041</v>
      </c>
      <c r="K11308" s="9">
        <v>0</v>
      </c>
      <c r="L11308" s="9">
        <v>77.02569580078125</v>
      </c>
    </row>
    <row r="11309" spans="1:12" x14ac:dyDescent="0.25">
      <c r="A11309" s="5" t="str">
        <f t="shared" si="176"/>
        <v>1SublapSCEN01104</v>
      </c>
      <c r="B11309" s="9">
        <v>1</v>
      </c>
      <c r="C11309" t="s">
        <v>133</v>
      </c>
      <c r="D11309" t="s">
        <v>145</v>
      </c>
      <c r="E11309" s="9">
        <v>0</v>
      </c>
      <c r="F11309" s="9">
        <v>1</v>
      </c>
      <c r="G11309" s="9">
        <v>10</v>
      </c>
      <c r="H11309" s="9">
        <v>4</v>
      </c>
      <c r="I11309" s="9">
        <v>1.163957953453064</v>
      </c>
      <c r="J11309" s="9">
        <v>1.163957953453064</v>
      </c>
      <c r="K11309" s="9">
        <v>0</v>
      </c>
      <c r="L11309" s="9">
        <v>75.606132507324219</v>
      </c>
    </row>
    <row r="11310" spans="1:12" x14ac:dyDescent="0.25">
      <c r="A11310" s="5" t="str">
        <f t="shared" si="176"/>
        <v>1SublapSCEN01105</v>
      </c>
      <c r="B11310" s="9">
        <v>1</v>
      </c>
      <c r="C11310" t="s">
        <v>133</v>
      </c>
      <c r="D11310" t="s">
        <v>145</v>
      </c>
      <c r="E11310" s="9">
        <v>0</v>
      </c>
      <c r="F11310" s="9">
        <v>1</v>
      </c>
      <c r="G11310" s="9">
        <v>10</v>
      </c>
      <c r="H11310" s="9">
        <v>5</v>
      </c>
      <c r="I11310" s="9">
        <v>1.0616250038146973</v>
      </c>
      <c r="J11310" s="9">
        <v>1.0616250038146973</v>
      </c>
      <c r="K11310" s="9">
        <v>0</v>
      </c>
      <c r="L11310" s="9">
        <v>74.128608703613281</v>
      </c>
    </row>
    <row r="11311" spans="1:12" x14ac:dyDescent="0.25">
      <c r="A11311" s="5" t="str">
        <f t="shared" si="176"/>
        <v>1SublapSCEN01106</v>
      </c>
      <c r="B11311" s="9">
        <v>1</v>
      </c>
      <c r="C11311" t="s">
        <v>133</v>
      </c>
      <c r="D11311" t="s">
        <v>145</v>
      </c>
      <c r="E11311" s="9">
        <v>0</v>
      </c>
      <c r="F11311" s="9">
        <v>1</v>
      </c>
      <c r="G11311" s="9">
        <v>10</v>
      </c>
      <c r="H11311" s="9">
        <v>6</v>
      </c>
      <c r="I11311" s="9">
        <v>1.0024350881576538</v>
      </c>
      <c r="J11311" s="9">
        <v>1.0024350881576538</v>
      </c>
      <c r="K11311" s="9">
        <v>0</v>
      </c>
      <c r="L11311" s="9">
        <v>72.348648071289063</v>
      </c>
    </row>
    <row r="11312" spans="1:12" x14ac:dyDescent="0.25">
      <c r="A11312" s="5" t="str">
        <f t="shared" si="176"/>
        <v>1SublapSCEN01107</v>
      </c>
      <c r="B11312" s="9">
        <v>1</v>
      </c>
      <c r="C11312" t="s">
        <v>133</v>
      </c>
      <c r="D11312" t="s">
        <v>145</v>
      </c>
      <c r="E11312" s="9">
        <v>0</v>
      </c>
      <c r="F11312" s="9">
        <v>1</v>
      </c>
      <c r="G11312" s="9">
        <v>10</v>
      </c>
      <c r="H11312" s="9">
        <v>7</v>
      </c>
      <c r="I11312" s="9">
        <v>0.94951558113098145</v>
      </c>
      <c r="J11312" s="9">
        <v>0.94951558113098145</v>
      </c>
      <c r="K11312" s="9">
        <v>0</v>
      </c>
      <c r="L11312" s="9">
        <v>71.222129821777344</v>
      </c>
    </row>
    <row r="11313" spans="1:12" x14ac:dyDescent="0.25">
      <c r="A11313" s="5" t="str">
        <f t="shared" si="176"/>
        <v>1SublapSCEN01108</v>
      </c>
      <c r="B11313" s="9">
        <v>1</v>
      </c>
      <c r="C11313" t="s">
        <v>133</v>
      </c>
      <c r="D11313" t="s">
        <v>145</v>
      </c>
      <c r="E11313" s="9">
        <v>0</v>
      </c>
      <c r="F11313" s="9">
        <v>1</v>
      </c>
      <c r="G11313" s="9">
        <v>10</v>
      </c>
      <c r="H11313" s="9">
        <v>8</v>
      </c>
      <c r="I11313" s="9">
        <v>0.88879549503326416</v>
      </c>
      <c r="J11313" s="9">
        <v>0.88879549503326416</v>
      </c>
      <c r="K11313" s="9">
        <v>0</v>
      </c>
      <c r="L11313" s="9">
        <v>71.135208129882813</v>
      </c>
    </row>
    <row r="11314" spans="1:12" x14ac:dyDescent="0.25">
      <c r="A11314" s="5" t="str">
        <f t="shared" si="176"/>
        <v>1SublapSCEN01109</v>
      </c>
      <c r="B11314" s="9">
        <v>1</v>
      </c>
      <c r="C11314" t="s">
        <v>133</v>
      </c>
      <c r="D11314" t="s">
        <v>145</v>
      </c>
      <c r="E11314" s="9">
        <v>0</v>
      </c>
      <c r="F11314" s="9">
        <v>1</v>
      </c>
      <c r="G11314" s="9">
        <v>10</v>
      </c>
      <c r="H11314" s="9">
        <v>9</v>
      </c>
      <c r="I11314" s="9">
        <v>0.77602463960647583</v>
      </c>
      <c r="J11314" s="9">
        <v>0.77602463960647583</v>
      </c>
      <c r="K11314" s="9">
        <v>0</v>
      </c>
      <c r="L11314" s="9">
        <v>74.221893310546875</v>
      </c>
    </row>
    <row r="11315" spans="1:12" x14ac:dyDescent="0.25">
      <c r="A11315" s="5" t="str">
        <f t="shared" si="176"/>
        <v>1SublapSCEN011010</v>
      </c>
      <c r="B11315" s="9">
        <v>1</v>
      </c>
      <c r="C11315" t="s">
        <v>133</v>
      </c>
      <c r="D11315" t="s">
        <v>145</v>
      </c>
      <c r="E11315" s="9">
        <v>0</v>
      </c>
      <c r="F11315" s="9">
        <v>1</v>
      </c>
      <c r="G11315" s="9">
        <v>10</v>
      </c>
      <c r="H11315" s="9">
        <v>10</v>
      </c>
      <c r="I11315" s="9">
        <v>0.73426681756973267</v>
      </c>
      <c r="J11315" s="9">
        <v>0.73426681756973267</v>
      </c>
      <c r="K11315" s="9">
        <v>0</v>
      </c>
      <c r="L11315" s="9">
        <v>79.54571533203125</v>
      </c>
    </row>
    <row r="11316" spans="1:12" x14ac:dyDescent="0.25">
      <c r="A11316" s="5" t="str">
        <f t="shared" si="176"/>
        <v>1SublapSCEN011011</v>
      </c>
      <c r="B11316" s="9">
        <v>1</v>
      </c>
      <c r="C11316" t="s">
        <v>133</v>
      </c>
      <c r="D11316" t="s">
        <v>145</v>
      </c>
      <c r="E11316" s="9">
        <v>0</v>
      </c>
      <c r="F11316" s="9">
        <v>1</v>
      </c>
      <c r="G11316" s="9">
        <v>10</v>
      </c>
      <c r="H11316" s="9">
        <v>11</v>
      </c>
      <c r="I11316" s="9">
        <v>0.8185192346572876</v>
      </c>
      <c r="J11316" s="9">
        <v>0.8185192346572876</v>
      </c>
      <c r="K11316" s="9">
        <v>0</v>
      </c>
      <c r="L11316" s="9">
        <v>85.169830322265625</v>
      </c>
    </row>
    <row r="11317" spans="1:12" x14ac:dyDescent="0.25">
      <c r="A11317" s="5" t="str">
        <f t="shared" si="176"/>
        <v>1SublapSCEN011012</v>
      </c>
      <c r="B11317" s="9">
        <v>1</v>
      </c>
      <c r="C11317" t="s">
        <v>133</v>
      </c>
      <c r="D11317" t="s">
        <v>145</v>
      </c>
      <c r="E11317" s="9">
        <v>0</v>
      </c>
      <c r="F11317" s="9">
        <v>1</v>
      </c>
      <c r="G11317" s="9">
        <v>10</v>
      </c>
      <c r="H11317" s="9">
        <v>12</v>
      </c>
      <c r="I11317" s="9">
        <v>1.002361536026001</v>
      </c>
      <c r="J11317" s="9">
        <v>1.002361536026001</v>
      </c>
      <c r="K11317" s="9">
        <v>0</v>
      </c>
      <c r="L11317" s="9">
        <v>90.3392333984375</v>
      </c>
    </row>
    <row r="11318" spans="1:12" x14ac:dyDescent="0.25">
      <c r="A11318" s="5" t="str">
        <f t="shared" si="176"/>
        <v>1SublapSCEN011013</v>
      </c>
      <c r="B11318" s="9">
        <v>1</v>
      </c>
      <c r="C11318" t="s">
        <v>133</v>
      </c>
      <c r="D11318" t="s">
        <v>145</v>
      </c>
      <c r="E11318" s="9">
        <v>0</v>
      </c>
      <c r="F11318" s="9">
        <v>1</v>
      </c>
      <c r="G11318" s="9">
        <v>10</v>
      </c>
      <c r="H11318" s="9">
        <v>13</v>
      </c>
      <c r="I11318" s="9">
        <v>1.3013319969177246</v>
      </c>
      <c r="J11318" s="9">
        <v>1.3013319969177246</v>
      </c>
      <c r="K11318" s="9">
        <v>0</v>
      </c>
      <c r="L11318" s="9">
        <v>94.535774230957031</v>
      </c>
    </row>
    <row r="11319" spans="1:12" x14ac:dyDescent="0.25">
      <c r="A11319" s="5" t="str">
        <f t="shared" si="176"/>
        <v>1SublapSCEN011014</v>
      </c>
      <c r="B11319" s="9">
        <v>1</v>
      </c>
      <c r="C11319" t="s">
        <v>133</v>
      </c>
      <c r="D11319" t="s">
        <v>145</v>
      </c>
      <c r="E11319" s="9">
        <v>0</v>
      </c>
      <c r="F11319" s="9">
        <v>1</v>
      </c>
      <c r="G11319" s="9">
        <v>10</v>
      </c>
      <c r="H11319" s="9">
        <v>14</v>
      </c>
      <c r="I11319" s="9">
        <v>1.6575517654418945</v>
      </c>
      <c r="J11319" s="9">
        <v>1.6575517654418945</v>
      </c>
      <c r="K11319" s="9">
        <v>0</v>
      </c>
      <c r="L11319" s="9">
        <v>97.693771362304688</v>
      </c>
    </row>
    <row r="11320" spans="1:12" x14ac:dyDescent="0.25">
      <c r="A11320" s="5" t="str">
        <f t="shared" si="176"/>
        <v>1SublapSCEN011015</v>
      </c>
      <c r="B11320" s="9">
        <v>1</v>
      </c>
      <c r="C11320" t="s">
        <v>133</v>
      </c>
      <c r="D11320" t="s">
        <v>145</v>
      </c>
      <c r="E11320" s="9">
        <v>0</v>
      </c>
      <c r="F11320" s="9">
        <v>1</v>
      </c>
      <c r="G11320" s="9">
        <v>10</v>
      </c>
      <c r="H11320" s="9">
        <v>15</v>
      </c>
      <c r="I11320" s="9">
        <v>2.0676462650299072</v>
      </c>
      <c r="J11320" s="9">
        <v>2.0676462650299072</v>
      </c>
      <c r="K11320" s="9">
        <v>0</v>
      </c>
      <c r="L11320" s="9">
        <v>99.864349365234375</v>
      </c>
    </row>
    <row r="11321" spans="1:12" x14ac:dyDescent="0.25">
      <c r="A11321" s="5" t="str">
        <f t="shared" si="176"/>
        <v>1SublapSCEN011016</v>
      </c>
      <c r="B11321" s="9">
        <v>1</v>
      </c>
      <c r="C11321" t="s">
        <v>133</v>
      </c>
      <c r="D11321" t="s">
        <v>145</v>
      </c>
      <c r="E11321" s="9">
        <v>0</v>
      </c>
      <c r="F11321" s="9">
        <v>1</v>
      </c>
      <c r="G11321" s="9">
        <v>10</v>
      </c>
      <c r="H11321" s="9">
        <v>16</v>
      </c>
      <c r="I11321" s="9">
        <v>2.5170421600341797</v>
      </c>
      <c r="J11321" s="9">
        <v>2.5170421600341797</v>
      </c>
      <c r="K11321" s="9">
        <v>0</v>
      </c>
      <c r="L11321" s="9">
        <v>101.0887451171875</v>
      </c>
    </row>
    <row r="11322" spans="1:12" x14ac:dyDescent="0.25">
      <c r="A11322" s="5" t="str">
        <f t="shared" si="176"/>
        <v>1SublapSCEN011017</v>
      </c>
      <c r="B11322" s="9">
        <v>1</v>
      </c>
      <c r="C11322" t="s">
        <v>133</v>
      </c>
      <c r="D11322" t="s">
        <v>145</v>
      </c>
      <c r="E11322" s="9">
        <v>0</v>
      </c>
      <c r="F11322" s="9">
        <v>1</v>
      </c>
      <c r="G11322" s="9">
        <v>10</v>
      </c>
      <c r="H11322" s="9">
        <v>17</v>
      </c>
      <c r="I11322" s="9">
        <v>2.9163069725036621</v>
      </c>
      <c r="J11322" s="9">
        <v>1.5553097724914551</v>
      </c>
      <c r="K11322" s="9">
        <v>3.3256452530622482E-2</v>
      </c>
      <c r="L11322" s="9">
        <v>101.78630065917969</v>
      </c>
    </row>
    <row r="11323" spans="1:12" x14ac:dyDescent="0.25">
      <c r="A11323" s="5" t="str">
        <f t="shared" si="176"/>
        <v>1SublapSCEN011018</v>
      </c>
      <c r="B11323" s="9">
        <v>1</v>
      </c>
      <c r="C11323" t="s">
        <v>133</v>
      </c>
      <c r="D11323" t="s">
        <v>145</v>
      </c>
      <c r="E11323" s="9">
        <v>0</v>
      </c>
      <c r="F11323" s="9">
        <v>1</v>
      </c>
      <c r="G11323" s="9">
        <v>10</v>
      </c>
      <c r="H11323" s="9">
        <v>18</v>
      </c>
      <c r="I11323" s="9">
        <v>3.2918481826782227</v>
      </c>
      <c r="J11323" s="9">
        <v>2.4462213516235352</v>
      </c>
      <c r="K11323" s="9">
        <v>5.4208151996135712E-2</v>
      </c>
      <c r="L11323" s="9">
        <v>101.322509765625</v>
      </c>
    </row>
    <row r="11324" spans="1:12" x14ac:dyDescent="0.25">
      <c r="A11324" s="5" t="str">
        <f t="shared" si="176"/>
        <v>1SublapSCEN011019</v>
      </c>
      <c r="B11324" s="9">
        <v>1</v>
      </c>
      <c r="C11324" t="s">
        <v>133</v>
      </c>
      <c r="D11324" t="s">
        <v>145</v>
      </c>
      <c r="E11324" s="9">
        <v>0</v>
      </c>
      <c r="F11324" s="9">
        <v>1</v>
      </c>
      <c r="G11324" s="9">
        <v>10</v>
      </c>
      <c r="H11324" s="9">
        <v>19</v>
      </c>
      <c r="I11324" s="9">
        <v>3.4591622352600098</v>
      </c>
      <c r="J11324" s="9">
        <v>2.9425468444824219</v>
      </c>
      <c r="K11324" s="9">
        <v>3.367936983704567E-2</v>
      </c>
      <c r="L11324" s="9">
        <v>99.795616149902344</v>
      </c>
    </row>
    <row r="11325" spans="1:12" x14ac:dyDescent="0.25">
      <c r="A11325" s="5" t="str">
        <f t="shared" si="176"/>
        <v>1SublapSCEN011020</v>
      </c>
      <c r="B11325" s="9">
        <v>1</v>
      </c>
      <c r="C11325" t="s">
        <v>133</v>
      </c>
      <c r="D11325" t="s">
        <v>145</v>
      </c>
      <c r="E11325" s="9">
        <v>0</v>
      </c>
      <c r="F11325" s="9">
        <v>1</v>
      </c>
      <c r="G11325" s="9">
        <v>10</v>
      </c>
      <c r="H11325" s="9">
        <v>20</v>
      </c>
      <c r="I11325" s="9">
        <v>3.359511137008667</v>
      </c>
      <c r="J11325" s="9">
        <v>2.9766812324523926</v>
      </c>
      <c r="K11325" s="9">
        <v>4.571809247136116E-2</v>
      </c>
      <c r="L11325" s="9">
        <v>97.828048706054688</v>
      </c>
    </row>
    <row r="11326" spans="1:12" x14ac:dyDescent="0.25">
      <c r="A11326" s="5" t="str">
        <f t="shared" si="176"/>
        <v>1SublapSCEN011021</v>
      </c>
      <c r="B11326" s="9">
        <v>1</v>
      </c>
      <c r="C11326" t="s">
        <v>133</v>
      </c>
      <c r="D11326" t="s">
        <v>145</v>
      </c>
      <c r="E11326" s="9">
        <v>0</v>
      </c>
      <c r="F11326" s="9">
        <v>1</v>
      </c>
      <c r="G11326" s="9">
        <v>10</v>
      </c>
      <c r="H11326" s="9">
        <v>21</v>
      </c>
      <c r="I11326" s="9">
        <v>3.1935849189758301</v>
      </c>
      <c r="J11326" s="9">
        <v>2.8474929332733154</v>
      </c>
      <c r="K11326" s="9">
        <v>3.0230777338147163E-2</v>
      </c>
      <c r="L11326" s="9">
        <v>94.721809387207031</v>
      </c>
    </row>
    <row r="11327" spans="1:12" x14ac:dyDescent="0.25">
      <c r="A11327" s="5" t="str">
        <f t="shared" si="176"/>
        <v>1SublapSCEN011022</v>
      </c>
      <c r="B11327" s="9">
        <v>1</v>
      </c>
      <c r="C11327" t="s">
        <v>133</v>
      </c>
      <c r="D11327" t="s">
        <v>145</v>
      </c>
      <c r="E11327" s="9">
        <v>0</v>
      </c>
      <c r="F11327" s="9">
        <v>1</v>
      </c>
      <c r="G11327" s="9">
        <v>10</v>
      </c>
      <c r="H11327" s="9">
        <v>22</v>
      </c>
      <c r="I11327" s="9">
        <v>2.99794602394104</v>
      </c>
      <c r="J11327" s="9">
        <v>3.5967326164245605</v>
      </c>
      <c r="K11327" s="9">
        <v>3.3389490097761154E-2</v>
      </c>
      <c r="L11327" s="9">
        <v>90.81805419921875</v>
      </c>
    </row>
    <row r="11328" spans="1:12" x14ac:dyDescent="0.25">
      <c r="A11328" s="5" t="str">
        <f t="shared" si="176"/>
        <v>1SublapSCEN011023</v>
      </c>
      <c r="B11328" s="9">
        <v>1</v>
      </c>
      <c r="C11328" t="s">
        <v>133</v>
      </c>
      <c r="D11328" t="s">
        <v>145</v>
      </c>
      <c r="E11328" s="9">
        <v>0</v>
      </c>
      <c r="F11328" s="9">
        <v>1</v>
      </c>
      <c r="G11328" s="9">
        <v>10</v>
      </c>
      <c r="H11328" s="9">
        <v>23</v>
      </c>
      <c r="I11328" s="9">
        <v>2.6073191165924072</v>
      </c>
      <c r="J11328" s="9">
        <v>2.849306583404541</v>
      </c>
      <c r="K11328" s="9">
        <v>2.8795195743441582E-2</v>
      </c>
      <c r="L11328" s="9">
        <v>87.511238098144531</v>
      </c>
    </row>
    <row r="11329" spans="1:12" x14ac:dyDescent="0.25">
      <c r="A11329" s="5" t="str">
        <f t="shared" si="176"/>
        <v>1SublapSCEN011024</v>
      </c>
      <c r="B11329" s="9">
        <v>1</v>
      </c>
      <c r="C11329" t="s">
        <v>133</v>
      </c>
      <c r="D11329" t="s">
        <v>145</v>
      </c>
      <c r="E11329" s="9">
        <v>0</v>
      </c>
      <c r="F11329" s="9">
        <v>1</v>
      </c>
      <c r="G11329" s="9">
        <v>10</v>
      </c>
      <c r="H11329" s="9">
        <v>24</v>
      </c>
      <c r="I11329" s="9">
        <v>2.1732113361358643</v>
      </c>
      <c r="J11329" s="9">
        <v>2.3291876316070557</v>
      </c>
      <c r="K11329" s="9">
        <v>2.1522535011172295E-2</v>
      </c>
      <c r="L11329" s="9">
        <v>85.000236511230469</v>
      </c>
    </row>
    <row r="11330" spans="1:12" x14ac:dyDescent="0.25">
      <c r="A11330" s="5" t="str">
        <f t="shared" si="176"/>
        <v>1SublapSCEN1021</v>
      </c>
      <c r="B11330" s="9">
        <v>1</v>
      </c>
      <c r="C11330" t="s">
        <v>133</v>
      </c>
      <c r="D11330" s="3" t="s">
        <v>145</v>
      </c>
      <c r="E11330" s="9">
        <v>1</v>
      </c>
      <c r="F11330" s="9">
        <v>0</v>
      </c>
      <c r="G11330" s="9">
        <v>2</v>
      </c>
      <c r="H11330" s="9">
        <v>1</v>
      </c>
      <c r="I11330" s="9">
        <v>0.79671692848205566</v>
      </c>
      <c r="J11330" s="9">
        <v>0.79671692848205566</v>
      </c>
      <c r="K11330" s="9">
        <v>0</v>
      </c>
      <c r="L11330" s="9">
        <v>43.310295104980469</v>
      </c>
    </row>
    <row r="11331" spans="1:12" x14ac:dyDescent="0.25">
      <c r="A11331" s="5" t="str">
        <f t="shared" ref="A11331:A11394" si="177">B11331&amp;C11331&amp;D11331&amp;E11331&amp;F11331&amp;G11331&amp;H11331</f>
        <v>1SublapSCEN1022</v>
      </c>
      <c r="B11331" s="9">
        <v>1</v>
      </c>
      <c r="C11331" t="s">
        <v>133</v>
      </c>
      <c r="D11331" s="3" t="s">
        <v>145</v>
      </c>
      <c r="E11331" s="9">
        <v>1</v>
      </c>
      <c r="F11331" s="9">
        <v>0</v>
      </c>
      <c r="G11331" s="9">
        <v>2</v>
      </c>
      <c r="H11331" s="9">
        <v>2</v>
      </c>
      <c r="I11331" s="9">
        <v>0.74309742450714111</v>
      </c>
      <c r="J11331" s="9">
        <v>0.74309742450714111</v>
      </c>
      <c r="K11331" s="9">
        <v>0</v>
      </c>
      <c r="L11331" s="9">
        <v>42.206588745117188</v>
      </c>
    </row>
    <row r="11332" spans="1:12" x14ac:dyDescent="0.25">
      <c r="A11332" s="5" t="str">
        <f t="shared" si="177"/>
        <v>1SublapSCEN1023</v>
      </c>
      <c r="B11332" s="9">
        <v>1</v>
      </c>
      <c r="C11332" t="s">
        <v>133</v>
      </c>
      <c r="D11332" s="3" t="s">
        <v>145</v>
      </c>
      <c r="E11332" s="9">
        <v>1</v>
      </c>
      <c r="F11332" s="9">
        <v>0</v>
      </c>
      <c r="G11332" s="9">
        <v>2</v>
      </c>
      <c r="H11332" s="9">
        <v>3</v>
      </c>
      <c r="I11332" s="9">
        <v>0.71471983194351196</v>
      </c>
      <c r="J11332" s="9">
        <v>0.71471983194351196</v>
      </c>
      <c r="K11332" s="9">
        <v>0</v>
      </c>
      <c r="L11332" s="9">
        <v>40.906223297119141</v>
      </c>
    </row>
    <row r="11333" spans="1:12" x14ac:dyDescent="0.25">
      <c r="A11333" s="5" t="str">
        <f t="shared" si="177"/>
        <v>1SublapSCEN1024</v>
      </c>
      <c r="B11333" s="9">
        <v>1</v>
      </c>
      <c r="C11333" t="s">
        <v>133</v>
      </c>
      <c r="D11333" s="3" t="s">
        <v>145</v>
      </c>
      <c r="E11333" s="9">
        <v>1</v>
      </c>
      <c r="F11333" s="9">
        <v>0</v>
      </c>
      <c r="G11333" s="9">
        <v>2</v>
      </c>
      <c r="H11333" s="9">
        <v>4</v>
      </c>
      <c r="I11333" s="9">
        <v>0.70836758613586426</v>
      </c>
      <c r="J11333" s="9">
        <v>0.70836758613586426</v>
      </c>
      <c r="K11333" s="9">
        <v>0</v>
      </c>
      <c r="L11333" s="9">
        <v>39.867412567138672</v>
      </c>
    </row>
    <row r="11334" spans="1:12" x14ac:dyDescent="0.25">
      <c r="A11334" s="5" t="str">
        <f t="shared" si="177"/>
        <v>1SublapSCEN1025</v>
      </c>
      <c r="B11334" s="9">
        <v>1</v>
      </c>
      <c r="C11334" t="s">
        <v>133</v>
      </c>
      <c r="D11334" s="3" t="s">
        <v>145</v>
      </c>
      <c r="E11334" s="9">
        <v>1</v>
      </c>
      <c r="F11334" s="9">
        <v>0</v>
      </c>
      <c r="G11334" s="9">
        <v>2</v>
      </c>
      <c r="H11334" s="9">
        <v>5</v>
      </c>
      <c r="I11334" s="9">
        <v>0.73121649026870728</v>
      </c>
      <c r="J11334" s="9">
        <v>0.73121649026870728</v>
      </c>
      <c r="K11334" s="9">
        <v>0</v>
      </c>
      <c r="L11334" s="9">
        <v>39.133617401123047</v>
      </c>
    </row>
    <row r="11335" spans="1:12" x14ac:dyDescent="0.25">
      <c r="A11335" s="5" t="str">
        <f t="shared" si="177"/>
        <v>1SublapSCEN1026</v>
      </c>
      <c r="B11335" s="9">
        <v>1</v>
      </c>
      <c r="C11335" t="s">
        <v>133</v>
      </c>
      <c r="D11335" s="3" t="s">
        <v>145</v>
      </c>
      <c r="E11335" s="9">
        <v>1</v>
      </c>
      <c r="F11335" s="9">
        <v>0</v>
      </c>
      <c r="G11335" s="9">
        <v>2</v>
      </c>
      <c r="H11335" s="9">
        <v>6</v>
      </c>
      <c r="I11335" s="9">
        <v>0.78850287199020386</v>
      </c>
      <c r="J11335" s="9">
        <v>0.78850287199020386</v>
      </c>
      <c r="K11335" s="9">
        <v>0</v>
      </c>
      <c r="L11335" s="9">
        <v>38.606513977050781</v>
      </c>
    </row>
    <row r="11336" spans="1:12" x14ac:dyDescent="0.25">
      <c r="A11336" s="5" t="str">
        <f t="shared" si="177"/>
        <v>1SublapSCEN1027</v>
      </c>
      <c r="B11336" s="9">
        <v>1</v>
      </c>
      <c r="C11336" t="s">
        <v>133</v>
      </c>
      <c r="D11336" s="3" t="s">
        <v>145</v>
      </c>
      <c r="E11336" s="9">
        <v>1</v>
      </c>
      <c r="F11336" s="9">
        <v>0</v>
      </c>
      <c r="G11336" s="9">
        <v>2</v>
      </c>
      <c r="H11336" s="9">
        <v>7</v>
      </c>
      <c r="I11336" s="9">
        <v>0.88294678926467896</v>
      </c>
      <c r="J11336" s="9">
        <v>0.88294678926467896</v>
      </c>
      <c r="K11336" s="9">
        <v>0</v>
      </c>
      <c r="L11336" s="9">
        <v>38.396266937255859</v>
      </c>
    </row>
    <row r="11337" spans="1:12" x14ac:dyDescent="0.25">
      <c r="A11337" s="5" t="str">
        <f t="shared" si="177"/>
        <v>1SublapSCEN1028</v>
      </c>
      <c r="B11337" s="9">
        <v>1</v>
      </c>
      <c r="C11337" t="s">
        <v>133</v>
      </c>
      <c r="D11337" s="3" t="s">
        <v>145</v>
      </c>
      <c r="E11337" s="9">
        <v>1</v>
      </c>
      <c r="F11337" s="9">
        <v>0</v>
      </c>
      <c r="G11337" s="9">
        <v>2</v>
      </c>
      <c r="H11337" s="9">
        <v>8</v>
      </c>
      <c r="I11337" s="9">
        <v>0.83972263336181641</v>
      </c>
      <c r="J11337" s="9">
        <v>0.83972263336181641</v>
      </c>
      <c r="K11337" s="9">
        <v>0</v>
      </c>
      <c r="L11337" s="9">
        <v>38.235874176025391</v>
      </c>
    </row>
    <row r="11338" spans="1:12" x14ac:dyDescent="0.25">
      <c r="A11338" s="5" t="str">
        <f t="shared" si="177"/>
        <v>1SublapSCEN1029</v>
      </c>
      <c r="B11338" s="9">
        <v>1</v>
      </c>
      <c r="C11338" t="s">
        <v>133</v>
      </c>
      <c r="D11338" s="3" t="s">
        <v>145</v>
      </c>
      <c r="E11338" s="9">
        <v>1</v>
      </c>
      <c r="F11338" s="9">
        <v>0</v>
      </c>
      <c r="G11338" s="9">
        <v>2</v>
      </c>
      <c r="H11338" s="9">
        <v>9</v>
      </c>
      <c r="I11338" s="9">
        <v>0.60035687685012817</v>
      </c>
      <c r="J11338" s="9">
        <v>0.60035687685012817</v>
      </c>
      <c r="K11338" s="9">
        <v>0</v>
      </c>
      <c r="L11338" s="9">
        <v>38.52276611328125</v>
      </c>
    </row>
    <row r="11339" spans="1:12" x14ac:dyDescent="0.25">
      <c r="A11339" s="5" t="str">
        <f t="shared" si="177"/>
        <v>1SublapSCEN10210</v>
      </c>
      <c r="B11339" s="9">
        <v>1</v>
      </c>
      <c r="C11339" t="s">
        <v>133</v>
      </c>
      <c r="D11339" s="3" t="s">
        <v>145</v>
      </c>
      <c r="E11339" s="9">
        <v>1</v>
      </c>
      <c r="F11339" s="9">
        <v>0</v>
      </c>
      <c r="G11339" s="9">
        <v>2</v>
      </c>
      <c r="H11339" s="9">
        <v>10</v>
      </c>
      <c r="I11339" s="9">
        <v>0.38829544186592102</v>
      </c>
      <c r="J11339" s="9">
        <v>0.38829544186592102</v>
      </c>
      <c r="K11339" s="9">
        <v>0</v>
      </c>
      <c r="L11339" s="9">
        <v>40.983413696289063</v>
      </c>
    </row>
    <row r="11340" spans="1:12" x14ac:dyDescent="0.25">
      <c r="A11340" s="5" t="str">
        <f t="shared" si="177"/>
        <v>1SublapSCEN10211</v>
      </c>
      <c r="B11340" s="9">
        <v>1</v>
      </c>
      <c r="C11340" t="s">
        <v>133</v>
      </c>
      <c r="D11340" s="3" t="s">
        <v>145</v>
      </c>
      <c r="E11340" s="9">
        <v>1</v>
      </c>
      <c r="F11340" s="9">
        <v>0</v>
      </c>
      <c r="G11340" s="9">
        <v>2</v>
      </c>
      <c r="H11340" s="9">
        <v>11</v>
      </c>
      <c r="I11340" s="9">
        <v>0.21946978569030762</v>
      </c>
      <c r="J11340" s="9">
        <v>0.21946978569030762</v>
      </c>
      <c r="K11340" s="9">
        <v>0</v>
      </c>
      <c r="L11340" s="9">
        <v>44.787406921386719</v>
      </c>
    </row>
    <row r="11341" spans="1:12" x14ac:dyDescent="0.25">
      <c r="A11341" s="5" t="str">
        <f t="shared" si="177"/>
        <v>1SublapSCEN10212</v>
      </c>
      <c r="B11341" s="9">
        <v>1</v>
      </c>
      <c r="C11341" t="s">
        <v>133</v>
      </c>
      <c r="D11341" s="3" t="s">
        <v>145</v>
      </c>
      <c r="E11341" s="9">
        <v>1</v>
      </c>
      <c r="F11341" s="9">
        <v>0</v>
      </c>
      <c r="G11341" s="9">
        <v>2</v>
      </c>
      <c r="H11341" s="9">
        <v>12</v>
      </c>
      <c r="I11341" s="9">
        <v>0.12824119627475739</v>
      </c>
      <c r="J11341" s="9">
        <v>0.12824119627475739</v>
      </c>
      <c r="K11341" s="9">
        <v>0</v>
      </c>
      <c r="L11341" s="9">
        <v>47.961601257324219</v>
      </c>
    </row>
    <row r="11342" spans="1:12" x14ac:dyDescent="0.25">
      <c r="A11342" s="5" t="str">
        <f t="shared" si="177"/>
        <v>1SublapSCEN10213</v>
      </c>
      <c r="B11342" s="9">
        <v>1</v>
      </c>
      <c r="C11342" t="s">
        <v>133</v>
      </c>
      <c r="D11342" s="3" t="s">
        <v>145</v>
      </c>
      <c r="E11342" s="9">
        <v>1</v>
      </c>
      <c r="F11342" s="9">
        <v>0</v>
      </c>
      <c r="G11342" s="9">
        <v>2</v>
      </c>
      <c r="H11342" s="9">
        <v>13</v>
      </c>
      <c r="I11342" s="9">
        <v>9.7666345536708832E-2</v>
      </c>
      <c r="J11342" s="9">
        <v>9.7666345536708832E-2</v>
      </c>
      <c r="K11342" s="9">
        <v>0</v>
      </c>
      <c r="L11342" s="9">
        <v>49.124336242675781</v>
      </c>
    </row>
    <row r="11343" spans="1:12" x14ac:dyDescent="0.25">
      <c r="A11343" s="5" t="str">
        <f t="shared" si="177"/>
        <v>1SublapSCEN10214</v>
      </c>
      <c r="B11343" s="9">
        <v>1</v>
      </c>
      <c r="C11343" t="s">
        <v>133</v>
      </c>
      <c r="D11343" s="3" t="s">
        <v>145</v>
      </c>
      <c r="E11343" s="9">
        <v>1</v>
      </c>
      <c r="F11343" s="9">
        <v>0</v>
      </c>
      <c r="G11343" s="9">
        <v>2</v>
      </c>
      <c r="H11343" s="9">
        <v>14</v>
      </c>
      <c r="I11343" s="9">
        <v>0.14669816195964813</v>
      </c>
      <c r="J11343" s="9">
        <v>0.14669816195964813</v>
      </c>
      <c r="K11343" s="9">
        <v>0</v>
      </c>
      <c r="L11343" s="9">
        <v>50.229595184326172</v>
      </c>
    </row>
    <row r="11344" spans="1:12" x14ac:dyDescent="0.25">
      <c r="A11344" s="5" t="str">
        <f t="shared" si="177"/>
        <v>1SublapSCEN10215</v>
      </c>
      <c r="B11344" s="9">
        <v>1</v>
      </c>
      <c r="C11344" t="s">
        <v>133</v>
      </c>
      <c r="D11344" s="3" t="s">
        <v>145</v>
      </c>
      <c r="E11344" s="9">
        <v>1</v>
      </c>
      <c r="F11344" s="9">
        <v>0</v>
      </c>
      <c r="G11344" s="9">
        <v>2</v>
      </c>
      <c r="H11344" s="9">
        <v>15</v>
      </c>
      <c r="I11344" s="9">
        <v>0.27551111578941345</v>
      </c>
      <c r="J11344" s="9">
        <v>0.27551111578941345</v>
      </c>
      <c r="K11344" s="9">
        <v>0</v>
      </c>
      <c r="L11344" s="9">
        <v>51.011478424072266</v>
      </c>
    </row>
    <row r="11345" spans="1:12" x14ac:dyDescent="0.25">
      <c r="A11345" s="5" t="str">
        <f t="shared" si="177"/>
        <v>1SublapSCEN10216</v>
      </c>
      <c r="B11345" s="9">
        <v>1</v>
      </c>
      <c r="C11345" t="s">
        <v>133</v>
      </c>
      <c r="D11345" s="3" t="s">
        <v>145</v>
      </c>
      <c r="E11345" s="9">
        <v>1</v>
      </c>
      <c r="F11345" s="9">
        <v>0</v>
      </c>
      <c r="G11345" s="9">
        <v>2</v>
      </c>
      <c r="H11345" s="9">
        <v>16</v>
      </c>
      <c r="I11345" s="9">
        <v>0.47876769304275513</v>
      </c>
      <c r="J11345" s="9">
        <v>0.47876769304275513</v>
      </c>
      <c r="K11345" s="9">
        <v>0</v>
      </c>
      <c r="L11345" s="9">
        <v>50.662948608398438</v>
      </c>
    </row>
    <row r="11346" spans="1:12" x14ac:dyDescent="0.25">
      <c r="A11346" s="5" t="str">
        <f t="shared" si="177"/>
        <v>1SublapSCEN10217</v>
      </c>
      <c r="B11346" s="9">
        <v>1</v>
      </c>
      <c r="C11346" t="s">
        <v>133</v>
      </c>
      <c r="D11346" s="3" t="s">
        <v>145</v>
      </c>
      <c r="E11346" s="9">
        <v>1</v>
      </c>
      <c r="F11346" s="9">
        <v>0</v>
      </c>
      <c r="G11346" s="9">
        <v>2</v>
      </c>
      <c r="H11346" s="9">
        <v>17</v>
      </c>
      <c r="I11346" s="9">
        <v>0.75023597478866577</v>
      </c>
      <c r="J11346" s="9">
        <v>0.75023597478866577</v>
      </c>
      <c r="K11346" s="9">
        <v>0</v>
      </c>
      <c r="L11346" s="9">
        <v>51.269618988037109</v>
      </c>
    </row>
    <row r="11347" spans="1:12" x14ac:dyDescent="0.25">
      <c r="A11347" s="5" t="str">
        <f t="shared" si="177"/>
        <v>1SublapSCEN10218</v>
      </c>
      <c r="B11347" s="9">
        <v>1</v>
      </c>
      <c r="C11347" t="s">
        <v>133</v>
      </c>
      <c r="D11347" s="3" t="s">
        <v>145</v>
      </c>
      <c r="E11347" s="9">
        <v>1</v>
      </c>
      <c r="F11347" s="9">
        <v>0</v>
      </c>
      <c r="G11347" s="9">
        <v>2</v>
      </c>
      <c r="H11347" s="9">
        <v>18</v>
      </c>
      <c r="I11347" s="9">
        <v>1.0417418479919434</v>
      </c>
      <c r="J11347" s="9">
        <v>1.0417418479919434</v>
      </c>
      <c r="K11347" s="9">
        <v>0</v>
      </c>
      <c r="L11347" s="9">
        <v>50.765705108642578</v>
      </c>
    </row>
    <row r="11348" spans="1:12" x14ac:dyDescent="0.25">
      <c r="A11348" s="5" t="str">
        <f t="shared" si="177"/>
        <v>1SublapSCEN10219</v>
      </c>
      <c r="B11348" s="9">
        <v>1</v>
      </c>
      <c r="C11348" t="s">
        <v>133</v>
      </c>
      <c r="D11348" s="3" t="s">
        <v>145</v>
      </c>
      <c r="E11348" s="9">
        <v>1</v>
      </c>
      <c r="F11348" s="9">
        <v>0</v>
      </c>
      <c r="G11348" s="9">
        <v>2</v>
      </c>
      <c r="H11348" s="9">
        <v>19</v>
      </c>
      <c r="I11348" s="9">
        <v>1.1723146438598633</v>
      </c>
      <c r="J11348" s="9">
        <v>1.1723146438598633</v>
      </c>
      <c r="K11348" s="9">
        <v>0</v>
      </c>
      <c r="L11348" s="9">
        <v>48.900749206542969</v>
      </c>
    </row>
    <row r="11349" spans="1:12" x14ac:dyDescent="0.25">
      <c r="A11349" s="5" t="str">
        <f t="shared" si="177"/>
        <v>1SublapSCEN10220</v>
      </c>
      <c r="B11349" s="9">
        <v>1</v>
      </c>
      <c r="C11349" t="s">
        <v>133</v>
      </c>
      <c r="D11349" s="3" t="s">
        <v>145</v>
      </c>
      <c r="E11349" s="9">
        <v>1</v>
      </c>
      <c r="F11349" s="9">
        <v>0</v>
      </c>
      <c r="G11349" s="9">
        <v>2</v>
      </c>
      <c r="H11349" s="9">
        <v>20</v>
      </c>
      <c r="I11349" s="9">
        <v>1.1972254514694214</v>
      </c>
      <c r="J11349" s="9">
        <v>1.1972254514694214</v>
      </c>
      <c r="K11349" s="9">
        <v>0</v>
      </c>
      <c r="L11349" s="9">
        <v>47.704448699951172</v>
      </c>
    </row>
    <row r="11350" spans="1:12" x14ac:dyDescent="0.25">
      <c r="A11350" s="5" t="str">
        <f t="shared" si="177"/>
        <v>1SublapSCEN10221</v>
      </c>
      <c r="B11350" s="9">
        <v>1</v>
      </c>
      <c r="C11350" t="s">
        <v>133</v>
      </c>
      <c r="D11350" s="3" t="s">
        <v>145</v>
      </c>
      <c r="E11350" s="9">
        <v>1</v>
      </c>
      <c r="F11350" s="9">
        <v>0</v>
      </c>
      <c r="G11350" s="9">
        <v>2</v>
      </c>
      <c r="H11350" s="9">
        <v>21</v>
      </c>
      <c r="I11350" s="9">
        <v>1.1842582225799561</v>
      </c>
      <c r="J11350" s="9">
        <v>1.1842582225799561</v>
      </c>
      <c r="K11350" s="9">
        <v>0</v>
      </c>
      <c r="L11350" s="9">
        <v>46.688224792480469</v>
      </c>
    </row>
    <row r="11351" spans="1:12" x14ac:dyDescent="0.25">
      <c r="A11351" s="5" t="str">
        <f t="shared" si="177"/>
        <v>1SublapSCEN10222</v>
      </c>
      <c r="B11351" s="9">
        <v>1</v>
      </c>
      <c r="C11351" t="s">
        <v>133</v>
      </c>
      <c r="D11351" s="3" t="s">
        <v>145</v>
      </c>
      <c r="E11351" s="9">
        <v>1</v>
      </c>
      <c r="F11351" s="9">
        <v>0</v>
      </c>
      <c r="G11351" s="9">
        <v>2</v>
      </c>
      <c r="H11351" s="9">
        <v>22</v>
      </c>
      <c r="I11351" s="9">
        <v>1.1147869825363159</v>
      </c>
      <c r="J11351" s="9">
        <v>1.1147869825363159</v>
      </c>
      <c r="K11351" s="9">
        <v>0</v>
      </c>
      <c r="L11351" s="9">
        <v>45.835056304931641</v>
      </c>
    </row>
    <row r="11352" spans="1:12" x14ac:dyDescent="0.25">
      <c r="A11352" s="5" t="str">
        <f t="shared" si="177"/>
        <v>1SublapSCEN10223</v>
      </c>
      <c r="B11352" s="9">
        <v>1</v>
      </c>
      <c r="C11352" t="s">
        <v>133</v>
      </c>
      <c r="D11352" s="3" t="s">
        <v>145</v>
      </c>
      <c r="E11352" s="9">
        <v>1</v>
      </c>
      <c r="F11352" s="9">
        <v>0</v>
      </c>
      <c r="G11352" s="9">
        <v>2</v>
      </c>
      <c r="H11352" s="9">
        <v>23</v>
      </c>
      <c r="I11352" s="9">
        <v>1.0191942453384399</v>
      </c>
      <c r="J11352" s="9">
        <v>1.0191942453384399</v>
      </c>
      <c r="K11352" s="9">
        <v>0</v>
      </c>
      <c r="L11352" s="9">
        <v>44.943981170654297</v>
      </c>
    </row>
    <row r="11353" spans="1:12" x14ac:dyDescent="0.25">
      <c r="A11353" s="5" t="str">
        <f t="shared" si="177"/>
        <v>1SublapSCEN10224</v>
      </c>
      <c r="B11353" s="9">
        <v>1</v>
      </c>
      <c r="C11353" t="s">
        <v>133</v>
      </c>
      <c r="D11353" s="3" t="s">
        <v>145</v>
      </c>
      <c r="E11353" s="9">
        <v>1</v>
      </c>
      <c r="F11353" s="9">
        <v>0</v>
      </c>
      <c r="G11353" s="9">
        <v>2</v>
      </c>
      <c r="H11353" s="9">
        <v>24</v>
      </c>
      <c r="I11353" s="9">
        <v>0.89360696077346802</v>
      </c>
      <c r="J11353" s="9">
        <v>0.89360696077346802</v>
      </c>
      <c r="K11353" s="9">
        <v>0</v>
      </c>
      <c r="L11353" s="9">
        <v>44.422019958496094</v>
      </c>
    </row>
    <row r="11354" spans="1:12" x14ac:dyDescent="0.25">
      <c r="A11354" s="5" t="str">
        <f t="shared" si="177"/>
        <v>1SublapSCEN10101</v>
      </c>
      <c r="B11354" s="9">
        <v>1</v>
      </c>
      <c r="C11354" t="s">
        <v>133</v>
      </c>
      <c r="D11354" t="s">
        <v>145</v>
      </c>
      <c r="E11354" s="9">
        <v>1</v>
      </c>
      <c r="F11354" s="9">
        <v>0</v>
      </c>
      <c r="G11354" s="9">
        <v>10</v>
      </c>
      <c r="H11354" s="9">
        <v>1</v>
      </c>
      <c r="I11354" s="9">
        <v>0.83209496736526489</v>
      </c>
      <c r="J11354" s="9">
        <v>0.83209496736526489</v>
      </c>
      <c r="K11354" s="9">
        <v>0</v>
      </c>
      <c r="L11354" s="9">
        <v>42.196708679199219</v>
      </c>
    </row>
    <row r="11355" spans="1:12" x14ac:dyDescent="0.25">
      <c r="A11355" s="5" t="str">
        <f t="shared" si="177"/>
        <v>1SublapSCEN10102</v>
      </c>
      <c r="B11355" s="9">
        <v>1</v>
      </c>
      <c r="C11355" t="s">
        <v>133</v>
      </c>
      <c r="D11355" t="s">
        <v>145</v>
      </c>
      <c r="E11355" s="9">
        <v>1</v>
      </c>
      <c r="F11355" s="9">
        <v>0</v>
      </c>
      <c r="G11355" s="9">
        <v>10</v>
      </c>
      <c r="H11355" s="9">
        <v>2</v>
      </c>
      <c r="I11355" s="9">
        <v>0.77849805355072021</v>
      </c>
      <c r="J11355" s="9">
        <v>0.77849805355072021</v>
      </c>
      <c r="K11355" s="9">
        <v>0</v>
      </c>
      <c r="L11355" s="9">
        <v>41.107166290283203</v>
      </c>
    </row>
    <row r="11356" spans="1:12" x14ac:dyDescent="0.25">
      <c r="A11356" s="5" t="str">
        <f t="shared" si="177"/>
        <v>1SublapSCEN10103</v>
      </c>
      <c r="B11356" s="9">
        <v>1</v>
      </c>
      <c r="C11356" t="s">
        <v>133</v>
      </c>
      <c r="D11356" t="s">
        <v>145</v>
      </c>
      <c r="E11356" s="9">
        <v>1</v>
      </c>
      <c r="F11356" s="9">
        <v>0</v>
      </c>
      <c r="G11356" s="9">
        <v>10</v>
      </c>
      <c r="H11356" s="9">
        <v>3</v>
      </c>
      <c r="I11356" s="9">
        <v>0.75092273950576782</v>
      </c>
      <c r="J11356" s="9">
        <v>0.75092273950576782</v>
      </c>
      <c r="K11356" s="9">
        <v>0</v>
      </c>
      <c r="L11356" s="9">
        <v>40.223369598388672</v>
      </c>
    </row>
    <row r="11357" spans="1:12" x14ac:dyDescent="0.25">
      <c r="A11357" s="5" t="str">
        <f t="shared" si="177"/>
        <v>1SublapSCEN10104</v>
      </c>
      <c r="B11357" s="9">
        <v>1</v>
      </c>
      <c r="C11357" t="s">
        <v>133</v>
      </c>
      <c r="D11357" t="s">
        <v>145</v>
      </c>
      <c r="E11357" s="9">
        <v>1</v>
      </c>
      <c r="F11357" s="9">
        <v>0</v>
      </c>
      <c r="G11357" s="9">
        <v>10</v>
      </c>
      <c r="H11357" s="9">
        <v>4</v>
      </c>
      <c r="I11357" s="9">
        <v>0.74730676412582397</v>
      </c>
      <c r="J11357" s="9">
        <v>0.74730676412582397</v>
      </c>
      <c r="K11357" s="9">
        <v>0</v>
      </c>
      <c r="L11357" s="9">
        <v>38.598827362060547</v>
      </c>
    </row>
    <row r="11358" spans="1:12" x14ac:dyDescent="0.25">
      <c r="A11358" s="5" t="str">
        <f t="shared" si="177"/>
        <v>1SublapSCEN10105</v>
      </c>
      <c r="B11358" s="9">
        <v>1</v>
      </c>
      <c r="C11358" t="s">
        <v>133</v>
      </c>
      <c r="D11358" t="s">
        <v>145</v>
      </c>
      <c r="E11358" s="9">
        <v>1</v>
      </c>
      <c r="F11358" s="9">
        <v>0</v>
      </c>
      <c r="G11358" s="9">
        <v>10</v>
      </c>
      <c r="H11358" s="9">
        <v>5</v>
      </c>
      <c r="I11358" s="9">
        <v>0.77346068620681763</v>
      </c>
      <c r="J11358" s="9">
        <v>0.77346068620681763</v>
      </c>
      <c r="K11358" s="9">
        <v>0</v>
      </c>
      <c r="L11358" s="9">
        <v>37.705253601074219</v>
      </c>
    </row>
    <row r="11359" spans="1:12" x14ac:dyDescent="0.25">
      <c r="A11359" s="5" t="str">
        <f t="shared" si="177"/>
        <v>1SublapSCEN10106</v>
      </c>
      <c r="B11359" s="9">
        <v>1</v>
      </c>
      <c r="C11359" t="s">
        <v>133</v>
      </c>
      <c r="D11359" t="s">
        <v>145</v>
      </c>
      <c r="E11359" s="9">
        <v>1</v>
      </c>
      <c r="F11359" s="9">
        <v>0</v>
      </c>
      <c r="G11359" s="9">
        <v>10</v>
      </c>
      <c r="H11359" s="9">
        <v>6</v>
      </c>
      <c r="I11359" s="9">
        <v>0.83335459232330322</v>
      </c>
      <c r="J11359" s="9">
        <v>0.83335459232330322</v>
      </c>
      <c r="K11359" s="9">
        <v>0</v>
      </c>
      <c r="L11359" s="9">
        <v>37.313007354736328</v>
      </c>
    </row>
    <row r="11360" spans="1:12" x14ac:dyDescent="0.25">
      <c r="A11360" s="5" t="str">
        <f t="shared" si="177"/>
        <v>1SublapSCEN10107</v>
      </c>
      <c r="B11360" s="9">
        <v>1</v>
      </c>
      <c r="C11360" t="s">
        <v>133</v>
      </c>
      <c r="D11360" t="s">
        <v>145</v>
      </c>
      <c r="E11360" s="9">
        <v>1</v>
      </c>
      <c r="F11360" s="9">
        <v>0</v>
      </c>
      <c r="G11360" s="9">
        <v>10</v>
      </c>
      <c r="H11360" s="9">
        <v>7</v>
      </c>
      <c r="I11360" s="9">
        <v>0.93085920810699463</v>
      </c>
      <c r="J11360" s="9">
        <v>0.93085920810699463</v>
      </c>
      <c r="K11360" s="9">
        <v>0</v>
      </c>
      <c r="L11360" s="9">
        <v>37.301986694335938</v>
      </c>
    </row>
    <row r="11361" spans="1:12" x14ac:dyDescent="0.25">
      <c r="A11361" s="5" t="str">
        <f t="shared" si="177"/>
        <v>1SublapSCEN10108</v>
      </c>
      <c r="B11361" s="9">
        <v>1</v>
      </c>
      <c r="C11361" t="s">
        <v>133</v>
      </c>
      <c r="D11361" t="s">
        <v>145</v>
      </c>
      <c r="E11361" s="9">
        <v>1</v>
      </c>
      <c r="F11361" s="9">
        <v>0</v>
      </c>
      <c r="G11361" s="9">
        <v>10</v>
      </c>
      <c r="H11361" s="9">
        <v>8</v>
      </c>
      <c r="I11361" s="9">
        <v>0.89180284738540649</v>
      </c>
      <c r="J11361" s="9">
        <v>0.89180284738540649</v>
      </c>
      <c r="K11361" s="9">
        <v>0</v>
      </c>
      <c r="L11361" s="9">
        <v>36.735206604003906</v>
      </c>
    </row>
    <row r="11362" spans="1:12" x14ac:dyDescent="0.25">
      <c r="A11362" s="5" t="str">
        <f t="shared" si="177"/>
        <v>1SublapSCEN10109</v>
      </c>
      <c r="B11362" s="9">
        <v>1</v>
      </c>
      <c r="C11362" t="s">
        <v>133</v>
      </c>
      <c r="D11362" t="s">
        <v>145</v>
      </c>
      <c r="E11362" s="9">
        <v>1</v>
      </c>
      <c r="F11362" s="9">
        <v>0</v>
      </c>
      <c r="G11362" s="9">
        <v>10</v>
      </c>
      <c r="H11362" s="9">
        <v>9</v>
      </c>
      <c r="I11362" s="9">
        <v>0.64959114789962769</v>
      </c>
      <c r="J11362" s="9">
        <v>0.64959114789962769</v>
      </c>
      <c r="K11362" s="9">
        <v>0</v>
      </c>
      <c r="L11362" s="9">
        <v>36.774612426757813</v>
      </c>
    </row>
    <row r="11363" spans="1:12" x14ac:dyDescent="0.25">
      <c r="A11363" s="5" t="str">
        <f t="shared" si="177"/>
        <v>1SublapSCEN101010</v>
      </c>
      <c r="B11363" s="9">
        <v>1</v>
      </c>
      <c r="C11363" t="s">
        <v>133</v>
      </c>
      <c r="D11363" t="s">
        <v>145</v>
      </c>
      <c r="E11363" s="9">
        <v>1</v>
      </c>
      <c r="F11363" s="9">
        <v>0</v>
      </c>
      <c r="G11363" s="9">
        <v>10</v>
      </c>
      <c r="H11363" s="9">
        <v>10</v>
      </c>
      <c r="I11363" s="9">
        <v>0.43728476762771606</v>
      </c>
      <c r="J11363" s="9">
        <v>0.43728476762771606</v>
      </c>
      <c r="K11363" s="9">
        <v>0</v>
      </c>
      <c r="L11363" s="9">
        <v>38.407150268554688</v>
      </c>
    </row>
    <row r="11364" spans="1:12" x14ac:dyDescent="0.25">
      <c r="A11364" s="5" t="str">
        <f t="shared" si="177"/>
        <v>1SublapSCEN101011</v>
      </c>
      <c r="B11364" s="9">
        <v>1</v>
      </c>
      <c r="C11364" t="s">
        <v>133</v>
      </c>
      <c r="D11364" t="s">
        <v>145</v>
      </c>
      <c r="E11364" s="9">
        <v>1</v>
      </c>
      <c r="F11364" s="9">
        <v>0</v>
      </c>
      <c r="G11364" s="9">
        <v>10</v>
      </c>
      <c r="H11364" s="9">
        <v>11</v>
      </c>
      <c r="I11364" s="9">
        <v>0.27170565724372864</v>
      </c>
      <c r="J11364" s="9">
        <v>0.27170565724372864</v>
      </c>
      <c r="K11364" s="9">
        <v>0</v>
      </c>
      <c r="L11364" s="9">
        <v>39.5718994140625</v>
      </c>
    </row>
    <row r="11365" spans="1:12" x14ac:dyDescent="0.25">
      <c r="A11365" s="5" t="str">
        <f t="shared" si="177"/>
        <v>1SublapSCEN101012</v>
      </c>
      <c r="B11365" s="9">
        <v>1</v>
      </c>
      <c r="C11365" t="s">
        <v>133</v>
      </c>
      <c r="D11365" t="s">
        <v>145</v>
      </c>
      <c r="E11365" s="9">
        <v>1</v>
      </c>
      <c r="F11365" s="9">
        <v>0</v>
      </c>
      <c r="G11365" s="9">
        <v>10</v>
      </c>
      <c r="H11365" s="9">
        <v>12</v>
      </c>
      <c r="I11365" s="9">
        <v>0.18725365400314331</v>
      </c>
      <c r="J11365" s="9">
        <v>0.18725365400314331</v>
      </c>
      <c r="K11365" s="9">
        <v>0</v>
      </c>
      <c r="L11365" s="9">
        <v>41.204788208007813</v>
      </c>
    </row>
    <row r="11366" spans="1:12" x14ac:dyDescent="0.25">
      <c r="A11366" s="5" t="str">
        <f t="shared" si="177"/>
        <v>1SublapSCEN101013</v>
      </c>
      <c r="B11366" s="9">
        <v>1</v>
      </c>
      <c r="C11366" t="s">
        <v>133</v>
      </c>
      <c r="D11366" t="s">
        <v>145</v>
      </c>
      <c r="E11366" s="9">
        <v>1</v>
      </c>
      <c r="F11366" s="9">
        <v>0</v>
      </c>
      <c r="G11366" s="9">
        <v>10</v>
      </c>
      <c r="H11366" s="9">
        <v>13</v>
      </c>
      <c r="I11366" s="9">
        <v>0.15583465993404388</v>
      </c>
      <c r="J11366" s="9">
        <v>0.15583465993404388</v>
      </c>
      <c r="K11366" s="9">
        <v>0</v>
      </c>
      <c r="L11366" s="9">
        <v>43.428340911865234</v>
      </c>
    </row>
    <row r="11367" spans="1:12" x14ac:dyDescent="0.25">
      <c r="A11367" s="5" t="str">
        <f t="shared" si="177"/>
        <v>1SublapSCEN101014</v>
      </c>
      <c r="B11367" s="9">
        <v>1</v>
      </c>
      <c r="C11367" t="s">
        <v>133</v>
      </c>
      <c r="D11367" t="s">
        <v>145</v>
      </c>
      <c r="E11367" s="9">
        <v>1</v>
      </c>
      <c r="F11367" s="9">
        <v>0</v>
      </c>
      <c r="G11367" s="9">
        <v>10</v>
      </c>
      <c r="H11367" s="9">
        <v>14</v>
      </c>
      <c r="I11367" s="9">
        <v>0.20971882343292236</v>
      </c>
      <c r="J11367" s="9">
        <v>0.20971882343292236</v>
      </c>
      <c r="K11367" s="9">
        <v>0</v>
      </c>
      <c r="L11367" s="9">
        <v>44.561862945556641</v>
      </c>
    </row>
    <row r="11368" spans="1:12" x14ac:dyDescent="0.25">
      <c r="A11368" s="5" t="str">
        <f t="shared" si="177"/>
        <v>1SublapSCEN101015</v>
      </c>
      <c r="B11368" s="9">
        <v>1</v>
      </c>
      <c r="C11368" t="s">
        <v>133</v>
      </c>
      <c r="D11368" t="s">
        <v>145</v>
      </c>
      <c r="E11368" s="9">
        <v>1</v>
      </c>
      <c r="F11368" s="9">
        <v>0</v>
      </c>
      <c r="G11368" s="9">
        <v>10</v>
      </c>
      <c r="H11368" s="9">
        <v>15</v>
      </c>
      <c r="I11368" s="9">
        <v>0.34600070118904114</v>
      </c>
      <c r="J11368" s="9">
        <v>0.34600070118904114</v>
      </c>
      <c r="K11368" s="9">
        <v>0</v>
      </c>
      <c r="L11368" s="9">
        <v>45.562129974365234</v>
      </c>
    </row>
    <row r="11369" spans="1:12" x14ac:dyDescent="0.25">
      <c r="A11369" s="5" t="str">
        <f t="shared" si="177"/>
        <v>1SublapSCEN101016</v>
      </c>
      <c r="B11369" s="9">
        <v>1</v>
      </c>
      <c r="C11369" t="s">
        <v>133</v>
      </c>
      <c r="D11369" t="s">
        <v>145</v>
      </c>
      <c r="E11369" s="9">
        <v>1</v>
      </c>
      <c r="F11369" s="9">
        <v>0</v>
      </c>
      <c r="G11369" s="9">
        <v>10</v>
      </c>
      <c r="H11369" s="9">
        <v>16</v>
      </c>
      <c r="I11369" s="9">
        <v>0.55895012617111206</v>
      </c>
      <c r="J11369" s="9">
        <v>0.55895012617111206</v>
      </c>
      <c r="K11369" s="9">
        <v>0</v>
      </c>
      <c r="L11369" s="9">
        <v>46.37158203125</v>
      </c>
    </row>
    <row r="11370" spans="1:12" x14ac:dyDescent="0.25">
      <c r="A11370" s="5" t="str">
        <f t="shared" si="177"/>
        <v>1SublapSCEN101017</v>
      </c>
      <c r="B11370" s="9">
        <v>1</v>
      </c>
      <c r="C11370" t="s">
        <v>133</v>
      </c>
      <c r="D11370" t="s">
        <v>145</v>
      </c>
      <c r="E11370" s="9">
        <v>1</v>
      </c>
      <c r="F11370" s="9">
        <v>0</v>
      </c>
      <c r="G11370" s="9">
        <v>10</v>
      </c>
      <c r="H11370" s="9">
        <v>17</v>
      </c>
      <c r="I11370" s="9">
        <v>0.83893758058547974</v>
      </c>
      <c r="J11370" s="9">
        <v>0.83893758058547974</v>
      </c>
      <c r="K11370" s="9">
        <v>0</v>
      </c>
      <c r="L11370" s="9">
        <v>46.644268035888672</v>
      </c>
    </row>
    <row r="11371" spans="1:12" x14ac:dyDescent="0.25">
      <c r="A11371" s="5" t="str">
        <f t="shared" si="177"/>
        <v>1SublapSCEN101018</v>
      </c>
      <c r="B11371" s="9">
        <v>1</v>
      </c>
      <c r="C11371" t="s">
        <v>133</v>
      </c>
      <c r="D11371" t="s">
        <v>145</v>
      </c>
      <c r="E11371" s="9">
        <v>1</v>
      </c>
      <c r="F11371" s="9">
        <v>0</v>
      </c>
      <c r="G11371" s="9">
        <v>10</v>
      </c>
      <c r="H11371" s="9">
        <v>18</v>
      </c>
      <c r="I11371" s="9">
        <v>1.1303368806838989</v>
      </c>
      <c r="J11371" s="9">
        <v>1.1303368806838989</v>
      </c>
      <c r="K11371" s="9">
        <v>0</v>
      </c>
      <c r="L11371" s="9">
        <v>45.792655944824219</v>
      </c>
    </row>
    <row r="11372" spans="1:12" x14ac:dyDescent="0.25">
      <c r="A11372" s="5" t="str">
        <f t="shared" si="177"/>
        <v>1SublapSCEN101019</v>
      </c>
      <c r="B11372" s="9">
        <v>1</v>
      </c>
      <c r="C11372" t="s">
        <v>133</v>
      </c>
      <c r="D11372" t="s">
        <v>145</v>
      </c>
      <c r="E11372" s="9">
        <v>1</v>
      </c>
      <c r="F11372" s="9">
        <v>0</v>
      </c>
      <c r="G11372" s="9">
        <v>10</v>
      </c>
      <c r="H11372" s="9">
        <v>19</v>
      </c>
      <c r="I11372" s="9">
        <v>1.2442823648452759</v>
      </c>
      <c r="J11372" s="9">
        <v>1.2442823648452759</v>
      </c>
      <c r="K11372" s="9">
        <v>0</v>
      </c>
      <c r="L11372" s="9">
        <v>44.088905334472656</v>
      </c>
    </row>
    <row r="11373" spans="1:12" x14ac:dyDescent="0.25">
      <c r="A11373" s="5" t="str">
        <f t="shared" si="177"/>
        <v>1SublapSCEN101020</v>
      </c>
      <c r="B11373" s="9">
        <v>1</v>
      </c>
      <c r="C11373" t="s">
        <v>133</v>
      </c>
      <c r="D11373" t="s">
        <v>145</v>
      </c>
      <c r="E11373" s="9">
        <v>1</v>
      </c>
      <c r="F11373" s="9">
        <v>0</v>
      </c>
      <c r="G11373" s="9">
        <v>10</v>
      </c>
      <c r="H11373" s="9">
        <v>20</v>
      </c>
      <c r="I11373" s="9">
        <v>1.2522881031036377</v>
      </c>
      <c r="J11373" s="9">
        <v>1.2522881031036377</v>
      </c>
      <c r="K11373" s="9">
        <v>0</v>
      </c>
      <c r="L11373" s="9">
        <v>42.490768432617188</v>
      </c>
    </row>
    <row r="11374" spans="1:12" x14ac:dyDescent="0.25">
      <c r="A11374" s="5" t="str">
        <f t="shared" si="177"/>
        <v>1SublapSCEN101021</v>
      </c>
      <c r="B11374" s="9">
        <v>1</v>
      </c>
      <c r="C11374" t="s">
        <v>133</v>
      </c>
      <c r="D11374" t="s">
        <v>145</v>
      </c>
      <c r="E11374" s="9">
        <v>1</v>
      </c>
      <c r="F11374" s="9">
        <v>0</v>
      </c>
      <c r="G11374" s="9">
        <v>10</v>
      </c>
      <c r="H11374" s="9">
        <v>21</v>
      </c>
      <c r="I11374" s="9">
        <v>1.230988621711731</v>
      </c>
      <c r="J11374" s="9">
        <v>1.230988621711731</v>
      </c>
      <c r="K11374" s="9">
        <v>0</v>
      </c>
      <c r="L11374" s="9">
        <v>41.167804718017578</v>
      </c>
    </row>
    <row r="11375" spans="1:12" x14ac:dyDescent="0.25">
      <c r="A11375" s="5" t="str">
        <f t="shared" si="177"/>
        <v>1SublapSCEN101022</v>
      </c>
      <c r="B11375" s="9">
        <v>1</v>
      </c>
      <c r="C11375" t="s">
        <v>133</v>
      </c>
      <c r="D11375" t="s">
        <v>145</v>
      </c>
      <c r="E11375" s="9">
        <v>1</v>
      </c>
      <c r="F11375" s="9">
        <v>0</v>
      </c>
      <c r="G11375" s="9">
        <v>10</v>
      </c>
      <c r="H11375" s="9">
        <v>22</v>
      </c>
      <c r="I11375" s="9">
        <v>1.1592289209365845</v>
      </c>
      <c r="J11375" s="9">
        <v>1.1592289209365845</v>
      </c>
      <c r="K11375" s="9">
        <v>0</v>
      </c>
      <c r="L11375" s="9">
        <v>40.470012664794922</v>
      </c>
    </row>
    <row r="11376" spans="1:12" x14ac:dyDescent="0.25">
      <c r="A11376" s="5" t="str">
        <f t="shared" si="177"/>
        <v>1SublapSCEN101023</v>
      </c>
      <c r="B11376" s="9">
        <v>1</v>
      </c>
      <c r="C11376" t="s">
        <v>133</v>
      </c>
      <c r="D11376" t="s">
        <v>145</v>
      </c>
      <c r="E11376" s="9">
        <v>1</v>
      </c>
      <c r="F11376" s="9">
        <v>0</v>
      </c>
      <c r="G11376" s="9">
        <v>10</v>
      </c>
      <c r="H11376" s="9">
        <v>23</v>
      </c>
      <c r="I11376" s="9">
        <v>1.0625003576278687</v>
      </c>
      <c r="J11376" s="9">
        <v>1.0625003576278687</v>
      </c>
      <c r="K11376" s="9">
        <v>0</v>
      </c>
      <c r="L11376" s="9">
        <v>39.169097900390625</v>
      </c>
    </row>
    <row r="11377" spans="1:12" x14ac:dyDescent="0.25">
      <c r="A11377" s="5" t="str">
        <f t="shared" si="177"/>
        <v>1SublapSCEN101024</v>
      </c>
      <c r="B11377" s="9">
        <v>1</v>
      </c>
      <c r="C11377" t="s">
        <v>133</v>
      </c>
      <c r="D11377" t="s">
        <v>145</v>
      </c>
      <c r="E11377" s="9">
        <v>1</v>
      </c>
      <c r="F11377" s="9">
        <v>0</v>
      </c>
      <c r="G11377" s="9">
        <v>10</v>
      </c>
      <c r="H11377" s="9">
        <v>24</v>
      </c>
      <c r="I11377" s="9">
        <v>0.9337620735168457</v>
      </c>
      <c r="J11377" s="9">
        <v>0.9337620735168457</v>
      </c>
      <c r="K11377" s="9">
        <v>0</v>
      </c>
      <c r="L11377" s="9">
        <v>38.140121459960938</v>
      </c>
    </row>
    <row r="11378" spans="1:12" x14ac:dyDescent="0.25">
      <c r="A11378" s="5" t="str">
        <f t="shared" si="177"/>
        <v>1SublapSCEN1121</v>
      </c>
      <c r="B11378" s="9">
        <v>1</v>
      </c>
      <c r="C11378" t="s">
        <v>133</v>
      </c>
      <c r="D11378" t="s">
        <v>145</v>
      </c>
      <c r="E11378" s="9">
        <v>1</v>
      </c>
      <c r="F11378" s="9">
        <v>1</v>
      </c>
      <c r="G11378" s="9">
        <v>2</v>
      </c>
      <c r="H11378" s="9">
        <v>1</v>
      </c>
      <c r="I11378" s="9">
        <v>0.80813080072402954</v>
      </c>
      <c r="J11378" s="9">
        <v>0.80813080072402954</v>
      </c>
      <c r="K11378" s="9">
        <v>0</v>
      </c>
      <c r="L11378" s="9">
        <v>42.381641387939453</v>
      </c>
    </row>
    <row r="11379" spans="1:12" x14ac:dyDescent="0.25">
      <c r="A11379" s="5" t="str">
        <f t="shared" si="177"/>
        <v>1SublapSCEN1122</v>
      </c>
      <c r="B11379" s="9">
        <v>1</v>
      </c>
      <c r="C11379" t="s">
        <v>133</v>
      </c>
      <c r="D11379" t="s">
        <v>145</v>
      </c>
      <c r="E11379" s="9">
        <v>1</v>
      </c>
      <c r="F11379" s="9">
        <v>1</v>
      </c>
      <c r="G11379" s="9">
        <v>2</v>
      </c>
      <c r="H11379" s="9">
        <v>2</v>
      </c>
      <c r="I11379" s="9">
        <v>0.75451856851577759</v>
      </c>
      <c r="J11379" s="9">
        <v>0.75451856851577759</v>
      </c>
      <c r="K11379" s="9">
        <v>0</v>
      </c>
      <c r="L11379" s="9">
        <v>41.820964813232422</v>
      </c>
    </row>
    <row r="11380" spans="1:12" x14ac:dyDescent="0.25">
      <c r="A11380" s="5" t="str">
        <f t="shared" si="177"/>
        <v>1SublapSCEN1123</v>
      </c>
      <c r="B11380" s="9">
        <v>1</v>
      </c>
      <c r="C11380" t="s">
        <v>133</v>
      </c>
      <c r="D11380" t="s">
        <v>145</v>
      </c>
      <c r="E11380" s="9">
        <v>1</v>
      </c>
      <c r="F11380" s="9">
        <v>1</v>
      </c>
      <c r="G11380" s="9">
        <v>2</v>
      </c>
      <c r="H11380" s="9">
        <v>3</v>
      </c>
      <c r="I11380" s="9">
        <v>0.72639983892440796</v>
      </c>
      <c r="J11380" s="9">
        <v>0.72639983892440796</v>
      </c>
      <c r="K11380" s="9">
        <v>0</v>
      </c>
      <c r="L11380" s="9">
        <v>40.747596740722656</v>
      </c>
    </row>
    <row r="11381" spans="1:12" x14ac:dyDescent="0.25">
      <c r="A11381" s="5" t="str">
        <f t="shared" si="177"/>
        <v>1SublapSCEN1124</v>
      </c>
      <c r="B11381" s="9">
        <v>1</v>
      </c>
      <c r="C11381" t="s">
        <v>133</v>
      </c>
      <c r="D11381" t="s">
        <v>145</v>
      </c>
      <c r="E11381" s="9">
        <v>1</v>
      </c>
      <c r="F11381" s="9">
        <v>1</v>
      </c>
      <c r="G11381" s="9">
        <v>2</v>
      </c>
      <c r="H11381" s="9">
        <v>4</v>
      </c>
      <c r="I11381" s="9">
        <v>0.72093033790588379</v>
      </c>
      <c r="J11381" s="9">
        <v>0.72093033790588379</v>
      </c>
      <c r="K11381" s="9">
        <v>0</v>
      </c>
      <c r="L11381" s="9">
        <v>39.343120574951172</v>
      </c>
    </row>
    <row r="11382" spans="1:12" x14ac:dyDescent="0.25">
      <c r="A11382" s="5" t="str">
        <f t="shared" si="177"/>
        <v>1SublapSCEN1125</v>
      </c>
      <c r="B11382" s="9">
        <v>1</v>
      </c>
      <c r="C11382" t="s">
        <v>133</v>
      </c>
      <c r="D11382" t="s">
        <v>145</v>
      </c>
      <c r="E11382" s="9">
        <v>1</v>
      </c>
      <c r="F11382" s="9">
        <v>1</v>
      </c>
      <c r="G11382" s="9">
        <v>2</v>
      </c>
      <c r="H11382" s="9">
        <v>5</v>
      </c>
      <c r="I11382" s="9">
        <v>0.74484550952911377</v>
      </c>
      <c r="J11382" s="9">
        <v>0.74484550952911377</v>
      </c>
      <c r="K11382" s="9">
        <v>0</v>
      </c>
      <c r="L11382" s="9">
        <v>37.729213714599609</v>
      </c>
    </row>
    <row r="11383" spans="1:12" x14ac:dyDescent="0.25">
      <c r="A11383" s="5" t="str">
        <f t="shared" si="177"/>
        <v>1SublapSCEN1126</v>
      </c>
      <c r="B11383" s="9">
        <v>1</v>
      </c>
      <c r="C11383" t="s">
        <v>133</v>
      </c>
      <c r="D11383" t="s">
        <v>145</v>
      </c>
      <c r="E11383" s="9">
        <v>1</v>
      </c>
      <c r="F11383" s="9">
        <v>1</v>
      </c>
      <c r="G11383" s="9">
        <v>2</v>
      </c>
      <c r="H11383" s="9">
        <v>6</v>
      </c>
      <c r="I11383" s="9">
        <v>0.80297315120697021</v>
      </c>
      <c r="J11383" s="9">
        <v>0.80297315120697021</v>
      </c>
      <c r="K11383" s="9">
        <v>0</v>
      </c>
      <c r="L11383" s="9">
        <v>36.776935577392578</v>
      </c>
    </row>
    <row r="11384" spans="1:12" x14ac:dyDescent="0.25">
      <c r="A11384" s="5" t="str">
        <f t="shared" si="177"/>
        <v>1SublapSCEN1127</v>
      </c>
      <c r="B11384" s="9">
        <v>1</v>
      </c>
      <c r="C11384" t="s">
        <v>133</v>
      </c>
      <c r="D11384" t="s">
        <v>145</v>
      </c>
      <c r="E11384" s="9">
        <v>1</v>
      </c>
      <c r="F11384" s="9">
        <v>1</v>
      </c>
      <c r="G11384" s="9">
        <v>2</v>
      </c>
      <c r="H11384" s="9">
        <v>7</v>
      </c>
      <c r="I11384" s="9">
        <v>0.89840453863143921</v>
      </c>
      <c r="J11384" s="9">
        <v>0.89840453863143921</v>
      </c>
      <c r="K11384" s="9">
        <v>0</v>
      </c>
      <c r="L11384" s="9">
        <v>36.552902221679688</v>
      </c>
    </row>
    <row r="11385" spans="1:12" x14ac:dyDescent="0.25">
      <c r="A11385" s="5" t="str">
        <f t="shared" si="177"/>
        <v>1SublapSCEN1128</v>
      </c>
      <c r="B11385" s="9">
        <v>1</v>
      </c>
      <c r="C11385" t="s">
        <v>133</v>
      </c>
      <c r="D11385" t="s">
        <v>145</v>
      </c>
      <c r="E11385" s="9">
        <v>1</v>
      </c>
      <c r="F11385" s="9">
        <v>1</v>
      </c>
      <c r="G11385" s="9">
        <v>2</v>
      </c>
      <c r="H11385" s="9">
        <v>8</v>
      </c>
      <c r="I11385" s="9">
        <v>0.85652506351470947</v>
      </c>
      <c r="J11385" s="9">
        <v>0.85652506351470947</v>
      </c>
      <c r="K11385" s="9">
        <v>0</v>
      </c>
      <c r="L11385" s="9">
        <v>36.671329498291016</v>
      </c>
    </row>
    <row r="11386" spans="1:12" x14ac:dyDescent="0.25">
      <c r="A11386" s="5" t="str">
        <f t="shared" si="177"/>
        <v>1SublapSCEN1129</v>
      </c>
      <c r="B11386" s="9">
        <v>1</v>
      </c>
      <c r="C11386" t="s">
        <v>133</v>
      </c>
      <c r="D11386" t="s">
        <v>145</v>
      </c>
      <c r="E11386" s="9">
        <v>1</v>
      </c>
      <c r="F11386" s="9">
        <v>1</v>
      </c>
      <c r="G11386" s="9">
        <v>2</v>
      </c>
      <c r="H11386" s="9">
        <v>9</v>
      </c>
      <c r="I11386" s="9">
        <v>0.61624109745025635</v>
      </c>
      <c r="J11386" s="9">
        <v>0.61624109745025635</v>
      </c>
      <c r="K11386" s="9">
        <v>0</v>
      </c>
      <c r="L11386" s="9">
        <v>37.702037811279297</v>
      </c>
    </row>
    <row r="11387" spans="1:12" x14ac:dyDescent="0.25">
      <c r="A11387" s="5" t="str">
        <f t="shared" si="177"/>
        <v>1SublapSCEN11210</v>
      </c>
      <c r="B11387" s="9">
        <v>1</v>
      </c>
      <c r="C11387" t="s">
        <v>133</v>
      </c>
      <c r="D11387" t="s">
        <v>145</v>
      </c>
      <c r="E11387" s="9">
        <v>1</v>
      </c>
      <c r="F11387" s="9">
        <v>1</v>
      </c>
      <c r="G11387" s="9">
        <v>2</v>
      </c>
      <c r="H11387" s="9">
        <v>10</v>
      </c>
      <c r="I11387" s="9">
        <v>0.40410065650939941</v>
      </c>
      <c r="J11387" s="9">
        <v>0.40410065650939941</v>
      </c>
      <c r="K11387" s="9">
        <v>0</v>
      </c>
      <c r="L11387" s="9">
        <v>40.709987640380859</v>
      </c>
    </row>
    <row r="11388" spans="1:12" x14ac:dyDescent="0.25">
      <c r="A11388" s="5" t="str">
        <f t="shared" si="177"/>
        <v>1SublapSCEN11211</v>
      </c>
      <c r="B11388" s="9">
        <v>1</v>
      </c>
      <c r="C11388" t="s">
        <v>133</v>
      </c>
      <c r="D11388" t="s">
        <v>145</v>
      </c>
      <c r="E11388" s="9">
        <v>1</v>
      </c>
      <c r="F11388" s="9">
        <v>1</v>
      </c>
      <c r="G11388" s="9">
        <v>2</v>
      </c>
      <c r="H11388" s="9">
        <v>11</v>
      </c>
      <c r="I11388" s="9">
        <v>0.23632241785526276</v>
      </c>
      <c r="J11388" s="9">
        <v>0.23632241785526276</v>
      </c>
      <c r="K11388" s="9">
        <v>0</v>
      </c>
      <c r="L11388" s="9">
        <v>44.125331878662109</v>
      </c>
    </row>
    <row r="11389" spans="1:12" x14ac:dyDescent="0.25">
      <c r="A11389" s="5" t="str">
        <f t="shared" si="177"/>
        <v>1SublapSCEN11212</v>
      </c>
      <c r="B11389" s="9">
        <v>1</v>
      </c>
      <c r="C11389" t="s">
        <v>133</v>
      </c>
      <c r="D11389" t="s">
        <v>145</v>
      </c>
      <c r="E11389" s="9">
        <v>1</v>
      </c>
      <c r="F11389" s="9">
        <v>1</v>
      </c>
      <c r="G11389" s="9">
        <v>2</v>
      </c>
      <c r="H11389" s="9">
        <v>12</v>
      </c>
      <c r="I11389" s="9">
        <v>0.14728012681007385</v>
      </c>
      <c r="J11389" s="9">
        <v>0.14728012681007385</v>
      </c>
      <c r="K11389" s="9">
        <v>0</v>
      </c>
      <c r="L11389" s="9">
        <v>46.855167388916016</v>
      </c>
    </row>
    <row r="11390" spans="1:12" x14ac:dyDescent="0.25">
      <c r="A11390" s="5" t="str">
        <f t="shared" si="177"/>
        <v>1SublapSCEN11213</v>
      </c>
      <c r="B11390" s="9">
        <v>1</v>
      </c>
      <c r="C11390" t="s">
        <v>133</v>
      </c>
      <c r="D11390" t="s">
        <v>145</v>
      </c>
      <c r="E11390" s="9">
        <v>1</v>
      </c>
      <c r="F11390" s="9">
        <v>1</v>
      </c>
      <c r="G11390" s="9">
        <v>2</v>
      </c>
      <c r="H11390" s="9">
        <v>13</v>
      </c>
      <c r="I11390" s="9">
        <v>0.11643292754888535</v>
      </c>
      <c r="J11390" s="9">
        <v>0.11643292754888535</v>
      </c>
      <c r="K11390" s="9">
        <v>0</v>
      </c>
      <c r="L11390" s="9">
        <v>48.521259307861328</v>
      </c>
    </row>
    <row r="11391" spans="1:12" x14ac:dyDescent="0.25">
      <c r="A11391" s="5" t="str">
        <f t="shared" si="177"/>
        <v>1SublapSCEN11214</v>
      </c>
      <c r="B11391" s="9">
        <v>1</v>
      </c>
      <c r="C11391" t="s">
        <v>133</v>
      </c>
      <c r="D11391" t="s">
        <v>145</v>
      </c>
      <c r="E11391" s="9">
        <v>1</v>
      </c>
      <c r="F11391" s="9">
        <v>1</v>
      </c>
      <c r="G11391" s="9">
        <v>2</v>
      </c>
      <c r="H11391" s="9">
        <v>14</v>
      </c>
      <c r="I11391" s="9">
        <v>0.16703023016452789</v>
      </c>
      <c r="J11391" s="9">
        <v>0.16703023016452789</v>
      </c>
      <c r="K11391" s="9">
        <v>0</v>
      </c>
      <c r="L11391" s="9">
        <v>48.781379699707031</v>
      </c>
    </row>
    <row r="11392" spans="1:12" x14ac:dyDescent="0.25">
      <c r="A11392" s="5" t="str">
        <f t="shared" si="177"/>
        <v>1SublapSCEN11215</v>
      </c>
      <c r="B11392" s="9">
        <v>1</v>
      </c>
      <c r="C11392" t="s">
        <v>133</v>
      </c>
      <c r="D11392" t="s">
        <v>145</v>
      </c>
      <c r="E11392" s="9">
        <v>1</v>
      </c>
      <c r="F11392" s="9">
        <v>1</v>
      </c>
      <c r="G11392" s="9">
        <v>2</v>
      </c>
      <c r="H11392" s="9">
        <v>15</v>
      </c>
      <c r="I11392" s="9">
        <v>0.29825285077095032</v>
      </c>
      <c r="J11392" s="9">
        <v>0.29825285077095032</v>
      </c>
      <c r="K11392" s="9">
        <v>0</v>
      </c>
      <c r="L11392" s="9">
        <v>48.991901397705078</v>
      </c>
    </row>
    <row r="11393" spans="1:12" x14ac:dyDescent="0.25">
      <c r="A11393" s="5" t="str">
        <f t="shared" si="177"/>
        <v>1SublapSCEN11216</v>
      </c>
      <c r="B11393" s="9">
        <v>1</v>
      </c>
      <c r="C11393" t="s">
        <v>133</v>
      </c>
      <c r="D11393" t="s">
        <v>145</v>
      </c>
      <c r="E11393" s="9">
        <v>1</v>
      </c>
      <c r="F11393" s="9">
        <v>1</v>
      </c>
      <c r="G11393" s="9">
        <v>2</v>
      </c>
      <c r="H11393" s="9">
        <v>16</v>
      </c>
      <c r="I11393" s="9">
        <v>0.50463658571243286</v>
      </c>
      <c r="J11393" s="9">
        <v>0.50463658571243286</v>
      </c>
      <c r="K11393" s="9">
        <v>0</v>
      </c>
      <c r="L11393" s="9">
        <v>49.722751617431641</v>
      </c>
    </row>
    <row r="11394" spans="1:12" x14ac:dyDescent="0.25">
      <c r="A11394" s="5" t="str">
        <f t="shared" si="177"/>
        <v>1SublapSCEN11217</v>
      </c>
      <c r="B11394" s="9">
        <v>1</v>
      </c>
      <c r="C11394" t="s">
        <v>133</v>
      </c>
      <c r="D11394" t="s">
        <v>145</v>
      </c>
      <c r="E11394" s="9">
        <v>1</v>
      </c>
      <c r="F11394" s="9">
        <v>1</v>
      </c>
      <c r="G11394" s="9">
        <v>2</v>
      </c>
      <c r="H11394" s="9">
        <v>17</v>
      </c>
      <c r="I11394" s="9">
        <v>0.77885335683822632</v>
      </c>
      <c r="J11394" s="9">
        <v>0.77885335683822632</v>
      </c>
      <c r="K11394" s="9">
        <v>0</v>
      </c>
      <c r="L11394" s="9">
        <v>50.056999206542969</v>
      </c>
    </row>
    <row r="11395" spans="1:12" x14ac:dyDescent="0.25">
      <c r="A11395" s="5" t="str">
        <f t="shared" ref="A11395:A11458" si="178">B11395&amp;C11395&amp;D11395&amp;E11395&amp;F11395&amp;G11395&amp;H11395</f>
        <v>1SublapSCEN11218</v>
      </c>
      <c r="B11395" s="9">
        <v>1</v>
      </c>
      <c r="C11395" t="s">
        <v>133</v>
      </c>
      <c r="D11395" t="s">
        <v>145</v>
      </c>
      <c r="E11395" s="9">
        <v>1</v>
      </c>
      <c r="F11395" s="9">
        <v>1</v>
      </c>
      <c r="G11395" s="9">
        <v>2</v>
      </c>
      <c r="H11395" s="9">
        <v>18</v>
      </c>
      <c r="I11395" s="9">
        <v>1.0703248977661133</v>
      </c>
      <c r="J11395" s="9">
        <v>1.0703248977661133</v>
      </c>
      <c r="K11395" s="9">
        <v>0</v>
      </c>
      <c r="L11395" s="9">
        <v>49.582298278808594</v>
      </c>
    </row>
    <row r="11396" spans="1:12" x14ac:dyDescent="0.25">
      <c r="A11396" s="5" t="str">
        <f t="shared" si="178"/>
        <v>1SublapSCEN11219</v>
      </c>
      <c r="B11396" s="9">
        <v>1</v>
      </c>
      <c r="C11396" t="s">
        <v>133</v>
      </c>
      <c r="D11396" t="s">
        <v>145</v>
      </c>
      <c r="E11396" s="9">
        <v>1</v>
      </c>
      <c r="F11396" s="9">
        <v>1</v>
      </c>
      <c r="G11396" s="9">
        <v>2</v>
      </c>
      <c r="H11396" s="9">
        <v>19</v>
      </c>
      <c r="I11396" s="9">
        <v>1.195533275604248</v>
      </c>
      <c r="J11396" s="9">
        <v>1.195533275604248</v>
      </c>
      <c r="K11396" s="9">
        <v>0</v>
      </c>
      <c r="L11396" s="9">
        <v>47.798011779785156</v>
      </c>
    </row>
    <row r="11397" spans="1:12" x14ac:dyDescent="0.25">
      <c r="A11397" s="5" t="str">
        <f t="shared" si="178"/>
        <v>1SublapSCEN11220</v>
      </c>
      <c r="B11397" s="9">
        <v>1</v>
      </c>
      <c r="C11397" t="s">
        <v>133</v>
      </c>
      <c r="D11397" t="s">
        <v>145</v>
      </c>
      <c r="E11397" s="9">
        <v>1</v>
      </c>
      <c r="F11397" s="9">
        <v>1</v>
      </c>
      <c r="G11397" s="9">
        <v>2</v>
      </c>
      <c r="H11397" s="9">
        <v>20</v>
      </c>
      <c r="I11397" s="9">
        <v>1.2149901390075684</v>
      </c>
      <c r="J11397" s="9">
        <v>1.2149901390075684</v>
      </c>
      <c r="K11397" s="9">
        <v>0</v>
      </c>
      <c r="L11397" s="9">
        <v>46.612552642822266</v>
      </c>
    </row>
    <row r="11398" spans="1:12" x14ac:dyDescent="0.25">
      <c r="A11398" s="5" t="str">
        <f t="shared" si="178"/>
        <v>1SublapSCEN11221</v>
      </c>
      <c r="B11398" s="9">
        <v>1</v>
      </c>
      <c r="C11398" t="s">
        <v>133</v>
      </c>
      <c r="D11398" t="s">
        <v>145</v>
      </c>
      <c r="E11398" s="9">
        <v>1</v>
      </c>
      <c r="F11398" s="9">
        <v>1</v>
      </c>
      <c r="G11398" s="9">
        <v>2</v>
      </c>
      <c r="H11398" s="9">
        <v>21</v>
      </c>
      <c r="I11398" s="9">
        <v>1.1993346214294434</v>
      </c>
      <c r="J11398" s="9">
        <v>1.1993346214294434</v>
      </c>
      <c r="K11398" s="9">
        <v>0</v>
      </c>
      <c r="L11398" s="9">
        <v>45.443088531494141</v>
      </c>
    </row>
    <row r="11399" spans="1:12" x14ac:dyDescent="0.25">
      <c r="A11399" s="5" t="str">
        <f t="shared" si="178"/>
        <v>1SublapSCEN11222</v>
      </c>
      <c r="B11399" s="9">
        <v>1</v>
      </c>
      <c r="C11399" t="s">
        <v>133</v>
      </c>
      <c r="D11399" t="s">
        <v>145</v>
      </c>
      <c r="E11399" s="9">
        <v>1</v>
      </c>
      <c r="F11399" s="9">
        <v>1</v>
      </c>
      <c r="G11399" s="9">
        <v>2</v>
      </c>
      <c r="H11399" s="9">
        <v>22</v>
      </c>
      <c r="I11399" s="9">
        <v>1.1291249990463257</v>
      </c>
      <c r="J11399" s="9">
        <v>1.1291249990463257</v>
      </c>
      <c r="K11399" s="9">
        <v>0</v>
      </c>
      <c r="L11399" s="9">
        <v>44.175807952880859</v>
      </c>
    </row>
    <row r="11400" spans="1:12" x14ac:dyDescent="0.25">
      <c r="A11400" s="5" t="str">
        <f t="shared" si="178"/>
        <v>1SublapSCEN11223</v>
      </c>
      <c r="B11400" s="9">
        <v>1</v>
      </c>
      <c r="C11400" t="s">
        <v>133</v>
      </c>
      <c r="D11400" t="s">
        <v>145</v>
      </c>
      <c r="E11400" s="9">
        <v>1</v>
      </c>
      <c r="F11400" s="9">
        <v>1</v>
      </c>
      <c r="G11400" s="9">
        <v>2</v>
      </c>
      <c r="H11400" s="9">
        <v>23</v>
      </c>
      <c r="I11400" s="9">
        <v>1.0331659317016602</v>
      </c>
      <c r="J11400" s="9">
        <v>1.0331659317016602</v>
      </c>
      <c r="K11400" s="9">
        <v>0</v>
      </c>
      <c r="L11400" s="9">
        <v>42.648490905761719</v>
      </c>
    </row>
    <row r="11401" spans="1:12" x14ac:dyDescent="0.25">
      <c r="A11401" s="5" t="str">
        <f t="shared" si="178"/>
        <v>1SublapSCEN11224</v>
      </c>
      <c r="B11401" s="9">
        <v>1</v>
      </c>
      <c r="C11401" t="s">
        <v>133</v>
      </c>
      <c r="D11401" t="s">
        <v>145</v>
      </c>
      <c r="E11401" s="9">
        <v>1</v>
      </c>
      <c r="F11401" s="9">
        <v>1</v>
      </c>
      <c r="G11401" s="9">
        <v>2</v>
      </c>
      <c r="H11401" s="9">
        <v>24</v>
      </c>
      <c r="I11401" s="9">
        <v>0.90656203031539917</v>
      </c>
      <c r="J11401" s="9">
        <v>0.90656203031539917</v>
      </c>
      <c r="K11401" s="9">
        <v>0</v>
      </c>
      <c r="L11401" s="9">
        <v>41.866920471191406</v>
      </c>
    </row>
    <row r="11402" spans="1:12" x14ac:dyDescent="0.25">
      <c r="A11402" s="5" t="str">
        <f t="shared" si="178"/>
        <v>1SublapSCEN11101</v>
      </c>
      <c r="B11402" s="9">
        <v>1</v>
      </c>
      <c r="C11402" t="s">
        <v>133</v>
      </c>
      <c r="D11402" t="s">
        <v>145</v>
      </c>
      <c r="E11402" s="9">
        <v>1</v>
      </c>
      <c r="F11402" s="9">
        <v>1</v>
      </c>
      <c r="G11402" s="9">
        <v>10</v>
      </c>
      <c r="H11402" s="9">
        <v>1</v>
      </c>
      <c r="I11402" s="9">
        <v>0.83561831712722778</v>
      </c>
      <c r="J11402" s="9">
        <v>0.83561831712722778</v>
      </c>
      <c r="K11402" s="9">
        <v>0</v>
      </c>
      <c r="L11402" s="9">
        <v>39.630741119384766</v>
      </c>
    </row>
    <row r="11403" spans="1:12" x14ac:dyDescent="0.25">
      <c r="A11403" s="5" t="str">
        <f t="shared" si="178"/>
        <v>1SublapSCEN11102</v>
      </c>
      <c r="B11403" s="9">
        <v>1</v>
      </c>
      <c r="C11403" t="s">
        <v>133</v>
      </c>
      <c r="D11403" t="s">
        <v>145</v>
      </c>
      <c r="E11403" s="9">
        <v>1</v>
      </c>
      <c r="F11403" s="9">
        <v>1</v>
      </c>
      <c r="G11403" s="9">
        <v>10</v>
      </c>
      <c r="H11403" s="9">
        <v>2</v>
      </c>
      <c r="I11403" s="9">
        <v>0.78202366828918457</v>
      </c>
      <c r="J11403" s="9">
        <v>0.78202366828918457</v>
      </c>
      <c r="K11403" s="9">
        <v>0</v>
      </c>
      <c r="L11403" s="9">
        <v>38.791584014892578</v>
      </c>
    </row>
    <row r="11404" spans="1:12" x14ac:dyDescent="0.25">
      <c r="A11404" s="5" t="str">
        <f t="shared" si="178"/>
        <v>1SublapSCEN11103</v>
      </c>
      <c r="B11404" s="9">
        <v>1</v>
      </c>
      <c r="C11404" t="s">
        <v>133</v>
      </c>
      <c r="D11404" t="s">
        <v>145</v>
      </c>
      <c r="E11404" s="9">
        <v>1</v>
      </c>
      <c r="F11404" s="9">
        <v>1</v>
      </c>
      <c r="G11404" s="9">
        <v>10</v>
      </c>
      <c r="H11404" s="9">
        <v>3</v>
      </c>
      <c r="I11404" s="9">
        <v>0.7545282244682312</v>
      </c>
      <c r="J11404" s="9">
        <v>0.7545282244682312</v>
      </c>
      <c r="K11404" s="9">
        <v>0</v>
      </c>
      <c r="L11404" s="9">
        <v>37.822494506835938</v>
      </c>
    </row>
    <row r="11405" spans="1:12" x14ac:dyDescent="0.25">
      <c r="A11405" s="5" t="str">
        <f t="shared" si="178"/>
        <v>1SublapSCEN11104</v>
      </c>
      <c r="B11405" s="9">
        <v>1</v>
      </c>
      <c r="C11405" t="s">
        <v>133</v>
      </c>
      <c r="D11405" t="s">
        <v>145</v>
      </c>
      <c r="E11405" s="9">
        <v>1</v>
      </c>
      <c r="F11405" s="9">
        <v>1</v>
      </c>
      <c r="G11405" s="9">
        <v>10</v>
      </c>
      <c r="H11405" s="9">
        <v>4</v>
      </c>
      <c r="I11405" s="9">
        <v>0.75118476152420044</v>
      </c>
      <c r="J11405" s="9">
        <v>0.75118476152420044</v>
      </c>
      <c r="K11405" s="9">
        <v>0</v>
      </c>
      <c r="L11405" s="9">
        <v>36.595348358154297</v>
      </c>
    </row>
    <row r="11406" spans="1:12" x14ac:dyDescent="0.25">
      <c r="A11406" s="5" t="str">
        <f t="shared" si="178"/>
        <v>1SublapSCEN11105</v>
      </c>
      <c r="B11406" s="9">
        <v>1</v>
      </c>
      <c r="C11406" t="s">
        <v>133</v>
      </c>
      <c r="D11406" t="s">
        <v>145</v>
      </c>
      <c r="E11406" s="9">
        <v>1</v>
      </c>
      <c r="F11406" s="9">
        <v>1</v>
      </c>
      <c r="G11406" s="9">
        <v>10</v>
      </c>
      <c r="H11406" s="9">
        <v>5</v>
      </c>
      <c r="I11406" s="9">
        <v>0.77766788005828857</v>
      </c>
      <c r="J11406" s="9">
        <v>0.77766788005828857</v>
      </c>
      <c r="K11406" s="9">
        <v>0</v>
      </c>
      <c r="L11406" s="9">
        <v>36.046028137207031</v>
      </c>
    </row>
    <row r="11407" spans="1:12" x14ac:dyDescent="0.25">
      <c r="A11407" s="5" t="str">
        <f t="shared" si="178"/>
        <v>1SublapSCEN11106</v>
      </c>
      <c r="B11407" s="9">
        <v>1</v>
      </c>
      <c r="C11407" t="s">
        <v>133</v>
      </c>
      <c r="D11407" t="s">
        <v>145</v>
      </c>
      <c r="E11407" s="9">
        <v>1</v>
      </c>
      <c r="F11407" s="9">
        <v>1</v>
      </c>
      <c r="G11407" s="9">
        <v>10</v>
      </c>
      <c r="H11407" s="9">
        <v>6</v>
      </c>
      <c r="I11407" s="9">
        <v>0.83782142400741577</v>
      </c>
      <c r="J11407" s="9">
        <v>0.83782142400741577</v>
      </c>
      <c r="K11407" s="9">
        <v>0</v>
      </c>
      <c r="L11407" s="9">
        <v>35.691143035888672</v>
      </c>
    </row>
    <row r="11408" spans="1:12" x14ac:dyDescent="0.25">
      <c r="A11408" s="5" t="str">
        <f t="shared" si="178"/>
        <v>1SublapSCEN11107</v>
      </c>
      <c r="B11408" s="9">
        <v>1</v>
      </c>
      <c r="C11408" t="s">
        <v>133</v>
      </c>
      <c r="D11408" t="s">
        <v>145</v>
      </c>
      <c r="E11408" s="9">
        <v>1</v>
      </c>
      <c r="F11408" s="9">
        <v>1</v>
      </c>
      <c r="G11408" s="9">
        <v>10</v>
      </c>
      <c r="H11408" s="9">
        <v>7</v>
      </c>
      <c r="I11408" s="9">
        <v>0.9356309175491333</v>
      </c>
      <c r="J11408" s="9">
        <v>0.9356309175491333</v>
      </c>
      <c r="K11408" s="9">
        <v>0</v>
      </c>
      <c r="L11408" s="9">
        <v>35.449127197265625</v>
      </c>
    </row>
    <row r="11409" spans="1:12" x14ac:dyDescent="0.25">
      <c r="A11409" s="5" t="str">
        <f t="shared" si="178"/>
        <v>1SublapSCEN11108</v>
      </c>
      <c r="B11409" s="9">
        <v>1</v>
      </c>
      <c r="C11409" t="s">
        <v>133</v>
      </c>
      <c r="D11409" t="s">
        <v>145</v>
      </c>
      <c r="E11409" s="9">
        <v>1</v>
      </c>
      <c r="F11409" s="9">
        <v>1</v>
      </c>
      <c r="G11409" s="9">
        <v>10</v>
      </c>
      <c r="H11409" s="9">
        <v>8</v>
      </c>
      <c r="I11409" s="9">
        <v>0.89698964357376099</v>
      </c>
      <c r="J11409" s="9">
        <v>0.89698964357376099</v>
      </c>
      <c r="K11409" s="9">
        <v>0</v>
      </c>
      <c r="L11409" s="9">
        <v>35.42401123046875</v>
      </c>
    </row>
    <row r="11410" spans="1:12" x14ac:dyDescent="0.25">
      <c r="A11410" s="5" t="str">
        <f t="shared" si="178"/>
        <v>1SublapSCEN11109</v>
      </c>
      <c r="B11410" s="9">
        <v>1</v>
      </c>
      <c r="C11410" t="s">
        <v>133</v>
      </c>
      <c r="D11410" t="s">
        <v>145</v>
      </c>
      <c r="E11410" s="9">
        <v>1</v>
      </c>
      <c r="F11410" s="9">
        <v>1</v>
      </c>
      <c r="G11410" s="9">
        <v>10</v>
      </c>
      <c r="H11410" s="9">
        <v>9</v>
      </c>
      <c r="I11410" s="9">
        <v>0.65449446439743042</v>
      </c>
      <c r="J11410" s="9">
        <v>0.65449446439743042</v>
      </c>
      <c r="K11410" s="9">
        <v>0</v>
      </c>
      <c r="L11410" s="9">
        <v>35.748569488525391</v>
      </c>
    </row>
    <row r="11411" spans="1:12" x14ac:dyDescent="0.25">
      <c r="A11411" s="5" t="str">
        <f t="shared" si="178"/>
        <v>1SublapSCEN111010</v>
      </c>
      <c r="B11411" s="9">
        <v>1</v>
      </c>
      <c r="C11411" t="s">
        <v>133</v>
      </c>
      <c r="D11411" t="s">
        <v>145</v>
      </c>
      <c r="E11411" s="9">
        <v>1</v>
      </c>
      <c r="F11411" s="9">
        <v>1</v>
      </c>
      <c r="G11411" s="9">
        <v>10</v>
      </c>
      <c r="H11411" s="9">
        <v>10</v>
      </c>
      <c r="I11411" s="9">
        <v>0.44216370582580566</v>
      </c>
      <c r="J11411" s="9">
        <v>0.44216370582580566</v>
      </c>
      <c r="K11411" s="9">
        <v>0</v>
      </c>
      <c r="L11411" s="9">
        <v>38.108661651611328</v>
      </c>
    </row>
    <row r="11412" spans="1:12" x14ac:dyDescent="0.25">
      <c r="A11412" s="5" t="str">
        <f t="shared" si="178"/>
        <v>1SublapSCEN111011</v>
      </c>
      <c r="B11412" s="9">
        <v>1</v>
      </c>
      <c r="C11412" t="s">
        <v>133</v>
      </c>
      <c r="D11412" t="s">
        <v>145</v>
      </c>
      <c r="E11412" s="9">
        <v>1</v>
      </c>
      <c r="F11412" s="9">
        <v>1</v>
      </c>
      <c r="G11412" s="9">
        <v>10</v>
      </c>
      <c r="H11412" s="9">
        <v>11</v>
      </c>
      <c r="I11412" s="9">
        <v>0.27690792083740234</v>
      </c>
      <c r="J11412" s="9">
        <v>0.27690792083740234</v>
      </c>
      <c r="K11412" s="9">
        <v>0</v>
      </c>
      <c r="L11412" s="9">
        <v>40.360122680664063</v>
      </c>
    </row>
    <row r="11413" spans="1:12" x14ac:dyDescent="0.25">
      <c r="A11413" s="5" t="str">
        <f t="shared" si="178"/>
        <v>1SublapSCEN111012</v>
      </c>
      <c r="B11413" s="9">
        <v>1</v>
      </c>
      <c r="C11413" t="s">
        <v>133</v>
      </c>
      <c r="D11413" t="s">
        <v>145</v>
      </c>
      <c r="E11413" s="9">
        <v>1</v>
      </c>
      <c r="F11413" s="9">
        <v>1</v>
      </c>
      <c r="G11413" s="9">
        <v>10</v>
      </c>
      <c r="H11413" s="9">
        <v>12</v>
      </c>
      <c r="I11413" s="9">
        <v>0.19313082098960876</v>
      </c>
      <c r="J11413" s="9">
        <v>0.19313082098960876</v>
      </c>
      <c r="K11413" s="9">
        <v>0</v>
      </c>
      <c r="L11413" s="9">
        <v>42.765964508056641</v>
      </c>
    </row>
    <row r="11414" spans="1:12" x14ac:dyDescent="0.25">
      <c r="A11414" s="5" t="str">
        <f t="shared" si="178"/>
        <v>1SublapSCEN111013</v>
      </c>
      <c r="B11414" s="9">
        <v>1</v>
      </c>
      <c r="C11414" t="s">
        <v>133</v>
      </c>
      <c r="D11414" t="s">
        <v>145</v>
      </c>
      <c r="E11414" s="9">
        <v>1</v>
      </c>
      <c r="F11414" s="9">
        <v>1</v>
      </c>
      <c r="G11414" s="9">
        <v>10</v>
      </c>
      <c r="H11414" s="9">
        <v>13</v>
      </c>
      <c r="I11414" s="9">
        <v>0.16162773966789246</v>
      </c>
      <c r="J11414" s="9">
        <v>0.16162773966789246</v>
      </c>
      <c r="K11414" s="9">
        <v>0</v>
      </c>
      <c r="L11414" s="9">
        <v>43.491901397705078</v>
      </c>
    </row>
    <row r="11415" spans="1:12" x14ac:dyDescent="0.25">
      <c r="A11415" s="5" t="str">
        <f t="shared" si="178"/>
        <v>1SublapSCEN111014</v>
      </c>
      <c r="B11415" s="9">
        <v>1</v>
      </c>
      <c r="C11415" t="s">
        <v>133</v>
      </c>
      <c r="D11415" t="s">
        <v>145</v>
      </c>
      <c r="E11415" s="9">
        <v>1</v>
      </c>
      <c r="F11415" s="9">
        <v>1</v>
      </c>
      <c r="G11415" s="9">
        <v>10</v>
      </c>
      <c r="H11415" s="9">
        <v>14</v>
      </c>
      <c r="I11415" s="9">
        <v>0.21599516272544861</v>
      </c>
      <c r="J11415" s="9">
        <v>0.21599516272544861</v>
      </c>
      <c r="K11415" s="9">
        <v>0</v>
      </c>
      <c r="L11415" s="9">
        <v>44.972854614257813</v>
      </c>
    </row>
    <row r="11416" spans="1:12" x14ac:dyDescent="0.25">
      <c r="A11416" s="5" t="str">
        <f t="shared" si="178"/>
        <v>1SublapSCEN111015</v>
      </c>
      <c r="B11416" s="9">
        <v>1</v>
      </c>
      <c r="C11416" t="s">
        <v>133</v>
      </c>
      <c r="D11416" t="s">
        <v>145</v>
      </c>
      <c r="E11416" s="9">
        <v>1</v>
      </c>
      <c r="F11416" s="9">
        <v>1</v>
      </c>
      <c r="G11416" s="9">
        <v>10</v>
      </c>
      <c r="H11416" s="9">
        <v>15</v>
      </c>
      <c r="I11416" s="9">
        <v>0.35302087664604187</v>
      </c>
      <c r="J11416" s="9">
        <v>0.35302087664604187</v>
      </c>
      <c r="K11416" s="9">
        <v>0</v>
      </c>
      <c r="L11416" s="9">
        <v>45.957122802734375</v>
      </c>
    </row>
    <row r="11417" spans="1:12" x14ac:dyDescent="0.25">
      <c r="A11417" s="5" t="str">
        <f t="shared" si="178"/>
        <v>1SublapSCEN111016</v>
      </c>
      <c r="B11417" s="9">
        <v>1</v>
      </c>
      <c r="C11417" t="s">
        <v>133</v>
      </c>
      <c r="D11417" t="s">
        <v>145</v>
      </c>
      <c r="E11417" s="9">
        <v>1</v>
      </c>
      <c r="F11417" s="9">
        <v>1</v>
      </c>
      <c r="G11417" s="9">
        <v>10</v>
      </c>
      <c r="H11417" s="9">
        <v>16</v>
      </c>
      <c r="I11417" s="9">
        <v>0.56693565845489502</v>
      </c>
      <c r="J11417" s="9">
        <v>0.56693565845489502</v>
      </c>
      <c r="K11417" s="9">
        <v>0</v>
      </c>
      <c r="L11417" s="9">
        <v>45.722660064697266</v>
      </c>
    </row>
    <row r="11418" spans="1:12" x14ac:dyDescent="0.25">
      <c r="A11418" s="5" t="str">
        <f t="shared" si="178"/>
        <v>1SublapSCEN111017</v>
      </c>
      <c r="B11418" s="9">
        <v>1</v>
      </c>
      <c r="C11418" t="s">
        <v>133</v>
      </c>
      <c r="D11418" t="s">
        <v>145</v>
      </c>
      <c r="E11418" s="9">
        <v>1</v>
      </c>
      <c r="F11418" s="9">
        <v>1</v>
      </c>
      <c r="G11418" s="9">
        <v>10</v>
      </c>
      <c r="H11418" s="9">
        <v>17</v>
      </c>
      <c r="I11418" s="9">
        <v>0.84777152538299561</v>
      </c>
      <c r="J11418" s="9">
        <v>0.84777152538299561</v>
      </c>
      <c r="K11418" s="9">
        <v>0</v>
      </c>
      <c r="L11418" s="9">
        <v>46.720020294189453</v>
      </c>
    </row>
    <row r="11419" spans="1:12" x14ac:dyDescent="0.25">
      <c r="A11419" s="5" t="str">
        <f t="shared" si="178"/>
        <v>1SublapSCEN111018</v>
      </c>
      <c r="B11419" s="9">
        <v>1</v>
      </c>
      <c r="C11419" t="s">
        <v>133</v>
      </c>
      <c r="D11419" t="s">
        <v>145</v>
      </c>
      <c r="E11419" s="9">
        <v>1</v>
      </c>
      <c r="F11419" s="9">
        <v>1</v>
      </c>
      <c r="G11419" s="9">
        <v>10</v>
      </c>
      <c r="H11419" s="9">
        <v>18</v>
      </c>
      <c r="I11419" s="9">
        <v>1.1391602754592896</v>
      </c>
      <c r="J11419" s="9">
        <v>1.1391602754592896</v>
      </c>
      <c r="K11419" s="9">
        <v>0</v>
      </c>
      <c r="L11419" s="9">
        <v>46.046371459960938</v>
      </c>
    </row>
    <row r="11420" spans="1:12" x14ac:dyDescent="0.25">
      <c r="A11420" s="5" t="str">
        <f t="shared" si="178"/>
        <v>1SublapSCEN111019</v>
      </c>
      <c r="B11420" s="9">
        <v>1</v>
      </c>
      <c r="C11420" t="s">
        <v>133</v>
      </c>
      <c r="D11420" t="s">
        <v>145</v>
      </c>
      <c r="E11420" s="9">
        <v>1</v>
      </c>
      <c r="F11420" s="9">
        <v>1</v>
      </c>
      <c r="G11420" s="9">
        <v>10</v>
      </c>
      <c r="H11420" s="9">
        <v>19</v>
      </c>
      <c r="I11420" s="9">
        <v>1.2514498233795166</v>
      </c>
      <c r="J11420" s="9">
        <v>1.2514498233795166</v>
      </c>
      <c r="K11420" s="9">
        <v>0</v>
      </c>
      <c r="L11420" s="9">
        <v>43.926704406738281</v>
      </c>
    </row>
    <row r="11421" spans="1:12" x14ac:dyDescent="0.25">
      <c r="A11421" s="5" t="str">
        <f t="shared" si="178"/>
        <v>1SublapSCEN111020</v>
      </c>
      <c r="B11421" s="9">
        <v>1</v>
      </c>
      <c r="C11421" t="s">
        <v>133</v>
      </c>
      <c r="D11421" t="s">
        <v>145</v>
      </c>
      <c r="E11421" s="9">
        <v>1</v>
      </c>
      <c r="F11421" s="9">
        <v>1</v>
      </c>
      <c r="G11421" s="9">
        <v>10</v>
      </c>
      <c r="H11421" s="9">
        <v>20</v>
      </c>
      <c r="I11421" s="9">
        <v>1.2577719688415527</v>
      </c>
      <c r="J11421" s="9">
        <v>1.2577719688415527</v>
      </c>
      <c r="K11421" s="9">
        <v>0</v>
      </c>
      <c r="L11421" s="9">
        <v>42.876941680908203</v>
      </c>
    </row>
    <row r="11422" spans="1:12" x14ac:dyDescent="0.25">
      <c r="A11422" s="5" t="str">
        <f t="shared" si="178"/>
        <v>1SublapSCEN111021</v>
      </c>
      <c r="B11422" s="9">
        <v>1</v>
      </c>
      <c r="C11422" t="s">
        <v>133</v>
      </c>
      <c r="D11422" t="s">
        <v>145</v>
      </c>
      <c r="E11422" s="9">
        <v>1</v>
      </c>
      <c r="F11422" s="9">
        <v>1</v>
      </c>
      <c r="G11422" s="9">
        <v>10</v>
      </c>
      <c r="H11422" s="9">
        <v>21</v>
      </c>
      <c r="I11422" s="9">
        <v>1.2356425523757935</v>
      </c>
      <c r="J11422" s="9">
        <v>1.2356425523757935</v>
      </c>
      <c r="K11422" s="9">
        <v>0</v>
      </c>
      <c r="L11422" s="9">
        <v>41.887561798095703</v>
      </c>
    </row>
    <row r="11423" spans="1:12" x14ac:dyDescent="0.25">
      <c r="A11423" s="5" t="str">
        <f t="shared" si="178"/>
        <v>1SublapSCEN111022</v>
      </c>
      <c r="B11423" s="9">
        <v>1</v>
      </c>
      <c r="C11423" t="s">
        <v>133</v>
      </c>
      <c r="D11423" t="s">
        <v>145</v>
      </c>
      <c r="E11423" s="9">
        <v>1</v>
      </c>
      <c r="F11423" s="9">
        <v>1</v>
      </c>
      <c r="G11423" s="9">
        <v>10</v>
      </c>
      <c r="H11423" s="9">
        <v>22</v>
      </c>
      <c r="I11423" s="9">
        <v>1.1636549234390259</v>
      </c>
      <c r="J11423" s="9">
        <v>1.1636549234390259</v>
      </c>
      <c r="K11423" s="9">
        <v>0</v>
      </c>
      <c r="L11423" s="9">
        <v>41.339237213134766</v>
      </c>
    </row>
    <row r="11424" spans="1:12" x14ac:dyDescent="0.25">
      <c r="A11424" s="5" t="str">
        <f t="shared" si="178"/>
        <v>1SublapSCEN111023</v>
      </c>
      <c r="B11424" s="9">
        <v>1</v>
      </c>
      <c r="C11424" t="s">
        <v>133</v>
      </c>
      <c r="D11424" t="s">
        <v>145</v>
      </c>
      <c r="E11424" s="9">
        <v>1</v>
      </c>
      <c r="F11424" s="9">
        <v>1</v>
      </c>
      <c r="G11424" s="9">
        <v>10</v>
      </c>
      <c r="H11424" s="9">
        <v>23</v>
      </c>
      <c r="I11424" s="9">
        <v>1.0668133497238159</v>
      </c>
      <c r="J11424" s="9">
        <v>1.0668133497238159</v>
      </c>
      <c r="K11424" s="9">
        <v>0</v>
      </c>
      <c r="L11424" s="9">
        <v>40.500450134277344</v>
      </c>
    </row>
    <row r="11425" spans="1:12" x14ac:dyDescent="0.25">
      <c r="A11425" s="5" t="str">
        <f t="shared" si="178"/>
        <v>1SublapSCEN111024</v>
      </c>
      <c r="B11425" s="9">
        <v>1</v>
      </c>
      <c r="C11425" t="s">
        <v>133</v>
      </c>
      <c r="D11425" t="s">
        <v>145</v>
      </c>
      <c r="E11425" s="9">
        <v>1</v>
      </c>
      <c r="F11425" s="9">
        <v>1</v>
      </c>
      <c r="G11425" s="9">
        <v>10</v>
      </c>
      <c r="H11425" s="9">
        <v>24</v>
      </c>
      <c r="I11425" s="9">
        <v>0.93776118755340576</v>
      </c>
      <c r="J11425" s="9">
        <v>0.93776118755340576</v>
      </c>
      <c r="K11425" s="9">
        <v>0</v>
      </c>
      <c r="L11425" s="9">
        <v>40.243522644042969</v>
      </c>
    </row>
    <row r="11426" spans="1:12" x14ac:dyDescent="0.25">
      <c r="A11426" s="5" t="str">
        <f t="shared" si="178"/>
        <v>1SublapSCEN2021</v>
      </c>
      <c r="B11426" s="9">
        <v>1</v>
      </c>
      <c r="C11426" t="s">
        <v>133</v>
      </c>
      <c r="D11426" t="s">
        <v>145</v>
      </c>
      <c r="E11426" s="9">
        <v>2</v>
      </c>
      <c r="F11426" s="9">
        <v>0</v>
      </c>
      <c r="G11426" s="9">
        <v>2</v>
      </c>
      <c r="H11426" s="9">
        <v>1</v>
      </c>
      <c r="I11426" s="9">
        <v>0.80500161647796631</v>
      </c>
      <c r="J11426" s="9">
        <v>0.80500161647796631</v>
      </c>
      <c r="K11426" s="9">
        <v>0</v>
      </c>
      <c r="L11426" s="9">
        <v>39.985942840576172</v>
      </c>
    </row>
    <row r="11427" spans="1:12" x14ac:dyDescent="0.25">
      <c r="A11427" s="5" t="str">
        <f t="shared" si="178"/>
        <v>1SublapSCEN2022</v>
      </c>
      <c r="B11427" s="9">
        <v>1</v>
      </c>
      <c r="C11427" t="s">
        <v>133</v>
      </c>
      <c r="D11427" t="s">
        <v>145</v>
      </c>
      <c r="E11427" s="9">
        <v>2</v>
      </c>
      <c r="F11427" s="9">
        <v>0</v>
      </c>
      <c r="G11427" s="9">
        <v>2</v>
      </c>
      <c r="H11427" s="9">
        <v>2</v>
      </c>
      <c r="I11427" s="9">
        <v>0.75138741731643677</v>
      </c>
      <c r="J11427" s="9">
        <v>0.75138741731643677</v>
      </c>
      <c r="K11427" s="9">
        <v>0</v>
      </c>
      <c r="L11427" s="9">
        <v>38.773448944091797</v>
      </c>
    </row>
    <row r="11428" spans="1:12" x14ac:dyDescent="0.25">
      <c r="A11428" s="5" t="str">
        <f t="shared" si="178"/>
        <v>1SublapSCEN2023</v>
      </c>
      <c r="B11428" s="9">
        <v>1</v>
      </c>
      <c r="C11428" t="s">
        <v>133</v>
      </c>
      <c r="D11428" t="s">
        <v>145</v>
      </c>
      <c r="E11428" s="9">
        <v>2</v>
      </c>
      <c r="F11428" s="9">
        <v>0</v>
      </c>
      <c r="G11428" s="9">
        <v>2</v>
      </c>
      <c r="H11428" s="9">
        <v>3</v>
      </c>
      <c r="I11428" s="9">
        <v>0.72319769859313965</v>
      </c>
      <c r="J11428" s="9">
        <v>0.72319769859313965</v>
      </c>
      <c r="K11428" s="9">
        <v>0</v>
      </c>
      <c r="L11428" s="9">
        <v>38.242050170898438</v>
      </c>
    </row>
    <row r="11429" spans="1:12" x14ac:dyDescent="0.25">
      <c r="A11429" s="5" t="str">
        <f t="shared" si="178"/>
        <v>1SublapSCEN2024</v>
      </c>
      <c r="B11429" s="9">
        <v>1</v>
      </c>
      <c r="C11429" t="s">
        <v>133</v>
      </c>
      <c r="D11429" t="s">
        <v>145</v>
      </c>
      <c r="E11429" s="9">
        <v>2</v>
      </c>
      <c r="F11429" s="9">
        <v>0</v>
      </c>
      <c r="G11429" s="9">
        <v>2</v>
      </c>
      <c r="H11429" s="9">
        <v>4</v>
      </c>
      <c r="I11429" s="9">
        <v>0.71748626232147217</v>
      </c>
      <c r="J11429" s="9">
        <v>0.71748626232147217</v>
      </c>
      <c r="K11429" s="9">
        <v>0</v>
      </c>
      <c r="L11429" s="9">
        <v>37.411296844482422</v>
      </c>
    </row>
    <row r="11430" spans="1:12" x14ac:dyDescent="0.25">
      <c r="A11430" s="5" t="str">
        <f t="shared" si="178"/>
        <v>1SublapSCEN2025</v>
      </c>
      <c r="B11430" s="9">
        <v>1</v>
      </c>
      <c r="C11430" t="s">
        <v>133</v>
      </c>
      <c r="D11430" t="s">
        <v>145</v>
      </c>
      <c r="E11430" s="9">
        <v>2</v>
      </c>
      <c r="F11430" s="9">
        <v>0</v>
      </c>
      <c r="G11430" s="9">
        <v>2</v>
      </c>
      <c r="H11430" s="9">
        <v>5</v>
      </c>
      <c r="I11430" s="9">
        <v>0.74110907316207886</v>
      </c>
      <c r="J11430" s="9">
        <v>0.74110907316207886</v>
      </c>
      <c r="K11430" s="9">
        <v>0</v>
      </c>
      <c r="L11430" s="9">
        <v>36.486415863037109</v>
      </c>
    </row>
    <row r="11431" spans="1:12" x14ac:dyDescent="0.25">
      <c r="A11431" s="5" t="str">
        <f t="shared" si="178"/>
        <v>1SublapSCEN2026</v>
      </c>
      <c r="B11431" s="9">
        <v>1</v>
      </c>
      <c r="C11431" t="s">
        <v>133</v>
      </c>
      <c r="D11431" t="s">
        <v>145</v>
      </c>
      <c r="E11431" s="9">
        <v>2</v>
      </c>
      <c r="F11431" s="9">
        <v>0</v>
      </c>
      <c r="G11431" s="9">
        <v>2</v>
      </c>
      <c r="H11431" s="9">
        <v>6</v>
      </c>
      <c r="I11431" s="9">
        <v>0.79900610446929932</v>
      </c>
      <c r="J11431" s="9">
        <v>0.79900610446929932</v>
      </c>
      <c r="K11431" s="9">
        <v>0</v>
      </c>
      <c r="L11431" s="9">
        <v>36.120548248291016</v>
      </c>
    </row>
    <row r="11432" spans="1:12" x14ac:dyDescent="0.25">
      <c r="A11432" s="5" t="str">
        <f t="shared" si="178"/>
        <v>1SublapSCEN2027</v>
      </c>
      <c r="B11432" s="9">
        <v>1</v>
      </c>
      <c r="C11432" t="s">
        <v>133</v>
      </c>
      <c r="D11432" t="s">
        <v>145</v>
      </c>
      <c r="E11432" s="9">
        <v>2</v>
      </c>
      <c r="F11432" s="9">
        <v>0</v>
      </c>
      <c r="G11432" s="9">
        <v>2</v>
      </c>
      <c r="H11432" s="9">
        <v>7</v>
      </c>
      <c r="I11432" s="9">
        <v>0.89416676759719849</v>
      </c>
      <c r="J11432" s="9">
        <v>0.89416676759719849</v>
      </c>
      <c r="K11432" s="9">
        <v>0</v>
      </c>
      <c r="L11432" s="9">
        <v>36.379718780517578</v>
      </c>
    </row>
    <row r="11433" spans="1:12" x14ac:dyDescent="0.25">
      <c r="A11433" s="5" t="str">
        <f t="shared" si="178"/>
        <v>1SublapSCEN2028</v>
      </c>
      <c r="B11433" s="9">
        <v>1</v>
      </c>
      <c r="C11433" t="s">
        <v>133</v>
      </c>
      <c r="D11433" t="s">
        <v>145</v>
      </c>
      <c r="E11433" s="9">
        <v>2</v>
      </c>
      <c r="F11433" s="9">
        <v>0</v>
      </c>
      <c r="G11433" s="9">
        <v>2</v>
      </c>
      <c r="H11433" s="9">
        <v>8</v>
      </c>
      <c r="I11433" s="9">
        <v>0.85191863775253296</v>
      </c>
      <c r="J11433" s="9">
        <v>0.85191863775253296</v>
      </c>
      <c r="K11433" s="9">
        <v>0</v>
      </c>
      <c r="L11433" s="9">
        <v>36.294830322265625</v>
      </c>
    </row>
    <row r="11434" spans="1:12" x14ac:dyDescent="0.25">
      <c r="A11434" s="5" t="str">
        <f t="shared" si="178"/>
        <v>1SublapSCEN2029</v>
      </c>
      <c r="B11434" s="9">
        <v>1</v>
      </c>
      <c r="C11434" t="s">
        <v>133</v>
      </c>
      <c r="D11434" t="s">
        <v>145</v>
      </c>
      <c r="E11434" s="9">
        <v>2</v>
      </c>
      <c r="F11434" s="9">
        <v>0</v>
      </c>
      <c r="G11434" s="9">
        <v>2</v>
      </c>
      <c r="H11434" s="9">
        <v>9</v>
      </c>
      <c r="I11434" s="9">
        <v>0.61188638210296631</v>
      </c>
      <c r="J11434" s="9">
        <v>0.61188638210296631</v>
      </c>
      <c r="K11434" s="9">
        <v>0</v>
      </c>
      <c r="L11434" s="9">
        <v>37.661125183105469</v>
      </c>
    </row>
    <row r="11435" spans="1:12" x14ac:dyDescent="0.25">
      <c r="A11435" s="5" t="str">
        <f t="shared" si="178"/>
        <v>1SublapSCEN20210</v>
      </c>
      <c r="B11435" s="9">
        <v>1</v>
      </c>
      <c r="C11435" t="s">
        <v>133</v>
      </c>
      <c r="D11435" t="s">
        <v>145</v>
      </c>
      <c r="E11435" s="9">
        <v>2</v>
      </c>
      <c r="F11435" s="9">
        <v>0</v>
      </c>
      <c r="G11435" s="9">
        <v>2</v>
      </c>
      <c r="H11435" s="9">
        <v>10</v>
      </c>
      <c r="I11435" s="9">
        <v>0.39976760745048523</v>
      </c>
      <c r="J11435" s="9">
        <v>0.39976760745048523</v>
      </c>
      <c r="K11435" s="9">
        <v>0</v>
      </c>
      <c r="L11435" s="9">
        <v>40.306377410888672</v>
      </c>
    </row>
    <row r="11436" spans="1:12" x14ac:dyDescent="0.25">
      <c r="A11436" s="5" t="str">
        <f t="shared" si="178"/>
        <v>1SublapSCEN20211</v>
      </c>
      <c r="B11436" s="9">
        <v>1</v>
      </c>
      <c r="C11436" t="s">
        <v>133</v>
      </c>
      <c r="D11436" t="s">
        <v>145</v>
      </c>
      <c r="E11436" s="9">
        <v>2</v>
      </c>
      <c r="F11436" s="9">
        <v>0</v>
      </c>
      <c r="G11436" s="9">
        <v>2</v>
      </c>
      <c r="H11436" s="9">
        <v>11</v>
      </c>
      <c r="I11436" s="9">
        <v>0.23170222342014313</v>
      </c>
      <c r="J11436" s="9">
        <v>0.23170222342014313</v>
      </c>
      <c r="K11436" s="9">
        <v>0</v>
      </c>
      <c r="L11436" s="9">
        <v>43.39208984375</v>
      </c>
    </row>
    <row r="11437" spans="1:12" x14ac:dyDescent="0.25">
      <c r="A11437" s="5" t="str">
        <f t="shared" si="178"/>
        <v>1SublapSCEN20212</v>
      </c>
      <c r="B11437" s="9">
        <v>1</v>
      </c>
      <c r="C11437" t="s">
        <v>133</v>
      </c>
      <c r="D11437" t="s">
        <v>145</v>
      </c>
      <c r="E11437" s="9">
        <v>2</v>
      </c>
      <c r="F11437" s="9">
        <v>0</v>
      </c>
      <c r="G11437" s="9">
        <v>2</v>
      </c>
      <c r="H11437" s="9">
        <v>12</v>
      </c>
      <c r="I11437" s="9">
        <v>0.1420605480670929</v>
      </c>
      <c r="J11437" s="9">
        <v>0.1420605480670929</v>
      </c>
      <c r="K11437" s="9">
        <v>0</v>
      </c>
      <c r="L11437" s="9">
        <v>46.242168426513672</v>
      </c>
    </row>
    <row r="11438" spans="1:12" x14ac:dyDescent="0.25">
      <c r="A11438" s="5" t="str">
        <f t="shared" si="178"/>
        <v>1SublapSCEN20213</v>
      </c>
      <c r="B11438" s="9">
        <v>1</v>
      </c>
      <c r="C11438" t="s">
        <v>133</v>
      </c>
      <c r="D11438" t="s">
        <v>145</v>
      </c>
      <c r="E11438" s="9">
        <v>2</v>
      </c>
      <c r="F11438" s="9">
        <v>0</v>
      </c>
      <c r="G11438" s="9">
        <v>2</v>
      </c>
      <c r="H11438" s="9">
        <v>13</v>
      </c>
      <c r="I11438" s="9">
        <v>0.11128801852464676</v>
      </c>
      <c r="J11438" s="9">
        <v>0.11128801852464676</v>
      </c>
      <c r="K11438" s="9">
        <v>0</v>
      </c>
      <c r="L11438" s="9">
        <v>49.016468048095703</v>
      </c>
    </row>
    <row r="11439" spans="1:12" x14ac:dyDescent="0.25">
      <c r="A11439" s="5" t="str">
        <f t="shared" si="178"/>
        <v>1SublapSCEN20214</v>
      </c>
      <c r="B11439" s="9">
        <v>1</v>
      </c>
      <c r="C11439" t="s">
        <v>133</v>
      </c>
      <c r="D11439" t="s">
        <v>145</v>
      </c>
      <c r="E11439" s="9">
        <v>2</v>
      </c>
      <c r="F11439" s="9">
        <v>0</v>
      </c>
      <c r="G11439" s="9">
        <v>2</v>
      </c>
      <c r="H11439" s="9">
        <v>14</v>
      </c>
      <c r="I11439" s="9">
        <v>0.16145613789558411</v>
      </c>
      <c r="J11439" s="9">
        <v>0.16145613789558411</v>
      </c>
      <c r="K11439" s="9">
        <v>0</v>
      </c>
      <c r="L11439" s="9">
        <v>50.774181365966797</v>
      </c>
    </row>
    <row r="11440" spans="1:12" x14ac:dyDescent="0.25">
      <c r="A11440" s="5" t="str">
        <f t="shared" si="178"/>
        <v>1SublapSCEN20215</v>
      </c>
      <c r="B11440" s="9">
        <v>1</v>
      </c>
      <c r="C11440" t="s">
        <v>133</v>
      </c>
      <c r="D11440" t="s">
        <v>145</v>
      </c>
      <c r="E11440" s="9">
        <v>2</v>
      </c>
      <c r="F11440" s="9">
        <v>0</v>
      </c>
      <c r="G11440" s="9">
        <v>2</v>
      </c>
      <c r="H11440" s="9">
        <v>15</v>
      </c>
      <c r="I11440" s="9">
        <v>0.29201814532279968</v>
      </c>
      <c r="J11440" s="9">
        <v>0.29201814532279968</v>
      </c>
      <c r="K11440" s="9">
        <v>0</v>
      </c>
      <c r="L11440" s="9">
        <v>52.076309204101563</v>
      </c>
    </row>
    <row r="11441" spans="1:12" x14ac:dyDescent="0.25">
      <c r="A11441" s="5" t="str">
        <f t="shared" si="178"/>
        <v>1SublapSCEN20216</v>
      </c>
      <c r="B11441" s="9">
        <v>1</v>
      </c>
      <c r="C11441" t="s">
        <v>133</v>
      </c>
      <c r="D11441" t="s">
        <v>145</v>
      </c>
      <c r="E11441" s="9">
        <v>2</v>
      </c>
      <c r="F11441" s="9">
        <v>0</v>
      </c>
      <c r="G11441" s="9">
        <v>2</v>
      </c>
      <c r="H11441" s="9">
        <v>16</v>
      </c>
      <c r="I11441" s="9">
        <v>0.49754458665847778</v>
      </c>
      <c r="J11441" s="9">
        <v>0.49754458665847778</v>
      </c>
      <c r="K11441" s="9">
        <v>0</v>
      </c>
      <c r="L11441" s="9">
        <v>53.287216186523438</v>
      </c>
    </row>
    <row r="11442" spans="1:12" x14ac:dyDescent="0.25">
      <c r="A11442" s="5" t="str">
        <f t="shared" si="178"/>
        <v>1SublapSCEN20217</v>
      </c>
      <c r="B11442" s="9">
        <v>1</v>
      </c>
      <c r="C11442" t="s">
        <v>133</v>
      </c>
      <c r="D11442" t="s">
        <v>145</v>
      </c>
      <c r="E11442" s="9">
        <v>2</v>
      </c>
      <c r="F11442" s="9">
        <v>0</v>
      </c>
      <c r="G11442" s="9">
        <v>2</v>
      </c>
      <c r="H11442" s="9">
        <v>17</v>
      </c>
      <c r="I11442" s="9">
        <v>0.77100783586502075</v>
      </c>
      <c r="J11442" s="9">
        <v>0.77100783586502075</v>
      </c>
      <c r="K11442" s="9">
        <v>0</v>
      </c>
      <c r="L11442" s="9">
        <v>53.647361755371094</v>
      </c>
    </row>
    <row r="11443" spans="1:12" x14ac:dyDescent="0.25">
      <c r="A11443" s="5" t="str">
        <f t="shared" si="178"/>
        <v>1SublapSCEN20218</v>
      </c>
      <c r="B11443" s="9">
        <v>1</v>
      </c>
      <c r="C11443" t="s">
        <v>133</v>
      </c>
      <c r="D11443" t="s">
        <v>145</v>
      </c>
      <c r="E11443" s="9">
        <v>2</v>
      </c>
      <c r="F11443" s="9">
        <v>0</v>
      </c>
      <c r="G11443" s="9">
        <v>2</v>
      </c>
      <c r="H11443" s="9">
        <v>18</v>
      </c>
      <c r="I11443" s="9">
        <v>1.0624887943267822</v>
      </c>
      <c r="J11443" s="9">
        <v>1.0624887943267822</v>
      </c>
      <c r="K11443" s="9">
        <v>0</v>
      </c>
      <c r="L11443" s="9">
        <v>52.760910034179688</v>
      </c>
    </row>
    <row r="11444" spans="1:12" x14ac:dyDescent="0.25">
      <c r="A11444" s="5" t="str">
        <f t="shared" si="178"/>
        <v>1SublapSCEN20219</v>
      </c>
      <c r="B11444" s="9">
        <v>1</v>
      </c>
      <c r="C11444" t="s">
        <v>133</v>
      </c>
      <c r="D11444" t="s">
        <v>145</v>
      </c>
      <c r="E11444" s="9">
        <v>2</v>
      </c>
      <c r="F11444" s="9">
        <v>0</v>
      </c>
      <c r="G11444" s="9">
        <v>2</v>
      </c>
      <c r="H11444" s="9">
        <v>19</v>
      </c>
      <c r="I11444" s="9">
        <v>1.189167857170105</v>
      </c>
      <c r="J11444" s="9">
        <v>1.189167857170105</v>
      </c>
      <c r="K11444" s="9">
        <v>0</v>
      </c>
      <c r="L11444" s="9">
        <v>50.554027557373047</v>
      </c>
    </row>
    <row r="11445" spans="1:12" x14ac:dyDescent="0.25">
      <c r="A11445" s="5" t="str">
        <f t="shared" si="178"/>
        <v>1SublapSCEN20220</v>
      </c>
      <c r="B11445" s="9">
        <v>1</v>
      </c>
      <c r="C11445" t="s">
        <v>133</v>
      </c>
      <c r="D11445" t="s">
        <v>145</v>
      </c>
      <c r="E11445" s="9">
        <v>2</v>
      </c>
      <c r="F11445" s="9">
        <v>0</v>
      </c>
      <c r="G11445" s="9">
        <v>2</v>
      </c>
      <c r="H11445" s="9">
        <v>20</v>
      </c>
      <c r="I11445" s="9">
        <v>1.2101198434829712</v>
      </c>
      <c r="J11445" s="9">
        <v>1.2101198434829712</v>
      </c>
      <c r="K11445" s="9">
        <v>0</v>
      </c>
      <c r="L11445" s="9">
        <v>48.128105163574219</v>
      </c>
    </row>
    <row r="11446" spans="1:12" x14ac:dyDescent="0.25">
      <c r="A11446" s="5" t="str">
        <f t="shared" si="178"/>
        <v>1SublapSCEN20221</v>
      </c>
      <c r="B11446" s="9">
        <v>1</v>
      </c>
      <c r="C11446" t="s">
        <v>133</v>
      </c>
      <c r="D11446" t="s">
        <v>145</v>
      </c>
      <c r="E11446" s="9">
        <v>2</v>
      </c>
      <c r="F11446" s="9">
        <v>0</v>
      </c>
      <c r="G11446" s="9">
        <v>2</v>
      </c>
      <c r="H11446" s="9">
        <v>21</v>
      </c>
      <c r="I11446" s="9">
        <v>1.1952013969421387</v>
      </c>
      <c r="J11446" s="9">
        <v>1.1952013969421387</v>
      </c>
      <c r="K11446" s="9">
        <v>0</v>
      </c>
      <c r="L11446" s="9">
        <v>46.566596984863281</v>
      </c>
    </row>
    <row r="11447" spans="1:12" x14ac:dyDescent="0.25">
      <c r="A11447" s="5" t="str">
        <f t="shared" si="178"/>
        <v>1SublapSCEN20222</v>
      </c>
      <c r="B11447" s="9">
        <v>1</v>
      </c>
      <c r="C11447" t="s">
        <v>133</v>
      </c>
      <c r="D11447" t="s">
        <v>145</v>
      </c>
      <c r="E11447" s="9">
        <v>2</v>
      </c>
      <c r="F11447" s="9">
        <v>0</v>
      </c>
      <c r="G11447" s="9">
        <v>2</v>
      </c>
      <c r="H11447" s="9">
        <v>22</v>
      </c>
      <c r="I11447" s="9">
        <v>1.1251941919326782</v>
      </c>
      <c r="J11447" s="9">
        <v>1.1251941919326782</v>
      </c>
      <c r="K11447" s="9">
        <v>0</v>
      </c>
      <c r="L11447" s="9">
        <v>44.818347930908203</v>
      </c>
    </row>
    <row r="11448" spans="1:12" x14ac:dyDescent="0.25">
      <c r="A11448" s="5" t="str">
        <f t="shared" si="178"/>
        <v>1SublapSCEN20223</v>
      </c>
      <c r="B11448" s="9">
        <v>1</v>
      </c>
      <c r="C11448" t="s">
        <v>133</v>
      </c>
      <c r="D11448" t="s">
        <v>145</v>
      </c>
      <c r="E11448" s="9">
        <v>2</v>
      </c>
      <c r="F11448" s="9">
        <v>0</v>
      </c>
      <c r="G11448" s="9">
        <v>2</v>
      </c>
      <c r="H11448" s="9">
        <v>23</v>
      </c>
      <c r="I11448" s="9">
        <v>1.0293354988098145</v>
      </c>
      <c r="J11448" s="9">
        <v>1.0293354988098145</v>
      </c>
      <c r="K11448" s="9">
        <v>0</v>
      </c>
      <c r="L11448" s="9">
        <v>43.202178955078125</v>
      </c>
    </row>
    <row r="11449" spans="1:12" x14ac:dyDescent="0.25">
      <c r="A11449" s="5" t="str">
        <f t="shared" si="178"/>
        <v>1SublapSCEN20224</v>
      </c>
      <c r="B11449" s="9">
        <v>1</v>
      </c>
      <c r="C11449" t="s">
        <v>133</v>
      </c>
      <c r="D11449" t="s">
        <v>145</v>
      </c>
      <c r="E11449" s="9">
        <v>2</v>
      </c>
      <c r="F11449" s="9">
        <v>0</v>
      </c>
      <c r="G11449" s="9">
        <v>2</v>
      </c>
      <c r="H11449" s="9">
        <v>24</v>
      </c>
      <c r="I11449" s="9">
        <v>0.90301036834716797</v>
      </c>
      <c r="J11449" s="9">
        <v>0.90301036834716797</v>
      </c>
      <c r="K11449" s="9">
        <v>0</v>
      </c>
      <c r="L11449" s="9">
        <v>41.401599884033203</v>
      </c>
    </row>
    <row r="11450" spans="1:12" x14ac:dyDescent="0.25">
      <c r="A11450" s="5" t="str">
        <f t="shared" si="178"/>
        <v>1SublapSCEN20101</v>
      </c>
      <c r="B11450" s="9">
        <v>1</v>
      </c>
      <c r="C11450" t="s">
        <v>133</v>
      </c>
      <c r="D11450" t="s">
        <v>145</v>
      </c>
      <c r="E11450" s="9">
        <v>2</v>
      </c>
      <c r="F11450" s="9">
        <v>0</v>
      </c>
      <c r="G11450" s="9">
        <v>10</v>
      </c>
      <c r="H11450" s="9">
        <v>1</v>
      </c>
      <c r="I11450" s="9">
        <v>0.7570832371711731</v>
      </c>
      <c r="J11450" s="9">
        <v>0.7570832371711731</v>
      </c>
      <c r="K11450" s="9">
        <v>0</v>
      </c>
      <c r="L11450" s="9">
        <v>47.409893035888672</v>
      </c>
    </row>
    <row r="11451" spans="1:12" x14ac:dyDescent="0.25">
      <c r="A11451" s="5" t="str">
        <f t="shared" si="178"/>
        <v>1SublapSCEN20102</v>
      </c>
      <c r="B11451" s="9">
        <v>1</v>
      </c>
      <c r="C11451" t="s">
        <v>133</v>
      </c>
      <c r="D11451" t="s">
        <v>145</v>
      </c>
      <c r="E11451" s="9">
        <v>2</v>
      </c>
      <c r="F11451" s="9">
        <v>0</v>
      </c>
      <c r="G11451" s="9">
        <v>10</v>
      </c>
      <c r="H11451" s="9">
        <v>2</v>
      </c>
      <c r="I11451" s="9">
        <v>0.70343846082687378</v>
      </c>
      <c r="J11451" s="9">
        <v>0.70343846082687378</v>
      </c>
      <c r="K11451" s="9">
        <v>0</v>
      </c>
      <c r="L11451" s="9">
        <v>46.941555023193359</v>
      </c>
    </row>
    <row r="11452" spans="1:12" x14ac:dyDescent="0.25">
      <c r="A11452" s="5" t="str">
        <f t="shared" si="178"/>
        <v>1SublapSCEN20103</v>
      </c>
      <c r="B11452" s="9">
        <v>1</v>
      </c>
      <c r="C11452" t="s">
        <v>133</v>
      </c>
      <c r="D11452" t="s">
        <v>145</v>
      </c>
      <c r="E11452" s="9">
        <v>2</v>
      </c>
      <c r="F11452" s="9">
        <v>0</v>
      </c>
      <c r="G11452" s="9">
        <v>10</v>
      </c>
      <c r="H11452" s="9">
        <v>3</v>
      </c>
      <c r="I11452" s="9">
        <v>0.67416214942932129</v>
      </c>
      <c r="J11452" s="9">
        <v>0.67416214942932129</v>
      </c>
      <c r="K11452" s="9">
        <v>0</v>
      </c>
      <c r="L11452" s="9">
        <v>46.873447418212891</v>
      </c>
    </row>
    <row r="11453" spans="1:12" x14ac:dyDescent="0.25">
      <c r="A11453" s="5" t="str">
        <f t="shared" si="178"/>
        <v>1SublapSCEN20104</v>
      </c>
      <c r="B11453" s="9">
        <v>1</v>
      </c>
      <c r="C11453" t="s">
        <v>133</v>
      </c>
      <c r="D11453" t="s">
        <v>145</v>
      </c>
      <c r="E11453" s="9">
        <v>2</v>
      </c>
      <c r="F11453" s="9">
        <v>0</v>
      </c>
      <c r="G11453" s="9">
        <v>10</v>
      </c>
      <c r="H11453" s="9">
        <v>4</v>
      </c>
      <c r="I11453" s="9">
        <v>0.66474449634552002</v>
      </c>
      <c r="J11453" s="9">
        <v>0.66474449634552002</v>
      </c>
      <c r="K11453" s="9">
        <v>0</v>
      </c>
      <c r="L11453" s="9">
        <v>47.270961761474609</v>
      </c>
    </row>
    <row r="11454" spans="1:12" x14ac:dyDescent="0.25">
      <c r="A11454" s="5" t="str">
        <f t="shared" si="178"/>
        <v>1SublapSCEN20105</v>
      </c>
      <c r="B11454" s="9">
        <v>1</v>
      </c>
      <c r="C11454" t="s">
        <v>133</v>
      </c>
      <c r="D11454" t="s">
        <v>145</v>
      </c>
      <c r="E11454" s="9">
        <v>2</v>
      </c>
      <c r="F11454" s="9">
        <v>0</v>
      </c>
      <c r="G11454" s="9">
        <v>10</v>
      </c>
      <c r="H11454" s="9">
        <v>5</v>
      </c>
      <c r="I11454" s="9">
        <v>0.68389075994491577</v>
      </c>
      <c r="J11454" s="9">
        <v>0.68389075994491577</v>
      </c>
      <c r="K11454" s="9">
        <v>0</v>
      </c>
      <c r="L11454" s="9">
        <v>47.136997222900391</v>
      </c>
    </row>
    <row r="11455" spans="1:12" x14ac:dyDescent="0.25">
      <c r="A11455" s="5" t="str">
        <f t="shared" si="178"/>
        <v>1SublapSCEN20106</v>
      </c>
      <c r="B11455" s="9">
        <v>1</v>
      </c>
      <c r="C11455" t="s">
        <v>133</v>
      </c>
      <c r="D11455" t="s">
        <v>145</v>
      </c>
      <c r="E11455" s="9">
        <v>2</v>
      </c>
      <c r="F11455" s="9">
        <v>0</v>
      </c>
      <c r="G11455" s="9">
        <v>10</v>
      </c>
      <c r="H11455" s="9">
        <v>6</v>
      </c>
      <c r="I11455" s="9">
        <v>0.73825597763061523</v>
      </c>
      <c r="J11455" s="9">
        <v>0.73825597763061523</v>
      </c>
      <c r="K11455" s="9">
        <v>0</v>
      </c>
      <c r="L11455" s="9">
        <v>46.997432708740234</v>
      </c>
    </row>
    <row r="11456" spans="1:12" x14ac:dyDescent="0.25">
      <c r="A11456" s="5" t="str">
        <f t="shared" si="178"/>
        <v>1SublapSCEN20107</v>
      </c>
      <c r="B11456" s="9">
        <v>1</v>
      </c>
      <c r="C11456" t="s">
        <v>133</v>
      </c>
      <c r="D11456" t="s">
        <v>145</v>
      </c>
      <c r="E11456" s="9">
        <v>2</v>
      </c>
      <c r="F11456" s="9">
        <v>0</v>
      </c>
      <c r="G11456" s="9">
        <v>10</v>
      </c>
      <c r="H11456" s="9">
        <v>7</v>
      </c>
      <c r="I11456" s="9">
        <v>0.82927101850509644</v>
      </c>
      <c r="J11456" s="9">
        <v>0.82927101850509644</v>
      </c>
      <c r="K11456" s="9">
        <v>0</v>
      </c>
      <c r="L11456" s="9">
        <v>46.967784881591797</v>
      </c>
    </row>
    <row r="11457" spans="1:12" x14ac:dyDescent="0.25">
      <c r="A11457" s="5" t="str">
        <f t="shared" si="178"/>
        <v>1SublapSCEN20108</v>
      </c>
      <c r="B11457" s="9">
        <v>1</v>
      </c>
      <c r="C11457" t="s">
        <v>133</v>
      </c>
      <c r="D11457" t="s">
        <v>145</v>
      </c>
      <c r="E11457" s="9">
        <v>2</v>
      </c>
      <c r="F11457" s="9">
        <v>0</v>
      </c>
      <c r="G11457" s="9">
        <v>10</v>
      </c>
      <c r="H11457" s="9">
        <v>8</v>
      </c>
      <c r="I11457" s="9">
        <v>0.78137779235839844</v>
      </c>
      <c r="J11457" s="9">
        <v>0.78137779235839844</v>
      </c>
      <c r="K11457" s="9">
        <v>0</v>
      </c>
      <c r="L11457" s="9">
        <v>46.495956420898438</v>
      </c>
    </row>
    <row r="11458" spans="1:12" x14ac:dyDescent="0.25">
      <c r="A11458" s="5" t="str">
        <f t="shared" si="178"/>
        <v>1SublapSCEN20109</v>
      </c>
      <c r="B11458" s="9">
        <v>1</v>
      </c>
      <c r="C11458" t="s">
        <v>133</v>
      </c>
      <c r="D11458" t="s">
        <v>145</v>
      </c>
      <c r="E11458" s="9">
        <v>2</v>
      </c>
      <c r="F11458" s="9">
        <v>0</v>
      </c>
      <c r="G11458" s="9">
        <v>10</v>
      </c>
      <c r="H11458" s="9">
        <v>9</v>
      </c>
      <c r="I11458" s="9">
        <v>0.54520028829574585</v>
      </c>
      <c r="J11458" s="9">
        <v>0.54520028829574585</v>
      </c>
      <c r="K11458" s="9">
        <v>0</v>
      </c>
      <c r="L11458" s="9">
        <v>46.069797515869141</v>
      </c>
    </row>
    <row r="11459" spans="1:12" x14ac:dyDescent="0.25">
      <c r="A11459" s="5" t="str">
        <f t="shared" ref="A11459:A11522" si="179">B11459&amp;C11459&amp;D11459&amp;E11459&amp;F11459&amp;G11459&amp;H11459</f>
        <v>1SublapSCEN201010</v>
      </c>
      <c r="B11459" s="9">
        <v>1</v>
      </c>
      <c r="C11459" t="s">
        <v>133</v>
      </c>
      <c r="D11459" t="s">
        <v>145</v>
      </c>
      <c r="E11459" s="9">
        <v>2</v>
      </c>
      <c r="F11459" s="9">
        <v>0</v>
      </c>
      <c r="G11459" s="9">
        <v>10</v>
      </c>
      <c r="H11459" s="9">
        <v>10</v>
      </c>
      <c r="I11459" s="9">
        <v>0.33341324329376221</v>
      </c>
      <c r="J11459" s="9">
        <v>0.33341324329376221</v>
      </c>
      <c r="K11459" s="9">
        <v>0</v>
      </c>
      <c r="L11459" s="9">
        <v>47.06964111328125</v>
      </c>
    </row>
    <row r="11460" spans="1:12" x14ac:dyDescent="0.25">
      <c r="A11460" s="5" t="str">
        <f t="shared" si="179"/>
        <v>1SublapSCEN201011</v>
      </c>
      <c r="B11460" s="9">
        <v>1</v>
      </c>
      <c r="C11460" t="s">
        <v>133</v>
      </c>
      <c r="D11460" t="s">
        <v>145</v>
      </c>
      <c r="E11460" s="9">
        <v>2</v>
      </c>
      <c r="F11460" s="9">
        <v>0</v>
      </c>
      <c r="G11460" s="9">
        <v>10</v>
      </c>
      <c r="H11460" s="9">
        <v>11</v>
      </c>
      <c r="I11460" s="9">
        <v>0.16095052659511566</v>
      </c>
      <c r="J11460" s="9">
        <v>0.16095052659511566</v>
      </c>
      <c r="K11460" s="9">
        <v>0</v>
      </c>
      <c r="L11460" s="9">
        <v>48.462932586669922</v>
      </c>
    </row>
    <row r="11461" spans="1:12" x14ac:dyDescent="0.25">
      <c r="A11461" s="5" t="str">
        <f t="shared" si="179"/>
        <v>1SublapSCEN201012</v>
      </c>
      <c r="B11461" s="9">
        <v>1</v>
      </c>
      <c r="C11461" t="s">
        <v>133</v>
      </c>
      <c r="D11461" t="s">
        <v>145</v>
      </c>
      <c r="E11461" s="9">
        <v>2</v>
      </c>
      <c r="F11461" s="9">
        <v>0</v>
      </c>
      <c r="G11461" s="9">
        <v>10</v>
      </c>
      <c r="H11461" s="9">
        <v>12</v>
      </c>
      <c r="I11461" s="9">
        <v>6.213020533323288E-2</v>
      </c>
      <c r="J11461" s="9">
        <v>6.213020533323288E-2</v>
      </c>
      <c r="K11461" s="9">
        <v>0</v>
      </c>
      <c r="L11461" s="9">
        <v>49.578632354736328</v>
      </c>
    </row>
    <row r="11462" spans="1:12" x14ac:dyDescent="0.25">
      <c r="A11462" s="5" t="str">
        <f t="shared" si="179"/>
        <v>1SublapSCEN201013</v>
      </c>
      <c r="B11462" s="9">
        <v>1</v>
      </c>
      <c r="C11462" t="s">
        <v>133</v>
      </c>
      <c r="D11462" t="s">
        <v>145</v>
      </c>
      <c r="E11462" s="9">
        <v>2</v>
      </c>
      <c r="F11462" s="9">
        <v>0</v>
      </c>
      <c r="G11462" s="9">
        <v>10</v>
      </c>
      <c r="H11462" s="9">
        <v>13</v>
      </c>
      <c r="I11462" s="9">
        <v>3.2501049339771271E-2</v>
      </c>
      <c r="J11462" s="9">
        <v>3.2501049339771271E-2</v>
      </c>
      <c r="K11462" s="9">
        <v>0</v>
      </c>
      <c r="L11462" s="9">
        <v>50.550689697265625</v>
      </c>
    </row>
    <row r="11463" spans="1:12" x14ac:dyDescent="0.25">
      <c r="A11463" s="5" t="str">
        <f t="shared" si="179"/>
        <v>1SublapSCEN201014</v>
      </c>
      <c r="B11463" s="9">
        <v>1</v>
      </c>
      <c r="C11463" t="s">
        <v>133</v>
      </c>
      <c r="D11463" t="s">
        <v>145</v>
      </c>
      <c r="E11463" s="9">
        <v>2</v>
      </c>
      <c r="F11463" s="9">
        <v>0</v>
      </c>
      <c r="G11463" s="9">
        <v>10</v>
      </c>
      <c r="H11463" s="9">
        <v>14</v>
      </c>
      <c r="I11463" s="9">
        <v>7.609684020280838E-2</v>
      </c>
      <c r="J11463" s="9">
        <v>7.609684020280838E-2</v>
      </c>
      <c r="K11463" s="9">
        <v>0</v>
      </c>
      <c r="L11463" s="9">
        <v>51.240589141845703</v>
      </c>
    </row>
    <row r="11464" spans="1:12" x14ac:dyDescent="0.25">
      <c r="A11464" s="5" t="str">
        <f t="shared" si="179"/>
        <v>1SublapSCEN201015</v>
      </c>
      <c r="B11464" s="9">
        <v>1</v>
      </c>
      <c r="C11464" t="s">
        <v>133</v>
      </c>
      <c r="D11464" t="s">
        <v>145</v>
      </c>
      <c r="E11464" s="9">
        <v>2</v>
      </c>
      <c r="F11464" s="9">
        <v>0</v>
      </c>
      <c r="G11464" s="9">
        <v>10</v>
      </c>
      <c r="H11464" s="9">
        <v>15</v>
      </c>
      <c r="I11464" s="9">
        <v>0.19654244184494019</v>
      </c>
      <c r="J11464" s="9">
        <v>0.19654244184494019</v>
      </c>
      <c r="K11464" s="9">
        <v>0</v>
      </c>
      <c r="L11464" s="9">
        <v>51.613880157470703</v>
      </c>
    </row>
    <row r="11465" spans="1:12" x14ac:dyDescent="0.25">
      <c r="A11465" s="5" t="str">
        <f t="shared" si="179"/>
        <v>1SublapSCEN201016</v>
      </c>
      <c r="B11465" s="9">
        <v>1</v>
      </c>
      <c r="C11465" t="s">
        <v>133</v>
      </c>
      <c r="D11465" t="s">
        <v>145</v>
      </c>
      <c r="E11465" s="9">
        <v>2</v>
      </c>
      <c r="F11465" s="9">
        <v>0</v>
      </c>
      <c r="G11465" s="9">
        <v>10</v>
      </c>
      <c r="H11465" s="9">
        <v>16</v>
      </c>
      <c r="I11465" s="9">
        <v>0.3889402449131012</v>
      </c>
      <c r="J11465" s="9">
        <v>0.3889402449131012</v>
      </c>
      <c r="K11465" s="9">
        <v>0</v>
      </c>
      <c r="L11465" s="9">
        <v>52.102291107177734</v>
      </c>
    </row>
    <row r="11466" spans="1:12" x14ac:dyDescent="0.25">
      <c r="A11466" s="5" t="str">
        <f t="shared" si="179"/>
        <v>1SublapSCEN201017</v>
      </c>
      <c r="B11466" s="9">
        <v>1</v>
      </c>
      <c r="C11466" t="s">
        <v>133</v>
      </c>
      <c r="D11466" t="s">
        <v>145</v>
      </c>
      <c r="E11466" s="9">
        <v>2</v>
      </c>
      <c r="F11466" s="9">
        <v>0</v>
      </c>
      <c r="G11466" s="9">
        <v>10</v>
      </c>
      <c r="H11466" s="9">
        <v>17</v>
      </c>
      <c r="I11466" s="9">
        <v>0.65086454153060913</v>
      </c>
      <c r="J11466" s="9">
        <v>0.65086454153060913</v>
      </c>
      <c r="K11466" s="9">
        <v>0</v>
      </c>
      <c r="L11466" s="9">
        <v>52.564117431640625</v>
      </c>
    </row>
    <row r="11467" spans="1:12" x14ac:dyDescent="0.25">
      <c r="A11467" s="5" t="str">
        <f t="shared" si="179"/>
        <v>1SublapSCEN201018</v>
      </c>
      <c r="B11467" s="9">
        <v>1</v>
      </c>
      <c r="C11467" t="s">
        <v>133</v>
      </c>
      <c r="D11467" t="s">
        <v>145</v>
      </c>
      <c r="E11467" s="9">
        <v>2</v>
      </c>
      <c r="F11467" s="9">
        <v>0</v>
      </c>
      <c r="G11467" s="9">
        <v>10</v>
      </c>
      <c r="H11467" s="9">
        <v>18</v>
      </c>
      <c r="I11467" s="9">
        <v>0.94248980283737183</v>
      </c>
      <c r="J11467" s="9">
        <v>0.94248980283737183</v>
      </c>
      <c r="K11467" s="9">
        <v>0</v>
      </c>
      <c r="L11467" s="9">
        <v>52.362884521484375</v>
      </c>
    </row>
    <row r="11468" spans="1:12" x14ac:dyDescent="0.25">
      <c r="A11468" s="5" t="str">
        <f t="shared" si="179"/>
        <v>1SublapSCEN201019</v>
      </c>
      <c r="B11468" s="9">
        <v>1</v>
      </c>
      <c r="C11468" t="s">
        <v>133</v>
      </c>
      <c r="D11468" t="s">
        <v>145</v>
      </c>
      <c r="E11468" s="9">
        <v>2</v>
      </c>
      <c r="F11468" s="9">
        <v>0</v>
      </c>
      <c r="G11468" s="9">
        <v>10</v>
      </c>
      <c r="H11468" s="9">
        <v>19</v>
      </c>
      <c r="I11468" s="9">
        <v>1.0916900634765625</v>
      </c>
      <c r="J11468" s="9">
        <v>1.0916900634765625</v>
      </c>
      <c r="K11468" s="9">
        <v>0</v>
      </c>
      <c r="L11468" s="9">
        <v>51.420257568359375</v>
      </c>
    </row>
    <row r="11469" spans="1:12" x14ac:dyDescent="0.25">
      <c r="A11469" s="5" t="str">
        <f t="shared" si="179"/>
        <v>1SublapSCEN201020</v>
      </c>
      <c r="B11469" s="9">
        <v>1</v>
      </c>
      <c r="C11469" t="s">
        <v>133</v>
      </c>
      <c r="D11469" t="s">
        <v>145</v>
      </c>
      <c r="E11469" s="9">
        <v>2</v>
      </c>
      <c r="F11469" s="9">
        <v>0</v>
      </c>
      <c r="G11469" s="9">
        <v>10</v>
      </c>
      <c r="H11469" s="9">
        <v>20</v>
      </c>
      <c r="I11469" s="9">
        <v>1.1355394124984741</v>
      </c>
      <c r="J11469" s="9">
        <v>1.1355394124984741</v>
      </c>
      <c r="K11469" s="9">
        <v>0</v>
      </c>
      <c r="L11469" s="9">
        <v>50.577930450439453</v>
      </c>
    </row>
    <row r="11470" spans="1:12" x14ac:dyDescent="0.25">
      <c r="A11470" s="5" t="str">
        <f t="shared" si="179"/>
        <v>1SublapSCEN201021</v>
      </c>
      <c r="B11470" s="9">
        <v>1</v>
      </c>
      <c r="C11470" t="s">
        <v>133</v>
      </c>
      <c r="D11470" t="s">
        <v>145</v>
      </c>
      <c r="E11470" s="9">
        <v>2</v>
      </c>
      <c r="F11470" s="9">
        <v>0</v>
      </c>
      <c r="G11470" s="9">
        <v>10</v>
      </c>
      <c r="H11470" s="9">
        <v>21</v>
      </c>
      <c r="I11470" s="9">
        <v>1.1319066286087036</v>
      </c>
      <c r="J11470" s="9">
        <v>1.1319066286087036</v>
      </c>
      <c r="K11470" s="9">
        <v>0</v>
      </c>
      <c r="L11470" s="9">
        <v>49.960556030273438</v>
      </c>
    </row>
    <row r="11471" spans="1:12" x14ac:dyDescent="0.25">
      <c r="A11471" s="5" t="str">
        <f t="shared" si="179"/>
        <v>1SublapSCEN201022</v>
      </c>
      <c r="B11471" s="9">
        <v>1</v>
      </c>
      <c r="C11471" t="s">
        <v>133</v>
      </c>
      <c r="D11471" t="s">
        <v>145</v>
      </c>
      <c r="E11471" s="9">
        <v>2</v>
      </c>
      <c r="F11471" s="9">
        <v>0</v>
      </c>
      <c r="G11471" s="9">
        <v>10</v>
      </c>
      <c r="H11471" s="9">
        <v>22</v>
      </c>
      <c r="I11471" s="9">
        <v>1.0649991035461426</v>
      </c>
      <c r="J11471" s="9">
        <v>1.0649991035461426</v>
      </c>
      <c r="K11471" s="9">
        <v>0</v>
      </c>
      <c r="L11471" s="9">
        <v>49.228118896484375</v>
      </c>
    </row>
    <row r="11472" spans="1:12" x14ac:dyDescent="0.25">
      <c r="A11472" s="5" t="str">
        <f t="shared" si="179"/>
        <v>1SublapSCEN201023</v>
      </c>
      <c r="B11472" s="9">
        <v>1</v>
      </c>
      <c r="C11472" t="s">
        <v>133</v>
      </c>
      <c r="D11472" t="s">
        <v>145</v>
      </c>
      <c r="E11472" s="9">
        <v>2</v>
      </c>
      <c r="F11472" s="9">
        <v>0</v>
      </c>
      <c r="G11472" s="9">
        <v>10</v>
      </c>
      <c r="H11472" s="9">
        <v>23</v>
      </c>
      <c r="I11472" s="9">
        <v>0.97067892551422119</v>
      </c>
      <c r="J11472" s="9">
        <v>0.97067892551422119</v>
      </c>
      <c r="K11472" s="9">
        <v>0</v>
      </c>
      <c r="L11472" s="9">
        <v>48.476978302001953</v>
      </c>
    </row>
    <row r="11473" spans="1:12" x14ac:dyDescent="0.25">
      <c r="A11473" s="5" t="str">
        <f t="shared" si="179"/>
        <v>1SublapSCEN201024</v>
      </c>
      <c r="B11473" s="9">
        <v>1</v>
      </c>
      <c r="C11473" t="s">
        <v>133</v>
      </c>
      <c r="D11473" t="s">
        <v>145</v>
      </c>
      <c r="E11473" s="9">
        <v>2</v>
      </c>
      <c r="F11473" s="9">
        <v>0</v>
      </c>
      <c r="G11473" s="9">
        <v>10</v>
      </c>
      <c r="H11473" s="9">
        <v>24</v>
      </c>
      <c r="I11473" s="9">
        <v>0.848621666431427</v>
      </c>
      <c r="J11473" s="9">
        <v>0.848621666431427</v>
      </c>
      <c r="K11473" s="9">
        <v>0</v>
      </c>
      <c r="L11473" s="9">
        <v>47.311161041259766</v>
      </c>
    </row>
    <row r="11474" spans="1:12" x14ac:dyDescent="0.25">
      <c r="A11474" s="5" t="str">
        <f t="shared" si="179"/>
        <v>1SublapSCEN2121</v>
      </c>
      <c r="B11474" s="9">
        <v>1</v>
      </c>
      <c r="C11474" t="s">
        <v>133</v>
      </c>
      <c r="D11474" t="s">
        <v>145</v>
      </c>
      <c r="E11474" s="9">
        <v>2</v>
      </c>
      <c r="F11474" s="9">
        <v>1</v>
      </c>
      <c r="G11474" s="9">
        <v>2</v>
      </c>
      <c r="H11474" s="9">
        <v>1</v>
      </c>
      <c r="I11474" s="9">
        <v>0.79758763313293457</v>
      </c>
      <c r="J11474" s="9">
        <v>0.79758763313293457</v>
      </c>
      <c r="K11474" s="9">
        <v>0</v>
      </c>
      <c r="L11474" s="9">
        <v>40.255619049072266</v>
      </c>
    </row>
    <row r="11475" spans="1:12" x14ac:dyDescent="0.25">
      <c r="A11475" s="5" t="str">
        <f t="shared" si="179"/>
        <v>1SublapSCEN2122</v>
      </c>
      <c r="B11475" s="9">
        <v>1</v>
      </c>
      <c r="C11475" t="s">
        <v>133</v>
      </c>
      <c r="D11475" t="s">
        <v>145</v>
      </c>
      <c r="E11475" s="9">
        <v>2</v>
      </c>
      <c r="F11475" s="9">
        <v>1</v>
      </c>
      <c r="G11475" s="9">
        <v>2</v>
      </c>
      <c r="H11475" s="9">
        <v>2</v>
      </c>
      <c r="I11475" s="9">
        <v>0.74396872520446777</v>
      </c>
      <c r="J11475" s="9">
        <v>0.74396872520446777</v>
      </c>
      <c r="K11475" s="9">
        <v>0</v>
      </c>
      <c r="L11475" s="9">
        <v>39.727008819580078</v>
      </c>
    </row>
    <row r="11476" spans="1:12" x14ac:dyDescent="0.25">
      <c r="A11476" s="5" t="str">
        <f t="shared" si="179"/>
        <v>1SublapSCEN2123</v>
      </c>
      <c r="B11476" s="9">
        <v>1</v>
      </c>
      <c r="C11476" t="s">
        <v>133</v>
      </c>
      <c r="D11476" t="s">
        <v>145</v>
      </c>
      <c r="E11476" s="9">
        <v>2</v>
      </c>
      <c r="F11476" s="9">
        <v>1</v>
      </c>
      <c r="G11476" s="9">
        <v>2</v>
      </c>
      <c r="H11476" s="9">
        <v>3</v>
      </c>
      <c r="I11476" s="9">
        <v>0.71561092138290405</v>
      </c>
      <c r="J11476" s="9">
        <v>0.71561092138290405</v>
      </c>
      <c r="K11476" s="9">
        <v>0</v>
      </c>
      <c r="L11476" s="9">
        <v>39.074207305908203</v>
      </c>
    </row>
    <row r="11477" spans="1:12" x14ac:dyDescent="0.25">
      <c r="A11477" s="5" t="str">
        <f t="shared" si="179"/>
        <v>1SublapSCEN2124</v>
      </c>
      <c r="B11477" s="9">
        <v>1</v>
      </c>
      <c r="C11477" t="s">
        <v>133</v>
      </c>
      <c r="D11477" t="s">
        <v>145</v>
      </c>
      <c r="E11477" s="9">
        <v>2</v>
      </c>
      <c r="F11477" s="9">
        <v>1</v>
      </c>
      <c r="G11477" s="9">
        <v>2</v>
      </c>
      <c r="H11477" s="9">
        <v>4</v>
      </c>
      <c r="I11477" s="9">
        <v>0.70932596921920776</v>
      </c>
      <c r="J11477" s="9">
        <v>0.70932596921920776</v>
      </c>
      <c r="K11477" s="9">
        <v>0</v>
      </c>
      <c r="L11477" s="9">
        <v>38.176074981689453</v>
      </c>
    </row>
    <row r="11478" spans="1:12" x14ac:dyDescent="0.25">
      <c r="A11478" s="5" t="str">
        <f t="shared" si="179"/>
        <v>1SublapSCEN2125</v>
      </c>
      <c r="B11478" s="9">
        <v>1</v>
      </c>
      <c r="C11478" t="s">
        <v>133</v>
      </c>
      <c r="D11478" t="s">
        <v>145</v>
      </c>
      <c r="E11478" s="9">
        <v>2</v>
      </c>
      <c r="F11478" s="9">
        <v>1</v>
      </c>
      <c r="G11478" s="9">
        <v>2</v>
      </c>
      <c r="H11478" s="9">
        <v>5</v>
      </c>
      <c r="I11478" s="9">
        <v>0.73225623369216919</v>
      </c>
      <c r="J11478" s="9">
        <v>0.73225623369216919</v>
      </c>
      <c r="K11478" s="9">
        <v>0</v>
      </c>
      <c r="L11478" s="9">
        <v>37.704105377197266</v>
      </c>
    </row>
    <row r="11479" spans="1:12" x14ac:dyDescent="0.25">
      <c r="A11479" s="5" t="str">
        <f t="shared" si="179"/>
        <v>1SublapSCEN2126</v>
      </c>
      <c r="B11479" s="9">
        <v>1</v>
      </c>
      <c r="C11479" t="s">
        <v>133</v>
      </c>
      <c r="D11479" t="s">
        <v>145</v>
      </c>
      <c r="E11479" s="9">
        <v>2</v>
      </c>
      <c r="F11479" s="9">
        <v>1</v>
      </c>
      <c r="G11479" s="9">
        <v>2</v>
      </c>
      <c r="H11479" s="9">
        <v>6</v>
      </c>
      <c r="I11479" s="9">
        <v>0.78960675001144409</v>
      </c>
      <c r="J11479" s="9">
        <v>0.78960675001144409</v>
      </c>
      <c r="K11479" s="9">
        <v>0</v>
      </c>
      <c r="L11479" s="9">
        <v>37.649833679199219</v>
      </c>
    </row>
    <row r="11480" spans="1:12" x14ac:dyDescent="0.25">
      <c r="A11480" s="5" t="str">
        <f t="shared" si="179"/>
        <v>1SublapSCEN2127</v>
      </c>
      <c r="B11480" s="9">
        <v>1</v>
      </c>
      <c r="C11480" t="s">
        <v>133</v>
      </c>
      <c r="D11480" t="s">
        <v>145</v>
      </c>
      <c r="E11480" s="9">
        <v>2</v>
      </c>
      <c r="F11480" s="9">
        <v>1</v>
      </c>
      <c r="G11480" s="9">
        <v>2</v>
      </c>
      <c r="H11480" s="9">
        <v>7</v>
      </c>
      <c r="I11480" s="9">
        <v>0.88412600755691528</v>
      </c>
      <c r="J11480" s="9">
        <v>0.88412600755691528</v>
      </c>
      <c r="K11480" s="9">
        <v>0</v>
      </c>
      <c r="L11480" s="9">
        <v>38.015377044677734</v>
      </c>
    </row>
    <row r="11481" spans="1:12" x14ac:dyDescent="0.25">
      <c r="A11481" s="5" t="str">
        <f t="shared" si="179"/>
        <v>1SublapSCEN2128</v>
      </c>
      <c r="B11481" s="9">
        <v>1</v>
      </c>
      <c r="C11481" t="s">
        <v>133</v>
      </c>
      <c r="D11481" t="s">
        <v>145</v>
      </c>
      <c r="E11481" s="9">
        <v>2</v>
      </c>
      <c r="F11481" s="9">
        <v>1</v>
      </c>
      <c r="G11481" s="9">
        <v>2</v>
      </c>
      <c r="H11481" s="9">
        <v>8</v>
      </c>
      <c r="I11481" s="9">
        <v>0.84100449085235596</v>
      </c>
      <c r="J11481" s="9">
        <v>0.84100449085235596</v>
      </c>
      <c r="K11481" s="9">
        <v>0</v>
      </c>
      <c r="L11481" s="9">
        <v>38.487957000732422</v>
      </c>
    </row>
    <row r="11482" spans="1:12" x14ac:dyDescent="0.25">
      <c r="A11482" s="5" t="str">
        <f t="shared" si="179"/>
        <v>1SublapSCEN2129</v>
      </c>
      <c r="B11482" s="9">
        <v>1</v>
      </c>
      <c r="C11482" t="s">
        <v>133</v>
      </c>
      <c r="D11482" t="s">
        <v>145</v>
      </c>
      <c r="E11482" s="9">
        <v>2</v>
      </c>
      <c r="F11482" s="9">
        <v>1</v>
      </c>
      <c r="G11482" s="9">
        <v>2</v>
      </c>
      <c r="H11482" s="9">
        <v>9</v>
      </c>
      <c r="I11482" s="9">
        <v>0.60156863927841187</v>
      </c>
      <c r="J11482" s="9">
        <v>0.60156863927841187</v>
      </c>
      <c r="K11482" s="9">
        <v>0</v>
      </c>
      <c r="L11482" s="9">
        <v>39.685134887695313</v>
      </c>
    </row>
    <row r="11483" spans="1:12" x14ac:dyDescent="0.25">
      <c r="A11483" s="5" t="str">
        <f t="shared" si="179"/>
        <v>1SublapSCEN21210</v>
      </c>
      <c r="B11483" s="9">
        <v>1</v>
      </c>
      <c r="C11483" t="s">
        <v>133</v>
      </c>
      <c r="D11483" t="s">
        <v>145</v>
      </c>
      <c r="E11483" s="9">
        <v>2</v>
      </c>
      <c r="F11483" s="9">
        <v>1</v>
      </c>
      <c r="G11483" s="9">
        <v>2</v>
      </c>
      <c r="H11483" s="9">
        <v>10</v>
      </c>
      <c r="I11483" s="9">
        <v>0.3895011842250824</v>
      </c>
      <c r="J11483" s="9">
        <v>0.3895011842250824</v>
      </c>
      <c r="K11483" s="9">
        <v>0</v>
      </c>
      <c r="L11483" s="9">
        <v>41.780136108398438</v>
      </c>
    </row>
    <row r="11484" spans="1:12" x14ac:dyDescent="0.25">
      <c r="A11484" s="5" t="str">
        <f t="shared" si="179"/>
        <v>1SublapSCEN21211</v>
      </c>
      <c r="B11484" s="9">
        <v>1</v>
      </c>
      <c r="C11484" t="s">
        <v>133</v>
      </c>
      <c r="D11484" t="s">
        <v>145</v>
      </c>
      <c r="E11484" s="9">
        <v>2</v>
      </c>
      <c r="F11484" s="9">
        <v>1</v>
      </c>
      <c r="G11484" s="9">
        <v>2</v>
      </c>
      <c r="H11484" s="9">
        <v>11</v>
      </c>
      <c r="I11484" s="9">
        <v>0.2207554429769516</v>
      </c>
      <c r="J11484" s="9">
        <v>0.2207554429769516</v>
      </c>
      <c r="K11484" s="9">
        <v>0</v>
      </c>
      <c r="L11484" s="9">
        <v>44.422275543212891</v>
      </c>
    </row>
    <row r="11485" spans="1:12" x14ac:dyDescent="0.25">
      <c r="A11485" s="5" t="str">
        <f t="shared" si="179"/>
        <v>1SublapSCEN21212</v>
      </c>
      <c r="B11485" s="9">
        <v>1</v>
      </c>
      <c r="C11485" t="s">
        <v>133</v>
      </c>
      <c r="D11485" t="s">
        <v>145</v>
      </c>
      <c r="E11485" s="9">
        <v>2</v>
      </c>
      <c r="F11485" s="9">
        <v>1</v>
      </c>
      <c r="G11485" s="9">
        <v>2</v>
      </c>
      <c r="H11485" s="9">
        <v>12</v>
      </c>
      <c r="I11485" s="9">
        <v>0.1296936422586441</v>
      </c>
      <c r="J11485" s="9">
        <v>0.1296936422586441</v>
      </c>
      <c r="K11485" s="9">
        <v>0</v>
      </c>
      <c r="L11485" s="9">
        <v>47.198665618896484</v>
      </c>
    </row>
    <row r="11486" spans="1:12" x14ac:dyDescent="0.25">
      <c r="A11486" s="5" t="str">
        <f t="shared" si="179"/>
        <v>1SublapSCEN21213</v>
      </c>
      <c r="B11486" s="9">
        <v>1</v>
      </c>
      <c r="C11486" t="s">
        <v>133</v>
      </c>
      <c r="D11486" t="s">
        <v>145</v>
      </c>
      <c r="E11486" s="9">
        <v>2</v>
      </c>
      <c r="F11486" s="9">
        <v>1</v>
      </c>
      <c r="G11486" s="9">
        <v>2</v>
      </c>
      <c r="H11486" s="9">
        <v>13</v>
      </c>
      <c r="I11486" s="9">
        <v>9.9098019301891327E-2</v>
      </c>
      <c r="J11486" s="9">
        <v>9.9098019301891327E-2</v>
      </c>
      <c r="K11486" s="9">
        <v>0</v>
      </c>
      <c r="L11486" s="9">
        <v>49.536628723144531</v>
      </c>
    </row>
    <row r="11487" spans="1:12" x14ac:dyDescent="0.25">
      <c r="A11487" s="5" t="str">
        <f t="shared" si="179"/>
        <v>1SublapSCEN21214</v>
      </c>
      <c r="B11487" s="9">
        <v>1</v>
      </c>
      <c r="C11487" t="s">
        <v>133</v>
      </c>
      <c r="D11487" t="s">
        <v>145</v>
      </c>
      <c r="E11487" s="9">
        <v>2</v>
      </c>
      <c r="F11487" s="9">
        <v>1</v>
      </c>
      <c r="G11487" s="9">
        <v>2</v>
      </c>
      <c r="H11487" s="9">
        <v>14</v>
      </c>
      <c r="I11487" s="9">
        <v>0.14824926853179932</v>
      </c>
      <c r="J11487" s="9">
        <v>0.14824926853179932</v>
      </c>
      <c r="K11487" s="9">
        <v>0</v>
      </c>
      <c r="L11487" s="9">
        <v>51.091743469238281</v>
      </c>
    </row>
    <row r="11488" spans="1:12" x14ac:dyDescent="0.25">
      <c r="A11488" s="5" t="str">
        <f t="shared" si="179"/>
        <v>1SublapSCEN21215</v>
      </c>
      <c r="B11488" s="9">
        <v>1</v>
      </c>
      <c r="C11488" t="s">
        <v>133</v>
      </c>
      <c r="D11488" t="s">
        <v>145</v>
      </c>
      <c r="E11488" s="9">
        <v>2</v>
      </c>
      <c r="F11488" s="9">
        <v>1</v>
      </c>
      <c r="G11488" s="9">
        <v>2</v>
      </c>
      <c r="H11488" s="9">
        <v>15</v>
      </c>
      <c r="I11488" s="9">
        <v>0.27724605798721313</v>
      </c>
      <c r="J11488" s="9">
        <v>0.27724605798721313</v>
      </c>
      <c r="K11488" s="9">
        <v>0</v>
      </c>
      <c r="L11488" s="9">
        <v>52.219898223876953</v>
      </c>
    </row>
    <row r="11489" spans="1:12" x14ac:dyDescent="0.25">
      <c r="A11489" s="5" t="str">
        <f t="shared" si="179"/>
        <v>1SublapSCEN21216</v>
      </c>
      <c r="B11489" s="9">
        <v>1</v>
      </c>
      <c r="C11489" t="s">
        <v>133</v>
      </c>
      <c r="D11489" t="s">
        <v>145</v>
      </c>
      <c r="E11489" s="9">
        <v>2</v>
      </c>
      <c r="F11489" s="9">
        <v>1</v>
      </c>
      <c r="G11489" s="9">
        <v>2</v>
      </c>
      <c r="H11489" s="9">
        <v>16</v>
      </c>
      <c r="I11489" s="9">
        <v>0.48074120283126831</v>
      </c>
      <c r="J11489" s="9">
        <v>0.48074120283126831</v>
      </c>
      <c r="K11489" s="9">
        <v>0</v>
      </c>
      <c r="L11489" s="9">
        <v>53.141582489013672</v>
      </c>
    </row>
    <row r="11490" spans="1:12" x14ac:dyDescent="0.25">
      <c r="A11490" s="5" t="str">
        <f t="shared" si="179"/>
        <v>1SublapSCEN21217</v>
      </c>
      <c r="B11490" s="9">
        <v>1</v>
      </c>
      <c r="C11490" t="s">
        <v>133</v>
      </c>
      <c r="D11490" t="s">
        <v>145</v>
      </c>
      <c r="E11490" s="9">
        <v>2</v>
      </c>
      <c r="F11490" s="9">
        <v>1</v>
      </c>
      <c r="G11490" s="9">
        <v>2</v>
      </c>
      <c r="H11490" s="9">
        <v>17</v>
      </c>
      <c r="I11490" s="9">
        <v>0.75241917371749878</v>
      </c>
      <c r="J11490" s="9">
        <v>0.75241917371749878</v>
      </c>
      <c r="K11490" s="9">
        <v>0</v>
      </c>
      <c r="L11490" s="9">
        <v>53.416130065917969</v>
      </c>
    </row>
    <row r="11491" spans="1:12" x14ac:dyDescent="0.25">
      <c r="A11491" s="5" t="str">
        <f t="shared" si="179"/>
        <v>1SublapSCEN21218</v>
      </c>
      <c r="B11491" s="9">
        <v>1</v>
      </c>
      <c r="C11491" t="s">
        <v>133</v>
      </c>
      <c r="D11491" t="s">
        <v>145</v>
      </c>
      <c r="E11491" s="9">
        <v>2</v>
      </c>
      <c r="F11491" s="9">
        <v>1</v>
      </c>
      <c r="G11491" s="9">
        <v>2</v>
      </c>
      <c r="H11491" s="9">
        <v>18</v>
      </c>
      <c r="I11491" s="9">
        <v>1.0439224243164063</v>
      </c>
      <c r="J11491" s="9">
        <v>1.0439224243164063</v>
      </c>
      <c r="K11491" s="9">
        <v>0</v>
      </c>
      <c r="L11491" s="9">
        <v>52.644878387451172</v>
      </c>
    </row>
    <row r="11492" spans="1:12" x14ac:dyDescent="0.25">
      <c r="A11492" s="5" t="str">
        <f t="shared" si="179"/>
        <v>1SublapSCEN21219</v>
      </c>
      <c r="B11492" s="9">
        <v>1</v>
      </c>
      <c r="C11492" t="s">
        <v>133</v>
      </c>
      <c r="D11492" t="s">
        <v>145</v>
      </c>
      <c r="E11492" s="9">
        <v>2</v>
      </c>
      <c r="F11492" s="9">
        <v>1</v>
      </c>
      <c r="G11492" s="9">
        <v>2</v>
      </c>
      <c r="H11492" s="9">
        <v>19</v>
      </c>
      <c r="I11492" s="9">
        <v>1.1740859746932983</v>
      </c>
      <c r="J11492" s="9">
        <v>1.1740859746932983</v>
      </c>
      <c r="K11492" s="9">
        <v>0</v>
      </c>
      <c r="L11492" s="9">
        <v>50.450847625732422</v>
      </c>
    </row>
    <row r="11493" spans="1:12" x14ac:dyDescent="0.25">
      <c r="A11493" s="5" t="str">
        <f t="shared" si="179"/>
        <v>1SublapSCEN21220</v>
      </c>
      <c r="B11493" s="9">
        <v>1</v>
      </c>
      <c r="C11493" t="s">
        <v>133</v>
      </c>
      <c r="D11493" t="s">
        <v>145</v>
      </c>
      <c r="E11493" s="9">
        <v>2</v>
      </c>
      <c r="F11493" s="9">
        <v>1</v>
      </c>
      <c r="G11493" s="9">
        <v>2</v>
      </c>
      <c r="H11493" s="9">
        <v>20</v>
      </c>
      <c r="I11493" s="9">
        <v>1.1985807418823242</v>
      </c>
      <c r="J11493" s="9">
        <v>1.1985807418823242</v>
      </c>
      <c r="K11493" s="9">
        <v>0</v>
      </c>
      <c r="L11493" s="9">
        <v>48.144008636474609</v>
      </c>
    </row>
    <row r="11494" spans="1:12" x14ac:dyDescent="0.25">
      <c r="A11494" s="5" t="str">
        <f t="shared" si="179"/>
        <v>1SublapSCEN21221</v>
      </c>
      <c r="B11494" s="9">
        <v>1</v>
      </c>
      <c r="C11494" t="s">
        <v>133</v>
      </c>
      <c r="D11494" t="s">
        <v>145</v>
      </c>
      <c r="E11494" s="9">
        <v>2</v>
      </c>
      <c r="F11494" s="9">
        <v>1</v>
      </c>
      <c r="G11494" s="9">
        <v>2</v>
      </c>
      <c r="H11494" s="9">
        <v>21</v>
      </c>
      <c r="I11494" s="9">
        <v>1.185408353805542</v>
      </c>
      <c r="J11494" s="9">
        <v>1.185408353805542</v>
      </c>
      <c r="K11494" s="9">
        <v>0</v>
      </c>
      <c r="L11494" s="9">
        <v>46.869602203369141</v>
      </c>
    </row>
    <row r="11495" spans="1:12" x14ac:dyDescent="0.25">
      <c r="A11495" s="5" t="str">
        <f t="shared" si="179"/>
        <v>1SublapSCEN21222</v>
      </c>
      <c r="B11495" s="9">
        <v>1</v>
      </c>
      <c r="C11495" t="s">
        <v>133</v>
      </c>
      <c r="D11495" t="s">
        <v>145</v>
      </c>
      <c r="E11495" s="9">
        <v>2</v>
      </c>
      <c r="F11495" s="9">
        <v>1</v>
      </c>
      <c r="G11495" s="9">
        <v>2</v>
      </c>
      <c r="H11495" s="9">
        <v>22</v>
      </c>
      <c r="I11495" s="9">
        <v>1.1158807277679443</v>
      </c>
      <c r="J11495" s="9">
        <v>1.1158807277679443</v>
      </c>
      <c r="K11495" s="9">
        <v>0</v>
      </c>
      <c r="L11495" s="9">
        <v>45.510326385498047</v>
      </c>
    </row>
    <row r="11496" spans="1:12" x14ac:dyDescent="0.25">
      <c r="A11496" s="5" t="str">
        <f t="shared" si="179"/>
        <v>1SublapSCEN21223</v>
      </c>
      <c r="B11496" s="9">
        <v>1</v>
      </c>
      <c r="C11496" t="s">
        <v>133</v>
      </c>
      <c r="D11496" t="s">
        <v>145</v>
      </c>
      <c r="E11496" s="9">
        <v>2</v>
      </c>
      <c r="F11496" s="9">
        <v>1</v>
      </c>
      <c r="G11496" s="9">
        <v>2</v>
      </c>
      <c r="H11496" s="9">
        <v>23</v>
      </c>
      <c r="I11496" s="9">
        <v>1.0202600955963135</v>
      </c>
      <c r="J11496" s="9">
        <v>1.0202600955963135</v>
      </c>
      <c r="K11496" s="9">
        <v>0</v>
      </c>
      <c r="L11496" s="9">
        <v>44.177402496337891</v>
      </c>
    </row>
    <row r="11497" spans="1:12" x14ac:dyDescent="0.25">
      <c r="A11497" s="5" t="str">
        <f t="shared" si="179"/>
        <v>1SublapSCEN21224</v>
      </c>
      <c r="B11497" s="9">
        <v>1</v>
      </c>
      <c r="C11497" t="s">
        <v>133</v>
      </c>
      <c r="D11497" t="s">
        <v>145</v>
      </c>
      <c r="E11497" s="9">
        <v>2</v>
      </c>
      <c r="F11497" s="9">
        <v>1</v>
      </c>
      <c r="G11497" s="9">
        <v>2</v>
      </c>
      <c r="H11497" s="9">
        <v>24</v>
      </c>
      <c r="I11497" s="9">
        <v>0.89459526538848877</v>
      </c>
      <c r="J11497" s="9">
        <v>0.89459526538848877</v>
      </c>
      <c r="K11497" s="9">
        <v>0</v>
      </c>
      <c r="L11497" s="9">
        <v>42.895118713378906</v>
      </c>
    </row>
    <row r="11498" spans="1:12" x14ac:dyDescent="0.25">
      <c r="A11498" s="5" t="str">
        <f t="shared" si="179"/>
        <v>1SublapSCEN21101</v>
      </c>
      <c r="B11498" s="9">
        <v>1</v>
      </c>
      <c r="C11498" t="s">
        <v>133</v>
      </c>
      <c r="D11498" s="3" t="s">
        <v>145</v>
      </c>
      <c r="E11498" s="9">
        <v>2</v>
      </c>
      <c r="F11498" s="9">
        <v>1</v>
      </c>
      <c r="G11498" s="9">
        <v>10</v>
      </c>
      <c r="H11498" s="9">
        <v>1</v>
      </c>
      <c r="I11498" s="9">
        <v>0.81279808282852173</v>
      </c>
      <c r="J11498" s="9">
        <v>0.81279808282852173</v>
      </c>
      <c r="K11498" s="9">
        <v>0</v>
      </c>
      <c r="L11498" s="9">
        <v>57.419712066650391</v>
      </c>
    </row>
    <row r="11499" spans="1:12" x14ac:dyDescent="0.25">
      <c r="A11499" s="5" t="str">
        <f t="shared" si="179"/>
        <v>1SublapSCEN21102</v>
      </c>
      <c r="B11499" s="9">
        <v>1</v>
      </c>
      <c r="C11499" t="s">
        <v>133</v>
      </c>
      <c r="D11499" s="3" t="s">
        <v>145</v>
      </c>
      <c r="E11499" s="9">
        <v>2</v>
      </c>
      <c r="F11499" s="9">
        <v>1</v>
      </c>
      <c r="G11499" s="9">
        <v>10</v>
      </c>
      <c r="H11499" s="9">
        <v>2</v>
      </c>
      <c r="I11499" s="9">
        <v>0.67250943183898926</v>
      </c>
      <c r="J11499" s="9">
        <v>0.67250943183898926</v>
      </c>
      <c r="K11499" s="9">
        <v>0</v>
      </c>
      <c r="L11499" s="9">
        <v>55.032241821289063</v>
      </c>
    </row>
    <row r="11500" spans="1:12" x14ac:dyDescent="0.25">
      <c r="A11500" s="5" t="str">
        <f t="shared" si="179"/>
        <v>1SublapSCEN21103</v>
      </c>
      <c r="B11500" s="9">
        <v>1</v>
      </c>
      <c r="C11500" t="s">
        <v>133</v>
      </c>
      <c r="D11500" s="3" t="s">
        <v>145</v>
      </c>
      <c r="E11500" s="9">
        <v>2</v>
      </c>
      <c r="F11500" s="9">
        <v>1</v>
      </c>
      <c r="G11500" s="9">
        <v>10</v>
      </c>
      <c r="H11500" s="9">
        <v>3</v>
      </c>
      <c r="I11500" s="9">
        <v>0.63148301839828491</v>
      </c>
      <c r="J11500" s="9">
        <v>0.63148301839828491</v>
      </c>
      <c r="K11500" s="9">
        <v>0</v>
      </c>
      <c r="L11500" s="9">
        <v>56.772079467773438</v>
      </c>
    </row>
    <row r="11501" spans="1:12" x14ac:dyDescent="0.25">
      <c r="A11501" s="5" t="str">
        <f t="shared" si="179"/>
        <v>1SublapSCEN21104</v>
      </c>
      <c r="B11501" s="9">
        <v>1</v>
      </c>
      <c r="C11501" t="s">
        <v>133</v>
      </c>
      <c r="D11501" s="3" t="s">
        <v>145</v>
      </c>
      <c r="E11501" s="9">
        <v>2</v>
      </c>
      <c r="F11501" s="9">
        <v>1</v>
      </c>
      <c r="G11501" s="9">
        <v>10</v>
      </c>
      <c r="H11501" s="9">
        <v>4</v>
      </c>
      <c r="I11501" s="9">
        <v>0.60439616441726685</v>
      </c>
      <c r="J11501" s="9">
        <v>0.60439616441726685</v>
      </c>
      <c r="K11501" s="9">
        <v>0</v>
      </c>
      <c r="L11501" s="9">
        <v>55.037792205810547</v>
      </c>
    </row>
    <row r="11502" spans="1:12" x14ac:dyDescent="0.25">
      <c r="A11502" s="5" t="str">
        <f t="shared" si="179"/>
        <v>1SublapSCEN21105</v>
      </c>
      <c r="B11502" s="9">
        <v>1</v>
      </c>
      <c r="C11502" t="s">
        <v>133</v>
      </c>
      <c r="D11502" s="3" t="s">
        <v>145</v>
      </c>
      <c r="E11502" s="9">
        <v>2</v>
      </c>
      <c r="F11502" s="9">
        <v>1</v>
      </c>
      <c r="G11502" s="9">
        <v>10</v>
      </c>
      <c r="H11502" s="9">
        <v>5</v>
      </c>
      <c r="I11502" s="9">
        <v>0.60402190685272217</v>
      </c>
      <c r="J11502" s="9">
        <v>0.60402190685272217</v>
      </c>
      <c r="K11502" s="9">
        <v>0</v>
      </c>
      <c r="L11502" s="9">
        <v>53.364723205566406</v>
      </c>
    </row>
    <row r="11503" spans="1:12" x14ac:dyDescent="0.25">
      <c r="A11503" s="5" t="str">
        <f t="shared" si="179"/>
        <v>1SublapSCEN21106</v>
      </c>
      <c r="B11503" s="9">
        <v>1</v>
      </c>
      <c r="C11503" t="s">
        <v>133</v>
      </c>
      <c r="D11503" s="3" t="s">
        <v>145</v>
      </c>
      <c r="E11503" s="9">
        <v>2</v>
      </c>
      <c r="F11503" s="9">
        <v>1</v>
      </c>
      <c r="G11503" s="9">
        <v>10</v>
      </c>
      <c r="H11503" s="9">
        <v>6</v>
      </c>
      <c r="I11503" s="9">
        <v>0.64015209674835205</v>
      </c>
      <c r="J11503" s="9">
        <v>0.64015209674835205</v>
      </c>
      <c r="K11503" s="9">
        <v>0</v>
      </c>
      <c r="L11503" s="9">
        <v>51.173282623291016</v>
      </c>
    </row>
    <row r="11504" spans="1:12" x14ac:dyDescent="0.25">
      <c r="A11504" s="5" t="str">
        <f t="shared" si="179"/>
        <v>1SublapSCEN21107</v>
      </c>
      <c r="B11504" s="9">
        <v>1</v>
      </c>
      <c r="C11504" t="s">
        <v>133</v>
      </c>
      <c r="D11504" s="3" t="s">
        <v>145</v>
      </c>
      <c r="E11504" s="9">
        <v>2</v>
      </c>
      <c r="F11504" s="9">
        <v>1</v>
      </c>
      <c r="G11504" s="9">
        <v>10</v>
      </c>
      <c r="H11504" s="9">
        <v>7</v>
      </c>
      <c r="I11504" s="9">
        <v>0.702392578125</v>
      </c>
      <c r="J11504" s="9">
        <v>0.702392578125</v>
      </c>
      <c r="K11504" s="9">
        <v>0</v>
      </c>
      <c r="L11504" s="9">
        <v>49.744136810302734</v>
      </c>
    </row>
    <row r="11505" spans="1:12" x14ac:dyDescent="0.25">
      <c r="A11505" s="5" t="str">
        <f t="shared" si="179"/>
        <v>1SublapSCEN21108</v>
      </c>
      <c r="B11505" s="9">
        <v>1</v>
      </c>
      <c r="C11505" t="s">
        <v>133</v>
      </c>
      <c r="D11505" s="3" t="s">
        <v>145</v>
      </c>
      <c r="E11505" s="9">
        <v>2</v>
      </c>
      <c r="F11505" s="9">
        <v>1</v>
      </c>
      <c r="G11505" s="9">
        <v>10</v>
      </c>
      <c r="H11505" s="9">
        <v>8</v>
      </c>
      <c r="I11505" s="9">
        <v>0.63491356372833252</v>
      </c>
      <c r="J11505" s="9">
        <v>0.63491356372833252</v>
      </c>
      <c r="K11505" s="9">
        <v>0</v>
      </c>
      <c r="L11505" s="9">
        <v>48.48468017578125</v>
      </c>
    </row>
    <row r="11506" spans="1:12" x14ac:dyDescent="0.25">
      <c r="A11506" s="5" t="str">
        <f t="shared" si="179"/>
        <v>1SublapSCEN21109</v>
      </c>
      <c r="B11506" s="9">
        <v>1</v>
      </c>
      <c r="C11506" t="s">
        <v>133</v>
      </c>
      <c r="D11506" s="3" t="s">
        <v>145</v>
      </c>
      <c r="E11506" s="9">
        <v>2</v>
      </c>
      <c r="F11506" s="9">
        <v>1</v>
      </c>
      <c r="G11506" s="9">
        <v>10</v>
      </c>
      <c r="H11506" s="9">
        <v>9</v>
      </c>
      <c r="I11506" s="9">
        <v>0.40575355291366577</v>
      </c>
      <c r="J11506" s="9">
        <v>0.40575355291366577</v>
      </c>
      <c r="K11506" s="9">
        <v>0</v>
      </c>
      <c r="L11506" s="9">
        <v>48.575462341308594</v>
      </c>
    </row>
    <row r="11507" spans="1:12" x14ac:dyDescent="0.25">
      <c r="A11507" s="5" t="str">
        <f t="shared" si="179"/>
        <v>1SublapSCEN211010</v>
      </c>
      <c r="B11507" s="9">
        <v>1</v>
      </c>
      <c r="C11507" t="s">
        <v>133</v>
      </c>
      <c r="D11507" s="3" t="s">
        <v>145</v>
      </c>
      <c r="E11507" s="9">
        <v>2</v>
      </c>
      <c r="F11507" s="9">
        <v>1</v>
      </c>
      <c r="G11507" s="9">
        <v>10</v>
      </c>
      <c r="H11507" s="9">
        <v>10</v>
      </c>
      <c r="I11507" s="9">
        <v>0.18347123265266418</v>
      </c>
      <c r="J11507" s="9">
        <v>0.18347123265266418</v>
      </c>
      <c r="K11507" s="9">
        <v>0</v>
      </c>
      <c r="L11507" s="9">
        <v>54.913974761962891</v>
      </c>
    </row>
    <row r="11508" spans="1:12" x14ac:dyDescent="0.25">
      <c r="A11508" s="5" t="str">
        <f t="shared" si="179"/>
        <v>1SublapSCEN211011</v>
      </c>
      <c r="B11508" s="9">
        <v>1</v>
      </c>
      <c r="C11508" t="s">
        <v>133</v>
      </c>
      <c r="D11508" s="3" t="s">
        <v>145</v>
      </c>
      <c r="E11508" s="9">
        <v>2</v>
      </c>
      <c r="F11508" s="9">
        <v>1</v>
      </c>
      <c r="G11508" s="9">
        <v>10</v>
      </c>
      <c r="H11508" s="9">
        <v>11</v>
      </c>
      <c r="I11508" s="9">
        <v>-7.9851578921079636E-3</v>
      </c>
      <c r="J11508" s="9">
        <v>-7.9851578921079636E-3</v>
      </c>
      <c r="K11508" s="9">
        <v>0</v>
      </c>
      <c r="L11508" s="9">
        <v>61.600288391113281</v>
      </c>
    </row>
    <row r="11509" spans="1:12" x14ac:dyDescent="0.25">
      <c r="A11509" s="5" t="str">
        <f t="shared" si="179"/>
        <v>1SublapSCEN211012</v>
      </c>
      <c r="B11509" s="9">
        <v>1</v>
      </c>
      <c r="C11509" t="s">
        <v>133</v>
      </c>
      <c r="D11509" s="3" t="s">
        <v>145</v>
      </c>
      <c r="E11509" s="9">
        <v>2</v>
      </c>
      <c r="F11509" s="9">
        <v>1</v>
      </c>
      <c r="G11509" s="9">
        <v>10</v>
      </c>
      <c r="H11509" s="9">
        <v>12</v>
      </c>
      <c r="I11509" s="9">
        <v>-0.13635449111461639</v>
      </c>
      <c r="J11509" s="9">
        <v>-0.13635449111461639</v>
      </c>
      <c r="K11509" s="9">
        <v>0</v>
      </c>
      <c r="L11509" s="9">
        <v>67.58831787109375</v>
      </c>
    </row>
    <row r="11510" spans="1:12" x14ac:dyDescent="0.25">
      <c r="A11510" s="5" t="str">
        <f t="shared" si="179"/>
        <v>1SublapSCEN211013</v>
      </c>
      <c r="B11510" s="9">
        <v>1</v>
      </c>
      <c r="C11510" t="s">
        <v>133</v>
      </c>
      <c r="D11510" s="3" t="s">
        <v>145</v>
      </c>
      <c r="E11510" s="9">
        <v>2</v>
      </c>
      <c r="F11510" s="9">
        <v>1</v>
      </c>
      <c r="G11510" s="9">
        <v>10</v>
      </c>
      <c r="H11510" s="9">
        <v>13</v>
      </c>
      <c r="I11510" s="9">
        <v>-0.15912115573883057</v>
      </c>
      <c r="J11510" s="9">
        <v>-0.15912115573883057</v>
      </c>
      <c r="K11510" s="9">
        <v>0</v>
      </c>
      <c r="L11510" s="9">
        <v>70.682548522949219</v>
      </c>
    </row>
    <row r="11511" spans="1:12" x14ac:dyDescent="0.25">
      <c r="A11511" s="5" t="str">
        <f t="shared" si="179"/>
        <v>1SublapSCEN211014</v>
      </c>
      <c r="B11511" s="9">
        <v>1</v>
      </c>
      <c r="C11511" t="s">
        <v>133</v>
      </c>
      <c r="D11511" s="3" t="s">
        <v>145</v>
      </c>
      <c r="E11511" s="9">
        <v>2</v>
      </c>
      <c r="F11511" s="9">
        <v>1</v>
      </c>
      <c r="G11511" s="9">
        <v>10</v>
      </c>
      <c r="H11511" s="9">
        <v>14</v>
      </c>
      <c r="I11511" s="9">
        <v>-9.7635537385940552E-2</v>
      </c>
      <c r="J11511" s="9">
        <v>-9.7635537385940552E-2</v>
      </c>
      <c r="K11511" s="9">
        <v>0</v>
      </c>
      <c r="L11511" s="9">
        <v>73.127799987792969</v>
      </c>
    </row>
    <row r="11512" spans="1:12" x14ac:dyDescent="0.25">
      <c r="A11512" s="5" t="str">
        <f t="shared" si="179"/>
        <v>1SublapSCEN211015</v>
      </c>
      <c r="B11512" s="9">
        <v>1</v>
      </c>
      <c r="C11512" t="s">
        <v>133</v>
      </c>
      <c r="D11512" s="3" t="s">
        <v>145</v>
      </c>
      <c r="E11512" s="9">
        <v>2</v>
      </c>
      <c r="F11512" s="9">
        <v>1</v>
      </c>
      <c r="G11512" s="9">
        <v>10</v>
      </c>
      <c r="H11512" s="9">
        <v>15</v>
      </c>
      <c r="I11512" s="9">
        <v>5.355466902256012E-2</v>
      </c>
      <c r="J11512" s="9">
        <v>5.355466902256012E-2</v>
      </c>
      <c r="K11512" s="9">
        <v>0</v>
      </c>
      <c r="L11512" s="9">
        <v>74.904136657714844</v>
      </c>
    </row>
    <row r="11513" spans="1:12" x14ac:dyDescent="0.25">
      <c r="A11513" s="5" t="str">
        <f t="shared" si="179"/>
        <v>1SublapSCEN211016</v>
      </c>
      <c r="B11513" s="9">
        <v>1</v>
      </c>
      <c r="C11513" t="s">
        <v>133</v>
      </c>
      <c r="D11513" s="3" t="s">
        <v>145</v>
      </c>
      <c r="E11513" s="9">
        <v>2</v>
      </c>
      <c r="F11513" s="9">
        <v>1</v>
      </c>
      <c r="G11513" s="9">
        <v>10</v>
      </c>
      <c r="H11513" s="9">
        <v>16</v>
      </c>
      <c r="I11513" s="9">
        <v>0.2940639853477478</v>
      </c>
      <c r="J11513" s="9">
        <v>0.2940639853477478</v>
      </c>
      <c r="K11513" s="9">
        <v>0</v>
      </c>
      <c r="L11513" s="9">
        <v>76.139030456542969</v>
      </c>
    </row>
    <row r="11514" spans="1:12" x14ac:dyDescent="0.25">
      <c r="A11514" s="5" t="str">
        <f t="shared" si="179"/>
        <v>1SublapSCEN211017</v>
      </c>
      <c r="B11514" s="9">
        <v>1</v>
      </c>
      <c r="C11514" t="s">
        <v>133</v>
      </c>
      <c r="D11514" s="3" t="s">
        <v>145</v>
      </c>
      <c r="E11514" s="9">
        <v>2</v>
      </c>
      <c r="F11514" s="9">
        <v>1</v>
      </c>
      <c r="G11514" s="9">
        <v>10</v>
      </c>
      <c r="H11514" s="9">
        <v>17</v>
      </c>
      <c r="I11514" s="9">
        <v>0.58441054821014404</v>
      </c>
      <c r="J11514" s="9">
        <v>0.38492846488952637</v>
      </c>
      <c r="K11514" s="9">
        <v>0.12820468842983246</v>
      </c>
      <c r="L11514" s="9">
        <v>75.780357360839844</v>
      </c>
    </row>
    <row r="11515" spans="1:12" x14ac:dyDescent="0.25">
      <c r="A11515" s="5" t="str">
        <f t="shared" si="179"/>
        <v>1SublapSCEN211018</v>
      </c>
      <c r="B11515" s="9">
        <v>1</v>
      </c>
      <c r="C11515" t="s">
        <v>133</v>
      </c>
      <c r="D11515" s="3" t="s">
        <v>145</v>
      </c>
      <c r="E11515" s="9">
        <v>2</v>
      </c>
      <c r="F11515" s="9">
        <v>1</v>
      </c>
      <c r="G11515" s="9">
        <v>10</v>
      </c>
      <c r="H11515" s="9">
        <v>18</v>
      </c>
      <c r="I11515" s="9">
        <v>0.8933708667755127</v>
      </c>
      <c r="J11515" s="9">
        <v>0.67070996761322021</v>
      </c>
      <c r="K11515" s="9">
        <v>0.19045710563659668</v>
      </c>
      <c r="L11515" s="9">
        <v>75.90362548828125</v>
      </c>
    </row>
    <row r="11516" spans="1:12" x14ac:dyDescent="0.25">
      <c r="A11516" s="5" t="str">
        <f t="shared" si="179"/>
        <v>1SublapSCEN211019</v>
      </c>
      <c r="B11516" s="9">
        <v>1</v>
      </c>
      <c r="C11516" t="s">
        <v>133</v>
      </c>
      <c r="D11516" s="3" t="s">
        <v>145</v>
      </c>
      <c r="E11516" s="9">
        <v>2</v>
      </c>
      <c r="F11516" s="9">
        <v>1</v>
      </c>
      <c r="G11516" s="9">
        <v>10</v>
      </c>
      <c r="H11516" s="9">
        <v>19</v>
      </c>
      <c r="I11516" s="9">
        <v>1.0806012153625488</v>
      </c>
      <c r="J11516" s="9">
        <v>1.0799847841262817</v>
      </c>
      <c r="K11516" s="9">
        <v>3.0822443659417331E-4</v>
      </c>
      <c r="L11516" s="9">
        <v>72.825386047363281</v>
      </c>
    </row>
    <row r="11517" spans="1:12" x14ac:dyDescent="0.25">
      <c r="A11517" s="5" t="str">
        <f t="shared" si="179"/>
        <v>1SublapSCEN211020</v>
      </c>
      <c r="B11517" s="9">
        <v>1</v>
      </c>
      <c r="C11517" t="s">
        <v>133</v>
      </c>
      <c r="D11517" s="3" t="s">
        <v>145</v>
      </c>
      <c r="E11517" s="9">
        <v>2</v>
      </c>
      <c r="F11517" s="9">
        <v>1</v>
      </c>
      <c r="G11517" s="9">
        <v>10</v>
      </c>
      <c r="H11517" s="9">
        <v>20</v>
      </c>
      <c r="I11517" s="9">
        <v>1.1379891633987427</v>
      </c>
      <c r="J11517" s="9">
        <v>1.1067343950271606</v>
      </c>
      <c r="K11517" s="9">
        <v>1.5627387911081314E-2</v>
      </c>
      <c r="L11517" s="9">
        <v>68.10186767578125</v>
      </c>
    </row>
    <row r="11518" spans="1:12" x14ac:dyDescent="0.25">
      <c r="A11518" s="5" t="str">
        <f t="shared" si="179"/>
        <v>1SublapSCEN211021</v>
      </c>
      <c r="B11518" s="9">
        <v>1</v>
      </c>
      <c r="C11518" t="s">
        <v>133</v>
      </c>
      <c r="D11518" s="3" t="s">
        <v>145</v>
      </c>
      <c r="E11518" s="9">
        <v>2</v>
      </c>
      <c r="F11518" s="9">
        <v>1</v>
      </c>
      <c r="G11518" s="9">
        <v>10</v>
      </c>
      <c r="H11518" s="9">
        <v>21</v>
      </c>
      <c r="I11518" s="9">
        <v>1.1378405094146729</v>
      </c>
      <c r="J11518" s="9">
        <v>1.1378405094146729</v>
      </c>
      <c r="K11518" s="9">
        <v>0</v>
      </c>
      <c r="L11518" s="9">
        <v>64.088592529296875</v>
      </c>
    </row>
    <row r="11519" spans="1:12" x14ac:dyDescent="0.25">
      <c r="A11519" s="5" t="str">
        <f t="shared" si="179"/>
        <v>1SublapSCEN211022</v>
      </c>
      <c r="B11519" s="9">
        <v>1</v>
      </c>
      <c r="C11519" t="s">
        <v>133</v>
      </c>
      <c r="D11519" s="3" t="s">
        <v>145</v>
      </c>
      <c r="E11519" s="9">
        <v>2</v>
      </c>
      <c r="F11519" s="9">
        <v>1</v>
      </c>
      <c r="G11519" s="9">
        <v>10</v>
      </c>
      <c r="H11519" s="9">
        <v>22</v>
      </c>
      <c r="I11519" s="9">
        <v>1.0493549108505249</v>
      </c>
      <c r="J11519" s="9">
        <v>1.1655160188674927</v>
      </c>
      <c r="K11519" s="9">
        <v>5.8080554008483887E-2</v>
      </c>
      <c r="L11519" s="9">
        <v>60.201725006103516</v>
      </c>
    </row>
    <row r="11520" spans="1:12" x14ac:dyDescent="0.25">
      <c r="A11520" s="5" t="str">
        <f t="shared" si="179"/>
        <v>1SublapSCEN211023</v>
      </c>
      <c r="B11520" s="9">
        <v>1</v>
      </c>
      <c r="C11520" t="s">
        <v>133</v>
      </c>
      <c r="D11520" s="3" t="s">
        <v>145</v>
      </c>
      <c r="E11520" s="9">
        <v>2</v>
      </c>
      <c r="F11520" s="9">
        <v>1</v>
      </c>
      <c r="G11520" s="9">
        <v>10</v>
      </c>
      <c r="H11520" s="9">
        <v>23</v>
      </c>
      <c r="I11520" s="9">
        <v>0.95941418409347534</v>
      </c>
      <c r="J11520" s="9">
        <v>0.97943311929702759</v>
      </c>
      <c r="K11520" s="9">
        <v>1.0009455494582653E-2</v>
      </c>
      <c r="L11520" s="9">
        <v>57.531845092773438</v>
      </c>
    </row>
    <row r="11521" spans="1:12" x14ac:dyDescent="0.25">
      <c r="A11521" s="5" t="str">
        <f t="shared" si="179"/>
        <v>1SublapSCEN211024</v>
      </c>
      <c r="B11521" s="9">
        <v>1</v>
      </c>
      <c r="C11521" t="s">
        <v>133</v>
      </c>
      <c r="D11521" s="3" t="s">
        <v>145</v>
      </c>
      <c r="E11521" s="9">
        <v>2</v>
      </c>
      <c r="F11521" s="9">
        <v>1</v>
      </c>
      <c r="G11521" s="9">
        <v>10</v>
      </c>
      <c r="H11521" s="9">
        <v>24</v>
      </c>
      <c r="I11521" s="9">
        <v>0.8283964991569519</v>
      </c>
      <c r="J11521" s="9">
        <v>0.8283964991569519</v>
      </c>
      <c r="K11521" s="9">
        <v>0</v>
      </c>
      <c r="L11521" s="9">
        <v>55.5615234375</v>
      </c>
    </row>
    <row r="11522" spans="1:12" x14ac:dyDescent="0.25">
      <c r="A11522" s="5" t="str">
        <f t="shared" si="179"/>
        <v>1SublapSCEN3021</v>
      </c>
      <c r="B11522" s="9">
        <v>1</v>
      </c>
      <c r="C11522" t="s">
        <v>133</v>
      </c>
      <c r="D11522" t="s">
        <v>145</v>
      </c>
      <c r="E11522" s="9">
        <v>3</v>
      </c>
      <c r="F11522" s="9">
        <v>0</v>
      </c>
      <c r="G11522" s="9">
        <v>2</v>
      </c>
      <c r="H11522" s="9">
        <v>1</v>
      </c>
      <c r="I11522" s="9">
        <v>0.68870216608047485</v>
      </c>
      <c r="J11522" s="9">
        <v>0.68870216608047485</v>
      </c>
      <c r="K11522" s="9">
        <v>0</v>
      </c>
      <c r="L11522" s="9">
        <v>53.223869323730469</v>
      </c>
    </row>
    <row r="11523" spans="1:12" x14ac:dyDescent="0.25">
      <c r="A11523" s="5" t="str">
        <f t="shared" ref="A11523:A11586" si="180">B11523&amp;C11523&amp;D11523&amp;E11523&amp;F11523&amp;G11523&amp;H11523</f>
        <v>1SublapSCEN3022</v>
      </c>
      <c r="B11523" s="9">
        <v>1</v>
      </c>
      <c r="C11523" t="s">
        <v>133</v>
      </c>
      <c r="D11523" t="s">
        <v>145</v>
      </c>
      <c r="E11523" s="9">
        <v>3</v>
      </c>
      <c r="F11523" s="9">
        <v>0</v>
      </c>
      <c r="G11523" s="9">
        <v>2</v>
      </c>
      <c r="H11523" s="9">
        <v>2</v>
      </c>
      <c r="I11523" s="9">
        <v>0.63501280546188354</v>
      </c>
      <c r="J11523" s="9">
        <v>0.63501280546188354</v>
      </c>
      <c r="K11523" s="9">
        <v>0</v>
      </c>
      <c r="L11523" s="9">
        <v>51.567432403564453</v>
      </c>
    </row>
    <row r="11524" spans="1:12" x14ac:dyDescent="0.25">
      <c r="A11524" s="5" t="str">
        <f t="shared" si="180"/>
        <v>1SublapSCEN3023</v>
      </c>
      <c r="B11524" s="9">
        <v>1</v>
      </c>
      <c r="C11524" t="s">
        <v>133</v>
      </c>
      <c r="D11524" t="s">
        <v>145</v>
      </c>
      <c r="E11524" s="9">
        <v>3</v>
      </c>
      <c r="F11524" s="9">
        <v>0</v>
      </c>
      <c r="G11524" s="9">
        <v>2</v>
      </c>
      <c r="H11524" s="9">
        <v>3</v>
      </c>
      <c r="I11524" s="9">
        <v>0.60418498516082764</v>
      </c>
      <c r="J11524" s="9">
        <v>0.60418498516082764</v>
      </c>
      <c r="K11524" s="9">
        <v>0</v>
      </c>
      <c r="L11524" s="9">
        <v>49.508304595947266</v>
      </c>
    </row>
    <row r="11525" spans="1:12" x14ac:dyDescent="0.25">
      <c r="A11525" s="5" t="str">
        <f t="shared" si="180"/>
        <v>1SublapSCEN3024</v>
      </c>
      <c r="B11525" s="9">
        <v>1</v>
      </c>
      <c r="C11525" t="s">
        <v>133</v>
      </c>
      <c r="D11525" t="s">
        <v>145</v>
      </c>
      <c r="E11525" s="9">
        <v>3</v>
      </c>
      <c r="F11525" s="9">
        <v>0</v>
      </c>
      <c r="G11525" s="9">
        <v>2</v>
      </c>
      <c r="H11525" s="9">
        <v>4</v>
      </c>
      <c r="I11525" s="9">
        <v>0.58947789669036865</v>
      </c>
      <c r="J11525" s="9">
        <v>0.58947789669036865</v>
      </c>
      <c r="K11525" s="9">
        <v>0</v>
      </c>
      <c r="L11525" s="9">
        <v>48.2095947265625</v>
      </c>
    </row>
    <row r="11526" spans="1:12" x14ac:dyDescent="0.25">
      <c r="A11526" s="5" t="str">
        <f t="shared" si="180"/>
        <v>1SublapSCEN3025</v>
      </c>
      <c r="B11526" s="9">
        <v>1</v>
      </c>
      <c r="C11526" t="s">
        <v>133</v>
      </c>
      <c r="D11526" t="s">
        <v>145</v>
      </c>
      <c r="E11526" s="9">
        <v>3</v>
      </c>
      <c r="F11526" s="9">
        <v>0</v>
      </c>
      <c r="G11526" s="9">
        <v>2</v>
      </c>
      <c r="H11526" s="9">
        <v>5</v>
      </c>
      <c r="I11526" s="9">
        <v>0.60223513841629028</v>
      </c>
      <c r="J11526" s="9">
        <v>0.60223513841629028</v>
      </c>
      <c r="K11526" s="9">
        <v>0</v>
      </c>
      <c r="L11526" s="9">
        <v>47.049972534179688</v>
      </c>
    </row>
    <row r="11527" spans="1:12" x14ac:dyDescent="0.25">
      <c r="A11527" s="5" t="str">
        <f t="shared" si="180"/>
        <v>1SublapSCEN3026</v>
      </c>
      <c r="B11527" s="9">
        <v>1</v>
      </c>
      <c r="C11527" t="s">
        <v>133</v>
      </c>
      <c r="D11527" t="s">
        <v>145</v>
      </c>
      <c r="E11527" s="9">
        <v>3</v>
      </c>
      <c r="F11527" s="9">
        <v>0</v>
      </c>
      <c r="G11527" s="9">
        <v>2</v>
      </c>
      <c r="H11527" s="9">
        <v>6</v>
      </c>
      <c r="I11527" s="9">
        <v>0.65155941247940063</v>
      </c>
      <c r="J11527" s="9">
        <v>0.65155941247940063</v>
      </c>
      <c r="K11527" s="9">
        <v>0</v>
      </c>
      <c r="L11527" s="9">
        <v>46.136978149414063</v>
      </c>
    </row>
    <row r="11528" spans="1:12" x14ac:dyDescent="0.25">
      <c r="A11528" s="5" t="str">
        <f t="shared" si="180"/>
        <v>1SublapSCEN3027</v>
      </c>
      <c r="B11528" s="9">
        <v>1</v>
      </c>
      <c r="C11528" t="s">
        <v>133</v>
      </c>
      <c r="D11528" t="s">
        <v>145</v>
      </c>
      <c r="E11528" s="9">
        <v>3</v>
      </c>
      <c r="F11528" s="9">
        <v>0</v>
      </c>
      <c r="G11528" s="9">
        <v>2</v>
      </c>
      <c r="H11528" s="9">
        <v>7</v>
      </c>
      <c r="I11528" s="9">
        <v>0.73665702342987061</v>
      </c>
      <c r="J11528" s="9">
        <v>0.73665702342987061</v>
      </c>
      <c r="K11528" s="9">
        <v>0</v>
      </c>
      <c r="L11528" s="9">
        <v>45.525768280029297</v>
      </c>
    </row>
    <row r="11529" spans="1:12" x14ac:dyDescent="0.25">
      <c r="A11529" s="5" t="str">
        <f t="shared" si="180"/>
        <v>1SublapSCEN3028</v>
      </c>
      <c r="B11529" s="9">
        <v>1</v>
      </c>
      <c r="C11529" t="s">
        <v>133</v>
      </c>
      <c r="D11529" t="s">
        <v>145</v>
      </c>
      <c r="E11529" s="9">
        <v>3</v>
      </c>
      <c r="F11529" s="9">
        <v>0</v>
      </c>
      <c r="G11529" s="9">
        <v>2</v>
      </c>
      <c r="H11529" s="9">
        <v>8</v>
      </c>
      <c r="I11529" s="9">
        <v>0.68070763349533081</v>
      </c>
      <c r="J11529" s="9">
        <v>0.68070763349533081</v>
      </c>
      <c r="K11529" s="9">
        <v>0</v>
      </c>
      <c r="L11529" s="9">
        <v>44.634860992431641</v>
      </c>
    </row>
    <row r="11530" spans="1:12" x14ac:dyDescent="0.25">
      <c r="A11530" s="5" t="str">
        <f t="shared" si="180"/>
        <v>1SublapSCEN3029</v>
      </c>
      <c r="B11530" s="9">
        <v>1</v>
      </c>
      <c r="C11530" t="s">
        <v>133</v>
      </c>
      <c r="D11530" t="s">
        <v>145</v>
      </c>
      <c r="E11530" s="9">
        <v>3</v>
      </c>
      <c r="F11530" s="9">
        <v>0</v>
      </c>
      <c r="G11530" s="9">
        <v>2</v>
      </c>
      <c r="H11530" s="9">
        <v>9</v>
      </c>
      <c r="I11530" s="9">
        <v>0.4500311017036438</v>
      </c>
      <c r="J11530" s="9">
        <v>0.4500311017036438</v>
      </c>
      <c r="K11530" s="9">
        <v>0</v>
      </c>
      <c r="L11530" s="9">
        <v>44.545478820800781</v>
      </c>
    </row>
    <row r="11531" spans="1:12" x14ac:dyDescent="0.25">
      <c r="A11531" s="5" t="str">
        <f t="shared" si="180"/>
        <v>1SublapSCEN30210</v>
      </c>
      <c r="B11531" s="9">
        <v>1</v>
      </c>
      <c r="C11531" t="s">
        <v>133</v>
      </c>
      <c r="D11531" t="s">
        <v>145</v>
      </c>
      <c r="E11531" s="9">
        <v>3</v>
      </c>
      <c r="F11531" s="9">
        <v>0</v>
      </c>
      <c r="G11531" s="9">
        <v>2</v>
      </c>
      <c r="H11531" s="9">
        <v>10</v>
      </c>
      <c r="I11531" s="9">
        <v>0.23871766030788422</v>
      </c>
      <c r="J11531" s="9">
        <v>0.23871766030788422</v>
      </c>
      <c r="K11531" s="9">
        <v>0</v>
      </c>
      <c r="L11531" s="9">
        <v>47.321563720703125</v>
      </c>
    </row>
    <row r="11532" spans="1:12" x14ac:dyDescent="0.25">
      <c r="A11532" s="5" t="str">
        <f t="shared" si="180"/>
        <v>1SublapSCEN30211</v>
      </c>
      <c r="B11532" s="9">
        <v>1</v>
      </c>
      <c r="C11532" t="s">
        <v>133</v>
      </c>
      <c r="D11532" t="s">
        <v>145</v>
      </c>
      <c r="E11532" s="9">
        <v>3</v>
      </c>
      <c r="F11532" s="9">
        <v>0</v>
      </c>
      <c r="G11532" s="9">
        <v>2</v>
      </c>
      <c r="H11532" s="9">
        <v>11</v>
      </c>
      <c r="I11532" s="9">
        <v>5.9979565441608429E-2</v>
      </c>
      <c r="J11532" s="9">
        <v>5.9979565441608429E-2</v>
      </c>
      <c r="K11532" s="9">
        <v>0</v>
      </c>
      <c r="L11532" s="9">
        <v>52.186363220214844</v>
      </c>
    </row>
    <row r="11533" spans="1:12" x14ac:dyDescent="0.25">
      <c r="A11533" s="5" t="str">
        <f t="shared" si="180"/>
        <v>1SublapSCEN30212</v>
      </c>
      <c r="B11533" s="9">
        <v>1</v>
      </c>
      <c r="C11533" t="s">
        <v>133</v>
      </c>
      <c r="D11533" t="s">
        <v>145</v>
      </c>
      <c r="E11533" s="9">
        <v>3</v>
      </c>
      <c r="F11533" s="9">
        <v>0</v>
      </c>
      <c r="G11533" s="9">
        <v>2</v>
      </c>
      <c r="H11533" s="9">
        <v>12</v>
      </c>
      <c r="I11533" s="9">
        <v>-5.2139237523078918E-2</v>
      </c>
      <c r="J11533" s="9">
        <v>-5.2139237523078918E-2</v>
      </c>
      <c r="K11533" s="9">
        <v>0</v>
      </c>
      <c r="L11533" s="9">
        <v>57.138187408447266</v>
      </c>
    </row>
    <row r="11534" spans="1:12" x14ac:dyDescent="0.25">
      <c r="A11534" s="5" t="str">
        <f t="shared" si="180"/>
        <v>1SublapSCEN30213</v>
      </c>
      <c r="B11534" s="9">
        <v>1</v>
      </c>
      <c r="C11534" t="s">
        <v>133</v>
      </c>
      <c r="D11534" t="s">
        <v>145</v>
      </c>
      <c r="E11534" s="9">
        <v>3</v>
      </c>
      <c r="F11534" s="9">
        <v>0</v>
      </c>
      <c r="G11534" s="9">
        <v>2</v>
      </c>
      <c r="H11534" s="9">
        <v>13</v>
      </c>
      <c r="I11534" s="9">
        <v>-8.1887438893318176E-2</v>
      </c>
      <c r="J11534" s="9">
        <v>-8.1887438893318176E-2</v>
      </c>
      <c r="K11534" s="9">
        <v>0</v>
      </c>
      <c r="L11534" s="9">
        <v>61.280986785888672</v>
      </c>
    </row>
    <row r="11535" spans="1:12" x14ac:dyDescent="0.25">
      <c r="A11535" s="5" t="str">
        <f t="shared" si="180"/>
        <v>1SublapSCEN30214</v>
      </c>
      <c r="B11535" s="9">
        <v>1</v>
      </c>
      <c r="C11535" t="s">
        <v>133</v>
      </c>
      <c r="D11535" t="s">
        <v>145</v>
      </c>
      <c r="E11535" s="9">
        <v>3</v>
      </c>
      <c r="F11535" s="9">
        <v>0</v>
      </c>
      <c r="G11535" s="9">
        <v>2</v>
      </c>
      <c r="H11535" s="9">
        <v>14</v>
      </c>
      <c r="I11535" s="9">
        <v>-4.2830169200897217E-2</v>
      </c>
      <c r="J11535" s="9">
        <v>-4.2830169200897217E-2</v>
      </c>
      <c r="K11535" s="9">
        <v>0</v>
      </c>
      <c r="L11535" s="9">
        <v>63.910026550292969</v>
      </c>
    </row>
    <row r="11536" spans="1:12" x14ac:dyDescent="0.25">
      <c r="A11536" s="5" t="str">
        <f t="shared" si="180"/>
        <v>1SublapSCEN30215</v>
      </c>
      <c r="B11536" s="9">
        <v>1</v>
      </c>
      <c r="C11536" t="s">
        <v>133</v>
      </c>
      <c r="D11536" t="s">
        <v>145</v>
      </c>
      <c r="E11536" s="9">
        <v>3</v>
      </c>
      <c r="F11536" s="9">
        <v>0</v>
      </c>
      <c r="G11536" s="9">
        <v>2</v>
      </c>
      <c r="H11536" s="9">
        <v>15</v>
      </c>
      <c r="I11536" s="9">
        <v>7.4931159615516663E-2</v>
      </c>
      <c r="J11536" s="9">
        <v>7.4931159615516663E-2</v>
      </c>
      <c r="K11536" s="9">
        <v>0</v>
      </c>
      <c r="L11536" s="9">
        <v>65.802070617675781</v>
      </c>
    </row>
    <row r="11537" spans="1:12" x14ac:dyDescent="0.25">
      <c r="A11537" s="5" t="str">
        <f t="shared" si="180"/>
        <v>1SublapSCEN30216</v>
      </c>
      <c r="B11537" s="9">
        <v>1</v>
      </c>
      <c r="C11537" t="s">
        <v>133</v>
      </c>
      <c r="D11537" t="s">
        <v>145</v>
      </c>
      <c r="E11537" s="9">
        <v>3</v>
      </c>
      <c r="F11537" s="9">
        <v>0</v>
      </c>
      <c r="G11537" s="9">
        <v>2</v>
      </c>
      <c r="H11537" s="9">
        <v>16</v>
      </c>
      <c r="I11537" s="9">
        <v>0.26330015063285828</v>
      </c>
      <c r="J11537" s="9">
        <v>0.26330015063285828</v>
      </c>
      <c r="K11537" s="9">
        <v>0</v>
      </c>
      <c r="L11537" s="9">
        <v>67.556350708007813</v>
      </c>
    </row>
    <row r="11538" spans="1:12" x14ac:dyDescent="0.25">
      <c r="A11538" s="5" t="str">
        <f t="shared" si="180"/>
        <v>1SublapSCEN30217</v>
      </c>
      <c r="B11538" s="9">
        <v>1</v>
      </c>
      <c r="C11538" t="s">
        <v>133</v>
      </c>
      <c r="D11538" t="s">
        <v>145</v>
      </c>
      <c r="E11538" s="9">
        <v>3</v>
      </c>
      <c r="F11538" s="9">
        <v>0</v>
      </c>
      <c r="G11538" s="9">
        <v>2</v>
      </c>
      <c r="H11538" s="9">
        <v>17</v>
      </c>
      <c r="I11538" s="9">
        <v>0.51628249883651733</v>
      </c>
      <c r="J11538" s="9">
        <v>0.51628249883651733</v>
      </c>
      <c r="K11538" s="9">
        <v>0</v>
      </c>
      <c r="L11538" s="9">
        <v>68.500595092773438</v>
      </c>
    </row>
    <row r="11539" spans="1:12" x14ac:dyDescent="0.25">
      <c r="A11539" s="5" t="str">
        <f t="shared" si="180"/>
        <v>1SublapSCEN30218</v>
      </c>
      <c r="B11539" s="9">
        <v>1</v>
      </c>
      <c r="C11539" t="s">
        <v>133</v>
      </c>
      <c r="D11539" t="s">
        <v>145</v>
      </c>
      <c r="E11539" s="9">
        <v>3</v>
      </c>
      <c r="F11539" s="9">
        <v>0</v>
      </c>
      <c r="G11539" s="9">
        <v>2</v>
      </c>
      <c r="H11539" s="9">
        <v>18</v>
      </c>
      <c r="I11539" s="9">
        <v>0.79455101490020752</v>
      </c>
      <c r="J11539" s="9">
        <v>0.79455101490020752</v>
      </c>
      <c r="K11539" s="9">
        <v>0</v>
      </c>
      <c r="L11539" s="9">
        <v>68.357284545898438</v>
      </c>
    </row>
    <row r="11540" spans="1:12" x14ac:dyDescent="0.25">
      <c r="A11540" s="5" t="str">
        <f t="shared" si="180"/>
        <v>1SublapSCEN30219</v>
      </c>
      <c r="B11540" s="9">
        <v>1</v>
      </c>
      <c r="C11540" t="s">
        <v>133</v>
      </c>
      <c r="D11540" t="s">
        <v>145</v>
      </c>
      <c r="E11540" s="9">
        <v>3</v>
      </c>
      <c r="F11540" s="9">
        <v>0</v>
      </c>
      <c r="G11540" s="9">
        <v>2</v>
      </c>
      <c r="H11540" s="9">
        <v>19</v>
      </c>
      <c r="I11540" s="9">
        <v>0.96268802881240845</v>
      </c>
      <c r="J11540" s="9">
        <v>0.96268802881240845</v>
      </c>
      <c r="K11540" s="9">
        <v>0</v>
      </c>
      <c r="L11540" s="9">
        <v>66.783103942871094</v>
      </c>
    </row>
    <row r="11541" spans="1:12" x14ac:dyDescent="0.25">
      <c r="A11541" s="5" t="str">
        <f t="shared" si="180"/>
        <v>1SublapSCEN30220</v>
      </c>
      <c r="B11541" s="9">
        <v>1</v>
      </c>
      <c r="C11541" t="s">
        <v>133</v>
      </c>
      <c r="D11541" t="s">
        <v>145</v>
      </c>
      <c r="E11541" s="9">
        <v>3</v>
      </c>
      <c r="F11541" s="9">
        <v>0</v>
      </c>
      <c r="G11541" s="9">
        <v>2</v>
      </c>
      <c r="H11541" s="9">
        <v>20</v>
      </c>
      <c r="I11541" s="9">
        <v>1.0350897312164307</v>
      </c>
      <c r="J11541" s="9">
        <v>1.0350897312164307</v>
      </c>
      <c r="K11541" s="9">
        <v>0</v>
      </c>
      <c r="L11541" s="9">
        <v>64.410247802734375</v>
      </c>
    </row>
    <row r="11542" spans="1:12" x14ac:dyDescent="0.25">
      <c r="A11542" s="5" t="str">
        <f t="shared" si="180"/>
        <v>1SublapSCEN30221</v>
      </c>
      <c r="B11542" s="9">
        <v>1</v>
      </c>
      <c r="C11542" t="s">
        <v>133</v>
      </c>
      <c r="D11542" t="s">
        <v>145</v>
      </c>
      <c r="E11542" s="9">
        <v>3</v>
      </c>
      <c r="F11542" s="9">
        <v>0</v>
      </c>
      <c r="G11542" s="9">
        <v>2</v>
      </c>
      <c r="H11542" s="9">
        <v>21</v>
      </c>
      <c r="I11542" s="9">
        <v>1.0415812730789185</v>
      </c>
      <c r="J11542" s="9">
        <v>1.0415812730789185</v>
      </c>
      <c r="K11542" s="9">
        <v>0</v>
      </c>
      <c r="L11542" s="9">
        <v>61.515151977539063</v>
      </c>
    </row>
    <row r="11543" spans="1:12" x14ac:dyDescent="0.25">
      <c r="A11543" s="5" t="str">
        <f t="shared" si="180"/>
        <v>1SublapSCEN30222</v>
      </c>
      <c r="B11543" s="9">
        <v>1</v>
      </c>
      <c r="C11543" t="s">
        <v>133</v>
      </c>
      <c r="D11543" t="s">
        <v>145</v>
      </c>
      <c r="E11543" s="9">
        <v>3</v>
      </c>
      <c r="F11543" s="9">
        <v>0</v>
      </c>
      <c r="G11543" s="9">
        <v>2</v>
      </c>
      <c r="H11543" s="9">
        <v>22</v>
      </c>
      <c r="I11543" s="9">
        <v>0.9790986180305481</v>
      </c>
      <c r="J11543" s="9">
        <v>0.9790986180305481</v>
      </c>
      <c r="K11543" s="9">
        <v>0</v>
      </c>
      <c r="L11543" s="9">
        <v>58.975318908691406</v>
      </c>
    </row>
    <row r="11544" spans="1:12" x14ac:dyDescent="0.25">
      <c r="A11544" s="5" t="str">
        <f t="shared" si="180"/>
        <v>1SublapSCEN30223</v>
      </c>
      <c r="B11544" s="9">
        <v>1</v>
      </c>
      <c r="C11544" t="s">
        <v>133</v>
      </c>
      <c r="D11544" t="s">
        <v>145</v>
      </c>
      <c r="E11544" s="9">
        <v>3</v>
      </c>
      <c r="F11544" s="9">
        <v>0</v>
      </c>
      <c r="G11544" s="9">
        <v>2</v>
      </c>
      <c r="H11544" s="9">
        <v>23</v>
      </c>
      <c r="I11544" s="9">
        <v>0.88697510957717896</v>
      </c>
      <c r="J11544" s="9">
        <v>0.88697510957717896</v>
      </c>
      <c r="K11544" s="9">
        <v>0</v>
      </c>
      <c r="L11544" s="9">
        <v>57.3255615234375</v>
      </c>
    </row>
    <row r="11545" spans="1:12" x14ac:dyDescent="0.25">
      <c r="A11545" s="5" t="str">
        <f t="shared" si="180"/>
        <v>1SublapSCEN30224</v>
      </c>
      <c r="B11545" s="9">
        <v>1</v>
      </c>
      <c r="C11545" t="s">
        <v>133</v>
      </c>
      <c r="D11545" t="s">
        <v>145</v>
      </c>
      <c r="E11545" s="9">
        <v>3</v>
      </c>
      <c r="F11545" s="9">
        <v>0</v>
      </c>
      <c r="G11545" s="9">
        <v>2</v>
      </c>
      <c r="H11545" s="9">
        <v>24</v>
      </c>
      <c r="I11545" s="9">
        <v>0.7710079550743103</v>
      </c>
      <c r="J11545" s="9">
        <v>0.7710079550743103</v>
      </c>
      <c r="K11545" s="9">
        <v>0</v>
      </c>
      <c r="L11545" s="9">
        <v>56.123371124267578</v>
      </c>
    </row>
    <row r="11546" spans="1:12" x14ac:dyDescent="0.25">
      <c r="A11546" s="5" t="str">
        <f t="shared" si="180"/>
        <v>1SublapSCEN30101</v>
      </c>
      <c r="B11546" s="9">
        <v>1</v>
      </c>
      <c r="C11546" t="s">
        <v>133</v>
      </c>
      <c r="D11546" t="s">
        <v>145</v>
      </c>
      <c r="E11546" s="9">
        <v>3</v>
      </c>
      <c r="F11546" s="9">
        <v>0</v>
      </c>
      <c r="G11546" s="9">
        <v>10</v>
      </c>
      <c r="H11546" s="9">
        <v>1</v>
      </c>
      <c r="I11546" s="9">
        <v>0.77671247720718384</v>
      </c>
      <c r="J11546" s="9">
        <v>0.77671247720718384</v>
      </c>
      <c r="K11546" s="9">
        <v>0</v>
      </c>
      <c r="L11546" s="9">
        <v>60.736377716064453</v>
      </c>
    </row>
    <row r="11547" spans="1:12" x14ac:dyDescent="0.25">
      <c r="A11547" s="5" t="str">
        <f t="shared" si="180"/>
        <v>1SublapSCEN30102</v>
      </c>
      <c r="B11547" s="9">
        <v>1</v>
      </c>
      <c r="C11547" t="s">
        <v>133</v>
      </c>
      <c r="D11547" t="s">
        <v>145</v>
      </c>
      <c r="E11547" s="9">
        <v>3</v>
      </c>
      <c r="F11547" s="9">
        <v>0</v>
      </c>
      <c r="G11547" s="9">
        <v>10</v>
      </c>
      <c r="H11547" s="9">
        <v>2</v>
      </c>
      <c r="I11547" s="9">
        <v>0.70511740446090698</v>
      </c>
      <c r="J11547" s="9">
        <v>0.70511740446090698</v>
      </c>
      <c r="K11547" s="9">
        <v>0</v>
      </c>
      <c r="L11547" s="9">
        <v>58.321449279785156</v>
      </c>
    </row>
    <row r="11548" spans="1:12" x14ac:dyDescent="0.25">
      <c r="A11548" s="5" t="str">
        <f t="shared" si="180"/>
        <v>1SublapSCEN30103</v>
      </c>
      <c r="B11548" s="9">
        <v>1</v>
      </c>
      <c r="C11548" t="s">
        <v>133</v>
      </c>
      <c r="D11548" t="s">
        <v>145</v>
      </c>
      <c r="E11548" s="9">
        <v>3</v>
      </c>
      <c r="F11548" s="9">
        <v>0</v>
      </c>
      <c r="G11548" s="9">
        <v>10</v>
      </c>
      <c r="H11548" s="9">
        <v>3</v>
      </c>
      <c r="I11548" s="9">
        <v>0.65226954221725464</v>
      </c>
      <c r="J11548" s="9">
        <v>0.65226954221725464</v>
      </c>
      <c r="K11548" s="9">
        <v>0</v>
      </c>
      <c r="L11548" s="9">
        <v>56.731082916259766</v>
      </c>
    </row>
    <row r="11549" spans="1:12" x14ac:dyDescent="0.25">
      <c r="A11549" s="5" t="str">
        <f t="shared" si="180"/>
        <v>1SublapSCEN30104</v>
      </c>
      <c r="B11549" s="9">
        <v>1</v>
      </c>
      <c r="C11549" t="s">
        <v>133</v>
      </c>
      <c r="D11549" t="s">
        <v>145</v>
      </c>
      <c r="E11549" s="9">
        <v>3</v>
      </c>
      <c r="F11549" s="9">
        <v>0</v>
      </c>
      <c r="G11549" s="9">
        <v>10</v>
      </c>
      <c r="H11549" s="9">
        <v>4</v>
      </c>
      <c r="I11549" s="9">
        <v>0.61708736419677734</v>
      </c>
      <c r="J11549" s="9">
        <v>0.61708736419677734</v>
      </c>
      <c r="K11549" s="9">
        <v>0</v>
      </c>
      <c r="L11549" s="9">
        <v>55.408012390136719</v>
      </c>
    </row>
    <row r="11550" spans="1:12" x14ac:dyDescent="0.25">
      <c r="A11550" s="5" t="str">
        <f t="shared" si="180"/>
        <v>1SublapSCEN30105</v>
      </c>
      <c r="B11550" s="9">
        <v>1</v>
      </c>
      <c r="C11550" t="s">
        <v>133</v>
      </c>
      <c r="D11550" t="s">
        <v>145</v>
      </c>
      <c r="E11550" s="9">
        <v>3</v>
      </c>
      <c r="F11550" s="9">
        <v>0</v>
      </c>
      <c r="G11550" s="9">
        <v>10</v>
      </c>
      <c r="H11550" s="9">
        <v>5</v>
      </c>
      <c r="I11550" s="9">
        <v>0.60232633352279663</v>
      </c>
      <c r="J11550" s="9">
        <v>0.60232633352279663</v>
      </c>
      <c r="K11550" s="9">
        <v>0</v>
      </c>
      <c r="L11550" s="9">
        <v>54.310817718505859</v>
      </c>
    </row>
    <row r="11551" spans="1:12" x14ac:dyDescent="0.25">
      <c r="A11551" s="5" t="str">
        <f t="shared" si="180"/>
        <v>1SublapSCEN30106</v>
      </c>
      <c r="B11551" s="9">
        <v>1</v>
      </c>
      <c r="C11551" t="s">
        <v>133</v>
      </c>
      <c r="D11551" t="s">
        <v>145</v>
      </c>
      <c r="E11551" s="9">
        <v>3</v>
      </c>
      <c r="F11551" s="9">
        <v>0</v>
      </c>
      <c r="G11551" s="9">
        <v>10</v>
      </c>
      <c r="H11551" s="9">
        <v>6</v>
      </c>
      <c r="I11551" s="9">
        <v>0.62326866388320923</v>
      </c>
      <c r="J11551" s="9">
        <v>0.62326866388320923</v>
      </c>
      <c r="K11551" s="9">
        <v>0</v>
      </c>
      <c r="L11551" s="9">
        <v>53.292098999023438</v>
      </c>
    </row>
    <row r="11552" spans="1:12" x14ac:dyDescent="0.25">
      <c r="A11552" s="5" t="str">
        <f t="shared" si="180"/>
        <v>1SublapSCEN30107</v>
      </c>
      <c r="B11552" s="9">
        <v>1</v>
      </c>
      <c r="C11552" t="s">
        <v>133</v>
      </c>
      <c r="D11552" t="s">
        <v>145</v>
      </c>
      <c r="E11552" s="9">
        <v>3</v>
      </c>
      <c r="F11552" s="9">
        <v>0</v>
      </c>
      <c r="G11552" s="9">
        <v>10</v>
      </c>
      <c r="H11552" s="9">
        <v>7</v>
      </c>
      <c r="I11552" s="9">
        <v>0.66124159097671509</v>
      </c>
      <c r="J11552" s="9">
        <v>0.66124159097671509</v>
      </c>
      <c r="K11552" s="9">
        <v>0</v>
      </c>
      <c r="L11552" s="9">
        <v>52.939529418945313</v>
      </c>
    </row>
    <row r="11553" spans="1:12" x14ac:dyDescent="0.25">
      <c r="A11553" s="5" t="str">
        <f t="shared" si="180"/>
        <v>1SublapSCEN30108</v>
      </c>
      <c r="B11553" s="9">
        <v>1</v>
      </c>
      <c r="C11553" t="s">
        <v>133</v>
      </c>
      <c r="D11553" t="s">
        <v>145</v>
      </c>
      <c r="E11553" s="9">
        <v>3</v>
      </c>
      <c r="F11553" s="9">
        <v>0</v>
      </c>
      <c r="G11553" s="9">
        <v>10</v>
      </c>
      <c r="H11553" s="9">
        <v>8</v>
      </c>
      <c r="I11553" s="9">
        <v>0.58320325613021851</v>
      </c>
      <c r="J11553" s="9">
        <v>0.58320325613021851</v>
      </c>
      <c r="K11553" s="9">
        <v>0</v>
      </c>
      <c r="L11553" s="9">
        <v>51.867752075195313</v>
      </c>
    </row>
    <row r="11554" spans="1:12" x14ac:dyDescent="0.25">
      <c r="A11554" s="5" t="str">
        <f t="shared" si="180"/>
        <v>1SublapSCEN30109</v>
      </c>
      <c r="B11554" s="9">
        <v>1</v>
      </c>
      <c r="C11554" t="s">
        <v>133</v>
      </c>
      <c r="D11554" t="s">
        <v>145</v>
      </c>
      <c r="E11554" s="9">
        <v>3</v>
      </c>
      <c r="F11554" s="9">
        <v>0</v>
      </c>
      <c r="G11554" s="9">
        <v>10</v>
      </c>
      <c r="H11554" s="9">
        <v>9</v>
      </c>
      <c r="I11554" s="9">
        <v>0.35797560214996338</v>
      </c>
      <c r="J11554" s="9">
        <v>0.35797560214996338</v>
      </c>
      <c r="K11554" s="9">
        <v>0</v>
      </c>
      <c r="L11554" s="9">
        <v>52.816795349121094</v>
      </c>
    </row>
    <row r="11555" spans="1:12" x14ac:dyDescent="0.25">
      <c r="A11555" s="5" t="str">
        <f t="shared" si="180"/>
        <v>1SublapSCEN301010</v>
      </c>
      <c r="B11555" s="9">
        <v>1</v>
      </c>
      <c r="C11555" t="s">
        <v>133</v>
      </c>
      <c r="D11555" t="s">
        <v>145</v>
      </c>
      <c r="E11555" s="9">
        <v>3</v>
      </c>
      <c r="F11555" s="9">
        <v>0</v>
      </c>
      <c r="G11555" s="9">
        <v>10</v>
      </c>
      <c r="H11555" s="9">
        <v>10</v>
      </c>
      <c r="I11555" s="9">
        <v>0.1279674619436264</v>
      </c>
      <c r="J11555" s="9">
        <v>0.1279674619436264</v>
      </c>
      <c r="K11555" s="9">
        <v>0</v>
      </c>
      <c r="L11555" s="9">
        <v>58.271942138671875</v>
      </c>
    </row>
    <row r="11556" spans="1:12" x14ac:dyDescent="0.25">
      <c r="A11556" s="5" t="str">
        <f t="shared" si="180"/>
        <v>1SublapSCEN301011</v>
      </c>
      <c r="B11556" s="9">
        <v>1</v>
      </c>
      <c r="C11556" t="s">
        <v>133</v>
      </c>
      <c r="D11556" t="s">
        <v>145</v>
      </c>
      <c r="E11556" s="9">
        <v>3</v>
      </c>
      <c r="F11556" s="9">
        <v>0</v>
      </c>
      <c r="G11556" s="9">
        <v>10</v>
      </c>
      <c r="H11556" s="9">
        <v>11</v>
      </c>
      <c r="I11556" s="9">
        <v>-5.4490961134433746E-2</v>
      </c>
      <c r="J11556" s="9">
        <v>-5.4490961134433746E-2</v>
      </c>
      <c r="K11556" s="9">
        <v>0</v>
      </c>
      <c r="L11556" s="9">
        <v>65.067832946777344</v>
      </c>
    </row>
    <row r="11557" spans="1:12" x14ac:dyDescent="0.25">
      <c r="A11557" s="5" t="str">
        <f t="shared" si="180"/>
        <v>1SublapSCEN301012</v>
      </c>
      <c r="B11557" s="9">
        <v>1</v>
      </c>
      <c r="C11557" t="s">
        <v>133</v>
      </c>
      <c r="D11557" t="s">
        <v>145</v>
      </c>
      <c r="E11557" s="9">
        <v>3</v>
      </c>
      <c r="F11557" s="9">
        <v>0</v>
      </c>
      <c r="G11557" s="9">
        <v>10</v>
      </c>
      <c r="H11557" s="9">
        <v>12</v>
      </c>
      <c r="I11557" s="9">
        <v>-0.19065570831298828</v>
      </c>
      <c r="J11557" s="9">
        <v>-0.19065570831298828</v>
      </c>
      <c r="K11557" s="9">
        <v>0</v>
      </c>
      <c r="L11557" s="9">
        <v>72.043708801269531</v>
      </c>
    </row>
    <row r="11558" spans="1:12" x14ac:dyDescent="0.25">
      <c r="A11558" s="5" t="str">
        <f t="shared" si="180"/>
        <v>1SublapSCEN301013</v>
      </c>
      <c r="B11558" s="9">
        <v>1</v>
      </c>
      <c r="C11558" t="s">
        <v>133</v>
      </c>
      <c r="D11558" t="s">
        <v>145</v>
      </c>
      <c r="E11558" s="9">
        <v>3</v>
      </c>
      <c r="F11558" s="9">
        <v>0</v>
      </c>
      <c r="G11558" s="9">
        <v>10</v>
      </c>
      <c r="H11558" s="9">
        <v>13</v>
      </c>
      <c r="I11558" s="9">
        <v>-0.21687319874763489</v>
      </c>
      <c r="J11558" s="9">
        <v>-0.21687319874763489</v>
      </c>
      <c r="K11558" s="9">
        <v>0</v>
      </c>
      <c r="L11558" s="9">
        <v>76.873298645019531</v>
      </c>
    </row>
    <row r="11559" spans="1:12" x14ac:dyDescent="0.25">
      <c r="A11559" s="5" t="str">
        <f t="shared" si="180"/>
        <v>1SublapSCEN301014</v>
      </c>
      <c r="B11559" s="9">
        <v>1</v>
      </c>
      <c r="C11559" t="s">
        <v>133</v>
      </c>
      <c r="D11559" t="s">
        <v>145</v>
      </c>
      <c r="E11559" s="9">
        <v>3</v>
      </c>
      <c r="F11559" s="9">
        <v>0</v>
      </c>
      <c r="G11559" s="9">
        <v>10</v>
      </c>
      <c r="H11559" s="9">
        <v>14</v>
      </c>
      <c r="I11559" s="9">
        <v>-0.13430836796760559</v>
      </c>
      <c r="J11559" s="9">
        <v>-0.13430836796760559</v>
      </c>
      <c r="K11559" s="9">
        <v>0</v>
      </c>
      <c r="L11559" s="9">
        <v>79.996482849121094</v>
      </c>
    </row>
    <row r="11560" spans="1:12" x14ac:dyDescent="0.25">
      <c r="A11560" s="5" t="str">
        <f t="shared" si="180"/>
        <v>1SublapSCEN301015</v>
      </c>
      <c r="B11560" s="9">
        <v>1</v>
      </c>
      <c r="C11560" t="s">
        <v>133</v>
      </c>
      <c r="D11560" t="s">
        <v>145</v>
      </c>
      <c r="E11560" s="9">
        <v>3</v>
      </c>
      <c r="F11560" s="9">
        <v>0</v>
      </c>
      <c r="G11560" s="9">
        <v>10</v>
      </c>
      <c r="H11560" s="9">
        <v>15</v>
      </c>
      <c r="I11560" s="9">
        <v>4.5249741524457932E-2</v>
      </c>
      <c r="J11560" s="9">
        <v>4.5249741524457932E-2</v>
      </c>
      <c r="K11560" s="9">
        <v>0</v>
      </c>
      <c r="L11560" s="9">
        <v>81.724090576171875</v>
      </c>
    </row>
    <row r="11561" spans="1:12" x14ac:dyDescent="0.25">
      <c r="A11561" s="5" t="str">
        <f t="shared" si="180"/>
        <v>1SublapSCEN301016</v>
      </c>
      <c r="B11561" s="9">
        <v>1</v>
      </c>
      <c r="C11561" t="s">
        <v>133</v>
      </c>
      <c r="D11561" t="s">
        <v>145</v>
      </c>
      <c r="E11561" s="9">
        <v>3</v>
      </c>
      <c r="F11561" s="9">
        <v>0</v>
      </c>
      <c r="G11561" s="9">
        <v>10</v>
      </c>
      <c r="H11561" s="9">
        <v>16</v>
      </c>
      <c r="I11561" s="9">
        <v>0.33756318688392639</v>
      </c>
      <c r="J11561" s="9">
        <v>0.33756318688392639</v>
      </c>
      <c r="K11561" s="9">
        <v>0</v>
      </c>
      <c r="L11561" s="9">
        <v>83.55126953125</v>
      </c>
    </row>
    <row r="11562" spans="1:12" x14ac:dyDescent="0.25">
      <c r="A11562" s="5" t="str">
        <f t="shared" si="180"/>
        <v>1SublapSCEN301017</v>
      </c>
      <c r="B11562" s="9">
        <v>1</v>
      </c>
      <c r="C11562" t="s">
        <v>133</v>
      </c>
      <c r="D11562" t="s">
        <v>145</v>
      </c>
      <c r="E11562" s="9">
        <v>3</v>
      </c>
      <c r="F11562" s="9">
        <v>0</v>
      </c>
      <c r="G11562" s="9">
        <v>10</v>
      </c>
      <c r="H11562" s="9">
        <v>17</v>
      </c>
      <c r="I11562" s="9">
        <v>0.68552106618881226</v>
      </c>
      <c r="J11562" s="9">
        <v>0.30604958534240723</v>
      </c>
      <c r="K11562" s="9">
        <v>7.9780794680118561E-2</v>
      </c>
      <c r="L11562" s="9">
        <v>84.375335693359375</v>
      </c>
    </row>
    <row r="11563" spans="1:12" x14ac:dyDescent="0.25">
      <c r="A11563" s="5" t="str">
        <f t="shared" si="180"/>
        <v>1SublapSCEN301018</v>
      </c>
      <c r="B11563" s="9">
        <v>1</v>
      </c>
      <c r="C11563" t="s">
        <v>133</v>
      </c>
      <c r="D11563" t="s">
        <v>145</v>
      </c>
      <c r="E11563" s="9">
        <v>3</v>
      </c>
      <c r="F11563" s="9">
        <v>0</v>
      </c>
      <c r="G11563" s="9">
        <v>10</v>
      </c>
      <c r="H11563" s="9">
        <v>18</v>
      </c>
      <c r="I11563" s="9">
        <v>1.0277484655380249</v>
      </c>
      <c r="J11563" s="9">
        <v>0.63192802667617798</v>
      </c>
      <c r="K11563" s="9">
        <v>0.11735854297876358</v>
      </c>
      <c r="L11563" s="9">
        <v>84.798210144042969</v>
      </c>
    </row>
    <row r="11564" spans="1:12" x14ac:dyDescent="0.25">
      <c r="A11564" s="5" t="str">
        <f t="shared" si="180"/>
        <v>1SublapSCEN301019</v>
      </c>
      <c r="B11564" s="9">
        <v>1</v>
      </c>
      <c r="C11564" t="s">
        <v>133</v>
      </c>
      <c r="D11564" t="s">
        <v>145</v>
      </c>
      <c r="E11564" s="9">
        <v>3</v>
      </c>
      <c r="F11564" s="9">
        <v>0</v>
      </c>
      <c r="G11564" s="9">
        <v>10</v>
      </c>
      <c r="H11564" s="9">
        <v>19</v>
      </c>
      <c r="I11564" s="9">
        <v>1.2581069469451904</v>
      </c>
      <c r="J11564" s="9">
        <v>1.0341062545776367</v>
      </c>
      <c r="K11564" s="9">
        <v>9.3276195228099823E-2</v>
      </c>
      <c r="L11564" s="9">
        <v>84.501228332519531</v>
      </c>
    </row>
    <row r="11565" spans="1:12" x14ac:dyDescent="0.25">
      <c r="A11565" s="5" t="str">
        <f t="shared" si="180"/>
        <v>1SublapSCEN301020</v>
      </c>
      <c r="B11565" s="9">
        <v>1</v>
      </c>
      <c r="C11565" t="s">
        <v>133</v>
      </c>
      <c r="D11565" t="s">
        <v>145</v>
      </c>
      <c r="E11565" s="9">
        <v>3</v>
      </c>
      <c r="F11565" s="9">
        <v>0</v>
      </c>
      <c r="G11565" s="9">
        <v>10</v>
      </c>
      <c r="H11565" s="9">
        <v>20</v>
      </c>
      <c r="I11565" s="9">
        <v>1.387024998664856</v>
      </c>
      <c r="J11565" s="9">
        <v>1.1775380373001099</v>
      </c>
      <c r="K11565" s="9">
        <v>6.9465197622776031E-2</v>
      </c>
      <c r="L11565" s="9">
        <v>83.171653747558594</v>
      </c>
    </row>
    <row r="11566" spans="1:12" x14ac:dyDescent="0.25">
      <c r="A11566" s="5" t="str">
        <f t="shared" si="180"/>
        <v>1SublapSCEN301021</v>
      </c>
      <c r="B11566" s="9">
        <v>1</v>
      </c>
      <c r="C11566" t="s">
        <v>133</v>
      </c>
      <c r="D11566" t="s">
        <v>145</v>
      </c>
      <c r="E11566" s="9">
        <v>3</v>
      </c>
      <c r="F11566" s="9">
        <v>0</v>
      </c>
      <c r="G11566" s="9">
        <v>10</v>
      </c>
      <c r="H11566" s="9">
        <v>21</v>
      </c>
      <c r="I11566" s="9">
        <v>1.4103606939315796</v>
      </c>
      <c r="J11566" s="9">
        <v>1.255141019821167</v>
      </c>
      <c r="K11566" s="9">
        <v>0.1000174805521965</v>
      </c>
      <c r="L11566" s="9">
        <v>78.583274841308594</v>
      </c>
    </row>
    <row r="11567" spans="1:12" x14ac:dyDescent="0.25">
      <c r="A11567" s="5" t="str">
        <f t="shared" si="180"/>
        <v>1SublapSCEN301022</v>
      </c>
      <c r="B11567" s="9">
        <v>1</v>
      </c>
      <c r="C11567" t="s">
        <v>133</v>
      </c>
      <c r="D11567" t="s">
        <v>145</v>
      </c>
      <c r="E11567" s="9">
        <v>3</v>
      </c>
      <c r="F11567" s="9">
        <v>0</v>
      </c>
      <c r="G11567" s="9">
        <v>10</v>
      </c>
      <c r="H11567" s="9">
        <v>22</v>
      </c>
      <c r="I11567" s="9">
        <v>1.3329119682312012</v>
      </c>
      <c r="J11567" s="9">
        <v>1.7326394319534302</v>
      </c>
      <c r="K11567" s="9">
        <v>0.14744797348976135</v>
      </c>
      <c r="L11567" s="9">
        <v>73.797630310058594</v>
      </c>
    </row>
    <row r="11568" spans="1:12" x14ac:dyDescent="0.25">
      <c r="A11568" s="5" t="str">
        <f t="shared" si="180"/>
        <v>1SublapSCEN301023</v>
      </c>
      <c r="B11568" s="9">
        <v>1</v>
      </c>
      <c r="C11568" t="s">
        <v>133</v>
      </c>
      <c r="D11568" t="s">
        <v>145</v>
      </c>
      <c r="E11568" s="9">
        <v>3</v>
      </c>
      <c r="F11568" s="9">
        <v>0</v>
      </c>
      <c r="G11568" s="9">
        <v>10</v>
      </c>
      <c r="H11568" s="9">
        <v>23</v>
      </c>
      <c r="I11568" s="9">
        <v>1.13905930519104</v>
      </c>
      <c r="J11568" s="9">
        <v>1.245234489440918</v>
      </c>
      <c r="K11568" s="9">
        <v>5.3087573498487473E-2</v>
      </c>
      <c r="L11568" s="9">
        <v>69.168235778808594</v>
      </c>
    </row>
    <row r="11569" spans="1:12" x14ac:dyDescent="0.25">
      <c r="A11569" s="5" t="str">
        <f t="shared" si="180"/>
        <v>1SublapSCEN301024</v>
      </c>
      <c r="B11569" s="9">
        <v>1</v>
      </c>
      <c r="C11569" t="s">
        <v>133</v>
      </c>
      <c r="D11569" t="s">
        <v>145</v>
      </c>
      <c r="E11569" s="9">
        <v>3</v>
      </c>
      <c r="F11569" s="9">
        <v>0</v>
      </c>
      <c r="G11569" s="9">
        <v>10</v>
      </c>
      <c r="H11569" s="9">
        <v>24</v>
      </c>
      <c r="I11569" s="9">
        <v>0.92302411794662476</v>
      </c>
      <c r="J11569" s="9">
        <v>0.92302411794662476</v>
      </c>
      <c r="K11569" s="9">
        <v>0</v>
      </c>
      <c r="L11569" s="9">
        <v>65.000091552734375</v>
      </c>
    </row>
    <row r="11570" spans="1:12" x14ac:dyDescent="0.25">
      <c r="A11570" s="5" t="str">
        <f t="shared" si="180"/>
        <v>1SublapSCEN3121</v>
      </c>
      <c r="B11570" s="9">
        <v>1</v>
      </c>
      <c r="C11570" t="s">
        <v>133</v>
      </c>
      <c r="D11570" t="s">
        <v>145</v>
      </c>
      <c r="E11570" s="9">
        <v>3</v>
      </c>
      <c r="F11570" s="9">
        <v>1</v>
      </c>
      <c r="G11570" s="9">
        <v>2</v>
      </c>
      <c r="H11570" s="9">
        <v>1</v>
      </c>
      <c r="I11570" s="9">
        <v>0.68620991706848145</v>
      </c>
      <c r="J11570" s="9">
        <v>0.68620991706848145</v>
      </c>
      <c r="K11570" s="9">
        <v>0</v>
      </c>
      <c r="L11570" s="9">
        <v>52.032222747802734</v>
      </c>
    </row>
    <row r="11571" spans="1:12" x14ac:dyDescent="0.25">
      <c r="A11571" s="5" t="str">
        <f t="shared" si="180"/>
        <v>1SublapSCEN3122</v>
      </c>
      <c r="B11571" s="9">
        <v>1</v>
      </c>
      <c r="C11571" t="s">
        <v>133</v>
      </c>
      <c r="D11571" t="s">
        <v>145</v>
      </c>
      <c r="E11571" s="9">
        <v>3</v>
      </c>
      <c r="F11571" s="9">
        <v>1</v>
      </c>
      <c r="G11571" s="9">
        <v>2</v>
      </c>
      <c r="H11571" s="9">
        <v>2</v>
      </c>
      <c r="I11571" s="9">
        <v>0.63251936435699463</v>
      </c>
      <c r="J11571" s="9">
        <v>0.63251936435699463</v>
      </c>
      <c r="K11571" s="9">
        <v>0</v>
      </c>
      <c r="L11571" s="9">
        <v>50.764148712158203</v>
      </c>
    </row>
    <row r="11572" spans="1:12" x14ac:dyDescent="0.25">
      <c r="A11572" s="5" t="str">
        <f t="shared" si="180"/>
        <v>1SublapSCEN3123</v>
      </c>
      <c r="B11572" s="9">
        <v>1</v>
      </c>
      <c r="C11572" t="s">
        <v>133</v>
      </c>
      <c r="D11572" t="s">
        <v>145</v>
      </c>
      <c r="E11572" s="9">
        <v>3</v>
      </c>
      <c r="F11572" s="9">
        <v>1</v>
      </c>
      <c r="G11572" s="9">
        <v>2</v>
      </c>
      <c r="H11572" s="9">
        <v>3</v>
      </c>
      <c r="I11572" s="9">
        <v>0.6016353964805603</v>
      </c>
      <c r="J11572" s="9">
        <v>0.6016353964805603</v>
      </c>
      <c r="K11572" s="9">
        <v>0</v>
      </c>
      <c r="L11572" s="9">
        <v>48.911792755126953</v>
      </c>
    </row>
    <row r="11573" spans="1:12" x14ac:dyDescent="0.25">
      <c r="A11573" s="5" t="str">
        <f t="shared" si="180"/>
        <v>1SublapSCEN3124</v>
      </c>
      <c r="B11573" s="9">
        <v>1</v>
      </c>
      <c r="C11573" t="s">
        <v>133</v>
      </c>
      <c r="D11573" t="s">
        <v>145</v>
      </c>
      <c r="E11573" s="9">
        <v>3</v>
      </c>
      <c r="F11573" s="9">
        <v>1</v>
      </c>
      <c r="G11573" s="9">
        <v>2</v>
      </c>
      <c r="H11573" s="9">
        <v>4</v>
      </c>
      <c r="I11573" s="9">
        <v>0.58673584461212158</v>
      </c>
      <c r="J11573" s="9">
        <v>0.58673584461212158</v>
      </c>
      <c r="K11573" s="9">
        <v>0</v>
      </c>
      <c r="L11573" s="9">
        <v>47.924625396728516</v>
      </c>
    </row>
    <row r="11574" spans="1:12" x14ac:dyDescent="0.25">
      <c r="A11574" s="5" t="str">
        <f t="shared" si="180"/>
        <v>1SublapSCEN3125</v>
      </c>
      <c r="B11574" s="9">
        <v>1</v>
      </c>
      <c r="C11574" t="s">
        <v>133</v>
      </c>
      <c r="D11574" t="s">
        <v>145</v>
      </c>
      <c r="E11574" s="9">
        <v>3</v>
      </c>
      <c r="F11574" s="9">
        <v>1</v>
      </c>
      <c r="G11574" s="9">
        <v>2</v>
      </c>
      <c r="H11574" s="9">
        <v>5</v>
      </c>
      <c r="I11574" s="9">
        <v>0.59926062822341919</v>
      </c>
      <c r="J11574" s="9">
        <v>0.59926062822341919</v>
      </c>
      <c r="K11574" s="9">
        <v>0</v>
      </c>
      <c r="L11574" s="9">
        <v>47.468345642089844</v>
      </c>
    </row>
    <row r="11575" spans="1:12" x14ac:dyDescent="0.25">
      <c r="A11575" s="5" t="str">
        <f t="shared" si="180"/>
        <v>1SublapSCEN3126</v>
      </c>
      <c r="B11575" s="9">
        <v>1</v>
      </c>
      <c r="C11575" t="s">
        <v>133</v>
      </c>
      <c r="D11575" t="s">
        <v>145</v>
      </c>
      <c r="E11575" s="9">
        <v>3</v>
      </c>
      <c r="F11575" s="9">
        <v>1</v>
      </c>
      <c r="G11575" s="9">
        <v>2</v>
      </c>
      <c r="H11575" s="9">
        <v>6</v>
      </c>
      <c r="I11575" s="9">
        <v>0.64840161800384521</v>
      </c>
      <c r="J11575" s="9">
        <v>0.64840161800384521</v>
      </c>
      <c r="K11575" s="9">
        <v>0</v>
      </c>
      <c r="L11575" s="9">
        <v>46.212509155273438</v>
      </c>
    </row>
    <row r="11576" spans="1:12" x14ac:dyDescent="0.25">
      <c r="A11576" s="5" t="str">
        <f t="shared" si="180"/>
        <v>1SublapSCEN3127</v>
      </c>
      <c r="B11576" s="9">
        <v>1</v>
      </c>
      <c r="C11576" t="s">
        <v>133</v>
      </c>
      <c r="D11576" t="s">
        <v>145</v>
      </c>
      <c r="E11576" s="9">
        <v>3</v>
      </c>
      <c r="F11576" s="9">
        <v>1</v>
      </c>
      <c r="G11576" s="9">
        <v>2</v>
      </c>
      <c r="H11576" s="9">
        <v>7</v>
      </c>
      <c r="I11576" s="9">
        <v>0.73328423500061035</v>
      </c>
      <c r="J11576" s="9">
        <v>0.73328423500061035</v>
      </c>
      <c r="K11576" s="9">
        <v>0</v>
      </c>
      <c r="L11576" s="9">
        <v>45.693767547607422</v>
      </c>
    </row>
    <row r="11577" spans="1:12" x14ac:dyDescent="0.25">
      <c r="A11577" s="5" t="str">
        <f t="shared" si="180"/>
        <v>1SublapSCEN3128</v>
      </c>
      <c r="B11577" s="9">
        <v>1</v>
      </c>
      <c r="C11577" t="s">
        <v>133</v>
      </c>
      <c r="D11577" t="s">
        <v>145</v>
      </c>
      <c r="E11577" s="9">
        <v>3</v>
      </c>
      <c r="F11577" s="9">
        <v>1</v>
      </c>
      <c r="G11577" s="9">
        <v>2</v>
      </c>
      <c r="H11577" s="9">
        <v>8</v>
      </c>
      <c r="I11577" s="9">
        <v>0.67704141139984131</v>
      </c>
      <c r="J11577" s="9">
        <v>0.67704141139984131</v>
      </c>
      <c r="K11577" s="9">
        <v>0</v>
      </c>
      <c r="L11577" s="9">
        <v>44.699066162109375</v>
      </c>
    </row>
    <row r="11578" spans="1:12" x14ac:dyDescent="0.25">
      <c r="A11578" s="5" t="str">
        <f t="shared" si="180"/>
        <v>1SublapSCEN3129</v>
      </c>
      <c r="B11578" s="9">
        <v>1</v>
      </c>
      <c r="C11578" t="s">
        <v>133</v>
      </c>
      <c r="D11578" t="s">
        <v>145</v>
      </c>
      <c r="E11578" s="9">
        <v>3</v>
      </c>
      <c r="F11578" s="9">
        <v>1</v>
      </c>
      <c r="G11578" s="9">
        <v>2</v>
      </c>
      <c r="H11578" s="9">
        <v>9</v>
      </c>
      <c r="I11578" s="9">
        <v>0.44656527042388916</v>
      </c>
      <c r="J11578" s="9">
        <v>0.44656527042388916</v>
      </c>
      <c r="K11578" s="9">
        <v>0</v>
      </c>
      <c r="L11578" s="9">
        <v>44.750465393066406</v>
      </c>
    </row>
    <row r="11579" spans="1:12" x14ac:dyDescent="0.25">
      <c r="A11579" s="5" t="str">
        <f t="shared" si="180"/>
        <v>1SublapSCEN31210</v>
      </c>
      <c r="B11579" s="9">
        <v>1</v>
      </c>
      <c r="C11579" t="s">
        <v>133</v>
      </c>
      <c r="D11579" t="s">
        <v>145</v>
      </c>
      <c r="E11579" s="9">
        <v>3</v>
      </c>
      <c r="F11579" s="9">
        <v>1</v>
      </c>
      <c r="G11579" s="9">
        <v>2</v>
      </c>
      <c r="H11579" s="9">
        <v>10</v>
      </c>
      <c r="I11579" s="9">
        <v>0.23526905477046967</v>
      </c>
      <c r="J11579" s="9">
        <v>0.23526905477046967</v>
      </c>
      <c r="K11579" s="9">
        <v>0</v>
      </c>
      <c r="L11579" s="9">
        <v>48.070194244384766</v>
      </c>
    </row>
    <row r="11580" spans="1:12" x14ac:dyDescent="0.25">
      <c r="A11580" s="5" t="str">
        <f t="shared" si="180"/>
        <v>1SublapSCEN31211</v>
      </c>
      <c r="B11580" s="9">
        <v>1</v>
      </c>
      <c r="C11580" t="s">
        <v>133</v>
      </c>
      <c r="D11580" t="s">
        <v>145</v>
      </c>
      <c r="E11580" s="9">
        <v>3</v>
      </c>
      <c r="F11580" s="9">
        <v>1</v>
      </c>
      <c r="G11580" s="9">
        <v>2</v>
      </c>
      <c r="H11580" s="9">
        <v>11</v>
      </c>
      <c r="I11580" s="9">
        <v>5.6302342563867569E-2</v>
      </c>
      <c r="J11580" s="9">
        <v>5.6302342563867569E-2</v>
      </c>
      <c r="K11580" s="9">
        <v>0</v>
      </c>
      <c r="L11580" s="9">
        <v>53.329860687255859</v>
      </c>
    </row>
    <row r="11581" spans="1:12" x14ac:dyDescent="0.25">
      <c r="A11581" s="5" t="str">
        <f t="shared" si="180"/>
        <v>1SublapSCEN31212</v>
      </c>
      <c r="B11581" s="9">
        <v>1</v>
      </c>
      <c r="C11581" t="s">
        <v>133</v>
      </c>
      <c r="D11581" t="s">
        <v>145</v>
      </c>
      <c r="E11581" s="9">
        <v>3</v>
      </c>
      <c r="F11581" s="9">
        <v>1</v>
      </c>
      <c r="G11581" s="9">
        <v>2</v>
      </c>
      <c r="H11581" s="9">
        <v>12</v>
      </c>
      <c r="I11581" s="9">
        <v>-5.6169077754020691E-2</v>
      </c>
      <c r="J11581" s="9">
        <v>-5.6169077754020691E-2</v>
      </c>
      <c r="K11581" s="9">
        <v>0</v>
      </c>
      <c r="L11581" s="9">
        <v>57.821292877197266</v>
      </c>
    </row>
    <row r="11582" spans="1:12" x14ac:dyDescent="0.25">
      <c r="A11582" s="5" t="str">
        <f t="shared" si="180"/>
        <v>1SublapSCEN31213</v>
      </c>
      <c r="B11582" s="9">
        <v>1</v>
      </c>
      <c r="C11582" t="s">
        <v>133</v>
      </c>
      <c r="D11582" t="s">
        <v>145</v>
      </c>
      <c r="E11582" s="9">
        <v>3</v>
      </c>
      <c r="F11582" s="9">
        <v>1</v>
      </c>
      <c r="G11582" s="9">
        <v>2</v>
      </c>
      <c r="H11582" s="9">
        <v>13</v>
      </c>
      <c r="I11582" s="9">
        <v>-8.5468031466007233E-2</v>
      </c>
      <c r="J11582" s="9">
        <v>-8.5468031466007233E-2</v>
      </c>
      <c r="K11582" s="9">
        <v>0</v>
      </c>
      <c r="L11582" s="9">
        <v>61.765380859375</v>
      </c>
    </row>
    <row r="11583" spans="1:12" x14ac:dyDescent="0.25">
      <c r="A11583" s="5" t="str">
        <f t="shared" si="180"/>
        <v>1SublapSCEN31214</v>
      </c>
      <c r="B11583" s="9">
        <v>1</v>
      </c>
      <c r="C11583" t="s">
        <v>133</v>
      </c>
      <c r="D11583" t="s">
        <v>145</v>
      </c>
      <c r="E11583" s="9">
        <v>3</v>
      </c>
      <c r="F11583" s="9">
        <v>1</v>
      </c>
      <c r="G11583" s="9">
        <v>2</v>
      </c>
      <c r="H11583" s="9">
        <v>14</v>
      </c>
      <c r="I11583" s="9">
        <v>-4.7732997685670853E-2</v>
      </c>
      <c r="J11583" s="9">
        <v>-4.7732997685670853E-2</v>
      </c>
      <c r="K11583" s="9">
        <v>0</v>
      </c>
      <c r="L11583" s="9">
        <v>64.249298095703125</v>
      </c>
    </row>
    <row r="11584" spans="1:12" x14ac:dyDescent="0.25">
      <c r="A11584" s="5" t="str">
        <f t="shared" si="180"/>
        <v>1SublapSCEN31215</v>
      </c>
      <c r="B11584" s="9">
        <v>1</v>
      </c>
      <c r="C11584" t="s">
        <v>133</v>
      </c>
      <c r="D11584" t="s">
        <v>145</v>
      </c>
      <c r="E11584" s="9">
        <v>3</v>
      </c>
      <c r="F11584" s="9">
        <v>1</v>
      </c>
      <c r="G11584" s="9">
        <v>2</v>
      </c>
      <c r="H11584" s="9">
        <v>15</v>
      </c>
      <c r="I11584" s="9">
        <v>6.8671628832817078E-2</v>
      </c>
      <c r="J11584" s="9">
        <v>6.8671628832817078E-2</v>
      </c>
      <c r="K11584" s="9">
        <v>0</v>
      </c>
      <c r="L11584" s="9">
        <v>66.096626281738281</v>
      </c>
    </row>
    <row r="11585" spans="1:12" x14ac:dyDescent="0.25">
      <c r="A11585" s="5" t="str">
        <f t="shared" si="180"/>
        <v>1SublapSCEN31216</v>
      </c>
      <c r="B11585" s="9">
        <v>1</v>
      </c>
      <c r="C11585" t="s">
        <v>133</v>
      </c>
      <c r="D11585" t="s">
        <v>145</v>
      </c>
      <c r="E11585" s="9">
        <v>3</v>
      </c>
      <c r="F11585" s="9">
        <v>1</v>
      </c>
      <c r="G11585" s="9">
        <v>2</v>
      </c>
      <c r="H11585" s="9">
        <v>16</v>
      </c>
      <c r="I11585" s="9">
        <v>0.25610390305519104</v>
      </c>
      <c r="J11585" s="9">
        <v>0.25610390305519104</v>
      </c>
      <c r="K11585" s="9">
        <v>0</v>
      </c>
      <c r="L11585" s="9">
        <v>67.720176696777344</v>
      </c>
    </row>
    <row r="11586" spans="1:12" x14ac:dyDescent="0.25">
      <c r="A11586" s="5" t="str">
        <f t="shared" si="180"/>
        <v>1SublapSCEN31217</v>
      </c>
      <c r="B11586" s="9">
        <v>1</v>
      </c>
      <c r="C11586" t="s">
        <v>133</v>
      </c>
      <c r="D11586" t="s">
        <v>145</v>
      </c>
      <c r="E11586" s="9">
        <v>3</v>
      </c>
      <c r="F11586" s="9">
        <v>1</v>
      </c>
      <c r="G11586" s="9">
        <v>2</v>
      </c>
      <c r="H11586" s="9">
        <v>17</v>
      </c>
      <c r="I11586" s="9">
        <v>0.51119822263717651</v>
      </c>
      <c r="J11586" s="9">
        <v>0.51119822263717651</v>
      </c>
      <c r="K11586" s="9">
        <v>0</v>
      </c>
      <c r="L11586" s="9">
        <v>68.586097717285156</v>
      </c>
    </row>
    <row r="11587" spans="1:12" x14ac:dyDescent="0.25">
      <c r="A11587" s="5" t="str">
        <f t="shared" ref="A11587:A11650" si="181">B11587&amp;C11587&amp;D11587&amp;E11587&amp;F11587&amp;G11587&amp;H11587</f>
        <v>1SublapSCEN31218</v>
      </c>
      <c r="B11587" s="9">
        <v>1</v>
      </c>
      <c r="C11587" t="s">
        <v>133</v>
      </c>
      <c r="D11587" t="s">
        <v>145</v>
      </c>
      <c r="E11587" s="9">
        <v>3</v>
      </c>
      <c r="F11587" s="9">
        <v>1</v>
      </c>
      <c r="G11587" s="9">
        <v>2</v>
      </c>
      <c r="H11587" s="9">
        <v>18</v>
      </c>
      <c r="I11587" s="9">
        <v>0.78924953937530518</v>
      </c>
      <c r="J11587" s="9">
        <v>0.78924953937530518</v>
      </c>
      <c r="K11587" s="9">
        <v>0</v>
      </c>
      <c r="L11587" s="9">
        <v>68.496185302734375</v>
      </c>
    </row>
    <row r="11588" spans="1:12" x14ac:dyDescent="0.25">
      <c r="A11588" s="5" t="str">
        <f t="shared" si="181"/>
        <v>1SublapSCEN31219</v>
      </c>
      <c r="B11588" s="9">
        <v>1</v>
      </c>
      <c r="C11588" t="s">
        <v>133</v>
      </c>
      <c r="D11588" t="s">
        <v>145</v>
      </c>
      <c r="E11588" s="9">
        <v>3</v>
      </c>
      <c r="F11588" s="9">
        <v>1</v>
      </c>
      <c r="G11588" s="9">
        <v>2</v>
      </c>
      <c r="H11588" s="9">
        <v>19</v>
      </c>
      <c r="I11588" s="9">
        <v>0.96014171838760376</v>
      </c>
      <c r="J11588" s="9">
        <v>0.96014171838760376</v>
      </c>
      <c r="K11588" s="9">
        <v>0</v>
      </c>
      <c r="L11588" s="9">
        <v>67.334075927734375</v>
      </c>
    </row>
    <row r="11589" spans="1:12" x14ac:dyDescent="0.25">
      <c r="A11589" s="5" t="str">
        <f t="shared" si="181"/>
        <v>1SublapSCEN31220</v>
      </c>
      <c r="B11589" s="9">
        <v>1</v>
      </c>
      <c r="C11589" t="s">
        <v>133</v>
      </c>
      <c r="D11589" t="s">
        <v>145</v>
      </c>
      <c r="E11589" s="9">
        <v>3</v>
      </c>
      <c r="F11589" s="9">
        <v>1</v>
      </c>
      <c r="G11589" s="9">
        <v>2</v>
      </c>
      <c r="H11589" s="9">
        <v>20</v>
      </c>
      <c r="I11589" s="9">
        <v>1.0376440286636353</v>
      </c>
      <c r="J11589" s="9">
        <v>1.0376440286636353</v>
      </c>
      <c r="K11589" s="9">
        <v>0</v>
      </c>
      <c r="L11589" s="9">
        <v>65.333099365234375</v>
      </c>
    </row>
    <row r="11590" spans="1:12" x14ac:dyDescent="0.25">
      <c r="A11590" s="5" t="str">
        <f t="shared" si="181"/>
        <v>1SublapSCEN31221</v>
      </c>
      <c r="B11590" s="9">
        <v>1</v>
      </c>
      <c r="C11590" t="s">
        <v>133</v>
      </c>
      <c r="D11590" t="s">
        <v>145</v>
      </c>
      <c r="E11590" s="9">
        <v>3</v>
      </c>
      <c r="F11590" s="9">
        <v>1</v>
      </c>
      <c r="G11590" s="9">
        <v>2</v>
      </c>
      <c r="H11590" s="9">
        <v>21</v>
      </c>
      <c r="I11590" s="9">
        <v>1.0382899045944214</v>
      </c>
      <c r="J11590" s="9">
        <v>1.0382899045944214</v>
      </c>
      <c r="K11590" s="9">
        <v>0</v>
      </c>
      <c r="L11590" s="9">
        <v>62.374092102050781</v>
      </c>
    </row>
    <row r="11591" spans="1:12" x14ac:dyDescent="0.25">
      <c r="A11591" s="5" t="str">
        <f t="shared" si="181"/>
        <v>1SublapSCEN31222</v>
      </c>
      <c r="B11591" s="9">
        <v>1</v>
      </c>
      <c r="C11591" t="s">
        <v>133</v>
      </c>
      <c r="D11591" t="s">
        <v>145</v>
      </c>
      <c r="E11591" s="9">
        <v>3</v>
      </c>
      <c r="F11591" s="9">
        <v>1</v>
      </c>
      <c r="G11591" s="9">
        <v>2</v>
      </c>
      <c r="H11591" s="9">
        <v>22</v>
      </c>
      <c r="I11591" s="9">
        <v>0.9759678840637207</v>
      </c>
      <c r="J11591" s="9">
        <v>0.9759678840637207</v>
      </c>
      <c r="K11591" s="9">
        <v>0</v>
      </c>
      <c r="L11591" s="9">
        <v>59.737514495849609</v>
      </c>
    </row>
    <row r="11592" spans="1:12" x14ac:dyDescent="0.25">
      <c r="A11592" s="5" t="str">
        <f t="shared" si="181"/>
        <v>1SublapSCEN31223</v>
      </c>
      <c r="B11592" s="9">
        <v>1</v>
      </c>
      <c r="C11592" t="s">
        <v>133</v>
      </c>
      <c r="D11592" t="s">
        <v>145</v>
      </c>
      <c r="E11592" s="9">
        <v>3</v>
      </c>
      <c r="F11592" s="9">
        <v>1</v>
      </c>
      <c r="G11592" s="9">
        <v>2</v>
      </c>
      <c r="H11592" s="9">
        <v>23</v>
      </c>
      <c r="I11592" s="9">
        <v>0.88392388820648193</v>
      </c>
      <c r="J11592" s="9">
        <v>0.88392388820648193</v>
      </c>
      <c r="K11592" s="9">
        <v>0</v>
      </c>
      <c r="L11592" s="9">
        <v>57.888141632080078</v>
      </c>
    </row>
    <row r="11593" spans="1:12" x14ac:dyDescent="0.25">
      <c r="A11593" s="5" t="str">
        <f t="shared" si="181"/>
        <v>1SublapSCEN31224</v>
      </c>
      <c r="B11593" s="9">
        <v>1</v>
      </c>
      <c r="C11593" t="s">
        <v>133</v>
      </c>
      <c r="D11593" t="s">
        <v>145</v>
      </c>
      <c r="E11593" s="9">
        <v>3</v>
      </c>
      <c r="F11593" s="9">
        <v>1</v>
      </c>
      <c r="G11593" s="9">
        <v>2</v>
      </c>
      <c r="H11593" s="9">
        <v>24</v>
      </c>
      <c r="I11593" s="9">
        <v>0.76817882061004639</v>
      </c>
      <c r="J11593" s="9">
        <v>0.76817882061004639</v>
      </c>
      <c r="K11593" s="9">
        <v>0</v>
      </c>
      <c r="L11593" s="9">
        <v>56.625774383544922</v>
      </c>
    </row>
    <row r="11594" spans="1:12" x14ac:dyDescent="0.25">
      <c r="A11594" s="5" t="str">
        <f t="shared" si="181"/>
        <v>1SublapSCEN31101</v>
      </c>
      <c r="B11594" s="9">
        <v>1</v>
      </c>
      <c r="C11594" t="s">
        <v>133</v>
      </c>
      <c r="D11594" t="s">
        <v>145</v>
      </c>
      <c r="E11594" s="9">
        <v>3</v>
      </c>
      <c r="F11594" s="9">
        <v>1</v>
      </c>
      <c r="G11594" s="9">
        <v>10</v>
      </c>
      <c r="H11594" s="9">
        <v>1</v>
      </c>
      <c r="I11594" s="9">
        <v>0.78388029336929321</v>
      </c>
      <c r="J11594" s="9">
        <v>0.78388029336929321</v>
      </c>
      <c r="K11594" s="9">
        <v>0</v>
      </c>
      <c r="L11594" s="9">
        <v>62.529045104980469</v>
      </c>
    </row>
    <row r="11595" spans="1:12" x14ac:dyDescent="0.25">
      <c r="A11595" s="5" t="str">
        <f t="shared" si="181"/>
        <v>1SublapSCEN31102</v>
      </c>
      <c r="B11595" s="9">
        <v>1</v>
      </c>
      <c r="C11595" t="s">
        <v>133</v>
      </c>
      <c r="D11595" t="s">
        <v>145</v>
      </c>
      <c r="E11595" s="9">
        <v>3</v>
      </c>
      <c r="F11595" s="9">
        <v>1</v>
      </c>
      <c r="G11595" s="9">
        <v>10</v>
      </c>
      <c r="H11595" s="9">
        <v>2</v>
      </c>
      <c r="I11595" s="9">
        <v>0.7125360369682312</v>
      </c>
      <c r="J11595" s="9">
        <v>0.7125360369682312</v>
      </c>
      <c r="K11595" s="9">
        <v>0</v>
      </c>
      <c r="L11595" s="9">
        <v>60.604282379150391</v>
      </c>
    </row>
    <row r="11596" spans="1:12" x14ac:dyDescent="0.25">
      <c r="A11596" s="5" t="str">
        <f t="shared" si="181"/>
        <v>1SublapSCEN31103</v>
      </c>
      <c r="B11596" s="9">
        <v>1</v>
      </c>
      <c r="C11596" t="s">
        <v>133</v>
      </c>
      <c r="D11596" t="s">
        <v>145</v>
      </c>
      <c r="E11596" s="9">
        <v>3</v>
      </c>
      <c r="F11596" s="9">
        <v>1</v>
      </c>
      <c r="G11596" s="9">
        <v>10</v>
      </c>
      <c r="H11596" s="9">
        <v>3</v>
      </c>
      <c r="I11596" s="9">
        <v>0.65939867496490479</v>
      </c>
      <c r="J11596" s="9">
        <v>0.65939867496490479</v>
      </c>
      <c r="K11596" s="9">
        <v>0</v>
      </c>
      <c r="L11596" s="9">
        <v>58.108421325683594</v>
      </c>
    </row>
    <row r="11597" spans="1:12" x14ac:dyDescent="0.25">
      <c r="A11597" s="5" t="str">
        <f t="shared" si="181"/>
        <v>1SublapSCEN31104</v>
      </c>
      <c r="B11597" s="9">
        <v>1</v>
      </c>
      <c r="C11597" t="s">
        <v>133</v>
      </c>
      <c r="D11597" t="s">
        <v>145</v>
      </c>
      <c r="E11597" s="9">
        <v>3</v>
      </c>
      <c r="F11597" s="9">
        <v>1</v>
      </c>
      <c r="G11597" s="9">
        <v>10</v>
      </c>
      <c r="H11597" s="9">
        <v>4</v>
      </c>
      <c r="I11597" s="9">
        <v>0.62224161624908447</v>
      </c>
      <c r="J11597" s="9">
        <v>0.62224161624908447</v>
      </c>
      <c r="K11597" s="9">
        <v>0</v>
      </c>
      <c r="L11597" s="9">
        <v>56.734668731689453</v>
      </c>
    </row>
    <row r="11598" spans="1:12" x14ac:dyDescent="0.25">
      <c r="A11598" s="5" t="str">
        <f t="shared" si="181"/>
        <v>1SublapSCEN31105</v>
      </c>
      <c r="B11598" s="9">
        <v>1</v>
      </c>
      <c r="C11598" t="s">
        <v>133</v>
      </c>
      <c r="D11598" t="s">
        <v>145</v>
      </c>
      <c r="E11598" s="9">
        <v>3</v>
      </c>
      <c r="F11598" s="9">
        <v>1</v>
      </c>
      <c r="G11598" s="9">
        <v>10</v>
      </c>
      <c r="H11598" s="9">
        <v>5</v>
      </c>
      <c r="I11598" s="9">
        <v>0.60728162527084351</v>
      </c>
      <c r="J11598" s="9">
        <v>0.60728162527084351</v>
      </c>
      <c r="K11598" s="9">
        <v>0</v>
      </c>
      <c r="L11598" s="9">
        <v>55.273044586181641</v>
      </c>
    </row>
    <row r="11599" spans="1:12" x14ac:dyDescent="0.25">
      <c r="A11599" s="5" t="str">
        <f t="shared" si="181"/>
        <v>1SublapSCEN31106</v>
      </c>
      <c r="B11599" s="9">
        <v>1</v>
      </c>
      <c r="C11599" t="s">
        <v>133</v>
      </c>
      <c r="D11599" t="s">
        <v>145</v>
      </c>
      <c r="E11599" s="9">
        <v>3</v>
      </c>
      <c r="F11599" s="9">
        <v>1</v>
      </c>
      <c r="G11599" s="9">
        <v>10</v>
      </c>
      <c r="H11599" s="9">
        <v>6</v>
      </c>
      <c r="I11599" s="9">
        <v>0.62723296880722046</v>
      </c>
      <c r="J11599" s="9">
        <v>0.62723296880722046</v>
      </c>
      <c r="K11599" s="9">
        <v>0</v>
      </c>
      <c r="L11599" s="9">
        <v>54.218925476074219</v>
      </c>
    </row>
    <row r="11600" spans="1:12" x14ac:dyDescent="0.25">
      <c r="A11600" s="5" t="str">
        <f t="shared" si="181"/>
        <v>1SublapSCEN31107</v>
      </c>
      <c r="B11600" s="9">
        <v>1</v>
      </c>
      <c r="C11600" t="s">
        <v>133</v>
      </c>
      <c r="D11600" t="s">
        <v>145</v>
      </c>
      <c r="E11600" s="9">
        <v>3</v>
      </c>
      <c r="F11600" s="9">
        <v>1</v>
      </c>
      <c r="G11600" s="9">
        <v>10</v>
      </c>
      <c r="H11600" s="9">
        <v>7</v>
      </c>
      <c r="I11600" s="9">
        <v>0.66343945264816284</v>
      </c>
      <c r="J11600" s="9">
        <v>0.66343945264816284</v>
      </c>
      <c r="K11600" s="9">
        <v>0</v>
      </c>
      <c r="L11600" s="9">
        <v>53.47430419921875</v>
      </c>
    </row>
    <row r="11601" spans="1:12" x14ac:dyDescent="0.25">
      <c r="A11601" s="5" t="str">
        <f t="shared" si="181"/>
        <v>1SublapSCEN31108</v>
      </c>
      <c r="B11601" s="9">
        <v>1</v>
      </c>
      <c r="C11601" t="s">
        <v>133</v>
      </c>
      <c r="D11601" t="s">
        <v>145</v>
      </c>
      <c r="E11601" s="9">
        <v>3</v>
      </c>
      <c r="F11601" s="9">
        <v>1</v>
      </c>
      <c r="G11601" s="9">
        <v>10</v>
      </c>
      <c r="H11601" s="9">
        <v>8</v>
      </c>
      <c r="I11601" s="9">
        <v>0.58405119180679321</v>
      </c>
      <c r="J11601" s="9">
        <v>0.58405119180679321</v>
      </c>
      <c r="K11601" s="9">
        <v>0</v>
      </c>
      <c r="L11601" s="9">
        <v>52.727886199951172</v>
      </c>
    </row>
    <row r="11602" spans="1:12" x14ac:dyDescent="0.25">
      <c r="A11602" s="5" t="str">
        <f t="shared" si="181"/>
        <v>1SublapSCEN31109</v>
      </c>
      <c r="B11602" s="9">
        <v>1</v>
      </c>
      <c r="C11602" t="s">
        <v>133</v>
      </c>
      <c r="D11602" t="s">
        <v>145</v>
      </c>
      <c r="E11602" s="9">
        <v>3</v>
      </c>
      <c r="F11602" s="9">
        <v>1</v>
      </c>
      <c r="G11602" s="9">
        <v>10</v>
      </c>
      <c r="H11602" s="9">
        <v>9</v>
      </c>
      <c r="I11602" s="9">
        <v>0.35750019550323486</v>
      </c>
      <c r="J11602" s="9">
        <v>0.35750019550323486</v>
      </c>
      <c r="K11602" s="9">
        <v>0</v>
      </c>
      <c r="L11602" s="9">
        <v>53.847938537597656</v>
      </c>
    </row>
    <row r="11603" spans="1:12" x14ac:dyDescent="0.25">
      <c r="A11603" s="5" t="str">
        <f t="shared" si="181"/>
        <v>1SublapSCEN311010</v>
      </c>
      <c r="B11603" s="9">
        <v>1</v>
      </c>
      <c r="C11603" t="s">
        <v>133</v>
      </c>
      <c r="D11603" t="s">
        <v>145</v>
      </c>
      <c r="E11603" s="9">
        <v>3</v>
      </c>
      <c r="F11603" s="9">
        <v>1</v>
      </c>
      <c r="G11603" s="9">
        <v>10</v>
      </c>
      <c r="H11603" s="9">
        <v>10</v>
      </c>
      <c r="I11603" s="9">
        <v>0.12504532933235168</v>
      </c>
      <c r="J11603" s="9">
        <v>0.12504532933235168</v>
      </c>
      <c r="K11603" s="9">
        <v>0</v>
      </c>
      <c r="L11603" s="9">
        <v>59.586971282958984</v>
      </c>
    </row>
    <row r="11604" spans="1:12" x14ac:dyDescent="0.25">
      <c r="A11604" s="5" t="str">
        <f t="shared" si="181"/>
        <v>1SublapSCEN311011</v>
      </c>
      <c r="B11604" s="9">
        <v>1</v>
      </c>
      <c r="C11604" t="s">
        <v>133</v>
      </c>
      <c r="D11604" t="s">
        <v>145</v>
      </c>
      <c r="E11604" s="9">
        <v>3</v>
      </c>
      <c r="F11604" s="9">
        <v>1</v>
      </c>
      <c r="G11604" s="9">
        <v>10</v>
      </c>
      <c r="H11604" s="9">
        <v>11</v>
      </c>
      <c r="I11604" s="9">
        <v>-5.535091832280159E-2</v>
      </c>
      <c r="J11604" s="9">
        <v>-5.535091832280159E-2</v>
      </c>
      <c r="K11604" s="9">
        <v>0</v>
      </c>
      <c r="L11604" s="9">
        <v>64.429527282714844</v>
      </c>
    </row>
    <row r="11605" spans="1:12" x14ac:dyDescent="0.25">
      <c r="A11605" s="5" t="str">
        <f t="shared" si="181"/>
        <v>1SublapSCEN311012</v>
      </c>
      <c r="B11605" s="9">
        <v>1</v>
      </c>
      <c r="C11605" t="s">
        <v>133</v>
      </c>
      <c r="D11605" t="s">
        <v>145</v>
      </c>
      <c r="E11605" s="9">
        <v>3</v>
      </c>
      <c r="F11605" s="9">
        <v>1</v>
      </c>
      <c r="G11605" s="9">
        <v>10</v>
      </c>
      <c r="H11605" s="9">
        <v>12</v>
      </c>
      <c r="I11605" s="9">
        <v>-0.17835807800292969</v>
      </c>
      <c r="J11605" s="9">
        <v>-0.17835807800292969</v>
      </c>
      <c r="K11605" s="9">
        <v>0</v>
      </c>
      <c r="L11605" s="9">
        <v>71.16412353515625</v>
      </c>
    </row>
    <row r="11606" spans="1:12" x14ac:dyDescent="0.25">
      <c r="A11606" s="5" t="str">
        <f t="shared" si="181"/>
        <v>1SublapSCEN311013</v>
      </c>
      <c r="B11606" s="9">
        <v>1</v>
      </c>
      <c r="C11606" t="s">
        <v>133</v>
      </c>
      <c r="D11606" t="s">
        <v>145</v>
      </c>
      <c r="E11606" s="9">
        <v>3</v>
      </c>
      <c r="F11606" s="9">
        <v>1</v>
      </c>
      <c r="G11606" s="9">
        <v>10</v>
      </c>
      <c r="H11606" s="9">
        <v>13</v>
      </c>
      <c r="I11606" s="9">
        <v>-0.21640153229236603</v>
      </c>
      <c r="J11606" s="9">
        <v>-0.21640153229236603</v>
      </c>
      <c r="K11606" s="9">
        <v>0</v>
      </c>
      <c r="L11606" s="9">
        <v>77.730201721191406</v>
      </c>
    </row>
    <row r="11607" spans="1:12" x14ac:dyDescent="0.25">
      <c r="A11607" s="5" t="str">
        <f t="shared" si="181"/>
        <v>1SublapSCEN311014</v>
      </c>
      <c r="B11607" s="9">
        <v>1</v>
      </c>
      <c r="C11607" t="s">
        <v>133</v>
      </c>
      <c r="D11607" t="s">
        <v>145</v>
      </c>
      <c r="E11607" s="9">
        <v>3</v>
      </c>
      <c r="F11607" s="9">
        <v>1</v>
      </c>
      <c r="G11607" s="9">
        <v>10</v>
      </c>
      <c r="H11607" s="9">
        <v>14</v>
      </c>
      <c r="I11607" s="9">
        <v>-0.12592890858650208</v>
      </c>
      <c r="J11607" s="9">
        <v>-0.12592890858650208</v>
      </c>
      <c r="K11607" s="9">
        <v>0</v>
      </c>
      <c r="L11607" s="9">
        <v>79.863670349121094</v>
      </c>
    </row>
    <row r="11608" spans="1:12" x14ac:dyDescent="0.25">
      <c r="A11608" s="5" t="str">
        <f t="shared" si="181"/>
        <v>1SublapSCEN311015</v>
      </c>
      <c r="B11608" s="9">
        <v>1</v>
      </c>
      <c r="C11608" t="s">
        <v>133</v>
      </c>
      <c r="D11608" t="s">
        <v>145</v>
      </c>
      <c r="E11608" s="9">
        <v>3</v>
      </c>
      <c r="F11608" s="9">
        <v>1</v>
      </c>
      <c r="G11608" s="9">
        <v>10</v>
      </c>
      <c r="H11608" s="9">
        <v>15</v>
      </c>
      <c r="I11608" s="9">
        <v>6.8334728479385376E-2</v>
      </c>
      <c r="J11608" s="9">
        <v>6.8334728479385376E-2</v>
      </c>
      <c r="K11608" s="9">
        <v>0</v>
      </c>
      <c r="L11608" s="9">
        <v>83.390510559082031</v>
      </c>
    </row>
    <row r="11609" spans="1:12" x14ac:dyDescent="0.25">
      <c r="A11609" s="5" t="str">
        <f t="shared" si="181"/>
        <v>1SublapSCEN311016</v>
      </c>
      <c r="B11609" s="9">
        <v>1</v>
      </c>
      <c r="C11609" t="s">
        <v>133</v>
      </c>
      <c r="D11609" t="s">
        <v>145</v>
      </c>
      <c r="E11609" s="9">
        <v>3</v>
      </c>
      <c r="F11609" s="9">
        <v>1</v>
      </c>
      <c r="G11609" s="9">
        <v>10</v>
      </c>
      <c r="H11609" s="9">
        <v>16</v>
      </c>
      <c r="I11609" s="9">
        <v>0.35991585254669189</v>
      </c>
      <c r="J11609" s="9">
        <v>0.35991585254669189</v>
      </c>
      <c r="K11609" s="9">
        <v>0</v>
      </c>
      <c r="L11609" s="9">
        <v>83.675529479980469</v>
      </c>
    </row>
    <row r="11610" spans="1:12" x14ac:dyDescent="0.25">
      <c r="A11610" s="5" t="str">
        <f t="shared" si="181"/>
        <v>1SublapSCEN311017</v>
      </c>
      <c r="B11610" s="9">
        <v>1</v>
      </c>
      <c r="C11610" t="s">
        <v>133</v>
      </c>
      <c r="D11610" t="s">
        <v>145</v>
      </c>
      <c r="E11610" s="9">
        <v>3</v>
      </c>
      <c r="F11610" s="9">
        <v>1</v>
      </c>
      <c r="G11610" s="9">
        <v>10</v>
      </c>
      <c r="H11610" s="9">
        <v>17</v>
      </c>
      <c r="I11610" s="9">
        <v>0.70371842384338379</v>
      </c>
      <c r="J11610" s="9">
        <v>0.29619884490966797</v>
      </c>
      <c r="K11610" s="9">
        <v>8.5551045835018158E-2</v>
      </c>
      <c r="L11610" s="9">
        <v>83.337303161621094</v>
      </c>
    </row>
    <row r="11611" spans="1:12" x14ac:dyDescent="0.25">
      <c r="A11611" s="5" t="str">
        <f t="shared" si="181"/>
        <v>1SublapSCEN311018</v>
      </c>
      <c r="B11611" s="9">
        <v>1</v>
      </c>
      <c r="C11611" t="s">
        <v>133</v>
      </c>
      <c r="D11611" t="s">
        <v>145</v>
      </c>
      <c r="E11611" s="9">
        <v>3</v>
      </c>
      <c r="F11611" s="9">
        <v>1</v>
      </c>
      <c r="G11611" s="9">
        <v>10</v>
      </c>
      <c r="H11611" s="9">
        <v>18</v>
      </c>
      <c r="I11611" s="9">
        <v>1.0540357828140259</v>
      </c>
      <c r="J11611" s="9">
        <v>0.63505017757415771</v>
      </c>
      <c r="K11611" s="9">
        <v>0.12798680365085602</v>
      </c>
      <c r="L11611" s="9">
        <v>83.475547790527344</v>
      </c>
    </row>
    <row r="11612" spans="1:12" x14ac:dyDescent="0.25">
      <c r="A11612" s="5" t="str">
        <f t="shared" si="181"/>
        <v>1SublapSCEN311019</v>
      </c>
      <c r="B11612" s="9">
        <v>1</v>
      </c>
      <c r="C11612" t="s">
        <v>133</v>
      </c>
      <c r="D11612" t="s">
        <v>145</v>
      </c>
      <c r="E11612" s="9">
        <v>3</v>
      </c>
      <c r="F11612" s="9">
        <v>1</v>
      </c>
      <c r="G11612" s="9">
        <v>10</v>
      </c>
      <c r="H11612" s="9">
        <v>19</v>
      </c>
      <c r="I11612" s="9">
        <v>1.2830936908721924</v>
      </c>
      <c r="J11612" s="9">
        <v>1.0978739261627197</v>
      </c>
      <c r="K11612" s="9">
        <v>0.10571435838937759</v>
      </c>
      <c r="L11612" s="9">
        <v>82.474227905273438</v>
      </c>
    </row>
    <row r="11613" spans="1:12" x14ac:dyDescent="0.25">
      <c r="A11613" s="5" t="str">
        <f t="shared" si="181"/>
        <v>1SublapSCEN311020</v>
      </c>
      <c r="B11613" s="9">
        <v>1</v>
      </c>
      <c r="C11613" t="s">
        <v>133</v>
      </c>
      <c r="D11613" t="s">
        <v>145</v>
      </c>
      <c r="E11613" s="9">
        <v>3</v>
      </c>
      <c r="F11613" s="9">
        <v>1</v>
      </c>
      <c r="G11613" s="9">
        <v>10</v>
      </c>
      <c r="H11613" s="9">
        <v>20</v>
      </c>
      <c r="I11613" s="9">
        <v>1.3838934898376465</v>
      </c>
      <c r="J11613" s="9">
        <v>1.2073438167572021</v>
      </c>
      <c r="K11613" s="9">
        <v>8.787720650434494E-2</v>
      </c>
      <c r="L11613" s="9">
        <v>80.386764526367188</v>
      </c>
    </row>
    <row r="11614" spans="1:12" x14ac:dyDescent="0.25">
      <c r="A11614" s="5" t="str">
        <f t="shared" si="181"/>
        <v>1SublapSCEN311021</v>
      </c>
      <c r="B11614" s="9">
        <v>1</v>
      </c>
      <c r="C11614" t="s">
        <v>133</v>
      </c>
      <c r="D11614" t="s">
        <v>145</v>
      </c>
      <c r="E11614" s="9">
        <v>3</v>
      </c>
      <c r="F11614" s="9">
        <v>1</v>
      </c>
      <c r="G11614" s="9">
        <v>10</v>
      </c>
      <c r="H11614" s="9">
        <v>21</v>
      </c>
      <c r="I11614" s="9">
        <v>1.4249218702316284</v>
      </c>
      <c r="J11614" s="9">
        <v>1.2747985124588013</v>
      </c>
      <c r="K11614" s="9">
        <v>0.1029350757598877</v>
      </c>
      <c r="L11614" s="9">
        <v>78.152374267578125</v>
      </c>
    </row>
    <row r="11615" spans="1:12" x14ac:dyDescent="0.25">
      <c r="A11615" s="5" t="str">
        <f t="shared" si="181"/>
        <v>1SublapSCEN311022</v>
      </c>
      <c r="B11615" s="9">
        <v>1</v>
      </c>
      <c r="C11615" t="s">
        <v>133</v>
      </c>
      <c r="D11615" t="s">
        <v>145</v>
      </c>
      <c r="E11615" s="9">
        <v>3</v>
      </c>
      <c r="F11615" s="9">
        <v>1</v>
      </c>
      <c r="G11615" s="9">
        <v>10</v>
      </c>
      <c r="H11615" s="9">
        <v>22</v>
      </c>
      <c r="I11615" s="9">
        <v>1.3502124547958374</v>
      </c>
      <c r="J11615" s="9">
        <v>1.7672392129898071</v>
      </c>
      <c r="K11615" s="9">
        <v>0.14686378836631775</v>
      </c>
      <c r="L11615" s="9">
        <v>73.857963562011719</v>
      </c>
    </row>
    <row r="11616" spans="1:12" x14ac:dyDescent="0.25">
      <c r="A11616" s="5" t="str">
        <f t="shared" si="181"/>
        <v>1SublapSCEN311023</v>
      </c>
      <c r="B11616" s="9">
        <v>1</v>
      </c>
      <c r="C11616" t="s">
        <v>133</v>
      </c>
      <c r="D11616" t="s">
        <v>145</v>
      </c>
      <c r="E11616" s="9">
        <v>3</v>
      </c>
      <c r="F11616" s="9">
        <v>1</v>
      </c>
      <c r="G11616" s="9">
        <v>10</v>
      </c>
      <c r="H11616" s="9">
        <v>23</v>
      </c>
      <c r="I11616" s="9">
        <v>1.1686053276062012</v>
      </c>
      <c r="J11616" s="9">
        <v>1.2811739444732666</v>
      </c>
      <c r="K11616" s="9">
        <v>5.6284300982952118E-2</v>
      </c>
      <c r="L11616" s="9">
        <v>70.031745910644531</v>
      </c>
    </row>
    <row r="11617" spans="1:12" x14ac:dyDescent="0.25">
      <c r="A11617" s="5" t="str">
        <f t="shared" si="181"/>
        <v>1SublapSCEN311024</v>
      </c>
      <c r="B11617" s="9">
        <v>1</v>
      </c>
      <c r="C11617" t="s">
        <v>133</v>
      </c>
      <c r="D11617" t="s">
        <v>145</v>
      </c>
      <c r="E11617" s="9">
        <v>3</v>
      </c>
      <c r="F11617" s="9">
        <v>1</v>
      </c>
      <c r="G11617" s="9">
        <v>10</v>
      </c>
      <c r="H11617" s="9">
        <v>24</v>
      </c>
      <c r="I11617" s="9">
        <v>0.95527476072311401</v>
      </c>
      <c r="J11617" s="9">
        <v>0.95527476072311401</v>
      </c>
      <c r="K11617" s="9">
        <v>0</v>
      </c>
      <c r="L11617" s="9">
        <v>66.988792419433594</v>
      </c>
    </row>
    <row r="11618" spans="1:12" x14ac:dyDescent="0.25">
      <c r="A11618" s="5" t="str">
        <f t="shared" si="181"/>
        <v>1SublapSCEN4021</v>
      </c>
      <c r="B11618" s="9">
        <v>1</v>
      </c>
      <c r="C11618" t="s">
        <v>133</v>
      </c>
      <c r="D11618" t="s">
        <v>145</v>
      </c>
      <c r="E11618" s="9">
        <v>4</v>
      </c>
      <c r="F11618" s="9">
        <v>0</v>
      </c>
      <c r="G11618" s="9">
        <v>2</v>
      </c>
      <c r="H11618" s="9">
        <v>1</v>
      </c>
      <c r="I11618" s="9">
        <v>0.80990910530090332</v>
      </c>
      <c r="J11618" s="9">
        <v>0.80990910530090332</v>
      </c>
      <c r="K11618" s="9">
        <v>0</v>
      </c>
      <c r="L11618" s="9">
        <v>62.69866943359375</v>
      </c>
    </row>
    <row r="11619" spans="1:12" x14ac:dyDescent="0.25">
      <c r="A11619" s="5" t="str">
        <f t="shared" si="181"/>
        <v>1SublapSCEN4022</v>
      </c>
      <c r="B11619" s="9">
        <v>1</v>
      </c>
      <c r="C11619" t="s">
        <v>133</v>
      </c>
      <c r="D11619" t="s">
        <v>145</v>
      </c>
      <c r="E11619" s="9">
        <v>4</v>
      </c>
      <c r="F11619" s="9">
        <v>0</v>
      </c>
      <c r="G11619" s="9">
        <v>2</v>
      </c>
      <c r="H11619" s="9">
        <v>2</v>
      </c>
      <c r="I11619" s="9">
        <v>0.73148208856582642</v>
      </c>
      <c r="J11619" s="9">
        <v>0.73148208856582642</v>
      </c>
      <c r="K11619" s="9">
        <v>0</v>
      </c>
      <c r="L11619" s="9">
        <v>60.568977355957031</v>
      </c>
    </row>
    <row r="11620" spans="1:12" x14ac:dyDescent="0.25">
      <c r="A11620" s="5" t="str">
        <f t="shared" si="181"/>
        <v>1SublapSCEN4023</v>
      </c>
      <c r="B11620" s="9">
        <v>1</v>
      </c>
      <c r="C11620" t="s">
        <v>133</v>
      </c>
      <c r="D11620" t="s">
        <v>145</v>
      </c>
      <c r="E11620" s="9">
        <v>4</v>
      </c>
      <c r="F11620" s="9">
        <v>0</v>
      </c>
      <c r="G11620" s="9">
        <v>2</v>
      </c>
      <c r="H11620" s="9">
        <v>3</v>
      </c>
      <c r="I11620" s="9">
        <v>0.6782299280166626</v>
      </c>
      <c r="J11620" s="9">
        <v>0.6782299280166626</v>
      </c>
      <c r="K11620" s="9">
        <v>0</v>
      </c>
      <c r="L11620" s="9">
        <v>58.531417846679688</v>
      </c>
    </row>
    <row r="11621" spans="1:12" x14ac:dyDescent="0.25">
      <c r="A11621" s="5" t="str">
        <f t="shared" si="181"/>
        <v>1SublapSCEN4024</v>
      </c>
      <c r="B11621" s="9">
        <v>1</v>
      </c>
      <c r="C11621" t="s">
        <v>133</v>
      </c>
      <c r="D11621" t="s">
        <v>145</v>
      </c>
      <c r="E11621" s="9">
        <v>4</v>
      </c>
      <c r="F11621" s="9">
        <v>0</v>
      </c>
      <c r="G11621" s="9">
        <v>2</v>
      </c>
      <c r="H11621" s="9">
        <v>4</v>
      </c>
      <c r="I11621" s="9">
        <v>0.63583725690841675</v>
      </c>
      <c r="J11621" s="9">
        <v>0.63583725690841675</v>
      </c>
      <c r="K11621" s="9">
        <v>0</v>
      </c>
      <c r="L11621" s="9">
        <v>57.250865936279297</v>
      </c>
    </row>
    <row r="11622" spans="1:12" x14ac:dyDescent="0.25">
      <c r="A11622" s="5" t="str">
        <f t="shared" si="181"/>
        <v>1SublapSCEN4025</v>
      </c>
      <c r="B11622" s="9">
        <v>1</v>
      </c>
      <c r="C11622" t="s">
        <v>133</v>
      </c>
      <c r="D11622" t="s">
        <v>145</v>
      </c>
      <c r="E11622" s="9">
        <v>4</v>
      </c>
      <c r="F11622" s="9">
        <v>0</v>
      </c>
      <c r="G11622" s="9">
        <v>2</v>
      </c>
      <c r="H11622" s="9">
        <v>5</v>
      </c>
      <c r="I11622" s="9">
        <v>0.61708688735961914</v>
      </c>
      <c r="J11622" s="9">
        <v>0.61708688735961914</v>
      </c>
      <c r="K11622" s="9">
        <v>0</v>
      </c>
      <c r="L11622" s="9">
        <v>56.040287017822266</v>
      </c>
    </row>
    <row r="11623" spans="1:12" x14ac:dyDescent="0.25">
      <c r="A11623" s="5" t="str">
        <f t="shared" si="181"/>
        <v>1SublapSCEN4026</v>
      </c>
      <c r="B11623" s="9">
        <v>1</v>
      </c>
      <c r="C11623" t="s">
        <v>133</v>
      </c>
      <c r="D11623" t="s">
        <v>145</v>
      </c>
      <c r="E11623" s="9">
        <v>4</v>
      </c>
      <c r="F11623" s="9">
        <v>0</v>
      </c>
      <c r="G11623" s="9">
        <v>2</v>
      </c>
      <c r="H11623" s="9">
        <v>6</v>
      </c>
      <c r="I11623" s="9">
        <v>0.63502979278564453</v>
      </c>
      <c r="J11623" s="9">
        <v>0.63502979278564453</v>
      </c>
      <c r="K11623" s="9">
        <v>0</v>
      </c>
      <c r="L11623" s="9">
        <v>54.923816680908203</v>
      </c>
    </row>
    <row r="11624" spans="1:12" x14ac:dyDescent="0.25">
      <c r="A11624" s="5" t="str">
        <f t="shared" si="181"/>
        <v>1SublapSCEN4027</v>
      </c>
      <c r="B11624" s="9">
        <v>1</v>
      </c>
      <c r="C11624" t="s">
        <v>133</v>
      </c>
      <c r="D11624" t="s">
        <v>145</v>
      </c>
      <c r="E11624" s="9">
        <v>4</v>
      </c>
      <c r="F11624" s="9">
        <v>0</v>
      </c>
      <c r="G11624" s="9">
        <v>2</v>
      </c>
      <c r="H11624" s="9">
        <v>7</v>
      </c>
      <c r="I11624" s="9">
        <v>0.66737210750579834</v>
      </c>
      <c r="J11624" s="9">
        <v>0.66737210750579834</v>
      </c>
      <c r="K11624" s="9">
        <v>0</v>
      </c>
      <c r="L11624" s="9">
        <v>53.672607421875</v>
      </c>
    </row>
    <row r="11625" spans="1:12" x14ac:dyDescent="0.25">
      <c r="A11625" s="5" t="str">
        <f t="shared" si="181"/>
        <v>1SublapSCEN4028</v>
      </c>
      <c r="B11625" s="9">
        <v>1</v>
      </c>
      <c r="C11625" t="s">
        <v>133</v>
      </c>
      <c r="D11625" t="s">
        <v>145</v>
      </c>
      <c r="E11625" s="9">
        <v>4</v>
      </c>
      <c r="F11625" s="9">
        <v>0</v>
      </c>
      <c r="G11625" s="9">
        <v>2</v>
      </c>
      <c r="H11625" s="9">
        <v>8</v>
      </c>
      <c r="I11625" s="9">
        <v>0.58360707759857178</v>
      </c>
      <c r="J11625" s="9">
        <v>0.58360707759857178</v>
      </c>
      <c r="K11625" s="9">
        <v>0</v>
      </c>
      <c r="L11625" s="9">
        <v>53.554542541503906</v>
      </c>
    </row>
    <row r="11626" spans="1:12" x14ac:dyDescent="0.25">
      <c r="A11626" s="5" t="str">
        <f t="shared" si="181"/>
        <v>1SublapSCEN4029</v>
      </c>
      <c r="B11626" s="9">
        <v>1</v>
      </c>
      <c r="C11626" t="s">
        <v>133</v>
      </c>
      <c r="D11626" t="s">
        <v>145</v>
      </c>
      <c r="E11626" s="9">
        <v>4</v>
      </c>
      <c r="F11626" s="9">
        <v>0</v>
      </c>
      <c r="G11626" s="9">
        <v>2</v>
      </c>
      <c r="H11626" s="9">
        <v>9</v>
      </c>
      <c r="I11626" s="9">
        <v>0.35622292757034302</v>
      </c>
      <c r="J11626" s="9">
        <v>0.35622292757034302</v>
      </c>
      <c r="K11626" s="9">
        <v>0</v>
      </c>
      <c r="L11626" s="9">
        <v>55.620540618896484</v>
      </c>
    </row>
    <row r="11627" spans="1:12" x14ac:dyDescent="0.25">
      <c r="A11627" s="5" t="str">
        <f t="shared" si="181"/>
        <v>1SublapSCEN40210</v>
      </c>
      <c r="B11627" s="9">
        <v>1</v>
      </c>
      <c r="C11627" t="s">
        <v>133</v>
      </c>
      <c r="D11627" t="s">
        <v>145</v>
      </c>
      <c r="E11627" s="9">
        <v>4</v>
      </c>
      <c r="F11627" s="9">
        <v>0</v>
      </c>
      <c r="G11627" s="9">
        <v>2</v>
      </c>
      <c r="H11627" s="9">
        <v>10</v>
      </c>
      <c r="I11627" s="9">
        <v>0.11163555830717087</v>
      </c>
      <c r="J11627" s="9">
        <v>0.11163555830717087</v>
      </c>
      <c r="K11627" s="9">
        <v>0</v>
      </c>
      <c r="L11627" s="9">
        <v>59.927864074707031</v>
      </c>
    </row>
    <row r="11628" spans="1:12" x14ac:dyDescent="0.25">
      <c r="A11628" s="5" t="str">
        <f t="shared" si="181"/>
        <v>1SublapSCEN40211</v>
      </c>
      <c r="B11628" s="9">
        <v>1</v>
      </c>
      <c r="C11628" t="s">
        <v>133</v>
      </c>
      <c r="D11628" t="s">
        <v>145</v>
      </c>
      <c r="E11628" s="9">
        <v>4</v>
      </c>
      <c r="F11628" s="9">
        <v>0</v>
      </c>
      <c r="G11628" s="9">
        <v>2</v>
      </c>
      <c r="H11628" s="9">
        <v>11</v>
      </c>
      <c r="I11628" s="9">
        <v>-8.6596854031085968E-2</v>
      </c>
      <c r="J11628" s="9">
        <v>-8.6596854031085968E-2</v>
      </c>
      <c r="K11628" s="9">
        <v>0</v>
      </c>
      <c r="L11628" s="9">
        <v>67.230384826660156</v>
      </c>
    </row>
    <row r="11629" spans="1:12" x14ac:dyDescent="0.25">
      <c r="A11629" s="5" t="str">
        <f t="shared" si="181"/>
        <v>1SublapSCEN40212</v>
      </c>
      <c r="B11629" s="9">
        <v>1</v>
      </c>
      <c r="C11629" t="s">
        <v>133</v>
      </c>
      <c r="D11629" t="s">
        <v>145</v>
      </c>
      <c r="E11629" s="9">
        <v>4</v>
      </c>
      <c r="F11629" s="9">
        <v>0</v>
      </c>
      <c r="G11629" s="9">
        <v>2</v>
      </c>
      <c r="H11629" s="9">
        <v>12</v>
      </c>
      <c r="I11629" s="9">
        <v>-0.21545256674289703</v>
      </c>
      <c r="J11629" s="9">
        <v>-0.21545256674289703</v>
      </c>
      <c r="K11629" s="9">
        <v>0</v>
      </c>
      <c r="L11629" s="9">
        <v>72.632369995117188</v>
      </c>
    </row>
    <row r="11630" spans="1:12" x14ac:dyDescent="0.25">
      <c r="A11630" s="5" t="str">
        <f t="shared" si="181"/>
        <v>1SublapSCEN40213</v>
      </c>
      <c r="B11630" s="9">
        <v>1</v>
      </c>
      <c r="C11630" t="s">
        <v>133</v>
      </c>
      <c r="D11630" t="s">
        <v>145</v>
      </c>
      <c r="E11630" s="9">
        <v>4</v>
      </c>
      <c r="F11630" s="9">
        <v>0</v>
      </c>
      <c r="G11630" s="9">
        <v>2</v>
      </c>
      <c r="H11630" s="9">
        <v>13</v>
      </c>
      <c r="I11630" s="9">
        <v>-0.23461435735225677</v>
      </c>
      <c r="J11630" s="9">
        <v>-0.23461435735225677</v>
      </c>
      <c r="K11630" s="9">
        <v>0</v>
      </c>
      <c r="L11630" s="9">
        <v>76.791206359863281</v>
      </c>
    </row>
    <row r="11631" spans="1:12" x14ac:dyDescent="0.25">
      <c r="A11631" s="5" t="str">
        <f t="shared" si="181"/>
        <v>1SublapSCEN40214</v>
      </c>
      <c r="B11631" s="9">
        <v>1</v>
      </c>
      <c r="C11631" t="s">
        <v>133</v>
      </c>
      <c r="D11631" t="s">
        <v>145</v>
      </c>
      <c r="E11631" s="9">
        <v>4</v>
      </c>
      <c r="F11631" s="9">
        <v>0</v>
      </c>
      <c r="G11631" s="9">
        <v>2</v>
      </c>
      <c r="H11631" s="9">
        <v>14</v>
      </c>
      <c r="I11631" s="9">
        <v>-0.14390996098518372</v>
      </c>
      <c r="J11631" s="9">
        <v>-0.14390996098518372</v>
      </c>
      <c r="K11631" s="9">
        <v>0</v>
      </c>
      <c r="L11631" s="9">
        <v>80.177223205566406</v>
      </c>
    </row>
    <row r="11632" spans="1:12" x14ac:dyDescent="0.25">
      <c r="A11632" s="5" t="str">
        <f t="shared" si="181"/>
        <v>1SublapSCEN40215</v>
      </c>
      <c r="B11632" s="9">
        <v>1</v>
      </c>
      <c r="C11632" t="s">
        <v>133</v>
      </c>
      <c r="D11632" t="s">
        <v>145</v>
      </c>
      <c r="E11632" s="9">
        <v>4</v>
      </c>
      <c r="F11632" s="9">
        <v>0</v>
      </c>
      <c r="G11632" s="9">
        <v>2</v>
      </c>
      <c r="H11632" s="9">
        <v>15</v>
      </c>
      <c r="I11632" s="9">
        <v>5.8581668883562088E-2</v>
      </c>
      <c r="J11632" s="9">
        <v>5.8581668883562088E-2</v>
      </c>
      <c r="K11632" s="9">
        <v>0</v>
      </c>
      <c r="L11632" s="9">
        <v>82.790847778320313</v>
      </c>
    </row>
    <row r="11633" spans="1:12" x14ac:dyDescent="0.25">
      <c r="A11633" s="5" t="str">
        <f t="shared" si="181"/>
        <v>1SublapSCEN40216</v>
      </c>
      <c r="B11633" s="9">
        <v>1</v>
      </c>
      <c r="C11633" t="s">
        <v>133</v>
      </c>
      <c r="D11633" t="s">
        <v>145</v>
      </c>
      <c r="E11633" s="9">
        <v>4</v>
      </c>
      <c r="F11633" s="9">
        <v>0</v>
      </c>
      <c r="G11633" s="9">
        <v>2</v>
      </c>
      <c r="H11633" s="9">
        <v>16</v>
      </c>
      <c r="I11633" s="9">
        <v>0.3798401951789856</v>
      </c>
      <c r="J11633" s="9">
        <v>0.3798401951789856</v>
      </c>
      <c r="K11633" s="9">
        <v>0</v>
      </c>
      <c r="L11633" s="9">
        <v>84.459121704101563</v>
      </c>
    </row>
    <row r="11634" spans="1:12" x14ac:dyDescent="0.25">
      <c r="A11634" s="5" t="str">
        <f t="shared" si="181"/>
        <v>1SublapSCEN40217</v>
      </c>
      <c r="B11634" s="9">
        <v>1</v>
      </c>
      <c r="C11634" t="s">
        <v>133</v>
      </c>
      <c r="D11634" t="s">
        <v>145</v>
      </c>
      <c r="E11634" s="9">
        <v>4</v>
      </c>
      <c r="F11634" s="9">
        <v>0</v>
      </c>
      <c r="G11634" s="9">
        <v>2</v>
      </c>
      <c r="H11634" s="9">
        <v>17</v>
      </c>
      <c r="I11634" s="9">
        <v>0.75559812784194946</v>
      </c>
      <c r="J11634" s="9">
        <v>0.29863166809082031</v>
      </c>
      <c r="K11634" s="9">
        <v>7.5387880206108093E-2</v>
      </c>
      <c r="L11634" s="9">
        <v>85.170013427734375</v>
      </c>
    </row>
    <row r="11635" spans="1:12" x14ac:dyDescent="0.25">
      <c r="A11635" s="5" t="str">
        <f t="shared" si="181"/>
        <v>1SublapSCEN40218</v>
      </c>
      <c r="B11635" s="9">
        <v>1</v>
      </c>
      <c r="C11635" t="s">
        <v>133</v>
      </c>
      <c r="D11635" t="s">
        <v>145</v>
      </c>
      <c r="E11635" s="9">
        <v>4</v>
      </c>
      <c r="F11635" s="9">
        <v>0</v>
      </c>
      <c r="G11635" s="9">
        <v>2</v>
      </c>
      <c r="H11635" s="9">
        <v>18</v>
      </c>
      <c r="I11635" s="9">
        <v>1.1138430833816528</v>
      </c>
      <c r="J11635" s="9">
        <v>0.65634751319885254</v>
      </c>
      <c r="K11635" s="9">
        <v>0.11506069451570511</v>
      </c>
      <c r="L11635" s="9">
        <v>85.086471557617188</v>
      </c>
    </row>
    <row r="11636" spans="1:12" x14ac:dyDescent="0.25">
      <c r="A11636" s="5" t="str">
        <f t="shared" si="181"/>
        <v>1SublapSCEN40219</v>
      </c>
      <c r="B11636" s="9">
        <v>1</v>
      </c>
      <c r="C11636" t="s">
        <v>133</v>
      </c>
      <c r="D11636" t="s">
        <v>145</v>
      </c>
      <c r="E11636" s="9">
        <v>4</v>
      </c>
      <c r="F11636" s="9">
        <v>0</v>
      </c>
      <c r="G11636" s="9">
        <v>2</v>
      </c>
      <c r="H11636" s="9">
        <v>19</v>
      </c>
      <c r="I11636" s="9">
        <v>1.3379814624786377</v>
      </c>
      <c r="J11636" s="9">
        <v>1.1227171421051025</v>
      </c>
      <c r="K11636" s="9">
        <v>9.6062242984771729E-2</v>
      </c>
      <c r="L11636" s="9">
        <v>84.044593811035156</v>
      </c>
    </row>
    <row r="11637" spans="1:12" x14ac:dyDescent="0.25">
      <c r="A11637" s="5" t="str">
        <f t="shared" si="181"/>
        <v>1SublapSCEN40220</v>
      </c>
      <c r="B11637" s="9">
        <v>1</v>
      </c>
      <c r="C11637" t="s">
        <v>133</v>
      </c>
      <c r="D11637" t="s">
        <v>145</v>
      </c>
      <c r="E11637" s="9">
        <v>4</v>
      </c>
      <c r="F11637" s="9">
        <v>0</v>
      </c>
      <c r="G11637" s="9">
        <v>2</v>
      </c>
      <c r="H11637" s="9">
        <v>20</v>
      </c>
      <c r="I11637" s="9">
        <v>1.4280439615249634</v>
      </c>
      <c r="J11637" s="9">
        <v>1.2357696294784546</v>
      </c>
      <c r="K11637" s="9">
        <v>7.9023078083992004E-2</v>
      </c>
      <c r="L11637" s="9">
        <v>81.716300964355469</v>
      </c>
    </row>
    <row r="11638" spans="1:12" x14ac:dyDescent="0.25">
      <c r="A11638" s="5" t="str">
        <f t="shared" si="181"/>
        <v>1SublapSCEN40221</v>
      </c>
      <c r="B11638" s="9">
        <v>1</v>
      </c>
      <c r="C11638" t="s">
        <v>133</v>
      </c>
      <c r="D11638" t="s">
        <v>145</v>
      </c>
      <c r="E11638" s="9">
        <v>4</v>
      </c>
      <c r="F11638" s="9">
        <v>0</v>
      </c>
      <c r="G11638" s="9">
        <v>2</v>
      </c>
      <c r="H11638" s="9">
        <v>21</v>
      </c>
      <c r="I11638" s="9">
        <v>1.4392732381820679</v>
      </c>
      <c r="J11638" s="9">
        <v>1.2952748537063599</v>
      </c>
      <c r="K11638" s="9">
        <v>0.10644873231649399</v>
      </c>
      <c r="L11638" s="9">
        <v>77.634498596191406</v>
      </c>
    </row>
    <row r="11639" spans="1:12" x14ac:dyDescent="0.25">
      <c r="A11639" s="5" t="str">
        <f t="shared" si="181"/>
        <v>1SublapSCEN40222</v>
      </c>
      <c r="B11639" s="9">
        <v>1</v>
      </c>
      <c r="C11639" t="s">
        <v>133</v>
      </c>
      <c r="D11639" t="s">
        <v>145</v>
      </c>
      <c r="E11639" s="9">
        <v>4</v>
      </c>
      <c r="F11639" s="9">
        <v>0</v>
      </c>
      <c r="G11639" s="9">
        <v>2</v>
      </c>
      <c r="H11639" s="9">
        <v>22</v>
      </c>
      <c r="I11639" s="9">
        <v>1.3489742279052734</v>
      </c>
      <c r="J11639" s="9">
        <v>1.7647590637207031</v>
      </c>
      <c r="K11639" s="9">
        <v>0.15417845547199249</v>
      </c>
      <c r="L11639" s="9">
        <v>73.103004455566406</v>
      </c>
    </row>
    <row r="11640" spans="1:12" x14ac:dyDescent="0.25">
      <c r="A11640" s="5" t="str">
        <f t="shared" si="181"/>
        <v>1SublapSCEN40223</v>
      </c>
      <c r="B11640" s="9">
        <v>1</v>
      </c>
      <c r="C11640" t="s">
        <v>133</v>
      </c>
      <c r="D11640" t="s">
        <v>145</v>
      </c>
      <c r="E11640" s="9">
        <v>4</v>
      </c>
      <c r="F11640" s="9">
        <v>0</v>
      </c>
      <c r="G11640" s="9">
        <v>2</v>
      </c>
      <c r="H11640" s="9">
        <v>23</v>
      </c>
      <c r="I11640" s="9">
        <v>1.1734651327133179</v>
      </c>
      <c r="J11640" s="9">
        <v>1.283294677734375</v>
      </c>
      <c r="K11640" s="9">
        <v>5.4914772510528564E-2</v>
      </c>
      <c r="L11640" s="9">
        <v>69.66180419921875</v>
      </c>
    </row>
    <row r="11641" spans="1:12" x14ac:dyDescent="0.25">
      <c r="A11641" s="5" t="str">
        <f t="shared" si="181"/>
        <v>1SublapSCEN40224</v>
      </c>
      <c r="B11641" s="9">
        <v>1</v>
      </c>
      <c r="C11641" t="s">
        <v>133</v>
      </c>
      <c r="D11641" t="s">
        <v>145</v>
      </c>
      <c r="E11641" s="9">
        <v>4</v>
      </c>
      <c r="F11641" s="9">
        <v>0</v>
      </c>
      <c r="G11641" s="9">
        <v>2</v>
      </c>
      <c r="H11641" s="9">
        <v>24</v>
      </c>
      <c r="I11641" s="9">
        <v>0.96973347663879395</v>
      </c>
      <c r="J11641" s="9">
        <v>0.96973347663879395</v>
      </c>
      <c r="K11641" s="9">
        <v>0</v>
      </c>
      <c r="L11641" s="9">
        <v>66.54266357421875</v>
      </c>
    </row>
    <row r="11642" spans="1:12" x14ac:dyDescent="0.25">
      <c r="A11642" s="5" t="str">
        <f t="shared" si="181"/>
        <v>1SublapSCEN40101</v>
      </c>
      <c r="B11642" s="9">
        <v>1</v>
      </c>
      <c r="C11642" t="s">
        <v>133</v>
      </c>
      <c r="D11642" t="s">
        <v>145</v>
      </c>
      <c r="E11642" s="9">
        <v>4</v>
      </c>
      <c r="F11642" s="9">
        <v>0</v>
      </c>
      <c r="G11642" s="9">
        <v>10</v>
      </c>
      <c r="H11642" s="9">
        <v>1</v>
      </c>
      <c r="I11642" s="9">
        <v>0.89887195825576782</v>
      </c>
      <c r="J11642" s="9">
        <v>0.89887195825576782</v>
      </c>
      <c r="K11642" s="9">
        <v>0</v>
      </c>
      <c r="L11642" s="9">
        <v>65.624549865722656</v>
      </c>
    </row>
    <row r="11643" spans="1:12" x14ac:dyDescent="0.25">
      <c r="A11643" s="5" t="str">
        <f t="shared" si="181"/>
        <v>1SublapSCEN40102</v>
      </c>
      <c r="B11643" s="9">
        <v>1</v>
      </c>
      <c r="C11643" t="s">
        <v>133</v>
      </c>
      <c r="D11643" t="s">
        <v>145</v>
      </c>
      <c r="E11643" s="9">
        <v>4</v>
      </c>
      <c r="F11643" s="9">
        <v>0</v>
      </c>
      <c r="G11643" s="9">
        <v>10</v>
      </c>
      <c r="H11643" s="9">
        <v>2</v>
      </c>
      <c r="I11643" s="9">
        <v>0.78116440773010254</v>
      </c>
      <c r="J11643" s="9">
        <v>0.78116440773010254</v>
      </c>
      <c r="K11643" s="9">
        <v>0</v>
      </c>
      <c r="L11643" s="9">
        <v>62.841606140136719</v>
      </c>
    </row>
    <row r="11644" spans="1:12" x14ac:dyDescent="0.25">
      <c r="A11644" s="5" t="str">
        <f t="shared" si="181"/>
        <v>1SublapSCEN40103</v>
      </c>
      <c r="B11644" s="9">
        <v>1</v>
      </c>
      <c r="C11644" t="s">
        <v>133</v>
      </c>
      <c r="D11644" t="s">
        <v>145</v>
      </c>
      <c r="E11644" s="9">
        <v>4</v>
      </c>
      <c r="F11644" s="9">
        <v>0</v>
      </c>
      <c r="G11644" s="9">
        <v>10</v>
      </c>
      <c r="H11644" s="9">
        <v>3</v>
      </c>
      <c r="I11644" s="9">
        <v>0.71301180124282837</v>
      </c>
      <c r="J11644" s="9">
        <v>0.71301180124282837</v>
      </c>
      <c r="K11644" s="9">
        <v>0</v>
      </c>
      <c r="L11644" s="9">
        <v>60.845706939697266</v>
      </c>
    </row>
    <row r="11645" spans="1:12" x14ac:dyDescent="0.25">
      <c r="A11645" s="5" t="str">
        <f t="shared" si="181"/>
        <v>1SublapSCEN40104</v>
      </c>
      <c r="B11645" s="9">
        <v>1</v>
      </c>
      <c r="C11645" t="s">
        <v>133</v>
      </c>
      <c r="D11645" t="s">
        <v>145</v>
      </c>
      <c r="E11645" s="9">
        <v>4</v>
      </c>
      <c r="F11645" s="9">
        <v>0</v>
      </c>
      <c r="G11645" s="9">
        <v>10</v>
      </c>
      <c r="H11645" s="9">
        <v>4</v>
      </c>
      <c r="I11645" s="9">
        <v>0.68263834714889526</v>
      </c>
      <c r="J11645" s="9">
        <v>0.68263834714889526</v>
      </c>
      <c r="K11645" s="9">
        <v>0</v>
      </c>
      <c r="L11645" s="9">
        <v>59.165359497070313</v>
      </c>
    </row>
    <row r="11646" spans="1:12" x14ac:dyDescent="0.25">
      <c r="A11646" s="5" t="str">
        <f t="shared" si="181"/>
        <v>1SublapSCEN40105</v>
      </c>
      <c r="B11646" s="9">
        <v>1</v>
      </c>
      <c r="C11646" t="s">
        <v>133</v>
      </c>
      <c r="D11646" t="s">
        <v>145</v>
      </c>
      <c r="E11646" s="9">
        <v>4</v>
      </c>
      <c r="F11646" s="9">
        <v>0</v>
      </c>
      <c r="G11646" s="9">
        <v>10</v>
      </c>
      <c r="H11646" s="9">
        <v>5</v>
      </c>
      <c r="I11646" s="9">
        <v>0.66583490371704102</v>
      </c>
      <c r="J11646" s="9">
        <v>0.66583490371704102</v>
      </c>
      <c r="K11646" s="9">
        <v>0</v>
      </c>
      <c r="L11646" s="9">
        <v>58.677021026611328</v>
      </c>
    </row>
    <row r="11647" spans="1:12" x14ac:dyDescent="0.25">
      <c r="A11647" s="5" t="str">
        <f t="shared" si="181"/>
        <v>1SublapSCEN40106</v>
      </c>
      <c r="B11647" s="9">
        <v>1</v>
      </c>
      <c r="C11647" t="s">
        <v>133</v>
      </c>
      <c r="D11647" t="s">
        <v>145</v>
      </c>
      <c r="E11647" s="9">
        <v>4</v>
      </c>
      <c r="F11647" s="9">
        <v>0</v>
      </c>
      <c r="G11647" s="9">
        <v>10</v>
      </c>
      <c r="H11647" s="9">
        <v>6</v>
      </c>
      <c r="I11647" s="9">
        <v>0.67552554607391357</v>
      </c>
      <c r="J11647" s="9">
        <v>0.67552554607391357</v>
      </c>
      <c r="K11647" s="9">
        <v>0</v>
      </c>
      <c r="L11647" s="9">
        <v>57.640762329101563</v>
      </c>
    </row>
    <row r="11648" spans="1:12" x14ac:dyDescent="0.25">
      <c r="A11648" s="5" t="str">
        <f t="shared" si="181"/>
        <v>1SublapSCEN40107</v>
      </c>
      <c r="B11648" s="9">
        <v>1</v>
      </c>
      <c r="C11648" t="s">
        <v>133</v>
      </c>
      <c r="D11648" t="s">
        <v>145</v>
      </c>
      <c r="E11648" s="9">
        <v>4</v>
      </c>
      <c r="F11648" s="9">
        <v>0</v>
      </c>
      <c r="G11648" s="9">
        <v>10</v>
      </c>
      <c r="H11648" s="9">
        <v>7</v>
      </c>
      <c r="I11648" s="9">
        <v>0.69563794136047363</v>
      </c>
      <c r="J11648" s="9">
        <v>0.69563794136047363</v>
      </c>
      <c r="K11648" s="9">
        <v>0</v>
      </c>
      <c r="L11648" s="9">
        <v>57.974826812744141</v>
      </c>
    </row>
    <row r="11649" spans="1:12" x14ac:dyDescent="0.25">
      <c r="A11649" s="5" t="str">
        <f t="shared" si="181"/>
        <v>1SublapSCEN40108</v>
      </c>
      <c r="B11649" s="9">
        <v>1</v>
      </c>
      <c r="C11649" t="s">
        <v>133</v>
      </c>
      <c r="D11649" t="s">
        <v>145</v>
      </c>
      <c r="E11649" s="9">
        <v>4</v>
      </c>
      <c r="F11649" s="9">
        <v>0</v>
      </c>
      <c r="G11649" s="9">
        <v>10</v>
      </c>
      <c r="H11649" s="9">
        <v>8</v>
      </c>
      <c r="I11649" s="9">
        <v>0.61628454923629761</v>
      </c>
      <c r="J11649" s="9">
        <v>0.61628454923629761</v>
      </c>
      <c r="K11649" s="9">
        <v>0</v>
      </c>
      <c r="L11649" s="9">
        <v>58.554309844970703</v>
      </c>
    </row>
    <row r="11650" spans="1:12" x14ac:dyDescent="0.25">
      <c r="A11650" s="5" t="str">
        <f t="shared" si="181"/>
        <v>1SublapSCEN40109</v>
      </c>
      <c r="B11650" s="9">
        <v>1</v>
      </c>
      <c r="C11650" t="s">
        <v>133</v>
      </c>
      <c r="D11650" t="s">
        <v>145</v>
      </c>
      <c r="E11650" s="9">
        <v>4</v>
      </c>
      <c r="F11650" s="9">
        <v>0</v>
      </c>
      <c r="G11650" s="9">
        <v>10</v>
      </c>
      <c r="H11650" s="9">
        <v>9</v>
      </c>
      <c r="I11650" s="9">
        <v>0.40102726221084595</v>
      </c>
      <c r="J11650" s="9">
        <v>0.40102726221084595</v>
      </c>
      <c r="K11650" s="9">
        <v>0</v>
      </c>
      <c r="L11650" s="9">
        <v>62.174922943115234</v>
      </c>
    </row>
    <row r="11651" spans="1:12" x14ac:dyDescent="0.25">
      <c r="A11651" s="5" t="str">
        <f t="shared" ref="A11651:A11714" si="182">B11651&amp;C11651&amp;D11651&amp;E11651&amp;F11651&amp;G11651&amp;H11651</f>
        <v>1SublapSCEN401010</v>
      </c>
      <c r="B11651" s="9">
        <v>1</v>
      </c>
      <c r="C11651" t="s">
        <v>133</v>
      </c>
      <c r="D11651" t="s">
        <v>145</v>
      </c>
      <c r="E11651" s="9">
        <v>4</v>
      </c>
      <c r="F11651" s="9">
        <v>0</v>
      </c>
      <c r="G11651" s="9">
        <v>10</v>
      </c>
      <c r="H11651" s="9">
        <v>10</v>
      </c>
      <c r="I11651" s="9">
        <v>0.22049726545810699</v>
      </c>
      <c r="J11651" s="9">
        <v>0.22049726545810699</v>
      </c>
      <c r="K11651" s="9">
        <v>0</v>
      </c>
      <c r="L11651" s="9">
        <v>66.662223815917969</v>
      </c>
    </row>
    <row r="11652" spans="1:12" x14ac:dyDescent="0.25">
      <c r="A11652" s="5" t="str">
        <f t="shared" si="182"/>
        <v>1SublapSCEN401011</v>
      </c>
      <c r="B11652" s="9">
        <v>1</v>
      </c>
      <c r="C11652" t="s">
        <v>133</v>
      </c>
      <c r="D11652" t="s">
        <v>145</v>
      </c>
      <c r="E11652" s="9">
        <v>4</v>
      </c>
      <c r="F11652" s="9">
        <v>0</v>
      </c>
      <c r="G11652" s="9">
        <v>10</v>
      </c>
      <c r="H11652" s="9">
        <v>11</v>
      </c>
      <c r="I11652" s="9">
        <v>0.10269657522439957</v>
      </c>
      <c r="J11652" s="9">
        <v>0.10269657522439957</v>
      </c>
      <c r="K11652" s="9">
        <v>0</v>
      </c>
      <c r="L11652" s="9">
        <v>72.069343566894531</v>
      </c>
    </row>
    <row r="11653" spans="1:12" x14ac:dyDescent="0.25">
      <c r="A11653" s="5" t="str">
        <f t="shared" si="182"/>
        <v>1SublapSCEN401012</v>
      </c>
      <c r="B11653" s="9">
        <v>1</v>
      </c>
      <c r="C11653" t="s">
        <v>133</v>
      </c>
      <c r="D11653" t="s">
        <v>145</v>
      </c>
      <c r="E11653" s="9">
        <v>4</v>
      </c>
      <c r="F11653" s="9">
        <v>0</v>
      </c>
      <c r="G11653" s="9">
        <v>10</v>
      </c>
      <c r="H11653" s="9">
        <v>12</v>
      </c>
      <c r="I11653" s="9">
        <v>4.510415717959404E-2</v>
      </c>
      <c r="J11653" s="9">
        <v>4.510415717959404E-2</v>
      </c>
      <c r="K11653" s="9">
        <v>0</v>
      </c>
      <c r="L11653" s="9">
        <v>77.289588928222656</v>
      </c>
    </row>
    <row r="11654" spans="1:12" x14ac:dyDescent="0.25">
      <c r="A11654" s="5" t="str">
        <f t="shared" si="182"/>
        <v>1SublapSCEN401013</v>
      </c>
      <c r="B11654" s="9">
        <v>1</v>
      </c>
      <c r="C11654" t="s">
        <v>133</v>
      </c>
      <c r="D11654" t="s">
        <v>145</v>
      </c>
      <c r="E11654" s="9">
        <v>4</v>
      </c>
      <c r="F11654" s="9">
        <v>0</v>
      </c>
      <c r="G11654" s="9">
        <v>10</v>
      </c>
      <c r="H11654" s="9">
        <v>13</v>
      </c>
      <c r="I11654" s="9">
        <v>0.10057347267866135</v>
      </c>
      <c r="J11654" s="9">
        <v>0.10057347267866135</v>
      </c>
      <c r="K11654" s="9">
        <v>0</v>
      </c>
      <c r="L11654" s="9">
        <v>81.529678344726563</v>
      </c>
    </row>
    <row r="11655" spans="1:12" x14ac:dyDescent="0.25">
      <c r="A11655" s="5" t="str">
        <f t="shared" si="182"/>
        <v>1SublapSCEN401014</v>
      </c>
      <c r="B11655" s="9">
        <v>1</v>
      </c>
      <c r="C11655" t="s">
        <v>133</v>
      </c>
      <c r="D11655" t="s">
        <v>145</v>
      </c>
      <c r="E11655" s="9">
        <v>4</v>
      </c>
      <c r="F11655" s="9">
        <v>0</v>
      </c>
      <c r="G11655" s="9">
        <v>10</v>
      </c>
      <c r="H11655" s="9">
        <v>14</v>
      </c>
      <c r="I11655" s="9">
        <v>0.26074305176734924</v>
      </c>
      <c r="J11655" s="9">
        <v>0.26074305176734924</v>
      </c>
      <c r="K11655" s="9">
        <v>0</v>
      </c>
      <c r="L11655" s="9">
        <v>84.180206298828125</v>
      </c>
    </row>
    <row r="11656" spans="1:12" x14ac:dyDescent="0.25">
      <c r="A11656" s="5" t="str">
        <f t="shared" si="182"/>
        <v>1SublapSCEN401015</v>
      </c>
      <c r="B11656" s="9">
        <v>1</v>
      </c>
      <c r="C11656" t="s">
        <v>133</v>
      </c>
      <c r="D11656" t="s">
        <v>145</v>
      </c>
      <c r="E11656" s="9">
        <v>4</v>
      </c>
      <c r="F11656" s="9">
        <v>0</v>
      </c>
      <c r="G11656" s="9">
        <v>10</v>
      </c>
      <c r="H11656" s="9">
        <v>15</v>
      </c>
      <c r="I11656" s="9">
        <v>0.51645702123641968</v>
      </c>
      <c r="J11656" s="9">
        <v>0.51645702123641968</v>
      </c>
      <c r="K11656" s="9">
        <v>0</v>
      </c>
      <c r="L11656" s="9">
        <v>86.176811218261719</v>
      </c>
    </row>
    <row r="11657" spans="1:12" x14ac:dyDescent="0.25">
      <c r="A11657" s="5" t="str">
        <f t="shared" si="182"/>
        <v>1SublapSCEN401016</v>
      </c>
      <c r="B11657" s="9">
        <v>1</v>
      </c>
      <c r="C11657" t="s">
        <v>133</v>
      </c>
      <c r="D11657" t="s">
        <v>145</v>
      </c>
      <c r="E11657" s="9">
        <v>4</v>
      </c>
      <c r="F11657" s="9">
        <v>0</v>
      </c>
      <c r="G11657" s="9">
        <v>10</v>
      </c>
      <c r="H11657" s="9">
        <v>16</v>
      </c>
      <c r="I11657" s="9">
        <v>0.88082724809646606</v>
      </c>
      <c r="J11657" s="9">
        <v>0.88082724809646606</v>
      </c>
      <c r="K11657" s="9">
        <v>0</v>
      </c>
      <c r="L11657" s="9">
        <v>87.9891357421875</v>
      </c>
    </row>
    <row r="11658" spans="1:12" x14ac:dyDescent="0.25">
      <c r="A11658" s="5" t="str">
        <f t="shared" si="182"/>
        <v>1SublapSCEN401017</v>
      </c>
      <c r="B11658" s="9">
        <v>1</v>
      </c>
      <c r="C11658" t="s">
        <v>133</v>
      </c>
      <c r="D11658" t="s">
        <v>145</v>
      </c>
      <c r="E11658" s="9">
        <v>4</v>
      </c>
      <c r="F11658" s="9">
        <v>0</v>
      </c>
      <c r="G11658" s="9">
        <v>10</v>
      </c>
      <c r="H11658" s="9">
        <v>17</v>
      </c>
      <c r="I11658" s="9">
        <v>1.2800860404968262</v>
      </c>
      <c r="J11658" s="9">
        <v>0.32982927560806274</v>
      </c>
      <c r="K11658" s="9">
        <v>5.3804941475391388E-2</v>
      </c>
      <c r="L11658" s="9">
        <v>89.167755126953125</v>
      </c>
    </row>
    <row r="11659" spans="1:12" x14ac:dyDescent="0.25">
      <c r="A11659" s="5" t="str">
        <f t="shared" si="182"/>
        <v>1SublapSCEN401018</v>
      </c>
      <c r="B11659" s="9">
        <v>1</v>
      </c>
      <c r="C11659" t="s">
        <v>133</v>
      </c>
      <c r="D11659" t="s">
        <v>145</v>
      </c>
      <c r="E11659" s="9">
        <v>4</v>
      </c>
      <c r="F11659" s="9">
        <v>0</v>
      </c>
      <c r="G11659" s="9">
        <v>10</v>
      </c>
      <c r="H11659" s="9">
        <v>18</v>
      </c>
      <c r="I11659" s="9">
        <v>1.6558982133865356</v>
      </c>
      <c r="J11659" s="9">
        <v>1.0904390811920166</v>
      </c>
      <c r="K11659" s="9">
        <v>8.044520765542984E-2</v>
      </c>
      <c r="L11659" s="9">
        <v>89.602729797363281</v>
      </c>
    </row>
    <row r="11660" spans="1:12" x14ac:dyDescent="0.25">
      <c r="A11660" s="5" t="str">
        <f t="shared" si="182"/>
        <v>1SublapSCEN401019</v>
      </c>
      <c r="B11660" s="9">
        <v>1</v>
      </c>
      <c r="C11660" t="s">
        <v>133</v>
      </c>
      <c r="D11660" t="s">
        <v>145</v>
      </c>
      <c r="E11660" s="9">
        <v>4</v>
      </c>
      <c r="F11660" s="9">
        <v>0</v>
      </c>
      <c r="G11660" s="9">
        <v>10</v>
      </c>
      <c r="H11660" s="9">
        <v>19</v>
      </c>
      <c r="I11660" s="9">
        <v>1.8642182350158691</v>
      </c>
      <c r="J11660" s="9">
        <v>1.5630474090576172</v>
      </c>
      <c r="K11660" s="9">
        <v>6.9284766912460327E-2</v>
      </c>
      <c r="L11660" s="9">
        <v>88.534759521484375</v>
      </c>
    </row>
    <row r="11661" spans="1:12" x14ac:dyDescent="0.25">
      <c r="A11661" s="5" t="str">
        <f t="shared" si="182"/>
        <v>1SublapSCEN401020</v>
      </c>
      <c r="B11661" s="9">
        <v>1</v>
      </c>
      <c r="C11661" t="s">
        <v>133</v>
      </c>
      <c r="D11661" t="s">
        <v>145</v>
      </c>
      <c r="E11661" s="9">
        <v>4</v>
      </c>
      <c r="F11661" s="9">
        <v>0</v>
      </c>
      <c r="G11661" s="9">
        <v>10</v>
      </c>
      <c r="H11661" s="9">
        <v>20</v>
      </c>
      <c r="I11661" s="9">
        <v>1.9121692180633545</v>
      </c>
      <c r="J11661" s="9">
        <v>1.6559164524078369</v>
      </c>
      <c r="K11661" s="9">
        <v>4.4903229922056198E-2</v>
      </c>
      <c r="L11661" s="9">
        <v>87.125778198242188</v>
      </c>
    </row>
    <row r="11662" spans="1:12" x14ac:dyDescent="0.25">
      <c r="A11662" s="5" t="str">
        <f t="shared" si="182"/>
        <v>1SublapSCEN401021</v>
      </c>
      <c r="B11662" s="9">
        <v>1</v>
      </c>
      <c r="C11662" t="s">
        <v>133</v>
      </c>
      <c r="D11662" t="s">
        <v>145</v>
      </c>
      <c r="E11662" s="9">
        <v>4</v>
      </c>
      <c r="F11662" s="9">
        <v>0</v>
      </c>
      <c r="G11662" s="9">
        <v>10</v>
      </c>
      <c r="H11662" s="9">
        <v>21</v>
      </c>
      <c r="I11662" s="9">
        <v>1.8902442455291748</v>
      </c>
      <c r="J11662" s="9">
        <v>1.673626184463501</v>
      </c>
      <c r="K11662" s="9">
        <v>6.5560415387153625E-2</v>
      </c>
      <c r="L11662" s="9">
        <v>83.774604797363281</v>
      </c>
    </row>
    <row r="11663" spans="1:12" x14ac:dyDescent="0.25">
      <c r="A11663" s="5" t="str">
        <f t="shared" si="182"/>
        <v>1SublapSCEN401022</v>
      </c>
      <c r="B11663" s="9">
        <v>1</v>
      </c>
      <c r="C11663" t="s">
        <v>133</v>
      </c>
      <c r="D11663" t="s">
        <v>145</v>
      </c>
      <c r="E11663" s="9">
        <v>4</v>
      </c>
      <c r="F11663" s="9">
        <v>0</v>
      </c>
      <c r="G11663" s="9">
        <v>10</v>
      </c>
      <c r="H11663" s="9">
        <v>22</v>
      </c>
      <c r="I11663" s="9">
        <v>1.7935383319854736</v>
      </c>
      <c r="J11663" s="9">
        <v>2.3324625492095947</v>
      </c>
      <c r="K11663" s="9">
        <v>8.9005708694458008E-2</v>
      </c>
      <c r="L11663" s="9">
        <v>79.893898010253906</v>
      </c>
    </row>
    <row r="11664" spans="1:12" x14ac:dyDescent="0.25">
      <c r="A11664" s="5" t="str">
        <f t="shared" si="182"/>
        <v>1SublapSCEN401023</v>
      </c>
      <c r="B11664" s="9">
        <v>1</v>
      </c>
      <c r="C11664" t="s">
        <v>133</v>
      </c>
      <c r="D11664" t="s">
        <v>145</v>
      </c>
      <c r="E11664" s="9">
        <v>4</v>
      </c>
      <c r="F11664" s="9">
        <v>0</v>
      </c>
      <c r="G11664" s="9">
        <v>10</v>
      </c>
      <c r="H11664" s="9">
        <v>23</v>
      </c>
      <c r="I11664" s="9">
        <v>1.5602250099182129</v>
      </c>
      <c r="J11664" s="9">
        <v>1.7209403514862061</v>
      </c>
      <c r="K11664" s="9">
        <v>6.8597704172134399E-2</v>
      </c>
      <c r="L11664" s="9">
        <v>76.534523010253906</v>
      </c>
    </row>
    <row r="11665" spans="1:12" x14ac:dyDescent="0.25">
      <c r="A11665" s="5" t="str">
        <f t="shared" si="182"/>
        <v>1SublapSCEN401024</v>
      </c>
      <c r="B11665" s="9">
        <v>1</v>
      </c>
      <c r="C11665" t="s">
        <v>133</v>
      </c>
      <c r="D11665" t="s">
        <v>145</v>
      </c>
      <c r="E11665" s="9">
        <v>4</v>
      </c>
      <c r="F11665" s="9">
        <v>0</v>
      </c>
      <c r="G11665" s="9">
        <v>10</v>
      </c>
      <c r="H11665" s="9">
        <v>24</v>
      </c>
      <c r="I11665" s="9">
        <v>1.2562370300292969</v>
      </c>
      <c r="J11665" s="9">
        <v>1.27508544921875</v>
      </c>
      <c r="K11665" s="9">
        <v>9.4241928309202194E-3</v>
      </c>
      <c r="L11665" s="9">
        <v>71.81011962890625</v>
      </c>
    </row>
    <row r="11666" spans="1:12" x14ac:dyDescent="0.25">
      <c r="A11666" s="5" t="str">
        <f t="shared" si="182"/>
        <v>1SublapSCEN4121</v>
      </c>
      <c r="B11666" s="9">
        <v>1</v>
      </c>
      <c r="C11666" t="s">
        <v>133</v>
      </c>
      <c r="D11666" s="3" t="s">
        <v>145</v>
      </c>
      <c r="E11666" s="9">
        <v>4</v>
      </c>
      <c r="F11666" s="9">
        <v>1</v>
      </c>
      <c r="G11666" s="9">
        <v>2</v>
      </c>
      <c r="H11666" s="9">
        <v>1</v>
      </c>
      <c r="I11666" s="9">
        <v>0.79225915670394897</v>
      </c>
      <c r="J11666" s="9">
        <v>0.79225915670394897</v>
      </c>
      <c r="K11666" s="9">
        <v>0</v>
      </c>
      <c r="L11666" s="9">
        <v>62.816074371337891</v>
      </c>
    </row>
    <row r="11667" spans="1:12" x14ac:dyDescent="0.25">
      <c r="A11667" s="5" t="str">
        <f t="shared" si="182"/>
        <v>1SublapSCEN4122</v>
      </c>
      <c r="B11667" s="9">
        <v>1</v>
      </c>
      <c r="C11667" t="s">
        <v>133</v>
      </c>
      <c r="D11667" s="3" t="s">
        <v>145</v>
      </c>
      <c r="E11667" s="9">
        <v>4</v>
      </c>
      <c r="F11667" s="9">
        <v>1</v>
      </c>
      <c r="G11667" s="9">
        <v>2</v>
      </c>
      <c r="H11667" s="9">
        <v>2</v>
      </c>
      <c r="I11667" s="9">
        <v>0.72121703624725342</v>
      </c>
      <c r="J11667" s="9">
        <v>0.72121703624725342</v>
      </c>
      <c r="K11667" s="9">
        <v>0</v>
      </c>
      <c r="L11667" s="9">
        <v>60.984317779541016</v>
      </c>
    </row>
    <row r="11668" spans="1:12" x14ac:dyDescent="0.25">
      <c r="A11668" s="5" t="str">
        <f t="shared" si="182"/>
        <v>1SublapSCEN4123</v>
      </c>
      <c r="B11668" s="9">
        <v>1</v>
      </c>
      <c r="C11668" t="s">
        <v>133</v>
      </c>
      <c r="D11668" s="3" t="s">
        <v>145</v>
      </c>
      <c r="E11668" s="9">
        <v>4</v>
      </c>
      <c r="F11668" s="9">
        <v>1</v>
      </c>
      <c r="G11668" s="9">
        <v>2</v>
      </c>
      <c r="H11668" s="9">
        <v>3</v>
      </c>
      <c r="I11668" s="9">
        <v>0.66792011260986328</v>
      </c>
      <c r="J11668" s="9">
        <v>0.66792011260986328</v>
      </c>
      <c r="K11668" s="9">
        <v>0</v>
      </c>
      <c r="L11668" s="9">
        <v>59.68182373046875</v>
      </c>
    </row>
    <row r="11669" spans="1:12" x14ac:dyDescent="0.25">
      <c r="A11669" s="5" t="str">
        <f t="shared" si="182"/>
        <v>1SublapSCEN4124</v>
      </c>
      <c r="B11669" s="9">
        <v>1</v>
      </c>
      <c r="C11669" t="s">
        <v>133</v>
      </c>
      <c r="D11669" s="3" t="s">
        <v>145</v>
      </c>
      <c r="E11669" s="9">
        <v>4</v>
      </c>
      <c r="F11669" s="9">
        <v>1</v>
      </c>
      <c r="G11669" s="9">
        <v>2</v>
      </c>
      <c r="H11669" s="9">
        <v>4</v>
      </c>
      <c r="I11669" s="9">
        <v>0.62952709197998047</v>
      </c>
      <c r="J11669" s="9">
        <v>0.62952709197998047</v>
      </c>
      <c r="K11669" s="9">
        <v>0</v>
      </c>
      <c r="L11669" s="9">
        <v>58.692470550537109</v>
      </c>
    </row>
    <row r="11670" spans="1:12" x14ac:dyDescent="0.25">
      <c r="A11670" s="5" t="str">
        <f t="shared" si="182"/>
        <v>1SublapSCEN4125</v>
      </c>
      <c r="B11670" s="9">
        <v>1</v>
      </c>
      <c r="C11670" t="s">
        <v>133</v>
      </c>
      <c r="D11670" s="3" t="s">
        <v>145</v>
      </c>
      <c r="E11670" s="9">
        <v>4</v>
      </c>
      <c r="F11670" s="9">
        <v>1</v>
      </c>
      <c r="G11670" s="9">
        <v>2</v>
      </c>
      <c r="H11670" s="9">
        <v>5</v>
      </c>
      <c r="I11670" s="9">
        <v>0.61315709352493286</v>
      </c>
      <c r="J11670" s="9">
        <v>0.61315709352493286</v>
      </c>
      <c r="K11670" s="9">
        <v>0</v>
      </c>
      <c r="L11670" s="9">
        <v>57.631565093994141</v>
      </c>
    </row>
    <row r="11671" spans="1:12" x14ac:dyDescent="0.25">
      <c r="A11671" s="5" t="str">
        <f t="shared" si="182"/>
        <v>1SublapSCEN4126</v>
      </c>
      <c r="B11671" s="9">
        <v>1</v>
      </c>
      <c r="C11671" t="s">
        <v>133</v>
      </c>
      <c r="D11671" s="3" t="s">
        <v>145</v>
      </c>
      <c r="E11671" s="9">
        <v>4</v>
      </c>
      <c r="F11671" s="9">
        <v>1</v>
      </c>
      <c r="G11671" s="9">
        <v>2</v>
      </c>
      <c r="H11671" s="9">
        <v>6</v>
      </c>
      <c r="I11671" s="9">
        <v>0.63200473785400391</v>
      </c>
      <c r="J11671" s="9">
        <v>0.63200473785400391</v>
      </c>
      <c r="K11671" s="9">
        <v>0</v>
      </c>
      <c r="L11671" s="9">
        <v>56.805438995361328</v>
      </c>
    </row>
    <row r="11672" spans="1:12" x14ac:dyDescent="0.25">
      <c r="A11672" s="5" t="str">
        <f t="shared" si="182"/>
        <v>1SublapSCEN4127</v>
      </c>
      <c r="B11672" s="9">
        <v>1</v>
      </c>
      <c r="C11672" t="s">
        <v>133</v>
      </c>
      <c r="D11672" s="3" t="s">
        <v>145</v>
      </c>
      <c r="E11672" s="9">
        <v>4</v>
      </c>
      <c r="F11672" s="9">
        <v>1</v>
      </c>
      <c r="G11672" s="9">
        <v>2</v>
      </c>
      <c r="H11672" s="9">
        <v>7</v>
      </c>
      <c r="I11672" s="9">
        <v>0.66622465848922729</v>
      </c>
      <c r="J11672" s="9">
        <v>0.66622465848922729</v>
      </c>
      <c r="K11672" s="9">
        <v>0</v>
      </c>
      <c r="L11672" s="9">
        <v>55.252704620361328</v>
      </c>
    </row>
    <row r="11673" spans="1:12" x14ac:dyDescent="0.25">
      <c r="A11673" s="5" t="str">
        <f t="shared" si="182"/>
        <v>1SublapSCEN4128</v>
      </c>
      <c r="B11673" s="9">
        <v>1</v>
      </c>
      <c r="C11673" t="s">
        <v>133</v>
      </c>
      <c r="D11673" s="3" t="s">
        <v>145</v>
      </c>
      <c r="E11673" s="9">
        <v>4</v>
      </c>
      <c r="F11673" s="9">
        <v>1</v>
      </c>
      <c r="G11673" s="9">
        <v>2</v>
      </c>
      <c r="H11673" s="9">
        <v>8</v>
      </c>
      <c r="I11673" s="9">
        <v>0.58519607782363892</v>
      </c>
      <c r="J11673" s="9">
        <v>0.58519607782363892</v>
      </c>
      <c r="K11673" s="9">
        <v>0</v>
      </c>
      <c r="L11673" s="9">
        <v>54.289215087890625</v>
      </c>
    </row>
    <row r="11674" spans="1:12" x14ac:dyDescent="0.25">
      <c r="A11674" s="5" t="str">
        <f t="shared" si="182"/>
        <v>1SublapSCEN4129</v>
      </c>
      <c r="B11674" s="9">
        <v>1</v>
      </c>
      <c r="C11674" t="s">
        <v>133</v>
      </c>
      <c r="D11674" s="3" t="s">
        <v>145</v>
      </c>
      <c r="E11674" s="9">
        <v>4</v>
      </c>
      <c r="F11674" s="9">
        <v>1</v>
      </c>
      <c r="G11674" s="9">
        <v>2</v>
      </c>
      <c r="H11674" s="9">
        <v>9</v>
      </c>
      <c r="I11674" s="9">
        <v>0.35871493816375732</v>
      </c>
      <c r="J11674" s="9">
        <v>0.35871493816375732</v>
      </c>
      <c r="K11674" s="9">
        <v>0</v>
      </c>
      <c r="L11674" s="9">
        <v>55.204536437988281</v>
      </c>
    </row>
    <row r="11675" spans="1:12" x14ac:dyDescent="0.25">
      <c r="A11675" s="5" t="str">
        <f t="shared" si="182"/>
        <v>1SublapSCEN41210</v>
      </c>
      <c r="B11675" s="9">
        <v>1</v>
      </c>
      <c r="C11675" t="s">
        <v>133</v>
      </c>
      <c r="D11675" s="3" t="s">
        <v>145</v>
      </c>
      <c r="E11675" s="9">
        <v>4</v>
      </c>
      <c r="F11675" s="9">
        <v>1</v>
      </c>
      <c r="G11675" s="9">
        <v>2</v>
      </c>
      <c r="H11675" s="9">
        <v>10</v>
      </c>
      <c r="I11675" s="9">
        <v>0.12176144123077393</v>
      </c>
      <c r="J11675" s="9">
        <v>0.12176144123077393</v>
      </c>
      <c r="K11675" s="9">
        <v>0</v>
      </c>
      <c r="L11675" s="9">
        <v>60.26397705078125</v>
      </c>
    </row>
    <row r="11676" spans="1:12" x14ac:dyDescent="0.25">
      <c r="A11676" s="5" t="str">
        <f t="shared" si="182"/>
        <v>1SublapSCEN41211</v>
      </c>
      <c r="B11676" s="9">
        <v>1</v>
      </c>
      <c r="C11676" t="s">
        <v>133</v>
      </c>
      <c r="D11676" s="3" t="s">
        <v>145</v>
      </c>
      <c r="E11676" s="9">
        <v>4</v>
      </c>
      <c r="F11676" s="9">
        <v>1</v>
      </c>
      <c r="G11676" s="9">
        <v>2</v>
      </c>
      <c r="H11676" s="9">
        <v>11</v>
      </c>
      <c r="I11676" s="9">
        <v>-6.111329048871994E-2</v>
      </c>
      <c r="J11676" s="9">
        <v>-6.111329048871994E-2</v>
      </c>
      <c r="K11676" s="9">
        <v>0</v>
      </c>
      <c r="L11676" s="9">
        <v>66.272201538085938</v>
      </c>
    </row>
    <row r="11677" spans="1:12" x14ac:dyDescent="0.25">
      <c r="A11677" s="5" t="str">
        <f t="shared" si="182"/>
        <v>1SublapSCEN41212</v>
      </c>
      <c r="B11677" s="9">
        <v>1</v>
      </c>
      <c r="C11677" t="s">
        <v>133</v>
      </c>
      <c r="D11677" s="3" t="s">
        <v>145</v>
      </c>
      <c r="E11677" s="9">
        <v>4</v>
      </c>
      <c r="F11677" s="9">
        <v>1</v>
      </c>
      <c r="G11677" s="9">
        <v>2</v>
      </c>
      <c r="H11677" s="9">
        <v>12</v>
      </c>
      <c r="I11677" s="9">
        <v>-0.17522671818733215</v>
      </c>
      <c r="J11677" s="9">
        <v>-0.17522671818733215</v>
      </c>
      <c r="K11677" s="9">
        <v>0</v>
      </c>
      <c r="L11677" s="9">
        <v>71.160858154296875</v>
      </c>
    </row>
    <row r="11678" spans="1:12" x14ac:dyDescent="0.25">
      <c r="A11678" s="5" t="str">
        <f t="shared" si="182"/>
        <v>1SublapSCEN41213</v>
      </c>
      <c r="B11678" s="9">
        <v>1</v>
      </c>
      <c r="C11678" t="s">
        <v>133</v>
      </c>
      <c r="D11678" s="3" t="s">
        <v>145</v>
      </c>
      <c r="E11678" s="9">
        <v>4</v>
      </c>
      <c r="F11678" s="9">
        <v>1</v>
      </c>
      <c r="G11678" s="9">
        <v>2</v>
      </c>
      <c r="H11678" s="9">
        <v>13</v>
      </c>
      <c r="I11678" s="9">
        <v>-0.1968051940202713</v>
      </c>
      <c r="J11678" s="9">
        <v>-0.1968051940202713</v>
      </c>
      <c r="K11678" s="9">
        <v>0</v>
      </c>
      <c r="L11678" s="9">
        <v>75.390602111816406</v>
      </c>
    </row>
    <row r="11679" spans="1:12" x14ac:dyDescent="0.25">
      <c r="A11679" s="5" t="str">
        <f t="shared" si="182"/>
        <v>1SublapSCEN41214</v>
      </c>
      <c r="B11679" s="9">
        <v>1</v>
      </c>
      <c r="C11679" t="s">
        <v>133</v>
      </c>
      <c r="D11679" s="3" t="s">
        <v>145</v>
      </c>
      <c r="E11679" s="9">
        <v>4</v>
      </c>
      <c r="F11679" s="9">
        <v>1</v>
      </c>
      <c r="G11679" s="9">
        <v>2</v>
      </c>
      <c r="H11679" s="9">
        <v>14</v>
      </c>
      <c r="I11679" s="9">
        <v>-0.11799737811088562</v>
      </c>
      <c r="J11679" s="9">
        <v>-0.11799737811088562</v>
      </c>
      <c r="K11679" s="9">
        <v>0</v>
      </c>
      <c r="L11679" s="9">
        <v>79.22393798828125</v>
      </c>
    </row>
    <row r="11680" spans="1:12" x14ac:dyDescent="0.25">
      <c r="A11680" s="5" t="str">
        <f t="shared" si="182"/>
        <v>1SublapSCEN41215</v>
      </c>
      <c r="B11680" s="9">
        <v>1</v>
      </c>
      <c r="C11680" t="s">
        <v>133</v>
      </c>
      <c r="D11680" s="3" t="s">
        <v>145</v>
      </c>
      <c r="E11680" s="9">
        <v>4</v>
      </c>
      <c r="F11680" s="9">
        <v>1</v>
      </c>
      <c r="G11680" s="9">
        <v>2</v>
      </c>
      <c r="H11680" s="9">
        <v>15</v>
      </c>
      <c r="I11680" s="9">
        <v>7.6140023767948151E-2</v>
      </c>
      <c r="J11680" s="9">
        <v>7.6140023767948151E-2</v>
      </c>
      <c r="K11680" s="9">
        <v>0</v>
      </c>
      <c r="L11680" s="9">
        <v>82.023139953613281</v>
      </c>
    </row>
    <row r="11681" spans="1:12" x14ac:dyDescent="0.25">
      <c r="A11681" s="5" t="str">
        <f t="shared" si="182"/>
        <v>1SublapSCEN41216</v>
      </c>
      <c r="B11681" s="9">
        <v>1</v>
      </c>
      <c r="C11681" t="s">
        <v>133</v>
      </c>
      <c r="D11681" s="3" t="s">
        <v>145</v>
      </c>
      <c r="E11681" s="9">
        <v>4</v>
      </c>
      <c r="F11681" s="9">
        <v>1</v>
      </c>
      <c r="G11681" s="9">
        <v>2</v>
      </c>
      <c r="H11681" s="9">
        <v>16</v>
      </c>
      <c r="I11681" s="9">
        <v>0.38533809781074524</v>
      </c>
      <c r="J11681" s="9">
        <v>0.38533809781074524</v>
      </c>
      <c r="K11681" s="9">
        <v>0</v>
      </c>
      <c r="L11681" s="9">
        <v>83.793220520019531</v>
      </c>
    </row>
    <row r="11682" spans="1:12" x14ac:dyDescent="0.25">
      <c r="A11682" s="5" t="str">
        <f t="shared" si="182"/>
        <v>1SublapSCEN41217</v>
      </c>
      <c r="B11682" s="9">
        <v>1</v>
      </c>
      <c r="C11682" t="s">
        <v>133</v>
      </c>
      <c r="D11682" s="3" t="s">
        <v>145</v>
      </c>
      <c r="E11682" s="9">
        <v>4</v>
      </c>
      <c r="F11682" s="9">
        <v>1</v>
      </c>
      <c r="G11682" s="9">
        <v>2</v>
      </c>
      <c r="H11682" s="9">
        <v>17</v>
      </c>
      <c r="I11682" s="9">
        <v>0.74626791477203369</v>
      </c>
      <c r="J11682" s="9">
        <v>0.29917782545089722</v>
      </c>
      <c r="K11682" s="9">
        <v>8.028140664100647E-2</v>
      </c>
      <c r="L11682" s="9">
        <v>84.2850341796875</v>
      </c>
    </row>
    <row r="11683" spans="1:12" x14ac:dyDescent="0.25">
      <c r="A11683" s="5" t="str">
        <f t="shared" si="182"/>
        <v>1SublapSCEN41218</v>
      </c>
      <c r="B11683" s="9">
        <v>1</v>
      </c>
      <c r="C11683" t="s">
        <v>133</v>
      </c>
      <c r="D11683" s="3" t="s">
        <v>145</v>
      </c>
      <c r="E11683" s="9">
        <v>4</v>
      </c>
      <c r="F11683" s="9">
        <v>1</v>
      </c>
      <c r="G11683" s="9">
        <v>2</v>
      </c>
      <c r="H11683" s="9">
        <v>18</v>
      </c>
      <c r="I11683" s="9">
        <v>1.0961205959320068</v>
      </c>
      <c r="J11683" s="9">
        <v>0.67086589336395264</v>
      </c>
      <c r="K11683" s="9">
        <v>0.12586940824985504</v>
      </c>
      <c r="L11683" s="9">
        <v>83.73779296875</v>
      </c>
    </row>
    <row r="11684" spans="1:12" x14ac:dyDescent="0.25">
      <c r="A11684" s="5" t="str">
        <f t="shared" si="182"/>
        <v>1SublapSCEN41219</v>
      </c>
      <c r="B11684" s="9">
        <v>1</v>
      </c>
      <c r="C11684" t="s">
        <v>133</v>
      </c>
      <c r="D11684" s="3" t="s">
        <v>145</v>
      </c>
      <c r="E11684" s="9">
        <v>4</v>
      </c>
      <c r="F11684" s="9">
        <v>1</v>
      </c>
      <c r="G11684" s="9">
        <v>2</v>
      </c>
      <c r="H11684" s="9">
        <v>19</v>
      </c>
      <c r="I11684" s="9">
        <v>1.3233511447906494</v>
      </c>
      <c r="J11684" s="9">
        <v>1.1340950727462769</v>
      </c>
      <c r="K11684" s="9">
        <v>0.10441195219755173</v>
      </c>
      <c r="L11684" s="9">
        <v>82.685195922851563</v>
      </c>
    </row>
    <row r="11685" spans="1:12" x14ac:dyDescent="0.25">
      <c r="A11685" s="5" t="str">
        <f t="shared" si="182"/>
        <v>1SublapSCEN41220</v>
      </c>
      <c r="B11685" s="9">
        <v>1</v>
      </c>
      <c r="C11685" t="s">
        <v>133</v>
      </c>
      <c r="D11685" s="3" t="s">
        <v>145</v>
      </c>
      <c r="E11685" s="9">
        <v>4</v>
      </c>
      <c r="F11685" s="9">
        <v>1</v>
      </c>
      <c r="G11685" s="9">
        <v>2</v>
      </c>
      <c r="H11685" s="9">
        <v>20</v>
      </c>
      <c r="I11685" s="9">
        <v>1.4121986627578735</v>
      </c>
      <c r="J11685" s="9">
        <v>1.2368258237838745</v>
      </c>
      <c r="K11685" s="9">
        <v>8.8543534278869629E-2</v>
      </c>
      <c r="L11685" s="9">
        <v>80.287261962890625</v>
      </c>
    </row>
    <row r="11686" spans="1:12" x14ac:dyDescent="0.25">
      <c r="A11686" s="5" t="str">
        <f t="shared" si="182"/>
        <v>1SublapSCEN41221</v>
      </c>
      <c r="B11686" s="9">
        <v>1</v>
      </c>
      <c r="C11686" t="s">
        <v>133</v>
      </c>
      <c r="D11686" s="3" t="s">
        <v>145</v>
      </c>
      <c r="E11686" s="9">
        <v>4</v>
      </c>
      <c r="F11686" s="9">
        <v>1</v>
      </c>
      <c r="G11686" s="9">
        <v>2</v>
      </c>
      <c r="H11686" s="9">
        <v>21</v>
      </c>
      <c r="I11686" s="9">
        <v>1.418758749961853</v>
      </c>
      <c r="J11686" s="9">
        <v>1.2931700944900513</v>
      </c>
      <c r="K11686" s="9">
        <v>0.11704976111650467</v>
      </c>
      <c r="L11686" s="9">
        <v>76.077934265136719</v>
      </c>
    </row>
    <row r="11687" spans="1:12" x14ac:dyDescent="0.25">
      <c r="A11687" s="5" t="str">
        <f t="shared" si="182"/>
        <v>1SublapSCEN41222</v>
      </c>
      <c r="B11687" s="9">
        <v>1</v>
      </c>
      <c r="C11687" t="s">
        <v>133</v>
      </c>
      <c r="D11687" s="3" t="s">
        <v>145</v>
      </c>
      <c r="E11687" s="9">
        <v>4</v>
      </c>
      <c r="F11687" s="9">
        <v>1</v>
      </c>
      <c r="G11687" s="9">
        <v>2</v>
      </c>
      <c r="H11687" s="9">
        <v>22</v>
      </c>
      <c r="I11687" s="9">
        <v>1.3395991325378418</v>
      </c>
      <c r="J11687" s="9">
        <v>1.7460081577301025</v>
      </c>
      <c r="K11687" s="9">
        <v>0.16045884788036346</v>
      </c>
      <c r="L11687" s="9">
        <v>72.455581665039063</v>
      </c>
    </row>
    <row r="11688" spans="1:12" x14ac:dyDescent="0.25">
      <c r="A11688" s="5" t="str">
        <f t="shared" si="182"/>
        <v>1SublapSCEN41223</v>
      </c>
      <c r="B11688" s="9">
        <v>1</v>
      </c>
      <c r="C11688" t="s">
        <v>133</v>
      </c>
      <c r="D11688" s="3" t="s">
        <v>145</v>
      </c>
      <c r="E11688" s="9">
        <v>4</v>
      </c>
      <c r="F11688" s="9">
        <v>1</v>
      </c>
      <c r="G11688" s="9">
        <v>2</v>
      </c>
      <c r="H11688" s="9">
        <v>23</v>
      </c>
      <c r="I11688" s="9">
        <v>1.1754859685897827</v>
      </c>
      <c r="J11688" s="9">
        <v>1.2846097946166992</v>
      </c>
      <c r="K11688" s="9">
        <v>5.456191673874855E-2</v>
      </c>
      <c r="L11688" s="9">
        <v>69.566490173339844</v>
      </c>
    </row>
    <row r="11689" spans="1:12" x14ac:dyDescent="0.25">
      <c r="A11689" s="5" t="str">
        <f t="shared" si="182"/>
        <v>1SublapSCEN41224</v>
      </c>
      <c r="B11689" s="9">
        <v>1</v>
      </c>
      <c r="C11689" t="s">
        <v>133</v>
      </c>
      <c r="D11689" s="3" t="s">
        <v>145</v>
      </c>
      <c r="E11689" s="9">
        <v>4</v>
      </c>
      <c r="F11689" s="9">
        <v>1</v>
      </c>
      <c r="G11689" s="9">
        <v>2</v>
      </c>
      <c r="H11689" s="9">
        <v>24</v>
      </c>
      <c r="I11689" s="9">
        <v>0.9658549427986145</v>
      </c>
      <c r="J11689" s="9">
        <v>0.9658549427986145</v>
      </c>
      <c r="K11689" s="9">
        <v>0</v>
      </c>
      <c r="L11689" s="9">
        <v>66.8907470703125</v>
      </c>
    </row>
    <row r="11690" spans="1:12" x14ac:dyDescent="0.25">
      <c r="A11690" s="5" t="str">
        <f t="shared" si="182"/>
        <v>1SublapSCEN41101</v>
      </c>
      <c r="B11690" s="9">
        <v>1</v>
      </c>
      <c r="C11690" t="s">
        <v>133</v>
      </c>
      <c r="D11690" t="s">
        <v>145</v>
      </c>
      <c r="E11690" s="9">
        <v>4</v>
      </c>
      <c r="F11690" s="9">
        <v>1</v>
      </c>
      <c r="G11690" s="9">
        <v>10</v>
      </c>
      <c r="H11690" s="9">
        <v>1</v>
      </c>
      <c r="I11690" s="9">
        <v>1.1311346292495728</v>
      </c>
      <c r="J11690" s="9">
        <v>1.1311346292495728</v>
      </c>
      <c r="K11690" s="9">
        <v>0</v>
      </c>
      <c r="L11690" s="9">
        <v>70.1441650390625</v>
      </c>
    </row>
    <row r="11691" spans="1:12" x14ac:dyDescent="0.25">
      <c r="A11691" s="5" t="str">
        <f t="shared" si="182"/>
        <v>1SublapSCEN41102</v>
      </c>
      <c r="B11691" s="9">
        <v>1</v>
      </c>
      <c r="C11691" t="s">
        <v>133</v>
      </c>
      <c r="D11691" t="s">
        <v>145</v>
      </c>
      <c r="E11691" s="9">
        <v>4</v>
      </c>
      <c r="F11691" s="9">
        <v>1</v>
      </c>
      <c r="G11691" s="9">
        <v>10</v>
      </c>
      <c r="H11691" s="9">
        <v>2</v>
      </c>
      <c r="I11691" s="9">
        <v>0.88847124576568604</v>
      </c>
      <c r="J11691" s="9">
        <v>0.88847124576568604</v>
      </c>
      <c r="K11691" s="9">
        <v>0</v>
      </c>
      <c r="L11691" s="9">
        <v>67.048583984375</v>
      </c>
    </row>
    <row r="11692" spans="1:12" x14ac:dyDescent="0.25">
      <c r="A11692" s="5" t="str">
        <f t="shared" si="182"/>
        <v>1SublapSCEN41103</v>
      </c>
      <c r="B11692" s="9">
        <v>1</v>
      </c>
      <c r="C11692" t="s">
        <v>133</v>
      </c>
      <c r="D11692" t="s">
        <v>145</v>
      </c>
      <c r="E11692" s="9">
        <v>4</v>
      </c>
      <c r="F11692" s="9">
        <v>1</v>
      </c>
      <c r="G11692" s="9">
        <v>10</v>
      </c>
      <c r="H11692" s="9">
        <v>3</v>
      </c>
      <c r="I11692" s="9">
        <v>0.74341005086898804</v>
      </c>
      <c r="J11692" s="9">
        <v>0.74341005086898804</v>
      </c>
      <c r="K11692" s="9">
        <v>0</v>
      </c>
      <c r="L11692" s="9">
        <v>64.758346557617188</v>
      </c>
    </row>
    <row r="11693" spans="1:12" x14ac:dyDescent="0.25">
      <c r="A11693" s="5" t="str">
        <f t="shared" si="182"/>
        <v>1SublapSCEN41104</v>
      </c>
      <c r="B11693" s="9">
        <v>1</v>
      </c>
      <c r="C11693" t="s">
        <v>133</v>
      </c>
      <c r="D11693" t="s">
        <v>145</v>
      </c>
      <c r="E11693" s="9">
        <v>4</v>
      </c>
      <c r="F11693" s="9">
        <v>1</v>
      </c>
      <c r="G11693" s="9">
        <v>10</v>
      </c>
      <c r="H11693" s="9">
        <v>4</v>
      </c>
      <c r="I11693" s="9">
        <v>0.70259886980056763</v>
      </c>
      <c r="J11693" s="9">
        <v>0.70259886980056763</v>
      </c>
      <c r="K11693" s="9">
        <v>0</v>
      </c>
      <c r="L11693" s="9">
        <v>63.235263824462891</v>
      </c>
    </row>
    <row r="11694" spans="1:12" x14ac:dyDescent="0.25">
      <c r="A11694" s="5" t="str">
        <f t="shared" si="182"/>
        <v>1SublapSCEN41105</v>
      </c>
      <c r="B11694" s="9">
        <v>1</v>
      </c>
      <c r="C11694" t="s">
        <v>133</v>
      </c>
      <c r="D11694" t="s">
        <v>145</v>
      </c>
      <c r="E11694" s="9">
        <v>4</v>
      </c>
      <c r="F11694" s="9">
        <v>1</v>
      </c>
      <c r="G11694" s="9">
        <v>10</v>
      </c>
      <c r="H11694" s="9">
        <v>5</v>
      </c>
      <c r="I11694" s="9">
        <v>0.67912054061889648</v>
      </c>
      <c r="J11694" s="9">
        <v>0.67912054061889648</v>
      </c>
      <c r="K11694" s="9">
        <v>0</v>
      </c>
      <c r="L11694" s="9">
        <v>60.712116241455078</v>
      </c>
    </row>
    <row r="11695" spans="1:12" x14ac:dyDescent="0.25">
      <c r="A11695" s="5" t="str">
        <f t="shared" si="182"/>
        <v>1SublapSCEN41106</v>
      </c>
      <c r="B11695" s="9">
        <v>1</v>
      </c>
      <c r="C11695" t="s">
        <v>133</v>
      </c>
      <c r="D11695" t="s">
        <v>145</v>
      </c>
      <c r="E11695" s="9">
        <v>4</v>
      </c>
      <c r="F11695" s="9">
        <v>1</v>
      </c>
      <c r="G11695" s="9">
        <v>10</v>
      </c>
      <c r="H11695" s="9">
        <v>6</v>
      </c>
      <c r="I11695" s="9">
        <v>0.68580913543701172</v>
      </c>
      <c r="J11695" s="9">
        <v>0.68580913543701172</v>
      </c>
      <c r="K11695" s="9">
        <v>0</v>
      </c>
      <c r="L11695" s="9">
        <v>58.963447570800781</v>
      </c>
    </row>
    <row r="11696" spans="1:12" x14ac:dyDescent="0.25">
      <c r="A11696" s="5" t="str">
        <f t="shared" si="182"/>
        <v>1SublapSCEN41107</v>
      </c>
      <c r="B11696" s="9">
        <v>1</v>
      </c>
      <c r="C11696" t="s">
        <v>133</v>
      </c>
      <c r="D11696" t="s">
        <v>145</v>
      </c>
      <c r="E11696" s="9">
        <v>4</v>
      </c>
      <c r="F11696" s="9">
        <v>1</v>
      </c>
      <c r="G11696" s="9">
        <v>10</v>
      </c>
      <c r="H11696" s="9">
        <v>7</v>
      </c>
      <c r="I11696" s="9">
        <v>0.70262855291366577</v>
      </c>
      <c r="J11696" s="9">
        <v>0.70262855291366577</v>
      </c>
      <c r="K11696" s="9">
        <v>0</v>
      </c>
      <c r="L11696" s="9">
        <v>58.867012023925781</v>
      </c>
    </row>
    <row r="11697" spans="1:12" x14ac:dyDescent="0.25">
      <c r="A11697" s="5" t="str">
        <f t="shared" si="182"/>
        <v>1SublapSCEN41108</v>
      </c>
      <c r="B11697" s="9">
        <v>1</v>
      </c>
      <c r="C11697" t="s">
        <v>133</v>
      </c>
      <c r="D11697" t="s">
        <v>145</v>
      </c>
      <c r="E11697" s="9">
        <v>4</v>
      </c>
      <c r="F11697" s="9">
        <v>1</v>
      </c>
      <c r="G11697" s="9">
        <v>10</v>
      </c>
      <c r="H11697" s="9">
        <v>8</v>
      </c>
      <c r="I11697" s="9">
        <v>0.62172752618789673</v>
      </c>
      <c r="J11697" s="9">
        <v>0.62172752618789673</v>
      </c>
      <c r="K11697" s="9">
        <v>0</v>
      </c>
      <c r="L11697" s="9">
        <v>58.153759002685547</v>
      </c>
    </row>
    <row r="11698" spans="1:12" x14ac:dyDescent="0.25">
      <c r="A11698" s="5" t="str">
        <f t="shared" si="182"/>
        <v>1SublapSCEN41109</v>
      </c>
      <c r="B11698" s="9">
        <v>1</v>
      </c>
      <c r="C11698" t="s">
        <v>133</v>
      </c>
      <c r="D11698" t="s">
        <v>145</v>
      </c>
      <c r="E11698" s="9">
        <v>4</v>
      </c>
      <c r="F11698" s="9">
        <v>1</v>
      </c>
      <c r="G11698" s="9">
        <v>10</v>
      </c>
      <c r="H11698" s="9">
        <v>9</v>
      </c>
      <c r="I11698" s="9">
        <v>0.40686622262001038</v>
      </c>
      <c r="J11698" s="9">
        <v>0.40686622262001038</v>
      </c>
      <c r="K11698" s="9">
        <v>0</v>
      </c>
      <c r="L11698" s="9">
        <v>59.818874359130859</v>
      </c>
    </row>
    <row r="11699" spans="1:12" x14ac:dyDescent="0.25">
      <c r="A11699" s="5" t="str">
        <f t="shared" si="182"/>
        <v>1SublapSCEN411010</v>
      </c>
      <c r="B11699" s="9">
        <v>1</v>
      </c>
      <c r="C11699" t="s">
        <v>133</v>
      </c>
      <c r="D11699" t="s">
        <v>145</v>
      </c>
      <c r="E11699" s="9">
        <v>4</v>
      </c>
      <c r="F11699" s="9">
        <v>1</v>
      </c>
      <c r="G11699" s="9">
        <v>10</v>
      </c>
      <c r="H11699" s="9">
        <v>10</v>
      </c>
      <c r="I11699" s="9">
        <v>0.23268702626228333</v>
      </c>
      <c r="J11699" s="9">
        <v>0.23268702626228333</v>
      </c>
      <c r="K11699" s="9">
        <v>0</v>
      </c>
      <c r="L11699" s="9">
        <v>66.594802856445313</v>
      </c>
    </row>
    <row r="11700" spans="1:12" x14ac:dyDescent="0.25">
      <c r="A11700" s="5" t="str">
        <f t="shared" si="182"/>
        <v>1SublapSCEN411011</v>
      </c>
      <c r="B11700" s="9">
        <v>1</v>
      </c>
      <c r="C11700" t="s">
        <v>133</v>
      </c>
      <c r="D11700" t="s">
        <v>145</v>
      </c>
      <c r="E11700" s="9">
        <v>4</v>
      </c>
      <c r="F11700" s="9">
        <v>1</v>
      </c>
      <c r="G11700" s="9">
        <v>10</v>
      </c>
      <c r="H11700" s="9">
        <v>11</v>
      </c>
      <c r="I11700" s="9">
        <v>0.16557307541370392</v>
      </c>
      <c r="J11700" s="9">
        <v>0.16557307541370392</v>
      </c>
      <c r="K11700" s="9">
        <v>0</v>
      </c>
      <c r="L11700" s="9">
        <v>71.475288391113281</v>
      </c>
    </row>
    <row r="11701" spans="1:12" x14ac:dyDescent="0.25">
      <c r="A11701" s="5" t="str">
        <f t="shared" si="182"/>
        <v>1SublapSCEN411012</v>
      </c>
      <c r="B11701" s="9">
        <v>1</v>
      </c>
      <c r="C11701" t="s">
        <v>133</v>
      </c>
      <c r="D11701" t="s">
        <v>145</v>
      </c>
      <c r="E11701" s="9">
        <v>4</v>
      </c>
      <c r="F11701" s="9">
        <v>1</v>
      </c>
      <c r="G11701" s="9">
        <v>10</v>
      </c>
      <c r="H11701" s="9">
        <v>12</v>
      </c>
      <c r="I11701" s="9">
        <v>0.13260044157505035</v>
      </c>
      <c r="J11701" s="9">
        <v>0.13260044157505035</v>
      </c>
      <c r="K11701" s="9">
        <v>0</v>
      </c>
      <c r="L11701" s="9">
        <v>77.218467712402344</v>
      </c>
    </row>
    <row r="11702" spans="1:12" x14ac:dyDescent="0.25">
      <c r="A11702" s="5" t="str">
        <f t="shared" si="182"/>
        <v>1SublapSCEN411013</v>
      </c>
      <c r="B11702" s="9">
        <v>1</v>
      </c>
      <c r="C11702" t="s">
        <v>133</v>
      </c>
      <c r="D11702" t="s">
        <v>145</v>
      </c>
      <c r="E11702" s="9">
        <v>4</v>
      </c>
      <c r="F11702" s="9">
        <v>1</v>
      </c>
      <c r="G11702" s="9">
        <v>10</v>
      </c>
      <c r="H11702" s="9">
        <v>13</v>
      </c>
      <c r="I11702" s="9">
        <v>0.19262176752090454</v>
      </c>
      <c r="J11702" s="9">
        <v>0.19262176752090454</v>
      </c>
      <c r="K11702" s="9">
        <v>0</v>
      </c>
      <c r="L11702" s="9">
        <v>83.338157653808594</v>
      </c>
    </row>
    <row r="11703" spans="1:12" x14ac:dyDescent="0.25">
      <c r="A11703" s="5" t="str">
        <f t="shared" si="182"/>
        <v>1SublapSCEN411014</v>
      </c>
      <c r="B11703" s="9">
        <v>1</v>
      </c>
      <c r="C11703" t="s">
        <v>133</v>
      </c>
      <c r="D11703" t="s">
        <v>145</v>
      </c>
      <c r="E11703" s="9">
        <v>4</v>
      </c>
      <c r="F11703" s="9">
        <v>1</v>
      </c>
      <c r="G11703" s="9">
        <v>10</v>
      </c>
      <c r="H11703" s="9">
        <v>14</v>
      </c>
      <c r="I11703" s="9">
        <v>0.37591788172721863</v>
      </c>
      <c r="J11703" s="9">
        <v>0.37591788172721863</v>
      </c>
      <c r="K11703" s="9">
        <v>0</v>
      </c>
      <c r="L11703" s="9">
        <v>86.633308410644531</v>
      </c>
    </row>
    <row r="11704" spans="1:12" x14ac:dyDescent="0.25">
      <c r="A11704" s="5" t="str">
        <f t="shared" si="182"/>
        <v>1SublapSCEN411015</v>
      </c>
      <c r="B11704" s="9">
        <v>1</v>
      </c>
      <c r="C11704" t="s">
        <v>133</v>
      </c>
      <c r="D11704" t="s">
        <v>145</v>
      </c>
      <c r="E11704" s="9">
        <v>4</v>
      </c>
      <c r="F11704" s="9">
        <v>1</v>
      </c>
      <c r="G11704" s="9">
        <v>10</v>
      </c>
      <c r="H11704" s="9">
        <v>15</v>
      </c>
      <c r="I11704" s="9">
        <v>0.64977133274078369</v>
      </c>
      <c r="J11704" s="9">
        <v>0.64977133274078369</v>
      </c>
      <c r="K11704" s="9">
        <v>0</v>
      </c>
      <c r="L11704" s="9">
        <v>88.357284545898438</v>
      </c>
    </row>
    <row r="11705" spans="1:12" x14ac:dyDescent="0.25">
      <c r="A11705" s="5" t="str">
        <f t="shared" si="182"/>
        <v>1SublapSCEN411016</v>
      </c>
      <c r="B11705" s="9">
        <v>1</v>
      </c>
      <c r="C11705" t="s">
        <v>133</v>
      </c>
      <c r="D11705" t="s">
        <v>145</v>
      </c>
      <c r="E11705" s="9">
        <v>4</v>
      </c>
      <c r="F11705" s="9">
        <v>1</v>
      </c>
      <c r="G11705" s="9">
        <v>10</v>
      </c>
      <c r="H11705" s="9">
        <v>16</v>
      </c>
      <c r="I11705" s="9">
        <v>1.021755576133728</v>
      </c>
      <c r="J11705" s="9">
        <v>1.021755576133728</v>
      </c>
      <c r="K11705" s="9">
        <v>0</v>
      </c>
      <c r="L11705" s="9">
        <v>89.480728149414063</v>
      </c>
    </row>
    <row r="11706" spans="1:12" x14ac:dyDescent="0.25">
      <c r="A11706" s="5" t="str">
        <f t="shared" si="182"/>
        <v>1SublapSCEN411017</v>
      </c>
      <c r="B11706" s="9">
        <v>1</v>
      </c>
      <c r="C11706" t="s">
        <v>133</v>
      </c>
      <c r="D11706" t="s">
        <v>145</v>
      </c>
      <c r="E11706" s="9">
        <v>4</v>
      </c>
      <c r="F11706" s="9">
        <v>1</v>
      </c>
      <c r="G11706" s="9">
        <v>10</v>
      </c>
      <c r="H11706" s="9">
        <v>17</v>
      </c>
      <c r="I11706" s="9">
        <v>1.4290562868118286</v>
      </c>
      <c r="J11706" s="9">
        <v>0.34302413463592529</v>
      </c>
      <c r="K11706" s="9">
        <v>4.4070594012737274E-2</v>
      </c>
      <c r="L11706" s="9">
        <v>91.073013305664063</v>
      </c>
    </row>
    <row r="11707" spans="1:12" x14ac:dyDescent="0.25">
      <c r="A11707" s="5" t="str">
        <f t="shared" si="182"/>
        <v>1SublapSCEN411018</v>
      </c>
      <c r="B11707" s="9">
        <v>1</v>
      </c>
      <c r="C11707" t="s">
        <v>133</v>
      </c>
      <c r="D11707" t="s">
        <v>145</v>
      </c>
      <c r="E11707" s="9">
        <v>4</v>
      </c>
      <c r="F11707" s="9">
        <v>1</v>
      </c>
      <c r="G11707" s="9">
        <v>10</v>
      </c>
      <c r="H11707" s="9">
        <v>18</v>
      </c>
      <c r="I11707" s="9">
        <v>1.8042005300521851</v>
      </c>
      <c r="J11707" s="9">
        <v>1.1960626840591431</v>
      </c>
      <c r="K11707" s="9">
        <v>6.8011939525604248E-2</v>
      </c>
      <c r="L11707" s="9">
        <v>91.388038635253906</v>
      </c>
    </row>
    <row r="11708" spans="1:12" x14ac:dyDescent="0.25">
      <c r="A11708" s="5" t="str">
        <f t="shared" si="182"/>
        <v>1SublapSCEN411019</v>
      </c>
      <c r="B11708" s="9">
        <v>1</v>
      </c>
      <c r="C11708" t="s">
        <v>133</v>
      </c>
      <c r="D11708" t="s">
        <v>145</v>
      </c>
      <c r="E11708" s="9">
        <v>4</v>
      </c>
      <c r="F11708" s="9">
        <v>1</v>
      </c>
      <c r="G11708" s="9">
        <v>10</v>
      </c>
      <c r="H11708" s="9">
        <v>19</v>
      </c>
      <c r="I11708" s="9">
        <v>2.0108988285064697</v>
      </c>
      <c r="J11708" s="9">
        <v>1.66314697265625</v>
      </c>
      <c r="K11708" s="9">
        <v>5.5737107992172241E-2</v>
      </c>
      <c r="L11708" s="9">
        <v>90.969451904296875</v>
      </c>
    </row>
    <row r="11709" spans="1:12" x14ac:dyDescent="0.25">
      <c r="A11709" s="5" t="str">
        <f t="shared" si="182"/>
        <v>1SublapSCEN411020</v>
      </c>
      <c r="B11709" s="9">
        <v>1</v>
      </c>
      <c r="C11709" t="s">
        <v>133</v>
      </c>
      <c r="D11709" t="s">
        <v>145</v>
      </c>
      <c r="E11709" s="9">
        <v>4</v>
      </c>
      <c r="F11709" s="9">
        <v>1</v>
      </c>
      <c r="G11709" s="9">
        <v>10</v>
      </c>
      <c r="H11709" s="9">
        <v>20</v>
      </c>
      <c r="I11709" s="9">
        <v>2.032954216003418</v>
      </c>
      <c r="J11709" s="9">
        <v>1.7712016105651855</v>
      </c>
      <c r="K11709" s="9">
        <v>4.2267229408025742E-2</v>
      </c>
      <c r="L11709" s="9">
        <v>87.590789794921875</v>
      </c>
    </row>
    <row r="11710" spans="1:12" x14ac:dyDescent="0.25">
      <c r="A11710" s="5" t="str">
        <f t="shared" si="182"/>
        <v>1SublapSCEN411021</v>
      </c>
      <c r="B11710" s="9">
        <v>1</v>
      </c>
      <c r="C11710" t="s">
        <v>133</v>
      </c>
      <c r="D11710" t="s">
        <v>145</v>
      </c>
      <c r="E11710" s="9">
        <v>4</v>
      </c>
      <c r="F11710" s="9">
        <v>1</v>
      </c>
      <c r="G11710" s="9">
        <v>10</v>
      </c>
      <c r="H11710" s="9">
        <v>21</v>
      </c>
      <c r="I11710" s="9">
        <v>1.9874536991119385</v>
      </c>
      <c r="J11710" s="9">
        <v>1.772397518157959</v>
      </c>
      <c r="K11710" s="9">
        <v>6.6412352025508881E-2</v>
      </c>
      <c r="L11710" s="9">
        <v>83.642547607421875</v>
      </c>
    </row>
    <row r="11711" spans="1:12" x14ac:dyDescent="0.25">
      <c r="A11711" s="5" t="str">
        <f t="shared" si="182"/>
        <v>1SublapSCEN411022</v>
      </c>
      <c r="B11711" s="9">
        <v>1</v>
      </c>
      <c r="C11711" t="s">
        <v>133</v>
      </c>
      <c r="D11711" t="s">
        <v>145</v>
      </c>
      <c r="E11711" s="9">
        <v>4</v>
      </c>
      <c r="F11711" s="9">
        <v>1</v>
      </c>
      <c r="G11711" s="9">
        <v>10</v>
      </c>
      <c r="H11711" s="9">
        <v>22</v>
      </c>
      <c r="I11711" s="9">
        <v>1.8556367158889771</v>
      </c>
      <c r="J11711" s="9">
        <v>2.3888082504272461</v>
      </c>
      <c r="K11711" s="9">
        <v>9.8944425582885742E-2</v>
      </c>
      <c r="L11711" s="9">
        <v>78.844139099121094</v>
      </c>
    </row>
    <row r="11712" spans="1:12" x14ac:dyDescent="0.25">
      <c r="A11712" s="5" t="str">
        <f t="shared" si="182"/>
        <v>1SublapSCEN411023</v>
      </c>
      <c r="B11712" s="9">
        <v>1</v>
      </c>
      <c r="C11712" t="s">
        <v>133</v>
      </c>
      <c r="D11712" t="s">
        <v>145</v>
      </c>
      <c r="E11712" s="9">
        <v>4</v>
      </c>
      <c r="F11712" s="9">
        <v>1</v>
      </c>
      <c r="G11712" s="9">
        <v>10</v>
      </c>
      <c r="H11712" s="9">
        <v>23</v>
      </c>
      <c r="I11712" s="9">
        <v>1.6008505821228027</v>
      </c>
      <c r="J11712" s="9">
        <v>1.7481533288955688</v>
      </c>
      <c r="K11712" s="9">
        <v>8.1609040498733521E-2</v>
      </c>
      <c r="L11712" s="9">
        <v>74.722991943359375</v>
      </c>
    </row>
    <row r="11713" spans="1:12" x14ac:dyDescent="0.25">
      <c r="A11713" s="5" t="str">
        <f t="shared" si="182"/>
        <v>1SublapSCEN411024</v>
      </c>
      <c r="B11713" s="9">
        <v>1</v>
      </c>
      <c r="C11713" t="s">
        <v>133</v>
      </c>
      <c r="D11713" t="s">
        <v>145</v>
      </c>
      <c r="E11713" s="9">
        <v>4</v>
      </c>
      <c r="F11713" s="9">
        <v>1</v>
      </c>
      <c r="G11713" s="9">
        <v>10</v>
      </c>
      <c r="H11713" s="9">
        <v>24</v>
      </c>
      <c r="I11713" s="9">
        <v>1.3208520412445068</v>
      </c>
      <c r="J11713" s="9">
        <v>1.3413009643554688</v>
      </c>
      <c r="K11713" s="9">
        <v>1.0224463418126106E-2</v>
      </c>
      <c r="L11713" s="9">
        <v>71.964073181152344</v>
      </c>
    </row>
    <row r="11714" spans="1:12" x14ac:dyDescent="0.25">
      <c r="A11714" s="5" t="str">
        <f t="shared" si="182"/>
        <v>1SublapSCEN5021</v>
      </c>
      <c r="B11714" s="9">
        <v>1</v>
      </c>
      <c r="C11714" t="s">
        <v>133</v>
      </c>
      <c r="D11714" t="s">
        <v>145</v>
      </c>
      <c r="E11714" s="9">
        <v>5</v>
      </c>
      <c r="F11714" s="9">
        <v>0</v>
      </c>
      <c r="G11714" s="9">
        <v>2</v>
      </c>
      <c r="H11714" s="9">
        <v>1</v>
      </c>
      <c r="I11714" s="9">
        <v>1.109471321105957</v>
      </c>
      <c r="J11714" s="9">
        <v>1.109471321105957</v>
      </c>
      <c r="K11714" s="9">
        <v>0</v>
      </c>
      <c r="L11714" s="9">
        <v>69.724700927734375</v>
      </c>
    </row>
    <row r="11715" spans="1:12" x14ac:dyDescent="0.25">
      <c r="A11715" s="5" t="str">
        <f t="shared" ref="A11715:A11778" si="183">B11715&amp;C11715&amp;D11715&amp;E11715&amp;F11715&amp;G11715&amp;H11715</f>
        <v>1SublapSCEN5022</v>
      </c>
      <c r="B11715" s="9">
        <v>1</v>
      </c>
      <c r="C11715" t="s">
        <v>133</v>
      </c>
      <c r="D11715" t="s">
        <v>145</v>
      </c>
      <c r="E11715" s="9">
        <v>5</v>
      </c>
      <c r="F11715" s="9">
        <v>0</v>
      </c>
      <c r="G11715" s="9">
        <v>2</v>
      </c>
      <c r="H11715" s="9">
        <v>2</v>
      </c>
      <c r="I11715" s="9">
        <v>0.94696605205535889</v>
      </c>
      <c r="J11715" s="9">
        <v>0.94696605205535889</v>
      </c>
      <c r="K11715" s="9">
        <v>0</v>
      </c>
      <c r="L11715" s="9">
        <v>68.1527099609375</v>
      </c>
    </row>
    <row r="11716" spans="1:12" x14ac:dyDescent="0.25">
      <c r="A11716" s="5" t="str">
        <f t="shared" si="183"/>
        <v>1SublapSCEN5023</v>
      </c>
      <c r="B11716" s="9">
        <v>1</v>
      </c>
      <c r="C11716" t="s">
        <v>133</v>
      </c>
      <c r="D11716" t="s">
        <v>145</v>
      </c>
      <c r="E11716" s="9">
        <v>5</v>
      </c>
      <c r="F11716" s="9">
        <v>0</v>
      </c>
      <c r="G11716" s="9">
        <v>2</v>
      </c>
      <c r="H11716" s="9">
        <v>3</v>
      </c>
      <c r="I11716" s="9">
        <v>0.82952314615249634</v>
      </c>
      <c r="J11716" s="9">
        <v>0.82952314615249634</v>
      </c>
      <c r="K11716" s="9">
        <v>0</v>
      </c>
      <c r="L11716" s="9">
        <v>66.0252685546875</v>
      </c>
    </row>
    <row r="11717" spans="1:12" x14ac:dyDescent="0.25">
      <c r="A11717" s="5" t="str">
        <f t="shared" si="183"/>
        <v>1SublapSCEN5024</v>
      </c>
      <c r="B11717" s="9">
        <v>1</v>
      </c>
      <c r="C11717" t="s">
        <v>133</v>
      </c>
      <c r="D11717" t="s">
        <v>145</v>
      </c>
      <c r="E11717" s="9">
        <v>5</v>
      </c>
      <c r="F11717" s="9">
        <v>0</v>
      </c>
      <c r="G11717" s="9">
        <v>2</v>
      </c>
      <c r="H11717" s="9">
        <v>4</v>
      </c>
      <c r="I11717" s="9">
        <v>0.72234606742858887</v>
      </c>
      <c r="J11717" s="9">
        <v>0.72234606742858887</v>
      </c>
      <c r="K11717" s="9">
        <v>0</v>
      </c>
      <c r="L11717" s="9">
        <v>63.584846496582031</v>
      </c>
    </row>
    <row r="11718" spans="1:12" x14ac:dyDescent="0.25">
      <c r="A11718" s="5" t="str">
        <f t="shared" si="183"/>
        <v>1SublapSCEN5025</v>
      </c>
      <c r="B11718" s="9">
        <v>1</v>
      </c>
      <c r="C11718" t="s">
        <v>133</v>
      </c>
      <c r="D11718" t="s">
        <v>145</v>
      </c>
      <c r="E11718" s="9">
        <v>5</v>
      </c>
      <c r="F11718" s="9">
        <v>0</v>
      </c>
      <c r="G11718" s="9">
        <v>2</v>
      </c>
      <c r="H11718" s="9">
        <v>5</v>
      </c>
      <c r="I11718" s="9">
        <v>0.69387948513031006</v>
      </c>
      <c r="J11718" s="9">
        <v>0.69387948513031006</v>
      </c>
      <c r="K11718" s="9">
        <v>0</v>
      </c>
      <c r="L11718" s="9">
        <v>62.758735656738281</v>
      </c>
    </row>
    <row r="11719" spans="1:12" x14ac:dyDescent="0.25">
      <c r="A11719" s="5" t="str">
        <f t="shared" si="183"/>
        <v>1SublapSCEN5026</v>
      </c>
      <c r="B11719" s="9">
        <v>1</v>
      </c>
      <c r="C11719" t="s">
        <v>133</v>
      </c>
      <c r="D11719" t="s">
        <v>145</v>
      </c>
      <c r="E11719" s="9">
        <v>5</v>
      </c>
      <c r="F11719" s="9">
        <v>0</v>
      </c>
      <c r="G11719" s="9">
        <v>2</v>
      </c>
      <c r="H11719" s="9">
        <v>6</v>
      </c>
      <c r="I11719" s="9">
        <v>0.6940954327583313</v>
      </c>
      <c r="J11719" s="9">
        <v>0.6940954327583313</v>
      </c>
      <c r="K11719" s="9">
        <v>0</v>
      </c>
      <c r="L11719" s="9">
        <v>60.677204132080078</v>
      </c>
    </row>
    <row r="11720" spans="1:12" x14ac:dyDescent="0.25">
      <c r="A11720" s="5" t="str">
        <f t="shared" si="183"/>
        <v>1SublapSCEN5027</v>
      </c>
      <c r="B11720" s="9">
        <v>1</v>
      </c>
      <c r="C11720" t="s">
        <v>133</v>
      </c>
      <c r="D11720" t="s">
        <v>145</v>
      </c>
      <c r="E11720" s="9">
        <v>5</v>
      </c>
      <c r="F11720" s="9">
        <v>0</v>
      </c>
      <c r="G11720" s="9">
        <v>2</v>
      </c>
      <c r="H11720" s="9">
        <v>7</v>
      </c>
      <c r="I11720" s="9">
        <v>0.70717895030975342</v>
      </c>
      <c r="J11720" s="9">
        <v>0.70717895030975342</v>
      </c>
      <c r="K11720" s="9">
        <v>0</v>
      </c>
      <c r="L11720" s="9">
        <v>59.508369445800781</v>
      </c>
    </row>
    <row r="11721" spans="1:12" x14ac:dyDescent="0.25">
      <c r="A11721" s="5" t="str">
        <f t="shared" si="183"/>
        <v>1SublapSCEN5028</v>
      </c>
      <c r="B11721" s="9">
        <v>1</v>
      </c>
      <c r="C11721" t="s">
        <v>133</v>
      </c>
      <c r="D11721" t="s">
        <v>145</v>
      </c>
      <c r="E11721" s="9">
        <v>5</v>
      </c>
      <c r="F11721" s="9">
        <v>0</v>
      </c>
      <c r="G11721" s="9">
        <v>2</v>
      </c>
      <c r="H11721" s="9">
        <v>8</v>
      </c>
      <c r="I11721" s="9">
        <v>0.62647140026092529</v>
      </c>
      <c r="J11721" s="9">
        <v>0.62647140026092529</v>
      </c>
      <c r="K11721" s="9">
        <v>0</v>
      </c>
      <c r="L11721" s="9">
        <v>59.284355163574219</v>
      </c>
    </row>
    <row r="11722" spans="1:12" x14ac:dyDescent="0.25">
      <c r="A11722" s="5" t="str">
        <f t="shared" si="183"/>
        <v>1SublapSCEN5029</v>
      </c>
      <c r="B11722" s="9">
        <v>1</v>
      </c>
      <c r="C11722" t="s">
        <v>133</v>
      </c>
      <c r="D11722" t="s">
        <v>145</v>
      </c>
      <c r="E11722" s="9">
        <v>5</v>
      </c>
      <c r="F11722" s="9">
        <v>0</v>
      </c>
      <c r="G11722" s="9">
        <v>2</v>
      </c>
      <c r="H11722" s="9">
        <v>9</v>
      </c>
      <c r="I11722" s="9">
        <v>0.41850757598876953</v>
      </c>
      <c r="J11722" s="9">
        <v>0.41850757598876953</v>
      </c>
      <c r="K11722" s="9">
        <v>0</v>
      </c>
      <c r="L11722" s="9">
        <v>61.371479034423828</v>
      </c>
    </row>
    <row r="11723" spans="1:12" x14ac:dyDescent="0.25">
      <c r="A11723" s="5" t="str">
        <f t="shared" si="183"/>
        <v>1SublapSCEN50210</v>
      </c>
      <c r="B11723" s="9">
        <v>1</v>
      </c>
      <c r="C11723" t="s">
        <v>133</v>
      </c>
      <c r="D11723" t="s">
        <v>145</v>
      </c>
      <c r="E11723" s="9">
        <v>5</v>
      </c>
      <c r="F11723" s="9">
        <v>0</v>
      </c>
      <c r="G11723" s="9">
        <v>2</v>
      </c>
      <c r="H11723" s="9">
        <v>10</v>
      </c>
      <c r="I11723" s="9">
        <v>0.23151841759681702</v>
      </c>
      <c r="J11723" s="9">
        <v>0.23151841759681702</v>
      </c>
      <c r="K11723" s="9">
        <v>0</v>
      </c>
      <c r="L11723" s="9">
        <v>66.3646240234375</v>
      </c>
    </row>
    <row r="11724" spans="1:12" x14ac:dyDescent="0.25">
      <c r="A11724" s="5" t="str">
        <f t="shared" si="183"/>
        <v>1SublapSCEN50211</v>
      </c>
      <c r="B11724" s="9">
        <v>1</v>
      </c>
      <c r="C11724" t="s">
        <v>133</v>
      </c>
      <c r="D11724" t="s">
        <v>145</v>
      </c>
      <c r="E11724" s="9">
        <v>5</v>
      </c>
      <c r="F11724" s="9">
        <v>0</v>
      </c>
      <c r="G11724" s="9">
        <v>2</v>
      </c>
      <c r="H11724" s="9">
        <v>11</v>
      </c>
      <c r="I11724" s="9">
        <v>0.14994417130947113</v>
      </c>
      <c r="J11724" s="9">
        <v>0.14994417130947113</v>
      </c>
      <c r="K11724" s="9">
        <v>0</v>
      </c>
      <c r="L11724" s="9">
        <v>72.673744201660156</v>
      </c>
    </row>
    <row r="11725" spans="1:12" x14ac:dyDescent="0.25">
      <c r="A11725" s="5" t="str">
        <f t="shared" si="183"/>
        <v>1SublapSCEN50212</v>
      </c>
      <c r="B11725" s="9">
        <v>1</v>
      </c>
      <c r="C11725" t="s">
        <v>133</v>
      </c>
      <c r="D11725" t="s">
        <v>145</v>
      </c>
      <c r="E11725" s="9">
        <v>5</v>
      </c>
      <c r="F11725" s="9">
        <v>0</v>
      </c>
      <c r="G11725" s="9">
        <v>2</v>
      </c>
      <c r="H11725" s="9">
        <v>12</v>
      </c>
      <c r="I11725" s="9">
        <v>9.9828913807868958E-2</v>
      </c>
      <c r="J11725" s="9">
        <v>9.9828913807868958E-2</v>
      </c>
      <c r="K11725" s="9">
        <v>0</v>
      </c>
      <c r="L11725" s="9">
        <v>78.982757568359375</v>
      </c>
    </row>
    <row r="11726" spans="1:12" x14ac:dyDescent="0.25">
      <c r="A11726" s="5" t="str">
        <f t="shared" si="183"/>
        <v>1SublapSCEN50213</v>
      </c>
      <c r="B11726" s="9">
        <v>1</v>
      </c>
      <c r="C11726" t="s">
        <v>133</v>
      </c>
      <c r="D11726" t="s">
        <v>145</v>
      </c>
      <c r="E11726" s="9">
        <v>5</v>
      </c>
      <c r="F11726" s="9">
        <v>0</v>
      </c>
      <c r="G11726" s="9">
        <v>2</v>
      </c>
      <c r="H11726" s="9">
        <v>13</v>
      </c>
      <c r="I11726" s="9">
        <v>0.16643030941486359</v>
      </c>
      <c r="J11726" s="9">
        <v>0.16643030941486359</v>
      </c>
      <c r="K11726" s="9">
        <v>0</v>
      </c>
      <c r="L11726" s="9">
        <v>84.470001220703125</v>
      </c>
    </row>
    <row r="11727" spans="1:12" x14ac:dyDescent="0.25">
      <c r="A11727" s="5" t="str">
        <f t="shared" si="183"/>
        <v>1SublapSCEN50214</v>
      </c>
      <c r="B11727" s="9">
        <v>1</v>
      </c>
      <c r="C11727" t="s">
        <v>133</v>
      </c>
      <c r="D11727" t="s">
        <v>145</v>
      </c>
      <c r="E11727" s="9">
        <v>5</v>
      </c>
      <c r="F11727" s="9">
        <v>0</v>
      </c>
      <c r="G11727" s="9">
        <v>2</v>
      </c>
      <c r="H11727" s="9">
        <v>14</v>
      </c>
      <c r="I11727" s="9">
        <v>0.3558962345123291</v>
      </c>
      <c r="J11727" s="9">
        <v>0.3558962345123291</v>
      </c>
      <c r="K11727" s="9">
        <v>0</v>
      </c>
      <c r="L11727" s="9">
        <v>87.423912048339844</v>
      </c>
    </row>
    <row r="11728" spans="1:12" x14ac:dyDescent="0.25">
      <c r="A11728" s="5" t="str">
        <f t="shared" si="183"/>
        <v>1SublapSCEN50215</v>
      </c>
      <c r="B11728" s="9">
        <v>1</v>
      </c>
      <c r="C11728" t="s">
        <v>133</v>
      </c>
      <c r="D11728" t="s">
        <v>145</v>
      </c>
      <c r="E11728" s="9">
        <v>5</v>
      </c>
      <c r="F11728" s="9">
        <v>0</v>
      </c>
      <c r="G11728" s="9">
        <v>2</v>
      </c>
      <c r="H11728" s="9">
        <v>15</v>
      </c>
      <c r="I11728" s="9">
        <v>0.62901788949966431</v>
      </c>
      <c r="J11728" s="9">
        <v>0.62901788949966431</v>
      </c>
      <c r="K11728" s="9">
        <v>0</v>
      </c>
      <c r="L11728" s="9">
        <v>88.914848327636719</v>
      </c>
    </row>
    <row r="11729" spans="1:12" x14ac:dyDescent="0.25">
      <c r="A11729" s="5" t="str">
        <f t="shared" si="183"/>
        <v>1SublapSCEN50216</v>
      </c>
      <c r="B11729" s="9">
        <v>1</v>
      </c>
      <c r="C11729" t="s">
        <v>133</v>
      </c>
      <c r="D11729" t="s">
        <v>145</v>
      </c>
      <c r="E11729" s="9">
        <v>5</v>
      </c>
      <c r="F11729" s="9">
        <v>0</v>
      </c>
      <c r="G11729" s="9">
        <v>2</v>
      </c>
      <c r="H11729" s="9">
        <v>16</v>
      </c>
      <c r="I11729" s="9">
        <v>0.9954068660736084</v>
      </c>
      <c r="J11729" s="9">
        <v>0.9954068660736084</v>
      </c>
      <c r="K11729" s="9">
        <v>0</v>
      </c>
      <c r="L11729" s="9">
        <v>89.463134765625</v>
      </c>
    </row>
    <row r="11730" spans="1:12" x14ac:dyDescent="0.25">
      <c r="A11730" s="5" t="str">
        <f t="shared" si="183"/>
        <v>1SublapSCEN50217</v>
      </c>
      <c r="B11730" s="9">
        <v>1</v>
      </c>
      <c r="C11730" t="s">
        <v>133</v>
      </c>
      <c r="D11730" t="s">
        <v>145</v>
      </c>
      <c r="E11730" s="9">
        <v>5</v>
      </c>
      <c r="F11730" s="9">
        <v>0</v>
      </c>
      <c r="G11730" s="9">
        <v>2</v>
      </c>
      <c r="H11730" s="9">
        <v>17</v>
      </c>
      <c r="I11730" s="9">
        <v>1.3827786445617676</v>
      </c>
      <c r="J11730" s="9">
        <v>0.33119845390319824</v>
      </c>
      <c r="K11730" s="9">
        <v>5.363532155752182E-2</v>
      </c>
      <c r="L11730" s="9">
        <v>89.200141906738281</v>
      </c>
    </row>
    <row r="11731" spans="1:12" x14ac:dyDescent="0.25">
      <c r="A11731" s="5" t="str">
        <f t="shared" si="183"/>
        <v>1SublapSCEN50218</v>
      </c>
      <c r="B11731" s="9">
        <v>1</v>
      </c>
      <c r="C11731" t="s">
        <v>133</v>
      </c>
      <c r="D11731" t="s">
        <v>145</v>
      </c>
      <c r="E11731" s="9">
        <v>5</v>
      </c>
      <c r="F11731" s="9">
        <v>0</v>
      </c>
      <c r="G11731" s="9">
        <v>2</v>
      </c>
      <c r="H11731" s="9">
        <v>18</v>
      </c>
      <c r="I11731" s="9">
        <v>1.7605328559875488</v>
      </c>
      <c r="J11731" s="9">
        <v>1.2039206027984619</v>
      </c>
      <c r="K11731" s="9">
        <v>8.3143614232540131E-2</v>
      </c>
      <c r="L11731" s="9">
        <v>89.232650756835938</v>
      </c>
    </row>
    <row r="11732" spans="1:12" x14ac:dyDescent="0.25">
      <c r="A11732" s="5" t="str">
        <f t="shared" si="183"/>
        <v>1SublapSCEN50219</v>
      </c>
      <c r="B11732" s="9">
        <v>1</v>
      </c>
      <c r="C11732" t="s">
        <v>133</v>
      </c>
      <c r="D11732" t="s">
        <v>145</v>
      </c>
      <c r="E11732" s="9">
        <v>5</v>
      </c>
      <c r="F11732" s="9">
        <v>0</v>
      </c>
      <c r="G11732" s="9">
        <v>2</v>
      </c>
      <c r="H11732" s="9">
        <v>19</v>
      </c>
      <c r="I11732" s="9">
        <v>1.9682085514068604</v>
      </c>
      <c r="J11732" s="9">
        <v>1.6764214038848877</v>
      </c>
      <c r="K11732" s="9">
        <v>7.2123154997825623E-2</v>
      </c>
      <c r="L11732" s="9">
        <v>88.044288635253906</v>
      </c>
    </row>
    <row r="11733" spans="1:12" x14ac:dyDescent="0.25">
      <c r="A11733" s="5" t="str">
        <f t="shared" si="183"/>
        <v>1SublapSCEN50220</v>
      </c>
      <c r="B11733" s="9">
        <v>1</v>
      </c>
      <c r="C11733" t="s">
        <v>133</v>
      </c>
      <c r="D11733" t="s">
        <v>145</v>
      </c>
      <c r="E11733" s="9">
        <v>5</v>
      </c>
      <c r="F11733" s="9">
        <v>0</v>
      </c>
      <c r="G11733" s="9">
        <v>2</v>
      </c>
      <c r="H11733" s="9">
        <v>20</v>
      </c>
      <c r="I11733" s="9">
        <v>1.9804412126541138</v>
      </c>
      <c r="J11733" s="9">
        <v>1.7505179643630981</v>
      </c>
      <c r="K11733" s="9">
        <v>5.8391653001308441E-2</v>
      </c>
      <c r="L11733" s="9">
        <v>84.899574279785156</v>
      </c>
    </row>
    <row r="11734" spans="1:12" x14ac:dyDescent="0.25">
      <c r="A11734" s="5" t="str">
        <f t="shared" si="183"/>
        <v>1SublapSCEN50221</v>
      </c>
      <c r="B11734" s="9">
        <v>1</v>
      </c>
      <c r="C11734" t="s">
        <v>133</v>
      </c>
      <c r="D11734" t="s">
        <v>145</v>
      </c>
      <c r="E11734" s="9">
        <v>5</v>
      </c>
      <c r="F11734" s="9">
        <v>0</v>
      </c>
      <c r="G11734" s="9">
        <v>2</v>
      </c>
      <c r="H11734" s="9">
        <v>21</v>
      </c>
      <c r="I11734" s="9">
        <v>1.9209250211715698</v>
      </c>
      <c r="J11734" s="9">
        <v>1.7440301179885864</v>
      </c>
      <c r="K11734" s="9">
        <v>8.7681815028190613E-2</v>
      </c>
      <c r="L11734" s="9">
        <v>80.41595458984375</v>
      </c>
    </row>
    <row r="11735" spans="1:12" x14ac:dyDescent="0.25">
      <c r="A11735" s="5" t="str">
        <f t="shared" si="183"/>
        <v>1SublapSCEN50222</v>
      </c>
      <c r="B11735" s="9">
        <v>1</v>
      </c>
      <c r="C11735" t="s">
        <v>133</v>
      </c>
      <c r="D11735" t="s">
        <v>145</v>
      </c>
      <c r="E11735" s="9">
        <v>5</v>
      </c>
      <c r="F11735" s="9">
        <v>0</v>
      </c>
      <c r="G11735" s="9">
        <v>2</v>
      </c>
      <c r="H11735" s="9">
        <v>22</v>
      </c>
      <c r="I11735" s="9">
        <v>1.7865561246871948</v>
      </c>
      <c r="J11735" s="9">
        <v>2.3057184219360352</v>
      </c>
      <c r="K11735" s="9">
        <v>0.12340805679559708</v>
      </c>
      <c r="L11735" s="9">
        <v>76.28759765625</v>
      </c>
    </row>
    <row r="11736" spans="1:12" x14ac:dyDescent="0.25">
      <c r="A11736" s="5" t="str">
        <f t="shared" si="183"/>
        <v>1SublapSCEN50223</v>
      </c>
      <c r="B11736" s="9">
        <v>1</v>
      </c>
      <c r="C11736" t="s">
        <v>133</v>
      </c>
      <c r="D11736" t="s">
        <v>145</v>
      </c>
      <c r="E11736" s="9">
        <v>5</v>
      </c>
      <c r="F11736" s="9">
        <v>0</v>
      </c>
      <c r="G11736" s="9">
        <v>2</v>
      </c>
      <c r="H11736" s="9">
        <v>23</v>
      </c>
      <c r="I11736" s="9">
        <v>1.5347363948822021</v>
      </c>
      <c r="J11736" s="9">
        <v>1.6607410907745361</v>
      </c>
      <c r="K11736" s="9">
        <v>0.10260947793722153</v>
      </c>
      <c r="L11736" s="9">
        <v>71.846443176269531</v>
      </c>
    </row>
    <row r="11737" spans="1:12" x14ac:dyDescent="0.25">
      <c r="A11737" s="5" t="str">
        <f t="shared" si="183"/>
        <v>1SublapSCEN50224</v>
      </c>
      <c r="B11737" s="9">
        <v>1</v>
      </c>
      <c r="C11737" t="s">
        <v>133</v>
      </c>
      <c r="D11737" t="s">
        <v>145</v>
      </c>
      <c r="E11737" s="9">
        <v>5</v>
      </c>
      <c r="F11737" s="9">
        <v>0</v>
      </c>
      <c r="G11737" s="9">
        <v>2</v>
      </c>
      <c r="H11737" s="9">
        <v>24</v>
      </c>
      <c r="I11737" s="9">
        <v>1.2704219818115234</v>
      </c>
      <c r="J11737" s="9">
        <v>1.2704219818115234</v>
      </c>
      <c r="K11737" s="9">
        <v>0</v>
      </c>
      <c r="L11737" s="9">
        <v>69.363517761230469</v>
      </c>
    </row>
    <row r="11738" spans="1:12" x14ac:dyDescent="0.25">
      <c r="A11738" s="5" t="str">
        <f t="shared" si="183"/>
        <v>1SublapSCEN50101</v>
      </c>
      <c r="B11738" s="9">
        <v>1</v>
      </c>
      <c r="C11738" t="s">
        <v>133</v>
      </c>
      <c r="D11738" t="s">
        <v>145</v>
      </c>
      <c r="E11738" s="9">
        <v>5</v>
      </c>
      <c r="F11738" s="9">
        <v>0</v>
      </c>
      <c r="G11738" s="9">
        <v>10</v>
      </c>
      <c r="H11738" s="9">
        <v>1</v>
      </c>
      <c r="I11738" s="9">
        <v>1.4258319139480591</v>
      </c>
      <c r="J11738" s="9">
        <v>1.4258319139480591</v>
      </c>
      <c r="K11738" s="9">
        <v>0</v>
      </c>
      <c r="L11738" s="9">
        <v>75.042282104492188</v>
      </c>
    </row>
    <row r="11739" spans="1:12" x14ac:dyDescent="0.25">
      <c r="A11739" s="5" t="str">
        <f t="shared" si="183"/>
        <v>1SublapSCEN50102</v>
      </c>
      <c r="B11739" s="9">
        <v>1</v>
      </c>
      <c r="C11739" t="s">
        <v>133</v>
      </c>
      <c r="D11739" t="s">
        <v>145</v>
      </c>
      <c r="E11739" s="9">
        <v>5</v>
      </c>
      <c r="F11739" s="9">
        <v>0</v>
      </c>
      <c r="G11739" s="9">
        <v>10</v>
      </c>
      <c r="H11739" s="9">
        <v>2</v>
      </c>
      <c r="I11739" s="9">
        <v>1.2035453319549561</v>
      </c>
      <c r="J11739" s="9">
        <v>1.2035453319549561</v>
      </c>
      <c r="K11739" s="9">
        <v>0</v>
      </c>
      <c r="L11739" s="9">
        <v>73.11614990234375</v>
      </c>
    </row>
    <row r="11740" spans="1:12" x14ac:dyDescent="0.25">
      <c r="A11740" s="5" t="str">
        <f t="shared" si="183"/>
        <v>1SublapSCEN50103</v>
      </c>
      <c r="B11740" s="9">
        <v>1</v>
      </c>
      <c r="C11740" t="s">
        <v>133</v>
      </c>
      <c r="D11740" t="s">
        <v>145</v>
      </c>
      <c r="E11740" s="9">
        <v>5</v>
      </c>
      <c r="F11740" s="9">
        <v>0</v>
      </c>
      <c r="G11740" s="9">
        <v>10</v>
      </c>
      <c r="H11740" s="9">
        <v>3</v>
      </c>
      <c r="I11740" s="9">
        <v>0.98951363563537598</v>
      </c>
      <c r="J11740" s="9">
        <v>0.98951363563537598</v>
      </c>
      <c r="K11740" s="9">
        <v>0</v>
      </c>
      <c r="L11740" s="9">
        <v>70.468826293945313</v>
      </c>
    </row>
    <row r="11741" spans="1:12" x14ac:dyDescent="0.25">
      <c r="A11741" s="5" t="str">
        <f t="shared" si="183"/>
        <v>1SublapSCEN50104</v>
      </c>
      <c r="B11741" s="9">
        <v>1</v>
      </c>
      <c r="C11741" t="s">
        <v>133</v>
      </c>
      <c r="D11741" t="s">
        <v>145</v>
      </c>
      <c r="E11741" s="9">
        <v>5</v>
      </c>
      <c r="F11741" s="9">
        <v>0</v>
      </c>
      <c r="G11741" s="9">
        <v>10</v>
      </c>
      <c r="H11741" s="9">
        <v>4</v>
      </c>
      <c r="I11741" s="9">
        <v>0.87168973684310913</v>
      </c>
      <c r="J11741" s="9">
        <v>0.87168973684310913</v>
      </c>
      <c r="K11741" s="9">
        <v>0</v>
      </c>
      <c r="L11741" s="9">
        <v>68.553741455078125</v>
      </c>
    </row>
    <row r="11742" spans="1:12" x14ac:dyDescent="0.25">
      <c r="A11742" s="5" t="str">
        <f t="shared" si="183"/>
        <v>1SublapSCEN50105</v>
      </c>
      <c r="B11742" s="9">
        <v>1</v>
      </c>
      <c r="C11742" t="s">
        <v>133</v>
      </c>
      <c r="D11742" t="s">
        <v>145</v>
      </c>
      <c r="E11742" s="9">
        <v>5</v>
      </c>
      <c r="F11742" s="9">
        <v>0</v>
      </c>
      <c r="G11742" s="9">
        <v>10</v>
      </c>
      <c r="H11742" s="9">
        <v>5</v>
      </c>
      <c r="I11742" s="9">
        <v>0.77095723152160645</v>
      </c>
      <c r="J11742" s="9">
        <v>0.77095723152160645</v>
      </c>
      <c r="K11742" s="9">
        <v>0</v>
      </c>
      <c r="L11742" s="9">
        <v>66.0335693359375</v>
      </c>
    </row>
    <row r="11743" spans="1:12" x14ac:dyDescent="0.25">
      <c r="A11743" s="5" t="str">
        <f t="shared" si="183"/>
        <v>1SublapSCEN50106</v>
      </c>
      <c r="B11743" s="9">
        <v>1</v>
      </c>
      <c r="C11743" t="s">
        <v>133</v>
      </c>
      <c r="D11743" t="s">
        <v>145</v>
      </c>
      <c r="E11743" s="9">
        <v>5</v>
      </c>
      <c r="F11743" s="9">
        <v>0</v>
      </c>
      <c r="G11743" s="9">
        <v>10</v>
      </c>
      <c r="H11743" s="9">
        <v>6</v>
      </c>
      <c r="I11743" s="9">
        <v>0.74296754598617554</v>
      </c>
      <c r="J11743" s="9">
        <v>0.74296754598617554</v>
      </c>
      <c r="K11743" s="9">
        <v>0</v>
      </c>
      <c r="L11743" s="9">
        <v>64.228134155273438</v>
      </c>
    </row>
    <row r="11744" spans="1:12" x14ac:dyDescent="0.25">
      <c r="A11744" s="5" t="str">
        <f t="shared" si="183"/>
        <v>1SublapSCEN50107</v>
      </c>
      <c r="B11744" s="9">
        <v>1</v>
      </c>
      <c r="C11744" t="s">
        <v>133</v>
      </c>
      <c r="D11744" t="s">
        <v>145</v>
      </c>
      <c r="E11744" s="9">
        <v>5</v>
      </c>
      <c r="F11744" s="9">
        <v>0</v>
      </c>
      <c r="G11744" s="9">
        <v>10</v>
      </c>
      <c r="H11744" s="9">
        <v>7</v>
      </c>
      <c r="I11744" s="9">
        <v>0.74362963438034058</v>
      </c>
      <c r="J11744" s="9">
        <v>0.74362963438034058</v>
      </c>
      <c r="K11744" s="9">
        <v>0</v>
      </c>
      <c r="L11744" s="9">
        <v>63.115798950195313</v>
      </c>
    </row>
    <row r="11745" spans="1:12" x14ac:dyDescent="0.25">
      <c r="A11745" s="5" t="str">
        <f t="shared" si="183"/>
        <v>1SublapSCEN50108</v>
      </c>
      <c r="B11745" s="9">
        <v>1</v>
      </c>
      <c r="C11745" t="s">
        <v>133</v>
      </c>
      <c r="D11745" t="s">
        <v>145</v>
      </c>
      <c r="E11745" s="9">
        <v>5</v>
      </c>
      <c r="F11745" s="9">
        <v>0</v>
      </c>
      <c r="G11745" s="9">
        <v>10</v>
      </c>
      <c r="H11745" s="9">
        <v>8</v>
      </c>
      <c r="I11745" s="9">
        <v>0.67461800575256348</v>
      </c>
      <c r="J11745" s="9">
        <v>0.67461800575256348</v>
      </c>
      <c r="K11745" s="9">
        <v>0</v>
      </c>
      <c r="L11745" s="9">
        <v>63.296493530273438</v>
      </c>
    </row>
    <row r="11746" spans="1:12" x14ac:dyDescent="0.25">
      <c r="A11746" s="5" t="str">
        <f t="shared" si="183"/>
        <v>1SublapSCEN50109</v>
      </c>
      <c r="B11746" s="9">
        <v>1</v>
      </c>
      <c r="C11746" t="s">
        <v>133</v>
      </c>
      <c r="D11746" t="s">
        <v>145</v>
      </c>
      <c r="E11746" s="9">
        <v>5</v>
      </c>
      <c r="F11746" s="9">
        <v>0</v>
      </c>
      <c r="G11746" s="9">
        <v>10</v>
      </c>
      <c r="H11746" s="9">
        <v>9</v>
      </c>
      <c r="I11746" s="9">
        <v>0.5141369104385376</v>
      </c>
      <c r="J11746" s="9">
        <v>0.5141369104385376</v>
      </c>
      <c r="K11746" s="9">
        <v>0</v>
      </c>
      <c r="L11746" s="9">
        <v>66.660377502441406</v>
      </c>
    </row>
    <row r="11747" spans="1:12" x14ac:dyDescent="0.25">
      <c r="A11747" s="5" t="str">
        <f t="shared" si="183"/>
        <v>1SublapSCEN501010</v>
      </c>
      <c r="B11747" s="9">
        <v>1</v>
      </c>
      <c r="C11747" t="s">
        <v>133</v>
      </c>
      <c r="D11747" t="s">
        <v>145</v>
      </c>
      <c r="E11747" s="9">
        <v>5</v>
      </c>
      <c r="F11747" s="9">
        <v>0</v>
      </c>
      <c r="G11747" s="9">
        <v>10</v>
      </c>
      <c r="H11747" s="9">
        <v>10</v>
      </c>
      <c r="I11747" s="9">
        <v>0.46804147958755493</v>
      </c>
      <c r="J11747" s="9">
        <v>0.46804147958755493</v>
      </c>
      <c r="K11747" s="9">
        <v>0</v>
      </c>
      <c r="L11747" s="9">
        <v>72.219276428222656</v>
      </c>
    </row>
    <row r="11748" spans="1:12" x14ac:dyDescent="0.25">
      <c r="A11748" s="5" t="str">
        <f t="shared" si="183"/>
        <v>1SublapSCEN501011</v>
      </c>
      <c r="B11748" s="9">
        <v>1</v>
      </c>
      <c r="C11748" t="s">
        <v>133</v>
      </c>
      <c r="D11748" t="s">
        <v>145</v>
      </c>
      <c r="E11748" s="9">
        <v>5</v>
      </c>
      <c r="F11748" s="9">
        <v>0</v>
      </c>
      <c r="G11748" s="9">
        <v>10</v>
      </c>
      <c r="H11748" s="9">
        <v>11</v>
      </c>
      <c r="I11748" s="9">
        <v>0.49101006984710693</v>
      </c>
      <c r="J11748" s="9">
        <v>0.49101006984710693</v>
      </c>
      <c r="K11748" s="9">
        <v>0</v>
      </c>
      <c r="L11748" s="9">
        <v>79.720535278320313</v>
      </c>
    </row>
    <row r="11749" spans="1:12" x14ac:dyDescent="0.25">
      <c r="A11749" s="5" t="str">
        <f t="shared" si="183"/>
        <v>1SublapSCEN501012</v>
      </c>
      <c r="B11749" s="9">
        <v>1</v>
      </c>
      <c r="C11749" t="s">
        <v>133</v>
      </c>
      <c r="D11749" t="s">
        <v>145</v>
      </c>
      <c r="E11749" s="9">
        <v>5</v>
      </c>
      <c r="F11749" s="9">
        <v>0</v>
      </c>
      <c r="G11749" s="9">
        <v>10</v>
      </c>
      <c r="H11749" s="9">
        <v>12</v>
      </c>
      <c r="I11749" s="9">
        <v>0.56614774465560913</v>
      </c>
      <c r="J11749" s="9">
        <v>0.56614774465560913</v>
      </c>
      <c r="K11749" s="9">
        <v>0</v>
      </c>
      <c r="L11749" s="9">
        <v>84.641838073730469</v>
      </c>
    </row>
    <row r="11750" spans="1:12" x14ac:dyDescent="0.25">
      <c r="A11750" s="5" t="str">
        <f t="shared" si="183"/>
        <v>1SublapSCEN501013</v>
      </c>
      <c r="B11750" s="9">
        <v>1</v>
      </c>
      <c r="C11750" t="s">
        <v>133</v>
      </c>
      <c r="D11750" t="s">
        <v>145</v>
      </c>
      <c r="E11750" s="9">
        <v>5</v>
      </c>
      <c r="F11750" s="9">
        <v>0</v>
      </c>
      <c r="G11750" s="9">
        <v>10</v>
      </c>
      <c r="H11750" s="9">
        <v>13</v>
      </c>
      <c r="I11750" s="9">
        <v>0.74597752094268799</v>
      </c>
      <c r="J11750" s="9">
        <v>0.74597752094268799</v>
      </c>
      <c r="K11750" s="9">
        <v>0</v>
      </c>
      <c r="L11750" s="9">
        <v>90.43133544921875</v>
      </c>
    </row>
    <row r="11751" spans="1:12" x14ac:dyDescent="0.25">
      <c r="A11751" s="5" t="str">
        <f t="shared" si="183"/>
        <v>1SublapSCEN501014</v>
      </c>
      <c r="B11751" s="9">
        <v>1</v>
      </c>
      <c r="C11751" t="s">
        <v>133</v>
      </c>
      <c r="D11751" t="s">
        <v>145</v>
      </c>
      <c r="E11751" s="9">
        <v>5</v>
      </c>
      <c r="F11751" s="9">
        <v>0</v>
      </c>
      <c r="G11751" s="9">
        <v>10</v>
      </c>
      <c r="H11751" s="9">
        <v>14</v>
      </c>
      <c r="I11751" s="9">
        <v>1.0278581380844116</v>
      </c>
      <c r="J11751" s="9">
        <v>1.0278581380844116</v>
      </c>
      <c r="K11751" s="9">
        <v>0</v>
      </c>
      <c r="L11751" s="9">
        <v>93.637260437011719</v>
      </c>
    </row>
    <row r="11752" spans="1:12" x14ac:dyDescent="0.25">
      <c r="A11752" s="5" t="str">
        <f t="shared" si="183"/>
        <v>1SublapSCEN501015</v>
      </c>
      <c r="B11752" s="9">
        <v>1</v>
      </c>
      <c r="C11752" t="s">
        <v>133</v>
      </c>
      <c r="D11752" t="s">
        <v>145</v>
      </c>
      <c r="E11752" s="9">
        <v>5</v>
      </c>
      <c r="F11752" s="9">
        <v>0</v>
      </c>
      <c r="G11752" s="9">
        <v>10</v>
      </c>
      <c r="H11752" s="9">
        <v>15</v>
      </c>
      <c r="I11752" s="9">
        <v>1.374663233757019</v>
      </c>
      <c r="J11752" s="9">
        <v>1.374663233757019</v>
      </c>
      <c r="K11752" s="9">
        <v>0</v>
      </c>
      <c r="L11752" s="9">
        <v>95.249420166015625</v>
      </c>
    </row>
    <row r="11753" spans="1:12" x14ac:dyDescent="0.25">
      <c r="A11753" s="5" t="str">
        <f t="shared" si="183"/>
        <v>1SublapSCEN501016</v>
      </c>
      <c r="B11753" s="9">
        <v>1</v>
      </c>
      <c r="C11753" t="s">
        <v>133</v>
      </c>
      <c r="D11753" t="s">
        <v>145</v>
      </c>
      <c r="E11753" s="9">
        <v>5</v>
      </c>
      <c r="F11753" s="9">
        <v>0</v>
      </c>
      <c r="G11753" s="9">
        <v>10</v>
      </c>
      <c r="H11753" s="9">
        <v>16</v>
      </c>
      <c r="I11753" s="9">
        <v>1.79020094871521</v>
      </c>
      <c r="J11753" s="9">
        <v>1.79020094871521</v>
      </c>
      <c r="K11753" s="9">
        <v>0</v>
      </c>
      <c r="L11753" s="9">
        <v>96.499900817871094</v>
      </c>
    </row>
    <row r="11754" spans="1:12" x14ac:dyDescent="0.25">
      <c r="A11754" s="5" t="str">
        <f t="shared" si="183"/>
        <v>1SublapSCEN501017</v>
      </c>
      <c r="B11754" s="9">
        <v>1</v>
      </c>
      <c r="C11754" t="s">
        <v>133</v>
      </c>
      <c r="D11754" t="s">
        <v>145</v>
      </c>
      <c r="E11754" s="9">
        <v>5</v>
      </c>
      <c r="F11754" s="9">
        <v>0</v>
      </c>
      <c r="G11754" s="9">
        <v>10</v>
      </c>
      <c r="H11754" s="9">
        <v>17</v>
      </c>
      <c r="I11754" s="9">
        <v>2.1873869895935059</v>
      </c>
      <c r="J11754" s="9">
        <v>0.93514561653137207</v>
      </c>
      <c r="K11754" s="9">
        <v>2.3164572194218636E-2</v>
      </c>
      <c r="L11754" s="9">
        <v>96.8699951171875</v>
      </c>
    </row>
    <row r="11755" spans="1:12" x14ac:dyDescent="0.25">
      <c r="A11755" s="5" t="str">
        <f t="shared" si="183"/>
        <v>1SublapSCEN501018</v>
      </c>
      <c r="B11755" s="9">
        <v>1</v>
      </c>
      <c r="C11755" t="s">
        <v>133</v>
      </c>
      <c r="D11755" t="s">
        <v>145</v>
      </c>
      <c r="E11755" s="9">
        <v>5</v>
      </c>
      <c r="F11755" s="9">
        <v>0</v>
      </c>
      <c r="G11755" s="9">
        <v>10</v>
      </c>
      <c r="H11755" s="9">
        <v>18</v>
      </c>
      <c r="I11755" s="9">
        <v>2.5605366230010986</v>
      </c>
      <c r="J11755" s="9">
        <v>1.8275476694107056</v>
      </c>
      <c r="K11755" s="9">
        <v>4.3868053704500198E-2</v>
      </c>
      <c r="L11755" s="9">
        <v>96.610725402832031</v>
      </c>
    </row>
    <row r="11756" spans="1:12" x14ac:dyDescent="0.25">
      <c r="A11756" s="5" t="str">
        <f t="shared" si="183"/>
        <v>1SublapSCEN501019</v>
      </c>
      <c r="B11756" s="9">
        <v>1</v>
      </c>
      <c r="C11756" t="s">
        <v>133</v>
      </c>
      <c r="D11756" t="s">
        <v>145</v>
      </c>
      <c r="E11756" s="9">
        <v>5</v>
      </c>
      <c r="F11756" s="9">
        <v>0</v>
      </c>
      <c r="G11756" s="9">
        <v>10</v>
      </c>
      <c r="H11756" s="9">
        <v>19</v>
      </c>
      <c r="I11756" s="9">
        <v>2.7471210956573486</v>
      </c>
      <c r="J11756" s="9">
        <v>2.3093798160552979</v>
      </c>
      <c r="K11756" s="9">
        <v>3.5247892141342163E-2</v>
      </c>
      <c r="L11756" s="9">
        <v>95.673019409179688</v>
      </c>
    </row>
    <row r="11757" spans="1:12" x14ac:dyDescent="0.25">
      <c r="A11757" s="5" t="str">
        <f t="shared" si="183"/>
        <v>1SublapSCEN501020</v>
      </c>
      <c r="B11757" s="9">
        <v>1</v>
      </c>
      <c r="C11757" t="s">
        <v>133</v>
      </c>
      <c r="D11757" t="s">
        <v>145</v>
      </c>
      <c r="E11757" s="9">
        <v>5</v>
      </c>
      <c r="F11757" s="9">
        <v>0</v>
      </c>
      <c r="G11757" s="9">
        <v>10</v>
      </c>
      <c r="H11757" s="9">
        <v>20</v>
      </c>
      <c r="I11757" s="9">
        <v>2.7136332988739014</v>
      </c>
      <c r="J11757" s="9">
        <v>2.3819229602813721</v>
      </c>
      <c r="K11757" s="9">
        <v>2.6658445596694946E-2</v>
      </c>
      <c r="L11757" s="9">
        <v>93.505821228027344</v>
      </c>
    </row>
    <row r="11758" spans="1:12" x14ac:dyDescent="0.25">
      <c r="A11758" s="5" t="str">
        <f t="shared" si="183"/>
        <v>1SublapSCEN501021</v>
      </c>
      <c r="B11758" s="9">
        <v>1</v>
      </c>
      <c r="C11758" t="s">
        <v>133</v>
      </c>
      <c r="D11758" t="s">
        <v>145</v>
      </c>
      <c r="E11758" s="9">
        <v>5</v>
      </c>
      <c r="F11758" s="9">
        <v>0</v>
      </c>
      <c r="G11758" s="9">
        <v>10</v>
      </c>
      <c r="H11758" s="9">
        <v>21</v>
      </c>
      <c r="I11758" s="9">
        <v>2.6103072166442871</v>
      </c>
      <c r="J11758" s="9">
        <v>2.3197245597839355</v>
      </c>
      <c r="K11758" s="9">
        <v>3.0467815697193146E-2</v>
      </c>
      <c r="L11758" s="9">
        <v>90.028404235839844</v>
      </c>
    </row>
    <row r="11759" spans="1:12" x14ac:dyDescent="0.25">
      <c r="A11759" s="5" t="str">
        <f t="shared" si="183"/>
        <v>1SublapSCEN501022</v>
      </c>
      <c r="B11759" s="9">
        <v>1</v>
      </c>
      <c r="C11759" t="s">
        <v>133</v>
      </c>
      <c r="D11759" t="s">
        <v>145</v>
      </c>
      <c r="E11759" s="9">
        <v>5</v>
      </c>
      <c r="F11759" s="9">
        <v>0</v>
      </c>
      <c r="G11759" s="9">
        <v>10</v>
      </c>
      <c r="H11759" s="9">
        <v>22</v>
      </c>
      <c r="I11759" s="9">
        <v>2.4562528133392334</v>
      </c>
      <c r="J11759" s="9">
        <v>3.0283417701721191</v>
      </c>
      <c r="K11759" s="9">
        <v>3.6100871860980988E-2</v>
      </c>
      <c r="L11759" s="9">
        <v>85.946090698242188</v>
      </c>
    </row>
    <row r="11760" spans="1:12" x14ac:dyDescent="0.25">
      <c r="A11760" s="5" t="str">
        <f t="shared" si="183"/>
        <v>1SublapSCEN501023</v>
      </c>
      <c r="B11760" s="9">
        <v>1</v>
      </c>
      <c r="C11760" t="s">
        <v>133</v>
      </c>
      <c r="D11760" t="s">
        <v>145</v>
      </c>
      <c r="E11760" s="9">
        <v>5</v>
      </c>
      <c r="F11760" s="9">
        <v>0</v>
      </c>
      <c r="G11760" s="9">
        <v>10</v>
      </c>
      <c r="H11760" s="9">
        <v>23</v>
      </c>
      <c r="I11760" s="9">
        <v>2.1308066844940186</v>
      </c>
      <c r="J11760" s="9">
        <v>2.334303617477417</v>
      </c>
      <c r="K11760" s="9">
        <v>3.0991429463028908E-2</v>
      </c>
      <c r="L11760" s="9">
        <v>82.312660217285156</v>
      </c>
    </row>
    <row r="11761" spans="1:12" x14ac:dyDescent="0.25">
      <c r="A11761" s="5" t="str">
        <f t="shared" si="183"/>
        <v>1SublapSCEN501024</v>
      </c>
      <c r="B11761" s="9">
        <v>1</v>
      </c>
      <c r="C11761" t="s">
        <v>133</v>
      </c>
      <c r="D11761" t="s">
        <v>145</v>
      </c>
      <c r="E11761" s="9">
        <v>5</v>
      </c>
      <c r="F11761" s="9">
        <v>0</v>
      </c>
      <c r="G11761" s="9">
        <v>10</v>
      </c>
      <c r="H11761" s="9">
        <v>24</v>
      </c>
      <c r="I11761" s="9">
        <v>1.7325866222381592</v>
      </c>
      <c r="J11761" s="9">
        <v>1.808099627494812</v>
      </c>
      <c r="K11761" s="9">
        <v>2.9177160933613777E-2</v>
      </c>
      <c r="L11761" s="9">
        <v>77.260597229003906</v>
      </c>
    </row>
    <row r="11762" spans="1:12" x14ac:dyDescent="0.25">
      <c r="A11762" s="5" t="str">
        <f t="shared" si="183"/>
        <v>1SublapSCEN5121</v>
      </c>
      <c r="B11762" s="9">
        <v>1</v>
      </c>
      <c r="C11762" t="s">
        <v>133</v>
      </c>
      <c r="D11762" t="s">
        <v>145</v>
      </c>
      <c r="E11762" s="9">
        <v>5</v>
      </c>
      <c r="F11762" s="9">
        <v>1</v>
      </c>
      <c r="G11762" s="9">
        <v>2</v>
      </c>
      <c r="H11762" s="9">
        <v>1</v>
      </c>
      <c r="I11762" s="9">
        <v>1.0405194759368896</v>
      </c>
      <c r="J11762" s="9">
        <v>1.0405194759368896</v>
      </c>
      <c r="K11762" s="9">
        <v>0</v>
      </c>
      <c r="L11762" s="9">
        <v>68.565635681152344</v>
      </c>
    </row>
    <row r="11763" spans="1:12" x14ac:dyDescent="0.25">
      <c r="A11763" s="5" t="str">
        <f t="shared" si="183"/>
        <v>1SublapSCEN5122</v>
      </c>
      <c r="B11763" s="9">
        <v>1</v>
      </c>
      <c r="C11763" t="s">
        <v>133</v>
      </c>
      <c r="D11763" t="s">
        <v>145</v>
      </c>
      <c r="E11763" s="9">
        <v>5</v>
      </c>
      <c r="F11763" s="9">
        <v>1</v>
      </c>
      <c r="G11763" s="9">
        <v>2</v>
      </c>
      <c r="H11763" s="9">
        <v>2</v>
      </c>
      <c r="I11763" s="9">
        <v>0.84280049800872803</v>
      </c>
      <c r="J11763" s="9">
        <v>0.84280049800872803</v>
      </c>
      <c r="K11763" s="9">
        <v>0</v>
      </c>
      <c r="L11763" s="9">
        <v>66.283988952636719</v>
      </c>
    </row>
    <row r="11764" spans="1:12" x14ac:dyDescent="0.25">
      <c r="A11764" s="5" t="str">
        <f t="shared" si="183"/>
        <v>1SublapSCEN5123</v>
      </c>
      <c r="B11764" s="9">
        <v>1</v>
      </c>
      <c r="C11764" t="s">
        <v>133</v>
      </c>
      <c r="D11764" t="s">
        <v>145</v>
      </c>
      <c r="E11764" s="9">
        <v>5</v>
      </c>
      <c r="F11764" s="9">
        <v>1</v>
      </c>
      <c r="G11764" s="9">
        <v>2</v>
      </c>
      <c r="H11764" s="9">
        <v>3</v>
      </c>
      <c r="I11764" s="9">
        <v>0.74319571256637573</v>
      </c>
      <c r="J11764" s="9">
        <v>0.74319571256637573</v>
      </c>
      <c r="K11764" s="9">
        <v>0</v>
      </c>
      <c r="L11764" s="9">
        <v>65.201995849609375</v>
      </c>
    </row>
    <row r="11765" spans="1:12" x14ac:dyDescent="0.25">
      <c r="A11765" s="5" t="str">
        <f t="shared" si="183"/>
        <v>1SublapSCEN5124</v>
      </c>
      <c r="B11765" s="9">
        <v>1</v>
      </c>
      <c r="C11765" t="s">
        <v>133</v>
      </c>
      <c r="D11765" t="s">
        <v>145</v>
      </c>
      <c r="E11765" s="9">
        <v>5</v>
      </c>
      <c r="F11765" s="9">
        <v>1</v>
      </c>
      <c r="G11765" s="9">
        <v>2</v>
      </c>
      <c r="H11765" s="9">
        <v>4</v>
      </c>
      <c r="I11765" s="9">
        <v>0.68233603239059448</v>
      </c>
      <c r="J11765" s="9">
        <v>0.68233603239059448</v>
      </c>
      <c r="K11765" s="9">
        <v>0</v>
      </c>
      <c r="L11765" s="9">
        <v>63.456382751464844</v>
      </c>
    </row>
    <row r="11766" spans="1:12" x14ac:dyDescent="0.25">
      <c r="A11766" s="5" t="str">
        <f t="shared" si="183"/>
        <v>1SublapSCEN5125</v>
      </c>
      <c r="B11766" s="9">
        <v>1</v>
      </c>
      <c r="C11766" t="s">
        <v>133</v>
      </c>
      <c r="D11766" t="s">
        <v>145</v>
      </c>
      <c r="E11766" s="9">
        <v>5</v>
      </c>
      <c r="F11766" s="9">
        <v>1</v>
      </c>
      <c r="G11766" s="9">
        <v>2</v>
      </c>
      <c r="H11766" s="9">
        <v>5</v>
      </c>
      <c r="I11766" s="9">
        <v>0.66260641813278198</v>
      </c>
      <c r="J11766" s="9">
        <v>0.66260641813278198</v>
      </c>
      <c r="K11766" s="9">
        <v>0</v>
      </c>
      <c r="L11766" s="9">
        <v>61.815929412841797</v>
      </c>
    </row>
    <row r="11767" spans="1:12" x14ac:dyDescent="0.25">
      <c r="A11767" s="5" t="str">
        <f t="shared" si="183"/>
        <v>1SublapSCEN5126</v>
      </c>
      <c r="B11767" s="9">
        <v>1</v>
      </c>
      <c r="C11767" t="s">
        <v>133</v>
      </c>
      <c r="D11767" t="s">
        <v>145</v>
      </c>
      <c r="E11767" s="9">
        <v>5</v>
      </c>
      <c r="F11767" s="9">
        <v>1</v>
      </c>
      <c r="G11767" s="9">
        <v>2</v>
      </c>
      <c r="H11767" s="9">
        <v>6</v>
      </c>
      <c r="I11767" s="9">
        <v>0.67233890295028687</v>
      </c>
      <c r="J11767" s="9">
        <v>0.67233890295028687</v>
      </c>
      <c r="K11767" s="9">
        <v>0</v>
      </c>
      <c r="L11767" s="9">
        <v>60.067146301269531</v>
      </c>
    </row>
    <row r="11768" spans="1:12" x14ac:dyDescent="0.25">
      <c r="A11768" s="5" t="str">
        <f t="shared" si="183"/>
        <v>1SublapSCEN5127</v>
      </c>
      <c r="B11768" s="9">
        <v>1</v>
      </c>
      <c r="C11768" t="s">
        <v>133</v>
      </c>
      <c r="D11768" t="s">
        <v>145</v>
      </c>
      <c r="E11768" s="9">
        <v>5</v>
      </c>
      <c r="F11768" s="9">
        <v>1</v>
      </c>
      <c r="G11768" s="9">
        <v>2</v>
      </c>
      <c r="H11768" s="9">
        <v>7</v>
      </c>
      <c r="I11768" s="9">
        <v>0.69229483604431152</v>
      </c>
      <c r="J11768" s="9">
        <v>0.69229483604431152</v>
      </c>
      <c r="K11768" s="9">
        <v>0</v>
      </c>
      <c r="L11768" s="9">
        <v>58.717243194580078</v>
      </c>
    </row>
    <row r="11769" spans="1:12" x14ac:dyDescent="0.25">
      <c r="A11769" s="5" t="str">
        <f t="shared" si="183"/>
        <v>1SublapSCEN5128</v>
      </c>
      <c r="B11769" s="9">
        <v>1</v>
      </c>
      <c r="C11769" t="s">
        <v>133</v>
      </c>
      <c r="D11769" t="s">
        <v>145</v>
      </c>
      <c r="E11769" s="9">
        <v>5</v>
      </c>
      <c r="F11769" s="9">
        <v>1</v>
      </c>
      <c r="G11769" s="9">
        <v>2</v>
      </c>
      <c r="H11769" s="9">
        <v>8</v>
      </c>
      <c r="I11769" s="9">
        <v>0.60834646224975586</v>
      </c>
      <c r="J11769" s="9">
        <v>0.60834646224975586</v>
      </c>
      <c r="K11769" s="9">
        <v>0</v>
      </c>
      <c r="L11769" s="9">
        <v>58.709613800048828</v>
      </c>
    </row>
    <row r="11770" spans="1:12" x14ac:dyDescent="0.25">
      <c r="A11770" s="5" t="str">
        <f t="shared" si="183"/>
        <v>1SublapSCEN5129</v>
      </c>
      <c r="B11770" s="9">
        <v>1</v>
      </c>
      <c r="C11770" t="s">
        <v>133</v>
      </c>
      <c r="D11770" t="s">
        <v>145</v>
      </c>
      <c r="E11770" s="9">
        <v>5</v>
      </c>
      <c r="F11770" s="9">
        <v>1</v>
      </c>
      <c r="G11770" s="9">
        <v>2</v>
      </c>
      <c r="H11770" s="9">
        <v>9</v>
      </c>
      <c r="I11770" s="9">
        <v>0.3924509584903717</v>
      </c>
      <c r="J11770" s="9">
        <v>0.3924509584903717</v>
      </c>
      <c r="K11770" s="9">
        <v>0</v>
      </c>
      <c r="L11770" s="9">
        <v>61.652034759521484</v>
      </c>
    </row>
    <row r="11771" spans="1:12" x14ac:dyDescent="0.25">
      <c r="A11771" s="5" t="str">
        <f t="shared" si="183"/>
        <v>1SublapSCEN51210</v>
      </c>
      <c r="B11771" s="9">
        <v>1</v>
      </c>
      <c r="C11771" t="s">
        <v>133</v>
      </c>
      <c r="D11771" t="s">
        <v>145</v>
      </c>
      <c r="E11771" s="9">
        <v>5</v>
      </c>
      <c r="F11771" s="9">
        <v>1</v>
      </c>
      <c r="G11771" s="9">
        <v>2</v>
      </c>
      <c r="H11771" s="9">
        <v>10</v>
      </c>
      <c r="I11771" s="9">
        <v>0.20819129049777985</v>
      </c>
      <c r="J11771" s="9">
        <v>0.20819129049777985</v>
      </c>
      <c r="K11771" s="9">
        <v>0</v>
      </c>
      <c r="L11771" s="9">
        <v>66.353271484375</v>
      </c>
    </row>
    <row r="11772" spans="1:12" x14ac:dyDescent="0.25">
      <c r="A11772" s="5" t="str">
        <f t="shared" si="183"/>
        <v>1SublapSCEN51211</v>
      </c>
      <c r="B11772" s="9">
        <v>1</v>
      </c>
      <c r="C11772" t="s">
        <v>133</v>
      </c>
      <c r="D11772" t="s">
        <v>145</v>
      </c>
      <c r="E11772" s="9">
        <v>5</v>
      </c>
      <c r="F11772" s="9">
        <v>1</v>
      </c>
      <c r="G11772" s="9">
        <v>2</v>
      </c>
      <c r="H11772" s="9">
        <v>11</v>
      </c>
      <c r="I11772" s="9">
        <v>6.4007103443145752E-2</v>
      </c>
      <c r="J11772" s="9">
        <v>6.4007103443145752E-2</v>
      </c>
      <c r="K11772" s="9">
        <v>0</v>
      </c>
      <c r="L11772" s="9">
        <v>71.397941589355469</v>
      </c>
    </row>
    <row r="11773" spans="1:12" x14ac:dyDescent="0.25">
      <c r="A11773" s="5" t="str">
        <f t="shared" si="183"/>
        <v>1SublapSCEN51212</v>
      </c>
      <c r="B11773" s="9">
        <v>1</v>
      </c>
      <c r="C11773" t="s">
        <v>133</v>
      </c>
      <c r="D11773" t="s">
        <v>145</v>
      </c>
      <c r="E11773" s="9">
        <v>5</v>
      </c>
      <c r="F11773" s="9">
        <v>1</v>
      </c>
      <c r="G11773" s="9">
        <v>2</v>
      </c>
      <c r="H11773" s="9">
        <v>12</v>
      </c>
      <c r="I11773" s="9">
        <v>-2.2749258205294609E-3</v>
      </c>
      <c r="J11773" s="9">
        <v>-2.2749258205294609E-3</v>
      </c>
      <c r="K11773" s="9">
        <v>0</v>
      </c>
      <c r="L11773" s="9">
        <v>76.351844787597656</v>
      </c>
    </row>
    <row r="11774" spans="1:12" x14ac:dyDescent="0.25">
      <c r="A11774" s="5" t="str">
        <f t="shared" si="183"/>
        <v>1SublapSCEN51213</v>
      </c>
      <c r="B11774" s="9">
        <v>1</v>
      </c>
      <c r="C11774" t="s">
        <v>133</v>
      </c>
      <c r="D11774" t="s">
        <v>145</v>
      </c>
      <c r="E11774" s="9">
        <v>5</v>
      </c>
      <c r="F11774" s="9">
        <v>1</v>
      </c>
      <c r="G11774" s="9">
        <v>2</v>
      </c>
      <c r="H11774" s="9">
        <v>13</v>
      </c>
      <c r="I11774" s="9">
        <v>4.2779296636581421E-2</v>
      </c>
      <c r="J11774" s="9">
        <v>4.2779296636581421E-2</v>
      </c>
      <c r="K11774" s="9">
        <v>0</v>
      </c>
      <c r="L11774" s="9">
        <v>80.130874633789063</v>
      </c>
    </row>
    <row r="11775" spans="1:12" x14ac:dyDescent="0.25">
      <c r="A11775" s="5" t="str">
        <f t="shared" si="183"/>
        <v>1SublapSCEN51214</v>
      </c>
      <c r="B11775" s="9">
        <v>1</v>
      </c>
      <c r="C11775" t="s">
        <v>133</v>
      </c>
      <c r="D11775" t="s">
        <v>145</v>
      </c>
      <c r="E11775" s="9">
        <v>5</v>
      </c>
      <c r="F11775" s="9">
        <v>1</v>
      </c>
      <c r="G11775" s="9">
        <v>2</v>
      </c>
      <c r="H11775" s="9">
        <v>14</v>
      </c>
      <c r="I11775" s="9">
        <v>0.18810559809207916</v>
      </c>
      <c r="J11775" s="9">
        <v>0.18810559809207916</v>
      </c>
      <c r="K11775" s="9">
        <v>0</v>
      </c>
      <c r="L11775" s="9">
        <v>83.033439636230469</v>
      </c>
    </row>
    <row r="11776" spans="1:12" x14ac:dyDescent="0.25">
      <c r="A11776" s="5" t="str">
        <f t="shared" si="183"/>
        <v>1SublapSCEN51215</v>
      </c>
      <c r="B11776" s="9">
        <v>1</v>
      </c>
      <c r="C11776" t="s">
        <v>133</v>
      </c>
      <c r="D11776" t="s">
        <v>145</v>
      </c>
      <c r="E11776" s="9">
        <v>5</v>
      </c>
      <c r="F11776" s="9">
        <v>1</v>
      </c>
      <c r="G11776" s="9">
        <v>2</v>
      </c>
      <c r="H11776" s="9">
        <v>15</v>
      </c>
      <c r="I11776" s="9">
        <v>0.43612295389175415</v>
      </c>
      <c r="J11776" s="9">
        <v>0.43612295389175415</v>
      </c>
      <c r="K11776" s="9">
        <v>0</v>
      </c>
      <c r="L11776" s="9">
        <v>85.095832824707031</v>
      </c>
    </row>
    <row r="11777" spans="1:12" x14ac:dyDescent="0.25">
      <c r="A11777" s="5" t="str">
        <f t="shared" si="183"/>
        <v>1SublapSCEN51216</v>
      </c>
      <c r="B11777" s="9">
        <v>1</v>
      </c>
      <c r="C11777" t="s">
        <v>133</v>
      </c>
      <c r="D11777" t="s">
        <v>145</v>
      </c>
      <c r="E11777" s="9">
        <v>5</v>
      </c>
      <c r="F11777" s="9">
        <v>1</v>
      </c>
      <c r="G11777" s="9">
        <v>2</v>
      </c>
      <c r="H11777" s="9">
        <v>16</v>
      </c>
      <c r="I11777" s="9">
        <v>0.79681199789047241</v>
      </c>
      <c r="J11777" s="9">
        <v>0.79681199789047241</v>
      </c>
      <c r="K11777" s="9">
        <v>0</v>
      </c>
      <c r="L11777" s="9">
        <v>86.848861694335938</v>
      </c>
    </row>
    <row r="11778" spans="1:12" x14ac:dyDescent="0.25">
      <c r="A11778" s="5" t="str">
        <f t="shared" si="183"/>
        <v>1SublapSCEN51217</v>
      </c>
      <c r="B11778" s="9">
        <v>1</v>
      </c>
      <c r="C11778" t="s">
        <v>133</v>
      </c>
      <c r="D11778" t="s">
        <v>145</v>
      </c>
      <c r="E11778" s="9">
        <v>5</v>
      </c>
      <c r="F11778" s="9">
        <v>1</v>
      </c>
      <c r="G11778" s="9">
        <v>2</v>
      </c>
      <c r="H11778" s="9">
        <v>17</v>
      </c>
      <c r="I11778" s="9">
        <v>1.1893744468688965</v>
      </c>
      <c r="J11778" s="9">
        <v>0.31244498491287231</v>
      </c>
      <c r="K11778" s="9">
        <v>6.4596846699714661E-2</v>
      </c>
      <c r="L11778" s="9">
        <v>87.144218444824219</v>
      </c>
    </row>
    <row r="11779" spans="1:12" x14ac:dyDescent="0.25">
      <c r="A11779" s="5" t="str">
        <f t="shared" ref="A11779:A11842" si="184">B11779&amp;C11779&amp;D11779&amp;E11779&amp;F11779&amp;G11779&amp;H11779</f>
        <v>1SublapSCEN51218</v>
      </c>
      <c r="B11779" s="9">
        <v>1</v>
      </c>
      <c r="C11779" t="s">
        <v>133</v>
      </c>
      <c r="D11779" t="s">
        <v>145</v>
      </c>
      <c r="E11779" s="9">
        <v>5</v>
      </c>
      <c r="F11779" s="9">
        <v>1</v>
      </c>
      <c r="G11779" s="9">
        <v>2</v>
      </c>
      <c r="H11779" s="9">
        <v>18</v>
      </c>
      <c r="I11779" s="9">
        <v>1.5657444000244141</v>
      </c>
      <c r="J11779" s="9">
        <v>1.0732326507568359</v>
      </c>
      <c r="K11779" s="9">
        <v>0.10351079702377319</v>
      </c>
      <c r="L11779" s="9">
        <v>86.551246643066406</v>
      </c>
    </row>
    <row r="11780" spans="1:12" x14ac:dyDescent="0.25">
      <c r="A11780" s="5" t="str">
        <f t="shared" si="184"/>
        <v>1SublapSCEN51219</v>
      </c>
      <c r="B11780" s="9">
        <v>1</v>
      </c>
      <c r="C11780" t="s">
        <v>133</v>
      </c>
      <c r="D11780" t="s">
        <v>145</v>
      </c>
      <c r="E11780" s="9">
        <v>5</v>
      </c>
      <c r="F11780" s="9">
        <v>1</v>
      </c>
      <c r="G11780" s="9">
        <v>2</v>
      </c>
      <c r="H11780" s="9">
        <v>19</v>
      </c>
      <c r="I11780" s="9">
        <v>1.780490517616272</v>
      </c>
      <c r="J11780" s="9">
        <v>1.5396047830581665</v>
      </c>
      <c r="K11780" s="9">
        <v>8.7923213839530945E-2</v>
      </c>
      <c r="L11780" s="9">
        <v>85.383773803710938</v>
      </c>
    </row>
    <row r="11781" spans="1:12" x14ac:dyDescent="0.25">
      <c r="A11781" s="5" t="str">
        <f t="shared" si="184"/>
        <v>1SublapSCEN51220</v>
      </c>
      <c r="B11781" s="9">
        <v>1</v>
      </c>
      <c r="C11781" t="s">
        <v>133</v>
      </c>
      <c r="D11781" t="s">
        <v>145</v>
      </c>
      <c r="E11781" s="9">
        <v>5</v>
      </c>
      <c r="F11781" s="9">
        <v>1</v>
      </c>
      <c r="G11781" s="9">
        <v>2</v>
      </c>
      <c r="H11781" s="9">
        <v>20</v>
      </c>
      <c r="I11781" s="9">
        <v>1.8072737455368042</v>
      </c>
      <c r="J11781" s="9">
        <v>1.6005240678787231</v>
      </c>
      <c r="K11781" s="9">
        <v>7.097354531288147E-2</v>
      </c>
      <c r="L11781" s="9">
        <v>82.940216064453125</v>
      </c>
    </row>
    <row r="11782" spans="1:12" x14ac:dyDescent="0.25">
      <c r="A11782" s="5" t="str">
        <f t="shared" si="184"/>
        <v>1SublapSCEN51221</v>
      </c>
      <c r="B11782" s="9">
        <v>1</v>
      </c>
      <c r="C11782" t="s">
        <v>133</v>
      </c>
      <c r="D11782" t="s">
        <v>145</v>
      </c>
      <c r="E11782" s="9">
        <v>5</v>
      </c>
      <c r="F11782" s="9">
        <v>1</v>
      </c>
      <c r="G11782" s="9">
        <v>2</v>
      </c>
      <c r="H11782" s="9">
        <v>21</v>
      </c>
      <c r="I11782" s="9">
        <v>1.7688403129577637</v>
      </c>
      <c r="J11782" s="9">
        <v>1.6088309288024902</v>
      </c>
      <c r="K11782" s="9">
        <v>9.7280800342559814E-2</v>
      </c>
      <c r="L11782" s="9">
        <v>78.988250732421875</v>
      </c>
    </row>
    <row r="11783" spans="1:12" x14ac:dyDescent="0.25">
      <c r="A11783" s="5" t="str">
        <f t="shared" si="184"/>
        <v>1SublapSCEN51222</v>
      </c>
      <c r="B11783" s="9">
        <v>1</v>
      </c>
      <c r="C11783" t="s">
        <v>133</v>
      </c>
      <c r="D11783" t="s">
        <v>145</v>
      </c>
      <c r="E11783" s="9">
        <v>5</v>
      </c>
      <c r="F11783" s="9">
        <v>1</v>
      </c>
      <c r="G11783" s="9">
        <v>2</v>
      </c>
      <c r="H11783" s="9">
        <v>22</v>
      </c>
      <c r="I11783" s="9">
        <v>1.6485024690628052</v>
      </c>
      <c r="J11783" s="9">
        <v>2.1613614559173584</v>
      </c>
      <c r="K11783" s="9">
        <v>0.134494349360466</v>
      </c>
      <c r="L11783" s="9">
        <v>75.1373291015625</v>
      </c>
    </row>
    <row r="11784" spans="1:12" x14ac:dyDescent="0.25">
      <c r="A11784" s="5" t="str">
        <f t="shared" si="184"/>
        <v>1SublapSCEN51223</v>
      </c>
      <c r="B11784" s="9">
        <v>1</v>
      </c>
      <c r="C11784" t="s">
        <v>133</v>
      </c>
      <c r="D11784" t="s">
        <v>145</v>
      </c>
      <c r="E11784" s="9">
        <v>5</v>
      </c>
      <c r="F11784" s="9">
        <v>1</v>
      </c>
      <c r="G11784" s="9">
        <v>2</v>
      </c>
      <c r="H11784" s="9">
        <v>23</v>
      </c>
      <c r="I11784" s="9">
        <v>1.4493817090988159</v>
      </c>
      <c r="J11784" s="9">
        <v>1.5810484886169434</v>
      </c>
      <c r="K11784" s="9">
        <v>9.6997842192649841E-2</v>
      </c>
      <c r="L11784" s="9">
        <v>72.611167907714844</v>
      </c>
    </row>
    <row r="11785" spans="1:12" x14ac:dyDescent="0.25">
      <c r="A11785" s="5" t="str">
        <f t="shared" si="184"/>
        <v>1SublapSCEN51224</v>
      </c>
      <c r="B11785" s="9">
        <v>1</v>
      </c>
      <c r="C11785" t="s">
        <v>133</v>
      </c>
      <c r="D11785" t="s">
        <v>145</v>
      </c>
      <c r="E11785" s="9">
        <v>5</v>
      </c>
      <c r="F11785" s="9">
        <v>1</v>
      </c>
      <c r="G11785" s="9">
        <v>2</v>
      </c>
      <c r="H11785" s="9">
        <v>24</v>
      </c>
      <c r="I11785" s="9">
        <v>1.2068054676055908</v>
      </c>
      <c r="J11785" s="9">
        <v>1.214644193649292</v>
      </c>
      <c r="K11785" s="9">
        <v>3.9193825796246529E-3</v>
      </c>
      <c r="L11785" s="9">
        <v>70.751121520996094</v>
      </c>
    </row>
    <row r="11786" spans="1:12" x14ac:dyDescent="0.25">
      <c r="A11786" s="5" t="str">
        <f t="shared" si="184"/>
        <v>1SublapSCEN51101</v>
      </c>
      <c r="B11786" s="9">
        <v>1</v>
      </c>
      <c r="C11786" t="s">
        <v>133</v>
      </c>
      <c r="D11786" t="s">
        <v>145</v>
      </c>
      <c r="E11786" s="9">
        <v>5</v>
      </c>
      <c r="F11786" s="9">
        <v>1</v>
      </c>
      <c r="G11786" s="9">
        <v>10</v>
      </c>
      <c r="H11786" s="9">
        <v>1</v>
      </c>
      <c r="I11786" s="9">
        <v>1.4258319139480591</v>
      </c>
      <c r="J11786" s="9">
        <v>1.4258319139480591</v>
      </c>
      <c r="K11786" s="9">
        <v>0</v>
      </c>
      <c r="L11786" s="9">
        <v>75.042282104492188</v>
      </c>
    </row>
    <row r="11787" spans="1:12" x14ac:dyDescent="0.25">
      <c r="A11787" s="5" t="str">
        <f t="shared" si="184"/>
        <v>1SublapSCEN51102</v>
      </c>
      <c r="B11787" s="9">
        <v>1</v>
      </c>
      <c r="C11787" t="s">
        <v>133</v>
      </c>
      <c r="D11787" t="s">
        <v>145</v>
      </c>
      <c r="E11787" s="9">
        <v>5</v>
      </c>
      <c r="F11787" s="9">
        <v>1</v>
      </c>
      <c r="G11787" s="9">
        <v>10</v>
      </c>
      <c r="H11787" s="9">
        <v>2</v>
      </c>
      <c r="I11787" s="9">
        <v>1.2035453319549561</v>
      </c>
      <c r="J11787" s="9">
        <v>1.2035453319549561</v>
      </c>
      <c r="K11787" s="9">
        <v>0</v>
      </c>
      <c r="L11787" s="9">
        <v>73.11614990234375</v>
      </c>
    </row>
    <row r="11788" spans="1:12" x14ac:dyDescent="0.25">
      <c r="A11788" s="5" t="str">
        <f t="shared" si="184"/>
        <v>1SublapSCEN51103</v>
      </c>
      <c r="B11788" s="9">
        <v>1</v>
      </c>
      <c r="C11788" t="s">
        <v>133</v>
      </c>
      <c r="D11788" t="s">
        <v>145</v>
      </c>
      <c r="E11788" s="9">
        <v>5</v>
      </c>
      <c r="F11788" s="9">
        <v>1</v>
      </c>
      <c r="G11788" s="9">
        <v>10</v>
      </c>
      <c r="H11788" s="9">
        <v>3</v>
      </c>
      <c r="I11788" s="9">
        <v>0.98951363563537598</v>
      </c>
      <c r="J11788" s="9">
        <v>0.98951363563537598</v>
      </c>
      <c r="K11788" s="9">
        <v>0</v>
      </c>
      <c r="L11788" s="9">
        <v>70.468826293945313</v>
      </c>
    </row>
    <row r="11789" spans="1:12" x14ac:dyDescent="0.25">
      <c r="A11789" s="5" t="str">
        <f t="shared" si="184"/>
        <v>1SublapSCEN51104</v>
      </c>
      <c r="B11789" s="9">
        <v>1</v>
      </c>
      <c r="C11789" t="s">
        <v>133</v>
      </c>
      <c r="D11789" t="s">
        <v>145</v>
      </c>
      <c r="E11789" s="9">
        <v>5</v>
      </c>
      <c r="F11789" s="9">
        <v>1</v>
      </c>
      <c r="G11789" s="9">
        <v>10</v>
      </c>
      <c r="H11789" s="9">
        <v>4</v>
      </c>
      <c r="I11789" s="9">
        <v>0.87168973684310913</v>
      </c>
      <c r="J11789" s="9">
        <v>0.87168973684310913</v>
      </c>
      <c r="K11789" s="9">
        <v>0</v>
      </c>
      <c r="L11789" s="9">
        <v>68.553741455078125</v>
      </c>
    </row>
    <row r="11790" spans="1:12" x14ac:dyDescent="0.25">
      <c r="A11790" s="5" t="str">
        <f t="shared" si="184"/>
        <v>1SublapSCEN51105</v>
      </c>
      <c r="B11790" s="9">
        <v>1</v>
      </c>
      <c r="C11790" t="s">
        <v>133</v>
      </c>
      <c r="D11790" t="s">
        <v>145</v>
      </c>
      <c r="E11790" s="9">
        <v>5</v>
      </c>
      <c r="F11790" s="9">
        <v>1</v>
      </c>
      <c r="G11790" s="9">
        <v>10</v>
      </c>
      <c r="H11790" s="9">
        <v>5</v>
      </c>
      <c r="I11790" s="9">
        <v>0.77095723152160645</v>
      </c>
      <c r="J11790" s="9">
        <v>0.77095723152160645</v>
      </c>
      <c r="K11790" s="9">
        <v>0</v>
      </c>
      <c r="L11790" s="9">
        <v>66.0335693359375</v>
      </c>
    </row>
    <row r="11791" spans="1:12" x14ac:dyDescent="0.25">
      <c r="A11791" s="5" t="str">
        <f t="shared" si="184"/>
        <v>1SublapSCEN51106</v>
      </c>
      <c r="B11791" s="9">
        <v>1</v>
      </c>
      <c r="C11791" t="s">
        <v>133</v>
      </c>
      <c r="D11791" t="s">
        <v>145</v>
      </c>
      <c r="E11791" s="9">
        <v>5</v>
      </c>
      <c r="F11791" s="9">
        <v>1</v>
      </c>
      <c r="G11791" s="9">
        <v>10</v>
      </c>
      <c r="H11791" s="9">
        <v>6</v>
      </c>
      <c r="I11791" s="9">
        <v>0.74296754598617554</v>
      </c>
      <c r="J11791" s="9">
        <v>0.74296754598617554</v>
      </c>
      <c r="K11791" s="9">
        <v>0</v>
      </c>
      <c r="L11791" s="9">
        <v>64.228134155273438</v>
      </c>
    </row>
    <row r="11792" spans="1:12" x14ac:dyDescent="0.25">
      <c r="A11792" s="5" t="str">
        <f t="shared" si="184"/>
        <v>1SublapSCEN51107</v>
      </c>
      <c r="B11792" s="9">
        <v>1</v>
      </c>
      <c r="C11792" t="s">
        <v>133</v>
      </c>
      <c r="D11792" t="s">
        <v>145</v>
      </c>
      <c r="E11792" s="9">
        <v>5</v>
      </c>
      <c r="F11792" s="9">
        <v>1</v>
      </c>
      <c r="G11792" s="9">
        <v>10</v>
      </c>
      <c r="H11792" s="9">
        <v>7</v>
      </c>
      <c r="I11792" s="9">
        <v>0.74362963438034058</v>
      </c>
      <c r="J11792" s="9">
        <v>0.74362963438034058</v>
      </c>
      <c r="K11792" s="9">
        <v>0</v>
      </c>
      <c r="L11792" s="9">
        <v>63.115798950195313</v>
      </c>
    </row>
    <row r="11793" spans="1:12" x14ac:dyDescent="0.25">
      <c r="A11793" s="5" t="str">
        <f t="shared" si="184"/>
        <v>1SublapSCEN51108</v>
      </c>
      <c r="B11793" s="9">
        <v>1</v>
      </c>
      <c r="C11793" t="s">
        <v>133</v>
      </c>
      <c r="D11793" t="s">
        <v>145</v>
      </c>
      <c r="E11793" s="9">
        <v>5</v>
      </c>
      <c r="F11793" s="9">
        <v>1</v>
      </c>
      <c r="G11793" s="9">
        <v>10</v>
      </c>
      <c r="H11793" s="9">
        <v>8</v>
      </c>
      <c r="I11793" s="9">
        <v>0.67461800575256348</v>
      </c>
      <c r="J11793" s="9">
        <v>0.67461800575256348</v>
      </c>
      <c r="K11793" s="9">
        <v>0</v>
      </c>
      <c r="L11793" s="9">
        <v>63.296493530273438</v>
      </c>
    </row>
    <row r="11794" spans="1:12" x14ac:dyDescent="0.25">
      <c r="A11794" s="5" t="str">
        <f t="shared" si="184"/>
        <v>1SublapSCEN51109</v>
      </c>
      <c r="B11794" s="9">
        <v>1</v>
      </c>
      <c r="C11794" t="s">
        <v>133</v>
      </c>
      <c r="D11794" t="s">
        <v>145</v>
      </c>
      <c r="E11794" s="9">
        <v>5</v>
      </c>
      <c r="F11794" s="9">
        <v>1</v>
      </c>
      <c r="G11794" s="9">
        <v>10</v>
      </c>
      <c r="H11794" s="9">
        <v>9</v>
      </c>
      <c r="I11794" s="9">
        <v>0.5141369104385376</v>
      </c>
      <c r="J11794" s="9">
        <v>0.5141369104385376</v>
      </c>
      <c r="K11794" s="9">
        <v>0</v>
      </c>
      <c r="L11794" s="9">
        <v>66.660377502441406</v>
      </c>
    </row>
    <row r="11795" spans="1:12" x14ac:dyDescent="0.25">
      <c r="A11795" s="5" t="str">
        <f t="shared" si="184"/>
        <v>1SublapSCEN511010</v>
      </c>
      <c r="B11795" s="9">
        <v>1</v>
      </c>
      <c r="C11795" t="s">
        <v>133</v>
      </c>
      <c r="D11795" t="s">
        <v>145</v>
      </c>
      <c r="E11795" s="9">
        <v>5</v>
      </c>
      <c r="F11795" s="9">
        <v>1</v>
      </c>
      <c r="G11795" s="9">
        <v>10</v>
      </c>
      <c r="H11795" s="9">
        <v>10</v>
      </c>
      <c r="I11795" s="9">
        <v>0.46804147958755493</v>
      </c>
      <c r="J11795" s="9">
        <v>0.46804147958755493</v>
      </c>
      <c r="K11795" s="9">
        <v>0</v>
      </c>
      <c r="L11795" s="9">
        <v>72.219276428222656</v>
      </c>
    </row>
    <row r="11796" spans="1:12" x14ac:dyDescent="0.25">
      <c r="A11796" s="5" t="str">
        <f t="shared" si="184"/>
        <v>1SublapSCEN511011</v>
      </c>
      <c r="B11796" s="9">
        <v>1</v>
      </c>
      <c r="C11796" t="s">
        <v>133</v>
      </c>
      <c r="D11796" t="s">
        <v>145</v>
      </c>
      <c r="E11796" s="9">
        <v>5</v>
      </c>
      <c r="F11796" s="9">
        <v>1</v>
      </c>
      <c r="G11796" s="9">
        <v>10</v>
      </c>
      <c r="H11796" s="9">
        <v>11</v>
      </c>
      <c r="I11796" s="9">
        <v>0.49101006984710693</v>
      </c>
      <c r="J11796" s="9">
        <v>0.49101006984710693</v>
      </c>
      <c r="K11796" s="9">
        <v>0</v>
      </c>
      <c r="L11796" s="9">
        <v>79.720535278320313</v>
      </c>
    </row>
    <row r="11797" spans="1:12" x14ac:dyDescent="0.25">
      <c r="A11797" s="5" t="str">
        <f t="shared" si="184"/>
        <v>1SublapSCEN511012</v>
      </c>
      <c r="B11797" s="9">
        <v>1</v>
      </c>
      <c r="C11797" t="s">
        <v>133</v>
      </c>
      <c r="D11797" t="s">
        <v>145</v>
      </c>
      <c r="E11797" s="9">
        <v>5</v>
      </c>
      <c r="F11797" s="9">
        <v>1</v>
      </c>
      <c r="G11797" s="9">
        <v>10</v>
      </c>
      <c r="H11797" s="9">
        <v>12</v>
      </c>
      <c r="I11797" s="9">
        <v>0.56614774465560913</v>
      </c>
      <c r="J11797" s="9">
        <v>0.56614774465560913</v>
      </c>
      <c r="K11797" s="9">
        <v>0</v>
      </c>
      <c r="L11797" s="9">
        <v>84.641838073730469</v>
      </c>
    </row>
    <row r="11798" spans="1:12" x14ac:dyDescent="0.25">
      <c r="A11798" s="5" t="str">
        <f t="shared" si="184"/>
        <v>1SublapSCEN511013</v>
      </c>
      <c r="B11798" s="9">
        <v>1</v>
      </c>
      <c r="C11798" t="s">
        <v>133</v>
      </c>
      <c r="D11798" t="s">
        <v>145</v>
      </c>
      <c r="E11798" s="9">
        <v>5</v>
      </c>
      <c r="F11798" s="9">
        <v>1</v>
      </c>
      <c r="G11798" s="9">
        <v>10</v>
      </c>
      <c r="H11798" s="9">
        <v>13</v>
      </c>
      <c r="I11798" s="9">
        <v>0.74597752094268799</v>
      </c>
      <c r="J11798" s="9">
        <v>0.74597752094268799</v>
      </c>
      <c r="K11798" s="9">
        <v>0</v>
      </c>
      <c r="L11798" s="9">
        <v>90.43133544921875</v>
      </c>
    </row>
    <row r="11799" spans="1:12" x14ac:dyDescent="0.25">
      <c r="A11799" s="5" t="str">
        <f t="shared" si="184"/>
        <v>1SublapSCEN511014</v>
      </c>
      <c r="B11799" s="9">
        <v>1</v>
      </c>
      <c r="C11799" t="s">
        <v>133</v>
      </c>
      <c r="D11799" t="s">
        <v>145</v>
      </c>
      <c r="E11799" s="9">
        <v>5</v>
      </c>
      <c r="F11799" s="9">
        <v>1</v>
      </c>
      <c r="G11799" s="9">
        <v>10</v>
      </c>
      <c r="H11799" s="9">
        <v>14</v>
      </c>
      <c r="I11799" s="9">
        <v>1.0278581380844116</v>
      </c>
      <c r="J11799" s="9">
        <v>1.0278581380844116</v>
      </c>
      <c r="K11799" s="9">
        <v>0</v>
      </c>
      <c r="L11799" s="9">
        <v>93.637260437011719</v>
      </c>
    </row>
    <row r="11800" spans="1:12" x14ac:dyDescent="0.25">
      <c r="A11800" s="5" t="str">
        <f t="shared" si="184"/>
        <v>1SublapSCEN511015</v>
      </c>
      <c r="B11800" s="9">
        <v>1</v>
      </c>
      <c r="C11800" t="s">
        <v>133</v>
      </c>
      <c r="D11800" t="s">
        <v>145</v>
      </c>
      <c r="E11800" s="9">
        <v>5</v>
      </c>
      <c r="F11800" s="9">
        <v>1</v>
      </c>
      <c r="G11800" s="9">
        <v>10</v>
      </c>
      <c r="H11800" s="9">
        <v>15</v>
      </c>
      <c r="I11800" s="9">
        <v>1.374663233757019</v>
      </c>
      <c r="J11800" s="9">
        <v>1.374663233757019</v>
      </c>
      <c r="K11800" s="9">
        <v>0</v>
      </c>
      <c r="L11800" s="9">
        <v>95.249420166015625</v>
      </c>
    </row>
    <row r="11801" spans="1:12" x14ac:dyDescent="0.25">
      <c r="A11801" s="5" t="str">
        <f t="shared" si="184"/>
        <v>1SublapSCEN511016</v>
      </c>
      <c r="B11801" s="9">
        <v>1</v>
      </c>
      <c r="C11801" t="s">
        <v>133</v>
      </c>
      <c r="D11801" t="s">
        <v>145</v>
      </c>
      <c r="E11801" s="9">
        <v>5</v>
      </c>
      <c r="F11801" s="9">
        <v>1</v>
      </c>
      <c r="G11801" s="9">
        <v>10</v>
      </c>
      <c r="H11801" s="9">
        <v>16</v>
      </c>
      <c r="I11801" s="9">
        <v>1.79020094871521</v>
      </c>
      <c r="J11801" s="9">
        <v>1.79020094871521</v>
      </c>
      <c r="K11801" s="9">
        <v>0</v>
      </c>
      <c r="L11801" s="9">
        <v>96.499900817871094</v>
      </c>
    </row>
    <row r="11802" spans="1:12" x14ac:dyDescent="0.25">
      <c r="A11802" s="5" t="str">
        <f t="shared" si="184"/>
        <v>1SublapSCEN511017</v>
      </c>
      <c r="B11802" s="9">
        <v>1</v>
      </c>
      <c r="C11802" t="s">
        <v>133</v>
      </c>
      <c r="D11802" t="s">
        <v>145</v>
      </c>
      <c r="E11802" s="9">
        <v>5</v>
      </c>
      <c r="F11802" s="9">
        <v>1</v>
      </c>
      <c r="G11802" s="9">
        <v>10</v>
      </c>
      <c r="H11802" s="9">
        <v>17</v>
      </c>
      <c r="I11802" s="9">
        <v>2.1873869895935059</v>
      </c>
      <c r="J11802" s="9">
        <v>0.93514561653137207</v>
      </c>
      <c r="K11802" s="9">
        <v>2.3164572194218636E-2</v>
      </c>
      <c r="L11802" s="9">
        <v>96.8699951171875</v>
      </c>
    </row>
    <row r="11803" spans="1:12" x14ac:dyDescent="0.25">
      <c r="A11803" s="5" t="str">
        <f t="shared" si="184"/>
        <v>1SublapSCEN511018</v>
      </c>
      <c r="B11803" s="9">
        <v>1</v>
      </c>
      <c r="C11803" t="s">
        <v>133</v>
      </c>
      <c r="D11803" t="s">
        <v>145</v>
      </c>
      <c r="E11803" s="9">
        <v>5</v>
      </c>
      <c r="F11803" s="9">
        <v>1</v>
      </c>
      <c r="G11803" s="9">
        <v>10</v>
      </c>
      <c r="H11803" s="9">
        <v>18</v>
      </c>
      <c r="I11803" s="9">
        <v>2.5605366230010986</v>
      </c>
      <c r="J11803" s="9">
        <v>1.8275476694107056</v>
      </c>
      <c r="K11803" s="9">
        <v>4.3868053704500198E-2</v>
      </c>
      <c r="L11803" s="9">
        <v>96.610725402832031</v>
      </c>
    </row>
    <row r="11804" spans="1:12" x14ac:dyDescent="0.25">
      <c r="A11804" s="5" t="str">
        <f t="shared" si="184"/>
        <v>1SublapSCEN511019</v>
      </c>
      <c r="B11804" s="9">
        <v>1</v>
      </c>
      <c r="C11804" t="s">
        <v>133</v>
      </c>
      <c r="D11804" t="s">
        <v>145</v>
      </c>
      <c r="E11804" s="9">
        <v>5</v>
      </c>
      <c r="F11804" s="9">
        <v>1</v>
      </c>
      <c r="G11804" s="9">
        <v>10</v>
      </c>
      <c r="H11804" s="9">
        <v>19</v>
      </c>
      <c r="I11804" s="9">
        <v>2.7471210956573486</v>
      </c>
      <c r="J11804" s="9">
        <v>2.3093798160552979</v>
      </c>
      <c r="K11804" s="9">
        <v>3.5247892141342163E-2</v>
      </c>
      <c r="L11804" s="9">
        <v>95.673019409179688</v>
      </c>
    </row>
    <row r="11805" spans="1:12" x14ac:dyDescent="0.25">
      <c r="A11805" s="5" t="str">
        <f t="shared" si="184"/>
        <v>1SublapSCEN511020</v>
      </c>
      <c r="B11805" s="9">
        <v>1</v>
      </c>
      <c r="C11805" t="s">
        <v>133</v>
      </c>
      <c r="D11805" t="s">
        <v>145</v>
      </c>
      <c r="E11805" s="9">
        <v>5</v>
      </c>
      <c r="F11805" s="9">
        <v>1</v>
      </c>
      <c r="G11805" s="9">
        <v>10</v>
      </c>
      <c r="H11805" s="9">
        <v>20</v>
      </c>
      <c r="I11805" s="9">
        <v>2.7136332988739014</v>
      </c>
      <c r="J11805" s="9">
        <v>2.3819229602813721</v>
      </c>
      <c r="K11805" s="9">
        <v>2.6658445596694946E-2</v>
      </c>
      <c r="L11805" s="9">
        <v>93.505821228027344</v>
      </c>
    </row>
    <row r="11806" spans="1:12" x14ac:dyDescent="0.25">
      <c r="A11806" s="5" t="str">
        <f t="shared" si="184"/>
        <v>1SublapSCEN511021</v>
      </c>
      <c r="B11806" s="9">
        <v>1</v>
      </c>
      <c r="C11806" t="s">
        <v>133</v>
      </c>
      <c r="D11806" t="s">
        <v>145</v>
      </c>
      <c r="E11806" s="9">
        <v>5</v>
      </c>
      <c r="F11806" s="9">
        <v>1</v>
      </c>
      <c r="G11806" s="9">
        <v>10</v>
      </c>
      <c r="H11806" s="9">
        <v>21</v>
      </c>
      <c r="I11806" s="9">
        <v>2.6103072166442871</v>
      </c>
      <c r="J11806" s="9">
        <v>2.3197245597839355</v>
      </c>
      <c r="K11806" s="9">
        <v>3.0467815697193146E-2</v>
      </c>
      <c r="L11806" s="9">
        <v>90.028404235839844</v>
      </c>
    </row>
    <row r="11807" spans="1:12" x14ac:dyDescent="0.25">
      <c r="A11807" s="5" t="str">
        <f t="shared" si="184"/>
        <v>1SublapSCEN511022</v>
      </c>
      <c r="B11807" s="9">
        <v>1</v>
      </c>
      <c r="C11807" t="s">
        <v>133</v>
      </c>
      <c r="D11807" t="s">
        <v>145</v>
      </c>
      <c r="E11807" s="9">
        <v>5</v>
      </c>
      <c r="F11807" s="9">
        <v>1</v>
      </c>
      <c r="G11807" s="9">
        <v>10</v>
      </c>
      <c r="H11807" s="9">
        <v>22</v>
      </c>
      <c r="I11807" s="9">
        <v>2.4562528133392334</v>
      </c>
      <c r="J11807" s="9">
        <v>3.0283417701721191</v>
      </c>
      <c r="K11807" s="9">
        <v>3.6100871860980988E-2</v>
      </c>
      <c r="L11807" s="9">
        <v>85.946090698242188</v>
      </c>
    </row>
    <row r="11808" spans="1:12" x14ac:dyDescent="0.25">
      <c r="A11808" s="5" t="str">
        <f t="shared" si="184"/>
        <v>1SublapSCEN511023</v>
      </c>
      <c r="B11808" s="9">
        <v>1</v>
      </c>
      <c r="C11808" t="s">
        <v>133</v>
      </c>
      <c r="D11808" t="s">
        <v>145</v>
      </c>
      <c r="E11808" s="9">
        <v>5</v>
      </c>
      <c r="F11808" s="9">
        <v>1</v>
      </c>
      <c r="G11808" s="9">
        <v>10</v>
      </c>
      <c r="H11808" s="9">
        <v>23</v>
      </c>
      <c r="I11808" s="9">
        <v>2.1308066844940186</v>
      </c>
      <c r="J11808" s="9">
        <v>2.334303617477417</v>
      </c>
      <c r="K11808" s="9">
        <v>3.0991429463028908E-2</v>
      </c>
      <c r="L11808" s="9">
        <v>82.312660217285156</v>
      </c>
    </row>
    <row r="11809" spans="1:12" x14ac:dyDescent="0.25">
      <c r="A11809" s="5" t="str">
        <f t="shared" si="184"/>
        <v>1SublapSCEN511024</v>
      </c>
      <c r="B11809" s="9">
        <v>1</v>
      </c>
      <c r="C11809" t="s">
        <v>133</v>
      </c>
      <c r="D11809" t="s">
        <v>145</v>
      </c>
      <c r="E11809" s="9">
        <v>5</v>
      </c>
      <c r="F11809" s="9">
        <v>1</v>
      </c>
      <c r="G11809" s="9">
        <v>10</v>
      </c>
      <c r="H11809" s="9">
        <v>24</v>
      </c>
      <c r="I11809" s="9">
        <v>1.7325866222381592</v>
      </c>
      <c r="J11809" s="9">
        <v>1.808099627494812</v>
      </c>
      <c r="K11809" s="9">
        <v>2.9177160933613777E-2</v>
      </c>
      <c r="L11809" s="9">
        <v>77.260597229003906</v>
      </c>
    </row>
    <row r="11810" spans="1:12" x14ac:dyDescent="0.25">
      <c r="A11810" s="5" t="str">
        <f t="shared" si="184"/>
        <v>1SublapSCEN6021</v>
      </c>
      <c r="B11810" s="9">
        <v>1</v>
      </c>
      <c r="C11810" t="s">
        <v>133</v>
      </c>
      <c r="D11810" t="s">
        <v>145</v>
      </c>
      <c r="E11810" s="9">
        <v>6</v>
      </c>
      <c r="F11810" s="9">
        <v>0</v>
      </c>
      <c r="G11810" s="9">
        <v>2</v>
      </c>
      <c r="H11810" s="9">
        <v>1</v>
      </c>
      <c r="I11810" s="9">
        <v>1.4283490180969238</v>
      </c>
      <c r="J11810" s="9">
        <v>1.4283490180969238</v>
      </c>
      <c r="K11810" s="9">
        <v>0</v>
      </c>
      <c r="L11810" s="9">
        <v>74.955184936523438</v>
      </c>
    </row>
    <row r="11811" spans="1:12" x14ac:dyDescent="0.25">
      <c r="A11811" s="5" t="str">
        <f t="shared" si="184"/>
        <v>1SublapSCEN6022</v>
      </c>
      <c r="B11811" s="9">
        <v>1</v>
      </c>
      <c r="C11811" t="s">
        <v>133</v>
      </c>
      <c r="D11811" t="s">
        <v>145</v>
      </c>
      <c r="E11811" s="9">
        <v>6</v>
      </c>
      <c r="F11811" s="9">
        <v>0</v>
      </c>
      <c r="G11811" s="9">
        <v>2</v>
      </c>
      <c r="H11811" s="9">
        <v>2</v>
      </c>
      <c r="I11811" s="9">
        <v>1.1940795183181763</v>
      </c>
      <c r="J11811" s="9">
        <v>1.1940795183181763</v>
      </c>
      <c r="K11811" s="9">
        <v>0</v>
      </c>
      <c r="L11811" s="9">
        <v>72.678001403808594</v>
      </c>
    </row>
    <row r="11812" spans="1:12" x14ac:dyDescent="0.25">
      <c r="A11812" s="5" t="str">
        <f t="shared" si="184"/>
        <v>1SublapSCEN6023</v>
      </c>
      <c r="B11812" s="9">
        <v>1</v>
      </c>
      <c r="C11812" t="s">
        <v>133</v>
      </c>
      <c r="D11812" t="s">
        <v>145</v>
      </c>
      <c r="E11812" s="9">
        <v>6</v>
      </c>
      <c r="F11812" s="9">
        <v>0</v>
      </c>
      <c r="G11812" s="9">
        <v>2</v>
      </c>
      <c r="H11812" s="9">
        <v>3</v>
      </c>
      <c r="I11812" s="9">
        <v>1.0571944713592529</v>
      </c>
      <c r="J11812" s="9">
        <v>1.0571944713592529</v>
      </c>
      <c r="K11812" s="9">
        <v>0</v>
      </c>
      <c r="L11812" s="9">
        <v>71.198440551757813</v>
      </c>
    </row>
    <row r="11813" spans="1:12" x14ac:dyDescent="0.25">
      <c r="A11813" s="5" t="str">
        <f t="shared" si="184"/>
        <v>1SublapSCEN6024</v>
      </c>
      <c r="B11813" s="9">
        <v>1</v>
      </c>
      <c r="C11813" t="s">
        <v>133</v>
      </c>
      <c r="D11813" t="s">
        <v>145</v>
      </c>
      <c r="E11813" s="9">
        <v>6</v>
      </c>
      <c r="F11813" s="9">
        <v>0</v>
      </c>
      <c r="G11813" s="9">
        <v>2</v>
      </c>
      <c r="H11813" s="9">
        <v>4</v>
      </c>
      <c r="I11813" s="9">
        <v>0.95055359601974487</v>
      </c>
      <c r="J11813" s="9">
        <v>0.95055359601974487</v>
      </c>
      <c r="K11813" s="9">
        <v>0</v>
      </c>
      <c r="L11813" s="9">
        <v>69.210678100585938</v>
      </c>
    </row>
    <row r="11814" spans="1:12" x14ac:dyDescent="0.25">
      <c r="A11814" s="5" t="str">
        <f t="shared" si="184"/>
        <v>1SublapSCEN6025</v>
      </c>
      <c r="B11814" s="9">
        <v>1</v>
      </c>
      <c r="C11814" t="s">
        <v>133</v>
      </c>
      <c r="D11814" t="s">
        <v>145</v>
      </c>
      <c r="E11814" s="9">
        <v>6</v>
      </c>
      <c r="F11814" s="9">
        <v>0</v>
      </c>
      <c r="G11814" s="9">
        <v>2</v>
      </c>
      <c r="H11814" s="9">
        <v>5</v>
      </c>
      <c r="I11814" s="9">
        <v>0.87862366437911987</v>
      </c>
      <c r="J11814" s="9">
        <v>0.87862366437911987</v>
      </c>
      <c r="K11814" s="9">
        <v>0</v>
      </c>
      <c r="L11814" s="9">
        <v>67.502983093261719</v>
      </c>
    </row>
    <row r="11815" spans="1:12" x14ac:dyDescent="0.25">
      <c r="A11815" s="5" t="str">
        <f t="shared" si="184"/>
        <v>1SublapSCEN6026</v>
      </c>
      <c r="B11815" s="9">
        <v>1</v>
      </c>
      <c r="C11815" t="s">
        <v>133</v>
      </c>
      <c r="D11815" t="s">
        <v>145</v>
      </c>
      <c r="E11815" s="9">
        <v>6</v>
      </c>
      <c r="F11815" s="9">
        <v>0</v>
      </c>
      <c r="G11815" s="9">
        <v>2</v>
      </c>
      <c r="H11815" s="9">
        <v>6</v>
      </c>
      <c r="I11815" s="9">
        <v>0.84827196598052979</v>
      </c>
      <c r="J11815" s="9">
        <v>0.84827196598052979</v>
      </c>
      <c r="K11815" s="9">
        <v>0</v>
      </c>
      <c r="L11815" s="9">
        <v>65.870025634765625</v>
      </c>
    </row>
    <row r="11816" spans="1:12" x14ac:dyDescent="0.25">
      <c r="A11816" s="5" t="str">
        <f t="shared" si="184"/>
        <v>1SublapSCEN6027</v>
      </c>
      <c r="B11816" s="9">
        <v>1</v>
      </c>
      <c r="C11816" t="s">
        <v>133</v>
      </c>
      <c r="D11816" t="s">
        <v>145</v>
      </c>
      <c r="E11816" s="9">
        <v>6</v>
      </c>
      <c r="F11816" s="9">
        <v>0</v>
      </c>
      <c r="G11816" s="9">
        <v>2</v>
      </c>
      <c r="H11816" s="9">
        <v>7</v>
      </c>
      <c r="I11816" s="9">
        <v>0.82560312747955322</v>
      </c>
      <c r="J11816" s="9">
        <v>0.82560312747955322</v>
      </c>
      <c r="K11816" s="9">
        <v>0</v>
      </c>
      <c r="L11816" s="9">
        <v>65.120254516601563</v>
      </c>
    </row>
    <row r="11817" spans="1:12" x14ac:dyDescent="0.25">
      <c r="A11817" s="5" t="str">
        <f t="shared" si="184"/>
        <v>1SublapSCEN6028</v>
      </c>
      <c r="B11817" s="9">
        <v>1</v>
      </c>
      <c r="C11817" t="s">
        <v>133</v>
      </c>
      <c r="D11817" t="s">
        <v>145</v>
      </c>
      <c r="E11817" s="9">
        <v>6</v>
      </c>
      <c r="F11817" s="9">
        <v>0</v>
      </c>
      <c r="G11817" s="9">
        <v>2</v>
      </c>
      <c r="H11817" s="9">
        <v>8</v>
      </c>
      <c r="I11817" s="9">
        <v>0.77219980955123901</v>
      </c>
      <c r="J11817" s="9">
        <v>0.77219980955123901</v>
      </c>
      <c r="K11817" s="9">
        <v>0</v>
      </c>
      <c r="L11817" s="9">
        <v>65.925567626953125</v>
      </c>
    </row>
    <row r="11818" spans="1:12" x14ac:dyDescent="0.25">
      <c r="A11818" s="5" t="str">
        <f t="shared" si="184"/>
        <v>1SublapSCEN6029</v>
      </c>
      <c r="B11818" s="9">
        <v>1</v>
      </c>
      <c r="C11818" t="s">
        <v>133</v>
      </c>
      <c r="D11818" t="s">
        <v>145</v>
      </c>
      <c r="E11818" s="9">
        <v>6</v>
      </c>
      <c r="F11818" s="9">
        <v>0</v>
      </c>
      <c r="G11818" s="9">
        <v>2</v>
      </c>
      <c r="H11818" s="9">
        <v>9</v>
      </c>
      <c r="I11818" s="9">
        <v>0.64388912916183472</v>
      </c>
      <c r="J11818" s="9">
        <v>0.64388912916183472</v>
      </c>
      <c r="K11818" s="9">
        <v>0</v>
      </c>
      <c r="L11818" s="9">
        <v>69.577201843261719</v>
      </c>
    </row>
    <row r="11819" spans="1:12" x14ac:dyDescent="0.25">
      <c r="A11819" s="5" t="str">
        <f t="shared" si="184"/>
        <v>1SublapSCEN60210</v>
      </c>
      <c r="B11819" s="9">
        <v>1</v>
      </c>
      <c r="C11819" t="s">
        <v>133</v>
      </c>
      <c r="D11819" t="s">
        <v>145</v>
      </c>
      <c r="E11819" s="9">
        <v>6</v>
      </c>
      <c r="F11819" s="9">
        <v>0</v>
      </c>
      <c r="G11819" s="9">
        <v>2</v>
      </c>
      <c r="H11819" s="9">
        <v>10</v>
      </c>
      <c r="I11819" s="9">
        <v>0.53826934099197388</v>
      </c>
      <c r="J11819" s="9">
        <v>0.53826934099197388</v>
      </c>
      <c r="K11819" s="9">
        <v>0</v>
      </c>
      <c r="L11819" s="9">
        <v>75.044586181640625</v>
      </c>
    </row>
    <row r="11820" spans="1:12" x14ac:dyDescent="0.25">
      <c r="A11820" s="5" t="str">
        <f t="shared" si="184"/>
        <v>1SublapSCEN60211</v>
      </c>
      <c r="B11820" s="9">
        <v>1</v>
      </c>
      <c r="C11820" t="s">
        <v>133</v>
      </c>
      <c r="D11820" t="s">
        <v>145</v>
      </c>
      <c r="E11820" s="9">
        <v>6</v>
      </c>
      <c r="F11820" s="9">
        <v>0</v>
      </c>
      <c r="G11820" s="9">
        <v>2</v>
      </c>
      <c r="H11820" s="9">
        <v>11</v>
      </c>
      <c r="I11820" s="9">
        <v>0.52607190608978271</v>
      </c>
      <c r="J11820" s="9">
        <v>0.52607190608978271</v>
      </c>
      <c r="K11820" s="9">
        <v>0</v>
      </c>
      <c r="L11820" s="9">
        <v>80.711898803710938</v>
      </c>
    </row>
    <row r="11821" spans="1:12" x14ac:dyDescent="0.25">
      <c r="A11821" s="5" t="str">
        <f t="shared" si="184"/>
        <v>1SublapSCEN60212</v>
      </c>
      <c r="B11821" s="9">
        <v>1</v>
      </c>
      <c r="C11821" t="s">
        <v>133</v>
      </c>
      <c r="D11821" t="s">
        <v>145</v>
      </c>
      <c r="E11821" s="9">
        <v>6</v>
      </c>
      <c r="F11821" s="9">
        <v>0</v>
      </c>
      <c r="G11821" s="9">
        <v>2</v>
      </c>
      <c r="H11821" s="9">
        <v>12</v>
      </c>
      <c r="I11821" s="9">
        <v>0.61275476217269897</v>
      </c>
      <c r="J11821" s="9">
        <v>0.61275476217269897</v>
      </c>
      <c r="K11821" s="9">
        <v>0</v>
      </c>
      <c r="L11821" s="9">
        <v>85.426971435546875</v>
      </c>
    </row>
    <row r="11822" spans="1:12" x14ac:dyDescent="0.25">
      <c r="A11822" s="5" t="str">
        <f t="shared" si="184"/>
        <v>1SublapSCEN60213</v>
      </c>
      <c r="B11822" s="9">
        <v>1</v>
      </c>
      <c r="C11822" t="s">
        <v>133</v>
      </c>
      <c r="D11822" t="s">
        <v>145</v>
      </c>
      <c r="E11822" s="9">
        <v>6</v>
      </c>
      <c r="F11822" s="9">
        <v>0</v>
      </c>
      <c r="G11822" s="9">
        <v>2</v>
      </c>
      <c r="H11822" s="9">
        <v>13</v>
      </c>
      <c r="I11822" s="9">
        <v>0.81661295890808105</v>
      </c>
      <c r="J11822" s="9">
        <v>0.81661295890808105</v>
      </c>
      <c r="K11822" s="9">
        <v>0</v>
      </c>
      <c r="L11822" s="9">
        <v>89.319221496582031</v>
      </c>
    </row>
    <row r="11823" spans="1:12" x14ac:dyDescent="0.25">
      <c r="A11823" s="5" t="str">
        <f t="shared" si="184"/>
        <v>1SublapSCEN60214</v>
      </c>
      <c r="B11823" s="9">
        <v>1</v>
      </c>
      <c r="C11823" t="s">
        <v>133</v>
      </c>
      <c r="D11823" t="s">
        <v>145</v>
      </c>
      <c r="E11823" s="9">
        <v>6</v>
      </c>
      <c r="F11823" s="9">
        <v>0</v>
      </c>
      <c r="G11823" s="9">
        <v>2</v>
      </c>
      <c r="H11823" s="9">
        <v>14</v>
      </c>
      <c r="I11823" s="9">
        <v>1.0943402051925659</v>
      </c>
      <c r="J11823" s="9">
        <v>1.0943402051925659</v>
      </c>
      <c r="K11823" s="9">
        <v>0</v>
      </c>
      <c r="L11823" s="9">
        <v>92.647628784179688</v>
      </c>
    </row>
    <row r="11824" spans="1:12" x14ac:dyDescent="0.25">
      <c r="A11824" s="5" t="str">
        <f t="shared" si="184"/>
        <v>1SublapSCEN60215</v>
      </c>
      <c r="B11824" s="9">
        <v>1</v>
      </c>
      <c r="C11824" t="s">
        <v>133</v>
      </c>
      <c r="D11824" t="s">
        <v>145</v>
      </c>
      <c r="E11824" s="9">
        <v>6</v>
      </c>
      <c r="F11824" s="9">
        <v>0</v>
      </c>
      <c r="G11824" s="9">
        <v>2</v>
      </c>
      <c r="H11824" s="9">
        <v>15</v>
      </c>
      <c r="I11824" s="9">
        <v>1.4451122283935547</v>
      </c>
      <c r="J11824" s="9">
        <v>1.4451122283935547</v>
      </c>
      <c r="K11824" s="9">
        <v>0</v>
      </c>
      <c r="L11824" s="9">
        <v>94.985588073730469</v>
      </c>
    </row>
    <row r="11825" spans="1:12" x14ac:dyDescent="0.25">
      <c r="A11825" s="5" t="str">
        <f t="shared" si="184"/>
        <v>1SublapSCEN60216</v>
      </c>
      <c r="B11825" s="9">
        <v>1</v>
      </c>
      <c r="C11825" t="s">
        <v>133</v>
      </c>
      <c r="D11825" t="s">
        <v>145</v>
      </c>
      <c r="E11825" s="9">
        <v>6</v>
      </c>
      <c r="F11825" s="9">
        <v>0</v>
      </c>
      <c r="G11825" s="9">
        <v>2</v>
      </c>
      <c r="H11825" s="9">
        <v>16</v>
      </c>
      <c r="I11825" s="9">
        <v>1.864446759223938</v>
      </c>
      <c r="J11825" s="9">
        <v>1.864446759223938</v>
      </c>
      <c r="K11825" s="9">
        <v>0</v>
      </c>
      <c r="L11825" s="9">
        <v>96.676223754882813</v>
      </c>
    </row>
    <row r="11826" spans="1:12" x14ac:dyDescent="0.25">
      <c r="A11826" s="5" t="str">
        <f t="shared" si="184"/>
        <v>1SublapSCEN60217</v>
      </c>
      <c r="B11826" s="9">
        <v>1</v>
      </c>
      <c r="C11826" t="s">
        <v>133</v>
      </c>
      <c r="D11826" t="s">
        <v>145</v>
      </c>
      <c r="E11826" s="9">
        <v>6</v>
      </c>
      <c r="F11826" s="9">
        <v>0</v>
      </c>
      <c r="G11826" s="9">
        <v>2</v>
      </c>
      <c r="H11826" s="9">
        <v>17</v>
      </c>
      <c r="I11826" s="9">
        <v>2.2646975517272949</v>
      </c>
      <c r="J11826" s="9">
        <v>0.99764060974121094</v>
      </c>
      <c r="K11826" s="9">
        <v>2.2782623767852783E-2</v>
      </c>
      <c r="L11826" s="9">
        <v>97.53973388671875</v>
      </c>
    </row>
    <row r="11827" spans="1:12" x14ac:dyDescent="0.25">
      <c r="A11827" s="5" t="str">
        <f t="shared" si="184"/>
        <v>1SublapSCEN60218</v>
      </c>
      <c r="B11827" s="9">
        <v>1</v>
      </c>
      <c r="C11827" t="s">
        <v>133</v>
      </c>
      <c r="D11827" t="s">
        <v>145</v>
      </c>
      <c r="E11827" s="9">
        <v>6</v>
      </c>
      <c r="F11827" s="9">
        <v>0</v>
      </c>
      <c r="G11827" s="9">
        <v>2</v>
      </c>
      <c r="H11827" s="9">
        <v>18</v>
      </c>
      <c r="I11827" s="9">
        <v>2.635021448135376</v>
      </c>
      <c r="J11827" s="9">
        <v>1.8924961090087891</v>
      </c>
      <c r="K11827" s="9">
        <v>4.3398380279541016E-2</v>
      </c>
      <c r="L11827" s="9">
        <v>97.0096435546875</v>
      </c>
    </row>
    <row r="11828" spans="1:12" x14ac:dyDescent="0.25">
      <c r="A11828" s="5" t="str">
        <f t="shared" si="184"/>
        <v>1SublapSCEN60219</v>
      </c>
      <c r="B11828" s="9">
        <v>1</v>
      </c>
      <c r="C11828" t="s">
        <v>133</v>
      </c>
      <c r="D11828" t="s">
        <v>145</v>
      </c>
      <c r="E11828" s="9">
        <v>6</v>
      </c>
      <c r="F11828" s="9">
        <v>0</v>
      </c>
      <c r="G11828" s="9">
        <v>2</v>
      </c>
      <c r="H11828" s="9">
        <v>19</v>
      </c>
      <c r="I11828" s="9">
        <v>2.8171863555908203</v>
      </c>
      <c r="J11828" s="9">
        <v>2.3845031261444092</v>
      </c>
      <c r="K11828" s="9">
        <v>3.6027517169713974E-2</v>
      </c>
      <c r="L11828" s="9">
        <v>95.408645629882813</v>
      </c>
    </row>
    <row r="11829" spans="1:12" x14ac:dyDescent="0.25">
      <c r="A11829" s="5" t="str">
        <f t="shared" si="184"/>
        <v>1SublapSCEN60220</v>
      </c>
      <c r="B11829" s="9">
        <v>1</v>
      </c>
      <c r="C11829" t="s">
        <v>133</v>
      </c>
      <c r="D11829" t="s">
        <v>145</v>
      </c>
      <c r="E11829" s="9">
        <v>6</v>
      </c>
      <c r="F11829" s="9">
        <v>0</v>
      </c>
      <c r="G11829" s="9">
        <v>2</v>
      </c>
      <c r="H11829" s="9">
        <v>20</v>
      </c>
      <c r="I11829" s="9">
        <v>2.7769958972930908</v>
      </c>
      <c r="J11829" s="9">
        <v>2.4443044662475586</v>
      </c>
      <c r="K11829" s="9">
        <v>2.683163620531559E-2</v>
      </c>
      <c r="L11829" s="9">
        <v>93.588775634765625</v>
      </c>
    </row>
    <row r="11830" spans="1:12" x14ac:dyDescent="0.25">
      <c r="A11830" s="5" t="str">
        <f t="shared" si="184"/>
        <v>1SublapSCEN60221</v>
      </c>
      <c r="B11830" s="9">
        <v>1</v>
      </c>
      <c r="C11830" t="s">
        <v>133</v>
      </c>
      <c r="D11830" t="s">
        <v>145</v>
      </c>
      <c r="E11830" s="9">
        <v>6</v>
      </c>
      <c r="F11830" s="9">
        <v>0</v>
      </c>
      <c r="G11830" s="9">
        <v>2</v>
      </c>
      <c r="H11830" s="9">
        <v>21</v>
      </c>
      <c r="I11830" s="9">
        <v>2.6666116714477539</v>
      </c>
      <c r="J11830" s="9">
        <v>2.3740615844726563</v>
      </c>
      <c r="K11830" s="9">
        <v>2.9848281294107437E-2</v>
      </c>
      <c r="L11830" s="9">
        <v>90.194755554199219</v>
      </c>
    </row>
    <row r="11831" spans="1:12" x14ac:dyDescent="0.25">
      <c r="A11831" s="5" t="str">
        <f t="shared" si="184"/>
        <v>1SublapSCEN60222</v>
      </c>
      <c r="B11831" s="9">
        <v>1</v>
      </c>
      <c r="C11831" t="s">
        <v>133</v>
      </c>
      <c r="D11831" t="s">
        <v>145</v>
      </c>
      <c r="E11831" s="9">
        <v>6</v>
      </c>
      <c r="F11831" s="9">
        <v>0</v>
      </c>
      <c r="G11831" s="9">
        <v>2</v>
      </c>
      <c r="H11831" s="9">
        <v>22</v>
      </c>
      <c r="I11831" s="9">
        <v>2.4834892749786377</v>
      </c>
      <c r="J11831" s="9">
        <v>3.0504739284515381</v>
      </c>
      <c r="K11831" s="9">
        <v>4.3143190443515778E-2</v>
      </c>
      <c r="L11831" s="9">
        <v>85.014602661132813</v>
      </c>
    </row>
    <row r="11832" spans="1:12" x14ac:dyDescent="0.25">
      <c r="A11832" s="5" t="str">
        <f t="shared" si="184"/>
        <v>1SublapSCEN60223</v>
      </c>
      <c r="B11832" s="9">
        <v>1</v>
      </c>
      <c r="C11832" t="s">
        <v>133</v>
      </c>
      <c r="D11832" t="s">
        <v>145</v>
      </c>
      <c r="E11832" s="9">
        <v>6</v>
      </c>
      <c r="F11832" s="9">
        <v>0</v>
      </c>
      <c r="G11832" s="9">
        <v>2</v>
      </c>
      <c r="H11832" s="9">
        <v>23</v>
      </c>
      <c r="I11832" s="9">
        <v>2.1522274017333984</v>
      </c>
      <c r="J11832" s="9">
        <v>2.347588062286377</v>
      </c>
      <c r="K11832" s="9">
        <v>3.7160959094762802E-2</v>
      </c>
      <c r="L11832" s="9">
        <v>81.213760375976563</v>
      </c>
    </row>
    <row r="11833" spans="1:12" x14ac:dyDescent="0.25">
      <c r="A11833" s="5" t="str">
        <f t="shared" si="184"/>
        <v>1SublapSCEN60224</v>
      </c>
      <c r="B11833" s="9">
        <v>1</v>
      </c>
      <c r="C11833" t="s">
        <v>133</v>
      </c>
      <c r="D11833" t="s">
        <v>145</v>
      </c>
      <c r="E11833" s="9">
        <v>6</v>
      </c>
      <c r="F11833" s="9">
        <v>0</v>
      </c>
      <c r="G11833" s="9">
        <v>2</v>
      </c>
      <c r="H11833" s="9">
        <v>24</v>
      </c>
      <c r="I11833" s="9">
        <v>1.7885904312133789</v>
      </c>
      <c r="J11833" s="9">
        <v>1.8784551620483398</v>
      </c>
      <c r="K11833" s="9">
        <v>2.3694679141044617E-2</v>
      </c>
      <c r="L11833" s="9">
        <v>78.641067504882813</v>
      </c>
    </row>
    <row r="11834" spans="1:12" x14ac:dyDescent="0.25">
      <c r="A11834" s="5" t="str">
        <f t="shared" si="184"/>
        <v>1SublapSCEN60101</v>
      </c>
      <c r="B11834" s="9">
        <v>1</v>
      </c>
      <c r="C11834" t="s">
        <v>133</v>
      </c>
      <c r="D11834" s="3" t="s">
        <v>145</v>
      </c>
      <c r="E11834" s="9">
        <v>6</v>
      </c>
      <c r="F11834" s="9">
        <v>0</v>
      </c>
      <c r="G11834" s="9">
        <v>10</v>
      </c>
      <c r="H11834" s="9">
        <v>1</v>
      </c>
      <c r="I11834" s="9">
        <v>1.6731665134429932</v>
      </c>
      <c r="J11834" s="9">
        <v>1.6731665134429932</v>
      </c>
      <c r="K11834" s="9">
        <v>0</v>
      </c>
      <c r="L11834" s="9">
        <v>78.950263977050781</v>
      </c>
    </row>
    <row r="11835" spans="1:12" x14ac:dyDescent="0.25">
      <c r="A11835" s="5" t="str">
        <f t="shared" si="184"/>
        <v>1SublapSCEN60102</v>
      </c>
      <c r="B11835" s="9">
        <v>1</v>
      </c>
      <c r="C11835" t="s">
        <v>133</v>
      </c>
      <c r="D11835" s="3" t="s">
        <v>145</v>
      </c>
      <c r="E11835" s="9">
        <v>6</v>
      </c>
      <c r="F11835" s="9">
        <v>0</v>
      </c>
      <c r="G11835" s="9">
        <v>10</v>
      </c>
      <c r="H11835" s="9">
        <v>2</v>
      </c>
      <c r="I11835" s="9">
        <v>1.4899208545684814</v>
      </c>
      <c r="J11835" s="9">
        <v>1.4899208545684814</v>
      </c>
      <c r="K11835" s="9">
        <v>0</v>
      </c>
      <c r="L11835" s="9">
        <v>78.266311645507813</v>
      </c>
    </row>
    <row r="11836" spans="1:12" x14ac:dyDescent="0.25">
      <c r="A11836" s="5" t="str">
        <f t="shared" si="184"/>
        <v>1SublapSCEN60103</v>
      </c>
      <c r="B11836" s="9">
        <v>1</v>
      </c>
      <c r="C11836" t="s">
        <v>133</v>
      </c>
      <c r="D11836" s="3" t="s">
        <v>145</v>
      </c>
      <c r="E11836" s="9">
        <v>6</v>
      </c>
      <c r="F11836" s="9">
        <v>0</v>
      </c>
      <c r="G11836" s="9">
        <v>10</v>
      </c>
      <c r="H11836" s="9">
        <v>3</v>
      </c>
      <c r="I11836" s="9">
        <v>1.298714280128479</v>
      </c>
      <c r="J11836" s="9">
        <v>1.298714280128479</v>
      </c>
      <c r="K11836" s="9">
        <v>0</v>
      </c>
      <c r="L11836" s="9">
        <v>76.830596923828125</v>
      </c>
    </row>
    <row r="11837" spans="1:12" x14ac:dyDescent="0.25">
      <c r="A11837" s="5" t="str">
        <f t="shared" si="184"/>
        <v>1SublapSCEN60104</v>
      </c>
      <c r="B11837" s="9">
        <v>1</v>
      </c>
      <c r="C11837" t="s">
        <v>133</v>
      </c>
      <c r="D11837" s="3" t="s">
        <v>145</v>
      </c>
      <c r="E11837" s="9">
        <v>6</v>
      </c>
      <c r="F11837" s="9">
        <v>0</v>
      </c>
      <c r="G11837" s="9">
        <v>10</v>
      </c>
      <c r="H11837" s="9">
        <v>4</v>
      </c>
      <c r="I11837" s="9">
        <v>1.1608933210372925</v>
      </c>
      <c r="J11837" s="9">
        <v>1.1608933210372925</v>
      </c>
      <c r="K11837" s="9">
        <v>0</v>
      </c>
      <c r="L11837" s="9">
        <v>75.254180908203125</v>
      </c>
    </row>
    <row r="11838" spans="1:12" x14ac:dyDescent="0.25">
      <c r="A11838" s="5" t="str">
        <f t="shared" si="184"/>
        <v>1SublapSCEN60105</v>
      </c>
      <c r="B11838" s="9">
        <v>1</v>
      </c>
      <c r="C11838" t="s">
        <v>133</v>
      </c>
      <c r="D11838" s="3" t="s">
        <v>145</v>
      </c>
      <c r="E11838" s="9">
        <v>6</v>
      </c>
      <c r="F11838" s="9">
        <v>0</v>
      </c>
      <c r="G11838" s="9">
        <v>10</v>
      </c>
      <c r="H11838" s="9">
        <v>5</v>
      </c>
      <c r="I11838" s="9">
        <v>1.049052357673645</v>
      </c>
      <c r="J11838" s="9">
        <v>1.049052357673645</v>
      </c>
      <c r="K11838" s="9">
        <v>0</v>
      </c>
      <c r="L11838" s="9">
        <v>73.325119018554688</v>
      </c>
    </row>
    <row r="11839" spans="1:12" x14ac:dyDescent="0.25">
      <c r="A11839" s="5" t="str">
        <f t="shared" si="184"/>
        <v>1SublapSCEN60106</v>
      </c>
      <c r="B11839" s="9">
        <v>1</v>
      </c>
      <c r="C11839" t="s">
        <v>133</v>
      </c>
      <c r="D11839" s="3" t="s">
        <v>145</v>
      </c>
      <c r="E11839" s="9">
        <v>6</v>
      </c>
      <c r="F11839" s="9">
        <v>0</v>
      </c>
      <c r="G11839" s="9">
        <v>10</v>
      </c>
      <c r="H11839" s="9">
        <v>6</v>
      </c>
      <c r="I11839" s="9">
        <v>1.0092264413833618</v>
      </c>
      <c r="J11839" s="9">
        <v>1.0092264413833618</v>
      </c>
      <c r="K11839" s="9">
        <v>0</v>
      </c>
      <c r="L11839" s="9">
        <v>72.232933044433594</v>
      </c>
    </row>
    <row r="11840" spans="1:12" x14ac:dyDescent="0.25">
      <c r="A11840" s="5" t="str">
        <f t="shared" si="184"/>
        <v>1SublapSCEN60107</v>
      </c>
      <c r="B11840" s="9">
        <v>1</v>
      </c>
      <c r="C11840" t="s">
        <v>133</v>
      </c>
      <c r="D11840" s="3" t="s">
        <v>145</v>
      </c>
      <c r="E11840" s="9">
        <v>6</v>
      </c>
      <c r="F11840" s="9">
        <v>0</v>
      </c>
      <c r="G11840" s="9">
        <v>10</v>
      </c>
      <c r="H11840" s="9">
        <v>7</v>
      </c>
      <c r="I11840" s="9">
        <v>0.94537645578384399</v>
      </c>
      <c r="J11840" s="9">
        <v>0.94537645578384399</v>
      </c>
      <c r="K11840" s="9">
        <v>0</v>
      </c>
      <c r="L11840" s="9">
        <v>70.789215087890625</v>
      </c>
    </row>
    <row r="11841" spans="1:12" x14ac:dyDescent="0.25">
      <c r="A11841" s="5" t="str">
        <f t="shared" si="184"/>
        <v>1SublapSCEN60108</v>
      </c>
      <c r="B11841" s="9">
        <v>1</v>
      </c>
      <c r="C11841" t="s">
        <v>133</v>
      </c>
      <c r="D11841" s="3" t="s">
        <v>145</v>
      </c>
      <c r="E11841" s="9">
        <v>6</v>
      </c>
      <c r="F11841" s="9">
        <v>0</v>
      </c>
      <c r="G11841" s="9">
        <v>10</v>
      </c>
      <c r="H11841" s="9">
        <v>8</v>
      </c>
      <c r="I11841" s="9">
        <v>0.89997225999832153</v>
      </c>
      <c r="J11841" s="9">
        <v>0.89997225999832153</v>
      </c>
      <c r="K11841" s="9">
        <v>0</v>
      </c>
      <c r="L11841" s="9">
        <v>71.25091552734375</v>
      </c>
    </row>
    <row r="11842" spans="1:12" x14ac:dyDescent="0.25">
      <c r="A11842" s="5" t="str">
        <f t="shared" si="184"/>
        <v>1SublapSCEN60109</v>
      </c>
      <c r="B11842" s="9">
        <v>1</v>
      </c>
      <c r="C11842" t="s">
        <v>133</v>
      </c>
      <c r="D11842" s="3" t="s">
        <v>145</v>
      </c>
      <c r="E11842" s="9">
        <v>6</v>
      </c>
      <c r="F11842" s="9">
        <v>0</v>
      </c>
      <c r="G11842" s="9">
        <v>10</v>
      </c>
      <c r="H11842" s="9">
        <v>9</v>
      </c>
      <c r="I11842" s="9">
        <v>0.84222471714019775</v>
      </c>
      <c r="J11842" s="9">
        <v>0.84222471714019775</v>
      </c>
      <c r="K11842" s="9">
        <v>0</v>
      </c>
      <c r="L11842" s="9">
        <v>76.382942199707031</v>
      </c>
    </row>
    <row r="11843" spans="1:12" x14ac:dyDescent="0.25">
      <c r="A11843" s="5" t="str">
        <f t="shared" ref="A11843:A11906" si="185">B11843&amp;C11843&amp;D11843&amp;E11843&amp;F11843&amp;G11843&amp;H11843</f>
        <v>1SublapSCEN601010</v>
      </c>
      <c r="B11843" s="9">
        <v>1</v>
      </c>
      <c r="C11843" t="s">
        <v>133</v>
      </c>
      <c r="D11843" s="3" t="s">
        <v>145</v>
      </c>
      <c r="E11843" s="9">
        <v>6</v>
      </c>
      <c r="F11843" s="9">
        <v>0</v>
      </c>
      <c r="G11843" s="9">
        <v>10</v>
      </c>
      <c r="H11843" s="9">
        <v>10</v>
      </c>
      <c r="I11843" s="9">
        <v>0.80387526750564575</v>
      </c>
      <c r="J11843" s="9">
        <v>0.80387526750564575</v>
      </c>
      <c r="K11843" s="9">
        <v>0</v>
      </c>
      <c r="L11843" s="9">
        <v>82.168190002441406</v>
      </c>
    </row>
    <row r="11844" spans="1:12" x14ac:dyDescent="0.25">
      <c r="A11844" s="5" t="str">
        <f t="shared" si="185"/>
        <v>1SublapSCEN601011</v>
      </c>
      <c r="B11844" s="9">
        <v>1</v>
      </c>
      <c r="C11844" t="s">
        <v>133</v>
      </c>
      <c r="D11844" s="3" t="s">
        <v>145</v>
      </c>
      <c r="E11844" s="9">
        <v>6</v>
      </c>
      <c r="F11844" s="9">
        <v>0</v>
      </c>
      <c r="G11844" s="9">
        <v>10</v>
      </c>
      <c r="H11844" s="9">
        <v>11</v>
      </c>
      <c r="I11844" s="9">
        <v>0.85991477966308594</v>
      </c>
      <c r="J11844" s="9">
        <v>0.85991477966308594</v>
      </c>
      <c r="K11844" s="9">
        <v>0</v>
      </c>
      <c r="L11844" s="9">
        <v>87.609153747558594</v>
      </c>
    </row>
    <row r="11845" spans="1:12" x14ac:dyDescent="0.25">
      <c r="A11845" s="5" t="str">
        <f t="shared" si="185"/>
        <v>1SublapSCEN601012</v>
      </c>
      <c r="B11845" s="9">
        <v>1</v>
      </c>
      <c r="C11845" t="s">
        <v>133</v>
      </c>
      <c r="D11845" s="3" t="s">
        <v>145</v>
      </c>
      <c r="E11845" s="9">
        <v>6</v>
      </c>
      <c r="F11845" s="9">
        <v>0</v>
      </c>
      <c r="G11845" s="9">
        <v>10</v>
      </c>
      <c r="H11845" s="9">
        <v>12</v>
      </c>
      <c r="I11845" s="9">
        <v>1.0511018037796021</v>
      </c>
      <c r="J11845" s="9">
        <v>1.0511018037796021</v>
      </c>
      <c r="K11845" s="9">
        <v>0</v>
      </c>
      <c r="L11845" s="9">
        <v>92.81317138671875</v>
      </c>
    </row>
    <row r="11846" spans="1:12" x14ac:dyDescent="0.25">
      <c r="A11846" s="5" t="str">
        <f t="shared" si="185"/>
        <v>1SublapSCEN601013</v>
      </c>
      <c r="B11846" s="9">
        <v>1</v>
      </c>
      <c r="C11846" t="s">
        <v>133</v>
      </c>
      <c r="D11846" s="3" t="s">
        <v>145</v>
      </c>
      <c r="E11846" s="9">
        <v>6</v>
      </c>
      <c r="F11846" s="9">
        <v>0</v>
      </c>
      <c r="G11846" s="9">
        <v>10</v>
      </c>
      <c r="H11846" s="9">
        <v>13</v>
      </c>
      <c r="I11846" s="9">
        <v>1.3730159997940063</v>
      </c>
      <c r="J11846" s="9">
        <v>1.3730159997940063</v>
      </c>
      <c r="K11846" s="9">
        <v>0</v>
      </c>
      <c r="L11846" s="9">
        <v>96.798347473144531</v>
      </c>
    </row>
    <row r="11847" spans="1:12" x14ac:dyDescent="0.25">
      <c r="A11847" s="5" t="str">
        <f t="shared" si="185"/>
        <v>1SublapSCEN601014</v>
      </c>
      <c r="B11847" s="9">
        <v>1</v>
      </c>
      <c r="C11847" t="s">
        <v>133</v>
      </c>
      <c r="D11847" s="3" t="s">
        <v>145</v>
      </c>
      <c r="E11847" s="9">
        <v>6</v>
      </c>
      <c r="F11847" s="9">
        <v>0</v>
      </c>
      <c r="G11847" s="9">
        <v>10</v>
      </c>
      <c r="H11847" s="9">
        <v>14</v>
      </c>
      <c r="I11847" s="9">
        <v>1.7528201341629028</v>
      </c>
      <c r="J11847" s="9">
        <v>1.7528201341629028</v>
      </c>
      <c r="K11847" s="9">
        <v>0</v>
      </c>
      <c r="L11847" s="9">
        <v>99.843948364257813</v>
      </c>
    </row>
    <row r="11848" spans="1:12" x14ac:dyDescent="0.25">
      <c r="A11848" s="5" t="str">
        <f t="shared" si="185"/>
        <v>1SublapSCEN601015</v>
      </c>
      <c r="B11848" s="9">
        <v>1</v>
      </c>
      <c r="C11848" t="s">
        <v>133</v>
      </c>
      <c r="D11848" s="3" t="s">
        <v>145</v>
      </c>
      <c r="E11848" s="9">
        <v>6</v>
      </c>
      <c r="F11848" s="9">
        <v>0</v>
      </c>
      <c r="G11848" s="9">
        <v>10</v>
      </c>
      <c r="H11848" s="9">
        <v>15</v>
      </c>
      <c r="I11848" s="9">
        <v>2.1755809783935547</v>
      </c>
      <c r="J11848" s="9">
        <v>2.1755809783935547</v>
      </c>
      <c r="K11848" s="9">
        <v>0</v>
      </c>
      <c r="L11848" s="9">
        <v>101.55854797363281</v>
      </c>
    </row>
    <row r="11849" spans="1:12" x14ac:dyDescent="0.25">
      <c r="A11849" s="5" t="str">
        <f t="shared" si="185"/>
        <v>1SublapSCEN601016</v>
      </c>
      <c r="B11849" s="9">
        <v>1</v>
      </c>
      <c r="C11849" t="s">
        <v>133</v>
      </c>
      <c r="D11849" s="3" t="s">
        <v>145</v>
      </c>
      <c r="E11849" s="9">
        <v>6</v>
      </c>
      <c r="F11849" s="9">
        <v>0</v>
      </c>
      <c r="G11849" s="9">
        <v>10</v>
      </c>
      <c r="H11849" s="9">
        <v>16</v>
      </c>
      <c r="I11849" s="9">
        <v>2.6344609260559082</v>
      </c>
      <c r="J11849" s="9">
        <v>2.6344609260559082</v>
      </c>
      <c r="K11849" s="9">
        <v>0</v>
      </c>
      <c r="L11849" s="9">
        <v>102.90420532226563</v>
      </c>
    </row>
    <row r="11850" spans="1:12" x14ac:dyDescent="0.25">
      <c r="A11850" s="5" t="str">
        <f t="shared" si="185"/>
        <v>1SublapSCEN601017</v>
      </c>
      <c r="B11850" s="9">
        <v>1</v>
      </c>
      <c r="C11850" t="s">
        <v>133</v>
      </c>
      <c r="D11850" s="3" t="s">
        <v>145</v>
      </c>
      <c r="E11850" s="9">
        <v>6</v>
      </c>
      <c r="F11850" s="9">
        <v>0</v>
      </c>
      <c r="G11850" s="9">
        <v>10</v>
      </c>
      <c r="H11850" s="9">
        <v>17</v>
      </c>
      <c r="I11850" s="9">
        <v>3.0274229049682617</v>
      </c>
      <c r="J11850" s="9">
        <v>1.643230676651001</v>
      </c>
      <c r="K11850" s="9">
        <v>3.7902466952800751E-2</v>
      </c>
      <c r="L11850" s="9">
        <v>102.83483123779297</v>
      </c>
    </row>
    <row r="11851" spans="1:12" x14ac:dyDescent="0.25">
      <c r="A11851" s="5" t="str">
        <f t="shared" si="185"/>
        <v>1SublapSCEN601018</v>
      </c>
      <c r="B11851" s="9">
        <v>1</v>
      </c>
      <c r="C11851" t="s">
        <v>133</v>
      </c>
      <c r="D11851" s="3" t="s">
        <v>145</v>
      </c>
      <c r="E11851" s="9">
        <v>6</v>
      </c>
      <c r="F11851" s="9">
        <v>0</v>
      </c>
      <c r="G11851" s="9">
        <v>10</v>
      </c>
      <c r="H11851" s="9">
        <v>18</v>
      </c>
      <c r="I11851" s="9">
        <v>3.4003994464874268</v>
      </c>
      <c r="J11851" s="9">
        <v>2.5374932289123535</v>
      </c>
      <c r="K11851" s="9">
        <v>5.8169763535261154E-2</v>
      </c>
      <c r="L11851" s="9">
        <v>102.04534149169922</v>
      </c>
    </row>
    <row r="11852" spans="1:12" x14ac:dyDescent="0.25">
      <c r="A11852" s="5" t="str">
        <f t="shared" si="185"/>
        <v>1SublapSCEN601019</v>
      </c>
      <c r="B11852" s="9">
        <v>1</v>
      </c>
      <c r="C11852" t="s">
        <v>133</v>
      </c>
      <c r="D11852" s="3" t="s">
        <v>145</v>
      </c>
      <c r="E11852" s="9">
        <v>6</v>
      </c>
      <c r="F11852" s="9">
        <v>0</v>
      </c>
      <c r="G11852" s="9">
        <v>10</v>
      </c>
      <c r="H11852" s="9">
        <v>19</v>
      </c>
      <c r="I11852" s="9">
        <v>3.5689129829406738</v>
      </c>
      <c r="J11852" s="9">
        <v>3.0227031707763672</v>
      </c>
      <c r="K11852" s="9">
        <v>3.822929784655571E-2</v>
      </c>
      <c r="L11852" s="9">
        <v>101.34244537353516</v>
      </c>
    </row>
    <row r="11853" spans="1:12" x14ac:dyDescent="0.25">
      <c r="A11853" s="5" t="str">
        <f t="shared" si="185"/>
        <v>1SublapSCEN601020</v>
      </c>
      <c r="B11853" s="9">
        <v>1</v>
      </c>
      <c r="C11853" t="s">
        <v>133</v>
      </c>
      <c r="D11853" s="3" t="s">
        <v>145</v>
      </c>
      <c r="E11853" s="9">
        <v>6</v>
      </c>
      <c r="F11853" s="9">
        <v>0</v>
      </c>
      <c r="G11853" s="9">
        <v>10</v>
      </c>
      <c r="H11853" s="9">
        <v>20</v>
      </c>
      <c r="I11853" s="9">
        <v>3.4657180309295654</v>
      </c>
      <c r="J11853" s="9">
        <v>3.0632309913635254</v>
      </c>
      <c r="K11853" s="9">
        <v>5.5743992328643799E-2</v>
      </c>
      <c r="L11853" s="9">
        <v>99.490097045898438</v>
      </c>
    </row>
    <row r="11854" spans="1:12" x14ac:dyDescent="0.25">
      <c r="A11854" s="5" t="str">
        <f t="shared" si="185"/>
        <v>1SublapSCEN601021</v>
      </c>
      <c r="B11854" s="9">
        <v>1</v>
      </c>
      <c r="C11854" t="s">
        <v>133</v>
      </c>
      <c r="D11854" s="3" t="s">
        <v>145</v>
      </c>
      <c r="E11854" s="9">
        <v>6</v>
      </c>
      <c r="F11854" s="9">
        <v>0</v>
      </c>
      <c r="G11854" s="9">
        <v>10</v>
      </c>
      <c r="H11854" s="9">
        <v>21</v>
      </c>
      <c r="I11854" s="9">
        <v>3.2955255508422852</v>
      </c>
      <c r="J11854" s="9">
        <v>2.9282102584838867</v>
      </c>
      <c r="K11854" s="9">
        <v>3.8447380065917969E-2</v>
      </c>
      <c r="L11854" s="9">
        <v>96.516265869140625</v>
      </c>
    </row>
    <row r="11855" spans="1:12" x14ac:dyDescent="0.25">
      <c r="A11855" s="5" t="str">
        <f t="shared" si="185"/>
        <v>1SublapSCEN601022</v>
      </c>
      <c r="B11855" s="9">
        <v>1</v>
      </c>
      <c r="C11855" t="s">
        <v>133</v>
      </c>
      <c r="D11855" s="3" t="s">
        <v>145</v>
      </c>
      <c r="E11855" s="9">
        <v>6</v>
      </c>
      <c r="F11855" s="9">
        <v>0</v>
      </c>
      <c r="G11855" s="9">
        <v>10</v>
      </c>
      <c r="H11855" s="9">
        <v>22</v>
      </c>
      <c r="I11855" s="9">
        <v>3.0804061889648438</v>
      </c>
      <c r="J11855" s="9">
        <v>3.6837527751922607</v>
      </c>
      <c r="K11855" s="9">
        <v>3.9256177842617035E-2</v>
      </c>
      <c r="L11855" s="9">
        <v>91.650184631347656</v>
      </c>
    </row>
    <row r="11856" spans="1:12" x14ac:dyDescent="0.25">
      <c r="A11856" s="5" t="str">
        <f t="shared" si="185"/>
        <v>1SublapSCEN601023</v>
      </c>
      <c r="B11856" s="9">
        <v>1</v>
      </c>
      <c r="C11856" t="s">
        <v>133</v>
      </c>
      <c r="D11856" s="3" t="s">
        <v>145</v>
      </c>
      <c r="E11856" s="9">
        <v>6</v>
      </c>
      <c r="F11856" s="9">
        <v>0</v>
      </c>
      <c r="G11856" s="9">
        <v>10</v>
      </c>
      <c r="H11856" s="9">
        <v>23</v>
      </c>
      <c r="I11856" s="9">
        <v>2.6702768802642822</v>
      </c>
      <c r="J11856" s="9">
        <v>2.9149060249328613</v>
      </c>
      <c r="K11856" s="9">
        <v>3.0539125204086304E-2</v>
      </c>
      <c r="L11856" s="9">
        <v>87.868049621582031</v>
      </c>
    </row>
    <row r="11857" spans="1:12" x14ac:dyDescent="0.25">
      <c r="A11857" s="5" t="str">
        <f t="shared" si="185"/>
        <v>1SublapSCEN601024</v>
      </c>
      <c r="B11857" s="9">
        <v>1</v>
      </c>
      <c r="C11857" t="s">
        <v>133</v>
      </c>
      <c r="D11857" s="3" t="s">
        <v>145</v>
      </c>
      <c r="E11857" s="9">
        <v>6</v>
      </c>
      <c r="F11857" s="9">
        <v>0</v>
      </c>
      <c r="G11857" s="9">
        <v>10</v>
      </c>
      <c r="H11857" s="9">
        <v>24</v>
      </c>
      <c r="I11857" s="9">
        <v>2.2145662307739258</v>
      </c>
      <c r="J11857" s="9">
        <v>2.3664131164550781</v>
      </c>
      <c r="K11857" s="9">
        <v>2.0244352519512177E-2</v>
      </c>
      <c r="L11857" s="9">
        <v>84.603042602539063</v>
      </c>
    </row>
    <row r="11858" spans="1:12" x14ac:dyDescent="0.25">
      <c r="A11858" s="5" t="str">
        <f t="shared" si="185"/>
        <v>1SublapSCEN6121</v>
      </c>
      <c r="B11858" s="9">
        <v>1</v>
      </c>
      <c r="C11858" t="s">
        <v>133</v>
      </c>
      <c r="D11858" t="s">
        <v>145</v>
      </c>
      <c r="E11858" s="9">
        <v>6</v>
      </c>
      <c r="F11858" s="9">
        <v>1</v>
      </c>
      <c r="G11858" s="9">
        <v>2</v>
      </c>
      <c r="H11858" s="9">
        <v>1</v>
      </c>
      <c r="I11858" s="9">
        <v>1.447015643119812</v>
      </c>
      <c r="J11858" s="9">
        <v>1.447015643119812</v>
      </c>
      <c r="K11858" s="9">
        <v>0</v>
      </c>
      <c r="L11858" s="9">
        <v>75.385353088378906</v>
      </c>
    </row>
    <row r="11859" spans="1:12" x14ac:dyDescent="0.25">
      <c r="A11859" s="5" t="str">
        <f t="shared" si="185"/>
        <v>1SublapSCEN6122</v>
      </c>
      <c r="B11859" s="9">
        <v>1</v>
      </c>
      <c r="C11859" t="s">
        <v>133</v>
      </c>
      <c r="D11859" t="s">
        <v>145</v>
      </c>
      <c r="E11859" s="9">
        <v>6</v>
      </c>
      <c r="F11859" s="9">
        <v>1</v>
      </c>
      <c r="G11859" s="9">
        <v>2</v>
      </c>
      <c r="H11859" s="9">
        <v>2</v>
      </c>
      <c r="I11859" s="9">
        <v>1.2061381340026855</v>
      </c>
      <c r="J11859" s="9">
        <v>1.2061381340026855</v>
      </c>
      <c r="K11859" s="9">
        <v>0</v>
      </c>
      <c r="L11859" s="9">
        <v>73.135322570800781</v>
      </c>
    </row>
    <row r="11860" spans="1:12" x14ac:dyDescent="0.25">
      <c r="A11860" s="5" t="str">
        <f t="shared" si="185"/>
        <v>1SublapSCEN6123</v>
      </c>
      <c r="B11860" s="9">
        <v>1</v>
      </c>
      <c r="C11860" t="s">
        <v>133</v>
      </c>
      <c r="D11860" t="s">
        <v>145</v>
      </c>
      <c r="E11860" s="9">
        <v>6</v>
      </c>
      <c r="F11860" s="9">
        <v>1</v>
      </c>
      <c r="G11860" s="9">
        <v>2</v>
      </c>
      <c r="H11860" s="9">
        <v>3</v>
      </c>
      <c r="I11860" s="9">
        <v>1.044137716293335</v>
      </c>
      <c r="J11860" s="9">
        <v>1.044137716293335</v>
      </c>
      <c r="K11860" s="9">
        <v>0</v>
      </c>
      <c r="L11860" s="9">
        <v>71.424835205078125</v>
      </c>
    </row>
    <row r="11861" spans="1:12" x14ac:dyDescent="0.25">
      <c r="A11861" s="5" t="str">
        <f t="shared" si="185"/>
        <v>1SublapSCEN6124</v>
      </c>
      <c r="B11861" s="9">
        <v>1</v>
      </c>
      <c r="C11861" t="s">
        <v>133</v>
      </c>
      <c r="D11861" t="s">
        <v>145</v>
      </c>
      <c r="E11861" s="9">
        <v>6</v>
      </c>
      <c r="F11861" s="9">
        <v>1</v>
      </c>
      <c r="G11861" s="9">
        <v>2</v>
      </c>
      <c r="H11861" s="9">
        <v>4</v>
      </c>
      <c r="I11861" s="9">
        <v>0.93898272514343262</v>
      </c>
      <c r="J11861" s="9">
        <v>0.93898272514343262</v>
      </c>
      <c r="K11861" s="9">
        <v>0</v>
      </c>
      <c r="L11861" s="9">
        <v>69.504714965820313</v>
      </c>
    </row>
    <row r="11862" spans="1:12" x14ac:dyDescent="0.25">
      <c r="A11862" s="5" t="str">
        <f t="shared" si="185"/>
        <v>1SublapSCEN6125</v>
      </c>
      <c r="B11862" s="9">
        <v>1</v>
      </c>
      <c r="C11862" t="s">
        <v>133</v>
      </c>
      <c r="D11862" t="s">
        <v>145</v>
      </c>
      <c r="E11862" s="9">
        <v>6</v>
      </c>
      <c r="F11862" s="9">
        <v>1</v>
      </c>
      <c r="G11862" s="9">
        <v>2</v>
      </c>
      <c r="H11862" s="9">
        <v>5</v>
      </c>
      <c r="I11862" s="9">
        <v>0.88403445482254028</v>
      </c>
      <c r="J11862" s="9">
        <v>0.88403445482254028</v>
      </c>
      <c r="K11862" s="9">
        <v>0</v>
      </c>
      <c r="L11862" s="9">
        <v>68.641517639160156</v>
      </c>
    </row>
    <row r="11863" spans="1:12" x14ac:dyDescent="0.25">
      <c r="A11863" s="5" t="str">
        <f t="shared" si="185"/>
        <v>1SublapSCEN6126</v>
      </c>
      <c r="B11863" s="9">
        <v>1</v>
      </c>
      <c r="C11863" t="s">
        <v>133</v>
      </c>
      <c r="D11863" t="s">
        <v>145</v>
      </c>
      <c r="E11863" s="9">
        <v>6</v>
      </c>
      <c r="F11863" s="9">
        <v>1</v>
      </c>
      <c r="G11863" s="9">
        <v>2</v>
      </c>
      <c r="H11863" s="9">
        <v>6</v>
      </c>
      <c r="I11863" s="9">
        <v>0.84920507669448853</v>
      </c>
      <c r="J11863" s="9">
        <v>0.84920507669448853</v>
      </c>
      <c r="K11863" s="9">
        <v>0</v>
      </c>
      <c r="L11863" s="9">
        <v>67.168777465820313</v>
      </c>
    </row>
    <row r="11864" spans="1:12" x14ac:dyDescent="0.25">
      <c r="A11864" s="5" t="str">
        <f t="shared" si="185"/>
        <v>1SublapSCEN6127</v>
      </c>
      <c r="B11864" s="9">
        <v>1</v>
      </c>
      <c r="C11864" t="s">
        <v>133</v>
      </c>
      <c r="D11864" t="s">
        <v>145</v>
      </c>
      <c r="E11864" s="9">
        <v>6</v>
      </c>
      <c r="F11864" s="9">
        <v>1</v>
      </c>
      <c r="G11864" s="9">
        <v>2</v>
      </c>
      <c r="H11864" s="9">
        <v>7</v>
      </c>
      <c r="I11864" s="9">
        <v>0.81879925727844238</v>
      </c>
      <c r="J11864" s="9">
        <v>0.81879925727844238</v>
      </c>
      <c r="K11864" s="9">
        <v>0</v>
      </c>
      <c r="L11864" s="9">
        <v>65.931961059570313</v>
      </c>
    </row>
    <row r="11865" spans="1:12" x14ac:dyDescent="0.25">
      <c r="A11865" s="5" t="str">
        <f t="shared" si="185"/>
        <v>1SublapSCEN6128</v>
      </c>
      <c r="B11865" s="9">
        <v>1</v>
      </c>
      <c r="C11865" t="s">
        <v>133</v>
      </c>
      <c r="D11865" t="s">
        <v>145</v>
      </c>
      <c r="E11865" s="9">
        <v>6</v>
      </c>
      <c r="F11865" s="9">
        <v>1</v>
      </c>
      <c r="G11865" s="9">
        <v>2</v>
      </c>
      <c r="H11865" s="9">
        <v>8</v>
      </c>
      <c r="I11865" s="9">
        <v>0.76100242137908936</v>
      </c>
      <c r="J11865" s="9">
        <v>0.76100242137908936</v>
      </c>
      <c r="K11865" s="9">
        <v>0</v>
      </c>
      <c r="L11865" s="9">
        <v>66.681098937988281</v>
      </c>
    </row>
    <row r="11866" spans="1:12" x14ac:dyDescent="0.25">
      <c r="A11866" s="5" t="str">
        <f t="shared" si="185"/>
        <v>1SublapSCEN6129</v>
      </c>
      <c r="B11866" s="9">
        <v>1</v>
      </c>
      <c r="C11866" t="s">
        <v>133</v>
      </c>
      <c r="D11866" t="s">
        <v>145</v>
      </c>
      <c r="E11866" s="9">
        <v>6</v>
      </c>
      <c r="F11866" s="9">
        <v>1</v>
      </c>
      <c r="G11866" s="9">
        <v>2</v>
      </c>
      <c r="H11866" s="9">
        <v>9</v>
      </c>
      <c r="I11866" s="9">
        <v>0.63023006916046143</v>
      </c>
      <c r="J11866" s="9">
        <v>0.63023006916046143</v>
      </c>
      <c r="K11866" s="9">
        <v>0</v>
      </c>
      <c r="L11866" s="9">
        <v>71.008468627929688</v>
      </c>
    </row>
    <row r="11867" spans="1:12" x14ac:dyDescent="0.25">
      <c r="A11867" s="5" t="str">
        <f t="shared" si="185"/>
        <v>1SublapSCEN61210</v>
      </c>
      <c r="B11867" s="9">
        <v>1</v>
      </c>
      <c r="C11867" t="s">
        <v>133</v>
      </c>
      <c r="D11867" t="s">
        <v>145</v>
      </c>
      <c r="E11867" s="9">
        <v>6</v>
      </c>
      <c r="F11867" s="9">
        <v>1</v>
      </c>
      <c r="G11867" s="9">
        <v>2</v>
      </c>
      <c r="H11867" s="9">
        <v>10</v>
      </c>
      <c r="I11867" s="9">
        <v>0.54820162057876587</v>
      </c>
      <c r="J11867" s="9">
        <v>0.54820162057876587</v>
      </c>
      <c r="K11867" s="9">
        <v>0</v>
      </c>
      <c r="L11867" s="9">
        <v>76.450958251953125</v>
      </c>
    </row>
    <row r="11868" spans="1:12" x14ac:dyDescent="0.25">
      <c r="A11868" s="5" t="str">
        <f t="shared" si="185"/>
        <v>1SublapSCEN61211</v>
      </c>
      <c r="B11868" s="9">
        <v>1</v>
      </c>
      <c r="C11868" t="s">
        <v>133</v>
      </c>
      <c r="D11868" t="s">
        <v>145</v>
      </c>
      <c r="E11868" s="9">
        <v>6</v>
      </c>
      <c r="F11868" s="9">
        <v>1</v>
      </c>
      <c r="G11868" s="9">
        <v>2</v>
      </c>
      <c r="H11868" s="9">
        <v>11</v>
      </c>
      <c r="I11868" s="9">
        <v>0.46904119849205017</v>
      </c>
      <c r="J11868" s="9">
        <v>0.46904119849205017</v>
      </c>
      <c r="K11868" s="9">
        <v>0</v>
      </c>
      <c r="L11868" s="9">
        <v>81.936470031738281</v>
      </c>
    </row>
    <row r="11869" spans="1:12" x14ac:dyDescent="0.25">
      <c r="A11869" s="5" t="str">
        <f t="shared" si="185"/>
        <v>1SublapSCEN61212</v>
      </c>
      <c r="B11869" s="9">
        <v>1</v>
      </c>
      <c r="C11869" t="s">
        <v>133</v>
      </c>
      <c r="D11869" t="s">
        <v>145</v>
      </c>
      <c r="E11869" s="9">
        <v>6</v>
      </c>
      <c r="F11869" s="9">
        <v>1</v>
      </c>
      <c r="G11869" s="9">
        <v>2</v>
      </c>
      <c r="H11869" s="9">
        <v>12</v>
      </c>
      <c r="I11869" s="9">
        <v>0.52864444255828857</v>
      </c>
      <c r="J11869" s="9">
        <v>0.52864444255828857</v>
      </c>
      <c r="K11869" s="9">
        <v>0</v>
      </c>
      <c r="L11869" s="9">
        <v>86.580940246582031</v>
      </c>
    </row>
    <row r="11870" spans="1:12" x14ac:dyDescent="0.25">
      <c r="A11870" s="5" t="str">
        <f t="shared" si="185"/>
        <v>1SublapSCEN61213</v>
      </c>
      <c r="B11870" s="9">
        <v>1</v>
      </c>
      <c r="C11870" t="s">
        <v>133</v>
      </c>
      <c r="D11870" t="s">
        <v>145</v>
      </c>
      <c r="E11870" s="9">
        <v>6</v>
      </c>
      <c r="F11870" s="9">
        <v>1</v>
      </c>
      <c r="G11870" s="9">
        <v>2</v>
      </c>
      <c r="H11870" s="9">
        <v>13</v>
      </c>
      <c r="I11870" s="9">
        <v>0.72978740930557251</v>
      </c>
      <c r="J11870" s="9">
        <v>0.72978740930557251</v>
      </c>
      <c r="K11870" s="9">
        <v>0</v>
      </c>
      <c r="L11870" s="9">
        <v>89.342018127441406</v>
      </c>
    </row>
    <row r="11871" spans="1:12" x14ac:dyDescent="0.25">
      <c r="A11871" s="5" t="str">
        <f t="shared" si="185"/>
        <v>1SublapSCEN61214</v>
      </c>
      <c r="B11871" s="9">
        <v>1</v>
      </c>
      <c r="C11871" t="s">
        <v>133</v>
      </c>
      <c r="D11871" t="s">
        <v>145</v>
      </c>
      <c r="E11871" s="9">
        <v>6</v>
      </c>
      <c r="F11871" s="9">
        <v>1</v>
      </c>
      <c r="G11871" s="9">
        <v>2</v>
      </c>
      <c r="H11871" s="9">
        <v>14</v>
      </c>
      <c r="I11871" s="9">
        <v>0.99939006567001343</v>
      </c>
      <c r="J11871" s="9">
        <v>0.99939006567001343</v>
      </c>
      <c r="K11871" s="9">
        <v>0</v>
      </c>
      <c r="L11871" s="9">
        <v>91.592544555664063</v>
      </c>
    </row>
    <row r="11872" spans="1:12" x14ac:dyDescent="0.25">
      <c r="A11872" s="5" t="str">
        <f t="shared" si="185"/>
        <v>1SublapSCEN61215</v>
      </c>
      <c r="B11872" s="9">
        <v>1</v>
      </c>
      <c r="C11872" t="s">
        <v>133</v>
      </c>
      <c r="D11872" t="s">
        <v>145</v>
      </c>
      <c r="E11872" s="9">
        <v>6</v>
      </c>
      <c r="F11872" s="9">
        <v>1</v>
      </c>
      <c r="G11872" s="9">
        <v>2</v>
      </c>
      <c r="H11872" s="9">
        <v>15</v>
      </c>
      <c r="I11872" s="9">
        <v>1.3323280811309814</v>
      </c>
      <c r="J11872" s="9">
        <v>1.3323280811309814</v>
      </c>
      <c r="K11872" s="9">
        <v>0</v>
      </c>
      <c r="L11872" s="9">
        <v>92.738609313964844</v>
      </c>
    </row>
    <row r="11873" spans="1:12" x14ac:dyDescent="0.25">
      <c r="A11873" s="5" t="str">
        <f t="shared" si="185"/>
        <v>1SublapSCEN61216</v>
      </c>
      <c r="B11873" s="9">
        <v>1</v>
      </c>
      <c r="C11873" t="s">
        <v>133</v>
      </c>
      <c r="D11873" t="s">
        <v>145</v>
      </c>
      <c r="E11873" s="9">
        <v>6</v>
      </c>
      <c r="F11873" s="9">
        <v>1</v>
      </c>
      <c r="G11873" s="9">
        <v>2</v>
      </c>
      <c r="H11873" s="9">
        <v>16</v>
      </c>
      <c r="I11873" s="9">
        <v>1.7337861061096191</v>
      </c>
      <c r="J11873" s="9">
        <v>1.7337861061096191</v>
      </c>
      <c r="K11873" s="9">
        <v>0</v>
      </c>
      <c r="L11873" s="9">
        <v>93.613662719726563</v>
      </c>
    </row>
    <row r="11874" spans="1:12" x14ac:dyDescent="0.25">
      <c r="A11874" s="5" t="str">
        <f t="shared" si="185"/>
        <v>1SublapSCEN61217</v>
      </c>
      <c r="B11874" s="9">
        <v>1</v>
      </c>
      <c r="C11874" t="s">
        <v>133</v>
      </c>
      <c r="D11874" t="s">
        <v>145</v>
      </c>
      <c r="E11874" s="9">
        <v>6</v>
      </c>
      <c r="F11874" s="9">
        <v>1</v>
      </c>
      <c r="G11874" s="9">
        <v>2</v>
      </c>
      <c r="H11874" s="9">
        <v>17</v>
      </c>
      <c r="I11874" s="9">
        <v>2.124457836151123</v>
      </c>
      <c r="J11874" s="9">
        <v>0.93927454948425293</v>
      </c>
      <c r="K11874" s="9">
        <v>3.1484048813581467E-2</v>
      </c>
      <c r="L11874" s="9">
        <v>93.838638305664063</v>
      </c>
    </row>
    <row r="11875" spans="1:12" x14ac:dyDescent="0.25">
      <c r="A11875" s="5" t="str">
        <f t="shared" si="185"/>
        <v>1SublapSCEN61218</v>
      </c>
      <c r="B11875" s="9">
        <v>1</v>
      </c>
      <c r="C11875" t="s">
        <v>133</v>
      </c>
      <c r="D11875" t="s">
        <v>145</v>
      </c>
      <c r="E11875" s="9">
        <v>6</v>
      </c>
      <c r="F11875" s="9">
        <v>1</v>
      </c>
      <c r="G11875" s="9">
        <v>2</v>
      </c>
      <c r="H11875" s="9">
        <v>18</v>
      </c>
      <c r="I11875" s="9">
        <v>2.5064511299133301</v>
      </c>
      <c r="J11875" s="9">
        <v>1.8435871601104736</v>
      </c>
      <c r="K11875" s="9">
        <v>5.4281581193208694E-2</v>
      </c>
      <c r="L11875" s="9">
        <v>93.67730712890625</v>
      </c>
    </row>
    <row r="11876" spans="1:12" x14ac:dyDescent="0.25">
      <c r="A11876" s="5" t="str">
        <f t="shared" si="185"/>
        <v>1SublapSCEN61219</v>
      </c>
      <c r="B11876" s="9">
        <v>1</v>
      </c>
      <c r="C11876" t="s">
        <v>133</v>
      </c>
      <c r="D11876" t="s">
        <v>145</v>
      </c>
      <c r="E11876" s="9">
        <v>6</v>
      </c>
      <c r="F11876" s="9">
        <v>1</v>
      </c>
      <c r="G11876" s="9">
        <v>2</v>
      </c>
      <c r="H11876" s="9">
        <v>19</v>
      </c>
      <c r="I11876" s="9">
        <v>2.7020454406738281</v>
      </c>
      <c r="J11876" s="9">
        <v>2.3081314563751221</v>
      </c>
      <c r="K11876" s="9">
        <v>4.3801367282867432E-2</v>
      </c>
      <c r="L11876" s="9">
        <v>93.382255554199219</v>
      </c>
    </row>
    <row r="11877" spans="1:12" x14ac:dyDescent="0.25">
      <c r="A11877" s="5" t="str">
        <f t="shared" si="185"/>
        <v>1SublapSCEN61220</v>
      </c>
      <c r="B11877" s="9">
        <v>1</v>
      </c>
      <c r="C11877" t="s">
        <v>133</v>
      </c>
      <c r="D11877" t="s">
        <v>145</v>
      </c>
      <c r="E11877" s="9">
        <v>6</v>
      </c>
      <c r="F11877" s="9">
        <v>1</v>
      </c>
      <c r="G11877" s="9">
        <v>2</v>
      </c>
      <c r="H11877" s="9">
        <v>20</v>
      </c>
      <c r="I11877" s="9">
        <v>2.6637198925018311</v>
      </c>
      <c r="J11877" s="9">
        <v>2.3558897972106934</v>
      </c>
      <c r="K11877" s="9">
        <v>2.6323292404413223E-2</v>
      </c>
      <c r="L11877" s="9">
        <v>91.486717224121094</v>
      </c>
    </row>
    <row r="11878" spans="1:12" x14ac:dyDescent="0.25">
      <c r="A11878" s="5" t="str">
        <f t="shared" si="185"/>
        <v>1SublapSCEN61221</v>
      </c>
      <c r="B11878" s="9">
        <v>1</v>
      </c>
      <c r="C11878" t="s">
        <v>133</v>
      </c>
      <c r="D11878" t="s">
        <v>145</v>
      </c>
      <c r="E11878" s="9">
        <v>6</v>
      </c>
      <c r="F11878" s="9">
        <v>1</v>
      </c>
      <c r="G11878" s="9">
        <v>2</v>
      </c>
      <c r="H11878" s="9">
        <v>21</v>
      </c>
      <c r="I11878" s="9">
        <v>2.5454356670379639</v>
      </c>
      <c r="J11878" s="9">
        <v>2.2884454727172852</v>
      </c>
      <c r="K11878" s="9">
        <v>4.4545065611600876E-2</v>
      </c>
      <c r="L11878" s="9">
        <v>87.188125610351563</v>
      </c>
    </row>
    <row r="11879" spans="1:12" x14ac:dyDescent="0.25">
      <c r="A11879" s="5" t="str">
        <f t="shared" si="185"/>
        <v>1SublapSCEN61222</v>
      </c>
      <c r="B11879" s="9">
        <v>1</v>
      </c>
      <c r="C11879" t="s">
        <v>133</v>
      </c>
      <c r="D11879" t="s">
        <v>145</v>
      </c>
      <c r="E11879" s="9">
        <v>6</v>
      </c>
      <c r="F11879" s="9">
        <v>1</v>
      </c>
      <c r="G11879" s="9">
        <v>2</v>
      </c>
      <c r="H11879" s="9">
        <v>22</v>
      </c>
      <c r="I11879" s="9">
        <v>2.3401992321014404</v>
      </c>
      <c r="J11879" s="9">
        <v>2.8869905471801758</v>
      </c>
      <c r="K11879" s="9">
        <v>7.5577050447463989E-2</v>
      </c>
      <c r="L11879" s="9">
        <v>81.329582214355469</v>
      </c>
    </row>
    <row r="11880" spans="1:12" x14ac:dyDescent="0.25">
      <c r="A11880" s="5" t="str">
        <f t="shared" si="185"/>
        <v>1SublapSCEN61223</v>
      </c>
      <c r="B11880" s="9">
        <v>1</v>
      </c>
      <c r="C11880" t="s">
        <v>133</v>
      </c>
      <c r="D11880" t="s">
        <v>145</v>
      </c>
      <c r="E11880" s="9">
        <v>6</v>
      </c>
      <c r="F11880" s="9">
        <v>1</v>
      </c>
      <c r="G11880" s="9">
        <v>2</v>
      </c>
      <c r="H11880" s="9">
        <v>23</v>
      </c>
      <c r="I11880" s="9">
        <v>2.0196759700775146</v>
      </c>
      <c r="J11880" s="9">
        <v>2.1847429275512695</v>
      </c>
      <c r="K11880" s="9">
        <v>6.4432919025421143E-2</v>
      </c>
      <c r="L11880" s="9">
        <v>77.122238159179688</v>
      </c>
    </row>
    <row r="11881" spans="1:12" x14ac:dyDescent="0.25">
      <c r="A11881" s="5" t="str">
        <f t="shared" si="185"/>
        <v>1SublapSCEN61224</v>
      </c>
      <c r="B11881" s="9">
        <v>1</v>
      </c>
      <c r="C11881" t="s">
        <v>133</v>
      </c>
      <c r="D11881" t="s">
        <v>145</v>
      </c>
      <c r="E11881" s="9">
        <v>6</v>
      </c>
      <c r="F11881" s="9">
        <v>1</v>
      </c>
      <c r="G11881" s="9">
        <v>2</v>
      </c>
      <c r="H11881" s="9">
        <v>24</v>
      </c>
      <c r="I11881" s="9">
        <v>1.6775258779525757</v>
      </c>
      <c r="J11881" s="9">
        <v>1.7254036664962769</v>
      </c>
      <c r="K11881" s="9">
        <v>4.0979254990816116E-2</v>
      </c>
      <c r="L11881" s="9">
        <v>74.6024169921875</v>
      </c>
    </row>
    <row r="11882" spans="1:12" x14ac:dyDescent="0.25">
      <c r="A11882" s="5" t="str">
        <f t="shared" si="185"/>
        <v>1SublapSCEN61101</v>
      </c>
      <c r="B11882" s="9">
        <v>1</v>
      </c>
      <c r="C11882" t="s">
        <v>133</v>
      </c>
      <c r="D11882" t="s">
        <v>145</v>
      </c>
      <c r="E11882" s="9">
        <v>6</v>
      </c>
      <c r="F11882" s="9">
        <v>1</v>
      </c>
      <c r="G11882" s="9">
        <v>10</v>
      </c>
      <c r="H11882" s="9">
        <v>1</v>
      </c>
      <c r="I11882" s="9">
        <v>1.7761621475219727</v>
      </c>
      <c r="J11882" s="9">
        <v>1.7761621475219727</v>
      </c>
      <c r="K11882" s="9">
        <v>0</v>
      </c>
      <c r="L11882" s="9">
        <v>80.860824584960938</v>
      </c>
    </row>
    <row r="11883" spans="1:12" x14ac:dyDescent="0.25">
      <c r="A11883" s="5" t="str">
        <f t="shared" si="185"/>
        <v>1SublapSCEN61102</v>
      </c>
      <c r="B11883" s="9">
        <v>1</v>
      </c>
      <c r="C11883" t="s">
        <v>133</v>
      </c>
      <c r="D11883" t="s">
        <v>145</v>
      </c>
      <c r="E11883" s="9">
        <v>6</v>
      </c>
      <c r="F11883" s="9">
        <v>1</v>
      </c>
      <c r="G11883" s="9">
        <v>10</v>
      </c>
      <c r="H11883" s="9">
        <v>2</v>
      </c>
      <c r="I11883" s="9">
        <v>1.5403729677200317</v>
      </c>
      <c r="J11883" s="9">
        <v>1.5403729677200317</v>
      </c>
      <c r="K11883" s="9">
        <v>0</v>
      </c>
      <c r="L11883" s="9">
        <v>79.465667724609375</v>
      </c>
    </row>
    <row r="11884" spans="1:12" x14ac:dyDescent="0.25">
      <c r="A11884" s="5" t="str">
        <f t="shared" si="185"/>
        <v>1SublapSCEN61103</v>
      </c>
      <c r="B11884" s="9">
        <v>1</v>
      </c>
      <c r="C11884" t="s">
        <v>133</v>
      </c>
      <c r="D11884" t="s">
        <v>145</v>
      </c>
      <c r="E11884" s="9">
        <v>6</v>
      </c>
      <c r="F11884" s="9">
        <v>1</v>
      </c>
      <c r="G11884" s="9">
        <v>10</v>
      </c>
      <c r="H11884" s="9">
        <v>3</v>
      </c>
      <c r="I11884" s="9">
        <v>1.3154580593109131</v>
      </c>
      <c r="J11884" s="9">
        <v>1.3154580593109131</v>
      </c>
      <c r="K11884" s="9">
        <v>0</v>
      </c>
      <c r="L11884" s="9">
        <v>77.252700805664063</v>
      </c>
    </row>
    <row r="11885" spans="1:12" x14ac:dyDescent="0.25">
      <c r="A11885" s="5" t="str">
        <f t="shared" si="185"/>
        <v>1SublapSCEN61104</v>
      </c>
      <c r="B11885" s="9">
        <v>1</v>
      </c>
      <c r="C11885" t="s">
        <v>133</v>
      </c>
      <c r="D11885" t="s">
        <v>145</v>
      </c>
      <c r="E11885" s="9">
        <v>6</v>
      </c>
      <c r="F11885" s="9">
        <v>1</v>
      </c>
      <c r="G11885" s="9">
        <v>10</v>
      </c>
      <c r="H11885" s="9">
        <v>4</v>
      </c>
      <c r="I11885" s="9">
        <v>1.1795651912689209</v>
      </c>
      <c r="J11885" s="9">
        <v>1.1795651912689209</v>
      </c>
      <c r="K11885" s="9">
        <v>0</v>
      </c>
      <c r="L11885" s="9">
        <v>75.84503173828125</v>
      </c>
    </row>
    <row r="11886" spans="1:12" x14ac:dyDescent="0.25">
      <c r="A11886" s="5" t="str">
        <f t="shared" si="185"/>
        <v>1SublapSCEN61105</v>
      </c>
      <c r="B11886" s="9">
        <v>1</v>
      </c>
      <c r="C11886" t="s">
        <v>133</v>
      </c>
      <c r="D11886" t="s">
        <v>145</v>
      </c>
      <c r="E11886" s="9">
        <v>6</v>
      </c>
      <c r="F11886" s="9">
        <v>1</v>
      </c>
      <c r="G11886" s="9">
        <v>10</v>
      </c>
      <c r="H11886" s="9">
        <v>5</v>
      </c>
      <c r="I11886" s="9">
        <v>1.0648143291473389</v>
      </c>
      <c r="J11886" s="9">
        <v>1.0648143291473389</v>
      </c>
      <c r="K11886" s="9">
        <v>0</v>
      </c>
      <c r="L11886" s="9">
        <v>73.931304931640625</v>
      </c>
    </row>
    <row r="11887" spans="1:12" x14ac:dyDescent="0.25">
      <c r="A11887" s="5" t="str">
        <f t="shared" si="185"/>
        <v>1SublapSCEN61106</v>
      </c>
      <c r="B11887" s="9">
        <v>1</v>
      </c>
      <c r="C11887" t="s">
        <v>133</v>
      </c>
      <c r="D11887" t="s">
        <v>145</v>
      </c>
      <c r="E11887" s="9">
        <v>6</v>
      </c>
      <c r="F11887" s="9">
        <v>1</v>
      </c>
      <c r="G11887" s="9">
        <v>10</v>
      </c>
      <c r="H11887" s="9">
        <v>6</v>
      </c>
      <c r="I11887" s="9">
        <v>1.0145492553710938</v>
      </c>
      <c r="J11887" s="9">
        <v>1.0145492553710938</v>
      </c>
      <c r="K11887" s="9">
        <v>0</v>
      </c>
      <c r="L11887" s="9">
        <v>72.469459533691406</v>
      </c>
    </row>
    <row r="11888" spans="1:12" x14ac:dyDescent="0.25">
      <c r="A11888" s="5" t="str">
        <f t="shared" si="185"/>
        <v>1SublapSCEN61107</v>
      </c>
      <c r="B11888" s="9">
        <v>1</v>
      </c>
      <c r="C11888" t="s">
        <v>133</v>
      </c>
      <c r="D11888" t="s">
        <v>145</v>
      </c>
      <c r="E11888" s="9">
        <v>6</v>
      </c>
      <c r="F11888" s="9">
        <v>1</v>
      </c>
      <c r="G11888" s="9">
        <v>10</v>
      </c>
      <c r="H11888" s="9">
        <v>7</v>
      </c>
      <c r="I11888" s="9">
        <v>0.95325624942779541</v>
      </c>
      <c r="J11888" s="9">
        <v>0.95325624942779541</v>
      </c>
      <c r="K11888" s="9">
        <v>0</v>
      </c>
      <c r="L11888" s="9">
        <v>71.118240356445313</v>
      </c>
    </row>
    <row r="11889" spans="1:12" x14ac:dyDescent="0.25">
      <c r="A11889" s="5" t="str">
        <f t="shared" si="185"/>
        <v>1SublapSCEN61108</v>
      </c>
      <c r="B11889" s="9">
        <v>1</v>
      </c>
      <c r="C11889" t="s">
        <v>133</v>
      </c>
      <c r="D11889" t="s">
        <v>145</v>
      </c>
      <c r="E11889" s="9">
        <v>6</v>
      </c>
      <c r="F11889" s="9">
        <v>1</v>
      </c>
      <c r="G11889" s="9">
        <v>10</v>
      </c>
      <c r="H11889" s="9">
        <v>8</v>
      </c>
      <c r="I11889" s="9">
        <v>0.9166949987411499</v>
      </c>
      <c r="J11889" s="9">
        <v>0.9166949987411499</v>
      </c>
      <c r="K11889" s="9">
        <v>0</v>
      </c>
      <c r="L11889" s="9">
        <v>71.895263671875</v>
      </c>
    </row>
    <row r="11890" spans="1:12" x14ac:dyDescent="0.25">
      <c r="A11890" s="5" t="str">
        <f t="shared" si="185"/>
        <v>1SublapSCEN61109</v>
      </c>
      <c r="B11890" s="9">
        <v>1</v>
      </c>
      <c r="C11890" t="s">
        <v>133</v>
      </c>
      <c r="D11890" t="s">
        <v>145</v>
      </c>
      <c r="E11890" s="9">
        <v>6</v>
      </c>
      <c r="F11890" s="9">
        <v>1</v>
      </c>
      <c r="G11890" s="9">
        <v>10</v>
      </c>
      <c r="H11890" s="9">
        <v>9</v>
      </c>
      <c r="I11890" s="9">
        <v>0.85859829187393188</v>
      </c>
      <c r="J11890" s="9">
        <v>0.85859829187393188</v>
      </c>
      <c r="K11890" s="9">
        <v>0</v>
      </c>
      <c r="L11890" s="9">
        <v>77.020736694335938</v>
      </c>
    </row>
    <row r="11891" spans="1:12" x14ac:dyDescent="0.25">
      <c r="A11891" s="5" t="str">
        <f t="shared" si="185"/>
        <v>1SublapSCEN611010</v>
      </c>
      <c r="B11891" s="9">
        <v>1</v>
      </c>
      <c r="C11891" t="s">
        <v>133</v>
      </c>
      <c r="D11891" t="s">
        <v>145</v>
      </c>
      <c r="E11891" s="9">
        <v>6</v>
      </c>
      <c r="F11891" s="9">
        <v>1</v>
      </c>
      <c r="G11891" s="9">
        <v>10</v>
      </c>
      <c r="H11891" s="9">
        <v>10</v>
      </c>
      <c r="I11891" s="9">
        <v>0.80711394548416138</v>
      </c>
      <c r="J11891" s="9">
        <v>0.80711394548416138</v>
      </c>
      <c r="K11891" s="9">
        <v>0</v>
      </c>
      <c r="L11891" s="9">
        <v>82.391822814941406</v>
      </c>
    </row>
    <row r="11892" spans="1:12" x14ac:dyDescent="0.25">
      <c r="A11892" s="5" t="str">
        <f t="shared" si="185"/>
        <v>1SublapSCEN611011</v>
      </c>
      <c r="B11892" s="9">
        <v>1</v>
      </c>
      <c r="C11892" t="s">
        <v>133</v>
      </c>
      <c r="D11892" t="s">
        <v>145</v>
      </c>
      <c r="E11892" s="9">
        <v>6</v>
      </c>
      <c r="F11892" s="9">
        <v>1</v>
      </c>
      <c r="G11892" s="9">
        <v>10</v>
      </c>
      <c r="H11892" s="9">
        <v>11</v>
      </c>
      <c r="I11892" s="9">
        <v>0.85695099830627441</v>
      </c>
      <c r="J11892" s="9">
        <v>0.85695099830627441</v>
      </c>
      <c r="K11892" s="9">
        <v>0</v>
      </c>
      <c r="L11892" s="9">
        <v>87.508682250976563</v>
      </c>
    </row>
    <row r="11893" spans="1:12" x14ac:dyDescent="0.25">
      <c r="A11893" s="5" t="str">
        <f t="shared" si="185"/>
        <v>1SublapSCEN611012</v>
      </c>
      <c r="B11893" s="9">
        <v>1</v>
      </c>
      <c r="C11893" t="s">
        <v>133</v>
      </c>
      <c r="D11893" t="s">
        <v>145</v>
      </c>
      <c r="E11893" s="9">
        <v>6</v>
      </c>
      <c r="F11893" s="9">
        <v>1</v>
      </c>
      <c r="G11893" s="9">
        <v>10</v>
      </c>
      <c r="H11893" s="9">
        <v>12</v>
      </c>
      <c r="I11893" s="9">
        <v>1.0491573810577393</v>
      </c>
      <c r="J11893" s="9">
        <v>1.0491573810577393</v>
      </c>
      <c r="K11893" s="9">
        <v>0</v>
      </c>
      <c r="L11893" s="9">
        <v>92.517005920410156</v>
      </c>
    </row>
    <row r="11894" spans="1:12" x14ac:dyDescent="0.25">
      <c r="A11894" s="5" t="str">
        <f t="shared" si="185"/>
        <v>1SublapSCEN611013</v>
      </c>
      <c r="B11894" s="9">
        <v>1</v>
      </c>
      <c r="C11894" t="s">
        <v>133</v>
      </c>
      <c r="D11894" t="s">
        <v>145</v>
      </c>
      <c r="E11894" s="9">
        <v>6</v>
      </c>
      <c r="F11894" s="9">
        <v>1</v>
      </c>
      <c r="G11894" s="9">
        <v>10</v>
      </c>
      <c r="H11894" s="9">
        <v>13</v>
      </c>
      <c r="I11894" s="9">
        <v>1.3696525096893311</v>
      </c>
      <c r="J11894" s="9">
        <v>1.3696525096893311</v>
      </c>
      <c r="K11894" s="9">
        <v>0</v>
      </c>
      <c r="L11894" s="9">
        <v>96.427131652832031</v>
      </c>
    </row>
    <row r="11895" spans="1:12" x14ac:dyDescent="0.25">
      <c r="A11895" s="5" t="str">
        <f t="shared" si="185"/>
        <v>1SublapSCEN611014</v>
      </c>
      <c r="B11895" s="9">
        <v>1</v>
      </c>
      <c r="C11895" t="s">
        <v>133</v>
      </c>
      <c r="D11895" t="s">
        <v>145</v>
      </c>
      <c r="E11895" s="9">
        <v>6</v>
      </c>
      <c r="F11895" s="9">
        <v>1</v>
      </c>
      <c r="G11895" s="9">
        <v>10</v>
      </c>
      <c r="H11895" s="9">
        <v>14</v>
      </c>
      <c r="I11895" s="9">
        <v>1.7456082105636597</v>
      </c>
      <c r="J11895" s="9">
        <v>1.7456082105636597</v>
      </c>
      <c r="K11895" s="9">
        <v>0</v>
      </c>
      <c r="L11895" s="9">
        <v>99.103752136230469</v>
      </c>
    </row>
    <row r="11896" spans="1:12" x14ac:dyDescent="0.25">
      <c r="A11896" s="5" t="str">
        <f t="shared" si="185"/>
        <v>1SublapSCEN611015</v>
      </c>
      <c r="B11896" s="9">
        <v>1</v>
      </c>
      <c r="C11896" t="s">
        <v>133</v>
      </c>
      <c r="D11896" t="s">
        <v>145</v>
      </c>
      <c r="E11896" s="9">
        <v>6</v>
      </c>
      <c r="F11896" s="9">
        <v>1</v>
      </c>
      <c r="G11896" s="9">
        <v>10</v>
      </c>
      <c r="H11896" s="9">
        <v>15</v>
      </c>
      <c r="I11896" s="9">
        <v>2.164445161819458</v>
      </c>
      <c r="J11896" s="9">
        <v>2.164445161819458</v>
      </c>
      <c r="K11896" s="9">
        <v>0</v>
      </c>
      <c r="L11896" s="9">
        <v>100.72736358642578</v>
      </c>
    </row>
    <row r="11897" spans="1:12" x14ac:dyDescent="0.25">
      <c r="A11897" s="5" t="str">
        <f t="shared" si="185"/>
        <v>1SublapSCEN611016</v>
      </c>
      <c r="B11897" s="9">
        <v>1</v>
      </c>
      <c r="C11897" t="s">
        <v>133</v>
      </c>
      <c r="D11897" t="s">
        <v>145</v>
      </c>
      <c r="E11897" s="9">
        <v>6</v>
      </c>
      <c r="F11897" s="9">
        <v>1</v>
      </c>
      <c r="G11897" s="9">
        <v>10</v>
      </c>
      <c r="H11897" s="9">
        <v>16</v>
      </c>
      <c r="I11897" s="9">
        <v>2.6184406280517578</v>
      </c>
      <c r="J11897" s="9">
        <v>2.6184406280517578</v>
      </c>
      <c r="K11897" s="9">
        <v>0</v>
      </c>
      <c r="L11897" s="9">
        <v>101.84589385986328</v>
      </c>
    </row>
    <row r="11898" spans="1:12" x14ac:dyDescent="0.25">
      <c r="A11898" s="5" t="str">
        <f t="shared" si="185"/>
        <v>1SublapSCEN611017</v>
      </c>
      <c r="B11898" s="9">
        <v>1</v>
      </c>
      <c r="C11898" t="s">
        <v>133</v>
      </c>
      <c r="D11898" t="s">
        <v>145</v>
      </c>
      <c r="E11898" s="9">
        <v>6</v>
      </c>
      <c r="F11898" s="9">
        <v>1</v>
      </c>
      <c r="G11898" s="9">
        <v>10</v>
      </c>
      <c r="H11898" s="9">
        <v>17</v>
      </c>
      <c r="I11898" s="9">
        <v>3.0142338275909424</v>
      </c>
      <c r="J11898" s="9">
        <v>1.6444252729415894</v>
      </c>
      <c r="K11898" s="9">
        <v>3.4970276057720184E-2</v>
      </c>
      <c r="L11898" s="9">
        <v>102.18461608886719</v>
      </c>
    </row>
    <row r="11899" spans="1:12" x14ac:dyDescent="0.25">
      <c r="A11899" s="5" t="str">
        <f t="shared" si="185"/>
        <v>1SublapSCEN611018</v>
      </c>
      <c r="B11899" s="9">
        <v>1</v>
      </c>
      <c r="C11899" t="s">
        <v>133</v>
      </c>
      <c r="D11899" t="s">
        <v>145</v>
      </c>
      <c r="E11899" s="9">
        <v>6</v>
      </c>
      <c r="F11899" s="9">
        <v>1</v>
      </c>
      <c r="G11899" s="9">
        <v>10</v>
      </c>
      <c r="H11899" s="9">
        <v>18</v>
      </c>
      <c r="I11899" s="9">
        <v>3.3921384811401367</v>
      </c>
      <c r="J11899" s="9">
        <v>2.5339984893798828</v>
      </c>
      <c r="K11899" s="9">
        <v>5.7037074118852615E-2</v>
      </c>
      <c r="L11899" s="9">
        <v>101.84596252441406</v>
      </c>
    </row>
    <row r="11900" spans="1:12" x14ac:dyDescent="0.25">
      <c r="A11900" s="5" t="str">
        <f t="shared" si="185"/>
        <v>1SublapSCEN611019</v>
      </c>
      <c r="B11900" s="9">
        <v>1</v>
      </c>
      <c r="C11900" t="s">
        <v>133</v>
      </c>
      <c r="D11900" t="s">
        <v>145</v>
      </c>
      <c r="E11900" s="9">
        <v>6</v>
      </c>
      <c r="F11900" s="9">
        <v>1</v>
      </c>
      <c r="G11900" s="9">
        <v>10</v>
      </c>
      <c r="H11900" s="9">
        <v>19</v>
      </c>
      <c r="I11900" s="9">
        <v>3.5605447292327881</v>
      </c>
      <c r="J11900" s="9">
        <v>3.0205378532409668</v>
      </c>
      <c r="K11900" s="9">
        <v>3.7098266184329987E-2</v>
      </c>
      <c r="L11900" s="9">
        <v>101.01823425292969</v>
      </c>
    </row>
    <row r="11901" spans="1:12" x14ac:dyDescent="0.25">
      <c r="A11901" s="5" t="str">
        <f t="shared" si="185"/>
        <v>1SublapSCEN611020</v>
      </c>
      <c r="B11901" s="9">
        <v>1</v>
      </c>
      <c r="C11901" t="s">
        <v>133</v>
      </c>
      <c r="D11901" t="s">
        <v>145</v>
      </c>
      <c r="E11901" s="9">
        <v>6</v>
      </c>
      <c r="F11901" s="9">
        <v>1</v>
      </c>
      <c r="G11901" s="9">
        <v>10</v>
      </c>
      <c r="H11901" s="9">
        <v>20</v>
      </c>
      <c r="I11901" s="9">
        <v>3.4588212966918945</v>
      </c>
      <c r="J11901" s="9">
        <v>3.057403564453125</v>
      </c>
      <c r="K11901" s="9">
        <v>5.5182419717311859E-2</v>
      </c>
      <c r="L11901" s="9">
        <v>99.399681091308594</v>
      </c>
    </row>
    <row r="11902" spans="1:12" x14ac:dyDescent="0.25">
      <c r="A11902" s="5" t="str">
        <f t="shared" si="185"/>
        <v>1SublapSCEN611021</v>
      </c>
      <c r="B11902" s="9">
        <v>1</v>
      </c>
      <c r="C11902" t="s">
        <v>133</v>
      </c>
      <c r="D11902" t="s">
        <v>145</v>
      </c>
      <c r="E11902" s="9">
        <v>6</v>
      </c>
      <c r="F11902" s="9">
        <v>1</v>
      </c>
      <c r="G11902" s="9">
        <v>10</v>
      </c>
      <c r="H11902" s="9">
        <v>21</v>
      </c>
      <c r="I11902" s="9">
        <v>3.28745436668396</v>
      </c>
      <c r="J11902" s="9">
        <v>2.9226036071777344</v>
      </c>
      <c r="K11902" s="9">
        <v>3.7369787693023682E-2</v>
      </c>
      <c r="L11902" s="9">
        <v>96.307899475097656</v>
      </c>
    </row>
    <row r="11903" spans="1:12" x14ac:dyDescent="0.25">
      <c r="A11903" s="5" t="str">
        <f t="shared" si="185"/>
        <v>1SublapSCEN611022</v>
      </c>
      <c r="B11903" s="9">
        <v>1</v>
      </c>
      <c r="C11903" t="s">
        <v>133</v>
      </c>
      <c r="D11903" t="s">
        <v>145</v>
      </c>
      <c r="E11903" s="9">
        <v>6</v>
      </c>
      <c r="F11903" s="9">
        <v>1</v>
      </c>
      <c r="G11903" s="9">
        <v>10</v>
      </c>
      <c r="H11903" s="9">
        <v>22</v>
      </c>
      <c r="I11903" s="9">
        <v>3.0717849731445313</v>
      </c>
      <c r="J11903" s="9">
        <v>3.6740024089813232</v>
      </c>
      <c r="K11903" s="9">
        <v>3.7723459303379059E-2</v>
      </c>
      <c r="L11903" s="9">
        <v>91.444137573242188</v>
      </c>
    </row>
    <row r="11904" spans="1:12" x14ac:dyDescent="0.25">
      <c r="A11904" s="5" t="str">
        <f t="shared" si="185"/>
        <v>1SublapSCEN611023</v>
      </c>
      <c r="B11904" s="9">
        <v>1</v>
      </c>
      <c r="C11904" t="s">
        <v>133</v>
      </c>
      <c r="D11904" t="s">
        <v>145</v>
      </c>
      <c r="E11904" s="9">
        <v>6</v>
      </c>
      <c r="F11904" s="9">
        <v>1</v>
      </c>
      <c r="G11904" s="9">
        <v>10</v>
      </c>
      <c r="H11904" s="9">
        <v>23</v>
      </c>
      <c r="I11904" s="9">
        <v>2.6461575031280518</v>
      </c>
      <c r="J11904" s="9">
        <v>2.8824522495269775</v>
      </c>
      <c r="K11904" s="9">
        <v>2.5598982349038124E-2</v>
      </c>
      <c r="L11904" s="9">
        <v>86.74237060546875</v>
      </c>
    </row>
    <row r="11905" spans="1:12" x14ac:dyDescent="0.25">
      <c r="A11905" s="5" t="str">
        <f t="shared" si="185"/>
        <v>1SublapSCEN611024</v>
      </c>
      <c r="B11905" s="9">
        <v>1</v>
      </c>
      <c r="C11905" t="s">
        <v>133</v>
      </c>
      <c r="D11905" t="s">
        <v>145</v>
      </c>
      <c r="E11905" s="9">
        <v>6</v>
      </c>
      <c r="F11905" s="9">
        <v>1</v>
      </c>
      <c r="G11905" s="9">
        <v>10</v>
      </c>
      <c r="H11905" s="9">
        <v>24</v>
      </c>
      <c r="I11905" s="9">
        <v>2.1804454326629639</v>
      </c>
      <c r="J11905" s="9">
        <v>2.3113775253295898</v>
      </c>
      <c r="K11905" s="9">
        <v>1.6163155436515808E-2</v>
      </c>
      <c r="L11905" s="9">
        <v>82.591285705566406</v>
      </c>
    </row>
    <row r="11906" spans="1:12" x14ac:dyDescent="0.25">
      <c r="A11906" s="5" t="str">
        <f t="shared" si="185"/>
        <v>1SublapSCEN7021</v>
      </c>
      <c r="B11906" s="9">
        <v>1</v>
      </c>
      <c r="C11906" t="s">
        <v>133</v>
      </c>
      <c r="D11906" t="s">
        <v>145</v>
      </c>
      <c r="E11906" s="9">
        <v>7</v>
      </c>
      <c r="F11906" s="9">
        <v>0</v>
      </c>
      <c r="G11906" s="9">
        <v>2</v>
      </c>
      <c r="H11906" s="9">
        <v>1</v>
      </c>
      <c r="I11906" s="9">
        <v>1.6157097816467285</v>
      </c>
      <c r="J11906" s="9">
        <v>1.6157097816467285</v>
      </c>
      <c r="K11906" s="9">
        <v>0</v>
      </c>
      <c r="L11906" s="9">
        <v>78.236503601074219</v>
      </c>
    </row>
    <row r="11907" spans="1:12" x14ac:dyDescent="0.25">
      <c r="A11907" s="5" t="str">
        <f t="shared" ref="A11907:A11970" si="186">B11907&amp;C11907&amp;D11907&amp;E11907&amp;F11907&amp;G11907&amp;H11907</f>
        <v>1SublapSCEN7022</v>
      </c>
      <c r="B11907" s="9">
        <v>1</v>
      </c>
      <c r="C11907" t="s">
        <v>133</v>
      </c>
      <c r="D11907" t="s">
        <v>145</v>
      </c>
      <c r="E11907" s="9">
        <v>7</v>
      </c>
      <c r="F11907" s="9">
        <v>0</v>
      </c>
      <c r="G11907" s="9">
        <v>2</v>
      </c>
      <c r="H11907" s="9">
        <v>2</v>
      </c>
      <c r="I11907" s="9">
        <v>1.3782521486282349</v>
      </c>
      <c r="J11907" s="9">
        <v>1.3782521486282349</v>
      </c>
      <c r="K11907" s="9">
        <v>0</v>
      </c>
      <c r="L11907" s="9">
        <v>76.455589294433594</v>
      </c>
    </row>
    <row r="11908" spans="1:12" x14ac:dyDescent="0.25">
      <c r="A11908" s="5" t="str">
        <f t="shared" si="186"/>
        <v>1SublapSCEN7023</v>
      </c>
      <c r="B11908" s="9">
        <v>1</v>
      </c>
      <c r="C11908" t="s">
        <v>133</v>
      </c>
      <c r="D11908" t="s">
        <v>145</v>
      </c>
      <c r="E11908" s="9">
        <v>7</v>
      </c>
      <c r="F11908" s="9">
        <v>0</v>
      </c>
      <c r="G11908" s="9">
        <v>2</v>
      </c>
      <c r="H11908" s="9">
        <v>3</v>
      </c>
      <c r="I11908" s="9">
        <v>1.2166823148727417</v>
      </c>
      <c r="J11908" s="9">
        <v>1.2166823148727417</v>
      </c>
      <c r="K11908" s="9">
        <v>0</v>
      </c>
      <c r="L11908" s="9">
        <v>75.357398986816406</v>
      </c>
    </row>
    <row r="11909" spans="1:12" x14ac:dyDescent="0.25">
      <c r="A11909" s="5" t="str">
        <f t="shared" si="186"/>
        <v>1SublapSCEN7024</v>
      </c>
      <c r="B11909" s="9">
        <v>1</v>
      </c>
      <c r="C11909" t="s">
        <v>133</v>
      </c>
      <c r="D11909" t="s">
        <v>145</v>
      </c>
      <c r="E11909" s="9">
        <v>7</v>
      </c>
      <c r="F11909" s="9">
        <v>0</v>
      </c>
      <c r="G11909" s="9">
        <v>2</v>
      </c>
      <c r="H11909" s="9">
        <v>4</v>
      </c>
      <c r="I11909" s="9">
        <v>1.0843857526779175</v>
      </c>
      <c r="J11909" s="9">
        <v>1.0843857526779175</v>
      </c>
      <c r="K11909" s="9">
        <v>0</v>
      </c>
      <c r="L11909" s="9">
        <v>73.921165466308594</v>
      </c>
    </row>
    <row r="11910" spans="1:12" x14ac:dyDescent="0.25">
      <c r="A11910" s="5" t="str">
        <f t="shared" si="186"/>
        <v>1SublapSCEN7025</v>
      </c>
      <c r="B11910" s="9">
        <v>1</v>
      </c>
      <c r="C11910" t="s">
        <v>133</v>
      </c>
      <c r="D11910" t="s">
        <v>145</v>
      </c>
      <c r="E11910" s="9">
        <v>7</v>
      </c>
      <c r="F11910" s="9">
        <v>0</v>
      </c>
      <c r="G11910" s="9">
        <v>2</v>
      </c>
      <c r="H11910" s="9">
        <v>5</v>
      </c>
      <c r="I11910" s="9">
        <v>1.0030250549316406</v>
      </c>
      <c r="J11910" s="9">
        <v>1.0030250549316406</v>
      </c>
      <c r="K11910" s="9">
        <v>0</v>
      </c>
      <c r="L11910" s="9">
        <v>72.959587097167969</v>
      </c>
    </row>
    <row r="11911" spans="1:12" x14ac:dyDescent="0.25">
      <c r="A11911" s="5" t="str">
        <f t="shared" si="186"/>
        <v>1SublapSCEN7026</v>
      </c>
      <c r="B11911" s="9">
        <v>1</v>
      </c>
      <c r="C11911" t="s">
        <v>133</v>
      </c>
      <c r="D11911" t="s">
        <v>145</v>
      </c>
      <c r="E11911" s="9">
        <v>7</v>
      </c>
      <c r="F11911" s="9">
        <v>0</v>
      </c>
      <c r="G11911" s="9">
        <v>2</v>
      </c>
      <c r="H11911" s="9">
        <v>6</v>
      </c>
      <c r="I11911" s="9">
        <v>0.96813279390335083</v>
      </c>
      <c r="J11911" s="9">
        <v>0.96813279390335083</v>
      </c>
      <c r="K11911" s="9">
        <v>0</v>
      </c>
      <c r="L11911" s="9">
        <v>71.884346008300781</v>
      </c>
    </row>
    <row r="11912" spans="1:12" x14ac:dyDescent="0.25">
      <c r="A11912" s="5" t="str">
        <f t="shared" si="186"/>
        <v>1SublapSCEN7027</v>
      </c>
      <c r="B11912" s="9">
        <v>1</v>
      </c>
      <c r="C11912" t="s">
        <v>133</v>
      </c>
      <c r="D11912" t="s">
        <v>145</v>
      </c>
      <c r="E11912" s="9">
        <v>7</v>
      </c>
      <c r="F11912" s="9">
        <v>0</v>
      </c>
      <c r="G11912" s="9">
        <v>2</v>
      </c>
      <c r="H11912" s="9">
        <v>7</v>
      </c>
      <c r="I11912" s="9">
        <v>0.93073892593383789</v>
      </c>
      <c r="J11912" s="9">
        <v>0.93073892593383789</v>
      </c>
      <c r="K11912" s="9">
        <v>0</v>
      </c>
      <c r="L11912" s="9">
        <v>71.08197021484375</v>
      </c>
    </row>
    <row r="11913" spans="1:12" x14ac:dyDescent="0.25">
      <c r="A11913" s="5" t="str">
        <f t="shared" si="186"/>
        <v>1SublapSCEN7028</v>
      </c>
      <c r="B11913" s="9">
        <v>1</v>
      </c>
      <c r="C11913" t="s">
        <v>133</v>
      </c>
      <c r="D11913" t="s">
        <v>145</v>
      </c>
      <c r="E11913" s="9">
        <v>7</v>
      </c>
      <c r="F11913" s="9">
        <v>0</v>
      </c>
      <c r="G11913" s="9">
        <v>2</v>
      </c>
      <c r="H11913" s="9">
        <v>8</v>
      </c>
      <c r="I11913" s="9">
        <v>0.87201148271560669</v>
      </c>
      <c r="J11913" s="9">
        <v>0.87201148271560669</v>
      </c>
      <c r="K11913" s="9">
        <v>0</v>
      </c>
      <c r="L11913" s="9">
        <v>71.235496520996094</v>
      </c>
    </row>
    <row r="11914" spans="1:12" x14ac:dyDescent="0.25">
      <c r="A11914" s="5" t="str">
        <f t="shared" si="186"/>
        <v>1SublapSCEN7029</v>
      </c>
      <c r="B11914" s="9">
        <v>1</v>
      </c>
      <c r="C11914" t="s">
        <v>133</v>
      </c>
      <c r="D11914" t="s">
        <v>145</v>
      </c>
      <c r="E11914" s="9">
        <v>7</v>
      </c>
      <c r="F11914" s="9">
        <v>0</v>
      </c>
      <c r="G11914" s="9">
        <v>2</v>
      </c>
      <c r="H11914" s="9">
        <v>9</v>
      </c>
      <c r="I11914" s="9">
        <v>0.74723523855209351</v>
      </c>
      <c r="J11914" s="9">
        <v>0.74723523855209351</v>
      </c>
      <c r="K11914" s="9">
        <v>0</v>
      </c>
      <c r="L11914" s="9">
        <v>74.171661376953125</v>
      </c>
    </row>
    <row r="11915" spans="1:12" x14ac:dyDescent="0.25">
      <c r="A11915" s="5" t="str">
        <f t="shared" si="186"/>
        <v>1SublapSCEN70210</v>
      </c>
      <c r="B11915" s="9">
        <v>1</v>
      </c>
      <c r="C11915" t="s">
        <v>133</v>
      </c>
      <c r="D11915" t="s">
        <v>145</v>
      </c>
      <c r="E11915" s="9">
        <v>7</v>
      </c>
      <c r="F11915" s="9">
        <v>0</v>
      </c>
      <c r="G11915" s="9">
        <v>2</v>
      </c>
      <c r="H11915" s="9">
        <v>10</v>
      </c>
      <c r="I11915" s="9">
        <v>0.65835970640182495</v>
      </c>
      <c r="J11915" s="9">
        <v>0.65835970640182495</v>
      </c>
      <c r="K11915" s="9">
        <v>0</v>
      </c>
      <c r="L11915" s="9">
        <v>78.444374084472656</v>
      </c>
    </row>
    <row r="11916" spans="1:12" x14ac:dyDescent="0.25">
      <c r="A11916" s="5" t="str">
        <f t="shared" si="186"/>
        <v>1SublapSCEN70211</v>
      </c>
      <c r="B11916" s="9">
        <v>1</v>
      </c>
      <c r="C11916" t="s">
        <v>133</v>
      </c>
      <c r="D11916" t="s">
        <v>145</v>
      </c>
      <c r="E11916" s="9">
        <v>7</v>
      </c>
      <c r="F11916" s="9">
        <v>0</v>
      </c>
      <c r="G11916" s="9">
        <v>2</v>
      </c>
      <c r="H11916" s="9">
        <v>11</v>
      </c>
      <c r="I11916" s="9">
        <v>0.67297893762588501</v>
      </c>
      <c r="J11916" s="9">
        <v>0.67297893762588501</v>
      </c>
      <c r="K11916" s="9">
        <v>0</v>
      </c>
      <c r="L11916" s="9">
        <v>82.736404418945313</v>
      </c>
    </row>
    <row r="11917" spans="1:12" x14ac:dyDescent="0.25">
      <c r="A11917" s="5" t="str">
        <f t="shared" si="186"/>
        <v>1SublapSCEN70212</v>
      </c>
      <c r="B11917" s="9">
        <v>1</v>
      </c>
      <c r="C11917" t="s">
        <v>133</v>
      </c>
      <c r="D11917" t="s">
        <v>145</v>
      </c>
      <c r="E11917" s="9">
        <v>7</v>
      </c>
      <c r="F11917" s="9">
        <v>0</v>
      </c>
      <c r="G11917" s="9">
        <v>2</v>
      </c>
      <c r="H11917" s="9">
        <v>12</v>
      </c>
      <c r="I11917" s="9">
        <v>0.81828039884567261</v>
      </c>
      <c r="J11917" s="9">
        <v>0.81828039884567261</v>
      </c>
      <c r="K11917" s="9">
        <v>0</v>
      </c>
      <c r="L11917" s="9">
        <v>86.793258666992188</v>
      </c>
    </row>
    <row r="11918" spans="1:12" x14ac:dyDescent="0.25">
      <c r="A11918" s="5" t="str">
        <f t="shared" si="186"/>
        <v>1SublapSCEN70213</v>
      </c>
      <c r="B11918" s="9">
        <v>1</v>
      </c>
      <c r="C11918" t="s">
        <v>133</v>
      </c>
      <c r="D11918" t="s">
        <v>145</v>
      </c>
      <c r="E11918" s="9">
        <v>7</v>
      </c>
      <c r="F11918" s="9">
        <v>0</v>
      </c>
      <c r="G11918" s="9">
        <v>2</v>
      </c>
      <c r="H11918" s="9">
        <v>13</v>
      </c>
      <c r="I11918" s="9">
        <v>1.0662283897399902</v>
      </c>
      <c r="J11918" s="9">
        <v>1.0662283897399902</v>
      </c>
      <c r="K11918" s="9">
        <v>0</v>
      </c>
      <c r="L11918" s="9">
        <v>90.840713500976563</v>
      </c>
    </row>
    <row r="11919" spans="1:12" x14ac:dyDescent="0.25">
      <c r="A11919" s="5" t="str">
        <f t="shared" si="186"/>
        <v>1SublapSCEN70214</v>
      </c>
      <c r="B11919" s="9">
        <v>1</v>
      </c>
      <c r="C11919" t="s">
        <v>133</v>
      </c>
      <c r="D11919" t="s">
        <v>145</v>
      </c>
      <c r="E11919" s="9">
        <v>7</v>
      </c>
      <c r="F11919" s="9">
        <v>0</v>
      </c>
      <c r="G11919" s="9">
        <v>2</v>
      </c>
      <c r="H11919" s="9">
        <v>14</v>
      </c>
      <c r="I11919" s="9">
        <v>1.3744381666183472</v>
      </c>
      <c r="J11919" s="9">
        <v>1.3744381666183472</v>
      </c>
      <c r="K11919" s="9">
        <v>0</v>
      </c>
      <c r="L11919" s="9">
        <v>93.559349060058594</v>
      </c>
    </row>
    <row r="11920" spans="1:12" x14ac:dyDescent="0.25">
      <c r="A11920" s="5" t="str">
        <f t="shared" si="186"/>
        <v>1SublapSCEN70215</v>
      </c>
      <c r="B11920" s="9">
        <v>1</v>
      </c>
      <c r="C11920" t="s">
        <v>133</v>
      </c>
      <c r="D11920" t="s">
        <v>145</v>
      </c>
      <c r="E11920" s="9">
        <v>7</v>
      </c>
      <c r="F11920" s="9">
        <v>0</v>
      </c>
      <c r="G11920" s="9">
        <v>2</v>
      </c>
      <c r="H11920" s="9">
        <v>15</v>
      </c>
      <c r="I11920" s="9">
        <v>1.7506005764007568</v>
      </c>
      <c r="J11920" s="9">
        <v>1.7506005764007568</v>
      </c>
      <c r="K11920" s="9">
        <v>0</v>
      </c>
      <c r="L11920" s="9">
        <v>96.083305358886719</v>
      </c>
    </row>
    <row r="11921" spans="1:12" x14ac:dyDescent="0.25">
      <c r="A11921" s="5" t="str">
        <f t="shared" si="186"/>
        <v>1SublapSCEN70216</v>
      </c>
      <c r="B11921" s="9">
        <v>1</v>
      </c>
      <c r="C11921" t="s">
        <v>133</v>
      </c>
      <c r="D11921" t="s">
        <v>145</v>
      </c>
      <c r="E11921" s="9">
        <v>7</v>
      </c>
      <c r="F11921" s="9">
        <v>0</v>
      </c>
      <c r="G11921" s="9">
        <v>2</v>
      </c>
      <c r="H11921" s="9">
        <v>16</v>
      </c>
      <c r="I11921" s="9">
        <v>2.1775355339050293</v>
      </c>
      <c r="J11921" s="9">
        <v>2.1775355339050293</v>
      </c>
      <c r="K11921" s="9">
        <v>0</v>
      </c>
      <c r="L11921" s="9">
        <v>97.073455810546875</v>
      </c>
    </row>
    <row r="11922" spans="1:12" x14ac:dyDescent="0.25">
      <c r="A11922" s="5" t="str">
        <f t="shared" si="186"/>
        <v>1SublapSCEN70217</v>
      </c>
      <c r="B11922" s="9">
        <v>1</v>
      </c>
      <c r="C11922" t="s">
        <v>133</v>
      </c>
      <c r="D11922" t="s">
        <v>145</v>
      </c>
      <c r="E11922" s="9">
        <v>7</v>
      </c>
      <c r="F11922" s="9">
        <v>0</v>
      </c>
      <c r="G11922" s="9">
        <v>2</v>
      </c>
      <c r="H11922" s="9">
        <v>17</v>
      </c>
      <c r="I11922" s="9">
        <v>2.5751328468322754</v>
      </c>
      <c r="J11922" s="9">
        <v>1.3033378124237061</v>
      </c>
      <c r="K11922" s="9">
        <v>2.2798405960202217E-2</v>
      </c>
      <c r="L11922" s="9">
        <v>97.753921508789063</v>
      </c>
    </row>
    <row r="11923" spans="1:12" x14ac:dyDescent="0.25">
      <c r="A11923" s="5" t="str">
        <f t="shared" si="186"/>
        <v>1SublapSCEN70218</v>
      </c>
      <c r="B11923" s="9">
        <v>1</v>
      </c>
      <c r="C11923" t="s">
        <v>133</v>
      </c>
      <c r="D11923" t="s">
        <v>145</v>
      </c>
      <c r="E11923" s="9">
        <v>7</v>
      </c>
      <c r="F11923" s="9">
        <v>0</v>
      </c>
      <c r="G11923" s="9">
        <v>2</v>
      </c>
      <c r="H11923" s="9">
        <v>18</v>
      </c>
      <c r="I11923" s="9">
        <v>2.9576566219329834</v>
      </c>
      <c r="J11923" s="9">
        <v>2.2013225555419922</v>
      </c>
      <c r="K11923" s="9">
        <v>4.3193280696868896E-2</v>
      </c>
      <c r="L11923" s="9">
        <v>97.5872802734375</v>
      </c>
    </row>
    <row r="11924" spans="1:12" x14ac:dyDescent="0.25">
      <c r="A11924" s="5" t="str">
        <f t="shared" si="186"/>
        <v>1SublapSCEN70219</v>
      </c>
      <c r="B11924" s="9">
        <v>1</v>
      </c>
      <c r="C11924" t="s">
        <v>133</v>
      </c>
      <c r="D11924" t="s">
        <v>145</v>
      </c>
      <c r="E11924" s="9">
        <v>7</v>
      </c>
      <c r="F11924" s="9">
        <v>0</v>
      </c>
      <c r="G11924" s="9">
        <v>2</v>
      </c>
      <c r="H11924" s="9">
        <v>19</v>
      </c>
      <c r="I11924" s="9">
        <v>3.1373195648193359</v>
      </c>
      <c r="J11924" s="9">
        <v>2.6842288970947266</v>
      </c>
      <c r="K11924" s="9">
        <v>3.3311717212200165E-2</v>
      </c>
      <c r="L11924" s="9">
        <v>96.475296020507813</v>
      </c>
    </row>
    <row r="11925" spans="1:12" x14ac:dyDescent="0.25">
      <c r="A11925" s="5" t="str">
        <f t="shared" si="186"/>
        <v>1SublapSCEN70220</v>
      </c>
      <c r="B11925" s="9">
        <v>1</v>
      </c>
      <c r="C11925" t="s">
        <v>133</v>
      </c>
      <c r="D11925" t="s">
        <v>145</v>
      </c>
      <c r="E11925" s="9">
        <v>7</v>
      </c>
      <c r="F11925" s="9">
        <v>0</v>
      </c>
      <c r="G11925" s="9">
        <v>2</v>
      </c>
      <c r="H11925" s="9">
        <v>20</v>
      </c>
      <c r="I11925" s="9">
        <v>3.0514471530914307</v>
      </c>
      <c r="J11925" s="9">
        <v>2.7165079116821289</v>
      </c>
      <c r="K11925" s="9">
        <v>2.7270877733826637E-2</v>
      </c>
      <c r="L11925" s="9">
        <v>93.778831481933594</v>
      </c>
    </row>
    <row r="11926" spans="1:12" x14ac:dyDescent="0.25">
      <c r="A11926" s="5" t="str">
        <f t="shared" si="186"/>
        <v>1SublapSCEN70221</v>
      </c>
      <c r="B11926" s="9">
        <v>1</v>
      </c>
      <c r="C11926" t="s">
        <v>133</v>
      </c>
      <c r="D11926" t="s">
        <v>145</v>
      </c>
      <c r="E11926" s="9">
        <v>7</v>
      </c>
      <c r="F11926" s="9">
        <v>0</v>
      </c>
      <c r="G11926" s="9">
        <v>2</v>
      </c>
      <c r="H11926" s="9">
        <v>21</v>
      </c>
      <c r="I11926" s="9">
        <v>2.8996691703796387</v>
      </c>
      <c r="J11926" s="9">
        <v>2.6078104972839355</v>
      </c>
      <c r="K11926" s="9">
        <v>3.006230853497982E-2</v>
      </c>
      <c r="L11926" s="9">
        <v>90.136299133300781</v>
      </c>
    </row>
    <row r="11927" spans="1:12" x14ac:dyDescent="0.25">
      <c r="A11927" s="5" t="str">
        <f t="shared" si="186"/>
        <v>1SublapSCEN70222</v>
      </c>
      <c r="B11927" s="9">
        <v>1</v>
      </c>
      <c r="C11927" t="s">
        <v>133</v>
      </c>
      <c r="D11927" t="s">
        <v>145</v>
      </c>
      <c r="E11927" s="9">
        <v>7</v>
      </c>
      <c r="F11927" s="9">
        <v>0</v>
      </c>
      <c r="G11927" s="9">
        <v>2</v>
      </c>
      <c r="H11927" s="9">
        <v>22</v>
      </c>
      <c r="I11927" s="9">
        <v>2.7231991291046143</v>
      </c>
      <c r="J11927" s="9">
        <v>3.3009853363037109</v>
      </c>
      <c r="K11927" s="9">
        <v>2.963639423251152E-2</v>
      </c>
      <c r="L11927" s="9">
        <v>86.9857177734375</v>
      </c>
    </row>
    <row r="11928" spans="1:12" x14ac:dyDescent="0.25">
      <c r="A11928" s="5" t="str">
        <f t="shared" si="186"/>
        <v>1SublapSCEN70223</v>
      </c>
      <c r="B11928" s="9">
        <v>1</v>
      </c>
      <c r="C11928" t="s">
        <v>133</v>
      </c>
      <c r="D11928" t="s">
        <v>145</v>
      </c>
      <c r="E11928" s="9">
        <v>7</v>
      </c>
      <c r="F11928" s="9">
        <v>0</v>
      </c>
      <c r="G11928" s="9">
        <v>2</v>
      </c>
      <c r="H11928" s="9">
        <v>23</v>
      </c>
      <c r="I11928" s="9">
        <v>2.3817367553710938</v>
      </c>
      <c r="J11928" s="9">
        <v>2.600816011428833</v>
      </c>
      <c r="K11928" s="9">
        <v>2.3190373554825783E-2</v>
      </c>
      <c r="L11928" s="9">
        <v>84.417243957519531</v>
      </c>
    </row>
    <row r="11929" spans="1:12" x14ac:dyDescent="0.25">
      <c r="A11929" s="5" t="str">
        <f t="shared" si="186"/>
        <v>1SublapSCEN70224</v>
      </c>
      <c r="B11929" s="9">
        <v>1</v>
      </c>
      <c r="C11929" t="s">
        <v>133</v>
      </c>
      <c r="D11929" t="s">
        <v>145</v>
      </c>
      <c r="E11929" s="9">
        <v>7</v>
      </c>
      <c r="F11929" s="9">
        <v>0</v>
      </c>
      <c r="G11929" s="9">
        <v>2</v>
      </c>
      <c r="H11929" s="9">
        <v>24</v>
      </c>
      <c r="I11929" s="9">
        <v>1.98412024974823</v>
      </c>
      <c r="J11929" s="9">
        <v>2.1088361740112305</v>
      </c>
      <c r="K11929" s="9">
        <v>1.6009543091058731E-2</v>
      </c>
      <c r="L11929" s="9">
        <v>81.993362426757813</v>
      </c>
    </row>
    <row r="11930" spans="1:12" x14ac:dyDescent="0.25">
      <c r="A11930" s="5" t="str">
        <f t="shared" si="186"/>
        <v>1SublapSCEN70101</v>
      </c>
      <c r="B11930" s="9">
        <v>1</v>
      </c>
      <c r="C11930" t="s">
        <v>133</v>
      </c>
      <c r="D11930" t="s">
        <v>145</v>
      </c>
      <c r="E11930" s="9">
        <v>7</v>
      </c>
      <c r="F11930" s="9">
        <v>0</v>
      </c>
      <c r="G11930" s="9">
        <v>10</v>
      </c>
      <c r="H11930" s="9">
        <v>1</v>
      </c>
      <c r="I11930" s="9">
        <v>1.9883854389190674</v>
      </c>
      <c r="J11930" s="9">
        <v>1.9883854389190674</v>
      </c>
      <c r="K11930" s="9">
        <v>0</v>
      </c>
      <c r="L11930" s="9">
        <v>84.686805725097656</v>
      </c>
    </row>
    <row r="11931" spans="1:12" x14ac:dyDescent="0.25">
      <c r="A11931" s="5" t="str">
        <f t="shared" si="186"/>
        <v>1SublapSCEN70102</v>
      </c>
      <c r="B11931" s="9">
        <v>1</v>
      </c>
      <c r="C11931" t="s">
        <v>133</v>
      </c>
      <c r="D11931" t="s">
        <v>145</v>
      </c>
      <c r="E11931" s="9">
        <v>7</v>
      </c>
      <c r="F11931" s="9">
        <v>0</v>
      </c>
      <c r="G11931" s="9">
        <v>10</v>
      </c>
      <c r="H11931" s="9">
        <v>2</v>
      </c>
      <c r="I11931" s="9">
        <v>1.7611414194107056</v>
      </c>
      <c r="J11931" s="9">
        <v>1.7611414194107056</v>
      </c>
      <c r="K11931" s="9">
        <v>0</v>
      </c>
      <c r="L11931" s="9">
        <v>84.353492736816406</v>
      </c>
    </row>
    <row r="11932" spans="1:12" x14ac:dyDescent="0.25">
      <c r="A11932" s="5" t="str">
        <f t="shared" si="186"/>
        <v>1SublapSCEN70103</v>
      </c>
      <c r="B11932" s="9">
        <v>1</v>
      </c>
      <c r="C11932" t="s">
        <v>133</v>
      </c>
      <c r="D11932" t="s">
        <v>145</v>
      </c>
      <c r="E11932" s="9">
        <v>7</v>
      </c>
      <c r="F11932" s="9">
        <v>0</v>
      </c>
      <c r="G11932" s="9">
        <v>10</v>
      </c>
      <c r="H11932" s="9">
        <v>3</v>
      </c>
      <c r="I11932" s="9">
        <v>1.4970101118087769</v>
      </c>
      <c r="J11932" s="9">
        <v>1.4970101118087769</v>
      </c>
      <c r="K11932" s="9">
        <v>0</v>
      </c>
      <c r="L11932" s="9">
        <v>81.363067626953125</v>
      </c>
    </row>
    <row r="11933" spans="1:12" x14ac:dyDescent="0.25">
      <c r="A11933" s="5" t="str">
        <f t="shared" si="186"/>
        <v>1SublapSCEN70104</v>
      </c>
      <c r="B11933" s="9">
        <v>1</v>
      </c>
      <c r="C11933" t="s">
        <v>133</v>
      </c>
      <c r="D11933" t="s">
        <v>145</v>
      </c>
      <c r="E11933" s="9">
        <v>7</v>
      </c>
      <c r="F11933" s="9">
        <v>0</v>
      </c>
      <c r="G11933" s="9">
        <v>10</v>
      </c>
      <c r="H11933" s="9">
        <v>4</v>
      </c>
      <c r="I11933" s="9">
        <v>1.2371193170547485</v>
      </c>
      <c r="J11933" s="9">
        <v>1.2371193170547485</v>
      </c>
      <c r="K11933" s="9">
        <v>0</v>
      </c>
      <c r="L11933" s="9">
        <v>77.277938842773438</v>
      </c>
    </row>
    <row r="11934" spans="1:12" x14ac:dyDescent="0.25">
      <c r="A11934" s="5" t="str">
        <f t="shared" si="186"/>
        <v>1SublapSCEN70105</v>
      </c>
      <c r="B11934" s="9">
        <v>1</v>
      </c>
      <c r="C11934" t="s">
        <v>133</v>
      </c>
      <c r="D11934" t="s">
        <v>145</v>
      </c>
      <c r="E11934" s="9">
        <v>7</v>
      </c>
      <c r="F11934" s="9">
        <v>0</v>
      </c>
      <c r="G11934" s="9">
        <v>10</v>
      </c>
      <c r="H11934" s="9">
        <v>5</v>
      </c>
      <c r="I11934" s="9">
        <v>1.1072927713394165</v>
      </c>
      <c r="J11934" s="9">
        <v>1.1072927713394165</v>
      </c>
      <c r="K11934" s="9">
        <v>0</v>
      </c>
      <c r="L11934" s="9">
        <v>75.064483642578125</v>
      </c>
    </row>
    <row r="11935" spans="1:12" x14ac:dyDescent="0.25">
      <c r="A11935" s="5" t="str">
        <f t="shared" si="186"/>
        <v>1SublapSCEN70106</v>
      </c>
      <c r="B11935" s="9">
        <v>1</v>
      </c>
      <c r="C11935" t="s">
        <v>133</v>
      </c>
      <c r="D11935" t="s">
        <v>145</v>
      </c>
      <c r="E11935" s="9">
        <v>7</v>
      </c>
      <c r="F11935" s="9">
        <v>0</v>
      </c>
      <c r="G11935" s="9">
        <v>10</v>
      </c>
      <c r="H11935" s="9">
        <v>6</v>
      </c>
      <c r="I11935" s="9">
        <v>1.0707672834396362</v>
      </c>
      <c r="J11935" s="9">
        <v>1.0707672834396362</v>
      </c>
      <c r="K11935" s="9">
        <v>0</v>
      </c>
      <c r="L11935" s="9">
        <v>74.138847351074219</v>
      </c>
    </row>
    <row r="11936" spans="1:12" x14ac:dyDescent="0.25">
      <c r="A11936" s="5" t="str">
        <f t="shared" si="186"/>
        <v>1SublapSCEN70107</v>
      </c>
      <c r="B11936" s="9">
        <v>1</v>
      </c>
      <c r="C11936" t="s">
        <v>133</v>
      </c>
      <c r="D11936" t="s">
        <v>145</v>
      </c>
      <c r="E11936" s="9">
        <v>7</v>
      </c>
      <c r="F11936" s="9">
        <v>0</v>
      </c>
      <c r="G11936" s="9">
        <v>10</v>
      </c>
      <c r="H11936" s="9">
        <v>7</v>
      </c>
      <c r="I11936" s="9">
        <v>1.0186189413070679</v>
      </c>
      <c r="J11936" s="9">
        <v>1.0186189413070679</v>
      </c>
      <c r="K11936" s="9">
        <v>0</v>
      </c>
      <c r="L11936" s="9">
        <v>73.284858703613281</v>
      </c>
    </row>
    <row r="11937" spans="1:12" x14ac:dyDescent="0.25">
      <c r="A11937" s="5" t="str">
        <f t="shared" si="186"/>
        <v>1SublapSCEN70108</v>
      </c>
      <c r="B11937" s="9">
        <v>1</v>
      </c>
      <c r="C11937" t="s">
        <v>133</v>
      </c>
      <c r="D11937" t="s">
        <v>145</v>
      </c>
      <c r="E11937" s="9">
        <v>7</v>
      </c>
      <c r="F11937" s="9">
        <v>0</v>
      </c>
      <c r="G11937" s="9">
        <v>10</v>
      </c>
      <c r="H11937" s="9">
        <v>8</v>
      </c>
      <c r="I11937" s="9">
        <v>0.96206051111221313</v>
      </c>
      <c r="J11937" s="9">
        <v>0.96206051111221313</v>
      </c>
      <c r="K11937" s="9">
        <v>0</v>
      </c>
      <c r="L11937" s="9">
        <v>73.20831298828125</v>
      </c>
    </row>
    <row r="11938" spans="1:12" x14ac:dyDescent="0.25">
      <c r="A11938" s="5" t="str">
        <f t="shared" si="186"/>
        <v>1SublapSCEN70109</v>
      </c>
      <c r="B11938" s="9">
        <v>1</v>
      </c>
      <c r="C11938" t="s">
        <v>133</v>
      </c>
      <c r="D11938" t="s">
        <v>145</v>
      </c>
      <c r="E11938" s="9">
        <v>7</v>
      </c>
      <c r="F11938" s="9">
        <v>0</v>
      </c>
      <c r="G11938" s="9">
        <v>10</v>
      </c>
      <c r="H11938" s="9">
        <v>9</v>
      </c>
      <c r="I11938" s="9">
        <v>0.86857897043228149</v>
      </c>
      <c r="J11938" s="9">
        <v>0.86857897043228149</v>
      </c>
      <c r="K11938" s="9">
        <v>0</v>
      </c>
      <c r="L11938" s="9">
        <v>77.008552551269531</v>
      </c>
    </row>
    <row r="11939" spans="1:12" x14ac:dyDescent="0.25">
      <c r="A11939" s="5" t="str">
        <f t="shared" si="186"/>
        <v>1SublapSCEN701010</v>
      </c>
      <c r="B11939" s="9">
        <v>1</v>
      </c>
      <c r="C11939" t="s">
        <v>133</v>
      </c>
      <c r="D11939" t="s">
        <v>145</v>
      </c>
      <c r="E11939" s="9">
        <v>7</v>
      </c>
      <c r="F11939" s="9">
        <v>0</v>
      </c>
      <c r="G11939" s="9">
        <v>10</v>
      </c>
      <c r="H11939" s="9">
        <v>10</v>
      </c>
      <c r="I11939" s="9">
        <v>0.83576983213424683</v>
      </c>
      <c r="J11939" s="9">
        <v>0.83576983213424683</v>
      </c>
      <c r="K11939" s="9">
        <v>0</v>
      </c>
      <c r="L11939" s="9">
        <v>82.795921325683594</v>
      </c>
    </row>
    <row r="11940" spans="1:12" x14ac:dyDescent="0.25">
      <c r="A11940" s="5" t="str">
        <f t="shared" si="186"/>
        <v>1SublapSCEN701011</v>
      </c>
      <c r="B11940" s="9">
        <v>1</v>
      </c>
      <c r="C11940" t="s">
        <v>133</v>
      </c>
      <c r="D11940" t="s">
        <v>145</v>
      </c>
      <c r="E11940" s="9">
        <v>7</v>
      </c>
      <c r="F11940" s="9">
        <v>0</v>
      </c>
      <c r="G11940" s="9">
        <v>10</v>
      </c>
      <c r="H11940" s="9">
        <v>11</v>
      </c>
      <c r="I11940" s="9">
        <v>0.91463196277618408</v>
      </c>
      <c r="J11940" s="9">
        <v>0.91463196277618408</v>
      </c>
      <c r="K11940" s="9">
        <v>0</v>
      </c>
      <c r="L11940" s="9">
        <v>87.946731567382813</v>
      </c>
    </row>
    <row r="11941" spans="1:12" x14ac:dyDescent="0.25">
      <c r="A11941" s="5" t="str">
        <f t="shared" si="186"/>
        <v>1SublapSCEN701012</v>
      </c>
      <c r="B11941" s="9">
        <v>1</v>
      </c>
      <c r="C11941" t="s">
        <v>133</v>
      </c>
      <c r="D11941" t="s">
        <v>145</v>
      </c>
      <c r="E11941" s="9">
        <v>7</v>
      </c>
      <c r="F11941" s="9">
        <v>0</v>
      </c>
      <c r="G11941" s="9">
        <v>10</v>
      </c>
      <c r="H11941" s="9">
        <v>12</v>
      </c>
      <c r="I11941" s="9">
        <v>1.1266705989837646</v>
      </c>
      <c r="J11941" s="9">
        <v>1.1266705989837646</v>
      </c>
      <c r="K11941" s="9">
        <v>0</v>
      </c>
      <c r="L11941" s="9">
        <v>93.132171630859375</v>
      </c>
    </row>
    <row r="11942" spans="1:12" x14ac:dyDescent="0.25">
      <c r="A11942" s="5" t="str">
        <f t="shared" si="186"/>
        <v>1SublapSCEN701013</v>
      </c>
      <c r="B11942" s="9">
        <v>1</v>
      </c>
      <c r="C11942" t="s">
        <v>133</v>
      </c>
      <c r="D11942" t="s">
        <v>145</v>
      </c>
      <c r="E11942" s="9">
        <v>7</v>
      </c>
      <c r="F11942" s="9">
        <v>0</v>
      </c>
      <c r="G11942" s="9">
        <v>10</v>
      </c>
      <c r="H11942" s="9">
        <v>13</v>
      </c>
      <c r="I11942" s="9">
        <v>1.4679598808288574</v>
      </c>
      <c r="J11942" s="9">
        <v>1.4679598808288574</v>
      </c>
      <c r="K11942" s="9">
        <v>0</v>
      </c>
      <c r="L11942" s="9">
        <v>96.491600036621094</v>
      </c>
    </row>
    <row r="11943" spans="1:12" x14ac:dyDescent="0.25">
      <c r="A11943" s="5" t="str">
        <f t="shared" si="186"/>
        <v>1SublapSCEN701014</v>
      </c>
      <c r="B11943" s="9">
        <v>1</v>
      </c>
      <c r="C11943" t="s">
        <v>133</v>
      </c>
      <c r="D11943" t="s">
        <v>145</v>
      </c>
      <c r="E11943" s="9">
        <v>7</v>
      </c>
      <c r="F11943" s="9">
        <v>0</v>
      </c>
      <c r="G11943" s="9">
        <v>10</v>
      </c>
      <c r="H11943" s="9">
        <v>14</v>
      </c>
      <c r="I11943" s="9">
        <v>1.8515561819076538</v>
      </c>
      <c r="J11943" s="9">
        <v>1.8515561819076538</v>
      </c>
      <c r="K11943" s="9">
        <v>0</v>
      </c>
      <c r="L11943" s="9">
        <v>99.052719116210938</v>
      </c>
    </row>
    <row r="11944" spans="1:12" x14ac:dyDescent="0.25">
      <c r="A11944" s="5" t="str">
        <f t="shared" si="186"/>
        <v>1SublapSCEN701015</v>
      </c>
      <c r="B11944" s="9">
        <v>1</v>
      </c>
      <c r="C11944" t="s">
        <v>133</v>
      </c>
      <c r="D11944" t="s">
        <v>145</v>
      </c>
      <c r="E11944" s="9">
        <v>7</v>
      </c>
      <c r="F11944" s="9">
        <v>0</v>
      </c>
      <c r="G11944" s="9">
        <v>10</v>
      </c>
      <c r="H11944" s="9">
        <v>15</v>
      </c>
      <c r="I11944" s="9">
        <v>2.2825486660003662</v>
      </c>
      <c r="J11944" s="9">
        <v>2.2825486660003662</v>
      </c>
      <c r="K11944" s="9">
        <v>0</v>
      </c>
      <c r="L11944" s="9">
        <v>101.55101776123047</v>
      </c>
    </row>
    <row r="11945" spans="1:12" x14ac:dyDescent="0.25">
      <c r="A11945" s="5" t="str">
        <f t="shared" si="186"/>
        <v>1SublapSCEN701016</v>
      </c>
      <c r="B11945" s="9">
        <v>1</v>
      </c>
      <c r="C11945" t="s">
        <v>133</v>
      </c>
      <c r="D11945" t="s">
        <v>145</v>
      </c>
      <c r="E11945" s="9">
        <v>7</v>
      </c>
      <c r="F11945" s="9">
        <v>0</v>
      </c>
      <c r="G11945" s="9">
        <v>10</v>
      </c>
      <c r="H11945" s="9">
        <v>16</v>
      </c>
      <c r="I11945" s="9">
        <v>2.7405786514282227</v>
      </c>
      <c r="J11945" s="9">
        <v>2.7405786514282227</v>
      </c>
      <c r="K11945" s="9">
        <v>0</v>
      </c>
      <c r="L11945" s="9">
        <v>102.44681549072266</v>
      </c>
    </row>
    <row r="11946" spans="1:12" x14ac:dyDescent="0.25">
      <c r="A11946" s="5" t="str">
        <f t="shared" si="186"/>
        <v>1SublapSCEN701017</v>
      </c>
      <c r="B11946" s="9">
        <v>1</v>
      </c>
      <c r="C11946" t="s">
        <v>133</v>
      </c>
      <c r="D11946" t="s">
        <v>145</v>
      </c>
      <c r="E11946" s="9">
        <v>7</v>
      </c>
      <c r="F11946" s="9">
        <v>0</v>
      </c>
      <c r="G11946" s="9">
        <v>10</v>
      </c>
      <c r="H11946" s="9">
        <v>17</v>
      </c>
      <c r="I11946" s="9">
        <v>3.1315312385559082</v>
      </c>
      <c r="J11946" s="9">
        <v>1.7584582567214966</v>
      </c>
      <c r="K11946" s="9">
        <v>3.5622101277112961E-2</v>
      </c>
      <c r="L11946" s="9">
        <v>102.33218383789063</v>
      </c>
    </row>
    <row r="11947" spans="1:12" x14ac:dyDescent="0.25">
      <c r="A11947" s="5" t="str">
        <f t="shared" si="186"/>
        <v>1SublapSCEN701018</v>
      </c>
      <c r="B11947" s="9">
        <v>1</v>
      </c>
      <c r="C11947" t="s">
        <v>133</v>
      </c>
      <c r="D11947" t="s">
        <v>145</v>
      </c>
      <c r="E11947" s="9">
        <v>7</v>
      </c>
      <c r="F11947" s="9">
        <v>0</v>
      </c>
      <c r="G11947" s="9">
        <v>10</v>
      </c>
      <c r="H11947" s="9">
        <v>18</v>
      </c>
      <c r="I11947" s="9">
        <v>3.512681245803833</v>
      </c>
      <c r="J11947" s="9">
        <v>2.6503996849060059</v>
      </c>
      <c r="K11947" s="9">
        <v>5.8019697666168213E-2</v>
      </c>
      <c r="L11947" s="9">
        <v>102.01921081542969</v>
      </c>
    </row>
    <row r="11948" spans="1:12" x14ac:dyDescent="0.25">
      <c r="A11948" s="5" t="str">
        <f t="shared" si="186"/>
        <v>1SublapSCEN701019</v>
      </c>
      <c r="B11948" s="9">
        <v>1</v>
      </c>
      <c r="C11948" t="s">
        <v>133</v>
      </c>
      <c r="D11948" t="s">
        <v>145</v>
      </c>
      <c r="E11948" s="9">
        <v>7</v>
      </c>
      <c r="F11948" s="9">
        <v>0</v>
      </c>
      <c r="G11948" s="9">
        <v>10</v>
      </c>
      <c r="H11948" s="9">
        <v>19</v>
      </c>
      <c r="I11948" s="9">
        <v>3.6788856983184814</v>
      </c>
      <c r="J11948" s="9">
        <v>3.1378922462463379</v>
      </c>
      <c r="K11948" s="9">
        <v>3.7272550165653229E-2</v>
      </c>
      <c r="L11948" s="9">
        <v>101.06980133056641</v>
      </c>
    </row>
    <row r="11949" spans="1:12" x14ac:dyDescent="0.25">
      <c r="A11949" s="5" t="str">
        <f t="shared" si="186"/>
        <v>1SublapSCEN701020</v>
      </c>
      <c r="B11949" s="9">
        <v>1</v>
      </c>
      <c r="C11949" t="s">
        <v>133</v>
      </c>
      <c r="D11949" t="s">
        <v>145</v>
      </c>
      <c r="E11949" s="9">
        <v>7</v>
      </c>
      <c r="F11949" s="9">
        <v>0</v>
      </c>
      <c r="G11949" s="9">
        <v>10</v>
      </c>
      <c r="H11949" s="9">
        <v>20</v>
      </c>
      <c r="I11949" s="9">
        <v>3.5534284114837646</v>
      </c>
      <c r="J11949" s="9">
        <v>3.160872220993042</v>
      </c>
      <c r="K11949" s="9">
        <v>5.0593294203281403E-2</v>
      </c>
      <c r="L11949" s="9">
        <v>98.650428771972656</v>
      </c>
    </row>
    <row r="11950" spans="1:12" x14ac:dyDescent="0.25">
      <c r="A11950" s="5" t="str">
        <f t="shared" si="186"/>
        <v>1SublapSCEN701021</v>
      </c>
      <c r="B11950" s="9">
        <v>1</v>
      </c>
      <c r="C11950" t="s">
        <v>133</v>
      </c>
      <c r="D11950" t="s">
        <v>145</v>
      </c>
      <c r="E11950" s="9">
        <v>7</v>
      </c>
      <c r="F11950" s="9">
        <v>0</v>
      </c>
      <c r="G11950" s="9">
        <v>10</v>
      </c>
      <c r="H11950" s="9">
        <v>21</v>
      </c>
      <c r="I11950" s="9">
        <v>3.362346887588501</v>
      </c>
      <c r="J11950" s="9">
        <v>3.0084047317504883</v>
      </c>
      <c r="K11950" s="9">
        <v>3.2952912151813507E-2</v>
      </c>
      <c r="L11950" s="9">
        <v>95.385551452636719</v>
      </c>
    </row>
    <row r="11951" spans="1:12" x14ac:dyDescent="0.25">
      <c r="A11951" s="5" t="str">
        <f t="shared" si="186"/>
        <v>1SublapSCEN701022</v>
      </c>
      <c r="B11951" s="9">
        <v>1</v>
      </c>
      <c r="C11951" t="s">
        <v>133</v>
      </c>
      <c r="D11951" t="s">
        <v>145</v>
      </c>
      <c r="E11951" s="9">
        <v>7</v>
      </c>
      <c r="F11951" s="9">
        <v>0</v>
      </c>
      <c r="G11951" s="9">
        <v>10</v>
      </c>
      <c r="H11951" s="9">
        <v>22</v>
      </c>
      <c r="I11951" s="9">
        <v>3.126317024230957</v>
      </c>
      <c r="J11951" s="9">
        <v>3.7231044769287109</v>
      </c>
      <c r="K11951" s="9">
        <v>3.1147582456469536E-2</v>
      </c>
      <c r="L11951" s="9">
        <v>90.453216552734375</v>
      </c>
    </row>
    <row r="11952" spans="1:12" x14ac:dyDescent="0.25">
      <c r="A11952" s="5" t="str">
        <f t="shared" si="186"/>
        <v>1SublapSCEN701023</v>
      </c>
      <c r="B11952" s="9">
        <v>1</v>
      </c>
      <c r="C11952" t="s">
        <v>133</v>
      </c>
      <c r="D11952" t="s">
        <v>145</v>
      </c>
      <c r="E11952" s="9">
        <v>7</v>
      </c>
      <c r="F11952" s="9">
        <v>0</v>
      </c>
      <c r="G11952" s="9">
        <v>10</v>
      </c>
      <c r="H11952" s="9">
        <v>23</v>
      </c>
      <c r="I11952" s="9">
        <v>2.7278718948364258</v>
      </c>
      <c r="J11952" s="9">
        <v>2.9709949493408203</v>
      </c>
      <c r="K11952" s="9">
        <v>2.9527459293603897E-2</v>
      </c>
      <c r="L11952" s="9">
        <v>87.66461181640625</v>
      </c>
    </row>
    <row r="11953" spans="1:12" x14ac:dyDescent="0.25">
      <c r="A11953" s="5" t="str">
        <f t="shared" si="186"/>
        <v>1SublapSCEN701024</v>
      </c>
      <c r="B11953" s="9">
        <v>1</v>
      </c>
      <c r="C11953" t="s">
        <v>133</v>
      </c>
      <c r="D11953" t="s">
        <v>145</v>
      </c>
      <c r="E11953" s="9">
        <v>7</v>
      </c>
      <c r="F11953" s="9">
        <v>0</v>
      </c>
      <c r="G11953" s="9">
        <v>10</v>
      </c>
      <c r="H11953" s="9">
        <v>24</v>
      </c>
      <c r="I11953" s="9">
        <v>2.2660114765167236</v>
      </c>
      <c r="J11953" s="9">
        <v>2.41776442527771</v>
      </c>
      <c r="K11953" s="9">
        <v>2.0216625183820724E-2</v>
      </c>
      <c r="L11953" s="9">
        <v>84.594009399414063</v>
      </c>
    </row>
    <row r="11954" spans="1:12" x14ac:dyDescent="0.25">
      <c r="A11954" s="5" t="str">
        <f t="shared" si="186"/>
        <v>1SublapSCEN7121</v>
      </c>
      <c r="B11954" s="9">
        <v>1</v>
      </c>
      <c r="C11954" t="s">
        <v>133</v>
      </c>
      <c r="D11954" t="s">
        <v>145</v>
      </c>
      <c r="E11954" s="9">
        <v>7</v>
      </c>
      <c r="F11954" s="9">
        <v>1</v>
      </c>
      <c r="G11954" s="9">
        <v>2</v>
      </c>
      <c r="H11954" s="9">
        <v>1</v>
      </c>
      <c r="I11954" s="9">
        <v>1.6973490715026855</v>
      </c>
      <c r="J11954" s="9">
        <v>1.6973490715026855</v>
      </c>
      <c r="K11954" s="9">
        <v>0</v>
      </c>
      <c r="L11954" s="9">
        <v>79.648170471191406</v>
      </c>
    </row>
    <row r="11955" spans="1:12" x14ac:dyDescent="0.25">
      <c r="A11955" s="5" t="str">
        <f t="shared" si="186"/>
        <v>1SublapSCEN7122</v>
      </c>
      <c r="B11955" s="9">
        <v>1</v>
      </c>
      <c r="C11955" t="s">
        <v>133</v>
      </c>
      <c r="D11955" t="s">
        <v>145</v>
      </c>
      <c r="E11955" s="9">
        <v>7</v>
      </c>
      <c r="F11955" s="9">
        <v>1</v>
      </c>
      <c r="G11955" s="9">
        <v>2</v>
      </c>
      <c r="H11955" s="9">
        <v>2</v>
      </c>
      <c r="I11955" s="9">
        <v>1.4596477746963501</v>
      </c>
      <c r="J11955" s="9">
        <v>1.4596477746963501</v>
      </c>
      <c r="K11955" s="9">
        <v>0</v>
      </c>
      <c r="L11955" s="9">
        <v>78.10723876953125</v>
      </c>
    </row>
    <row r="11956" spans="1:12" x14ac:dyDescent="0.25">
      <c r="A11956" s="5" t="str">
        <f t="shared" si="186"/>
        <v>1SublapSCEN7123</v>
      </c>
      <c r="B11956" s="9">
        <v>1</v>
      </c>
      <c r="C11956" t="s">
        <v>133</v>
      </c>
      <c r="D11956" t="s">
        <v>145</v>
      </c>
      <c r="E11956" s="9">
        <v>7</v>
      </c>
      <c r="F11956" s="9">
        <v>1</v>
      </c>
      <c r="G11956" s="9">
        <v>2</v>
      </c>
      <c r="H11956" s="9">
        <v>3</v>
      </c>
      <c r="I11956" s="9">
        <v>1.3102331161499023</v>
      </c>
      <c r="J11956" s="9">
        <v>1.3102331161499023</v>
      </c>
      <c r="K11956" s="9">
        <v>0</v>
      </c>
      <c r="L11956" s="9">
        <v>77.382164001464844</v>
      </c>
    </row>
    <row r="11957" spans="1:12" x14ac:dyDescent="0.25">
      <c r="A11957" s="5" t="str">
        <f t="shared" si="186"/>
        <v>1SublapSCEN7124</v>
      </c>
      <c r="B11957" s="9">
        <v>1</v>
      </c>
      <c r="C11957" t="s">
        <v>133</v>
      </c>
      <c r="D11957" t="s">
        <v>145</v>
      </c>
      <c r="E11957" s="9">
        <v>7</v>
      </c>
      <c r="F11957" s="9">
        <v>1</v>
      </c>
      <c r="G11957" s="9">
        <v>2</v>
      </c>
      <c r="H11957" s="9">
        <v>4</v>
      </c>
      <c r="I11957" s="9">
        <v>1.1592681407928467</v>
      </c>
      <c r="J11957" s="9">
        <v>1.1592681407928467</v>
      </c>
      <c r="K11957" s="9">
        <v>0</v>
      </c>
      <c r="L11957" s="9">
        <v>75.816825866699219</v>
      </c>
    </row>
    <row r="11958" spans="1:12" x14ac:dyDescent="0.25">
      <c r="A11958" s="5" t="str">
        <f t="shared" si="186"/>
        <v>1SublapSCEN7125</v>
      </c>
      <c r="B11958" s="9">
        <v>1</v>
      </c>
      <c r="C11958" t="s">
        <v>133</v>
      </c>
      <c r="D11958" t="s">
        <v>145</v>
      </c>
      <c r="E11958" s="9">
        <v>7</v>
      </c>
      <c r="F11958" s="9">
        <v>1</v>
      </c>
      <c r="G11958" s="9">
        <v>2</v>
      </c>
      <c r="H11958" s="9">
        <v>5</v>
      </c>
      <c r="I11958" s="9">
        <v>1.0564954280853271</v>
      </c>
      <c r="J11958" s="9">
        <v>1.0564954280853271</v>
      </c>
      <c r="K11958" s="9">
        <v>0</v>
      </c>
      <c r="L11958" s="9">
        <v>74.440261840820313</v>
      </c>
    </row>
    <row r="11959" spans="1:12" x14ac:dyDescent="0.25">
      <c r="A11959" s="5" t="str">
        <f t="shared" si="186"/>
        <v>1SublapSCEN7126</v>
      </c>
      <c r="B11959" s="9">
        <v>1</v>
      </c>
      <c r="C11959" t="s">
        <v>133</v>
      </c>
      <c r="D11959" t="s">
        <v>145</v>
      </c>
      <c r="E11959" s="9">
        <v>7</v>
      </c>
      <c r="F11959" s="9">
        <v>1</v>
      </c>
      <c r="G11959" s="9">
        <v>2</v>
      </c>
      <c r="H11959" s="9">
        <v>6</v>
      </c>
      <c r="I11959" s="9">
        <v>1.0145543813705444</v>
      </c>
      <c r="J11959" s="9">
        <v>1.0145543813705444</v>
      </c>
      <c r="K11959" s="9">
        <v>0</v>
      </c>
      <c r="L11959" s="9">
        <v>73.151496887207031</v>
      </c>
    </row>
    <row r="11960" spans="1:12" x14ac:dyDescent="0.25">
      <c r="A11960" s="5" t="str">
        <f t="shared" si="186"/>
        <v>1SublapSCEN7127</v>
      </c>
      <c r="B11960" s="9">
        <v>1</v>
      </c>
      <c r="C11960" t="s">
        <v>133</v>
      </c>
      <c r="D11960" t="s">
        <v>145</v>
      </c>
      <c r="E11960" s="9">
        <v>7</v>
      </c>
      <c r="F11960" s="9">
        <v>1</v>
      </c>
      <c r="G11960" s="9">
        <v>2</v>
      </c>
      <c r="H11960" s="9">
        <v>7</v>
      </c>
      <c r="I11960" s="9">
        <v>0.96332079172134399</v>
      </c>
      <c r="J11960" s="9">
        <v>0.96332079172134399</v>
      </c>
      <c r="K11960" s="9">
        <v>0</v>
      </c>
      <c r="L11960" s="9">
        <v>72.014060974121094</v>
      </c>
    </row>
    <row r="11961" spans="1:12" x14ac:dyDescent="0.25">
      <c r="A11961" s="5" t="str">
        <f t="shared" si="186"/>
        <v>1SublapSCEN7128</v>
      </c>
      <c r="B11961" s="9">
        <v>1</v>
      </c>
      <c r="C11961" t="s">
        <v>133</v>
      </c>
      <c r="D11961" t="s">
        <v>145</v>
      </c>
      <c r="E11961" s="9">
        <v>7</v>
      </c>
      <c r="F11961" s="9">
        <v>1</v>
      </c>
      <c r="G11961" s="9">
        <v>2</v>
      </c>
      <c r="H11961" s="9">
        <v>8</v>
      </c>
      <c r="I11961" s="9">
        <v>0.89859992265701294</v>
      </c>
      <c r="J11961" s="9">
        <v>0.89859992265701294</v>
      </c>
      <c r="K11961" s="9">
        <v>0</v>
      </c>
      <c r="L11961" s="9">
        <v>71.880355834960938</v>
      </c>
    </row>
    <row r="11962" spans="1:12" x14ac:dyDescent="0.25">
      <c r="A11962" s="5" t="str">
        <f t="shared" si="186"/>
        <v>1SublapSCEN7129</v>
      </c>
      <c r="B11962" s="9">
        <v>1</v>
      </c>
      <c r="C11962" t="s">
        <v>133</v>
      </c>
      <c r="D11962" t="s">
        <v>145</v>
      </c>
      <c r="E11962" s="9">
        <v>7</v>
      </c>
      <c r="F11962" s="9">
        <v>1</v>
      </c>
      <c r="G11962" s="9">
        <v>2</v>
      </c>
      <c r="H11962" s="9">
        <v>9</v>
      </c>
      <c r="I11962" s="9">
        <v>0.7781485915184021</v>
      </c>
      <c r="J11962" s="9">
        <v>0.7781485915184021</v>
      </c>
      <c r="K11962" s="9">
        <v>0</v>
      </c>
      <c r="L11962" s="9">
        <v>74.935623168945313</v>
      </c>
    </row>
    <row r="11963" spans="1:12" x14ac:dyDescent="0.25">
      <c r="A11963" s="5" t="str">
        <f t="shared" si="186"/>
        <v>1SublapSCEN71210</v>
      </c>
      <c r="B11963" s="9">
        <v>1</v>
      </c>
      <c r="C11963" t="s">
        <v>133</v>
      </c>
      <c r="D11963" t="s">
        <v>145</v>
      </c>
      <c r="E11963" s="9">
        <v>7</v>
      </c>
      <c r="F11963" s="9">
        <v>1</v>
      </c>
      <c r="G11963" s="9">
        <v>2</v>
      </c>
      <c r="H11963" s="9">
        <v>10</v>
      </c>
      <c r="I11963" s="9">
        <v>0.69680511951446533</v>
      </c>
      <c r="J11963" s="9">
        <v>0.69680511951446533</v>
      </c>
      <c r="K11963" s="9">
        <v>0</v>
      </c>
      <c r="L11963" s="9">
        <v>79.321258544921875</v>
      </c>
    </row>
    <row r="11964" spans="1:12" x14ac:dyDescent="0.25">
      <c r="A11964" s="5" t="str">
        <f t="shared" si="186"/>
        <v>1SublapSCEN71211</v>
      </c>
      <c r="B11964" s="9">
        <v>1</v>
      </c>
      <c r="C11964" t="s">
        <v>133</v>
      </c>
      <c r="D11964" t="s">
        <v>145</v>
      </c>
      <c r="E11964" s="9">
        <v>7</v>
      </c>
      <c r="F11964" s="9">
        <v>1</v>
      </c>
      <c r="G11964" s="9">
        <v>2</v>
      </c>
      <c r="H11964" s="9">
        <v>11</v>
      </c>
      <c r="I11964" s="9">
        <v>0.73147058486938477</v>
      </c>
      <c r="J11964" s="9">
        <v>0.73147058486938477</v>
      </c>
      <c r="K11964" s="9">
        <v>0</v>
      </c>
      <c r="L11964" s="9">
        <v>83.294036865234375</v>
      </c>
    </row>
    <row r="11965" spans="1:12" x14ac:dyDescent="0.25">
      <c r="A11965" s="5" t="str">
        <f t="shared" si="186"/>
        <v>1SublapSCEN71212</v>
      </c>
      <c r="B11965" s="9">
        <v>1</v>
      </c>
      <c r="C11965" t="s">
        <v>133</v>
      </c>
      <c r="D11965" t="s">
        <v>145</v>
      </c>
      <c r="E11965" s="9">
        <v>7</v>
      </c>
      <c r="F11965" s="9">
        <v>1</v>
      </c>
      <c r="G11965" s="9">
        <v>2</v>
      </c>
      <c r="H11965" s="9">
        <v>12</v>
      </c>
      <c r="I11965" s="9">
        <v>0.89469873905181885</v>
      </c>
      <c r="J11965" s="9">
        <v>0.89469873905181885</v>
      </c>
      <c r="K11965" s="9">
        <v>0</v>
      </c>
      <c r="L11965" s="9">
        <v>87.710136413574219</v>
      </c>
    </row>
    <row r="11966" spans="1:12" x14ac:dyDescent="0.25">
      <c r="A11966" s="5" t="str">
        <f t="shared" si="186"/>
        <v>1SublapSCEN71213</v>
      </c>
      <c r="B11966" s="9">
        <v>1</v>
      </c>
      <c r="C11966" t="s">
        <v>133</v>
      </c>
      <c r="D11966" t="s">
        <v>145</v>
      </c>
      <c r="E11966" s="9">
        <v>7</v>
      </c>
      <c r="F11966" s="9">
        <v>1</v>
      </c>
      <c r="G11966" s="9">
        <v>2</v>
      </c>
      <c r="H11966" s="9">
        <v>13</v>
      </c>
      <c r="I11966" s="9">
        <v>1.1594322919845581</v>
      </c>
      <c r="J11966" s="9">
        <v>1.1594322919845581</v>
      </c>
      <c r="K11966" s="9">
        <v>0</v>
      </c>
      <c r="L11966" s="9">
        <v>92.074783325195313</v>
      </c>
    </row>
    <row r="11967" spans="1:12" x14ac:dyDescent="0.25">
      <c r="A11967" s="5" t="str">
        <f t="shared" si="186"/>
        <v>1SublapSCEN71214</v>
      </c>
      <c r="B11967" s="9">
        <v>1</v>
      </c>
      <c r="C11967" t="s">
        <v>133</v>
      </c>
      <c r="D11967" t="s">
        <v>145</v>
      </c>
      <c r="E11967" s="9">
        <v>7</v>
      </c>
      <c r="F11967" s="9">
        <v>1</v>
      </c>
      <c r="G11967" s="9">
        <v>2</v>
      </c>
      <c r="H11967" s="9">
        <v>14</v>
      </c>
      <c r="I11967" s="9">
        <v>1.4836621284484863</v>
      </c>
      <c r="J11967" s="9">
        <v>1.4836621284484863</v>
      </c>
      <c r="K11967" s="9">
        <v>0</v>
      </c>
      <c r="L11967" s="9">
        <v>94.205894470214844</v>
      </c>
    </row>
    <row r="11968" spans="1:12" x14ac:dyDescent="0.25">
      <c r="A11968" s="5" t="str">
        <f t="shared" si="186"/>
        <v>1SublapSCEN71215</v>
      </c>
      <c r="B11968" s="9">
        <v>1</v>
      </c>
      <c r="C11968" t="s">
        <v>133</v>
      </c>
      <c r="D11968" t="s">
        <v>145</v>
      </c>
      <c r="E11968" s="9">
        <v>7</v>
      </c>
      <c r="F11968" s="9">
        <v>1</v>
      </c>
      <c r="G11968" s="9">
        <v>2</v>
      </c>
      <c r="H11968" s="9">
        <v>15</v>
      </c>
      <c r="I11968" s="9">
        <v>1.8692368268966675</v>
      </c>
      <c r="J11968" s="9">
        <v>1.8692368268966675</v>
      </c>
      <c r="K11968" s="9">
        <v>0</v>
      </c>
      <c r="L11968" s="9">
        <v>96.58697509765625</v>
      </c>
    </row>
    <row r="11969" spans="1:12" x14ac:dyDescent="0.25">
      <c r="A11969" s="5" t="str">
        <f t="shared" si="186"/>
        <v>1SublapSCEN71216</v>
      </c>
      <c r="B11969" s="9">
        <v>1</v>
      </c>
      <c r="C11969" t="s">
        <v>133</v>
      </c>
      <c r="D11969" t="s">
        <v>145</v>
      </c>
      <c r="E11969" s="9">
        <v>7</v>
      </c>
      <c r="F11969" s="9">
        <v>1</v>
      </c>
      <c r="G11969" s="9">
        <v>2</v>
      </c>
      <c r="H11969" s="9">
        <v>16</v>
      </c>
      <c r="I11969" s="9">
        <v>2.3037688732147217</v>
      </c>
      <c r="J11969" s="9">
        <v>2.3037688732147217</v>
      </c>
      <c r="K11969" s="9">
        <v>0</v>
      </c>
      <c r="L11969" s="9">
        <v>97.881782531738281</v>
      </c>
    </row>
    <row r="11970" spans="1:12" x14ac:dyDescent="0.25">
      <c r="A11970" s="5" t="str">
        <f t="shared" si="186"/>
        <v>1SublapSCEN71217</v>
      </c>
      <c r="B11970" s="9">
        <v>1</v>
      </c>
      <c r="C11970" t="s">
        <v>133</v>
      </c>
      <c r="D11970" t="s">
        <v>145</v>
      </c>
      <c r="E11970" s="9">
        <v>7</v>
      </c>
      <c r="F11970" s="9">
        <v>1</v>
      </c>
      <c r="G11970" s="9">
        <v>2</v>
      </c>
      <c r="H11970" s="9">
        <v>17</v>
      </c>
      <c r="I11970" s="9">
        <v>2.6952915191650391</v>
      </c>
      <c r="J11970" s="9">
        <v>1.4186822175979614</v>
      </c>
      <c r="K11970" s="9">
        <v>2.2883204743266106E-2</v>
      </c>
      <c r="L11970" s="9">
        <v>97.971549987792969</v>
      </c>
    </row>
    <row r="11971" spans="1:12" x14ac:dyDescent="0.25">
      <c r="A11971" s="5" t="str">
        <f t="shared" ref="A11971:A12034" si="187">B11971&amp;C11971&amp;D11971&amp;E11971&amp;F11971&amp;G11971&amp;H11971</f>
        <v>1SublapSCEN71218</v>
      </c>
      <c r="B11971" s="9">
        <v>1</v>
      </c>
      <c r="C11971" t="s">
        <v>133</v>
      </c>
      <c r="D11971" t="s">
        <v>145</v>
      </c>
      <c r="E11971" s="9">
        <v>7</v>
      </c>
      <c r="F11971" s="9">
        <v>1</v>
      </c>
      <c r="G11971" s="9">
        <v>2</v>
      </c>
      <c r="H11971" s="9">
        <v>18</v>
      </c>
      <c r="I11971" s="9">
        <v>3.0831871032714844</v>
      </c>
      <c r="J11971" s="9">
        <v>2.3121957778930664</v>
      </c>
      <c r="K11971" s="9">
        <v>4.3596278876066208E-2</v>
      </c>
      <c r="L11971" s="9">
        <v>98.200408935546875</v>
      </c>
    </row>
    <row r="11972" spans="1:12" x14ac:dyDescent="0.25">
      <c r="A11972" s="5" t="str">
        <f t="shared" si="187"/>
        <v>1SublapSCEN71219</v>
      </c>
      <c r="B11972" s="9">
        <v>1</v>
      </c>
      <c r="C11972" t="s">
        <v>133</v>
      </c>
      <c r="D11972" t="s">
        <v>145</v>
      </c>
      <c r="E11972" s="9">
        <v>7</v>
      </c>
      <c r="F11972" s="9">
        <v>1</v>
      </c>
      <c r="G11972" s="9">
        <v>2</v>
      </c>
      <c r="H11972" s="9">
        <v>19</v>
      </c>
      <c r="I11972" s="9">
        <v>3.2630507946014404</v>
      </c>
      <c r="J11972" s="9">
        <v>2.7867898941040039</v>
      </c>
      <c r="K11972" s="9">
        <v>3.1804654747247696E-2</v>
      </c>
      <c r="L11972" s="9">
        <v>97.686363220214844</v>
      </c>
    </row>
    <row r="11973" spans="1:12" x14ac:dyDescent="0.25">
      <c r="A11973" s="5" t="str">
        <f t="shared" si="187"/>
        <v>1SublapSCEN71220</v>
      </c>
      <c r="B11973" s="9">
        <v>1</v>
      </c>
      <c r="C11973" t="s">
        <v>133</v>
      </c>
      <c r="D11973" t="s">
        <v>145</v>
      </c>
      <c r="E11973" s="9">
        <v>7</v>
      </c>
      <c r="F11973" s="9">
        <v>1</v>
      </c>
      <c r="G11973" s="9">
        <v>2</v>
      </c>
      <c r="H11973" s="9">
        <v>20</v>
      </c>
      <c r="I11973" s="9">
        <v>3.1763660907745361</v>
      </c>
      <c r="J11973" s="9">
        <v>2.8178286552429199</v>
      </c>
      <c r="K11973" s="9">
        <v>3.4735966473817825E-2</v>
      </c>
      <c r="L11973" s="9">
        <v>95.774093627929688</v>
      </c>
    </row>
    <row r="11974" spans="1:12" x14ac:dyDescent="0.25">
      <c r="A11974" s="5" t="str">
        <f t="shared" si="187"/>
        <v>1SublapSCEN71221</v>
      </c>
      <c r="B11974" s="9">
        <v>1</v>
      </c>
      <c r="C11974" t="s">
        <v>133</v>
      </c>
      <c r="D11974" t="s">
        <v>145</v>
      </c>
      <c r="E11974" s="9">
        <v>7</v>
      </c>
      <c r="F11974" s="9">
        <v>1</v>
      </c>
      <c r="G11974" s="9">
        <v>2</v>
      </c>
      <c r="H11974" s="9">
        <v>21</v>
      </c>
      <c r="I11974" s="9">
        <v>3.0251090526580811</v>
      </c>
      <c r="J11974" s="9">
        <v>2.7034063339233398</v>
      </c>
      <c r="K11974" s="9">
        <v>2.5586230680346489E-2</v>
      </c>
      <c r="L11974" s="9">
        <v>92.659652709960938</v>
      </c>
    </row>
    <row r="11975" spans="1:12" x14ac:dyDescent="0.25">
      <c r="A11975" s="5" t="str">
        <f t="shared" si="187"/>
        <v>1SublapSCEN71222</v>
      </c>
      <c r="B11975" s="9">
        <v>1</v>
      </c>
      <c r="C11975" t="s">
        <v>133</v>
      </c>
      <c r="D11975" t="s">
        <v>145</v>
      </c>
      <c r="E11975" s="9">
        <v>7</v>
      </c>
      <c r="F11975" s="9">
        <v>1</v>
      </c>
      <c r="G11975" s="9">
        <v>2</v>
      </c>
      <c r="H11975" s="9">
        <v>22</v>
      </c>
      <c r="I11975" s="9">
        <v>2.8204967975616455</v>
      </c>
      <c r="J11975" s="9">
        <v>3.4037849903106689</v>
      </c>
      <c r="K11975" s="9">
        <v>2.5808058679103851E-2</v>
      </c>
      <c r="L11975" s="9">
        <v>87.989776611328125</v>
      </c>
    </row>
    <row r="11976" spans="1:12" x14ac:dyDescent="0.25">
      <c r="A11976" s="5" t="str">
        <f t="shared" si="187"/>
        <v>1SublapSCEN71223</v>
      </c>
      <c r="B11976" s="9">
        <v>1</v>
      </c>
      <c r="C11976" t="s">
        <v>133</v>
      </c>
      <c r="D11976" t="s">
        <v>145</v>
      </c>
      <c r="E11976" s="9">
        <v>7</v>
      </c>
      <c r="F11976" s="9">
        <v>1</v>
      </c>
      <c r="G11976" s="9">
        <v>2</v>
      </c>
      <c r="H11976" s="9">
        <v>23</v>
      </c>
      <c r="I11976" s="9">
        <v>2.444429874420166</v>
      </c>
      <c r="J11976" s="9">
        <v>2.6620314121246338</v>
      </c>
      <c r="K11976" s="9">
        <v>2.3586053401231766E-2</v>
      </c>
      <c r="L11976" s="9">
        <v>84.2176513671875</v>
      </c>
    </row>
    <row r="11977" spans="1:12" x14ac:dyDescent="0.25">
      <c r="A11977" s="5" t="str">
        <f t="shared" si="187"/>
        <v>1SublapSCEN71224</v>
      </c>
      <c r="B11977" s="9">
        <v>1</v>
      </c>
      <c r="C11977" t="s">
        <v>133</v>
      </c>
      <c r="D11977" t="s">
        <v>145</v>
      </c>
      <c r="E11977" s="9">
        <v>7</v>
      </c>
      <c r="F11977" s="9">
        <v>1</v>
      </c>
      <c r="G11977" s="9">
        <v>2</v>
      </c>
      <c r="H11977" s="9">
        <v>24</v>
      </c>
      <c r="I11977" s="9">
        <v>2.032172679901123</v>
      </c>
      <c r="J11977" s="9">
        <v>2.1516580581665039</v>
      </c>
      <c r="K11977" s="9">
        <v>1.6311675310134888E-2</v>
      </c>
      <c r="L11977" s="9">
        <v>81.490234375</v>
      </c>
    </row>
    <row r="11978" spans="1:12" x14ac:dyDescent="0.25">
      <c r="A11978" s="5" t="str">
        <f t="shared" si="187"/>
        <v>1SublapSCEN71101</v>
      </c>
      <c r="B11978" s="9">
        <v>1</v>
      </c>
      <c r="C11978" t="s">
        <v>133</v>
      </c>
      <c r="D11978" t="s">
        <v>145</v>
      </c>
      <c r="E11978" s="9">
        <v>7</v>
      </c>
      <c r="F11978" s="9">
        <v>1</v>
      </c>
      <c r="G11978" s="9">
        <v>10</v>
      </c>
      <c r="H11978" s="9">
        <v>1</v>
      </c>
      <c r="I11978" s="9">
        <v>1.8439110517501831</v>
      </c>
      <c r="J11978" s="9">
        <v>1.8439110517501831</v>
      </c>
      <c r="K11978" s="9">
        <v>0</v>
      </c>
      <c r="L11978" s="9">
        <v>82.152999877929688</v>
      </c>
    </row>
    <row r="11979" spans="1:12" x14ac:dyDescent="0.25">
      <c r="A11979" s="5" t="str">
        <f t="shared" si="187"/>
        <v>1SublapSCEN71102</v>
      </c>
      <c r="B11979" s="9">
        <v>1</v>
      </c>
      <c r="C11979" t="s">
        <v>133</v>
      </c>
      <c r="D11979" t="s">
        <v>145</v>
      </c>
      <c r="E11979" s="9">
        <v>7</v>
      </c>
      <c r="F11979" s="9">
        <v>1</v>
      </c>
      <c r="G11979" s="9">
        <v>10</v>
      </c>
      <c r="H11979" s="9">
        <v>2</v>
      </c>
      <c r="I11979" s="9">
        <v>1.4947178363800049</v>
      </c>
      <c r="J11979" s="9">
        <v>1.4947178363800049</v>
      </c>
      <c r="K11979" s="9">
        <v>0</v>
      </c>
      <c r="L11979" s="9">
        <v>78.503288269042969</v>
      </c>
    </row>
    <row r="11980" spans="1:12" x14ac:dyDescent="0.25">
      <c r="A11980" s="5" t="str">
        <f t="shared" si="187"/>
        <v>1SublapSCEN71103</v>
      </c>
      <c r="B11980" s="9">
        <v>1</v>
      </c>
      <c r="C11980" t="s">
        <v>133</v>
      </c>
      <c r="D11980" t="s">
        <v>145</v>
      </c>
      <c r="E11980" s="9">
        <v>7</v>
      </c>
      <c r="F11980" s="9">
        <v>1</v>
      </c>
      <c r="G11980" s="9">
        <v>10</v>
      </c>
      <c r="H11980" s="9">
        <v>3</v>
      </c>
      <c r="I11980" s="9">
        <v>1.2824084758758545</v>
      </c>
      <c r="J11980" s="9">
        <v>1.2824084758758545</v>
      </c>
      <c r="K11980" s="9">
        <v>0</v>
      </c>
      <c r="L11980" s="9">
        <v>76.558746337890625</v>
      </c>
    </row>
    <row r="11981" spans="1:12" x14ac:dyDescent="0.25">
      <c r="A11981" s="5" t="str">
        <f t="shared" si="187"/>
        <v>1SublapSCEN71104</v>
      </c>
      <c r="B11981" s="9">
        <v>1</v>
      </c>
      <c r="C11981" t="s">
        <v>133</v>
      </c>
      <c r="D11981" t="s">
        <v>145</v>
      </c>
      <c r="E11981" s="9">
        <v>7</v>
      </c>
      <c r="F11981" s="9">
        <v>1</v>
      </c>
      <c r="G11981" s="9">
        <v>10</v>
      </c>
      <c r="H11981" s="9">
        <v>4</v>
      </c>
      <c r="I11981" s="9">
        <v>1.139448881149292</v>
      </c>
      <c r="J11981" s="9">
        <v>1.139448881149292</v>
      </c>
      <c r="K11981" s="9">
        <v>0</v>
      </c>
      <c r="L11981" s="9">
        <v>74.797889709472656</v>
      </c>
    </row>
    <row r="11982" spans="1:12" x14ac:dyDescent="0.25">
      <c r="A11982" s="5" t="str">
        <f t="shared" si="187"/>
        <v>1SublapSCEN71105</v>
      </c>
      <c r="B11982" s="9">
        <v>1</v>
      </c>
      <c r="C11982" t="s">
        <v>133</v>
      </c>
      <c r="D11982" t="s">
        <v>145</v>
      </c>
      <c r="E11982" s="9">
        <v>7</v>
      </c>
      <c r="F11982" s="9">
        <v>1</v>
      </c>
      <c r="G11982" s="9">
        <v>10</v>
      </c>
      <c r="H11982" s="9">
        <v>5</v>
      </c>
      <c r="I11982" s="9">
        <v>1.0200636386871338</v>
      </c>
      <c r="J11982" s="9">
        <v>1.0200636386871338</v>
      </c>
      <c r="K11982" s="9">
        <v>0</v>
      </c>
      <c r="L11982" s="9">
        <v>72.531234741210938</v>
      </c>
    </row>
    <row r="11983" spans="1:12" x14ac:dyDescent="0.25">
      <c r="A11983" s="5" t="str">
        <f t="shared" si="187"/>
        <v>1SublapSCEN71106</v>
      </c>
      <c r="B11983" s="9">
        <v>1</v>
      </c>
      <c r="C11983" t="s">
        <v>133</v>
      </c>
      <c r="D11983" t="s">
        <v>145</v>
      </c>
      <c r="E11983" s="9">
        <v>7</v>
      </c>
      <c r="F11983" s="9">
        <v>1</v>
      </c>
      <c r="G11983" s="9">
        <v>10</v>
      </c>
      <c r="H11983" s="9">
        <v>6</v>
      </c>
      <c r="I11983" s="9">
        <v>0.95012515783309937</v>
      </c>
      <c r="J11983" s="9">
        <v>0.95012515783309937</v>
      </c>
      <c r="K11983" s="9">
        <v>0</v>
      </c>
      <c r="L11983" s="9">
        <v>70.407470703125</v>
      </c>
    </row>
    <row r="11984" spans="1:12" x14ac:dyDescent="0.25">
      <c r="A11984" s="5" t="str">
        <f t="shared" si="187"/>
        <v>1SublapSCEN71107</v>
      </c>
      <c r="B11984" s="9">
        <v>1</v>
      </c>
      <c r="C11984" t="s">
        <v>133</v>
      </c>
      <c r="D11984" t="s">
        <v>145</v>
      </c>
      <c r="E11984" s="9">
        <v>7</v>
      </c>
      <c r="F11984" s="9">
        <v>1</v>
      </c>
      <c r="G11984" s="9">
        <v>10</v>
      </c>
      <c r="H11984" s="9">
        <v>7</v>
      </c>
      <c r="I11984" s="9">
        <v>0.90112841129302979</v>
      </c>
      <c r="J11984" s="9">
        <v>0.90112841129302979</v>
      </c>
      <c r="K11984" s="9">
        <v>0</v>
      </c>
      <c r="L11984" s="9">
        <v>69.351364135742188</v>
      </c>
    </row>
    <row r="11985" spans="1:12" x14ac:dyDescent="0.25">
      <c r="A11985" s="5" t="str">
        <f t="shared" si="187"/>
        <v>1SublapSCEN71108</v>
      </c>
      <c r="B11985" s="9">
        <v>1</v>
      </c>
      <c r="C11985" t="s">
        <v>133</v>
      </c>
      <c r="D11985" t="s">
        <v>145</v>
      </c>
      <c r="E11985" s="9">
        <v>7</v>
      </c>
      <c r="F11985" s="9">
        <v>1</v>
      </c>
      <c r="G11985" s="9">
        <v>10</v>
      </c>
      <c r="H11985" s="9">
        <v>8</v>
      </c>
      <c r="I11985" s="9">
        <v>0.84612023830413818</v>
      </c>
      <c r="J11985" s="9">
        <v>0.84612023830413818</v>
      </c>
      <c r="K11985" s="9">
        <v>0</v>
      </c>
      <c r="L11985" s="9">
        <v>69.5191650390625</v>
      </c>
    </row>
    <row r="11986" spans="1:12" x14ac:dyDescent="0.25">
      <c r="A11986" s="5" t="str">
        <f t="shared" si="187"/>
        <v>1SublapSCEN71109</v>
      </c>
      <c r="B11986" s="9">
        <v>1</v>
      </c>
      <c r="C11986" t="s">
        <v>133</v>
      </c>
      <c r="D11986" t="s">
        <v>145</v>
      </c>
      <c r="E11986" s="9">
        <v>7</v>
      </c>
      <c r="F11986" s="9">
        <v>1</v>
      </c>
      <c r="G11986" s="9">
        <v>10</v>
      </c>
      <c r="H11986" s="9">
        <v>9</v>
      </c>
      <c r="I11986" s="9">
        <v>0.75553387403488159</v>
      </c>
      <c r="J11986" s="9">
        <v>0.75553387403488159</v>
      </c>
      <c r="K11986" s="9">
        <v>0</v>
      </c>
      <c r="L11986" s="9">
        <v>73.30645751953125</v>
      </c>
    </row>
    <row r="11987" spans="1:12" x14ac:dyDescent="0.25">
      <c r="A11987" s="5" t="str">
        <f t="shared" si="187"/>
        <v>1SublapSCEN711010</v>
      </c>
      <c r="B11987" s="9">
        <v>1</v>
      </c>
      <c r="C11987" t="s">
        <v>133</v>
      </c>
      <c r="D11987" t="s">
        <v>145</v>
      </c>
      <c r="E11987" s="9">
        <v>7</v>
      </c>
      <c r="F11987" s="9">
        <v>1</v>
      </c>
      <c r="G11987" s="9">
        <v>10</v>
      </c>
      <c r="H11987" s="9">
        <v>10</v>
      </c>
      <c r="I11987" s="9">
        <v>0.73947423696517944</v>
      </c>
      <c r="J11987" s="9">
        <v>0.73947423696517944</v>
      </c>
      <c r="K11987" s="9">
        <v>0</v>
      </c>
      <c r="L11987" s="9">
        <v>79.398307800292969</v>
      </c>
    </row>
    <row r="11988" spans="1:12" x14ac:dyDescent="0.25">
      <c r="A11988" s="5" t="str">
        <f t="shared" si="187"/>
        <v>1SublapSCEN711011</v>
      </c>
      <c r="B11988" s="9">
        <v>1</v>
      </c>
      <c r="C11988" t="s">
        <v>133</v>
      </c>
      <c r="D11988" t="s">
        <v>145</v>
      </c>
      <c r="E11988" s="9">
        <v>7</v>
      </c>
      <c r="F11988" s="9">
        <v>1</v>
      </c>
      <c r="G11988" s="9">
        <v>10</v>
      </c>
      <c r="H11988" s="9">
        <v>11</v>
      </c>
      <c r="I11988" s="9">
        <v>0.83744049072265625</v>
      </c>
      <c r="J11988" s="9">
        <v>0.83744049072265625</v>
      </c>
      <c r="K11988" s="9">
        <v>0</v>
      </c>
      <c r="L11988" s="9">
        <v>86.239891052246094</v>
      </c>
    </row>
    <row r="11989" spans="1:12" x14ac:dyDescent="0.25">
      <c r="A11989" s="5" t="str">
        <f t="shared" si="187"/>
        <v>1SublapSCEN711012</v>
      </c>
      <c r="B11989" s="9">
        <v>1</v>
      </c>
      <c r="C11989" t="s">
        <v>133</v>
      </c>
      <c r="D11989" t="s">
        <v>145</v>
      </c>
      <c r="E11989" s="9">
        <v>7</v>
      </c>
      <c r="F11989" s="9">
        <v>1</v>
      </c>
      <c r="G11989" s="9">
        <v>10</v>
      </c>
      <c r="H11989" s="9">
        <v>12</v>
      </c>
      <c r="I11989" s="9">
        <v>1.023459792137146</v>
      </c>
      <c r="J11989" s="9">
        <v>1.023459792137146</v>
      </c>
      <c r="K11989" s="9">
        <v>0</v>
      </c>
      <c r="L11989" s="9">
        <v>91.570083618164063</v>
      </c>
    </row>
    <row r="11990" spans="1:12" x14ac:dyDescent="0.25">
      <c r="A11990" s="5" t="str">
        <f t="shared" si="187"/>
        <v>1SublapSCEN711013</v>
      </c>
      <c r="B11990" s="9">
        <v>1</v>
      </c>
      <c r="C11990" t="s">
        <v>133</v>
      </c>
      <c r="D11990" t="s">
        <v>145</v>
      </c>
      <c r="E11990" s="9">
        <v>7</v>
      </c>
      <c r="F11990" s="9">
        <v>1</v>
      </c>
      <c r="G11990" s="9">
        <v>10</v>
      </c>
      <c r="H11990" s="9">
        <v>13</v>
      </c>
      <c r="I11990" s="9">
        <v>1.3317077159881592</v>
      </c>
      <c r="J11990" s="9">
        <v>1.3317077159881592</v>
      </c>
      <c r="K11990" s="9">
        <v>0</v>
      </c>
      <c r="L11990" s="9">
        <v>95.916267395019531</v>
      </c>
    </row>
    <row r="11991" spans="1:12" x14ac:dyDescent="0.25">
      <c r="A11991" s="5" t="str">
        <f t="shared" si="187"/>
        <v>1SublapSCEN711014</v>
      </c>
      <c r="B11991" s="9">
        <v>1</v>
      </c>
      <c r="C11991" t="s">
        <v>133</v>
      </c>
      <c r="D11991" t="s">
        <v>145</v>
      </c>
      <c r="E11991" s="9">
        <v>7</v>
      </c>
      <c r="F11991" s="9">
        <v>1</v>
      </c>
      <c r="G11991" s="9">
        <v>10</v>
      </c>
      <c r="H11991" s="9">
        <v>14</v>
      </c>
      <c r="I11991" s="9">
        <v>1.7016302347183228</v>
      </c>
      <c r="J11991" s="9">
        <v>1.7016302347183228</v>
      </c>
      <c r="K11991" s="9">
        <v>0</v>
      </c>
      <c r="L11991" s="9">
        <v>99.194686889648438</v>
      </c>
    </row>
    <row r="11992" spans="1:12" x14ac:dyDescent="0.25">
      <c r="A11992" s="5" t="str">
        <f t="shared" si="187"/>
        <v>1SublapSCEN711015</v>
      </c>
      <c r="B11992" s="9">
        <v>1</v>
      </c>
      <c r="C11992" t="s">
        <v>133</v>
      </c>
      <c r="D11992" t="s">
        <v>145</v>
      </c>
      <c r="E11992" s="9">
        <v>7</v>
      </c>
      <c r="F11992" s="9">
        <v>1</v>
      </c>
      <c r="G11992" s="9">
        <v>10</v>
      </c>
      <c r="H11992" s="9">
        <v>15</v>
      </c>
      <c r="I11992" s="9">
        <v>2.1212663650512695</v>
      </c>
      <c r="J11992" s="9">
        <v>2.1212663650512695</v>
      </c>
      <c r="K11992" s="9">
        <v>0</v>
      </c>
      <c r="L11992" s="9">
        <v>101.45685577392578</v>
      </c>
    </row>
    <row r="11993" spans="1:12" x14ac:dyDescent="0.25">
      <c r="A11993" s="5" t="str">
        <f t="shared" si="187"/>
        <v>1SublapSCEN711016</v>
      </c>
      <c r="B11993" s="9">
        <v>1</v>
      </c>
      <c r="C11993" t="s">
        <v>133</v>
      </c>
      <c r="D11993" t="s">
        <v>145</v>
      </c>
      <c r="E11993" s="9">
        <v>7</v>
      </c>
      <c r="F11993" s="9">
        <v>1</v>
      </c>
      <c r="G11993" s="9">
        <v>10</v>
      </c>
      <c r="H11993" s="9">
        <v>16</v>
      </c>
      <c r="I11993" s="9">
        <v>2.5737898349761963</v>
      </c>
      <c r="J11993" s="9">
        <v>2.5737898349761963</v>
      </c>
      <c r="K11993" s="9">
        <v>0</v>
      </c>
      <c r="L11993" s="9">
        <v>102.29306793212891</v>
      </c>
    </row>
    <row r="11994" spans="1:12" x14ac:dyDescent="0.25">
      <c r="A11994" s="5" t="str">
        <f t="shared" si="187"/>
        <v>1SublapSCEN711017</v>
      </c>
      <c r="B11994" s="9">
        <v>1</v>
      </c>
      <c r="C11994" t="s">
        <v>133</v>
      </c>
      <c r="D11994" t="s">
        <v>145</v>
      </c>
      <c r="E11994" s="9">
        <v>7</v>
      </c>
      <c r="F11994" s="9">
        <v>1</v>
      </c>
      <c r="G11994" s="9">
        <v>10</v>
      </c>
      <c r="H11994" s="9">
        <v>17</v>
      </c>
      <c r="I11994" s="9">
        <v>2.9788439273834229</v>
      </c>
      <c r="J11994" s="9">
        <v>1.5807093381881714</v>
      </c>
      <c r="K11994" s="9">
        <v>4.0874294936656952E-2</v>
      </c>
      <c r="L11994" s="9">
        <v>103.46509552001953</v>
      </c>
    </row>
    <row r="11995" spans="1:12" x14ac:dyDescent="0.25">
      <c r="A11995" s="5" t="str">
        <f t="shared" si="187"/>
        <v>1SublapSCEN711018</v>
      </c>
      <c r="B11995" s="9">
        <v>1</v>
      </c>
      <c r="C11995" t="s">
        <v>133</v>
      </c>
      <c r="D11995" t="s">
        <v>145</v>
      </c>
      <c r="E11995" s="9">
        <v>7</v>
      </c>
      <c r="F11995" s="9">
        <v>1</v>
      </c>
      <c r="G11995" s="9">
        <v>10</v>
      </c>
      <c r="H11995" s="9">
        <v>18</v>
      </c>
      <c r="I11995" s="9">
        <v>3.34759521484375</v>
      </c>
      <c r="J11995" s="9">
        <v>2.470818042755127</v>
      </c>
      <c r="K11995" s="9">
        <v>6.1618451029062271E-2</v>
      </c>
      <c r="L11995" s="9">
        <v>102.62557220458984</v>
      </c>
    </row>
    <row r="11996" spans="1:12" x14ac:dyDescent="0.25">
      <c r="A11996" s="5" t="str">
        <f t="shared" si="187"/>
        <v>1SublapSCEN711019</v>
      </c>
      <c r="B11996" s="9">
        <v>1</v>
      </c>
      <c r="C11996" t="s">
        <v>133</v>
      </c>
      <c r="D11996" t="s">
        <v>145</v>
      </c>
      <c r="E11996" s="9">
        <v>7</v>
      </c>
      <c r="F11996" s="9">
        <v>1</v>
      </c>
      <c r="G11996" s="9">
        <v>10</v>
      </c>
      <c r="H11996" s="9">
        <v>19</v>
      </c>
      <c r="I11996" s="9">
        <v>3.5078945159912109</v>
      </c>
      <c r="J11996" s="9">
        <v>2.983363151550293</v>
      </c>
      <c r="K11996" s="9">
        <v>3.4672096371650696E-2</v>
      </c>
      <c r="L11996" s="9">
        <v>100.20935821533203</v>
      </c>
    </row>
    <row r="11997" spans="1:12" x14ac:dyDescent="0.25">
      <c r="A11997" s="5" t="str">
        <f t="shared" si="187"/>
        <v>1SublapSCEN711020</v>
      </c>
      <c r="B11997" s="9">
        <v>1</v>
      </c>
      <c r="C11997" t="s">
        <v>133</v>
      </c>
      <c r="D11997" t="s">
        <v>145</v>
      </c>
      <c r="E11997" s="9">
        <v>7</v>
      </c>
      <c r="F11997" s="9">
        <v>1</v>
      </c>
      <c r="G11997" s="9">
        <v>10</v>
      </c>
      <c r="H11997" s="9">
        <v>20</v>
      </c>
      <c r="I11997" s="9">
        <v>3.4071476459503174</v>
      </c>
      <c r="J11997" s="9">
        <v>3.0162312984466553</v>
      </c>
      <c r="K11997" s="9">
        <v>4.9758125096559525E-2</v>
      </c>
      <c r="L11997" s="9">
        <v>98.511764526367188</v>
      </c>
    </row>
    <row r="11998" spans="1:12" x14ac:dyDescent="0.25">
      <c r="A11998" s="5" t="str">
        <f t="shared" si="187"/>
        <v>1SublapSCEN711021</v>
      </c>
      <c r="B11998" s="9">
        <v>1</v>
      </c>
      <c r="C11998" t="s">
        <v>133</v>
      </c>
      <c r="D11998" t="s">
        <v>145</v>
      </c>
      <c r="E11998" s="9">
        <v>7</v>
      </c>
      <c r="F11998" s="9">
        <v>1</v>
      </c>
      <c r="G11998" s="9">
        <v>10</v>
      </c>
      <c r="H11998" s="9">
        <v>21</v>
      </c>
      <c r="I11998" s="9">
        <v>3.2412843704223633</v>
      </c>
      <c r="J11998" s="9">
        <v>2.8844735622406006</v>
      </c>
      <c r="K11998" s="9">
        <v>3.4051518887281418E-2</v>
      </c>
      <c r="L11998" s="9">
        <v>95.628105163574219</v>
      </c>
    </row>
    <row r="11999" spans="1:12" x14ac:dyDescent="0.25">
      <c r="A11999" s="5" t="str">
        <f t="shared" si="187"/>
        <v>1SublapSCEN711022</v>
      </c>
      <c r="B11999" s="9">
        <v>1</v>
      </c>
      <c r="C11999" t="s">
        <v>133</v>
      </c>
      <c r="D11999" t="s">
        <v>145</v>
      </c>
      <c r="E11999" s="9">
        <v>7</v>
      </c>
      <c r="F11999" s="9">
        <v>1</v>
      </c>
      <c r="G11999" s="9">
        <v>10</v>
      </c>
      <c r="H11999" s="9">
        <v>22</v>
      </c>
      <c r="I11999" s="9">
        <v>3.0507349967956543</v>
      </c>
      <c r="J11999" s="9">
        <v>3.6556305885314941</v>
      </c>
      <c r="K11999" s="9">
        <v>4.1427969932556152E-2</v>
      </c>
      <c r="L11999" s="9">
        <v>91.932891845703125</v>
      </c>
    </row>
    <row r="12000" spans="1:12" x14ac:dyDescent="0.25">
      <c r="A12000" s="5" t="str">
        <f t="shared" si="187"/>
        <v>1SublapSCEN711023</v>
      </c>
      <c r="B12000" s="9">
        <v>1</v>
      </c>
      <c r="C12000" t="s">
        <v>133</v>
      </c>
      <c r="D12000" t="s">
        <v>145</v>
      </c>
      <c r="E12000" s="9">
        <v>7</v>
      </c>
      <c r="F12000" s="9">
        <v>1</v>
      </c>
      <c r="G12000" s="9">
        <v>10</v>
      </c>
      <c r="H12000" s="9">
        <v>23</v>
      </c>
      <c r="I12000" s="9">
        <v>2.6642110347747803</v>
      </c>
      <c r="J12000" s="9">
        <v>2.9189271926879883</v>
      </c>
      <c r="K12000" s="9">
        <v>3.8218293339014053E-2</v>
      </c>
      <c r="L12000" s="9">
        <v>89.230422973632813</v>
      </c>
    </row>
    <row r="12001" spans="1:12" x14ac:dyDescent="0.25">
      <c r="A12001" s="5" t="str">
        <f t="shared" si="187"/>
        <v>1SublapSCEN711024</v>
      </c>
      <c r="B12001" s="9">
        <v>1</v>
      </c>
      <c r="C12001" t="s">
        <v>133</v>
      </c>
      <c r="D12001" t="s">
        <v>145</v>
      </c>
      <c r="E12001" s="9">
        <v>7</v>
      </c>
      <c r="F12001" s="9">
        <v>1</v>
      </c>
      <c r="G12001" s="9">
        <v>10</v>
      </c>
      <c r="H12001" s="9">
        <v>24</v>
      </c>
      <c r="I12001" s="9">
        <v>2.2278592586517334</v>
      </c>
      <c r="J12001" s="9">
        <v>2.4061088562011719</v>
      </c>
      <c r="K12001" s="9">
        <v>2.9798205941915512E-2</v>
      </c>
      <c r="L12001" s="9">
        <v>87.142662048339844</v>
      </c>
    </row>
    <row r="12002" spans="1:12" x14ac:dyDescent="0.25">
      <c r="A12002" s="5" t="str">
        <f t="shared" si="187"/>
        <v>1SublapSCEN8021</v>
      </c>
      <c r="B12002" s="9">
        <v>1</v>
      </c>
      <c r="C12002" t="s">
        <v>133</v>
      </c>
      <c r="D12002" s="3" t="s">
        <v>145</v>
      </c>
      <c r="E12002" s="9">
        <v>8</v>
      </c>
      <c r="F12002" s="9">
        <v>0</v>
      </c>
      <c r="G12002" s="9">
        <v>2</v>
      </c>
      <c r="H12002" s="9">
        <v>1</v>
      </c>
      <c r="I12002" s="9">
        <v>1.7851026058197021</v>
      </c>
      <c r="J12002" s="9">
        <v>1.7851026058197021</v>
      </c>
      <c r="K12002" s="9">
        <v>0</v>
      </c>
      <c r="L12002" s="9">
        <v>81.2386474609375</v>
      </c>
    </row>
    <row r="12003" spans="1:12" x14ac:dyDescent="0.25">
      <c r="A12003" s="5" t="str">
        <f t="shared" si="187"/>
        <v>1SublapSCEN8022</v>
      </c>
      <c r="B12003" s="9">
        <v>1</v>
      </c>
      <c r="C12003" t="s">
        <v>133</v>
      </c>
      <c r="D12003" s="3" t="s">
        <v>145</v>
      </c>
      <c r="E12003" s="9">
        <v>8</v>
      </c>
      <c r="F12003" s="9">
        <v>0</v>
      </c>
      <c r="G12003" s="9">
        <v>2</v>
      </c>
      <c r="H12003" s="9">
        <v>2</v>
      </c>
      <c r="I12003" s="9">
        <v>1.5200271606445313</v>
      </c>
      <c r="J12003" s="9">
        <v>1.5200271606445313</v>
      </c>
      <c r="K12003" s="9">
        <v>0</v>
      </c>
      <c r="L12003" s="9">
        <v>79.451904296875</v>
      </c>
    </row>
    <row r="12004" spans="1:12" x14ac:dyDescent="0.25">
      <c r="A12004" s="5" t="str">
        <f t="shared" si="187"/>
        <v>1SublapSCEN8023</v>
      </c>
      <c r="B12004" s="9">
        <v>1</v>
      </c>
      <c r="C12004" t="s">
        <v>133</v>
      </c>
      <c r="D12004" s="3" t="s">
        <v>145</v>
      </c>
      <c r="E12004" s="9">
        <v>8</v>
      </c>
      <c r="F12004" s="9">
        <v>0</v>
      </c>
      <c r="G12004" s="9">
        <v>2</v>
      </c>
      <c r="H12004" s="9">
        <v>3</v>
      </c>
      <c r="I12004" s="9">
        <v>1.2960973978042603</v>
      </c>
      <c r="J12004" s="9">
        <v>1.2960973978042603</v>
      </c>
      <c r="K12004" s="9">
        <v>0</v>
      </c>
      <c r="L12004" s="9">
        <v>77.066497802734375</v>
      </c>
    </row>
    <row r="12005" spans="1:12" x14ac:dyDescent="0.25">
      <c r="A12005" s="5" t="str">
        <f t="shared" si="187"/>
        <v>1SublapSCEN8024</v>
      </c>
      <c r="B12005" s="9">
        <v>1</v>
      </c>
      <c r="C12005" t="s">
        <v>133</v>
      </c>
      <c r="D12005" s="3" t="s">
        <v>145</v>
      </c>
      <c r="E12005" s="9">
        <v>8</v>
      </c>
      <c r="F12005" s="9">
        <v>0</v>
      </c>
      <c r="G12005" s="9">
        <v>2</v>
      </c>
      <c r="H12005" s="9">
        <v>4</v>
      </c>
      <c r="I12005" s="9">
        <v>1.1575189828872681</v>
      </c>
      <c r="J12005" s="9">
        <v>1.1575189828872681</v>
      </c>
      <c r="K12005" s="9">
        <v>0</v>
      </c>
      <c r="L12005" s="9">
        <v>75.746719360351563</v>
      </c>
    </row>
    <row r="12006" spans="1:12" x14ac:dyDescent="0.25">
      <c r="A12006" s="5" t="str">
        <f t="shared" si="187"/>
        <v>1SublapSCEN8025</v>
      </c>
      <c r="B12006" s="9">
        <v>1</v>
      </c>
      <c r="C12006" t="s">
        <v>133</v>
      </c>
      <c r="D12006" s="3" t="s">
        <v>145</v>
      </c>
      <c r="E12006" s="9">
        <v>8</v>
      </c>
      <c r="F12006" s="9">
        <v>0</v>
      </c>
      <c r="G12006" s="9">
        <v>2</v>
      </c>
      <c r="H12006" s="9">
        <v>5</v>
      </c>
      <c r="I12006" s="9">
        <v>1.0614280700683594</v>
      </c>
      <c r="J12006" s="9">
        <v>1.0614280700683594</v>
      </c>
      <c r="K12006" s="9">
        <v>0</v>
      </c>
      <c r="L12006" s="9">
        <v>74.570945739746094</v>
      </c>
    </row>
    <row r="12007" spans="1:12" x14ac:dyDescent="0.25">
      <c r="A12007" s="5" t="str">
        <f t="shared" si="187"/>
        <v>1SublapSCEN8026</v>
      </c>
      <c r="B12007" s="9">
        <v>1</v>
      </c>
      <c r="C12007" t="s">
        <v>133</v>
      </c>
      <c r="D12007" s="3" t="s">
        <v>145</v>
      </c>
      <c r="E12007" s="9">
        <v>8</v>
      </c>
      <c r="F12007" s="9">
        <v>0</v>
      </c>
      <c r="G12007" s="9">
        <v>2</v>
      </c>
      <c r="H12007" s="9">
        <v>6</v>
      </c>
      <c r="I12007" s="9">
        <v>1.0137627124786377</v>
      </c>
      <c r="J12007" s="9">
        <v>1.0137627124786377</v>
      </c>
      <c r="K12007" s="9">
        <v>0</v>
      </c>
      <c r="L12007" s="9">
        <v>73.1055908203125</v>
      </c>
    </row>
    <row r="12008" spans="1:12" x14ac:dyDescent="0.25">
      <c r="A12008" s="5" t="str">
        <f t="shared" si="187"/>
        <v>1SublapSCEN8027</v>
      </c>
      <c r="B12008" s="9">
        <v>1</v>
      </c>
      <c r="C12008" t="s">
        <v>133</v>
      </c>
      <c r="D12008" s="3" t="s">
        <v>145</v>
      </c>
      <c r="E12008" s="9">
        <v>8</v>
      </c>
      <c r="F12008" s="9">
        <v>0</v>
      </c>
      <c r="G12008" s="9">
        <v>2</v>
      </c>
      <c r="H12008" s="9">
        <v>7</v>
      </c>
      <c r="I12008" s="9">
        <v>0.96391642093658447</v>
      </c>
      <c r="J12008" s="9">
        <v>0.96391642093658447</v>
      </c>
      <c r="K12008" s="9">
        <v>0</v>
      </c>
      <c r="L12008" s="9">
        <v>72.019882202148438</v>
      </c>
    </row>
    <row r="12009" spans="1:12" x14ac:dyDescent="0.25">
      <c r="A12009" s="5" t="str">
        <f t="shared" si="187"/>
        <v>1SublapSCEN8028</v>
      </c>
      <c r="B12009" s="9">
        <v>1</v>
      </c>
      <c r="C12009" t="s">
        <v>133</v>
      </c>
      <c r="D12009" s="3" t="s">
        <v>145</v>
      </c>
      <c r="E12009" s="9">
        <v>8</v>
      </c>
      <c r="F12009" s="9">
        <v>0</v>
      </c>
      <c r="G12009" s="9">
        <v>2</v>
      </c>
      <c r="H12009" s="9">
        <v>8</v>
      </c>
      <c r="I12009" s="9">
        <v>0.88983887434005737</v>
      </c>
      <c r="J12009" s="9">
        <v>0.88983887434005737</v>
      </c>
      <c r="K12009" s="9">
        <v>0</v>
      </c>
      <c r="L12009" s="9">
        <v>71.521095275878906</v>
      </c>
    </row>
    <row r="12010" spans="1:12" x14ac:dyDescent="0.25">
      <c r="A12010" s="5" t="str">
        <f t="shared" si="187"/>
        <v>1SublapSCEN8029</v>
      </c>
      <c r="B12010" s="9">
        <v>1</v>
      </c>
      <c r="C12010" t="s">
        <v>133</v>
      </c>
      <c r="D12010" s="3" t="s">
        <v>145</v>
      </c>
      <c r="E12010" s="9">
        <v>8</v>
      </c>
      <c r="F12010" s="9">
        <v>0</v>
      </c>
      <c r="G12010" s="9">
        <v>2</v>
      </c>
      <c r="H12010" s="9">
        <v>9</v>
      </c>
      <c r="I12010" s="9">
        <v>0.75683170557022095</v>
      </c>
      <c r="J12010" s="9">
        <v>0.75683170557022095</v>
      </c>
      <c r="K12010" s="9">
        <v>0</v>
      </c>
      <c r="L12010" s="9">
        <v>74.012954711914063</v>
      </c>
    </row>
    <row r="12011" spans="1:12" x14ac:dyDescent="0.25">
      <c r="A12011" s="5" t="str">
        <f t="shared" si="187"/>
        <v>1SublapSCEN80210</v>
      </c>
      <c r="B12011" s="9">
        <v>1</v>
      </c>
      <c r="C12011" t="s">
        <v>133</v>
      </c>
      <c r="D12011" s="3" t="s">
        <v>145</v>
      </c>
      <c r="E12011" s="9">
        <v>8</v>
      </c>
      <c r="F12011" s="9">
        <v>0</v>
      </c>
      <c r="G12011" s="9">
        <v>2</v>
      </c>
      <c r="H12011" s="9">
        <v>10</v>
      </c>
      <c r="I12011" s="9">
        <v>0.68853133916854858</v>
      </c>
      <c r="J12011" s="9">
        <v>0.68853133916854858</v>
      </c>
      <c r="K12011" s="9">
        <v>0</v>
      </c>
      <c r="L12011" s="9">
        <v>78.58551025390625</v>
      </c>
    </row>
    <row r="12012" spans="1:12" x14ac:dyDescent="0.25">
      <c r="A12012" s="5" t="str">
        <f t="shared" si="187"/>
        <v>1SublapSCEN80211</v>
      </c>
      <c r="B12012" s="9">
        <v>1</v>
      </c>
      <c r="C12012" t="s">
        <v>133</v>
      </c>
      <c r="D12012" s="3" t="s">
        <v>145</v>
      </c>
      <c r="E12012" s="9">
        <v>8</v>
      </c>
      <c r="F12012" s="9">
        <v>0</v>
      </c>
      <c r="G12012" s="9">
        <v>2</v>
      </c>
      <c r="H12012" s="9">
        <v>11</v>
      </c>
      <c r="I12012" s="9">
        <v>0.74805766344070435</v>
      </c>
      <c r="J12012" s="9">
        <v>0.74805766344070435</v>
      </c>
      <c r="K12012" s="9">
        <v>0</v>
      </c>
      <c r="L12012" s="9">
        <v>83.609725952148438</v>
      </c>
    </row>
    <row r="12013" spans="1:12" x14ac:dyDescent="0.25">
      <c r="A12013" s="5" t="str">
        <f t="shared" si="187"/>
        <v>1SublapSCEN80212</v>
      </c>
      <c r="B12013" s="9">
        <v>1</v>
      </c>
      <c r="C12013" t="s">
        <v>133</v>
      </c>
      <c r="D12013" s="3" t="s">
        <v>145</v>
      </c>
      <c r="E12013" s="9">
        <v>8</v>
      </c>
      <c r="F12013" s="9">
        <v>0</v>
      </c>
      <c r="G12013" s="9">
        <v>2</v>
      </c>
      <c r="H12013" s="9">
        <v>12</v>
      </c>
      <c r="I12013" s="9">
        <v>0.90898776054382324</v>
      </c>
      <c r="J12013" s="9">
        <v>0.90898776054382324</v>
      </c>
      <c r="K12013" s="9">
        <v>0</v>
      </c>
      <c r="L12013" s="9">
        <v>88.841728210449219</v>
      </c>
    </row>
    <row r="12014" spans="1:12" x14ac:dyDescent="0.25">
      <c r="A12014" s="5" t="str">
        <f t="shared" si="187"/>
        <v>1SublapSCEN80213</v>
      </c>
      <c r="B12014" s="9">
        <v>1</v>
      </c>
      <c r="C12014" t="s">
        <v>133</v>
      </c>
      <c r="D12014" s="3" t="s">
        <v>145</v>
      </c>
      <c r="E12014" s="9">
        <v>8</v>
      </c>
      <c r="F12014" s="9">
        <v>0</v>
      </c>
      <c r="G12014" s="9">
        <v>2</v>
      </c>
      <c r="H12014" s="9">
        <v>13</v>
      </c>
      <c r="I12014" s="9">
        <v>1.1870020627975464</v>
      </c>
      <c r="J12014" s="9">
        <v>1.1870020627975464</v>
      </c>
      <c r="K12014" s="9">
        <v>0</v>
      </c>
      <c r="L12014" s="9">
        <v>92.414756774902344</v>
      </c>
    </row>
    <row r="12015" spans="1:12" x14ac:dyDescent="0.25">
      <c r="A12015" s="5" t="str">
        <f t="shared" si="187"/>
        <v>1SublapSCEN80214</v>
      </c>
      <c r="B12015" s="9">
        <v>1</v>
      </c>
      <c r="C12015" t="s">
        <v>133</v>
      </c>
      <c r="D12015" s="3" t="s">
        <v>145</v>
      </c>
      <c r="E12015" s="9">
        <v>8</v>
      </c>
      <c r="F12015" s="9">
        <v>0</v>
      </c>
      <c r="G12015" s="9">
        <v>2</v>
      </c>
      <c r="H12015" s="9">
        <v>14</v>
      </c>
      <c r="I12015" s="9">
        <v>1.5173313617706299</v>
      </c>
      <c r="J12015" s="9">
        <v>1.5173313617706299</v>
      </c>
      <c r="K12015" s="9">
        <v>0</v>
      </c>
      <c r="L12015" s="9">
        <v>95.396522521972656</v>
      </c>
    </row>
    <row r="12016" spans="1:12" x14ac:dyDescent="0.25">
      <c r="A12016" s="5" t="str">
        <f t="shared" si="187"/>
        <v>1SublapSCEN80215</v>
      </c>
      <c r="B12016" s="9">
        <v>1</v>
      </c>
      <c r="C12016" t="s">
        <v>133</v>
      </c>
      <c r="D12016" s="3" t="s">
        <v>145</v>
      </c>
      <c r="E12016" s="9">
        <v>8</v>
      </c>
      <c r="F12016" s="9">
        <v>0</v>
      </c>
      <c r="G12016" s="9">
        <v>2</v>
      </c>
      <c r="H12016" s="9">
        <v>15</v>
      </c>
      <c r="I12016" s="9">
        <v>1.90975022315979</v>
      </c>
      <c r="J12016" s="9">
        <v>1.90975022315979</v>
      </c>
      <c r="K12016" s="9">
        <v>0</v>
      </c>
      <c r="L12016" s="9">
        <v>97.749443054199219</v>
      </c>
    </row>
    <row r="12017" spans="1:12" x14ac:dyDescent="0.25">
      <c r="A12017" s="5" t="str">
        <f t="shared" si="187"/>
        <v>1SublapSCEN80216</v>
      </c>
      <c r="B12017" s="9">
        <v>1</v>
      </c>
      <c r="C12017" t="s">
        <v>133</v>
      </c>
      <c r="D12017" s="3" t="s">
        <v>145</v>
      </c>
      <c r="E12017" s="9">
        <v>8</v>
      </c>
      <c r="F12017" s="9">
        <v>0</v>
      </c>
      <c r="G12017" s="9">
        <v>2</v>
      </c>
      <c r="H12017" s="9">
        <v>16</v>
      </c>
      <c r="I12017" s="9">
        <v>2.346060037612915</v>
      </c>
      <c r="J12017" s="9">
        <v>2.346060037612915</v>
      </c>
      <c r="K12017" s="9">
        <v>0</v>
      </c>
      <c r="L12017" s="9">
        <v>98.710426330566406</v>
      </c>
    </row>
    <row r="12018" spans="1:12" x14ac:dyDescent="0.25">
      <c r="A12018" s="5" t="str">
        <f t="shared" si="187"/>
        <v>1SublapSCEN80217</v>
      </c>
      <c r="B12018" s="9">
        <v>1</v>
      </c>
      <c r="C12018" t="s">
        <v>133</v>
      </c>
      <c r="D12018" s="3" t="s">
        <v>145</v>
      </c>
      <c r="E12018" s="9">
        <v>8</v>
      </c>
      <c r="F12018" s="9">
        <v>0</v>
      </c>
      <c r="G12018" s="9">
        <v>2</v>
      </c>
      <c r="H12018" s="9">
        <v>17</v>
      </c>
      <c r="I12018" s="9">
        <v>2.7421939373016357</v>
      </c>
      <c r="J12018" s="9">
        <v>1.4383292198181152</v>
      </c>
      <c r="K12018" s="9">
        <v>2.4602998048067093E-2</v>
      </c>
      <c r="L12018" s="9">
        <v>99.203628540039063</v>
      </c>
    </row>
    <row r="12019" spans="1:12" x14ac:dyDescent="0.25">
      <c r="A12019" s="5" t="str">
        <f t="shared" si="187"/>
        <v>1SublapSCEN80218</v>
      </c>
      <c r="B12019" s="9">
        <v>1</v>
      </c>
      <c r="C12019" t="s">
        <v>133</v>
      </c>
      <c r="D12019" s="3" t="s">
        <v>145</v>
      </c>
      <c r="E12019" s="9">
        <v>8</v>
      </c>
      <c r="F12019" s="9">
        <v>0</v>
      </c>
      <c r="G12019" s="9">
        <v>2</v>
      </c>
      <c r="H12019" s="9">
        <v>18</v>
      </c>
      <c r="I12019" s="9">
        <v>3.1204578876495361</v>
      </c>
      <c r="J12019" s="9">
        <v>2.3437669277191162</v>
      </c>
      <c r="K12019" s="9">
        <v>4.3922726064920425E-2</v>
      </c>
      <c r="L12019" s="9">
        <v>98.438835144042969</v>
      </c>
    </row>
    <row r="12020" spans="1:12" x14ac:dyDescent="0.25">
      <c r="A12020" s="5" t="str">
        <f t="shared" si="187"/>
        <v>1SublapSCEN80219</v>
      </c>
      <c r="B12020" s="9">
        <v>1</v>
      </c>
      <c r="C12020" t="s">
        <v>133</v>
      </c>
      <c r="D12020" s="3" t="s">
        <v>145</v>
      </c>
      <c r="E12020" s="9">
        <v>8</v>
      </c>
      <c r="F12020" s="9">
        <v>0</v>
      </c>
      <c r="G12020" s="9">
        <v>2</v>
      </c>
      <c r="H12020" s="9">
        <v>19</v>
      </c>
      <c r="I12020" s="9">
        <v>3.2960560321807861</v>
      </c>
      <c r="J12020" s="9">
        <v>2.829714298248291</v>
      </c>
      <c r="K12020" s="9">
        <v>3.2225608825683594E-2</v>
      </c>
      <c r="L12020" s="9">
        <v>97.167900085449219</v>
      </c>
    </row>
    <row r="12021" spans="1:12" x14ac:dyDescent="0.25">
      <c r="A12021" s="5" t="str">
        <f t="shared" si="187"/>
        <v>1SublapSCEN80220</v>
      </c>
      <c r="B12021" s="9">
        <v>1</v>
      </c>
      <c r="C12021" t="s">
        <v>133</v>
      </c>
      <c r="D12021" s="3" t="s">
        <v>145</v>
      </c>
      <c r="E12021" s="9">
        <v>8</v>
      </c>
      <c r="F12021" s="9">
        <v>0</v>
      </c>
      <c r="G12021" s="9">
        <v>2</v>
      </c>
      <c r="H12021" s="9">
        <v>20</v>
      </c>
      <c r="I12021" s="9">
        <v>3.1979696750640869</v>
      </c>
      <c r="J12021" s="9">
        <v>2.8497793674468994</v>
      </c>
      <c r="K12021" s="9">
        <v>3.0913621187210083E-2</v>
      </c>
      <c r="L12021" s="9">
        <v>94.89923095703125</v>
      </c>
    </row>
    <row r="12022" spans="1:12" x14ac:dyDescent="0.25">
      <c r="A12022" s="5" t="str">
        <f t="shared" si="187"/>
        <v>1SublapSCEN80221</v>
      </c>
      <c r="B12022" s="9">
        <v>1</v>
      </c>
      <c r="C12022" t="s">
        <v>133</v>
      </c>
      <c r="D12022" s="3" t="s">
        <v>145</v>
      </c>
      <c r="E12022" s="9">
        <v>8</v>
      </c>
      <c r="F12022" s="9">
        <v>0</v>
      </c>
      <c r="G12022" s="9">
        <v>2</v>
      </c>
      <c r="H12022" s="9">
        <v>21</v>
      </c>
      <c r="I12022" s="9">
        <v>3.0359787940979004</v>
      </c>
      <c r="J12022" s="9">
        <v>2.7271873950958252</v>
      </c>
      <c r="K12022" s="9">
        <v>2.6190124452114105E-2</v>
      </c>
      <c r="L12022" s="9">
        <v>91.567985534667969</v>
      </c>
    </row>
    <row r="12023" spans="1:12" x14ac:dyDescent="0.25">
      <c r="A12023" s="5" t="str">
        <f t="shared" si="187"/>
        <v>1SublapSCEN80222</v>
      </c>
      <c r="B12023" s="9">
        <v>1</v>
      </c>
      <c r="C12023" t="s">
        <v>133</v>
      </c>
      <c r="D12023" s="3" t="s">
        <v>145</v>
      </c>
      <c r="E12023" s="9">
        <v>8</v>
      </c>
      <c r="F12023" s="9">
        <v>0</v>
      </c>
      <c r="G12023" s="9">
        <v>2</v>
      </c>
      <c r="H12023" s="9">
        <v>22</v>
      </c>
      <c r="I12023" s="9">
        <v>2.8327908515930176</v>
      </c>
      <c r="J12023" s="9">
        <v>3.4133799076080322</v>
      </c>
      <c r="K12023" s="9">
        <v>2.7310274541378021E-2</v>
      </c>
      <c r="L12023" s="9">
        <v>87.497230529785156</v>
      </c>
    </row>
    <row r="12024" spans="1:12" x14ac:dyDescent="0.25">
      <c r="A12024" s="5" t="str">
        <f t="shared" si="187"/>
        <v>1SublapSCEN80223</v>
      </c>
      <c r="B12024" s="9">
        <v>1</v>
      </c>
      <c r="C12024" t="s">
        <v>133</v>
      </c>
      <c r="D12024" s="3" t="s">
        <v>145</v>
      </c>
      <c r="E12024" s="9">
        <v>8</v>
      </c>
      <c r="F12024" s="9">
        <v>0</v>
      </c>
      <c r="G12024" s="9">
        <v>2</v>
      </c>
      <c r="H12024" s="9">
        <v>23</v>
      </c>
      <c r="I12024" s="9">
        <v>2.4802176952362061</v>
      </c>
      <c r="J12024" s="9">
        <v>2.7044625282287598</v>
      </c>
      <c r="K12024" s="9">
        <v>2.255263552069664E-2</v>
      </c>
      <c r="L12024" s="9">
        <v>85.114898681640625</v>
      </c>
    </row>
    <row r="12025" spans="1:12" x14ac:dyDescent="0.25">
      <c r="A12025" s="5" t="str">
        <f t="shared" si="187"/>
        <v>1SublapSCEN80224</v>
      </c>
      <c r="B12025" s="9">
        <v>1</v>
      </c>
      <c r="C12025" t="s">
        <v>133</v>
      </c>
      <c r="D12025" s="3" t="s">
        <v>145</v>
      </c>
      <c r="E12025" s="9">
        <v>8</v>
      </c>
      <c r="F12025" s="9">
        <v>0</v>
      </c>
      <c r="G12025" s="9">
        <v>2</v>
      </c>
      <c r="H12025" s="9">
        <v>24</v>
      </c>
      <c r="I12025" s="9">
        <v>2.0827808380126953</v>
      </c>
      <c r="J12025" s="9">
        <v>2.2252602577209473</v>
      </c>
      <c r="K12025" s="9">
        <v>1.7836160957813263E-2</v>
      </c>
      <c r="L12025" s="9">
        <v>83.701995849609375</v>
      </c>
    </row>
    <row r="12026" spans="1:12" x14ac:dyDescent="0.25">
      <c r="A12026" s="5" t="str">
        <f t="shared" si="187"/>
        <v>1SublapSCEN80101</v>
      </c>
      <c r="B12026" s="9">
        <v>1</v>
      </c>
      <c r="C12026" t="s">
        <v>133</v>
      </c>
      <c r="D12026" t="s">
        <v>145</v>
      </c>
      <c r="E12026" s="9">
        <v>8</v>
      </c>
      <c r="F12026" s="9">
        <v>0</v>
      </c>
      <c r="G12026" s="9">
        <v>10</v>
      </c>
      <c r="H12026" s="9">
        <v>1</v>
      </c>
      <c r="I12026" s="9">
        <v>1.6868736743927002</v>
      </c>
      <c r="J12026" s="9">
        <v>1.6868736743927002</v>
      </c>
      <c r="K12026" s="9">
        <v>0</v>
      </c>
      <c r="L12026" s="9">
        <v>79.296424865722656</v>
      </c>
    </row>
    <row r="12027" spans="1:12" x14ac:dyDescent="0.25">
      <c r="A12027" s="5" t="str">
        <f t="shared" si="187"/>
        <v>1SublapSCEN80102</v>
      </c>
      <c r="B12027" s="9">
        <v>1</v>
      </c>
      <c r="C12027" t="s">
        <v>133</v>
      </c>
      <c r="D12027" t="s">
        <v>145</v>
      </c>
      <c r="E12027" s="9">
        <v>8</v>
      </c>
      <c r="F12027" s="9">
        <v>0</v>
      </c>
      <c r="G12027" s="9">
        <v>10</v>
      </c>
      <c r="H12027" s="9">
        <v>2</v>
      </c>
      <c r="I12027" s="9">
        <v>1.458996057510376</v>
      </c>
      <c r="J12027" s="9">
        <v>1.458996057510376</v>
      </c>
      <c r="K12027" s="9">
        <v>0</v>
      </c>
      <c r="L12027" s="9">
        <v>77.771377563476563</v>
      </c>
    </row>
    <row r="12028" spans="1:12" x14ac:dyDescent="0.25">
      <c r="A12028" s="5" t="str">
        <f t="shared" si="187"/>
        <v>1SublapSCEN80103</v>
      </c>
      <c r="B12028" s="9">
        <v>1</v>
      </c>
      <c r="C12028" t="s">
        <v>133</v>
      </c>
      <c r="D12028" t="s">
        <v>145</v>
      </c>
      <c r="E12028" s="9">
        <v>8</v>
      </c>
      <c r="F12028" s="9">
        <v>0</v>
      </c>
      <c r="G12028" s="9">
        <v>10</v>
      </c>
      <c r="H12028" s="9">
        <v>3</v>
      </c>
      <c r="I12028" s="9">
        <v>1.2932431697845459</v>
      </c>
      <c r="J12028" s="9">
        <v>1.2932431697845459</v>
      </c>
      <c r="K12028" s="9">
        <v>0</v>
      </c>
      <c r="L12028" s="9">
        <v>76.859443664550781</v>
      </c>
    </row>
    <row r="12029" spans="1:12" x14ac:dyDescent="0.25">
      <c r="A12029" s="5" t="str">
        <f t="shared" si="187"/>
        <v>1SublapSCEN80104</v>
      </c>
      <c r="B12029" s="9">
        <v>1</v>
      </c>
      <c r="C12029" t="s">
        <v>133</v>
      </c>
      <c r="D12029" t="s">
        <v>145</v>
      </c>
      <c r="E12029" s="9">
        <v>8</v>
      </c>
      <c r="F12029" s="9">
        <v>0</v>
      </c>
      <c r="G12029" s="9">
        <v>10</v>
      </c>
      <c r="H12029" s="9">
        <v>4</v>
      </c>
      <c r="I12029" s="9">
        <v>1.1579985618591309</v>
      </c>
      <c r="J12029" s="9">
        <v>1.1579985618591309</v>
      </c>
      <c r="K12029" s="9">
        <v>0</v>
      </c>
      <c r="L12029" s="9">
        <v>75.444969177246094</v>
      </c>
    </row>
    <row r="12030" spans="1:12" x14ac:dyDescent="0.25">
      <c r="A12030" s="5" t="str">
        <f t="shared" si="187"/>
        <v>1SublapSCEN80105</v>
      </c>
      <c r="B12030" s="9">
        <v>1</v>
      </c>
      <c r="C12030" t="s">
        <v>133</v>
      </c>
      <c r="D12030" t="s">
        <v>145</v>
      </c>
      <c r="E12030" s="9">
        <v>8</v>
      </c>
      <c r="F12030" s="9">
        <v>0</v>
      </c>
      <c r="G12030" s="9">
        <v>10</v>
      </c>
      <c r="H12030" s="9">
        <v>5</v>
      </c>
      <c r="I12030" s="9">
        <v>1.0628401041030884</v>
      </c>
      <c r="J12030" s="9">
        <v>1.0628401041030884</v>
      </c>
      <c r="K12030" s="9">
        <v>0</v>
      </c>
      <c r="L12030" s="9">
        <v>74.177848815917969</v>
      </c>
    </row>
    <row r="12031" spans="1:12" x14ac:dyDescent="0.25">
      <c r="A12031" s="5" t="str">
        <f t="shared" si="187"/>
        <v>1SublapSCEN80106</v>
      </c>
      <c r="B12031" s="9">
        <v>1</v>
      </c>
      <c r="C12031" t="s">
        <v>133</v>
      </c>
      <c r="D12031" t="s">
        <v>145</v>
      </c>
      <c r="E12031" s="9">
        <v>8</v>
      </c>
      <c r="F12031" s="9">
        <v>0</v>
      </c>
      <c r="G12031" s="9">
        <v>10</v>
      </c>
      <c r="H12031" s="9">
        <v>6</v>
      </c>
      <c r="I12031" s="9">
        <v>1.0241950750350952</v>
      </c>
      <c r="J12031" s="9">
        <v>1.0241950750350952</v>
      </c>
      <c r="K12031" s="9">
        <v>0</v>
      </c>
      <c r="L12031" s="9">
        <v>73.087799072265625</v>
      </c>
    </row>
    <row r="12032" spans="1:12" x14ac:dyDescent="0.25">
      <c r="A12032" s="5" t="str">
        <f t="shared" si="187"/>
        <v>1SublapSCEN80107</v>
      </c>
      <c r="B12032" s="9">
        <v>1</v>
      </c>
      <c r="C12032" t="s">
        <v>133</v>
      </c>
      <c r="D12032" t="s">
        <v>145</v>
      </c>
      <c r="E12032" s="9">
        <v>8</v>
      </c>
      <c r="F12032" s="9">
        <v>0</v>
      </c>
      <c r="G12032" s="9">
        <v>10</v>
      </c>
      <c r="H12032" s="9">
        <v>7</v>
      </c>
      <c r="I12032" s="9">
        <v>0.97045588493347168</v>
      </c>
      <c r="J12032" s="9">
        <v>0.97045588493347168</v>
      </c>
      <c r="K12032" s="9">
        <v>0</v>
      </c>
      <c r="L12032" s="9">
        <v>71.972259521484375</v>
      </c>
    </row>
    <row r="12033" spans="1:12" x14ac:dyDescent="0.25">
      <c r="A12033" s="5" t="str">
        <f t="shared" si="187"/>
        <v>1SublapSCEN80108</v>
      </c>
      <c r="B12033" s="9">
        <v>1</v>
      </c>
      <c r="C12033" t="s">
        <v>133</v>
      </c>
      <c r="D12033" t="s">
        <v>145</v>
      </c>
      <c r="E12033" s="9">
        <v>8</v>
      </c>
      <c r="F12033" s="9">
        <v>0</v>
      </c>
      <c r="G12033" s="9">
        <v>10</v>
      </c>
      <c r="H12033" s="9">
        <v>8</v>
      </c>
      <c r="I12033" s="9">
        <v>0.88437080383300781</v>
      </c>
      <c r="J12033" s="9">
        <v>0.88437080383300781</v>
      </c>
      <c r="K12033" s="9">
        <v>0</v>
      </c>
      <c r="L12033" s="9">
        <v>70.963371276855469</v>
      </c>
    </row>
    <row r="12034" spans="1:12" x14ac:dyDescent="0.25">
      <c r="A12034" s="5" t="str">
        <f t="shared" si="187"/>
        <v>1SublapSCEN80109</v>
      </c>
      <c r="B12034" s="9">
        <v>1</v>
      </c>
      <c r="C12034" t="s">
        <v>133</v>
      </c>
      <c r="D12034" t="s">
        <v>145</v>
      </c>
      <c r="E12034" s="9">
        <v>8</v>
      </c>
      <c r="F12034" s="9">
        <v>0</v>
      </c>
      <c r="G12034" s="9">
        <v>10</v>
      </c>
      <c r="H12034" s="9">
        <v>9</v>
      </c>
      <c r="I12034" s="9">
        <v>0.76692193746566772</v>
      </c>
      <c r="J12034" s="9">
        <v>0.76692193746566772</v>
      </c>
      <c r="K12034" s="9">
        <v>0</v>
      </c>
      <c r="L12034" s="9">
        <v>73.888389587402344</v>
      </c>
    </row>
    <row r="12035" spans="1:12" x14ac:dyDescent="0.25">
      <c r="A12035" s="5" t="str">
        <f t="shared" ref="A12035:A12098" si="188">B12035&amp;C12035&amp;D12035&amp;E12035&amp;F12035&amp;G12035&amp;H12035</f>
        <v>1SublapSCEN801010</v>
      </c>
      <c r="B12035" s="9">
        <v>1</v>
      </c>
      <c r="C12035" t="s">
        <v>133</v>
      </c>
      <c r="D12035" t="s">
        <v>145</v>
      </c>
      <c r="E12035" s="9">
        <v>8</v>
      </c>
      <c r="F12035" s="9">
        <v>0</v>
      </c>
      <c r="G12035" s="9">
        <v>10</v>
      </c>
      <c r="H12035" s="9">
        <v>10</v>
      </c>
      <c r="I12035" s="9">
        <v>0.72912311553955078</v>
      </c>
      <c r="J12035" s="9">
        <v>0.72912311553955078</v>
      </c>
      <c r="K12035" s="9">
        <v>0</v>
      </c>
      <c r="L12035" s="9">
        <v>79.301185607910156</v>
      </c>
    </row>
    <row r="12036" spans="1:12" x14ac:dyDescent="0.25">
      <c r="A12036" s="5" t="str">
        <f t="shared" si="188"/>
        <v>1SublapSCEN801011</v>
      </c>
      <c r="B12036" s="9">
        <v>1</v>
      </c>
      <c r="C12036" t="s">
        <v>133</v>
      </c>
      <c r="D12036" t="s">
        <v>145</v>
      </c>
      <c r="E12036" s="9">
        <v>8</v>
      </c>
      <c r="F12036" s="9">
        <v>0</v>
      </c>
      <c r="G12036" s="9">
        <v>10</v>
      </c>
      <c r="H12036" s="9">
        <v>11</v>
      </c>
      <c r="I12036" s="9">
        <v>0.81802600622177124</v>
      </c>
      <c r="J12036" s="9">
        <v>0.81802600622177124</v>
      </c>
      <c r="K12036" s="9">
        <v>0</v>
      </c>
      <c r="L12036" s="9">
        <v>85.074600219726563</v>
      </c>
    </row>
    <row r="12037" spans="1:12" x14ac:dyDescent="0.25">
      <c r="A12037" s="5" t="str">
        <f t="shared" si="188"/>
        <v>1SublapSCEN801012</v>
      </c>
      <c r="B12037" s="9">
        <v>1</v>
      </c>
      <c r="C12037" t="s">
        <v>133</v>
      </c>
      <c r="D12037" t="s">
        <v>145</v>
      </c>
      <c r="E12037" s="9">
        <v>8</v>
      </c>
      <c r="F12037" s="9">
        <v>0</v>
      </c>
      <c r="G12037" s="9">
        <v>10</v>
      </c>
      <c r="H12037" s="9">
        <v>12</v>
      </c>
      <c r="I12037" s="9">
        <v>0.99574148654937744</v>
      </c>
      <c r="J12037" s="9">
        <v>0.99574148654937744</v>
      </c>
      <c r="K12037" s="9">
        <v>0</v>
      </c>
      <c r="L12037" s="9">
        <v>90.909835815429688</v>
      </c>
    </row>
    <row r="12038" spans="1:12" x14ac:dyDescent="0.25">
      <c r="A12038" s="5" t="str">
        <f t="shared" si="188"/>
        <v>1SublapSCEN801013</v>
      </c>
      <c r="B12038" s="9">
        <v>1</v>
      </c>
      <c r="C12038" t="s">
        <v>133</v>
      </c>
      <c r="D12038" t="s">
        <v>145</v>
      </c>
      <c r="E12038" s="9">
        <v>8</v>
      </c>
      <c r="F12038" s="9">
        <v>0</v>
      </c>
      <c r="G12038" s="9">
        <v>10</v>
      </c>
      <c r="H12038" s="9">
        <v>13</v>
      </c>
      <c r="I12038" s="9">
        <v>1.292732834815979</v>
      </c>
      <c r="J12038" s="9">
        <v>1.292732834815979</v>
      </c>
      <c r="K12038" s="9">
        <v>0</v>
      </c>
      <c r="L12038" s="9">
        <v>95.707740783691406</v>
      </c>
    </row>
    <row r="12039" spans="1:12" x14ac:dyDescent="0.25">
      <c r="A12039" s="5" t="str">
        <f t="shared" si="188"/>
        <v>1SublapSCEN801014</v>
      </c>
      <c r="B12039" s="9">
        <v>1</v>
      </c>
      <c r="C12039" t="s">
        <v>133</v>
      </c>
      <c r="D12039" t="s">
        <v>145</v>
      </c>
      <c r="E12039" s="9">
        <v>8</v>
      </c>
      <c r="F12039" s="9">
        <v>0</v>
      </c>
      <c r="G12039" s="9">
        <v>10</v>
      </c>
      <c r="H12039" s="9">
        <v>14</v>
      </c>
      <c r="I12039" s="9">
        <v>1.6578820943832397</v>
      </c>
      <c r="J12039" s="9">
        <v>1.6578820943832397</v>
      </c>
      <c r="K12039" s="9">
        <v>0</v>
      </c>
      <c r="L12039" s="9">
        <v>98.86627197265625</v>
      </c>
    </row>
    <row r="12040" spans="1:12" x14ac:dyDescent="0.25">
      <c r="A12040" s="5" t="str">
        <f t="shared" si="188"/>
        <v>1SublapSCEN801015</v>
      </c>
      <c r="B12040" s="9">
        <v>1</v>
      </c>
      <c r="C12040" t="s">
        <v>133</v>
      </c>
      <c r="D12040" t="s">
        <v>145</v>
      </c>
      <c r="E12040" s="9">
        <v>8</v>
      </c>
      <c r="F12040" s="9">
        <v>0</v>
      </c>
      <c r="G12040" s="9">
        <v>10</v>
      </c>
      <c r="H12040" s="9">
        <v>15</v>
      </c>
      <c r="I12040" s="9">
        <v>2.0715956687927246</v>
      </c>
      <c r="J12040" s="9">
        <v>2.0715956687927246</v>
      </c>
      <c r="K12040" s="9">
        <v>0</v>
      </c>
      <c r="L12040" s="9">
        <v>100.85070037841797</v>
      </c>
    </row>
    <row r="12041" spans="1:12" x14ac:dyDescent="0.25">
      <c r="A12041" s="5" t="str">
        <f t="shared" si="188"/>
        <v>1SublapSCEN801016</v>
      </c>
      <c r="B12041" s="9">
        <v>1</v>
      </c>
      <c r="C12041" t="s">
        <v>133</v>
      </c>
      <c r="D12041" t="s">
        <v>145</v>
      </c>
      <c r="E12041" s="9">
        <v>8</v>
      </c>
      <c r="F12041" s="9">
        <v>0</v>
      </c>
      <c r="G12041" s="9">
        <v>10</v>
      </c>
      <c r="H12041" s="9">
        <v>16</v>
      </c>
      <c r="I12041" s="9">
        <v>2.5253033638000488</v>
      </c>
      <c r="J12041" s="9">
        <v>2.5253033638000488</v>
      </c>
      <c r="K12041" s="9">
        <v>0</v>
      </c>
      <c r="L12041" s="9">
        <v>102.201171875</v>
      </c>
    </row>
    <row r="12042" spans="1:12" x14ac:dyDescent="0.25">
      <c r="A12042" s="5" t="str">
        <f t="shared" si="188"/>
        <v>1SublapSCEN801017</v>
      </c>
      <c r="B12042" s="9">
        <v>1</v>
      </c>
      <c r="C12042" t="s">
        <v>133</v>
      </c>
      <c r="D12042" t="s">
        <v>145</v>
      </c>
      <c r="E12042" s="9">
        <v>8</v>
      </c>
      <c r="F12042" s="9">
        <v>0</v>
      </c>
      <c r="G12042" s="9">
        <v>10</v>
      </c>
      <c r="H12042" s="9">
        <v>17</v>
      </c>
      <c r="I12042" s="9">
        <v>2.9225180149078369</v>
      </c>
      <c r="J12042" s="9">
        <v>1.5446180105209351</v>
      </c>
      <c r="K12042" s="9">
        <v>3.6601144820451736E-2</v>
      </c>
      <c r="L12042" s="9">
        <v>102.55039215087891</v>
      </c>
    </row>
    <row r="12043" spans="1:12" x14ac:dyDescent="0.25">
      <c r="A12043" s="5" t="str">
        <f t="shared" si="188"/>
        <v>1SublapSCEN801018</v>
      </c>
      <c r="B12043" s="9">
        <v>1</v>
      </c>
      <c r="C12043" t="s">
        <v>133</v>
      </c>
      <c r="D12043" t="s">
        <v>145</v>
      </c>
      <c r="E12043" s="9">
        <v>8</v>
      </c>
      <c r="F12043" s="9">
        <v>0</v>
      </c>
      <c r="G12043" s="9">
        <v>10</v>
      </c>
      <c r="H12043" s="9">
        <v>18</v>
      </c>
      <c r="I12043" s="9">
        <v>3.2949752807617188</v>
      </c>
      <c r="J12043" s="9">
        <v>2.4326937198638916</v>
      </c>
      <c r="K12043" s="9">
        <v>5.8019652962684631E-2</v>
      </c>
      <c r="L12043" s="9">
        <v>102.01920318603516</v>
      </c>
    </row>
    <row r="12044" spans="1:12" x14ac:dyDescent="0.25">
      <c r="A12044" s="5" t="str">
        <f t="shared" si="188"/>
        <v>1SublapSCEN801019</v>
      </c>
      <c r="B12044" s="9">
        <v>1</v>
      </c>
      <c r="C12044" t="s">
        <v>133</v>
      </c>
      <c r="D12044" t="s">
        <v>145</v>
      </c>
      <c r="E12044" s="9">
        <v>8</v>
      </c>
      <c r="F12044" s="9">
        <v>0</v>
      </c>
      <c r="G12044" s="9">
        <v>10</v>
      </c>
      <c r="H12044" s="9">
        <v>19</v>
      </c>
      <c r="I12044" s="9">
        <v>3.4623637199401855</v>
      </c>
      <c r="J12044" s="9">
        <v>2.9265663623809814</v>
      </c>
      <c r="K12044" s="9">
        <v>3.637971356511116E-2</v>
      </c>
      <c r="L12044" s="9">
        <v>100.79821014404297</v>
      </c>
    </row>
    <row r="12045" spans="1:12" x14ac:dyDescent="0.25">
      <c r="A12045" s="5" t="str">
        <f t="shared" si="188"/>
        <v>1SublapSCEN801020</v>
      </c>
      <c r="B12045" s="9">
        <v>1</v>
      </c>
      <c r="C12045" t="s">
        <v>133</v>
      </c>
      <c r="D12045" t="s">
        <v>145</v>
      </c>
      <c r="E12045" s="9">
        <v>8</v>
      </c>
      <c r="F12045" s="9">
        <v>0</v>
      </c>
      <c r="G12045" s="9">
        <v>10</v>
      </c>
      <c r="H12045" s="9">
        <v>20</v>
      </c>
      <c r="I12045" s="9">
        <v>3.3595871925354004</v>
      </c>
      <c r="J12045" s="9">
        <v>2.9752969741821289</v>
      </c>
      <c r="K12045" s="9">
        <v>4.6437203884124756E-2</v>
      </c>
      <c r="L12045" s="9">
        <v>97.951515197753906</v>
      </c>
    </row>
    <row r="12046" spans="1:12" x14ac:dyDescent="0.25">
      <c r="A12046" s="5" t="str">
        <f t="shared" si="188"/>
        <v>1SublapSCEN801021</v>
      </c>
      <c r="B12046" s="9">
        <v>1</v>
      </c>
      <c r="C12046" t="s">
        <v>133</v>
      </c>
      <c r="D12046" t="s">
        <v>145</v>
      </c>
      <c r="E12046" s="9">
        <v>8</v>
      </c>
      <c r="F12046" s="9">
        <v>0</v>
      </c>
      <c r="G12046" s="9">
        <v>10</v>
      </c>
      <c r="H12046" s="9">
        <v>21</v>
      </c>
      <c r="I12046" s="9">
        <v>3.175328254699707</v>
      </c>
      <c r="J12046" s="9">
        <v>2.8435792922973633</v>
      </c>
      <c r="K12046" s="9">
        <v>2.6665030047297478E-2</v>
      </c>
      <c r="L12046" s="9">
        <v>93.509078979492188</v>
      </c>
    </row>
    <row r="12047" spans="1:12" x14ac:dyDescent="0.25">
      <c r="A12047" s="5" t="str">
        <f t="shared" si="188"/>
        <v>1SublapSCEN801022</v>
      </c>
      <c r="B12047" s="9">
        <v>1</v>
      </c>
      <c r="C12047" t="s">
        <v>133</v>
      </c>
      <c r="D12047" t="s">
        <v>145</v>
      </c>
      <c r="E12047" s="9">
        <v>8</v>
      </c>
      <c r="F12047" s="9">
        <v>0</v>
      </c>
      <c r="G12047" s="9">
        <v>10</v>
      </c>
      <c r="H12047" s="9">
        <v>22</v>
      </c>
      <c r="I12047" s="9">
        <v>2.9593229293823242</v>
      </c>
      <c r="J12047" s="9">
        <v>3.5481352806091309</v>
      </c>
      <c r="K12047" s="9">
        <v>2.5472110137343407E-2</v>
      </c>
      <c r="L12047" s="9">
        <v>88.997879028320313</v>
      </c>
    </row>
    <row r="12048" spans="1:12" x14ac:dyDescent="0.25">
      <c r="A12048" s="5" t="str">
        <f t="shared" si="188"/>
        <v>1SublapSCEN801023</v>
      </c>
      <c r="B12048" s="9">
        <v>1</v>
      </c>
      <c r="C12048" t="s">
        <v>133</v>
      </c>
      <c r="D12048" t="s">
        <v>145</v>
      </c>
      <c r="E12048" s="9">
        <v>8</v>
      </c>
      <c r="F12048" s="9">
        <v>0</v>
      </c>
      <c r="G12048" s="9">
        <v>10</v>
      </c>
      <c r="H12048" s="9">
        <v>23</v>
      </c>
      <c r="I12048" s="9">
        <v>2.5751833915710449</v>
      </c>
      <c r="J12048" s="9">
        <v>2.8044123649597168</v>
      </c>
      <c r="K12048" s="9">
        <v>2.3083304986357689E-2</v>
      </c>
      <c r="L12048" s="9">
        <v>85.788055419921875</v>
      </c>
    </row>
    <row r="12049" spans="1:12" x14ac:dyDescent="0.25">
      <c r="A12049" s="5" t="str">
        <f t="shared" si="188"/>
        <v>1SublapSCEN801024</v>
      </c>
      <c r="B12049" s="9">
        <v>1</v>
      </c>
      <c r="C12049" t="s">
        <v>133</v>
      </c>
      <c r="D12049" t="s">
        <v>145</v>
      </c>
      <c r="E12049" s="9">
        <v>8</v>
      </c>
      <c r="F12049" s="9">
        <v>0</v>
      </c>
      <c r="G12049" s="9">
        <v>10</v>
      </c>
      <c r="H12049" s="9">
        <v>24</v>
      </c>
      <c r="I12049" s="9">
        <v>2.1591768264770508</v>
      </c>
      <c r="J12049" s="9">
        <v>2.3061974048614502</v>
      </c>
      <c r="K12049" s="9">
        <v>1.890735886991024E-2</v>
      </c>
      <c r="L12049" s="9">
        <v>84.138801574707031</v>
      </c>
    </row>
    <row r="12050" spans="1:12" x14ac:dyDescent="0.25">
      <c r="A12050" s="5" t="str">
        <f t="shared" si="188"/>
        <v>1SublapSCEN8121</v>
      </c>
      <c r="B12050" s="9">
        <v>1</v>
      </c>
      <c r="C12050" t="s">
        <v>133</v>
      </c>
      <c r="D12050" t="s">
        <v>145</v>
      </c>
      <c r="E12050" s="9">
        <v>8</v>
      </c>
      <c r="F12050" s="9">
        <v>1</v>
      </c>
      <c r="G12050" s="9">
        <v>2</v>
      </c>
      <c r="H12050" s="9">
        <v>1</v>
      </c>
      <c r="I12050" s="9">
        <v>1.7587308883666992</v>
      </c>
      <c r="J12050" s="9">
        <v>1.7587308883666992</v>
      </c>
      <c r="K12050" s="9">
        <v>0</v>
      </c>
      <c r="L12050" s="9">
        <v>80.769088745117188</v>
      </c>
    </row>
    <row r="12051" spans="1:12" x14ac:dyDescent="0.25">
      <c r="A12051" s="5" t="str">
        <f t="shared" si="188"/>
        <v>1SublapSCEN8122</v>
      </c>
      <c r="B12051" s="9">
        <v>1</v>
      </c>
      <c r="C12051" t="s">
        <v>133</v>
      </c>
      <c r="D12051" t="s">
        <v>145</v>
      </c>
      <c r="E12051" s="9">
        <v>8</v>
      </c>
      <c r="F12051" s="9">
        <v>1</v>
      </c>
      <c r="G12051" s="9">
        <v>2</v>
      </c>
      <c r="H12051" s="9">
        <v>2</v>
      </c>
      <c r="I12051" s="9">
        <v>1.5000191926956177</v>
      </c>
      <c r="J12051" s="9">
        <v>1.5000191926956177</v>
      </c>
      <c r="K12051" s="9">
        <v>0</v>
      </c>
      <c r="L12051" s="9">
        <v>79.0284423828125</v>
      </c>
    </row>
    <row r="12052" spans="1:12" x14ac:dyDescent="0.25">
      <c r="A12052" s="5" t="str">
        <f t="shared" si="188"/>
        <v>1SublapSCEN8123</v>
      </c>
      <c r="B12052" s="9">
        <v>1</v>
      </c>
      <c r="C12052" t="s">
        <v>133</v>
      </c>
      <c r="D12052" t="s">
        <v>145</v>
      </c>
      <c r="E12052" s="9">
        <v>8</v>
      </c>
      <c r="F12052" s="9">
        <v>1</v>
      </c>
      <c r="G12052" s="9">
        <v>2</v>
      </c>
      <c r="H12052" s="9">
        <v>3</v>
      </c>
      <c r="I12052" s="9">
        <v>1.2986992597579956</v>
      </c>
      <c r="J12052" s="9">
        <v>1.2986992597579956</v>
      </c>
      <c r="K12052" s="9">
        <v>0</v>
      </c>
      <c r="L12052" s="9">
        <v>77.144920349121094</v>
      </c>
    </row>
    <row r="12053" spans="1:12" x14ac:dyDescent="0.25">
      <c r="A12053" s="5" t="str">
        <f t="shared" si="188"/>
        <v>1SublapSCEN8124</v>
      </c>
      <c r="B12053" s="9">
        <v>1</v>
      </c>
      <c r="C12053" t="s">
        <v>133</v>
      </c>
      <c r="D12053" t="s">
        <v>145</v>
      </c>
      <c r="E12053" s="9">
        <v>8</v>
      </c>
      <c r="F12053" s="9">
        <v>1</v>
      </c>
      <c r="G12053" s="9">
        <v>2</v>
      </c>
      <c r="H12053" s="9">
        <v>4</v>
      </c>
      <c r="I12053" s="9">
        <v>1.1545867919921875</v>
      </c>
      <c r="J12053" s="9">
        <v>1.1545867919921875</v>
      </c>
      <c r="K12053" s="9">
        <v>0</v>
      </c>
      <c r="L12053" s="9">
        <v>75.680625915527344</v>
      </c>
    </row>
    <row r="12054" spans="1:12" x14ac:dyDescent="0.25">
      <c r="A12054" s="5" t="str">
        <f t="shared" si="188"/>
        <v>1SublapSCEN8125</v>
      </c>
      <c r="B12054" s="9">
        <v>1</v>
      </c>
      <c r="C12054" t="s">
        <v>133</v>
      </c>
      <c r="D12054" t="s">
        <v>145</v>
      </c>
      <c r="E12054" s="9">
        <v>8</v>
      </c>
      <c r="F12054" s="9">
        <v>1</v>
      </c>
      <c r="G12054" s="9">
        <v>2</v>
      </c>
      <c r="H12054" s="9">
        <v>5</v>
      </c>
      <c r="I12054" s="9">
        <v>1.0538227558135986</v>
      </c>
      <c r="J12054" s="9">
        <v>1.0538227558135986</v>
      </c>
      <c r="K12054" s="9">
        <v>0</v>
      </c>
      <c r="L12054" s="9">
        <v>74.337265014648438</v>
      </c>
    </row>
    <row r="12055" spans="1:12" x14ac:dyDescent="0.25">
      <c r="A12055" s="5" t="str">
        <f t="shared" si="188"/>
        <v>1SublapSCEN8126</v>
      </c>
      <c r="B12055" s="9">
        <v>1</v>
      </c>
      <c r="C12055" t="s">
        <v>133</v>
      </c>
      <c r="D12055" t="s">
        <v>145</v>
      </c>
      <c r="E12055" s="9">
        <v>8</v>
      </c>
      <c r="F12055" s="9">
        <v>1</v>
      </c>
      <c r="G12055" s="9">
        <v>2</v>
      </c>
      <c r="H12055" s="9">
        <v>6</v>
      </c>
      <c r="I12055" s="9">
        <v>1.017200231552124</v>
      </c>
      <c r="J12055" s="9">
        <v>1.017200231552124</v>
      </c>
      <c r="K12055" s="9">
        <v>0</v>
      </c>
      <c r="L12055" s="9">
        <v>73.247245788574219</v>
      </c>
    </row>
    <row r="12056" spans="1:12" x14ac:dyDescent="0.25">
      <c r="A12056" s="5" t="str">
        <f t="shared" si="188"/>
        <v>1SublapSCEN8127</v>
      </c>
      <c r="B12056" s="9">
        <v>1</v>
      </c>
      <c r="C12056" t="s">
        <v>133</v>
      </c>
      <c r="D12056" t="s">
        <v>145</v>
      </c>
      <c r="E12056" s="9">
        <v>8</v>
      </c>
      <c r="F12056" s="9">
        <v>1</v>
      </c>
      <c r="G12056" s="9">
        <v>2</v>
      </c>
      <c r="H12056" s="9">
        <v>7</v>
      </c>
      <c r="I12056" s="9">
        <v>0.95812684297561646</v>
      </c>
      <c r="J12056" s="9">
        <v>0.95812684297561646</v>
      </c>
      <c r="K12056" s="9">
        <v>0</v>
      </c>
      <c r="L12056" s="9">
        <v>71.830886840820313</v>
      </c>
    </row>
    <row r="12057" spans="1:12" x14ac:dyDescent="0.25">
      <c r="A12057" s="5" t="str">
        <f t="shared" si="188"/>
        <v>1SublapSCEN8128</v>
      </c>
      <c r="B12057" s="9">
        <v>1</v>
      </c>
      <c r="C12057" t="s">
        <v>133</v>
      </c>
      <c r="D12057" t="s">
        <v>145</v>
      </c>
      <c r="E12057" s="9">
        <v>8</v>
      </c>
      <c r="F12057" s="9">
        <v>1</v>
      </c>
      <c r="G12057" s="9">
        <v>2</v>
      </c>
      <c r="H12057" s="9">
        <v>8</v>
      </c>
      <c r="I12057" s="9">
        <v>0.87891644239425659</v>
      </c>
      <c r="J12057" s="9">
        <v>0.87891644239425659</v>
      </c>
      <c r="K12057" s="9">
        <v>0</v>
      </c>
      <c r="L12057" s="9">
        <v>71.153579711914063</v>
      </c>
    </row>
    <row r="12058" spans="1:12" x14ac:dyDescent="0.25">
      <c r="A12058" s="5" t="str">
        <f t="shared" si="188"/>
        <v>1SublapSCEN8129</v>
      </c>
      <c r="B12058" s="9">
        <v>1</v>
      </c>
      <c r="C12058" t="s">
        <v>133</v>
      </c>
      <c r="D12058" t="s">
        <v>145</v>
      </c>
      <c r="E12058" s="9">
        <v>8</v>
      </c>
      <c r="F12058" s="9">
        <v>1</v>
      </c>
      <c r="G12058" s="9">
        <v>2</v>
      </c>
      <c r="H12058" s="9">
        <v>9</v>
      </c>
      <c r="I12058" s="9">
        <v>0.74591648578643799</v>
      </c>
      <c r="J12058" s="9">
        <v>0.74591648578643799</v>
      </c>
      <c r="K12058" s="9">
        <v>0</v>
      </c>
      <c r="L12058" s="9">
        <v>73.671516418457031</v>
      </c>
    </row>
    <row r="12059" spans="1:12" x14ac:dyDescent="0.25">
      <c r="A12059" s="5" t="str">
        <f t="shared" si="188"/>
        <v>1SublapSCEN81210</v>
      </c>
      <c r="B12059" s="9">
        <v>1</v>
      </c>
      <c r="C12059" t="s">
        <v>133</v>
      </c>
      <c r="D12059" t="s">
        <v>145</v>
      </c>
      <c r="E12059" s="9">
        <v>8</v>
      </c>
      <c r="F12059" s="9">
        <v>1</v>
      </c>
      <c r="G12059" s="9">
        <v>2</v>
      </c>
      <c r="H12059" s="9">
        <v>10</v>
      </c>
      <c r="I12059" s="9">
        <v>0.6871490478515625</v>
      </c>
      <c r="J12059" s="9">
        <v>0.6871490478515625</v>
      </c>
      <c r="K12059" s="9">
        <v>0</v>
      </c>
      <c r="L12059" s="9">
        <v>78.699775695800781</v>
      </c>
    </row>
    <row r="12060" spans="1:12" x14ac:dyDescent="0.25">
      <c r="A12060" s="5" t="str">
        <f t="shared" si="188"/>
        <v>1SublapSCEN81211</v>
      </c>
      <c r="B12060" s="9">
        <v>1</v>
      </c>
      <c r="C12060" t="s">
        <v>133</v>
      </c>
      <c r="D12060" t="s">
        <v>145</v>
      </c>
      <c r="E12060" s="9">
        <v>8</v>
      </c>
      <c r="F12060" s="9">
        <v>1</v>
      </c>
      <c r="G12060" s="9">
        <v>2</v>
      </c>
      <c r="H12060" s="9">
        <v>11</v>
      </c>
      <c r="I12060" s="9">
        <v>0.73521441221237183</v>
      </c>
      <c r="J12060" s="9">
        <v>0.73521441221237183</v>
      </c>
      <c r="K12060" s="9">
        <v>0</v>
      </c>
      <c r="L12060" s="9">
        <v>84.179855346679688</v>
      </c>
    </row>
    <row r="12061" spans="1:12" x14ac:dyDescent="0.25">
      <c r="A12061" s="5" t="str">
        <f t="shared" si="188"/>
        <v>1SublapSCEN81212</v>
      </c>
      <c r="B12061" s="9">
        <v>1</v>
      </c>
      <c r="C12061" t="s">
        <v>133</v>
      </c>
      <c r="D12061" t="s">
        <v>145</v>
      </c>
      <c r="E12061" s="9">
        <v>8</v>
      </c>
      <c r="F12061" s="9">
        <v>1</v>
      </c>
      <c r="G12061" s="9">
        <v>2</v>
      </c>
      <c r="H12061" s="9">
        <v>12</v>
      </c>
      <c r="I12061" s="9">
        <v>0.88878011703491211</v>
      </c>
      <c r="J12061" s="9">
        <v>0.88878011703491211</v>
      </c>
      <c r="K12061" s="9">
        <v>0</v>
      </c>
      <c r="L12061" s="9">
        <v>89.421684265136719</v>
      </c>
    </row>
    <row r="12062" spans="1:12" x14ac:dyDescent="0.25">
      <c r="A12062" s="5" t="str">
        <f t="shared" si="188"/>
        <v>1SublapSCEN81213</v>
      </c>
      <c r="B12062" s="9">
        <v>1</v>
      </c>
      <c r="C12062" t="s">
        <v>133</v>
      </c>
      <c r="D12062" t="s">
        <v>145</v>
      </c>
      <c r="E12062" s="9">
        <v>8</v>
      </c>
      <c r="F12062" s="9">
        <v>1</v>
      </c>
      <c r="G12062" s="9">
        <v>2</v>
      </c>
      <c r="H12062" s="9">
        <v>13</v>
      </c>
      <c r="I12062" s="9">
        <v>1.1663053035736084</v>
      </c>
      <c r="J12062" s="9">
        <v>1.1663053035736084</v>
      </c>
      <c r="K12062" s="9">
        <v>0</v>
      </c>
      <c r="L12062" s="9">
        <v>92.951469421386719</v>
      </c>
    </row>
    <row r="12063" spans="1:12" x14ac:dyDescent="0.25">
      <c r="A12063" s="5" t="str">
        <f t="shared" si="188"/>
        <v>1SublapSCEN81214</v>
      </c>
      <c r="B12063" s="9">
        <v>1</v>
      </c>
      <c r="C12063" t="s">
        <v>133</v>
      </c>
      <c r="D12063" t="s">
        <v>145</v>
      </c>
      <c r="E12063" s="9">
        <v>8</v>
      </c>
      <c r="F12063" s="9">
        <v>1</v>
      </c>
      <c r="G12063" s="9">
        <v>2</v>
      </c>
      <c r="H12063" s="9">
        <v>14</v>
      </c>
      <c r="I12063" s="9">
        <v>1.4992351531982422</v>
      </c>
      <c r="J12063" s="9">
        <v>1.4992351531982422</v>
      </c>
      <c r="K12063" s="9">
        <v>0</v>
      </c>
      <c r="L12063" s="9">
        <v>95.791351318359375</v>
      </c>
    </row>
    <row r="12064" spans="1:12" x14ac:dyDescent="0.25">
      <c r="A12064" s="5" t="str">
        <f t="shared" si="188"/>
        <v>1SublapSCEN81215</v>
      </c>
      <c r="B12064" s="9">
        <v>1</v>
      </c>
      <c r="C12064" t="s">
        <v>133</v>
      </c>
      <c r="D12064" t="s">
        <v>145</v>
      </c>
      <c r="E12064" s="9">
        <v>8</v>
      </c>
      <c r="F12064" s="9">
        <v>1</v>
      </c>
      <c r="G12064" s="9">
        <v>2</v>
      </c>
      <c r="H12064" s="9">
        <v>15</v>
      </c>
      <c r="I12064" s="9">
        <v>1.8886798620223999</v>
      </c>
      <c r="J12064" s="9">
        <v>1.8886798620223999</v>
      </c>
      <c r="K12064" s="9">
        <v>0</v>
      </c>
      <c r="L12064" s="9">
        <v>97.564971923828125</v>
      </c>
    </row>
    <row r="12065" spans="1:12" x14ac:dyDescent="0.25">
      <c r="A12065" s="5" t="str">
        <f t="shared" si="188"/>
        <v>1SublapSCEN81216</v>
      </c>
      <c r="B12065" s="9">
        <v>1</v>
      </c>
      <c r="C12065" t="s">
        <v>133</v>
      </c>
      <c r="D12065" t="s">
        <v>145</v>
      </c>
      <c r="E12065" s="9">
        <v>8</v>
      </c>
      <c r="F12065" s="9">
        <v>1</v>
      </c>
      <c r="G12065" s="9">
        <v>2</v>
      </c>
      <c r="H12065" s="9">
        <v>16</v>
      </c>
      <c r="I12065" s="9">
        <v>2.3217878341674805</v>
      </c>
      <c r="J12065" s="9">
        <v>2.3217878341674805</v>
      </c>
      <c r="K12065" s="9">
        <v>0</v>
      </c>
      <c r="L12065" s="9">
        <v>98.29876708984375</v>
      </c>
    </row>
    <row r="12066" spans="1:12" x14ac:dyDescent="0.25">
      <c r="A12066" s="5" t="str">
        <f t="shared" si="188"/>
        <v>1SublapSCEN81217</v>
      </c>
      <c r="B12066" s="9">
        <v>1</v>
      </c>
      <c r="C12066" t="s">
        <v>133</v>
      </c>
      <c r="D12066" t="s">
        <v>145</v>
      </c>
      <c r="E12066" s="9">
        <v>8</v>
      </c>
      <c r="F12066" s="9">
        <v>1</v>
      </c>
      <c r="G12066" s="9">
        <v>2</v>
      </c>
      <c r="H12066" s="9">
        <v>17</v>
      </c>
      <c r="I12066" s="9">
        <v>2.7161121368408203</v>
      </c>
      <c r="J12066" s="9">
        <v>1.4246578216552734</v>
      </c>
      <c r="K12066" s="9">
        <v>2.3569703102111816E-2</v>
      </c>
      <c r="L12066" s="9">
        <v>98.642616271972656</v>
      </c>
    </row>
    <row r="12067" spans="1:12" x14ac:dyDescent="0.25">
      <c r="A12067" s="5" t="str">
        <f t="shared" si="188"/>
        <v>1SublapSCEN81218</v>
      </c>
      <c r="B12067" s="9">
        <v>1</v>
      </c>
      <c r="C12067" t="s">
        <v>133</v>
      </c>
      <c r="D12067" t="s">
        <v>145</v>
      </c>
      <c r="E12067" s="9">
        <v>8</v>
      </c>
      <c r="F12067" s="9">
        <v>1</v>
      </c>
      <c r="G12067" s="9">
        <v>2</v>
      </c>
      <c r="H12067" s="9">
        <v>18</v>
      </c>
      <c r="I12067" s="9">
        <v>3.096959114074707</v>
      </c>
      <c r="J12067" s="9">
        <v>2.3288993835449219</v>
      </c>
      <c r="K12067" s="9">
        <v>4.3464992195367813E-2</v>
      </c>
      <c r="L12067" s="9">
        <v>98.077781677246094</v>
      </c>
    </row>
    <row r="12068" spans="1:12" x14ac:dyDescent="0.25">
      <c r="A12068" s="5" t="str">
        <f t="shared" si="188"/>
        <v>1SublapSCEN81219</v>
      </c>
      <c r="B12068" s="9">
        <v>1</v>
      </c>
      <c r="C12068" t="s">
        <v>133</v>
      </c>
      <c r="D12068" t="s">
        <v>145</v>
      </c>
      <c r="E12068" s="9">
        <v>8</v>
      </c>
      <c r="F12068" s="9">
        <v>1</v>
      </c>
      <c r="G12068" s="9">
        <v>2</v>
      </c>
      <c r="H12068" s="9">
        <v>19</v>
      </c>
      <c r="I12068" s="9">
        <v>3.274827241897583</v>
      </c>
      <c r="J12068" s="9">
        <v>2.809678316116333</v>
      </c>
      <c r="K12068" s="9">
        <v>3.2299365848302841E-2</v>
      </c>
      <c r="L12068" s="9">
        <v>97.105560302734375</v>
      </c>
    </row>
    <row r="12069" spans="1:12" x14ac:dyDescent="0.25">
      <c r="A12069" s="5" t="str">
        <f t="shared" si="188"/>
        <v>1SublapSCEN81220</v>
      </c>
      <c r="B12069" s="9">
        <v>1</v>
      </c>
      <c r="C12069" t="s">
        <v>133</v>
      </c>
      <c r="D12069" t="s">
        <v>145</v>
      </c>
      <c r="E12069" s="9">
        <v>8</v>
      </c>
      <c r="F12069" s="9">
        <v>1</v>
      </c>
      <c r="G12069" s="9">
        <v>2</v>
      </c>
      <c r="H12069" s="9">
        <v>20</v>
      </c>
      <c r="I12069" s="9">
        <v>3.1812613010406494</v>
      </c>
      <c r="J12069" s="9">
        <v>2.8314399719238281</v>
      </c>
      <c r="K12069" s="9">
        <v>3.1467951834201813E-2</v>
      </c>
      <c r="L12069" s="9">
        <v>95.037132263183594</v>
      </c>
    </row>
    <row r="12070" spans="1:12" x14ac:dyDescent="0.25">
      <c r="A12070" s="5" t="str">
        <f t="shared" si="188"/>
        <v>1SublapSCEN81221</v>
      </c>
      <c r="B12070" s="9">
        <v>1</v>
      </c>
      <c r="C12070" t="s">
        <v>133</v>
      </c>
      <c r="D12070" t="s">
        <v>145</v>
      </c>
      <c r="E12070" s="9">
        <v>8</v>
      </c>
      <c r="F12070" s="9">
        <v>1</v>
      </c>
      <c r="G12070" s="9">
        <v>2</v>
      </c>
      <c r="H12070" s="9">
        <v>21</v>
      </c>
      <c r="I12070" s="9">
        <v>3.0197229385375977</v>
      </c>
      <c r="J12070" s="9">
        <v>2.7114951610565186</v>
      </c>
      <c r="K12070" s="9">
        <v>2.6266800239682198E-2</v>
      </c>
      <c r="L12070" s="9">
        <v>91.520332336425781</v>
      </c>
    </row>
    <row r="12071" spans="1:12" x14ac:dyDescent="0.25">
      <c r="A12071" s="5" t="str">
        <f t="shared" si="188"/>
        <v>1SublapSCEN81222</v>
      </c>
      <c r="B12071" s="9">
        <v>1</v>
      </c>
      <c r="C12071" t="s">
        <v>133</v>
      </c>
      <c r="D12071" t="s">
        <v>145</v>
      </c>
      <c r="E12071" s="9">
        <v>8</v>
      </c>
      <c r="F12071" s="9">
        <v>1</v>
      </c>
      <c r="G12071" s="9">
        <v>2</v>
      </c>
      <c r="H12071" s="9">
        <v>22</v>
      </c>
      <c r="I12071" s="9">
        <v>2.8089804649353027</v>
      </c>
      <c r="J12071" s="9">
        <v>3.3867833614349365</v>
      </c>
      <c r="K12071" s="9">
        <v>2.962040901184082E-2</v>
      </c>
      <c r="L12071" s="9">
        <v>86.988792419433594</v>
      </c>
    </row>
    <row r="12072" spans="1:12" x14ac:dyDescent="0.25">
      <c r="A12072" s="5" t="str">
        <f t="shared" si="188"/>
        <v>1SublapSCEN81223</v>
      </c>
      <c r="B12072" s="9">
        <v>1</v>
      </c>
      <c r="C12072" t="s">
        <v>133</v>
      </c>
      <c r="D12072" t="s">
        <v>145</v>
      </c>
      <c r="E12072" s="9">
        <v>8</v>
      </c>
      <c r="F12072" s="9">
        <v>1</v>
      </c>
      <c r="G12072" s="9">
        <v>2</v>
      </c>
      <c r="H12072" s="9">
        <v>23</v>
      </c>
      <c r="I12072" s="9">
        <v>2.4513850212097168</v>
      </c>
      <c r="J12072" s="9">
        <v>2.6685464382171631</v>
      </c>
      <c r="K12072" s="9">
        <v>2.3721039295196533E-2</v>
      </c>
      <c r="L12072" s="9">
        <v>84.158210754394531</v>
      </c>
    </row>
    <row r="12073" spans="1:12" x14ac:dyDescent="0.25">
      <c r="A12073" s="5" t="str">
        <f t="shared" si="188"/>
        <v>1SublapSCEN81224</v>
      </c>
      <c r="B12073" s="9">
        <v>1</v>
      </c>
      <c r="C12073" t="s">
        <v>133</v>
      </c>
      <c r="D12073" t="s">
        <v>145</v>
      </c>
      <c r="E12073" s="9">
        <v>8</v>
      </c>
      <c r="F12073" s="9">
        <v>1</v>
      </c>
      <c r="G12073" s="9">
        <v>2</v>
      </c>
      <c r="H12073" s="9">
        <v>24</v>
      </c>
      <c r="I12073" s="9">
        <v>2.0477981567382813</v>
      </c>
      <c r="J12073" s="9">
        <v>2.1731994152069092</v>
      </c>
      <c r="K12073" s="9">
        <v>1.5999028459191322E-2</v>
      </c>
      <c r="L12073" s="9">
        <v>82.05926513671875</v>
      </c>
    </row>
    <row r="12074" spans="1:12" x14ac:dyDescent="0.25">
      <c r="A12074" s="5" t="str">
        <f t="shared" si="188"/>
        <v>1SublapSCEN81101</v>
      </c>
      <c r="B12074" s="9">
        <v>1</v>
      </c>
      <c r="C12074" t="s">
        <v>133</v>
      </c>
      <c r="D12074" t="s">
        <v>145</v>
      </c>
      <c r="E12074" s="9">
        <v>8</v>
      </c>
      <c r="F12074" s="9">
        <v>1</v>
      </c>
      <c r="G12074" s="9">
        <v>10</v>
      </c>
      <c r="H12074" s="9">
        <v>1</v>
      </c>
      <c r="I12074" s="9">
        <v>1.8704009056091309</v>
      </c>
      <c r="J12074" s="9">
        <v>1.8704009056091309</v>
      </c>
      <c r="K12074" s="9">
        <v>0</v>
      </c>
      <c r="L12074" s="9">
        <v>82.677497863769531</v>
      </c>
    </row>
    <row r="12075" spans="1:12" x14ac:dyDescent="0.25">
      <c r="A12075" s="5" t="str">
        <f t="shared" si="188"/>
        <v>1SublapSCEN81102</v>
      </c>
      <c r="B12075" s="9">
        <v>1</v>
      </c>
      <c r="C12075" t="s">
        <v>133</v>
      </c>
      <c r="D12075" t="s">
        <v>145</v>
      </c>
      <c r="E12075" s="9">
        <v>8</v>
      </c>
      <c r="F12075" s="9">
        <v>1</v>
      </c>
      <c r="G12075" s="9">
        <v>10</v>
      </c>
      <c r="H12075" s="9">
        <v>2</v>
      </c>
      <c r="I12075" s="9">
        <v>1.5808783769607544</v>
      </c>
      <c r="J12075" s="9">
        <v>1.5808783769607544</v>
      </c>
      <c r="K12075" s="9">
        <v>0</v>
      </c>
      <c r="L12075" s="9">
        <v>80.567413330078125</v>
      </c>
    </row>
    <row r="12076" spans="1:12" x14ac:dyDescent="0.25">
      <c r="A12076" s="5" t="str">
        <f t="shared" si="188"/>
        <v>1SublapSCEN81103</v>
      </c>
      <c r="B12076" s="9">
        <v>1</v>
      </c>
      <c r="C12076" t="s">
        <v>133</v>
      </c>
      <c r="D12076" t="s">
        <v>145</v>
      </c>
      <c r="E12076" s="9">
        <v>8</v>
      </c>
      <c r="F12076" s="9">
        <v>1</v>
      </c>
      <c r="G12076" s="9">
        <v>10</v>
      </c>
      <c r="H12076" s="9">
        <v>3</v>
      </c>
      <c r="I12076" s="9">
        <v>1.3756861686706543</v>
      </c>
      <c r="J12076" s="9">
        <v>1.3756861686706543</v>
      </c>
      <c r="K12076" s="9">
        <v>0</v>
      </c>
      <c r="L12076" s="9">
        <v>78.752815246582031</v>
      </c>
    </row>
    <row r="12077" spans="1:12" x14ac:dyDescent="0.25">
      <c r="A12077" s="5" t="str">
        <f t="shared" si="188"/>
        <v>1SublapSCEN81104</v>
      </c>
      <c r="B12077" s="9">
        <v>1</v>
      </c>
      <c r="C12077" t="s">
        <v>133</v>
      </c>
      <c r="D12077" t="s">
        <v>145</v>
      </c>
      <c r="E12077" s="9">
        <v>8</v>
      </c>
      <c r="F12077" s="9">
        <v>1</v>
      </c>
      <c r="G12077" s="9">
        <v>10</v>
      </c>
      <c r="H12077" s="9">
        <v>4</v>
      </c>
      <c r="I12077" s="9">
        <v>1.2096167802810669</v>
      </c>
      <c r="J12077" s="9">
        <v>1.2096167802810669</v>
      </c>
      <c r="K12077" s="9">
        <v>0</v>
      </c>
      <c r="L12077" s="9">
        <v>76.924568176269531</v>
      </c>
    </row>
    <row r="12078" spans="1:12" x14ac:dyDescent="0.25">
      <c r="A12078" s="5" t="str">
        <f t="shared" si="188"/>
        <v>1SublapSCEN81105</v>
      </c>
      <c r="B12078" s="9">
        <v>1</v>
      </c>
      <c r="C12078" t="s">
        <v>133</v>
      </c>
      <c r="D12078" t="s">
        <v>145</v>
      </c>
      <c r="E12078" s="9">
        <v>8</v>
      </c>
      <c r="F12078" s="9">
        <v>1</v>
      </c>
      <c r="G12078" s="9">
        <v>10</v>
      </c>
      <c r="H12078" s="9">
        <v>5</v>
      </c>
      <c r="I12078" s="9">
        <v>1.1008294820785522</v>
      </c>
      <c r="J12078" s="9">
        <v>1.1008294820785522</v>
      </c>
      <c r="K12078" s="9">
        <v>0</v>
      </c>
      <c r="L12078" s="9">
        <v>75.466011047363281</v>
      </c>
    </row>
    <row r="12079" spans="1:12" x14ac:dyDescent="0.25">
      <c r="A12079" s="5" t="str">
        <f t="shared" si="188"/>
        <v>1SublapSCEN81106</v>
      </c>
      <c r="B12079" s="9">
        <v>1</v>
      </c>
      <c r="C12079" t="s">
        <v>133</v>
      </c>
      <c r="D12079" t="s">
        <v>145</v>
      </c>
      <c r="E12079" s="9">
        <v>8</v>
      </c>
      <c r="F12079" s="9">
        <v>1</v>
      </c>
      <c r="G12079" s="9">
        <v>10</v>
      </c>
      <c r="H12079" s="9">
        <v>6</v>
      </c>
      <c r="I12079" s="9">
        <v>1.0477160215377808</v>
      </c>
      <c r="J12079" s="9">
        <v>1.0477160215377808</v>
      </c>
      <c r="K12079" s="9">
        <v>0</v>
      </c>
      <c r="L12079" s="9">
        <v>73.87237548828125</v>
      </c>
    </row>
    <row r="12080" spans="1:12" x14ac:dyDescent="0.25">
      <c r="A12080" s="5" t="str">
        <f t="shared" si="188"/>
        <v>1SublapSCEN81107</v>
      </c>
      <c r="B12080" s="9">
        <v>1</v>
      </c>
      <c r="C12080" t="s">
        <v>133</v>
      </c>
      <c r="D12080" t="s">
        <v>145</v>
      </c>
      <c r="E12080" s="9">
        <v>8</v>
      </c>
      <c r="F12080" s="9">
        <v>1</v>
      </c>
      <c r="G12080" s="9">
        <v>10</v>
      </c>
      <c r="H12080" s="9">
        <v>7</v>
      </c>
      <c r="I12080" s="9">
        <v>0.96673077344894409</v>
      </c>
      <c r="J12080" s="9">
        <v>0.96673077344894409</v>
      </c>
      <c r="K12080" s="9">
        <v>0</v>
      </c>
      <c r="L12080" s="9">
        <v>71.808853149414063</v>
      </c>
    </row>
    <row r="12081" spans="1:12" x14ac:dyDescent="0.25">
      <c r="A12081" s="5" t="str">
        <f t="shared" si="188"/>
        <v>1SublapSCEN81108</v>
      </c>
      <c r="B12081" s="9">
        <v>1</v>
      </c>
      <c r="C12081" t="s">
        <v>133</v>
      </c>
      <c r="D12081" t="s">
        <v>145</v>
      </c>
      <c r="E12081" s="9">
        <v>8</v>
      </c>
      <c r="F12081" s="9">
        <v>1</v>
      </c>
      <c r="G12081" s="9">
        <v>10</v>
      </c>
      <c r="H12081" s="9">
        <v>8</v>
      </c>
      <c r="I12081" s="9">
        <v>0.89116787910461426</v>
      </c>
      <c r="J12081" s="9">
        <v>0.89116787910461426</v>
      </c>
      <c r="K12081" s="9">
        <v>0</v>
      </c>
      <c r="L12081" s="9">
        <v>71.186805725097656</v>
      </c>
    </row>
    <row r="12082" spans="1:12" x14ac:dyDescent="0.25">
      <c r="A12082" s="5" t="str">
        <f t="shared" si="188"/>
        <v>1SublapSCEN81109</v>
      </c>
      <c r="B12082" s="9">
        <v>1</v>
      </c>
      <c r="C12082" t="s">
        <v>133</v>
      </c>
      <c r="D12082" t="s">
        <v>145</v>
      </c>
      <c r="E12082" s="9">
        <v>8</v>
      </c>
      <c r="F12082" s="9">
        <v>1</v>
      </c>
      <c r="G12082" s="9">
        <v>10</v>
      </c>
      <c r="H12082" s="9">
        <v>9</v>
      </c>
      <c r="I12082" s="9">
        <v>0.75318694114685059</v>
      </c>
      <c r="J12082" s="9">
        <v>0.75318694114685059</v>
      </c>
      <c r="K12082" s="9">
        <v>0</v>
      </c>
      <c r="L12082" s="9">
        <v>73.3419189453125</v>
      </c>
    </row>
    <row r="12083" spans="1:12" x14ac:dyDescent="0.25">
      <c r="A12083" s="5" t="str">
        <f t="shared" si="188"/>
        <v>1SublapSCEN811010</v>
      </c>
      <c r="B12083" s="9">
        <v>1</v>
      </c>
      <c r="C12083" t="s">
        <v>133</v>
      </c>
      <c r="D12083" t="s">
        <v>145</v>
      </c>
      <c r="E12083" s="9">
        <v>8</v>
      </c>
      <c r="F12083" s="9">
        <v>1</v>
      </c>
      <c r="G12083" s="9">
        <v>10</v>
      </c>
      <c r="H12083" s="9">
        <v>10</v>
      </c>
      <c r="I12083" s="9">
        <v>0.72102576494216919</v>
      </c>
      <c r="J12083" s="9">
        <v>0.72102576494216919</v>
      </c>
      <c r="K12083" s="9">
        <v>0</v>
      </c>
      <c r="L12083" s="9">
        <v>78.826332092285156</v>
      </c>
    </row>
    <row r="12084" spans="1:12" x14ac:dyDescent="0.25">
      <c r="A12084" s="5" t="str">
        <f t="shared" si="188"/>
        <v>1SublapSCEN811011</v>
      </c>
      <c r="B12084" s="9">
        <v>1</v>
      </c>
      <c r="C12084" t="s">
        <v>133</v>
      </c>
      <c r="D12084" t="s">
        <v>145</v>
      </c>
      <c r="E12084" s="9">
        <v>8</v>
      </c>
      <c r="F12084" s="9">
        <v>1</v>
      </c>
      <c r="G12084" s="9">
        <v>10</v>
      </c>
      <c r="H12084" s="9">
        <v>11</v>
      </c>
      <c r="I12084" s="9">
        <v>0.82600247859954834</v>
      </c>
      <c r="J12084" s="9">
        <v>0.82600247859954834</v>
      </c>
      <c r="K12084" s="9">
        <v>0</v>
      </c>
      <c r="L12084" s="9">
        <v>84.001960754394531</v>
      </c>
    </row>
    <row r="12085" spans="1:12" x14ac:dyDescent="0.25">
      <c r="A12085" s="5" t="str">
        <f t="shared" si="188"/>
        <v>1SublapSCEN811012</v>
      </c>
      <c r="B12085" s="9">
        <v>1</v>
      </c>
      <c r="C12085" t="s">
        <v>133</v>
      </c>
      <c r="D12085" t="s">
        <v>145</v>
      </c>
      <c r="E12085" s="9">
        <v>8</v>
      </c>
      <c r="F12085" s="9">
        <v>1</v>
      </c>
      <c r="G12085" s="9">
        <v>10</v>
      </c>
      <c r="H12085" s="9">
        <v>12</v>
      </c>
      <c r="I12085" s="9">
        <v>1.0149099826812744</v>
      </c>
      <c r="J12085" s="9">
        <v>1.0149099826812744</v>
      </c>
      <c r="K12085" s="9">
        <v>0</v>
      </c>
      <c r="L12085" s="9">
        <v>89.403877258300781</v>
      </c>
    </row>
    <row r="12086" spans="1:12" x14ac:dyDescent="0.25">
      <c r="A12086" s="5" t="str">
        <f t="shared" si="188"/>
        <v>1SublapSCEN811013</v>
      </c>
      <c r="B12086" s="9">
        <v>1</v>
      </c>
      <c r="C12086" t="s">
        <v>133</v>
      </c>
      <c r="D12086" t="s">
        <v>145</v>
      </c>
      <c r="E12086" s="9">
        <v>8</v>
      </c>
      <c r="F12086" s="9">
        <v>1</v>
      </c>
      <c r="G12086" s="9">
        <v>10</v>
      </c>
      <c r="H12086" s="9">
        <v>13</v>
      </c>
      <c r="I12086" s="9">
        <v>1.3096415996551514</v>
      </c>
      <c r="J12086" s="9">
        <v>1.3096415996551514</v>
      </c>
      <c r="K12086" s="9">
        <v>0</v>
      </c>
      <c r="L12086" s="9">
        <v>93.885978698730469</v>
      </c>
    </row>
    <row r="12087" spans="1:12" x14ac:dyDescent="0.25">
      <c r="A12087" s="5" t="str">
        <f t="shared" si="188"/>
        <v>1SublapSCEN811014</v>
      </c>
      <c r="B12087" s="9">
        <v>1</v>
      </c>
      <c r="C12087" t="s">
        <v>133</v>
      </c>
      <c r="D12087" t="s">
        <v>145</v>
      </c>
      <c r="E12087" s="9">
        <v>8</v>
      </c>
      <c r="F12087" s="9">
        <v>1</v>
      </c>
      <c r="G12087" s="9">
        <v>10</v>
      </c>
      <c r="H12087" s="9">
        <v>14</v>
      </c>
      <c r="I12087" s="9">
        <v>1.6614916324615479</v>
      </c>
      <c r="J12087" s="9">
        <v>1.6614916324615479</v>
      </c>
      <c r="K12087" s="9">
        <v>0</v>
      </c>
      <c r="L12087" s="9">
        <v>97.238075256347656</v>
      </c>
    </row>
    <row r="12088" spans="1:12" x14ac:dyDescent="0.25">
      <c r="A12088" s="5" t="str">
        <f t="shared" si="188"/>
        <v>1SublapSCEN811015</v>
      </c>
      <c r="B12088" s="9">
        <v>1</v>
      </c>
      <c r="C12088" t="s">
        <v>133</v>
      </c>
      <c r="D12088" t="s">
        <v>145</v>
      </c>
      <c r="E12088" s="9">
        <v>8</v>
      </c>
      <c r="F12088" s="9">
        <v>1</v>
      </c>
      <c r="G12088" s="9">
        <v>10</v>
      </c>
      <c r="H12088" s="9">
        <v>15</v>
      </c>
      <c r="I12088" s="9">
        <v>2.0700552463531494</v>
      </c>
      <c r="J12088" s="9">
        <v>2.0700552463531494</v>
      </c>
      <c r="K12088" s="9">
        <v>0</v>
      </c>
      <c r="L12088" s="9">
        <v>99.404701232910156</v>
      </c>
    </row>
    <row r="12089" spans="1:12" x14ac:dyDescent="0.25">
      <c r="A12089" s="5" t="str">
        <f t="shared" si="188"/>
        <v>1SublapSCEN811016</v>
      </c>
      <c r="B12089" s="9">
        <v>1</v>
      </c>
      <c r="C12089" t="s">
        <v>133</v>
      </c>
      <c r="D12089" t="s">
        <v>145</v>
      </c>
      <c r="E12089" s="9">
        <v>8</v>
      </c>
      <c r="F12089" s="9">
        <v>1</v>
      </c>
      <c r="G12089" s="9">
        <v>10</v>
      </c>
      <c r="H12089" s="9">
        <v>16</v>
      </c>
      <c r="I12089" s="9">
        <v>2.5187785625457764</v>
      </c>
      <c r="J12089" s="9">
        <v>2.5187785625457764</v>
      </c>
      <c r="K12089" s="9">
        <v>0</v>
      </c>
      <c r="L12089" s="9">
        <v>100.70734405517578</v>
      </c>
    </row>
    <row r="12090" spans="1:12" x14ac:dyDescent="0.25">
      <c r="A12090" s="5" t="str">
        <f t="shared" si="188"/>
        <v>1SublapSCEN811017</v>
      </c>
      <c r="B12090" s="9">
        <v>1</v>
      </c>
      <c r="C12090" t="s">
        <v>133</v>
      </c>
      <c r="D12090" t="s">
        <v>145</v>
      </c>
      <c r="E12090" s="9">
        <v>8</v>
      </c>
      <c r="F12090" s="9">
        <v>1</v>
      </c>
      <c r="G12090" s="9">
        <v>10</v>
      </c>
      <c r="H12090" s="9">
        <v>17</v>
      </c>
      <c r="I12090" s="9">
        <v>2.911860466003418</v>
      </c>
      <c r="J12090" s="9">
        <v>1.5719350576400757</v>
      </c>
      <c r="K12090" s="9">
        <v>2.9485529288649559E-2</v>
      </c>
      <c r="L12090" s="9">
        <v>100.83374786376953</v>
      </c>
    </row>
    <row r="12091" spans="1:12" x14ac:dyDescent="0.25">
      <c r="A12091" s="5" t="str">
        <f t="shared" si="188"/>
        <v>1SublapSCEN811018</v>
      </c>
      <c r="B12091" s="9">
        <v>1</v>
      </c>
      <c r="C12091" t="s">
        <v>133</v>
      </c>
      <c r="D12091" t="s">
        <v>145</v>
      </c>
      <c r="E12091" s="9">
        <v>8</v>
      </c>
      <c r="F12091" s="9">
        <v>1</v>
      </c>
      <c r="G12091" s="9">
        <v>10</v>
      </c>
      <c r="H12091" s="9">
        <v>18</v>
      </c>
      <c r="I12091" s="9">
        <v>3.2904832363128662</v>
      </c>
      <c r="J12091" s="9">
        <v>2.4690227508544922</v>
      </c>
      <c r="K12091" s="9">
        <v>4.9448098987340927E-2</v>
      </c>
      <c r="L12091" s="9">
        <v>100.31159973144531</v>
      </c>
    </row>
    <row r="12092" spans="1:12" x14ac:dyDescent="0.25">
      <c r="A12092" s="5" t="str">
        <f t="shared" si="188"/>
        <v>1SublapSCEN811019</v>
      </c>
      <c r="B12092" s="9">
        <v>1</v>
      </c>
      <c r="C12092" t="s">
        <v>133</v>
      </c>
      <c r="D12092" t="s">
        <v>145</v>
      </c>
      <c r="E12092" s="9">
        <v>8</v>
      </c>
      <c r="F12092" s="9">
        <v>1</v>
      </c>
      <c r="G12092" s="9">
        <v>10</v>
      </c>
      <c r="H12092" s="9">
        <v>19</v>
      </c>
      <c r="I12092" s="9">
        <v>3.4631469249725342</v>
      </c>
      <c r="J12092" s="9">
        <v>2.9510209560394287</v>
      </c>
      <c r="K12092" s="9">
        <v>3.3199340105056763E-2</v>
      </c>
      <c r="L12092" s="9">
        <v>99.560958862304688</v>
      </c>
    </row>
    <row r="12093" spans="1:12" x14ac:dyDescent="0.25">
      <c r="A12093" s="5" t="str">
        <f t="shared" si="188"/>
        <v>1SublapSCEN811020</v>
      </c>
      <c r="B12093" s="9">
        <v>1</v>
      </c>
      <c r="C12093" t="s">
        <v>133</v>
      </c>
      <c r="D12093" t="s">
        <v>145</v>
      </c>
      <c r="E12093" s="9">
        <v>8</v>
      </c>
      <c r="F12093" s="9">
        <v>1</v>
      </c>
      <c r="G12093" s="9">
        <v>10</v>
      </c>
      <c r="H12093" s="9">
        <v>20</v>
      </c>
      <c r="I12093" s="9">
        <v>3.3609464168548584</v>
      </c>
      <c r="J12093" s="9">
        <v>2.981489896774292</v>
      </c>
      <c r="K12093" s="9">
        <v>4.4076759368181229E-2</v>
      </c>
      <c r="L12093" s="9">
        <v>97.542831420898438</v>
      </c>
    </row>
    <row r="12094" spans="1:12" x14ac:dyDescent="0.25">
      <c r="A12094" s="5" t="str">
        <f t="shared" si="188"/>
        <v>1SublapSCEN811021</v>
      </c>
      <c r="B12094" s="9">
        <v>1</v>
      </c>
      <c r="C12094" t="s">
        <v>133</v>
      </c>
      <c r="D12094" t="s">
        <v>145</v>
      </c>
      <c r="E12094" s="9">
        <v>8</v>
      </c>
      <c r="F12094" s="9">
        <v>1</v>
      </c>
      <c r="G12094" s="9">
        <v>10</v>
      </c>
      <c r="H12094" s="9">
        <v>21</v>
      </c>
      <c r="I12094" s="9">
        <v>3.1885271072387695</v>
      </c>
      <c r="J12094" s="9">
        <v>2.8497927188873291</v>
      </c>
      <c r="K12094" s="9">
        <v>2.8139764443039894E-2</v>
      </c>
      <c r="L12094" s="9">
        <v>94.099708557128906</v>
      </c>
    </row>
    <row r="12095" spans="1:12" x14ac:dyDescent="0.25">
      <c r="A12095" s="5" t="str">
        <f t="shared" si="188"/>
        <v>1SublapSCEN811022</v>
      </c>
      <c r="B12095" s="9">
        <v>1</v>
      </c>
      <c r="C12095" t="s">
        <v>133</v>
      </c>
      <c r="D12095" t="s">
        <v>145</v>
      </c>
      <c r="E12095" s="9">
        <v>8</v>
      </c>
      <c r="F12095" s="9">
        <v>1</v>
      </c>
      <c r="G12095" s="9">
        <v>10</v>
      </c>
      <c r="H12095" s="9">
        <v>22</v>
      </c>
      <c r="I12095" s="9">
        <v>2.9825794696807861</v>
      </c>
      <c r="J12095" s="9">
        <v>3.5764358043670654</v>
      </c>
      <c r="K12095" s="9">
        <v>2.8364233672618866E-2</v>
      </c>
      <c r="L12095" s="9">
        <v>89.918357849121094</v>
      </c>
    </row>
    <row r="12096" spans="1:12" x14ac:dyDescent="0.25">
      <c r="A12096" s="5" t="str">
        <f t="shared" si="188"/>
        <v>1SublapSCEN811023</v>
      </c>
      <c r="B12096" s="9">
        <v>1</v>
      </c>
      <c r="C12096" t="s">
        <v>133</v>
      </c>
      <c r="D12096" t="s">
        <v>145</v>
      </c>
      <c r="E12096" s="9">
        <v>8</v>
      </c>
      <c r="F12096" s="9">
        <v>1</v>
      </c>
      <c r="G12096" s="9">
        <v>10</v>
      </c>
      <c r="H12096" s="9">
        <v>23</v>
      </c>
      <c r="I12096" s="9">
        <v>2.6056187152862549</v>
      </c>
      <c r="J12096" s="9">
        <v>2.8457543849945068</v>
      </c>
      <c r="K12096" s="9">
        <v>2.766319178044796E-2</v>
      </c>
      <c r="L12096" s="9">
        <v>87.261154174804688</v>
      </c>
    </row>
    <row r="12097" spans="1:12" x14ac:dyDescent="0.25">
      <c r="A12097" s="5" t="str">
        <f t="shared" si="188"/>
        <v>1SublapSCEN811024</v>
      </c>
      <c r="B12097" s="9">
        <v>1</v>
      </c>
      <c r="C12097" t="s">
        <v>133</v>
      </c>
      <c r="D12097" t="s">
        <v>145</v>
      </c>
      <c r="E12097" s="9">
        <v>8</v>
      </c>
      <c r="F12097" s="9">
        <v>1</v>
      </c>
      <c r="G12097" s="9">
        <v>10</v>
      </c>
      <c r="H12097" s="9">
        <v>24</v>
      </c>
      <c r="I12097" s="9">
        <v>2.1877245903015137</v>
      </c>
      <c r="J12097" s="9">
        <v>2.3518462181091309</v>
      </c>
      <c r="K12097" s="9">
        <v>2.4326508864760399E-2</v>
      </c>
      <c r="L12097" s="9">
        <v>85.783737182617188</v>
      </c>
    </row>
    <row r="12098" spans="1:12" x14ac:dyDescent="0.25">
      <c r="A12098" s="5" t="str">
        <f t="shared" si="188"/>
        <v>1SublapSCEN9021</v>
      </c>
      <c r="B12098" s="9">
        <v>1</v>
      </c>
      <c r="C12098" t="s">
        <v>133</v>
      </c>
      <c r="D12098" t="s">
        <v>145</v>
      </c>
      <c r="E12098" s="9">
        <v>9</v>
      </c>
      <c r="F12098" s="9">
        <v>0</v>
      </c>
      <c r="G12098" s="9">
        <v>2</v>
      </c>
      <c r="H12098" s="9">
        <v>1</v>
      </c>
      <c r="I12098" s="9">
        <v>1.5157111883163452</v>
      </c>
      <c r="J12098" s="9">
        <v>1.5157111883163452</v>
      </c>
      <c r="K12098" s="9">
        <v>0</v>
      </c>
      <c r="L12098" s="9">
        <v>76.581336975097656</v>
      </c>
    </row>
    <row r="12099" spans="1:12" x14ac:dyDescent="0.25">
      <c r="A12099" s="5" t="str">
        <f t="shared" ref="A12099:A12162" si="189">B12099&amp;C12099&amp;D12099&amp;E12099&amp;F12099&amp;G12099&amp;H12099</f>
        <v>1SublapSCEN9022</v>
      </c>
      <c r="B12099" s="9">
        <v>1</v>
      </c>
      <c r="C12099" t="s">
        <v>133</v>
      </c>
      <c r="D12099" t="s">
        <v>145</v>
      </c>
      <c r="E12099" s="9">
        <v>9</v>
      </c>
      <c r="F12099" s="9">
        <v>0</v>
      </c>
      <c r="G12099" s="9">
        <v>2</v>
      </c>
      <c r="H12099" s="9">
        <v>2</v>
      </c>
      <c r="I12099" s="9">
        <v>1.2770190238952637</v>
      </c>
      <c r="J12099" s="9">
        <v>1.2770190238952637</v>
      </c>
      <c r="K12099" s="9">
        <v>0</v>
      </c>
      <c r="L12099" s="9">
        <v>74.5435791015625</v>
      </c>
    </row>
    <row r="12100" spans="1:12" x14ac:dyDescent="0.25">
      <c r="A12100" s="5" t="str">
        <f t="shared" si="189"/>
        <v>1SublapSCEN9023</v>
      </c>
      <c r="B12100" s="9">
        <v>1</v>
      </c>
      <c r="C12100" t="s">
        <v>133</v>
      </c>
      <c r="D12100" t="s">
        <v>145</v>
      </c>
      <c r="E12100" s="9">
        <v>9</v>
      </c>
      <c r="F12100" s="9">
        <v>0</v>
      </c>
      <c r="G12100" s="9">
        <v>2</v>
      </c>
      <c r="H12100" s="9">
        <v>3</v>
      </c>
      <c r="I12100" s="9">
        <v>1.1105962991714478</v>
      </c>
      <c r="J12100" s="9">
        <v>1.1105962991714478</v>
      </c>
      <c r="K12100" s="9">
        <v>0</v>
      </c>
      <c r="L12100" s="9">
        <v>73.132850646972656</v>
      </c>
    </row>
    <row r="12101" spans="1:12" x14ac:dyDescent="0.25">
      <c r="A12101" s="5" t="str">
        <f t="shared" si="189"/>
        <v>1SublapSCEN9024</v>
      </c>
      <c r="B12101" s="9">
        <v>1</v>
      </c>
      <c r="C12101" t="s">
        <v>133</v>
      </c>
      <c r="D12101" t="s">
        <v>145</v>
      </c>
      <c r="E12101" s="9">
        <v>9</v>
      </c>
      <c r="F12101" s="9">
        <v>0</v>
      </c>
      <c r="G12101" s="9">
        <v>2</v>
      </c>
      <c r="H12101" s="9">
        <v>4</v>
      </c>
      <c r="I12101" s="9">
        <v>0.97649461030960083</v>
      </c>
      <c r="J12101" s="9">
        <v>0.97649461030960083</v>
      </c>
      <c r="K12101" s="9">
        <v>0</v>
      </c>
      <c r="L12101" s="9">
        <v>71.303359985351563</v>
      </c>
    </row>
    <row r="12102" spans="1:12" x14ac:dyDescent="0.25">
      <c r="A12102" s="5" t="str">
        <f t="shared" si="189"/>
        <v>1SublapSCEN9025</v>
      </c>
      <c r="B12102" s="9">
        <v>1</v>
      </c>
      <c r="C12102" t="s">
        <v>133</v>
      </c>
      <c r="D12102" t="s">
        <v>145</v>
      </c>
      <c r="E12102" s="9">
        <v>9</v>
      </c>
      <c r="F12102" s="9">
        <v>0</v>
      </c>
      <c r="G12102" s="9">
        <v>2</v>
      </c>
      <c r="H12102" s="9">
        <v>5</v>
      </c>
      <c r="I12102" s="9">
        <v>0.89861524105072021</v>
      </c>
      <c r="J12102" s="9">
        <v>0.89861524105072021</v>
      </c>
      <c r="K12102" s="9">
        <v>0</v>
      </c>
      <c r="L12102" s="9">
        <v>70.049468994140625</v>
      </c>
    </row>
    <row r="12103" spans="1:12" x14ac:dyDescent="0.25">
      <c r="A12103" s="5" t="str">
        <f t="shared" si="189"/>
        <v>1SublapSCEN9026</v>
      </c>
      <c r="B12103" s="9">
        <v>1</v>
      </c>
      <c r="C12103" t="s">
        <v>133</v>
      </c>
      <c r="D12103" t="s">
        <v>145</v>
      </c>
      <c r="E12103" s="9">
        <v>9</v>
      </c>
      <c r="F12103" s="9">
        <v>0</v>
      </c>
      <c r="G12103" s="9">
        <v>2</v>
      </c>
      <c r="H12103" s="9">
        <v>6</v>
      </c>
      <c r="I12103" s="9">
        <v>0.85930639505386353</v>
      </c>
      <c r="J12103" s="9">
        <v>0.85930639505386353</v>
      </c>
      <c r="K12103" s="9">
        <v>0</v>
      </c>
      <c r="L12103" s="9">
        <v>68.768196105957031</v>
      </c>
    </row>
    <row r="12104" spans="1:12" x14ac:dyDescent="0.25">
      <c r="A12104" s="5" t="str">
        <f t="shared" si="189"/>
        <v>1SublapSCEN9027</v>
      </c>
      <c r="B12104" s="9">
        <v>1</v>
      </c>
      <c r="C12104" t="s">
        <v>133</v>
      </c>
      <c r="D12104" t="s">
        <v>145</v>
      </c>
      <c r="E12104" s="9">
        <v>9</v>
      </c>
      <c r="F12104" s="9">
        <v>0</v>
      </c>
      <c r="G12104" s="9">
        <v>2</v>
      </c>
      <c r="H12104" s="9">
        <v>7</v>
      </c>
      <c r="I12104" s="9">
        <v>0.82077312469482422</v>
      </c>
      <c r="J12104" s="9">
        <v>0.82077312469482422</v>
      </c>
      <c r="K12104" s="9">
        <v>0</v>
      </c>
      <c r="L12104" s="9">
        <v>67.361328125</v>
      </c>
    </row>
    <row r="12105" spans="1:12" x14ac:dyDescent="0.25">
      <c r="A12105" s="5" t="str">
        <f t="shared" si="189"/>
        <v>1SublapSCEN9028</v>
      </c>
      <c r="B12105" s="9">
        <v>1</v>
      </c>
      <c r="C12105" t="s">
        <v>133</v>
      </c>
      <c r="D12105" t="s">
        <v>145</v>
      </c>
      <c r="E12105" s="9">
        <v>9</v>
      </c>
      <c r="F12105" s="9">
        <v>0</v>
      </c>
      <c r="G12105" s="9">
        <v>2</v>
      </c>
      <c r="H12105" s="9">
        <v>8</v>
      </c>
      <c r="I12105" s="9">
        <v>0.73872977495193481</v>
      </c>
      <c r="J12105" s="9">
        <v>0.73872977495193481</v>
      </c>
      <c r="K12105" s="9">
        <v>0</v>
      </c>
      <c r="L12105" s="9">
        <v>66.455513000488281</v>
      </c>
    </row>
    <row r="12106" spans="1:12" x14ac:dyDescent="0.25">
      <c r="A12106" s="5" t="str">
        <f t="shared" si="189"/>
        <v>1SublapSCEN9029</v>
      </c>
      <c r="B12106" s="9">
        <v>1</v>
      </c>
      <c r="C12106" t="s">
        <v>133</v>
      </c>
      <c r="D12106" t="s">
        <v>145</v>
      </c>
      <c r="E12106" s="9">
        <v>9</v>
      </c>
      <c r="F12106" s="9">
        <v>0</v>
      </c>
      <c r="G12106" s="9">
        <v>2</v>
      </c>
      <c r="H12106" s="9">
        <v>9</v>
      </c>
      <c r="I12106" s="9">
        <v>0.5723273754119873</v>
      </c>
      <c r="J12106" s="9">
        <v>0.5723273754119873</v>
      </c>
      <c r="K12106" s="9">
        <v>0</v>
      </c>
      <c r="L12106" s="9">
        <v>68.335441589355469</v>
      </c>
    </row>
    <row r="12107" spans="1:12" x14ac:dyDescent="0.25">
      <c r="A12107" s="5" t="str">
        <f t="shared" si="189"/>
        <v>1SublapSCEN90210</v>
      </c>
      <c r="B12107" s="9">
        <v>1</v>
      </c>
      <c r="C12107" t="s">
        <v>133</v>
      </c>
      <c r="D12107" t="s">
        <v>145</v>
      </c>
      <c r="E12107" s="9">
        <v>9</v>
      </c>
      <c r="F12107" s="9">
        <v>0</v>
      </c>
      <c r="G12107" s="9">
        <v>2</v>
      </c>
      <c r="H12107" s="9">
        <v>10</v>
      </c>
      <c r="I12107" s="9">
        <v>0.51238954067230225</v>
      </c>
      <c r="J12107" s="9">
        <v>0.51238954067230225</v>
      </c>
      <c r="K12107" s="9">
        <v>0</v>
      </c>
      <c r="L12107" s="9">
        <v>73.154403686523438</v>
      </c>
    </row>
    <row r="12108" spans="1:12" x14ac:dyDescent="0.25">
      <c r="A12108" s="5" t="str">
        <f t="shared" si="189"/>
        <v>1SublapSCEN90211</v>
      </c>
      <c r="B12108" s="9">
        <v>1</v>
      </c>
      <c r="C12108" t="s">
        <v>133</v>
      </c>
      <c r="D12108" t="s">
        <v>145</v>
      </c>
      <c r="E12108" s="9">
        <v>9</v>
      </c>
      <c r="F12108" s="9">
        <v>0</v>
      </c>
      <c r="G12108" s="9">
        <v>2</v>
      </c>
      <c r="H12108" s="9">
        <v>11</v>
      </c>
      <c r="I12108" s="9">
        <v>0.5653499960899353</v>
      </c>
      <c r="J12108" s="9">
        <v>0.5653499960899353</v>
      </c>
      <c r="K12108" s="9">
        <v>0</v>
      </c>
      <c r="L12108" s="9">
        <v>79.726791381835938</v>
      </c>
    </row>
    <row r="12109" spans="1:12" x14ac:dyDescent="0.25">
      <c r="A12109" s="5" t="str">
        <f t="shared" si="189"/>
        <v>1SublapSCEN90212</v>
      </c>
      <c r="B12109" s="9">
        <v>1</v>
      </c>
      <c r="C12109" t="s">
        <v>133</v>
      </c>
      <c r="D12109" t="s">
        <v>145</v>
      </c>
      <c r="E12109" s="9">
        <v>9</v>
      </c>
      <c r="F12109" s="9">
        <v>0</v>
      </c>
      <c r="G12109" s="9">
        <v>2</v>
      </c>
      <c r="H12109" s="9">
        <v>12</v>
      </c>
      <c r="I12109" s="9">
        <v>0.65631270408630371</v>
      </c>
      <c r="J12109" s="9">
        <v>0.65631270408630371</v>
      </c>
      <c r="K12109" s="9">
        <v>0</v>
      </c>
      <c r="L12109" s="9">
        <v>86.115768432617188</v>
      </c>
    </row>
    <row r="12110" spans="1:12" x14ac:dyDescent="0.25">
      <c r="A12110" s="5" t="str">
        <f t="shared" si="189"/>
        <v>1SublapSCEN90213</v>
      </c>
      <c r="B12110" s="9">
        <v>1</v>
      </c>
      <c r="C12110" t="s">
        <v>133</v>
      </c>
      <c r="D12110" t="s">
        <v>145</v>
      </c>
      <c r="E12110" s="9">
        <v>9</v>
      </c>
      <c r="F12110" s="9">
        <v>0</v>
      </c>
      <c r="G12110" s="9">
        <v>2</v>
      </c>
      <c r="H12110" s="9">
        <v>13</v>
      </c>
      <c r="I12110" s="9">
        <v>0.87094014883041382</v>
      </c>
      <c r="J12110" s="9">
        <v>0.87094014883041382</v>
      </c>
      <c r="K12110" s="9">
        <v>0</v>
      </c>
      <c r="L12110" s="9">
        <v>90.171401977539063</v>
      </c>
    </row>
    <row r="12111" spans="1:12" x14ac:dyDescent="0.25">
      <c r="A12111" s="5" t="str">
        <f t="shared" si="189"/>
        <v>1SublapSCEN90214</v>
      </c>
      <c r="B12111" s="9">
        <v>1</v>
      </c>
      <c r="C12111" t="s">
        <v>133</v>
      </c>
      <c r="D12111" t="s">
        <v>145</v>
      </c>
      <c r="E12111" s="9">
        <v>9</v>
      </c>
      <c r="F12111" s="9">
        <v>0</v>
      </c>
      <c r="G12111" s="9">
        <v>2</v>
      </c>
      <c r="H12111" s="9">
        <v>14</v>
      </c>
      <c r="I12111" s="9">
        <v>1.1595999002456665</v>
      </c>
      <c r="J12111" s="9">
        <v>1.1595999002456665</v>
      </c>
      <c r="K12111" s="9">
        <v>0</v>
      </c>
      <c r="L12111" s="9">
        <v>93.097427368164063</v>
      </c>
    </row>
    <row r="12112" spans="1:12" x14ac:dyDescent="0.25">
      <c r="A12112" s="5" t="str">
        <f t="shared" si="189"/>
        <v>1SublapSCEN90215</v>
      </c>
      <c r="B12112" s="9">
        <v>1</v>
      </c>
      <c r="C12112" t="s">
        <v>133</v>
      </c>
      <c r="D12112" t="s">
        <v>145</v>
      </c>
      <c r="E12112" s="9">
        <v>9</v>
      </c>
      <c r="F12112" s="9">
        <v>0</v>
      </c>
      <c r="G12112" s="9">
        <v>2</v>
      </c>
      <c r="H12112" s="9">
        <v>15</v>
      </c>
      <c r="I12112" s="9">
        <v>1.5144850015640259</v>
      </c>
      <c r="J12112" s="9">
        <v>1.5144850015640259</v>
      </c>
      <c r="K12112" s="9">
        <v>0</v>
      </c>
      <c r="L12112" s="9">
        <v>94.854515075683594</v>
      </c>
    </row>
    <row r="12113" spans="1:12" x14ac:dyDescent="0.25">
      <c r="A12113" s="5" t="str">
        <f t="shared" si="189"/>
        <v>1SublapSCEN90216</v>
      </c>
      <c r="B12113" s="9">
        <v>1</v>
      </c>
      <c r="C12113" t="s">
        <v>133</v>
      </c>
      <c r="D12113" t="s">
        <v>145</v>
      </c>
      <c r="E12113" s="9">
        <v>9</v>
      </c>
      <c r="F12113" s="9">
        <v>0</v>
      </c>
      <c r="G12113" s="9">
        <v>2</v>
      </c>
      <c r="H12113" s="9">
        <v>16</v>
      </c>
      <c r="I12113" s="9">
        <v>1.9375176429748535</v>
      </c>
      <c r="J12113" s="9">
        <v>1.9375176429748535</v>
      </c>
      <c r="K12113" s="9">
        <v>0</v>
      </c>
      <c r="L12113" s="9">
        <v>96.625801086425781</v>
      </c>
    </row>
    <row r="12114" spans="1:12" x14ac:dyDescent="0.25">
      <c r="A12114" s="5" t="str">
        <f t="shared" si="189"/>
        <v>1SublapSCEN90217</v>
      </c>
      <c r="B12114" s="9">
        <v>1</v>
      </c>
      <c r="C12114" t="s">
        <v>133</v>
      </c>
      <c r="D12114" t="s">
        <v>145</v>
      </c>
      <c r="E12114" s="9">
        <v>9</v>
      </c>
      <c r="F12114" s="9">
        <v>0</v>
      </c>
      <c r="G12114" s="9">
        <v>2</v>
      </c>
      <c r="H12114" s="9">
        <v>17</v>
      </c>
      <c r="I12114" s="9">
        <v>2.3369383811950684</v>
      </c>
      <c r="J12114" s="9">
        <v>1.0743775367736816</v>
      </c>
      <c r="K12114" s="9">
        <v>2.2829866036772728E-2</v>
      </c>
      <c r="L12114" s="9">
        <v>97.33648681640625</v>
      </c>
    </row>
    <row r="12115" spans="1:12" x14ac:dyDescent="0.25">
      <c r="A12115" s="5" t="str">
        <f t="shared" si="189"/>
        <v>1SublapSCEN90218</v>
      </c>
      <c r="B12115" s="9">
        <v>1</v>
      </c>
      <c r="C12115" t="s">
        <v>133</v>
      </c>
      <c r="D12115" t="s">
        <v>145</v>
      </c>
      <c r="E12115" s="9">
        <v>9</v>
      </c>
      <c r="F12115" s="9">
        <v>0</v>
      </c>
      <c r="G12115" s="9">
        <v>2</v>
      </c>
      <c r="H12115" s="9">
        <v>18</v>
      </c>
      <c r="I12115" s="9">
        <v>2.7126092910766602</v>
      </c>
      <c r="J12115" s="9">
        <v>1.9697034358978271</v>
      </c>
      <c r="K12115" s="9">
        <v>4.3385148048400879E-2</v>
      </c>
      <c r="L12115" s="9">
        <v>97.025558471679688</v>
      </c>
    </row>
    <row r="12116" spans="1:12" x14ac:dyDescent="0.25">
      <c r="A12116" s="5" t="str">
        <f t="shared" si="189"/>
        <v>1SublapSCEN90219</v>
      </c>
      <c r="B12116" s="9">
        <v>1</v>
      </c>
      <c r="C12116" t="s">
        <v>133</v>
      </c>
      <c r="D12116" t="s">
        <v>145</v>
      </c>
      <c r="E12116" s="9">
        <v>9</v>
      </c>
      <c r="F12116" s="9">
        <v>0</v>
      </c>
      <c r="G12116" s="9">
        <v>2</v>
      </c>
      <c r="H12116" s="9">
        <v>19</v>
      </c>
      <c r="I12116" s="9">
        <v>2.8982434272766113</v>
      </c>
      <c r="J12116" s="9">
        <v>2.4460511207580566</v>
      </c>
      <c r="K12116" s="9">
        <v>3.3405866473913193E-2</v>
      </c>
      <c r="L12116" s="9">
        <v>96.4283447265625</v>
      </c>
    </row>
    <row r="12117" spans="1:12" x14ac:dyDescent="0.25">
      <c r="A12117" s="5" t="str">
        <f t="shared" si="189"/>
        <v>1SublapSCEN90220</v>
      </c>
      <c r="B12117" s="9">
        <v>1</v>
      </c>
      <c r="C12117" t="s">
        <v>133</v>
      </c>
      <c r="D12117" t="s">
        <v>145</v>
      </c>
      <c r="E12117" s="9">
        <v>9</v>
      </c>
      <c r="F12117" s="9">
        <v>0</v>
      </c>
      <c r="G12117" s="9">
        <v>2</v>
      </c>
      <c r="H12117" s="9">
        <v>20</v>
      </c>
      <c r="I12117" s="9">
        <v>2.8482208251953125</v>
      </c>
      <c r="J12117" s="9">
        <v>2.5089700222015381</v>
      </c>
      <c r="K12117" s="9">
        <v>2.8269736096262932E-2</v>
      </c>
      <c r="L12117" s="9">
        <v>94.143379211425781</v>
      </c>
    </row>
    <row r="12118" spans="1:12" x14ac:dyDescent="0.25">
      <c r="A12118" s="5" t="str">
        <f t="shared" si="189"/>
        <v>1SublapSCEN90221</v>
      </c>
      <c r="B12118" s="9">
        <v>1</v>
      </c>
      <c r="C12118" t="s">
        <v>133</v>
      </c>
      <c r="D12118" t="s">
        <v>145</v>
      </c>
      <c r="E12118" s="9">
        <v>9</v>
      </c>
      <c r="F12118" s="9">
        <v>0</v>
      </c>
      <c r="G12118" s="9">
        <v>2</v>
      </c>
      <c r="H12118" s="9">
        <v>21</v>
      </c>
      <c r="I12118" s="9">
        <v>2.7041983604431152</v>
      </c>
      <c r="J12118" s="9">
        <v>2.4270422458648682</v>
      </c>
      <c r="K12118" s="9">
        <v>3.5434667021036148E-2</v>
      </c>
      <c r="L12118" s="9">
        <v>88.893173217773438</v>
      </c>
    </row>
    <row r="12119" spans="1:12" x14ac:dyDescent="0.25">
      <c r="A12119" s="5" t="str">
        <f t="shared" si="189"/>
        <v>1SublapSCEN90222</v>
      </c>
      <c r="B12119" s="9">
        <v>1</v>
      </c>
      <c r="C12119" t="s">
        <v>133</v>
      </c>
      <c r="D12119" t="s">
        <v>145</v>
      </c>
      <c r="E12119" s="9">
        <v>9</v>
      </c>
      <c r="F12119" s="9">
        <v>0</v>
      </c>
      <c r="G12119" s="9">
        <v>2</v>
      </c>
      <c r="H12119" s="9">
        <v>22</v>
      </c>
      <c r="I12119" s="9">
        <v>2.5310509204864502</v>
      </c>
      <c r="J12119" s="9">
        <v>3.0981075763702393</v>
      </c>
      <c r="K12119" s="9">
        <v>4.3038524687290192E-2</v>
      </c>
      <c r="L12119" s="9">
        <v>85.027717590332031</v>
      </c>
    </row>
    <row r="12120" spans="1:12" x14ac:dyDescent="0.25">
      <c r="A12120" s="5" t="str">
        <f t="shared" si="189"/>
        <v>1SublapSCEN90223</v>
      </c>
      <c r="B12120" s="9">
        <v>1</v>
      </c>
      <c r="C12120" t="s">
        <v>133</v>
      </c>
      <c r="D12120" t="s">
        <v>145</v>
      </c>
      <c r="E12120" s="9">
        <v>9</v>
      </c>
      <c r="F12120" s="9">
        <v>0</v>
      </c>
      <c r="G12120" s="9">
        <v>2</v>
      </c>
      <c r="H12120" s="9">
        <v>23</v>
      </c>
      <c r="I12120" s="9">
        <v>2.206928014755249</v>
      </c>
      <c r="J12120" s="9">
        <v>2.4083056449890137</v>
      </c>
      <c r="K12120" s="9">
        <v>3.2508283853530884E-2</v>
      </c>
      <c r="L12120" s="9">
        <v>82.02642822265625</v>
      </c>
    </row>
    <row r="12121" spans="1:12" x14ac:dyDescent="0.25">
      <c r="A12121" s="5" t="str">
        <f t="shared" si="189"/>
        <v>1SublapSCEN90224</v>
      </c>
      <c r="B12121" s="9">
        <v>1</v>
      </c>
      <c r="C12121" t="s">
        <v>133</v>
      </c>
      <c r="D12121" t="s">
        <v>145</v>
      </c>
      <c r="E12121" s="9">
        <v>9</v>
      </c>
      <c r="F12121" s="9">
        <v>0</v>
      </c>
      <c r="G12121" s="9">
        <v>2</v>
      </c>
      <c r="H12121" s="9">
        <v>24</v>
      </c>
      <c r="I12121" s="9">
        <v>1.8424807786941528</v>
      </c>
      <c r="J12121" s="9">
        <v>1.946271538734436</v>
      </c>
      <c r="K12121" s="9">
        <v>1.9280664622783661E-2</v>
      </c>
      <c r="L12121" s="9">
        <v>79.980598449707031</v>
      </c>
    </row>
    <row r="12122" spans="1:12" x14ac:dyDescent="0.25">
      <c r="A12122" s="5" t="str">
        <f t="shared" si="189"/>
        <v>1SublapSCEN90101</v>
      </c>
      <c r="B12122" s="9">
        <v>1</v>
      </c>
      <c r="C12122" t="s">
        <v>133</v>
      </c>
      <c r="D12122" t="s">
        <v>145</v>
      </c>
      <c r="E12122" s="9">
        <v>9</v>
      </c>
      <c r="F12122" s="9">
        <v>0</v>
      </c>
      <c r="G12122" s="9">
        <v>10</v>
      </c>
      <c r="H12122" s="9">
        <v>1</v>
      </c>
      <c r="I12122" s="9">
        <v>1.8311598300933838</v>
      </c>
      <c r="J12122" s="9">
        <v>1.8311598300933838</v>
      </c>
      <c r="K12122" s="9">
        <v>0</v>
      </c>
      <c r="L12122" s="9">
        <v>81.930679321289063</v>
      </c>
    </row>
    <row r="12123" spans="1:12" x14ac:dyDescent="0.25">
      <c r="A12123" s="5" t="str">
        <f t="shared" si="189"/>
        <v>1SublapSCEN90102</v>
      </c>
      <c r="B12123" s="9">
        <v>1</v>
      </c>
      <c r="C12123" t="s">
        <v>133</v>
      </c>
      <c r="D12123" t="s">
        <v>145</v>
      </c>
      <c r="E12123" s="9">
        <v>9</v>
      </c>
      <c r="F12123" s="9">
        <v>0</v>
      </c>
      <c r="G12123" s="9">
        <v>10</v>
      </c>
      <c r="H12123" s="9">
        <v>2</v>
      </c>
      <c r="I12123" s="9">
        <v>1.5476360321044922</v>
      </c>
      <c r="J12123" s="9">
        <v>1.5476360321044922</v>
      </c>
      <c r="K12123" s="9">
        <v>0</v>
      </c>
      <c r="L12123" s="9">
        <v>79.751411437988281</v>
      </c>
    </row>
    <row r="12124" spans="1:12" x14ac:dyDescent="0.25">
      <c r="A12124" s="5" t="str">
        <f t="shared" si="189"/>
        <v>1SublapSCEN90103</v>
      </c>
      <c r="B12124" s="9">
        <v>1</v>
      </c>
      <c r="C12124" t="s">
        <v>133</v>
      </c>
      <c r="D12124" t="s">
        <v>145</v>
      </c>
      <c r="E12124" s="9">
        <v>9</v>
      </c>
      <c r="F12124" s="9">
        <v>0</v>
      </c>
      <c r="G12124" s="9">
        <v>10</v>
      </c>
      <c r="H12124" s="9">
        <v>3</v>
      </c>
      <c r="I12124" s="9">
        <v>1.3847767114639282</v>
      </c>
      <c r="J12124" s="9">
        <v>1.3847767114639282</v>
      </c>
      <c r="K12124" s="9">
        <v>0</v>
      </c>
      <c r="L12124" s="9">
        <v>78.932289123535156</v>
      </c>
    </row>
    <row r="12125" spans="1:12" x14ac:dyDescent="0.25">
      <c r="A12125" s="5" t="str">
        <f t="shared" si="189"/>
        <v>1SublapSCEN90104</v>
      </c>
      <c r="B12125" s="9">
        <v>1</v>
      </c>
      <c r="C12125" t="s">
        <v>133</v>
      </c>
      <c r="D12125" t="s">
        <v>145</v>
      </c>
      <c r="E12125" s="9">
        <v>9</v>
      </c>
      <c r="F12125" s="9">
        <v>0</v>
      </c>
      <c r="G12125" s="9">
        <v>10</v>
      </c>
      <c r="H12125" s="9">
        <v>4</v>
      </c>
      <c r="I12125" s="9">
        <v>1.2532564401626587</v>
      </c>
      <c r="J12125" s="9">
        <v>1.2532564401626587</v>
      </c>
      <c r="K12125" s="9">
        <v>0</v>
      </c>
      <c r="L12125" s="9">
        <v>78.128097534179688</v>
      </c>
    </row>
    <row r="12126" spans="1:12" x14ac:dyDescent="0.25">
      <c r="A12126" s="5" t="str">
        <f t="shared" si="189"/>
        <v>1SublapSCEN90105</v>
      </c>
      <c r="B12126" s="9">
        <v>1</v>
      </c>
      <c r="C12126" t="s">
        <v>133</v>
      </c>
      <c r="D12126" t="s">
        <v>145</v>
      </c>
      <c r="E12126" s="9">
        <v>9</v>
      </c>
      <c r="F12126" s="9">
        <v>0</v>
      </c>
      <c r="G12126" s="9">
        <v>10</v>
      </c>
      <c r="H12126" s="9">
        <v>5</v>
      </c>
      <c r="I12126" s="9">
        <v>1.162223219871521</v>
      </c>
      <c r="J12126" s="9">
        <v>1.162223219871521</v>
      </c>
      <c r="K12126" s="9">
        <v>0</v>
      </c>
      <c r="L12126" s="9">
        <v>77.528297424316406</v>
      </c>
    </row>
    <row r="12127" spans="1:12" x14ac:dyDescent="0.25">
      <c r="A12127" s="5" t="str">
        <f t="shared" si="189"/>
        <v>1SublapSCEN90106</v>
      </c>
      <c r="B12127" s="9">
        <v>1</v>
      </c>
      <c r="C12127" t="s">
        <v>133</v>
      </c>
      <c r="D12127" t="s">
        <v>145</v>
      </c>
      <c r="E12127" s="9">
        <v>9</v>
      </c>
      <c r="F12127" s="9">
        <v>0</v>
      </c>
      <c r="G12127" s="9">
        <v>10</v>
      </c>
      <c r="H12127" s="9">
        <v>6</v>
      </c>
      <c r="I12127" s="9">
        <v>1.1124105453491211</v>
      </c>
      <c r="J12127" s="9">
        <v>1.1124105453491211</v>
      </c>
      <c r="K12127" s="9">
        <v>0</v>
      </c>
      <c r="L12127" s="9">
        <v>76.013298034667969</v>
      </c>
    </row>
    <row r="12128" spans="1:12" x14ac:dyDescent="0.25">
      <c r="A12128" s="5" t="str">
        <f t="shared" si="189"/>
        <v>1SublapSCEN90107</v>
      </c>
      <c r="B12128" s="9">
        <v>1</v>
      </c>
      <c r="C12128" t="s">
        <v>133</v>
      </c>
      <c r="D12128" t="s">
        <v>145</v>
      </c>
      <c r="E12128" s="9">
        <v>9</v>
      </c>
      <c r="F12128" s="9">
        <v>0</v>
      </c>
      <c r="G12128" s="9">
        <v>10</v>
      </c>
      <c r="H12128" s="9">
        <v>7</v>
      </c>
      <c r="I12128" s="9">
        <v>1.0707142353057861</v>
      </c>
      <c r="J12128" s="9">
        <v>1.0707142353057861</v>
      </c>
      <c r="K12128" s="9">
        <v>0</v>
      </c>
      <c r="L12128" s="9">
        <v>75.519302368164063</v>
      </c>
    </row>
    <row r="12129" spans="1:12" x14ac:dyDescent="0.25">
      <c r="A12129" s="5" t="str">
        <f t="shared" si="189"/>
        <v>1SublapSCEN90108</v>
      </c>
      <c r="B12129" s="9">
        <v>1</v>
      </c>
      <c r="C12129" t="s">
        <v>133</v>
      </c>
      <c r="D12129" t="s">
        <v>145</v>
      </c>
      <c r="E12129" s="9">
        <v>9</v>
      </c>
      <c r="F12129" s="9">
        <v>0</v>
      </c>
      <c r="G12129" s="9">
        <v>10</v>
      </c>
      <c r="H12129" s="9">
        <v>8</v>
      </c>
      <c r="I12129" s="9">
        <v>1.0037521123886108</v>
      </c>
      <c r="J12129" s="9">
        <v>1.0037521123886108</v>
      </c>
      <c r="K12129" s="9">
        <v>0</v>
      </c>
      <c r="L12129" s="9">
        <v>75.089530944824219</v>
      </c>
    </row>
    <row r="12130" spans="1:12" x14ac:dyDescent="0.25">
      <c r="A12130" s="5" t="str">
        <f t="shared" si="189"/>
        <v>1SublapSCEN90109</v>
      </c>
      <c r="B12130" s="9">
        <v>1</v>
      </c>
      <c r="C12130" t="s">
        <v>133</v>
      </c>
      <c r="D12130" t="s">
        <v>145</v>
      </c>
      <c r="E12130" s="9">
        <v>9</v>
      </c>
      <c r="F12130" s="9">
        <v>0</v>
      </c>
      <c r="G12130" s="9">
        <v>10</v>
      </c>
      <c r="H12130" s="9">
        <v>9</v>
      </c>
      <c r="I12130" s="9">
        <v>0.82351452112197876</v>
      </c>
      <c r="J12130" s="9">
        <v>0.82351452112197876</v>
      </c>
      <c r="K12130" s="9">
        <v>0</v>
      </c>
      <c r="L12130" s="9">
        <v>75.891685485839844</v>
      </c>
    </row>
    <row r="12131" spans="1:12" x14ac:dyDescent="0.25">
      <c r="A12131" s="5" t="str">
        <f t="shared" si="189"/>
        <v>1SublapSCEN901010</v>
      </c>
      <c r="B12131" s="9">
        <v>1</v>
      </c>
      <c r="C12131" t="s">
        <v>133</v>
      </c>
      <c r="D12131" t="s">
        <v>145</v>
      </c>
      <c r="E12131" s="9">
        <v>9</v>
      </c>
      <c r="F12131" s="9">
        <v>0</v>
      </c>
      <c r="G12131" s="9">
        <v>10</v>
      </c>
      <c r="H12131" s="9">
        <v>10</v>
      </c>
      <c r="I12131" s="9">
        <v>0.73975884914398193</v>
      </c>
      <c r="J12131" s="9">
        <v>0.73975884914398193</v>
      </c>
      <c r="K12131" s="9">
        <v>0</v>
      </c>
      <c r="L12131" s="9">
        <v>79.566238403320313</v>
      </c>
    </row>
    <row r="12132" spans="1:12" x14ac:dyDescent="0.25">
      <c r="A12132" s="5" t="str">
        <f t="shared" si="189"/>
        <v>1SublapSCEN901011</v>
      </c>
      <c r="B12132" s="9">
        <v>1</v>
      </c>
      <c r="C12132" t="s">
        <v>133</v>
      </c>
      <c r="D12132" t="s">
        <v>145</v>
      </c>
      <c r="E12132" s="9">
        <v>9</v>
      </c>
      <c r="F12132" s="9">
        <v>0</v>
      </c>
      <c r="G12132" s="9">
        <v>10</v>
      </c>
      <c r="H12132" s="9">
        <v>11</v>
      </c>
      <c r="I12132" s="9">
        <v>0.83619785308837891</v>
      </c>
      <c r="J12132" s="9">
        <v>0.83619785308837891</v>
      </c>
      <c r="K12132" s="9">
        <v>0</v>
      </c>
      <c r="L12132" s="9">
        <v>84.368515014648438</v>
      </c>
    </row>
    <row r="12133" spans="1:12" x14ac:dyDescent="0.25">
      <c r="A12133" s="5" t="str">
        <f t="shared" si="189"/>
        <v>1SublapSCEN901012</v>
      </c>
      <c r="B12133" s="9">
        <v>1</v>
      </c>
      <c r="C12133" t="s">
        <v>133</v>
      </c>
      <c r="D12133" t="s">
        <v>145</v>
      </c>
      <c r="E12133" s="9">
        <v>9</v>
      </c>
      <c r="F12133" s="9">
        <v>0</v>
      </c>
      <c r="G12133" s="9">
        <v>10</v>
      </c>
      <c r="H12133" s="9">
        <v>12</v>
      </c>
      <c r="I12133" s="9">
        <v>1.0343261957168579</v>
      </c>
      <c r="J12133" s="9">
        <v>1.0343261957168579</v>
      </c>
      <c r="K12133" s="9">
        <v>0</v>
      </c>
      <c r="L12133" s="9">
        <v>89.08685302734375</v>
      </c>
    </row>
    <row r="12134" spans="1:12" x14ac:dyDescent="0.25">
      <c r="A12134" s="5" t="str">
        <f t="shared" si="189"/>
        <v>1SublapSCEN901013</v>
      </c>
      <c r="B12134" s="9">
        <v>1</v>
      </c>
      <c r="C12134" t="s">
        <v>133</v>
      </c>
      <c r="D12134" t="s">
        <v>145</v>
      </c>
      <c r="E12134" s="9">
        <v>9</v>
      </c>
      <c r="F12134" s="9">
        <v>0</v>
      </c>
      <c r="G12134" s="9">
        <v>10</v>
      </c>
      <c r="H12134" s="9">
        <v>13</v>
      </c>
      <c r="I12134" s="9">
        <v>1.3376586437225342</v>
      </c>
      <c r="J12134" s="9">
        <v>1.3376586437225342</v>
      </c>
      <c r="K12134" s="9">
        <v>0</v>
      </c>
      <c r="L12134" s="9">
        <v>92.486747741699219</v>
      </c>
    </row>
    <row r="12135" spans="1:12" x14ac:dyDescent="0.25">
      <c r="A12135" s="5" t="str">
        <f t="shared" si="189"/>
        <v>1SublapSCEN901014</v>
      </c>
      <c r="B12135" s="9">
        <v>1</v>
      </c>
      <c r="C12135" t="s">
        <v>133</v>
      </c>
      <c r="D12135" t="s">
        <v>145</v>
      </c>
      <c r="E12135" s="9">
        <v>9</v>
      </c>
      <c r="F12135" s="9">
        <v>0</v>
      </c>
      <c r="G12135" s="9">
        <v>10</v>
      </c>
      <c r="H12135" s="9">
        <v>14</v>
      </c>
      <c r="I12135" s="9">
        <v>1.6797147989273071</v>
      </c>
      <c r="J12135" s="9">
        <v>1.6797147989273071</v>
      </c>
      <c r="K12135" s="9">
        <v>0</v>
      </c>
      <c r="L12135" s="9">
        <v>95.503181457519531</v>
      </c>
    </row>
    <row r="12136" spans="1:12" x14ac:dyDescent="0.25">
      <c r="A12136" s="5" t="str">
        <f t="shared" si="189"/>
        <v>1SublapSCEN901015</v>
      </c>
      <c r="B12136" s="9">
        <v>1</v>
      </c>
      <c r="C12136" t="s">
        <v>133</v>
      </c>
      <c r="D12136" t="s">
        <v>145</v>
      </c>
      <c r="E12136" s="9">
        <v>9</v>
      </c>
      <c r="F12136" s="9">
        <v>0</v>
      </c>
      <c r="G12136" s="9">
        <v>10</v>
      </c>
      <c r="H12136" s="9">
        <v>15</v>
      </c>
      <c r="I12136" s="9">
        <v>2.0825939178466797</v>
      </c>
      <c r="J12136" s="9">
        <v>2.0825939178466797</v>
      </c>
      <c r="K12136" s="9">
        <v>0</v>
      </c>
      <c r="L12136" s="9">
        <v>97.629692077636719</v>
      </c>
    </row>
    <row r="12137" spans="1:12" x14ac:dyDescent="0.25">
      <c r="A12137" s="5" t="str">
        <f t="shared" si="189"/>
        <v>1SublapSCEN901016</v>
      </c>
      <c r="B12137" s="9">
        <v>1</v>
      </c>
      <c r="C12137" t="s">
        <v>133</v>
      </c>
      <c r="D12137" t="s">
        <v>145</v>
      </c>
      <c r="E12137" s="9">
        <v>9</v>
      </c>
      <c r="F12137" s="9">
        <v>0</v>
      </c>
      <c r="G12137" s="9">
        <v>10</v>
      </c>
      <c r="H12137" s="9">
        <v>16</v>
      </c>
      <c r="I12137" s="9">
        <v>2.5286343097686768</v>
      </c>
      <c r="J12137" s="9">
        <v>2.5286343097686768</v>
      </c>
      <c r="K12137" s="9">
        <v>0</v>
      </c>
      <c r="L12137" s="9">
        <v>99.203468322753906</v>
      </c>
    </row>
    <row r="12138" spans="1:12" x14ac:dyDescent="0.25">
      <c r="A12138" s="5" t="str">
        <f t="shared" si="189"/>
        <v>1SublapSCEN901017</v>
      </c>
      <c r="B12138" s="9">
        <v>1</v>
      </c>
      <c r="C12138" t="s">
        <v>133</v>
      </c>
      <c r="D12138" t="s">
        <v>145</v>
      </c>
      <c r="E12138" s="9">
        <v>9</v>
      </c>
      <c r="F12138" s="9">
        <v>0</v>
      </c>
      <c r="G12138" s="9">
        <v>10</v>
      </c>
      <c r="H12138" s="9">
        <v>17</v>
      </c>
      <c r="I12138" s="9">
        <v>2.9309263229370117</v>
      </c>
      <c r="J12138" s="9">
        <v>1.5992860794067383</v>
      </c>
      <c r="K12138" s="9">
        <v>2.8160147368907928E-2</v>
      </c>
      <c r="L12138" s="9">
        <v>100.45922088623047</v>
      </c>
    </row>
    <row r="12139" spans="1:12" x14ac:dyDescent="0.25">
      <c r="A12139" s="5" t="str">
        <f t="shared" si="189"/>
        <v>1SublapSCEN901018</v>
      </c>
      <c r="B12139" s="9">
        <v>1</v>
      </c>
      <c r="C12139" t="s">
        <v>133</v>
      </c>
      <c r="D12139" t="s">
        <v>145</v>
      </c>
      <c r="E12139" s="9">
        <v>9</v>
      </c>
      <c r="F12139" s="9">
        <v>0</v>
      </c>
      <c r="G12139" s="9">
        <v>10</v>
      </c>
      <c r="H12139" s="9">
        <v>18</v>
      </c>
      <c r="I12139" s="9">
        <v>3.3138740062713623</v>
      </c>
      <c r="J12139" s="9">
        <v>2.4926154613494873</v>
      </c>
      <c r="K12139" s="9">
        <v>4.9412854015827179E-2</v>
      </c>
      <c r="L12139" s="9">
        <v>100.30316162109375</v>
      </c>
    </row>
    <row r="12140" spans="1:12" x14ac:dyDescent="0.25">
      <c r="A12140" s="5" t="str">
        <f t="shared" si="189"/>
        <v>1SublapSCEN901019</v>
      </c>
      <c r="B12140" s="9">
        <v>1</v>
      </c>
      <c r="C12140" t="s">
        <v>133</v>
      </c>
      <c r="D12140" t="s">
        <v>145</v>
      </c>
      <c r="E12140" s="9">
        <v>9</v>
      </c>
      <c r="F12140" s="9">
        <v>0</v>
      </c>
      <c r="G12140" s="9">
        <v>10</v>
      </c>
      <c r="H12140" s="9">
        <v>19</v>
      </c>
      <c r="I12140" s="9">
        <v>3.481248140335083</v>
      </c>
      <c r="J12140" s="9">
        <v>2.9905004501342773</v>
      </c>
      <c r="K12140" s="9">
        <v>3.1822565943002701E-2</v>
      </c>
      <c r="L12140" s="9">
        <v>98.443550109863281</v>
      </c>
    </row>
    <row r="12141" spans="1:12" x14ac:dyDescent="0.25">
      <c r="A12141" s="5" t="str">
        <f t="shared" si="189"/>
        <v>1SublapSCEN901020</v>
      </c>
      <c r="B12141" s="9">
        <v>1</v>
      </c>
      <c r="C12141" t="s">
        <v>133</v>
      </c>
      <c r="D12141" t="s">
        <v>145</v>
      </c>
      <c r="E12141" s="9">
        <v>9</v>
      </c>
      <c r="F12141" s="9">
        <v>0</v>
      </c>
      <c r="G12141" s="9">
        <v>10</v>
      </c>
      <c r="H12141" s="9">
        <v>20</v>
      </c>
      <c r="I12141" s="9">
        <v>3.3637855052947998</v>
      </c>
      <c r="J12141" s="9">
        <v>3.0040225982666016</v>
      </c>
      <c r="K12141" s="9">
        <v>3.5231612622737885E-2</v>
      </c>
      <c r="L12141" s="9">
        <v>95.877700805664063</v>
      </c>
    </row>
    <row r="12142" spans="1:12" x14ac:dyDescent="0.25">
      <c r="A12142" s="5" t="str">
        <f t="shared" si="189"/>
        <v>1SublapSCEN901021</v>
      </c>
      <c r="B12142" s="9">
        <v>1</v>
      </c>
      <c r="C12142" t="s">
        <v>133</v>
      </c>
      <c r="D12142" t="s">
        <v>145</v>
      </c>
      <c r="E12142" s="9">
        <v>9</v>
      </c>
      <c r="F12142" s="9">
        <v>0</v>
      </c>
      <c r="G12142" s="9">
        <v>10</v>
      </c>
      <c r="H12142" s="9">
        <v>21</v>
      </c>
      <c r="I12142" s="9">
        <v>3.191364049911499</v>
      </c>
      <c r="J12142" s="9">
        <v>2.8646316528320313</v>
      </c>
      <c r="K12142" s="9">
        <v>2.5962445884943008E-2</v>
      </c>
      <c r="L12142" s="9">
        <v>93.084930419921875</v>
      </c>
    </row>
    <row r="12143" spans="1:12" x14ac:dyDescent="0.25">
      <c r="A12143" s="5" t="str">
        <f t="shared" si="189"/>
        <v>1SublapSCEN901022</v>
      </c>
      <c r="B12143" s="9">
        <v>1</v>
      </c>
      <c r="C12143" t="s">
        <v>133</v>
      </c>
      <c r="D12143" t="s">
        <v>145</v>
      </c>
      <c r="E12143" s="9">
        <v>9</v>
      </c>
      <c r="F12143" s="9">
        <v>0</v>
      </c>
      <c r="G12143" s="9">
        <v>10</v>
      </c>
      <c r="H12143" s="9">
        <v>22</v>
      </c>
      <c r="I12143" s="9">
        <v>3.0102441310882568</v>
      </c>
      <c r="J12143" s="9">
        <v>3.6075329780578613</v>
      </c>
      <c r="K12143" s="9">
        <v>3.1686868518590927E-2</v>
      </c>
      <c r="L12143" s="9">
        <v>90.544754028320313</v>
      </c>
    </row>
    <row r="12144" spans="1:12" x14ac:dyDescent="0.25">
      <c r="A12144" s="5" t="str">
        <f t="shared" si="189"/>
        <v>1SublapSCEN901023</v>
      </c>
      <c r="B12144" s="9">
        <v>1</v>
      </c>
      <c r="C12144" t="s">
        <v>133</v>
      </c>
      <c r="D12144" t="s">
        <v>145</v>
      </c>
      <c r="E12144" s="9">
        <v>9</v>
      </c>
      <c r="F12144" s="9">
        <v>0</v>
      </c>
      <c r="G12144" s="9">
        <v>10</v>
      </c>
      <c r="H12144" s="9">
        <v>23</v>
      </c>
      <c r="I12144" s="9">
        <v>2.6192135810852051</v>
      </c>
      <c r="J12144" s="9">
        <v>2.8597216606140137</v>
      </c>
      <c r="K12144" s="9">
        <v>2.7884276583790779E-2</v>
      </c>
      <c r="L12144" s="9">
        <v>87.311439514160156</v>
      </c>
    </row>
    <row r="12145" spans="1:12" x14ac:dyDescent="0.25">
      <c r="A12145" s="5" t="str">
        <f t="shared" si="189"/>
        <v>1SublapSCEN901024</v>
      </c>
      <c r="B12145" s="9">
        <v>1</v>
      </c>
      <c r="C12145" t="s">
        <v>133</v>
      </c>
      <c r="D12145" t="s">
        <v>145</v>
      </c>
      <c r="E12145" s="9">
        <v>9</v>
      </c>
      <c r="F12145" s="9">
        <v>0</v>
      </c>
      <c r="G12145" s="9">
        <v>10</v>
      </c>
      <c r="H12145" s="9">
        <v>24</v>
      </c>
      <c r="I12145" s="9">
        <v>2.1921515464782715</v>
      </c>
      <c r="J12145" s="9">
        <v>2.3520872592926025</v>
      </c>
      <c r="K12145" s="9">
        <v>2.2844152525067329E-2</v>
      </c>
      <c r="L12145" s="9">
        <v>85.381080627441406</v>
      </c>
    </row>
    <row r="12146" spans="1:12" x14ac:dyDescent="0.25">
      <c r="A12146" s="5" t="str">
        <f t="shared" si="189"/>
        <v>1SublapSCEN9121</v>
      </c>
      <c r="B12146" s="9">
        <v>1</v>
      </c>
      <c r="C12146" t="s">
        <v>133</v>
      </c>
      <c r="D12146" t="s">
        <v>145</v>
      </c>
      <c r="E12146" s="9">
        <v>9</v>
      </c>
      <c r="F12146" s="9">
        <v>1</v>
      </c>
      <c r="G12146" s="9">
        <v>2</v>
      </c>
      <c r="H12146" s="9">
        <v>1</v>
      </c>
      <c r="I12146" s="9">
        <v>1.4935816526412964</v>
      </c>
      <c r="J12146" s="9">
        <v>1.4935816526412964</v>
      </c>
      <c r="K12146" s="9">
        <v>0</v>
      </c>
      <c r="L12146" s="9">
        <v>76.180503845214844</v>
      </c>
    </row>
    <row r="12147" spans="1:12" x14ac:dyDescent="0.25">
      <c r="A12147" s="5" t="str">
        <f t="shared" si="189"/>
        <v>1SublapSCEN9122</v>
      </c>
      <c r="B12147" s="9">
        <v>1</v>
      </c>
      <c r="C12147" t="s">
        <v>133</v>
      </c>
      <c r="D12147" t="s">
        <v>145</v>
      </c>
      <c r="E12147" s="9">
        <v>9</v>
      </c>
      <c r="F12147" s="9">
        <v>1</v>
      </c>
      <c r="G12147" s="9">
        <v>2</v>
      </c>
      <c r="H12147" s="9">
        <v>2</v>
      </c>
      <c r="I12147" s="9">
        <v>1.272260308265686</v>
      </c>
      <c r="J12147" s="9">
        <v>1.272260308265686</v>
      </c>
      <c r="K12147" s="9">
        <v>0</v>
      </c>
      <c r="L12147" s="9">
        <v>74.443458557128906</v>
      </c>
    </row>
    <row r="12148" spans="1:12" x14ac:dyDescent="0.25">
      <c r="A12148" s="5" t="str">
        <f t="shared" si="189"/>
        <v>1SublapSCEN9123</v>
      </c>
      <c r="B12148" s="9">
        <v>1</v>
      </c>
      <c r="C12148" t="s">
        <v>133</v>
      </c>
      <c r="D12148" t="s">
        <v>145</v>
      </c>
      <c r="E12148" s="9">
        <v>9</v>
      </c>
      <c r="F12148" s="9">
        <v>1</v>
      </c>
      <c r="G12148" s="9">
        <v>2</v>
      </c>
      <c r="H12148" s="9">
        <v>3</v>
      </c>
      <c r="I12148" s="9">
        <v>1.1074525117874146</v>
      </c>
      <c r="J12148" s="9">
        <v>1.1074525117874146</v>
      </c>
      <c r="K12148" s="9">
        <v>0</v>
      </c>
      <c r="L12148" s="9">
        <v>73.067337036132813</v>
      </c>
    </row>
    <row r="12149" spans="1:12" x14ac:dyDescent="0.25">
      <c r="A12149" s="5" t="str">
        <f t="shared" si="189"/>
        <v>1SublapSCEN9124</v>
      </c>
      <c r="B12149" s="9">
        <v>1</v>
      </c>
      <c r="C12149" t="s">
        <v>133</v>
      </c>
      <c r="D12149" t="s">
        <v>145</v>
      </c>
      <c r="E12149" s="9">
        <v>9</v>
      </c>
      <c r="F12149" s="9">
        <v>1</v>
      </c>
      <c r="G12149" s="9">
        <v>2</v>
      </c>
      <c r="H12149" s="9">
        <v>4</v>
      </c>
      <c r="I12149" s="9">
        <v>0.97759175300598145</v>
      </c>
      <c r="J12149" s="9">
        <v>0.97759175300598145</v>
      </c>
      <c r="K12149" s="9">
        <v>0</v>
      </c>
      <c r="L12149" s="9">
        <v>71.346107482910156</v>
      </c>
    </row>
    <row r="12150" spans="1:12" x14ac:dyDescent="0.25">
      <c r="A12150" s="5" t="str">
        <f t="shared" si="189"/>
        <v>1SublapSCEN9125</v>
      </c>
      <c r="B12150" s="9">
        <v>1</v>
      </c>
      <c r="C12150" t="s">
        <v>133</v>
      </c>
      <c r="D12150" t="s">
        <v>145</v>
      </c>
      <c r="E12150" s="9">
        <v>9</v>
      </c>
      <c r="F12150" s="9">
        <v>1</v>
      </c>
      <c r="G12150" s="9">
        <v>2</v>
      </c>
      <c r="H12150" s="9">
        <v>5</v>
      </c>
      <c r="I12150" s="9">
        <v>0.88629478216171265</v>
      </c>
      <c r="J12150" s="9">
        <v>0.88629478216171265</v>
      </c>
      <c r="K12150" s="9">
        <v>0</v>
      </c>
      <c r="L12150" s="9">
        <v>69.610496520996094</v>
      </c>
    </row>
    <row r="12151" spans="1:12" x14ac:dyDescent="0.25">
      <c r="A12151" s="5" t="str">
        <f t="shared" si="189"/>
        <v>1SublapSCEN9126</v>
      </c>
      <c r="B12151" s="9">
        <v>1</v>
      </c>
      <c r="C12151" t="s">
        <v>133</v>
      </c>
      <c r="D12151" t="s">
        <v>145</v>
      </c>
      <c r="E12151" s="9">
        <v>9</v>
      </c>
      <c r="F12151" s="9">
        <v>1</v>
      </c>
      <c r="G12151" s="9">
        <v>2</v>
      </c>
      <c r="H12151" s="9">
        <v>6</v>
      </c>
      <c r="I12151" s="9">
        <v>0.85325533151626587</v>
      </c>
      <c r="J12151" s="9">
        <v>0.85325533151626587</v>
      </c>
      <c r="K12151" s="9">
        <v>0</v>
      </c>
      <c r="L12151" s="9">
        <v>68.534538269042969</v>
      </c>
    </row>
    <row r="12152" spans="1:12" x14ac:dyDescent="0.25">
      <c r="A12152" s="5" t="str">
        <f t="shared" si="189"/>
        <v>1SublapSCEN9127</v>
      </c>
      <c r="B12152" s="9">
        <v>1</v>
      </c>
      <c r="C12152" t="s">
        <v>133</v>
      </c>
      <c r="D12152" t="s">
        <v>145</v>
      </c>
      <c r="E12152" s="9">
        <v>9</v>
      </c>
      <c r="F12152" s="9">
        <v>1</v>
      </c>
      <c r="G12152" s="9">
        <v>2</v>
      </c>
      <c r="H12152" s="9">
        <v>7</v>
      </c>
      <c r="I12152" s="9">
        <v>0.81571155786514282</v>
      </c>
      <c r="J12152" s="9">
        <v>0.81571155786514282</v>
      </c>
      <c r="K12152" s="9">
        <v>0</v>
      </c>
      <c r="L12152" s="9">
        <v>67.354156494140625</v>
      </c>
    </row>
    <row r="12153" spans="1:12" x14ac:dyDescent="0.25">
      <c r="A12153" s="5" t="str">
        <f t="shared" si="189"/>
        <v>1SublapSCEN9128</v>
      </c>
      <c r="B12153" s="9">
        <v>1</v>
      </c>
      <c r="C12153" t="s">
        <v>133</v>
      </c>
      <c r="D12153" t="s">
        <v>145</v>
      </c>
      <c r="E12153" s="9">
        <v>9</v>
      </c>
      <c r="F12153" s="9">
        <v>1</v>
      </c>
      <c r="G12153" s="9">
        <v>2</v>
      </c>
      <c r="H12153" s="9">
        <v>8</v>
      </c>
      <c r="I12153" s="9">
        <v>0.72593265771865845</v>
      </c>
      <c r="J12153" s="9">
        <v>0.72593265771865845</v>
      </c>
      <c r="K12153" s="9">
        <v>0</v>
      </c>
      <c r="L12153" s="9">
        <v>66.607955932617188</v>
      </c>
    </row>
    <row r="12154" spans="1:12" x14ac:dyDescent="0.25">
      <c r="A12154" s="5" t="str">
        <f t="shared" si="189"/>
        <v>1SublapSCEN9129</v>
      </c>
      <c r="B12154" s="9">
        <v>1</v>
      </c>
      <c r="C12154" t="s">
        <v>133</v>
      </c>
      <c r="D12154" t="s">
        <v>145</v>
      </c>
      <c r="E12154" s="9">
        <v>9</v>
      </c>
      <c r="F12154" s="9">
        <v>1</v>
      </c>
      <c r="G12154" s="9">
        <v>2</v>
      </c>
      <c r="H12154" s="9">
        <v>9</v>
      </c>
      <c r="I12154" s="9">
        <v>0.57984435558319092</v>
      </c>
      <c r="J12154" s="9">
        <v>0.57984435558319092</v>
      </c>
      <c r="K12154" s="9">
        <v>0</v>
      </c>
      <c r="L12154" s="9">
        <v>68.642974853515625</v>
      </c>
    </row>
    <row r="12155" spans="1:12" x14ac:dyDescent="0.25">
      <c r="A12155" s="5" t="str">
        <f t="shared" si="189"/>
        <v>1SublapSCEN91210</v>
      </c>
      <c r="B12155" s="9">
        <v>1</v>
      </c>
      <c r="C12155" t="s">
        <v>133</v>
      </c>
      <c r="D12155" t="s">
        <v>145</v>
      </c>
      <c r="E12155" s="9">
        <v>9</v>
      </c>
      <c r="F12155" s="9">
        <v>1</v>
      </c>
      <c r="G12155" s="9">
        <v>2</v>
      </c>
      <c r="H12155" s="9">
        <v>10</v>
      </c>
      <c r="I12155" s="9">
        <v>0.5133211612701416</v>
      </c>
      <c r="J12155" s="9">
        <v>0.5133211612701416</v>
      </c>
      <c r="K12155" s="9">
        <v>0</v>
      </c>
      <c r="L12155" s="9">
        <v>73.252616882324219</v>
      </c>
    </row>
    <row r="12156" spans="1:12" x14ac:dyDescent="0.25">
      <c r="A12156" s="5" t="str">
        <f t="shared" si="189"/>
        <v>1SublapSCEN91211</v>
      </c>
      <c r="B12156" s="9">
        <v>1</v>
      </c>
      <c r="C12156" t="s">
        <v>133</v>
      </c>
      <c r="D12156" t="s">
        <v>145</v>
      </c>
      <c r="E12156" s="9">
        <v>9</v>
      </c>
      <c r="F12156" s="9">
        <v>1</v>
      </c>
      <c r="G12156" s="9">
        <v>2</v>
      </c>
      <c r="H12156" s="9">
        <v>11</v>
      </c>
      <c r="I12156" s="9">
        <v>0.5645289421081543</v>
      </c>
      <c r="J12156" s="9">
        <v>0.5645289421081543</v>
      </c>
      <c r="K12156" s="9">
        <v>0</v>
      </c>
      <c r="L12156" s="9">
        <v>79.286949157714844</v>
      </c>
    </row>
    <row r="12157" spans="1:12" x14ac:dyDescent="0.25">
      <c r="A12157" s="5" t="str">
        <f t="shared" si="189"/>
        <v>1SublapSCEN91212</v>
      </c>
      <c r="B12157" s="9">
        <v>1</v>
      </c>
      <c r="C12157" t="s">
        <v>133</v>
      </c>
      <c r="D12157" t="s">
        <v>145</v>
      </c>
      <c r="E12157" s="9">
        <v>9</v>
      </c>
      <c r="F12157" s="9">
        <v>1</v>
      </c>
      <c r="G12157" s="9">
        <v>2</v>
      </c>
      <c r="H12157" s="9">
        <v>12</v>
      </c>
      <c r="I12157" s="9">
        <v>0.66416460275650024</v>
      </c>
      <c r="J12157" s="9">
        <v>0.66416460275650024</v>
      </c>
      <c r="K12157" s="9">
        <v>0</v>
      </c>
      <c r="L12157" s="9">
        <v>84.903656005859375</v>
      </c>
    </row>
    <row r="12158" spans="1:12" x14ac:dyDescent="0.25">
      <c r="A12158" s="5" t="str">
        <f t="shared" si="189"/>
        <v>1SublapSCEN91213</v>
      </c>
      <c r="B12158" s="9">
        <v>1</v>
      </c>
      <c r="C12158" t="s">
        <v>133</v>
      </c>
      <c r="D12158" t="s">
        <v>145</v>
      </c>
      <c r="E12158" s="9">
        <v>9</v>
      </c>
      <c r="F12158" s="9">
        <v>1</v>
      </c>
      <c r="G12158" s="9">
        <v>2</v>
      </c>
      <c r="H12158" s="9">
        <v>13</v>
      </c>
      <c r="I12158" s="9">
        <v>0.86756682395935059</v>
      </c>
      <c r="J12158" s="9">
        <v>0.86756682395935059</v>
      </c>
      <c r="K12158" s="9">
        <v>0</v>
      </c>
      <c r="L12158" s="9">
        <v>90.010505676269531</v>
      </c>
    </row>
    <row r="12159" spans="1:12" x14ac:dyDescent="0.25">
      <c r="A12159" s="5" t="str">
        <f t="shared" si="189"/>
        <v>1SublapSCEN91214</v>
      </c>
      <c r="B12159" s="9">
        <v>1</v>
      </c>
      <c r="C12159" t="s">
        <v>133</v>
      </c>
      <c r="D12159" t="s">
        <v>145</v>
      </c>
      <c r="E12159" s="9">
        <v>9</v>
      </c>
      <c r="F12159" s="9">
        <v>1</v>
      </c>
      <c r="G12159" s="9">
        <v>2</v>
      </c>
      <c r="H12159" s="9">
        <v>14</v>
      </c>
      <c r="I12159" s="9">
        <v>1.1551089286804199</v>
      </c>
      <c r="J12159" s="9">
        <v>1.1551089286804199</v>
      </c>
      <c r="K12159" s="9">
        <v>0</v>
      </c>
      <c r="L12159" s="9">
        <v>93.277694702148438</v>
      </c>
    </row>
    <row r="12160" spans="1:12" x14ac:dyDescent="0.25">
      <c r="A12160" s="5" t="str">
        <f t="shared" si="189"/>
        <v>1SublapSCEN91215</v>
      </c>
      <c r="B12160" s="9">
        <v>1</v>
      </c>
      <c r="C12160" t="s">
        <v>133</v>
      </c>
      <c r="D12160" t="s">
        <v>145</v>
      </c>
      <c r="E12160" s="9">
        <v>9</v>
      </c>
      <c r="F12160" s="9">
        <v>1</v>
      </c>
      <c r="G12160" s="9">
        <v>2</v>
      </c>
      <c r="H12160" s="9">
        <v>15</v>
      </c>
      <c r="I12160" s="9">
        <v>1.5116022825241089</v>
      </c>
      <c r="J12160" s="9">
        <v>1.5116022825241089</v>
      </c>
      <c r="K12160" s="9">
        <v>0</v>
      </c>
      <c r="L12160" s="9">
        <v>95.26239013671875</v>
      </c>
    </row>
    <row r="12161" spans="1:12" x14ac:dyDescent="0.25">
      <c r="A12161" s="5" t="str">
        <f t="shared" si="189"/>
        <v>1SublapSCEN91216</v>
      </c>
      <c r="B12161" s="9">
        <v>1</v>
      </c>
      <c r="C12161" t="s">
        <v>133</v>
      </c>
      <c r="D12161" t="s">
        <v>145</v>
      </c>
      <c r="E12161" s="9">
        <v>9</v>
      </c>
      <c r="F12161" s="9">
        <v>1</v>
      </c>
      <c r="G12161" s="9">
        <v>2</v>
      </c>
      <c r="H12161" s="9">
        <v>16</v>
      </c>
      <c r="I12161" s="9">
        <v>1.936424732208252</v>
      </c>
      <c r="J12161" s="9">
        <v>1.936424732208252</v>
      </c>
      <c r="K12161" s="9">
        <v>0</v>
      </c>
      <c r="L12161" s="9">
        <v>97.1065673828125</v>
      </c>
    </row>
    <row r="12162" spans="1:12" x14ac:dyDescent="0.25">
      <c r="A12162" s="5" t="str">
        <f t="shared" si="189"/>
        <v>1SublapSCEN91217</v>
      </c>
      <c r="B12162" s="9">
        <v>1</v>
      </c>
      <c r="C12162" t="s">
        <v>133</v>
      </c>
      <c r="D12162" t="s">
        <v>145</v>
      </c>
      <c r="E12162" s="9">
        <v>9</v>
      </c>
      <c r="F12162" s="9">
        <v>1</v>
      </c>
      <c r="G12162" s="9">
        <v>2</v>
      </c>
      <c r="H12162" s="9">
        <v>17</v>
      </c>
      <c r="I12162" s="9">
        <v>2.3371596336364746</v>
      </c>
      <c r="J12162" s="9">
        <v>1.0624238252639771</v>
      </c>
      <c r="K12162" s="9">
        <v>2.2841999307274818E-2</v>
      </c>
      <c r="L12162" s="9">
        <v>97.886856079101563</v>
      </c>
    </row>
    <row r="12163" spans="1:12" x14ac:dyDescent="0.25">
      <c r="A12163" s="5" t="str">
        <f t="shared" ref="A12163:A12226" si="190">B12163&amp;C12163&amp;D12163&amp;E12163&amp;F12163&amp;G12163&amp;H12163</f>
        <v>1SublapSCEN91218</v>
      </c>
      <c r="B12163" s="9">
        <v>1</v>
      </c>
      <c r="C12163" t="s">
        <v>133</v>
      </c>
      <c r="D12163" t="s">
        <v>145</v>
      </c>
      <c r="E12163" s="9">
        <v>9</v>
      </c>
      <c r="F12163" s="9">
        <v>1</v>
      </c>
      <c r="G12163" s="9">
        <v>2</v>
      </c>
      <c r="H12163" s="9">
        <v>18</v>
      </c>
      <c r="I12163" s="9">
        <v>2.7097797393798828</v>
      </c>
      <c r="J12163" s="9">
        <v>1.9575943946838379</v>
      </c>
      <c r="K12163" s="9">
        <v>4.3195195496082306E-2</v>
      </c>
      <c r="L12163" s="9">
        <v>97.413734436035156</v>
      </c>
    </row>
    <row r="12164" spans="1:12" x14ac:dyDescent="0.25">
      <c r="A12164" s="5" t="str">
        <f t="shared" si="190"/>
        <v>1SublapSCEN91219</v>
      </c>
      <c r="B12164" s="9">
        <v>1</v>
      </c>
      <c r="C12164" t="s">
        <v>133</v>
      </c>
      <c r="D12164" t="s">
        <v>145</v>
      </c>
      <c r="E12164" s="9">
        <v>9</v>
      </c>
      <c r="F12164" s="9">
        <v>1</v>
      </c>
      <c r="G12164" s="9">
        <v>2</v>
      </c>
      <c r="H12164" s="9">
        <v>19</v>
      </c>
      <c r="I12164" s="9">
        <v>2.8924555778503418</v>
      </c>
      <c r="J12164" s="9">
        <v>2.4428980350494385</v>
      </c>
      <c r="K12164" s="9">
        <v>3.3696316182613373E-2</v>
      </c>
      <c r="L12164" s="9">
        <v>96.290634155273438</v>
      </c>
    </row>
    <row r="12165" spans="1:12" x14ac:dyDescent="0.25">
      <c r="A12165" s="5" t="str">
        <f t="shared" si="190"/>
        <v>1SublapSCEN91220</v>
      </c>
      <c r="B12165" s="9">
        <v>1</v>
      </c>
      <c r="C12165" t="s">
        <v>133</v>
      </c>
      <c r="D12165" t="s">
        <v>145</v>
      </c>
      <c r="E12165" s="9">
        <v>9</v>
      </c>
      <c r="F12165" s="9">
        <v>1</v>
      </c>
      <c r="G12165" s="9">
        <v>2</v>
      </c>
      <c r="H12165" s="9">
        <v>20</v>
      </c>
      <c r="I12165" s="9">
        <v>2.8372092247009277</v>
      </c>
      <c r="J12165" s="9">
        <v>2.5054421424865723</v>
      </c>
      <c r="K12165" s="9">
        <v>2.6668151840567589E-2</v>
      </c>
      <c r="L12165" s="9">
        <v>93.5106201171875</v>
      </c>
    </row>
    <row r="12166" spans="1:12" x14ac:dyDescent="0.25">
      <c r="A12166" s="5" t="str">
        <f t="shared" si="190"/>
        <v>1SublapSCEN91221</v>
      </c>
      <c r="B12166" s="9">
        <v>1</v>
      </c>
      <c r="C12166" t="s">
        <v>133</v>
      </c>
      <c r="D12166" t="s">
        <v>145</v>
      </c>
      <c r="E12166" s="9">
        <v>9</v>
      </c>
      <c r="F12166" s="9">
        <v>1</v>
      </c>
      <c r="G12166" s="9">
        <v>2</v>
      </c>
      <c r="H12166" s="9">
        <v>21</v>
      </c>
      <c r="I12166" s="9">
        <v>2.7058262825012207</v>
      </c>
      <c r="J12166" s="9">
        <v>2.424067497253418</v>
      </c>
      <c r="K12166" s="9">
        <v>3.3603452146053314E-2</v>
      </c>
      <c r="L12166" s="9">
        <v>89.2823486328125</v>
      </c>
    </row>
    <row r="12167" spans="1:12" x14ac:dyDescent="0.25">
      <c r="A12167" s="5" t="str">
        <f t="shared" si="190"/>
        <v>1SublapSCEN91222</v>
      </c>
      <c r="B12167" s="9">
        <v>1</v>
      </c>
      <c r="C12167" t="s">
        <v>133</v>
      </c>
      <c r="D12167" t="s">
        <v>145</v>
      </c>
      <c r="E12167" s="9">
        <v>9</v>
      </c>
      <c r="F12167" s="9">
        <v>1</v>
      </c>
      <c r="G12167" s="9">
        <v>2</v>
      </c>
      <c r="H12167" s="9">
        <v>22</v>
      </c>
      <c r="I12167" s="9">
        <v>2.532146692276001</v>
      </c>
      <c r="J12167" s="9">
        <v>3.1003811359405518</v>
      </c>
      <c r="K12167" s="9">
        <v>4.1342616081237793E-2</v>
      </c>
      <c r="L12167" s="9">
        <v>85.242660522460938</v>
      </c>
    </row>
    <row r="12168" spans="1:12" x14ac:dyDescent="0.25">
      <c r="A12168" s="5" t="str">
        <f t="shared" si="190"/>
        <v>1SublapSCEN91223</v>
      </c>
      <c r="B12168" s="9">
        <v>1</v>
      </c>
      <c r="C12168" t="s">
        <v>133</v>
      </c>
      <c r="D12168" t="s">
        <v>145</v>
      </c>
      <c r="E12168" s="9">
        <v>9</v>
      </c>
      <c r="F12168" s="9">
        <v>1</v>
      </c>
      <c r="G12168" s="9">
        <v>2</v>
      </c>
      <c r="H12168" s="9">
        <v>23</v>
      </c>
      <c r="I12168" s="9">
        <v>2.2060062885284424</v>
      </c>
      <c r="J12168" s="9">
        <v>2.4081771373748779</v>
      </c>
      <c r="K12168" s="9">
        <v>3.1931977719068527E-2</v>
      </c>
      <c r="L12168" s="9">
        <v>82.133552551269531</v>
      </c>
    </row>
    <row r="12169" spans="1:12" x14ac:dyDescent="0.25">
      <c r="A12169" s="5" t="str">
        <f t="shared" si="190"/>
        <v>1SublapSCEN91224</v>
      </c>
      <c r="B12169" s="9">
        <v>1</v>
      </c>
      <c r="C12169" t="s">
        <v>133</v>
      </c>
      <c r="D12169" t="s">
        <v>145</v>
      </c>
      <c r="E12169" s="9">
        <v>9</v>
      </c>
      <c r="F12169" s="9">
        <v>1</v>
      </c>
      <c r="G12169" s="9">
        <v>2</v>
      </c>
      <c r="H12169" s="9">
        <v>24</v>
      </c>
      <c r="I12169" s="9">
        <v>1.8340476751327515</v>
      </c>
      <c r="J12169" s="9">
        <v>1.9337931871414185</v>
      </c>
      <c r="K12169" s="9">
        <v>2.0434066653251648E-2</v>
      </c>
      <c r="L12169" s="9">
        <v>79.59149169921875</v>
      </c>
    </row>
    <row r="12170" spans="1:12" x14ac:dyDescent="0.25">
      <c r="A12170" s="5" t="str">
        <f t="shared" si="190"/>
        <v>1SublapSCEN91101</v>
      </c>
      <c r="B12170" s="9">
        <v>1</v>
      </c>
      <c r="C12170" t="s">
        <v>133</v>
      </c>
      <c r="D12170" s="3" t="s">
        <v>145</v>
      </c>
      <c r="E12170" s="9">
        <v>9</v>
      </c>
      <c r="F12170" s="9">
        <v>1</v>
      </c>
      <c r="G12170" s="9">
        <v>10</v>
      </c>
      <c r="H12170" s="9">
        <v>1</v>
      </c>
      <c r="I12170" s="9">
        <v>1.6124448776245117</v>
      </c>
      <c r="J12170" s="9">
        <v>1.6124448776245117</v>
      </c>
      <c r="K12170" s="9">
        <v>0</v>
      </c>
      <c r="L12170" s="9">
        <v>78.027229309082031</v>
      </c>
    </row>
    <row r="12171" spans="1:12" x14ac:dyDescent="0.25">
      <c r="A12171" s="5" t="str">
        <f t="shared" si="190"/>
        <v>1SublapSCEN91102</v>
      </c>
      <c r="B12171" s="9">
        <v>1</v>
      </c>
      <c r="C12171" t="s">
        <v>133</v>
      </c>
      <c r="D12171" s="3" t="s">
        <v>145</v>
      </c>
      <c r="E12171" s="9">
        <v>9</v>
      </c>
      <c r="F12171" s="9">
        <v>1</v>
      </c>
      <c r="G12171" s="9">
        <v>10</v>
      </c>
      <c r="H12171" s="9">
        <v>2</v>
      </c>
      <c r="I12171" s="9">
        <v>1.3903974294662476</v>
      </c>
      <c r="J12171" s="9">
        <v>1.3903974294662476</v>
      </c>
      <c r="K12171" s="9">
        <v>0</v>
      </c>
      <c r="L12171" s="9">
        <v>76.430809020996094</v>
      </c>
    </row>
    <row r="12172" spans="1:12" x14ac:dyDescent="0.25">
      <c r="A12172" s="5" t="str">
        <f t="shared" si="190"/>
        <v>1SublapSCEN91103</v>
      </c>
      <c r="B12172" s="9">
        <v>1</v>
      </c>
      <c r="C12172" t="s">
        <v>133</v>
      </c>
      <c r="D12172" s="3" t="s">
        <v>145</v>
      </c>
      <c r="E12172" s="9">
        <v>9</v>
      </c>
      <c r="F12172" s="9">
        <v>1</v>
      </c>
      <c r="G12172" s="9">
        <v>10</v>
      </c>
      <c r="H12172" s="9">
        <v>3</v>
      </c>
      <c r="I12172" s="9">
        <v>1.2313922643661499</v>
      </c>
      <c r="J12172" s="9">
        <v>1.2313922643661499</v>
      </c>
      <c r="K12172" s="9">
        <v>0</v>
      </c>
      <c r="L12172" s="9">
        <v>75.538520812988281</v>
      </c>
    </row>
    <row r="12173" spans="1:12" x14ac:dyDescent="0.25">
      <c r="A12173" s="5" t="str">
        <f t="shared" si="190"/>
        <v>1SublapSCEN91104</v>
      </c>
      <c r="B12173" s="9">
        <v>1</v>
      </c>
      <c r="C12173" t="s">
        <v>133</v>
      </c>
      <c r="D12173" s="3" t="s">
        <v>145</v>
      </c>
      <c r="E12173" s="9">
        <v>9</v>
      </c>
      <c r="F12173" s="9">
        <v>1</v>
      </c>
      <c r="G12173" s="9">
        <v>10</v>
      </c>
      <c r="H12173" s="9">
        <v>4</v>
      </c>
      <c r="I12173" s="9">
        <v>1.1284818649291992</v>
      </c>
      <c r="J12173" s="9">
        <v>1.1284818649291992</v>
      </c>
      <c r="K12173" s="9">
        <v>0</v>
      </c>
      <c r="L12173" s="9">
        <v>74.8570556640625</v>
      </c>
    </row>
    <row r="12174" spans="1:12" x14ac:dyDescent="0.25">
      <c r="A12174" s="5" t="str">
        <f t="shared" si="190"/>
        <v>1SublapSCEN91105</v>
      </c>
      <c r="B12174" s="9">
        <v>1</v>
      </c>
      <c r="C12174" t="s">
        <v>133</v>
      </c>
      <c r="D12174" s="3" t="s">
        <v>145</v>
      </c>
      <c r="E12174" s="9">
        <v>9</v>
      </c>
      <c r="F12174" s="9">
        <v>1</v>
      </c>
      <c r="G12174" s="9">
        <v>10</v>
      </c>
      <c r="H12174" s="9">
        <v>5</v>
      </c>
      <c r="I12174" s="9">
        <v>1.0633745193481445</v>
      </c>
      <c r="J12174" s="9">
        <v>1.0633745193481445</v>
      </c>
      <c r="K12174" s="9">
        <v>0</v>
      </c>
      <c r="L12174" s="9">
        <v>74.585884094238281</v>
      </c>
    </row>
    <row r="12175" spans="1:12" x14ac:dyDescent="0.25">
      <c r="A12175" s="5" t="str">
        <f t="shared" si="190"/>
        <v>1SublapSCEN91106</v>
      </c>
      <c r="B12175" s="9">
        <v>1</v>
      </c>
      <c r="C12175" t="s">
        <v>133</v>
      </c>
      <c r="D12175" s="3" t="s">
        <v>145</v>
      </c>
      <c r="E12175" s="9">
        <v>9</v>
      </c>
      <c r="F12175" s="9">
        <v>1</v>
      </c>
      <c r="G12175" s="9">
        <v>10</v>
      </c>
      <c r="H12175" s="9">
        <v>6</v>
      </c>
      <c r="I12175" s="9">
        <v>1.0018121004104614</v>
      </c>
      <c r="J12175" s="9">
        <v>1.0018121004104614</v>
      </c>
      <c r="K12175" s="9">
        <v>0</v>
      </c>
      <c r="L12175" s="9">
        <v>72.645286560058594</v>
      </c>
    </row>
    <row r="12176" spans="1:12" x14ac:dyDescent="0.25">
      <c r="A12176" s="5" t="str">
        <f t="shared" si="190"/>
        <v>1SublapSCEN91107</v>
      </c>
      <c r="B12176" s="9">
        <v>1</v>
      </c>
      <c r="C12176" t="s">
        <v>133</v>
      </c>
      <c r="D12176" s="3" t="s">
        <v>145</v>
      </c>
      <c r="E12176" s="9">
        <v>9</v>
      </c>
      <c r="F12176" s="9">
        <v>1</v>
      </c>
      <c r="G12176" s="9">
        <v>10</v>
      </c>
      <c r="H12176" s="9">
        <v>7</v>
      </c>
      <c r="I12176" s="9">
        <v>0.98141700029373169</v>
      </c>
      <c r="J12176" s="9">
        <v>0.98141700029373169</v>
      </c>
      <c r="K12176" s="9">
        <v>0</v>
      </c>
      <c r="L12176" s="9">
        <v>72.610076904296875</v>
      </c>
    </row>
    <row r="12177" spans="1:12" x14ac:dyDescent="0.25">
      <c r="A12177" s="5" t="str">
        <f t="shared" si="190"/>
        <v>1SublapSCEN91108</v>
      </c>
      <c r="B12177" s="9">
        <v>1</v>
      </c>
      <c r="C12177" t="s">
        <v>133</v>
      </c>
      <c r="D12177" s="3" t="s">
        <v>145</v>
      </c>
      <c r="E12177" s="9">
        <v>9</v>
      </c>
      <c r="F12177" s="9">
        <v>1</v>
      </c>
      <c r="G12177" s="9">
        <v>10</v>
      </c>
      <c r="H12177" s="9">
        <v>8</v>
      </c>
      <c r="I12177" s="9">
        <v>0.9032253623008728</v>
      </c>
      <c r="J12177" s="9">
        <v>0.9032253623008728</v>
      </c>
      <c r="K12177" s="9">
        <v>0</v>
      </c>
      <c r="L12177" s="9">
        <v>71.939590454101563</v>
      </c>
    </row>
    <row r="12178" spans="1:12" x14ac:dyDescent="0.25">
      <c r="A12178" s="5" t="str">
        <f t="shared" si="190"/>
        <v>1SublapSCEN91109</v>
      </c>
      <c r="B12178" s="9">
        <v>1</v>
      </c>
      <c r="C12178" t="s">
        <v>133</v>
      </c>
      <c r="D12178" s="3" t="s">
        <v>145</v>
      </c>
      <c r="E12178" s="9">
        <v>9</v>
      </c>
      <c r="F12178" s="9">
        <v>1</v>
      </c>
      <c r="G12178" s="9">
        <v>10</v>
      </c>
      <c r="H12178" s="9">
        <v>9</v>
      </c>
      <c r="I12178" s="9">
        <v>0.73745405673980713</v>
      </c>
      <c r="J12178" s="9">
        <v>0.73745405673980713</v>
      </c>
      <c r="K12178" s="9">
        <v>0</v>
      </c>
      <c r="L12178" s="9">
        <v>73.218467712402344</v>
      </c>
    </row>
    <row r="12179" spans="1:12" x14ac:dyDescent="0.25">
      <c r="A12179" s="5" t="str">
        <f t="shared" si="190"/>
        <v>1SublapSCEN911010</v>
      </c>
      <c r="B12179" s="9">
        <v>1</v>
      </c>
      <c r="C12179" t="s">
        <v>133</v>
      </c>
      <c r="D12179" s="3" t="s">
        <v>145</v>
      </c>
      <c r="E12179" s="9">
        <v>9</v>
      </c>
      <c r="F12179" s="9">
        <v>1</v>
      </c>
      <c r="G12179" s="9">
        <v>10</v>
      </c>
      <c r="H12179" s="9">
        <v>10</v>
      </c>
      <c r="I12179" s="9">
        <v>0.66969907283782959</v>
      </c>
      <c r="J12179" s="9">
        <v>0.66969907283782959</v>
      </c>
      <c r="K12179" s="9">
        <v>0</v>
      </c>
      <c r="L12179" s="9">
        <v>77.566383361816406</v>
      </c>
    </row>
    <row r="12180" spans="1:12" x14ac:dyDescent="0.25">
      <c r="A12180" s="5" t="str">
        <f t="shared" si="190"/>
        <v>1SublapSCEN911011</v>
      </c>
      <c r="B12180" s="9">
        <v>1</v>
      </c>
      <c r="C12180" t="s">
        <v>133</v>
      </c>
      <c r="D12180" s="3" t="s">
        <v>145</v>
      </c>
      <c r="E12180" s="9">
        <v>9</v>
      </c>
      <c r="F12180" s="9">
        <v>1</v>
      </c>
      <c r="G12180" s="9">
        <v>10</v>
      </c>
      <c r="H12180" s="9">
        <v>11</v>
      </c>
      <c r="I12180" s="9">
        <v>0.75369012355804443</v>
      </c>
      <c r="J12180" s="9">
        <v>0.75369012355804443</v>
      </c>
      <c r="K12180" s="9">
        <v>0</v>
      </c>
      <c r="L12180" s="9">
        <v>82.928787231445313</v>
      </c>
    </row>
    <row r="12181" spans="1:12" x14ac:dyDescent="0.25">
      <c r="A12181" s="5" t="str">
        <f t="shared" si="190"/>
        <v>1SublapSCEN911012</v>
      </c>
      <c r="B12181" s="9">
        <v>1</v>
      </c>
      <c r="C12181" t="s">
        <v>133</v>
      </c>
      <c r="D12181" s="3" t="s">
        <v>145</v>
      </c>
      <c r="E12181" s="9">
        <v>9</v>
      </c>
      <c r="F12181" s="9">
        <v>1</v>
      </c>
      <c r="G12181" s="9">
        <v>10</v>
      </c>
      <c r="H12181" s="9">
        <v>12</v>
      </c>
      <c r="I12181" s="9">
        <v>0.92201131582260132</v>
      </c>
      <c r="J12181" s="9">
        <v>0.92201131582260132</v>
      </c>
      <c r="K12181" s="9">
        <v>0</v>
      </c>
      <c r="L12181" s="9">
        <v>87.865959167480469</v>
      </c>
    </row>
    <row r="12182" spans="1:12" x14ac:dyDescent="0.25">
      <c r="A12182" s="5" t="str">
        <f t="shared" si="190"/>
        <v>1SublapSCEN911013</v>
      </c>
      <c r="B12182" s="9">
        <v>1</v>
      </c>
      <c r="C12182" t="s">
        <v>133</v>
      </c>
      <c r="D12182" s="3" t="s">
        <v>145</v>
      </c>
      <c r="E12182" s="9">
        <v>9</v>
      </c>
      <c r="F12182" s="9">
        <v>1</v>
      </c>
      <c r="G12182" s="9">
        <v>10</v>
      </c>
      <c r="H12182" s="9">
        <v>13</v>
      </c>
      <c r="I12182" s="9">
        <v>1.1944746971130371</v>
      </c>
      <c r="J12182" s="9">
        <v>1.1944746971130371</v>
      </c>
      <c r="K12182" s="9">
        <v>0</v>
      </c>
      <c r="L12182" s="9">
        <v>91.913734436035156</v>
      </c>
    </row>
    <row r="12183" spans="1:12" x14ac:dyDescent="0.25">
      <c r="A12183" s="5" t="str">
        <f t="shared" si="190"/>
        <v>1SublapSCEN911014</v>
      </c>
      <c r="B12183" s="9">
        <v>1</v>
      </c>
      <c r="C12183" t="s">
        <v>133</v>
      </c>
      <c r="D12183" s="3" t="s">
        <v>145</v>
      </c>
      <c r="E12183" s="9">
        <v>9</v>
      </c>
      <c r="F12183" s="9">
        <v>1</v>
      </c>
      <c r="G12183" s="9">
        <v>10</v>
      </c>
      <c r="H12183" s="9">
        <v>14</v>
      </c>
      <c r="I12183" s="9">
        <v>1.5218274593353271</v>
      </c>
      <c r="J12183" s="9">
        <v>1.5218274593353271</v>
      </c>
      <c r="K12183" s="9">
        <v>0</v>
      </c>
      <c r="L12183" s="9">
        <v>95.238563537597656</v>
      </c>
    </row>
    <row r="12184" spans="1:12" x14ac:dyDescent="0.25">
      <c r="A12184" s="5" t="str">
        <f t="shared" si="190"/>
        <v>1SublapSCEN911015</v>
      </c>
      <c r="B12184" s="9">
        <v>1</v>
      </c>
      <c r="C12184" t="s">
        <v>133</v>
      </c>
      <c r="D12184" s="3" t="s">
        <v>145</v>
      </c>
      <c r="E12184" s="9">
        <v>9</v>
      </c>
      <c r="F12184" s="9">
        <v>1</v>
      </c>
      <c r="G12184" s="9">
        <v>10</v>
      </c>
      <c r="H12184" s="9">
        <v>15</v>
      </c>
      <c r="I12184" s="9">
        <v>1.9153797626495361</v>
      </c>
      <c r="J12184" s="9">
        <v>1.9153797626495361</v>
      </c>
      <c r="K12184" s="9">
        <v>0</v>
      </c>
      <c r="L12184" s="9">
        <v>97.86846923828125</v>
      </c>
    </row>
    <row r="12185" spans="1:12" x14ac:dyDescent="0.25">
      <c r="A12185" s="5" t="str">
        <f t="shared" si="190"/>
        <v>1SublapSCEN911016</v>
      </c>
      <c r="B12185" s="9">
        <v>1</v>
      </c>
      <c r="C12185" t="s">
        <v>133</v>
      </c>
      <c r="D12185" s="3" t="s">
        <v>145</v>
      </c>
      <c r="E12185" s="9">
        <v>9</v>
      </c>
      <c r="F12185" s="9">
        <v>1</v>
      </c>
      <c r="G12185" s="9">
        <v>10</v>
      </c>
      <c r="H12185" s="9">
        <v>16</v>
      </c>
      <c r="I12185" s="9">
        <v>2.3579471111297607</v>
      </c>
      <c r="J12185" s="9">
        <v>2.3579471111297607</v>
      </c>
      <c r="K12185" s="9">
        <v>0</v>
      </c>
      <c r="L12185" s="9">
        <v>99.508651733398438</v>
      </c>
    </row>
    <row r="12186" spans="1:12" x14ac:dyDescent="0.25">
      <c r="A12186" s="5" t="str">
        <f t="shared" si="190"/>
        <v>1SublapSCEN911017</v>
      </c>
      <c r="B12186" s="9">
        <v>1</v>
      </c>
      <c r="C12186" t="s">
        <v>133</v>
      </c>
      <c r="D12186" s="3" t="s">
        <v>145</v>
      </c>
      <c r="E12186" s="9">
        <v>9</v>
      </c>
      <c r="F12186" s="9">
        <v>1</v>
      </c>
      <c r="G12186" s="9">
        <v>10</v>
      </c>
      <c r="H12186" s="9">
        <v>17</v>
      </c>
      <c r="I12186" s="9">
        <v>2.7612583637237549</v>
      </c>
      <c r="J12186" s="9">
        <v>1.4251381158828735</v>
      </c>
      <c r="K12186" s="9">
        <v>2.8864188119769096E-2</v>
      </c>
      <c r="L12186" s="9">
        <v>100.66173553466797</v>
      </c>
    </row>
    <row r="12187" spans="1:12" x14ac:dyDescent="0.25">
      <c r="A12187" s="5" t="str">
        <f t="shared" si="190"/>
        <v>1SublapSCEN911018</v>
      </c>
      <c r="B12187" s="9">
        <v>1</v>
      </c>
      <c r="C12187" t="s">
        <v>133</v>
      </c>
      <c r="D12187" s="3" t="s">
        <v>145</v>
      </c>
      <c r="E12187" s="9">
        <v>9</v>
      </c>
      <c r="F12187" s="9">
        <v>1</v>
      </c>
      <c r="G12187" s="9">
        <v>10</v>
      </c>
      <c r="H12187" s="9">
        <v>18</v>
      </c>
      <c r="I12187" s="9">
        <v>3.138214111328125</v>
      </c>
      <c r="J12187" s="9">
        <v>2.3120846748352051</v>
      </c>
      <c r="K12187" s="9">
        <v>5.0286170095205307E-2</v>
      </c>
      <c r="L12187" s="9">
        <v>100.50691223144531</v>
      </c>
    </row>
    <row r="12188" spans="1:12" x14ac:dyDescent="0.25">
      <c r="A12188" s="5" t="str">
        <f t="shared" si="190"/>
        <v>1SublapSCEN911019</v>
      </c>
      <c r="B12188" s="9">
        <v>1</v>
      </c>
      <c r="C12188" t="s">
        <v>133</v>
      </c>
      <c r="D12188" s="3" t="s">
        <v>145</v>
      </c>
      <c r="E12188" s="9">
        <v>9</v>
      </c>
      <c r="F12188" s="9">
        <v>1</v>
      </c>
      <c r="G12188" s="9">
        <v>10</v>
      </c>
      <c r="H12188" s="9">
        <v>19</v>
      </c>
      <c r="I12188" s="9">
        <v>3.3059432506561279</v>
      </c>
      <c r="J12188" s="9">
        <v>2.8161451816558838</v>
      </c>
      <c r="K12188" s="9">
        <v>3.1798247247934341E-2</v>
      </c>
      <c r="L12188" s="9">
        <v>98.3939208984375</v>
      </c>
    </row>
    <row r="12189" spans="1:12" x14ac:dyDescent="0.25">
      <c r="A12189" s="5" t="str">
        <f t="shared" si="190"/>
        <v>1SublapSCEN911020</v>
      </c>
      <c r="B12189" s="9">
        <v>1</v>
      </c>
      <c r="C12189" t="s">
        <v>133</v>
      </c>
      <c r="D12189" s="3" t="s">
        <v>145</v>
      </c>
      <c r="E12189" s="9">
        <v>9</v>
      </c>
      <c r="F12189" s="9">
        <v>1</v>
      </c>
      <c r="G12189" s="9">
        <v>10</v>
      </c>
      <c r="H12189" s="9">
        <v>20</v>
      </c>
      <c r="I12189" s="9">
        <v>3.2117624282836914</v>
      </c>
      <c r="J12189" s="9">
        <v>2.8522334098815918</v>
      </c>
      <c r="K12189" s="9">
        <v>3.5136397927999496E-2</v>
      </c>
      <c r="L12189" s="9">
        <v>95.857925415039063</v>
      </c>
    </row>
    <row r="12190" spans="1:12" x14ac:dyDescent="0.25">
      <c r="A12190" s="5" t="str">
        <f t="shared" si="190"/>
        <v>1SublapSCEN911021</v>
      </c>
      <c r="B12190" s="9">
        <v>1</v>
      </c>
      <c r="C12190" t="s">
        <v>133</v>
      </c>
      <c r="D12190" s="3" t="s">
        <v>145</v>
      </c>
      <c r="E12190" s="9">
        <v>9</v>
      </c>
      <c r="F12190" s="9">
        <v>1</v>
      </c>
      <c r="G12190" s="9">
        <v>10</v>
      </c>
      <c r="H12190" s="9">
        <v>21</v>
      </c>
      <c r="I12190" s="9">
        <v>3.0574996471405029</v>
      </c>
      <c r="J12190" s="9">
        <v>2.733527660369873</v>
      </c>
      <c r="K12190" s="9">
        <v>2.571406401693821E-2</v>
      </c>
      <c r="L12190" s="9">
        <v>92.851524353027344</v>
      </c>
    </row>
    <row r="12191" spans="1:12" x14ac:dyDescent="0.25">
      <c r="A12191" s="5" t="str">
        <f t="shared" si="190"/>
        <v>1SublapSCEN911022</v>
      </c>
      <c r="B12191" s="9">
        <v>1</v>
      </c>
      <c r="C12191" t="s">
        <v>133</v>
      </c>
      <c r="D12191" s="3" t="s">
        <v>145</v>
      </c>
      <c r="E12191" s="9">
        <v>9</v>
      </c>
      <c r="F12191" s="9">
        <v>1</v>
      </c>
      <c r="G12191" s="9">
        <v>10</v>
      </c>
      <c r="H12191" s="9">
        <v>22</v>
      </c>
      <c r="I12191" s="9">
        <v>2.8870739936828613</v>
      </c>
      <c r="J12191" s="9">
        <v>3.4812507629394531</v>
      </c>
      <c r="K12191" s="9">
        <v>2.8634734451770782E-2</v>
      </c>
      <c r="L12191" s="9">
        <v>89.976829528808594</v>
      </c>
    </row>
    <row r="12192" spans="1:12" x14ac:dyDescent="0.25">
      <c r="A12192" s="5" t="str">
        <f t="shared" si="190"/>
        <v>1SublapSCEN911023</v>
      </c>
      <c r="B12192" s="9">
        <v>1</v>
      </c>
      <c r="C12192" t="s">
        <v>133</v>
      </c>
      <c r="D12192" s="3" t="s">
        <v>145</v>
      </c>
      <c r="E12192" s="9">
        <v>9</v>
      </c>
      <c r="F12192" s="9">
        <v>1</v>
      </c>
      <c r="G12192" s="9">
        <v>10</v>
      </c>
      <c r="H12192" s="9">
        <v>23</v>
      </c>
      <c r="I12192" s="9">
        <v>2.5135173797607422</v>
      </c>
      <c r="J12192" s="9">
        <v>2.7503201961517334</v>
      </c>
      <c r="K12192" s="9">
        <v>2.5847604498267174E-2</v>
      </c>
      <c r="L12192" s="9">
        <v>86.810997009277344</v>
      </c>
    </row>
    <row r="12193" spans="1:12" x14ac:dyDescent="0.25">
      <c r="A12193" s="5" t="str">
        <f t="shared" si="190"/>
        <v>1SublapSCEN911024</v>
      </c>
      <c r="B12193" s="9">
        <v>1</v>
      </c>
      <c r="C12193" t="s">
        <v>133</v>
      </c>
      <c r="D12193" s="3" t="s">
        <v>145</v>
      </c>
      <c r="E12193" s="9">
        <v>9</v>
      </c>
      <c r="F12193" s="9">
        <v>1</v>
      </c>
      <c r="G12193" s="9">
        <v>10</v>
      </c>
      <c r="H12193" s="9">
        <v>24</v>
      </c>
      <c r="I12193" s="9">
        <v>2.0969607830047607</v>
      </c>
      <c r="J12193" s="9">
        <v>2.2475624084472656</v>
      </c>
      <c r="K12193" s="9">
        <v>1.9881898537278175E-2</v>
      </c>
      <c r="L12193" s="9">
        <v>84.483253479003906</v>
      </c>
    </row>
    <row r="12194" spans="1:12" x14ac:dyDescent="0.25">
      <c r="A12194" s="5" t="str">
        <f t="shared" si="190"/>
        <v>1SublapSCEN10021</v>
      </c>
      <c r="B12194" s="9">
        <v>1</v>
      </c>
      <c r="C12194" t="s">
        <v>133</v>
      </c>
      <c r="D12194" t="s">
        <v>145</v>
      </c>
      <c r="E12194" s="9">
        <v>10</v>
      </c>
      <c r="F12194" s="9">
        <v>0</v>
      </c>
      <c r="G12194" s="9">
        <v>2</v>
      </c>
      <c r="H12194" s="9">
        <v>1</v>
      </c>
      <c r="I12194" s="9">
        <v>1.2388769388198853</v>
      </c>
      <c r="J12194" s="9">
        <v>1.2388769388198853</v>
      </c>
      <c r="K12194" s="9">
        <v>0</v>
      </c>
      <c r="L12194" s="9">
        <v>72.0224609375</v>
      </c>
    </row>
    <row r="12195" spans="1:12" x14ac:dyDescent="0.25">
      <c r="A12195" s="5" t="str">
        <f t="shared" si="190"/>
        <v>1SublapSCEN10022</v>
      </c>
      <c r="B12195" s="9">
        <v>1</v>
      </c>
      <c r="C12195" t="s">
        <v>133</v>
      </c>
      <c r="D12195" t="s">
        <v>145</v>
      </c>
      <c r="E12195" s="9">
        <v>10</v>
      </c>
      <c r="F12195" s="9">
        <v>0</v>
      </c>
      <c r="G12195" s="9">
        <v>2</v>
      </c>
      <c r="H12195" s="9">
        <v>2</v>
      </c>
      <c r="I12195" s="9">
        <v>1.019769549369812</v>
      </c>
      <c r="J12195" s="9">
        <v>1.019769549369812</v>
      </c>
      <c r="K12195" s="9">
        <v>0</v>
      </c>
      <c r="L12195" s="9">
        <v>69.817047119140625</v>
      </c>
    </row>
    <row r="12196" spans="1:12" x14ac:dyDescent="0.25">
      <c r="A12196" s="5" t="str">
        <f t="shared" si="190"/>
        <v>1SublapSCEN10023</v>
      </c>
      <c r="B12196" s="9">
        <v>1</v>
      </c>
      <c r="C12196" t="s">
        <v>133</v>
      </c>
      <c r="D12196" t="s">
        <v>145</v>
      </c>
      <c r="E12196" s="9">
        <v>10</v>
      </c>
      <c r="F12196" s="9">
        <v>0</v>
      </c>
      <c r="G12196" s="9">
        <v>2</v>
      </c>
      <c r="H12196" s="9">
        <v>3</v>
      </c>
      <c r="I12196" s="9">
        <v>0.91735339164733887</v>
      </c>
      <c r="J12196" s="9">
        <v>0.91735339164733887</v>
      </c>
      <c r="K12196" s="9">
        <v>0</v>
      </c>
      <c r="L12196" s="9">
        <v>69.295852661132813</v>
      </c>
    </row>
    <row r="12197" spans="1:12" x14ac:dyDescent="0.25">
      <c r="A12197" s="5" t="str">
        <f t="shared" si="190"/>
        <v>1SublapSCEN10024</v>
      </c>
      <c r="B12197" s="9">
        <v>1</v>
      </c>
      <c r="C12197" t="s">
        <v>133</v>
      </c>
      <c r="D12197" t="s">
        <v>145</v>
      </c>
      <c r="E12197" s="9">
        <v>10</v>
      </c>
      <c r="F12197" s="9">
        <v>0</v>
      </c>
      <c r="G12197" s="9">
        <v>2</v>
      </c>
      <c r="H12197" s="9">
        <v>4</v>
      </c>
      <c r="I12197" s="9">
        <v>0.81896513700485229</v>
      </c>
      <c r="J12197" s="9">
        <v>0.81896513700485229</v>
      </c>
      <c r="K12197" s="9">
        <v>0</v>
      </c>
      <c r="L12197" s="9">
        <v>68.157844543457031</v>
      </c>
    </row>
    <row r="12198" spans="1:12" x14ac:dyDescent="0.25">
      <c r="A12198" s="5" t="str">
        <f t="shared" si="190"/>
        <v>1SublapSCEN10025</v>
      </c>
      <c r="B12198" s="9">
        <v>1</v>
      </c>
      <c r="C12198" t="s">
        <v>133</v>
      </c>
      <c r="D12198" t="s">
        <v>145</v>
      </c>
      <c r="E12198" s="9">
        <v>10</v>
      </c>
      <c r="F12198" s="9">
        <v>0</v>
      </c>
      <c r="G12198" s="9">
        <v>2</v>
      </c>
      <c r="H12198" s="9">
        <v>5</v>
      </c>
      <c r="I12198" s="9">
        <v>0.75688713788986206</v>
      </c>
      <c r="J12198" s="9">
        <v>0.75688713788986206</v>
      </c>
      <c r="K12198" s="9">
        <v>0</v>
      </c>
      <c r="L12198" s="9">
        <v>67.108779907226563</v>
      </c>
    </row>
    <row r="12199" spans="1:12" x14ac:dyDescent="0.25">
      <c r="A12199" s="5" t="str">
        <f t="shared" si="190"/>
        <v>1SublapSCEN10026</v>
      </c>
      <c r="B12199" s="9">
        <v>1</v>
      </c>
      <c r="C12199" t="s">
        <v>133</v>
      </c>
      <c r="D12199" t="s">
        <v>145</v>
      </c>
      <c r="E12199" s="9">
        <v>10</v>
      </c>
      <c r="F12199" s="9">
        <v>0</v>
      </c>
      <c r="G12199" s="9">
        <v>2</v>
      </c>
      <c r="H12199" s="9">
        <v>6</v>
      </c>
      <c r="I12199" s="9">
        <v>0.72661316394805908</v>
      </c>
      <c r="J12199" s="9">
        <v>0.72661316394805908</v>
      </c>
      <c r="K12199" s="9">
        <v>0</v>
      </c>
      <c r="L12199" s="9">
        <v>65.789710998535156</v>
      </c>
    </row>
    <row r="12200" spans="1:12" x14ac:dyDescent="0.25">
      <c r="A12200" s="5" t="str">
        <f t="shared" si="190"/>
        <v>1SublapSCEN10027</v>
      </c>
      <c r="B12200" s="9">
        <v>1</v>
      </c>
      <c r="C12200" t="s">
        <v>133</v>
      </c>
      <c r="D12200" t="s">
        <v>145</v>
      </c>
      <c r="E12200" s="9">
        <v>10</v>
      </c>
      <c r="F12200" s="9">
        <v>0</v>
      </c>
      <c r="G12200" s="9">
        <v>2</v>
      </c>
      <c r="H12200" s="9">
        <v>7</v>
      </c>
      <c r="I12200" s="9">
        <v>0.72238868474960327</v>
      </c>
      <c r="J12200" s="9">
        <v>0.72238868474960327</v>
      </c>
      <c r="K12200" s="9">
        <v>0</v>
      </c>
      <c r="L12200" s="9">
        <v>64.774169921875</v>
      </c>
    </row>
    <row r="12201" spans="1:12" x14ac:dyDescent="0.25">
      <c r="A12201" s="5" t="str">
        <f t="shared" si="190"/>
        <v>1SublapSCEN10028</v>
      </c>
      <c r="B12201" s="9">
        <v>1</v>
      </c>
      <c r="C12201" t="s">
        <v>133</v>
      </c>
      <c r="D12201" t="s">
        <v>145</v>
      </c>
      <c r="E12201" s="9">
        <v>10</v>
      </c>
      <c r="F12201" s="9">
        <v>0</v>
      </c>
      <c r="G12201" s="9">
        <v>2</v>
      </c>
      <c r="H12201" s="9">
        <v>8</v>
      </c>
      <c r="I12201" s="9">
        <v>0.63427436351776123</v>
      </c>
      <c r="J12201" s="9">
        <v>0.63427436351776123</v>
      </c>
      <c r="K12201" s="9">
        <v>0</v>
      </c>
      <c r="L12201" s="9">
        <v>63.728107452392578</v>
      </c>
    </row>
    <row r="12202" spans="1:12" x14ac:dyDescent="0.25">
      <c r="A12202" s="5" t="str">
        <f t="shared" si="190"/>
        <v>1SublapSCEN10029</v>
      </c>
      <c r="B12202" s="9">
        <v>1</v>
      </c>
      <c r="C12202" t="s">
        <v>133</v>
      </c>
      <c r="D12202" t="s">
        <v>145</v>
      </c>
      <c r="E12202" s="9">
        <v>10</v>
      </c>
      <c r="F12202" s="9">
        <v>0</v>
      </c>
      <c r="G12202" s="9">
        <v>2</v>
      </c>
      <c r="H12202" s="9">
        <v>9</v>
      </c>
      <c r="I12202" s="9">
        <v>0.42455154657363892</v>
      </c>
      <c r="J12202" s="9">
        <v>0.42455154657363892</v>
      </c>
      <c r="K12202" s="9">
        <v>0</v>
      </c>
      <c r="L12202" s="9">
        <v>63.863533020019531</v>
      </c>
    </row>
    <row r="12203" spans="1:12" x14ac:dyDescent="0.25">
      <c r="A12203" s="5" t="str">
        <f t="shared" si="190"/>
        <v>1SublapSCEN100210</v>
      </c>
      <c r="B12203" s="9">
        <v>1</v>
      </c>
      <c r="C12203" t="s">
        <v>133</v>
      </c>
      <c r="D12203" t="s">
        <v>145</v>
      </c>
      <c r="E12203" s="9">
        <v>10</v>
      </c>
      <c r="F12203" s="9">
        <v>0</v>
      </c>
      <c r="G12203" s="9">
        <v>2</v>
      </c>
      <c r="H12203" s="9">
        <v>10</v>
      </c>
      <c r="I12203" s="9">
        <v>0.29313775897026062</v>
      </c>
      <c r="J12203" s="9">
        <v>0.29313775897026062</v>
      </c>
      <c r="K12203" s="9">
        <v>0</v>
      </c>
      <c r="L12203" s="9">
        <v>68.029563903808594</v>
      </c>
    </row>
    <row r="12204" spans="1:12" x14ac:dyDescent="0.25">
      <c r="A12204" s="5" t="str">
        <f t="shared" si="190"/>
        <v>1SublapSCEN100211</v>
      </c>
      <c r="B12204" s="9">
        <v>1</v>
      </c>
      <c r="C12204" t="s">
        <v>133</v>
      </c>
      <c r="D12204" t="s">
        <v>145</v>
      </c>
      <c r="E12204" s="9">
        <v>10</v>
      </c>
      <c r="F12204" s="9">
        <v>0</v>
      </c>
      <c r="G12204" s="9">
        <v>2</v>
      </c>
      <c r="H12204" s="9">
        <v>11</v>
      </c>
      <c r="I12204" s="9">
        <v>0.24911820888519287</v>
      </c>
      <c r="J12204" s="9">
        <v>0.24911820888519287</v>
      </c>
      <c r="K12204" s="9">
        <v>0</v>
      </c>
      <c r="L12204" s="9">
        <v>73.625381469726563</v>
      </c>
    </row>
    <row r="12205" spans="1:12" x14ac:dyDescent="0.25">
      <c r="A12205" s="5" t="str">
        <f t="shared" si="190"/>
        <v>1SublapSCEN100212</v>
      </c>
      <c r="B12205" s="9">
        <v>1</v>
      </c>
      <c r="C12205" t="s">
        <v>133</v>
      </c>
      <c r="D12205" t="s">
        <v>145</v>
      </c>
      <c r="E12205" s="9">
        <v>10</v>
      </c>
      <c r="F12205" s="9">
        <v>0</v>
      </c>
      <c r="G12205" s="9">
        <v>2</v>
      </c>
      <c r="H12205" s="9">
        <v>12</v>
      </c>
      <c r="I12205" s="9">
        <v>0.24604244530200958</v>
      </c>
      <c r="J12205" s="9">
        <v>0.24604244530200958</v>
      </c>
      <c r="K12205" s="9">
        <v>0</v>
      </c>
      <c r="L12205" s="9">
        <v>78.912406921386719</v>
      </c>
    </row>
    <row r="12206" spans="1:12" x14ac:dyDescent="0.25">
      <c r="A12206" s="5" t="str">
        <f t="shared" si="190"/>
        <v>1SublapSCEN100213</v>
      </c>
      <c r="B12206" s="9">
        <v>1</v>
      </c>
      <c r="C12206" t="s">
        <v>133</v>
      </c>
      <c r="D12206" t="s">
        <v>145</v>
      </c>
      <c r="E12206" s="9">
        <v>10</v>
      </c>
      <c r="F12206" s="9">
        <v>0</v>
      </c>
      <c r="G12206" s="9">
        <v>2</v>
      </c>
      <c r="H12206" s="9">
        <v>13</v>
      </c>
      <c r="I12206" s="9">
        <v>0.3466961681842804</v>
      </c>
      <c r="J12206" s="9">
        <v>0.3466961681842804</v>
      </c>
      <c r="K12206" s="9">
        <v>0</v>
      </c>
      <c r="L12206" s="9">
        <v>83.225433349609375</v>
      </c>
    </row>
    <row r="12207" spans="1:12" x14ac:dyDescent="0.25">
      <c r="A12207" s="5" t="str">
        <f t="shared" si="190"/>
        <v>1SublapSCEN100214</v>
      </c>
      <c r="B12207" s="9">
        <v>1</v>
      </c>
      <c r="C12207" t="s">
        <v>133</v>
      </c>
      <c r="D12207" t="s">
        <v>145</v>
      </c>
      <c r="E12207" s="9">
        <v>10</v>
      </c>
      <c r="F12207" s="9">
        <v>0</v>
      </c>
      <c r="G12207" s="9">
        <v>2</v>
      </c>
      <c r="H12207" s="9">
        <v>14</v>
      </c>
      <c r="I12207" s="9">
        <v>0.54017984867095947</v>
      </c>
      <c r="J12207" s="9">
        <v>0.54017984867095947</v>
      </c>
      <c r="K12207" s="9">
        <v>0</v>
      </c>
      <c r="L12207" s="9">
        <v>86.320938110351563</v>
      </c>
    </row>
    <row r="12208" spans="1:12" x14ac:dyDescent="0.25">
      <c r="A12208" s="5" t="str">
        <f t="shared" si="190"/>
        <v>1SublapSCEN100215</v>
      </c>
      <c r="B12208" s="9">
        <v>1</v>
      </c>
      <c r="C12208" t="s">
        <v>133</v>
      </c>
      <c r="D12208" t="s">
        <v>145</v>
      </c>
      <c r="E12208" s="9">
        <v>10</v>
      </c>
      <c r="F12208" s="9">
        <v>0</v>
      </c>
      <c r="G12208" s="9">
        <v>2</v>
      </c>
      <c r="H12208" s="9">
        <v>15</v>
      </c>
      <c r="I12208" s="9">
        <v>0.82702791690826416</v>
      </c>
      <c r="J12208" s="9">
        <v>0.82702791690826416</v>
      </c>
      <c r="K12208" s="9">
        <v>0</v>
      </c>
      <c r="L12208" s="9">
        <v>88.515037536621094</v>
      </c>
    </row>
    <row r="12209" spans="1:12" x14ac:dyDescent="0.25">
      <c r="A12209" s="5" t="str">
        <f t="shared" si="190"/>
        <v>1SublapSCEN100216</v>
      </c>
      <c r="B12209" s="9">
        <v>1</v>
      </c>
      <c r="C12209" t="s">
        <v>133</v>
      </c>
      <c r="D12209" t="s">
        <v>145</v>
      </c>
      <c r="E12209" s="9">
        <v>10</v>
      </c>
      <c r="F12209" s="9">
        <v>0</v>
      </c>
      <c r="G12209" s="9">
        <v>2</v>
      </c>
      <c r="H12209" s="9">
        <v>16</v>
      </c>
      <c r="I12209" s="9">
        <v>1.2100578546524048</v>
      </c>
      <c r="J12209" s="9">
        <v>1.2100578546524048</v>
      </c>
      <c r="K12209" s="9">
        <v>0</v>
      </c>
      <c r="L12209" s="9">
        <v>90.258071899414063</v>
      </c>
    </row>
    <row r="12210" spans="1:12" x14ac:dyDescent="0.25">
      <c r="A12210" s="5" t="str">
        <f t="shared" si="190"/>
        <v>1SublapSCEN100217</v>
      </c>
      <c r="B12210" s="9">
        <v>1</v>
      </c>
      <c r="C12210" t="s">
        <v>133</v>
      </c>
      <c r="D12210" t="s">
        <v>145</v>
      </c>
      <c r="E12210" s="9">
        <v>10</v>
      </c>
      <c r="F12210" s="9">
        <v>0</v>
      </c>
      <c r="G12210" s="9">
        <v>2</v>
      </c>
      <c r="H12210" s="9">
        <v>17</v>
      </c>
      <c r="I12210" s="9">
        <v>1.6101894378662109</v>
      </c>
      <c r="J12210" s="9">
        <v>0.48322546482086182</v>
      </c>
      <c r="K12210" s="9">
        <v>4.3409917503595352E-2</v>
      </c>
      <c r="L12210" s="9">
        <v>91.206840515136719</v>
      </c>
    </row>
    <row r="12211" spans="1:12" x14ac:dyDescent="0.25">
      <c r="A12211" s="5" t="str">
        <f t="shared" si="190"/>
        <v>1SublapSCEN100218</v>
      </c>
      <c r="B12211" s="9">
        <v>1</v>
      </c>
      <c r="C12211" t="s">
        <v>133</v>
      </c>
      <c r="D12211" t="s">
        <v>145</v>
      </c>
      <c r="E12211" s="9">
        <v>10</v>
      </c>
      <c r="F12211" s="9">
        <v>0</v>
      </c>
      <c r="G12211" s="9">
        <v>2</v>
      </c>
      <c r="H12211" s="9">
        <v>18</v>
      </c>
      <c r="I12211" s="9">
        <v>1.978615403175354</v>
      </c>
      <c r="J12211" s="9">
        <v>1.411308765411377</v>
      </c>
      <c r="K12211" s="9">
        <v>7.988613098859787E-2</v>
      </c>
      <c r="L12211" s="9">
        <v>89.680015563964844</v>
      </c>
    </row>
    <row r="12212" spans="1:12" x14ac:dyDescent="0.25">
      <c r="A12212" s="5" t="str">
        <f t="shared" si="190"/>
        <v>1SublapSCEN100219</v>
      </c>
      <c r="B12212" s="9">
        <v>1</v>
      </c>
      <c r="C12212" t="s">
        <v>133</v>
      </c>
      <c r="D12212" t="s">
        <v>145</v>
      </c>
      <c r="E12212" s="9">
        <v>10</v>
      </c>
      <c r="F12212" s="9">
        <v>0</v>
      </c>
      <c r="G12212" s="9">
        <v>2</v>
      </c>
      <c r="H12212" s="9">
        <v>19</v>
      </c>
      <c r="I12212" s="9">
        <v>2.175797700881958</v>
      </c>
      <c r="J12212" s="9">
        <v>1.9060777425765991</v>
      </c>
      <c r="K12212" s="9">
        <v>7.8899510204792023E-2</v>
      </c>
      <c r="L12212" s="9">
        <v>86.890884399414063</v>
      </c>
    </row>
    <row r="12213" spans="1:12" x14ac:dyDescent="0.25">
      <c r="A12213" s="5" t="str">
        <f t="shared" si="190"/>
        <v>1SublapSCEN100220</v>
      </c>
      <c r="B12213" s="9">
        <v>1</v>
      </c>
      <c r="C12213" t="s">
        <v>133</v>
      </c>
      <c r="D12213" t="s">
        <v>145</v>
      </c>
      <c r="E12213" s="9">
        <v>10</v>
      </c>
      <c r="F12213" s="9">
        <v>0</v>
      </c>
      <c r="G12213" s="9">
        <v>2</v>
      </c>
      <c r="H12213" s="9">
        <v>20</v>
      </c>
      <c r="I12213" s="9">
        <v>2.154822826385498</v>
      </c>
      <c r="J12213" s="9">
        <v>1.9354327917098999</v>
      </c>
      <c r="K12213" s="9">
        <v>6.4053304493427277E-2</v>
      </c>
      <c r="L12213" s="9">
        <v>84.008979797363281</v>
      </c>
    </row>
    <row r="12214" spans="1:12" x14ac:dyDescent="0.25">
      <c r="A12214" s="5" t="str">
        <f t="shared" si="190"/>
        <v>1SublapSCEN100221</v>
      </c>
      <c r="B12214" s="9">
        <v>1</v>
      </c>
      <c r="C12214" t="s">
        <v>133</v>
      </c>
      <c r="D12214" t="s">
        <v>145</v>
      </c>
      <c r="E12214" s="9">
        <v>10</v>
      </c>
      <c r="F12214" s="9">
        <v>0</v>
      </c>
      <c r="G12214" s="9">
        <v>2</v>
      </c>
      <c r="H12214" s="9">
        <v>21</v>
      </c>
      <c r="I12214" s="9">
        <v>2.0852642059326172</v>
      </c>
      <c r="J12214" s="9">
        <v>1.9024472236633301</v>
      </c>
      <c r="K12214" s="9">
        <v>8.4336720407009125E-2</v>
      </c>
      <c r="L12214" s="9">
        <v>80.916671752929688</v>
      </c>
    </row>
    <row r="12215" spans="1:12" x14ac:dyDescent="0.25">
      <c r="A12215" s="5" t="str">
        <f t="shared" si="190"/>
        <v>1SublapSCEN100222</v>
      </c>
      <c r="B12215" s="9">
        <v>1</v>
      </c>
      <c r="C12215" t="s">
        <v>133</v>
      </c>
      <c r="D12215" t="s">
        <v>145</v>
      </c>
      <c r="E12215" s="9">
        <v>10</v>
      </c>
      <c r="F12215" s="9">
        <v>0</v>
      </c>
      <c r="G12215" s="9">
        <v>2</v>
      </c>
      <c r="H12215" s="9">
        <v>22</v>
      </c>
      <c r="I12215" s="9">
        <v>1.950916051864624</v>
      </c>
      <c r="J12215" s="9">
        <v>2.4786088466644287</v>
      </c>
      <c r="K12215" s="9">
        <v>0.10847596824169159</v>
      </c>
      <c r="L12215" s="9">
        <v>77.844306945800781</v>
      </c>
    </row>
    <row r="12216" spans="1:12" x14ac:dyDescent="0.25">
      <c r="A12216" s="5" t="str">
        <f t="shared" si="190"/>
        <v>1SublapSCEN100223</v>
      </c>
      <c r="B12216" s="9">
        <v>1</v>
      </c>
      <c r="C12216" t="s">
        <v>133</v>
      </c>
      <c r="D12216" t="s">
        <v>145</v>
      </c>
      <c r="E12216" s="9">
        <v>10</v>
      </c>
      <c r="F12216" s="9">
        <v>0</v>
      </c>
      <c r="G12216" s="9">
        <v>2</v>
      </c>
      <c r="H12216" s="9">
        <v>23</v>
      </c>
      <c r="I12216" s="9">
        <v>1.7121597528457642</v>
      </c>
      <c r="J12216" s="9">
        <v>1.8642134666442871</v>
      </c>
      <c r="K12216" s="9">
        <v>7.6975032687187195E-2</v>
      </c>
      <c r="L12216" s="9">
        <v>75.364669799804688</v>
      </c>
    </row>
    <row r="12217" spans="1:12" x14ac:dyDescent="0.25">
      <c r="A12217" s="5" t="str">
        <f t="shared" si="190"/>
        <v>1SublapSCEN100224</v>
      </c>
      <c r="B12217" s="9">
        <v>1</v>
      </c>
      <c r="C12217" t="s">
        <v>133</v>
      </c>
      <c r="D12217" t="s">
        <v>145</v>
      </c>
      <c r="E12217" s="9">
        <v>10</v>
      </c>
      <c r="F12217" s="9">
        <v>0</v>
      </c>
      <c r="G12217" s="9">
        <v>2</v>
      </c>
      <c r="H12217" s="9">
        <v>24</v>
      </c>
      <c r="I12217" s="9">
        <v>1.4233535528182983</v>
      </c>
      <c r="J12217" s="9">
        <v>1.4567792415618896</v>
      </c>
      <c r="K12217" s="9">
        <v>1.6712846234440804E-2</v>
      </c>
      <c r="L12217" s="9">
        <v>73.212287902832031</v>
      </c>
    </row>
    <row r="12218" spans="1:12" x14ac:dyDescent="0.25">
      <c r="A12218" s="5" t="str">
        <f t="shared" si="190"/>
        <v>1SublapSCEN100101</v>
      </c>
      <c r="B12218" s="9">
        <v>1</v>
      </c>
      <c r="C12218" t="s">
        <v>133</v>
      </c>
      <c r="D12218" t="s">
        <v>145</v>
      </c>
      <c r="E12218" s="9">
        <v>10</v>
      </c>
      <c r="F12218" s="9">
        <v>0</v>
      </c>
      <c r="G12218" s="9">
        <v>10</v>
      </c>
      <c r="H12218" s="9">
        <v>1</v>
      </c>
      <c r="I12218" s="9">
        <v>1.3888438940048218</v>
      </c>
      <c r="J12218" s="9">
        <v>1.3888438940048218</v>
      </c>
      <c r="K12218" s="9">
        <v>0</v>
      </c>
      <c r="L12218" s="9">
        <v>74.443283081054688</v>
      </c>
    </row>
    <row r="12219" spans="1:12" x14ac:dyDescent="0.25">
      <c r="A12219" s="5" t="str">
        <f t="shared" si="190"/>
        <v>1SublapSCEN100102</v>
      </c>
      <c r="B12219" s="9">
        <v>1</v>
      </c>
      <c r="C12219" t="s">
        <v>133</v>
      </c>
      <c r="D12219" t="s">
        <v>145</v>
      </c>
      <c r="E12219" s="9">
        <v>10</v>
      </c>
      <c r="F12219" s="9">
        <v>0</v>
      </c>
      <c r="G12219" s="9">
        <v>10</v>
      </c>
      <c r="H12219" s="9">
        <v>2</v>
      </c>
      <c r="I12219" s="9">
        <v>1.2123566865921021</v>
      </c>
      <c r="J12219" s="9">
        <v>1.2123566865921021</v>
      </c>
      <c r="K12219" s="9">
        <v>0</v>
      </c>
      <c r="L12219" s="9">
        <v>73.492355346679688</v>
      </c>
    </row>
    <row r="12220" spans="1:12" x14ac:dyDescent="0.25">
      <c r="A12220" s="5" t="str">
        <f t="shared" si="190"/>
        <v>1SublapSCEN100103</v>
      </c>
      <c r="B12220" s="9">
        <v>1</v>
      </c>
      <c r="C12220" t="s">
        <v>133</v>
      </c>
      <c r="D12220" t="s">
        <v>145</v>
      </c>
      <c r="E12220" s="9">
        <v>10</v>
      </c>
      <c r="F12220" s="9">
        <v>0</v>
      </c>
      <c r="G12220" s="9">
        <v>10</v>
      </c>
      <c r="H12220" s="9">
        <v>3</v>
      </c>
      <c r="I12220" s="9">
        <v>1.0828021764755249</v>
      </c>
      <c r="J12220" s="9">
        <v>1.0828021764755249</v>
      </c>
      <c r="K12220" s="9">
        <v>0</v>
      </c>
      <c r="L12220" s="9">
        <v>72.709686279296875</v>
      </c>
    </row>
    <row r="12221" spans="1:12" x14ac:dyDescent="0.25">
      <c r="A12221" s="5" t="str">
        <f t="shared" si="190"/>
        <v>1SublapSCEN100104</v>
      </c>
      <c r="B12221" s="9">
        <v>1</v>
      </c>
      <c r="C12221" t="s">
        <v>133</v>
      </c>
      <c r="D12221" t="s">
        <v>145</v>
      </c>
      <c r="E12221" s="9">
        <v>10</v>
      </c>
      <c r="F12221" s="9">
        <v>0</v>
      </c>
      <c r="G12221" s="9">
        <v>10</v>
      </c>
      <c r="H12221" s="9">
        <v>4</v>
      </c>
      <c r="I12221" s="9">
        <v>0.94582337141036987</v>
      </c>
      <c r="J12221" s="9">
        <v>0.94582337141036987</v>
      </c>
      <c r="K12221" s="9">
        <v>0</v>
      </c>
      <c r="L12221" s="9">
        <v>70.935173034667969</v>
      </c>
    </row>
    <row r="12222" spans="1:12" x14ac:dyDescent="0.25">
      <c r="A12222" s="5" t="str">
        <f t="shared" si="190"/>
        <v>1SublapSCEN100105</v>
      </c>
      <c r="B12222" s="9">
        <v>1</v>
      </c>
      <c r="C12222" t="s">
        <v>133</v>
      </c>
      <c r="D12222" t="s">
        <v>145</v>
      </c>
      <c r="E12222" s="9">
        <v>10</v>
      </c>
      <c r="F12222" s="9">
        <v>0</v>
      </c>
      <c r="G12222" s="9">
        <v>10</v>
      </c>
      <c r="H12222" s="9">
        <v>5</v>
      </c>
      <c r="I12222" s="9">
        <v>0.85833632946014404</v>
      </c>
      <c r="J12222" s="9">
        <v>0.85833632946014404</v>
      </c>
      <c r="K12222" s="9">
        <v>0</v>
      </c>
      <c r="L12222" s="9">
        <v>69.380043029785156</v>
      </c>
    </row>
    <row r="12223" spans="1:12" x14ac:dyDescent="0.25">
      <c r="A12223" s="5" t="str">
        <f t="shared" si="190"/>
        <v>1SublapSCEN100106</v>
      </c>
      <c r="B12223" s="9">
        <v>1</v>
      </c>
      <c r="C12223" t="s">
        <v>133</v>
      </c>
      <c r="D12223" t="s">
        <v>145</v>
      </c>
      <c r="E12223" s="9">
        <v>10</v>
      </c>
      <c r="F12223" s="9">
        <v>0</v>
      </c>
      <c r="G12223" s="9">
        <v>10</v>
      </c>
      <c r="H12223" s="9">
        <v>6</v>
      </c>
      <c r="I12223" s="9">
        <v>0.87118625640869141</v>
      </c>
      <c r="J12223" s="9">
        <v>0.87118625640869141</v>
      </c>
      <c r="K12223" s="9">
        <v>0</v>
      </c>
      <c r="L12223" s="9">
        <v>69.774124145507813</v>
      </c>
    </row>
    <row r="12224" spans="1:12" x14ac:dyDescent="0.25">
      <c r="A12224" s="5" t="str">
        <f t="shared" si="190"/>
        <v>1SublapSCEN100107</v>
      </c>
      <c r="B12224" s="9">
        <v>1</v>
      </c>
      <c r="C12224" t="s">
        <v>133</v>
      </c>
      <c r="D12224" t="s">
        <v>145</v>
      </c>
      <c r="E12224" s="9">
        <v>10</v>
      </c>
      <c r="F12224" s="9">
        <v>0</v>
      </c>
      <c r="G12224" s="9">
        <v>10</v>
      </c>
      <c r="H12224" s="9">
        <v>7</v>
      </c>
      <c r="I12224" s="9">
        <v>0.84686893224716187</v>
      </c>
      <c r="J12224" s="9">
        <v>0.84686893224716187</v>
      </c>
      <c r="K12224" s="9">
        <v>0</v>
      </c>
      <c r="L12224" s="9">
        <v>68.980087280273438</v>
      </c>
    </row>
    <row r="12225" spans="1:12" x14ac:dyDescent="0.25">
      <c r="A12225" s="5" t="str">
        <f t="shared" si="190"/>
        <v>1SublapSCEN100108</v>
      </c>
      <c r="B12225" s="9">
        <v>1</v>
      </c>
      <c r="C12225" t="s">
        <v>133</v>
      </c>
      <c r="D12225" t="s">
        <v>145</v>
      </c>
      <c r="E12225" s="9">
        <v>10</v>
      </c>
      <c r="F12225" s="9">
        <v>0</v>
      </c>
      <c r="G12225" s="9">
        <v>10</v>
      </c>
      <c r="H12225" s="9">
        <v>8</v>
      </c>
      <c r="I12225" s="9">
        <v>0.73362040519714355</v>
      </c>
      <c r="J12225" s="9">
        <v>0.73362040519714355</v>
      </c>
      <c r="K12225" s="9">
        <v>0</v>
      </c>
      <c r="L12225" s="9">
        <v>67.465934753417969</v>
      </c>
    </row>
    <row r="12226" spans="1:12" x14ac:dyDescent="0.25">
      <c r="A12226" s="5" t="str">
        <f t="shared" si="190"/>
        <v>1SublapSCEN100109</v>
      </c>
      <c r="B12226" s="9">
        <v>1</v>
      </c>
      <c r="C12226" t="s">
        <v>133</v>
      </c>
      <c r="D12226" t="s">
        <v>145</v>
      </c>
      <c r="E12226" s="9">
        <v>10</v>
      </c>
      <c r="F12226" s="9">
        <v>0</v>
      </c>
      <c r="G12226" s="9">
        <v>10</v>
      </c>
      <c r="H12226" s="9">
        <v>9</v>
      </c>
      <c r="I12226" s="9">
        <v>0.52611452341079712</v>
      </c>
      <c r="J12226" s="9">
        <v>0.52611452341079712</v>
      </c>
      <c r="K12226" s="9">
        <v>0</v>
      </c>
      <c r="L12226" s="9">
        <v>67.402862548828125</v>
      </c>
    </row>
    <row r="12227" spans="1:12" x14ac:dyDescent="0.25">
      <c r="A12227" s="5" t="str">
        <f t="shared" ref="A12227:A12290" si="191">B12227&amp;C12227&amp;D12227&amp;E12227&amp;F12227&amp;G12227&amp;H12227</f>
        <v>1SublapSCEN1001010</v>
      </c>
      <c r="B12227" s="9">
        <v>1</v>
      </c>
      <c r="C12227" t="s">
        <v>133</v>
      </c>
      <c r="D12227" t="s">
        <v>145</v>
      </c>
      <c r="E12227" s="9">
        <v>10</v>
      </c>
      <c r="F12227" s="9">
        <v>0</v>
      </c>
      <c r="G12227" s="9">
        <v>10</v>
      </c>
      <c r="H12227" s="9">
        <v>10</v>
      </c>
      <c r="I12227" s="9">
        <v>0.43888390064239502</v>
      </c>
      <c r="J12227" s="9">
        <v>0.43888390064239502</v>
      </c>
      <c r="K12227" s="9">
        <v>0</v>
      </c>
      <c r="L12227" s="9">
        <v>71.631095886230469</v>
      </c>
    </row>
    <row r="12228" spans="1:12" x14ac:dyDescent="0.25">
      <c r="A12228" s="5" t="str">
        <f t="shared" si="191"/>
        <v>1SublapSCEN1001011</v>
      </c>
      <c r="B12228" s="9">
        <v>1</v>
      </c>
      <c r="C12228" t="s">
        <v>133</v>
      </c>
      <c r="D12228" t="s">
        <v>145</v>
      </c>
      <c r="E12228" s="9">
        <v>10</v>
      </c>
      <c r="F12228" s="9">
        <v>0</v>
      </c>
      <c r="G12228" s="9">
        <v>10</v>
      </c>
      <c r="H12228" s="9">
        <v>11</v>
      </c>
      <c r="I12228" s="9">
        <v>0.44797182083129883</v>
      </c>
      <c r="J12228" s="9">
        <v>0.44797182083129883</v>
      </c>
      <c r="K12228" s="9">
        <v>0</v>
      </c>
      <c r="L12228" s="9">
        <v>77.621871948242188</v>
      </c>
    </row>
    <row r="12229" spans="1:12" x14ac:dyDescent="0.25">
      <c r="A12229" s="5" t="str">
        <f t="shared" si="191"/>
        <v>1SublapSCEN1001012</v>
      </c>
      <c r="B12229" s="9">
        <v>1</v>
      </c>
      <c r="C12229" t="s">
        <v>133</v>
      </c>
      <c r="D12229" t="s">
        <v>145</v>
      </c>
      <c r="E12229" s="9">
        <v>10</v>
      </c>
      <c r="F12229" s="9">
        <v>0</v>
      </c>
      <c r="G12229" s="9">
        <v>10</v>
      </c>
      <c r="H12229" s="9">
        <v>12</v>
      </c>
      <c r="I12229" s="9">
        <v>0.50270253419876099</v>
      </c>
      <c r="J12229" s="9">
        <v>0.50270253419876099</v>
      </c>
      <c r="K12229" s="9">
        <v>0</v>
      </c>
      <c r="L12229" s="9">
        <v>83.690460205078125</v>
      </c>
    </row>
    <row r="12230" spans="1:12" x14ac:dyDescent="0.25">
      <c r="A12230" s="5" t="str">
        <f t="shared" si="191"/>
        <v>1SublapSCEN1001013</v>
      </c>
      <c r="B12230" s="9">
        <v>1</v>
      </c>
      <c r="C12230" t="s">
        <v>133</v>
      </c>
      <c r="D12230" t="s">
        <v>145</v>
      </c>
      <c r="E12230" s="9">
        <v>10</v>
      </c>
      <c r="F12230" s="9">
        <v>0</v>
      </c>
      <c r="G12230" s="9">
        <v>10</v>
      </c>
      <c r="H12230" s="9">
        <v>13</v>
      </c>
      <c r="I12230" s="9">
        <v>0.67297542095184326</v>
      </c>
      <c r="J12230" s="9">
        <v>0.67297542095184326</v>
      </c>
      <c r="K12230" s="9">
        <v>0</v>
      </c>
      <c r="L12230" s="9">
        <v>88.347694396972656</v>
      </c>
    </row>
    <row r="12231" spans="1:12" x14ac:dyDescent="0.25">
      <c r="A12231" s="5" t="str">
        <f t="shared" si="191"/>
        <v>1SublapSCEN1001014</v>
      </c>
      <c r="B12231" s="9">
        <v>1</v>
      </c>
      <c r="C12231" t="s">
        <v>133</v>
      </c>
      <c r="D12231" t="s">
        <v>145</v>
      </c>
      <c r="E12231" s="9">
        <v>10</v>
      </c>
      <c r="F12231" s="9">
        <v>0</v>
      </c>
      <c r="G12231" s="9">
        <v>10</v>
      </c>
      <c r="H12231" s="9">
        <v>14</v>
      </c>
      <c r="I12231" s="9">
        <v>0.93346410989761353</v>
      </c>
      <c r="J12231" s="9">
        <v>0.93346410989761353</v>
      </c>
      <c r="K12231" s="9">
        <v>0</v>
      </c>
      <c r="L12231" s="9">
        <v>92.108741760253906</v>
      </c>
    </row>
    <row r="12232" spans="1:12" x14ac:dyDescent="0.25">
      <c r="A12232" s="5" t="str">
        <f t="shared" si="191"/>
        <v>1SublapSCEN1001015</v>
      </c>
      <c r="B12232" s="9">
        <v>1</v>
      </c>
      <c r="C12232" t="s">
        <v>133</v>
      </c>
      <c r="D12232" t="s">
        <v>145</v>
      </c>
      <c r="E12232" s="9">
        <v>10</v>
      </c>
      <c r="F12232" s="9">
        <v>0</v>
      </c>
      <c r="G12232" s="9">
        <v>10</v>
      </c>
      <c r="H12232" s="9">
        <v>15</v>
      </c>
      <c r="I12232" s="9">
        <v>1.2674000263214111</v>
      </c>
      <c r="J12232" s="9">
        <v>1.2674000263214111</v>
      </c>
      <c r="K12232" s="9">
        <v>0</v>
      </c>
      <c r="L12232" s="9">
        <v>93.66021728515625</v>
      </c>
    </row>
    <row r="12233" spans="1:12" x14ac:dyDescent="0.25">
      <c r="A12233" s="5" t="str">
        <f t="shared" si="191"/>
        <v>1SublapSCEN1001016</v>
      </c>
      <c r="B12233" s="9">
        <v>1</v>
      </c>
      <c r="C12233" t="s">
        <v>133</v>
      </c>
      <c r="D12233" t="s">
        <v>145</v>
      </c>
      <c r="E12233" s="9">
        <v>10</v>
      </c>
      <c r="F12233" s="9">
        <v>0</v>
      </c>
      <c r="G12233" s="9">
        <v>10</v>
      </c>
      <c r="H12233" s="9">
        <v>16</v>
      </c>
      <c r="I12233" s="9">
        <v>1.6742419004440308</v>
      </c>
      <c r="J12233" s="9">
        <v>1.6742419004440308</v>
      </c>
      <c r="K12233" s="9">
        <v>0</v>
      </c>
      <c r="L12233" s="9">
        <v>94.816696166992188</v>
      </c>
    </row>
    <row r="12234" spans="1:12" x14ac:dyDescent="0.25">
      <c r="A12234" s="5" t="str">
        <f t="shared" si="191"/>
        <v>1SublapSCEN1001017</v>
      </c>
      <c r="B12234" s="9">
        <v>1</v>
      </c>
      <c r="C12234" t="s">
        <v>133</v>
      </c>
      <c r="D12234" t="s">
        <v>145</v>
      </c>
      <c r="E12234" s="9">
        <v>10</v>
      </c>
      <c r="F12234" s="9">
        <v>0</v>
      </c>
      <c r="G12234" s="9">
        <v>10</v>
      </c>
      <c r="H12234" s="9">
        <v>17</v>
      </c>
      <c r="I12234" s="9">
        <v>2.0637791156768799</v>
      </c>
      <c r="J12234" s="9">
        <v>0.86373114585876465</v>
      </c>
      <c r="K12234" s="9">
        <v>2.893858402967453E-2</v>
      </c>
      <c r="L12234" s="9">
        <v>94.510597229003906</v>
      </c>
    </row>
    <row r="12235" spans="1:12" x14ac:dyDescent="0.25">
      <c r="A12235" s="5" t="str">
        <f t="shared" si="191"/>
        <v>1SublapSCEN1001018</v>
      </c>
      <c r="B12235" s="9">
        <v>1</v>
      </c>
      <c r="C12235" t="s">
        <v>133</v>
      </c>
      <c r="D12235" t="s">
        <v>145</v>
      </c>
      <c r="E12235" s="9">
        <v>10</v>
      </c>
      <c r="F12235" s="9">
        <v>0</v>
      </c>
      <c r="G12235" s="9">
        <v>10</v>
      </c>
      <c r="H12235" s="9">
        <v>18</v>
      </c>
      <c r="I12235" s="9">
        <v>2.4350526332855225</v>
      </c>
      <c r="J12235" s="9">
        <v>1.7846884727478027</v>
      </c>
      <c r="K12235" s="9">
        <v>5.7113245129585266E-2</v>
      </c>
      <c r="L12235" s="9">
        <v>93.1544189453125</v>
      </c>
    </row>
    <row r="12236" spans="1:12" x14ac:dyDescent="0.25">
      <c r="A12236" s="5" t="str">
        <f t="shared" si="191"/>
        <v>1SublapSCEN1001019</v>
      </c>
      <c r="B12236" s="9">
        <v>1</v>
      </c>
      <c r="C12236" t="s">
        <v>133</v>
      </c>
      <c r="D12236" t="s">
        <v>145</v>
      </c>
      <c r="E12236" s="9">
        <v>10</v>
      </c>
      <c r="F12236" s="9">
        <v>0</v>
      </c>
      <c r="G12236" s="9">
        <v>10</v>
      </c>
      <c r="H12236" s="9">
        <v>19</v>
      </c>
      <c r="I12236" s="9">
        <v>2.6226623058319092</v>
      </c>
      <c r="J12236" s="9">
        <v>2.2787959575653076</v>
      </c>
      <c r="K12236" s="9">
        <v>5.6823432445526123E-2</v>
      </c>
      <c r="L12236" s="9">
        <v>90.766365051269531</v>
      </c>
    </row>
    <row r="12237" spans="1:12" x14ac:dyDescent="0.25">
      <c r="A12237" s="5" t="str">
        <f t="shared" si="191"/>
        <v>1SublapSCEN1001020</v>
      </c>
      <c r="B12237" s="9">
        <v>1</v>
      </c>
      <c r="C12237" t="s">
        <v>133</v>
      </c>
      <c r="D12237" t="s">
        <v>145</v>
      </c>
      <c r="E12237" s="9">
        <v>10</v>
      </c>
      <c r="F12237" s="9">
        <v>0</v>
      </c>
      <c r="G12237" s="9">
        <v>10</v>
      </c>
      <c r="H12237" s="9">
        <v>20</v>
      </c>
      <c r="I12237" s="9">
        <v>2.5626888275146484</v>
      </c>
      <c r="J12237" s="9">
        <v>2.3021278381347656</v>
      </c>
      <c r="K12237" s="9">
        <v>4.2831126600503922E-2</v>
      </c>
      <c r="L12237" s="9">
        <v>87.490043640136719</v>
      </c>
    </row>
    <row r="12238" spans="1:12" x14ac:dyDescent="0.25">
      <c r="A12238" s="5" t="str">
        <f t="shared" si="191"/>
        <v>1SublapSCEN1001021</v>
      </c>
      <c r="B12238" s="9">
        <v>1</v>
      </c>
      <c r="C12238" t="s">
        <v>133</v>
      </c>
      <c r="D12238" t="s">
        <v>145</v>
      </c>
      <c r="E12238" s="9">
        <v>10</v>
      </c>
      <c r="F12238" s="9">
        <v>0</v>
      </c>
      <c r="G12238" s="9">
        <v>10</v>
      </c>
      <c r="H12238" s="9">
        <v>21</v>
      </c>
      <c r="I12238" s="9">
        <v>2.4539835453033447</v>
      </c>
      <c r="J12238" s="9">
        <v>2.2300765514373779</v>
      </c>
      <c r="K12238" s="9">
        <v>6.1611931771039963E-2</v>
      </c>
      <c r="L12238" s="9">
        <v>84.390899658203125</v>
      </c>
    </row>
    <row r="12239" spans="1:12" x14ac:dyDescent="0.25">
      <c r="A12239" s="5" t="str">
        <f t="shared" si="191"/>
        <v>1SublapSCEN1001022</v>
      </c>
      <c r="B12239" s="9">
        <v>1</v>
      </c>
      <c r="C12239" t="s">
        <v>133</v>
      </c>
      <c r="D12239" t="s">
        <v>145</v>
      </c>
      <c r="E12239" s="9">
        <v>10</v>
      </c>
      <c r="F12239" s="9">
        <v>0</v>
      </c>
      <c r="G12239" s="9">
        <v>10</v>
      </c>
      <c r="H12239" s="9">
        <v>22</v>
      </c>
      <c r="I12239" s="9">
        <v>2.2814731597900391</v>
      </c>
      <c r="J12239" s="9">
        <v>2.824589729309082</v>
      </c>
      <c r="K12239" s="9">
        <v>8.1821180880069733E-2</v>
      </c>
      <c r="L12239" s="9">
        <v>80.658966064453125</v>
      </c>
    </row>
    <row r="12240" spans="1:12" x14ac:dyDescent="0.25">
      <c r="A12240" s="5" t="str">
        <f t="shared" si="191"/>
        <v>1SublapSCEN1001023</v>
      </c>
      <c r="B12240" s="9">
        <v>1</v>
      </c>
      <c r="C12240" t="s">
        <v>133</v>
      </c>
      <c r="D12240" t="s">
        <v>145</v>
      </c>
      <c r="E12240" s="9">
        <v>10</v>
      </c>
      <c r="F12240" s="9">
        <v>0</v>
      </c>
      <c r="G12240" s="9">
        <v>10</v>
      </c>
      <c r="H12240" s="9">
        <v>23</v>
      </c>
      <c r="I12240" s="9">
        <v>1.9909777641296387</v>
      </c>
      <c r="J12240" s="9">
        <v>2.1605169773101807</v>
      </c>
      <c r="K12240" s="9">
        <v>6.0191553086042404E-2</v>
      </c>
      <c r="L12240" s="9">
        <v>77.726272583007813</v>
      </c>
    </row>
    <row r="12241" spans="1:12" x14ac:dyDescent="0.25">
      <c r="A12241" s="5" t="str">
        <f t="shared" si="191"/>
        <v>1SublapSCEN1001024</v>
      </c>
      <c r="B12241" s="9">
        <v>1</v>
      </c>
      <c r="C12241" t="s">
        <v>133</v>
      </c>
      <c r="D12241" t="s">
        <v>145</v>
      </c>
      <c r="E12241" s="9">
        <v>10</v>
      </c>
      <c r="F12241" s="9">
        <v>0</v>
      </c>
      <c r="G12241" s="9">
        <v>10</v>
      </c>
      <c r="H12241" s="9">
        <v>24</v>
      </c>
      <c r="I12241" s="9">
        <v>1.6496096849441528</v>
      </c>
      <c r="J12241" s="9">
        <v>1.7016359567642212</v>
      </c>
      <c r="K12241" s="9">
        <v>3.9145205169916153E-2</v>
      </c>
      <c r="L12241" s="9">
        <v>75.001449584960938</v>
      </c>
    </row>
    <row r="12242" spans="1:12" x14ac:dyDescent="0.25">
      <c r="A12242" s="5" t="str">
        <f t="shared" si="191"/>
        <v>1SublapSCEN10121</v>
      </c>
      <c r="B12242" s="9">
        <v>1</v>
      </c>
      <c r="C12242" t="s">
        <v>133</v>
      </c>
      <c r="D12242" t="s">
        <v>145</v>
      </c>
      <c r="E12242" s="9">
        <v>10</v>
      </c>
      <c r="F12242" s="9">
        <v>1</v>
      </c>
      <c r="G12242" s="9">
        <v>2</v>
      </c>
      <c r="H12242" s="9">
        <v>1</v>
      </c>
      <c r="I12242" s="9">
        <v>0.9353029727935791</v>
      </c>
      <c r="J12242" s="9">
        <v>0.9353029727935791</v>
      </c>
      <c r="K12242" s="9">
        <v>0</v>
      </c>
      <c r="L12242" s="9">
        <v>66.167716979980469</v>
      </c>
    </row>
    <row r="12243" spans="1:12" x14ac:dyDescent="0.25">
      <c r="A12243" s="5" t="str">
        <f t="shared" si="191"/>
        <v>1SublapSCEN10122</v>
      </c>
      <c r="B12243" s="9">
        <v>1</v>
      </c>
      <c r="C12243" t="s">
        <v>133</v>
      </c>
      <c r="D12243" t="s">
        <v>145</v>
      </c>
      <c r="E12243" s="9">
        <v>10</v>
      </c>
      <c r="F12243" s="9">
        <v>1</v>
      </c>
      <c r="G12243" s="9">
        <v>2</v>
      </c>
      <c r="H12243" s="9">
        <v>2</v>
      </c>
      <c r="I12243" s="9">
        <v>0.82952344417572021</v>
      </c>
      <c r="J12243" s="9">
        <v>0.82952344417572021</v>
      </c>
      <c r="K12243" s="9">
        <v>0</v>
      </c>
      <c r="L12243" s="9">
        <v>64.125267028808594</v>
      </c>
    </row>
    <row r="12244" spans="1:12" x14ac:dyDescent="0.25">
      <c r="A12244" s="5" t="str">
        <f t="shared" si="191"/>
        <v>1SublapSCEN10123</v>
      </c>
      <c r="B12244" s="9">
        <v>1</v>
      </c>
      <c r="C12244" t="s">
        <v>133</v>
      </c>
      <c r="D12244" t="s">
        <v>145</v>
      </c>
      <c r="E12244" s="9">
        <v>10</v>
      </c>
      <c r="F12244" s="9">
        <v>1</v>
      </c>
      <c r="G12244" s="9">
        <v>2</v>
      </c>
      <c r="H12244" s="9">
        <v>3</v>
      </c>
      <c r="I12244" s="9">
        <v>0.76479518413543701</v>
      </c>
      <c r="J12244" s="9">
        <v>0.76479518413543701</v>
      </c>
      <c r="K12244" s="9">
        <v>0</v>
      </c>
      <c r="L12244" s="9">
        <v>63.625946044921875</v>
      </c>
    </row>
    <row r="12245" spans="1:12" x14ac:dyDescent="0.25">
      <c r="A12245" s="5" t="str">
        <f t="shared" si="191"/>
        <v>1SublapSCEN10124</v>
      </c>
      <c r="B12245" s="9">
        <v>1</v>
      </c>
      <c r="C12245" t="s">
        <v>133</v>
      </c>
      <c r="D12245" t="s">
        <v>145</v>
      </c>
      <c r="E12245" s="9">
        <v>10</v>
      </c>
      <c r="F12245" s="9">
        <v>1</v>
      </c>
      <c r="G12245" s="9">
        <v>2</v>
      </c>
      <c r="H12245" s="9">
        <v>4</v>
      </c>
      <c r="I12245" s="9">
        <v>0.7240976095199585</v>
      </c>
      <c r="J12245" s="9">
        <v>0.7240976095199585</v>
      </c>
      <c r="K12245" s="9">
        <v>0</v>
      </c>
      <c r="L12245" s="9">
        <v>62.920932769775391</v>
      </c>
    </row>
    <row r="12246" spans="1:12" x14ac:dyDescent="0.25">
      <c r="A12246" s="5" t="str">
        <f t="shared" si="191"/>
        <v>1SublapSCEN10125</v>
      </c>
      <c r="B12246" s="9">
        <v>1</v>
      </c>
      <c r="C12246" t="s">
        <v>133</v>
      </c>
      <c r="D12246" t="s">
        <v>145</v>
      </c>
      <c r="E12246" s="9">
        <v>10</v>
      </c>
      <c r="F12246" s="9">
        <v>1</v>
      </c>
      <c r="G12246" s="9">
        <v>2</v>
      </c>
      <c r="H12246" s="9">
        <v>5</v>
      </c>
      <c r="I12246" s="9">
        <v>0.68962061405181885</v>
      </c>
      <c r="J12246" s="9">
        <v>0.68962061405181885</v>
      </c>
      <c r="K12246" s="9">
        <v>0</v>
      </c>
      <c r="L12246" s="9">
        <v>62.28875732421875</v>
      </c>
    </row>
    <row r="12247" spans="1:12" x14ac:dyDescent="0.25">
      <c r="A12247" s="5" t="str">
        <f t="shared" si="191"/>
        <v>1SublapSCEN10126</v>
      </c>
      <c r="B12247" s="9">
        <v>1</v>
      </c>
      <c r="C12247" t="s">
        <v>133</v>
      </c>
      <c r="D12247" t="s">
        <v>145</v>
      </c>
      <c r="E12247" s="9">
        <v>10</v>
      </c>
      <c r="F12247" s="9">
        <v>1</v>
      </c>
      <c r="G12247" s="9">
        <v>2</v>
      </c>
      <c r="H12247" s="9">
        <v>6</v>
      </c>
      <c r="I12247" s="9">
        <v>0.69012457132339478</v>
      </c>
      <c r="J12247" s="9">
        <v>0.69012457132339478</v>
      </c>
      <c r="K12247" s="9">
        <v>0</v>
      </c>
      <c r="L12247" s="9">
        <v>61.078113555908203</v>
      </c>
    </row>
    <row r="12248" spans="1:12" x14ac:dyDescent="0.25">
      <c r="A12248" s="5" t="str">
        <f t="shared" si="191"/>
        <v>1SublapSCEN10127</v>
      </c>
      <c r="B12248" s="9">
        <v>1</v>
      </c>
      <c r="C12248" t="s">
        <v>133</v>
      </c>
      <c r="D12248" t="s">
        <v>145</v>
      </c>
      <c r="E12248" s="9">
        <v>10</v>
      </c>
      <c r="F12248" s="9">
        <v>1</v>
      </c>
      <c r="G12248" s="9">
        <v>2</v>
      </c>
      <c r="H12248" s="9">
        <v>7</v>
      </c>
      <c r="I12248" s="9">
        <v>0.70096093416213989</v>
      </c>
      <c r="J12248" s="9">
        <v>0.70096093416213989</v>
      </c>
      <c r="K12248" s="9">
        <v>0</v>
      </c>
      <c r="L12248" s="9">
        <v>60.088218688964844</v>
      </c>
    </row>
    <row r="12249" spans="1:12" x14ac:dyDescent="0.25">
      <c r="A12249" s="5" t="str">
        <f t="shared" si="191"/>
        <v>1SublapSCEN10128</v>
      </c>
      <c r="B12249" s="9">
        <v>1</v>
      </c>
      <c r="C12249" t="s">
        <v>133</v>
      </c>
      <c r="D12249" t="s">
        <v>145</v>
      </c>
      <c r="E12249" s="9">
        <v>10</v>
      </c>
      <c r="F12249" s="9">
        <v>1</v>
      </c>
      <c r="G12249" s="9">
        <v>2</v>
      </c>
      <c r="H12249" s="9">
        <v>8</v>
      </c>
      <c r="I12249" s="9">
        <v>0.61275744438171387</v>
      </c>
      <c r="J12249" s="9">
        <v>0.61275744438171387</v>
      </c>
      <c r="K12249" s="9">
        <v>0</v>
      </c>
      <c r="L12249" s="9">
        <v>59.335914611816406</v>
      </c>
    </row>
    <row r="12250" spans="1:12" x14ac:dyDescent="0.25">
      <c r="A12250" s="5" t="str">
        <f t="shared" si="191"/>
        <v>1SublapSCEN10129</v>
      </c>
      <c r="B12250" s="9">
        <v>1</v>
      </c>
      <c r="C12250" t="s">
        <v>133</v>
      </c>
      <c r="D12250" t="s">
        <v>145</v>
      </c>
      <c r="E12250" s="9">
        <v>10</v>
      </c>
      <c r="F12250" s="9">
        <v>1</v>
      </c>
      <c r="G12250" s="9">
        <v>2</v>
      </c>
      <c r="H12250" s="9">
        <v>9</v>
      </c>
      <c r="I12250" s="9">
        <v>0.39571014046669006</v>
      </c>
      <c r="J12250" s="9">
        <v>0.39571014046669006</v>
      </c>
      <c r="K12250" s="9">
        <v>0</v>
      </c>
      <c r="L12250" s="9">
        <v>60.003078460693359</v>
      </c>
    </row>
    <row r="12251" spans="1:12" x14ac:dyDescent="0.25">
      <c r="A12251" s="5" t="str">
        <f t="shared" si="191"/>
        <v>1SublapSCEN101210</v>
      </c>
      <c r="B12251" s="9">
        <v>1</v>
      </c>
      <c r="C12251" t="s">
        <v>133</v>
      </c>
      <c r="D12251" t="s">
        <v>145</v>
      </c>
      <c r="E12251" s="9">
        <v>10</v>
      </c>
      <c r="F12251" s="9">
        <v>1</v>
      </c>
      <c r="G12251" s="9">
        <v>2</v>
      </c>
      <c r="H12251" s="9">
        <v>10</v>
      </c>
      <c r="I12251" s="9">
        <v>0.20520585775375366</v>
      </c>
      <c r="J12251" s="9">
        <v>0.20520585775375366</v>
      </c>
      <c r="K12251" s="9">
        <v>0</v>
      </c>
      <c r="L12251" s="9">
        <v>64.485916137695313</v>
      </c>
    </row>
    <row r="12252" spans="1:12" x14ac:dyDescent="0.25">
      <c r="A12252" s="5" t="str">
        <f t="shared" si="191"/>
        <v>1SublapSCEN101211</v>
      </c>
      <c r="B12252" s="9">
        <v>1</v>
      </c>
      <c r="C12252" t="s">
        <v>133</v>
      </c>
      <c r="D12252" t="s">
        <v>145</v>
      </c>
      <c r="E12252" s="9">
        <v>10</v>
      </c>
      <c r="F12252" s="9">
        <v>1</v>
      </c>
      <c r="G12252" s="9">
        <v>2</v>
      </c>
      <c r="H12252" s="9">
        <v>11</v>
      </c>
      <c r="I12252" s="9">
        <v>7.6313026249408722E-2</v>
      </c>
      <c r="J12252" s="9">
        <v>7.6313026249408722E-2</v>
      </c>
      <c r="K12252" s="9">
        <v>0</v>
      </c>
      <c r="L12252" s="9">
        <v>70.930122375488281</v>
      </c>
    </row>
    <row r="12253" spans="1:12" x14ac:dyDescent="0.25">
      <c r="A12253" s="5" t="str">
        <f t="shared" si="191"/>
        <v>1SublapSCEN101212</v>
      </c>
      <c r="B12253" s="9">
        <v>1</v>
      </c>
      <c r="C12253" t="s">
        <v>133</v>
      </c>
      <c r="D12253" t="s">
        <v>145</v>
      </c>
      <c r="E12253" s="9">
        <v>10</v>
      </c>
      <c r="F12253" s="9">
        <v>1</v>
      </c>
      <c r="G12253" s="9">
        <v>2</v>
      </c>
      <c r="H12253" s="9">
        <v>12</v>
      </c>
      <c r="I12253" s="9">
        <v>6.2298462726175785E-3</v>
      </c>
      <c r="J12253" s="9">
        <v>6.2298462726175785E-3</v>
      </c>
      <c r="K12253" s="9">
        <v>0</v>
      </c>
      <c r="L12253" s="9">
        <v>77.004531860351563</v>
      </c>
    </row>
    <row r="12254" spans="1:12" x14ac:dyDescent="0.25">
      <c r="A12254" s="5" t="str">
        <f t="shared" si="191"/>
        <v>1SublapSCEN101213</v>
      </c>
      <c r="B12254" s="9">
        <v>1</v>
      </c>
      <c r="C12254" t="s">
        <v>133</v>
      </c>
      <c r="D12254" t="s">
        <v>145</v>
      </c>
      <c r="E12254" s="9">
        <v>10</v>
      </c>
      <c r="F12254" s="9">
        <v>1</v>
      </c>
      <c r="G12254" s="9">
        <v>2</v>
      </c>
      <c r="H12254" s="9">
        <v>13</v>
      </c>
      <c r="I12254" s="9">
        <v>5.4505273699760437E-2</v>
      </c>
      <c r="J12254" s="9">
        <v>5.4505273699760437E-2</v>
      </c>
      <c r="K12254" s="9">
        <v>0</v>
      </c>
      <c r="L12254" s="9">
        <v>81.085739135742188</v>
      </c>
    </row>
    <row r="12255" spans="1:12" x14ac:dyDescent="0.25">
      <c r="A12255" s="5" t="str">
        <f t="shared" si="191"/>
        <v>1SublapSCEN101214</v>
      </c>
      <c r="B12255" s="9">
        <v>1</v>
      </c>
      <c r="C12255" t="s">
        <v>133</v>
      </c>
      <c r="D12255" t="s">
        <v>145</v>
      </c>
      <c r="E12255" s="9">
        <v>10</v>
      </c>
      <c r="F12255" s="9">
        <v>1</v>
      </c>
      <c r="G12255" s="9">
        <v>2</v>
      </c>
      <c r="H12255" s="9">
        <v>14</v>
      </c>
      <c r="I12255" s="9">
        <v>0.20841081440448761</v>
      </c>
      <c r="J12255" s="9">
        <v>0.20841081440448761</v>
      </c>
      <c r="K12255" s="9">
        <v>0</v>
      </c>
      <c r="L12255" s="9">
        <v>83.645416259765625</v>
      </c>
    </row>
    <row r="12256" spans="1:12" x14ac:dyDescent="0.25">
      <c r="A12256" s="5" t="str">
        <f t="shared" si="191"/>
        <v>1SublapSCEN101215</v>
      </c>
      <c r="B12256" s="9">
        <v>1</v>
      </c>
      <c r="C12256" t="s">
        <v>133</v>
      </c>
      <c r="D12256" t="s">
        <v>145</v>
      </c>
      <c r="E12256" s="9">
        <v>10</v>
      </c>
      <c r="F12256" s="9">
        <v>1</v>
      </c>
      <c r="G12256" s="9">
        <v>2</v>
      </c>
      <c r="H12256" s="9">
        <v>15</v>
      </c>
      <c r="I12256" s="9">
        <v>0.46160924434661865</v>
      </c>
      <c r="J12256" s="9">
        <v>0.46160924434661865</v>
      </c>
      <c r="K12256" s="9">
        <v>0</v>
      </c>
      <c r="L12256" s="9">
        <v>85.88140869140625</v>
      </c>
    </row>
    <row r="12257" spans="1:12" x14ac:dyDescent="0.25">
      <c r="A12257" s="5" t="str">
        <f t="shared" si="191"/>
        <v>1SublapSCEN101216</v>
      </c>
      <c r="B12257" s="9">
        <v>1</v>
      </c>
      <c r="C12257" t="s">
        <v>133</v>
      </c>
      <c r="D12257" t="s">
        <v>145</v>
      </c>
      <c r="E12257" s="9">
        <v>10</v>
      </c>
      <c r="F12257" s="9">
        <v>1</v>
      </c>
      <c r="G12257" s="9">
        <v>2</v>
      </c>
      <c r="H12257" s="9">
        <v>16</v>
      </c>
      <c r="I12257" s="9">
        <v>0.82591360807418823</v>
      </c>
      <c r="J12257" s="9">
        <v>0.82591360807418823</v>
      </c>
      <c r="K12257" s="9">
        <v>0</v>
      </c>
      <c r="L12257" s="9">
        <v>87.639686584472656</v>
      </c>
    </row>
    <row r="12258" spans="1:12" x14ac:dyDescent="0.25">
      <c r="A12258" s="5" t="str">
        <f t="shared" si="191"/>
        <v>1SublapSCEN101217</v>
      </c>
      <c r="B12258" s="9">
        <v>1</v>
      </c>
      <c r="C12258" t="s">
        <v>133</v>
      </c>
      <c r="D12258" t="s">
        <v>145</v>
      </c>
      <c r="E12258" s="9">
        <v>10</v>
      </c>
      <c r="F12258" s="9">
        <v>1</v>
      </c>
      <c r="G12258" s="9">
        <v>2</v>
      </c>
      <c r="H12258" s="9">
        <v>17</v>
      </c>
      <c r="I12258" s="9">
        <v>1.2233926057815552</v>
      </c>
      <c r="J12258" s="9">
        <v>0.32133060693740845</v>
      </c>
      <c r="K12258" s="9">
        <v>5.827900767326355E-2</v>
      </c>
      <c r="L12258" s="9">
        <v>88.320831298828125</v>
      </c>
    </row>
    <row r="12259" spans="1:12" x14ac:dyDescent="0.25">
      <c r="A12259" s="5" t="str">
        <f t="shared" si="191"/>
        <v>1SublapSCEN101218</v>
      </c>
      <c r="B12259" s="9">
        <v>1</v>
      </c>
      <c r="C12259" t="s">
        <v>133</v>
      </c>
      <c r="D12259" t="s">
        <v>145</v>
      </c>
      <c r="E12259" s="9">
        <v>10</v>
      </c>
      <c r="F12259" s="9">
        <v>1</v>
      </c>
      <c r="G12259" s="9">
        <v>2</v>
      </c>
      <c r="H12259" s="9">
        <v>18</v>
      </c>
      <c r="I12259" s="9">
        <v>1.5984748601913452</v>
      </c>
      <c r="J12259" s="9">
        <v>1.0698258876800537</v>
      </c>
      <c r="K12259" s="9">
        <v>9.1874465346336365E-2</v>
      </c>
      <c r="L12259" s="9">
        <v>88.062911987304688</v>
      </c>
    </row>
    <row r="12260" spans="1:12" x14ac:dyDescent="0.25">
      <c r="A12260" s="5" t="str">
        <f t="shared" si="191"/>
        <v>1SublapSCEN101219</v>
      </c>
      <c r="B12260" s="9">
        <v>1</v>
      </c>
      <c r="C12260" t="s">
        <v>133</v>
      </c>
      <c r="D12260" t="s">
        <v>145</v>
      </c>
      <c r="E12260" s="9">
        <v>10</v>
      </c>
      <c r="F12260" s="9">
        <v>1</v>
      </c>
      <c r="G12260" s="9">
        <v>2</v>
      </c>
      <c r="H12260" s="9">
        <v>19</v>
      </c>
      <c r="I12260" s="9">
        <v>1.8090058565139771</v>
      </c>
      <c r="J12260" s="9">
        <v>1.5421603918075562</v>
      </c>
      <c r="K12260" s="9">
        <v>7.9791322350502014E-2</v>
      </c>
      <c r="L12260" s="9">
        <v>86.740638732910156</v>
      </c>
    </row>
    <row r="12261" spans="1:12" x14ac:dyDescent="0.25">
      <c r="A12261" s="5" t="str">
        <f t="shared" si="191"/>
        <v>1SublapSCEN101220</v>
      </c>
      <c r="B12261" s="9">
        <v>1</v>
      </c>
      <c r="C12261" t="s">
        <v>133</v>
      </c>
      <c r="D12261" t="s">
        <v>145</v>
      </c>
      <c r="E12261" s="9">
        <v>10</v>
      </c>
      <c r="F12261" s="9">
        <v>1</v>
      </c>
      <c r="G12261" s="9">
        <v>2</v>
      </c>
      <c r="H12261" s="9">
        <v>20</v>
      </c>
      <c r="I12261" s="9">
        <v>1.8376517295837402</v>
      </c>
      <c r="J12261" s="9">
        <v>1.6182155609130859</v>
      </c>
      <c r="K12261" s="9">
        <v>6.4028337597846985E-2</v>
      </c>
      <c r="L12261" s="9">
        <v>84.012870788574219</v>
      </c>
    </row>
    <row r="12262" spans="1:12" x14ac:dyDescent="0.25">
      <c r="A12262" s="5" t="str">
        <f t="shared" si="191"/>
        <v>1SublapSCEN101221</v>
      </c>
      <c r="B12262" s="9">
        <v>1</v>
      </c>
      <c r="C12262" t="s">
        <v>133</v>
      </c>
      <c r="D12262" t="s">
        <v>145</v>
      </c>
      <c r="E12262" s="9">
        <v>10</v>
      </c>
      <c r="F12262" s="9">
        <v>1</v>
      </c>
      <c r="G12262" s="9">
        <v>2</v>
      </c>
      <c r="H12262" s="9">
        <v>21</v>
      </c>
      <c r="I12262" s="9">
        <v>1.7984083890914917</v>
      </c>
      <c r="J12262" s="9">
        <v>1.6274669170379639</v>
      </c>
      <c r="K12262" s="9">
        <v>9.1056674718856812E-2</v>
      </c>
      <c r="L12262" s="9">
        <v>79.912574768066406</v>
      </c>
    </row>
    <row r="12263" spans="1:12" x14ac:dyDescent="0.25">
      <c r="A12263" s="5" t="str">
        <f t="shared" si="191"/>
        <v>1SublapSCEN101222</v>
      </c>
      <c r="B12263" s="9">
        <v>1</v>
      </c>
      <c r="C12263" t="s">
        <v>133</v>
      </c>
      <c r="D12263" t="s">
        <v>145</v>
      </c>
      <c r="E12263" s="9">
        <v>10</v>
      </c>
      <c r="F12263" s="9">
        <v>1</v>
      </c>
      <c r="G12263" s="9">
        <v>2</v>
      </c>
      <c r="H12263" s="9">
        <v>22</v>
      </c>
      <c r="I12263" s="9">
        <v>1.6862910985946655</v>
      </c>
      <c r="J12263" s="9">
        <v>2.2054970264434814</v>
      </c>
      <c r="K12263" s="9">
        <v>0.12333136051893234</v>
      </c>
      <c r="L12263" s="9">
        <v>76.295570373535156</v>
      </c>
    </row>
    <row r="12264" spans="1:12" x14ac:dyDescent="0.25">
      <c r="A12264" s="5" t="str">
        <f t="shared" si="191"/>
        <v>1SublapSCEN101223</v>
      </c>
      <c r="B12264" s="9">
        <v>1</v>
      </c>
      <c r="C12264" t="s">
        <v>133</v>
      </c>
      <c r="D12264" t="s">
        <v>145</v>
      </c>
      <c r="E12264" s="9">
        <v>10</v>
      </c>
      <c r="F12264" s="9">
        <v>1</v>
      </c>
      <c r="G12264" s="9">
        <v>2</v>
      </c>
      <c r="H12264" s="9">
        <v>23</v>
      </c>
      <c r="I12264" s="9">
        <v>1.4694534540176392</v>
      </c>
      <c r="J12264" s="9">
        <v>1.6047260761260986</v>
      </c>
      <c r="K12264" s="9">
        <v>9.3433476984500885E-2</v>
      </c>
      <c r="L12264" s="9">
        <v>73.098190307617188</v>
      </c>
    </row>
    <row r="12265" spans="1:12" x14ac:dyDescent="0.25">
      <c r="A12265" s="5" t="str">
        <f t="shared" si="191"/>
        <v>1SublapSCEN101224</v>
      </c>
      <c r="B12265" s="9">
        <v>1</v>
      </c>
      <c r="C12265" t="s">
        <v>133</v>
      </c>
      <c r="D12265" t="s">
        <v>145</v>
      </c>
      <c r="E12265" s="9">
        <v>10</v>
      </c>
      <c r="F12265" s="9">
        <v>1</v>
      </c>
      <c r="G12265" s="9">
        <v>2</v>
      </c>
      <c r="H12265" s="9">
        <v>24</v>
      </c>
      <c r="I12265" s="9">
        <v>1.2068002223968506</v>
      </c>
      <c r="J12265" s="9">
        <v>1.2085661888122559</v>
      </c>
      <c r="K12265" s="9">
        <v>8.8296277681365609E-4</v>
      </c>
      <c r="L12265" s="9">
        <v>70.166984558105469</v>
      </c>
    </row>
    <row r="12266" spans="1:12" x14ac:dyDescent="0.25">
      <c r="A12266" s="5" t="str">
        <f t="shared" si="191"/>
        <v>1SublapSCEN101101</v>
      </c>
      <c r="B12266" s="9">
        <v>1</v>
      </c>
      <c r="C12266" t="s">
        <v>133</v>
      </c>
      <c r="D12266" t="s">
        <v>145</v>
      </c>
      <c r="E12266" s="9">
        <v>10</v>
      </c>
      <c r="F12266" s="9">
        <v>1</v>
      </c>
      <c r="G12266" s="9">
        <v>10</v>
      </c>
      <c r="H12266" s="9">
        <v>1</v>
      </c>
      <c r="I12266" s="9">
        <v>1.1278567314147949</v>
      </c>
      <c r="J12266" s="9">
        <v>1.1278567314147949</v>
      </c>
      <c r="K12266" s="9">
        <v>0</v>
      </c>
      <c r="L12266" s="9">
        <v>69.698638916015625</v>
      </c>
    </row>
    <row r="12267" spans="1:12" x14ac:dyDescent="0.25">
      <c r="A12267" s="5" t="str">
        <f t="shared" si="191"/>
        <v>1SublapSCEN101102</v>
      </c>
      <c r="B12267" s="9">
        <v>1</v>
      </c>
      <c r="C12267" t="s">
        <v>133</v>
      </c>
      <c r="D12267" t="s">
        <v>145</v>
      </c>
      <c r="E12267" s="9">
        <v>10</v>
      </c>
      <c r="F12267" s="9">
        <v>1</v>
      </c>
      <c r="G12267" s="9">
        <v>10</v>
      </c>
      <c r="H12267" s="9">
        <v>2</v>
      </c>
      <c r="I12267" s="9">
        <v>1.0616742372512817</v>
      </c>
      <c r="J12267" s="9">
        <v>1.0616742372512817</v>
      </c>
      <c r="K12267" s="9">
        <v>0</v>
      </c>
      <c r="L12267" s="9">
        <v>69.47552490234375</v>
      </c>
    </row>
    <row r="12268" spans="1:12" x14ac:dyDescent="0.25">
      <c r="A12268" s="5" t="str">
        <f t="shared" si="191"/>
        <v>1SublapSCEN101103</v>
      </c>
      <c r="B12268" s="9">
        <v>1</v>
      </c>
      <c r="C12268" t="s">
        <v>133</v>
      </c>
      <c r="D12268" t="s">
        <v>145</v>
      </c>
      <c r="E12268" s="9">
        <v>10</v>
      </c>
      <c r="F12268" s="9">
        <v>1</v>
      </c>
      <c r="G12268" s="9">
        <v>10</v>
      </c>
      <c r="H12268" s="9">
        <v>3</v>
      </c>
      <c r="I12268" s="9">
        <v>1.0506678819656372</v>
      </c>
      <c r="J12268" s="9">
        <v>1.0506678819656372</v>
      </c>
      <c r="K12268" s="9">
        <v>0</v>
      </c>
      <c r="L12268" s="9">
        <v>70.787033081054688</v>
      </c>
    </row>
    <row r="12269" spans="1:12" x14ac:dyDescent="0.25">
      <c r="A12269" s="5" t="str">
        <f t="shared" si="191"/>
        <v>1SublapSCEN101104</v>
      </c>
      <c r="B12269" s="9">
        <v>1</v>
      </c>
      <c r="C12269" t="s">
        <v>133</v>
      </c>
      <c r="D12269" t="s">
        <v>145</v>
      </c>
      <c r="E12269" s="9">
        <v>10</v>
      </c>
      <c r="F12269" s="9">
        <v>1</v>
      </c>
      <c r="G12269" s="9">
        <v>10</v>
      </c>
      <c r="H12269" s="9">
        <v>4</v>
      </c>
      <c r="I12269" s="9">
        <v>0.95668709278106689</v>
      </c>
      <c r="J12269" s="9">
        <v>0.95668709278106689</v>
      </c>
      <c r="K12269" s="9">
        <v>0</v>
      </c>
      <c r="L12269" s="9">
        <v>69.83135986328125</v>
      </c>
    </row>
    <row r="12270" spans="1:12" x14ac:dyDescent="0.25">
      <c r="A12270" s="5" t="str">
        <f t="shared" si="191"/>
        <v>1SublapSCEN101105</v>
      </c>
      <c r="B12270" s="9">
        <v>1</v>
      </c>
      <c r="C12270" t="s">
        <v>133</v>
      </c>
      <c r="D12270" t="s">
        <v>145</v>
      </c>
      <c r="E12270" s="9">
        <v>10</v>
      </c>
      <c r="F12270" s="9">
        <v>1</v>
      </c>
      <c r="G12270" s="9">
        <v>10</v>
      </c>
      <c r="H12270" s="9">
        <v>5</v>
      </c>
      <c r="I12270" s="9">
        <v>0.88994204998016357</v>
      </c>
      <c r="J12270" s="9">
        <v>0.88994204998016357</v>
      </c>
      <c r="K12270" s="9">
        <v>0</v>
      </c>
      <c r="L12270" s="9">
        <v>68.561515808105469</v>
      </c>
    </row>
    <row r="12271" spans="1:12" x14ac:dyDescent="0.25">
      <c r="A12271" s="5" t="str">
        <f t="shared" si="191"/>
        <v>1SublapSCEN101106</v>
      </c>
      <c r="B12271" s="9">
        <v>1</v>
      </c>
      <c r="C12271" t="s">
        <v>133</v>
      </c>
      <c r="D12271" t="s">
        <v>145</v>
      </c>
      <c r="E12271" s="9">
        <v>10</v>
      </c>
      <c r="F12271" s="9">
        <v>1</v>
      </c>
      <c r="G12271" s="9">
        <v>10</v>
      </c>
      <c r="H12271" s="9">
        <v>6</v>
      </c>
      <c r="I12271" s="9">
        <v>0.88148403167724609</v>
      </c>
      <c r="J12271" s="9">
        <v>0.88148403167724609</v>
      </c>
      <c r="K12271" s="9">
        <v>0</v>
      </c>
      <c r="L12271" s="9">
        <v>67.8453369140625</v>
      </c>
    </row>
    <row r="12272" spans="1:12" x14ac:dyDescent="0.25">
      <c r="A12272" s="5" t="str">
        <f t="shared" si="191"/>
        <v>1SublapSCEN101107</v>
      </c>
      <c r="B12272" s="9">
        <v>1</v>
      </c>
      <c r="C12272" t="s">
        <v>133</v>
      </c>
      <c r="D12272" t="s">
        <v>145</v>
      </c>
      <c r="E12272" s="9">
        <v>10</v>
      </c>
      <c r="F12272" s="9">
        <v>1</v>
      </c>
      <c r="G12272" s="9">
        <v>10</v>
      </c>
      <c r="H12272" s="9">
        <v>7</v>
      </c>
      <c r="I12272" s="9">
        <v>0.87165021896362305</v>
      </c>
      <c r="J12272" s="9">
        <v>0.87165021896362305</v>
      </c>
      <c r="K12272" s="9">
        <v>0</v>
      </c>
      <c r="L12272" s="9">
        <v>66.939689636230469</v>
      </c>
    </row>
    <row r="12273" spans="1:12" x14ac:dyDescent="0.25">
      <c r="A12273" s="5" t="str">
        <f t="shared" si="191"/>
        <v>1SublapSCEN101108</v>
      </c>
      <c r="B12273" s="9">
        <v>1</v>
      </c>
      <c r="C12273" t="s">
        <v>133</v>
      </c>
      <c r="D12273" t="s">
        <v>145</v>
      </c>
      <c r="E12273" s="9">
        <v>10</v>
      </c>
      <c r="F12273" s="9">
        <v>1</v>
      </c>
      <c r="G12273" s="9">
        <v>10</v>
      </c>
      <c r="H12273" s="9">
        <v>8</v>
      </c>
      <c r="I12273" s="9">
        <v>0.79466068744659424</v>
      </c>
      <c r="J12273" s="9">
        <v>0.79466068744659424</v>
      </c>
      <c r="K12273" s="9">
        <v>0</v>
      </c>
      <c r="L12273" s="9">
        <v>66.384483337402344</v>
      </c>
    </row>
    <row r="12274" spans="1:12" x14ac:dyDescent="0.25">
      <c r="A12274" s="5" t="str">
        <f t="shared" si="191"/>
        <v>1SublapSCEN101109</v>
      </c>
      <c r="B12274" s="9">
        <v>1</v>
      </c>
      <c r="C12274" t="s">
        <v>133</v>
      </c>
      <c r="D12274" t="s">
        <v>145</v>
      </c>
      <c r="E12274" s="9">
        <v>10</v>
      </c>
      <c r="F12274" s="9">
        <v>1</v>
      </c>
      <c r="G12274" s="9">
        <v>10</v>
      </c>
      <c r="H12274" s="9">
        <v>9</v>
      </c>
      <c r="I12274" s="9">
        <v>0.57472777366638184</v>
      </c>
      <c r="J12274" s="9">
        <v>0.57472777366638184</v>
      </c>
      <c r="K12274" s="9">
        <v>0</v>
      </c>
      <c r="L12274" s="9">
        <v>66.469482421875</v>
      </c>
    </row>
    <row r="12275" spans="1:12" x14ac:dyDescent="0.25">
      <c r="A12275" s="5" t="str">
        <f t="shared" si="191"/>
        <v>1SublapSCEN1011010</v>
      </c>
      <c r="B12275" s="9">
        <v>1</v>
      </c>
      <c r="C12275" t="s">
        <v>133</v>
      </c>
      <c r="D12275" t="s">
        <v>145</v>
      </c>
      <c r="E12275" s="9">
        <v>10</v>
      </c>
      <c r="F12275" s="9">
        <v>1</v>
      </c>
      <c r="G12275" s="9">
        <v>10</v>
      </c>
      <c r="H12275" s="9">
        <v>10</v>
      </c>
      <c r="I12275" s="9">
        <v>0.41082242131233215</v>
      </c>
      <c r="J12275" s="9">
        <v>0.41082242131233215</v>
      </c>
      <c r="K12275" s="9">
        <v>0</v>
      </c>
      <c r="L12275" s="9">
        <v>70.506843566894531</v>
      </c>
    </row>
    <row r="12276" spans="1:12" x14ac:dyDescent="0.25">
      <c r="A12276" s="5" t="str">
        <f t="shared" si="191"/>
        <v>1SublapSCEN1011011</v>
      </c>
      <c r="B12276" s="9">
        <v>1</v>
      </c>
      <c r="C12276" t="s">
        <v>133</v>
      </c>
      <c r="D12276" t="s">
        <v>145</v>
      </c>
      <c r="E12276" s="9">
        <v>10</v>
      </c>
      <c r="F12276" s="9">
        <v>1</v>
      </c>
      <c r="G12276" s="9">
        <v>10</v>
      </c>
      <c r="H12276" s="9">
        <v>11</v>
      </c>
      <c r="I12276" s="9">
        <v>0.3650568425655365</v>
      </c>
      <c r="J12276" s="9">
        <v>0.3650568425655365</v>
      </c>
      <c r="K12276" s="9">
        <v>0</v>
      </c>
      <c r="L12276" s="9">
        <v>76.017898559570313</v>
      </c>
    </row>
    <row r="12277" spans="1:12" x14ac:dyDescent="0.25">
      <c r="A12277" s="5" t="str">
        <f t="shared" si="191"/>
        <v>1SublapSCEN1011012</v>
      </c>
      <c r="B12277" s="9">
        <v>1</v>
      </c>
      <c r="C12277" t="s">
        <v>133</v>
      </c>
      <c r="D12277" t="s">
        <v>145</v>
      </c>
      <c r="E12277" s="9">
        <v>10</v>
      </c>
      <c r="F12277" s="9">
        <v>1</v>
      </c>
      <c r="G12277" s="9">
        <v>10</v>
      </c>
      <c r="H12277" s="9">
        <v>12</v>
      </c>
      <c r="I12277" s="9">
        <v>0.39439252018928528</v>
      </c>
      <c r="J12277" s="9">
        <v>0.39439252018928528</v>
      </c>
      <c r="K12277" s="9">
        <v>0</v>
      </c>
      <c r="L12277" s="9">
        <v>81.849258422851563</v>
      </c>
    </row>
    <row r="12278" spans="1:12" x14ac:dyDescent="0.25">
      <c r="A12278" s="5" t="str">
        <f t="shared" si="191"/>
        <v>1SublapSCEN1011013</v>
      </c>
      <c r="B12278" s="9">
        <v>1</v>
      </c>
      <c r="C12278" t="s">
        <v>133</v>
      </c>
      <c r="D12278" t="s">
        <v>145</v>
      </c>
      <c r="E12278" s="9">
        <v>10</v>
      </c>
      <c r="F12278" s="9">
        <v>1</v>
      </c>
      <c r="G12278" s="9">
        <v>10</v>
      </c>
      <c r="H12278" s="9">
        <v>13</v>
      </c>
      <c r="I12278" s="9">
        <v>0.53968209028244019</v>
      </c>
      <c r="J12278" s="9">
        <v>0.53968209028244019</v>
      </c>
      <c r="K12278" s="9">
        <v>0</v>
      </c>
      <c r="L12278" s="9">
        <v>85.786026000976563</v>
      </c>
    </row>
    <row r="12279" spans="1:12" x14ac:dyDescent="0.25">
      <c r="A12279" s="5" t="str">
        <f t="shared" si="191"/>
        <v>1SublapSCEN1011014</v>
      </c>
      <c r="B12279" s="9">
        <v>1</v>
      </c>
      <c r="C12279" t="s">
        <v>133</v>
      </c>
      <c r="D12279" t="s">
        <v>145</v>
      </c>
      <c r="E12279" s="9">
        <v>10</v>
      </c>
      <c r="F12279" s="9">
        <v>1</v>
      </c>
      <c r="G12279" s="9">
        <v>10</v>
      </c>
      <c r="H12279" s="9">
        <v>14</v>
      </c>
      <c r="I12279" s="9">
        <v>0.76706558465957642</v>
      </c>
      <c r="J12279" s="9">
        <v>0.76706558465957642</v>
      </c>
      <c r="K12279" s="9">
        <v>0</v>
      </c>
      <c r="L12279" s="9">
        <v>88.09405517578125</v>
      </c>
    </row>
    <row r="12280" spans="1:12" x14ac:dyDescent="0.25">
      <c r="A12280" s="5" t="str">
        <f t="shared" si="191"/>
        <v>1SublapSCEN1011015</v>
      </c>
      <c r="B12280" s="9">
        <v>1</v>
      </c>
      <c r="C12280" t="s">
        <v>133</v>
      </c>
      <c r="D12280" t="s">
        <v>145</v>
      </c>
      <c r="E12280" s="9">
        <v>10</v>
      </c>
      <c r="F12280" s="9">
        <v>1</v>
      </c>
      <c r="G12280" s="9">
        <v>10</v>
      </c>
      <c r="H12280" s="9">
        <v>15</v>
      </c>
      <c r="I12280" s="9">
        <v>1.0745500326156616</v>
      </c>
      <c r="J12280" s="9">
        <v>1.0745500326156616</v>
      </c>
      <c r="K12280" s="9">
        <v>0</v>
      </c>
      <c r="L12280" s="9">
        <v>89.874305725097656</v>
      </c>
    </row>
    <row r="12281" spans="1:12" x14ac:dyDescent="0.25">
      <c r="A12281" s="5" t="str">
        <f t="shared" si="191"/>
        <v>1SublapSCEN1011016</v>
      </c>
      <c r="B12281" s="9">
        <v>1</v>
      </c>
      <c r="C12281" t="s">
        <v>133</v>
      </c>
      <c r="D12281" t="s">
        <v>145</v>
      </c>
      <c r="E12281" s="9">
        <v>10</v>
      </c>
      <c r="F12281" s="9">
        <v>1</v>
      </c>
      <c r="G12281" s="9">
        <v>10</v>
      </c>
      <c r="H12281" s="9">
        <v>16</v>
      </c>
      <c r="I12281" s="9">
        <v>1.4679076671600342</v>
      </c>
      <c r="J12281" s="9">
        <v>1.4679076671600342</v>
      </c>
      <c r="K12281" s="9">
        <v>0</v>
      </c>
      <c r="L12281" s="9">
        <v>91.503097534179688</v>
      </c>
    </row>
    <row r="12282" spans="1:12" x14ac:dyDescent="0.25">
      <c r="A12282" s="5" t="str">
        <f t="shared" si="191"/>
        <v>1SublapSCEN1011017</v>
      </c>
      <c r="B12282" s="9">
        <v>1</v>
      </c>
      <c r="C12282" t="s">
        <v>133</v>
      </c>
      <c r="D12282" t="s">
        <v>145</v>
      </c>
      <c r="E12282" s="9">
        <v>10</v>
      </c>
      <c r="F12282" s="9">
        <v>1</v>
      </c>
      <c r="G12282" s="9">
        <v>10</v>
      </c>
      <c r="H12282" s="9">
        <v>17</v>
      </c>
      <c r="I12282" s="9">
        <v>1.8658517599105835</v>
      </c>
      <c r="J12282" s="9">
        <v>0.71431326866149902</v>
      </c>
      <c r="K12282" s="9">
        <v>3.8090750575065613E-2</v>
      </c>
      <c r="L12282" s="9">
        <v>92.317726135253906</v>
      </c>
    </row>
    <row r="12283" spans="1:12" x14ac:dyDescent="0.25">
      <c r="A12283" s="5" t="str">
        <f t="shared" si="191"/>
        <v>1SublapSCEN1011018</v>
      </c>
      <c r="B12283" s="9">
        <v>1</v>
      </c>
      <c r="C12283" t="s">
        <v>133</v>
      </c>
      <c r="D12283" t="s">
        <v>145</v>
      </c>
      <c r="E12283" s="9">
        <v>10</v>
      </c>
      <c r="F12283" s="9">
        <v>1</v>
      </c>
      <c r="G12283" s="9">
        <v>10</v>
      </c>
      <c r="H12283" s="9">
        <v>18</v>
      </c>
      <c r="I12283" s="9">
        <v>2.2490403652191162</v>
      </c>
      <c r="J12283" s="9">
        <v>1.6136175394058228</v>
      </c>
      <c r="K12283" s="9">
        <v>6.0760673135519028E-2</v>
      </c>
      <c r="L12283" s="9">
        <v>92.529403686523438</v>
      </c>
    </row>
    <row r="12284" spans="1:12" x14ac:dyDescent="0.25">
      <c r="A12284" s="5" t="str">
        <f t="shared" si="191"/>
        <v>1SublapSCEN1011019</v>
      </c>
      <c r="B12284" s="9">
        <v>1</v>
      </c>
      <c r="C12284" t="s">
        <v>133</v>
      </c>
      <c r="D12284" t="s">
        <v>145</v>
      </c>
      <c r="E12284" s="9">
        <v>10</v>
      </c>
      <c r="F12284" s="9">
        <v>1</v>
      </c>
      <c r="G12284" s="9">
        <v>10</v>
      </c>
      <c r="H12284" s="9">
        <v>19</v>
      </c>
      <c r="I12284" s="9">
        <v>2.4457757472991943</v>
      </c>
      <c r="J12284" s="9">
        <v>2.0886693000793457</v>
      </c>
      <c r="K12284" s="9">
        <v>5.3164113312959671E-2</v>
      </c>
      <c r="L12284" s="9">
        <v>91.458396911621094</v>
      </c>
    </row>
    <row r="12285" spans="1:12" x14ac:dyDescent="0.25">
      <c r="A12285" s="5" t="str">
        <f t="shared" si="191"/>
        <v>1SublapSCEN1011020</v>
      </c>
      <c r="B12285" s="9">
        <v>1</v>
      </c>
      <c r="C12285" t="s">
        <v>133</v>
      </c>
      <c r="D12285" t="s">
        <v>145</v>
      </c>
      <c r="E12285" s="9">
        <v>10</v>
      </c>
      <c r="F12285" s="9">
        <v>1</v>
      </c>
      <c r="G12285" s="9">
        <v>10</v>
      </c>
      <c r="H12285" s="9">
        <v>20</v>
      </c>
      <c r="I12285" s="9">
        <v>2.4160401821136475</v>
      </c>
      <c r="J12285" s="9">
        <v>2.1451621055603027</v>
      </c>
      <c r="K12285" s="9">
        <v>3.8104444742202759E-2</v>
      </c>
      <c r="L12285" s="9">
        <v>88.36236572265625</v>
      </c>
    </row>
    <row r="12286" spans="1:12" x14ac:dyDescent="0.25">
      <c r="A12286" s="5" t="str">
        <f t="shared" si="191"/>
        <v>1SublapSCEN1011021</v>
      </c>
      <c r="B12286" s="9">
        <v>1</v>
      </c>
      <c r="C12286" t="s">
        <v>133</v>
      </c>
      <c r="D12286" t="s">
        <v>145</v>
      </c>
      <c r="E12286" s="9">
        <v>10</v>
      </c>
      <c r="F12286" s="9">
        <v>1</v>
      </c>
      <c r="G12286" s="9">
        <v>10</v>
      </c>
      <c r="H12286" s="9">
        <v>21</v>
      </c>
      <c r="I12286" s="9">
        <v>2.3227603435516357</v>
      </c>
      <c r="J12286" s="9">
        <v>2.0968320369720459</v>
      </c>
      <c r="K12286" s="9">
        <v>6.0525793582201004E-2</v>
      </c>
      <c r="L12286" s="9">
        <v>84.561798095703125</v>
      </c>
    </row>
    <row r="12287" spans="1:12" x14ac:dyDescent="0.25">
      <c r="A12287" s="5" t="str">
        <f t="shared" si="191"/>
        <v>1SublapSCEN1011022</v>
      </c>
      <c r="B12287" s="9">
        <v>1</v>
      </c>
      <c r="C12287" t="s">
        <v>133</v>
      </c>
      <c r="D12287" t="s">
        <v>145</v>
      </c>
      <c r="E12287" s="9">
        <v>10</v>
      </c>
      <c r="F12287" s="9">
        <v>1</v>
      </c>
      <c r="G12287" s="9">
        <v>10</v>
      </c>
      <c r="H12287" s="9">
        <v>22</v>
      </c>
      <c r="I12287" s="9">
        <v>2.1708922386169434</v>
      </c>
      <c r="J12287" s="9">
        <v>2.7148387432098389</v>
      </c>
      <c r="K12287" s="9">
        <v>8.0406256020069122E-2</v>
      </c>
      <c r="L12287" s="9">
        <v>80.810409545898438</v>
      </c>
    </row>
    <row r="12288" spans="1:12" x14ac:dyDescent="0.25">
      <c r="A12288" s="5" t="str">
        <f t="shared" si="191"/>
        <v>1SublapSCEN1011023</v>
      </c>
      <c r="B12288" s="9">
        <v>1</v>
      </c>
      <c r="C12288" t="s">
        <v>133</v>
      </c>
      <c r="D12288" t="s">
        <v>145</v>
      </c>
      <c r="E12288" s="9">
        <v>10</v>
      </c>
      <c r="F12288" s="9">
        <v>1</v>
      </c>
      <c r="G12288" s="9">
        <v>10</v>
      </c>
      <c r="H12288" s="9">
        <v>23</v>
      </c>
      <c r="I12288" s="9">
        <v>1.8932067155838013</v>
      </c>
      <c r="J12288" s="9">
        <v>2.0630364418029785</v>
      </c>
      <c r="K12288" s="9">
        <v>5.9917442500591278E-2</v>
      </c>
      <c r="L12288" s="9">
        <v>77.765533447265625</v>
      </c>
    </row>
    <row r="12289" spans="1:12" x14ac:dyDescent="0.25">
      <c r="A12289" s="5" t="str">
        <f t="shared" si="191"/>
        <v>1SublapSCEN1011024</v>
      </c>
      <c r="B12289" s="9">
        <v>1</v>
      </c>
      <c r="C12289" t="s">
        <v>133</v>
      </c>
      <c r="D12289" t="s">
        <v>145</v>
      </c>
      <c r="E12289" s="9">
        <v>10</v>
      </c>
      <c r="F12289" s="9">
        <v>1</v>
      </c>
      <c r="G12289" s="9">
        <v>10</v>
      </c>
      <c r="H12289" s="9">
        <v>24</v>
      </c>
      <c r="I12289" s="9">
        <v>1.5765188932418823</v>
      </c>
      <c r="J12289" s="9">
        <v>1.6350333690643311</v>
      </c>
      <c r="K12289" s="9">
        <v>3.6311991512775421E-2</v>
      </c>
      <c r="L12289" s="9">
        <v>75.625541687011719</v>
      </c>
    </row>
    <row r="12290" spans="1:12" x14ac:dyDescent="0.25">
      <c r="A12290" s="5" t="str">
        <f t="shared" si="191"/>
        <v>1SublapSCEN11021</v>
      </c>
      <c r="B12290" s="9">
        <v>1</v>
      </c>
      <c r="C12290" t="s">
        <v>133</v>
      </c>
      <c r="D12290" t="s">
        <v>145</v>
      </c>
      <c r="E12290" s="9">
        <v>11</v>
      </c>
      <c r="F12290" s="9">
        <v>0</v>
      </c>
      <c r="G12290" s="9">
        <v>2</v>
      </c>
      <c r="H12290" s="9">
        <v>1</v>
      </c>
      <c r="I12290" s="9">
        <v>0.69792121648788452</v>
      </c>
      <c r="J12290" s="9">
        <v>0.69792121648788452</v>
      </c>
      <c r="K12290" s="9">
        <v>0</v>
      </c>
      <c r="L12290" s="9">
        <v>48.946369171142578</v>
      </c>
    </row>
    <row r="12291" spans="1:12" x14ac:dyDescent="0.25">
      <c r="A12291" s="5" t="str">
        <f t="shared" ref="A12291:A12354" si="192">B12291&amp;C12291&amp;D12291&amp;E12291&amp;F12291&amp;G12291&amp;H12291</f>
        <v>1SublapSCEN11022</v>
      </c>
      <c r="B12291" s="9">
        <v>1</v>
      </c>
      <c r="C12291" t="s">
        <v>133</v>
      </c>
      <c r="D12291" t="s">
        <v>145</v>
      </c>
      <c r="E12291" s="9">
        <v>11</v>
      </c>
      <c r="F12291" s="9">
        <v>0</v>
      </c>
      <c r="G12291" s="9">
        <v>2</v>
      </c>
      <c r="H12291" s="9">
        <v>2</v>
      </c>
      <c r="I12291" s="9">
        <v>0.64329689741134644</v>
      </c>
      <c r="J12291" s="9">
        <v>0.64329689741134644</v>
      </c>
      <c r="K12291" s="9">
        <v>0</v>
      </c>
      <c r="L12291" s="9">
        <v>47.301109313964844</v>
      </c>
    </row>
    <row r="12292" spans="1:12" x14ac:dyDescent="0.25">
      <c r="A12292" s="5" t="str">
        <f t="shared" si="192"/>
        <v>1SublapSCEN11023</v>
      </c>
      <c r="B12292" s="9">
        <v>1</v>
      </c>
      <c r="C12292" t="s">
        <v>133</v>
      </c>
      <c r="D12292" t="s">
        <v>145</v>
      </c>
      <c r="E12292" s="9">
        <v>11</v>
      </c>
      <c r="F12292" s="9">
        <v>0</v>
      </c>
      <c r="G12292" s="9">
        <v>2</v>
      </c>
      <c r="H12292" s="9">
        <v>3</v>
      </c>
      <c r="I12292" s="9">
        <v>0.61171197891235352</v>
      </c>
      <c r="J12292" s="9">
        <v>0.61171197891235352</v>
      </c>
      <c r="K12292" s="9">
        <v>0</v>
      </c>
      <c r="L12292" s="9">
        <v>46.128406524658203</v>
      </c>
    </row>
    <row r="12293" spans="1:12" x14ac:dyDescent="0.25">
      <c r="A12293" s="5" t="str">
        <f t="shared" si="192"/>
        <v>1SublapSCEN11024</v>
      </c>
      <c r="B12293" s="9">
        <v>1</v>
      </c>
      <c r="C12293" t="s">
        <v>133</v>
      </c>
      <c r="D12293" t="s">
        <v>145</v>
      </c>
      <c r="E12293" s="9">
        <v>11</v>
      </c>
      <c r="F12293" s="9">
        <v>0</v>
      </c>
      <c r="G12293" s="9">
        <v>2</v>
      </c>
      <c r="H12293" s="9">
        <v>4</v>
      </c>
      <c r="I12293" s="9">
        <v>0.59688347578048706</v>
      </c>
      <c r="J12293" s="9">
        <v>0.59688347578048706</v>
      </c>
      <c r="K12293" s="9">
        <v>0</v>
      </c>
      <c r="L12293" s="9">
        <v>45.184181213378906</v>
      </c>
    </row>
    <row r="12294" spans="1:12" x14ac:dyDescent="0.25">
      <c r="A12294" s="5" t="str">
        <f t="shared" si="192"/>
        <v>1SublapSCEN11025</v>
      </c>
      <c r="B12294" s="9">
        <v>1</v>
      </c>
      <c r="C12294" t="s">
        <v>133</v>
      </c>
      <c r="D12294" t="s">
        <v>145</v>
      </c>
      <c r="E12294" s="9">
        <v>11</v>
      </c>
      <c r="F12294" s="9">
        <v>0</v>
      </c>
      <c r="G12294" s="9">
        <v>2</v>
      </c>
      <c r="H12294" s="9">
        <v>5</v>
      </c>
      <c r="I12294" s="9">
        <v>0.60946935415267944</v>
      </c>
      <c r="J12294" s="9">
        <v>0.60946935415267944</v>
      </c>
      <c r="K12294" s="9">
        <v>0</v>
      </c>
      <c r="L12294" s="9">
        <v>44.766147613525391</v>
      </c>
    </row>
    <row r="12295" spans="1:12" x14ac:dyDescent="0.25">
      <c r="A12295" s="5" t="str">
        <f t="shared" si="192"/>
        <v>1SublapSCEN11026</v>
      </c>
      <c r="B12295" s="9">
        <v>1</v>
      </c>
      <c r="C12295" t="s">
        <v>133</v>
      </c>
      <c r="D12295" t="s">
        <v>145</v>
      </c>
      <c r="E12295" s="9">
        <v>11</v>
      </c>
      <c r="F12295" s="9">
        <v>0</v>
      </c>
      <c r="G12295" s="9">
        <v>2</v>
      </c>
      <c r="H12295" s="9">
        <v>6</v>
      </c>
      <c r="I12295" s="9">
        <v>0.65833777189254761</v>
      </c>
      <c r="J12295" s="9">
        <v>0.65833777189254761</v>
      </c>
      <c r="K12295" s="9">
        <v>0</v>
      </c>
      <c r="L12295" s="9">
        <v>43.174903869628906</v>
      </c>
    </row>
    <row r="12296" spans="1:12" x14ac:dyDescent="0.25">
      <c r="A12296" s="5" t="str">
        <f t="shared" si="192"/>
        <v>1SublapSCEN11027</v>
      </c>
      <c r="B12296" s="9">
        <v>1</v>
      </c>
      <c r="C12296" t="s">
        <v>133</v>
      </c>
      <c r="D12296" t="s">
        <v>145</v>
      </c>
      <c r="E12296" s="9">
        <v>11</v>
      </c>
      <c r="F12296" s="9">
        <v>0</v>
      </c>
      <c r="G12296" s="9">
        <v>2</v>
      </c>
      <c r="H12296" s="9">
        <v>7</v>
      </c>
      <c r="I12296" s="9">
        <v>0.74244612455368042</v>
      </c>
      <c r="J12296" s="9">
        <v>0.74244612455368042</v>
      </c>
      <c r="K12296" s="9">
        <v>0</v>
      </c>
      <c r="L12296" s="9">
        <v>43.003753662109375</v>
      </c>
    </row>
    <row r="12297" spans="1:12" x14ac:dyDescent="0.25">
      <c r="A12297" s="5" t="str">
        <f t="shared" si="192"/>
        <v>1SublapSCEN11028</v>
      </c>
      <c r="B12297" s="9">
        <v>1</v>
      </c>
      <c r="C12297" t="s">
        <v>133</v>
      </c>
      <c r="D12297" t="s">
        <v>145</v>
      </c>
      <c r="E12297" s="9">
        <v>11</v>
      </c>
      <c r="F12297" s="9">
        <v>0</v>
      </c>
      <c r="G12297" s="9">
        <v>2</v>
      </c>
      <c r="H12297" s="9">
        <v>8</v>
      </c>
      <c r="I12297" s="9">
        <v>0.6867746114730835</v>
      </c>
      <c r="J12297" s="9">
        <v>0.6867746114730835</v>
      </c>
      <c r="K12297" s="9">
        <v>0</v>
      </c>
      <c r="L12297" s="9">
        <v>42.681625366210938</v>
      </c>
    </row>
    <row r="12298" spans="1:12" x14ac:dyDescent="0.25">
      <c r="A12298" s="5" t="str">
        <f t="shared" si="192"/>
        <v>1SublapSCEN11029</v>
      </c>
      <c r="B12298" s="9">
        <v>1</v>
      </c>
      <c r="C12298" t="s">
        <v>133</v>
      </c>
      <c r="D12298" t="s">
        <v>145</v>
      </c>
      <c r="E12298" s="9">
        <v>11</v>
      </c>
      <c r="F12298" s="9">
        <v>0</v>
      </c>
      <c r="G12298" s="9">
        <v>2</v>
      </c>
      <c r="H12298" s="9">
        <v>9</v>
      </c>
      <c r="I12298" s="9">
        <v>0.45564600825309753</v>
      </c>
      <c r="J12298" s="9">
        <v>0.45564600825309753</v>
      </c>
      <c r="K12298" s="9">
        <v>0</v>
      </c>
      <c r="L12298" s="9">
        <v>44.104572296142578</v>
      </c>
    </row>
    <row r="12299" spans="1:12" x14ac:dyDescent="0.25">
      <c r="A12299" s="5" t="str">
        <f t="shared" si="192"/>
        <v>1SublapSCEN110210</v>
      </c>
      <c r="B12299" s="9">
        <v>1</v>
      </c>
      <c r="C12299" t="s">
        <v>133</v>
      </c>
      <c r="D12299" t="s">
        <v>145</v>
      </c>
      <c r="E12299" s="9">
        <v>11</v>
      </c>
      <c r="F12299" s="9">
        <v>0</v>
      </c>
      <c r="G12299" s="9">
        <v>2</v>
      </c>
      <c r="H12299" s="9">
        <v>10</v>
      </c>
      <c r="I12299" s="9">
        <v>0.24576997756958008</v>
      </c>
      <c r="J12299" s="9">
        <v>0.24576997756958008</v>
      </c>
      <c r="K12299" s="9">
        <v>0</v>
      </c>
      <c r="L12299" s="9">
        <v>49.633964538574219</v>
      </c>
    </row>
    <row r="12300" spans="1:12" x14ac:dyDescent="0.25">
      <c r="A12300" s="5" t="str">
        <f t="shared" si="192"/>
        <v>1SublapSCEN110211</v>
      </c>
      <c r="B12300" s="9">
        <v>1</v>
      </c>
      <c r="C12300" t="s">
        <v>133</v>
      </c>
      <c r="D12300" t="s">
        <v>145</v>
      </c>
      <c r="E12300" s="9">
        <v>11</v>
      </c>
      <c r="F12300" s="9">
        <v>0</v>
      </c>
      <c r="G12300" s="9">
        <v>2</v>
      </c>
      <c r="H12300" s="9">
        <v>11</v>
      </c>
      <c r="I12300" s="9">
        <v>6.4953021705150604E-2</v>
      </c>
      <c r="J12300" s="9">
        <v>6.4953021705150604E-2</v>
      </c>
      <c r="K12300" s="9">
        <v>0</v>
      </c>
      <c r="L12300" s="9">
        <v>56.700172424316406</v>
      </c>
    </row>
    <row r="12301" spans="1:12" x14ac:dyDescent="0.25">
      <c r="A12301" s="5" t="str">
        <f t="shared" si="192"/>
        <v>1SublapSCEN110212</v>
      </c>
      <c r="B12301" s="9">
        <v>1</v>
      </c>
      <c r="C12301" t="s">
        <v>133</v>
      </c>
      <c r="D12301" t="s">
        <v>145</v>
      </c>
      <c r="E12301" s="9">
        <v>11</v>
      </c>
      <c r="F12301" s="9">
        <v>0</v>
      </c>
      <c r="G12301" s="9">
        <v>2</v>
      </c>
      <c r="H12301" s="9">
        <v>12</v>
      </c>
      <c r="I12301" s="9">
        <v>-7.5209565460681915E-2</v>
      </c>
      <c r="J12301" s="9">
        <v>-7.5209565460681915E-2</v>
      </c>
      <c r="K12301" s="9">
        <v>0</v>
      </c>
      <c r="L12301" s="9">
        <v>62.670745849609375</v>
      </c>
    </row>
    <row r="12302" spans="1:12" x14ac:dyDescent="0.25">
      <c r="A12302" s="5" t="str">
        <f t="shared" si="192"/>
        <v>1SublapSCEN110213</v>
      </c>
      <c r="B12302" s="9">
        <v>1</v>
      </c>
      <c r="C12302" t="s">
        <v>133</v>
      </c>
      <c r="D12302" t="s">
        <v>145</v>
      </c>
      <c r="E12302" s="9">
        <v>11</v>
      </c>
      <c r="F12302" s="9">
        <v>0</v>
      </c>
      <c r="G12302" s="9">
        <v>2</v>
      </c>
      <c r="H12302" s="9">
        <v>13</v>
      </c>
      <c r="I12302" s="9">
        <v>-0.10039851814508438</v>
      </c>
      <c r="J12302" s="9">
        <v>-0.10039851814508438</v>
      </c>
      <c r="K12302" s="9">
        <v>0</v>
      </c>
      <c r="L12302" s="9">
        <v>65.786659240722656</v>
      </c>
    </row>
    <row r="12303" spans="1:12" x14ac:dyDescent="0.25">
      <c r="A12303" s="5" t="str">
        <f t="shared" si="192"/>
        <v>1SublapSCEN110214</v>
      </c>
      <c r="B12303" s="9">
        <v>1</v>
      </c>
      <c r="C12303" t="s">
        <v>133</v>
      </c>
      <c r="D12303" t="s">
        <v>145</v>
      </c>
      <c r="E12303" s="9">
        <v>11</v>
      </c>
      <c r="F12303" s="9">
        <v>0</v>
      </c>
      <c r="G12303" s="9">
        <v>2</v>
      </c>
      <c r="H12303" s="9">
        <v>14</v>
      </c>
      <c r="I12303" s="9">
        <v>-3.2941807061433792E-2</v>
      </c>
      <c r="J12303" s="9">
        <v>-3.2941807061433792E-2</v>
      </c>
      <c r="K12303" s="9">
        <v>0</v>
      </c>
      <c r="L12303" s="9">
        <v>67.977134704589844</v>
      </c>
    </row>
    <row r="12304" spans="1:12" x14ac:dyDescent="0.25">
      <c r="A12304" s="5" t="str">
        <f t="shared" si="192"/>
        <v>1SublapSCEN110215</v>
      </c>
      <c r="B12304" s="9">
        <v>1</v>
      </c>
      <c r="C12304" t="s">
        <v>133</v>
      </c>
      <c r="D12304" t="s">
        <v>145</v>
      </c>
      <c r="E12304" s="9">
        <v>11</v>
      </c>
      <c r="F12304" s="9">
        <v>0</v>
      </c>
      <c r="G12304" s="9">
        <v>2</v>
      </c>
      <c r="H12304" s="9">
        <v>15</v>
      </c>
      <c r="I12304" s="9">
        <v>9.6086092293262482E-2</v>
      </c>
      <c r="J12304" s="9">
        <v>9.6086092293262482E-2</v>
      </c>
      <c r="K12304" s="9">
        <v>0</v>
      </c>
      <c r="L12304" s="9">
        <v>69.269989013671875</v>
      </c>
    </row>
    <row r="12305" spans="1:12" x14ac:dyDescent="0.25">
      <c r="A12305" s="5" t="str">
        <f t="shared" si="192"/>
        <v>1SublapSCEN110216</v>
      </c>
      <c r="B12305" s="9">
        <v>1</v>
      </c>
      <c r="C12305" t="s">
        <v>133</v>
      </c>
      <c r="D12305" t="s">
        <v>145</v>
      </c>
      <c r="E12305" s="9">
        <v>11</v>
      </c>
      <c r="F12305" s="9">
        <v>0</v>
      </c>
      <c r="G12305" s="9">
        <v>2</v>
      </c>
      <c r="H12305" s="9">
        <v>16</v>
      </c>
      <c r="I12305" s="9">
        <v>0.30520081520080566</v>
      </c>
      <c r="J12305" s="9">
        <v>0.30520081520080566</v>
      </c>
      <c r="K12305" s="9">
        <v>0</v>
      </c>
      <c r="L12305" s="9">
        <v>72.3172607421875</v>
      </c>
    </row>
    <row r="12306" spans="1:12" x14ac:dyDescent="0.25">
      <c r="A12306" s="5" t="str">
        <f t="shared" si="192"/>
        <v>1SublapSCEN110217</v>
      </c>
      <c r="B12306" s="9">
        <v>1</v>
      </c>
      <c r="C12306" t="s">
        <v>133</v>
      </c>
      <c r="D12306" t="s">
        <v>145</v>
      </c>
      <c r="E12306" s="9">
        <v>11</v>
      </c>
      <c r="F12306" s="9">
        <v>0</v>
      </c>
      <c r="G12306" s="9">
        <v>2</v>
      </c>
      <c r="H12306" s="9">
        <v>17</v>
      </c>
      <c r="I12306" s="9">
        <v>0.56162828207015991</v>
      </c>
      <c r="J12306" s="9">
        <v>0.56162828207015991</v>
      </c>
      <c r="K12306" s="9">
        <v>0</v>
      </c>
      <c r="L12306" s="9">
        <v>72.256149291992188</v>
      </c>
    </row>
    <row r="12307" spans="1:12" x14ac:dyDescent="0.25">
      <c r="A12307" s="5" t="str">
        <f t="shared" si="192"/>
        <v>1SublapSCEN110218</v>
      </c>
      <c r="B12307" s="9">
        <v>1</v>
      </c>
      <c r="C12307" t="s">
        <v>133</v>
      </c>
      <c r="D12307" t="s">
        <v>145</v>
      </c>
      <c r="E12307" s="9">
        <v>11</v>
      </c>
      <c r="F12307" s="9">
        <v>0</v>
      </c>
      <c r="G12307" s="9">
        <v>2</v>
      </c>
      <c r="H12307" s="9">
        <v>18</v>
      </c>
      <c r="I12307" s="9">
        <v>0.81712520122528076</v>
      </c>
      <c r="J12307" s="9">
        <v>0.81712520122528076</v>
      </c>
      <c r="K12307" s="9">
        <v>0</v>
      </c>
      <c r="L12307" s="9">
        <v>70.03564453125</v>
      </c>
    </row>
    <row r="12308" spans="1:12" x14ac:dyDescent="0.25">
      <c r="A12308" s="5" t="str">
        <f t="shared" si="192"/>
        <v>1SublapSCEN110219</v>
      </c>
      <c r="B12308" s="9">
        <v>1</v>
      </c>
      <c r="C12308" t="s">
        <v>133</v>
      </c>
      <c r="D12308" t="s">
        <v>145</v>
      </c>
      <c r="E12308" s="9">
        <v>11</v>
      </c>
      <c r="F12308" s="9">
        <v>0</v>
      </c>
      <c r="G12308" s="9">
        <v>2</v>
      </c>
      <c r="H12308" s="9">
        <v>19</v>
      </c>
      <c r="I12308" s="9">
        <v>0.97820043563842773</v>
      </c>
      <c r="J12308" s="9">
        <v>0.97820043563842773</v>
      </c>
      <c r="K12308" s="9">
        <v>0</v>
      </c>
      <c r="L12308" s="9">
        <v>66.042572021484375</v>
      </c>
    </row>
    <row r="12309" spans="1:12" x14ac:dyDescent="0.25">
      <c r="A12309" s="5" t="str">
        <f t="shared" si="192"/>
        <v>1SublapSCEN110220</v>
      </c>
      <c r="B12309" s="9">
        <v>1</v>
      </c>
      <c r="C12309" t="s">
        <v>133</v>
      </c>
      <c r="D12309" t="s">
        <v>145</v>
      </c>
      <c r="E12309" s="9">
        <v>11</v>
      </c>
      <c r="F12309" s="9">
        <v>0</v>
      </c>
      <c r="G12309" s="9">
        <v>2</v>
      </c>
      <c r="H12309" s="9">
        <v>20</v>
      </c>
      <c r="I12309" s="9">
        <v>1.0496218204498291</v>
      </c>
      <c r="J12309" s="9">
        <v>1.0496218204498291</v>
      </c>
      <c r="K12309" s="9">
        <v>0</v>
      </c>
      <c r="L12309" s="9">
        <v>61.917011260986328</v>
      </c>
    </row>
    <row r="12310" spans="1:12" x14ac:dyDescent="0.25">
      <c r="A12310" s="5" t="str">
        <f t="shared" si="192"/>
        <v>1SublapSCEN110221</v>
      </c>
      <c r="B12310" s="9">
        <v>1</v>
      </c>
      <c r="C12310" t="s">
        <v>133</v>
      </c>
      <c r="D12310" t="s">
        <v>145</v>
      </c>
      <c r="E12310" s="9">
        <v>11</v>
      </c>
      <c r="F12310" s="9">
        <v>0</v>
      </c>
      <c r="G12310" s="9">
        <v>2</v>
      </c>
      <c r="H12310" s="9">
        <v>21</v>
      </c>
      <c r="I12310" s="9">
        <v>1.052567720413208</v>
      </c>
      <c r="J12310" s="9">
        <v>1.052567720413208</v>
      </c>
      <c r="K12310" s="9">
        <v>0</v>
      </c>
      <c r="L12310" s="9">
        <v>58.38299560546875</v>
      </c>
    </row>
    <row r="12311" spans="1:12" x14ac:dyDescent="0.25">
      <c r="A12311" s="5" t="str">
        <f t="shared" si="192"/>
        <v>1SublapSCEN110222</v>
      </c>
      <c r="B12311" s="9">
        <v>1</v>
      </c>
      <c r="C12311" t="s">
        <v>133</v>
      </c>
      <c r="D12311" t="s">
        <v>145</v>
      </c>
      <c r="E12311" s="9">
        <v>11</v>
      </c>
      <c r="F12311" s="9">
        <v>0</v>
      </c>
      <c r="G12311" s="9">
        <v>2</v>
      </c>
      <c r="H12311" s="9">
        <v>22</v>
      </c>
      <c r="I12311" s="9">
        <v>0.99102765321731567</v>
      </c>
      <c r="J12311" s="9">
        <v>0.99102765321731567</v>
      </c>
      <c r="K12311" s="9">
        <v>0</v>
      </c>
      <c r="L12311" s="9">
        <v>56.246028900146484</v>
      </c>
    </row>
    <row r="12312" spans="1:12" x14ac:dyDescent="0.25">
      <c r="A12312" s="5" t="str">
        <f t="shared" si="192"/>
        <v>1SublapSCEN110223</v>
      </c>
      <c r="B12312" s="9">
        <v>1</v>
      </c>
      <c r="C12312" t="s">
        <v>133</v>
      </c>
      <c r="D12312" t="s">
        <v>145</v>
      </c>
      <c r="E12312" s="9">
        <v>11</v>
      </c>
      <c r="F12312" s="9">
        <v>0</v>
      </c>
      <c r="G12312" s="9">
        <v>2</v>
      </c>
      <c r="H12312" s="9">
        <v>23</v>
      </c>
      <c r="I12312" s="9">
        <v>0.89965081214904785</v>
      </c>
      <c r="J12312" s="9">
        <v>0.89965081214904785</v>
      </c>
      <c r="K12312" s="9">
        <v>0</v>
      </c>
      <c r="L12312" s="9">
        <v>53.670597076416016</v>
      </c>
    </row>
    <row r="12313" spans="1:12" x14ac:dyDescent="0.25">
      <c r="A12313" s="5" t="str">
        <f t="shared" si="192"/>
        <v>1SublapSCEN110224</v>
      </c>
      <c r="B12313" s="9">
        <v>1</v>
      </c>
      <c r="C12313" t="s">
        <v>133</v>
      </c>
      <c r="D12313" t="s">
        <v>145</v>
      </c>
      <c r="E12313" s="9">
        <v>11</v>
      </c>
      <c r="F12313" s="9">
        <v>0</v>
      </c>
      <c r="G12313" s="9">
        <v>2</v>
      </c>
      <c r="H12313" s="9">
        <v>24</v>
      </c>
      <c r="I12313" s="9">
        <v>0.78232425451278687</v>
      </c>
      <c r="J12313" s="9">
        <v>0.78232425451278687</v>
      </c>
      <c r="K12313" s="9">
        <v>0</v>
      </c>
      <c r="L12313" s="9">
        <v>51.241344451904297</v>
      </c>
    </row>
    <row r="12314" spans="1:12" x14ac:dyDescent="0.25">
      <c r="A12314" s="5" t="str">
        <f t="shared" si="192"/>
        <v>1SublapSCEN110101</v>
      </c>
      <c r="B12314" s="9">
        <v>1</v>
      </c>
      <c r="C12314" t="s">
        <v>133</v>
      </c>
      <c r="D12314" t="s">
        <v>145</v>
      </c>
      <c r="E12314" s="9">
        <v>11</v>
      </c>
      <c r="F12314" s="9">
        <v>0</v>
      </c>
      <c r="G12314" s="9">
        <v>10</v>
      </c>
      <c r="H12314" s="9">
        <v>1</v>
      </c>
      <c r="I12314" s="9">
        <v>0.76927930116653442</v>
      </c>
      <c r="J12314" s="9">
        <v>0.76927930116653442</v>
      </c>
      <c r="K12314" s="9">
        <v>0</v>
      </c>
      <c r="L12314" s="9">
        <v>62.080276489257813</v>
      </c>
    </row>
    <row r="12315" spans="1:12" x14ac:dyDescent="0.25">
      <c r="A12315" s="5" t="str">
        <f t="shared" si="192"/>
        <v>1SublapSCEN110102</v>
      </c>
      <c r="B12315" s="9">
        <v>1</v>
      </c>
      <c r="C12315" t="s">
        <v>133</v>
      </c>
      <c r="D12315" t="s">
        <v>145</v>
      </c>
      <c r="E12315" s="9">
        <v>11</v>
      </c>
      <c r="F12315" s="9">
        <v>0</v>
      </c>
      <c r="G12315" s="9">
        <v>10</v>
      </c>
      <c r="H12315" s="9">
        <v>2</v>
      </c>
      <c r="I12315" s="9">
        <v>0.69675171375274658</v>
      </c>
      <c r="J12315" s="9">
        <v>0.69675171375274658</v>
      </c>
      <c r="K12315" s="9">
        <v>0</v>
      </c>
      <c r="L12315" s="9">
        <v>60.434654235839844</v>
      </c>
    </row>
    <row r="12316" spans="1:12" x14ac:dyDescent="0.25">
      <c r="A12316" s="5" t="str">
        <f t="shared" si="192"/>
        <v>1SublapSCEN110103</v>
      </c>
      <c r="B12316" s="9">
        <v>1</v>
      </c>
      <c r="C12316" t="s">
        <v>133</v>
      </c>
      <c r="D12316" t="s">
        <v>145</v>
      </c>
      <c r="E12316" s="9">
        <v>11</v>
      </c>
      <c r="F12316" s="9">
        <v>0</v>
      </c>
      <c r="G12316" s="9">
        <v>10</v>
      </c>
      <c r="H12316" s="9">
        <v>3</v>
      </c>
      <c r="I12316" s="9">
        <v>0.64403539896011353</v>
      </c>
      <c r="J12316" s="9">
        <v>0.64403539896011353</v>
      </c>
      <c r="K12316" s="9">
        <v>0</v>
      </c>
      <c r="L12316" s="9">
        <v>58.893596649169922</v>
      </c>
    </row>
    <row r="12317" spans="1:12" x14ac:dyDescent="0.25">
      <c r="A12317" s="5" t="str">
        <f t="shared" si="192"/>
        <v>1SublapSCEN110104</v>
      </c>
      <c r="B12317" s="9">
        <v>1</v>
      </c>
      <c r="C12317" t="s">
        <v>133</v>
      </c>
      <c r="D12317" t="s">
        <v>145</v>
      </c>
      <c r="E12317" s="9">
        <v>11</v>
      </c>
      <c r="F12317" s="9">
        <v>0</v>
      </c>
      <c r="G12317" s="9">
        <v>10</v>
      </c>
      <c r="H12317" s="9">
        <v>4</v>
      </c>
      <c r="I12317" s="9">
        <v>0.60939139127731323</v>
      </c>
      <c r="J12317" s="9">
        <v>0.60939139127731323</v>
      </c>
      <c r="K12317" s="9">
        <v>0</v>
      </c>
      <c r="L12317" s="9">
        <v>57.405757904052734</v>
      </c>
    </row>
    <row r="12318" spans="1:12" x14ac:dyDescent="0.25">
      <c r="A12318" s="5" t="str">
        <f t="shared" si="192"/>
        <v>1SublapSCEN110105</v>
      </c>
      <c r="B12318" s="9">
        <v>1</v>
      </c>
      <c r="C12318" t="s">
        <v>133</v>
      </c>
      <c r="D12318" t="s">
        <v>145</v>
      </c>
      <c r="E12318" s="9">
        <v>11</v>
      </c>
      <c r="F12318" s="9">
        <v>0</v>
      </c>
      <c r="G12318" s="9">
        <v>10</v>
      </c>
      <c r="H12318" s="9">
        <v>5</v>
      </c>
      <c r="I12318" s="9">
        <v>0.59900027513504028</v>
      </c>
      <c r="J12318" s="9">
        <v>0.59900027513504028</v>
      </c>
      <c r="K12318" s="9">
        <v>0</v>
      </c>
      <c r="L12318" s="9">
        <v>56.897514343261719</v>
      </c>
    </row>
    <row r="12319" spans="1:12" x14ac:dyDescent="0.25">
      <c r="A12319" s="5" t="str">
        <f t="shared" si="192"/>
        <v>1SublapSCEN110106</v>
      </c>
      <c r="B12319" s="9">
        <v>1</v>
      </c>
      <c r="C12319" t="s">
        <v>133</v>
      </c>
      <c r="D12319" t="s">
        <v>145</v>
      </c>
      <c r="E12319" s="9">
        <v>11</v>
      </c>
      <c r="F12319" s="9">
        <v>0</v>
      </c>
      <c r="G12319" s="9">
        <v>10</v>
      </c>
      <c r="H12319" s="9">
        <v>6</v>
      </c>
      <c r="I12319" s="9">
        <v>0.62353724241256714</v>
      </c>
      <c r="J12319" s="9">
        <v>0.62353724241256714</v>
      </c>
      <c r="K12319" s="9">
        <v>0</v>
      </c>
      <c r="L12319" s="9">
        <v>55.959178924560547</v>
      </c>
    </row>
    <row r="12320" spans="1:12" x14ac:dyDescent="0.25">
      <c r="A12320" s="5" t="str">
        <f t="shared" si="192"/>
        <v>1SublapSCEN110107</v>
      </c>
      <c r="B12320" s="9">
        <v>1</v>
      </c>
      <c r="C12320" t="s">
        <v>133</v>
      </c>
      <c r="D12320" t="s">
        <v>145</v>
      </c>
      <c r="E12320" s="9">
        <v>11</v>
      </c>
      <c r="F12320" s="9">
        <v>0</v>
      </c>
      <c r="G12320" s="9">
        <v>10</v>
      </c>
      <c r="H12320" s="9">
        <v>7</v>
      </c>
      <c r="I12320" s="9">
        <v>0.66646409034729004</v>
      </c>
      <c r="J12320" s="9">
        <v>0.66646409034729004</v>
      </c>
      <c r="K12320" s="9">
        <v>0</v>
      </c>
      <c r="L12320" s="9">
        <v>54.796657562255859</v>
      </c>
    </row>
    <row r="12321" spans="1:12" x14ac:dyDescent="0.25">
      <c r="A12321" s="5" t="str">
        <f t="shared" si="192"/>
        <v>1SublapSCEN110108</v>
      </c>
      <c r="B12321" s="9">
        <v>1</v>
      </c>
      <c r="C12321" t="s">
        <v>133</v>
      </c>
      <c r="D12321" t="s">
        <v>145</v>
      </c>
      <c r="E12321" s="9">
        <v>11</v>
      </c>
      <c r="F12321" s="9">
        <v>0</v>
      </c>
      <c r="G12321" s="9">
        <v>10</v>
      </c>
      <c r="H12321" s="9">
        <v>8</v>
      </c>
      <c r="I12321" s="9">
        <v>0.59168952703475952</v>
      </c>
      <c r="J12321" s="9">
        <v>0.59168952703475952</v>
      </c>
      <c r="K12321" s="9">
        <v>0</v>
      </c>
      <c r="L12321" s="9">
        <v>52.500270843505859</v>
      </c>
    </row>
    <row r="12322" spans="1:12" x14ac:dyDescent="0.25">
      <c r="A12322" s="5" t="str">
        <f t="shared" si="192"/>
        <v>1SublapSCEN110109</v>
      </c>
      <c r="B12322" s="9">
        <v>1</v>
      </c>
      <c r="C12322" t="s">
        <v>133</v>
      </c>
      <c r="D12322" t="s">
        <v>145</v>
      </c>
      <c r="E12322" s="9">
        <v>11</v>
      </c>
      <c r="F12322" s="9">
        <v>0</v>
      </c>
      <c r="G12322" s="9">
        <v>10</v>
      </c>
      <c r="H12322" s="9">
        <v>9</v>
      </c>
      <c r="I12322" s="9">
        <v>0.36571758985519409</v>
      </c>
      <c r="J12322" s="9">
        <v>0.36571758985519409</v>
      </c>
      <c r="K12322" s="9">
        <v>0</v>
      </c>
      <c r="L12322" s="9">
        <v>53.56195068359375</v>
      </c>
    </row>
    <row r="12323" spans="1:12" x14ac:dyDescent="0.25">
      <c r="A12323" s="5" t="str">
        <f t="shared" si="192"/>
        <v>1SublapSCEN1101010</v>
      </c>
      <c r="B12323" s="9">
        <v>1</v>
      </c>
      <c r="C12323" t="s">
        <v>133</v>
      </c>
      <c r="D12323" t="s">
        <v>145</v>
      </c>
      <c r="E12323" s="9">
        <v>11</v>
      </c>
      <c r="F12323" s="9">
        <v>0</v>
      </c>
      <c r="G12323" s="9">
        <v>10</v>
      </c>
      <c r="H12323" s="9">
        <v>10</v>
      </c>
      <c r="I12323" s="9">
        <v>0.14042030274868011</v>
      </c>
      <c r="J12323" s="9">
        <v>0.14042030274868011</v>
      </c>
      <c r="K12323" s="9">
        <v>0</v>
      </c>
      <c r="L12323" s="9">
        <v>59.069526672363281</v>
      </c>
    </row>
    <row r="12324" spans="1:12" x14ac:dyDescent="0.25">
      <c r="A12324" s="5" t="str">
        <f t="shared" si="192"/>
        <v>1SublapSCEN1101011</v>
      </c>
      <c r="B12324" s="9">
        <v>1</v>
      </c>
      <c r="C12324" t="s">
        <v>133</v>
      </c>
      <c r="D12324" t="s">
        <v>145</v>
      </c>
      <c r="E12324" s="9">
        <v>11</v>
      </c>
      <c r="F12324" s="9">
        <v>0</v>
      </c>
      <c r="G12324" s="9">
        <v>10</v>
      </c>
      <c r="H12324" s="9">
        <v>11</v>
      </c>
      <c r="I12324" s="9">
        <v>-4.2329195886850357E-2</v>
      </c>
      <c r="J12324" s="9">
        <v>-4.2329195886850357E-2</v>
      </c>
      <c r="K12324" s="9">
        <v>0</v>
      </c>
      <c r="L12324" s="9">
        <v>65.317039489746094</v>
      </c>
    </row>
    <row r="12325" spans="1:12" x14ac:dyDescent="0.25">
      <c r="A12325" s="5" t="str">
        <f t="shared" si="192"/>
        <v>1SublapSCEN1101012</v>
      </c>
      <c r="B12325" s="9">
        <v>1</v>
      </c>
      <c r="C12325" t="s">
        <v>133</v>
      </c>
      <c r="D12325" t="s">
        <v>145</v>
      </c>
      <c r="E12325" s="9">
        <v>11</v>
      </c>
      <c r="F12325" s="9">
        <v>0</v>
      </c>
      <c r="G12325" s="9">
        <v>10</v>
      </c>
      <c r="H12325" s="9">
        <v>12</v>
      </c>
      <c r="I12325" s="9">
        <v>-0.17604741454124451</v>
      </c>
      <c r="J12325" s="9">
        <v>-0.17604741454124451</v>
      </c>
      <c r="K12325" s="9">
        <v>0</v>
      </c>
      <c r="L12325" s="9">
        <v>71.846229553222656</v>
      </c>
    </row>
    <row r="12326" spans="1:12" x14ac:dyDescent="0.25">
      <c r="A12326" s="5" t="str">
        <f t="shared" si="192"/>
        <v>1SublapSCEN1101013</v>
      </c>
      <c r="B12326" s="9">
        <v>1</v>
      </c>
      <c r="C12326" t="s">
        <v>133</v>
      </c>
      <c r="D12326" t="s">
        <v>145</v>
      </c>
      <c r="E12326" s="9">
        <v>11</v>
      </c>
      <c r="F12326" s="9">
        <v>0</v>
      </c>
      <c r="G12326" s="9">
        <v>10</v>
      </c>
      <c r="H12326" s="9">
        <v>13</v>
      </c>
      <c r="I12326" s="9">
        <v>-0.20125097036361694</v>
      </c>
      <c r="J12326" s="9">
        <v>-0.20125097036361694</v>
      </c>
      <c r="K12326" s="9">
        <v>0</v>
      </c>
      <c r="L12326" s="9">
        <v>76.40350341796875</v>
      </c>
    </row>
    <row r="12327" spans="1:12" x14ac:dyDescent="0.25">
      <c r="A12327" s="5" t="str">
        <f t="shared" si="192"/>
        <v>1SublapSCEN1101014</v>
      </c>
      <c r="B12327" s="9">
        <v>1</v>
      </c>
      <c r="C12327" t="s">
        <v>133</v>
      </c>
      <c r="D12327" t="s">
        <v>145</v>
      </c>
      <c r="E12327" s="9">
        <v>11</v>
      </c>
      <c r="F12327" s="9">
        <v>0</v>
      </c>
      <c r="G12327" s="9">
        <v>10</v>
      </c>
      <c r="H12327" s="9">
        <v>14</v>
      </c>
      <c r="I12327" s="9">
        <v>-0.12001939117908478</v>
      </c>
      <c r="J12327" s="9">
        <v>-0.12001939117908478</v>
      </c>
      <c r="K12327" s="9">
        <v>0</v>
      </c>
      <c r="L12327" s="9">
        <v>79.687179565429688</v>
      </c>
    </row>
    <row r="12328" spans="1:12" x14ac:dyDescent="0.25">
      <c r="A12328" s="5" t="str">
        <f t="shared" si="192"/>
        <v>1SublapSCEN1101015</v>
      </c>
      <c r="B12328" s="9">
        <v>1</v>
      </c>
      <c r="C12328" t="s">
        <v>133</v>
      </c>
      <c r="D12328" t="s">
        <v>145</v>
      </c>
      <c r="E12328" s="9">
        <v>11</v>
      </c>
      <c r="F12328" s="9">
        <v>0</v>
      </c>
      <c r="G12328" s="9">
        <v>10</v>
      </c>
      <c r="H12328" s="9">
        <v>15</v>
      </c>
      <c r="I12328" s="9">
        <v>5.2972637116909027E-2</v>
      </c>
      <c r="J12328" s="9">
        <v>5.2972637116909027E-2</v>
      </c>
      <c r="K12328" s="9">
        <v>0</v>
      </c>
      <c r="L12328" s="9">
        <v>81.491241455078125</v>
      </c>
    </row>
    <row r="12329" spans="1:12" x14ac:dyDescent="0.25">
      <c r="A12329" s="5" t="str">
        <f t="shared" si="192"/>
        <v>1SublapSCEN1101016</v>
      </c>
      <c r="B12329" s="9">
        <v>1</v>
      </c>
      <c r="C12329" t="s">
        <v>133</v>
      </c>
      <c r="D12329" t="s">
        <v>145</v>
      </c>
      <c r="E12329" s="9">
        <v>11</v>
      </c>
      <c r="F12329" s="9">
        <v>0</v>
      </c>
      <c r="G12329" s="9">
        <v>10</v>
      </c>
      <c r="H12329" s="9">
        <v>16</v>
      </c>
      <c r="I12329" s="9">
        <v>0.32666292786598206</v>
      </c>
      <c r="J12329" s="9">
        <v>0.32666292786598206</v>
      </c>
      <c r="K12329" s="9">
        <v>0</v>
      </c>
      <c r="L12329" s="9">
        <v>82.806053161621094</v>
      </c>
    </row>
    <row r="12330" spans="1:12" x14ac:dyDescent="0.25">
      <c r="A12330" s="5" t="str">
        <f t="shared" si="192"/>
        <v>1SublapSCEN1101017</v>
      </c>
      <c r="B12330" s="9">
        <v>1</v>
      </c>
      <c r="C12330" t="s">
        <v>133</v>
      </c>
      <c r="D12330" t="s">
        <v>145</v>
      </c>
      <c r="E12330" s="9">
        <v>11</v>
      </c>
      <c r="F12330" s="9">
        <v>0</v>
      </c>
      <c r="G12330" s="9">
        <v>10</v>
      </c>
      <c r="H12330" s="9">
        <v>17</v>
      </c>
      <c r="I12330" s="9">
        <v>0.65387415885925293</v>
      </c>
      <c r="J12330" s="9">
        <v>0.3225332498550415</v>
      </c>
      <c r="K12330" s="9">
        <v>8.6039379239082336E-2</v>
      </c>
      <c r="L12330" s="9">
        <v>83.249717712402344</v>
      </c>
    </row>
    <row r="12331" spans="1:12" x14ac:dyDescent="0.25">
      <c r="A12331" s="5" t="str">
        <f t="shared" si="192"/>
        <v>1SublapSCEN1101018</v>
      </c>
      <c r="B12331" s="9">
        <v>1</v>
      </c>
      <c r="C12331" t="s">
        <v>133</v>
      </c>
      <c r="D12331" t="s">
        <v>145</v>
      </c>
      <c r="E12331" s="9">
        <v>11</v>
      </c>
      <c r="F12331" s="9">
        <v>0</v>
      </c>
      <c r="G12331" s="9">
        <v>10</v>
      </c>
      <c r="H12331" s="9">
        <v>18</v>
      </c>
      <c r="I12331" s="9">
        <v>0.97551393508911133</v>
      </c>
      <c r="J12331" s="9">
        <v>0.6380271315574646</v>
      </c>
      <c r="K12331" s="9">
        <v>0.13554652035236359</v>
      </c>
      <c r="L12331" s="9">
        <v>82.543594360351563</v>
      </c>
    </row>
    <row r="12332" spans="1:12" x14ac:dyDescent="0.25">
      <c r="A12332" s="5" t="str">
        <f t="shared" si="192"/>
        <v>1SublapSCEN1101019</v>
      </c>
      <c r="B12332" s="9">
        <v>1</v>
      </c>
      <c r="C12332" t="s">
        <v>133</v>
      </c>
      <c r="D12332" t="s">
        <v>145</v>
      </c>
      <c r="E12332" s="9">
        <v>11</v>
      </c>
      <c r="F12332" s="9">
        <v>0</v>
      </c>
      <c r="G12332" s="9">
        <v>10</v>
      </c>
      <c r="H12332" s="9">
        <v>19</v>
      </c>
      <c r="I12332" s="9">
        <v>1.1902084350585938</v>
      </c>
      <c r="J12332" s="9">
        <v>1.0679095983505249</v>
      </c>
      <c r="K12332" s="9">
        <v>6.1149414628744125E-2</v>
      </c>
      <c r="L12332" s="9">
        <v>79.185478210449219</v>
      </c>
    </row>
    <row r="12333" spans="1:12" x14ac:dyDescent="0.25">
      <c r="A12333" s="5" t="str">
        <f t="shared" si="192"/>
        <v>1SublapSCEN1101020</v>
      </c>
      <c r="B12333" s="9">
        <v>1</v>
      </c>
      <c r="C12333" t="s">
        <v>133</v>
      </c>
      <c r="D12333" t="s">
        <v>145</v>
      </c>
      <c r="E12333" s="9">
        <v>11</v>
      </c>
      <c r="F12333" s="9">
        <v>0</v>
      </c>
      <c r="G12333" s="9">
        <v>10</v>
      </c>
      <c r="H12333" s="9">
        <v>20</v>
      </c>
      <c r="I12333" s="9">
        <v>1.2586804628372192</v>
      </c>
      <c r="J12333" s="9">
        <v>1.1607582569122314</v>
      </c>
      <c r="K12333" s="9">
        <v>4.8961091786623001E-2</v>
      </c>
      <c r="L12333" s="9">
        <v>73.738693237304688</v>
      </c>
    </row>
    <row r="12334" spans="1:12" x14ac:dyDescent="0.25">
      <c r="A12334" s="5" t="str">
        <f t="shared" si="192"/>
        <v>1SublapSCEN1101021</v>
      </c>
      <c r="B12334" s="9">
        <v>1</v>
      </c>
      <c r="C12334" t="s">
        <v>133</v>
      </c>
      <c r="D12334" t="s">
        <v>145</v>
      </c>
      <c r="E12334" s="9">
        <v>11</v>
      </c>
      <c r="F12334" s="9">
        <v>0</v>
      </c>
      <c r="G12334" s="9">
        <v>10</v>
      </c>
      <c r="H12334" s="9">
        <v>21</v>
      </c>
      <c r="I12334" s="9">
        <v>1.266826868057251</v>
      </c>
      <c r="J12334" s="9">
        <v>1.2084736824035645</v>
      </c>
      <c r="K12334" s="9">
        <v>2.9176618903875351E-2</v>
      </c>
      <c r="L12334" s="9">
        <v>70.393081665039063</v>
      </c>
    </row>
    <row r="12335" spans="1:12" x14ac:dyDescent="0.25">
      <c r="A12335" s="5" t="str">
        <f t="shared" si="192"/>
        <v>1SublapSCEN1101022</v>
      </c>
      <c r="B12335" s="9">
        <v>1</v>
      </c>
      <c r="C12335" t="s">
        <v>133</v>
      </c>
      <c r="D12335" t="s">
        <v>145</v>
      </c>
      <c r="E12335" s="9">
        <v>11</v>
      </c>
      <c r="F12335" s="9">
        <v>0</v>
      </c>
      <c r="G12335" s="9">
        <v>10</v>
      </c>
      <c r="H12335" s="9">
        <v>22</v>
      </c>
      <c r="I12335" s="9">
        <v>1.1831792593002319</v>
      </c>
      <c r="J12335" s="9">
        <v>1.433163046836853</v>
      </c>
      <c r="K12335" s="9">
        <v>0.20693543553352356</v>
      </c>
      <c r="L12335" s="9">
        <v>67.680397033691406</v>
      </c>
    </row>
    <row r="12336" spans="1:12" x14ac:dyDescent="0.25">
      <c r="A12336" s="5" t="str">
        <f t="shared" si="192"/>
        <v>1SublapSCEN1101023</v>
      </c>
      <c r="B12336" s="9">
        <v>1</v>
      </c>
      <c r="C12336" t="s">
        <v>133</v>
      </c>
      <c r="D12336" t="s">
        <v>145</v>
      </c>
      <c r="E12336" s="9">
        <v>11</v>
      </c>
      <c r="F12336" s="9">
        <v>0</v>
      </c>
      <c r="G12336" s="9">
        <v>10</v>
      </c>
      <c r="H12336" s="9">
        <v>23</v>
      </c>
      <c r="I12336" s="9">
        <v>1.05781090259552</v>
      </c>
      <c r="J12336" s="9">
        <v>1.1302696466445923</v>
      </c>
      <c r="K12336" s="9">
        <v>3.6229375749826431E-2</v>
      </c>
      <c r="L12336" s="9">
        <v>64.614448547363281</v>
      </c>
    </row>
    <row r="12337" spans="1:12" x14ac:dyDescent="0.25">
      <c r="A12337" s="5" t="str">
        <f t="shared" si="192"/>
        <v>1SublapSCEN1101024</v>
      </c>
      <c r="B12337" s="9">
        <v>1</v>
      </c>
      <c r="C12337" t="s">
        <v>133</v>
      </c>
      <c r="D12337" t="s">
        <v>145</v>
      </c>
      <c r="E12337" s="9">
        <v>11</v>
      </c>
      <c r="F12337" s="9">
        <v>0</v>
      </c>
      <c r="G12337" s="9">
        <v>10</v>
      </c>
      <c r="H12337" s="9">
        <v>24</v>
      </c>
      <c r="I12337" s="9">
        <v>0.89401048421859741</v>
      </c>
      <c r="J12337" s="9">
        <v>0.89401048421859741</v>
      </c>
      <c r="K12337" s="9">
        <v>0</v>
      </c>
      <c r="L12337" s="9">
        <v>62.689971923828125</v>
      </c>
    </row>
    <row r="12338" spans="1:12" x14ac:dyDescent="0.25">
      <c r="A12338" s="5" t="str">
        <f t="shared" si="192"/>
        <v>1SublapSCEN11121</v>
      </c>
      <c r="B12338" s="9">
        <v>1</v>
      </c>
      <c r="C12338" t="s">
        <v>133</v>
      </c>
      <c r="D12338" s="3" t="s">
        <v>145</v>
      </c>
      <c r="E12338" s="9">
        <v>11</v>
      </c>
      <c r="F12338" s="9">
        <v>1</v>
      </c>
      <c r="G12338" s="9">
        <v>2</v>
      </c>
      <c r="H12338" s="9">
        <v>1</v>
      </c>
      <c r="I12338" s="9">
        <v>0.72412705421447754</v>
      </c>
      <c r="J12338" s="9">
        <v>0.72412705421447754</v>
      </c>
      <c r="K12338" s="9">
        <v>0</v>
      </c>
      <c r="L12338" s="9">
        <v>55.938919067382813</v>
      </c>
    </row>
    <row r="12339" spans="1:12" x14ac:dyDescent="0.25">
      <c r="A12339" s="5" t="str">
        <f t="shared" si="192"/>
        <v>1SublapSCEN11122</v>
      </c>
      <c r="B12339" s="9">
        <v>1</v>
      </c>
      <c r="C12339" t="s">
        <v>133</v>
      </c>
      <c r="D12339" s="3" t="s">
        <v>145</v>
      </c>
      <c r="E12339" s="9">
        <v>11</v>
      </c>
      <c r="F12339" s="9">
        <v>1</v>
      </c>
      <c r="G12339" s="9">
        <v>2</v>
      </c>
      <c r="H12339" s="9">
        <v>2</v>
      </c>
      <c r="I12339" s="9">
        <v>0.66072654724121094</v>
      </c>
      <c r="J12339" s="9">
        <v>0.66072654724121094</v>
      </c>
      <c r="K12339" s="9">
        <v>0</v>
      </c>
      <c r="L12339" s="9">
        <v>54.477260589599609</v>
      </c>
    </row>
    <row r="12340" spans="1:12" x14ac:dyDescent="0.25">
      <c r="A12340" s="5" t="str">
        <f t="shared" si="192"/>
        <v>1SublapSCEN11123</v>
      </c>
      <c r="B12340" s="9">
        <v>1</v>
      </c>
      <c r="C12340" t="s">
        <v>133</v>
      </c>
      <c r="D12340" s="3" t="s">
        <v>145</v>
      </c>
      <c r="E12340" s="9">
        <v>11</v>
      </c>
      <c r="F12340" s="9">
        <v>1</v>
      </c>
      <c r="G12340" s="9">
        <v>2</v>
      </c>
      <c r="H12340" s="9">
        <v>3</v>
      </c>
      <c r="I12340" s="9">
        <v>0.61903804540634155</v>
      </c>
      <c r="J12340" s="9">
        <v>0.61903804540634155</v>
      </c>
      <c r="K12340" s="9">
        <v>0</v>
      </c>
      <c r="L12340" s="9">
        <v>53.157798767089844</v>
      </c>
    </row>
    <row r="12341" spans="1:12" x14ac:dyDescent="0.25">
      <c r="A12341" s="5" t="str">
        <f t="shared" si="192"/>
        <v>1SublapSCEN11124</v>
      </c>
      <c r="B12341" s="9">
        <v>1</v>
      </c>
      <c r="C12341" t="s">
        <v>133</v>
      </c>
      <c r="D12341" s="3" t="s">
        <v>145</v>
      </c>
      <c r="E12341" s="9">
        <v>11</v>
      </c>
      <c r="F12341" s="9">
        <v>1</v>
      </c>
      <c r="G12341" s="9">
        <v>2</v>
      </c>
      <c r="H12341" s="9">
        <v>4</v>
      </c>
      <c r="I12341" s="9">
        <v>0.59139573574066162</v>
      </c>
      <c r="J12341" s="9">
        <v>0.59139573574066162</v>
      </c>
      <c r="K12341" s="9">
        <v>0</v>
      </c>
      <c r="L12341" s="9">
        <v>52.274608612060547</v>
      </c>
    </row>
    <row r="12342" spans="1:12" x14ac:dyDescent="0.25">
      <c r="A12342" s="5" t="str">
        <f t="shared" si="192"/>
        <v>1SublapSCEN11125</v>
      </c>
      <c r="B12342" s="9">
        <v>1</v>
      </c>
      <c r="C12342" t="s">
        <v>133</v>
      </c>
      <c r="D12342" s="3" t="s">
        <v>145</v>
      </c>
      <c r="E12342" s="9">
        <v>11</v>
      </c>
      <c r="F12342" s="9">
        <v>1</v>
      </c>
      <c r="G12342" s="9">
        <v>2</v>
      </c>
      <c r="H12342" s="9">
        <v>5</v>
      </c>
      <c r="I12342" s="9">
        <v>0.58877557516098022</v>
      </c>
      <c r="J12342" s="9">
        <v>0.58877557516098022</v>
      </c>
      <c r="K12342" s="9">
        <v>0</v>
      </c>
      <c r="L12342" s="9">
        <v>51.726875305175781</v>
      </c>
    </row>
    <row r="12343" spans="1:12" x14ac:dyDescent="0.25">
      <c r="A12343" s="5" t="str">
        <f t="shared" si="192"/>
        <v>1SublapSCEN11126</v>
      </c>
      <c r="B12343" s="9">
        <v>1</v>
      </c>
      <c r="C12343" t="s">
        <v>133</v>
      </c>
      <c r="D12343" s="3" t="s">
        <v>145</v>
      </c>
      <c r="E12343" s="9">
        <v>11</v>
      </c>
      <c r="F12343" s="9">
        <v>1</v>
      </c>
      <c r="G12343" s="9">
        <v>2</v>
      </c>
      <c r="H12343" s="9">
        <v>6</v>
      </c>
      <c r="I12343" s="9">
        <v>0.6226123571395874</v>
      </c>
      <c r="J12343" s="9">
        <v>0.6226123571395874</v>
      </c>
      <c r="K12343" s="9">
        <v>0</v>
      </c>
      <c r="L12343" s="9">
        <v>50.361675262451172</v>
      </c>
    </row>
    <row r="12344" spans="1:12" x14ac:dyDescent="0.25">
      <c r="A12344" s="5" t="str">
        <f t="shared" si="192"/>
        <v>1SublapSCEN11127</v>
      </c>
      <c r="B12344" s="9">
        <v>1</v>
      </c>
      <c r="C12344" t="s">
        <v>133</v>
      </c>
      <c r="D12344" s="3" t="s">
        <v>145</v>
      </c>
      <c r="E12344" s="9">
        <v>11</v>
      </c>
      <c r="F12344" s="9">
        <v>1</v>
      </c>
      <c r="G12344" s="9">
        <v>2</v>
      </c>
      <c r="H12344" s="9">
        <v>7</v>
      </c>
      <c r="I12344" s="9">
        <v>0.6822705864906311</v>
      </c>
      <c r="J12344" s="9">
        <v>0.6822705864906311</v>
      </c>
      <c r="K12344" s="9">
        <v>0</v>
      </c>
      <c r="L12344" s="9">
        <v>50.154514312744141</v>
      </c>
    </row>
    <row r="12345" spans="1:12" x14ac:dyDescent="0.25">
      <c r="A12345" s="5" t="str">
        <f t="shared" si="192"/>
        <v>1SublapSCEN11128</v>
      </c>
      <c r="B12345" s="9">
        <v>1</v>
      </c>
      <c r="C12345" t="s">
        <v>133</v>
      </c>
      <c r="D12345" s="3" t="s">
        <v>145</v>
      </c>
      <c r="E12345" s="9">
        <v>11</v>
      </c>
      <c r="F12345" s="9">
        <v>1</v>
      </c>
      <c r="G12345" s="9">
        <v>2</v>
      </c>
      <c r="H12345" s="9">
        <v>8</v>
      </c>
      <c r="I12345" s="9">
        <v>0.61283230781555176</v>
      </c>
      <c r="J12345" s="9">
        <v>0.61283230781555176</v>
      </c>
      <c r="K12345" s="9">
        <v>0</v>
      </c>
      <c r="L12345" s="9">
        <v>49.597747802734375</v>
      </c>
    </row>
    <row r="12346" spans="1:12" x14ac:dyDescent="0.25">
      <c r="A12346" s="5" t="str">
        <f t="shared" si="192"/>
        <v>1SublapSCEN11129</v>
      </c>
      <c r="B12346" s="9">
        <v>1</v>
      </c>
      <c r="C12346" t="s">
        <v>133</v>
      </c>
      <c r="D12346" s="3" t="s">
        <v>145</v>
      </c>
      <c r="E12346" s="9">
        <v>11</v>
      </c>
      <c r="F12346" s="9">
        <v>1</v>
      </c>
      <c r="G12346" s="9">
        <v>2</v>
      </c>
      <c r="H12346" s="9">
        <v>9</v>
      </c>
      <c r="I12346" s="9">
        <v>0.38632869720458984</v>
      </c>
      <c r="J12346" s="9">
        <v>0.38632869720458984</v>
      </c>
      <c r="K12346" s="9">
        <v>0</v>
      </c>
      <c r="L12346" s="9">
        <v>50.525321960449219</v>
      </c>
    </row>
    <row r="12347" spans="1:12" x14ac:dyDescent="0.25">
      <c r="A12347" s="5" t="str">
        <f t="shared" si="192"/>
        <v>1SublapSCEN111210</v>
      </c>
      <c r="B12347" s="9">
        <v>1</v>
      </c>
      <c r="C12347" t="s">
        <v>133</v>
      </c>
      <c r="D12347" s="3" t="s">
        <v>145</v>
      </c>
      <c r="E12347" s="9">
        <v>11</v>
      </c>
      <c r="F12347" s="9">
        <v>1</v>
      </c>
      <c r="G12347" s="9">
        <v>2</v>
      </c>
      <c r="H12347" s="9">
        <v>10</v>
      </c>
      <c r="I12347" s="9">
        <v>0.16331061720848083</v>
      </c>
      <c r="J12347" s="9">
        <v>0.16331061720848083</v>
      </c>
      <c r="K12347" s="9">
        <v>0</v>
      </c>
      <c r="L12347" s="9">
        <v>55.751194000244141</v>
      </c>
    </row>
    <row r="12348" spans="1:12" x14ac:dyDescent="0.25">
      <c r="A12348" s="5" t="str">
        <f t="shared" si="192"/>
        <v>1SublapSCEN111211</v>
      </c>
      <c r="B12348" s="9">
        <v>1</v>
      </c>
      <c r="C12348" t="s">
        <v>133</v>
      </c>
      <c r="D12348" s="3" t="s">
        <v>145</v>
      </c>
      <c r="E12348" s="9">
        <v>11</v>
      </c>
      <c r="F12348" s="9">
        <v>1</v>
      </c>
      <c r="G12348" s="9">
        <v>2</v>
      </c>
      <c r="H12348" s="9">
        <v>11</v>
      </c>
      <c r="I12348" s="9">
        <v>-3.2268065959215164E-2</v>
      </c>
      <c r="J12348" s="9">
        <v>-3.2268065959215164E-2</v>
      </c>
      <c r="K12348" s="9">
        <v>0</v>
      </c>
      <c r="L12348" s="9">
        <v>63.159221649169922</v>
      </c>
    </row>
    <row r="12349" spans="1:12" x14ac:dyDescent="0.25">
      <c r="A12349" s="5" t="str">
        <f t="shared" si="192"/>
        <v>1SublapSCEN111212</v>
      </c>
      <c r="B12349" s="9">
        <v>1</v>
      </c>
      <c r="C12349" t="s">
        <v>133</v>
      </c>
      <c r="D12349" s="3" t="s">
        <v>145</v>
      </c>
      <c r="E12349" s="9">
        <v>11</v>
      </c>
      <c r="F12349" s="9">
        <v>1</v>
      </c>
      <c r="G12349" s="9">
        <v>2</v>
      </c>
      <c r="H12349" s="9">
        <v>12</v>
      </c>
      <c r="I12349" s="9">
        <v>-0.17515306174755096</v>
      </c>
      <c r="J12349" s="9">
        <v>-0.17515306174755096</v>
      </c>
      <c r="K12349" s="9">
        <v>0</v>
      </c>
      <c r="L12349" s="9">
        <v>69.61810302734375</v>
      </c>
    </row>
    <row r="12350" spans="1:12" x14ac:dyDescent="0.25">
      <c r="A12350" s="5" t="str">
        <f t="shared" si="192"/>
        <v>1SublapSCEN111213</v>
      </c>
      <c r="B12350" s="9">
        <v>1</v>
      </c>
      <c r="C12350" t="s">
        <v>133</v>
      </c>
      <c r="D12350" s="3" t="s">
        <v>145</v>
      </c>
      <c r="E12350" s="9">
        <v>11</v>
      </c>
      <c r="F12350" s="9">
        <v>1</v>
      </c>
      <c r="G12350" s="9">
        <v>2</v>
      </c>
      <c r="H12350" s="9">
        <v>13</v>
      </c>
      <c r="I12350" s="9">
        <v>-0.20100073516368866</v>
      </c>
      <c r="J12350" s="9">
        <v>-0.20100073516368866</v>
      </c>
      <c r="K12350" s="9">
        <v>0</v>
      </c>
      <c r="L12350" s="9">
        <v>73.909294128417969</v>
      </c>
    </row>
    <row r="12351" spans="1:12" x14ac:dyDescent="0.25">
      <c r="A12351" s="5" t="str">
        <f t="shared" si="192"/>
        <v>1SublapSCEN111214</v>
      </c>
      <c r="B12351" s="9">
        <v>1</v>
      </c>
      <c r="C12351" t="s">
        <v>133</v>
      </c>
      <c r="D12351" s="3" t="s">
        <v>145</v>
      </c>
      <c r="E12351" s="9">
        <v>11</v>
      </c>
      <c r="F12351" s="9">
        <v>1</v>
      </c>
      <c r="G12351" s="9">
        <v>2</v>
      </c>
      <c r="H12351" s="9">
        <v>14</v>
      </c>
      <c r="I12351" s="9">
        <v>-0.12055941671133041</v>
      </c>
      <c r="J12351" s="9">
        <v>-0.12055941671133041</v>
      </c>
      <c r="K12351" s="9">
        <v>0</v>
      </c>
      <c r="L12351" s="9">
        <v>76.332763671875</v>
      </c>
    </row>
    <row r="12352" spans="1:12" x14ac:dyDescent="0.25">
      <c r="A12352" s="5" t="str">
        <f t="shared" si="192"/>
        <v>1SublapSCEN111215</v>
      </c>
      <c r="B12352" s="9">
        <v>1</v>
      </c>
      <c r="C12352" t="s">
        <v>133</v>
      </c>
      <c r="D12352" s="3" t="s">
        <v>145</v>
      </c>
      <c r="E12352" s="9">
        <v>11</v>
      </c>
      <c r="F12352" s="9">
        <v>1</v>
      </c>
      <c r="G12352" s="9">
        <v>2</v>
      </c>
      <c r="H12352" s="9">
        <v>15</v>
      </c>
      <c r="I12352" s="9">
        <v>4.3654464185237885E-2</v>
      </c>
      <c r="J12352" s="9">
        <v>4.3654464185237885E-2</v>
      </c>
      <c r="K12352" s="9">
        <v>0</v>
      </c>
      <c r="L12352" s="9">
        <v>78.552581787109375</v>
      </c>
    </row>
    <row r="12353" spans="1:12" x14ac:dyDescent="0.25">
      <c r="A12353" s="5" t="str">
        <f t="shared" si="192"/>
        <v>1SublapSCEN111216</v>
      </c>
      <c r="B12353" s="9">
        <v>1</v>
      </c>
      <c r="C12353" t="s">
        <v>133</v>
      </c>
      <c r="D12353" s="3" t="s">
        <v>145</v>
      </c>
      <c r="E12353" s="9">
        <v>11</v>
      </c>
      <c r="F12353" s="9">
        <v>1</v>
      </c>
      <c r="G12353" s="9">
        <v>2</v>
      </c>
      <c r="H12353" s="9">
        <v>16</v>
      </c>
      <c r="I12353" s="9">
        <v>0.30578508973121643</v>
      </c>
      <c r="J12353" s="9">
        <v>0.30578508973121643</v>
      </c>
      <c r="K12353" s="9">
        <v>0</v>
      </c>
      <c r="L12353" s="9">
        <v>80.896194458007813</v>
      </c>
    </row>
    <row r="12354" spans="1:12" x14ac:dyDescent="0.25">
      <c r="A12354" s="5" t="str">
        <f t="shared" si="192"/>
        <v>1SublapSCEN111217</v>
      </c>
      <c r="B12354" s="9">
        <v>1</v>
      </c>
      <c r="C12354" t="s">
        <v>133</v>
      </c>
      <c r="D12354" s="3" t="s">
        <v>145</v>
      </c>
      <c r="E12354" s="9">
        <v>11</v>
      </c>
      <c r="F12354" s="9">
        <v>1</v>
      </c>
      <c r="G12354" s="9">
        <v>2</v>
      </c>
      <c r="H12354" s="9">
        <v>17</v>
      </c>
      <c r="I12354" s="9">
        <v>0.60783737897872925</v>
      </c>
      <c r="J12354" s="9">
        <v>0.390491783618927</v>
      </c>
      <c r="K12354" s="9">
        <v>9.9017366766929626E-2</v>
      </c>
      <c r="L12354" s="9">
        <v>80.933914184570313</v>
      </c>
    </row>
    <row r="12355" spans="1:12" x14ac:dyDescent="0.25">
      <c r="A12355" s="5" t="str">
        <f t="shared" ref="A12355:A12418" si="193">B12355&amp;C12355&amp;D12355&amp;E12355&amp;F12355&amp;G12355&amp;H12355</f>
        <v>1SublapSCEN111218</v>
      </c>
      <c r="B12355" s="9">
        <v>1</v>
      </c>
      <c r="C12355" t="s">
        <v>133</v>
      </c>
      <c r="D12355" s="3" t="s">
        <v>145</v>
      </c>
      <c r="E12355" s="9">
        <v>11</v>
      </c>
      <c r="F12355" s="9">
        <v>1</v>
      </c>
      <c r="G12355" s="9">
        <v>2</v>
      </c>
      <c r="H12355" s="9">
        <v>18</v>
      </c>
      <c r="I12355" s="9">
        <v>0.89204621315002441</v>
      </c>
      <c r="J12355" s="9">
        <v>0.66444540023803711</v>
      </c>
      <c r="K12355" s="9">
        <v>0.16546180844306946</v>
      </c>
      <c r="L12355" s="9">
        <v>78.90484619140625</v>
      </c>
    </row>
    <row r="12356" spans="1:12" x14ac:dyDescent="0.25">
      <c r="A12356" s="5" t="str">
        <f t="shared" si="193"/>
        <v>1SublapSCEN111219</v>
      </c>
      <c r="B12356" s="9">
        <v>1</v>
      </c>
      <c r="C12356" t="s">
        <v>133</v>
      </c>
      <c r="D12356" s="3" t="s">
        <v>145</v>
      </c>
      <c r="E12356" s="9">
        <v>11</v>
      </c>
      <c r="F12356" s="9">
        <v>1</v>
      </c>
      <c r="G12356" s="9">
        <v>2</v>
      </c>
      <c r="H12356" s="9">
        <v>19</v>
      </c>
      <c r="I12356" s="9">
        <v>1.0789434909820557</v>
      </c>
      <c r="J12356" s="9">
        <v>1.0400084257125854</v>
      </c>
      <c r="K12356" s="9">
        <v>1.9467545673251152E-2</v>
      </c>
      <c r="L12356" s="9">
        <v>74.828224182128906</v>
      </c>
    </row>
    <row r="12357" spans="1:12" x14ac:dyDescent="0.25">
      <c r="A12357" s="5" t="str">
        <f t="shared" si="193"/>
        <v>1SublapSCEN111220</v>
      </c>
      <c r="B12357" s="9">
        <v>1</v>
      </c>
      <c r="C12357" t="s">
        <v>133</v>
      </c>
      <c r="D12357" s="3" t="s">
        <v>145</v>
      </c>
      <c r="E12357" s="9">
        <v>11</v>
      </c>
      <c r="F12357" s="9">
        <v>1</v>
      </c>
      <c r="G12357" s="9">
        <v>2</v>
      </c>
      <c r="H12357" s="9">
        <v>20</v>
      </c>
      <c r="I12357" s="9">
        <v>1.1526187658309937</v>
      </c>
      <c r="J12357" s="9">
        <v>1.0887267589569092</v>
      </c>
      <c r="K12357" s="9">
        <v>3.1946025788784027E-2</v>
      </c>
      <c r="L12357" s="9">
        <v>70.861396789550781</v>
      </c>
    </row>
    <row r="12358" spans="1:12" x14ac:dyDescent="0.25">
      <c r="A12358" s="5" t="str">
        <f t="shared" si="193"/>
        <v>1SublapSCEN111221</v>
      </c>
      <c r="B12358" s="9">
        <v>1</v>
      </c>
      <c r="C12358" t="s">
        <v>133</v>
      </c>
      <c r="D12358" s="3" t="s">
        <v>145</v>
      </c>
      <c r="E12358" s="9">
        <v>11</v>
      </c>
      <c r="F12358" s="9">
        <v>1</v>
      </c>
      <c r="G12358" s="9">
        <v>2</v>
      </c>
      <c r="H12358" s="9">
        <v>21</v>
      </c>
      <c r="I12358" s="9">
        <v>1.1670881509780884</v>
      </c>
      <c r="J12358" s="9">
        <v>1.1462360620498657</v>
      </c>
      <c r="K12358" s="9">
        <v>1.0426043532788754E-2</v>
      </c>
      <c r="L12358" s="9">
        <v>67.222305297851563</v>
      </c>
    </row>
    <row r="12359" spans="1:12" x14ac:dyDescent="0.25">
      <c r="A12359" s="5" t="str">
        <f t="shared" si="193"/>
        <v>1SublapSCEN111222</v>
      </c>
      <c r="B12359" s="9">
        <v>1</v>
      </c>
      <c r="C12359" t="s">
        <v>133</v>
      </c>
      <c r="D12359" s="3" t="s">
        <v>145</v>
      </c>
      <c r="E12359" s="9">
        <v>11</v>
      </c>
      <c r="F12359" s="9">
        <v>1</v>
      </c>
      <c r="G12359" s="9">
        <v>2</v>
      </c>
      <c r="H12359" s="9">
        <v>22</v>
      </c>
      <c r="I12359" s="9">
        <v>1.0948402881622314</v>
      </c>
      <c r="J12359" s="9">
        <v>1.2564926147460938</v>
      </c>
      <c r="K12359" s="9">
        <v>8.0826163291931152E-2</v>
      </c>
      <c r="L12359" s="9">
        <v>64.686500549316406</v>
      </c>
    </row>
    <row r="12360" spans="1:12" x14ac:dyDescent="0.25">
      <c r="A12360" s="5" t="str">
        <f t="shared" si="193"/>
        <v>1SublapSCEN111223</v>
      </c>
      <c r="B12360" s="9">
        <v>1</v>
      </c>
      <c r="C12360" t="s">
        <v>133</v>
      </c>
      <c r="D12360" s="3" t="s">
        <v>145</v>
      </c>
      <c r="E12360" s="9">
        <v>11</v>
      </c>
      <c r="F12360" s="9">
        <v>1</v>
      </c>
      <c r="G12360" s="9">
        <v>2</v>
      </c>
      <c r="H12360" s="9">
        <v>23</v>
      </c>
      <c r="I12360" s="9">
        <v>0.97455567121505737</v>
      </c>
      <c r="J12360" s="9">
        <v>1.0258511304855347</v>
      </c>
      <c r="K12360" s="9">
        <v>2.5647703558206558E-2</v>
      </c>
      <c r="L12360" s="9">
        <v>61.756095886230469</v>
      </c>
    </row>
    <row r="12361" spans="1:12" x14ac:dyDescent="0.25">
      <c r="A12361" s="5" t="str">
        <f t="shared" si="193"/>
        <v>1SublapSCEN111224</v>
      </c>
      <c r="B12361" s="9">
        <v>1</v>
      </c>
      <c r="C12361" t="s">
        <v>133</v>
      </c>
      <c r="D12361" s="3" t="s">
        <v>145</v>
      </c>
      <c r="E12361" s="9">
        <v>11</v>
      </c>
      <c r="F12361" s="9">
        <v>1</v>
      </c>
      <c r="G12361" s="9">
        <v>2</v>
      </c>
      <c r="H12361" s="9">
        <v>24</v>
      </c>
      <c r="I12361" s="9">
        <v>0.82526957988739014</v>
      </c>
      <c r="J12361" s="9">
        <v>0.82526957988739014</v>
      </c>
      <c r="K12361" s="9">
        <v>0</v>
      </c>
      <c r="L12361" s="9">
        <v>58.897289276123047</v>
      </c>
    </row>
    <row r="12362" spans="1:12" x14ac:dyDescent="0.25">
      <c r="A12362" s="5" t="str">
        <f t="shared" si="193"/>
        <v>1SublapSCEN111101</v>
      </c>
      <c r="B12362" s="9">
        <v>1</v>
      </c>
      <c r="C12362" t="s">
        <v>133</v>
      </c>
      <c r="D12362" t="s">
        <v>145</v>
      </c>
      <c r="E12362" s="9">
        <v>11</v>
      </c>
      <c r="F12362" s="9">
        <v>1</v>
      </c>
      <c r="G12362" s="9">
        <v>10</v>
      </c>
      <c r="H12362" s="9">
        <v>1</v>
      </c>
      <c r="I12362" s="9">
        <v>0.76927930116653442</v>
      </c>
      <c r="J12362" s="9">
        <v>0.76927930116653442</v>
      </c>
      <c r="K12362" s="9">
        <v>0</v>
      </c>
      <c r="L12362" s="9">
        <v>62.080276489257813</v>
      </c>
    </row>
    <row r="12363" spans="1:12" x14ac:dyDescent="0.25">
      <c r="A12363" s="5" t="str">
        <f t="shared" si="193"/>
        <v>1SublapSCEN111102</v>
      </c>
      <c r="B12363" s="9">
        <v>1</v>
      </c>
      <c r="C12363" t="s">
        <v>133</v>
      </c>
      <c r="D12363" t="s">
        <v>145</v>
      </c>
      <c r="E12363" s="9">
        <v>11</v>
      </c>
      <c r="F12363" s="9">
        <v>1</v>
      </c>
      <c r="G12363" s="9">
        <v>10</v>
      </c>
      <c r="H12363" s="9">
        <v>2</v>
      </c>
      <c r="I12363" s="9">
        <v>0.69675171375274658</v>
      </c>
      <c r="J12363" s="9">
        <v>0.69675171375274658</v>
      </c>
      <c r="K12363" s="9">
        <v>0</v>
      </c>
      <c r="L12363" s="9">
        <v>60.434654235839844</v>
      </c>
    </row>
    <row r="12364" spans="1:12" x14ac:dyDescent="0.25">
      <c r="A12364" s="5" t="str">
        <f t="shared" si="193"/>
        <v>1SublapSCEN111103</v>
      </c>
      <c r="B12364" s="9">
        <v>1</v>
      </c>
      <c r="C12364" t="s">
        <v>133</v>
      </c>
      <c r="D12364" t="s">
        <v>145</v>
      </c>
      <c r="E12364" s="9">
        <v>11</v>
      </c>
      <c r="F12364" s="9">
        <v>1</v>
      </c>
      <c r="G12364" s="9">
        <v>10</v>
      </c>
      <c r="H12364" s="9">
        <v>3</v>
      </c>
      <c r="I12364" s="9">
        <v>0.64403539896011353</v>
      </c>
      <c r="J12364" s="9">
        <v>0.64403539896011353</v>
      </c>
      <c r="K12364" s="9">
        <v>0</v>
      </c>
      <c r="L12364" s="9">
        <v>58.893596649169922</v>
      </c>
    </row>
    <row r="12365" spans="1:12" x14ac:dyDescent="0.25">
      <c r="A12365" s="5" t="str">
        <f t="shared" si="193"/>
        <v>1SublapSCEN111104</v>
      </c>
      <c r="B12365" s="9">
        <v>1</v>
      </c>
      <c r="C12365" t="s">
        <v>133</v>
      </c>
      <c r="D12365" t="s">
        <v>145</v>
      </c>
      <c r="E12365" s="9">
        <v>11</v>
      </c>
      <c r="F12365" s="9">
        <v>1</v>
      </c>
      <c r="G12365" s="9">
        <v>10</v>
      </c>
      <c r="H12365" s="9">
        <v>4</v>
      </c>
      <c r="I12365" s="9">
        <v>0.60939139127731323</v>
      </c>
      <c r="J12365" s="9">
        <v>0.60939139127731323</v>
      </c>
      <c r="K12365" s="9">
        <v>0</v>
      </c>
      <c r="L12365" s="9">
        <v>57.405757904052734</v>
      </c>
    </row>
    <row r="12366" spans="1:12" x14ac:dyDescent="0.25">
      <c r="A12366" s="5" t="str">
        <f t="shared" si="193"/>
        <v>1SublapSCEN111105</v>
      </c>
      <c r="B12366" s="9">
        <v>1</v>
      </c>
      <c r="C12366" t="s">
        <v>133</v>
      </c>
      <c r="D12366" t="s">
        <v>145</v>
      </c>
      <c r="E12366" s="9">
        <v>11</v>
      </c>
      <c r="F12366" s="9">
        <v>1</v>
      </c>
      <c r="G12366" s="9">
        <v>10</v>
      </c>
      <c r="H12366" s="9">
        <v>5</v>
      </c>
      <c r="I12366" s="9">
        <v>0.59900027513504028</v>
      </c>
      <c r="J12366" s="9">
        <v>0.59900027513504028</v>
      </c>
      <c r="K12366" s="9">
        <v>0</v>
      </c>
      <c r="L12366" s="9">
        <v>56.897514343261719</v>
      </c>
    </row>
    <row r="12367" spans="1:12" x14ac:dyDescent="0.25">
      <c r="A12367" s="5" t="str">
        <f t="shared" si="193"/>
        <v>1SublapSCEN111106</v>
      </c>
      <c r="B12367" s="9">
        <v>1</v>
      </c>
      <c r="C12367" t="s">
        <v>133</v>
      </c>
      <c r="D12367" t="s">
        <v>145</v>
      </c>
      <c r="E12367" s="9">
        <v>11</v>
      </c>
      <c r="F12367" s="9">
        <v>1</v>
      </c>
      <c r="G12367" s="9">
        <v>10</v>
      </c>
      <c r="H12367" s="9">
        <v>6</v>
      </c>
      <c r="I12367" s="9">
        <v>0.62353724241256714</v>
      </c>
      <c r="J12367" s="9">
        <v>0.62353724241256714</v>
      </c>
      <c r="K12367" s="9">
        <v>0</v>
      </c>
      <c r="L12367" s="9">
        <v>55.959178924560547</v>
      </c>
    </row>
    <row r="12368" spans="1:12" x14ac:dyDescent="0.25">
      <c r="A12368" s="5" t="str">
        <f t="shared" si="193"/>
        <v>1SublapSCEN111107</v>
      </c>
      <c r="B12368" s="9">
        <v>1</v>
      </c>
      <c r="C12368" t="s">
        <v>133</v>
      </c>
      <c r="D12368" t="s">
        <v>145</v>
      </c>
      <c r="E12368" s="9">
        <v>11</v>
      </c>
      <c r="F12368" s="9">
        <v>1</v>
      </c>
      <c r="G12368" s="9">
        <v>10</v>
      </c>
      <c r="H12368" s="9">
        <v>7</v>
      </c>
      <c r="I12368" s="9">
        <v>0.66646409034729004</v>
      </c>
      <c r="J12368" s="9">
        <v>0.66646409034729004</v>
      </c>
      <c r="K12368" s="9">
        <v>0</v>
      </c>
      <c r="L12368" s="9">
        <v>54.796657562255859</v>
      </c>
    </row>
    <row r="12369" spans="1:12" x14ac:dyDescent="0.25">
      <c r="A12369" s="5" t="str">
        <f t="shared" si="193"/>
        <v>1SublapSCEN111108</v>
      </c>
      <c r="B12369" s="9">
        <v>1</v>
      </c>
      <c r="C12369" t="s">
        <v>133</v>
      </c>
      <c r="D12369" t="s">
        <v>145</v>
      </c>
      <c r="E12369" s="9">
        <v>11</v>
      </c>
      <c r="F12369" s="9">
        <v>1</v>
      </c>
      <c r="G12369" s="9">
        <v>10</v>
      </c>
      <c r="H12369" s="9">
        <v>8</v>
      </c>
      <c r="I12369" s="9">
        <v>0.59168952703475952</v>
      </c>
      <c r="J12369" s="9">
        <v>0.59168952703475952</v>
      </c>
      <c r="K12369" s="9">
        <v>0</v>
      </c>
      <c r="L12369" s="9">
        <v>52.500270843505859</v>
      </c>
    </row>
    <row r="12370" spans="1:12" x14ac:dyDescent="0.25">
      <c r="A12370" s="5" t="str">
        <f t="shared" si="193"/>
        <v>1SublapSCEN111109</v>
      </c>
      <c r="B12370" s="9">
        <v>1</v>
      </c>
      <c r="C12370" t="s">
        <v>133</v>
      </c>
      <c r="D12370" t="s">
        <v>145</v>
      </c>
      <c r="E12370" s="9">
        <v>11</v>
      </c>
      <c r="F12370" s="9">
        <v>1</v>
      </c>
      <c r="G12370" s="9">
        <v>10</v>
      </c>
      <c r="H12370" s="9">
        <v>9</v>
      </c>
      <c r="I12370" s="9">
        <v>0.36571758985519409</v>
      </c>
      <c r="J12370" s="9">
        <v>0.36571758985519409</v>
      </c>
      <c r="K12370" s="9">
        <v>0</v>
      </c>
      <c r="L12370" s="9">
        <v>53.56195068359375</v>
      </c>
    </row>
    <row r="12371" spans="1:12" x14ac:dyDescent="0.25">
      <c r="A12371" s="5" t="str">
        <f t="shared" si="193"/>
        <v>1SublapSCEN1111010</v>
      </c>
      <c r="B12371" s="9">
        <v>1</v>
      </c>
      <c r="C12371" t="s">
        <v>133</v>
      </c>
      <c r="D12371" t="s">
        <v>145</v>
      </c>
      <c r="E12371" s="9">
        <v>11</v>
      </c>
      <c r="F12371" s="9">
        <v>1</v>
      </c>
      <c r="G12371" s="9">
        <v>10</v>
      </c>
      <c r="H12371" s="9">
        <v>10</v>
      </c>
      <c r="I12371" s="9">
        <v>0.14042030274868011</v>
      </c>
      <c r="J12371" s="9">
        <v>0.14042030274868011</v>
      </c>
      <c r="K12371" s="9">
        <v>0</v>
      </c>
      <c r="L12371" s="9">
        <v>59.069526672363281</v>
      </c>
    </row>
    <row r="12372" spans="1:12" x14ac:dyDescent="0.25">
      <c r="A12372" s="5" t="str">
        <f t="shared" si="193"/>
        <v>1SublapSCEN1111011</v>
      </c>
      <c r="B12372" s="9">
        <v>1</v>
      </c>
      <c r="C12372" t="s">
        <v>133</v>
      </c>
      <c r="D12372" t="s">
        <v>145</v>
      </c>
      <c r="E12372" s="9">
        <v>11</v>
      </c>
      <c r="F12372" s="9">
        <v>1</v>
      </c>
      <c r="G12372" s="9">
        <v>10</v>
      </c>
      <c r="H12372" s="9">
        <v>11</v>
      </c>
      <c r="I12372" s="9">
        <v>-4.2329195886850357E-2</v>
      </c>
      <c r="J12372" s="9">
        <v>-4.2329195886850357E-2</v>
      </c>
      <c r="K12372" s="9">
        <v>0</v>
      </c>
      <c r="L12372" s="9">
        <v>65.317039489746094</v>
      </c>
    </row>
    <row r="12373" spans="1:12" x14ac:dyDescent="0.25">
      <c r="A12373" s="5" t="str">
        <f t="shared" si="193"/>
        <v>1SublapSCEN1111012</v>
      </c>
      <c r="B12373" s="9">
        <v>1</v>
      </c>
      <c r="C12373" t="s">
        <v>133</v>
      </c>
      <c r="D12373" t="s">
        <v>145</v>
      </c>
      <c r="E12373" s="9">
        <v>11</v>
      </c>
      <c r="F12373" s="9">
        <v>1</v>
      </c>
      <c r="G12373" s="9">
        <v>10</v>
      </c>
      <c r="H12373" s="9">
        <v>12</v>
      </c>
      <c r="I12373" s="9">
        <v>-0.17604741454124451</v>
      </c>
      <c r="J12373" s="9">
        <v>-0.17604741454124451</v>
      </c>
      <c r="K12373" s="9">
        <v>0</v>
      </c>
      <c r="L12373" s="9">
        <v>71.846229553222656</v>
      </c>
    </row>
    <row r="12374" spans="1:12" x14ac:dyDescent="0.25">
      <c r="A12374" s="5" t="str">
        <f t="shared" si="193"/>
        <v>1SublapSCEN1111013</v>
      </c>
      <c r="B12374" s="9">
        <v>1</v>
      </c>
      <c r="C12374" t="s">
        <v>133</v>
      </c>
      <c r="D12374" t="s">
        <v>145</v>
      </c>
      <c r="E12374" s="9">
        <v>11</v>
      </c>
      <c r="F12374" s="9">
        <v>1</v>
      </c>
      <c r="G12374" s="9">
        <v>10</v>
      </c>
      <c r="H12374" s="9">
        <v>13</v>
      </c>
      <c r="I12374" s="9">
        <v>-0.20125097036361694</v>
      </c>
      <c r="J12374" s="9">
        <v>-0.20125097036361694</v>
      </c>
      <c r="K12374" s="9">
        <v>0</v>
      </c>
      <c r="L12374" s="9">
        <v>76.40350341796875</v>
      </c>
    </row>
    <row r="12375" spans="1:12" x14ac:dyDescent="0.25">
      <c r="A12375" s="5" t="str">
        <f t="shared" si="193"/>
        <v>1SublapSCEN1111014</v>
      </c>
      <c r="B12375" s="9">
        <v>1</v>
      </c>
      <c r="C12375" t="s">
        <v>133</v>
      </c>
      <c r="D12375" t="s">
        <v>145</v>
      </c>
      <c r="E12375" s="9">
        <v>11</v>
      </c>
      <c r="F12375" s="9">
        <v>1</v>
      </c>
      <c r="G12375" s="9">
        <v>10</v>
      </c>
      <c r="H12375" s="9">
        <v>14</v>
      </c>
      <c r="I12375" s="9">
        <v>-0.12001939117908478</v>
      </c>
      <c r="J12375" s="9">
        <v>-0.12001939117908478</v>
      </c>
      <c r="K12375" s="9">
        <v>0</v>
      </c>
      <c r="L12375" s="9">
        <v>79.687179565429688</v>
      </c>
    </row>
    <row r="12376" spans="1:12" x14ac:dyDescent="0.25">
      <c r="A12376" s="5" t="str">
        <f t="shared" si="193"/>
        <v>1SublapSCEN1111015</v>
      </c>
      <c r="B12376" s="9">
        <v>1</v>
      </c>
      <c r="C12376" t="s">
        <v>133</v>
      </c>
      <c r="D12376" t="s">
        <v>145</v>
      </c>
      <c r="E12376" s="9">
        <v>11</v>
      </c>
      <c r="F12376" s="9">
        <v>1</v>
      </c>
      <c r="G12376" s="9">
        <v>10</v>
      </c>
      <c r="H12376" s="9">
        <v>15</v>
      </c>
      <c r="I12376" s="9">
        <v>5.2972637116909027E-2</v>
      </c>
      <c r="J12376" s="9">
        <v>5.2972637116909027E-2</v>
      </c>
      <c r="K12376" s="9">
        <v>0</v>
      </c>
      <c r="L12376" s="9">
        <v>81.491241455078125</v>
      </c>
    </row>
    <row r="12377" spans="1:12" x14ac:dyDescent="0.25">
      <c r="A12377" s="5" t="str">
        <f t="shared" si="193"/>
        <v>1SublapSCEN1111016</v>
      </c>
      <c r="B12377" s="9">
        <v>1</v>
      </c>
      <c r="C12377" t="s">
        <v>133</v>
      </c>
      <c r="D12377" t="s">
        <v>145</v>
      </c>
      <c r="E12377" s="9">
        <v>11</v>
      </c>
      <c r="F12377" s="9">
        <v>1</v>
      </c>
      <c r="G12377" s="9">
        <v>10</v>
      </c>
      <c r="H12377" s="9">
        <v>16</v>
      </c>
      <c r="I12377" s="9">
        <v>0.32666292786598206</v>
      </c>
      <c r="J12377" s="9">
        <v>0.32666292786598206</v>
      </c>
      <c r="K12377" s="9">
        <v>0</v>
      </c>
      <c r="L12377" s="9">
        <v>82.806053161621094</v>
      </c>
    </row>
    <row r="12378" spans="1:12" x14ac:dyDescent="0.25">
      <c r="A12378" s="5" t="str">
        <f t="shared" si="193"/>
        <v>1SublapSCEN1111017</v>
      </c>
      <c r="B12378" s="9">
        <v>1</v>
      </c>
      <c r="C12378" t="s">
        <v>133</v>
      </c>
      <c r="D12378" t="s">
        <v>145</v>
      </c>
      <c r="E12378" s="9">
        <v>11</v>
      </c>
      <c r="F12378" s="9">
        <v>1</v>
      </c>
      <c r="G12378" s="9">
        <v>10</v>
      </c>
      <c r="H12378" s="9">
        <v>17</v>
      </c>
      <c r="I12378" s="9">
        <v>0.65387415885925293</v>
      </c>
      <c r="J12378" s="9">
        <v>0.3225332498550415</v>
      </c>
      <c r="K12378" s="9">
        <v>8.6039379239082336E-2</v>
      </c>
      <c r="L12378" s="9">
        <v>83.249717712402344</v>
      </c>
    </row>
    <row r="12379" spans="1:12" x14ac:dyDescent="0.25">
      <c r="A12379" s="5" t="str">
        <f t="shared" si="193"/>
        <v>1SublapSCEN1111018</v>
      </c>
      <c r="B12379" s="9">
        <v>1</v>
      </c>
      <c r="C12379" t="s">
        <v>133</v>
      </c>
      <c r="D12379" t="s">
        <v>145</v>
      </c>
      <c r="E12379" s="9">
        <v>11</v>
      </c>
      <c r="F12379" s="9">
        <v>1</v>
      </c>
      <c r="G12379" s="9">
        <v>10</v>
      </c>
      <c r="H12379" s="9">
        <v>18</v>
      </c>
      <c r="I12379" s="9">
        <v>0.97551393508911133</v>
      </c>
      <c r="J12379" s="9">
        <v>0.6380271315574646</v>
      </c>
      <c r="K12379" s="9">
        <v>0.13554652035236359</v>
      </c>
      <c r="L12379" s="9">
        <v>82.543594360351563</v>
      </c>
    </row>
    <row r="12380" spans="1:12" x14ac:dyDescent="0.25">
      <c r="A12380" s="5" t="str">
        <f t="shared" si="193"/>
        <v>1SublapSCEN1111019</v>
      </c>
      <c r="B12380" s="9">
        <v>1</v>
      </c>
      <c r="C12380" t="s">
        <v>133</v>
      </c>
      <c r="D12380" t="s">
        <v>145</v>
      </c>
      <c r="E12380" s="9">
        <v>11</v>
      </c>
      <c r="F12380" s="9">
        <v>1</v>
      </c>
      <c r="G12380" s="9">
        <v>10</v>
      </c>
      <c r="H12380" s="9">
        <v>19</v>
      </c>
      <c r="I12380" s="9">
        <v>1.1902084350585938</v>
      </c>
      <c r="J12380" s="9">
        <v>1.0679095983505249</v>
      </c>
      <c r="K12380" s="9">
        <v>6.1149414628744125E-2</v>
      </c>
      <c r="L12380" s="9">
        <v>79.185478210449219</v>
      </c>
    </row>
    <row r="12381" spans="1:12" x14ac:dyDescent="0.25">
      <c r="A12381" s="5" t="str">
        <f t="shared" si="193"/>
        <v>1SublapSCEN1111020</v>
      </c>
      <c r="B12381" s="9">
        <v>1</v>
      </c>
      <c r="C12381" t="s">
        <v>133</v>
      </c>
      <c r="D12381" t="s">
        <v>145</v>
      </c>
      <c r="E12381" s="9">
        <v>11</v>
      </c>
      <c r="F12381" s="9">
        <v>1</v>
      </c>
      <c r="G12381" s="9">
        <v>10</v>
      </c>
      <c r="H12381" s="9">
        <v>20</v>
      </c>
      <c r="I12381" s="9">
        <v>1.2586804628372192</v>
      </c>
      <c r="J12381" s="9">
        <v>1.1607582569122314</v>
      </c>
      <c r="K12381" s="9">
        <v>4.8961091786623001E-2</v>
      </c>
      <c r="L12381" s="9">
        <v>73.738693237304688</v>
      </c>
    </row>
    <row r="12382" spans="1:12" x14ac:dyDescent="0.25">
      <c r="A12382" s="5" t="str">
        <f t="shared" si="193"/>
        <v>1SublapSCEN1111021</v>
      </c>
      <c r="B12382" s="9">
        <v>1</v>
      </c>
      <c r="C12382" t="s">
        <v>133</v>
      </c>
      <c r="D12382" t="s">
        <v>145</v>
      </c>
      <c r="E12382" s="9">
        <v>11</v>
      </c>
      <c r="F12382" s="9">
        <v>1</v>
      </c>
      <c r="G12382" s="9">
        <v>10</v>
      </c>
      <c r="H12382" s="9">
        <v>21</v>
      </c>
      <c r="I12382" s="9">
        <v>1.266826868057251</v>
      </c>
      <c r="J12382" s="9">
        <v>1.2084736824035645</v>
      </c>
      <c r="K12382" s="9">
        <v>2.9176618903875351E-2</v>
      </c>
      <c r="L12382" s="9">
        <v>70.393081665039063</v>
      </c>
    </row>
    <row r="12383" spans="1:12" x14ac:dyDescent="0.25">
      <c r="A12383" s="5" t="str">
        <f t="shared" si="193"/>
        <v>1SublapSCEN1111022</v>
      </c>
      <c r="B12383" s="9">
        <v>1</v>
      </c>
      <c r="C12383" t="s">
        <v>133</v>
      </c>
      <c r="D12383" t="s">
        <v>145</v>
      </c>
      <c r="E12383" s="9">
        <v>11</v>
      </c>
      <c r="F12383" s="9">
        <v>1</v>
      </c>
      <c r="G12383" s="9">
        <v>10</v>
      </c>
      <c r="H12383" s="9">
        <v>22</v>
      </c>
      <c r="I12383" s="9">
        <v>1.1831792593002319</v>
      </c>
      <c r="J12383" s="9">
        <v>1.433163046836853</v>
      </c>
      <c r="K12383" s="9">
        <v>0.20693543553352356</v>
      </c>
      <c r="L12383" s="9">
        <v>67.680397033691406</v>
      </c>
    </row>
    <row r="12384" spans="1:12" x14ac:dyDescent="0.25">
      <c r="A12384" s="5" t="str">
        <f t="shared" si="193"/>
        <v>1SublapSCEN1111023</v>
      </c>
      <c r="B12384" s="9">
        <v>1</v>
      </c>
      <c r="C12384" t="s">
        <v>133</v>
      </c>
      <c r="D12384" t="s">
        <v>145</v>
      </c>
      <c r="E12384" s="9">
        <v>11</v>
      </c>
      <c r="F12384" s="9">
        <v>1</v>
      </c>
      <c r="G12384" s="9">
        <v>10</v>
      </c>
      <c r="H12384" s="9">
        <v>23</v>
      </c>
      <c r="I12384" s="9">
        <v>1.05781090259552</v>
      </c>
      <c r="J12384" s="9">
        <v>1.1302696466445923</v>
      </c>
      <c r="K12384" s="9">
        <v>3.6229375749826431E-2</v>
      </c>
      <c r="L12384" s="9">
        <v>64.614448547363281</v>
      </c>
    </row>
    <row r="12385" spans="1:12" x14ac:dyDescent="0.25">
      <c r="A12385" s="5" t="str">
        <f t="shared" si="193"/>
        <v>1SublapSCEN1111024</v>
      </c>
      <c r="B12385" s="9">
        <v>1</v>
      </c>
      <c r="C12385" t="s">
        <v>133</v>
      </c>
      <c r="D12385" t="s">
        <v>145</v>
      </c>
      <c r="E12385" s="9">
        <v>11</v>
      </c>
      <c r="F12385" s="9">
        <v>1</v>
      </c>
      <c r="G12385" s="9">
        <v>10</v>
      </c>
      <c r="H12385" s="9">
        <v>24</v>
      </c>
      <c r="I12385" s="9">
        <v>0.89401048421859741</v>
      </c>
      <c r="J12385" s="9">
        <v>0.89401048421859741</v>
      </c>
      <c r="K12385" s="9">
        <v>0</v>
      </c>
      <c r="L12385" s="9">
        <v>62.689971923828125</v>
      </c>
    </row>
    <row r="12386" spans="1:12" x14ac:dyDescent="0.25">
      <c r="A12386" s="5" t="str">
        <f t="shared" si="193"/>
        <v>1SublapSCEN12021</v>
      </c>
      <c r="B12386" s="9">
        <v>1</v>
      </c>
      <c r="C12386" t="s">
        <v>133</v>
      </c>
      <c r="D12386" t="s">
        <v>145</v>
      </c>
      <c r="E12386" s="9">
        <v>12</v>
      </c>
      <c r="F12386" s="9">
        <v>0</v>
      </c>
      <c r="G12386" s="9">
        <v>2</v>
      </c>
      <c r="H12386" s="9">
        <v>1</v>
      </c>
      <c r="I12386" s="9">
        <v>0.75357353687286377</v>
      </c>
      <c r="J12386" s="9">
        <v>0.75357353687286377</v>
      </c>
      <c r="K12386" s="9">
        <v>0</v>
      </c>
      <c r="L12386" s="9">
        <v>47.119564056396484</v>
      </c>
    </row>
    <row r="12387" spans="1:12" x14ac:dyDescent="0.25">
      <c r="A12387" s="5" t="str">
        <f t="shared" si="193"/>
        <v>1SublapSCEN12022</v>
      </c>
      <c r="B12387" s="9">
        <v>1</v>
      </c>
      <c r="C12387" t="s">
        <v>133</v>
      </c>
      <c r="D12387" t="s">
        <v>145</v>
      </c>
      <c r="E12387" s="9">
        <v>12</v>
      </c>
      <c r="F12387" s="9">
        <v>0</v>
      </c>
      <c r="G12387" s="9">
        <v>2</v>
      </c>
      <c r="H12387" s="9">
        <v>2</v>
      </c>
      <c r="I12387" s="9">
        <v>0.69992649555206299</v>
      </c>
      <c r="J12387" s="9">
        <v>0.69992649555206299</v>
      </c>
      <c r="K12387" s="9">
        <v>0</v>
      </c>
      <c r="L12387" s="9">
        <v>46.075328826904297</v>
      </c>
    </row>
    <row r="12388" spans="1:12" x14ac:dyDescent="0.25">
      <c r="A12388" s="5" t="str">
        <f t="shared" si="193"/>
        <v>1SublapSCEN12023</v>
      </c>
      <c r="B12388" s="9">
        <v>1</v>
      </c>
      <c r="C12388" t="s">
        <v>133</v>
      </c>
      <c r="D12388" t="s">
        <v>145</v>
      </c>
      <c r="E12388" s="9">
        <v>12</v>
      </c>
      <c r="F12388" s="9">
        <v>0</v>
      </c>
      <c r="G12388" s="9">
        <v>2</v>
      </c>
      <c r="H12388" s="9">
        <v>3</v>
      </c>
      <c r="I12388" s="9">
        <v>0.67057061195373535</v>
      </c>
      <c r="J12388" s="9">
        <v>0.67057061195373535</v>
      </c>
      <c r="K12388" s="9">
        <v>0</v>
      </c>
      <c r="L12388" s="9">
        <v>45.558452606201172</v>
      </c>
    </row>
    <row r="12389" spans="1:12" x14ac:dyDescent="0.25">
      <c r="A12389" s="5" t="str">
        <f t="shared" si="193"/>
        <v>1SublapSCEN12024</v>
      </c>
      <c r="B12389" s="9">
        <v>1</v>
      </c>
      <c r="C12389" t="s">
        <v>133</v>
      </c>
      <c r="D12389" t="s">
        <v>145</v>
      </c>
      <c r="E12389" s="9">
        <v>12</v>
      </c>
      <c r="F12389" s="9">
        <v>0</v>
      </c>
      <c r="G12389" s="9">
        <v>2</v>
      </c>
      <c r="H12389" s="9">
        <v>4</v>
      </c>
      <c r="I12389" s="9">
        <v>0.66088151931762695</v>
      </c>
      <c r="J12389" s="9">
        <v>0.66088151931762695</v>
      </c>
      <c r="K12389" s="9">
        <v>0</v>
      </c>
      <c r="L12389" s="9">
        <v>45.308734893798828</v>
      </c>
    </row>
    <row r="12390" spans="1:12" x14ac:dyDescent="0.25">
      <c r="A12390" s="5" t="str">
        <f t="shared" si="193"/>
        <v>1SublapSCEN12025</v>
      </c>
      <c r="B12390" s="9">
        <v>1</v>
      </c>
      <c r="C12390" t="s">
        <v>133</v>
      </c>
      <c r="D12390" t="s">
        <v>145</v>
      </c>
      <c r="E12390" s="9">
        <v>12</v>
      </c>
      <c r="F12390" s="9">
        <v>0</v>
      </c>
      <c r="G12390" s="9">
        <v>2</v>
      </c>
      <c r="H12390" s="9">
        <v>5</v>
      </c>
      <c r="I12390" s="9">
        <v>0.67969989776611328</v>
      </c>
      <c r="J12390" s="9">
        <v>0.67969989776611328</v>
      </c>
      <c r="K12390" s="9">
        <v>0</v>
      </c>
      <c r="L12390" s="9">
        <v>44.738449096679688</v>
      </c>
    </row>
    <row r="12391" spans="1:12" x14ac:dyDescent="0.25">
      <c r="A12391" s="5" t="str">
        <f t="shared" si="193"/>
        <v>1SublapSCEN12026</v>
      </c>
      <c r="B12391" s="9">
        <v>1</v>
      </c>
      <c r="C12391" t="s">
        <v>133</v>
      </c>
      <c r="D12391" t="s">
        <v>145</v>
      </c>
      <c r="E12391" s="9">
        <v>12</v>
      </c>
      <c r="F12391" s="9">
        <v>0</v>
      </c>
      <c r="G12391" s="9">
        <v>2</v>
      </c>
      <c r="H12391" s="9">
        <v>6</v>
      </c>
      <c r="I12391" s="9">
        <v>0.73380643129348755</v>
      </c>
      <c r="J12391" s="9">
        <v>0.73380643129348755</v>
      </c>
      <c r="K12391" s="9">
        <v>0</v>
      </c>
      <c r="L12391" s="9">
        <v>44.416584014892578</v>
      </c>
    </row>
    <row r="12392" spans="1:12" x14ac:dyDescent="0.25">
      <c r="A12392" s="5" t="str">
        <f t="shared" si="193"/>
        <v>1SublapSCEN12027</v>
      </c>
      <c r="B12392" s="9">
        <v>1</v>
      </c>
      <c r="C12392" t="s">
        <v>133</v>
      </c>
      <c r="D12392" t="s">
        <v>145</v>
      </c>
      <c r="E12392" s="9">
        <v>12</v>
      </c>
      <c r="F12392" s="9">
        <v>0</v>
      </c>
      <c r="G12392" s="9">
        <v>2</v>
      </c>
      <c r="H12392" s="9">
        <v>7</v>
      </c>
      <c r="I12392" s="9">
        <v>0.82451778650283813</v>
      </c>
      <c r="J12392" s="9">
        <v>0.82451778650283813</v>
      </c>
      <c r="K12392" s="9">
        <v>0</v>
      </c>
      <c r="L12392" s="9">
        <v>43.887187957763672</v>
      </c>
    </row>
    <row r="12393" spans="1:12" x14ac:dyDescent="0.25">
      <c r="A12393" s="5" t="str">
        <f t="shared" si="193"/>
        <v>1SublapSCEN12028</v>
      </c>
      <c r="B12393" s="9">
        <v>1</v>
      </c>
      <c r="C12393" t="s">
        <v>133</v>
      </c>
      <c r="D12393" t="s">
        <v>145</v>
      </c>
      <c r="E12393" s="9">
        <v>12</v>
      </c>
      <c r="F12393" s="9">
        <v>0</v>
      </c>
      <c r="G12393" s="9">
        <v>2</v>
      </c>
      <c r="H12393" s="9">
        <v>8</v>
      </c>
      <c r="I12393" s="9">
        <v>0.77621114253997803</v>
      </c>
      <c r="J12393" s="9">
        <v>0.77621114253997803</v>
      </c>
      <c r="K12393" s="9">
        <v>0</v>
      </c>
      <c r="L12393" s="9">
        <v>43.536109924316406</v>
      </c>
    </row>
    <row r="12394" spans="1:12" x14ac:dyDescent="0.25">
      <c r="A12394" s="5" t="str">
        <f t="shared" si="193"/>
        <v>1SublapSCEN12029</v>
      </c>
      <c r="B12394" s="9">
        <v>1</v>
      </c>
      <c r="C12394" t="s">
        <v>133</v>
      </c>
      <c r="D12394" t="s">
        <v>145</v>
      </c>
      <c r="E12394" s="9">
        <v>12</v>
      </c>
      <c r="F12394" s="9">
        <v>0</v>
      </c>
      <c r="G12394" s="9">
        <v>2</v>
      </c>
      <c r="H12394" s="9">
        <v>9</v>
      </c>
      <c r="I12394" s="9">
        <v>0.54031592607498169</v>
      </c>
      <c r="J12394" s="9">
        <v>0.54031592607498169</v>
      </c>
      <c r="K12394" s="9">
        <v>0</v>
      </c>
      <c r="L12394" s="9">
        <v>43.4720458984375</v>
      </c>
    </row>
    <row r="12395" spans="1:12" x14ac:dyDescent="0.25">
      <c r="A12395" s="5" t="str">
        <f t="shared" si="193"/>
        <v>1SublapSCEN120210</v>
      </c>
      <c r="B12395" s="9">
        <v>1</v>
      </c>
      <c r="C12395" t="s">
        <v>133</v>
      </c>
      <c r="D12395" t="s">
        <v>145</v>
      </c>
      <c r="E12395" s="9">
        <v>12</v>
      </c>
      <c r="F12395" s="9">
        <v>0</v>
      </c>
      <c r="G12395" s="9">
        <v>2</v>
      </c>
      <c r="H12395" s="9">
        <v>10</v>
      </c>
      <c r="I12395" s="9">
        <v>0.32855322957038879</v>
      </c>
      <c r="J12395" s="9">
        <v>0.32855322957038879</v>
      </c>
      <c r="K12395" s="9">
        <v>0</v>
      </c>
      <c r="L12395" s="9">
        <v>46.063251495361328</v>
      </c>
    </row>
    <row r="12396" spans="1:12" x14ac:dyDescent="0.25">
      <c r="A12396" s="5" t="str">
        <f t="shared" si="193"/>
        <v>1SublapSCEN120211</v>
      </c>
      <c r="B12396" s="9">
        <v>1</v>
      </c>
      <c r="C12396" t="s">
        <v>133</v>
      </c>
      <c r="D12396" t="s">
        <v>145</v>
      </c>
      <c r="E12396" s="9">
        <v>12</v>
      </c>
      <c r="F12396" s="9">
        <v>0</v>
      </c>
      <c r="G12396" s="9">
        <v>2</v>
      </c>
      <c r="H12396" s="9">
        <v>11</v>
      </c>
      <c r="I12396" s="9">
        <v>0.15576842427253723</v>
      </c>
      <c r="J12396" s="9">
        <v>0.15576842427253723</v>
      </c>
      <c r="K12396" s="9">
        <v>0</v>
      </c>
      <c r="L12396" s="9">
        <v>49.708332061767578</v>
      </c>
    </row>
    <row r="12397" spans="1:12" x14ac:dyDescent="0.25">
      <c r="A12397" s="5" t="str">
        <f t="shared" si="193"/>
        <v>1SublapSCEN120212</v>
      </c>
      <c r="B12397" s="9">
        <v>1</v>
      </c>
      <c r="C12397" t="s">
        <v>133</v>
      </c>
      <c r="D12397" t="s">
        <v>145</v>
      </c>
      <c r="E12397" s="9">
        <v>12</v>
      </c>
      <c r="F12397" s="9">
        <v>0</v>
      </c>
      <c r="G12397" s="9">
        <v>2</v>
      </c>
      <c r="H12397" s="9">
        <v>12</v>
      </c>
      <c r="I12397" s="9">
        <v>5.6275814771652222E-2</v>
      </c>
      <c r="J12397" s="9">
        <v>5.6275814771652222E-2</v>
      </c>
      <c r="K12397" s="9">
        <v>0</v>
      </c>
      <c r="L12397" s="9">
        <v>53.446044921875</v>
      </c>
    </row>
    <row r="12398" spans="1:12" x14ac:dyDescent="0.25">
      <c r="A12398" s="5" t="str">
        <f t="shared" si="193"/>
        <v>1SublapSCEN120213</v>
      </c>
      <c r="B12398" s="9">
        <v>1</v>
      </c>
      <c r="C12398" t="s">
        <v>133</v>
      </c>
      <c r="D12398" t="s">
        <v>145</v>
      </c>
      <c r="E12398" s="9">
        <v>12</v>
      </c>
      <c r="F12398" s="9">
        <v>0</v>
      </c>
      <c r="G12398" s="9">
        <v>2</v>
      </c>
      <c r="H12398" s="9">
        <v>13</v>
      </c>
      <c r="I12398" s="9">
        <v>2.6730407029390335E-2</v>
      </c>
      <c r="J12398" s="9">
        <v>2.6730407029390335E-2</v>
      </c>
      <c r="K12398" s="9">
        <v>0</v>
      </c>
      <c r="L12398" s="9">
        <v>55.443904876708984</v>
      </c>
    </row>
    <row r="12399" spans="1:12" x14ac:dyDescent="0.25">
      <c r="A12399" s="5" t="str">
        <f t="shared" si="193"/>
        <v>1SublapSCEN120214</v>
      </c>
      <c r="B12399" s="9">
        <v>1</v>
      </c>
      <c r="C12399" t="s">
        <v>133</v>
      </c>
      <c r="D12399" t="s">
        <v>145</v>
      </c>
      <c r="E12399" s="9">
        <v>12</v>
      </c>
      <c r="F12399" s="9">
        <v>0</v>
      </c>
      <c r="G12399" s="9">
        <v>2</v>
      </c>
      <c r="H12399" s="9">
        <v>14</v>
      </c>
      <c r="I12399" s="9">
        <v>6.9844819605350494E-2</v>
      </c>
      <c r="J12399" s="9">
        <v>6.9844819605350494E-2</v>
      </c>
      <c r="K12399" s="9">
        <v>0</v>
      </c>
      <c r="L12399" s="9">
        <v>56.242168426513672</v>
      </c>
    </row>
    <row r="12400" spans="1:12" x14ac:dyDescent="0.25">
      <c r="A12400" s="5" t="str">
        <f t="shared" si="193"/>
        <v>1SublapSCEN120215</v>
      </c>
      <c r="B12400" s="9">
        <v>1</v>
      </c>
      <c r="C12400" t="s">
        <v>133</v>
      </c>
      <c r="D12400" t="s">
        <v>145</v>
      </c>
      <c r="E12400" s="9">
        <v>12</v>
      </c>
      <c r="F12400" s="9">
        <v>0</v>
      </c>
      <c r="G12400" s="9">
        <v>2</v>
      </c>
      <c r="H12400" s="9">
        <v>15</v>
      </c>
      <c r="I12400" s="9">
        <v>0.18954946100711823</v>
      </c>
      <c r="J12400" s="9">
        <v>0.18954946100711823</v>
      </c>
      <c r="K12400" s="9">
        <v>0</v>
      </c>
      <c r="L12400" s="9">
        <v>57.104618072509766</v>
      </c>
    </row>
    <row r="12401" spans="1:12" x14ac:dyDescent="0.25">
      <c r="A12401" s="5" t="str">
        <f t="shared" si="193"/>
        <v>1SublapSCEN120216</v>
      </c>
      <c r="B12401" s="9">
        <v>1</v>
      </c>
      <c r="C12401" t="s">
        <v>133</v>
      </c>
      <c r="D12401" t="s">
        <v>145</v>
      </c>
      <c r="E12401" s="9">
        <v>12</v>
      </c>
      <c r="F12401" s="9">
        <v>0</v>
      </c>
      <c r="G12401" s="9">
        <v>2</v>
      </c>
      <c r="H12401" s="9">
        <v>16</v>
      </c>
      <c r="I12401" s="9">
        <v>0.38098567724227905</v>
      </c>
      <c r="J12401" s="9">
        <v>0.38098567724227905</v>
      </c>
      <c r="K12401" s="9">
        <v>0</v>
      </c>
      <c r="L12401" s="9">
        <v>57.773895263671875</v>
      </c>
    </row>
    <row r="12402" spans="1:12" x14ac:dyDescent="0.25">
      <c r="A12402" s="5" t="str">
        <f t="shared" si="193"/>
        <v>1SublapSCEN120217</v>
      </c>
      <c r="B12402" s="9">
        <v>1</v>
      </c>
      <c r="C12402" t="s">
        <v>133</v>
      </c>
      <c r="D12402" t="s">
        <v>145</v>
      </c>
      <c r="E12402" s="9">
        <v>12</v>
      </c>
      <c r="F12402" s="9">
        <v>0</v>
      </c>
      <c r="G12402" s="9">
        <v>2</v>
      </c>
      <c r="H12402" s="9">
        <v>17</v>
      </c>
      <c r="I12402" s="9">
        <v>0.64206480979919434</v>
      </c>
      <c r="J12402" s="9">
        <v>0.64206480979919434</v>
      </c>
      <c r="K12402" s="9">
        <v>0</v>
      </c>
      <c r="L12402" s="9">
        <v>57.185234069824219</v>
      </c>
    </row>
    <row r="12403" spans="1:12" x14ac:dyDescent="0.25">
      <c r="A12403" s="5" t="str">
        <f t="shared" si="193"/>
        <v>1SublapSCEN120218</v>
      </c>
      <c r="B12403" s="9">
        <v>1</v>
      </c>
      <c r="C12403" t="s">
        <v>133</v>
      </c>
      <c r="D12403" t="s">
        <v>145</v>
      </c>
      <c r="E12403" s="9">
        <v>12</v>
      </c>
      <c r="F12403" s="9">
        <v>0</v>
      </c>
      <c r="G12403" s="9">
        <v>2</v>
      </c>
      <c r="H12403" s="9">
        <v>18</v>
      </c>
      <c r="I12403" s="9">
        <v>0.93370062112808228</v>
      </c>
      <c r="J12403" s="9">
        <v>0.93370062112808228</v>
      </c>
      <c r="K12403" s="9">
        <v>0</v>
      </c>
      <c r="L12403" s="9">
        <v>55.255355834960938</v>
      </c>
    </row>
    <row r="12404" spans="1:12" x14ac:dyDescent="0.25">
      <c r="A12404" s="5" t="str">
        <f t="shared" si="193"/>
        <v>1SublapSCEN120219</v>
      </c>
      <c r="B12404" s="9">
        <v>1</v>
      </c>
      <c r="C12404" t="s">
        <v>133</v>
      </c>
      <c r="D12404" t="s">
        <v>145</v>
      </c>
      <c r="E12404" s="9">
        <v>12</v>
      </c>
      <c r="F12404" s="9">
        <v>0</v>
      </c>
      <c r="G12404" s="9">
        <v>2</v>
      </c>
      <c r="H12404" s="9">
        <v>19</v>
      </c>
      <c r="I12404" s="9">
        <v>1.0845503807067871</v>
      </c>
      <c r="J12404" s="9">
        <v>1.0845503807067871</v>
      </c>
      <c r="K12404" s="9">
        <v>0</v>
      </c>
      <c r="L12404" s="9">
        <v>52.256755828857422</v>
      </c>
    </row>
    <row r="12405" spans="1:12" x14ac:dyDescent="0.25">
      <c r="A12405" s="5" t="str">
        <f t="shared" si="193"/>
        <v>1SublapSCEN120220</v>
      </c>
      <c r="B12405" s="9">
        <v>1</v>
      </c>
      <c r="C12405" t="s">
        <v>133</v>
      </c>
      <c r="D12405" t="s">
        <v>145</v>
      </c>
      <c r="E12405" s="9">
        <v>12</v>
      </c>
      <c r="F12405" s="9">
        <v>0</v>
      </c>
      <c r="G12405" s="9">
        <v>2</v>
      </c>
      <c r="H12405" s="9">
        <v>20</v>
      </c>
      <c r="I12405" s="9">
        <v>1.1300768852233887</v>
      </c>
      <c r="J12405" s="9">
        <v>1.1300768852233887</v>
      </c>
      <c r="K12405" s="9">
        <v>0</v>
      </c>
      <c r="L12405" s="9">
        <v>50.330070495605469</v>
      </c>
    </row>
    <row r="12406" spans="1:12" x14ac:dyDescent="0.25">
      <c r="A12406" s="5" t="str">
        <f t="shared" si="193"/>
        <v>1SublapSCEN120221</v>
      </c>
      <c r="B12406" s="9">
        <v>1</v>
      </c>
      <c r="C12406" t="s">
        <v>133</v>
      </c>
      <c r="D12406" t="s">
        <v>145</v>
      </c>
      <c r="E12406" s="9">
        <v>12</v>
      </c>
      <c r="F12406" s="9">
        <v>0</v>
      </c>
      <c r="G12406" s="9">
        <v>2</v>
      </c>
      <c r="H12406" s="9">
        <v>21</v>
      </c>
      <c r="I12406" s="9">
        <v>1.1272706985473633</v>
      </c>
      <c r="J12406" s="9">
        <v>1.1272706985473633</v>
      </c>
      <c r="K12406" s="9">
        <v>0</v>
      </c>
      <c r="L12406" s="9">
        <v>48.739665985107422</v>
      </c>
    </row>
    <row r="12407" spans="1:12" x14ac:dyDescent="0.25">
      <c r="A12407" s="5" t="str">
        <f t="shared" si="193"/>
        <v>1SublapSCEN120222</v>
      </c>
      <c r="B12407" s="9">
        <v>1</v>
      </c>
      <c r="C12407" t="s">
        <v>133</v>
      </c>
      <c r="D12407" t="s">
        <v>145</v>
      </c>
      <c r="E12407" s="9">
        <v>12</v>
      </c>
      <c r="F12407" s="9">
        <v>0</v>
      </c>
      <c r="G12407" s="9">
        <v>2</v>
      </c>
      <c r="H12407" s="9">
        <v>22</v>
      </c>
      <c r="I12407" s="9">
        <v>1.0605901479721069</v>
      </c>
      <c r="J12407" s="9">
        <v>1.0605901479721069</v>
      </c>
      <c r="K12407" s="9">
        <v>0</v>
      </c>
      <c r="L12407" s="9">
        <v>47.810050964355469</v>
      </c>
    </row>
    <row r="12408" spans="1:12" x14ac:dyDescent="0.25">
      <c r="A12408" s="5" t="str">
        <f t="shared" si="193"/>
        <v>1SublapSCEN120223</v>
      </c>
      <c r="B12408" s="9">
        <v>1</v>
      </c>
      <c r="C12408" t="s">
        <v>133</v>
      </c>
      <c r="D12408" t="s">
        <v>145</v>
      </c>
      <c r="E12408" s="9">
        <v>12</v>
      </c>
      <c r="F12408" s="9">
        <v>0</v>
      </c>
      <c r="G12408" s="9">
        <v>2</v>
      </c>
      <c r="H12408" s="9">
        <v>23</v>
      </c>
      <c r="I12408" s="9">
        <v>0.96638274192810059</v>
      </c>
      <c r="J12408" s="9">
        <v>0.96638274192810059</v>
      </c>
      <c r="K12408" s="9">
        <v>0</v>
      </c>
      <c r="L12408" s="9">
        <v>46.654384613037109</v>
      </c>
    </row>
    <row r="12409" spans="1:12" x14ac:dyDescent="0.25">
      <c r="A12409" s="5" t="str">
        <f t="shared" si="193"/>
        <v>1SublapSCEN120224</v>
      </c>
      <c r="B12409" s="9">
        <v>1</v>
      </c>
      <c r="C12409" t="s">
        <v>133</v>
      </c>
      <c r="D12409" t="s">
        <v>145</v>
      </c>
      <c r="E12409" s="9">
        <v>12</v>
      </c>
      <c r="F12409" s="9">
        <v>0</v>
      </c>
      <c r="G12409" s="9">
        <v>2</v>
      </c>
      <c r="H12409" s="9">
        <v>24</v>
      </c>
      <c r="I12409" s="9">
        <v>0.84463804960250854</v>
      </c>
      <c r="J12409" s="9">
        <v>0.84463804960250854</v>
      </c>
      <c r="K12409" s="9">
        <v>0</v>
      </c>
      <c r="L12409" s="9">
        <v>45.432147979736328</v>
      </c>
    </row>
    <row r="12410" spans="1:12" x14ac:dyDescent="0.25">
      <c r="A12410" s="5" t="str">
        <f t="shared" si="193"/>
        <v>1SublapSCEN120101</v>
      </c>
      <c r="B12410" s="9">
        <v>1</v>
      </c>
      <c r="C12410" t="s">
        <v>133</v>
      </c>
      <c r="D12410" t="s">
        <v>145</v>
      </c>
      <c r="E12410" s="9">
        <v>12</v>
      </c>
      <c r="F12410" s="9">
        <v>0</v>
      </c>
      <c r="G12410" s="9">
        <v>10</v>
      </c>
      <c r="H12410" s="9">
        <v>1</v>
      </c>
      <c r="I12410" s="9">
        <v>0.85106432437896729</v>
      </c>
      <c r="J12410" s="9">
        <v>0.85106432437896729</v>
      </c>
      <c r="K12410" s="9">
        <v>0</v>
      </c>
      <c r="L12410" s="9">
        <v>37.844139099121094</v>
      </c>
    </row>
    <row r="12411" spans="1:12" x14ac:dyDescent="0.25">
      <c r="A12411" s="5" t="str">
        <f t="shared" si="193"/>
        <v>1SublapSCEN120102</v>
      </c>
      <c r="B12411" s="9">
        <v>1</v>
      </c>
      <c r="C12411" t="s">
        <v>133</v>
      </c>
      <c r="D12411" t="s">
        <v>145</v>
      </c>
      <c r="E12411" s="9">
        <v>12</v>
      </c>
      <c r="F12411" s="9">
        <v>0</v>
      </c>
      <c r="G12411" s="9">
        <v>10</v>
      </c>
      <c r="H12411" s="9">
        <v>2</v>
      </c>
      <c r="I12411" s="9">
        <v>0.79747951030731201</v>
      </c>
      <c r="J12411" s="9">
        <v>0.79747951030731201</v>
      </c>
      <c r="K12411" s="9">
        <v>0</v>
      </c>
      <c r="L12411" s="9">
        <v>37.046432495117188</v>
      </c>
    </row>
    <row r="12412" spans="1:12" x14ac:dyDescent="0.25">
      <c r="A12412" s="5" t="str">
        <f t="shared" si="193"/>
        <v>1SublapSCEN120103</v>
      </c>
      <c r="B12412" s="9">
        <v>1</v>
      </c>
      <c r="C12412" t="s">
        <v>133</v>
      </c>
      <c r="D12412" t="s">
        <v>145</v>
      </c>
      <c r="E12412" s="9">
        <v>12</v>
      </c>
      <c r="F12412" s="9">
        <v>0</v>
      </c>
      <c r="G12412" s="9">
        <v>10</v>
      </c>
      <c r="H12412" s="9">
        <v>3</v>
      </c>
      <c r="I12412" s="9">
        <v>0.77033436298370361</v>
      </c>
      <c r="J12412" s="9">
        <v>0.77033436298370361</v>
      </c>
      <c r="K12412" s="9">
        <v>0</v>
      </c>
      <c r="L12412" s="9">
        <v>35.971595764160156</v>
      </c>
    </row>
    <row r="12413" spans="1:12" x14ac:dyDescent="0.25">
      <c r="A12413" s="5" t="str">
        <f t="shared" si="193"/>
        <v>1SublapSCEN120104</v>
      </c>
      <c r="B12413" s="9">
        <v>1</v>
      </c>
      <c r="C12413" t="s">
        <v>133</v>
      </c>
      <c r="D12413" t="s">
        <v>145</v>
      </c>
      <c r="E12413" s="9">
        <v>12</v>
      </c>
      <c r="F12413" s="9">
        <v>0</v>
      </c>
      <c r="G12413" s="9">
        <v>10</v>
      </c>
      <c r="H12413" s="9">
        <v>4</v>
      </c>
      <c r="I12413" s="9">
        <v>0.76818549633026123</v>
      </c>
      <c r="J12413" s="9">
        <v>0.76818549633026123</v>
      </c>
      <c r="K12413" s="9">
        <v>0</v>
      </c>
      <c r="L12413" s="9">
        <v>35.228958129882813</v>
      </c>
    </row>
    <row r="12414" spans="1:12" x14ac:dyDescent="0.25">
      <c r="A12414" s="5" t="str">
        <f t="shared" si="193"/>
        <v>1SublapSCEN120105</v>
      </c>
      <c r="B12414" s="9">
        <v>1</v>
      </c>
      <c r="C12414" t="s">
        <v>133</v>
      </c>
      <c r="D12414" t="s">
        <v>145</v>
      </c>
      <c r="E12414" s="9">
        <v>12</v>
      </c>
      <c r="F12414" s="9">
        <v>0</v>
      </c>
      <c r="G12414" s="9">
        <v>10</v>
      </c>
      <c r="H12414" s="9">
        <v>5</v>
      </c>
      <c r="I12414" s="9">
        <v>0.7961115837097168</v>
      </c>
      <c r="J12414" s="9">
        <v>0.7961115837097168</v>
      </c>
      <c r="K12414" s="9">
        <v>0</v>
      </c>
      <c r="L12414" s="9">
        <v>34.566551208496094</v>
      </c>
    </row>
    <row r="12415" spans="1:12" x14ac:dyDescent="0.25">
      <c r="A12415" s="5" t="str">
        <f t="shared" si="193"/>
        <v>1SublapSCEN120106</v>
      </c>
      <c r="B12415" s="9">
        <v>1</v>
      </c>
      <c r="C12415" t="s">
        <v>133</v>
      </c>
      <c r="D12415" t="s">
        <v>145</v>
      </c>
      <c r="E12415" s="9">
        <v>12</v>
      </c>
      <c r="F12415" s="9">
        <v>0</v>
      </c>
      <c r="G12415" s="9">
        <v>10</v>
      </c>
      <c r="H12415" s="9">
        <v>6</v>
      </c>
      <c r="I12415" s="9">
        <v>0.85740363597869873</v>
      </c>
      <c r="J12415" s="9">
        <v>0.85740363597869873</v>
      </c>
      <c r="K12415" s="9">
        <v>0</v>
      </c>
      <c r="L12415" s="9">
        <v>33.593948364257813</v>
      </c>
    </row>
    <row r="12416" spans="1:12" x14ac:dyDescent="0.25">
      <c r="A12416" s="5" t="str">
        <f t="shared" si="193"/>
        <v>1SublapSCEN120107</v>
      </c>
      <c r="B12416" s="9">
        <v>1</v>
      </c>
      <c r="C12416" t="s">
        <v>133</v>
      </c>
      <c r="D12416" t="s">
        <v>145</v>
      </c>
      <c r="E12416" s="9">
        <v>12</v>
      </c>
      <c r="F12416" s="9">
        <v>0</v>
      </c>
      <c r="G12416" s="9">
        <v>10</v>
      </c>
      <c r="H12416" s="9">
        <v>7</v>
      </c>
      <c r="I12416" s="9">
        <v>0.95654940605163574</v>
      </c>
      <c r="J12416" s="9">
        <v>0.95654940605163574</v>
      </c>
      <c r="K12416" s="9">
        <v>0</v>
      </c>
      <c r="L12416" s="9">
        <v>32.156867980957031</v>
      </c>
    </row>
    <row r="12417" spans="1:12" x14ac:dyDescent="0.25">
      <c r="A12417" s="5" t="str">
        <f t="shared" si="193"/>
        <v>1SublapSCEN120108</v>
      </c>
      <c r="B12417" s="9">
        <v>1</v>
      </c>
      <c r="C12417" t="s">
        <v>133</v>
      </c>
      <c r="D12417" t="s">
        <v>145</v>
      </c>
      <c r="E12417" s="9">
        <v>12</v>
      </c>
      <c r="F12417" s="9">
        <v>0</v>
      </c>
      <c r="G12417" s="9">
        <v>10</v>
      </c>
      <c r="H12417" s="9">
        <v>8</v>
      </c>
      <c r="I12417" s="9">
        <v>0.91972774267196655</v>
      </c>
      <c r="J12417" s="9">
        <v>0.91972774267196655</v>
      </c>
      <c r="K12417" s="9">
        <v>0</v>
      </c>
      <c r="L12417" s="9">
        <v>31.525815963745117</v>
      </c>
    </row>
    <row r="12418" spans="1:12" x14ac:dyDescent="0.25">
      <c r="A12418" s="5" t="str">
        <f t="shared" si="193"/>
        <v>1SublapSCEN120109</v>
      </c>
      <c r="B12418" s="9">
        <v>1</v>
      </c>
      <c r="C12418" t="s">
        <v>133</v>
      </c>
      <c r="D12418" t="s">
        <v>145</v>
      </c>
      <c r="E12418" s="9">
        <v>12</v>
      </c>
      <c r="F12418" s="9">
        <v>0</v>
      </c>
      <c r="G12418" s="9">
        <v>10</v>
      </c>
      <c r="H12418" s="9">
        <v>9</v>
      </c>
      <c r="I12418" s="9">
        <v>0.67599010467529297</v>
      </c>
      <c r="J12418" s="9">
        <v>0.67599010467529297</v>
      </c>
      <c r="K12418" s="9">
        <v>0</v>
      </c>
      <c r="L12418" s="9">
        <v>32.711742401123047</v>
      </c>
    </row>
    <row r="12419" spans="1:12" x14ac:dyDescent="0.25">
      <c r="A12419" s="5" t="str">
        <f t="shared" ref="A12419:A12482" si="194">B12419&amp;C12419&amp;D12419&amp;E12419&amp;F12419&amp;G12419&amp;H12419</f>
        <v>1SublapSCEN1201010</v>
      </c>
      <c r="B12419" s="9">
        <v>1</v>
      </c>
      <c r="C12419" t="s">
        <v>133</v>
      </c>
      <c r="D12419" t="s">
        <v>145</v>
      </c>
      <c r="E12419" s="9">
        <v>12</v>
      </c>
      <c r="F12419" s="9">
        <v>0</v>
      </c>
      <c r="G12419" s="9">
        <v>10</v>
      </c>
      <c r="H12419" s="9">
        <v>10</v>
      </c>
      <c r="I12419" s="9">
        <v>0.46355235576629639</v>
      </c>
      <c r="J12419" s="9">
        <v>0.46355235576629639</v>
      </c>
      <c r="K12419" s="9">
        <v>0</v>
      </c>
      <c r="L12419" s="9">
        <v>35.677341461181641</v>
      </c>
    </row>
    <row r="12420" spans="1:12" x14ac:dyDescent="0.25">
      <c r="A12420" s="5" t="str">
        <f t="shared" si="194"/>
        <v>1SublapSCEN1201011</v>
      </c>
      <c r="B12420" s="9">
        <v>1</v>
      </c>
      <c r="C12420" t="s">
        <v>133</v>
      </c>
      <c r="D12420" t="s">
        <v>145</v>
      </c>
      <c r="E12420" s="9">
        <v>12</v>
      </c>
      <c r="F12420" s="9">
        <v>0</v>
      </c>
      <c r="G12420" s="9">
        <v>10</v>
      </c>
      <c r="H12420" s="9">
        <v>11</v>
      </c>
      <c r="I12420" s="9">
        <v>0.29971399903297424</v>
      </c>
      <c r="J12420" s="9">
        <v>0.29971399903297424</v>
      </c>
      <c r="K12420" s="9">
        <v>0</v>
      </c>
      <c r="L12420" s="9">
        <v>39.097156524658203</v>
      </c>
    </row>
    <row r="12421" spans="1:12" x14ac:dyDescent="0.25">
      <c r="A12421" s="5" t="str">
        <f t="shared" si="194"/>
        <v>1SublapSCEN1201012</v>
      </c>
      <c r="B12421" s="9">
        <v>1</v>
      </c>
      <c r="C12421" t="s">
        <v>133</v>
      </c>
      <c r="D12421" t="s">
        <v>145</v>
      </c>
      <c r="E12421" s="9">
        <v>12</v>
      </c>
      <c r="F12421" s="9">
        <v>0</v>
      </c>
      <c r="G12421" s="9">
        <v>10</v>
      </c>
      <c r="H12421" s="9">
        <v>12</v>
      </c>
      <c r="I12421" s="9">
        <v>0.21889553964138031</v>
      </c>
      <c r="J12421" s="9">
        <v>0.21889553964138031</v>
      </c>
      <c r="K12421" s="9">
        <v>0</v>
      </c>
      <c r="L12421" s="9">
        <v>42.667163848876953</v>
      </c>
    </row>
    <row r="12422" spans="1:12" x14ac:dyDescent="0.25">
      <c r="A12422" s="5" t="str">
        <f t="shared" si="194"/>
        <v>1SublapSCEN1201013</v>
      </c>
      <c r="B12422" s="9">
        <v>1</v>
      </c>
      <c r="C12422" t="s">
        <v>133</v>
      </c>
      <c r="D12422" t="s">
        <v>145</v>
      </c>
      <c r="E12422" s="9">
        <v>12</v>
      </c>
      <c r="F12422" s="9">
        <v>0</v>
      </c>
      <c r="G12422" s="9">
        <v>10</v>
      </c>
      <c r="H12422" s="9">
        <v>13</v>
      </c>
      <c r="I12422" s="9">
        <v>0.18702390789985657</v>
      </c>
      <c r="J12422" s="9">
        <v>0.18702390789985657</v>
      </c>
      <c r="K12422" s="9">
        <v>0</v>
      </c>
      <c r="L12422" s="9">
        <v>44.908447265625</v>
      </c>
    </row>
    <row r="12423" spans="1:12" x14ac:dyDescent="0.25">
      <c r="A12423" s="5" t="str">
        <f t="shared" si="194"/>
        <v>1SublapSCEN1201014</v>
      </c>
      <c r="B12423" s="9">
        <v>1</v>
      </c>
      <c r="C12423" t="s">
        <v>133</v>
      </c>
      <c r="D12423" t="s">
        <v>145</v>
      </c>
      <c r="E12423" s="9">
        <v>12</v>
      </c>
      <c r="F12423" s="9">
        <v>0</v>
      </c>
      <c r="G12423" s="9">
        <v>10</v>
      </c>
      <c r="H12423" s="9">
        <v>14</v>
      </c>
      <c r="I12423" s="9">
        <v>0.24350984394550323</v>
      </c>
      <c r="J12423" s="9">
        <v>0.24350984394550323</v>
      </c>
      <c r="K12423" s="9">
        <v>0</v>
      </c>
      <c r="L12423" s="9">
        <v>46.276386260986328</v>
      </c>
    </row>
    <row r="12424" spans="1:12" x14ac:dyDescent="0.25">
      <c r="A12424" s="5" t="str">
        <f t="shared" si="194"/>
        <v>1SublapSCEN1201015</v>
      </c>
      <c r="B12424" s="9">
        <v>1</v>
      </c>
      <c r="C12424" t="s">
        <v>133</v>
      </c>
      <c r="D12424" t="s">
        <v>145</v>
      </c>
      <c r="E12424" s="9">
        <v>12</v>
      </c>
      <c r="F12424" s="9">
        <v>0</v>
      </c>
      <c r="G12424" s="9">
        <v>10</v>
      </c>
      <c r="H12424" s="9">
        <v>15</v>
      </c>
      <c r="I12424" s="9">
        <v>0.38379648327827454</v>
      </c>
      <c r="J12424" s="9">
        <v>0.38379648327827454</v>
      </c>
      <c r="K12424" s="9">
        <v>0</v>
      </c>
      <c r="L12424" s="9">
        <v>46.061336517333984</v>
      </c>
    </row>
    <row r="12425" spans="1:12" x14ac:dyDescent="0.25">
      <c r="A12425" s="5" t="str">
        <f t="shared" si="194"/>
        <v>1SublapSCEN1201016</v>
      </c>
      <c r="B12425" s="9">
        <v>1</v>
      </c>
      <c r="C12425" t="s">
        <v>133</v>
      </c>
      <c r="D12425" t="s">
        <v>145</v>
      </c>
      <c r="E12425" s="9">
        <v>12</v>
      </c>
      <c r="F12425" s="9">
        <v>0</v>
      </c>
      <c r="G12425" s="9">
        <v>10</v>
      </c>
      <c r="H12425" s="9">
        <v>16</v>
      </c>
      <c r="I12425" s="9">
        <v>0.60194313526153564</v>
      </c>
      <c r="J12425" s="9">
        <v>0.60194313526153564</v>
      </c>
      <c r="K12425" s="9">
        <v>0</v>
      </c>
      <c r="L12425" s="9">
        <v>46.288009643554688</v>
      </c>
    </row>
    <row r="12426" spans="1:12" x14ac:dyDescent="0.25">
      <c r="A12426" s="5" t="str">
        <f t="shared" si="194"/>
        <v>1SublapSCEN1201017</v>
      </c>
      <c r="B12426" s="9">
        <v>1</v>
      </c>
      <c r="C12426" t="s">
        <v>133</v>
      </c>
      <c r="D12426" t="s">
        <v>145</v>
      </c>
      <c r="E12426" s="9">
        <v>12</v>
      </c>
      <c r="F12426" s="9">
        <v>0</v>
      </c>
      <c r="G12426" s="9">
        <v>10</v>
      </c>
      <c r="H12426" s="9">
        <v>17</v>
      </c>
      <c r="I12426" s="9">
        <v>0.88649851083755493</v>
      </c>
      <c r="J12426" s="9">
        <v>0.88649851083755493</v>
      </c>
      <c r="K12426" s="9">
        <v>0</v>
      </c>
      <c r="L12426" s="9">
        <v>45.777980804443359</v>
      </c>
    </row>
    <row r="12427" spans="1:12" x14ac:dyDescent="0.25">
      <c r="A12427" s="5" t="str">
        <f t="shared" si="194"/>
        <v>1SublapSCEN1201018</v>
      </c>
      <c r="B12427" s="9">
        <v>1</v>
      </c>
      <c r="C12427" t="s">
        <v>133</v>
      </c>
      <c r="D12427" t="s">
        <v>145</v>
      </c>
      <c r="E12427" s="9">
        <v>12</v>
      </c>
      <c r="F12427" s="9">
        <v>0</v>
      </c>
      <c r="G12427" s="9">
        <v>10</v>
      </c>
      <c r="H12427" s="9">
        <v>18</v>
      </c>
      <c r="I12427" s="9">
        <v>1.1778407096862793</v>
      </c>
      <c r="J12427" s="9">
        <v>1.1778407096862793</v>
      </c>
      <c r="K12427" s="9">
        <v>0</v>
      </c>
      <c r="L12427" s="9">
        <v>45.345394134521484</v>
      </c>
    </row>
    <row r="12428" spans="1:12" x14ac:dyDescent="0.25">
      <c r="A12428" s="5" t="str">
        <f t="shared" si="194"/>
        <v>1SublapSCEN1201019</v>
      </c>
      <c r="B12428" s="9">
        <v>1</v>
      </c>
      <c r="C12428" t="s">
        <v>133</v>
      </c>
      <c r="D12428" t="s">
        <v>145</v>
      </c>
      <c r="E12428" s="9">
        <v>12</v>
      </c>
      <c r="F12428" s="9">
        <v>0</v>
      </c>
      <c r="G12428" s="9">
        <v>10</v>
      </c>
      <c r="H12428" s="9">
        <v>19</v>
      </c>
      <c r="I12428" s="9">
        <v>1.2828707695007324</v>
      </c>
      <c r="J12428" s="9">
        <v>1.2828707695007324</v>
      </c>
      <c r="K12428" s="9">
        <v>0</v>
      </c>
      <c r="L12428" s="9">
        <v>43.869022369384766</v>
      </c>
    </row>
    <row r="12429" spans="1:12" x14ac:dyDescent="0.25">
      <c r="A12429" s="5" t="str">
        <f t="shared" si="194"/>
        <v>1SublapSCEN1201020</v>
      </c>
      <c r="B12429" s="9">
        <v>1</v>
      </c>
      <c r="C12429" t="s">
        <v>133</v>
      </c>
      <c r="D12429" t="s">
        <v>145</v>
      </c>
      <c r="E12429" s="9">
        <v>12</v>
      </c>
      <c r="F12429" s="9">
        <v>0</v>
      </c>
      <c r="G12429" s="9">
        <v>10</v>
      </c>
      <c r="H12429" s="9">
        <v>20</v>
      </c>
      <c r="I12429" s="9">
        <v>1.2818121910095215</v>
      </c>
      <c r="J12429" s="9">
        <v>1.2818121910095215</v>
      </c>
      <c r="K12429" s="9">
        <v>0</v>
      </c>
      <c r="L12429" s="9">
        <v>40.558258056640625</v>
      </c>
    </row>
    <row r="12430" spans="1:12" x14ac:dyDescent="0.25">
      <c r="A12430" s="5" t="str">
        <f t="shared" si="194"/>
        <v>1SublapSCEN1201021</v>
      </c>
      <c r="B12430" s="9">
        <v>1</v>
      </c>
      <c r="C12430" t="s">
        <v>133</v>
      </c>
      <c r="D12430" t="s">
        <v>145</v>
      </c>
      <c r="E12430" s="9">
        <v>12</v>
      </c>
      <c r="F12430" s="9">
        <v>0</v>
      </c>
      <c r="G12430" s="9">
        <v>10</v>
      </c>
      <c r="H12430" s="9">
        <v>21</v>
      </c>
      <c r="I12430" s="9">
        <v>1.2560449838638306</v>
      </c>
      <c r="J12430" s="9">
        <v>1.2560449838638306</v>
      </c>
      <c r="K12430" s="9">
        <v>0</v>
      </c>
      <c r="L12430" s="9">
        <v>38.821765899658203</v>
      </c>
    </row>
    <row r="12431" spans="1:12" x14ac:dyDescent="0.25">
      <c r="A12431" s="5" t="str">
        <f t="shared" si="194"/>
        <v>1SublapSCEN1201022</v>
      </c>
      <c r="B12431" s="9">
        <v>1</v>
      </c>
      <c r="C12431" t="s">
        <v>133</v>
      </c>
      <c r="D12431" t="s">
        <v>145</v>
      </c>
      <c r="E12431" s="9">
        <v>12</v>
      </c>
      <c r="F12431" s="9">
        <v>0</v>
      </c>
      <c r="G12431" s="9">
        <v>10</v>
      </c>
      <c r="H12431" s="9">
        <v>22</v>
      </c>
      <c r="I12431" s="9">
        <v>1.1830582618713379</v>
      </c>
      <c r="J12431" s="9">
        <v>1.1830582618713379</v>
      </c>
      <c r="K12431" s="9">
        <v>0</v>
      </c>
      <c r="L12431" s="9">
        <v>38.311939239501953</v>
      </c>
    </row>
    <row r="12432" spans="1:12" x14ac:dyDescent="0.25">
      <c r="A12432" s="5" t="str">
        <f t="shared" si="194"/>
        <v>1SublapSCEN1201023</v>
      </c>
      <c r="B12432" s="9">
        <v>1</v>
      </c>
      <c r="C12432" t="s">
        <v>133</v>
      </c>
      <c r="D12432" t="s">
        <v>145</v>
      </c>
      <c r="E12432" s="9">
        <v>12</v>
      </c>
      <c r="F12432" s="9">
        <v>0</v>
      </c>
      <c r="G12432" s="9">
        <v>10</v>
      </c>
      <c r="H12432" s="9">
        <v>23</v>
      </c>
      <c r="I12432" s="9">
        <v>1.0857206583023071</v>
      </c>
      <c r="J12432" s="9">
        <v>1.0857206583023071</v>
      </c>
      <c r="K12432" s="9">
        <v>0</v>
      </c>
      <c r="L12432" s="9">
        <v>36.961517333984375</v>
      </c>
    </row>
    <row r="12433" spans="1:12" x14ac:dyDescent="0.25">
      <c r="A12433" s="5" t="str">
        <f t="shared" si="194"/>
        <v>1SublapSCEN1201024</v>
      </c>
      <c r="B12433" s="9">
        <v>1</v>
      </c>
      <c r="C12433" t="s">
        <v>133</v>
      </c>
      <c r="D12433" t="s">
        <v>145</v>
      </c>
      <c r="E12433" s="9">
        <v>12</v>
      </c>
      <c r="F12433" s="9">
        <v>0</v>
      </c>
      <c r="G12433" s="9">
        <v>10</v>
      </c>
      <c r="H12433" s="9">
        <v>24</v>
      </c>
      <c r="I12433" s="9">
        <v>0.95529282093048096</v>
      </c>
      <c r="J12433" s="9">
        <v>0.95529282093048096</v>
      </c>
      <c r="K12433" s="9">
        <v>0</v>
      </c>
      <c r="L12433" s="9">
        <v>35.798282623291016</v>
      </c>
    </row>
    <row r="12434" spans="1:12" x14ac:dyDescent="0.25">
      <c r="A12434" s="5" t="str">
        <f t="shared" si="194"/>
        <v>1SublapSCEN12121</v>
      </c>
      <c r="B12434" s="9">
        <v>1</v>
      </c>
      <c r="C12434" t="s">
        <v>133</v>
      </c>
      <c r="D12434" t="s">
        <v>145</v>
      </c>
      <c r="E12434" s="9">
        <v>12</v>
      </c>
      <c r="F12434" s="9">
        <v>1</v>
      </c>
      <c r="G12434" s="9">
        <v>2</v>
      </c>
      <c r="H12434" s="9">
        <v>1</v>
      </c>
      <c r="I12434" s="9">
        <v>0.82690346240997314</v>
      </c>
      <c r="J12434" s="9">
        <v>0.82690346240997314</v>
      </c>
      <c r="K12434" s="9">
        <v>0</v>
      </c>
      <c r="L12434" s="9">
        <v>39.687904357910156</v>
      </c>
    </row>
    <row r="12435" spans="1:12" x14ac:dyDescent="0.25">
      <c r="A12435" s="5" t="str">
        <f t="shared" si="194"/>
        <v>1SublapSCEN12122</v>
      </c>
      <c r="B12435" s="9">
        <v>1</v>
      </c>
      <c r="C12435" t="s">
        <v>133</v>
      </c>
      <c r="D12435" t="s">
        <v>145</v>
      </c>
      <c r="E12435" s="9">
        <v>12</v>
      </c>
      <c r="F12435" s="9">
        <v>1</v>
      </c>
      <c r="G12435" s="9">
        <v>2</v>
      </c>
      <c r="H12435" s="9">
        <v>2</v>
      </c>
      <c r="I12435" s="9">
        <v>0.77330321073532104</v>
      </c>
      <c r="J12435" s="9">
        <v>0.77330321073532104</v>
      </c>
      <c r="K12435" s="9">
        <v>0</v>
      </c>
      <c r="L12435" s="9">
        <v>38.134235382080078</v>
      </c>
    </row>
    <row r="12436" spans="1:12" x14ac:dyDescent="0.25">
      <c r="A12436" s="5" t="str">
        <f t="shared" si="194"/>
        <v>1SublapSCEN12123</v>
      </c>
      <c r="B12436" s="9">
        <v>1</v>
      </c>
      <c r="C12436" t="s">
        <v>133</v>
      </c>
      <c r="D12436" t="s">
        <v>145</v>
      </c>
      <c r="E12436" s="9">
        <v>12</v>
      </c>
      <c r="F12436" s="9">
        <v>1</v>
      </c>
      <c r="G12436" s="9">
        <v>2</v>
      </c>
      <c r="H12436" s="9">
        <v>3</v>
      </c>
      <c r="I12436" s="9">
        <v>0.74561017751693726</v>
      </c>
      <c r="J12436" s="9">
        <v>0.74561017751693726</v>
      </c>
      <c r="K12436" s="9">
        <v>0</v>
      </c>
      <c r="L12436" s="9">
        <v>37.177257537841797</v>
      </c>
    </row>
    <row r="12437" spans="1:12" x14ac:dyDescent="0.25">
      <c r="A12437" s="5" t="str">
        <f t="shared" si="194"/>
        <v>1SublapSCEN12124</v>
      </c>
      <c r="B12437" s="9">
        <v>1</v>
      </c>
      <c r="C12437" t="s">
        <v>133</v>
      </c>
      <c r="D12437" t="s">
        <v>145</v>
      </c>
      <c r="E12437" s="9">
        <v>12</v>
      </c>
      <c r="F12437" s="9">
        <v>1</v>
      </c>
      <c r="G12437" s="9">
        <v>2</v>
      </c>
      <c r="H12437" s="9">
        <v>4</v>
      </c>
      <c r="I12437" s="9">
        <v>0.74159270524978638</v>
      </c>
      <c r="J12437" s="9">
        <v>0.74159270524978638</v>
      </c>
      <c r="K12437" s="9">
        <v>0</v>
      </c>
      <c r="L12437" s="9">
        <v>36.132415771484375</v>
      </c>
    </row>
    <row r="12438" spans="1:12" x14ac:dyDescent="0.25">
      <c r="A12438" s="5" t="str">
        <f t="shared" si="194"/>
        <v>1SublapSCEN12125</v>
      </c>
      <c r="B12438" s="9">
        <v>1</v>
      </c>
      <c r="C12438" t="s">
        <v>133</v>
      </c>
      <c r="D12438" t="s">
        <v>145</v>
      </c>
      <c r="E12438" s="9">
        <v>12</v>
      </c>
      <c r="F12438" s="9">
        <v>1</v>
      </c>
      <c r="G12438" s="9">
        <v>2</v>
      </c>
      <c r="H12438" s="9">
        <v>5</v>
      </c>
      <c r="I12438" s="9">
        <v>0.76726162433624268</v>
      </c>
      <c r="J12438" s="9">
        <v>0.76726162433624268</v>
      </c>
      <c r="K12438" s="9">
        <v>0</v>
      </c>
      <c r="L12438" s="9">
        <v>35.3763427734375</v>
      </c>
    </row>
    <row r="12439" spans="1:12" x14ac:dyDescent="0.25">
      <c r="A12439" s="5" t="str">
        <f t="shared" si="194"/>
        <v>1SublapSCEN12126</v>
      </c>
      <c r="B12439" s="9">
        <v>1</v>
      </c>
      <c r="C12439" t="s">
        <v>133</v>
      </c>
      <c r="D12439" t="s">
        <v>145</v>
      </c>
      <c r="E12439" s="9">
        <v>12</v>
      </c>
      <c r="F12439" s="9">
        <v>1</v>
      </c>
      <c r="G12439" s="9">
        <v>2</v>
      </c>
      <c r="H12439" s="9">
        <v>6</v>
      </c>
      <c r="I12439" s="9">
        <v>0.82677286863327026</v>
      </c>
      <c r="J12439" s="9">
        <v>0.82677286863327026</v>
      </c>
      <c r="K12439" s="9">
        <v>0</v>
      </c>
      <c r="L12439" s="9">
        <v>34.729061126708984</v>
      </c>
    </row>
    <row r="12440" spans="1:12" x14ac:dyDescent="0.25">
      <c r="A12440" s="5" t="str">
        <f t="shared" si="194"/>
        <v>1SublapSCEN12127</v>
      </c>
      <c r="B12440" s="9">
        <v>1</v>
      </c>
      <c r="C12440" t="s">
        <v>133</v>
      </c>
      <c r="D12440" t="s">
        <v>145</v>
      </c>
      <c r="E12440" s="9">
        <v>12</v>
      </c>
      <c r="F12440" s="9">
        <v>1</v>
      </c>
      <c r="G12440" s="9">
        <v>2</v>
      </c>
      <c r="H12440" s="9">
        <v>7</v>
      </c>
      <c r="I12440" s="9">
        <v>0.9238283634185791</v>
      </c>
      <c r="J12440" s="9">
        <v>0.9238283634185791</v>
      </c>
      <c r="K12440" s="9">
        <v>0</v>
      </c>
      <c r="L12440" s="9">
        <v>34.142601013183594</v>
      </c>
    </row>
    <row r="12441" spans="1:12" x14ac:dyDescent="0.25">
      <c r="A12441" s="5" t="str">
        <f t="shared" si="194"/>
        <v>1SublapSCEN12128</v>
      </c>
      <c r="B12441" s="9">
        <v>1</v>
      </c>
      <c r="C12441" t="s">
        <v>133</v>
      </c>
      <c r="D12441" t="s">
        <v>145</v>
      </c>
      <c r="E12441" s="9">
        <v>12</v>
      </c>
      <c r="F12441" s="9">
        <v>1</v>
      </c>
      <c r="G12441" s="9">
        <v>2</v>
      </c>
      <c r="H12441" s="9">
        <v>8</v>
      </c>
      <c r="I12441" s="9">
        <v>0.88416039943695068</v>
      </c>
      <c r="J12441" s="9">
        <v>0.88416039943695068</v>
      </c>
      <c r="K12441" s="9">
        <v>0</v>
      </c>
      <c r="L12441" s="9">
        <v>33.603923797607422</v>
      </c>
    </row>
    <row r="12442" spans="1:12" x14ac:dyDescent="0.25">
      <c r="A12442" s="5" t="str">
        <f t="shared" si="194"/>
        <v>1SublapSCEN12129</v>
      </c>
      <c r="B12442" s="9">
        <v>1</v>
      </c>
      <c r="C12442" t="s">
        <v>133</v>
      </c>
      <c r="D12442" t="s">
        <v>145</v>
      </c>
      <c r="E12442" s="9">
        <v>12</v>
      </c>
      <c r="F12442" s="9">
        <v>1</v>
      </c>
      <c r="G12442" s="9">
        <v>2</v>
      </c>
      <c r="H12442" s="9">
        <v>9</v>
      </c>
      <c r="I12442" s="9">
        <v>0.64236634969711304</v>
      </c>
      <c r="J12442" s="9">
        <v>0.64236634969711304</v>
      </c>
      <c r="K12442" s="9">
        <v>0</v>
      </c>
      <c r="L12442" s="9">
        <v>33.989246368408203</v>
      </c>
    </row>
    <row r="12443" spans="1:12" x14ac:dyDescent="0.25">
      <c r="A12443" s="5" t="str">
        <f t="shared" si="194"/>
        <v>1SublapSCEN121210</v>
      </c>
      <c r="B12443" s="9">
        <v>1</v>
      </c>
      <c r="C12443" t="s">
        <v>133</v>
      </c>
      <c r="D12443" t="s">
        <v>145</v>
      </c>
      <c r="E12443" s="9">
        <v>12</v>
      </c>
      <c r="F12443" s="9">
        <v>1</v>
      </c>
      <c r="G12443" s="9">
        <v>2</v>
      </c>
      <c r="H12443" s="9">
        <v>10</v>
      </c>
      <c r="I12443" s="9">
        <v>0.43009591102600098</v>
      </c>
      <c r="J12443" s="9">
        <v>0.43009591102600098</v>
      </c>
      <c r="K12443" s="9">
        <v>0</v>
      </c>
      <c r="L12443" s="9">
        <v>36.533306121826172</v>
      </c>
    </row>
    <row r="12444" spans="1:12" x14ac:dyDescent="0.25">
      <c r="A12444" s="5" t="str">
        <f t="shared" si="194"/>
        <v>1SublapSCEN121211</v>
      </c>
      <c r="B12444" s="9">
        <v>1</v>
      </c>
      <c r="C12444" t="s">
        <v>133</v>
      </c>
      <c r="D12444" t="s">
        <v>145</v>
      </c>
      <c r="E12444" s="9">
        <v>12</v>
      </c>
      <c r="F12444" s="9">
        <v>1</v>
      </c>
      <c r="G12444" s="9">
        <v>2</v>
      </c>
      <c r="H12444" s="9">
        <v>11</v>
      </c>
      <c r="I12444" s="9">
        <v>0.26404038071632385</v>
      </c>
      <c r="J12444" s="9">
        <v>0.26404038071632385</v>
      </c>
      <c r="K12444" s="9">
        <v>0</v>
      </c>
      <c r="L12444" s="9">
        <v>40.321529388427734</v>
      </c>
    </row>
    <row r="12445" spans="1:12" x14ac:dyDescent="0.25">
      <c r="A12445" s="5" t="str">
        <f t="shared" si="194"/>
        <v>1SublapSCEN121212</v>
      </c>
      <c r="B12445" s="9">
        <v>1</v>
      </c>
      <c r="C12445" t="s">
        <v>133</v>
      </c>
      <c r="D12445" t="s">
        <v>145</v>
      </c>
      <c r="E12445" s="9">
        <v>12</v>
      </c>
      <c r="F12445" s="9">
        <v>1</v>
      </c>
      <c r="G12445" s="9">
        <v>2</v>
      </c>
      <c r="H12445" s="9">
        <v>12</v>
      </c>
      <c r="I12445" s="9">
        <v>0.1785939633846283</v>
      </c>
      <c r="J12445" s="9">
        <v>0.1785939633846283</v>
      </c>
      <c r="K12445" s="9">
        <v>0</v>
      </c>
      <c r="L12445" s="9">
        <v>44.217353820800781</v>
      </c>
    </row>
    <row r="12446" spans="1:12" x14ac:dyDescent="0.25">
      <c r="A12446" s="5" t="str">
        <f t="shared" si="194"/>
        <v>1SublapSCEN121213</v>
      </c>
      <c r="B12446" s="9">
        <v>1</v>
      </c>
      <c r="C12446" t="s">
        <v>133</v>
      </c>
      <c r="D12446" t="s">
        <v>145</v>
      </c>
      <c r="E12446" s="9">
        <v>12</v>
      </c>
      <c r="F12446" s="9">
        <v>1</v>
      </c>
      <c r="G12446" s="9">
        <v>2</v>
      </c>
      <c r="H12446" s="9">
        <v>13</v>
      </c>
      <c r="I12446" s="9">
        <v>0.14729884266853333</v>
      </c>
      <c r="J12446" s="9">
        <v>0.14729884266853333</v>
      </c>
      <c r="K12446" s="9">
        <v>0</v>
      </c>
      <c r="L12446" s="9">
        <v>46.630516052246094</v>
      </c>
    </row>
    <row r="12447" spans="1:12" x14ac:dyDescent="0.25">
      <c r="A12447" s="5" t="str">
        <f t="shared" si="194"/>
        <v>1SublapSCEN121214</v>
      </c>
      <c r="B12447" s="9">
        <v>1</v>
      </c>
      <c r="C12447" t="s">
        <v>133</v>
      </c>
      <c r="D12447" t="s">
        <v>145</v>
      </c>
      <c r="E12447" s="9">
        <v>12</v>
      </c>
      <c r="F12447" s="9">
        <v>1</v>
      </c>
      <c r="G12447" s="9">
        <v>2</v>
      </c>
      <c r="H12447" s="9">
        <v>14</v>
      </c>
      <c r="I12447" s="9">
        <v>0.20047095417976379</v>
      </c>
      <c r="J12447" s="9">
        <v>0.20047095417976379</v>
      </c>
      <c r="K12447" s="9">
        <v>0</v>
      </c>
      <c r="L12447" s="9">
        <v>48.318946838378906</v>
      </c>
    </row>
    <row r="12448" spans="1:12" x14ac:dyDescent="0.25">
      <c r="A12448" s="5" t="str">
        <f t="shared" si="194"/>
        <v>1SublapSCEN121215</v>
      </c>
      <c r="B12448" s="9">
        <v>1</v>
      </c>
      <c r="C12448" t="s">
        <v>133</v>
      </c>
      <c r="D12448" t="s">
        <v>145</v>
      </c>
      <c r="E12448" s="9">
        <v>12</v>
      </c>
      <c r="F12448" s="9">
        <v>1</v>
      </c>
      <c r="G12448" s="9">
        <v>2</v>
      </c>
      <c r="H12448" s="9">
        <v>15</v>
      </c>
      <c r="I12448" s="9">
        <v>0.33565682172775269</v>
      </c>
      <c r="J12448" s="9">
        <v>0.33565682172775269</v>
      </c>
      <c r="K12448" s="9">
        <v>0</v>
      </c>
      <c r="L12448" s="9">
        <v>49.981010437011719</v>
      </c>
    </row>
    <row r="12449" spans="1:12" x14ac:dyDescent="0.25">
      <c r="A12449" s="5" t="str">
        <f t="shared" si="194"/>
        <v>1SublapSCEN121216</v>
      </c>
      <c r="B12449" s="9">
        <v>1</v>
      </c>
      <c r="C12449" t="s">
        <v>133</v>
      </c>
      <c r="D12449" t="s">
        <v>145</v>
      </c>
      <c r="E12449" s="9">
        <v>12</v>
      </c>
      <c r="F12449" s="9">
        <v>1</v>
      </c>
      <c r="G12449" s="9">
        <v>2</v>
      </c>
      <c r="H12449" s="9">
        <v>16</v>
      </c>
      <c r="I12449" s="9">
        <v>0.54718387126922607</v>
      </c>
      <c r="J12449" s="9">
        <v>0.54718387126922607</v>
      </c>
      <c r="K12449" s="9">
        <v>0</v>
      </c>
      <c r="L12449" s="9">
        <v>50.974174499511719</v>
      </c>
    </row>
    <row r="12450" spans="1:12" x14ac:dyDescent="0.25">
      <c r="A12450" s="5" t="str">
        <f t="shared" si="194"/>
        <v>1SublapSCEN121217</v>
      </c>
      <c r="B12450" s="9">
        <v>1</v>
      </c>
      <c r="C12450" t="s">
        <v>133</v>
      </c>
      <c r="D12450" t="s">
        <v>145</v>
      </c>
      <c r="E12450" s="9">
        <v>12</v>
      </c>
      <c r="F12450" s="9">
        <v>1</v>
      </c>
      <c r="G12450" s="9">
        <v>2</v>
      </c>
      <c r="H12450" s="9">
        <v>17</v>
      </c>
      <c r="I12450" s="9">
        <v>0.82592123746871948</v>
      </c>
      <c r="J12450" s="9">
        <v>0.82592123746871948</v>
      </c>
      <c r="K12450" s="9">
        <v>0</v>
      </c>
      <c r="L12450" s="9">
        <v>51.082950592041016</v>
      </c>
    </row>
    <row r="12451" spans="1:12" x14ac:dyDescent="0.25">
      <c r="A12451" s="5" t="str">
        <f t="shared" si="194"/>
        <v>1SublapSCEN121218</v>
      </c>
      <c r="B12451" s="9">
        <v>1</v>
      </c>
      <c r="C12451" t="s">
        <v>133</v>
      </c>
      <c r="D12451" t="s">
        <v>145</v>
      </c>
      <c r="E12451" s="9">
        <v>12</v>
      </c>
      <c r="F12451" s="9">
        <v>1</v>
      </c>
      <c r="G12451" s="9">
        <v>2</v>
      </c>
      <c r="H12451" s="9">
        <v>18</v>
      </c>
      <c r="I12451" s="9">
        <v>1.1173361539840698</v>
      </c>
      <c r="J12451" s="9">
        <v>1.1173361539840698</v>
      </c>
      <c r="K12451" s="9">
        <v>0</v>
      </c>
      <c r="L12451" s="9">
        <v>49.770679473876953</v>
      </c>
    </row>
    <row r="12452" spans="1:12" x14ac:dyDescent="0.25">
      <c r="A12452" s="5" t="str">
        <f t="shared" si="194"/>
        <v>1SublapSCEN121219</v>
      </c>
      <c r="B12452" s="9">
        <v>1</v>
      </c>
      <c r="C12452" t="s">
        <v>133</v>
      </c>
      <c r="D12452" t="s">
        <v>145</v>
      </c>
      <c r="E12452" s="9">
        <v>12</v>
      </c>
      <c r="F12452" s="9">
        <v>1</v>
      </c>
      <c r="G12452" s="9">
        <v>2</v>
      </c>
      <c r="H12452" s="9">
        <v>19</v>
      </c>
      <c r="I12452" s="9">
        <v>1.2337216138839722</v>
      </c>
      <c r="J12452" s="9">
        <v>1.2337216138839722</v>
      </c>
      <c r="K12452" s="9">
        <v>0</v>
      </c>
      <c r="L12452" s="9">
        <v>47.562595367431641</v>
      </c>
    </row>
    <row r="12453" spans="1:12" x14ac:dyDescent="0.25">
      <c r="A12453" s="5" t="str">
        <f t="shared" si="194"/>
        <v>1SublapSCEN121220</v>
      </c>
      <c r="B12453" s="9">
        <v>1</v>
      </c>
      <c r="C12453" t="s">
        <v>133</v>
      </c>
      <c r="D12453" t="s">
        <v>145</v>
      </c>
      <c r="E12453" s="9">
        <v>12</v>
      </c>
      <c r="F12453" s="9">
        <v>1</v>
      </c>
      <c r="G12453" s="9">
        <v>2</v>
      </c>
      <c r="H12453" s="9">
        <v>20</v>
      </c>
      <c r="I12453" s="9">
        <v>1.2442080974578857</v>
      </c>
      <c r="J12453" s="9">
        <v>1.2442080974578857</v>
      </c>
      <c r="K12453" s="9">
        <v>0</v>
      </c>
      <c r="L12453" s="9">
        <v>45.352737426757813</v>
      </c>
    </row>
    <row r="12454" spans="1:12" x14ac:dyDescent="0.25">
      <c r="A12454" s="5" t="str">
        <f t="shared" si="194"/>
        <v>1SublapSCEN121221</v>
      </c>
      <c r="B12454" s="9">
        <v>1</v>
      </c>
      <c r="C12454" t="s">
        <v>133</v>
      </c>
      <c r="D12454" t="s">
        <v>145</v>
      </c>
      <c r="E12454" s="9">
        <v>12</v>
      </c>
      <c r="F12454" s="9">
        <v>1</v>
      </c>
      <c r="G12454" s="9">
        <v>2</v>
      </c>
      <c r="H12454" s="9">
        <v>21</v>
      </c>
      <c r="I12454" s="9">
        <v>1.2241312265396118</v>
      </c>
      <c r="J12454" s="9">
        <v>1.2241312265396118</v>
      </c>
      <c r="K12454" s="9">
        <v>0</v>
      </c>
      <c r="L12454" s="9">
        <v>43.678653717041016</v>
      </c>
    </row>
    <row r="12455" spans="1:12" x14ac:dyDescent="0.25">
      <c r="A12455" s="5" t="str">
        <f t="shared" si="194"/>
        <v>1SublapSCEN121222</v>
      </c>
      <c r="B12455" s="9">
        <v>1</v>
      </c>
      <c r="C12455" t="s">
        <v>133</v>
      </c>
      <c r="D12455" t="s">
        <v>145</v>
      </c>
      <c r="E12455" s="9">
        <v>12</v>
      </c>
      <c r="F12455" s="9">
        <v>1</v>
      </c>
      <c r="G12455" s="9">
        <v>2</v>
      </c>
      <c r="H12455" s="9">
        <v>22</v>
      </c>
      <c r="I12455" s="9">
        <v>1.1527073383331299</v>
      </c>
      <c r="J12455" s="9">
        <v>1.1527073383331299</v>
      </c>
      <c r="K12455" s="9">
        <v>0</v>
      </c>
      <c r="L12455" s="9">
        <v>41.757411956787109</v>
      </c>
    </row>
    <row r="12456" spans="1:12" x14ac:dyDescent="0.25">
      <c r="A12456" s="5" t="str">
        <f t="shared" si="194"/>
        <v>1SublapSCEN121223</v>
      </c>
      <c r="B12456" s="9">
        <v>1</v>
      </c>
      <c r="C12456" t="s">
        <v>133</v>
      </c>
      <c r="D12456" t="s">
        <v>145</v>
      </c>
      <c r="E12456" s="9">
        <v>12</v>
      </c>
      <c r="F12456" s="9">
        <v>1</v>
      </c>
      <c r="G12456" s="9">
        <v>2</v>
      </c>
      <c r="H12456" s="9">
        <v>23</v>
      </c>
      <c r="I12456" s="9">
        <v>1.0561454296112061</v>
      </c>
      <c r="J12456" s="9">
        <v>1.0561454296112061</v>
      </c>
      <c r="K12456" s="9">
        <v>0</v>
      </c>
      <c r="L12456" s="9">
        <v>39.949089050292969</v>
      </c>
    </row>
    <row r="12457" spans="1:12" x14ac:dyDescent="0.25">
      <c r="A12457" s="5" t="str">
        <f t="shared" si="194"/>
        <v>1SublapSCEN121224</v>
      </c>
      <c r="B12457" s="9">
        <v>1</v>
      </c>
      <c r="C12457" t="s">
        <v>133</v>
      </c>
      <c r="D12457" t="s">
        <v>145</v>
      </c>
      <c r="E12457" s="9">
        <v>12</v>
      </c>
      <c r="F12457" s="9">
        <v>1</v>
      </c>
      <c r="G12457" s="9">
        <v>2</v>
      </c>
      <c r="H12457" s="9">
        <v>24</v>
      </c>
      <c r="I12457" s="9">
        <v>0.92786955833435059</v>
      </c>
      <c r="J12457" s="9">
        <v>0.92786955833435059</v>
      </c>
      <c r="K12457" s="9">
        <v>0</v>
      </c>
      <c r="L12457" s="9">
        <v>39.049568176269531</v>
      </c>
    </row>
    <row r="12458" spans="1:12" x14ac:dyDescent="0.25">
      <c r="A12458" s="5" t="str">
        <f t="shared" si="194"/>
        <v>1SublapSCEN121101</v>
      </c>
      <c r="B12458" s="9">
        <v>1</v>
      </c>
      <c r="C12458" t="s">
        <v>133</v>
      </c>
      <c r="D12458" t="s">
        <v>145</v>
      </c>
      <c r="E12458" s="9">
        <v>12</v>
      </c>
      <c r="F12458" s="9">
        <v>1</v>
      </c>
      <c r="G12458" s="9">
        <v>10</v>
      </c>
      <c r="H12458" s="9">
        <v>1</v>
      </c>
      <c r="I12458" s="9">
        <v>0.85106432437896729</v>
      </c>
      <c r="J12458" s="9">
        <v>0.85106432437896729</v>
      </c>
      <c r="K12458" s="9">
        <v>0</v>
      </c>
      <c r="L12458" s="9">
        <v>37.844139099121094</v>
      </c>
    </row>
    <row r="12459" spans="1:12" x14ac:dyDescent="0.25">
      <c r="A12459" s="5" t="str">
        <f t="shared" si="194"/>
        <v>1SublapSCEN121102</v>
      </c>
      <c r="B12459" s="9">
        <v>1</v>
      </c>
      <c r="C12459" t="s">
        <v>133</v>
      </c>
      <c r="D12459" t="s">
        <v>145</v>
      </c>
      <c r="E12459" s="9">
        <v>12</v>
      </c>
      <c r="F12459" s="9">
        <v>1</v>
      </c>
      <c r="G12459" s="9">
        <v>10</v>
      </c>
      <c r="H12459" s="9">
        <v>2</v>
      </c>
      <c r="I12459" s="9">
        <v>0.79747951030731201</v>
      </c>
      <c r="J12459" s="9">
        <v>0.79747951030731201</v>
      </c>
      <c r="K12459" s="9">
        <v>0</v>
      </c>
      <c r="L12459" s="9">
        <v>37.046432495117188</v>
      </c>
    </row>
    <row r="12460" spans="1:12" x14ac:dyDescent="0.25">
      <c r="A12460" s="5" t="str">
        <f t="shared" si="194"/>
        <v>1SublapSCEN121103</v>
      </c>
      <c r="B12460" s="9">
        <v>1</v>
      </c>
      <c r="C12460" t="s">
        <v>133</v>
      </c>
      <c r="D12460" t="s">
        <v>145</v>
      </c>
      <c r="E12460" s="9">
        <v>12</v>
      </c>
      <c r="F12460" s="9">
        <v>1</v>
      </c>
      <c r="G12460" s="9">
        <v>10</v>
      </c>
      <c r="H12460" s="9">
        <v>3</v>
      </c>
      <c r="I12460" s="9">
        <v>0.77033436298370361</v>
      </c>
      <c r="J12460" s="9">
        <v>0.77033436298370361</v>
      </c>
      <c r="K12460" s="9">
        <v>0</v>
      </c>
      <c r="L12460" s="9">
        <v>35.971595764160156</v>
      </c>
    </row>
    <row r="12461" spans="1:12" x14ac:dyDescent="0.25">
      <c r="A12461" s="5" t="str">
        <f t="shared" si="194"/>
        <v>1SublapSCEN121104</v>
      </c>
      <c r="B12461" s="9">
        <v>1</v>
      </c>
      <c r="C12461" t="s">
        <v>133</v>
      </c>
      <c r="D12461" t="s">
        <v>145</v>
      </c>
      <c r="E12461" s="9">
        <v>12</v>
      </c>
      <c r="F12461" s="9">
        <v>1</v>
      </c>
      <c r="G12461" s="9">
        <v>10</v>
      </c>
      <c r="H12461" s="9">
        <v>4</v>
      </c>
      <c r="I12461" s="9">
        <v>0.76818549633026123</v>
      </c>
      <c r="J12461" s="9">
        <v>0.76818549633026123</v>
      </c>
      <c r="K12461" s="9">
        <v>0</v>
      </c>
      <c r="L12461" s="9">
        <v>35.228958129882813</v>
      </c>
    </row>
    <row r="12462" spans="1:12" x14ac:dyDescent="0.25">
      <c r="A12462" s="5" t="str">
        <f t="shared" si="194"/>
        <v>1SublapSCEN121105</v>
      </c>
      <c r="B12462" s="9">
        <v>1</v>
      </c>
      <c r="C12462" t="s">
        <v>133</v>
      </c>
      <c r="D12462" t="s">
        <v>145</v>
      </c>
      <c r="E12462" s="9">
        <v>12</v>
      </c>
      <c r="F12462" s="9">
        <v>1</v>
      </c>
      <c r="G12462" s="9">
        <v>10</v>
      </c>
      <c r="H12462" s="9">
        <v>5</v>
      </c>
      <c r="I12462" s="9">
        <v>0.7961115837097168</v>
      </c>
      <c r="J12462" s="9">
        <v>0.7961115837097168</v>
      </c>
      <c r="K12462" s="9">
        <v>0</v>
      </c>
      <c r="L12462" s="9">
        <v>34.566551208496094</v>
      </c>
    </row>
    <row r="12463" spans="1:12" x14ac:dyDescent="0.25">
      <c r="A12463" s="5" t="str">
        <f t="shared" si="194"/>
        <v>1SublapSCEN121106</v>
      </c>
      <c r="B12463" s="9">
        <v>1</v>
      </c>
      <c r="C12463" t="s">
        <v>133</v>
      </c>
      <c r="D12463" t="s">
        <v>145</v>
      </c>
      <c r="E12463" s="9">
        <v>12</v>
      </c>
      <c r="F12463" s="9">
        <v>1</v>
      </c>
      <c r="G12463" s="9">
        <v>10</v>
      </c>
      <c r="H12463" s="9">
        <v>6</v>
      </c>
      <c r="I12463" s="9">
        <v>0.85740363597869873</v>
      </c>
      <c r="J12463" s="9">
        <v>0.85740363597869873</v>
      </c>
      <c r="K12463" s="9">
        <v>0</v>
      </c>
      <c r="L12463" s="9">
        <v>33.593948364257813</v>
      </c>
    </row>
    <row r="12464" spans="1:12" x14ac:dyDescent="0.25">
      <c r="A12464" s="5" t="str">
        <f t="shared" si="194"/>
        <v>1SublapSCEN121107</v>
      </c>
      <c r="B12464" s="9">
        <v>1</v>
      </c>
      <c r="C12464" t="s">
        <v>133</v>
      </c>
      <c r="D12464" t="s">
        <v>145</v>
      </c>
      <c r="E12464" s="9">
        <v>12</v>
      </c>
      <c r="F12464" s="9">
        <v>1</v>
      </c>
      <c r="G12464" s="9">
        <v>10</v>
      </c>
      <c r="H12464" s="9">
        <v>7</v>
      </c>
      <c r="I12464" s="9">
        <v>0.95654940605163574</v>
      </c>
      <c r="J12464" s="9">
        <v>0.95654940605163574</v>
      </c>
      <c r="K12464" s="9">
        <v>0</v>
      </c>
      <c r="L12464" s="9">
        <v>32.156867980957031</v>
      </c>
    </row>
    <row r="12465" spans="1:12" x14ac:dyDescent="0.25">
      <c r="A12465" s="5" t="str">
        <f t="shared" si="194"/>
        <v>1SublapSCEN121108</v>
      </c>
      <c r="B12465" s="9">
        <v>1</v>
      </c>
      <c r="C12465" t="s">
        <v>133</v>
      </c>
      <c r="D12465" t="s">
        <v>145</v>
      </c>
      <c r="E12465" s="9">
        <v>12</v>
      </c>
      <c r="F12465" s="9">
        <v>1</v>
      </c>
      <c r="G12465" s="9">
        <v>10</v>
      </c>
      <c r="H12465" s="9">
        <v>8</v>
      </c>
      <c r="I12465" s="9">
        <v>0.91972774267196655</v>
      </c>
      <c r="J12465" s="9">
        <v>0.91972774267196655</v>
      </c>
      <c r="K12465" s="9">
        <v>0</v>
      </c>
      <c r="L12465" s="9">
        <v>31.525815963745117</v>
      </c>
    </row>
    <row r="12466" spans="1:12" x14ac:dyDescent="0.25">
      <c r="A12466" s="5" t="str">
        <f t="shared" si="194"/>
        <v>1SublapSCEN121109</v>
      </c>
      <c r="B12466" s="9">
        <v>1</v>
      </c>
      <c r="C12466" t="s">
        <v>133</v>
      </c>
      <c r="D12466" t="s">
        <v>145</v>
      </c>
      <c r="E12466" s="9">
        <v>12</v>
      </c>
      <c r="F12466" s="9">
        <v>1</v>
      </c>
      <c r="G12466" s="9">
        <v>10</v>
      </c>
      <c r="H12466" s="9">
        <v>9</v>
      </c>
      <c r="I12466" s="9">
        <v>0.67599010467529297</v>
      </c>
      <c r="J12466" s="9">
        <v>0.67599010467529297</v>
      </c>
      <c r="K12466" s="9">
        <v>0</v>
      </c>
      <c r="L12466" s="9">
        <v>32.711742401123047</v>
      </c>
    </row>
    <row r="12467" spans="1:12" x14ac:dyDescent="0.25">
      <c r="A12467" s="5" t="str">
        <f t="shared" si="194"/>
        <v>1SublapSCEN1211010</v>
      </c>
      <c r="B12467" s="9">
        <v>1</v>
      </c>
      <c r="C12467" t="s">
        <v>133</v>
      </c>
      <c r="D12467" t="s">
        <v>145</v>
      </c>
      <c r="E12467" s="9">
        <v>12</v>
      </c>
      <c r="F12467" s="9">
        <v>1</v>
      </c>
      <c r="G12467" s="9">
        <v>10</v>
      </c>
      <c r="H12467" s="9">
        <v>10</v>
      </c>
      <c r="I12467" s="9">
        <v>0.46355235576629639</v>
      </c>
      <c r="J12467" s="9">
        <v>0.46355235576629639</v>
      </c>
      <c r="K12467" s="9">
        <v>0</v>
      </c>
      <c r="L12467" s="9">
        <v>35.677341461181641</v>
      </c>
    </row>
    <row r="12468" spans="1:12" x14ac:dyDescent="0.25">
      <c r="A12468" s="5" t="str">
        <f t="shared" si="194"/>
        <v>1SublapSCEN1211011</v>
      </c>
      <c r="B12468" s="9">
        <v>1</v>
      </c>
      <c r="C12468" t="s">
        <v>133</v>
      </c>
      <c r="D12468" t="s">
        <v>145</v>
      </c>
      <c r="E12468" s="9">
        <v>12</v>
      </c>
      <c r="F12468" s="9">
        <v>1</v>
      </c>
      <c r="G12468" s="9">
        <v>10</v>
      </c>
      <c r="H12468" s="9">
        <v>11</v>
      </c>
      <c r="I12468" s="9">
        <v>0.29971399903297424</v>
      </c>
      <c r="J12468" s="9">
        <v>0.29971399903297424</v>
      </c>
      <c r="K12468" s="9">
        <v>0</v>
      </c>
      <c r="L12468" s="9">
        <v>39.097156524658203</v>
      </c>
    </row>
    <row r="12469" spans="1:12" x14ac:dyDescent="0.25">
      <c r="A12469" s="5" t="str">
        <f t="shared" si="194"/>
        <v>1SublapSCEN1211012</v>
      </c>
      <c r="B12469" s="9">
        <v>1</v>
      </c>
      <c r="C12469" t="s">
        <v>133</v>
      </c>
      <c r="D12469" t="s">
        <v>145</v>
      </c>
      <c r="E12469" s="9">
        <v>12</v>
      </c>
      <c r="F12469" s="9">
        <v>1</v>
      </c>
      <c r="G12469" s="9">
        <v>10</v>
      </c>
      <c r="H12469" s="9">
        <v>12</v>
      </c>
      <c r="I12469" s="9">
        <v>0.21889553964138031</v>
      </c>
      <c r="J12469" s="9">
        <v>0.21889553964138031</v>
      </c>
      <c r="K12469" s="9">
        <v>0</v>
      </c>
      <c r="L12469" s="9">
        <v>42.667163848876953</v>
      </c>
    </row>
    <row r="12470" spans="1:12" x14ac:dyDescent="0.25">
      <c r="A12470" s="5" t="str">
        <f t="shared" si="194"/>
        <v>1SublapSCEN1211013</v>
      </c>
      <c r="B12470" s="9">
        <v>1</v>
      </c>
      <c r="C12470" t="s">
        <v>133</v>
      </c>
      <c r="D12470" t="s">
        <v>145</v>
      </c>
      <c r="E12470" s="9">
        <v>12</v>
      </c>
      <c r="F12470" s="9">
        <v>1</v>
      </c>
      <c r="G12470" s="9">
        <v>10</v>
      </c>
      <c r="H12470" s="9">
        <v>13</v>
      </c>
      <c r="I12470" s="9">
        <v>0.18702390789985657</v>
      </c>
      <c r="J12470" s="9">
        <v>0.18702390789985657</v>
      </c>
      <c r="K12470" s="9">
        <v>0</v>
      </c>
      <c r="L12470" s="9">
        <v>44.908447265625</v>
      </c>
    </row>
    <row r="12471" spans="1:12" x14ac:dyDescent="0.25">
      <c r="A12471" s="5" t="str">
        <f t="shared" si="194"/>
        <v>1SublapSCEN1211014</v>
      </c>
      <c r="B12471" s="9">
        <v>1</v>
      </c>
      <c r="C12471" t="s">
        <v>133</v>
      </c>
      <c r="D12471" t="s">
        <v>145</v>
      </c>
      <c r="E12471" s="9">
        <v>12</v>
      </c>
      <c r="F12471" s="9">
        <v>1</v>
      </c>
      <c r="G12471" s="9">
        <v>10</v>
      </c>
      <c r="H12471" s="9">
        <v>14</v>
      </c>
      <c r="I12471" s="9">
        <v>0.24350984394550323</v>
      </c>
      <c r="J12471" s="9">
        <v>0.24350984394550323</v>
      </c>
      <c r="K12471" s="9">
        <v>0</v>
      </c>
      <c r="L12471" s="9">
        <v>46.276386260986328</v>
      </c>
    </row>
    <row r="12472" spans="1:12" x14ac:dyDescent="0.25">
      <c r="A12472" s="5" t="str">
        <f t="shared" si="194"/>
        <v>1SublapSCEN1211015</v>
      </c>
      <c r="B12472" s="9">
        <v>1</v>
      </c>
      <c r="C12472" t="s">
        <v>133</v>
      </c>
      <c r="D12472" t="s">
        <v>145</v>
      </c>
      <c r="E12472" s="9">
        <v>12</v>
      </c>
      <c r="F12472" s="9">
        <v>1</v>
      </c>
      <c r="G12472" s="9">
        <v>10</v>
      </c>
      <c r="H12472" s="9">
        <v>15</v>
      </c>
      <c r="I12472" s="9">
        <v>0.38379648327827454</v>
      </c>
      <c r="J12472" s="9">
        <v>0.38379648327827454</v>
      </c>
      <c r="K12472" s="9">
        <v>0</v>
      </c>
      <c r="L12472" s="9">
        <v>46.061336517333984</v>
      </c>
    </row>
    <row r="12473" spans="1:12" x14ac:dyDescent="0.25">
      <c r="A12473" s="5" t="str">
        <f t="shared" si="194"/>
        <v>1SublapSCEN1211016</v>
      </c>
      <c r="B12473" s="9">
        <v>1</v>
      </c>
      <c r="C12473" t="s">
        <v>133</v>
      </c>
      <c r="D12473" t="s">
        <v>145</v>
      </c>
      <c r="E12473" s="9">
        <v>12</v>
      </c>
      <c r="F12473" s="9">
        <v>1</v>
      </c>
      <c r="G12473" s="9">
        <v>10</v>
      </c>
      <c r="H12473" s="9">
        <v>16</v>
      </c>
      <c r="I12473" s="9">
        <v>0.60194313526153564</v>
      </c>
      <c r="J12473" s="9">
        <v>0.60194313526153564</v>
      </c>
      <c r="K12473" s="9">
        <v>0</v>
      </c>
      <c r="L12473" s="9">
        <v>46.288009643554688</v>
      </c>
    </row>
    <row r="12474" spans="1:12" x14ac:dyDescent="0.25">
      <c r="A12474" s="5" t="str">
        <f t="shared" si="194"/>
        <v>1SublapSCEN1211017</v>
      </c>
      <c r="B12474" s="9">
        <v>1</v>
      </c>
      <c r="C12474" t="s">
        <v>133</v>
      </c>
      <c r="D12474" t="s">
        <v>145</v>
      </c>
      <c r="E12474" s="9">
        <v>12</v>
      </c>
      <c r="F12474" s="9">
        <v>1</v>
      </c>
      <c r="G12474" s="9">
        <v>10</v>
      </c>
      <c r="H12474" s="9">
        <v>17</v>
      </c>
      <c r="I12474" s="9">
        <v>0.88649851083755493</v>
      </c>
      <c r="J12474" s="9">
        <v>0.88649851083755493</v>
      </c>
      <c r="K12474" s="9">
        <v>0</v>
      </c>
      <c r="L12474" s="9">
        <v>45.777980804443359</v>
      </c>
    </row>
    <row r="12475" spans="1:12" x14ac:dyDescent="0.25">
      <c r="A12475" s="5" t="str">
        <f t="shared" si="194"/>
        <v>1SublapSCEN1211018</v>
      </c>
      <c r="B12475" s="9">
        <v>1</v>
      </c>
      <c r="C12475" t="s">
        <v>133</v>
      </c>
      <c r="D12475" t="s">
        <v>145</v>
      </c>
      <c r="E12475" s="9">
        <v>12</v>
      </c>
      <c r="F12475" s="9">
        <v>1</v>
      </c>
      <c r="G12475" s="9">
        <v>10</v>
      </c>
      <c r="H12475" s="9">
        <v>18</v>
      </c>
      <c r="I12475" s="9">
        <v>1.1778407096862793</v>
      </c>
      <c r="J12475" s="9">
        <v>1.1778407096862793</v>
      </c>
      <c r="K12475" s="9">
        <v>0</v>
      </c>
      <c r="L12475" s="9">
        <v>45.345394134521484</v>
      </c>
    </row>
    <row r="12476" spans="1:12" x14ac:dyDescent="0.25">
      <c r="A12476" s="5" t="str">
        <f t="shared" si="194"/>
        <v>1SublapSCEN1211019</v>
      </c>
      <c r="B12476" s="9">
        <v>1</v>
      </c>
      <c r="C12476" t="s">
        <v>133</v>
      </c>
      <c r="D12476" t="s">
        <v>145</v>
      </c>
      <c r="E12476" s="9">
        <v>12</v>
      </c>
      <c r="F12476" s="9">
        <v>1</v>
      </c>
      <c r="G12476" s="9">
        <v>10</v>
      </c>
      <c r="H12476" s="9">
        <v>19</v>
      </c>
      <c r="I12476" s="9">
        <v>1.2828707695007324</v>
      </c>
      <c r="J12476" s="9">
        <v>1.2828707695007324</v>
      </c>
      <c r="K12476" s="9">
        <v>0</v>
      </c>
      <c r="L12476" s="9">
        <v>43.869022369384766</v>
      </c>
    </row>
    <row r="12477" spans="1:12" x14ac:dyDescent="0.25">
      <c r="A12477" s="5" t="str">
        <f t="shared" si="194"/>
        <v>1SublapSCEN1211020</v>
      </c>
      <c r="B12477" s="9">
        <v>1</v>
      </c>
      <c r="C12477" t="s">
        <v>133</v>
      </c>
      <c r="D12477" t="s">
        <v>145</v>
      </c>
      <c r="E12477" s="9">
        <v>12</v>
      </c>
      <c r="F12477" s="9">
        <v>1</v>
      </c>
      <c r="G12477" s="9">
        <v>10</v>
      </c>
      <c r="H12477" s="9">
        <v>20</v>
      </c>
      <c r="I12477" s="9">
        <v>1.2818121910095215</v>
      </c>
      <c r="J12477" s="9">
        <v>1.2818121910095215</v>
      </c>
      <c r="K12477" s="9">
        <v>0</v>
      </c>
      <c r="L12477" s="9">
        <v>40.558258056640625</v>
      </c>
    </row>
    <row r="12478" spans="1:12" x14ac:dyDescent="0.25">
      <c r="A12478" s="5" t="str">
        <f t="shared" si="194"/>
        <v>1SublapSCEN1211021</v>
      </c>
      <c r="B12478" s="9">
        <v>1</v>
      </c>
      <c r="C12478" t="s">
        <v>133</v>
      </c>
      <c r="D12478" t="s">
        <v>145</v>
      </c>
      <c r="E12478" s="9">
        <v>12</v>
      </c>
      <c r="F12478" s="9">
        <v>1</v>
      </c>
      <c r="G12478" s="9">
        <v>10</v>
      </c>
      <c r="H12478" s="9">
        <v>21</v>
      </c>
      <c r="I12478" s="9">
        <v>1.2560449838638306</v>
      </c>
      <c r="J12478" s="9">
        <v>1.2560449838638306</v>
      </c>
      <c r="K12478" s="9">
        <v>0</v>
      </c>
      <c r="L12478" s="9">
        <v>38.821765899658203</v>
      </c>
    </row>
    <row r="12479" spans="1:12" x14ac:dyDescent="0.25">
      <c r="A12479" s="5" t="str">
        <f t="shared" si="194"/>
        <v>1SublapSCEN1211022</v>
      </c>
      <c r="B12479" s="9">
        <v>1</v>
      </c>
      <c r="C12479" t="s">
        <v>133</v>
      </c>
      <c r="D12479" t="s">
        <v>145</v>
      </c>
      <c r="E12479" s="9">
        <v>12</v>
      </c>
      <c r="F12479" s="9">
        <v>1</v>
      </c>
      <c r="G12479" s="9">
        <v>10</v>
      </c>
      <c r="H12479" s="9">
        <v>22</v>
      </c>
      <c r="I12479" s="9">
        <v>1.1830582618713379</v>
      </c>
      <c r="J12479" s="9">
        <v>1.1830582618713379</v>
      </c>
      <c r="K12479" s="9">
        <v>0</v>
      </c>
      <c r="L12479" s="9">
        <v>38.311939239501953</v>
      </c>
    </row>
    <row r="12480" spans="1:12" x14ac:dyDescent="0.25">
      <c r="A12480" s="5" t="str">
        <f t="shared" si="194"/>
        <v>1SublapSCEN1211023</v>
      </c>
      <c r="B12480" s="9">
        <v>1</v>
      </c>
      <c r="C12480" t="s">
        <v>133</v>
      </c>
      <c r="D12480" t="s">
        <v>145</v>
      </c>
      <c r="E12480" s="9">
        <v>12</v>
      </c>
      <c r="F12480" s="9">
        <v>1</v>
      </c>
      <c r="G12480" s="9">
        <v>10</v>
      </c>
      <c r="H12480" s="9">
        <v>23</v>
      </c>
      <c r="I12480" s="9">
        <v>1.0857206583023071</v>
      </c>
      <c r="J12480" s="9">
        <v>1.0857206583023071</v>
      </c>
      <c r="K12480" s="9">
        <v>0</v>
      </c>
      <c r="L12480" s="9">
        <v>36.961517333984375</v>
      </c>
    </row>
    <row r="12481" spans="1:12" x14ac:dyDescent="0.25">
      <c r="A12481" s="5" t="str">
        <f t="shared" si="194"/>
        <v>1SublapSCEN1211024</v>
      </c>
      <c r="B12481" s="9">
        <v>1</v>
      </c>
      <c r="C12481" t="s">
        <v>133</v>
      </c>
      <c r="D12481" t="s">
        <v>145</v>
      </c>
      <c r="E12481" s="9">
        <v>12</v>
      </c>
      <c r="F12481" s="9">
        <v>1</v>
      </c>
      <c r="G12481" s="9">
        <v>10</v>
      </c>
      <c r="H12481" s="9">
        <v>24</v>
      </c>
      <c r="I12481" s="9">
        <v>0.95529282093048096</v>
      </c>
      <c r="J12481" s="9">
        <v>0.95529282093048096</v>
      </c>
      <c r="K12481" s="9">
        <v>0</v>
      </c>
      <c r="L12481" s="9">
        <v>35.798282623291016</v>
      </c>
    </row>
    <row r="12482" spans="1:12" x14ac:dyDescent="0.25">
      <c r="A12482" s="5" t="str">
        <f t="shared" si="194"/>
        <v>1SublapSCEW0021</v>
      </c>
      <c r="B12482" s="9">
        <v>1</v>
      </c>
      <c r="C12482" t="s">
        <v>133</v>
      </c>
      <c r="D12482" t="s">
        <v>146</v>
      </c>
      <c r="E12482" s="9">
        <v>0</v>
      </c>
      <c r="F12482" s="9">
        <v>0</v>
      </c>
      <c r="G12482" s="9">
        <v>2</v>
      </c>
      <c r="H12482" s="9">
        <v>1</v>
      </c>
      <c r="I12482" s="9">
        <v>1.119292140007019</v>
      </c>
      <c r="J12482" s="9">
        <v>1.119292140007019</v>
      </c>
      <c r="K12482" s="9">
        <v>0</v>
      </c>
      <c r="L12482" s="9">
        <v>70.446296691894531</v>
      </c>
    </row>
    <row r="12483" spans="1:12" x14ac:dyDescent="0.25">
      <c r="A12483" s="5" t="str">
        <f t="shared" ref="A12483:A12546" si="195">B12483&amp;C12483&amp;D12483&amp;E12483&amp;F12483&amp;G12483&amp;H12483</f>
        <v>1SublapSCEW0022</v>
      </c>
      <c r="B12483" s="9">
        <v>1</v>
      </c>
      <c r="C12483" t="s">
        <v>133</v>
      </c>
      <c r="D12483" t="s">
        <v>146</v>
      </c>
      <c r="E12483" s="9">
        <v>0</v>
      </c>
      <c r="F12483" s="9">
        <v>0</v>
      </c>
      <c r="G12483" s="9">
        <v>2</v>
      </c>
      <c r="H12483" s="9">
        <v>2</v>
      </c>
      <c r="I12483" s="9">
        <v>0.93316608667373657</v>
      </c>
      <c r="J12483" s="9">
        <v>0.93316608667373657</v>
      </c>
      <c r="K12483" s="9">
        <v>0</v>
      </c>
      <c r="L12483" s="9">
        <v>69.785446166992188</v>
      </c>
    </row>
    <row r="12484" spans="1:12" x14ac:dyDescent="0.25">
      <c r="A12484" s="5" t="str">
        <f t="shared" si="195"/>
        <v>1SublapSCEW0023</v>
      </c>
      <c r="B12484" s="9">
        <v>1</v>
      </c>
      <c r="C12484" t="s">
        <v>133</v>
      </c>
      <c r="D12484" t="s">
        <v>146</v>
      </c>
      <c r="E12484" s="9">
        <v>0</v>
      </c>
      <c r="F12484" s="9">
        <v>0</v>
      </c>
      <c r="G12484" s="9">
        <v>2</v>
      </c>
      <c r="H12484" s="9">
        <v>3</v>
      </c>
      <c r="I12484" s="9">
        <v>0.80299687385559082</v>
      </c>
      <c r="J12484" s="9">
        <v>0.80299687385559082</v>
      </c>
      <c r="K12484" s="9">
        <v>0</v>
      </c>
      <c r="L12484" s="9">
        <v>69.414840698242188</v>
      </c>
    </row>
    <row r="12485" spans="1:12" x14ac:dyDescent="0.25">
      <c r="A12485" s="5" t="str">
        <f t="shared" si="195"/>
        <v>1SublapSCEW0024</v>
      </c>
      <c r="B12485" s="9">
        <v>1</v>
      </c>
      <c r="C12485" t="s">
        <v>133</v>
      </c>
      <c r="D12485" t="s">
        <v>146</v>
      </c>
      <c r="E12485" s="9">
        <v>0</v>
      </c>
      <c r="F12485" s="9">
        <v>0</v>
      </c>
      <c r="G12485" s="9">
        <v>2</v>
      </c>
      <c r="H12485" s="9">
        <v>4</v>
      </c>
      <c r="I12485" s="9">
        <v>0.70761978626251221</v>
      </c>
      <c r="J12485" s="9">
        <v>0.70761978626251221</v>
      </c>
      <c r="K12485" s="9">
        <v>0</v>
      </c>
      <c r="L12485" s="9">
        <v>68.785293579101563</v>
      </c>
    </row>
    <row r="12486" spans="1:12" x14ac:dyDescent="0.25">
      <c r="A12486" s="5" t="str">
        <f t="shared" si="195"/>
        <v>1SublapSCEW0025</v>
      </c>
      <c r="B12486" s="9">
        <v>1</v>
      </c>
      <c r="C12486" t="s">
        <v>133</v>
      </c>
      <c r="D12486" t="s">
        <v>146</v>
      </c>
      <c r="E12486" s="9">
        <v>0</v>
      </c>
      <c r="F12486" s="9">
        <v>0</v>
      </c>
      <c r="G12486" s="9">
        <v>2</v>
      </c>
      <c r="H12486" s="9">
        <v>5</v>
      </c>
      <c r="I12486" s="9">
        <v>0.64537173509597778</v>
      </c>
      <c r="J12486" s="9">
        <v>0.64537173509597778</v>
      </c>
      <c r="K12486" s="9">
        <v>0</v>
      </c>
      <c r="L12486" s="9">
        <v>68.386924743652344</v>
      </c>
    </row>
    <row r="12487" spans="1:12" x14ac:dyDescent="0.25">
      <c r="A12487" s="5" t="str">
        <f t="shared" si="195"/>
        <v>1SublapSCEW0026</v>
      </c>
      <c r="B12487" s="9">
        <v>1</v>
      </c>
      <c r="C12487" t="s">
        <v>133</v>
      </c>
      <c r="D12487" t="s">
        <v>146</v>
      </c>
      <c r="E12487" s="9">
        <v>0</v>
      </c>
      <c r="F12487" s="9">
        <v>0</v>
      </c>
      <c r="G12487" s="9">
        <v>2</v>
      </c>
      <c r="H12487" s="9">
        <v>6</v>
      </c>
      <c r="I12487" s="9">
        <v>0.61912137269973755</v>
      </c>
      <c r="J12487" s="9">
        <v>0.61912137269973755</v>
      </c>
      <c r="K12487" s="9">
        <v>0</v>
      </c>
      <c r="L12487" s="9">
        <v>68.134033203125</v>
      </c>
    </row>
    <row r="12488" spans="1:12" x14ac:dyDescent="0.25">
      <c r="A12488" s="5" t="str">
        <f t="shared" si="195"/>
        <v>1SublapSCEW0027</v>
      </c>
      <c r="B12488" s="9">
        <v>1</v>
      </c>
      <c r="C12488" t="s">
        <v>133</v>
      </c>
      <c r="D12488" t="s">
        <v>146</v>
      </c>
      <c r="E12488" s="9">
        <v>0</v>
      </c>
      <c r="F12488" s="9">
        <v>0</v>
      </c>
      <c r="G12488" s="9">
        <v>2</v>
      </c>
      <c r="H12488" s="9">
        <v>7</v>
      </c>
      <c r="I12488" s="9">
        <v>0.63620871305465698</v>
      </c>
      <c r="J12488" s="9">
        <v>0.63620871305465698</v>
      </c>
      <c r="K12488" s="9">
        <v>0</v>
      </c>
      <c r="L12488" s="9">
        <v>68.091621398925781</v>
      </c>
    </row>
    <row r="12489" spans="1:12" x14ac:dyDescent="0.25">
      <c r="A12489" s="5" t="str">
        <f t="shared" si="195"/>
        <v>1SublapSCEW0028</v>
      </c>
      <c r="B12489" s="9">
        <v>1</v>
      </c>
      <c r="C12489" t="s">
        <v>133</v>
      </c>
      <c r="D12489" t="s">
        <v>146</v>
      </c>
      <c r="E12489" s="9">
        <v>0</v>
      </c>
      <c r="F12489" s="9">
        <v>0</v>
      </c>
      <c r="G12489" s="9">
        <v>2</v>
      </c>
      <c r="H12489" s="9">
        <v>8</v>
      </c>
      <c r="I12489" s="9">
        <v>0.64900600910186768</v>
      </c>
      <c r="J12489" s="9">
        <v>0.64900600910186768</v>
      </c>
      <c r="K12489" s="9">
        <v>0</v>
      </c>
      <c r="L12489" s="9">
        <v>68.513587951660156</v>
      </c>
    </row>
    <row r="12490" spans="1:12" x14ac:dyDescent="0.25">
      <c r="A12490" s="5" t="str">
        <f t="shared" si="195"/>
        <v>1SublapSCEW0029</v>
      </c>
      <c r="B12490" s="9">
        <v>1</v>
      </c>
      <c r="C12490" t="s">
        <v>133</v>
      </c>
      <c r="D12490" t="s">
        <v>146</v>
      </c>
      <c r="E12490" s="9">
        <v>0</v>
      </c>
      <c r="F12490" s="9">
        <v>0</v>
      </c>
      <c r="G12490" s="9">
        <v>2</v>
      </c>
      <c r="H12490" s="9">
        <v>9</v>
      </c>
      <c r="I12490" s="9">
        <v>0.58546459674835205</v>
      </c>
      <c r="J12490" s="9">
        <v>0.58546459674835205</v>
      </c>
      <c r="K12490" s="9">
        <v>0</v>
      </c>
      <c r="L12490" s="9">
        <v>70.215660095214844</v>
      </c>
    </row>
    <row r="12491" spans="1:12" x14ac:dyDescent="0.25">
      <c r="A12491" s="5" t="str">
        <f t="shared" si="195"/>
        <v>1SublapSCEW00210</v>
      </c>
      <c r="B12491" s="9">
        <v>1</v>
      </c>
      <c r="C12491" t="s">
        <v>133</v>
      </c>
      <c r="D12491" t="s">
        <v>146</v>
      </c>
      <c r="E12491" s="9">
        <v>0</v>
      </c>
      <c r="F12491" s="9">
        <v>0</v>
      </c>
      <c r="G12491" s="9">
        <v>2</v>
      </c>
      <c r="H12491" s="9">
        <v>10</v>
      </c>
      <c r="I12491" s="9">
        <v>0.56456470489501953</v>
      </c>
      <c r="J12491" s="9">
        <v>0.56456470489501953</v>
      </c>
      <c r="K12491" s="9">
        <v>0</v>
      </c>
      <c r="L12491" s="9">
        <v>73.563812255859375</v>
      </c>
    </row>
    <row r="12492" spans="1:12" x14ac:dyDescent="0.25">
      <c r="A12492" s="5" t="str">
        <f t="shared" si="195"/>
        <v>1SublapSCEW00211</v>
      </c>
      <c r="B12492" s="9">
        <v>1</v>
      </c>
      <c r="C12492" t="s">
        <v>133</v>
      </c>
      <c r="D12492" t="s">
        <v>146</v>
      </c>
      <c r="E12492" s="9">
        <v>0</v>
      </c>
      <c r="F12492" s="9">
        <v>0</v>
      </c>
      <c r="G12492" s="9">
        <v>2</v>
      </c>
      <c r="H12492" s="9">
        <v>11</v>
      </c>
      <c r="I12492" s="9">
        <v>0.58520036935806274</v>
      </c>
      <c r="J12492" s="9">
        <v>0.58520036935806274</v>
      </c>
      <c r="K12492" s="9">
        <v>0</v>
      </c>
      <c r="L12492" s="9">
        <v>77.623443603515625</v>
      </c>
    </row>
    <row r="12493" spans="1:12" x14ac:dyDescent="0.25">
      <c r="A12493" s="5" t="str">
        <f t="shared" si="195"/>
        <v>1SublapSCEW00212</v>
      </c>
      <c r="B12493" s="9">
        <v>1</v>
      </c>
      <c r="C12493" t="s">
        <v>133</v>
      </c>
      <c r="D12493" t="s">
        <v>146</v>
      </c>
      <c r="E12493" s="9">
        <v>0</v>
      </c>
      <c r="F12493" s="9">
        <v>0</v>
      </c>
      <c r="G12493" s="9">
        <v>2</v>
      </c>
      <c r="H12493" s="9">
        <v>12</v>
      </c>
      <c r="I12493" s="9">
        <v>0.65030503273010254</v>
      </c>
      <c r="J12493" s="9">
        <v>0.65030503273010254</v>
      </c>
      <c r="K12493" s="9">
        <v>0</v>
      </c>
      <c r="L12493" s="9">
        <v>81.307289123535156</v>
      </c>
    </row>
    <row r="12494" spans="1:12" x14ac:dyDescent="0.25">
      <c r="A12494" s="5" t="str">
        <f t="shared" si="195"/>
        <v>1SublapSCEW00213</v>
      </c>
      <c r="B12494" s="9">
        <v>1</v>
      </c>
      <c r="C12494" t="s">
        <v>133</v>
      </c>
      <c r="D12494" t="s">
        <v>146</v>
      </c>
      <c r="E12494" s="9">
        <v>0</v>
      </c>
      <c r="F12494" s="9">
        <v>0</v>
      </c>
      <c r="G12494" s="9">
        <v>2</v>
      </c>
      <c r="H12494" s="9">
        <v>13</v>
      </c>
      <c r="I12494" s="9">
        <v>0.80362176895141602</v>
      </c>
      <c r="J12494" s="9">
        <v>0.80362176895141602</v>
      </c>
      <c r="K12494" s="9">
        <v>0</v>
      </c>
      <c r="L12494" s="9">
        <v>83.463233947753906</v>
      </c>
    </row>
    <row r="12495" spans="1:12" x14ac:dyDescent="0.25">
      <c r="A12495" s="5" t="str">
        <f t="shared" si="195"/>
        <v>1SublapSCEW00214</v>
      </c>
      <c r="B12495" s="9">
        <v>1</v>
      </c>
      <c r="C12495" t="s">
        <v>133</v>
      </c>
      <c r="D12495" t="s">
        <v>146</v>
      </c>
      <c r="E12495" s="9">
        <v>0</v>
      </c>
      <c r="F12495" s="9">
        <v>0</v>
      </c>
      <c r="G12495" s="9">
        <v>2</v>
      </c>
      <c r="H12495" s="9">
        <v>14</v>
      </c>
      <c r="I12495" s="9">
        <v>1.0031486749649048</v>
      </c>
      <c r="J12495" s="9">
        <v>1.0031486749649048</v>
      </c>
      <c r="K12495" s="9">
        <v>0</v>
      </c>
      <c r="L12495" s="9">
        <v>84.74041748046875</v>
      </c>
    </row>
    <row r="12496" spans="1:12" x14ac:dyDescent="0.25">
      <c r="A12496" s="5" t="str">
        <f t="shared" si="195"/>
        <v>1SublapSCEW00215</v>
      </c>
      <c r="B12496" s="9">
        <v>1</v>
      </c>
      <c r="C12496" t="s">
        <v>133</v>
      </c>
      <c r="D12496" t="s">
        <v>146</v>
      </c>
      <c r="E12496" s="9">
        <v>0</v>
      </c>
      <c r="F12496" s="9">
        <v>0</v>
      </c>
      <c r="G12496" s="9">
        <v>2</v>
      </c>
      <c r="H12496" s="9">
        <v>15</v>
      </c>
      <c r="I12496" s="9">
        <v>1.205844521522522</v>
      </c>
      <c r="J12496" s="9">
        <v>1.205844521522522</v>
      </c>
      <c r="K12496" s="9">
        <v>0</v>
      </c>
      <c r="L12496" s="9">
        <v>85.346603393554688</v>
      </c>
    </row>
    <row r="12497" spans="1:12" x14ac:dyDescent="0.25">
      <c r="A12497" s="5" t="str">
        <f t="shared" si="195"/>
        <v>1SublapSCEW00216</v>
      </c>
      <c r="B12497" s="9">
        <v>1</v>
      </c>
      <c r="C12497" t="s">
        <v>133</v>
      </c>
      <c r="D12497" t="s">
        <v>146</v>
      </c>
      <c r="E12497" s="9">
        <v>0</v>
      </c>
      <c r="F12497" s="9">
        <v>0</v>
      </c>
      <c r="G12497" s="9">
        <v>2</v>
      </c>
      <c r="H12497" s="9">
        <v>16</v>
      </c>
      <c r="I12497" s="9">
        <v>1.4487172365188599</v>
      </c>
      <c r="J12497" s="9">
        <v>1.4487172365188599</v>
      </c>
      <c r="K12497" s="9">
        <v>0</v>
      </c>
      <c r="L12497" s="9">
        <v>85.047286987304688</v>
      </c>
    </row>
    <row r="12498" spans="1:12" x14ac:dyDescent="0.25">
      <c r="A12498" s="5" t="str">
        <f t="shared" si="195"/>
        <v>1SublapSCEW00217</v>
      </c>
      <c r="B12498" s="9">
        <v>1</v>
      </c>
      <c r="C12498" t="s">
        <v>133</v>
      </c>
      <c r="D12498" t="s">
        <v>146</v>
      </c>
      <c r="E12498" s="9">
        <v>0</v>
      </c>
      <c r="F12498" s="9">
        <v>0</v>
      </c>
      <c r="G12498" s="9">
        <v>2</v>
      </c>
      <c r="H12498" s="9">
        <v>17</v>
      </c>
      <c r="I12498" s="9">
        <v>1.655322790145874</v>
      </c>
      <c r="J12498" s="9">
        <v>0.89983159303665161</v>
      </c>
      <c r="K12498" s="9">
        <v>1.7769668251276016E-2</v>
      </c>
      <c r="L12498" s="9">
        <v>84.659309387207031</v>
      </c>
    </row>
    <row r="12499" spans="1:12" x14ac:dyDescent="0.25">
      <c r="A12499" s="5" t="str">
        <f t="shared" si="195"/>
        <v>1SublapSCEW00218</v>
      </c>
      <c r="B12499" s="9">
        <v>1</v>
      </c>
      <c r="C12499" t="s">
        <v>133</v>
      </c>
      <c r="D12499" t="s">
        <v>146</v>
      </c>
      <c r="E12499" s="9">
        <v>0</v>
      </c>
      <c r="F12499" s="9">
        <v>0</v>
      </c>
      <c r="G12499" s="9">
        <v>2</v>
      </c>
      <c r="H12499" s="9">
        <v>18</v>
      </c>
      <c r="I12499" s="9">
        <v>1.8477823734283447</v>
      </c>
      <c r="J12499" s="9">
        <v>1.3867006301879883</v>
      </c>
      <c r="K12499" s="9">
        <v>2.2670416161417961E-2</v>
      </c>
      <c r="L12499" s="9">
        <v>83.673500061035156</v>
      </c>
    </row>
    <row r="12500" spans="1:12" x14ac:dyDescent="0.25">
      <c r="A12500" s="5" t="str">
        <f t="shared" si="195"/>
        <v>1SublapSCEW00219</v>
      </c>
      <c r="B12500" s="9">
        <v>1</v>
      </c>
      <c r="C12500" t="s">
        <v>133</v>
      </c>
      <c r="D12500" t="s">
        <v>146</v>
      </c>
      <c r="E12500" s="9">
        <v>0</v>
      </c>
      <c r="F12500" s="9">
        <v>0</v>
      </c>
      <c r="G12500" s="9">
        <v>2</v>
      </c>
      <c r="H12500" s="9">
        <v>19</v>
      </c>
      <c r="I12500" s="9">
        <v>1.9455534219741821</v>
      </c>
      <c r="J12500" s="9">
        <v>1.6367676258087158</v>
      </c>
      <c r="K12500" s="9">
        <v>1.9207920879125595E-2</v>
      </c>
      <c r="L12500" s="9">
        <v>82.602218627929688</v>
      </c>
    </row>
    <row r="12501" spans="1:12" x14ac:dyDescent="0.25">
      <c r="A12501" s="5" t="str">
        <f t="shared" si="195"/>
        <v>1SublapSCEW00220</v>
      </c>
      <c r="B12501" s="9">
        <v>1</v>
      </c>
      <c r="C12501" t="s">
        <v>133</v>
      </c>
      <c r="D12501" t="s">
        <v>146</v>
      </c>
      <c r="E12501" s="9">
        <v>0</v>
      </c>
      <c r="F12501" s="9">
        <v>0</v>
      </c>
      <c r="G12501" s="9">
        <v>2</v>
      </c>
      <c r="H12501" s="9">
        <v>20</v>
      </c>
      <c r="I12501" s="9">
        <v>1.9021344184875488</v>
      </c>
      <c r="J12501" s="9">
        <v>1.672696590423584</v>
      </c>
      <c r="K12501" s="9">
        <v>1.8164118751883507E-2</v>
      </c>
      <c r="L12501" s="9">
        <v>80.784477233886719</v>
      </c>
    </row>
    <row r="12502" spans="1:12" x14ac:dyDescent="0.25">
      <c r="A12502" s="5" t="str">
        <f t="shared" si="195"/>
        <v>1SublapSCEW00221</v>
      </c>
      <c r="B12502" s="9">
        <v>1</v>
      </c>
      <c r="C12502" t="s">
        <v>133</v>
      </c>
      <c r="D12502" t="s">
        <v>146</v>
      </c>
      <c r="E12502" s="9">
        <v>0</v>
      </c>
      <c r="F12502" s="9">
        <v>0</v>
      </c>
      <c r="G12502" s="9">
        <v>2</v>
      </c>
      <c r="H12502" s="9">
        <v>21</v>
      </c>
      <c r="I12502" s="9">
        <v>1.8610929250717163</v>
      </c>
      <c r="J12502" s="9">
        <v>1.6460249423980713</v>
      </c>
      <c r="K12502" s="9">
        <v>1.6866873949766159E-2</v>
      </c>
      <c r="L12502" s="9">
        <v>78.324378967285156</v>
      </c>
    </row>
    <row r="12503" spans="1:12" x14ac:dyDescent="0.25">
      <c r="A12503" s="5" t="str">
        <f t="shared" si="195"/>
        <v>1SublapSCEW00222</v>
      </c>
      <c r="B12503" s="9">
        <v>1</v>
      </c>
      <c r="C12503" t="s">
        <v>133</v>
      </c>
      <c r="D12503" t="s">
        <v>146</v>
      </c>
      <c r="E12503" s="9">
        <v>0</v>
      </c>
      <c r="F12503" s="9">
        <v>0</v>
      </c>
      <c r="G12503" s="9">
        <v>2</v>
      </c>
      <c r="H12503" s="9">
        <v>22</v>
      </c>
      <c r="I12503" s="9">
        <v>1.7724162340164185</v>
      </c>
      <c r="J12503" s="9">
        <v>2.1014499664306641</v>
      </c>
      <c r="K12503" s="9">
        <v>9.3572353944182396E-3</v>
      </c>
      <c r="L12503" s="9">
        <v>76.034439086914063</v>
      </c>
    </row>
    <row r="12504" spans="1:12" x14ac:dyDescent="0.25">
      <c r="A12504" s="5" t="str">
        <f t="shared" si="195"/>
        <v>1SublapSCEW00223</v>
      </c>
      <c r="B12504" s="9">
        <v>1</v>
      </c>
      <c r="C12504" t="s">
        <v>133</v>
      </c>
      <c r="D12504" t="s">
        <v>146</v>
      </c>
      <c r="E12504" s="9">
        <v>0</v>
      </c>
      <c r="F12504" s="9">
        <v>0</v>
      </c>
      <c r="G12504" s="9">
        <v>2</v>
      </c>
      <c r="H12504" s="9">
        <v>23</v>
      </c>
      <c r="I12504" s="9">
        <v>1.646361231803894</v>
      </c>
      <c r="J12504" s="9">
        <v>1.7594245672225952</v>
      </c>
      <c r="K12504" s="9">
        <v>1.0075862519443035E-2</v>
      </c>
      <c r="L12504" s="9">
        <v>74.112747192382813</v>
      </c>
    </row>
    <row r="12505" spans="1:12" x14ac:dyDescent="0.25">
      <c r="A12505" s="5" t="str">
        <f t="shared" si="195"/>
        <v>1SublapSCEW00224</v>
      </c>
      <c r="B12505" s="9">
        <v>1</v>
      </c>
      <c r="C12505" t="s">
        <v>133</v>
      </c>
      <c r="D12505" t="s">
        <v>146</v>
      </c>
      <c r="E12505" s="9">
        <v>0</v>
      </c>
      <c r="F12505" s="9">
        <v>0</v>
      </c>
      <c r="G12505" s="9">
        <v>2</v>
      </c>
      <c r="H12505" s="9">
        <v>24</v>
      </c>
      <c r="I12505" s="9">
        <v>1.3950340747833252</v>
      </c>
      <c r="J12505" s="9">
        <v>1.4630140066146851</v>
      </c>
      <c r="K12505" s="9">
        <v>9.1453595086932182E-3</v>
      </c>
      <c r="L12505" s="9">
        <v>72.767715454101563</v>
      </c>
    </row>
    <row r="12506" spans="1:12" x14ac:dyDescent="0.25">
      <c r="A12506" s="5" t="str">
        <f t="shared" si="195"/>
        <v>1SublapSCEW00101</v>
      </c>
      <c r="B12506" s="9">
        <v>1</v>
      </c>
      <c r="C12506" t="s">
        <v>133</v>
      </c>
      <c r="D12506" s="3" t="s">
        <v>146</v>
      </c>
      <c r="E12506" s="9">
        <v>0</v>
      </c>
      <c r="F12506" s="9">
        <v>0</v>
      </c>
      <c r="G12506" s="9">
        <v>10</v>
      </c>
      <c r="H12506" s="9">
        <v>1</v>
      </c>
      <c r="I12506" s="9">
        <v>1.211888313293457</v>
      </c>
      <c r="J12506" s="9">
        <v>1.211888313293457</v>
      </c>
      <c r="K12506" s="9">
        <v>0</v>
      </c>
      <c r="L12506" s="9">
        <v>72.766120910644531</v>
      </c>
    </row>
    <row r="12507" spans="1:12" x14ac:dyDescent="0.25">
      <c r="A12507" s="5" t="str">
        <f t="shared" si="195"/>
        <v>1SublapSCEW00102</v>
      </c>
      <c r="B12507" s="9">
        <v>1</v>
      </c>
      <c r="C12507" t="s">
        <v>133</v>
      </c>
      <c r="D12507" s="3" t="s">
        <v>146</v>
      </c>
      <c r="E12507" s="9">
        <v>0</v>
      </c>
      <c r="F12507" s="9">
        <v>0</v>
      </c>
      <c r="G12507" s="9">
        <v>10</v>
      </c>
      <c r="H12507" s="9">
        <v>2</v>
      </c>
      <c r="I12507" s="9">
        <v>1.0087289810180664</v>
      </c>
      <c r="J12507" s="9">
        <v>1.0087289810180664</v>
      </c>
      <c r="K12507" s="9">
        <v>0</v>
      </c>
      <c r="L12507" s="9">
        <v>72.0830078125</v>
      </c>
    </row>
    <row r="12508" spans="1:12" x14ac:dyDescent="0.25">
      <c r="A12508" s="5" t="str">
        <f t="shared" si="195"/>
        <v>1SublapSCEW00103</v>
      </c>
      <c r="B12508" s="9">
        <v>1</v>
      </c>
      <c r="C12508" t="s">
        <v>133</v>
      </c>
      <c r="D12508" s="3" t="s">
        <v>146</v>
      </c>
      <c r="E12508" s="9">
        <v>0</v>
      </c>
      <c r="F12508" s="9">
        <v>0</v>
      </c>
      <c r="G12508" s="9">
        <v>10</v>
      </c>
      <c r="H12508" s="9">
        <v>3</v>
      </c>
      <c r="I12508" s="9">
        <v>0.86277544498443604</v>
      </c>
      <c r="J12508" s="9">
        <v>0.86277544498443604</v>
      </c>
      <c r="K12508" s="9">
        <v>0</v>
      </c>
      <c r="L12508" s="9">
        <v>71.499832153320313</v>
      </c>
    </row>
    <row r="12509" spans="1:12" x14ac:dyDescent="0.25">
      <c r="A12509" s="5" t="str">
        <f t="shared" si="195"/>
        <v>1SublapSCEW00104</v>
      </c>
      <c r="B12509" s="9">
        <v>1</v>
      </c>
      <c r="C12509" t="s">
        <v>133</v>
      </c>
      <c r="D12509" s="3" t="s">
        <v>146</v>
      </c>
      <c r="E12509" s="9">
        <v>0</v>
      </c>
      <c r="F12509" s="9">
        <v>0</v>
      </c>
      <c r="G12509" s="9">
        <v>10</v>
      </c>
      <c r="H12509" s="9">
        <v>4</v>
      </c>
      <c r="I12509" s="9">
        <v>0.76521962881088257</v>
      </c>
      <c r="J12509" s="9">
        <v>0.76521962881088257</v>
      </c>
      <c r="K12509" s="9">
        <v>0</v>
      </c>
      <c r="L12509" s="9">
        <v>71.180641174316406</v>
      </c>
    </row>
    <row r="12510" spans="1:12" x14ac:dyDescent="0.25">
      <c r="A12510" s="5" t="str">
        <f t="shared" si="195"/>
        <v>1SublapSCEW00105</v>
      </c>
      <c r="B12510" s="9">
        <v>1</v>
      </c>
      <c r="C12510" t="s">
        <v>133</v>
      </c>
      <c r="D12510" s="3" t="s">
        <v>146</v>
      </c>
      <c r="E12510" s="9">
        <v>0</v>
      </c>
      <c r="F12510" s="9">
        <v>0</v>
      </c>
      <c r="G12510" s="9">
        <v>10</v>
      </c>
      <c r="H12510" s="9">
        <v>5</v>
      </c>
      <c r="I12510" s="9">
        <v>0.69574940204620361</v>
      </c>
      <c r="J12510" s="9">
        <v>0.69574940204620361</v>
      </c>
      <c r="K12510" s="9">
        <v>0</v>
      </c>
      <c r="L12510" s="9">
        <v>70.752670288085938</v>
      </c>
    </row>
    <row r="12511" spans="1:12" x14ac:dyDescent="0.25">
      <c r="A12511" s="5" t="str">
        <f t="shared" si="195"/>
        <v>1SublapSCEW00106</v>
      </c>
      <c r="B12511" s="9">
        <v>1</v>
      </c>
      <c r="C12511" t="s">
        <v>133</v>
      </c>
      <c r="D12511" s="3" t="s">
        <v>146</v>
      </c>
      <c r="E12511" s="9">
        <v>0</v>
      </c>
      <c r="F12511" s="9">
        <v>0</v>
      </c>
      <c r="G12511" s="9">
        <v>10</v>
      </c>
      <c r="H12511" s="9">
        <v>6</v>
      </c>
      <c r="I12511" s="9">
        <v>0.66398972272872925</v>
      </c>
      <c r="J12511" s="9">
        <v>0.66398972272872925</v>
      </c>
      <c r="K12511" s="9">
        <v>0</v>
      </c>
      <c r="L12511" s="9">
        <v>70.463638305664063</v>
      </c>
    </row>
    <row r="12512" spans="1:12" x14ac:dyDescent="0.25">
      <c r="A12512" s="5" t="str">
        <f t="shared" si="195"/>
        <v>1SublapSCEW00107</v>
      </c>
      <c r="B12512" s="9">
        <v>1</v>
      </c>
      <c r="C12512" t="s">
        <v>133</v>
      </c>
      <c r="D12512" s="3" t="s">
        <v>146</v>
      </c>
      <c r="E12512" s="9">
        <v>0</v>
      </c>
      <c r="F12512" s="9">
        <v>0</v>
      </c>
      <c r="G12512" s="9">
        <v>10</v>
      </c>
      <c r="H12512" s="9">
        <v>7</v>
      </c>
      <c r="I12512" s="9">
        <v>0.67222076654434204</v>
      </c>
      <c r="J12512" s="9">
        <v>0.67222076654434204</v>
      </c>
      <c r="K12512" s="9">
        <v>0</v>
      </c>
      <c r="L12512" s="9">
        <v>70.137313842773438</v>
      </c>
    </row>
    <row r="12513" spans="1:12" x14ac:dyDescent="0.25">
      <c r="A12513" s="5" t="str">
        <f t="shared" si="195"/>
        <v>1SublapSCEW00108</v>
      </c>
      <c r="B12513" s="9">
        <v>1</v>
      </c>
      <c r="C12513" t="s">
        <v>133</v>
      </c>
      <c r="D12513" s="3" t="s">
        <v>146</v>
      </c>
      <c r="E12513" s="9">
        <v>0</v>
      </c>
      <c r="F12513" s="9">
        <v>0</v>
      </c>
      <c r="G12513" s="9">
        <v>10</v>
      </c>
      <c r="H12513" s="9">
        <v>8</v>
      </c>
      <c r="I12513" s="9">
        <v>0.6866685152053833</v>
      </c>
      <c r="J12513" s="9">
        <v>0.6866685152053833</v>
      </c>
      <c r="K12513" s="9">
        <v>0</v>
      </c>
      <c r="L12513" s="9">
        <v>70.414718627929688</v>
      </c>
    </row>
    <row r="12514" spans="1:12" x14ac:dyDescent="0.25">
      <c r="A12514" s="5" t="str">
        <f t="shared" si="195"/>
        <v>1SublapSCEW00109</v>
      </c>
      <c r="B12514" s="9">
        <v>1</v>
      </c>
      <c r="C12514" t="s">
        <v>133</v>
      </c>
      <c r="D12514" s="3" t="s">
        <v>146</v>
      </c>
      <c r="E12514" s="9">
        <v>0</v>
      </c>
      <c r="F12514" s="9">
        <v>0</v>
      </c>
      <c r="G12514" s="9">
        <v>10</v>
      </c>
      <c r="H12514" s="9">
        <v>9</v>
      </c>
      <c r="I12514" s="9">
        <v>0.63128596544265747</v>
      </c>
      <c r="J12514" s="9">
        <v>0.63128596544265747</v>
      </c>
      <c r="K12514" s="9">
        <v>0</v>
      </c>
      <c r="L12514" s="9">
        <v>72.139106750488281</v>
      </c>
    </row>
    <row r="12515" spans="1:12" x14ac:dyDescent="0.25">
      <c r="A12515" s="5" t="str">
        <f t="shared" si="195"/>
        <v>1SublapSCEW001010</v>
      </c>
      <c r="B12515" s="9">
        <v>1</v>
      </c>
      <c r="C12515" t="s">
        <v>133</v>
      </c>
      <c r="D12515" s="3" t="s">
        <v>146</v>
      </c>
      <c r="E12515" s="9">
        <v>0</v>
      </c>
      <c r="F12515" s="9">
        <v>0</v>
      </c>
      <c r="G12515" s="9">
        <v>10</v>
      </c>
      <c r="H12515" s="9">
        <v>10</v>
      </c>
      <c r="I12515" s="9">
        <v>0.621815025806427</v>
      </c>
      <c r="J12515" s="9">
        <v>0.621815025806427</v>
      </c>
      <c r="K12515" s="9">
        <v>0</v>
      </c>
      <c r="L12515" s="9">
        <v>75.519508361816406</v>
      </c>
    </row>
    <row r="12516" spans="1:12" x14ac:dyDescent="0.25">
      <c r="A12516" s="5" t="str">
        <f t="shared" si="195"/>
        <v>1SublapSCEW001011</v>
      </c>
      <c r="B12516" s="9">
        <v>1</v>
      </c>
      <c r="C12516" t="s">
        <v>133</v>
      </c>
      <c r="D12516" s="3" t="s">
        <v>146</v>
      </c>
      <c r="E12516" s="9">
        <v>0</v>
      </c>
      <c r="F12516" s="9">
        <v>0</v>
      </c>
      <c r="G12516" s="9">
        <v>10</v>
      </c>
      <c r="H12516" s="9">
        <v>11</v>
      </c>
      <c r="I12516" s="9">
        <v>0.68214023113250732</v>
      </c>
      <c r="J12516" s="9">
        <v>0.68214023113250732</v>
      </c>
      <c r="K12516" s="9">
        <v>0</v>
      </c>
      <c r="L12516" s="9">
        <v>79.673858642578125</v>
      </c>
    </row>
    <row r="12517" spans="1:12" x14ac:dyDescent="0.25">
      <c r="A12517" s="5" t="str">
        <f t="shared" si="195"/>
        <v>1SublapSCEW001012</v>
      </c>
      <c r="B12517" s="9">
        <v>1</v>
      </c>
      <c r="C12517" t="s">
        <v>133</v>
      </c>
      <c r="D12517" s="3" t="s">
        <v>146</v>
      </c>
      <c r="E12517" s="9">
        <v>0</v>
      </c>
      <c r="F12517" s="9">
        <v>0</v>
      </c>
      <c r="G12517" s="9">
        <v>10</v>
      </c>
      <c r="H12517" s="9">
        <v>12</v>
      </c>
      <c r="I12517" s="9">
        <v>0.79453790187835693</v>
      </c>
      <c r="J12517" s="9">
        <v>0.79453790187835693</v>
      </c>
      <c r="K12517" s="9">
        <v>0</v>
      </c>
      <c r="L12517" s="9">
        <v>83.278755187988281</v>
      </c>
    </row>
    <row r="12518" spans="1:12" x14ac:dyDescent="0.25">
      <c r="A12518" s="5" t="str">
        <f t="shared" si="195"/>
        <v>1SublapSCEW001013</v>
      </c>
      <c r="B12518" s="9">
        <v>1</v>
      </c>
      <c r="C12518" t="s">
        <v>133</v>
      </c>
      <c r="D12518" s="3" t="s">
        <v>146</v>
      </c>
      <c r="E12518" s="9">
        <v>0</v>
      </c>
      <c r="F12518" s="9">
        <v>0</v>
      </c>
      <c r="G12518" s="9">
        <v>10</v>
      </c>
      <c r="H12518" s="9">
        <v>13</v>
      </c>
      <c r="I12518" s="9">
        <v>0.99665570259094238</v>
      </c>
      <c r="J12518" s="9">
        <v>0.99665570259094238</v>
      </c>
      <c r="K12518" s="9">
        <v>0</v>
      </c>
      <c r="L12518" s="9">
        <v>84.975151062011719</v>
      </c>
    </row>
    <row r="12519" spans="1:12" x14ac:dyDescent="0.25">
      <c r="A12519" s="5" t="str">
        <f t="shared" si="195"/>
        <v>1SublapSCEW001014</v>
      </c>
      <c r="B12519" s="9">
        <v>1</v>
      </c>
      <c r="C12519" t="s">
        <v>133</v>
      </c>
      <c r="D12519" s="3" t="s">
        <v>146</v>
      </c>
      <c r="E12519" s="9">
        <v>0</v>
      </c>
      <c r="F12519" s="9">
        <v>0</v>
      </c>
      <c r="G12519" s="9">
        <v>10</v>
      </c>
      <c r="H12519" s="9">
        <v>14</v>
      </c>
      <c r="I12519" s="9">
        <v>1.2278101444244385</v>
      </c>
      <c r="J12519" s="9">
        <v>1.2278101444244385</v>
      </c>
      <c r="K12519" s="9">
        <v>0</v>
      </c>
      <c r="L12519" s="9">
        <v>86.4671630859375</v>
      </c>
    </row>
    <row r="12520" spans="1:12" x14ac:dyDescent="0.25">
      <c r="A12520" s="5" t="str">
        <f t="shared" si="195"/>
        <v>1SublapSCEW001015</v>
      </c>
      <c r="B12520" s="9">
        <v>1</v>
      </c>
      <c r="C12520" t="s">
        <v>133</v>
      </c>
      <c r="D12520" s="3" t="s">
        <v>146</v>
      </c>
      <c r="E12520" s="9">
        <v>0</v>
      </c>
      <c r="F12520" s="9">
        <v>0</v>
      </c>
      <c r="G12520" s="9">
        <v>10</v>
      </c>
      <c r="H12520" s="9">
        <v>15</v>
      </c>
      <c r="I12520" s="9">
        <v>1.4478394985198975</v>
      </c>
      <c r="J12520" s="9">
        <v>1.4478394985198975</v>
      </c>
      <c r="K12520" s="9">
        <v>0</v>
      </c>
      <c r="L12520" s="9">
        <v>87.453849792480469</v>
      </c>
    </row>
    <row r="12521" spans="1:12" x14ac:dyDescent="0.25">
      <c r="A12521" s="5" t="str">
        <f t="shared" si="195"/>
        <v>1SublapSCEW001016</v>
      </c>
      <c r="B12521" s="9">
        <v>1</v>
      </c>
      <c r="C12521" t="s">
        <v>133</v>
      </c>
      <c r="D12521" s="3" t="s">
        <v>146</v>
      </c>
      <c r="E12521" s="9">
        <v>0</v>
      </c>
      <c r="F12521" s="9">
        <v>0</v>
      </c>
      <c r="G12521" s="9">
        <v>10</v>
      </c>
      <c r="H12521" s="9">
        <v>16</v>
      </c>
      <c r="I12521" s="9">
        <v>1.7015246152877808</v>
      </c>
      <c r="J12521" s="9">
        <v>1.7015246152877808</v>
      </c>
      <c r="K12521" s="9">
        <v>0</v>
      </c>
      <c r="L12521" s="9">
        <v>87.844451904296875</v>
      </c>
    </row>
    <row r="12522" spans="1:12" x14ac:dyDescent="0.25">
      <c r="A12522" s="5" t="str">
        <f t="shared" si="195"/>
        <v>1SublapSCEW001017</v>
      </c>
      <c r="B12522" s="9">
        <v>1</v>
      </c>
      <c r="C12522" t="s">
        <v>133</v>
      </c>
      <c r="D12522" s="3" t="s">
        <v>146</v>
      </c>
      <c r="E12522" s="9">
        <v>0</v>
      </c>
      <c r="F12522" s="9">
        <v>0</v>
      </c>
      <c r="G12522" s="9">
        <v>10</v>
      </c>
      <c r="H12522" s="9">
        <v>17</v>
      </c>
      <c r="I12522" s="9">
        <v>1.9116374254226685</v>
      </c>
      <c r="J12522" s="9">
        <v>1.0926187038421631</v>
      </c>
      <c r="K12522" s="9">
        <v>2.0741328597068787E-2</v>
      </c>
      <c r="L12522" s="9">
        <v>87.519485473632813</v>
      </c>
    </row>
    <row r="12523" spans="1:12" x14ac:dyDescent="0.25">
      <c r="A12523" s="5" t="str">
        <f t="shared" si="195"/>
        <v>1SublapSCEW001018</v>
      </c>
      <c r="B12523" s="9">
        <v>1</v>
      </c>
      <c r="C12523" t="s">
        <v>133</v>
      </c>
      <c r="D12523" s="3" t="s">
        <v>146</v>
      </c>
      <c r="E12523" s="9">
        <v>0</v>
      </c>
      <c r="F12523" s="9">
        <v>0</v>
      </c>
      <c r="G12523" s="9">
        <v>10</v>
      </c>
      <c r="H12523" s="9">
        <v>18</v>
      </c>
      <c r="I12523" s="9">
        <v>2.098778247833252</v>
      </c>
      <c r="J12523" s="9">
        <v>1.5835192203521729</v>
      </c>
      <c r="K12523" s="9">
        <v>2.4835687130689621E-2</v>
      </c>
      <c r="L12523" s="9">
        <v>87.288032531738281</v>
      </c>
    </row>
    <row r="12524" spans="1:12" x14ac:dyDescent="0.25">
      <c r="A12524" s="5" t="str">
        <f t="shared" si="195"/>
        <v>1SublapSCEW001019</v>
      </c>
      <c r="B12524" s="9">
        <v>1</v>
      </c>
      <c r="C12524" t="s">
        <v>133</v>
      </c>
      <c r="D12524" s="3" t="s">
        <v>146</v>
      </c>
      <c r="E12524" s="9">
        <v>0</v>
      </c>
      <c r="F12524" s="9">
        <v>0</v>
      </c>
      <c r="G12524" s="9">
        <v>10</v>
      </c>
      <c r="H12524" s="9">
        <v>19</v>
      </c>
      <c r="I12524" s="9">
        <v>2.1944613456726074</v>
      </c>
      <c r="J12524" s="9">
        <v>1.8487762212753296</v>
      </c>
      <c r="K12524" s="9">
        <v>1.9263902679085732E-2</v>
      </c>
      <c r="L12524" s="9">
        <v>86.128646850585938</v>
      </c>
    </row>
    <row r="12525" spans="1:12" x14ac:dyDescent="0.25">
      <c r="A12525" s="5" t="str">
        <f t="shared" si="195"/>
        <v>1SublapSCEW001020</v>
      </c>
      <c r="B12525" s="9">
        <v>1</v>
      </c>
      <c r="C12525" t="s">
        <v>133</v>
      </c>
      <c r="D12525" s="3" t="s">
        <v>146</v>
      </c>
      <c r="E12525" s="9">
        <v>0</v>
      </c>
      <c r="F12525" s="9">
        <v>0</v>
      </c>
      <c r="G12525" s="9">
        <v>10</v>
      </c>
      <c r="H12525" s="9">
        <v>20</v>
      </c>
      <c r="I12525" s="9">
        <v>2.115861177444458</v>
      </c>
      <c r="J12525" s="9">
        <v>1.8727656602859497</v>
      </c>
      <c r="K12525" s="9">
        <v>2.2903673350811005E-2</v>
      </c>
      <c r="L12525" s="9">
        <v>83.122657775878906</v>
      </c>
    </row>
    <row r="12526" spans="1:12" x14ac:dyDescent="0.25">
      <c r="A12526" s="5" t="str">
        <f t="shared" si="195"/>
        <v>1SublapSCEW001021</v>
      </c>
      <c r="B12526" s="9">
        <v>1</v>
      </c>
      <c r="C12526" t="s">
        <v>133</v>
      </c>
      <c r="D12526" s="3" t="s">
        <v>146</v>
      </c>
      <c r="E12526" s="9">
        <v>0</v>
      </c>
      <c r="F12526" s="9">
        <v>0</v>
      </c>
      <c r="G12526" s="9">
        <v>10</v>
      </c>
      <c r="H12526" s="9">
        <v>21</v>
      </c>
      <c r="I12526" s="9">
        <v>2.0515785217285156</v>
      </c>
      <c r="J12526" s="9">
        <v>1.8293211460113525</v>
      </c>
      <c r="K12526" s="9">
        <v>1.6935260966420174E-2</v>
      </c>
      <c r="L12526" s="9">
        <v>79.555206298828125</v>
      </c>
    </row>
    <row r="12527" spans="1:12" x14ac:dyDescent="0.25">
      <c r="A12527" s="5" t="str">
        <f t="shared" si="195"/>
        <v>1SublapSCEW001022</v>
      </c>
      <c r="B12527" s="9">
        <v>1</v>
      </c>
      <c r="C12527" t="s">
        <v>133</v>
      </c>
      <c r="D12527" s="3" t="s">
        <v>146</v>
      </c>
      <c r="E12527" s="9">
        <v>0</v>
      </c>
      <c r="F12527" s="9">
        <v>0</v>
      </c>
      <c r="G12527" s="9">
        <v>10</v>
      </c>
      <c r="H12527" s="9">
        <v>22</v>
      </c>
      <c r="I12527" s="9">
        <v>1.9564111232757568</v>
      </c>
      <c r="J12527" s="9">
        <v>2.305140495300293</v>
      </c>
      <c r="K12527" s="9">
        <v>1.0399844497442245E-2</v>
      </c>
      <c r="L12527" s="9">
        <v>77.339584350585938</v>
      </c>
    </row>
    <row r="12528" spans="1:12" x14ac:dyDescent="0.25">
      <c r="A12528" s="5" t="str">
        <f t="shared" si="195"/>
        <v>1SublapSCEW001023</v>
      </c>
      <c r="B12528" s="9">
        <v>1</v>
      </c>
      <c r="C12528" t="s">
        <v>133</v>
      </c>
      <c r="D12528" s="3" t="s">
        <v>146</v>
      </c>
      <c r="E12528" s="9">
        <v>0</v>
      </c>
      <c r="F12528" s="9">
        <v>0</v>
      </c>
      <c r="G12528" s="9">
        <v>10</v>
      </c>
      <c r="H12528" s="9">
        <v>23</v>
      </c>
      <c r="I12528" s="9">
        <v>1.8029096126556396</v>
      </c>
      <c r="J12528" s="9">
        <v>1.936359167098999</v>
      </c>
      <c r="K12528" s="9">
        <v>1.1887210421264172E-2</v>
      </c>
      <c r="L12528" s="9">
        <v>76.263069152832031</v>
      </c>
    </row>
    <row r="12529" spans="1:12" x14ac:dyDescent="0.25">
      <c r="A12529" s="5" t="str">
        <f t="shared" si="195"/>
        <v>1SublapSCEW001024</v>
      </c>
      <c r="B12529" s="9">
        <v>1</v>
      </c>
      <c r="C12529" t="s">
        <v>133</v>
      </c>
      <c r="D12529" s="3" t="s">
        <v>146</v>
      </c>
      <c r="E12529" s="9">
        <v>0</v>
      </c>
      <c r="F12529" s="9">
        <v>0</v>
      </c>
      <c r="G12529" s="9">
        <v>10</v>
      </c>
      <c r="H12529" s="9">
        <v>24</v>
      </c>
      <c r="I12529" s="9">
        <v>1.5236743688583374</v>
      </c>
      <c r="J12529" s="9">
        <v>1.6069207191467285</v>
      </c>
      <c r="K12529" s="9">
        <v>1.0620653629302979E-2</v>
      </c>
      <c r="L12529" s="9">
        <v>75.054786682128906</v>
      </c>
    </row>
    <row r="12530" spans="1:12" x14ac:dyDescent="0.25">
      <c r="A12530" s="5" t="str">
        <f t="shared" si="195"/>
        <v>1SublapSCEW0121</v>
      </c>
      <c r="B12530" s="9">
        <v>1</v>
      </c>
      <c r="C12530" t="s">
        <v>133</v>
      </c>
      <c r="D12530" t="s">
        <v>146</v>
      </c>
      <c r="E12530" s="9">
        <v>0</v>
      </c>
      <c r="F12530" s="9">
        <v>1</v>
      </c>
      <c r="G12530" s="9">
        <v>2</v>
      </c>
      <c r="H12530" s="9">
        <v>1</v>
      </c>
      <c r="I12530" s="9">
        <v>1.0657496452331543</v>
      </c>
      <c r="J12530" s="9">
        <v>1.0657496452331543</v>
      </c>
      <c r="K12530" s="9">
        <v>0</v>
      </c>
      <c r="L12530" s="9">
        <v>69.028282165527344</v>
      </c>
    </row>
    <row r="12531" spans="1:12" x14ac:dyDescent="0.25">
      <c r="A12531" s="5" t="str">
        <f t="shared" si="195"/>
        <v>1SublapSCEW0122</v>
      </c>
      <c r="B12531" s="9">
        <v>1</v>
      </c>
      <c r="C12531" t="s">
        <v>133</v>
      </c>
      <c r="D12531" t="s">
        <v>146</v>
      </c>
      <c r="E12531" s="9">
        <v>0</v>
      </c>
      <c r="F12531" s="9">
        <v>1</v>
      </c>
      <c r="G12531" s="9">
        <v>2</v>
      </c>
      <c r="H12531" s="9">
        <v>2</v>
      </c>
      <c r="I12531" s="9">
        <v>0.89003390073776245</v>
      </c>
      <c r="J12531" s="9">
        <v>0.89003390073776245</v>
      </c>
      <c r="K12531" s="9">
        <v>0</v>
      </c>
      <c r="L12531" s="9">
        <v>68.429603576660156</v>
      </c>
    </row>
    <row r="12532" spans="1:12" x14ac:dyDescent="0.25">
      <c r="A12532" s="5" t="str">
        <f t="shared" si="195"/>
        <v>1SublapSCEW0123</v>
      </c>
      <c r="B12532" s="9">
        <v>1</v>
      </c>
      <c r="C12532" t="s">
        <v>133</v>
      </c>
      <c r="D12532" t="s">
        <v>146</v>
      </c>
      <c r="E12532" s="9">
        <v>0</v>
      </c>
      <c r="F12532" s="9">
        <v>1</v>
      </c>
      <c r="G12532" s="9">
        <v>2</v>
      </c>
      <c r="H12532" s="9">
        <v>3</v>
      </c>
      <c r="I12532" s="9">
        <v>0.76207613945007324</v>
      </c>
      <c r="J12532" s="9">
        <v>0.76207613945007324</v>
      </c>
      <c r="K12532" s="9">
        <v>0</v>
      </c>
      <c r="L12532" s="9">
        <v>67.891578674316406</v>
      </c>
    </row>
    <row r="12533" spans="1:12" x14ac:dyDescent="0.25">
      <c r="A12533" s="5" t="str">
        <f t="shared" si="195"/>
        <v>1SublapSCEW0124</v>
      </c>
      <c r="B12533" s="9">
        <v>1</v>
      </c>
      <c r="C12533" t="s">
        <v>133</v>
      </c>
      <c r="D12533" t="s">
        <v>146</v>
      </c>
      <c r="E12533" s="9">
        <v>0</v>
      </c>
      <c r="F12533" s="9">
        <v>1</v>
      </c>
      <c r="G12533" s="9">
        <v>2</v>
      </c>
      <c r="H12533" s="9">
        <v>4</v>
      </c>
      <c r="I12533" s="9">
        <v>0.67446082830429077</v>
      </c>
      <c r="J12533" s="9">
        <v>0.67446082830429077</v>
      </c>
      <c r="K12533" s="9">
        <v>0</v>
      </c>
      <c r="L12533" s="9">
        <v>67.362709045410156</v>
      </c>
    </row>
    <row r="12534" spans="1:12" x14ac:dyDescent="0.25">
      <c r="A12534" s="5" t="str">
        <f t="shared" si="195"/>
        <v>1SublapSCEW0125</v>
      </c>
      <c r="B12534" s="9">
        <v>1</v>
      </c>
      <c r="C12534" t="s">
        <v>133</v>
      </c>
      <c r="D12534" t="s">
        <v>146</v>
      </c>
      <c r="E12534" s="9">
        <v>0</v>
      </c>
      <c r="F12534" s="9">
        <v>1</v>
      </c>
      <c r="G12534" s="9">
        <v>2</v>
      </c>
      <c r="H12534" s="9">
        <v>5</v>
      </c>
      <c r="I12534" s="9">
        <v>0.61756104230880737</v>
      </c>
      <c r="J12534" s="9">
        <v>0.61756104230880737</v>
      </c>
      <c r="K12534" s="9">
        <v>0</v>
      </c>
      <c r="L12534" s="9">
        <v>67.042472839355469</v>
      </c>
    </row>
    <row r="12535" spans="1:12" x14ac:dyDescent="0.25">
      <c r="A12535" s="5" t="str">
        <f t="shared" si="195"/>
        <v>1SublapSCEW0126</v>
      </c>
      <c r="B12535" s="9">
        <v>1</v>
      </c>
      <c r="C12535" t="s">
        <v>133</v>
      </c>
      <c r="D12535" t="s">
        <v>146</v>
      </c>
      <c r="E12535" s="9">
        <v>0</v>
      </c>
      <c r="F12535" s="9">
        <v>1</v>
      </c>
      <c r="G12535" s="9">
        <v>2</v>
      </c>
      <c r="H12535" s="9">
        <v>6</v>
      </c>
      <c r="I12535" s="9">
        <v>0.59345602989196777</v>
      </c>
      <c r="J12535" s="9">
        <v>0.59345602989196777</v>
      </c>
      <c r="K12535" s="9">
        <v>0</v>
      </c>
      <c r="L12535" s="9">
        <v>66.758560180664063</v>
      </c>
    </row>
    <row r="12536" spans="1:12" x14ac:dyDescent="0.25">
      <c r="A12536" s="5" t="str">
        <f t="shared" si="195"/>
        <v>1SublapSCEW0127</v>
      </c>
      <c r="B12536" s="9">
        <v>1</v>
      </c>
      <c r="C12536" t="s">
        <v>133</v>
      </c>
      <c r="D12536" t="s">
        <v>146</v>
      </c>
      <c r="E12536" s="9">
        <v>0</v>
      </c>
      <c r="F12536" s="9">
        <v>1</v>
      </c>
      <c r="G12536" s="9">
        <v>2</v>
      </c>
      <c r="H12536" s="9">
        <v>7</v>
      </c>
      <c r="I12536" s="9">
        <v>0.60699689388275146</v>
      </c>
      <c r="J12536" s="9">
        <v>0.60699689388275146</v>
      </c>
      <c r="K12536" s="9">
        <v>0</v>
      </c>
      <c r="L12536" s="9">
        <v>66.448127746582031</v>
      </c>
    </row>
    <row r="12537" spans="1:12" x14ac:dyDescent="0.25">
      <c r="A12537" s="5" t="str">
        <f t="shared" si="195"/>
        <v>1SublapSCEW0128</v>
      </c>
      <c r="B12537" s="9">
        <v>1</v>
      </c>
      <c r="C12537" t="s">
        <v>133</v>
      </c>
      <c r="D12537" t="s">
        <v>146</v>
      </c>
      <c r="E12537" s="9">
        <v>0</v>
      </c>
      <c r="F12537" s="9">
        <v>1</v>
      </c>
      <c r="G12537" s="9">
        <v>2</v>
      </c>
      <c r="H12537" s="9">
        <v>8</v>
      </c>
      <c r="I12537" s="9">
        <v>0.61278355121612549</v>
      </c>
      <c r="J12537" s="9">
        <v>0.61278355121612549</v>
      </c>
      <c r="K12537" s="9">
        <v>0</v>
      </c>
      <c r="L12537" s="9">
        <v>66.797676086425781</v>
      </c>
    </row>
    <row r="12538" spans="1:12" x14ac:dyDescent="0.25">
      <c r="A12538" s="5" t="str">
        <f t="shared" si="195"/>
        <v>1SublapSCEW0129</v>
      </c>
      <c r="B12538" s="9">
        <v>1</v>
      </c>
      <c r="C12538" t="s">
        <v>133</v>
      </c>
      <c r="D12538" t="s">
        <v>146</v>
      </c>
      <c r="E12538" s="9">
        <v>0</v>
      </c>
      <c r="F12538" s="9">
        <v>1</v>
      </c>
      <c r="G12538" s="9">
        <v>2</v>
      </c>
      <c r="H12538" s="9">
        <v>9</v>
      </c>
      <c r="I12538" s="9">
        <v>0.54596149921417236</v>
      </c>
      <c r="J12538" s="9">
        <v>0.54596149921417236</v>
      </c>
      <c r="K12538" s="9">
        <v>0</v>
      </c>
      <c r="L12538" s="9">
        <v>68.749298095703125</v>
      </c>
    </row>
    <row r="12539" spans="1:12" x14ac:dyDescent="0.25">
      <c r="A12539" s="5" t="str">
        <f t="shared" si="195"/>
        <v>1SublapSCEW01210</v>
      </c>
      <c r="B12539" s="9">
        <v>1</v>
      </c>
      <c r="C12539" t="s">
        <v>133</v>
      </c>
      <c r="D12539" t="s">
        <v>146</v>
      </c>
      <c r="E12539" s="9">
        <v>0</v>
      </c>
      <c r="F12539" s="9">
        <v>1</v>
      </c>
      <c r="G12539" s="9">
        <v>2</v>
      </c>
      <c r="H12539" s="9">
        <v>10</v>
      </c>
      <c r="I12539" s="9">
        <v>0.52633851766586304</v>
      </c>
      <c r="J12539" s="9">
        <v>0.52633851766586304</v>
      </c>
      <c r="K12539" s="9">
        <v>0</v>
      </c>
      <c r="L12539" s="9">
        <v>72.230339050292969</v>
      </c>
    </row>
    <row r="12540" spans="1:12" x14ac:dyDescent="0.25">
      <c r="A12540" s="5" t="str">
        <f t="shared" si="195"/>
        <v>1SublapSCEW01211</v>
      </c>
      <c r="B12540" s="9">
        <v>1</v>
      </c>
      <c r="C12540" t="s">
        <v>133</v>
      </c>
      <c r="D12540" t="s">
        <v>146</v>
      </c>
      <c r="E12540" s="9">
        <v>0</v>
      </c>
      <c r="F12540" s="9">
        <v>1</v>
      </c>
      <c r="G12540" s="9">
        <v>2</v>
      </c>
      <c r="H12540" s="9">
        <v>11</v>
      </c>
      <c r="I12540" s="9">
        <v>0.53660494089126587</v>
      </c>
      <c r="J12540" s="9">
        <v>0.53660494089126587</v>
      </c>
      <c r="K12540" s="9">
        <v>0</v>
      </c>
      <c r="L12540" s="9">
        <v>75.698501586914063</v>
      </c>
    </row>
    <row r="12541" spans="1:12" x14ac:dyDescent="0.25">
      <c r="A12541" s="5" t="str">
        <f t="shared" si="195"/>
        <v>1SublapSCEW01212</v>
      </c>
      <c r="B12541" s="9">
        <v>1</v>
      </c>
      <c r="C12541" t="s">
        <v>133</v>
      </c>
      <c r="D12541" t="s">
        <v>146</v>
      </c>
      <c r="E12541" s="9">
        <v>0</v>
      </c>
      <c r="F12541" s="9">
        <v>1</v>
      </c>
      <c r="G12541" s="9">
        <v>2</v>
      </c>
      <c r="H12541" s="9">
        <v>12</v>
      </c>
      <c r="I12541" s="9">
        <v>0.59574109315872192</v>
      </c>
      <c r="J12541" s="9">
        <v>0.59574109315872192</v>
      </c>
      <c r="K12541" s="9">
        <v>0</v>
      </c>
      <c r="L12541" s="9">
        <v>78.913185119628906</v>
      </c>
    </row>
    <row r="12542" spans="1:12" x14ac:dyDescent="0.25">
      <c r="A12542" s="5" t="str">
        <f t="shared" si="195"/>
        <v>1SublapSCEW01213</v>
      </c>
      <c r="B12542" s="9">
        <v>1</v>
      </c>
      <c r="C12542" t="s">
        <v>133</v>
      </c>
      <c r="D12542" t="s">
        <v>146</v>
      </c>
      <c r="E12542" s="9">
        <v>0</v>
      </c>
      <c r="F12542" s="9">
        <v>1</v>
      </c>
      <c r="G12542" s="9">
        <v>2</v>
      </c>
      <c r="H12542" s="9">
        <v>13</v>
      </c>
      <c r="I12542" s="9">
        <v>0.72656267881393433</v>
      </c>
      <c r="J12542" s="9">
        <v>0.72656267881393433</v>
      </c>
      <c r="K12542" s="9">
        <v>0</v>
      </c>
      <c r="L12542" s="9">
        <v>80.983695983886719</v>
      </c>
    </row>
    <row r="12543" spans="1:12" x14ac:dyDescent="0.25">
      <c r="A12543" s="5" t="str">
        <f t="shared" si="195"/>
        <v>1SublapSCEW01214</v>
      </c>
      <c r="B12543" s="9">
        <v>1</v>
      </c>
      <c r="C12543" t="s">
        <v>133</v>
      </c>
      <c r="D12543" t="s">
        <v>146</v>
      </c>
      <c r="E12543" s="9">
        <v>0</v>
      </c>
      <c r="F12543" s="9">
        <v>1</v>
      </c>
      <c r="G12543" s="9">
        <v>2</v>
      </c>
      <c r="H12543" s="9">
        <v>14</v>
      </c>
      <c r="I12543" s="9">
        <v>0.89839285612106323</v>
      </c>
      <c r="J12543" s="9">
        <v>0.89839285612106323</v>
      </c>
      <c r="K12543" s="9">
        <v>0</v>
      </c>
      <c r="L12543" s="9">
        <v>82.749702453613281</v>
      </c>
    </row>
    <row r="12544" spans="1:12" x14ac:dyDescent="0.25">
      <c r="A12544" s="5" t="str">
        <f t="shared" si="195"/>
        <v>1SublapSCEW01215</v>
      </c>
      <c r="B12544" s="9">
        <v>1</v>
      </c>
      <c r="C12544" t="s">
        <v>133</v>
      </c>
      <c r="D12544" t="s">
        <v>146</v>
      </c>
      <c r="E12544" s="9">
        <v>0</v>
      </c>
      <c r="F12544" s="9">
        <v>1</v>
      </c>
      <c r="G12544" s="9">
        <v>2</v>
      </c>
      <c r="H12544" s="9">
        <v>15</v>
      </c>
      <c r="I12544" s="9">
        <v>1.0798889398574829</v>
      </c>
      <c r="J12544" s="9">
        <v>1.0798889398574829</v>
      </c>
      <c r="K12544" s="9">
        <v>0</v>
      </c>
      <c r="L12544" s="9">
        <v>84.342758178710938</v>
      </c>
    </row>
    <row r="12545" spans="1:12" x14ac:dyDescent="0.25">
      <c r="A12545" s="5" t="str">
        <f t="shared" si="195"/>
        <v>1SublapSCEW01216</v>
      </c>
      <c r="B12545" s="9">
        <v>1</v>
      </c>
      <c r="C12545" t="s">
        <v>133</v>
      </c>
      <c r="D12545" t="s">
        <v>146</v>
      </c>
      <c r="E12545" s="9">
        <v>0</v>
      </c>
      <c r="F12545" s="9">
        <v>1</v>
      </c>
      <c r="G12545" s="9">
        <v>2</v>
      </c>
      <c r="H12545" s="9">
        <v>16</v>
      </c>
      <c r="I12545" s="9">
        <v>1.3135561943054199</v>
      </c>
      <c r="J12545" s="9">
        <v>1.3135561943054199</v>
      </c>
      <c r="K12545" s="9">
        <v>0</v>
      </c>
      <c r="L12545" s="9">
        <v>84.562568664550781</v>
      </c>
    </row>
    <row r="12546" spans="1:12" x14ac:dyDescent="0.25">
      <c r="A12546" s="5" t="str">
        <f t="shared" si="195"/>
        <v>1SublapSCEW01217</v>
      </c>
      <c r="B12546" s="9">
        <v>1</v>
      </c>
      <c r="C12546" t="s">
        <v>133</v>
      </c>
      <c r="D12546" t="s">
        <v>146</v>
      </c>
      <c r="E12546" s="9">
        <v>0</v>
      </c>
      <c r="F12546" s="9">
        <v>1</v>
      </c>
      <c r="G12546" s="9">
        <v>2</v>
      </c>
      <c r="H12546" s="9">
        <v>17</v>
      </c>
      <c r="I12546" s="9">
        <v>1.5188387632369995</v>
      </c>
      <c r="J12546" s="9">
        <v>0.75811368227005005</v>
      </c>
      <c r="K12546" s="9">
        <v>1.7913799732923508E-2</v>
      </c>
      <c r="L12546" s="9">
        <v>84.894950866699219</v>
      </c>
    </row>
    <row r="12547" spans="1:12" x14ac:dyDescent="0.25">
      <c r="A12547" s="5" t="str">
        <f t="shared" ref="A12547:A12610" si="196">B12547&amp;C12547&amp;D12547&amp;E12547&amp;F12547&amp;G12547&amp;H12547</f>
        <v>1SublapSCEW01218</v>
      </c>
      <c r="B12547" s="9">
        <v>1</v>
      </c>
      <c r="C12547" t="s">
        <v>133</v>
      </c>
      <c r="D12547" t="s">
        <v>146</v>
      </c>
      <c r="E12547" s="9">
        <v>0</v>
      </c>
      <c r="F12547" s="9">
        <v>1</v>
      </c>
      <c r="G12547" s="9">
        <v>2</v>
      </c>
      <c r="H12547" s="9">
        <v>18</v>
      </c>
      <c r="I12547" s="9">
        <v>1.7150182723999023</v>
      </c>
      <c r="J12547" s="9">
        <v>1.247590184211731</v>
      </c>
      <c r="K12547" s="9">
        <v>2.2682884708046913E-2</v>
      </c>
      <c r="L12547" s="9">
        <v>84.096908569335938</v>
      </c>
    </row>
    <row r="12548" spans="1:12" x14ac:dyDescent="0.25">
      <c r="A12548" s="5" t="str">
        <f t="shared" si="196"/>
        <v>1SublapSCEW01219</v>
      </c>
      <c r="B12548" s="9">
        <v>1</v>
      </c>
      <c r="C12548" t="s">
        <v>133</v>
      </c>
      <c r="D12548" t="s">
        <v>146</v>
      </c>
      <c r="E12548" s="9">
        <v>0</v>
      </c>
      <c r="F12548" s="9">
        <v>1</v>
      </c>
      <c r="G12548" s="9">
        <v>2</v>
      </c>
      <c r="H12548" s="9">
        <v>19</v>
      </c>
      <c r="I12548" s="9">
        <v>1.8299477100372314</v>
      </c>
      <c r="J12548" s="9">
        <v>1.5235475301742554</v>
      </c>
      <c r="K12548" s="9">
        <v>1.9332697615027428E-2</v>
      </c>
      <c r="L12548" s="9">
        <v>82.374237060546875</v>
      </c>
    </row>
    <row r="12549" spans="1:12" x14ac:dyDescent="0.25">
      <c r="A12549" s="5" t="str">
        <f t="shared" si="196"/>
        <v>1SublapSCEW01220</v>
      </c>
      <c r="B12549" s="9">
        <v>1</v>
      </c>
      <c r="C12549" t="s">
        <v>133</v>
      </c>
      <c r="D12549" t="s">
        <v>146</v>
      </c>
      <c r="E12549" s="9">
        <v>0</v>
      </c>
      <c r="F12549" s="9">
        <v>1</v>
      </c>
      <c r="G12549" s="9">
        <v>2</v>
      </c>
      <c r="H12549" s="9">
        <v>20</v>
      </c>
      <c r="I12549" s="9">
        <v>1.8040088415145874</v>
      </c>
      <c r="J12549" s="9">
        <v>1.5769264698028564</v>
      </c>
      <c r="K12549" s="9">
        <v>1.7643416300415993E-2</v>
      </c>
      <c r="L12549" s="9">
        <v>80.381240844726563</v>
      </c>
    </row>
    <row r="12550" spans="1:12" x14ac:dyDescent="0.25">
      <c r="A12550" s="5" t="str">
        <f t="shared" si="196"/>
        <v>1SublapSCEW01221</v>
      </c>
      <c r="B12550" s="9">
        <v>1</v>
      </c>
      <c r="C12550" t="s">
        <v>133</v>
      </c>
      <c r="D12550" t="s">
        <v>146</v>
      </c>
      <c r="E12550" s="9">
        <v>0</v>
      </c>
      <c r="F12550" s="9">
        <v>1</v>
      </c>
      <c r="G12550" s="9">
        <v>2</v>
      </c>
      <c r="H12550" s="9">
        <v>21</v>
      </c>
      <c r="I12550" s="9">
        <v>1.7626867294311523</v>
      </c>
      <c r="J12550" s="9">
        <v>1.5511298179626465</v>
      </c>
      <c r="K12550" s="9">
        <v>1.7269248142838478E-2</v>
      </c>
      <c r="L12550" s="9">
        <v>77.723297119140625</v>
      </c>
    </row>
    <row r="12551" spans="1:12" x14ac:dyDescent="0.25">
      <c r="A12551" s="5" t="str">
        <f t="shared" si="196"/>
        <v>1SublapSCEW01222</v>
      </c>
      <c r="B12551" s="9">
        <v>1</v>
      </c>
      <c r="C12551" t="s">
        <v>133</v>
      </c>
      <c r="D12551" t="s">
        <v>146</v>
      </c>
      <c r="E12551" s="9">
        <v>0</v>
      </c>
      <c r="F12551" s="9">
        <v>1</v>
      </c>
      <c r="G12551" s="9">
        <v>2</v>
      </c>
      <c r="H12551" s="9">
        <v>22</v>
      </c>
      <c r="I12551" s="9">
        <v>1.6765012741088867</v>
      </c>
      <c r="J12551" s="9">
        <v>1.9928461313247681</v>
      </c>
      <c r="K12551" s="9">
        <v>9.119146503508091E-3</v>
      </c>
      <c r="L12551" s="9">
        <v>75.193603515625</v>
      </c>
    </row>
    <row r="12552" spans="1:12" x14ac:dyDescent="0.25">
      <c r="A12552" s="5" t="str">
        <f t="shared" si="196"/>
        <v>1SublapSCEW01223</v>
      </c>
      <c r="B12552" s="9">
        <v>1</v>
      </c>
      <c r="C12552" t="s">
        <v>133</v>
      </c>
      <c r="D12552" t="s">
        <v>146</v>
      </c>
      <c r="E12552" s="9">
        <v>0</v>
      </c>
      <c r="F12552" s="9">
        <v>1</v>
      </c>
      <c r="G12552" s="9">
        <v>2</v>
      </c>
      <c r="H12552" s="9">
        <v>23</v>
      </c>
      <c r="I12552" s="9">
        <v>1.5661803483963013</v>
      </c>
      <c r="J12552" s="9">
        <v>1.6728488206863403</v>
      </c>
      <c r="K12552" s="9">
        <v>9.9791428074240685E-3</v>
      </c>
      <c r="L12552" s="9">
        <v>73.438224792480469</v>
      </c>
    </row>
    <row r="12553" spans="1:12" x14ac:dyDescent="0.25">
      <c r="A12553" s="5" t="str">
        <f t="shared" si="196"/>
        <v>1SublapSCEW01224</v>
      </c>
      <c r="B12553" s="9">
        <v>1</v>
      </c>
      <c r="C12553" t="s">
        <v>133</v>
      </c>
      <c r="D12553" t="s">
        <v>146</v>
      </c>
      <c r="E12553" s="9">
        <v>0</v>
      </c>
      <c r="F12553" s="9">
        <v>1</v>
      </c>
      <c r="G12553" s="9">
        <v>2</v>
      </c>
      <c r="H12553" s="9">
        <v>24</v>
      </c>
      <c r="I12553" s="9">
        <v>1.3307216167449951</v>
      </c>
      <c r="J12553" s="9">
        <v>1.3927031755447388</v>
      </c>
      <c r="K12553" s="9">
        <v>9.2663858085870743E-3</v>
      </c>
      <c r="L12553" s="9">
        <v>71.869094848632813</v>
      </c>
    </row>
    <row r="12554" spans="1:12" x14ac:dyDescent="0.25">
      <c r="A12554" s="5" t="str">
        <f t="shared" si="196"/>
        <v>1SublapSCEW01101</v>
      </c>
      <c r="B12554" s="9">
        <v>1</v>
      </c>
      <c r="C12554" t="s">
        <v>133</v>
      </c>
      <c r="D12554" t="s">
        <v>146</v>
      </c>
      <c r="E12554" s="9">
        <v>0</v>
      </c>
      <c r="F12554" s="9">
        <v>1</v>
      </c>
      <c r="G12554" s="9">
        <v>10</v>
      </c>
      <c r="H12554" s="9">
        <v>1</v>
      </c>
      <c r="I12554" s="9">
        <v>1.2424138784408569</v>
      </c>
      <c r="J12554" s="9">
        <v>1.2424138784408569</v>
      </c>
      <c r="K12554" s="9">
        <v>0</v>
      </c>
      <c r="L12554" s="9">
        <v>73.017913818359375</v>
      </c>
    </row>
    <row r="12555" spans="1:12" x14ac:dyDescent="0.25">
      <c r="A12555" s="5" t="str">
        <f t="shared" si="196"/>
        <v>1SublapSCEW01102</v>
      </c>
      <c r="B12555" s="9">
        <v>1</v>
      </c>
      <c r="C12555" t="s">
        <v>133</v>
      </c>
      <c r="D12555" t="s">
        <v>146</v>
      </c>
      <c r="E12555" s="9">
        <v>0</v>
      </c>
      <c r="F12555" s="9">
        <v>1</v>
      </c>
      <c r="G12555" s="9">
        <v>10</v>
      </c>
      <c r="H12555" s="9">
        <v>2</v>
      </c>
      <c r="I12555" s="9">
        <v>1.0203481912612915</v>
      </c>
      <c r="J12555" s="9">
        <v>1.0203481912612915</v>
      </c>
      <c r="K12555" s="9">
        <v>0</v>
      </c>
      <c r="L12555" s="9">
        <v>71.951217651367188</v>
      </c>
    </row>
    <row r="12556" spans="1:12" x14ac:dyDescent="0.25">
      <c r="A12556" s="5" t="str">
        <f t="shared" si="196"/>
        <v>1SublapSCEW01103</v>
      </c>
      <c r="B12556" s="9">
        <v>1</v>
      </c>
      <c r="C12556" t="s">
        <v>133</v>
      </c>
      <c r="D12556" t="s">
        <v>146</v>
      </c>
      <c r="E12556" s="9">
        <v>0</v>
      </c>
      <c r="F12556" s="9">
        <v>1</v>
      </c>
      <c r="G12556" s="9">
        <v>10</v>
      </c>
      <c r="H12556" s="9">
        <v>3</v>
      </c>
      <c r="I12556" s="9">
        <v>0.85950011014938354</v>
      </c>
      <c r="J12556" s="9">
        <v>0.85950011014938354</v>
      </c>
      <c r="K12556" s="9">
        <v>0</v>
      </c>
      <c r="L12556" s="9">
        <v>71.0537109375</v>
      </c>
    </row>
    <row r="12557" spans="1:12" x14ac:dyDescent="0.25">
      <c r="A12557" s="5" t="str">
        <f t="shared" si="196"/>
        <v>1SublapSCEW01104</v>
      </c>
      <c r="B12557" s="9">
        <v>1</v>
      </c>
      <c r="C12557" t="s">
        <v>133</v>
      </c>
      <c r="D12557" t="s">
        <v>146</v>
      </c>
      <c r="E12557" s="9">
        <v>0</v>
      </c>
      <c r="F12557" s="9">
        <v>1</v>
      </c>
      <c r="G12557" s="9">
        <v>10</v>
      </c>
      <c r="H12557" s="9">
        <v>4</v>
      </c>
      <c r="I12557" s="9">
        <v>0.76008421182632446</v>
      </c>
      <c r="J12557" s="9">
        <v>0.76008421182632446</v>
      </c>
      <c r="K12557" s="9">
        <v>0</v>
      </c>
      <c r="L12557" s="9">
        <v>70.702796936035156</v>
      </c>
    </row>
    <row r="12558" spans="1:12" x14ac:dyDescent="0.25">
      <c r="A12558" s="5" t="str">
        <f t="shared" si="196"/>
        <v>1SublapSCEW01105</v>
      </c>
      <c r="B12558" s="9">
        <v>1</v>
      </c>
      <c r="C12558" t="s">
        <v>133</v>
      </c>
      <c r="D12558" t="s">
        <v>146</v>
      </c>
      <c r="E12558" s="9">
        <v>0</v>
      </c>
      <c r="F12558" s="9">
        <v>1</v>
      </c>
      <c r="G12558" s="9">
        <v>10</v>
      </c>
      <c r="H12558" s="9">
        <v>5</v>
      </c>
      <c r="I12558" s="9">
        <v>0.68833017349243164</v>
      </c>
      <c r="J12558" s="9">
        <v>0.68833017349243164</v>
      </c>
      <c r="K12558" s="9">
        <v>0</v>
      </c>
      <c r="L12558" s="9">
        <v>70.251060485839844</v>
      </c>
    </row>
    <row r="12559" spans="1:12" x14ac:dyDescent="0.25">
      <c r="A12559" s="5" t="str">
        <f t="shared" si="196"/>
        <v>1SublapSCEW01106</v>
      </c>
      <c r="B12559" s="9">
        <v>1</v>
      </c>
      <c r="C12559" t="s">
        <v>133</v>
      </c>
      <c r="D12559" t="s">
        <v>146</v>
      </c>
      <c r="E12559" s="9">
        <v>0</v>
      </c>
      <c r="F12559" s="9">
        <v>1</v>
      </c>
      <c r="G12559" s="9">
        <v>10</v>
      </c>
      <c r="H12559" s="9">
        <v>6</v>
      </c>
      <c r="I12559" s="9">
        <v>0.65422916412353516</v>
      </c>
      <c r="J12559" s="9">
        <v>0.65422916412353516</v>
      </c>
      <c r="K12559" s="9">
        <v>0</v>
      </c>
      <c r="L12559" s="9">
        <v>69.876091003417969</v>
      </c>
    </row>
    <row r="12560" spans="1:12" x14ac:dyDescent="0.25">
      <c r="A12560" s="5" t="str">
        <f t="shared" si="196"/>
        <v>1SublapSCEW01107</v>
      </c>
      <c r="B12560" s="9">
        <v>1</v>
      </c>
      <c r="C12560" t="s">
        <v>133</v>
      </c>
      <c r="D12560" t="s">
        <v>146</v>
      </c>
      <c r="E12560" s="9">
        <v>0</v>
      </c>
      <c r="F12560" s="9">
        <v>1</v>
      </c>
      <c r="G12560" s="9">
        <v>10</v>
      </c>
      <c r="H12560" s="9">
        <v>7</v>
      </c>
      <c r="I12560" s="9">
        <v>0.65574538707733154</v>
      </c>
      <c r="J12560" s="9">
        <v>0.65574538707733154</v>
      </c>
      <c r="K12560" s="9">
        <v>0</v>
      </c>
      <c r="L12560" s="9">
        <v>69.457809448242188</v>
      </c>
    </row>
    <row r="12561" spans="1:12" x14ac:dyDescent="0.25">
      <c r="A12561" s="5" t="str">
        <f t="shared" si="196"/>
        <v>1SublapSCEW01108</v>
      </c>
      <c r="B12561" s="9">
        <v>1</v>
      </c>
      <c r="C12561" t="s">
        <v>133</v>
      </c>
      <c r="D12561" t="s">
        <v>146</v>
      </c>
      <c r="E12561" s="9">
        <v>0</v>
      </c>
      <c r="F12561" s="9">
        <v>1</v>
      </c>
      <c r="G12561" s="9">
        <v>10</v>
      </c>
      <c r="H12561" s="9">
        <v>8</v>
      </c>
      <c r="I12561" s="9">
        <v>0.66246461868286133</v>
      </c>
      <c r="J12561" s="9">
        <v>0.66246461868286133</v>
      </c>
      <c r="K12561" s="9">
        <v>0</v>
      </c>
      <c r="L12561" s="9">
        <v>69.658843994140625</v>
      </c>
    </row>
    <row r="12562" spans="1:12" x14ac:dyDescent="0.25">
      <c r="A12562" s="5" t="str">
        <f t="shared" si="196"/>
        <v>1SublapSCEW01109</v>
      </c>
      <c r="B12562" s="9">
        <v>1</v>
      </c>
      <c r="C12562" t="s">
        <v>133</v>
      </c>
      <c r="D12562" t="s">
        <v>146</v>
      </c>
      <c r="E12562" s="9">
        <v>0</v>
      </c>
      <c r="F12562" s="9">
        <v>1</v>
      </c>
      <c r="G12562" s="9">
        <v>10</v>
      </c>
      <c r="H12562" s="9">
        <v>9</v>
      </c>
      <c r="I12562" s="9">
        <v>0.60785669088363647</v>
      </c>
      <c r="J12562" s="9">
        <v>0.60785669088363647</v>
      </c>
      <c r="K12562" s="9">
        <v>0</v>
      </c>
      <c r="L12562" s="9">
        <v>71.785194396972656</v>
      </c>
    </row>
    <row r="12563" spans="1:12" x14ac:dyDescent="0.25">
      <c r="A12563" s="5" t="str">
        <f t="shared" si="196"/>
        <v>1SublapSCEW011010</v>
      </c>
      <c r="B12563" s="9">
        <v>1</v>
      </c>
      <c r="C12563" t="s">
        <v>133</v>
      </c>
      <c r="D12563" t="s">
        <v>146</v>
      </c>
      <c r="E12563" s="9">
        <v>0</v>
      </c>
      <c r="F12563" s="9">
        <v>1</v>
      </c>
      <c r="G12563" s="9">
        <v>10</v>
      </c>
      <c r="H12563" s="9">
        <v>10</v>
      </c>
      <c r="I12563" s="9">
        <v>0.63022750616073608</v>
      </c>
      <c r="J12563" s="9">
        <v>0.63022750616073608</v>
      </c>
      <c r="K12563" s="9">
        <v>0</v>
      </c>
      <c r="L12563" s="9">
        <v>75.759117126464844</v>
      </c>
    </row>
    <row r="12564" spans="1:12" x14ac:dyDescent="0.25">
      <c r="A12564" s="5" t="str">
        <f t="shared" si="196"/>
        <v>1SublapSCEW011011</v>
      </c>
      <c r="B12564" s="9">
        <v>1</v>
      </c>
      <c r="C12564" t="s">
        <v>133</v>
      </c>
      <c r="D12564" t="s">
        <v>146</v>
      </c>
      <c r="E12564" s="9">
        <v>0</v>
      </c>
      <c r="F12564" s="9">
        <v>1</v>
      </c>
      <c r="G12564" s="9">
        <v>10</v>
      </c>
      <c r="H12564" s="9">
        <v>11</v>
      </c>
      <c r="I12564" s="9">
        <v>0.74416548013687134</v>
      </c>
      <c r="J12564" s="9">
        <v>0.74416548013687134</v>
      </c>
      <c r="K12564" s="9">
        <v>0</v>
      </c>
      <c r="L12564" s="9">
        <v>80.691352844238281</v>
      </c>
    </row>
    <row r="12565" spans="1:12" x14ac:dyDescent="0.25">
      <c r="A12565" s="5" t="str">
        <f t="shared" si="196"/>
        <v>1SublapSCEW011012</v>
      </c>
      <c r="B12565" s="9">
        <v>1</v>
      </c>
      <c r="C12565" t="s">
        <v>133</v>
      </c>
      <c r="D12565" t="s">
        <v>146</v>
      </c>
      <c r="E12565" s="9">
        <v>0</v>
      </c>
      <c r="F12565" s="9">
        <v>1</v>
      </c>
      <c r="G12565" s="9">
        <v>10</v>
      </c>
      <c r="H12565" s="9">
        <v>12</v>
      </c>
      <c r="I12565" s="9">
        <v>0.89276117086410522</v>
      </c>
      <c r="J12565" s="9">
        <v>0.89276117086410522</v>
      </c>
      <c r="K12565" s="9">
        <v>0</v>
      </c>
      <c r="L12565" s="9">
        <v>84.035209655761719</v>
      </c>
    </row>
    <row r="12566" spans="1:12" x14ac:dyDescent="0.25">
      <c r="A12566" s="5" t="str">
        <f t="shared" si="196"/>
        <v>1SublapSCEW011013</v>
      </c>
      <c r="B12566" s="9">
        <v>1</v>
      </c>
      <c r="C12566" t="s">
        <v>133</v>
      </c>
      <c r="D12566" t="s">
        <v>146</v>
      </c>
      <c r="E12566" s="9">
        <v>0</v>
      </c>
      <c r="F12566" s="9">
        <v>1</v>
      </c>
      <c r="G12566" s="9">
        <v>10</v>
      </c>
      <c r="H12566" s="9">
        <v>13</v>
      </c>
      <c r="I12566" s="9">
        <v>1.123659610748291</v>
      </c>
      <c r="J12566" s="9">
        <v>1.123659610748291</v>
      </c>
      <c r="K12566" s="9">
        <v>0</v>
      </c>
      <c r="L12566" s="9">
        <v>85.543403625488281</v>
      </c>
    </row>
    <row r="12567" spans="1:12" x14ac:dyDescent="0.25">
      <c r="A12567" s="5" t="str">
        <f t="shared" si="196"/>
        <v>1SublapSCEW011014</v>
      </c>
      <c r="B12567" s="9">
        <v>1</v>
      </c>
      <c r="C12567" t="s">
        <v>133</v>
      </c>
      <c r="D12567" t="s">
        <v>146</v>
      </c>
      <c r="E12567" s="9">
        <v>0</v>
      </c>
      <c r="F12567" s="9">
        <v>1</v>
      </c>
      <c r="G12567" s="9">
        <v>10</v>
      </c>
      <c r="H12567" s="9">
        <v>14</v>
      </c>
      <c r="I12567" s="9">
        <v>1.3693923950195313</v>
      </c>
      <c r="J12567" s="9">
        <v>1.3693923950195313</v>
      </c>
      <c r="K12567" s="9">
        <v>0</v>
      </c>
      <c r="L12567" s="9">
        <v>87.5428466796875</v>
      </c>
    </row>
    <row r="12568" spans="1:12" x14ac:dyDescent="0.25">
      <c r="A12568" s="5" t="str">
        <f t="shared" si="196"/>
        <v>1SublapSCEW011015</v>
      </c>
      <c r="B12568" s="9">
        <v>1</v>
      </c>
      <c r="C12568" t="s">
        <v>133</v>
      </c>
      <c r="D12568" t="s">
        <v>146</v>
      </c>
      <c r="E12568" s="9">
        <v>0</v>
      </c>
      <c r="F12568" s="9">
        <v>1</v>
      </c>
      <c r="G12568" s="9">
        <v>10</v>
      </c>
      <c r="H12568" s="9">
        <v>15</v>
      </c>
      <c r="I12568" s="9">
        <v>1.5926287174224854</v>
      </c>
      <c r="J12568" s="9">
        <v>1.5926287174224854</v>
      </c>
      <c r="K12568" s="9">
        <v>0</v>
      </c>
      <c r="L12568" s="9">
        <v>89.775299072265625</v>
      </c>
    </row>
    <row r="12569" spans="1:12" x14ac:dyDescent="0.25">
      <c r="A12569" s="5" t="str">
        <f t="shared" si="196"/>
        <v>1SublapSCEW011016</v>
      </c>
      <c r="B12569" s="9">
        <v>1</v>
      </c>
      <c r="C12569" t="s">
        <v>133</v>
      </c>
      <c r="D12569" t="s">
        <v>146</v>
      </c>
      <c r="E12569" s="9">
        <v>0</v>
      </c>
      <c r="F12569" s="9">
        <v>1</v>
      </c>
      <c r="G12569" s="9">
        <v>10</v>
      </c>
      <c r="H12569" s="9">
        <v>16</v>
      </c>
      <c r="I12569" s="9">
        <v>1.8514702320098877</v>
      </c>
      <c r="J12569" s="9">
        <v>1.8514702320098877</v>
      </c>
      <c r="K12569" s="9">
        <v>0</v>
      </c>
      <c r="L12569" s="9">
        <v>91.752670288085938</v>
      </c>
    </row>
    <row r="12570" spans="1:12" x14ac:dyDescent="0.25">
      <c r="A12570" s="5" t="str">
        <f t="shared" si="196"/>
        <v>1SublapSCEW011017</v>
      </c>
      <c r="B12570" s="9">
        <v>1</v>
      </c>
      <c r="C12570" t="s">
        <v>133</v>
      </c>
      <c r="D12570" t="s">
        <v>146</v>
      </c>
      <c r="E12570" s="9">
        <v>0</v>
      </c>
      <c r="F12570" s="9">
        <v>1</v>
      </c>
      <c r="G12570" s="9">
        <v>10</v>
      </c>
      <c r="H12570" s="9">
        <v>17</v>
      </c>
      <c r="I12570" s="9">
        <v>2.0661568641662598</v>
      </c>
      <c r="J12570" s="9">
        <v>1.1327683925628662</v>
      </c>
      <c r="K12570" s="9">
        <v>3.0364686623215675E-2</v>
      </c>
      <c r="L12570" s="9">
        <v>92.668724060058594</v>
      </c>
    </row>
    <row r="12571" spans="1:12" x14ac:dyDescent="0.25">
      <c r="A12571" s="5" t="str">
        <f t="shared" si="196"/>
        <v>1SublapSCEW011018</v>
      </c>
      <c r="B12571" s="9">
        <v>1</v>
      </c>
      <c r="C12571" t="s">
        <v>133</v>
      </c>
      <c r="D12571" t="s">
        <v>146</v>
      </c>
      <c r="E12571" s="9">
        <v>0</v>
      </c>
      <c r="F12571" s="9">
        <v>1</v>
      </c>
      <c r="G12571" s="9">
        <v>10</v>
      </c>
      <c r="H12571" s="9">
        <v>18</v>
      </c>
      <c r="I12571" s="9">
        <v>2.2532930374145508</v>
      </c>
      <c r="J12571" s="9">
        <v>1.6662018299102783</v>
      </c>
      <c r="K12571" s="9">
        <v>3.310035914182663E-2</v>
      </c>
      <c r="L12571" s="9">
        <v>92.080436706542969</v>
      </c>
    </row>
    <row r="12572" spans="1:12" x14ac:dyDescent="0.25">
      <c r="A12572" s="5" t="str">
        <f t="shared" si="196"/>
        <v>1SublapSCEW011019</v>
      </c>
      <c r="B12572" s="9">
        <v>1</v>
      </c>
      <c r="C12572" t="s">
        <v>133</v>
      </c>
      <c r="D12572" t="s">
        <v>146</v>
      </c>
      <c r="E12572" s="9">
        <v>0</v>
      </c>
      <c r="F12572" s="9">
        <v>1</v>
      </c>
      <c r="G12572" s="9">
        <v>10</v>
      </c>
      <c r="H12572" s="9">
        <v>19</v>
      </c>
      <c r="I12572" s="9">
        <v>2.3687717914581299</v>
      </c>
      <c r="J12572" s="9">
        <v>1.9774093627929688</v>
      </c>
      <c r="K12572" s="9">
        <v>2.3935798555612564E-2</v>
      </c>
      <c r="L12572" s="9">
        <v>90.493965148925781</v>
      </c>
    </row>
    <row r="12573" spans="1:12" x14ac:dyDescent="0.25">
      <c r="A12573" s="5" t="str">
        <f t="shared" si="196"/>
        <v>1SublapSCEW011020</v>
      </c>
      <c r="B12573" s="9">
        <v>1</v>
      </c>
      <c r="C12573" t="s">
        <v>133</v>
      </c>
      <c r="D12573" t="s">
        <v>146</v>
      </c>
      <c r="E12573" s="9">
        <v>0</v>
      </c>
      <c r="F12573" s="9">
        <v>1</v>
      </c>
      <c r="G12573" s="9">
        <v>10</v>
      </c>
      <c r="H12573" s="9">
        <v>20</v>
      </c>
      <c r="I12573" s="9">
        <v>2.2869601249694824</v>
      </c>
      <c r="J12573" s="9">
        <v>2.0214705467224121</v>
      </c>
      <c r="K12573" s="9">
        <v>3.4104984253644943E-2</v>
      </c>
      <c r="L12573" s="9">
        <v>86.956474304199219</v>
      </c>
    </row>
    <row r="12574" spans="1:12" x14ac:dyDescent="0.25">
      <c r="A12574" s="5" t="str">
        <f t="shared" si="196"/>
        <v>1SublapSCEW011021</v>
      </c>
      <c r="B12574" s="9">
        <v>1</v>
      </c>
      <c r="C12574" t="s">
        <v>133</v>
      </c>
      <c r="D12574" t="s">
        <v>146</v>
      </c>
      <c r="E12574" s="9">
        <v>0</v>
      </c>
      <c r="F12574" s="9">
        <v>1</v>
      </c>
      <c r="G12574" s="9">
        <v>10</v>
      </c>
      <c r="H12574" s="9">
        <v>21</v>
      </c>
      <c r="I12574" s="9">
        <v>2.1986649036407471</v>
      </c>
      <c r="J12574" s="9">
        <v>1.9549374580383301</v>
      </c>
      <c r="K12574" s="9">
        <v>2.3176664486527443E-2</v>
      </c>
      <c r="L12574" s="9">
        <v>83.230850219726563</v>
      </c>
    </row>
    <row r="12575" spans="1:12" x14ac:dyDescent="0.25">
      <c r="A12575" s="5" t="str">
        <f t="shared" si="196"/>
        <v>1SublapSCEW011022</v>
      </c>
      <c r="B12575" s="9">
        <v>1</v>
      </c>
      <c r="C12575" t="s">
        <v>133</v>
      </c>
      <c r="D12575" t="s">
        <v>146</v>
      </c>
      <c r="E12575" s="9">
        <v>0</v>
      </c>
      <c r="F12575" s="9">
        <v>1</v>
      </c>
      <c r="G12575" s="9">
        <v>10</v>
      </c>
      <c r="H12575" s="9">
        <v>22</v>
      </c>
      <c r="I12575" s="9">
        <v>2.0749096870422363</v>
      </c>
      <c r="J12575" s="9">
        <v>2.464810848236084</v>
      </c>
      <c r="K12575" s="9">
        <v>1.4329030178487301E-2</v>
      </c>
      <c r="L12575" s="9">
        <v>80.067855834960938</v>
      </c>
    </row>
    <row r="12576" spans="1:12" x14ac:dyDescent="0.25">
      <c r="A12576" s="5" t="str">
        <f t="shared" si="196"/>
        <v>1SublapSCEW011023</v>
      </c>
      <c r="B12576" s="9">
        <v>1</v>
      </c>
      <c r="C12576" t="s">
        <v>133</v>
      </c>
      <c r="D12576" t="s">
        <v>146</v>
      </c>
      <c r="E12576" s="9">
        <v>0</v>
      </c>
      <c r="F12576" s="9">
        <v>1</v>
      </c>
      <c r="G12576" s="9">
        <v>10</v>
      </c>
      <c r="H12576" s="9">
        <v>23</v>
      </c>
      <c r="I12576" s="9">
        <v>1.9004206657409668</v>
      </c>
      <c r="J12576" s="9">
        <v>2.0460317134857178</v>
      </c>
      <c r="K12576" s="9">
        <v>1.3762166723608971E-2</v>
      </c>
      <c r="L12576" s="9">
        <v>77.54583740234375</v>
      </c>
    </row>
    <row r="12577" spans="1:12" x14ac:dyDescent="0.25">
      <c r="A12577" s="5" t="str">
        <f t="shared" si="196"/>
        <v>1SublapSCEW011024</v>
      </c>
      <c r="B12577" s="9">
        <v>1</v>
      </c>
      <c r="C12577" t="s">
        <v>133</v>
      </c>
      <c r="D12577" t="s">
        <v>146</v>
      </c>
      <c r="E12577" s="9">
        <v>0</v>
      </c>
      <c r="F12577" s="9">
        <v>1</v>
      </c>
      <c r="G12577" s="9">
        <v>10</v>
      </c>
      <c r="H12577" s="9">
        <v>24</v>
      </c>
      <c r="I12577" s="9">
        <v>1.5988848209381104</v>
      </c>
      <c r="J12577" s="9">
        <v>1.6881682872772217</v>
      </c>
      <c r="K12577" s="9">
        <v>1.1752855964004993E-2</v>
      </c>
      <c r="L12577" s="9">
        <v>75.959220886230469</v>
      </c>
    </row>
    <row r="12578" spans="1:12" x14ac:dyDescent="0.25">
      <c r="A12578" s="5" t="str">
        <f t="shared" si="196"/>
        <v>1SublapSCEW1021</v>
      </c>
      <c r="B12578" s="9">
        <v>1</v>
      </c>
      <c r="C12578" t="s">
        <v>133</v>
      </c>
      <c r="D12578" t="s">
        <v>146</v>
      </c>
      <c r="E12578" s="9">
        <v>1</v>
      </c>
      <c r="F12578" s="9">
        <v>0</v>
      </c>
      <c r="G12578" s="9">
        <v>2</v>
      </c>
      <c r="H12578" s="9">
        <v>1</v>
      </c>
      <c r="I12578" s="9">
        <v>0.81331002712249756</v>
      </c>
      <c r="J12578" s="9">
        <v>0.81331002712249756</v>
      </c>
      <c r="K12578" s="9">
        <v>0</v>
      </c>
      <c r="L12578" s="9">
        <v>51.551162719726563</v>
      </c>
    </row>
    <row r="12579" spans="1:12" x14ac:dyDescent="0.25">
      <c r="A12579" s="5" t="str">
        <f t="shared" si="196"/>
        <v>1SublapSCEW1022</v>
      </c>
      <c r="B12579" s="9">
        <v>1</v>
      </c>
      <c r="C12579" t="s">
        <v>133</v>
      </c>
      <c r="D12579" t="s">
        <v>146</v>
      </c>
      <c r="E12579" s="9">
        <v>1</v>
      </c>
      <c r="F12579" s="9">
        <v>0</v>
      </c>
      <c r="G12579" s="9">
        <v>2</v>
      </c>
      <c r="H12579" s="9">
        <v>2</v>
      </c>
      <c r="I12579" s="9">
        <v>0.73035657405853271</v>
      </c>
      <c r="J12579" s="9">
        <v>0.73035657405853271</v>
      </c>
      <c r="K12579" s="9">
        <v>0</v>
      </c>
      <c r="L12579" s="9">
        <v>50.443893432617188</v>
      </c>
    </row>
    <row r="12580" spans="1:12" x14ac:dyDescent="0.25">
      <c r="A12580" s="5" t="str">
        <f t="shared" si="196"/>
        <v>1SublapSCEW1023</v>
      </c>
      <c r="B12580" s="9">
        <v>1</v>
      </c>
      <c r="C12580" t="s">
        <v>133</v>
      </c>
      <c r="D12580" t="s">
        <v>146</v>
      </c>
      <c r="E12580" s="9">
        <v>1</v>
      </c>
      <c r="F12580" s="9">
        <v>0</v>
      </c>
      <c r="G12580" s="9">
        <v>2</v>
      </c>
      <c r="H12580" s="9">
        <v>3</v>
      </c>
      <c r="I12580" s="9">
        <v>0.66985422372817993</v>
      </c>
      <c r="J12580" s="9">
        <v>0.66985422372817993</v>
      </c>
      <c r="K12580" s="9">
        <v>0</v>
      </c>
      <c r="L12580" s="9">
        <v>49.176753997802734</v>
      </c>
    </row>
    <row r="12581" spans="1:12" x14ac:dyDescent="0.25">
      <c r="A12581" s="5" t="str">
        <f t="shared" si="196"/>
        <v>1SublapSCEW1024</v>
      </c>
      <c r="B12581" s="9">
        <v>1</v>
      </c>
      <c r="C12581" t="s">
        <v>133</v>
      </c>
      <c r="D12581" t="s">
        <v>146</v>
      </c>
      <c r="E12581" s="9">
        <v>1</v>
      </c>
      <c r="F12581" s="9">
        <v>0</v>
      </c>
      <c r="G12581" s="9">
        <v>2</v>
      </c>
      <c r="H12581" s="9">
        <v>4</v>
      </c>
      <c r="I12581" s="9">
        <v>0.63294738531112671</v>
      </c>
      <c r="J12581" s="9">
        <v>0.63294738531112671</v>
      </c>
      <c r="K12581" s="9">
        <v>0</v>
      </c>
      <c r="L12581" s="9">
        <v>48.182579040527344</v>
      </c>
    </row>
    <row r="12582" spans="1:12" x14ac:dyDescent="0.25">
      <c r="A12582" s="5" t="str">
        <f t="shared" si="196"/>
        <v>1SublapSCEW1025</v>
      </c>
      <c r="B12582" s="9">
        <v>1</v>
      </c>
      <c r="C12582" t="s">
        <v>133</v>
      </c>
      <c r="D12582" t="s">
        <v>146</v>
      </c>
      <c r="E12582" s="9">
        <v>1</v>
      </c>
      <c r="F12582" s="9">
        <v>0</v>
      </c>
      <c r="G12582" s="9">
        <v>2</v>
      </c>
      <c r="H12582" s="9">
        <v>5</v>
      </c>
      <c r="I12582" s="9">
        <v>0.6233978271484375</v>
      </c>
      <c r="J12582" s="9">
        <v>0.6233978271484375</v>
      </c>
      <c r="K12582" s="9">
        <v>0</v>
      </c>
      <c r="L12582" s="9">
        <v>47.396602630615234</v>
      </c>
    </row>
    <row r="12583" spans="1:12" x14ac:dyDescent="0.25">
      <c r="A12583" s="5" t="str">
        <f t="shared" si="196"/>
        <v>1SublapSCEW1026</v>
      </c>
      <c r="B12583" s="9">
        <v>1</v>
      </c>
      <c r="C12583" t="s">
        <v>133</v>
      </c>
      <c r="D12583" t="s">
        <v>146</v>
      </c>
      <c r="E12583" s="9">
        <v>1</v>
      </c>
      <c r="F12583" s="9">
        <v>0</v>
      </c>
      <c r="G12583" s="9">
        <v>2</v>
      </c>
      <c r="H12583" s="9">
        <v>6</v>
      </c>
      <c r="I12583" s="9">
        <v>0.65253329277038574</v>
      </c>
      <c r="J12583" s="9">
        <v>0.65253329277038574</v>
      </c>
      <c r="K12583" s="9">
        <v>0</v>
      </c>
      <c r="L12583" s="9">
        <v>46.819522857666016</v>
      </c>
    </row>
    <row r="12584" spans="1:12" x14ac:dyDescent="0.25">
      <c r="A12584" s="5" t="str">
        <f t="shared" si="196"/>
        <v>1SublapSCEW1027</v>
      </c>
      <c r="B12584" s="9">
        <v>1</v>
      </c>
      <c r="C12584" t="s">
        <v>133</v>
      </c>
      <c r="D12584" t="s">
        <v>146</v>
      </c>
      <c r="E12584" s="9">
        <v>1</v>
      </c>
      <c r="F12584" s="9">
        <v>0</v>
      </c>
      <c r="G12584" s="9">
        <v>2</v>
      </c>
      <c r="H12584" s="9">
        <v>7</v>
      </c>
      <c r="I12584" s="9">
        <v>0.74241471290588379</v>
      </c>
      <c r="J12584" s="9">
        <v>0.74241471290588379</v>
      </c>
      <c r="K12584" s="9">
        <v>0</v>
      </c>
      <c r="L12584" s="9">
        <v>46.726860046386719</v>
      </c>
    </row>
    <row r="12585" spans="1:12" x14ac:dyDescent="0.25">
      <c r="A12585" s="5" t="str">
        <f t="shared" si="196"/>
        <v>1SublapSCEW1028</v>
      </c>
      <c r="B12585" s="9">
        <v>1</v>
      </c>
      <c r="C12585" t="s">
        <v>133</v>
      </c>
      <c r="D12585" t="s">
        <v>146</v>
      </c>
      <c r="E12585" s="9">
        <v>1</v>
      </c>
      <c r="F12585" s="9">
        <v>0</v>
      </c>
      <c r="G12585" s="9">
        <v>2</v>
      </c>
      <c r="H12585" s="9">
        <v>8</v>
      </c>
      <c r="I12585" s="9">
        <v>0.75225222110748291</v>
      </c>
      <c r="J12585" s="9">
        <v>0.75225222110748291</v>
      </c>
      <c r="K12585" s="9">
        <v>0</v>
      </c>
      <c r="L12585" s="9">
        <v>46.788028717041016</v>
      </c>
    </row>
    <row r="12586" spans="1:12" x14ac:dyDescent="0.25">
      <c r="A12586" s="5" t="str">
        <f t="shared" si="196"/>
        <v>1SublapSCEW1029</v>
      </c>
      <c r="B12586" s="9">
        <v>1</v>
      </c>
      <c r="C12586" t="s">
        <v>133</v>
      </c>
      <c r="D12586" t="s">
        <v>146</v>
      </c>
      <c r="E12586" s="9">
        <v>1</v>
      </c>
      <c r="F12586" s="9">
        <v>0</v>
      </c>
      <c r="G12586" s="9">
        <v>2</v>
      </c>
      <c r="H12586" s="9">
        <v>9</v>
      </c>
      <c r="I12586" s="9">
        <v>0.60151219367980957</v>
      </c>
      <c r="J12586" s="9">
        <v>0.60151219367980957</v>
      </c>
      <c r="K12586" s="9">
        <v>0</v>
      </c>
      <c r="L12586" s="9">
        <v>48.038776397705078</v>
      </c>
    </row>
    <row r="12587" spans="1:12" x14ac:dyDescent="0.25">
      <c r="A12587" s="5" t="str">
        <f t="shared" si="196"/>
        <v>1SublapSCEW10210</v>
      </c>
      <c r="B12587" s="9">
        <v>1</v>
      </c>
      <c r="C12587" t="s">
        <v>133</v>
      </c>
      <c r="D12587" t="s">
        <v>146</v>
      </c>
      <c r="E12587" s="9">
        <v>1</v>
      </c>
      <c r="F12587" s="9">
        <v>0</v>
      </c>
      <c r="G12587" s="9">
        <v>2</v>
      </c>
      <c r="H12587" s="9">
        <v>10</v>
      </c>
      <c r="I12587" s="9">
        <v>0.47359496355056763</v>
      </c>
      <c r="J12587" s="9">
        <v>0.47359496355056763</v>
      </c>
      <c r="K12587" s="9">
        <v>0</v>
      </c>
      <c r="L12587" s="9">
        <v>50.516189575195313</v>
      </c>
    </row>
    <row r="12588" spans="1:12" x14ac:dyDescent="0.25">
      <c r="A12588" s="5" t="str">
        <f t="shared" si="196"/>
        <v>1SublapSCEW10211</v>
      </c>
      <c r="B12588" s="9">
        <v>1</v>
      </c>
      <c r="C12588" t="s">
        <v>133</v>
      </c>
      <c r="D12588" t="s">
        <v>146</v>
      </c>
      <c r="E12588" s="9">
        <v>1</v>
      </c>
      <c r="F12588" s="9">
        <v>0</v>
      </c>
      <c r="G12588" s="9">
        <v>2</v>
      </c>
      <c r="H12588" s="9">
        <v>11</v>
      </c>
      <c r="I12588" s="9">
        <v>0.39670702815055847</v>
      </c>
      <c r="J12588" s="9">
        <v>0.39670702815055847</v>
      </c>
      <c r="K12588" s="9">
        <v>0</v>
      </c>
      <c r="L12588" s="9">
        <v>54.041027069091797</v>
      </c>
    </row>
    <row r="12589" spans="1:12" x14ac:dyDescent="0.25">
      <c r="A12589" s="5" t="str">
        <f t="shared" si="196"/>
        <v>1SublapSCEW10212</v>
      </c>
      <c r="B12589" s="9">
        <v>1</v>
      </c>
      <c r="C12589" t="s">
        <v>133</v>
      </c>
      <c r="D12589" t="s">
        <v>146</v>
      </c>
      <c r="E12589" s="9">
        <v>1</v>
      </c>
      <c r="F12589" s="9">
        <v>0</v>
      </c>
      <c r="G12589" s="9">
        <v>2</v>
      </c>
      <c r="H12589" s="9">
        <v>12</v>
      </c>
      <c r="I12589" s="9">
        <v>0.34885868430137634</v>
      </c>
      <c r="J12589" s="9">
        <v>0.34885868430137634</v>
      </c>
      <c r="K12589" s="9">
        <v>0</v>
      </c>
      <c r="L12589" s="9">
        <v>56.600009918212891</v>
      </c>
    </row>
    <row r="12590" spans="1:12" x14ac:dyDescent="0.25">
      <c r="A12590" s="5" t="str">
        <f t="shared" si="196"/>
        <v>1SublapSCEW10213</v>
      </c>
      <c r="B12590" s="9">
        <v>1</v>
      </c>
      <c r="C12590" t="s">
        <v>133</v>
      </c>
      <c r="D12590" t="s">
        <v>146</v>
      </c>
      <c r="E12590" s="9">
        <v>1</v>
      </c>
      <c r="F12590" s="9">
        <v>0</v>
      </c>
      <c r="G12590" s="9">
        <v>2</v>
      </c>
      <c r="H12590" s="9">
        <v>13</v>
      </c>
      <c r="I12590" s="9">
        <v>0.32388642430305481</v>
      </c>
      <c r="J12590" s="9">
        <v>0.32388642430305481</v>
      </c>
      <c r="K12590" s="9">
        <v>0</v>
      </c>
      <c r="L12590" s="9">
        <v>57.616104125976563</v>
      </c>
    </row>
    <row r="12591" spans="1:12" x14ac:dyDescent="0.25">
      <c r="A12591" s="5" t="str">
        <f t="shared" si="196"/>
        <v>1SublapSCEW10214</v>
      </c>
      <c r="B12591" s="9">
        <v>1</v>
      </c>
      <c r="C12591" t="s">
        <v>133</v>
      </c>
      <c r="D12591" t="s">
        <v>146</v>
      </c>
      <c r="E12591" s="9">
        <v>1</v>
      </c>
      <c r="F12591" s="9">
        <v>0</v>
      </c>
      <c r="G12591" s="9">
        <v>2</v>
      </c>
      <c r="H12591" s="9">
        <v>14</v>
      </c>
      <c r="I12591" s="9">
        <v>0.31894376873970032</v>
      </c>
      <c r="J12591" s="9">
        <v>0.31894376873970032</v>
      </c>
      <c r="K12591" s="9">
        <v>0</v>
      </c>
      <c r="L12591" s="9">
        <v>58.712902069091797</v>
      </c>
    </row>
    <row r="12592" spans="1:12" x14ac:dyDescent="0.25">
      <c r="A12592" s="5" t="str">
        <f t="shared" si="196"/>
        <v>1SublapSCEW10215</v>
      </c>
      <c r="B12592" s="9">
        <v>1</v>
      </c>
      <c r="C12592" t="s">
        <v>133</v>
      </c>
      <c r="D12592" t="s">
        <v>146</v>
      </c>
      <c r="E12592" s="9">
        <v>1</v>
      </c>
      <c r="F12592" s="9">
        <v>0</v>
      </c>
      <c r="G12592" s="9">
        <v>2</v>
      </c>
      <c r="H12592" s="9">
        <v>15</v>
      </c>
      <c r="I12592" s="9">
        <v>0.3673243522644043</v>
      </c>
      <c r="J12592" s="9">
        <v>0.3673243522644043</v>
      </c>
      <c r="K12592" s="9">
        <v>0</v>
      </c>
      <c r="L12592" s="9">
        <v>59.51739501953125</v>
      </c>
    </row>
    <row r="12593" spans="1:12" x14ac:dyDescent="0.25">
      <c r="A12593" s="5" t="str">
        <f t="shared" si="196"/>
        <v>1SublapSCEW10216</v>
      </c>
      <c r="B12593" s="9">
        <v>1</v>
      </c>
      <c r="C12593" t="s">
        <v>133</v>
      </c>
      <c r="D12593" t="s">
        <v>146</v>
      </c>
      <c r="E12593" s="9">
        <v>1</v>
      </c>
      <c r="F12593" s="9">
        <v>0</v>
      </c>
      <c r="G12593" s="9">
        <v>2</v>
      </c>
      <c r="H12593" s="9">
        <v>16</v>
      </c>
      <c r="I12593" s="9">
        <v>0.4776100218296051</v>
      </c>
      <c r="J12593" s="9">
        <v>0.4776100218296051</v>
      </c>
      <c r="K12593" s="9">
        <v>0</v>
      </c>
      <c r="L12593" s="9">
        <v>59.300350189208984</v>
      </c>
    </row>
    <row r="12594" spans="1:12" x14ac:dyDescent="0.25">
      <c r="A12594" s="5" t="str">
        <f t="shared" si="196"/>
        <v>1SublapSCEW10217</v>
      </c>
      <c r="B12594" s="9">
        <v>1</v>
      </c>
      <c r="C12594" t="s">
        <v>133</v>
      </c>
      <c r="D12594" t="s">
        <v>146</v>
      </c>
      <c r="E12594" s="9">
        <v>1</v>
      </c>
      <c r="F12594" s="9">
        <v>0</v>
      </c>
      <c r="G12594" s="9">
        <v>2</v>
      </c>
      <c r="H12594" s="9">
        <v>17</v>
      </c>
      <c r="I12594" s="9">
        <v>0.64116466045379639</v>
      </c>
      <c r="J12594" s="9">
        <v>0.64116466045379639</v>
      </c>
      <c r="K12594" s="9">
        <v>0</v>
      </c>
      <c r="L12594" s="9">
        <v>58.13409423828125</v>
      </c>
    </row>
    <row r="12595" spans="1:12" x14ac:dyDescent="0.25">
      <c r="A12595" s="5" t="str">
        <f t="shared" si="196"/>
        <v>1SublapSCEW10218</v>
      </c>
      <c r="B12595" s="9">
        <v>1</v>
      </c>
      <c r="C12595" t="s">
        <v>133</v>
      </c>
      <c r="D12595" t="s">
        <v>146</v>
      </c>
      <c r="E12595" s="9">
        <v>1</v>
      </c>
      <c r="F12595" s="9">
        <v>0</v>
      </c>
      <c r="G12595" s="9">
        <v>2</v>
      </c>
      <c r="H12595" s="9">
        <v>18</v>
      </c>
      <c r="I12595" s="9">
        <v>0.88391274213790894</v>
      </c>
      <c r="J12595" s="9">
        <v>0.88391274213790894</v>
      </c>
      <c r="K12595" s="9">
        <v>0</v>
      </c>
      <c r="L12595" s="9">
        <v>56.777324676513672</v>
      </c>
    </row>
    <row r="12596" spans="1:12" x14ac:dyDescent="0.25">
      <c r="A12596" s="5" t="str">
        <f t="shared" si="196"/>
        <v>1SublapSCEW10219</v>
      </c>
      <c r="B12596" s="9">
        <v>1</v>
      </c>
      <c r="C12596" t="s">
        <v>133</v>
      </c>
      <c r="D12596" t="s">
        <v>146</v>
      </c>
      <c r="E12596" s="9">
        <v>1</v>
      </c>
      <c r="F12596" s="9">
        <v>0</v>
      </c>
      <c r="G12596" s="9">
        <v>2</v>
      </c>
      <c r="H12596" s="9">
        <v>19</v>
      </c>
      <c r="I12596" s="9">
        <v>1.0416301488876343</v>
      </c>
      <c r="J12596" s="9">
        <v>1.0416301488876343</v>
      </c>
      <c r="K12596" s="9">
        <v>0</v>
      </c>
      <c r="L12596" s="9">
        <v>55.849861145019531</v>
      </c>
    </row>
    <row r="12597" spans="1:12" x14ac:dyDescent="0.25">
      <c r="A12597" s="5" t="str">
        <f t="shared" si="196"/>
        <v>1SublapSCEW10220</v>
      </c>
      <c r="B12597" s="9">
        <v>1</v>
      </c>
      <c r="C12597" t="s">
        <v>133</v>
      </c>
      <c r="D12597" t="s">
        <v>146</v>
      </c>
      <c r="E12597" s="9">
        <v>1</v>
      </c>
      <c r="F12597" s="9">
        <v>0</v>
      </c>
      <c r="G12597" s="9">
        <v>2</v>
      </c>
      <c r="H12597" s="9">
        <v>20</v>
      </c>
      <c r="I12597" s="9">
        <v>1.0774401426315308</v>
      </c>
      <c r="J12597" s="9">
        <v>1.0774401426315308</v>
      </c>
      <c r="K12597" s="9">
        <v>0</v>
      </c>
      <c r="L12597" s="9">
        <v>55.123878479003906</v>
      </c>
    </row>
    <row r="12598" spans="1:12" x14ac:dyDescent="0.25">
      <c r="A12598" s="5" t="str">
        <f t="shared" si="196"/>
        <v>1SublapSCEW10221</v>
      </c>
      <c r="B12598" s="9">
        <v>1</v>
      </c>
      <c r="C12598" t="s">
        <v>133</v>
      </c>
      <c r="D12598" t="s">
        <v>146</v>
      </c>
      <c r="E12598" s="9">
        <v>1</v>
      </c>
      <c r="F12598" s="9">
        <v>0</v>
      </c>
      <c r="G12598" s="9">
        <v>2</v>
      </c>
      <c r="H12598" s="9">
        <v>21</v>
      </c>
      <c r="I12598" s="9">
        <v>1.0739388465881348</v>
      </c>
      <c r="J12598" s="9">
        <v>1.0739388465881348</v>
      </c>
      <c r="K12598" s="9">
        <v>0</v>
      </c>
      <c r="L12598" s="9">
        <v>54.242763519287109</v>
      </c>
    </row>
    <row r="12599" spans="1:12" x14ac:dyDescent="0.25">
      <c r="A12599" s="5" t="str">
        <f t="shared" si="196"/>
        <v>1SublapSCEW10222</v>
      </c>
      <c r="B12599" s="9">
        <v>1</v>
      </c>
      <c r="C12599" t="s">
        <v>133</v>
      </c>
      <c r="D12599" t="s">
        <v>146</v>
      </c>
      <c r="E12599" s="9">
        <v>1</v>
      </c>
      <c r="F12599" s="9">
        <v>0</v>
      </c>
      <c r="G12599" s="9">
        <v>2</v>
      </c>
      <c r="H12599" s="9">
        <v>22</v>
      </c>
      <c r="I12599" s="9">
        <v>1.0335794687271118</v>
      </c>
      <c r="J12599" s="9">
        <v>1.0335794687271118</v>
      </c>
      <c r="K12599" s="9">
        <v>0</v>
      </c>
      <c r="L12599" s="9">
        <v>53.191787719726563</v>
      </c>
    </row>
    <row r="12600" spans="1:12" x14ac:dyDescent="0.25">
      <c r="A12600" s="5" t="str">
        <f t="shared" si="196"/>
        <v>1SublapSCEW10223</v>
      </c>
      <c r="B12600" s="9">
        <v>1</v>
      </c>
      <c r="C12600" t="s">
        <v>133</v>
      </c>
      <c r="D12600" t="s">
        <v>146</v>
      </c>
      <c r="E12600" s="9">
        <v>1</v>
      </c>
      <c r="F12600" s="9">
        <v>0</v>
      </c>
      <c r="G12600" s="9">
        <v>2</v>
      </c>
      <c r="H12600" s="9">
        <v>23</v>
      </c>
      <c r="I12600" s="9">
        <v>1.0150018930435181</v>
      </c>
      <c r="J12600" s="9">
        <v>1.0150018930435181</v>
      </c>
      <c r="K12600" s="9">
        <v>0</v>
      </c>
      <c r="L12600" s="9">
        <v>52.321949005126953</v>
      </c>
    </row>
    <row r="12601" spans="1:12" x14ac:dyDescent="0.25">
      <c r="A12601" s="5" t="str">
        <f t="shared" si="196"/>
        <v>1SublapSCEW10224</v>
      </c>
      <c r="B12601" s="9">
        <v>1</v>
      </c>
      <c r="C12601" t="s">
        <v>133</v>
      </c>
      <c r="D12601" t="s">
        <v>146</v>
      </c>
      <c r="E12601" s="9">
        <v>1</v>
      </c>
      <c r="F12601" s="9">
        <v>0</v>
      </c>
      <c r="G12601" s="9">
        <v>2</v>
      </c>
      <c r="H12601" s="9">
        <v>24</v>
      </c>
      <c r="I12601" s="9">
        <v>0.90634024143218994</v>
      </c>
      <c r="J12601" s="9">
        <v>0.90634024143218994</v>
      </c>
      <c r="K12601" s="9">
        <v>0</v>
      </c>
      <c r="L12601" s="9">
        <v>51.395042419433594</v>
      </c>
    </row>
    <row r="12602" spans="1:12" x14ac:dyDescent="0.25">
      <c r="A12602" s="5" t="str">
        <f t="shared" si="196"/>
        <v>1SublapSCEW10101</v>
      </c>
      <c r="B12602" s="9">
        <v>1</v>
      </c>
      <c r="C12602" t="s">
        <v>133</v>
      </c>
      <c r="D12602" t="s">
        <v>146</v>
      </c>
      <c r="E12602" s="9">
        <v>1</v>
      </c>
      <c r="F12602" s="9">
        <v>0</v>
      </c>
      <c r="G12602" s="9">
        <v>10</v>
      </c>
      <c r="H12602" s="9">
        <v>1</v>
      </c>
      <c r="I12602" s="9">
        <v>0.84647518396377563</v>
      </c>
      <c r="J12602" s="9">
        <v>0.84647518396377563</v>
      </c>
      <c r="K12602" s="9">
        <v>0</v>
      </c>
      <c r="L12602" s="9">
        <v>49.151645660400391</v>
      </c>
    </row>
    <row r="12603" spans="1:12" x14ac:dyDescent="0.25">
      <c r="A12603" s="5" t="str">
        <f t="shared" si="196"/>
        <v>1SublapSCEW10102</v>
      </c>
      <c r="B12603" s="9">
        <v>1</v>
      </c>
      <c r="C12603" t="s">
        <v>133</v>
      </c>
      <c r="D12603" t="s">
        <v>146</v>
      </c>
      <c r="E12603" s="9">
        <v>1</v>
      </c>
      <c r="F12603" s="9">
        <v>0</v>
      </c>
      <c r="G12603" s="9">
        <v>10</v>
      </c>
      <c r="H12603" s="9">
        <v>2</v>
      </c>
      <c r="I12603" s="9">
        <v>0.76393324136734009</v>
      </c>
      <c r="J12603" s="9">
        <v>0.76393324136734009</v>
      </c>
      <c r="K12603" s="9">
        <v>0</v>
      </c>
      <c r="L12603" s="9">
        <v>48.429973602294922</v>
      </c>
    </row>
    <row r="12604" spans="1:12" x14ac:dyDescent="0.25">
      <c r="A12604" s="5" t="str">
        <f t="shared" si="196"/>
        <v>1SublapSCEW10103</v>
      </c>
      <c r="B12604" s="9">
        <v>1</v>
      </c>
      <c r="C12604" t="s">
        <v>133</v>
      </c>
      <c r="D12604" t="s">
        <v>146</v>
      </c>
      <c r="E12604" s="9">
        <v>1</v>
      </c>
      <c r="F12604" s="9">
        <v>0</v>
      </c>
      <c r="G12604" s="9">
        <v>10</v>
      </c>
      <c r="H12604" s="9">
        <v>3</v>
      </c>
      <c r="I12604" s="9">
        <v>0.70417344570159912</v>
      </c>
      <c r="J12604" s="9">
        <v>0.70417344570159912</v>
      </c>
      <c r="K12604" s="9">
        <v>0</v>
      </c>
      <c r="L12604" s="9">
        <v>49.005149841308594</v>
      </c>
    </row>
    <row r="12605" spans="1:12" x14ac:dyDescent="0.25">
      <c r="A12605" s="5" t="str">
        <f t="shared" si="196"/>
        <v>1SublapSCEW10104</v>
      </c>
      <c r="B12605" s="9">
        <v>1</v>
      </c>
      <c r="C12605" t="s">
        <v>133</v>
      </c>
      <c r="D12605" t="s">
        <v>146</v>
      </c>
      <c r="E12605" s="9">
        <v>1</v>
      </c>
      <c r="F12605" s="9">
        <v>0</v>
      </c>
      <c r="G12605" s="9">
        <v>10</v>
      </c>
      <c r="H12605" s="9">
        <v>4</v>
      </c>
      <c r="I12605" s="9">
        <v>0.6689680814743042</v>
      </c>
      <c r="J12605" s="9">
        <v>0.6689680814743042</v>
      </c>
      <c r="K12605" s="9">
        <v>0</v>
      </c>
      <c r="L12605" s="9">
        <v>48.613258361816406</v>
      </c>
    </row>
    <row r="12606" spans="1:12" x14ac:dyDescent="0.25">
      <c r="A12606" s="5" t="str">
        <f t="shared" si="196"/>
        <v>1SublapSCEW10105</v>
      </c>
      <c r="B12606" s="9">
        <v>1</v>
      </c>
      <c r="C12606" t="s">
        <v>133</v>
      </c>
      <c r="D12606" t="s">
        <v>146</v>
      </c>
      <c r="E12606" s="9">
        <v>1</v>
      </c>
      <c r="F12606" s="9">
        <v>0</v>
      </c>
      <c r="G12606" s="9">
        <v>10</v>
      </c>
      <c r="H12606" s="9">
        <v>5</v>
      </c>
      <c r="I12606" s="9">
        <v>0.66238921880722046</v>
      </c>
      <c r="J12606" s="9">
        <v>0.66238921880722046</v>
      </c>
      <c r="K12606" s="9">
        <v>0</v>
      </c>
      <c r="L12606" s="9">
        <v>48.20306396484375</v>
      </c>
    </row>
    <row r="12607" spans="1:12" x14ac:dyDescent="0.25">
      <c r="A12607" s="5" t="str">
        <f t="shared" si="196"/>
        <v>1SublapSCEW10106</v>
      </c>
      <c r="B12607" s="9">
        <v>1</v>
      </c>
      <c r="C12607" t="s">
        <v>133</v>
      </c>
      <c r="D12607" t="s">
        <v>146</v>
      </c>
      <c r="E12607" s="9">
        <v>1</v>
      </c>
      <c r="F12607" s="9">
        <v>0</v>
      </c>
      <c r="G12607" s="9">
        <v>10</v>
      </c>
      <c r="H12607" s="9">
        <v>6</v>
      </c>
      <c r="I12607" s="9">
        <v>0.69516336917877197</v>
      </c>
      <c r="J12607" s="9">
        <v>0.69516336917877197</v>
      </c>
      <c r="K12607" s="9">
        <v>0</v>
      </c>
      <c r="L12607" s="9">
        <v>47.881484985351563</v>
      </c>
    </row>
    <row r="12608" spans="1:12" x14ac:dyDescent="0.25">
      <c r="A12608" s="5" t="str">
        <f t="shared" si="196"/>
        <v>1SublapSCEW10107</v>
      </c>
      <c r="B12608" s="9">
        <v>1</v>
      </c>
      <c r="C12608" t="s">
        <v>133</v>
      </c>
      <c r="D12608" t="s">
        <v>146</v>
      </c>
      <c r="E12608" s="9">
        <v>1</v>
      </c>
      <c r="F12608" s="9">
        <v>0</v>
      </c>
      <c r="G12608" s="9">
        <v>10</v>
      </c>
      <c r="H12608" s="9">
        <v>7</v>
      </c>
      <c r="I12608" s="9">
        <v>0.78907769918441772</v>
      </c>
      <c r="J12608" s="9">
        <v>0.78907769918441772</v>
      </c>
      <c r="K12608" s="9">
        <v>0</v>
      </c>
      <c r="L12608" s="9">
        <v>47.341396331787109</v>
      </c>
    </row>
    <row r="12609" spans="1:12" x14ac:dyDescent="0.25">
      <c r="A12609" s="5" t="str">
        <f t="shared" si="196"/>
        <v>1SublapSCEW10108</v>
      </c>
      <c r="B12609" s="9">
        <v>1</v>
      </c>
      <c r="C12609" t="s">
        <v>133</v>
      </c>
      <c r="D12609" t="s">
        <v>146</v>
      </c>
      <c r="E12609" s="9">
        <v>1</v>
      </c>
      <c r="F12609" s="9">
        <v>0</v>
      </c>
      <c r="G12609" s="9">
        <v>10</v>
      </c>
      <c r="H12609" s="9">
        <v>8</v>
      </c>
      <c r="I12609" s="9">
        <v>0.79420816898345947</v>
      </c>
      <c r="J12609" s="9">
        <v>0.79420816898345947</v>
      </c>
      <c r="K12609" s="9">
        <v>0</v>
      </c>
      <c r="L12609" s="9">
        <v>46.754871368408203</v>
      </c>
    </row>
    <row r="12610" spans="1:12" x14ac:dyDescent="0.25">
      <c r="A12610" s="5" t="str">
        <f t="shared" si="196"/>
        <v>1SublapSCEW10109</v>
      </c>
      <c r="B12610" s="9">
        <v>1</v>
      </c>
      <c r="C12610" t="s">
        <v>133</v>
      </c>
      <c r="D12610" t="s">
        <v>146</v>
      </c>
      <c r="E12610" s="9">
        <v>1</v>
      </c>
      <c r="F12610" s="9">
        <v>0</v>
      </c>
      <c r="G12610" s="9">
        <v>10</v>
      </c>
      <c r="H12610" s="9">
        <v>9</v>
      </c>
      <c r="I12610" s="9">
        <v>0.63468939065933228</v>
      </c>
      <c r="J12610" s="9">
        <v>0.63468939065933228</v>
      </c>
      <c r="K12610" s="9">
        <v>0</v>
      </c>
      <c r="L12610" s="9">
        <v>46.196128845214844</v>
      </c>
    </row>
    <row r="12611" spans="1:12" x14ac:dyDescent="0.25">
      <c r="A12611" s="5" t="str">
        <f t="shared" ref="A12611:A12674" si="197">B12611&amp;C12611&amp;D12611&amp;E12611&amp;F12611&amp;G12611&amp;H12611</f>
        <v>1SublapSCEW101010</v>
      </c>
      <c r="B12611" s="9">
        <v>1</v>
      </c>
      <c r="C12611" t="s">
        <v>133</v>
      </c>
      <c r="D12611" t="s">
        <v>146</v>
      </c>
      <c r="E12611" s="9">
        <v>1</v>
      </c>
      <c r="F12611" s="9">
        <v>0</v>
      </c>
      <c r="G12611" s="9">
        <v>10</v>
      </c>
      <c r="H12611" s="9">
        <v>10</v>
      </c>
      <c r="I12611" s="9">
        <v>0.50196409225463867</v>
      </c>
      <c r="J12611" s="9">
        <v>0.50196409225463867</v>
      </c>
      <c r="K12611" s="9">
        <v>0</v>
      </c>
      <c r="L12611" s="9">
        <v>48.29510498046875</v>
      </c>
    </row>
    <row r="12612" spans="1:12" x14ac:dyDescent="0.25">
      <c r="A12612" s="5" t="str">
        <f t="shared" si="197"/>
        <v>1SublapSCEW101011</v>
      </c>
      <c r="B12612" s="9">
        <v>1</v>
      </c>
      <c r="C12612" t="s">
        <v>133</v>
      </c>
      <c r="D12612" t="s">
        <v>146</v>
      </c>
      <c r="E12612" s="9">
        <v>1</v>
      </c>
      <c r="F12612" s="9">
        <v>0</v>
      </c>
      <c r="G12612" s="9">
        <v>10</v>
      </c>
      <c r="H12612" s="9">
        <v>11</v>
      </c>
      <c r="I12612" s="9">
        <v>0.42645522952079773</v>
      </c>
      <c r="J12612" s="9">
        <v>0.42645522952079773</v>
      </c>
      <c r="K12612" s="9">
        <v>0</v>
      </c>
      <c r="L12612" s="9">
        <v>48.586936950683594</v>
      </c>
    </row>
    <row r="12613" spans="1:12" x14ac:dyDescent="0.25">
      <c r="A12613" s="5" t="str">
        <f t="shared" si="197"/>
        <v>1SublapSCEW101012</v>
      </c>
      <c r="B12613" s="9">
        <v>1</v>
      </c>
      <c r="C12613" t="s">
        <v>133</v>
      </c>
      <c r="D12613" t="s">
        <v>146</v>
      </c>
      <c r="E12613" s="9">
        <v>1</v>
      </c>
      <c r="F12613" s="9">
        <v>0</v>
      </c>
      <c r="G12613" s="9">
        <v>10</v>
      </c>
      <c r="H12613" s="9">
        <v>12</v>
      </c>
      <c r="I12613" s="9">
        <v>0.38295358419418335</v>
      </c>
      <c r="J12613" s="9">
        <v>0.38295358419418335</v>
      </c>
      <c r="K12613" s="9">
        <v>0</v>
      </c>
      <c r="L12613" s="9">
        <v>50.580039978027344</v>
      </c>
    </row>
    <row r="12614" spans="1:12" x14ac:dyDescent="0.25">
      <c r="A12614" s="5" t="str">
        <f t="shared" si="197"/>
        <v>1SublapSCEW101013</v>
      </c>
      <c r="B12614" s="9">
        <v>1</v>
      </c>
      <c r="C12614" t="s">
        <v>133</v>
      </c>
      <c r="D12614" t="s">
        <v>146</v>
      </c>
      <c r="E12614" s="9">
        <v>1</v>
      </c>
      <c r="F12614" s="9">
        <v>0</v>
      </c>
      <c r="G12614" s="9">
        <v>10</v>
      </c>
      <c r="H12614" s="9">
        <v>13</v>
      </c>
      <c r="I12614" s="9">
        <v>0.35074225068092346</v>
      </c>
      <c r="J12614" s="9">
        <v>0.35074225068092346</v>
      </c>
      <c r="K12614" s="9">
        <v>0</v>
      </c>
      <c r="L12614" s="9">
        <v>52.712825775146484</v>
      </c>
    </row>
    <row r="12615" spans="1:12" x14ac:dyDescent="0.25">
      <c r="A12615" s="5" t="str">
        <f t="shared" si="197"/>
        <v>1SublapSCEW101014</v>
      </c>
      <c r="B12615" s="9">
        <v>1</v>
      </c>
      <c r="C12615" t="s">
        <v>133</v>
      </c>
      <c r="D12615" t="s">
        <v>146</v>
      </c>
      <c r="E12615" s="9">
        <v>1</v>
      </c>
      <c r="F12615" s="9">
        <v>0</v>
      </c>
      <c r="G12615" s="9">
        <v>10</v>
      </c>
      <c r="H12615" s="9">
        <v>14</v>
      </c>
      <c r="I12615" s="9">
        <v>0.33785122632980347</v>
      </c>
      <c r="J12615" s="9">
        <v>0.33785122632980347</v>
      </c>
      <c r="K12615" s="9">
        <v>0</v>
      </c>
      <c r="L12615" s="9">
        <v>52.446929931640625</v>
      </c>
    </row>
    <row r="12616" spans="1:12" x14ac:dyDescent="0.25">
      <c r="A12616" s="5" t="str">
        <f t="shared" si="197"/>
        <v>1SublapSCEW101015</v>
      </c>
      <c r="B12616" s="9">
        <v>1</v>
      </c>
      <c r="C12616" t="s">
        <v>133</v>
      </c>
      <c r="D12616" t="s">
        <v>146</v>
      </c>
      <c r="E12616" s="9">
        <v>1</v>
      </c>
      <c r="F12616" s="9">
        <v>0</v>
      </c>
      <c r="G12616" s="9">
        <v>10</v>
      </c>
      <c r="H12616" s="9">
        <v>15</v>
      </c>
      <c r="I12616" s="9">
        <v>0.39031317830085754</v>
      </c>
      <c r="J12616" s="9">
        <v>0.39031317830085754</v>
      </c>
      <c r="K12616" s="9">
        <v>0</v>
      </c>
      <c r="L12616" s="9">
        <v>53.340961456298828</v>
      </c>
    </row>
    <row r="12617" spans="1:12" x14ac:dyDescent="0.25">
      <c r="A12617" s="5" t="str">
        <f t="shared" si="197"/>
        <v>1SublapSCEW101016</v>
      </c>
      <c r="B12617" s="9">
        <v>1</v>
      </c>
      <c r="C12617" t="s">
        <v>133</v>
      </c>
      <c r="D12617" t="s">
        <v>146</v>
      </c>
      <c r="E12617" s="9">
        <v>1</v>
      </c>
      <c r="F12617" s="9">
        <v>0</v>
      </c>
      <c r="G12617" s="9">
        <v>10</v>
      </c>
      <c r="H12617" s="9">
        <v>16</v>
      </c>
      <c r="I12617" s="9">
        <v>0.50982719659805298</v>
      </c>
      <c r="J12617" s="9">
        <v>0.50982719659805298</v>
      </c>
      <c r="K12617" s="9">
        <v>0</v>
      </c>
      <c r="L12617" s="9">
        <v>53.685104370117188</v>
      </c>
    </row>
    <row r="12618" spans="1:12" x14ac:dyDescent="0.25">
      <c r="A12618" s="5" t="str">
        <f t="shared" si="197"/>
        <v>1SublapSCEW101017</v>
      </c>
      <c r="B12618" s="9">
        <v>1</v>
      </c>
      <c r="C12618" t="s">
        <v>133</v>
      </c>
      <c r="D12618" t="s">
        <v>146</v>
      </c>
      <c r="E12618" s="9">
        <v>1</v>
      </c>
      <c r="F12618" s="9">
        <v>0</v>
      </c>
      <c r="G12618" s="9">
        <v>10</v>
      </c>
      <c r="H12618" s="9">
        <v>17</v>
      </c>
      <c r="I12618" s="9">
        <v>0.68600726127624512</v>
      </c>
      <c r="J12618" s="9">
        <v>0.68600726127624512</v>
      </c>
      <c r="K12618" s="9">
        <v>0</v>
      </c>
      <c r="L12618" s="9">
        <v>53.873626708984375</v>
      </c>
    </row>
    <row r="12619" spans="1:12" x14ac:dyDescent="0.25">
      <c r="A12619" s="5" t="str">
        <f t="shared" si="197"/>
        <v>1SublapSCEW101018</v>
      </c>
      <c r="B12619" s="9">
        <v>1</v>
      </c>
      <c r="C12619" t="s">
        <v>133</v>
      </c>
      <c r="D12619" t="s">
        <v>146</v>
      </c>
      <c r="E12619" s="9">
        <v>1</v>
      </c>
      <c r="F12619" s="9">
        <v>0</v>
      </c>
      <c r="G12619" s="9">
        <v>10</v>
      </c>
      <c r="H12619" s="9">
        <v>18</v>
      </c>
      <c r="I12619" s="9">
        <v>0.94257825613021851</v>
      </c>
      <c r="J12619" s="9">
        <v>0.94257825613021851</v>
      </c>
      <c r="K12619" s="9">
        <v>0</v>
      </c>
      <c r="L12619" s="9">
        <v>52.999343872070313</v>
      </c>
    </row>
    <row r="12620" spans="1:12" x14ac:dyDescent="0.25">
      <c r="A12620" s="5" t="str">
        <f t="shared" si="197"/>
        <v>1SublapSCEW101019</v>
      </c>
      <c r="B12620" s="9">
        <v>1</v>
      </c>
      <c r="C12620" t="s">
        <v>133</v>
      </c>
      <c r="D12620" t="s">
        <v>146</v>
      </c>
      <c r="E12620" s="9">
        <v>1</v>
      </c>
      <c r="F12620" s="9">
        <v>0</v>
      </c>
      <c r="G12620" s="9">
        <v>10</v>
      </c>
      <c r="H12620" s="9">
        <v>19</v>
      </c>
      <c r="I12620" s="9">
        <v>1.1026289463043213</v>
      </c>
      <c r="J12620" s="9">
        <v>1.1026289463043213</v>
      </c>
      <c r="K12620" s="9">
        <v>0</v>
      </c>
      <c r="L12620" s="9">
        <v>51.110855102539063</v>
      </c>
    </row>
    <row r="12621" spans="1:12" x14ac:dyDescent="0.25">
      <c r="A12621" s="5" t="str">
        <f t="shared" si="197"/>
        <v>1SublapSCEW101020</v>
      </c>
      <c r="B12621" s="9">
        <v>1</v>
      </c>
      <c r="C12621" t="s">
        <v>133</v>
      </c>
      <c r="D12621" t="s">
        <v>146</v>
      </c>
      <c r="E12621" s="9">
        <v>1</v>
      </c>
      <c r="F12621" s="9">
        <v>0</v>
      </c>
      <c r="G12621" s="9">
        <v>10</v>
      </c>
      <c r="H12621" s="9">
        <v>20</v>
      </c>
      <c r="I12621" s="9">
        <v>1.119865894317627</v>
      </c>
      <c r="J12621" s="9">
        <v>1.119865894317627</v>
      </c>
      <c r="K12621" s="9">
        <v>0</v>
      </c>
      <c r="L12621" s="9">
        <v>50.659500122070313</v>
      </c>
    </row>
    <row r="12622" spans="1:12" x14ac:dyDescent="0.25">
      <c r="A12622" s="5" t="str">
        <f t="shared" si="197"/>
        <v>1SublapSCEW101021</v>
      </c>
      <c r="B12622" s="9">
        <v>1</v>
      </c>
      <c r="C12622" t="s">
        <v>133</v>
      </c>
      <c r="D12622" t="s">
        <v>146</v>
      </c>
      <c r="E12622" s="9">
        <v>1</v>
      </c>
      <c r="F12622" s="9">
        <v>0</v>
      </c>
      <c r="G12622" s="9">
        <v>10</v>
      </c>
      <c r="H12622" s="9">
        <v>21</v>
      </c>
      <c r="I12622" s="9">
        <v>1.1085349321365356</v>
      </c>
      <c r="J12622" s="9">
        <v>1.1085349321365356</v>
      </c>
      <c r="K12622" s="9">
        <v>0</v>
      </c>
      <c r="L12622" s="9">
        <v>50.140914916992188</v>
      </c>
    </row>
    <row r="12623" spans="1:12" x14ac:dyDescent="0.25">
      <c r="A12623" s="5" t="str">
        <f t="shared" si="197"/>
        <v>1SublapSCEW101022</v>
      </c>
      <c r="B12623" s="9">
        <v>1</v>
      </c>
      <c r="C12623" t="s">
        <v>133</v>
      </c>
      <c r="D12623" t="s">
        <v>146</v>
      </c>
      <c r="E12623" s="9">
        <v>1</v>
      </c>
      <c r="F12623" s="9">
        <v>0</v>
      </c>
      <c r="G12623" s="9">
        <v>10</v>
      </c>
      <c r="H12623" s="9">
        <v>22</v>
      </c>
      <c r="I12623" s="9">
        <v>1.0704735517501831</v>
      </c>
      <c r="J12623" s="9">
        <v>1.0704735517501831</v>
      </c>
      <c r="K12623" s="9">
        <v>0</v>
      </c>
      <c r="L12623" s="9">
        <v>49.910171508789063</v>
      </c>
    </row>
    <row r="12624" spans="1:12" x14ac:dyDescent="0.25">
      <c r="A12624" s="5" t="str">
        <f t="shared" si="197"/>
        <v>1SublapSCEW101023</v>
      </c>
      <c r="B12624" s="9">
        <v>1</v>
      </c>
      <c r="C12624" t="s">
        <v>133</v>
      </c>
      <c r="D12624" t="s">
        <v>146</v>
      </c>
      <c r="E12624" s="9">
        <v>1</v>
      </c>
      <c r="F12624" s="9">
        <v>0</v>
      </c>
      <c r="G12624" s="9">
        <v>10</v>
      </c>
      <c r="H12624" s="9">
        <v>23</v>
      </c>
      <c r="I12624" s="9">
        <v>1.0535026788711548</v>
      </c>
      <c r="J12624" s="9">
        <v>1.0535026788711548</v>
      </c>
      <c r="K12624" s="9">
        <v>0</v>
      </c>
      <c r="L12624" s="9">
        <v>48.902641296386719</v>
      </c>
    </row>
    <row r="12625" spans="1:12" x14ac:dyDescent="0.25">
      <c r="A12625" s="5" t="str">
        <f t="shared" si="197"/>
        <v>1SublapSCEW101024</v>
      </c>
      <c r="B12625" s="9">
        <v>1</v>
      </c>
      <c r="C12625" t="s">
        <v>133</v>
      </c>
      <c r="D12625" t="s">
        <v>146</v>
      </c>
      <c r="E12625" s="9">
        <v>1</v>
      </c>
      <c r="F12625" s="9">
        <v>0</v>
      </c>
      <c r="G12625" s="9">
        <v>10</v>
      </c>
      <c r="H12625" s="9">
        <v>24</v>
      </c>
      <c r="I12625" s="9">
        <v>0.94471293687820435</v>
      </c>
      <c r="J12625" s="9">
        <v>0.94471293687820435</v>
      </c>
      <c r="K12625" s="9">
        <v>0</v>
      </c>
      <c r="L12625" s="9">
        <v>47.447509765625</v>
      </c>
    </row>
    <row r="12626" spans="1:12" x14ac:dyDescent="0.25">
      <c r="A12626" s="5" t="str">
        <f t="shared" si="197"/>
        <v>1SublapSCEW1121</v>
      </c>
      <c r="B12626" s="9">
        <v>1</v>
      </c>
      <c r="C12626" t="s">
        <v>133</v>
      </c>
      <c r="D12626" t="s">
        <v>146</v>
      </c>
      <c r="E12626" s="9">
        <v>1</v>
      </c>
      <c r="F12626" s="9">
        <v>1</v>
      </c>
      <c r="G12626" s="9">
        <v>2</v>
      </c>
      <c r="H12626" s="9">
        <v>1</v>
      </c>
      <c r="I12626" s="9">
        <v>0.83479690551757813</v>
      </c>
      <c r="J12626" s="9">
        <v>0.83479690551757813</v>
      </c>
      <c r="K12626" s="9">
        <v>0</v>
      </c>
      <c r="L12626" s="9">
        <v>48.981761932373047</v>
      </c>
    </row>
    <row r="12627" spans="1:12" x14ac:dyDescent="0.25">
      <c r="A12627" s="5" t="str">
        <f t="shared" si="197"/>
        <v>1SublapSCEW1122</v>
      </c>
      <c r="B12627" s="9">
        <v>1</v>
      </c>
      <c r="C12627" t="s">
        <v>133</v>
      </c>
      <c r="D12627" t="s">
        <v>146</v>
      </c>
      <c r="E12627" s="9">
        <v>1</v>
      </c>
      <c r="F12627" s="9">
        <v>1</v>
      </c>
      <c r="G12627" s="9">
        <v>2</v>
      </c>
      <c r="H12627" s="9">
        <v>2</v>
      </c>
      <c r="I12627" s="9">
        <v>0.7521100640296936</v>
      </c>
      <c r="J12627" s="9">
        <v>0.7521100640296936</v>
      </c>
      <c r="K12627" s="9">
        <v>0</v>
      </c>
      <c r="L12627" s="9">
        <v>48.463363647460938</v>
      </c>
    </row>
    <row r="12628" spans="1:12" x14ac:dyDescent="0.25">
      <c r="A12628" s="5" t="str">
        <f t="shared" si="197"/>
        <v>1SublapSCEW1123</v>
      </c>
      <c r="B12628" s="9">
        <v>1</v>
      </c>
      <c r="C12628" t="s">
        <v>133</v>
      </c>
      <c r="D12628" t="s">
        <v>146</v>
      </c>
      <c r="E12628" s="9">
        <v>1</v>
      </c>
      <c r="F12628" s="9">
        <v>1</v>
      </c>
      <c r="G12628" s="9">
        <v>2</v>
      </c>
      <c r="H12628" s="9">
        <v>3</v>
      </c>
      <c r="I12628" s="9">
        <v>0.692088782787323</v>
      </c>
      <c r="J12628" s="9">
        <v>0.692088782787323</v>
      </c>
      <c r="K12628" s="9">
        <v>0</v>
      </c>
      <c r="L12628" s="9">
        <v>46.608993530273438</v>
      </c>
    </row>
    <row r="12629" spans="1:12" x14ac:dyDescent="0.25">
      <c r="A12629" s="5" t="str">
        <f t="shared" si="197"/>
        <v>1SublapSCEW1124</v>
      </c>
      <c r="B12629" s="9">
        <v>1</v>
      </c>
      <c r="C12629" t="s">
        <v>133</v>
      </c>
      <c r="D12629" t="s">
        <v>146</v>
      </c>
      <c r="E12629" s="9">
        <v>1</v>
      </c>
      <c r="F12629" s="9">
        <v>1</v>
      </c>
      <c r="G12629" s="9">
        <v>2</v>
      </c>
      <c r="H12629" s="9">
        <v>4</v>
      </c>
      <c r="I12629" s="9">
        <v>0.65628427267074585</v>
      </c>
      <c r="J12629" s="9">
        <v>0.65628427267074585</v>
      </c>
      <c r="K12629" s="9">
        <v>0</v>
      </c>
      <c r="L12629" s="9">
        <v>46.190780639648438</v>
      </c>
    </row>
    <row r="12630" spans="1:12" x14ac:dyDescent="0.25">
      <c r="A12630" s="5" t="str">
        <f t="shared" si="197"/>
        <v>1SublapSCEW1125</v>
      </c>
      <c r="B12630" s="9">
        <v>1</v>
      </c>
      <c r="C12630" t="s">
        <v>133</v>
      </c>
      <c r="D12630" t="s">
        <v>146</v>
      </c>
      <c r="E12630" s="9">
        <v>1</v>
      </c>
      <c r="F12630" s="9">
        <v>1</v>
      </c>
      <c r="G12630" s="9">
        <v>2</v>
      </c>
      <c r="H12630" s="9">
        <v>5</v>
      </c>
      <c r="I12630" s="9">
        <v>0.648659348487854</v>
      </c>
      <c r="J12630" s="9">
        <v>0.648659348487854</v>
      </c>
      <c r="K12630" s="9">
        <v>0</v>
      </c>
      <c r="L12630" s="9">
        <v>45.291984558105469</v>
      </c>
    </row>
    <row r="12631" spans="1:12" x14ac:dyDescent="0.25">
      <c r="A12631" s="5" t="str">
        <f t="shared" si="197"/>
        <v>1SublapSCEW1126</v>
      </c>
      <c r="B12631" s="9">
        <v>1</v>
      </c>
      <c r="C12631" t="s">
        <v>133</v>
      </c>
      <c r="D12631" t="s">
        <v>146</v>
      </c>
      <c r="E12631" s="9">
        <v>1</v>
      </c>
      <c r="F12631" s="9">
        <v>1</v>
      </c>
      <c r="G12631" s="9">
        <v>2</v>
      </c>
      <c r="H12631" s="9">
        <v>6</v>
      </c>
      <c r="I12631" s="9">
        <v>0.6801522970199585</v>
      </c>
      <c r="J12631" s="9">
        <v>0.6801522970199585</v>
      </c>
      <c r="K12631" s="9">
        <v>0</v>
      </c>
      <c r="L12631" s="9">
        <v>45.131660461425781</v>
      </c>
    </row>
    <row r="12632" spans="1:12" x14ac:dyDescent="0.25">
      <c r="A12632" s="5" t="str">
        <f t="shared" si="197"/>
        <v>1SublapSCEW1127</v>
      </c>
      <c r="B12632" s="9">
        <v>1</v>
      </c>
      <c r="C12632" t="s">
        <v>133</v>
      </c>
      <c r="D12632" t="s">
        <v>146</v>
      </c>
      <c r="E12632" s="9">
        <v>1</v>
      </c>
      <c r="F12632" s="9">
        <v>1</v>
      </c>
      <c r="G12632" s="9">
        <v>2</v>
      </c>
      <c r="H12632" s="9">
        <v>7</v>
      </c>
      <c r="I12632" s="9">
        <v>0.77264648675918579</v>
      </c>
      <c r="J12632" s="9">
        <v>0.77264648675918579</v>
      </c>
      <c r="K12632" s="9">
        <v>0</v>
      </c>
      <c r="L12632" s="9">
        <v>45.170059204101563</v>
      </c>
    </row>
    <row r="12633" spans="1:12" x14ac:dyDescent="0.25">
      <c r="A12633" s="5" t="str">
        <f t="shared" si="197"/>
        <v>1SublapSCEW1128</v>
      </c>
      <c r="B12633" s="9">
        <v>1</v>
      </c>
      <c r="C12633" t="s">
        <v>133</v>
      </c>
      <c r="D12633" t="s">
        <v>146</v>
      </c>
      <c r="E12633" s="9">
        <v>1</v>
      </c>
      <c r="F12633" s="9">
        <v>1</v>
      </c>
      <c r="G12633" s="9">
        <v>2</v>
      </c>
      <c r="H12633" s="9">
        <v>8</v>
      </c>
      <c r="I12633" s="9">
        <v>0.7794344425201416</v>
      </c>
      <c r="J12633" s="9">
        <v>0.7794344425201416</v>
      </c>
      <c r="K12633" s="9">
        <v>0</v>
      </c>
      <c r="L12633" s="9">
        <v>45.393508911132813</v>
      </c>
    </row>
    <row r="12634" spans="1:12" x14ac:dyDescent="0.25">
      <c r="A12634" s="5" t="str">
        <f t="shared" si="197"/>
        <v>1SublapSCEW1129</v>
      </c>
      <c r="B12634" s="9">
        <v>1</v>
      </c>
      <c r="C12634" t="s">
        <v>133</v>
      </c>
      <c r="D12634" t="s">
        <v>146</v>
      </c>
      <c r="E12634" s="9">
        <v>1</v>
      </c>
      <c r="F12634" s="9">
        <v>1</v>
      </c>
      <c r="G12634" s="9">
        <v>2</v>
      </c>
      <c r="H12634" s="9">
        <v>9</v>
      </c>
      <c r="I12634" s="9">
        <v>0.62300688028335571</v>
      </c>
      <c r="J12634" s="9">
        <v>0.62300688028335571</v>
      </c>
      <c r="K12634" s="9">
        <v>0</v>
      </c>
      <c r="L12634" s="9">
        <v>46.253299713134766</v>
      </c>
    </row>
    <row r="12635" spans="1:12" x14ac:dyDescent="0.25">
      <c r="A12635" s="5" t="str">
        <f t="shared" si="197"/>
        <v>1SublapSCEW11210</v>
      </c>
      <c r="B12635" s="9">
        <v>1</v>
      </c>
      <c r="C12635" t="s">
        <v>133</v>
      </c>
      <c r="D12635" t="s">
        <v>146</v>
      </c>
      <c r="E12635" s="9">
        <v>1</v>
      </c>
      <c r="F12635" s="9">
        <v>1</v>
      </c>
      <c r="G12635" s="9">
        <v>2</v>
      </c>
      <c r="H12635" s="9">
        <v>10</v>
      </c>
      <c r="I12635" s="9">
        <v>0.49197462201118469</v>
      </c>
      <c r="J12635" s="9">
        <v>0.49197462201118469</v>
      </c>
      <c r="K12635" s="9">
        <v>0</v>
      </c>
      <c r="L12635" s="9">
        <v>48.982830047607422</v>
      </c>
    </row>
    <row r="12636" spans="1:12" x14ac:dyDescent="0.25">
      <c r="A12636" s="5" t="str">
        <f t="shared" si="197"/>
        <v>1SublapSCEW11211</v>
      </c>
      <c r="B12636" s="9">
        <v>1</v>
      </c>
      <c r="C12636" t="s">
        <v>133</v>
      </c>
      <c r="D12636" t="s">
        <v>146</v>
      </c>
      <c r="E12636" s="9">
        <v>1</v>
      </c>
      <c r="F12636" s="9">
        <v>1</v>
      </c>
      <c r="G12636" s="9">
        <v>2</v>
      </c>
      <c r="H12636" s="9">
        <v>11</v>
      </c>
      <c r="I12636" s="9">
        <v>0.41598016023635864</v>
      </c>
      <c r="J12636" s="9">
        <v>0.41598016023635864</v>
      </c>
      <c r="K12636" s="9">
        <v>0</v>
      </c>
      <c r="L12636" s="9">
        <v>52.696823120117188</v>
      </c>
    </row>
    <row r="12637" spans="1:12" x14ac:dyDescent="0.25">
      <c r="A12637" s="5" t="str">
        <f t="shared" si="197"/>
        <v>1SublapSCEW11212</v>
      </c>
      <c r="B12637" s="9">
        <v>1</v>
      </c>
      <c r="C12637" t="s">
        <v>133</v>
      </c>
      <c r="D12637" t="s">
        <v>146</v>
      </c>
      <c r="E12637" s="9">
        <v>1</v>
      </c>
      <c r="F12637" s="9">
        <v>1</v>
      </c>
      <c r="G12637" s="9">
        <v>2</v>
      </c>
      <c r="H12637" s="9">
        <v>12</v>
      </c>
      <c r="I12637" s="9">
        <v>0.37094792723655701</v>
      </c>
      <c r="J12637" s="9">
        <v>0.37094792723655701</v>
      </c>
      <c r="K12637" s="9">
        <v>0</v>
      </c>
      <c r="L12637" s="9">
        <v>55.0902099609375</v>
      </c>
    </row>
    <row r="12638" spans="1:12" x14ac:dyDescent="0.25">
      <c r="A12638" s="5" t="str">
        <f t="shared" si="197"/>
        <v>1SublapSCEW11213</v>
      </c>
      <c r="B12638" s="9">
        <v>1</v>
      </c>
      <c r="C12638" t="s">
        <v>133</v>
      </c>
      <c r="D12638" t="s">
        <v>146</v>
      </c>
      <c r="E12638" s="9">
        <v>1</v>
      </c>
      <c r="F12638" s="9">
        <v>1</v>
      </c>
      <c r="G12638" s="9">
        <v>2</v>
      </c>
      <c r="H12638" s="9">
        <v>13</v>
      </c>
      <c r="I12638" s="9">
        <v>0.34128564596176147</v>
      </c>
      <c r="J12638" s="9">
        <v>0.34128564596176147</v>
      </c>
      <c r="K12638" s="9">
        <v>0</v>
      </c>
      <c r="L12638" s="9">
        <v>56.108261108398438</v>
      </c>
    </row>
    <row r="12639" spans="1:12" x14ac:dyDescent="0.25">
      <c r="A12639" s="5" t="str">
        <f t="shared" si="197"/>
        <v>1SublapSCEW11214</v>
      </c>
      <c r="B12639" s="9">
        <v>1</v>
      </c>
      <c r="C12639" t="s">
        <v>133</v>
      </c>
      <c r="D12639" t="s">
        <v>146</v>
      </c>
      <c r="E12639" s="9">
        <v>1</v>
      </c>
      <c r="F12639" s="9">
        <v>1</v>
      </c>
      <c r="G12639" s="9">
        <v>2</v>
      </c>
      <c r="H12639" s="9">
        <v>14</v>
      </c>
      <c r="I12639" s="9">
        <v>0.33119344711303711</v>
      </c>
      <c r="J12639" s="9">
        <v>0.33119344711303711</v>
      </c>
      <c r="K12639" s="9">
        <v>0</v>
      </c>
      <c r="L12639" s="9">
        <v>54.835559844970703</v>
      </c>
    </row>
    <row r="12640" spans="1:12" x14ac:dyDescent="0.25">
      <c r="A12640" s="5" t="str">
        <f t="shared" si="197"/>
        <v>1SublapSCEW11215</v>
      </c>
      <c r="B12640" s="9">
        <v>1</v>
      </c>
      <c r="C12640" t="s">
        <v>133</v>
      </c>
      <c r="D12640" t="s">
        <v>146</v>
      </c>
      <c r="E12640" s="9">
        <v>1</v>
      </c>
      <c r="F12640" s="9">
        <v>1</v>
      </c>
      <c r="G12640" s="9">
        <v>2</v>
      </c>
      <c r="H12640" s="9">
        <v>15</v>
      </c>
      <c r="I12640" s="9">
        <v>0.38221824169158936</v>
      </c>
      <c r="J12640" s="9">
        <v>0.38221824169158936</v>
      </c>
      <c r="K12640" s="9">
        <v>0</v>
      </c>
      <c r="L12640" s="9">
        <v>54.328926086425781</v>
      </c>
    </row>
    <row r="12641" spans="1:12" x14ac:dyDescent="0.25">
      <c r="A12641" s="5" t="str">
        <f t="shared" si="197"/>
        <v>1SublapSCEW11216</v>
      </c>
      <c r="B12641" s="9">
        <v>1</v>
      </c>
      <c r="C12641" t="s">
        <v>133</v>
      </c>
      <c r="D12641" t="s">
        <v>146</v>
      </c>
      <c r="E12641" s="9">
        <v>1</v>
      </c>
      <c r="F12641" s="9">
        <v>1</v>
      </c>
      <c r="G12641" s="9">
        <v>2</v>
      </c>
      <c r="H12641" s="9">
        <v>16</v>
      </c>
      <c r="I12641" s="9">
        <v>0.49848273396492004</v>
      </c>
      <c r="J12641" s="9">
        <v>0.49848273396492004</v>
      </c>
      <c r="K12641" s="9">
        <v>0</v>
      </c>
      <c r="L12641" s="9">
        <v>56.289588928222656</v>
      </c>
    </row>
    <row r="12642" spans="1:12" x14ac:dyDescent="0.25">
      <c r="A12642" s="5" t="str">
        <f t="shared" si="197"/>
        <v>1SublapSCEW11217</v>
      </c>
      <c r="B12642" s="9">
        <v>1</v>
      </c>
      <c r="C12642" t="s">
        <v>133</v>
      </c>
      <c r="D12642" t="s">
        <v>146</v>
      </c>
      <c r="E12642" s="9">
        <v>1</v>
      </c>
      <c r="F12642" s="9">
        <v>1</v>
      </c>
      <c r="G12642" s="9">
        <v>2</v>
      </c>
      <c r="H12642" s="9">
        <v>17</v>
      </c>
      <c r="I12642" s="9">
        <v>0.67021715641021729</v>
      </c>
      <c r="J12642" s="9">
        <v>0.67021715641021729</v>
      </c>
      <c r="K12642" s="9">
        <v>0</v>
      </c>
      <c r="L12642" s="9">
        <v>56.979312896728516</v>
      </c>
    </row>
    <row r="12643" spans="1:12" x14ac:dyDescent="0.25">
      <c r="A12643" s="5" t="str">
        <f t="shared" si="197"/>
        <v>1SublapSCEW11218</v>
      </c>
      <c r="B12643" s="9">
        <v>1</v>
      </c>
      <c r="C12643" t="s">
        <v>133</v>
      </c>
      <c r="D12643" t="s">
        <v>146</v>
      </c>
      <c r="E12643" s="9">
        <v>1</v>
      </c>
      <c r="F12643" s="9">
        <v>1</v>
      </c>
      <c r="G12643" s="9">
        <v>2</v>
      </c>
      <c r="H12643" s="9">
        <v>18</v>
      </c>
      <c r="I12643" s="9">
        <v>0.92192071676254272</v>
      </c>
      <c r="J12643" s="9">
        <v>0.92192071676254272</v>
      </c>
      <c r="K12643" s="9">
        <v>0</v>
      </c>
      <c r="L12643" s="9">
        <v>56.161350250244141</v>
      </c>
    </row>
    <row r="12644" spans="1:12" x14ac:dyDescent="0.25">
      <c r="A12644" s="5" t="str">
        <f t="shared" si="197"/>
        <v>1SublapSCEW11219</v>
      </c>
      <c r="B12644" s="9">
        <v>1</v>
      </c>
      <c r="C12644" t="s">
        <v>133</v>
      </c>
      <c r="D12644" t="s">
        <v>146</v>
      </c>
      <c r="E12644" s="9">
        <v>1</v>
      </c>
      <c r="F12644" s="9">
        <v>1</v>
      </c>
      <c r="G12644" s="9">
        <v>2</v>
      </c>
      <c r="H12644" s="9">
        <v>19</v>
      </c>
      <c r="I12644" s="9">
        <v>1.0811492204666138</v>
      </c>
      <c r="J12644" s="9">
        <v>1.0811492204666138</v>
      </c>
      <c r="K12644" s="9">
        <v>0</v>
      </c>
      <c r="L12644" s="9">
        <v>54.609153747558594</v>
      </c>
    </row>
    <row r="12645" spans="1:12" x14ac:dyDescent="0.25">
      <c r="A12645" s="5" t="str">
        <f t="shared" si="197"/>
        <v>1SublapSCEW11220</v>
      </c>
      <c r="B12645" s="9">
        <v>1</v>
      </c>
      <c r="C12645" t="s">
        <v>133</v>
      </c>
      <c r="D12645" t="s">
        <v>146</v>
      </c>
      <c r="E12645" s="9">
        <v>1</v>
      </c>
      <c r="F12645" s="9">
        <v>1</v>
      </c>
      <c r="G12645" s="9">
        <v>2</v>
      </c>
      <c r="H12645" s="9">
        <v>20</v>
      </c>
      <c r="I12645" s="9">
        <v>1.1049251556396484</v>
      </c>
      <c r="J12645" s="9">
        <v>1.1049251556396484</v>
      </c>
      <c r="K12645" s="9">
        <v>0</v>
      </c>
      <c r="L12645" s="9">
        <v>53.474273681640625</v>
      </c>
    </row>
    <row r="12646" spans="1:12" x14ac:dyDescent="0.25">
      <c r="A12646" s="5" t="str">
        <f t="shared" si="197"/>
        <v>1SublapSCEW11221</v>
      </c>
      <c r="B12646" s="9">
        <v>1</v>
      </c>
      <c r="C12646" t="s">
        <v>133</v>
      </c>
      <c r="D12646" t="s">
        <v>146</v>
      </c>
      <c r="E12646" s="9">
        <v>1</v>
      </c>
      <c r="F12646" s="9">
        <v>1</v>
      </c>
      <c r="G12646" s="9">
        <v>2</v>
      </c>
      <c r="H12646" s="9">
        <v>21</v>
      </c>
      <c r="I12646" s="9">
        <v>1.0963523387908936</v>
      </c>
      <c r="J12646" s="9">
        <v>1.0963523387908936</v>
      </c>
      <c r="K12646" s="9">
        <v>0</v>
      </c>
      <c r="L12646" s="9">
        <v>52.935894012451172</v>
      </c>
    </row>
    <row r="12647" spans="1:12" x14ac:dyDescent="0.25">
      <c r="A12647" s="5" t="str">
        <f t="shared" si="197"/>
        <v>1SublapSCEW11222</v>
      </c>
      <c r="B12647" s="9">
        <v>1</v>
      </c>
      <c r="C12647" t="s">
        <v>133</v>
      </c>
      <c r="D12647" t="s">
        <v>146</v>
      </c>
      <c r="E12647" s="9">
        <v>1</v>
      </c>
      <c r="F12647" s="9">
        <v>1</v>
      </c>
      <c r="G12647" s="9">
        <v>2</v>
      </c>
      <c r="H12647" s="9">
        <v>22</v>
      </c>
      <c r="I12647" s="9">
        <v>1.0574822425842285</v>
      </c>
      <c r="J12647" s="9">
        <v>1.0574822425842285</v>
      </c>
      <c r="K12647" s="9">
        <v>0</v>
      </c>
      <c r="L12647" s="9">
        <v>51.813026428222656</v>
      </c>
    </row>
    <row r="12648" spans="1:12" x14ac:dyDescent="0.25">
      <c r="A12648" s="5" t="str">
        <f t="shared" si="197"/>
        <v>1SublapSCEW11223</v>
      </c>
      <c r="B12648" s="9">
        <v>1</v>
      </c>
      <c r="C12648" t="s">
        <v>133</v>
      </c>
      <c r="D12648" t="s">
        <v>146</v>
      </c>
      <c r="E12648" s="9">
        <v>1</v>
      </c>
      <c r="F12648" s="9">
        <v>1</v>
      </c>
      <c r="G12648" s="9">
        <v>2</v>
      </c>
      <c r="H12648" s="9">
        <v>23</v>
      </c>
      <c r="I12648" s="9">
        <v>1.0399456024169922</v>
      </c>
      <c r="J12648" s="9">
        <v>1.0399456024169922</v>
      </c>
      <c r="K12648" s="9">
        <v>0</v>
      </c>
      <c r="L12648" s="9">
        <v>50.430274963378906</v>
      </c>
    </row>
    <row r="12649" spans="1:12" x14ac:dyDescent="0.25">
      <c r="A12649" s="5" t="str">
        <f t="shared" si="197"/>
        <v>1SublapSCEW11224</v>
      </c>
      <c r="B12649" s="9">
        <v>1</v>
      </c>
      <c r="C12649" t="s">
        <v>133</v>
      </c>
      <c r="D12649" t="s">
        <v>146</v>
      </c>
      <c r="E12649" s="9">
        <v>1</v>
      </c>
      <c r="F12649" s="9">
        <v>1</v>
      </c>
      <c r="G12649" s="9">
        <v>2</v>
      </c>
      <c r="H12649" s="9">
        <v>24</v>
      </c>
      <c r="I12649" s="9">
        <v>0.93120098114013672</v>
      </c>
      <c r="J12649" s="9">
        <v>0.93120098114013672</v>
      </c>
      <c r="K12649" s="9">
        <v>0</v>
      </c>
      <c r="L12649" s="9">
        <v>49.470317840576172</v>
      </c>
    </row>
    <row r="12650" spans="1:12" x14ac:dyDescent="0.25">
      <c r="A12650" s="5" t="str">
        <f t="shared" si="197"/>
        <v>1SublapSCEW11101</v>
      </c>
      <c r="B12650" s="9">
        <v>1</v>
      </c>
      <c r="C12650" t="s">
        <v>133</v>
      </c>
      <c r="D12650" t="s">
        <v>146</v>
      </c>
      <c r="E12650" s="9">
        <v>1</v>
      </c>
      <c r="F12650" s="9">
        <v>1</v>
      </c>
      <c r="G12650" s="9">
        <v>10</v>
      </c>
      <c r="H12650" s="9">
        <v>1</v>
      </c>
      <c r="I12650" s="9">
        <v>0.83627963066101074</v>
      </c>
      <c r="J12650" s="9">
        <v>0.83627963066101074</v>
      </c>
      <c r="K12650" s="9">
        <v>0</v>
      </c>
      <c r="L12650" s="9">
        <v>50.392738342285156</v>
      </c>
    </row>
    <row r="12651" spans="1:12" x14ac:dyDescent="0.25">
      <c r="A12651" s="5" t="str">
        <f t="shared" si="197"/>
        <v>1SublapSCEW11102</v>
      </c>
      <c r="B12651" s="9">
        <v>1</v>
      </c>
      <c r="C12651" t="s">
        <v>133</v>
      </c>
      <c r="D12651" t="s">
        <v>146</v>
      </c>
      <c r="E12651" s="9">
        <v>1</v>
      </c>
      <c r="F12651" s="9">
        <v>1</v>
      </c>
      <c r="G12651" s="9">
        <v>10</v>
      </c>
      <c r="H12651" s="9">
        <v>2</v>
      </c>
      <c r="I12651" s="9">
        <v>0.75361120700836182</v>
      </c>
      <c r="J12651" s="9">
        <v>0.75361120700836182</v>
      </c>
      <c r="K12651" s="9">
        <v>0</v>
      </c>
      <c r="L12651" s="9">
        <v>50.27166748046875</v>
      </c>
    </row>
    <row r="12652" spans="1:12" x14ac:dyDescent="0.25">
      <c r="A12652" s="5" t="str">
        <f t="shared" si="197"/>
        <v>1SublapSCEW11103</v>
      </c>
      <c r="B12652" s="9">
        <v>1</v>
      </c>
      <c r="C12652" t="s">
        <v>133</v>
      </c>
      <c r="D12652" t="s">
        <v>146</v>
      </c>
      <c r="E12652" s="9">
        <v>1</v>
      </c>
      <c r="F12652" s="9">
        <v>1</v>
      </c>
      <c r="G12652" s="9">
        <v>10</v>
      </c>
      <c r="H12652" s="9">
        <v>3</v>
      </c>
      <c r="I12652" s="9">
        <v>0.6936231255531311</v>
      </c>
      <c r="J12652" s="9">
        <v>0.6936231255531311</v>
      </c>
      <c r="K12652" s="9">
        <v>0</v>
      </c>
      <c r="L12652" s="9">
        <v>49.482212066650391</v>
      </c>
    </row>
    <row r="12653" spans="1:12" x14ac:dyDescent="0.25">
      <c r="A12653" s="5" t="str">
        <f t="shared" si="197"/>
        <v>1SublapSCEW11104</v>
      </c>
      <c r="B12653" s="9">
        <v>1</v>
      </c>
      <c r="C12653" t="s">
        <v>133</v>
      </c>
      <c r="D12653" t="s">
        <v>146</v>
      </c>
      <c r="E12653" s="9">
        <v>1</v>
      </c>
      <c r="F12653" s="9">
        <v>1</v>
      </c>
      <c r="G12653" s="9">
        <v>10</v>
      </c>
      <c r="H12653" s="9">
        <v>4</v>
      </c>
      <c r="I12653" s="9">
        <v>0.65789467096328735</v>
      </c>
      <c r="J12653" s="9">
        <v>0.65789467096328735</v>
      </c>
      <c r="K12653" s="9">
        <v>0</v>
      </c>
      <c r="L12653" s="9">
        <v>48.692634582519531</v>
      </c>
    </row>
    <row r="12654" spans="1:12" x14ac:dyDescent="0.25">
      <c r="A12654" s="5" t="str">
        <f t="shared" si="197"/>
        <v>1SublapSCEW11105</v>
      </c>
      <c r="B12654" s="9">
        <v>1</v>
      </c>
      <c r="C12654" t="s">
        <v>133</v>
      </c>
      <c r="D12654" t="s">
        <v>146</v>
      </c>
      <c r="E12654" s="9">
        <v>1</v>
      </c>
      <c r="F12654" s="9">
        <v>1</v>
      </c>
      <c r="G12654" s="9">
        <v>10</v>
      </c>
      <c r="H12654" s="9">
        <v>5</v>
      </c>
      <c r="I12654" s="9">
        <v>0.65040260553359985</v>
      </c>
      <c r="J12654" s="9">
        <v>0.65040260553359985</v>
      </c>
      <c r="K12654" s="9">
        <v>0</v>
      </c>
      <c r="L12654" s="9">
        <v>48.114082336425781</v>
      </c>
    </row>
    <row r="12655" spans="1:12" x14ac:dyDescent="0.25">
      <c r="A12655" s="5" t="str">
        <f t="shared" si="197"/>
        <v>1SublapSCEW11106</v>
      </c>
      <c r="B12655" s="9">
        <v>1</v>
      </c>
      <c r="C12655" t="s">
        <v>133</v>
      </c>
      <c r="D12655" t="s">
        <v>146</v>
      </c>
      <c r="E12655" s="9">
        <v>1</v>
      </c>
      <c r="F12655" s="9">
        <v>1</v>
      </c>
      <c r="G12655" s="9">
        <v>10</v>
      </c>
      <c r="H12655" s="9">
        <v>6</v>
      </c>
      <c r="I12655" s="9">
        <v>0.68205946683883667</v>
      </c>
      <c r="J12655" s="9">
        <v>0.68205946683883667</v>
      </c>
      <c r="K12655" s="9">
        <v>0</v>
      </c>
      <c r="L12655" s="9">
        <v>47.510326385498047</v>
      </c>
    </row>
    <row r="12656" spans="1:12" x14ac:dyDescent="0.25">
      <c r="A12656" s="5" t="str">
        <f t="shared" si="197"/>
        <v>1SublapSCEW11107</v>
      </c>
      <c r="B12656" s="9">
        <v>1</v>
      </c>
      <c r="C12656" t="s">
        <v>133</v>
      </c>
      <c r="D12656" t="s">
        <v>146</v>
      </c>
      <c r="E12656" s="9">
        <v>1</v>
      </c>
      <c r="F12656" s="9">
        <v>1</v>
      </c>
      <c r="G12656" s="9">
        <v>10</v>
      </c>
      <c r="H12656" s="9">
        <v>7</v>
      </c>
      <c r="I12656" s="9">
        <v>0.77473270893096924</v>
      </c>
      <c r="J12656" s="9">
        <v>0.77473270893096924</v>
      </c>
      <c r="K12656" s="9">
        <v>0</v>
      </c>
      <c r="L12656" s="9">
        <v>46.999942779541016</v>
      </c>
    </row>
    <row r="12657" spans="1:12" x14ac:dyDescent="0.25">
      <c r="A12657" s="5" t="str">
        <f t="shared" si="197"/>
        <v>1SublapSCEW11108</v>
      </c>
      <c r="B12657" s="9">
        <v>1</v>
      </c>
      <c r="C12657" t="s">
        <v>133</v>
      </c>
      <c r="D12657" t="s">
        <v>146</v>
      </c>
      <c r="E12657" s="9">
        <v>1</v>
      </c>
      <c r="F12657" s="9">
        <v>1</v>
      </c>
      <c r="G12657" s="9">
        <v>10</v>
      </c>
      <c r="H12657" s="9">
        <v>8</v>
      </c>
      <c r="I12657" s="9">
        <v>0.78131020069122314</v>
      </c>
      <c r="J12657" s="9">
        <v>0.78131020069122314</v>
      </c>
      <c r="K12657" s="9">
        <v>0</v>
      </c>
      <c r="L12657" s="9">
        <v>46.796798706054688</v>
      </c>
    </row>
    <row r="12658" spans="1:12" x14ac:dyDescent="0.25">
      <c r="A12658" s="5" t="str">
        <f t="shared" si="197"/>
        <v>1SublapSCEW11109</v>
      </c>
      <c r="B12658" s="9">
        <v>1</v>
      </c>
      <c r="C12658" t="s">
        <v>133</v>
      </c>
      <c r="D12658" t="s">
        <v>146</v>
      </c>
      <c r="E12658" s="9">
        <v>1</v>
      </c>
      <c r="F12658" s="9">
        <v>1</v>
      </c>
      <c r="G12658" s="9">
        <v>10</v>
      </c>
      <c r="H12658" s="9">
        <v>9</v>
      </c>
      <c r="I12658" s="9">
        <v>0.62449014186859131</v>
      </c>
      <c r="J12658" s="9">
        <v>0.62449014186859131</v>
      </c>
      <c r="K12658" s="9">
        <v>0</v>
      </c>
      <c r="L12658" s="9">
        <v>47.365646362304688</v>
      </c>
    </row>
    <row r="12659" spans="1:12" x14ac:dyDescent="0.25">
      <c r="A12659" s="5" t="str">
        <f t="shared" si="197"/>
        <v>1SublapSCEW111010</v>
      </c>
      <c r="B12659" s="9">
        <v>1</v>
      </c>
      <c r="C12659" t="s">
        <v>133</v>
      </c>
      <c r="D12659" t="s">
        <v>146</v>
      </c>
      <c r="E12659" s="9">
        <v>1</v>
      </c>
      <c r="F12659" s="9">
        <v>1</v>
      </c>
      <c r="G12659" s="9">
        <v>10</v>
      </c>
      <c r="H12659" s="9">
        <v>10</v>
      </c>
      <c r="I12659" s="9">
        <v>0.49324294924736023</v>
      </c>
      <c r="J12659" s="9">
        <v>0.49324294924736023</v>
      </c>
      <c r="K12659" s="9">
        <v>0</v>
      </c>
      <c r="L12659" s="9">
        <v>48.931106567382813</v>
      </c>
    </row>
    <row r="12660" spans="1:12" x14ac:dyDescent="0.25">
      <c r="A12660" s="5" t="str">
        <f t="shared" si="197"/>
        <v>1SublapSCEW111011</v>
      </c>
      <c r="B12660" s="9">
        <v>1</v>
      </c>
      <c r="C12660" t="s">
        <v>133</v>
      </c>
      <c r="D12660" t="s">
        <v>146</v>
      </c>
      <c r="E12660" s="9">
        <v>1</v>
      </c>
      <c r="F12660" s="9">
        <v>1</v>
      </c>
      <c r="G12660" s="9">
        <v>10</v>
      </c>
      <c r="H12660" s="9">
        <v>11</v>
      </c>
      <c r="I12660" s="9">
        <v>0.41731011867523193</v>
      </c>
      <c r="J12660" s="9">
        <v>0.41731011867523193</v>
      </c>
      <c r="K12660" s="9">
        <v>0</v>
      </c>
      <c r="L12660" s="9">
        <v>51.329521179199219</v>
      </c>
    </row>
    <row r="12661" spans="1:12" x14ac:dyDescent="0.25">
      <c r="A12661" s="5" t="str">
        <f t="shared" si="197"/>
        <v>1SublapSCEW111012</v>
      </c>
      <c r="B12661" s="9">
        <v>1</v>
      </c>
      <c r="C12661" t="s">
        <v>133</v>
      </c>
      <c r="D12661" t="s">
        <v>146</v>
      </c>
      <c r="E12661" s="9">
        <v>1</v>
      </c>
      <c r="F12661" s="9">
        <v>1</v>
      </c>
      <c r="G12661" s="9">
        <v>10</v>
      </c>
      <c r="H12661" s="9">
        <v>12</v>
      </c>
      <c r="I12661" s="9">
        <v>0.37247222661972046</v>
      </c>
      <c r="J12661" s="9">
        <v>0.37247222661972046</v>
      </c>
      <c r="K12661" s="9">
        <v>0</v>
      </c>
      <c r="L12661" s="9">
        <v>53.293247222900391</v>
      </c>
    </row>
    <row r="12662" spans="1:12" x14ac:dyDescent="0.25">
      <c r="A12662" s="5" t="str">
        <f t="shared" si="197"/>
        <v>1SublapSCEW111013</v>
      </c>
      <c r="B12662" s="9">
        <v>1</v>
      </c>
      <c r="C12662" t="s">
        <v>133</v>
      </c>
      <c r="D12662" t="s">
        <v>146</v>
      </c>
      <c r="E12662" s="9">
        <v>1</v>
      </c>
      <c r="F12662" s="9">
        <v>1</v>
      </c>
      <c r="G12662" s="9">
        <v>10</v>
      </c>
      <c r="H12662" s="9">
        <v>13</v>
      </c>
      <c r="I12662" s="9">
        <v>0.34248632192611694</v>
      </c>
      <c r="J12662" s="9">
        <v>0.34248632192611694</v>
      </c>
      <c r="K12662" s="9">
        <v>0</v>
      </c>
      <c r="L12662" s="9">
        <v>53.358310699462891</v>
      </c>
    </row>
    <row r="12663" spans="1:12" x14ac:dyDescent="0.25">
      <c r="A12663" s="5" t="str">
        <f t="shared" si="197"/>
        <v>1SublapSCEW111014</v>
      </c>
      <c r="B12663" s="9">
        <v>1</v>
      </c>
      <c r="C12663" t="s">
        <v>133</v>
      </c>
      <c r="D12663" t="s">
        <v>146</v>
      </c>
      <c r="E12663" s="9">
        <v>1</v>
      </c>
      <c r="F12663" s="9">
        <v>1</v>
      </c>
      <c r="G12663" s="9">
        <v>10</v>
      </c>
      <c r="H12663" s="9">
        <v>14</v>
      </c>
      <c r="I12663" s="9">
        <v>0.3320387601852417</v>
      </c>
      <c r="J12663" s="9">
        <v>0.3320387601852417</v>
      </c>
      <c r="K12663" s="9">
        <v>0</v>
      </c>
      <c r="L12663" s="9">
        <v>53.867778778076172</v>
      </c>
    </row>
    <row r="12664" spans="1:12" x14ac:dyDescent="0.25">
      <c r="A12664" s="5" t="str">
        <f t="shared" si="197"/>
        <v>1SublapSCEW111015</v>
      </c>
      <c r="B12664" s="9">
        <v>1</v>
      </c>
      <c r="C12664" t="s">
        <v>133</v>
      </c>
      <c r="D12664" t="s">
        <v>146</v>
      </c>
      <c r="E12664" s="9">
        <v>1</v>
      </c>
      <c r="F12664" s="9">
        <v>1</v>
      </c>
      <c r="G12664" s="9">
        <v>10</v>
      </c>
      <c r="H12664" s="9">
        <v>15</v>
      </c>
      <c r="I12664" s="9">
        <v>0.38324600458145142</v>
      </c>
      <c r="J12664" s="9">
        <v>0.38324600458145142</v>
      </c>
      <c r="K12664" s="9">
        <v>0</v>
      </c>
      <c r="L12664" s="9">
        <v>54.210617065429688</v>
      </c>
    </row>
    <row r="12665" spans="1:12" x14ac:dyDescent="0.25">
      <c r="A12665" s="5" t="str">
        <f t="shared" si="197"/>
        <v>1SublapSCEW111016</v>
      </c>
      <c r="B12665" s="9">
        <v>1</v>
      </c>
      <c r="C12665" t="s">
        <v>133</v>
      </c>
      <c r="D12665" t="s">
        <v>146</v>
      </c>
      <c r="E12665" s="9">
        <v>1</v>
      </c>
      <c r="F12665" s="9">
        <v>1</v>
      </c>
      <c r="G12665" s="9">
        <v>10</v>
      </c>
      <c r="H12665" s="9">
        <v>16</v>
      </c>
      <c r="I12665" s="9">
        <v>0.49992308020591736</v>
      </c>
      <c r="J12665" s="9">
        <v>0.49992308020591736</v>
      </c>
      <c r="K12665" s="9">
        <v>0</v>
      </c>
      <c r="L12665" s="9">
        <v>55.014652252197266</v>
      </c>
    </row>
    <row r="12666" spans="1:12" x14ac:dyDescent="0.25">
      <c r="A12666" s="5" t="str">
        <f t="shared" si="197"/>
        <v>1SublapSCEW111017</v>
      </c>
      <c r="B12666" s="9">
        <v>1</v>
      </c>
      <c r="C12666" t="s">
        <v>133</v>
      </c>
      <c r="D12666" t="s">
        <v>146</v>
      </c>
      <c r="E12666" s="9">
        <v>1</v>
      </c>
      <c r="F12666" s="9">
        <v>1</v>
      </c>
      <c r="G12666" s="9">
        <v>10</v>
      </c>
      <c r="H12666" s="9">
        <v>17</v>
      </c>
      <c r="I12666" s="9">
        <v>0.67222195863723755</v>
      </c>
      <c r="J12666" s="9">
        <v>0.67222195863723755</v>
      </c>
      <c r="K12666" s="9">
        <v>0</v>
      </c>
      <c r="L12666" s="9">
        <v>54.490909576416016</v>
      </c>
    </row>
    <row r="12667" spans="1:12" x14ac:dyDescent="0.25">
      <c r="A12667" s="5" t="str">
        <f t="shared" si="197"/>
        <v>1SublapSCEW111018</v>
      </c>
      <c r="B12667" s="9">
        <v>1</v>
      </c>
      <c r="C12667" t="s">
        <v>133</v>
      </c>
      <c r="D12667" t="s">
        <v>146</v>
      </c>
      <c r="E12667" s="9">
        <v>1</v>
      </c>
      <c r="F12667" s="9">
        <v>1</v>
      </c>
      <c r="G12667" s="9">
        <v>10</v>
      </c>
      <c r="H12667" s="9">
        <v>18</v>
      </c>
      <c r="I12667" s="9">
        <v>0.92454338073730469</v>
      </c>
      <c r="J12667" s="9">
        <v>0.92454338073730469</v>
      </c>
      <c r="K12667" s="9">
        <v>0</v>
      </c>
      <c r="L12667" s="9">
        <v>53.404872894287109</v>
      </c>
    </row>
    <row r="12668" spans="1:12" x14ac:dyDescent="0.25">
      <c r="A12668" s="5" t="str">
        <f t="shared" si="197"/>
        <v>1SublapSCEW111019</v>
      </c>
      <c r="B12668" s="9">
        <v>1</v>
      </c>
      <c r="C12668" t="s">
        <v>133</v>
      </c>
      <c r="D12668" t="s">
        <v>146</v>
      </c>
      <c r="E12668" s="9">
        <v>1</v>
      </c>
      <c r="F12668" s="9">
        <v>1</v>
      </c>
      <c r="G12668" s="9">
        <v>10</v>
      </c>
      <c r="H12668" s="9">
        <v>19</v>
      </c>
      <c r="I12668" s="9">
        <v>1.0838780403137207</v>
      </c>
      <c r="J12668" s="9">
        <v>1.0838780403137207</v>
      </c>
      <c r="K12668" s="9">
        <v>0</v>
      </c>
      <c r="L12668" s="9">
        <v>51.944667816162109</v>
      </c>
    </row>
    <row r="12669" spans="1:12" x14ac:dyDescent="0.25">
      <c r="A12669" s="5" t="str">
        <f t="shared" si="197"/>
        <v>1SublapSCEW111020</v>
      </c>
      <c r="B12669" s="9">
        <v>1</v>
      </c>
      <c r="C12669" t="s">
        <v>133</v>
      </c>
      <c r="D12669" t="s">
        <v>146</v>
      </c>
      <c r="E12669" s="9">
        <v>1</v>
      </c>
      <c r="F12669" s="9">
        <v>1</v>
      </c>
      <c r="G12669" s="9">
        <v>10</v>
      </c>
      <c r="H12669" s="9">
        <v>20</v>
      </c>
      <c r="I12669" s="9">
        <v>1.106829047203064</v>
      </c>
      <c r="J12669" s="9">
        <v>1.106829047203064</v>
      </c>
      <c r="K12669" s="9">
        <v>0</v>
      </c>
      <c r="L12669" s="9">
        <v>51.438117980957031</v>
      </c>
    </row>
    <row r="12670" spans="1:12" x14ac:dyDescent="0.25">
      <c r="A12670" s="5" t="str">
        <f t="shared" si="197"/>
        <v>1SublapSCEW111021</v>
      </c>
      <c r="B12670" s="9">
        <v>1</v>
      </c>
      <c r="C12670" t="s">
        <v>133</v>
      </c>
      <c r="D12670" t="s">
        <v>146</v>
      </c>
      <c r="E12670" s="9">
        <v>1</v>
      </c>
      <c r="F12670" s="9">
        <v>1</v>
      </c>
      <c r="G12670" s="9">
        <v>10</v>
      </c>
      <c r="H12670" s="9">
        <v>21</v>
      </c>
      <c r="I12670" s="9">
        <v>1.0979019403457642</v>
      </c>
      <c r="J12670" s="9">
        <v>1.0979019403457642</v>
      </c>
      <c r="K12670" s="9">
        <v>0</v>
      </c>
      <c r="L12670" s="9">
        <v>50.951808929443359</v>
      </c>
    </row>
    <row r="12671" spans="1:12" x14ac:dyDescent="0.25">
      <c r="A12671" s="5" t="str">
        <f t="shared" si="197"/>
        <v>1SublapSCEW111022</v>
      </c>
      <c r="B12671" s="9">
        <v>1</v>
      </c>
      <c r="C12671" t="s">
        <v>133</v>
      </c>
      <c r="D12671" t="s">
        <v>146</v>
      </c>
      <c r="E12671" s="9">
        <v>1</v>
      </c>
      <c r="F12671" s="9">
        <v>1</v>
      </c>
      <c r="G12671" s="9">
        <v>10</v>
      </c>
      <c r="H12671" s="9">
        <v>22</v>
      </c>
      <c r="I12671" s="9">
        <v>1.0591317415237427</v>
      </c>
      <c r="J12671" s="9">
        <v>1.0591317415237427</v>
      </c>
      <c r="K12671" s="9">
        <v>0</v>
      </c>
      <c r="L12671" s="9">
        <v>50.798965454101563</v>
      </c>
    </row>
    <row r="12672" spans="1:12" x14ac:dyDescent="0.25">
      <c r="A12672" s="5" t="str">
        <f t="shared" si="197"/>
        <v>1SublapSCEW111023</v>
      </c>
      <c r="B12672" s="9">
        <v>1</v>
      </c>
      <c r="C12672" t="s">
        <v>133</v>
      </c>
      <c r="D12672" t="s">
        <v>146</v>
      </c>
      <c r="E12672" s="9">
        <v>1</v>
      </c>
      <c r="F12672" s="9">
        <v>1</v>
      </c>
      <c r="G12672" s="9">
        <v>10</v>
      </c>
      <c r="H12672" s="9">
        <v>23</v>
      </c>
      <c r="I12672" s="9">
        <v>1.041667103767395</v>
      </c>
      <c r="J12672" s="9">
        <v>1.041667103767395</v>
      </c>
      <c r="K12672" s="9">
        <v>0</v>
      </c>
      <c r="L12672" s="9">
        <v>50.255878448486328</v>
      </c>
    </row>
    <row r="12673" spans="1:12" x14ac:dyDescent="0.25">
      <c r="A12673" s="5" t="str">
        <f t="shared" si="197"/>
        <v>1SublapSCEW111024</v>
      </c>
      <c r="B12673" s="9">
        <v>1</v>
      </c>
      <c r="C12673" t="s">
        <v>133</v>
      </c>
      <c r="D12673" t="s">
        <v>146</v>
      </c>
      <c r="E12673" s="9">
        <v>1</v>
      </c>
      <c r="F12673" s="9">
        <v>1</v>
      </c>
      <c r="G12673" s="9">
        <v>10</v>
      </c>
      <c r="H12673" s="9">
        <v>24</v>
      </c>
      <c r="I12673" s="9">
        <v>0.93291783332824707</v>
      </c>
      <c r="J12673" s="9">
        <v>0.93291783332824707</v>
      </c>
      <c r="K12673" s="9">
        <v>0</v>
      </c>
      <c r="L12673" s="9">
        <v>49.547016143798828</v>
      </c>
    </row>
    <row r="12674" spans="1:12" x14ac:dyDescent="0.25">
      <c r="A12674" s="5" t="str">
        <f t="shared" si="197"/>
        <v>1SublapSCEW2021</v>
      </c>
      <c r="B12674" s="9">
        <v>1</v>
      </c>
      <c r="C12674" t="s">
        <v>133</v>
      </c>
      <c r="D12674" s="3" t="s">
        <v>146</v>
      </c>
      <c r="E12674" s="9">
        <v>2</v>
      </c>
      <c r="F12674" s="9">
        <v>0</v>
      </c>
      <c r="G12674" s="9">
        <v>2</v>
      </c>
      <c r="H12674" s="9">
        <v>1</v>
      </c>
      <c r="I12674" s="9">
        <v>0.83779537677764893</v>
      </c>
      <c r="J12674" s="9">
        <v>0.83779537677764893</v>
      </c>
      <c r="K12674" s="9">
        <v>0</v>
      </c>
      <c r="L12674" s="9">
        <v>47.554489135742188</v>
      </c>
    </row>
    <row r="12675" spans="1:12" x14ac:dyDescent="0.25">
      <c r="A12675" s="5" t="str">
        <f t="shared" ref="A12675:A12738" si="198">B12675&amp;C12675&amp;D12675&amp;E12675&amp;F12675&amp;G12675&amp;H12675</f>
        <v>1SublapSCEW2022</v>
      </c>
      <c r="B12675" s="9">
        <v>1</v>
      </c>
      <c r="C12675" t="s">
        <v>133</v>
      </c>
      <c r="D12675" s="3" t="s">
        <v>146</v>
      </c>
      <c r="E12675" s="9">
        <v>2</v>
      </c>
      <c r="F12675" s="9">
        <v>0</v>
      </c>
      <c r="G12675" s="9">
        <v>2</v>
      </c>
      <c r="H12675" s="9">
        <v>2</v>
      </c>
      <c r="I12675" s="9">
        <v>0.75514572858810425</v>
      </c>
      <c r="J12675" s="9">
        <v>0.75514572858810425</v>
      </c>
      <c r="K12675" s="9">
        <v>0</v>
      </c>
      <c r="L12675" s="9">
        <v>47.260562896728516</v>
      </c>
    </row>
    <row r="12676" spans="1:12" x14ac:dyDescent="0.25">
      <c r="A12676" s="5" t="str">
        <f t="shared" si="198"/>
        <v>1SublapSCEW2023</v>
      </c>
      <c r="B12676" s="9">
        <v>1</v>
      </c>
      <c r="C12676" t="s">
        <v>133</v>
      </c>
      <c r="D12676" s="3" t="s">
        <v>146</v>
      </c>
      <c r="E12676" s="9">
        <v>2</v>
      </c>
      <c r="F12676" s="9">
        <v>0</v>
      </c>
      <c r="G12676" s="9">
        <v>2</v>
      </c>
      <c r="H12676" s="9">
        <v>3</v>
      </c>
      <c r="I12676" s="9">
        <v>0.69519162178039551</v>
      </c>
      <c r="J12676" s="9">
        <v>0.69519162178039551</v>
      </c>
      <c r="K12676" s="9">
        <v>0</v>
      </c>
      <c r="L12676" s="9">
        <v>46.483882904052734</v>
      </c>
    </row>
    <row r="12677" spans="1:12" x14ac:dyDescent="0.25">
      <c r="A12677" s="5" t="str">
        <f t="shared" si="198"/>
        <v>1SublapSCEW2024</v>
      </c>
      <c r="B12677" s="9">
        <v>1</v>
      </c>
      <c r="C12677" t="s">
        <v>133</v>
      </c>
      <c r="D12677" s="3" t="s">
        <v>146</v>
      </c>
      <c r="E12677" s="9">
        <v>2</v>
      </c>
      <c r="F12677" s="9">
        <v>0</v>
      </c>
      <c r="G12677" s="9">
        <v>2</v>
      </c>
      <c r="H12677" s="9">
        <v>4</v>
      </c>
      <c r="I12677" s="9">
        <v>0.65954095125198364</v>
      </c>
      <c r="J12677" s="9">
        <v>0.65954095125198364</v>
      </c>
      <c r="K12677" s="9">
        <v>0</v>
      </c>
      <c r="L12677" s="9">
        <v>45.606964111328125</v>
      </c>
    </row>
    <row r="12678" spans="1:12" x14ac:dyDescent="0.25">
      <c r="A12678" s="5" t="str">
        <f t="shared" si="198"/>
        <v>1SublapSCEW2025</v>
      </c>
      <c r="B12678" s="9">
        <v>1</v>
      </c>
      <c r="C12678" t="s">
        <v>133</v>
      </c>
      <c r="D12678" s="3" t="s">
        <v>146</v>
      </c>
      <c r="E12678" s="9">
        <v>2</v>
      </c>
      <c r="F12678" s="9">
        <v>0</v>
      </c>
      <c r="G12678" s="9">
        <v>2</v>
      </c>
      <c r="H12678" s="9">
        <v>5</v>
      </c>
      <c r="I12678" s="9">
        <v>0.65218460559844971</v>
      </c>
      <c r="J12678" s="9">
        <v>0.65218460559844971</v>
      </c>
      <c r="K12678" s="9">
        <v>0</v>
      </c>
      <c r="L12678" s="9">
        <v>44.281082153320313</v>
      </c>
    </row>
    <row r="12679" spans="1:12" x14ac:dyDescent="0.25">
      <c r="A12679" s="5" t="str">
        <f t="shared" si="198"/>
        <v>1SublapSCEW2026</v>
      </c>
      <c r="B12679" s="9">
        <v>1</v>
      </c>
      <c r="C12679" t="s">
        <v>133</v>
      </c>
      <c r="D12679" s="3" t="s">
        <v>146</v>
      </c>
      <c r="E12679" s="9">
        <v>2</v>
      </c>
      <c r="F12679" s="9">
        <v>0</v>
      </c>
      <c r="G12679" s="9">
        <v>2</v>
      </c>
      <c r="H12679" s="9">
        <v>6</v>
      </c>
      <c r="I12679" s="9">
        <v>0.68400651216506958</v>
      </c>
      <c r="J12679" s="9">
        <v>0.68400651216506958</v>
      </c>
      <c r="K12679" s="9">
        <v>0</v>
      </c>
      <c r="L12679" s="9">
        <v>43.289970397949219</v>
      </c>
    </row>
    <row r="12680" spans="1:12" x14ac:dyDescent="0.25">
      <c r="A12680" s="5" t="str">
        <f t="shared" si="198"/>
        <v>1SublapSCEW2027</v>
      </c>
      <c r="B12680" s="9">
        <v>1</v>
      </c>
      <c r="C12680" t="s">
        <v>133</v>
      </c>
      <c r="D12680" s="3" t="s">
        <v>146</v>
      </c>
      <c r="E12680" s="9">
        <v>2</v>
      </c>
      <c r="F12680" s="9">
        <v>0</v>
      </c>
      <c r="G12680" s="9">
        <v>2</v>
      </c>
      <c r="H12680" s="9">
        <v>7</v>
      </c>
      <c r="I12680" s="9">
        <v>0.77686536312103271</v>
      </c>
      <c r="J12680" s="9">
        <v>0.77686536312103271</v>
      </c>
      <c r="K12680" s="9">
        <v>0</v>
      </c>
      <c r="L12680" s="9">
        <v>42.627429962158203</v>
      </c>
    </row>
    <row r="12681" spans="1:12" x14ac:dyDescent="0.25">
      <c r="A12681" s="5" t="str">
        <f t="shared" si="198"/>
        <v>1SublapSCEW2028</v>
      </c>
      <c r="B12681" s="9">
        <v>1</v>
      </c>
      <c r="C12681" t="s">
        <v>133</v>
      </c>
      <c r="D12681" s="3" t="s">
        <v>146</v>
      </c>
      <c r="E12681" s="9">
        <v>2</v>
      </c>
      <c r="F12681" s="9">
        <v>0</v>
      </c>
      <c r="G12681" s="9">
        <v>2</v>
      </c>
      <c r="H12681" s="9">
        <v>8</v>
      </c>
      <c r="I12681" s="9">
        <v>0.78322768211364746</v>
      </c>
      <c r="J12681" s="9">
        <v>0.78322768211364746</v>
      </c>
      <c r="K12681" s="9">
        <v>0</v>
      </c>
      <c r="L12681" s="9">
        <v>42.502792358398438</v>
      </c>
    </row>
    <row r="12682" spans="1:12" x14ac:dyDescent="0.25">
      <c r="A12682" s="5" t="str">
        <f t="shared" si="198"/>
        <v>1SublapSCEW2029</v>
      </c>
      <c r="B12682" s="9">
        <v>1</v>
      </c>
      <c r="C12682" t="s">
        <v>133</v>
      </c>
      <c r="D12682" s="3" t="s">
        <v>146</v>
      </c>
      <c r="E12682" s="9">
        <v>2</v>
      </c>
      <c r="F12682" s="9">
        <v>0</v>
      </c>
      <c r="G12682" s="9">
        <v>2</v>
      </c>
      <c r="H12682" s="9">
        <v>9</v>
      </c>
      <c r="I12682" s="9">
        <v>0.62600642442703247</v>
      </c>
      <c r="J12682" s="9">
        <v>0.62600642442703247</v>
      </c>
      <c r="K12682" s="9">
        <v>0</v>
      </c>
      <c r="L12682" s="9">
        <v>44.303546905517578</v>
      </c>
    </row>
    <row r="12683" spans="1:12" x14ac:dyDescent="0.25">
      <c r="A12683" s="5" t="str">
        <f t="shared" si="198"/>
        <v>1SublapSCEW20210</v>
      </c>
      <c r="B12683" s="9">
        <v>1</v>
      </c>
      <c r="C12683" t="s">
        <v>133</v>
      </c>
      <c r="D12683" s="3" t="s">
        <v>146</v>
      </c>
      <c r="E12683" s="9">
        <v>2</v>
      </c>
      <c r="F12683" s="9">
        <v>0</v>
      </c>
      <c r="G12683" s="9">
        <v>2</v>
      </c>
      <c r="H12683" s="9">
        <v>10</v>
      </c>
      <c r="I12683" s="9">
        <v>0.49453949928283691</v>
      </c>
      <c r="J12683" s="9">
        <v>0.49453949928283691</v>
      </c>
      <c r="K12683" s="9">
        <v>0</v>
      </c>
      <c r="L12683" s="9">
        <v>47.883209228515625</v>
      </c>
    </row>
    <row r="12684" spans="1:12" x14ac:dyDescent="0.25">
      <c r="A12684" s="5" t="str">
        <f t="shared" si="198"/>
        <v>1SublapSCEW20211</v>
      </c>
      <c r="B12684" s="9">
        <v>1</v>
      </c>
      <c r="C12684" t="s">
        <v>133</v>
      </c>
      <c r="D12684" s="3" t="s">
        <v>146</v>
      </c>
      <c r="E12684" s="9">
        <v>2</v>
      </c>
      <c r="F12684" s="9">
        <v>0</v>
      </c>
      <c r="G12684" s="9">
        <v>2</v>
      </c>
      <c r="H12684" s="9">
        <v>11</v>
      </c>
      <c r="I12684" s="9">
        <v>0.41866973042488098</v>
      </c>
      <c r="J12684" s="9">
        <v>0.41866973042488098</v>
      </c>
      <c r="K12684" s="9">
        <v>0</v>
      </c>
      <c r="L12684" s="9">
        <v>51.184185028076172</v>
      </c>
    </row>
    <row r="12685" spans="1:12" x14ac:dyDescent="0.25">
      <c r="A12685" s="5" t="str">
        <f t="shared" si="198"/>
        <v>1SublapSCEW20212</v>
      </c>
      <c r="B12685" s="9">
        <v>1</v>
      </c>
      <c r="C12685" t="s">
        <v>133</v>
      </c>
      <c r="D12685" s="3" t="s">
        <v>146</v>
      </c>
      <c r="E12685" s="9">
        <v>2</v>
      </c>
      <c r="F12685" s="9">
        <v>0</v>
      </c>
      <c r="G12685" s="9">
        <v>2</v>
      </c>
      <c r="H12685" s="9">
        <v>12</v>
      </c>
      <c r="I12685" s="9">
        <v>0.3740304708480835</v>
      </c>
      <c r="J12685" s="9">
        <v>0.3740304708480835</v>
      </c>
      <c r="K12685" s="9">
        <v>0</v>
      </c>
      <c r="L12685" s="9">
        <v>54.422504425048828</v>
      </c>
    </row>
    <row r="12686" spans="1:12" x14ac:dyDescent="0.25">
      <c r="A12686" s="5" t="str">
        <f t="shared" si="198"/>
        <v>1SublapSCEW20213</v>
      </c>
      <c r="B12686" s="9">
        <v>1</v>
      </c>
      <c r="C12686" t="s">
        <v>133</v>
      </c>
      <c r="D12686" s="3" t="s">
        <v>146</v>
      </c>
      <c r="E12686" s="9">
        <v>2</v>
      </c>
      <c r="F12686" s="9">
        <v>0</v>
      </c>
      <c r="G12686" s="9">
        <v>2</v>
      </c>
      <c r="H12686" s="9">
        <v>13</v>
      </c>
      <c r="I12686" s="9">
        <v>0.34371370077133179</v>
      </c>
      <c r="J12686" s="9">
        <v>0.34371370077133179</v>
      </c>
      <c r="K12686" s="9">
        <v>0</v>
      </c>
      <c r="L12686" s="9">
        <v>56.182243347167969</v>
      </c>
    </row>
    <row r="12687" spans="1:12" x14ac:dyDescent="0.25">
      <c r="A12687" s="5" t="str">
        <f t="shared" si="198"/>
        <v>1SublapSCEW20214</v>
      </c>
      <c r="B12687" s="9">
        <v>1</v>
      </c>
      <c r="C12687" t="s">
        <v>133</v>
      </c>
      <c r="D12687" s="3" t="s">
        <v>146</v>
      </c>
      <c r="E12687" s="9">
        <v>2</v>
      </c>
      <c r="F12687" s="9">
        <v>0</v>
      </c>
      <c r="G12687" s="9">
        <v>2</v>
      </c>
      <c r="H12687" s="9">
        <v>14</v>
      </c>
      <c r="I12687" s="9">
        <v>0.33290287852287292</v>
      </c>
      <c r="J12687" s="9">
        <v>0.33290287852287292</v>
      </c>
      <c r="K12687" s="9">
        <v>0</v>
      </c>
      <c r="L12687" s="9">
        <v>57.666488647460938</v>
      </c>
    </row>
    <row r="12688" spans="1:12" x14ac:dyDescent="0.25">
      <c r="A12688" s="5" t="str">
        <f t="shared" si="198"/>
        <v>1SublapSCEW20215</v>
      </c>
      <c r="B12688" s="9">
        <v>1</v>
      </c>
      <c r="C12688" t="s">
        <v>133</v>
      </c>
      <c r="D12688" s="3" t="s">
        <v>146</v>
      </c>
      <c r="E12688" s="9">
        <v>2</v>
      </c>
      <c r="F12688" s="9">
        <v>0</v>
      </c>
      <c r="G12688" s="9">
        <v>2</v>
      </c>
      <c r="H12688" s="9">
        <v>15</v>
      </c>
      <c r="I12688" s="9">
        <v>0.38429668545722961</v>
      </c>
      <c r="J12688" s="9">
        <v>0.38429668545722961</v>
      </c>
      <c r="K12688" s="9">
        <v>0</v>
      </c>
      <c r="L12688" s="9">
        <v>58.376720428466797</v>
      </c>
    </row>
    <row r="12689" spans="1:12" x14ac:dyDescent="0.25">
      <c r="A12689" s="5" t="str">
        <f t="shared" si="198"/>
        <v>1SublapSCEW20216</v>
      </c>
      <c r="B12689" s="9">
        <v>1</v>
      </c>
      <c r="C12689" t="s">
        <v>133</v>
      </c>
      <c r="D12689" s="3" t="s">
        <v>146</v>
      </c>
      <c r="E12689" s="9">
        <v>2</v>
      </c>
      <c r="F12689" s="9">
        <v>0</v>
      </c>
      <c r="G12689" s="9">
        <v>2</v>
      </c>
      <c r="H12689" s="9">
        <v>16</v>
      </c>
      <c r="I12689" s="9">
        <v>0.50139552354812622</v>
      </c>
      <c r="J12689" s="9">
        <v>0.50139552354812622</v>
      </c>
      <c r="K12689" s="9">
        <v>0</v>
      </c>
      <c r="L12689" s="9">
        <v>58.305812835693359</v>
      </c>
    </row>
    <row r="12690" spans="1:12" x14ac:dyDescent="0.25">
      <c r="A12690" s="5" t="str">
        <f t="shared" si="198"/>
        <v>1SublapSCEW20217</v>
      </c>
      <c r="B12690" s="9">
        <v>1</v>
      </c>
      <c r="C12690" t="s">
        <v>133</v>
      </c>
      <c r="D12690" s="3" t="s">
        <v>146</v>
      </c>
      <c r="E12690" s="9">
        <v>2</v>
      </c>
      <c r="F12690" s="9">
        <v>0</v>
      </c>
      <c r="G12690" s="9">
        <v>2</v>
      </c>
      <c r="H12690" s="9">
        <v>17</v>
      </c>
      <c r="I12690" s="9">
        <v>0.67427140474319458</v>
      </c>
      <c r="J12690" s="9">
        <v>0.67427140474319458</v>
      </c>
      <c r="K12690" s="9">
        <v>0</v>
      </c>
      <c r="L12690" s="9">
        <v>57.9744873046875</v>
      </c>
    </row>
    <row r="12691" spans="1:12" x14ac:dyDescent="0.25">
      <c r="A12691" s="5" t="str">
        <f t="shared" si="198"/>
        <v>1SublapSCEW20218</v>
      </c>
      <c r="B12691" s="9">
        <v>1</v>
      </c>
      <c r="C12691" t="s">
        <v>133</v>
      </c>
      <c r="D12691" s="3" t="s">
        <v>146</v>
      </c>
      <c r="E12691" s="9">
        <v>2</v>
      </c>
      <c r="F12691" s="9">
        <v>0</v>
      </c>
      <c r="G12691" s="9">
        <v>2</v>
      </c>
      <c r="H12691" s="9">
        <v>18</v>
      </c>
      <c r="I12691" s="9">
        <v>0.92722469568252563</v>
      </c>
      <c r="J12691" s="9">
        <v>0.92722469568252563</v>
      </c>
      <c r="K12691" s="9">
        <v>0</v>
      </c>
      <c r="L12691" s="9">
        <v>57.002735137939453</v>
      </c>
    </row>
    <row r="12692" spans="1:12" x14ac:dyDescent="0.25">
      <c r="A12692" s="5" t="str">
        <f t="shared" si="198"/>
        <v>1SublapSCEW20219</v>
      </c>
      <c r="B12692" s="9">
        <v>1</v>
      </c>
      <c r="C12692" t="s">
        <v>133</v>
      </c>
      <c r="D12692" s="3" t="s">
        <v>146</v>
      </c>
      <c r="E12692" s="9">
        <v>2</v>
      </c>
      <c r="F12692" s="9">
        <v>0</v>
      </c>
      <c r="G12692" s="9">
        <v>2</v>
      </c>
      <c r="H12692" s="9">
        <v>19</v>
      </c>
      <c r="I12692" s="9">
        <v>1.0866643190383911</v>
      </c>
      <c r="J12692" s="9">
        <v>1.0866643190383911</v>
      </c>
      <c r="K12692" s="9">
        <v>0</v>
      </c>
      <c r="L12692" s="9">
        <v>55.092372894287109</v>
      </c>
    </row>
    <row r="12693" spans="1:12" x14ac:dyDescent="0.25">
      <c r="A12693" s="5" t="str">
        <f t="shared" si="198"/>
        <v>1SublapSCEW20220</v>
      </c>
      <c r="B12693" s="9">
        <v>1</v>
      </c>
      <c r="C12693" t="s">
        <v>133</v>
      </c>
      <c r="D12693" s="3" t="s">
        <v>146</v>
      </c>
      <c r="E12693" s="9">
        <v>2</v>
      </c>
      <c r="F12693" s="9">
        <v>0</v>
      </c>
      <c r="G12693" s="9">
        <v>2</v>
      </c>
      <c r="H12693" s="9">
        <v>20</v>
      </c>
      <c r="I12693" s="9">
        <v>1.1087613105773926</v>
      </c>
      <c r="J12693" s="9">
        <v>1.1087613105773926</v>
      </c>
      <c r="K12693" s="9">
        <v>0</v>
      </c>
      <c r="L12693" s="9">
        <v>53.572647094726563</v>
      </c>
    </row>
    <row r="12694" spans="1:12" x14ac:dyDescent="0.25">
      <c r="A12694" s="5" t="str">
        <f t="shared" si="198"/>
        <v>1SublapSCEW20221</v>
      </c>
      <c r="B12694" s="9">
        <v>1</v>
      </c>
      <c r="C12694" t="s">
        <v>133</v>
      </c>
      <c r="D12694" s="3" t="s">
        <v>146</v>
      </c>
      <c r="E12694" s="9">
        <v>2</v>
      </c>
      <c r="F12694" s="9">
        <v>0</v>
      </c>
      <c r="G12694" s="9">
        <v>2</v>
      </c>
      <c r="H12694" s="9">
        <v>21</v>
      </c>
      <c r="I12694" s="9">
        <v>1.0994802713394165</v>
      </c>
      <c r="J12694" s="9">
        <v>1.0994802713394165</v>
      </c>
      <c r="K12694" s="9">
        <v>0</v>
      </c>
      <c r="L12694" s="9">
        <v>52.668060302734375</v>
      </c>
    </row>
    <row r="12695" spans="1:12" x14ac:dyDescent="0.25">
      <c r="A12695" s="5" t="str">
        <f t="shared" si="198"/>
        <v>1SublapSCEW20222</v>
      </c>
      <c r="B12695" s="9">
        <v>1</v>
      </c>
      <c r="C12695" t="s">
        <v>133</v>
      </c>
      <c r="D12695" s="3" t="s">
        <v>146</v>
      </c>
      <c r="E12695" s="9">
        <v>2</v>
      </c>
      <c r="F12695" s="9">
        <v>0</v>
      </c>
      <c r="G12695" s="9">
        <v>2</v>
      </c>
      <c r="H12695" s="9">
        <v>22</v>
      </c>
      <c r="I12695" s="9">
        <v>1.0608178377151489</v>
      </c>
      <c r="J12695" s="9">
        <v>1.0608178377151489</v>
      </c>
      <c r="K12695" s="9">
        <v>0</v>
      </c>
      <c r="L12695" s="9">
        <v>51.497890472412109</v>
      </c>
    </row>
    <row r="12696" spans="1:12" x14ac:dyDescent="0.25">
      <c r="A12696" s="5" t="str">
        <f t="shared" si="198"/>
        <v>1SublapSCEW20223</v>
      </c>
      <c r="B12696" s="9">
        <v>1</v>
      </c>
      <c r="C12696" t="s">
        <v>133</v>
      </c>
      <c r="D12696" s="3" t="s">
        <v>146</v>
      </c>
      <c r="E12696" s="9">
        <v>2</v>
      </c>
      <c r="F12696" s="9">
        <v>0</v>
      </c>
      <c r="G12696" s="9">
        <v>2</v>
      </c>
      <c r="H12696" s="9">
        <v>23</v>
      </c>
      <c r="I12696" s="9">
        <v>1.043426513671875</v>
      </c>
      <c r="J12696" s="9">
        <v>1.043426513671875</v>
      </c>
      <c r="K12696" s="9">
        <v>0</v>
      </c>
      <c r="L12696" s="9">
        <v>50.260036468505859</v>
      </c>
    </row>
    <row r="12697" spans="1:12" x14ac:dyDescent="0.25">
      <c r="A12697" s="5" t="str">
        <f t="shared" si="198"/>
        <v>1SublapSCEW20224</v>
      </c>
      <c r="B12697" s="9">
        <v>1</v>
      </c>
      <c r="C12697" t="s">
        <v>133</v>
      </c>
      <c r="D12697" s="3" t="s">
        <v>146</v>
      </c>
      <c r="E12697" s="9">
        <v>2</v>
      </c>
      <c r="F12697" s="9">
        <v>0</v>
      </c>
      <c r="G12697" s="9">
        <v>2</v>
      </c>
      <c r="H12697" s="9">
        <v>24</v>
      </c>
      <c r="I12697" s="9">
        <v>0.93467026948928833</v>
      </c>
      <c r="J12697" s="9">
        <v>0.93467026948928833</v>
      </c>
      <c r="K12697" s="9">
        <v>0</v>
      </c>
      <c r="L12697" s="9">
        <v>49.163822174072266</v>
      </c>
    </row>
    <row r="12698" spans="1:12" x14ac:dyDescent="0.25">
      <c r="A12698" s="5" t="str">
        <f t="shared" si="198"/>
        <v>1SublapSCEW20101</v>
      </c>
      <c r="B12698" s="9">
        <v>1</v>
      </c>
      <c r="C12698" t="s">
        <v>133</v>
      </c>
      <c r="D12698" t="s">
        <v>146</v>
      </c>
      <c r="E12698" s="9">
        <v>2</v>
      </c>
      <c r="F12698" s="9">
        <v>0</v>
      </c>
      <c r="G12698" s="9">
        <v>10</v>
      </c>
      <c r="H12698" s="9">
        <v>1</v>
      </c>
      <c r="I12698" s="9">
        <v>0.80993878841400146</v>
      </c>
      <c r="J12698" s="9">
        <v>0.80993878841400146</v>
      </c>
      <c r="K12698" s="9">
        <v>0</v>
      </c>
      <c r="L12698" s="9">
        <v>52.458347320556641</v>
      </c>
    </row>
    <row r="12699" spans="1:12" x14ac:dyDescent="0.25">
      <c r="A12699" s="5" t="str">
        <f t="shared" si="198"/>
        <v>1SublapSCEW20102</v>
      </c>
      <c r="B12699" s="9">
        <v>1</v>
      </c>
      <c r="C12699" t="s">
        <v>133</v>
      </c>
      <c r="D12699" t="s">
        <v>146</v>
      </c>
      <c r="E12699" s="9">
        <v>2</v>
      </c>
      <c r="F12699" s="9">
        <v>0</v>
      </c>
      <c r="G12699" s="9">
        <v>10</v>
      </c>
      <c r="H12699" s="9">
        <v>2</v>
      </c>
      <c r="I12699" s="9">
        <v>0.7269434928894043</v>
      </c>
      <c r="J12699" s="9">
        <v>0.7269434928894043</v>
      </c>
      <c r="K12699" s="9">
        <v>0</v>
      </c>
      <c r="L12699" s="9">
        <v>52.400241851806641</v>
      </c>
    </row>
    <row r="12700" spans="1:12" x14ac:dyDescent="0.25">
      <c r="A12700" s="5" t="str">
        <f t="shared" si="198"/>
        <v>1SublapSCEW20103</v>
      </c>
      <c r="B12700" s="9">
        <v>1</v>
      </c>
      <c r="C12700" t="s">
        <v>133</v>
      </c>
      <c r="D12700" t="s">
        <v>146</v>
      </c>
      <c r="E12700" s="9">
        <v>2</v>
      </c>
      <c r="F12700" s="9">
        <v>0</v>
      </c>
      <c r="G12700" s="9">
        <v>10</v>
      </c>
      <c r="H12700" s="9">
        <v>3</v>
      </c>
      <c r="I12700" s="9">
        <v>0.66636562347412109</v>
      </c>
      <c r="J12700" s="9">
        <v>0.66636562347412109</v>
      </c>
      <c r="K12700" s="9">
        <v>0</v>
      </c>
      <c r="L12700" s="9">
        <v>52.304794311523438</v>
      </c>
    </row>
    <row r="12701" spans="1:12" x14ac:dyDescent="0.25">
      <c r="A12701" s="5" t="str">
        <f t="shared" si="198"/>
        <v>1SublapSCEW20104</v>
      </c>
      <c r="B12701" s="9">
        <v>1</v>
      </c>
      <c r="C12701" t="s">
        <v>133</v>
      </c>
      <c r="D12701" t="s">
        <v>146</v>
      </c>
      <c r="E12701" s="9">
        <v>2</v>
      </c>
      <c r="F12701" s="9">
        <v>0</v>
      </c>
      <c r="G12701" s="9">
        <v>10</v>
      </c>
      <c r="H12701" s="9">
        <v>4</v>
      </c>
      <c r="I12701" s="9">
        <v>0.62928581237792969</v>
      </c>
      <c r="J12701" s="9">
        <v>0.62928581237792969</v>
      </c>
      <c r="K12701" s="9">
        <v>0</v>
      </c>
      <c r="L12701" s="9">
        <v>51.678298950195313</v>
      </c>
    </row>
    <row r="12702" spans="1:12" x14ac:dyDescent="0.25">
      <c r="A12702" s="5" t="str">
        <f t="shared" si="198"/>
        <v>1SublapSCEW20105</v>
      </c>
      <c r="B12702" s="9">
        <v>1</v>
      </c>
      <c r="C12702" t="s">
        <v>133</v>
      </c>
      <c r="D12702" t="s">
        <v>146</v>
      </c>
      <c r="E12702" s="9">
        <v>2</v>
      </c>
      <c r="F12702" s="9">
        <v>0</v>
      </c>
      <c r="G12702" s="9">
        <v>10</v>
      </c>
      <c r="H12702" s="9">
        <v>5</v>
      </c>
      <c r="I12702" s="9">
        <v>0.61943429708480835</v>
      </c>
      <c r="J12702" s="9">
        <v>0.61943429708480835</v>
      </c>
      <c r="K12702" s="9">
        <v>0</v>
      </c>
      <c r="L12702" s="9">
        <v>50.9071044921875</v>
      </c>
    </row>
    <row r="12703" spans="1:12" x14ac:dyDescent="0.25">
      <c r="A12703" s="5" t="str">
        <f t="shared" si="198"/>
        <v>1SublapSCEW20106</v>
      </c>
      <c r="B12703" s="9">
        <v>1</v>
      </c>
      <c r="C12703" t="s">
        <v>133</v>
      </c>
      <c r="D12703" t="s">
        <v>146</v>
      </c>
      <c r="E12703" s="9">
        <v>2</v>
      </c>
      <c r="F12703" s="9">
        <v>0</v>
      </c>
      <c r="G12703" s="9">
        <v>10</v>
      </c>
      <c r="H12703" s="9">
        <v>6</v>
      </c>
      <c r="I12703" s="9">
        <v>0.64819985628128052</v>
      </c>
      <c r="J12703" s="9">
        <v>0.64819985628128052</v>
      </c>
      <c r="K12703" s="9">
        <v>0</v>
      </c>
      <c r="L12703" s="9">
        <v>49.743862152099609</v>
      </c>
    </row>
    <row r="12704" spans="1:12" x14ac:dyDescent="0.25">
      <c r="A12704" s="5" t="str">
        <f t="shared" si="198"/>
        <v>1SublapSCEW20107</v>
      </c>
      <c r="B12704" s="9">
        <v>1</v>
      </c>
      <c r="C12704" t="s">
        <v>133</v>
      </c>
      <c r="D12704" t="s">
        <v>146</v>
      </c>
      <c r="E12704" s="9">
        <v>2</v>
      </c>
      <c r="F12704" s="9">
        <v>0</v>
      </c>
      <c r="G12704" s="9">
        <v>10</v>
      </c>
      <c r="H12704" s="9">
        <v>7</v>
      </c>
      <c r="I12704" s="9">
        <v>0.7376713752746582</v>
      </c>
      <c r="J12704" s="9">
        <v>0.7376713752746582</v>
      </c>
      <c r="K12704" s="9">
        <v>0</v>
      </c>
      <c r="L12704" s="9">
        <v>49.395576477050781</v>
      </c>
    </row>
    <row r="12705" spans="1:12" x14ac:dyDescent="0.25">
      <c r="A12705" s="5" t="str">
        <f t="shared" si="198"/>
        <v>1SublapSCEW20108</v>
      </c>
      <c r="B12705" s="9">
        <v>1</v>
      </c>
      <c r="C12705" t="s">
        <v>133</v>
      </c>
      <c r="D12705" t="s">
        <v>146</v>
      </c>
      <c r="E12705" s="9">
        <v>2</v>
      </c>
      <c r="F12705" s="9">
        <v>0</v>
      </c>
      <c r="G12705" s="9">
        <v>10</v>
      </c>
      <c r="H12705" s="9">
        <v>8</v>
      </c>
      <c r="I12705" s="9">
        <v>0.74798732995986938</v>
      </c>
      <c r="J12705" s="9">
        <v>0.74798732995986938</v>
      </c>
      <c r="K12705" s="9">
        <v>0</v>
      </c>
      <c r="L12705" s="9">
        <v>49.174365997314453</v>
      </c>
    </row>
    <row r="12706" spans="1:12" x14ac:dyDescent="0.25">
      <c r="A12706" s="5" t="str">
        <f t="shared" si="198"/>
        <v>1SublapSCEW20109</v>
      </c>
      <c r="B12706" s="9">
        <v>1</v>
      </c>
      <c r="C12706" t="s">
        <v>133</v>
      </c>
      <c r="D12706" t="s">
        <v>146</v>
      </c>
      <c r="E12706" s="9">
        <v>2</v>
      </c>
      <c r="F12706" s="9">
        <v>0</v>
      </c>
      <c r="G12706" s="9">
        <v>10</v>
      </c>
      <c r="H12706" s="9">
        <v>9</v>
      </c>
      <c r="I12706" s="9">
        <v>0.59813970327377319</v>
      </c>
      <c r="J12706" s="9">
        <v>0.59813970327377319</v>
      </c>
      <c r="K12706" s="9">
        <v>0</v>
      </c>
      <c r="L12706" s="9">
        <v>49.705810546875</v>
      </c>
    </row>
    <row r="12707" spans="1:12" x14ac:dyDescent="0.25">
      <c r="A12707" s="5" t="str">
        <f t="shared" si="198"/>
        <v>1SublapSCEW201010</v>
      </c>
      <c r="B12707" s="9">
        <v>1</v>
      </c>
      <c r="C12707" t="s">
        <v>133</v>
      </c>
      <c r="D12707" t="s">
        <v>146</v>
      </c>
      <c r="E12707" s="9">
        <v>2</v>
      </c>
      <c r="F12707" s="9">
        <v>0</v>
      </c>
      <c r="G12707" s="9">
        <v>10</v>
      </c>
      <c r="H12707" s="9">
        <v>10</v>
      </c>
      <c r="I12707" s="9">
        <v>0.47071120142936707</v>
      </c>
      <c r="J12707" s="9">
        <v>0.47071120142936707</v>
      </c>
      <c r="K12707" s="9">
        <v>0</v>
      </c>
      <c r="L12707" s="9">
        <v>50.853862762451172</v>
      </c>
    </row>
    <row r="12708" spans="1:12" x14ac:dyDescent="0.25">
      <c r="A12708" s="5" t="str">
        <f t="shared" si="198"/>
        <v>1SublapSCEW201011</v>
      </c>
      <c r="B12708" s="9">
        <v>1</v>
      </c>
      <c r="C12708" t="s">
        <v>133</v>
      </c>
      <c r="D12708" t="s">
        <v>146</v>
      </c>
      <c r="E12708" s="9">
        <v>2</v>
      </c>
      <c r="F12708" s="9">
        <v>0</v>
      </c>
      <c r="G12708" s="9">
        <v>10</v>
      </c>
      <c r="H12708" s="9">
        <v>11</v>
      </c>
      <c r="I12708" s="9">
        <v>0.39368307590484619</v>
      </c>
      <c r="J12708" s="9">
        <v>0.39368307590484619</v>
      </c>
      <c r="K12708" s="9">
        <v>0</v>
      </c>
      <c r="L12708" s="9">
        <v>51.487964630126953</v>
      </c>
    </row>
    <row r="12709" spans="1:12" x14ac:dyDescent="0.25">
      <c r="A12709" s="5" t="str">
        <f t="shared" si="198"/>
        <v>1SublapSCEW201012</v>
      </c>
      <c r="B12709" s="9">
        <v>1</v>
      </c>
      <c r="C12709" t="s">
        <v>133</v>
      </c>
      <c r="D12709" t="s">
        <v>146</v>
      </c>
      <c r="E12709" s="9">
        <v>2</v>
      </c>
      <c r="F12709" s="9">
        <v>0</v>
      </c>
      <c r="G12709" s="9">
        <v>10</v>
      </c>
      <c r="H12709" s="9">
        <v>12</v>
      </c>
      <c r="I12709" s="9">
        <v>0.34539288282394409</v>
      </c>
      <c r="J12709" s="9">
        <v>0.34539288282394409</v>
      </c>
      <c r="K12709" s="9">
        <v>0</v>
      </c>
      <c r="L12709" s="9">
        <v>52.616001129150391</v>
      </c>
    </row>
    <row r="12710" spans="1:12" x14ac:dyDescent="0.25">
      <c r="A12710" s="5" t="str">
        <f t="shared" si="198"/>
        <v>1SublapSCEW201013</v>
      </c>
      <c r="B12710" s="9">
        <v>1</v>
      </c>
      <c r="C12710" t="s">
        <v>133</v>
      </c>
      <c r="D12710" t="s">
        <v>146</v>
      </c>
      <c r="E12710" s="9">
        <v>2</v>
      </c>
      <c r="F12710" s="9">
        <v>0</v>
      </c>
      <c r="G12710" s="9">
        <v>10</v>
      </c>
      <c r="H12710" s="9">
        <v>13</v>
      </c>
      <c r="I12710" s="9">
        <v>0.32115647196769714</v>
      </c>
      <c r="J12710" s="9">
        <v>0.32115647196769714</v>
      </c>
      <c r="K12710" s="9">
        <v>0</v>
      </c>
      <c r="L12710" s="9">
        <v>53.525077819824219</v>
      </c>
    </row>
    <row r="12711" spans="1:12" x14ac:dyDescent="0.25">
      <c r="A12711" s="5" t="str">
        <f t="shared" si="198"/>
        <v>1SublapSCEW201014</v>
      </c>
      <c r="B12711" s="9">
        <v>1</v>
      </c>
      <c r="C12711" t="s">
        <v>133</v>
      </c>
      <c r="D12711" t="s">
        <v>146</v>
      </c>
      <c r="E12711" s="9">
        <v>2</v>
      </c>
      <c r="F12711" s="9">
        <v>0</v>
      </c>
      <c r="G12711" s="9">
        <v>10</v>
      </c>
      <c r="H12711" s="9">
        <v>14</v>
      </c>
      <c r="I12711" s="9">
        <v>0.31702181696891785</v>
      </c>
      <c r="J12711" s="9">
        <v>0.31702181696891785</v>
      </c>
      <c r="K12711" s="9">
        <v>0</v>
      </c>
      <c r="L12711" s="9">
        <v>54.577770233154297</v>
      </c>
    </row>
    <row r="12712" spans="1:12" x14ac:dyDescent="0.25">
      <c r="A12712" s="5" t="str">
        <f t="shared" si="198"/>
        <v>1SublapSCEW201015</v>
      </c>
      <c r="B12712" s="9">
        <v>1</v>
      </c>
      <c r="C12712" t="s">
        <v>133</v>
      </c>
      <c r="D12712" t="s">
        <v>146</v>
      </c>
      <c r="E12712" s="9">
        <v>2</v>
      </c>
      <c r="F12712" s="9">
        <v>0</v>
      </c>
      <c r="G12712" s="9">
        <v>10</v>
      </c>
      <c r="H12712" s="9">
        <v>15</v>
      </c>
      <c r="I12712" s="9">
        <v>0.36498752236366272</v>
      </c>
      <c r="J12712" s="9">
        <v>0.36498752236366272</v>
      </c>
      <c r="K12712" s="9">
        <v>0</v>
      </c>
      <c r="L12712" s="9">
        <v>55.329959869384766</v>
      </c>
    </row>
    <row r="12713" spans="1:12" x14ac:dyDescent="0.25">
      <c r="A12713" s="5" t="str">
        <f t="shared" si="198"/>
        <v>1SublapSCEW201016</v>
      </c>
      <c r="B12713" s="9">
        <v>1</v>
      </c>
      <c r="C12713" t="s">
        <v>133</v>
      </c>
      <c r="D12713" t="s">
        <v>146</v>
      </c>
      <c r="E12713" s="9">
        <v>2</v>
      </c>
      <c r="F12713" s="9">
        <v>0</v>
      </c>
      <c r="G12713" s="9">
        <v>10</v>
      </c>
      <c r="H12713" s="9">
        <v>16</v>
      </c>
      <c r="I12713" s="9">
        <v>0.47433510422706604</v>
      </c>
      <c r="J12713" s="9">
        <v>0.47433510422706604</v>
      </c>
      <c r="K12713" s="9">
        <v>0</v>
      </c>
      <c r="L12713" s="9">
        <v>56.360599517822266</v>
      </c>
    </row>
    <row r="12714" spans="1:12" x14ac:dyDescent="0.25">
      <c r="A12714" s="5" t="str">
        <f t="shared" si="198"/>
        <v>1SublapSCEW201017</v>
      </c>
      <c r="B12714" s="9">
        <v>1</v>
      </c>
      <c r="C12714" t="s">
        <v>133</v>
      </c>
      <c r="D12714" t="s">
        <v>146</v>
      </c>
      <c r="E12714" s="9">
        <v>2</v>
      </c>
      <c r="F12714" s="9">
        <v>0</v>
      </c>
      <c r="G12714" s="9">
        <v>10</v>
      </c>
      <c r="H12714" s="9">
        <v>17</v>
      </c>
      <c r="I12714" s="9">
        <v>0.63660651445388794</v>
      </c>
      <c r="J12714" s="9">
        <v>0.63660651445388794</v>
      </c>
      <c r="K12714" s="9">
        <v>0</v>
      </c>
      <c r="L12714" s="9">
        <v>58.145465850830078</v>
      </c>
    </row>
    <row r="12715" spans="1:12" x14ac:dyDescent="0.25">
      <c r="A12715" s="5" t="str">
        <f t="shared" si="198"/>
        <v>1SublapSCEW201018</v>
      </c>
      <c r="B12715" s="9">
        <v>1</v>
      </c>
      <c r="C12715" t="s">
        <v>133</v>
      </c>
      <c r="D12715" t="s">
        <v>146</v>
      </c>
      <c r="E12715" s="9">
        <v>2</v>
      </c>
      <c r="F12715" s="9">
        <v>0</v>
      </c>
      <c r="G12715" s="9">
        <v>10</v>
      </c>
      <c r="H12715" s="9">
        <v>18</v>
      </c>
      <c r="I12715" s="9">
        <v>0.87794941663742065</v>
      </c>
      <c r="J12715" s="9">
        <v>0.87794941663742065</v>
      </c>
      <c r="K12715" s="9">
        <v>0</v>
      </c>
      <c r="L12715" s="9">
        <v>57.864250183105469</v>
      </c>
    </row>
    <row r="12716" spans="1:12" x14ac:dyDescent="0.25">
      <c r="A12716" s="5" t="str">
        <f t="shared" si="198"/>
        <v>1SublapSCEW201019</v>
      </c>
      <c r="B12716" s="9">
        <v>1</v>
      </c>
      <c r="C12716" t="s">
        <v>133</v>
      </c>
      <c r="D12716" t="s">
        <v>146</v>
      </c>
      <c r="E12716" s="9">
        <v>2</v>
      </c>
      <c r="F12716" s="9">
        <v>0</v>
      </c>
      <c r="G12716" s="9">
        <v>10</v>
      </c>
      <c r="H12716" s="9">
        <v>19</v>
      </c>
      <c r="I12716" s="9">
        <v>1.0354279279708862</v>
      </c>
      <c r="J12716" s="9">
        <v>1.0354279279708862</v>
      </c>
      <c r="K12716" s="9">
        <v>0</v>
      </c>
      <c r="L12716" s="9">
        <v>56.760124206542969</v>
      </c>
    </row>
    <row r="12717" spans="1:12" x14ac:dyDescent="0.25">
      <c r="A12717" s="5" t="str">
        <f t="shared" si="198"/>
        <v>1SublapSCEW201020</v>
      </c>
      <c r="B12717" s="9">
        <v>1</v>
      </c>
      <c r="C12717" t="s">
        <v>133</v>
      </c>
      <c r="D12717" t="s">
        <v>146</v>
      </c>
      <c r="E12717" s="9">
        <v>2</v>
      </c>
      <c r="F12717" s="9">
        <v>0</v>
      </c>
      <c r="G12717" s="9">
        <v>10</v>
      </c>
      <c r="H12717" s="9">
        <v>20</v>
      </c>
      <c r="I12717" s="9">
        <v>1.0731226205825806</v>
      </c>
      <c r="J12717" s="9">
        <v>1.0731226205825806</v>
      </c>
      <c r="K12717" s="9">
        <v>0</v>
      </c>
      <c r="L12717" s="9">
        <v>55.524765014648438</v>
      </c>
    </row>
    <row r="12718" spans="1:12" x14ac:dyDescent="0.25">
      <c r="A12718" s="5" t="str">
        <f t="shared" si="198"/>
        <v>1SublapSCEW201021</v>
      </c>
      <c r="B12718" s="9">
        <v>1</v>
      </c>
      <c r="C12718" t="s">
        <v>133</v>
      </c>
      <c r="D12718" t="s">
        <v>146</v>
      </c>
      <c r="E12718" s="9">
        <v>2</v>
      </c>
      <c r="F12718" s="9">
        <v>0</v>
      </c>
      <c r="G12718" s="9">
        <v>10</v>
      </c>
      <c r="H12718" s="9">
        <v>21</v>
      </c>
      <c r="I12718" s="9">
        <v>1.0704207420349121</v>
      </c>
      <c r="J12718" s="9">
        <v>1.0704207420349121</v>
      </c>
      <c r="K12718" s="9">
        <v>0</v>
      </c>
      <c r="L12718" s="9">
        <v>54.856212615966797</v>
      </c>
    </row>
    <row r="12719" spans="1:12" x14ac:dyDescent="0.25">
      <c r="A12719" s="5" t="str">
        <f t="shared" si="198"/>
        <v>1SublapSCEW201022</v>
      </c>
      <c r="B12719" s="9">
        <v>1</v>
      </c>
      <c r="C12719" t="s">
        <v>133</v>
      </c>
      <c r="D12719" t="s">
        <v>146</v>
      </c>
      <c r="E12719" s="9">
        <v>2</v>
      </c>
      <c r="F12719" s="9">
        <v>0</v>
      </c>
      <c r="G12719" s="9">
        <v>10</v>
      </c>
      <c r="H12719" s="9">
        <v>22</v>
      </c>
      <c r="I12719" s="9">
        <v>1.0298291444778442</v>
      </c>
      <c r="J12719" s="9">
        <v>1.0298291444778442</v>
      </c>
      <c r="K12719" s="9">
        <v>0</v>
      </c>
      <c r="L12719" s="9">
        <v>54.173423767089844</v>
      </c>
    </row>
    <row r="12720" spans="1:12" x14ac:dyDescent="0.25">
      <c r="A12720" s="5" t="str">
        <f t="shared" si="198"/>
        <v>1SublapSCEW201023</v>
      </c>
      <c r="B12720" s="9">
        <v>1</v>
      </c>
      <c r="C12720" t="s">
        <v>133</v>
      </c>
      <c r="D12720" t="s">
        <v>146</v>
      </c>
      <c r="E12720" s="9">
        <v>2</v>
      </c>
      <c r="F12720" s="9">
        <v>0</v>
      </c>
      <c r="G12720" s="9">
        <v>10</v>
      </c>
      <c r="H12720" s="9">
        <v>23</v>
      </c>
      <c r="I12720" s="9">
        <v>1.0110882520675659</v>
      </c>
      <c r="J12720" s="9">
        <v>1.0110882520675659</v>
      </c>
      <c r="K12720" s="9">
        <v>0</v>
      </c>
      <c r="L12720" s="9">
        <v>53.373638153076172</v>
      </c>
    </row>
    <row r="12721" spans="1:12" x14ac:dyDescent="0.25">
      <c r="A12721" s="5" t="str">
        <f t="shared" si="198"/>
        <v>1SublapSCEW201024</v>
      </c>
      <c r="B12721" s="9">
        <v>1</v>
      </c>
      <c r="C12721" t="s">
        <v>133</v>
      </c>
      <c r="D12721" t="s">
        <v>146</v>
      </c>
      <c r="E12721" s="9">
        <v>2</v>
      </c>
      <c r="F12721" s="9">
        <v>0</v>
      </c>
      <c r="G12721" s="9">
        <v>10</v>
      </c>
      <c r="H12721" s="9">
        <v>24</v>
      </c>
      <c r="I12721" s="9">
        <v>0.90243959426879883</v>
      </c>
      <c r="J12721" s="9">
        <v>0.90243959426879883</v>
      </c>
      <c r="K12721" s="9">
        <v>0</v>
      </c>
      <c r="L12721" s="9">
        <v>52.586063385009766</v>
      </c>
    </row>
    <row r="12722" spans="1:12" x14ac:dyDescent="0.25">
      <c r="A12722" s="5" t="str">
        <f t="shared" si="198"/>
        <v>1SublapSCEW2121</v>
      </c>
      <c r="B12722" s="9">
        <v>1</v>
      </c>
      <c r="C12722" t="s">
        <v>133</v>
      </c>
      <c r="D12722" t="s">
        <v>146</v>
      </c>
      <c r="E12722" s="9">
        <v>2</v>
      </c>
      <c r="F12722" s="9">
        <v>1</v>
      </c>
      <c r="G12722" s="9">
        <v>2</v>
      </c>
      <c r="H12722" s="9">
        <v>1</v>
      </c>
      <c r="I12722" s="9">
        <v>0.84143149852752686</v>
      </c>
      <c r="J12722" s="9">
        <v>0.84143149852752686</v>
      </c>
      <c r="K12722" s="9">
        <v>0</v>
      </c>
      <c r="L12722" s="9">
        <v>47.086086273193359</v>
      </c>
    </row>
    <row r="12723" spans="1:12" x14ac:dyDescent="0.25">
      <c r="A12723" s="5" t="str">
        <f t="shared" si="198"/>
        <v>1SublapSCEW2122</v>
      </c>
      <c r="B12723" s="9">
        <v>1</v>
      </c>
      <c r="C12723" t="s">
        <v>133</v>
      </c>
      <c r="D12723" t="s">
        <v>146</v>
      </c>
      <c r="E12723" s="9">
        <v>2</v>
      </c>
      <c r="F12723" s="9">
        <v>1</v>
      </c>
      <c r="G12723" s="9">
        <v>2</v>
      </c>
      <c r="H12723" s="9">
        <v>2</v>
      </c>
      <c r="I12723" s="9">
        <v>0.75882697105407715</v>
      </c>
      <c r="J12723" s="9">
        <v>0.75882697105407715</v>
      </c>
      <c r="K12723" s="9">
        <v>0</v>
      </c>
      <c r="L12723" s="9">
        <v>46.747802734375</v>
      </c>
    </row>
    <row r="12724" spans="1:12" x14ac:dyDescent="0.25">
      <c r="A12724" s="5" t="str">
        <f t="shared" si="198"/>
        <v>1SublapSCEW2123</v>
      </c>
      <c r="B12724" s="9">
        <v>1</v>
      </c>
      <c r="C12724" t="s">
        <v>133</v>
      </c>
      <c r="D12724" t="s">
        <v>146</v>
      </c>
      <c r="E12724" s="9">
        <v>2</v>
      </c>
      <c r="F12724" s="9">
        <v>1</v>
      </c>
      <c r="G12724" s="9">
        <v>2</v>
      </c>
      <c r="H12724" s="9">
        <v>3</v>
      </c>
      <c r="I12724" s="9">
        <v>0.69895428419113159</v>
      </c>
      <c r="J12724" s="9">
        <v>0.69895428419113159</v>
      </c>
      <c r="K12724" s="9">
        <v>0</v>
      </c>
      <c r="L12724" s="9">
        <v>46.231464385986328</v>
      </c>
    </row>
    <row r="12725" spans="1:12" x14ac:dyDescent="0.25">
      <c r="A12725" s="5" t="str">
        <f t="shared" si="198"/>
        <v>1SublapSCEW2124</v>
      </c>
      <c r="B12725" s="9">
        <v>1</v>
      </c>
      <c r="C12725" t="s">
        <v>133</v>
      </c>
      <c r="D12725" t="s">
        <v>146</v>
      </c>
      <c r="E12725" s="9">
        <v>2</v>
      </c>
      <c r="F12725" s="9">
        <v>1</v>
      </c>
      <c r="G12725" s="9">
        <v>2</v>
      </c>
      <c r="H12725" s="9">
        <v>4</v>
      </c>
      <c r="I12725" s="9">
        <v>0.66349011659622192</v>
      </c>
      <c r="J12725" s="9">
        <v>0.66349011659622192</v>
      </c>
      <c r="K12725" s="9">
        <v>0</v>
      </c>
      <c r="L12725" s="9">
        <v>45.446605682373047</v>
      </c>
    </row>
    <row r="12726" spans="1:12" x14ac:dyDescent="0.25">
      <c r="A12726" s="5" t="str">
        <f t="shared" si="198"/>
        <v>1SublapSCEW2125</v>
      </c>
      <c r="B12726" s="9">
        <v>1</v>
      </c>
      <c r="C12726" t="s">
        <v>133</v>
      </c>
      <c r="D12726" t="s">
        <v>146</v>
      </c>
      <c r="E12726" s="9">
        <v>2</v>
      </c>
      <c r="F12726" s="9">
        <v>1</v>
      </c>
      <c r="G12726" s="9">
        <v>2</v>
      </c>
      <c r="H12726" s="9">
        <v>5</v>
      </c>
      <c r="I12726" s="9">
        <v>0.6564595103263855</v>
      </c>
      <c r="J12726" s="9">
        <v>0.6564595103263855</v>
      </c>
      <c r="K12726" s="9">
        <v>0</v>
      </c>
      <c r="L12726" s="9">
        <v>44.647674560546875</v>
      </c>
    </row>
    <row r="12727" spans="1:12" x14ac:dyDescent="0.25">
      <c r="A12727" s="5" t="str">
        <f t="shared" si="198"/>
        <v>1SublapSCEW2126</v>
      </c>
      <c r="B12727" s="9">
        <v>1</v>
      </c>
      <c r="C12727" t="s">
        <v>133</v>
      </c>
      <c r="D12727" t="s">
        <v>146</v>
      </c>
      <c r="E12727" s="9">
        <v>2</v>
      </c>
      <c r="F12727" s="9">
        <v>1</v>
      </c>
      <c r="G12727" s="9">
        <v>2</v>
      </c>
      <c r="H12727" s="9">
        <v>6</v>
      </c>
      <c r="I12727" s="9">
        <v>0.68868035078048706</v>
      </c>
      <c r="J12727" s="9">
        <v>0.68868035078048706</v>
      </c>
      <c r="K12727" s="9">
        <v>0</v>
      </c>
      <c r="L12727" s="9">
        <v>43.704673767089844</v>
      </c>
    </row>
    <row r="12728" spans="1:12" x14ac:dyDescent="0.25">
      <c r="A12728" s="5" t="str">
        <f t="shared" si="198"/>
        <v>1SublapSCEW2127</v>
      </c>
      <c r="B12728" s="9">
        <v>1</v>
      </c>
      <c r="C12728" t="s">
        <v>133</v>
      </c>
      <c r="D12728" t="s">
        <v>146</v>
      </c>
      <c r="E12728" s="9">
        <v>2</v>
      </c>
      <c r="F12728" s="9">
        <v>1</v>
      </c>
      <c r="G12728" s="9">
        <v>2</v>
      </c>
      <c r="H12728" s="9">
        <v>7</v>
      </c>
      <c r="I12728" s="9">
        <v>0.78198134899139404</v>
      </c>
      <c r="J12728" s="9">
        <v>0.78198134899139404</v>
      </c>
      <c r="K12728" s="9">
        <v>0</v>
      </c>
      <c r="L12728" s="9">
        <v>43.234340667724609</v>
      </c>
    </row>
    <row r="12729" spans="1:12" x14ac:dyDescent="0.25">
      <c r="A12729" s="5" t="str">
        <f t="shared" si="198"/>
        <v>1SublapSCEW2128</v>
      </c>
      <c r="B12729" s="9">
        <v>1</v>
      </c>
      <c r="C12729" t="s">
        <v>133</v>
      </c>
      <c r="D12729" t="s">
        <v>146</v>
      </c>
      <c r="E12729" s="9">
        <v>2</v>
      </c>
      <c r="F12729" s="9">
        <v>1</v>
      </c>
      <c r="G12729" s="9">
        <v>2</v>
      </c>
      <c r="H12729" s="9">
        <v>8</v>
      </c>
      <c r="I12729" s="9">
        <v>0.78782761096954346</v>
      </c>
      <c r="J12729" s="9">
        <v>0.78782761096954346</v>
      </c>
      <c r="K12729" s="9">
        <v>0</v>
      </c>
      <c r="L12729" s="9">
        <v>43.370082855224609</v>
      </c>
    </row>
    <row r="12730" spans="1:12" x14ac:dyDescent="0.25">
      <c r="A12730" s="5" t="str">
        <f t="shared" si="198"/>
        <v>1SublapSCEW2129</v>
      </c>
      <c r="B12730" s="9">
        <v>1</v>
      </c>
      <c r="C12730" t="s">
        <v>133</v>
      </c>
      <c r="D12730" t="s">
        <v>146</v>
      </c>
      <c r="E12730" s="9">
        <v>2</v>
      </c>
      <c r="F12730" s="9">
        <v>1</v>
      </c>
      <c r="G12730" s="9">
        <v>2</v>
      </c>
      <c r="H12730" s="9">
        <v>9</v>
      </c>
      <c r="I12730" s="9">
        <v>0.62964391708374023</v>
      </c>
      <c r="J12730" s="9">
        <v>0.62964391708374023</v>
      </c>
      <c r="K12730" s="9">
        <v>0</v>
      </c>
      <c r="L12730" s="9">
        <v>44.985649108886719</v>
      </c>
    </row>
    <row r="12731" spans="1:12" x14ac:dyDescent="0.25">
      <c r="A12731" s="5" t="str">
        <f t="shared" si="198"/>
        <v>1SublapSCEW21210</v>
      </c>
      <c r="B12731" s="9">
        <v>1</v>
      </c>
      <c r="C12731" t="s">
        <v>133</v>
      </c>
      <c r="D12731" t="s">
        <v>146</v>
      </c>
      <c r="E12731" s="9">
        <v>2</v>
      </c>
      <c r="F12731" s="9">
        <v>1</v>
      </c>
      <c r="G12731" s="9">
        <v>2</v>
      </c>
      <c r="H12731" s="9">
        <v>10</v>
      </c>
      <c r="I12731" s="9">
        <v>0.49764978885650635</v>
      </c>
      <c r="J12731" s="9">
        <v>0.49764978885650635</v>
      </c>
      <c r="K12731" s="9">
        <v>0</v>
      </c>
      <c r="L12731" s="9">
        <v>47.838211059570313</v>
      </c>
    </row>
    <row r="12732" spans="1:12" x14ac:dyDescent="0.25">
      <c r="A12732" s="5" t="str">
        <f t="shared" si="198"/>
        <v>1SublapSCEW21211</v>
      </c>
      <c r="B12732" s="9">
        <v>1</v>
      </c>
      <c r="C12732" t="s">
        <v>133</v>
      </c>
      <c r="D12732" t="s">
        <v>146</v>
      </c>
      <c r="E12732" s="9">
        <v>2</v>
      </c>
      <c r="F12732" s="9">
        <v>1</v>
      </c>
      <c r="G12732" s="9">
        <v>2</v>
      </c>
      <c r="H12732" s="9">
        <v>11</v>
      </c>
      <c r="I12732" s="9">
        <v>0.42193120718002319</v>
      </c>
      <c r="J12732" s="9">
        <v>0.42193120718002319</v>
      </c>
      <c r="K12732" s="9">
        <v>0</v>
      </c>
      <c r="L12732" s="9">
        <v>50.687400817871094</v>
      </c>
    </row>
    <row r="12733" spans="1:12" x14ac:dyDescent="0.25">
      <c r="A12733" s="5" t="str">
        <f t="shared" si="198"/>
        <v>1SublapSCEW21212</v>
      </c>
      <c r="B12733" s="9">
        <v>1</v>
      </c>
      <c r="C12733" t="s">
        <v>133</v>
      </c>
      <c r="D12733" t="s">
        <v>146</v>
      </c>
      <c r="E12733" s="9">
        <v>2</v>
      </c>
      <c r="F12733" s="9">
        <v>1</v>
      </c>
      <c r="G12733" s="9">
        <v>2</v>
      </c>
      <c r="H12733" s="9">
        <v>12</v>
      </c>
      <c r="I12733" s="9">
        <v>0.37776854634284973</v>
      </c>
      <c r="J12733" s="9">
        <v>0.37776854634284973</v>
      </c>
      <c r="K12733" s="9">
        <v>0</v>
      </c>
      <c r="L12733" s="9">
        <v>53.052936553955078</v>
      </c>
    </row>
    <row r="12734" spans="1:12" x14ac:dyDescent="0.25">
      <c r="A12734" s="5" t="str">
        <f t="shared" si="198"/>
        <v>1SublapSCEW21213</v>
      </c>
      <c r="B12734" s="9">
        <v>1</v>
      </c>
      <c r="C12734" t="s">
        <v>133</v>
      </c>
      <c r="D12734" t="s">
        <v>146</v>
      </c>
      <c r="E12734" s="9">
        <v>2</v>
      </c>
      <c r="F12734" s="9">
        <v>1</v>
      </c>
      <c r="G12734" s="9">
        <v>2</v>
      </c>
      <c r="H12734" s="9">
        <v>13</v>
      </c>
      <c r="I12734" s="9">
        <v>0.34665811061859131</v>
      </c>
      <c r="J12734" s="9">
        <v>0.34665811061859131</v>
      </c>
      <c r="K12734" s="9">
        <v>0</v>
      </c>
      <c r="L12734" s="9">
        <v>54.525074005126953</v>
      </c>
    </row>
    <row r="12735" spans="1:12" x14ac:dyDescent="0.25">
      <c r="A12735" s="5" t="str">
        <f t="shared" si="198"/>
        <v>1SublapSCEW21214</v>
      </c>
      <c r="B12735" s="9">
        <v>1</v>
      </c>
      <c r="C12735" t="s">
        <v>133</v>
      </c>
      <c r="D12735" t="s">
        <v>146</v>
      </c>
      <c r="E12735" s="9">
        <v>2</v>
      </c>
      <c r="F12735" s="9">
        <v>1</v>
      </c>
      <c r="G12735" s="9">
        <v>2</v>
      </c>
      <c r="H12735" s="9">
        <v>14</v>
      </c>
      <c r="I12735" s="9">
        <v>0.33497583866119385</v>
      </c>
      <c r="J12735" s="9">
        <v>0.33497583866119385</v>
      </c>
      <c r="K12735" s="9">
        <v>0</v>
      </c>
      <c r="L12735" s="9">
        <v>55.666454315185547</v>
      </c>
    </row>
    <row r="12736" spans="1:12" x14ac:dyDescent="0.25">
      <c r="A12736" s="5" t="str">
        <f t="shared" si="198"/>
        <v>1SublapSCEW21215</v>
      </c>
      <c r="B12736" s="9">
        <v>1</v>
      </c>
      <c r="C12736" t="s">
        <v>133</v>
      </c>
      <c r="D12736" t="s">
        <v>146</v>
      </c>
      <c r="E12736" s="9">
        <v>2</v>
      </c>
      <c r="F12736" s="9">
        <v>1</v>
      </c>
      <c r="G12736" s="9">
        <v>2</v>
      </c>
      <c r="H12736" s="9">
        <v>15</v>
      </c>
      <c r="I12736" s="9">
        <v>0.38681709766387939</v>
      </c>
      <c r="J12736" s="9">
        <v>0.38681709766387939</v>
      </c>
      <c r="K12736" s="9">
        <v>0</v>
      </c>
      <c r="L12736" s="9">
        <v>56.777488708496094</v>
      </c>
    </row>
    <row r="12737" spans="1:12" x14ac:dyDescent="0.25">
      <c r="A12737" s="5" t="str">
        <f t="shared" si="198"/>
        <v>1SublapSCEW21216</v>
      </c>
      <c r="B12737" s="9">
        <v>1</v>
      </c>
      <c r="C12737" t="s">
        <v>133</v>
      </c>
      <c r="D12737" t="s">
        <v>146</v>
      </c>
      <c r="E12737" s="9">
        <v>2</v>
      </c>
      <c r="F12737" s="9">
        <v>1</v>
      </c>
      <c r="G12737" s="9">
        <v>2</v>
      </c>
      <c r="H12737" s="9">
        <v>16</v>
      </c>
      <c r="I12737" s="9">
        <v>0.50492769479751587</v>
      </c>
      <c r="J12737" s="9">
        <v>0.50492769479751587</v>
      </c>
      <c r="K12737" s="9">
        <v>0</v>
      </c>
      <c r="L12737" s="9">
        <v>57.411296844482422</v>
      </c>
    </row>
    <row r="12738" spans="1:12" x14ac:dyDescent="0.25">
      <c r="A12738" s="5" t="str">
        <f t="shared" si="198"/>
        <v>1SublapSCEW21217</v>
      </c>
      <c r="B12738" s="9">
        <v>1</v>
      </c>
      <c r="C12738" t="s">
        <v>133</v>
      </c>
      <c r="D12738" t="s">
        <v>146</v>
      </c>
      <c r="E12738" s="9">
        <v>2</v>
      </c>
      <c r="F12738" s="9">
        <v>1</v>
      </c>
      <c r="G12738" s="9">
        <v>2</v>
      </c>
      <c r="H12738" s="9">
        <v>17</v>
      </c>
      <c r="I12738" s="9">
        <v>0.67918777465820313</v>
      </c>
      <c r="J12738" s="9">
        <v>0.67918777465820313</v>
      </c>
      <c r="K12738" s="9">
        <v>0</v>
      </c>
      <c r="L12738" s="9">
        <v>57.143562316894531</v>
      </c>
    </row>
    <row r="12739" spans="1:12" x14ac:dyDescent="0.25">
      <c r="A12739" s="5" t="str">
        <f t="shared" ref="A12739:A12802" si="199">B12739&amp;C12739&amp;D12739&amp;E12739&amp;F12739&amp;G12739&amp;H12739</f>
        <v>1SublapSCEW21218</v>
      </c>
      <c r="B12739" s="9">
        <v>1</v>
      </c>
      <c r="C12739" t="s">
        <v>133</v>
      </c>
      <c r="D12739" t="s">
        <v>146</v>
      </c>
      <c r="E12739" s="9">
        <v>2</v>
      </c>
      <c r="F12739" s="9">
        <v>1</v>
      </c>
      <c r="G12739" s="9">
        <v>2</v>
      </c>
      <c r="H12739" s="9">
        <v>18</v>
      </c>
      <c r="I12739" s="9">
        <v>0.93365663290023804</v>
      </c>
      <c r="J12739" s="9">
        <v>0.93365663290023804</v>
      </c>
      <c r="K12739" s="9">
        <v>0</v>
      </c>
      <c r="L12739" s="9">
        <v>56.298648834228516</v>
      </c>
    </row>
    <row r="12740" spans="1:12" x14ac:dyDescent="0.25">
      <c r="A12740" s="5" t="str">
        <f t="shared" si="199"/>
        <v>1SublapSCEW21219</v>
      </c>
      <c r="B12740" s="9">
        <v>1</v>
      </c>
      <c r="C12740" t="s">
        <v>133</v>
      </c>
      <c r="D12740" t="s">
        <v>146</v>
      </c>
      <c r="E12740" s="9">
        <v>2</v>
      </c>
      <c r="F12740" s="9">
        <v>1</v>
      </c>
      <c r="G12740" s="9">
        <v>2</v>
      </c>
      <c r="H12740" s="9">
        <v>19</v>
      </c>
      <c r="I12740" s="9">
        <v>1.093352198600769</v>
      </c>
      <c r="J12740" s="9">
        <v>1.093352198600769</v>
      </c>
      <c r="K12740" s="9">
        <v>0</v>
      </c>
      <c r="L12740" s="9">
        <v>54.584770202636719</v>
      </c>
    </row>
    <row r="12741" spans="1:12" x14ac:dyDescent="0.25">
      <c r="A12741" s="5" t="str">
        <f t="shared" si="199"/>
        <v>1SublapSCEW21220</v>
      </c>
      <c r="B12741" s="9">
        <v>1</v>
      </c>
      <c r="C12741" t="s">
        <v>133</v>
      </c>
      <c r="D12741" t="s">
        <v>146</v>
      </c>
      <c r="E12741" s="9">
        <v>2</v>
      </c>
      <c r="F12741" s="9">
        <v>1</v>
      </c>
      <c r="G12741" s="9">
        <v>2</v>
      </c>
      <c r="H12741" s="9">
        <v>20</v>
      </c>
      <c r="I12741" s="9">
        <v>1.1134132146835327</v>
      </c>
      <c r="J12741" s="9">
        <v>1.1134132146835327</v>
      </c>
      <c r="K12741" s="9">
        <v>0</v>
      </c>
      <c r="L12741" s="9">
        <v>53.474563598632813</v>
      </c>
    </row>
    <row r="12742" spans="1:12" x14ac:dyDescent="0.25">
      <c r="A12742" s="5" t="str">
        <f t="shared" si="199"/>
        <v>1SublapSCEW21221</v>
      </c>
      <c r="B12742" s="9">
        <v>1</v>
      </c>
      <c r="C12742" t="s">
        <v>133</v>
      </c>
      <c r="D12742" t="s">
        <v>146</v>
      </c>
      <c r="E12742" s="9">
        <v>2</v>
      </c>
      <c r="F12742" s="9">
        <v>1</v>
      </c>
      <c r="G12742" s="9">
        <v>2</v>
      </c>
      <c r="H12742" s="9">
        <v>21</v>
      </c>
      <c r="I12742" s="9">
        <v>1.1032733917236328</v>
      </c>
      <c r="J12742" s="9">
        <v>1.1032733917236328</v>
      </c>
      <c r="K12742" s="9">
        <v>0</v>
      </c>
      <c r="L12742" s="9">
        <v>52.620323181152344</v>
      </c>
    </row>
    <row r="12743" spans="1:12" x14ac:dyDescent="0.25">
      <c r="A12743" s="5" t="str">
        <f t="shared" si="199"/>
        <v>1SublapSCEW21222</v>
      </c>
      <c r="B12743" s="9">
        <v>1</v>
      </c>
      <c r="C12743" t="s">
        <v>133</v>
      </c>
      <c r="D12743" t="s">
        <v>146</v>
      </c>
      <c r="E12743" s="9">
        <v>2</v>
      </c>
      <c r="F12743" s="9">
        <v>1</v>
      </c>
      <c r="G12743" s="9">
        <v>2</v>
      </c>
      <c r="H12743" s="9">
        <v>22</v>
      </c>
      <c r="I12743" s="9">
        <v>1.064862847328186</v>
      </c>
      <c r="J12743" s="9">
        <v>1.064862847328186</v>
      </c>
      <c r="K12743" s="9">
        <v>0</v>
      </c>
      <c r="L12743" s="9">
        <v>51.748844146728516</v>
      </c>
    </row>
    <row r="12744" spans="1:12" x14ac:dyDescent="0.25">
      <c r="A12744" s="5" t="str">
        <f t="shared" si="199"/>
        <v>1SublapSCEW21223</v>
      </c>
      <c r="B12744" s="9">
        <v>1</v>
      </c>
      <c r="C12744" t="s">
        <v>133</v>
      </c>
      <c r="D12744" t="s">
        <v>146</v>
      </c>
      <c r="E12744" s="9">
        <v>2</v>
      </c>
      <c r="F12744" s="9">
        <v>1</v>
      </c>
      <c r="G12744" s="9">
        <v>2</v>
      </c>
      <c r="H12744" s="9">
        <v>23</v>
      </c>
      <c r="I12744" s="9">
        <v>1.0476475954055786</v>
      </c>
      <c r="J12744" s="9">
        <v>1.0476475954055786</v>
      </c>
      <c r="K12744" s="9">
        <v>0</v>
      </c>
      <c r="L12744" s="9">
        <v>50.608631134033203</v>
      </c>
    </row>
    <row r="12745" spans="1:12" x14ac:dyDescent="0.25">
      <c r="A12745" s="5" t="str">
        <f t="shared" si="199"/>
        <v>1SublapSCEW21224</v>
      </c>
      <c r="B12745" s="9">
        <v>1</v>
      </c>
      <c r="C12745" t="s">
        <v>133</v>
      </c>
      <c r="D12745" t="s">
        <v>146</v>
      </c>
      <c r="E12745" s="9">
        <v>2</v>
      </c>
      <c r="F12745" s="9">
        <v>1</v>
      </c>
      <c r="G12745" s="9">
        <v>2</v>
      </c>
      <c r="H12745" s="9">
        <v>24</v>
      </c>
      <c r="I12745" s="9">
        <v>0.93887734413146973</v>
      </c>
      <c r="J12745" s="9">
        <v>0.93887734413146973</v>
      </c>
      <c r="K12745" s="9">
        <v>0</v>
      </c>
      <c r="L12745" s="9">
        <v>49.356098175048828</v>
      </c>
    </row>
    <row r="12746" spans="1:12" x14ac:dyDescent="0.25">
      <c r="A12746" s="5" t="str">
        <f t="shared" si="199"/>
        <v>1SublapSCEW21101</v>
      </c>
      <c r="B12746" s="9">
        <v>1</v>
      </c>
      <c r="C12746" t="s">
        <v>133</v>
      </c>
      <c r="D12746" t="s">
        <v>146</v>
      </c>
      <c r="E12746" s="9">
        <v>2</v>
      </c>
      <c r="F12746" s="9">
        <v>1</v>
      </c>
      <c r="G12746" s="9">
        <v>10</v>
      </c>
      <c r="H12746" s="9">
        <v>1</v>
      </c>
      <c r="I12746" s="9">
        <v>1.0615941286087036</v>
      </c>
      <c r="J12746" s="9">
        <v>1.0615941286087036</v>
      </c>
      <c r="K12746" s="9">
        <v>0</v>
      </c>
      <c r="L12746" s="9">
        <v>70.225341796875</v>
      </c>
    </row>
    <row r="12747" spans="1:12" x14ac:dyDescent="0.25">
      <c r="A12747" s="5" t="str">
        <f t="shared" si="199"/>
        <v>1SublapSCEW21102</v>
      </c>
      <c r="B12747" s="9">
        <v>1</v>
      </c>
      <c r="C12747" t="s">
        <v>133</v>
      </c>
      <c r="D12747" t="s">
        <v>146</v>
      </c>
      <c r="E12747" s="9">
        <v>2</v>
      </c>
      <c r="F12747" s="9">
        <v>1</v>
      </c>
      <c r="G12747" s="9">
        <v>10</v>
      </c>
      <c r="H12747" s="9">
        <v>2</v>
      </c>
      <c r="I12747" s="9">
        <v>0.87452173233032227</v>
      </c>
      <c r="J12747" s="9">
        <v>0.87452173233032227</v>
      </c>
      <c r="K12747" s="9">
        <v>0</v>
      </c>
      <c r="L12747" s="9">
        <v>68.506217956542969</v>
      </c>
    </row>
    <row r="12748" spans="1:12" x14ac:dyDescent="0.25">
      <c r="A12748" s="5" t="str">
        <f t="shared" si="199"/>
        <v>1SublapSCEW21103</v>
      </c>
      <c r="B12748" s="9">
        <v>1</v>
      </c>
      <c r="C12748" t="s">
        <v>133</v>
      </c>
      <c r="D12748" t="s">
        <v>146</v>
      </c>
      <c r="E12748" s="9">
        <v>2</v>
      </c>
      <c r="F12748" s="9">
        <v>1</v>
      </c>
      <c r="G12748" s="9">
        <v>10</v>
      </c>
      <c r="H12748" s="9">
        <v>3</v>
      </c>
      <c r="I12748" s="9">
        <v>0.75118398666381836</v>
      </c>
      <c r="J12748" s="9">
        <v>0.75118398666381836</v>
      </c>
      <c r="K12748" s="9">
        <v>0</v>
      </c>
      <c r="L12748" s="9">
        <v>67.532524108886719</v>
      </c>
    </row>
    <row r="12749" spans="1:12" x14ac:dyDescent="0.25">
      <c r="A12749" s="5" t="str">
        <f t="shared" si="199"/>
        <v>1SublapSCEW21104</v>
      </c>
      <c r="B12749" s="9">
        <v>1</v>
      </c>
      <c r="C12749" t="s">
        <v>133</v>
      </c>
      <c r="D12749" t="s">
        <v>146</v>
      </c>
      <c r="E12749" s="9">
        <v>2</v>
      </c>
      <c r="F12749" s="9">
        <v>1</v>
      </c>
      <c r="G12749" s="9">
        <v>10</v>
      </c>
      <c r="H12749" s="9">
        <v>4</v>
      </c>
      <c r="I12749" s="9">
        <v>0.66136431694030762</v>
      </c>
      <c r="J12749" s="9">
        <v>0.66136431694030762</v>
      </c>
      <c r="K12749" s="9">
        <v>0</v>
      </c>
      <c r="L12749" s="9">
        <v>66.248146057128906</v>
      </c>
    </row>
    <row r="12750" spans="1:12" x14ac:dyDescent="0.25">
      <c r="A12750" s="5" t="str">
        <f t="shared" si="199"/>
        <v>1SublapSCEW21105</v>
      </c>
      <c r="B12750" s="9">
        <v>1</v>
      </c>
      <c r="C12750" t="s">
        <v>133</v>
      </c>
      <c r="D12750" t="s">
        <v>146</v>
      </c>
      <c r="E12750" s="9">
        <v>2</v>
      </c>
      <c r="F12750" s="9">
        <v>1</v>
      </c>
      <c r="G12750" s="9">
        <v>10</v>
      </c>
      <c r="H12750" s="9">
        <v>5</v>
      </c>
      <c r="I12750" s="9">
        <v>0.5993192195892334</v>
      </c>
      <c r="J12750" s="9">
        <v>0.5993192195892334</v>
      </c>
      <c r="K12750" s="9">
        <v>0</v>
      </c>
      <c r="L12750" s="9">
        <v>65.326576232910156</v>
      </c>
    </row>
    <row r="12751" spans="1:12" x14ac:dyDescent="0.25">
      <c r="A12751" s="5" t="str">
        <f t="shared" si="199"/>
        <v>1SublapSCEW21106</v>
      </c>
      <c r="B12751" s="9">
        <v>1</v>
      </c>
      <c r="C12751" t="s">
        <v>133</v>
      </c>
      <c r="D12751" t="s">
        <v>146</v>
      </c>
      <c r="E12751" s="9">
        <v>2</v>
      </c>
      <c r="F12751" s="9">
        <v>1</v>
      </c>
      <c r="G12751" s="9">
        <v>10</v>
      </c>
      <c r="H12751" s="9">
        <v>6</v>
      </c>
      <c r="I12751" s="9">
        <v>0.5754159688949585</v>
      </c>
      <c r="J12751" s="9">
        <v>0.5754159688949585</v>
      </c>
      <c r="K12751" s="9">
        <v>0</v>
      </c>
      <c r="L12751" s="9">
        <v>64.448768615722656</v>
      </c>
    </row>
    <row r="12752" spans="1:12" x14ac:dyDescent="0.25">
      <c r="A12752" s="5" t="str">
        <f t="shared" si="199"/>
        <v>1SublapSCEW21107</v>
      </c>
      <c r="B12752" s="9">
        <v>1</v>
      </c>
      <c r="C12752" t="s">
        <v>133</v>
      </c>
      <c r="D12752" t="s">
        <v>146</v>
      </c>
      <c r="E12752" s="9">
        <v>2</v>
      </c>
      <c r="F12752" s="9">
        <v>1</v>
      </c>
      <c r="G12752" s="9">
        <v>10</v>
      </c>
      <c r="H12752" s="9">
        <v>7</v>
      </c>
      <c r="I12752" s="9">
        <v>0.60038727521896362</v>
      </c>
      <c r="J12752" s="9">
        <v>0.60038727521896362</v>
      </c>
      <c r="K12752" s="9">
        <v>0</v>
      </c>
      <c r="L12752" s="9">
        <v>64.756820678710938</v>
      </c>
    </row>
    <row r="12753" spans="1:12" x14ac:dyDescent="0.25">
      <c r="A12753" s="5" t="str">
        <f t="shared" si="199"/>
        <v>1SublapSCEW21108</v>
      </c>
      <c r="B12753" s="9">
        <v>1</v>
      </c>
      <c r="C12753" t="s">
        <v>133</v>
      </c>
      <c r="D12753" t="s">
        <v>146</v>
      </c>
      <c r="E12753" s="9">
        <v>2</v>
      </c>
      <c r="F12753" s="9">
        <v>1</v>
      </c>
      <c r="G12753" s="9">
        <v>10</v>
      </c>
      <c r="H12753" s="9">
        <v>8</v>
      </c>
      <c r="I12753" s="9">
        <v>0.60545796155929565</v>
      </c>
      <c r="J12753" s="9">
        <v>0.60545796155929565</v>
      </c>
      <c r="K12753" s="9">
        <v>0</v>
      </c>
      <c r="L12753" s="9">
        <v>65.166305541992188</v>
      </c>
    </row>
    <row r="12754" spans="1:12" x14ac:dyDescent="0.25">
      <c r="A12754" s="5" t="str">
        <f t="shared" si="199"/>
        <v>1SublapSCEW21109</v>
      </c>
      <c r="B12754" s="9">
        <v>1</v>
      </c>
      <c r="C12754" t="s">
        <v>133</v>
      </c>
      <c r="D12754" t="s">
        <v>146</v>
      </c>
      <c r="E12754" s="9">
        <v>2</v>
      </c>
      <c r="F12754" s="9">
        <v>1</v>
      </c>
      <c r="G12754" s="9">
        <v>10</v>
      </c>
      <c r="H12754" s="9">
        <v>9</v>
      </c>
      <c r="I12754" s="9">
        <v>0.4955868124961853</v>
      </c>
      <c r="J12754" s="9">
        <v>0.4955868124961853</v>
      </c>
      <c r="K12754" s="9">
        <v>0</v>
      </c>
      <c r="L12754" s="9">
        <v>65.998207092285156</v>
      </c>
    </row>
    <row r="12755" spans="1:12" x14ac:dyDescent="0.25">
      <c r="A12755" s="5" t="str">
        <f t="shared" si="199"/>
        <v>1SublapSCEW211010</v>
      </c>
      <c r="B12755" s="9">
        <v>1</v>
      </c>
      <c r="C12755" t="s">
        <v>133</v>
      </c>
      <c r="D12755" t="s">
        <v>146</v>
      </c>
      <c r="E12755" s="9">
        <v>2</v>
      </c>
      <c r="F12755" s="9">
        <v>1</v>
      </c>
      <c r="G12755" s="9">
        <v>10</v>
      </c>
      <c r="H12755" s="9">
        <v>10</v>
      </c>
      <c r="I12755" s="9">
        <v>0.49202331900596619</v>
      </c>
      <c r="J12755" s="9">
        <v>0.49202331900596619</v>
      </c>
      <c r="K12755" s="9">
        <v>0</v>
      </c>
      <c r="L12755" s="9">
        <v>71.164794921875</v>
      </c>
    </row>
    <row r="12756" spans="1:12" x14ac:dyDescent="0.25">
      <c r="A12756" s="5" t="str">
        <f t="shared" si="199"/>
        <v>1SublapSCEW211011</v>
      </c>
      <c r="B12756" s="9">
        <v>1</v>
      </c>
      <c r="C12756" t="s">
        <v>133</v>
      </c>
      <c r="D12756" t="s">
        <v>146</v>
      </c>
      <c r="E12756" s="9">
        <v>2</v>
      </c>
      <c r="F12756" s="9">
        <v>1</v>
      </c>
      <c r="G12756" s="9">
        <v>10</v>
      </c>
      <c r="H12756" s="9">
        <v>11</v>
      </c>
      <c r="I12756" s="9">
        <v>0.44812476634979248</v>
      </c>
      <c r="J12756" s="9">
        <v>0.44812476634979248</v>
      </c>
      <c r="K12756" s="9">
        <v>0</v>
      </c>
      <c r="L12756" s="9">
        <v>76.694541931152344</v>
      </c>
    </row>
    <row r="12757" spans="1:12" x14ac:dyDescent="0.25">
      <c r="A12757" s="5" t="str">
        <f t="shared" si="199"/>
        <v>1SublapSCEW211012</v>
      </c>
      <c r="B12757" s="9">
        <v>1</v>
      </c>
      <c r="C12757" t="s">
        <v>133</v>
      </c>
      <c r="D12757" t="s">
        <v>146</v>
      </c>
      <c r="E12757" s="9">
        <v>2</v>
      </c>
      <c r="F12757" s="9">
        <v>1</v>
      </c>
      <c r="G12757" s="9">
        <v>10</v>
      </c>
      <c r="H12757" s="9">
        <v>12</v>
      </c>
      <c r="I12757" s="9">
        <v>0.43140929937362671</v>
      </c>
      <c r="J12757" s="9">
        <v>0.43140929937362671</v>
      </c>
      <c r="K12757" s="9">
        <v>0</v>
      </c>
      <c r="L12757" s="9">
        <v>79.969589233398438</v>
      </c>
    </row>
    <row r="12758" spans="1:12" x14ac:dyDescent="0.25">
      <c r="A12758" s="5" t="str">
        <f t="shared" si="199"/>
        <v>1SublapSCEW211013</v>
      </c>
      <c r="B12758" s="9">
        <v>1</v>
      </c>
      <c r="C12758" t="s">
        <v>133</v>
      </c>
      <c r="D12758" t="s">
        <v>146</v>
      </c>
      <c r="E12758" s="9">
        <v>2</v>
      </c>
      <c r="F12758" s="9">
        <v>1</v>
      </c>
      <c r="G12758" s="9">
        <v>10</v>
      </c>
      <c r="H12758" s="9">
        <v>13</v>
      </c>
      <c r="I12758" s="9">
        <v>0.51684707403182983</v>
      </c>
      <c r="J12758" s="9">
        <v>0.51684707403182983</v>
      </c>
      <c r="K12758" s="9">
        <v>0</v>
      </c>
      <c r="L12758" s="9">
        <v>82.986442565917969</v>
      </c>
    </row>
    <row r="12759" spans="1:12" x14ac:dyDescent="0.25">
      <c r="A12759" s="5" t="str">
        <f t="shared" si="199"/>
        <v>1SublapSCEW211014</v>
      </c>
      <c r="B12759" s="9">
        <v>1</v>
      </c>
      <c r="C12759" t="s">
        <v>133</v>
      </c>
      <c r="D12759" t="s">
        <v>146</v>
      </c>
      <c r="E12759" s="9">
        <v>2</v>
      </c>
      <c r="F12759" s="9">
        <v>1</v>
      </c>
      <c r="G12759" s="9">
        <v>10</v>
      </c>
      <c r="H12759" s="9">
        <v>14</v>
      </c>
      <c r="I12759" s="9">
        <v>0.66812330484390259</v>
      </c>
      <c r="J12759" s="9">
        <v>0.66812330484390259</v>
      </c>
      <c r="K12759" s="9">
        <v>0</v>
      </c>
      <c r="L12759" s="9">
        <v>85.089942932128906</v>
      </c>
    </row>
    <row r="12760" spans="1:12" x14ac:dyDescent="0.25">
      <c r="A12760" s="5" t="str">
        <f t="shared" si="199"/>
        <v>1SublapSCEW211015</v>
      </c>
      <c r="B12760" s="9">
        <v>1</v>
      </c>
      <c r="C12760" t="s">
        <v>133</v>
      </c>
      <c r="D12760" t="s">
        <v>146</v>
      </c>
      <c r="E12760" s="9">
        <v>2</v>
      </c>
      <c r="F12760" s="9">
        <v>1</v>
      </c>
      <c r="G12760" s="9">
        <v>10</v>
      </c>
      <c r="H12760" s="9">
        <v>15</v>
      </c>
      <c r="I12760" s="9">
        <v>0.85196608304977417</v>
      </c>
      <c r="J12760" s="9">
        <v>0.85196608304977417</v>
      </c>
      <c r="K12760" s="9">
        <v>0</v>
      </c>
      <c r="L12760" s="9">
        <v>85.973289489746094</v>
      </c>
    </row>
    <row r="12761" spans="1:12" x14ac:dyDescent="0.25">
      <c r="A12761" s="5" t="str">
        <f t="shared" si="199"/>
        <v>1SublapSCEW211016</v>
      </c>
      <c r="B12761" s="9">
        <v>1</v>
      </c>
      <c r="C12761" t="s">
        <v>133</v>
      </c>
      <c r="D12761" t="s">
        <v>146</v>
      </c>
      <c r="E12761" s="9">
        <v>2</v>
      </c>
      <c r="F12761" s="9">
        <v>1</v>
      </c>
      <c r="G12761" s="9">
        <v>10</v>
      </c>
      <c r="H12761" s="9">
        <v>16</v>
      </c>
      <c r="I12761" s="9">
        <v>1.0913668870925903</v>
      </c>
      <c r="J12761" s="9">
        <v>1.0913668870925903</v>
      </c>
      <c r="K12761" s="9">
        <v>0</v>
      </c>
      <c r="L12761" s="9">
        <v>85.507080078125</v>
      </c>
    </row>
    <row r="12762" spans="1:12" x14ac:dyDescent="0.25">
      <c r="A12762" s="5" t="str">
        <f t="shared" si="199"/>
        <v>1SublapSCEW211017</v>
      </c>
      <c r="B12762" s="9">
        <v>1</v>
      </c>
      <c r="C12762" t="s">
        <v>133</v>
      </c>
      <c r="D12762" t="s">
        <v>146</v>
      </c>
      <c r="E12762" s="9">
        <v>2</v>
      </c>
      <c r="F12762" s="9">
        <v>1</v>
      </c>
      <c r="G12762" s="9">
        <v>10</v>
      </c>
      <c r="H12762" s="9">
        <v>17</v>
      </c>
      <c r="I12762" s="9">
        <v>1.3060948848724365</v>
      </c>
      <c r="J12762" s="9">
        <v>0.56949859857559204</v>
      </c>
      <c r="K12762" s="9">
        <v>1.7424046993255615E-2</v>
      </c>
      <c r="L12762" s="9">
        <v>83.808609008789063</v>
      </c>
    </row>
    <row r="12763" spans="1:12" x14ac:dyDescent="0.25">
      <c r="A12763" s="5" t="str">
        <f t="shared" si="199"/>
        <v>1SublapSCEW211018</v>
      </c>
      <c r="B12763" s="9">
        <v>1</v>
      </c>
      <c r="C12763" t="s">
        <v>133</v>
      </c>
      <c r="D12763" t="s">
        <v>146</v>
      </c>
      <c r="E12763" s="9">
        <v>2</v>
      </c>
      <c r="F12763" s="9">
        <v>1</v>
      </c>
      <c r="G12763" s="9">
        <v>10</v>
      </c>
      <c r="H12763" s="9">
        <v>18</v>
      </c>
      <c r="I12763" s="9">
        <v>1.5097507238388062</v>
      </c>
      <c r="J12763" s="9">
        <v>1.0925737619400024</v>
      </c>
      <c r="K12763" s="9">
        <v>2.4361921474337578E-2</v>
      </c>
      <c r="L12763" s="9">
        <v>80.74432373046875</v>
      </c>
    </row>
    <row r="12764" spans="1:12" x14ac:dyDescent="0.25">
      <c r="A12764" s="5" t="str">
        <f t="shared" si="199"/>
        <v>1SublapSCEW211019</v>
      </c>
      <c r="B12764" s="9">
        <v>1</v>
      </c>
      <c r="C12764" t="s">
        <v>133</v>
      </c>
      <c r="D12764" t="s">
        <v>146</v>
      </c>
      <c r="E12764" s="9">
        <v>2</v>
      </c>
      <c r="F12764" s="9">
        <v>1</v>
      </c>
      <c r="G12764" s="9">
        <v>10</v>
      </c>
      <c r="H12764" s="9">
        <v>19</v>
      </c>
      <c r="I12764" s="9">
        <v>1.5939947366714478</v>
      </c>
      <c r="J12764" s="9">
        <v>1.3540208339691162</v>
      </c>
      <c r="K12764" s="9">
        <v>2.7368059381842613E-2</v>
      </c>
      <c r="L12764" s="9">
        <v>76.025962829589844</v>
      </c>
    </row>
    <row r="12765" spans="1:12" x14ac:dyDescent="0.25">
      <c r="A12765" s="5" t="str">
        <f t="shared" si="199"/>
        <v>1SublapSCEW211020</v>
      </c>
      <c r="B12765" s="9">
        <v>1</v>
      </c>
      <c r="C12765" t="s">
        <v>133</v>
      </c>
      <c r="D12765" t="s">
        <v>146</v>
      </c>
      <c r="E12765" s="9">
        <v>2</v>
      </c>
      <c r="F12765" s="9">
        <v>1</v>
      </c>
      <c r="G12765" s="9">
        <v>10</v>
      </c>
      <c r="H12765" s="9">
        <v>20</v>
      </c>
      <c r="I12765" s="9">
        <v>1.5381072759628296</v>
      </c>
      <c r="J12765" s="9">
        <v>1.3546682596206665</v>
      </c>
      <c r="K12765" s="9">
        <v>2.7569813653826714E-2</v>
      </c>
      <c r="L12765" s="9">
        <v>72.9095458984375</v>
      </c>
    </row>
    <row r="12766" spans="1:12" x14ac:dyDescent="0.25">
      <c r="A12766" s="5" t="str">
        <f t="shared" si="199"/>
        <v>1SublapSCEW211021</v>
      </c>
      <c r="B12766" s="9">
        <v>1</v>
      </c>
      <c r="C12766" t="s">
        <v>133</v>
      </c>
      <c r="D12766" t="s">
        <v>146</v>
      </c>
      <c r="E12766" s="9">
        <v>2</v>
      </c>
      <c r="F12766" s="9">
        <v>1</v>
      </c>
      <c r="G12766" s="9">
        <v>10</v>
      </c>
      <c r="H12766" s="9">
        <v>21</v>
      </c>
      <c r="I12766" s="9">
        <v>1.5515605211257935</v>
      </c>
      <c r="J12766" s="9">
        <v>1.3773534297943115</v>
      </c>
      <c r="K12766" s="9">
        <v>3.2375365495681763E-2</v>
      </c>
      <c r="L12766" s="9">
        <v>71.329048156738281</v>
      </c>
    </row>
    <row r="12767" spans="1:12" x14ac:dyDescent="0.25">
      <c r="A12767" s="5" t="str">
        <f t="shared" si="199"/>
        <v>1SublapSCEW211022</v>
      </c>
      <c r="B12767" s="9">
        <v>1</v>
      </c>
      <c r="C12767" t="s">
        <v>133</v>
      </c>
      <c r="D12767" t="s">
        <v>146</v>
      </c>
      <c r="E12767" s="9">
        <v>2</v>
      </c>
      <c r="F12767" s="9">
        <v>1</v>
      </c>
      <c r="G12767" s="9">
        <v>10</v>
      </c>
      <c r="H12767" s="9">
        <v>22</v>
      </c>
      <c r="I12767" s="9">
        <v>1.5159026384353638</v>
      </c>
      <c r="J12767" s="9">
        <v>1.755149245262146</v>
      </c>
      <c r="K12767" s="9">
        <v>1.4348647557199001E-2</v>
      </c>
      <c r="L12767" s="9">
        <v>70.084648132324219</v>
      </c>
    </row>
    <row r="12768" spans="1:12" x14ac:dyDescent="0.25">
      <c r="A12768" s="5" t="str">
        <f t="shared" si="199"/>
        <v>1SublapSCEW211023</v>
      </c>
      <c r="B12768" s="9">
        <v>1</v>
      </c>
      <c r="C12768" t="s">
        <v>133</v>
      </c>
      <c r="D12768" t="s">
        <v>146</v>
      </c>
      <c r="E12768" s="9">
        <v>2</v>
      </c>
      <c r="F12768" s="9">
        <v>1</v>
      </c>
      <c r="G12768" s="9">
        <v>10</v>
      </c>
      <c r="H12768" s="9">
        <v>23</v>
      </c>
      <c r="I12768" s="9">
        <v>1.4252604246139526</v>
      </c>
      <c r="J12768" s="9">
        <v>1.480570912361145</v>
      </c>
      <c r="K12768" s="9">
        <v>1.6326010227203369E-2</v>
      </c>
      <c r="L12768" s="9">
        <v>68.021034240722656</v>
      </c>
    </row>
    <row r="12769" spans="1:12" x14ac:dyDescent="0.25">
      <c r="A12769" s="5" t="str">
        <f t="shared" si="199"/>
        <v>1SublapSCEW211024</v>
      </c>
      <c r="B12769" s="9">
        <v>1</v>
      </c>
      <c r="C12769" t="s">
        <v>133</v>
      </c>
      <c r="D12769" t="s">
        <v>146</v>
      </c>
      <c r="E12769" s="9">
        <v>2</v>
      </c>
      <c r="F12769" s="9">
        <v>1</v>
      </c>
      <c r="G12769" s="9">
        <v>10</v>
      </c>
      <c r="H12769" s="9">
        <v>24</v>
      </c>
      <c r="I12769" s="9">
        <v>1.1912623643875122</v>
      </c>
      <c r="J12769" s="9">
        <v>1.2172559499740601</v>
      </c>
      <c r="K12769" s="9">
        <v>1.6166564077138901E-2</v>
      </c>
      <c r="L12769" s="9">
        <v>66.477714538574219</v>
      </c>
    </row>
    <row r="12770" spans="1:12" x14ac:dyDescent="0.25">
      <c r="A12770" s="5" t="str">
        <f t="shared" si="199"/>
        <v>1SublapSCEW3021</v>
      </c>
      <c r="B12770" s="9">
        <v>1</v>
      </c>
      <c r="C12770" t="s">
        <v>133</v>
      </c>
      <c r="D12770" t="s">
        <v>146</v>
      </c>
      <c r="E12770" s="9">
        <v>3</v>
      </c>
      <c r="F12770" s="9">
        <v>0</v>
      </c>
      <c r="G12770" s="9">
        <v>2</v>
      </c>
      <c r="H12770" s="9">
        <v>1</v>
      </c>
      <c r="I12770" s="9">
        <v>0.73785489797592163</v>
      </c>
      <c r="J12770" s="9">
        <v>0.73785489797592163</v>
      </c>
      <c r="K12770" s="9">
        <v>0</v>
      </c>
      <c r="L12770" s="9">
        <v>60.465305328369141</v>
      </c>
    </row>
    <row r="12771" spans="1:12" x14ac:dyDescent="0.25">
      <c r="A12771" s="5" t="str">
        <f t="shared" si="199"/>
        <v>1SublapSCEW3022</v>
      </c>
      <c r="B12771" s="9">
        <v>1</v>
      </c>
      <c r="C12771" t="s">
        <v>133</v>
      </c>
      <c r="D12771" t="s">
        <v>146</v>
      </c>
      <c r="E12771" s="9">
        <v>3</v>
      </c>
      <c r="F12771" s="9">
        <v>0</v>
      </c>
      <c r="G12771" s="9">
        <v>2</v>
      </c>
      <c r="H12771" s="9">
        <v>2</v>
      </c>
      <c r="I12771" s="9">
        <v>0.6523059606552124</v>
      </c>
      <c r="J12771" s="9">
        <v>0.6523059606552124</v>
      </c>
      <c r="K12771" s="9">
        <v>0</v>
      </c>
      <c r="L12771" s="9">
        <v>59.223934173583984</v>
      </c>
    </row>
    <row r="12772" spans="1:12" x14ac:dyDescent="0.25">
      <c r="A12772" s="5" t="str">
        <f t="shared" si="199"/>
        <v>1SublapSCEW3023</v>
      </c>
      <c r="B12772" s="9">
        <v>1</v>
      </c>
      <c r="C12772" t="s">
        <v>133</v>
      </c>
      <c r="D12772" t="s">
        <v>146</v>
      </c>
      <c r="E12772" s="9">
        <v>3</v>
      </c>
      <c r="F12772" s="9">
        <v>0</v>
      </c>
      <c r="G12772" s="9">
        <v>2</v>
      </c>
      <c r="H12772" s="9">
        <v>3</v>
      </c>
      <c r="I12772" s="9">
        <v>0.58678996562957764</v>
      </c>
      <c r="J12772" s="9">
        <v>0.58678996562957764</v>
      </c>
      <c r="K12772" s="9">
        <v>0</v>
      </c>
      <c r="L12772" s="9">
        <v>57.736721038818359</v>
      </c>
    </row>
    <row r="12773" spans="1:12" x14ac:dyDescent="0.25">
      <c r="A12773" s="5" t="str">
        <f t="shared" si="199"/>
        <v>1SublapSCEW3024</v>
      </c>
      <c r="B12773" s="9">
        <v>1</v>
      </c>
      <c r="C12773" t="s">
        <v>133</v>
      </c>
      <c r="D12773" t="s">
        <v>146</v>
      </c>
      <c r="E12773" s="9">
        <v>3</v>
      </c>
      <c r="F12773" s="9">
        <v>0</v>
      </c>
      <c r="G12773" s="9">
        <v>2</v>
      </c>
      <c r="H12773" s="9">
        <v>4</v>
      </c>
      <c r="I12773" s="9">
        <v>0.54265403747558594</v>
      </c>
      <c r="J12773" s="9">
        <v>0.54265403747558594</v>
      </c>
      <c r="K12773" s="9">
        <v>0</v>
      </c>
      <c r="L12773" s="9">
        <v>56.839698791503906</v>
      </c>
    </row>
    <row r="12774" spans="1:12" x14ac:dyDescent="0.25">
      <c r="A12774" s="5" t="str">
        <f t="shared" si="199"/>
        <v>1SublapSCEW3025</v>
      </c>
      <c r="B12774" s="9">
        <v>1</v>
      </c>
      <c r="C12774" t="s">
        <v>133</v>
      </c>
      <c r="D12774" t="s">
        <v>146</v>
      </c>
      <c r="E12774" s="9">
        <v>3</v>
      </c>
      <c r="F12774" s="9">
        <v>0</v>
      </c>
      <c r="G12774" s="9">
        <v>2</v>
      </c>
      <c r="H12774" s="9">
        <v>5</v>
      </c>
      <c r="I12774" s="9">
        <v>0.52192646265029907</v>
      </c>
      <c r="J12774" s="9">
        <v>0.52192646265029907</v>
      </c>
      <c r="K12774" s="9">
        <v>0</v>
      </c>
      <c r="L12774" s="9">
        <v>55.999736785888672</v>
      </c>
    </row>
    <row r="12775" spans="1:12" x14ac:dyDescent="0.25">
      <c r="A12775" s="5" t="str">
        <f t="shared" si="199"/>
        <v>1SublapSCEW3026</v>
      </c>
      <c r="B12775" s="9">
        <v>1</v>
      </c>
      <c r="C12775" t="s">
        <v>133</v>
      </c>
      <c r="D12775" t="s">
        <v>146</v>
      </c>
      <c r="E12775" s="9">
        <v>3</v>
      </c>
      <c r="F12775" s="9">
        <v>0</v>
      </c>
      <c r="G12775" s="9">
        <v>2</v>
      </c>
      <c r="H12775" s="9">
        <v>6</v>
      </c>
      <c r="I12775" s="9">
        <v>0.53556680679321289</v>
      </c>
      <c r="J12775" s="9">
        <v>0.53556680679321289</v>
      </c>
      <c r="K12775" s="9">
        <v>0</v>
      </c>
      <c r="L12775" s="9">
        <v>55.274116516113281</v>
      </c>
    </row>
    <row r="12776" spans="1:12" x14ac:dyDescent="0.25">
      <c r="A12776" s="5" t="str">
        <f t="shared" si="199"/>
        <v>1SublapSCEW3027</v>
      </c>
      <c r="B12776" s="9">
        <v>1</v>
      </c>
      <c r="C12776" t="s">
        <v>133</v>
      </c>
      <c r="D12776" t="s">
        <v>146</v>
      </c>
      <c r="E12776" s="9">
        <v>3</v>
      </c>
      <c r="F12776" s="9">
        <v>0</v>
      </c>
      <c r="G12776" s="9">
        <v>2</v>
      </c>
      <c r="H12776" s="9">
        <v>7</v>
      </c>
      <c r="I12776" s="9">
        <v>0.60512441396713257</v>
      </c>
      <c r="J12776" s="9">
        <v>0.60512441396713257</v>
      </c>
      <c r="K12776" s="9">
        <v>0</v>
      </c>
      <c r="L12776" s="9">
        <v>54.892024993896484</v>
      </c>
    </row>
    <row r="12777" spans="1:12" x14ac:dyDescent="0.25">
      <c r="A12777" s="5" t="str">
        <f t="shared" si="199"/>
        <v>1SublapSCEW3028</v>
      </c>
      <c r="B12777" s="9">
        <v>1</v>
      </c>
      <c r="C12777" t="s">
        <v>133</v>
      </c>
      <c r="D12777" t="s">
        <v>146</v>
      </c>
      <c r="E12777" s="9">
        <v>3</v>
      </c>
      <c r="F12777" s="9">
        <v>0</v>
      </c>
      <c r="G12777" s="9">
        <v>2</v>
      </c>
      <c r="H12777" s="9">
        <v>8</v>
      </c>
      <c r="I12777" s="9">
        <v>0.62382155656814575</v>
      </c>
      <c r="J12777" s="9">
        <v>0.62382155656814575</v>
      </c>
      <c r="K12777" s="9">
        <v>0</v>
      </c>
      <c r="L12777" s="9">
        <v>54.304420471191406</v>
      </c>
    </row>
    <row r="12778" spans="1:12" x14ac:dyDescent="0.25">
      <c r="A12778" s="5" t="str">
        <f t="shared" si="199"/>
        <v>1SublapSCEW3029</v>
      </c>
      <c r="B12778" s="9">
        <v>1</v>
      </c>
      <c r="C12778" t="s">
        <v>133</v>
      </c>
      <c r="D12778" t="s">
        <v>146</v>
      </c>
      <c r="E12778" s="9">
        <v>3</v>
      </c>
      <c r="F12778" s="9">
        <v>0</v>
      </c>
      <c r="G12778" s="9">
        <v>2</v>
      </c>
      <c r="H12778" s="9">
        <v>9</v>
      </c>
      <c r="I12778" s="9">
        <v>0.50486046075820923</v>
      </c>
      <c r="J12778" s="9">
        <v>0.50486046075820923</v>
      </c>
      <c r="K12778" s="9">
        <v>0</v>
      </c>
      <c r="L12778" s="9">
        <v>54.848682403564453</v>
      </c>
    </row>
    <row r="12779" spans="1:12" x14ac:dyDescent="0.25">
      <c r="A12779" s="5" t="str">
        <f t="shared" si="199"/>
        <v>1SublapSCEW30210</v>
      </c>
      <c r="B12779" s="9">
        <v>1</v>
      </c>
      <c r="C12779" t="s">
        <v>133</v>
      </c>
      <c r="D12779" t="s">
        <v>146</v>
      </c>
      <c r="E12779" s="9">
        <v>3</v>
      </c>
      <c r="F12779" s="9">
        <v>0</v>
      </c>
      <c r="G12779" s="9">
        <v>2</v>
      </c>
      <c r="H12779" s="9">
        <v>10</v>
      </c>
      <c r="I12779" s="9">
        <v>0.3906359076499939</v>
      </c>
      <c r="J12779" s="9">
        <v>0.3906359076499939</v>
      </c>
      <c r="K12779" s="9">
        <v>0</v>
      </c>
      <c r="L12779" s="9">
        <v>57.617057800292969</v>
      </c>
    </row>
    <row r="12780" spans="1:12" x14ac:dyDescent="0.25">
      <c r="A12780" s="5" t="str">
        <f t="shared" si="199"/>
        <v>1SublapSCEW30211</v>
      </c>
      <c r="B12780" s="9">
        <v>1</v>
      </c>
      <c r="C12780" t="s">
        <v>133</v>
      </c>
      <c r="D12780" t="s">
        <v>146</v>
      </c>
      <c r="E12780" s="9">
        <v>3</v>
      </c>
      <c r="F12780" s="9">
        <v>0</v>
      </c>
      <c r="G12780" s="9">
        <v>2</v>
      </c>
      <c r="H12780" s="9">
        <v>11</v>
      </c>
      <c r="I12780" s="9">
        <v>0.30312535166740417</v>
      </c>
      <c r="J12780" s="9">
        <v>0.30312535166740417</v>
      </c>
      <c r="K12780" s="9">
        <v>0</v>
      </c>
      <c r="L12780" s="9">
        <v>62.270641326904297</v>
      </c>
    </row>
    <row r="12781" spans="1:12" x14ac:dyDescent="0.25">
      <c r="A12781" s="5" t="str">
        <f t="shared" si="199"/>
        <v>1SublapSCEW30212</v>
      </c>
      <c r="B12781" s="9">
        <v>1</v>
      </c>
      <c r="C12781" t="s">
        <v>133</v>
      </c>
      <c r="D12781" t="s">
        <v>146</v>
      </c>
      <c r="E12781" s="9">
        <v>3</v>
      </c>
      <c r="F12781" s="9">
        <v>0</v>
      </c>
      <c r="G12781" s="9">
        <v>2</v>
      </c>
      <c r="H12781" s="9">
        <v>12</v>
      </c>
      <c r="I12781" s="9">
        <v>0.23613806068897247</v>
      </c>
      <c r="J12781" s="9">
        <v>0.23613806068897247</v>
      </c>
      <c r="K12781" s="9">
        <v>0</v>
      </c>
      <c r="L12781" s="9">
        <v>66.400581359863281</v>
      </c>
    </row>
    <row r="12782" spans="1:12" x14ac:dyDescent="0.25">
      <c r="A12782" s="5" t="str">
        <f t="shared" si="199"/>
        <v>1SublapSCEW30213</v>
      </c>
      <c r="B12782" s="9">
        <v>1</v>
      </c>
      <c r="C12782" t="s">
        <v>133</v>
      </c>
      <c r="D12782" t="s">
        <v>146</v>
      </c>
      <c r="E12782" s="9">
        <v>3</v>
      </c>
      <c r="F12782" s="9">
        <v>0</v>
      </c>
      <c r="G12782" s="9">
        <v>2</v>
      </c>
      <c r="H12782" s="9">
        <v>13</v>
      </c>
      <c r="I12782" s="9">
        <v>0.19550991058349609</v>
      </c>
      <c r="J12782" s="9">
        <v>0.19550991058349609</v>
      </c>
      <c r="K12782" s="9">
        <v>0</v>
      </c>
      <c r="L12782" s="9">
        <v>68.712120056152344</v>
      </c>
    </row>
    <row r="12783" spans="1:12" x14ac:dyDescent="0.25">
      <c r="A12783" s="5" t="str">
        <f t="shared" si="199"/>
        <v>1SublapSCEW30214</v>
      </c>
      <c r="B12783" s="9">
        <v>1</v>
      </c>
      <c r="C12783" t="s">
        <v>133</v>
      </c>
      <c r="D12783" t="s">
        <v>146</v>
      </c>
      <c r="E12783" s="9">
        <v>3</v>
      </c>
      <c r="F12783" s="9">
        <v>0</v>
      </c>
      <c r="G12783" s="9">
        <v>2</v>
      </c>
      <c r="H12783" s="9">
        <v>14</v>
      </c>
      <c r="I12783" s="9">
        <v>0.20578265190124512</v>
      </c>
      <c r="J12783" s="9">
        <v>0.20578265190124512</v>
      </c>
      <c r="K12783" s="9">
        <v>0</v>
      </c>
      <c r="L12783" s="9">
        <v>69.229476928710938</v>
      </c>
    </row>
    <row r="12784" spans="1:12" x14ac:dyDescent="0.25">
      <c r="A12784" s="5" t="str">
        <f t="shared" si="199"/>
        <v>1SublapSCEW30215</v>
      </c>
      <c r="B12784" s="9">
        <v>1</v>
      </c>
      <c r="C12784" t="s">
        <v>133</v>
      </c>
      <c r="D12784" t="s">
        <v>146</v>
      </c>
      <c r="E12784" s="9">
        <v>3</v>
      </c>
      <c r="F12784" s="9">
        <v>0</v>
      </c>
      <c r="G12784" s="9">
        <v>2</v>
      </c>
      <c r="H12784" s="9">
        <v>15</v>
      </c>
      <c r="I12784" s="9">
        <v>0.24793863296508789</v>
      </c>
      <c r="J12784" s="9">
        <v>0.24793863296508789</v>
      </c>
      <c r="K12784" s="9">
        <v>0</v>
      </c>
      <c r="L12784" s="9">
        <v>70.010116577148438</v>
      </c>
    </row>
    <row r="12785" spans="1:12" x14ac:dyDescent="0.25">
      <c r="A12785" s="5" t="str">
        <f t="shared" si="199"/>
        <v>1SublapSCEW30216</v>
      </c>
      <c r="B12785" s="9">
        <v>1</v>
      </c>
      <c r="C12785" t="s">
        <v>133</v>
      </c>
      <c r="D12785" t="s">
        <v>146</v>
      </c>
      <c r="E12785" s="9">
        <v>3</v>
      </c>
      <c r="F12785" s="9">
        <v>0</v>
      </c>
      <c r="G12785" s="9">
        <v>2</v>
      </c>
      <c r="H12785" s="9">
        <v>16</v>
      </c>
      <c r="I12785" s="9">
        <v>0.3474123477935791</v>
      </c>
      <c r="J12785" s="9">
        <v>0.3474123477935791</v>
      </c>
      <c r="K12785" s="9">
        <v>0</v>
      </c>
      <c r="L12785" s="9">
        <v>70.738777160644531</v>
      </c>
    </row>
    <row r="12786" spans="1:12" x14ac:dyDescent="0.25">
      <c r="A12786" s="5" t="str">
        <f t="shared" si="199"/>
        <v>1SublapSCEW30217</v>
      </c>
      <c r="B12786" s="9">
        <v>1</v>
      </c>
      <c r="C12786" t="s">
        <v>133</v>
      </c>
      <c r="D12786" t="s">
        <v>146</v>
      </c>
      <c r="E12786" s="9">
        <v>3</v>
      </c>
      <c r="F12786" s="9">
        <v>0</v>
      </c>
      <c r="G12786" s="9">
        <v>2</v>
      </c>
      <c r="H12786" s="9">
        <v>17</v>
      </c>
      <c r="I12786" s="9">
        <v>0.49103957414627075</v>
      </c>
      <c r="J12786" s="9">
        <v>0.49103957414627075</v>
      </c>
      <c r="K12786" s="9">
        <v>0</v>
      </c>
      <c r="L12786" s="9">
        <v>70.702667236328125</v>
      </c>
    </row>
    <row r="12787" spans="1:12" x14ac:dyDescent="0.25">
      <c r="A12787" s="5" t="str">
        <f t="shared" si="199"/>
        <v>1SublapSCEW30218</v>
      </c>
      <c r="B12787" s="9">
        <v>1</v>
      </c>
      <c r="C12787" t="s">
        <v>133</v>
      </c>
      <c r="D12787" t="s">
        <v>146</v>
      </c>
      <c r="E12787" s="9">
        <v>3</v>
      </c>
      <c r="F12787" s="9">
        <v>0</v>
      </c>
      <c r="G12787" s="9">
        <v>2</v>
      </c>
      <c r="H12787" s="9">
        <v>18</v>
      </c>
      <c r="I12787" s="9">
        <v>0.69821882247924805</v>
      </c>
      <c r="J12787" s="9">
        <v>0.69821882247924805</v>
      </c>
      <c r="K12787" s="9">
        <v>0</v>
      </c>
      <c r="L12787" s="9">
        <v>69.942710876464844</v>
      </c>
    </row>
    <row r="12788" spans="1:12" x14ac:dyDescent="0.25">
      <c r="A12788" s="5" t="str">
        <f t="shared" si="199"/>
        <v>1SublapSCEW30219</v>
      </c>
      <c r="B12788" s="9">
        <v>1</v>
      </c>
      <c r="C12788" t="s">
        <v>133</v>
      </c>
      <c r="D12788" t="s">
        <v>146</v>
      </c>
      <c r="E12788" s="9">
        <v>3</v>
      </c>
      <c r="F12788" s="9">
        <v>0</v>
      </c>
      <c r="G12788" s="9">
        <v>2</v>
      </c>
      <c r="H12788" s="9">
        <v>19</v>
      </c>
      <c r="I12788" s="9">
        <v>0.8772958517074585</v>
      </c>
      <c r="J12788" s="9">
        <v>0.8772958517074585</v>
      </c>
      <c r="K12788" s="9">
        <v>0</v>
      </c>
      <c r="L12788" s="9">
        <v>68.096420288085938</v>
      </c>
    </row>
    <row r="12789" spans="1:12" x14ac:dyDescent="0.25">
      <c r="A12789" s="5" t="str">
        <f t="shared" si="199"/>
        <v>1SublapSCEW30220</v>
      </c>
      <c r="B12789" s="9">
        <v>1</v>
      </c>
      <c r="C12789" t="s">
        <v>133</v>
      </c>
      <c r="D12789" t="s">
        <v>146</v>
      </c>
      <c r="E12789" s="9">
        <v>3</v>
      </c>
      <c r="F12789" s="9">
        <v>0</v>
      </c>
      <c r="G12789" s="9">
        <v>2</v>
      </c>
      <c r="H12789" s="9">
        <v>20</v>
      </c>
      <c r="I12789" s="9">
        <v>0.94035249948501587</v>
      </c>
      <c r="J12789" s="9">
        <v>0.94035249948501587</v>
      </c>
      <c r="K12789" s="9">
        <v>0</v>
      </c>
      <c r="L12789" s="9">
        <v>64.619415283203125</v>
      </c>
    </row>
    <row r="12790" spans="1:12" x14ac:dyDescent="0.25">
      <c r="A12790" s="5" t="str">
        <f t="shared" si="199"/>
        <v>1SublapSCEW30221</v>
      </c>
      <c r="B12790" s="9">
        <v>1</v>
      </c>
      <c r="C12790" t="s">
        <v>133</v>
      </c>
      <c r="D12790" t="s">
        <v>146</v>
      </c>
      <c r="E12790" s="9">
        <v>3</v>
      </c>
      <c r="F12790" s="9">
        <v>0</v>
      </c>
      <c r="G12790" s="9">
        <v>2</v>
      </c>
      <c r="H12790" s="9">
        <v>21</v>
      </c>
      <c r="I12790" s="9">
        <v>0.97667932510375977</v>
      </c>
      <c r="J12790" s="9">
        <v>0.97667932510375977</v>
      </c>
      <c r="K12790" s="9">
        <v>0</v>
      </c>
      <c r="L12790" s="9">
        <v>62.127883911132813</v>
      </c>
    </row>
    <row r="12791" spans="1:12" x14ac:dyDescent="0.25">
      <c r="A12791" s="5" t="str">
        <f t="shared" si="199"/>
        <v>1SublapSCEW30222</v>
      </c>
      <c r="B12791" s="9">
        <v>1</v>
      </c>
      <c r="C12791" t="s">
        <v>133</v>
      </c>
      <c r="D12791" t="s">
        <v>146</v>
      </c>
      <c r="E12791" s="9">
        <v>3</v>
      </c>
      <c r="F12791" s="9">
        <v>0</v>
      </c>
      <c r="G12791" s="9">
        <v>2</v>
      </c>
      <c r="H12791" s="9">
        <v>22</v>
      </c>
      <c r="I12791" s="9">
        <v>0.94277352094650269</v>
      </c>
      <c r="J12791" s="9">
        <v>0.94277352094650269</v>
      </c>
      <c r="K12791" s="9">
        <v>0</v>
      </c>
      <c r="L12791" s="9">
        <v>61.422340393066406</v>
      </c>
    </row>
    <row r="12792" spans="1:12" x14ac:dyDescent="0.25">
      <c r="A12792" s="5" t="str">
        <f t="shared" si="199"/>
        <v>1SublapSCEW30223</v>
      </c>
      <c r="B12792" s="9">
        <v>1</v>
      </c>
      <c r="C12792" t="s">
        <v>133</v>
      </c>
      <c r="D12792" t="s">
        <v>146</v>
      </c>
      <c r="E12792" s="9">
        <v>3</v>
      </c>
      <c r="F12792" s="9">
        <v>0</v>
      </c>
      <c r="G12792" s="9">
        <v>2</v>
      </c>
      <c r="H12792" s="9">
        <v>23</v>
      </c>
      <c r="I12792" s="9">
        <v>0.92376863956451416</v>
      </c>
      <c r="J12792" s="9">
        <v>0.92376863956451416</v>
      </c>
      <c r="K12792" s="9">
        <v>0</v>
      </c>
      <c r="L12792" s="9">
        <v>60.301349639892578</v>
      </c>
    </row>
    <row r="12793" spans="1:12" x14ac:dyDescent="0.25">
      <c r="A12793" s="5" t="str">
        <f t="shared" si="199"/>
        <v>1SublapSCEW30224</v>
      </c>
      <c r="B12793" s="9">
        <v>1</v>
      </c>
      <c r="C12793" t="s">
        <v>133</v>
      </c>
      <c r="D12793" t="s">
        <v>146</v>
      </c>
      <c r="E12793" s="9">
        <v>3</v>
      </c>
      <c r="F12793" s="9">
        <v>0</v>
      </c>
      <c r="G12793" s="9">
        <v>2</v>
      </c>
      <c r="H12793" s="9">
        <v>24</v>
      </c>
      <c r="I12793" s="9">
        <v>0.81669157743453979</v>
      </c>
      <c r="J12793" s="9">
        <v>0.81669157743453979</v>
      </c>
      <c r="K12793" s="9">
        <v>0</v>
      </c>
      <c r="L12793" s="9">
        <v>59.101150512695313</v>
      </c>
    </row>
    <row r="12794" spans="1:12" x14ac:dyDescent="0.25">
      <c r="A12794" s="5" t="str">
        <f t="shared" si="199"/>
        <v>1SublapSCEW30101</v>
      </c>
      <c r="B12794" s="9">
        <v>1</v>
      </c>
      <c r="C12794" t="s">
        <v>133</v>
      </c>
      <c r="D12794" t="s">
        <v>146</v>
      </c>
      <c r="E12794" s="9">
        <v>3</v>
      </c>
      <c r="F12794" s="9">
        <v>0</v>
      </c>
      <c r="G12794" s="9">
        <v>10</v>
      </c>
      <c r="H12794" s="9">
        <v>1</v>
      </c>
      <c r="I12794" s="9">
        <v>0.93510854244232178</v>
      </c>
      <c r="J12794" s="9">
        <v>0.93510854244232178</v>
      </c>
      <c r="K12794" s="9">
        <v>0</v>
      </c>
      <c r="L12794" s="9">
        <v>66.051986694335938</v>
      </c>
    </row>
    <row r="12795" spans="1:12" x14ac:dyDescent="0.25">
      <c r="A12795" s="5" t="str">
        <f t="shared" si="199"/>
        <v>1SublapSCEW30102</v>
      </c>
      <c r="B12795" s="9">
        <v>1</v>
      </c>
      <c r="C12795" t="s">
        <v>133</v>
      </c>
      <c r="D12795" t="s">
        <v>146</v>
      </c>
      <c r="E12795" s="9">
        <v>3</v>
      </c>
      <c r="F12795" s="9">
        <v>0</v>
      </c>
      <c r="G12795" s="9">
        <v>10</v>
      </c>
      <c r="H12795" s="9">
        <v>2</v>
      </c>
      <c r="I12795" s="9">
        <v>0.7759365439414978</v>
      </c>
      <c r="J12795" s="9">
        <v>0.7759365439414978</v>
      </c>
      <c r="K12795" s="9">
        <v>0</v>
      </c>
      <c r="L12795" s="9">
        <v>64.255073547363281</v>
      </c>
    </row>
    <row r="12796" spans="1:12" x14ac:dyDescent="0.25">
      <c r="A12796" s="5" t="str">
        <f t="shared" si="199"/>
        <v>1SublapSCEW30103</v>
      </c>
      <c r="B12796" s="9">
        <v>1</v>
      </c>
      <c r="C12796" t="s">
        <v>133</v>
      </c>
      <c r="D12796" t="s">
        <v>146</v>
      </c>
      <c r="E12796" s="9">
        <v>3</v>
      </c>
      <c r="F12796" s="9">
        <v>0</v>
      </c>
      <c r="G12796" s="9">
        <v>10</v>
      </c>
      <c r="H12796" s="9">
        <v>3</v>
      </c>
      <c r="I12796" s="9">
        <v>0.67699193954467773</v>
      </c>
      <c r="J12796" s="9">
        <v>0.67699193954467773</v>
      </c>
      <c r="K12796" s="9">
        <v>0</v>
      </c>
      <c r="L12796" s="9">
        <v>63.428874969482422</v>
      </c>
    </row>
    <row r="12797" spans="1:12" x14ac:dyDescent="0.25">
      <c r="A12797" s="5" t="str">
        <f t="shared" si="199"/>
        <v>1SublapSCEW30104</v>
      </c>
      <c r="B12797" s="9">
        <v>1</v>
      </c>
      <c r="C12797" t="s">
        <v>133</v>
      </c>
      <c r="D12797" t="s">
        <v>146</v>
      </c>
      <c r="E12797" s="9">
        <v>3</v>
      </c>
      <c r="F12797" s="9">
        <v>0</v>
      </c>
      <c r="G12797" s="9">
        <v>10</v>
      </c>
      <c r="H12797" s="9">
        <v>4</v>
      </c>
      <c r="I12797" s="9">
        <v>0.61247402429580688</v>
      </c>
      <c r="J12797" s="9">
        <v>0.61247402429580688</v>
      </c>
      <c r="K12797" s="9">
        <v>0</v>
      </c>
      <c r="L12797" s="9">
        <v>62.225013732910156</v>
      </c>
    </row>
    <row r="12798" spans="1:12" x14ac:dyDescent="0.25">
      <c r="A12798" s="5" t="str">
        <f t="shared" si="199"/>
        <v>1SublapSCEW30105</v>
      </c>
      <c r="B12798" s="9">
        <v>1</v>
      </c>
      <c r="C12798" t="s">
        <v>133</v>
      </c>
      <c r="D12798" t="s">
        <v>146</v>
      </c>
      <c r="E12798" s="9">
        <v>3</v>
      </c>
      <c r="F12798" s="9">
        <v>0</v>
      </c>
      <c r="G12798" s="9">
        <v>10</v>
      </c>
      <c r="H12798" s="9">
        <v>5</v>
      </c>
      <c r="I12798" s="9">
        <v>0.57058185338973999</v>
      </c>
      <c r="J12798" s="9">
        <v>0.57058185338973999</v>
      </c>
      <c r="K12798" s="9">
        <v>0</v>
      </c>
      <c r="L12798" s="9">
        <v>61.12542724609375</v>
      </c>
    </row>
    <row r="12799" spans="1:12" x14ac:dyDescent="0.25">
      <c r="A12799" s="5" t="str">
        <f t="shared" si="199"/>
        <v>1SublapSCEW30106</v>
      </c>
      <c r="B12799" s="9">
        <v>1</v>
      </c>
      <c r="C12799" t="s">
        <v>133</v>
      </c>
      <c r="D12799" t="s">
        <v>146</v>
      </c>
      <c r="E12799" s="9">
        <v>3</v>
      </c>
      <c r="F12799" s="9">
        <v>0</v>
      </c>
      <c r="G12799" s="9">
        <v>10</v>
      </c>
      <c r="H12799" s="9">
        <v>6</v>
      </c>
      <c r="I12799" s="9">
        <v>0.55735379457473755</v>
      </c>
      <c r="J12799" s="9">
        <v>0.55735379457473755</v>
      </c>
      <c r="K12799" s="9">
        <v>0</v>
      </c>
      <c r="L12799" s="9">
        <v>60.164272308349609</v>
      </c>
    </row>
    <row r="12800" spans="1:12" x14ac:dyDescent="0.25">
      <c r="A12800" s="5" t="str">
        <f t="shared" si="199"/>
        <v>1SublapSCEW30107</v>
      </c>
      <c r="B12800" s="9">
        <v>1</v>
      </c>
      <c r="C12800" t="s">
        <v>133</v>
      </c>
      <c r="D12800" t="s">
        <v>146</v>
      </c>
      <c r="E12800" s="9">
        <v>3</v>
      </c>
      <c r="F12800" s="9">
        <v>0</v>
      </c>
      <c r="G12800" s="9">
        <v>10</v>
      </c>
      <c r="H12800" s="9">
        <v>7</v>
      </c>
      <c r="I12800" s="9">
        <v>0.58474701642990112</v>
      </c>
      <c r="J12800" s="9">
        <v>0.58474701642990112</v>
      </c>
      <c r="K12800" s="9">
        <v>0</v>
      </c>
      <c r="L12800" s="9">
        <v>59.538612365722656</v>
      </c>
    </row>
    <row r="12801" spans="1:12" x14ac:dyDescent="0.25">
      <c r="A12801" s="5" t="str">
        <f t="shared" si="199"/>
        <v>1SublapSCEW30108</v>
      </c>
      <c r="B12801" s="9">
        <v>1</v>
      </c>
      <c r="C12801" t="s">
        <v>133</v>
      </c>
      <c r="D12801" t="s">
        <v>146</v>
      </c>
      <c r="E12801" s="9">
        <v>3</v>
      </c>
      <c r="F12801" s="9">
        <v>0</v>
      </c>
      <c r="G12801" s="9">
        <v>10</v>
      </c>
      <c r="H12801" s="9">
        <v>8</v>
      </c>
      <c r="I12801" s="9">
        <v>0.58203434944152832</v>
      </c>
      <c r="J12801" s="9">
        <v>0.58203434944152832</v>
      </c>
      <c r="K12801" s="9">
        <v>0</v>
      </c>
      <c r="L12801" s="9">
        <v>58.805706024169922</v>
      </c>
    </row>
    <row r="12802" spans="1:12" x14ac:dyDescent="0.25">
      <c r="A12802" s="5" t="str">
        <f t="shared" si="199"/>
        <v>1SublapSCEW30109</v>
      </c>
      <c r="B12802" s="9">
        <v>1</v>
      </c>
      <c r="C12802" t="s">
        <v>133</v>
      </c>
      <c r="D12802" t="s">
        <v>146</v>
      </c>
      <c r="E12802" s="9">
        <v>3</v>
      </c>
      <c r="F12802" s="9">
        <v>0</v>
      </c>
      <c r="G12802" s="9">
        <v>10</v>
      </c>
      <c r="H12802" s="9">
        <v>9</v>
      </c>
      <c r="I12802" s="9">
        <v>0.45062592625617981</v>
      </c>
      <c r="J12802" s="9">
        <v>0.45062592625617981</v>
      </c>
      <c r="K12802" s="9">
        <v>0</v>
      </c>
      <c r="L12802" s="9">
        <v>60.095592498779297</v>
      </c>
    </row>
    <row r="12803" spans="1:12" x14ac:dyDescent="0.25">
      <c r="A12803" s="5" t="str">
        <f t="shared" ref="A12803:A12866" si="200">B12803&amp;C12803&amp;D12803&amp;E12803&amp;F12803&amp;G12803&amp;H12803</f>
        <v>1SublapSCEW301010</v>
      </c>
      <c r="B12803" s="9">
        <v>1</v>
      </c>
      <c r="C12803" t="s">
        <v>133</v>
      </c>
      <c r="D12803" t="s">
        <v>146</v>
      </c>
      <c r="E12803" s="9">
        <v>3</v>
      </c>
      <c r="F12803" s="9">
        <v>0</v>
      </c>
      <c r="G12803" s="9">
        <v>10</v>
      </c>
      <c r="H12803" s="9">
        <v>10</v>
      </c>
      <c r="I12803" s="9">
        <v>0.32131090760231018</v>
      </c>
      <c r="J12803" s="9">
        <v>0.32131090760231018</v>
      </c>
      <c r="K12803" s="9">
        <v>0</v>
      </c>
      <c r="L12803" s="9">
        <v>64.367828369140625</v>
      </c>
    </row>
    <row r="12804" spans="1:12" x14ac:dyDescent="0.25">
      <c r="A12804" s="5" t="str">
        <f t="shared" si="200"/>
        <v>1SublapSCEW301011</v>
      </c>
      <c r="B12804" s="9">
        <v>1</v>
      </c>
      <c r="C12804" t="s">
        <v>133</v>
      </c>
      <c r="D12804" t="s">
        <v>146</v>
      </c>
      <c r="E12804" s="9">
        <v>3</v>
      </c>
      <c r="F12804" s="9">
        <v>0</v>
      </c>
      <c r="G12804" s="9">
        <v>10</v>
      </c>
      <c r="H12804" s="9">
        <v>11</v>
      </c>
      <c r="I12804" s="9">
        <v>0.3806101381778717</v>
      </c>
      <c r="J12804" s="9">
        <v>0.3806101381778717</v>
      </c>
      <c r="K12804" s="9">
        <v>0</v>
      </c>
      <c r="L12804" s="9">
        <v>69.604789733886719</v>
      </c>
    </row>
    <row r="12805" spans="1:12" x14ac:dyDescent="0.25">
      <c r="A12805" s="5" t="str">
        <f t="shared" si="200"/>
        <v>1SublapSCEW301012</v>
      </c>
      <c r="B12805" s="9">
        <v>1</v>
      </c>
      <c r="C12805" t="s">
        <v>133</v>
      </c>
      <c r="D12805" t="s">
        <v>146</v>
      </c>
      <c r="E12805" s="9">
        <v>3</v>
      </c>
      <c r="F12805" s="9">
        <v>0</v>
      </c>
      <c r="G12805" s="9">
        <v>10</v>
      </c>
      <c r="H12805" s="9">
        <v>12</v>
      </c>
      <c r="I12805" s="9">
        <v>0.37129727005958557</v>
      </c>
      <c r="J12805" s="9">
        <v>0.37129727005958557</v>
      </c>
      <c r="K12805" s="9">
        <v>0</v>
      </c>
      <c r="L12805" s="9">
        <v>75.024078369140625</v>
      </c>
    </row>
    <row r="12806" spans="1:12" x14ac:dyDescent="0.25">
      <c r="A12806" s="5" t="str">
        <f t="shared" si="200"/>
        <v>1SublapSCEW301013</v>
      </c>
      <c r="B12806" s="9">
        <v>1</v>
      </c>
      <c r="C12806" t="s">
        <v>133</v>
      </c>
      <c r="D12806" t="s">
        <v>146</v>
      </c>
      <c r="E12806" s="9">
        <v>3</v>
      </c>
      <c r="F12806" s="9">
        <v>0</v>
      </c>
      <c r="G12806" s="9">
        <v>10</v>
      </c>
      <c r="H12806" s="9">
        <v>13</v>
      </c>
      <c r="I12806" s="9">
        <v>0.3836805522441864</v>
      </c>
      <c r="J12806" s="9">
        <v>0.3836805522441864</v>
      </c>
      <c r="K12806" s="9">
        <v>0</v>
      </c>
      <c r="L12806" s="9">
        <v>80.859695434570313</v>
      </c>
    </row>
    <row r="12807" spans="1:12" x14ac:dyDescent="0.25">
      <c r="A12807" s="5" t="str">
        <f t="shared" si="200"/>
        <v>1SublapSCEW301014</v>
      </c>
      <c r="B12807" s="9">
        <v>1</v>
      </c>
      <c r="C12807" t="s">
        <v>133</v>
      </c>
      <c r="D12807" t="s">
        <v>146</v>
      </c>
      <c r="E12807" s="9">
        <v>3</v>
      </c>
      <c r="F12807" s="9">
        <v>0</v>
      </c>
      <c r="G12807" s="9">
        <v>10</v>
      </c>
      <c r="H12807" s="9">
        <v>14</v>
      </c>
      <c r="I12807" s="9">
        <v>0.50466513633728027</v>
      </c>
      <c r="J12807" s="9">
        <v>0.50466513633728027</v>
      </c>
      <c r="K12807" s="9">
        <v>0</v>
      </c>
      <c r="L12807" s="9">
        <v>82.995292663574219</v>
      </c>
    </row>
    <row r="12808" spans="1:12" x14ac:dyDescent="0.25">
      <c r="A12808" s="5" t="str">
        <f t="shared" si="200"/>
        <v>1SublapSCEW301015</v>
      </c>
      <c r="B12808" s="9">
        <v>1</v>
      </c>
      <c r="C12808" t="s">
        <v>133</v>
      </c>
      <c r="D12808" t="s">
        <v>146</v>
      </c>
      <c r="E12808" s="9">
        <v>3</v>
      </c>
      <c r="F12808" s="9">
        <v>0</v>
      </c>
      <c r="G12808" s="9">
        <v>10</v>
      </c>
      <c r="H12808" s="9">
        <v>15</v>
      </c>
      <c r="I12808" s="9">
        <v>0.67806345224380493</v>
      </c>
      <c r="J12808" s="9">
        <v>0.67806345224380493</v>
      </c>
      <c r="K12808" s="9">
        <v>0</v>
      </c>
      <c r="L12808" s="9">
        <v>82.612998962402344</v>
      </c>
    </row>
    <row r="12809" spans="1:12" x14ac:dyDescent="0.25">
      <c r="A12809" s="5" t="str">
        <f t="shared" si="200"/>
        <v>1SublapSCEW301016</v>
      </c>
      <c r="B12809" s="9">
        <v>1</v>
      </c>
      <c r="C12809" t="s">
        <v>133</v>
      </c>
      <c r="D12809" t="s">
        <v>146</v>
      </c>
      <c r="E12809" s="9">
        <v>3</v>
      </c>
      <c r="F12809" s="9">
        <v>0</v>
      </c>
      <c r="G12809" s="9">
        <v>10</v>
      </c>
      <c r="H12809" s="9">
        <v>16</v>
      </c>
      <c r="I12809" s="9">
        <v>0.89825785160064697</v>
      </c>
      <c r="J12809" s="9">
        <v>0.89825785160064697</v>
      </c>
      <c r="K12809" s="9">
        <v>0</v>
      </c>
      <c r="L12809" s="9">
        <v>82.467803955078125</v>
      </c>
    </row>
    <row r="12810" spans="1:12" x14ac:dyDescent="0.25">
      <c r="A12810" s="5" t="str">
        <f t="shared" si="200"/>
        <v>1SublapSCEW301017</v>
      </c>
      <c r="B12810" s="9">
        <v>1</v>
      </c>
      <c r="C12810" t="s">
        <v>133</v>
      </c>
      <c r="D12810" t="s">
        <v>146</v>
      </c>
      <c r="E12810" s="9">
        <v>3</v>
      </c>
      <c r="F12810" s="9">
        <v>0</v>
      </c>
      <c r="G12810" s="9">
        <v>10</v>
      </c>
      <c r="H12810" s="9">
        <v>17</v>
      </c>
      <c r="I12810" s="9">
        <v>1.1028749942779541</v>
      </c>
      <c r="J12810" s="9">
        <v>0.5050165057182312</v>
      </c>
      <c r="K12810" s="9">
        <v>1.7358945682644844E-2</v>
      </c>
      <c r="L12810" s="9">
        <v>83.404495239257813</v>
      </c>
    </row>
    <row r="12811" spans="1:12" x14ac:dyDescent="0.25">
      <c r="A12811" s="5" t="str">
        <f t="shared" si="200"/>
        <v>1SublapSCEW301018</v>
      </c>
      <c r="B12811" s="9">
        <v>1</v>
      </c>
      <c r="C12811" t="s">
        <v>133</v>
      </c>
      <c r="D12811" t="s">
        <v>146</v>
      </c>
      <c r="E12811" s="9">
        <v>3</v>
      </c>
      <c r="F12811" s="9">
        <v>0</v>
      </c>
      <c r="G12811" s="9">
        <v>10</v>
      </c>
      <c r="H12811" s="9">
        <v>18</v>
      </c>
      <c r="I12811" s="9">
        <v>1.3094303607940674</v>
      </c>
      <c r="J12811" s="9">
        <v>0.85526680946350098</v>
      </c>
      <c r="K12811" s="9">
        <v>2.2733302786946297E-2</v>
      </c>
      <c r="L12811" s="9">
        <v>83.211944580078125</v>
      </c>
    </row>
    <row r="12812" spans="1:12" x14ac:dyDescent="0.25">
      <c r="A12812" s="5" t="str">
        <f t="shared" si="200"/>
        <v>1SublapSCEW301019</v>
      </c>
      <c r="B12812" s="9">
        <v>1</v>
      </c>
      <c r="C12812" t="s">
        <v>133</v>
      </c>
      <c r="D12812" t="s">
        <v>146</v>
      </c>
      <c r="E12812" s="9">
        <v>3</v>
      </c>
      <c r="F12812" s="9">
        <v>0</v>
      </c>
      <c r="G12812" s="9">
        <v>10</v>
      </c>
      <c r="H12812" s="9">
        <v>19</v>
      </c>
      <c r="I12812" s="9">
        <v>1.4715138673782349</v>
      </c>
      <c r="J12812" s="9">
        <v>1.1750226020812988</v>
      </c>
      <c r="K12812" s="9">
        <v>2.0004028454422951E-2</v>
      </c>
      <c r="L12812" s="9">
        <v>81.427253723144531</v>
      </c>
    </row>
    <row r="12813" spans="1:12" x14ac:dyDescent="0.25">
      <c r="A12813" s="5" t="str">
        <f t="shared" si="200"/>
        <v>1SublapSCEW301020</v>
      </c>
      <c r="B12813" s="9">
        <v>1</v>
      </c>
      <c r="C12813" t="s">
        <v>133</v>
      </c>
      <c r="D12813" t="s">
        <v>146</v>
      </c>
      <c r="E12813" s="9">
        <v>3</v>
      </c>
      <c r="F12813" s="9">
        <v>0</v>
      </c>
      <c r="G12813" s="9">
        <v>10</v>
      </c>
      <c r="H12813" s="9">
        <v>20</v>
      </c>
      <c r="I12813" s="9">
        <v>1.4992430210113525</v>
      </c>
      <c r="J12813" s="9">
        <v>1.2794256210327148</v>
      </c>
      <c r="K12813" s="9">
        <v>1.6775980591773987E-2</v>
      </c>
      <c r="L12813" s="9">
        <v>79.137489318847656</v>
      </c>
    </row>
    <row r="12814" spans="1:12" x14ac:dyDescent="0.25">
      <c r="A12814" s="5" t="str">
        <f t="shared" si="200"/>
        <v>1SublapSCEW301021</v>
      </c>
      <c r="B12814" s="9">
        <v>1</v>
      </c>
      <c r="C12814" t="s">
        <v>133</v>
      </c>
      <c r="D12814" t="s">
        <v>146</v>
      </c>
      <c r="E12814" s="9">
        <v>3</v>
      </c>
      <c r="F12814" s="9">
        <v>0</v>
      </c>
      <c r="G12814" s="9">
        <v>10</v>
      </c>
      <c r="H12814" s="9">
        <v>21</v>
      </c>
      <c r="I12814" s="9">
        <v>1.4600948095321655</v>
      </c>
      <c r="J12814" s="9">
        <v>1.2574986219406128</v>
      </c>
      <c r="K12814" s="9">
        <v>1.9429337233304977E-2</v>
      </c>
      <c r="L12814" s="9">
        <v>76.189224243164063</v>
      </c>
    </row>
    <row r="12815" spans="1:12" x14ac:dyDescent="0.25">
      <c r="A12815" s="5" t="str">
        <f t="shared" si="200"/>
        <v>1SublapSCEW301022</v>
      </c>
      <c r="B12815" s="9">
        <v>1</v>
      </c>
      <c r="C12815" t="s">
        <v>133</v>
      </c>
      <c r="D12815" t="s">
        <v>146</v>
      </c>
      <c r="E12815" s="9">
        <v>3</v>
      </c>
      <c r="F12815" s="9">
        <v>0</v>
      </c>
      <c r="G12815" s="9">
        <v>10</v>
      </c>
      <c r="H12815" s="9">
        <v>22</v>
      </c>
      <c r="I12815" s="9">
        <v>1.3829262256622314</v>
      </c>
      <c r="J12815" s="9">
        <v>1.6880021095275879</v>
      </c>
      <c r="K12815" s="9">
        <v>9.2239286750555038E-3</v>
      </c>
      <c r="L12815" s="9">
        <v>74.446861267089844</v>
      </c>
    </row>
    <row r="12816" spans="1:12" x14ac:dyDescent="0.25">
      <c r="A12816" s="5" t="str">
        <f t="shared" si="200"/>
        <v>1SublapSCEW301023</v>
      </c>
      <c r="B12816" s="9">
        <v>1</v>
      </c>
      <c r="C12816" t="s">
        <v>133</v>
      </c>
      <c r="D12816" t="s">
        <v>146</v>
      </c>
      <c r="E12816" s="9">
        <v>3</v>
      </c>
      <c r="F12816" s="9">
        <v>0</v>
      </c>
      <c r="G12816" s="9">
        <v>10</v>
      </c>
      <c r="H12816" s="9">
        <v>23</v>
      </c>
      <c r="I12816" s="9">
        <v>1.3217294216156006</v>
      </c>
      <c r="J12816" s="9">
        <v>1.4166115522384644</v>
      </c>
      <c r="K12816" s="9">
        <v>1.0449677705764771E-2</v>
      </c>
      <c r="L12816" s="9">
        <v>72.19500732421875</v>
      </c>
    </row>
    <row r="12817" spans="1:12" x14ac:dyDescent="0.25">
      <c r="A12817" s="5" t="str">
        <f t="shared" si="200"/>
        <v>1SublapSCEW301024</v>
      </c>
      <c r="B12817" s="9">
        <v>1</v>
      </c>
      <c r="C12817" t="s">
        <v>133</v>
      </c>
      <c r="D12817" t="s">
        <v>146</v>
      </c>
      <c r="E12817" s="9">
        <v>3</v>
      </c>
      <c r="F12817" s="9">
        <v>0</v>
      </c>
      <c r="G12817" s="9">
        <v>10</v>
      </c>
      <c r="H12817" s="9">
        <v>24</v>
      </c>
      <c r="I12817" s="9">
        <v>1.1358925104141235</v>
      </c>
      <c r="J12817" s="9">
        <v>1.181480884552002</v>
      </c>
      <c r="K12817" s="9">
        <v>1.1460368521511555E-2</v>
      </c>
      <c r="L12817" s="9">
        <v>69.413230895996094</v>
      </c>
    </row>
    <row r="12818" spans="1:12" x14ac:dyDescent="0.25">
      <c r="A12818" s="5" t="str">
        <f t="shared" si="200"/>
        <v>1SublapSCEW3121</v>
      </c>
      <c r="B12818" s="9">
        <v>1</v>
      </c>
      <c r="C12818" t="s">
        <v>133</v>
      </c>
      <c r="D12818" t="s">
        <v>146</v>
      </c>
      <c r="E12818" s="9">
        <v>3</v>
      </c>
      <c r="F12818" s="9">
        <v>1</v>
      </c>
      <c r="G12818" s="9">
        <v>2</v>
      </c>
      <c r="H12818" s="9">
        <v>1</v>
      </c>
      <c r="I12818" s="9">
        <v>0.73821276426315308</v>
      </c>
      <c r="J12818" s="9">
        <v>0.73821276426315308</v>
      </c>
      <c r="K12818" s="9">
        <v>0</v>
      </c>
      <c r="L12818" s="9">
        <v>60.089809417724609</v>
      </c>
    </row>
    <row r="12819" spans="1:12" x14ac:dyDescent="0.25">
      <c r="A12819" s="5" t="str">
        <f t="shared" si="200"/>
        <v>1SublapSCEW3122</v>
      </c>
      <c r="B12819" s="9">
        <v>1</v>
      </c>
      <c r="C12819" t="s">
        <v>133</v>
      </c>
      <c r="D12819" t="s">
        <v>146</v>
      </c>
      <c r="E12819" s="9">
        <v>3</v>
      </c>
      <c r="F12819" s="9">
        <v>1</v>
      </c>
      <c r="G12819" s="9">
        <v>2</v>
      </c>
      <c r="H12819" s="9">
        <v>2</v>
      </c>
      <c r="I12819" s="9">
        <v>0.65249055624008179</v>
      </c>
      <c r="J12819" s="9">
        <v>0.65249055624008179</v>
      </c>
      <c r="K12819" s="9">
        <v>0</v>
      </c>
      <c r="L12819" s="9">
        <v>58.645622253417969</v>
      </c>
    </row>
    <row r="12820" spans="1:12" x14ac:dyDescent="0.25">
      <c r="A12820" s="5" t="str">
        <f t="shared" si="200"/>
        <v>1SublapSCEW3123</v>
      </c>
      <c r="B12820" s="9">
        <v>1</v>
      </c>
      <c r="C12820" t="s">
        <v>133</v>
      </c>
      <c r="D12820" t="s">
        <v>146</v>
      </c>
      <c r="E12820" s="9">
        <v>3</v>
      </c>
      <c r="F12820" s="9">
        <v>1</v>
      </c>
      <c r="G12820" s="9">
        <v>2</v>
      </c>
      <c r="H12820" s="9">
        <v>3</v>
      </c>
      <c r="I12820" s="9">
        <v>0.58662635087966919</v>
      </c>
      <c r="J12820" s="9">
        <v>0.58662635087966919</v>
      </c>
      <c r="K12820" s="9">
        <v>0</v>
      </c>
      <c r="L12820" s="9">
        <v>57.278152465820313</v>
      </c>
    </row>
    <row r="12821" spans="1:12" x14ac:dyDescent="0.25">
      <c r="A12821" s="5" t="str">
        <f t="shared" si="200"/>
        <v>1SublapSCEW3124</v>
      </c>
      <c r="B12821" s="9">
        <v>1</v>
      </c>
      <c r="C12821" t="s">
        <v>133</v>
      </c>
      <c r="D12821" t="s">
        <v>146</v>
      </c>
      <c r="E12821" s="9">
        <v>3</v>
      </c>
      <c r="F12821" s="9">
        <v>1</v>
      </c>
      <c r="G12821" s="9">
        <v>2</v>
      </c>
      <c r="H12821" s="9">
        <v>4</v>
      </c>
      <c r="I12821" s="9">
        <v>0.54214894771575928</v>
      </c>
      <c r="J12821" s="9">
        <v>0.54214894771575928</v>
      </c>
      <c r="K12821" s="9">
        <v>0</v>
      </c>
      <c r="L12821" s="9">
        <v>56.570693969726563</v>
      </c>
    </row>
    <row r="12822" spans="1:12" x14ac:dyDescent="0.25">
      <c r="A12822" s="5" t="str">
        <f t="shared" si="200"/>
        <v>1SublapSCEW3125</v>
      </c>
      <c r="B12822" s="9">
        <v>1</v>
      </c>
      <c r="C12822" t="s">
        <v>133</v>
      </c>
      <c r="D12822" t="s">
        <v>146</v>
      </c>
      <c r="E12822" s="9">
        <v>3</v>
      </c>
      <c r="F12822" s="9">
        <v>1</v>
      </c>
      <c r="G12822" s="9">
        <v>2</v>
      </c>
      <c r="H12822" s="9">
        <v>5</v>
      </c>
      <c r="I12822" s="9">
        <v>0.52097982168197632</v>
      </c>
      <c r="J12822" s="9">
        <v>0.52097982168197632</v>
      </c>
      <c r="K12822" s="9">
        <v>0</v>
      </c>
      <c r="L12822" s="9">
        <v>55.966888427734375</v>
      </c>
    </row>
    <row r="12823" spans="1:12" x14ac:dyDescent="0.25">
      <c r="A12823" s="5" t="str">
        <f t="shared" si="200"/>
        <v>1SublapSCEW3126</v>
      </c>
      <c r="B12823" s="9">
        <v>1</v>
      </c>
      <c r="C12823" t="s">
        <v>133</v>
      </c>
      <c r="D12823" t="s">
        <v>146</v>
      </c>
      <c r="E12823" s="9">
        <v>3</v>
      </c>
      <c r="F12823" s="9">
        <v>1</v>
      </c>
      <c r="G12823" s="9">
        <v>2</v>
      </c>
      <c r="H12823" s="9">
        <v>6</v>
      </c>
      <c r="I12823" s="9">
        <v>0.53388601541519165</v>
      </c>
      <c r="J12823" s="9">
        <v>0.53388601541519165</v>
      </c>
      <c r="K12823" s="9">
        <v>0</v>
      </c>
      <c r="L12823" s="9">
        <v>55.458675384521484</v>
      </c>
    </row>
    <row r="12824" spans="1:12" x14ac:dyDescent="0.25">
      <c r="A12824" s="5" t="str">
        <f t="shared" si="200"/>
        <v>1SublapSCEW3127</v>
      </c>
      <c r="B12824" s="9">
        <v>1</v>
      </c>
      <c r="C12824" t="s">
        <v>133</v>
      </c>
      <c r="D12824" t="s">
        <v>146</v>
      </c>
      <c r="E12824" s="9">
        <v>3</v>
      </c>
      <c r="F12824" s="9">
        <v>1</v>
      </c>
      <c r="G12824" s="9">
        <v>2</v>
      </c>
      <c r="H12824" s="9">
        <v>7</v>
      </c>
      <c r="I12824" s="9">
        <v>0.60229235887527466</v>
      </c>
      <c r="J12824" s="9">
        <v>0.60229235887527466</v>
      </c>
      <c r="K12824" s="9">
        <v>0</v>
      </c>
      <c r="L12824" s="9">
        <v>54.926647186279297</v>
      </c>
    </row>
    <row r="12825" spans="1:12" x14ac:dyDescent="0.25">
      <c r="A12825" s="5" t="str">
        <f t="shared" si="200"/>
        <v>1SublapSCEW3128</v>
      </c>
      <c r="B12825" s="9">
        <v>1</v>
      </c>
      <c r="C12825" t="s">
        <v>133</v>
      </c>
      <c r="D12825" t="s">
        <v>146</v>
      </c>
      <c r="E12825" s="9">
        <v>3</v>
      </c>
      <c r="F12825" s="9">
        <v>1</v>
      </c>
      <c r="G12825" s="9">
        <v>2</v>
      </c>
      <c r="H12825" s="9">
        <v>8</v>
      </c>
      <c r="I12825" s="9">
        <v>0.62074041366577148</v>
      </c>
      <c r="J12825" s="9">
        <v>0.62074041366577148</v>
      </c>
      <c r="K12825" s="9">
        <v>0</v>
      </c>
      <c r="L12825" s="9">
        <v>54.797031402587891</v>
      </c>
    </row>
    <row r="12826" spans="1:12" x14ac:dyDescent="0.25">
      <c r="A12826" s="5" t="str">
        <f t="shared" si="200"/>
        <v>1SublapSCEW3129</v>
      </c>
      <c r="B12826" s="9">
        <v>1</v>
      </c>
      <c r="C12826" t="s">
        <v>133</v>
      </c>
      <c r="D12826" t="s">
        <v>146</v>
      </c>
      <c r="E12826" s="9">
        <v>3</v>
      </c>
      <c r="F12826" s="9">
        <v>1</v>
      </c>
      <c r="G12826" s="9">
        <v>2</v>
      </c>
      <c r="H12826" s="9">
        <v>9</v>
      </c>
      <c r="I12826" s="9">
        <v>0.50295001268386841</v>
      </c>
      <c r="J12826" s="9">
        <v>0.50295001268386841</v>
      </c>
      <c r="K12826" s="9">
        <v>0</v>
      </c>
      <c r="L12826" s="9">
        <v>55.358936309814453</v>
      </c>
    </row>
    <row r="12827" spans="1:12" x14ac:dyDescent="0.25">
      <c r="A12827" s="5" t="str">
        <f t="shared" si="200"/>
        <v>1SublapSCEW31210</v>
      </c>
      <c r="B12827" s="9">
        <v>1</v>
      </c>
      <c r="C12827" t="s">
        <v>133</v>
      </c>
      <c r="D12827" t="s">
        <v>146</v>
      </c>
      <c r="E12827" s="9">
        <v>3</v>
      </c>
      <c r="F12827" s="9">
        <v>1</v>
      </c>
      <c r="G12827" s="9">
        <v>2</v>
      </c>
      <c r="H12827" s="9">
        <v>10</v>
      </c>
      <c r="I12827" s="9">
        <v>0.388968825340271</v>
      </c>
      <c r="J12827" s="9">
        <v>0.388968825340271</v>
      </c>
      <c r="K12827" s="9">
        <v>0</v>
      </c>
      <c r="L12827" s="9">
        <v>58.328235626220703</v>
      </c>
    </row>
    <row r="12828" spans="1:12" x14ac:dyDescent="0.25">
      <c r="A12828" s="5" t="str">
        <f t="shared" si="200"/>
        <v>1SublapSCEW31211</v>
      </c>
      <c r="B12828" s="9">
        <v>1</v>
      </c>
      <c r="C12828" t="s">
        <v>133</v>
      </c>
      <c r="D12828" t="s">
        <v>146</v>
      </c>
      <c r="E12828" s="9">
        <v>3</v>
      </c>
      <c r="F12828" s="9">
        <v>1</v>
      </c>
      <c r="G12828" s="9">
        <v>2</v>
      </c>
      <c r="H12828" s="9">
        <v>11</v>
      </c>
      <c r="I12828" s="9">
        <v>0.30067044496536255</v>
      </c>
      <c r="J12828" s="9">
        <v>0.30067044496536255</v>
      </c>
      <c r="K12828" s="9">
        <v>0</v>
      </c>
      <c r="L12828" s="9">
        <v>62.636646270751953</v>
      </c>
    </row>
    <row r="12829" spans="1:12" x14ac:dyDescent="0.25">
      <c r="A12829" s="5" t="str">
        <f t="shared" si="200"/>
        <v>1SublapSCEW31212</v>
      </c>
      <c r="B12829" s="9">
        <v>1</v>
      </c>
      <c r="C12829" t="s">
        <v>133</v>
      </c>
      <c r="D12829" t="s">
        <v>146</v>
      </c>
      <c r="E12829" s="9">
        <v>3</v>
      </c>
      <c r="F12829" s="9">
        <v>1</v>
      </c>
      <c r="G12829" s="9">
        <v>2</v>
      </c>
      <c r="H12829" s="9">
        <v>12</v>
      </c>
      <c r="I12829" s="9">
        <v>0.22617636620998383</v>
      </c>
      <c r="J12829" s="9">
        <v>0.22617636620998383</v>
      </c>
      <c r="K12829" s="9">
        <v>0</v>
      </c>
      <c r="L12829" s="9">
        <v>67.095588684082031</v>
      </c>
    </row>
    <row r="12830" spans="1:12" x14ac:dyDescent="0.25">
      <c r="A12830" s="5" t="str">
        <f t="shared" si="200"/>
        <v>1SublapSCEW31213</v>
      </c>
      <c r="B12830" s="9">
        <v>1</v>
      </c>
      <c r="C12830" t="s">
        <v>133</v>
      </c>
      <c r="D12830" t="s">
        <v>146</v>
      </c>
      <c r="E12830" s="9">
        <v>3</v>
      </c>
      <c r="F12830" s="9">
        <v>1</v>
      </c>
      <c r="G12830" s="9">
        <v>2</v>
      </c>
      <c r="H12830" s="9">
        <v>13</v>
      </c>
      <c r="I12830" s="9">
        <v>0.18781954050064087</v>
      </c>
      <c r="J12830" s="9">
        <v>0.18781954050064087</v>
      </c>
      <c r="K12830" s="9">
        <v>0</v>
      </c>
      <c r="L12830" s="9">
        <v>69.330558776855469</v>
      </c>
    </row>
    <row r="12831" spans="1:12" x14ac:dyDescent="0.25">
      <c r="A12831" s="5" t="str">
        <f t="shared" si="200"/>
        <v>1SublapSCEW31214</v>
      </c>
      <c r="B12831" s="9">
        <v>1</v>
      </c>
      <c r="C12831" t="s">
        <v>133</v>
      </c>
      <c r="D12831" t="s">
        <v>146</v>
      </c>
      <c r="E12831" s="9">
        <v>3</v>
      </c>
      <c r="F12831" s="9">
        <v>1</v>
      </c>
      <c r="G12831" s="9">
        <v>2</v>
      </c>
      <c r="H12831" s="9">
        <v>14</v>
      </c>
      <c r="I12831" s="9">
        <v>0.19750088453292847</v>
      </c>
      <c r="J12831" s="9">
        <v>0.19750088453292847</v>
      </c>
      <c r="K12831" s="9">
        <v>0</v>
      </c>
      <c r="L12831" s="9">
        <v>69.9261474609375</v>
      </c>
    </row>
    <row r="12832" spans="1:12" x14ac:dyDescent="0.25">
      <c r="A12832" s="5" t="str">
        <f t="shared" si="200"/>
        <v>1SublapSCEW31215</v>
      </c>
      <c r="B12832" s="9">
        <v>1</v>
      </c>
      <c r="C12832" t="s">
        <v>133</v>
      </c>
      <c r="D12832" t="s">
        <v>146</v>
      </c>
      <c r="E12832" s="9">
        <v>3</v>
      </c>
      <c r="F12832" s="9">
        <v>1</v>
      </c>
      <c r="G12832" s="9">
        <v>2</v>
      </c>
      <c r="H12832" s="9">
        <v>15</v>
      </c>
      <c r="I12832" s="9">
        <v>0.24167557060718536</v>
      </c>
      <c r="J12832" s="9">
        <v>0.24167557060718536</v>
      </c>
      <c r="K12832" s="9">
        <v>0</v>
      </c>
      <c r="L12832" s="9">
        <v>70.5572509765625</v>
      </c>
    </row>
    <row r="12833" spans="1:12" x14ac:dyDescent="0.25">
      <c r="A12833" s="5" t="str">
        <f t="shared" si="200"/>
        <v>1SublapSCEW31216</v>
      </c>
      <c r="B12833" s="9">
        <v>1</v>
      </c>
      <c r="C12833" t="s">
        <v>133</v>
      </c>
      <c r="D12833" t="s">
        <v>146</v>
      </c>
      <c r="E12833" s="9">
        <v>3</v>
      </c>
      <c r="F12833" s="9">
        <v>1</v>
      </c>
      <c r="G12833" s="9">
        <v>2</v>
      </c>
      <c r="H12833" s="9">
        <v>16</v>
      </c>
      <c r="I12833" s="9">
        <v>0.3430141806602478</v>
      </c>
      <c r="J12833" s="9">
        <v>0.3430141806602478</v>
      </c>
      <c r="K12833" s="9">
        <v>0</v>
      </c>
      <c r="L12833" s="9">
        <v>71.07379150390625</v>
      </c>
    </row>
    <row r="12834" spans="1:12" x14ac:dyDescent="0.25">
      <c r="A12834" s="5" t="str">
        <f t="shared" si="200"/>
        <v>1SublapSCEW31217</v>
      </c>
      <c r="B12834" s="9">
        <v>1</v>
      </c>
      <c r="C12834" t="s">
        <v>133</v>
      </c>
      <c r="D12834" t="s">
        <v>146</v>
      </c>
      <c r="E12834" s="9">
        <v>3</v>
      </c>
      <c r="F12834" s="9">
        <v>1</v>
      </c>
      <c r="G12834" s="9">
        <v>2</v>
      </c>
      <c r="H12834" s="9">
        <v>17</v>
      </c>
      <c r="I12834" s="9">
        <v>0.48791417479515076</v>
      </c>
      <c r="J12834" s="9">
        <v>0.48791417479515076</v>
      </c>
      <c r="K12834" s="9">
        <v>0</v>
      </c>
      <c r="L12834" s="9">
        <v>70.408615112304688</v>
      </c>
    </row>
    <row r="12835" spans="1:12" x14ac:dyDescent="0.25">
      <c r="A12835" s="5" t="str">
        <f t="shared" si="200"/>
        <v>1SublapSCEW31218</v>
      </c>
      <c r="B12835" s="9">
        <v>1</v>
      </c>
      <c r="C12835" t="s">
        <v>133</v>
      </c>
      <c r="D12835" t="s">
        <v>146</v>
      </c>
      <c r="E12835" s="9">
        <v>3</v>
      </c>
      <c r="F12835" s="9">
        <v>1</v>
      </c>
      <c r="G12835" s="9">
        <v>2</v>
      </c>
      <c r="H12835" s="9">
        <v>18</v>
      </c>
      <c r="I12835" s="9">
        <v>0.69385147094726563</v>
      </c>
      <c r="J12835" s="9">
        <v>0.69385147094726563</v>
      </c>
      <c r="K12835" s="9">
        <v>0</v>
      </c>
      <c r="L12835" s="9">
        <v>69.649971008300781</v>
      </c>
    </row>
    <row r="12836" spans="1:12" x14ac:dyDescent="0.25">
      <c r="A12836" s="5" t="str">
        <f t="shared" si="200"/>
        <v>1SublapSCEW31219</v>
      </c>
      <c r="B12836" s="9">
        <v>1</v>
      </c>
      <c r="C12836" t="s">
        <v>133</v>
      </c>
      <c r="D12836" t="s">
        <v>146</v>
      </c>
      <c r="E12836" s="9">
        <v>3</v>
      </c>
      <c r="F12836" s="9">
        <v>1</v>
      </c>
      <c r="G12836" s="9">
        <v>2</v>
      </c>
      <c r="H12836" s="9">
        <v>19</v>
      </c>
      <c r="I12836" s="9">
        <v>0.86948096752166748</v>
      </c>
      <c r="J12836" s="9">
        <v>0.86948096752166748</v>
      </c>
      <c r="K12836" s="9">
        <v>0</v>
      </c>
      <c r="L12836" s="9">
        <v>67.843978881835938</v>
      </c>
    </row>
    <row r="12837" spans="1:12" x14ac:dyDescent="0.25">
      <c r="A12837" s="5" t="str">
        <f t="shared" si="200"/>
        <v>1SublapSCEW31220</v>
      </c>
      <c r="B12837" s="9">
        <v>1</v>
      </c>
      <c r="C12837" t="s">
        <v>133</v>
      </c>
      <c r="D12837" t="s">
        <v>146</v>
      </c>
      <c r="E12837" s="9">
        <v>3</v>
      </c>
      <c r="F12837" s="9">
        <v>1</v>
      </c>
      <c r="G12837" s="9">
        <v>2</v>
      </c>
      <c r="H12837" s="9">
        <v>20</v>
      </c>
      <c r="I12837" s="9">
        <v>0.93654131889343262</v>
      </c>
      <c r="J12837" s="9">
        <v>0.93654131889343262</v>
      </c>
      <c r="K12837" s="9">
        <v>0</v>
      </c>
      <c r="L12837" s="9">
        <v>64.810142517089844</v>
      </c>
    </row>
    <row r="12838" spans="1:12" x14ac:dyDescent="0.25">
      <c r="A12838" s="5" t="str">
        <f t="shared" si="200"/>
        <v>1SublapSCEW31221</v>
      </c>
      <c r="B12838" s="9">
        <v>1</v>
      </c>
      <c r="C12838" t="s">
        <v>133</v>
      </c>
      <c r="D12838" t="s">
        <v>146</v>
      </c>
      <c r="E12838" s="9">
        <v>3</v>
      </c>
      <c r="F12838" s="9">
        <v>1</v>
      </c>
      <c r="G12838" s="9">
        <v>2</v>
      </c>
      <c r="H12838" s="9">
        <v>21</v>
      </c>
      <c r="I12838" s="9">
        <v>0.9750632643699646</v>
      </c>
      <c r="J12838" s="9">
        <v>0.9750632643699646</v>
      </c>
      <c r="K12838" s="9">
        <v>0</v>
      </c>
      <c r="L12838" s="9">
        <v>62.711391448974609</v>
      </c>
    </row>
    <row r="12839" spans="1:12" x14ac:dyDescent="0.25">
      <c r="A12839" s="5" t="str">
        <f t="shared" si="200"/>
        <v>1SublapSCEW31222</v>
      </c>
      <c r="B12839" s="9">
        <v>1</v>
      </c>
      <c r="C12839" t="s">
        <v>133</v>
      </c>
      <c r="D12839" t="s">
        <v>146</v>
      </c>
      <c r="E12839" s="9">
        <v>3</v>
      </c>
      <c r="F12839" s="9">
        <v>1</v>
      </c>
      <c r="G12839" s="9">
        <v>2</v>
      </c>
      <c r="H12839" s="9">
        <v>22</v>
      </c>
      <c r="I12839" s="9">
        <v>0.94243472814559937</v>
      </c>
      <c r="J12839" s="9">
        <v>0.94243472814559937</v>
      </c>
      <c r="K12839" s="9">
        <v>0</v>
      </c>
      <c r="L12839" s="9">
        <v>62.113590240478516</v>
      </c>
    </row>
    <row r="12840" spans="1:12" x14ac:dyDescent="0.25">
      <c r="A12840" s="5" t="str">
        <f t="shared" si="200"/>
        <v>1SublapSCEW31223</v>
      </c>
      <c r="B12840" s="9">
        <v>1</v>
      </c>
      <c r="C12840" t="s">
        <v>133</v>
      </c>
      <c r="D12840" t="s">
        <v>146</v>
      </c>
      <c r="E12840" s="9">
        <v>3</v>
      </c>
      <c r="F12840" s="9">
        <v>1</v>
      </c>
      <c r="G12840" s="9">
        <v>2</v>
      </c>
      <c r="H12840" s="9">
        <v>23</v>
      </c>
      <c r="I12840" s="9">
        <v>0.92379343509674072</v>
      </c>
      <c r="J12840" s="9">
        <v>0.92379343509674072</v>
      </c>
      <c r="K12840" s="9">
        <v>0</v>
      </c>
      <c r="L12840" s="9">
        <v>60.952400207519531</v>
      </c>
    </row>
    <row r="12841" spans="1:12" x14ac:dyDescent="0.25">
      <c r="A12841" s="5" t="str">
        <f t="shared" si="200"/>
        <v>1SublapSCEW31224</v>
      </c>
      <c r="B12841" s="9">
        <v>1</v>
      </c>
      <c r="C12841" t="s">
        <v>133</v>
      </c>
      <c r="D12841" t="s">
        <v>146</v>
      </c>
      <c r="E12841" s="9">
        <v>3</v>
      </c>
      <c r="F12841" s="9">
        <v>1</v>
      </c>
      <c r="G12841" s="9">
        <v>2</v>
      </c>
      <c r="H12841" s="9">
        <v>24</v>
      </c>
      <c r="I12841" s="9">
        <v>0.81685405969619751</v>
      </c>
      <c r="J12841" s="9">
        <v>0.81685405969619751</v>
      </c>
      <c r="K12841" s="9">
        <v>0</v>
      </c>
      <c r="L12841" s="9">
        <v>59.799613952636719</v>
      </c>
    </row>
    <row r="12842" spans="1:12" x14ac:dyDescent="0.25">
      <c r="A12842" s="5" t="str">
        <f t="shared" si="200"/>
        <v>1SublapSCEW31101</v>
      </c>
      <c r="B12842" s="9">
        <v>1</v>
      </c>
      <c r="C12842" t="s">
        <v>133</v>
      </c>
      <c r="D12842" s="3" t="s">
        <v>146</v>
      </c>
      <c r="E12842" s="9">
        <v>3</v>
      </c>
      <c r="F12842" s="9">
        <v>1</v>
      </c>
      <c r="G12842" s="9">
        <v>10</v>
      </c>
      <c r="H12842" s="9">
        <v>1</v>
      </c>
      <c r="I12842" s="9">
        <v>0.95087128877639771</v>
      </c>
      <c r="J12842" s="9">
        <v>0.95087128877639771</v>
      </c>
      <c r="K12842" s="9">
        <v>0</v>
      </c>
      <c r="L12842" s="9">
        <v>67.395736694335938</v>
      </c>
    </row>
    <row r="12843" spans="1:12" x14ac:dyDescent="0.25">
      <c r="A12843" s="5" t="str">
        <f t="shared" si="200"/>
        <v>1SublapSCEW31102</v>
      </c>
      <c r="B12843" s="9">
        <v>1</v>
      </c>
      <c r="C12843" t="s">
        <v>133</v>
      </c>
      <c r="D12843" s="3" t="s">
        <v>146</v>
      </c>
      <c r="E12843" s="9">
        <v>3</v>
      </c>
      <c r="F12843" s="9">
        <v>1</v>
      </c>
      <c r="G12843" s="9">
        <v>10</v>
      </c>
      <c r="H12843" s="9">
        <v>2</v>
      </c>
      <c r="I12843" s="9">
        <v>0.78524607419967651</v>
      </c>
      <c r="J12843" s="9">
        <v>0.78524607419967651</v>
      </c>
      <c r="K12843" s="9">
        <v>0</v>
      </c>
      <c r="L12843" s="9">
        <v>65.737144470214844</v>
      </c>
    </row>
    <row r="12844" spans="1:12" x14ac:dyDescent="0.25">
      <c r="A12844" s="5" t="str">
        <f t="shared" si="200"/>
        <v>1SublapSCEW31103</v>
      </c>
      <c r="B12844" s="9">
        <v>1</v>
      </c>
      <c r="C12844" t="s">
        <v>133</v>
      </c>
      <c r="D12844" s="3" t="s">
        <v>146</v>
      </c>
      <c r="E12844" s="9">
        <v>3</v>
      </c>
      <c r="F12844" s="9">
        <v>1</v>
      </c>
      <c r="G12844" s="9">
        <v>10</v>
      </c>
      <c r="H12844" s="9">
        <v>3</v>
      </c>
      <c r="I12844" s="9">
        <v>0.67706441879272461</v>
      </c>
      <c r="J12844" s="9">
        <v>0.67706441879272461</v>
      </c>
      <c r="K12844" s="9">
        <v>0</v>
      </c>
      <c r="L12844" s="9">
        <v>64.953781127929688</v>
      </c>
    </row>
    <row r="12845" spans="1:12" x14ac:dyDescent="0.25">
      <c r="A12845" s="5" t="str">
        <f t="shared" si="200"/>
        <v>1SublapSCEW31104</v>
      </c>
      <c r="B12845" s="9">
        <v>1</v>
      </c>
      <c r="C12845" t="s">
        <v>133</v>
      </c>
      <c r="D12845" s="3" t="s">
        <v>146</v>
      </c>
      <c r="E12845" s="9">
        <v>3</v>
      </c>
      <c r="F12845" s="9">
        <v>1</v>
      </c>
      <c r="G12845" s="9">
        <v>10</v>
      </c>
      <c r="H12845" s="9">
        <v>4</v>
      </c>
      <c r="I12845" s="9">
        <v>0.6082804799079895</v>
      </c>
      <c r="J12845" s="9">
        <v>0.6082804799079895</v>
      </c>
      <c r="K12845" s="9">
        <v>0</v>
      </c>
      <c r="L12845" s="9">
        <v>63.787353515625</v>
      </c>
    </row>
    <row r="12846" spans="1:12" x14ac:dyDescent="0.25">
      <c r="A12846" s="5" t="str">
        <f t="shared" si="200"/>
        <v>1SublapSCEW31105</v>
      </c>
      <c r="B12846" s="9">
        <v>1</v>
      </c>
      <c r="C12846" t="s">
        <v>133</v>
      </c>
      <c r="D12846" s="3" t="s">
        <v>146</v>
      </c>
      <c r="E12846" s="9">
        <v>3</v>
      </c>
      <c r="F12846" s="9">
        <v>1</v>
      </c>
      <c r="G12846" s="9">
        <v>10</v>
      </c>
      <c r="H12846" s="9">
        <v>5</v>
      </c>
      <c r="I12846" s="9">
        <v>0.56738072633743286</v>
      </c>
      <c r="J12846" s="9">
        <v>0.56738072633743286</v>
      </c>
      <c r="K12846" s="9">
        <v>0</v>
      </c>
      <c r="L12846" s="9">
        <v>62.566398620605469</v>
      </c>
    </row>
    <row r="12847" spans="1:12" x14ac:dyDescent="0.25">
      <c r="A12847" s="5" t="str">
        <f t="shared" si="200"/>
        <v>1SublapSCEW31106</v>
      </c>
      <c r="B12847" s="9">
        <v>1</v>
      </c>
      <c r="C12847" t="s">
        <v>133</v>
      </c>
      <c r="D12847" s="3" t="s">
        <v>146</v>
      </c>
      <c r="E12847" s="9">
        <v>3</v>
      </c>
      <c r="F12847" s="9">
        <v>1</v>
      </c>
      <c r="G12847" s="9">
        <v>10</v>
      </c>
      <c r="H12847" s="9">
        <v>6</v>
      </c>
      <c r="I12847" s="9">
        <v>0.55528491735458374</v>
      </c>
      <c r="J12847" s="9">
        <v>0.55528491735458374</v>
      </c>
      <c r="K12847" s="9">
        <v>0</v>
      </c>
      <c r="L12847" s="9">
        <v>61.434722900390625</v>
      </c>
    </row>
    <row r="12848" spans="1:12" x14ac:dyDescent="0.25">
      <c r="A12848" s="5" t="str">
        <f t="shared" si="200"/>
        <v>1SublapSCEW31107</v>
      </c>
      <c r="B12848" s="9">
        <v>1</v>
      </c>
      <c r="C12848" t="s">
        <v>133</v>
      </c>
      <c r="D12848" s="3" t="s">
        <v>146</v>
      </c>
      <c r="E12848" s="9">
        <v>3</v>
      </c>
      <c r="F12848" s="9">
        <v>1</v>
      </c>
      <c r="G12848" s="9">
        <v>10</v>
      </c>
      <c r="H12848" s="9">
        <v>7</v>
      </c>
      <c r="I12848" s="9">
        <v>0.58493989706039429</v>
      </c>
      <c r="J12848" s="9">
        <v>0.58493989706039429</v>
      </c>
      <c r="K12848" s="9">
        <v>0</v>
      </c>
      <c r="L12848" s="9">
        <v>61.110973358154297</v>
      </c>
    </row>
    <row r="12849" spans="1:12" x14ac:dyDescent="0.25">
      <c r="A12849" s="5" t="str">
        <f t="shared" si="200"/>
        <v>1SublapSCEW31108</v>
      </c>
      <c r="B12849" s="9">
        <v>1</v>
      </c>
      <c r="C12849" t="s">
        <v>133</v>
      </c>
      <c r="D12849" s="3" t="s">
        <v>146</v>
      </c>
      <c r="E12849" s="9">
        <v>3</v>
      </c>
      <c r="F12849" s="9">
        <v>1</v>
      </c>
      <c r="G12849" s="9">
        <v>10</v>
      </c>
      <c r="H12849" s="9">
        <v>8</v>
      </c>
      <c r="I12849" s="9">
        <v>0.58372467756271362</v>
      </c>
      <c r="J12849" s="9">
        <v>0.58372467756271362</v>
      </c>
      <c r="K12849" s="9">
        <v>0</v>
      </c>
      <c r="L12849" s="9">
        <v>60.524044036865234</v>
      </c>
    </row>
    <row r="12850" spans="1:12" x14ac:dyDescent="0.25">
      <c r="A12850" s="5" t="str">
        <f t="shared" si="200"/>
        <v>1SublapSCEW31109</v>
      </c>
      <c r="B12850" s="9">
        <v>1</v>
      </c>
      <c r="C12850" t="s">
        <v>133</v>
      </c>
      <c r="D12850" s="3" t="s">
        <v>146</v>
      </c>
      <c r="E12850" s="9">
        <v>3</v>
      </c>
      <c r="F12850" s="9">
        <v>1</v>
      </c>
      <c r="G12850" s="9">
        <v>10</v>
      </c>
      <c r="H12850" s="9">
        <v>9</v>
      </c>
      <c r="I12850" s="9">
        <v>0.45508101582527161</v>
      </c>
      <c r="J12850" s="9">
        <v>0.45508101582527161</v>
      </c>
      <c r="K12850" s="9">
        <v>0</v>
      </c>
      <c r="L12850" s="9">
        <v>61.723831176757813</v>
      </c>
    </row>
    <row r="12851" spans="1:12" x14ac:dyDescent="0.25">
      <c r="A12851" s="5" t="str">
        <f t="shared" si="200"/>
        <v>1SublapSCEW311010</v>
      </c>
      <c r="B12851" s="9">
        <v>1</v>
      </c>
      <c r="C12851" t="s">
        <v>133</v>
      </c>
      <c r="D12851" s="3" t="s">
        <v>146</v>
      </c>
      <c r="E12851" s="9">
        <v>3</v>
      </c>
      <c r="F12851" s="9">
        <v>1</v>
      </c>
      <c r="G12851" s="9">
        <v>10</v>
      </c>
      <c r="H12851" s="9">
        <v>10</v>
      </c>
      <c r="I12851" s="9">
        <v>0.34216803312301636</v>
      </c>
      <c r="J12851" s="9">
        <v>0.34216803312301636</v>
      </c>
      <c r="K12851" s="9">
        <v>0</v>
      </c>
      <c r="L12851" s="9">
        <v>65.818641662597656</v>
      </c>
    </row>
    <row r="12852" spans="1:12" x14ac:dyDescent="0.25">
      <c r="A12852" s="5" t="str">
        <f t="shared" si="200"/>
        <v>1SublapSCEW311011</v>
      </c>
      <c r="B12852" s="9">
        <v>1</v>
      </c>
      <c r="C12852" t="s">
        <v>133</v>
      </c>
      <c r="D12852" s="3" t="s">
        <v>146</v>
      </c>
      <c r="E12852" s="9">
        <v>3</v>
      </c>
      <c r="F12852" s="9">
        <v>1</v>
      </c>
      <c r="G12852" s="9">
        <v>10</v>
      </c>
      <c r="H12852" s="9">
        <v>11</v>
      </c>
      <c r="I12852" s="9">
        <v>0.35801786184310913</v>
      </c>
      <c r="J12852" s="9">
        <v>0.35801786184310913</v>
      </c>
      <c r="K12852" s="9">
        <v>0</v>
      </c>
      <c r="L12852" s="9">
        <v>70.42779541015625</v>
      </c>
    </row>
    <row r="12853" spans="1:12" x14ac:dyDescent="0.25">
      <c r="A12853" s="5" t="str">
        <f t="shared" si="200"/>
        <v>1SublapSCEW311012</v>
      </c>
      <c r="B12853" s="9">
        <v>1</v>
      </c>
      <c r="C12853" t="s">
        <v>133</v>
      </c>
      <c r="D12853" s="3" t="s">
        <v>146</v>
      </c>
      <c r="E12853" s="9">
        <v>3</v>
      </c>
      <c r="F12853" s="9">
        <v>1</v>
      </c>
      <c r="G12853" s="9">
        <v>10</v>
      </c>
      <c r="H12853" s="9">
        <v>12</v>
      </c>
      <c r="I12853" s="9">
        <v>0.33404561877250671</v>
      </c>
      <c r="J12853" s="9">
        <v>0.33404561877250671</v>
      </c>
      <c r="K12853" s="9">
        <v>0</v>
      </c>
      <c r="L12853" s="9">
        <v>74.744361877441406</v>
      </c>
    </row>
    <row r="12854" spans="1:12" x14ac:dyDescent="0.25">
      <c r="A12854" s="5" t="str">
        <f t="shared" si="200"/>
        <v>1SublapSCEW311013</v>
      </c>
      <c r="B12854" s="9">
        <v>1</v>
      </c>
      <c r="C12854" t="s">
        <v>133</v>
      </c>
      <c r="D12854" s="3" t="s">
        <v>146</v>
      </c>
      <c r="E12854" s="9">
        <v>3</v>
      </c>
      <c r="F12854" s="9">
        <v>1</v>
      </c>
      <c r="G12854" s="9">
        <v>10</v>
      </c>
      <c r="H12854" s="9">
        <v>13</v>
      </c>
      <c r="I12854" s="9">
        <v>0.36154186725616455</v>
      </c>
      <c r="J12854" s="9">
        <v>0.36154186725616455</v>
      </c>
      <c r="K12854" s="9">
        <v>0</v>
      </c>
      <c r="L12854" s="9">
        <v>78.540962219238281</v>
      </c>
    </row>
    <row r="12855" spans="1:12" x14ac:dyDescent="0.25">
      <c r="A12855" s="5" t="str">
        <f t="shared" si="200"/>
        <v>1SublapSCEW311014</v>
      </c>
      <c r="B12855" s="9">
        <v>1</v>
      </c>
      <c r="C12855" t="s">
        <v>133</v>
      </c>
      <c r="D12855" s="3" t="s">
        <v>146</v>
      </c>
      <c r="E12855" s="9">
        <v>3</v>
      </c>
      <c r="F12855" s="9">
        <v>1</v>
      </c>
      <c r="G12855" s="9">
        <v>10</v>
      </c>
      <c r="H12855" s="9">
        <v>14</v>
      </c>
      <c r="I12855" s="9">
        <v>0.47149151563644409</v>
      </c>
      <c r="J12855" s="9">
        <v>0.47149151563644409</v>
      </c>
      <c r="K12855" s="9">
        <v>0</v>
      </c>
      <c r="L12855" s="9">
        <v>80.183158874511719</v>
      </c>
    </row>
    <row r="12856" spans="1:12" x14ac:dyDescent="0.25">
      <c r="A12856" s="5" t="str">
        <f t="shared" si="200"/>
        <v>1SublapSCEW311015</v>
      </c>
      <c r="B12856" s="9">
        <v>1</v>
      </c>
      <c r="C12856" t="s">
        <v>133</v>
      </c>
      <c r="D12856" s="3" t="s">
        <v>146</v>
      </c>
      <c r="E12856" s="9">
        <v>3</v>
      </c>
      <c r="F12856" s="9">
        <v>1</v>
      </c>
      <c r="G12856" s="9">
        <v>10</v>
      </c>
      <c r="H12856" s="9">
        <v>15</v>
      </c>
      <c r="I12856" s="9">
        <v>0.61383086442947388</v>
      </c>
      <c r="J12856" s="9">
        <v>0.61383086442947388</v>
      </c>
      <c r="K12856" s="9">
        <v>0</v>
      </c>
      <c r="L12856" s="9">
        <v>82.131828308105469</v>
      </c>
    </row>
    <row r="12857" spans="1:12" x14ac:dyDescent="0.25">
      <c r="A12857" s="5" t="str">
        <f t="shared" si="200"/>
        <v>1SublapSCEW311016</v>
      </c>
      <c r="B12857" s="9">
        <v>1</v>
      </c>
      <c r="C12857" t="s">
        <v>133</v>
      </c>
      <c r="D12857" s="3" t="s">
        <v>146</v>
      </c>
      <c r="E12857" s="9">
        <v>3</v>
      </c>
      <c r="F12857" s="9">
        <v>1</v>
      </c>
      <c r="G12857" s="9">
        <v>10</v>
      </c>
      <c r="H12857" s="9">
        <v>16</v>
      </c>
      <c r="I12857" s="9">
        <v>0.82723355293273926</v>
      </c>
      <c r="J12857" s="9">
        <v>0.82723355293273926</v>
      </c>
      <c r="K12857" s="9">
        <v>0</v>
      </c>
      <c r="L12857" s="9">
        <v>82.233840942382813</v>
      </c>
    </row>
    <row r="12858" spans="1:12" x14ac:dyDescent="0.25">
      <c r="A12858" s="5" t="str">
        <f t="shared" si="200"/>
        <v>1SublapSCEW311017</v>
      </c>
      <c r="B12858" s="9">
        <v>1</v>
      </c>
      <c r="C12858" t="s">
        <v>133</v>
      </c>
      <c r="D12858" s="3" t="s">
        <v>146</v>
      </c>
      <c r="E12858" s="9">
        <v>3</v>
      </c>
      <c r="F12858" s="9">
        <v>1</v>
      </c>
      <c r="G12858" s="9">
        <v>10</v>
      </c>
      <c r="H12858" s="9">
        <v>17</v>
      </c>
      <c r="I12858" s="9">
        <v>1.0327479839324951</v>
      </c>
      <c r="J12858" s="9">
        <v>0.49637919664382935</v>
      </c>
      <c r="K12858" s="9">
        <v>1.790989562869072E-2</v>
      </c>
      <c r="L12858" s="9">
        <v>81.515457153320313</v>
      </c>
    </row>
    <row r="12859" spans="1:12" x14ac:dyDescent="0.25">
      <c r="A12859" s="5" t="str">
        <f t="shared" si="200"/>
        <v>1SublapSCEW311018</v>
      </c>
      <c r="B12859" s="9">
        <v>1</v>
      </c>
      <c r="C12859" t="s">
        <v>133</v>
      </c>
      <c r="D12859" s="3" t="s">
        <v>146</v>
      </c>
      <c r="E12859" s="9">
        <v>3</v>
      </c>
      <c r="F12859" s="9">
        <v>1</v>
      </c>
      <c r="G12859" s="9">
        <v>10</v>
      </c>
      <c r="H12859" s="9">
        <v>18</v>
      </c>
      <c r="I12859" s="9">
        <v>1.2401914596557617</v>
      </c>
      <c r="J12859" s="9">
        <v>0.84212577342987061</v>
      </c>
      <c r="K12859" s="9">
        <v>2.5955626741051674E-2</v>
      </c>
      <c r="L12859" s="9">
        <v>79.469284057617188</v>
      </c>
    </row>
    <row r="12860" spans="1:12" x14ac:dyDescent="0.25">
      <c r="A12860" s="5" t="str">
        <f t="shared" si="200"/>
        <v>1SublapSCEW311019</v>
      </c>
      <c r="B12860" s="9">
        <v>1</v>
      </c>
      <c r="C12860" t="s">
        <v>133</v>
      </c>
      <c r="D12860" s="3" t="s">
        <v>146</v>
      </c>
      <c r="E12860" s="9">
        <v>3</v>
      </c>
      <c r="F12860" s="9">
        <v>1</v>
      </c>
      <c r="G12860" s="9">
        <v>10</v>
      </c>
      <c r="H12860" s="9">
        <v>19</v>
      </c>
      <c r="I12860" s="9">
        <v>1.3862955570220947</v>
      </c>
      <c r="J12860" s="9">
        <v>1.1196722984313965</v>
      </c>
      <c r="K12860" s="9">
        <v>2.3291442543268204E-2</v>
      </c>
      <c r="L12860" s="9">
        <v>78.57281494140625</v>
      </c>
    </row>
    <row r="12861" spans="1:12" x14ac:dyDescent="0.25">
      <c r="A12861" s="5" t="str">
        <f t="shared" si="200"/>
        <v>1SublapSCEW311020</v>
      </c>
      <c r="B12861" s="9">
        <v>1</v>
      </c>
      <c r="C12861" t="s">
        <v>133</v>
      </c>
      <c r="D12861" s="3" t="s">
        <v>146</v>
      </c>
      <c r="E12861" s="9">
        <v>3</v>
      </c>
      <c r="F12861" s="9">
        <v>1</v>
      </c>
      <c r="G12861" s="9">
        <v>10</v>
      </c>
      <c r="H12861" s="9">
        <v>20</v>
      </c>
      <c r="I12861" s="9">
        <v>1.4141680002212524</v>
      </c>
      <c r="J12861" s="9">
        <v>1.2085707187652588</v>
      </c>
      <c r="K12861" s="9">
        <v>1.8543817102909088E-2</v>
      </c>
      <c r="L12861" s="9">
        <v>76.703010559082031</v>
      </c>
    </row>
    <row r="12862" spans="1:12" x14ac:dyDescent="0.25">
      <c r="A12862" s="5" t="str">
        <f t="shared" si="200"/>
        <v>1SublapSCEW311021</v>
      </c>
      <c r="B12862" s="9">
        <v>1</v>
      </c>
      <c r="C12862" t="s">
        <v>133</v>
      </c>
      <c r="D12862" s="3" t="s">
        <v>146</v>
      </c>
      <c r="E12862" s="9">
        <v>3</v>
      </c>
      <c r="F12862" s="9">
        <v>1</v>
      </c>
      <c r="G12862" s="9">
        <v>10</v>
      </c>
      <c r="H12862" s="9">
        <v>21</v>
      </c>
      <c r="I12862" s="9">
        <v>1.3833906650543213</v>
      </c>
      <c r="J12862" s="9">
        <v>1.1989483833312988</v>
      </c>
      <c r="K12862" s="9">
        <v>2.7071230113506317E-2</v>
      </c>
      <c r="L12862" s="9">
        <v>73.081306457519531</v>
      </c>
    </row>
    <row r="12863" spans="1:12" x14ac:dyDescent="0.25">
      <c r="A12863" s="5" t="str">
        <f t="shared" si="200"/>
        <v>1SublapSCEW311022</v>
      </c>
      <c r="B12863" s="9">
        <v>1</v>
      </c>
      <c r="C12863" t="s">
        <v>133</v>
      </c>
      <c r="D12863" s="3" t="s">
        <v>146</v>
      </c>
      <c r="E12863" s="9">
        <v>3</v>
      </c>
      <c r="F12863" s="9">
        <v>1</v>
      </c>
      <c r="G12863" s="9">
        <v>10</v>
      </c>
      <c r="H12863" s="9">
        <v>22</v>
      </c>
      <c r="I12863" s="9">
        <v>1.3264633417129517</v>
      </c>
      <c r="J12863" s="9">
        <v>1.568936824798584</v>
      </c>
      <c r="K12863" s="9">
        <v>1.3985735364258289E-2</v>
      </c>
      <c r="L12863" s="9">
        <v>70.298477172851563</v>
      </c>
    </row>
    <row r="12864" spans="1:12" x14ac:dyDescent="0.25">
      <c r="A12864" s="5" t="str">
        <f t="shared" si="200"/>
        <v>1SublapSCEW311023</v>
      </c>
      <c r="B12864" s="9">
        <v>1</v>
      </c>
      <c r="C12864" t="s">
        <v>133</v>
      </c>
      <c r="D12864" s="3" t="s">
        <v>146</v>
      </c>
      <c r="E12864" s="9">
        <v>3</v>
      </c>
      <c r="F12864" s="9">
        <v>1</v>
      </c>
      <c r="G12864" s="9">
        <v>10</v>
      </c>
      <c r="H12864" s="9">
        <v>23</v>
      </c>
      <c r="I12864" s="9">
        <v>1.2679080963134766</v>
      </c>
      <c r="J12864" s="9">
        <v>1.3247042894363403</v>
      </c>
      <c r="K12864" s="9">
        <v>1.6035856679081917E-2</v>
      </c>
      <c r="L12864" s="9">
        <v>68.177749633789063</v>
      </c>
    </row>
    <row r="12865" spans="1:12" x14ac:dyDescent="0.25">
      <c r="A12865" s="5" t="str">
        <f t="shared" si="200"/>
        <v>1SublapSCEW311024</v>
      </c>
      <c r="B12865" s="9">
        <v>1</v>
      </c>
      <c r="C12865" t="s">
        <v>133</v>
      </c>
      <c r="D12865" s="3" t="s">
        <v>146</v>
      </c>
      <c r="E12865" s="9">
        <v>3</v>
      </c>
      <c r="F12865" s="9">
        <v>1</v>
      </c>
      <c r="G12865" s="9">
        <v>10</v>
      </c>
      <c r="H12865" s="9">
        <v>24</v>
      </c>
      <c r="I12865" s="9">
        <v>1.0798571109771729</v>
      </c>
      <c r="J12865" s="9">
        <v>1.1057306528091431</v>
      </c>
      <c r="K12865" s="9">
        <v>1.6199018806219101E-2</v>
      </c>
      <c r="L12865" s="9">
        <v>66.459732055664063</v>
      </c>
    </row>
    <row r="12866" spans="1:12" x14ac:dyDescent="0.25">
      <c r="A12866" s="5" t="str">
        <f t="shared" si="200"/>
        <v>1SublapSCEW4021</v>
      </c>
      <c r="B12866" s="9">
        <v>1</v>
      </c>
      <c r="C12866" t="s">
        <v>133</v>
      </c>
      <c r="D12866" t="s">
        <v>146</v>
      </c>
      <c r="E12866" s="9">
        <v>4</v>
      </c>
      <c r="F12866" s="9">
        <v>0</v>
      </c>
      <c r="G12866" s="9">
        <v>2</v>
      </c>
      <c r="H12866" s="9">
        <v>1</v>
      </c>
      <c r="I12866" s="9">
        <v>0.79367130994796753</v>
      </c>
      <c r="J12866" s="9">
        <v>0.79367130994796753</v>
      </c>
      <c r="K12866" s="9">
        <v>0</v>
      </c>
      <c r="L12866" s="9">
        <v>62.014690399169922</v>
      </c>
    </row>
    <row r="12867" spans="1:12" x14ac:dyDescent="0.25">
      <c r="A12867" s="5" t="str">
        <f t="shared" ref="A12867:A12930" si="201">B12867&amp;C12867&amp;D12867&amp;E12867&amp;F12867&amp;G12867&amp;H12867</f>
        <v>1SublapSCEW4022</v>
      </c>
      <c r="B12867" s="9">
        <v>1</v>
      </c>
      <c r="C12867" t="s">
        <v>133</v>
      </c>
      <c r="D12867" t="s">
        <v>146</v>
      </c>
      <c r="E12867" s="9">
        <v>4</v>
      </c>
      <c r="F12867" s="9">
        <v>0</v>
      </c>
      <c r="G12867" s="9">
        <v>2</v>
      </c>
      <c r="H12867" s="9">
        <v>2</v>
      </c>
      <c r="I12867" s="9">
        <v>0.6925775408744812</v>
      </c>
      <c r="J12867" s="9">
        <v>0.6925775408744812</v>
      </c>
      <c r="K12867" s="9">
        <v>0</v>
      </c>
      <c r="L12867" s="9">
        <v>61.254043579101563</v>
      </c>
    </row>
    <row r="12868" spans="1:12" x14ac:dyDescent="0.25">
      <c r="A12868" s="5" t="str">
        <f t="shared" si="201"/>
        <v>1SublapSCEW4023</v>
      </c>
      <c r="B12868" s="9">
        <v>1</v>
      </c>
      <c r="C12868" t="s">
        <v>133</v>
      </c>
      <c r="D12868" t="s">
        <v>146</v>
      </c>
      <c r="E12868" s="9">
        <v>4</v>
      </c>
      <c r="F12868" s="9">
        <v>0</v>
      </c>
      <c r="G12868" s="9">
        <v>2</v>
      </c>
      <c r="H12868" s="9">
        <v>3</v>
      </c>
      <c r="I12868" s="9">
        <v>0.61561131477355957</v>
      </c>
      <c r="J12868" s="9">
        <v>0.61561131477355957</v>
      </c>
      <c r="K12868" s="9">
        <v>0</v>
      </c>
      <c r="L12868" s="9">
        <v>60.585758209228516</v>
      </c>
    </row>
    <row r="12869" spans="1:12" x14ac:dyDescent="0.25">
      <c r="A12869" s="5" t="str">
        <f t="shared" si="201"/>
        <v>1SublapSCEW4024</v>
      </c>
      <c r="B12869" s="9">
        <v>1</v>
      </c>
      <c r="C12869" t="s">
        <v>133</v>
      </c>
      <c r="D12869" t="s">
        <v>146</v>
      </c>
      <c r="E12869" s="9">
        <v>4</v>
      </c>
      <c r="F12869" s="9">
        <v>0</v>
      </c>
      <c r="G12869" s="9">
        <v>2</v>
      </c>
      <c r="H12869" s="9">
        <v>4</v>
      </c>
      <c r="I12869" s="9">
        <v>0.5624656081199646</v>
      </c>
      <c r="J12869" s="9">
        <v>0.5624656081199646</v>
      </c>
      <c r="K12869" s="9">
        <v>0</v>
      </c>
      <c r="L12869" s="9">
        <v>60.225257873535156</v>
      </c>
    </row>
    <row r="12870" spans="1:12" x14ac:dyDescent="0.25">
      <c r="A12870" s="5" t="str">
        <f t="shared" si="201"/>
        <v>1SublapSCEW4025</v>
      </c>
      <c r="B12870" s="9">
        <v>1</v>
      </c>
      <c r="C12870" t="s">
        <v>133</v>
      </c>
      <c r="D12870" t="s">
        <v>146</v>
      </c>
      <c r="E12870" s="9">
        <v>4</v>
      </c>
      <c r="F12870" s="9">
        <v>0</v>
      </c>
      <c r="G12870" s="9">
        <v>2</v>
      </c>
      <c r="H12870" s="9">
        <v>5</v>
      </c>
      <c r="I12870" s="9">
        <v>0.53167045116424561</v>
      </c>
      <c r="J12870" s="9">
        <v>0.53167045116424561</v>
      </c>
      <c r="K12870" s="9">
        <v>0</v>
      </c>
      <c r="L12870" s="9">
        <v>59.358280181884766</v>
      </c>
    </row>
    <row r="12871" spans="1:12" x14ac:dyDescent="0.25">
      <c r="A12871" s="5" t="str">
        <f t="shared" si="201"/>
        <v>1SublapSCEW4026</v>
      </c>
      <c r="B12871" s="9">
        <v>1</v>
      </c>
      <c r="C12871" t="s">
        <v>133</v>
      </c>
      <c r="D12871" t="s">
        <v>146</v>
      </c>
      <c r="E12871" s="9">
        <v>4</v>
      </c>
      <c r="F12871" s="9">
        <v>0</v>
      </c>
      <c r="G12871" s="9">
        <v>2</v>
      </c>
      <c r="H12871" s="9">
        <v>6</v>
      </c>
      <c r="I12871" s="9">
        <v>0.53056174516677856</v>
      </c>
      <c r="J12871" s="9">
        <v>0.53056174516677856</v>
      </c>
      <c r="K12871" s="9">
        <v>0</v>
      </c>
      <c r="L12871" s="9">
        <v>58.776229858398438</v>
      </c>
    </row>
    <row r="12872" spans="1:12" x14ac:dyDescent="0.25">
      <c r="A12872" s="5" t="str">
        <f t="shared" si="201"/>
        <v>1SublapSCEW4027</v>
      </c>
      <c r="B12872" s="9">
        <v>1</v>
      </c>
      <c r="C12872" t="s">
        <v>133</v>
      </c>
      <c r="D12872" t="s">
        <v>146</v>
      </c>
      <c r="E12872" s="9">
        <v>4</v>
      </c>
      <c r="F12872" s="9">
        <v>0</v>
      </c>
      <c r="G12872" s="9">
        <v>2</v>
      </c>
      <c r="H12872" s="9">
        <v>7</v>
      </c>
      <c r="I12872" s="9">
        <v>0.57777690887451172</v>
      </c>
      <c r="J12872" s="9">
        <v>0.57777690887451172</v>
      </c>
      <c r="K12872" s="9">
        <v>0</v>
      </c>
      <c r="L12872" s="9">
        <v>58.654514312744141</v>
      </c>
    </row>
    <row r="12873" spans="1:12" x14ac:dyDescent="0.25">
      <c r="A12873" s="5" t="str">
        <f t="shared" si="201"/>
        <v>1SublapSCEW4028</v>
      </c>
      <c r="B12873" s="9">
        <v>1</v>
      </c>
      <c r="C12873" t="s">
        <v>133</v>
      </c>
      <c r="D12873" t="s">
        <v>146</v>
      </c>
      <c r="E12873" s="9">
        <v>4</v>
      </c>
      <c r="F12873" s="9">
        <v>0</v>
      </c>
      <c r="G12873" s="9">
        <v>2</v>
      </c>
      <c r="H12873" s="9">
        <v>8</v>
      </c>
      <c r="I12873" s="9">
        <v>0.58789628744125366</v>
      </c>
      <c r="J12873" s="9">
        <v>0.58789628744125366</v>
      </c>
      <c r="K12873" s="9">
        <v>0</v>
      </c>
      <c r="L12873" s="9">
        <v>58.546230316162109</v>
      </c>
    </row>
    <row r="12874" spans="1:12" x14ac:dyDescent="0.25">
      <c r="A12874" s="5" t="str">
        <f t="shared" si="201"/>
        <v>1SublapSCEW4029</v>
      </c>
      <c r="B12874" s="9">
        <v>1</v>
      </c>
      <c r="C12874" t="s">
        <v>133</v>
      </c>
      <c r="D12874" t="s">
        <v>146</v>
      </c>
      <c r="E12874" s="9">
        <v>4</v>
      </c>
      <c r="F12874" s="9">
        <v>0</v>
      </c>
      <c r="G12874" s="9">
        <v>2</v>
      </c>
      <c r="H12874" s="9">
        <v>9</v>
      </c>
      <c r="I12874" s="9">
        <v>0.4755890965461731</v>
      </c>
      <c r="J12874" s="9">
        <v>0.4755890965461731</v>
      </c>
      <c r="K12874" s="9">
        <v>0</v>
      </c>
      <c r="L12874" s="9">
        <v>59.605587005615234</v>
      </c>
    </row>
    <row r="12875" spans="1:12" x14ac:dyDescent="0.25">
      <c r="A12875" s="5" t="str">
        <f t="shared" si="201"/>
        <v>1SublapSCEW40210</v>
      </c>
      <c r="B12875" s="9">
        <v>1</v>
      </c>
      <c r="C12875" t="s">
        <v>133</v>
      </c>
      <c r="D12875" t="s">
        <v>146</v>
      </c>
      <c r="E12875" s="9">
        <v>4</v>
      </c>
      <c r="F12875" s="9">
        <v>0</v>
      </c>
      <c r="G12875" s="9">
        <v>2</v>
      </c>
      <c r="H12875" s="9">
        <v>10</v>
      </c>
      <c r="I12875" s="9">
        <v>0.35067564249038696</v>
      </c>
      <c r="J12875" s="9">
        <v>0.35067564249038696</v>
      </c>
      <c r="K12875" s="9">
        <v>0</v>
      </c>
      <c r="L12875" s="9">
        <v>62.403728485107422</v>
      </c>
    </row>
    <row r="12876" spans="1:12" x14ac:dyDescent="0.25">
      <c r="A12876" s="5" t="str">
        <f t="shared" si="201"/>
        <v>1SublapSCEW40211</v>
      </c>
      <c r="B12876" s="9">
        <v>1</v>
      </c>
      <c r="C12876" t="s">
        <v>133</v>
      </c>
      <c r="D12876" t="s">
        <v>146</v>
      </c>
      <c r="E12876" s="9">
        <v>4</v>
      </c>
      <c r="F12876" s="9">
        <v>0</v>
      </c>
      <c r="G12876" s="9">
        <v>2</v>
      </c>
      <c r="H12876" s="9">
        <v>11</v>
      </c>
      <c r="I12876" s="9">
        <v>0.28742149472236633</v>
      </c>
      <c r="J12876" s="9">
        <v>0.28742149472236633</v>
      </c>
      <c r="K12876" s="9">
        <v>0</v>
      </c>
      <c r="L12876" s="9">
        <v>65.980636596679688</v>
      </c>
    </row>
    <row r="12877" spans="1:12" x14ac:dyDescent="0.25">
      <c r="A12877" s="5" t="str">
        <f t="shared" si="201"/>
        <v>1SublapSCEW40212</v>
      </c>
      <c r="B12877" s="9">
        <v>1</v>
      </c>
      <c r="C12877" t="s">
        <v>133</v>
      </c>
      <c r="D12877" t="s">
        <v>146</v>
      </c>
      <c r="E12877" s="9">
        <v>4</v>
      </c>
      <c r="F12877" s="9">
        <v>0</v>
      </c>
      <c r="G12877" s="9">
        <v>2</v>
      </c>
      <c r="H12877" s="9">
        <v>12</v>
      </c>
      <c r="I12877" s="9">
        <v>0.22964757680892944</v>
      </c>
      <c r="J12877" s="9">
        <v>0.22964757680892944</v>
      </c>
      <c r="K12877" s="9">
        <v>0</v>
      </c>
      <c r="L12877" s="9">
        <v>69.781913757324219</v>
      </c>
    </row>
    <row r="12878" spans="1:12" x14ac:dyDescent="0.25">
      <c r="A12878" s="5" t="str">
        <f t="shared" si="201"/>
        <v>1SublapSCEW40213</v>
      </c>
      <c r="B12878" s="9">
        <v>1</v>
      </c>
      <c r="C12878" t="s">
        <v>133</v>
      </c>
      <c r="D12878" t="s">
        <v>146</v>
      </c>
      <c r="E12878" s="9">
        <v>4</v>
      </c>
      <c r="F12878" s="9">
        <v>0</v>
      </c>
      <c r="G12878" s="9">
        <v>2</v>
      </c>
      <c r="H12878" s="9">
        <v>13</v>
      </c>
      <c r="I12878" s="9">
        <v>0.19534619152545929</v>
      </c>
      <c r="J12878" s="9">
        <v>0.19534619152545929</v>
      </c>
      <c r="K12878" s="9">
        <v>0</v>
      </c>
      <c r="L12878" s="9">
        <v>73.329559326171875</v>
      </c>
    </row>
    <row r="12879" spans="1:12" x14ac:dyDescent="0.25">
      <c r="A12879" s="5" t="str">
        <f t="shared" si="201"/>
        <v>1SublapSCEW40214</v>
      </c>
      <c r="B12879" s="9">
        <v>1</v>
      </c>
      <c r="C12879" t="s">
        <v>133</v>
      </c>
      <c r="D12879" t="s">
        <v>146</v>
      </c>
      <c r="E12879" s="9">
        <v>4</v>
      </c>
      <c r="F12879" s="9">
        <v>0</v>
      </c>
      <c r="G12879" s="9">
        <v>2</v>
      </c>
      <c r="H12879" s="9">
        <v>14</v>
      </c>
      <c r="I12879" s="9">
        <v>0.21478870511054993</v>
      </c>
      <c r="J12879" s="9">
        <v>0.21478870511054993</v>
      </c>
      <c r="K12879" s="9">
        <v>0</v>
      </c>
      <c r="L12879" s="9">
        <v>76.090126037597656</v>
      </c>
    </row>
    <row r="12880" spans="1:12" x14ac:dyDescent="0.25">
      <c r="A12880" s="5" t="str">
        <f t="shared" si="201"/>
        <v>1SublapSCEW40215</v>
      </c>
      <c r="B12880" s="9">
        <v>1</v>
      </c>
      <c r="C12880" t="s">
        <v>133</v>
      </c>
      <c r="D12880" t="s">
        <v>146</v>
      </c>
      <c r="E12880" s="9">
        <v>4</v>
      </c>
      <c r="F12880" s="9">
        <v>0</v>
      </c>
      <c r="G12880" s="9">
        <v>2</v>
      </c>
      <c r="H12880" s="9">
        <v>15</v>
      </c>
      <c r="I12880" s="9">
        <v>0.29505786299705505</v>
      </c>
      <c r="J12880" s="9">
        <v>0.29505786299705505</v>
      </c>
      <c r="K12880" s="9">
        <v>0</v>
      </c>
      <c r="L12880" s="9">
        <v>77.547065734863281</v>
      </c>
    </row>
    <row r="12881" spans="1:12" x14ac:dyDescent="0.25">
      <c r="A12881" s="5" t="str">
        <f t="shared" si="201"/>
        <v>1SublapSCEW40216</v>
      </c>
      <c r="B12881" s="9">
        <v>1</v>
      </c>
      <c r="C12881" t="s">
        <v>133</v>
      </c>
      <c r="D12881" t="s">
        <v>146</v>
      </c>
      <c r="E12881" s="9">
        <v>4</v>
      </c>
      <c r="F12881" s="9">
        <v>0</v>
      </c>
      <c r="G12881" s="9">
        <v>2</v>
      </c>
      <c r="H12881" s="9">
        <v>16</v>
      </c>
      <c r="I12881" s="9">
        <v>0.44809579849243164</v>
      </c>
      <c r="J12881" s="9">
        <v>0.44809579849243164</v>
      </c>
      <c r="K12881" s="9">
        <v>0</v>
      </c>
      <c r="L12881" s="9">
        <v>76.908447265625</v>
      </c>
    </row>
    <row r="12882" spans="1:12" x14ac:dyDescent="0.25">
      <c r="A12882" s="5" t="str">
        <f t="shared" si="201"/>
        <v>1SublapSCEW40217</v>
      </c>
      <c r="B12882" s="9">
        <v>1</v>
      </c>
      <c r="C12882" t="s">
        <v>133</v>
      </c>
      <c r="D12882" t="s">
        <v>146</v>
      </c>
      <c r="E12882" s="9">
        <v>4</v>
      </c>
      <c r="F12882" s="9">
        <v>0</v>
      </c>
      <c r="G12882" s="9">
        <v>2</v>
      </c>
      <c r="H12882" s="9">
        <v>17</v>
      </c>
      <c r="I12882" s="9">
        <v>0.61906713247299194</v>
      </c>
      <c r="J12882" s="9">
        <v>0.4774056077003479</v>
      </c>
      <c r="K12882" s="9">
        <v>2.630184032022953E-2</v>
      </c>
      <c r="L12882" s="9">
        <v>75.69293212890625</v>
      </c>
    </row>
    <row r="12883" spans="1:12" x14ac:dyDescent="0.25">
      <c r="A12883" s="5" t="str">
        <f t="shared" si="201"/>
        <v>1SublapSCEW40218</v>
      </c>
      <c r="B12883" s="9">
        <v>1</v>
      </c>
      <c r="C12883" t="s">
        <v>133</v>
      </c>
      <c r="D12883" t="s">
        <v>146</v>
      </c>
      <c r="E12883" s="9">
        <v>4</v>
      </c>
      <c r="F12883" s="9">
        <v>0</v>
      </c>
      <c r="G12883" s="9">
        <v>2</v>
      </c>
      <c r="H12883" s="9">
        <v>18</v>
      </c>
      <c r="I12883" s="9">
        <v>0.82161813974380493</v>
      </c>
      <c r="J12883" s="9">
        <v>0.70630544424057007</v>
      </c>
      <c r="K12883" s="9">
        <v>3.4048367291688919E-2</v>
      </c>
      <c r="L12883" s="9">
        <v>75.09197998046875</v>
      </c>
    </row>
    <row r="12884" spans="1:12" x14ac:dyDescent="0.25">
      <c r="A12884" s="5" t="str">
        <f t="shared" si="201"/>
        <v>1SublapSCEW40219</v>
      </c>
      <c r="B12884" s="9">
        <v>1</v>
      </c>
      <c r="C12884" t="s">
        <v>133</v>
      </c>
      <c r="D12884" t="s">
        <v>146</v>
      </c>
      <c r="E12884" s="9">
        <v>4</v>
      </c>
      <c r="F12884" s="9">
        <v>0</v>
      </c>
      <c r="G12884" s="9">
        <v>2</v>
      </c>
      <c r="H12884" s="9">
        <v>19</v>
      </c>
      <c r="I12884" s="9">
        <v>1.0154465436935425</v>
      </c>
      <c r="J12884" s="9">
        <v>0.88256150484085083</v>
      </c>
      <c r="K12884" s="9">
        <v>2.9457256197929382E-2</v>
      </c>
      <c r="L12884" s="9">
        <v>74.867805480957031</v>
      </c>
    </row>
    <row r="12885" spans="1:12" x14ac:dyDescent="0.25">
      <c r="A12885" s="5" t="str">
        <f t="shared" si="201"/>
        <v>1SublapSCEW40220</v>
      </c>
      <c r="B12885" s="9">
        <v>1</v>
      </c>
      <c r="C12885" t="s">
        <v>133</v>
      </c>
      <c r="D12885" t="s">
        <v>146</v>
      </c>
      <c r="E12885" s="9">
        <v>4</v>
      </c>
      <c r="F12885" s="9">
        <v>0</v>
      </c>
      <c r="G12885" s="9">
        <v>2</v>
      </c>
      <c r="H12885" s="9">
        <v>20</v>
      </c>
      <c r="I12885" s="9">
        <v>1.114145040512085</v>
      </c>
      <c r="J12885" s="9">
        <v>0.9757569432258606</v>
      </c>
      <c r="K12885" s="9">
        <v>2.6788102462887764E-2</v>
      </c>
      <c r="L12885" s="9">
        <v>73.179710388183594</v>
      </c>
    </row>
    <row r="12886" spans="1:12" x14ac:dyDescent="0.25">
      <c r="A12886" s="5" t="str">
        <f t="shared" si="201"/>
        <v>1SublapSCEW40221</v>
      </c>
      <c r="B12886" s="9">
        <v>1</v>
      </c>
      <c r="C12886" t="s">
        <v>133</v>
      </c>
      <c r="D12886" t="s">
        <v>146</v>
      </c>
      <c r="E12886" s="9">
        <v>4</v>
      </c>
      <c r="F12886" s="9">
        <v>0</v>
      </c>
      <c r="G12886" s="9">
        <v>2</v>
      </c>
      <c r="H12886" s="9">
        <v>21</v>
      </c>
      <c r="I12886" s="9">
        <v>1.098624587059021</v>
      </c>
      <c r="J12886" s="9">
        <v>0.99173402786254883</v>
      </c>
      <c r="K12886" s="9">
        <v>3.8662012666463852E-2</v>
      </c>
      <c r="L12886" s="9">
        <v>69.385940551757813</v>
      </c>
    </row>
    <row r="12887" spans="1:12" x14ac:dyDescent="0.25">
      <c r="A12887" s="5" t="str">
        <f t="shared" si="201"/>
        <v>1SublapSCEW40222</v>
      </c>
      <c r="B12887" s="9">
        <v>1</v>
      </c>
      <c r="C12887" t="s">
        <v>133</v>
      </c>
      <c r="D12887" t="s">
        <v>146</v>
      </c>
      <c r="E12887" s="9">
        <v>4</v>
      </c>
      <c r="F12887" s="9">
        <v>0</v>
      </c>
      <c r="G12887" s="9">
        <v>2</v>
      </c>
      <c r="H12887" s="9">
        <v>22</v>
      </c>
      <c r="I12887" s="9">
        <v>1.0484861135482788</v>
      </c>
      <c r="J12887" s="9">
        <v>1.1510084867477417</v>
      </c>
      <c r="K12887" s="9">
        <v>2.3985337466001511E-2</v>
      </c>
      <c r="L12887" s="9">
        <v>65.076591491699219</v>
      </c>
    </row>
    <row r="12888" spans="1:12" x14ac:dyDescent="0.25">
      <c r="A12888" s="5" t="str">
        <f t="shared" si="201"/>
        <v>1SublapSCEW40223</v>
      </c>
      <c r="B12888" s="9">
        <v>1</v>
      </c>
      <c r="C12888" t="s">
        <v>133</v>
      </c>
      <c r="D12888" t="s">
        <v>146</v>
      </c>
      <c r="E12888" s="9">
        <v>4</v>
      </c>
      <c r="F12888" s="9">
        <v>0</v>
      </c>
      <c r="G12888" s="9">
        <v>2</v>
      </c>
      <c r="H12888" s="9">
        <v>23</v>
      </c>
      <c r="I12888" s="9">
        <v>1.022435188293457</v>
      </c>
      <c r="J12888" s="9">
        <v>1.0295848846435547</v>
      </c>
      <c r="K12888" s="9">
        <v>3.5748714581131935E-3</v>
      </c>
      <c r="L12888" s="9">
        <v>62.941089630126953</v>
      </c>
    </row>
    <row r="12889" spans="1:12" x14ac:dyDescent="0.25">
      <c r="A12889" s="5" t="str">
        <f t="shared" si="201"/>
        <v>1SublapSCEW40224</v>
      </c>
      <c r="B12889" s="9">
        <v>1</v>
      </c>
      <c r="C12889" t="s">
        <v>133</v>
      </c>
      <c r="D12889" t="s">
        <v>146</v>
      </c>
      <c r="E12889" s="9">
        <v>4</v>
      </c>
      <c r="F12889" s="9">
        <v>0</v>
      </c>
      <c r="G12889" s="9">
        <v>2</v>
      </c>
      <c r="H12889" s="9">
        <v>24</v>
      </c>
      <c r="I12889" s="9">
        <v>0.89154255390167236</v>
      </c>
      <c r="J12889" s="9">
        <v>0.89154255390167236</v>
      </c>
      <c r="K12889" s="9">
        <v>0</v>
      </c>
      <c r="L12889" s="9">
        <v>61.865749359130859</v>
      </c>
    </row>
    <row r="12890" spans="1:12" x14ac:dyDescent="0.25">
      <c r="A12890" s="5" t="str">
        <f t="shared" si="201"/>
        <v>1SublapSCEW40101</v>
      </c>
      <c r="B12890" s="9">
        <v>1</v>
      </c>
      <c r="C12890" t="s">
        <v>133</v>
      </c>
      <c r="D12890" t="s">
        <v>146</v>
      </c>
      <c r="E12890" s="9">
        <v>4</v>
      </c>
      <c r="F12890" s="9">
        <v>0</v>
      </c>
      <c r="G12890" s="9">
        <v>10</v>
      </c>
      <c r="H12890" s="9">
        <v>1</v>
      </c>
      <c r="I12890" s="9">
        <v>1.2982214689254761</v>
      </c>
      <c r="J12890" s="9">
        <v>1.2982214689254761</v>
      </c>
      <c r="K12890" s="9">
        <v>0</v>
      </c>
      <c r="L12890" s="9">
        <v>74.640708923339844</v>
      </c>
    </row>
    <row r="12891" spans="1:12" x14ac:dyDescent="0.25">
      <c r="A12891" s="5" t="str">
        <f t="shared" si="201"/>
        <v>1SublapSCEW40102</v>
      </c>
      <c r="B12891" s="9">
        <v>1</v>
      </c>
      <c r="C12891" t="s">
        <v>133</v>
      </c>
      <c r="D12891" t="s">
        <v>146</v>
      </c>
      <c r="E12891" s="9">
        <v>4</v>
      </c>
      <c r="F12891" s="9">
        <v>0</v>
      </c>
      <c r="G12891" s="9">
        <v>10</v>
      </c>
      <c r="H12891" s="9">
        <v>2</v>
      </c>
      <c r="I12891" s="9">
        <v>1.0328084230422974</v>
      </c>
      <c r="J12891" s="9">
        <v>1.0328084230422974</v>
      </c>
      <c r="K12891" s="9">
        <v>0</v>
      </c>
      <c r="L12891" s="9">
        <v>71.99359130859375</v>
      </c>
    </row>
    <row r="12892" spans="1:12" x14ac:dyDescent="0.25">
      <c r="A12892" s="5" t="str">
        <f t="shared" si="201"/>
        <v>1SublapSCEW40103</v>
      </c>
      <c r="B12892" s="9">
        <v>1</v>
      </c>
      <c r="C12892" t="s">
        <v>133</v>
      </c>
      <c r="D12892" t="s">
        <v>146</v>
      </c>
      <c r="E12892" s="9">
        <v>4</v>
      </c>
      <c r="F12892" s="9">
        <v>0</v>
      </c>
      <c r="G12892" s="9">
        <v>10</v>
      </c>
      <c r="H12892" s="9">
        <v>3</v>
      </c>
      <c r="I12892" s="9">
        <v>0.83166009187698364</v>
      </c>
      <c r="J12892" s="9">
        <v>0.83166009187698364</v>
      </c>
      <c r="K12892" s="9">
        <v>0</v>
      </c>
      <c r="L12892" s="9">
        <v>69.597099304199219</v>
      </c>
    </row>
    <row r="12893" spans="1:12" x14ac:dyDescent="0.25">
      <c r="A12893" s="5" t="str">
        <f t="shared" si="201"/>
        <v>1SublapSCEW40104</v>
      </c>
      <c r="B12893" s="9">
        <v>1</v>
      </c>
      <c r="C12893" t="s">
        <v>133</v>
      </c>
      <c r="D12893" t="s">
        <v>146</v>
      </c>
      <c r="E12893" s="9">
        <v>4</v>
      </c>
      <c r="F12893" s="9">
        <v>0</v>
      </c>
      <c r="G12893" s="9">
        <v>10</v>
      </c>
      <c r="H12893" s="9">
        <v>4</v>
      </c>
      <c r="I12893" s="9">
        <v>0.71120822429656982</v>
      </c>
      <c r="J12893" s="9">
        <v>0.71120822429656982</v>
      </c>
      <c r="K12893" s="9">
        <v>0</v>
      </c>
      <c r="L12893" s="9">
        <v>68.143898010253906</v>
      </c>
    </row>
    <row r="12894" spans="1:12" x14ac:dyDescent="0.25">
      <c r="A12894" s="5" t="str">
        <f t="shared" si="201"/>
        <v>1SublapSCEW40105</v>
      </c>
      <c r="B12894" s="9">
        <v>1</v>
      </c>
      <c r="C12894" t="s">
        <v>133</v>
      </c>
      <c r="D12894" t="s">
        <v>146</v>
      </c>
      <c r="E12894" s="9">
        <v>4</v>
      </c>
      <c r="F12894" s="9">
        <v>0</v>
      </c>
      <c r="G12894" s="9">
        <v>10</v>
      </c>
      <c r="H12894" s="9">
        <v>5</v>
      </c>
      <c r="I12894" s="9">
        <v>0.63411986827850342</v>
      </c>
      <c r="J12894" s="9">
        <v>0.63411986827850342</v>
      </c>
      <c r="K12894" s="9">
        <v>0</v>
      </c>
      <c r="L12894" s="9">
        <v>67.362236022949219</v>
      </c>
    </row>
    <row r="12895" spans="1:12" x14ac:dyDescent="0.25">
      <c r="A12895" s="5" t="str">
        <f t="shared" si="201"/>
        <v>1SublapSCEW40106</v>
      </c>
      <c r="B12895" s="9">
        <v>1</v>
      </c>
      <c r="C12895" t="s">
        <v>133</v>
      </c>
      <c r="D12895" t="s">
        <v>146</v>
      </c>
      <c r="E12895" s="9">
        <v>4</v>
      </c>
      <c r="F12895" s="9">
        <v>0</v>
      </c>
      <c r="G12895" s="9">
        <v>10</v>
      </c>
      <c r="H12895" s="9">
        <v>6</v>
      </c>
      <c r="I12895" s="9">
        <v>0.64236819744110107</v>
      </c>
      <c r="J12895" s="9">
        <v>0.64236819744110107</v>
      </c>
      <c r="K12895" s="9">
        <v>0</v>
      </c>
      <c r="L12895" s="9">
        <v>69.185317993164063</v>
      </c>
    </row>
    <row r="12896" spans="1:12" x14ac:dyDescent="0.25">
      <c r="A12896" s="5" t="str">
        <f t="shared" si="201"/>
        <v>1SublapSCEW40107</v>
      </c>
      <c r="B12896" s="9">
        <v>1</v>
      </c>
      <c r="C12896" t="s">
        <v>133</v>
      </c>
      <c r="D12896" t="s">
        <v>146</v>
      </c>
      <c r="E12896" s="9">
        <v>4</v>
      </c>
      <c r="F12896" s="9">
        <v>0</v>
      </c>
      <c r="G12896" s="9">
        <v>10</v>
      </c>
      <c r="H12896" s="9">
        <v>7</v>
      </c>
      <c r="I12896" s="9">
        <v>0.68307846784591675</v>
      </c>
      <c r="J12896" s="9">
        <v>0.68307846784591675</v>
      </c>
      <c r="K12896" s="9">
        <v>0</v>
      </c>
      <c r="L12896" s="9">
        <v>70.961402893066406</v>
      </c>
    </row>
    <row r="12897" spans="1:12" x14ac:dyDescent="0.25">
      <c r="A12897" s="5" t="str">
        <f t="shared" si="201"/>
        <v>1SublapSCEW40108</v>
      </c>
      <c r="B12897" s="9">
        <v>1</v>
      </c>
      <c r="C12897" t="s">
        <v>133</v>
      </c>
      <c r="D12897" t="s">
        <v>146</v>
      </c>
      <c r="E12897" s="9">
        <v>4</v>
      </c>
      <c r="F12897" s="9">
        <v>0</v>
      </c>
      <c r="G12897" s="9">
        <v>10</v>
      </c>
      <c r="H12897" s="9">
        <v>8</v>
      </c>
      <c r="I12897" s="9">
        <v>0.70203900337219238</v>
      </c>
      <c r="J12897" s="9">
        <v>0.70203900337219238</v>
      </c>
      <c r="K12897" s="9">
        <v>0</v>
      </c>
      <c r="L12897" s="9">
        <v>71.461212158203125</v>
      </c>
    </row>
    <row r="12898" spans="1:12" x14ac:dyDescent="0.25">
      <c r="A12898" s="5" t="str">
        <f t="shared" si="201"/>
        <v>1SublapSCEW40109</v>
      </c>
      <c r="B12898" s="9">
        <v>1</v>
      </c>
      <c r="C12898" t="s">
        <v>133</v>
      </c>
      <c r="D12898" t="s">
        <v>146</v>
      </c>
      <c r="E12898" s="9">
        <v>4</v>
      </c>
      <c r="F12898" s="9">
        <v>0</v>
      </c>
      <c r="G12898" s="9">
        <v>10</v>
      </c>
      <c r="H12898" s="9">
        <v>9</v>
      </c>
      <c r="I12898" s="9">
        <v>0.65996712446212769</v>
      </c>
      <c r="J12898" s="9">
        <v>0.65996712446212769</v>
      </c>
      <c r="K12898" s="9">
        <v>0</v>
      </c>
      <c r="L12898" s="9">
        <v>73.622116088867188</v>
      </c>
    </row>
    <row r="12899" spans="1:12" x14ac:dyDescent="0.25">
      <c r="A12899" s="5" t="str">
        <f t="shared" si="201"/>
        <v>1SublapSCEW401010</v>
      </c>
      <c r="B12899" s="9">
        <v>1</v>
      </c>
      <c r="C12899" t="s">
        <v>133</v>
      </c>
      <c r="D12899" t="s">
        <v>146</v>
      </c>
      <c r="E12899" s="9">
        <v>4</v>
      </c>
      <c r="F12899" s="9">
        <v>0</v>
      </c>
      <c r="G12899" s="9">
        <v>10</v>
      </c>
      <c r="H12899" s="9">
        <v>10</v>
      </c>
      <c r="I12899" s="9">
        <v>0.66614741086959839</v>
      </c>
      <c r="J12899" s="9">
        <v>0.66614741086959839</v>
      </c>
      <c r="K12899" s="9">
        <v>0</v>
      </c>
      <c r="L12899" s="9">
        <v>76.978424072265625</v>
      </c>
    </row>
    <row r="12900" spans="1:12" x14ac:dyDescent="0.25">
      <c r="A12900" s="5" t="str">
        <f t="shared" si="201"/>
        <v>1SublapSCEW401011</v>
      </c>
      <c r="B12900" s="9">
        <v>1</v>
      </c>
      <c r="C12900" t="s">
        <v>133</v>
      </c>
      <c r="D12900" t="s">
        <v>146</v>
      </c>
      <c r="E12900" s="9">
        <v>4</v>
      </c>
      <c r="F12900" s="9">
        <v>0</v>
      </c>
      <c r="G12900" s="9">
        <v>10</v>
      </c>
      <c r="H12900" s="9">
        <v>11</v>
      </c>
      <c r="I12900" s="9">
        <v>0.79387956857681274</v>
      </c>
      <c r="J12900" s="9">
        <v>0.79387956857681274</v>
      </c>
      <c r="K12900" s="9">
        <v>0</v>
      </c>
      <c r="L12900" s="9">
        <v>80.607780456542969</v>
      </c>
    </row>
    <row r="12901" spans="1:12" x14ac:dyDescent="0.25">
      <c r="A12901" s="5" t="str">
        <f t="shared" si="201"/>
        <v>1SublapSCEW401012</v>
      </c>
      <c r="B12901" s="9">
        <v>1</v>
      </c>
      <c r="C12901" t="s">
        <v>133</v>
      </c>
      <c r="D12901" t="s">
        <v>146</v>
      </c>
      <c r="E12901" s="9">
        <v>4</v>
      </c>
      <c r="F12901" s="9">
        <v>0</v>
      </c>
      <c r="G12901" s="9">
        <v>10</v>
      </c>
      <c r="H12901" s="9">
        <v>12</v>
      </c>
      <c r="I12901" s="9">
        <v>0.96954166889190674</v>
      </c>
      <c r="J12901" s="9">
        <v>0.96954166889190674</v>
      </c>
      <c r="K12901" s="9">
        <v>0</v>
      </c>
      <c r="L12901" s="9">
        <v>84.6978759765625</v>
      </c>
    </row>
    <row r="12902" spans="1:12" x14ac:dyDescent="0.25">
      <c r="A12902" s="5" t="str">
        <f t="shared" si="201"/>
        <v>1SublapSCEW401013</v>
      </c>
      <c r="B12902" s="9">
        <v>1</v>
      </c>
      <c r="C12902" t="s">
        <v>133</v>
      </c>
      <c r="D12902" t="s">
        <v>146</v>
      </c>
      <c r="E12902" s="9">
        <v>4</v>
      </c>
      <c r="F12902" s="9">
        <v>0</v>
      </c>
      <c r="G12902" s="9">
        <v>10</v>
      </c>
      <c r="H12902" s="9">
        <v>13</v>
      </c>
      <c r="I12902" s="9">
        <v>1.2046334743499756</v>
      </c>
      <c r="J12902" s="9">
        <v>1.2046334743499756</v>
      </c>
      <c r="K12902" s="9">
        <v>0</v>
      </c>
      <c r="L12902" s="9">
        <v>87.49456787109375</v>
      </c>
    </row>
    <row r="12903" spans="1:12" x14ac:dyDescent="0.25">
      <c r="A12903" s="5" t="str">
        <f t="shared" si="201"/>
        <v>1SublapSCEW401014</v>
      </c>
      <c r="B12903" s="9">
        <v>1</v>
      </c>
      <c r="C12903" t="s">
        <v>133</v>
      </c>
      <c r="D12903" t="s">
        <v>146</v>
      </c>
      <c r="E12903" s="9">
        <v>4</v>
      </c>
      <c r="F12903" s="9">
        <v>0</v>
      </c>
      <c r="G12903" s="9">
        <v>10</v>
      </c>
      <c r="H12903" s="9">
        <v>14</v>
      </c>
      <c r="I12903" s="9">
        <v>1.4720345735549927</v>
      </c>
      <c r="J12903" s="9">
        <v>1.4720345735549927</v>
      </c>
      <c r="K12903" s="9">
        <v>0</v>
      </c>
      <c r="L12903" s="9">
        <v>89.316986083984375</v>
      </c>
    </row>
    <row r="12904" spans="1:12" x14ac:dyDescent="0.25">
      <c r="A12904" s="5" t="str">
        <f t="shared" si="201"/>
        <v>1SublapSCEW401015</v>
      </c>
      <c r="B12904" s="9">
        <v>1</v>
      </c>
      <c r="C12904" t="s">
        <v>133</v>
      </c>
      <c r="D12904" t="s">
        <v>146</v>
      </c>
      <c r="E12904" s="9">
        <v>4</v>
      </c>
      <c r="F12904" s="9">
        <v>0</v>
      </c>
      <c r="G12904" s="9">
        <v>10</v>
      </c>
      <c r="H12904" s="9">
        <v>15</v>
      </c>
      <c r="I12904" s="9">
        <v>1.7144149541854858</v>
      </c>
      <c r="J12904" s="9">
        <v>1.7144149541854858</v>
      </c>
      <c r="K12904" s="9">
        <v>0</v>
      </c>
      <c r="L12904" s="9">
        <v>90.577056884765625</v>
      </c>
    </row>
    <row r="12905" spans="1:12" x14ac:dyDescent="0.25">
      <c r="A12905" s="5" t="str">
        <f t="shared" si="201"/>
        <v>1SublapSCEW401016</v>
      </c>
      <c r="B12905" s="9">
        <v>1</v>
      </c>
      <c r="C12905" t="s">
        <v>133</v>
      </c>
      <c r="D12905" t="s">
        <v>146</v>
      </c>
      <c r="E12905" s="9">
        <v>4</v>
      </c>
      <c r="F12905" s="9">
        <v>0</v>
      </c>
      <c r="G12905" s="9">
        <v>10</v>
      </c>
      <c r="H12905" s="9">
        <v>16</v>
      </c>
      <c r="I12905" s="9">
        <v>1.9826055765151978</v>
      </c>
      <c r="J12905" s="9">
        <v>1.9826055765151978</v>
      </c>
      <c r="K12905" s="9">
        <v>0</v>
      </c>
      <c r="L12905" s="9">
        <v>91.466018676757813</v>
      </c>
    </row>
    <row r="12906" spans="1:12" x14ac:dyDescent="0.25">
      <c r="A12906" s="5" t="str">
        <f t="shared" si="201"/>
        <v>1SublapSCEW401017</v>
      </c>
      <c r="B12906" s="9">
        <v>1</v>
      </c>
      <c r="C12906" t="s">
        <v>133</v>
      </c>
      <c r="D12906" t="s">
        <v>146</v>
      </c>
      <c r="E12906" s="9">
        <v>4</v>
      </c>
      <c r="F12906" s="9">
        <v>0</v>
      </c>
      <c r="G12906" s="9">
        <v>10</v>
      </c>
      <c r="H12906" s="9">
        <v>17</v>
      </c>
      <c r="I12906" s="9">
        <v>2.1956665515899658</v>
      </c>
      <c r="J12906" s="9">
        <v>1.2771644592285156</v>
      </c>
      <c r="K12906" s="9">
        <v>2.8934381902217865E-2</v>
      </c>
      <c r="L12906" s="9">
        <v>91.998497009277344</v>
      </c>
    </row>
    <row r="12907" spans="1:12" x14ac:dyDescent="0.25">
      <c r="A12907" s="5" t="str">
        <f t="shared" si="201"/>
        <v>1SublapSCEW401018</v>
      </c>
      <c r="B12907" s="9">
        <v>1</v>
      </c>
      <c r="C12907" t="s">
        <v>133</v>
      </c>
      <c r="D12907" t="s">
        <v>146</v>
      </c>
      <c r="E12907" s="9">
        <v>4</v>
      </c>
      <c r="F12907" s="9">
        <v>0</v>
      </c>
      <c r="G12907" s="9">
        <v>10</v>
      </c>
      <c r="H12907" s="9">
        <v>18</v>
      </c>
      <c r="I12907" s="9">
        <v>2.3778564929962158</v>
      </c>
      <c r="J12907" s="9">
        <v>1.7872631549835205</v>
      </c>
      <c r="K12907" s="9">
        <v>3.3599976450204849E-2</v>
      </c>
      <c r="L12907" s="9">
        <v>92.314079284667969</v>
      </c>
    </row>
    <row r="12908" spans="1:12" x14ac:dyDescent="0.25">
      <c r="A12908" s="5" t="str">
        <f t="shared" si="201"/>
        <v>1SublapSCEW401019</v>
      </c>
      <c r="B12908" s="9">
        <v>1</v>
      </c>
      <c r="C12908" t="s">
        <v>133</v>
      </c>
      <c r="D12908" t="s">
        <v>146</v>
      </c>
      <c r="E12908" s="9">
        <v>4</v>
      </c>
      <c r="F12908" s="9">
        <v>0</v>
      </c>
      <c r="G12908" s="9">
        <v>10</v>
      </c>
      <c r="H12908" s="9">
        <v>19</v>
      </c>
      <c r="I12908" s="9">
        <v>2.4866924285888672</v>
      </c>
      <c r="J12908" s="9">
        <v>2.0830078125</v>
      </c>
      <c r="K12908" s="9">
        <v>2.5789611041545868E-2</v>
      </c>
      <c r="L12908" s="9">
        <v>91.671585083007813</v>
      </c>
    </row>
    <row r="12909" spans="1:12" x14ac:dyDescent="0.25">
      <c r="A12909" s="5" t="str">
        <f t="shared" si="201"/>
        <v>1SublapSCEW401020</v>
      </c>
      <c r="B12909" s="9">
        <v>1</v>
      </c>
      <c r="C12909" t="s">
        <v>133</v>
      </c>
      <c r="D12909" t="s">
        <v>146</v>
      </c>
      <c r="E12909" s="9">
        <v>4</v>
      </c>
      <c r="F12909" s="9">
        <v>0</v>
      </c>
      <c r="G12909" s="9">
        <v>10</v>
      </c>
      <c r="H12909" s="9">
        <v>20</v>
      </c>
      <c r="I12909" s="9">
        <v>2.4209623336791992</v>
      </c>
      <c r="J12909" s="9">
        <v>2.1382503509521484</v>
      </c>
      <c r="K12909" s="9">
        <v>4.3865770101547241E-2</v>
      </c>
      <c r="L12909" s="9">
        <v>89.904945373535156</v>
      </c>
    </row>
    <row r="12910" spans="1:12" x14ac:dyDescent="0.25">
      <c r="A12910" s="5" t="str">
        <f t="shared" si="201"/>
        <v>1SublapSCEW401021</v>
      </c>
      <c r="B12910" s="9">
        <v>1</v>
      </c>
      <c r="C12910" t="s">
        <v>133</v>
      </c>
      <c r="D12910" t="s">
        <v>146</v>
      </c>
      <c r="E12910" s="9">
        <v>4</v>
      </c>
      <c r="F12910" s="9">
        <v>0</v>
      </c>
      <c r="G12910" s="9">
        <v>10</v>
      </c>
      <c r="H12910" s="9">
        <v>21</v>
      </c>
      <c r="I12910" s="9">
        <v>2.3245739936828613</v>
      </c>
      <c r="J12910" s="9">
        <v>2.0579907894134521</v>
      </c>
      <c r="K12910" s="9">
        <v>3.4705944359302521E-2</v>
      </c>
      <c r="L12910" s="9">
        <v>87.143722534179688</v>
      </c>
    </row>
    <row r="12911" spans="1:12" x14ac:dyDescent="0.25">
      <c r="A12911" s="5" t="str">
        <f t="shared" si="201"/>
        <v>1SublapSCEW401022</v>
      </c>
      <c r="B12911" s="9">
        <v>1</v>
      </c>
      <c r="C12911" t="s">
        <v>133</v>
      </c>
      <c r="D12911" t="s">
        <v>146</v>
      </c>
      <c r="E12911" s="9">
        <v>4</v>
      </c>
      <c r="F12911" s="9">
        <v>0</v>
      </c>
      <c r="G12911" s="9">
        <v>10</v>
      </c>
      <c r="H12911" s="9">
        <v>22</v>
      </c>
      <c r="I12911" s="9">
        <v>2.1732449531555176</v>
      </c>
      <c r="J12911" s="9">
        <v>2.6349434852600098</v>
      </c>
      <c r="K12911" s="9">
        <v>2.3449372500181198E-2</v>
      </c>
      <c r="L12911" s="9">
        <v>84.825546264648438</v>
      </c>
    </row>
    <row r="12912" spans="1:12" x14ac:dyDescent="0.25">
      <c r="A12912" s="5" t="str">
        <f t="shared" si="201"/>
        <v>1SublapSCEW401023</v>
      </c>
      <c r="B12912" s="9">
        <v>1</v>
      </c>
      <c r="C12912" t="s">
        <v>133</v>
      </c>
      <c r="D12912" t="s">
        <v>146</v>
      </c>
      <c r="E12912" s="9">
        <v>4</v>
      </c>
      <c r="F12912" s="9">
        <v>0</v>
      </c>
      <c r="G12912" s="9">
        <v>10</v>
      </c>
      <c r="H12912" s="9">
        <v>23</v>
      </c>
      <c r="I12912" s="9">
        <v>1.989557147026062</v>
      </c>
      <c r="J12912" s="9">
        <v>2.1809782981872559</v>
      </c>
      <c r="K12912" s="9">
        <v>2.3108074441552162E-2</v>
      </c>
      <c r="L12912" s="9">
        <v>82.377845764160156</v>
      </c>
    </row>
    <row r="12913" spans="1:12" x14ac:dyDescent="0.25">
      <c r="A12913" s="5" t="str">
        <f t="shared" si="201"/>
        <v>1SublapSCEW401024</v>
      </c>
      <c r="B12913" s="9">
        <v>1</v>
      </c>
      <c r="C12913" t="s">
        <v>133</v>
      </c>
      <c r="D12913" t="s">
        <v>146</v>
      </c>
      <c r="E12913" s="9">
        <v>4</v>
      </c>
      <c r="F12913" s="9">
        <v>0</v>
      </c>
      <c r="G12913" s="9">
        <v>10</v>
      </c>
      <c r="H12913" s="9">
        <v>24</v>
      </c>
      <c r="I12913" s="9">
        <v>1.685949444770813</v>
      </c>
      <c r="J12913" s="9">
        <v>1.7992833852767944</v>
      </c>
      <c r="K12913" s="9">
        <v>1.7795614898204803E-2</v>
      </c>
      <c r="L12913" s="9">
        <v>79.562240600585938</v>
      </c>
    </row>
    <row r="12914" spans="1:12" x14ac:dyDescent="0.25">
      <c r="A12914" s="5" t="str">
        <f t="shared" si="201"/>
        <v>1SublapSCEW4121</v>
      </c>
      <c r="B12914" s="9">
        <v>1</v>
      </c>
      <c r="C12914" t="s">
        <v>133</v>
      </c>
      <c r="D12914" t="s">
        <v>146</v>
      </c>
      <c r="E12914" s="9">
        <v>4</v>
      </c>
      <c r="F12914" s="9">
        <v>1</v>
      </c>
      <c r="G12914" s="9">
        <v>2</v>
      </c>
      <c r="H12914" s="9">
        <v>1</v>
      </c>
      <c r="I12914" s="9">
        <v>0.87968862056732178</v>
      </c>
      <c r="J12914" s="9">
        <v>0.87968862056732178</v>
      </c>
      <c r="K12914" s="9">
        <v>0</v>
      </c>
      <c r="L12914" s="9">
        <v>63.942966461181641</v>
      </c>
    </row>
    <row r="12915" spans="1:12" x14ac:dyDescent="0.25">
      <c r="A12915" s="5" t="str">
        <f t="shared" si="201"/>
        <v>1SublapSCEW4122</v>
      </c>
      <c r="B12915" s="9">
        <v>1</v>
      </c>
      <c r="C12915" t="s">
        <v>133</v>
      </c>
      <c r="D12915" t="s">
        <v>146</v>
      </c>
      <c r="E12915" s="9">
        <v>4</v>
      </c>
      <c r="F12915" s="9">
        <v>1</v>
      </c>
      <c r="G12915" s="9">
        <v>2</v>
      </c>
      <c r="H12915" s="9">
        <v>2</v>
      </c>
      <c r="I12915" s="9">
        <v>0.75425249338150024</v>
      </c>
      <c r="J12915" s="9">
        <v>0.75425249338150024</v>
      </c>
      <c r="K12915" s="9">
        <v>0</v>
      </c>
      <c r="L12915" s="9">
        <v>63.405471801757813</v>
      </c>
    </row>
    <row r="12916" spans="1:12" x14ac:dyDescent="0.25">
      <c r="A12916" s="5" t="str">
        <f t="shared" si="201"/>
        <v>1SublapSCEW4123</v>
      </c>
      <c r="B12916" s="9">
        <v>1</v>
      </c>
      <c r="C12916" t="s">
        <v>133</v>
      </c>
      <c r="D12916" t="s">
        <v>146</v>
      </c>
      <c r="E12916" s="9">
        <v>4</v>
      </c>
      <c r="F12916" s="9">
        <v>1</v>
      </c>
      <c r="G12916" s="9">
        <v>2</v>
      </c>
      <c r="H12916" s="9">
        <v>3</v>
      </c>
      <c r="I12916" s="9">
        <v>0.66382277011871338</v>
      </c>
      <c r="J12916" s="9">
        <v>0.66382277011871338</v>
      </c>
      <c r="K12916" s="9">
        <v>0</v>
      </c>
      <c r="L12916" s="9">
        <v>62.60247802734375</v>
      </c>
    </row>
    <row r="12917" spans="1:12" x14ac:dyDescent="0.25">
      <c r="A12917" s="5" t="str">
        <f t="shared" si="201"/>
        <v>1SublapSCEW4124</v>
      </c>
      <c r="B12917" s="9">
        <v>1</v>
      </c>
      <c r="C12917" t="s">
        <v>133</v>
      </c>
      <c r="D12917" t="s">
        <v>146</v>
      </c>
      <c r="E12917" s="9">
        <v>4</v>
      </c>
      <c r="F12917" s="9">
        <v>1</v>
      </c>
      <c r="G12917" s="9">
        <v>2</v>
      </c>
      <c r="H12917" s="9">
        <v>4</v>
      </c>
      <c r="I12917" s="9">
        <v>0.6025615930557251</v>
      </c>
      <c r="J12917" s="9">
        <v>0.6025615930557251</v>
      </c>
      <c r="K12917" s="9">
        <v>0</v>
      </c>
      <c r="L12917" s="9">
        <v>62.134693145751953</v>
      </c>
    </row>
    <row r="12918" spans="1:12" x14ac:dyDescent="0.25">
      <c r="A12918" s="5" t="str">
        <f t="shared" si="201"/>
        <v>1SublapSCEW4125</v>
      </c>
      <c r="B12918" s="9">
        <v>1</v>
      </c>
      <c r="C12918" t="s">
        <v>133</v>
      </c>
      <c r="D12918" t="s">
        <v>146</v>
      </c>
      <c r="E12918" s="9">
        <v>4</v>
      </c>
      <c r="F12918" s="9">
        <v>1</v>
      </c>
      <c r="G12918" s="9">
        <v>2</v>
      </c>
      <c r="H12918" s="9">
        <v>5</v>
      </c>
      <c r="I12918" s="9">
        <v>0.5638047456741333</v>
      </c>
      <c r="J12918" s="9">
        <v>0.5638047456741333</v>
      </c>
      <c r="K12918" s="9">
        <v>0</v>
      </c>
      <c r="L12918" s="9">
        <v>61.276973724365234</v>
      </c>
    </row>
    <row r="12919" spans="1:12" x14ac:dyDescent="0.25">
      <c r="A12919" s="5" t="str">
        <f t="shared" si="201"/>
        <v>1SublapSCEW4126</v>
      </c>
      <c r="B12919" s="9">
        <v>1</v>
      </c>
      <c r="C12919" t="s">
        <v>133</v>
      </c>
      <c r="D12919" t="s">
        <v>146</v>
      </c>
      <c r="E12919" s="9">
        <v>4</v>
      </c>
      <c r="F12919" s="9">
        <v>1</v>
      </c>
      <c r="G12919" s="9">
        <v>2</v>
      </c>
      <c r="H12919" s="9">
        <v>6</v>
      </c>
      <c r="I12919" s="9">
        <v>0.55331838130950928</v>
      </c>
      <c r="J12919" s="9">
        <v>0.55331838130950928</v>
      </c>
      <c r="K12919" s="9">
        <v>0</v>
      </c>
      <c r="L12919" s="9">
        <v>60.555294036865234</v>
      </c>
    </row>
    <row r="12920" spans="1:12" x14ac:dyDescent="0.25">
      <c r="A12920" s="5" t="str">
        <f t="shared" si="201"/>
        <v>1SublapSCEW4127</v>
      </c>
      <c r="B12920" s="9">
        <v>1</v>
      </c>
      <c r="C12920" t="s">
        <v>133</v>
      </c>
      <c r="D12920" t="s">
        <v>146</v>
      </c>
      <c r="E12920" s="9">
        <v>4</v>
      </c>
      <c r="F12920" s="9">
        <v>1</v>
      </c>
      <c r="G12920" s="9">
        <v>2</v>
      </c>
      <c r="H12920" s="9">
        <v>7</v>
      </c>
      <c r="I12920" s="9">
        <v>0.5863337516784668</v>
      </c>
      <c r="J12920" s="9">
        <v>0.5863337516784668</v>
      </c>
      <c r="K12920" s="9">
        <v>0</v>
      </c>
      <c r="L12920" s="9">
        <v>60.312931060791016</v>
      </c>
    </row>
    <row r="12921" spans="1:12" x14ac:dyDescent="0.25">
      <c r="A12921" s="5" t="str">
        <f t="shared" si="201"/>
        <v>1SublapSCEW4128</v>
      </c>
      <c r="B12921" s="9">
        <v>1</v>
      </c>
      <c r="C12921" t="s">
        <v>133</v>
      </c>
      <c r="D12921" t="s">
        <v>146</v>
      </c>
      <c r="E12921" s="9">
        <v>4</v>
      </c>
      <c r="F12921" s="9">
        <v>1</v>
      </c>
      <c r="G12921" s="9">
        <v>2</v>
      </c>
      <c r="H12921" s="9">
        <v>8</v>
      </c>
      <c r="I12921" s="9">
        <v>0.58718717098236084</v>
      </c>
      <c r="J12921" s="9">
        <v>0.58718717098236084</v>
      </c>
      <c r="K12921" s="9">
        <v>0</v>
      </c>
      <c r="L12921" s="9">
        <v>60.224006652832031</v>
      </c>
    </row>
    <row r="12922" spans="1:12" x14ac:dyDescent="0.25">
      <c r="A12922" s="5" t="str">
        <f t="shared" si="201"/>
        <v>1SublapSCEW4129</v>
      </c>
      <c r="B12922" s="9">
        <v>1</v>
      </c>
      <c r="C12922" t="s">
        <v>133</v>
      </c>
      <c r="D12922" t="s">
        <v>146</v>
      </c>
      <c r="E12922" s="9">
        <v>4</v>
      </c>
      <c r="F12922" s="9">
        <v>1</v>
      </c>
      <c r="G12922" s="9">
        <v>2</v>
      </c>
      <c r="H12922" s="9">
        <v>9</v>
      </c>
      <c r="I12922" s="9">
        <v>0.46197625994682312</v>
      </c>
      <c r="J12922" s="9">
        <v>0.46197625994682312</v>
      </c>
      <c r="K12922" s="9">
        <v>0</v>
      </c>
      <c r="L12922" s="9">
        <v>61.694461822509766</v>
      </c>
    </row>
    <row r="12923" spans="1:12" x14ac:dyDescent="0.25">
      <c r="A12923" s="5" t="str">
        <f t="shared" si="201"/>
        <v>1SublapSCEW41210</v>
      </c>
      <c r="B12923" s="9">
        <v>1</v>
      </c>
      <c r="C12923" t="s">
        <v>133</v>
      </c>
      <c r="D12923" t="s">
        <v>146</v>
      </c>
      <c r="E12923" s="9">
        <v>4</v>
      </c>
      <c r="F12923" s="9">
        <v>1</v>
      </c>
      <c r="G12923" s="9">
        <v>2</v>
      </c>
      <c r="H12923" s="9">
        <v>10</v>
      </c>
      <c r="I12923" s="9">
        <v>0.33433303236961365</v>
      </c>
      <c r="J12923" s="9">
        <v>0.33433303236961365</v>
      </c>
      <c r="K12923" s="9">
        <v>0</v>
      </c>
      <c r="L12923" s="9">
        <v>65.329689025878906</v>
      </c>
    </row>
    <row r="12924" spans="1:12" x14ac:dyDescent="0.25">
      <c r="A12924" s="5" t="str">
        <f t="shared" si="201"/>
        <v>1SublapSCEW41211</v>
      </c>
      <c r="B12924" s="9">
        <v>1</v>
      </c>
      <c r="C12924" t="s">
        <v>133</v>
      </c>
      <c r="D12924" t="s">
        <v>146</v>
      </c>
      <c r="E12924" s="9">
        <v>4</v>
      </c>
      <c r="F12924" s="9">
        <v>1</v>
      </c>
      <c r="G12924" s="9">
        <v>2</v>
      </c>
      <c r="H12924" s="9">
        <v>11</v>
      </c>
      <c r="I12924" s="9">
        <v>0.32741138339042664</v>
      </c>
      <c r="J12924" s="9">
        <v>0.32741138339042664</v>
      </c>
      <c r="K12924" s="9">
        <v>0</v>
      </c>
      <c r="L12924" s="9">
        <v>69.88818359375</v>
      </c>
    </row>
    <row r="12925" spans="1:12" x14ac:dyDescent="0.25">
      <c r="A12925" s="5" t="str">
        <f t="shared" si="201"/>
        <v>1SublapSCEW41212</v>
      </c>
      <c r="B12925" s="9">
        <v>1</v>
      </c>
      <c r="C12925" t="s">
        <v>133</v>
      </c>
      <c r="D12925" t="s">
        <v>146</v>
      </c>
      <c r="E12925" s="9">
        <v>4</v>
      </c>
      <c r="F12925" s="9">
        <v>1</v>
      </c>
      <c r="G12925" s="9">
        <v>2</v>
      </c>
      <c r="H12925" s="9">
        <v>12</v>
      </c>
      <c r="I12925" s="9">
        <v>0.28049778938293457</v>
      </c>
      <c r="J12925" s="9">
        <v>0.28049778938293457</v>
      </c>
      <c r="K12925" s="9">
        <v>0</v>
      </c>
      <c r="L12925" s="9">
        <v>74.4161376953125</v>
      </c>
    </row>
    <row r="12926" spans="1:12" x14ac:dyDescent="0.25">
      <c r="A12926" s="5" t="str">
        <f t="shared" si="201"/>
        <v>1SublapSCEW41213</v>
      </c>
      <c r="B12926" s="9">
        <v>1</v>
      </c>
      <c r="C12926" t="s">
        <v>133</v>
      </c>
      <c r="D12926" t="s">
        <v>146</v>
      </c>
      <c r="E12926" s="9">
        <v>4</v>
      </c>
      <c r="F12926" s="9">
        <v>1</v>
      </c>
      <c r="G12926" s="9">
        <v>2</v>
      </c>
      <c r="H12926" s="9">
        <v>13</v>
      </c>
      <c r="I12926" s="9">
        <v>0.29112616181373596</v>
      </c>
      <c r="J12926" s="9">
        <v>0.29112616181373596</v>
      </c>
      <c r="K12926" s="9">
        <v>0</v>
      </c>
      <c r="L12926" s="9">
        <v>78.318008422851563</v>
      </c>
    </row>
    <row r="12927" spans="1:12" x14ac:dyDescent="0.25">
      <c r="A12927" s="5" t="str">
        <f t="shared" si="201"/>
        <v>1SublapSCEW41214</v>
      </c>
      <c r="B12927" s="9">
        <v>1</v>
      </c>
      <c r="C12927" t="s">
        <v>133</v>
      </c>
      <c r="D12927" t="s">
        <v>146</v>
      </c>
      <c r="E12927" s="9">
        <v>4</v>
      </c>
      <c r="F12927" s="9">
        <v>1</v>
      </c>
      <c r="G12927" s="9">
        <v>2</v>
      </c>
      <c r="H12927" s="9">
        <v>14</v>
      </c>
      <c r="I12927" s="9">
        <v>0.38314688205718994</v>
      </c>
      <c r="J12927" s="9">
        <v>0.38314688205718994</v>
      </c>
      <c r="K12927" s="9">
        <v>0</v>
      </c>
      <c r="L12927" s="9">
        <v>80.452545166015625</v>
      </c>
    </row>
    <row r="12928" spans="1:12" x14ac:dyDescent="0.25">
      <c r="A12928" s="5" t="str">
        <f t="shared" si="201"/>
        <v>1SublapSCEW41215</v>
      </c>
      <c r="B12928" s="9">
        <v>1</v>
      </c>
      <c r="C12928" t="s">
        <v>133</v>
      </c>
      <c r="D12928" t="s">
        <v>146</v>
      </c>
      <c r="E12928" s="9">
        <v>4</v>
      </c>
      <c r="F12928" s="9">
        <v>1</v>
      </c>
      <c r="G12928" s="9">
        <v>2</v>
      </c>
      <c r="H12928" s="9">
        <v>15</v>
      </c>
      <c r="I12928" s="9">
        <v>0.52893972396850586</v>
      </c>
      <c r="J12928" s="9">
        <v>0.52893972396850586</v>
      </c>
      <c r="K12928" s="9">
        <v>0</v>
      </c>
      <c r="L12928" s="9">
        <v>80.935905456542969</v>
      </c>
    </row>
    <row r="12929" spans="1:12" x14ac:dyDescent="0.25">
      <c r="A12929" s="5" t="str">
        <f t="shared" si="201"/>
        <v>1SublapSCEW41216</v>
      </c>
      <c r="B12929" s="9">
        <v>1</v>
      </c>
      <c r="C12929" t="s">
        <v>133</v>
      </c>
      <c r="D12929" t="s">
        <v>146</v>
      </c>
      <c r="E12929" s="9">
        <v>4</v>
      </c>
      <c r="F12929" s="9">
        <v>1</v>
      </c>
      <c r="G12929" s="9">
        <v>2</v>
      </c>
      <c r="H12929" s="9">
        <v>16</v>
      </c>
      <c r="I12929" s="9">
        <v>0.73431563377380371</v>
      </c>
      <c r="J12929" s="9">
        <v>0.73431563377380371</v>
      </c>
      <c r="K12929" s="9">
        <v>0</v>
      </c>
      <c r="L12929" s="9">
        <v>80.745712280273438</v>
      </c>
    </row>
    <row r="12930" spans="1:12" x14ac:dyDescent="0.25">
      <c r="A12930" s="5" t="str">
        <f t="shared" si="201"/>
        <v>1SublapSCEW41217</v>
      </c>
      <c r="B12930" s="9">
        <v>1</v>
      </c>
      <c r="C12930" t="s">
        <v>133</v>
      </c>
      <c r="D12930" t="s">
        <v>146</v>
      </c>
      <c r="E12930" s="9">
        <v>4</v>
      </c>
      <c r="F12930" s="9">
        <v>1</v>
      </c>
      <c r="G12930" s="9">
        <v>2</v>
      </c>
      <c r="H12930" s="9">
        <v>17</v>
      </c>
      <c r="I12930" s="9">
        <v>0.93736624717712402</v>
      </c>
      <c r="J12930" s="9">
        <v>0.48558813333511353</v>
      </c>
      <c r="K12930" s="9">
        <v>2.0767848938703537E-2</v>
      </c>
      <c r="L12930" s="9">
        <v>78.866592407226563</v>
      </c>
    </row>
    <row r="12931" spans="1:12" x14ac:dyDescent="0.25">
      <c r="A12931" s="5" t="str">
        <f t="shared" ref="A12931:A12994" si="202">B12931&amp;C12931&amp;D12931&amp;E12931&amp;F12931&amp;G12931&amp;H12931</f>
        <v>1SublapSCEW41218</v>
      </c>
      <c r="B12931" s="9">
        <v>1</v>
      </c>
      <c r="C12931" t="s">
        <v>133</v>
      </c>
      <c r="D12931" t="s">
        <v>146</v>
      </c>
      <c r="E12931" s="9">
        <v>4</v>
      </c>
      <c r="F12931" s="9">
        <v>1</v>
      </c>
      <c r="G12931" s="9">
        <v>2</v>
      </c>
      <c r="H12931" s="9">
        <v>18</v>
      </c>
      <c r="I12931" s="9">
        <v>1.1432279348373413</v>
      </c>
      <c r="J12931" s="9">
        <v>0.75054275989532471</v>
      </c>
      <c r="K12931" s="9">
        <v>2.6481255888938904E-2</v>
      </c>
      <c r="L12931" s="9">
        <v>79.110313415527344</v>
      </c>
    </row>
    <row r="12932" spans="1:12" x14ac:dyDescent="0.25">
      <c r="A12932" s="5" t="str">
        <f t="shared" si="202"/>
        <v>1SublapSCEW41219</v>
      </c>
      <c r="B12932" s="9">
        <v>1</v>
      </c>
      <c r="C12932" t="s">
        <v>133</v>
      </c>
      <c r="D12932" t="s">
        <v>146</v>
      </c>
      <c r="E12932" s="9">
        <v>4</v>
      </c>
      <c r="F12932" s="9">
        <v>1</v>
      </c>
      <c r="G12932" s="9">
        <v>2</v>
      </c>
      <c r="H12932" s="9">
        <v>19</v>
      </c>
      <c r="I12932" s="9">
        <v>1.3033664226531982</v>
      </c>
      <c r="J12932" s="9">
        <v>1.0383665561676025</v>
      </c>
      <c r="K12932" s="9">
        <v>2.3514401167631149E-2</v>
      </c>
      <c r="L12932" s="9">
        <v>78.41766357421875</v>
      </c>
    </row>
    <row r="12933" spans="1:12" x14ac:dyDescent="0.25">
      <c r="A12933" s="5" t="str">
        <f t="shared" si="202"/>
        <v>1SublapSCEW41220</v>
      </c>
      <c r="B12933" s="9">
        <v>1</v>
      </c>
      <c r="C12933" t="s">
        <v>133</v>
      </c>
      <c r="D12933" t="s">
        <v>146</v>
      </c>
      <c r="E12933" s="9">
        <v>4</v>
      </c>
      <c r="F12933" s="9">
        <v>1</v>
      </c>
      <c r="G12933" s="9">
        <v>2</v>
      </c>
      <c r="H12933" s="9">
        <v>20</v>
      </c>
      <c r="I12933" s="9">
        <v>1.3436121940612793</v>
      </c>
      <c r="J12933" s="9">
        <v>1.1406395435333252</v>
      </c>
      <c r="K12933" s="9">
        <v>1.9310344010591507E-2</v>
      </c>
      <c r="L12933" s="9">
        <v>76.253684997558594</v>
      </c>
    </row>
    <row r="12934" spans="1:12" x14ac:dyDescent="0.25">
      <c r="A12934" s="5" t="str">
        <f t="shared" si="202"/>
        <v>1SublapSCEW41221</v>
      </c>
      <c r="B12934" s="9">
        <v>1</v>
      </c>
      <c r="C12934" t="s">
        <v>133</v>
      </c>
      <c r="D12934" t="s">
        <v>146</v>
      </c>
      <c r="E12934" s="9">
        <v>4</v>
      </c>
      <c r="F12934" s="9">
        <v>1</v>
      </c>
      <c r="G12934" s="9">
        <v>2</v>
      </c>
      <c r="H12934" s="9">
        <v>21</v>
      </c>
      <c r="I12934" s="9">
        <v>1.3153475522994995</v>
      </c>
      <c r="J12934" s="9">
        <v>1.1327059268951416</v>
      </c>
      <c r="K12934" s="9">
        <v>2.7969852089881897E-2</v>
      </c>
      <c r="L12934" s="9">
        <v>72.773048400878906</v>
      </c>
    </row>
    <row r="12935" spans="1:12" x14ac:dyDescent="0.25">
      <c r="A12935" s="5" t="str">
        <f t="shared" si="202"/>
        <v>1SublapSCEW41222</v>
      </c>
      <c r="B12935" s="9">
        <v>1</v>
      </c>
      <c r="C12935" t="s">
        <v>133</v>
      </c>
      <c r="D12935" t="s">
        <v>146</v>
      </c>
      <c r="E12935" s="9">
        <v>4</v>
      </c>
      <c r="F12935" s="9">
        <v>1</v>
      </c>
      <c r="G12935" s="9">
        <v>2</v>
      </c>
      <c r="H12935" s="9">
        <v>22</v>
      </c>
      <c r="I12935" s="9">
        <v>1.2580318450927734</v>
      </c>
      <c r="J12935" s="9">
        <v>1.496757984161377</v>
      </c>
      <c r="K12935" s="9">
        <v>1.4407793991267681E-2</v>
      </c>
      <c r="L12935" s="9">
        <v>70.050155639648438</v>
      </c>
    </row>
    <row r="12936" spans="1:12" x14ac:dyDescent="0.25">
      <c r="A12936" s="5" t="str">
        <f t="shared" si="202"/>
        <v>1SublapSCEW41223</v>
      </c>
      <c r="B12936" s="9">
        <v>1</v>
      </c>
      <c r="C12936" t="s">
        <v>133</v>
      </c>
      <c r="D12936" t="s">
        <v>146</v>
      </c>
      <c r="E12936" s="9">
        <v>4</v>
      </c>
      <c r="F12936" s="9">
        <v>1</v>
      </c>
      <c r="G12936" s="9">
        <v>2</v>
      </c>
      <c r="H12936" s="9">
        <v>23</v>
      </c>
      <c r="I12936" s="9">
        <v>1.2102866172790527</v>
      </c>
      <c r="J12936" s="9">
        <v>1.2653541564941406</v>
      </c>
      <c r="K12936" s="9">
        <v>1.6373744234442711E-2</v>
      </c>
      <c r="L12936" s="9">
        <v>67.995414733886719</v>
      </c>
    </row>
    <row r="12937" spans="1:12" x14ac:dyDescent="0.25">
      <c r="A12937" s="5" t="str">
        <f t="shared" si="202"/>
        <v>1SublapSCEW41224</v>
      </c>
      <c r="B12937" s="9">
        <v>1</v>
      </c>
      <c r="C12937" t="s">
        <v>133</v>
      </c>
      <c r="D12937" t="s">
        <v>146</v>
      </c>
      <c r="E12937" s="9">
        <v>4</v>
      </c>
      <c r="F12937" s="9">
        <v>1</v>
      </c>
      <c r="G12937" s="9">
        <v>2</v>
      </c>
      <c r="H12937" s="9">
        <v>24</v>
      </c>
      <c r="I12937" s="9">
        <v>1.0267850160598755</v>
      </c>
      <c r="J12937" s="9">
        <v>1.0435302257537842</v>
      </c>
      <c r="K12937" s="9">
        <v>8.3726309239864349E-3</v>
      </c>
      <c r="L12937" s="9">
        <v>65.09222412109375</v>
      </c>
    </row>
    <row r="12938" spans="1:12" x14ac:dyDescent="0.25">
      <c r="A12938" s="5" t="str">
        <f t="shared" si="202"/>
        <v>1SublapSCEW41101</v>
      </c>
      <c r="B12938" s="9">
        <v>1</v>
      </c>
      <c r="C12938" t="s">
        <v>133</v>
      </c>
      <c r="D12938" t="s">
        <v>146</v>
      </c>
      <c r="E12938" s="9">
        <v>4</v>
      </c>
      <c r="F12938" s="9">
        <v>1</v>
      </c>
      <c r="G12938" s="9">
        <v>10</v>
      </c>
      <c r="H12938" s="9">
        <v>1</v>
      </c>
      <c r="I12938" s="9">
        <v>1.0816048383712769</v>
      </c>
      <c r="J12938" s="9">
        <v>1.0816048383712769</v>
      </c>
      <c r="K12938" s="9">
        <v>0</v>
      </c>
      <c r="L12938" s="9">
        <v>70.983345031738281</v>
      </c>
    </row>
    <row r="12939" spans="1:12" x14ac:dyDescent="0.25">
      <c r="A12939" s="5" t="str">
        <f t="shared" si="202"/>
        <v>1SublapSCEW41102</v>
      </c>
      <c r="B12939" s="9">
        <v>1</v>
      </c>
      <c r="C12939" t="s">
        <v>133</v>
      </c>
      <c r="D12939" t="s">
        <v>146</v>
      </c>
      <c r="E12939" s="9">
        <v>4</v>
      </c>
      <c r="F12939" s="9">
        <v>1</v>
      </c>
      <c r="G12939" s="9">
        <v>10</v>
      </c>
      <c r="H12939" s="9">
        <v>2</v>
      </c>
      <c r="I12939" s="9">
        <v>0.91968238353729248</v>
      </c>
      <c r="J12939" s="9">
        <v>0.91968238353729248</v>
      </c>
      <c r="K12939" s="9">
        <v>0</v>
      </c>
      <c r="L12939" s="9">
        <v>70.51171875</v>
      </c>
    </row>
    <row r="12940" spans="1:12" x14ac:dyDescent="0.25">
      <c r="A12940" s="5" t="str">
        <f t="shared" si="202"/>
        <v>1SublapSCEW41103</v>
      </c>
      <c r="B12940" s="9">
        <v>1</v>
      </c>
      <c r="C12940" t="s">
        <v>133</v>
      </c>
      <c r="D12940" t="s">
        <v>146</v>
      </c>
      <c r="E12940" s="9">
        <v>4</v>
      </c>
      <c r="F12940" s="9">
        <v>1</v>
      </c>
      <c r="G12940" s="9">
        <v>10</v>
      </c>
      <c r="H12940" s="9">
        <v>3</v>
      </c>
      <c r="I12940" s="9">
        <v>0.78353029489517212</v>
      </c>
      <c r="J12940" s="9">
        <v>0.78353029489517212</v>
      </c>
      <c r="K12940" s="9">
        <v>0</v>
      </c>
      <c r="L12940" s="9">
        <v>69.225296020507813</v>
      </c>
    </row>
    <row r="12941" spans="1:12" x14ac:dyDescent="0.25">
      <c r="A12941" s="5" t="str">
        <f t="shared" si="202"/>
        <v>1SublapSCEW41104</v>
      </c>
      <c r="B12941" s="9">
        <v>1</v>
      </c>
      <c r="C12941" t="s">
        <v>133</v>
      </c>
      <c r="D12941" t="s">
        <v>146</v>
      </c>
      <c r="E12941" s="9">
        <v>4</v>
      </c>
      <c r="F12941" s="9">
        <v>1</v>
      </c>
      <c r="G12941" s="9">
        <v>10</v>
      </c>
      <c r="H12941" s="9">
        <v>4</v>
      </c>
      <c r="I12941" s="9">
        <v>0.66943013668060303</v>
      </c>
      <c r="J12941" s="9">
        <v>0.66943013668060303</v>
      </c>
      <c r="K12941" s="9">
        <v>0</v>
      </c>
      <c r="L12941" s="9">
        <v>67.405502319335938</v>
      </c>
    </row>
    <row r="12942" spans="1:12" x14ac:dyDescent="0.25">
      <c r="A12942" s="5" t="str">
        <f t="shared" si="202"/>
        <v>1SublapSCEW41105</v>
      </c>
      <c r="B12942" s="9">
        <v>1</v>
      </c>
      <c r="C12942" t="s">
        <v>133</v>
      </c>
      <c r="D12942" t="s">
        <v>146</v>
      </c>
      <c r="E12942" s="9">
        <v>4</v>
      </c>
      <c r="F12942" s="9">
        <v>1</v>
      </c>
      <c r="G12942" s="9">
        <v>10</v>
      </c>
      <c r="H12942" s="9">
        <v>5</v>
      </c>
      <c r="I12942" s="9">
        <v>0.60495853424072266</v>
      </c>
      <c r="J12942" s="9">
        <v>0.60495853424072266</v>
      </c>
      <c r="K12942" s="9">
        <v>0</v>
      </c>
      <c r="L12942" s="9">
        <v>66.378189086914063</v>
      </c>
    </row>
    <row r="12943" spans="1:12" x14ac:dyDescent="0.25">
      <c r="A12943" s="5" t="str">
        <f t="shared" si="202"/>
        <v>1SublapSCEW41106</v>
      </c>
      <c r="B12943" s="9">
        <v>1</v>
      </c>
      <c r="C12943" t="s">
        <v>133</v>
      </c>
      <c r="D12943" t="s">
        <v>146</v>
      </c>
      <c r="E12943" s="9">
        <v>4</v>
      </c>
      <c r="F12943" s="9">
        <v>1</v>
      </c>
      <c r="G12943" s="9">
        <v>10</v>
      </c>
      <c r="H12943" s="9">
        <v>6</v>
      </c>
      <c r="I12943" s="9">
        <v>0.57433396577835083</v>
      </c>
      <c r="J12943" s="9">
        <v>0.57433396577835083</v>
      </c>
      <c r="K12943" s="9">
        <v>0</v>
      </c>
      <c r="L12943" s="9">
        <v>65.545677185058594</v>
      </c>
    </row>
    <row r="12944" spans="1:12" x14ac:dyDescent="0.25">
      <c r="A12944" s="5" t="str">
        <f t="shared" si="202"/>
        <v>1SublapSCEW41107</v>
      </c>
      <c r="B12944" s="9">
        <v>1</v>
      </c>
      <c r="C12944" t="s">
        <v>133</v>
      </c>
      <c r="D12944" t="s">
        <v>146</v>
      </c>
      <c r="E12944" s="9">
        <v>4</v>
      </c>
      <c r="F12944" s="9">
        <v>1</v>
      </c>
      <c r="G12944" s="9">
        <v>10</v>
      </c>
      <c r="H12944" s="9">
        <v>7</v>
      </c>
      <c r="I12944" s="9">
        <v>0.58303242921829224</v>
      </c>
      <c r="J12944" s="9">
        <v>0.58303242921829224</v>
      </c>
      <c r="K12944" s="9">
        <v>0</v>
      </c>
      <c r="L12944" s="9">
        <v>64.628761291503906</v>
      </c>
    </row>
    <row r="12945" spans="1:12" x14ac:dyDescent="0.25">
      <c r="A12945" s="5" t="str">
        <f t="shared" si="202"/>
        <v>1SublapSCEW41108</v>
      </c>
      <c r="B12945" s="9">
        <v>1</v>
      </c>
      <c r="C12945" t="s">
        <v>133</v>
      </c>
      <c r="D12945" t="s">
        <v>146</v>
      </c>
      <c r="E12945" s="9">
        <v>4</v>
      </c>
      <c r="F12945" s="9">
        <v>1</v>
      </c>
      <c r="G12945" s="9">
        <v>10</v>
      </c>
      <c r="H12945" s="9">
        <v>8</v>
      </c>
      <c r="I12945" s="9">
        <v>0.57770019769668579</v>
      </c>
      <c r="J12945" s="9">
        <v>0.57770019769668579</v>
      </c>
      <c r="K12945" s="9">
        <v>0</v>
      </c>
      <c r="L12945" s="9">
        <v>64.53509521484375</v>
      </c>
    </row>
    <row r="12946" spans="1:12" x14ac:dyDescent="0.25">
      <c r="A12946" s="5" t="str">
        <f t="shared" si="202"/>
        <v>1SublapSCEW41109</v>
      </c>
      <c r="B12946" s="9">
        <v>1</v>
      </c>
      <c r="C12946" t="s">
        <v>133</v>
      </c>
      <c r="D12946" t="s">
        <v>146</v>
      </c>
      <c r="E12946" s="9">
        <v>4</v>
      </c>
      <c r="F12946" s="9">
        <v>1</v>
      </c>
      <c r="G12946" s="9">
        <v>10</v>
      </c>
      <c r="H12946" s="9">
        <v>9</v>
      </c>
      <c r="I12946" s="9">
        <v>0.50092720985412598</v>
      </c>
      <c r="J12946" s="9">
        <v>0.50092720985412598</v>
      </c>
      <c r="K12946" s="9">
        <v>0</v>
      </c>
      <c r="L12946" s="9">
        <v>67.029373168945313</v>
      </c>
    </row>
    <row r="12947" spans="1:12" x14ac:dyDescent="0.25">
      <c r="A12947" s="5" t="str">
        <f t="shared" si="202"/>
        <v>1SublapSCEW411010</v>
      </c>
      <c r="B12947" s="9">
        <v>1</v>
      </c>
      <c r="C12947" t="s">
        <v>133</v>
      </c>
      <c r="D12947" t="s">
        <v>146</v>
      </c>
      <c r="E12947" s="9">
        <v>4</v>
      </c>
      <c r="F12947" s="9">
        <v>1</v>
      </c>
      <c r="G12947" s="9">
        <v>10</v>
      </c>
      <c r="H12947" s="9">
        <v>10</v>
      </c>
      <c r="I12947" s="9">
        <v>0.50493597984313965</v>
      </c>
      <c r="J12947" s="9">
        <v>0.50493597984313965</v>
      </c>
      <c r="K12947" s="9">
        <v>0</v>
      </c>
      <c r="L12947" s="9">
        <v>71.514205932617188</v>
      </c>
    </row>
    <row r="12948" spans="1:12" x14ac:dyDescent="0.25">
      <c r="A12948" s="5" t="str">
        <f t="shared" si="202"/>
        <v>1SublapSCEW411011</v>
      </c>
      <c r="B12948" s="9">
        <v>1</v>
      </c>
      <c r="C12948" t="s">
        <v>133</v>
      </c>
      <c r="D12948" t="s">
        <v>146</v>
      </c>
      <c r="E12948" s="9">
        <v>4</v>
      </c>
      <c r="F12948" s="9">
        <v>1</v>
      </c>
      <c r="G12948" s="9">
        <v>10</v>
      </c>
      <c r="H12948" s="9">
        <v>11</v>
      </c>
      <c r="I12948" s="9">
        <v>0.47070673108100891</v>
      </c>
      <c r="J12948" s="9">
        <v>0.47070673108100891</v>
      </c>
      <c r="K12948" s="9">
        <v>0</v>
      </c>
      <c r="L12948" s="9">
        <v>75.198585510253906</v>
      </c>
    </row>
    <row r="12949" spans="1:12" x14ac:dyDescent="0.25">
      <c r="A12949" s="5" t="str">
        <f t="shared" si="202"/>
        <v>1SublapSCEW411012</v>
      </c>
      <c r="B12949" s="9">
        <v>1</v>
      </c>
      <c r="C12949" t="s">
        <v>133</v>
      </c>
      <c r="D12949" t="s">
        <v>146</v>
      </c>
      <c r="E12949" s="9">
        <v>4</v>
      </c>
      <c r="F12949" s="9">
        <v>1</v>
      </c>
      <c r="G12949" s="9">
        <v>10</v>
      </c>
      <c r="H12949" s="9">
        <v>12</v>
      </c>
      <c r="I12949" s="9">
        <v>0.47916573286056519</v>
      </c>
      <c r="J12949" s="9">
        <v>0.47916573286056519</v>
      </c>
      <c r="K12949" s="9">
        <v>0</v>
      </c>
      <c r="L12949" s="9">
        <v>78.944717407226563</v>
      </c>
    </row>
    <row r="12950" spans="1:12" x14ac:dyDescent="0.25">
      <c r="A12950" s="5" t="str">
        <f t="shared" si="202"/>
        <v>1SublapSCEW411013</v>
      </c>
      <c r="B12950" s="9">
        <v>1</v>
      </c>
      <c r="C12950" t="s">
        <v>133</v>
      </c>
      <c r="D12950" t="s">
        <v>146</v>
      </c>
      <c r="E12950" s="9">
        <v>4</v>
      </c>
      <c r="F12950" s="9">
        <v>1</v>
      </c>
      <c r="G12950" s="9">
        <v>10</v>
      </c>
      <c r="H12950" s="9">
        <v>13</v>
      </c>
      <c r="I12950" s="9">
        <v>0.58378142118453979</v>
      </c>
      <c r="J12950" s="9">
        <v>0.58378142118453979</v>
      </c>
      <c r="K12950" s="9">
        <v>0</v>
      </c>
      <c r="L12950" s="9">
        <v>80.945899963378906</v>
      </c>
    </row>
    <row r="12951" spans="1:12" x14ac:dyDescent="0.25">
      <c r="A12951" s="5" t="str">
        <f t="shared" si="202"/>
        <v>1SublapSCEW411014</v>
      </c>
      <c r="B12951" s="9">
        <v>1</v>
      </c>
      <c r="C12951" t="s">
        <v>133</v>
      </c>
      <c r="D12951" t="s">
        <v>146</v>
      </c>
      <c r="E12951" s="9">
        <v>4</v>
      </c>
      <c r="F12951" s="9">
        <v>1</v>
      </c>
      <c r="G12951" s="9">
        <v>10</v>
      </c>
      <c r="H12951" s="9">
        <v>14</v>
      </c>
      <c r="I12951" s="9">
        <v>0.74147719144821167</v>
      </c>
      <c r="J12951" s="9">
        <v>0.74147719144821167</v>
      </c>
      <c r="K12951" s="9">
        <v>0</v>
      </c>
      <c r="L12951" s="9">
        <v>82.127197265625</v>
      </c>
    </row>
    <row r="12952" spans="1:12" x14ac:dyDescent="0.25">
      <c r="A12952" s="5" t="str">
        <f t="shared" si="202"/>
        <v>1SublapSCEW411015</v>
      </c>
      <c r="B12952" s="9">
        <v>1</v>
      </c>
      <c r="C12952" t="s">
        <v>133</v>
      </c>
      <c r="D12952" t="s">
        <v>146</v>
      </c>
      <c r="E12952" s="9">
        <v>4</v>
      </c>
      <c r="F12952" s="9">
        <v>1</v>
      </c>
      <c r="G12952" s="9">
        <v>10</v>
      </c>
      <c r="H12952" s="9">
        <v>15</v>
      </c>
      <c r="I12952" s="9">
        <v>0.91629666090011597</v>
      </c>
      <c r="J12952" s="9">
        <v>0.91629666090011597</v>
      </c>
      <c r="K12952" s="9">
        <v>0</v>
      </c>
      <c r="L12952" s="9">
        <v>82.957199096679688</v>
      </c>
    </row>
    <row r="12953" spans="1:12" x14ac:dyDescent="0.25">
      <c r="A12953" s="5" t="str">
        <f t="shared" si="202"/>
        <v>1SublapSCEW411016</v>
      </c>
      <c r="B12953" s="9">
        <v>1</v>
      </c>
      <c r="C12953" t="s">
        <v>133</v>
      </c>
      <c r="D12953" t="s">
        <v>146</v>
      </c>
      <c r="E12953" s="9">
        <v>4</v>
      </c>
      <c r="F12953" s="9">
        <v>1</v>
      </c>
      <c r="G12953" s="9">
        <v>10</v>
      </c>
      <c r="H12953" s="9">
        <v>16</v>
      </c>
      <c r="I12953" s="9">
        <v>1.1384570598602295</v>
      </c>
      <c r="J12953" s="9">
        <v>1.1384570598602295</v>
      </c>
      <c r="K12953" s="9">
        <v>0</v>
      </c>
      <c r="L12953" s="9">
        <v>83.888641357421875</v>
      </c>
    </row>
    <row r="12954" spans="1:12" x14ac:dyDescent="0.25">
      <c r="A12954" s="5" t="str">
        <f t="shared" si="202"/>
        <v>1SublapSCEW411017</v>
      </c>
      <c r="B12954" s="9">
        <v>1</v>
      </c>
      <c r="C12954" t="s">
        <v>133</v>
      </c>
      <c r="D12954" t="s">
        <v>146</v>
      </c>
      <c r="E12954" s="9">
        <v>4</v>
      </c>
      <c r="F12954" s="9">
        <v>1</v>
      </c>
      <c r="G12954" s="9">
        <v>10</v>
      </c>
      <c r="H12954" s="9">
        <v>17</v>
      </c>
      <c r="I12954" s="9">
        <v>1.3431735038757324</v>
      </c>
      <c r="J12954" s="9">
        <v>0.58723223209381104</v>
      </c>
      <c r="K12954" s="9">
        <v>1.7781257629394531E-2</v>
      </c>
      <c r="L12954" s="9">
        <v>84.679573059082031</v>
      </c>
    </row>
    <row r="12955" spans="1:12" x14ac:dyDescent="0.25">
      <c r="A12955" s="5" t="str">
        <f t="shared" si="202"/>
        <v>1SublapSCEW411018</v>
      </c>
      <c r="B12955" s="9">
        <v>1</v>
      </c>
      <c r="C12955" t="s">
        <v>133</v>
      </c>
      <c r="D12955" t="s">
        <v>146</v>
      </c>
      <c r="E12955" s="9">
        <v>4</v>
      </c>
      <c r="F12955" s="9">
        <v>1</v>
      </c>
      <c r="G12955" s="9">
        <v>10</v>
      </c>
      <c r="H12955" s="9">
        <v>18</v>
      </c>
      <c r="I12955" s="9">
        <v>1.5432788133621216</v>
      </c>
      <c r="J12955" s="9">
        <v>1.0615251064300537</v>
      </c>
      <c r="K12955" s="9">
        <v>2.2956332191824913E-2</v>
      </c>
      <c r="L12955" s="9">
        <v>85.052665710449219</v>
      </c>
    </row>
    <row r="12956" spans="1:12" x14ac:dyDescent="0.25">
      <c r="A12956" s="5" t="str">
        <f t="shared" si="202"/>
        <v>1SublapSCEW411019</v>
      </c>
      <c r="B12956" s="9">
        <v>1</v>
      </c>
      <c r="C12956" t="s">
        <v>133</v>
      </c>
      <c r="D12956" t="s">
        <v>146</v>
      </c>
      <c r="E12956" s="9">
        <v>4</v>
      </c>
      <c r="F12956" s="9">
        <v>1</v>
      </c>
      <c r="G12956" s="9">
        <v>10</v>
      </c>
      <c r="H12956" s="9">
        <v>19</v>
      </c>
      <c r="I12956" s="9">
        <v>1.682310938835144</v>
      </c>
      <c r="J12956" s="9">
        <v>1.3773833513259888</v>
      </c>
      <c r="K12956" s="9">
        <v>1.9417047500610352E-2</v>
      </c>
      <c r="L12956" s="9">
        <v>82.233505249023438</v>
      </c>
    </row>
    <row r="12957" spans="1:12" x14ac:dyDescent="0.25">
      <c r="A12957" s="5" t="str">
        <f t="shared" si="202"/>
        <v>1SublapSCEW411020</v>
      </c>
      <c r="B12957" s="9">
        <v>1</v>
      </c>
      <c r="C12957" t="s">
        <v>133</v>
      </c>
      <c r="D12957" t="s">
        <v>146</v>
      </c>
      <c r="E12957" s="9">
        <v>4</v>
      </c>
      <c r="F12957" s="9">
        <v>1</v>
      </c>
      <c r="G12957" s="9">
        <v>10</v>
      </c>
      <c r="H12957" s="9">
        <v>20</v>
      </c>
      <c r="I12957" s="9">
        <v>1.6167310476303101</v>
      </c>
      <c r="J12957" s="9">
        <v>1.41563880443573</v>
      </c>
      <c r="K12957" s="9">
        <v>1.9925622269511223E-2</v>
      </c>
      <c r="L12957" s="9">
        <v>75.931755065917969</v>
      </c>
    </row>
    <row r="12958" spans="1:12" x14ac:dyDescent="0.25">
      <c r="A12958" s="5" t="str">
        <f t="shared" si="202"/>
        <v>1SublapSCEW411021</v>
      </c>
      <c r="B12958" s="9">
        <v>1</v>
      </c>
      <c r="C12958" t="s">
        <v>133</v>
      </c>
      <c r="D12958" t="s">
        <v>146</v>
      </c>
      <c r="E12958" s="9">
        <v>4</v>
      </c>
      <c r="F12958" s="9">
        <v>1</v>
      </c>
      <c r="G12958" s="9">
        <v>10</v>
      </c>
      <c r="H12958" s="9">
        <v>21</v>
      </c>
      <c r="I12958" s="9">
        <v>1.5725191831588745</v>
      </c>
      <c r="J12958" s="9">
        <v>1.4045263528823853</v>
      </c>
      <c r="K12958" s="9">
        <v>3.5777740180492401E-2</v>
      </c>
      <c r="L12958" s="9">
        <v>70.265182495117188</v>
      </c>
    </row>
    <row r="12959" spans="1:12" x14ac:dyDescent="0.25">
      <c r="A12959" s="5" t="str">
        <f t="shared" si="202"/>
        <v>1SublapSCEW411022</v>
      </c>
      <c r="B12959" s="9">
        <v>1</v>
      </c>
      <c r="C12959" t="s">
        <v>133</v>
      </c>
      <c r="D12959" t="s">
        <v>146</v>
      </c>
      <c r="E12959" s="9">
        <v>4</v>
      </c>
      <c r="F12959" s="9">
        <v>1</v>
      </c>
      <c r="G12959" s="9">
        <v>10</v>
      </c>
      <c r="H12959" s="9">
        <v>22</v>
      </c>
      <c r="I12959" s="9">
        <v>1.5418355464935303</v>
      </c>
      <c r="J12959" s="9">
        <v>1.7530101537704468</v>
      </c>
      <c r="K12959" s="9">
        <v>1.7728762701153755E-2</v>
      </c>
      <c r="L12959" s="9">
        <v>68.224441528320313</v>
      </c>
    </row>
    <row r="12960" spans="1:12" x14ac:dyDescent="0.25">
      <c r="A12960" s="5" t="str">
        <f t="shared" si="202"/>
        <v>1SublapSCEW411023</v>
      </c>
      <c r="B12960" s="9">
        <v>1</v>
      </c>
      <c r="C12960" t="s">
        <v>133</v>
      </c>
      <c r="D12960" t="s">
        <v>146</v>
      </c>
      <c r="E12960" s="9">
        <v>4</v>
      </c>
      <c r="F12960" s="9">
        <v>1</v>
      </c>
      <c r="G12960" s="9">
        <v>10</v>
      </c>
      <c r="H12960" s="9">
        <v>23</v>
      </c>
      <c r="I12960" s="9">
        <v>1.4470723867416382</v>
      </c>
      <c r="J12960" s="9">
        <v>1.4963210821151733</v>
      </c>
      <c r="K12960" s="9">
        <v>1.754036545753479E-2</v>
      </c>
      <c r="L12960" s="9">
        <v>67.381645202636719</v>
      </c>
    </row>
    <row r="12961" spans="1:12" x14ac:dyDescent="0.25">
      <c r="A12961" s="5" t="str">
        <f t="shared" si="202"/>
        <v>1SublapSCEW411024</v>
      </c>
      <c r="B12961" s="9">
        <v>1</v>
      </c>
      <c r="C12961" t="s">
        <v>133</v>
      </c>
      <c r="D12961" t="s">
        <v>146</v>
      </c>
      <c r="E12961" s="9">
        <v>4</v>
      </c>
      <c r="F12961" s="9">
        <v>1</v>
      </c>
      <c r="G12961" s="9">
        <v>10</v>
      </c>
      <c r="H12961" s="9">
        <v>24</v>
      </c>
      <c r="I12961" s="9">
        <v>1.2114262580871582</v>
      </c>
      <c r="J12961" s="9">
        <v>1.2376413345336914</v>
      </c>
      <c r="K12961" s="9">
        <v>1.6106763854622841E-2</v>
      </c>
      <c r="L12961" s="9">
        <v>66.510894775390625</v>
      </c>
    </row>
    <row r="12962" spans="1:12" x14ac:dyDescent="0.25">
      <c r="A12962" s="5" t="str">
        <f t="shared" si="202"/>
        <v>1SublapSCEW5021</v>
      </c>
      <c r="B12962" s="9">
        <v>1</v>
      </c>
      <c r="C12962" t="s">
        <v>133</v>
      </c>
      <c r="D12962" t="s">
        <v>146</v>
      </c>
      <c r="E12962" s="9">
        <v>5</v>
      </c>
      <c r="F12962" s="9">
        <v>0</v>
      </c>
      <c r="G12962" s="9">
        <v>2</v>
      </c>
      <c r="H12962" s="9">
        <v>1</v>
      </c>
      <c r="I12962" s="9">
        <v>0.83219873905181885</v>
      </c>
      <c r="J12962" s="9">
        <v>0.83219873905181885</v>
      </c>
      <c r="K12962" s="9">
        <v>0</v>
      </c>
      <c r="L12962" s="9">
        <v>62.981292724609375</v>
      </c>
    </row>
    <row r="12963" spans="1:12" x14ac:dyDescent="0.25">
      <c r="A12963" s="5" t="str">
        <f t="shared" si="202"/>
        <v>1SublapSCEW5022</v>
      </c>
      <c r="B12963" s="9">
        <v>1</v>
      </c>
      <c r="C12963" t="s">
        <v>133</v>
      </c>
      <c r="D12963" t="s">
        <v>146</v>
      </c>
      <c r="E12963" s="9">
        <v>5</v>
      </c>
      <c r="F12963" s="9">
        <v>0</v>
      </c>
      <c r="G12963" s="9">
        <v>2</v>
      </c>
      <c r="H12963" s="9">
        <v>2</v>
      </c>
      <c r="I12963" s="9">
        <v>0.72065836191177368</v>
      </c>
      <c r="J12963" s="9">
        <v>0.72065836191177368</v>
      </c>
      <c r="K12963" s="9">
        <v>0</v>
      </c>
      <c r="L12963" s="9">
        <v>61.720775604248047</v>
      </c>
    </row>
    <row r="12964" spans="1:12" x14ac:dyDescent="0.25">
      <c r="A12964" s="5" t="str">
        <f t="shared" si="202"/>
        <v>1SublapSCEW5023</v>
      </c>
      <c r="B12964" s="9">
        <v>1</v>
      </c>
      <c r="C12964" t="s">
        <v>133</v>
      </c>
      <c r="D12964" t="s">
        <v>146</v>
      </c>
      <c r="E12964" s="9">
        <v>5</v>
      </c>
      <c r="F12964" s="9">
        <v>0</v>
      </c>
      <c r="G12964" s="9">
        <v>2</v>
      </c>
      <c r="H12964" s="9">
        <v>3</v>
      </c>
      <c r="I12964" s="9">
        <v>0.63827687501907349</v>
      </c>
      <c r="J12964" s="9">
        <v>0.63827687501907349</v>
      </c>
      <c r="K12964" s="9">
        <v>0</v>
      </c>
      <c r="L12964" s="9">
        <v>60.858779907226563</v>
      </c>
    </row>
    <row r="12965" spans="1:12" x14ac:dyDescent="0.25">
      <c r="A12965" s="5" t="str">
        <f t="shared" si="202"/>
        <v>1SublapSCEW5024</v>
      </c>
      <c r="B12965" s="9">
        <v>1</v>
      </c>
      <c r="C12965" t="s">
        <v>133</v>
      </c>
      <c r="D12965" t="s">
        <v>146</v>
      </c>
      <c r="E12965" s="9">
        <v>5</v>
      </c>
      <c r="F12965" s="9">
        <v>0</v>
      </c>
      <c r="G12965" s="9">
        <v>2</v>
      </c>
      <c r="H12965" s="9">
        <v>4</v>
      </c>
      <c r="I12965" s="9">
        <v>0.58159834146499634</v>
      </c>
      <c r="J12965" s="9">
        <v>0.58159834146499634</v>
      </c>
      <c r="K12965" s="9">
        <v>0</v>
      </c>
      <c r="L12965" s="9">
        <v>59.910362243652344</v>
      </c>
    </row>
    <row r="12966" spans="1:12" x14ac:dyDescent="0.25">
      <c r="A12966" s="5" t="str">
        <f t="shared" si="202"/>
        <v>1SublapSCEW5025</v>
      </c>
      <c r="B12966" s="9">
        <v>1</v>
      </c>
      <c r="C12966" t="s">
        <v>133</v>
      </c>
      <c r="D12966" t="s">
        <v>146</v>
      </c>
      <c r="E12966" s="9">
        <v>5</v>
      </c>
      <c r="F12966" s="9">
        <v>0</v>
      </c>
      <c r="G12966" s="9">
        <v>2</v>
      </c>
      <c r="H12966" s="9">
        <v>5</v>
      </c>
      <c r="I12966" s="9">
        <v>0.54739910364151001</v>
      </c>
      <c r="J12966" s="9">
        <v>0.54739910364151001</v>
      </c>
      <c r="K12966" s="9">
        <v>0</v>
      </c>
      <c r="L12966" s="9">
        <v>58.787406921386719</v>
      </c>
    </row>
    <row r="12967" spans="1:12" x14ac:dyDescent="0.25">
      <c r="A12967" s="5" t="str">
        <f t="shared" si="202"/>
        <v>1SublapSCEW5026</v>
      </c>
      <c r="B12967" s="9">
        <v>1</v>
      </c>
      <c r="C12967" t="s">
        <v>133</v>
      </c>
      <c r="D12967" t="s">
        <v>146</v>
      </c>
      <c r="E12967" s="9">
        <v>5</v>
      </c>
      <c r="F12967" s="9">
        <v>0</v>
      </c>
      <c r="G12967" s="9">
        <v>2</v>
      </c>
      <c r="H12967" s="9">
        <v>6</v>
      </c>
      <c r="I12967" s="9">
        <v>0.54216116666793823</v>
      </c>
      <c r="J12967" s="9">
        <v>0.54216116666793823</v>
      </c>
      <c r="K12967" s="9">
        <v>0</v>
      </c>
      <c r="L12967" s="9">
        <v>58.552406311035156</v>
      </c>
    </row>
    <row r="12968" spans="1:12" x14ac:dyDescent="0.25">
      <c r="A12968" s="5" t="str">
        <f t="shared" si="202"/>
        <v>1SublapSCEW5027</v>
      </c>
      <c r="B12968" s="9">
        <v>1</v>
      </c>
      <c r="C12968" t="s">
        <v>133</v>
      </c>
      <c r="D12968" t="s">
        <v>146</v>
      </c>
      <c r="E12968" s="9">
        <v>5</v>
      </c>
      <c r="F12968" s="9">
        <v>0</v>
      </c>
      <c r="G12968" s="9">
        <v>2</v>
      </c>
      <c r="H12968" s="9">
        <v>7</v>
      </c>
      <c r="I12968" s="9">
        <v>0.5834159255027771</v>
      </c>
      <c r="J12968" s="9">
        <v>0.5834159255027771</v>
      </c>
      <c r="K12968" s="9">
        <v>0</v>
      </c>
      <c r="L12968" s="9">
        <v>58.556983947753906</v>
      </c>
    </row>
    <row r="12969" spans="1:12" x14ac:dyDescent="0.25">
      <c r="A12969" s="5" t="str">
        <f t="shared" si="202"/>
        <v>1SublapSCEW5028</v>
      </c>
      <c r="B12969" s="9">
        <v>1</v>
      </c>
      <c r="C12969" t="s">
        <v>133</v>
      </c>
      <c r="D12969" t="s">
        <v>146</v>
      </c>
      <c r="E12969" s="9">
        <v>5</v>
      </c>
      <c r="F12969" s="9">
        <v>0</v>
      </c>
      <c r="G12969" s="9">
        <v>2</v>
      </c>
      <c r="H12969" s="9">
        <v>8</v>
      </c>
      <c r="I12969" s="9">
        <v>0.58946722745895386</v>
      </c>
      <c r="J12969" s="9">
        <v>0.58946722745895386</v>
      </c>
      <c r="K12969" s="9">
        <v>0</v>
      </c>
      <c r="L12969" s="9">
        <v>59.013267517089844</v>
      </c>
    </row>
    <row r="12970" spans="1:12" x14ac:dyDescent="0.25">
      <c r="A12970" s="5" t="str">
        <f t="shared" si="202"/>
        <v>1SublapSCEW5029</v>
      </c>
      <c r="B12970" s="9">
        <v>1</v>
      </c>
      <c r="C12970" t="s">
        <v>133</v>
      </c>
      <c r="D12970" t="s">
        <v>146</v>
      </c>
      <c r="E12970" s="9">
        <v>5</v>
      </c>
      <c r="F12970" s="9">
        <v>0</v>
      </c>
      <c r="G12970" s="9">
        <v>2</v>
      </c>
      <c r="H12970" s="9">
        <v>9</v>
      </c>
      <c r="I12970" s="9">
        <v>0.47123062610626221</v>
      </c>
      <c r="J12970" s="9">
        <v>0.47123062610626221</v>
      </c>
      <c r="K12970" s="9">
        <v>0</v>
      </c>
      <c r="L12970" s="9">
        <v>60.809406280517578</v>
      </c>
    </row>
    <row r="12971" spans="1:12" x14ac:dyDescent="0.25">
      <c r="A12971" s="5" t="str">
        <f t="shared" si="202"/>
        <v>1SublapSCEW50210</v>
      </c>
      <c r="B12971" s="9">
        <v>1</v>
      </c>
      <c r="C12971" t="s">
        <v>133</v>
      </c>
      <c r="D12971" t="s">
        <v>146</v>
      </c>
      <c r="E12971" s="9">
        <v>5</v>
      </c>
      <c r="F12971" s="9">
        <v>0</v>
      </c>
      <c r="G12971" s="9">
        <v>2</v>
      </c>
      <c r="H12971" s="9">
        <v>10</v>
      </c>
      <c r="I12971" s="9">
        <v>0.33971554040908813</v>
      </c>
      <c r="J12971" s="9">
        <v>0.33971554040908813</v>
      </c>
      <c r="K12971" s="9">
        <v>0</v>
      </c>
      <c r="L12971" s="9">
        <v>64.398208618164063</v>
      </c>
    </row>
    <row r="12972" spans="1:12" x14ac:dyDescent="0.25">
      <c r="A12972" s="5" t="str">
        <f t="shared" si="202"/>
        <v>1SublapSCEW50211</v>
      </c>
      <c r="B12972" s="9">
        <v>1</v>
      </c>
      <c r="C12972" t="s">
        <v>133</v>
      </c>
      <c r="D12972" t="s">
        <v>146</v>
      </c>
      <c r="E12972" s="9">
        <v>5</v>
      </c>
      <c r="F12972" s="9">
        <v>0</v>
      </c>
      <c r="G12972" s="9">
        <v>2</v>
      </c>
      <c r="H12972" s="9">
        <v>11</v>
      </c>
      <c r="I12972" s="9">
        <v>0.29838782548904419</v>
      </c>
      <c r="J12972" s="9">
        <v>0.29838782548904419</v>
      </c>
      <c r="K12972" s="9">
        <v>0</v>
      </c>
      <c r="L12972" s="9">
        <v>69.131706237792969</v>
      </c>
    </row>
    <row r="12973" spans="1:12" x14ac:dyDescent="0.25">
      <c r="A12973" s="5" t="str">
        <f t="shared" si="202"/>
        <v>1SublapSCEW50212</v>
      </c>
      <c r="B12973" s="9">
        <v>1</v>
      </c>
      <c r="C12973" t="s">
        <v>133</v>
      </c>
      <c r="D12973" t="s">
        <v>146</v>
      </c>
      <c r="E12973" s="9">
        <v>5</v>
      </c>
      <c r="F12973" s="9">
        <v>0</v>
      </c>
      <c r="G12973" s="9">
        <v>2</v>
      </c>
      <c r="H12973" s="9">
        <v>12</v>
      </c>
      <c r="I12973" s="9">
        <v>0.21751965582370758</v>
      </c>
      <c r="J12973" s="9">
        <v>0.21751965582370758</v>
      </c>
      <c r="K12973" s="9">
        <v>0</v>
      </c>
      <c r="L12973" s="9">
        <v>73.481880187988281</v>
      </c>
    </row>
    <row r="12974" spans="1:12" x14ac:dyDescent="0.25">
      <c r="A12974" s="5" t="str">
        <f t="shared" si="202"/>
        <v>1SublapSCEW50213</v>
      </c>
      <c r="B12974" s="9">
        <v>1</v>
      </c>
      <c r="C12974" t="s">
        <v>133</v>
      </c>
      <c r="D12974" t="s">
        <v>146</v>
      </c>
      <c r="E12974" s="9">
        <v>5</v>
      </c>
      <c r="F12974" s="9">
        <v>0</v>
      </c>
      <c r="G12974" s="9">
        <v>2</v>
      </c>
      <c r="H12974" s="9">
        <v>13</v>
      </c>
      <c r="I12974" s="9">
        <v>0.21610462665557861</v>
      </c>
      <c r="J12974" s="9">
        <v>0.21610462665557861</v>
      </c>
      <c r="K12974" s="9">
        <v>0</v>
      </c>
      <c r="L12974" s="9">
        <v>76.283782958984375</v>
      </c>
    </row>
    <row r="12975" spans="1:12" x14ac:dyDescent="0.25">
      <c r="A12975" s="5" t="str">
        <f t="shared" si="202"/>
        <v>1SublapSCEW50214</v>
      </c>
      <c r="B12975" s="9">
        <v>1</v>
      </c>
      <c r="C12975" t="s">
        <v>133</v>
      </c>
      <c r="D12975" t="s">
        <v>146</v>
      </c>
      <c r="E12975" s="9">
        <v>5</v>
      </c>
      <c r="F12975" s="9">
        <v>0</v>
      </c>
      <c r="G12975" s="9">
        <v>2</v>
      </c>
      <c r="H12975" s="9">
        <v>14</v>
      </c>
      <c r="I12975" s="9">
        <v>0.28482413291931152</v>
      </c>
      <c r="J12975" s="9">
        <v>0.28482413291931152</v>
      </c>
      <c r="K12975" s="9">
        <v>0</v>
      </c>
      <c r="L12975" s="9">
        <v>77.357315063476563</v>
      </c>
    </row>
    <row r="12976" spans="1:12" x14ac:dyDescent="0.25">
      <c r="A12976" s="5" t="str">
        <f t="shared" si="202"/>
        <v>1SublapSCEW50215</v>
      </c>
      <c r="B12976" s="9">
        <v>1</v>
      </c>
      <c r="C12976" t="s">
        <v>133</v>
      </c>
      <c r="D12976" t="s">
        <v>146</v>
      </c>
      <c r="E12976" s="9">
        <v>5</v>
      </c>
      <c r="F12976" s="9">
        <v>0</v>
      </c>
      <c r="G12976" s="9">
        <v>2</v>
      </c>
      <c r="H12976" s="9">
        <v>15</v>
      </c>
      <c r="I12976" s="9">
        <v>0.39517241716384888</v>
      </c>
      <c r="J12976" s="9">
        <v>0.39517241716384888</v>
      </c>
      <c r="K12976" s="9">
        <v>0</v>
      </c>
      <c r="L12976" s="9">
        <v>78.209754943847656</v>
      </c>
    </row>
    <row r="12977" spans="1:12" x14ac:dyDescent="0.25">
      <c r="A12977" s="5" t="str">
        <f t="shared" si="202"/>
        <v>1SublapSCEW50216</v>
      </c>
      <c r="B12977" s="9">
        <v>1</v>
      </c>
      <c r="C12977" t="s">
        <v>133</v>
      </c>
      <c r="D12977" t="s">
        <v>146</v>
      </c>
      <c r="E12977" s="9">
        <v>5</v>
      </c>
      <c r="F12977" s="9">
        <v>0</v>
      </c>
      <c r="G12977" s="9">
        <v>2</v>
      </c>
      <c r="H12977" s="9">
        <v>16</v>
      </c>
      <c r="I12977" s="9">
        <v>0.56359195709228516</v>
      </c>
      <c r="J12977" s="9">
        <v>0.56359195709228516</v>
      </c>
      <c r="K12977" s="9">
        <v>0</v>
      </c>
      <c r="L12977" s="9">
        <v>79.630943298339844</v>
      </c>
    </row>
    <row r="12978" spans="1:12" x14ac:dyDescent="0.25">
      <c r="A12978" s="5" t="str">
        <f t="shared" si="202"/>
        <v>1SublapSCEW50217</v>
      </c>
      <c r="B12978" s="9">
        <v>1</v>
      </c>
      <c r="C12978" t="s">
        <v>133</v>
      </c>
      <c r="D12978" t="s">
        <v>146</v>
      </c>
      <c r="E12978" s="9">
        <v>5</v>
      </c>
      <c r="F12978" s="9">
        <v>0</v>
      </c>
      <c r="G12978" s="9">
        <v>2</v>
      </c>
      <c r="H12978" s="9">
        <v>17</v>
      </c>
      <c r="I12978" s="9">
        <v>0.74998664855957031</v>
      </c>
      <c r="J12978" s="9">
        <v>0.4943879246711731</v>
      </c>
      <c r="K12978" s="9">
        <v>1.9585927948355675E-2</v>
      </c>
      <c r="L12978" s="9">
        <v>79.750473022460938</v>
      </c>
    </row>
    <row r="12979" spans="1:12" x14ac:dyDescent="0.25">
      <c r="A12979" s="5" t="str">
        <f t="shared" si="202"/>
        <v>1SublapSCEW50218</v>
      </c>
      <c r="B12979" s="9">
        <v>1</v>
      </c>
      <c r="C12979" t="s">
        <v>133</v>
      </c>
      <c r="D12979" t="s">
        <v>146</v>
      </c>
      <c r="E12979" s="9">
        <v>5</v>
      </c>
      <c r="F12979" s="9">
        <v>0</v>
      </c>
      <c r="G12979" s="9">
        <v>2</v>
      </c>
      <c r="H12979" s="9">
        <v>18</v>
      </c>
      <c r="I12979" s="9">
        <v>0.9579346776008606</v>
      </c>
      <c r="J12979" s="9">
        <v>0.7080380916595459</v>
      </c>
      <c r="K12979" s="9">
        <v>2.7178499847650528E-2</v>
      </c>
      <c r="L12979" s="9">
        <v>78.6629638671875</v>
      </c>
    </row>
    <row r="12980" spans="1:12" x14ac:dyDescent="0.25">
      <c r="A12980" s="5" t="str">
        <f t="shared" si="202"/>
        <v>1SublapSCEW50219</v>
      </c>
      <c r="B12980" s="9">
        <v>1</v>
      </c>
      <c r="C12980" t="s">
        <v>133</v>
      </c>
      <c r="D12980" t="s">
        <v>146</v>
      </c>
      <c r="E12980" s="9">
        <v>5</v>
      </c>
      <c r="F12980" s="9">
        <v>0</v>
      </c>
      <c r="G12980" s="9">
        <v>2</v>
      </c>
      <c r="H12980" s="9">
        <v>19</v>
      </c>
      <c r="I12980" s="9">
        <v>1.1329330205917358</v>
      </c>
      <c r="J12980" s="9">
        <v>0.89553940296173096</v>
      </c>
      <c r="K12980" s="9">
        <v>2.7802668511867523E-2</v>
      </c>
      <c r="L12980" s="9">
        <v>75.779373168945313</v>
      </c>
    </row>
    <row r="12981" spans="1:12" x14ac:dyDescent="0.25">
      <c r="A12981" s="5" t="str">
        <f t="shared" si="202"/>
        <v>1SublapSCEW50220</v>
      </c>
      <c r="B12981" s="9">
        <v>1</v>
      </c>
      <c r="C12981" t="s">
        <v>133</v>
      </c>
      <c r="D12981" t="s">
        <v>146</v>
      </c>
      <c r="E12981" s="9">
        <v>5</v>
      </c>
      <c r="F12981" s="9">
        <v>0</v>
      </c>
      <c r="G12981" s="9">
        <v>2</v>
      </c>
      <c r="H12981" s="9">
        <v>20</v>
      </c>
      <c r="I12981" s="9">
        <v>1.1784840822219849</v>
      </c>
      <c r="J12981" s="9">
        <v>0.99781423807144165</v>
      </c>
      <c r="K12981" s="9">
        <v>2.8972767293453217E-2</v>
      </c>
      <c r="L12981" s="9">
        <v>72.435470581054688</v>
      </c>
    </row>
    <row r="12982" spans="1:12" x14ac:dyDescent="0.25">
      <c r="A12982" s="5" t="str">
        <f t="shared" si="202"/>
        <v>1SublapSCEW50221</v>
      </c>
      <c r="B12982" s="9">
        <v>1</v>
      </c>
      <c r="C12982" t="s">
        <v>133</v>
      </c>
      <c r="D12982" t="s">
        <v>146</v>
      </c>
      <c r="E12982" s="9">
        <v>5</v>
      </c>
      <c r="F12982" s="9">
        <v>0</v>
      </c>
      <c r="G12982" s="9">
        <v>2</v>
      </c>
      <c r="H12982" s="9">
        <v>21</v>
      </c>
      <c r="I12982" s="9">
        <v>1.1702102422714233</v>
      </c>
      <c r="J12982" s="9">
        <v>1.0102014541625977</v>
      </c>
      <c r="K12982" s="9">
        <v>4.0284279733896255E-2</v>
      </c>
      <c r="L12982" s="9">
        <v>68.8983154296875</v>
      </c>
    </row>
    <row r="12983" spans="1:12" x14ac:dyDescent="0.25">
      <c r="A12983" s="5" t="str">
        <f t="shared" si="202"/>
        <v>1SublapSCEW50222</v>
      </c>
      <c r="B12983" s="9">
        <v>1</v>
      </c>
      <c r="C12983" t="s">
        <v>133</v>
      </c>
      <c r="D12983" t="s">
        <v>146</v>
      </c>
      <c r="E12983" s="9">
        <v>5</v>
      </c>
      <c r="F12983" s="9">
        <v>0</v>
      </c>
      <c r="G12983" s="9">
        <v>2</v>
      </c>
      <c r="H12983" s="9">
        <v>22</v>
      </c>
      <c r="I12983" s="9">
        <v>1.1334425210952759</v>
      </c>
      <c r="J12983" s="9">
        <v>1.314204216003418</v>
      </c>
      <c r="K12983" s="9">
        <v>2.1683573722839355E-2</v>
      </c>
      <c r="L12983" s="9">
        <v>66.209114074707031</v>
      </c>
    </row>
    <row r="12984" spans="1:12" x14ac:dyDescent="0.25">
      <c r="A12984" s="5" t="str">
        <f t="shared" si="202"/>
        <v>1SublapSCEW50223</v>
      </c>
      <c r="B12984" s="9">
        <v>1</v>
      </c>
      <c r="C12984" t="s">
        <v>133</v>
      </c>
      <c r="D12984" t="s">
        <v>146</v>
      </c>
      <c r="E12984" s="9">
        <v>5</v>
      </c>
      <c r="F12984" s="9">
        <v>0</v>
      </c>
      <c r="G12984" s="9">
        <v>2</v>
      </c>
      <c r="H12984" s="9">
        <v>23</v>
      </c>
      <c r="I12984" s="9">
        <v>1.0993378162384033</v>
      </c>
      <c r="J12984" s="9">
        <v>1.1298586130142212</v>
      </c>
      <c r="K12984" s="9">
        <v>2.1524248644709587E-2</v>
      </c>
      <c r="L12984" s="9">
        <v>65.40625</v>
      </c>
    </row>
    <row r="12985" spans="1:12" x14ac:dyDescent="0.25">
      <c r="A12985" s="5" t="str">
        <f t="shared" si="202"/>
        <v>1SublapSCEW50224</v>
      </c>
      <c r="B12985" s="9">
        <v>1</v>
      </c>
      <c r="C12985" t="s">
        <v>133</v>
      </c>
      <c r="D12985" t="s">
        <v>146</v>
      </c>
      <c r="E12985" s="9">
        <v>5</v>
      </c>
      <c r="F12985" s="9">
        <v>0</v>
      </c>
      <c r="G12985" s="9">
        <v>2</v>
      </c>
      <c r="H12985" s="9">
        <v>24</v>
      </c>
      <c r="I12985" s="9">
        <v>0.94657552242279053</v>
      </c>
      <c r="J12985" s="9">
        <v>0.94799208641052246</v>
      </c>
      <c r="K12985" s="9">
        <v>7.0826755836606026E-4</v>
      </c>
      <c r="L12985" s="9">
        <v>62.795818328857422</v>
      </c>
    </row>
    <row r="12986" spans="1:12" x14ac:dyDescent="0.25">
      <c r="A12986" s="5" t="str">
        <f t="shared" si="202"/>
        <v>1SublapSCEW50101</v>
      </c>
      <c r="B12986" s="9">
        <v>1</v>
      </c>
      <c r="C12986" t="s">
        <v>133</v>
      </c>
      <c r="D12986" t="s">
        <v>146</v>
      </c>
      <c r="E12986" s="9">
        <v>5</v>
      </c>
      <c r="F12986" s="9">
        <v>0</v>
      </c>
      <c r="G12986" s="9">
        <v>10</v>
      </c>
      <c r="H12986" s="9">
        <v>1</v>
      </c>
      <c r="I12986" s="9">
        <v>1.2544604539871216</v>
      </c>
      <c r="J12986" s="9">
        <v>1.2544604539871216</v>
      </c>
      <c r="K12986" s="9">
        <v>0</v>
      </c>
      <c r="L12986" s="9">
        <v>72.705589294433594</v>
      </c>
    </row>
    <row r="12987" spans="1:12" x14ac:dyDescent="0.25">
      <c r="A12987" s="5" t="str">
        <f t="shared" si="202"/>
        <v>1SublapSCEW50102</v>
      </c>
      <c r="B12987" s="9">
        <v>1</v>
      </c>
      <c r="C12987" t="s">
        <v>133</v>
      </c>
      <c r="D12987" t="s">
        <v>146</v>
      </c>
      <c r="E12987" s="9">
        <v>5</v>
      </c>
      <c r="F12987" s="9">
        <v>0</v>
      </c>
      <c r="G12987" s="9">
        <v>10</v>
      </c>
      <c r="H12987" s="9">
        <v>2</v>
      </c>
      <c r="I12987" s="9">
        <v>1.0154025554656982</v>
      </c>
      <c r="J12987" s="9">
        <v>1.0154025554656982</v>
      </c>
      <c r="K12987" s="9">
        <v>0</v>
      </c>
      <c r="L12987" s="9">
        <v>71.232513427734375</v>
      </c>
    </row>
    <row r="12988" spans="1:12" x14ac:dyDescent="0.25">
      <c r="A12988" s="5" t="str">
        <f t="shared" si="202"/>
        <v>1SublapSCEW50103</v>
      </c>
      <c r="B12988" s="9">
        <v>1</v>
      </c>
      <c r="C12988" t="s">
        <v>133</v>
      </c>
      <c r="D12988" t="s">
        <v>146</v>
      </c>
      <c r="E12988" s="9">
        <v>5</v>
      </c>
      <c r="F12988" s="9">
        <v>0</v>
      </c>
      <c r="G12988" s="9">
        <v>10</v>
      </c>
      <c r="H12988" s="9">
        <v>3</v>
      </c>
      <c r="I12988" s="9">
        <v>0.84825968742370605</v>
      </c>
      <c r="J12988" s="9">
        <v>0.84825968742370605</v>
      </c>
      <c r="K12988" s="9">
        <v>0</v>
      </c>
      <c r="L12988" s="9">
        <v>70.33148193359375</v>
      </c>
    </row>
    <row r="12989" spans="1:12" x14ac:dyDescent="0.25">
      <c r="A12989" s="5" t="str">
        <f t="shared" si="202"/>
        <v>1SublapSCEW50104</v>
      </c>
      <c r="B12989" s="9">
        <v>1</v>
      </c>
      <c r="C12989" t="s">
        <v>133</v>
      </c>
      <c r="D12989" t="s">
        <v>146</v>
      </c>
      <c r="E12989" s="9">
        <v>5</v>
      </c>
      <c r="F12989" s="9">
        <v>0</v>
      </c>
      <c r="G12989" s="9">
        <v>10</v>
      </c>
      <c r="H12989" s="9">
        <v>4</v>
      </c>
      <c r="I12989" s="9">
        <v>0.73893845081329346</v>
      </c>
      <c r="J12989" s="9">
        <v>0.73893845081329346</v>
      </c>
      <c r="K12989" s="9">
        <v>0</v>
      </c>
      <c r="L12989" s="9">
        <v>69.500015258789063</v>
      </c>
    </row>
    <row r="12990" spans="1:12" x14ac:dyDescent="0.25">
      <c r="A12990" s="5" t="str">
        <f t="shared" si="202"/>
        <v>1SublapSCEW50105</v>
      </c>
      <c r="B12990" s="9">
        <v>1</v>
      </c>
      <c r="C12990" t="s">
        <v>133</v>
      </c>
      <c r="D12990" t="s">
        <v>146</v>
      </c>
      <c r="E12990" s="9">
        <v>5</v>
      </c>
      <c r="F12990" s="9">
        <v>0</v>
      </c>
      <c r="G12990" s="9">
        <v>10</v>
      </c>
      <c r="H12990" s="9">
        <v>5</v>
      </c>
      <c r="I12990" s="9">
        <v>0.66538822650909424</v>
      </c>
      <c r="J12990" s="9">
        <v>0.66538822650909424</v>
      </c>
      <c r="K12990" s="9">
        <v>0</v>
      </c>
      <c r="L12990" s="9">
        <v>68.97760009765625</v>
      </c>
    </row>
    <row r="12991" spans="1:12" x14ac:dyDescent="0.25">
      <c r="A12991" s="5" t="str">
        <f t="shared" si="202"/>
        <v>1SublapSCEW50106</v>
      </c>
      <c r="B12991" s="9">
        <v>1</v>
      </c>
      <c r="C12991" t="s">
        <v>133</v>
      </c>
      <c r="D12991" t="s">
        <v>146</v>
      </c>
      <c r="E12991" s="9">
        <v>5</v>
      </c>
      <c r="F12991" s="9">
        <v>0</v>
      </c>
      <c r="G12991" s="9">
        <v>10</v>
      </c>
      <c r="H12991" s="9">
        <v>6</v>
      </c>
      <c r="I12991" s="9">
        <v>0.62625348567962646</v>
      </c>
      <c r="J12991" s="9">
        <v>0.62625348567962646</v>
      </c>
      <c r="K12991" s="9">
        <v>0</v>
      </c>
      <c r="L12991" s="9">
        <v>68.307052612304688</v>
      </c>
    </row>
    <row r="12992" spans="1:12" x14ac:dyDescent="0.25">
      <c r="A12992" s="5" t="str">
        <f t="shared" si="202"/>
        <v>1SublapSCEW50107</v>
      </c>
      <c r="B12992" s="9">
        <v>1</v>
      </c>
      <c r="C12992" t="s">
        <v>133</v>
      </c>
      <c r="D12992" t="s">
        <v>146</v>
      </c>
      <c r="E12992" s="9">
        <v>5</v>
      </c>
      <c r="F12992" s="9">
        <v>0</v>
      </c>
      <c r="G12992" s="9">
        <v>10</v>
      </c>
      <c r="H12992" s="9">
        <v>7</v>
      </c>
      <c r="I12992" s="9">
        <v>0.62215185165405273</v>
      </c>
      <c r="J12992" s="9">
        <v>0.62215185165405273</v>
      </c>
      <c r="K12992" s="9">
        <v>0</v>
      </c>
      <c r="L12992" s="9">
        <v>67.876182556152344</v>
      </c>
    </row>
    <row r="12993" spans="1:12" x14ac:dyDescent="0.25">
      <c r="A12993" s="5" t="str">
        <f t="shared" si="202"/>
        <v>1SublapSCEW50108</v>
      </c>
      <c r="B12993" s="9">
        <v>1</v>
      </c>
      <c r="C12993" t="s">
        <v>133</v>
      </c>
      <c r="D12993" t="s">
        <v>146</v>
      </c>
      <c r="E12993" s="9">
        <v>5</v>
      </c>
      <c r="F12993" s="9">
        <v>0</v>
      </c>
      <c r="G12993" s="9">
        <v>10</v>
      </c>
      <c r="H12993" s="9">
        <v>8</v>
      </c>
      <c r="I12993" s="9">
        <v>0.63405132293701172</v>
      </c>
      <c r="J12993" s="9">
        <v>0.63405132293701172</v>
      </c>
      <c r="K12993" s="9">
        <v>0</v>
      </c>
      <c r="L12993" s="9">
        <v>68.675346374511719</v>
      </c>
    </row>
    <row r="12994" spans="1:12" x14ac:dyDescent="0.25">
      <c r="A12994" s="5" t="str">
        <f t="shared" si="202"/>
        <v>1SublapSCEW50109</v>
      </c>
      <c r="B12994" s="9">
        <v>1</v>
      </c>
      <c r="C12994" t="s">
        <v>133</v>
      </c>
      <c r="D12994" t="s">
        <v>146</v>
      </c>
      <c r="E12994" s="9">
        <v>5</v>
      </c>
      <c r="F12994" s="9">
        <v>0</v>
      </c>
      <c r="G12994" s="9">
        <v>10</v>
      </c>
      <c r="H12994" s="9">
        <v>9</v>
      </c>
      <c r="I12994" s="9">
        <v>0.65858012437820435</v>
      </c>
      <c r="J12994" s="9">
        <v>0.65858012437820435</v>
      </c>
      <c r="K12994" s="9">
        <v>0</v>
      </c>
      <c r="L12994" s="9">
        <v>73.570541381835938</v>
      </c>
    </row>
    <row r="12995" spans="1:12" x14ac:dyDescent="0.25">
      <c r="A12995" s="5" t="str">
        <f t="shared" ref="A12995:A13058" si="203">B12995&amp;C12995&amp;D12995&amp;E12995&amp;F12995&amp;G12995&amp;H12995</f>
        <v>1SublapSCEW501010</v>
      </c>
      <c r="B12995" s="9">
        <v>1</v>
      </c>
      <c r="C12995" t="s">
        <v>133</v>
      </c>
      <c r="D12995" t="s">
        <v>146</v>
      </c>
      <c r="E12995" s="9">
        <v>5</v>
      </c>
      <c r="F12995" s="9">
        <v>0</v>
      </c>
      <c r="G12995" s="9">
        <v>10</v>
      </c>
      <c r="H12995" s="9">
        <v>10</v>
      </c>
      <c r="I12995" s="9">
        <v>0.7644389271736145</v>
      </c>
      <c r="J12995" s="9">
        <v>0.7644389271736145</v>
      </c>
      <c r="K12995" s="9">
        <v>0</v>
      </c>
      <c r="L12995" s="9">
        <v>80.438667297363281</v>
      </c>
    </row>
    <row r="12996" spans="1:12" x14ac:dyDescent="0.25">
      <c r="A12996" s="5" t="str">
        <f t="shared" si="203"/>
        <v>1SublapSCEW501011</v>
      </c>
      <c r="B12996" s="9">
        <v>1</v>
      </c>
      <c r="C12996" t="s">
        <v>133</v>
      </c>
      <c r="D12996" t="s">
        <v>146</v>
      </c>
      <c r="E12996" s="9">
        <v>5</v>
      </c>
      <c r="F12996" s="9">
        <v>0</v>
      </c>
      <c r="G12996" s="9">
        <v>10</v>
      </c>
      <c r="H12996" s="9">
        <v>11</v>
      </c>
      <c r="I12996" s="9">
        <v>0.78822171688079834</v>
      </c>
      <c r="J12996" s="9">
        <v>0.78822171688079834</v>
      </c>
      <c r="K12996" s="9">
        <v>0</v>
      </c>
      <c r="L12996" s="9">
        <v>85.779022216796875</v>
      </c>
    </row>
    <row r="12997" spans="1:12" x14ac:dyDescent="0.25">
      <c r="A12997" s="5" t="str">
        <f t="shared" si="203"/>
        <v>1SublapSCEW501012</v>
      </c>
      <c r="B12997" s="9">
        <v>1</v>
      </c>
      <c r="C12997" t="s">
        <v>133</v>
      </c>
      <c r="D12997" t="s">
        <v>146</v>
      </c>
      <c r="E12997" s="9">
        <v>5</v>
      </c>
      <c r="F12997" s="9">
        <v>0</v>
      </c>
      <c r="G12997" s="9">
        <v>10</v>
      </c>
      <c r="H12997" s="9">
        <v>12</v>
      </c>
      <c r="I12997" s="9">
        <v>0.91368615627288818</v>
      </c>
      <c r="J12997" s="9">
        <v>0.91368615627288818</v>
      </c>
      <c r="K12997" s="9">
        <v>0</v>
      </c>
      <c r="L12997" s="9">
        <v>88.480056762695313</v>
      </c>
    </row>
    <row r="12998" spans="1:12" x14ac:dyDescent="0.25">
      <c r="A12998" s="5" t="str">
        <f t="shared" si="203"/>
        <v>1SublapSCEW501013</v>
      </c>
      <c r="B12998" s="9">
        <v>1</v>
      </c>
      <c r="C12998" t="s">
        <v>133</v>
      </c>
      <c r="D12998" t="s">
        <v>146</v>
      </c>
      <c r="E12998" s="9">
        <v>5</v>
      </c>
      <c r="F12998" s="9">
        <v>0</v>
      </c>
      <c r="G12998" s="9">
        <v>10</v>
      </c>
      <c r="H12998" s="9">
        <v>13</v>
      </c>
      <c r="I12998" s="9">
        <v>1.1575895547866821</v>
      </c>
      <c r="J12998" s="9">
        <v>1.1575895547866821</v>
      </c>
      <c r="K12998" s="9">
        <v>0</v>
      </c>
      <c r="L12998" s="9">
        <v>90.826019287109375</v>
      </c>
    </row>
    <row r="12999" spans="1:12" x14ac:dyDescent="0.25">
      <c r="A12999" s="5" t="str">
        <f t="shared" si="203"/>
        <v>1SublapSCEW501014</v>
      </c>
      <c r="B12999" s="9">
        <v>1</v>
      </c>
      <c r="C12999" t="s">
        <v>133</v>
      </c>
      <c r="D12999" t="s">
        <v>146</v>
      </c>
      <c r="E12999" s="9">
        <v>5</v>
      </c>
      <c r="F12999" s="9">
        <v>0</v>
      </c>
      <c r="G12999" s="9">
        <v>10</v>
      </c>
      <c r="H12999" s="9">
        <v>14</v>
      </c>
      <c r="I12999" s="9">
        <v>1.4438446760177612</v>
      </c>
      <c r="J12999" s="9">
        <v>1.4438446760177612</v>
      </c>
      <c r="K12999" s="9">
        <v>0</v>
      </c>
      <c r="L12999" s="9">
        <v>91.674491882324219</v>
      </c>
    </row>
    <row r="13000" spans="1:12" x14ac:dyDescent="0.25">
      <c r="A13000" s="5" t="str">
        <f t="shared" si="203"/>
        <v>1SublapSCEW501015</v>
      </c>
      <c r="B13000" s="9">
        <v>1</v>
      </c>
      <c r="C13000" t="s">
        <v>133</v>
      </c>
      <c r="D13000" t="s">
        <v>146</v>
      </c>
      <c r="E13000" s="9">
        <v>5</v>
      </c>
      <c r="F13000" s="9">
        <v>0</v>
      </c>
      <c r="G13000" s="9">
        <v>10</v>
      </c>
      <c r="H13000" s="9">
        <v>15</v>
      </c>
      <c r="I13000" s="9">
        <v>1.6914049386978149</v>
      </c>
      <c r="J13000" s="9">
        <v>1.6914049386978149</v>
      </c>
      <c r="K13000" s="9">
        <v>0</v>
      </c>
      <c r="L13000" s="9">
        <v>93.186531066894531</v>
      </c>
    </row>
    <row r="13001" spans="1:12" x14ac:dyDescent="0.25">
      <c r="A13001" s="5" t="str">
        <f t="shared" si="203"/>
        <v>1SublapSCEW501016</v>
      </c>
      <c r="B13001" s="9">
        <v>1</v>
      </c>
      <c r="C13001" t="s">
        <v>133</v>
      </c>
      <c r="D13001" t="s">
        <v>146</v>
      </c>
      <c r="E13001" s="9">
        <v>5</v>
      </c>
      <c r="F13001" s="9">
        <v>0</v>
      </c>
      <c r="G13001" s="9">
        <v>10</v>
      </c>
      <c r="H13001" s="9">
        <v>16</v>
      </c>
      <c r="I13001" s="9">
        <v>1.9709385633468628</v>
      </c>
      <c r="J13001" s="9">
        <v>1.9709385633468628</v>
      </c>
      <c r="K13001" s="9">
        <v>0</v>
      </c>
      <c r="L13001" s="9">
        <v>93.332572937011719</v>
      </c>
    </row>
    <row r="13002" spans="1:12" x14ac:dyDescent="0.25">
      <c r="A13002" s="5" t="str">
        <f t="shared" si="203"/>
        <v>1SublapSCEW501017</v>
      </c>
      <c r="B13002" s="9">
        <v>1</v>
      </c>
      <c r="C13002" t="s">
        <v>133</v>
      </c>
      <c r="D13002" t="s">
        <v>146</v>
      </c>
      <c r="E13002" s="9">
        <v>5</v>
      </c>
      <c r="F13002" s="9">
        <v>0</v>
      </c>
      <c r="G13002" s="9">
        <v>10</v>
      </c>
      <c r="H13002" s="9">
        <v>17</v>
      </c>
      <c r="I13002" s="9">
        <v>2.1897304058074951</v>
      </c>
      <c r="J13002" s="9">
        <v>1.2529969215393066</v>
      </c>
      <c r="K13002" s="9">
        <v>3.0690869316458702E-2</v>
      </c>
      <c r="L13002" s="9">
        <v>92.819328308105469</v>
      </c>
    </row>
    <row r="13003" spans="1:12" x14ac:dyDescent="0.25">
      <c r="A13003" s="5" t="str">
        <f t="shared" si="203"/>
        <v>1SublapSCEW501018</v>
      </c>
      <c r="B13003" s="9">
        <v>1</v>
      </c>
      <c r="C13003" t="s">
        <v>133</v>
      </c>
      <c r="D13003" t="s">
        <v>146</v>
      </c>
      <c r="E13003" s="9">
        <v>5</v>
      </c>
      <c r="F13003" s="9">
        <v>0</v>
      </c>
      <c r="G13003" s="9">
        <v>10</v>
      </c>
      <c r="H13003" s="9">
        <v>18</v>
      </c>
      <c r="I13003" s="9">
        <v>2.3738129138946533</v>
      </c>
      <c r="J13003" s="9">
        <v>1.7942496538162231</v>
      </c>
      <c r="K13003" s="9">
        <v>3.2049015164375305E-2</v>
      </c>
      <c r="L13003" s="9">
        <v>91.578193664550781</v>
      </c>
    </row>
    <row r="13004" spans="1:12" x14ac:dyDescent="0.25">
      <c r="A13004" s="5" t="str">
        <f t="shared" si="203"/>
        <v>1SublapSCEW501019</v>
      </c>
      <c r="B13004" s="9">
        <v>1</v>
      </c>
      <c r="C13004" t="s">
        <v>133</v>
      </c>
      <c r="D13004" t="s">
        <v>146</v>
      </c>
      <c r="E13004" s="9">
        <v>5</v>
      </c>
      <c r="F13004" s="9">
        <v>0</v>
      </c>
      <c r="G13004" s="9">
        <v>10</v>
      </c>
      <c r="H13004" s="9">
        <v>19</v>
      </c>
      <c r="I13004" s="9">
        <v>2.4768917560577393</v>
      </c>
      <c r="J13004" s="9">
        <v>2.0802402496337891</v>
      </c>
      <c r="K13004" s="9">
        <v>2.4708813056349754E-2</v>
      </c>
      <c r="L13004" s="9">
        <v>90.999435424804688</v>
      </c>
    </row>
    <row r="13005" spans="1:12" x14ac:dyDescent="0.25">
      <c r="A13005" s="5" t="str">
        <f t="shared" si="203"/>
        <v>1SublapSCEW501020</v>
      </c>
      <c r="B13005" s="9">
        <v>1</v>
      </c>
      <c r="C13005" t="s">
        <v>133</v>
      </c>
      <c r="D13005" t="s">
        <v>146</v>
      </c>
      <c r="E13005" s="9">
        <v>5</v>
      </c>
      <c r="F13005" s="9">
        <v>0</v>
      </c>
      <c r="G13005" s="9">
        <v>10</v>
      </c>
      <c r="H13005" s="9">
        <v>20</v>
      </c>
      <c r="I13005" s="9">
        <v>2.3917632102966309</v>
      </c>
      <c r="J13005" s="9">
        <v>2.1187427043914795</v>
      </c>
      <c r="K13005" s="9">
        <v>3.8302257657051086E-2</v>
      </c>
      <c r="L13005" s="9">
        <v>88.245765686035156</v>
      </c>
    </row>
    <row r="13006" spans="1:12" x14ac:dyDescent="0.25">
      <c r="A13006" s="5" t="str">
        <f t="shared" si="203"/>
        <v>1SublapSCEW501021</v>
      </c>
      <c r="B13006" s="9">
        <v>1</v>
      </c>
      <c r="C13006" t="s">
        <v>133</v>
      </c>
      <c r="D13006" t="s">
        <v>146</v>
      </c>
      <c r="E13006" s="9">
        <v>5</v>
      </c>
      <c r="F13006" s="9">
        <v>0</v>
      </c>
      <c r="G13006" s="9">
        <v>10</v>
      </c>
      <c r="H13006" s="9">
        <v>21</v>
      </c>
      <c r="I13006" s="9">
        <v>2.2944037914276123</v>
      </c>
      <c r="J13006" s="9">
        <v>2.0443363189697266</v>
      </c>
      <c r="K13006" s="9">
        <v>2.6093006134033203E-2</v>
      </c>
      <c r="L13006" s="9">
        <v>84.316246032714844</v>
      </c>
    </row>
    <row r="13007" spans="1:12" x14ac:dyDescent="0.25">
      <c r="A13007" s="5" t="str">
        <f t="shared" si="203"/>
        <v>1SublapSCEW501022</v>
      </c>
      <c r="B13007" s="9">
        <v>1</v>
      </c>
      <c r="C13007" t="s">
        <v>133</v>
      </c>
      <c r="D13007" t="s">
        <v>146</v>
      </c>
      <c r="E13007" s="9">
        <v>5</v>
      </c>
      <c r="F13007" s="9">
        <v>0</v>
      </c>
      <c r="G13007" s="9">
        <v>10</v>
      </c>
      <c r="H13007" s="9">
        <v>22</v>
      </c>
      <c r="I13007" s="9">
        <v>2.1621668338775635</v>
      </c>
      <c r="J13007" s="9">
        <v>2.557579517364502</v>
      </c>
      <c r="K13007" s="9">
        <v>1.4962716028094292E-2</v>
      </c>
      <c r="L13007" s="9">
        <v>80.433074951171875</v>
      </c>
    </row>
    <row r="13008" spans="1:12" x14ac:dyDescent="0.25">
      <c r="A13008" s="5" t="str">
        <f t="shared" si="203"/>
        <v>1SublapSCEW501023</v>
      </c>
      <c r="B13008" s="9">
        <v>1</v>
      </c>
      <c r="C13008" t="s">
        <v>133</v>
      </c>
      <c r="D13008" t="s">
        <v>146</v>
      </c>
      <c r="E13008" s="9">
        <v>5</v>
      </c>
      <c r="F13008" s="9">
        <v>0</v>
      </c>
      <c r="G13008" s="9">
        <v>10</v>
      </c>
      <c r="H13008" s="9">
        <v>23</v>
      </c>
      <c r="I13008" s="9">
        <v>1.9732815027236938</v>
      </c>
      <c r="J13008" s="9">
        <v>2.1237959861755371</v>
      </c>
      <c r="K13008" s="9">
        <v>1.4626592397689819E-2</v>
      </c>
      <c r="L13008" s="9">
        <v>78.06304931640625</v>
      </c>
    </row>
    <row r="13009" spans="1:12" x14ac:dyDescent="0.25">
      <c r="A13009" s="5" t="str">
        <f t="shared" si="203"/>
        <v>1SublapSCEW501024</v>
      </c>
      <c r="B13009" s="9">
        <v>1</v>
      </c>
      <c r="C13009" t="s">
        <v>133</v>
      </c>
      <c r="D13009" t="s">
        <v>146</v>
      </c>
      <c r="E13009" s="9">
        <v>5</v>
      </c>
      <c r="F13009" s="9">
        <v>0</v>
      </c>
      <c r="G13009" s="9">
        <v>10</v>
      </c>
      <c r="H13009" s="9">
        <v>24</v>
      </c>
      <c r="I13009" s="9">
        <v>1.6462713479995728</v>
      </c>
      <c r="J13009" s="9">
        <v>1.7332174777984619</v>
      </c>
      <c r="K13009" s="9">
        <v>1.1286908760666847E-2</v>
      </c>
      <c r="L13009" s="9">
        <v>75.609054565429688</v>
      </c>
    </row>
    <row r="13010" spans="1:12" x14ac:dyDescent="0.25">
      <c r="A13010" s="5" t="str">
        <f t="shared" si="203"/>
        <v>1SublapSCEW5121</v>
      </c>
      <c r="B13010" s="9">
        <v>1</v>
      </c>
      <c r="C13010" t="s">
        <v>133</v>
      </c>
      <c r="D13010" s="3" t="s">
        <v>146</v>
      </c>
      <c r="E13010" s="9">
        <v>5</v>
      </c>
      <c r="F13010" s="9">
        <v>1</v>
      </c>
      <c r="G13010" s="9">
        <v>2</v>
      </c>
      <c r="H13010" s="9">
        <v>1</v>
      </c>
      <c r="I13010" s="9">
        <v>0.87899702787399292</v>
      </c>
      <c r="J13010" s="9">
        <v>0.87899702787399292</v>
      </c>
      <c r="K13010" s="9">
        <v>0</v>
      </c>
      <c r="L13010" s="9">
        <v>64.283668518066406</v>
      </c>
    </row>
    <row r="13011" spans="1:12" x14ac:dyDescent="0.25">
      <c r="A13011" s="5" t="str">
        <f t="shared" si="203"/>
        <v>1SublapSCEW5122</v>
      </c>
      <c r="B13011" s="9">
        <v>1</v>
      </c>
      <c r="C13011" t="s">
        <v>133</v>
      </c>
      <c r="D13011" s="3" t="s">
        <v>146</v>
      </c>
      <c r="E13011" s="9">
        <v>5</v>
      </c>
      <c r="F13011" s="9">
        <v>1</v>
      </c>
      <c r="G13011" s="9">
        <v>2</v>
      </c>
      <c r="H13011" s="9">
        <v>2</v>
      </c>
      <c r="I13011" s="9">
        <v>0.75500530004501343</v>
      </c>
      <c r="J13011" s="9">
        <v>0.75500530004501343</v>
      </c>
      <c r="K13011" s="9">
        <v>0</v>
      </c>
      <c r="L13011" s="9">
        <v>63.042552947998047</v>
      </c>
    </row>
    <row r="13012" spans="1:12" x14ac:dyDescent="0.25">
      <c r="A13012" s="5" t="str">
        <f t="shared" si="203"/>
        <v>1SublapSCEW5123</v>
      </c>
      <c r="B13012" s="9">
        <v>1</v>
      </c>
      <c r="C13012" t="s">
        <v>133</v>
      </c>
      <c r="D13012" s="3" t="s">
        <v>146</v>
      </c>
      <c r="E13012" s="9">
        <v>5</v>
      </c>
      <c r="F13012" s="9">
        <v>1</v>
      </c>
      <c r="G13012" s="9">
        <v>2</v>
      </c>
      <c r="H13012" s="9">
        <v>3</v>
      </c>
      <c r="I13012" s="9">
        <v>0.66532635688781738</v>
      </c>
      <c r="J13012" s="9">
        <v>0.66532635688781738</v>
      </c>
      <c r="K13012" s="9">
        <v>0</v>
      </c>
      <c r="L13012" s="9">
        <v>62.005332946777344</v>
      </c>
    </row>
    <row r="13013" spans="1:12" x14ac:dyDescent="0.25">
      <c r="A13013" s="5" t="str">
        <f t="shared" si="203"/>
        <v>1SublapSCEW5124</v>
      </c>
      <c r="B13013" s="9">
        <v>1</v>
      </c>
      <c r="C13013" t="s">
        <v>133</v>
      </c>
      <c r="D13013" s="3" t="s">
        <v>146</v>
      </c>
      <c r="E13013" s="9">
        <v>5</v>
      </c>
      <c r="F13013" s="9">
        <v>1</v>
      </c>
      <c r="G13013" s="9">
        <v>2</v>
      </c>
      <c r="H13013" s="9">
        <v>4</v>
      </c>
      <c r="I13013" s="9">
        <v>0.60402607917785645</v>
      </c>
      <c r="J13013" s="9">
        <v>0.60402607917785645</v>
      </c>
      <c r="K13013" s="9">
        <v>0</v>
      </c>
      <c r="L13013" s="9">
        <v>61.677425384521484</v>
      </c>
    </row>
    <row r="13014" spans="1:12" x14ac:dyDescent="0.25">
      <c r="A13014" s="5" t="str">
        <f t="shared" si="203"/>
        <v>1SublapSCEW5125</v>
      </c>
      <c r="B13014" s="9">
        <v>1</v>
      </c>
      <c r="C13014" t="s">
        <v>133</v>
      </c>
      <c r="D13014" s="3" t="s">
        <v>146</v>
      </c>
      <c r="E13014" s="9">
        <v>5</v>
      </c>
      <c r="F13014" s="9">
        <v>1</v>
      </c>
      <c r="G13014" s="9">
        <v>2</v>
      </c>
      <c r="H13014" s="9">
        <v>5</v>
      </c>
      <c r="I13014" s="9">
        <v>0.56526297330856323</v>
      </c>
      <c r="J13014" s="9">
        <v>0.56526297330856323</v>
      </c>
      <c r="K13014" s="9">
        <v>0</v>
      </c>
      <c r="L13014" s="9">
        <v>61.152297973632813</v>
      </c>
    </row>
    <row r="13015" spans="1:12" x14ac:dyDescent="0.25">
      <c r="A13015" s="5" t="str">
        <f t="shared" si="203"/>
        <v>1SublapSCEW5126</v>
      </c>
      <c r="B13015" s="9">
        <v>1</v>
      </c>
      <c r="C13015" t="s">
        <v>133</v>
      </c>
      <c r="D13015" s="3" t="s">
        <v>146</v>
      </c>
      <c r="E13015" s="9">
        <v>5</v>
      </c>
      <c r="F13015" s="9">
        <v>1</v>
      </c>
      <c r="G13015" s="9">
        <v>2</v>
      </c>
      <c r="H13015" s="9">
        <v>6</v>
      </c>
      <c r="I13015" s="9">
        <v>0.55445206165313721</v>
      </c>
      <c r="J13015" s="9">
        <v>0.55445206165313721</v>
      </c>
      <c r="K13015" s="9">
        <v>0</v>
      </c>
      <c r="L13015" s="9">
        <v>60.474884033203125</v>
      </c>
    </row>
    <row r="13016" spans="1:12" x14ac:dyDescent="0.25">
      <c r="A13016" s="5" t="str">
        <f t="shared" si="203"/>
        <v>1SublapSCEW5127</v>
      </c>
      <c r="B13016" s="9">
        <v>1</v>
      </c>
      <c r="C13016" t="s">
        <v>133</v>
      </c>
      <c r="D13016" s="3" t="s">
        <v>146</v>
      </c>
      <c r="E13016" s="9">
        <v>5</v>
      </c>
      <c r="F13016" s="9">
        <v>1</v>
      </c>
      <c r="G13016" s="9">
        <v>2</v>
      </c>
      <c r="H13016" s="9">
        <v>7</v>
      </c>
      <c r="I13016" s="9">
        <v>0.58740121126174927</v>
      </c>
      <c r="J13016" s="9">
        <v>0.58740121126174927</v>
      </c>
      <c r="K13016" s="9">
        <v>0</v>
      </c>
      <c r="L13016" s="9">
        <v>60.173145294189453</v>
      </c>
    </row>
    <row r="13017" spans="1:12" x14ac:dyDescent="0.25">
      <c r="A13017" s="5" t="str">
        <f t="shared" si="203"/>
        <v>1SublapSCEW5128</v>
      </c>
      <c r="B13017" s="9">
        <v>1</v>
      </c>
      <c r="C13017" t="s">
        <v>133</v>
      </c>
      <c r="D13017" s="3" t="s">
        <v>146</v>
      </c>
      <c r="E13017" s="9">
        <v>5</v>
      </c>
      <c r="F13017" s="9">
        <v>1</v>
      </c>
      <c r="G13017" s="9">
        <v>2</v>
      </c>
      <c r="H13017" s="9">
        <v>8</v>
      </c>
      <c r="I13017" s="9">
        <v>0.58824050426483154</v>
      </c>
      <c r="J13017" s="9">
        <v>0.58824050426483154</v>
      </c>
      <c r="K13017" s="9">
        <v>0</v>
      </c>
      <c r="L13017" s="9">
        <v>60.866058349609375</v>
      </c>
    </row>
    <row r="13018" spans="1:12" x14ac:dyDescent="0.25">
      <c r="A13018" s="5" t="str">
        <f t="shared" si="203"/>
        <v>1SublapSCEW5129</v>
      </c>
      <c r="B13018" s="9">
        <v>1</v>
      </c>
      <c r="C13018" t="s">
        <v>133</v>
      </c>
      <c r="D13018" s="3" t="s">
        <v>146</v>
      </c>
      <c r="E13018" s="9">
        <v>5</v>
      </c>
      <c r="F13018" s="9">
        <v>1</v>
      </c>
      <c r="G13018" s="9">
        <v>2</v>
      </c>
      <c r="H13018" s="9">
        <v>9</v>
      </c>
      <c r="I13018" s="9">
        <v>0.46449977159500122</v>
      </c>
      <c r="J13018" s="9">
        <v>0.46449977159500122</v>
      </c>
      <c r="K13018" s="9">
        <v>0</v>
      </c>
      <c r="L13018" s="9">
        <v>63.591667175292969</v>
      </c>
    </row>
    <row r="13019" spans="1:12" x14ac:dyDescent="0.25">
      <c r="A13019" s="5" t="str">
        <f t="shared" si="203"/>
        <v>1SublapSCEW51210</v>
      </c>
      <c r="B13019" s="9">
        <v>1</v>
      </c>
      <c r="C13019" t="s">
        <v>133</v>
      </c>
      <c r="D13019" s="3" t="s">
        <v>146</v>
      </c>
      <c r="E13019" s="9">
        <v>5</v>
      </c>
      <c r="F13019" s="9">
        <v>1</v>
      </c>
      <c r="G13019" s="9">
        <v>2</v>
      </c>
      <c r="H13019" s="9">
        <v>10</v>
      </c>
      <c r="I13019" s="9">
        <v>0.38722166419029236</v>
      </c>
      <c r="J13019" s="9">
        <v>0.38722166419029236</v>
      </c>
      <c r="K13019" s="9">
        <v>0</v>
      </c>
      <c r="L13019" s="9">
        <v>67.398788452148438</v>
      </c>
    </row>
    <row r="13020" spans="1:12" x14ac:dyDescent="0.25">
      <c r="A13020" s="5" t="str">
        <f t="shared" si="203"/>
        <v>1SublapSCEW51211</v>
      </c>
      <c r="B13020" s="9">
        <v>1</v>
      </c>
      <c r="C13020" t="s">
        <v>133</v>
      </c>
      <c r="D13020" s="3" t="s">
        <v>146</v>
      </c>
      <c r="E13020" s="9">
        <v>5</v>
      </c>
      <c r="F13020" s="9">
        <v>1</v>
      </c>
      <c r="G13020" s="9">
        <v>2</v>
      </c>
      <c r="H13020" s="9">
        <v>11</v>
      </c>
      <c r="I13020" s="9">
        <v>0.31535756587982178</v>
      </c>
      <c r="J13020" s="9">
        <v>0.31535756587982178</v>
      </c>
      <c r="K13020" s="9">
        <v>0</v>
      </c>
      <c r="L13020" s="9">
        <v>71.982765197753906</v>
      </c>
    </row>
    <row r="13021" spans="1:12" x14ac:dyDescent="0.25">
      <c r="A13021" s="5" t="str">
        <f t="shared" si="203"/>
        <v>1SublapSCEW51212</v>
      </c>
      <c r="B13021" s="9">
        <v>1</v>
      </c>
      <c r="C13021" t="s">
        <v>133</v>
      </c>
      <c r="D13021" s="3" t="s">
        <v>146</v>
      </c>
      <c r="E13021" s="9">
        <v>5</v>
      </c>
      <c r="F13021" s="9">
        <v>1</v>
      </c>
      <c r="G13021" s="9">
        <v>2</v>
      </c>
      <c r="H13021" s="9">
        <v>12</v>
      </c>
      <c r="I13021" s="9">
        <v>0.24894031882286072</v>
      </c>
      <c r="J13021" s="9">
        <v>0.24894031882286072</v>
      </c>
      <c r="K13021" s="9">
        <v>0</v>
      </c>
      <c r="L13021" s="9">
        <v>75.560462951660156</v>
      </c>
    </row>
    <row r="13022" spans="1:12" x14ac:dyDescent="0.25">
      <c r="A13022" s="5" t="str">
        <f t="shared" si="203"/>
        <v>1SublapSCEW51213</v>
      </c>
      <c r="B13022" s="9">
        <v>1</v>
      </c>
      <c r="C13022" t="s">
        <v>133</v>
      </c>
      <c r="D13022" s="3" t="s">
        <v>146</v>
      </c>
      <c r="E13022" s="9">
        <v>5</v>
      </c>
      <c r="F13022" s="9">
        <v>1</v>
      </c>
      <c r="G13022" s="9">
        <v>2</v>
      </c>
      <c r="H13022" s="9">
        <v>13</v>
      </c>
      <c r="I13022" s="9">
        <v>0.27794164419174194</v>
      </c>
      <c r="J13022" s="9">
        <v>0.27794164419174194</v>
      </c>
      <c r="K13022" s="9">
        <v>0</v>
      </c>
      <c r="L13022" s="9">
        <v>77.895675659179688</v>
      </c>
    </row>
    <row r="13023" spans="1:12" x14ac:dyDescent="0.25">
      <c r="A13023" s="5" t="str">
        <f t="shared" si="203"/>
        <v>1SublapSCEW51214</v>
      </c>
      <c r="B13023" s="9">
        <v>1</v>
      </c>
      <c r="C13023" t="s">
        <v>133</v>
      </c>
      <c r="D13023" s="3" t="s">
        <v>146</v>
      </c>
      <c r="E13023" s="9">
        <v>5</v>
      </c>
      <c r="F13023" s="9">
        <v>1</v>
      </c>
      <c r="G13023" s="9">
        <v>2</v>
      </c>
      <c r="H13023" s="9">
        <v>14</v>
      </c>
      <c r="I13023" s="9">
        <v>0.37140682339668274</v>
      </c>
      <c r="J13023" s="9">
        <v>0.37140682339668274</v>
      </c>
      <c r="K13023" s="9">
        <v>0</v>
      </c>
      <c r="L13023" s="9">
        <v>79.746726989746094</v>
      </c>
    </row>
    <row r="13024" spans="1:12" x14ac:dyDescent="0.25">
      <c r="A13024" s="5" t="str">
        <f t="shared" si="203"/>
        <v>1SublapSCEW51215</v>
      </c>
      <c r="B13024" s="9">
        <v>1</v>
      </c>
      <c r="C13024" t="s">
        <v>133</v>
      </c>
      <c r="D13024" s="3" t="s">
        <v>146</v>
      </c>
      <c r="E13024" s="9">
        <v>5</v>
      </c>
      <c r="F13024" s="9">
        <v>1</v>
      </c>
      <c r="G13024" s="9">
        <v>2</v>
      </c>
      <c r="H13024" s="9">
        <v>15</v>
      </c>
      <c r="I13024" s="9">
        <v>0.52173930406570435</v>
      </c>
      <c r="J13024" s="9">
        <v>0.52173930406570435</v>
      </c>
      <c r="K13024" s="9">
        <v>0</v>
      </c>
      <c r="L13024" s="9">
        <v>79.410888671875</v>
      </c>
    </row>
    <row r="13025" spans="1:12" x14ac:dyDescent="0.25">
      <c r="A13025" s="5" t="str">
        <f t="shared" si="203"/>
        <v>1SublapSCEW51216</v>
      </c>
      <c r="B13025" s="9">
        <v>1</v>
      </c>
      <c r="C13025" t="s">
        <v>133</v>
      </c>
      <c r="D13025" s="3" t="s">
        <v>146</v>
      </c>
      <c r="E13025" s="9">
        <v>5</v>
      </c>
      <c r="F13025" s="9">
        <v>1</v>
      </c>
      <c r="G13025" s="9">
        <v>2</v>
      </c>
      <c r="H13025" s="9">
        <v>16</v>
      </c>
      <c r="I13025" s="9">
        <v>0.72101038694381714</v>
      </c>
      <c r="J13025" s="9">
        <v>0.72101038694381714</v>
      </c>
      <c r="K13025" s="9">
        <v>0</v>
      </c>
      <c r="L13025" s="9">
        <v>79.993629455566406</v>
      </c>
    </row>
    <row r="13026" spans="1:12" x14ac:dyDescent="0.25">
      <c r="A13026" s="5" t="str">
        <f t="shared" si="203"/>
        <v>1SublapSCEW51217</v>
      </c>
      <c r="B13026" s="9">
        <v>1</v>
      </c>
      <c r="C13026" t="s">
        <v>133</v>
      </c>
      <c r="D13026" s="3" t="s">
        <v>146</v>
      </c>
      <c r="E13026" s="9">
        <v>5</v>
      </c>
      <c r="F13026" s="9">
        <v>1</v>
      </c>
      <c r="G13026" s="9">
        <v>2</v>
      </c>
      <c r="H13026" s="9">
        <v>17</v>
      </c>
      <c r="I13026" s="9">
        <v>0.92111670970916748</v>
      </c>
      <c r="J13026" s="9">
        <v>0.49097722768783569</v>
      </c>
      <c r="K13026" s="9">
        <v>1.90587118268013E-2</v>
      </c>
      <c r="L13026" s="9">
        <v>80.206512451171875</v>
      </c>
    </row>
    <row r="13027" spans="1:12" x14ac:dyDescent="0.25">
      <c r="A13027" s="5" t="str">
        <f t="shared" si="203"/>
        <v>1SublapSCEW51218</v>
      </c>
      <c r="B13027" s="9">
        <v>1</v>
      </c>
      <c r="C13027" t="s">
        <v>133</v>
      </c>
      <c r="D13027" s="3" t="s">
        <v>146</v>
      </c>
      <c r="E13027" s="9">
        <v>5</v>
      </c>
      <c r="F13027" s="9">
        <v>1</v>
      </c>
      <c r="G13027" s="9">
        <v>2</v>
      </c>
      <c r="H13027" s="9">
        <v>18</v>
      </c>
      <c r="I13027" s="9">
        <v>1.1300960779190063</v>
      </c>
      <c r="J13027" s="9">
        <v>0.73671650886535645</v>
      </c>
      <c r="K13027" s="9">
        <v>2.641168050467968E-2</v>
      </c>
      <c r="L13027" s="9">
        <v>79.156639099121094</v>
      </c>
    </row>
    <row r="13028" spans="1:12" x14ac:dyDescent="0.25">
      <c r="A13028" s="5" t="str">
        <f t="shared" si="203"/>
        <v>1SublapSCEW51219</v>
      </c>
      <c r="B13028" s="9">
        <v>1</v>
      </c>
      <c r="C13028" t="s">
        <v>133</v>
      </c>
      <c r="D13028" s="3" t="s">
        <v>146</v>
      </c>
      <c r="E13028" s="9">
        <v>5</v>
      </c>
      <c r="F13028" s="9">
        <v>1</v>
      </c>
      <c r="G13028" s="9">
        <v>2</v>
      </c>
      <c r="H13028" s="9">
        <v>19</v>
      </c>
      <c r="I13028" s="9">
        <v>1.2785955667495728</v>
      </c>
      <c r="J13028" s="9">
        <v>1.0282248258590698</v>
      </c>
      <c r="K13028" s="9">
        <v>2.5681089609861374E-2</v>
      </c>
      <c r="L13028" s="9">
        <v>77.019577026367188</v>
      </c>
    </row>
    <row r="13029" spans="1:12" x14ac:dyDescent="0.25">
      <c r="A13029" s="5" t="str">
        <f t="shared" si="203"/>
        <v>1SublapSCEW51220</v>
      </c>
      <c r="B13029" s="9">
        <v>1</v>
      </c>
      <c r="C13029" t="s">
        <v>133</v>
      </c>
      <c r="D13029" s="3" t="s">
        <v>146</v>
      </c>
      <c r="E13029" s="9">
        <v>5</v>
      </c>
      <c r="F13029" s="9">
        <v>1</v>
      </c>
      <c r="G13029" s="9">
        <v>2</v>
      </c>
      <c r="H13029" s="9">
        <v>20</v>
      </c>
      <c r="I13029" s="9">
        <v>1.307256817817688</v>
      </c>
      <c r="J13029" s="9">
        <v>1.113442063331604</v>
      </c>
      <c r="K13029" s="9">
        <v>2.2733833640813828E-2</v>
      </c>
      <c r="L13029" s="9">
        <v>74.685859680175781</v>
      </c>
    </row>
    <row r="13030" spans="1:12" x14ac:dyDescent="0.25">
      <c r="A13030" s="5" t="str">
        <f t="shared" si="203"/>
        <v>1SublapSCEW51221</v>
      </c>
      <c r="B13030" s="9">
        <v>1</v>
      </c>
      <c r="C13030" t="s">
        <v>133</v>
      </c>
      <c r="D13030" s="3" t="s">
        <v>146</v>
      </c>
      <c r="E13030" s="9">
        <v>5</v>
      </c>
      <c r="F13030" s="9">
        <v>1</v>
      </c>
      <c r="G13030" s="9">
        <v>2</v>
      </c>
      <c r="H13030" s="9">
        <v>21</v>
      </c>
      <c r="I13030" s="9">
        <v>1.2921227216720581</v>
      </c>
      <c r="J13030" s="9">
        <v>1.1165282726287842</v>
      </c>
      <c r="K13030" s="9">
        <v>3.1631737947463989E-2</v>
      </c>
      <c r="L13030" s="9">
        <v>71.566566467285156</v>
      </c>
    </row>
    <row r="13031" spans="1:12" x14ac:dyDescent="0.25">
      <c r="A13031" s="5" t="str">
        <f t="shared" si="203"/>
        <v>1SublapSCEW51222</v>
      </c>
      <c r="B13031" s="9">
        <v>1</v>
      </c>
      <c r="C13031" t="s">
        <v>133</v>
      </c>
      <c r="D13031" s="3" t="s">
        <v>146</v>
      </c>
      <c r="E13031" s="9">
        <v>5</v>
      </c>
      <c r="F13031" s="9">
        <v>1</v>
      </c>
      <c r="G13031" s="9">
        <v>2</v>
      </c>
      <c r="H13031" s="9">
        <v>22</v>
      </c>
      <c r="I13031" s="9">
        <v>1.2438539266586304</v>
      </c>
      <c r="J13031" s="9">
        <v>1.4572426080703735</v>
      </c>
      <c r="K13031" s="9">
        <v>1.7450544983148575E-2</v>
      </c>
      <c r="L13031" s="9">
        <v>68.37115478515625</v>
      </c>
    </row>
    <row r="13032" spans="1:12" x14ac:dyDescent="0.25">
      <c r="A13032" s="5" t="str">
        <f t="shared" si="203"/>
        <v>1SublapSCEW51223</v>
      </c>
      <c r="B13032" s="9">
        <v>1</v>
      </c>
      <c r="C13032" t="s">
        <v>133</v>
      </c>
      <c r="D13032" s="3" t="s">
        <v>146</v>
      </c>
      <c r="E13032" s="9">
        <v>5</v>
      </c>
      <c r="F13032" s="9">
        <v>1</v>
      </c>
      <c r="G13032" s="9">
        <v>2</v>
      </c>
      <c r="H13032" s="9">
        <v>23</v>
      </c>
      <c r="I13032" s="9">
        <v>1.1981122493743896</v>
      </c>
      <c r="J13032" s="9">
        <v>1.2411456108093262</v>
      </c>
      <c r="K13032" s="9">
        <v>1.8828911706805229E-2</v>
      </c>
      <c r="L13032" s="9">
        <v>66.726058959960938</v>
      </c>
    </row>
    <row r="13033" spans="1:12" x14ac:dyDescent="0.25">
      <c r="A13033" s="5" t="str">
        <f t="shared" si="203"/>
        <v>1SublapSCEW51224</v>
      </c>
      <c r="B13033" s="9">
        <v>1</v>
      </c>
      <c r="C13033" t="s">
        <v>133</v>
      </c>
      <c r="D13033" s="3" t="s">
        <v>146</v>
      </c>
      <c r="E13033" s="9">
        <v>5</v>
      </c>
      <c r="F13033" s="9">
        <v>1</v>
      </c>
      <c r="G13033" s="9">
        <v>2</v>
      </c>
      <c r="H13033" s="9">
        <v>24</v>
      </c>
      <c r="I13033" s="9">
        <v>1.0280519723892212</v>
      </c>
      <c r="J13033" s="9">
        <v>1.0492168664932251</v>
      </c>
      <c r="K13033" s="9">
        <v>1.749432273209095E-2</v>
      </c>
      <c r="L13033" s="9">
        <v>65.754325866699219</v>
      </c>
    </row>
    <row r="13034" spans="1:12" x14ac:dyDescent="0.25">
      <c r="A13034" s="5" t="str">
        <f t="shared" si="203"/>
        <v>1SublapSCEW51101</v>
      </c>
      <c r="B13034" s="9">
        <v>1</v>
      </c>
      <c r="C13034" t="s">
        <v>133</v>
      </c>
      <c r="D13034" t="s">
        <v>146</v>
      </c>
      <c r="E13034" s="9">
        <v>5</v>
      </c>
      <c r="F13034" s="9">
        <v>1</v>
      </c>
      <c r="G13034" s="9">
        <v>10</v>
      </c>
      <c r="H13034" s="9">
        <v>1</v>
      </c>
      <c r="I13034" s="9">
        <v>1.2544604539871216</v>
      </c>
      <c r="J13034" s="9">
        <v>1.2544604539871216</v>
      </c>
      <c r="K13034" s="9">
        <v>0</v>
      </c>
      <c r="L13034" s="9">
        <v>72.705589294433594</v>
      </c>
    </row>
    <row r="13035" spans="1:12" x14ac:dyDescent="0.25">
      <c r="A13035" s="5" t="str">
        <f t="shared" si="203"/>
        <v>1SublapSCEW51102</v>
      </c>
      <c r="B13035" s="9">
        <v>1</v>
      </c>
      <c r="C13035" t="s">
        <v>133</v>
      </c>
      <c r="D13035" t="s">
        <v>146</v>
      </c>
      <c r="E13035" s="9">
        <v>5</v>
      </c>
      <c r="F13035" s="9">
        <v>1</v>
      </c>
      <c r="G13035" s="9">
        <v>10</v>
      </c>
      <c r="H13035" s="9">
        <v>2</v>
      </c>
      <c r="I13035" s="9">
        <v>1.0154025554656982</v>
      </c>
      <c r="J13035" s="9">
        <v>1.0154025554656982</v>
      </c>
      <c r="K13035" s="9">
        <v>0</v>
      </c>
      <c r="L13035" s="9">
        <v>71.232513427734375</v>
      </c>
    </row>
    <row r="13036" spans="1:12" x14ac:dyDescent="0.25">
      <c r="A13036" s="5" t="str">
        <f t="shared" si="203"/>
        <v>1SublapSCEW51103</v>
      </c>
      <c r="B13036" s="9">
        <v>1</v>
      </c>
      <c r="C13036" t="s">
        <v>133</v>
      </c>
      <c r="D13036" t="s">
        <v>146</v>
      </c>
      <c r="E13036" s="9">
        <v>5</v>
      </c>
      <c r="F13036" s="9">
        <v>1</v>
      </c>
      <c r="G13036" s="9">
        <v>10</v>
      </c>
      <c r="H13036" s="9">
        <v>3</v>
      </c>
      <c r="I13036" s="9">
        <v>0.84825968742370605</v>
      </c>
      <c r="J13036" s="9">
        <v>0.84825968742370605</v>
      </c>
      <c r="K13036" s="9">
        <v>0</v>
      </c>
      <c r="L13036" s="9">
        <v>70.33148193359375</v>
      </c>
    </row>
    <row r="13037" spans="1:12" x14ac:dyDescent="0.25">
      <c r="A13037" s="5" t="str">
        <f t="shared" si="203"/>
        <v>1SublapSCEW51104</v>
      </c>
      <c r="B13037" s="9">
        <v>1</v>
      </c>
      <c r="C13037" t="s">
        <v>133</v>
      </c>
      <c r="D13037" t="s">
        <v>146</v>
      </c>
      <c r="E13037" s="9">
        <v>5</v>
      </c>
      <c r="F13037" s="9">
        <v>1</v>
      </c>
      <c r="G13037" s="9">
        <v>10</v>
      </c>
      <c r="H13037" s="9">
        <v>4</v>
      </c>
      <c r="I13037" s="9">
        <v>0.73893845081329346</v>
      </c>
      <c r="J13037" s="9">
        <v>0.73893845081329346</v>
      </c>
      <c r="K13037" s="9">
        <v>0</v>
      </c>
      <c r="L13037" s="9">
        <v>69.500015258789063</v>
      </c>
    </row>
    <row r="13038" spans="1:12" x14ac:dyDescent="0.25">
      <c r="A13038" s="5" t="str">
        <f t="shared" si="203"/>
        <v>1SublapSCEW51105</v>
      </c>
      <c r="B13038" s="9">
        <v>1</v>
      </c>
      <c r="C13038" t="s">
        <v>133</v>
      </c>
      <c r="D13038" t="s">
        <v>146</v>
      </c>
      <c r="E13038" s="9">
        <v>5</v>
      </c>
      <c r="F13038" s="9">
        <v>1</v>
      </c>
      <c r="G13038" s="9">
        <v>10</v>
      </c>
      <c r="H13038" s="9">
        <v>5</v>
      </c>
      <c r="I13038" s="9">
        <v>0.66538822650909424</v>
      </c>
      <c r="J13038" s="9">
        <v>0.66538822650909424</v>
      </c>
      <c r="K13038" s="9">
        <v>0</v>
      </c>
      <c r="L13038" s="9">
        <v>68.97760009765625</v>
      </c>
    </row>
    <row r="13039" spans="1:12" x14ac:dyDescent="0.25">
      <c r="A13039" s="5" t="str">
        <f t="shared" si="203"/>
        <v>1SublapSCEW51106</v>
      </c>
      <c r="B13039" s="9">
        <v>1</v>
      </c>
      <c r="C13039" t="s">
        <v>133</v>
      </c>
      <c r="D13039" t="s">
        <v>146</v>
      </c>
      <c r="E13039" s="9">
        <v>5</v>
      </c>
      <c r="F13039" s="9">
        <v>1</v>
      </c>
      <c r="G13039" s="9">
        <v>10</v>
      </c>
      <c r="H13039" s="9">
        <v>6</v>
      </c>
      <c r="I13039" s="9">
        <v>0.62625348567962646</v>
      </c>
      <c r="J13039" s="9">
        <v>0.62625348567962646</v>
      </c>
      <c r="K13039" s="9">
        <v>0</v>
      </c>
      <c r="L13039" s="9">
        <v>68.307052612304688</v>
      </c>
    </row>
    <row r="13040" spans="1:12" x14ac:dyDescent="0.25">
      <c r="A13040" s="5" t="str">
        <f t="shared" si="203"/>
        <v>1SublapSCEW51107</v>
      </c>
      <c r="B13040" s="9">
        <v>1</v>
      </c>
      <c r="C13040" t="s">
        <v>133</v>
      </c>
      <c r="D13040" t="s">
        <v>146</v>
      </c>
      <c r="E13040" s="9">
        <v>5</v>
      </c>
      <c r="F13040" s="9">
        <v>1</v>
      </c>
      <c r="G13040" s="9">
        <v>10</v>
      </c>
      <c r="H13040" s="9">
        <v>7</v>
      </c>
      <c r="I13040" s="9">
        <v>0.62215185165405273</v>
      </c>
      <c r="J13040" s="9">
        <v>0.62215185165405273</v>
      </c>
      <c r="K13040" s="9">
        <v>0</v>
      </c>
      <c r="L13040" s="9">
        <v>67.876182556152344</v>
      </c>
    </row>
    <row r="13041" spans="1:12" x14ac:dyDescent="0.25">
      <c r="A13041" s="5" t="str">
        <f t="shared" si="203"/>
        <v>1SublapSCEW51108</v>
      </c>
      <c r="B13041" s="9">
        <v>1</v>
      </c>
      <c r="C13041" t="s">
        <v>133</v>
      </c>
      <c r="D13041" t="s">
        <v>146</v>
      </c>
      <c r="E13041" s="9">
        <v>5</v>
      </c>
      <c r="F13041" s="9">
        <v>1</v>
      </c>
      <c r="G13041" s="9">
        <v>10</v>
      </c>
      <c r="H13041" s="9">
        <v>8</v>
      </c>
      <c r="I13041" s="9">
        <v>0.63405132293701172</v>
      </c>
      <c r="J13041" s="9">
        <v>0.63405132293701172</v>
      </c>
      <c r="K13041" s="9">
        <v>0</v>
      </c>
      <c r="L13041" s="9">
        <v>68.675346374511719</v>
      </c>
    </row>
    <row r="13042" spans="1:12" x14ac:dyDescent="0.25">
      <c r="A13042" s="5" t="str">
        <f t="shared" si="203"/>
        <v>1SublapSCEW51109</v>
      </c>
      <c r="B13042" s="9">
        <v>1</v>
      </c>
      <c r="C13042" t="s">
        <v>133</v>
      </c>
      <c r="D13042" t="s">
        <v>146</v>
      </c>
      <c r="E13042" s="9">
        <v>5</v>
      </c>
      <c r="F13042" s="9">
        <v>1</v>
      </c>
      <c r="G13042" s="9">
        <v>10</v>
      </c>
      <c r="H13042" s="9">
        <v>9</v>
      </c>
      <c r="I13042" s="9">
        <v>0.65858012437820435</v>
      </c>
      <c r="J13042" s="9">
        <v>0.65858012437820435</v>
      </c>
      <c r="K13042" s="9">
        <v>0</v>
      </c>
      <c r="L13042" s="9">
        <v>73.570541381835938</v>
      </c>
    </row>
    <row r="13043" spans="1:12" x14ac:dyDescent="0.25">
      <c r="A13043" s="5" t="str">
        <f t="shared" si="203"/>
        <v>1SublapSCEW511010</v>
      </c>
      <c r="B13043" s="9">
        <v>1</v>
      </c>
      <c r="C13043" t="s">
        <v>133</v>
      </c>
      <c r="D13043" t="s">
        <v>146</v>
      </c>
      <c r="E13043" s="9">
        <v>5</v>
      </c>
      <c r="F13043" s="9">
        <v>1</v>
      </c>
      <c r="G13043" s="9">
        <v>10</v>
      </c>
      <c r="H13043" s="9">
        <v>10</v>
      </c>
      <c r="I13043" s="9">
        <v>0.7644389271736145</v>
      </c>
      <c r="J13043" s="9">
        <v>0.7644389271736145</v>
      </c>
      <c r="K13043" s="9">
        <v>0</v>
      </c>
      <c r="L13043" s="9">
        <v>80.438667297363281</v>
      </c>
    </row>
    <row r="13044" spans="1:12" x14ac:dyDescent="0.25">
      <c r="A13044" s="5" t="str">
        <f t="shared" si="203"/>
        <v>1SublapSCEW511011</v>
      </c>
      <c r="B13044" s="9">
        <v>1</v>
      </c>
      <c r="C13044" t="s">
        <v>133</v>
      </c>
      <c r="D13044" t="s">
        <v>146</v>
      </c>
      <c r="E13044" s="9">
        <v>5</v>
      </c>
      <c r="F13044" s="9">
        <v>1</v>
      </c>
      <c r="G13044" s="9">
        <v>10</v>
      </c>
      <c r="H13044" s="9">
        <v>11</v>
      </c>
      <c r="I13044" s="9">
        <v>0.78822171688079834</v>
      </c>
      <c r="J13044" s="9">
        <v>0.78822171688079834</v>
      </c>
      <c r="K13044" s="9">
        <v>0</v>
      </c>
      <c r="L13044" s="9">
        <v>85.779022216796875</v>
      </c>
    </row>
    <row r="13045" spans="1:12" x14ac:dyDescent="0.25">
      <c r="A13045" s="5" t="str">
        <f t="shared" si="203"/>
        <v>1SublapSCEW511012</v>
      </c>
      <c r="B13045" s="9">
        <v>1</v>
      </c>
      <c r="C13045" t="s">
        <v>133</v>
      </c>
      <c r="D13045" t="s">
        <v>146</v>
      </c>
      <c r="E13045" s="9">
        <v>5</v>
      </c>
      <c r="F13045" s="9">
        <v>1</v>
      </c>
      <c r="G13045" s="9">
        <v>10</v>
      </c>
      <c r="H13045" s="9">
        <v>12</v>
      </c>
      <c r="I13045" s="9">
        <v>0.91368615627288818</v>
      </c>
      <c r="J13045" s="9">
        <v>0.91368615627288818</v>
      </c>
      <c r="K13045" s="9">
        <v>0</v>
      </c>
      <c r="L13045" s="9">
        <v>88.480056762695313</v>
      </c>
    </row>
    <row r="13046" spans="1:12" x14ac:dyDescent="0.25">
      <c r="A13046" s="5" t="str">
        <f t="shared" si="203"/>
        <v>1SublapSCEW511013</v>
      </c>
      <c r="B13046" s="9">
        <v>1</v>
      </c>
      <c r="C13046" t="s">
        <v>133</v>
      </c>
      <c r="D13046" t="s">
        <v>146</v>
      </c>
      <c r="E13046" s="9">
        <v>5</v>
      </c>
      <c r="F13046" s="9">
        <v>1</v>
      </c>
      <c r="G13046" s="9">
        <v>10</v>
      </c>
      <c r="H13046" s="9">
        <v>13</v>
      </c>
      <c r="I13046" s="9">
        <v>1.1575895547866821</v>
      </c>
      <c r="J13046" s="9">
        <v>1.1575895547866821</v>
      </c>
      <c r="K13046" s="9">
        <v>0</v>
      </c>
      <c r="L13046" s="9">
        <v>90.826019287109375</v>
      </c>
    </row>
    <row r="13047" spans="1:12" x14ac:dyDescent="0.25">
      <c r="A13047" s="5" t="str">
        <f t="shared" si="203"/>
        <v>1SublapSCEW511014</v>
      </c>
      <c r="B13047" s="9">
        <v>1</v>
      </c>
      <c r="C13047" t="s">
        <v>133</v>
      </c>
      <c r="D13047" t="s">
        <v>146</v>
      </c>
      <c r="E13047" s="9">
        <v>5</v>
      </c>
      <c r="F13047" s="9">
        <v>1</v>
      </c>
      <c r="G13047" s="9">
        <v>10</v>
      </c>
      <c r="H13047" s="9">
        <v>14</v>
      </c>
      <c r="I13047" s="9">
        <v>1.4438446760177612</v>
      </c>
      <c r="J13047" s="9">
        <v>1.4438446760177612</v>
      </c>
      <c r="K13047" s="9">
        <v>0</v>
      </c>
      <c r="L13047" s="9">
        <v>91.674491882324219</v>
      </c>
    </row>
    <row r="13048" spans="1:12" x14ac:dyDescent="0.25">
      <c r="A13048" s="5" t="str">
        <f t="shared" si="203"/>
        <v>1SublapSCEW511015</v>
      </c>
      <c r="B13048" s="9">
        <v>1</v>
      </c>
      <c r="C13048" t="s">
        <v>133</v>
      </c>
      <c r="D13048" t="s">
        <v>146</v>
      </c>
      <c r="E13048" s="9">
        <v>5</v>
      </c>
      <c r="F13048" s="9">
        <v>1</v>
      </c>
      <c r="G13048" s="9">
        <v>10</v>
      </c>
      <c r="H13048" s="9">
        <v>15</v>
      </c>
      <c r="I13048" s="9">
        <v>1.6914049386978149</v>
      </c>
      <c r="J13048" s="9">
        <v>1.6914049386978149</v>
      </c>
      <c r="K13048" s="9">
        <v>0</v>
      </c>
      <c r="L13048" s="9">
        <v>93.186531066894531</v>
      </c>
    </row>
    <row r="13049" spans="1:12" x14ac:dyDescent="0.25">
      <c r="A13049" s="5" t="str">
        <f t="shared" si="203"/>
        <v>1SublapSCEW511016</v>
      </c>
      <c r="B13049" s="9">
        <v>1</v>
      </c>
      <c r="C13049" t="s">
        <v>133</v>
      </c>
      <c r="D13049" t="s">
        <v>146</v>
      </c>
      <c r="E13049" s="9">
        <v>5</v>
      </c>
      <c r="F13049" s="9">
        <v>1</v>
      </c>
      <c r="G13049" s="9">
        <v>10</v>
      </c>
      <c r="H13049" s="9">
        <v>16</v>
      </c>
      <c r="I13049" s="9">
        <v>1.9709385633468628</v>
      </c>
      <c r="J13049" s="9">
        <v>1.9709385633468628</v>
      </c>
      <c r="K13049" s="9">
        <v>0</v>
      </c>
      <c r="L13049" s="9">
        <v>93.332572937011719</v>
      </c>
    </row>
    <row r="13050" spans="1:12" x14ac:dyDescent="0.25">
      <c r="A13050" s="5" t="str">
        <f t="shared" si="203"/>
        <v>1SublapSCEW511017</v>
      </c>
      <c r="B13050" s="9">
        <v>1</v>
      </c>
      <c r="C13050" t="s">
        <v>133</v>
      </c>
      <c r="D13050" t="s">
        <v>146</v>
      </c>
      <c r="E13050" s="9">
        <v>5</v>
      </c>
      <c r="F13050" s="9">
        <v>1</v>
      </c>
      <c r="G13050" s="9">
        <v>10</v>
      </c>
      <c r="H13050" s="9">
        <v>17</v>
      </c>
      <c r="I13050" s="9">
        <v>2.1897304058074951</v>
      </c>
      <c r="J13050" s="9">
        <v>1.2529969215393066</v>
      </c>
      <c r="K13050" s="9">
        <v>3.0690869316458702E-2</v>
      </c>
      <c r="L13050" s="9">
        <v>92.819328308105469</v>
      </c>
    </row>
    <row r="13051" spans="1:12" x14ac:dyDescent="0.25">
      <c r="A13051" s="5" t="str">
        <f t="shared" si="203"/>
        <v>1SublapSCEW511018</v>
      </c>
      <c r="B13051" s="9">
        <v>1</v>
      </c>
      <c r="C13051" t="s">
        <v>133</v>
      </c>
      <c r="D13051" t="s">
        <v>146</v>
      </c>
      <c r="E13051" s="9">
        <v>5</v>
      </c>
      <c r="F13051" s="9">
        <v>1</v>
      </c>
      <c r="G13051" s="9">
        <v>10</v>
      </c>
      <c r="H13051" s="9">
        <v>18</v>
      </c>
      <c r="I13051" s="9">
        <v>2.3738129138946533</v>
      </c>
      <c r="J13051" s="9">
        <v>1.7942496538162231</v>
      </c>
      <c r="K13051" s="9">
        <v>3.2049015164375305E-2</v>
      </c>
      <c r="L13051" s="9">
        <v>91.578193664550781</v>
      </c>
    </row>
    <row r="13052" spans="1:12" x14ac:dyDescent="0.25">
      <c r="A13052" s="5" t="str">
        <f t="shared" si="203"/>
        <v>1SublapSCEW511019</v>
      </c>
      <c r="B13052" s="9">
        <v>1</v>
      </c>
      <c r="C13052" t="s">
        <v>133</v>
      </c>
      <c r="D13052" t="s">
        <v>146</v>
      </c>
      <c r="E13052" s="9">
        <v>5</v>
      </c>
      <c r="F13052" s="9">
        <v>1</v>
      </c>
      <c r="G13052" s="9">
        <v>10</v>
      </c>
      <c r="H13052" s="9">
        <v>19</v>
      </c>
      <c r="I13052" s="9">
        <v>2.4768917560577393</v>
      </c>
      <c r="J13052" s="9">
        <v>2.0802402496337891</v>
      </c>
      <c r="K13052" s="9">
        <v>2.4708813056349754E-2</v>
      </c>
      <c r="L13052" s="9">
        <v>90.999435424804688</v>
      </c>
    </row>
    <row r="13053" spans="1:12" x14ac:dyDescent="0.25">
      <c r="A13053" s="5" t="str">
        <f t="shared" si="203"/>
        <v>1SublapSCEW511020</v>
      </c>
      <c r="B13053" s="9">
        <v>1</v>
      </c>
      <c r="C13053" t="s">
        <v>133</v>
      </c>
      <c r="D13053" t="s">
        <v>146</v>
      </c>
      <c r="E13053" s="9">
        <v>5</v>
      </c>
      <c r="F13053" s="9">
        <v>1</v>
      </c>
      <c r="G13053" s="9">
        <v>10</v>
      </c>
      <c r="H13053" s="9">
        <v>20</v>
      </c>
      <c r="I13053" s="9">
        <v>2.3917632102966309</v>
      </c>
      <c r="J13053" s="9">
        <v>2.1187427043914795</v>
      </c>
      <c r="K13053" s="9">
        <v>3.8302257657051086E-2</v>
      </c>
      <c r="L13053" s="9">
        <v>88.245765686035156</v>
      </c>
    </row>
    <row r="13054" spans="1:12" x14ac:dyDescent="0.25">
      <c r="A13054" s="5" t="str">
        <f t="shared" si="203"/>
        <v>1SublapSCEW511021</v>
      </c>
      <c r="B13054" s="9">
        <v>1</v>
      </c>
      <c r="C13054" t="s">
        <v>133</v>
      </c>
      <c r="D13054" t="s">
        <v>146</v>
      </c>
      <c r="E13054" s="9">
        <v>5</v>
      </c>
      <c r="F13054" s="9">
        <v>1</v>
      </c>
      <c r="G13054" s="9">
        <v>10</v>
      </c>
      <c r="H13054" s="9">
        <v>21</v>
      </c>
      <c r="I13054" s="9">
        <v>2.2944037914276123</v>
      </c>
      <c r="J13054" s="9">
        <v>2.0443363189697266</v>
      </c>
      <c r="K13054" s="9">
        <v>2.6093006134033203E-2</v>
      </c>
      <c r="L13054" s="9">
        <v>84.316246032714844</v>
      </c>
    </row>
    <row r="13055" spans="1:12" x14ac:dyDescent="0.25">
      <c r="A13055" s="5" t="str">
        <f t="shared" si="203"/>
        <v>1SublapSCEW511022</v>
      </c>
      <c r="B13055" s="9">
        <v>1</v>
      </c>
      <c r="C13055" t="s">
        <v>133</v>
      </c>
      <c r="D13055" t="s">
        <v>146</v>
      </c>
      <c r="E13055" s="9">
        <v>5</v>
      </c>
      <c r="F13055" s="9">
        <v>1</v>
      </c>
      <c r="G13055" s="9">
        <v>10</v>
      </c>
      <c r="H13055" s="9">
        <v>22</v>
      </c>
      <c r="I13055" s="9">
        <v>2.1621668338775635</v>
      </c>
      <c r="J13055" s="9">
        <v>2.557579517364502</v>
      </c>
      <c r="K13055" s="9">
        <v>1.4962716028094292E-2</v>
      </c>
      <c r="L13055" s="9">
        <v>80.433074951171875</v>
      </c>
    </row>
    <row r="13056" spans="1:12" x14ac:dyDescent="0.25">
      <c r="A13056" s="5" t="str">
        <f t="shared" si="203"/>
        <v>1SublapSCEW511023</v>
      </c>
      <c r="B13056" s="9">
        <v>1</v>
      </c>
      <c r="C13056" t="s">
        <v>133</v>
      </c>
      <c r="D13056" t="s">
        <v>146</v>
      </c>
      <c r="E13056" s="9">
        <v>5</v>
      </c>
      <c r="F13056" s="9">
        <v>1</v>
      </c>
      <c r="G13056" s="9">
        <v>10</v>
      </c>
      <c r="H13056" s="9">
        <v>23</v>
      </c>
      <c r="I13056" s="9">
        <v>1.9732815027236938</v>
      </c>
      <c r="J13056" s="9">
        <v>2.1237959861755371</v>
      </c>
      <c r="K13056" s="9">
        <v>1.4626592397689819E-2</v>
      </c>
      <c r="L13056" s="9">
        <v>78.06304931640625</v>
      </c>
    </row>
    <row r="13057" spans="1:12" x14ac:dyDescent="0.25">
      <c r="A13057" s="5" t="str">
        <f t="shared" si="203"/>
        <v>1SublapSCEW511024</v>
      </c>
      <c r="B13057" s="9">
        <v>1</v>
      </c>
      <c r="C13057" t="s">
        <v>133</v>
      </c>
      <c r="D13057" t="s">
        <v>146</v>
      </c>
      <c r="E13057" s="9">
        <v>5</v>
      </c>
      <c r="F13057" s="9">
        <v>1</v>
      </c>
      <c r="G13057" s="9">
        <v>10</v>
      </c>
      <c r="H13057" s="9">
        <v>24</v>
      </c>
      <c r="I13057" s="9">
        <v>1.6462713479995728</v>
      </c>
      <c r="J13057" s="9">
        <v>1.7332174777984619</v>
      </c>
      <c r="K13057" s="9">
        <v>1.1286908760666847E-2</v>
      </c>
      <c r="L13057" s="9">
        <v>75.609054565429688</v>
      </c>
    </row>
    <row r="13058" spans="1:12" x14ac:dyDescent="0.25">
      <c r="A13058" s="5" t="str">
        <f t="shared" si="203"/>
        <v>1SublapSCEW6021</v>
      </c>
      <c r="B13058" s="9">
        <v>1</v>
      </c>
      <c r="C13058" t="s">
        <v>133</v>
      </c>
      <c r="D13058" t="s">
        <v>146</v>
      </c>
      <c r="E13058" s="9">
        <v>6</v>
      </c>
      <c r="F13058" s="9">
        <v>0</v>
      </c>
      <c r="G13058" s="9">
        <v>2</v>
      </c>
      <c r="H13058" s="9">
        <v>1</v>
      </c>
      <c r="I13058" s="9">
        <v>0.79619383811950684</v>
      </c>
      <c r="J13058" s="9">
        <v>0.79619383811950684</v>
      </c>
      <c r="K13058" s="9">
        <v>0</v>
      </c>
      <c r="L13058" s="9">
        <v>61.657169342041016</v>
      </c>
    </row>
    <row r="13059" spans="1:12" x14ac:dyDescent="0.25">
      <c r="A13059" s="5" t="str">
        <f t="shared" ref="A13059:A13122" si="204">B13059&amp;C13059&amp;D13059&amp;E13059&amp;F13059&amp;G13059&amp;H13059</f>
        <v>1SublapSCEW6022</v>
      </c>
      <c r="B13059" s="9">
        <v>1</v>
      </c>
      <c r="C13059" t="s">
        <v>133</v>
      </c>
      <c r="D13059" t="s">
        <v>146</v>
      </c>
      <c r="E13059" s="9">
        <v>6</v>
      </c>
      <c r="F13059" s="9">
        <v>0</v>
      </c>
      <c r="G13059" s="9">
        <v>2</v>
      </c>
      <c r="H13059" s="9">
        <v>2</v>
      </c>
      <c r="I13059" s="9">
        <v>0.69446003437042236</v>
      </c>
      <c r="J13059" s="9">
        <v>0.69446003437042236</v>
      </c>
      <c r="K13059" s="9">
        <v>0</v>
      </c>
      <c r="L13059" s="9">
        <v>61.140403747558594</v>
      </c>
    </row>
    <row r="13060" spans="1:12" x14ac:dyDescent="0.25">
      <c r="A13060" s="5" t="str">
        <f t="shared" si="204"/>
        <v>1SublapSCEW6023</v>
      </c>
      <c r="B13060" s="9">
        <v>1</v>
      </c>
      <c r="C13060" t="s">
        <v>133</v>
      </c>
      <c r="D13060" t="s">
        <v>146</v>
      </c>
      <c r="E13060" s="9">
        <v>6</v>
      </c>
      <c r="F13060" s="9">
        <v>0</v>
      </c>
      <c r="G13060" s="9">
        <v>2</v>
      </c>
      <c r="H13060" s="9">
        <v>3</v>
      </c>
      <c r="I13060" s="9">
        <v>0.61717969179153442</v>
      </c>
      <c r="J13060" s="9">
        <v>0.61717969179153442</v>
      </c>
      <c r="K13060" s="9">
        <v>0</v>
      </c>
      <c r="L13060" s="9">
        <v>60.815216064453125</v>
      </c>
    </row>
    <row r="13061" spans="1:12" x14ac:dyDescent="0.25">
      <c r="A13061" s="5" t="str">
        <f t="shared" si="204"/>
        <v>1SublapSCEW6024</v>
      </c>
      <c r="B13061" s="9">
        <v>1</v>
      </c>
      <c r="C13061" t="s">
        <v>133</v>
      </c>
      <c r="D13061" t="s">
        <v>146</v>
      </c>
      <c r="E13061" s="9">
        <v>6</v>
      </c>
      <c r="F13061" s="9">
        <v>0</v>
      </c>
      <c r="G13061" s="9">
        <v>2</v>
      </c>
      <c r="H13061" s="9">
        <v>4</v>
      </c>
      <c r="I13061" s="9">
        <v>0.56382846832275391</v>
      </c>
      <c r="J13061" s="9">
        <v>0.56382846832275391</v>
      </c>
      <c r="K13061" s="9">
        <v>0</v>
      </c>
      <c r="L13061" s="9">
        <v>60.057159423828125</v>
      </c>
    </row>
    <row r="13062" spans="1:12" x14ac:dyDescent="0.25">
      <c r="A13062" s="5" t="str">
        <f t="shared" si="204"/>
        <v>1SublapSCEW6025</v>
      </c>
      <c r="B13062" s="9">
        <v>1</v>
      </c>
      <c r="C13062" t="s">
        <v>133</v>
      </c>
      <c r="D13062" t="s">
        <v>146</v>
      </c>
      <c r="E13062" s="9">
        <v>6</v>
      </c>
      <c r="F13062" s="9">
        <v>0</v>
      </c>
      <c r="G13062" s="9">
        <v>2</v>
      </c>
      <c r="H13062" s="9">
        <v>5</v>
      </c>
      <c r="I13062" s="9">
        <v>0.53284549713134766</v>
      </c>
      <c r="J13062" s="9">
        <v>0.53284549713134766</v>
      </c>
      <c r="K13062" s="9">
        <v>0</v>
      </c>
      <c r="L13062" s="9">
        <v>59.632823944091797</v>
      </c>
    </row>
    <row r="13063" spans="1:12" x14ac:dyDescent="0.25">
      <c r="A13063" s="5" t="str">
        <f t="shared" si="204"/>
        <v>1SublapSCEW6026</v>
      </c>
      <c r="B13063" s="9">
        <v>1</v>
      </c>
      <c r="C13063" t="s">
        <v>133</v>
      </c>
      <c r="D13063" t="s">
        <v>146</v>
      </c>
      <c r="E13063" s="9">
        <v>6</v>
      </c>
      <c r="F13063" s="9">
        <v>0</v>
      </c>
      <c r="G13063" s="9">
        <v>2</v>
      </c>
      <c r="H13063" s="9">
        <v>6</v>
      </c>
      <c r="I13063" s="9">
        <v>0.53152400255203247</v>
      </c>
      <c r="J13063" s="9">
        <v>0.53152400255203247</v>
      </c>
      <c r="K13063" s="9">
        <v>0</v>
      </c>
      <c r="L13063" s="9">
        <v>59.614421844482422</v>
      </c>
    </row>
    <row r="13064" spans="1:12" x14ac:dyDescent="0.25">
      <c r="A13064" s="5" t="str">
        <f t="shared" si="204"/>
        <v>1SublapSCEW6027</v>
      </c>
      <c r="B13064" s="9">
        <v>1</v>
      </c>
      <c r="C13064" t="s">
        <v>133</v>
      </c>
      <c r="D13064" t="s">
        <v>146</v>
      </c>
      <c r="E13064" s="9">
        <v>6</v>
      </c>
      <c r="F13064" s="9">
        <v>0</v>
      </c>
      <c r="G13064" s="9">
        <v>2</v>
      </c>
      <c r="H13064" s="9">
        <v>7</v>
      </c>
      <c r="I13064" s="9">
        <v>0.57845169305801392</v>
      </c>
      <c r="J13064" s="9">
        <v>0.57845169305801392</v>
      </c>
      <c r="K13064" s="9">
        <v>0</v>
      </c>
      <c r="L13064" s="9">
        <v>59.503589630126953</v>
      </c>
    </row>
    <row r="13065" spans="1:12" x14ac:dyDescent="0.25">
      <c r="A13065" s="5" t="str">
        <f t="shared" si="204"/>
        <v>1SublapSCEW6028</v>
      </c>
      <c r="B13065" s="9">
        <v>1</v>
      </c>
      <c r="C13065" t="s">
        <v>133</v>
      </c>
      <c r="D13065" t="s">
        <v>146</v>
      </c>
      <c r="E13065" s="9">
        <v>6</v>
      </c>
      <c r="F13065" s="9">
        <v>0</v>
      </c>
      <c r="G13065" s="9">
        <v>2</v>
      </c>
      <c r="H13065" s="9">
        <v>8</v>
      </c>
      <c r="I13065" s="9">
        <v>0.58832770586013794</v>
      </c>
      <c r="J13065" s="9">
        <v>0.58832770586013794</v>
      </c>
      <c r="K13065" s="9">
        <v>0</v>
      </c>
      <c r="L13065" s="9">
        <v>60.085540771484375</v>
      </c>
    </row>
    <row r="13066" spans="1:12" x14ac:dyDescent="0.25">
      <c r="A13066" s="5" t="str">
        <f t="shared" si="204"/>
        <v>1SublapSCEW6029</v>
      </c>
      <c r="B13066" s="9">
        <v>1</v>
      </c>
      <c r="C13066" t="s">
        <v>133</v>
      </c>
      <c r="D13066" t="s">
        <v>146</v>
      </c>
      <c r="E13066" s="9">
        <v>6</v>
      </c>
      <c r="F13066" s="9">
        <v>0</v>
      </c>
      <c r="G13066" s="9">
        <v>2</v>
      </c>
      <c r="H13066" s="9">
        <v>9</v>
      </c>
      <c r="I13066" s="9">
        <v>0.47553208470344543</v>
      </c>
      <c r="J13066" s="9">
        <v>0.47553208470344543</v>
      </c>
      <c r="K13066" s="9">
        <v>0</v>
      </c>
      <c r="L13066" s="9">
        <v>62.104282379150391</v>
      </c>
    </row>
    <row r="13067" spans="1:12" x14ac:dyDescent="0.25">
      <c r="A13067" s="5" t="str">
        <f t="shared" si="204"/>
        <v>1SublapSCEW60210</v>
      </c>
      <c r="B13067" s="9">
        <v>1</v>
      </c>
      <c r="C13067" t="s">
        <v>133</v>
      </c>
      <c r="D13067" t="s">
        <v>146</v>
      </c>
      <c r="E13067" s="9">
        <v>6</v>
      </c>
      <c r="F13067" s="9">
        <v>0</v>
      </c>
      <c r="G13067" s="9">
        <v>2</v>
      </c>
      <c r="H13067" s="9">
        <v>10</v>
      </c>
      <c r="I13067" s="9">
        <v>0.35056129097938538</v>
      </c>
      <c r="J13067" s="9">
        <v>0.35056129097938538</v>
      </c>
      <c r="K13067" s="9">
        <v>0</v>
      </c>
      <c r="L13067" s="9">
        <v>64.657188415527344</v>
      </c>
    </row>
    <row r="13068" spans="1:12" x14ac:dyDescent="0.25">
      <c r="A13068" s="5" t="str">
        <f t="shared" si="204"/>
        <v>1SublapSCEW60211</v>
      </c>
      <c r="B13068" s="9">
        <v>1</v>
      </c>
      <c r="C13068" t="s">
        <v>133</v>
      </c>
      <c r="D13068" t="s">
        <v>146</v>
      </c>
      <c r="E13068" s="9">
        <v>6</v>
      </c>
      <c r="F13068" s="9">
        <v>0</v>
      </c>
      <c r="G13068" s="9">
        <v>2</v>
      </c>
      <c r="H13068" s="9">
        <v>11</v>
      </c>
      <c r="I13068" s="9">
        <v>0.28772434592247009</v>
      </c>
      <c r="J13068" s="9">
        <v>0.28772434592247009</v>
      </c>
      <c r="K13068" s="9">
        <v>0</v>
      </c>
      <c r="L13068" s="9">
        <v>66.812156677246094</v>
      </c>
    </row>
    <row r="13069" spans="1:12" x14ac:dyDescent="0.25">
      <c r="A13069" s="5" t="str">
        <f t="shared" si="204"/>
        <v>1SublapSCEW60212</v>
      </c>
      <c r="B13069" s="9">
        <v>1</v>
      </c>
      <c r="C13069" t="s">
        <v>133</v>
      </c>
      <c r="D13069" t="s">
        <v>146</v>
      </c>
      <c r="E13069" s="9">
        <v>6</v>
      </c>
      <c r="F13069" s="9">
        <v>0</v>
      </c>
      <c r="G13069" s="9">
        <v>2</v>
      </c>
      <c r="H13069" s="9">
        <v>12</v>
      </c>
      <c r="I13069" s="9">
        <v>0.2350231409072876</v>
      </c>
      <c r="J13069" s="9">
        <v>0.2350231409072876</v>
      </c>
      <c r="K13069" s="9">
        <v>0</v>
      </c>
      <c r="L13069" s="9">
        <v>69.509925842285156</v>
      </c>
    </row>
    <row r="13070" spans="1:12" x14ac:dyDescent="0.25">
      <c r="A13070" s="5" t="str">
        <f t="shared" si="204"/>
        <v>1SublapSCEW60213</v>
      </c>
      <c r="B13070" s="9">
        <v>1</v>
      </c>
      <c r="C13070" t="s">
        <v>133</v>
      </c>
      <c r="D13070" t="s">
        <v>146</v>
      </c>
      <c r="E13070" s="9">
        <v>6</v>
      </c>
      <c r="F13070" s="9">
        <v>0</v>
      </c>
      <c r="G13070" s="9">
        <v>2</v>
      </c>
      <c r="H13070" s="9">
        <v>13</v>
      </c>
      <c r="I13070" s="9">
        <v>0.21630957722663879</v>
      </c>
      <c r="J13070" s="9">
        <v>0.21630957722663879</v>
      </c>
      <c r="K13070" s="9">
        <v>0</v>
      </c>
      <c r="L13070" s="9">
        <v>71.994583129882813</v>
      </c>
    </row>
    <row r="13071" spans="1:12" x14ac:dyDescent="0.25">
      <c r="A13071" s="5" t="str">
        <f t="shared" si="204"/>
        <v>1SublapSCEW60214</v>
      </c>
      <c r="B13071" s="9">
        <v>1</v>
      </c>
      <c r="C13071" t="s">
        <v>133</v>
      </c>
      <c r="D13071" t="s">
        <v>146</v>
      </c>
      <c r="E13071" s="9">
        <v>6</v>
      </c>
      <c r="F13071" s="9">
        <v>0</v>
      </c>
      <c r="G13071" s="9">
        <v>2</v>
      </c>
      <c r="H13071" s="9">
        <v>14</v>
      </c>
      <c r="I13071" s="9">
        <v>0.24031567573547363</v>
      </c>
      <c r="J13071" s="9">
        <v>0.24031567573547363</v>
      </c>
      <c r="K13071" s="9">
        <v>0</v>
      </c>
      <c r="L13071" s="9">
        <v>74.096076965332031</v>
      </c>
    </row>
    <row r="13072" spans="1:12" x14ac:dyDescent="0.25">
      <c r="A13072" s="5" t="str">
        <f t="shared" si="204"/>
        <v>1SublapSCEW60215</v>
      </c>
      <c r="B13072" s="9">
        <v>1</v>
      </c>
      <c r="C13072" t="s">
        <v>133</v>
      </c>
      <c r="D13072" t="s">
        <v>146</v>
      </c>
      <c r="E13072" s="9">
        <v>6</v>
      </c>
      <c r="F13072" s="9">
        <v>0</v>
      </c>
      <c r="G13072" s="9">
        <v>2</v>
      </c>
      <c r="H13072" s="9">
        <v>15</v>
      </c>
      <c r="I13072" s="9">
        <v>0.31058129668235779</v>
      </c>
      <c r="J13072" s="9">
        <v>0.31058129668235779</v>
      </c>
      <c r="K13072" s="9">
        <v>0</v>
      </c>
      <c r="L13072" s="9">
        <v>76.327590942382813</v>
      </c>
    </row>
    <row r="13073" spans="1:12" x14ac:dyDescent="0.25">
      <c r="A13073" s="5" t="str">
        <f t="shared" si="204"/>
        <v>1SublapSCEW60216</v>
      </c>
      <c r="B13073" s="9">
        <v>1</v>
      </c>
      <c r="C13073" t="s">
        <v>133</v>
      </c>
      <c r="D13073" t="s">
        <v>146</v>
      </c>
      <c r="E13073" s="9">
        <v>6</v>
      </c>
      <c r="F13073" s="9">
        <v>0</v>
      </c>
      <c r="G13073" s="9">
        <v>2</v>
      </c>
      <c r="H13073" s="9">
        <v>16</v>
      </c>
      <c r="I13073" s="9">
        <v>0.45806950330734253</v>
      </c>
      <c r="J13073" s="9">
        <v>0.45806950330734253</v>
      </c>
      <c r="K13073" s="9">
        <v>0</v>
      </c>
      <c r="L13073" s="9">
        <v>76.479286193847656</v>
      </c>
    </row>
    <row r="13074" spans="1:12" x14ac:dyDescent="0.25">
      <c r="A13074" s="5" t="str">
        <f t="shared" si="204"/>
        <v>1SublapSCEW60217</v>
      </c>
      <c r="B13074" s="9">
        <v>1</v>
      </c>
      <c r="C13074" t="s">
        <v>133</v>
      </c>
      <c r="D13074" t="s">
        <v>146</v>
      </c>
      <c r="E13074" s="9">
        <v>6</v>
      </c>
      <c r="F13074" s="9">
        <v>0</v>
      </c>
      <c r="G13074" s="9">
        <v>2</v>
      </c>
      <c r="H13074" s="9">
        <v>17</v>
      </c>
      <c r="I13074" s="9">
        <v>0.62805205583572388</v>
      </c>
      <c r="J13074" s="9">
        <v>0.47846323251724243</v>
      </c>
      <c r="K13074" s="9">
        <v>2.5945069268345833E-2</v>
      </c>
      <c r="L13074" s="9">
        <v>75.874237060546875</v>
      </c>
    </row>
    <row r="13075" spans="1:12" x14ac:dyDescent="0.25">
      <c r="A13075" s="5" t="str">
        <f t="shared" si="204"/>
        <v>1SublapSCEW60218</v>
      </c>
      <c r="B13075" s="9">
        <v>1</v>
      </c>
      <c r="C13075" t="s">
        <v>133</v>
      </c>
      <c r="D13075" t="s">
        <v>146</v>
      </c>
      <c r="E13075" s="9">
        <v>6</v>
      </c>
      <c r="F13075" s="9">
        <v>0</v>
      </c>
      <c r="G13075" s="9">
        <v>2</v>
      </c>
      <c r="H13075" s="9">
        <v>18</v>
      </c>
      <c r="I13075" s="9">
        <v>0.83114618062973022</v>
      </c>
      <c r="J13075" s="9">
        <v>0.70676308870315552</v>
      </c>
      <c r="K13075" s="9">
        <v>3.4311532974243164E-2</v>
      </c>
      <c r="L13075" s="9">
        <v>74.97137451171875</v>
      </c>
    </row>
    <row r="13076" spans="1:12" x14ac:dyDescent="0.25">
      <c r="A13076" s="5" t="str">
        <f t="shared" si="204"/>
        <v>1SublapSCEW60219</v>
      </c>
      <c r="B13076" s="9">
        <v>1</v>
      </c>
      <c r="C13076" t="s">
        <v>133</v>
      </c>
      <c r="D13076" t="s">
        <v>146</v>
      </c>
      <c r="E13076" s="9">
        <v>6</v>
      </c>
      <c r="F13076" s="9">
        <v>0</v>
      </c>
      <c r="G13076" s="9">
        <v>2</v>
      </c>
      <c r="H13076" s="9">
        <v>19</v>
      </c>
      <c r="I13076" s="9">
        <v>1.0146008729934692</v>
      </c>
      <c r="J13076" s="9">
        <v>0.88348454236984253</v>
      </c>
      <c r="K13076" s="9">
        <v>3.1263049691915512E-2</v>
      </c>
      <c r="L13076" s="9">
        <v>73.912078857421875</v>
      </c>
    </row>
    <row r="13077" spans="1:12" x14ac:dyDescent="0.25">
      <c r="A13077" s="5" t="str">
        <f t="shared" si="204"/>
        <v>1SublapSCEW60220</v>
      </c>
      <c r="B13077" s="9">
        <v>1</v>
      </c>
      <c r="C13077" t="s">
        <v>133</v>
      </c>
      <c r="D13077" t="s">
        <v>146</v>
      </c>
      <c r="E13077" s="9">
        <v>6</v>
      </c>
      <c r="F13077" s="9">
        <v>0</v>
      </c>
      <c r="G13077" s="9">
        <v>2</v>
      </c>
      <c r="H13077" s="9">
        <v>20</v>
      </c>
      <c r="I13077" s="9">
        <v>1.101767897605896</v>
      </c>
      <c r="J13077" s="9">
        <v>0.97580999135971069</v>
      </c>
      <c r="K13077" s="9">
        <v>3.0130928382277489E-2</v>
      </c>
      <c r="L13077" s="9">
        <v>72.052833557128906</v>
      </c>
    </row>
    <row r="13078" spans="1:12" x14ac:dyDescent="0.25">
      <c r="A13078" s="5" t="str">
        <f t="shared" si="204"/>
        <v>1SublapSCEW60221</v>
      </c>
      <c r="B13078" s="9">
        <v>1</v>
      </c>
      <c r="C13078" t="s">
        <v>133</v>
      </c>
      <c r="D13078" t="s">
        <v>146</v>
      </c>
      <c r="E13078" s="9">
        <v>6</v>
      </c>
      <c r="F13078" s="9">
        <v>0</v>
      </c>
      <c r="G13078" s="9">
        <v>2</v>
      </c>
      <c r="H13078" s="9">
        <v>21</v>
      </c>
      <c r="I13078" s="9">
        <v>1.1007872819900513</v>
      </c>
      <c r="J13078" s="9">
        <v>0.99173414707183838</v>
      </c>
      <c r="K13078" s="9">
        <v>3.9809707552194595E-2</v>
      </c>
      <c r="L13078" s="9">
        <v>69.040512084960938</v>
      </c>
    </row>
    <row r="13079" spans="1:12" x14ac:dyDescent="0.25">
      <c r="A13079" s="5" t="str">
        <f t="shared" si="204"/>
        <v>1SublapSCEW60222</v>
      </c>
      <c r="B13079" s="9">
        <v>1</v>
      </c>
      <c r="C13079" t="s">
        <v>133</v>
      </c>
      <c r="D13079" t="s">
        <v>146</v>
      </c>
      <c r="E13079" s="9">
        <v>6</v>
      </c>
      <c r="F13079" s="9">
        <v>0</v>
      </c>
      <c r="G13079" s="9">
        <v>2</v>
      </c>
      <c r="H13079" s="9">
        <v>22</v>
      </c>
      <c r="I13079" s="9">
        <v>1.0543669462203979</v>
      </c>
      <c r="J13079" s="9">
        <v>1.1627705097198486</v>
      </c>
      <c r="K13079" s="9">
        <v>2.3373493924736977E-2</v>
      </c>
      <c r="L13079" s="9">
        <v>65.375572204589844</v>
      </c>
    </row>
    <row r="13080" spans="1:12" x14ac:dyDescent="0.25">
      <c r="A13080" s="5" t="str">
        <f t="shared" si="204"/>
        <v>1SublapSCEW60223</v>
      </c>
      <c r="B13080" s="9">
        <v>1</v>
      </c>
      <c r="C13080" t="s">
        <v>133</v>
      </c>
      <c r="D13080" t="s">
        <v>146</v>
      </c>
      <c r="E13080" s="9">
        <v>6</v>
      </c>
      <c r="F13080" s="9">
        <v>0</v>
      </c>
      <c r="G13080" s="9">
        <v>2</v>
      </c>
      <c r="H13080" s="9">
        <v>23</v>
      </c>
      <c r="I13080" s="9">
        <v>1.0271279811859131</v>
      </c>
      <c r="J13080" s="9">
        <v>1.0353810787200928</v>
      </c>
      <c r="K13080" s="9">
        <v>4.1265212930738926E-3</v>
      </c>
      <c r="L13080" s="9">
        <v>63.057464599609375</v>
      </c>
    </row>
    <row r="13081" spans="1:12" x14ac:dyDescent="0.25">
      <c r="A13081" s="5" t="str">
        <f t="shared" si="204"/>
        <v>1SublapSCEW60224</v>
      </c>
      <c r="B13081" s="9">
        <v>1</v>
      </c>
      <c r="C13081" t="s">
        <v>133</v>
      </c>
      <c r="D13081" t="s">
        <v>146</v>
      </c>
      <c r="E13081" s="9">
        <v>6</v>
      </c>
      <c r="F13081" s="9">
        <v>0</v>
      </c>
      <c r="G13081" s="9">
        <v>2</v>
      </c>
      <c r="H13081" s="9">
        <v>24</v>
      </c>
      <c r="I13081" s="9">
        <v>0.8950924277305603</v>
      </c>
      <c r="J13081" s="9">
        <v>0.8950924277305603</v>
      </c>
      <c r="K13081" s="9">
        <v>0</v>
      </c>
      <c r="L13081" s="9">
        <v>61.864765167236328</v>
      </c>
    </row>
    <row r="13082" spans="1:12" x14ac:dyDescent="0.25">
      <c r="A13082" s="5" t="str">
        <f t="shared" si="204"/>
        <v>1SublapSCEW60101</v>
      </c>
      <c r="B13082" s="9">
        <v>1</v>
      </c>
      <c r="C13082" t="s">
        <v>133</v>
      </c>
      <c r="D13082" t="s">
        <v>146</v>
      </c>
      <c r="E13082" s="9">
        <v>6</v>
      </c>
      <c r="F13082" s="9">
        <v>0</v>
      </c>
      <c r="G13082" s="9">
        <v>10</v>
      </c>
      <c r="H13082" s="9">
        <v>1</v>
      </c>
      <c r="I13082" s="9">
        <v>1.0957279205322266</v>
      </c>
      <c r="J13082" s="9">
        <v>1.0957279205322266</v>
      </c>
      <c r="K13082" s="9">
        <v>0</v>
      </c>
      <c r="L13082" s="9">
        <v>69.686668395996094</v>
      </c>
    </row>
    <row r="13083" spans="1:12" x14ac:dyDescent="0.25">
      <c r="A13083" s="5" t="str">
        <f t="shared" si="204"/>
        <v>1SublapSCEW60102</v>
      </c>
      <c r="B13083" s="9">
        <v>1</v>
      </c>
      <c r="C13083" t="s">
        <v>133</v>
      </c>
      <c r="D13083" t="s">
        <v>146</v>
      </c>
      <c r="E13083" s="9">
        <v>6</v>
      </c>
      <c r="F13083" s="9">
        <v>0</v>
      </c>
      <c r="G13083" s="9">
        <v>10</v>
      </c>
      <c r="H13083" s="9">
        <v>2</v>
      </c>
      <c r="I13083" s="9">
        <v>0.89895552396774292</v>
      </c>
      <c r="J13083" s="9">
        <v>0.89895552396774292</v>
      </c>
      <c r="K13083" s="9">
        <v>0</v>
      </c>
      <c r="L13083" s="9">
        <v>68.414604187011719</v>
      </c>
    </row>
    <row r="13084" spans="1:12" x14ac:dyDescent="0.25">
      <c r="A13084" s="5" t="str">
        <f t="shared" si="204"/>
        <v>1SublapSCEW60103</v>
      </c>
      <c r="B13084" s="9">
        <v>1</v>
      </c>
      <c r="C13084" t="s">
        <v>133</v>
      </c>
      <c r="D13084" t="s">
        <v>146</v>
      </c>
      <c r="E13084" s="9">
        <v>6</v>
      </c>
      <c r="F13084" s="9">
        <v>0</v>
      </c>
      <c r="G13084" s="9">
        <v>10</v>
      </c>
      <c r="H13084" s="9">
        <v>3</v>
      </c>
      <c r="I13084" s="9">
        <v>0.75771981477737427</v>
      </c>
      <c r="J13084" s="9">
        <v>0.75771981477737427</v>
      </c>
      <c r="K13084" s="9">
        <v>0</v>
      </c>
      <c r="L13084" s="9">
        <v>67.508514404296875</v>
      </c>
    </row>
    <row r="13085" spans="1:12" x14ac:dyDescent="0.25">
      <c r="A13085" s="5" t="str">
        <f t="shared" si="204"/>
        <v>1SublapSCEW60104</v>
      </c>
      <c r="B13085" s="9">
        <v>1</v>
      </c>
      <c r="C13085" t="s">
        <v>133</v>
      </c>
      <c r="D13085" t="s">
        <v>146</v>
      </c>
      <c r="E13085" s="9">
        <v>6</v>
      </c>
      <c r="F13085" s="9">
        <v>0</v>
      </c>
      <c r="G13085" s="9">
        <v>10</v>
      </c>
      <c r="H13085" s="9">
        <v>4</v>
      </c>
      <c r="I13085" s="9">
        <v>0.67871654033660889</v>
      </c>
      <c r="J13085" s="9">
        <v>0.67871654033660889</v>
      </c>
      <c r="K13085" s="9">
        <v>0</v>
      </c>
      <c r="L13085" s="9">
        <v>67.438529968261719</v>
      </c>
    </row>
    <row r="13086" spans="1:12" x14ac:dyDescent="0.25">
      <c r="A13086" s="5" t="str">
        <f t="shared" si="204"/>
        <v>1SublapSCEW60105</v>
      </c>
      <c r="B13086" s="9">
        <v>1</v>
      </c>
      <c r="C13086" t="s">
        <v>133</v>
      </c>
      <c r="D13086" t="s">
        <v>146</v>
      </c>
      <c r="E13086" s="9">
        <v>6</v>
      </c>
      <c r="F13086" s="9">
        <v>0</v>
      </c>
      <c r="G13086" s="9">
        <v>10</v>
      </c>
      <c r="H13086" s="9">
        <v>5</v>
      </c>
      <c r="I13086" s="9">
        <v>0.61282938718795776</v>
      </c>
      <c r="J13086" s="9">
        <v>0.61282938718795776</v>
      </c>
      <c r="K13086" s="9">
        <v>0</v>
      </c>
      <c r="L13086" s="9">
        <v>66.720504760742188</v>
      </c>
    </row>
    <row r="13087" spans="1:12" x14ac:dyDescent="0.25">
      <c r="A13087" s="5" t="str">
        <f t="shared" si="204"/>
        <v>1SublapSCEW60106</v>
      </c>
      <c r="B13087" s="9">
        <v>1</v>
      </c>
      <c r="C13087" t="s">
        <v>133</v>
      </c>
      <c r="D13087" t="s">
        <v>146</v>
      </c>
      <c r="E13087" s="9">
        <v>6</v>
      </c>
      <c r="F13087" s="9">
        <v>0</v>
      </c>
      <c r="G13087" s="9">
        <v>10</v>
      </c>
      <c r="H13087" s="9">
        <v>6</v>
      </c>
      <c r="I13087" s="9">
        <v>0.58698034286499023</v>
      </c>
      <c r="J13087" s="9">
        <v>0.58698034286499023</v>
      </c>
      <c r="K13087" s="9">
        <v>0</v>
      </c>
      <c r="L13087" s="9">
        <v>66.344070434570313</v>
      </c>
    </row>
    <row r="13088" spans="1:12" x14ac:dyDescent="0.25">
      <c r="A13088" s="5" t="str">
        <f t="shared" si="204"/>
        <v>1SublapSCEW60107</v>
      </c>
      <c r="B13088" s="9">
        <v>1</v>
      </c>
      <c r="C13088" t="s">
        <v>133</v>
      </c>
      <c r="D13088" t="s">
        <v>146</v>
      </c>
      <c r="E13088" s="9">
        <v>6</v>
      </c>
      <c r="F13088" s="9">
        <v>0</v>
      </c>
      <c r="G13088" s="9">
        <v>10</v>
      </c>
      <c r="H13088" s="9">
        <v>7</v>
      </c>
      <c r="I13088" s="9">
        <v>0.59138888120651245</v>
      </c>
      <c r="J13088" s="9">
        <v>0.59138888120651245</v>
      </c>
      <c r="K13088" s="9">
        <v>0</v>
      </c>
      <c r="L13088" s="9">
        <v>65.680473327636719</v>
      </c>
    </row>
    <row r="13089" spans="1:12" x14ac:dyDescent="0.25">
      <c r="A13089" s="5" t="str">
        <f t="shared" si="204"/>
        <v>1SublapSCEW60108</v>
      </c>
      <c r="B13089" s="9">
        <v>1</v>
      </c>
      <c r="C13089" t="s">
        <v>133</v>
      </c>
      <c r="D13089" t="s">
        <v>146</v>
      </c>
      <c r="E13089" s="9">
        <v>6</v>
      </c>
      <c r="F13089" s="9">
        <v>0</v>
      </c>
      <c r="G13089" s="9">
        <v>10</v>
      </c>
      <c r="H13089" s="9">
        <v>8</v>
      </c>
      <c r="I13089" s="9">
        <v>0.59578913450241089</v>
      </c>
      <c r="J13089" s="9">
        <v>0.59578913450241089</v>
      </c>
      <c r="K13089" s="9">
        <v>0</v>
      </c>
      <c r="L13089" s="9">
        <v>66.213470458984375</v>
      </c>
    </row>
    <row r="13090" spans="1:12" x14ac:dyDescent="0.25">
      <c r="A13090" s="5" t="str">
        <f t="shared" si="204"/>
        <v>1SublapSCEW60109</v>
      </c>
      <c r="B13090" s="9">
        <v>1</v>
      </c>
      <c r="C13090" t="s">
        <v>133</v>
      </c>
      <c r="D13090" t="s">
        <v>146</v>
      </c>
      <c r="E13090" s="9">
        <v>6</v>
      </c>
      <c r="F13090" s="9">
        <v>0</v>
      </c>
      <c r="G13090" s="9">
        <v>10</v>
      </c>
      <c r="H13090" s="9">
        <v>9</v>
      </c>
      <c r="I13090" s="9">
        <v>0.55997848510742188</v>
      </c>
      <c r="J13090" s="9">
        <v>0.55997848510742188</v>
      </c>
      <c r="K13090" s="9">
        <v>0</v>
      </c>
      <c r="L13090" s="9">
        <v>69.347640991210938</v>
      </c>
    </row>
    <row r="13091" spans="1:12" x14ac:dyDescent="0.25">
      <c r="A13091" s="5" t="str">
        <f t="shared" si="204"/>
        <v>1SublapSCEW601010</v>
      </c>
      <c r="B13091" s="9">
        <v>1</v>
      </c>
      <c r="C13091" t="s">
        <v>133</v>
      </c>
      <c r="D13091" t="s">
        <v>146</v>
      </c>
      <c r="E13091" s="9">
        <v>6</v>
      </c>
      <c r="F13091" s="9">
        <v>0</v>
      </c>
      <c r="G13091" s="9">
        <v>10</v>
      </c>
      <c r="H13091" s="9">
        <v>10</v>
      </c>
      <c r="I13091" s="9">
        <v>0.60048270225524902</v>
      </c>
      <c r="J13091" s="9">
        <v>0.60048270225524902</v>
      </c>
      <c r="K13091" s="9">
        <v>0</v>
      </c>
      <c r="L13091" s="9">
        <v>74.792930603027344</v>
      </c>
    </row>
    <row r="13092" spans="1:12" x14ac:dyDescent="0.25">
      <c r="A13092" s="5" t="str">
        <f t="shared" si="204"/>
        <v>1SublapSCEW601011</v>
      </c>
      <c r="B13092" s="9">
        <v>1</v>
      </c>
      <c r="C13092" t="s">
        <v>133</v>
      </c>
      <c r="D13092" t="s">
        <v>146</v>
      </c>
      <c r="E13092" s="9">
        <v>6</v>
      </c>
      <c r="F13092" s="9">
        <v>0</v>
      </c>
      <c r="G13092" s="9">
        <v>10</v>
      </c>
      <c r="H13092" s="9">
        <v>11</v>
      </c>
      <c r="I13092" s="9">
        <v>0.57311999797821045</v>
      </c>
      <c r="J13092" s="9">
        <v>0.57311999797821045</v>
      </c>
      <c r="K13092" s="9">
        <v>0</v>
      </c>
      <c r="L13092" s="9">
        <v>79.648078918457031</v>
      </c>
    </row>
    <row r="13093" spans="1:12" x14ac:dyDescent="0.25">
      <c r="A13093" s="5" t="str">
        <f t="shared" si="204"/>
        <v>1SublapSCEW601012</v>
      </c>
      <c r="B13093" s="9">
        <v>1</v>
      </c>
      <c r="C13093" t="s">
        <v>133</v>
      </c>
      <c r="D13093" t="s">
        <v>146</v>
      </c>
      <c r="E13093" s="9">
        <v>6</v>
      </c>
      <c r="F13093" s="9">
        <v>0</v>
      </c>
      <c r="G13093" s="9">
        <v>10</v>
      </c>
      <c r="H13093" s="9">
        <v>12</v>
      </c>
      <c r="I13093" s="9">
        <v>0.60934001207351685</v>
      </c>
      <c r="J13093" s="9">
        <v>0.60934001207351685</v>
      </c>
      <c r="K13093" s="9">
        <v>0</v>
      </c>
      <c r="L13093" s="9">
        <v>82.7806396484375</v>
      </c>
    </row>
    <row r="13094" spans="1:12" x14ac:dyDescent="0.25">
      <c r="A13094" s="5" t="str">
        <f t="shared" si="204"/>
        <v>1SublapSCEW601013</v>
      </c>
      <c r="B13094" s="9">
        <v>1</v>
      </c>
      <c r="C13094" t="s">
        <v>133</v>
      </c>
      <c r="D13094" t="s">
        <v>146</v>
      </c>
      <c r="E13094" s="9">
        <v>6</v>
      </c>
      <c r="F13094" s="9">
        <v>0</v>
      </c>
      <c r="G13094" s="9">
        <v>10</v>
      </c>
      <c r="H13094" s="9">
        <v>13</v>
      </c>
      <c r="I13094" s="9">
        <v>0.79574823379516602</v>
      </c>
      <c r="J13094" s="9">
        <v>0.79574823379516602</v>
      </c>
      <c r="K13094" s="9">
        <v>0</v>
      </c>
      <c r="L13094" s="9">
        <v>82.107597351074219</v>
      </c>
    </row>
    <row r="13095" spans="1:12" x14ac:dyDescent="0.25">
      <c r="A13095" s="5" t="str">
        <f t="shared" si="204"/>
        <v>1SublapSCEW601014</v>
      </c>
      <c r="B13095" s="9">
        <v>1</v>
      </c>
      <c r="C13095" t="s">
        <v>133</v>
      </c>
      <c r="D13095" t="s">
        <v>146</v>
      </c>
      <c r="E13095" s="9">
        <v>6</v>
      </c>
      <c r="F13095" s="9">
        <v>0</v>
      </c>
      <c r="G13095" s="9">
        <v>10</v>
      </c>
      <c r="H13095" s="9">
        <v>14</v>
      </c>
      <c r="I13095" s="9">
        <v>0.99235188961029053</v>
      </c>
      <c r="J13095" s="9">
        <v>0.99235188961029053</v>
      </c>
      <c r="K13095" s="9">
        <v>0</v>
      </c>
      <c r="L13095" s="9">
        <v>82.823280334472656</v>
      </c>
    </row>
    <row r="13096" spans="1:12" x14ac:dyDescent="0.25">
      <c r="A13096" s="5" t="str">
        <f t="shared" si="204"/>
        <v>1SublapSCEW601015</v>
      </c>
      <c r="B13096" s="9">
        <v>1</v>
      </c>
      <c r="C13096" t="s">
        <v>133</v>
      </c>
      <c r="D13096" t="s">
        <v>146</v>
      </c>
      <c r="E13096" s="9">
        <v>6</v>
      </c>
      <c r="F13096" s="9">
        <v>0</v>
      </c>
      <c r="G13096" s="9">
        <v>10</v>
      </c>
      <c r="H13096" s="9">
        <v>15</v>
      </c>
      <c r="I13096" s="9">
        <v>1.1760362386703491</v>
      </c>
      <c r="J13096" s="9">
        <v>1.1760362386703491</v>
      </c>
      <c r="K13096" s="9">
        <v>0</v>
      </c>
      <c r="L13096" s="9">
        <v>84.855758666992188</v>
      </c>
    </row>
    <row r="13097" spans="1:12" x14ac:dyDescent="0.25">
      <c r="A13097" s="5" t="str">
        <f t="shared" si="204"/>
        <v>1SublapSCEW601016</v>
      </c>
      <c r="B13097" s="9">
        <v>1</v>
      </c>
      <c r="C13097" t="s">
        <v>133</v>
      </c>
      <c r="D13097" t="s">
        <v>146</v>
      </c>
      <c r="E13097" s="9">
        <v>6</v>
      </c>
      <c r="F13097" s="9">
        <v>0</v>
      </c>
      <c r="G13097" s="9">
        <v>10</v>
      </c>
      <c r="H13097" s="9">
        <v>16</v>
      </c>
      <c r="I13097" s="9">
        <v>1.4046132564544678</v>
      </c>
      <c r="J13097" s="9">
        <v>1.4046132564544678</v>
      </c>
      <c r="K13097" s="9">
        <v>0</v>
      </c>
      <c r="L13097" s="9">
        <v>87.355133056640625</v>
      </c>
    </row>
    <row r="13098" spans="1:12" x14ac:dyDescent="0.25">
      <c r="A13098" s="5" t="str">
        <f t="shared" si="204"/>
        <v>1SublapSCEW601017</v>
      </c>
      <c r="B13098" s="9">
        <v>1</v>
      </c>
      <c r="C13098" t="s">
        <v>133</v>
      </c>
      <c r="D13098" t="s">
        <v>146</v>
      </c>
      <c r="E13098" s="9">
        <v>6</v>
      </c>
      <c r="F13098" s="9">
        <v>0</v>
      </c>
      <c r="G13098" s="9">
        <v>10</v>
      </c>
      <c r="H13098" s="9">
        <v>17</v>
      </c>
      <c r="I13098" s="9">
        <v>1.6131219863891602</v>
      </c>
      <c r="J13098" s="9">
        <v>0.77116841077804565</v>
      </c>
      <c r="K13098" s="9">
        <v>2.2346636280417442E-2</v>
      </c>
      <c r="L13098" s="9">
        <v>88.552078247070313</v>
      </c>
    </row>
    <row r="13099" spans="1:12" x14ac:dyDescent="0.25">
      <c r="A13099" s="5" t="str">
        <f t="shared" si="204"/>
        <v>1SublapSCEW601018</v>
      </c>
      <c r="B13099" s="9">
        <v>1</v>
      </c>
      <c r="C13099" t="s">
        <v>133</v>
      </c>
      <c r="D13099" t="s">
        <v>146</v>
      </c>
      <c r="E13099" s="9">
        <v>6</v>
      </c>
      <c r="F13099" s="9">
        <v>0</v>
      </c>
      <c r="G13099" s="9">
        <v>10</v>
      </c>
      <c r="H13099" s="9">
        <v>18</v>
      </c>
      <c r="I13099" s="9">
        <v>1.8087390661239624</v>
      </c>
      <c r="J13099" s="9">
        <v>1.2700667381286621</v>
      </c>
      <c r="K13099" s="9">
        <v>2.7018364518880844E-2</v>
      </c>
      <c r="L13099" s="9">
        <v>88.850082397460938</v>
      </c>
    </row>
    <row r="13100" spans="1:12" x14ac:dyDescent="0.25">
      <c r="A13100" s="5" t="str">
        <f t="shared" si="204"/>
        <v>1SublapSCEW601019</v>
      </c>
      <c r="B13100" s="9">
        <v>1</v>
      </c>
      <c r="C13100" t="s">
        <v>133</v>
      </c>
      <c r="D13100" t="s">
        <v>146</v>
      </c>
      <c r="E13100" s="9">
        <v>6</v>
      </c>
      <c r="F13100" s="9">
        <v>0</v>
      </c>
      <c r="G13100" s="9">
        <v>10</v>
      </c>
      <c r="H13100" s="9">
        <v>19</v>
      </c>
      <c r="I13100" s="9">
        <v>1.9577010869979858</v>
      </c>
      <c r="J13100" s="9">
        <v>1.5988284349441528</v>
      </c>
      <c r="K13100" s="9">
        <v>2.0167892798781395E-2</v>
      </c>
      <c r="L13100" s="9">
        <v>87.388961791992188</v>
      </c>
    </row>
    <row r="13101" spans="1:12" x14ac:dyDescent="0.25">
      <c r="A13101" s="5" t="str">
        <f t="shared" si="204"/>
        <v>1SublapSCEW601020</v>
      </c>
      <c r="B13101" s="9">
        <v>1</v>
      </c>
      <c r="C13101" t="s">
        <v>133</v>
      </c>
      <c r="D13101" t="s">
        <v>146</v>
      </c>
      <c r="E13101" s="9">
        <v>6</v>
      </c>
      <c r="F13101" s="9">
        <v>0</v>
      </c>
      <c r="G13101" s="9">
        <v>10</v>
      </c>
      <c r="H13101" s="9">
        <v>20</v>
      </c>
      <c r="I13101" s="9">
        <v>1.8821126222610474</v>
      </c>
      <c r="J13101" s="9">
        <v>1.6515138149261475</v>
      </c>
      <c r="K13101" s="9">
        <v>1.8459178507328033E-2</v>
      </c>
      <c r="L13101" s="9">
        <v>80.983245849609375</v>
      </c>
    </row>
    <row r="13102" spans="1:12" x14ac:dyDescent="0.25">
      <c r="A13102" s="5" t="str">
        <f t="shared" si="204"/>
        <v>1SublapSCEW601021</v>
      </c>
      <c r="B13102" s="9">
        <v>1</v>
      </c>
      <c r="C13102" t="s">
        <v>133</v>
      </c>
      <c r="D13102" t="s">
        <v>146</v>
      </c>
      <c r="E13102" s="9">
        <v>6</v>
      </c>
      <c r="F13102" s="9">
        <v>0</v>
      </c>
      <c r="G13102" s="9">
        <v>10</v>
      </c>
      <c r="H13102" s="9">
        <v>21</v>
      </c>
      <c r="I13102" s="9">
        <v>1.8139933347702026</v>
      </c>
      <c r="J13102" s="9">
        <v>1.6134732961654663</v>
      </c>
      <c r="K13102" s="9">
        <v>2.0122915506362915E-2</v>
      </c>
      <c r="L13102" s="9">
        <v>75.833793640136719</v>
      </c>
    </row>
    <row r="13103" spans="1:12" x14ac:dyDescent="0.25">
      <c r="A13103" s="5" t="str">
        <f t="shared" si="204"/>
        <v>1SublapSCEW601022</v>
      </c>
      <c r="B13103" s="9">
        <v>1</v>
      </c>
      <c r="C13103" t="s">
        <v>133</v>
      </c>
      <c r="D13103" t="s">
        <v>146</v>
      </c>
      <c r="E13103" s="9">
        <v>6</v>
      </c>
      <c r="F13103" s="9">
        <v>0</v>
      </c>
      <c r="G13103" s="9">
        <v>10</v>
      </c>
      <c r="H13103" s="9">
        <v>22</v>
      </c>
      <c r="I13103" s="9">
        <v>1.7428390979766846</v>
      </c>
      <c r="J13103" s="9">
        <v>2.0267281532287598</v>
      </c>
      <c r="K13103" s="9">
        <v>1.0175474919378757E-2</v>
      </c>
      <c r="L13103" s="9">
        <v>73.04290771484375</v>
      </c>
    </row>
    <row r="13104" spans="1:12" x14ac:dyDescent="0.25">
      <c r="A13104" s="5" t="str">
        <f t="shared" si="204"/>
        <v>1SublapSCEW601023</v>
      </c>
      <c r="B13104" s="9">
        <v>1</v>
      </c>
      <c r="C13104" t="s">
        <v>133</v>
      </c>
      <c r="D13104" t="s">
        <v>146</v>
      </c>
      <c r="E13104" s="9">
        <v>6</v>
      </c>
      <c r="F13104" s="9">
        <v>0</v>
      </c>
      <c r="G13104" s="9">
        <v>10</v>
      </c>
      <c r="H13104" s="9">
        <v>23</v>
      </c>
      <c r="I13104" s="9">
        <v>1.6175237894058228</v>
      </c>
      <c r="J13104" s="9">
        <v>1.705430269241333</v>
      </c>
      <c r="K13104" s="9">
        <v>1.1087791062891483E-2</v>
      </c>
      <c r="L13104" s="9">
        <v>71.459220886230469</v>
      </c>
    </row>
    <row r="13105" spans="1:12" x14ac:dyDescent="0.25">
      <c r="A13105" s="5" t="str">
        <f t="shared" si="204"/>
        <v>1SublapSCEW601024</v>
      </c>
      <c r="B13105" s="9">
        <v>1</v>
      </c>
      <c r="C13105" t="s">
        <v>133</v>
      </c>
      <c r="D13105" t="s">
        <v>146</v>
      </c>
      <c r="E13105" s="9">
        <v>6</v>
      </c>
      <c r="F13105" s="9">
        <v>0</v>
      </c>
      <c r="G13105" s="9">
        <v>10</v>
      </c>
      <c r="H13105" s="9">
        <v>24</v>
      </c>
      <c r="I13105" s="9">
        <v>1.3567243814468384</v>
      </c>
      <c r="J13105" s="9">
        <v>1.40825355052948</v>
      </c>
      <c r="K13105" s="9">
        <v>1.0401817969977856E-2</v>
      </c>
      <c r="L13105" s="9">
        <v>70.303230285644531</v>
      </c>
    </row>
    <row r="13106" spans="1:12" x14ac:dyDescent="0.25">
      <c r="A13106" s="5" t="str">
        <f t="shared" si="204"/>
        <v>1SublapSCEW6121</v>
      </c>
      <c r="B13106" s="9">
        <v>1</v>
      </c>
      <c r="C13106" t="s">
        <v>133</v>
      </c>
      <c r="D13106" t="s">
        <v>146</v>
      </c>
      <c r="E13106" s="9">
        <v>6</v>
      </c>
      <c r="F13106" s="9">
        <v>1</v>
      </c>
      <c r="G13106" s="9">
        <v>2</v>
      </c>
      <c r="H13106" s="9">
        <v>1</v>
      </c>
      <c r="I13106" s="9">
        <v>0.82174354791641235</v>
      </c>
      <c r="J13106" s="9">
        <v>0.82174354791641235</v>
      </c>
      <c r="K13106" s="9">
        <v>0</v>
      </c>
      <c r="L13106" s="9">
        <v>62.204395294189453</v>
      </c>
    </row>
    <row r="13107" spans="1:12" x14ac:dyDescent="0.25">
      <c r="A13107" s="5" t="str">
        <f t="shared" si="204"/>
        <v>1SublapSCEW6122</v>
      </c>
      <c r="B13107" s="9">
        <v>1</v>
      </c>
      <c r="C13107" t="s">
        <v>133</v>
      </c>
      <c r="D13107" t="s">
        <v>146</v>
      </c>
      <c r="E13107" s="9">
        <v>6</v>
      </c>
      <c r="F13107" s="9">
        <v>1</v>
      </c>
      <c r="G13107" s="9">
        <v>2</v>
      </c>
      <c r="H13107" s="9">
        <v>2</v>
      </c>
      <c r="I13107" s="9">
        <v>0.71326923370361328</v>
      </c>
      <c r="J13107" s="9">
        <v>0.71326923370361328</v>
      </c>
      <c r="K13107" s="9">
        <v>0</v>
      </c>
      <c r="L13107" s="9">
        <v>61.869415283203125</v>
      </c>
    </row>
    <row r="13108" spans="1:12" x14ac:dyDescent="0.25">
      <c r="A13108" s="5" t="str">
        <f t="shared" si="204"/>
        <v>1SublapSCEW6123</v>
      </c>
      <c r="B13108" s="9">
        <v>1</v>
      </c>
      <c r="C13108" t="s">
        <v>133</v>
      </c>
      <c r="D13108" t="s">
        <v>146</v>
      </c>
      <c r="E13108" s="9">
        <v>6</v>
      </c>
      <c r="F13108" s="9">
        <v>1</v>
      </c>
      <c r="G13108" s="9">
        <v>2</v>
      </c>
      <c r="H13108" s="9">
        <v>3</v>
      </c>
      <c r="I13108" s="9">
        <v>0.63235282897949219</v>
      </c>
      <c r="J13108" s="9">
        <v>0.63235282897949219</v>
      </c>
      <c r="K13108" s="9">
        <v>0</v>
      </c>
      <c r="L13108" s="9">
        <v>61.414760589599609</v>
      </c>
    </row>
    <row r="13109" spans="1:12" x14ac:dyDescent="0.25">
      <c r="A13109" s="5" t="str">
        <f t="shared" si="204"/>
        <v>1SublapSCEW6124</v>
      </c>
      <c r="B13109" s="9">
        <v>1</v>
      </c>
      <c r="C13109" t="s">
        <v>133</v>
      </c>
      <c r="D13109" t="s">
        <v>146</v>
      </c>
      <c r="E13109" s="9">
        <v>6</v>
      </c>
      <c r="F13109" s="9">
        <v>1</v>
      </c>
      <c r="G13109" s="9">
        <v>2</v>
      </c>
      <c r="H13109" s="9">
        <v>4</v>
      </c>
      <c r="I13109" s="9">
        <v>0.57662069797515869</v>
      </c>
      <c r="J13109" s="9">
        <v>0.57662069797515869</v>
      </c>
      <c r="K13109" s="9">
        <v>0</v>
      </c>
      <c r="L13109" s="9">
        <v>61.065948486328125</v>
      </c>
    </row>
    <row r="13110" spans="1:12" x14ac:dyDescent="0.25">
      <c r="A13110" s="5" t="str">
        <f t="shared" si="204"/>
        <v>1SublapSCEW6125</v>
      </c>
      <c r="B13110" s="9">
        <v>1</v>
      </c>
      <c r="C13110" t="s">
        <v>133</v>
      </c>
      <c r="D13110" t="s">
        <v>146</v>
      </c>
      <c r="E13110" s="9">
        <v>6</v>
      </c>
      <c r="F13110" s="9">
        <v>1</v>
      </c>
      <c r="G13110" s="9">
        <v>2</v>
      </c>
      <c r="H13110" s="9">
        <v>5</v>
      </c>
      <c r="I13110" s="9">
        <v>0.54333955049514771</v>
      </c>
      <c r="J13110" s="9">
        <v>0.54333955049514771</v>
      </c>
      <c r="K13110" s="9">
        <v>0</v>
      </c>
      <c r="L13110" s="9">
        <v>60.801589965820313</v>
      </c>
    </row>
    <row r="13111" spans="1:12" x14ac:dyDescent="0.25">
      <c r="A13111" s="5" t="str">
        <f t="shared" si="204"/>
        <v>1SublapSCEW6126</v>
      </c>
      <c r="B13111" s="9">
        <v>1</v>
      </c>
      <c r="C13111" t="s">
        <v>133</v>
      </c>
      <c r="D13111" t="s">
        <v>146</v>
      </c>
      <c r="E13111" s="9">
        <v>6</v>
      </c>
      <c r="F13111" s="9">
        <v>1</v>
      </c>
      <c r="G13111" s="9">
        <v>2</v>
      </c>
      <c r="H13111" s="9">
        <v>6</v>
      </c>
      <c r="I13111" s="9">
        <v>0.53921520709991455</v>
      </c>
      <c r="J13111" s="9">
        <v>0.53921520709991455</v>
      </c>
      <c r="K13111" s="9">
        <v>0</v>
      </c>
      <c r="L13111" s="9">
        <v>60.081882476806641</v>
      </c>
    </row>
    <row r="13112" spans="1:12" x14ac:dyDescent="0.25">
      <c r="A13112" s="5" t="str">
        <f t="shared" si="204"/>
        <v>1SublapSCEW6127</v>
      </c>
      <c r="B13112" s="9">
        <v>1</v>
      </c>
      <c r="C13112" t="s">
        <v>133</v>
      </c>
      <c r="D13112" t="s">
        <v>146</v>
      </c>
      <c r="E13112" s="9">
        <v>6</v>
      </c>
      <c r="F13112" s="9">
        <v>1</v>
      </c>
      <c r="G13112" s="9">
        <v>2</v>
      </c>
      <c r="H13112" s="9">
        <v>7</v>
      </c>
      <c r="I13112" s="9">
        <v>0.58209788799285889</v>
      </c>
      <c r="J13112" s="9">
        <v>0.58209788799285889</v>
      </c>
      <c r="K13112" s="9">
        <v>0</v>
      </c>
      <c r="L13112" s="9">
        <v>59.694267272949219</v>
      </c>
    </row>
    <row r="13113" spans="1:12" x14ac:dyDescent="0.25">
      <c r="A13113" s="5" t="str">
        <f t="shared" si="204"/>
        <v>1SublapSCEW6128</v>
      </c>
      <c r="B13113" s="9">
        <v>1</v>
      </c>
      <c r="C13113" t="s">
        <v>133</v>
      </c>
      <c r="D13113" t="s">
        <v>146</v>
      </c>
      <c r="E13113" s="9">
        <v>6</v>
      </c>
      <c r="F13113" s="9">
        <v>1</v>
      </c>
      <c r="G13113" s="9">
        <v>2</v>
      </c>
      <c r="H13113" s="9">
        <v>8</v>
      </c>
      <c r="I13113" s="9">
        <v>0.58923959732055664</v>
      </c>
      <c r="J13113" s="9">
        <v>0.58923959732055664</v>
      </c>
      <c r="K13113" s="9">
        <v>0</v>
      </c>
      <c r="L13113" s="9">
        <v>60.494556427001953</v>
      </c>
    </row>
    <row r="13114" spans="1:12" x14ac:dyDescent="0.25">
      <c r="A13114" s="5" t="str">
        <f t="shared" si="204"/>
        <v>1SublapSCEW6129</v>
      </c>
      <c r="B13114" s="9">
        <v>1</v>
      </c>
      <c r="C13114" t="s">
        <v>133</v>
      </c>
      <c r="D13114" t="s">
        <v>146</v>
      </c>
      <c r="E13114" s="9">
        <v>6</v>
      </c>
      <c r="F13114" s="9">
        <v>1</v>
      </c>
      <c r="G13114" s="9">
        <v>2</v>
      </c>
      <c r="H13114" s="9">
        <v>9</v>
      </c>
      <c r="I13114" s="9">
        <v>0.47253149747848511</v>
      </c>
      <c r="J13114" s="9">
        <v>0.47253149747848511</v>
      </c>
      <c r="K13114" s="9">
        <v>0</v>
      </c>
      <c r="L13114" s="9">
        <v>62.611347198486328</v>
      </c>
    </row>
    <row r="13115" spans="1:12" x14ac:dyDescent="0.25">
      <c r="A13115" s="5" t="str">
        <f t="shared" si="204"/>
        <v>1SublapSCEW61210</v>
      </c>
      <c r="B13115" s="9">
        <v>1</v>
      </c>
      <c r="C13115" t="s">
        <v>133</v>
      </c>
      <c r="D13115" t="s">
        <v>146</v>
      </c>
      <c r="E13115" s="9">
        <v>6</v>
      </c>
      <c r="F13115" s="9">
        <v>1</v>
      </c>
      <c r="G13115" s="9">
        <v>2</v>
      </c>
      <c r="H13115" s="9">
        <v>10</v>
      </c>
      <c r="I13115" s="9">
        <v>0.38181263208389282</v>
      </c>
      <c r="J13115" s="9">
        <v>0.38181263208389282</v>
      </c>
      <c r="K13115" s="9">
        <v>0</v>
      </c>
      <c r="L13115" s="9">
        <v>66.266319274902344</v>
      </c>
    </row>
    <row r="13116" spans="1:12" x14ac:dyDescent="0.25">
      <c r="A13116" s="5" t="str">
        <f t="shared" si="204"/>
        <v>1SublapSCEW61211</v>
      </c>
      <c r="B13116" s="9">
        <v>1</v>
      </c>
      <c r="C13116" t="s">
        <v>133</v>
      </c>
      <c r="D13116" t="s">
        <v>146</v>
      </c>
      <c r="E13116" s="9">
        <v>6</v>
      </c>
      <c r="F13116" s="9">
        <v>1</v>
      </c>
      <c r="G13116" s="9">
        <v>2</v>
      </c>
      <c r="H13116" s="9">
        <v>11</v>
      </c>
      <c r="I13116" s="9">
        <v>0.29493027925491333</v>
      </c>
      <c r="J13116" s="9">
        <v>0.29493027925491333</v>
      </c>
      <c r="K13116" s="9">
        <v>0</v>
      </c>
      <c r="L13116" s="9">
        <v>68.944206237792969</v>
      </c>
    </row>
    <row r="13117" spans="1:12" x14ac:dyDescent="0.25">
      <c r="A13117" s="5" t="str">
        <f t="shared" si="204"/>
        <v>1SublapSCEW61212</v>
      </c>
      <c r="B13117" s="9">
        <v>1</v>
      </c>
      <c r="C13117" t="s">
        <v>133</v>
      </c>
      <c r="D13117" t="s">
        <v>146</v>
      </c>
      <c r="E13117" s="9">
        <v>6</v>
      </c>
      <c r="F13117" s="9">
        <v>1</v>
      </c>
      <c r="G13117" s="9">
        <v>2</v>
      </c>
      <c r="H13117" s="9">
        <v>12</v>
      </c>
      <c r="I13117" s="9">
        <v>0.23961694538593292</v>
      </c>
      <c r="J13117" s="9">
        <v>0.23961694538593292</v>
      </c>
      <c r="K13117" s="9">
        <v>0</v>
      </c>
      <c r="L13117" s="9">
        <v>71.157341003417969</v>
      </c>
    </row>
    <row r="13118" spans="1:12" x14ac:dyDescent="0.25">
      <c r="A13118" s="5" t="str">
        <f t="shared" si="204"/>
        <v>1SublapSCEW61213</v>
      </c>
      <c r="B13118" s="9">
        <v>1</v>
      </c>
      <c r="C13118" t="s">
        <v>133</v>
      </c>
      <c r="D13118" t="s">
        <v>146</v>
      </c>
      <c r="E13118" s="9">
        <v>6</v>
      </c>
      <c r="F13118" s="9">
        <v>1</v>
      </c>
      <c r="G13118" s="9">
        <v>2</v>
      </c>
      <c r="H13118" s="9">
        <v>13</v>
      </c>
      <c r="I13118" s="9">
        <v>0.26610749959945679</v>
      </c>
      <c r="J13118" s="9">
        <v>0.26610749959945679</v>
      </c>
      <c r="K13118" s="9">
        <v>0</v>
      </c>
      <c r="L13118" s="9">
        <v>71.229743957519531</v>
      </c>
    </row>
    <row r="13119" spans="1:12" x14ac:dyDescent="0.25">
      <c r="A13119" s="5" t="str">
        <f t="shared" si="204"/>
        <v>1SublapSCEW61214</v>
      </c>
      <c r="B13119" s="9">
        <v>1</v>
      </c>
      <c r="C13119" t="s">
        <v>133</v>
      </c>
      <c r="D13119" t="s">
        <v>146</v>
      </c>
      <c r="E13119" s="9">
        <v>6</v>
      </c>
      <c r="F13119" s="9">
        <v>1</v>
      </c>
      <c r="G13119" s="9">
        <v>2</v>
      </c>
      <c r="H13119" s="9">
        <v>14</v>
      </c>
      <c r="I13119" s="9">
        <v>0.31332379579544067</v>
      </c>
      <c r="J13119" s="9">
        <v>0.31332379579544067</v>
      </c>
      <c r="K13119" s="9">
        <v>0</v>
      </c>
      <c r="L13119" s="9">
        <v>72.368682861328125</v>
      </c>
    </row>
    <row r="13120" spans="1:12" x14ac:dyDescent="0.25">
      <c r="A13120" s="5" t="str">
        <f t="shared" si="204"/>
        <v>1SublapSCEW61215</v>
      </c>
      <c r="B13120" s="9">
        <v>1</v>
      </c>
      <c r="C13120" t="s">
        <v>133</v>
      </c>
      <c r="D13120" t="s">
        <v>146</v>
      </c>
      <c r="E13120" s="9">
        <v>6</v>
      </c>
      <c r="F13120" s="9">
        <v>1</v>
      </c>
      <c r="G13120" s="9">
        <v>2</v>
      </c>
      <c r="H13120" s="9">
        <v>15</v>
      </c>
      <c r="I13120" s="9">
        <v>0.38943782448768616</v>
      </c>
      <c r="J13120" s="9">
        <v>0.38943782448768616</v>
      </c>
      <c r="K13120" s="9">
        <v>0</v>
      </c>
      <c r="L13120" s="9">
        <v>75.078804016113281</v>
      </c>
    </row>
    <row r="13121" spans="1:12" x14ac:dyDescent="0.25">
      <c r="A13121" s="5" t="str">
        <f t="shared" si="204"/>
        <v>1SublapSCEW61216</v>
      </c>
      <c r="B13121" s="9">
        <v>1</v>
      </c>
      <c r="C13121" t="s">
        <v>133</v>
      </c>
      <c r="D13121" t="s">
        <v>146</v>
      </c>
      <c r="E13121" s="9">
        <v>6</v>
      </c>
      <c r="F13121" s="9">
        <v>1</v>
      </c>
      <c r="G13121" s="9">
        <v>2</v>
      </c>
      <c r="H13121" s="9">
        <v>16</v>
      </c>
      <c r="I13121" s="9">
        <v>0.53979396820068359</v>
      </c>
      <c r="J13121" s="9">
        <v>0.53979396820068359</v>
      </c>
      <c r="K13121" s="9">
        <v>0</v>
      </c>
      <c r="L13121" s="9">
        <v>77.08868408203125</v>
      </c>
    </row>
    <row r="13122" spans="1:12" x14ac:dyDescent="0.25">
      <c r="A13122" s="5" t="str">
        <f t="shared" si="204"/>
        <v>1SublapSCEW61217</v>
      </c>
      <c r="B13122" s="9">
        <v>1</v>
      </c>
      <c r="C13122" t="s">
        <v>133</v>
      </c>
      <c r="D13122" t="s">
        <v>146</v>
      </c>
      <c r="E13122" s="9">
        <v>6</v>
      </c>
      <c r="F13122" s="9">
        <v>1</v>
      </c>
      <c r="G13122" s="9">
        <v>2</v>
      </c>
      <c r="H13122" s="9">
        <v>17</v>
      </c>
      <c r="I13122" s="9">
        <v>0.71591532230377197</v>
      </c>
      <c r="J13122" s="9">
        <v>0.48821532726287842</v>
      </c>
      <c r="K13122" s="9">
        <v>2.1659921854734421E-2</v>
      </c>
      <c r="L13122" s="9">
        <v>78.27679443359375</v>
      </c>
    </row>
    <row r="13123" spans="1:12" x14ac:dyDescent="0.25">
      <c r="A13123" s="5" t="str">
        <f t="shared" ref="A13123:A13186" si="205">B13123&amp;C13123&amp;D13123&amp;E13123&amp;F13123&amp;G13123&amp;H13123</f>
        <v>1SublapSCEW61218</v>
      </c>
      <c r="B13123" s="9">
        <v>1</v>
      </c>
      <c r="C13123" t="s">
        <v>133</v>
      </c>
      <c r="D13123" t="s">
        <v>146</v>
      </c>
      <c r="E13123" s="9">
        <v>6</v>
      </c>
      <c r="F13123" s="9">
        <v>1</v>
      </c>
      <c r="G13123" s="9">
        <v>2</v>
      </c>
      <c r="H13123" s="9">
        <v>18</v>
      </c>
      <c r="I13123" s="9">
        <v>0.92230039834976196</v>
      </c>
      <c r="J13123" s="9">
        <v>0.7079765796661377</v>
      </c>
      <c r="K13123" s="9">
        <v>2.99642663449049E-2</v>
      </c>
      <c r="L13123" s="9">
        <v>77.084556579589844</v>
      </c>
    </row>
    <row r="13124" spans="1:12" x14ac:dyDescent="0.25">
      <c r="A13124" s="5" t="str">
        <f t="shared" si="205"/>
        <v>1SublapSCEW61219</v>
      </c>
      <c r="B13124" s="9">
        <v>1</v>
      </c>
      <c r="C13124" t="s">
        <v>133</v>
      </c>
      <c r="D13124" t="s">
        <v>146</v>
      </c>
      <c r="E13124" s="9">
        <v>6</v>
      </c>
      <c r="F13124" s="9">
        <v>1</v>
      </c>
      <c r="G13124" s="9">
        <v>2</v>
      </c>
      <c r="H13124" s="9">
        <v>19</v>
      </c>
      <c r="I13124" s="9">
        <v>1.0855250358581543</v>
      </c>
      <c r="J13124" s="9">
        <v>0.88475650548934937</v>
      </c>
      <c r="K13124" s="9">
        <v>3.1666114926338196E-2</v>
      </c>
      <c r="L13124" s="9">
        <v>73.7032470703125</v>
      </c>
    </row>
    <row r="13125" spans="1:12" x14ac:dyDescent="0.25">
      <c r="A13125" s="5" t="str">
        <f t="shared" si="205"/>
        <v>1SublapSCEW61220</v>
      </c>
      <c r="B13125" s="9">
        <v>1</v>
      </c>
      <c r="C13125" t="s">
        <v>133</v>
      </c>
      <c r="D13125" t="s">
        <v>146</v>
      </c>
      <c r="E13125" s="9">
        <v>6</v>
      </c>
      <c r="F13125" s="9">
        <v>1</v>
      </c>
      <c r="G13125" s="9">
        <v>2</v>
      </c>
      <c r="H13125" s="9">
        <v>20</v>
      </c>
      <c r="I13125" s="9">
        <v>1.1419092416763306</v>
      </c>
      <c r="J13125" s="9">
        <v>0.97583240270614624</v>
      </c>
      <c r="K13125" s="9">
        <v>3.2170131802558899E-2</v>
      </c>
      <c r="L13125" s="9">
        <v>71.394393920898438</v>
      </c>
    </row>
    <row r="13126" spans="1:12" x14ac:dyDescent="0.25">
      <c r="A13126" s="5" t="str">
        <f t="shared" si="205"/>
        <v>1SublapSCEW61221</v>
      </c>
      <c r="B13126" s="9">
        <v>1</v>
      </c>
      <c r="C13126" t="s">
        <v>133</v>
      </c>
      <c r="D13126" t="s">
        <v>146</v>
      </c>
      <c r="E13126" s="9">
        <v>6</v>
      </c>
      <c r="F13126" s="9">
        <v>1</v>
      </c>
      <c r="G13126" s="9">
        <v>2</v>
      </c>
      <c r="H13126" s="9">
        <v>21</v>
      </c>
      <c r="I13126" s="9">
        <v>1.1567800045013428</v>
      </c>
      <c r="J13126" s="9">
        <v>0.99279981851577759</v>
      </c>
      <c r="K13126" s="9">
        <v>3.8026485592126846E-2</v>
      </c>
      <c r="L13126" s="9">
        <v>69.578224182128906</v>
      </c>
    </row>
    <row r="13127" spans="1:12" x14ac:dyDescent="0.25">
      <c r="A13127" s="5" t="str">
        <f t="shared" si="205"/>
        <v>1SublapSCEW61222</v>
      </c>
      <c r="B13127" s="9">
        <v>1</v>
      </c>
      <c r="C13127" t="s">
        <v>133</v>
      </c>
      <c r="D13127" t="s">
        <v>146</v>
      </c>
      <c r="E13127" s="9">
        <v>6</v>
      </c>
      <c r="F13127" s="9">
        <v>1</v>
      </c>
      <c r="G13127" s="9">
        <v>2</v>
      </c>
      <c r="H13127" s="9">
        <v>22</v>
      </c>
      <c r="I13127" s="9">
        <v>1.1136674880981445</v>
      </c>
      <c r="J13127" s="9">
        <v>1.2813743352890015</v>
      </c>
      <c r="K13127" s="9">
        <v>1.8910486251115799E-2</v>
      </c>
      <c r="L13127" s="9">
        <v>67.609893798828125</v>
      </c>
    </row>
    <row r="13128" spans="1:12" x14ac:dyDescent="0.25">
      <c r="A13128" s="5" t="str">
        <f t="shared" si="205"/>
        <v>1SublapSCEW61223</v>
      </c>
      <c r="B13128" s="9">
        <v>1</v>
      </c>
      <c r="C13128" t="s">
        <v>133</v>
      </c>
      <c r="D13128" t="s">
        <v>146</v>
      </c>
      <c r="E13128" s="9">
        <v>6</v>
      </c>
      <c r="F13128" s="9">
        <v>1</v>
      </c>
      <c r="G13128" s="9">
        <v>2</v>
      </c>
      <c r="H13128" s="9">
        <v>23</v>
      </c>
      <c r="I13128" s="9">
        <v>1.0817908048629761</v>
      </c>
      <c r="J13128" s="9">
        <v>1.1206620931625366</v>
      </c>
      <c r="K13128" s="9">
        <v>1.9712125882506371E-2</v>
      </c>
      <c r="L13128" s="9">
        <v>66.28704833984375</v>
      </c>
    </row>
    <row r="13129" spans="1:12" x14ac:dyDescent="0.25">
      <c r="A13129" s="5" t="str">
        <f t="shared" si="205"/>
        <v>1SublapSCEW61224</v>
      </c>
      <c r="B13129" s="9">
        <v>1</v>
      </c>
      <c r="C13129" t="s">
        <v>133</v>
      </c>
      <c r="D13129" t="s">
        <v>146</v>
      </c>
      <c r="E13129" s="9">
        <v>6</v>
      </c>
      <c r="F13129" s="9">
        <v>1</v>
      </c>
      <c r="G13129" s="9">
        <v>2</v>
      </c>
      <c r="H13129" s="9">
        <v>24</v>
      </c>
      <c r="I13129" s="9">
        <v>0.93475311994552612</v>
      </c>
      <c r="J13129" s="9">
        <v>0.9506489634513855</v>
      </c>
      <c r="K13129" s="9">
        <v>7.947925478219986E-3</v>
      </c>
      <c r="L13129" s="9">
        <v>64.964973449707031</v>
      </c>
    </row>
    <row r="13130" spans="1:12" x14ac:dyDescent="0.25">
      <c r="A13130" s="5" t="str">
        <f t="shared" si="205"/>
        <v>1SublapSCEW61101</v>
      </c>
      <c r="B13130" s="9">
        <v>1</v>
      </c>
      <c r="C13130" t="s">
        <v>133</v>
      </c>
      <c r="D13130" t="s">
        <v>146</v>
      </c>
      <c r="E13130" s="9">
        <v>6</v>
      </c>
      <c r="F13130" s="9">
        <v>1</v>
      </c>
      <c r="G13130" s="9">
        <v>10</v>
      </c>
      <c r="H13130" s="9">
        <v>1</v>
      </c>
      <c r="I13130" s="9">
        <v>1.0939663648605347</v>
      </c>
      <c r="J13130" s="9">
        <v>1.0939663648605347</v>
      </c>
      <c r="K13130" s="9">
        <v>0</v>
      </c>
      <c r="L13130" s="9">
        <v>70.63385009765625</v>
      </c>
    </row>
    <row r="13131" spans="1:12" x14ac:dyDescent="0.25">
      <c r="A13131" s="5" t="str">
        <f t="shared" si="205"/>
        <v>1SublapSCEW61102</v>
      </c>
      <c r="B13131" s="9">
        <v>1</v>
      </c>
      <c r="C13131" t="s">
        <v>133</v>
      </c>
      <c r="D13131" t="s">
        <v>146</v>
      </c>
      <c r="E13131" s="9">
        <v>6</v>
      </c>
      <c r="F13131" s="9">
        <v>1</v>
      </c>
      <c r="G13131" s="9">
        <v>10</v>
      </c>
      <c r="H13131" s="9">
        <v>2</v>
      </c>
      <c r="I13131" s="9">
        <v>0.90397042036056519</v>
      </c>
      <c r="J13131" s="9">
        <v>0.90397042036056519</v>
      </c>
      <c r="K13131" s="9">
        <v>0</v>
      </c>
      <c r="L13131" s="9">
        <v>69.251548767089844</v>
      </c>
    </row>
    <row r="13132" spans="1:12" x14ac:dyDescent="0.25">
      <c r="A13132" s="5" t="str">
        <f t="shared" si="205"/>
        <v>1SublapSCEW61103</v>
      </c>
      <c r="B13132" s="9">
        <v>1</v>
      </c>
      <c r="C13132" t="s">
        <v>133</v>
      </c>
      <c r="D13132" t="s">
        <v>146</v>
      </c>
      <c r="E13132" s="9">
        <v>6</v>
      </c>
      <c r="F13132" s="9">
        <v>1</v>
      </c>
      <c r="G13132" s="9">
        <v>10</v>
      </c>
      <c r="H13132" s="9">
        <v>3</v>
      </c>
      <c r="I13132" s="9">
        <v>0.76478630304336548</v>
      </c>
      <c r="J13132" s="9">
        <v>0.76478630304336548</v>
      </c>
      <c r="K13132" s="9">
        <v>0</v>
      </c>
      <c r="L13132" s="9">
        <v>68.098701477050781</v>
      </c>
    </row>
    <row r="13133" spans="1:12" x14ac:dyDescent="0.25">
      <c r="A13133" s="5" t="str">
        <f t="shared" si="205"/>
        <v>1SublapSCEW61104</v>
      </c>
      <c r="B13133" s="9">
        <v>1</v>
      </c>
      <c r="C13133" t="s">
        <v>133</v>
      </c>
      <c r="D13133" t="s">
        <v>146</v>
      </c>
      <c r="E13133" s="9">
        <v>6</v>
      </c>
      <c r="F13133" s="9">
        <v>1</v>
      </c>
      <c r="G13133" s="9">
        <v>10</v>
      </c>
      <c r="H13133" s="9">
        <v>4</v>
      </c>
      <c r="I13133" s="9">
        <v>0.68588072061538696</v>
      </c>
      <c r="J13133" s="9">
        <v>0.68588072061538696</v>
      </c>
      <c r="K13133" s="9">
        <v>0</v>
      </c>
      <c r="L13133" s="9">
        <v>68.0050048828125</v>
      </c>
    </row>
    <row r="13134" spans="1:12" x14ac:dyDescent="0.25">
      <c r="A13134" s="5" t="str">
        <f t="shared" si="205"/>
        <v>1SublapSCEW61105</v>
      </c>
      <c r="B13134" s="9">
        <v>1</v>
      </c>
      <c r="C13134" t="s">
        <v>133</v>
      </c>
      <c r="D13134" t="s">
        <v>146</v>
      </c>
      <c r="E13134" s="9">
        <v>6</v>
      </c>
      <c r="F13134" s="9">
        <v>1</v>
      </c>
      <c r="G13134" s="9">
        <v>10</v>
      </c>
      <c r="H13134" s="9">
        <v>5</v>
      </c>
      <c r="I13134" s="9">
        <v>0.62014734745025635</v>
      </c>
      <c r="J13134" s="9">
        <v>0.62014734745025635</v>
      </c>
      <c r="K13134" s="9">
        <v>0</v>
      </c>
      <c r="L13134" s="9">
        <v>67.228675842285156</v>
      </c>
    </row>
    <row r="13135" spans="1:12" x14ac:dyDescent="0.25">
      <c r="A13135" s="5" t="str">
        <f t="shared" si="205"/>
        <v>1SublapSCEW61106</v>
      </c>
      <c r="B13135" s="9">
        <v>1</v>
      </c>
      <c r="C13135" t="s">
        <v>133</v>
      </c>
      <c r="D13135" t="s">
        <v>146</v>
      </c>
      <c r="E13135" s="9">
        <v>6</v>
      </c>
      <c r="F13135" s="9">
        <v>1</v>
      </c>
      <c r="G13135" s="9">
        <v>10</v>
      </c>
      <c r="H13135" s="9">
        <v>6</v>
      </c>
      <c r="I13135" s="9">
        <v>0.58829092979431152</v>
      </c>
      <c r="J13135" s="9">
        <v>0.58829092979431152</v>
      </c>
      <c r="K13135" s="9">
        <v>0</v>
      </c>
      <c r="L13135" s="9">
        <v>66.471054077148438</v>
      </c>
    </row>
    <row r="13136" spans="1:12" x14ac:dyDescent="0.25">
      <c r="A13136" s="5" t="str">
        <f t="shared" si="205"/>
        <v>1SublapSCEW61107</v>
      </c>
      <c r="B13136" s="9">
        <v>1</v>
      </c>
      <c r="C13136" t="s">
        <v>133</v>
      </c>
      <c r="D13136" t="s">
        <v>146</v>
      </c>
      <c r="E13136" s="9">
        <v>6</v>
      </c>
      <c r="F13136" s="9">
        <v>1</v>
      </c>
      <c r="G13136" s="9">
        <v>10</v>
      </c>
      <c r="H13136" s="9">
        <v>7</v>
      </c>
      <c r="I13136" s="9">
        <v>0.59290051460266113</v>
      </c>
      <c r="J13136" s="9">
        <v>0.59290051460266113</v>
      </c>
      <c r="K13136" s="9">
        <v>0</v>
      </c>
      <c r="L13136" s="9">
        <v>65.596260070800781</v>
      </c>
    </row>
    <row r="13137" spans="1:12" x14ac:dyDescent="0.25">
      <c r="A13137" s="5" t="str">
        <f t="shared" si="205"/>
        <v>1SublapSCEW61108</v>
      </c>
      <c r="B13137" s="9">
        <v>1</v>
      </c>
      <c r="C13137" t="s">
        <v>133</v>
      </c>
      <c r="D13137" t="s">
        <v>146</v>
      </c>
      <c r="E13137" s="9">
        <v>6</v>
      </c>
      <c r="F13137" s="9">
        <v>1</v>
      </c>
      <c r="G13137" s="9">
        <v>10</v>
      </c>
      <c r="H13137" s="9">
        <v>8</v>
      </c>
      <c r="I13137" s="9">
        <v>0.59411275386810303</v>
      </c>
      <c r="J13137" s="9">
        <v>0.59411275386810303</v>
      </c>
      <c r="K13137" s="9">
        <v>0</v>
      </c>
      <c r="L13137" s="9">
        <v>65.945976257324219</v>
      </c>
    </row>
    <row r="13138" spans="1:12" x14ac:dyDescent="0.25">
      <c r="A13138" s="5" t="str">
        <f t="shared" si="205"/>
        <v>1SublapSCEW61109</v>
      </c>
      <c r="B13138" s="9">
        <v>1</v>
      </c>
      <c r="C13138" t="s">
        <v>133</v>
      </c>
      <c r="D13138" t="s">
        <v>146</v>
      </c>
      <c r="E13138" s="9">
        <v>6</v>
      </c>
      <c r="F13138" s="9">
        <v>1</v>
      </c>
      <c r="G13138" s="9">
        <v>10</v>
      </c>
      <c r="H13138" s="9">
        <v>9</v>
      </c>
      <c r="I13138" s="9">
        <v>0.54762619733810425</v>
      </c>
      <c r="J13138" s="9">
        <v>0.54762619733810425</v>
      </c>
      <c r="K13138" s="9">
        <v>0</v>
      </c>
      <c r="L13138" s="9">
        <v>68.674781799316406</v>
      </c>
    </row>
    <row r="13139" spans="1:12" x14ac:dyDescent="0.25">
      <c r="A13139" s="5" t="str">
        <f t="shared" si="205"/>
        <v>1SublapSCEW611010</v>
      </c>
      <c r="B13139" s="9">
        <v>1</v>
      </c>
      <c r="C13139" t="s">
        <v>133</v>
      </c>
      <c r="D13139" t="s">
        <v>146</v>
      </c>
      <c r="E13139" s="9">
        <v>6</v>
      </c>
      <c r="F13139" s="9">
        <v>1</v>
      </c>
      <c r="G13139" s="9">
        <v>10</v>
      </c>
      <c r="H13139" s="9">
        <v>10</v>
      </c>
      <c r="I13139" s="9">
        <v>0.56339704990386963</v>
      </c>
      <c r="J13139" s="9">
        <v>0.56339704990386963</v>
      </c>
      <c r="K13139" s="9">
        <v>0</v>
      </c>
      <c r="L13139" s="9">
        <v>73.545494079589844</v>
      </c>
    </row>
    <row r="13140" spans="1:12" x14ac:dyDescent="0.25">
      <c r="A13140" s="5" t="str">
        <f t="shared" si="205"/>
        <v>1SublapSCEW611011</v>
      </c>
      <c r="B13140" s="9">
        <v>1</v>
      </c>
      <c r="C13140" t="s">
        <v>133</v>
      </c>
      <c r="D13140" t="s">
        <v>146</v>
      </c>
      <c r="E13140" s="9">
        <v>6</v>
      </c>
      <c r="F13140" s="9">
        <v>1</v>
      </c>
      <c r="G13140" s="9">
        <v>10</v>
      </c>
      <c r="H13140" s="9">
        <v>11</v>
      </c>
      <c r="I13140" s="9">
        <v>0.51650303602218628</v>
      </c>
      <c r="J13140" s="9">
        <v>0.51650303602218628</v>
      </c>
      <c r="K13140" s="9">
        <v>0</v>
      </c>
      <c r="L13140" s="9">
        <v>78.431434631347656</v>
      </c>
    </row>
    <row r="13141" spans="1:12" x14ac:dyDescent="0.25">
      <c r="A13141" s="5" t="str">
        <f t="shared" si="205"/>
        <v>1SublapSCEW611012</v>
      </c>
      <c r="B13141" s="9">
        <v>1</v>
      </c>
      <c r="C13141" t="s">
        <v>133</v>
      </c>
      <c r="D13141" t="s">
        <v>146</v>
      </c>
      <c r="E13141" s="9">
        <v>6</v>
      </c>
      <c r="F13141" s="9">
        <v>1</v>
      </c>
      <c r="G13141" s="9">
        <v>10</v>
      </c>
      <c r="H13141" s="9">
        <v>12</v>
      </c>
      <c r="I13141" s="9">
        <v>0.53115403652191162</v>
      </c>
      <c r="J13141" s="9">
        <v>0.53115403652191162</v>
      </c>
      <c r="K13141" s="9">
        <v>0</v>
      </c>
      <c r="L13141" s="9">
        <v>81.257522583007813</v>
      </c>
    </row>
    <row r="13142" spans="1:12" x14ac:dyDescent="0.25">
      <c r="A13142" s="5" t="str">
        <f t="shared" si="205"/>
        <v>1SublapSCEW611013</v>
      </c>
      <c r="B13142" s="9">
        <v>1</v>
      </c>
      <c r="C13142" t="s">
        <v>133</v>
      </c>
      <c r="D13142" t="s">
        <v>146</v>
      </c>
      <c r="E13142" s="9">
        <v>6</v>
      </c>
      <c r="F13142" s="9">
        <v>1</v>
      </c>
      <c r="G13142" s="9">
        <v>10</v>
      </c>
      <c r="H13142" s="9">
        <v>13</v>
      </c>
      <c r="I13142" s="9">
        <v>0.6953970193862915</v>
      </c>
      <c r="J13142" s="9">
        <v>0.6953970193862915</v>
      </c>
      <c r="K13142" s="9">
        <v>0</v>
      </c>
      <c r="L13142" s="9">
        <v>80.380241394042969</v>
      </c>
    </row>
    <row r="13143" spans="1:12" x14ac:dyDescent="0.25">
      <c r="A13143" s="5" t="str">
        <f t="shared" si="205"/>
        <v>1SublapSCEW611014</v>
      </c>
      <c r="B13143" s="9">
        <v>1</v>
      </c>
      <c r="C13143" t="s">
        <v>133</v>
      </c>
      <c r="D13143" t="s">
        <v>146</v>
      </c>
      <c r="E13143" s="9">
        <v>6</v>
      </c>
      <c r="F13143" s="9">
        <v>1</v>
      </c>
      <c r="G13143" s="9">
        <v>10</v>
      </c>
      <c r="H13143" s="9">
        <v>14</v>
      </c>
      <c r="I13143" s="9">
        <v>0.87160569429397583</v>
      </c>
      <c r="J13143" s="9">
        <v>0.87160569429397583</v>
      </c>
      <c r="K13143" s="9">
        <v>0</v>
      </c>
      <c r="L13143" s="9">
        <v>81.007606506347656</v>
      </c>
    </row>
    <row r="13144" spans="1:12" x14ac:dyDescent="0.25">
      <c r="A13144" s="5" t="str">
        <f t="shared" si="205"/>
        <v>1SublapSCEW611015</v>
      </c>
      <c r="B13144" s="9">
        <v>1</v>
      </c>
      <c r="C13144" t="s">
        <v>133</v>
      </c>
      <c r="D13144" t="s">
        <v>146</v>
      </c>
      <c r="E13144" s="9">
        <v>6</v>
      </c>
      <c r="F13144" s="9">
        <v>1</v>
      </c>
      <c r="G13144" s="9">
        <v>10</v>
      </c>
      <c r="H13144" s="9">
        <v>15</v>
      </c>
      <c r="I13144" s="9">
        <v>1.0456717014312744</v>
      </c>
      <c r="J13144" s="9">
        <v>1.0456717014312744</v>
      </c>
      <c r="K13144" s="9">
        <v>0</v>
      </c>
      <c r="L13144" s="9">
        <v>82.517799377441406</v>
      </c>
    </row>
    <row r="13145" spans="1:12" x14ac:dyDescent="0.25">
      <c r="A13145" s="5" t="str">
        <f t="shared" si="205"/>
        <v>1SublapSCEW611016</v>
      </c>
      <c r="B13145" s="9">
        <v>1</v>
      </c>
      <c r="C13145" t="s">
        <v>133</v>
      </c>
      <c r="D13145" t="s">
        <v>146</v>
      </c>
      <c r="E13145" s="9">
        <v>6</v>
      </c>
      <c r="F13145" s="9">
        <v>1</v>
      </c>
      <c r="G13145" s="9">
        <v>10</v>
      </c>
      <c r="H13145" s="9">
        <v>16</v>
      </c>
      <c r="I13145" s="9">
        <v>1.2619436979293823</v>
      </c>
      <c r="J13145" s="9">
        <v>1.2619436979293823</v>
      </c>
      <c r="K13145" s="9">
        <v>0</v>
      </c>
      <c r="L13145" s="9">
        <v>85.474090576171875</v>
      </c>
    </row>
    <row r="13146" spans="1:12" x14ac:dyDescent="0.25">
      <c r="A13146" s="5" t="str">
        <f t="shared" si="205"/>
        <v>1SublapSCEW611017</v>
      </c>
      <c r="B13146" s="9">
        <v>1</v>
      </c>
      <c r="C13146" t="s">
        <v>133</v>
      </c>
      <c r="D13146" t="s">
        <v>146</v>
      </c>
      <c r="E13146" s="9">
        <v>6</v>
      </c>
      <c r="F13146" s="9">
        <v>1</v>
      </c>
      <c r="G13146" s="9">
        <v>10</v>
      </c>
      <c r="H13146" s="9">
        <v>17</v>
      </c>
      <c r="I13146" s="9">
        <v>1.4673377275466919</v>
      </c>
      <c r="J13146" s="9">
        <v>0.65273326635360718</v>
      </c>
      <c r="K13146" s="9">
        <v>2.0459366962313652E-2</v>
      </c>
      <c r="L13146" s="9">
        <v>87.320747375488281</v>
      </c>
    </row>
    <row r="13147" spans="1:12" x14ac:dyDescent="0.25">
      <c r="A13147" s="5" t="str">
        <f t="shared" si="205"/>
        <v>1SublapSCEW611018</v>
      </c>
      <c r="B13147" s="9">
        <v>1</v>
      </c>
      <c r="C13147" t="s">
        <v>133</v>
      </c>
      <c r="D13147" t="s">
        <v>146</v>
      </c>
      <c r="E13147" s="9">
        <v>6</v>
      </c>
      <c r="F13147" s="9">
        <v>1</v>
      </c>
      <c r="G13147" s="9">
        <v>10</v>
      </c>
      <c r="H13147" s="9">
        <v>18</v>
      </c>
      <c r="I13147" s="9">
        <v>1.6665772199630737</v>
      </c>
      <c r="J13147" s="9">
        <v>1.15360426902771</v>
      </c>
      <c r="K13147" s="9">
        <v>2.4657303467392921E-2</v>
      </c>
      <c r="L13147" s="9">
        <v>87.135505676269531</v>
      </c>
    </row>
    <row r="13148" spans="1:12" x14ac:dyDescent="0.25">
      <c r="A13148" s="5" t="str">
        <f t="shared" si="205"/>
        <v>1SublapSCEW611019</v>
      </c>
      <c r="B13148" s="9">
        <v>1</v>
      </c>
      <c r="C13148" t="s">
        <v>133</v>
      </c>
      <c r="D13148" t="s">
        <v>146</v>
      </c>
      <c r="E13148" s="9">
        <v>6</v>
      </c>
      <c r="F13148" s="9">
        <v>1</v>
      </c>
      <c r="G13148" s="9">
        <v>10</v>
      </c>
      <c r="H13148" s="9">
        <v>19</v>
      </c>
      <c r="I13148" s="9">
        <v>1.8094792366027832</v>
      </c>
      <c r="J13148" s="9">
        <v>1.4798233509063721</v>
      </c>
      <c r="K13148" s="9">
        <v>1.8774950876832008E-2</v>
      </c>
      <c r="L13148" s="9">
        <v>84.596755981445313</v>
      </c>
    </row>
    <row r="13149" spans="1:12" x14ac:dyDescent="0.25">
      <c r="A13149" s="5" t="str">
        <f t="shared" si="205"/>
        <v>1SublapSCEW611020</v>
      </c>
      <c r="B13149" s="9">
        <v>1</v>
      </c>
      <c r="C13149" t="s">
        <v>133</v>
      </c>
      <c r="D13149" t="s">
        <v>146</v>
      </c>
      <c r="E13149" s="9">
        <v>6</v>
      </c>
      <c r="F13149" s="9">
        <v>1</v>
      </c>
      <c r="G13149" s="9">
        <v>10</v>
      </c>
      <c r="H13149" s="9">
        <v>20</v>
      </c>
      <c r="I13149" s="9">
        <v>1.7338980436325073</v>
      </c>
      <c r="J13149" s="9">
        <v>1.5208494663238525</v>
      </c>
      <c r="K13149" s="9">
        <v>1.7064565792679787E-2</v>
      </c>
      <c r="L13149" s="9">
        <v>77.978675842285156</v>
      </c>
    </row>
    <row r="13150" spans="1:12" x14ac:dyDescent="0.25">
      <c r="A13150" s="5" t="str">
        <f t="shared" si="205"/>
        <v>1SublapSCEW611021</v>
      </c>
      <c r="B13150" s="9">
        <v>1</v>
      </c>
      <c r="C13150" t="s">
        <v>133</v>
      </c>
      <c r="D13150" t="s">
        <v>146</v>
      </c>
      <c r="E13150" s="9">
        <v>6</v>
      </c>
      <c r="F13150" s="9">
        <v>1</v>
      </c>
      <c r="G13150" s="9">
        <v>10</v>
      </c>
      <c r="H13150" s="9">
        <v>21</v>
      </c>
      <c r="I13150" s="9">
        <v>1.6837011575698853</v>
      </c>
      <c r="J13150" s="9">
        <v>1.5004751682281494</v>
      </c>
      <c r="K13150" s="9">
        <v>2.7676347643136978E-2</v>
      </c>
      <c r="L13150" s="9">
        <v>72.873085021972656</v>
      </c>
    </row>
    <row r="13151" spans="1:12" x14ac:dyDescent="0.25">
      <c r="A13151" s="5" t="str">
        <f t="shared" si="205"/>
        <v>1SublapSCEW611022</v>
      </c>
      <c r="B13151" s="9">
        <v>1</v>
      </c>
      <c r="C13151" t="s">
        <v>133</v>
      </c>
      <c r="D13151" t="s">
        <v>146</v>
      </c>
      <c r="E13151" s="9">
        <v>6</v>
      </c>
      <c r="F13151" s="9">
        <v>1</v>
      </c>
      <c r="G13151" s="9">
        <v>10</v>
      </c>
      <c r="H13151" s="9">
        <v>22</v>
      </c>
      <c r="I13151" s="9">
        <v>1.6340023279190063</v>
      </c>
      <c r="J13151" s="9">
        <v>1.8721834421157837</v>
      </c>
      <c r="K13151" s="9">
        <v>1.4469901099801064E-2</v>
      </c>
      <c r="L13151" s="9">
        <v>70.0140380859375</v>
      </c>
    </row>
    <row r="13152" spans="1:12" x14ac:dyDescent="0.25">
      <c r="A13152" s="5" t="str">
        <f t="shared" si="205"/>
        <v>1SublapSCEW611023</v>
      </c>
      <c r="B13152" s="9">
        <v>1</v>
      </c>
      <c r="C13152" t="s">
        <v>133</v>
      </c>
      <c r="D13152" t="s">
        <v>146</v>
      </c>
      <c r="E13152" s="9">
        <v>6</v>
      </c>
      <c r="F13152" s="9">
        <v>1</v>
      </c>
      <c r="G13152" s="9">
        <v>10</v>
      </c>
      <c r="H13152" s="9">
        <v>23</v>
      </c>
      <c r="I13152" s="9">
        <v>1.5230609178543091</v>
      </c>
      <c r="J13152" s="9">
        <v>1.5825263261795044</v>
      </c>
      <c r="K13152" s="9">
        <v>1.5522956848144531E-2</v>
      </c>
      <c r="L13152" s="9">
        <v>68.45928955078125</v>
      </c>
    </row>
    <row r="13153" spans="1:12" x14ac:dyDescent="0.25">
      <c r="A13153" s="5" t="str">
        <f t="shared" si="205"/>
        <v>1SublapSCEW611024</v>
      </c>
      <c r="B13153" s="9">
        <v>1</v>
      </c>
      <c r="C13153" t="s">
        <v>133</v>
      </c>
      <c r="D13153" t="s">
        <v>146</v>
      </c>
      <c r="E13153" s="9">
        <v>6</v>
      </c>
      <c r="F13153" s="9">
        <v>1</v>
      </c>
      <c r="G13153" s="9">
        <v>10</v>
      </c>
      <c r="H13153" s="9">
        <v>24</v>
      </c>
      <c r="I13153" s="9">
        <v>1.2685527801513672</v>
      </c>
      <c r="J13153" s="9">
        <v>1.3002959489822388</v>
      </c>
      <c r="K13153" s="9">
        <v>1.4651481993496418E-2</v>
      </c>
      <c r="L13153" s="9">
        <v>67.339073181152344</v>
      </c>
    </row>
    <row r="13154" spans="1:12" x14ac:dyDescent="0.25">
      <c r="A13154" s="5" t="str">
        <f t="shared" si="205"/>
        <v>1SublapSCEW7021</v>
      </c>
      <c r="B13154" s="9">
        <v>1</v>
      </c>
      <c r="C13154" t="s">
        <v>133</v>
      </c>
      <c r="D13154" t="s">
        <v>146</v>
      </c>
      <c r="E13154" s="9">
        <v>7</v>
      </c>
      <c r="F13154" s="9">
        <v>0</v>
      </c>
      <c r="G13154" s="9">
        <v>2</v>
      </c>
      <c r="H13154" s="9">
        <v>1</v>
      </c>
      <c r="I13154" s="9">
        <v>1.0793815851211548</v>
      </c>
      <c r="J13154" s="9">
        <v>1.0793815851211548</v>
      </c>
      <c r="K13154" s="9">
        <v>0</v>
      </c>
      <c r="L13154" s="9">
        <v>69.374237060546875</v>
      </c>
    </row>
    <row r="13155" spans="1:12" x14ac:dyDescent="0.25">
      <c r="A13155" s="5" t="str">
        <f t="shared" si="205"/>
        <v>1SublapSCEW7022</v>
      </c>
      <c r="B13155" s="9">
        <v>1</v>
      </c>
      <c r="C13155" t="s">
        <v>133</v>
      </c>
      <c r="D13155" t="s">
        <v>146</v>
      </c>
      <c r="E13155" s="9">
        <v>7</v>
      </c>
      <c r="F13155" s="9">
        <v>0</v>
      </c>
      <c r="G13155" s="9">
        <v>2</v>
      </c>
      <c r="H13155" s="9">
        <v>2</v>
      </c>
      <c r="I13155" s="9">
        <v>0.90078151226043701</v>
      </c>
      <c r="J13155" s="9">
        <v>0.90078151226043701</v>
      </c>
      <c r="K13155" s="9">
        <v>0</v>
      </c>
      <c r="L13155" s="9">
        <v>68.757232666015625</v>
      </c>
    </row>
    <row r="13156" spans="1:12" x14ac:dyDescent="0.25">
      <c r="A13156" s="5" t="str">
        <f t="shared" si="205"/>
        <v>1SublapSCEW7023</v>
      </c>
      <c r="B13156" s="9">
        <v>1</v>
      </c>
      <c r="C13156" t="s">
        <v>133</v>
      </c>
      <c r="D13156" t="s">
        <v>146</v>
      </c>
      <c r="E13156" s="9">
        <v>7</v>
      </c>
      <c r="F13156" s="9">
        <v>0</v>
      </c>
      <c r="G13156" s="9">
        <v>2</v>
      </c>
      <c r="H13156" s="9">
        <v>3</v>
      </c>
      <c r="I13156" s="9">
        <v>0.77744287252426147</v>
      </c>
      <c r="J13156" s="9">
        <v>0.77744287252426147</v>
      </c>
      <c r="K13156" s="9">
        <v>0</v>
      </c>
      <c r="L13156" s="9">
        <v>68.470840454101563</v>
      </c>
    </row>
    <row r="13157" spans="1:12" x14ac:dyDescent="0.25">
      <c r="A13157" s="5" t="str">
        <f t="shared" si="205"/>
        <v>1SublapSCEW7024</v>
      </c>
      <c r="B13157" s="9">
        <v>1</v>
      </c>
      <c r="C13157" t="s">
        <v>133</v>
      </c>
      <c r="D13157" t="s">
        <v>146</v>
      </c>
      <c r="E13157" s="9">
        <v>7</v>
      </c>
      <c r="F13157" s="9">
        <v>0</v>
      </c>
      <c r="G13157" s="9">
        <v>2</v>
      </c>
      <c r="H13157" s="9">
        <v>4</v>
      </c>
      <c r="I13157" s="9">
        <v>0.69225317239761353</v>
      </c>
      <c r="J13157" s="9">
        <v>0.69225317239761353</v>
      </c>
      <c r="K13157" s="9">
        <v>0</v>
      </c>
      <c r="L13157" s="9">
        <v>68.176124572753906</v>
      </c>
    </row>
    <row r="13158" spans="1:12" x14ac:dyDescent="0.25">
      <c r="A13158" s="5" t="str">
        <f t="shared" si="205"/>
        <v>1SublapSCEW7025</v>
      </c>
      <c r="B13158" s="9">
        <v>1</v>
      </c>
      <c r="C13158" t="s">
        <v>133</v>
      </c>
      <c r="D13158" t="s">
        <v>146</v>
      </c>
      <c r="E13158" s="9">
        <v>7</v>
      </c>
      <c r="F13158" s="9">
        <v>0</v>
      </c>
      <c r="G13158" s="9">
        <v>2</v>
      </c>
      <c r="H13158" s="9">
        <v>5</v>
      </c>
      <c r="I13158" s="9">
        <v>0.63243639469146729</v>
      </c>
      <c r="J13158" s="9">
        <v>0.63243639469146729</v>
      </c>
      <c r="K13158" s="9">
        <v>0</v>
      </c>
      <c r="L13158" s="9">
        <v>67.784049987792969</v>
      </c>
    </row>
    <row r="13159" spans="1:12" x14ac:dyDescent="0.25">
      <c r="A13159" s="5" t="str">
        <f t="shared" si="205"/>
        <v>1SublapSCEW7026</v>
      </c>
      <c r="B13159" s="9">
        <v>1</v>
      </c>
      <c r="C13159" t="s">
        <v>133</v>
      </c>
      <c r="D13159" t="s">
        <v>146</v>
      </c>
      <c r="E13159" s="9">
        <v>7</v>
      </c>
      <c r="F13159" s="9">
        <v>0</v>
      </c>
      <c r="G13159" s="9">
        <v>2</v>
      </c>
      <c r="H13159" s="9">
        <v>6</v>
      </c>
      <c r="I13159" s="9">
        <v>0.60850310325622559</v>
      </c>
      <c r="J13159" s="9">
        <v>0.60850310325622559</v>
      </c>
      <c r="K13159" s="9">
        <v>0</v>
      </c>
      <c r="L13159" s="9">
        <v>67.574508666992188</v>
      </c>
    </row>
    <row r="13160" spans="1:12" x14ac:dyDescent="0.25">
      <c r="A13160" s="5" t="str">
        <f t="shared" si="205"/>
        <v>1SublapSCEW7027</v>
      </c>
      <c r="B13160" s="9">
        <v>1</v>
      </c>
      <c r="C13160" t="s">
        <v>133</v>
      </c>
      <c r="D13160" t="s">
        <v>146</v>
      </c>
      <c r="E13160" s="9">
        <v>7</v>
      </c>
      <c r="F13160" s="9">
        <v>0</v>
      </c>
      <c r="G13160" s="9">
        <v>2</v>
      </c>
      <c r="H13160" s="9">
        <v>7</v>
      </c>
      <c r="I13160" s="9">
        <v>0.62217766046524048</v>
      </c>
      <c r="J13160" s="9">
        <v>0.62217766046524048</v>
      </c>
      <c r="K13160" s="9">
        <v>0</v>
      </c>
      <c r="L13160" s="9">
        <v>67.261383056640625</v>
      </c>
    </row>
    <row r="13161" spans="1:12" x14ac:dyDescent="0.25">
      <c r="A13161" s="5" t="str">
        <f t="shared" si="205"/>
        <v>1SublapSCEW7028</v>
      </c>
      <c r="B13161" s="9">
        <v>1</v>
      </c>
      <c r="C13161" t="s">
        <v>133</v>
      </c>
      <c r="D13161" t="s">
        <v>146</v>
      </c>
      <c r="E13161" s="9">
        <v>7</v>
      </c>
      <c r="F13161" s="9">
        <v>0</v>
      </c>
      <c r="G13161" s="9">
        <v>2</v>
      </c>
      <c r="H13161" s="9">
        <v>8</v>
      </c>
      <c r="I13161" s="9">
        <v>0.62292277812957764</v>
      </c>
      <c r="J13161" s="9">
        <v>0.62292277812957764</v>
      </c>
      <c r="K13161" s="9">
        <v>0</v>
      </c>
      <c r="L13161" s="9">
        <v>67.265754699707031</v>
      </c>
    </row>
    <row r="13162" spans="1:12" x14ac:dyDescent="0.25">
      <c r="A13162" s="5" t="str">
        <f t="shared" si="205"/>
        <v>1SublapSCEW7029</v>
      </c>
      <c r="B13162" s="9">
        <v>1</v>
      </c>
      <c r="C13162" t="s">
        <v>133</v>
      </c>
      <c r="D13162" t="s">
        <v>146</v>
      </c>
      <c r="E13162" s="9">
        <v>7</v>
      </c>
      <c r="F13162" s="9">
        <v>0</v>
      </c>
      <c r="G13162" s="9">
        <v>2</v>
      </c>
      <c r="H13162" s="9">
        <v>9</v>
      </c>
      <c r="I13162" s="9">
        <v>0.56636059284210205</v>
      </c>
      <c r="J13162" s="9">
        <v>0.56636059284210205</v>
      </c>
      <c r="K13162" s="9">
        <v>0</v>
      </c>
      <c r="L13162" s="9">
        <v>69.435035705566406</v>
      </c>
    </row>
    <row r="13163" spans="1:12" x14ac:dyDescent="0.25">
      <c r="A13163" s="5" t="str">
        <f t="shared" si="205"/>
        <v>1SublapSCEW70210</v>
      </c>
      <c r="B13163" s="9">
        <v>1</v>
      </c>
      <c r="C13163" t="s">
        <v>133</v>
      </c>
      <c r="D13163" t="s">
        <v>146</v>
      </c>
      <c r="E13163" s="9">
        <v>7</v>
      </c>
      <c r="F13163" s="9">
        <v>0</v>
      </c>
      <c r="G13163" s="9">
        <v>2</v>
      </c>
      <c r="H13163" s="9">
        <v>10</v>
      </c>
      <c r="I13163" s="9">
        <v>0.54938888549804688</v>
      </c>
      <c r="J13163" s="9">
        <v>0.54938888549804688</v>
      </c>
      <c r="K13163" s="9">
        <v>0</v>
      </c>
      <c r="L13163" s="9">
        <v>73.039443969726563</v>
      </c>
    </row>
    <row r="13164" spans="1:12" x14ac:dyDescent="0.25">
      <c r="A13164" s="5" t="str">
        <f t="shared" si="205"/>
        <v>1SublapSCEW70211</v>
      </c>
      <c r="B13164" s="9">
        <v>1</v>
      </c>
      <c r="C13164" t="s">
        <v>133</v>
      </c>
      <c r="D13164" t="s">
        <v>146</v>
      </c>
      <c r="E13164" s="9">
        <v>7</v>
      </c>
      <c r="F13164" s="9">
        <v>0</v>
      </c>
      <c r="G13164" s="9">
        <v>2</v>
      </c>
      <c r="H13164" s="9">
        <v>11</v>
      </c>
      <c r="I13164" s="9">
        <v>0.5487285852432251</v>
      </c>
      <c r="J13164" s="9">
        <v>0.5487285852432251</v>
      </c>
      <c r="K13164" s="9">
        <v>0</v>
      </c>
      <c r="L13164" s="9">
        <v>77.0164794921875</v>
      </c>
    </row>
    <row r="13165" spans="1:12" x14ac:dyDescent="0.25">
      <c r="A13165" s="5" t="str">
        <f t="shared" si="205"/>
        <v>1SublapSCEW70212</v>
      </c>
      <c r="B13165" s="9">
        <v>1</v>
      </c>
      <c r="C13165" t="s">
        <v>133</v>
      </c>
      <c r="D13165" t="s">
        <v>146</v>
      </c>
      <c r="E13165" s="9">
        <v>7</v>
      </c>
      <c r="F13165" s="9">
        <v>0</v>
      </c>
      <c r="G13165" s="9">
        <v>2</v>
      </c>
      <c r="H13165" s="9">
        <v>12</v>
      </c>
      <c r="I13165" s="9">
        <v>0.59649604558944702</v>
      </c>
      <c r="J13165" s="9">
        <v>0.59649604558944702</v>
      </c>
      <c r="K13165" s="9">
        <v>0</v>
      </c>
      <c r="L13165" s="9">
        <v>80.51434326171875</v>
      </c>
    </row>
    <row r="13166" spans="1:12" x14ac:dyDescent="0.25">
      <c r="A13166" s="5" t="str">
        <f t="shared" si="205"/>
        <v>1SublapSCEW70213</v>
      </c>
      <c r="B13166" s="9">
        <v>1</v>
      </c>
      <c r="C13166" t="s">
        <v>133</v>
      </c>
      <c r="D13166" t="s">
        <v>146</v>
      </c>
      <c r="E13166" s="9">
        <v>7</v>
      </c>
      <c r="F13166" s="9">
        <v>0</v>
      </c>
      <c r="G13166" s="9">
        <v>2</v>
      </c>
      <c r="H13166" s="9">
        <v>13</v>
      </c>
      <c r="I13166" s="9">
        <v>0.74178600311279297</v>
      </c>
      <c r="J13166" s="9">
        <v>0.74178600311279297</v>
      </c>
      <c r="K13166" s="9">
        <v>0</v>
      </c>
      <c r="L13166" s="9">
        <v>82.021347045898438</v>
      </c>
    </row>
    <row r="13167" spans="1:12" x14ac:dyDescent="0.25">
      <c r="A13167" s="5" t="str">
        <f t="shared" si="205"/>
        <v>1SublapSCEW70214</v>
      </c>
      <c r="B13167" s="9">
        <v>1</v>
      </c>
      <c r="C13167" t="s">
        <v>133</v>
      </c>
      <c r="D13167" t="s">
        <v>146</v>
      </c>
      <c r="E13167" s="9">
        <v>7</v>
      </c>
      <c r="F13167" s="9">
        <v>0</v>
      </c>
      <c r="G13167" s="9">
        <v>2</v>
      </c>
      <c r="H13167" s="9">
        <v>14</v>
      </c>
      <c r="I13167" s="9">
        <v>0.92922401428222656</v>
      </c>
      <c r="J13167" s="9">
        <v>0.92922401428222656</v>
      </c>
      <c r="K13167" s="9">
        <v>0</v>
      </c>
      <c r="L13167" s="9">
        <v>82.946212768554688</v>
      </c>
    </row>
    <row r="13168" spans="1:12" x14ac:dyDescent="0.25">
      <c r="A13168" s="5" t="str">
        <f t="shared" si="205"/>
        <v>1SublapSCEW70215</v>
      </c>
      <c r="B13168" s="9">
        <v>1</v>
      </c>
      <c r="C13168" t="s">
        <v>133</v>
      </c>
      <c r="D13168" t="s">
        <v>146</v>
      </c>
      <c r="E13168" s="9">
        <v>7</v>
      </c>
      <c r="F13168" s="9">
        <v>0</v>
      </c>
      <c r="G13168" s="9">
        <v>2</v>
      </c>
      <c r="H13168" s="9">
        <v>15</v>
      </c>
      <c r="I13168" s="9">
        <v>1.1211349964141846</v>
      </c>
      <c r="J13168" s="9">
        <v>1.1211349964141846</v>
      </c>
      <c r="K13168" s="9">
        <v>0</v>
      </c>
      <c r="L13168" s="9">
        <v>83.455062866210938</v>
      </c>
    </row>
    <row r="13169" spans="1:12" x14ac:dyDescent="0.25">
      <c r="A13169" s="5" t="str">
        <f t="shared" si="205"/>
        <v>1SublapSCEW70216</v>
      </c>
      <c r="B13169" s="9">
        <v>1</v>
      </c>
      <c r="C13169" t="s">
        <v>133</v>
      </c>
      <c r="D13169" t="s">
        <v>146</v>
      </c>
      <c r="E13169" s="9">
        <v>7</v>
      </c>
      <c r="F13169" s="9">
        <v>0</v>
      </c>
      <c r="G13169" s="9">
        <v>2</v>
      </c>
      <c r="H13169" s="9">
        <v>16</v>
      </c>
      <c r="I13169" s="9">
        <v>1.3543159961700439</v>
      </c>
      <c r="J13169" s="9">
        <v>1.3543159961700439</v>
      </c>
      <c r="K13169" s="9">
        <v>0</v>
      </c>
      <c r="L13169" s="9">
        <v>83.300064086914063</v>
      </c>
    </row>
    <row r="13170" spans="1:12" x14ac:dyDescent="0.25">
      <c r="A13170" s="5" t="str">
        <f t="shared" si="205"/>
        <v>1SublapSCEW70217</v>
      </c>
      <c r="B13170" s="9">
        <v>1</v>
      </c>
      <c r="C13170" t="s">
        <v>133</v>
      </c>
      <c r="D13170" t="s">
        <v>146</v>
      </c>
      <c r="E13170" s="9">
        <v>7</v>
      </c>
      <c r="F13170" s="9">
        <v>0</v>
      </c>
      <c r="G13170" s="9">
        <v>2</v>
      </c>
      <c r="H13170" s="9">
        <v>17</v>
      </c>
      <c r="I13170" s="9">
        <v>1.5573129653930664</v>
      </c>
      <c r="J13170" s="9">
        <v>0.83409291505813599</v>
      </c>
      <c r="K13170" s="9">
        <v>1.7350779846310616E-2</v>
      </c>
      <c r="L13170" s="9">
        <v>83.206375122070313</v>
      </c>
    </row>
    <row r="13171" spans="1:12" x14ac:dyDescent="0.25">
      <c r="A13171" s="5" t="str">
        <f t="shared" si="205"/>
        <v>1SublapSCEW70218</v>
      </c>
      <c r="B13171" s="9">
        <v>1</v>
      </c>
      <c r="C13171" t="s">
        <v>133</v>
      </c>
      <c r="D13171" t="s">
        <v>146</v>
      </c>
      <c r="E13171" s="9">
        <v>7</v>
      </c>
      <c r="F13171" s="9">
        <v>0</v>
      </c>
      <c r="G13171" s="9">
        <v>2</v>
      </c>
      <c r="H13171" s="9">
        <v>18</v>
      </c>
      <c r="I13171" s="9">
        <v>1.7507309913635254</v>
      </c>
      <c r="J13171" s="9">
        <v>1.3010892868041992</v>
      </c>
      <c r="K13171" s="9">
        <v>2.2817239165306091E-2</v>
      </c>
      <c r="L13171" s="9">
        <v>82.910263061523438</v>
      </c>
    </row>
    <row r="13172" spans="1:12" x14ac:dyDescent="0.25">
      <c r="A13172" s="5" t="str">
        <f t="shared" si="205"/>
        <v>1SublapSCEW70219</v>
      </c>
      <c r="B13172" s="9">
        <v>1</v>
      </c>
      <c r="C13172" t="s">
        <v>133</v>
      </c>
      <c r="D13172" t="s">
        <v>146</v>
      </c>
      <c r="E13172" s="9">
        <v>7</v>
      </c>
      <c r="F13172" s="9">
        <v>0</v>
      </c>
      <c r="G13172" s="9">
        <v>2</v>
      </c>
      <c r="H13172" s="9">
        <v>19</v>
      </c>
      <c r="I13172" s="9">
        <v>1.8579237461090088</v>
      </c>
      <c r="J13172" s="9">
        <v>1.5538523197174072</v>
      </c>
      <c r="K13172" s="9">
        <v>1.9468633458018303E-2</v>
      </c>
      <c r="L13172" s="9">
        <v>82.15167236328125</v>
      </c>
    </row>
    <row r="13173" spans="1:12" x14ac:dyDescent="0.25">
      <c r="A13173" s="5" t="str">
        <f t="shared" si="205"/>
        <v>1SublapSCEW70220</v>
      </c>
      <c r="B13173" s="9">
        <v>1</v>
      </c>
      <c r="C13173" t="s">
        <v>133</v>
      </c>
      <c r="D13173" t="s">
        <v>146</v>
      </c>
      <c r="E13173" s="9">
        <v>7</v>
      </c>
      <c r="F13173" s="9">
        <v>0</v>
      </c>
      <c r="G13173" s="9">
        <v>2</v>
      </c>
      <c r="H13173" s="9">
        <v>20</v>
      </c>
      <c r="I13173" s="9">
        <v>1.8208749294281006</v>
      </c>
      <c r="J13173" s="9">
        <v>1.5965089797973633</v>
      </c>
      <c r="K13173" s="9">
        <v>1.7182482406497002E-2</v>
      </c>
      <c r="L13173" s="9">
        <v>79.916183471679688</v>
      </c>
    </row>
    <row r="13174" spans="1:12" x14ac:dyDescent="0.25">
      <c r="A13174" s="5" t="str">
        <f t="shared" si="205"/>
        <v>1SublapSCEW70221</v>
      </c>
      <c r="B13174" s="9">
        <v>1</v>
      </c>
      <c r="C13174" t="s">
        <v>133</v>
      </c>
      <c r="D13174" t="s">
        <v>146</v>
      </c>
      <c r="E13174" s="9">
        <v>7</v>
      </c>
      <c r="F13174" s="9">
        <v>0</v>
      </c>
      <c r="G13174" s="9">
        <v>2</v>
      </c>
      <c r="H13174" s="9">
        <v>21</v>
      </c>
      <c r="I13174" s="9">
        <v>1.7893521785736084</v>
      </c>
      <c r="J13174" s="9">
        <v>1.5763980150222778</v>
      </c>
      <c r="K13174" s="9">
        <v>1.7076067626476288E-2</v>
      </c>
      <c r="L13174" s="9">
        <v>77.962509155273438</v>
      </c>
    </row>
    <row r="13175" spans="1:12" x14ac:dyDescent="0.25">
      <c r="A13175" s="5" t="str">
        <f t="shared" si="205"/>
        <v>1SublapSCEW70222</v>
      </c>
      <c r="B13175" s="9">
        <v>1</v>
      </c>
      <c r="C13175" t="s">
        <v>133</v>
      </c>
      <c r="D13175" t="s">
        <v>146</v>
      </c>
      <c r="E13175" s="9">
        <v>7</v>
      </c>
      <c r="F13175" s="9">
        <v>0</v>
      </c>
      <c r="G13175" s="9">
        <v>2</v>
      </c>
      <c r="H13175" s="9">
        <v>22</v>
      </c>
      <c r="I13175" s="9">
        <v>1.7029364109039307</v>
      </c>
      <c r="J13175" s="9">
        <v>2.0326724052429199</v>
      </c>
      <c r="K13175" s="9">
        <v>9.3810614198446274E-3</v>
      </c>
      <c r="L13175" s="9">
        <v>76.080970764160156</v>
      </c>
    </row>
    <row r="13176" spans="1:12" x14ac:dyDescent="0.25">
      <c r="A13176" s="5" t="str">
        <f t="shared" si="205"/>
        <v>1SublapSCEW70223</v>
      </c>
      <c r="B13176" s="9">
        <v>1</v>
      </c>
      <c r="C13176" t="s">
        <v>133</v>
      </c>
      <c r="D13176" t="s">
        <v>146</v>
      </c>
      <c r="E13176" s="9">
        <v>7</v>
      </c>
      <c r="F13176" s="9">
        <v>0</v>
      </c>
      <c r="G13176" s="9">
        <v>2</v>
      </c>
      <c r="H13176" s="9">
        <v>23</v>
      </c>
      <c r="I13176" s="9">
        <v>1.5887504816055298</v>
      </c>
      <c r="J13176" s="9">
        <v>1.7014654874801636</v>
      </c>
      <c r="K13176" s="9">
        <v>1.0064180940389633E-2</v>
      </c>
      <c r="L13176" s="9">
        <v>74.076004028320313</v>
      </c>
    </row>
    <row r="13177" spans="1:12" x14ac:dyDescent="0.25">
      <c r="A13177" s="5" t="str">
        <f t="shared" si="205"/>
        <v>1SublapSCEW70224</v>
      </c>
      <c r="B13177" s="9">
        <v>1</v>
      </c>
      <c r="C13177" t="s">
        <v>133</v>
      </c>
      <c r="D13177" t="s">
        <v>146</v>
      </c>
      <c r="E13177" s="9">
        <v>7</v>
      </c>
      <c r="F13177" s="9">
        <v>0</v>
      </c>
      <c r="G13177" s="9">
        <v>2</v>
      </c>
      <c r="H13177" s="9">
        <v>24</v>
      </c>
      <c r="I13177" s="9">
        <v>1.3525348901748657</v>
      </c>
      <c r="J13177" s="9">
        <v>1.4194979667663574</v>
      </c>
      <c r="K13177" s="9">
        <v>9.1362930834293365E-3</v>
      </c>
      <c r="L13177" s="9">
        <v>72.615394592285156</v>
      </c>
    </row>
    <row r="13178" spans="1:12" x14ac:dyDescent="0.25">
      <c r="A13178" s="5" t="str">
        <f t="shared" si="205"/>
        <v>1SublapSCEW70101</v>
      </c>
      <c r="B13178" s="9">
        <v>1</v>
      </c>
      <c r="C13178" t="s">
        <v>133</v>
      </c>
      <c r="D13178" s="3" t="s">
        <v>146</v>
      </c>
      <c r="E13178" s="9">
        <v>7</v>
      </c>
      <c r="F13178" s="9">
        <v>0</v>
      </c>
      <c r="G13178" s="9">
        <v>10</v>
      </c>
      <c r="H13178" s="9">
        <v>1</v>
      </c>
      <c r="I13178" s="9">
        <v>1.1926940679550171</v>
      </c>
      <c r="J13178" s="9">
        <v>1.1926940679550171</v>
      </c>
      <c r="K13178" s="9">
        <v>0</v>
      </c>
      <c r="L13178" s="9">
        <v>73.339134216308594</v>
      </c>
    </row>
    <row r="13179" spans="1:12" x14ac:dyDescent="0.25">
      <c r="A13179" s="5" t="str">
        <f t="shared" si="205"/>
        <v>1SublapSCEW70102</v>
      </c>
      <c r="B13179" s="9">
        <v>1</v>
      </c>
      <c r="C13179" t="s">
        <v>133</v>
      </c>
      <c r="D13179" s="3" t="s">
        <v>146</v>
      </c>
      <c r="E13179" s="9">
        <v>7</v>
      </c>
      <c r="F13179" s="9">
        <v>0</v>
      </c>
      <c r="G13179" s="9">
        <v>10</v>
      </c>
      <c r="H13179" s="9">
        <v>2</v>
      </c>
      <c r="I13179" s="9">
        <v>1.0137277841567993</v>
      </c>
      <c r="J13179" s="9">
        <v>1.0137277841567993</v>
      </c>
      <c r="K13179" s="9">
        <v>0</v>
      </c>
      <c r="L13179" s="9">
        <v>73.14764404296875</v>
      </c>
    </row>
    <row r="13180" spans="1:12" x14ac:dyDescent="0.25">
      <c r="A13180" s="5" t="str">
        <f t="shared" si="205"/>
        <v>1SublapSCEW70103</v>
      </c>
      <c r="B13180" s="9">
        <v>1</v>
      </c>
      <c r="C13180" t="s">
        <v>133</v>
      </c>
      <c r="D13180" s="3" t="s">
        <v>146</v>
      </c>
      <c r="E13180" s="9">
        <v>7</v>
      </c>
      <c r="F13180" s="9">
        <v>0</v>
      </c>
      <c r="G13180" s="9">
        <v>10</v>
      </c>
      <c r="H13180" s="9">
        <v>3</v>
      </c>
      <c r="I13180" s="9">
        <v>0.87962275743484497</v>
      </c>
      <c r="J13180" s="9">
        <v>0.87962275743484497</v>
      </c>
      <c r="K13180" s="9">
        <v>0</v>
      </c>
      <c r="L13180" s="9">
        <v>72.634040832519531</v>
      </c>
    </row>
    <row r="13181" spans="1:12" x14ac:dyDescent="0.25">
      <c r="A13181" s="5" t="str">
        <f t="shared" si="205"/>
        <v>1SublapSCEW70104</v>
      </c>
      <c r="B13181" s="9">
        <v>1</v>
      </c>
      <c r="C13181" t="s">
        <v>133</v>
      </c>
      <c r="D13181" s="3" t="s">
        <v>146</v>
      </c>
      <c r="E13181" s="9">
        <v>7</v>
      </c>
      <c r="F13181" s="9">
        <v>0</v>
      </c>
      <c r="G13181" s="9">
        <v>10</v>
      </c>
      <c r="H13181" s="9">
        <v>4</v>
      </c>
      <c r="I13181" s="9">
        <v>0.78000688552856445</v>
      </c>
      <c r="J13181" s="9">
        <v>0.78000688552856445</v>
      </c>
      <c r="K13181" s="9">
        <v>0</v>
      </c>
      <c r="L13181" s="9">
        <v>72.202812194824219</v>
      </c>
    </row>
    <row r="13182" spans="1:12" x14ac:dyDescent="0.25">
      <c r="A13182" s="5" t="str">
        <f t="shared" si="205"/>
        <v>1SublapSCEW70105</v>
      </c>
      <c r="B13182" s="9">
        <v>1</v>
      </c>
      <c r="C13182" t="s">
        <v>133</v>
      </c>
      <c r="D13182" s="3" t="s">
        <v>146</v>
      </c>
      <c r="E13182" s="9">
        <v>7</v>
      </c>
      <c r="F13182" s="9">
        <v>0</v>
      </c>
      <c r="G13182" s="9">
        <v>10</v>
      </c>
      <c r="H13182" s="9">
        <v>5</v>
      </c>
      <c r="I13182" s="9">
        <v>0.71169418096542358</v>
      </c>
      <c r="J13182" s="9">
        <v>0.71169418096542358</v>
      </c>
      <c r="K13182" s="9">
        <v>0</v>
      </c>
      <c r="L13182" s="9">
        <v>71.738494873046875</v>
      </c>
    </row>
    <row r="13183" spans="1:12" x14ac:dyDescent="0.25">
      <c r="A13183" s="5" t="str">
        <f t="shared" si="205"/>
        <v>1SublapSCEW70106</v>
      </c>
      <c r="B13183" s="9">
        <v>1</v>
      </c>
      <c r="C13183" t="s">
        <v>133</v>
      </c>
      <c r="D13183" s="3" t="s">
        <v>146</v>
      </c>
      <c r="E13183" s="9">
        <v>7</v>
      </c>
      <c r="F13183" s="9">
        <v>0</v>
      </c>
      <c r="G13183" s="9">
        <v>10</v>
      </c>
      <c r="H13183" s="9">
        <v>6</v>
      </c>
      <c r="I13183" s="9">
        <v>0.6824347972869873</v>
      </c>
      <c r="J13183" s="9">
        <v>0.6824347972869873</v>
      </c>
      <c r="K13183" s="9">
        <v>0</v>
      </c>
      <c r="L13183" s="9">
        <v>71.550277709960938</v>
      </c>
    </row>
    <row r="13184" spans="1:12" x14ac:dyDescent="0.25">
      <c r="A13184" s="5" t="str">
        <f t="shared" si="205"/>
        <v>1SublapSCEW70107</v>
      </c>
      <c r="B13184" s="9">
        <v>1</v>
      </c>
      <c r="C13184" t="s">
        <v>133</v>
      </c>
      <c r="D13184" s="3" t="s">
        <v>146</v>
      </c>
      <c r="E13184" s="9">
        <v>7</v>
      </c>
      <c r="F13184" s="9">
        <v>0</v>
      </c>
      <c r="G13184" s="9">
        <v>10</v>
      </c>
      <c r="H13184" s="9">
        <v>7</v>
      </c>
      <c r="I13184" s="9">
        <v>0.69663262367248535</v>
      </c>
      <c r="J13184" s="9">
        <v>0.69663262367248535</v>
      </c>
      <c r="K13184" s="9">
        <v>0</v>
      </c>
      <c r="L13184" s="9">
        <v>71.183708190917969</v>
      </c>
    </row>
    <row r="13185" spans="1:12" x14ac:dyDescent="0.25">
      <c r="A13185" s="5" t="str">
        <f t="shared" si="205"/>
        <v>1SublapSCEW70108</v>
      </c>
      <c r="B13185" s="9">
        <v>1</v>
      </c>
      <c r="C13185" t="s">
        <v>133</v>
      </c>
      <c r="D13185" s="3" t="s">
        <v>146</v>
      </c>
      <c r="E13185" s="9">
        <v>7</v>
      </c>
      <c r="F13185" s="9">
        <v>0</v>
      </c>
      <c r="G13185" s="9">
        <v>10</v>
      </c>
      <c r="H13185" s="9">
        <v>8</v>
      </c>
      <c r="I13185" s="9">
        <v>0.71194523572921753</v>
      </c>
      <c r="J13185" s="9">
        <v>0.71194523572921753</v>
      </c>
      <c r="K13185" s="9">
        <v>0</v>
      </c>
      <c r="L13185" s="9">
        <v>71.15582275390625</v>
      </c>
    </row>
    <row r="13186" spans="1:12" x14ac:dyDescent="0.25">
      <c r="A13186" s="5" t="str">
        <f t="shared" si="205"/>
        <v>1SublapSCEW70109</v>
      </c>
      <c r="B13186" s="9">
        <v>1</v>
      </c>
      <c r="C13186" t="s">
        <v>133</v>
      </c>
      <c r="D13186" s="3" t="s">
        <v>146</v>
      </c>
      <c r="E13186" s="9">
        <v>7</v>
      </c>
      <c r="F13186" s="9">
        <v>0</v>
      </c>
      <c r="G13186" s="9">
        <v>10</v>
      </c>
      <c r="H13186" s="9">
        <v>9</v>
      </c>
      <c r="I13186" s="9">
        <v>0.65380388498306274</v>
      </c>
      <c r="J13186" s="9">
        <v>0.65380388498306274</v>
      </c>
      <c r="K13186" s="9">
        <v>0</v>
      </c>
      <c r="L13186" s="9">
        <v>72.374755859375</v>
      </c>
    </row>
    <row r="13187" spans="1:12" x14ac:dyDescent="0.25">
      <c r="A13187" s="5" t="str">
        <f t="shared" ref="A13187:A13250" si="206">B13187&amp;C13187&amp;D13187&amp;E13187&amp;F13187&amp;G13187&amp;H13187</f>
        <v>1SublapSCEW701010</v>
      </c>
      <c r="B13187" s="9">
        <v>1</v>
      </c>
      <c r="C13187" t="s">
        <v>133</v>
      </c>
      <c r="D13187" s="3" t="s">
        <v>146</v>
      </c>
      <c r="E13187" s="9">
        <v>7</v>
      </c>
      <c r="F13187" s="9">
        <v>0</v>
      </c>
      <c r="G13187" s="9">
        <v>10</v>
      </c>
      <c r="H13187" s="9">
        <v>10</v>
      </c>
      <c r="I13187" s="9">
        <v>0.58958595991134644</v>
      </c>
      <c r="J13187" s="9">
        <v>0.58958595991134644</v>
      </c>
      <c r="K13187" s="9">
        <v>0</v>
      </c>
      <c r="L13187" s="9">
        <v>74.446990966796875</v>
      </c>
    </row>
    <row r="13188" spans="1:12" x14ac:dyDescent="0.25">
      <c r="A13188" s="5" t="str">
        <f t="shared" si="206"/>
        <v>1SublapSCEW701011</v>
      </c>
      <c r="B13188" s="9">
        <v>1</v>
      </c>
      <c r="C13188" t="s">
        <v>133</v>
      </c>
      <c r="D13188" s="3" t="s">
        <v>146</v>
      </c>
      <c r="E13188" s="9">
        <v>7</v>
      </c>
      <c r="F13188" s="9">
        <v>0</v>
      </c>
      <c r="G13188" s="9">
        <v>10</v>
      </c>
      <c r="H13188" s="9">
        <v>11</v>
      </c>
      <c r="I13188" s="9">
        <v>0.6048431396484375</v>
      </c>
      <c r="J13188" s="9">
        <v>0.6048431396484375</v>
      </c>
      <c r="K13188" s="9">
        <v>0</v>
      </c>
      <c r="L13188" s="9">
        <v>77.468048095703125</v>
      </c>
    </row>
    <row r="13189" spans="1:12" x14ac:dyDescent="0.25">
      <c r="A13189" s="5" t="str">
        <f t="shared" si="206"/>
        <v>1SublapSCEW701012</v>
      </c>
      <c r="B13189" s="9">
        <v>1</v>
      </c>
      <c r="C13189" t="s">
        <v>133</v>
      </c>
      <c r="D13189" s="3" t="s">
        <v>146</v>
      </c>
      <c r="E13189" s="9">
        <v>7</v>
      </c>
      <c r="F13189" s="9">
        <v>0</v>
      </c>
      <c r="G13189" s="9">
        <v>10</v>
      </c>
      <c r="H13189" s="9">
        <v>12</v>
      </c>
      <c r="I13189" s="9">
        <v>0.69776928424835205</v>
      </c>
      <c r="J13189" s="9">
        <v>0.69776928424835205</v>
      </c>
      <c r="K13189" s="9">
        <v>0</v>
      </c>
      <c r="L13189" s="9">
        <v>80.384590148925781</v>
      </c>
    </row>
    <row r="13190" spans="1:12" x14ac:dyDescent="0.25">
      <c r="A13190" s="5" t="str">
        <f t="shared" si="206"/>
        <v>1SublapSCEW701013</v>
      </c>
      <c r="B13190" s="9">
        <v>1</v>
      </c>
      <c r="C13190" t="s">
        <v>133</v>
      </c>
      <c r="D13190" s="3" t="s">
        <v>146</v>
      </c>
      <c r="E13190" s="9">
        <v>7</v>
      </c>
      <c r="F13190" s="9">
        <v>0</v>
      </c>
      <c r="G13190" s="9">
        <v>10</v>
      </c>
      <c r="H13190" s="9">
        <v>13</v>
      </c>
      <c r="I13190" s="9">
        <v>0.85956978797912598</v>
      </c>
      <c r="J13190" s="9">
        <v>0.85956978797912598</v>
      </c>
      <c r="K13190" s="9">
        <v>0</v>
      </c>
      <c r="L13190" s="9">
        <v>82.470802307128906</v>
      </c>
    </row>
    <row r="13191" spans="1:12" x14ac:dyDescent="0.25">
      <c r="A13191" s="5" t="str">
        <f t="shared" si="206"/>
        <v>1SublapSCEW701014</v>
      </c>
      <c r="B13191" s="9">
        <v>1</v>
      </c>
      <c r="C13191" t="s">
        <v>133</v>
      </c>
      <c r="D13191" s="3" t="s">
        <v>146</v>
      </c>
      <c r="E13191" s="9">
        <v>7</v>
      </c>
      <c r="F13191" s="9">
        <v>0</v>
      </c>
      <c r="G13191" s="9">
        <v>10</v>
      </c>
      <c r="H13191" s="9">
        <v>14</v>
      </c>
      <c r="I13191" s="9">
        <v>1.0633260011672974</v>
      </c>
      <c r="J13191" s="9">
        <v>1.0633260011672974</v>
      </c>
      <c r="K13191" s="9">
        <v>0</v>
      </c>
      <c r="L13191" s="9">
        <v>83.680313110351563</v>
      </c>
    </row>
    <row r="13192" spans="1:12" x14ac:dyDescent="0.25">
      <c r="A13192" s="5" t="str">
        <f t="shared" si="206"/>
        <v>1SublapSCEW701015</v>
      </c>
      <c r="B13192" s="9">
        <v>1</v>
      </c>
      <c r="C13192" t="s">
        <v>133</v>
      </c>
      <c r="D13192" s="3" t="s">
        <v>146</v>
      </c>
      <c r="E13192" s="9">
        <v>7</v>
      </c>
      <c r="F13192" s="9">
        <v>0</v>
      </c>
      <c r="G13192" s="9">
        <v>10</v>
      </c>
      <c r="H13192" s="9">
        <v>15</v>
      </c>
      <c r="I13192" s="9">
        <v>1.2677613496780396</v>
      </c>
      <c r="J13192" s="9">
        <v>1.2677613496780396</v>
      </c>
      <c r="K13192" s="9">
        <v>0</v>
      </c>
      <c r="L13192" s="9">
        <v>84.070503234863281</v>
      </c>
    </row>
    <row r="13193" spans="1:12" x14ac:dyDescent="0.25">
      <c r="A13193" s="5" t="str">
        <f t="shared" si="206"/>
        <v>1SublapSCEW701016</v>
      </c>
      <c r="B13193" s="9">
        <v>1</v>
      </c>
      <c r="C13193" t="s">
        <v>133</v>
      </c>
      <c r="D13193" s="3" t="s">
        <v>146</v>
      </c>
      <c r="E13193" s="9">
        <v>7</v>
      </c>
      <c r="F13193" s="9">
        <v>0</v>
      </c>
      <c r="G13193" s="9">
        <v>10</v>
      </c>
      <c r="H13193" s="9">
        <v>16</v>
      </c>
      <c r="I13193" s="9">
        <v>1.507745623588562</v>
      </c>
      <c r="J13193" s="9">
        <v>1.507745623588562</v>
      </c>
      <c r="K13193" s="9">
        <v>0</v>
      </c>
      <c r="L13193" s="9">
        <v>83.895332336425781</v>
      </c>
    </row>
    <row r="13194" spans="1:12" x14ac:dyDescent="0.25">
      <c r="A13194" s="5" t="str">
        <f t="shared" si="206"/>
        <v>1SublapSCEW701017</v>
      </c>
      <c r="B13194" s="9">
        <v>1</v>
      </c>
      <c r="C13194" t="s">
        <v>133</v>
      </c>
      <c r="D13194" s="3" t="s">
        <v>146</v>
      </c>
      <c r="E13194" s="9">
        <v>7</v>
      </c>
      <c r="F13194" s="9">
        <v>0</v>
      </c>
      <c r="G13194" s="9">
        <v>10</v>
      </c>
      <c r="H13194" s="9">
        <v>17</v>
      </c>
      <c r="I13194" s="9">
        <v>1.7137036323547363</v>
      </c>
      <c r="J13194" s="9">
        <v>1.012901782989502</v>
      </c>
      <c r="K13194" s="9">
        <v>1.7551371827721596E-2</v>
      </c>
      <c r="L13194" s="9">
        <v>82.197044372558594</v>
      </c>
    </row>
    <row r="13195" spans="1:12" x14ac:dyDescent="0.25">
      <c r="A13195" s="5" t="str">
        <f t="shared" si="206"/>
        <v>1SublapSCEW701018</v>
      </c>
      <c r="B13195" s="9">
        <v>1</v>
      </c>
      <c r="C13195" t="s">
        <v>133</v>
      </c>
      <c r="D13195" s="3" t="s">
        <v>146</v>
      </c>
      <c r="E13195" s="9">
        <v>7</v>
      </c>
      <c r="F13195" s="9">
        <v>0</v>
      </c>
      <c r="G13195" s="9">
        <v>10</v>
      </c>
      <c r="H13195" s="9">
        <v>18</v>
      </c>
      <c r="I13195" s="9">
        <v>1.9018363952636719</v>
      </c>
      <c r="J13195" s="9">
        <v>1.4600527286529541</v>
      </c>
      <c r="K13195" s="9">
        <v>2.3042371496558189E-2</v>
      </c>
      <c r="L13195" s="9">
        <v>82.386001586914063</v>
      </c>
    </row>
    <row r="13196" spans="1:12" x14ac:dyDescent="0.25">
      <c r="A13196" s="5" t="str">
        <f t="shared" si="206"/>
        <v>1SublapSCEW701019</v>
      </c>
      <c r="B13196" s="9">
        <v>1</v>
      </c>
      <c r="C13196" t="s">
        <v>133</v>
      </c>
      <c r="D13196" s="3" t="s">
        <v>146</v>
      </c>
      <c r="E13196" s="9">
        <v>7</v>
      </c>
      <c r="F13196" s="9">
        <v>0</v>
      </c>
      <c r="G13196" s="9">
        <v>10</v>
      </c>
      <c r="H13196" s="9">
        <v>19</v>
      </c>
      <c r="I13196" s="9">
        <v>1.9811333417892456</v>
      </c>
      <c r="J13196" s="9">
        <v>1.6841644048690796</v>
      </c>
      <c r="K13196" s="9">
        <v>1.9966231659054756E-2</v>
      </c>
      <c r="L13196" s="9">
        <v>81.472900390625</v>
      </c>
    </row>
    <row r="13197" spans="1:12" x14ac:dyDescent="0.25">
      <c r="A13197" s="5" t="str">
        <f t="shared" si="206"/>
        <v>1SublapSCEW701020</v>
      </c>
      <c r="B13197" s="9">
        <v>1</v>
      </c>
      <c r="C13197" t="s">
        <v>133</v>
      </c>
      <c r="D13197" s="3" t="s">
        <v>146</v>
      </c>
      <c r="E13197" s="9">
        <v>7</v>
      </c>
      <c r="F13197" s="9">
        <v>0</v>
      </c>
      <c r="G13197" s="9">
        <v>10</v>
      </c>
      <c r="H13197" s="9">
        <v>20</v>
      </c>
      <c r="I13197" s="9">
        <v>1.9141552448272705</v>
      </c>
      <c r="J13197" s="9">
        <v>1.6938631534576416</v>
      </c>
      <c r="K13197" s="9">
        <v>1.679610088467598E-2</v>
      </c>
      <c r="L13197" s="9">
        <v>79.21875</v>
      </c>
    </row>
    <row r="13198" spans="1:12" x14ac:dyDescent="0.25">
      <c r="A13198" s="5" t="str">
        <f t="shared" si="206"/>
        <v>1SublapSCEW701021</v>
      </c>
      <c r="B13198" s="9">
        <v>1</v>
      </c>
      <c r="C13198" t="s">
        <v>133</v>
      </c>
      <c r="D13198" s="3" t="s">
        <v>146</v>
      </c>
      <c r="E13198" s="9">
        <v>7</v>
      </c>
      <c r="F13198" s="9">
        <v>0</v>
      </c>
      <c r="G13198" s="9">
        <v>10</v>
      </c>
      <c r="H13198" s="9">
        <v>21</v>
      </c>
      <c r="I13198" s="9">
        <v>1.8818466663360596</v>
      </c>
      <c r="J13198" s="9">
        <v>1.6766815185546875</v>
      </c>
      <c r="K13198" s="9">
        <v>1.8662137910723686E-2</v>
      </c>
      <c r="L13198" s="9">
        <v>76.629035949707031</v>
      </c>
    </row>
    <row r="13199" spans="1:12" x14ac:dyDescent="0.25">
      <c r="A13199" s="5" t="str">
        <f t="shared" si="206"/>
        <v>1SublapSCEW701022</v>
      </c>
      <c r="B13199" s="9">
        <v>1</v>
      </c>
      <c r="C13199" t="s">
        <v>133</v>
      </c>
      <c r="D13199" s="3" t="s">
        <v>146</v>
      </c>
      <c r="E13199" s="9">
        <v>7</v>
      </c>
      <c r="F13199" s="9">
        <v>0</v>
      </c>
      <c r="G13199" s="9">
        <v>10</v>
      </c>
      <c r="H13199" s="9">
        <v>22</v>
      </c>
      <c r="I13199" s="9">
        <v>1.8063300848007202</v>
      </c>
      <c r="J13199" s="9">
        <v>2.1032724380493164</v>
      </c>
      <c r="K13199" s="9">
        <v>9.480256587266922E-3</v>
      </c>
      <c r="L13199" s="9">
        <v>73.907882690429688</v>
      </c>
    </row>
    <row r="13200" spans="1:12" x14ac:dyDescent="0.25">
      <c r="A13200" s="5" t="str">
        <f t="shared" si="206"/>
        <v>1SublapSCEW701023</v>
      </c>
      <c r="B13200" s="9">
        <v>1</v>
      </c>
      <c r="C13200" t="s">
        <v>133</v>
      </c>
      <c r="D13200" s="3" t="s">
        <v>146</v>
      </c>
      <c r="E13200" s="9">
        <v>7</v>
      </c>
      <c r="F13200" s="9">
        <v>0</v>
      </c>
      <c r="G13200" s="9">
        <v>10</v>
      </c>
      <c r="H13200" s="9">
        <v>23</v>
      </c>
      <c r="I13200" s="9">
        <v>1.6742492914199829</v>
      </c>
      <c r="J13200" s="9">
        <v>1.7772032022476196</v>
      </c>
      <c r="K13200" s="9">
        <v>1.0038305073976517E-2</v>
      </c>
      <c r="L13200" s="9">
        <v>73.046409606933594</v>
      </c>
    </row>
    <row r="13201" spans="1:12" x14ac:dyDescent="0.25">
      <c r="A13201" s="5" t="str">
        <f t="shared" si="206"/>
        <v>1SublapSCEW701024</v>
      </c>
      <c r="B13201" s="9">
        <v>1</v>
      </c>
      <c r="C13201" t="s">
        <v>133</v>
      </c>
      <c r="D13201" s="3" t="s">
        <v>146</v>
      </c>
      <c r="E13201" s="9">
        <v>7</v>
      </c>
      <c r="F13201" s="9">
        <v>0</v>
      </c>
      <c r="G13201" s="9">
        <v>10</v>
      </c>
      <c r="H13201" s="9">
        <v>24</v>
      </c>
      <c r="I13201" s="9">
        <v>1.4143567085266113</v>
      </c>
      <c r="J13201" s="9">
        <v>1.4802306890487671</v>
      </c>
      <c r="K13201" s="9">
        <v>9.1400435194373131E-3</v>
      </c>
      <c r="L13201" s="9">
        <v>72.452232360839844</v>
      </c>
    </row>
    <row r="13202" spans="1:12" x14ac:dyDescent="0.25">
      <c r="A13202" s="5" t="str">
        <f t="shared" si="206"/>
        <v>1SublapSCEW7121</v>
      </c>
      <c r="B13202" s="9">
        <v>1</v>
      </c>
      <c r="C13202" t="s">
        <v>133</v>
      </c>
      <c r="D13202" t="s">
        <v>146</v>
      </c>
      <c r="E13202" s="9">
        <v>7</v>
      </c>
      <c r="F13202" s="9">
        <v>1</v>
      </c>
      <c r="G13202" s="9">
        <v>2</v>
      </c>
      <c r="H13202" s="9">
        <v>1</v>
      </c>
      <c r="I13202" s="9">
        <v>1.0071516036987305</v>
      </c>
      <c r="J13202" s="9">
        <v>1.0071516036987305</v>
      </c>
      <c r="K13202" s="9">
        <v>0</v>
      </c>
      <c r="L13202" s="9">
        <v>67.50732421875</v>
      </c>
    </row>
    <row r="13203" spans="1:12" x14ac:dyDescent="0.25">
      <c r="A13203" s="5" t="str">
        <f t="shared" si="206"/>
        <v>1SublapSCEW7122</v>
      </c>
      <c r="B13203" s="9">
        <v>1</v>
      </c>
      <c r="C13203" t="s">
        <v>133</v>
      </c>
      <c r="D13203" t="s">
        <v>146</v>
      </c>
      <c r="E13203" s="9">
        <v>7</v>
      </c>
      <c r="F13203" s="9">
        <v>1</v>
      </c>
      <c r="G13203" s="9">
        <v>2</v>
      </c>
      <c r="H13203" s="9">
        <v>2</v>
      </c>
      <c r="I13203" s="9">
        <v>0.83892571926116943</v>
      </c>
      <c r="J13203" s="9">
        <v>0.83892571926116943</v>
      </c>
      <c r="K13203" s="9">
        <v>0</v>
      </c>
      <c r="L13203" s="9">
        <v>66.77777099609375</v>
      </c>
    </row>
    <row r="13204" spans="1:12" x14ac:dyDescent="0.25">
      <c r="A13204" s="5" t="str">
        <f t="shared" si="206"/>
        <v>1SublapSCEW7123</v>
      </c>
      <c r="B13204" s="9">
        <v>1</v>
      </c>
      <c r="C13204" t="s">
        <v>133</v>
      </c>
      <c r="D13204" t="s">
        <v>146</v>
      </c>
      <c r="E13204" s="9">
        <v>7</v>
      </c>
      <c r="F13204" s="9">
        <v>1</v>
      </c>
      <c r="G13204" s="9">
        <v>2</v>
      </c>
      <c r="H13204" s="9">
        <v>3</v>
      </c>
      <c r="I13204" s="9">
        <v>0.71271252632141113</v>
      </c>
      <c r="J13204" s="9">
        <v>0.71271252632141113</v>
      </c>
      <c r="K13204" s="9">
        <v>0</v>
      </c>
      <c r="L13204" s="9">
        <v>66.007736206054688</v>
      </c>
    </row>
    <row r="13205" spans="1:12" x14ac:dyDescent="0.25">
      <c r="A13205" s="5" t="str">
        <f t="shared" si="206"/>
        <v>1SublapSCEW7124</v>
      </c>
      <c r="B13205" s="9">
        <v>1</v>
      </c>
      <c r="C13205" t="s">
        <v>133</v>
      </c>
      <c r="D13205" t="s">
        <v>146</v>
      </c>
      <c r="E13205" s="9">
        <v>7</v>
      </c>
      <c r="F13205" s="9">
        <v>1</v>
      </c>
      <c r="G13205" s="9">
        <v>2</v>
      </c>
      <c r="H13205" s="9">
        <v>4</v>
      </c>
      <c r="I13205" s="9">
        <v>0.63448792695999146</v>
      </c>
      <c r="J13205" s="9">
        <v>0.63448792695999146</v>
      </c>
      <c r="K13205" s="9">
        <v>0</v>
      </c>
      <c r="L13205" s="9">
        <v>65.630516052246094</v>
      </c>
    </row>
    <row r="13206" spans="1:12" x14ac:dyDescent="0.25">
      <c r="A13206" s="5" t="str">
        <f t="shared" si="206"/>
        <v>1SublapSCEW7125</v>
      </c>
      <c r="B13206" s="9">
        <v>1</v>
      </c>
      <c r="C13206" t="s">
        <v>133</v>
      </c>
      <c r="D13206" t="s">
        <v>146</v>
      </c>
      <c r="E13206" s="9">
        <v>7</v>
      </c>
      <c r="F13206" s="9">
        <v>1</v>
      </c>
      <c r="G13206" s="9">
        <v>2</v>
      </c>
      <c r="H13206" s="9">
        <v>5</v>
      </c>
      <c r="I13206" s="9">
        <v>0.58493787050247192</v>
      </c>
      <c r="J13206" s="9">
        <v>0.58493787050247192</v>
      </c>
      <c r="K13206" s="9">
        <v>0</v>
      </c>
      <c r="L13206" s="9">
        <v>65.461311340332031</v>
      </c>
    </row>
    <row r="13207" spans="1:12" x14ac:dyDescent="0.25">
      <c r="A13207" s="5" t="str">
        <f t="shared" si="206"/>
        <v>1SublapSCEW7126</v>
      </c>
      <c r="B13207" s="9">
        <v>1</v>
      </c>
      <c r="C13207" t="s">
        <v>133</v>
      </c>
      <c r="D13207" t="s">
        <v>146</v>
      </c>
      <c r="E13207" s="9">
        <v>7</v>
      </c>
      <c r="F13207" s="9">
        <v>1</v>
      </c>
      <c r="G13207" s="9">
        <v>2</v>
      </c>
      <c r="H13207" s="9">
        <v>6</v>
      </c>
      <c r="I13207" s="9">
        <v>0.56850641965866089</v>
      </c>
      <c r="J13207" s="9">
        <v>0.56850641965866089</v>
      </c>
      <c r="K13207" s="9">
        <v>0</v>
      </c>
      <c r="L13207" s="9">
        <v>65.435470581054688</v>
      </c>
    </row>
    <row r="13208" spans="1:12" x14ac:dyDescent="0.25">
      <c r="A13208" s="5" t="str">
        <f t="shared" si="206"/>
        <v>1SublapSCEW7127</v>
      </c>
      <c r="B13208" s="9">
        <v>1</v>
      </c>
      <c r="C13208" t="s">
        <v>133</v>
      </c>
      <c r="D13208" t="s">
        <v>146</v>
      </c>
      <c r="E13208" s="9">
        <v>7</v>
      </c>
      <c r="F13208" s="9">
        <v>1</v>
      </c>
      <c r="G13208" s="9">
        <v>2</v>
      </c>
      <c r="H13208" s="9">
        <v>7</v>
      </c>
      <c r="I13208" s="9">
        <v>0.58623868227005005</v>
      </c>
      <c r="J13208" s="9">
        <v>0.58623868227005005</v>
      </c>
      <c r="K13208" s="9">
        <v>0</v>
      </c>
      <c r="L13208" s="9">
        <v>64.908790588378906</v>
      </c>
    </row>
    <row r="13209" spans="1:12" x14ac:dyDescent="0.25">
      <c r="A13209" s="5" t="str">
        <f t="shared" si="206"/>
        <v>1SublapSCEW7128</v>
      </c>
      <c r="B13209" s="9">
        <v>1</v>
      </c>
      <c r="C13209" t="s">
        <v>133</v>
      </c>
      <c r="D13209" t="s">
        <v>146</v>
      </c>
      <c r="E13209" s="9">
        <v>7</v>
      </c>
      <c r="F13209" s="9">
        <v>1</v>
      </c>
      <c r="G13209" s="9">
        <v>2</v>
      </c>
      <c r="H13209" s="9">
        <v>8</v>
      </c>
      <c r="I13209" s="9">
        <v>0.58853840827941895</v>
      </c>
      <c r="J13209" s="9">
        <v>0.58853840827941895</v>
      </c>
      <c r="K13209" s="9">
        <v>0</v>
      </c>
      <c r="L13209" s="9">
        <v>65.568984985351563</v>
      </c>
    </row>
    <row r="13210" spans="1:12" x14ac:dyDescent="0.25">
      <c r="A13210" s="5" t="str">
        <f t="shared" si="206"/>
        <v>1SublapSCEW7129</v>
      </c>
      <c r="B13210" s="9">
        <v>1</v>
      </c>
      <c r="C13210" t="s">
        <v>133</v>
      </c>
      <c r="D13210" t="s">
        <v>146</v>
      </c>
      <c r="E13210" s="9">
        <v>7</v>
      </c>
      <c r="F13210" s="9">
        <v>1</v>
      </c>
      <c r="G13210" s="9">
        <v>2</v>
      </c>
      <c r="H13210" s="9">
        <v>9</v>
      </c>
      <c r="I13210" s="9">
        <v>0.54688197374343872</v>
      </c>
      <c r="J13210" s="9">
        <v>0.54688197374343872</v>
      </c>
      <c r="K13210" s="9">
        <v>0</v>
      </c>
      <c r="L13210" s="9">
        <v>68.423500061035156</v>
      </c>
    </row>
    <row r="13211" spans="1:12" x14ac:dyDescent="0.25">
      <c r="A13211" s="5" t="str">
        <f t="shared" si="206"/>
        <v>1SublapSCEW71210</v>
      </c>
      <c r="B13211" s="9">
        <v>1</v>
      </c>
      <c r="C13211" t="s">
        <v>133</v>
      </c>
      <c r="D13211" t="s">
        <v>146</v>
      </c>
      <c r="E13211" s="9">
        <v>7</v>
      </c>
      <c r="F13211" s="9">
        <v>1</v>
      </c>
      <c r="G13211" s="9">
        <v>2</v>
      </c>
      <c r="H13211" s="9">
        <v>10</v>
      </c>
      <c r="I13211" s="9">
        <v>0.51201009750366211</v>
      </c>
      <c r="J13211" s="9">
        <v>0.51201009750366211</v>
      </c>
      <c r="K13211" s="9">
        <v>0</v>
      </c>
      <c r="L13211" s="9">
        <v>71.787132263183594</v>
      </c>
    </row>
    <row r="13212" spans="1:12" x14ac:dyDescent="0.25">
      <c r="A13212" s="5" t="str">
        <f t="shared" si="206"/>
        <v>1SublapSCEW71211</v>
      </c>
      <c r="B13212" s="9">
        <v>1</v>
      </c>
      <c r="C13212" t="s">
        <v>133</v>
      </c>
      <c r="D13212" t="s">
        <v>146</v>
      </c>
      <c r="E13212" s="9">
        <v>7</v>
      </c>
      <c r="F13212" s="9">
        <v>1</v>
      </c>
      <c r="G13212" s="9">
        <v>2</v>
      </c>
      <c r="H13212" s="9">
        <v>11</v>
      </c>
      <c r="I13212" s="9">
        <v>0.47331759333610535</v>
      </c>
      <c r="J13212" s="9">
        <v>0.47331759333610535</v>
      </c>
      <c r="K13212" s="9">
        <v>0</v>
      </c>
      <c r="L13212" s="9">
        <v>74.905220031738281</v>
      </c>
    </row>
    <row r="13213" spans="1:12" x14ac:dyDescent="0.25">
      <c r="A13213" s="5" t="str">
        <f t="shared" si="206"/>
        <v>1SublapSCEW71212</v>
      </c>
      <c r="B13213" s="9">
        <v>1</v>
      </c>
      <c r="C13213" t="s">
        <v>133</v>
      </c>
      <c r="D13213" t="s">
        <v>146</v>
      </c>
      <c r="E13213" s="9">
        <v>7</v>
      </c>
      <c r="F13213" s="9">
        <v>1</v>
      </c>
      <c r="G13213" s="9">
        <v>2</v>
      </c>
      <c r="H13213" s="9">
        <v>12</v>
      </c>
      <c r="I13213" s="9">
        <v>0.50125426054000854</v>
      </c>
      <c r="J13213" s="9">
        <v>0.50125426054000854</v>
      </c>
      <c r="K13213" s="9">
        <v>0</v>
      </c>
      <c r="L13213" s="9">
        <v>77.762420654296875</v>
      </c>
    </row>
    <row r="13214" spans="1:12" x14ac:dyDescent="0.25">
      <c r="A13214" s="5" t="str">
        <f t="shared" si="206"/>
        <v>1SublapSCEW71213</v>
      </c>
      <c r="B13214" s="9">
        <v>1</v>
      </c>
      <c r="C13214" t="s">
        <v>133</v>
      </c>
      <c r="D13214" t="s">
        <v>146</v>
      </c>
      <c r="E13214" s="9">
        <v>7</v>
      </c>
      <c r="F13214" s="9">
        <v>1</v>
      </c>
      <c r="G13214" s="9">
        <v>2</v>
      </c>
      <c r="H13214" s="9">
        <v>13</v>
      </c>
      <c r="I13214" s="9">
        <v>0.60434311628341675</v>
      </c>
      <c r="J13214" s="9">
        <v>0.60434311628341675</v>
      </c>
      <c r="K13214" s="9">
        <v>0</v>
      </c>
      <c r="L13214" s="9">
        <v>79.883155822753906</v>
      </c>
    </row>
    <row r="13215" spans="1:12" x14ac:dyDescent="0.25">
      <c r="A13215" s="5" t="str">
        <f t="shared" si="206"/>
        <v>1SublapSCEW71214</v>
      </c>
      <c r="B13215" s="9">
        <v>1</v>
      </c>
      <c r="C13215" t="s">
        <v>133</v>
      </c>
      <c r="D13215" t="s">
        <v>146</v>
      </c>
      <c r="E13215" s="9">
        <v>7</v>
      </c>
      <c r="F13215" s="9">
        <v>1</v>
      </c>
      <c r="G13215" s="9">
        <v>2</v>
      </c>
      <c r="H13215" s="9">
        <v>14</v>
      </c>
      <c r="I13215" s="9">
        <v>0.76006931066513062</v>
      </c>
      <c r="J13215" s="9">
        <v>0.76006931066513062</v>
      </c>
      <c r="K13215" s="9">
        <v>0</v>
      </c>
      <c r="L13215" s="9">
        <v>81.12408447265625</v>
      </c>
    </row>
    <row r="13216" spans="1:12" x14ac:dyDescent="0.25">
      <c r="A13216" s="5" t="str">
        <f t="shared" si="206"/>
        <v>1SublapSCEW71215</v>
      </c>
      <c r="B13216" s="9">
        <v>1</v>
      </c>
      <c r="C13216" t="s">
        <v>133</v>
      </c>
      <c r="D13216" t="s">
        <v>146</v>
      </c>
      <c r="E13216" s="9">
        <v>7</v>
      </c>
      <c r="F13216" s="9">
        <v>1</v>
      </c>
      <c r="G13216" s="9">
        <v>2</v>
      </c>
      <c r="H13216" s="9">
        <v>15</v>
      </c>
      <c r="I13216" s="9">
        <v>0.92894524335861206</v>
      </c>
      <c r="J13216" s="9">
        <v>0.92894524335861206</v>
      </c>
      <c r="K13216" s="9">
        <v>0</v>
      </c>
      <c r="L13216" s="9">
        <v>82.566764831542969</v>
      </c>
    </row>
    <row r="13217" spans="1:12" x14ac:dyDescent="0.25">
      <c r="A13217" s="5" t="str">
        <f t="shared" si="206"/>
        <v>1SublapSCEW71216</v>
      </c>
      <c r="B13217" s="9">
        <v>1</v>
      </c>
      <c r="C13217" t="s">
        <v>133</v>
      </c>
      <c r="D13217" t="s">
        <v>146</v>
      </c>
      <c r="E13217" s="9">
        <v>7</v>
      </c>
      <c r="F13217" s="9">
        <v>1</v>
      </c>
      <c r="G13217" s="9">
        <v>2</v>
      </c>
      <c r="H13217" s="9">
        <v>16</v>
      </c>
      <c r="I13217" s="9">
        <v>1.1529152393341064</v>
      </c>
      <c r="J13217" s="9">
        <v>1.1529152393341064</v>
      </c>
      <c r="K13217" s="9">
        <v>0</v>
      </c>
      <c r="L13217" s="9">
        <v>82.930702209472656</v>
      </c>
    </row>
    <row r="13218" spans="1:12" x14ac:dyDescent="0.25">
      <c r="A13218" s="5" t="str">
        <f t="shared" si="206"/>
        <v>1SublapSCEW71217</v>
      </c>
      <c r="B13218" s="9">
        <v>1</v>
      </c>
      <c r="C13218" t="s">
        <v>133</v>
      </c>
      <c r="D13218" t="s">
        <v>146</v>
      </c>
      <c r="E13218" s="9">
        <v>7</v>
      </c>
      <c r="F13218" s="9">
        <v>1</v>
      </c>
      <c r="G13218" s="9">
        <v>2</v>
      </c>
      <c r="H13218" s="9">
        <v>17</v>
      </c>
      <c r="I13218" s="9">
        <v>1.3551826477050781</v>
      </c>
      <c r="J13218" s="9">
        <v>0.60770165920257568</v>
      </c>
      <c r="K13218" s="9">
        <v>1.7589196562767029E-2</v>
      </c>
      <c r="L13218" s="9">
        <v>84.298667907714844</v>
      </c>
    </row>
    <row r="13219" spans="1:12" x14ac:dyDescent="0.25">
      <c r="A13219" s="5" t="str">
        <f t="shared" si="206"/>
        <v>1SublapSCEW71218</v>
      </c>
      <c r="B13219" s="9">
        <v>1</v>
      </c>
      <c r="C13219" t="s">
        <v>133</v>
      </c>
      <c r="D13219" t="s">
        <v>146</v>
      </c>
      <c r="E13219" s="9">
        <v>7</v>
      </c>
      <c r="F13219" s="9">
        <v>1</v>
      </c>
      <c r="G13219" s="9">
        <v>2</v>
      </c>
      <c r="H13219" s="9">
        <v>18</v>
      </c>
      <c r="I13219" s="9">
        <v>1.5556610822677612</v>
      </c>
      <c r="J13219" s="9">
        <v>1.0965335369110107</v>
      </c>
      <c r="K13219" s="9">
        <v>2.268010750412941E-2</v>
      </c>
      <c r="L13219" s="9">
        <v>83.543128967285156</v>
      </c>
    </row>
    <row r="13220" spans="1:12" x14ac:dyDescent="0.25">
      <c r="A13220" s="5" t="str">
        <f t="shared" si="206"/>
        <v>1SublapSCEW71219</v>
      </c>
      <c r="B13220" s="9">
        <v>1</v>
      </c>
      <c r="C13220" t="s">
        <v>133</v>
      </c>
      <c r="D13220" t="s">
        <v>146</v>
      </c>
      <c r="E13220" s="9">
        <v>7</v>
      </c>
      <c r="F13220" s="9">
        <v>1</v>
      </c>
      <c r="G13220" s="9">
        <v>2</v>
      </c>
      <c r="H13220" s="9">
        <v>19</v>
      </c>
      <c r="I13220" s="9">
        <v>1.6800192594528198</v>
      </c>
      <c r="J13220" s="9">
        <v>1.3880088329315186</v>
      </c>
      <c r="K13220" s="9">
        <v>2.0383993163704872E-2</v>
      </c>
      <c r="L13220" s="9">
        <v>80.999031066894531</v>
      </c>
    </row>
    <row r="13221" spans="1:12" x14ac:dyDescent="0.25">
      <c r="A13221" s="5" t="str">
        <f t="shared" si="206"/>
        <v>1SublapSCEW71220</v>
      </c>
      <c r="B13221" s="9">
        <v>1</v>
      </c>
      <c r="C13221" t="s">
        <v>133</v>
      </c>
      <c r="D13221" t="s">
        <v>146</v>
      </c>
      <c r="E13221" s="9">
        <v>7</v>
      </c>
      <c r="F13221" s="9">
        <v>1</v>
      </c>
      <c r="G13221" s="9">
        <v>2</v>
      </c>
      <c r="H13221" s="9">
        <v>20</v>
      </c>
      <c r="I13221" s="9">
        <v>1.6658158302307129</v>
      </c>
      <c r="J13221" s="9">
        <v>1.4482783079147339</v>
      </c>
      <c r="K13221" s="9">
        <v>1.6753317788243294E-2</v>
      </c>
      <c r="L13221" s="9">
        <v>78.747177124023438</v>
      </c>
    </row>
    <row r="13222" spans="1:12" x14ac:dyDescent="0.25">
      <c r="A13222" s="5" t="str">
        <f t="shared" si="206"/>
        <v>1SublapSCEW71221</v>
      </c>
      <c r="B13222" s="9">
        <v>1</v>
      </c>
      <c r="C13222" t="s">
        <v>133</v>
      </c>
      <c r="D13222" t="s">
        <v>146</v>
      </c>
      <c r="E13222" s="9">
        <v>7</v>
      </c>
      <c r="F13222" s="9">
        <v>1</v>
      </c>
      <c r="G13222" s="9">
        <v>2</v>
      </c>
      <c r="H13222" s="9">
        <v>21</v>
      </c>
      <c r="I13222" s="9">
        <v>1.6366491317749023</v>
      </c>
      <c r="J13222" s="9">
        <v>1.4326878786087036</v>
      </c>
      <c r="K13222" s="9">
        <v>1.9008424133062363E-2</v>
      </c>
      <c r="L13222" s="9">
        <v>76.422927856445313</v>
      </c>
    </row>
    <row r="13223" spans="1:12" x14ac:dyDescent="0.25">
      <c r="A13223" s="5" t="str">
        <f t="shared" si="206"/>
        <v>1SublapSCEW71222</v>
      </c>
      <c r="B13223" s="9">
        <v>1</v>
      </c>
      <c r="C13223" t="s">
        <v>133</v>
      </c>
      <c r="D13223" t="s">
        <v>146</v>
      </c>
      <c r="E13223" s="9">
        <v>7</v>
      </c>
      <c r="F13223" s="9">
        <v>1</v>
      </c>
      <c r="G13223" s="9">
        <v>2</v>
      </c>
      <c r="H13223" s="9">
        <v>22</v>
      </c>
      <c r="I13223" s="9">
        <v>1.5578182935714722</v>
      </c>
      <c r="J13223" s="9">
        <v>1.8447220325469971</v>
      </c>
      <c r="K13223" s="9">
        <v>9.9865458905696869E-3</v>
      </c>
      <c r="L13223" s="9">
        <v>73.242668151855469</v>
      </c>
    </row>
    <row r="13224" spans="1:12" x14ac:dyDescent="0.25">
      <c r="A13224" s="5" t="str">
        <f t="shared" si="206"/>
        <v>1SublapSCEW71223</v>
      </c>
      <c r="B13224" s="9">
        <v>1</v>
      </c>
      <c r="C13224" t="s">
        <v>133</v>
      </c>
      <c r="D13224" t="s">
        <v>146</v>
      </c>
      <c r="E13224" s="9">
        <v>7</v>
      </c>
      <c r="F13224" s="9">
        <v>1</v>
      </c>
      <c r="G13224" s="9">
        <v>2</v>
      </c>
      <c r="H13224" s="9">
        <v>23</v>
      </c>
      <c r="I13224" s="9">
        <v>1.4638458490371704</v>
      </c>
      <c r="J13224" s="9">
        <v>1.5475821495056152</v>
      </c>
      <c r="K13224" s="9">
        <v>1.1576507240533829E-2</v>
      </c>
      <c r="L13224" s="9">
        <v>71.019355773925781</v>
      </c>
    </row>
    <row r="13225" spans="1:12" x14ac:dyDescent="0.25">
      <c r="A13225" s="5" t="str">
        <f t="shared" si="206"/>
        <v>1SublapSCEW71224</v>
      </c>
      <c r="B13225" s="9">
        <v>1</v>
      </c>
      <c r="C13225" t="s">
        <v>133</v>
      </c>
      <c r="D13225" t="s">
        <v>146</v>
      </c>
      <c r="E13225" s="9">
        <v>7</v>
      </c>
      <c r="F13225" s="9">
        <v>1</v>
      </c>
      <c r="G13225" s="9">
        <v>2</v>
      </c>
      <c r="H13225" s="9">
        <v>24</v>
      </c>
      <c r="I13225" s="9">
        <v>1.2422699928283691</v>
      </c>
      <c r="J13225" s="9">
        <v>1.2895716428756714</v>
      </c>
      <c r="K13225" s="9">
        <v>1.1130549013614655E-2</v>
      </c>
      <c r="L13225" s="9">
        <v>69.669891357421875</v>
      </c>
    </row>
    <row r="13226" spans="1:12" x14ac:dyDescent="0.25">
      <c r="A13226" s="5" t="str">
        <f t="shared" si="206"/>
        <v>1SublapSCEW71101</v>
      </c>
      <c r="B13226" s="9">
        <v>1</v>
      </c>
      <c r="C13226" t="s">
        <v>133</v>
      </c>
      <c r="D13226" t="s">
        <v>146</v>
      </c>
      <c r="E13226" s="9">
        <v>7</v>
      </c>
      <c r="F13226" s="9">
        <v>1</v>
      </c>
      <c r="G13226" s="9">
        <v>10</v>
      </c>
      <c r="H13226" s="9">
        <v>1</v>
      </c>
      <c r="I13226" s="9">
        <v>1.3013498783111572</v>
      </c>
      <c r="J13226" s="9">
        <v>1.3013498783111572</v>
      </c>
      <c r="K13226" s="9">
        <v>0</v>
      </c>
      <c r="L13226" s="9">
        <v>73.194221496582031</v>
      </c>
    </row>
    <row r="13227" spans="1:12" x14ac:dyDescent="0.25">
      <c r="A13227" s="5" t="str">
        <f t="shared" si="206"/>
        <v>1SublapSCEW71102</v>
      </c>
      <c r="B13227" s="9">
        <v>1</v>
      </c>
      <c r="C13227" t="s">
        <v>133</v>
      </c>
      <c r="D13227" t="s">
        <v>146</v>
      </c>
      <c r="E13227" s="9">
        <v>7</v>
      </c>
      <c r="F13227" s="9">
        <v>1</v>
      </c>
      <c r="G13227" s="9">
        <v>10</v>
      </c>
      <c r="H13227" s="9">
        <v>2</v>
      </c>
      <c r="I13227" s="9">
        <v>1.0371772050857544</v>
      </c>
      <c r="J13227" s="9">
        <v>1.0371772050857544</v>
      </c>
      <c r="K13227" s="9">
        <v>0</v>
      </c>
      <c r="L13227" s="9">
        <v>71.26531982421875</v>
      </c>
    </row>
    <row r="13228" spans="1:12" x14ac:dyDescent="0.25">
      <c r="A13228" s="5" t="str">
        <f t="shared" si="206"/>
        <v>1SublapSCEW71103</v>
      </c>
      <c r="B13228" s="9">
        <v>1</v>
      </c>
      <c r="C13228" t="s">
        <v>133</v>
      </c>
      <c r="D13228" t="s">
        <v>146</v>
      </c>
      <c r="E13228" s="9">
        <v>7</v>
      </c>
      <c r="F13228" s="9">
        <v>1</v>
      </c>
      <c r="G13228" s="9">
        <v>10</v>
      </c>
      <c r="H13228" s="9">
        <v>3</v>
      </c>
      <c r="I13228" s="9">
        <v>0.85635507106781006</v>
      </c>
      <c r="J13228" s="9">
        <v>0.85635507106781006</v>
      </c>
      <c r="K13228" s="9">
        <v>0</v>
      </c>
      <c r="L13228" s="9">
        <v>70.247634887695313</v>
      </c>
    </row>
    <row r="13229" spans="1:12" x14ac:dyDescent="0.25">
      <c r="A13229" s="5" t="str">
        <f t="shared" si="206"/>
        <v>1SublapSCEW71104</v>
      </c>
      <c r="B13229" s="9">
        <v>1</v>
      </c>
      <c r="C13229" t="s">
        <v>133</v>
      </c>
      <c r="D13229" t="s">
        <v>146</v>
      </c>
      <c r="E13229" s="9">
        <v>7</v>
      </c>
      <c r="F13229" s="9">
        <v>1</v>
      </c>
      <c r="G13229" s="9">
        <v>10</v>
      </c>
      <c r="H13229" s="9">
        <v>4</v>
      </c>
      <c r="I13229" s="9">
        <v>0.74941456317901611</v>
      </c>
      <c r="J13229" s="9">
        <v>0.74941456317901611</v>
      </c>
      <c r="K13229" s="9">
        <v>0</v>
      </c>
      <c r="L13229" s="9">
        <v>69.680519104003906</v>
      </c>
    </row>
    <row r="13230" spans="1:12" x14ac:dyDescent="0.25">
      <c r="A13230" s="5" t="str">
        <f t="shared" si="206"/>
        <v>1SublapSCEW71105</v>
      </c>
      <c r="B13230" s="9">
        <v>1</v>
      </c>
      <c r="C13230" t="s">
        <v>133</v>
      </c>
      <c r="D13230" t="s">
        <v>146</v>
      </c>
      <c r="E13230" s="9">
        <v>7</v>
      </c>
      <c r="F13230" s="9">
        <v>1</v>
      </c>
      <c r="G13230" s="9">
        <v>10</v>
      </c>
      <c r="H13230" s="9">
        <v>5</v>
      </c>
      <c r="I13230" s="9">
        <v>0.67969107627868652</v>
      </c>
      <c r="J13230" s="9">
        <v>0.67969107627868652</v>
      </c>
      <c r="K13230" s="9">
        <v>0</v>
      </c>
      <c r="L13230" s="9">
        <v>69.542800903320313</v>
      </c>
    </row>
    <row r="13231" spans="1:12" x14ac:dyDescent="0.25">
      <c r="A13231" s="5" t="str">
        <f t="shared" si="206"/>
        <v>1SublapSCEW71106</v>
      </c>
      <c r="B13231" s="9">
        <v>1</v>
      </c>
      <c r="C13231" t="s">
        <v>133</v>
      </c>
      <c r="D13231" t="s">
        <v>146</v>
      </c>
      <c r="E13231" s="9">
        <v>7</v>
      </c>
      <c r="F13231" s="9">
        <v>1</v>
      </c>
      <c r="G13231" s="9">
        <v>10</v>
      </c>
      <c r="H13231" s="9">
        <v>6</v>
      </c>
      <c r="I13231" s="9">
        <v>0.647785484790802</v>
      </c>
      <c r="J13231" s="9">
        <v>0.647785484790802</v>
      </c>
      <c r="K13231" s="9">
        <v>0</v>
      </c>
      <c r="L13231" s="9">
        <v>69.394981384277344</v>
      </c>
    </row>
    <row r="13232" spans="1:12" x14ac:dyDescent="0.25">
      <c r="A13232" s="5" t="str">
        <f t="shared" si="206"/>
        <v>1SublapSCEW71107</v>
      </c>
      <c r="B13232" s="9">
        <v>1</v>
      </c>
      <c r="C13232" t="s">
        <v>133</v>
      </c>
      <c r="D13232" t="s">
        <v>146</v>
      </c>
      <c r="E13232" s="9">
        <v>7</v>
      </c>
      <c r="F13232" s="9">
        <v>1</v>
      </c>
      <c r="G13232" s="9">
        <v>10</v>
      </c>
      <c r="H13232" s="9">
        <v>7</v>
      </c>
      <c r="I13232" s="9">
        <v>0.64080160856246948</v>
      </c>
      <c r="J13232" s="9">
        <v>0.64080160856246948</v>
      </c>
      <c r="K13232" s="9">
        <v>0</v>
      </c>
      <c r="L13232" s="9">
        <v>69.041213989257813</v>
      </c>
    </row>
    <row r="13233" spans="1:12" x14ac:dyDescent="0.25">
      <c r="A13233" s="5" t="str">
        <f t="shared" si="206"/>
        <v>1SublapSCEW71108</v>
      </c>
      <c r="B13233" s="9">
        <v>1</v>
      </c>
      <c r="C13233" t="s">
        <v>133</v>
      </c>
      <c r="D13233" t="s">
        <v>146</v>
      </c>
      <c r="E13233" s="9">
        <v>7</v>
      </c>
      <c r="F13233" s="9">
        <v>1</v>
      </c>
      <c r="G13233" s="9">
        <v>10</v>
      </c>
      <c r="H13233" s="9">
        <v>8</v>
      </c>
      <c r="I13233" s="9">
        <v>0.64405530691146851</v>
      </c>
      <c r="J13233" s="9">
        <v>0.64405530691146851</v>
      </c>
      <c r="K13233" s="9">
        <v>0</v>
      </c>
      <c r="L13233" s="9">
        <v>69.421775817871094</v>
      </c>
    </row>
    <row r="13234" spans="1:12" x14ac:dyDescent="0.25">
      <c r="A13234" s="5" t="str">
        <f t="shared" si="206"/>
        <v>1SublapSCEW71109</v>
      </c>
      <c r="B13234" s="9">
        <v>1</v>
      </c>
      <c r="C13234" t="s">
        <v>133</v>
      </c>
      <c r="D13234" t="s">
        <v>146</v>
      </c>
      <c r="E13234" s="9">
        <v>7</v>
      </c>
      <c r="F13234" s="9">
        <v>1</v>
      </c>
      <c r="G13234" s="9">
        <v>10</v>
      </c>
      <c r="H13234" s="9">
        <v>9</v>
      </c>
      <c r="I13234" s="9">
        <v>0.58135765790939331</v>
      </c>
      <c r="J13234" s="9">
        <v>0.58135765790939331</v>
      </c>
      <c r="K13234" s="9">
        <v>0</v>
      </c>
      <c r="L13234" s="9">
        <v>71.759658813476563</v>
      </c>
    </row>
    <row r="13235" spans="1:12" x14ac:dyDescent="0.25">
      <c r="A13235" s="5" t="str">
        <f t="shared" si="206"/>
        <v>1SublapSCEW711010</v>
      </c>
      <c r="B13235" s="9">
        <v>1</v>
      </c>
      <c r="C13235" t="s">
        <v>133</v>
      </c>
      <c r="D13235" t="s">
        <v>146</v>
      </c>
      <c r="E13235" s="9">
        <v>7</v>
      </c>
      <c r="F13235" s="9">
        <v>1</v>
      </c>
      <c r="G13235" s="9">
        <v>10</v>
      </c>
      <c r="H13235" s="9">
        <v>10</v>
      </c>
      <c r="I13235" s="9">
        <v>0.62632083892822266</v>
      </c>
      <c r="J13235" s="9">
        <v>0.62632083892822266</v>
      </c>
      <c r="K13235" s="9">
        <v>0</v>
      </c>
      <c r="L13235" s="9">
        <v>75.497116088867188</v>
      </c>
    </row>
    <row r="13236" spans="1:12" x14ac:dyDescent="0.25">
      <c r="A13236" s="5" t="str">
        <f t="shared" si="206"/>
        <v>1SublapSCEW711011</v>
      </c>
      <c r="B13236" s="9">
        <v>1</v>
      </c>
      <c r="C13236" t="s">
        <v>133</v>
      </c>
      <c r="D13236" t="s">
        <v>146</v>
      </c>
      <c r="E13236" s="9">
        <v>7</v>
      </c>
      <c r="F13236" s="9">
        <v>1</v>
      </c>
      <c r="G13236" s="9">
        <v>10</v>
      </c>
      <c r="H13236" s="9">
        <v>11</v>
      </c>
      <c r="I13236" s="9">
        <v>0.88253933191299438</v>
      </c>
      <c r="J13236" s="9">
        <v>0.88253933191299438</v>
      </c>
      <c r="K13236" s="9">
        <v>0</v>
      </c>
      <c r="L13236" s="9">
        <v>80.974021911621094</v>
      </c>
    </row>
    <row r="13237" spans="1:12" x14ac:dyDescent="0.25">
      <c r="A13237" s="5" t="str">
        <f t="shared" si="206"/>
        <v>1SublapSCEW711012</v>
      </c>
      <c r="B13237" s="9">
        <v>1</v>
      </c>
      <c r="C13237" t="s">
        <v>133</v>
      </c>
      <c r="D13237" t="s">
        <v>146</v>
      </c>
      <c r="E13237" s="9">
        <v>7</v>
      </c>
      <c r="F13237" s="9">
        <v>1</v>
      </c>
      <c r="G13237" s="9">
        <v>10</v>
      </c>
      <c r="H13237" s="9">
        <v>12</v>
      </c>
      <c r="I13237" s="9">
        <v>1.1196029186248779</v>
      </c>
      <c r="J13237" s="9">
        <v>1.1196029186248779</v>
      </c>
      <c r="K13237" s="9">
        <v>0</v>
      </c>
      <c r="L13237" s="9">
        <v>84.985450744628906</v>
      </c>
    </row>
    <row r="13238" spans="1:12" x14ac:dyDescent="0.25">
      <c r="A13238" s="5" t="str">
        <f t="shared" si="206"/>
        <v>1SublapSCEW711013</v>
      </c>
      <c r="B13238" s="9">
        <v>1</v>
      </c>
      <c r="C13238" t="s">
        <v>133</v>
      </c>
      <c r="D13238" t="s">
        <v>146</v>
      </c>
      <c r="E13238" s="9">
        <v>7</v>
      </c>
      <c r="F13238" s="9">
        <v>1</v>
      </c>
      <c r="G13238" s="9">
        <v>10</v>
      </c>
      <c r="H13238" s="9">
        <v>13</v>
      </c>
      <c r="I13238" s="9">
        <v>1.3832051753997803</v>
      </c>
      <c r="J13238" s="9">
        <v>1.3832051753997803</v>
      </c>
      <c r="K13238" s="9">
        <v>0</v>
      </c>
      <c r="L13238" s="9">
        <v>88.401908874511719</v>
      </c>
    </row>
    <row r="13239" spans="1:12" x14ac:dyDescent="0.25">
      <c r="A13239" s="5" t="str">
        <f t="shared" si="206"/>
        <v>1SublapSCEW711014</v>
      </c>
      <c r="B13239" s="9">
        <v>1</v>
      </c>
      <c r="C13239" t="s">
        <v>133</v>
      </c>
      <c r="D13239" t="s">
        <v>146</v>
      </c>
      <c r="E13239" s="9">
        <v>7</v>
      </c>
      <c r="F13239" s="9">
        <v>1</v>
      </c>
      <c r="G13239" s="9">
        <v>10</v>
      </c>
      <c r="H13239" s="9">
        <v>14</v>
      </c>
      <c r="I13239" s="9">
        <v>1.6586912870407104</v>
      </c>
      <c r="J13239" s="9">
        <v>1.6586912870407104</v>
      </c>
      <c r="K13239" s="9">
        <v>0</v>
      </c>
      <c r="L13239" s="9">
        <v>92.216278076171875</v>
      </c>
    </row>
    <row r="13240" spans="1:12" x14ac:dyDescent="0.25">
      <c r="A13240" s="5" t="str">
        <f t="shared" si="206"/>
        <v>1SublapSCEW711015</v>
      </c>
      <c r="B13240" s="9">
        <v>1</v>
      </c>
      <c r="C13240" t="s">
        <v>133</v>
      </c>
      <c r="D13240" t="s">
        <v>146</v>
      </c>
      <c r="E13240" s="9">
        <v>7</v>
      </c>
      <c r="F13240" s="9">
        <v>1</v>
      </c>
      <c r="G13240" s="9">
        <v>10</v>
      </c>
      <c r="H13240" s="9">
        <v>15</v>
      </c>
      <c r="I13240" s="9">
        <v>1.9010720252990723</v>
      </c>
      <c r="J13240" s="9">
        <v>1.9010720252990723</v>
      </c>
      <c r="K13240" s="9">
        <v>0</v>
      </c>
      <c r="L13240" s="9">
        <v>96.482666015625</v>
      </c>
    </row>
    <row r="13241" spans="1:12" x14ac:dyDescent="0.25">
      <c r="A13241" s="5" t="str">
        <f t="shared" si="206"/>
        <v>1SublapSCEW711016</v>
      </c>
      <c r="B13241" s="9">
        <v>1</v>
      </c>
      <c r="C13241" t="s">
        <v>133</v>
      </c>
      <c r="D13241" t="s">
        <v>146</v>
      </c>
      <c r="E13241" s="9">
        <v>7</v>
      </c>
      <c r="F13241" s="9">
        <v>1</v>
      </c>
      <c r="G13241" s="9">
        <v>10</v>
      </c>
      <c r="H13241" s="9">
        <v>16</v>
      </c>
      <c r="I13241" s="9">
        <v>2.1885008811950684</v>
      </c>
      <c r="J13241" s="9">
        <v>2.1885008811950684</v>
      </c>
      <c r="K13241" s="9">
        <v>0</v>
      </c>
      <c r="L13241" s="9">
        <v>98.749763488769531</v>
      </c>
    </row>
    <row r="13242" spans="1:12" x14ac:dyDescent="0.25">
      <c r="A13242" s="5" t="str">
        <f t="shared" si="206"/>
        <v>1SublapSCEW711017</v>
      </c>
      <c r="B13242" s="9">
        <v>1</v>
      </c>
      <c r="C13242" t="s">
        <v>133</v>
      </c>
      <c r="D13242" t="s">
        <v>146</v>
      </c>
      <c r="E13242" s="9">
        <v>7</v>
      </c>
      <c r="F13242" s="9">
        <v>1</v>
      </c>
      <c r="G13242" s="9">
        <v>10</v>
      </c>
      <c r="H13242" s="9">
        <v>17</v>
      </c>
      <c r="I13242" s="9">
        <v>2.4145307540893555</v>
      </c>
      <c r="J13242" s="9">
        <v>1.3339365720748901</v>
      </c>
      <c r="K13242" s="9">
        <v>4.5780688524246216E-2</v>
      </c>
      <c r="L13242" s="9">
        <v>99.29632568359375</v>
      </c>
    </row>
    <row r="13243" spans="1:12" x14ac:dyDescent="0.25">
      <c r="A13243" s="5" t="str">
        <f t="shared" si="206"/>
        <v>1SublapSCEW711018</v>
      </c>
      <c r="B13243" s="9">
        <v>1</v>
      </c>
      <c r="C13243" t="s">
        <v>133</v>
      </c>
      <c r="D13243" t="s">
        <v>146</v>
      </c>
      <c r="E13243" s="9">
        <v>7</v>
      </c>
      <c r="F13243" s="9">
        <v>1</v>
      </c>
      <c r="G13243" s="9">
        <v>10</v>
      </c>
      <c r="H13243" s="9">
        <v>18</v>
      </c>
      <c r="I13243" s="9">
        <v>2.5970151424407959</v>
      </c>
      <c r="J13243" s="9">
        <v>1.9113137722015381</v>
      </c>
      <c r="K13243" s="9">
        <v>4.8875458538532257E-2</v>
      </c>
      <c r="L13243" s="9">
        <v>98.659378051757813</v>
      </c>
    </row>
    <row r="13244" spans="1:12" x14ac:dyDescent="0.25">
      <c r="A13244" s="5" t="str">
        <f t="shared" si="206"/>
        <v>1SublapSCEW711019</v>
      </c>
      <c r="B13244" s="9">
        <v>1</v>
      </c>
      <c r="C13244" t="s">
        <v>133</v>
      </c>
      <c r="D13244" t="s">
        <v>146</v>
      </c>
      <c r="E13244" s="9">
        <v>7</v>
      </c>
      <c r="F13244" s="9">
        <v>1</v>
      </c>
      <c r="G13244" s="9">
        <v>10</v>
      </c>
      <c r="H13244" s="9">
        <v>19</v>
      </c>
      <c r="I13244" s="9">
        <v>2.7351109981536865</v>
      </c>
      <c r="J13244" s="9">
        <v>2.2649173736572266</v>
      </c>
      <c r="K13244" s="9">
        <v>3.7940509617328644E-2</v>
      </c>
      <c r="L13244" s="9">
        <v>98.027740478515625</v>
      </c>
    </row>
    <row r="13245" spans="1:12" x14ac:dyDescent="0.25">
      <c r="A13245" s="5" t="str">
        <f t="shared" si="206"/>
        <v>1SublapSCEW711020</v>
      </c>
      <c r="B13245" s="9">
        <v>1</v>
      </c>
      <c r="C13245" t="s">
        <v>133</v>
      </c>
      <c r="D13245" t="s">
        <v>146</v>
      </c>
      <c r="E13245" s="9">
        <v>7</v>
      </c>
      <c r="F13245" s="9">
        <v>1</v>
      </c>
      <c r="G13245" s="9">
        <v>10</v>
      </c>
      <c r="H13245" s="9">
        <v>20</v>
      </c>
      <c r="I13245" s="9">
        <v>2.6715402603149414</v>
      </c>
      <c r="J13245" s="9">
        <v>2.3540444374084473</v>
      </c>
      <c r="K13245" s="9">
        <v>6.4629890024662018E-2</v>
      </c>
      <c r="L13245" s="9">
        <v>95.859916687011719</v>
      </c>
    </row>
    <row r="13246" spans="1:12" x14ac:dyDescent="0.25">
      <c r="A13246" s="5" t="str">
        <f t="shared" si="206"/>
        <v>1SublapSCEW711021</v>
      </c>
      <c r="B13246" s="9">
        <v>1</v>
      </c>
      <c r="C13246" t="s">
        <v>133</v>
      </c>
      <c r="D13246" t="s">
        <v>146</v>
      </c>
      <c r="E13246" s="9">
        <v>7</v>
      </c>
      <c r="F13246" s="9">
        <v>1</v>
      </c>
      <c r="G13246" s="9">
        <v>10</v>
      </c>
      <c r="H13246" s="9">
        <v>21</v>
      </c>
      <c r="I13246" s="9">
        <v>2.5423793792724609</v>
      </c>
      <c r="J13246" s="9">
        <v>2.2395858764648438</v>
      </c>
      <c r="K13246" s="9">
        <v>5.574939027428627E-2</v>
      </c>
      <c r="L13246" s="9">
        <v>93.342887878417969</v>
      </c>
    </row>
    <row r="13247" spans="1:12" x14ac:dyDescent="0.25">
      <c r="A13247" s="5" t="str">
        <f t="shared" si="206"/>
        <v>1SublapSCEW711022</v>
      </c>
      <c r="B13247" s="9">
        <v>1</v>
      </c>
      <c r="C13247" t="s">
        <v>133</v>
      </c>
      <c r="D13247" t="s">
        <v>146</v>
      </c>
      <c r="E13247" s="9">
        <v>7</v>
      </c>
      <c r="F13247" s="9">
        <v>1</v>
      </c>
      <c r="G13247" s="9">
        <v>10</v>
      </c>
      <c r="H13247" s="9">
        <v>22</v>
      </c>
      <c r="I13247" s="9">
        <v>2.3391716480255127</v>
      </c>
      <c r="J13247" s="9">
        <v>2.8428714275360107</v>
      </c>
      <c r="K13247" s="9">
        <v>2.9234005138278008E-2</v>
      </c>
      <c r="L13247" s="9">
        <v>87.608779907226563</v>
      </c>
    </row>
    <row r="13248" spans="1:12" x14ac:dyDescent="0.25">
      <c r="A13248" s="5" t="str">
        <f t="shared" si="206"/>
        <v>1SublapSCEW711023</v>
      </c>
      <c r="B13248" s="9">
        <v>1</v>
      </c>
      <c r="C13248" t="s">
        <v>133</v>
      </c>
      <c r="D13248" t="s">
        <v>146</v>
      </c>
      <c r="E13248" s="9">
        <v>7</v>
      </c>
      <c r="F13248" s="9">
        <v>1</v>
      </c>
      <c r="G13248" s="9">
        <v>10</v>
      </c>
      <c r="H13248" s="9">
        <v>23</v>
      </c>
      <c r="I13248" s="9">
        <v>2.1199643611907959</v>
      </c>
      <c r="J13248" s="9">
        <v>2.3053908348083496</v>
      </c>
      <c r="K13248" s="9">
        <v>2.1776212379336357E-2</v>
      </c>
      <c r="L13248" s="9">
        <v>81.74554443359375</v>
      </c>
    </row>
    <row r="13249" spans="1:12" x14ac:dyDescent="0.25">
      <c r="A13249" s="5" t="str">
        <f t="shared" si="206"/>
        <v>1SublapSCEW711024</v>
      </c>
      <c r="B13249" s="9">
        <v>1</v>
      </c>
      <c r="C13249" t="s">
        <v>133</v>
      </c>
      <c r="D13249" t="s">
        <v>146</v>
      </c>
      <c r="E13249" s="9">
        <v>7</v>
      </c>
      <c r="F13249" s="9">
        <v>1</v>
      </c>
      <c r="G13249" s="9">
        <v>10</v>
      </c>
      <c r="H13249" s="9">
        <v>24</v>
      </c>
      <c r="I13249" s="9">
        <v>1.7764205932617188</v>
      </c>
      <c r="J13249" s="9">
        <v>1.8870829343795776</v>
      </c>
      <c r="K13249" s="9">
        <v>1.7050545662641525E-2</v>
      </c>
      <c r="L13249" s="9">
        <v>79.162002563476563</v>
      </c>
    </row>
    <row r="13250" spans="1:12" x14ac:dyDescent="0.25">
      <c r="A13250" s="5" t="str">
        <f t="shared" si="206"/>
        <v>1SublapSCEW8021</v>
      </c>
      <c r="B13250" s="9">
        <v>1</v>
      </c>
      <c r="C13250" t="s">
        <v>133</v>
      </c>
      <c r="D13250" t="s">
        <v>146</v>
      </c>
      <c r="E13250" s="9">
        <v>8</v>
      </c>
      <c r="F13250" s="9">
        <v>0</v>
      </c>
      <c r="G13250" s="9">
        <v>2</v>
      </c>
      <c r="H13250" s="9">
        <v>1</v>
      </c>
      <c r="I13250" s="9">
        <v>1.2832885980606079</v>
      </c>
      <c r="J13250" s="9">
        <v>1.2832885980606079</v>
      </c>
      <c r="K13250" s="9">
        <v>0</v>
      </c>
      <c r="L13250" s="9">
        <v>75.084648132324219</v>
      </c>
    </row>
    <row r="13251" spans="1:12" x14ac:dyDescent="0.25">
      <c r="A13251" s="5" t="str">
        <f t="shared" ref="A13251:A13314" si="207">B13251&amp;C13251&amp;D13251&amp;E13251&amp;F13251&amp;G13251&amp;H13251</f>
        <v>1SublapSCEW8022</v>
      </c>
      <c r="B13251" s="9">
        <v>1</v>
      </c>
      <c r="C13251" t="s">
        <v>133</v>
      </c>
      <c r="D13251" t="s">
        <v>146</v>
      </c>
      <c r="E13251" s="9">
        <v>8</v>
      </c>
      <c r="F13251" s="9">
        <v>0</v>
      </c>
      <c r="G13251" s="9">
        <v>2</v>
      </c>
      <c r="H13251" s="9">
        <v>2</v>
      </c>
      <c r="I13251" s="9">
        <v>1.0774710178375244</v>
      </c>
      <c r="J13251" s="9">
        <v>1.0774710178375244</v>
      </c>
      <c r="K13251" s="9">
        <v>0</v>
      </c>
      <c r="L13251" s="9">
        <v>74.643867492675781</v>
      </c>
    </row>
    <row r="13252" spans="1:12" x14ac:dyDescent="0.25">
      <c r="A13252" s="5" t="str">
        <f t="shared" si="207"/>
        <v>1SublapSCEW8023</v>
      </c>
      <c r="B13252" s="9">
        <v>1</v>
      </c>
      <c r="C13252" t="s">
        <v>133</v>
      </c>
      <c r="D13252" t="s">
        <v>146</v>
      </c>
      <c r="E13252" s="9">
        <v>8</v>
      </c>
      <c r="F13252" s="9">
        <v>0</v>
      </c>
      <c r="G13252" s="9">
        <v>2</v>
      </c>
      <c r="H13252" s="9">
        <v>3</v>
      </c>
      <c r="I13252" s="9">
        <v>0.93475383520126343</v>
      </c>
      <c r="J13252" s="9">
        <v>0.93475383520126343</v>
      </c>
      <c r="K13252" s="9">
        <v>0</v>
      </c>
      <c r="L13252" s="9">
        <v>74.405502319335938</v>
      </c>
    </row>
    <row r="13253" spans="1:12" x14ac:dyDescent="0.25">
      <c r="A13253" s="5" t="str">
        <f t="shared" si="207"/>
        <v>1SublapSCEW8024</v>
      </c>
      <c r="B13253" s="9">
        <v>1</v>
      </c>
      <c r="C13253" t="s">
        <v>133</v>
      </c>
      <c r="D13253" t="s">
        <v>146</v>
      </c>
      <c r="E13253" s="9">
        <v>8</v>
      </c>
      <c r="F13253" s="9">
        <v>0</v>
      </c>
      <c r="G13253" s="9">
        <v>2</v>
      </c>
      <c r="H13253" s="9">
        <v>4</v>
      </c>
      <c r="I13253" s="9">
        <v>0.81719803810119629</v>
      </c>
      <c r="J13253" s="9">
        <v>0.81719803810119629</v>
      </c>
      <c r="K13253" s="9">
        <v>0</v>
      </c>
      <c r="L13253" s="9">
        <v>73.52899169921875</v>
      </c>
    </row>
    <row r="13254" spans="1:12" x14ac:dyDescent="0.25">
      <c r="A13254" s="5" t="str">
        <f t="shared" si="207"/>
        <v>1SublapSCEW8025</v>
      </c>
      <c r="B13254" s="9">
        <v>1</v>
      </c>
      <c r="C13254" t="s">
        <v>133</v>
      </c>
      <c r="D13254" t="s">
        <v>146</v>
      </c>
      <c r="E13254" s="9">
        <v>8</v>
      </c>
      <c r="F13254" s="9">
        <v>0</v>
      </c>
      <c r="G13254" s="9">
        <v>2</v>
      </c>
      <c r="H13254" s="9">
        <v>5</v>
      </c>
      <c r="I13254" s="9">
        <v>0.74713468551635742</v>
      </c>
      <c r="J13254" s="9">
        <v>0.74713468551635742</v>
      </c>
      <c r="K13254" s="9">
        <v>0</v>
      </c>
      <c r="L13254" s="9">
        <v>73.306892395019531</v>
      </c>
    </row>
    <row r="13255" spans="1:12" x14ac:dyDescent="0.25">
      <c r="A13255" s="5" t="str">
        <f t="shared" si="207"/>
        <v>1SublapSCEW8026</v>
      </c>
      <c r="B13255" s="9">
        <v>1</v>
      </c>
      <c r="C13255" t="s">
        <v>133</v>
      </c>
      <c r="D13255" t="s">
        <v>146</v>
      </c>
      <c r="E13255" s="9">
        <v>8</v>
      </c>
      <c r="F13255" s="9">
        <v>0</v>
      </c>
      <c r="G13255" s="9">
        <v>2</v>
      </c>
      <c r="H13255" s="9">
        <v>6</v>
      </c>
      <c r="I13255" s="9">
        <v>0.70867002010345459</v>
      </c>
      <c r="J13255" s="9">
        <v>0.70867002010345459</v>
      </c>
      <c r="K13255" s="9">
        <v>0</v>
      </c>
      <c r="L13255" s="9">
        <v>72.859626770019531</v>
      </c>
    </row>
    <row r="13256" spans="1:12" x14ac:dyDescent="0.25">
      <c r="A13256" s="5" t="str">
        <f t="shared" si="207"/>
        <v>1SublapSCEW8027</v>
      </c>
      <c r="B13256" s="9">
        <v>1</v>
      </c>
      <c r="C13256" t="s">
        <v>133</v>
      </c>
      <c r="D13256" t="s">
        <v>146</v>
      </c>
      <c r="E13256" s="9">
        <v>8</v>
      </c>
      <c r="F13256" s="9">
        <v>0</v>
      </c>
      <c r="G13256" s="9">
        <v>2</v>
      </c>
      <c r="H13256" s="9">
        <v>7</v>
      </c>
      <c r="I13256" s="9">
        <v>0.71785038709640503</v>
      </c>
      <c r="J13256" s="9">
        <v>0.71785038709640503</v>
      </c>
      <c r="K13256" s="9">
        <v>0</v>
      </c>
      <c r="L13256" s="9">
        <v>72.566780090332031</v>
      </c>
    </row>
    <row r="13257" spans="1:12" x14ac:dyDescent="0.25">
      <c r="A13257" s="5" t="str">
        <f t="shared" si="207"/>
        <v>1SublapSCEW8028</v>
      </c>
      <c r="B13257" s="9">
        <v>1</v>
      </c>
      <c r="C13257" t="s">
        <v>133</v>
      </c>
      <c r="D13257" t="s">
        <v>146</v>
      </c>
      <c r="E13257" s="9">
        <v>8</v>
      </c>
      <c r="F13257" s="9">
        <v>0</v>
      </c>
      <c r="G13257" s="9">
        <v>2</v>
      </c>
      <c r="H13257" s="9">
        <v>8</v>
      </c>
      <c r="I13257" s="9">
        <v>0.74751394987106323</v>
      </c>
      <c r="J13257" s="9">
        <v>0.74751394987106323</v>
      </c>
      <c r="K13257" s="9">
        <v>0</v>
      </c>
      <c r="L13257" s="9">
        <v>73.087669372558594</v>
      </c>
    </row>
    <row r="13258" spans="1:12" x14ac:dyDescent="0.25">
      <c r="A13258" s="5" t="str">
        <f t="shared" si="207"/>
        <v>1SublapSCEW8029</v>
      </c>
      <c r="B13258" s="9">
        <v>1</v>
      </c>
      <c r="C13258" t="s">
        <v>133</v>
      </c>
      <c r="D13258" t="s">
        <v>146</v>
      </c>
      <c r="E13258" s="9">
        <v>8</v>
      </c>
      <c r="F13258" s="9">
        <v>0</v>
      </c>
      <c r="G13258" s="9">
        <v>2</v>
      </c>
      <c r="H13258" s="9">
        <v>9</v>
      </c>
      <c r="I13258" s="9">
        <v>0.70629280805587769</v>
      </c>
      <c r="J13258" s="9">
        <v>0.70629280805587769</v>
      </c>
      <c r="K13258" s="9">
        <v>0</v>
      </c>
      <c r="L13258" s="9">
        <v>74.663764953613281</v>
      </c>
    </row>
    <row r="13259" spans="1:12" x14ac:dyDescent="0.25">
      <c r="A13259" s="5" t="str">
        <f t="shared" si="207"/>
        <v>1SublapSCEW80210</v>
      </c>
      <c r="B13259" s="9">
        <v>1</v>
      </c>
      <c r="C13259" t="s">
        <v>133</v>
      </c>
      <c r="D13259" t="s">
        <v>146</v>
      </c>
      <c r="E13259" s="9">
        <v>8</v>
      </c>
      <c r="F13259" s="9">
        <v>0</v>
      </c>
      <c r="G13259" s="9">
        <v>2</v>
      </c>
      <c r="H13259" s="9">
        <v>10</v>
      </c>
      <c r="I13259" s="9">
        <v>0.68925929069519043</v>
      </c>
      <c r="J13259" s="9">
        <v>0.68925929069519043</v>
      </c>
      <c r="K13259" s="9">
        <v>0</v>
      </c>
      <c r="L13259" s="9">
        <v>77.847831726074219</v>
      </c>
    </row>
    <row r="13260" spans="1:12" x14ac:dyDescent="0.25">
      <c r="A13260" s="5" t="str">
        <f t="shared" si="207"/>
        <v>1SublapSCEW80211</v>
      </c>
      <c r="B13260" s="9">
        <v>1</v>
      </c>
      <c r="C13260" t="s">
        <v>133</v>
      </c>
      <c r="D13260" t="s">
        <v>146</v>
      </c>
      <c r="E13260" s="9">
        <v>8</v>
      </c>
      <c r="F13260" s="9">
        <v>0</v>
      </c>
      <c r="G13260" s="9">
        <v>2</v>
      </c>
      <c r="H13260" s="9">
        <v>11</v>
      </c>
      <c r="I13260" s="9">
        <v>0.73072957992553711</v>
      </c>
      <c r="J13260" s="9">
        <v>0.73072957992553711</v>
      </c>
      <c r="K13260" s="9">
        <v>0</v>
      </c>
      <c r="L13260" s="9">
        <v>81.490097045898438</v>
      </c>
    </row>
    <row r="13261" spans="1:12" x14ac:dyDescent="0.25">
      <c r="A13261" s="5" t="str">
        <f t="shared" si="207"/>
        <v>1SublapSCEW80212</v>
      </c>
      <c r="B13261" s="9">
        <v>1</v>
      </c>
      <c r="C13261" t="s">
        <v>133</v>
      </c>
      <c r="D13261" t="s">
        <v>146</v>
      </c>
      <c r="E13261" s="9">
        <v>8</v>
      </c>
      <c r="F13261" s="9">
        <v>0</v>
      </c>
      <c r="G13261" s="9">
        <v>2</v>
      </c>
      <c r="H13261" s="9">
        <v>12</v>
      </c>
      <c r="I13261" s="9">
        <v>0.856117844581604</v>
      </c>
      <c r="J13261" s="9">
        <v>0.856117844581604</v>
      </c>
      <c r="K13261" s="9">
        <v>0</v>
      </c>
      <c r="L13261" s="9">
        <v>85.06793212890625</v>
      </c>
    </row>
    <row r="13262" spans="1:12" x14ac:dyDescent="0.25">
      <c r="A13262" s="5" t="str">
        <f t="shared" si="207"/>
        <v>1SublapSCEW80213</v>
      </c>
      <c r="B13262" s="9">
        <v>1</v>
      </c>
      <c r="C13262" t="s">
        <v>133</v>
      </c>
      <c r="D13262" t="s">
        <v>146</v>
      </c>
      <c r="E13262" s="9">
        <v>8</v>
      </c>
      <c r="F13262" s="9">
        <v>0</v>
      </c>
      <c r="G13262" s="9">
        <v>2</v>
      </c>
      <c r="H13262" s="9">
        <v>13</v>
      </c>
      <c r="I13262" s="9">
        <v>1.0760500431060791</v>
      </c>
      <c r="J13262" s="9">
        <v>1.0760500431060791</v>
      </c>
      <c r="K13262" s="9">
        <v>0</v>
      </c>
      <c r="L13262" s="9">
        <v>87.096298217773438</v>
      </c>
    </row>
    <row r="13263" spans="1:12" x14ac:dyDescent="0.25">
      <c r="A13263" s="5" t="str">
        <f t="shared" si="207"/>
        <v>1SublapSCEW80214</v>
      </c>
      <c r="B13263" s="9">
        <v>1</v>
      </c>
      <c r="C13263" t="s">
        <v>133</v>
      </c>
      <c r="D13263" t="s">
        <v>146</v>
      </c>
      <c r="E13263" s="9">
        <v>8</v>
      </c>
      <c r="F13263" s="9">
        <v>0</v>
      </c>
      <c r="G13263" s="9">
        <v>2</v>
      </c>
      <c r="H13263" s="9">
        <v>14</v>
      </c>
      <c r="I13263" s="9">
        <v>1.336511492729187</v>
      </c>
      <c r="J13263" s="9">
        <v>1.336511492729187</v>
      </c>
      <c r="K13263" s="9">
        <v>0</v>
      </c>
      <c r="L13263" s="9">
        <v>87.71142578125</v>
      </c>
    </row>
    <row r="13264" spans="1:12" x14ac:dyDescent="0.25">
      <c r="A13264" s="5" t="str">
        <f t="shared" si="207"/>
        <v>1SublapSCEW80215</v>
      </c>
      <c r="B13264" s="9">
        <v>1</v>
      </c>
      <c r="C13264" t="s">
        <v>133</v>
      </c>
      <c r="D13264" t="s">
        <v>146</v>
      </c>
      <c r="E13264" s="9">
        <v>8</v>
      </c>
      <c r="F13264" s="9">
        <v>0</v>
      </c>
      <c r="G13264" s="9">
        <v>2</v>
      </c>
      <c r="H13264" s="9">
        <v>15</v>
      </c>
      <c r="I13264" s="9">
        <v>1.5777639150619507</v>
      </c>
      <c r="J13264" s="9">
        <v>1.5777639150619507</v>
      </c>
      <c r="K13264" s="9">
        <v>0</v>
      </c>
      <c r="L13264" s="9">
        <v>87.206443786621094</v>
      </c>
    </row>
    <row r="13265" spans="1:12" x14ac:dyDescent="0.25">
      <c r="A13265" s="5" t="str">
        <f t="shared" si="207"/>
        <v>1SublapSCEW80216</v>
      </c>
      <c r="B13265" s="9">
        <v>1</v>
      </c>
      <c r="C13265" t="s">
        <v>133</v>
      </c>
      <c r="D13265" t="s">
        <v>146</v>
      </c>
      <c r="E13265" s="9">
        <v>8</v>
      </c>
      <c r="F13265" s="9">
        <v>0</v>
      </c>
      <c r="G13265" s="9">
        <v>2</v>
      </c>
      <c r="H13265" s="9">
        <v>16</v>
      </c>
      <c r="I13265" s="9">
        <v>1.8353610038757324</v>
      </c>
      <c r="J13265" s="9">
        <v>1.8353610038757324</v>
      </c>
      <c r="K13265" s="9">
        <v>0</v>
      </c>
      <c r="L13265" s="9">
        <v>87.037185668945313</v>
      </c>
    </row>
    <row r="13266" spans="1:12" x14ac:dyDescent="0.25">
      <c r="A13266" s="5" t="str">
        <f t="shared" si="207"/>
        <v>1SublapSCEW80217</v>
      </c>
      <c r="B13266" s="9">
        <v>1</v>
      </c>
      <c r="C13266" t="s">
        <v>133</v>
      </c>
      <c r="D13266" t="s">
        <v>146</v>
      </c>
      <c r="E13266" s="9">
        <v>8</v>
      </c>
      <c r="F13266" s="9">
        <v>0</v>
      </c>
      <c r="G13266" s="9">
        <v>2</v>
      </c>
      <c r="H13266" s="9">
        <v>17</v>
      </c>
      <c r="I13266" s="9">
        <v>2.0423233509063721</v>
      </c>
      <c r="J13266" s="9">
        <v>1.2442291975021362</v>
      </c>
      <c r="K13266" s="9">
        <v>1.9493255764245987E-2</v>
      </c>
      <c r="L13266" s="9">
        <v>86.577407836914063</v>
      </c>
    </row>
    <row r="13267" spans="1:12" x14ac:dyDescent="0.25">
      <c r="A13267" s="5" t="str">
        <f t="shared" si="207"/>
        <v>1SublapSCEW80218</v>
      </c>
      <c r="B13267" s="9">
        <v>1</v>
      </c>
      <c r="C13267" t="s">
        <v>133</v>
      </c>
      <c r="D13267" t="s">
        <v>146</v>
      </c>
      <c r="E13267" s="9">
        <v>8</v>
      </c>
      <c r="F13267" s="9">
        <v>0</v>
      </c>
      <c r="G13267" s="9">
        <v>2</v>
      </c>
      <c r="H13267" s="9">
        <v>18</v>
      </c>
      <c r="I13267" s="9">
        <v>2.2257804870605469</v>
      </c>
      <c r="J13267" s="9">
        <v>1.7453335523605347</v>
      </c>
      <c r="K13267" s="9">
        <v>2.2917486727237701E-2</v>
      </c>
      <c r="L13267" s="9">
        <v>84.965484619140625</v>
      </c>
    </row>
    <row r="13268" spans="1:12" x14ac:dyDescent="0.25">
      <c r="A13268" s="5" t="str">
        <f t="shared" si="207"/>
        <v>1SublapSCEW80219</v>
      </c>
      <c r="B13268" s="9">
        <v>1</v>
      </c>
      <c r="C13268" t="s">
        <v>133</v>
      </c>
      <c r="D13268" t="s">
        <v>146</v>
      </c>
      <c r="E13268" s="9">
        <v>8</v>
      </c>
      <c r="F13268" s="9">
        <v>0</v>
      </c>
      <c r="G13268" s="9">
        <v>2</v>
      </c>
      <c r="H13268" s="9">
        <v>19</v>
      </c>
      <c r="I13268" s="9">
        <v>2.2811806201934814</v>
      </c>
      <c r="J13268" s="9">
        <v>1.9611942768096924</v>
      </c>
      <c r="K13268" s="9">
        <v>1.8825506791472435E-2</v>
      </c>
      <c r="L13268" s="9">
        <v>83.672645568847656</v>
      </c>
    </row>
    <row r="13269" spans="1:12" x14ac:dyDescent="0.25">
      <c r="A13269" s="5" t="str">
        <f t="shared" si="207"/>
        <v>1SublapSCEW80220</v>
      </c>
      <c r="B13269" s="9">
        <v>1</v>
      </c>
      <c r="C13269" t="s">
        <v>133</v>
      </c>
      <c r="D13269" t="s">
        <v>146</v>
      </c>
      <c r="E13269" s="9">
        <v>8</v>
      </c>
      <c r="F13269" s="9">
        <v>0</v>
      </c>
      <c r="G13269" s="9">
        <v>2</v>
      </c>
      <c r="H13269" s="9">
        <v>20</v>
      </c>
      <c r="I13269" s="9">
        <v>2.1836996078491211</v>
      </c>
      <c r="J13269" s="9">
        <v>1.9482293128967285</v>
      </c>
      <c r="K13269" s="9">
        <v>1.9942626357078552E-2</v>
      </c>
      <c r="L13269" s="9">
        <v>81.817237854003906</v>
      </c>
    </row>
    <row r="13270" spans="1:12" x14ac:dyDescent="0.25">
      <c r="A13270" s="5" t="str">
        <f t="shared" si="207"/>
        <v>1SublapSCEW80221</v>
      </c>
      <c r="B13270" s="9">
        <v>1</v>
      </c>
      <c r="C13270" t="s">
        <v>133</v>
      </c>
      <c r="D13270" t="s">
        <v>146</v>
      </c>
      <c r="E13270" s="9">
        <v>8</v>
      </c>
      <c r="F13270" s="9">
        <v>0</v>
      </c>
      <c r="G13270" s="9">
        <v>2</v>
      </c>
      <c r="H13270" s="9">
        <v>21</v>
      </c>
      <c r="I13270" s="9">
        <v>2.140432596206665</v>
      </c>
      <c r="J13270" s="9">
        <v>1.9183481931686401</v>
      </c>
      <c r="K13270" s="9">
        <v>1.691943034529686E-2</v>
      </c>
      <c r="L13270" s="9">
        <v>79.525588989257813</v>
      </c>
    </row>
    <row r="13271" spans="1:12" x14ac:dyDescent="0.25">
      <c r="A13271" s="5" t="str">
        <f t="shared" si="207"/>
        <v>1SublapSCEW80222</v>
      </c>
      <c r="B13271" s="9">
        <v>1</v>
      </c>
      <c r="C13271" t="s">
        <v>133</v>
      </c>
      <c r="D13271" t="s">
        <v>146</v>
      </c>
      <c r="E13271" s="9">
        <v>8</v>
      </c>
      <c r="F13271" s="9">
        <v>0</v>
      </c>
      <c r="G13271" s="9">
        <v>2</v>
      </c>
      <c r="H13271" s="9">
        <v>22</v>
      </c>
      <c r="I13271" s="9">
        <v>2.0478293895721436</v>
      </c>
      <c r="J13271" s="9">
        <v>2.4051682949066162</v>
      </c>
      <c r="K13271" s="9">
        <v>1.1064470745623112E-2</v>
      </c>
      <c r="L13271" s="9">
        <v>77.910102844238281</v>
      </c>
    </row>
    <row r="13272" spans="1:12" x14ac:dyDescent="0.25">
      <c r="A13272" s="5" t="str">
        <f t="shared" si="207"/>
        <v>1SublapSCEW80223</v>
      </c>
      <c r="B13272" s="9">
        <v>1</v>
      </c>
      <c r="C13272" t="s">
        <v>133</v>
      </c>
      <c r="D13272" t="s">
        <v>146</v>
      </c>
      <c r="E13272" s="9">
        <v>8</v>
      </c>
      <c r="F13272" s="9">
        <v>0</v>
      </c>
      <c r="G13272" s="9">
        <v>2</v>
      </c>
      <c r="H13272" s="9">
        <v>23</v>
      </c>
      <c r="I13272" s="9">
        <v>1.8792245388031006</v>
      </c>
      <c r="J13272" s="9">
        <v>2.0185756683349609</v>
      </c>
      <c r="K13272" s="9">
        <v>1.2742447666823864E-2</v>
      </c>
      <c r="L13272" s="9">
        <v>76.885566711425781</v>
      </c>
    </row>
    <row r="13273" spans="1:12" x14ac:dyDescent="0.25">
      <c r="A13273" s="5" t="str">
        <f t="shared" si="207"/>
        <v>1SublapSCEW80224</v>
      </c>
      <c r="B13273" s="9">
        <v>1</v>
      </c>
      <c r="C13273" t="s">
        <v>133</v>
      </c>
      <c r="D13273" t="s">
        <v>146</v>
      </c>
      <c r="E13273" s="9">
        <v>8</v>
      </c>
      <c r="F13273" s="9">
        <v>0</v>
      </c>
      <c r="G13273" s="9">
        <v>2</v>
      </c>
      <c r="H13273" s="9">
        <v>24</v>
      </c>
      <c r="I13273" s="9">
        <v>1.5872138738632202</v>
      </c>
      <c r="J13273" s="9">
        <v>1.6778557300567627</v>
      </c>
      <c r="K13273" s="9">
        <v>1.2037736363708973E-2</v>
      </c>
      <c r="L13273" s="9">
        <v>76.1627197265625</v>
      </c>
    </row>
    <row r="13274" spans="1:12" x14ac:dyDescent="0.25">
      <c r="A13274" s="5" t="str">
        <f t="shared" si="207"/>
        <v>1SublapSCEW80101</v>
      </c>
      <c r="B13274" s="9">
        <v>1</v>
      </c>
      <c r="C13274" t="s">
        <v>133</v>
      </c>
      <c r="D13274" t="s">
        <v>146</v>
      </c>
      <c r="E13274" s="9">
        <v>8</v>
      </c>
      <c r="F13274" s="9">
        <v>0</v>
      </c>
      <c r="G13274" s="9">
        <v>10</v>
      </c>
      <c r="H13274" s="9">
        <v>1</v>
      </c>
      <c r="I13274" s="9">
        <v>1.1679792404174805</v>
      </c>
      <c r="J13274" s="9">
        <v>1.1679792404174805</v>
      </c>
      <c r="K13274" s="9">
        <v>0</v>
      </c>
      <c r="L13274" s="9">
        <v>71.424911499023438</v>
      </c>
    </row>
    <row r="13275" spans="1:12" x14ac:dyDescent="0.25">
      <c r="A13275" s="5" t="str">
        <f t="shared" si="207"/>
        <v>1SublapSCEW80102</v>
      </c>
      <c r="B13275" s="9">
        <v>1</v>
      </c>
      <c r="C13275" t="s">
        <v>133</v>
      </c>
      <c r="D13275" t="s">
        <v>146</v>
      </c>
      <c r="E13275" s="9">
        <v>8</v>
      </c>
      <c r="F13275" s="9">
        <v>0</v>
      </c>
      <c r="G13275" s="9">
        <v>10</v>
      </c>
      <c r="H13275" s="9">
        <v>2</v>
      </c>
      <c r="I13275" s="9">
        <v>0.97578930854797363</v>
      </c>
      <c r="J13275" s="9">
        <v>0.97578930854797363</v>
      </c>
      <c r="K13275" s="9">
        <v>0</v>
      </c>
      <c r="L13275" s="9">
        <v>70.9783935546875</v>
      </c>
    </row>
    <row r="13276" spans="1:12" x14ac:dyDescent="0.25">
      <c r="A13276" s="5" t="str">
        <f t="shared" si="207"/>
        <v>1SublapSCEW80103</v>
      </c>
      <c r="B13276" s="9">
        <v>1</v>
      </c>
      <c r="C13276" t="s">
        <v>133</v>
      </c>
      <c r="D13276" t="s">
        <v>146</v>
      </c>
      <c r="E13276" s="9">
        <v>8</v>
      </c>
      <c r="F13276" s="9">
        <v>0</v>
      </c>
      <c r="G13276" s="9">
        <v>10</v>
      </c>
      <c r="H13276" s="9">
        <v>3</v>
      </c>
      <c r="I13276" s="9">
        <v>0.8381919264793396</v>
      </c>
      <c r="J13276" s="9">
        <v>0.8381919264793396</v>
      </c>
      <c r="K13276" s="9">
        <v>0</v>
      </c>
      <c r="L13276" s="9">
        <v>70.601783752441406</v>
      </c>
    </row>
    <row r="13277" spans="1:12" x14ac:dyDescent="0.25">
      <c r="A13277" s="5" t="str">
        <f t="shared" si="207"/>
        <v>1SublapSCEW80104</v>
      </c>
      <c r="B13277" s="9">
        <v>1</v>
      </c>
      <c r="C13277" t="s">
        <v>133</v>
      </c>
      <c r="D13277" t="s">
        <v>146</v>
      </c>
      <c r="E13277" s="9">
        <v>8</v>
      </c>
      <c r="F13277" s="9">
        <v>0</v>
      </c>
      <c r="G13277" s="9">
        <v>10</v>
      </c>
      <c r="H13277" s="9">
        <v>4</v>
      </c>
      <c r="I13277" s="9">
        <v>0.74170035123825073</v>
      </c>
      <c r="J13277" s="9">
        <v>0.74170035123825073</v>
      </c>
      <c r="K13277" s="9">
        <v>0</v>
      </c>
      <c r="L13277" s="9">
        <v>70.170867919921875</v>
      </c>
    </row>
    <row r="13278" spans="1:12" x14ac:dyDescent="0.25">
      <c r="A13278" s="5" t="str">
        <f t="shared" si="207"/>
        <v>1SublapSCEW80105</v>
      </c>
      <c r="B13278" s="9">
        <v>1</v>
      </c>
      <c r="C13278" t="s">
        <v>133</v>
      </c>
      <c r="D13278" t="s">
        <v>146</v>
      </c>
      <c r="E13278" s="9">
        <v>8</v>
      </c>
      <c r="F13278" s="9">
        <v>0</v>
      </c>
      <c r="G13278" s="9">
        <v>10</v>
      </c>
      <c r="H13278" s="9">
        <v>5</v>
      </c>
      <c r="I13278" s="9">
        <v>0.67635124921798706</v>
      </c>
      <c r="J13278" s="9">
        <v>0.67635124921798706</v>
      </c>
      <c r="K13278" s="9">
        <v>0</v>
      </c>
      <c r="L13278" s="9">
        <v>69.826515197753906</v>
      </c>
    </row>
    <row r="13279" spans="1:12" x14ac:dyDescent="0.25">
      <c r="A13279" s="5" t="str">
        <f t="shared" si="207"/>
        <v>1SublapSCEW80106</v>
      </c>
      <c r="B13279" s="9">
        <v>1</v>
      </c>
      <c r="C13279" t="s">
        <v>133</v>
      </c>
      <c r="D13279" t="s">
        <v>146</v>
      </c>
      <c r="E13279" s="9">
        <v>8</v>
      </c>
      <c r="F13279" s="9">
        <v>0</v>
      </c>
      <c r="G13279" s="9">
        <v>10</v>
      </c>
      <c r="H13279" s="9">
        <v>6</v>
      </c>
      <c r="I13279" s="9">
        <v>0.64778578281402588</v>
      </c>
      <c r="J13279" s="9">
        <v>0.64778578281402588</v>
      </c>
      <c r="K13279" s="9">
        <v>0</v>
      </c>
      <c r="L13279" s="9">
        <v>69.61541748046875</v>
      </c>
    </row>
    <row r="13280" spans="1:12" x14ac:dyDescent="0.25">
      <c r="A13280" s="5" t="str">
        <f t="shared" si="207"/>
        <v>1SublapSCEW80107</v>
      </c>
      <c r="B13280" s="9">
        <v>1</v>
      </c>
      <c r="C13280" t="s">
        <v>133</v>
      </c>
      <c r="D13280" t="s">
        <v>146</v>
      </c>
      <c r="E13280" s="9">
        <v>8</v>
      </c>
      <c r="F13280" s="9">
        <v>0</v>
      </c>
      <c r="G13280" s="9">
        <v>10</v>
      </c>
      <c r="H13280" s="9">
        <v>7</v>
      </c>
      <c r="I13280" s="9">
        <v>0.65772652626037598</v>
      </c>
      <c r="J13280" s="9">
        <v>0.65772652626037598</v>
      </c>
      <c r="K13280" s="9">
        <v>0</v>
      </c>
      <c r="L13280" s="9">
        <v>69.322853088378906</v>
      </c>
    </row>
    <row r="13281" spans="1:12" x14ac:dyDescent="0.25">
      <c r="A13281" s="5" t="str">
        <f t="shared" si="207"/>
        <v>1SublapSCEW80108</v>
      </c>
      <c r="B13281" s="9">
        <v>1</v>
      </c>
      <c r="C13281" t="s">
        <v>133</v>
      </c>
      <c r="D13281" t="s">
        <v>146</v>
      </c>
      <c r="E13281" s="9">
        <v>8</v>
      </c>
      <c r="F13281" s="9">
        <v>0</v>
      </c>
      <c r="G13281" s="9">
        <v>10</v>
      </c>
      <c r="H13281" s="9">
        <v>8</v>
      </c>
      <c r="I13281" s="9">
        <v>0.6626284122467041</v>
      </c>
      <c r="J13281" s="9">
        <v>0.6626284122467041</v>
      </c>
      <c r="K13281" s="9">
        <v>0</v>
      </c>
      <c r="L13281" s="9">
        <v>69.304328918457031</v>
      </c>
    </row>
    <row r="13282" spans="1:12" x14ac:dyDescent="0.25">
      <c r="A13282" s="5" t="str">
        <f t="shared" si="207"/>
        <v>1SublapSCEW80109</v>
      </c>
      <c r="B13282" s="9">
        <v>1</v>
      </c>
      <c r="C13282" t="s">
        <v>133</v>
      </c>
      <c r="D13282" t="s">
        <v>146</v>
      </c>
      <c r="E13282" s="9">
        <v>8</v>
      </c>
      <c r="F13282" s="9">
        <v>0</v>
      </c>
      <c r="G13282" s="9">
        <v>10</v>
      </c>
      <c r="H13282" s="9">
        <v>9</v>
      </c>
      <c r="I13282" s="9">
        <v>0.58195185661315918</v>
      </c>
      <c r="J13282" s="9">
        <v>0.58195185661315918</v>
      </c>
      <c r="K13282" s="9">
        <v>0</v>
      </c>
      <c r="L13282" s="9">
        <v>70.46826171875</v>
      </c>
    </row>
    <row r="13283" spans="1:12" x14ac:dyDescent="0.25">
      <c r="A13283" s="5" t="str">
        <f t="shared" si="207"/>
        <v>1SublapSCEW801010</v>
      </c>
      <c r="B13283" s="9">
        <v>1</v>
      </c>
      <c r="C13283" t="s">
        <v>133</v>
      </c>
      <c r="D13283" t="s">
        <v>146</v>
      </c>
      <c r="E13283" s="9">
        <v>8</v>
      </c>
      <c r="F13283" s="9">
        <v>0</v>
      </c>
      <c r="G13283" s="9">
        <v>10</v>
      </c>
      <c r="H13283" s="9">
        <v>10</v>
      </c>
      <c r="I13283" s="9">
        <v>0.56473302841186523</v>
      </c>
      <c r="J13283" s="9">
        <v>0.56473302841186523</v>
      </c>
      <c r="K13283" s="9">
        <v>0</v>
      </c>
      <c r="L13283" s="9">
        <v>73.536476135253906</v>
      </c>
    </row>
    <row r="13284" spans="1:12" x14ac:dyDescent="0.25">
      <c r="A13284" s="5" t="str">
        <f t="shared" si="207"/>
        <v>1SublapSCEW801011</v>
      </c>
      <c r="B13284" s="9">
        <v>1</v>
      </c>
      <c r="C13284" t="s">
        <v>133</v>
      </c>
      <c r="D13284" t="s">
        <v>146</v>
      </c>
      <c r="E13284" s="9">
        <v>8</v>
      </c>
      <c r="F13284" s="9">
        <v>0</v>
      </c>
      <c r="G13284" s="9">
        <v>10</v>
      </c>
      <c r="H13284" s="9">
        <v>11</v>
      </c>
      <c r="I13284" s="9">
        <v>0.64917469024658203</v>
      </c>
      <c r="J13284" s="9">
        <v>0.64917469024658203</v>
      </c>
      <c r="K13284" s="9">
        <v>0</v>
      </c>
      <c r="L13284" s="9">
        <v>77.529182434082031</v>
      </c>
    </row>
    <row r="13285" spans="1:12" x14ac:dyDescent="0.25">
      <c r="A13285" s="5" t="str">
        <f t="shared" si="207"/>
        <v>1SublapSCEW801012</v>
      </c>
      <c r="B13285" s="9">
        <v>1</v>
      </c>
      <c r="C13285" t="s">
        <v>133</v>
      </c>
      <c r="D13285" t="s">
        <v>146</v>
      </c>
      <c r="E13285" s="9">
        <v>8</v>
      </c>
      <c r="F13285" s="9">
        <v>0</v>
      </c>
      <c r="G13285" s="9">
        <v>10</v>
      </c>
      <c r="H13285" s="9">
        <v>12</v>
      </c>
      <c r="I13285" s="9">
        <v>0.75593328475952148</v>
      </c>
      <c r="J13285" s="9">
        <v>0.75593328475952148</v>
      </c>
      <c r="K13285" s="9">
        <v>0</v>
      </c>
      <c r="L13285" s="9">
        <v>81.737678527832031</v>
      </c>
    </row>
    <row r="13286" spans="1:12" x14ac:dyDescent="0.25">
      <c r="A13286" s="5" t="str">
        <f t="shared" si="207"/>
        <v>1SublapSCEW801013</v>
      </c>
      <c r="B13286" s="9">
        <v>1</v>
      </c>
      <c r="C13286" t="s">
        <v>133</v>
      </c>
      <c r="D13286" t="s">
        <v>146</v>
      </c>
      <c r="E13286" s="9">
        <v>8</v>
      </c>
      <c r="F13286" s="9">
        <v>0</v>
      </c>
      <c r="G13286" s="9">
        <v>10</v>
      </c>
      <c r="H13286" s="9">
        <v>13</v>
      </c>
      <c r="I13286" s="9">
        <v>0.93010866641998291</v>
      </c>
      <c r="J13286" s="9">
        <v>0.93010866641998291</v>
      </c>
      <c r="K13286" s="9">
        <v>0</v>
      </c>
      <c r="L13286" s="9">
        <v>84.375129699707031</v>
      </c>
    </row>
    <row r="13287" spans="1:12" x14ac:dyDescent="0.25">
      <c r="A13287" s="5" t="str">
        <f t="shared" si="207"/>
        <v>1SublapSCEW801014</v>
      </c>
      <c r="B13287" s="9">
        <v>1</v>
      </c>
      <c r="C13287" t="s">
        <v>133</v>
      </c>
      <c r="D13287" t="s">
        <v>146</v>
      </c>
      <c r="E13287" s="9">
        <v>8</v>
      </c>
      <c r="F13287" s="9">
        <v>0</v>
      </c>
      <c r="G13287" s="9">
        <v>10</v>
      </c>
      <c r="H13287" s="9">
        <v>14</v>
      </c>
      <c r="I13287" s="9">
        <v>1.1400761604309082</v>
      </c>
      <c r="J13287" s="9">
        <v>1.1400761604309082</v>
      </c>
      <c r="K13287" s="9">
        <v>0</v>
      </c>
      <c r="L13287" s="9">
        <v>86.789054870605469</v>
      </c>
    </row>
    <row r="13288" spans="1:12" x14ac:dyDescent="0.25">
      <c r="A13288" s="5" t="str">
        <f t="shared" si="207"/>
        <v>1SublapSCEW801015</v>
      </c>
      <c r="B13288" s="9">
        <v>1</v>
      </c>
      <c r="C13288" t="s">
        <v>133</v>
      </c>
      <c r="D13288" t="s">
        <v>146</v>
      </c>
      <c r="E13288" s="9">
        <v>8</v>
      </c>
      <c r="F13288" s="9">
        <v>0</v>
      </c>
      <c r="G13288" s="9">
        <v>10</v>
      </c>
      <c r="H13288" s="9">
        <v>15</v>
      </c>
      <c r="I13288" s="9">
        <v>1.3592456579208374</v>
      </c>
      <c r="J13288" s="9">
        <v>1.3592456579208374</v>
      </c>
      <c r="K13288" s="9">
        <v>0</v>
      </c>
      <c r="L13288" s="9">
        <v>87.328872680664063</v>
      </c>
    </row>
    <row r="13289" spans="1:12" x14ac:dyDescent="0.25">
      <c r="A13289" s="5" t="str">
        <f t="shared" si="207"/>
        <v>1SublapSCEW801016</v>
      </c>
      <c r="B13289" s="9">
        <v>1</v>
      </c>
      <c r="C13289" t="s">
        <v>133</v>
      </c>
      <c r="D13289" t="s">
        <v>146</v>
      </c>
      <c r="E13289" s="9">
        <v>8</v>
      </c>
      <c r="F13289" s="9">
        <v>0</v>
      </c>
      <c r="G13289" s="9">
        <v>10</v>
      </c>
      <c r="H13289" s="9">
        <v>16</v>
      </c>
      <c r="I13289" s="9">
        <v>1.6126358509063721</v>
      </c>
      <c r="J13289" s="9">
        <v>1.6126358509063721</v>
      </c>
      <c r="K13289" s="9">
        <v>0</v>
      </c>
      <c r="L13289" s="9">
        <v>87.136100769042969</v>
      </c>
    </row>
    <row r="13290" spans="1:12" x14ac:dyDescent="0.25">
      <c r="A13290" s="5" t="str">
        <f t="shared" si="207"/>
        <v>1SublapSCEW801017</v>
      </c>
      <c r="B13290" s="9">
        <v>1</v>
      </c>
      <c r="C13290" t="s">
        <v>133</v>
      </c>
      <c r="D13290" t="s">
        <v>146</v>
      </c>
      <c r="E13290" s="9">
        <v>8</v>
      </c>
      <c r="F13290" s="9">
        <v>0</v>
      </c>
      <c r="G13290" s="9">
        <v>10</v>
      </c>
      <c r="H13290" s="9">
        <v>17</v>
      </c>
      <c r="I13290" s="9">
        <v>1.8218226432800293</v>
      </c>
      <c r="J13290" s="9">
        <v>1.0132386684417725</v>
      </c>
      <c r="K13290" s="9">
        <v>2.0090388134121895E-2</v>
      </c>
      <c r="L13290" s="9">
        <v>87.049690246582031</v>
      </c>
    </row>
    <row r="13291" spans="1:12" x14ac:dyDescent="0.25">
      <c r="A13291" s="5" t="str">
        <f t="shared" si="207"/>
        <v>1SublapSCEW801018</v>
      </c>
      <c r="B13291" s="9">
        <v>1</v>
      </c>
      <c r="C13291" t="s">
        <v>133</v>
      </c>
      <c r="D13291" t="s">
        <v>146</v>
      </c>
      <c r="E13291" s="9">
        <v>8</v>
      </c>
      <c r="F13291" s="9">
        <v>0</v>
      </c>
      <c r="G13291" s="9">
        <v>10</v>
      </c>
      <c r="H13291" s="9">
        <v>18</v>
      </c>
      <c r="I13291" s="9">
        <v>2.0111536979675293</v>
      </c>
      <c r="J13291" s="9">
        <v>1.5031697750091553</v>
      </c>
      <c r="K13291" s="9">
        <v>2.4291761219501495E-2</v>
      </c>
      <c r="L13291" s="9">
        <v>86.802665710449219</v>
      </c>
    </row>
    <row r="13292" spans="1:12" x14ac:dyDescent="0.25">
      <c r="A13292" s="5" t="str">
        <f t="shared" si="207"/>
        <v>1SublapSCEW801019</v>
      </c>
      <c r="B13292" s="9">
        <v>1</v>
      </c>
      <c r="C13292" t="s">
        <v>133</v>
      </c>
      <c r="D13292" t="s">
        <v>146</v>
      </c>
      <c r="E13292" s="9">
        <v>8</v>
      </c>
      <c r="F13292" s="9">
        <v>0</v>
      </c>
      <c r="G13292" s="9">
        <v>10</v>
      </c>
      <c r="H13292" s="9">
        <v>19</v>
      </c>
      <c r="I13292" s="9">
        <v>2.1116807460784912</v>
      </c>
      <c r="J13292" s="9">
        <v>1.7743759155273438</v>
      </c>
      <c r="K13292" s="9">
        <v>1.8920609727501869E-2</v>
      </c>
      <c r="L13292" s="9">
        <v>85.327751159667969</v>
      </c>
    </row>
    <row r="13293" spans="1:12" x14ac:dyDescent="0.25">
      <c r="A13293" s="5" t="str">
        <f t="shared" si="207"/>
        <v>1SublapSCEW801020</v>
      </c>
      <c r="B13293" s="9">
        <v>1</v>
      </c>
      <c r="C13293" t="s">
        <v>133</v>
      </c>
      <c r="D13293" t="s">
        <v>146</v>
      </c>
      <c r="E13293" s="9">
        <v>8</v>
      </c>
      <c r="F13293" s="9">
        <v>0</v>
      </c>
      <c r="G13293" s="9">
        <v>10</v>
      </c>
      <c r="H13293" s="9">
        <v>20</v>
      </c>
      <c r="I13293" s="9">
        <v>2.0588538646697998</v>
      </c>
      <c r="J13293" s="9">
        <v>1.8140231370925903</v>
      </c>
      <c r="K13293" s="9">
        <v>2.3661687970161438E-2</v>
      </c>
      <c r="L13293" s="9">
        <v>83.419723510742188</v>
      </c>
    </row>
    <row r="13294" spans="1:12" x14ac:dyDescent="0.25">
      <c r="A13294" s="5" t="str">
        <f t="shared" si="207"/>
        <v>1SublapSCEW801021</v>
      </c>
      <c r="B13294" s="9">
        <v>1</v>
      </c>
      <c r="C13294" t="s">
        <v>133</v>
      </c>
      <c r="D13294" t="s">
        <v>146</v>
      </c>
      <c r="E13294" s="9">
        <v>8</v>
      </c>
      <c r="F13294" s="9">
        <v>0</v>
      </c>
      <c r="G13294" s="9">
        <v>10</v>
      </c>
      <c r="H13294" s="9">
        <v>21</v>
      </c>
      <c r="I13294" s="9">
        <v>1.991065502166748</v>
      </c>
      <c r="J13294" s="9">
        <v>1.7677448987960815</v>
      </c>
      <c r="K13294" s="9">
        <v>1.7047477886080742E-2</v>
      </c>
      <c r="L13294" s="9">
        <v>79.737228393554688</v>
      </c>
    </row>
    <row r="13295" spans="1:12" x14ac:dyDescent="0.25">
      <c r="A13295" s="5" t="str">
        <f t="shared" si="207"/>
        <v>1SublapSCEW801022</v>
      </c>
      <c r="B13295" s="9">
        <v>1</v>
      </c>
      <c r="C13295" t="s">
        <v>133</v>
      </c>
      <c r="D13295" t="s">
        <v>146</v>
      </c>
      <c r="E13295" s="9">
        <v>8</v>
      </c>
      <c r="F13295" s="9">
        <v>0</v>
      </c>
      <c r="G13295" s="9">
        <v>10</v>
      </c>
      <c r="H13295" s="9">
        <v>22</v>
      </c>
      <c r="I13295" s="9">
        <v>1.8927128314971924</v>
      </c>
      <c r="J13295" s="9">
        <v>2.2372407913208008</v>
      </c>
      <c r="K13295" s="9">
        <v>1.0117172263562679E-2</v>
      </c>
      <c r="L13295" s="9">
        <v>77.061172485351563</v>
      </c>
    </row>
    <row r="13296" spans="1:12" x14ac:dyDescent="0.25">
      <c r="A13296" s="5" t="str">
        <f t="shared" si="207"/>
        <v>1SublapSCEW801023</v>
      </c>
      <c r="B13296" s="9">
        <v>1</v>
      </c>
      <c r="C13296" t="s">
        <v>133</v>
      </c>
      <c r="D13296" t="s">
        <v>146</v>
      </c>
      <c r="E13296" s="9">
        <v>8</v>
      </c>
      <c r="F13296" s="9">
        <v>0</v>
      </c>
      <c r="G13296" s="9">
        <v>10</v>
      </c>
      <c r="H13296" s="9">
        <v>23</v>
      </c>
      <c r="I13296" s="9">
        <v>1.7502691745758057</v>
      </c>
      <c r="J13296" s="9">
        <v>1.8819372653961182</v>
      </c>
      <c r="K13296" s="9">
        <v>1.1652875691652298E-2</v>
      </c>
      <c r="L13296" s="9">
        <v>76.075157165527344</v>
      </c>
    </row>
    <row r="13297" spans="1:12" x14ac:dyDescent="0.25">
      <c r="A13297" s="5" t="str">
        <f t="shared" si="207"/>
        <v>1SublapSCEW801024</v>
      </c>
      <c r="B13297" s="9">
        <v>1</v>
      </c>
      <c r="C13297" t="s">
        <v>133</v>
      </c>
      <c r="D13297" t="s">
        <v>146</v>
      </c>
      <c r="E13297" s="9">
        <v>8</v>
      </c>
      <c r="F13297" s="9">
        <v>0</v>
      </c>
      <c r="G13297" s="9">
        <v>10</v>
      </c>
      <c r="H13297" s="9">
        <v>24</v>
      </c>
      <c r="I13297" s="9">
        <v>1.4851242303848267</v>
      </c>
      <c r="J13297" s="9">
        <v>1.5673514604568481</v>
      </c>
      <c r="K13297" s="9">
        <v>1.0454368777573109E-2</v>
      </c>
      <c r="L13297" s="9">
        <v>74.902114868164063</v>
      </c>
    </row>
    <row r="13298" spans="1:12" x14ac:dyDescent="0.25">
      <c r="A13298" s="5" t="str">
        <f t="shared" si="207"/>
        <v>1SublapSCEW8121</v>
      </c>
      <c r="B13298" s="9">
        <v>1</v>
      </c>
      <c r="C13298" t="s">
        <v>133</v>
      </c>
      <c r="D13298" t="s">
        <v>146</v>
      </c>
      <c r="E13298" s="9">
        <v>8</v>
      </c>
      <c r="F13298" s="9">
        <v>1</v>
      </c>
      <c r="G13298" s="9">
        <v>2</v>
      </c>
      <c r="H13298" s="9">
        <v>1</v>
      </c>
      <c r="I13298" s="9">
        <v>1.2288682460784912</v>
      </c>
      <c r="J13298" s="9">
        <v>1.2288682460784912</v>
      </c>
      <c r="K13298" s="9">
        <v>0</v>
      </c>
      <c r="L13298" s="9">
        <v>73.587890625</v>
      </c>
    </row>
    <row r="13299" spans="1:12" x14ac:dyDescent="0.25">
      <c r="A13299" s="5" t="str">
        <f t="shared" si="207"/>
        <v>1SublapSCEW8122</v>
      </c>
      <c r="B13299" s="9">
        <v>1</v>
      </c>
      <c r="C13299" t="s">
        <v>133</v>
      </c>
      <c r="D13299" t="s">
        <v>146</v>
      </c>
      <c r="E13299" s="9">
        <v>8</v>
      </c>
      <c r="F13299" s="9">
        <v>1</v>
      </c>
      <c r="G13299" s="9">
        <v>2</v>
      </c>
      <c r="H13299" s="9">
        <v>2</v>
      </c>
      <c r="I13299" s="9">
        <v>1.0300697088241577</v>
      </c>
      <c r="J13299" s="9">
        <v>1.0300697088241577</v>
      </c>
      <c r="K13299" s="9">
        <v>0</v>
      </c>
      <c r="L13299" s="9">
        <v>73.083183288574219</v>
      </c>
    </row>
    <row r="13300" spans="1:12" x14ac:dyDescent="0.25">
      <c r="A13300" s="5" t="str">
        <f t="shared" si="207"/>
        <v>1SublapSCEW8123</v>
      </c>
      <c r="B13300" s="9">
        <v>1</v>
      </c>
      <c r="C13300" t="s">
        <v>133</v>
      </c>
      <c r="D13300" t="s">
        <v>146</v>
      </c>
      <c r="E13300" s="9">
        <v>8</v>
      </c>
      <c r="F13300" s="9">
        <v>1</v>
      </c>
      <c r="G13300" s="9">
        <v>2</v>
      </c>
      <c r="H13300" s="9">
        <v>3</v>
      </c>
      <c r="I13300" s="9">
        <v>0.89207887649536133</v>
      </c>
      <c r="J13300" s="9">
        <v>0.89207887649536133</v>
      </c>
      <c r="K13300" s="9">
        <v>0</v>
      </c>
      <c r="L13300" s="9">
        <v>72.816993713378906</v>
      </c>
    </row>
    <row r="13301" spans="1:12" x14ac:dyDescent="0.25">
      <c r="A13301" s="5" t="str">
        <f t="shared" si="207"/>
        <v>1SublapSCEW8124</v>
      </c>
      <c r="B13301" s="9">
        <v>1</v>
      </c>
      <c r="C13301" t="s">
        <v>133</v>
      </c>
      <c r="D13301" t="s">
        <v>146</v>
      </c>
      <c r="E13301" s="9">
        <v>8</v>
      </c>
      <c r="F13301" s="9">
        <v>1</v>
      </c>
      <c r="G13301" s="9">
        <v>2</v>
      </c>
      <c r="H13301" s="9">
        <v>4</v>
      </c>
      <c r="I13301" s="9">
        <v>0.7811199426651001</v>
      </c>
      <c r="J13301" s="9">
        <v>0.7811199426651001</v>
      </c>
      <c r="K13301" s="9">
        <v>0</v>
      </c>
      <c r="L13301" s="9">
        <v>71.988662719726563</v>
      </c>
    </row>
    <row r="13302" spans="1:12" x14ac:dyDescent="0.25">
      <c r="A13302" s="5" t="str">
        <f t="shared" si="207"/>
        <v>1SublapSCEW8125</v>
      </c>
      <c r="B13302" s="9">
        <v>1</v>
      </c>
      <c r="C13302" t="s">
        <v>133</v>
      </c>
      <c r="D13302" t="s">
        <v>146</v>
      </c>
      <c r="E13302" s="9">
        <v>8</v>
      </c>
      <c r="F13302" s="9">
        <v>1</v>
      </c>
      <c r="G13302" s="9">
        <v>2</v>
      </c>
      <c r="H13302" s="9">
        <v>5</v>
      </c>
      <c r="I13302" s="9">
        <v>0.71491813659667969</v>
      </c>
      <c r="J13302" s="9">
        <v>0.71491813659667969</v>
      </c>
      <c r="K13302" s="9">
        <v>0</v>
      </c>
      <c r="L13302" s="9">
        <v>71.770950317382813</v>
      </c>
    </row>
    <row r="13303" spans="1:12" x14ac:dyDescent="0.25">
      <c r="A13303" s="5" t="str">
        <f t="shared" si="207"/>
        <v>1SublapSCEW8126</v>
      </c>
      <c r="B13303" s="9">
        <v>1</v>
      </c>
      <c r="C13303" t="s">
        <v>133</v>
      </c>
      <c r="D13303" t="s">
        <v>146</v>
      </c>
      <c r="E13303" s="9">
        <v>8</v>
      </c>
      <c r="F13303" s="9">
        <v>1</v>
      </c>
      <c r="G13303" s="9">
        <v>2</v>
      </c>
      <c r="H13303" s="9">
        <v>6</v>
      </c>
      <c r="I13303" s="9">
        <v>0.68634837865829468</v>
      </c>
      <c r="J13303" s="9">
        <v>0.68634837865829468</v>
      </c>
      <c r="K13303" s="9">
        <v>0</v>
      </c>
      <c r="L13303" s="9">
        <v>71.707664489746094</v>
      </c>
    </row>
    <row r="13304" spans="1:12" x14ac:dyDescent="0.25">
      <c r="A13304" s="5" t="str">
        <f t="shared" si="207"/>
        <v>1SublapSCEW8127</v>
      </c>
      <c r="B13304" s="9">
        <v>1</v>
      </c>
      <c r="C13304" t="s">
        <v>133</v>
      </c>
      <c r="D13304" t="s">
        <v>146</v>
      </c>
      <c r="E13304" s="9">
        <v>8</v>
      </c>
      <c r="F13304" s="9">
        <v>1</v>
      </c>
      <c r="G13304" s="9">
        <v>2</v>
      </c>
      <c r="H13304" s="9">
        <v>7</v>
      </c>
      <c r="I13304" s="9">
        <v>0.69787466526031494</v>
      </c>
      <c r="J13304" s="9">
        <v>0.69787466526031494</v>
      </c>
      <c r="K13304" s="9">
        <v>0</v>
      </c>
      <c r="L13304" s="9">
        <v>71.445350646972656</v>
      </c>
    </row>
    <row r="13305" spans="1:12" x14ac:dyDescent="0.25">
      <c r="A13305" s="5" t="str">
        <f t="shared" si="207"/>
        <v>1SublapSCEW8128</v>
      </c>
      <c r="B13305" s="9">
        <v>1</v>
      </c>
      <c r="C13305" t="s">
        <v>133</v>
      </c>
      <c r="D13305" t="s">
        <v>146</v>
      </c>
      <c r="E13305" s="9">
        <v>8</v>
      </c>
      <c r="F13305" s="9">
        <v>1</v>
      </c>
      <c r="G13305" s="9">
        <v>2</v>
      </c>
      <c r="H13305" s="9">
        <v>8</v>
      </c>
      <c r="I13305" s="9">
        <v>0.71853756904602051</v>
      </c>
      <c r="J13305" s="9">
        <v>0.71853756904602051</v>
      </c>
      <c r="K13305" s="9">
        <v>0</v>
      </c>
      <c r="L13305" s="9">
        <v>71.720451354980469</v>
      </c>
    </row>
    <row r="13306" spans="1:12" x14ac:dyDescent="0.25">
      <c r="A13306" s="5" t="str">
        <f t="shared" si="207"/>
        <v>1SublapSCEW8129</v>
      </c>
      <c r="B13306" s="9">
        <v>1</v>
      </c>
      <c r="C13306" t="s">
        <v>133</v>
      </c>
      <c r="D13306" t="s">
        <v>146</v>
      </c>
      <c r="E13306" s="9">
        <v>8</v>
      </c>
      <c r="F13306" s="9">
        <v>1</v>
      </c>
      <c r="G13306" s="9">
        <v>2</v>
      </c>
      <c r="H13306" s="9">
        <v>9</v>
      </c>
      <c r="I13306" s="9">
        <v>0.65506106615066528</v>
      </c>
      <c r="J13306" s="9">
        <v>0.65506106615066528</v>
      </c>
      <c r="K13306" s="9">
        <v>0</v>
      </c>
      <c r="L13306" s="9">
        <v>72.848487854003906</v>
      </c>
    </row>
    <row r="13307" spans="1:12" x14ac:dyDescent="0.25">
      <c r="A13307" s="5" t="str">
        <f t="shared" si="207"/>
        <v>1SublapSCEW81210</v>
      </c>
      <c r="B13307" s="9">
        <v>1</v>
      </c>
      <c r="C13307" t="s">
        <v>133</v>
      </c>
      <c r="D13307" t="s">
        <v>146</v>
      </c>
      <c r="E13307" s="9">
        <v>8</v>
      </c>
      <c r="F13307" s="9">
        <v>1</v>
      </c>
      <c r="G13307" s="9">
        <v>2</v>
      </c>
      <c r="H13307" s="9">
        <v>10</v>
      </c>
      <c r="I13307" s="9">
        <v>0.6321871280670166</v>
      </c>
      <c r="J13307" s="9">
        <v>0.6321871280670166</v>
      </c>
      <c r="K13307" s="9">
        <v>0</v>
      </c>
      <c r="L13307" s="9">
        <v>75.864471435546875</v>
      </c>
    </row>
    <row r="13308" spans="1:12" x14ac:dyDescent="0.25">
      <c r="A13308" s="5" t="str">
        <f t="shared" si="207"/>
        <v>1SublapSCEW81211</v>
      </c>
      <c r="B13308" s="9">
        <v>1</v>
      </c>
      <c r="C13308" t="s">
        <v>133</v>
      </c>
      <c r="D13308" t="s">
        <v>146</v>
      </c>
      <c r="E13308" s="9">
        <v>8</v>
      </c>
      <c r="F13308" s="9">
        <v>1</v>
      </c>
      <c r="G13308" s="9">
        <v>2</v>
      </c>
      <c r="H13308" s="9">
        <v>11</v>
      </c>
      <c r="I13308" s="9">
        <v>0.68225240707397461</v>
      </c>
      <c r="J13308" s="9">
        <v>0.68225240707397461</v>
      </c>
      <c r="K13308" s="9">
        <v>0</v>
      </c>
      <c r="L13308" s="9">
        <v>79.475738525390625</v>
      </c>
    </row>
    <row r="13309" spans="1:12" x14ac:dyDescent="0.25">
      <c r="A13309" s="5" t="str">
        <f t="shared" si="207"/>
        <v>1SublapSCEW81212</v>
      </c>
      <c r="B13309" s="9">
        <v>1</v>
      </c>
      <c r="C13309" t="s">
        <v>133</v>
      </c>
      <c r="D13309" t="s">
        <v>146</v>
      </c>
      <c r="E13309" s="9">
        <v>8</v>
      </c>
      <c r="F13309" s="9">
        <v>1</v>
      </c>
      <c r="G13309" s="9">
        <v>2</v>
      </c>
      <c r="H13309" s="9">
        <v>12</v>
      </c>
      <c r="I13309" s="9">
        <v>0.80402153730392456</v>
      </c>
      <c r="J13309" s="9">
        <v>0.80402153730392456</v>
      </c>
      <c r="K13309" s="9">
        <v>0</v>
      </c>
      <c r="L13309" s="9">
        <v>82.53948974609375</v>
      </c>
    </row>
    <row r="13310" spans="1:12" x14ac:dyDescent="0.25">
      <c r="A13310" s="5" t="str">
        <f t="shared" si="207"/>
        <v>1SublapSCEW81213</v>
      </c>
      <c r="B13310" s="9">
        <v>1</v>
      </c>
      <c r="C13310" t="s">
        <v>133</v>
      </c>
      <c r="D13310" t="s">
        <v>146</v>
      </c>
      <c r="E13310" s="9">
        <v>8</v>
      </c>
      <c r="F13310" s="9">
        <v>1</v>
      </c>
      <c r="G13310" s="9">
        <v>2</v>
      </c>
      <c r="H13310" s="9">
        <v>13</v>
      </c>
      <c r="I13310" s="9">
        <v>1.0007263422012329</v>
      </c>
      <c r="J13310" s="9">
        <v>1.0007263422012329</v>
      </c>
      <c r="K13310" s="9">
        <v>0</v>
      </c>
      <c r="L13310" s="9">
        <v>84.556770324707031</v>
      </c>
    </row>
    <row r="13311" spans="1:12" x14ac:dyDescent="0.25">
      <c r="A13311" s="5" t="str">
        <f t="shared" si="207"/>
        <v>1SublapSCEW81214</v>
      </c>
      <c r="B13311" s="9">
        <v>1</v>
      </c>
      <c r="C13311" t="s">
        <v>133</v>
      </c>
      <c r="D13311" t="s">
        <v>146</v>
      </c>
      <c r="E13311" s="9">
        <v>8</v>
      </c>
      <c r="F13311" s="9">
        <v>1</v>
      </c>
      <c r="G13311" s="9">
        <v>2</v>
      </c>
      <c r="H13311" s="9">
        <v>14</v>
      </c>
      <c r="I13311" s="9">
        <v>1.2287343740463257</v>
      </c>
      <c r="J13311" s="9">
        <v>1.2287343740463257</v>
      </c>
      <c r="K13311" s="9">
        <v>0</v>
      </c>
      <c r="L13311" s="9">
        <v>86.1658935546875</v>
      </c>
    </row>
    <row r="13312" spans="1:12" x14ac:dyDescent="0.25">
      <c r="A13312" s="5" t="str">
        <f t="shared" si="207"/>
        <v>1SublapSCEW81215</v>
      </c>
      <c r="B13312" s="9">
        <v>1</v>
      </c>
      <c r="C13312" t="s">
        <v>133</v>
      </c>
      <c r="D13312" t="s">
        <v>146</v>
      </c>
      <c r="E13312" s="9">
        <v>8</v>
      </c>
      <c r="F13312" s="9">
        <v>1</v>
      </c>
      <c r="G13312" s="9">
        <v>2</v>
      </c>
      <c r="H13312" s="9">
        <v>15</v>
      </c>
      <c r="I13312" s="9">
        <v>1.4460717439651489</v>
      </c>
      <c r="J13312" s="9">
        <v>1.4460717439651489</v>
      </c>
      <c r="K13312" s="9">
        <v>0</v>
      </c>
      <c r="L13312" s="9">
        <v>87.297691345214844</v>
      </c>
    </row>
    <row r="13313" spans="1:12" x14ac:dyDescent="0.25">
      <c r="A13313" s="5" t="str">
        <f t="shared" si="207"/>
        <v>1SublapSCEW81216</v>
      </c>
      <c r="B13313" s="9">
        <v>1</v>
      </c>
      <c r="C13313" t="s">
        <v>133</v>
      </c>
      <c r="D13313" t="s">
        <v>146</v>
      </c>
      <c r="E13313" s="9">
        <v>8</v>
      </c>
      <c r="F13313" s="9">
        <v>1</v>
      </c>
      <c r="G13313" s="9">
        <v>2</v>
      </c>
      <c r="H13313" s="9">
        <v>16</v>
      </c>
      <c r="I13313" s="9">
        <v>1.7011450529098511</v>
      </c>
      <c r="J13313" s="9">
        <v>1.7011450529098511</v>
      </c>
      <c r="K13313" s="9">
        <v>0</v>
      </c>
      <c r="L13313" s="9">
        <v>86.967781066894531</v>
      </c>
    </row>
    <row r="13314" spans="1:12" x14ac:dyDescent="0.25">
      <c r="A13314" s="5" t="str">
        <f t="shared" si="207"/>
        <v>1SublapSCEW81217</v>
      </c>
      <c r="B13314" s="9">
        <v>1</v>
      </c>
      <c r="C13314" t="s">
        <v>133</v>
      </c>
      <c r="D13314" t="s">
        <v>146</v>
      </c>
      <c r="E13314" s="9">
        <v>8</v>
      </c>
      <c r="F13314" s="9">
        <v>1</v>
      </c>
      <c r="G13314" s="9">
        <v>2</v>
      </c>
      <c r="H13314" s="9">
        <v>17</v>
      </c>
      <c r="I13314" s="9">
        <v>1.9099007844924927</v>
      </c>
      <c r="J13314" s="9">
        <v>1.1248632669448853</v>
      </c>
      <c r="K13314" s="9">
        <v>1.8838390707969666E-2</v>
      </c>
      <c r="L13314" s="9">
        <v>85.98956298828125</v>
      </c>
    </row>
    <row r="13315" spans="1:12" x14ac:dyDescent="0.25">
      <c r="A13315" s="5" t="str">
        <f t="shared" ref="A13315:A13378" si="208">B13315&amp;C13315&amp;D13315&amp;E13315&amp;F13315&amp;G13315&amp;H13315</f>
        <v>1SublapSCEW81218</v>
      </c>
      <c r="B13315" s="9">
        <v>1</v>
      </c>
      <c r="C13315" t="s">
        <v>133</v>
      </c>
      <c r="D13315" t="s">
        <v>146</v>
      </c>
      <c r="E13315" s="9">
        <v>8</v>
      </c>
      <c r="F13315" s="9">
        <v>1</v>
      </c>
      <c r="G13315" s="9">
        <v>2</v>
      </c>
      <c r="H13315" s="9">
        <v>18</v>
      </c>
      <c r="I13315" s="9">
        <v>2.0959665775299072</v>
      </c>
      <c r="J13315" s="9">
        <v>1.61151123046875</v>
      </c>
      <c r="K13315" s="9">
        <v>2.3045327514410019E-2</v>
      </c>
      <c r="L13315" s="9">
        <v>85.23291015625</v>
      </c>
    </row>
    <row r="13316" spans="1:12" x14ac:dyDescent="0.25">
      <c r="A13316" s="5" t="str">
        <f t="shared" si="208"/>
        <v>1SublapSCEW81219</v>
      </c>
      <c r="B13316" s="9">
        <v>1</v>
      </c>
      <c r="C13316" t="s">
        <v>133</v>
      </c>
      <c r="D13316" t="s">
        <v>146</v>
      </c>
      <c r="E13316" s="9">
        <v>8</v>
      </c>
      <c r="F13316" s="9">
        <v>1</v>
      </c>
      <c r="G13316" s="9">
        <v>2</v>
      </c>
      <c r="H13316" s="9">
        <v>19</v>
      </c>
      <c r="I13316" s="9">
        <v>2.1801180839538574</v>
      </c>
      <c r="J13316" s="9">
        <v>1.847751259803772</v>
      </c>
      <c r="K13316" s="9">
        <v>1.8807923421263695E-2</v>
      </c>
      <c r="L13316" s="9">
        <v>84.8558349609375</v>
      </c>
    </row>
    <row r="13317" spans="1:12" x14ac:dyDescent="0.25">
      <c r="A13317" s="5" t="str">
        <f t="shared" si="208"/>
        <v>1SublapSCEW81220</v>
      </c>
      <c r="B13317" s="9">
        <v>1</v>
      </c>
      <c r="C13317" t="s">
        <v>133</v>
      </c>
      <c r="D13317" t="s">
        <v>146</v>
      </c>
      <c r="E13317" s="9">
        <v>8</v>
      </c>
      <c r="F13317" s="9">
        <v>1</v>
      </c>
      <c r="G13317" s="9">
        <v>2</v>
      </c>
      <c r="H13317" s="9">
        <v>20</v>
      </c>
      <c r="I13317" s="9">
        <v>2.1151318550109863</v>
      </c>
      <c r="J13317" s="9">
        <v>1.8715345859527588</v>
      </c>
      <c r="K13317" s="9">
        <v>2.3120120167732239E-2</v>
      </c>
      <c r="L13317" s="9">
        <v>83.20855712890625</v>
      </c>
    </row>
    <row r="13318" spans="1:12" x14ac:dyDescent="0.25">
      <c r="A13318" s="5" t="str">
        <f t="shared" si="208"/>
        <v>1SublapSCEW81221</v>
      </c>
      <c r="B13318" s="9">
        <v>1</v>
      </c>
      <c r="C13318" t="s">
        <v>133</v>
      </c>
      <c r="D13318" t="s">
        <v>146</v>
      </c>
      <c r="E13318" s="9">
        <v>8</v>
      </c>
      <c r="F13318" s="9">
        <v>1</v>
      </c>
      <c r="G13318" s="9">
        <v>2</v>
      </c>
      <c r="H13318" s="9">
        <v>21</v>
      </c>
      <c r="I13318" s="9">
        <v>2.0497381687164307</v>
      </c>
      <c r="J13318" s="9">
        <v>1.8273229598999023</v>
      </c>
      <c r="K13318" s="9">
        <v>1.6950294375419617E-2</v>
      </c>
      <c r="L13318" s="9">
        <v>79.582221984863281</v>
      </c>
    </row>
    <row r="13319" spans="1:12" x14ac:dyDescent="0.25">
      <c r="A13319" s="5" t="str">
        <f t="shared" si="208"/>
        <v>1SublapSCEW81222</v>
      </c>
      <c r="B13319" s="9">
        <v>1</v>
      </c>
      <c r="C13319" t="s">
        <v>133</v>
      </c>
      <c r="D13319" t="s">
        <v>146</v>
      </c>
      <c r="E13319" s="9">
        <v>8</v>
      </c>
      <c r="F13319" s="9">
        <v>1</v>
      </c>
      <c r="G13319" s="9">
        <v>2</v>
      </c>
      <c r="H13319" s="9">
        <v>22</v>
      </c>
      <c r="I13319" s="9">
        <v>1.9526627063751221</v>
      </c>
      <c r="J13319" s="9">
        <v>2.2898049354553223</v>
      </c>
      <c r="K13319" s="9">
        <v>9.6958689391613007E-3</v>
      </c>
      <c r="L13319" s="9">
        <v>76.571762084960938</v>
      </c>
    </row>
    <row r="13320" spans="1:12" x14ac:dyDescent="0.25">
      <c r="A13320" s="5" t="str">
        <f t="shared" si="208"/>
        <v>1SublapSCEW81223</v>
      </c>
      <c r="B13320" s="9">
        <v>1</v>
      </c>
      <c r="C13320" t="s">
        <v>133</v>
      </c>
      <c r="D13320" t="s">
        <v>146</v>
      </c>
      <c r="E13320" s="9">
        <v>8</v>
      </c>
      <c r="F13320" s="9">
        <v>1</v>
      </c>
      <c r="G13320" s="9">
        <v>2</v>
      </c>
      <c r="H13320" s="9">
        <v>23</v>
      </c>
      <c r="I13320" s="9">
        <v>1.7963880300521851</v>
      </c>
      <c r="J13320" s="9">
        <v>1.9168275594711304</v>
      </c>
      <c r="K13320" s="9">
        <v>1.048863772302866E-2</v>
      </c>
      <c r="L13320" s="9">
        <v>74.890777587890625</v>
      </c>
    </row>
    <row r="13321" spans="1:12" x14ac:dyDescent="0.25">
      <c r="A13321" s="5" t="str">
        <f t="shared" si="208"/>
        <v>1SublapSCEW81224</v>
      </c>
      <c r="B13321" s="9">
        <v>1</v>
      </c>
      <c r="C13321" t="s">
        <v>133</v>
      </c>
      <c r="D13321" t="s">
        <v>146</v>
      </c>
      <c r="E13321" s="9">
        <v>8</v>
      </c>
      <c r="F13321" s="9">
        <v>1</v>
      </c>
      <c r="G13321" s="9">
        <v>2</v>
      </c>
      <c r="H13321" s="9">
        <v>24</v>
      </c>
      <c r="I13321" s="9">
        <v>1.5096681118011475</v>
      </c>
      <c r="J13321" s="9">
        <v>1.5842792987823486</v>
      </c>
      <c r="K13321" s="9">
        <v>9.4952797517180443E-3</v>
      </c>
      <c r="L13321" s="9">
        <v>73.761161804199219</v>
      </c>
    </row>
    <row r="13322" spans="1:12" x14ac:dyDescent="0.25">
      <c r="A13322" s="5" t="str">
        <f t="shared" si="208"/>
        <v>1SublapSCEW81101</v>
      </c>
      <c r="B13322" s="9">
        <v>1</v>
      </c>
      <c r="C13322" t="s">
        <v>133</v>
      </c>
      <c r="D13322" t="s">
        <v>146</v>
      </c>
      <c r="E13322" s="9">
        <v>8</v>
      </c>
      <c r="F13322" s="9">
        <v>1</v>
      </c>
      <c r="G13322" s="9">
        <v>10</v>
      </c>
      <c r="H13322" s="9">
        <v>1</v>
      </c>
      <c r="I13322" s="9">
        <v>1.2273732423782349</v>
      </c>
      <c r="J13322" s="9">
        <v>1.2273732423782349</v>
      </c>
      <c r="K13322" s="9">
        <v>0</v>
      </c>
      <c r="L13322" s="9">
        <v>73.209938049316406</v>
      </c>
    </row>
    <row r="13323" spans="1:12" x14ac:dyDescent="0.25">
      <c r="A13323" s="5" t="str">
        <f t="shared" si="208"/>
        <v>1SublapSCEW81102</v>
      </c>
      <c r="B13323" s="9">
        <v>1</v>
      </c>
      <c r="C13323" t="s">
        <v>133</v>
      </c>
      <c r="D13323" t="s">
        <v>146</v>
      </c>
      <c r="E13323" s="9">
        <v>8</v>
      </c>
      <c r="F13323" s="9">
        <v>1</v>
      </c>
      <c r="G13323" s="9">
        <v>10</v>
      </c>
      <c r="H13323" s="9">
        <v>2</v>
      </c>
      <c r="I13323" s="9">
        <v>1.0274380445480347</v>
      </c>
      <c r="J13323" s="9">
        <v>1.0274380445480347</v>
      </c>
      <c r="K13323" s="9">
        <v>0</v>
      </c>
      <c r="L13323" s="9">
        <v>72.774299621582031</v>
      </c>
    </row>
    <row r="13324" spans="1:12" x14ac:dyDescent="0.25">
      <c r="A13324" s="5" t="str">
        <f t="shared" si="208"/>
        <v>1SublapSCEW81103</v>
      </c>
      <c r="B13324" s="9">
        <v>1</v>
      </c>
      <c r="C13324" t="s">
        <v>133</v>
      </c>
      <c r="D13324" t="s">
        <v>146</v>
      </c>
      <c r="E13324" s="9">
        <v>8</v>
      </c>
      <c r="F13324" s="9">
        <v>1</v>
      </c>
      <c r="G13324" s="9">
        <v>10</v>
      </c>
      <c r="H13324" s="9">
        <v>3</v>
      </c>
      <c r="I13324" s="9">
        <v>0.88300520181655884</v>
      </c>
      <c r="J13324" s="9">
        <v>0.88300520181655884</v>
      </c>
      <c r="K13324" s="9">
        <v>0</v>
      </c>
      <c r="L13324" s="9">
        <v>72.315971374511719</v>
      </c>
    </row>
    <row r="13325" spans="1:12" x14ac:dyDescent="0.25">
      <c r="A13325" s="5" t="str">
        <f t="shared" si="208"/>
        <v>1SublapSCEW81104</v>
      </c>
      <c r="B13325" s="9">
        <v>1</v>
      </c>
      <c r="C13325" t="s">
        <v>133</v>
      </c>
      <c r="D13325" t="s">
        <v>146</v>
      </c>
      <c r="E13325" s="9">
        <v>8</v>
      </c>
      <c r="F13325" s="9">
        <v>1</v>
      </c>
      <c r="G13325" s="9">
        <v>10</v>
      </c>
      <c r="H13325" s="9">
        <v>4</v>
      </c>
      <c r="I13325" s="9">
        <v>0.77504247426986694</v>
      </c>
      <c r="J13325" s="9">
        <v>0.77504247426986694</v>
      </c>
      <c r="K13325" s="9">
        <v>0</v>
      </c>
      <c r="L13325" s="9">
        <v>71.607353210449219</v>
      </c>
    </row>
    <row r="13326" spans="1:12" x14ac:dyDescent="0.25">
      <c r="A13326" s="5" t="str">
        <f t="shared" si="208"/>
        <v>1SublapSCEW81105</v>
      </c>
      <c r="B13326" s="9">
        <v>1</v>
      </c>
      <c r="C13326" t="s">
        <v>133</v>
      </c>
      <c r="D13326" t="s">
        <v>146</v>
      </c>
      <c r="E13326" s="9">
        <v>8</v>
      </c>
      <c r="F13326" s="9">
        <v>1</v>
      </c>
      <c r="G13326" s="9">
        <v>10</v>
      </c>
      <c r="H13326" s="9">
        <v>5</v>
      </c>
      <c r="I13326" s="9">
        <v>0.70145189762115479</v>
      </c>
      <c r="J13326" s="9">
        <v>0.70145189762115479</v>
      </c>
      <c r="K13326" s="9">
        <v>0</v>
      </c>
      <c r="L13326" s="9">
        <v>71.019790649414063</v>
      </c>
    </row>
    <row r="13327" spans="1:12" x14ac:dyDescent="0.25">
      <c r="A13327" s="5" t="str">
        <f t="shared" si="208"/>
        <v>1SublapSCEW81106</v>
      </c>
      <c r="B13327" s="9">
        <v>1</v>
      </c>
      <c r="C13327" t="s">
        <v>133</v>
      </c>
      <c r="D13327" t="s">
        <v>146</v>
      </c>
      <c r="E13327" s="9">
        <v>8</v>
      </c>
      <c r="F13327" s="9">
        <v>1</v>
      </c>
      <c r="G13327" s="9">
        <v>10</v>
      </c>
      <c r="H13327" s="9">
        <v>6</v>
      </c>
      <c r="I13327" s="9">
        <v>0.66897052526473999</v>
      </c>
      <c r="J13327" s="9">
        <v>0.66897052526473999</v>
      </c>
      <c r="K13327" s="9">
        <v>0</v>
      </c>
      <c r="L13327" s="9">
        <v>70.723258972167969</v>
      </c>
    </row>
    <row r="13328" spans="1:12" x14ac:dyDescent="0.25">
      <c r="A13328" s="5" t="str">
        <f t="shared" si="208"/>
        <v>1SublapSCEW81107</v>
      </c>
      <c r="B13328" s="9">
        <v>1</v>
      </c>
      <c r="C13328" t="s">
        <v>133</v>
      </c>
      <c r="D13328" t="s">
        <v>146</v>
      </c>
      <c r="E13328" s="9">
        <v>8</v>
      </c>
      <c r="F13328" s="9">
        <v>1</v>
      </c>
      <c r="G13328" s="9">
        <v>10</v>
      </c>
      <c r="H13328" s="9">
        <v>7</v>
      </c>
      <c r="I13328" s="9">
        <v>0.67807543277740479</v>
      </c>
      <c r="J13328" s="9">
        <v>0.67807543277740479</v>
      </c>
      <c r="K13328" s="9">
        <v>0</v>
      </c>
      <c r="L13328" s="9">
        <v>70.467926025390625</v>
      </c>
    </row>
    <row r="13329" spans="1:12" x14ac:dyDescent="0.25">
      <c r="A13329" s="5" t="str">
        <f t="shared" si="208"/>
        <v>1SublapSCEW81108</v>
      </c>
      <c r="B13329" s="9">
        <v>1</v>
      </c>
      <c r="C13329" t="s">
        <v>133</v>
      </c>
      <c r="D13329" t="s">
        <v>146</v>
      </c>
      <c r="E13329" s="9">
        <v>8</v>
      </c>
      <c r="F13329" s="9">
        <v>1</v>
      </c>
      <c r="G13329" s="9">
        <v>10</v>
      </c>
      <c r="H13329" s="9">
        <v>8</v>
      </c>
      <c r="I13329" s="9">
        <v>0.68921828269958496</v>
      </c>
      <c r="J13329" s="9">
        <v>0.68921828269958496</v>
      </c>
      <c r="K13329" s="9">
        <v>0</v>
      </c>
      <c r="L13329" s="9">
        <v>70.571517944335938</v>
      </c>
    </row>
    <row r="13330" spans="1:12" x14ac:dyDescent="0.25">
      <c r="A13330" s="5" t="str">
        <f t="shared" si="208"/>
        <v>1SublapSCEW81109</v>
      </c>
      <c r="B13330" s="9">
        <v>1</v>
      </c>
      <c r="C13330" t="s">
        <v>133</v>
      </c>
      <c r="D13330" t="s">
        <v>146</v>
      </c>
      <c r="E13330" s="9">
        <v>8</v>
      </c>
      <c r="F13330" s="9">
        <v>1</v>
      </c>
      <c r="G13330" s="9">
        <v>10</v>
      </c>
      <c r="H13330" s="9">
        <v>9</v>
      </c>
      <c r="I13330" s="9">
        <v>0.63353884220123291</v>
      </c>
      <c r="J13330" s="9">
        <v>0.63353884220123291</v>
      </c>
      <c r="K13330" s="9">
        <v>0</v>
      </c>
      <c r="L13330" s="9">
        <v>72.285003662109375</v>
      </c>
    </row>
    <row r="13331" spans="1:12" x14ac:dyDescent="0.25">
      <c r="A13331" s="5" t="str">
        <f t="shared" si="208"/>
        <v>1SublapSCEW811010</v>
      </c>
      <c r="B13331" s="9">
        <v>1</v>
      </c>
      <c r="C13331" t="s">
        <v>133</v>
      </c>
      <c r="D13331" t="s">
        <v>146</v>
      </c>
      <c r="E13331" s="9">
        <v>8</v>
      </c>
      <c r="F13331" s="9">
        <v>1</v>
      </c>
      <c r="G13331" s="9">
        <v>10</v>
      </c>
      <c r="H13331" s="9">
        <v>10</v>
      </c>
      <c r="I13331" s="9">
        <v>0.63573598861694336</v>
      </c>
      <c r="J13331" s="9">
        <v>0.63573598861694336</v>
      </c>
      <c r="K13331" s="9">
        <v>0</v>
      </c>
      <c r="L13331" s="9">
        <v>75.996665954589844</v>
      </c>
    </row>
    <row r="13332" spans="1:12" x14ac:dyDescent="0.25">
      <c r="A13332" s="5" t="str">
        <f t="shared" si="208"/>
        <v>1SublapSCEW811011</v>
      </c>
      <c r="B13332" s="9">
        <v>1</v>
      </c>
      <c r="C13332" t="s">
        <v>133</v>
      </c>
      <c r="D13332" t="s">
        <v>146</v>
      </c>
      <c r="E13332" s="9">
        <v>8</v>
      </c>
      <c r="F13332" s="9">
        <v>1</v>
      </c>
      <c r="G13332" s="9">
        <v>10</v>
      </c>
      <c r="H13332" s="9">
        <v>11</v>
      </c>
      <c r="I13332" s="9">
        <v>0.69561749696731567</v>
      </c>
      <c r="J13332" s="9">
        <v>0.69561749696731567</v>
      </c>
      <c r="K13332" s="9">
        <v>0</v>
      </c>
      <c r="L13332" s="9">
        <v>80.556861877441406</v>
      </c>
    </row>
    <row r="13333" spans="1:12" x14ac:dyDescent="0.25">
      <c r="A13333" s="5" t="str">
        <f t="shared" si="208"/>
        <v>1SublapSCEW811012</v>
      </c>
      <c r="B13333" s="9">
        <v>1</v>
      </c>
      <c r="C13333" t="s">
        <v>133</v>
      </c>
      <c r="D13333" t="s">
        <v>146</v>
      </c>
      <c r="E13333" s="9">
        <v>8</v>
      </c>
      <c r="F13333" s="9">
        <v>1</v>
      </c>
      <c r="G13333" s="9">
        <v>10</v>
      </c>
      <c r="H13333" s="9">
        <v>12</v>
      </c>
      <c r="I13333" s="9">
        <v>0.82598531246185303</v>
      </c>
      <c r="J13333" s="9">
        <v>0.82598531246185303</v>
      </c>
      <c r="K13333" s="9">
        <v>0</v>
      </c>
      <c r="L13333" s="9">
        <v>82.779647827148438</v>
      </c>
    </row>
    <row r="13334" spans="1:12" x14ac:dyDescent="0.25">
      <c r="A13334" s="5" t="str">
        <f t="shared" si="208"/>
        <v>1SublapSCEW811013</v>
      </c>
      <c r="B13334" s="9">
        <v>1</v>
      </c>
      <c r="C13334" t="s">
        <v>133</v>
      </c>
      <c r="D13334" t="s">
        <v>146</v>
      </c>
      <c r="E13334" s="9">
        <v>8</v>
      </c>
      <c r="F13334" s="9">
        <v>1</v>
      </c>
      <c r="G13334" s="9">
        <v>10</v>
      </c>
      <c r="H13334" s="9">
        <v>13</v>
      </c>
      <c r="I13334" s="9">
        <v>1.0568379163742065</v>
      </c>
      <c r="J13334" s="9">
        <v>1.0568379163742065</v>
      </c>
      <c r="K13334" s="9">
        <v>0</v>
      </c>
      <c r="L13334" s="9">
        <v>82.666107177734375</v>
      </c>
    </row>
    <row r="13335" spans="1:12" x14ac:dyDescent="0.25">
      <c r="A13335" s="5" t="str">
        <f t="shared" si="208"/>
        <v>1SublapSCEW811014</v>
      </c>
      <c r="B13335" s="9">
        <v>1</v>
      </c>
      <c r="C13335" t="s">
        <v>133</v>
      </c>
      <c r="D13335" t="s">
        <v>146</v>
      </c>
      <c r="E13335" s="9">
        <v>8</v>
      </c>
      <c r="F13335" s="9">
        <v>1</v>
      </c>
      <c r="G13335" s="9">
        <v>10</v>
      </c>
      <c r="H13335" s="9">
        <v>14</v>
      </c>
      <c r="I13335" s="9">
        <v>1.2871688604354858</v>
      </c>
      <c r="J13335" s="9">
        <v>1.2871688604354858</v>
      </c>
      <c r="K13335" s="9">
        <v>0</v>
      </c>
      <c r="L13335" s="9">
        <v>83.988067626953125</v>
      </c>
    </row>
    <row r="13336" spans="1:12" x14ac:dyDescent="0.25">
      <c r="A13336" s="5" t="str">
        <f t="shared" si="208"/>
        <v>1SublapSCEW811015</v>
      </c>
      <c r="B13336" s="9">
        <v>1</v>
      </c>
      <c r="C13336" t="s">
        <v>133</v>
      </c>
      <c r="D13336" t="s">
        <v>146</v>
      </c>
      <c r="E13336" s="9">
        <v>8</v>
      </c>
      <c r="F13336" s="9">
        <v>1</v>
      </c>
      <c r="G13336" s="9">
        <v>10</v>
      </c>
      <c r="H13336" s="9">
        <v>15</v>
      </c>
      <c r="I13336" s="9">
        <v>1.4949896335601807</v>
      </c>
      <c r="J13336" s="9">
        <v>1.4949896335601807</v>
      </c>
      <c r="K13336" s="9">
        <v>0</v>
      </c>
      <c r="L13336" s="9">
        <v>85.910575866699219</v>
      </c>
    </row>
    <row r="13337" spans="1:12" x14ac:dyDescent="0.25">
      <c r="A13337" s="5" t="str">
        <f t="shared" si="208"/>
        <v>1SublapSCEW811016</v>
      </c>
      <c r="B13337" s="9">
        <v>1</v>
      </c>
      <c r="C13337" t="s">
        <v>133</v>
      </c>
      <c r="D13337" t="s">
        <v>146</v>
      </c>
      <c r="E13337" s="9">
        <v>8</v>
      </c>
      <c r="F13337" s="9">
        <v>1</v>
      </c>
      <c r="G13337" s="9">
        <v>10</v>
      </c>
      <c r="H13337" s="9">
        <v>16</v>
      </c>
      <c r="I13337" s="9">
        <v>1.7358416318893433</v>
      </c>
      <c r="J13337" s="9">
        <v>1.7358416318893433</v>
      </c>
      <c r="K13337" s="9">
        <v>0</v>
      </c>
      <c r="L13337" s="9">
        <v>88.575103759765625</v>
      </c>
    </row>
    <row r="13338" spans="1:12" x14ac:dyDescent="0.25">
      <c r="A13338" s="5" t="str">
        <f t="shared" si="208"/>
        <v>1SublapSCEW811017</v>
      </c>
      <c r="B13338" s="9">
        <v>1</v>
      </c>
      <c r="C13338" t="s">
        <v>133</v>
      </c>
      <c r="D13338" t="s">
        <v>146</v>
      </c>
      <c r="E13338" s="9">
        <v>8</v>
      </c>
      <c r="F13338" s="9">
        <v>1</v>
      </c>
      <c r="G13338" s="9">
        <v>10</v>
      </c>
      <c r="H13338" s="9">
        <v>17</v>
      </c>
      <c r="I13338" s="9">
        <v>1.9443153142929077</v>
      </c>
      <c r="J13338" s="9">
        <v>1.0690889358520508</v>
      </c>
      <c r="K13338" s="9">
        <v>2.5019753724336624E-2</v>
      </c>
      <c r="L13338" s="9">
        <v>90.05010986328125</v>
      </c>
    </row>
    <row r="13339" spans="1:12" x14ac:dyDescent="0.25">
      <c r="A13339" s="5" t="str">
        <f t="shared" si="208"/>
        <v>1SublapSCEW811018</v>
      </c>
      <c r="B13339" s="9">
        <v>1</v>
      </c>
      <c r="C13339" t="s">
        <v>133</v>
      </c>
      <c r="D13339" t="s">
        <v>146</v>
      </c>
      <c r="E13339" s="9">
        <v>8</v>
      </c>
      <c r="F13339" s="9">
        <v>1</v>
      </c>
      <c r="G13339" s="9">
        <v>10</v>
      </c>
      <c r="H13339" s="9">
        <v>18</v>
      </c>
      <c r="I13339" s="9">
        <v>2.1330807209014893</v>
      </c>
      <c r="J13339" s="9">
        <v>1.590653657913208</v>
      </c>
      <c r="K13339" s="9">
        <v>2.7422664687037468E-2</v>
      </c>
      <c r="L13339" s="9">
        <v>89.100593566894531</v>
      </c>
    </row>
    <row r="13340" spans="1:12" x14ac:dyDescent="0.25">
      <c r="A13340" s="5" t="str">
        <f t="shared" si="208"/>
        <v>1SublapSCEW811019</v>
      </c>
      <c r="B13340" s="9">
        <v>1</v>
      </c>
      <c r="C13340" t="s">
        <v>133</v>
      </c>
      <c r="D13340" t="s">
        <v>146</v>
      </c>
      <c r="E13340" s="9">
        <v>8</v>
      </c>
      <c r="F13340" s="9">
        <v>1</v>
      </c>
      <c r="G13340" s="9">
        <v>10</v>
      </c>
      <c r="H13340" s="9">
        <v>19</v>
      </c>
      <c r="I13340" s="9">
        <v>2.2344272136688232</v>
      </c>
      <c r="J13340" s="9">
        <v>1.8776000738143921</v>
      </c>
      <c r="K13340" s="9">
        <v>2.0000286400318146E-2</v>
      </c>
      <c r="L13340" s="9">
        <v>87.193473815917969</v>
      </c>
    </row>
    <row r="13341" spans="1:12" x14ac:dyDescent="0.25">
      <c r="A13341" s="5" t="str">
        <f t="shared" si="208"/>
        <v>1SublapSCEW811020</v>
      </c>
      <c r="B13341" s="9">
        <v>1</v>
      </c>
      <c r="C13341" t="s">
        <v>133</v>
      </c>
      <c r="D13341" t="s">
        <v>146</v>
      </c>
      <c r="E13341" s="9">
        <v>8</v>
      </c>
      <c r="F13341" s="9">
        <v>1</v>
      </c>
      <c r="G13341" s="9">
        <v>10</v>
      </c>
      <c r="H13341" s="9">
        <v>20</v>
      </c>
      <c r="I13341" s="9">
        <v>2.1591007709503174</v>
      </c>
      <c r="J13341" s="9">
        <v>1.9092059135437012</v>
      </c>
      <c r="K13341" s="9">
        <v>2.6009824126958847E-2</v>
      </c>
      <c r="L13341" s="9">
        <v>84.286689758300781</v>
      </c>
    </row>
    <row r="13342" spans="1:12" x14ac:dyDescent="0.25">
      <c r="A13342" s="5" t="str">
        <f t="shared" si="208"/>
        <v>1SublapSCEW811021</v>
      </c>
      <c r="B13342" s="9">
        <v>1</v>
      </c>
      <c r="C13342" t="s">
        <v>133</v>
      </c>
      <c r="D13342" t="s">
        <v>146</v>
      </c>
      <c r="E13342" s="9">
        <v>8</v>
      </c>
      <c r="F13342" s="9">
        <v>1</v>
      </c>
      <c r="G13342" s="9">
        <v>10</v>
      </c>
      <c r="H13342" s="9">
        <v>21</v>
      </c>
      <c r="I13342" s="9">
        <v>2.0938510894775391</v>
      </c>
      <c r="J13342" s="9">
        <v>1.8611489534378052</v>
      </c>
      <c r="K13342" s="9">
        <v>1.9053459167480469E-2</v>
      </c>
      <c r="L13342" s="9">
        <v>81.343338012695313</v>
      </c>
    </row>
    <row r="13343" spans="1:12" x14ac:dyDescent="0.25">
      <c r="A13343" s="5" t="str">
        <f t="shared" si="208"/>
        <v>1SublapSCEW811022</v>
      </c>
      <c r="B13343" s="9">
        <v>1</v>
      </c>
      <c r="C13343" t="s">
        <v>133</v>
      </c>
      <c r="D13343" t="s">
        <v>146</v>
      </c>
      <c r="E13343" s="9">
        <v>8</v>
      </c>
      <c r="F13343" s="9">
        <v>1</v>
      </c>
      <c r="G13343" s="9">
        <v>10</v>
      </c>
      <c r="H13343" s="9">
        <v>22</v>
      </c>
      <c r="I13343" s="9">
        <v>1.9834480285644531</v>
      </c>
      <c r="J13343" s="9">
        <v>2.3444669246673584</v>
      </c>
      <c r="K13343" s="9">
        <v>1.1379646137356758E-2</v>
      </c>
      <c r="L13343" s="9">
        <v>78.153953552246094</v>
      </c>
    </row>
    <row r="13344" spans="1:12" x14ac:dyDescent="0.25">
      <c r="A13344" s="5" t="str">
        <f t="shared" si="208"/>
        <v>1SublapSCEW811023</v>
      </c>
      <c r="B13344" s="9">
        <v>1</v>
      </c>
      <c r="C13344" t="s">
        <v>133</v>
      </c>
      <c r="D13344" t="s">
        <v>146</v>
      </c>
      <c r="E13344" s="9">
        <v>8</v>
      </c>
      <c r="F13344" s="9">
        <v>1</v>
      </c>
      <c r="G13344" s="9">
        <v>10</v>
      </c>
      <c r="H13344" s="9">
        <v>23</v>
      </c>
      <c r="I13344" s="9">
        <v>1.8229517936706543</v>
      </c>
      <c r="J13344" s="9">
        <v>1.9533787965774536</v>
      </c>
      <c r="K13344" s="9">
        <v>1.1496850289404392E-2</v>
      </c>
      <c r="L13344" s="9">
        <v>75.944252014160156</v>
      </c>
    </row>
    <row r="13345" spans="1:12" x14ac:dyDescent="0.25">
      <c r="A13345" s="5" t="str">
        <f t="shared" si="208"/>
        <v>1SublapSCEW811024</v>
      </c>
      <c r="B13345" s="9">
        <v>1</v>
      </c>
      <c r="C13345" t="s">
        <v>133</v>
      </c>
      <c r="D13345" t="s">
        <v>146</v>
      </c>
      <c r="E13345" s="9">
        <v>8</v>
      </c>
      <c r="F13345" s="9">
        <v>1</v>
      </c>
      <c r="G13345" s="9">
        <v>10</v>
      </c>
      <c r="H13345" s="9">
        <v>24</v>
      </c>
      <c r="I13345" s="9">
        <v>1.5363913774490356</v>
      </c>
      <c r="J13345" s="9">
        <v>1.6180499792098999</v>
      </c>
      <c r="K13345" s="9">
        <v>1.0365096852183342E-2</v>
      </c>
      <c r="L13345" s="9">
        <v>74.816925048828125</v>
      </c>
    </row>
    <row r="13346" spans="1:12" x14ac:dyDescent="0.25">
      <c r="A13346" s="5" t="str">
        <f t="shared" si="208"/>
        <v>1SublapSCEW9021</v>
      </c>
      <c r="B13346" s="9">
        <v>1</v>
      </c>
      <c r="C13346" t="s">
        <v>133</v>
      </c>
      <c r="D13346" s="3" t="s">
        <v>146</v>
      </c>
      <c r="E13346" s="9">
        <v>9</v>
      </c>
      <c r="F13346" s="9">
        <v>0</v>
      </c>
      <c r="G13346" s="9">
        <v>2</v>
      </c>
      <c r="H13346" s="9">
        <v>1</v>
      </c>
      <c r="I13346" s="9">
        <v>1.3622062206268311</v>
      </c>
      <c r="J13346" s="9">
        <v>1.3622062206268311</v>
      </c>
      <c r="K13346" s="9">
        <v>0</v>
      </c>
      <c r="L13346" s="9">
        <v>75.66912841796875</v>
      </c>
    </row>
    <row r="13347" spans="1:12" x14ac:dyDescent="0.25">
      <c r="A13347" s="5" t="str">
        <f t="shared" si="208"/>
        <v>1SublapSCEW9022</v>
      </c>
      <c r="B13347" s="9">
        <v>1</v>
      </c>
      <c r="C13347" t="s">
        <v>133</v>
      </c>
      <c r="D13347" s="3" t="s">
        <v>146</v>
      </c>
      <c r="E13347" s="9">
        <v>9</v>
      </c>
      <c r="F13347" s="9">
        <v>0</v>
      </c>
      <c r="G13347" s="9">
        <v>2</v>
      </c>
      <c r="H13347" s="9">
        <v>2</v>
      </c>
      <c r="I13347" s="9">
        <v>1.1150052547454834</v>
      </c>
      <c r="J13347" s="9">
        <v>1.1150052547454834</v>
      </c>
      <c r="K13347" s="9">
        <v>0</v>
      </c>
      <c r="L13347" s="9">
        <v>74.60028076171875</v>
      </c>
    </row>
    <row r="13348" spans="1:12" x14ac:dyDescent="0.25">
      <c r="A13348" s="5" t="str">
        <f t="shared" si="208"/>
        <v>1SublapSCEW9023</v>
      </c>
      <c r="B13348" s="9">
        <v>1</v>
      </c>
      <c r="C13348" t="s">
        <v>133</v>
      </c>
      <c r="D13348" s="3" t="s">
        <v>146</v>
      </c>
      <c r="E13348" s="9">
        <v>9</v>
      </c>
      <c r="F13348" s="9">
        <v>0</v>
      </c>
      <c r="G13348" s="9">
        <v>2</v>
      </c>
      <c r="H13348" s="9">
        <v>3</v>
      </c>
      <c r="I13348" s="9">
        <v>0.94306576251983643</v>
      </c>
      <c r="J13348" s="9">
        <v>0.94306576251983643</v>
      </c>
      <c r="K13348" s="9">
        <v>0</v>
      </c>
      <c r="L13348" s="9">
        <v>73.967796325683594</v>
      </c>
    </row>
    <row r="13349" spans="1:12" x14ac:dyDescent="0.25">
      <c r="A13349" s="5" t="str">
        <f t="shared" si="208"/>
        <v>1SublapSCEW9024</v>
      </c>
      <c r="B13349" s="9">
        <v>1</v>
      </c>
      <c r="C13349" t="s">
        <v>133</v>
      </c>
      <c r="D13349" s="3" t="s">
        <v>146</v>
      </c>
      <c r="E13349" s="9">
        <v>9</v>
      </c>
      <c r="F13349" s="9">
        <v>0</v>
      </c>
      <c r="G13349" s="9">
        <v>2</v>
      </c>
      <c r="H13349" s="9">
        <v>4</v>
      </c>
      <c r="I13349" s="9">
        <v>0.82649761438369751</v>
      </c>
      <c r="J13349" s="9">
        <v>0.82649761438369751</v>
      </c>
      <c r="K13349" s="9">
        <v>0</v>
      </c>
      <c r="L13349" s="9">
        <v>73.378883361816406</v>
      </c>
    </row>
    <row r="13350" spans="1:12" x14ac:dyDescent="0.25">
      <c r="A13350" s="5" t="str">
        <f t="shared" si="208"/>
        <v>1SublapSCEW9025</v>
      </c>
      <c r="B13350" s="9">
        <v>1</v>
      </c>
      <c r="C13350" t="s">
        <v>133</v>
      </c>
      <c r="D13350" s="3" t="s">
        <v>146</v>
      </c>
      <c r="E13350" s="9">
        <v>9</v>
      </c>
      <c r="F13350" s="9">
        <v>0</v>
      </c>
      <c r="G13350" s="9">
        <v>2</v>
      </c>
      <c r="H13350" s="9">
        <v>5</v>
      </c>
      <c r="I13350" s="9">
        <v>0.74387651681900024</v>
      </c>
      <c r="J13350" s="9">
        <v>0.74387651681900024</v>
      </c>
      <c r="K13350" s="9">
        <v>0</v>
      </c>
      <c r="L13350" s="9">
        <v>72.823928833007813</v>
      </c>
    </row>
    <row r="13351" spans="1:12" x14ac:dyDescent="0.25">
      <c r="A13351" s="5" t="str">
        <f t="shared" si="208"/>
        <v>1SublapSCEW9026</v>
      </c>
      <c r="B13351" s="9">
        <v>1</v>
      </c>
      <c r="C13351" t="s">
        <v>133</v>
      </c>
      <c r="D13351" s="3" t="s">
        <v>146</v>
      </c>
      <c r="E13351" s="9">
        <v>9</v>
      </c>
      <c r="F13351" s="9">
        <v>0</v>
      </c>
      <c r="G13351" s="9">
        <v>2</v>
      </c>
      <c r="H13351" s="9">
        <v>6</v>
      </c>
      <c r="I13351" s="9">
        <v>0.70450079441070557</v>
      </c>
      <c r="J13351" s="9">
        <v>0.70450079441070557</v>
      </c>
      <c r="K13351" s="9">
        <v>0</v>
      </c>
      <c r="L13351" s="9">
        <v>72.487564086914063</v>
      </c>
    </row>
    <row r="13352" spans="1:12" x14ac:dyDescent="0.25">
      <c r="A13352" s="5" t="str">
        <f t="shared" si="208"/>
        <v>1SublapSCEW9027</v>
      </c>
      <c r="B13352" s="9">
        <v>1</v>
      </c>
      <c r="C13352" t="s">
        <v>133</v>
      </c>
      <c r="D13352" s="3" t="s">
        <v>146</v>
      </c>
      <c r="E13352" s="9">
        <v>9</v>
      </c>
      <c r="F13352" s="9">
        <v>0</v>
      </c>
      <c r="G13352" s="9">
        <v>2</v>
      </c>
      <c r="H13352" s="9">
        <v>7</v>
      </c>
      <c r="I13352" s="9">
        <v>0.7190706729888916</v>
      </c>
      <c r="J13352" s="9">
        <v>0.7190706729888916</v>
      </c>
      <c r="K13352" s="9">
        <v>0</v>
      </c>
      <c r="L13352" s="9">
        <v>73.034721374511719</v>
      </c>
    </row>
    <row r="13353" spans="1:12" x14ac:dyDescent="0.25">
      <c r="A13353" s="5" t="str">
        <f t="shared" si="208"/>
        <v>1SublapSCEW9028</v>
      </c>
      <c r="B13353" s="9">
        <v>1</v>
      </c>
      <c r="C13353" t="s">
        <v>133</v>
      </c>
      <c r="D13353" s="3" t="s">
        <v>146</v>
      </c>
      <c r="E13353" s="9">
        <v>9</v>
      </c>
      <c r="F13353" s="9">
        <v>0</v>
      </c>
      <c r="G13353" s="9">
        <v>2</v>
      </c>
      <c r="H13353" s="9">
        <v>8</v>
      </c>
      <c r="I13353" s="9">
        <v>0.74531465768814087</v>
      </c>
      <c r="J13353" s="9">
        <v>0.74531465768814087</v>
      </c>
      <c r="K13353" s="9">
        <v>0</v>
      </c>
      <c r="L13353" s="9">
        <v>73.615371704101563</v>
      </c>
    </row>
    <row r="13354" spans="1:12" x14ac:dyDescent="0.25">
      <c r="A13354" s="5" t="str">
        <f t="shared" si="208"/>
        <v>1SublapSCEW9029</v>
      </c>
      <c r="B13354" s="9">
        <v>1</v>
      </c>
      <c r="C13354" t="s">
        <v>133</v>
      </c>
      <c r="D13354" s="3" t="s">
        <v>146</v>
      </c>
      <c r="E13354" s="9">
        <v>9</v>
      </c>
      <c r="F13354" s="9">
        <v>0</v>
      </c>
      <c r="G13354" s="9">
        <v>2</v>
      </c>
      <c r="H13354" s="9">
        <v>9</v>
      </c>
      <c r="I13354" s="9">
        <v>0.67542338371276855</v>
      </c>
      <c r="J13354" s="9">
        <v>0.67542338371276855</v>
      </c>
      <c r="K13354" s="9">
        <v>0</v>
      </c>
      <c r="L13354" s="9">
        <v>74.659568786621094</v>
      </c>
    </row>
    <row r="13355" spans="1:12" x14ac:dyDescent="0.25">
      <c r="A13355" s="5" t="str">
        <f t="shared" si="208"/>
        <v>1SublapSCEW90210</v>
      </c>
      <c r="B13355" s="9">
        <v>1</v>
      </c>
      <c r="C13355" t="s">
        <v>133</v>
      </c>
      <c r="D13355" s="3" t="s">
        <v>146</v>
      </c>
      <c r="E13355" s="9">
        <v>9</v>
      </c>
      <c r="F13355" s="9">
        <v>0</v>
      </c>
      <c r="G13355" s="9">
        <v>2</v>
      </c>
      <c r="H13355" s="9">
        <v>10</v>
      </c>
      <c r="I13355" s="9">
        <v>0.71802431344985962</v>
      </c>
      <c r="J13355" s="9">
        <v>0.71802431344985962</v>
      </c>
      <c r="K13355" s="9">
        <v>0</v>
      </c>
      <c r="L13355" s="9">
        <v>78.710777282714844</v>
      </c>
    </row>
    <row r="13356" spans="1:12" x14ac:dyDescent="0.25">
      <c r="A13356" s="5" t="str">
        <f t="shared" si="208"/>
        <v>1SublapSCEW90211</v>
      </c>
      <c r="B13356" s="9">
        <v>1</v>
      </c>
      <c r="C13356" t="s">
        <v>133</v>
      </c>
      <c r="D13356" s="3" t="s">
        <v>146</v>
      </c>
      <c r="E13356" s="9">
        <v>9</v>
      </c>
      <c r="F13356" s="9">
        <v>0</v>
      </c>
      <c r="G13356" s="9">
        <v>2</v>
      </c>
      <c r="H13356" s="9">
        <v>11</v>
      </c>
      <c r="I13356" s="9">
        <v>0.89403200149536133</v>
      </c>
      <c r="J13356" s="9">
        <v>0.89403200149536133</v>
      </c>
      <c r="K13356" s="9">
        <v>0</v>
      </c>
      <c r="L13356" s="9">
        <v>85.175048828125</v>
      </c>
    </row>
    <row r="13357" spans="1:12" x14ac:dyDescent="0.25">
      <c r="A13357" s="5" t="str">
        <f t="shared" si="208"/>
        <v>1SublapSCEW90212</v>
      </c>
      <c r="B13357" s="9">
        <v>1</v>
      </c>
      <c r="C13357" t="s">
        <v>133</v>
      </c>
      <c r="D13357" s="3" t="s">
        <v>146</v>
      </c>
      <c r="E13357" s="9">
        <v>9</v>
      </c>
      <c r="F13357" s="9">
        <v>0</v>
      </c>
      <c r="G13357" s="9">
        <v>2</v>
      </c>
      <c r="H13357" s="9">
        <v>12</v>
      </c>
      <c r="I13357" s="9">
        <v>1.0731173753738403</v>
      </c>
      <c r="J13357" s="9">
        <v>1.0731173753738403</v>
      </c>
      <c r="K13357" s="9">
        <v>0</v>
      </c>
      <c r="L13357" s="9">
        <v>90.136955261230469</v>
      </c>
    </row>
    <row r="13358" spans="1:12" x14ac:dyDescent="0.25">
      <c r="A13358" s="5" t="str">
        <f t="shared" si="208"/>
        <v>1SublapSCEW90213</v>
      </c>
      <c r="B13358" s="9">
        <v>1</v>
      </c>
      <c r="C13358" t="s">
        <v>133</v>
      </c>
      <c r="D13358" s="3" t="s">
        <v>146</v>
      </c>
      <c r="E13358" s="9">
        <v>9</v>
      </c>
      <c r="F13358" s="9">
        <v>0</v>
      </c>
      <c r="G13358" s="9">
        <v>2</v>
      </c>
      <c r="H13358" s="9">
        <v>13</v>
      </c>
      <c r="I13358" s="9">
        <v>1.3582627773284912</v>
      </c>
      <c r="J13358" s="9">
        <v>1.3582627773284912</v>
      </c>
      <c r="K13358" s="9">
        <v>0</v>
      </c>
      <c r="L13358" s="9">
        <v>92.740699768066406</v>
      </c>
    </row>
    <row r="13359" spans="1:12" x14ac:dyDescent="0.25">
      <c r="A13359" s="5" t="str">
        <f t="shared" si="208"/>
        <v>1SublapSCEW90214</v>
      </c>
      <c r="B13359" s="9">
        <v>1</v>
      </c>
      <c r="C13359" t="s">
        <v>133</v>
      </c>
      <c r="D13359" s="3" t="s">
        <v>146</v>
      </c>
      <c r="E13359" s="9">
        <v>9</v>
      </c>
      <c r="F13359" s="9">
        <v>0</v>
      </c>
      <c r="G13359" s="9">
        <v>2</v>
      </c>
      <c r="H13359" s="9">
        <v>14</v>
      </c>
      <c r="I13359" s="9">
        <v>1.6740833520889282</v>
      </c>
      <c r="J13359" s="9">
        <v>1.6740833520889282</v>
      </c>
      <c r="K13359" s="9">
        <v>0</v>
      </c>
      <c r="L13359" s="9">
        <v>94.207954406738281</v>
      </c>
    </row>
    <row r="13360" spans="1:12" x14ac:dyDescent="0.25">
      <c r="A13360" s="5" t="str">
        <f t="shared" si="208"/>
        <v>1SublapSCEW90215</v>
      </c>
      <c r="B13360" s="9">
        <v>1</v>
      </c>
      <c r="C13360" t="s">
        <v>133</v>
      </c>
      <c r="D13360" s="3" t="s">
        <v>146</v>
      </c>
      <c r="E13360" s="9">
        <v>9</v>
      </c>
      <c r="F13360" s="9">
        <v>0</v>
      </c>
      <c r="G13360" s="9">
        <v>2</v>
      </c>
      <c r="H13360" s="9">
        <v>15</v>
      </c>
      <c r="I13360" s="9">
        <v>1.9532878398895264</v>
      </c>
      <c r="J13360" s="9">
        <v>1.9532878398895264</v>
      </c>
      <c r="K13360" s="9">
        <v>0</v>
      </c>
      <c r="L13360" s="9">
        <v>94.397308349609375</v>
      </c>
    </row>
    <row r="13361" spans="1:12" x14ac:dyDescent="0.25">
      <c r="A13361" s="5" t="str">
        <f t="shared" si="208"/>
        <v>1SublapSCEW90216</v>
      </c>
      <c r="B13361" s="9">
        <v>1</v>
      </c>
      <c r="C13361" t="s">
        <v>133</v>
      </c>
      <c r="D13361" s="3" t="s">
        <v>146</v>
      </c>
      <c r="E13361" s="9">
        <v>9</v>
      </c>
      <c r="F13361" s="9">
        <v>0</v>
      </c>
      <c r="G13361" s="9">
        <v>2</v>
      </c>
      <c r="H13361" s="9">
        <v>16</v>
      </c>
      <c r="I13361" s="9">
        <v>2.246795654296875</v>
      </c>
      <c r="J13361" s="9">
        <v>2.246795654296875</v>
      </c>
      <c r="K13361" s="9">
        <v>0</v>
      </c>
      <c r="L13361" s="9">
        <v>93.372604370117188</v>
      </c>
    </row>
    <row r="13362" spans="1:12" x14ac:dyDescent="0.25">
      <c r="A13362" s="5" t="str">
        <f t="shared" si="208"/>
        <v>1SublapSCEW90217</v>
      </c>
      <c r="B13362" s="9">
        <v>1</v>
      </c>
      <c r="C13362" t="s">
        <v>133</v>
      </c>
      <c r="D13362" s="3" t="s">
        <v>146</v>
      </c>
      <c r="E13362" s="9">
        <v>9</v>
      </c>
      <c r="F13362" s="9">
        <v>0</v>
      </c>
      <c r="G13362" s="9">
        <v>2</v>
      </c>
      <c r="H13362" s="9">
        <v>17</v>
      </c>
      <c r="I13362" s="9">
        <v>2.4621086120605469</v>
      </c>
      <c r="J13362" s="9">
        <v>1.5218236446380615</v>
      </c>
      <c r="K13362" s="9">
        <v>3.103896789252758E-2</v>
      </c>
      <c r="L13362" s="9">
        <v>92.979225158691406</v>
      </c>
    </row>
    <row r="13363" spans="1:12" x14ac:dyDescent="0.25">
      <c r="A13363" s="5" t="str">
        <f t="shared" si="208"/>
        <v>1SublapSCEW90218</v>
      </c>
      <c r="B13363" s="9">
        <v>1</v>
      </c>
      <c r="C13363" t="s">
        <v>133</v>
      </c>
      <c r="D13363" s="3" t="s">
        <v>146</v>
      </c>
      <c r="E13363" s="9">
        <v>9</v>
      </c>
      <c r="F13363" s="9">
        <v>0</v>
      </c>
      <c r="G13363" s="9">
        <v>2</v>
      </c>
      <c r="H13363" s="9">
        <v>18</v>
      </c>
      <c r="I13363" s="9">
        <v>2.6382858753204346</v>
      </c>
      <c r="J13363" s="9">
        <v>2.0546956062316895</v>
      </c>
      <c r="K13363" s="9">
        <v>3.2607439905405045E-2</v>
      </c>
      <c r="L13363" s="9">
        <v>91.846855163574219</v>
      </c>
    </row>
    <row r="13364" spans="1:12" x14ac:dyDescent="0.25">
      <c r="A13364" s="5" t="str">
        <f t="shared" si="208"/>
        <v>1SublapSCEW90219</v>
      </c>
      <c r="B13364" s="9">
        <v>1</v>
      </c>
      <c r="C13364" t="s">
        <v>133</v>
      </c>
      <c r="D13364" s="3" t="s">
        <v>146</v>
      </c>
      <c r="E13364" s="9">
        <v>9</v>
      </c>
      <c r="F13364" s="9">
        <v>0</v>
      </c>
      <c r="G13364" s="9">
        <v>2</v>
      </c>
      <c r="H13364" s="9">
        <v>19</v>
      </c>
      <c r="I13364" s="9">
        <v>2.7023594379425049</v>
      </c>
      <c r="J13364" s="9">
        <v>2.309128999710083</v>
      </c>
      <c r="K13364" s="9">
        <v>2.4204671382904053E-2</v>
      </c>
      <c r="L13364" s="9">
        <v>90.672492980957031</v>
      </c>
    </row>
    <row r="13365" spans="1:12" x14ac:dyDescent="0.25">
      <c r="A13365" s="5" t="str">
        <f t="shared" si="208"/>
        <v>1SublapSCEW90220</v>
      </c>
      <c r="B13365" s="9">
        <v>1</v>
      </c>
      <c r="C13365" t="s">
        <v>133</v>
      </c>
      <c r="D13365" s="3" t="s">
        <v>146</v>
      </c>
      <c r="E13365" s="9">
        <v>9</v>
      </c>
      <c r="F13365" s="9">
        <v>0</v>
      </c>
      <c r="G13365" s="9">
        <v>2</v>
      </c>
      <c r="H13365" s="9">
        <v>20</v>
      </c>
      <c r="I13365" s="9">
        <v>2.5953760147094727</v>
      </c>
      <c r="J13365" s="9">
        <v>2.3158957958221436</v>
      </c>
      <c r="K13365" s="9">
        <v>4.1994087398052216E-2</v>
      </c>
      <c r="L13365" s="9">
        <v>89.351661682128906</v>
      </c>
    </row>
    <row r="13366" spans="1:12" x14ac:dyDescent="0.25">
      <c r="A13366" s="5" t="str">
        <f t="shared" si="208"/>
        <v>1SublapSCEW90221</v>
      </c>
      <c r="B13366" s="9">
        <v>1</v>
      </c>
      <c r="C13366" t="s">
        <v>133</v>
      </c>
      <c r="D13366" s="3" t="s">
        <v>146</v>
      </c>
      <c r="E13366" s="9">
        <v>9</v>
      </c>
      <c r="F13366" s="9">
        <v>0</v>
      </c>
      <c r="G13366" s="9">
        <v>2</v>
      </c>
      <c r="H13366" s="9">
        <v>21</v>
      </c>
      <c r="I13366" s="9">
        <v>2.5058202743530273</v>
      </c>
      <c r="J13366" s="9">
        <v>2.2414262294769287</v>
      </c>
      <c r="K13366" s="9">
        <v>3.3506423234939575E-2</v>
      </c>
      <c r="L13366" s="9">
        <v>86.768928527832031</v>
      </c>
    </row>
    <row r="13367" spans="1:12" x14ac:dyDescent="0.25">
      <c r="A13367" s="5" t="str">
        <f t="shared" si="208"/>
        <v>1SublapSCEW90222</v>
      </c>
      <c r="B13367" s="9">
        <v>1</v>
      </c>
      <c r="C13367" t="s">
        <v>133</v>
      </c>
      <c r="D13367" s="3" t="s">
        <v>146</v>
      </c>
      <c r="E13367" s="9">
        <v>9</v>
      </c>
      <c r="F13367" s="9">
        <v>0</v>
      </c>
      <c r="G13367" s="9">
        <v>2</v>
      </c>
      <c r="H13367" s="9">
        <v>22</v>
      </c>
      <c r="I13367" s="9">
        <v>2.3605940341949463</v>
      </c>
      <c r="J13367" s="9">
        <v>2.8214709758758545</v>
      </c>
      <c r="K13367" s="9">
        <v>2.3338194936513901E-2</v>
      </c>
      <c r="L13367" s="9">
        <v>84.771102905273438</v>
      </c>
    </row>
    <row r="13368" spans="1:12" x14ac:dyDescent="0.25">
      <c r="A13368" s="5" t="str">
        <f t="shared" si="208"/>
        <v>1SublapSCEW90223</v>
      </c>
      <c r="B13368" s="9">
        <v>1</v>
      </c>
      <c r="C13368" t="s">
        <v>133</v>
      </c>
      <c r="D13368" s="3" t="s">
        <v>146</v>
      </c>
      <c r="E13368" s="9">
        <v>9</v>
      </c>
      <c r="F13368" s="9">
        <v>0</v>
      </c>
      <c r="G13368" s="9">
        <v>2</v>
      </c>
      <c r="H13368" s="9">
        <v>23</v>
      </c>
      <c r="I13368" s="9">
        <v>2.1438956260681152</v>
      </c>
      <c r="J13368" s="9">
        <v>2.3358299732208252</v>
      </c>
      <c r="K13368" s="9">
        <v>2.3222953081130981E-2</v>
      </c>
      <c r="L13368" s="9">
        <v>82.431968688964844</v>
      </c>
    </row>
    <row r="13369" spans="1:12" x14ac:dyDescent="0.25">
      <c r="A13369" s="5" t="str">
        <f t="shared" si="208"/>
        <v>1SublapSCEW90224</v>
      </c>
      <c r="B13369" s="9">
        <v>1</v>
      </c>
      <c r="C13369" t="s">
        <v>133</v>
      </c>
      <c r="D13369" s="3" t="s">
        <v>146</v>
      </c>
      <c r="E13369" s="9">
        <v>9</v>
      </c>
      <c r="F13369" s="9">
        <v>0</v>
      </c>
      <c r="G13369" s="9">
        <v>2</v>
      </c>
      <c r="H13369" s="9">
        <v>24</v>
      </c>
      <c r="I13369" s="9">
        <v>1.8040186166763306</v>
      </c>
      <c r="J13369" s="9">
        <v>1.9231315851211548</v>
      </c>
      <c r="K13369" s="9">
        <v>1.9444363191723824E-2</v>
      </c>
      <c r="L13369" s="9">
        <v>80.427986145019531</v>
      </c>
    </row>
    <row r="13370" spans="1:12" x14ac:dyDescent="0.25">
      <c r="A13370" s="5" t="str">
        <f t="shared" si="208"/>
        <v>1SublapSCEW90101</v>
      </c>
      <c r="B13370" s="9">
        <v>1</v>
      </c>
      <c r="C13370" t="s">
        <v>133</v>
      </c>
      <c r="D13370" t="s">
        <v>146</v>
      </c>
      <c r="E13370" s="9">
        <v>9</v>
      </c>
      <c r="F13370" s="9">
        <v>0</v>
      </c>
      <c r="G13370" s="9">
        <v>10</v>
      </c>
      <c r="H13370" s="9">
        <v>1</v>
      </c>
      <c r="I13370" s="9">
        <v>1.3890830278396606</v>
      </c>
      <c r="J13370" s="9">
        <v>1.3890830278396606</v>
      </c>
      <c r="K13370" s="9">
        <v>0</v>
      </c>
      <c r="L13370" s="9">
        <v>76.61376953125</v>
      </c>
    </row>
    <row r="13371" spans="1:12" x14ac:dyDescent="0.25">
      <c r="A13371" s="5" t="str">
        <f t="shared" si="208"/>
        <v>1SublapSCEW90102</v>
      </c>
      <c r="B13371" s="9">
        <v>1</v>
      </c>
      <c r="C13371" t="s">
        <v>133</v>
      </c>
      <c r="D13371" t="s">
        <v>146</v>
      </c>
      <c r="E13371" s="9">
        <v>9</v>
      </c>
      <c r="F13371" s="9">
        <v>0</v>
      </c>
      <c r="G13371" s="9">
        <v>10</v>
      </c>
      <c r="H13371" s="9">
        <v>2</v>
      </c>
      <c r="I13371" s="9">
        <v>1.1450170278549194</v>
      </c>
      <c r="J13371" s="9">
        <v>1.1450170278549194</v>
      </c>
      <c r="K13371" s="9">
        <v>0</v>
      </c>
      <c r="L13371" s="9">
        <v>75.791389465332031</v>
      </c>
    </row>
    <row r="13372" spans="1:12" x14ac:dyDescent="0.25">
      <c r="A13372" s="5" t="str">
        <f t="shared" si="208"/>
        <v>1SublapSCEW90103</v>
      </c>
      <c r="B13372" s="9">
        <v>1</v>
      </c>
      <c r="C13372" t="s">
        <v>133</v>
      </c>
      <c r="D13372" t="s">
        <v>146</v>
      </c>
      <c r="E13372" s="9">
        <v>9</v>
      </c>
      <c r="F13372" s="9">
        <v>0</v>
      </c>
      <c r="G13372" s="9">
        <v>10</v>
      </c>
      <c r="H13372" s="9">
        <v>3</v>
      </c>
      <c r="I13372" s="9">
        <v>0.97414016723632813</v>
      </c>
      <c r="J13372" s="9">
        <v>0.97414016723632813</v>
      </c>
      <c r="K13372" s="9">
        <v>0</v>
      </c>
      <c r="L13372" s="9">
        <v>75.254997253417969</v>
      </c>
    </row>
    <row r="13373" spans="1:12" x14ac:dyDescent="0.25">
      <c r="A13373" s="5" t="str">
        <f t="shared" si="208"/>
        <v>1SublapSCEW90104</v>
      </c>
      <c r="B13373" s="9">
        <v>1</v>
      </c>
      <c r="C13373" t="s">
        <v>133</v>
      </c>
      <c r="D13373" t="s">
        <v>146</v>
      </c>
      <c r="E13373" s="9">
        <v>9</v>
      </c>
      <c r="F13373" s="9">
        <v>0</v>
      </c>
      <c r="G13373" s="9">
        <v>10</v>
      </c>
      <c r="H13373" s="9">
        <v>4</v>
      </c>
      <c r="I13373" s="9">
        <v>0.85906755924224854</v>
      </c>
      <c r="J13373" s="9">
        <v>0.85906755924224854</v>
      </c>
      <c r="K13373" s="9">
        <v>0</v>
      </c>
      <c r="L13373" s="9">
        <v>74.910362243652344</v>
      </c>
    </row>
    <row r="13374" spans="1:12" x14ac:dyDescent="0.25">
      <c r="A13374" s="5" t="str">
        <f t="shared" si="208"/>
        <v>1SublapSCEW90105</v>
      </c>
      <c r="B13374" s="9">
        <v>1</v>
      </c>
      <c r="C13374" t="s">
        <v>133</v>
      </c>
      <c r="D13374" t="s">
        <v>146</v>
      </c>
      <c r="E13374" s="9">
        <v>9</v>
      </c>
      <c r="F13374" s="9">
        <v>0</v>
      </c>
      <c r="G13374" s="9">
        <v>10</v>
      </c>
      <c r="H13374" s="9">
        <v>5</v>
      </c>
      <c r="I13374" s="9">
        <v>0.78130030632019043</v>
      </c>
      <c r="J13374" s="9">
        <v>0.78130030632019043</v>
      </c>
      <c r="K13374" s="9">
        <v>0</v>
      </c>
      <c r="L13374" s="9">
        <v>74.725166320800781</v>
      </c>
    </row>
    <row r="13375" spans="1:12" x14ac:dyDescent="0.25">
      <c r="A13375" s="5" t="str">
        <f t="shared" si="208"/>
        <v>1SublapSCEW90106</v>
      </c>
      <c r="B13375" s="9">
        <v>1</v>
      </c>
      <c r="C13375" t="s">
        <v>133</v>
      </c>
      <c r="D13375" t="s">
        <v>146</v>
      </c>
      <c r="E13375" s="9">
        <v>9</v>
      </c>
      <c r="F13375" s="9">
        <v>0</v>
      </c>
      <c r="G13375" s="9">
        <v>10</v>
      </c>
      <c r="H13375" s="9">
        <v>6</v>
      </c>
      <c r="I13375" s="9">
        <v>0.73875224590301514</v>
      </c>
      <c r="J13375" s="9">
        <v>0.73875224590301514</v>
      </c>
      <c r="K13375" s="9">
        <v>0</v>
      </c>
      <c r="L13375" s="9">
        <v>74.344779968261719</v>
      </c>
    </row>
    <row r="13376" spans="1:12" x14ac:dyDescent="0.25">
      <c r="A13376" s="5" t="str">
        <f t="shared" si="208"/>
        <v>1SublapSCEW90107</v>
      </c>
      <c r="B13376" s="9">
        <v>1</v>
      </c>
      <c r="C13376" t="s">
        <v>133</v>
      </c>
      <c r="D13376" t="s">
        <v>146</v>
      </c>
      <c r="E13376" s="9">
        <v>9</v>
      </c>
      <c r="F13376" s="9">
        <v>0</v>
      </c>
      <c r="G13376" s="9">
        <v>10</v>
      </c>
      <c r="H13376" s="9">
        <v>7</v>
      </c>
      <c r="I13376" s="9">
        <v>0.74460870027542114</v>
      </c>
      <c r="J13376" s="9">
        <v>0.74460870027542114</v>
      </c>
      <c r="K13376" s="9">
        <v>0</v>
      </c>
      <c r="L13376" s="9">
        <v>74.362213134765625</v>
      </c>
    </row>
    <row r="13377" spans="1:12" x14ac:dyDescent="0.25">
      <c r="A13377" s="5" t="str">
        <f t="shared" si="208"/>
        <v>1SublapSCEW90108</v>
      </c>
      <c r="B13377" s="9">
        <v>1</v>
      </c>
      <c r="C13377" t="s">
        <v>133</v>
      </c>
      <c r="D13377" t="s">
        <v>146</v>
      </c>
      <c r="E13377" s="9">
        <v>9</v>
      </c>
      <c r="F13377" s="9">
        <v>0</v>
      </c>
      <c r="G13377" s="9">
        <v>10</v>
      </c>
      <c r="H13377" s="9">
        <v>8</v>
      </c>
      <c r="I13377" s="9">
        <v>0.77748268842697144</v>
      </c>
      <c r="J13377" s="9">
        <v>0.77748268842697144</v>
      </c>
      <c r="K13377" s="9">
        <v>0</v>
      </c>
      <c r="L13377" s="9">
        <v>74.985267639160156</v>
      </c>
    </row>
    <row r="13378" spans="1:12" x14ac:dyDescent="0.25">
      <c r="A13378" s="5" t="str">
        <f t="shared" si="208"/>
        <v>1SublapSCEW90109</v>
      </c>
      <c r="B13378" s="9">
        <v>1</v>
      </c>
      <c r="C13378" t="s">
        <v>133</v>
      </c>
      <c r="D13378" t="s">
        <v>146</v>
      </c>
      <c r="E13378" s="9">
        <v>9</v>
      </c>
      <c r="F13378" s="9">
        <v>0</v>
      </c>
      <c r="G13378" s="9">
        <v>10</v>
      </c>
      <c r="H13378" s="9">
        <v>9</v>
      </c>
      <c r="I13378" s="9">
        <v>0.72962617874145508</v>
      </c>
      <c r="J13378" s="9">
        <v>0.72962617874145508</v>
      </c>
      <c r="K13378" s="9">
        <v>0</v>
      </c>
      <c r="L13378" s="9">
        <v>76.365768432617188</v>
      </c>
    </row>
    <row r="13379" spans="1:12" x14ac:dyDescent="0.25">
      <c r="A13379" s="5" t="str">
        <f t="shared" ref="A13379:A13442" si="209">B13379&amp;C13379&amp;D13379&amp;E13379&amp;F13379&amp;G13379&amp;H13379</f>
        <v>1SublapSCEW901010</v>
      </c>
      <c r="B13379" s="9">
        <v>1</v>
      </c>
      <c r="C13379" t="s">
        <v>133</v>
      </c>
      <c r="D13379" t="s">
        <v>146</v>
      </c>
      <c r="E13379" s="9">
        <v>9</v>
      </c>
      <c r="F13379" s="9">
        <v>0</v>
      </c>
      <c r="G13379" s="9">
        <v>10</v>
      </c>
      <c r="H13379" s="9">
        <v>10</v>
      </c>
      <c r="I13379" s="9">
        <v>0.73519325256347656</v>
      </c>
      <c r="J13379" s="9">
        <v>0.73519325256347656</v>
      </c>
      <c r="K13379" s="9">
        <v>0</v>
      </c>
      <c r="L13379" s="9">
        <v>79.301628112792969</v>
      </c>
    </row>
    <row r="13380" spans="1:12" x14ac:dyDescent="0.25">
      <c r="A13380" s="5" t="str">
        <f t="shared" si="209"/>
        <v>1SublapSCEW901011</v>
      </c>
      <c r="B13380" s="9">
        <v>1</v>
      </c>
      <c r="C13380" t="s">
        <v>133</v>
      </c>
      <c r="D13380" t="s">
        <v>146</v>
      </c>
      <c r="E13380" s="9">
        <v>9</v>
      </c>
      <c r="F13380" s="9">
        <v>0</v>
      </c>
      <c r="G13380" s="9">
        <v>10</v>
      </c>
      <c r="H13380" s="9">
        <v>11</v>
      </c>
      <c r="I13380" s="9">
        <v>0.90964311361312866</v>
      </c>
      <c r="J13380" s="9">
        <v>0.90964311361312866</v>
      </c>
      <c r="K13380" s="9">
        <v>0</v>
      </c>
      <c r="L13380" s="9">
        <v>84.050117492675781</v>
      </c>
    </row>
    <row r="13381" spans="1:12" x14ac:dyDescent="0.25">
      <c r="A13381" s="5" t="str">
        <f t="shared" si="209"/>
        <v>1SublapSCEW901012</v>
      </c>
      <c r="B13381" s="9">
        <v>1</v>
      </c>
      <c r="C13381" t="s">
        <v>133</v>
      </c>
      <c r="D13381" t="s">
        <v>146</v>
      </c>
      <c r="E13381" s="9">
        <v>9</v>
      </c>
      <c r="F13381" s="9">
        <v>0</v>
      </c>
      <c r="G13381" s="9">
        <v>10</v>
      </c>
      <c r="H13381" s="9">
        <v>12</v>
      </c>
      <c r="I13381" s="9">
        <v>1.1255453824996948</v>
      </c>
      <c r="J13381" s="9">
        <v>1.1255453824996948</v>
      </c>
      <c r="K13381" s="9">
        <v>0</v>
      </c>
      <c r="L13381" s="9">
        <v>88.212112426757813</v>
      </c>
    </row>
    <row r="13382" spans="1:12" x14ac:dyDescent="0.25">
      <c r="A13382" s="5" t="str">
        <f t="shared" si="209"/>
        <v>1SublapSCEW901013</v>
      </c>
      <c r="B13382" s="9">
        <v>1</v>
      </c>
      <c r="C13382" t="s">
        <v>133</v>
      </c>
      <c r="D13382" t="s">
        <v>146</v>
      </c>
      <c r="E13382" s="9">
        <v>9</v>
      </c>
      <c r="F13382" s="9">
        <v>0</v>
      </c>
      <c r="G13382" s="9">
        <v>10</v>
      </c>
      <c r="H13382" s="9">
        <v>13</v>
      </c>
      <c r="I13382" s="9">
        <v>1.413128137588501</v>
      </c>
      <c r="J13382" s="9">
        <v>1.413128137588501</v>
      </c>
      <c r="K13382" s="9">
        <v>0</v>
      </c>
      <c r="L13382" s="9">
        <v>90.947059631347656</v>
      </c>
    </row>
    <row r="13383" spans="1:12" x14ac:dyDescent="0.25">
      <c r="A13383" s="5" t="str">
        <f t="shared" si="209"/>
        <v>1SublapSCEW901014</v>
      </c>
      <c r="B13383" s="9">
        <v>1</v>
      </c>
      <c r="C13383" t="s">
        <v>133</v>
      </c>
      <c r="D13383" t="s">
        <v>146</v>
      </c>
      <c r="E13383" s="9">
        <v>9</v>
      </c>
      <c r="F13383" s="9">
        <v>0</v>
      </c>
      <c r="G13383" s="9">
        <v>10</v>
      </c>
      <c r="H13383" s="9">
        <v>14</v>
      </c>
      <c r="I13383" s="9">
        <v>1.7264337539672852</v>
      </c>
      <c r="J13383" s="9">
        <v>1.7264337539672852</v>
      </c>
      <c r="K13383" s="9">
        <v>0</v>
      </c>
      <c r="L13383" s="9">
        <v>92.575981140136719</v>
      </c>
    </row>
    <row r="13384" spans="1:12" x14ac:dyDescent="0.25">
      <c r="A13384" s="5" t="str">
        <f t="shared" si="209"/>
        <v>1SublapSCEW901015</v>
      </c>
      <c r="B13384" s="9">
        <v>1</v>
      </c>
      <c r="C13384" t="s">
        <v>133</v>
      </c>
      <c r="D13384" t="s">
        <v>146</v>
      </c>
      <c r="E13384" s="9">
        <v>9</v>
      </c>
      <c r="F13384" s="9">
        <v>0</v>
      </c>
      <c r="G13384" s="9">
        <v>10</v>
      </c>
      <c r="H13384" s="9">
        <v>15</v>
      </c>
      <c r="I13384" s="9">
        <v>1.9970979690551758</v>
      </c>
      <c r="J13384" s="9">
        <v>1.9970979690551758</v>
      </c>
      <c r="K13384" s="9">
        <v>0</v>
      </c>
      <c r="L13384" s="9">
        <v>93.560272216796875</v>
      </c>
    </row>
    <row r="13385" spans="1:12" x14ac:dyDescent="0.25">
      <c r="A13385" s="5" t="str">
        <f t="shared" si="209"/>
        <v>1SublapSCEW901016</v>
      </c>
      <c r="B13385" s="9">
        <v>1</v>
      </c>
      <c r="C13385" t="s">
        <v>133</v>
      </c>
      <c r="D13385" t="s">
        <v>146</v>
      </c>
      <c r="E13385" s="9">
        <v>9</v>
      </c>
      <c r="F13385" s="9">
        <v>0</v>
      </c>
      <c r="G13385" s="9">
        <v>10</v>
      </c>
      <c r="H13385" s="9">
        <v>16</v>
      </c>
      <c r="I13385" s="9">
        <v>2.2869131565093994</v>
      </c>
      <c r="J13385" s="9">
        <v>2.2869131565093994</v>
      </c>
      <c r="K13385" s="9">
        <v>0</v>
      </c>
      <c r="L13385" s="9">
        <v>92.991249084472656</v>
      </c>
    </row>
    <row r="13386" spans="1:12" x14ac:dyDescent="0.25">
      <c r="A13386" s="5" t="str">
        <f t="shared" si="209"/>
        <v>1SublapSCEW901017</v>
      </c>
      <c r="B13386" s="9">
        <v>1</v>
      </c>
      <c r="C13386" t="s">
        <v>133</v>
      </c>
      <c r="D13386" t="s">
        <v>146</v>
      </c>
      <c r="E13386" s="9">
        <v>9</v>
      </c>
      <c r="F13386" s="9">
        <v>0</v>
      </c>
      <c r="G13386" s="9">
        <v>10</v>
      </c>
      <c r="H13386" s="9">
        <v>17</v>
      </c>
      <c r="I13386" s="9">
        <v>2.5014138221740723</v>
      </c>
      <c r="J13386" s="9">
        <v>1.5766792297363281</v>
      </c>
      <c r="K13386" s="9">
        <v>2.9528822749853134E-2</v>
      </c>
      <c r="L13386" s="9">
        <v>92.279106140136719</v>
      </c>
    </row>
    <row r="13387" spans="1:12" x14ac:dyDescent="0.25">
      <c r="A13387" s="5" t="str">
        <f t="shared" si="209"/>
        <v>1SublapSCEW901018</v>
      </c>
      <c r="B13387" s="9">
        <v>1</v>
      </c>
      <c r="C13387" t="s">
        <v>133</v>
      </c>
      <c r="D13387" t="s">
        <v>146</v>
      </c>
      <c r="E13387" s="9">
        <v>9</v>
      </c>
      <c r="F13387" s="9">
        <v>0</v>
      </c>
      <c r="G13387" s="9">
        <v>10</v>
      </c>
      <c r="H13387" s="9">
        <v>18</v>
      </c>
      <c r="I13387" s="9">
        <v>2.6758825778961182</v>
      </c>
      <c r="J13387" s="9">
        <v>2.1032865047454834</v>
      </c>
      <c r="K13387" s="9">
        <v>3.1105758622288704E-2</v>
      </c>
      <c r="L13387" s="9">
        <v>91.113365173339844</v>
      </c>
    </row>
    <row r="13388" spans="1:12" x14ac:dyDescent="0.25">
      <c r="A13388" s="5" t="str">
        <f t="shared" si="209"/>
        <v>1SublapSCEW901019</v>
      </c>
      <c r="B13388" s="9">
        <v>1</v>
      </c>
      <c r="C13388" t="s">
        <v>133</v>
      </c>
      <c r="D13388" t="s">
        <v>146</v>
      </c>
      <c r="E13388" s="9">
        <v>9</v>
      </c>
      <c r="F13388" s="9">
        <v>0</v>
      </c>
      <c r="G13388" s="9">
        <v>10</v>
      </c>
      <c r="H13388" s="9">
        <v>19</v>
      </c>
      <c r="I13388" s="9">
        <v>2.7313301563262939</v>
      </c>
      <c r="J13388" s="9">
        <v>2.3417360782623291</v>
      </c>
      <c r="K13388" s="9">
        <v>2.3685634136199951E-2</v>
      </c>
      <c r="L13388" s="9">
        <v>90.324966430664063</v>
      </c>
    </row>
    <row r="13389" spans="1:12" x14ac:dyDescent="0.25">
      <c r="A13389" s="5" t="str">
        <f t="shared" si="209"/>
        <v>1SublapSCEW901020</v>
      </c>
      <c r="B13389" s="9">
        <v>1</v>
      </c>
      <c r="C13389" t="s">
        <v>133</v>
      </c>
      <c r="D13389" t="s">
        <v>146</v>
      </c>
      <c r="E13389" s="9">
        <v>9</v>
      </c>
      <c r="F13389" s="9">
        <v>0</v>
      </c>
      <c r="G13389" s="9">
        <v>10</v>
      </c>
      <c r="H13389" s="9">
        <v>20</v>
      </c>
      <c r="I13389" s="9">
        <v>2.6139273643493652</v>
      </c>
      <c r="J13389" s="9">
        <v>2.3372671604156494</v>
      </c>
      <c r="K13389" s="9">
        <v>4.0373694151639938E-2</v>
      </c>
      <c r="L13389" s="9">
        <v>88.868896484375</v>
      </c>
    </row>
    <row r="13390" spans="1:12" x14ac:dyDescent="0.25">
      <c r="A13390" s="5" t="str">
        <f t="shared" si="209"/>
        <v>1SublapSCEW901021</v>
      </c>
      <c r="B13390" s="9">
        <v>1</v>
      </c>
      <c r="C13390" t="s">
        <v>133</v>
      </c>
      <c r="D13390" t="s">
        <v>146</v>
      </c>
      <c r="E13390" s="9">
        <v>9</v>
      </c>
      <c r="F13390" s="9">
        <v>0</v>
      </c>
      <c r="G13390" s="9">
        <v>10</v>
      </c>
      <c r="H13390" s="9">
        <v>21</v>
      </c>
      <c r="I13390" s="9">
        <v>2.5250554084777832</v>
      </c>
      <c r="J13390" s="9">
        <v>2.2650315761566162</v>
      </c>
      <c r="K13390" s="9">
        <v>3.1155854463577271E-2</v>
      </c>
      <c r="L13390" s="9">
        <v>86.020759582519531</v>
      </c>
    </row>
    <row r="13391" spans="1:12" x14ac:dyDescent="0.25">
      <c r="A13391" s="5" t="str">
        <f t="shared" si="209"/>
        <v>1SublapSCEW901022</v>
      </c>
      <c r="B13391" s="9">
        <v>1</v>
      </c>
      <c r="C13391" t="s">
        <v>133</v>
      </c>
      <c r="D13391" t="s">
        <v>146</v>
      </c>
      <c r="E13391" s="9">
        <v>9</v>
      </c>
      <c r="F13391" s="9">
        <v>0</v>
      </c>
      <c r="G13391" s="9">
        <v>10</v>
      </c>
      <c r="H13391" s="9">
        <v>22</v>
      </c>
      <c r="I13391" s="9">
        <v>2.3883576393127441</v>
      </c>
      <c r="J13391" s="9">
        <v>2.8579161167144775</v>
      </c>
      <c r="K13391" s="9">
        <v>2.4517545476555824E-2</v>
      </c>
      <c r="L13391" s="9">
        <v>85.346389770507813</v>
      </c>
    </row>
    <row r="13392" spans="1:12" x14ac:dyDescent="0.25">
      <c r="A13392" s="5" t="str">
        <f t="shared" si="209"/>
        <v>1SublapSCEW901023</v>
      </c>
      <c r="B13392" s="9">
        <v>1</v>
      </c>
      <c r="C13392" t="s">
        <v>133</v>
      </c>
      <c r="D13392" t="s">
        <v>146</v>
      </c>
      <c r="E13392" s="9">
        <v>9</v>
      </c>
      <c r="F13392" s="9">
        <v>0</v>
      </c>
      <c r="G13392" s="9">
        <v>10</v>
      </c>
      <c r="H13392" s="9">
        <v>23</v>
      </c>
      <c r="I13392" s="9">
        <v>2.1723120212554932</v>
      </c>
      <c r="J13392" s="9">
        <v>2.3835818767547607</v>
      </c>
      <c r="K13392" s="9">
        <v>2.7631288394331932E-2</v>
      </c>
      <c r="L13392" s="9">
        <v>84.471466064453125</v>
      </c>
    </row>
    <row r="13393" spans="1:12" x14ac:dyDescent="0.25">
      <c r="A13393" s="5" t="str">
        <f t="shared" si="209"/>
        <v>1SublapSCEW901024</v>
      </c>
      <c r="B13393" s="9">
        <v>1</v>
      </c>
      <c r="C13393" t="s">
        <v>133</v>
      </c>
      <c r="D13393" t="s">
        <v>146</v>
      </c>
      <c r="E13393" s="9">
        <v>9</v>
      </c>
      <c r="F13393" s="9">
        <v>0</v>
      </c>
      <c r="G13393" s="9">
        <v>10</v>
      </c>
      <c r="H13393" s="9">
        <v>24</v>
      </c>
      <c r="I13393" s="9">
        <v>1.8400640487670898</v>
      </c>
      <c r="J13393" s="9">
        <v>1.9734187126159668</v>
      </c>
      <c r="K13393" s="9">
        <v>2.3664120584726334E-2</v>
      </c>
      <c r="L13393" s="9">
        <v>82.561553955078125</v>
      </c>
    </row>
    <row r="13394" spans="1:12" x14ac:dyDescent="0.25">
      <c r="A13394" s="5" t="str">
        <f t="shared" si="209"/>
        <v>1SublapSCEW9121</v>
      </c>
      <c r="B13394" s="9">
        <v>1</v>
      </c>
      <c r="C13394" t="s">
        <v>133</v>
      </c>
      <c r="D13394" t="s">
        <v>146</v>
      </c>
      <c r="E13394" s="9">
        <v>9</v>
      </c>
      <c r="F13394" s="9">
        <v>1</v>
      </c>
      <c r="G13394" s="9">
        <v>2</v>
      </c>
      <c r="H13394" s="9">
        <v>1</v>
      </c>
      <c r="I13394" s="9">
        <v>1.2497347593307495</v>
      </c>
      <c r="J13394" s="9">
        <v>1.2497347593307495</v>
      </c>
      <c r="K13394" s="9">
        <v>0</v>
      </c>
      <c r="L13394" s="9">
        <v>72.813514709472656</v>
      </c>
    </row>
    <row r="13395" spans="1:12" x14ac:dyDescent="0.25">
      <c r="A13395" s="5" t="str">
        <f t="shared" si="209"/>
        <v>1SublapSCEW9122</v>
      </c>
      <c r="B13395" s="9">
        <v>1</v>
      </c>
      <c r="C13395" t="s">
        <v>133</v>
      </c>
      <c r="D13395" t="s">
        <v>146</v>
      </c>
      <c r="E13395" s="9">
        <v>9</v>
      </c>
      <c r="F13395" s="9">
        <v>1</v>
      </c>
      <c r="G13395" s="9">
        <v>2</v>
      </c>
      <c r="H13395" s="9">
        <v>2</v>
      </c>
      <c r="I13395" s="9">
        <v>1.0279557704925537</v>
      </c>
      <c r="J13395" s="9">
        <v>1.0279557704925537</v>
      </c>
      <c r="K13395" s="9">
        <v>0</v>
      </c>
      <c r="L13395" s="9">
        <v>71.988052368164063</v>
      </c>
    </row>
    <row r="13396" spans="1:12" x14ac:dyDescent="0.25">
      <c r="A13396" s="5" t="str">
        <f t="shared" si="209"/>
        <v>1SublapSCEW9123</v>
      </c>
      <c r="B13396" s="9">
        <v>1</v>
      </c>
      <c r="C13396" t="s">
        <v>133</v>
      </c>
      <c r="D13396" t="s">
        <v>146</v>
      </c>
      <c r="E13396" s="9">
        <v>9</v>
      </c>
      <c r="F13396" s="9">
        <v>1</v>
      </c>
      <c r="G13396" s="9">
        <v>2</v>
      </c>
      <c r="H13396" s="9">
        <v>3</v>
      </c>
      <c r="I13396" s="9">
        <v>0.86874163150787354</v>
      </c>
      <c r="J13396" s="9">
        <v>0.86874163150787354</v>
      </c>
      <c r="K13396" s="9">
        <v>0</v>
      </c>
      <c r="L13396" s="9">
        <v>71.32684326171875</v>
      </c>
    </row>
    <row r="13397" spans="1:12" x14ac:dyDescent="0.25">
      <c r="A13397" s="5" t="str">
        <f t="shared" si="209"/>
        <v>1SublapSCEW9124</v>
      </c>
      <c r="B13397" s="9">
        <v>1</v>
      </c>
      <c r="C13397" t="s">
        <v>133</v>
      </c>
      <c r="D13397" t="s">
        <v>146</v>
      </c>
      <c r="E13397" s="9">
        <v>9</v>
      </c>
      <c r="F13397" s="9">
        <v>1</v>
      </c>
      <c r="G13397" s="9">
        <v>2</v>
      </c>
      <c r="H13397" s="9">
        <v>4</v>
      </c>
      <c r="I13397" s="9">
        <v>0.76330548524856567</v>
      </c>
      <c r="J13397" s="9">
        <v>0.76330548524856567</v>
      </c>
      <c r="K13397" s="9">
        <v>0</v>
      </c>
      <c r="L13397" s="9">
        <v>70.765708923339844</v>
      </c>
    </row>
    <row r="13398" spans="1:12" x14ac:dyDescent="0.25">
      <c r="A13398" s="5" t="str">
        <f t="shared" si="209"/>
        <v>1SublapSCEW9125</v>
      </c>
      <c r="B13398" s="9">
        <v>1</v>
      </c>
      <c r="C13398" t="s">
        <v>133</v>
      </c>
      <c r="D13398" t="s">
        <v>146</v>
      </c>
      <c r="E13398" s="9">
        <v>9</v>
      </c>
      <c r="F13398" s="9">
        <v>1</v>
      </c>
      <c r="G13398" s="9">
        <v>2</v>
      </c>
      <c r="H13398" s="9">
        <v>5</v>
      </c>
      <c r="I13398" s="9">
        <v>0.68689465522766113</v>
      </c>
      <c r="J13398" s="9">
        <v>0.68689465522766113</v>
      </c>
      <c r="K13398" s="9">
        <v>0</v>
      </c>
      <c r="L13398" s="9">
        <v>70.136039733886719</v>
      </c>
    </row>
    <row r="13399" spans="1:12" x14ac:dyDescent="0.25">
      <c r="A13399" s="5" t="str">
        <f t="shared" si="209"/>
        <v>1SublapSCEW9126</v>
      </c>
      <c r="B13399" s="9">
        <v>1</v>
      </c>
      <c r="C13399" t="s">
        <v>133</v>
      </c>
      <c r="D13399" t="s">
        <v>146</v>
      </c>
      <c r="E13399" s="9">
        <v>9</v>
      </c>
      <c r="F13399" s="9">
        <v>1</v>
      </c>
      <c r="G13399" s="9">
        <v>2</v>
      </c>
      <c r="H13399" s="9">
        <v>6</v>
      </c>
      <c r="I13399" s="9">
        <v>0.65323472023010254</v>
      </c>
      <c r="J13399" s="9">
        <v>0.65323472023010254</v>
      </c>
      <c r="K13399" s="9">
        <v>0</v>
      </c>
      <c r="L13399" s="9">
        <v>69.809219360351563</v>
      </c>
    </row>
    <row r="13400" spans="1:12" x14ac:dyDescent="0.25">
      <c r="A13400" s="5" t="str">
        <f t="shared" si="209"/>
        <v>1SublapSCEW9127</v>
      </c>
      <c r="B13400" s="9">
        <v>1</v>
      </c>
      <c r="C13400" t="s">
        <v>133</v>
      </c>
      <c r="D13400" t="s">
        <v>146</v>
      </c>
      <c r="E13400" s="9">
        <v>9</v>
      </c>
      <c r="F13400" s="9">
        <v>1</v>
      </c>
      <c r="G13400" s="9">
        <v>2</v>
      </c>
      <c r="H13400" s="9">
        <v>7</v>
      </c>
      <c r="I13400" s="9">
        <v>0.65971606969833374</v>
      </c>
      <c r="J13400" s="9">
        <v>0.65971606969833374</v>
      </c>
      <c r="K13400" s="9">
        <v>0</v>
      </c>
      <c r="L13400" s="9">
        <v>69.744102478027344</v>
      </c>
    </row>
    <row r="13401" spans="1:12" x14ac:dyDescent="0.25">
      <c r="A13401" s="5" t="str">
        <f t="shared" si="209"/>
        <v>1SublapSCEW9128</v>
      </c>
      <c r="B13401" s="9">
        <v>1</v>
      </c>
      <c r="C13401" t="s">
        <v>133</v>
      </c>
      <c r="D13401" t="s">
        <v>146</v>
      </c>
      <c r="E13401" s="9">
        <v>9</v>
      </c>
      <c r="F13401" s="9">
        <v>1</v>
      </c>
      <c r="G13401" s="9">
        <v>2</v>
      </c>
      <c r="H13401" s="9">
        <v>8</v>
      </c>
      <c r="I13401" s="9">
        <v>0.65333247184753418</v>
      </c>
      <c r="J13401" s="9">
        <v>0.65333247184753418</v>
      </c>
      <c r="K13401" s="9">
        <v>0</v>
      </c>
      <c r="L13401" s="9">
        <v>69.406707763671875</v>
      </c>
    </row>
    <row r="13402" spans="1:12" x14ac:dyDescent="0.25">
      <c r="A13402" s="5" t="str">
        <f t="shared" si="209"/>
        <v>1SublapSCEW9129</v>
      </c>
      <c r="B13402" s="9">
        <v>1</v>
      </c>
      <c r="C13402" t="s">
        <v>133</v>
      </c>
      <c r="D13402" t="s">
        <v>146</v>
      </c>
      <c r="E13402" s="9">
        <v>9</v>
      </c>
      <c r="F13402" s="9">
        <v>1</v>
      </c>
      <c r="G13402" s="9">
        <v>2</v>
      </c>
      <c r="H13402" s="9">
        <v>9</v>
      </c>
      <c r="I13402" s="9">
        <v>0.5795905590057373</v>
      </c>
      <c r="J13402" s="9">
        <v>0.5795905590057373</v>
      </c>
      <c r="K13402" s="9">
        <v>0</v>
      </c>
      <c r="L13402" s="9">
        <v>71.113845825195313</v>
      </c>
    </row>
    <row r="13403" spans="1:12" x14ac:dyDescent="0.25">
      <c r="A13403" s="5" t="str">
        <f t="shared" si="209"/>
        <v>1SublapSCEW91210</v>
      </c>
      <c r="B13403" s="9">
        <v>1</v>
      </c>
      <c r="C13403" t="s">
        <v>133</v>
      </c>
      <c r="D13403" t="s">
        <v>146</v>
      </c>
      <c r="E13403" s="9">
        <v>9</v>
      </c>
      <c r="F13403" s="9">
        <v>1</v>
      </c>
      <c r="G13403" s="9">
        <v>2</v>
      </c>
      <c r="H13403" s="9">
        <v>10</v>
      </c>
      <c r="I13403" s="9">
        <v>0.6099432110786438</v>
      </c>
      <c r="J13403" s="9">
        <v>0.6099432110786438</v>
      </c>
      <c r="K13403" s="9">
        <v>0</v>
      </c>
      <c r="L13403" s="9">
        <v>75.003433227539063</v>
      </c>
    </row>
    <row r="13404" spans="1:12" x14ac:dyDescent="0.25">
      <c r="A13404" s="5" t="str">
        <f t="shared" si="209"/>
        <v>1SublapSCEW91211</v>
      </c>
      <c r="B13404" s="9">
        <v>1</v>
      </c>
      <c r="C13404" t="s">
        <v>133</v>
      </c>
      <c r="D13404" t="s">
        <v>146</v>
      </c>
      <c r="E13404" s="9">
        <v>9</v>
      </c>
      <c r="F13404" s="9">
        <v>1</v>
      </c>
      <c r="G13404" s="9">
        <v>2</v>
      </c>
      <c r="H13404" s="9">
        <v>11</v>
      </c>
      <c r="I13404" s="9">
        <v>0.77709817886352539</v>
      </c>
      <c r="J13404" s="9">
        <v>0.77709817886352539</v>
      </c>
      <c r="K13404" s="9">
        <v>0</v>
      </c>
      <c r="L13404" s="9">
        <v>79.468849182128906</v>
      </c>
    </row>
    <row r="13405" spans="1:12" x14ac:dyDescent="0.25">
      <c r="A13405" s="5" t="str">
        <f t="shared" si="209"/>
        <v>1SublapSCEW91212</v>
      </c>
      <c r="B13405" s="9">
        <v>1</v>
      </c>
      <c r="C13405" t="s">
        <v>133</v>
      </c>
      <c r="D13405" t="s">
        <v>146</v>
      </c>
      <c r="E13405" s="9">
        <v>9</v>
      </c>
      <c r="F13405" s="9">
        <v>1</v>
      </c>
      <c r="G13405" s="9">
        <v>2</v>
      </c>
      <c r="H13405" s="9">
        <v>12</v>
      </c>
      <c r="I13405" s="9">
        <v>0.94553053379058838</v>
      </c>
      <c r="J13405" s="9">
        <v>0.94553053379058838</v>
      </c>
      <c r="K13405" s="9">
        <v>0</v>
      </c>
      <c r="L13405" s="9">
        <v>84.193489074707031</v>
      </c>
    </row>
    <row r="13406" spans="1:12" x14ac:dyDescent="0.25">
      <c r="A13406" s="5" t="str">
        <f t="shared" si="209"/>
        <v>1SublapSCEW91213</v>
      </c>
      <c r="B13406" s="9">
        <v>1</v>
      </c>
      <c r="C13406" t="s">
        <v>133</v>
      </c>
      <c r="D13406" t="s">
        <v>146</v>
      </c>
      <c r="E13406" s="9">
        <v>9</v>
      </c>
      <c r="F13406" s="9">
        <v>1</v>
      </c>
      <c r="G13406" s="9">
        <v>2</v>
      </c>
      <c r="H13406" s="9">
        <v>13</v>
      </c>
      <c r="I13406" s="9">
        <v>1.1560760736465454</v>
      </c>
      <c r="J13406" s="9">
        <v>1.1560760736465454</v>
      </c>
      <c r="K13406" s="9">
        <v>0</v>
      </c>
      <c r="L13406" s="9">
        <v>88.265129089355469</v>
      </c>
    </row>
    <row r="13407" spans="1:12" x14ac:dyDescent="0.25">
      <c r="A13407" s="5" t="str">
        <f t="shared" si="209"/>
        <v>1SublapSCEW91214</v>
      </c>
      <c r="B13407" s="9">
        <v>1</v>
      </c>
      <c r="C13407" t="s">
        <v>133</v>
      </c>
      <c r="D13407" t="s">
        <v>146</v>
      </c>
      <c r="E13407" s="9">
        <v>9</v>
      </c>
      <c r="F13407" s="9">
        <v>1</v>
      </c>
      <c r="G13407" s="9">
        <v>2</v>
      </c>
      <c r="H13407" s="9">
        <v>14</v>
      </c>
      <c r="I13407" s="9">
        <v>1.4074621200561523</v>
      </c>
      <c r="J13407" s="9">
        <v>1.4074621200561523</v>
      </c>
      <c r="K13407" s="9">
        <v>0</v>
      </c>
      <c r="L13407" s="9">
        <v>91.340141296386719</v>
      </c>
    </row>
    <row r="13408" spans="1:12" x14ac:dyDescent="0.25">
      <c r="A13408" s="5" t="str">
        <f t="shared" si="209"/>
        <v>1SublapSCEW91215</v>
      </c>
      <c r="B13408" s="9">
        <v>1</v>
      </c>
      <c r="C13408" t="s">
        <v>133</v>
      </c>
      <c r="D13408" t="s">
        <v>146</v>
      </c>
      <c r="E13408" s="9">
        <v>9</v>
      </c>
      <c r="F13408" s="9">
        <v>1</v>
      </c>
      <c r="G13408" s="9">
        <v>2</v>
      </c>
      <c r="H13408" s="9">
        <v>15</v>
      </c>
      <c r="I13408" s="9">
        <v>1.6543093919754028</v>
      </c>
      <c r="J13408" s="9">
        <v>1.6543093919754028</v>
      </c>
      <c r="K13408" s="9">
        <v>0</v>
      </c>
      <c r="L13408" s="9">
        <v>92.427787780761719</v>
      </c>
    </row>
    <row r="13409" spans="1:12" x14ac:dyDescent="0.25">
      <c r="A13409" s="5" t="str">
        <f t="shared" si="209"/>
        <v>1SublapSCEW91216</v>
      </c>
      <c r="B13409" s="9">
        <v>1</v>
      </c>
      <c r="C13409" t="s">
        <v>133</v>
      </c>
      <c r="D13409" t="s">
        <v>146</v>
      </c>
      <c r="E13409" s="9">
        <v>9</v>
      </c>
      <c r="F13409" s="9">
        <v>1</v>
      </c>
      <c r="G13409" s="9">
        <v>2</v>
      </c>
      <c r="H13409" s="9">
        <v>16</v>
      </c>
      <c r="I13409" s="9">
        <v>1.9348466396331787</v>
      </c>
      <c r="J13409" s="9">
        <v>1.9348466396331787</v>
      </c>
      <c r="K13409" s="9">
        <v>0</v>
      </c>
      <c r="L13409" s="9">
        <v>91.263130187988281</v>
      </c>
    </row>
    <row r="13410" spans="1:12" x14ac:dyDescent="0.25">
      <c r="A13410" s="5" t="str">
        <f t="shared" si="209"/>
        <v>1SublapSCEW91217</v>
      </c>
      <c r="B13410" s="9">
        <v>1</v>
      </c>
      <c r="C13410" t="s">
        <v>133</v>
      </c>
      <c r="D13410" t="s">
        <v>146</v>
      </c>
      <c r="E13410" s="9">
        <v>9</v>
      </c>
      <c r="F13410" s="9">
        <v>1</v>
      </c>
      <c r="G13410" s="9">
        <v>2</v>
      </c>
      <c r="H13410" s="9">
        <v>17</v>
      </c>
      <c r="I13410" s="9">
        <v>2.148935079574585</v>
      </c>
      <c r="J13410" s="9">
        <v>1.2522826194763184</v>
      </c>
      <c r="K13410" s="9">
        <v>2.6906955987215042E-2</v>
      </c>
      <c r="L13410" s="9">
        <v>91.0147705078125</v>
      </c>
    </row>
    <row r="13411" spans="1:12" x14ac:dyDescent="0.25">
      <c r="A13411" s="5" t="str">
        <f t="shared" si="209"/>
        <v>1SublapSCEW91218</v>
      </c>
      <c r="B13411" s="9">
        <v>1</v>
      </c>
      <c r="C13411" t="s">
        <v>133</v>
      </c>
      <c r="D13411" t="s">
        <v>146</v>
      </c>
      <c r="E13411" s="9">
        <v>9</v>
      </c>
      <c r="F13411" s="9">
        <v>1</v>
      </c>
      <c r="G13411" s="9">
        <v>2</v>
      </c>
      <c r="H13411" s="9">
        <v>18</v>
      </c>
      <c r="I13411" s="9">
        <v>2.3320748805999756</v>
      </c>
      <c r="J13411" s="9">
        <v>1.7682671546936035</v>
      </c>
      <c r="K13411" s="9">
        <v>2.9961051419377327E-2</v>
      </c>
      <c r="L13411" s="9">
        <v>90.52703857421875</v>
      </c>
    </row>
    <row r="13412" spans="1:12" x14ac:dyDescent="0.25">
      <c r="A13412" s="5" t="str">
        <f t="shared" si="209"/>
        <v>1SublapSCEW91219</v>
      </c>
      <c r="B13412" s="9">
        <v>1</v>
      </c>
      <c r="C13412" t="s">
        <v>133</v>
      </c>
      <c r="D13412" t="s">
        <v>146</v>
      </c>
      <c r="E13412" s="9">
        <v>9</v>
      </c>
      <c r="F13412" s="9">
        <v>1</v>
      </c>
      <c r="G13412" s="9">
        <v>2</v>
      </c>
      <c r="H13412" s="9">
        <v>19</v>
      </c>
      <c r="I13412" s="9">
        <v>2.4312584400177002</v>
      </c>
      <c r="J13412" s="9">
        <v>2.0457043647766113</v>
      </c>
      <c r="K13412" s="9">
        <v>2.3130724206566811E-2</v>
      </c>
      <c r="L13412" s="9">
        <v>89.938858032226563</v>
      </c>
    </row>
    <row r="13413" spans="1:12" x14ac:dyDescent="0.25">
      <c r="A13413" s="5" t="str">
        <f t="shared" si="209"/>
        <v>1SublapSCEW91220</v>
      </c>
      <c r="B13413" s="9">
        <v>1</v>
      </c>
      <c r="C13413" t="s">
        <v>133</v>
      </c>
      <c r="D13413" t="s">
        <v>146</v>
      </c>
      <c r="E13413" s="9">
        <v>9</v>
      </c>
      <c r="F13413" s="9">
        <v>1</v>
      </c>
      <c r="G13413" s="9">
        <v>2</v>
      </c>
      <c r="H13413" s="9">
        <v>20</v>
      </c>
      <c r="I13413" s="9">
        <v>2.3613500595092773</v>
      </c>
      <c r="J13413" s="9">
        <v>2.0887441635131836</v>
      </c>
      <c r="K13413" s="9">
        <v>3.8068003952503204E-2</v>
      </c>
      <c r="L13413" s="9">
        <v>88.174819946289063</v>
      </c>
    </row>
    <row r="13414" spans="1:12" x14ac:dyDescent="0.25">
      <c r="A13414" s="5" t="str">
        <f t="shared" si="209"/>
        <v>1SublapSCEW91221</v>
      </c>
      <c r="B13414" s="9">
        <v>1</v>
      </c>
      <c r="C13414" t="s">
        <v>133</v>
      </c>
      <c r="D13414" t="s">
        <v>146</v>
      </c>
      <c r="E13414" s="9">
        <v>9</v>
      </c>
      <c r="F13414" s="9">
        <v>1</v>
      </c>
      <c r="G13414" s="9">
        <v>2</v>
      </c>
      <c r="H13414" s="9">
        <v>21</v>
      </c>
      <c r="I13414" s="9">
        <v>2.2742936611175537</v>
      </c>
      <c r="J13414" s="9">
        <v>2.0184226036071777</v>
      </c>
      <c r="K13414" s="9">
        <v>2.8987258672714233E-2</v>
      </c>
      <c r="L13414" s="9">
        <v>85.309822082519531</v>
      </c>
    </row>
    <row r="13415" spans="1:12" x14ac:dyDescent="0.25">
      <c r="A13415" s="5" t="str">
        <f t="shared" si="209"/>
        <v>1SublapSCEW91222</v>
      </c>
      <c r="B13415" s="9">
        <v>1</v>
      </c>
      <c r="C13415" t="s">
        <v>133</v>
      </c>
      <c r="D13415" t="s">
        <v>146</v>
      </c>
      <c r="E13415" s="9">
        <v>9</v>
      </c>
      <c r="F13415" s="9">
        <v>1</v>
      </c>
      <c r="G13415" s="9">
        <v>2</v>
      </c>
      <c r="H13415" s="9">
        <v>22</v>
      </c>
      <c r="I13415" s="9">
        <v>2.1371860504150391</v>
      </c>
      <c r="J13415" s="9">
        <v>2.5766186714172363</v>
      </c>
      <c r="K13415" s="9">
        <v>2.047460526227951E-2</v>
      </c>
      <c r="L13415" s="9">
        <v>83.350082397460938</v>
      </c>
    </row>
    <row r="13416" spans="1:12" x14ac:dyDescent="0.25">
      <c r="A13416" s="5" t="str">
        <f t="shared" si="209"/>
        <v>1SublapSCEW91223</v>
      </c>
      <c r="B13416" s="9">
        <v>1</v>
      </c>
      <c r="C13416" t="s">
        <v>133</v>
      </c>
      <c r="D13416" t="s">
        <v>146</v>
      </c>
      <c r="E13416" s="9">
        <v>9</v>
      </c>
      <c r="F13416" s="9">
        <v>1</v>
      </c>
      <c r="G13416" s="9">
        <v>2</v>
      </c>
      <c r="H13416" s="9">
        <v>23</v>
      </c>
      <c r="I13416" s="9">
        <v>1.9593111276626587</v>
      </c>
      <c r="J13416" s="9">
        <v>2.1429381370544434</v>
      </c>
      <c r="K13416" s="9">
        <v>2.1380390971899033E-2</v>
      </c>
      <c r="L13416" s="9">
        <v>81.555732727050781</v>
      </c>
    </row>
    <row r="13417" spans="1:12" x14ac:dyDescent="0.25">
      <c r="A13417" s="5" t="str">
        <f t="shared" si="209"/>
        <v>1SublapSCEW91224</v>
      </c>
      <c r="B13417" s="9">
        <v>1</v>
      </c>
      <c r="C13417" t="s">
        <v>133</v>
      </c>
      <c r="D13417" t="s">
        <v>146</v>
      </c>
      <c r="E13417" s="9">
        <v>9</v>
      </c>
      <c r="F13417" s="9">
        <v>1</v>
      </c>
      <c r="G13417" s="9">
        <v>2</v>
      </c>
      <c r="H13417" s="9">
        <v>24</v>
      </c>
      <c r="I13417" s="9">
        <v>1.6615951061248779</v>
      </c>
      <c r="J13417" s="9">
        <v>1.7717125415802002</v>
      </c>
      <c r="K13417" s="9">
        <v>1.6900094226002693E-2</v>
      </c>
      <c r="L13417" s="9">
        <v>79.080360412597656</v>
      </c>
    </row>
    <row r="13418" spans="1:12" x14ac:dyDescent="0.25">
      <c r="A13418" s="5" t="str">
        <f t="shared" si="209"/>
        <v>1SublapSCEW91101</v>
      </c>
      <c r="B13418" s="9">
        <v>1</v>
      </c>
      <c r="C13418" t="s">
        <v>133</v>
      </c>
      <c r="D13418" t="s">
        <v>146</v>
      </c>
      <c r="E13418" s="9">
        <v>9</v>
      </c>
      <c r="F13418" s="9">
        <v>1</v>
      </c>
      <c r="G13418" s="9">
        <v>10</v>
      </c>
      <c r="H13418" s="9">
        <v>1</v>
      </c>
      <c r="I13418" s="9">
        <v>1.3450967073440552</v>
      </c>
      <c r="J13418" s="9">
        <v>1.3450967073440552</v>
      </c>
      <c r="K13418" s="9">
        <v>0</v>
      </c>
      <c r="L13418" s="9">
        <v>75.033645629882813</v>
      </c>
    </row>
    <row r="13419" spans="1:12" x14ac:dyDescent="0.25">
      <c r="A13419" s="5" t="str">
        <f t="shared" si="209"/>
        <v>1SublapSCEW91102</v>
      </c>
      <c r="B13419" s="9">
        <v>1</v>
      </c>
      <c r="C13419" t="s">
        <v>133</v>
      </c>
      <c r="D13419" t="s">
        <v>146</v>
      </c>
      <c r="E13419" s="9">
        <v>9</v>
      </c>
      <c r="F13419" s="9">
        <v>1</v>
      </c>
      <c r="G13419" s="9">
        <v>10</v>
      </c>
      <c r="H13419" s="9">
        <v>2</v>
      </c>
      <c r="I13419" s="9">
        <v>1.1113353967666626</v>
      </c>
      <c r="J13419" s="9">
        <v>1.1113353967666626</v>
      </c>
      <c r="K13419" s="9">
        <v>0</v>
      </c>
      <c r="L13419" s="9">
        <v>74.513694763183594</v>
      </c>
    </row>
    <row r="13420" spans="1:12" x14ac:dyDescent="0.25">
      <c r="A13420" s="5" t="str">
        <f t="shared" si="209"/>
        <v>1SublapSCEW91103</v>
      </c>
      <c r="B13420" s="9">
        <v>1</v>
      </c>
      <c r="C13420" t="s">
        <v>133</v>
      </c>
      <c r="D13420" t="s">
        <v>146</v>
      </c>
      <c r="E13420" s="9">
        <v>9</v>
      </c>
      <c r="F13420" s="9">
        <v>1</v>
      </c>
      <c r="G13420" s="9">
        <v>10</v>
      </c>
      <c r="H13420" s="9">
        <v>3</v>
      </c>
      <c r="I13420" s="9">
        <v>0.9327399730682373</v>
      </c>
      <c r="J13420" s="9">
        <v>0.9327399730682373</v>
      </c>
      <c r="K13420" s="9">
        <v>0</v>
      </c>
      <c r="L13420" s="9">
        <v>73.552528381347656</v>
      </c>
    </row>
    <row r="13421" spans="1:12" x14ac:dyDescent="0.25">
      <c r="A13421" s="5" t="str">
        <f t="shared" si="209"/>
        <v>1SublapSCEW91104</v>
      </c>
      <c r="B13421" s="9">
        <v>1</v>
      </c>
      <c r="C13421" t="s">
        <v>133</v>
      </c>
      <c r="D13421" t="s">
        <v>146</v>
      </c>
      <c r="E13421" s="9">
        <v>9</v>
      </c>
      <c r="F13421" s="9">
        <v>1</v>
      </c>
      <c r="G13421" s="9">
        <v>10</v>
      </c>
      <c r="H13421" s="9">
        <v>4</v>
      </c>
      <c r="I13421" s="9">
        <v>0.82880347967147827</v>
      </c>
      <c r="J13421" s="9">
        <v>0.82880347967147827</v>
      </c>
      <c r="K13421" s="9">
        <v>0</v>
      </c>
      <c r="L13421" s="9">
        <v>73.518295288085938</v>
      </c>
    </row>
    <row r="13422" spans="1:12" x14ac:dyDescent="0.25">
      <c r="A13422" s="5" t="str">
        <f t="shared" si="209"/>
        <v>1SublapSCEW91105</v>
      </c>
      <c r="B13422" s="9">
        <v>1</v>
      </c>
      <c r="C13422" t="s">
        <v>133</v>
      </c>
      <c r="D13422" t="s">
        <v>146</v>
      </c>
      <c r="E13422" s="9">
        <v>9</v>
      </c>
      <c r="F13422" s="9">
        <v>1</v>
      </c>
      <c r="G13422" s="9">
        <v>10</v>
      </c>
      <c r="H13422" s="9">
        <v>5</v>
      </c>
      <c r="I13422" s="9">
        <v>0.75114715099334717</v>
      </c>
      <c r="J13422" s="9">
        <v>0.75114715099334717</v>
      </c>
      <c r="K13422" s="9">
        <v>0</v>
      </c>
      <c r="L13422" s="9">
        <v>73.21295166015625</v>
      </c>
    </row>
    <row r="13423" spans="1:12" x14ac:dyDescent="0.25">
      <c r="A13423" s="5" t="str">
        <f t="shared" si="209"/>
        <v>1SublapSCEW91106</v>
      </c>
      <c r="B13423" s="9">
        <v>1</v>
      </c>
      <c r="C13423" t="s">
        <v>133</v>
      </c>
      <c r="D13423" t="s">
        <v>146</v>
      </c>
      <c r="E13423" s="9">
        <v>9</v>
      </c>
      <c r="F13423" s="9">
        <v>1</v>
      </c>
      <c r="G13423" s="9">
        <v>10</v>
      </c>
      <c r="H13423" s="9">
        <v>6</v>
      </c>
      <c r="I13423" s="9">
        <v>0.7122112512588501</v>
      </c>
      <c r="J13423" s="9">
        <v>0.7122112512588501</v>
      </c>
      <c r="K13423" s="9">
        <v>0</v>
      </c>
      <c r="L13423" s="9">
        <v>72.915054321289063</v>
      </c>
    </row>
    <row r="13424" spans="1:12" x14ac:dyDescent="0.25">
      <c r="A13424" s="5" t="str">
        <f t="shared" si="209"/>
        <v>1SublapSCEW91107</v>
      </c>
      <c r="B13424" s="9">
        <v>1</v>
      </c>
      <c r="C13424" t="s">
        <v>133</v>
      </c>
      <c r="D13424" t="s">
        <v>146</v>
      </c>
      <c r="E13424" s="9">
        <v>9</v>
      </c>
      <c r="F13424" s="9">
        <v>1</v>
      </c>
      <c r="G13424" s="9">
        <v>10</v>
      </c>
      <c r="H13424" s="9">
        <v>7</v>
      </c>
      <c r="I13424" s="9">
        <v>0.71332454681396484</v>
      </c>
      <c r="J13424" s="9">
        <v>0.71332454681396484</v>
      </c>
      <c r="K13424" s="9">
        <v>0</v>
      </c>
      <c r="L13424" s="9">
        <v>72.725837707519531</v>
      </c>
    </row>
    <row r="13425" spans="1:12" x14ac:dyDescent="0.25">
      <c r="A13425" s="5" t="str">
        <f t="shared" si="209"/>
        <v>1SublapSCEW91108</v>
      </c>
      <c r="B13425" s="9">
        <v>1</v>
      </c>
      <c r="C13425" t="s">
        <v>133</v>
      </c>
      <c r="D13425" t="s">
        <v>146</v>
      </c>
      <c r="E13425" s="9">
        <v>9</v>
      </c>
      <c r="F13425" s="9">
        <v>1</v>
      </c>
      <c r="G13425" s="9">
        <v>10</v>
      </c>
      <c r="H13425" s="9">
        <v>8</v>
      </c>
      <c r="I13425" s="9">
        <v>0.72350770235061646</v>
      </c>
      <c r="J13425" s="9">
        <v>0.72350770235061646</v>
      </c>
      <c r="K13425" s="9">
        <v>0</v>
      </c>
      <c r="L13425" s="9">
        <v>72.696098327636719</v>
      </c>
    </row>
    <row r="13426" spans="1:12" x14ac:dyDescent="0.25">
      <c r="A13426" s="5" t="str">
        <f t="shared" si="209"/>
        <v>1SublapSCEW91109</v>
      </c>
      <c r="B13426" s="9">
        <v>1</v>
      </c>
      <c r="C13426" t="s">
        <v>133</v>
      </c>
      <c r="D13426" t="s">
        <v>146</v>
      </c>
      <c r="E13426" s="9">
        <v>9</v>
      </c>
      <c r="F13426" s="9">
        <v>1</v>
      </c>
      <c r="G13426" s="9">
        <v>10</v>
      </c>
      <c r="H13426" s="9">
        <v>9</v>
      </c>
      <c r="I13426" s="9">
        <v>0.66885930299758911</v>
      </c>
      <c r="J13426" s="9">
        <v>0.66885930299758911</v>
      </c>
      <c r="K13426" s="9">
        <v>0</v>
      </c>
      <c r="L13426" s="9">
        <v>74.42132568359375</v>
      </c>
    </row>
    <row r="13427" spans="1:12" x14ac:dyDescent="0.25">
      <c r="A13427" s="5" t="str">
        <f t="shared" si="209"/>
        <v>1SublapSCEW911010</v>
      </c>
      <c r="B13427" s="9">
        <v>1</v>
      </c>
      <c r="C13427" t="s">
        <v>133</v>
      </c>
      <c r="D13427" t="s">
        <v>146</v>
      </c>
      <c r="E13427" s="9">
        <v>9</v>
      </c>
      <c r="F13427" s="9">
        <v>1</v>
      </c>
      <c r="G13427" s="9">
        <v>10</v>
      </c>
      <c r="H13427" s="9">
        <v>10</v>
      </c>
      <c r="I13427" s="9">
        <v>0.69755351543426514</v>
      </c>
      <c r="J13427" s="9">
        <v>0.69755351543426514</v>
      </c>
      <c r="K13427" s="9">
        <v>0</v>
      </c>
      <c r="L13427" s="9">
        <v>77.9971923828125</v>
      </c>
    </row>
    <row r="13428" spans="1:12" x14ac:dyDescent="0.25">
      <c r="A13428" s="5" t="str">
        <f t="shared" si="209"/>
        <v>1SublapSCEW911011</v>
      </c>
      <c r="B13428" s="9">
        <v>1</v>
      </c>
      <c r="C13428" t="s">
        <v>133</v>
      </c>
      <c r="D13428" t="s">
        <v>146</v>
      </c>
      <c r="E13428" s="9">
        <v>9</v>
      </c>
      <c r="F13428" s="9">
        <v>1</v>
      </c>
      <c r="G13428" s="9">
        <v>10</v>
      </c>
      <c r="H13428" s="9">
        <v>11</v>
      </c>
      <c r="I13428" s="9">
        <v>0.88830804824829102</v>
      </c>
      <c r="J13428" s="9">
        <v>0.88830804824829102</v>
      </c>
      <c r="K13428" s="9">
        <v>0</v>
      </c>
      <c r="L13428" s="9">
        <v>82.803092956542969</v>
      </c>
    </row>
    <row r="13429" spans="1:12" x14ac:dyDescent="0.25">
      <c r="A13429" s="5" t="str">
        <f t="shared" si="209"/>
        <v>1SublapSCEW911012</v>
      </c>
      <c r="B13429" s="9">
        <v>1</v>
      </c>
      <c r="C13429" t="s">
        <v>133</v>
      </c>
      <c r="D13429" t="s">
        <v>146</v>
      </c>
      <c r="E13429" s="9">
        <v>9</v>
      </c>
      <c r="F13429" s="9">
        <v>1</v>
      </c>
      <c r="G13429" s="9">
        <v>10</v>
      </c>
      <c r="H13429" s="9">
        <v>12</v>
      </c>
      <c r="I13429" s="9">
        <v>1.1022241115570068</v>
      </c>
      <c r="J13429" s="9">
        <v>1.1022241115570068</v>
      </c>
      <c r="K13429" s="9">
        <v>0</v>
      </c>
      <c r="L13429" s="9">
        <v>87.118232727050781</v>
      </c>
    </row>
    <row r="13430" spans="1:12" x14ac:dyDescent="0.25">
      <c r="A13430" s="5" t="str">
        <f t="shared" si="209"/>
        <v>1SublapSCEW911013</v>
      </c>
      <c r="B13430" s="9">
        <v>1</v>
      </c>
      <c r="C13430" t="s">
        <v>133</v>
      </c>
      <c r="D13430" t="s">
        <v>146</v>
      </c>
      <c r="E13430" s="9">
        <v>9</v>
      </c>
      <c r="F13430" s="9">
        <v>1</v>
      </c>
      <c r="G13430" s="9">
        <v>10</v>
      </c>
      <c r="H13430" s="9">
        <v>13</v>
      </c>
      <c r="I13430" s="9">
        <v>1.3683522939682007</v>
      </c>
      <c r="J13430" s="9">
        <v>1.3683522939682007</v>
      </c>
      <c r="K13430" s="9">
        <v>0</v>
      </c>
      <c r="L13430" s="9">
        <v>90.725357055664063</v>
      </c>
    </row>
    <row r="13431" spans="1:12" x14ac:dyDescent="0.25">
      <c r="A13431" s="5" t="str">
        <f t="shared" si="209"/>
        <v>1SublapSCEW911014</v>
      </c>
      <c r="B13431" s="9">
        <v>1</v>
      </c>
      <c r="C13431" t="s">
        <v>133</v>
      </c>
      <c r="D13431" t="s">
        <v>146</v>
      </c>
      <c r="E13431" s="9">
        <v>9</v>
      </c>
      <c r="F13431" s="9">
        <v>1</v>
      </c>
      <c r="G13431" s="9">
        <v>10</v>
      </c>
      <c r="H13431" s="9">
        <v>14</v>
      </c>
      <c r="I13431" s="9">
        <v>1.6685023307800293</v>
      </c>
      <c r="J13431" s="9">
        <v>1.6685023307800293</v>
      </c>
      <c r="K13431" s="9">
        <v>0</v>
      </c>
      <c r="L13431" s="9">
        <v>92.959434509277344</v>
      </c>
    </row>
    <row r="13432" spans="1:12" x14ac:dyDescent="0.25">
      <c r="A13432" s="5" t="str">
        <f t="shared" si="209"/>
        <v>1SublapSCEW911015</v>
      </c>
      <c r="B13432" s="9">
        <v>1</v>
      </c>
      <c r="C13432" t="s">
        <v>133</v>
      </c>
      <c r="D13432" t="s">
        <v>146</v>
      </c>
      <c r="E13432" s="9">
        <v>9</v>
      </c>
      <c r="F13432" s="9">
        <v>1</v>
      </c>
      <c r="G13432" s="9">
        <v>10</v>
      </c>
      <c r="H13432" s="9">
        <v>15</v>
      </c>
      <c r="I13432" s="9">
        <v>1.9355204105377197</v>
      </c>
      <c r="J13432" s="9">
        <v>1.9355204105377197</v>
      </c>
      <c r="K13432" s="9">
        <v>0</v>
      </c>
      <c r="L13432" s="9">
        <v>94.190155029296875</v>
      </c>
    </row>
    <row r="13433" spans="1:12" x14ac:dyDescent="0.25">
      <c r="A13433" s="5" t="str">
        <f t="shared" si="209"/>
        <v>1SublapSCEW911016</v>
      </c>
      <c r="B13433" s="9">
        <v>1</v>
      </c>
      <c r="C13433" t="s">
        <v>133</v>
      </c>
      <c r="D13433" t="s">
        <v>146</v>
      </c>
      <c r="E13433" s="9">
        <v>9</v>
      </c>
      <c r="F13433" s="9">
        <v>1</v>
      </c>
      <c r="G13433" s="9">
        <v>10</v>
      </c>
      <c r="H13433" s="9">
        <v>16</v>
      </c>
      <c r="I13433" s="9">
        <v>2.2240521907806396</v>
      </c>
      <c r="J13433" s="9">
        <v>2.2240521907806396</v>
      </c>
      <c r="K13433" s="9">
        <v>0</v>
      </c>
      <c r="L13433" s="9">
        <v>94.211715698242188</v>
      </c>
    </row>
    <row r="13434" spans="1:12" x14ac:dyDescent="0.25">
      <c r="A13434" s="5" t="str">
        <f t="shared" si="209"/>
        <v>1SublapSCEW911017</v>
      </c>
      <c r="B13434" s="9">
        <v>1</v>
      </c>
      <c r="C13434" t="s">
        <v>133</v>
      </c>
      <c r="D13434" t="s">
        <v>146</v>
      </c>
      <c r="E13434" s="9">
        <v>9</v>
      </c>
      <c r="F13434" s="9">
        <v>1</v>
      </c>
      <c r="G13434" s="9">
        <v>10</v>
      </c>
      <c r="H13434" s="9">
        <v>17</v>
      </c>
      <c r="I13434" s="9">
        <v>2.441138744354248</v>
      </c>
      <c r="J13434" s="9">
        <v>1.4780102968215942</v>
      </c>
      <c r="K13434" s="9">
        <v>3.3318161964416504E-2</v>
      </c>
      <c r="L13434" s="9">
        <v>94.007698059082031</v>
      </c>
    </row>
    <row r="13435" spans="1:12" x14ac:dyDescent="0.25">
      <c r="A13435" s="5" t="str">
        <f t="shared" si="209"/>
        <v>1SublapSCEW911018</v>
      </c>
      <c r="B13435" s="9">
        <v>1</v>
      </c>
      <c r="C13435" t="s">
        <v>133</v>
      </c>
      <c r="D13435" t="s">
        <v>146</v>
      </c>
      <c r="E13435" s="9">
        <v>9</v>
      </c>
      <c r="F13435" s="9">
        <v>1</v>
      </c>
      <c r="G13435" s="9">
        <v>10</v>
      </c>
      <c r="H13435" s="9">
        <v>18</v>
      </c>
      <c r="I13435" s="9">
        <v>2.6184163093566895</v>
      </c>
      <c r="J13435" s="9">
        <v>2.0111527442932129</v>
      </c>
      <c r="K13435" s="9">
        <v>3.6059848964214325E-2</v>
      </c>
      <c r="L13435" s="9">
        <v>93.426261901855469</v>
      </c>
    </row>
    <row r="13436" spans="1:12" x14ac:dyDescent="0.25">
      <c r="A13436" s="5" t="str">
        <f t="shared" si="209"/>
        <v>1SublapSCEW911019</v>
      </c>
      <c r="B13436" s="9">
        <v>1</v>
      </c>
      <c r="C13436" t="s">
        <v>133</v>
      </c>
      <c r="D13436" t="s">
        <v>146</v>
      </c>
      <c r="E13436" s="9">
        <v>9</v>
      </c>
      <c r="F13436" s="9">
        <v>1</v>
      </c>
      <c r="G13436" s="9">
        <v>10</v>
      </c>
      <c r="H13436" s="9">
        <v>19</v>
      </c>
      <c r="I13436" s="9">
        <v>2.699138879776001</v>
      </c>
      <c r="J13436" s="9">
        <v>2.2903656959533691</v>
      </c>
      <c r="K13436" s="9">
        <v>2.6605429127812386E-2</v>
      </c>
      <c r="L13436" s="9">
        <v>92.157890319824219</v>
      </c>
    </row>
    <row r="13437" spans="1:12" x14ac:dyDescent="0.25">
      <c r="A13437" s="5" t="str">
        <f t="shared" si="209"/>
        <v>1SublapSCEW911020</v>
      </c>
      <c r="B13437" s="9">
        <v>1</v>
      </c>
      <c r="C13437" t="s">
        <v>133</v>
      </c>
      <c r="D13437" t="s">
        <v>146</v>
      </c>
      <c r="E13437" s="9">
        <v>9</v>
      </c>
      <c r="F13437" s="9">
        <v>1</v>
      </c>
      <c r="G13437" s="9">
        <v>10</v>
      </c>
      <c r="H13437" s="9">
        <v>20</v>
      </c>
      <c r="I13437" s="9">
        <v>2.5876011848449707</v>
      </c>
      <c r="J13437" s="9">
        <v>2.3060827255249023</v>
      </c>
      <c r="K13437" s="9">
        <v>4.3172799050807953E-2</v>
      </c>
      <c r="L13437" s="9">
        <v>89.700599670410156</v>
      </c>
    </row>
    <row r="13438" spans="1:12" x14ac:dyDescent="0.25">
      <c r="A13438" s="5" t="str">
        <f t="shared" si="209"/>
        <v>1SublapSCEW911021</v>
      </c>
      <c r="B13438" s="9">
        <v>1</v>
      </c>
      <c r="C13438" t="s">
        <v>133</v>
      </c>
      <c r="D13438" t="s">
        <v>146</v>
      </c>
      <c r="E13438" s="9">
        <v>9</v>
      </c>
      <c r="F13438" s="9">
        <v>1</v>
      </c>
      <c r="G13438" s="9">
        <v>10</v>
      </c>
      <c r="H13438" s="9">
        <v>21</v>
      </c>
      <c r="I13438" s="9">
        <v>2.4790608882904053</v>
      </c>
      <c r="J13438" s="9">
        <v>2.2228727340698242</v>
      </c>
      <c r="K13438" s="9">
        <v>2.9150206595659256E-2</v>
      </c>
      <c r="L13438" s="9">
        <v>85.364082336425781</v>
      </c>
    </row>
    <row r="13439" spans="1:12" x14ac:dyDescent="0.25">
      <c r="A13439" s="5" t="str">
        <f t="shared" si="209"/>
        <v>1SublapSCEW911022</v>
      </c>
      <c r="B13439" s="9">
        <v>1</v>
      </c>
      <c r="C13439" t="s">
        <v>133</v>
      </c>
      <c r="D13439" t="s">
        <v>146</v>
      </c>
      <c r="E13439" s="9">
        <v>9</v>
      </c>
      <c r="F13439" s="9">
        <v>1</v>
      </c>
      <c r="G13439" s="9">
        <v>10</v>
      </c>
      <c r="H13439" s="9">
        <v>22</v>
      </c>
      <c r="I13439" s="9">
        <v>2.3465425968170166</v>
      </c>
      <c r="J13439" s="9">
        <v>2.8032476902008057</v>
      </c>
      <c r="K13439" s="9">
        <v>2.277517132461071E-2</v>
      </c>
      <c r="L13439" s="9">
        <v>84.494659423828125</v>
      </c>
    </row>
    <row r="13440" spans="1:12" x14ac:dyDescent="0.25">
      <c r="A13440" s="5" t="str">
        <f t="shared" si="209"/>
        <v>1SublapSCEW911023</v>
      </c>
      <c r="B13440" s="9">
        <v>1</v>
      </c>
      <c r="C13440" t="s">
        <v>133</v>
      </c>
      <c r="D13440" t="s">
        <v>146</v>
      </c>
      <c r="E13440" s="9">
        <v>9</v>
      </c>
      <c r="F13440" s="9">
        <v>1</v>
      </c>
      <c r="G13440" s="9">
        <v>10</v>
      </c>
      <c r="H13440" s="9">
        <v>23</v>
      </c>
      <c r="I13440" s="9">
        <v>2.137789249420166</v>
      </c>
      <c r="J13440" s="9">
        <v>2.3449141979217529</v>
      </c>
      <c r="K13440" s="9">
        <v>2.6675019413232803E-2</v>
      </c>
      <c r="L13440" s="9">
        <v>84.034271240234375</v>
      </c>
    </row>
    <row r="13441" spans="1:12" x14ac:dyDescent="0.25">
      <c r="A13441" s="5" t="str">
        <f t="shared" si="209"/>
        <v>1SublapSCEW911024</v>
      </c>
      <c r="B13441" s="9">
        <v>1</v>
      </c>
      <c r="C13441" t="s">
        <v>133</v>
      </c>
      <c r="D13441" t="s">
        <v>146</v>
      </c>
      <c r="E13441" s="9">
        <v>9</v>
      </c>
      <c r="F13441" s="9">
        <v>1</v>
      </c>
      <c r="G13441" s="9">
        <v>10</v>
      </c>
      <c r="H13441" s="9">
        <v>24</v>
      </c>
      <c r="I13441" s="9">
        <v>1.8160499334335327</v>
      </c>
      <c r="J13441" s="9">
        <v>1.9491198062896729</v>
      </c>
      <c r="K13441" s="9">
        <v>2.3578096181154251E-2</v>
      </c>
      <c r="L13441" s="9">
        <v>82.518890380859375</v>
      </c>
    </row>
    <row r="13442" spans="1:12" x14ac:dyDescent="0.25">
      <c r="A13442" s="5" t="str">
        <f t="shared" si="209"/>
        <v>1SublapSCEW10021</v>
      </c>
      <c r="B13442" s="9">
        <v>1</v>
      </c>
      <c r="C13442" t="s">
        <v>133</v>
      </c>
      <c r="D13442" t="s">
        <v>146</v>
      </c>
      <c r="E13442" s="9">
        <v>10</v>
      </c>
      <c r="F13442" s="9">
        <v>0</v>
      </c>
      <c r="G13442" s="9">
        <v>2</v>
      </c>
      <c r="H13442" s="9">
        <v>1</v>
      </c>
      <c r="I13442" s="9">
        <v>1.1478308439254761</v>
      </c>
      <c r="J13442" s="9">
        <v>1.1478308439254761</v>
      </c>
      <c r="K13442" s="9">
        <v>0</v>
      </c>
      <c r="L13442" s="9">
        <v>72.499618530273438</v>
      </c>
    </row>
    <row r="13443" spans="1:12" x14ac:dyDescent="0.25">
      <c r="A13443" s="5" t="str">
        <f t="shared" ref="A13443:A13506" si="210">B13443&amp;C13443&amp;D13443&amp;E13443&amp;F13443&amp;G13443&amp;H13443</f>
        <v>1SublapSCEW10022</v>
      </c>
      <c r="B13443" s="9">
        <v>1</v>
      </c>
      <c r="C13443" t="s">
        <v>133</v>
      </c>
      <c r="D13443" t="s">
        <v>146</v>
      </c>
      <c r="E13443" s="9">
        <v>10</v>
      </c>
      <c r="F13443" s="9">
        <v>0</v>
      </c>
      <c r="G13443" s="9">
        <v>2</v>
      </c>
      <c r="H13443" s="9">
        <v>2</v>
      </c>
      <c r="I13443" s="9">
        <v>0.95950090885162354</v>
      </c>
      <c r="J13443" s="9">
        <v>0.95950090885162354</v>
      </c>
      <c r="K13443" s="9">
        <v>0</v>
      </c>
      <c r="L13443" s="9">
        <v>71.404586791992188</v>
      </c>
    </row>
    <row r="13444" spans="1:12" x14ac:dyDescent="0.25">
      <c r="A13444" s="5" t="str">
        <f t="shared" si="210"/>
        <v>1SublapSCEW10023</v>
      </c>
      <c r="B13444" s="9">
        <v>1</v>
      </c>
      <c r="C13444" t="s">
        <v>133</v>
      </c>
      <c r="D13444" t="s">
        <v>146</v>
      </c>
      <c r="E13444" s="9">
        <v>10</v>
      </c>
      <c r="F13444" s="9">
        <v>0</v>
      </c>
      <c r="G13444" s="9">
        <v>2</v>
      </c>
      <c r="H13444" s="9">
        <v>3</v>
      </c>
      <c r="I13444" s="9">
        <v>0.81271249055862427</v>
      </c>
      <c r="J13444" s="9">
        <v>0.81271249055862427</v>
      </c>
      <c r="K13444" s="9">
        <v>0</v>
      </c>
      <c r="L13444" s="9">
        <v>70.029228210449219</v>
      </c>
    </row>
    <row r="13445" spans="1:12" x14ac:dyDescent="0.25">
      <c r="A13445" s="5" t="str">
        <f t="shared" si="210"/>
        <v>1SublapSCEW10024</v>
      </c>
      <c r="B13445" s="9">
        <v>1</v>
      </c>
      <c r="C13445" t="s">
        <v>133</v>
      </c>
      <c r="D13445" t="s">
        <v>146</v>
      </c>
      <c r="E13445" s="9">
        <v>10</v>
      </c>
      <c r="F13445" s="9">
        <v>0</v>
      </c>
      <c r="G13445" s="9">
        <v>2</v>
      </c>
      <c r="H13445" s="9">
        <v>4</v>
      </c>
      <c r="I13445" s="9">
        <v>0.71851921081542969</v>
      </c>
      <c r="J13445" s="9">
        <v>0.71851921081542969</v>
      </c>
      <c r="K13445" s="9">
        <v>0</v>
      </c>
      <c r="L13445" s="9">
        <v>69.452018737792969</v>
      </c>
    </row>
    <row r="13446" spans="1:12" x14ac:dyDescent="0.25">
      <c r="A13446" s="5" t="str">
        <f t="shared" si="210"/>
        <v>1SublapSCEW10025</v>
      </c>
      <c r="B13446" s="9">
        <v>1</v>
      </c>
      <c r="C13446" t="s">
        <v>133</v>
      </c>
      <c r="D13446" t="s">
        <v>146</v>
      </c>
      <c r="E13446" s="9">
        <v>10</v>
      </c>
      <c r="F13446" s="9">
        <v>0</v>
      </c>
      <c r="G13446" s="9">
        <v>2</v>
      </c>
      <c r="H13446" s="9">
        <v>5</v>
      </c>
      <c r="I13446" s="9">
        <v>0.6398887038230896</v>
      </c>
      <c r="J13446" s="9">
        <v>0.6398887038230896</v>
      </c>
      <c r="K13446" s="9">
        <v>0</v>
      </c>
      <c r="L13446" s="9">
        <v>68.164306640625</v>
      </c>
    </row>
    <row r="13447" spans="1:12" x14ac:dyDescent="0.25">
      <c r="A13447" s="5" t="str">
        <f t="shared" si="210"/>
        <v>1SublapSCEW10026</v>
      </c>
      <c r="B13447" s="9">
        <v>1</v>
      </c>
      <c r="C13447" t="s">
        <v>133</v>
      </c>
      <c r="D13447" t="s">
        <v>146</v>
      </c>
      <c r="E13447" s="9">
        <v>10</v>
      </c>
      <c r="F13447" s="9">
        <v>0</v>
      </c>
      <c r="G13447" s="9">
        <v>2</v>
      </c>
      <c r="H13447" s="9">
        <v>6</v>
      </c>
      <c r="I13447" s="9">
        <v>0.61085575819015503</v>
      </c>
      <c r="J13447" s="9">
        <v>0.61085575819015503</v>
      </c>
      <c r="K13447" s="9">
        <v>0</v>
      </c>
      <c r="L13447" s="9">
        <v>67.701606750488281</v>
      </c>
    </row>
    <row r="13448" spans="1:12" x14ac:dyDescent="0.25">
      <c r="A13448" s="5" t="str">
        <f t="shared" si="210"/>
        <v>1SublapSCEW10027</v>
      </c>
      <c r="B13448" s="9">
        <v>1</v>
      </c>
      <c r="C13448" t="s">
        <v>133</v>
      </c>
      <c r="D13448" t="s">
        <v>146</v>
      </c>
      <c r="E13448" s="9">
        <v>10</v>
      </c>
      <c r="F13448" s="9">
        <v>0</v>
      </c>
      <c r="G13448" s="9">
        <v>2</v>
      </c>
      <c r="H13448" s="9">
        <v>7</v>
      </c>
      <c r="I13448" s="9">
        <v>0.62729597091674805</v>
      </c>
      <c r="J13448" s="9">
        <v>0.62729597091674805</v>
      </c>
      <c r="K13448" s="9">
        <v>0</v>
      </c>
      <c r="L13448" s="9">
        <v>67.518112182617188</v>
      </c>
    </row>
    <row r="13449" spans="1:12" x14ac:dyDescent="0.25">
      <c r="A13449" s="5" t="str">
        <f t="shared" si="210"/>
        <v>1SublapSCEW10028</v>
      </c>
      <c r="B13449" s="9">
        <v>1</v>
      </c>
      <c r="C13449" t="s">
        <v>133</v>
      </c>
      <c r="D13449" t="s">
        <v>146</v>
      </c>
      <c r="E13449" s="9">
        <v>10</v>
      </c>
      <c r="F13449" s="9">
        <v>0</v>
      </c>
      <c r="G13449" s="9">
        <v>2</v>
      </c>
      <c r="H13449" s="9">
        <v>8</v>
      </c>
      <c r="I13449" s="9">
        <v>0.62348312139511108</v>
      </c>
      <c r="J13449" s="9">
        <v>0.62348312139511108</v>
      </c>
      <c r="K13449" s="9">
        <v>0</v>
      </c>
      <c r="L13449" s="9">
        <v>67.295845031738281</v>
      </c>
    </row>
    <row r="13450" spans="1:12" x14ac:dyDescent="0.25">
      <c r="A13450" s="5" t="str">
        <f t="shared" si="210"/>
        <v>1SublapSCEW10029</v>
      </c>
      <c r="B13450" s="9">
        <v>1</v>
      </c>
      <c r="C13450" t="s">
        <v>133</v>
      </c>
      <c r="D13450" t="s">
        <v>146</v>
      </c>
      <c r="E13450" s="9">
        <v>10</v>
      </c>
      <c r="F13450" s="9">
        <v>0</v>
      </c>
      <c r="G13450" s="9">
        <v>2</v>
      </c>
      <c r="H13450" s="9">
        <v>9</v>
      </c>
      <c r="I13450" s="9">
        <v>0.52227336168289185</v>
      </c>
      <c r="J13450" s="9">
        <v>0.52227336168289185</v>
      </c>
      <c r="K13450" s="9">
        <v>0</v>
      </c>
      <c r="L13450" s="9">
        <v>68.068870544433594</v>
      </c>
    </row>
    <row r="13451" spans="1:12" x14ac:dyDescent="0.25">
      <c r="A13451" s="5" t="str">
        <f t="shared" si="210"/>
        <v>1SublapSCEW100210</v>
      </c>
      <c r="B13451" s="9">
        <v>1</v>
      </c>
      <c r="C13451" t="s">
        <v>133</v>
      </c>
      <c r="D13451" t="s">
        <v>146</v>
      </c>
      <c r="E13451" s="9">
        <v>10</v>
      </c>
      <c r="F13451" s="9">
        <v>0</v>
      </c>
      <c r="G13451" s="9">
        <v>2</v>
      </c>
      <c r="H13451" s="9">
        <v>10</v>
      </c>
      <c r="I13451" s="9">
        <v>0.49026784300804138</v>
      </c>
      <c r="J13451" s="9">
        <v>0.49026784300804138</v>
      </c>
      <c r="K13451" s="9">
        <v>0</v>
      </c>
      <c r="L13451" s="9">
        <v>71.009269714355469</v>
      </c>
    </row>
    <row r="13452" spans="1:12" x14ac:dyDescent="0.25">
      <c r="A13452" s="5" t="str">
        <f t="shared" si="210"/>
        <v>1SublapSCEW100211</v>
      </c>
      <c r="B13452" s="9">
        <v>1</v>
      </c>
      <c r="C13452" t="s">
        <v>133</v>
      </c>
      <c r="D13452" t="s">
        <v>146</v>
      </c>
      <c r="E13452" s="9">
        <v>10</v>
      </c>
      <c r="F13452" s="9">
        <v>0</v>
      </c>
      <c r="G13452" s="9">
        <v>2</v>
      </c>
      <c r="H13452" s="9">
        <v>11</v>
      </c>
      <c r="I13452" s="9">
        <v>0.54098266363143921</v>
      </c>
      <c r="J13452" s="9">
        <v>0.54098266363143921</v>
      </c>
      <c r="K13452" s="9">
        <v>0</v>
      </c>
      <c r="L13452" s="9">
        <v>75.063766479492188</v>
      </c>
    </row>
    <row r="13453" spans="1:12" x14ac:dyDescent="0.25">
      <c r="A13453" s="5" t="str">
        <f t="shared" si="210"/>
        <v>1SublapSCEW100212</v>
      </c>
      <c r="B13453" s="9">
        <v>1</v>
      </c>
      <c r="C13453" t="s">
        <v>133</v>
      </c>
      <c r="D13453" t="s">
        <v>146</v>
      </c>
      <c r="E13453" s="9">
        <v>10</v>
      </c>
      <c r="F13453" s="9">
        <v>0</v>
      </c>
      <c r="G13453" s="9">
        <v>2</v>
      </c>
      <c r="H13453" s="9">
        <v>12</v>
      </c>
      <c r="I13453" s="9">
        <v>0.59420597553253174</v>
      </c>
      <c r="J13453" s="9">
        <v>0.59420597553253174</v>
      </c>
      <c r="K13453" s="9">
        <v>0</v>
      </c>
      <c r="L13453" s="9">
        <v>79.649375915527344</v>
      </c>
    </row>
    <row r="13454" spans="1:12" x14ac:dyDescent="0.25">
      <c r="A13454" s="5" t="str">
        <f t="shared" si="210"/>
        <v>1SublapSCEW100213</v>
      </c>
      <c r="B13454" s="9">
        <v>1</v>
      </c>
      <c r="C13454" t="s">
        <v>133</v>
      </c>
      <c r="D13454" t="s">
        <v>146</v>
      </c>
      <c r="E13454" s="9">
        <v>10</v>
      </c>
      <c r="F13454" s="9">
        <v>0</v>
      </c>
      <c r="G13454" s="9">
        <v>2</v>
      </c>
      <c r="H13454" s="9">
        <v>13</v>
      </c>
      <c r="I13454" s="9">
        <v>0.71215808391571045</v>
      </c>
      <c r="J13454" s="9">
        <v>0.71215808391571045</v>
      </c>
      <c r="K13454" s="9">
        <v>0</v>
      </c>
      <c r="L13454" s="9">
        <v>82.993766784667969</v>
      </c>
    </row>
    <row r="13455" spans="1:12" x14ac:dyDescent="0.25">
      <c r="A13455" s="5" t="str">
        <f t="shared" si="210"/>
        <v>1SublapSCEW100214</v>
      </c>
      <c r="B13455" s="9">
        <v>1</v>
      </c>
      <c r="C13455" t="s">
        <v>133</v>
      </c>
      <c r="D13455" t="s">
        <v>146</v>
      </c>
      <c r="E13455" s="9">
        <v>10</v>
      </c>
      <c r="F13455" s="9">
        <v>0</v>
      </c>
      <c r="G13455" s="9">
        <v>2</v>
      </c>
      <c r="H13455" s="9">
        <v>14</v>
      </c>
      <c r="I13455" s="9">
        <v>0.89592283964157104</v>
      </c>
      <c r="J13455" s="9">
        <v>0.89592283964157104</v>
      </c>
      <c r="K13455" s="9">
        <v>0</v>
      </c>
      <c r="L13455" s="9">
        <v>84.452171325683594</v>
      </c>
    </row>
    <row r="13456" spans="1:12" x14ac:dyDescent="0.25">
      <c r="A13456" s="5" t="str">
        <f t="shared" si="210"/>
        <v>1SublapSCEW100215</v>
      </c>
      <c r="B13456" s="9">
        <v>1</v>
      </c>
      <c r="C13456" t="s">
        <v>133</v>
      </c>
      <c r="D13456" t="s">
        <v>146</v>
      </c>
      <c r="E13456" s="9">
        <v>10</v>
      </c>
      <c r="F13456" s="9">
        <v>0</v>
      </c>
      <c r="G13456" s="9">
        <v>2</v>
      </c>
      <c r="H13456" s="9">
        <v>15</v>
      </c>
      <c r="I13456" s="9">
        <v>1.0986522436141968</v>
      </c>
      <c r="J13456" s="9">
        <v>1.0986522436141968</v>
      </c>
      <c r="K13456" s="9">
        <v>0</v>
      </c>
      <c r="L13456" s="9">
        <v>84.118415832519531</v>
      </c>
    </row>
    <row r="13457" spans="1:12" x14ac:dyDescent="0.25">
      <c r="A13457" s="5" t="str">
        <f t="shared" si="210"/>
        <v>1SublapSCEW100216</v>
      </c>
      <c r="B13457" s="9">
        <v>1</v>
      </c>
      <c r="C13457" t="s">
        <v>133</v>
      </c>
      <c r="D13457" t="s">
        <v>146</v>
      </c>
      <c r="E13457" s="9">
        <v>10</v>
      </c>
      <c r="F13457" s="9">
        <v>0</v>
      </c>
      <c r="G13457" s="9">
        <v>2</v>
      </c>
      <c r="H13457" s="9">
        <v>16</v>
      </c>
      <c r="I13457" s="9">
        <v>1.3343819379806519</v>
      </c>
      <c r="J13457" s="9">
        <v>1.3343819379806519</v>
      </c>
      <c r="K13457" s="9">
        <v>0</v>
      </c>
      <c r="L13457" s="9">
        <v>84.172111511230469</v>
      </c>
    </row>
    <row r="13458" spans="1:12" x14ac:dyDescent="0.25">
      <c r="A13458" s="5" t="str">
        <f t="shared" si="210"/>
        <v>1SublapSCEW100217</v>
      </c>
      <c r="B13458" s="9">
        <v>1</v>
      </c>
      <c r="C13458" t="s">
        <v>133</v>
      </c>
      <c r="D13458" t="s">
        <v>146</v>
      </c>
      <c r="E13458" s="9">
        <v>10</v>
      </c>
      <c r="F13458" s="9">
        <v>0</v>
      </c>
      <c r="G13458" s="9">
        <v>2</v>
      </c>
      <c r="H13458" s="9">
        <v>17</v>
      </c>
      <c r="I13458" s="9">
        <v>1.5412396192550659</v>
      </c>
      <c r="J13458" s="9">
        <v>0.80888140201568604</v>
      </c>
      <c r="K13458" s="9">
        <v>1.7385229468345642E-2</v>
      </c>
      <c r="L13458" s="9">
        <v>83.6177978515625</v>
      </c>
    </row>
    <row r="13459" spans="1:12" x14ac:dyDescent="0.25">
      <c r="A13459" s="5" t="str">
        <f t="shared" si="210"/>
        <v>1SublapSCEW100218</v>
      </c>
      <c r="B13459" s="9">
        <v>1</v>
      </c>
      <c r="C13459" t="s">
        <v>133</v>
      </c>
      <c r="D13459" t="s">
        <v>146</v>
      </c>
      <c r="E13459" s="9">
        <v>10</v>
      </c>
      <c r="F13459" s="9">
        <v>0</v>
      </c>
      <c r="G13459" s="9">
        <v>2</v>
      </c>
      <c r="H13459" s="9">
        <v>18</v>
      </c>
      <c r="I13459" s="9">
        <v>1.7363969087600708</v>
      </c>
      <c r="J13459" s="9">
        <v>1.2917933464050293</v>
      </c>
      <c r="K13459" s="9">
        <v>2.2950129583477974E-2</v>
      </c>
      <c r="L13459" s="9">
        <v>82.574134826660156</v>
      </c>
    </row>
    <row r="13460" spans="1:12" x14ac:dyDescent="0.25">
      <c r="A13460" s="5" t="str">
        <f t="shared" si="210"/>
        <v>1SublapSCEW100219</v>
      </c>
      <c r="B13460" s="9">
        <v>1</v>
      </c>
      <c r="C13460" t="s">
        <v>133</v>
      </c>
      <c r="D13460" t="s">
        <v>146</v>
      </c>
      <c r="E13460" s="9">
        <v>10</v>
      </c>
      <c r="F13460" s="9">
        <v>0</v>
      </c>
      <c r="G13460" s="9">
        <v>2</v>
      </c>
      <c r="H13460" s="9">
        <v>19</v>
      </c>
      <c r="I13460" s="9">
        <v>1.8282670974731445</v>
      </c>
      <c r="J13460" s="9">
        <v>1.5435763597488403</v>
      </c>
      <c r="K13460" s="9">
        <v>2.1098271012306213E-2</v>
      </c>
      <c r="L13460" s="9">
        <v>80.299491882324219</v>
      </c>
    </row>
    <row r="13461" spans="1:12" x14ac:dyDescent="0.25">
      <c r="A13461" s="5" t="str">
        <f t="shared" si="210"/>
        <v>1SublapSCEW100220</v>
      </c>
      <c r="B13461" s="9">
        <v>1</v>
      </c>
      <c r="C13461" t="s">
        <v>133</v>
      </c>
      <c r="D13461" t="s">
        <v>146</v>
      </c>
      <c r="E13461" s="9">
        <v>10</v>
      </c>
      <c r="F13461" s="9">
        <v>0</v>
      </c>
      <c r="G13461" s="9">
        <v>2</v>
      </c>
      <c r="H13461" s="9">
        <v>20</v>
      </c>
      <c r="I13461" s="9">
        <v>1.7737282514572144</v>
      </c>
      <c r="J13461" s="9">
        <v>1.5624372959136963</v>
      </c>
      <c r="K13461" s="9">
        <v>1.7310831695795059E-2</v>
      </c>
      <c r="L13461" s="9">
        <v>77.677764892578125</v>
      </c>
    </row>
    <row r="13462" spans="1:12" x14ac:dyDescent="0.25">
      <c r="A13462" s="5" t="str">
        <f t="shared" si="210"/>
        <v>1SublapSCEW100221</v>
      </c>
      <c r="B13462" s="9">
        <v>1</v>
      </c>
      <c r="C13462" t="s">
        <v>133</v>
      </c>
      <c r="D13462" t="s">
        <v>146</v>
      </c>
      <c r="E13462" s="9">
        <v>10</v>
      </c>
      <c r="F13462" s="9">
        <v>0</v>
      </c>
      <c r="G13462" s="9">
        <v>2</v>
      </c>
      <c r="H13462" s="9">
        <v>21</v>
      </c>
      <c r="I13462" s="9">
        <v>1.7537624835968018</v>
      </c>
      <c r="J13462" s="9">
        <v>1.5551621913909912</v>
      </c>
      <c r="K13462" s="9">
        <v>2.0816653966903687E-2</v>
      </c>
      <c r="L13462" s="9">
        <v>75.505134582519531</v>
      </c>
    </row>
    <row r="13463" spans="1:12" x14ac:dyDescent="0.25">
      <c r="A13463" s="5" t="str">
        <f t="shared" si="210"/>
        <v>1SublapSCEW100222</v>
      </c>
      <c r="B13463" s="9">
        <v>1</v>
      </c>
      <c r="C13463" t="s">
        <v>133</v>
      </c>
      <c r="D13463" t="s">
        <v>146</v>
      </c>
      <c r="E13463" s="9">
        <v>10</v>
      </c>
      <c r="F13463" s="9">
        <v>0</v>
      </c>
      <c r="G13463" s="9">
        <v>2</v>
      </c>
      <c r="H13463" s="9">
        <v>22</v>
      </c>
      <c r="I13463" s="9">
        <v>1.6878412961959839</v>
      </c>
      <c r="J13463" s="9">
        <v>1.9896813631057739</v>
      </c>
      <c r="K13463" s="9">
        <v>9.3083875253796577E-3</v>
      </c>
      <c r="L13463" s="9">
        <v>74.232437133789063</v>
      </c>
    </row>
    <row r="13464" spans="1:12" x14ac:dyDescent="0.25">
      <c r="A13464" s="5" t="str">
        <f t="shared" si="210"/>
        <v>1SublapSCEW100223</v>
      </c>
      <c r="B13464" s="9">
        <v>1</v>
      </c>
      <c r="C13464" t="s">
        <v>133</v>
      </c>
      <c r="D13464" t="s">
        <v>146</v>
      </c>
      <c r="E13464" s="9">
        <v>10</v>
      </c>
      <c r="F13464" s="9">
        <v>0</v>
      </c>
      <c r="G13464" s="9">
        <v>2</v>
      </c>
      <c r="H13464" s="9">
        <v>23</v>
      </c>
      <c r="I13464" s="9">
        <v>1.576035737991333</v>
      </c>
      <c r="J13464" s="9">
        <v>1.6782007217407227</v>
      </c>
      <c r="K13464" s="9">
        <v>1.006169430911541E-2</v>
      </c>
      <c r="L13464" s="9">
        <v>72.963203430175781</v>
      </c>
    </row>
    <row r="13465" spans="1:12" x14ac:dyDescent="0.25">
      <c r="A13465" s="5" t="str">
        <f t="shared" si="210"/>
        <v>1SublapSCEW100224</v>
      </c>
      <c r="B13465" s="9">
        <v>1</v>
      </c>
      <c r="C13465" t="s">
        <v>133</v>
      </c>
      <c r="D13465" t="s">
        <v>146</v>
      </c>
      <c r="E13465" s="9">
        <v>10</v>
      </c>
      <c r="F13465" s="9">
        <v>0</v>
      </c>
      <c r="G13465" s="9">
        <v>2</v>
      </c>
      <c r="H13465" s="9">
        <v>24</v>
      </c>
      <c r="I13465" s="9">
        <v>1.3407824039459229</v>
      </c>
      <c r="J13465" s="9">
        <v>1.4039977788925171</v>
      </c>
      <c r="K13465" s="9">
        <v>9.2074330896139145E-3</v>
      </c>
      <c r="L13465" s="9">
        <v>72.053932189941406</v>
      </c>
    </row>
    <row r="13466" spans="1:12" x14ac:dyDescent="0.25">
      <c r="A13466" s="5" t="str">
        <f t="shared" si="210"/>
        <v>1SublapSCEW100101</v>
      </c>
      <c r="B13466" s="9">
        <v>1</v>
      </c>
      <c r="C13466" t="s">
        <v>133</v>
      </c>
      <c r="D13466" t="s">
        <v>146</v>
      </c>
      <c r="E13466" s="9">
        <v>10</v>
      </c>
      <c r="F13466" s="9">
        <v>0</v>
      </c>
      <c r="G13466" s="9">
        <v>10</v>
      </c>
      <c r="H13466" s="9">
        <v>1</v>
      </c>
      <c r="I13466" s="9">
        <v>1.300798773765564</v>
      </c>
      <c r="J13466" s="9">
        <v>1.300798773765564</v>
      </c>
      <c r="K13466" s="9">
        <v>0</v>
      </c>
      <c r="L13466" s="9">
        <v>76.744560241699219</v>
      </c>
    </row>
    <row r="13467" spans="1:12" x14ac:dyDescent="0.25">
      <c r="A13467" s="5" t="str">
        <f t="shared" si="210"/>
        <v>1SublapSCEW100102</v>
      </c>
      <c r="B13467" s="9">
        <v>1</v>
      </c>
      <c r="C13467" t="s">
        <v>133</v>
      </c>
      <c r="D13467" t="s">
        <v>146</v>
      </c>
      <c r="E13467" s="9">
        <v>10</v>
      </c>
      <c r="F13467" s="9">
        <v>0</v>
      </c>
      <c r="G13467" s="9">
        <v>10</v>
      </c>
      <c r="H13467" s="9">
        <v>2</v>
      </c>
      <c r="I13467" s="9">
        <v>1.0969898700714111</v>
      </c>
      <c r="J13467" s="9">
        <v>1.0969898700714111</v>
      </c>
      <c r="K13467" s="9">
        <v>0</v>
      </c>
      <c r="L13467" s="9">
        <v>76.026435852050781</v>
      </c>
    </row>
    <row r="13468" spans="1:12" x14ac:dyDescent="0.25">
      <c r="A13468" s="5" t="str">
        <f t="shared" si="210"/>
        <v>1SublapSCEW100103</v>
      </c>
      <c r="B13468" s="9">
        <v>1</v>
      </c>
      <c r="C13468" t="s">
        <v>133</v>
      </c>
      <c r="D13468" t="s">
        <v>146</v>
      </c>
      <c r="E13468" s="9">
        <v>10</v>
      </c>
      <c r="F13468" s="9">
        <v>0</v>
      </c>
      <c r="G13468" s="9">
        <v>10</v>
      </c>
      <c r="H13468" s="9">
        <v>3</v>
      </c>
      <c r="I13468" s="9">
        <v>0.94205754995346069</v>
      </c>
      <c r="J13468" s="9">
        <v>0.94205754995346069</v>
      </c>
      <c r="K13468" s="9">
        <v>0</v>
      </c>
      <c r="L13468" s="9">
        <v>74.960716247558594</v>
      </c>
    </row>
    <row r="13469" spans="1:12" x14ac:dyDescent="0.25">
      <c r="A13469" s="5" t="str">
        <f t="shared" si="210"/>
        <v>1SublapSCEW100104</v>
      </c>
      <c r="B13469" s="9">
        <v>1</v>
      </c>
      <c r="C13469" t="s">
        <v>133</v>
      </c>
      <c r="D13469" t="s">
        <v>146</v>
      </c>
      <c r="E13469" s="9">
        <v>10</v>
      </c>
      <c r="F13469" s="9">
        <v>0</v>
      </c>
      <c r="G13469" s="9">
        <v>10</v>
      </c>
      <c r="H13469" s="9">
        <v>4</v>
      </c>
      <c r="I13469" s="9">
        <v>0.8283851146697998</v>
      </c>
      <c r="J13469" s="9">
        <v>0.8283851146697998</v>
      </c>
      <c r="K13469" s="9">
        <v>0</v>
      </c>
      <c r="L13469" s="9">
        <v>74.250938415527344</v>
      </c>
    </row>
    <row r="13470" spans="1:12" x14ac:dyDescent="0.25">
      <c r="A13470" s="5" t="str">
        <f t="shared" si="210"/>
        <v>1SublapSCEW100105</v>
      </c>
      <c r="B13470" s="9">
        <v>1</v>
      </c>
      <c r="C13470" t="s">
        <v>133</v>
      </c>
      <c r="D13470" t="s">
        <v>146</v>
      </c>
      <c r="E13470" s="9">
        <v>10</v>
      </c>
      <c r="F13470" s="9">
        <v>0</v>
      </c>
      <c r="G13470" s="9">
        <v>10</v>
      </c>
      <c r="H13470" s="9">
        <v>5</v>
      </c>
      <c r="I13470" s="9">
        <v>0.76093560457229614</v>
      </c>
      <c r="J13470" s="9">
        <v>0.76093560457229614</v>
      </c>
      <c r="K13470" s="9">
        <v>0</v>
      </c>
      <c r="L13470" s="9">
        <v>74.111122131347656</v>
      </c>
    </row>
    <row r="13471" spans="1:12" x14ac:dyDescent="0.25">
      <c r="A13471" s="5" t="str">
        <f t="shared" si="210"/>
        <v>1SublapSCEW100106</v>
      </c>
      <c r="B13471" s="9">
        <v>1</v>
      </c>
      <c r="C13471" t="s">
        <v>133</v>
      </c>
      <c r="D13471" t="s">
        <v>146</v>
      </c>
      <c r="E13471" s="9">
        <v>10</v>
      </c>
      <c r="F13471" s="9">
        <v>0</v>
      </c>
      <c r="G13471" s="9">
        <v>10</v>
      </c>
      <c r="H13471" s="9">
        <v>6</v>
      </c>
      <c r="I13471" s="9">
        <v>0.7276151180267334</v>
      </c>
      <c r="J13471" s="9">
        <v>0.7276151180267334</v>
      </c>
      <c r="K13471" s="9">
        <v>0</v>
      </c>
      <c r="L13471" s="9">
        <v>73.936538696289063</v>
      </c>
    </row>
    <row r="13472" spans="1:12" x14ac:dyDescent="0.25">
      <c r="A13472" s="5" t="str">
        <f t="shared" si="210"/>
        <v>1SublapSCEW100107</v>
      </c>
      <c r="B13472" s="9">
        <v>1</v>
      </c>
      <c r="C13472" t="s">
        <v>133</v>
      </c>
      <c r="D13472" t="s">
        <v>146</v>
      </c>
      <c r="E13472" s="9">
        <v>10</v>
      </c>
      <c r="F13472" s="9">
        <v>0</v>
      </c>
      <c r="G13472" s="9">
        <v>10</v>
      </c>
      <c r="H13472" s="9">
        <v>7</v>
      </c>
      <c r="I13472" s="9">
        <v>0.74367052316665649</v>
      </c>
      <c r="J13472" s="9">
        <v>0.74367052316665649</v>
      </c>
      <c r="K13472" s="9">
        <v>0</v>
      </c>
      <c r="L13472" s="9">
        <v>73.752754211425781</v>
      </c>
    </row>
    <row r="13473" spans="1:12" x14ac:dyDescent="0.25">
      <c r="A13473" s="5" t="str">
        <f t="shared" si="210"/>
        <v>1SublapSCEW100108</v>
      </c>
      <c r="B13473" s="9">
        <v>1</v>
      </c>
      <c r="C13473" t="s">
        <v>133</v>
      </c>
      <c r="D13473" t="s">
        <v>146</v>
      </c>
      <c r="E13473" s="9">
        <v>10</v>
      </c>
      <c r="F13473" s="9">
        <v>0</v>
      </c>
      <c r="G13473" s="9">
        <v>10</v>
      </c>
      <c r="H13473" s="9">
        <v>8</v>
      </c>
      <c r="I13473" s="9">
        <v>0.76419299840927124</v>
      </c>
      <c r="J13473" s="9">
        <v>0.76419299840927124</v>
      </c>
      <c r="K13473" s="9">
        <v>0</v>
      </c>
      <c r="L13473" s="9">
        <v>73.587577819824219</v>
      </c>
    </row>
    <row r="13474" spans="1:12" x14ac:dyDescent="0.25">
      <c r="A13474" s="5" t="str">
        <f t="shared" si="210"/>
        <v>1SublapSCEW100109</v>
      </c>
      <c r="B13474" s="9">
        <v>1</v>
      </c>
      <c r="C13474" t="s">
        <v>133</v>
      </c>
      <c r="D13474" t="s">
        <v>146</v>
      </c>
      <c r="E13474" s="9">
        <v>10</v>
      </c>
      <c r="F13474" s="9">
        <v>0</v>
      </c>
      <c r="G13474" s="9">
        <v>10</v>
      </c>
      <c r="H13474" s="9">
        <v>9</v>
      </c>
      <c r="I13474" s="9">
        <v>0.69782578945159912</v>
      </c>
      <c r="J13474" s="9">
        <v>0.69782578945159912</v>
      </c>
      <c r="K13474" s="9">
        <v>0</v>
      </c>
      <c r="L13474" s="9">
        <v>74.138847351074219</v>
      </c>
    </row>
    <row r="13475" spans="1:12" x14ac:dyDescent="0.25">
      <c r="A13475" s="5" t="str">
        <f t="shared" si="210"/>
        <v>1SublapSCEW1001010</v>
      </c>
      <c r="B13475" s="9">
        <v>1</v>
      </c>
      <c r="C13475" t="s">
        <v>133</v>
      </c>
      <c r="D13475" t="s">
        <v>146</v>
      </c>
      <c r="E13475" s="9">
        <v>10</v>
      </c>
      <c r="F13475" s="9">
        <v>0</v>
      </c>
      <c r="G13475" s="9">
        <v>10</v>
      </c>
      <c r="H13475" s="9">
        <v>10</v>
      </c>
      <c r="I13475" s="9">
        <v>0.66505241394042969</v>
      </c>
      <c r="J13475" s="9">
        <v>0.66505241394042969</v>
      </c>
      <c r="K13475" s="9">
        <v>0</v>
      </c>
      <c r="L13475" s="9">
        <v>77.040000915527344</v>
      </c>
    </row>
    <row r="13476" spans="1:12" x14ac:dyDescent="0.25">
      <c r="A13476" s="5" t="str">
        <f t="shared" si="210"/>
        <v>1SublapSCEW1001011</v>
      </c>
      <c r="B13476" s="9">
        <v>1</v>
      </c>
      <c r="C13476" t="s">
        <v>133</v>
      </c>
      <c r="D13476" t="s">
        <v>146</v>
      </c>
      <c r="E13476" s="9">
        <v>10</v>
      </c>
      <c r="F13476" s="9">
        <v>0</v>
      </c>
      <c r="G13476" s="9">
        <v>10</v>
      </c>
      <c r="H13476" s="9">
        <v>11</v>
      </c>
      <c r="I13476" s="9">
        <v>0.68272006511688232</v>
      </c>
      <c r="J13476" s="9">
        <v>0.68272006511688232</v>
      </c>
      <c r="K13476" s="9">
        <v>0</v>
      </c>
      <c r="L13476" s="9">
        <v>80.292655944824219</v>
      </c>
    </row>
    <row r="13477" spans="1:12" x14ac:dyDescent="0.25">
      <c r="A13477" s="5" t="str">
        <f t="shared" si="210"/>
        <v>1SublapSCEW1001012</v>
      </c>
      <c r="B13477" s="9">
        <v>1</v>
      </c>
      <c r="C13477" t="s">
        <v>133</v>
      </c>
      <c r="D13477" t="s">
        <v>146</v>
      </c>
      <c r="E13477" s="9">
        <v>10</v>
      </c>
      <c r="F13477" s="9">
        <v>0</v>
      </c>
      <c r="G13477" s="9">
        <v>10</v>
      </c>
      <c r="H13477" s="9">
        <v>12</v>
      </c>
      <c r="I13477" s="9">
        <v>0.80194318294525146</v>
      </c>
      <c r="J13477" s="9">
        <v>0.80194318294525146</v>
      </c>
      <c r="K13477" s="9">
        <v>0</v>
      </c>
      <c r="L13477" s="9">
        <v>82.876983642578125</v>
      </c>
    </row>
    <row r="13478" spans="1:12" x14ac:dyDescent="0.25">
      <c r="A13478" s="5" t="str">
        <f t="shared" si="210"/>
        <v>1SublapSCEW1001013</v>
      </c>
      <c r="B13478" s="9">
        <v>1</v>
      </c>
      <c r="C13478" t="s">
        <v>133</v>
      </c>
      <c r="D13478" t="s">
        <v>146</v>
      </c>
      <c r="E13478" s="9">
        <v>10</v>
      </c>
      <c r="F13478" s="9">
        <v>0</v>
      </c>
      <c r="G13478" s="9">
        <v>10</v>
      </c>
      <c r="H13478" s="9">
        <v>13</v>
      </c>
      <c r="I13478" s="9">
        <v>1.0054720640182495</v>
      </c>
      <c r="J13478" s="9">
        <v>1.0054720640182495</v>
      </c>
      <c r="K13478" s="9">
        <v>0</v>
      </c>
      <c r="L13478" s="9">
        <v>84.466934204101563</v>
      </c>
    </row>
    <row r="13479" spans="1:12" x14ac:dyDescent="0.25">
      <c r="A13479" s="5" t="str">
        <f t="shared" si="210"/>
        <v>1SublapSCEW1001014</v>
      </c>
      <c r="B13479" s="9">
        <v>1</v>
      </c>
      <c r="C13479" t="s">
        <v>133</v>
      </c>
      <c r="D13479" t="s">
        <v>146</v>
      </c>
      <c r="E13479" s="9">
        <v>10</v>
      </c>
      <c r="F13479" s="9">
        <v>0</v>
      </c>
      <c r="G13479" s="9">
        <v>10</v>
      </c>
      <c r="H13479" s="9">
        <v>14</v>
      </c>
      <c r="I13479" s="9">
        <v>1.2455934286117554</v>
      </c>
      <c r="J13479" s="9">
        <v>1.2455934286117554</v>
      </c>
      <c r="K13479" s="9">
        <v>0</v>
      </c>
      <c r="L13479" s="9">
        <v>84.956672668457031</v>
      </c>
    </row>
    <row r="13480" spans="1:12" x14ac:dyDescent="0.25">
      <c r="A13480" s="5" t="str">
        <f t="shared" si="210"/>
        <v>1SublapSCEW1001015</v>
      </c>
      <c r="B13480" s="9">
        <v>1</v>
      </c>
      <c r="C13480" t="s">
        <v>133</v>
      </c>
      <c r="D13480" t="s">
        <v>146</v>
      </c>
      <c r="E13480" s="9">
        <v>10</v>
      </c>
      <c r="F13480" s="9">
        <v>0</v>
      </c>
      <c r="G13480" s="9">
        <v>10</v>
      </c>
      <c r="H13480" s="9">
        <v>15</v>
      </c>
      <c r="I13480" s="9">
        <v>1.4672882556915283</v>
      </c>
      <c r="J13480" s="9">
        <v>1.4672882556915283</v>
      </c>
      <c r="K13480" s="9">
        <v>0</v>
      </c>
      <c r="L13480" s="9">
        <v>85.072036743164063</v>
      </c>
    </row>
    <row r="13481" spans="1:12" x14ac:dyDescent="0.25">
      <c r="A13481" s="5" t="str">
        <f t="shared" si="210"/>
        <v>1SublapSCEW1001016</v>
      </c>
      <c r="B13481" s="9">
        <v>1</v>
      </c>
      <c r="C13481" t="s">
        <v>133</v>
      </c>
      <c r="D13481" t="s">
        <v>146</v>
      </c>
      <c r="E13481" s="9">
        <v>10</v>
      </c>
      <c r="F13481" s="9">
        <v>0</v>
      </c>
      <c r="G13481" s="9">
        <v>10</v>
      </c>
      <c r="H13481" s="9">
        <v>16</v>
      </c>
      <c r="I13481" s="9">
        <v>1.7142114639282227</v>
      </c>
      <c r="J13481" s="9">
        <v>1.7142114639282227</v>
      </c>
      <c r="K13481" s="9">
        <v>0</v>
      </c>
      <c r="L13481" s="9">
        <v>85.166160583496094</v>
      </c>
    </row>
    <row r="13482" spans="1:12" x14ac:dyDescent="0.25">
      <c r="A13482" s="5" t="str">
        <f t="shared" si="210"/>
        <v>1SublapSCEW1001017</v>
      </c>
      <c r="B13482" s="9">
        <v>1</v>
      </c>
      <c r="C13482" t="s">
        <v>133</v>
      </c>
      <c r="D13482" t="s">
        <v>146</v>
      </c>
      <c r="E13482" s="9">
        <v>10</v>
      </c>
      <c r="F13482" s="9">
        <v>0</v>
      </c>
      <c r="G13482" s="9">
        <v>10</v>
      </c>
      <c r="H13482" s="9">
        <v>17</v>
      </c>
      <c r="I13482" s="9">
        <v>1.9189397096633911</v>
      </c>
      <c r="J13482" s="9">
        <v>1.1662416458129883</v>
      </c>
      <c r="K13482" s="9">
        <v>1.7701165750622749E-2</v>
      </c>
      <c r="L13482" s="9">
        <v>84.533554077148438</v>
      </c>
    </row>
    <row r="13483" spans="1:12" x14ac:dyDescent="0.25">
      <c r="A13483" s="5" t="str">
        <f t="shared" si="210"/>
        <v>1SublapSCEW1001018</v>
      </c>
      <c r="B13483" s="9">
        <v>1</v>
      </c>
      <c r="C13483" t="s">
        <v>133</v>
      </c>
      <c r="D13483" t="s">
        <v>146</v>
      </c>
      <c r="E13483" s="9">
        <v>10</v>
      </c>
      <c r="F13483" s="9">
        <v>0</v>
      </c>
      <c r="G13483" s="9">
        <v>10</v>
      </c>
      <c r="H13483" s="9">
        <v>18</v>
      </c>
      <c r="I13483" s="9">
        <v>2.1036972999572754</v>
      </c>
      <c r="J13483" s="9">
        <v>1.6401565074920654</v>
      </c>
      <c r="K13483" s="9">
        <v>2.2667272016406059E-2</v>
      </c>
      <c r="L13483" s="9">
        <v>83.837562561035156</v>
      </c>
    </row>
    <row r="13484" spans="1:12" x14ac:dyDescent="0.25">
      <c r="A13484" s="5" t="str">
        <f t="shared" si="210"/>
        <v>1SublapSCEW1001019</v>
      </c>
      <c r="B13484" s="9">
        <v>1</v>
      </c>
      <c r="C13484" t="s">
        <v>133</v>
      </c>
      <c r="D13484" t="s">
        <v>146</v>
      </c>
      <c r="E13484" s="9">
        <v>10</v>
      </c>
      <c r="F13484" s="9">
        <v>0</v>
      </c>
      <c r="G13484" s="9">
        <v>10</v>
      </c>
      <c r="H13484" s="9">
        <v>19</v>
      </c>
      <c r="I13484" s="9">
        <v>2.1543822288513184</v>
      </c>
      <c r="J13484" s="9">
        <v>1.8592623472213745</v>
      </c>
      <c r="K13484" s="9">
        <v>2.011549100279808E-2</v>
      </c>
      <c r="L13484" s="9">
        <v>81.296188354492188</v>
      </c>
    </row>
    <row r="13485" spans="1:12" x14ac:dyDescent="0.25">
      <c r="A13485" s="5" t="str">
        <f t="shared" si="210"/>
        <v>1SublapSCEW1001020</v>
      </c>
      <c r="B13485" s="9">
        <v>1</v>
      </c>
      <c r="C13485" t="s">
        <v>133</v>
      </c>
      <c r="D13485" t="s">
        <v>146</v>
      </c>
      <c r="E13485" s="9">
        <v>10</v>
      </c>
      <c r="F13485" s="9">
        <v>0</v>
      </c>
      <c r="G13485" s="9">
        <v>10</v>
      </c>
      <c r="H13485" s="9">
        <v>20</v>
      </c>
      <c r="I13485" s="9">
        <v>2.0523648262023926</v>
      </c>
      <c r="J13485" s="9">
        <v>1.8336172103881836</v>
      </c>
      <c r="K13485" s="9">
        <v>1.6750067472457886E-2</v>
      </c>
      <c r="L13485" s="9">
        <v>78.954330444335938</v>
      </c>
    </row>
    <row r="13486" spans="1:12" x14ac:dyDescent="0.25">
      <c r="A13486" s="5" t="str">
        <f t="shared" si="210"/>
        <v>1SublapSCEW1001021</v>
      </c>
      <c r="B13486" s="9">
        <v>1</v>
      </c>
      <c r="C13486" t="s">
        <v>133</v>
      </c>
      <c r="D13486" t="s">
        <v>146</v>
      </c>
      <c r="E13486" s="9">
        <v>10</v>
      </c>
      <c r="F13486" s="9">
        <v>0</v>
      </c>
      <c r="G13486" s="9">
        <v>10</v>
      </c>
      <c r="H13486" s="9">
        <v>21</v>
      </c>
      <c r="I13486" s="9">
        <v>2.02608323097229</v>
      </c>
      <c r="J13486" s="9">
        <v>1.8205908536911011</v>
      </c>
      <c r="K13486" s="9">
        <v>1.8572233617305756E-2</v>
      </c>
      <c r="L13486" s="9">
        <v>76.68505859375</v>
      </c>
    </row>
    <row r="13487" spans="1:12" x14ac:dyDescent="0.25">
      <c r="A13487" s="5" t="str">
        <f t="shared" si="210"/>
        <v>1SublapSCEW1001022</v>
      </c>
      <c r="B13487" s="9">
        <v>1</v>
      </c>
      <c r="C13487" t="s">
        <v>133</v>
      </c>
      <c r="D13487" t="s">
        <v>146</v>
      </c>
      <c r="E13487" s="9">
        <v>10</v>
      </c>
      <c r="F13487" s="9">
        <v>0</v>
      </c>
      <c r="G13487" s="9">
        <v>10</v>
      </c>
      <c r="H13487" s="9">
        <v>22</v>
      </c>
      <c r="I13487" s="9">
        <v>1.9542062282562256</v>
      </c>
      <c r="J13487" s="9">
        <v>2.2682132720947266</v>
      </c>
      <c r="K13487" s="9">
        <v>9.1162919998168945E-3</v>
      </c>
      <c r="L13487" s="9">
        <v>75.038681030273438</v>
      </c>
    </row>
    <row r="13488" spans="1:12" x14ac:dyDescent="0.25">
      <c r="A13488" s="5" t="str">
        <f t="shared" si="210"/>
        <v>1SublapSCEW1001023</v>
      </c>
      <c r="B13488" s="9">
        <v>1</v>
      </c>
      <c r="C13488" t="s">
        <v>133</v>
      </c>
      <c r="D13488" t="s">
        <v>146</v>
      </c>
      <c r="E13488" s="9">
        <v>10</v>
      </c>
      <c r="F13488" s="9">
        <v>0</v>
      </c>
      <c r="G13488" s="9">
        <v>10</v>
      </c>
      <c r="H13488" s="9">
        <v>23</v>
      </c>
      <c r="I13488" s="9">
        <v>1.7978103160858154</v>
      </c>
      <c r="J13488" s="9">
        <v>1.9112364053726196</v>
      </c>
      <c r="K13488" s="9">
        <v>1.0088800452649593E-2</v>
      </c>
      <c r="L13488" s="9">
        <v>74.151008605957031</v>
      </c>
    </row>
    <row r="13489" spans="1:12" x14ac:dyDescent="0.25">
      <c r="A13489" s="5" t="str">
        <f t="shared" si="210"/>
        <v>1SublapSCEW1001024</v>
      </c>
      <c r="B13489" s="9">
        <v>1</v>
      </c>
      <c r="C13489" t="s">
        <v>133</v>
      </c>
      <c r="D13489" t="s">
        <v>146</v>
      </c>
      <c r="E13489" s="9">
        <v>10</v>
      </c>
      <c r="F13489" s="9">
        <v>0</v>
      </c>
      <c r="G13489" s="9">
        <v>10</v>
      </c>
      <c r="H13489" s="9">
        <v>24</v>
      </c>
      <c r="I13489" s="9">
        <v>1.5107969045639038</v>
      </c>
      <c r="J13489" s="9">
        <v>1.5842725038528442</v>
      </c>
      <c r="K13489" s="9">
        <v>9.4007281586527824E-3</v>
      </c>
      <c r="L13489" s="9">
        <v>73.591033935546875</v>
      </c>
    </row>
    <row r="13490" spans="1:12" x14ac:dyDescent="0.25">
      <c r="A13490" s="5" t="str">
        <f t="shared" si="210"/>
        <v>1SublapSCEW10121</v>
      </c>
      <c r="B13490" s="9">
        <v>1</v>
      </c>
      <c r="C13490" t="s">
        <v>133</v>
      </c>
      <c r="D13490" t="s">
        <v>146</v>
      </c>
      <c r="E13490" s="9">
        <v>10</v>
      </c>
      <c r="F13490" s="9">
        <v>1</v>
      </c>
      <c r="G13490" s="9">
        <v>2</v>
      </c>
      <c r="H13490" s="9">
        <v>1</v>
      </c>
      <c r="I13490" s="9">
        <v>1.2580245733261108</v>
      </c>
      <c r="J13490" s="9">
        <v>1.2580245733261108</v>
      </c>
      <c r="K13490" s="9">
        <v>0</v>
      </c>
      <c r="L13490" s="9">
        <v>74.486213684082031</v>
      </c>
    </row>
    <row r="13491" spans="1:12" x14ac:dyDescent="0.25">
      <c r="A13491" s="5" t="str">
        <f t="shared" si="210"/>
        <v>1SublapSCEW10122</v>
      </c>
      <c r="B13491" s="9">
        <v>1</v>
      </c>
      <c r="C13491" t="s">
        <v>133</v>
      </c>
      <c r="D13491" t="s">
        <v>146</v>
      </c>
      <c r="E13491" s="9">
        <v>10</v>
      </c>
      <c r="F13491" s="9">
        <v>1</v>
      </c>
      <c r="G13491" s="9">
        <v>2</v>
      </c>
      <c r="H13491" s="9">
        <v>2</v>
      </c>
      <c r="I13491" s="9">
        <v>1.0324810743331909</v>
      </c>
      <c r="J13491" s="9">
        <v>1.0324810743331909</v>
      </c>
      <c r="K13491" s="9">
        <v>0</v>
      </c>
      <c r="L13491" s="9">
        <v>72.9410400390625</v>
      </c>
    </row>
    <row r="13492" spans="1:12" x14ac:dyDescent="0.25">
      <c r="A13492" s="5" t="str">
        <f t="shared" si="210"/>
        <v>1SublapSCEW10123</v>
      </c>
      <c r="B13492" s="9">
        <v>1</v>
      </c>
      <c r="C13492" t="s">
        <v>133</v>
      </c>
      <c r="D13492" t="s">
        <v>146</v>
      </c>
      <c r="E13492" s="9">
        <v>10</v>
      </c>
      <c r="F13492" s="9">
        <v>1</v>
      </c>
      <c r="G13492" s="9">
        <v>2</v>
      </c>
      <c r="H13492" s="9">
        <v>3</v>
      </c>
      <c r="I13492" s="9">
        <v>0.815635085105896</v>
      </c>
      <c r="J13492" s="9">
        <v>0.815635085105896</v>
      </c>
      <c r="K13492" s="9">
        <v>0</v>
      </c>
      <c r="L13492" s="9">
        <v>69.343284606933594</v>
      </c>
    </row>
    <row r="13493" spans="1:12" x14ac:dyDescent="0.25">
      <c r="A13493" s="5" t="str">
        <f t="shared" si="210"/>
        <v>1SublapSCEW10124</v>
      </c>
      <c r="B13493" s="9">
        <v>1</v>
      </c>
      <c r="C13493" t="s">
        <v>133</v>
      </c>
      <c r="D13493" t="s">
        <v>146</v>
      </c>
      <c r="E13493" s="9">
        <v>10</v>
      </c>
      <c r="F13493" s="9">
        <v>1</v>
      </c>
      <c r="G13493" s="9">
        <v>2</v>
      </c>
      <c r="H13493" s="9">
        <v>4</v>
      </c>
      <c r="I13493" s="9">
        <v>0.70633125305175781</v>
      </c>
      <c r="J13493" s="9">
        <v>0.70633125305175781</v>
      </c>
      <c r="K13493" s="9">
        <v>0</v>
      </c>
      <c r="L13493" s="9">
        <v>68.242660522460938</v>
      </c>
    </row>
    <row r="13494" spans="1:12" x14ac:dyDescent="0.25">
      <c r="A13494" s="5" t="str">
        <f t="shared" si="210"/>
        <v>1SublapSCEW10125</v>
      </c>
      <c r="B13494" s="9">
        <v>1</v>
      </c>
      <c r="C13494" t="s">
        <v>133</v>
      </c>
      <c r="D13494" t="s">
        <v>146</v>
      </c>
      <c r="E13494" s="9">
        <v>10</v>
      </c>
      <c r="F13494" s="9">
        <v>1</v>
      </c>
      <c r="G13494" s="9">
        <v>2</v>
      </c>
      <c r="H13494" s="9">
        <v>5</v>
      </c>
      <c r="I13494" s="9">
        <v>0.63830786943435669</v>
      </c>
      <c r="J13494" s="9">
        <v>0.63830786943435669</v>
      </c>
      <c r="K13494" s="9">
        <v>0</v>
      </c>
      <c r="L13494" s="9">
        <v>67.753799438476563</v>
      </c>
    </row>
    <row r="13495" spans="1:12" x14ac:dyDescent="0.25">
      <c r="A13495" s="5" t="str">
        <f t="shared" si="210"/>
        <v>1SublapSCEW10126</v>
      </c>
      <c r="B13495" s="9">
        <v>1</v>
      </c>
      <c r="C13495" t="s">
        <v>133</v>
      </c>
      <c r="D13495" t="s">
        <v>146</v>
      </c>
      <c r="E13495" s="9">
        <v>10</v>
      </c>
      <c r="F13495" s="9">
        <v>1</v>
      </c>
      <c r="G13495" s="9">
        <v>2</v>
      </c>
      <c r="H13495" s="9">
        <v>6</v>
      </c>
      <c r="I13495" s="9">
        <v>0.61123961210250854</v>
      </c>
      <c r="J13495" s="9">
        <v>0.61123961210250854</v>
      </c>
      <c r="K13495" s="9">
        <v>0</v>
      </c>
      <c r="L13495" s="9">
        <v>67.453102111816406</v>
      </c>
    </row>
    <row r="13496" spans="1:12" x14ac:dyDescent="0.25">
      <c r="A13496" s="5" t="str">
        <f t="shared" si="210"/>
        <v>1SublapSCEW10127</v>
      </c>
      <c r="B13496" s="9">
        <v>1</v>
      </c>
      <c r="C13496" t="s">
        <v>133</v>
      </c>
      <c r="D13496" t="s">
        <v>146</v>
      </c>
      <c r="E13496" s="9">
        <v>10</v>
      </c>
      <c r="F13496" s="9">
        <v>1</v>
      </c>
      <c r="G13496" s="9">
        <v>2</v>
      </c>
      <c r="H13496" s="9">
        <v>7</v>
      </c>
      <c r="I13496" s="9">
        <v>0.61124259233474731</v>
      </c>
      <c r="J13496" s="9">
        <v>0.61124259233474731</v>
      </c>
      <c r="K13496" s="9">
        <v>0</v>
      </c>
      <c r="L13496" s="9">
        <v>66.921409606933594</v>
      </c>
    </row>
    <row r="13497" spans="1:12" x14ac:dyDescent="0.25">
      <c r="A13497" s="5" t="str">
        <f t="shared" si="210"/>
        <v>1SublapSCEW10128</v>
      </c>
      <c r="B13497" s="9">
        <v>1</v>
      </c>
      <c r="C13497" t="s">
        <v>133</v>
      </c>
      <c r="D13497" t="s">
        <v>146</v>
      </c>
      <c r="E13497" s="9">
        <v>10</v>
      </c>
      <c r="F13497" s="9">
        <v>1</v>
      </c>
      <c r="G13497" s="9">
        <v>2</v>
      </c>
      <c r="H13497" s="9">
        <v>8</v>
      </c>
      <c r="I13497" s="9">
        <v>0.60003662109375</v>
      </c>
      <c r="J13497" s="9">
        <v>0.60003662109375</v>
      </c>
      <c r="K13497" s="9">
        <v>0</v>
      </c>
      <c r="L13497" s="9">
        <v>66.767791748046875</v>
      </c>
    </row>
    <row r="13498" spans="1:12" x14ac:dyDescent="0.25">
      <c r="A13498" s="5" t="str">
        <f t="shared" si="210"/>
        <v>1SublapSCEW10129</v>
      </c>
      <c r="B13498" s="9">
        <v>1</v>
      </c>
      <c r="C13498" t="s">
        <v>133</v>
      </c>
      <c r="D13498" t="s">
        <v>146</v>
      </c>
      <c r="E13498" s="9">
        <v>10</v>
      </c>
      <c r="F13498" s="9">
        <v>1</v>
      </c>
      <c r="G13498" s="9">
        <v>2</v>
      </c>
      <c r="H13498" s="9">
        <v>9</v>
      </c>
      <c r="I13498" s="9">
        <v>0.46568897366523743</v>
      </c>
      <c r="J13498" s="9">
        <v>0.46568897366523743</v>
      </c>
      <c r="K13498" s="9">
        <v>0</v>
      </c>
      <c r="L13498" s="9">
        <v>67.286727905273438</v>
      </c>
    </row>
    <row r="13499" spans="1:12" x14ac:dyDescent="0.25">
      <c r="A13499" s="5" t="str">
        <f t="shared" si="210"/>
        <v>1SublapSCEW101210</v>
      </c>
      <c r="B13499" s="9">
        <v>1</v>
      </c>
      <c r="C13499" t="s">
        <v>133</v>
      </c>
      <c r="D13499" t="s">
        <v>146</v>
      </c>
      <c r="E13499" s="9">
        <v>10</v>
      </c>
      <c r="F13499" s="9">
        <v>1</v>
      </c>
      <c r="G13499" s="9">
        <v>2</v>
      </c>
      <c r="H13499" s="9">
        <v>10</v>
      </c>
      <c r="I13499" s="9">
        <v>0.50609105825424194</v>
      </c>
      <c r="J13499" s="9">
        <v>0.50609105825424194</v>
      </c>
      <c r="K13499" s="9">
        <v>0</v>
      </c>
      <c r="L13499" s="9">
        <v>71.4296875</v>
      </c>
    </row>
    <row r="13500" spans="1:12" x14ac:dyDescent="0.25">
      <c r="A13500" s="5" t="str">
        <f t="shared" si="210"/>
        <v>1SublapSCEW101211</v>
      </c>
      <c r="B13500" s="9">
        <v>1</v>
      </c>
      <c r="C13500" t="s">
        <v>133</v>
      </c>
      <c r="D13500" t="s">
        <v>146</v>
      </c>
      <c r="E13500" s="9">
        <v>10</v>
      </c>
      <c r="F13500" s="9">
        <v>1</v>
      </c>
      <c r="G13500" s="9">
        <v>2</v>
      </c>
      <c r="H13500" s="9">
        <v>11</v>
      </c>
      <c r="I13500" s="9">
        <v>0.70352762937545776</v>
      </c>
      <c r="J13500" s="9">
        <v>0.70352762937545776</v>
      </c>
      <c r="K13500" s="9">
        <v>0</v>
      </c>
      <c r="L13500" s="9">
        <v>77.587593078613281</v>
      </c>
    </row>
    <row r="13501" spans="1:12" x14ac:dyDescent="0.25">
      <c r="A13501" s="5" t="str">
        <f t="shared" si="210"/>
        <v>1SublapSCEW101212</v>
      </c>
      <c r="B13501" s="9">
        <v>1</v>
      </c>
      <c r="C13501" t="s">
        <v>133</v>
      </c>
      <c r="D13501" t="s">
        <v>146</v>
      </c>
      <c r="E13501" s="9">
        <v>10</v>
      </c>
      <c r="F13501" s="9">
        <v>1</v>
      </c>
      <c r="G13501" s="9">
        <v>2</v>
      </c>
      <c r="H13501" s="9">
        <v>12</v>
      </c>
      <c r="I13501" s="9">
        <v>0.8164520263671875</v>
      </c>
      <c r="J13501" s="9">
        <v>0.8164520263671875</v>
      </c>
      <c r="K13501" s="9">
        <v>0</v>
      </c>
      <c r="L13501" s="9">
        <v>84.171524047851563</v>
      </c>
    </row>
    <row r="13502" spans="1:12" x14ac:dyDescent="0.25">
      <c r="A13502" s="5" t="str">
        <f t="shared" si="210"/>
        <v>1SublapSCEW101213</v>
      </c>
      <c r="B13502" s="9">
        <v>1</v>
      </c>
      <c r="C13502" t="s">
        <v>133</v>
      </c>
      <c r="D13502" t="s">
        <v>146</v>
      </c>
      <c r="E13502" s="9">
        <v>10</v>
      </c>
      <c r="F13502" s="9">
        <v>1</v>
      </c>
      <c r="G13502" s="9">
        <v>2</v>
      </c>
      <c r="H13502" s="9">
        <v>13</v>
      </c>
      <c r="I13502" s="9">
        <v>0.98913693428039551</v>
      </c>
      <c r="J13502" s="9">
        <v>0.98913693428039551</v>
      </c>
      <c r="K13502" s="9">
        <v>0</v>
      </c>
      <c r="L13502" s="9">
        <v>88.830123901367188</v>
      </c>
    </row>
    <row r="13503" spans="1:12" x14ac:dyDescent="0.25">
      <c r="A13503" s="5" t="str">
        <f t="shared" si="210"/>
        <v>1SublapSCEW101214</v>
      </c>
      <c r="B13503" s="9">
        <v>1</v>
      </c>
      <c r="C13503" t="s">
        <v>133</v>
      </c>
      <c r="D13503" t="s">
        <v>146</v>
      </c>
      <c r="E13503" s="9">
        <v>10</v>
      </c>
      <c r="F13503" s="9">
        <v>1</v>
      </c>
      <c r="G13503" s="9">
        <v>2</v>
      </c>
      <c r="H13503" s="9">
        <v>14</v>
      </c>
      <c r="I13503" s="9">
        <v>1.2263303995132446</v>
      </c>
      <c r="J13503" s="9">
        <v>1.2263303995132446</v>
      </c>
      <c r="K13503" s="9">
        <v>0</v>
      </c>
      <c r="L13503" s="9">
        <v>91.382568359375</v>
      </c>
    </row>
    <row r="13504" spans="1:12" x14ac:dyDescent="0.25">
      <c r="A13504" s="5" t="str">
        <f t="shared" si="210"/>
        <v>1SublapSCEW101215</v>
      </c>
      <c r="B13504" s="9">
        <v>1</v>
      </c>
      <c r="C13504" t="s">
        <v>133</v>
      </c>
      <c r="D13504" t="s">
        <v>146</v>
      </c>
      <c r="E13504" s="9">
        <v>10</v>
      </c>
      <c r="F13504" s="9">
        <v>1</v>
      </c>
      <c r="G13504" s="9">
        <v>2</v>
      </c>
      <c r="H13504" s="9">
        <v>15</v>
      </c>
      <c r="I13504" s="9">
        <v>1.4636623859405518</v>
      </c>
      <c r="J13504" s="9">
        <v>1.4636623859405518</v>
      </c>
      <c r="K13504" s="9">
        <v>0</v>
      </c>
      <c r="L13504" s="9">
        <v>92.435302734375</v>
      </c>
    </row>
    <row r="13505" spans="1:12" x14ac:dyDescent="0.25">
      <c r="A13505" s="5" t="str">
        <f t="shared" si="210"/>
        <v>1SublapSCEW101216</v>
      </c>
      <c r="B13505" s="9">
        <v>1</v>
      </c>
      <c r="C13505" t="s">
        <v>133</v>
      </c>
      <c r="D13505" t="s">
        <v>146</v>
      </c>
      <c r="E13505" s="9">
        <v>10</v>
      </c>
      <c r="F13505" s="9">
        <v>1</v>
      </c>
      <c r="G13505" s="9">
        <v>2</v>
      </c>
      <c r="H13505" s="9">
        <v>16</v>
      </c>
      <c r="I13505" s="9">
        <v>1.7373894453048706</v>
      </c>
      <c r="J13505" s="9">
        <v>1.7373894453048706</v>
      </c>
      <c r="K13505" s="9">
        <v>0</v>
      </c>
      <c r="L13505" s="9">
        <v>92.174102783203125</v>
      </c>
    </row>
    <row r="13506" spans="1:12" x14ac:dyDescent="0.25">
      <c r="A13506" s="5" t="str">
        <f t="shared" si="210"/>
        <v>1SublapSCEW101217</v>
      </c>
      <c r="B13506" s="9">
        <v>1</v>
      </c>
      <c r="C13506" t="s">
        <v>133</v>
      </c>
      <c r="D13506" t="s">
        <v>146</v>
      </c>
      <c r="E13506" s="9">
        <v>10</v>
      </c>
      <c r="F13506" s="9">
        <v>1</v>
      </c>
      <c r="G13506" s="9">
        <v>2</v>
      </c>
      <c r="H13506" s="9">
        <v>17</v>
      </c>
      <c r="I13506" s="9">
        <v>1.957695484161377</v>
      </c>
      <c r="J13506" s="9">
        <v>1.0628318786621094</v>
      </c>
      <c r="K13506" s="9">
        <v>2.6745270937681198E-2</v>
      </c>
      <c r="L13506" s="9">
        <v>90.934234619140625</v>
      </c>
    </row>
    <row r="13507" spans="1:12" x14ac:dyDescent="0.25">
      <c r="A13507" s="5" t="str">
        <f t="shared" ref="A13507:A13570" si="211">B13507&amp;C13507&amp;D13507&amp;E13507&amp;F13507&amp;G13507&amp;H13507</f>
        <v>1SublapSCEW101218</v>
      </c>
      <c r="B13507" s="9">
        <v>1</v>
      </c>
      <c r="C13507" t="s">
        <v>133</v>
      </c>
      <c r="D13507" t="s">
        <v>146</v>
      </c>
      <c r="E13507" s="9">
        <v>10</v>
      </c>
      <c r="F13507" s="9">
        <v>1</v>
      </c>
      <c r="G13507" s="9">
        <v>2</v>
      </c>
      <c r="H13507" s="9">
        <v>18</v>
      </c>
      <c r="I13507" s="9">
        <v>2.1468608379364014</v>
      </c>
      <c r="J13507" s="9">
        <v>1.5924633741378784</v>
      </c>
      <c r="K13507" s="9">
        <v>2.8797442093491554E-2</v>
      </c>
      <c r="L13507" s="9">
        <v>89.899215698242188</v>
      </c>
    </row>
    <row r="13508" spans="1:12" x14ac:dyDescent="0.25">
      <c r="A13508" s="5" t="str">
        <f t="shared" si="211"/>
        <v>1SublapSCEW101219</v>
      </c>
      <c r="B13508" s="9">
        <v>1</v>
      </c>
      <c r="C13508" t="s">
        <v>133</v>
      </c>
      <c r="D13508" t="s">
        <v>146</v>
      </c>
      <c r="E13508" s="9">
        <v>10</v>
      </c>
      <c r="F13508" s="9">
        <v>1</v>
      </c>
      <c r="G13508" s="9">
        <v>2</v>
      </c>
      <c r="H13508" s="9">
        <v>19</v>
      </c>
      <c r="I13508" s="9">
        <v>2.2568585872650146</v>
      </c>
      <c r="J13508" s="9">
        <v>1.8879890441894531</v>
      </c>
      <c r="K13508" s="9">
        <v>2.1118789911270142E-2</v>
      </c>
      <c r="L13508" s="9">
        <v>88.344352722167969</v>
      </c>
    </row>
    <row r="13509" spans="1:12" x14ac:dyDescent="0.25">
      <c r="A13509" s="5" t="str">
        <f t="shared" si="211"/>
        <v>1SublapSCEW101220</v>
      </c>
      <c r="B13509" s="9">
        <v>1</v>
      </c>
      <c r="C13509" t="s">
        <v>133</v>
      </c>
      <c r="D13509" t="s">
        <v>146</v>
      </c>
      <c r="E13509" s="9">
        <v>10</v>
      </c>
      <c r="F13509" s="9">
        <v>1</v>
      </c>
      <c r="G13509" s="9">
        <v>2</v>
      </c>
      <c r="H13509" s="9">
        <v>20</v>
      </c>
      <c r="I13509" s="9">
        <v>2.1750822067260742</v>
      </c>
      <c r="J13509" s="9">
        <v>1.9229860305786133</v>
      </c>
      <c r="K13509" s="9">
        <v>2.7083927765488625E-2</v>
      </c>
      <c r="L13509" s="9">
        <v>84.663551330566406</v>
      </c>
    </row>
    <row r="13510" spans="1:12" x14ac:dyDescent="0.25">
      <c r="A13510" s="5" t="str">
        <f t="shared" si="211"/>
        <v>1SublapSCEW101221</v>
      </c>
      <c r="B13510" s="9">
        <v>1</v>
      </c>
      <c r="C13510" t="s">
        <v>133</v>
      </c>
      <c r="D13510" t="s">
        <v>146</v>
      </c>
      <c r="E13510" s="9">
        <v>10</v>
      </c>
      <c r="F13510" s="9">
        <v>1</v>
      </c>
      <c r="G13510" s="9">
        <v>2</v>
      </c>
      <c r="H13510" s="9">
        <v>21</v>
      </c>
      <c r="I13510" s="9">
        <v>2.1117837429046631</v>
      </c>
      <c r="J13510" s="9">
        <v>1.8743237257003784</v>
      </c>
      <c r="K13510" s="9">
        <v>2.0648909732699394E-2</v>
      </c>
      <c r="L13510" s="9">
        <v>82.157875061035156</v>
      </c>
    </row>
    <row r="13511" spans="1:12" x14ac:dyDescent="0.25">
      <c r="A13511" s="5" t="str">
        <f t="shared" si="211"/>
        <v>1SublapSCEW101222</v>
      </c>
      <c r="B13511" s="9">
        <v>1</v>
      </c>
      <c r="C13511" t="s">
        <v>133</v>
      </c>
      <c r="D13511" t="s">
        <v>146</v>
      </c>
      <c r="E13511" s="9">
        <v>10</v>
      </c>
      <c r="F13511" s="9">
        <v>1</v>
      </c>
      <c r="G13511" s="9">
        <v>2</v>
      </c>
      <c r="H13511" s="9">
        <v>22</v>
      </c>
      <c r="I13511" s="9">
        <v>1.9977785348892212</v>
      </c>
      <c r="J13511" s="9">
        <v>2.3928847312927246</v>
      </c>
      <c r="K13511" s="9">
        <v>1.4927043579518795E-2</v>
      </c>
      <c r="L13511" s="9">
        <v>80.412773132324219</v>
      </c>
    </row>
    <row r="13512" spans="1:12" x14ac:dyDescent="0.25">
      <c r="A13512" s="5" t="str">
        <f t="shared" si="211"/>
        <v>1SublapSCEW101223</v>
      </c>
      <c r="B13512" s="9">
        <v>1</v>
      </c>
      <c r="C13512" t="s">
        <v>133</v>
      </c>
      <c r="D13512" t="s">
        <v>146</v>
      </c>
      <c r="E13512" s="9">
        <v>10</v>
      </c>
      <c r="F13512" s="9">
        <v>1</v>
      </c>
      <c r="G13512" s="9">
        <v>2</v>
      </c>
      <c r="H13512" s="9">
        <v>23</v>
      </c>
      <c r="I13512" s="9">
        <v>1.8369245529174805</v>
      </c>
      <c r="J13512" s="9">
        <v>1.9838786125183105</v>
      </c>
      <c r="K13512" s="9">
        <v>1.399372611194849E-2</v>
      </c>
      <c r="L13512" s="9">
        <v>77.6875</v>
      </c>
    </row>
    <row r="13513" spans="1:12" x14ac:dyDescent="0.25">
      <c r="A13513" s="5" t="str">
        <f t="shared" si="211"/>
        <v>1SublapSCEW101224</v>
      </c>
      <c r="B13513" s="9">
        <v>1</v>
      </c>
      <c r="C13513" t="s">
        <v>133</v>
      </c>
      <c r="D13513" t="s">
        <v>146</v>
      </c>
      <c r="E13513" s="9">
        <v>10</v>
      </c>
      <c r="F13513" s="9">
        <v>1</v>
      </c>
      <c r="G13513" s="9">
        <v>2</v>
      </c>
      <c r="H13513" s="9">
        <v>24</v>
      </c>
      <c r="I13513" s="9">
        <v>1.5539259910583496</v>
      </c>
      <c r="J13513" s="9">
        <v>1.6436154842376709</v>
      </c>
      <c r="K13513" s="9">
        <v>1.1836966499686241E-2</v>
      </c>
      <c r="L13513" s="9">
        <v>76.020042419433594</v>
      </c>
    </row>
    <row r="13514" spans="1:12" x14ac:dyDescent="0.25">
      <c r="A13514" s="5" t="str">
        <f t="shared" si="211"/>
        <v>1SublapSCEW101101</v>
      </c>
      <c r="B13514" s="9">
        <v>1</v>
      </c>
      <c r="C13514" t="s">
        <v>133</v>
      </c>
      <c r="D13514" s="3" t="s">
        <v>146</v>
      </c>
      <c r="E13514" s="9">
        <v>10</v>
      </c>
      <c r="F13514" s="9">
        <v>1</v>
      </c>
      <c r="G13514" s="9">
        <v>10</v>
      </c>
      <c r="H13514" s="9">
        <v>1</v>
      </c>
      <c r="I13514" s="9">
        <v>1.5575748682022095</v>
      </c>
      <c r="J13514" s="9">
        <v>1.5575748682022095</v>
      </c>
      <c r="K13514" s="9">
        <v>0</v>
      </c>
      <c r="L13514" s="9">
        <v>79.929008483886719</v>
      </c>
    </row>
    <row r="13515" spans="1:12" x14ac:dyDescent="0.25">
      <c r="A13515" s="5" t="str">
        <f t="shared" si="211"/>
        <v>1SublapSCEW101102</v>
      </c>
      <c r="B13515" s="9">
        <v>1</v>
      </c>
      <c r="C13515" t="s">
        <v>133</v>
      </c>
      <c r="D13515" s="3" t="s">
        <v>146</v>
      </c>
      <c r="E13515" s="9">
        <v>10</v>
      </c>
      <c r="F13515" s="9">
        <v>1</v>
      </c>
      <c r="G13515" s="9">
        <v>10</v>
      </c>
      <c r="H13515" s="9">
        <v>2</v>
      </c>
      <c r="I13515" s="9">
        <v>1.3109368085861206</v>
      </c>
      <c r="J13515" s="9">
        <v>1.3109368085861206</v>
      </c>
      <c r="K13515" s="9">
        <v>0</v>
      </c>
      <c r="L13515" s="9">
        <v>80.74517822265625</v>
      </c>
    </row>
    <row r="13516" spans="1:12" x14ac:dyDescent="0.25">
      <c r="A13516" s="5" t="str">
        <f t="shared" si="211"/>
        <v>1SublapSCEW101103</v>
      </c>
      <c r="B13516" s="9">
        <v>1</v>
      </c>
      <c r="C13516" t="s">
        <v>133</v>
      </c>
      <c r="D13516" s="3" t="s">
        <v>146</v>
      </c>
      <c r="E13516" s="9">
        <v>10</v>
      </c>
      <c r="F13516" s="9">
        <v>1</v>
      </c>
      <c r="G13516" s="9">
        <v>10</v>
      </c>
      <c r="H13516" s="9">
        <v>3</v>
      </c>
      <c r="I13516" s="9">
        <v>1.0984742641448975</v>
      </c>
      <c r="J13516" s="9">
        <v>1.0984742641448975</v>
      </c>
      <c r="K13516" s="9">
        <v>0</v>
      </c>
      <c r="L13516" s="9">
        <v>79.53900146484375</v>
      </c>
    </row>
    <row r="13517" spans="1:12" x14ac:dyDescent="0.25">
      <c r="A13517" s="5" t="str">
        <f t="shared" si="211"/>
        <v>1SublapSCEW101104</v>
      </c>
      <c r="B13517" s="9">
        <v>1</v>
      </c>
      <c r="C13517" t="s">
        <v>133</v>
      </c>
      <c r="D13517" s="3" t="s">
        <v>146</v>
      </c>
      <c r="E13517" s="9">
        <v>10</v>
      </c>
      <c r="F13517" s="9">
        <v>1</v>
      </c>
      <c r="G13517" s="9">
        <v>10</v>
      </c>
      <c r="H13517" s="9">
        <v>4</v>
      </c>
      <c r="I13517" s="9">
        <v>0.9859919548034668</v>
      </c>
      <c r="J13517" s="9">
        <v>0.9859919548034668</v>
      </c>
      <c r="K13517" s="9">
        <v>0</v>
      </c>
      <c r="L13517" s="9">
        <v>80.221160888671875</v>
      </c>
    </row>
    <row r="13518" spans="1:12" x14ac:dyDescent="0.25">
      <c r="A13518" s="5" t="str">
        <f t="shared" si="211"/>
        <v>1SublapSCEW101105</v>
      </c>
      <c r="B13518" s="9">
        <v>1</v>
      </c>
      <c r="C13518" t="s">
        <v>133</v>
      </c>
      <c r="D13518" s="3" t="s">
        <v>146</v>
      </c>
      <c r="E13518" s="9">
        <v>10</v>
      </c>
      <c r="F13518" s="9">
        <v>1</v>
      </c>
      <c r="G13518" s="9">
        <v>10</v>
      </c>
      <c r="H13518" s="9">
        <v>5</v>
      </c>
      <c r="I13518" s="9">
        <v>0.89457052946090698</v>
      </c>
      <c r="J13518" s="9">
        <v>0.89457052946090698</v>
      </c>
      <c r="K13518" s="9">
        <v>0</v>
      </c>
      <c r="L13518" s="9">
        <v>80.111663818359375</v>
      </c>
    </row>
    <row r="13519" spans="1:12" x14ac:dyDescent="0.25">
      <c r="A13519" s="5" t="str">
        <f t="shared" si="211"/>
        <v>1SublapSCEW101106</v>
      </c>
      <c r="B13519" s="9">
        <v>1</v>
      </c>
      <c r="C13519" t="s">
        <v>133</v>
      </c>
      <c r="D13519" s="3" t="s">
        <v>146</v>
      </c>
      <c r="E13519" s="9">
        <v>10</v>
      </c>
      <c r="F13519" s="9">
        <v>1</v>
      </c>
      <c r="G13519" s="9">
        <v>10</v>
      </c>
      <c r="H13519" s="9">
        <v>6</v>
      </c>
      <c r="I13519" s="9">
        <v>0.85848814249038696</v>
      </c>
      <c r="J13519" s="9">
        <v>0.85848814249038696</v>
      </c>
      <c r="K13519" s="9">
        <v>0</v>
      </c>
      <c r="L13519" s="9">
        <v>80.674537658691406</v>
      </c>
    </row>
    <row r="13520" spans="1:12" x14ac:dyDescent="0.25">
      <c r="A13520" s="5" t="str">
        <f t="shared" si="211"/>
        <v>1SublapSCEW101107</v>
      </c>
      <c r="B13520" s="9">
        <v>1</v>
      </c>
      <c r="C13520" t="s">
        <v>133</v>
      </c>
      <c r="D13520" s="3" t="s">
        <v>146</v>
      </c>
      <c r="E13520" s="9">
        <v>10</v>
      </c>
      <c r="F13520" s="9">
        <v>1</v>
      </c>
      <c r="G13520" s="9">
        <v>10</v>
      </c>
      <c r="H13520" s="9">
        <v>7</v>
      </c>
      <c r="I13520" s="9">
        <v>0.85184788703918457</v>
      </c>
      <c r="J13520" s="9">
        <v>0.85184788703918457</v>
      </c>
      <c r="K13520" s="9">
        <v>0</v>
      </c>
      <c r="L13520" s="9">
        <v>80.368759155273438</v>
      </c>
    </row>
    <row r="13521" spans="1:12" x14ac:dyDescent="0.25">
      <c r="A13521" s="5" t="str">
        <f t="shared" si="211"/>
        <v>1SublapSCEW101108</v>
      </c>
      <c r="B13521" s="9">
        <v>1</v>
      </c>
      <c r="C13521" t="s">
        <v>133</v>
      </c>
      <c r="D13521" s="3" t="s">
        <v>146</v>
      </c>
      <c r="E13521" s="9">
        <v>10</v>
      </c>
      <c r="F13521" s="9">
        <v>1</v>
      </c>
      <c r="G13521" s="9">
        <v>10</v>
      </c>
      <c r="H13521" s="9">
        <v>8</v>
      </c>
      <c r="I13521" s="9">
        <v>0.88401484489440918</v>
      </c>
      <c r="J13521" s="9">
        <v>0.88401484489440918</v>
      </c>
      <c r="K13521" s="9">
        <v>0</v>
      </c>
      <c r="L13521" s="9">
        <v>80.227760314941406</v>
      </c>
    </row>
    <row r="13522" spans="1:12" x14ac:dyDescent="0.25">
      <c r="A13522" s="5" t="str">
        <f t="shared" si="211"/>
        <v>1SublapSCEW101109</v>
      </c>
      <c r="B13522" s="9">
        <v>1</v>
      </c>
      <c r="C13522" t="s">
        <v>133</v>
      </c>
      <c r="D13522" s="3" t="s">
        <v>146</v>
      </c>
      <c r="E13522" s="9">
        <v>10</v>
      </c>
      <c r="F13522" s="9">
        <v>1</v>
      </c>
      <c r="G13522" s="9">
        <v>10</v>
      </c>
      <c r="H13522" s="9">
        <v>9</v>
      </c>
      <c r="I13522" s="9">
        <v>0.81779474020004272</v>
      </c>
      <c r="J13522" s="9">
        <v>0.81779474020004272</v>
      </c>
      <c r="K13522" s="9">
        <v>0</v>
      </c>
      <c r="L13522" s="9">
        <v>80.331504821777344</v>
      </c>
    </row>
    <row r="13523" spans="1:12" x14ac:dyDescent="0.25">
      <c r="A13523" s="5" t="str">
        <f t="shared" si="211"/>
        <v>1SublapSCEW1011010</v>
      </c>
      <c r="B13523" s="9">
        <v>1</v>
      </c>
      <c r="C13523" t="s">
        <v>133</v>
      </c>
      <c r="D13523" s="3" t="s">
        <v>146</v>
      </c>
      <c r="E13523" s="9">
        <v>10</v>
      </c>
      <c r="F13523" s="9">
        <v>1</v>
      </c>
      <c r="G13523" s="9">
        <v>10</v>
      </c>
      <c r="H13523" s="9">
        <v>10</v>
      </c>
      <c r="I13523" s="9">
        <v>0.83960098028182983</v>
      </c>
      <c r="J13523" s="9">
        <v>0.83960098028182983</v>
      </c>
      <c r="K13523" s="9">
        <v>0</v>
      </c>
      <c r="L13523" s="9">
        <v>82.760971069335938</v>
      </c>
    </row>
    <row r="13524" spans="1:12" x14ac:dyDescent="0.25">
      <c r="A13524" s="5" t="str">
        <f t="shared" si="211"/>
        <v>1SublapSCEW1011011</v>
      </c>
      <c r="B13524" s="9">
        <v>1</v>
      </c>
      <c r="C13524" t="s">
        <v>133</v>
      </c>
      <c r="D13524" s="3" t="s">
        <v>146</v>
      </c>
      <c r="E13524" s="9">
        <v>10</v>
      </c>
      <c r="F13524" s="9">
        <v>1</v>
      </c>
      <c r="G13524" s="9">
        <v>10</v>
      </c>
      <c r="H13524" s="9">
        <v>11</v>
      </c>
      <c r="I13524" s="9">
        <v>1.1466857194900513</v>
      </c>
      <c r="J13524" s="9">
        <v>1.1466857194900513</v>
      </c>
      <c r="K13524" s="9">
        <v>0</v>
      </c>
      <c r="L13524" s="9">
        <v>86.243354797363281</v>
      </c>
    </row>
    <row r="13525" spans="1:12" x14ac:dyDescent="0.25">
      <c r="A13525" s="5" t="str">
        <f t="shared" si="211"/>
        <v>1SublapSCEW1011012</v>
      </c>
      <c r="B13525" s="9">
        <v>1</v>
      </c>
      <c r="C13525" t="s">
        <v>133</v>
      </c>
      <c r="D13525" s="3" t="s">
        <v>146</v>
      </c>
      <c r="E13525" s="9">
        <v>10</v>
      </c>
      <c r="F13525" s="9">
        <v>1</v>
      </c>
      <c r="G13525" s="9">
        <v>10</v>
      </c>
      <c r="H13525" s="9">
        <v>12</v>
      </c>
      <c r="I13525" s="9">
        <v>1.4914840459823608</v>
      </c>
      <c r="J13525" s="9">
        <v>1.4914840459823608</v>
      </c>
      <c r="K13525" s="9">
        <v>0</v>
      </c>
      <c r="L13525" s="9">
        <v>91.623161315917969</v>
      </c>
    </row>
    <row r="13526" spans="1:12" x14ac:dyDescent="0.25">
      <c r="A13526" s="5" t="str">
        <f t="shared" si="211"/>
        <v>1SublapSCEW1011013</v>
      </c>
      <c r="B13526" s="9">
        <v>1</v>
      </c>
      <c r="C13526" t="s">
        <v>133</v>
      </c>
      <c r="D13526" s="3" t="s">
        <v>146</v>
      </c>
      <c r="E13526" s="9">
        <v>10</v>
      </c>
      <c r="F13526" s="9">
        <v>1</v>
      </c>
      <c r="G13526" s="9">
        <v>10</v>
      </c>
      <c r="H13526" s="9">
        <v>13</v>
      </c>
      <c r="I13526" s="9">
        <v>1.8459658622741699</v>
      </c>
      <c r="J13526" s="9">
        <v>1.8459658622741699</v>
      </c>
      <c r="K13526" s="9">
        <v>0</v>
      </c>
      <c r="L13526" s="9">
        <v>96.962852478027344</v>
      </c>
    </row>
    <row r="13527" spans="1:12" x14ac:dyDescent="0.25">
      <c r="A13527" s="5" t="str">
        <f t="shared" si="211"/>
        <v>1SublapSCEW1011014</v>
      </c>
      <c r="B13527" s="9">
        <v>1</v>
      </c>
      <c r="C13527" t="s">
        <v>133</v>
      </c>
      <c r="D13527" s="3" t="s">
        <v>146</v>
      </c>
      <c r="E13527" s="9">
        <v>10</v>
      </c>
      <c r="F13527" s="9">
        <v>1</v>
      </c>
      <c r="G13527" s="9">
        <v>10</v>
      </c>
      <c r="H13527" s="9">
        <v>14</v>
      </c>
      <c r="I13527" s="9">
        <v>2.2384765148162842</v>
      </c>
      <c r="J13527" s="9">
        <v>2.2384765148162842</v>
      </c>
      <c r="K13527" s="9">
        <v>0</v>
      </c>
      <c r="L13527" s="9">
        <v>99.25836181640625</v>
      </c>
    </row>
    <row r="13528" spans="1:12" x14ac:dyDescent="0.25">
      <c r="A13528" s="5" t="str">
        <f t="shared" si="211"/>
        <v>1SublapSCEW1011015</v>
      </c>
      <c r="B13528" s="9">
        <v>1</v>
      </c>
      <c r="C13528" t="s">
        <v>133</v>
      </c>
      <c r="D13528" s="3" t="s">
        <v>146</v>
      </c>
      <c r="E13528" s="9">
        <v>10</v>
      </c>
      <c r="F13528" s="9">
        <v>1</v>
      </c>
      <c r="G13528" s="9">
        <v>10</v>
      </c>
      <c r="H13528" s="9">
        <v>15</v>
      </c>
      <c r="I13528" s="9">
        <v>2.5596890449523926</v>
      </c>
      <c r="J13528" s="9">
        <v>2.5596890449523926</v>
      </c>
      <c r="K13528" s="9">
        <v>0</v>
      </c>
      <c r="L13528" s="9">
        <v>100.65689086914063</v>
      </c>
    </row>
    <row r="13529" spans="1:12" x14ac:dyDescent="0.25">
      <c r="A13529" s="5" t="str">
        <f t="shared" si="211"/>
        <v>1SublapSCEW1011016</v>
      </c>
      <c r="B13529" s="9">
        <v>1</v>
      </c>
      <c r="C13529" t="s">
        <v>133</v>
      </c>
      <c r="D13529" s="3" t="s">
        <v>146</v>
      </c>
      <c r="E13529" s="9">
        <v>10</v>
      </c>
      <c r="F13529" s="9">
        <v>1</v>
      </c>
      <c r="G13529" s="9">
        <v>10</v>
      </c>
      <c r="H13529" s="9">
        <v>16</v>
      </c>
      <c r="I13529" s="9">
        <v>2.8823566436767578</v>
      </c>
      <c r="J13529" s="9">
        <v>2.8823566436767578</v>
      </c>
      <c r="K13529" s="9">
        <v>0</v>
      </c>
      <c r="L13529" s="9">
        <v>101.00851440429688</v>
      </c>
    </row>
    <row r="13530" spans="1:12" x14ac:dyDescent="0.25">
      <c r="A13530" s="5" t="str">
        <f t="shared" si="211"/>
        <v>1SublapSCEW1011017</v>
      </c>
      <c r="B13530" s="9">
        <v>1</v>
      </c>
      <c r="C13530" t="s">
        <v>133</v>
      </c>
      <c r="D13530" s="3" t="s">
        <v>146</v>
      </c>
      <c r="E13530" s="9">
        <v>10</v>
      </c>
      <c r="F13530" s="9">
        <v>1</v>
      </c>
      <c r="G13530" s="9">
        <v>10</v>
      </c>
      <c r="H13530" s="9">
        <v>17</v>
      </c>
      <c r="I13530" s="9">
        <v>3.1069645881652832</v>
      </c>
      <c r="J13530" s="9">
        <v>2.0088634490966797</v>
      </c>
      <c r="K13530" s="9">
        <v>4.7707222402095795E-2</v>
      </c>
      <c r="L13530" s="9">
        <v>100.08453369140625</v>
      </c>
    </row>
    <row r="13531" spans="1:12" x14ac:dyDescent="0.25">
      <c r="A13531" s="5" t="str">
        <f t="shared" si="211"/>
        <v>1SublapSCEW1011018</v>
      </c>
      <c r="B13531" s="9">
        <v>1</v>
      </c>
      <c r="C13531" t="s">
        <v>133</v>
      </c>
      <c r="D13531" s="3" t="s">
        <v>146</v>
      </c>
      <c r="E13531" s="9">
        <v>10</v>
      </c>
      <c r="F13531" s="9">
        <v>1</v>
      </c>
      <c r="G13531" s="9">
        <v>10</v>
      </c>
      <c r="H13531" s="9">
        <v>18</v>
      </c>
      <c r="I13531" s="9">
        <v>3.2694211006164551</v>
      </c>
      <c r="J13531" s="9">
        <v>2.5621633529663086</v>
      </c>
      <c r="K13531" s="9">
        <v>5.2626043558120728E-2</v>
      </c>
      <c r="L13531" s="9">
        <v>100.09754943847656</v>
      </c>
    </row>
    <row r="13532" spans="1:12" x14ac:dyDescent="0.25">
      <c r="A13532" s="5" t="str">
        <f t="shared" si="211"/>
        <v>1SublapSCEW1011019</v>
      </c>
      <c r="B13532" s="9">
        <v>1</v>
      </c>
      <c r="C13532" t="s">
        <v>133</v>
      </c>
      <c r="D13532" s="3" t="s">
        <v>146</v>
      </c>
      <c r="E13532" s="9">
        <v>10</v>
      </c>
      <c r="F13532" s="9">
        <v>1</v>
      </c>
      <c r="G13532" s="9">
        <v>10</v>
      </c>
      <c r="H13532" s="9">
        <v>19</v>
      </c>
      <c r="I13532" s="9">
        <v>3.319990873336792</v>
      </c>
      <c r="J13532" s="9">
        <v>2.8451087474822998</v>
      </c>
      <c r="K13532" s="9">
        <v>3.8880564272403717E-2</v>
      </c>
      <c r="L13532" s="9">
        <v>98.475822448730469</v>
      </c>
    </row>
    <row r="13533" spans="1:12" x14ac:dyDescent="0.25">
      <c r="A13533" s="5" t="str">
        <f t="shared" si="211"/>
        <v>1SublapSCEW1011020</v>
      </c>
      <c r="B13533" s="9">
        <v>1</v>
      </c>
      <c r="C13533" t="s">
        <v>133</v>
      </c>
      <c r="D13533" s="3" t="s">
        <v>146</v>
      </c>
      <c r="E13533" s="9">
        <v>10</v>
      </c>
      <c r="F13533" s="9">
        <v>1</v>
      </c>
      <c r="G13533" s="9">
        <v>10</v>
      </c>
      <c r="H13533" s="9">
        <v>20</v>
      </c>
      <c r="I13533" s="9">
        <v>3.1246194839477539</v>
      </c>
      <c r="J13533" s="9">
        <v>2.8149020671844482</v>
      </c>
      <c r="K13533" s="9">
        <v>5.9917651116847992E-2</v>
      </c>
      <c r="L13533" s="9">
        <v>94.528236389160156</v>
      </c>
    </row>
    <row r="13534" spans="1:12" x14ac:dyDescent="0.25">
      <c r="A13534" s="5" t="str">
        <f t="shared" si="211"/>
        <v>1SublapSCEW1011021</v>
      </c>
      <c r="B13534" s="9">
        <v>1</v>
      </c>
      <c r="C13534" t="s">
        <v>133</v>
      </c>
      <c r="D13534" s="3" t="s">
        <v>146</v>
      </c>
      <c r="E13534" s="9">
        <v>10</v>
      </c>
      <c r="F13534" s="9">
        <v>1</v>
      </c>
      <c r="G13534" s="9">
        <v>10</v>
      </c>
      <c r="H13534" s="9">
        <v>21</v>
      </c>
      <c r="I13534" s="9">
        <v>2.9854979515075684</v>
      </c>
      <c r="J13534" s="9">
        <v>2.7043497562408447</v>
      </c>
      <c r="K13534" s="9">
        <v>4.2958270758390427E-2</v>
      </c>
      <c r="L13534" s="9">
        <v>89.637222290039063</v>
      </c>
    </row>
    <row r="13535" spans="1:12" x14ac:dyDescent="0.25">
      <c r="A13535" s="5" t="str">
        <f t="shared" si="211"/>
        <v>1SublapSCEW1011022</v>
      </c>
      <c r="B13535" s="9">
        <v>1</v>
      </c>
      <c r="C13535" t="s">
        <v>133</v>
      </c>
      <c r="D13535" s="3" t="s">
        <v>146</v>
      </c>
      <c r="E13535" s="9">
        <v>10</v>
      </c>
      <c r="F13535" s="9">
        <v>1</v>
      </c>
      <c r="G13535" s="9">
        <v>10</v>
      </c>
      <c r="H13535" s="9">
        <v>22</v>
      </c>
      <c r="I13535" s="9">
        <v>2.8255832195281982</v>
      </c>
      <c r="J13535" s="9">
        <v>3.3392395973205566</v>
      </c>
      <c r="K13535" s="9">
        <v>3.062741830945015E-2</v>
      </c>
      <c r="L13535" s="9">
        <v>88.2685546875</v>
      </c>
    </row>
    <row r="13536" spans="1:12" x14ac:dyDescent="0.25">
      <c r="A13536" s="5" t="str">
        <f t="shared" si="211"/>
        <v>1SublapSCEW1011023</v>
      </c>
      <c r="B13536" s="9">
        <v>1</v>
      </c>
      <c r="C13536" t="s">
        <v>133</v>
      </c>
      <c r="D13536" s="3" t="s">
        <v>146</v>
      </c>
      <c r="E13536" s="9">
        <v>10</v>
      </c>
      <c r="F13536" s="9">
        <v>1</v>
      </c>
      <c r="G13536" s="9">
        <v>10</v>
      </c>
      <c r="H13536" s="9">
        <v>23</v>
      </c>
      <c r="I13536" s="9">
        <v>2.5361528396606445</v>
      </c>
      <c r="J13536" s="9">
        <v>2.7730438709259033</v>
      </c>
      <c r="K13536" s="9">
        <v>3.3636767417192459E-2</v>
      </c>
      <c r="L13536" s="9">
        <v>87.173957824707031</v>
      </c>
    </row>
    <row r="13537" spans="1:12" x14ac:dyDescent="0.25">
      <c r="A13537" s="5" t="str">
        <f t="shared" si="211"/>
        <v>1SublapSCEW1011024</v>
      </c>
      <c r="B13537" s="9">
        <v>1</v>
      </c>
      <c r="C13537" t="s">
        <v>133</v>
      </c>
      <c r="D13537" s="3" t="s">
        <v>146</v>
      </c>
      <c r="E13537" s="9">
        <v>10</v>
      </c>
      <c r="F13537" s="9">
        <v>1</v>
      </c>
      <c r="G13537" s="9">
        <v>10</v>
      </c>
      <c r="H13537" s="9">
        <v>24</v>
      </c>
      <c r="I13537" s="9">
        <v>2.1284382343292236</v>
      </c>
      <c r="J13537" s="9">
        <v>2.2864642143249512</v>
      </c>
      <c r="K13537" s="9">
        <v>3.1274866312742233E-2</v>
      </c>
      <c r="L13537" s="9">
        <v>86.257560729980469</v>
      </c>
    </row>
    <row r="13538" spans="1:12" x14ac:dyDescent="0.25">
      <c r="A13538" s="5" t="str">
        <f t="shared" si="211"/>
        <v>1SublapSCEW11021</v>
      </c>
      <c r="B13538" s="9">
        <v>1</v>
      </c>
      <c r="C13538" t="s">
        <v>133</v>
      </c>
      <c r="D13538" t="s">
        <v>146</v>
      </c>
      <c r="E13538" s="9">
        <v>11</v>
      </c>
      <c r="F13538" s="9">
        <v>0</v>
      </c>
      <c r="G13538" s="9">
        <v>2</v>
      </c>
      <c r="H13538" s="9">
        <v>1</v>
      </c>
      <c r="I13538" s="9">
        <v>0.77423608303070068</v>
      </c>
      <c r="J13538" s="9">
        <v>0.77423608303070068</v>
      </c>
      <c r="K13538" s="9">
        <v>0</v>
      </c>
      <c r="L13538" s="9">
        <v>60.101726531982422</v>
      </c>
    </row>
    <row r="13539" spans="1:12" x14ac:dyDescent="0.25">
      <c r="A13539" s="5" t="str">
        <f t="shared" si="211"/>
        <v>1SublapSCEW11022</v>
      </c>
      <c r="B13539" s="9">
        <v>1</v>
      </c>
      <c r="C13539" t="s">
        <v>133</v>
      </c>
      <c r="D13539" t="s">
        <v>146</v>
      </c>
      <c r="E13539" s="9">
        <v>11</v>
      </c>
      <c r="F13539" s="9">
        <v>0</v>
      </c>
      <c r="G13539" s="9">
        <v>2</v>
      </c>
      <c r="H13539" s="9">
        <v>2</v>
      </c>
      <c r="I13539" s="9">
        <v>0.67820215225219727</v>
      </c>
      <c r="J13539" s="9">
        <v>0.67820215225219727</v>
      </c>
      <c r="K13539" s="9">
        <v>0</v>
      </c>
      <c r="L13539" s="9">
        <v>58.505165100097656</v>
      </c>
    </row>
    <row r="13540" spans="1:12" x14ac:dyDescent="0.25">
      <c r="A13540" s="5" t="str">
        <f t="shared" si="211"/>
        <v>1SublapSCEW11023</v>
      </c>
      <c r="B13540" s="9">
        <v>1</v>
      </c>
      <c r="C13540" t="s">
        <v>133</v>
      </c>
      <c r="D13540" t="s">
        <v>146</v>
      </c>
      <c r="E13540" s="9">
        <v>11</v>
      </c>
      <c r="F13540" s="9">
        <v>0</v>
      </c>
      <c r="G13540" s="9">
        <v>2</v>
      </c>
      <c r="H13540" s="9">
        <v>3</v>
      </c>
      <c r="I13540" s="9">
        <v>0.60389024019241333</v>
      </c>
      <c r="J13540" s="9">
        <v>0.60389024019241333</v>
      </c>
      <c r="K13540" s="9">
        <v>0</v>
      </c>
      <c r="L13540" s="9">
        <v>57.316059112548828</v>
      </c>
    </row>
    <row r="13541" spans="1:12" x14ac:dyDescent="0.25">
      <c r="A13541" s="5" t="str">
        <f t="shared" si="211"/>
        <v>1SublapSCEW11024</v>
      </c>
      <c r="B13541" s="9">
        <v>1</v>
      </c>
      <c r="C13541" t="s">
        <v>133</v>
      </c>
      <c r="D13541" t="s">
        <v>146</v>
      </c>
      <c r="E13541" s="9">
        <v>11</v>
      </c>
      <c r="F13541" s="9">
        <v>0</v>
      </c>
      <c r="G13541" s="9">
        <v>2</v>
      </c>
      <c r="H13541" s="9">
        <v>4</v>
      </c>
      <c r="I13541" s="9">
        <v>0.55250072479248047</v>
      </c>
      <c r="J13541" s="9">
        <v>0.55250072479248047</v>
      </c>
      <c r="K13541" s="9">
        <v>0</v>
      </c>
      <c r="L13541" s="9">
        <v>56.575809478759766</v>
      </c>
    </row>
    <row r="13542" spans="1:12" x14ac:dyDescent="0.25">
      <c r="A13542" s="5" t="str">
        <f t="shared" si="211"/>
        <v>1SublapSCEW11025</v>
      </c>
      <c r="B13542" s="9">
        <v>1</v>
      </c>
      <c r="C13542" t="s">
        <v>133</v>
      </c>
      <c r="D13542" t="s">
        <v>146</v>
      </c>
      <c r="E13542" s="9">
        <v>11</v>
      </c>
      <c r="F13542" s="9">
        <v>0</v>
      </c>
      <c r="G13542" s="9">
        <v>2</v>
      </c>
      <c r="H13542" s="9">
        <v>5</v>
      </c>
      <c r="I13542" s="9">
        <v>0.52337431907653809</v>
      </c>
      <c r="J13542" s="9">
        <v>0.52337431907653809</v>
      </c>
      <c r="K13542" s="9">
        <v>0</v>
      </c>
      <c r="L13542" s="9">
        <v>55.455753326416016</v>
      </c>
    </row>
    <row r="13543" spans="1:12" x14ac:dyDescent="0.25">
      <c r="A13543" s="5" t="str">
        <f t="shared" si="211"/>
        <v>1SublapSCEW11026</v>
      </c>
      <c r="B13543" s="9">
        <v>1</v>
      </c>
      <c r="C13543" t="s">
        <v>133</v>
      </c>
      <c r="D13543" t="s">
        <v>146</v>
      </c>
      <c r="E13543" s="9">
        <v>11</v>
      </c>
      <c r="F13543" s="9">
        <v>0</v>
      </c>
      <c r="G13543" s="9">
        <v>2</v>
      </c>
      <c r="H13543" s="9">
        <v>6</v>
      </c>
      <c r="I13543" s="9">
        <v>0.52428245544433594</v>
      </c>
      <c r="J13543" s="9">
        <v>0.52428245544433594</v>
      </c>
      <c r="K13543" s="9">
        <v>0</v>
      </c>
      <c r="L13543" s="9">
        <v>54.315227508544922</v>
      </c>
    </row>
    <row r="13544" spans="1:12" x14ac:dyDescent="0.25">
      <c r="A13544" s="5" t="str">
        <f t="shared" si="211"/>
        <v>1SublapSCEW11027</v>
      </c>
      <c r="B13544" s="9">
        <v>1</v>
      </c>
      <c r="C13544" t="s">
        <v>133</v>
      </c>
      <c r="D13544" t="s">
        <v>146</v>
      </c>
      <c r="E13544" s="9">
        <v>11</v>
      </c>
      <c r="F13544" s="9">
        <v>0</v>
      </c>
      <c r="G13544" s="9">
        <v>2</v>
      </c>
      <c r="H13544" s="9">
        <v>7</v>
      </c>
      <c r="I13544" s="9">
        <v>0.57529187202453613</v>
      </c>
      <c r="J13544" s="9">
        <v>0.57529187202453613</v>
      </c>
      <c r="K13544" s="9">
        <v>0</v>
      </c>
      <c r="L13544" s="9">
        <v>54.280666351318359</v>
      </c>
    </row>
    <row r="13545" spans="1:12" x14ac:dyDescent="0.25">
      <c r="A13545" s="5" t="str">
        <f t="shared" si="211"/>
        <v>1SublapSCEW11028</v>
      </c>
      <c r="B13545" s="9">
        <v>1</v>
      </c>
      <c r="C13545" t="s">
        <v>133</v>
      </c>
      <c r="D13545" t="s">
        <v>146</v>
      </c>
      <c r="E13545" s="9">
        <v>11</v>
      </c>
      <c r="F13545" s="9">
        <v>0</v>
      </c>
      <c r="G13545" s="9">
        <v>2</v>
      </c>
      <c r="H13545" s="9">
        <v>8</v>
      </c>
      <c r="I13545" s="9">
        <v>0.587699294090271</v>
      </c>
      <c r="J13545" s="9">
        <v>0.587699294090271</v>
      </c>
      <c r="K13545" s="9">
        <v>0</v>
      </c>
      <c r="L13545" s="9">
        <v>54.330795288085938</v>
      </c>
    </row>
    <row r="13546" spans="1:12" x14ac:dyDescent="0.25">
      <c r="A13546" s="5" t="str">
        <f t="shared" si="211"/>
        <v>1SublapSCEW11029</v>
      </c>
      <c r="B13546" s="9">
        <v>1</v>
      </c>
      <c r="C13546" t="s">
        <v>133</v>
      </c>
      <c r="D13546" t="s">
        <v>146</v>
      </c>
      <c r="E13546" s="9">
        <v>11</v>
      </c>
      <c r="F13546" s="9">
        <v>0</v>
      </c>
      <c r="G13546" s="9">
        <v>2</v>
      </c>
      <c r="H13546" s="9">
        <v>9</v>
      </c>
      <c r="I13546" s="9">
        <v>0.48108449578285217</v>
      </c>
      <c r="J13546" s="9">
        <v>0.48108449578285217</v>
      </c>
      <c r="K13546" s="9">
        <v>0</v>
      </c>
      <c r="L13546" s="9">
        <v>57.532493591308594</v>
      </c>
    </row>
    <row r="13547" spans="1:12" x14ac:dyDescent="0.25">
      <c r="A13547" s="5" t="str">
        <f t="shared" si="211"/>
        <v>1SublapSCEW110210</v>
      </c>
      <c r="B13547" s="9">
        <v>1</v>
      </c>
      <c r="C13547" t="s">
        <v>133</v>
      </c>
      <c r="D13547" t="s">
        <v>146</v>
      </c>
      <c r="E13547" s="9">
        <v>11</v>
      </c>
      <c r="F13547" s="9">
        <v>0</v>
      </c>
      <c r="G13547" s="9">
        <v>2</v>
      </c>
      <c r="H13547" s="9">
        <v>10</v>
      </c>
      <c r="I13547" s="9">
        <v>0.36126837134361267</v>
      </c>
      <c r="J13547" s="9">
        <v>0.36126837134361267</v>
      </c>
      <c r="K13547" s="9">
        <v>0</v>
      </c>
      <c r="L13547" s="9">
        <v>63.358592987060547</v>
      </c>
    </row>
    <row r="13548" spans="1:12" x14ac:dyDescent="0.25">
      <c r="A13548" s="5" t="str">
        <f t="shared" si="211"/>
        <v>1SublapSCEW110211</v>
      </c>
      <c r="B13548" s="9">
        <v>1</v>
      </c>
      <c r="C13548" t="s">
        <v>133</v>
      </c>
      <c r="D13548" t="s">
        <v>146</v>
      </c>
      <c r="E13548" s="9">
        <v>11</v>
      </c>
      <c r="F13548" s="9">
        <v>0</v>
      </c>
      <c r="G13548" s="9">
        <v>2</v>
      </c>
      <c r="H13548" s="9">
        <v>11</v>
      </c>
      <c r="I13548" s="9">
        <v>0.27876010537147522</v>
      </c>
      <c r="J13548" s="9">
        <v>0.27876010537147522</v>
      </c>
      <c r="K13548" s="9">
        <v>0</v>
      </c>
      <c r="L13548" s="9">
        <v>69.17657470703125</v>
      </c>
    </row>
    <row r="13549" spans="1:12" x14ac:dyDescent="0.25">
      <c r="A13549" s="5" t="str">
        <f t="shared" si="211"/>
        <v>1SublapSCEW110212</v>
      </c>
      <c r="B13549" s="9">
        <v>1</v>
      </c>
      <c r="C13549" t="s">
        <v>133</v>
      </c>
      <c r="D13549" t="s">
        <v>146</v>
      </c>
      <c r="E13549" s="9">
        <v>11</v>
      </c>
      <c r="F13549" s="9">
        <v>0</v>
      </c>
      <c r="G13549" s="9">
        <v>2</v>
      </c>
      <c r="H13549" s="9">
        <v>12</v>
      </c>
      <c r="I13549" s="9">
        <v>0.14971882104873657</v>
      </c>
      <c r="J13549" s="9">
        <v>0.14971882104873657</v>
      </c>
      <c r="K13549" s="9">
        <v>0</v>
      </c>
      <c r="L13549" s="9">
        <v>74.064498901367188</v>
      </c>
    </row>
    <row r="13550" spans="1:12" x14ac:dyDescent="0.25">
      <c r="A13550" s="5" t="str">
        <f t="shared" si="211"/>
        <v>1SublapSCEW110213</v>
      </c>
      <c r="B13550" s="9">
        <v>1</v>
      </c>
      <c r="C13550" t="s">
        <v>133</v>
      </c>
      <c r="D13550" t="s">
        <v>146</v>
      </c>
      <c r="E13550" s="9">
        <v>11</v>
      </c>
      <c r="F13550" s="9">
        <v>0</v>
      </c>
      <c r="G13550" s="9">
        <v>2</v>
      </c>
      <c r="H13550" s="9">
        <v>13</v>
      </c>
      <c r="I13550" s="9">
        <v>0.11218296736478806</v>
      </c>
      <c r="J13550" s="9">
        <v>0.11218296736478806</v>
      </c>
      <c r="K13550" s="9">
        <v>0</v>
      </c>
      <c r="L13550" s="9">
        <v>77.474098205566406</v>
      </c>
    </row>
    <row r="13551" spans="1:12" x14ac:dyDescent="0.25">
      <c r="A13551" s="5" t="str">
        <f t="shared" si="211"/>
        <v>1SublapSCEW110214</v>
      </c>
      <c r="B13551" s="9">
        <v>1</v>
      </c>
      <c r="C13551" t="s">
        <v>133</v>
      </c>
      <c r="D13551" t="s">
        <v>146</v>
      </c>
      <c r="E13551" s="9">
        <v>11</v>
      </c>
      <c r="F13551" s="9">
        <v>0</v>
      </c>
      <c r="G13551" s="9">
        <v>2</v>
      </c>
      <c r="H13551" s="9">
        <v>14</v>
      </c>
      <c r="I13551" s="9">
        <v>0.13765494525432587</v>
      </c>
      <c r="J13551" s="9">
        <v>0.13765494525432587</v>
      </c>
      <c r="K13551" s="9">
        <v>0</v>
      </c>
      <c r="L13551" s="9">
        <v>79.596946716308594</v>
      </c>
    </row>
    <row r="13552" spans="1:12" x14ac:dyDescent="0.25">
      <c r="A13552" s="5" t="str">
        <f t="shared" si="211"/>
        <v>1SublapSCEW110215</v>
      </c>
      <c r="B13552" s="9">
        <v>1</v>
      </c>
      <c r="C13552" t="s">
        <v>133</v>
      </c>
      <c r="D13552" t="s">
        <v>146</v>
      </c>
      <c r="E13552" s="9">
        <v>11</v>
      </c>
      <c r="F13552" s="9">
        <v>0</v>
      </c>
      <c r="G13552" s="9">
        <v>2</v>
      </c>
      <c r="H13552" s="9">
        <v>15</v>
      </c>
      <c r="I13552" s="9">
        <v>0.22171218693256378</v>
      </c>
      <c r="J13552" s="9">
        <v>0.22171218693256378</v>
      </c>
      <c r="K13552" s="9">
        <v>0</v>
      </c>
      <c r="L13552" s="9">
        <v>80.501106262207031</v>
      </c>
    </row>
    <row r="13553" spans="1:12" x14ac:dyDescent="0.25">
      <c r="A13553" s="5" t="str">
        <f t="shared" si="211"/>
        <v>1SublapSCEW110216</v>
      </c>
      <c r="B13553" s="9">
        <v>1</v>
      </c>
      <c r="C13553" t="s">
        <v>133</v>
      </c>
      <c r="D13553" t="s">
        <v>146</v>
      </c>
      <c r="E13553" s="9">
        <v>11</v>
      </c>
      <c r="F13553" s="9">
        <v>0</v>
      </c>
      <c r="G13553" s="9">
        <v>2</v>
      </c>
      <c r="H13553" s="9">
        <v>16</v>
      </c>
      <c r="I13553" s="9">
        <v>0.37531092762947083</v>
      </c>
      <c r="J13553" s="9">
        <v>0.37531092762947083</v>
      </c>
      <c r="K13553" s="9">
        <v>0</v>
      </c>
      <c r="L13553" s="9">
        <v>79.436454772949219</v>
      </c>
    </row>
    <row r="13554" spans="1:12" x14ac:dyDescent="0.25">
      <c r="A13554" s="5" t="str">
        <f t="shared" si="211"/>
        <v>1SublapSCEW110217</v>
      </c>
      <c r="B13554" s="9">
        <v>1</v>
      </c>
      <c r="C13554" t="s">
        <v>133</v>
      </c>
      <c r="D13554" t="s">
        <v>146</v>
      </c>
      <c r="E13554" s="9">
        <v>11</v>
      </c>
      <c r="F13554" s="9">
        <v>0</v>
      </c>
      <c r="G13554" s="9">
        <v>2</v>
      </c>
      <c r="H13554" s="9">
        <v>17</v>
      </c>
      <c r="I13554" s="9">
        <v>0.54673415422439575</v>
      </c>
      <c r="J13554" s="9">
        <v>0.48546600341796875</v>
      </c>
      <c r="K13554" s="9">
        <v>2.2875966504216194E-2</v>
      </c>
      <c r="L13554" s="9">
        <v>77.538688659667969</v>
      </c>
    </row>
    <row r="13555" spans="1:12" x14ac:dyDescent="0.25">
      <c r="A13555" s="5" t="str">
        <f t="shared" si="211"/>
        <v>1SublapSCEW110218</v>
      </c>
      <c r="B13555" s="9">
        <v>1</v>
      </c>
      <c r="C13555" t="s">
        <v>133</v>
      </c>
      <c r="D13555" t="s">
        <v>146</v>
      </c>
      <c r="E13555" s="9">
        <v>11</v>
      </c>
      <c r="F13555" s="9">
        <v>0</v>
      </c>
      <c r="G13555" s="9">
        <v>2</v>
      </c>
      <c r="H13555" s="9">
        <v>18</v>
      </c>
      <c r="I13555" s="9">
        <v>0.75187152624130249</v>
      </c>
      <c r="J13555" s="9">
        <v>0.70490330457687378</v>
      </c>
      <c r="K13555" s="9">
        <v>3.6684989929199219E-2</v>
      </c>
      <c r="L13555" s="9">
        <v>73.912826538085938</v>
      </c>
    </row>
    <row r="13556" spans="1:12" x14ac:dyDescent="0.25">
      <c r="A13556" s="5" t="str">
        <f t="shared" si="211"/>
        <v>1SublapSCEW110219</v>
      </c>
      <c r="B13556" s="9">
        <v>1</v>
      </c>
      <c r="C13556" t="s">
        <v>133</v>
      </c>
      <c r="D13556" t="s">
        <v>146</v>
      </c>
      <c r="E13556" s="9">
        <v>11</v>
      </c>
      <c r="F13556" s="9">
        <v>0</v>
      </c>
      <c r="G13556" s="9">
        <v>2</v>
      </c>
      <c r="H13556" s="9">
        <v>19</v>
      </c>
      <c r="I13556" s="9">
        <v>0.92385053634643555</v>
      </c>
      <c r="J13556" s="9">
        <v>0.88501995801925659</v>
      </c>
      <c r="K13556" s="9">
        <v>3.7441439926624298E-2</v>
      </c>
      <c r="L13556" s="9">
        <v>70.836807250976563</v>
      </c>
    </row>
    <row r="13557" spans="1:12" x14ac:dyDescent="0.25">
      <c r="A13557" s="5" t="str">
        <f t="shared" si="211"/>
        <v>1SublapSCEW110220</v>
      </c>
      <c r="B13557" s="9">
        <v>1</v>
      </c>
      <c r="C13557" t="s">
        <v>133</v>
      </c>
      <c r="D13557" t="s">
        <v>146</v>
      </c>
      <c r="E13557" s="9">
        <v>11</v>
      </c>
      <c r="F13557" s="9">
        <v>0</v>
      </c>
      <c r="G13557" s="9">
        <v>2</v>
      </c>
      <c r="H13557" s="9">
        <v>20</v>
      </c>
      <c r="I13557" s="9">
        <v>1.0184608697891235</v>
      </c>
      <c r="J13557" s="9">
        <v>0.97593206167221069</v>
      </c>
      <c r="K13557" s="9">
        <v>3.7899143993854523E-2</v>
      </c>
      <c r="L13557" s="9">
        <v>69.616844177246094</v>
      </c>
    </row>
    <row r="13558" spans="1:12" x14ac:dyDescent="0.25">
      <c r="A13558" s="5" t="str">
        <f t="shared" si="211"/>
        <v>1SublapSCEW110221</v>
      </c>
      <c r="B13558" s="9">
        <v>1</v>
      </c>
      <c r="C13558" t="s">
        <v>133</v>
      </c>
      <c r="D13558" t="s">
        <v>146</v>
      </c>
      <c r="E13558" s="9">
        <v>11</v>
      </c>
      <c r="F13558" s="9">
        <v>0</v>
      </c>
      <c r="G13558" s="9">
        <v>2</v>
      </c>
      <c r="H13558" s="9">
        <v>21</v>
      </c>
      <c r="I13558" s="9">
        <v>1.0455297231674194</v>
      </c>
      <c r="J13558" s="9">
        <v>0.99173295497894287</v>
      </c>
      <c r="K13558" s="9">
        <v>4.3624691665172577E-2</v>
      </c>
      <c r="L13558" s="9">
        <v>67.906539916992188</v>
      </c>
    </row>
    <row r="13559" spans="1:12" x14ac:dyDescent="0.25">
      <c r="A13559" s="5" t="str">
        <f t="shared" si="211"/>
        <v>1SublapSCEW110222</v>
      </c>
      <c r="B13559" s="9">
        <v>1</v>
      </c>
      <c r="C13559" t="s">
        <v>133</v>
      </c>
      <c r="D13559" t="s">
        <v>146</v>
      </c>
      <c r="E13559" s="9">
        <v>11</v>
      </c>
      <c r="F13559" s="9">
        <v>0</v>
      </c>
      <c r="G13559" s="9">
        <v>2</v>
      </c>
      <c r="H13559" s="9">
        <v>22</v>
      </c>
      <c r="I13559" s="9">
        <v>1.0078532695770264</v>
      </c>
      <c r="J13559" s="9">
        <v>1.0697360038757324</v>
      </c>
      <c r="K13559" s="9">
        <v>2.2459927946329117E-2</v>
      </c>
      <c r="L13559" s="9">
        <v>65.824653625488281</v>
      </c>
    </row>
    <row r="13560" spans="1:12" x14ac:dyDescent="0.25">
      <c r="A13560" s="5" t="str">
        <f t="shared" si="211"/>
        <v>1SublapSCEW110223</v>
      </c>
      <c r="B13560" s="9">
        <v>1</v>
      </c>
      <c r="C13560" t="s">
        <v>133</v>
      </c>
      <c r="D13560" t="s">
        <v>146</v>
      </c>
      <c r="E13560" s="9">
        <v>11</v>
      </c>
      <c r="F13560" s="9">
        <v>0</v>
      </c>
      <c r="G13560" s="9">
        <v>2</v>
      </c>
      <c r="H13560" s="9">
        <v>23</v>
      </c>
      <c r="I13560" s="9">
        <v>0.98581790924072266</v>
      </c>
      <c r="J13560" s="9">
        <v>1.0045211315155029</v>
      </c>
      <c r="K13560" s="9">
        <v>9.3516008928418159E-3</v>
      </c>
      <c r="L13560" s="9">
        <v>64.159736633300781</v>
      </c>
    </row>
    <row r="13561" spans="1:12" x14ac:dyDescent="0.25">
      <c r="A13561" s="5" t="str">
        <f t="shared" si="211"/>
        <v>1SublapSCEW110224</v>
      </c>
      <c r="B13561" s="9">
        <v>1</v>
      </c>
      <c r="C13561" t="s">
        <v>133</v>
      </c>
      <c r="D13561" t="s">
        <v>146</v>
      </c>
      <c r="E13561" s="9">
        <v>11</v>
      </c>
      <c r="F13561" s="9">
        <v>0</v>
      </c>
      <c r="G13561" s="9">
        <v>2</v>
      </c>
      <c r="H13561" s="9">
        <v>24</v>
      </c>
      <c r="I13561" s="9">
        <v>0.86581689119338989</v>
      </c>
      <c r="J13561" s="9">
        <v>0.86733996868133545</v>
      </c>
      <c r="K13561" s="9">
        <v>7.6154986163601279E-4</v>
      </c>
      <c r="L13561" s="9">
        <v>62.811782836914063</v>
      </c>
    </row>
    <row r="13562" spans="1:12" x14ac:dyDescent="0.25">
      <c r="A13562" s="5" t="str">
        <f t="shared" si="211"/>
        <v>1SublapSCEW110101</v>
      </c>
      <c r="B13562" s="9">
        <v>1</v>
      </c>
      <c r="C13562" t="s">
        <v>133</v>
      </c>
      <c r="D13562" t="s">
        <v>146</v>
      </c>
      <c r="E13562" s="9">
        <v>11</v>
      </c>
      <c r="F13562" s="9">
        <v>0</v>
      </c>
      <c r="G13562" s="9">
        <v>10</v>
      </c>
      <c r="H13562" s="9">
        <v>1</v>
      </c>
      <c r="I13562" s="9">
        <v>1.1900705099105835</v>
      </c>
      <c r="J13562" s="9">
        <v>1.1900705099105835</v>
      </c>
      <c r="K13562" s="9">
        <v>0</v>
      </c>
      <c r="L13562" s="9">
        <v>71.500244140625</v>
      </c>
    </row>
    <row r="13563" spans="1:12" x14ac:dyDescent="0.25">
      <c r="A13563" s="5" t="str">
        <f t="shared" si="211"/>
        <v>1SublapSCEW110102</v>
      </c>
      <c r="B13563" s="9">
        <v>1</v>
      </c>
      <c r="C13563" t="s">
        <v>133</v>
      </c>
      <c r="D13563" t="s">
        <v>146</v>
      </c>
      <c r="E13563" s="9">
        <v>11</v>
      </c>
      <c r="F13563" s="9">
        <v>0</v>
      </c>
      <c r="G13563" s="9">
        <v>10</v>
      </c>
      <c r="H13563" s="9">
        <v>2</v>
      </c>
      <c r="I13563" s="9">
        <v>0.97125589847564697</v>
      </c>
      <c r="J13563" s="9">
        <v>0.97125589847564697</v>
      </c>
      <c r="K13563" s="9">
        <v>0</v>
      </c>
      <c r="L13563" s="9">
        <v>70.238166809082031</v>
      </c>
    </row>
    <row r="13564" spans="1:12" x14ac:dyDescent="0.25">
      <c r="A13564" s="5" t="str">
        <f t="shared" si="211"/>
        <v>1SublapSCEW110103</v>
      </c>
      <c r="B13564" s="9">
        <v>1</v>
      </c>
      <c r="C13564" t="s">
        <v>133</v>
      </c>
      <c r="D13564" t="s">
        <v>146</v>
      </c>
      <c r="E13564" s="9">
        <v>11</v>
      </c>
      <c r="F13564" s="9">
        <v>0</v>
      </c>
      <c r="G13564" s="9">
        <v>10</v>
      </c>
      <c r="H13564" s="9">
        <v>3</v>
      </c>
      <c r="I13564" s="9">
        <v>0.82483392953872681</v>
      </c>
      <c r="J13564" s="9">
        <v>0.82483392953872681</v>
      </c>
      <c r="K13564" s="9">
        <v>0</v>
      </c>
      <c r="L13564" s="9">
        <v>69.764076232910156</v>
      </c>
    </row>
    <row r="13565" spans="1:12" x14ac:dyDescent="0.25">
      <c r="A13565" s="5" t="str">
        <f t="shared" si="211"/>
        <v>1SublapSCEW110104</v>
      </c>
      <c r="B13565" s="9">
        <v>1</v>
      </c>
      <c r="C13565" t="s">
        <v>133</v>
      </c>
      <c r="D13565" t="s">
        <v>146</v>
      </c>
      <c r="E13565" s="9">
        <v>11</v>
      </c>
      <c r="F13565" s="9">
        <v>0</v>
      </c>
      <c r="G13565" s="9">
        <v>10</v>
      </c>
      <c r="H13565" s="9">
        <v>4</v>
      </c>
      <c r="I13565" s="9">
        <v>0.69865661859512329</v>
      </c>
      <c r="J13565" s="9">
        <v>0.69865661859512329</v>
      </c>
      <c r="K13565" s="9">
        <v>0</v>
      </c>
      <c r="L13565" s="9">
        <v>67.883186340332031</v>
      </c>
    </row>
    <row r="13566" spans="1:12" x14ac:dyDescent="0.25">
      <c r="A13566" s="5" t="str">
        <f t="shared" si="211"/>
        <v>1SublapSCEW110105</v>
      </c>
      <c r="B13566" s="9">
        <v>1</v>
      </c>
      <c r="C13566" t="s">
        <v>133</v>
      </c>
      <c r="D13566" t="s">
        <v>146</v>
      </c>
      <c r="E13566" s="9">
        <v>11</v>
      </c>
      <c r="F13566" s="9">
        <v>0</v>
      </c>
      <c r="G13566" s="9">
        <v>10</v>
      </c>
      <c r="H13566" s="9">
        <v>5</v>
      </c>
      <c r="I13566" s="9">
        <v>0.63812083005905151</v>
      </c>
      <c r="J13566" s="9">
        <v>0.63812083005905151</v>
      </c>
      <c r="K13566" s="9">
        <v>0</v>
      </c>
      <c r="L13566" s="9">
        <v>67.751495361328125</v>
      </c>
    </row>
    <row r="13567" spans="1:12" x14ac:dyDescent="0.25">
      <c r="A13567" s="5" t="str">
        <f t="shared" si="211"/>
        <v>1SublapSCEW110106</v>
      </c>
      <c r="B13567" s="9">
        <v>1</v>
      </c>
      <c r="C13567" t="s">
        <v>133</v>
      </c>
      <c r="D13567" t="s">
        <v>146</v>
      </c>
      <c r="E13567" s="9">
        <v>11</v>
      </c>
      <c r="F13567" s="9">
        <v>0</v>
      </c>
      <c r="G13567" s="9">
        <v>10</v>
      </c>
      <c r="H13567" s="9">
        <v>6</v>
      </c>
      <c r="I13567" s="9">
        <v>0.60386872291564941</v>
      </c>
      <c r="J13567" s="9">
        <v>0.60386872291564941</v>
      </c>
      <c r="K13567" s="9">
        <v>0</v>
      </c>
      <c r="L13567" s="9">
        <v>67.008644104003906</v>
      </c>
    </row>
    <row r="13568" spans="1:12" x14ac:dyDescent="0.25">
      <c r="A13568" s="5" t="str">
        <f t="shared" si="211"/>
        <v>1SublapSCEW110107</v>
      </c>
      <c r="B13568" s="9">
        <v>1</v>
      </c>
      <c r="C13568" t="s">
        <v>133</v>
      </c>
      <c r="D13568" t="s">
        <v>146</v>
      </c>
      <c r="E13568" s="9">
        <v>11</v>
      </c>
      <c r="F13568" s="9">
        <v>0</v>
      </c>
      <c r="G13568" s="9">
        <v>10</v>
      </c>
      <c r="H13568" s="9">
        <v>7</v>
      </c>
      <c r="I13568" s="9">
        <v>0.60783678293228149</v>
      </c>
      <c r="J13568" s="9">
        <v>0.60783678293228149</v>
      </c>
      <c r="K13568" s="9">
        <v>0</v>
      </c>
      <c r="L13568" s="9">
        <v>66.811729431152344</v>
      </c>
    </row>
    <row r="13569" spans="1:12" x14ac:dyDescent="0.25">
      <c r="A13569" s="5" t="str">
        <f t="shared" si="211"/>
        <v>1SublapSCEW110108</v>
      </c>
      <c r="B13569" s="9">
        <v>1</v>
      </c>
      <c r="C13569" t="s">
        <v>133</v>
      </c>
      <c r="D13569" t="s">
        <v>146</v>
      </c>
      <c r="E13569" s="9">
        <v>11</v>
      </c>
      <c r="F13569" s="9">
        <v>0</v>
      </c>
      <c r="G13569" s="9">
        <v>10</v>
      </c>
      <c r="H13569" s="9">
        <v>8</v>
      </c>
      <c r="I13569" s="9">
        <v>0.62594455480575562</v>
      </c>
      <c r="J13569" s="9">
        <v>0.62594455480575562</v>
      </c>
      <c r="K13569" s="9">
        <v>0</v>
      </c>
      <c r="L13569" s="9">
        <v>67.985389709472656</v>
      </c>
    </row>
    <row r="13570" spans="1:12" x14ac:dyDescent="0.25">
      <c r="A13570" s="5" t="str">
        <f t="shared" si="211"/>
        <v>1SublapSCEW110109</v>
      </c>
      <c r="B13570" s="9">
        <v>1</v>
      </c>
      <c r="C13570" t="s">
        <v>133</v>
      </c>
      <c r="D13570" t="s">
        <v>146</v>
      </c>
      <c r="E13570" s="9">
        <v>11</v>
      </c>
      <c r="F13570" s="9">
        <v>0</v>
      </c>
      <c r="G13570" s="9">
        <v>10</v>
      </c>
      <c r="H13570" s="9">
        <v>9</v>
      </c>
      <c r="I13570" s="9">
        <v>0.55884236097335815</v>
      </c>
      <c r="J13570" s="9">
        <v>0.55884236097335815</v>
      </c>
      <c r="K13570" s="9">
        <v>0</v>
      </c>
      <c r="L13570" s="9">
        <v>70.056777954101563</v>
      </c>
    </row>
    <row r="13571" spans="1:12" x14ac:dyDescent="0.25">
      <c r="A13571" s="5" t="str">
        <f t="shared" ref="A13571:A13634" si="212">B13571&amp;C13571&amp;D13571&amp;E13571&amp;F13571&amp;G13571&amp;H13571</f>
        <v>1SublapSCEW1101010</v>
      </c>
      <c r="B13571" s="9">
        <v>1</v>
      </c>
      <c r="C13571" t="s">
        <v>133</v>
      </c>
      <c r="D13571" t="s">
        <v>146</v>
      </c>
      <c r="E13571" s="9">
        <v>11</v>
      </c>
      <c r="F13571" s="9">
        <v>0</v>
      </c>
      <c r="G13571" s="9">
        <v>10</v>
      </c>
      <c r="H13571" s="9">
        <v>10</v>
      </c>
      <c r="I13571" s="9">
        <v>0.5805702805519104</v>
      </c>
      <c r="J13571" s="9">
        <v>0.5805702805519104</v>
      </c>
      <c r="K13571" s="9">
        <v>0</v>
      </c>
      <c r="L13571" s="9">
        <v>74.053886413574219</v>
      </c>
    </row>
    <row r="13572" spans="1:12" x14ac:dyDescent="0.25">
      <c r="A13572" s="5" t="str">
        <f t="shared" si="212"/>
        <v>1SublapSCEW1101011</v>
      </c>
      <c r="B13572" s="9">
        <v>1</v>
      </c>
      <c r="C13572" t="s">
        <v>133</v>
      </c>
      <c r="D13572" t="s">
        <v>146</v>
      </c>
      <c r="E13572" s="9">
        <v>11</v>
      </c>
      <c r="F13572" s="9">
        <v>0</v>
      </c>
      <c r="G13572" s="9">
        <v>10</v>
      </c>
      <c r="H13572" s="9">
        <v>11</v>
      </c>
      <c r="I13572" s="9">
        <v>0.69671398401260376</v>
      </c>
      <c r="J13572" s="9">
        <v>0.69671398401260376</v>
      </c>
      <c r="K13572" s="9">
        <v>0</v>
      </c>
      <c r="L13572" s="9">
        <v>81.544784545898438</v>
      </c>
    </row>
    <row r="13573" spans="1:12" x14ac:dyDescent="0.25">
      <c r="A13573" s="5" t="str">
        <f t="shared" si="212"/>
        <v>1SublapSCEW1101012</v>
      </c>
      <c r="B13573" s="9">
        <v>1</v>
      </c>
      <c r="C13573" t="s">
        <v>133</v>
      </c>
      <c r="D13573" t="s">
        <v>146</v>
      </c>
      <c r="E13573" s="9">
        <v>11</v>
      </c>
      <c r="F13573" s="9">
        <v>0</v>
      </c>
      <c r="G13573" s="9">
        <v>10</v>
      </c>
      <c r="H13573" s="9">
        <v>12</v>
      </c>
      <c r="I13573" s="9">
        <v>0.76641488075256348</v>
      </c>
      <c r="J13573" s="9">
        <v>0.76641488075256348</v>
      </c>
      <c r="K13573" s="9">
        <v>0</v>
      </c>
      <c r="L13573" s="9">
        <v>87.280326843261719</v>
      </c>
    </row>
    <row r="13574" spans="1:12" x14ac:dyDescent="0.25">
      <c r="A13574" s="5" t="str">
        <f t="shared" si="212"/>
        <v>1SublapSCEW1101013</v>
      </c>
      <c r="B13574" s="9">
        <v>1</v>
      </c>
      <c r="C13574" t="s">
        <v>133</v>
      </c>
      <c r="D13574" t="s">
        <v>146</v>
      </c>
      <c r="E13574" s="9">
        <v>11</v>
      </c>
      <c r="F13574" s="9">
        <v>0</v>
      </c>
      <c r="G13574" s="9">
        <v>10</v>
      </c>
      <c r="H13574" s="9">
        <v>13</v>
      </c>
      <c r="I13574" s="9">
        <v>0.95946389436721802</v>
      </c>
      <c r="J13574" s="9">
        <v>0.95946389436721802</v>
      </c>
      <c r="K13574" s="9">
        <v>0</v>
      </c>
      <c r="L13574" s="9">
        <v>90.481201171875</v>
      </c>
    </row>
    <row r="13575" spans="1:12" x14ac:dyDescent="0.25">
      <c r="A13575" s="5" t="str">
        <f t="shared" si="212"/>
        <v>1SublapSCEW1101014</v>
      </c>
      <c r="B13575" s="9">
        <v>1</v>
      </c>
      <c r="C13575" t="s">
        <v>133</v>
      </c>
      <c r="D13575" t="s">
        <v>146</v>
      </c>
      <c r="E13575" s="9">
        <v>11</v>
      </c>
      <c r="F13575" s="9">
        <v>0</v>
      </c>
      <c r="G13575" s="9">
        <v>10</v>
      </c>
      <c r="H13575" s="9">
        <v>14</v>
      </c>
      <c r="I13575" s="9">
        <v>1.2084754705429077</v>
      </c>
      <c r="J13575" s="9">
        <v>1.2084754705429077</v>
      </c>
      <c r="K13575" s="9">
        <v>0</v>
      </c>
      <c r="L13575" s="9">
        <v>92.221267700195313</v>
      </c>
    </row>
    <row r="13576" spans="1:12" x14ac:dyDescent="0.25">
      <c r="A13576" s="5" t="str">
        <f t="shared" si="212"/>
        <v>1SublapSCEW1101015</v>
      </c>
      <c r="B13576" s="9">
        <v>1</v>
      </c>
      <c r="C13576" t="s">
        <v>133</v>
      </c>
      <c r="D13576" t="s">
        <v>146</v>
      </c>
      <c r="E13576" s="9">
        <v>11</v>
      </c>
      <c r="F13576" s="9">
        <v>0</v>
      </c>
      <c r="G13576" s="9">
        <v>10</v>
      </c>
      <c r="H13576" s="9">
        <v>15</v>
      </c>
      <c r="I13576" s="9">
        <v>1.4534039497375488</v>
      </c>
      <c r="J13576" s="9">
        <v>1.4534039497375488</v>
      </c>
      <c r="K13576" s="9">
        <v>0</v>
      </c>
      <c r="L13576" s="9">
        <v>92.483299255371094</v>
      </c>
    </row>
    <row r="13577" spans="1:12" x14ac:dyDescent="0.25">
      <c r="A13577" s="5" t="str">
        <f t="shared" si="212"/>
        <v>1SublapSCEW1101016</v>
      </c>
      <c r="B13577" s="9">
        <v>1</v>
      </c>
      <c r="C13577" t="s">
        <v>133</v>
      </c>
      <c r="D13577" t="s">
        <v>146</v>
      </c>
      <c r="E13577" s="9">
        <v>11</v>
      </c>
      <c r="F13577" s="9">
        <v>0</v>
      </c>
      <c r="G13577" s="9">
        <v>10</v>
      </c>
      <c r="H13577" s="9">
        <v>16</v>
      </c>
      <c r="I13577" s="9">
        <v>1.7282242774963379</v>
      </c>
      <c r="J13577" s="9">
        <v>1.7282242774963379</v>
      </c>
      <c r="K13577" s="9">
        <v>0</v>
      </c>
      <c r="L13577" s="9">
        <v>91.915695190429688</v>
      </c>
    </row>
    <row r="13578" spans="1:12" x14ac:dyDescent="0.25">
      <c r="A13578" s="5" t="str">
        <f t="shared" si="212"/>
        <v>1SublapSCEW1101017</v>
      </c>
      <c r="B13578" s="9">
        <v>1</v>
      </c>
      <c r="C13578" t="s">
        <v>133</v>
      </c>
      <c r="D13578" t="s">
        <v>146</v>
      </c>
      <c r="E13578" s="9">
        <v>11</v>
      </c>
      <c r="F13578" s="9">
        <v>0</v>
      </c>
      <c r="G13578" s="9">
        <v>10</v>
      </c>
      <c r="H13578" s="9">
        <v>17</v>
      </c>
      <c r="I13578" s="9">
        <v>1.9476795196533203</v>
      </c>
      <c r="J13578" s="9">
        <v>1.0526089668273926</v>
      </c>
      <c r="K13578" s="9">
        <v>2.6763936504721642E-2</v>
      </c>
      <c r="L13578" s="9">
        <v>90.943550109863281</v>
      </c>
    </row>
    <row r="13579" spans="1:12" x14ac:dyDescent="0.25">
      <c r="A13579" s="5" t="str">
        <f t="shared" si="212"/>
        <v>1SublapSCEW1101018</v>
      </c>
      <c r="B13579" s="9">
        <v>1</v>
      </c>
      <c r="C13579" t="s">
        <v>133</v>
      </c>
      <c r="D13579" t="s">
        <v>146</v>
      </c>
      <c r="E13579" s="9">
        <v>11</v>
      </c>
      <c r="F13579" s="9">
        <v>0</v>
      </c>
      <c r="G13579" s="9">
        <v>10</v>
      </c>
      <c r="H13579" s="9">
        <v>18</v>
      </c>
      <c r="I13579" s="9">
        <v>2.1376020908355713</v>
      </c>
      <c r="J13579" s="9">
        <v>1.5933318138122559</v>
      </c>
      <c r="K13579" s="9">
        <v>2.7626026421785355E-2</v>
      </c>
      <c r="L13579" s="9">
        <v>89.223564147949219</v>
      </c>
    </row>
    <row r="13580" spans="1:12" x14ac:dyDescent="0.25">
      <c r="A13580" s="5" t="str">
        <f t="shared" si="212"/>
        <v>1SublapSCEW1101019</v>
      </c>
      <c r="B13580" s="9">
        <v>1</v>
      </c>
      <c r="C13580" t="s">
        <v>133</v>
      </c>
      <c r="D13580" t="s">
        <v>146</v>
      </c>
      <c r="E13580" s="9">
        <v>11</v>
      </c>
      <c r="F13580" s="9">
        <v>0</v>
      </c>
      <c r="G13580" s="9">
        <v>10</v>
      </c>
      <c r="H13580" s="9">
        <v>19</v>
      </c>
      <c r="I13580" s="9">
        <v>2.2355616092681885</v>
      </c>
      <c r="J13580" s="9">
        <v>1.8821228742599487</v>
      </c>
      <c r="K13580" s="9">
        <v>1.9744142889976501E-2</v>
      </c>
      <c r="L13580" s="9">
        <v>86.869644165039063</v>
      </c>
    </row>
    <row r="13581" spans="1:12" x14ac:dyDescent="0.25">
      <c r="A13581" s="5" t="str">
        <f t="shared" si="212"/>
        <v>1SublapSCEW1101020</v>
      </c>
      <c r="B13581" s="9">
        <v>1</v>
      </c>
      <c r="C13581" t="s">
        <v>133</v>
      </c>
      <c r="D13581" t="s">
        <v>146</v>
      </c>
      <c r="E13581" s="9">
        <v>11</v>
      </c>
      <c r="F13581" s="9">
        <v>0</v>
      </c>
      <c r="G13581" s="9">
        <v>10</v>
      </c>
      <c r="H13581" s="9">
        <v>20</v>
      </c>
      <c r="I13581" s="9">
        <v>2.1488523483276367</v>
      </c>
      <c r="J13581" s="9">
        <v>1.9039839506149292</v>
      </c>
      <c r="K13581" s="9">
        <v>2.3678446188569069E-2</v>
      </c>
      <c r="L13581" s="9">
        <v>83.426177978515625</v>
      </c>
    </row>
    <row r="13582" spans="1:12" x14ac:dyDescent="0.25">
      <c r="A13582" s="5" t="str">
        <f t="shared" si="212"/>
        <v>1SublapSCEW1101021</v>
      </c>
      <c r="B13582" s="9">
        <v>1</v>
      </c>
      <c r="C13582" t="s">
        <v>133</v>
      </c>
      <c r="D13582" t="s">
        <v>146</v>
      </c>
      <c r="E13582" s="9">
        <v>11</v>
      </c>
      <c r="F13582" s="9">
        <v>0</v>
      </c>
      <c r="G13582" s="9">
        <v>10</v>
      </c>
      <c r="H13582" s="9">
        <v>21</v>
      </c>
      <c r="I13582" s="9">
        <v>2.0868704319000244</v>
      </c>
      <c r="J13582" s="9">
        <v>1.8604507446289063</v>
      </c>
      <c r="K13582" s="9">
        <v>1.7516711726784706E-2</v>
      </c>
      <c r="L13582" s="9">
        <v>80.267776489257813</v>
      </c>
    </row>
    <row r="13583" spans="1:12" x14ac:dyDescent="0.25">
      <c r="A13583" s="5" t="str">
        <f t="shared" si="212"/>
        <v>1SublapSCEW1101022</v>
      </c>
      <c r="B13583" s="9">
        <v>1</v>
      </c>
      <c r="C13583" t="s">
        <v>133</v>
      </c>
      <c r="D13583" t="s">
        <v>146</v>
      </c>
      <c r="E13583" s="9">
        <v>11</v>
      </c>
      <c r="F13583" s="9">
        <v>0</v>
      </c>
      <c r="G13583" s="9">
        <v>10</v>
      </c>
      <c r="H13583" s="9">
        <v>22</v>
      </c>
      <c r="I13583" s="9">
        <v>1.9863224029541016</v>
      </c>
      <c r="J13583" s="9">
        <v>2.3435840606689453</v>
      </c>
      <c r="K13583" s="9">
        <v>1.1058040894567966E-2</v>
      </c>
      <c r="L13583" s="9">
        <v>77.904983520507813</v>
      </c>
    </row>
    <row r="13584" spans="1:12" x14ac:dyDescent="0.25">
      <c r="A13584" s="5" t="str">
        <f t="shared" si="212"/>
        <v>1SublapSCEW1101023</v>
      </c>
      <c r="B13584" s="9">
        <v>1</v>
      </c>
      <c r="C13584" t="s">
        <v>133</v>
      </c>
      <c r="D13584" t="s">
        <v>146</v>
      </c>
      <c r="E13584" s="9">
        <v>11</v>
      </c>
      <c r="F13584" s="9">
        <v>0</v>
      </c>
      <c r="G13584" s="9">
        <v>10</v>
      </c>
      <c r="H13584" s="9">
        <v>23</v>
      </c>
      <c r="I13584" s="9">
        <v>1.8254221677780151</v>
      </c>
      <c r="J13584" s="9">
        <v>1.9550727605819702</v>
      </c>
      <c r="K13584" s="9">
        <v>1.1402374133467674E-2</v>
      </c>
      <c r="L13584" s="9">
        <v>75.862350463867188</v>
      </c>
    </row>
    <row r="13585" spans="1:12" x14ac:dyDescent="0.25">
      <c r="A13585" s="5" t="str">
        <f t="shared" si="212"/>
        <v>1SublapSCEW1101024</v>
      </c>
      <c r="B13585" s="9">
        <v>1</v>
      </c>
      <c r="C13585" t="s">
        <v>133</v>
      </c>
      <c r="D13585" t="s">
        <v>146</v>
      </c>
      <c r="E13585" s="9">
        <v>11</v>
      </c>
      <c r="F13585" s="9">
        <v>0</v>
      </c>
      <c r="G13585" s="9">
        <v>10</v>
      </c>
      <c r="H13585" s="9">
        <v>24</v>
      </c>
      <c r="I13585" s="9">
        <v>1.5288171768188477</v>
      </c>
      <c r="J13585" s="9">
        <v>1.603825569152832</v>
      </c>
      <c r="K13585" s="9">
        <v>9.5315501093864441E-3</v>
      </c>
      <c r="L13585" s="9">
        <v>73.820655822753906</v>
      </c>
    </row>
    <row r="13586" spans="1:12" x14ac:dyDescent="0.25">
      <c r="A13586" s="5" t="str">
        <f t="shared" si="212"/>
        <v>1SublapSCEW11121</v>
      </c>
      <c r="B13586" s="9">
        <v>1</v>
      </c>
      <c r="C13586" t="s">
        <v>133</v>
      </c>
      <c r="D13586" t="s">
        <v>146</v>
      </c>
      <c r="E13586" s="9">
        <v>11</v>
      </c>
      <c r="F13586" s="9">
        <v>1</v>
      </c>
      <c r="G13586" s="9">
        <v>2</v>
      </c>
      <c r="H13586" s="9">
        <v>1</v>
      </c>
      <c r="I13586" s="9">
        <v>0.92824858427047729</v>
      </c>
      <c r="J13586" s="9">
        <v>0.92824858427047729</v>
      </c>
      <c r="K13586" s="9">
        <v>0</v>
      </c>
      <c r="L13586" s="9">
        <v>65.092376708984375</v>
      </c>
    </row>
    <row r="13587" spans="1:12" x14ac:dyDescent="0.25">
      <c r="A13587" s="5" t="str">
        <f t="shared" si="212"/>
        <v>1SublapSCEW11122</v>
      </c>
      <c r="B13587" s="9">
        <v>1</v>
      </c>
      <c r="C13587" t="s">
        <v>133</v>
      </c>
      <c r="D13587" t="s">
        <v>146</v>
      </c>
      <c r="E13587" s="9">
        <v>11</v>
      </c>
      <c r="F13587" s="9">
        <v>1</v>
      </c>
      <c r="G13587" s="9">
        <v>2</v>
      </c>
      <c r="H13587" s="9">
        <v>2</v>
      </c>
      <c r="I13587" s="9">
        <v>0.7815050482749939</v>
      </c>
      <c r="J13587" s="9">
        <v>0.7815050482749939</v>
      </c>
      <c r="K13587" s="9">
        <v>0</v>
      </c>
      <c r="L13587" s="9">
        <v>63.570030212402344</v>
      </c>
    </row>
    <row r="13588" spans="1:12" x14ac:dyDescent="0.25">
      <c r="A13588" s="5" t="str">
        <f t="shared" si="212"/>
        <v>1SublapSCEW11123</v>
      </c>
      <c r="B13588" s="9">
        <v>1</v>
      </c>
      <c r="C13588" t="s">
        <v>133</v>
      </c>
      <c r="D13588" t="s">
        <v>146</v>
      </c>
      <c r="E13588" s="9">
        <v>11</v>
      </c>
      <c r="F13588" s="9">
        <v>1</v>
      </c>
      <c r="G13588" s="9">
        <v>2</v>
      </c>
      <c r="H13588" s="9">
        <v>3</v>
      </c>
      <c r="I13588" s="9">
        <v>0.68284761905670166</v>
      </c>
      <c r="J13588" s="9">
        <v>0.68284761905670166</v>
      </c>
      <c r="K13588" s="9">
        <v>0</v>
      </c>
      <c r="L13588" s="9">
        <v>62.537178039550781</v>
      </c>
    </row>
    <row r="13589" spans="1:12" x14ac:dyDescent="0.25">
      <c r="A13589" s="5" t="str">
        <f t="shared" si="212"/>
        <v>1SublapSCEW11124</v>
      </c>
      <c r="B13589" s="9">
        <v>1</v>
      </c>
      <c r="C13589" t="s">
        <v>133</v>
      </c>
      <c r="D13589" t="s">
        <v>146</v>
      </c>
      <c r="E13589" s="9">
        <v>11</v>
      </c>
      <c r="F13589" s="9">
        <v>1</v>
      </c>
      <c r="G13589" s="9">
        <v>2</v>
      </c>
      <c r="H13589" s="9">
        <v>4</v>
      </c>
      <c r="I13589" s="9">
        <v>0.61676979064941406</v>
      </c>
      <c r="J13589" s="9">
        <v>0.61676979064941406</v>
      </c>
      <c r="K13589" s="9">
        <v>0</v>
      </c>
      <c r="L13589" s="9">
        <v>61.706707000732422</v>
      </c>
    </row>
    <row r="13590" spans="1:12" x14ac:dyDescent="0.25">
      <c r="A13590" s="5" t="str">
        <f t="shared" si="212"/>
        <v>1SublapSCEW11125</v>
      </c>
      <c r="B13590" s="9">
        <v>1</v>
      </c>
      <c r="C13590" t="s">
        <v>133</v>
      </c>
      <c r="D13590" t="s">
        <v>146</v>
      </c>
      <c r="E13590" s="9">
        <v>11</v>
      </c>
      <c r="F13590" s="9">
        <v>1</v>
      </c>
      <c r="G13590" s="9">
        <v>2</v>
      </c>
      <c r="H13590" s="9">
        <v>5</v>
      </c>
      <c r="I13590" s="9">
        <v>0.57457107305526733</v>
      </c>
      <c r="J13590" s="9">
        <v>0.57457107305526733</v>
      </c>
      <c r="K13590" s="9">
        <v>0</v>
      </c>
      <c r="L13590" s="9">
        <v>60.626800537109375</v>
      </c>
    </row>
    <row r="13591" spans="1:12" x14ac:dyDescent="0.25">
      <c r="A13591" s="5" t="str">
        <f t="shared" si="212"/>
        <v>1SublapSCEW11126</v>
      </c>
      <c r="B13591" s="9">
        <v>1</v>
      </c>
      <c r="C13591" t="s">
        <v>133</v>
      </c>
      <c r="D13591" t="s">
        <v>146</v>
      </c>
      <c r="E13591" s="9">
        <v>11</v>
      </c>
      <c r="F13591" s="9">
        <v>1</v>
      </c>
      <c r="G13591" s="9">
        <v>2</v>
      </c>
      <c r="H13591" s="9">
        <v>6</v>
      </c>
      <c r="I13591" s="9">
        <v>0.56099677085876465</v>
      </c>
      <c r="J13591" s="9">
        <v>0.56099677085876465</v>
      </c>
      <c r="K13591" s="9">
        <v>0</v>
      </c>
      <c r="L13591" s="9">
        <v>59.540489196777344</v>
      </c>
    </row>
    <row r="13592" spans="1:12" x14ac:dyDescent="0.25">
      <c r="A13592" s="5" t="str">
        <f t="shared" si="212"/>
        <v>1SublapSCEW11127</v>
      </c>
      <c r="B13592" s="9">
        <v>1</v>
      </c>
      <c r="C13592" t="s">
        <v>133</v>
      </c>
      <c r="D13592" t="s">
        <v>146</v>
      </c>
      <c r="E13592" s="9">
        <v>11</v>
      </c>
      <c r="F13592" s="9">
        <v>1</v>
      </c>
      <c r="G13592" s="9">
        <v>2</v>
      </c>
      <c r="H13592" s="9">
        <v>7</v>
      </c>
      <c r="I13592" s="9">
        <v>0.58896613121032715</v>
      </c>
      <c r="J13592" s="9">
        <v>0.58896613121032715</v>
      </c>
      <c r="K13592" s="9">
        <v>0</v>
      </c>
      <c r="L13592" s="9">
        <v>59.461715698242188</v>
      </c>
    </row>
    <row r="13593" spans="1:12" x14ac:dyDescent="0.25">
      <c r="A13593" s="5" t="str">
        <f t="shared" si="212"/>
        <v>1SublapSCEW11128</v>
      </c>
      <c r="B13593" s="9">
        <v>1</v>
      </c>
      <c r="C13593" t="s">
        <v>133</v>
      </c>
      <c r="D13593" t="s">
        <v>146</v>
      </c>
      <c r="E13593" s="9">
        <v>11</v>
      </c>
      <c r="F13593" s="9">
        <v>1</v>
      </c>
      <c r="G13593" s="9">
        <v>2</v>
      </c>
      <c r="H13593" s="9">
        <v>8</v>
      </c>
      <c r="I13593" s="9">
        <v>0.58661669492721558</v>
      </c>
      <c r="J13593" s="9">
        <v>0.58661669492721558</v>
      </c>
      <c r="K13593" s="9">
        <v>0</v>
      </c>
      <c r="L13593" s="9">
        <v>59.562873840332031</v>
      </c>
    </row>
    <row r="13594" spans="1:12" x14ac:dyDescent="0.25">
      <c r="A13594" s="5" t="str">
        <f t="shared" si="212"/>
        <v>1SublapSCEW11129</v>
      </c>
      <c r="B13594" s="9">
        <v>1</v>
      </c>
      <c r="C13594" t="s">
        <v>133</v>
      </c>
      <c r="D13594" t="s">
        <v>146</v>
      </c>
      <c r="E13594" s="9">
        <v>11</v>
      </c>
      <c r="F13594" s="9">
        <v>1</v>
      </c>
      <c r="G13594" s="9">
        <v>2</v>
      </c>
      <c r="H13594" s="9">
        <v>9</v>
      </c>
      <c r="I13594" s="9">
        <v>0.45914748311042786</v>
      </c>
      <c r="J13594" s="9">
        <v>0.45914748311042786</v>
      </c>
      <c r="K13594" s="9">
        <v>0</v>
      </c>
      <c r="L13594" s="9">
        <v>62.126247406005859</v>
      </c>
    </row>
    <row r="13595" spans="1:12" x14ac:dyDescent="0.25">
      <c r="A13595" s="5" t="str">
        <f t="shared" si="212"/>
        <v>1SublapSCEW111210</v>
      </c>
      <c r="B13595" s="9">
        <v>1</v>
      </c>
      <c r="C13595" t="s">
        <v>133</v>
      </c>
      <c r="D13595" t="s">
        <v>146</v>
      </c>
      <c r="E13595" s="9">
        <v>11</v>
      </c>
      <c r="F13595" s="9">
        <v>1</v>
      </c>
      <c r="G13595" s="9">
        <v>2</v>
      </c>
      <c r="H13595" s="9">
        <v>10</v>
      </c>
      <c r="I13595" s="9">
        <v>0.37361043691635132</v>
      </c>
      <c r="J13595" s="9">
        <v>0.37361043691635132</v>
      </c>
      <c r="K13595" s="9">
        <v>0</v>
      </c>
      <c r="L13595" s="9">
        <v>67.015617370605469</v>
      </c>
    </row>
    <row r="13596" spans="1:12" x14ac:dyDescent="0.25">
      <c r="A13596" s="5" t="str">
        <f t="shared" si="212"/>
        <v>1SublapSCEW111211</v>
      </c>
      <c r="B13596" s="9">
        <v>1</v>
      </c>
      <c r="C13596" t="s">
        <v>133</v>
      </c>
      <c r="D13596" t="s">
        <v>146</v>
      </c>
      <c r="E13596" s="9">
        <v>11</v>
      </c>
      <c r="F13596" s="9">
        <v>1</v>
      </c>
      <c r="G13596" s="9">
        <v>2</v>
      </c>
      <c r="H13596" s="9">
        <v>11</v>
      </c>
      <c r="I13596" s="9">
        <v>0.3821132481098175</v>
      </c>
      <c r="J13596" s="9">
        <v>0.3821132481098175</v>
      </c>
      <c r="K13596" s="9">
        <v>0</v>
      </c>
      <c r="L13596" s="9">
        <v>73.036567687988281</v>
      </c>
    </row>
    <row r="13597" spans="1:12" x14ac:dyDescent="0.25">
      <c r="A13597" s="5" t="str">
        <f t="shared" si="212"/>
        <v>1SublapSCEW111212</v>
      </c>
      <c r="B13597" s="9">
        <v>1</v>
      </c>
      <c r="C13597" t="s">
        <v>133</v>
      </c>
      <c r="D13597" t="s">
        <v>146</v>
      </c>
      <c r="E13597" s="9">
        <v>11</v>
      </c>
      <c r="F13597" s="9">
        <v>1</v>
      </c>
      <c r="G13597" s="9">
        <v>2</v>
      </c>
      <c r="H13597" s="9">
        <v>12</v>
      </c>
      <c r="I13597" s="9">
        <v>0.3270515501499176</v>
      </c>
      <c r="J13597" s="9">
        <v>0.3270515501499176</v>
      </c>
      <c r="K13597" s="9">
        <v>0</v>
      </c>
      <c r="L13597" s="9">
        <v>78.792587280273438</v>
      </c>
    </row>
    <row r="13598" spans="1:12" x14ac:dyDescent="0.25">
      <c r="A13598" s="5" t="str">
        <f t="shared" si="212"/>
        <v>1SublapSCEW111213</v>
      </c>
      <c r="B13598" s="9">
        <v>1</v>
      </c>
      <c r="C13598" t="s">
        <v>133</v>
      </c>
      <c r="D13598" t="s">
        <v>146</v>
      </c>
      <c r="E13598" s="9">
        <v>11</v>
      </c>
      <c r="F13598" s="9">
        <v>1</v>
      </c>
      <c r="G13598" s="9">
        <v>2</v>
      </c>
      <c r="H13598" s="9">
        <v>13</v>
      </c>
      <c r="I13598" s="9">
        <v>0.36590093374252319</v>
      </c>
      <c r="J13598" s="9">
        <v>0.36590093374252319</v>
      </c>
      <c r="K13598" s="9">
        <v>0</v>
      </c>
      <c r="L13598" s="9">
        <v>83.0645751953125</v>
      </c>
    </row>
    <row r="13599" spans="1:12" x14ac:dyDescent="0.25">
      <c r="A13599" s="5" t="str">
        <f t="shared" si="212"/>
        <v>1SublapSCEW111214</v>
      </c>
      <c r="B13599" s="9">
        <v>1</v>
      </c>
      <c r="C13599" t="s">
        <v>133</v>
      </c>
      <c r="D13599" t="s">
        <v>146</v>
      </c>
      <c r="E13599" s="9">
        <v>11</v>
      </c>
      <c r="F13599" s="9">
        <v>1</v>
      </c>
      <c r="G13599" s="9">
        <v>2</v>
      </c>
      <c r="H13599" s="9">
        <v>14</v>
      </c>
      <c r="I13599" s="9">
        <v>0.48602408170700073</v>
      </c>
      <c r="J13599" s="9">
        <v>0.48602408170700073</v>
      </c>
      <c r="K13599" s="9">
        <v>0</v>
      </c>
      <c r="L13599" s="9">
        <v>86.150047302246094</v>
      </c>
    </row>
    <row r="13600" spans="1:12" x14ac:dyDescent="0.25">
      <c r="A13600" s="5" t="str">
        <f t="shared" si="212"/>
        <v>1SublapSCEW111215</v>
      </c>
      <c r="B13600" s="9">
        <v>1</v>
      </c>
      <c r="C13600" t="s">
        <v>133</v>
      </c>
      <c r="D13600" t="s">
        <v>146</v>
      </c>
      <c r="E13600" s="9">
        <v>11</v>
      </c>
      <c r="F13600" s="9">
        <v>1</v>
      </c>
      <c r="G13600" s="9">
        <v>2</v>
      </c>
      <c r="H13600" s="9">
        <v>15</v>
      </c>
      <c r="I13600" s="9">
        <v>0.65972894430160522</v>
      </c>
      <c r="J13600" s="9">
        <v>0.65972894430160522</v>
      </c>
      <c r="K13600" s="9">
        <v>0</v>
      </c>
      <c r="L13600" s="9">
        <v>87.347732543945313</v>
      </c>
    </row>
    <row r="13601" spans="1:12" x14ac:dyDescent="0.25">
      <c r="A13601" s="5" t="str">
        <f t="shared" si="212"/>
        <v>1SublapSCEW111216</v>
      </c>
      <c r="B13601" s="9">
        <v>1</v>
      </c>
      <c r="C13601" t="s">
        <v>133</v>
      </c>
      <c r="D13601" t="s">
        <v>146</v>
      </c>
      <c r="E13601" s="9">
        <v>11</v>
      </c>
      <c r="F13601" s="9">
        <v>1</v>
      </c>
      <c r="G13601" s="9">
        <v>2</v>
      </c>
      <c r="H13601" s="9">
        <v>16</v>
      </c>
      <c r="I13601" s="9">
        <v>0.90054404735565186</v>
      </c>
      <c r="J13601" s="9">
        <v>0.90054404735565186</v>
      </c>
      <c r="K13601" s="9">
        <v>0</v>
      </c>
      <c r="L13601" s="9">
        <v>86.290740966796875</v>
      </c>
    </row>
    <row r="13602" spans="1:12" x14ac:dyDescent="0.25">
      <c r="A13602" s="5" t="str">
        <f t="shared" si="212"/>
        <v>1SublapSCEW111217</v>
      </c>
      <c r="B13602" s="9">
        <v>1</v>
      </c>
      <c r="C13602" t="s">
        <v>133</v>
      </c>
      <c r="D13602" t="s">
        <v>146</v>
      </c>
      <c r="E13602" s="9">
        <v>11</v>
      </c>
      <c r="F13602" s="9">
        <v>1</v>
      </c>
      <c r="G13602" s="9">
        <v>2</v>
      </c>
      <c r="H13602" s="9">
        <v>17</v>
      </c>
      <c r="I13602" s="9">
        <v>1.1184941530227661</v>
      </c>
      <c r="J13602" s="9">
        <v>0.50935012102127075</v>
      </c>
      <c r="K13602" s="9">
        <v>1.7626058310270309E-2</v>
      </c>
      <c r="L13602" s="9">
        <v>84.381004333496094</v>
      </c>
    </row>
    <row r="13603" spans="1:12" x14ac:dyDescent="0.25">
      <c r="A13603" s="5" t="str">
        <f t="shared" si="212"/>
        <v>1SublapSCEW111218</v>
      </c>
      <c r="B13603" s="9">
        <v>1</v>
      </c>
      <c r="C13603" t="s">
        <v>133</v>
      </c>
      <c r="D13603" t="s">
        <v>146</v>
      </c>
      <c r="E13603" s="9">
        <v>11</v>
      </c>
      <c r="F13603" s="9">
        <v>1</v>
      </c>
      <c r="G13603" s="9">
        <v>2</v>
      </c>
      <c r="H13603" s="9">
        <v>18</v>
      </c>
      <c r="I13603" s="9">
        <v>1.3281717300415039</v>
      </c>
      <c r="J13603" s="9">
        <v>0.91398584842681885</v>
      </c>
      <c r="K13603" s="9">
        <v>2.4581084027886391E-2</v>
      </c>
      <c r="L13603" s="9">
        <v>80.544769287109375</v>
      </c>
    </row>
    <row r="13604" spans="1:12" x14ac:dyDescent="0.25">
      <c r="A13604" s="5" t="str">
        <f t="shared" si="212"/>
        <v>1SublapSCEW111219</v>
      </c>
      <c r="B13604" s="9">
        <v>1</v>
      </c>
      <c r="C13604" t="s">
        <v>133</v>
      </c>
      <c r="D13604" t="s">
        <v>146</v>
      </c>
      <c r="E13604" s="9">
        <v>11</v>
      </c>
      <c r="F13604" s="9">
        <v>1</v>
      </c>
      <c r="G13604" s="9">
        <v>2</v>
      </c>
      <c r="H13604" s="9">
        <v>19</v>
      </c>
      <c r="I13604" s="9">
        <v>1.4473118782043457</v>
      </c>
      <c r="J13604" s="9">
        <v>1.196384072303772</v>
      </c>
      <c r="K13604" s="9">
        <v>2.559385634958744E-2</v>
      </c>
      <c r="L13604" s="9">
        <v>77.07281494140625</v>
      </c>
    </row>
    <row r="13605" spans="1:12" x14ac:dyDescent="0.25">
      <c r="A13605" s="5" t="str">
        <f t="shared" si="212"/>
        <v>1SublapSCEW111220</v>
      </c>
      <c r="B13605" s="9">
        <v>1</v>
      </c>
      <c r="C13605" t="s">
        <v>133</v>
      </c>
      <c r="D13605" t="s">
        <v>146</v>
      </c>
      <c r="E13605" s="9">
        <v>11</v>
      </c>
      <c r="F13605" s="9">
        <v>1</v>
      </c>
      <c r="G13605" s="9">
        <v>2</v>
      </c>
      <c r="H13605" s="9">
        <v>20</v>
      </c>
      <c r="I13605" s="9">
        <v>1.4500536918640137</v>
      </c>
      <c r="J13605" s="9">
        <v>1.2524813413619995</v>
      </c>
      <c r="K13605" s="9">
        <v>2.1207042038440704E-2</v>
      </c>
      <c r="L13605" s="9">
        <v>75.32916259765625</v>
      </c>
    </row>
    <row r="13606" spans="1:12" x14ac:dyDescent="0.25">
      <c r="A13606" s="5" t="str">
        <f t="shared" si="212"/>
        <v>1SublapSCEW111221</v>
      </c>
      <c r="B13606" s="9">
        <v>1</v>
      </c>
      <c r="C13606" t="s">
        <v>133</v>
      </c>
      <c r="D13606" t="s">
        <v>146</v>
      </c>
      <c r="E13606" s="9">
        <v>11</v>
      </c>
      <c r="F13606" s="9">
        <v>1</v>
      </c>
      <c r="G13606" s="9">
        <v>2</v>
      </c>
      <c r="H13606" s="9">
        <v>21</v>
      </c>
      <c r="I13606" s="9">
        <v>1.4433619976043701</v>
      </c>
      <c r="J13606" s="9">
        <v>1.2575229406356812</v>
      </c>
      <c r="K13606" s="9">
        <v>2.638654038310051E-2</v>
      </c>
      <c r="L13606" s="9">
        <v>73.3204345703125</v>
      </c>
    </row>
    <row r="13607" spans="1:12" x14ac:dyDescent="0.25">
      <c r="A13607" s="5" t="str">
        <f t="shared" si="212"/>
        <v>1SublapSCEW111222</v>
      </c>
      <c r="B13607" s="9">
        <v>1</v>
      </c>
      <c r="C13607" t="s">
        <v>133</v>
      </c>
      <c r="D13607" t="s">
        <v>146</v>
      </c>
      <c r="E13607" s="9">
        <v>11</v>
      </c>
      <c r="F13607" s="9">
        <v>1</v>
      </c>
      <c r="G13607" s="9">
        <v>2</v>
      </c>
      <c r="H13607" s="9">
        <v>22</v>
      </c>
      <c r="I13607" s="9">
        <v>1.3887220621109009</v>
      </c>
      <c r="J13607" s="9">
        <v>1.6480847597122192</v>
      </c>
      <c r="K13607" s="9">
        <v>1.2211290188133717E-2</v>
      </c>
      <c r="L13607" s="9">
        <v>71.417648315429688</v>
      </c>
    </row>
    <row r="13608" spans="1:12" x14ac:dyDescent="0.25">
      <c r="A13608" s="5" t="str">
        <f t="shared" si="212"/>
        <v>1SublapSCEW111223</v>
      </c>
      <c r="B13608" s="9">
        <v>1</v>
      </c>
      <c r="C13608" t="s">
        <v>133</v>
      </c>
      <c r="D13608" t="s">
        <v>146</v>
      </c>
      <c r="E13608" s="9">
        <v>11</v>
      </c>
      <c r="F13608" s="9">
        <v>1</v>
      </c>
      <c r="G13608" s="9">
        <v>2</v>
      </c>
      <c r="H13608" s="9">
        <v>23</v>
      </c>
      <c r="I13608" s="9">
        <v>1.3244961500167847</v>
      </c>
      <c r="J13608" s="9">
        <v>1.3988257646560669</v>
      </c>
      <c r="K13608" s="9">
        <v>1.2917430140078068E-2</v>
      </c>
      <c r="L13608" s="9">
        <v>70.027153015136719</v>
      </c>
    </row>
    <row r="13609" spans="1:12" x14ac:dyDescent="0.25">
      <c r="A13609" s="5" t="str">
        <f t="shared" si="212"/>
        <v>1SublapSCEW111224</v>
      </c>
      <c r="B13609" s="9">
        <v>1</v>
      </c>
      <c r="C13609" t="s">
        <v>133</v>
      </c>
      <c r="D13609" t="s">
        <v>146</v>
      </c>
      <c r="E13609" s="9">
        <v>11</v>
      </c>
      <c r="F13609" s="9">
        <v>1</v>
      </c>
      <c r="G13609" s="9">
        <v>2</v>
      </c>
      <c r="H13609" s="9">
        <v>24</v>
      </c>
      <c r="I13609" s="9">
        <v>1.136719822883606</v>
      </c>
      <c r="J13609" s="9">
        <v>1.1780176162719727</v>
      </c>
      <c r="K13609" s="9">
        <v>1.2359773740172386E-2</v>
      </c>
      <c r="L13609" s="9">
        <v>68.770454406738281</v>
      </c>
    </row>
    <row r="13610" spans="1:12" x14ac:dyDescent="0.25">
      <c r="A13610" s="5" t="str">
        <f t="shared" si="212"/>
        <v>1SublapSCEW111101</v>
      </c>
      <c r="B13610" s="9">
        <v>1</v>
      </c>
      <c r="C13610" t="s">
        <v>133</v>
      </c>
      <c r="D13610" t="s">
        <v>146</v>
      </c>
      <c r="E13610" s="9">
        <v>11</v>
      </c>
      <c r="F13610" s="9">
        <v>1</v>
      </c>
      <c r="G13610" s="9">
        <v>10</v>
      </c>
      <c r="H13610" s="9">
        <v>1</v>
      </c>
      <c r="I13610" s="9">
        <v>1.1900705099105835</v>
      </c>
      <c r="J13610" s="9">
        <v>1.1900705099105835</v>
      </c>
      <c r="K13610" s="9">
        <v>0</v>
      </c>
      <c r="L13610" s="9">
        <v>71.500244140625</v>
      </c>
    </row>
    <row r="13611" spans="1:12" x14ac:dyDescent="0.25">
      <c r="A13611" s="5" t="str">
        <f t="shared" si="212"/>
        <v>1SublapSCEW111102</v>
      </c>
      <c r="B13611" s="9">
        <v>1</v>
      </c>
      <c r="C13611" t="s">
        <v>133</v>
      </c>
      <c r="D13611" t="s">
        <v>146</v>
      </c>
      <c r="E13611" s="9">
        <v>11</v>
      </c>
      <c r="F13611" s="9">
        <v>1</v>
      </c>
      <c r="G13611" s="9">
        <v>10</v>
      </c>
      <c r="H13611" s="9">
        <v>2</v>
      </c>
      <c r="I13611" s="9">
        <v>0.97125589847564697</v>
      </c>
      <c r="J13611" s="9">
        <v>0.97125589847564697</v>
      </c>
      <c r="K13611" s="9">
        <v>0</v>
      </c>
      <c r="L13611" s="9">
        <v>70.238166809082031</v>
      </c>
    </row>
    <row r="13612" spans="1:12" x14ac:dyDescent="0.25">
      <c r="A13612" s="5" t="str">
        <f t="shared" si="212"/>
        <v>1SublapSCEW111103</v>
      </c>
      <c r="B13612" s="9">
        <v>1</v>
      </c>
      <c r="C13612" t="s">
        <v>133</v>
      </c>
      <c r="D13612" t="s">
        <v>146</v>
      </c>
      <c r="E13612" s="9">
        <v>11</v>
      </c>
      <c r="F13612" s="9">
        <v>1</v>
      </c>
      <c r="G13612" s="9">
        <v>10</v>
      </c>
      <c r="H13612" s="9">
        <v>3</v>
      </c>
      <c r="I13612" s="9">
        <v>0.82483392953872681</v>
      </c>
      <c r="J13612" s="9">
        <v>0.82483392953872681</v>
      </c>
      <c r="K13612" s="9">
        <v>0</v>
      </c>
      <c r="L13612" s="9">
        <v>69.764076232910156</v>
      </c>
    </row>
    <row r="13613" spans="1:12" x14ac:dyDescent="0.25">
      <c r="A13613" s="5" t="str">
        <f t="shared" si="212"/>
        <v>1SublapSCEW111104</v>
      </c>
      <c r="B13613" s="9">
        <v>1</v>
      </c>
      <c r="C13613" t="s">
        <v>133</v>
      </c>
      <c r="D13613" t="s">
        <v>146</v>
      </c>
      <c r="E13613" s="9">
        <v>11</v>
      </c>
      <c r="F13613" s="9">
        <v>1</v>
      </c>
      <c r="G13613" s="9">
        <v>10</v>
      </c>
      <c r="H13613" s="9">
        <v>4</v>
      </c>
      <c r="I13613" s="9">
        <v>0.69865661859512329</v>
      </c>
      <c r="J13613" s="9">
        <v>0.69865661859512329</v>
      </c>
      <c r="K13613" s="9">
        <v>0</v>
      </c>
      <c r="L13613" s="9">
        <v>67.883186340332031</v>
      </c>
    </row>
    <row r="13614" spans="1:12" x14ac:dyDescent="0.25">
      <c r="A13614" s="5" t="str">
        <f t="shared" si="212"/>
        <v>1SublapSCEW111105</v>
      </c>
      <c r="B13614" s="9">
        <v>1</v>
      </c>
      <c r="C13614" t="s">
        <v>133</v>
      </c>
      <c r="D13614" t="s">
        <v>146</v>
      </c>
      <c r="E13614" s="9">
        <v>11</v>
      </c>
      <c r="F13614" s="9">
        <v>1</v>
      </c>
      <c r="G13614" s="9">
        <v>10</v>
      </c>
      <c r="H13614" s="9">
        <v>5</v>
      </c>
      <c r="I13614" s="9">
        <v>0.63812083005905151</v>
      </c>
      <c r="J13614" s="9">
        <v>0.63812083005905151</v>
      </c>
      <c r="K13614" s="9">
        <v>0</v>
      </c>
      <c r="L13614" s="9">
        <v>67.751495361328125</v>
      </c>
    </row>
    <row r="13615" spans="1:12" x14ac:dyDescent="0.25">
      <c r="A13615" s="5" t="str">
        <f t="shared" si="212"/>
        <v>1SublapSCEW111106</v>
      </c>
      <c r="B13615" s="9">
        <v>1</v>
      </c>
      <c r="C13615" t="s">
        <v>133</v>
      </c>
      <c r="D13615" t="s">
        <v>146</v>
      </c>
      <c r="E13615" s="9">
        <v>11</v>
      </c>
      <c r="F13615" s="9">
        <v>1</v>
      </c>
      <c r="G13615" s="9">
        <v>10</v>
      </c>
      <c r="H13615" s="9">
        <v>6</v>
      </c>
      <c r="I13615" s="9">
        <v>0.60386872291564941</v>
      </c>
      <c r="J13615" s="9">
        <v>0.60386872291564941</v>
      </c>
      <c r="K13615" s="9">
        <v>0</v>
      </c>
      <c r="L13615" s="9">
        <v>67.008644104003906</v>
      </c>
    </row>
    <row r="13616" spans="1:12" x14ac:dyDescent="0.25">
      <c r="A13616" s="5" t="str">
        <f t="shared" si="212"/>
        <v>1SublapSCEW111107</v>
      </c>
      <c r="B13616" s="9">
        <v>1</v>
      </c>
      <c r="C13616" t="s">
        <v>133</v>
      </c>
      <c r="D13616" t="s">
        <v>146</v>
      </c>
      <c r="E13616" s="9">
        <v>11</v>
      </c>
      <c r="F13616" s="9">
        <v>1</v>
      </c>
      <c r="G13616" s="9">
        <v>10</v>
      </c>
      <c r="H13616" s="9">
        <v>7</v>
      </c>
      <c r="I13616" s="9">
        <v>0.60783678293228149</v>
      </c>
      <c r="J13616" s="9">
        <v>0.60783678293228149</v>
      </c>
      <c r="K13616" s="9">
        <v>0</v>
      </c>
      <c r="L13616" s="9">
        <v>66.811729431152344</v>
      </c>
    </row>
    <row r="13617" spans="1:12" x14ac:dyDescent="0.25">
      <c r="A13617" s="5" t="str">
        <f t="shared" si="212"/>
        <v>1SublapSCEW111108</v>
      </c>
      <c r="B13617" s="9">
        <v>1</v>
      </c>
      <c r="C13617" t="s">
        <v>133</v>
      </c>
      <c r="D13617" t="s">
        <v>146</v>
      </c>
      <c r="E13617" s="9">
        <v>11</v>
      </c>
      <c r="F13617" s="9">
        <v>1</v>
      </c>
      <c r="G13617" s="9">
        <v>10</v>
      </c>
      <c r="H13617" s="9">
        <v>8</v>
      </c>
      <c r="I13617" s="9">
        <v>0.62594455480575562</v>
      </c>
      <c r="J13617" s="9">
        <v>0.62594455480575562</v>
      </c>
      <c r="K13617" s="9">
        <v>0</v>
      </c>
      <c r="L13617" s="9">
        <v>67.985389709472656</v>
      </c>
    </row>
    <row r="13618" spans="1:12" x14ac:dyDescent="0.25">
      <c r="A13618" s="5" t="str">
        <f t="shared" si="212"/>
        <v>1SublapSCEW111109</v>
      </c>
      <c r="B13618" s="9">
        <v>1</v>
      </c>
      <c r="C13618" t="s">
        <v>133</v>
      </c>
      <c r="D13618" t="s">
        <v>146</v>
      </c>
      <c r="E13618" s="9">
        <v>11</v>
      </c>
      <c r="F13618" s="9">
        <v>1</v>
      </c>
      <c r="G13618" s="9">
        <v>10</v>
      </c>
      <c r="H13618" s="9">
        <v>9</v>
      </c>
      <c r="I13618" s="9">
        <v>0.55884236097335815</v>
      </c>
      <c r="J13618" s="9">
        <v>0.55884236097335815</v>
      </c>
      <c r="K13618" s="9">
        <v>0</v>
      </c>
      <c r="L13618" s="9">
        <v>70.056777954101563</v>
      </c>
    </row>
    <row r="13619" spans="1:12" x14ac:dyDescent="0.25">
      <c r="A13619" s="5" t="str">
        <f t="shared" si="212"/>
        <v>1SublapSCEW1111010</v>
      </c>
      <c r="B13619" s="9">
        <v>1</v>
      </c>
      <c r="C13619" t="s">
        <v>133</v>
      </c>
      <c r="D13619" t="s">
        <v>146</v>
      </c>
      <c r="E13619" s="9">
        <v>11</v>
      </c>
      <c r="F13619" s="9">
        <v>1</v>
      </c>
      <c r="G13619" s="9">
        <v>10</v>
      </c>
      <c r="H13619" s="9">
        <v>10</v>
      </c>
      <c r="I13619" s="9">
        <v>0.5805702805519104</v>
      </c>
      <c r="J13619" s="9">
        <v>0.5805702805519104</v>
      </c>
      <c r="K13619" s="9">
        <v>0</v>
      </c>
      <c r="L13619" s="9">
        <v>74.053886413574219</v>
      </c>
    </row>
    <row r="13620" spans="1:12" x14ac:dyDescent="0.25">
      <c r="A13620" s="5" t="str">
        <f t="shared" si="212"/>
        <v>1SublapSCEW1111011</v>
      </c>
      <c r="B13620" s="9">
        <v>1</v>
      </c>
      <c r="C13620" t="s">
        <v>133</v>
      </c>
      <c r="D13620" t="s">
        <v>146</v>
      </c>
      <c r="E13620" s="9">
        <v>11</v>
      </c>
      <c r="F13620" s="9">
        <v>1</v>
      </c>
      <c r="G13620" s="9">
        <v>10</v>
      </c>
      <c r="H13620" s="9">
        <v>11</v>
      </c>
      <c r="I13620" s="9">
        <v>0.69671398401260376</v>
      </c>
      <c r="J13620" s="9">
        <v>0.69671398401260376</v>
      </c>
      <c r="K13620" s="9">
        <v>0</v>
      </c>
      <c r="L13620" s="9">
        <v>81.544784545898438</v>
      </c>
    </row>
    <row r="13621" spans="1:12" x14ac:dyDescent="0.25">
      <c r="A13621" s="5" t="str">
        <f t="shared" si="212"/>
        <v>1SublapSCEW1111012</v>
      </c>
      <c r="B13621" s="9">
        <v>1</v>
      </c>
      <c r="C13621" t="s">
        <v>133</v>
      </c>
      <c r="D13621" t="s">
        <v>146</v>
      </c>
      <c r="E13621" s="9">
        <v>11</v>
      </c>
      <c r="F13621" s="9">
        <v>1</v>
      </c>
      <c r="G13621" s="9">
        <v>10</v>
      </c>
      <c r="H13621" s="9">
        <v>12</v>
      </c>
      <c r="I13621" s="9">
        <v>0.76641488075256348</v>
      </c>
      <c r="J13621" s="9">
        <v>0.76641488075256348</v>
      </c>
      <c r="K13621" s="9">
        <v>0</v>
      </c>
      <c r="L13621" s="9">
        <v>87.280326843261719</v>
      </c>
    </row>
    <row r="13622" spans="1:12" x14ac:dyDescent="0.25">
      <c r="A13622" s="5" t="str">
        <f t="shared" si="212"/>
        <v>1SublapSCEW1111013</v>
      </c>
      <c r="B13622" s="9">
        <v>1</v>
      </c>
      <c r="C13622" t="s">
        <v>133</v>
      </c>
      <c r="D13622" t="s">
        <v>146</v>
      </c>
      <c r="E13622" s="9">
        <v>11</v>
      </c>
      <c r="F13622" s="9">
        <v>1</v>
      </c>
      <c r="G13622" s="9">
        <v>10</v>
      </c>
      <c r="H13622" s="9">
        <v>13</v>
      </c>
      <c r="I13622" s="9">
        <v>0.95946389436721802</v>
      </c>
      <c r="J13622" s="9">
        <v>0.95946389436721802</v>
      </c>
      <c r="K13622" s="9">
        <v>0</v>
      </c>
      <c r="L13622" s="9">
        <v>90.481201171875</v>
      </c>
    </row>
    <row r="13623" spans="1:12" x14ac:dyDescent="0.25">
      <c r="A13623" s="5" t="str">
        <f t="shared" si="212"/>
        <v>1SublapSCEW1111014</v>
      </c>
      <c r="B13623" s="9">
        <v>1</v>
      </c>
      <c r="C13623" t="s">
        <v>133</v>
      </c>
      <c r="D13623" t="s">
        <v>146</v>
      </c>
      <c r="E13623" s="9">
        <v>11</v>
      </c>
      <c r="F13623" s="9">
        <v>1</v>
      </c>
      <c r="G13623" s="9">
        <v>10</v>
      </c>
      <c r="H13623" s="9">
        <v>14</v>
      </c>
      <c r="I13623" s="9">
        <v>1.2084754705429077</v>
      </c>
      <c r="J13623" s="9">
        <v>1.2084754705429077</v>
      </c>
      <c r="K13623" s="9">
        <v>0</v>
      </c>
      <c r="L13623" s="9">
        <v>92.221267700195313</v>
      </c>
    </row>
    <row r="13624" spans="1:12" x14ac:dyDescent="0.25">
      <c r="A13624" s="5" t="str">
        <f t="shared" si="212"/>
        <v>1SublapSCEW1111015</v>
      </c>
      <c r="B13624" s="9">
        <v>1</v>
      </c>
      <c r="C13624" t="s">
        <v>133</v>
      </c>
      <c r="D13624" t="s">
        <v>146</v>
      </c>
      <c r="E13624" s="9">
        <v>11</v>
      </c>
      <c r="F13624" s="9">
        <v>1</v>
      </c>
      <c r="G13624" s="9">
        <v>10</v>
      </c>
      <c r="H13624" s="9">
        <v>15</v>
      </c>
      <c r="I13624" s="9">
        <v>1.4534039497375488</v>
      </c>
      <c r="J13624" s="9">
        <v>1.4534039497375488</v>
      </c>
      <c r="K13624" s="9">
        <v>0</v>
      </c>
      <c r="L13624" s="9">
        <v>92.483299255371094</v>
      </c>
    </row>
    <row r="13625" spans="1:12" x14ac:dyDescent="0.25">
      <c r="A13625" s="5" t="str">
        <f t="shared" si="212"/>
        <v>1SublapSCEW1111016</v>
      </c>
      <c r="B13625" s="9">
        <v>1</v>
      </c>
      <c r="C13625" t="s">
        <v>133</v>
      </c>
      <c r="D13625" t="s">
        <v>146</v>
      </c>
      <c r="E13625" s="9">
        <v>11</v>
      </c>
      <c r="F13625" s="9">
        <v>1</v>
      </c>
      <c r="G13625" s="9">
        <v>10</v>
      </c>
      <c r="H13625" s="9">
        <v>16</v>
      </c>
      <c r="I13625" s="9">
        <v>1.7282242774963379</v>
      </c>
      <c r="J13625" s="9">
        <v>1.7282242774963379</v>
      </c>
      <c r="K13625" s="9">
        <v>0</v>
      </c>
      <c r="L13625" s="9">
        <v>91.915695190429688</v>
      </c>
    </row>
    <row r="13626" spans="1:12" x14ac:dyDescent="0.25">
      <c r="A13626" s="5" t="str">
        <f t="shared" si="212"/>
        <v>1SublapSCEW1111017</v>
      </c>
      <c r="B13626" s="9">
        <v>1</v>
      </c>
      <c r="C13626" t="s">
        <v>133</v>
      </c>
      <c r="D13626" t="s">
        <v>146</v>
      </c>
      <c r="E13626" s="9">
        <v>11</v>
      </c>
      <c r="F13626" s="9">
        <v>1</v>
      </c>
      <c r="G13626" s="9">
        <v>10</v>
      </c>
      <c r="H13626" s="9">
        <v>17</v>
      </c>
      <c r="I13626" s="9">
        <v>1.9476795196533203</v>
      </c>
      <c r="J13626" s="9">
        <v>1.0526089668273926</v>
      </c>
      <c r="K13626" s="9">
        <v>2.6763936504721642E-2</v>
      </c>
      <c r="L13626" s="9">
        <v>90.943550109863281</v>
      </c>
    </row>
    <row r="13627" spans="1:12" x14ac:dyDescent="0.25">
      <c r="A13627" s="5" t="str">
        <f t="shared" si="212"/>
        <v>1SublapSCEW1111018</v>
      </c>
      <c r="B13627" s="9">
        <v>1</v>
      </c>
      <c r="C13627" t="s">
        <v>133</v>
      </c>
      <c r="D13627" t="s">
        <v>146</v>
      </c>
      <c r="E13627" s="9">
        <v>11</v>
      </c>
      <c r="F13627" s="9">
        <v>1</v>
      </c>
      <c r="G13627" s="9">
        <v>10</v>
      </c>
      <c r="H13627" s="9">
        <v>18</v>
      </c>
      <c r="I13627" s="9">
        <v>2.1376020908355713</v>
      </c>
      <c r="J13627" s="9">
        <v>1.5933318138122559</v>
      </c>
      <c r="K13627" s="9">
        <v>2.7626026421785355E-2</v>
      </c>
      <c r="L13627" s="9">
        <v>89.223564147949219</v>
      </c>
    </row>
    <row r="13628" spans="1:12" x14ac:dyDescent="0.25">
      <c r="A13628" s="5" t="str">
        <f t="shared" si="212"/>
        <v>1SublapSCEW1111019</v>
      </c>
      <c r="B13628" s="9">
        <v>1</v>
      </c>
      <c r="C13628" t="s">
        <v>133</v>
      </c>
      <c r="D13628" t="s">
        <v>146</v>
      </c>
      <c r="E13628" s="9">
        <v>11</v>
      </c>
      <c r="F13628" s="9">
        <v>1</v>
      </c>
      <c r="G13628" s="9">
        <v>10</v>
      </c>
      <c r="H13628" s="9">
        <v>19</v>
      </c>
      <c r="I13628" s="9">
        <v>2.2355616092681885</v>
      </c>
      <c r="J13628" s="9">
        <v>1.8821228742599487</v>
      </c>
      <c r="K13628" s="9">
        <v>1.9744142889976501E-2</v>
      </c>
      <c r="L13628" s="9">
        <v>86.869644165039063</v>
      </c>
    </row>
    <row r="13629" spans="1:12" x14ac:dyDescent="0.25">
      <c r="A13629" s="5" t="str">
        <f t="shared" si="212"/>
        <v>1SublapSCEW1111020</v>
      </c>
      <c r="B13629" s="9">
        <v>1</v>
      </c>
      <c r="C13629" t="s">
        <v>133</v>
      </c>
      <c r="D13629" t="s">
        <v>146</v>
      </c>
      <c r="E13629" s="9">
        <v>11</v>
      </c>
      <c r="F13629" s="9">
        <v>1</v>
      </c>
      <c r="G13629" s="9">
        <v>10</v>
      </c>
      <c r="H13629" s="9">
        <v>20</v>
      </c>
      <c r="I13629" s="9">
        <v>2.1488523483276367</v>
      </c>
      <c r="J13629" s="9">
        <v>1.9039839506149292</v>
      </c>
      <c r="K13629" s="9">
        <v>2.3678446188569069E-2</v>
      </c>
      <c r="L13629" s="9">
        <v>83.426177978515625</v>
      </c>
    </row>
    <row r="13630" spans="1:12" x14ac:dyDescent="0.25">
      <c r="A13630" s="5" t="str">
        <f t="shared" si="212"/>
        <v>1SublapSCEW1111021</v>
      </c>
      <c r="B13630" s="9">
        <v>1</v>
      </c>
      <c r="C13630" t="s">
        <v>133</v>
      </c>
      <c r="D13630" t="s">
        <v>146</v>
      </c>
      <c r="E13630" s="9">
        <v>11</v>
      </c>
      <c r="F13630" s="9">
        <v>1</v>
      </c>
      <c r="G13630" s="9">
        <v>10</v>
      </c>
      <c r="H13630" s="9">
        <v>21</v>
      </c>
      <c r="I13630" s="9">
        <v>2.0868704319000244</v>
      </c>
      <c r="J13630" s="9">
        <v>1.8604507446289063</v>
      </c>
      <c r="K13630" s="9">
        <v>1.7516711726784706E-2</v>
      </c>
      <c r="L13630" s="9">
        <v>80.267776489257813</v>
      </c>
    </row>
    <row r="13631" spans="1:12" x14ac:dyDescent="0.25">
      <c r="A13631" s="5" t="str">
        <f t="shared" si="212"/>
        <v>1SublapSCEW1111022</v>
      </c>
      <c r="B13631" s="9">
        <v>1</v>
      </c>
      <c r="C13631" t="s">
        <v>133</v>
      </c>
      <c r="D13631" t="s">
        <v>146</v>
      </c>
      <c r="E13631" s="9">
        <v>11</v>
      </c>
      <c r="F13631" s="9">
        <v>1</v>
      </c>
      <c r="G13631" s="9">
        <v>10</v>
      </c>
      <c r="H13631" s="9">
        <v>22</v>
      </c>
      <c r="I13631" s="9">
        <v>1.9863224029541016</v>
      </c>
      <c r="J13631" s="9">
        <v>2.3435840606689453</v>
      </c>
      <c r="K13631" s="9">
        <v>1.1058040894567966E-2</v>
      </c>
      <c r="L13631" s="9">
        <v>77.904983520507813</v>
      </c>
    </row>
    <row r="13632" spans="1:12" x14ac:dyDescent="0.25">
      <c r="A13632" s="5" t="str">
        <f t="shared" si="212"/>
        <v>1SublapSCEW1111023</v>
      </c>
      <c r="B13632" s="9">
        <v>1</v>
      </c>
      <c r="C13632" t="s">
        <v>133</v>
      </c>
      <c r="D13632" t="s">
        <v>146</v>
      </c>
      <c r="E13632" s="9">
        <v>11</v>
      </c>
      <c r="F13632" s="9">
        <v>1</v>
      </c>
      <c r="G13632" s="9">
        <v>10</v>
      </c>
      <c r="H13632" s="9">
        <v>23</v>
      </c>
      <c r="I13632" s="9">
        <v>1.8254221677780151</v>
      </c>
      <c r="J13632" s="9">
        <v>1.9550727605819702</v>
      </c>
      <c r="K13632" s="9">
        <v>1.1402374133467674E-2</v>
      </c>
      <c r="L13632" s="9">
        <v>75.862350463867188</v>
      </c>
    </row>
    <row r="13633" spans="1:12" x14ac:dyDescent="0.25">
      <c r="A13633" s="5" t="str">
        <f t="shared" si="212"/>
        <v>1SublapSCEW1111024</v>
      </c>
      <c r="B13633" s="9">
        <v>1</v>
      </c>
      <c r="C13633" t="s">
        <v>133</v>
      </c>
      <c r="D13633" t="s">
        <v>146</v>
      </c>
      <c r="E13633" s="9">
        <v>11</v>
      </c>
      <c r="F13633" s="9">
        <v>1</v>
      </c>
      <c r="G13633" s="9">
        <v>10</v>
      </c>
      <c r="H13633" s="9">
        <v>24</v>
      </c>
      <c r="I13633" s="9">
        <v>1.5288171768188477</v>
      </c>
      <c r="J13633" s="9">
        <v>1.603825569152832</v>
      </c>
      <c r="K13633" s="9">
        <v>9.5315501093864441E-3</v>
      </c>
      <c r="L13633" s="9">
        <v>73.820655822753906</v>
      </c>
    </row>
    <row r="13634" spans="1:12" x14ac:dyDescent="0.25">
      <c r="A13634" s="5" t="str">
        <f t="shared" si="212"/>
        <v>1SublapSCEW12021</v>
      </c>
      <c r="B13634" s="9">
        <v>1</v>
      </c>
      <c r="C13634" t="s">
        <v>133</v>
      </c>
      <c r="D13634" t="s">
        <v>146</v>
      </c>
      <c r="E13634" s="9">
        <v>12</v>
      </c>
      <c r="F13634" s="9">
        <v>0</v>
      </c>
      <c r="G13634" s="9">
        <v>2</v>
      </c>
      <c r="H13634" s="9">
        <v>1</v>
      </c>
      <c r="I13634" s="9">
        <v>0.78797352313995361</v>
      </c>
      <c r="J13634" s="9">
        <v>0.78797352313995361</v>
      </c>
      <c r="K13634" s="9">
        <v>0</v>
      </c>
      <c r="L13634" s="9">
        <v>50.235279083251953</v>
      </c>
    </row>
    <row r="13635" spans="1:12" x14ac:dyDescent="0.25">
      <c r="A13635" s="5" t="str">
        <f t="shared" ref="A13635:A13698" si="213">B13635&amp;C13635&amp;D13635&amp;E13635&amp;F13635&amp;G13635&amp;H13635</f>
        <v>1SublapSCEW12022</v>
      </c>
      <c r="B13635" s="9">
        <v>1</v>
      </c>
      <c r="C13635" t="s">
        <v>133</v>
      </c>
      <c r="D13635" t="s">
        <v>146</v>
      </c>
      <c r="E13635" s="9">
        <v>12</v>
      </c>
      <c r="F13635" s="9">
        <v>0</v>
      </c>
      <c r="G13635" s="9">
        <v>2</v>
      </c>
      <c r="H13635" s="9">
        <v>2</v>
      </c>
      <c r="I13635" s="9">
        <v>0.70470565557479858</v>
      </c>
      <c r="J13635" s="9">
        <v>0.70470565557479858</v>
      </c>
      <c r="K13635" s="9">
        <v>0</v>
      </c>
      <c r="L13635" s="9">
        <v>48.850273132324219</v>
      </c>
    </row>
    <row r="13636" spans="1:12" x14ac:dyDescent="0.25">
      <c r="A13636" s="5" t="str">
        <f t="shared" si="213"/>
        <v>1SublapSCEW12023</v>
      </c>
      <c r="B13636" s="9">
        <v>1</v>
      </c>
      <c r="C13636" t="s">
        <v>133</v>
      </c>
      <c r="D13636" t="s">
        <v>146</v>
      </c>
      <c r="E13636" s="9">
        <v>12</v>
      </c>
      <c r="F13636" s="9">
        <v>0</v>
      </c>
      <c r="G13636" s="9">
        <v>2</v>
      </c>
      <c r="H13636" s="9">
        <v>3</v>
      </c>
      <c r="I13636" s="9">
        <v>0.64363604784011841</v>
      </c>
      <c r="J13636" s="9">
        <v>0.64363604784011841</v>
      </c>
      <c r="K13636" s="9">
        <v>0</v>
      </c>
      <c r="L13636" s="9">
        <v>48.091323852539063</v>
      </c>
    </row>
    <row r="13637" spans="1:12" x14ac:dyDescent="0.25">
      <c r="A13637" s="5" t="str">
        <f t="shared" si="213"/>
        <v>1SublapSCEW12024</v>
      </c>
      <c r="B13637" s="9">
        <v>1</v>
      </c>
      <c r="C13637" t="s">
        <v>133</v>
      </c>
      <c r="D13637" t="s">
        <v>146</v>
      </c>
      <c r="E13637" s="9">
        <v>12</v>
      </c>
      <c r="F13637" s="9">
        <v>0</v>
      </c>
      <c r="G13637" s="9">
        <v>2</v>
      </c>
      <c r="H13637" s="9">
        <v>4</v>
      </c>
      <c r="I13637" s="9">
        <v>0.60542929172515869</v>
      </c>
      <c r="J13637" s="9">
        <v>0.60542929172515869</v>
      </c>
      <c r="K13637" s="9">
        <v>0</v>
      </c>
      <c r="L13637" s="9">
        <v>47.422233581542969</v>
      </c>
    </row>
    <row r="13638" spans="1:12" x14ac:dyDescent="0.25">
      <c r="A13638" s="5" t="str">
        <f t="shared" si="213"/>
        <v>1SublapSCEW12025</v>
      </c>
      <c r="B13638" s="9">
        <v>1</v>
      </c>
      <c r="C13638" t="s">
        <v>133</v>
      </c>
      <c r="D13638" t="s">
        <v>146</v>
      </c>
      <c r="E13638" s="9">
        <v>12</v>
      </c>
      <c r="F13638" s="9">
        <v>0</v>
      </c>
      <c r="G13638" s="9">
        <v>2</v>
      </c>
      <c r="H13638" s="9">
        <v>5</v>
      </c>
      <c r="I13638" s="9">
        <v>0.59361034631729126</v>
      </c>
      <c r="J13638" s="9">
        <v>0.59361034631729126</v>
      </c>
      <c r="K13638" s="9">
        <v>0</v>
      </c>
      <c r="L13638" s="9">
        <v>46.954418182373047</v>
      </c>
    </row>
    <row r="13639" spans="1:12" x14ac:dyDescent="0.25">
      <c r="A13639" s="5" t="str">
        <f t="shared" si="213"/>
        <v>1SublapSCEW12026</v>
      </c>
      <c r="B13639" s="9">
        <v>1</v>
      </c>
      <c r="C13639" t="s">
        <v>133</v>
      </c>
      <c r="D13639" t="s">
        <v>146</v>
      </c>
      <c r="E13639" s="9">
        <v>12</v>
      </c>
      <c r="F13639" s="9">
        <v>0</v>
      </c>
      <c r="G13639" s="9">
        <v>2</v>
      </c>
      <c r="H13639" s="9">
        <v>6</v>
      </c>
      <c r="I13639" s="9">
        <v>0.61996591091156006</v>
      </c>
      <c r="J13639" s="9">
        <v>0.61996591091156006</v>
      </c>
      <c r="K13639" s="9">
        <v>0</v>
      </c>
      <c r="L13639" s="9">
        <v>46.662563323974609</v>
      </c>
    </row>
    <row r="13640" spans="1:12" x14ac:dyDescent="0.25">
      <c r="A13640" s="5" t="str">
        <f t="shared" si="213"/>
        <v>1SublapSCEW12027</v>
      </c>
      <c r="B13640" s="9">
        <v>1</v>
      </c>
      <c r="C13640" t="s">
        <v>133</v>
      </c>
      <c r="D13640" t="s">
        <v>146</v>
      </c>
      <c r="E13640" s="9">
        <v>12</v>
      </c>
      <c r="F13640" s="9">
        <v>0</v>
      </c>
      <c r="G13640" s="9">
        <v>2</v>
      </c>
      <c r="H13640" s="9">
        <v>7</v>
      </c>
      <c r="I13640" s="9">
        <v>0.70676648616790771</v>
      </c>
      <c r="J13640" s="9">
        <v>0.70676648616790771</v>
      </c>
      <c r="K13640" s="9">
        <v>0</v>
      </c>
      <c r="L13640" s="9">
        <v>46.232963562011719</v>
      </c>
    </row>
    <row r="13641" spans="1:12" x14ac:dyDescent="0.25">
      <c r="A13641" s="5" t="str">
        <f t="shared" si="213"/>
        <v>1SublapSCEW12028</v>
      </c>
      <c r="B13641" s="9">
        <v>1</v>
      </c>
      <c r="C13641" t="s">
        <v>133</v>
      </c>
      <c r="D13641" t="s">
        <v>146</v>
      </c>
      <c r="E13641" s="9">
        <v>12</v>
      </c>
      <c r="F13641" s="9">
        <v>0</v>
      </c>
      <c r="G13641" s="9">
        <v>2</v>
      </c>
      <c r="H13641" s="9">
        <v>8</v>
      </c>
      <c r="I13641" s="9">
        <v>0.72019994258880615</v>
      </c>
      <c r="J13641" s="9">
        <v>0.72019994258880615</v>
      </c>
      <c r="K13641" s="9">
        <v>0</v>
      </c>
      <c r="L13641" s="9">
        <v>46.200458526611328</v>
      </c>
    </row>
    <row r="13642" spans="1:12" x14ac:dyDescent="0.25">
      <c r="A13642" s="5" t="str">
        <f t="shared" si="213"/>
        <v>1SublapSCEW12029</v>
      </c>
      <c r="B13642" s="9">
        <v>1</v>
      </c>
      <c r="C13642" t="s">
        <v>133</v>
      </c>
      <c r="D13642" t="s">
        <v>146</v>
      </c>
      <c r="E13642" s="9">
        <v>12</v>
      </c>
      <c r="F13642" s="9">
        <v>0</v>
      </c>
      <c r="G13642" s="9">
        <v>2</v>
      </c>
      <c r="H13642" s="9">
        <v>9</v>
      </c>
      <c r="I13642" s="9">
        <v>0.57616645097732544</v>
      </c>
      <c r="J13642" s="9">
        <v>0.57616645097732544</v>
      </c>
      <c r="K13642" s="9">
        <v>0</v>
      </c>
      <c r="L13642" s="9">
        <v>47.040508270263672</v>
      </c>
    </row>
    <row r="13643" spans="1:12" x14ac:dyDescent="0.25">
      <c r="A13643" s="5" t="str">
        <f t="shared" si="213"/>
        <v>1SublapSCEW120210</v>
      </c>
      <c r="B13643" s="9">
        <v>1</v>
      </c>
      <c r="C13643" t="s">
        <v>133</v>
      </c>
      <c r="D13643" t="s">
        <v>146</v>
      </c>
      <c r="E13643" s="9">
        <v>12</v>
      </c>
      <c r="F13643" s="9">
        <v>0</v>
      </c>
      <c r="G13643" s="9">
        <v>2</v>
      </c>
      <c r="H13643" s="9">
        <v>10</v>
      </c>
      <c r="I13643" s="9">
        <v>0.45192235708236694</v>
      </c>
      <c r="J13643" s="9">
        <v>0.45192235708236694</v>
      </c>
      <c r="K13643" s="9">
        <v>0</v>
      </c>
      <c r="L13643" s="9">
        <v>50.032356262207031</v>
      </c>
    </row>
    <row r="13644" spans="1:12" x14ac:dyDescent="0.25">
      <c r="A13644" s="5" t="str">
        <f t="shared" si="213"/>
        <v>1SublapSCEW120211</v>
      </c>
      <c r="B13644" s="9">
        <v>1</v>
      </c>
      <c r="C13644" t="s">
        <v>133</v>
      </c>
      <c r="D13644" t="s">
        <v>146</v>
      </c>
      <c r="E13644" s="9">
        <v>12</v>
      </c>
      <c r="F13644" s="9">
        <v>0</v>
      </c>
      <c r="G13644" s="9">
        <v>2</v>
      </c>
      <c r="H13644" s="9">
        <v>11</v>
      </c>
      <c r="I13644" s="9">
        <v>0.37398084998130798</v>
      </c>
      <c r="J13644" s="9">
        <v>0.37398084998130798</v>
      </c>
      <c r="K13644" s="9">
        <v>0</v>
      </c>
      <c r="L13644" s="9">
        <v>55.181095123291016</v>
      </c>
    </row>
    <row r="13645" spans="1:12" x14ac:dyDescent="0.25">
      <c r="A13645" s="5" t="str">
        <f t="shared" si="213"/>
        <v>1SublapSCEW120212</v>
      </c>
      <c r="B13645" s="9">
        <v>1</v>
      </c>
      <c r="C13645" t="s">
        <v>133</v>
      </c>
      <c r="D13645" t="s">
        <v>146</v>
      </c>
      <c r="E13645" s="9">
        <v>12</v>
      </c>
      <c r="F13645" s="9">
        <v>0</v>
      </c>
      <c r="G13645" s="9">
        <v>2</v>
      </c>
      <c r="H13645" s="9">
        <v>12</v>
      </c>
      <c r="I13645" s="9">
        <v>0.32281181216239929</v>
      </c>
      <c r="J13645" s="9">
        <v>0.32281181216239929</v>
      </c>
      <c r="K13645" s="9">
        <v>0</v>
      </c>
      <c r="L13645" s="9">
        <v>60.266452789306641</v>
      </c>
    </row>
    <row r="13646" spans="1:12" x14ac:dyDescent="0.25">
      <c r="A13646" s="5" t="str">
        <f t="shared" si="213"/>
        <v>1SublapSCEW120213</v>
      </c>
      <c r="B13646" s="9">
        <v>1</v>
      </c>
      <c r="C13646" t="s">
        <v>133</v>
      </c>
      <c r="D13646" t="s">
        <v>146</v>
      </c>
      <c r="E13646" s="9">
        <v>12</v>
      </c>
      <c r="F13646" s="9">
        <v>0</v>
      </c>
      <c r="G13646" s="9">
        <v>2</v>
      </c>
      <c r="H13646" s="9">
        <v>13</v>
      </c>
      <c r="I13646" s="9">
        <v>0.30336984992027283</v>
      </c>
      <c r="J13646" s="9">
        <v>0.30336984992027283</v>
      </c>
      <c r="K13646" s="9">
        <v>0</v>
      </c>
      <c r="L13646" s="9">
        <v>64.196273803710938</v>
      </c>
    </row>
    <row r="13647" spans="1:12" x14ac:dyDescent="0.25">
      <c r="A13647" s="5" t="str">
        <f t="shared" si="213"/>
        <v>1SublapSCEW120214</v>
      </c>
      <c r="B13647" s="9">
        <v>1</v>
      </c>
      <c r="C13647" t="s">
        <v>133</v>
      </c>
      <c r="D13647" t="s">
        <v>146</v>
      </c>
      <c r="E13647" s="9">
        <v>12</v>
      </c>
      <c r="F13647" s="9">
        <v>0</v>
      </c>
      <c r="G13647" s="9">
        <v>2</v>
      </c>
      <c r="H13647" s="9">
        <v>14</v>
      </c>
      <c r="I13647" s="9">
        <v>0.2891572117805481</v>
      </c>
      <c r="J13647" s="9">
        <v>0.2891572117805481</v>
      </c>
      <c r="K13647" s="9">
        <v>0</v>
      </c>
      <c r="L13647" s="9">
        <v>66.178855895996094</v>
      </c>
    </row>
    <row r="13648" spans="1:12" x14ac:dyDescent="0.25">
      <c r="A13648" s="5" t="str">
        <f t="shared" si="213"/>
        <v>1SublapSCEW120215</v>
      </c>
      <c r="B13648" s="9">
        <v>1</v>
      </c>
      <c r="C13648" t="s">
        <v>133</v>
      </c>
      <c r="D13648" t="s">
        <v>146</v>
      </c>
      <c r="E13648" s="9">
        <v>12</v>
      </c>
      <c r="F13648" s="9">
        <v>0</v>
      </c>
      <c r="G13648" s="9">
        <v>2</v>
      </c>
      <c r="H13648" s="9">
        <v>15</v>
      </c>
      <c r="I13648" s="9">
        <v>0.34026855230331421</v>
      </c>
      <c r="J13648" s="9">
        <v>0.34026855230331421</v>
      </c>
      <c r="K13648" s="9">
        <v>0</v>
      </c>
      <c r="L13648" s="9">
        <v>65.814468383789063</v>
      </c>
    </row>
    <row r="13649" spans="1:12" x14ac:dyDescent="0.25">
      <c r="A13649" s="5" t="str">
        <f t="shared" si="213"/>
        <v>1SublapSCEW120216</v>
      </c>
      <c r="B13649" s="9">
        <v>1</v>
      </c>
      <c r="C13649" t="s">
        <v>133</v>
      </c>
      <c r="D13649" t="s">
        <v>146</v>
      </c>
      <c r="E13649" s="9">
        <v>12</v>
      </c>
      <c r="F13649" s="9">
        <v>0</v>
      </c>
      <c r="G13649" s="9">
        <v>2</v>
      </c>
      <c r="H13649" s="9">
        <v>16</v>
      </c>
      <c r="I13649" s="9">
        <v>0.44948557019233704</v>
      </c>
      <c r="J13649" s="9">
        <v>0.44948557019233704</v>
      </c>
      <c r="K13649" s="9">
        <v>0</v>
      </c>
      <c r="L13649" s="9">
        <v>65.362190246582031</v>
      </c>
    </row>
    <row r="13650" spans="1:12" x14ac:dyDescent="0.25">
      <c r="A13650" s="5" t="str">
        <f t="shared" si="213"/>
        <v>1SublapSCEW120217</v>
      </c>
      <c r="B13650" s="9">
        <v>1</v>
      </c>
      <c r="C13650" t="s">
        <v>133</v>
      </c>
      <c r="D13650" t="s">
        <v>146</v>
      </c>
      <c r="E13650" s="9">
        <v>12</v>
      </c>
      <c r="F13650" s="9">
        <v>0</v>
      </c>
      <c r="G13650" s="9">
        <v>2</v>
      </c>
      <c r="H13650" s="9">
        <v>17</v>
      </c>
      <c r="I13650" s="9">
        <v>0.60628759860992432</v>
      </c>
      <c r="J13650" s="9">
        <v>0.60628759860992432</v>
      </c>
      <c r="K13650" s="9">
        <v>0</v>
      </c>
      <c r="L13650" s="9">
        <v>64.733505249023438</v>
      </c>
    </row>
    <row r="13651" spans="1:12" x14ac:dyDescent="0.25">
      <c r="A13651" s="5" t="str">
        <f t="shared" si="213"/>
        <v>1SublapSCEW120218</v>
      </c>
      <c r="B13651" s="9">
        <v>1</v>
      </c>
      <c r="C13651" t="s">
        <v>133</v>
      </c>
      <c r="D13651" t="s">
        <v>146</v>
      </c>
      <c r="E13651" s="9">
        <v>12</v>
      </c>
      <c r="F13651" s="9">
        <v>0</v>
      </c>
      <c r="G13651" s="9">
        <v>2</v>
      </c>
      <c r="H13651" s="9">
        <v>18</v>
      </c>
      <c r="I13651" s="9">
        <v>0.83909529447555542</v>
      </c>
      <c r="J13651" s="9">
        <v>0.83909529447555542</v>
      </c>
      <c r="K13651" s="9">
        <v>0</v>
      </c>
      <c r="L13651" s="9">
        <v>62.109123229980469</v>
      </c>
    </row>
    <row r="13652" spans="1:12" x14ac:dyDescent="0.25">
      <c r="A13652" s="5" t="str">
        <f t="shared" si="213"/>
        <v>1SublapSCEW120219</v>
      </c>
      <c r="B13652" s="9">
        <v>1</v>
      </c>
      <c r="C13652" t="s">
        <v>133</v>
      </c>
      <c r="D13652" t="s">
        <v>146</v>
      </c>
      <c r="E13652" s="9">
        <v>12</v>
      </c>
      <c r="F13652" s="9">
        <v>0</v>
      </c>
      <c r="G13652" s="9">
        <v>2</v>
      </c>
      <c r="H13652" s="9">
        <v>19</v>
      </c>
      <c r="I13652" s="9">
        <v>0.99502742290496826</v>
      </c>
      <c r="J13652" s="9">
        <v>0.99502742290496826</v>
      </c>
      <c r="K13652" s="9">
        <v>0</v>
      </c>
      <c r="L13652" s="9">
        <v>60.273403167724609</v>
      </c>
    </row>
    <row r="13653" spans="1:12" x14ac:dyDescent="0.25">
      <c r="A13653" s="5" t="str">
        <f t="shared" si="213"/>
        <v>1SublapSCEW120220</v>
      </c>
      <c r="B13653" s="9">
        <v>1</v>
      </c>
      <c r="C13653" t="s">
        <v>133</v>
      </c>
      <c r="D13653" t="s">
        <v>146</v>
      </c>
      <c r="E13653" s="9">
        <v>12</v>
      </c>
      <c r="F13653" s="9">
        <v>0</v>
      </c>
      <c r="G13653" s="9">
        <v>2</v>
      </c>
      <c r="H13653" s="9">
        <v>20</v>
      </c>
      <c r="I13653" s="9">
        <v>1.0450210571289063</v>
      </c>
      <c r="J13653" s="9">
        <v>1.0450210571289063</v>
      </c>
      <c r="K13653" s="9">
        <v>0</v>
      </c>
      <c r="L13653" s="9">
        <v>58.925144195556641</v>
      </c>
    </row>
    <row r="13654" spans="1:12" x14ac:dyDescent="0.25">
      <c r="A13654" s="5" t="str">
        <f t="shared" si="213"/>
        <v>1SublapSCEW120221</v>
      </c>
      <c r="B13654" s="9">
        <v>1</v>
      </c>
      <c r="C13654" t="s">
        <v>133</v>
      </c>
      <c r="D13654" t="s">
        <v>146</v>
      </c>
      <c r="E13654" s="9">
        <v>12</v>
      </c>
      <c r="F13654" s="9">
        <v>0</v>
      </c>
      <c r="G13654" s="9">
        <v>2</v>
      </c>
      <c r="H13654" s="9">
        <v>21</v>
      </c>
      <c r="I13654" s="9">
        <v>1.0475069284439087</v>
      </c>
      <c r="J13654" s="9">
        <v>1.0475069284439087</v>
      </c>
      <c r="K13654" s="9">
        <v>0</v>
      </c>
      <c r="L13654" s="9">
        <v>57.332920074462891</v>
      </c>
    </row>
    <row r="13655" spans="1:12" x14ac:dyDescent="0.25">
      <c r="A13655" s="5" t="str">
        <f t="shared" si="213"/>
        <v>1SublapSCEW120222</v>
      </c>
      <c r="B13655" s="9">
        <v>1</v>
      </c>
      <c r="C13655" t="s">
        <v>133</v>
      </c>
      <c r="D13655" t="s">
        <v>146</v>
      </c>
      <c r="E13655" s="9">
        <v>12</v>
      </c>
      <c r="F13655" s="9">
        <v>0</v>
      </c>
      <c r="G13655" s="9">
        <v>2</v>
      </c>
      <c r="H13655" s="9">
        <v>22</v>
      </c>
      <c r="I13655" s="9">
        <v>1.0053942203521729</v>
      </c>
      <c r="J13655" s="9">
        <v>1.0053942203521729</v>
      </c>
      <c r="K13655" s="9">
        <v>0</v>
      </c>
      <c r="L13655" s="9">
        <v>55.996238708496094</v>
      </c>
    </row>
    <row r="13656" spans="1:12" x14ac:dyDescent="0.25">
      <c r="A13656" s="5" t="str">
        <f t="shared" si="213"/>
        <v>1SublapSCEW120223</v>
      </c>
      <c r="B13656" s="9">
        <v>1</v>
      </c>
      <c r="C13656" t="s">
        <v>133</v>
      </c>
      <c r="D13656" t="s">
        <v>146</v>
      </c>
      <c r="E13656" s="9">
        <v>12</v>
      </c>
      <c r="F13656" s="9">
        <v>0</v>
      </c>
      <c r="G13656" s="9">
        <v>2</v>
      </c>
      <c r="H13656" s="9">
        <v>23</v>
      </c>
      <c r="I13656" s="9">
        <v>0.98558914661407471</v>
      </c>
      <c r="J13656" s="9">
        <v>0.98558914661407471</v>
      </c>
      <c r="K13656" s="9">
        <v>0</v>
      </c>
      <c r="L13656" s="9">
        <v>55.195804595947266</v>
      </c>
    </row>
    <row r="13657" spans="1:12" x14ac:dyDescent="0.25">
      <c r="A13657" s="5" t="str">
        <f t="shared" si="213"/>
        <v>1SublapSCEW120224</v>
      </c>
      <c r="B13657" s="9">
        <v>1</v>
      </c>
      <c r="C13657" t="s">
        <v>133</v>
      </c>
      <c r="D13657" t="s">
        <v>146</v>
      </c>
      <c r="E13657" s="9">
        <v>12</v>
      </c>
      <c r="F13657" s="9">
        <v>0</v>
      </c>
      <c r="G13657" s="9">
        <v>2</v>
      </c>
      <c r="H13657" s="9">
        <v>24</v>
      </c>
      <c r="I13657" s="9">
        <v>0.877025306224823</v>
      </c>
      <c r="J13657" s="9">
        <v>0.877025306224823</v>
      </c>
      <c r="K13657" s="9">
        <v>0</v>
      </c>
      <c r="L13657" s="9">
        <v>54.330852508544922</v>
      </c>
    </row>
    <row r="13658" spans="1:12" x14ac:dyDescent="0.25">
      <c r="A13658" s="5" t="str">
        <f t="shared" si="213"/>
        <v>1SublapSCEW120101</v>
      </c>
      <c r="B13658" s="9">
        <v>1</v>
      </c>
      <c r="C13658" t="s">
        <v>133</v>
      </c>
      <c r="D13658" t="s">
        <v>146</v>
      </c>
      <c r="E13658" s="9">
        <v>12</v>
      </c>
      <c r="F13658" s="9">
        <v>0</v>
      </c>
      <c r="G13658" s="9">
        <v>10</v>
      </c>
      <c r="H13658" s="9">
        <v>1</v>
      </c>
      <c r="I13658" s="9">
        <v>0.86118203401565552</v>
      </c>
      <c r="J13658" s="9">
        <v>0.86118203401565552</v>
      </c>
      <c r="K13658" s="9">
        <v>0</v>
      </c>
      <c r="L13658" s="9">
        <v>45.323108673095703</v>
      </c>
    </row>
    <row r="13659" spans="1:12" x14ac:dyDescent="0.25">
      <c r="A13659" s="5" t="str">
        <f t="shared" si="213"/>
        <v>1SublapSCEW120102</v>
      </c>
      <c r="B13659" s="9">
        <v>1</v>
      </c>
      <c r="C13659" t="s">
        <v>133</v>
      </c>
      <c r="D13659" t="s">
        <v>146</v>
      </c>
      <c r="E13659" s="9">
        <v>12</v>
      </c>
      <c r="F13659" s="9">
        <v>0</v>
      </c>
      <c r="G13659" s="9">
        <v>10</v>
      </c>
      <c r="H13659" s="9">
        <v>2</v>
      </c>
      <c r="I13659" s="9">
        <v>0.77882260084152222</v>
      </c>
      <c r="J13659" s="9">
        <v>0.77882260084152222</v>
      </c>
      <c r="K13659" s="9">
        <v>0</v>
      </c>
      <c r="L13659" s="9">
        <v>43.871791839599609</v>
      </c>
    </row>
    <row r="13660" spans="1:12" x14ac:dyDescent="0.25">
      <c r="A13660" s="5" t="str">
        <f t="shared" si="213"/>
        <v>1SublapSCEW120103</v>
      </c>
      <c r="B13660" s="9">
        <v>1</v>
      </c>
      <c r="C13660" t="s">
        <v>133</v>
      </c>
      <c r="D13660" t="s">
        <v>146</v>
      </c>
      <c r="E13660" s="9">
        <v>12</v>
      </c>
      <c r="F13660" s="9">
        <v>0</v>
      </c>
      <c r="G13660" s="9">
        <v>10</v>
      </c>
      <c r="H13660" s="9">
        <v>3</v>
      </c>
      <c r="I13660" s="9">
        <v>0.71939212083816528</v>
      </c>
      <c r="J13660" s="9">
        <v>0.71939212083816528</v>
      </c>
      <c r="K13660" s="9">
        <v>0</v>
      </c>
      <c r="L13660" s="9">
        <v>43.023811340332031</v>
      </c>
    </row>
    <row r="13661" spans="1:12" x14ac:dyDescent="0.25">
      <c r="A13661" s="5" t="str">
        <f t="shared" si="213"/>
        <v>1SublapSCEW120104</v>
      </c>
      <c r="B13661" s="9">
        <v>1</v>
      </c>
      <c r="C13661" t="s">
        <v>133</v>
      </c>
      <c r="D13661" t="s">
        <v>146</v>
      </c>
      <c r="E13661" s="9">
        <v>12</v>
      </c>
      <c r="F13661" s="9">
        <v>0</v>
      </c>
      <c r="G13661" s="9">
        <v>10</v>
      </c>
      <c r="H13661" s="9">
        <v>4</v>
      </c>
      <c r="I13661" s="9">
        <v>0.68494123220443726</v>
      </c>
      <c r="J13661" s="9">
        <v>0.68494123220443726</v>
      </c>
      <c r="K13661" s="9">
        <v>0</v>
      </c>
      <c r="L13661" s="9">
        <v>41.903984069824219</v>
      </c>
    </row>
    <row r="13662" spans="1:12" x14ac:dyDescent="0.25">
      <c r="A13662" s="5" t="str">
        <f t="shared" si="213"/>
        <v>1SublapSCEW120105</v>
      </c>
      <c r="B13662" s="9">
        <v>1</v>
      </c>
      <c r="C13662" t="s">
        <v>133</v>
      </c>
      <c r="D13662" t="s">
        <v>146</v>
      </c>
      <c r="E13662" s="9">
        <v>12</v>
      </c>
      <c r="F13662" s="9">
        <v>0</v>
      </c>
      <c r="G13662" s="9">
        <v>10</v>
      </c>
      <c r="H13662" s="9">
        <v>5</v>
      </c>
      <c r="I13662" s="9">
        <v>0.67967969179153442</v>
      </c>
      <c r="J13662" s="9">
        <v>0.67967969179153442</v>
      </c>
      <c r="K13662" s="9">
        <v>0</v>
      </c>
      <c r="L13662" s="9">
        <v>40.957557678222656</v>
      </c>
    </row>
    <row r="13663" spans="1:12" x14ac:dyDescent="0.25">
      <c r="A13663" s="5" t="str">
        <f t="shared" si="213"/>
        <v>1SublapSCEW120106</v>
      </c>
      <c r="B13663" s="9">
        <v>1</v>
      </c>
      <c r="C13663" t="s">
        <v>133</v>
      </c>
      <c r="D13663" t="s">
        <v>146</v>
      </c>
      <c r="E13663" s="9">
        <v>12</v>
      </c>
      <c r="F13663" s="9">
        <v>0</v>
      </c>
      <c r="G13663" s="9">
        <v>10</v>
      </c>
      <c r="H13663" s="9">
        <v>6</v>
      </c>
      <c r="I13663" s="9">
        <v>0.71406751871109009</v>
      </c>
      <c r="J13663" s="9">
        <v>0.71406751871109009</v>
      </c>
      <c r="K13663" s="9">
        <v>0</v>
      </c>
      <c r="L13663" s="9">
        <v>39.800773620605469</v>
      </c>
    </row>
    <row r="13664" spans="1:12" x14ac:dyDescent="0.25">
      <c r="A13664" s="5" t="str">
        <f t="shared" si="213"/>
        <v>1SublapSCEW120107</v>
      </c>
      <c r="B13664" s="9">
        <v>1</v>
      </c>
      <c r="C13664" t="s">
        <v>133</v>
      </c>
      <c r="D13664" t="s">
        <v>146</v>
      </c>
      <c r="E13664" s="9">
        <v>12</v>
      </c>
      <c r="F13664" s="9">
        <v>0</v>
      </c>
      <c r="G13664" s="9">
        <v>10</v>
      </c>
      <c r="H13664" s="9">
        <v>7</v>
      </c>
      <c r="I13664" s="9">
        <v>0.80977016687393188</v>
      </c>
      <c r="J13664" s="9">
        <v>0.80977016687393188</v>
      </c>
      <c r="K13664" s="9">
        <v>0</v>
      </c>
      <c r="L13664" s="9">
        <v>39.731414794921875</v>
      </c>
    </row>
    <row r="13665" spans="1:12" x14ac:dyDescent="0.25">
      <c r="A13665" s="5" t="str">
        <f t="shared" si="213"/>
        <v>1SublapSCEW120108</v>
      </c>
      <c r="B13665" s="9">
        <v>1</v>
      </c>
      <c r="C13665" t="s">
        <v>133</v>
      </c>
      <c r="D13665" t="s">
        <v>146</v>
      </c>
      <c r="E13665" s="9">
        <v>12</v>
      </c>
      <c r="F13665" s="9">
        <v>0</v>
      </c>
      <c r="G13665" s="9">
        <v>10</v>
      </c>
      <c r="H13665" s="9">
        <v>8</v>
      </c>
      <c r="I13665" s="9">
        <v>0.81281328201293945</v>
      </c>
      <c r="J13665" s="9">
        <v>0.81281328201293945</v>
      </c>
      <c r="K13665" s="9">
        <v>0</v>
      </c>
      <c r="L13665" s="9">
        <v>40.59735107421875</v>
      </c>
    </row>
    <row r="13666" spans="1:12" x14ac:dyDescent="0.25">
      <c r="A13666" s="5" t="str">
        <f t="shared" si="213"/>
        <v>1SublapSCEW120109</v>
      </c>
      <c r="B13666" s="9">
        <v>1</v>
      </c>
      <c r="C13666" t="s">
        <v>133</v>
      </c>
      <c r="D13666" t="s">
        <v>146</v>
      </c>
      <c r="E13666" s="9">
        <v>12</v>
      </c>
      <c r="F13666" s="9">
        <v>0</v>
      </c>
      <c r="G13666" s="9">
        <v>10</v>
      </c>
      <c r="H13666" s="9">
        <v>9</v>
      </c>
      <c r="I13666" s="9">
        <v>0.64940166473388672</v>
      </c>
      <c r="J13666" s="9">
        <v>0.64940166473388672</v>
      </c>
      <c r="K13666" s="9">
        <v>0</v>
      </c>
      <c r="L13666" s="9">
        <v>41.864692687988281</v>
      </c>
    </row>
    <row r="13667" spans="1:12" x14ac:dyDescent="0.25">
      <c r="A13667" s="5" t="str">
        <f t="shared" si="213"/>
        <v>1SublapSCEW1201010</v>
      </c>
      <c r="B13667" s="9">
        <v>1</v>
      </c>
      <c r="C13667" t="s">
        <v>133</v>
      </c>
      <c r="D13667" t="s">
        <v>146</v>
      </c>
      <c r="E13667" s="9">
        <v>12</v>
      </c>
      <c r="F13667" s="9">
        <v>0</v>
      </c>
      <c r="G13667" s="9">
        <v>10</v>
      </c>
      <c r="H13667" s="9">
        <v>10</v>
      </c>
      <c r="I13667" s="9">
        <v>0.51454424858093262</v>
      </c>
      <c r="J13667" s="9">
        <v>0.51454424858093262</v>
      </c>
      <c r="K13667" s="9">
        <v>0</v>
      </c>
      <c r="L13667" s="9">
        <v>46.777389526367188</v>
      </c>
    </row>
    <row r="13668" spans="1:12" x14ac:dyDescent="0.25">
      <c r="A13668" s="5" t="str">
        <f t="shared" si="213"/>
        <v>1SublapSCEW1201011</v>
      </c>
      <c r="B13668" s="9">
        <v>1</v>
      </c>
      <c r="C13668" t="s">
        <v>133</v>
      </c>
      <c r="D13668" t="s">
        <v>146</v>
      </c>
      <c r="E13668" s="9">
        <v>12</v>
      </c>
      <c r="F13668" s="9">
        <v>0</v>
      </c>
      <c r="G13668" s="9">
        <v>10</v>
      </c>
      <c r="H13668" s="9">
        <v>11</v>
      </c>
      <c r="I13668" s="9">
        <v>0.43964692950248718</v>
      </c>
      <c r="J13668" s="9">
        <v>0.43964692950248718</v>
      </c>
      <c r="K13668" s="9">
        <v>0</v>
      </c>
      <c r="L13668" s="9">
        <v>51.265430450439453</v>
      </c>
    </row>
    <row r="13669" spans="1:12" x14ac:dyDescent="0.25">
      <c r="A13669" s="5" t="str">
        <f t="shared" si="213"/>
        <v>1SublapSCEW1201012</v>
      </c>
      <c r="B13669" s="9">
        <v>1</v>
      </c>
      <c r="C13669" t="s">
        <v>133</v>
      </c>
      <c r="D13669" t="s">
        <v>146</v>
      </c>
      <c r="E13669" s="9">
        <v>12</v>
      </c>
      <c r="F13669" s="9">
        <v>0</v>
      </c>
      <c r="G13669" s="9">
        <v>10</v>
      </c>
      <c r="H13669" s="9">
        <v>12</v>
      </c>
      <c r="I13669" s="9">
        <v>0.39807280898094177</v>
      </c>
      <c r="J13669" s="9">
        <v>0.39807280898094177</v>
      </c>
      <c r="K13669" s="9">
        <v>0</v>
      </c>
      <c r="L13669" s="9">
        <v>53.415843963623047</v>
      </c>
    </row>
    <row r="13670" spans="1:12" x14ac:dyDescent="0.25">
      <c r="A13670" s="5" t="str">
        <f t="shared" si="213"/>
        <v>1SublapSCEW1201013</v>
      </c>
      <c r="B13670" s="9">
        <v>1</v>
      </c>
      <c r="C13670" t="s">
        <v>133</v>
      </c>
      <c r="D13670" t="s">
        <v>146</v>
      </c>
      <c r="E13670" s="9">
        <v>12</v>
      </c>
      <c r="F13670" s="9">
        <v>0</v>
      </c>
      <c r="G13670" s="9">
        <v>10</v>
      </c>
      <c r="H13670" s="9">
        <v>13</v>
      </c>
      <c r="I13670" s="9">
        <v>0.36265134811401367</v>
      </c>
      <c r="J13670" s="9">
        <v>0.36265134811401367</v>
      </c>
      <c r="K13670" s="9">
        <v>0</v>
      </c>
      <c r="L13670" s="9">
        <v>54.552886962890625</v>
      </c>
    </row>
    <row r="13671" spans="1:12" x14ac:dyDescent="0.25">
      <c r="A13671" s="5" t="str">
        <f t="shared" si="213"/>
        <v>1SublapSCEW1201014</v>
      </c>
      <c r="B13671" s="9">
        <v>1</v>
      </c>
      <c r="C13671" t="s">
        <v>133</v>
      </c>
      <c r="D13671" t="s">
        <v>146</v>
      </c>
      <c r="E13671" s="9">
        <v>12</v>
      </c>
      <c r="F13671" s="9">
        <v>0</v>
      </c>
      <c r="G13671" s="9">
        <v>10</v>
      </c>
      <c r="H13671" s="9">
        <v>14</v>
      </c>
      <c r="I13671" s="9">
        <v>0.34623563289642334</v>
      </c>
      <c r="J13671" s="9">
        <v>0.34623563289642334</v>
      </c>
      <c r="K13671" s="9">
        <v>0</v>
      </c>
      <c r="L13671" s="9">
        <v>55.553188323974609</v>
      </c>
    </row>
    <row r="13672" spans="1:12" x14ac:dyDescent="0.25">
      <c r="A13672" s="5" t="str">
        <f t="shared" si="213"/>
        <v>1SublapSCEW1201015</v>
      </c>
      <c r="B13672" s="9">
        <v>1</v>
      </c>
      <c r="C13672" t="s">
        <v>133</v>
      </c>
      <c r="D13672" t="s">
        <v>146</v>
      </c>
      <c r="E13672" s="9">
        <v>12</v>
      </c>
      <c r="F13672" s="9">
        <v>0</v>
      </c>
      <c r="G13672" s="9">
        <v>10</v>
      </c>
      <c r="H13672" s="9">
        <v>15</v>
      </c>
      <c r="I13672" s="9">
        <v>0.40050745010375977</v>
      </c>
      <c r="J13672" s="9">
        <v>0.40050745010375977</v>
      </c>
      <c r="K13672" s="9">
        <v>0</v>
      </c>
      <c r="L13672" s="9">
        <v>56.389636993408203</v>
      </c>
    </row>
    <row r="13673" spans="1:12" x14ac:dyDescent="0.25">
      <c r="A13673" s="5" t="str">
        <f t="shared" si="213"/>
        <v>1SublapSCEW1201016</v>
      </c>
      <c r="B13673" s="9">
        <v>1</v>
      </c>
      <c r="C13673" t="s">
        <v>133</v>
      </c>
      <c r="D13673" t="s">
        <v>146</v>
      </c>
      <c r="E13673" s="9">
        <v>12</v>
      </c>
      <c r="F13673" s="9">
        <v>0</v>
      </c>
      <c r="G13673" s="9">
        <v>10</v>
      </c>
      <c r="H13673" s="9">
        <v>16</v>
      </c>
      <c r="I13673" s="9">
        <v>0.52411371469497681</v>
      </c>
      <c r="J13673" s="9">
        <v>0.52411371469497681</v>
      </c>
      <c r="K13673" s="9">
        <v>0</v>
      </c>
      <c r="L13673" s="9">
        <v>56.533885955810547</v>
      </c>
    </row>
    <row r="13674" spans="1:12" x14ac:dyDescent="0.25">
      <c r="A13674" s="5" t="str">
        <f t="shared" si="213"/>
        <v>1SublapSCEW1201017</v>
      </c>
      <c r="B13674" s="9">
        <v>1</v>
      </c>
      <c r="C13674" t="s">
        <v>133</v>
      </c>
      <c r="D13674" t="s">
        <v>146</v>
      </c>
      <c r="E13674" s="9">
        <v>12</v>
      </c>
      <c r="F13674" s="9">
        <v>0</v>
      </c>
      <c r="G13674" s="9">
        <v>10</v>
      </c>
      <c r="H13674" s="9">
        <v>17</v>
      </c>
      <c r="I13674" s="9">
        <v>0.70589244365692139</v>
      </c>
      <c r="J13674" s="9">
        <v>0.70589244365692139</v>
      </c>
      <c r="K13674" s="9">
        <v>0</v>
      </c>
      <c r="L13674" s="9">
        <v>56.26361083984375</v>
      </c>
    </row>
    <row r="13675" spans="1:12" x14ac:dyDescent="0.25">
      <c r="A13675" s="5" t="str">
        <f t="shared" si="213"/>
        <v>1SublapSCEW1201018</v>
      </c>
      <c r="B13675" s="9">
        <v>1</v>
      </c>
      <c r="C13675" t="s">
        <v>133</v>
      </c>
      <c r="D13675" t="s">
        <v>146</v>
      </c>
      <c r="E13675" s="9">
        <v>12</v>
      </c>
      <c r="F13675" s="9">
        <v>0</v>
      </c>
      <c r="G13675" s="9">
        <v>10</v>
      </c>
      <c r="H13675" s="9">
        <v>18</v>
      </c>
      <c r="I13675" s="9">
        <v>0.96859318017959595</v>
      </c>
      <c r="J13675" s="9">
        <v>0.96859318017959595</v>
      </c>
      <c r="K13675" s="9">
        <v>0</v>
      </c>
      <c r="L13675" s="9">
        <v>54.458656311035156</v>
      </c>
    </row>
    <row r="13676" spans="1:12" x14ac:dyDescent="0.25">
      <c r="A13676" s="5" t="str">
        <f t="shared" si="213"/>
        <v>1SublapSCEW1201019</v>
      </c>
      <c r="B13676" s="9">
        <v>1</v>
      </c>
      <c r="C13676" t="s">
        <v>133</v>
      </c>
      <c r="D13676" t="s">
        <v>146</v>
      </c>
      <c r="E13676" s="9">
        <v>12</v>
      </c>
      <c r="F13676" s="9">
        <v>0</v>
      </c>
      <c r="G13676" s="9">
        <v>10</v>
      </c>
      <c r="H13676" s="9">
        <v>19</v>
      </c>
      <c r="I13676" s="9">
        <v>1.1296792030334473</v>
      </c>
      <c r="J13676" s="9">
        <v>1.1296792030334473</v>
      </c>
      <c r="K13676" s="9">
        <v>0</v>
      </c>
      <c r="L13676" s="9">
        <v>52.742408752441406</v>
      </c>
    </row>
    <row r="13677" spans="1:12" x14ac:dyDescent="0.25">
      <c r="A13677" s="5" t="str">
        <f t="shared" si="213"/>
        <v>1SublapSCEW1201020</v>
      </c>
      <c r="B13677" s="9">
        <v>1</v>
      </c>
      <c r="C13677" t="s">
        <v>133</v>
      </c>
      <c r="D13677" t="s">
        <v>146</v>
      </c>
      <c r="E13677" s="9">
        <v>12</v>
      </c>
      <c r="F13677" s="9">
        <v>0</v>
      </c>
      <c r="G13677" s="9">
        <v>10</v>
      </c>
      <c r="H13677" s="9">
        <v>20</v>
      </c>
      <c r="I13677" s="9">
        <v>1.1386814117431641</v>
      </c>
      <c r="J13677" s="9">
        <v>1.1386814117431641</v>
      </c>
      <c r="K13677" s="9">
        <v>0</v>
      </c>
      <c r="L13677" s="9">
        <v>51.963497161865234</v>
      </c>
    </row>
    <row r="13678" spans="1:12" x14ac:dyDescent="0.25">
      <c r="A13678" s="5" t="str">
        <f t="shared" si="213"/>
        <v>1SublapSCEW1201021</v>
      </c>
      <c r="B13678" s="9">
        <v>1</v>
      </c>
      <c r="C13678" t="s">
        <v>133</v>
      </c>
      <c r="D13678" t="s">
        <v>146</v>
      </c>
      <c r="E13678" s="9">
        <v>12</v>
      </c>
      <c r="F13678" s="9">
        <v>0</v>
      </c>
      <c r="G13678" s="9">
        <v>10</v>
      </c>
      <c r="H13678" s="9">
        <v>21</v>
      </c>
      <c r="I13678" s="9">
        <v>1.1238769292831421</v>
      </c>
      <c r="J13678" s="9">
        <v>1.1238769292831421</v>
      </c>
      <c r="K13678" s="9">
        <v>0</v>
      </c>
      <c r="L13678" s="9">
        <v>50.635402679443359</v>
      </c>
    </row>
    <row r="13679" spans="1:12" x14ac:dyDescent="0.25">
      <c r="A13679" s="5" t="str">
        <f t="shared" si="213"/>
        <v>1SublapSCEW1201022</v>
      </c>
      <c r="B13679" s="9">
        <v>1</v>
      </c>
      <c r="C13679" t="s">
        <v>133</v>
      </c>
      <c r="D13679" t="s">
        <v>146</v>
      </c>
      <c r="E13679" s="9">
        <v>12</v>
      </c>
      <c r="F13679" s="9">
        <v>0</v>
      </c>
      <c r="G13679" s="9">
        <v>10</v>
      </c>
      <c r="H13679" s="9">
        <v>22</v>
      </c>
      <c r="I13679" s="9">
        <v>1.0868340730667114</v>
      </c>
      <c r="J13679" s="9">
        <v>1.0868340730667114</v>
      </c>
      <c r="K13679" s="9">
        <v>0</v>
      </c>
      <c r="L13679" s="9">
        <v>49.142250061035156</v>
      </c>
    </row>
    <row r="13680" spans="1:12" x14ac:dyDescent="0.25">
      <c r="A13680" s="5" t="str">
        <f t="shared" si="213"/>
        <v>1SublapSCEW1201023</v>
      </c>
      <c r="B13680" s="9">
        <v>1</v>
      </c>
      <c r="C13680" t="s">
        <v>133</v>
      </c>
      <c r="D13680" t="s">
        <v>146</v>
      </c>
      <c r="E13680" s="9">
        <v>12</v>
      </c>
      <c r="F13680" s="9">
        <v>0</v>
      </c>
      <c r="G13680" s="9">
        <v>10</v>
      </c>
      <c r="H13680" s="9">
        <v>23</v>
      </c>
      <c r="I13680" s="9">
        <v>1.0705757141113281</v>
      </c>
      <c r="J13680" s="9">
        <v>1.0705757141113281</v>
      </c>
      <c r="K13680" s="9">
        <v>0</v>
      </c>
      <c r="L13680" s="9">
        <v>48.914817810058594</v>
      </c>
    </row>
    <row r="13681" spans="1:12" x14ac:dyDescent="0.25">
      <c r="A13681" s="5" t="str">
        <f t="shared" si="213"/>
        <v>1SublapSCEW1201024</v>
      </c>
      <c r="B13681" s="9">
        <v>1</v>
      </c>
      <c r="C13681" t="s">
        <v>133</v>
      </c>
      <c r="D13681" t="s">
        <v>146</v>
      </c>
      <c r="E13681" s="9">
        <v>12</v>
      </c>
      <c r="F13681" s="9">
        <v>0</v>
      </c>
      <c r="G13681" s="9">
        <v>10</v>
      </c>
      <c r="H13681" s="9">
        <v>24</v>
      </c>
      <c r="I13681" s="9">
        <v>0.96172916889190674</v>
      </c>
      <c r="J13681" s="9">
        <v>0.96172916889190674</v>
      </c>
      <c r="K13681" s="9">
        <v>0</v>
      </c>
      <c r="L13681" s="9">
        <v>48.571365356445313</v>
      </c>
    </row>
    <row r="13682" spans="1:12" x14ac:dyDescent="0.25">
      <c r="A13682" s="5" t="str">
        <f t="shared" si="213"/>
        <v>1SublapSCEW12121</v>
      </c>
      <c r="B13682" s="9">
        <v>1</v>
      </c>
      <c r="C13682" t="s">
        <v>133</v>
      </c>
      <c r="D13682" s="3" t="s">
        <v>146</v>
      </c>
      <c r="E13682" s="9">
        <v>12</v>
      </c>
      <c r="F13682" s="9">
        <v>1</v>
      </c>
      <c r="G13682" s="9">
        <v>2</v>
      </c>
      <c r="H13682" s="9">
        <v>1</v>
      </c>
      <c r="I13682" s="9">
        <v>0.80386602878570557</v>
      </c>
      <c r="J13682" s="9">
        <v>0.80386602878570557</v>
      </c>
      <c r="K13682" s="9">
        <v>0</v>
      </c>
      <c r="L13682" s="9">
        <v>48.233684539794922</v>
      </c>
    </row>
    <row r="13683" spans="1:12" x14ac:dyDescent="0.25">
      <c r="A13683" s="5" t="str">
        <f t="shared" si="213"/>
        <v>1SublapSCEW12122</v>
      </c>
      <c r="B13683" s="9">
        <v>1</v>
      </c>
      <c r="C13683" t="s">
        <v>133</v>
      </c>
      <c r="D13683" s="3" t="s">
        <v>146</v>
      </c>
      <c r="E13683" s="9">
        <v>12</v>
      </c>
      <c r="F13683" s="9">
        <v>1</v>
      </c>
      <c r="G13683" s="9">
        <v>2</v>
      </c>
      <c r="H13683" s="9">
        <v>2</v>
      </c>
      <c r="I13683" s="9">
        <v>0.7207953929901123</v>
      </c>
      <c r="J13683" s="9">
        <v>0.7207953929901123</v>
      </c>
      <c r="K13683" s="9">
        <v>0</v>
      </c>
      <c r="L13683" s="9">
        <v>47.599693298339844</v>
      </c>
    </row>
    <row r="13684" spans="1:12" x14ac:dyDescent="0.25">
      <c r="A13684" s="5" t="str">
        <f t="shared" si="213"/>
        <v>1SublapSCEW12123</v>
      </c>
      <c r="B13684" s="9">
        <v>1</v>
      </c>
      <c r="C13684" t="s">
        <v>133</v>
      </c>
      <c r="D13684" s="3" t="s">
        <v>146</v>
      </c>
      <c r="E13684" s="9">
        <v>12</v>
      </c>
      <c r="F13684" s="9">
        <v>1</v>
      </c>
      <c r="G13684" s="9">
        <v>2</v>
      </c>
      <c r="H13684" s="9">
        <v>3</v>
      </c>
      <c r="I13684" s="9">
        <v>0.66008156538009644</v>
      </c>
      <c r="J13684" s="9">
        <v>0.66008156538009644</v>
      </c>
      <c r="K13684" s="9">
        <v>0</v>
      </c>
      <c r="L13684" s="9">
        <v>47.441707611083984</v>
      </c>
    </row>
    <row r="13685" spans="1:12" x14ac:dyDescent="0.25">
      <c r="A13685" s="5" t="str">
        <f t="shared" si="213"/>
        <v>1SublapSCEW12124</v>
      </c>
      <c r="B13685" s="9">
        <v>1</v>
      </c>
      <c r="C13685" t="s">
        <v>133</v>
      </c>
      <c r="D13685" s="3" t="s">
        <v>146</v>
      </c>
      <c r="E13685" s="9">
        <v>12</v>
      </c>
      <c r="F13685" s="9">
        <v>1</v>
      </c>
      <c r="G13685" s="9">
        <v>2</v>
      </c>
      <c r="H13685" s="9">
        <v>4</v>
      </c>
      <c r="I13685" s="9">
        <v>0.62269020080566406</v>
      </c>
      <c r="J13685" s="9">
        <v>0.62269020080566406</v>
      </c>
      <c r="K13685" s="9">
        <v>0</v>
      </c>
      <c r="L13685" s="9">
        <v>47.657577514648438</v>
      </c>
    </row>
    <row r="13686" spans="1:12" x14ac:dyDescent="0.25">
      <c r="A13686" s="5" t="str">
        <f t="shared" si="213"/>
        <v>1SublapSCEW12125</v>
      </c>
      <c r="B13686" s="9">
        <v>1</v>
      </c>
      <c r="C13686" t="s">
        <v>133</v>
      </c>
      <c r="D13686" s="3" t="s">
        <v>146</v>
      </c>
      <c r="E13686" s="9">
        <v>12</v>
      </c>
      <c r="F13686" s="9">
        <v>1</v>
      </c>
      <c r="G13686" s="9">
        <v>2</v>
      </c>
      <c r="H13686" s="9">
        <v>5</v>
      </c>
      <c r="I13686" s="9">
        <v>0.61229473352432251</v>
      </c>
      <c r="J13686" s="9">
        <v>0.61229473352432251</v>
      </c>
      <c r="K13686" s="9">
        <v>0</v>
      </c>
      <c r="L13686" s="9">
        <v>47.868293762207031</v>
      </c>
    </row>
    <row r="13687" spans="1:12" x14ac:dyDescent="0.25">
      <c r="A13687" s="5" t="str">
        <f t="shared" si="213"/>
        <v>1SublapSCEW12126</v>
      </c>
      <c r="B13687" s="9">
        <v>1</v>
      </c>
      <c r="C13687" t="s">
        <v>133</v>
      </c>
      <c r="D13687" s="3" t="s">
        <v>146</v>
      </c>
      <c r="E13687" s="9">
        <v>12</v>
      </c>
      <c r="F13687" s="9">
        <v>1</v>
      </c>
      <c r="G13687" s="9">
        <v>2</v>
      </c>
      <c r="H13687" s="9">
        <v>6</v>
      </c>
      <c r="I13687" s="9">
        <v>0.64039397239685059</v>
      </c>
      <c r="J13687" s="9">
        <v>0.64039397239685059</v>
      </c>
      <c r="K13687" s="9">
        <v>0</v>
      </c>
      <c r="L13687" s="9">
        <v>47.426509857177734</v>
      </c>
    </row>
    <row r="13688" spans="1:12" x14ac:dyDescent="0.25">
      <c r="A13688" s="5" t="str">
        <f t="shared" si="213"/>
        <v>1SublapSCEW12127</v>
      </c>
      <c r="B13688" s="9">
        <v>1</v>
      </c>
      <c r="C13688" t="s">
        <v>133</v>
      </c>
      <c r="D13688" s="3" t="s">
        <v>146</v>
      </c>
      <c r="E13688" s="9">
        <v>12</v>
      </c>
      <c r="F13688" s="9">
        <v>1</v>
      </c>
      <c r="G13688" s="9">
        <v>2</v>
      </c>
      <c r="H13688" s="9">
        <v>7</v>
      </c>
      <c r="I13688" s="9">
        <v>0.72912704944610596</v>
      </c>
      <c r="J13688" s="9">
        <v>0.72912704944610596</v>
      </c>
      <c r="K13688" s="9">
        <v>0</v>
      </c>
      <c r="L13688" s="9">
        <v>47.69049072265625</v>
      </c>
    </row>
    <row r="13689" spans="1:12" x14ac:dyDescent="0.25">
      <c r="A13689" s="5" t="str">
        <f t="shared" si="213"/>
        <v>1SublapSCEW12128</v>
      </c>
      <c r="B13689" s="9">
        <v>1</v>
      </c>
      <c r="C13689" t="s">
        <v>133</v>
      </c>
      <c r="D13689" s="3" t="s">
        <v>146</v>
      </c>
      <c r="E13689" s="9">
        <v>12</v>
      </c>
      <c r="F13689" s="9">
        <v>1</v>
      </c>
      <c r="G13689" s="9">
        <v>2</v>
      </c>
      <c r="H13689" s="9">
        <v>8</v>
      </c>
      <c r="I13689" s="9">
        <v>0.74030494689941406</v>
      </c>
      <c r="J13689" s="9">
        <v>0.74030494689941406</v>
      </c>
      <c r="K13689" s="9">
        <v>0</v>
      </c>
      <c r="L13689" s="9">
        <v>47.642059326171875</v>
      </c>
    </row>
    <row r="13690" spans="1:12" x14ac:dyDescent="0.25">
      <c r="A13690" s="5" t="str">
        <f t="shared" si="213"/>
        <v>1SublapSCEW12129</v>
      </c>
      <c r="B13690" s="9">
        <v>1</v>
      </c>
      <c r="C13690" t="s">
        <v>133</v>
      </c>
      <c r="D13690" s="3" t="s">
        <v>146</v>
      </c>
      <c r="E13690" s="9">
        <v>12</v>
      </c>
      <c r="F13690" s="9">
        <v>1</v>
      </c>
      <c r="G13690" s="9">
        <v>2</v>
      </c>
      <c r="H13690" s="9">
        <v>9</v>
      </c>
      <c r="I13690" s="9">
        <v>0.59206473827362061</v>
      </c>
      <c r="J13690" s="9">
        <v>0.59206473827362061</v>
      </c>
      <c r="K13690" s="9">
        <v>0</v>
      </c>
      <c r="L13690" s="9">
        <v>48.349521636962891</v>
      </c>
    </row>
    <row r="13691" spans="1:12" x14ac:dyDescent="0.25">
      <c r="A13691" s="5" t="str">
        <f t="shared" si="213"/>
        <v>1SublapSCEW121210</v>
      </c>
      <c r="B13691" s="9">
        <v>1</v>
      </c>
      <c r="C13691" t="s">
        <v>133</v>
      </c>
      <c r="D13691" s="3" t="s">
        <v>146</v>
      </c>
      <c r="E13691" s="9">
        <v>12</v>
      </c>
      <c r="F13691" s="9">
        <v>1</v>
      </c>
      <c r="G13691" s="9">
        <v>2</v>
      </c>
      <c r="H13691" s="9">
        <v>10</v>
      </c>
      <c r="I13691" s="9">
        <v>0.46551662683486938</v>
      </c>
      <c r="J13691" s="9">
        <v>0.46551662683486938</v>
      </c>
      <c r="K13691" s="9">
        <v>0</v>
      </c>
      <c r="L13691" s="9">
        <v>51.481796264648438</v>
      </c>
    </row>
    <row r="13692" spans="1:12" x14ac:dyDescent="0.25">
      <c r="A13692" s="5" t="str">
        <f t="shared" si="213"/>
        <v>1SublapSCEW121211</v>
      </c>
      <c r="B13692" s="9">
        <v>1</v>
      </c>
      <c r="C13692" t="s">
        <v>133</v>
      </c>
      <c r="D13692" s="3" t="s">
        <v>146</v>
      </c>
      <c r="E13692" s="9">
        <v>12</v>
      </c>
      <c r="F13692" s="9">
        <v>1</v>
      </c>
      <c r="G13692" s="9">
        <v>2</v>
      </c>
      <c r="H13692" s="9">
        <v>11</v>
      </c>
      <c r="I13692" s="9">
        <v>0.38823598623275757</v>
      </c>
      <c r="J13692" s="9">
        <v>0.38823598623275757</v>
      </c>
      <c r="K13692" s="9">
        <v>0</v>
      </c>
      <c r="L13692" s="9">
        <v>55.165077209472656</v>
      </c>
    </row>
    <row r="13693" spans="1:12" x14ac:dyDescent="0.25">
      <c r="A13693" s="5" t="str">
        <f t="shared" si="213"/>
        <v>1SublapSCEW121212</v>
      </c>
      <c r="B13693" s="9">
        <v>1</v>
      </c>
      <c r="C13693" t="s">
        <v>133</v>
      </c>
      <c r="D13693" s="3" t="s">
        <v>146</v>
      </c>
      <c r="E13693" s="9">
        <v>12</v>
      </c>
      <c r="F13693" s="9">
        <v>1</v>
      </c>
      <c r="G13693" s="9">
        <v>2</v>
      </c>
      <c r="H13693" s="9">
        <v>12</v>
      </c>
      <c r="I13693" s="9">
        <v>0.33914986252784729</v>
      </c>
      <c r="J13693" s="9">
        <v>0.33914986252784729</v>
      </c>
      <c r="K13693" s="9">
        <v>0</v>
      </c>
      <c r="L13693" s="9">
        <v>58.581192016601563</v>
      </c>
    </row>
    <row r="13694" spans="1:12" x14ac:dyDescent="0.25">
      <c r="A13694" s="5" t="str">
        <f t="shared" si="213"/>
        <v>1SublapSCEW121213</v>
      </c>
      <c r="B13694" s="9">
        <v>1</v>
      </c>
      <c r="C13694" t="s">
        <v>133</v>
      </c>
      <c r="D13694" s="3" t="s">
        <v>146</v>
      </c>
      <c r="E13694" s="9">
        <v>12</v>
      </c>
      <c r="F13694" s="9">
        <v>1</v>
      </c>
      <c r="G13694" s="9">
        <v>2</v>
      </c>
      <c r="H13694" s="9">
        <v>13</v>
      </c>
      <c r="I13694" s="9">
        <v>0.31623899936676025</v>
      </c>
      <c r="J13694" s="9">
        <v>0.31623899936676025</v>
      </c>
      <c r="K13694" s="9">
        <v>0</v>
      </c>
      <c r="L13694" s="9">
        <v>60.464813232421875</v>
      </c>
    </row>
    <row r="13695" spans="1:12" x14ac:dyDescent="0.25">
      <c r="A13695" s="5" t="str">
        <f t="shared" si="213"/>
        <v>1SublapSCEW121214</v>
      </c>
      <c r="B13695" s="9">
        <v>1</v>
      </c>
      <c r="C13695" t="s">
        <v>133</v>
      </c>
      <c r="D13695" s="3" t="s">
        <v>146</v>
      </c>
      <c r="E13695" s="9">
        <v>12</v>
      </c>
      <c r="F13695" s="9">
        <v>1</v>
      </c>
      <c r="G13695" s="9">
        <v>2</v>
      </c>
      <c r="H13695" s="9">
        <v>14</v>
      </c>
      <c r="I13695" s="9">
        <v>0.31355971097946167</v>
      </c>
      <c r="J13695" s="9">
        <v>0.31355971097946167</v>
      </c>
      <c r="K13695" s="9">
        <v>0</v>
      </c>
      <c r="L13695" s="9">
        <v>61.588939666748047</v>
      </c>
    </row>
    <row r="13696" spans="1:12" x14ac:dyDescent="0.25">
      <c r="A13696" s="5" t="str">
        <f t="shared" si="213"/>
        <v>1SublapSCEW121215</v>
      </c>
      <c r="B13696" s="9">
        <v>1</v>
      </c>
      <c r="C13696" t="s">
        <v>133</v>
      </c>
      <c r="D13696" s="3" t="s">
        <v>146</v>
      </c>
      <c r="E13696" s="9">
        <v>12</v>
      </c>
      <c r="F13696" s="9">
        <v>1</v>
      </c>
      <c r="G13696" s="9">
        <v>2</v>
      </c>
      <c r="H13696" s="9">
        <v>15</v>
      </c>
      <c r="I13696" s="9">
        <v>0.36077812314033508</v>
      </c>
      <c r="J13696" s="9">
        <v>0.36077812314033508</v>
      </c>
      <c r="K13696" s="9">
        <v>0</v>
      </c>
      <c r="L13696" s="9">
        <v>62.045963287353516</v>
      </c>
    </row>
    <row r="13697" spans="1:12" x14ac:dyDescent="0.25">
      <c r="A13697" s="5" t="str">
        <f t="shared" si="213"/>
        <v>1SublapSCEW121216</v>
      </c>
      <c r="B13697" s="9">
        <v>1</v>
      </c>
      <c r="C13697" t="s">
        <v>133</v>
      </c>
      <c r="D13697" s="3" t="s">
        <v>146</v>
      </c>
      <c r="E13697" s="9">
        <v>12</v>
      </c>
      <c r="F13697" s="9">
        <v>1</v>
      </c>
      <c r="G13697" s="9">
        <v>2</v>
      </c>
      <c r="H13697" s="9">
        <v>16</v>
      </c>
      <c r="I13697" s="9">
        <v>0.46843591332435608</v>
      </c>
      <c r="J13697" s="9">
        <v>0.46843591332435608</v>
      </c>
      <c r="K13697" s="9">
        <v>0</v>
      </c>
      <c r="L13697" s="9">
        <v>62.276924133300781</v>
      </c>
    </row>
    <row r="13698" spans="1:12" x14ac:dyDescent="0.25">
      <c r="A13698" s="5" t="str">
        <f t="shared" si="213"/>
        <v>1SublapSCEW121217</v>
      </c>
      <c r="B13698" s="9">
        <v>1</v>
      </c>
      <c r="C13698" t="s">
        <v>133</v>
      </c>
      <c r="D13698" s="3" t="s">
        <v>146</v>
      </c>
      <c r="E13698" s="9">
        <v>12</v>
      </c>
      <c r="F13698" s="9">
        <v>1</v>
      </c>
      <c r="G13698" s="9">
        <v>2</v>
      </c>
      <c r="H13698" s="9">
        <v>17</v>
      </c>
      <c r="I13698" s="9">
        <v>0.62839555740356445</v>
      </c>
      <c r="J13698" s="9">
        <v>0.62839555740356445</v>
      </c>
      <c r="K13698" s="9">
        <v>0</v>
      </c>
      <c r="L13698" s="9">
        <v>61.878894805908203</v>
      </c>
    </row>
    <row r="13699" spans="1:12" x14ac:dyDescent="0.25">
      <c r="A13699" s="5" t="str">
        <f t="shared" ref="A13699:A13762" si="214">B13699&amp;C13699&amp;D13699&amp;E13699&amp;F13699&amp;G13699&amp;H13699</f>
        <v>1SublapSCEW121218</v>
      </c>
      <c r="B13699" s="9">
        <v>1</v>
      </c>
      <c r="C13699" t="s">
        <v>133</v>
      </c>
      <c r="D13699" s="3" t="s">
        <v>146</v>
      </c>
      <c r="E13699" s="9">
        <v>12</v>
      </c>
      <c r="F13699" s="9">
        <v>1</v>
      </c>
      <c r="G13699" s="9">
        <v>2</v>
      </c>
      <c r="H13699" s="9">
        <v>18</v>
      </c>
      <c r="I13699" s="9">
        <v>0.86720740795135498</v>
      </c>
      <c r="J13699" s="9">
        <v>0.86720740795135498</v>
      </c>
      <c r="K13699" s="9">
        <v>0</v>
      </c>
      <c r="L13699" s="9">
        <v>60.013881683349609</v>
      </c>
    </row>
    <row r="13700" spans="1:12" x14ac:dyDescent="0.25">
      <c r="A13700" s="5" t="str">
        <f t="shared" si="214"/>
        <v>1SublapSCEW121219</v>
      </c>
      <c r="B13700" s="9">
        <v>1</v>
      </c>
      <c r="C13700" t="s">
        <v>133</v>
      </c>
      <c r="D13700" s="3" t="s">
        <v>146</v>
      </c>
      <c r="E13700" s="9">
        <v>12</v>
      </c>
      <c r="F13700" s="9">
        <v>1</v>
      </c>
      <c r="G13700" s="9">
        <v>2</v>
      </c>
      <c r="H13700" s="9">
        <v>19</v>
      </c>
      <c r="I13700" s="9">
        <v>1.0242583751678467</v>
      </c>
      <c r="J13700" s="9">
        <v>1.0242583751678467</v>
      </c>
      <c r="K13700" s="9">
        <v>0</v>
      </c>
      <c r="L13700" s="9">
        <v>57.736148834228516</v>
      </c>
    </row>
    <row r="13701" spans="1:12" x14ac:dyDescent="0.25">
      <c r="A13701" s="5" t="str">
        <f t="shared" si="214"/>
        <v>1SublapSCEW121220</v>
      </c>
      <c r="B13701" s="9">
        <v>1</v>
      </c>
      <c r="C13701" t="s">
        <v>133</v>
      </c>
      <c r="D13701" s="3" t="s">
        <v>146</v>
      </c>
      <c r="E13701" s="9">
        <v>12</v>
      </c>
      <c r="F13701" s="9">
        <v>1</v>
      </c>
      <c r="G13701" s="9">
        <v>2</v>
      </c>
      <c r="H13701" s="9">
        <v>20</v>
      </c>
      <c r="I13701" s="9">
        <v>1.0653533935546875</v>
      </c>
      <c r="J13701" s="9">
        <v>1.0653533935546875</v>
      </c>
      <c r="K13701" s="9">
        <v>0</v>
      </c>
      <c r="L13701" s="9">
        <v>56.671100616455078</v>
      </c>
    </row>
    <row r="13702" spans="1:12" x14ac:dyDescent="0.25">
      <c r="A13702" s="5" t="str">
        <f t="shared" si="214"/>
        <v>1SublapSCEW121221</v>
      </c>
      <c r="B13702" s="9">
        <v>1</v>
      </c>
      <c r="C13702" t="s">
        <v>133</v>
      </c>
      <c r="D13702" s="3" t="s">
        <v>146</v>
      </c>
      <c r="E13702" s="9">
        <v>12</v>
      </c>
      <c r="F13702" s="9">
        <v>1</v>
      </c>
      <c r="G13702" s="9">
        <v>2</v>
      </c>
      <c r="H13702" s="9">
        <v>21</v>
      </c>
      <c r="I13702" s="9">
        <v>1.0640857219696045</v>
      </c>
      <c r="J13702" s="9">
        <v>1.0640857219696045</v>
      </c>
      <c r="K13702" s="9">
        <v>0</v>
      </c>
      <c r="L13702" s="9">
        <v>55.130111694335938</v>
      </c>
    </row>
    <row r="13703" spans="1:12" x14ac:dyDescent="0.25">
      <c r="A13703" s="5" t="str">
        <f t="shared" si="214"/>
        <v>1SublapSCEW121222</v>
      </c>
      <c r="B13703" s="9">
        <v>1</v>
      </c>
      <c r="C13703" t="s">
        <v>133</v>
      </c>
      <c r="D13703" s="3" t="s">
        <v>146</v>
      </c>
      <c r="E13703" s="9">
        <v>12</v>
      </c>
      <c r="F13703" s="9">
        <v>1</v>
      </c>
      <c r="G13703" s="9">
        <v>2</v>
      </c>
      <c r="H13703" s="9">
        <v>22</v>
      </c>
      <c r="I13703" s="9">
        <v>1.0230735540390015</v>
      </c>
      <c r="J13703" s="9">
        <v>1.0230735540390015</v>
      </c>
      <c r="K13703" s="9">
        <v>0</v>
      </c>
      <c r="L13703" s="9">
        <v>53.557159423828125</v>
      </c>
    </row>
    <row r="13704" spans="1:12" x14ac:dyDescent="0.25">
      <c r="A13704" s="5" t="str">
        <f t="shared" si="214"/>
        <v>1SublapSCEW121223</v>
      </c>
      <c r="B13704" s="9">
        <v>1</v>
      </c>
      <c r="C13704" t="s">
        <v>133</v>
      </c>
      <c r="D13704" s="3" t="s">
        <v>146</v>
      </c>
      <c r="E13704" s="9">
        <v>12</v>
      </c>
      <c r="F13704" s="9">
        <v>1</v>
      </c>
      <c r="G13704" s="9">
        <v>2</v>
      </c>
      <c r="H13704" s="9">
        <v>23</v>
      </c>
      <c r="I13704" s="9">
        <v>1.0040384531021118</v>
      </c>
      <c r="J13704" s="9">
        <v>1.0040384531021118</v>
      </c>
      <c r="K13704" s="9">
        <v>0</v>
      </c>
      <c r="L13704" s="9">
        <v>51.740486145019531</v>
      </c>
    </row>
    <row r="13705" spans="1:12" x14ac:dyDescent="0.25">
      <c r="A13705" s="5" t="str">
        <f t="shared" si="214"/>
        <v>1SublapSCEW121224</v>
      </c>
      <c r="B13705" s="9">
        <v>1</v>
      </c>
      <c r="C13705" t="s">
        <v>133</v>
      </c>
      <c r="D13705" s="3" t="s">
        <v>146</v>
      </c>
      <c r="E13705" s="9">
        <v>12</v>
      </c>
      <c r="F13705" s="9">
        <v>1</v>
      </c>
      <c r="G13705" s="9">
        <v>2</v>
      </c>
      <c r="H13705" s="9">
        <v>24</v>
      </c>
      <c r="I13705" s="9">
        <v>0.89541327953338623</v>
      </c>
      <c r="J13705" s="9">
        <v>0.89541327953338623</v>
      </c>
      <c r="K13705" s="9">
        <v>0</v>
      </c>
      <c r="L13705" s="9">
        <v>50.781166076660156</v>
      </c>
    </row>
    <row r="13706" spans="1:12" x14ac:dyDescent="0.25">
      <c r="A13706" s="5" t="str">
        <f t="shared" si="214"/>
        <v>1SublapSCEW121101</v>
      </c>
      <c r="B13706" s="9">
        <v>1</v>
      </c>
      <c r="C13706" t="s">
        <v>133</v>
      </c>
      <c r="D13706" t="s">
        <v>146</v>
      </c>
      <c r="E13706" s="9">
        <v>12</v>
      </c>
      <c r="F13706" s="9">
        <v>1</v>
      </c>
      <c r="G13706" s="9">
        <v>10</v>
      </c>
      <c r="H13706" s="9">
        <v>1</v>
      </c>
      <c r="I13706" s="9">
        <v>0.86118203401565552</v>
      </c>
      <c r="J13706" s="9">
        <v>0.86118203401565552</v>
      </c>
      <c r="K13706" s="9">
        <v>0</v>
      </c>
      <c r="L13706" s="9">
        <v>45.323108673095703</v>
      </c>
    </row>
    <row r="13707" spans="1:12" x14ac:dyDescent="0.25">
      <c r="A13707" s="5" t="str">
        <f t="shared" si="214"/>
        <v>1SublapSCEW121102</v>
      </c>
      <c r="B13707" s="9">
        <v>1</v>
      </c>
      <c r="C13707" t="s">
        <v>133</v>
      </c>
      <c r="D13707" t="s">
        <v>146</v>
      </c>
      <c r="E13707" s="9">
        <v>12</v>
      </c>
      <c r="F13707" s="9">
        <v>1</v>
      </c>
      <c r="G13707" s="9">
        <v>10</v>
      </c>
      <c r="H13707" s="9">
        <v>2</v>
      </c>
      <c r="I13707" s="9">
        <v>0.77882260084152222</v>
      </c>
      <c r="J13707" s="9">
        <v>0.77882260084152222</v>
      </c>
      <c r="K13707" s="9">
        <v>0</v>
      </c>
      <c r="L13707" s="9">
        <v>43.871791839599609</v>
      </c>
    </row>
    <row r="13708" spans="1:12" x14ac:dyDescent="0.25">
      <c r="A13708" s="5" t="str">
        <f t="shared" si="214"/>
        <v>1SublapSCEW121103</v>
      </c>
      <c r="B13708" s="9">
        <v>1</v>
      </c>
      <c r="C13708" t="s">
        <v>133</v>
      </c>
      <c r="D13708" t="s">
        <v>146</v>
      </c>
      <c r="E13708" s="9">
        <v>12</v>
      </c>
      <c r="F13708" s="9">
        <v>1</v>
      </c>
      <c r="G13708" s="9">
        <v>10</v>
      </c>
      <c r="H13708" s="9">
        <v>3</v>
      </c>
      <c r="I13708" s="9">
        <v>0.71939212083816528</v>
      </c>
      <c r="J13708" s="9">
        <v>0.71939212083816528</v>
      </c>
      <c r="K13708" s="9">
        <v>0</v>
      </c>
      <c r="L13708" s="9">
        <v>43.023811340332031</v>
      </c>
    </row>
    <row r="13709" spans="1:12" x14ac:dyDescent="0.25">
      <c r="A13709" s="5" t="str">
        <f t="shared" si="214"/>
        <v>1SublapSCEW121104</v>
      </c>
      <c r="B13709" s="9">
        <v>1</v>
      </c>
      <c r="C13709" t="s">
        <v>133</v>
      </c>
      <c r="D13709" t="s">
        <v>146</v>
      </c>
      <c r="E13709" s="9">
        <v>12</v>
      </c>
      <c r="F13709" s="9">
        <v>1</v>
      </c>
      <c r="G13709" s="9">
        <v>10</v>
      </c>
      <c r="H13709" s="9">
        <v>4</v>
      </c>
      <c r="I13709" s="9">
        <v>0.68494123220443726</v>
      </c>
      <c r="J13709" s="9">
        <v>0.68494123220443726</v>
      </c>
      <c r="K13709" s="9">
        <v>0</v>
      </c>
      <c r="L13709" s="9">
        <v>41.903984069824219</v>
      </c>
    </row>
    <row r="13710" spans="1:12" x14ac:dyDescent="0.25">
      <c r="A13710" s="5" t="str">
        <f t="shared" si="214"/>
        <v>1SublapSCEW121105</v>
      </c>
      <c r="B13710" s="9">
        <v>1</v>
      </c>
      <c r="C13710" t="s">
        <v>133</v>
      </c>
      <c r="D13710" t="s">
        <v>146</v>
      </c>
      <c r="E13710" s="9">
        <v>12</v>
      </c>
      <c r="F13710" s="9">
        <v>1</v>
      </c>
      <c r="G13710" s="9">
        <v>10</v>
      </c>
      <c r="H13710" s="9">
        <v>5</v>
      </c>
      <c r="I13710" s="9">
        <v>0.67967969179153442</v>
      </c>
      <c r="J13710" s="9">
        <v>0.67967969179153442</v>
      </c>
      <c r="K13710" s="9">
        <v>0</v>
      </c>
      <c r="L13710" s="9">
        <v>40.957557678222656</v>
      </c>
    </row>
    <row r="13711" spans="1:12" x14ac:dyDescent="0.25">
      <c r="A13711" s="5" t="str">
        <f t="shared" si="214"/>
        <v>1SublapSCEW121106</v>
      </c>
      <c r="B13711" s="9">
        <v>1</v>
      </c>
      <c r="C13711" t="s">
        <v>133</v>
      </c>
      <c r="D13711" t="s">
        <v>146</v>
      </c>
      <c r="E13711" s="9">
        <v>12</v>
      </c>
      <c r="F13711" s="9">
        <v>1</v>
      </c>
      <c r="G13711" s="9">
        <v>10</v>
      </c>
      <c r="H13711" s="9">
        <v>6</v>
      </c>
      <c r="I13711" s="9">
        <v>0.71406751871109009</v>
      </c>
      <c r="J13711" s="9">
        <v>0.71406751871109009</v>
      </c>
      <c r="K13711" s="9">
        <v>0</v>
      </c>
      <c r="L13711" s="9">
        <v>39.800773620605469</v>
      </c>
    </row>
    <row r="13712" spans="1:12" x14ac:dyDescent="0.25">
      <c r="A13712" s="5" t="str">
        <f t="shared" si="214"/>
        <v>1SublapSCEW121107</v>
      </c>
      <c r="B13712" s="9">
        <v>1</v>
      </c>
      <c r="C13712" t="s">
        <v>133</v>
      </c>
      <c r="D13712" t="s">
        <v>146</v>
      </c>
      <c r="E13712" s="9">
        <v>12</v>
      </c>
      <c r="F13712" s="9">
        <v>1</v>
      </c>
      <c r="G13712" s="9">
        <v>10</v>
      </c>
      <c r="H13712" s="9">
        <v>7</v>
      </c>
      <c r="I13712" s="9">
        <v>0.80977016687393188</v>
      </c>
      <c r="J13712" s="9">
        <v>0.80977016687393188</v>
      </c>
      <c r="K13712" s="9">
        <v>0</v>
      </c>
      <c r="L13712" s="9">
        <v>39.731414794921875</v>
      </c>
    </row>
    <row r="13713" spans="1:12" x14ac:dyDescent="0.25">
      <c r="A13713" s="5" t="str">
        <f t="shared" si="214"/>
        <v>1SublapSCEW121108</v>
      </c>
      <c r="B13713" s="9">
        <v>1</v>
      </c>
      <c r="C13713" t="s">
        <v>133</v>
      </c>
      <c r="D13713" t="s">
        <v>146</v>
      </c>
      <c r="E13713" s="9">
        <v>12</v>
      </c>
      <c r="F13713" s="9">
        <v>1</v>
      </c>
      <c r="G13713" s="9">
        <v>10</v>
      </c>
      <c r="H13713" s="9">
        <v>8</v>
      </c>
      <c r="I13713" s="9">
        <v>0.81281328201293945</v>
      </c>
      <c r="J13713" s="9">
        <v>0.81281328201293945</v>
      </c>
      <c r="K13713" s="9">
        <v>0</v>
      </c>
      <c r="L13713" s="9">
        <v>40.59735107421875</v>
      </c>
    </row>
    <row r="13714" spans="1:12" x14ac:dyDescent="0.25">
      <c r="A13714" s="5" t="str">
        <f t="shared" si="214"/>
        <v>1SublapSCEW121109</v>
      </c>
      <c r="B13714" s="9">
        <v>1</v>
      </c>
      <c r="C13714" t="s">
        <v>133</v>
      </c>
      <c r="D13714" t="s">
        <v>146</v>
      </c>
      <c r="E13714" s="9">
        <v>12</v>
      </c>
      <c r="F13714" s="9">
        <v>1</v>
      </c>
      <c r="G13714" s="9">
        <v>10</v>
      </c>
      <c r="H13714" s="9">
        <v>9</v>
      </c>
      <c r="I13714" s="9">
        <v>0.64940166473388672</v>
      </c>
      <c r="J13714" s="9">
        <v>0.64940166473388672</v>
      </c>
      <c r="K13714" s="9">
        <v>0</v>
      </c>
      <c r="L13714" s="9">
        <v>41.864692687988281</v>
      </c>
    </row>
    <row r="13715" spans="1:12" x14ac:dyDescent="0.25">
      <c r="A13715" s="5" t="str">
        <f t="shared" si="214"/>
        <v>1SublapSCEW1211010</v>
      </c>
      <c r="B13715" s="9">
        <v>1</v>
      </c>
      <c r="C13715" t="s">
        <v>133</v>
      </c>
      <c r="D13715" t="s">
        <v>146</v>
      </c>
      <c r="E13715" s="9">
        <v>12</v>
      </c>
      <c r="F13715" s="9">
        <v>1</v>
      </c>
      <c r="G13715" s="9">
        <v>10</v>
      </c>
      <c r="H13715" s="9">
        <v>10</v>
      </c>
      <c r="I13715" s="9">
        <v>0.51454424858093262</v>
      </c>
      <c r="J13715" s="9">
        <v>0.51454424858093262</v>
      </c>
      <c r="K13715" s="9">
        <v>0</v>
      </c>
      <c r="L13715" s="9">
        <v>46.777389526367188</v>
      </c>
    </row>
    <row r="13716" spans="1:12" x14ac:dyDescent="0.25">
      <c r="A13716" s="5" t="str">
        <f t="shared" si="214"/>
        <v>1SublapSCEW1211011</v>
      </c>
      <c r="B13716" s="9">
        <v>1</v>
      </c>
      <c r="C13716" t="s">
        <v>133</v>
      </c>
      <c r="D13716" t="s">
        <v>146</v>
      </c>
      <c r="E13716" s="9">
        <v>12</v>
      </c>
      <c r="F13716" s="9">
        <v>1</v>
      </c>
      <c r="G13716" s="9">
        <v>10</v>
      </c>
      <c r="H13716" s="9">
        <v>11</v>
      </c>
      <c r="I13716" s="9">
        <v>0.43964692950248718</v>
      </c>
      <c r="J13716" s="9">
        <v>0.43964692950248718</v>
      </c>
      <c r="K13716" s="9">
        <v>0</v>
      </c>
      <c r="L13716" s="9">
        <v>51.265430450439453</v>
      </c>
    </row>
    <row r="13717" spans="1:12" x14ac:dyDescent="0.25">
      <c r="A13717" s="5" t="str">
        <f t="shared" si="214"/>
        <v>1SublapSCEW1211012</v>
      </c>
      <c r="B13717" s="9">
        <v>1</v>
      </c>
      <c r="C13717" t="s">
        <v>133</v>
      </c>
      <c r="D13717" t="s">
        <v>146</v>
      </c>
      <c r="E13717" s="9">
        <v>12</v>
      </c>
      <c r="F13717" s="9">
        <v>1</v>
      </c>
      <c r="G13717" s="9">
        <v>10</v>
      </c>
      <c r="H13717" s="9">
        <v>12</v>
      </c>
      <c r="I13717" s="9">
        <v>0.39807280898094177</v>
      </c>
      <c r="J13717" s="9">
        <v>0.39807280898094177</v>
      </c>
      <c r="K13717" s="9">
        <v>0</v>
      </c>
      <c r="L13717" s="9">
        <v>53.415843963623047</v>
      </c>
    </row>
    <row r="13718" spans="1:12" x14ac:dyDescent="0.25">
      <c r="A13718" s="5" t="str">
        <f t="shared" si="214"/>
        <v>1SublapSCEW1211013</v>
      </c>
      <c r="B13718" s="9">
        <v>1</v>
      </c>
      <c r="C13718" t="s">
        <v>133</v>
      </c>
      <c r="D13718" t="s">
        <v>146</v>
      </c>
      <c r="E13718" s="9">
        <v>12</v>
      </c>
      <c r="F13718" s="9">
        <v>1</v>
      </c>
      <c r="G13718" s="9">
        <v>10</v>
      </c>
      <c r="H13718" s="9">
        <v>13</v>
      </c>
      <c r="I13718" s="9">
        <v>0.36265134811401367</v>
      </c>
      <c r="J13718" s="9">
        <v>0.36265134811401367</v>
      </c>
      <c r="K13718" s="9">
        <v>0</v>
      </c>
      <c r="L13718" s="9">
        <v>54.552886962890625</v>
      </c>
    </row>
    <row r="13719" spans="1:12" x14ac:dyDescent="0.25">
      <c r="A13719" s="5" t="str">
        <f t="shared" si="214"/>
        <v>1SublapSCEW1211014</v>
      </c>
      <c r="B13719" s="9">
        <v>1</v>
      </c>
      <c r="C13719" t="s">
        <v>133</v>
      </c>
      <c r="D13719" t="s">
        <v>146</v>
      </c>
      <c r="E13719" s="9">
        <v>12</v>
      </c>
      <c r="F13719" s="9">
        <v>1</v>
      </c>
      <c r="G13719" s="9">
        <v>10</v>
      </c>
      <c r="H13719" s="9">
        <v>14</v>
      </c>
      <c r="I13719" s="9">
        <v>0.34623563289642334</v>
      </c>
      <c r="J13719" s="9">
        <v>0.34623563289642334</v>
      </c>
      <c r="K13719" s="9">
        <v>0</v>
      </c>
      <c r="L13719" s="9">
        <v>55.553188323974609</v>
      </c>
    </row>
    <row r="13720" spans="1:12" x14ac:dyDescent="0.25">
      <c r="A13720" s="5" t="str">
        <f t="shared" si="214"/>
        <v>1SublapSCEW1211015</v>
      </c>
      <c r="B13720" s="9">
        <v>1</v>
      </c>
      <c r="C13720" t="s">
        <v>133</v>
      </c>
      <c r="D13720" t="s">
        <v>146</v>
      </c>
      <c r="E13720" s="9">
        <v>12</v>
      </c>
      <c r="F13720" s="9">
        <v>1</v>
      </c>
      <c r="G13720" s="9">
        <v>10</v>
      </c>
      <c r="H13720" s="9">
        <v>15</v>
      </c>
      <c r="I13720" s="9">
        <v>0.40050745010375977</v>
      </c>
      <c r="J13720" s="9">
        <v>0.40050745010375977</v>
      </c>
      <c r="K13720" s="9">
        <v>0</v>
      </c>
      <c r="L13720" s="9">
        <v>56.389636993408203</v>
      </c>
    </row>
    <row r="13721" spans="1:12" x14ac:dyDescent="0.25">
      <c r="A13721" s="5" t="str">
        <f t="shared" si="214"/>
        <v>1SublapSCEW1211016</v>
      </c>
      <c r="B13721" s="9">
        <v>1</v>
      </c>
      <c r="C13721" t="s">
        <v>133</v>
      </c>
      <c r="D13721" t="s">
        <v>146</v>
      </c>
      <c r="E13721" s="9">
        <v>12</v>
      </c>
      <c r="F13721" s="9">
        <v>1</v>
      </c>
      <c r="G13721" s="9">
        <v>10</v>
      </c>
      <c r="H13721" s="9">
        <v>16</v>
      </c>
      <c r="I13721" s="9">
        <v>0.52411371469497681</v>
      </c>
      <c r="J13721" s="9">
        <v>0.52411371469497681</v>
      </c>
      <c r="K13721" s="9">
        <v>0</v>
      </c>
      <c r="L13721" s="9">
        <v>56.533885955810547</v>
      </c>
    </row>
    <row r="13722" spans="1:12" x14ac:dyDescent="0.25">
      <c r="A13722" s="5" t="str">
        <f t="shared" si="214"/>
        <v>1SublapSCEW1211017</v>
      </c>
      <c r="B13722" s="9">
        <v>1</v>
      </c>
      <c r="C13722" t="s">
        <v>133</v>
      </c>
      <c r="D13722" t="s">
        <v>146</v>
      </c>
      <c r="E13722" s="9">
        <v>12</v>
      </c>
      <c r="F13722" s="9">
        <v>1</v>
      </c>
      <c r="G13722" s="9">
        <v>10</v>
      </c>
      <c r="H13722" s="9">
        <v>17</v>
      </c>
      <c r="I13722" s="9">
        <v>0.70589244365692139</v>
      </c>
      <c r="J13722" s="9">
        <v>0.70589244365692139</v>
      </c>
      <c r="K13722" s="9">
        <v>0</v>
      </c>
      <c r="L13722" s="9">
        <v>56.26361083984375</v>
      </c>
    </row>
    <row r="13723" spans="1:12" x14ac:dyDescent="0.25">
      <c r="A13723" s="5" t="str">
        <f t="shared" si="214"/>
        <v>1SublapSCEW1211018</v>
      </c>
      <c r="B13723" s="9">
        <v>1</v>
      </c>
      <c r="C13723" t="s">
        <v>133</v>
      </c>
      <c r="D13723" t="s">
        <v>146</v>
      </c>
      <c r="E13723" s="9">
        <v>12</v>
      </c>
      <c r="F13723" s="9">
        <v>1</v>
      </c>
      <c r="G13723" s="9">
        <v>10</v>
      </c>
      <c r="H13723" s="9">
        <v>18</v>
      </c>
      <c r="I13723" s="9">
        <v>0.96859318017959595</v>
      </c>
      <c r="J13723" s="9">
        <v>0.96859318017959595</v>
      </c>
      <c r="K13723" s="9">
        <v>0</v>
      </c>
      <c r="L13723" s="9">
        <v>54.458656311035156</v>
      </c>
    </row>
    <row r="13724" spans="1:12" x14ac:dyDescent="0.25">
      <c r="A13724" s="5" t="str">
        <f t="shared" si="214"/>
        <v>1SublapSCEW1211019</v>
      </c>
      <c r="B13724" s="9">
        <v>1</v>
      </c>
      <c r="C13724" t="s">
        <v>133</v>
      </c>
      <c r="D13724" t="s">
        <v>146</v>
      </c>
      <c r="E13724" s="9">
        <v>12</v>
      </c>
      <c r="F13724" s="9">
        <v>1</v>
      </c>
      <c r="G13724" s="9">
        <v>10</v>
      </c>
      <c r="H13724" s="9">
        <v>19</v>
      </c>
      <c r="I13724" s="9">
        <v>1.1296792030334473</v>
      </c>
      <c r="J13724" s="9">
        <v>1.1296792030334473</v>
      </c>
      <c r="K13724" s="9">
        <v>0</v>
      </c>
      <c r="L13724" s="9">
        <v>52.742408752441406</v>
      </c>
    </row>
    <row r="13725" spans="1:12" x14ac:dyDescent="0.25">
      <c r="A13725" s="5" t="str">
        <f t="shared" si="214"/>
        <v>1SublapSCEW1211020</v>
      </c>
      <c r="B13725" s="9">
        <v>1</v>
      </c>
      <c r="C13725" t="s">
        <v>133</v>
      </c>
      <c r="D13725" t="s">
        <v>146</v>
      </c>
      <c r="E13725" s="9">
        <v>12</v>
      </c>
      <c r="F13725" s="9">
        <v>1</v>
      </c>
      <c r="G13725" s="9">
        <v>10</v>
      </c>
      <c r="H13725" s="9">
        <v>20</v>
      </c>
      <c r="I13725" s="9">
        <v>1.1386814117431641</v>
      </c>
      <c r="J13725" s="9">
        <v>1.1386814117431641</v>
      </c>
      <c r="K13725" s="9">
        <v>0</v>
      </c>
      <c r="L13725" s="9">
        <v>51.963497161865234</v>
      </c>
    </row>
    <row r="13726" spans="1:12" x14ac:dyDescent="0.25">
      <c r="A13726" s="5" t="str">
        <f t="shared" si="214"/>
        <v>1SublapSCEW1211021</v>
      </c>
      <c r="B13726" s="9">
        <v>1</v>
      </c>
      <c r="C13726" t="s">
        <v>133</v>
      </c>
      <c r="D13726" t="s">
        <v>146</v>
      </c>
      <c r="E13726" s="9">
        <v>12</v>
      </c>
      <c r="F13726" s="9">
        <v>1</v>
      </c>
      <c r="G13726" s="9">
        <v>10</v>
      </c>
      <c r="H13726" s="9">
        <v>21</v>
      </c>
      <c r="I13726" s="9">
        <v>1.1238769292831421</v>
      </c>
      <c r="J13726" s="9">
        <v>1.1238769292831421</v>
      </c>
      <c r="K13726" s="9">
        <v>0</v>
      </c>
      <c r="L13726" s="9">
        <v>50.635402679443359</v>
      </c>
    </row>
    <row r="13727" spans="1:12" x14ac:dyDescent="0.25">
      <c r="A13727" s="5" t="str">
        <f t="shared" si="214"/>
        <v>1SublapSCEW1211022</v>
      </c>
      <c r="B13727" s="9">
        <v>1</v>
      </c>
      <c r="C13727" t="s">
        <v>133</v>
      </c>
      <c r="D13727" t="s">
        <v>146</v>
      </c>
      <c r="E13727" s="9">
        <v>12</v>
      </c>
      <c r="F13727" s="9">
        <v>1</v>
      </c>
      <c r="G13727" s="9">
        <v>10</v>
      </c>
      <c r="H13727" s="9">
        <v>22</v>
      </c>
      <c r="I13727" s="9">
        <v>1.0868340730667114</v>
      </c>
      <c r="J13727" s="9">
        <v>1.0868340730667114</v>
      </c>
      <c r="K13727" s="9">
        <v>0</v>
      </c>
      <c r="L13727" s="9">
        <v>49.142250061035156</v>
      </c>
    </row>
    <row r="13728" spans="1:12" x14ac:dyDescent="0.25">
      <c r="A13728" s="5" t="str">
        <f t="shared" si="214"/>
        <v>1SublapSCEW1211023</v>
      </c>
      <c r="B13728" s="9">
        <v>1</v>
      </c>
      <c r="C13728" t="s">
        <v>133</v>
      </c>
      <c r="D13728" t="s">
        <v>146</v>
      </c>
      <c r="E13728" s="9">
        <v>12</v>
      </c>
      <c r="F13728" s="9">
        <v>1</v>
      </c>
      <c r="G13728" s="9">
        <v>10</v>
      </c>
      <c r="H13728" s="9">
        <v>23</v>
      </c>
      <c r="I13728" s="9">
        <v>1.0705757141113281</v>
      </c>
      <c r="J13728" s="9">
        <v>1.0705757141113281</v>
      </c>
      <c r="K13728" s="9">
        <v>0</v>
      </c>
      <c r="L13728" s="9">
        <v>48.914817810058594</v>
      </c>
    </row>
    <row r="13729" spans="1:12" x14ac:dyDescent="0.25">
      <c r="A13729" s="5" t="str">
        <f t="shared" si="214"/>
        <v>1SublapSCEW1211024</v>
      </c>
      <c r="B13729" s="9">
        <v>1</v>
      </c>
      <c r="C13729" t="s">
        <v>133</v>
      </c>
      <c r="D13729" t="s">
        <v>146</v>
      </c>
      <c r="E13729" s="9">
        <v>12</v>
      </c>
      <c r="F13729" s="9">
        <v>1</v>
      </c>
      <c r="G13729" s="9">
        <v>10</v>
      </c>
      <c r="H13729" s="9">
        <v>24</v>
      </c>
      <c r="I13729" s="9">
        <v>0.96172916889190674</v>
      </c>
      <c r="J13729" s="9">
        <v>0.96172916889190674</v>
      </c>
      <c r="K13729" s="9">
        <v>0</v>
      </c>
      <c r="L13729" s="9">
        <v>48.571365356445313</v>
      </c>
    </row>
    <row r="13730" spans="1:12" x14ac:dyDescent="0.25">
      <c r="A13730" s="5" t="str">
        <f t="shared" si="214"/>
        <v>1SublapSCHD0021</v>
      </c>
      <c r="B13730" s="9">
        <v>1</v>
      </c>
      <c r="C13730" t="s">
        <v>133</v>
      </c>
      <c r="D13730" t="s">
        <v>147</v>
      </c>
      <c r="E13730" s="9">
        <v>0</v>
      </c>
      <c r="F13730" s="9">
        <v>0</v>
      </c>
      <c r="G13730" s="9">
        <v>2</v>
      </c>
      <c r="H13730" s="9">
        <v>1</v>
      </c>
      <c r="I13730" s="9">
        <v>1.5078877210617065</v>
      </c>
      <c r="J13730" s="9">
        <v>1.5078877210617065</v>
      </c>
      <c r="K13730" s="9">
        <v>0</v>
      </c>
      <c r="L13730" s="9">
        <v>79.402412414550781</v>
      </c>
    </row>
    <row r="13731" spans="1:12" x14ac:dyDescent="0.25">
      <c r="A13731" s="5" t="str">
        <f t="shared" si="214"/>
        <v>1SublapSCHD0022</v>
      </c>
      <c r="B13731" s="9">
        <v>1</v>
      </c>
      <c r="C13731" t="s">
        <v>133</v>
      </c>
      <c r="D13731" t="s">
        <v>147</v>
      </c>
      <c r="E13731" s="9">
        <v>0</v>
      </c>
      <c r="F13731" s="9">
        <v>0</v>
      </c>
      <c r="G13731" s="9">
        <v>2</v>
      </c>
      <c r="H13731" s="9">
        <v>2</v>
      </c>
      <c r="I13731" s="9">
        <v>1.3134641647338867</v>
      </c>
      <c r="J13731" s="9">
        <v>1.3134641647338867</v>
      </c>
      <c r="K13731" s="9">
        <v>0</v>
      </c>
      <c r="L13731" s="9">
        <v>77.990325927734375</v>
      </c>
    </row>
    <row r="13732" spans="1:12" x14ac:dyDescent="0.25">
      <c r="A13732" s="5" t="str">
        <f t="shared" si="214"/>
        <v>1SublapSCHD0023</v>
      </c>
      <c r="B13732" s="9">
        <v>1</v>
      </c>
      <c r="C13732" t="s">
        <v>133</v>
      </c>
      <c r="D13732" t="s">
        <v>147</v>
      </c>
      <c r="E13732" s="9">
        <v>0</v>
      </c>
      <c r="F13732" s="9">
        <v>0</v>
      </c>
      <c r="G13732" s="9">
        <v>2</v>
      </c>
      <c r="H13732" s="9">
        <v>3</v>
      </c>
      <c r="I13732" s="9">
        <v>1.1728042364120483</v>
      </c>
      <c r="J13732" s="9">
        <v>1.1728042364120483</v>
      </c>
      <c r="K13732" s="9">
        <v>0</v>
      </c>
      <c r="L13732" s="9">
        <v>76.668388366699219</v>
      </c>
    </row>
    <row r="13733" spans="1:12" x14ac:dyDescent="0.25">
      <c r="A13733" s="5" t="str">
        <f t="shared" si="214"/>
        <v>1SublapSCHD0024</v>
      </c>
      <c r="B13733" s="9">
        <v>1</v>
      </c>
      <c r="C13733" t="s">
        <v>133</v>
      </c>
      <c r="D13733" t="s">
        <v>147</v>
      </c>
      <c r="E13733" s="9">
        <v>0</v>
      </c>
      <c r="F13733" s="9">
        <v>0</v>
      </c>
      <c r="G13733" s="9">
        <v>2</v>
      </c>
      <c r="H13733" s="9">
        <v>4</v>
      </c>
      <c r="I13733" s="9">
        <v>1.0567934513092041</v>
      </c>
      <c r="J13733" s="9">
        <v>1.0567934513092041</v>
      </c>
      <c r="K13733" s="9">
        <v>0</v>
      </c>
      <c r="L13733" s="9">
        <v>75.456039428710938</v>
      </c>
    </row>
    <row r="13734" spans="1:12" x14ac:dyDescent="0.25">
      <c r="A13734" s="5" t="str">
        <f t="shared" si="214"/>
        <v>1SublapSCHD0025</v>
      </c>
      <c r="B13734" s="9">
        <v>1</v>
      </c>
      <c r="C13734" t="s">
        <v>133</v>
      </c>
      <c r="D13734" t="s">
        <v>147</v>
      </c>
      <c r="E13734" s="9">
        <v>0</v>
      </c>
      <c r="F13734" s="9">
        <v>0</v>
      </c>
      <c r="G13734" s="9">
        <v>2</v>
      </c>
      <c r="H13734" s="9">
        <v>5</v>
      </c>
      <c r="I13734" s="9">
        <v>0.95059084892272949</v>
      </c>
      <c r="J13734" s="9">
        <v>0.95059084892272949</v>
      </c>
      <c r="K13734" s="9">
        <v>0</v>
      </c>
      <c r="L13734" s="9">
        <v>73.838714599609375</v>
      </c>
    </row>
    <row r="13735" spans="1:12" x14ac:dyDescent="0.25">
      <c r="A13735" s="5" t="str">
        <f t="shared" si="214"/>
        <v>1SublapSCHD0026</v>
      </c>
      <c r="B13735" s="9">
        <v>1</v>
      </c>
      <c r="C13735" t="s">
        <v>133</v>
      </c>
      <c r="D13735" t="s">
        <v>147</v>
      </c>
      <c r="E13735" s="9">
        <v>0</v>
      </c>
      <c r="F13735" s="9">
        <v>0</v>
      </c>
      <c r="G13735" s="9">
        <v>2</v>
      </c>
      <c r="H13735" s="9">
        <v>6</v>
      </c>
      <c r="I13735" s="9">
        <v>0.89433002471923828</v>
      </c>
      <c r="J13735" s="9">
        <v>0.89433002471923828</v>
      </c>
      <c r="K13735" s="9">
        <v>0</v>
      </c>
      <c r="L13735" s="9">
        <v>72.527114868164063</v>
      </c>
    </row>
    <row r="13736" spans="1:12" x14ac:dyDescent="0.25">
      <c r="A13736" s="5" t="str">
        <f t="shared" si="214"/>
        <v>1SublapSCHD0027</v>
      </c>
      <c r="B13736" s="9">
        <v>1</v>
      </c>
      <c r="C13736" t="s">
        <v>133</v>
      </c>
      <c r="D13736" t="s">
        <v>147</v>
      </c>
      <c r="E13736" s="9">
        <v>0</v>
      </c>
      <c r="F13736" s="9">
        <v>0</v>
      </c>
      <c r="G13736" s="9">
        <v>2</v>
      </c>
      <c r="H13736" s="9">
        <v>7</v>
      </c>
      <c r="I13736" s="9">
        <v>0.83896911144256592</v>
      </c>
      <c r="J13736" s="9">
        <v>0.83896911144256592</v>
      </c>
      <c r="K13736" s="9">
        <v>0</v>
      </c>
      <c r="L13736" s="9">
        <v>71.537086486816406</v>
      </c>
    </row>
    <row r="13737" spans="1:12" x14ac:dyDescent="0.25">
      <c r="A13737" s="5" t="str">
        <f t="shared" si="214"/>
        <v>1SublapSCHD0028</v>
      </c>
      <c r="B13737" s="9">
        <v>1</v>
      </c>
      <c r="C13737" t="s">
        <v>133</v>
      </c>
      <c r="D13737" t="s">
        <v>147</v>
      </c>
      <c r="E13737" s="9">
        <v>0</v>
      </c>
      <c r="F13737" s="9">
        <v>0</v>
      </c>
      <c r="G13737" s="9">
        <v>2</v>
      </c>
      <c r="H13737" s="9">
        <v>8</v>
      </c>
      <c r="I13737" s="9">
        <v>0.74703621864318848</v>
      </c>
      <c r="J13737" s="9">
        <v>0.74703621864318848</v>
      </c>
      <c r="K13737" s="9">
        <v>0</v>
      </c>
      <c r="L13737" s="9">
        <v>71.595932006835938</v>
      </c>
    </row>
    <row r="13738" spans="1:12" x14ac:dyDescent="0.25">
      <c r="A13738" s="5" t="str">
        <f t="shared" si="214"/>
        <v>1SublapSCHD0029</v>
      </c>
      <c r="B13738" s="9">
        <v>1</v>
      </c>
      <c r="C13738" t="s">
        <v>133</v>
      </c>
      <c r="D13738" t="s">
        <v>147</v>
      </c>
      <c r="E13738" s="9">
        <v>0</v>
      </c>
      <c r="F13738" s="9">
        <v>0</v>
      </c>
      <c r="G13738" s="9">
        <v>2</v>
      </c>
      <c r="H13738" s="9">
        <v>9</v>
      </c>
      <c r="I13738" s="9">
        <v>0.61972087621688843</v>
      </c>
      <c r="J13738" s="9">
        <v>0.61972087621688843</v>
      </c>
      <c r="K13738" s="9">
        <v>0</v>
      </c>
      <c r="L13738" s="9">
        <v>74.589546203613281</v>
      </c>
    </row>
    <row r="13739" spans="1:12" x14ac:dyDescent="0.25">
      <c r="A13739" s="5" t="str">
        <f t="shared" si="214"/>
        <v>1SublapSCHD00210</v>
      </c>
      <c r="B13739" s="9">
        <v>1</v>
      </c>
      <c r="C13739" t="s">
        <v>133</v>
      </c>
      <c r="D13739" t="s">
        <v>147</v>
      </c>
      <c r="E13739" s="9">
        <v>0</v>
      </c>
      <c r="F13739" s="9">
        <v>0</v>
      </c>
      <c r="G13739" s="9">
        <v>2</v>
      </c>
      <c r="H13739" s="9">
        <v>10</v>
      </c>
      <c r="I13739" s="9">
        <v>0.53851056098937988</v>
      </c>
      <c r="J13739" s="9">
        <v>0.53851056098937988</v>
      </c>
      <c r="K13739" s="9">
        <v>0</v>
      </c>
      <c r="L13739" s="9">
        <v>78.359848022460938</v>
      </c>
    </row>
    <row r="13740" spans="1:12" x14ac:dyDescent="0.25">
      <c r="A13740" s="5" t="str">
        <f t="shared" si="214"/>
        <v>1SublapSCHD00211</v>
      </c>
      <c r="B13740" s="9">
        <v>1</v>
      </c>
      <c r="C13740" t="s">
        <v>133</v>
      </c>
      <c r="D13740" t="s">
        <v>147</v>
      </c>
      <c r="E13740" s="9">
        <v>0</v>
      </c>
      <c r="F13740" s="9">
        <v>0</v>
      </c>
      <c r="G13740" s="9">
        <v>2</v>
      </c>
      <c r="H13740" s="9">
        <v>11</v>
      </c>
      <c r="I13740" s="9">
        <v>0.58056259155273438</v>
      </c>
      <c r="J13740" s="9">
        <v>0.58056259155273438</v>
      </c>
      <c r="K13740" s="9">
        <v>0</v>
      </c>
      <c r="L13740" s="9">
        <v>82.593772888183594</v>
      </c>
    </row>
    <row r="13741" spans="1:12" x14ac:dyDescent="0.25">
      <c r="A13741" s="5" t="str">
        <f t="shared" si="214"/>
        <v>1SublapSCHD00212</v>
      </c>
      <c r="B13741" s="9">
        <v>1</v>
      </c>
      <c r="C13741" t="s">
        <v>133</v>
      </c>
      <c r="D13741" t="s">
        <v>147</v>
      </c>
      <c r="E13741" s="9">
        <v>0</v>
      </c>
      <c r="F13741" s="9">
        <v>0</v>
      </c>
      <c r="G13741" s="9">
        <v>2</v>
      </c>
      <c r="H13741" s="9">
        <v>12</v>
      </c>
      <c r="I13741" s="9">
        <v>0.71148264408111572</v>
      </c>
      <c r="J13741" s="9">
        <v>0.71148264408111572</v>
      </c>
      <c r="K13741" s="9">
        <v>0</v>
      </c>
      <c r="L13741" s="9">
        <v>86.339141845703125</v>
      </c>
    </row>
    <row r="13742" spans="1:12" x14ac:dyDescent="0.25">
      <c r="A13742" s="5" t="str">
        <f t="shared" si="214"/>
        <v>1SublapSCHD00213</v>
      </c>
      <c r="B13742" s="9">
        <v>1</v>
      </c>
      <c r="C13742" t="s">
        <v>133</v>
      </c>
      <c r="D13742" t="s">
        <v>147</v>
      </c>
      <c r="E13742" s="9">
        <v>0</v>
      </c>
      <c r="F13742" s="9">
        <v>0</v>
      </c>
      <c r="G13742" s="9">
        <v>2</v>
      </c>
      <c r="H13742" s="9">
        <v>13</v>
      </c>
      <c r="I13742" s="9">
        <v>0.9196287989616394</v>
      </c>
      <c r="J13742" s="9">
        <v>0.9196287989616394</v>
      </c>
      <c r="K13742" s="9">
        <v>0</v>
      </c>
      <c r="L13742" s="9">
        <v>89.525657653808594</v>
      </c>
    </row>
    <row r="13743" spans="1:12" x14ac:dyDescent="0.25">
      <c r="A13743" s="5" t="str">
        <f t="shared" si="214"/>
        <v>1SublapSCHD00214</v>
      </c>
      <c r="B13743" s="9">
        <v>1</v>
      </c>
      <c r="C13743" t="s">
        <v>133</v>
      </c>
      <c r="D13743" t="s">
        <v>147</v>
      </c>
      <c r="E13743" s="9">
        <v>0</v>
      </c>
      <c r="F13743" s="9">
        <v>0</v>
      </c>
      <c r="G13743" s="9">
        <v>2</v>
      </c>
      <c r="H13743" s="9">
        <v>14</v>
      </c>
      <c r="I13743" s="9">
        <v>1.1549887657165527</v>
      </c>
      <c r="J13743" s="9">
        <v>1.1549887657165527</v>
      </c>
      <c r="K13743" s="9">
        <v>0</v>
      </c>
      <c r="L13743" s="9">
        <v>92.061279296875</v>
      </c>
    </row>
    <row r="13744" spans="1:12" x14ac:dyDescent="0.25">
      <c r="A13744" s="5" t="str">
        <f t="shared" si="214"/>
        <v>1SublapSCHD00215</v>
      </c>
      <c r="B13744" s="9">
        <v>1</v>
      </c>
      <c r="C13744" t="s">
        <v>133</v>
      </c>
      <c r="D13744" t="s">
        <v>147</v>
      </c>
      <c r="E13744" s="9">
        <v>0</v>
      </c>
      <c r="F13744" s="9">
        <v>0</v>
      </c>
      <c r="G13744" s="9">
        <v>2</v>
      </c>
      <c r="H13744" s="9">
        <v>15</v>
      </c>
      <c r="I13744" s="9">
        <v>1.398206353187561</v>
      </c>
      <c r="J13744" s="9">
        <v>1.398206353187561</v>
      </c>
      <c r="K13744" s="9">
        <v>0</v>
      </c>
      <c r="L13744" s="9">
        <v>93.557662963867188</v>
      </c>
    </row>
    <row r="13745" spans="1:12" x14ac:dyDescent="0.25">
      <c r="A13745" s="5" t="str">
        <f t="shared" si="214"/>
        <v>1SublapSCHD00216</v>
      </c>
      <c r="B13745" s="9">
        <v>1</v>
      </c>
      <c r="C13745" t="s">
        <v>133</v>
      </c>
      <c r="D13745" t="s">
        <v>147</v>
      </c>
      <c r="E13745" s="9">
        <v>0</v>
      </c>
      <c r="F13745" s="9">
        <v>0</v>
      </c>
      <c r="G13745" s="9">
        <v>2</v>
      </c>
      <c r="H13745" s="9">
        <v>16</v>
      </c>
      <c r="I13745" s="9">
        <v>1.7086914777755737</v>
      </c>
      <c r="J13745" s="9">
        <v>1.7086914777755737</v>
      </c>
      <c r="K13745" s="9">
        <v>0</v>
      </c>
      <c r="L13745" s="9">
        <v>93.396514892578125</v>
      </c>
    </row>
    <row r="13746" spans="1:12" x14ac:dyDescent="0.25">
      <c r="A13746" s="5" t="str">
        <f t="shared" si="214"/>
        <v>1SublapSCHD00217</v>
      </c>
      <c r="B13746" s="9">
        <v>1</v>
      </c>
      <c r="C13746" t="s">
        <v>133</v>
      </c>
      <c r="D13746" t="s">
        <v>147</v>
      </c>
      <c r="E13746" s="9">
        <v>0</v>
      </c>
      <c r="F13746" s="9">
        <v>0</v>
      </c>
      <c r="G13746" s="9">
        <v>2</v>
      </c>
      <c r="H13746" s="9">
        <v>17</v>
      </c>
      <c r="I13746" s="9">
        <v>2.0229861736297607</v>
      </c>
      <c r="J13746" s="9">
        <v>1.0233724117279053</v>
      </c>
      <c r="K13746" s="9">
        <v>2.7668364346027374E-2</v>
      </c>
      <c r="L13746" s="9">
        <v>93.57611083984375</v>
      </c>
    </row>
    <row r="13747" spans="1:12" x14ac:dyDescent="0.25">
      <c r="A13747" s="5" t="str">
        <f t="shared" si="214"/>
        <v>1SublapSCHD00218</v>
      </c>
      <c r="B13747" s="9">
        <v>1</v>
      </c>
      <c r="C13747" t="s">
        <v>133</v>
      </c>
      <c r="D13747" t="s">
        <v>147</v>
      </c>
      <c r="E13747" s="9">
        <v>0</v>
      </c>
      <c r="F13747" s="9">
        <v>0</v>
      </c>
      <c r="G13747" s="9">
        <v>2</v>
      </c>
      <c r="H13747" s="9">
        <v>18</v>
      </c>
      <c r="I13747" s="9">
        <v>2.3125591278076172</v>
      </c>
      <c r="J13747" s="9">
        <v>1.6822695732116699</v>
      </c>
      <c r="K13747" s="9">
        <v>4.5977920293807983E-2</v>
      </c>
      <c r="L13747" s="9">
        <v>93.418403625488281</v>
      </c>
    </row>
    <row r="13748" spans="1:12" x14ac:dyDescent="0.25">
      <c r="A13748" s="5" t="str">
        <f t="shared" si="214"/>
        <v>1SublapSCHD00219</v>
      </c>
      <c r="B13748" s="9">
        <v>1</v>
      </c>
      <c r="C13748" t="s">
        <v>133</v>
      </c>
      <c r="D13748" t="s">
        <v>147</v>
      </c>
      <c r="E13748" s="9">
        <v>0</v>
      </c>
      <c r="F13748" s="9">
        <v>0</v>
      </c>
      <c r="G13748" s="9">
        <v>2</v>
      </c>
      <c r="H13748" s="9">
        <v>19</v>
      </c>
      <c r="I13748" s="9">
        <v>2.4392406940460205</v>
      </c>
      <c r="J13748" s="9">
        <v>2.0310816764831543</v>
      </c>
      <c r="K13748" s="9">
        <v>5.2894331514835358E-2</v>
      </c>
      <c r="L13748" s="9">
        <v>92.146392822265625</v>
      </c>
    </row>
    <row r="13749" spans="1:12" x14ac:dyDescent="0.25">
      <c r="A13749" s="5" t="str">
        <f t="shared" si="214"/>
        <v>1SublapSCHD00220</v>
      </c>
      <c r="B13749" s="9">
        <v>1</v>
      </c>
      <c r="C13749" t="s">
        <v>133</v>
      </c>
      <c r="D13749" t="s">
        <v>147</v>
      </c>
      <c r="E13749" s="9">
        <v>0</v>
      </c>
      <c r="F13749" s="9">
        <v>0</v>
      </c>
      <c r="G13749" s="9">
        <v>2</v>
      </c>
      <c r="H13749" s="9">
        <v>20</v>
      </c>
      <c r="I13749" s="9">
        <v>2.3906233310699463</v>
      </c>
      <c r="J13749" s="9">
        <v>2.1121811866760254</v>
      </c>
      <c r="K13749" s="9">
        <v>1.8417986109852791E-2</v>
      </c>
      <c r="L13749" s="9">
        <v>89.699485778808594</v>
      </c>
    </row>
    <row r="13750" spans="1:12" x14ac:dyDescent="0.25">
      <c r="A13750" s="5" t="str">
        <f t="shared" si="214"/>
        <v>1SublapSCHD00221</v>
      </c>
      <c r="B13750" s="9">
        <v>1</v>
      </c>
      <c r="C13750" t="s">
        <v>133</v>
      </c>
      <c r="D13750" t="s">
        <v>147</v>
      </c>
      <c r="E13750" s="9">
        <v>0</v>
      </c>
      <c r="F13750" s="9">
        <v>0</v>
      </c>
      <c r="G13750" s="9">
        <v>2</v>
      </c>
      <c r="H13750" s="9">
        <v>21</v>
      </c>
      <c r="I13750" s="9">
        <v>2.3171091079711914</v>
      </c>
      <c r="J13750" s="9">
        <v>2.0585317611694336</v>
      </c>
      <c r="K13750" s="9">
        <v>2.1190568804740906E-2</v>
      </c>
      <c r="L13750" s="9">
        <v>86.939208984375</v>
      </c>
    </row>
    <row r="13751" spans="1:12" x14ac:dyDescent="0.25">
      <c r="A13751" s="5" t="str">
        <f t="shared" si="214"/>
        <v>1SublapSCHD00222</v>
      </c>
      <c r="B13751" s="9">
        <v>1</v>
      </c>
      <c r="C13751" t="s">
        <v>133</v>
      </c>
      <c r="D13751" t="s">
        <v>147</v>
      </c>
      <c r="E13751" s="9">
        <v>0</v>
      </c>
      <c r="F13751" s="9">
        <v>0</v>
      </c>
      <c r="G13751" s="9">
        <v>2</v>
      </c>
      <c r="H13751" s="9">
        <v>22</v>
      </c>
      <c r="I13751" s="9">
        <v>2.2078862190246582</v>
      </c>
      <c r="J13751" s="9">
        <v>2.667203426361084</v>
      </c>
      <c r="K13751" s="9">
        <v>3.3191114664077759E-2</v>
      </c>
      <c r="L13751" s="9">
        <v>84.3704833984375</v>
      </c>
    </row>
    <row r="13752" spans="1:12" x14ac:dyDescent="0.25">
      <c r="A13752" s="5" t="str">
        <f t="shared" si="214"/>
        <v>1SublapSCHD00223</v>
      </c>
      <c r="B13752" s="9">
        <v>1</v>
      </c>
      <c r="C13752" t="s">
        <v>133</v>
      </c>
      <c r="D13752" t="s">
        <v>147</v>
      </c>
      <c r="E13752" s="9">
        <v>0</v>
      </c>
      <c r="F13752" s="9">
        <v>0</v>
      </c>
      <c r="G13752" s="9">
        <v>2</v>
      </c>
      <c r="H13752" s="9">
        <v>23</v>
      </c>
      <c r="I13752" s="9">
        <v>1.9780112504959106</v>
      </c>
      <c r="J13752" s="9">
        <v>2.1121735572814941</v>
      </c>
      <c r="K13752" s="9">
        <v>2.6370476931333542E-2</v>
      </c>
      <c r="L13752" s="9">
        <v>82.575706481933594</v>
      </c>
    </row>
    <row r="13753" spans="1:12" x14ac:dyDescent="0.25">
      <c r="A13753" s="5" t="str">
        <f t="shared" si="214"/>
        <v>1SublapSCHD00224</v>
      </c>
      <c r="B13753" s="9">
        <v>1</v>
      </c>
      <c r="C13753" t="s">
        <v>133</v>
      </c>
      <c r="D13753" t="s">
        <v>147</v>
      </c>
      <c r="E13753" s="9">
        <v>0</v>
      </c>
      <c r="F13753" s="9">
        <v>0</v>
      </c>
      <c r="G13753" s="9">
        <v>2</v>
      </c>
      <c r="H13753" s="9">
        <v>24</v>
      </c>
      <c r="I13753" s="9">
        <v>1.7063709497451782</v>
      </c>
      <c r="J13753" s="9">
        <v>1.7470282316207886</v>
      </c>
      <c r="K13753" s="9">
        <v>1.9308649003505707E-2</v>
      </c>
      <c r="L13753" s="9">
        <v>80.953582763671875</v>
      </c>
    </row>
    <row r="13754" spans="1:12" x14ac:dyDescent="0.25">
      <c r="A13754" s="5" t="str">
        <f t="shared" si="214"/>
        <v>1SublapSCHD00101</v>
      </c>
      <c r="B13754" s="9">
        <v>1</v>
      </c>
      <c r="C13754" t="s">
        <v>133</v>
      </c>
      <c r="D13754" t="s">
        <v>147</v>
      </c>
      <c r="E13754" s="9">
        <v>0</v>
      </c>
      <c r="F13754" s="9">
        <v>0</v>
      </c>
      <c r="G13754" s="9">
        <v>10</v>
      </c>
      <c r="H13754" s="9">
        <v>1</v>
      </c>
      <c r="I13754" s="9">
        <v>1.6860495805740356</v>
      </c>
      <c r="J13754" s="9">
        <v>1.6860495805740356</v>
      </c>
      <c r="K13754" s="9">
        <v>0</v>
      </c>
      <c r="L13754" s="9">
        <v>82.618751525878906</v>
      </c>
    </row>
    <row r="13755" spans="1:12" x14ac:dyDescent="0.25">
      <c r="A13755" s="5" t="str">
        <f t="shared" si="214"/>
        <v>1SublapSCHD00102</v>
      </c>
      <c r="B13755" s="9">
        <v>1</v>
      </c>
      <c r="C13755" t="s">
        <v>133</v>
      </c>
      <c r="D13755" t="s">
        <v>147</v>
      </c>
      <c r="E13755" s="9">
        <v>0</v>
      </c>
      <c r="F13755" s="9">
        <v>0</v>
      </c>
      <c r="G13755" s="9">
        <v>10</v>
      </c>
      <c r="H13755" s="9">
        <v>2</v>
      </c>
      <c r="I13755" s="9">
        <v>1.4545400142669678</v>
      </c>
      <c r="J13755" s="9">
        <v>1.4545400142669678</v>
      </c>
      <c r="K13755" s="9">
        <v>0</v>
      </c>
      <c r="L13755" s="9">
        <v>80.715850830078125</v>
      </c>
    </row>
    <row r="13756" spans="1:12" x14ac:dyDescent="0.25">
      <c r="A13756" s="5" t="str">
        <f t="shared" si="214"/>
        <v>1SublapSCHD00103</v>
      </c>
      <c r="B13756" s="9">
        <v>1</v>
      </c>
      <c r="C13756" t="s">
        <v>133</v>
      </c>
      <c r="D13756" t="s">
        <v>147</v>
      </c>
      <c r="E13756" s="9">
        <v>0</v>
      </c>
      <c r="F13756" s="9">
        <v>0</v>
      </c>
      <c r="G13756" s="9">
        <v>10</v>
      </c>
      <c r="H13756" s="9">
        <v>3</v>
      </c>
      <c r="I13756" s="9">
        <v>1.2802461385726929</v>
      </c>
      <c r="J13756" s="9">
        <v>1.2802461385726929</v>
      </c>
      <c r="K13756" s="9">
        <v>0</v>
      </c>
      <c r="L13756" s="9">
        <v>79.358642578125</v>
      </c>
    </row>
    <row r="13757" spans="1:12" x14ac:dyDescent="0.25">
      <c r="A13757" s="5" t="str">
        <f t="shared" si="214"/>
        <v>1SublapSCHD00104</v>
      </c>
      <c r="B13757" s="9">
        <v>1</v>
      </c>
      <c r="C13757" t="s">
        <v>133</v>
      </c>
      <c r="D13757" t="s">
        <v>147</v>
      </c>
      <c r="E13757" s="9">
        <v>0</v>
      </c>
      <c r="F13757" s="9">
        <v>0</v>
      </c>
      <c r="G13757" s="9">
        <v>10</v>
      </c>
      <c r="H13757" s="9">
        <v>4</v>
      </c>
      <c r="I13757" s="9">
        <v>1.1400614976882935</v>
      </c>
      <c r="J13757" s="9">
        <v>1.1400614976882935</v>
      </c>
      <c r="K13757" s="9">
        <v>0</v>
      </c>
      <c r="L13757" s="9">
        <v>77.8516845703125</v>
      </c>
    </row>
    <row r="13758" spans="1:12" x14ac:dyDescent="0.25">
      <c r="A13758" s="5" t="str">
        <f t="shared" si="214"/>
        <v>1SublapSCHD00105</v>
      </c>
      <c r="B13758" s="9">
        <v>1</v>
      </c>
      <c r="C13758" t="s">
        <v>133</v>
      </c>
      <c r="D13758" t="s">
        <v>147</v>
      </c>
      <c r="E13758" s="9">
        <v>0</v>
      </c>
      <c r="F13758" s="9">
        <v>0</v>
      </c>
      <c r="G13758" s="9">
        <v>10</v>
      </c>
      <c r="H13758" s="9">
        <v>5</v>
      </c>
      <c r="I13758" s="9">
        <v>1.0523040294647217</v>
      </c>
      <c r="J13758" s="9">
        <v>1.0523040294647217</v>
      </c>
      <c r="K13758" s="9">
        <v>0</v>
      </c>
      <c r="L13758" s="9">
        <v>76.75579833984375</v>
      </c>
    </row>
    <row r="13759" spans="1:12" x14ac:dyDescent="0.25">
      <c r="A13759" s="5" t="str">
        <f t="shared" si="214"/>
        <v>1SublapSCHD00106</v>
      </c>
      <c r="B13759" s="9">
        <v>1</v>
      </c>
      <c r="C13759" t="s">
        <v>133</v>
      </c>
      <c r="D13759" t="s">
        <v>147</v>
      </c>
      <c r="E13759" s="9">
        <v>0</v>
      </c>
      <c r="F13759" s="9">
        <v>0</v>
      </c>
      <c r="G13759" s="9">
        <v>10</v>
      </c>
      <c r="H13759" s="9">
        <v>6</v>
      </c>
      <c r="I13759" s="9">
        <v>0.98899078369140625</v>
      </c>
      <c r="J13759" s="9">
        <v>0.98899078369140625</v>
      </c>
      <c r="K13759" s="9">
        <v>0</v>
      </c>
      <c r="L13759" s="9">
        <v>75.4195556640625</v>
      </c>
    </row>
    <row r="13760" spans="1:12" x14ac:dyDescent="0.25">
      <c r="A13760" s="5" t="str">
        <f t="shared" si="214"/>
        <v>1SublapSCHD00107</v>
      </c>
      <c r="B13760" s="9">
        <v>1</v>
      </c>
      <c r="C13760" t="s">
        <v>133</v>
      </c>
      <c r="D13760" t="s">
        <v>147</v>
      </c>
      <c r="E13760" s="9">
        <v>0</v>
      </c>
      <c r="F13760" s="9">
        <v>0</v>
      </c>
      <c r="G13760" s="9">
        <v>10</v>
      </c>
      <c r="H13760" s="9">
        <v>7</v>
      </c>
      <c r="I13760" s="9">
        <v>0.91823118925094604</v>
      </c>
      <c r="J13760" s="9">
        <v>0.91823118925094604</v>
      </c>
      <c r="K13760" s="9">
        <v>0</v>
      </c>
      <c r="L13760" s="9">
        <v>74.155342102050781</v>
      </c>
    </row>
    <row r="13761" spans="1:12" x14ac:dyDescent="0.25">
      <c r="A13761" s="5" t="str">
        <f t="shared" si="214"/>
        <v>1SublapSCHD00108</v>
      </c>
      <c r="B13761" s="9">
        <v>1</v>
      </c>
      <c r="C13761" t="s">
        <v>133</v>
      </c>
      <c r="D13761" t="s">
        <v>147</v>
      </c>
      <c r="E13761" s="9">
        <v>0</v>
      </c>
      <c r="F13761" s="9">
        <v>0</v>
      </c>
      <c r="G13761" s="9">
        <v>10</v>
      </c>
      <c r="H13761" s="9">
        <v>8</v>
      </c>
      <c r="I13761" s="9">
        <v>0.85838896036148071</v>
      </c>
      <c r="J13761" s="9">
        <v>0.85838896036148071</v>
      </c>
      <c r="K13761" s="9">
        <v>0</v>
      </c>
      <c r="L13761" s="9">
        <v>74.712715148925781</v>
      </c>
    </row>
    <row r="13762" spans="1:12" x14ac:dyDescent="0.25">
      <c r="A13762" s="5" t="str">
        <f t="shared" si="214"/>
        <v>1SublapSCHD00109</v>
      </c>
      <c r="B13762" s="9">
        <v>1</v>
      </c>
      <c r="C13762" t="s">
        <v>133</v>
      </c>
      <c r="D13762" t="s">
        <v>147</v>
      </c>
      <c r="E13762" s="9">
        <v>0</v>
      </c>
      <c r="F13762" s="9">
        <v>0</v>
      </c>
      <c r="G13762" s="9">
        <v>10</v>
      </c>
      <c r="H13762" s="9">
        <v>9</v>
      </c>
      <c r="I13762" s="9">
        <v>0.74150902032852173</v>
      </c>
      <c r="J13762" s="9">
        <v>0.74150902032852173</v>
      </c>
      <c r="K13762" s="9">
        <v>0</v>
      </c>
      <c r="L13762" s="9">
        <v>77.592124938964844</v>
      </c>
    </row>
    <row r="13763" spans="1:12" x14ac:dyDescent="0.25">
      <c r="A13763" s="5" t="str">
        <f t="shared" ref="A13763:A13826" si="215">B13763&amp;C13763&amp;D13763&amp;E13763&amp;F13763&amp;G13763&amp;H13763</f>
        <v>1SublapSCHD001010</v>
      </c>
      <c r="B13763" s="9">
        <v>1</v>
      </c>
      <c r="C13763" t="s">
        <v>133</v>
      </c>
      <c r="D13763" t="s">
        <v>147</v>
      </c>
      <c r="E13763" s="9">
        <v>0</v>
      </c>
      <c r="F13763" s="9">
        <v>0</v>
      </c>
      <c r="G13763" s="9">
        <v>10</v>
      </c>
      <c r="H13763" s="9">
        <v>10</v>
      </c>
      <c r="I13763" s="9">
        <v>0.7002788782119751</v>
      </c>
      <c r="J13763" s="9">
        <v>0.7002788782119751</v>
      </c>
      <c r="K13763" s="9">
        <v>0</v>
      </c>
      <c r="L13763" s="9">
        <v>81.828483581542969</v>
      </c>
    </row>
    <row r="13764" spans="1:12" x14ac:dyDescent="0.25">
      <c r="A13764" s="5" t="str">
        <f t="shared" si="215"/>
        <v>1SublapSCHD001011</v>
      </c>
      <c r="B13764" s="9">
        <v>1</v>
      </c>
      <c r="C13764" t="s">
        <v>133</v>
      </c>
      <c r="D13764" t="s">
        <v>147</v>
      </c>
      <c r="E13764" s="9">
        <v>0</v>
      </c>
      <c r="F13764" s="9">
        <v>0</v>
      </c>
      <c r="G13764" s="9">
        <v>10</v>
      </c>
      <c r="H13764" s="9">
        <v>11</v>
      </c>
      <c r="I13764" s="9">
        <v>0.80636632442474365</v>
      </c>
      <c r="J13764" s="9">
        <v>0.80636632442474365</v>
      </c>
      <c r="K13764" s="9">
        <v>0</v>
      </c>
      <c r="L13764" s="9">
        <v>86.552726745605469</v>
      </c>
    </row>
    <row r="13765" spans="1:12" x14ac:dyDescent="0.25">
      <c r="A13765" s="5" t="str">
        <f t="shared" si="215"/>
        <v>1SublapSCHD001012</v>
      </c>
      <c r="B13765" s="9">
        <v>1</v>
      </c>
      <c r="C13765" t="s">
        <v>133</v>
      </c>
      <c r="D13765" t="s">
        <v>147</v>
      </c>
      <c r="E13765" s="9">
        <v>0</v>
      </c>
      <c r="F13765" s="9">
        <v>0</v>
      </c>
      <c r="G13765" s="9">
        <v>10</v>
      </c>
      <c r="H13765" s="9">
        <v>12</v>
      </c>
      <c r="I13765" s="9">
        <v>0.99744498729705811</v>
      </c>
      <c r="J13765" s="9">
        <v>0.99744498729705811</v>
      </c>
      <c r="K13765" s="9">
        <v>0</v>
      </c>
      <c r="L13765" s="9">
        <v>90.642547607421875</v>
      </c>
    </row>
    <row r="13766" spans="1:12" x14ac:dyDescent="0.25">
      <c r="A13766" s="5" t="str">
        <f t="shared" si="215"/>
        <v>1SublapSCHD001013</v>
      </c>
      <c r="B13766" s="9">
        <v>1</v>
      </c>
      <c r="C13766" t="s">
        <v>133</v>
      </c>
      <c r="D13766" t="s">
        <v>147</v>
      </c>
      <c r="E13766" s="9">
        <v>0</v>
      </c>
      <c r="F13766" s="9">
        <v>0</v>
      </c>
      <c r="G13766" s="9">
        <v>10</v>
      </c>
      <c r="H13766" s="9">
        <v>13</v>
      </c>
      <c r="I13766" s="9">
        <v>1.2627296447753906</v>
      </c>
      <c r="J13766" s="9">
        <v>1.2627296447753906</v>
      </c>
      <c r="K13766" s="9">
        <v>0</v>
      </c>
      <c r="L13766" s="9">
        <v>94.126251220703125</v>
      </c>
    </row>
    <row r="13767" spans="1:12" x14ac:dyDescent="0.25">
      <c r="A13767" s="5" t="str">
        <f t="shared" si="215"/>
        <v>1SublapSCHD001014</v>
      </c>
      <c r="B13767" s="9">
        <v>1</v>
      </c>
      <c r="C13767" t="s">
        <v>133</v>
      </c>
      <c r="D13767" t="s">
        <v>147</v>
      </c>
      <c r="E13767" s="9">
        <v>0</v>
      </c>
      <c r="F13767" s="9">
        <v>0</v>
      </c>
      <c r="G13767" s="9">
        <v>10</v>
      </c>
      <c r="H13767" s="9">
        <v>14</v>
      </c>
      <c r="I13767" s="9">
        <v>1.5377198457717896</v>
      </c>
      <c r="J13767" s="9">
        <v>1.5377198457717896</v>
      </c>
      <c r="K13767" s="9">
        <v>0</v>
      </c>
      <c r="L13767" s="9">
        <v>96.64697265625</v>
      </c>
    </row>
    <row r="13768" spans="1:12" x14ac:dyDescent="0.25">
      <c r="A13768" s="5" t="str">
        <f t="shared" si="215"/>
        <v>1SublapSCHD001015</v>
      </c>
      <c r="B13768" s="9">
        <v>1</v>
      </c>
      <c r="C13768" t="s">
        <v>133</v>
      </c>
      <c r="D13768" t="s">
        <v>147</v>
      </c>
      <c r="E13768" s="9">
        <v>0</v>
      </c>
      <c r="F13768" s="9">
        <v>0</v>
      </c>
      <c r="G13768" s="9">
        <v>10</v>
      </c>
      <c r="H13768" s="9">
        <v>15</v>
      </c>
      <c r="I13768" s="9">
        <v>1.811846137046814</v>
      </c>
      <c r="J13768" s="9">
        <v>1.811846137046814</v>
      </c>
      <c r="K13768" s="9">
        <v>0</v>
      </c>
      <c r="L13768" s="9">
        <v>98.526268005371094</v>
      </c>
    </row>
    <row r="13769" spans="1:12" x14ac:dyDescent="0.25">
      <c r="A13769" s="5" t="str">
        <f t="shared" si="215"/>
        <v>1SublapSCHD001016</v>
      </c>
      <c r="B13769" s="9">
        <v>1</v>
      </c>
      <c r="C13769" t="s">
        <v>133</v>
      </c>
      <c r="D13769" t="s">
        <v>147</v>
      </c>
      <c r="E13769" s="9">
        <v>0</v>
      </c>
      <c r="F13769" s="9">
        <v>0</v>
      </c>
      <c r="G13769" s="9">
        <v>10</v>
      </c>
      <c r="H13769" s="9">
        <v>16</v>
      </c>
      <c r="I13769" s="9">
        <v>2.1549842357635498</v>
      </c>
      <c r="J13769" s="9">
        <v>2.1549842357635498</v>
      </c>
      <c r="K13769" s="9">
        <v>0</v>
      </c>
      <c r="L13769" s="9">
        <v>99.141136169433594</v>
      </c>
    </row>
    <row r="13770" spans="1:12" x14ac:dyDescent="0.25">
      <c r="A13770" s="5" t="str">
        <f t="shared" si="215"/>
        <v>1SublapSCHD001017</v>
      </c>
      <c r="B13770" s="9">
        <v>1</v>
      </c>
      <c r="C13770" t="s">
        <v>133</v>
      </c>
      <c r="D13770" t="s">
        <v>147</v>
      </c>
      <c r="E13770" s="9">
        <v>0</v>
      </c>
      <c r="F13770" s="9">
        <v>0</v>
      </c>
      <c r="G13770" s="9">
        <v>10</v>
      </c>
      <c r="H13770" s="9">
        <v>17</v>
      </c>
      <c r="I13770" s="9">
        <v>2.4751155376434326</v>
      </c>
      <c r="J13770" s="9">
        <v>1.3191962242126465</v>
      </c>
      <c r="K13770" s="9">
        <v>4.1331369429826736E-2</v>
      </c>
      <c r="L13770" s="9">
        <v>99.288543701171875</v>
      </c>
    </row>
    <row r="13771" spans="1:12" x14ac:dyDescent="0.25">
      <c r="A13771" s="5" t="str">
        <f t="shared" si="215"/>
        <v>1SublapSCHD001018</v>
      </c>
      <c r="B13771" s="9">
        <v>1</v>
      </c>
      <c r="C13771" t="s">
        <v>133</v>
      </c>
      <c r="D13771" t="s">
        <v>147</v>
      </c>
      <c r="E13771" s="9">
        <v>0</v>
      </c>
      <c r="F13771" s="9">
        <v>0</v>
      </c>
      <c r="G13771" s="9">
        <v>10</v>
      </c>
      <c r="H13771" s="9">
        <v>18</v>
      </c>
      <c r="I13771" s="9">
        <v>2.7553822994232178</v>
      </c>
      <c r="J13771" s="9">
        <v>1.9886605739593506</v>
      </c>
      <c r="K13771" s="9">
        <v>6.3285931944847107E-2</v>
      </c>
      <c r="L13771" s="9">
        <v>98.726768493652344</v>
      </c>
    </row>
    <row r="13772" spans="1:12" x14ac:dyDescent="0.25">
      <c r="A13772" s="5" t="str">
        <f t="shared" si="215"/>
        <v>1SublapSCHD001019</v>
      </c>
      <c r="B13772" s="9">
        <v>1</v>
      </c>
      <c r="C13772" t="s">
        <v>133</v>
      </c>
      <c r="D13772" t="s">
        <v>147</v>
      </c>
      <c r="E13772" s="9">
        <v>0</v>
      </c>
      <c r="F13772" s="9">
        <v>0</v>
      </c>
      <c r="G13772" s="9">
        <v>10</v>
      </c>
      <c r="H13772" s="9">
        <v>19</v>
      </c>
      <c r="I13772" s="9">
        <v>2.8590021133422852</v>
      </c>
      <c r="J13772" s="9">
        <v>2.3660383224487305</v>
      </c>
      <c r="K13772" s="9">
        <v>5.3052466362714767E-2</v>
      </c>
      <c r="L13772" s="9">
        <v>96.948143005371094</v>
      </c>
    </row>
    <row r="13773" spans="1:12" x14ac:dyDescent="0.25">
      <c r="A13773" s="5" t="str">
        <f t="shared" si="215"/>
        <v>1SublapSCHD001020</v>
      </c>
      <c r="B13773" s="9">
        <v>1</v>
      </c>
      <c r="C13773" t="s">
        <v>133</v>
      </c>
      <c r="D13773" t="s">
        <v>147</v>
      </c>
      <c r="E13773" s="9">
        <v>0</v>
      </c>
      <c r="F13773" s="9">
        <v>0</v>
      </c>
      <c r="G13773" s="9">
        <v>10</v>
      </c>
      <c r="H13773" s="9">
        <v>20</v>
      </c>
      <c r="I13773" s="9">
        <v>2.7848682403564453</v>
      </c>
      <c r="J13773" s="9">
        <v>2.4697704315185547</v>
      </c>
      <c r="K13773" s="9">
        <v>2.2484073415398598E-2</v>
      </c>
      <c r="L13773" s="9">
        <v>94.7928466796875</v>
      </c>
    </row>
    <row r="13774" spans="1:12" x14ac:dyDescent="0.25">
      <c r="A13774" s="5" t="str">
        <f t="shared" si="215"/>
        <v>1SublapSCHD001021</v>
      </c>
      <c r="B13774" s="9">
        <v>1</v>
      </c>
      <c r="C13774" t="s">
        <v>133</v>
      </c>
      <c r="D13774" t="s">
        <v>147</v>
      </c>
      <c r="E13774" s="9">
        <v>0</v>
      </c>
      <c r="F13774" s="9">
        <v>0</v>
      </c>
      <c r="G13774" s="9">
        <v>10</v>
      </c>
      <c r="H13774" s="9">
        <v>21</v>
      </c>
      <c r="I13774" s="9">
        <v>2.6838586330413818</v>
      </c>
      <c r="J13774" s="9">
        <v>2.388477087020874</v>
      </c>
      <c r="K13774" s="9">
        <v>1.8883910030126572E-2</v>
      </c>
      <c r="L13774" s="9">
        <v>92.053237915039063</v>
      </c>
    </row>
    <row r="13775" spans="1:12" x14ac:dyDescent="0.25">
      <c r="A13775" s="5" t="str">
        <f t="shared" si="215"/>
        <v>1SublapSCHD001022</v>
      </c>
      <c r="B13775" s="9">
        <v>1</v>
      </c>
      <c r="C13775" t="s">
        <v>133</v>
      </c>
      <c r="D13775" t="s">
        <v>147</v>
      </c>
      <c r="E13775" s="9">
        <v>0</v>
      </c>
      <c r="F13775" s="9">
        <v>0</v>
      </c>
      <c r="G13775" s="9">
        <v>10</v>
      </c>
      <c r="H13775" s="9">
        <v>22</v>
      </c>
      <c r="I13775" s="9">
        <v>2.5573735237121582</v>
      </c>
      <c r="J13775" s="9">
        <v>3.0046226978302002</v>
      </c>
      <c r="K13775" s="9">
        <v>2.8829989954829216E-2</v>
      </c>
      <c r="L13775" s="9">
        <v>89.202346801757813</v>
      </c>
    </row>
    <row r="13776" spans="1:12" x14ac:dyDescent="0.25">
      <c r="A13776" s="5" t="str">
        <f t="shared" si="215"/>
        <v>1SublapSCHD001023</v>
      </c>
      <c r="B13776" s="9">
        <v>1</v>
      </c>
      <c r="C13776" t="s">
        <v>133</v>
      </c>
      <c r="D13776" t="s">
        <v>147</v>
      </c>
      <c r="E13776" s="9">
        <v>0</v>
      </c>
      <c r="F13776" s="9">
        <v>0</v>
      </c>
      <c r="G13776" s="9">
        <v>10</v>
      </c>
      <c r="H13776" s="9">
        <v>23</v>
      </c>
      <c r="I13776" s="9">
        <v>2.2800784111022949</v>
      </c>
      <c r="J13776" s="9">
        <v>2.4410123825073242</v>
      </c>
      <c r="K13776" s="9">
        <v>2.2337688133120537E-2</v>
      </c>
      <c r="L13776" s="9">
        <v>86.82427978515625</v>
      </c>
    </row>
    <row r="13777" spans="1:12" x14ac:dyDescent="0.25">
      <c r="A13777" s="5" t="str">
        <f t="shared" si="215"/>
        <v>1SublapSCHD001024</v>
      </c>
      <c r="B13777" s="9">
        <v>1</v>
      </c>
      <c r="C13777" t="s">
        <v>133</v>
      </c>
      <c r="D13777" t="s">
        <v>147</v>
      </c>
      <c r="E13777" s="9">
        <v>0</v>
      </c>
      <c r="F13777" s="9">
        <v>0</v>
      </c>
      <c r="G13777" s="9">
        <v>10</v>
      </c>
      <c r="H13777" s="9">
        <v>24</v>
      </c>
      <c r="I13777" s="9">
        <v>1.9612272977828979</v>
      </c>
      <c r="J13777" s="9">
        <v>2.0473678112030029</v>
      </c>
      <c r="K13777" s="9">
        <v>1.592385396361351E-2</v>
      </c>
      <c r="L13777" s="9">
        <v>84.801185607910156</v>
      </c>
    </row>
    <row r="13778" spans="1:12" x14ac:dyDescent="0.25">
      <c r="A13778" s="5" t="str">
        <f t="shared" si="215"/>
        <v>1SublapSCHD0121</v>
      </c>
      <c r="B13778" s="9">
        <v>1</v>
      </c>
      <c r="C13778" t="s">
        <v>133</v>
      </c>
      <c r="D13778" t="s">
        <v>147</v>
      </c>
      <c r="E13778" s="9">
        <v>0</v>
      </c>
      <c r="F13778" s="9">
        <v>1</v>
      </c>
      <c r="G13778" s="9">
        <v>2</v>
      </c>
      <c r="H13778" s="9">
        <v>1</v>
      </c>
      <c r="I13778" s="9">
        <v>1.5330160856246948</v>
      </c>
      <c r="J13778" s="9">
        <v>1.5330160856246948</v>
      </c>
      <c r="K13778" s="9">
        <v>0</v>
      </c>
      <c r="L13778" s="9">
        <v>79.919960021972656</v>
      </c>
    </row>
    <row r="13779" spans="1:12" x14ac:dyDescent="0.25">
      <c r="A13779" s="5" t="str">
        <f t="shared" si="215"/>
        <v>1SublapSCHD0122</v>
      </c>
      <c r="B13779" s="9">
        <v>1</v>
      </c>
      <c r="C13779" t="s">
        <v>133</v>
      </c>
      <c r="D13779" t="s">
        <v>147</v>
      </c>
      <c r="E13779" s="9">
        <v>0</v>
      </c>
      <c r="F13779" s="9">
        <v>1</v>
      </c>
      <c r="G13779" s="9">
        <v>2</v>
      </c>
      <c r="H13779" s="9">
        <v>2</v>
      </c>
      <c r="I13779" s="9">
        <v>1.3367335796356201</v>
      </c>
      <c r="J13779" s="9">
        <v>1.3367335796356201</v>
      </c>
      <c r="K13779" s="9">
        <v>0</v>
      </c>
      <c r="L13779" s="9">
        <v>78.543357849121094</v>
      </c>
    </row>
    <row r="13780" spans="1:12" x14ac:dyDescent="0.25">
      <c r="A13780" s="5" t="str">
        <f t="shared" si="215"/>
        <v>1SublapSCHD0123</v>
      </c>
      <c r="B13780" s="9">
        <v>1</v>
      </c>
      <c r="C13780" t="s">
        <v>133</v>
      </c>
      <c r="D13780" t="s">
        <v>147</v>
      </c>
      <c r="E13780" s="9">
        <v>0</v>
      </c>
      <c r="F13780" s="9">
        <v>1</v>
      </c>
      <c r="G13780" s="9">
        <v>2</v>
      </c>
      <c r="H13780" s="9">
        <v>3</v>
      </c>
      <c r="I13780" s="9">
        <v>1.182002067565918</v>
      </c>
      <c r="J13780" s="9">
        <v>1.182002067565918</v>
      </c>
      <c r="K13780" s="9">
        <v>0</v>
      </c>
      <c r="L13780" s="9">
        <v>76.982589721679688</v>
      </c>
    </row>
    <row r="13781" spans="1:12" x14ac:dyDescent="0.25">
      <c r="A13781" s="5" t="str">
        <f t="shared" si="215"/>
        <v>1SublapSCHD0124</v>
      </c>
      <c r="B13781" s="9">
        <v>1</v>
      </c>
      <c r="C13781" t="s">
        <v>133</v>
      </c>
      <c r="D13781" t="s">
        <v>147</v>
      </c>
      <c r="E13781" s="9">
        <v>0</v>
      </c>
      <c r="F13781" s="9">
        <v>1</v>
      </c>
      <c r="G13781" s="9">
        <v>2</v>
      </c>
      <c r="H13781" s="9">
        <v>4</v>
      </c>
      <c r="I13781" s="9">
        <v>1.0596467256546021</v>
      </c>
      <c r="J13781" s="9">
        <v>1.0596467256546021</v>
      </c>
      <c r="K13781" s="9">
        <v>0</v>
      </c>
      <c r="L13781" s="9">
        <v>75.665802001953125</v>
      </c>
    </row>
    <row r="13782" spans="1:12" x14ac:dyDescent="0.25">
      <c r="A13782" s="5" t="str">
        <f t="shared" si="215"/>
        <v>1SublapSCHD0125</v>
      </c>
      <c r="B13782" s="9">
        <v>1</v>
      </c>
      <c r="C13782" t="s">
        <v>133</v>
      </c>
      <c r="D13782" t="s">
        <v>147</v>
      </c>
      <c r="E13782" s="9">
        <v>0</v>
      </c>
      <c r="F13782" s="9">
        <v>1</v>
      </c>
      <c r="G13782" s="9">
        <v>2</v>
      </c>
      <c r="H13782" s="9">
        <v>5</v>
      </c>
      <c r="I13782" s="9">
        <v>0.97613561153411865</v>
      </c>
      <c r="J13782" s="9">
        <v>0.97613561153411865</v>
      </c>
      <c r="K13782" s="9">
        <v>0</v>
      </c>
      <c r="L13782" s="9">
        <v>74.584220886230469</v>
      </c>
    </row>
    <row r="13783" spans="1:12" x14ac:dyDescent="0.25">
      <c r="A13783" s="5" t="str">
        <f t="shared" si="215"/>
        <v>1SublapSCHD0126</v>
      </c>
      <c r="B13783" s="9">
        <v>1</v>
      </c>
      <c r="C13783" t="s">
        <v>133</v>
      </c>
      <c r="D13783" t="s">
        <v>147</v>
      </c>
      <c r="E13783" s="9">
        <v>0</v>
      </c>
      <c r="F13783" s="9">
        <v>1</v>
      </c>
      <c r="G13783" s="9">
        <v>2</v>
      </c>
      <c r="H13783" s="9">
        <v>6</v>
      </c>
      <c r="I13783" s="9">
        <v>0.92603045701980591</v>
      </c>
      <c r="J13783" s="9">
        <v>0.92603045701980591</v>
      </c>
      <c r="K13783" s="9">
        <v>0</v>
      </c>
      <c r="L13783" s="9">
        <v>73.53179931640625</v>
      </c>
    </row>
    <row r="13784" spans="1:12" x14ac:dyDescent="0.25">
      <c r="A13784" s="5" t="str">
        <f t="shared" si="215"/>
        <v>1SublapSCHD0127</v>
      </c>
      <c r="B13784" s="9">
        <v>1</v>
      </c>
      <c r="C13784" t="s">
        <v>133</v>
      </c>
      <c r="D13784" t="s">
        <v>147</v>
      </c>
      <c r="E13784" s="9">
        <v>0</v>
      </c>
      <c r="F13784" s="9">
        <v>1</v>
      </c>
      <c r="G13784" s="9">
        <v>2</v>
      </c>
      <c r="H13784" s="9">
        <v>7</v>
      </c>
      <c r="I13784" s="9">
        <v>0.87793928384780884</v>
      </c>
      <c r="J13784" s="9">
        <v>0.87793928384780884</v>
      </c>
      <c r="K13784" s="9">
        <v>0</v>
      </c>
      <c r="L13784" s="9">
        <v>72.801925659179688</v>
      </c>
    </row>
    <row r="13785" spans="1:12" x14ac:dyDescent="0.25">
      <c r="A13785" s="5" t="str">
        <f t="shared" si="215"/>
        <v>1SublapSCHD0128</v>
      </c>
      <c r="B13785" s="9">
        <v>1</v>
      </c>
      <c r="C13785" t="s">
        <v>133</v>
      </c>
      <c r="D13785" t="s">
        <v>147</v>
      </c>
      <c r="E13785" s="9">
        <v>0</v>
      </c>
      <c r="F13785" s="9">
        <v>1</v>
      </c>
      <c r="G13785" s="9">
        <v>2</v>
      </c>
      <c r="H13785" s="9">
        <v>8</v>
      </c>
      <c r="I13785" s="9">
        <v>0.79575490951538086</v>
      </c>
      <c r="J13785" s="9">
        <v>0.79575490951538086</v>
      </c>
      <c r="K13785" s="9">
        <v>0</v>
      </c>
      <c r="L13785" s="9">
        <v>73.191246032714844</v>
      </c>
    </row>
    <row r="13786" spans="1:12" x14ac:dyDescent="0.25">
      <c r="A13786" s="5" t="str">
        <f t="shared" si="215"/>
        <v>1SublapSCHD0129</v>
      </c>
      <c r="B13786" s="9">
        <v>1</v>
      </c>
      <c r="C13786" t="s">
        <v>133</v>
      </c>
      <c r="D13786" t="s">
        <v>147</v>
      </c>
      <c r="E13786" s="9">
        <v>0</v>
      </c>
      <c r="F13786" s="9">
        <v>1</v>
      </c>
      <c r="G13786" s="9">
        <v>2</v>
      </c>
      <c r="H13786" s="9">
        <v>9</v>
      </c>
      <c r="I13786" s="9">
        <v>0.65064162015914917</v>
      </c>
      <c r="J13786" s="9">
        <v>0.65064162015914917</v>
      </c>
      <c r="K13786" s="9">
        <v>0</v>
      </c>
      <c r="L13786" s="9">
        <v>75.692619323730469</v>
      </c>
    </row>
    <row r="13787" spans="1:12" x14ac:dyDescent="0.25">
      <c r="A13787" s="5" t="str">
        <f t="shared" si="215"/>
        <v>1SublapSCHD01210</v>
      </c>
      <c r="B13787" s="9">
        <v>1</v>
      </c>
      <c r="C13787" t="s">
        <v>133</v>
      </c>
      <c r="D13787" t="s">
        <v>147</v>
      </c>
      <c r="E13787" s="9">
        <v>0</v>
      </c>
      <c r="F13787" s="9">
        <v>1</v>
      </c>
      <c r="G13787" s="9">
        <v>2</v>
      </c>
      <c r="H13787" s="9">
        <v>10</v>
      </c>
      <c r="I13787" s="9">
        <v>0.58923196792602539</v>
      </c>
      <c r="J13787" s="9">
        <v>0.58923196792602539</v>
      </c>
      <c r="K13787" s="9">
        <v>0</v>
      </c>
      <c r="L13787" s="9">
        <v>80.202507019042969</v>
      </c>
    </row>
    <row r="13788" spans="1:12" x14ac:dyDescent="0.25">
      <c r="A13788" s="5" t="str">
        <f t="shared" si="215"/>
        <v>1SublapSCHD01211</v>
      </c>
      <c r="B13788" s="9">
        <v>1</v>
      </c>
      <c r="C13788" t="s">
        <v>133</v>
      </c>
      <c r="D13788" t="s">
        <v>147</v>
      </c>
      <c r="E13788" s="9">
        <v>0</v>
      </c>
      <c r="F13788" s="9">
        <v>1</v>
      </c>
      <c r="G13788" s="9">
        <v>2</v>
      </c>
      <c r="H13788" s="9">
        <v>11</v>
      </c>
      <c r="I13788" s="9">
        <v>0.62406527996063232</v>
      </c>
      <c r="J13788" s="9">
        <v>0.62406527996063232</v>
      </c>
      <c r="K13788" s="9">
        <v>0</v>
      </c>
      <c r="L13788" s="9">
        <v>84.453598022460938</v>
      </c>
    </row>
    <row r="13789" spans="1:12" x14ac:dyDescent="0.25">
      <c r="A13789" s="5" t="str">
        <f t="shared" si="215"/>
        <v>1SublapSCHD01212</v>
      </c>
      <c r="B13789" s="9">
        <v>1</v>
      </c>
      <c r="C13789" t="s">
        <v>133</v>
      </c>
      <c r="D13789" t="s">
        <v>147</v>
      </c>
      <c r="E13789" s="9">
        <v>0</v>
      </c>
      <c r="F13789" s="9">
        <v>1</v>
      </c>
      <c r="G13789" s="9">
        <v>2</v>
      </c>
      <c r="H13789" s="9">
        <v>12</v>
      </c>
      <c r="I13789" s="9">
        <v>0.7403569221496582</v>
      </c>
      <c r="J13789" s="9">
        <v>0.7403569221496582</v>
      </c>
      <c r="K13789" s="9">
        <v>0</v>
      </c>
      <c r="L13789" s="9">
        <v>87.5748291015625</v>
      </c>
    </row>
    <row r="13790" spans="1:12" x14ac:dyDescent="0.25">
      <c r="A13790" s="5" t="str">
        <f t="shared" si="215"/>
        <v>1SublapSCHD01213</v>
      </c>
      <c r="B13790" s="9">
        <v>1</v>
      </c>
      <c r="C13790" t="s">
        <v>133</v>
      </c>
      <c r="D13790" t="s">
        <v>147</v>
      </c>
      <c r="E13790" s="9">
        <v>0</v>
      </c>
      <c r="F13790" s="9">
        <v>1</v>
      </c>
      <c r="G13790" s="9">
        <v>2</v>
      </c>
      <c r="H13790" s="9">
        <v>13</v>
      </c>
      <c r="I13790" s="9">
        <v>0.94876056909561157</v>
      </c>
      <c r="J13790" s="9">
        <v>0.94876056909561157</v>
      </c>
      <c r="K13790" s="9">
        <v>0</v>
      </c>
      <c r="L13790" s="9">
        <v>90.009429931640625</v>
      </c>
    </row>
    <row r="13791" spans="1:12" x14ac:dyDescent="0.25">
      <c r="A13791" s="5" t="str">
        <f t="shared" si="215"/>
        <v>1SublapSCHD01214</v>
      </c>
      <c r="B13791" s="9">
        <v>1</v>
      </c>
      <c r="C13791" t="s">
        <v>133</v>
      </c>
      <c r="D13791" t="s">
        <v>147</v>
      </c>
      <c r="E13791" s="9">
        <v>0</v>
      </c>
      <c r="F13791" s="9">
        <v>1</v>
      </c>
      <c r="G13791" s="9">
        <v>2</v>
      </c>
      <c r="H13791" s="9">
        <v>14</v>
      </c>
      <c r="I13791" s="9">
        <v>1.1892956495285034</v>
      </c>
      <c r="J13791" s="9">
        <v>1.1892956495285034</v>
      </c>
      <c r="K13791" s="9">
        <v>0</v>
      </c>
      <c r="L13791" s="9">
        <v>92.129356384277344</v>
      </c>
    </row>
    <row r="13792" spans="1:12" x14ac:dyDescent="0.25">
      <c r="A13792" s="5" t="str">
        <f t="shared" si="215"/>
        <v>1SublapSCHD01215</v>
      </c>
      <c r="B13792" s="9">
        <v>1</v>
      </c>
      <c r="C13792" t="s">
        <v>133</v>
      </c>
      <c r="D13792" t="s">
        <v>147</v>
      </c>
      <c r="E13792" s="9">
        <v>0</v>
      </c>
      <c r="F13792" s="9">
        <v>1</v>
      </c>
      <c r="G13792" s="9">
        <v>2</v>
      </c>
      <c r="H13792" s="9">
        <v>15</v>
      </c>
      <c r="I13792" s="9">
        <v>1.4333508014678955</v>
      </c>
      <c r="J13792" s="9">
        <v>1.4333508014678955</v>
      </c>
      <c r="K13792" s="9">
        <v>0</v>
      </c>
      <c r="L13792" s="9">
        <v>92.879066467285156</v>
      </c>
    </row>
    <row r="13793" spans="1:12" x14ac:dyDescent="0.25">
      <c r="A13793" s="5" t="str">
        <f t="shared" si="215"/>
        <v>1SublapSCHD01216</v>
      </c>
      <c r="B13793" s="9">
        <v>1</v>
      </c>
      <c r="C13793" t="s">
        <v>133</v>
      </c>
      <c r="D13793" t="s">
        <v>147</v>
      </c>
      <c r="E13793" s="9">
        <v>0</v>
      </c>
      <c r="F13793" s="9">
        <v>1</v>
      </c>
      <c r="G13793" s="9">
        <v>2</v>
      </c>
      <c r="H13793" s="9">
        <v>16</v>
      </c>
      <c r="I13793" s="9">
        <v>1.7404633760452271</v>
      </c>
      <c r="J13793" s="9">
        <v>1.7404633760452271</v>
      </c>
      <c r="K13793" s="9">
        <v>0</v>
      </c>
      <c r="L13793" s="9">
        <v>92.95257568359375</v>
      </c>
    </row>
    <row r="13794" spans="1:12" x14ac:dyDescent="0.25">
      <c r="A13794" s="5" t="str">
        <f t="shared" si="215"/>
        <v>1SublapSCHD01217</v>
      </c>
      <c r="B13794" s="9">
        <v>1</v>
      </c>
      <c r="C13794" t="s">
        <v>133</v>
      </c>
      <c r="D13794" t="s">
        <v>147</v>
      </c>
      <c r="E13794" s="9">
        <v>0</v>
      </c>
      <c r="F13794" s="9">
        <v>1</v>
      </c>
      <c r="G13794" s="9">
        <v>2</v>
      </c>
      <c r="H13794" s="9">
        <v>17</v>
      </c>
      <c r="I13794" s="9">
        <v>2.0488111972808838</v>
      </c>
      <c r="J13794" s="9">
        <v>1.0771541595458984</v>
      </c>
      <c r="K13794" s="9">
        <v>2.9507244005799294E-2</v>
      </c>
      <c r="L13794" s="9">
        <v>92.554389953613281</v>
      </c>
    </row>
    <row r="13795" spans="1:12" x14ac:dyDescent="0.25">
      <c r="A13795" s="5" t="str">
        <f t="shared" si="215"/>
        <v>1SublapSCHD01218</v>
      </c>
      <c r="B13795" s="9">
        <v>1</v>
      </c>
      <c r="C13795" t="s">
        <v>133</v>
      </c>
      <c r="D13795" t="s">
        <v>147</v>
      </c>
      <c r="E13795" s="9">
        <v>0</v>
      </c>
      <c r="F13795" s="9">
        <v>1</v>
      </c>
      <c r="G13795" s="9">
        <v>2</v>
      </c>
      <c r="H13795" s="9">
        <v>18</v>
      </c>
      <c r="I13795" s="9">
        <v>2.3405790328979492</v>
      </c>
      <c r="J13795" s="9">
        <v>1.7331498861312866</v>
      </c>
      <c r="K13795" s="9">
        <v>4.702480137348175E-2</v>
      </c>
      <c r="L13795" s="9">
        <v>92.528938293457031</v>
      </c>
    </row>
    <row r="13796" spans="1:12" x14ac:dyDescent="0.25">
      <c r="A13796" s="5" t="str">
        <f t="shared" si="215"/>
        <v>1SublapSCHD01219</v>
      </c>
      <c r="B13796" s="9">
        <v>1</v>
      </c>
      <c r="C13796" t="s">
        <v>133</v>
      </c>
      <c r="D13796" t="s">
        <v>147</v>
      </c>
      <c r="E13796" s="9">
        <v>0</v>
      </c>
      <c r="F13796" s="9">
        <v>1</v>
      </c>
      <c r="G13796" s="9">
        <v>2</v>
      </c>
      <c r="H13796" s="9">
        <v>19</v>
      </c>
      <c r="I13796" s="9">
        <v>2.4651973247528076</v>
      </c>
      <c r="J13796" s="9">
        <v>2.0693364143371582</v>
      </c>
      <c r="K13796" s="9">
        <v>5.5723641067743301E-2</v>
      </c>
      <c r="L13796" s="9">
        <v>91.450065612792969</v>
      </c>
    </row>
    <row r="13797" spans="1:12" x14ac:dyDescent="0.25">
      <c r="A13797" s="5" t="str">
        <f t="shared" si="215"/>
        <v>1SublapSCHD01220</v>
      </c>
      <c r="B13797" s="9">
        <v>1</v>
      </c>
      <c r="C13797" t="s">
        <v>133</v>
      </c>
      <c r="D13797" t="s">
        <v>147</v>
      </c>
      <c r="E13797" s="9">
        <v>0</v>
      </c>
      <c r="F13797" s="9">
        <v>1</v>
      </c>
      <c r="G13797" s="9">
        <v>2</v>
      </c>
      <c r="H13797" s="9">
        <v>20</v>
      </c>
      <c r="I13797" s="9">
        <v>2.4152569770812988</v>
      </c>
      <c r="J13797" s="9">
        <v>2.1388692855834961</v>
      </c>
      <c r="K13797" s="9">
        <v>1.854894682765007E-2</v>
      </c>
      <c r="L13797" s="9">
        <v>89.414016723632813</v>
      </c>
    </row>
    <row r="13798" spans="1:12" x14ac:dyDescent="0.25">
      <c r="A13798" s="5" t="str">
        <f t="shared" si="215"/>
        <v>1SublapSCHD01221</v>
      </c>
      <c r="B13798" s="9">
        <v>1</v>
      </c>
      <c r="C13798" t="s">
        <v>133</v>
      </c>
      <c r="D13798" t="s">
        <v>147</v>
      </c>
      <c r="E13798" s="9">
        <v>0</v>
      </c>
      <c r="F13798" s="9">
        <v>1</v>
      </c>
      <c r="G13798" s="9">
        <v>2</v>
      </c>
      <c r="H13798" s="9">
        <v>21</v>
      </c>
      <c r="I13798" s="9">
        <v>2.340322732925415</v>
      </c>
      <c r="J13798" s="9">
        <v>2.0825028419494629</v>
      </c>
      <c r="K13798" s="9">
        <v>2.1354371681809425E-2</v>
      </c>
      <c r="L13798" s="9">
        <v>86.833961486816406</v>
      </c>
    </row>
    <row r="13799" spans="1:12" x14ac:dyDescent="0.25">
      <c r="A13799" s="5" t="str">
        <f t="shared" si="215"/>
        <v>1SublapSCHD01222</v>
      </c>
      <c r="B13799" s="9">
        <v>1</v>
      </c>
      <c r="C13799" t="s">
        <v>133</v>
      </c>
      <c r="D13799" t="s">
        <v>147</v>
      </c>
      <c r="E13799" s="9">
        <v>0</v>
      </c>
      <c r="F13799" s="9">
        <v>1</v>
      </c>
      <c r="G13799" s="9">
        <v>2</v>
      </c>
      <c r="H13799" s="9">
        <v>22</v>
      </c>
      <c r="I13799" s="9">
        <v>2.2302055358886719</v>
      </c>
      <c r="J13799" s="9">
        <v>2.6893613338470459</v>
      </c>
      <c r="K13799" s="9">
        <v>3.2864190638065338E-2</v>
      </c>
      <c r="L13799" s="9">
        <v>84.435127258300781</v>
      </c>
    </row>
    <row r="13800" spans="1:12" x14ac:dyDescent="0.25">
      <c r="A13800" s="5" t="str">
        <f t="shared" si="215"/>
        <v>1SublapSCHD01223</v>
      </c>
      <c r="B13800" s="9">
        <v>1</v>
      </c>
      <c r="C13800" t="s">
        <v>133</v>
      </c>
      <c r="D13800" t="s">
        <v>147</v>
      </c>
      <c r="E13800" s="9">
        <v>0</v>
      </c>
      <c r="F13800" s="9">
        <v>1</v>
      </c>
      <c r="G13800" s="9">
        <v>2</v>
      </c>
      <c r="H13800" s="9">
        <v>23</v>
      </c>
      <c r="I13800" s="9">
        <v>1.9961968660354614</v>
      </c>
      <c r="J13800" s="9">
        <v>2.1307556629180908</v>
      </c>
      <c r="K13800" s="9">
        <v>2.6135813444852829E-2</v>
      </c>
      <c r="L13800" s="9">
        <v>82.638603210449219</v>
      </c>
    </row>
    <row r="13801" spans="1:12" x14ac:dyDescent="0.25">
      <c r="A13801" s="5" t="str">
        <f t="shared" si="215"/>
        <v>1SublapSCHD01224</v>
      </c>
      <c r="B13801" s="9">
        <v>1</v>
      </c>
      <c r="C13801" t="s">
        <v>133</v>
      </c>
      <c r="D13801" t="s">
        <v>147</v>
      </c>
      <c r="E13801" s="9">
        <v>0</v>
      </c>
      <c r="F13801" s="9">
        <v>1</v>
      </c>
      <c r="G13801" s="9">
        <v>2</v>
      </c>
      <c r="H13801" s="9">
        <v>24</v>
      </c>
      <c r="I13801" s="9">
        <v>1.7137404680252075</v>
      </c>
      <c r="J13801" s="9">
        <v>1.7520201206207275</v>
      </c>
      <c r="K13801" s="9">
        <v>1.9879374653100967E-2</v>
      </c>
      <c r="L13801" s="9">
        <v>80.752456665039063</v>
      </c>
    </row>
    <row r="13802" spans="1:12" x14ac:dyDescent="0.25">
      <c r="A13802" s="5" t="str">
        <f t="shared" si="215"/>
        <v>1SublapSCHD01101</v>
      </c>
      <c r="B13802" s="9">
        <v>1</v>
      </c>
      <c r="C13802" t="s">
        <v>133</v>
      </c>
      <c r="D13802" t="s">
        <v>147</v>
      </c>
      <c r="E13802" s="9">
        <v>0</v>
      </c>
      <c r="F13802" s="9">
        <v>1</v>
      </c>
      <c r="G13802" s="9">
        <v>10</v>
      </c>
      <c r="H13802" s="9">
        <v>1</v>
      </c>
      <c r="I13802" s="9">
        <v>1.6328158378601074</v>
      </c>
      <c r="J13802" s="9">
        <v>1.6328158378601074</v>
      </c>
      <c r="K13802" s="9">
        <v>0</v>
      </c>
      <c r="L13802" s="9">
        <v>81.530876159667969</v>
      </c>
    </row>
    <row r="13803" spans="1:12" x14ac:dyDescent="0.25">
      <c r="A13803" s="5" t="str">
        <f t="shared" si="215"/>
        <v>1SublapSCHD01102</v>
      </c>
      <c r="B13803" s="9">
        <v>1</v>
      </c>
      <c r="C13803" t="s">
        <v>133</v>
      </c>
      <c r="D13803" t="s">
        <v>147</v>
      </c>
      <c r="E13803" s="9">
        <v>0</v>
      </c>
      <c r="F13803" s="9">
        <v>1</v>
      </c>
      <c r="G13803" s="9">
        <v>10</v>
      </c>
      <c r="H13803" s="9">
        <v>2</v>
      </c>
      <c r="I13803" s="9">
        <v>1.4203157424926758</v>
      </c>
      <c r="J13803" s="9">
        <v>1.4203157424926758</v>
      </c>
      <c r="K13803" s="9">
        <v>0</v>
      </c>
      <c r="L13803" s="9">
        <v>79.932579040527344</v>
      </c>
    </row>
    <row r="13804" spans="1:12" x14ac:dyDescent="0.25">
      <c r="A13804" s="5" t="str">
        <f t="shared" si="215"/>
        <v>1SublapSCHD01103</v>
      </c>
      <c r="B13804" s="9">
        <v>1</v>
      </c>
      <c r="C13804" t="s">
        <v>133</v>
      </c>
      <c r="D13804" t="s">
        <v>147</v>
      </c>
      <c r="E13804" s="9">
        <v>0</v>
      </c>
      <c r="F13804" s="9">
        <v>1</v>
      </c>
      <c r="G13804" s="9">
        <v>10</v>
      </c>
      <c r="H13804" s="9">
        <v>3</v>
      </c>
      <c r="I13804" s="9">
        <v>1.2249666452407837</v>
      </c>
      <c r="J13804" s="9">
        <v>1.2249666452407837</v>
      </c>
      <c r="K13804" s="9">
        <v>0</v>
      </c>
      <c r="L13804" s="9">
        <v>78.150230407714844</v>
      </c>
    </row>
    <row r="13805" spans="1:12" x14ac:dyDescent="0.25">
      <c r="A13805" s="5" t="str">
        <f t="shared" si="215"/>
        <v>1SublapSCHD01104</v>
      </c>
      <c r="B13805" s="9">
        <v>1</v>
      </c>
      <c r="C13805" t="s">
        <v>133</v>
      </c>
      <c r="D13805" t="s">
        <v>147</v>
      </c>
      <c r="E13805" s="9">
        <v>0</v>
      </c>
      <c r="F13805" s="9">
        <v>1</v>
      </c>
      <c r="G13805" s="9">
        <v>10</v>
      </c>
      <c r="H13805" s="9">
        <v>4</v>
      </c>
      <c r="I13805" s="9">
        <v>1.0726116895675659</v>
      </c>
      <c r="J13805" s="9">
        <v>1.0726116895675659</v>
      </c>
      <c r="K13805" s="9">
        <v>0</v>
      </c>
      <c r="L13805" s="9">
        <v>76.3004150390625</v>
      </c>
    </row>
    <row r="13806" spans="1:12" x14ac:dyDescent="0.25">
      <c r="A13806" s="5" t="str">
        <f t="shared" si="215"/>
        <v>1SublapSCHD01105</v>
      </c>
      <c r="B13806" s="9">
        <v>1</v>
      </c>
      <c r="C13806" t="s">
        <v>133</v>
      </c>
      <c r="D13806" t="s">
        <v>147</v>
      </c>
      <c r="E13806" s="9">
        <v>0</v>
      </c>
      <c r="F13806" s="9">
        <v>1</v>
      </c>
      <c r="G13806" s="9">
        <v>10</v>
      </c>
      <c r="H13806" s="9">
        <v>5</v>
      </c>
      <c r="I13806" s="9">
        <v>1.0031009912490845</v>
      </c>
      <c r="J13806" s="9">
        <v>1.0031009912490845</v>
      </c>
      <c r="K13806" s="9">
        <v>0</v>
      </c>
      <c r="L13806" s="9">
        <v>75.43048095703125</v>
      </c>
    </row>
    <row r="13807" spans="1:12" x14ac:dyDescent="0.25">
      <c r="A13807" s="5" t="str">
        <f t="shared" si="215"/>
        <v>1SublapSCHD01106</v>
      </c>
      <c r="B13807" s="9">
        <v>1</v>
      </c>
      <c r="C13807" t="s">
        <v>133</v>
      </c>
      <c r="D13807" t="s">
        <v>147</v>
      </c>
      <c r="E13807" s="9">
        <v>0</v>
      </c>
      <c r="F13807" s="9">
        <v>1</v>
      </c>
      <c r="G13807" s="9">
        <v>10</v>
      </c>
      <c r="H13807" s="9">
        <v>6</v>
      </c>
      <c r="I13807" s="9">
        <v>0.9356226921081543</v>
      </c>
      <c r="J13807" s="9">
        <v>0.9356226921081543</v>
      </c>
      <c r="K13807" s="9">
        <v>0</v>
      </c>
      <c r="L13807" s="9">
        <v>73.789329528808594</v>
      </c>
    </row>
    <row r="13808" spans="1:12" x14ac:dyDescent="0.25">
      <c r="A13808" s="5" t="str">
        <f t="shared" si="215"/>
        <v>1SublapSCHD01107</v>
      </c>
      <c r="B13808" s="9">
        <v>1</v>
      </c>
      <c r="C13808" t="s">
        <v>133</v>
      </c>
      <c r="D13808" t="s">
        <v>147</v>
      </c>
      <c r="E13808" s="9">
        <v>0</v>
      </c>
      <c r="F13808" s="9">
        <v>1</v>
      </c>
      <c r="G13808" s="9">
        <v>10</v>
      </c>
      <c r="H13808" s="9">
        <v>7</v>
      </c>
      <c r="I13808" s="9">
        <v>0.87505900859832764</v>
      </c>
      <c r="J13808" s="9">
        <v>0.87505900859832764</v>
      </c>
      <c r="K13808" s="9">
        <v>0</v>
      </c>
      <c r="L13808" s="9">
        <v>72.727638244628906</v>
      </c>
    </row>
    <row r="13809" spans="1:12" x14ac:dyDescent="0.25">
      <c r="A13809" s="5" t="str">
        <f t="shared" si="215"/>
        <v>1SublapSCHD01108</v>
      </c>
      <c r="B13809" s="9">
        <v>1</v>
      </c>
      <c r="C13809" t="s">
        <v>133</v>
      </c>
      <c r="D13809" t="s">
        <v>147</v>
      </c>
      <c r="E13809" s="9">
        <v>0</v>
      </c>
      <c r="F13809" s="9">
        <v>1</v>
      </c>
      <c r="G13809" s="9">
        <v>10</v>
      </c>
      <c r="H13809" s="9">
        <v>8</v>
      </c>
      <c r="I13809" s="9">
        <v>0.82456368207931519</v>
      </c>
      <c r="J13809" s="9">
        <v>0.82456368207931519</v>
      </c>
      <c r="K13809" s="9">
        <v>0</v>
      </c>
      <c r="L13809" s="9">
        <v>73.583236694335938</v>
      </c>
    </row>
    <row r="13810" spans="1:12" x14ac:dyDescent="0.25">
      <c r="A13810" s="5" t="str">
        <f t="shared" si="215"/>
        <v>1SublapSCHD01109</v>
      </c>
      <c r="B13810" s="9">
        <v>1</v>
      </c>
      <c r="C13810" t="s">
        <v>133</v>
      </c>
      <c r="D13810" t="s">
        <v>147</v>
      </c>
      <c r="E13810" s="9">
        <v>0</v>
      </c>
      <c r="F13810" s="9">
        <v>1</v>
      </c>
      <c r="G13810" s="9">
        <v>10</v>
      </c>
      <c r="H13810" s="9">
        <v>9</v>
      </c>
      <c r="I13810" s="9">
        <v>0.71212941408157349</v>
      </c>
      <c r="J13810" s="9">
        <v>0.71212941408157349</v>
      </c>
      <c r="K13810" s="9">
        <v>0</v>
      </c>
      <c r="L13810" s="9">
        <v>76.601211547851563</v>
      </c>
    </row>
    <row r="13811" spans="1:12" x14ac:dyDescent="0.25">
      <c r="A13811" s="5" t="str">
        <f t="shared" si="215"/>
        <v>1SublapSCHD011010</v>
      </c>
      <c r="B13811" s="9">
        <v>1</v>
      </c>
      <c r="C13811" t="s">
        <v>133</v>
      </c>
      <c r="D13811" t="s">
        <v>147</v>
      </c>
      <c r="E13811" s="9">
        <v>0</v>
      </c>
      <c r="F13811" s="9">
        <v>1</v>
      </c>
      <c r="G13811" s="9">
        <v>10</v>
      </c>
      <c r="H13811" s="9">
        <v>10</v>
      </c>
      <c r="I13811" s="9">
        <v>0.66554254293441772</v>
      </c>
      <c r="J13811" s="9">
        <v>0.66554254293441772</v>
      </c>
      <c r="K13811" s="9">
        <v>0</v>
      </c>
      <c r="L13811" s="9">
        <v>80.776870727539063</v>
      </c>
    </row>
    <row r="13812" spans="1:12" x14ac:dyDescent="0.25">
      <c r="A13812" s="5" t="str">
        <f t="shared" si="215"/>
        <v>1SublapSCHD011011</v>
      </c>
      <c r="B13812" s="9">
        <v>1</v>
      </c>
      <c r="C13812" t="s">
        <v>133</v>
      </c>
      <c r="D13812" t="s">
        <v>147</v>
      </c>
      <c r="E13812" s="9">
        <v>0</v>
      </c>
      <c r="F13812" s="9">
        <v>1</v>
      </c>
      <c r="G13812" s="9">
        <v>10</v>
      </c>
      <c r="H13812" s="9">
        <v>11</v>
      </c>
      <c r="I13812" s="9">
        <v>0.76574128866195679</v>
      </c>
      <c r="J13812" s="9">
        <v>0.76574128866195679</v>
      </c>
      <c r="K13812" s="9">
        <v>0</v>
      </c>
      <c r="L13812" s="9">
        <v>85.350448608398438</v>
      </c>
    </row>
    <row r="13813" spans="1:12" x14ac:dyDescent="0.25">
      <c r="A13813" s="5" t="str">
        <f t="shared" si="215"/>
        <v>1SublapSCHD011012</v>
      </c>
      <c r="B13813" s="9">
        <v>1</v>
      </c>
      <c r="C13813" t="s">
        <v>133</v>
      </c>
      <c r="D13813" t="s">
        <v>147</v>
      </c>
      <c r="E13813" s="9">
        <v>0</v>
      </c>
      <c r="F13813" s="9">
        <v>1</v>
      </c>
      <c r="G13813" s="9">
        <v>10</v>
      </c>
      <c r="H13813" s="9">
        <v>12</v>
      </c>
      <c r="I13813" s="9">
        <v>0.95303517580032349</v>
      </c>
      <c r="J13813" s="9">
        <v>0.95303517580032349</v>
      </c>
      <c r="K13813" s="9">
        <v>0</v>
      </c>
      <c r="L13813" s="9">
        <v>89.292190551757813</v>
      </c>
    </row>
    <row r="13814" spans="1:12" x14ac:dyDescent="0.25">
      <c r="A13814" s="5" t="str">
        <f t="shared" si="215"/>
        <v>1SublapSCHD011013</v>
      </c>
      <c r="B13814" s="9">
        <v>1</v>
      </c>
      <c r="C13814" t="s">
        <v>133</v>
      </c>
      <c r="D13814" t="s">
        <v>147</v>
      </c>
      <c r="E13814" s="9">
        <v>0</v>
      </c>
      <c r="F13814" s="9">
        <v>1</v>
      </c>
      <c r="G13814" s="9">
        <v>10</v>
      </c>
      <c r="H13814" s="9">
        <v>13</v>
      </c>
      <c r="I13814" s="9">
        <v>1.2128729820251465</v>
      </c>
      <c r="J13814" s="9">
        <v>1.2128729820251465</v>
      </c>
      <c r="K13814" s="9">
        <v>0</v>
      </c>
      <c r="L13814" s="9">
        <v>92.909278869628906</v>
      </c>
    </row>
    <row r="13815" spans="1:12" x14ac:dyDescent="0.25">
      <c r="A13815" s="5" t="str">
        <f t="shared" si="215"/>
        <v>1SublapSCHD011014</v>
      </c>
      <c r="B13815" s="9">
        <v>1</v>
      </c>
      <c r="C13815" t="s">
        <v>133</v>
      </c>
      <c r="D13815" t="s">
        <v>147</v>
      </c>
      <c r="E13815" s="9">
        <v>0</v>
      </c>
      <c r="F13815" s="9">
        <v>1</v>
      </c>
      <c r="G13815" s="9">
        <v>10</v>
      </c>
      <c r="H13815" s="9">
        <v>14</v>
      </c>
      <c r="I13815" s="9">
        <v>1.4827755689620972</v>
      </c>
      <c r="J13815" s="9">
        <v>1.4827755689620972</v>
      </c>
      <c r="K13815" s="9">
        <v>0</v>
      </c>
      <c r="L13815" s="9">
        <v>95.545631408691406</v>
      </c>
    </row>
    <row r="13816" spans="1:12" x14ac:dyDescent="0.25">
      <c r="A13816" s="5" t="str">
        <f t="shared" si="215"/>
        <v>1SublapSCHD011015</v>
      </c>
      <c r="B13816" s="9">
        <v>1</v>
      </c>
      <c r="C13816" t="s">
        <v>133</v>
      </c>
      <c r="D13816" t="s">
        <v>147</v>
      </c>
      <c r="E13816" s="9">
        <v>0</v>
      </c>
      <c r="F13816" s="9">
        <v>1</v>
      </c>
      <c r="G13816" s="9">
        <v>10</v>
      </c>
      <c r="H13816" s="9">
        <v>15</v>
      </c>
      <c r="I13816" s="9">
        <v>1.7497931718826294</v>
      </c>
      <c r="J13816" s="9">
        <v>1.7497931718826294</v>
      </c>
      <c r="K13816" s="9">
        <v>0</v>
      </c>
      <c r="L13816" s="9">
        <v>97.478706359863281</v>
      </c>
    </row>
    <row r="13817" spans="1:12" x14ac:dyDescent="0.25">
      <c r="A13817" s="5" t="str">
        <f t="shared" si="215"/>
        <v>1SublapSCHD011016</v>
      </c>
      <c r="B13817" s="9">
        <v>1</v>
      </c>
      <c r="C13817" t="s">
        <v>133</v>
      </c>
      <c r="D13817" t="s">
        <v>147</v>
      </c>
      <c r="E13817" s="9">
        <v>0</v>
      </c>
      <c r="F13817" s="9">
        <v>1</v>
      </c>
      <c r="G13817" s="9">
        <v>10</v>
      </c>
      <c r="H13817" s="9">
        <v>16</v>
      </c>
      <c r="I13817" s="9">
        <v>2.0923337936401367</v>
      </c>
      <c r="J13817" s="9">
        <v>2.0923337936401367</v>
      </c>
      <c r="K13817" s="9">
        <v>0</v>
      </c>
      <c r="L13817" s="9">
        <v>98.966453552246094</v>
      </c>
    </row>
    <row r="13818" spans="1:12" x14ac:dyDescent="0.25">
      <c r="A13818" s="5" t="str">
        <f t="shared" si="215"/>
        <v>1SublapSCHD011017</v>
      </c>
      <c r="B13818" s="9">
        <v>1</v>
      </c>
      <c r="C13818" t="s">
        <v>133</v>
      </c>
      <c r="D13818" t="s">
        <v>147</v>
      </c>
      <c r="E13818" s="9">
        <v>0</v>
      </c>
      <c r="F13818" s="9">
        <v>1</v>
      </c>
      <c r="G13818" s="9">
        <v>10</v>
      </c>
      <c r="H13818" s="9">
        <v>17</v>
      </c>
      <c r="I13818" s="9">
        <v>2.4163069725036621</v>
      </c>
      <c r="J13818" s="9">
        <v>1.2511125802993774</v>
      </c>
      <c r="K13818" s="9">
        <v>4.2963236570358276E-2</v>
      </c>
      <c r="L13818" s="9">
        <v>99.627517700195313</v>
      </c>
    </row>
    <row r="13819" spans="1:12" x14ac:dyDescent="0.25">
      <c r="A13819" s="5" t="str">
        <f t="shared" si="215"/>
        <v>1SublapSCHD011018</v>
      </c>
      <c r="B13819" s="9">
        <v>1</v>
      </c>
      <c r="C13819" t="s">
        <v>133</v>
      </c>
      <c r="D13819" t="s">
        <v>147</v>
      </c>
      <c r="E13819" s="9">
        <v>0</v>
      </c>
      <c r="F13819" s="9">
        <v>1</v>
      </c>
      <c r="G13819" s="9">
        <v>10</v>
      </c>
      <c r="H13819" s="9">
        <v>18</v>
      </c>
      <c r="I13819" s="9">
        <v>2.6979947090148926</v>
      </c>
      <c r="J13819" s="9">
        <v>1.9155418872833252</v>
      </c>
      <c r="K13819" s="9">
        <v>6.7048162221908569E-2</v>
      </c>
      <c r="L13819" s="9">
        <v>99.338836669921875</v>
      </c>
    </row>
    <row r="13820" spans="1:12" x14ac:dyDescent="0.25">
      <c r="A13820" s="5" t="str">
        <f t="shared" si="215"/>
        <v>1SublapSCHD011019</v>
      </c>
      <c r="B13820" s="9">
        <v>1</v>
      </c>
      <c r="C13820" t="s">
        <v>133</v>
      </c>
      <c r="D13820" t="s">
        <v>147</v>
      </c>
      <c r="E13820" s="9">
        <v>0</v>
      </c>
      <c r="F13820" s="9">
        <v>1</v>
      </c>
      <c r="G13820" s="9">
        <v>10</v>
      </c>
      <c r="H13820" s="9">
        <v>19</v>
      </c>
      <c r="I13820" s="9">
        <v>2.8144834041595459</v>
      </c>
      <c r="J13820" s="9">
        <v>2.2970407009124756</v>
      </c>
      <c r="K13820" s="9">
        <v>5.9272948652505875E-2</v>
      </c>
      <c r="L13820" s="9">
        <v>98.334175109863281</v>
      </c>
    </row>
    <row r="13821" spans="1:12" x14ac:dyDescent="0.25">
      <c r="A13821" s="5" t="str">
        <f t="shared" si="215"/>
        <v>1SublapSCHD011020</v>
      </c>
      <c r="B13821" s="9">
        <v>1</v>
      </c>
      <c r="C13821" t="s">
        <v>133</v>
      </c>
      <c r="D13821" t="s">
        <v>147</v>
      </c>
      <c r="E13821" s="9">
        <v>0</v>
      </c>
      <c r="F13821" s="9">
        <v>1</v>
      </c>
      <c r="G13821" s="9">
        <v>10</v>
      </c>
      <c r="H13821" s="9">
        <v>20</v>
      </c>
      <c r="I13821" s="9">
        <v>2.7445240020751953</v>
      </c>
      <c r="J13821" s="9">
        <v>2.4242820739746094</v>
      </c>
      <c r="K13821" s="9">
        <v>2.3815207183361053E-2</v>
      </c>
      <c r="L13821" s="9">
        <v>95.507621765136719</v>
      </c>
    </row>
    <row r="13822" spans="1:12" x14ac:dyDescent="0.25">
      <c r="A13822" s="5" t="str">
        <f t="shared" si="215"/>
        <v>1SublapSCHD011021</v>
      </c>
      <c r="B13822" s="9">
        <v>1</v>
      </c>
      <c r="C13822" t="s">
        <v>133</v>
      </c>
      <c r="D13822" t="s">
        <v>147</v>
      </c>
      <c r="E13822" s="9">
        <v>0</v>
      </c>
      <c r="F13822" s="9">
        <v>1</v>
      </c>
      <c r="G13822" s="9">
        <v>10</v>
      </c>
      <c r="H13822" s="9">
        <v>21</v>
      </c>
      <c r="I13822" s="9">
        <v>2.6410088539123535</v>
      </c>
      <c r="J13822" s="9">
        <v>2.3454723358154297</v>
      </c>
      <c r="K13822" s="9">
        <v>1.8900590017437935E-2</v>
      </c>
      <c r="L13822" s="9">
        <v>92.074752807617188</v>
      </c>
    </row>
    <row r="13823" spans="1:12" x14ac:dyDescent="0.25">
      <c r="A13823" s="5" t="str">
        <f t="shared" si="215"/>
        <v>1SublapSCHD011022</v>
      </c>
      <c r="B13823" s="9">
        <v>1</v>
      </c>
      <c r="C13823" t="s">
        <v>133</v>
      </c>
      <c r="D13823" t="s">
        <v>147</v>
      </c>
      <c r="E13823" s="9">
        <v>0</v>
      </c>
      <c r="F13823" s="9">
        <v>1</v>
      </c>
      <c r="G13823" s="9">
        <v>10</v>
      </c>
      <c r="H13823" s="9">
        <v>22</v>
      </c>
      <c r="I13823" s="9">
        <v>2.5147855281829834</v>
      </c>
      <c r="J13823" s="9">
        <v>2.9627931118011475</v>
      </c>
      <c r="K13823" s="9">
        <v>2.7712224051356316E-2</v>
      </c>
      <c r="L13823" s="9">
        <v>88.898735046386719</v>
      </c>
    </row>
    <row r="13824" spans="1:12" x14ac:dyDescent="0.25">
      <c r="A13824" s="5" t="str">
        <f t="shared" si="215"/>
        <v>1SublapSCHD011023</v>
      </c>
      <c r="B13824" s="9">
        <v>1</v>
      </c>
      <c r="C13824" t="s">
        <v>133</v>
      </c>
      <c r="D13824" t="s">
        <v>147</v>
      </c>
      <c r="E13824" s="9">
        <v>0</v>
      </c>
      <c r="F13824" s="9">
        <v>1</v>
      </c>
      <c r="G13824" s="9">
        <v>10</v>
      </c>
      <c r="H13824" s="9">
        <v>23</v>
      </c>
      <c r="I13824" s="9">
        <v>2.2445147037506104</v>
      </c>
      <c r="J13824" s="9">
        <v>2.4032962322235107</v>
      </c>
      <c r="K13824" s="9">
        <v>2.1611247211694717E-2</v>
      </c>
      <c r="L13824" s="9">
        <v>86.482688903808594</v>
      </c>
    </row>
    <row r="13825" spans="1:12" x14ac:dyDescent="0.25">
      <c r="A13825" s="5" t="str">
        <f t="shared" si="215"/>
        <v>1SublapSCHD011024</v>
      </c>
      <c r="B13825" s="9">
        <v>1</v>
      </c>
      <c r="C13825" t="s">
        <v>133</v>
      </c>
      <c r="D13825" t="s">
        <v>147</v>
      </c>
      <c r="E13825" s="9">
        <v>0</v>
      </c>
      <c r="F13825" s="9">
        <v>1</v>
      </c>
      <c r="G13825" s="9">
        <v>10</v>
      </c>
      <c r="H13825" s="9">
        <v>24</v>
      </c>
      <c r="I13825" s="9">
        <v>1.9361915588378906</v>
      </c>
      <c r="J13825" s="9">
        <v>2.0200204849243164</v>
      </c>
      <c r="K13825" s="9">
        <v>1.5667855739593506E-2</v>
      </c>
      <c r="L13825" s="9">
        <v>84.605621337890625</v>
      </c>
    </row>
    <row r="13826" spans="1:12" x14ac:dyDescent="0.25">
      <c r="A13826" s="5" t="str">
        <f t="shared" si="215"/>
        <v>1SublapSCHD1021</v>
      </c>
      <c r="B13826" s="9">
        <v>1</v>
      </c>
      <c r="C13826" t="s">
        <v>133</v>
      </c>
      <c r="D13826" t="s">
        <v>147</v>
      </c>
      <c r="E13826" s="9">
        <v>1</v>
      </c>
      <c r="F13826" s="9">
        <v>0</v>
      </c>
      <c r="G13826" s="9">
        <v>2</v>
      </c>
      <c r="H13826" s="9">
        <v>1</v>
      </c>
      <c r="I13826" s="9">
        <v>0.81446719169616699</v>
      </c>
      <c r="J13826" s="9">
        <v>0.81446719169616699</v>
      </c>
      <c r="K13826" s="9">
        <v>0</v>
      </c>
      <c r="L13826" s="9">
        <v>39.237297058105469</v>
      </c>
    </row>
    <row r="13827" spans="1:12" x14ac:dyDescent="0.25">
      <c r="A13827" s="5" t="str">
        <f t="shared" ref="A13827:A13890" si="216">B13827&amp;C13827&amp;D13827&amp;E13827&amp;F13827&amp;G13827&amp;H13827</f>
        <v>1SublapSCHD1022</v>
      </c>
      <c r="B13827" s="9">
        <v>1</v>
      </c>
      <c r="C13827" t="s">
        <v>133</v>
      </c>
      <c r="D13827" t="s">
        <v>147</v>
      </c>
      <c r="E13827" s="9">
        <v>1</v>
      </c>
      <c r="F13827" s="9">
        <v>0</v>
      </c>
      <c r="G13827" s="9">
        <v>2</v>
      </c>
      <c r="H13827" s="9">
        <v>2</v>
      </c>
      <c r="I13827" s="9">
        <v>0.77243167161941528</v>
      </c>
      <c r="J13827" s="9">
        <v>0.77243167161941528</v>
      </c>
      <c r="K13827" s="9">
        <v>0</v>
      </c>
      <c r="L13827" s="9">
        <v>38.635078430175781</v>
      </c>
    </row>
    <row r="13828" spans="1:12" x14ac:dyDescent="0.25">
      <c r="A13828" s="5" t="str">
        <f t="shared" si="216"/>
        <v>1SublapSCHD1023</v>
      </c>
      <c r="B13828" s="9">
        <v>1</v>
      </c>
      <c r="C13828" t="s">
        <v>133</v>
      </c>
      <c r="D13828" t="s">
        <v>147</v>
      </c>
      <c r="E13828" s="9">
        <v>1</v>
      </c>
      <c r="F13828" s="9">
        <v>0</v>
      </c>
      <c r="G13828" s="9">
        <v>2</v>
      </c>
      <c r="H13828" s="9">
        <v>3</v>
      </c>
      <c r="I13828" s="9">
        <v>0.75388312339782715</v>
      </c>
      <c r="J13828" s="9">
        <v>0.75388312339782715</v>
      </c>
      <c r="K13828" s="9">
        <v>0</v>
      </c>
      <c r="L13828" s="9">
        <v>37.988090515136719</v>
      </c>
    </row>
    <row r="13829" spans="1:12" x14ac:dyDescent="0.25">
      <c r="A13829" s="5" t="str">
        <f t="shared" si="216"/>
        <v>1SublapSCHD1024</v>
      </c>
      <c r="B13829" s="9">
        <v>1</v>
      </c>
      <c r="C13829" t="s">
        <v>133</v>
      </c>
      <c r="D13829" t="s">
        <v>147</v>
      </c>
      <c r="E13829" s="9">
        <v>1</v>
      </c>
      <c r="F13829" s="9">
        <v>0</v>
      </c>
      <c r="G13829" s="9">
        <v>2</v>
      </c>
      <c r="H13829" s="9">
        <v>4</v>
      </c>
      <c r="I13829" s="9">
        <v>0.7552192211151123</v>
      </c>
      <c r="J13829" s="9">
        <v>0.7552192211151123</v>
      </c>
      <c r="K13829" s="9">
        <v>0</v>
      </c>
      <c r="L13829" s="9">
        <v>37.29766845703125</v>
      </c>
    </row>
    <row r="13830" spans="1:12" x14ac:dyDescent="0.25">
      <c r="A13830" s="5" t="str">
        <f t="shared" si="216"/>
        <v>1SublapSCHD1025</v>
      </c>
      <c r="B13830" s="9">
        <v>1</v>
      </c>
      <c r="C13830" t="s">
        <v>133</v>
      </c>
      <c r="D13830" t="s">
        <v>147</v>
      </c>
      <c r="E13830" s="9">
        <v>1</v>
      </c>
      <c r="F13830" s="9">
        <v>0</v>
      </c>
      <c r="G13830" s="9">
        <v>2</v>
      </c>
      <c r="H13830" s="9">
        <v>5</v>
      </c>
      <c r="I13830" s="9">
        <v>0.77972590923309326</v>
      </c>
      <c r="J13830" s="9">
        <v>0.77972590923309326</v>
      </c>
      <c r="K13830" s="9">
        <v>0</v>
      </c>
      <c r="L13830" s="9">
        <v>36.338920593261719</v>
      </c>
    </row>
    <row r="13831" spans="1:12" x14ac:dyDescent="0.25">
      <c r="A13831" s="5" t="str">
        <f t="shared" si="216"/>
        <v>1SublapSCHD1026</v>
      </c>
      <c r="B13831" s="9">
        <v>1</v>
      </c>
      <c r="C13831" t="s">
        <v>133</v>
      </c>
      <c r="D13831" t="s">
        <v>147</v>
      </c>
      <c r="E13831" s="9">
        <v>1</v>
      </c>
      <c r="F13831" s="9">
        <v>0</v>
      </c>
      <c r="G13831" s="9">
        <v>2</v>
      </c>
      <c r="H13831" s="9">
        <v>6</v>
      </c>
      <c r="I13831" s="9">
        <v>0.83810615539550781</v>
      </c>
      <c r="J13831" s="9">
        <v>0.83810615539550781</v>
      </c>
      <c r="K13831" s="9">
        <v>0</v>
      </c>
      <c r="L13831" s="9">
        <v>35.995075225830078</v>
      </c>
    </row>
    <row r="13832" spans="1:12" x14ac:dyDescent="0.25">
      <c r="A13832" s="5" t="str">
        <f t="shared" si="216"/>
        <v>1SublapSCHD1027</v>
      </c>
      <c r="B13832" s="9">
        <v>1</v>
      </c>
      <c r="C13832" t="s">
        <v>133</v>
      </c>
      <c r="D13832" t="s">
        <v>147</v>
      </c>
      <c r="E13832" s="9">
        <v>1</v>
      </c>
      <c r="F13832" s="9">
        <v>0</v>
      </c>
      <c r="G13832" s="9">
        <v>2</v>
      </c>
      <c r="H13832" s="9">
        <v>7</v>
      </c>
      <c r="I13832" s="9">
        <v>0.9017147421836853</v>
      </c>
      <c r="J13832" s="9">
        <v>0.9017147421836853</v>
      </c>
      <c r="K13832" s="9">
        <v>0</v>
      </c>
      <c r="L13832" s="9">
        <v>35.318195343017578</v>
      </c>
    </row>
    <row r="13833" spans="1:12" x14ac:dyDescent="0.25">
      <c r="A13833" s="5" t="str">
        <f t="shared" si="216"/>
        <v>1SublapSCHD1028</v>
      </c>
      <c r="B13833" s="9">
        <v>1</v>
      </c>
      <c r="C13833" t="s">
        <v>133</v>
      </c>
      <c r="D13833" t="s">
        <v>147</v>
      </c>
      <c r="E13833" s="9">
        <v>1</v>
      </c>
      <c r="F13833" s="9">
        <v>0</v>
      </c>
      <c r="G13833" s="9">
        <v>2</v>
      </c>
      <c r="H13833" s="9">
        <v>8</v>
      </c>
      <c r="I13833" s="9">
        <v>0.79067260026931763</v>
      </c>
      <c r="J13833" s="9">
        <v>0.79067260026931763</v>
      </c>
      <c r="K13833" s="9">
        <v>0</v>
      </c>
      <c r="L13833" s="9">
        <v>34.963596343994141</v>
      </c>
    </row>
    <row r="13834" spans="1:12" x14ac:dyDescent="0.25">
      <c r="A13834" s="5" t="str">
        <f t="shared" si="216"/>
        <v>1SublapSCHD1029</v>
      </c>
      <c r="B13834" s="9">
        <v>1</v>
      </c>
      <c r="C13834" t="s">
        <v>133</v>
      </c>
      <c r="D13834" t="s">
        <v>147</v>
      </c>
      <c r="E13834" s="9">
        <v>1</v>
      </c>
      <c r="F13834" s="9">
        <v>0</v>
      </c>
      <c r="G13834" s="9">
        <v>2</v>
      </c>
      <c r="H13834" s="9">
        <v>9</v>
      </c>
      <c r="I13834" s="9">
        <v>0.55643445253372192</v>
      </c>
      <c r="J13834" s="9">
        <v>0.55643445253372192</v>
      </c>
      <c r="K13834" s="9">
        <v>0</v>
      </c>
      <c r="L13834" s="9">
        <v>35.794628143310547</v>
      </c>
    </row>
    <row r="13835" spans="1:12" x14ac:dyDescent="0.25">
      <c r="A13835" s="5" t="str">
        <f t="shared" si="216"/>
        <v>1SublapSCHD10210</v>
      </c>
      <c r="B13835" s="9">
        <v>1</v>
      </c>
      <c r="C13835" t="s">
        <v>133</v>
      </c>
      <c r="D13835" t="s">
        <v>147</v>
      </c>
      <c r="E13835" s="9">
        <v>1</v>
      </c>
      <c r="F13835" s="9">
        <v>0</v>
      </c>
      <c r="G13835" s="9">
        <v>2</v>
      </c>
      <c r="H13835" s="9">
        <v>10</v>
      </c>
      <c r="I13835" s="9">
        <v>0.34678399562835693</v>
      </c>
      <c r="J13835" s="9">
        <v>0.34678399562835693</v>
      </c>
      <c r="K13835" s="9">
        <v>0</v>
      </c>
      <c r="L13835" s="9">
        <v>37.475284576416016</v>
      </c>
    </row>
    <row r="13836" spans="1:12" x14ac:dyDescent="0.25">
      <c r="A13836" s="5" t="str">
        <f t="shared" si="216"/>
        <v>1SublapSCHD10211</v>
      </c>
      <c r="B13836" s="9">
        <v>1</v>
      </c>
      <c r="C13836" t="s">
        <v>133</v>
      </c>
      <c r="D13836" t="s">
        <v>147</v>
      </c>
      <c r="E13836" s="9">
        <v>1</v>
      </c>
      <c r="F13836" s="9">
        <v>0</v>
      </c>
      <c r="G13836" s="9">
        <v>2</v>
      </c>
      <c r="H13836" s="9">
        <v>11</v>
      </c>
      <c r="I13836" s="9">
        <v>0.21002274751663208</v>
      </c>
      <c r="J13836" s="9">
        <v>0.21002274751663208</v>
      </c>
      <c r="K13836" s="9">
        <v>0</v>
      </c>
      <c r="L13836" s="9">
        <v>40.228641510009766</v>
      </c>
    </row>
    <row r="13837" spans="1:12" x14ac:dyDescent="0.25">
      <c r="A13837" s="5" t="str">
        <f t="shared" si="216"/>
        <v>1SublapSCHD10212</v>
      </c>
      <c r="B13837" s="9">
        <v>1</v>
      </c>
      <c r="C13837" t="s">
        <v>133</v>
      </c>
      <c r="D13837" t="s">
        <v>147</v>
      </c>
      <c r="E13837" s="9">
        <v>1</v>
      </c>
      <c r="F13837" s="9">
        <v>0</v>
      </c>
      <c r="G13837" s="9">
        <v>2</v>
      </c>
      <c r="H13837" s="9">
        <v>12</v>
      </c>
      <c r="I13837" s="9">
        <v>0.13094916939735413</v>
      </c>
      <c r="J13837" s="9">
        <v>0.13094916939735413</v>
      </c>
      <c r="K13837" s="9">
        <v>0</v>
      </c>
      <c r="L13837" s="9">
        <v>42.59716796875</v>
      </c>
    </row>
    <row r="13838" spans="1:12" x14ac:dyDescent="0.25">
      <c r="A13838" s="5" t="str">
        <f t="shared" si="216"/>
        <v>1SublapSCHD10213</v>
      </c>
      <c r="B13838" s="9">
        <v>1</v>
      </c>
      <c r="C13838" t="s">
        <v>133</v>
      </c>
      <c r="D13838" t="s">
        <v>147</v>
      </c>
      <c r="E13838" s="9">
        <v>1</v>
      </c>
      <c r="F13838" s="9">
        <v>0</v>
      </c>
      <c r="G13838" s="9">
        <v>2</v>
      </c>
      <c r="H13838" s="9">
        <v>13</v>
      </c>
      <c r="I13838" s="9">
        <v>0.11199803650379181</v>
      </c>
      <c r="J13838" s="9">
        <v>0.11199803650379181</v>
      </c>
      <c r="K13838" s="9">
        <v>0</v>
      </c>
      <c r="L13838" s="9">
        <v>43.761707305908203</v>
      </c>
    </row>
    <row r="13839" spans="1:12" x14ac:dyDescent="0.25">
      <c r="A13839" s="5" t="str">
        <f t="shared" si="216"/>
        <v>1SublapSCHD10214</v>
      </c>
      <c r="B13839" s="9">
        <v>1</v>
      </c>
      <c r="C13839" t="s">
        <v>133</v>
      </c>
      <c r="D13839" t="s">
        <v>147</v>
      </c>
      <c r="E13839" s="9">
        <v>1</v>
      </c>
      <c r="F13839" s="9">
        <v>0</v>
      </c>
      <c r="G13839" s="9">
        <v>2</v>
      </c>
      <c r="H13839" s="9">
        <v>14</v>
      </c>
      <c r="I13839" s="9">
        <v>0.15953883528709412</v>
      </c>
      <c r="J13839" s="9">
        <v>0.15953883528709412</v>
      </c>
      <c r="K13839" s="9">
        <v>0</v>
      </c>
      <c r="L13839" s="9">
        <v>45.009445190429688</v>
      </c>
    </row>
    <row r="13840" spans="1:12" x14ac:dyDescent="0.25">
      <c r="A13840" s="5" t="str">
        <f t="shared" si="216"/>
        <v>1SublapSCHD10215</v>
      </c>
      <c r="B13840" s="9">
        <v>1</v>
      </c>
      <c r="C13840" t="s">
        <v>133</v>
      </c>
      <c r="D13840" t="s">
        <v>147</v>
      </c>
      <c r="E13840" s="9">
        <v>1</v>
      </c>
      <c r="F13840" s="9">
        <v>0</v>
      </c>
      <c r="G13840" s="9">
        <v>2</v>
      </c>
      <c r="H13840" s="9">
        <v>15</v>
      </c>
      <c r="I13840" s="9">
        <v>0.26666587591171265</v>
      </c>
      <c r="J13840" s="9">
        <v>0.26666587591171265</v>
      </c>
      <c r="K13840" s="9">
        <v>0</v>
      </c>
      <c r="L13840" s="9">
        <v>45.529869079589844</v>
      </c>
    </row>
    <row r="13841" spans="1:12" x14ac:dyDescent="0.25">
      <c r="A13841" s="5" t="str">
        <f t="shared" si="216"/>
        <v>1SublapSCHD10216</v>
      </c>
      <c r="B13841" s="9">
        <v>1</v>
      </c>
      <c r="C13841" t="s">
        <v>133</v>
      </c>
      <c r="D13841" t="s">
        <v>147</v>
      </c>
      <c r="E13841" s="9">
        <v>1</v>
      </c>
      <c r="F13841" s="9">
        <v>0</v>
      </c>
      <c r="G13841" s="9">
        <v>2</v>
      </c>
      <c r="H13841" s="9">
        <v>16</v>
      </c>
      <c r="I13841" s="9">
        <v>0.466124027967453</v>
      </c>
      <c r="J13841" s="9">
        <v>0.466124027967453</v>
      </c>
      <c r="K13841" s="9">
        <v>0</v>
      </c>
      <c r="L13841" s="9">
        <v>45.64593505859375</v>
      </c>
    </row>
    <row r="13842" spans="1:12" x14ac:dyDescent="0.25">
      <c r="A13842" s="5" t="str">
        <f t="shared" si="216"/>
        <v>1SublapSCHD10217</v>
      </c>
      <c r="B13842" s="9">
        <v>1</v>
      </c>
      <c r="C13842" t="s">
        <v>133</v>
      </c>
      <c r="D13842" t="s">
        <v>147</v>
      </c>
      <c r="E13842" s="9">
        <v>1</v>
      </c>
      <c r="F13842" s="9">
        <v>0</v>
      </c>
      <c r="G13842" s="9">
        <v>2</v>
      </c>
      <c r="H13842" s="9">
        <v>17</v>
      </c>
      <c r="I13842" s="9">
        <v>0.73421931266784668</v>
      </c>
      <c r="J13842" s="9">
        <v>0.73421931266784668</v>
      </c>
      <c r="K13842" s="9">
        <v>0</v>
      </c>
      <c r="L13842" s="9">
        <v>45.835929870605469</v>
      </c>
    </row>
    <row r="13843" spans="1:12" x14ac:dyDescent="0.25">
      <c r="A13843" s="5" t="str">
        <f t="shared" si="216"/>
        <v>1SublapSCHD10218</v>
      </c>
      <c r="B13843" s="9">
        <v>1</v>
      </c>
      <c r="C13843" t="s">
        <v>133</v>
      </c>
      <c r="D13843" t="s">
        <v>147</v>
      </c>
      <c r="E13843" s="9">
        <v>1</v>
      </c>
      <c r="F13843" s="9">
        <v>0</v>
      </c>
      <c r="G13843" s="9">
        <v>2</v>
      </c>
      <c r="H13843" s="9">
        <v>18</v>
      </c>
      <c r="I13843" s="9">
        <v>1.0018506050109863</v>
      </c>
      <c r="J13843" s="9">
        <v>1.0018506050109863</v>
      </c>
      <c r="K13843" s="9">
        <v>0</v>
      </c>
      <c r="L13843" s="9">
        <v>44.881187438964844</v>
      </c>
    </row>
    <row r="13844" spans="1:12" x14ac:dyDescent="0.25">
      <c r="A13844" s="5" t="str">
        <f t="shared" si="216"/>
        <v>1SublapSCHD10219</v>
      </c>
      <c r="B13844" s="9">
        <v>1</v>
      </c>
      <c r="C13844" t="s">
        <v>133</v>
      </c>
      <c r="D13844" t="s">
        <v>147</v>
      </c>
      <c r="E13844" s="9">
        <v>1</v>
      </c>
      <c r="F13844" s="9">
        <v>0</v>
      </c>
      <c r="G13844" s="9">
        <v>2</v>
      </c>
      <c r="H13844" s="9">
        <v>19</v>
      </c>
      <c r="I13844" s="9">
        <v>1.1209605932235718</v>
      </c>
      <c r="J13844" s="9">
        <v>1.1209605932235718</v>
      </c>
      <c r="K13844" s="9">
        <v>0</v>
      </c>
      <c r="L13844" s="9">
        <v>43.558757781982422</v>
      </c>
    </row>
    <row r="13845" spans="1:12" x14ac:dyDescent="0.25">
      <c r="A13845" s="5" t="str">
        <f t="shared" si="216"/>
        <v>1SublapSCHD10220</v>
      </c>
      <c r="B13845" s="9">
        <v>1</v>
      </c>
      <c r="C13845" t="s">
        <v>133</v>
      </c>
      <c r="D13845" t="s">
        <v>147</v>
      </c>
      <c r="E13845" s="9">
        <v>1</v>
      </c>
      <c r="F13845" s="9">
        <v>0</v>
      </c>
      <c r="G13845" s="9">
        <v>2</v>
      </c>
      <c r="H13845" s="9">
        <v>20</v>
      </c>
      <c r="I13845" s="9">
        <v>1.1587141752243042</v>
      </c>
      <c r="J13845" s="9">
        <v>1.1587141752243042</v>
      </c>
      <c r="K13845" s="9">
        <v>0</v>
      </c>
      <c r="L13845" s="9">
        <v>42.291660308837891</v>
      </c>
    </row>
    <row r="13846" spans="1:12" x14ac:dyDescent="0.25">
      <c r="A13846" s="5" t="str">
        <f t="shared" si="216"/>
        <v>1SublapSCHD10221</v>
      </c>
      <c r="B13846" s="9">
        <v>1</v>
      </c>
      <c r="C13846" t="s">
        <v>133</v>
      </c>
      <c r="D13846" t="s">
        <v>147</v>
      </c>
      <c r="E13846" s="9">
        <v>1</v>
      </c>
      <c r="F13846" s="9">
        <v>0</v>
      </c>
      <c r="G13846" s="9">
        <v>2</v>
      </c>
      <c r="H13846" s="9">
        <v>21</v>
      </c>
      <c r="I13846" s="9">
        <v>1.1488149166107178</v>
      </c>
      <c r="J13846" s="9">
        <v>1.1488149166107178</v>
      </c>
      <c r="K13846" s="9">
        <v>0</v>
      </c>
      <c r="L13846" s="9">
        <v>41.155250549316406</v>
      </c>
    </row>
    <row r="13847" spans="1:12" x14ac:dyDescent="0.25">
      <c r="A13847" s="5" t="str">
        <f t="shared" si="216"/>
        <v>1SublapSCHD10222</v>
      </c>
      <c r="B13847" s="9">
        <v>1</v>
      </c>
      <c r="C13847" t="s">
        <v>133</v>
      </c>
      <c r="D13847" t="s">
        <v>147</v>
      </c>
      <c r="E13847" s="9">
        <v>1</v>
      </c>
      <c r="F13847" s="9">
        <v>0</v>
      </c>
      <c r="G13847" s="9">
        <v>2</v>
      </c>
      <c r="H13847" s="9">
        <v>22</v>
      </c>
      <c r="I13847" s="9">
        <v>1.0733629465103149</v>
      </c>
      <c r="J13847" s="9">
        <v>1.0733629465103149</v>
      </c>
      <c r="K13847" s="9">
        <v>0</v>
      </c>
      <c r="L13847" s="9">
        <v>39.831424713134766</v>
      </c>
    </row>
    <row r="13848" spans="1:12" x14ac:dyDescent="0.25">
      <c r="A13848" s="5" t="str">
        <f t="shared" si="216"/>
        <v>1SublapSCHD10223</v>
      </c>
      <c r="B13848" s="9">
        <v>1</v>
      </c>
      <c r="C13848" t="s">
        <v>133</v>
      </c>
      <c r="D13848" t="s">
        <v>147</v>
      </c>
      <c r="E13848" s="9">
        <v>1</v>
      </c>
      <c r="F13848" s="9">
        <v>0</v>
      </c>
      <c r="G13848" s="9">
        <v>2</v>
      </c>
      <c r="H13848" s="9">
        <v>23</v>
      </c>
      <c r="I13848" s="9">
        <v>0.97513496875762939</v>
      </c>
      <c r="J13848" s="9">
        <v>0.97513496875762939</v>
      </c>
      <c r="K13848" s="9">
        <v>0</v>
      </c>
      <c r="L13848" s="9">
        <v>38.907588958740234</v>
      </c>
    </row>
    <row r="13849" spans="1:12" x14ac:dyDescent="0.25">
      <c r="A13849" s="5" t="str">
        <f t="shared" si="216"/>
        <v>1SublapSCHD10224</v>
      </c>
      <c r="B13849" s="9">
        <v>1</v>
      </c>
      <c r="C13849" t="s">
        <v>133</v>
      </c>
      <c r="D13849" t="s">
        <v>147</v>
      </c>
      <c r="E13849" s="9">
        <v>1</v>
      </c>
      <c r="F13849" s="9">
        <v>0</v>
      </c>
      <c r="G13849" s="9">
        <v>2</v>
      </c>
      <c r="H13849" s="9">
        <v>24</v>
      </c>
      <c r="I13849" s="9">
        <v>0.88502705097198486</v>
      </c>
      <c r="J13849" s="9">
        <v>0.88502705097198486</v>
      </c>
      <c r="K13849" s="9">
        <v>0</v>
      </c>
      <c r="L13849" s="9">
        <v>38.270122528076172</v>
      </c>
    </row>
    <row r="13850" spans="1:12" x14ac:dyDescent="0.25">
      <c r="A13850" s="5" t="str">
        <f t="shared" si="216"/>
        <v>1SublapSCHD10101</v>
      </c>
      <c r="B13850" s="9">
        <v>1</v>
      </c>
      <c r="C13850" t="s">
        <v>133</v>
      </c>
      <c r="D13850" s="3" t="s">
        <v>147</v>
      </c>
      <c r="E13850" s="9">
        <v>1</v>
      </c>
      <c r="F13850" s="9">
        <v>0</v>
      </c>
      <c r="G13850" s="9">
        <v>10</v>
      </c>
      <c r="H13850" s="9">
        <v>1</v>
      </c>
      <c r="I13850" s="9">
        <v>0.88315308094024658</v>
      </c>
      <c r="J13850" s="9">
        <v>0.88315308094024658</v>
      </c>
      <c r="K13850" s="9">
        <v>0</v>
      </c>
      <c r="L13850" s="9">
        <v>35.658760070800781</v>
      </c>
    </row>
    <row r="13851" spans="1:12" x14ac:dyDescent="0.25">
      <c r="A13851" s="5" t="str">
        <f t="shared" si="216"/>
        <v>1SublapSCHD10102</v>
      </c>
      <c r="B13851" s="9">
        <v>1</v>
      </c>
      <c r="C13851" t="s">
        <v>133</v>
      </c>
      <c r="D13851" s="3" t="s">
        <v>147</v>
      </c>
      <c r="E13851" s="9">
        <v>1</v>
      </c>
      <c r="F13851" s="9">
        <v>0</v>
      </c>
      <c r="G13851" s="9">
        <v>10</v>
      </c>
      <c r="H13851" s="9">
        <v>2</v>
      </c>
      <c r="I13851" s="9">
        <v>0.84118348360061646</v>
      </c>
      <c r="J13851" s="9">
        <v>0.84118348360061646</v>
      </c>
      <c r="K13851" s="9">
        <v>0</v>
      </c>
      <c r="L13851" s="9">
        <v>35.023223876953125</v>
      </c>
    </row>
    <row r="13852" spans="1:12" x14ac:dyDescent="0.25">
      <c r="A13852" s="5" t="str">
        <f t="shared" si="216"/>
        <v>1SublapSCHD10103</v>
      </c>
      <c r="B13852" s="9">
        <v>1</v>
      </c>
      <c r="C13852" t="s">
        <v>133</v>
      </c>
      <c r="D13852" s="3" t="s">
        <v>147</v>
      </c>
      <c r="E13852" s="9">
        <v>1</v>
      </c>
      <c r="F13852" s="9">
        <v>0</v>
      </c>
      <c r="G13852" s="9">
        <v>10</v>
      </c>
      <c r="H13852" s="9">
        <v>3</v>
      </c>
      <c r="I13852" s="9">
        <v>0.82316362857818604</v>
      </c>
      <c r="J13852" s="9">
        <v>0.82316362857818604</v>
      </c>
      <c r="K13852" s="9">
        <v>0</v>
      </c>
      <c r="L13852" s="9">
        <v>34.796199798583984</v>
      </c>
    </row>
    <row r="13853" spans="1:12" x14ac:dyDescent="0.25">
      <c r="A13853" s="5" t="str">
        <f t="shared" si="216"/>
        <v>1SublapSCHD10104</v>
      </c>
      <c r="B13853" s="9">
        <v>1</v>
      </c>
      <c r="C13853" t="s">
        <v>133</v>
      </c>
      <c r="D13853" s="3" t="s">
        <v>147</v>
      </c>
      <c r="E13853" s="9">
        <v>1</v>
      </c>
      <c r="F13853" s="9">
        <v>0</v>
      </c>
      <c r="G13853" s="9">
        <v>10</v>
      </c>
      <c r="H13853" s="9">
        <v>4</v>
      </c>
      <c r="I13853" s="9">
        <v>0.82695746421813965</v>
      </c>
      <c r="J13853" s="9">
        <v>0.82695746421813965</v>
      </c>
      <c r="K13853" s="9">
        <v>0</v>
      </c>
      <c r="L13853" s="9">
        <v>33.682479858398438</v>
      </c>
    </row>
    <row r="13854" spans="1:12" x14ac:dyDescent="0.25">
      <c r="A13854" s="5" t="str">
        <f t="shared" si="216"/>
        <v>1SublapSCHD10105</v>
      </c>
      <c r="B13854" s="9">
        <v>1</v>
      </c>
      <c r="C13854" t="s">
        <v>133</v>
      </c>
      <c r="D13854" s="3" t="s">
        <v>147</v>
      </c>
      <c r="E13854" s="9">
        <v>1</v>
      </c>
      <c r="F13854" s="9">
        <v>0</v>
      </c>
      <c r="G13854" s="9">
        <v>10</v>
      </c>
      <c r="H13854" s="9">
        <v>5</v>
      </c>
      <c r="I13854" s="9">
        <v>0.85541450977325439</v>
      </c>
      <c r="J13854" s="9">
        <v>0.85541450977325439</v>
      </c>
      <c r="K13854" s="9">
        <v>0</v>
      </c>
      <c r="L13854" s="9">
        <v>32.130260467529297</v>
      </c>
    </row>
    <row r="13855" spans="1:12" x14ac:dyDescent="0.25">
      <c r="A13855" s="5" t="str">
        <f t="shared" si="216"/>
        <v>1SublapSCHD10106</v>
      </c>
      <c r="B13855" s="9">
        <v>1</v>
      </c>
      <c r="C13855" t="s">
        <v>133</v>
      </c>
      <c r="D13855" s="3" t="s">
        <v>147</v>
      </c>
      <c r="E13855" s="9">
        <v>1</v>
      </c>
      <c r="F13855" s="9">
        <v>0</v>
      </c>
      <c r="G13855" s="9">
        <v>10</v>
      </c>
      <c r="H13855" s="9">
        <v>6</v>
      </c>
      <c r="I13855" s="9">
        <v>0.91808092594146729</v>
      </c>
      <c r="J13855" s="9">
        <v>0.91808092594146729</v>
      </c>
      <c r="K13855" s="9">
        <v>0</v>
      </c>
      <c r="L13855" s="9">
        <v>31.278680801391602</v>
      </c>
    </row>
    <row r="13856" spans="1:12" x14ac:dyDescent="0.25">
      <c r="A13856" s="5" t="str">
        <f t="shared" si="216"/>
        <v>1SublapSCHD10107</v>
      </c>
      <c r="B13856" s="9">
        <v>1</v>
      </c>
      <c r="C13856" t="s">
        <v>133</v>
      </c>
      <c r="D13856" s="3" t="s">
        <v>147</v>
      </c>
      <c r="E13856" s="9">
        <v>1</v>
      </c>
      <c r="F13856" s="9">
        <v>0</v>
      </c>
      <c r="G13856" s="9">
        <v>10</v>
      </c>
      <c r="H13856" s="9">
        <v>7</v>
      </c>
      <c r="I13856" s="9">
        <v>0.99069851636886597</v>
      </c>
      <c r="J13856" s="9">
        <v>0.99069851636886597</v>
      </c>
      <c r="K13856" s="9">
        <v>0</v>
      </c>
      <c r="L13856" s="9">
        <v>30.371511459350586</v>
      </c>
    </row>
    <row r="13857" spans="1:12" x14ac:dyDescent="0.25">
      <c r="A13857" s="5" t="str">
        <f t="shared" si="216"/>
        <v>1SublapSCHD10108</v>
      </c>
      <c r="B13857" s="9">
        <v>1</v>
      </c>
      <c r="C13857" t="s">
        <v>133</v>
      </c>
      <c r="D13857" s="3" t="s">
        <v>147</v>
      </c>
      <c r="E13857" s="9">
        <v>1</v>
      </c>
      <c r="F13857" s="9">
        <v>0</v>
      </c>
      <c r="G13857" s="9">
        <v>10</v>
      </c>
      <c r="H13857" s="9">
        <v>8</v>
      </c>
      <c r="I13857" s="9">
        <v>0.88333278894424438</v>
      </c>
      <c r="J13857" s="9">
        <v>0.88333278894424438</v>
      </c>
      <c r="K13857" s="9">
        <v>0</v>
      </c>
      <c r="L13857" s="9">
        <v>29.158632278442383</v>
      </c>
    </row>
    <row r="13858" spans="1:12" x14ac:dyDescent="0.25">
      <c r="A13858" s="5" t="str">
        <f t="shared" si="216"/>
        <v>1SublapSCHD10109</v>
      </c>
      <c r="B13858" s="9">
        <v>1</v>
      </c>
      <c r="C13858" t="s">
        <v>133</v>
      </c>
      <c r="D13858" s="3" t="s">
        <v>147</v>
      </c>
      <c r="E13858" s="9">
        <v>1</v>
      </c>
      <c r="F13858" s="9">
        <v>0</v>
      </c>
      <c r="G13858" s="9">
        <v>10</v>
      </c>
      <c r="H13858" s="9">
        <v>9</v>
      </c>
      <c r="I13858" s="9">
        <v>0.64220678806304932</v>
      </c>
      <c r="J13858" s="9">
        <v>0.64220678806304932</v>
      </c>
      <c r="K13858" s="9">
        <v>0</v>
      </c>
      <c r="L13858" s="9">
        <v>29.193763732910156</v>
      </c>
    </row>
    <row r="13859" spans="1:12" x14ac:dyDescent="0.25">
      <c r="A13859" s="5" t="str">
        <f t="shared" si="216"/>
        <v>1SublapSCHD101010</v>
      </c>
      <c r="B13859" s="9">
        <v>1</v>
      </c>
      <c r="C13859" t="s">
        <v>133</v>
      </c>
      <c r="D13859" s="3" t="s">
        <v>147</v>
      </c>
      <c r="E13859" s="9">
        <v>1</v>
      </c>
      <c r="F13859" s="9">
        <v>0</v>
      </c>
      <c r="G13859" s="9">
        <v>10</v>
      </c>
      <c r="H13859" s="9">
        <v>10</v>
      </c>
      <c r="I13859" s="9">
        <v>0.43070369958877563</v>
      </c>
      <c r="J13859" s="9">
        <v>0.43070369958877563</v>
      </c>
      <c r="K13859" s="9">
        <v>0</v>
      </c>
      <c r="L13859" s="9">
        <v>30.725210189819336</v>
      </c>
    </row>
    <row r="13860" spans="1:12" x14ac:dyDescent="0.25">
      <c r="A13860" s="5" t="str">
        <f t="shared" si="216"/>
        <v>1SublapSCHD101011</v>
      </c>
      <c r="B13860" s="9">
        <v>1</v>
      </c>
      <c r="C13860" t="s">
        <v>133</v>
      </c>
      <c r="D13860" s="3" t="s">
        <v>147</v>
      </c>
      <c r="E13860" s="9">
        <v>1</v>
      </c>
      <c r="F13860" s="9">
        <v>0</v>
      </c>
      <c r="G13860" s="9">
        <v>10</v>
      </c>
      <c r="H13860" s="9">
        <v>11</v>
      </c>
      <c r="I13860" s="9">
        <v>0.29456493258476257</v>
      </c>
      <c r="J13860" s="9">
        <v>0.29456493258476257</v>
      </c>
      <c r="K13860" s="9">
        <v>0</v>
      </c>
      <c r="L13860" s="9">
        <v>32.250595092773438</v>
      </c>
    </row>
    <row r="13861" spans="1:12" x14ac:dyDescent="0.25">
      <c r="A13861" s="5" t="str">
        <f t="shared" si="216"/>
        <v>1SublapSCHD101012</v>
      </c>
      <c r="B13861" s="9">
        <v>1</v>
      </c>
      <c r="C13861" t="s">
        <v>133</v>
      </c>
      <c r="D13861" s="3" t="s">
        <v>147</v>
      </c>
      <c r="E13861" s="9">
        <v>1</v>
      </c>
      <c r="F13861" s="9">
        <v>0</v>
      </c>
      <c r="G13861" s="9">
        <v>10</v>
      </c>
      <c r="H13861" s="9">
        <v>12</v>
      </c>
      <c r="I13861" s="9">
        <v>0.21799163520336151</v>
      </c>
      <c r="J13861" s="9">
        <v>0.21799163520336151</v>
      </c>
      <c r="K13861" s="9">
        <v>0</v>
      </c>
      <c r="L13861" s="9">
        <v>34.795383453369141</v>
      </c>
    </row>
    <row r="13862" spans="1:12" x14ac:dyDescent="0.25">
      <c r="A13862" s="5" t="str">
        <f t="shared" si="216"/>
        <v>1SublapSCHD101013</v>
      </c>
      <c r="B13862" s="9">
        <v>1</v>
      </c>
      <c r="C13862" t="s">
        <v>133</v>
      </c>
      <c r="D13862" s="3" t="s">
        <v>147</v>
      </c>
      <c r="E13862" s="9">
        <v>1</v>
      </c>
      <c r="F13862" s="9">
        <v>0</v>
      </c>
      <c r="G13862" s="9">
        <v>10</v>
      </c>
      <c r="H13862" s="9">
        <v>13</v>
      </c>
      <c r="I13862" s="9">
        <v>0.19966475665569305</v>
      </c>
      <c r="J13862" s="9">
        <v>0.19966475665569305</v>
      </c>
      <c r="K13862" s="9">
        <v>0</v>
      </c>
      <c r="L13862" s="9">
        <v>35.191619873046875</v>
      </c>
    </row>
    <row r="13863" spans="1:12" x14ac:dyDescent="0.25">
      <c r="A13863" s="5" t="str">
        <f t="shared" si="216"/>
        <v>1SublapSCHD101014</v>
      </c>
      <c r="B13863" s="9">
        <v>1</v>
      </c>
      <c r="C13863" t="s">
        <v>133</v>
      </c>
      <c r="D13863" s="3" t="s">
        <v>147</v>
      </c>
      <c r="E13863" s="9">
        <v>1</v>
      </c>
      <c r="F13863" s="9">
        <v>0</v>
      </c>
      <c r="G13863" s="9">
        <v>10</v>
      </c>
      <c r="H13863" s="9">
        <v>14</v>
      </c>
      <c r="I13863" s="9">
        <v>0.2525399923324585</v>
      </c>
      <c r="J13863" s="9">
        <v>0.2525399923324585</v>
      </c>
      <c r="K13863" s="9">
        <v>0</v>
      </c>
      <c r="L13863" s="9">
        <v>35.199031829833984</v>
      </c>
    </row>
    <row r="13864" spans="1:12" x14ac:dyDescent="0.25">
      <c r="A13864" s="5" t="str">
        <f t="shared" si="216"/>
        <v>1SublapSCHD101015</v>
      </c>
      <c r="B13864" s="9">
        <v>1</v>
      </c>
      <c r="C13864" t="s">
        <v>133</v>
      </c>
      <c r="D13864" s="3" t="s">
        <v>147</v>
      </c>
      <c r="E13864" s="9">
        <v>1</v>
      </c>
      <c r="F13864" s="9">
        <v>0</v>
      </c>
      <c r="G13864" s="9">
        <v>10</v>
      </c>
      <c r="H13864" s="9">
        <v>15</v>
      </c>
      <c r="I13864" s="9">
        <v>0.36855676770210266</v>
      </c>
      <c r="J13864" s="9">
        <v>0.36855676770210266</v>
      </c>
      <c r="K13864" s="9">
        <v>0</v>
      </c>
      <c r="L13864" s="9">
        <v>35.933547973632813</v>
      </c>
    </row>
    <row r="13865" spans="1:12" x14ac:dyDescent="0.25">
      <c r="A13865" s="5" t="str">
        <f t="shared" si="216"/>
        <v>1SublapSCHD101016</v>
      </c>
      <c r="B13865" s="9">
        <v>1</v>
      </c>
      <c r="C13865" t="s">
        <v>133</v>
      </c>
      <c r="D13865" s="3" t="s">
        <v>147</v>
      </c>
      <c r="E13865" s="9">
        <v>1</v>
      </c>
      <c r="F13865" s="9">
        <v>0</v>
      </c>
      <c r="G13865" s="9">
        <v>10</v>
      </c>
      <c r="H13865" s="9">
        <v>16</v>
      </c>
      <c r="I13865" s="9">
        <v>0.58547466993331909</v>
      </c>
      <c r="J13865" s="9">
        <v>0.58547466993331909</v>
      </c>
      <c r="K13865" s="9">
        <v>0</v>
      </c>
      <c r="L13865" s="9">
        <v>37.076366424560547</v>
      </c>
    </row>
    <row r="13866" spans="1:12" x14ac:dyDescent="0.25">
      <c r="A13866" s="5" t="str">
        <f t="shared" si="216"/>
        <v>1SublapSCHD101017</v>
      </c>
      <c r="B13866" s="9">
        <v>1</v>
      </c>
      <c r="C13866" t="s">
        <v>133</v>
      </c>
      <c r="D13866" s="3" t="s">
        <v>147</v>
      </c>
      <c r="E13866" s="9">
        <v>1</v>
      </c>
      <c r="F13866" s="9">
        <v>0</v>
      </c>
      <c r="G13866" s="9">
        <v>10</v>
      </c>
      <c r="H13866" s="9">
        <v>17</v>
      </c>
      <c r="I13866" s="9">
        <v>0.87161386013031006</v>
      </c>
      <c r="J13866" s="9">
        <v>0.87161386013031006</v>
      </c>
      <c r="K13866" s="9">
        <v>0</v>
      </c>
      <c r="L13866" s="9">
        <v>37.833934783935547</v>
      </c>
    </row>
    <row r="13867" spans="1:12" x14ac:dyDescent="0.25">
      <c r="A13867" s="5" t="str">
        <f t="shared" si="216"/>
        <v>1SublapSCHD101018</v>
      </c>
      <c r="B13867" s="9">
        <v>1</v>
      </c>
      <c r="C13867" t="s">
        <v>133</v>
      </c>
      <c r="D13867" s="3" t="s">
        <v>147</v>
      </c>
      <c r="E13867" s="9">
        <v>1</v>
      </c>
      <c r="F13867" s="9">
        <v>0</v>
      </c>
      <c r="G13867" s="9">
        <v>10</v>
      </c>
      <c r="H13867" s="9">
        <v>18</v>
      </c>
      <c r="I13867" s="9">
        <v>1.1452633142471313</v>
      </c>
      <c r="J13867" s="9">
        <v>1.1452633142471313</v>
      </c>
      <c r="K13867" s="9">
        <v>0</v>
      </c>
      <c r="L13867" s="9">
        <v>37.275764465332031</v>
      </c>
    </row>
    <row r="13868" spans="1:12" x14ac:dyDescent="0.25">
      <c r="A13868" s="5" t="str">
        <f t="shared" si="216"/>
        <v>1SublapSCHD101019</v>
      </c>
      <c r="B13868" s="9">
        <v>1</v>
      </c>
      <c r="C13868" t="s">
        <v>133</v>
      </c>
      <c r="D13868" s="3" t="s">
        <v>147</v>
      </c>
      <c r="E13868" s="9">
        <v>1</v>
      </c>
      <c r="F13868" s="9">
        <v>0</v>
      </c>
      <c r="G13868" s="9">
        <v>10</v>
      </c>
      <c r="H13868" s="9">
        <v>19</v>
      </c>
      <c r="I13868" s="9">
        <v>1.2429002523422241</v>
      </c>
      <c r="J13868" s="9">
        <v>1.2429002523422241</v>
      </c>
      <c r="K13868" s="9">
        <v>0</v>
      </c>
      <c r="L13868" s="9">
        <v>35.498508453369141</v>
      </c>
    </row>
    <row r="13869" spans="1:12" x14ac:dyDescent="0.25">
      <c r="A13869" s="5" t="str">
        <f t="shared" si="216"/>
        <v>1SublapSCHD101020</v>
      </c>
      <c r="B13869" s="9">
        <v>1</v>
      </c>
      <c r="C13869" t="s">
        <v>133</v>
      </c>
      <c r="D13869" s="3" t="s">
        <v>147</v>
      </c>
      <c r="E13869" s="9">
        <v>1</v>
      </c>
      <c r="F13869" s="9">
        <v>0</v>
      </c>
      <c r="G13869" s="9">
        <v>10</v>
      </c>
      <c r="H13869" s="9">
        <v>20</v>
      </c>
      <c r="I13869" s="9">
        <v>1.2606115341186523</v>
      </c>
      <c r="J13869" s="9">
        <v>1.2606115341186523</v>
      </c>
      <c r="K13869" s="9">
        <v>0</v>
      </c>
      <c r="L13869" s="9">
        <v>34.64678955078125</v>
      </c>
    </row>
    <row r="13870" spans="1:12" x14ac:dyDescent="0.25">
      <c r="A13870" s="5" t="str">
        <f t="shared" si="216"/>
        <v>1SublapSCHD101021</v>
      </c>
      <c r="B13870" s="9">
        <v>1</v>
      </c>
      <c r="C13870" t="s">
        <v>133</v>
      </c>
      <c r="D13870" s="3" t="s">
        <v>147</v>
      </c>
      <c r="E13870" s="9">
        <v>1</v>
      </c>
      <c r="F13870" s="9">
        <v>0</v>
      </c>
      <c r="G13870" s="9">
        <v>10</v>
      </c>
      <c r="H13870" s="9">
        <v>21</v>
      </c>
      <c r="I13870" s="9">
        <v>1.2397744655609131</v>
      </c>
      <c r="J13870" s="9">
        <v>1.2397744655609131</v>
      </c>
      <c r="K13870" s="9">
        <v>0</v>
      </c>
      <c r="L13870" s="9">
        <v>33.407138824462891</v>
      </c>
    </row>
    <row r="13871" spans="1:12" x14ac:dyDescent="0.25">
      <c r="A13871" s="5" t="str">
        <f t="shared" si="216"/>
        <v>1SublapSCHD101022</v>
      </c>
      <c r="B13871" s="9">
        <v>1</v>
      </c>
      <c r="C13871" t="s">
        <v>133</v>
      </c>
      <c r="D13871" s="3" t="s">
        <v>147</v>
      </c>
      <c r="E13871" s="9">
        <v>1</v>
      </c>
      <c r="F13871" s="9">
        <v>0</v>
      </c>
      <c r="G13871" s="9">
        <v>10</v>
      </c>
      <c r="H13871" s="9">
        <v>22</v>
      </c>
      <c r="I13871" s="9">
        <v>1.1572344303131104</v>
      </c>
      <c r="J13871" s="9">
        <v>1.1572344303131104</v>
      </c>
      <c r="K13871" s="9">
        <v>0</v>
      </c>
      <c r="L13871" s="9">
        <v>32.659778594970703</v>
      </c>
    </row>
    <row r="13872" spans="1:12" x14ac:dyDescent="0.25">
      <c r="A13872" s="5" t="str">
        <f t="shared" si="216"/>
        <v>1SublapSCHD101023</v>
      </c>
      <c r="B13872" s="9">
        <v>1</v>
      </c>
      <c r="C13872" t="s">
        <v>133</v>
      </c>
      <c r="D13872" s="3" t="s">
        <v>147</v>
      </c>
      <c r="E13872" s="9">
        <v>1</v>
      </c>
      <c r="F13872" s="9">
        <v>0</v>
      </c>
      <c r="G13872" s="9">
        <v>10</v>
      </c>
      <c r="H13872" s="9">
        <v>23</v>
      </c>
      <c r="I13872" s="9">
        <v>1.0537271499633789</v>
      </c>
      <c r="J13872" s="9">
        <v>1.0537271499633789</v>
      </c>
      <c r="K13872" s="9">
        <v>0</v>
      </c>
      <c r="L13872" s="9">
        <v>31.675039291381836</v>
      </c>
    </row>
    <row r="13873" spans="1:12" x14ac:dyDescent="0.25">
      <c r="A13873" s="5" t="str">
        <f t="shared" si="216"/>
        <v>1SublapSCHD101024</v>
      </c>
      <c r="B13873" s="9">
        <v>1</v>
      </c>
      <c r="C13873" t="s">
        <v>133</v>
      </c>
      <c r="D13873" s="3" t="s">
        <v>147</v>
      </c>
      <c r="E13873" s="9">
        <v>1</v>
      </c>
      <c r="F13873" s="9">
        <v>0</v>
      </c>
      <c r="G13873" s="9">
        <v>10</v>
      </c>
      <c r="H13873" s="9">
        <v>24</v>
      </c>
      <c r="I13873" s="9">
        <v>0.96078920364379883</v>
      </c>
      <c r="J13873" s="9">
        <v>0.96078920364379883</v>
      </c>
      <c r="K13873" s="9">
        <v>0</v>
      </c>
      <c r="L13873" s="9">
        <v>31.405052185058594</v>
      </c>
    </row>
    <row r="13874" spans="1:12" x14ac:dyDescent="0.25">
      <c r="A13874" s="5" t="str">
        <f t="shared" si="216"/>
        <v>1SublapSCHD1121</v>
      </c>
      <c r="B13874" s="9">
        <v>1</v>
      </c>
      <c r="C13874" t="s">
        <v>133</v>
      </c>
      <c r="D13874" t="s">
        <v>147</v>
      </c>
      <c r="E13874" s="9">
        <v>1</v>
      </c>
      <c r="F13874" s="9">
        <v>1</v>
      </c>
      <c r="G13874" s="9">
        <v>2</v>
      </c>
      <c r="H13874" s="9">
        <v>1</v>
      </c>
      <c r="I13874" s="9">
        <v>0.82872617244720459</v>
      </c>
      <c r="J13874" s="9">
        <v>0.82872617244720459</v>
      </c>
      <c r="K13874" s="9">
        <v>0</v>
      </c>
      <c r="L13874" s="9">
        <v>35.081611633300781</v>
      </c>
    </row>
    <row r="13875" spans="1:12" x14ac:dyDescent="0.25">
      <c r="A13875" s="5" t="str">
        <f t="shared" si="216"/>
        <v>1SublapSCHD1122</v>
      </c>
      <c r="B13875" s="9">
        <v>1</v>
      </c>
      <c r="C13875" t="s">
        <v>133</v>
      </c>
      <c r="D13875" t="s">
        <v>147</v>
      </c>
      <c r="E13875" s="9">
        <v>1</v>
      </c>
      <c r="F13875" s="9">
        <v>1</v>
      </c>
      <c r="G13875" s="9">
        <v>2</v>
      </c>
      <c r="H13875" s="9">
        <v>2</v>
      </c>
      <c r="I13875" s="9">
        <v>0.78670436143875122</v>
      </c>
      <c r="J13875" s="9">
        <v>0.78670436143875122</v>
      </c>
      <c r="K13875" s="9">
        <v>0</v>
      </c>
      <c r="L13875" s="9">
        <v>34.199150085449219</v>
      </c>
    </row>
    <row r="13876" spans="1:12" x14ac:dyDescent="0.25">
      <c r="A13876" s="5" t="str">
        <f t="shared" si="216"/>
        <v>1SublapSCHD1123</v>
      </c>
      <c r="B13876" s="9">
        <v>1</v>
      </c>
      <c r="C13876" t="s">
        <v>133</v>
      </c>
      <c r="D13876" t="s">
        <v>147</v>
      </c>
      <c r="E13876" s="9">
        <v>1</v>
      </c>
      <c r="F13876" s="9">
        <v>1</v>
      </c>
      <c r="G13876" s="9">
        <v>2</v>
      </c>
      <c r="H13876" s="9">
        <v>3</v>
      </c>
      <c r="I13876" s="9">
        <v>0.76826554536819458</v>
      </c>
      <c r="J13876" s="9">
        <v>0.76826554536819458</v>
      </c>
      <c r="K13876" s="9">
        <v>0</v>
      </c>
      <c r="L13876" s="9">
        <v>33.520423889160156</v>
      </c>
    </row>
    <row r="13877" spans="1:12" x14ac:dyDescent="0.25">
      <c r="A13877" s="5" t="str">
        <f t="shared" si="216"/>
        <v>1SublapSCHD1124</v>
      </c>
      <c r="B13877" s="9">
        <v>1</v>
      </c>
      <c r="C13877" t="s">
        <v>133</v>
      </c>
      <c r="D13877" t="s">
        <v>147</v>
      </c>
      <c r="E13877" s="9">
        <v>1</v>
      </c>
      <c r="F13877" s="9">
        <v>1</v>
      </c>
      <c r="G13877" s="9">
        <v>2</v>
      </c>
      <c r="H13877" s="9">
        <v>4</v>
      </c>
      <c r="I13877" s="9">
        <v>0.77011185884475708</v>
      </c>
      <c r="J13877" s="9">
        <v>0.77011185884475708</v>
      </c>
      <c r="K13877" s="9">
        <v>0</v>
      </c>
      <c r="L13877" s="9">
        <v>34.062847137451172</v>
      </c>
    </row>
    <row r="13878" spans="1:12" x14ac:dyDescent="0.25">
      <c r="A13878" s="5" t="str">
        <f t="shared" si="216"/>
        <v>1SublapSCHD1125</v>
      </c>
      <c r="B13878" s="9">
        <v>1</v>
      </c>
      <c r="C13878" t="s">
        <v>133</v>
      </c>
      <c r="D13878" t="s">
        <v>147</v>
      </c>
      <c r="E13878" s="9">
        <v>1</v>
      </c>
      <c r="F13878" s="9">
        <v>1</v>
      </c>
      <c r="G13878" s="9">
        <v>2</v>
      </c>
      <c r="H13878" s="9">
        <v>5</v>
      </c>
      <c r="I13878" s="9">
        <v>0.79543864727020264</v>
      </c>
      <c r="J13878" s="9">
        <v>0.79543864727020264</v>
      </c>
      <c r="K13878" s="9">
        <v>0</v>
      </c>
      <c r="L13878" s="9">
        <v>32.905048370361328</v>
      </c>
    </row>
    <row r="13879" spans="1:12" x14ac:dyDescent="0.25">
      <c r="A13879" s="5" t="str">
        <f t="shared" si="216"/>
        <v>1SublapSCHD1126</v>
      </c>
      <c r="B13879" s="9">
        <v>1</v>
      </c>
      <c r="C13879" t="s">
        <v>133</v>
      </c>
      <c r="D13879" t="s">
        <v>147</v>
      </c>
      <c r="E13879" s="9">
        <v>1</v>
      </c>
      <c r="F13879" s="9">
        <v>1</v>
      </c>
      <c r="G13879" s="9">
        <v>2</v>
      </c>
      <c r="H13879" s="9">
        <v>6</v>
      </c>
      <c r="I13879" s="9">
        <v>0.85470867156982422</v>
      </c>
      <c r="J13879" s="9">
        <v>0.85470867156982422</v>
      </c>
      <c r="K13879" s="9">
        <v>0</v>
      </c>
      <c r="L13879" s="9">
        <v>32.636295318603516</v>
      </c>
    </row>
    <row r="13880" spans="1:12" x14ac:dyDescent="0.25">
      <c r="A13880" s="5" t="str">
        <f t="shared" si="216"/>
        <v>1SublapSCHD1127</v>
      </c>
      <c r="B13880" s="9">
        <v>1</v>
      </c>
      <c r="C13880" t="s">
        <v>133</v>
      </c>
      <c r="D13880" t="s">
        <v>147</v>
      </c>
      <c r="E13880" s="9">
        <v>1</v>
      </c>
      <c r="F13880" s="9">
        <v>1</v>
      </c>
      <c r="G13880" s="9">
        <v>2</v>
      </c>
      <c r="H13880" s="9">
        <v>7</v>
      </c>
      <c r="I13880" s="9">
        <v>0.92018747329711914</v>
      </c>
      <c r="J13880" s="9">
        <v>0.92018747329711914</v>
      </c>
      <c r="K13880" s="9">
        <v>0</v>
      </c>
      <c r="L13880" s="9">
        <v>32.741447448730469</v>
      </c>
    </row>
    <row r="13881" spans="1:12" x14ac:dyDescent="0.25">
      <c r="A13881" s="5" t="str">
        <f t="shared" si="216"/>
        <v>1SublapSCHD1128</v>
      </c>
      <c r="B13881" s="9">
        <v>1</v>
      </c>
      <c r="C13881" t="s">
        <v>133</v>
      </c>
      <c r="D13881" t="s">
        <v>147</v>
      </c>
      <c r="E13881" s="9">
        <v>1</v>
      </c>
      <c r="F13881" s="9">
        <v>1</v>
      </c>
      <c r="G13881" s="9">
        <v>2</v>
      </c>
      <c r="H13881" s="9">
        <v>8</v>
      </c>
      <c r="I13881" s="9">
        <v>0.80990856885910034</v>
      </c>
      <c r="J13881" s="9">
        <v>0.80990856885910034</v>
      </c>
      <c r="K13881" s="9">
        <v>0</v>
      </c>
      <c r="L13881" s="9">
        <v>32.284091949462891</v>
      </c>
    </row>
    <row r="13882" spans="1:12" x14ac:dyDescent="0.25">
      <c r="A13882" s="5" t="str">
        <f t="shared" si="216"/>
        <v>1SublapSCHD1129</v>
      </c>
      <c r="B13882" s="9">
        <v>1</v>
      </c>
      <c r="C13882" t="s">
        <v>133</v>
      </c>
      <c r="D13882" t="s">
        <v>147</v>
      </c>
      <c r="E13882" s="9">
        <v>1</v>
      </c>
      <c r="F13882" s="9">
        <v>1</v>
      </c>
      <c r="G13882" s="9">
        <v>2</v>
      </c>
      <c r="H13882" s="9">
        <v>9</v>
      </c>
      <c r="I13882" s="9">
        <v>0.57424056529998779</v>
      </c>
      <c r="J13882" s="9">
        <v>0.57424056529998779</v>
      </c>
      <c r="K13882" s="9">
        <v>0</v>
      </c>
      <c r="L13882" s="9">
        <v>33.017040252685547</v>
      </c>
    </row>
    <row r="13883" spans="1:12" x14ac:dyDescent="0.25">
      <c r="A13883" s="5" t="str">
        <f t="shared" si="216"/>
        <v>1SublapSCHD11210</v>
      </c>
      <c r="B13883" s="9">
        <v>1</v>
      </c>
      <c r="C13883" t="s">
        <v>133</v>
      </c>
      <c r="D13883" t="s">
        <v>147</v>
      </c>
      <c r="E13883" s="9">
        <v>1</v>
      </c>
      <c r="F13883" s="9">
        <v>1</v>
      </c>
      <c r="G13883" s="9">
        <v>2</v>
      </c>
      <c r="H13883" s="9">
        <v>10</v>
      </c>
      <c r="I13883" s="9">
        <v>0.36420547962188721</v>
      </c>
      <c r="J13883" s="9">
        <v>0.36420547962188721</v>
      </c>
      <c r="K13883" s="9">
        <v>0</v>
      </c>
      <c r="L13883" s="9">
        <v>35.372703552246094</v>
      </c>
    </row>
    <row r="13884" spans="1:12" x14ac:dyDescent="0.25">
      <c r="A13884" s="5" t="str">
        <f t="shared" si="216"/>
        <v>1SublapSCHD11211</v>
      </c>
      <c r="B13884" s="9">
        <v>1</v>
      </c>
      <c r="C13884" t="s">
        <v>133</v>
      </c>
      <c r="D13884" t="s">
        <v>147</v>
      </c>
      <c r="E13884" s="9">
        <v>1</v>
      </c>
      <c r="F13884" s="9">
        <v>1</v>
      </c>
      <c r="G13884" s="9">
        <v>2</v>
      </c>
      <c r="H13884" s="9">
        <v>11</v>
      </c>
      <c r="I13884" s="9">
        <v>0.22757343947887421</v>
      </c>
      <c r="J13884" s="9">
        <v>0.22757343947887421</v>
      </c>
      <c r="K13884" s="9">
        <v>0</v>
      </c>
      <c r="L13884" s="9">
        <v>38.422283172607422</v>
      </c>
    </row>
    <row r="13885" spans="1:12" x14ac:dyDescent="0.25">
      <c r="A13885" s="5" t="str">
        <f t="shared" si="216"/>
        <v>1SublapSCHD11212</v>
      </c>
      <c r="B13885" s="9">
        <v>1</v>
      </c>
      <c r="C13885" t="s">
        <v>133</v>
      </c>
      <c r="D13885" t="s">
        <v>147</v>
      </c>
      <c r="E13885" s="9">
        <v>1</v>
      </c>
      <c r="F13885" s="9">
        <v>1</v>
      </c>
      <c r="G13885" s="9">
        <v>2</v>
      </c>
      <c r="H13885" s="9">
        <v>12</v>
      </c>
      <c r="I13885" s="9">
        <v>0.14901891350746155</v>
      </c>
      <c r="J13885" s="9">
        <v>0.14901891350746155</v>
      </c>
      <c r="K13885" s="9">
        <v>0</v>
      </c>
      <c r="L13885" s="9">
        <v>41.352611541748047</v>
      </c>
    </row>
    <row r="13886" spans="1:12" x14ac:dyDescent="0.25">
      <c r="A13886" s="5" t="str">
        <f t="shared" si="216"/>
        <v>1SublapSCHD11213</v>
      </c>
      <c r="B13886" s="9">
        <v>1</v>
      </c>
      <c r="C13886" t="s">
        <v>133</v>
      </c>
      <c r="D13886" t="s">
        <v>147</v>
      </c>
      <c r="E13886" s="9">
        <v>1</v>
      </c>
      <c r="F13886" s="9">
        <v>1</v>
      </c>
      <c r="G13886" s="9">
        <v>2</v>
      </c>
      <c r="H13886" s="9">
        <v>13</v>
      </c>
      <c r="I13886" s="9">
        <v>0.13019737601280212</v>
      </c>
      <c r="J13886" s="9">
        <v>0.13019737601280212</v>
      </c>
      <c r="K13886" s="9">
        <v>0</v>
      </c>
      <c r="L13886" s="9">
        <v>44.055213928222656</v>
      </c>
    </row>
    <row r="13887" spans="1:12" x14ac:dyDescent="0.25">
      <c r="A13887" s="5" t="str">
        <f t="shared" si="216"/>
        <v>1SublapSCHD11214</v>
      </c>
      <c r="B13887" s="9">
        <v>1</v>
      </c>
      <c r="C13887" t="s">
        <v>133</v>
      </c>
      <c r="D13887" t="s">
        <v>147</v>
      </c>
      <c r="E13887" s="9">
        <v>1</v>
      </c>
      <c r="F13887" s="9">
        <v>1</v>
      </c>
      <c r="G13887" s="9">
        <v>2</v>
      </c>
      <c r="H13887" s="9">
        <v>14</v>
      </c>
      <c r="I13887" s="9">
        <v>0.17884558439254761</v>
      </c>
      <c r="J13887" s="9">
        <v>0.17884558439254761</v>
      </c>
      <c r="K13887" s="9">
        <v>0</v>
      </c>
      <c r="L13887" s="9">
        <v>47.001983642578125</v>
      </c>
    </row>
    <row r="13888" spans="1:12" x14ac:dyDescent="0.25">
      <c r="A13888" s="5" t="str">
        <f t="shared" si="216"/>
        <v>1SublapSCHD11215</v>
      </c>
      <c r="B13888" s="9">
        <v>1</v>
      </c>
      <c r="C13888" t="s">
        <v>133</v>
      </c>
      <c r="D13888" t="s">
        <v>147</v>
      </c>
      <c r="E13888" s="9">
        <v>1</v>
      </c>
      <c r="F13888" s="9">
        <v>1</v>
      </c>
      <c r="G13888" s="9">
        <v>2</v>
      </c>
      <c r="H13888" s="9">
        <v>15</v>
      </c>
      <c r="I13888" s="9">
        <v>0.28781810402870178</v>
      </c>
      <c r="J13888" s="9">
        <v>0.28781810402870178</v>
      </c>
      <c r="K13888" s="9">
        <v>0</v>
      </c>
      <c r="L13888" s="9">
        <v>46.317428588867188</v>
      </c>
    </row>
    <row r="13889" spans="1:12" x14ac:dyDescent="0.25">
      <c r="A13889" s="5" t="str">
        <f t="shared" si="216"/>
        <v>1SublapSCHD11216</v>
      </c>
      <c r="B13889" s="9">
        <v>1</v>
      </c>
      <c r="C13889" t="s">
        <v>133</v>
      </c>
      <c r="D13889" t="s">
        <v>147</v>
      </c>
      <c r="E13889" s="9">
        <v>1</v>
      </c>
      <c r="F13889" s="9">
        <v>1</v>
      </c>
      <c r="G13889" s="9">
        <v>2</v>
      </c>
      <c r="H13889" s="9">
        <v>16</v>
      </c>
      <c r="I13889" s="9">
        <v>0.49090084433555603</v>
      </c>
      <c r="J13889" s="9">
        <v>0.49090084433555603</v>
      </c>
      <c r="K13889" s="9">
        <v>0</v>
      </c>
      <c r="L13889" s="9">
        <v>45.8031005859375</v>
      </c>
    </row>
    <row r="13890" spans="1:12" x14ac:dyDescent="0.25">
      <c r="A13890" s="5" t="str">
        <f t="shared" si="216"/>
        <v>1SublapSCHD11217</v>
      </c>
      <c r="B13890" s="9">
        <v>1</v>
      </c>
      <c r="C13890" t="s">
        <v>133</v>
      </c>
      <c r="D13890" t="s">
        <v>147</v>
      </c>
      <c r="E13890" s="9">
        <v>1</v>
      </c>
      <c r="F13890" s="9">
        <v>1</v>
      </c>
      <c r="G13890" s="9">
        <v>2</v>
      </c>
      <c r="H13890" s="9">
        <v>17</v>
      </c>
      <c r="I13890" s="9">
        <v>0.76274198293685913</v>
      </c>
      <c r="J13890" s="9">
        <v>0.76274198293685913</v>
      </c>
      <c r="K13890" s="9">
        <v>0</v>
      </c>
      <c r="L13890" s="9">
        <v>45.973896026611328</v>
      </c>
    </row>
    <row r="13891" spans="1:12" x14ac:dyDescent="0.25">
      <c r="A13891" s="5" t="str">
        <f t="shared" ref="A13891:A13954" si="217">B13891&amp;C13891&amp;D13891&amp;E13891&amp;F13891&amp;G13891&amp;H13891</f>
        <v>1SublapSCHD11218</v>
      </c>
      <c r="B13891" s="9">
        <v>1</v>
      </c>
      <c r="C13891" t="s">
        <v>133</v>
      </c>
      <c r="D13891" t="s">
        <v>147</v>
      </c>
      <c r="E13891" s="9">
        <v>1</v>
      </c>
      <c r="F13891" s="9">
        <v>1</v>
      </c>
      <c r="G13891" s="9">
        <v>2</v>
      </c>
      <c r="H13891" s="9">
        <v>18</v>
      </c>
      <c r="I13891" s="9">
        <v>1.0316226482391357</v>
      </c>
      <c r="J13891" s="9">
        <v>1.0316226482391357</v>
      </c>
      <c r="K13891" s="9">
        <v>0</v>
      </c>
      <c r="L13891" s="9">
        <v>44.953071594238281</v>
      </c>
    </row>
    <row r="13892" spans="1:12" x14ac:dyDescent="0.25">
      <c r="A13892" s="5" t="str">
        <f t="shared" si="217"/>
        <v>1SublapSCHD11219</v>
      </c>
      <c r="B13892" s="9">
        <v>1</v>
      </c>
      <c r="C13892" t="s">
        <v>133</v>
      </c>
      <c r="D13892" t="s">
        <v>147</v>
      </c>
      <c r="E13892" s="9">
        <v>1</v>
      </c>
      <c r="F13892" s="9">
        <v>1</v>
      </c>
      <c r="G13892" s="9">
        <v>2</v>
      </c>
      <c r="H13892" s="9">
        <v>19</v>
      </c>
      <c r="I13892" s="9">
        <v>1.1462748050689697</v>
      </c>
      <c r="J13892" s="9">
        <v>1.1462748050689697</v>
      </c>
      <c r="K13892" s="9">
        <v>0</v>
      </c>
      <c r="L13892" s="9">
        <v>43.109813690185547</v>
      </c>
    </row>
    <row r="13893" spans="1:12" x14ac:dyDescent="0.25">
      <c r="A13893" s="5" t="str">
        <f t="shared" si="217"/>
        <v>1SublapSCHD11220</v>
      </c>
      <c r="B13893" s="9">
        <v>1</v>
      </c>
      <c r="C13893" t="s">
        <v>133</v>
      </c>
      <c r="D13893" t="s">
        <v>147</v>
      </c>
      <c r="E13893" s="9">
        <v>1</v>
      </c>
      <c r="F13893" s="9">
        <v>1</v>
      </c>
      <c r="G13893" s="9">
        <v>2</v>
      </c>
      <c r="H13893" s="9">
        <v>20</v>
      </c>
      <c r="I13893" s="9">
        <v>1.1798677444458008</v>
      </c>
      <c r="J13893" s="9">
        <v>1.1798677444458008</v>
      </c>
      <c r="K13893" s="9">
        <v>0</v>
      </c>
      <c r="L13893" s="9">
        <v>41.385597229003906</v>
      </c>
    </row>
    <row r="13894" spans="1:12" x14ac:dyDescent="0.25">
      <c r="A13894" s="5" t="str">
        <f t="shared" si="217"/>
        <v>1SublapSCHD11221</v>
      </c>
      <c r="B13894" s="9">
        <v>1</v>
      </c>
      <c r="C13894" t="s">
        <v>133</v>
      </c>
      <c r="D13894" t="s">
        <v>147</v>
      </c>
      <c r="E13894" s="9">
        <v>1</v>
      </c>
      <c r="F13894" s="9">
        <v>1</v>
      </c>
      <c r="G13894" s="9">
        <v>2</v>
      </c>
      <c r="H13894" s="9">
        <v>21</v>
      </c>
      <c r="I13894" s="9">
        <v>1.1676977872848511</v>
      </c>
      <c r="J13894" s="9">
        <v>1.1676977872848511</v>
      </c>
      <c r="K13894" s="9">
        <v>0</v>
      </c>
      <c r="L13894" s="9">
        <v>40.579715728759766</v>
      </c>
    </row>
    <row r="13895" spans="1:12" x14ac:dyDescent="0.25">
      <c r="A13895" s="5" t="str">
        <f t="shared" si="217"/>
        <v>1SublapSCHD11222</v>
      </c>
      <c r="B13895" s="9">
        <v>1</v>
      </c>
      <c r="C13895" t="s">
        <v>133</v>
      </c>
      <c r="D13895" t="s">
        <v>147</v>
      </c>
      <c r="E13895" s="9">
        <v>1</v>
      </c>
      <c r="F13895" s="9">
        <v>1</v>
      </c>
      <c r="G13895" s="9">
        <v>2</v>
      </c>
      <c r="H13895" s="9">
        <v>22</v>
      </c>
      <c r="I13895" s="9">
        <v>1.0907744169235229</v>
      </c>
      <c r="J13895" s="9">
        <v>1.0907744169235229</v>
      </c>
      <c r="K13895" s="9">
        <v>0</v>
      </c>
      <c r="L13895" s="9">
        <v>40.425662994384766</v>
      </c>
    </row>
    <row r="13896" spans="1:12" x14ac:dyDescent="0.25">
      <c r="A13896" s="5" t="str">
        <f t="shared" si="217"/>
        <v>1SublapSCHD11223</v>
      </c>
      <c r="B13896" s="9">
        <v>1</v>
      </c>
      <c r="C13896" t="s">
        <v>133</v>
      </c>
      <c r="D13896" t="s">
        <v>147</v>
      </c>
      <c r="E13896" s="9">
        <v>1</v>
      </c>
      <c r="F13896" s="9">
        <v>1</v>
      </c>
      <c r="G13896" s="9">
        <v>2</v>
      </c>
      <c r="H13896" s="9">
        <v>23</v>
      </c>
      <c r="I13896" s="9">
        <v>0.99145048856735229</v>
      </c>
      <c r="J13896" s="9">
        <v>0.99145048856735229</v>
      </c>
      <c r="K13896" s="9">
        <v>0</v>
      </c>
      <c r="L13896" s="9">
        <v>39.461483001708984</v>
      </c>
    </row>
    <row r="13897" spans="1:12" x14ac:dyDescent="0.25">
      <c r="A13897" s="5" t="str">
        <f t="shared" si="217"/>
        <v>1SublapSCHD11224</v>
      </c>
      <c r="B13897" s="9">
        <v>1</v>
      </c>
      <c r="C13897" t="s">
        <v>133</v>
      </c>
      <c r="D13897" t="s">
        <v>147</v>
      </c>
      <c r="E13897" s="9">
        <v>1</v>
      </c>
      <c r="F13897" s="9">
        <v>1</v>
      </c>
      <c r="G13897" s="9">
        <v>2</v>
      </c>
      <c r="H13897" s="9">
        <v>24</v>
      </c>
      <c r="I13897" s="9">
        <v>0.90075504779815674</v>
      </c>
      <c r="J13897" s="9">
        <v>0.90075504779815674</v>
      </c>
      <c r="K13897" s="9">
        <v>0</v>
      </c>
      <c r="L13897" s="9">
        <v>38.736640930175781</v>
      </c>
    </row>
    <row r="13898" spans="1:12" x14ac:dyDescent="0.25">
      <c r="A13898" s="5" t="str">
        <f t="shared" si="217"/>
        <v>1SublapSCHD11101</v>
      </c>
      <c r="B13898" s="9">
        <v>1</v>
      </c>
      <c r="C13898" t="s">
        <v>133</v>
      </c>
      <c r="D13898" t="s">
        <v>147</v>
      </c>
      <c r="E13898" s="9">
        <v>1</v>
      </c>
      <c r="F13898" s="9">
        <v>1</v>
      </c>
      <c r="G13898" s="9">
        <v>10</v>
      </c>
      <c r="H13898" s="9">
        <v>1</v>
      </c>
      <c r="I13898" s="9">
        <v>0.87145918607711792</v>
      </c>
      <c r="J13898" s="9">
        <v>0.87145918607711792</v>
      </c>
      <c r="K13898" s="9">
        <v>0</v>
      </c>
      <c r="L13898" s="9">
        <v>34.208709716796875</v>
      </c>
    </row>
    <row r="13899" spans="1:12" x14ac:dyDescent="0.25">
      <c r="A13899" s="5" t="str">
        <f t="shared" si="217"/>
        <v>1SublapSCHD11102</v>
      </c>
      <c r="B13899" s="9">
        <v>1</v>
      </c>
      <c r="C13899" t="s">
        <v>133</v>
      </c>
      <c r="D13899" t="s">
        <v>147</v>
      </c>
      <c r="E13899" s="9">
        <v>1</v>
      </c>
      <c r="F13899" s="9">
        <v>1</v>
      </c>
      <c r="G13899" s="9">
        <v>10</v>
      </c>
      <c r="H13899" s="9">
        <v>2</v>
      </c>
      <c r="I13899" s="9">
        <v>0.82947832345962524</v>
      </c>
      <c r="J13899" s="9">
        <v>0.82947832345962524</v>
      </c>
      <c r="K13899" s="9">
        <v>0</v>
      </c>
      <c r="L13899" s="9">
        <v>33.657558441162109</v>
      </c>
    </row>
    <row r="13900" spans="1:12" x14ac:dyDescent="0.25">
      <c r="A13900" s="5" t="str">
        <f t="shared" si="217"/>
        <v>1SublapSCHD11103</v>
      </c>
      <c r="B13900" s="9">
        <v>1</v>
      </c>
      <c r="C13900" t="s">
        <v>133</v>
      </c>
      <c r="D13900" t="s">
        <v>147</v>
      </c>
      <c r="E13900" s="9">
        <v>1</v>
      </c>
      <c r="F13900" s="9">
        <v>1</v>
      </c>
      <c r="G13900" s="9">
        <v>10</v>
      </c>
      <c r="H13900" s="9">
        <v>3</v>
      </c>
      <c r="I13900" s="9">
        <v>0.81136846542358398</v>
      </c>
      <c r="J13900" s="9">
        <v>0.81136846542358398</v>
      </c>
      <c r="K13900" s="9">
        <v>0</v>
      </c>
      <c r="L13900" s="9">
        <v>33.085720062255859</v>
      </c>
    </row>
    <row r="13901" spans="1:12" x14ac:dyDescent="0.25">
      <c r="A13901" s="5" t="str">
        <f t="shared" si="217"/>
        <v>1SublapSCHD11104</v>
      </c>
      <c r="B13901" s="9">
        <v>1</v>
      </c>
      <c r="C13901" t="s">
        <v>133</v>
      </c>
      <c r="D13901" t="s">
        <v>147</v>
      </c>
      <c r="E13901" s="9">
        <v>1</v>
      </c>
      <c r="F13901" s="9">
        <v>1</v>
      </c>
      <c r="G13901" s="9">
        <v>10</v>
      </c>
      <c r="H13901" s="9">
        <v>4</v>
      </c>
      <c r="I13901" s="9">
        <v>0.81474381685256958</v>
      </c>
      <c r="J13901" s="9">
        <v>0.81474381685256958</v>
      </c>
      <c r="K13901" s="9">
        <v>0</v>
      </c>
      <c r="L13901" s="9">
        <v>32.33050537109375</v>
      </c>
    </row>
    <row r="13902" spans="1:12" x14ac:dyDescent="0.25">
      <c r="A13902" s="5" t="str">
        <f t="shared" si="217"/>
        <v>1SublapSCHD11105</v>
      </c>
      <c r="B13902" s="9">
        <v>1</v>
      </c>
      <c r="C13902" t="s">
        <v>133</v>
      </c>
      <c r="D13902" t="s">
        <v>147</v>
      </c>
      <c r="E13902" s="9">
        <v>1</v>
      </c>
      <c r="F13902" s="9">
        <v>1</v>
      </c>
      <c r="G13902" s="9">
        <v>10</v>
      </c>
      <c r="H13902" s="9">
        <v>5</v>
      </c>
      <c r="I13902" s="9">
        <v>0.84252834320068359</v>
      </c>
      <c r="J13902" s="9">
        <v>0.84252834320068359</v>
      </c>
      <c r="K13902" s="9">
        <v>0</v>
      </c>
      <c r="L13902" s="9">
        <v>31.453693389892578</v>
      </c>
    </row>
    <row r="13903" spans="1:12" x14ac:dyDescent="0.25">
      <c r="A13903" s="5" t="str">
        <f t="shared" si="217"/>
        <v>1SublapSCHD11106</v>
      </c>
      <c r="B13903" s="9">
        <v>1</v>
      </c>
      <c r="C13903" t="s">
        <v>133</v>
      </c>
      <c r="D13903" t="s">
        <v>147</v>
      </c>
      <c r="E13903" s="9">
        <v>1</v>
      </c>
      <c r="F13903" s="9">
        <v>1</v>
      </c>
      <c r="G13903" s="9">
        <v>10</v>
      </c>
      <c r="H13903" s="9">
        <v>6</v>
      </c>
      <c r="I13903" s="9">
        <v>0.90446501970291138</v>
      </c>
      <c r="J13903" s="9">
        <v>0.90446501970291138</v>
      </c>
      <c r="K13903" s="9">
        <v>0</v>
      </c>
      <c r="L13903" s="9">
        <v>31.435600280761719</v>
      </c>
    </row>
    <row r="13904" spans="1:12" x14ac:dyDescent="0.25">
      <c r="A13904" s="5" t="str">
        <f t="shared" si="217"/>
        <v>1SublapSCHD11107</v>
      </c>
      <c r="B13904" s="9">
        <v>1</v>
      </c>
      <c r="C13904" t="s">
        <v>133</v>
      </c>
      <c r="D13904" t="s">
        <v>147</v>
      </c>
      <c r="E13904" s="9">
        <v>1</v>
      </c>
      <c r="F13904" s="9">
        <v>1</v>
      </c>
      <c r="G13904" s="9">
        <v>10</v>
      </c>
      <c r="H13904" s="9">
        <v>7</v>
      </c>
      <c r="I13904" s="9">
        <v>0.97554880380630493</v>
      </c>
      <c r="J13904" s="9">
        <v>0.97554880380630493</v>
      </c>
      <c r="K13904" s="9">
        <v>0</v>
      </c>
      <c r="L13904" s="9">
        <v>30.978965759277344</v>
      </c>
    </row>
    <row r="13905" spans="1:12" x14ac:dyDescent="0.25">
      <c r="A13905" s="5" t="str">
        <f t="shared" si="217"/>
        <v>1SublapSCHD11108</v>
      </c>
      <c r="B13905" s="9">
        <v>1</v>
      </c>
      <c r="C13905" t="s">
        <v>133</v>
      </c>
      <c r="D13905" t="s">
        <v>147</v>
      </c>
      <c r="E13905" s="9">
        <v>1</v>
      </c>
      <c r="F13905" s="9">
        <v>1</v>
      </c>
      <c r="G13905" s="9">
        <v>10</v>
      </c>
      <c r="H13905" s="9">
        <v>8</v>
      </c>
      <c r="I13905" s="9">
        <v>0.86755716800689697</v>
      </c>
      <c r="J13905" s="9">
        <v>0.86755716800689697</v>
      </c>
      <c r="K13905" s="9">
        <v>0</v>
      </c>
      <c r="L13905" s="9">
        <v>30.268436431884766</v>
      </c>
    </row>
    <row r="13906" spans="1:12" x14ac:dyDescent="0.25">
      <c r="A13906" s="5" t="str">
        <f t="shared" si="217"/>
        <v>1SublapSCHD11109</v>
      </c>
      <c r="B13906" s="9">
        <v>1</v>
      </c>
      <c r="C13906" t="s">
        <v>133</v>
      </c>
      <c r="D13906" t="s">
        <v>147</v>
      </c>
      <c r="E13906" s="9">
        <v>1</v>
      </c>
      <c r="F13906" s="9">
        <v>1</v>
      </c>
      <c r="G13906" s="9">
        <v>10</v>
      </c>
      <c r="H13906" s="9">
        <v>9</v>
      </c>
      <c r="I13906" s="9">
        <v>0.62760382890701294</v>
      </c>
      <c r="J13906" s="9">
        <v>0.62760382890701294</v>
      </c>
      <c r="K13906" s="9">
        <v>0</v>
      </c>
      <c r="L13906" s="9">
        <v>30.674413681030273</v>
      </c>
    </row>
    <row r="13907" spans="1:12" x14ac:dyDescent="0.25">
      <c r="A13907" s="5" t="str">
        <f t="shared" si="217"/>
        <v>1SublapSCHD111010</v>
      </c>
      <c r="B13907" s="9">
        <v>1</v>
      </c>
      <c r="C13907" t="s">
        <v>133</v>
      </c>
      <c r="D13907" t="s">
        <v>147</v>
      </c>
      <c r="E13907" s="9">
        <v>1</v>
      </c>
      <c r="F13907" s="9">
        <v>1</v>
      </c>
      <c r="G13907" s="9">
        <v>10</v>
      </c>
      <c r="H13907" s="9">
        <v>10</v>
      </c>
      <c r="I13907" s="9">
        <v>0.41641616821289063</v>
      </c>
      <c r="J13907" s="9">
        <v>0.41641616821289063</v>
      </c>
      <c r="K13907" s="9">
        <v>0</v>
      </c>
      <c r="L13907" s="9">
        <v>32.896728515625</v>
      </c>
    </row>
    <row r="13908" spans="1:12" x14ac:dyDescent="0.25">
      <c r="A13908" s="5" t="str">
        <f t="shared" si="217"/>
        <v>1SublapSCHD111011</v>
      </c>
      <c r="B13908" s="9">
        <v>1</v>
      </c>
      <c r="C13908" t="s">
        <v>133</v>
      </c>
      <c r="D13908" t="s">
        <v>147</v>
      </c>
      <c r="E13908" s="9">
        <v>1</v>
      </c>
      <c r="F13908" s="9">
        <v>1</v>
      </c>
      <c r="G13908" s="9">
        <v>10</v>
      </c>
      <c r="H13908" s="9">
        <v>11</v>
      </c>
      <c r="I13908" s="9">
        <v>0.28017139434814453</v>
      </c>
      <c r="J13908" s="9">
        <v>0.28017139434814453</v>
      </c>
      <c r="K13908" s="9">
        <v>0</v>
      </c>
      <c r="L13908" s="9">
        <v>35.291534423828125</v>
      </c>
    </row>
    <row r="13909" spans="1:12" x14ac:dyDescent="0.25">
      <c r="A13909" s="5" t="str">
        <f t="shared" si="217"/>
        <v>1SublapSCHD111012</v>
      </c>
      <c r="B13909" s="9">
        <v>1</v>
      </c>
      <c r="C13909" t="s">
        <v>133</v>
      </c>
      <c r="D13909" t="s">
        <v>147</v>
      </c>
      <c r="E13909" s="9">
        <v>1</v>
      </c>
      <c r="F13909" s="9">
        <v>1</v>
      </c>
      <c r="G13909" s="9">
        <v>10</v>
      </c>
      <c r="H13909" s="9">
        <v>12</v>
      </c>
      <c r="I13909" s="9">
        <v>0.20317244529724121</v>
      </c>
      <c r="J13909" s="9">
        <v>0.20317244529724121</v>
      </c>
      <c r="K13909" s="9">
        <v>0</v>
      </c>
      <c r="L13909" s="9">
        <v>36.877189636230469</v>
      </c>
    </row>
    <row r="13910" spans="1:12" x14ac:dyDescent="0.25">
      <c r="A13910" s="5" t="str">
        <f t="shared" si="217"/>
        <v>1SublapSCHD111013</v>
      </c>
      <c r="B13910" s="9">
        <v>1</v>
      </c>
      <c r="C13910" t="s">
        <v>133</v>
      </c>
      <c r="D13910" t="s">
        <v>147</v>
      </c>
      <c r="E13910" s="9">
        <v>1</v>
      </c>
      <c r="F13910" s="9">
        <v>1</v>
      </c>
      <c r="G13910" s="9">
        <v>10</v>
      </c>
      <c r="H13910" s="9">
        <v>13</v>
      </c>
      <c r="I13910" s="9">
        <v>0.18473929166793823</v>
      </c>
      <c r="J13910" s="9">
        <v>0.18473929166793823</v>
      </c>
      <c r="K13910" s="9">
        <v>0</v>
      </c>
      <c r="L13910" s="9">
        <v>37.201393127441406</v>
      </c>
    </row>
    <row r="13911" spans="1:12" x14ac:dyDescent="0.25">
      <c r="A13911" s="5" t="str">
        <f t="shared" si="217"/>
        <v>1SublapSCHD111014</v>
      </c>
      <c r="B13911" s="9">
        <v>1</v>
      </c>
      <c r="C13911" t="s">
        <v>133</v>
      </c>
      <c r="D13911" t="s">
        <v>147</v>
      </c>
      <c r="E13911" s="9">
        <v>1</v>
      </c>
      <c r="F13911" s="9">
        <v>1</v>
      </c>
      <c r="G13911" s="9">
        <v>10</v>
      </c>
      <c r="H13911" s="9">
        <v>14</v>
      </c>
      <c r="I13911" s="9">
        <v>0.23670631647109985</v>
      </c>
      <c r="J13911" s="9">
        <v>0.23670631647109985</v>
      </c>
      <c r="K13911" s="9">
        <v>0</v>
      </c>
      <c r="L13911" s="9">
        <v>37.806510925292969</v>
      </c>
    </row>
    <row r="13912" spans="1:12" x14ac:dyDescent="0.25">
      <c r="A13912" s="5" t="str">
        <f t="shared" si="217"/>
        <v>1SublapSCHD111015</v>
      </c>
      <c r="B13912" s="9">
        <v>1</v>
      </c>
      <c r="C13912" t="s">
        <v>133</v>
      </c>
      <c r="D13912" t="s">
        <v>147</v>
      </c>
      <c r="E13912" s="9">
        <v>1</v>
      </c>
      <c r="F13912" s="9">
        <v>1</v>
      </c>
      <c r="G13912" s="9">
        <v>10</v>
      </c>
      <c r="H13912" s="9">
        <v>15</v>
      </c>
      <c r="I13912" s="9">
        <v>0.35120958089828491</v>
      </c>
      <c r="J13912" s="9">
        <v>0.35120958089828491</v>
      </c>
      <c r="K13912" s="9">
        <v>0</v>
      </c>
      <c r="L13912" s="9">
        <v>38.134838104248047</v>
      </c>
    </row>
    <row r="13913" spans="1:12" x14ac:dyDescent="0.25">
      <c r="A13913" s="5" t="str">
        <f t="shared" si="217"/>
        <v>1SublapSCHD111016</v>
      </c>
      <c r="B13913" s="9">
        <v>1</v>
      </c>
      <c r="C13913" t="s">
        <v>133</v>
      </c>
      <c r="D13913" t="s">
        <v>147</v>
      </c>
      <c r="E13913" s="9">
        <v>1</v>
      </c>
      <c r="F13913" s="9">
        <v>1</v>
      </c>
      <c r="G13913" s="9">
        <v>10</v>
      </c>
      <c r="H13913" s="9">
        <v>16</v>
      </c>
      <c r="I13913" s="9">
        <v>0.56515496969223022</v>
      </c>
      <c r="J13913" s="9">
        <v>0.56515496969223022</v>
      </c>
      <c r="K13913" s="9">
        <v>0</v>
      </c>
      <c r="L13913" s="9">
        <v>38.29046630859375</v>
      </c>
    </row>
    <row r="13914" spans="1:12" x14ac:dyDescent="0.25">
      <c r="A13914" s="5" t="str">
        <f t="shared" si="217"/>
        <v>1SublapSCHD111017</v>
      </c>
      <c r="B13914" s="9">
        <v>1</v>
      </c>
      <c r="C13914" t="s">
        <v>133</v>
      </c>
      <c r="D13914" t="s">
        <v>147</v>
      </c>
      <c r="E13914" s="9">
        <v>1</v>
      </c>
      <c r="F13914" s="9">
        <v>1</v>
      </c>
      <c r="G13914" s="9">
        <v>10</v>
      </c>
      <c r="H13914" s="9">
        <v>17</v>
      </c>
      <c r="I13914" s="9">
        <v>0.84822207689285278</v>
      </c>
      <c r="J13914" s="9">
        <v>0.84822207689285278</v>
      </c>
      <c r="K13914" s="9">
        <v>0</v>
      </c>
      <c r="L13914" s="9">
        <v>38.914939880371094</v>
      </c>
    </row>
    <row r="13915" spans="1:12" x14ac:dyDescent="0.25">
      <c r="A13915" s="5" t="str">
        <f t="shared" si="217"/>
        <v>1SublapSCHD111018</v>
      </c>
      <c r="B13915" s="9">
        <v>1</v>
      </c>
      <c r="C13915" t="s">
        <v>133</v>
      </c>
      <c r="D13915" t="s">
        <v>147</v>
      </c>
      <c r="E13915" s="9">
        <v>1</v>
      </c>
      <c r="F13915" s="9">
        <v>1</v>
      </c>
      <c r="G13915" s="9">
        <v>10</v>
      </c>
      <c r="H13915" s="9">
        <v>18</v>
      </c>
      <c r="I13915" s="9">
        <v>1.1208469867706299</v>
      </c>
      <c r="J13915" s="9">
        <v>1.1208469867706299</v>
      </c>
      <c r="K13915" s="9">
        <v>0</v>
      </c>
      <c r="L13915" s="9">
        <v>38.109783172607422</v>
      </c>
    </row>
    <row r="13916" spans="1:12" x14ac:dyDescent="0.25">
      <c r="A13916" s="5" t="str">
        <f t="shared" si="217"/>
        <v>1SublapSCHD111019</v>
      </c>
      <c r="B13916" s="9">
        <v>1</v>
      </c>
      <c r="C13916" t="s">
        <v>133</v>
      </c>
      <c r="D13916" t="s">
        <v>147</v>
      </c>
      <c r="E13916" s="9">
        <v>1</v>
      </c>
      <c r="F13916" s="9">
        <v>1</v>
      </c>
      <c r="G13916" s="9">
        <v>10</v>
      </c>
      <c r="H13916" s="9">
        <v>19</v>
      </c>
      <c r="I13916" s="9">
        <v>1.2221397161483765</v>
      </c>
      <c r="J13916" s="9">
        <v>1.2221397161483765</v>
      </c>
      <c r="K13916" s="9">
        <v>0</v>
      </c>
      <c r="L13916" s="9">
        <v>37.356609344482422</v>
      </c>
    </row>
    <row r="13917" spans="1:12" x14ac:dyDescent="0.25">
      <c r="A13917" s="5" t="str">
        <f t="shared" si="217"/>
        <v>1SublapSCHD111020</v>
      </c>
      <c r="B13917" s="9">
        <v>1</v>
      </c>
      <c r="C13917" t="s">
        <v>133</v>
      </c>
      <c r="D13917" t="s">
        <v>147</v>
      </c>
      <c r="E13917" s="9">
        <v>1</v>
      </c>
      <c r="F13917" s="9">
        <v>1</v>
      </c>
      <c r="G13917" s="9">
        <v>10</v>
      </c>
      <c r="H13917" s="9">
        <v>20</v>
      </c>
      <c r="I13917" s="9">
        <v>1.2432632446289063</v>
      </c>
      <c r="J13917" s="9">
        <v>1.2432632446289063</v>
      </c>
      <c r="K13917" s="9">
        <v>0</v>
      </c>
      <c r="L13917" s="9">
        <v>36.657741546630859</v>
      </c>
    </row>
    <row r="13918" spans="1:12" x14ac:dyDescent="0.25">
      <c r="A13918" s="5" t="str">
        <f t="shared" si="217"/>
        <v>1SublapSCHD111021</v>
      </c>
      <c r="B13918" s="9">
        <v>1</v>
      </c>
      <c r="C13918" t="s">
        <v>133</v>
      </c>
      <c r="D13918" t="s">
        <v>147</v>
      </c>
      <c r="E13918" s="9">
        <v>1</v>
      </c>
      <c r="F13918" s="9">
        <v>1</v>
      </c>
      <c r="G13918" s="9">
        <v>10</v>
      </c>
      <c r="H13918" s="9">
        <v>21</v>
      </c>
      <c r="I13918" s="9">
        <v>1.2242883443832397</v>
      </c>
      <c r="J13918" s="9">
        <v>1.2242883443832397</v>
      </c>
      <c r="K13918" s="9">
        <v>0</v>
      </c>
      <c r="L13918" s="9">
        <v>35.519001007080078</v>
      </c>
    </row>
    <row r="13919" spans="1:12" x14ac:dyDescent="0.25">
      <c r="A13919" s="5" t="str">
        <f t="shared" si="217"/>
        <v>1SublapSCHD111022</v>
      </c>
      <c r="B13919" s="9">
        <v>1</v>
      </c>
      <c r="C13919" t="s">
        <v>133</v>
      </c>
      <c r="D13919" t="s">
        <v>147</v>
      </c>
      <c r="E13919" s="9">
        <v>1</v>
      </c>
      <c r="F13919" s="9">
        <v>1</v>
      </c>
      <c r="G13919" s="9">
        <v>10</v>
      </c>
      <c r="H13919" s="9">
        <v>22</v>
      </c>
      <c r="I13919" s="9">
        <v>1.1429550647735596</v>
      </c>
      <c r="J13919" s="9">
        <v>1.1429550647735596</v>
      </c>
      <c r="K13919" s="9">
        <v>0</v>
      </c>
      <c r="L13919" s="9">
        <v>34.762981414794922</v>
      </c>
    </row>
    <row r="13920" spans="1:12" x14ac:dyDescent="0.25">
      <c r="A13920" s="5" t="str">
        <f t="shared" si="217"/>
        <v>1SublapSCHD111023</v>
      </c>
      <c r="B13920" s="9">
        <v>1</v>
      </c>
      <c r="C13920" t="s">
        <v>133</v>
      </c>
      <c r="D13920" t="s">
        <v>147</v>
      </c>
      <c r="E13920" s="9">
        <v>1</v>
      </c>
      <c r="F13920" s="9">
        <v>1</v>
      </c>
      <c r="G13920" s="9">
        <v>10</v>
      </c>
      <c r="H13920" s="9">
        <v>23</v>
      </c>
      <c r="I13920" s="9">
        <v>1.040346622467041</v>
      </c>
      <c r="J13920" s="9">
        <v>1.040346622467041</v>
      </c>
      <c r="K13920" s="9">
        <v>0</v>
      </c>
      <c r="L13920" s="9">
        <v>34.139019012451172</v>
      </c>
    </row>
    <row r="13921" spans="1:12" x14ac:dyDescent="0.25">
      <c r="A13921" s="5" t="str">
        <f t="shared" si="217"/>
        <v>1SublapSCHD111024</v>
      </c>
      <c r="B13921" s="9">
        <v>1</v>
      </c>
      <c r="C13921" t="s">
        <v>133</v>
      </c>
      <c r="D13921" t="s">
        <v>147</v>
      </c>
      <c r="E13921" s="9">
        <v>1</v>
      </c>
      <c r="F13921" s="9">
        <v>1</v>
      </c>
      <c r="G13921" s="9">
        <v>10</v>
      </c>
      <c r="H13921" s="9">
        <v>24</v>
      </c>
      <c r="I13921" s="9">
        <v>0.9478905200958252</v>
      </c>
      <c r="J13921" s="9">
        <v>0.9478905200958252</v>
      </c>
      <c r="K13921" s="9">
        <v>0</v>
      </c>
      <c r="L13921" s="9">
        <v>34.000999450683594</v>
      </c>
    </row>
    <row r="13922" spans="1:12" x14ac:dyDescent="0.25">
      <c r="A13922" s="5" t="str">
        <f t="shared" si="217"/>
        <v>1SublapSCHD2021</v>
      </c>
      <c r="B13922" s="9">
        <v>1</v>
      </c>
      <c r="C13922" t="s">
        <v>133</v>
      </c>
      <c r="D13922" t="s">
        <v>147</v>
      </c>
      <c r="E13922" s="9">
        <v>2</v>
      </c>
      <c r="F13922" s="9">
        <v>0</v>
      </c>
      <c r="G13922" s="9">
        <v>2</v>
      </c>
      <c r="H13922" s="9">
        <v>1</v>
      </c>
      <c r="I13922" s="9">
        <v>0.83037078380584717</v>
      </c>
      <c r="J13922" s="9">
        <v>0.83037078380584717</v>
      </c>
      <c r="K13922" s="9">
        <v>0</v>
      </c>
      <c r="L13922" s="9">
        <v>34.395328521728516</v>
      </c>
    </row>
    <row r="13923" spans="1:12" x14ac:dyDescent="0.25">
      <c r="A13923" s="5" t="str">
        <f t="shared" si="217"/>
        <v>1SublapSCHD2022</v>
      </c>
      <c r="B13923" s="9">
        <v>1</v>
      </c>
      <c r="C13923" t="s">
        <v>133</v>
      </c>
      <c r="D13923" t="s">
        <v>147</v>
      </c>
      <c r="E13923" s="9">
        <v>2</v>
      </c>
      <c r="F13923" s="9">
        <v>0</v>
      </c>
      <c r="G13923" s="9">
        <v>2</v>
      </c>
      <c r="H13923" s="9">
        <v>2</v>
      </c>
      <c r="I13923" s="9">
        <v>0.78835052251815796</v>
      </c>
      <c r="J13923" s="9">
        <v>0.78835052251815796</v>
      </c>
      <c r="K13923" s="9">
        <v>0</v>
      </c>
      <c r="L13923" s="9">
        <v>33.450077056884766</v>
      </c>
    </row>
    <row r="13924" spans="1:12" x14ac:dyDescent="0.25">
      <c r="A13924" s="5" t="str">
        <f t="shared" si="217"/>
        <v>1SublapSCHD2023</v>
      </c>
      <c r="B13924" s="9">
        <v>1</v>
      </c>
      <c r="C13924" t="s">
        <v>133</v>
      </c>
      <c r="D13924" t="s">
        <v>147</v>
      </c>
      <c r="E13924" s="9">
        <v>2</v>
      </c>
      <c r="F13924" s="9">
        <v>0</v>
      </c>
      <c r="G13924" s="9">
        <v>2</v>
      </c>
      <c r="H13924" s="9">
        <v>3</v>
      </c>
      <c r="I13924" s="9">
        <v>0.76992440223693848</v>
      </c>
      <c r="J13924" s="9">
        <v>0.76992440223693848</v>
      </c>
      <c r="K13924" s="9">
        <v>0</v>
      </c>
      <c r="L13924" s="9">
        <v>33.2828369140625</v>
      </c>
    </row>
    <row r="13925" spans="1:12" x14ac:dyDescent="0.25">
      <c r="A13925" s="5" t="str">
        <f t="shared" si="217"/>
        <v>1SublapSCHD2024</v>
      </c>
      <c r="B13925" s="9">
        <v>1</v>
      </c>
      <c r="C13925" t="s">
        <v>133</v>
      </c>
      <c r="D13925" t="s">
        <v>147</v>
      </c>
      <c r="E13925" s="9">
        <v>2</v>
      </c>
      <c r="F13925" s="9">
        <v>0</v>
      </c>
      <c r="G13925" s="9">
        <v>2</v>
      </c>
      <c r="H13925" s="9">
        <v>4</v>
      </c>
      <c r="I13925" s="9">
        <v>0.77182954549789429</v>
      </c>
      <c r="J13925" s="9">
        <v>0.77182954549789429</v>
      </c>
      <c r="K13925" s="9">
        <v>0</v>
      </c>
      <c r="L13925" s="9">
        <v>32.857192993164063</v>
      </c>
    </row>
    <row r="13926" spans="1:12" x14ac:dyDescent="0.25">
      <c r="A13926" s="5" t="str">
        <f t="shared" si="217"/>
        <v>1SublapSCHD2025</v>
      </c>
      <c r="B13926" s="9">
        <v>1</v>
      </c>
      <c r="C13926" t="s">
        <v>133</v>
      </c>
      <c r="D13926" t="s">
        <v>147</v>
      </c>
      <c r="E13926" s="9">
        <v>2</v>
      </c>
      <c r="F13926" s="9">
        <v>0</v>
      </c>
      <c r="G13926" s="9">
        <v>2</v>
      </c>
      <c r="H13926" s="9">
        <v>5</v>
      </c>
      <c r="I13926" s="9">
        <v>0.79725092649459839</v>
      </c>
      <c r="J13926" s="9">
        <v>0.79725092649459839</v>
      </c>
      <c r="K13926" s="9">
        <v>0</v>
      </c>
      <c r="L13926" s="9">
        <v>31.903081893920898</v>
      </c>
    </row>
    <row r="13927" spans="1:12" x14ac:dyDescent="0.25">
      <c r="A13927" s="5" t="str">
        <f t="shared" si="217"/>
        <v>1SublapSCHD2026</v>
      </c>
      <c r="B13927" s="9">
        <v>1</v>
      </c>
      <c r="C13927" t="s">
        <v>133</v>
      </c>
      <c r="D13927" t="s">
        <v>147</v>
      </c>
      <c r="E13927" s="9">
        <v>2</v>
      </c>
      <c r="F13927" s="9">
        <v>0</v>
      </c>
      <c r="G13927" s="9">
        <v>2</v>
      </c>
      <c r="H13927" s="9">
        <v>6</v>
      </c>
      <c r="I13927" s="9">
        <v>0.85662358999252319</v>
      </c>
      <c r="J13927" s="9">
        <v>0.85662358999252319</v>
      </c>
      <c r="K13927" s="9">
        <v>0</v>
      </c>
      <c r="L13927" s="9">
        <v>31.609014511108398</v>
      </c>
    </row>
    <row r="13928" spans="1:12" x14ac:dyDescent="0.25">
      <c r="A13928" s="5" t="str">
        <f t="shared" si="217"/>
        <v>1SublapSCHD2027</v>
      </c>
      <c r="B13928" s="9">
        <v>1</v>
      </c>
      <c r="C13928" t="s">
        <v>133</v>
      </c>
      <c r="D13928" t="s">
        <v>147</v>
      </c>
      <c r="E13928" s="9">
        <v>2</v>
      </c>
      <c r="F13928" s="9">
        <v>0</v>
      </c>
      <c r="G13928" s="9">
        <v>2</v>
      </c>
      <c r="H13928" s="9">
        <v>7</v>
      </c>
      <c r="I13928" s="9">
        <v>0.92231810092926025</v>
      </c>
      <c r="J13928" s="9">
        <v>0.92231810092926025</v>
      </c>
      <c r="K13928" s="9">
        <v>0</v>
      </c>
      <c r="L13928" s="9">
        <v>31.348913192749023</v>
      </c>
    </row>
    <row r="13929" spans="1:12" x14ac:dyDescent="0.25">
      <c r="A13929" s="5" t="str">
        <f t="shared" si="217"/>
        <v>1SublapSCHD2028</v>
      </c>
      <c r="B13929" s="9">
        <v>1</v>
      </c>
      <c r="C13929" t="s">
        <v>133</v>
      </c>
      <c r="D13929" t="s">
        <v>147</v>
      </c>
      <c r="E13929" s="9">
        <v>2</v>
      </c>
      <c r="F13929" s="9">
        <v>0</v>
      </c>
      <c r="G13929" s="9">
        <v>2</v>
      </c>
      <c r="H13929" s="9">
        <v>8</v>
      </c>
      <c r="I13929" s="9">
        <v>0.81212723255157471</v>
      </c>
      <c r="J13929" s="9">
        <v>0.81212723255157471</v>
      </c>
      <c r="K13929" s="9">
        <v>0</v>
      </c>
      <c r="L13929" s="9">
        <v>30.995883941650391</v>
      </c>
    </row>
    <row r="13930" spans="1:12" x14ac:dyDescent="0.25">
      <c r="A13930" s="5" t="str">
        <f t="shared" si="217"/>
        <v>1SublapSCHD2029</v>
      </c>
      <c r="B13930" s="9">
        <v>1</v>
      </c>
      <c r="C13930" t="s">
        <v>133</v>
      </c>
      <c r="D13930" t="s">
        <v>147</v>
      </c>
      <c r="E13930" s="9">
        <v>2</v>
      </c>
      <c r="F13930" s="9">
        <v>0</v>
      </c>
      <c r="G13930" s="9">
        <v>2</v>
      </c>
      <c r="H13930" s="9">
        <v>9</v>
      </c>
      <c r="I13930" s="9">
        <v>0.57629430294036865</v>
      </c>
      <c r="J13930" s="9">
        <v>0.57629430294036865</v>
      </c>
      <c r="K13930" s="9">
        <v>0</v>
      </c>
      <c r="L13930" s="9">
        <v>32.526947021484375</v>
      </c>
    </row>
    <row r="13931" spans="1:12" x14ac:dyDescent="0.25">
      <c r="A13931" s="5" t="str">
        <f t="shared" si="217"/>
        <v>1SublapSCHD20210</v>
      </c>
      <c r="B13931" s="9">
        <v>1</v>
      </c>
      <c r="C13931" t="s">
        <v>133</v>
      </c>
      <c r="D13931" t="s">
        <v>147</v>
      </c>
      <c r="E13931" s="9">
        <v>2</v>
      </c>
      <c r="F13931" s="9">
        <v>0</v>
      </c>
      <c r="G13931" s="9">
        <v>2</v>
      </c>
      <c r="H13931" s="9">
        <v>10</v>
      </c>
      <c r="I13931" s="9">
        <v>0.36621484160423279</v>
      </c>
      <c r="J13931" s="9">
        <v>0.36621484160423279</v>
      </c>
      <c r="K13931" s="9">
        <v>0</v>
      </c>
      <c r="L13931" s="9">
        <v>34.75830078125</v>
      </c>
    </row>
    <row r="13932" spans="1:12" x14ac:dyDescent="0.25">
      <c r="A13932" s="5" t="str">
        <f t="shared" si="217"/>
        <v>1SublapSCHD20211</v>
      </c>
      <c r="B13932" s="9">
        <v>1</v>
      </c>
      <c r="C13932" t="s">
        <v>133</v>
      </c>
      <c r="D13932" t="s">
        <v>147</v>
      </c>
      <c r="E13932" s="9">
        <v>2</v>
      </c>
      <c r="F13932" s="9">
        <v>0</v>
      </c>
      <c r="G13932" s="9">
        <v>2</v>
      </c>
      <c r="H13932" s="9">
        <v>11</v>
      </c>
      <c r="I13932" s="9">
        <v>0.22959773242473602</v>
      </c>
      <c r="J13932" s="9">
        <v>0.22959773242473602</v>
      </c>
      <c r="K13932" s="9">
        <v>0</v>
      </c>
      <c r="L13932" s="9">
        <v>37.89727783203125</v>
      </c>
    </row>
    <row r="13933" spans="1:12" x14ac:dyDescent="0.25">
      <c r="A13933" s="5" t="str">
        <f t="shared" si="217"/>
        <v>1SublapSCHD20212</v>
      </c>
      <c r="B13933" s="9">
        <v>1</v>
      </c>
      <c r="C13933" t="s">
        <v>133</v>
      </c>
      <c r="D13933" t="s">
        <v>147</v>
      </c>
      <c r="E13933" s="9">
        <v>2</v>
      </c>
      <c r="F13933" s="9">
        <v>0</v>
      </c>
      <c r="G13933" s="9">
        <v>2</v>
      </c>
      <c r="H13933" s="9">
        <v>12</v>
      </c>
      <c r="I13933" s="9">
        <v>0.15110306441783905</v>
      </c>
      <c r="J13933" s="9">
        <v>0.15110306441783905</v>
      </c>
      <c r="K13933" s="9">
        <v>0</v>
      </c>
      <c r="L13933" s="9">
        <v>40.617080688476563</v>
      </c>
    </row>
    <row r="13934" spans="1:12" x14ac:dyDescent="0.25">
      <c r="A13934" s="5" t="str">
        <f t="shared" si="217"/>
        <v>1SublapSCHD20213</v>
      </c>
      <c r="B13934" s="9">
        <v>1</v>
      </c>
      <c r="C13934" t="s">
        <v>133</v>
      </c>
      <c r="D13934" t="s">
        <v>147</v>
      </c>
      <c r="E13934" s="9">
        <v>2</v>
      </c>
      <c r="F13934" s="9">
        <v>0</v>
      </c>
      <c r="G13934" s="9">
        <v>2</v>
      </c>
      <c r="H13934" s="9">
        <v>13</v>
      </c>
      <c r="I13934" s="9">
        <v>0.13229647278785706</v>
      </c>
      <c r="J13934" s="9">
        <v>0.13229647278785706</v>
      </c>
      <c r="K13934" s="9">
        <v>0</v>
      </c>
      <c r="L13934" s="9">
        <v>42.873832702636719</v>
      </c>
    </row>
    <row r="13935" spans="1:12" x14ac:dyDescent="0.25">
      <c r="A13935" s="5" t="str">
        <f t="shared" si="217"/>
        <v>1SublapSCHD20214</v>
      </c>
      <c r="B13935" s="9">
        <v>1</v>
      </c>
      <c r="C13935" t="s">
        <v>133</v>
      </c>
      <c r="D13935" t="s">
        <v>147</v>
      </c>
      <c r="E13935" s="9">
        <v>2</v>
      </c>
      <c r="F13935" s="9">
        <v>0</v>
      </c>
      <c r="G13935" s="9">
        <v>2</v>
      </c>
      <c r="H13935" s="9">
        <v>14</v>
      </c>
      <c r="I13935" s="9">
        <v>0.1810724139213562</v>
      </c>
      <c r="J13935" s="9">
        <v>0.1810724139213562</v>
      </c>
      <c r="K13935" s="9">
        <v>0</v>
      </c>
      <c r="L13935" s="9">
        <v>44.956684112548828</v>
      </c>
    </row>
    <row r="13936" spans="1:12" x14ac:dyDescent="0.25">
      <c r="A13936" s="5" t="str">
        <f t="shared" si="217"/>
        <v>1SublapSCHD20215</v>
      </c>
      <c r="B13936" s="9">
        <v>1</v>
      </c>
      <c r="C13936" t="s">
        <v>133</v>
      </c>
      <c r="D13936" t="s">
        <v>147</v>
      </c>
      <c r="E13936" s="9">
        <v>2</v>
      </c>
      <c r="F13936" s="9">
        <v>0</v>
      </c>
      <c r="G13936" s="9">
        <v>2</v>
      </c>
      <c r="H13936" s="9">
        <v>15</v>
      </c>
      <c r="I13936" s="9">
        <v>0.2902577817440033</v>
      </c>
      <c r="J13936" s="9">
        <v>0.2902577817440033</v>
      </c>
      <c r="K13936" s="9">
        <v>0</v>
      </c>
      <c r="L13936" s="9">
        <v>46.549228668212891</v>
      </c>
    </row>
    <row r="13937" spans="1:12" x14ac:dyDescent="0.25">
      <c r="A13937" s="5" t="str">
        <f t="shared" si="217"/>
        <v>1SublapSCHD20216</v>
      </c>
      <c r="B13937" s="9">
        <v>1</v>
      </c>
      <c r="C13937" t="s">
        <v>133</v>
      </c>
      <c r="D13937" t="s">
        <v>147</v>
      </c>
      <c r="E13937" s="9">
        <v>2</v>
      </c>
      <c r="F13937" s="9">
        <v>0</v>
      </c>
      <c r="G13937" s="9">
        <v>2</v>
      </c>
      <c r="H13937" s="9">
        <v>16</v>
      </c>
      <c r="I13937" s="9">
        <v>0.49375858902931213</v>
      </c>
      <c r="J13937" s="9">
        <v>0.49375858902931213</v>
      </c>
      <c r="K13937" s="9">
        <v>0</v>
      </c>
      <c r="L13937" s="9">
        <v>47.835311889648438</v>
      </c>
    </row>
    <row r="13938" spans="1:12" x14ac:dyDescent="0.25">
      <c r="A13938" s="5" t="str">
        <f t="shared" si="217"/>
        <v>1SublapSCHD20217</v>
      </c>
      <c r="B13938" s="9">
        <v>1</v>
      </c>
      <c r="C13938" t="s">
        <v>133</v>
      </c>
      <c r="D13938" t="s">
        <v>147</v>
      </c>
      <c r="E13938" s="9">
        <v>2</v>
      </c>
      <c r="F13938" s="9">
        <v>0</v>
      </c>
      <c r="G13938" s="9">
        <v>2</v>
      </c>
      <c r="H13938" s="9">
        <v>17</v>
      </c>
      <c r="I13938" s="9">
        <v>0.76603174209594727</v>
      </c>
      <c r="J13938" s="9">
        <v>0.76603174209594727</v>
      </c>
      <c r="K13938" s="9">
        <v>0</v>
      </c>
      <c r="L13938" s="9">
        <v>48.153911590576172</v>
      </c>
    </row>
    <row r="13939" spans="1:12" x14ac:dyDescent="0.25">
      <c r="A13939" s="5" t="str">
        <f t="shared" si="217"/>
        <v>1SublapSCHD20218</v>
      </c>
      <c r="B13939" s="9">
        <v>1</v>
      </c>
      <c r="C13939" t="s">
        <v>133</v>
      </c>
      <c r="D13939" t="s">
        <v>147</v>
      </c>
      <c r="E13939" s="9">
        <v>2</v>
      </c>
      <c r="F13939" s="9">
        <v>0</v>
      </c>
      <c r="G13939" s="9">
        <v>2</v>
      </c>
      <c r="H13939" s="9">
        <v>18</v>
      </c>
      <c r="I13939" s="9">
        <v>1.035056471824646</v>
      </c>
      <c r="J13939" s="9">
        <v>1.035056471824646</v>
      </c>
      <c r="K13939" s="9">
        <v>0</v>
      </c>
      <c r="L13939" s="9">
        <v>47.667537689208984</v>
      </c>
    </row>
    <row r="13940" spans="1:12" x14ac:dyDescent="0.25">
      <c r="A13940" s="5" t="str">
        <f t="shared" si="217"/>
        <v>1SublapSCHD20219</v>
      </c>
      <c r="B13940" s="9">
        <v>1</v>
      </c>
      <c r="C13940" t="s">
        <v>133</v>
      </c>
      <c r="D13940" t="s">
        <v>147</v>
      </c>
      <c r="E13940" s="9">
        <v>2</v>
      </c>
      <c r="F13940" s="9">
        <v>0</v>
      </c>
      <c r="G13940" s="9">
        <v>2</v>
      </c>
      <c r="H13940" s="9">
        <v>19</v>
      </c>
      <c r="I13940" s="9">
        <v>1.149194598197937</v>
      </c>
      <c r="J13940" s="9">
        <v>1.149194598197937</v>
      </c>
      <c r="K13940" s="9">
        <v>0</v>
      </c>
      <c r="L13940" s="9">
        <v>45.539451599121094</v>
      </c>
    </row>
    <row r="13941" spans="1:12" x14ac:dyDescent="0.25">
      <c r="A13941" s="5" t="str">
        <f t="shared" si="217"/>
        <v>1SublapSCHD20220</v>
      </c>
      <c r="B13941" s="9">
        <v>1</v>
      </c>
      <c r="C13941" t="s">
        <v>133</v>
      </c>
      <c r="D13941" t="s">
        <v>147</v>
      </c>
      <c r="E13941" s="9">
        <v>2</v>
      </c>
      <c r="F13941" s="9">
        <v>0</v>
      </c>
      <c r="G13941" s="9">
        <v>2</v>
      </c>
      <c r="H13941" s="9">
        <v>20</v>
      </c>
      <c r="I13941" s="9">
        <v>1.1823076009750366</v>
      </c>
      <c r="J13941" s="9">
        <v>1.1823076009750366</v>
      </c>
      <c r="K13941" s="9">
        <v>0</v>
      </c>
      <c r="L13941" s="9">
        <v>43.252227783203125</v>
      </c>
    </row>
    <row r="13942" spans="1:12" x14ac:dyDescent="0.25">
      <c r="A13942" s="5" t="str">
        <f t="shared" si="217"/>
        <v>1SublapSCHD20221</v>
      </c>
      <c r="B13942" s="9">
        <v>1</v>
      </c>
      <c r="C13942" t="s">
        <v>133</v>
      </c>
      <c r="D13942" t="s">
        <v>147</v>
      </c>
      <c r="E13942" s="9">
        <v>2</v>
      </c>
      <c r="F13942" s="9">
        <v>0</v>
      </c>
      <c r="G13942" s="9">
        <v>2</v>
      </c>
      <c r="H13942" s="9">
        <v>21</v>
      </c>
      <c r="I13942" s="9">
        <v>1.1698757410049438</v>
      </c>
      <c r="J13942" s="9">
        <v>1.1698757410049438</v>
      </c>
      <c r="K13942" s="9">
        <v>0</v>
      </c>
      <c r="L13942" s="9">
        <v>41.372219085693359</v>
      </c>
    </row>
    <row r="13943" spans="1:12" x14ac:dyDescent="0.25">
      <c r="A13943" s="5" t="str">
        <f t="shared" si="217"/>
        <v>1SublapSCHD20222</v>
      </c>
      <c r="B13943" s="9">
        <v>1</v>
      </c>
      <c r="C13943" t="s">
        <v>133</v>
      </c>
      <c r="D13943" t="s">
        <v>147</v>
      </c>
      <c r="E13943" s="9">
        <v>2</v>
      </c>
      <c r="F13943" s="9">
        <v>0</v>
      </c>
      <c r="G13943" s="9">
        <v>2</v>
      </c>
      <c r="H13943" s="9">
        <v>22</v>
      </c>
      <c r="I13943" s="9">
        <v>1.0927826166152954</v>
      </c>
      <c r="J13943" s="9">
        <v>1.0927826166152954</v>
      </c>
      <c r="K13943" s="9">
        <v>0</v>
      </c>
      <c r="L13943" s="9">
        <v>39.575973510742188</v>
      </c>
    </row>
    <row r="13944" spans="1:12" x14ac:dyDescent="0.25">
      <c r="A13944" s="5" t="str">
        <f t="shared" si="217"/>
        <v>1SublapSCHD20223</v>
      </c>
      <c r="B13944" s="9">
        <v>1</v>
      </c>
      <c r="C13944" t="s">
        <v>133</v>
      </c>
      <c r="D13944" t="s">
        <v>147</v>
      </c>
      <c r="E13944" s="9">
        <v>2</v>
      </c>
      <c r="F13944" s="9">
        <v>0</v>
      </c>
      <c r="G13944" s="9">
        <v>2</v>
      </c>
      <c r="H13944" s="9">
        <v>23</v>
      </c>
      <c r="I13944" s="9">
        <v>0.99333226680755615</v>
      </c>
      <c r="J13944" s="9">
        <v>0.99333226680755615</v>
      </c>
      <c r="K13944" s="9">
        <v>0</v>
      </c>
      <c r="L13944" s="9">
        <v>38.573589324951172</v>
      </c>
    </row>
    <row r="13945" spans="1:12" x14ac:dyDescent="0.25">
      <c r="A13945" s="5" t="str">
        <f t="shared" si="217"/>
        <v>1SublapSCHD20224</v>
      </c>
      <c r="B13945" s="9">
        <v>1</v>
      </c>
      <c r="C13945" t="s">
        <v>133</v>
      </c>
      <c r="D13945" t="s">
        <v>147</v>
      </c>
      <c r="E13945" s="9">
        <v>2</v>
      </c>
      <c r="F13945" s="9">
        <v>0</v>
      </c>
      <c r="G13945" s="9">
        <v>2</v>
      </c>
      <c r="H13945" s="9">
        <v>24</v>
      </c>
      <c r="I13945" s="9">
        <v>0.90256905555725098</v>
      </c>
      <c r="J13945" s="9">
        <v>0.90256905555725098</v>
      </c>
      <c r="K13945" s="9">
        <v>0</v>
      </c>
      <c r="L13945" s="9">
        <v>37.583919525146484</v>
      </c>
    </row>
    <row r="13946" spans="1:12" x14ac:dyDescent="0.25">
      <c r="A13946" s="5" t="str">
        <f t="shared" si="217"/>
        <v>1SublapSCHD20101</v>
      </c>
      <c r="B13946" s="9">
        <v>1</v>
      </c>
      <c r="C13946" t="s">
        <v>133</v>
      </c>
      <c r="D13946" t="s">
        <v>147</v>
      </c>
      <c r="E13946" s="9">
        <v>2</v>
      </c>
      <c r="F13946" s="9">
        <v>0</v>
      </c>
      <c r="G13946" s="9">
        <v>10</v>
      </c>
      <c r="H13946" s="9">
        <v>1</v>
      </c>
      <c r="I13946" s="9">
        <v>0.78722083568572998</v>
      </c>
      <c r="J13946" s="9">
        <v>0.78722083568572998</v>
      </c>
      <c r="K13946" s="9">
        <v>0</v>
      </c>
      <c r="L13946" s="9">
        <v>40.679588317871094</v>
      </c>
    </row>
    <row r="13947" spans="1:12" x14ac:dyDescent="0.25">
      <c r="A13947" s="5" t="str">
        <f t="shared" si="217"/>
        <v>1SublapSCHD20102</v>
      </c>
      <c r="B13947" s="9">
        <v>1</v>
      </c>
      <c r="C13947" t="s">
        <v>133</v>
      </c>
      <c r="D13947" t="s">
        <v>147</v>
      </c>
      <c r="E13947" s="9">
        <v>2</v>
      </c>
      <c r="F13947" s="9">
        <v>0</v>
      </c>
      <c r="G13947" s="9">
        <v>10</v>
      </c>
      <c r="H13947" s="9">
        <v>2</v>
      </c>
      <c r="I13947" s="9">
        <v>0.74515920877456665</v>
      </c>
      <c r="J13947" s="9">
        <v>0.74515920877456665</v>
      </c>
      <c r="K13947" s="9">
        <v>0</v>
      </c>
      <c r="L13947" s="9">
        <v>40.948333740234375</v>
      </c>
    </row>
    <row r="13948" spans="1:12" x14ac:dyDescent="0.25">
      <c r="A13948" s="5" t="str">
        <f t="shared" si="217"/>
        <v>1SublapSCHD20103</v>
      </c>
      <c r="B13948" s="9">
        <v>1</v>
      </c>
      <c r="C13948" t="s">
        <v>133</v>
      </c>
      <c r="D13948" t="s">
        <v>147</v>
      </c>
      <c r="E13948" s="9">
        <v>2</v>
      </c>
      <c r="F13948" s="9">
        <v>0</v>
      </c>
      <c r="G13948" s="9">
        <v>10</v>
      </c>
      <c r="H13948" s="9">
        <v>3</v>
      </c>
      <c r="I13948" s="9">
        <v>0.72640091180801392</v>
      </c>
      <c r="J13948" s="9">
        <v>0.72640091180801392</v>
      </c>
      <c r="K13948" s="9">
        <v>0</v>
      </c>
      <c r="L13948" s="9">
        <v>40.424880981445313</v>
      </c>
    </row>
    <row r="13949" spans="1:12" x14ac:dyDescent="0.25">
      <c r="A13949" s="5" t="str">
        <f t="shared" si="217"/>
        <v>1SublapSCHD20104</v>
      </c>
      <c r="B13949" s="9">
        <v>1</v>
      </c>
      <c r="C13949" t="s">
        <v>133</v>
      </c>
      <c r="D13949" t="s">
        <v>147</v>
      </c>
      <c r="E13949" s="9">
        <v>2</v>
      </c>
      <c r="F13949" s="9">
        <v>0</v>
      </c>
      <c r="G13949" s="9">
        <v>10</v>
      </c>
      <c r="H13949" s="9">
        <v>4</v>
      </c>
      <c r="I13949" s="9">
        <v>0.72676205635070801</v>
      </c>
      <c r="J13949" s="9">
        <v>0.72676205635070801</v>
      </c>
      <c r="K13949" s="9">
        <v>0</v>
      </c>
      <c r="L13949" s="9">
        <v>40.341114044189453</v>
      </c>
    </row>
    <row r="13950" spans="1:12" x14ac:dyDescent="0.25">
      <c r="A13950" s="5" t="str">
        <f t="shared" si="217"/>
        <v>1SublapSCHD20105</v>
      </c>
      <c r="B13950" s="9">
        <v>1</v>
      </c>
      <c r="C13950" t="s">
        <v>133</v>
      </c>
      <c r="D13950" t="s">
        <v>147</v>
      </c>
      <c r="E13950" s="9">
        <v>2</v>
      </c>
      <c r="F13950" s="9">
        <v>0</v>
      </c>
      <c r="G13950" s="9">
        <v>10</v>
      </c>
      <c r="H13950" s="9">
        <v>5</v>
      </c>
      <c r="I13950" s="9">
        <v>0.74970173835754395</v>
      </c>
      <c r="J13950" s="9">
        <v>0.74970173835754395</v>
      </c>
      <c r="K13950" s="9">
        <v>0</v>
      </c>
      <c r="L13950" s="9">
        <v>40.659114837646484</v>
      </c>
    </row>
    <row r="13951" spans="1:12" x14ac:dyDescent="0.25">
      <c r="A13951" s="5" t="str">
        <f t="shared" si="217"/>
        <v>1SublapSCHD20106</v>
      </c>
      <c r="B13951" s="9">
        <v>1</v>
      </c>
      <c r="C13951" t="s">
        <v>133</v>
      </c>
      <c r="D13951" t="s">
        <v>147</v>
      </c>
      <c r="E13951" s="9">
        <v>2</v>
      </c>
      <c r="F13951" s="9">
        <v>0</v>
      </c>
      <c r="G13951" s="9">
        <v>10</v>
      </c>
      <c r="H13951" s="9">
        <v>6</v>
      </c>
      <c r="I13951" s="9">
        <v>0.8063817024230957</v>
      </c>
      <c r="J13951" s="9">
        <v>0.8063817024230957</v>
      </c>
      <c r="K13951" s="9">
        <v>0</v>
      </c>
      <c r="L13951" s="9">
        <v>39.743930816650391</v>
      </c>
    </row>
    <row r="13952" spans="1:12" x14ac:dyDescent="0.25">
      <c r="A13952" s="5" t="str">
        <f t="shared" si="217"/>
        <v>1SublapSCHD20107</v>
      </c>
      <c r="B13952" s="9">
        <v>1</v>
      </c>
      <c r="C13952" t="s">
        <v>133</v>
      </c>
      <c r="D13952" t="s">
        <v>147</v>
      </c>
      <c r="E13952" s="9">
        <v>2</v>
      </c>
      <c r="F13952" s="9">
        <v>0</v>
      </c>
      <c r="G13952" s="9">
        <v>10</v>
      </c>
      <c r="H13952" s="9">
        <v>7</v>
      </c>
      <c r="I13952" s="9">
        <v>0.86641663312911987</v>
      </c>
      <c r="J13952" s="9">
        <v>0.86641663312911987</v>
      </c>
      <c r="K13952" s="9">
        <v>0</v>
      </c>
      <c r="L13952" s="9">
        <v>39.399650573730469</v>
      </c>
    </row>
    <row r="13953" spans="1:12" x14ac:dyDescent="0.25">
      <c r="A13953" s="5" t="str">
        <f t="shared" si="217"/>
        <v>1SublapSCHD20108</v>
      </c>
      <c r="B13953" s="9">
        <v>1</v>
      </c>
      <c r="C13953" t="s">
        <v>133</v>
      </c>
      <c r="D13953" t="s">
        <v>147</v>
      </c>
      <c r="E13953" s="9">
        <v>2</v>
      </c>
      <c r="F13953" s="9">
        <v>0</v>
      </c>
      <c r="G13953" s="9">
        <v>10</v>
      </c>
      <c r="H13953" s="9">
        <v>8</v>
      </c>
      <c r="I13953" s="9">
        <v>0.75391614437103271</v>
      </c>
      <c r="J13953" s="9">
        <v>0.75391614437103271</v>
      </c>
      <c r="K13953" s="9">
        <v>0</v>
      </c>
      <c r="L13953" s="9">
        <v>39.536689758300781</v>
      </c>
    </row>
    <row r="13954" spans="1:12" x14ac:dyDescent="0.25">
      <c r="A13954" s="5" t="str">
        <f t="shared" si="217"/>
        <v>1SublapSCHD20109</v>
      </c>
      <c r="B13954" s="9">
        <v>1</v>
      </c>
      <c r="C13954" t="s">
        <v>133</v>
      </c>
      <c r="D13954" t="s">
        <v>147</v>
      </c>
      <c r="E13954" s="9">
        <v>2</v>
      </c>
      <c r="F13954" s="9">
        <v>0</v>
      </c>
      <c r="G13954" s="9">
        <v>10</v>
      </c>
      <c r="H13954" s="9">
        <v>9</v>
      </c>
      <c r="I13954" s="9">
        <v>0.52241027355194092</v>
      </c>
      <c r="J13954" s="9">
        <v>0.52241027355194092</v>
      </c>
      <c r="K13954" s="9">
        <v>0</v>
      </c>
      <c r="L13954" s="9">
        <v>40.187435150146484</v>
      </c>
    </row>
    <row r="13955" spans="1:12" x14ac:dyDescent="0.25">
      <c r="A13955" s="5" t="str">
        <f t="shared" ref="A13955:A14018" si="218">B13955&amp;C13955&amp;D13955&amp;E13955&amp;F13955&amp;G13955&amp;H13955</f>
        <v>1SublapSCHD201010</v>
      </c>
      <c r="B13955" s="9">
        <v>1</v>
      </c>
      <c r="C13955" t="s">
        <v>133</v>
      </c>
      <c r="D13955" t="s">
        <v>147</v>
      </c>
      <c r="E13955" s="9">
        <v>2</v>
      </c>
      <c r="F13955" s="9">
        <v>0</v>
      </c>
      <c r="G13955" s="9">
        <v>10</v>
      </c>
      <c r="H13955" s="9">
        <v>10</v>
      </c>
      <c r="I13955" s="9">
        <v>0.31349471211433411</v>
      </c>
      <c r="J13955" s="9">
        <v>0.31349471211433411</v>
      </c>
      <c r="K13955" s="9">
        <v>0</v>
      </c>
      <c r="L13955" s="9">
        <v>41.582973480224609</v>
      </c>
    </row>
    <row r="13956" spans="1:12" x14ac:dyDescent="0.25">
      <c r="A13956" s="5" t="str">
        <f t="shared" si="218"/>
        <v>1SublapSCHD201011</v>
      </c>
      <c r="B13956" s="9">
        <v>1</v>
      </c>
      <c r="C13956" t="s">
        <v>133</v>
      </c>
      <c r="D13956" t="s">
        <v>147</v>
      </c>
      <c r="E13956" s="9">
        <v>2</v>
      </c>
      <c r="F13956" s="9">
        <v>0</v>
      </c>
      <c r="G13956" s="9">
        <v>10</v>
      </c>
      <c r="H13956" s="9">
        <v>11</v>
      </c>
      <c r="I13956" s="9">
        <v>0.176486536860466</v>
      </c>
      <c r="J13956" s="9">
        <v>0.176486536860466</v>
      </c>
      <c r="K13956" s="9">
        <v>0</v>
      </c>
      <c r="L13956" s="9">
        <v>42.812580108642578</v>
      </c>
    </row>
    <row r="13957" spans="1:12" x14ac:dyDescent="0.25">
      <c r="A13957" s="5" t="str">
        <f t="shared" si="218"/>
        <v>1SublapSCHD201012</v>
      </c>
      <c r="B13957" s="9">
        <v>1</v>
      </c>
      <c r="C13957" t="s">
        <v>133</v>
      </c>
      <c r="D13957" t="s">
        <v>147</v>
      </c>
      <c r="E13957" s="9">
        <v>2</v>
      </c>
      <c r="F13957" s="9">
        <v>0</v>
      </c>
      <c r="G13957" s="9">
        <v>10</v>
      </c>
      <c r="H13957" s="9">
        <v>12</v>
      </c>
      <c r="I13957" s="9">
        <v>9.6421130001544952E-2</v>
      </c>
      <c r="J13957" s="9">
        <v>9.6421130001544952E-2</v>
      </c>
      <c r="K13957" s="9">
        <v>0</v>
      </c>
      <c r="L13957" s="9">
        <v>44.333839416503906</v>
      </c>
    </row>
    <row r="13958" spans="1:12" x14ac:dyDescent="0.25">
      <c r="A13958" s="5" t="str">
        <f t="shared" si="218"/>
        <v>1SublapSCHD201013</v>
      </c>
      <c r="B13958" s="9">
        <v>1</v>
      </c>
      <c r="C13958" t="s">
        <v>133</v>
      </c>
      <c r="D13958" t="s">
        <v>147</v>
      </c>
      <c r="E13958" s="9">
        <v>2</v>
      </c>
      <c r="F13958" s="9">
        <v>0</v>
      </c>
      <c r="G13958" s="9">
        <v>10</v>
      </c>
      <c r="H13958" s="9">
        <v>13</v>
      </c>
      <c r="I13958" s="9">
        <v>7.7222369611263275E-2</v>
      </c>
      <c r="J13958" s="9">
        <v>7.7222369611263275E-2</v>
      </c>
      <c r="K13958" s="9">
        <v>0</v>
      </c>
      <c r="L13958" s="9">
        <v>45.186084747314453</v>
      </c>
    </row>
    <row r="13959" spans="1:12" x14ac:dyDescent="0.25">
      <c r="A13959" s="5" t="str">
        <f t="shared" si="218"/>
        <v>1SublapSCHD201014</v>
      </c>
      <c r="B13959" s="9">
        <v>1</v>
      </c>
      <c r="C13959" t="s">
        <v>133</v>
      </c>
      <c r="D13959" t="s">
        <v>147</v>
      </c>
      <c r="E13959" s="9">
        <v>2</v>
      </c>
      <c r="F13959" s="9">
        <v>0</v>
      </c>
      <c r="G13959" s="9">
        <v>10</v>
      </c>
      <c r="H13959" s="9">
        <v>14</v>
      </c>
      <c r="I13959" s="9">
        <v>0.12264711409807205</v>
      </c>
      <c r="J13959" s="9">
        <v>0.12264711409807205</v>
      </c>
      <c r="K13959" s="9">
        <v>0</v>
      </c>
      <c r="L13959" s="9">
        <v>46.695549011230469</v>
      </c>
    </row>
    <row r="13960" spans="1:12" x14ac:dyDescent="0.25">
      <c r="A13960" s="5" t="str">
        <f t="shared" si="218"/>
        <v>1SublapSCHD201015</v>
      </c>
      <c r="B13960" s="9">
        <v>1</v>
      </c>
      <c r="C13960" t="s">
        <v>133</v>
      </c>
      <c r="D13960" t="s">
        <v>147</v>
      </c>
      <c r="E13960" s="9">
        <v>2</v>
      </c>
      <c r="F13960" s="9">
        <v>0</v>
      </c>
      <c r="G13960" s="9">
        <v>10</v>
      </c>
      <c r="H13960" s="9">
        <v>15</v>
      </c>
      <c r="I13960" s="9">
        <v>0.22624777257442474</v>
      </c>
      <c r="J13960" s="9">
        <v>0.22624777257442474</v>
      </c>
      <c r="K13960" s="9">
        <v>0</v>
      </c>
      <c r="L13960" s="9">
        <v>47.864913940429688</v>
      </c>
    </row>
    <row r="13961" spans="1:12" x14ac:dyDescent="0.25">
      <c r="A13961" s="5" t="str">
        <f t="shared" si="218"/>
        <v>1SublapSCHD201016</v>
      </c>
      <c r="B13961" s="9">
        <v>1</v>
      </c>
      <c r="C13961" t="s">
        <v>133</v>
      </c>
      <c r="D13961" t="s">
        <v>147</v>
      </c>
      <c r="E13961" s="9">
        <v>2</v>
      </c>
      <c r="F13961" s="9">
        <v>0</v>
      </c>
      <c r="G13961" s="9">
        <v>10</v>
      </c>
      <c r="H13961" s="9">
        <v>16</v>
      </c>
      <c r="I13961" s="9">
        <v>0.41877996921539307</v>
      </c>
      <c r="J13961" s="9">
        <v>0.41877996921539307</v>
      </c>
      <c r="K13961" s="9">
        <v>0</v>
      </c>
      <c r="L13961" s="9">
        <v>48.829795837402344</v>
      </c>
    </row>
    <row r="13962" spans="1:12" x14ac:dyDescent="0.25">
      <c r="A13962" s="5" t="str">
        <f t="shared" si="218"/>
        <v>1SublapSCHD201017</v>
      </c>
      <c r="B13962" s="9">
        <v>1</v>
      </c>
      <c r="C13962" t="s">
        <v>133</v>
      </c>
      <c r="D13962" t="s">
        <v>147</v>
      </c>
      <c r="E13962" s="9">
        <v>2</v>
      </c>
      <c r="F13962" s="9">
        <v>0</v>
      </c>
      <c r="G13962" s="9">
        <v>10</v>
      </c>
      <c r="H13962" s="9">
        <v>17</v>
      </c>
      <c r="I13962" s="9">
        <v>0.67971760034561157</v>
      </c>
      <c r="J13962" s="9">
        <v>0.67971760034561157</v>
      </c>
      <c r="K13962" s="9">
        <v>0</v>
      </c>
      <c r="L13962" s="9">
        <v>48.222610473632813</v>
      </c>
    </row>
    <row r="13963" spans="1:12" x14ac:dyDescent="0.25">
      <c r="A13963" s="5" t="str">
        <f t="shared" si="218"/>
        <v>1SublapSCHD201018</v>
      </c>
      <c r="B13963" s="9">
        <v>1</v>
      </c>
      <c r="C13963" t="s">
        <v>133</v>
      </c>
      <c r="D13963" t="s">
        <v>147</v>
      </c>
      <c r="E13963" s="9">
        <v>2</v>
      </c>
      <c r="F13963" s="9">
        <v>0</v>
      </c>
      <c r="G13963" s="9">
        <v>10</v>
      </c>
      <c r="H13963" s="9">
        <v>18</v>
      </c>
      <c r="I13963" s="9">
        <v>0.9449615478515625</v>
      </c>
      <c r="J13963" s="9">
        <v>0.9449615478515625</v>
      </c>
      <c r="K13963" s="9">
        <v>0</v>
      </c>
      <c r="L13963" s="9">
        <v>46.554798126220703</v>
      </c>
    </row>
    <row r="13964" spans="1:12" x14ac:dyDescent="0.25">
      <c r="A13964" s="5" t="str">
        <f t="shared" si="218"/>
        <v>1SublapSCHD201019</v>
      </c>
      <c r="B13964" s="9">
        <v>1</v>
      </c>
      <c r="C13964" t="s">
        <v>133</v>
      </c>
      <c r="D13964" t="s">
        <v>147</v>
      </c>
      <c r="E13964" s="9">
        <v>2</v>
      </c>
      <c r="F13964" s="9">
        <v>0</v>
      </c>
      <c r="G13964" s="9">
        <v>10</v>
      </c>
      <c r="H13964" s="9">
        <v>19</v>
      </c>
      <c r="I13964" s="9">
        <v>1.0725893974304199</v>
      </c>
      <c r="J13964" s="9">
        <v>1.0725893974304199</v>
      </c>
      <c r="K13964" s="9">
        <v>0</v>
      </c>
      <c r="L13964" s="9">
        <v>44.265666961669922</v>
      </c>
    </row>
    <row r="13965" spans="1:12" x14ac:dyDescent="0.25">
      <c r="A13965" s="5" t="str">
        <f t="shared" si="218"/>
        <v>1SublapSCHD201020</v>
      </c>
      <c r="B13965" s="9">
        <v>1</v>
      </c>
      <c r="C13965" t="s">
        <v>133</v>
      </c>
      <c r="D13965" t="s">
        <v>147</v>
      </c>
      <c r="E13965" s="9">
        <v>2</v>
      </c>
      <c r="F13965" s="9">
        <v>0</v>
      </c>
      <c r="G13965" s="9">
        <v>10</v>
      </c>
      <c r="H13965" s="9">
        <v>20</v>
      </c>
      <c r="I13965" s="9">
        <v>1.1182935237884521</v>
      </c>
      <c r="J13965" s="9">
        <v>1.1182935237884521</v>
      </c>
      <c r="K13965" s="9">
        <v>0</v>
      </c>
      <c r="L13965" s="9">
        <v>43.264472961425781</v>
      </c>
    </row>
    <row r="13966" spans="1:12" x14ac:dyDescent="0.25">
      <c r="A13966" s="5" t="str">
        <f t="shared" si="218"/>
        <v>1SublapSCHD201021</v>
      </c>
      <c r="B13966" s="9">
        <v>1</v>
      </c>
      <c r="C13966" t="s">
        <v>133</v>
      </c>
      <c r="D13966" t="s">
        <v>147</v>
      </c>
      <c r="E13966" s="9">
        <v>2</v>
      </c>
      <c r="F13966" s="9">
        <v>0</v>
      </c>
      <c r="G13966" s="9">
        <v>10</v>
      </c>
      <c r="H13966" s="9">
        <v>21</v>
      </c>
      <c r="I13966" s="9">
        <v>1.112733006477356</v>
      </c>
      <c r="J13966" s="9">
        <v>1.112733006477356</v>
      </c>
      <c r="K13966" s="9">
        <v>0</v>
      </c>
      <c r="L13966" s="9">
        <v>42.723773956298828</v>
      </c>
    </row>
    <row r="13967" spans="1:12" x14ac:dyDescent="0.25">
      <c r="A13967" s="5" t="str">
        <f t="shared" si="218"/>
        <v>1SublapSCHD201022</v>
      </c>
      <c r="B13967" s="9">
        <v>1</v>
      </c>
      <c r="C13967" t="s">
        <v>133</v>
      </c>
      <c r="D13967" t="s">
        <v>147</v>
      </c>
      <c r="E13967" s="9">
        <v>2</v>
      </c>
      <c r="F13967" s="9">
        <v>0</v>
      </c>
      <c r="G13967" s="9">
        <v>10</v>
      </c>
      <c r="H13967" s="9">
        <v>22</v>
      </c>
      <c r="I13967" s="9">
        <v>1.0400928258895874</v>
      </c>
      <c r="J13967" s="9">
        <v>1.0400928258895874</v>
      </c>
      <c r="K13967" s="9">
        <v>0</v>
      </c>
      <c r="L13967" s="9">
        <v>42.474231719970703</v>
      </c>
    </row>
    <row r="13968" spans="1:12" x14ac:dyDescent="0.25">
      <c r="A13968" s="5" t="str">
        <f t="shared" si="218"/>
        <v>1SublapSCHD201023</v>
      </c>
      <c r="B13968" s="9">
        <v>1</v>
      </c>
      <c r="C13968" t="s">
        <v>133</v>
      </c>
      <c r="D13968" t="s">
        <v>147</v>
      </c>
      <c r="E13968" s="9">
        <v>2</v>
      </c>
      <c r="F13968" s="9">
        <v>0</v>
      </c>
      <c r="G13968" s="9">
        <v>10</v>
      </c>
      <c r="H13968" s="9">
        <v>23</v>
      </c>
      <c r="I13968" s="9">
        <v>0.94395899772644043</v>
      </c>
      <c r="J13968" s="9">
        <v>0.94395899772644043</v>
      </c>
      <c r="K13968" s="9">
        <v>0</v>
      </c>
      <c r="L13968" s="9">
        <v>42.085517883300781</v>
      </c>
    </row>
    <row r="13969" spans="1:12" x14ac:dyDescent="0.25">
      <c r="A13969" s="5" t="str">
        <f t="shared" si="218"/>
        <v>1SublapSCHD201024</v>
      </c>
      <c r="B13969" s="9">
        <v>1</v>
      </c>
      <c r="C13969" t="s">
        <v>133</v>
      </c>
      <c r="D13969" t="s">
        <v>147</v>
      </c>
      <c r="E13969" s="9">
        <v>2</v>
      </c>
      <c r="F13969" s="9">
        <v>0</v>
      </c>
      <c r="G13969" s="9">
        <v>10</v>
      </c>
      <c r="H13969" s="9">
        <v>24</v>
      </c>
      <c r="I13969" s="9">
        <v>0.85497367382049561</v>
      </c>
      <c r="J13969" s="9">
        <v>0.85497367382049561</v>
      </c>
      <c r="K13969" s="9">
        <v>0</v>
      </c>
      <c r="L13969" s="9">
        <v>41.073371887207031</v>
      </c>
    </row>
    <row r="13970" spans="1:12" x14ac:dyDescent="0.25">
      <c r="A13970" s="5" t="str">
        <f t="shared" si="218"/>
        <v>1SublapSCHD2121</v>
      </c>
      <c r="B13970" s="9">
        <v>1</v>
      </c>
      <c r="C13970" t="s">
        <v>133</v>
      </c>
      <c r="D13970" t="s">
        <v>147</v>
      </c>
      <c r="E13970" s="9">
        <v>2</v>
      </c>
      <c r="F13970" s="9">
        <v>1</v>
      </c>
      <c r="G13970" s="9">
        <v>2</v>
      </c>
      <c r="H13970" s="9">
        <v>1</v>
      </c>
      <c r="I13970" s="9">
        <v>0.82471585273742676</v>
      </c>
      <c r="J13970" s="9">
        <v>0.82471585273742676</v>
      </c>
      <c r="K13970" s="9">
        <v>0</v>
      </c>
      <c r="L13970" s="9">
        <v>35.033954620361328</v>
      </c>
    </row>
    <row r="13971" spans="1:12" x14ac:dyDescent="0.25">
      <c r="A13971" s="5" t="str">
        <f t="shared" si="218"/>
        <v>1SublapSCHD2122</v>
      </c>
      <c r="B13971" s="9">
        <v>1</v>
      </c>
      <c r="C13971" t="s">
        <v>133</v>
      </c>
      <c r="D13971" t="s">
        <v>147</v>
      </c>
      <c r="E13971" s="9">
        <v>2</v>
      </c>
      <c r="F13971" s="9">
        <v>1</v>
      </c>
      <c r="G13971" s="9">
        <v>2</v>
      </c>
      <c r="H13971" s="9">
        <v>2</v>
      </c>
      <c r="I13971" s="9">
        <v>0.78269016742706299</v>
      </c>
      <c r="J13971" s="9">
        <v>0.78269016742706299</v>
      </c>
      <c r="K13971" s="9">
        <v>0</v>
      </c>
      <c r="L13971" s="9">
        <v>34.382904052734375</v>
      </c>
    </row>
    <row r="13972" spans="1:12" x14ac:dyDescent="0.25">
      <c r="A13972" s="5" t="str">
        <f t="shared" si="218"/>
        <v>1SublapSCHD2123</v>
      </c>
      <c r="B13972" s="9">
        <v>1</v>
      </c>
      <c r="C13972" t="s">
        <v>133</v>
      </c>
      <c r="D13972" t="s">
        <v>147</v>
      </c>
      <c r="E13972" s="9">
        <v>2</v>
      </c>
      <c r="F13972" s="9">
        <v>1</v>
      </c>
      <c r="G13972" s="9">
        <v>2</v>
      </c>
      <c r="H13972" s="9">
        <v>3</v>
      </c>
      <c r="I13972" s="9">
        <v>0.76422053575515747</v>
      </c>
      <c r="J13972" s="9">
        <v>0.76422053575515747</v>
      </c>
      <c r="K13972" s="9">
        <v>0</v>
      </c>
      <c r="L13972" s="9">
        <v>34.386344909667969</v>
      </c>
    </row>
    <row r="13973" spans="1:12" x14ac:dyDescent="0.25">
      <c r="A13973" s="5" t="str">
        <f t="shared" si="218"/>
        <v>1SublapSCHD2124</v>
      </c>
      <c r="B13973" s="9">
        <v>1</v>
      </c>
      <c r="C13973" t="s">
        <v>133</v>
      </c>
      <c r="D13973" t="s">
        <v>147</v>
      </c>
      <c r="E13973" s="9">
        <v>2</v>
      </c>
      <c r="F13973" s="9">
        <v>1</v>
      </c>
      <c r="G13973" s="9">
        <v>2</v>
      </c>
      <c r="H13973" s="9">
        <v>4</v>
      </c>
      <c r="I13973" s="9">
        <v>0.76592332124710083</v>
      </c>
      <c r="J13973" s="9">
        <v>0.76592332124710083</v>
      </c>
      <c r="K13973" s="9">
        <v>0</v>
      </c>
      <c r="L13973" s="9">
        <v>34.187465667724609</v>
      </c>
    </row>
    <row r="13974" spans="1:12" x14ac:dyDescent="0.25">
      <c r="A13974" s="5" t="str">
        <f t="shared" si="218"/>
        <v>1SublapSCHD2125</v>
      </c>
      <c r="B13974" s="9">
        <v>1</v>
      </c>
      <c r="C13974" t="s">
        <v>133</v>
      </c>
      <c r="D13974" t="s">
        <v>147</v>
      </c>
      <c r="E13974" s="9">
        <v>2</v>
      </c>
      <c r="F13974" s="9">
        <v>1</v>
      </c>
      <c r="G13974" s="9">
        <v>2</v>
      </c>
      <c r="H13974" s="9">
        <v>5</v>
      </c>
      <c r="I13974" s="9">
        <v>0.79101943969726563</v>
      </c>
      <c r="J13974" s="9">
        <v>0.79101943969726563</v>
      </c>
      <c r="K13974" s="9">
        <v>0</v>
      </c>
      <c r="L13974" s="9">
        <v>33.781620025634766</v>
      </c>
    </row>
    <row r="13975" spans="1:12" x14ac:dyDescent="0.25">
      <c r="A13975" s="5" t="str">
        <f t="shared" si="218"/>
        <v>1SublapSCHD2126</v>
      </c>
      <c r="B13975" s="9">
        <v>1</v>
      </c>
      <c r="C13975" t="s">
        <v>133</v>
      </c>
      <c r="D13975" t="s">
        <v>147</v>
      </c>
      <c r="E13975" s="9">
        <v>2</v>
      </c>
      <c r="F13975" s="9">
        <v>1</v>
      </c>
      <c r="G13975" s="9">
        <v>2</v>
      </c>
      <c r="H13975" s="9">
        <v>6</v>
      </c>
      <c r="I13975" s="9">
        <v>0.85003924369812012</v>
      </c>
      <c r="J13975" s="9">
        <v>0.85003924369812012</v>
      </c>
      <c r="K13975" s="9">
        <v>0</v>
      </c>
      <c r="L13975" s="9">
        <v>33.652427673339844</v>
      </c>
    </row>
    <row r="13976" spans="1:12" x14ac:dyDescent="0.25">
      <c r="A13976" s="5" t="str">
        <f t="shared" si="218"/>
        <v>1SublapSCHD2127</v>
      </c>
      <c r="B13976" s="9">
        <v>1</v>
      </c>
      <c r="C13976" t="s">
        <v>133</v>
      </c>
      <c r="D13976" t="s">
        <v>147</v>
      </c>
      <c r="E13976" s="9">
        <v>2</v>
      </c>
      <c r="F13976" s="9">
        <v>1</v>
      </c>
      <c r="G13976" s="9">
        <v>2</v>
      </c>
      <c r="H13976" s="9">
        <v>7</v>
      </c>
      <c r="I13976" s="9">
        <v>0.91499203443527222</v>
      </c>
      <c r="J13976" s="9">
        <v>0.91499203443527222</v>
      </c>
      <c r="K13976" s="9">
        <v>0</v>
      </c>
      <c r="L13976" s="9">
        <v>33.409320831298828</v>
      </c>
    </row>
    <row r="13977" spans="1:12" x14ac:dyDescent="0.25">
      <c r="A13977" s="5" t="str">
        <f t="shared" si="218"/>
        <v>1SublapSCHD2128</v>
      </c>
      <c r="B13977" s="9">
        <v>1</v>
      </c>
      <c r="C13977" t="s">
        <v>133</v>
      </c>
      <c r="D13977" t="s">
        <v>147</v>
      </c>
      <c r="E13977" s="9">
        <v>2</v>
      </c>
      <c r="F13977" s="9">
        <v>1</v>
      </c>
      <c r="G13977" s="9">
        <v>2</v>
      </c>
      <c r="H13977" s="9">
        <v>8</v>
      </c>
      <c r="I13977" s="9">
        <v>0.80449849367141724</v>
      </c>
      <c r="J13977" s="9">
        <v>0.80449849367141724</v>
      </c>
      <c r="K13977" s="9">
        <v>0</v>
      </c>
      <c r="L13977" s="9">
        <v>33.510959625244141</v>
      </c>
    </row>
    <row r="13978" spans="1:12" x14ac:dyDescent="0.25">
      <c r="A13978" s="5" t="str">
        <f t="shared" si="218"/>
        <v>1SublapSCHD2129</v>
      </c>
      <c r="B13978" s="9">
        <v>1</v>
      </c>
      <c r="C13978" t="s">
        <v>133</v>
      </c>
      <c r="D13978" t="s">
        <v>147</v>
      </c>
      <c r="E13978" s="9">
        <v>2</v>
      </c>
      <c r="F13978" s="9">
        <v>1</v>
      </c>
      <c r="G13978" s="9">
        <v>2</v>
      </c>
      <c r="H13978" s="9">
        <v>9</v>
      </c>
      <c r="I13978" s="9">
        <v>0.56923264265060425</v>
      </c>
      <c r="J13978" s="9">
        <v>0.56923264265060425</v>
      </c>
      <c r="K13978" s="9">
        <v>0</v>
      </c>
      <c r="L13978" s="9">
        <v>34.162639617919922</v>
      </c>
    </row>
    <row r="13979" spans="1:12" x14ac:dyDescent="0.25">
      <c r="A13979" s="5" t="str">
        <f t="shared" si="218"/>
        <v>1SublapSCHD21210</v>
      </c>
      <c r="B13979" s="9">
        <v>1</v>
      </c>
      <c r="C13979" t="s">
        <v>133</v>
      </c>
      <c r="D13979" t="s">
        <v>147</v>
      </c>
      <c r="E13979" s="9">
        <v>2</v>
      </c>
      <c r="F13979" s="9">
        <v>1</v>
      </c>
      <c r="G13979" s="9">
        <v>2</v>
      </c>
      <c r="H13979" s="9">
        <v>10</v>
      </c>
      <c r="I13979" s="9">
        <v>0.35930570960044861</v>
      </c>
      <c r="J13979" s="9">
        <v>0.35930570960044861</v>
      </c>
      <c r="K13979" s="9">
        <v>0</v>
      </c>
      <c r="L13979" s="9">
        <v>35.910087585449219</v>
      </c>
    </row>
    <row r="13980" spans="1:12" x14ac:dyDescent="0.25">
      <c r="A13980" s="5" t="str">
        <f t="shared" si="218"/>
        <v>1SublapSCHD21211</v>
      </c>
      <c r="B13980" s="9">
        <v>1</v>
      </c>
      <c r="C13980" t="s">
        <v>133</v>
      </c>
      <c r="D13980" t="s">
        <v>147</v>
      </c>
      <c r="E13980" s="9">
        <v>2</v>
      </c>
      <c r="F13980" s="9">
        <v>1</v>
      </c>
      <c r="G13980" s="9">
        <v>2</v>
      </c>
      <c r="H13980" s="9">
        <v>11</v>
      </c>
      <c r="I13980" s="9">
        <v>0.22263734042644501</v>
      </c>
      <c r="J13980" s="9">
        <v>0.22263734042644501</v>
      </c>
      <c r="K13980" s="9">
        <v>0</v>
      </c>
      <c r="L13980" s="9">
        <v>38.292713165283203</v>
      </c>
    </row>
    <row r="13981" spans="1:12" x14ac:dyDescent="0.25">
      <c r="A13981" s="5" t="str">
        <f t="shared" si="218"/>
        <v>1SublapSCHD21212</v>
      </c>
      <c r="B13981" s="9">
        <v>1</v>
      </c>
      <c r="C13981" t="s">
        <v>133</v>
      </c>
      <c r="D13981" t="s">
        <v>147</v>
      </c>
      <c r="E13981" s="9">
        <v>2</v>
      </c>
      <c r="F13981" s="9">
        <v>1</v>
      </c>
      <c r="G13981" s="9">
        <v>2</v>
      </c>
      <c r="H13981" s="9">
        <v>12</v>
      </c>
      <c r="I13981" s="9">
        <v>0.14393682777881622</v>
      </c>
      <c r="J13981" s="9">
        <v>0.14393682777881622</v>
      </c>
      <c r="K13981" s="9">
        <v>0</v>
      </c>
      <c r="L13981" s="9">
        <v>40.477928161621094</v>
      </c>
    </row>
    <row r="13982" spans="1:12" x14ac:dyDescent="0.25">
      <c r="A13982" s="5" t="str">
        <f t="shared" si="218"/>
        <v>1SublapSCHD21213</v>
      </c>
      <c r="B13982" s="9">
        <v>1</v>
      </c>
      <c r="C13982" t="s">
        <v>133</v>
      </c>
      <c r="D13982" t="s">
        <v>147</v>
      </c>
      <c r="E13982" s="9">
        <v>2</v>
      </c>
      <c r="F13982" s="9">
        <v>1</v>
      </c>
      <c r="G13982" s="9">
        <v>2</v>
      </c>
      <c r="H13982" s="9">
        <v>13</v>
      </c>
      <c r="I13982" s="9">
        <v>0.12507884204387665</v>
      </c>
      <c r="J13982" s="9">
        <v>0.12507884204387665</v>
      </c>
      <c r="K13982" s="9">
        <v>0</v>
      </c>
      <c r="L13982" s="9">
        <v>42.587535858154297</v>
      </c>
    </row>
    <row r="13983" spans="1:12" x14ac:dyDescent="0.25">
      <c r="A13983" s="5" t="str">
        <f t="shared" si="218"/>
        <v>1SublapSCHD21214</v>
      </c>
      <c r="B13983" s="9">
        <v>1</v>
      </c>
      <c r="C13983" t="s">
        <v>133</v>
      </c>
      <c r="D13983" t="s">
        <v>147</v>
      </c>
      <c r="E13983" s="9">
        <v>2</v>
      </c>
      <c r="F13983" s="9">
        <v>1</v>
      </c>
      <c r="G13983" s="9">
        <v>2</v>
      </c>
      <c r="H13983" s="9">
        <v>14</v>
      </c>
      <c r="I13983" s="9">
        <v>0.17341560125350952</v>
      </c>
      <c r="J13983" s="9">
        <v>0.17341560125350952</v>
      </c>
      <c r="K13983" s="9">
        <v>0</v>
      </c>
      <c r="L13983" s="9">
        <v>44.371437072753906</v>
      </c>
    </row>
    <row r="13984" spans="1:12" x14ac:dyDescent="0.25">
      <c r="A13984" s="5" t="str">
        <f t="shared" si="218"/>
        <v>1SublapSCHD21215</v>
      </c>
      <c r="B13984" s="9">
        <v>1</v>
      </c>
      <c r="C13984" t="s">
        <v>133</v>
      </c>
      <c r="D13984" t="s">
        <v>147</v>
      </c>
      <c r="E13984" s="9">
        <v>2</v>
      </c>
      <c r="F13984" s="9">
        <v>1</v>
      </c>
      <c r="G13984" s="9">
        <v>2</v>
      </c>
      <c r="H13984" s="9">
        <v>15</v>
      </c>
      <c r="I13984" s="9">
        <v>0.28186908364295959</v>
      </c>
      <c r="J13984" s="9">
        <v>0.28186908364295959</v>
      </c>
      <c r="K13984" s="9">
        <v>0</v>
      </c>
      <c r="L13984" s="9">
        <v>46.097507476806641</v>
      </c>
    </row>
    <row r="13985" spans="1:12" x14ac:dyDescent="0.25">
      <c r="A13985" s="5" t="str">
        <f t="shared" si="218"/>
        <v>1SublapSCHD21216</v>
      </c>
      <c r="B13985" s="9">
        <v>1</v>
      </c>
      <c r="C13985" t="s">
        <v>133</v>
      </c>
      <c r="D13985" t="s">
        <v>147</v>
      </c>
      <c r="E13985" s="9">
        <v>2</v>
      </c>
      <c r="F13985" s="9">
        <v>1</v>
      </c>
      <c r="G13985" s="9">
        <v>2</v>
      </c>
      <c r="H13985" s="9">
        <v>16</v>
      </c>
      <c r="I13985" s="9">
        <v>0.48393243551254272</v>
      </c>
      <c r="J13985" s="9">
        <v>0.48393243551254272</v>
      </c>
      <c r="K13985" s="9">
        <v>0</v>
      </c>
      <c r="L13985" s="9">
        <v>47.209575653076172</v>
      </c>
    </row>
    <row r="13986" spans="1:12" x14ac:dyDescent="0.25">
      <c r="A13986" s="5" t="str">
        <f t="shared" si="218"/>
        <v>1SublapSCHD21217</v>
      </c>
      <c r="B13986" s="9">
        <v>1</v>
      </c>
      <c r="C13986" t="s">
        <v>133</v>
      </c>
      <c r="D13986" t="s">
        <v>147</v>
      </c>
      <c r="E13986" s="9">
        <v>2</v>
      </c>
      <c r="F13986" s="9">
        <v>1</v>
      </c>
      <c r="G13986" s="9">
        <v>2</v>
      </c>
      <c r="H13986" s="9">
        <v>17</v>
      </c>
      <c r="I13986" s="9">
        <v>0.75472003221511841</v>
      </c>
      <c r="J13986" s="9">
        <v>0.75472003221511841</v>
      </c>
      <c r="K13986" s="9">
        <v>0</v>
      </c>
      <c r="L13986" s="9">
        <v>47.538200378417969</v>
      </c>
    </row>
    <row r="13987" spans="1:12" x14ac:dyDescent="0.25">
      <c r="A13987" s="5" t="str">
        <f t="shared" si="218"/>
        <v>1SublapSCHD21218</v>
      </c>
      <c r="B13987" s="9">
        <v>1</v>
      </c>
      <c r="C13987" t="s">
        <v>133</v>
      </c>
      <c r="D13987" t="s">
        <v>147</v>
      </c>
      <c r="E13987" s="9">
        <v>2</v>
      </c>
      <c r="F13987" s="9">
        <v>1</v>
      </c>
      <c r="G13987" s="9">
        <v>2</v>
      </c>
      <c r="H13987" s="9">
        <v>18</v>
      </c>
      <c r="I13987" s="9">
        <v>1.0232492685317993</v>
      </c>
      <c r="J13987" s="9">
        <v>1.0232492685317993</v>
      </c>
      <c r="K13987" s="9">
        <v>0</v>
      </c>
      <c r="L13987" s="9">
        <v>46.830192565917969</v>
      </c>
    </row>
    <row r="13988" spans="1:12" x14ac:dyDescent="0.25">
      <c r="A13988" s="5" t="str">
        <f t="shared" si="218"/>
        <v>1SublapSCHD21219</v>
      </c>
      <c r="B13988" s="9">
        <v>1</v>
      </c>
      <c r="C13988" t="s">
        <v>133</v>
      </c>
      <c r="D13988" t="s">
        <v>147</v>
      </c>
      <c r="E13988" s="9">
        <v>2</v>
      </c>
      <c r="F13988" s="9">
        <v>1</v>
      </c>
      <c r="G13988" s="9">
        <v>2</v>
      </c>
      <c r="H13988" s="9">
        <v>19</v>
      </c>
      <c r="I13988" s="9">
        <v>1.1391552686691284</v>
      </c>
      <c r="J13988" s="9">
        <v>1.1391552686691284</v>
      </c>
      <c r="K13988" s="9">
        <v>0</v>
      </c>
      <c r="L13988" s="9">
        <v>44.658515930175781</v>
      </c>
    </row>
    <row r="13989" spans="1:12" x14ac:dyDescent="0.25">
      <c r="A13989" s="5" t="str">
        <f t="shared" si="218"/>
        <v>1SublapSCHD21220</v>
      </c>
      <c r="B13989" s="9">
        <v>1</v>
      </c>
      <c r="C13989" t="s">
        <v>133</v>
      </c>
      <c r="D13989" t="s">
        <v>147</v>
      </c>
      <c r="E13989" s="9">
        <v>2</v>
      </c>
      <c r="F13989" s="9">
        <v>1</v>
      </c>
      <c r="G13989" s="9">
        <v>2</v>
      </c>
      <c r="H13989" s="9">
        <v>20</v>
      </c>
      <c r="I13989" s="9">
        <v>1.1739183664321899</v>
      </c>
      <c r="J13989" s="9">
        <v>1.1739183664321899</v>
      </c>
      <c r="K13989" s="9">
        <v>0</v>
      </c>
      <c r="L13989" s="9">
        <v>42.826045989990234</v>
      </c>
    </row>
    <row r="13990" spans="1:12" x14ac:dyDescent="0.25">
      <c r="A13990" s="5" t="str">
        <f t="shared" si="218"/>
        <v>1SublapSCHD21221</v>
      </c>
      <c r="B13990" s="9">
        <v>1</v>
      </c>
      <c r="C13990" t="s">
        <v>133</v>
      </c>
      <c r="D13990" t="s">
        <v>147</v>
      </c>
      <c r="E13990" s="9">
        <v>2</v>
      </c>
      <c r="F13990" s="9">
        <v>1</v>
      </c>
      <c r="G13990" s="9">
        <v>2</v>
      </c>
      <c r="H13990" s="9">
        <v>21</v>
      </c>
      <c r="I13990" s="9">
        <v>1.1623870134353638</v>
      </c>
      <c r="J13990" s="9">
        <v>1.1623870134353638</v>
      </c>
      <c r="K13990" s="9">
        <v>0</v>
      </c>
      <c r="L13990" s="9">
        <v>41.279403686523438</v>
      </c>
    </row>
    <row r="13991" spans="1:12" x14ac:dyDescent="0.25">
      <c r="A13991" s="5" t="str">
        <f t="shared" si="218"/>
        <v>1SublapSCHD21222</v>
      </c>
      <c r="B13991" s="9">
        <v>1</v>
      </c>
      <c r="C13991" t="s">
        <v>133</v>
      </c>
      <c r="D13991" t="s">
        <v>147</v>
      </c>
      <c r="E13991" s="9">
        <v>2</v>
      </c>
      <c r="F13991" s="9">
        <v>1</v>
      </c>
      <c r="G13991" s="9">
        <v>2</v>
      </c>
      <c r="H13991" s="9">
        <v>22</v>
      </c>
      <c r="I13991" s="9">
        <v>1.085877537727356</v>
      </c>
      <c r="J13991" s="9">
        <v>1.085877537727356</v>
      </c>
      <c r="K13991" s="9">
        <v>0</v>
      </c>
      <c r="L13991" s="9">
        <v>40.073875427246094</v>
      </c>
    </row>
    <row r="13992" spans="1:12" x14ac:dyDescent="0.25">
      <c r="A13992" s="5" t="str">
        <f t="shared" si="218"/>
        <v>1SublapSCHD21223</v>
      </c>
      <c r="B13992" s="9">
        <v>1</v>
      </c>
      <c r="C13992" t="s">
        <v>133</v>
      </c>
      <c r="D13992" t="s">
        <v>147</v>
      </c>
      <c r="E13992" s="9">
        <v>2</v>
      </c>
      <c r="F13992" s="9">
        <v>1</v>
      </c>
      <c r="G13992" s="9">
        <v>2</v>
      </c>
      <c r="H13992" s="9">
        <v>23</v>
      </c>
      <c r="I13992" s="9">
        <v>0.98686176538467407</v>
      </c>
      <c r="J13992" s="9">
        <v>0.98686176538467407</v>
      </c>
      <c r="K13992" s="9">
        <v>0</v>
      </c>
      <c r="L13992" s="9">
        <v>39.410041809082031</v>
      </c>
    </row>
    <row r="13993" spans="1:12" x14ac:dyDescent="0.25">
      <c r="A13993" s="5" t="str">
        <f t="shared" si="218"/>
        <v>1SublapSCHD21224</v>
      </c>
      <c r="B13993" s="9">
        <v>1</v>
      </c>
      <c r="C13993" t="s">
        <v>133</v>
      </c>
      <c r="D13993" t="s">
        <v>147</v>
      </c>
      <c r="E13993" s="9">
        <v>2</v>
      </c>
      <c r="F13993" s="9">
        <v>1</v>
      </c>
      <c r="G13993" s="9">
        <v>2</v>
      </c>
      <c r="H13993" s="9">
        <v>24</v>
      </c>
      <c r="I13993" s="9">
        <v>0.8963315486907959</v>
      </c>
      <c r="J13993" s="9">
        <v>0.8963315486907959</v>
      </c>
      <c r="K13993" s="9">
        <v>0</v>
      </c>
      <c r="L13993" s="9">
        <v>38.651657104492188</v>
      </c>
    </row>
    <row r="13994" spans="1:12" x14ac:dyDescent="0.25">
      <c r="A13994" s="5" t="str">
        <f t="shared" si="218"/>
        <v>1SublapSCHD21101</v>
      </c>
      <c r="B13994" s="9">
        <v>1</v>
      </c>
      <c r="C13994" t="s">
        <v>133</v>
      </c>
      <c r="D13994" t="s">
        <v>147</v>
      </c>
      <c r="E13994" s="9">
        <v>2</v>
      </c>
      <c r="F13994" s="9">
        <v>1</v>
      </c>
      <c r="G13994" s="9">
        <v>10</v>
      </c>
      <c r="H13994" s="9">
        <v>1</v>
      </c>
      <c r="I13994" s="9">
        <v>0.63885289430618286</v>
      </c>
      <c r="J13994" s="9">
        <v>0.63885289430618286</v>
      </c>
      <c r="K13994" s="9">
        <v>0</v>
      </c>
      <c r="L13994" s="9">
        <v>51.010711669921875</v>
      </c>
    </row>
    <row r="13995" spans="1:12" x14ac:dyDescent="0.25">
      <c r="A13995" s="5" t="str">
        <f t="shared" si="218"/>
        <v>1SublapSCHD21102</v>
      </c>
      <c r="B13995" s="9">
        <v>1</v>
      </c>
      <c r="C13995" t="s">
        <v>133</v>
      </c>
      <c r="D13995" t="s">
        <v>147</v>
      </c>
      <c r="E13995" s="9">
        <v>2</v>
      </c>
      <c r="F13995" s="9">
        <v>1</v>
      </c>
      <c r="G13995" s="9">
        <v>10</v>
      </c>
      <c r="H13995" s="9">
        <v>2</v>
      </c>
      <c r="I13995" s="9">
        <v>0.59659630060195923</v>
      </c>
      <c r="J13995" s="9">
        <v>0.59659630060195923</v>
      </c>
      <c r="K13995" s="9">
        <v>0</v>
      </c>
      <c r="L13995" s="9">
        <v>50.784217834472656</v>
      </c>
    </row>
    <row r="13996" spans="1:12" x14ac:dyDescent="0.25">
      <c r="A13996" s="5" t="str">
        <f t="shared" si="218"/>
        <v>1SublapSCHD21103</v>
      </c>
      <c r="B13996" s="9">
        <v>1</v>
      </c>
      <c r="C13996" t="s">
        <v>133</v>
      </c>
      <c r="D13996" t="s">
        <v>147</v>
      </c>
      <c r="E13996" s="9">
        <v>2</v>
      </c>
      <c r="F13996" s="9">
        <v>1</v>
      </c>
      <c r="G13996" s="9">
        <v>10</v>
      </c>
      <c r="H13996" s="9">
        <v>3</v>
      </c>
      <c r="I13996" s="9">
        <v>0.57660961151123047</v>
      </c>
      <c r="J13996" s="9">
        <v>0.57660961151123047</v>
      </c>
      <c r="K13996" s="9">
        <v>0</v>
      </c>
      <c r="L13996" s="9">
        <v>49.473735809326172</v>
      </c>
    </row>
    <row r="13997" spans="1:12" x14ac:dyDescent="0.25">
      <c r="A13997" s="5" t="str">
        <f t="shared" si="218"/>
        <v>1SublapSCHD21104</v>
      </c>
      <c r="B13997" s="9">
        <v>1</v>
      </c>
      <c r="C13997" t="s">
        <v>133</v>
      </c>
      <c r="D13997" t="s">
        <v>147</v>
      </c>
      <c r="E13997" s="9">
        <v>2</v>
      </c>
      <c r="F13997" s="9">
        <v>1</v>
      </c>
      <c r="G13997" s="9">
        <v>10</v>
      </c>
      <c r="H13997" s="9">
        <v>4</v>
      </c>
      <c r="I13997" s="9">
        <v>0.57159656286239624</v>
      </c>
      <c r="J13997" s="9">
        <v>0.57159656286239624</v>
      </c>
      <c r="K13997" s="9">
        <v>0</v>
      </c>
      <c r="L13997" s="9">
        <v>47.444427490234375</v>
      </c>
    </row>
    <row r="13998" spans="1:12" x14ac:dyDescent="0.25">
      <c r="A13998" s="5" t="str">
        <f t="shared" si="218"/>
        <v>1SublapSCHD21105</v>
      </c>
      <c r="B13998" s="9">
        <v>1</v>
      </c>
      <c r="C13998" t="s">
        <v>133</v>
      </c>
      <c r="D13998" t="s">
        <v>147</v>
      </c>
      <c r="E13998" s="9">
        <v>2</v>
      </c>
      <c r="F13998" s="9">
        <v>1</v>
      </c>
      <c r="G13998" s="9">
        <v>10</v>
      </c>
      <c r="H13998" s="9">
        <v>5</v>
      </c>
      <c r="I13998" s="9">
        <v>0.58594387769699097</v>
      </c>
      <c r="J13998" s="9">
        <v>0.58594387769699097</v>
      </c>
      <c r="K13998" s="9">
        <v>0</v>
      </c>
      <c r="L13998" s="9">
        <v>46.371940612792969</v>
      </c>
    </row>
    <row r="13999" spans="1:12" x14ac:dyDescent="0.25">
      <c r="A13999" s="5" t="str">
        <f t="shared" si="218"/>
        <v>1SublapSCHD21106</v>
      </c>
      <c r="B13999" s="9">
        <v>1</v>
      </c>
      <c r="C13999" t="s">
        <v>133</v>
      </c>
      <c r="D13999" t="s">
        <v>147</v>
      </c>
      <c r="E13999" s="9">
        <v>2</v>
      </c>
      <c r="F13999" s="9">
        <v>1</v>
      </c>
      <c r="G13999" s="9">
        <v>10</v>
      </c>
      <c r="H13999" s="9">
        <v>6</v>
      </c>
      <c r="I13999" s="9">
        <v>0.63327550888061523</v>
      </c>
      <c r="J13999" s="9">
        <v>0.63327550888061523</v>
      </c>
      <c r="K13999" s="9">
        <v>0</v>
      </c>
      <c r="L13999" s="9">
        <v>45.064571380615234</v>
      </c>
    </row>
    <row r="14000" spans="1:12" x14ac:dyDescent="0.25">
      <c r="A14000" s="5" t="str">
        <f t="shared" si="218"/>
        <v>1SublapSCHD21107</v>
      </c>
      <c r="B14000" s="9">
        <v>1</v>
      </c>
      <c r="C14000" t="s">
        <v>133</v>
      </c>
      <c r="D14000" t="s">
        <v>147</v>
      </c>
      <c r="E14000" s="9">
        <v>2</v>
      </c>
      <c r="F14000" s="9">
        <v>1</v>
      </c>
      <c r="G14000" s="9">
        <v>10</v>
      </c>
      <c r="H14000" s="9">
        <v>7</v>
      </c>
      <c r="I14000" s="9">
        <v>0.6737094521522522</v>
      </c>
      <c r="J14000" s="9">
        <v>0.6737094521522522</v>
      </c>
      <c r="K14000" s="9">
        <v>0</v>
      </c>
      <c r="L14000" s="9">
        <v>43.698749542236328</v>
      </c>
    </row>
    <row r="14001" spans="1:12" x14ac:dyDescent="0.25">
      <c r="A14001" s="5" t="str">
        <f t="shared" si="218"/>
        <v>1SublapSCHD21108</v>
      </c>
      <c r="B14001" s="9">
        <v>1</v>
      </c>
      <c r="C14001" t="s">
        <v>133</v>
      </c>
      <c r="D14001" t="s">
        <v>147</v>
      </c>
      <c r="E14001" s="9">
        <v>2</v>
      </c>
      <c r="F14001" s="9">
        <v>1</v>
      </c>
      <c r="G14001" s="9">
        <v>10</v>
      </c>
      <c r="H14001" s="9">
        <v>8</v>
      </c>
      <c r="I14001" s="9">
        <v>0.55329322814941406</v>
      </c>
      <c r="J14001" s="9">
        <v>0.55329322814941406</v>
      </c>
      <c r="K14001" s="9">
        <v>0</v>
      </c>
      <c r="L14001" s="9">
        <v>44.381195068359375</v>
      </c>
    </row>
    <row r="14002" spans="1:12" x14ac:dyDescent="0.25">
      <c r="A14002" s="5" t="str">
        <f t="shared" si="218"/>
        <v>1SublapSCHD21109</v>
      </c>
      <c r="B14002" s="9">
        <v>1</v>
      </c>
      <c r="C14002" t="s">
        <v>133</v>
      </c>
      <c r="D14002" t="s">
        <v>147</v>
      </c>
      <c r="E14002" s="9">
        <v>2</v>
      </c>
      <c r="F14002" s="9">
        <v>1</v>
      </c>
      <c r="G14002" s="9">
        <v>10</v>
      </c>
      <c r="H14002" s="9">
        <v>9</v>
      </c>
      <c r="I14002" s="9">
        <v>0.33671686053276062</v>
      </c>
      <c r="J14002" s="9">
        <v>0.33671686053276062</v>
      </c>
      <c r="K14002" s="9">
        <v>0</v>
      </c>
      <c r="L14002" s="9">
        <v>47.006584167480469</v>
      </c>
    </row>
    <row r="14003" spans="1:12" x14ac:dyDescent="0.25">
      <c r="A14003" s="5" t="str">
        <f t="shared" si="218"/>
        <v>1SublapSCHD211010</v>
      </c>
      <c r="B14003" s="9">
        <v>1</v>
      </c>
      <c r="C14003" t="s">
        <v>133</v>
      </c>
      <c r="D14003" t="s">
        <v>147</v>
      </c>
      <c r="E14003" s="9">
        <v>2</v>
      </c>
      <c r="F14003" s="9">
        <v>1</v>
      </c>
      <c r="G14003" s="9">
        <v>10</v>
      </c>
      <c r="H14003" s="9">
        <v>10</v>
      </c>
      <c r="I14003" s="9">
        <v>0.13183616101741791</v>
      </c>
      <c r="J14003" s="9">
        <v>0.13183616101741791</v>
      </c>
      <c r="K14003" s="9">
        <v>0</v>
      </c>
      <c r="L14003" s="9">
        <v>52.750034332275391</v>
      </c>
    </row>
    <row r="14004" spans="1:12" x14ac:dyDescent="0.25">
      <c r="A14004" s="5" t="str">
        <f t="shared" si="218"/>
        <v>1SublapSCHD211011</v>
      </c>
      <c r="B14004" s="9">
        <v>1</v>
      </c>
      <c r="C14004" t="s">
        <v>133</v>
      </c>
      <c r="D14004" t="s">
        <v>147</v>
      </c>
      <c r="E14004" s="9">
        <v>2</v>
      </c>
      <c r="F14004" s="9">
        <v>1</v>
      </c>
      <c r="G14004" s="9">
        <v>10</v>
      </c>
      <c r="H14004" s="9">
        <v>11</v>
      </c>
      <c r="I14004" s="9">
        <v>-6.5938374027609825E-3</v>
      </c>
      <c r="J14004" s="9">
        <v>-6.5938374027609825E-3</v>
      </c>
      <c r="K14004" s="9">
        <v>0</v>
      </c>
      <c r="L14004" s="9">
        <v>57.664497375488281</v>
      </c>
    </row>
    <row r="14005" spans="1:12" x14ac:dyDescent="0.25">
      <c r="A14005" s="5" t="str">
        <f t="shared" si="218"/>
        <v>1SublapSCHD211012</v>
      </c>
      <c r="B14005" s="9">
        <v>1</v>
      </c>
      <c r="C14005" t="s">
        <v>133</v>
      </c>
      <c r="D14005" t="s">
        <v>147</v>
      </c>
      <c r="E14005" s="9">
        <v>2</v>
      </c>
      <c r="F14005" s="9">
        <v>1</v>
      </c>
      <c r="G14005" s="9">
        <v>10</v>
      </c>
      <c r="H14005" s="9">
        <v>12</v>
      </c>
      <c r="I14005" s="9">
        <v>-9.1091684997081757E-2</v>
      </c>
      <c r="J14005" s="9">
        <v>-9.1091684997081757E-2</v>
      </c>
      <c r="K14005" s="9">
        <v>0</v>
      </c>
      <c r="L14005" s="9">
        <v>63.365108489990234</v>
      </c>
    </row>
    <row r="14006" spans="1:12" x14ac:dyDescent="0.25">
      <c r="A14006" s="5" t="str">
        <f t="shared" si="218"/>
        <v>1SublapSCHD211013</v>
      </c>
      <c r="B14006" s="9">
        <v>1</v>
      </c>
      <c r="C14006" t="s">
        <v>133</v>
      </c>
      <c r="D14006" t="s">
        <v>147</v>
      </c>
      <c r="E14006" s="9">
        <v>2</v>
      </c>
      <c r="F14006" s="9">
        <v>1</v>
      </c>
      <c r="G14006" s="9">
        <v>10</v>
      </c>
      <c r="H14006" s="9">
        <v>13</v>
      </c>
      <c r="I14006" s="9">
        <v>-0.11223285645246506</v>
      </c>
      <c r="J14006" s="9">
        <v>-0.11223285645246506</v>
      </c>
      <c r="K14006" s="9">
        <v>0</v>
      </c>
      <c r="L14006" s="9">
        <v>66.325050354003906</v>
      </c>
    </row>
    <row r="14007" spans="1:12" x14ac:dyDescent="0.25">
      <c r="A14007" s="5" t="str">
        <f t="shared" si="218"/>
        <v>1SublapSCHD211014</v>
      </c>
      <c r="B14007" s="9">
        <v>1</v>
      </c>
      <c r="C14007" t="s">
        <v>133</v>
      </c>
      <c r="D14007" t="s">
        <v>147</v>
      </c>
      <c r="E14007" s="9">
        <v>2</v>
      </c>
      <c r="F14007" s="9">
        <v>1</v>
      </c>
      <c r="G14007" s="9">
        <v>10</v>
      </c>
      <c r="H14007" s="9">
        <v>14</v>
      </c>
      <c r="I14007" s="9">
        <v>-9.5752805471420288E-2</v>
      </c>
      <c r="J14007" s="9">
        <v>-9.5752805471420288E-2</v>
      </c>
      <c r="K14007" s="9">
        <v>0</v>
      </c>
      <c r="L14007" s="9">
        <v>68.190254211425781</v>
      </c>
    </row>
    <row r="14008" spans="1:12" x14ac:dyDescent="0.25">
      <c r="A14008" s="5" t="str">
        <f t="shared" si="218"/>
        <v>1SublapSCHD211015</v>
      </c>
      <c r="B14008" s="9">
        <v>1</v>
      </c>
      <c r="C14008" t="s">
        <v>133</v>
      </c>
      <c r="D14008" t="s">
        <v>147</v>
      </c>
      <c r="E14008" s="9">
        <v>2</v>
      </c>
      <c r="F14008" s="9">
        <v>1</v>
      </c>
      <c r="G14008" s="9">
        <v>10</v>
      </c>
      <c r="H14008" s="9">
        <v>15</v>
      </c>
      <c r="I14008" s="9">
        <v>7.4219019152224064E-3</v>
      </c>
      <c r="J14008" s="9">
        <v>7.4219019152224064E-3</v>
      </c>
      <c r="K14008" s="9">
        <v>0</v>
      </c>
      <c r="L14008" s="9">
        <v>69.7086181640625</v>
      </c>
    </row>
    <row r="14009" spans="1:12" x14ac:dyDescent="0.25">
      <c r="A14009" s="5" t="str">
        <f t="shared" si="218"/>
        <v>1SublapSCHD211016</v>
      </c>
      <c r="B14009" s="9">
        <v>1</v>
      </c>
      <c r="C14009" t="s">
        <v>133</v>
      </c>
      <c r="D14009" t="s">
        <v>147</v>
      </c>
      <c r="E14009" s="9">
        <v>2</v>
      </c>
      <c r="F14009" s="9">
        <v>1</v>
      </c>
      <c r="G14009" s="9">
        <v>10</v>
      </c>
      <c r="H14009" s="9">
        <v>16</v>
      </c>
      <c r="I14009" s="9">
        <v>0.20853908360004425</v>
      </c>
      <c r="J14009" s="9">
        <v>0.20853908360004425</v>
      </c>
      <c r="K14009" s="9">
        <v>0</v>
      </c>
      <c r="L14009" s="9">
        <v>71.458786010742188</v>
      </c>
    </row>
    <row r="14010" spans="1:12" x14ac:dyDescent="0.25">
      <c r="A14010" s="5" t="str">
        <f t="shared" si="218"/>
        <v>1SublapSCHD211017</v>
      </c>
      <c r="B14010" s="9">
        <v>1</v>
      </c>
      <c r="C14010" t="s">
        <v>133</v>
      </c>
      <c r="D14010" t="s">
        <v>147</v>
      </c>
      <c r="E14010" s="9">
        <v>2</v>
      </c>
      <c r="F14010" s="9">
        <v>1</v>
      </c>
      <c r="G14010" s="9">
        <v>10</v>
      </c>
      <c r="H14010" s="9">
        <v>17</v>
      </c>
      <c r="I14010" s="9">
        <v>0.44579634070396423</v>
      </c>
      <c r="J14010" s="9">
        <v>0.44579634070396423</v>
      </c>
      <c r="K14010" s="9">
        <v>0</v>
      </c>
      <c r="L14010" s="9">
        <v>71.841819763183594</v>
      </c>
    </row>
    <row r="14011" spans="1:12" x14ac:dyDescent="0.25">
      <c r="A14011" s="5" t="str">
        <f t="shared" si="218"/>
        <v>1SublapSCHD211018</v>
      </c>
      <c r="B14011" s="9">
        <v>1</v>
      </c>
      <c r="C14011" t="s">
        <v>133</v>
      </c>
      <c r="D14011" t="s">
        <v>147</v>
      </c>
      <c r="E14011" s="9">
        <v>2</v>
      </c>
      <c r="F14011" s="9">
        <v>1</v>
      </c>
      <c r="G14011" s="9">
        <v>10</v>
      </c>
      <c r="H14011" s="9">
        <v>18</v>
      </c>
      <c r="I14011" s="9">
        <v>0.68731003999710083</v>
      </c>
      <c r="J14011" s="9">
        <v>0.68731003999710083</v>
      </c>
      <c r="K14011" s="9">
        <v>0</v>
      </c>
      <c r="L14011" s="9">
        <v>71.199539184570313</v>
      </c>
    </row>
    <row r="14012" spans="1:12" x14ac:dyDescent="0.25">
      <c r="A14012" s="5" t="str">
        <f t="shared" si="218"/>
        <v>1SublapSCHD211019</v>
      </c>
      <c r="B14012" s="9">
        <v>1</v>
      </c>
      <c r="C14012" t="s">
        <v>133</v>
      </c>
      <c r="D14012" t="s">
        <v>147</v>
      </c>
      <c r="E14012" s="9">
        <v>2</v>
      </c>
      <c r="F14012" s="9">
        <v>1</v>
      </c>
      <c r="G14012" s="9">
        <v>10</v>
      </c>
      <c r="H14012" s="9">
        <v>19</v>
      </c>
      <c r="I14012" s="9">
        <v>0.85400569438934326</v>
      </c>
      <c r="J14012" s="9">
        <v>0.85400569438934326</v>
      </c>
      <c r="K14012" s="9">
        <v>0</v>
      </c>
      <c r="L14012" s="9">
        <v>68.628669738769531</v>
      </c>
    </row>
    <row r="14013" spans="1:12" x14ac:dyDescent="0.25">
      <c r="A14013" s="5" t="str">
        <f t="shared" si="218"/>
        <v>1SublapSCHD211020</v>
      </c>
      <c r="B14013" s="9">
        <v>1</v>
      </c>
      <c r="C14013" t="s">
        <v>133</v>
      </c>
      <c r="D14013" t="s">
        <v>147</v>
      </c>
      <c r="E14013" s="9">
        <v>2</v>
      </c>
      <c r="F14013" s="9">
        <v>1</v>
      </c>
      <c r="G14013" s="9">
        <v>10</v>
      </c>
      <c r="H14013" s="9">
        <v>20</v>
      </c>
      <c r="I14013" s="9">
        <v>0.92041051387786865</v>
      </c>
      <c r="J14013" s="9">
        <v>0.92041051387786865</v>
      </c>
      <c r="K14013" s="9">
        <v>0</v>
      </c>
      <c r="L14013" s="9">
        <v>64.879920959472656</v>
      </c>
    </row>
    <row r="14014" spans="1:12" x14ac:dyDescent="0.25">
      <c r="A14014" s="5" t="str">
        <f t="shared" si="218"/>
        <v>1SublapSCHD211021</v>
      </c>
      <c r="B14014" s="9">
        <v>1</v>
      </c>
      <c r="C14014" t="s">
        <v>133</v>
      </c>
      <c r="D14014" t="s">
        <v>147</v>
      </c>
      <c r="E14014" s="9">
        <v>2</v>
      </c>
      <c r="F14014" s="9">
        <v>1</v>
      </c>
      <c r="G14014" s="9">
        <v>10</v>
      </c>
      <c r="H14014" s="9">
        <v>21</v>
      </c>
      <c r="I14014" s="9">
        <v>0.91625607013702393</v>
      </c>
      <c r="J14014" s="9">
        <v>0.91625607013702393</v>
      </c>
      <c r="K14014" s="9">
        <v>0</v>
      </c>
      <c r="L14014" s="9">
        <v>60.327365875244141</v>
      </c>
    </row>
    <row r="14015" spans="1:12" x14ac:dyDescent="0.25">
      <c r="A14015" s="5" t="str">
        <f t="shared" si="218"/>
        <v>1SublapSCHD211022</v>
      </c>
      <c r="B14015" s="9">
        <v>1</v>
      </c>
      <c r="C14015" t="s">
        <v>133</v>
      </c>
      <c r="D14015" t="s">
        <v>147</v>
      </c>
      <c r="E14015" s="9">
        <v>2</v>
      </c>
      <c r="F14015" s="9">
        <v>1</v>
      </c>
      <c r="G14015" s="9">
        <v>10</v>
      </c>
      <c r="H14015" s="9">
        <v>22</v>
      </c>
      <c r="I14015" s="9">
        <v>0.85900694131851196</v>
      </c>
      <c r="J14015" s="9">
        <v>0.85900694131851196</v>
      </c>
      <c r="K14015" s="9">
        <v>0</v>
      </c>
      <c r="L14015" s="9">
        <v>56.374469757080078</v>
      </c>
    </row>
    <row r="14016" spans="1:12" x14ac:dyDescent="0.25">
      <c r="A14016" s="5" t="str">
        <f t="shared" si="218"/>
        <v>1SublapSCHD211023</v>
      </c>
      <c r="B14016" s="9">
        <v>1</v>
      </c>
      <c r="C14016" t="s">
        <v>133</v>
      </c>
      <c r="D14016" t="s">
        <v>147</v>
      </c>
      <c r="E14016" s="9">
        <v>2</v>
      </c>
      <c r="F14016" s="9">
        <v>1</v>
      </c>
      <c r="G14016" s="9">
        <v>10</v>
      </c>
      <c r="H14016" s="9">
        <v>23</v>
      </c>
      <c r="I14016" s="9">
        <v>0.77432852983474731</v>
      </c>
      <c r="J14016" s="9">
        <v>0.77432852983474731</v>
      </c>
      <c r="K14016" s="9">
        <v>0</v>
      </c>
      <c r="L14016" s="9">
        <v>54.831203460693359</v>
      </c>
    </row>
    <row r="14017" spans="1:12" x14ac:dyDescent="0.25">
      <c r="A14017" s="5" t="str">
        <f t="shared" si="218"/>
        <v>1SublapSCHD211024</v>
      </c>
      <c r="B14017" s="9">
        <v>1</v>
      </c>
      <c r="C14017" t="s">
        <v>133</v>
      </c>
      <c r="D14017" t="s">
        <v>147</v>
      </c>
      <c r="E14017" s="9">
        <v>2</v>
      </c>
      <c r="F14017" s="9">
        <v>1</v>
      </c>
      <c r="G14017" s="9">
        <v>10</v>
      </c>
      <c r="H14017" s="9">
        <v>24</v>
      </c>
      <c r="I14017" s="9">
        <v>0.6914067268371582</v>
      </c>
      <c r="J14017" s="9">
        <v>0.6914067268371582</v>
      </c>
      <c r="K14017" s="9">
        <v>0</v>
      </c>
      <c r="L14017" s="9">
        <v>53.140007019042969</v>
      </c>
    </row>
    <row r="14018" spans="1:12" x14ac:dyDescent="0.25">
      <c r="A14018" s="5" t="str">
        <f t="shared" si="218"/>
        <v>1SublapSCHD3021</v>
      </c>
      <c r="B14018" s="9">
        <v>1</v>
      </c>
      <c r="C14018" t="s">
        <v>133</v>
      </c>
      <c r="D14018" s="3" t="s">
        <v>147</v>
      </c>
      <c r="E14018" s="9">
        <v>3</v>
      </c>
      <c r="F14018" s="9">
        <v>0</v>
      </c>
      <c r="G14018" s="9">
        <v>2</v>
      </c>
      <c r="H14018" s="9">
        <v>1</v>
      </c>
      <c r="I14018" s="9">
        <v>0.68357902765274048</v>
      </c>
      <c r="J14018" s="9">
        <v>0.68357902765274048</v>
      </c>
      <c r="K14018" s="9">
        <v>0</v>
      </c>
      <c r="L14018" s="9">
        <v>50.176353454589844</v>
      </c>
    </row>
    <row r="14019" spans="1:12" x14ac:dyDescent="0.25">
      <c r="A14019" s="5" t="str">
        <f t="shared" ref="A14019:A14082" si="219">B14019&amp;C14019&amp;D14019&amp;E14019&amp;F14019&amp;G14019&amp;H14019</f>
        <v>1SublapSCHD3022</v>
      </c>
      <c r="B14019" s="9">
        <v>1</v>
      </c>
      <c r="C14019" t="s">
        <v>133</v>
      </c>
      <c r="D14019" s="3" t="s">
        <v>147</v>
      </c>
      <c r="E14019" s="9">
        <v>3</v>
      </c>
      <c r="F14019" s="9">
        <v>0</v>
      </c>
      <c r="G14019" s="9">
        <v>2</v>
      </c>
      <c r="H14019" s="9">
        <v>2</v>
      </c>
      <c r="I14019" s="9">
        <v>0.6414179801940918</v>
      </c>
      <c r="J14019" s="9">
        <v>0.6414179801940918</v>
      </c>
      <c r="K14019" s="9">
        <v>0</v>
      </c>
      <c r="L14019" s="9">
        <v>48.637519836425781</v>
      </c>
    </row>
    <row r="14020" spans="1:12" x14ac:dyDescent="0.25">
      <c r="A14020" s="5" t="str">
        <f t="shared" si="219"/>
        <v>1SublapSCHD3023</v>
      </c>
      <c r="B14020" s="9">
        <v>1</v>
      </c>
      <c r="C14020" t="s">
        <v>133</v>
      </c>
      <c r="D14020" s="3" t="s">
        <v>147</v>
      </c>
      <c r="E14020" s="9">
        <v>3</v>
      </c>
      <c r="F14020" s="9">
        <v>0</v>
      </c>
      <c r="G14020" s="9">
        <v>2</v>
      </c>
      <c r="H14020" s="9">
        <v>3</v>
      </c>
      <c r="I14020" s="9">
        <v>0.62186187505722046</v>
      </c>
      <c r="J14020" s="9">
        <v>0.62186187505722046</v>
      </c>
      <c r="K14020" s="9">
        <v>0</v>
      </c>
      <c r="L14020" s="9">
        <v>46.951641082763672</v>
      </c>
    </row>
    <row r="14021" spans="1:12" x14ac:dyDescent="0.25">
      <c r="A14021" s="5" t="str">
        <f t="shared" si="219"/>
        <v>1SublapSCHD3024</v>
      </c>
      <c r="B14021" s="9">
        <v>1</v>
      </c>
      <c r="C14021" t="s">
        <v>133</v>
      </c>
      <c r="D14021" s="3" t="s">
        <v>147</v>
      </c>
      <c r="E14021" s="9">
        <v>3</v>
      </c>
      <c r="F14021" s="9">
        <v>0</v>
      </c>
      <c r="G14021" s="9">
        <v>2</v>
      </c>
      <c r="H14021" s="9">
        <v>4</v>
      </c>
      <c r="I14021" s="9">
        <v>0.6185145378112793</v>
      </c>
      <c r="J14021" s="9">
        <v>0.6185145378112793</v>
      </c>
      <c r="K14021" s="9">
        <v>0</v>
      </c>
      <c r="L14021" s="9">
        <v>46.125404357910156</v>
      </c>
    </row>
    <row r="14022" spans="1:12" x14ac:dyDescent="0.25">
      <c r="A14022" s="5" t="str">
        <f t="shared" si="219"/>
        <v>1SublapSCHD3025</v>
      </c>
      <c r="B14022" s="9">
        <v>1</v>
      </c>
      <c r="C14022" t="s">
        <v>133</v>
      </c>
      <c r="D14022" s="3" t="s">
        <v>147</v>
      </c>
      <c r="E14022" s="9">
        <v>3</v>
      </c>
      <c r="F14022" s="9">
        <v>0</v>
      </c>
      <c r="G14022" s="9">
        <v>2</v>
      </c>
      <c r="H14022" s="9">
        <v>5</v>
      </c>
      <c r="I14022" s="9">
        <v>0.63549339771270752</v>
      </c>
      <c r="J14022" s="9">
        <v>0.63549339771270752</v>
      </c>
      <c r="K14022" s="9">
        <v>0</v>
      </c>
      <c r="L14022" s="9">
        <v>45.008003234863281</v>
      </c>
    </row>
    <row r="14023" spans="1:12" x14ac:dyDescent="0.25">
      <c r="A14023" s="5" t="str">
        <f t="shared" si="219"/>
        <v>1SublapSCHD3026</v>
      </c>
      <c r="B14023" s="9">
        <v>1</v>
      </c>
      <c r="C14023" t="s">
        <v>133</v>
      </c>
      <c r="D14023" s="3" t="s">
        <v>147</v>
      </c>
      <c r="E14023" s="9">
        <v>3</v>
      </c>
      <c r="F14023" s="9">
        <v>0</v>
      </c>
      <c r="G14023" s="9">
        <v>2</v>
      </c>
      <c r="H14023" s="9">
        <v>6</v>
      </c>
      <c r="I14023" s="9">
        <v>0.68570584058761597</v>
      </c>
      <c r="J14023" s="9">
        <v>0.68570584058761597</v>
      </c>
      <c r="K14023" s="9">
        <v>0</v>
      </c>
      <c r="L14023" s="9">
        <v>43.803302764892578</v>
      </c>
    </row>
    <row r="14024" spans="1:12" x14ac:dyDescent="0.25">
      <c r="A14024" s="5" t="str">
        <f t="shared" si="219"/>
        <v>1SublapSCHD3027</v>
      </c>
      <c r="B14024" s="9">
        <v>1</v>
      </c>
      <c r="C14024" t="s">
        <v>133</v>
      </c>
      <c r="D14024" s="3" t="s">
        <v>147</v>
      </c>
      <c r="E14024" s="9">
        <v>3</v>
      </c>
      <c r="F14024" s="9">
        <v>0</v>
      </c>
      <c r="G14024" s="9">
        <v>2</v>
      </c>
      <c r="H14024" s="9">
        <v>7</v>
      </c>
      <c r="I14024" s="9">
        <v>0.73214685916900635</v>
      </c>
      <c r="J14024" s="9">
        <v>0.73214685916900635</v>
      </c>
      <c r="K14024" s="9">
        <v>0</v>
      </c>
      <c r="L14024" s="9">
        <v>42.968040466308594</v>
      </c>
    </row>
    <row r="14025" spans="1:12" x14ac:dyDescent="0.25">
      <c r="A14025" s="5" t="str">
        <f t="shared" si="219"/>
        <v>1SublapSCHD3028</v>
      </c>
      <c r="B14025" s="9">
        <v>1</v>
      </c>
      <c r="C14025" t="s">
        <v>133</v>
      </c>
      <c r="D14025" s="3" t="s">
        <v>147</v>
      </c>
      <c r="E14025" s="9">
        <v>3</v>
      </c>
      <c r="F14025" s="9">
        <v>0</v>
      </c>
      <c r="G14025" s="9">
        <v>2</v>
      </c>
      <c r="H14025" s="9">
        <v>8</v>
      </c>
      <c r="I14025" s="9">
        <v>0.61409890651702881</v>
      </c>
      <c r="J14025" s="9">
        <v>0.61409890651702881</v>
      </c>
      <c r="K14025" s="9">
        <v>0</v>
      </c>
      <c r="L14025" s="9">
        <v>42.229972839355469</v>
      </c>
    </row>
    <row r="14026" spans="1:12" x14ac:dyDescent="0.25">
      <c r="A14026" s="5" t="str">
        <f t="shared" si="219"/>
        <v>1SublapSCHD3029</v>
      </c>
      <c r="B14026" s="9">
        <v>1</v>
      </c>
      <c r="C14026" t="s">
        <v>133</v>
      </c>
      <c r="D14026" s="3" t="s">
        <v>147</v>
      </c>
      <c r="E14026" s="9">
        <v>3</v>
      </c>
      <c r="F14026" s="9">
        <v>0</v>
      </c>
      <c r="G14026" s="9">
        <v>2</v>
      </c>
      <c r="H14026" s="9">
        <v>9</v>
      </c>
      <c r="I14026" s="9">
        <v>0.39298635721206665</v>
      </c>
      <c r="J14026" s="9">
        <v>0.39298635721206665</v>
      </c>
      <c r="K14026" s="9">
        <v>0</v>
      </c>
      <c r="L14026" s="9">
        <v>42.665653228759766</v>
      </c>
    </row>
    <row r="14027" spans="1:12" x14ac:dyDescent="0.25">
      <c r="A14027" s="5" t="str">
        <f t="shared" si="219"/>
        <v>1SublapSCHD30210</v>
      </c>
      <c r="B14027" s="9">
        <v>1</v>
      </c>
      <c r="C14027" t="s">
        <v>133</v>
      </c>
      <c r="D14027" s="3" t="s">
        <v>147</v>
      </c>
      <c r="E14027" s="9">
        <v>3</v>
      </c>
      <c r="F14027" s="9">
        <v>0</v>
      </c>
      <c r="G14027" s="9">
        <v>2</v>
      </c>
      <c r="H14027" s="9">
        <v>10</v>
      </c>
      <c r="I14027" s="9">
        <v>0.18686623871326447</v>
      </c>
      <c r="J14027" s="9">
        <v>0.18686623871326447</v>
      </c>
      <c r="K14027" s="9">
        <v>0</v>
      </c>
      <c r="L14027" s="9">
        <v>45.049930572509766</v>
      </c>
    </row>
    <row r="14028" spans="1:12" x14ac:dyDescent="0.25">
      <c r="A14028" s="5" t="str">
        <f t="shared" si="219"/>
        <v>1SublapSCHD30211</v>
      </c>
      <c r="B14028" s="9">
        <v>1</v>
      </c>
      <c r="C14028" t="s">
        <v>133</v>
      </c>
      <c r="D14028" s="3" t="s">
        <v>147</v>
      </c>
      <c r="E14028" s="9">
        <v>3</v>
      </c>
      <c r="F14028" s="9">
        <v>0</v>
      </c>
      <c r="G14028" s="9">
        <v>2</v>
      </c>
      <c r="H14028" s="9">
        <v>11</v>
      </c>
      <c r="I14028" s="9">
        <v>4.8918791115283966E-2</v>
      </c>
      <c r="J14028" s="9">
        <v>4.8918791115283966E-2</v>
      </c>
      <c r="K14028" s="9">
        <v>0</v>
      </c>
      <c r="L14028" s="9">
        <v>49.664405822753906</v>
      </c>
    </row>
    <row r="14029" spans="1:12" x14ac:dyDescent="0.25">
      <c r="A14029" s="5" t="str">
        <f t="shared" si="219"/>
        <v>1SublapSCHD30212</v>
      </c>
      <c r="B14029" s="9">
        <v>1</v>
      </c>
      <c r="C14029" t="s">
        <v>133</v>
      </c>
      <c r="D14029" s="3" t="s">
        <v>147</v>
      </c>
      <c r="E14029" s="9">
        <v>3</v>
      </c>
      <c r="F14029" s="9">
        <v>0</v>
      </c>
      <c r="G14029" s="9">
        <v>2</v>
      </c>
      <c r="H14029" s="9">
        <v>12</v>
      </c>
      <c r="I14029" s="9">
        <v>-3.4919381141662598E-2</v>
      </c>
      <c r="J14029" s="9">
        <v>-3.4919381141662598E-2</v>
      </c>
      <c r="K14029" s="9">
        <v>0</v>
      </c>
      <c r="L14029" s="9">
        <v>53.470592498779297</v>
      </c>
    </row>
    <row r="14030" spans="1:12" x14ac:dyDescent="0.25">
      <c r="A14030" s="5" t="str">
        <f t="shared" si="219"/>
        <v>1SublapSCHD30213</v>
      </c>
      <c r="B14030" s="9">
        <v>1</v>
      </c>
      <c r="C14030" t="s">
        <v>133</v>
      </c>
      <c r="D14030" s="3" t="s">
        <v>147</v>
      </c>
      <c r="E14030" s="9">
        <v>3</v>
      </c>
      <c r="F14030" s="9">
        <v>0</v>
      </c>
      <c r="G14030" s="9">
        <v>2</v>
      </c>
      <c r="H14030" s="9">
        <v>13</v>
      </c>
      <c r="I14030" s="9">
        <v>-5.5060103535652161E-2</v>
      </c>
      <c r="J14030" s="9">
        <v>-5.5060103535652161E-2</v>
      </c>
      <c r="K14030" s="9">
        <v>0</v>
      </c>
      <c r="L14030" s="9">
        <v>56.540195465087891</v>
      </c>
    </row>
    <row r="14031" spans="1:12" x14ac:dyDescent="0.25">
      <c r="A14031" s="5" t="str">
        <f t="shared" si="219"/>
        <v>1SublapSCHD30214</v>
      </c>
      <c r="B14031" s="9">
        <v>1</v>
      </c>
      <c r="C14031" t="s">
        <v>133</v>
      </c>
      <c r="D14031" s="3" t="s">
        <v>147</v>
      </c>
      <c r="E14031" s="9">
        <v>3</v>
      </c>
      <c r="F14031" s="9">
        <v>0</v>
      </c>
      <c r="G14031" s="9">
        <v>2</v>
      </c>
      <c r="H14031" s="9">
        <v>14</v>
      </c>
      <c r="I14031" s="9">
        <v>-1.7945455387234688E-2</v>
      </c>
      <c r="J14031" s="9">
        <v>-1.7945455387234688E-2</v>
      </c>
      <c r="K14031" s="9">
        <v>0</v>
      </c>
      <c r="L14031" s="9">
        <v>59.190143585205078</v>
      </c>
    </row>
    <row r="14032" spans="1:12" x14ac:dyDescent="0.25">
      <c r="A14032" s="5" t="str">
        <f t="shared" si="219"/>
        <v>1SublapSCHD30215</v>
      </c>
      <c r="B14032" s="9">
        <v>1</v>
      </c>
      <c r="C14032" t="s">
        <v>133</v>
      </c>
      <c r="D14032" s="3" t="s">
        <v>147</v>
      </c>
      <c r="E14032" s="9">
        <v>3</v>
      </c>
      <c r="F14032" s="9">
        <v>0</v>
      </c>
      <c r="G14032" s="9">
        <v>2</v>
      </c>
      <c r="H14032" s="9">
        <v>15</v>
      </c>
      <c r="I14032" s="9">
        <v>7.2588004171848297E-2</v>
      </c>
      <c r="J14032" s="9">
        <v>7.2588004171848297E-2</v>
      </c>
      <c r="K14032" s="9">
        <v>0</v>
      </c>
      <c r="L14032" s="9">
        <v>61.168952941894531</v>
      </c>
    </row>
    <row r="14033" spans="1:12" x14ac:dyDescent="0.25">
      <c r="A14033" s="5" t="str">
        <f t="shared" si="219"/>
        <v>1SublapSCHD30216</v>
      </c>
      <c r="B14033" s="9">
        <v>1</v>
      </c>
      <c r="C14033" t="s">
        <v>133</v>
      </c>
      <c r="D14033" s="3" t="s">
        <v>147</v>
      </c>
      <c r="E14033" s="9">
        <v>3</v>
      </c>
      <c r="F14033" s="9">
        <v>0</v>
      </c>
      <c r="G14033" s="9">
        <v>2</v>
      </c>
      <c r="H14033" s="9">
        <v>16</v>
      </c>
      <c r="I14033" s="9">
        <v>0.24201872944831848</v>
      </c>
      <c r="J14033" s="9">
        <v>0.24201872944831848</v>
      </c>
      <c r="K14033" s="9">
        <v>0</v>
      </c>
      <c r="L14033" s="9">
        <v>62.825450897216797</v>
      </c>
    </row>
    <row r="14034" spans="1:12" x14ac:dyDescent="0.25">
      <c r="A14034" s="5" t="str">
        <f t="shared" si="219"/>
        <v>1SublapSCHD30217</v>
      </c>
      <c r="B14034" s="9">
        <v>1</v>
      </c>
      <c r="C14034" t="s">
        <v>133</v>
      </c>
      <c r="D14034" s="3" t="s">
        <v>147</v>
      </c>
      <c r="E14034" s="9">
        <v>3</v>
      </c>
      <c r="F14034" s="9">
        <v>0</v>
      </c>
      <c r="G14034" s="9">
        <v>2</v>
      </c>
      <c r="H14034" s="9">
        <v>17</v>
      </c>
      <c r="I14034" s="9">
        <v>0.47749173641204834</v>
      </c>
      <c r="J14034" s="9">
        <v>0.47749173641204834</v>
      </c>
      <c r="K14034" s="9">
        <v>0</v>
      </c>
      <c r="L14034" s="9">
        <v>63.885105133056641</v>
      </c>
    </row>
    <row r="14035" spans="1:12" x14ac:dyDescent="0.25">
      <c r="A14035" s="5" t="str">
        <f t="shared" si="219"/>
        <v>1SublapSCHD30218</v>
      </c>
      <c r="B14035" s="9">
        <v>1</v>
      </c>
      <c r="C14035" t="s">
        <v>133</v>
      </c>
      <c r="D14035" s="3" t="s">
        <v>147</v>
      </c>
      <c r="E14035" s="9">
        <v>3</v>
      </c>
      <c r="F14035" s="9">
        <v>0</v>
      </c>
      <c r="G14035" s="9">
        <v>2</v>
      </c>
      <c r="H14035" s="9">
        <v>18</v>
      </c>
      <c r="I14035" s="9">
        <v>0.73323392868041992</v>
      </c>
      <c r="J14035" s="9">
        <v>0.73323392868041992</v>
      </c>
      <c r="K14035" s="9">
        <v>0</v>
      </c>
      <c r="L14035" s="9">
        <v>63.968887329101563</v>
      </c>
    </row>
    <row r="14036" spans="1:12" x14ac:dyDescent="0.25">
      <c r="A14036" s="5" t="str">
        <f t="shared" si="219"/>
        <v>1SublapSCHD30219</v>
      </c>
      <c r="B14036" s="9">
        <v>1</v>
      </c>
      <c r="C14036" t="s">
        <v>133</v>
      </c>
      <c r="D14036" s="3" t="s">
        <v>147</v>
      </c>
      <c r="E14036" s="9">
        <v>3</v>
      </c>
      <c r="F14036" s="9">
        <v>0</v>
      </c>
      <c r="G14036" s="9">
        <v>2</v>
      </c>
      <c r="H14036" s="9">
        <v>19</v>
      </c>
      <c r="I14036" s="9">
        <v>0.89306008815765381</v>
      </c>
      <c r="J14036" s="9">
        <v>0.89306008815765381</v>
      </c>
      <c r="K14036" s="9">
        <v>0</v>
      </c>
      <c r="L14036" s="9">
        <v>63.320751190185547</v>
      </c>
    </row>
    <row r="14037" spans="1:12" x14ac:dyDescent="0.25">
      <c r="A14037" s="5" t="str">
        <f t="shared" si="219"/>
        <v>1SublapSCHD30220</v>
      </c>
      <c r="B14037" s="9">
        <v>1</v>
      </c>
      <c r="C14037" t="s">
        <v>133</v>
      </c>
      <c r="D14037" s="3" t="s">
        <v>147</v>
      </c>
      <c r="E14037" s="9">
        <v>3</v>
      </c>
      <c r="F14037" s="9">
        <v>0</v>
      </c>
      <c r="G14037" s="9">
        <v>2</v>
      </c>
      <c r="H14037" s="9">
        <v>20</v>
      </c>
      <c r="I14037" s="9">
        <v>0.96719783544540405</v>
      </c>
      <c r="J14037" s="9">
        <v>0.96719783544540405</v>
      </c>
      <c r="K14037" s="9">
        <v>0</v>
      </c>
      <c r="L14037" s="9">
        <v>61.466106414794922</v>
      </c>
    </row>
    <row r="14038" spans="1:12" x14ac:dyDescent="0.25">
      <c r="A14038" s="5" t="str">
        <f t="shared" si="219"/>
        <v>1SublapSCHD30221</v>
      </c>
      <c r="B14038" s="9">
        <v>1</v>
      </c>
      <c r="C14038" t="s">
        <v>133</v>
      </c>
      <c r="D14038" s="3" t="s">
        <v>147</v>
      </c>
      <c r="E14038" s="9">
        <v>3</v>
      </c>
      <c r="F14038" s="9">
        <v>0</v>
      </c>
      <c r="G14038" s="9">
        <v>2</v>
      </c>
      <c r="H14038" s="9">
        <v>21</v>
      </c>
      <c r="I14038" s="9">
        <v>0.97548174858093262</v>
      </c>
      <c r="J14038" s="9">
        <v>0.97548174858093262</v>
      </c>
      <c r="K14038" s="9">
        <v>0</v>
      </c>
      <c r="L14038" s="9">
        <v>58.526397705078125</v>
      </c>
    </row>
    <row r="14039" spans="1:12" x14ac:dyDescent="0.25">
      <c r="A14039" s="5" t="str">
        <f t="shared" si="219"/>
        <v>1SublapSCHD30222</v>
      </c>
      <c r="B14039" s="9">
        <v>1</v>
      </c>
      <c r="C14039" t="s">
        <v>133</v>
      </c>
      <c r="D14039" s="3" t="s">
        <v>147</v>
      </c>
      <c r="E14039" s="9">
        <v>3</v>
      </c>
      <c r="F14039" s="9">
        <v>0</v>
      </c>
      <c r="G14039" s="9">
        <v>2</v>
      </c>
      <c r="H14039" s="9">
        <v>22</v>
      </c>
      <c r="I14039" s="9">
        <v>0.91353702545166016</v>
      </c>
      <c r="J14039" s="9">
        <v>0.91353702545166016</v>
      </c>
      <c r="K14039" s="9">
        <v>0</v>
      </c>
      <c r="L14039" s="9">
        <v>56.323955535888672</v>
      </c>
    </row>
    <row r="14040" spans="1:12" x14ac:dyDescent="0.25">
      <c r="A14040" s="5" t="str">
        <f t="shared" si="219"/>
        <v>1SublapSCHD30223</v>
      </c>
      <c r="B14040" s="9">
        <v>1</v>
      </c>
      <c r="C14040" t="s">
        <v>133</v>
      </c>
      <c r="D14040" s="3" t="s">
        <v>147</v>
      </c>
      <c r="E14040" s="9">
        <v>3</v>
      </c>
      <c r="F14040" s="9">
        <v>0</v>
      </c>
      <c r="G14040" s="9">
        <v>2</v>
      </c>
      <c r="H14040" s="9">
        <v>23</v>
      </c>
      <c r="I14040" s="9">
        <v>0.82536923885345459</v>
      </c>
      <c r="J14040" s="9">
        <v>0.82536923885345459</v>
      </c>
      <c r="K14040" s="9">
        <v>0</v>
      </c>
      <c r="L14040" s="9">
        <v>54.2659912109375</v>
      </c>
    </row>
    <row r="14041" spans="1:12" x14ac:dyDescent="0.25">
      <c r="A14041" s="5" t="str">
        <f t="shared" si="219"/>
        <v>1SublapSCHD30224</v>
      </c>
      <c r="B14041" s="9">
        <v>1</v>
      </c>
      <c r="C14041" t="s">
        <v>133</v>
      </c>
      <c r="D14041" s="3" t="s">
        <v>147</v>
      </c>
      <c r="E14041" s="9">
        <v>3</v>
      </c>
      <c r="F14041" s="9">
        <v>0</v>
      </c>
      <c r="G14041" s="9">
        <v>2</v>
      </c>
      <c r="H14041" s="9">
        <v>24</v>
      </c>
      <c r="I14041" s="9">
        <v>0.7406543493270874</v>
      </c>
      <c r="J14041" s="9">
        <v>0.7406543493270874</v>
      </c>
      <c r="K14041" s="9">
        <v>0</v>
      </c>
      <c r="L14041" s="9">
        <v>52.605140686035156</v>
      </c>
    </row>
    <row r="14042" spans="1:12" x14ac:dyDescent="0.25">
      <c r="A14042" s="5" t="str">
        <f t="shared" si="219"/>
        <v>1SublapSCHD30101</v>
      </c>
      <c r="B14042" s="9">
        <v>1</v>
      </c>
      <c r="C14042" t="s">
        <v>133</v>
      </c>
      <c r="D14042" t="s">
        <v>147</v>
      </c>
      <c r="E14042" s="9">
        <v>3</v>
      </c>
      <c r="F14042" s="9">
        <v>0</v>
      </c>
      <c r="G14042" s="9">
        <v>10</v>
      </c>
      <c r="H14042" s="9">
        <v>1</v>
      </c>
      <c r="I14042" s="9">
        <v>0.69322162866592407</v>
      </c>
      <c r="J14042" s="9">
        <v>0.69322162866592407</v>
      </c>
      <c r="K14042" s="9">
        <v>0</v>
      </c>
      <c r="L14042" s="9">
        <v>58.712566375732422</v>
      </c>
    </row>
    <row r="14043" spans="1:12" x14ac:dyDescent="0.25">
      <c r="A14043" s="5" t="str">
        <f t="shared" si="219"/>
        <v>1SublapSCHD30102</v>
      </c>
      <c r="B14043" s="9">
        <v>1</v>
      </c>
      <c r="C14043" t="s">
        <v>133</v>
      </c>
      <c r="D14043" t="s">
        <v>147</v>
      </c>
      <c r="E14043" s="9">
        <v>3</v>
      </c>
      <c r="F14043" s="9">
        <v>0</v>
      </c>
      <c r="G14043" s="9">
        <v>10</v>
      </c>
      <c r="H14043" s="9">
        <v>2</v>
      </c>
      <c r="I14043" s="9">
        <v>0.64194780588150024</v>
      </c>
      <c r="J14043" s="9">
        <v>0.64194780588150024</v>
      </c>
      <c r="K14043" s="9">
        <v>0</v>
      </c>
      <c r="L14043" s="9">
        <v>57.220062255859375</v>
      </c>
    </row>
    <row r="14044" spans="1:12" x14ac:dyDescent="0.25">
      <c r="A14044" s="5" t="str">
        <f t="shared" si="219"/>
        <v>1SublapSCHD30103</v>
      </c>
      <c r="B14044" s="9">
        <v>1</v>
      </c>
      <c r="C14044" t="s">
        <v>133</v>
      </c>
      <c r="D14044" t="s">
        <v>147</v>
      </c>
      <c r="E14044" s="9">
        <v>3</v>
      </c>
      <c r="F14044" s="9">
        <v>0</v>
      </c>
      <c r="G14044" s="9">
        <v>10</v>
      </c>
      <c r="H14044" s="9">
        <v>3</v>
      </c>
      <c r="I14044" s="9">
        <v>0.61090731620788574</v>
      </c>
      <c r="J14044" s="9">
        <v>0.61090731620788574</v>
      </c>
      <c r="K14044" s="9">
        <v>0</v>
      </c>
      <c r="L14044" s="9">
        <v>55.711223602294922</v>
      </c>
    </row>
    <row r="14045" spans="1:12" x14ac:dyDescent="0.25">
      <c r="A14045" s="5" t="str">
        <f t="shared" si="219"/>
        <v>1SublapSCHD30104</v>
      </c>
      <c r="B14045" s="9">
        <v>1</v>
      </c>
      <c r="C14045" t="s">
        <v>133</v>
      </c>
      <c r="D14045" t="s">
        <v>147</v>
      </c>
      <c r="E14045" s="9">
        <v>3</v>
      </c>
      <c r="F14045" s="9">
        <v>0</v>
      </c>
      <c r="G14045" s="9">
        <v>10</v>
      </c>
      <c r="H14045" s="9">
        <v>4</v>
      </c>
      <c r="I14045" s="9">
        <v>0.59472650289535522</v>
      </c>
      <c r="J14045" s="9">
        <v>0.59472650289535522</v>
      </c>
      <c r="K14045" s="9">
        <v>0</v>
      </c>
      <c r="L14045" s="9">
        <v>54.102123260498047</v>
      </c>
    </row>
    <row r="14046" spans="1:12" x14ac:dyDescent="0.25">
      <c r="A14046" s="5" t="str">
        <f t="shared" si="219"/>
        <v>1SublapSCHD30105</v>
      </c>
      <c r="B14046" s="9">
        <v>1</v>
      </c>
      <c r="C14046" t="s">
        <v>133</v>
      </c>
      <c r="D14046" t="s">
        <v>147</v>
      </c>
      <c r="E14046" s="9">
        <v>3</v>
      </c>
      <c r="F14046" s="9">
        <v>0</v>
      </c>
      <c r="G14046" s="9">
        <v>10</v>
      </c>
      <c r="H14046" s="9">
        <v>5</v>
      </c>
      <c r="I14046" s="9">
        <v>0.59475535154342651</v>
      </c>
      <c r="J14046" s="9">
        <v>0.59475535154342651</v>
      </c>
      <c r="K14046" s="9">
        <v>0</v>
      </c>
      <c r="L14046" s="9">
        <v>53.595737457275391</v>
      </c>
    </row>
    <row r="14047" spans="1:12" x14ac:dyDescent="0.25">
      <c r="A14047" s="5" t="str">
        <f t="shared" si="219"/>
        <v>1SublapSCHD30106</v>
      </c>
      <c r="B14047" s="9">
        <v>1</v>
      </c>
      <c r="C14047" t="s">
        <v>133</v>
      </c>
      <c r="D14047" t="s">
        <v>147</v>
      </c>
      <c r="E14047" s="9">
        <v>3</v>
      </c>
      <c r="F14047" s="9">
        <v>0</v>
      </c>
      <c r="G14047" s="9">
        <v>10</v>
      </c>
      <c r="H14047" s="9">
        <v>6</v>
      </c>
      <c r="I14047" s="9">
        <v>0.61706972122192383</v>
      </c>
      <c r="J14047" s="9">
        <v>0.61706972122192383</v>
      </c>
      <c r="K14047" s="9">
        <v>0</v>
      </c>
      <c r="L14047" s="9">
        <v>52.246772766113281</v>
      </c>
    </row>
    <row r="14048" spans="1:12" x14ac:dyDescent="0.25">
      <c r="A14048" s="5" t="str">
        <f t="shared" si="219"/>
        <v>1SublapSCHD30107</v>
      </c>
      <c r="B14048" s="9">
        <v>1</v>
      </c>
      <c r="C14048" t="s">
        <v>133</v>
      </c>
      <c r="D14048" t="s">
        <v>147</v>
      </c>
      <c r="E14048" s="9">
        <v>3</v>
      </c>
      <c r="F14048" s="9">
        <v>0</v>
      </c>
      <c r="G14048" s="9">
        <v>10</v>
      </c>
      <c r="H14048" s="9">
        <v>7</v>
      </c>
      <c r="I14048" s="9">
        <v>0.62273919582366943</v>
      </c>
      <c r="J14048" s="9">
        <v>0.62273919582366943</v>
      </c>
      <c r="K14048" s="9">
        <v>0</v>
      </c>
      <c r="L14048" s="9">
        <v>51.875453948974609</v>
      </c>
    </row>
    <row r="14049" spans="1:12" x14ac:dyDescent="0.25">
      <c r="A14049" s="5" t="str">
        <f t="shared" si="219"/>
        <v>1SublapSCHD30108</v>
      </c>
      <c r="B14049" s="9">
        <v>1</v>
      </c>
      <c r="C14049" t="s">
        <v>133</v>
      </c>
      <c r="D14049" t="s">
        <v>147</v>
      </c>
      <c r="E14049" s="9">
        <v>3</v>
      </c>
      <c r="F14049" s="9">
        <v>0</v>
      </c>
      <c r="G14049" s="9">
        <v>10</v>
      </c>
      <c r="H14049" s="9">
        <v>8</v>
      </c>
      <c r="I14049" s="9">
        <v>0.50012457370758057</v>
      </c>
      <c r="J14049" s="9">
        <v>0.50012457370758057</v>
      </c>
      <c r="K14049" s="9">
        <v>0</v>
      </c>
      <c r="L14049" s="9">
        <v>50.590579986572266</v>
      </c>
    </row>
    <row r="14050" spans="1:12" x14ac:dyDescent="0.25">
      <c r="A14050" s="5" t="str">
        <f t="shared" si="219"/>
        <v>1SublapSCHD30109</v>
      </c>
      <c r="B14050" s="9">
        <v>1</v>
      </c>
      <c r="C14050" t="s">
        <v>133</v>
      </c>
      <c r="D14050" t="s">
        <v>147</v>
      </c>
      <c r="E14050" s="9">
        <v>3</v>
      </c>
      <c r="F14050" s="9">
        <v>0</v>
      </c>
      <c r="G14050" s="9">
        <v>10</v>
      </c>
      <c r="H14050" s="9">
        <v>9</v>
      </c>
      <c r="I14050" s="9">
        <v>0.27705371379852295</v>
      </c>
      <c r="J14050" s="9">
        <v>0.27705371379852295</v>
      </c>
      <c r="K14050" s="9">
        <v>0</v>
      </c>
      <c r="L14050" s="9">
        <v>52.80169677734375</v>
      </c>
    </row>
    <row r="14051" spans="1:12" x14ac:dyDescent="0.25">
      <c r="A14051" s="5" t="str">
        <f t="shared" si="219"/>
        <v>1SublapSCHD301010</v>
      </c>
      <c r="B14051" s="9">
        <v>1</v>
      </c>
      <c r="C14051" t="s">
        <v>133</v>
      </c>
      <c r="D14051" t="s">
        <v>147</v>
      </c>
      <c r="E14051" s="9">
        <v>3</v>
      </c>
      <c r="F14051" s="9">
        <v>0</v>
      </c>
      <c r="G14051" s="9">
        <v>10</v>
      </c>
      <c r="H14051" s="9">
        <v>10</v>
      </c>
      <c r="I14051" s="9">
        <v>5.3463160991668701E-2</v>
      </c>
      <c r="J14051" s="9">
        <v>5.3463160991668701E-2</v>
      </c>
      <c r="K14051" s="9">
        <v>0</v>
      </c>
      <c r="L14051" s="9">
        <v>58.146648406982422</v>
      </c>
    </row>
    <row r="14052" spans="1:12" x14ac:dyDescent="0.25">
      <c r="A14052" s="5" t="str">
        <f t="shared" si="219"/>
        <v>1SublapSCHD301011</v>
      </c>
      <c r="B14052" s="9">
        <v>1</v>
      </c>
      <c r="C14052" t="s">
        <v>133</v>
      </c>
      <c r="D14052" t="s">
        <v>147</v>
      </c>
      <c r="E14052" s="9">
        <v>3</v>
      </c>
      <c r="F14052" s="9">
        <v>0</v>
      </c>
      <c r="G14052" s="9">
        <v>10</v>
      </c>
      <c r="H14052" s="9">
        <v>11</v>
      </c>
      <c r="I14052" s="9">
        <v>-0.10582099854946136</v>
      </c>
      <c r="J14052" s="9">
        <v>-0.10582099854946136</v>
      </c>
      <c r="K14052" s="9">
        <v>0</v>
      </c>
      <c r="L14052" s="9">
        <v>64.932647705078125</v>
      </c>
    </row>
    <row r="14053" spans="1:12" x14ac:dyDescent="0.25">
      <c r="A14053" s="5" t="str">
        <f t="shared" si="219"/>
        <v>1SublapSCHD301012</v>
      </c>
      <c r="B14053" s="9">
        <v>1</v>
      </c>
      <c r="C14053" t="s">
        <v>133</v>
      </c>
      <c r="D14053" t="s">
        <v>147</v>
      </c>
      <c r="E14053" s="9">
        <v>3</v>
      </c>
      <c r="F14053" s="9">
        <v>0</v>
      </c>
      <c r="G14053" s="9">
        <v>10</v>
      </c>
      <c r="H14053" s="9">
        <v>12</v>
      </c>
      <c r="I14053" s="9">
        <v>-0.16255249083042145</v>
      </c>
      <c r="J14053" s="9">
        <v>-0.16255249083042145</v>
      </c>
      <c r="K14053" s="9">
        <v>0</v>
      </c>
      <c r="L14053" s="9">
        <v>69.56719970703125</v>
      </c>
    </row>
    <row r="14054" spans="1:12" x14ac:dyDescent="0.25">
      <c r="A14054" s="5" t="str">
        <f t="shared" si="219"/>
        <v>1SublapSCHD301013</v>
      </c>
      <c r="B14054" s="9">
        <v>1</v>
      </c>
      <c r="C14054" t="s">
        <v>133</v>
      </c>
      <c r="D14054" t="s">
        <v>147</v>
      </c>
      <c r="E14054" s="9">
        <v>3</v>
      </c>
      <c r="F14054" s="9">
        <v>0</v>
      </c>
      <c r="G14054" s="9">
        <v>10</v>
      </c>
      <c r="H14054" s="9">
        <v>13</v>
      </c>
      <c r="I14054" s="9">
        <v>-0.16995736956596375</v>
      </c>
      <c r="J14054" s="9">
        <v>-0.16995736956596375</v>
      </c>
      <c r="K14054" s="9">
        <v>0</v>
      </c>
      <c r="L14054" s="9">
        <v>72.68048095703125</v>
      </c>
    </row>
    <row r="14055" spans="1:12" x14ac:dyDescent="0.25">
      <c r="A14055" s="5" t="str">
        <f t="shared" si="219"/>
        <v>1SublapSCHD301014</v>
      </c>
      <c r="B14055" s="9">
        <v>1</v>
      </c>
      <c r="C14055" t="s">
        <v>133</v>
      </c>
      <c r="D14055" t="s">
        <v>147</v>
      </c>
      <c r="E14055" s="9">
        <v>3</v>
      </c>
      <c r="F14055" s="9">
        <v>0</v>
      </c>
      <c r="G14055" s="9">
        <v>10</v>
      </c>
      <c r="H14055" s="9">
        <v>14</v>
      </c>
      <c r="I14055" s="9">
        <v>-0.11491474509239197</v>
      </c>
      <c r="J14055" s="9">
        <v>-0.11491474509239197</v>
      </c>
      <c r="K14055" s="9">
        <v>0</v>
      </c>
      <c r="L14055" s="9">
        <v>74.749885559082031</v>
      </c>
    </row>
    <row r="14056" spans="1:12" x14ac:dyDescent="0.25">
      <c r="A14056" s="5" t="str">
        <f t="shared" si="219"/>
        <v>1SublapSCHD301015</v>
      </c>
      <c r="B14056" s="9">
        <v>1</v>
      </c>
      <c r="C14056" t="s">
        <v>133</v>
      </c>
      <c r="D14056" t="s">
        <v>147</v>
      </c>
      <c r="E14056" s="9">
        <v>3</v>
      </c>
      <c r="F14056" s="9">
        <v>0</v>
      </c>
      <c r="G14056" s="9">
        <v>10</v>
      </c>
      <c r="H14056" s="9">
        <v>15</v>
      </c>
      <c r="I14056" s="9">
        <v>1.795124844647944E-3</v>
      </c>
      <c r="J14056" s="9">
        <v>1.795124844647944E-3</v>
      </c>
      <c r="K14056" s="9">
        <v>0</v>
      </c>
      <c r="L14056" s="9">
        <v>76.915534973144531</v>
      </c>
    </row>
    <row r="14057" spans="1:12" x14ac:dyDescent="0.25">
      <c r="A14057" s="5" t="str">
        <f t="shared" si="219"/>
        <v>1SublapSCHD301016</v>
      </c>
      <c r="B14057" s="9">
        <v>1</v>
      </c>
      <c r="C14057" t="s">
        <v>133</v>
      </c>
      <c r="D14057" t="s">
        <v>147</v>
      </c>
      <c r="E14057" s="9">
        <v>3</v>
      </c>
      <c r="F14057" s="9">
        <v>0</v>
      </c>
      <c r="G14057" s="9">
        <v>10</v>
      </c>
      <c r="H14057" s="9">
        <v>16</v>
      </c>
      <c r="I14057" s="9">
        <v>0.20925992727279663</v>
      </c>
      <c r="J14057" s="9">
        <v>0.20925992727279663</v>
      </c>
      <c r="K14057" s="9">
        <v>0</v>
      </c>
      <c r="L14057" s="9">
        <v>78.151832580566406</v>
      </c>
    </row>
    <row r="14058" spans="1:12" x14ac:dyDescent="0.25">
      <c r="A14058" s="5" t="str">
        <f t="shared" si="219"/>
        <v>1SublapSCHD301017</v>
      </c>
      <c r="B14058" s="9">
        <v>1</v>
      </c>
      <c r="C14058" t="s">
        <v>133</v>
      </c>
      <c r="D14058" t="s">
        <v>147</v>
      </c>
      <c r="E14058" s="9">
        <v>3</v>
      </c>
      <c r="F14058" s="9">
        <v>0</v>
      </c>
      <c r="G14058" s="9">
        <v>10</v>
      </c>
      <c r="H14058" s="9">
        <v>17</v>
      </c>
      <c r="I14058" s="9">
        <v>0.47930118441581726</v>
      </c>
      <c r="J14058" s="9">
        <v>0.23961099982261658</v>
      </c>
      <c r="K14058" s="9">
        <v>9.9979884922504425E-2</v>
      </c>
      <c r="L14058" s="9">
        <v>79.107070922851563</v>
      </c>
    </row>
    <row r="14059" spans="1:12" x14ac:dyDescent="0.25">
      <c r="A14059" s="5" t="str">
        <f t="shared" si="219"/>
        <v>1SublapSCHD301018</v>
      </c>
      <c r="B14059" s="9">
        <v>1</v>
      </c>
      <c r="C14059" t="s">
        <v>133</v>
      </c>
      <c r="D14059" t="s">
        <v>147</v>
      </c>
      <c r="E14059" s="9">
        <v>3</v>
      </c>
      <c r="F14059" s="9">
        <v>0</v>
      </c>
      <c r="G14059" s="9">
        <v>10</v>
      </c>
      <c r="H14059" s="9">
        <v>18</v>
      </c>
      <c r="I14059" s="9">
        <v>0.77068954706192017</v>
      </c>
      <c r="J14059" s="9">
        <v>0.52365231513977051</v>
      </c>
      <c r="K14059" s="9">
        <v>0.13066558539867401</v>
      </c>
      <c r="L14059" s="9">
        <v>79.589515686035156</v>
      </c>
    </row>
    <row r="14060" spans="1:12" x14ac:dyDescent="0.25">
      <c r="A14060" s="5" t="str">
        <f t="shared" si="219"/>
        <v>1SublapSCHD301019</v>
      </c>
      <c r="B14060" s="9">
        <v>1</v>
      </c>
      <c r="C14060" t="s">
        <v>133</v>
      </c>
      <c r="D14060" t="s">
        <v>147</v>
      </c>
      <c r="E14060" s="9">
        <v>3</v>
      </c>
      <c r="F14060" s="9">
        <v>0</v>
      </c>
      <c r="G14060" s="9">
        <v>10</v>
      </c>
      <c r="H14060" s="9">
        <v>19</v>
      </c>
      <c r="I14060" s="9">
        <v>0.99850749969482422</v>
      </c>
      <c r="J14060" s="9">
        <v>0.81160378456115723</v>
      </c>
      <c r="K14060" s="9">
        <v>0.14254337549209595</v>
      </c>
      <c r="L14060" s="9">
        <v>79.61865234375</v>
      </c>
    </row>
    <row r="14061" spans="1:12" x14ac:dyDescent="0.25">
      <c r="A14061" s="5" t="str">
        <f t="shared" si="219"/>
        <v>1SublapSCHD301020</v>
      </c>
      <c r="B14061" s="9">
        <v>1</v>
      </c>
      <c r="C14061" t="s">
        <v>133</v>
      </c>
      <c r="D14061" t="s">
        <v>147</v>
      </c>
      <c r="E14061" s="9">
        <v>3</v>
      </c>
      <c r="F14061" s="9">
        <v>0</v>
      </c>
      <c r="G14061" s="9">
        <v>10</v>
      </c>
      <c r="H14061" s="9">
        <v>20</v>
      </c>
      <c r="I14061" s="9">
        <v>1.1223596334457397</v>
      </c>
      <c r="J14061" s="9">
        <v>0.92577135562896729</v>
      </c>
      <c r="K14061" s="9">
        <v>4.1174311190843582E-2</v>
      </c>
      <c r="L14061" s="9">
        <v>78.325752258300781</v>
      </c>
    </row>
    <row r="14062" spans="1:12" x14ac:dyDescent="0.25">
      <c r="A14062" s="5" t="str">
        <f t="shared" si="219"/>
        <v>1SublapSCHD301021</v>
      </c>
      <c r="B14062" s="9">
        <v>1</v>
      </c>
      <c r="C14062" t="s">
        <v>133</v>
      </c>
      <c r="D14062" t="s">
        <v>147</v>
      </c>
      <c r="E14062" s="9">
        <v>3</v>
      </c>
      <c r="F14062" s="9">
        <v>0</v>
      </c>
      <c r="G14062" s="9">
        <v>10</v>
      </c>
      <c r="H14062" s="9">
        <v>21</v>
      </c>
      <c r="I14062" s="9">
        <v>1.1664503812789917</v>
      </c>
      <c r="J14062" s="9">
        <v>0.9938696026802063</v>
      </c>
      <c r="K14062" s="9">
        <v>5.0454471260309219E-2</v>
      </c>
      <c r="L14062" s="9">
        <v>74.989875793457031</v>
      </c>
    </row>
    <row r="14063" spans="1:12" x14ac:dyDescent="0.25">
      <c r="A14063" s="5" t="str">
        <f t="shared" si="219"/>
        <v>1SublapSCHD301022</v>
      </c>
      <c r="B14063" s="9">
        <v>1</v>
      </c>
      <c r="C14063" t="s">
        <v>133</v>
      </c>
      <c r="D14063" t="s">
        <v>147</v>
      </c>
      <c r="E14063" s="9">
        <v>3</v>
      </c>
      <c r="F14063" s="9">
        <v>0</v>
      </c>
      <c r="G14063" s="9">
        <v>10</v>
      </c>
      <c r="H14063" s="9">
        <v>22</v>
      </c>
      <c r="I14063" s="9">
        <v>1.1075645685195923</v>
      </c>
      <c r="J14063" s="9">
        <v>1.3903839588165283</v>
      </c>
      <c r="K14063" s="9">
        <v>0.12849874794483185</v>
      </c>
      <c r="L14063" s="9">
        <v>70.756637573242188</v>
      </c>
    </row>
    <row r="14064" spans="1:12" x14ac:dyDescent="0.25">
      <c r="A14064" s="5" t="str">
        <f t="shared" si="219"/>
        <v>1SublapSCHD301023</v>
      </c>
      <c r="B14064" s="9">
        <v>1</v>
      </c>
      <c r="C14064" t="s">
        <v>133</v>
      </c>
      <c r="D14064" t="s">
        <v>147</v>
      </c>
      <c r="E14064" s="9">
        <v>3</v>
      </c>
      <c r="F14064" s="9">
        <v>0</v>
      </c>
      <c r="G14064" s="9">
        <v>10</v>
      </c>
      <c r="H14064" s="9">
        <v>23</v>
      </c>
      <c r="I14064" s="9">
        <v>0.97091615200042725</v>
      </c>
      <c r="J14064" s="9">
        <v>1.0102897882461548</v>
      </c>
      <c r="K14064" s="9">
        <v>1.9686825573444366E-2</v>
      </c>
      <c r="L14064" s="9">
        <v>67.533050537109375</v>
      </c>
    </row>
    <row r="14065" spans="1:12" x14ac:dyDescent="0.25">
      <c r="A14065" s="5" t="str">
        <f t="shared" si="219"/>
        <v>1SublapSCHD301024</v>
      </c>
      <c r="B14065" s="9">
        <v>1</v>
      </c>
      <c r="C14065" t="s">
        <v>133</v>
      </c>
      <c r="D14065" t="s">
        <v>147</v>
      </c>
      <c r="E14065" s="9">
        <v>3</v>
      </c>
      <c r="F14065" s="9">
        <v>0</v>
      </c>
      <c r="G14065" s="9">
        <v>10</v>
      </c>
      <c r="H14065" s="9">
        <v>24</v>
      </c>
      <c r="I14065" s="9">
        <v>0.81402218341827393</v>
      </c>
      <c r="J14065" s="9">
        <v>0.81402218341827393</v>
      </c>
      <c r="K14065" s="9">
        <v>0</v>
      </c>
      <c r="L14065" s="9">
        <v>65.335243225097656</v>
      </c>
    </row>
    <row r="14066" spans="1:12" x14ac:dyDescent="0.25">
      <c r="A14066" s="5" t="str">
        <f t="shared" si="219"/>
        <v>1SublapSCHD3121</v>
      </c>
      <c r="B14066" s="9">
        <v>1</v>
      </c>
      <c r="C14066" t="s">
        <v>133</v>
      </c>
      <c r="D14066" t="s">
        <v>147</v>
      </c>
      <c r="E14066" s="9">
        <v>3</v>
      </c>
      <c r="F14066" s="9">
        <v>1</v>
      </c>
      <c r="G14066" s="9">
        <v>2</v>
      </c>
      <c r="H14066" s="9">
        <v>1</v>
      </c>
      <c r="I14066" s="9">
        <v>0.6891481876373291</v>
      </c>
      <c r="J14066" s="9">
        <v>0.6891481876373291</v>
      </c>
      <c r="K14066" s="9">
        <v>0</v>
      </c>
      <c r="L14066" s="9">
        <v>48.939002990722656</v>
      </c>
    </row>
    <row r="14067" spans="1:12" x14ac:dyDescent="0.25">
      <c r="A14067" s="5" t="str">
        <f t="shared" si="219"/>
        <v>1SublapSCHD3122</v>
      </c>
      <c r="B14067" s="9">
        <v>1</v>
      </c>
      <c r="C14067" t="s">
        <v>133</v>
      </c>
      <c r="D14067" t="s">
        <v>147</v>
      </c>
      <c r="E14067" s="9">
        <v>3</v>
      </c>
      <c r="F14067" s="9">
        <v>1</v>
      </c>
      <c r="G14067" s="9">
        <v>2</v>
      </c>
      <c r="H14067" s="9">
        <v>2</v>
      </c>
      <c r="I14067" s="9">
        <v>0.64699244499206543</v>
      </c>
      <c r="J14067" s="9">
        <v>0.64699244499206543</v>
      </c>
      <c r="K14067" s="9">
        <v>0</v>
      </c>
      <c r="L14067" s="9">
        <v>47.838535308837891</v>
      </c>
    </row>
    <row r="14068" spans="1:12" x14ac:dyDescent="0.25">
      <c r="A14068" s="5" t="str">
        <f t="shared" si="219"/>
        <v>1SublapSCHD3123</v>
      </c>
      <c r="B14068" s="9">
        <v>1</v>
      </c>
      <c r="C14068" t="s">
        <v>133</v>
      </c>
      <c r="D14068" t="s">
        <v>147</v>
      </c>
      <c r="E14068" s="9">
        <v>3</v>
      </c>
      <c r="F14068" s="9">
        <v>1</v>
      </c>
      <c r="G14068" s="9">
        <v>2</v>
      </c>
      <c r="H14068" s="9">
        <v>3</v>
      </c>
      <c r="I14068" s="9">
        <v>0.62747925519943237</v>
      </c>
      <c r="J14068" s="9">
        <v>0.62747925519943237</v>
      </c>
      <c r="K14068" s="9">
        <v>0</v>
      </c>
      <c r="L14068" s="9">
        <v>46.285812377929688</v>
      </c>
    </row>
    <row r="14069" spans="1:12" x14ac:dyDescent="0.25">
      <c r="A14069" s="5" t="str">
        <f t="shared" si="219"/>
        <v>1SublapSCHD3124</v>
      </c>
      <c r="B14069" s="9">
        <v>1</v>
      </c>
      <c r="C14069" t="s">
        <v>133</v>
      </c>
      <c r="D14069" t="s">
        <v>147</v>
      </c>
      <c r="E14069" s="9">
        <v>3</v>
      </c>
      <c r="F14069" s="9">
        <v>1</v>
      </c>
      <c r="G14069" s="9">
        <v>2</v>
      </c>
      <c r="H14069" s="9">
        <v>4</v>
      </c>
      <c r="I14069" s="9">
        <v>0.62433117628097534</v>
      </c>
      <c r="J14069" s="9">
        <v>0.62433117628097534</v>
      </c>
      <c r="K14069" s="9">
        <v>0</v>
      </c>
      <c r="L14069" s="9">
        <v>45.608779907226563</v>
      </c>
    </row>
    <row r="14070" spans="1:12" x14ac:dyDescent="0.25">
      <c r="A14070" s="5" t="str">
        <f t="shared" si="219"/>
        <v>1SublapSCHD3125</v>
      </c>
      <c r="B14070" s="9">
        <v>1</v>
      </c>
      <c r="C14070" t="s">
        <v>133</v>
      </c>
      <c r="D14070" t="s">
        <v>147</v>
      </c>
      <c r="E14070" s="9">
        <v>3</v>
      </c>
      <c r="F14070" s="9">
        <v>1</v>
      </c>
      <c r="G14070" s="9">
        <v>2</v>
      </c>
      <c r="H14070" s="9">
        <v>5</v>
      </c>
      <c r="I14070" s="9">
        <v>0.64163035154342651</v>
      </c>
      <c r="J14070" s="9">
        <v>0.64163035154342651</v>
      </c>
      <c r="K14070" s="9">
        <v>0</v>
      </c>
      <c r="L14070" s="9">
        <v>44.651081085205078</v>
      </c>
    </row>
    <row r="14071" spans="1:12" x14ac:dyDescent="0.25">
      <c r="A14071" s="5" t="str">
        <f t="shared" si="219"/>
        <v>1SublapSCHD3126</v>
      </c>
      <c r="B14071" s="9">
        <v>1</v>
      </c>
      <c r="C14071" t="s">
        <v>133</v>
      </c>
      <c r="D14071" t="s">
        <v>147</v>
      </c>
      <c r="E14071" s="9">
        <v>3</v>
      </c>
      <c r="F14071" s="9">
        <v>1</v>
      </c>
      <c r="G14071" s="9">
        <v>2</v>
      </c>
      <c r="H14071" s="9">
        <v>6</v>
      </c>
      <c r="I14071" s="9">
        <v>0.69219028949737549</v>
      </c>
      <c r="J14071" s="9">
        <v>0.69219028949737549</v>
      </c>
      <c r="K14071" s="9">
        <v>0</v>
      </c>
      <c r="L14071" s="9">
        <v>43.572750091552734</v>
      </c>
    </row>
    <row r="14072" spans="1:12" x14ac:dyDescent="0.25">
      <c r="A14072" s="5" t="str">
        <f t="shared" si="219"/>
        <v>1SublapSCHD3127</v>
      </c>
      <c r="B14072" s="9">
        <v>1</v>
      </c>
      <c r="C14072" t="s">
        <v>133</v>
      </c>
      <c r="D14072" t="s">
        <v>147</v>
      </c>
      <c r="E14072" s="9">
        <v>3</v>
      </c>
      <c r="F14072" s="9">
        <v>1</v>
      </c>
      <c r="G14072" s="9">
        <v>2</v>
      </c>
      <c r="H14072" s="9">
        <v>7</v>
      </c>
      <c r="I14072" s="9">
        <v>0.73936182260513306</v>
      </c>
      <c r="J14072" s="9">
        <v>0.73936182260513306</v>
      </c>
      <c r="K14072" s="9">
        <v>0</v>
      </c>
      <c r="L14072" s="9">
        <v>42.459465026855469</v>
      </c>
    </row>
    <row r="14073" spans="1:12" x14ac:dyDescent="0.25">
      <c r="A14073" s="5" t="str">
        <f t="shared" si="219"/>
        <v>1SublapSCHD3128</v>
      </c>
      <c r="B14073" s="9">
        <v>1</v>
      </c>
      <c r="C14073" t="s">
        <v>133</v>
      </c>
      <c r="D14073" t="s">
        <v>147</v>
      </c>
      <c r="E14073" s="9">
        <v>3</v>
      </c>
      <c r="F14073" s="9">
        <v>1</v>
      </c>
      <c r="G14073" s="9">
        <v>2</v>
      </c>
      <c r="H14073" s="9">
        <v>8</v>
      </c>
      <c r="I14073" s="9">
        <v>0.62161195278167725</v>
      </c>
      <c r="J14073" s="9">
        <v>0.62161195278167725</v>
      </c>
      <c r="K14073" s="9">
        <v>0</v>
      </c>
      <c r="L14073" s="9">
        <v>41.915283203125</v>
      </c>
    </row>
    <row r="14074" spans="1:12" x14ac:dyDescent="0.25">
      <c r="A14074" s="5" t="str">
        <f t="shared" si="219"/>
        <v>1SublapSCHD3129</v>
      </c>
      <c r="B14074" s="9">
        <v>1</v>
      </c>
      <c r="C14074" t="s">
        <v>133</v>
      </c>
      <c r="D14074" t="s">
        <v>147</v>
      </c>
      <c r="E14074" s="9">
        <v>3</v>
      </c>
      <c r="F14074" s="9">
        <v>1</v>
      </c>
      <c r="G14074" s="9">
        <v>2</v>
      </c>
      <c r="H14074" s="9">
        <v>9</v>
      </c>
      <c r="I14074" s="9">
        <v>0.39994090795516968</v>
      </c>
      <c r="J14074" s="9">
        <v>0.39994090795516968</v>
      </c>
      <c r="K14074" s="9">
        <v>0</v>
      </c>
      <c r="L14074" s="9">
        <v>42.770488739013672</v>
      </c>
    </row>
    <row r="14075" spans="1:12" x14ac:dyDescent="0.25">
      <c r="A14075" s="5" t="str">
        <f t="shared" si="219"/>
        <v>1SublapSCHD31210</v>
      </c>
      <c r="B14075" s="9">
        <v>1</v>
      </c>
      <c r="C14075" t="s">
        <v>133</v>
      </c>
      <c r="D14075" t="s">
        <v>147</v>
      </c>
      <c r="E14075" s="9">
        <v>3</v>
      </c>
      <c r="F14075" s="9">
        <v>1</v>
      </c>
      <c r="G14075" s="9">
        <v>2</v>
      </c>
      <c r="H14075" s="9">
        <v>10</v>
      </c>
      <c r="I14075" s="9">
        <v>0.19367057085037231</v>
      </c>
      <c r="J14075" s="9">
        <v>0.19367057085037231</v>
      </c>
      <c r="K14075" s="9">
        <v>0</v>
      </c>
      <c r="L14075" s="9">
        <v>45.193695068359375</v>
      </c>
    </row>
    <row r="14076" spans="1:12" x14ac:dyDescent="0.25">
      <c r="A14076" s="5" t="str">
        <f t="shared" si="219"/>
        <v>1SublapSCHD31211</v>
      </c>
      <c r="B14076" s="9">
        <v>1</v>
      </c>
      <c r="C14076" t="s">
        <v>133</v>
      </c>
      <c r="D14076" t="s">
        <v>147</v>
      </c>
      <c r="E14076" s="9">
        <v>3</v>
      </c>
      <c r="F14076" s="9">
        <v>1</v>
      </c>
      <c r="G14076" s="9">
        <v>2</v>
      </c>
      <c r="H14076" s="9">
        <v>11</v>
      </c>
      <c r="I14076" s="9">
        <v>5.5773604661226273E-2</v>
      </c>
      <c r="J14076" s="9">
        <v>5.5773604661226273E-2</v>
      </c>
      <c r="K14076" s="9">
        <v>0</v>
      </c>
      <c r="L14076" s="9">
        <v>49.578166961669922</v>
      </c>
    </row>
    <row r="14077" spans="1:12" x14ac:dyDescent="0.25">
      <c r="A14077" s="5" t="str">
        <f t="shared" si="219"/>
        <v>1SublapSCHD31212</v>
      </c>
      <c r="B14077" s="9">
        <v>1</v>
      </c>
      <c r="C14077" t="s">
        <v>133</v>
      </c>
      <c r="D14077" t="s">
        <v>147</v>
      </c>
      <c r="E14077" s="9">
        <v>3</v>
      </c>
      <c r="F14077" s="9">
        <v>1</v>
      </c>
      <c r="G14077" s="9">
        <v>2</v>
      </c>
      <c r="H14077" s="9">
        <v>12</v>
      </c>
      <c r="I14077" s="9">
        <v>-2.7861841022968292E-2</v>
      </c>
      <c r="J14077" s="9">
        <v>-2.7861841022968292E-2</v>
      </c>
      <c r="K14077" s="9">
        <v>0</v>
      </c>
      <c r="L14077" s="9">
        <v>53.245784759521484</v>
      </c>
    </row>
    <row r="14078" spans="1:12" x14ac:dyDescent="0.25">
      <c r="A14078" s="5" t="str">
        <f t="shared" si="219"/>
        <v>1SublapSCHD31213</v>
      </c>
      <c r="B14078" s="9">
        <v>1</v>
      </c>
      <c r="C14078" t="s">
        <v>133</v>
      </c>
      <c r="D14078" t="s">
        <v>147</v>
      </c>
      <c r="E14078" s="9">
        <v>3</v>
      </c>
      <c r="F14078" s="9">
        <v>1</v>
      </c>
      <c r="G14078" s="9">
        <v>2</v>
      </c>
      <c r="H14078" s="9">
        <v>13</v>
      </c>
      <c r="I14078" s="9">
        <v>-4.7951947897672653E-2</v>
      </c>
      <c r="J14078" s="9">
        <v>-4.7951947897672653E-2</v>
      </c>
      <c r="K14078" s="9">
        <v>0</v>
      </c>
      <c r="L14078" s="9">
        <v>56.170955657958984</v>
      </c>
    </row>
    <row r="14079" spans="1:12" x14ac:dyDescent="0.25">
      <c r="A14079" s="5" t="str">
        <f t="shared" si="219"/>
        <v>1SublapSCHD31214</v>
      </c>
      <c r="B14079" s="9">
        <v>1</v>
      </c>
      <c r="C14079" t="s">
        <v>133</v>
      </c>
      <c r="D14079" t="s">
        <v>147</v>
      </c>
      <c r="E14079" s="9">
        <v>3</v>
      </c>
      <c r="F14079" s="9">
        <v>1</v>
      </c>
      <c r="G14079" s="9">
        <v>2</v>
      </c>
      <c r="H14079" s="9">
        <v>14</v>
      </c>
      <c r="I14079" s="9">
        <v>-1.014390867203474E-2</v>
      </c>
      <c r="J14079" s="9">
        <v>-1.014390867203474E-2</v>
      </c>
      <c r="K14079" s="9">
        <v>0</v>
      </c>
      <c r="L14079" s="9">
        <v>58.619892120361328</v>
      </c>
    </row>
    <row r="14080" spans="1:12" x14ac:dyDescent="0.25">
      <c r="A14080" s="5" t="str">
        <f t="shared" si="219"/>
        <v>1SublapSCHD31215</v>
      </c>
      <c r="B14080" s="9">
        <v>1</v>
      </c>
      <c r="C14080" t="s">
        <v>133</v>
      </c>
      <c r="D14080" t="s">
        <v>147</v>
      </c>
      <c r="E14080" s="9">
        <v>3</v>
      </c>
      <c r="F14080" s="9">
        <v>1</v>
      </c>
      <c r="G14080" s="9">
        <v>2</v>
      </c>
      <c r="H14080" s="9">
        <v>15</v>
      </c>
      <c r="I14080" s="9">
        <v>8.0790795385837555E-2</v>
      </c>
      <c r="J14080" s="9">
        <v>8.0790795385837555E-2</v>
      </c>
      <c r="K14080" s="9">
        <v>0</v>
      </c>
      <c r="L14080" s="9">
        <v>60.659271240234375</v>
      </c>
    </row>
    <row r="14081" spans="1:12" x14ac:dyDescent="0.25">
      <c r="A14081" s="5" t="str">
        <f t="shared" si="219"/>
        <v>1SublapSCHD31216</v>
      </c>
      <c r="B14081" s="9">
        <v>1</v>
      </c>
      <c r="C14081" t="s">
        <v>133</v>
      </c>
      <c r="D14081" t="s">
        <v>147</v>
      </c>
      <c r="E14081" s="9">
        <v>3</v>
      </c>
      <c r="F14081" s="9">
        <v>1</v>
      </c>
      <c r="G14081" s="9">
        <v>2</v>
      </c>
      <c r="H14081" s="9">
        <v>16</v>
      </c>
      <c r="I14081" s="9">
        <v>0.25035950541496277</v>
      </c>
      <c r="J14081" s="9">
        <v>0.25035950541496277</v>
      </c>
      <c r="K14081" s="9">
        <v>0</v>
      </c>
      <c r="L14081" s="9">
        <v>62.270248413085938</v>
      </c>
    </row>
    <row r="14082" spans="1:12" x14ac:dyDescent="0.25">
      <c r="A14082" s="5" t="str">
        <f t="shared" si="219"/>
        <v>1SublapSCHD31217</v>
      </c>
      <c r="B14082" s="9">
        <v>1</v>
      </c>
      <c r="C14082" t="s">
        <v>133</v>
      </c>
      <c r="D14082" t="s">
        <v>147</v>
      </c>
      <c r="E14082" s="9">
        <v>3</v>
      </c>
      <c r="F14082" s="9">
        <v>1</v>
      </c>
      <c r="G14082" s="9">
        <v>2</v>
      </c>
      <c r="H14082" s="9">
        <v>17</v>
      </c>
      <c r="I14082" s="9">
        <v>0.48706045746803284</v>
      </c>
      <c r="J14082" s="9">
        <v>0.48706045746803284</v>
      </c>
      <c r="K14082" s="9">
        <v>0</v>
      </c>
      <c r="L14082" s="9">
        <v>63.209136962890625</v>
      </c>
    </row>
    <row r="14083" spans="1:12" x14ac:dyDescent="0.25">
      <c r="A14083" s="5" t="str">
        <f t="shared" ref="A14083:A14146" si="220">B14083&amp;C14083&amp;D14083&amp;E14083&amp;F14083&amp;G14083&amp;H14083</f>
        <v>1SublapSCHD31218</v>
      </c>
      <c r="B14083" s="9">
        <v>1</v>
      </c>
      <c r="C14083" t="s">
        <v>133</v>
      </c>
      <c r="D14083" t="s">
        <v>147</v>
      </c>
      <c r="E14083" s="9">
        <v>3</v>
      </c>
      <c r="F14083" s="9">
        <v>1</v>
      </c>
      <c r="G14083" s="9">
        <v>2</v>
      </c>
      <c r="H14083" s="9">
        <v>18</v>
      </c>
      <c r="I14083" s="9">
        <v>0.74297308921813965</v>
      </c>
      <c r="J14083" s="9">
        <v>0.74297308921813965</v>
      </c>
      <c r="K14083" s="9">
        <v>0</v>
      </c>
      <c r="L14083" s="9">
        <v>63.317626953125</v>
      </c>
    </row>
    <row r="14084" spans="1:12" x14ac:dyDescent="0.25">
      <c r="A14084" s="5" t="str">
        <f t="shared" si="220"/>
        <v>1SublapSCHD31219</v>
      </c>
      <c r="B14084" s="9">
        <v>1</v>
      </c>
      <c r="C14084" t="s">
        <v>133</v>
      </c>
      <c r="D14084" t="s">
        <v>147</v>
      </c>
      <c r="E14084" s="9">
        <v>3</v>
      </c>
      <c r="F14084" s="9">
        <v>1</v>
      </c>
      <c r="G14084" s="9">
        <v>2</v>
      </c>
      <c r="H14084" s="9">
        <v>19</v>
      </c>
      <c r="I14084" s="9">
        <v>0.90145963430404663</v>
      </c>
      <c r="J14084" s="9">
        <v>0.90145963430404663</v>
      </c>
      <c r="K14084" s="9">
        <v>0</v>
      </c>
      <c r="L14084" s="9">
        <v>62.520084381103516</v>
      </c>
    </row>
    <row r="14085" spans="1:12" x14ac:dyDescent="0.25">
      <c r="A14085" s="5" t="str">
        <f t="shared" si="220"/>
        <v>1SublapSCHD31220</v>
      </c>
      <c r="B14085" s="9">
        <v>1</v>
      </c>
      <c r="C14085" t="s">
        <v>133</v>
      </c>
      <c r="D14085" t="s">
        <v>147</v>
      </c>
      <c r="E14085" s="9">
        <v>3</v>
      </c>
      <c r="F14085" s="9">
        <v>1</v>
      </c>
      <c r="G14085" s="9">
        <v>2</v>
      </c>
      <c r="H14085" s="9">
        <v>20</v>
      </c>
      <c r="I14085" s="9">
        <v>0.97355443239212036</v>
      </c>
      <c r="J14085" s="9">
        <v>0.97355443239212036</v>
      </c>
      <c r="K14085" s="9">
        <v>0</v>
      </c>
      <c r="L14085" s="9">
        <v>60.468975067138672</v>
      </c>
    </row>
    <row r="14086" spans="1:12" x14ac:dyDescent="0.25">
      <c r="A14086" s="5" t="str">
        <f t="shared" si="220"/>
        <v>1SublapSCHD31221</v>
      </c>
      <c r="B14086" s="9">
        <v>1</v>
      </c>
      <c r="C14086" t="s">
        <v>133</v>
      </c>
      <c r="D14086" t="s">
        <v>147</v>
      </c>
      <c r="E14086" s="9">
        <v>3</v>
      </c>
      <c r="F14086" s="9">
        <v>1</v>
      </c>
      <c r="G14086" s="9">
        <v>2</v>
      </c>
      <c r="H14086" s="9">
        <v>21</v>
      </c>
      <c r="I14086" s="9">
        <v>0.98285692930221558</v>
      </c>
      <c r="J14086" s="9">
        <v>0.98285692930221558</v>
      </c>
      <c r="K14086" s="9">
        <v>0</v>
      </c>
      <c r="L14086" s="9">
        <v>57.495845794677734</v>
      </c>
    </row>
    <row r="14087" spans="1:12" x14ac:dyDescent="0.25">
      <c r="A14087" s="5" t="str">
        <f t="shared" si="220"/>
        <v>1SublapSCHD31222</v>
      </c>
      <c r="B14087" s="9">
        <v>1</v>
      </c>
      <c r="C14087" t="s">
        <v>133</v>
      </c>
      <c r="D14087" t="s">
        <v>147</v>
      </c>
      <c r="E14087" s="9">
        <v>3</v>
      </c>
      <c r="F14087" s="9">
        <v>1</v>
      </c>
      <c r="G14087" s="9">
        <v>2</v>
      </c>
      <c r="H14087" s="9">
        <v>22</v>
      </c>
      <c r="I14087" s="9">
        <v>0.9203374981880188</v>
      </c>
      <c r="J14087" s="9">
        <v>0.9203374981880188</v>
      </c>
      <c r="K14087" s="9">
        <v>0</v>
      </c>
      <c r="L14087" s="9">
        <v>55.590396881103516</v>
      </c>
    </row>
    <row r="14088" spans="1:12" x14ac:dyDescent="0.25">
      <c r="A14088" s="5" t="str">
        <f t="shared" si="220"/>
        <v>1SublapSCHD31223</v>
      </c>
      <c r="B14088" s="9">
        <v>1</v>
      </c>
      <c r="C14088" t="s">
        <v>133</v>
      </c>
      <c r="D14088" t="s">
        <v>147</v>
      </c>
      <c r="E14088" s="9">
        <v>3</v>
      </c>
      <c r="F14088" s="9">
        <v>1</v>
      </c>
      <c r="G14088" s="9">
        <v>2</v>
      </c>
      <c r="H14088" s="9">
        <v>23</v>
      </c>
      <c r="I14088" s="9">
        <v>0.83174163103103638</v>
      </c>
      <c r="J14088" s="9">
        <v>0.83174163103103638</v>
      </c>
      <c r="K14088" s="9">
        <v>0</v>
      </c>
      <c r="L14088" s="9">
        <v>53.693790435791016</v>
      </c>
    </row>
    <row r="14089" spans="1:12" x14ac:dyDescent="0.25">
      <c r="A14089" s="5" t="str">
        <f t="shared" si="220"/>
        <v>1SublapSCHD31224</v>
      </c>
      <c r="B14089" s="9">
        <v>1</v>
      </c>
      <c r="C14089" t="s">
        <v>133</v>
      </c>
      <c r="D14089" t="s">
        <v>147</v>
      </c>
      <c r="E14089" s="9">
        <v>3</v>
      </c>
      <c r="F14089" s="9">
        <v>1</v>
      </c>
      <c r="G14089" s="9">
        <v>2</v>
      </c>
      <c r="H14089" s="9">
        <v>24</v>
      </c>
      <c r="I14089" s="9">
        <v>0.74679726362228394</v>
      </c>
      <c r="J14089" s="9">
        <v>0.74679726362228394</v>
      </c>
      <c r="K14089" s="9">
        <v>0</v>
      </c>
      <c r="L14089" s="9">
        <v>51.815582275390625</v>
      </c>
    </row>
    <row r="14090" spans="1:12" x14ac:dyDescent="0.25">
      <c r="A14090" s="5" t="str">
        <f t="shared" si="220"/>
        <v>1SublapSCHD31101</v>
      </c>
      <c r="B14090" s="9">
        <v>1</v>
      </c>
      <c r="C14090" t="s">
        <v>133</v>
      </c>
      <c r="D14090" t="s">
        <v>147</v>
      </c>
      <c r="E14090" s="9">
        <v>3</v>
      </c>
      <c r="F14090" s="9">
        <v>1</v>
      </c>
      <c r="G14090" s="9">
        <v>10</v>
      </c>
      <c r="H14090" s="9">
        <v>1</v>
      </c>
      <c r="I14090" s="9">
        <v>0.70440375804901123</v>
      </c>
      <c r="J14090" s="9">
        <v>0.70440375804901123</v>
      </c>
      <c r="K14090" s="9">
        <v>0</v>
      </c>
      <c r="L14090" s="9">
        <v>61.198905944824219</v>
      </c>
    </row>
    <row r="14091" spans="1:12" x14ac:dyDescent="0.25">
      <c r="A14091" s="5" t="str">
        <f t="shared" si="220"/>
        <v>1SublapSCHD31102</v>
      </c>
      <c r="B14091" s="9">
        <v>1</v>
      </c>
      <c r="C14091" t="s">
        <v>133</v>
      </c>
      <c r="D14091" t="s">
        <v>147</v>
      </c>
      <c r="E14091" s="9">
        <v>3</v>
      </c>
      <c r="F14091" s="9">
        <v>1</v>
      </c>
      <c r="G14091" s="9">
        <v>10</v>
      </c>
      <c r="H14091" s="9">
        <v>2</v>
      </c>
      <c r="I14091" s="9">
        <v>0.64784973859786987</v>
      </c>
      <c r="J14091" s="9">
        <v>0.64784973859786987</v>
      </c>
      <c r="K14091" s="9">
        <v>0</v>
      </c>
      <c r="L14091" s="9">
        <v>59.719989776611328</v>
      </c>
    </row>
    <row r="14092" spans="1:12" x14ac:dyDescent="0.25">
      <c r="A14092" s="5" t="str">
        <f t="shared" si="220"/>
        <v>1SublapSCHD31103</v>
      </c>
      <c r="B14092" s="9">
        <v>1</v>
      </c>
      <c r="C14092" t="s">
        <v>133</v>
      </c>
      <c r="D14092" t="s">
        <v>147</v>
      </c>
      <c r="E14092" s="9">
        <v>3</v>
      </c>
      <c r="F14092" s="9">
        <v>1</v>
      </c>
      <c r="G14092" s="9">
        <v>10</v>
      </c>
      <c r="H14092" s="9">
        <v>3</v>
      </c>
      <c r="I14092" s="9">
        <v>0.6226838231086731</v>
      </c>
      <c r="J14092" s="9">
        <v>0.6226838231086731</v>
      </c>
      <c r="K14092" s="9">
        <v>0</v>
      </c>
      <c r="L14092" s="9">
        <v>57.725250244140625</v>
      </c>
    </row>
    <row r="14093" spans="1:12" x14ac:dyDescent="0.25">
      <c r="A14093" s="5" t="str">
        <f t="shared" si="220"/>
        <v>1SublapSCHD31104</v>
      </c>
      <c r="B14093" s="9">
        <v>1</v>
      </c>
      <c r="C14093" t="s">
        <v>133</v>
      </c>
      <c r="D14093" t="s">
        <v>147</v>
      </c>
      <c r="E14093" s="9">
        <v>3</v>
      </c>
      <c r="F14093" s="9">
        <v>1</v>
      </c>
      <c r="G14093" s="9">
        <v>10</v>
      </c>
      <c r="H14093" s="9">
        <v>4</v>
      </c>
      <c r="I14093" s="9">
        <v>0.60957026481628418</v>
      </c>
      <c r="J14093" s="9">
        <v>0.60957026481628418</v>
      </c>
      <c r="K14093" s="9">
        <v>0</v>
      </c>
      <c r="L14093" s="9">
        <v>56.377220153808594</v>
      </c>
    </row>
    <row r="14094" spans="1:12" x14ac:dyDescent="0.25">
      <c r="A14094" s="5" t="str">
        <f t="shared" si="220"/>
        <v>1SublapSCHD31105</v>
      </c>
      <c r="B14094" s="9">
        <v>1</v>
      </c>
      <c r="C14094" t="s">
        <v>133</v>
      </c>
      <c r="D14094" t="s">
        <v>147</v>
      </c>
      <c r="E14094" s="9">
        <v>3</v>
      </c>
      <c r="F14094" s="9">
        <v>1</v>
      </c>
      <c r="G14094" s="9">
        <v>10</v>
      </c>
      <c r="H14094" s="9">
        <v>5</v>
      </c>
      <c r="I14094" s="9">
        <v>0.60865902900695801</v>
      </c>
      <c r="J14094" s="9">
        <v>0.60865902900695801</v>
      </c>
      <c r="K14094" s="9">
        <v>0</v>
      </c>
      <c r="L14094" s="9">
        <v>55.465496063232422</v>
      </c>
    </row>
    <row r="14095" spans="1:12" x14ac:dyDescent="0.25">
      <c r="A14095" s="5" t="str">
        <f t="shared" si="220"/>
        <v>1SublapSCHD31106</v>
      </c>
      <c r="B14095" s="9">
        <v>1</v>
      </c>
      <c r="C14095" t="s">
        <v>133</v>
      </c>
      <c r="D14095" t="s">
        <v>147</v>
      </c>
      <c r="E14095" s="9">
        <v>3</v>
      </c>
      <c r="F14095" s="9">
        <v>1</v>
      </c>
      <c r="G14095" s="9">
        <v>10</v>
      </c>
      <c r="H14095" s="9">
        <v>6</v>
      </c>
      <c r="I14095" s="9">
        <v>0.62674039602279663</v>
      </c>
      <c r="J14095" s="9">
        <v>0.62674039602279663</v>
      </c>
      <c r="K14095" s="9">
        <v>0</v>
      </c>
      <c r="L14095" s="9">
        <v>54.082977294921875</v>
      </c>
    </row>
    <row r="14096" spans="1:12" x14ac:dyDescent="0.25">
      <c r="A14096" s="5" t="str">
        <f t="shared" si="220"/>
        <v>1SublapSCHD31107</v>
      </c>
      <c r="B14096" s="9">
        <v>1</v>
      </c>
      <c r="C14096" t="s">
        <v>133</v>
      </c>
      <c r="D14096" t="s">
        <v>147</v>
      </c>
      <c r="E14096" s="9">
        <v>3</v>
      </c>
      <c r="F14096" s="9">
        <v>1</v>
      </c>
      <c r="G14096" s="9">
        <v>10</v>
      </c>
      <c r="H14096" s="9">
        <v>7</v>
      </c>
      <c r="I14096" s="9">
        <v>0.62731266021728516</v>
      </c>
      <c r="J14096" s="9">
        <v>0.62731266021728516</v>
      </c>
      <c r="K14096" s="9">
        <v>0</v>
      </c>
      <c r="L14096" s="9">
        <v>53.964618682861328</v>
      </c>
    </row>
    <row r="14097" spans="1:12" x14ac:dyDescent="0.25">
      <c r="A14097" s="5" t="str">
        <f t="shared" si="220"/>
        <v>1SublapSCHD31108</v>
      </c>
      <c r="B14097" s="9">
        <v>1</v>
      </c>
      <c r="C14097" t="s">
        <v>133</v>
      </c>
      <c r="D14097" t="s">
        <v>147</v>
      </c>
      <c r="E14097" s="9">
        <v>3</v>
      </c>
      <c r="F14097" s="9">
        <v>1</v>
      </c>
      <c r="G14097" s="9">
        <v>10</v>
      </c>
      <c r="H14097" s="9">
        <v>8</v>
      </c>
      <c r="I14097" s="9">
        <v>0.49595886468887329</v>
      </c>
      <c r="J14097" s="9">
        <v>0.49595886468887329</v>
      </c>
      <c r="K14097" s="9">
        <v>0</v>
      </c>
      <c r="L14097" s="9">
        <v>53.125286102294922</v>
      </c>
    </row>
    <row r="14098" spans="1:12" x14ac:dyDescent="0.25">
      <c r="A14098" s="5" t="str">
        <f t="shared" si="220"/>
        <v>1SublapSCHD31109</v>
      </c>
      <c r="B14098" s="9">
        <v>1</v>
      </c>
      <c r="C14098" t="s">
        <v>133</v>
      </c>
      <c r="D14098" t="s">
        <v>147</v>
      </c>
      <c r="E14098" s="9">
        <v>3</v>
      </c>
      <c r="F14098" s="9">
        <v>1</v>
      </c>
      <c r="G14098" s="9">
        <v>10</v>
      </c>
      <c r="H14098" s="9">
        <v>9</v>
      </c>
      <c r="I14098" s="9">
        <v>0.26232674717903137</v>
      </c>
      <c r="J14098" s="9">
        <v>0.26232674717903137</v>
      </c>
      <c r="K14098" s="9">
        <v>0</v>
      </c>
      <c r="L14098" s="9">
        <v>54.582790374755859</v>
      </c>
    </row>
    <row r="14099" spans="1:12" x14ac:dyDescent="0.25">
      <c r="A14099" s="5" t="str">
        <f t="shared" si="220"/>
        <v>1SublapSCHD311010</v>
      </c>
      <c r="B14099" s="9">
        <v>1</v>
      </c>
      <c r="C14099" t="s">
        <v>133</v>
      </c>
      <c r="D14099" t="s">
        <v>147</v>
      </c>
      <c r="E14099" s="9">
        <v>3</v>
      </c>
      <c r="F14099" s="9">
        <v>1</v>
      </c>
      <c r="G14099" s="9">
        <v>10</v>
      </c>
      <c r="H14099" s="9">
        <v>10</v>
      </c>
      <c r="I14099" s="9">
        <v>1.9049933180212975E-2</v>
      </c>
      <c r="J14099" s="9">
        <v>1.9049933180212975E-2</v>
      </c>
      <c r="K14099" s="9">
        <v>0</v>
      </c>
      <c r="L14099" s="9">
        <v>59.246322631835938</v>
      </c>
    </row>
    <row r="14100" spans="1:12" x14ac:dyDescent="0.25">
      <c r="A14100" s="5" t="str">
        <f t="shared" si="220"/>
        <v>1SublapSCHD311011</v>
      </c>
      <c r="B14100" s="9">
        <v>1</v>
      </c>
      <c r="C14100" t="s">
        <v>133</v>
      </c>
      <c r="D14100" t="s">
        <v>147</v>
      </c>
      <c r="E14100" s="9">
        <v>3</v>
      </c>
      <c r="F14100" s="9">
        <v>1</v>
      </c>
      <c r="G14100" s="9">
        <v>10</v>
      </c>
      <c r="H14100" s="9">
        <v>11</v>
      </c>
      <c r="I14100" s="9">
        <v>-0.13826210796833038</v>
      </c>
      <c r="J14100" s="9">
        <v>-0.13826210796833038</v>
      </c>
      <c r="K14100" s="9">
        <v>0</v>
      </c>
      <c r="L14100" s="9">
        <v>65.678794860839844</v>
      </c>
    </row>
    <row r="14101" spans="1:12" x14ac:dyDescent="0.25">
      <c r="A14101" s="5" t="str">
        <f t="shared" si="220"/>
        <v>1SublapSCHD311012</v>
      </c>
      <c r="B14101" s="9">
        <v>1</v>
      </c>
      <c r="C14101" t="s">
        <v>133</v>
      </c>
      <c r="D14101" t="s">
        <v>147</v>
      </c>
      <c r="E14101" s="9">
        <v>3</v>
      </c>
      <c r="F14101" s="9">
        <v>1</v>
      </c>
      <c r="G14101" s="9">
        <v>10</v>
      </c>
      <c r="H14101" s="9">
        <v>12</v>
      </c>
      <c r="I14101" s="9">
        <v>-0.17057113349437714</v>
      </c>
      <c r="J14101" s="9">
        <v>-0.17057113349437714</v>
      </c>
      <c r="K14101" s="9">
        <v>0</v>
      </c>
      <c r="L14101" s="9">
        <v>71.211807250976563</v>
      </c>
    </row>
    <row r="14102" spans="1:12" x14ac:dyDescent="0.25">
      <c r="A14102" s="5" t="str">
        <f t="shared" si="220"/>
        <v>1SublapSCHD311013</v>
      </c>
      <c r="B14102" s="9">
        <v>1</v>
      </c>
      <c r="C14102" t="s">
        <v>133</v>
      </c>
      <c r="D14102" t="s">
        <v>147</v>
      </c>
      <c r="E14102" s="9">
        <v>3</v>
      </c>
      <c r="F14102" s="9">
        <v>1</v>
      </c>
      <c r="G14102" s="9">
        <v>10</v>
      </c>
      <c r="H14102" s="9">
        <v>13</v>
      </c>
      <c r="I14102" s="9">
        <v>-0.16414289176464081</v>
      </c>
      <c r="J14102" s="9">
        <v>-0.16414289176464081</v>
      </c>
      <c r="K14102" s="9">
        <v>0</v>
      </c>
      <c r="L14102" s="9">
        <v>74.359642028808594</v>
      </c>
    </row>
    <row r="14103" spans="1:12" x14ac:dyDescent="0.25">
      <c r="A14103" s="5" t="str">
        <f t="shared" si="220"/>
        <v>1SublapSCHD311014</v>
      </c>
      <c r="B14103" s="9">
        <v>1</v>
      </c>
      <c r="C14103" t="s">
        <v>133</v>
      </c>
      <c r="D14103" t="s">
        <v>147</v>
      </c>
      <c r="E14103" s="9">
        <v>3</v>
      </c>
      <c r="F14103" s="9">
        <v>1</v>
      </c>
      <c r="G14103" s="9">
        <v>10</v>
      </c>
      <c r="H14103" s="9">
        <v>14</v>
      </c>
      <c r="I14103" s="9">
        <v>-8.9604496955871582E-2</v>
      </c>
      <c r="J14103" s="9">
        <v>-8.9604496955871582E-2</v>
      </c>
      <c r="K14103" s="9">
        <v>0</v>
      </c>
      <c r="L14103" s="9">
        <v>76.69293212890625</v>
      </c>
    </row>
    <row r="14104" spans="1:12" x14ac:dyDescent="0.25">
      <c r="A14104" s="5" t="str">
        <f t="shared" si="220"/>
        <v>1SublapSCHD311015</v>
      </c>
      <c r="B14104" s="9">
        <v>1</v>
      </c>
      <c r="C14104" t="s">
        <v>133</v>
      </c>
      <c r="D14104" t="s">
        <v>147</v>
      </c>
      <c r="E14104" s="9">
        <v>3</v>
      </c>
      <c r="F14104" s="9">
        <v>1</v>
      </c>
      <c r="G14104" s="9">
        <v>10</v>
      </c>
      <c r="H14104" s="9">
        <v>15</v>
      </c>
      <c r="I14104" s="9">
        <v>4.4413488358259201E-2</v>
      </c>
      <c r="J14104" s="9">
        <v>4.4413488358259201E-2</v>
      </c>
      <c r="K14104" s="9">
        <v>0</v>
      </c>
      <c r="L14104" s="9">
        <v>79.13897705078125</v>
      </c>
    </row>
    <row r="14105" spans="1:12" x14ac:dyDescent="0.25">
      <c r="A14105" s="5" t="str">
        <f t="shared" si="220"/>
        <v>1SublapSCHD311016</v>
      </c>
      <c r="B14105" s="9">
        <v>1</v>
      </c>
      <c r="C14105" t="s">
        <v>133</v>
      </c>
      <c r="D14105" t="s">
        <v>147</v>
      </c>
      <c r="E14105" s="9">
        <v>3</v>
      </c>
      <c r="F14105" s="9">
        <v>1</v>
      </c>
      <c r="G14105" s="9">
        <v>10</v>
      </c>
      <c r="H14105" s="9">
        <v>16</v>
      </c>
      <c r="I14105" s="9">
        <v>0.27788868546485901</v>
      </c>
      <c r="J14105" s="9">
        <v>0.27788868546485901</v>
      </c>
      <c r="K14105" s="9">
        <v>0</v>
      </c>
      <c r="L14105" s="9">
        <v>80.412651062011719</v>
      </c>
    </row>
    <row r="14106" spans="1:12" x14ac:dyDescent="0.25">
      <c r="A14106" s="5" t="str">
        <f t="shared" si="220"/>
        <v>1SublapSCHD311017</v>
      </c>
      <c r="B14106" s="9">
        <v>1</v>
      </c>
      <c r="C14106" t="s">
        <v>133</v>
      </c>
      <c r="D14106" t="s">
        <v>147</v>
      </c>
      <c r="E14106" s="9">
        <v>3</v>
      </c>
      <c r="F14106" s="9">
        <v>1</v>
      </c>
      <c r="G14106" s="9">
        <v>10</v>
      </c>
      <c r="H14106" s="9">
        <v>17</v>
      </c>
      <c r="I14106" s="9">
        <v>0.56958222389221191</v>
      </c>
      <c r="J14106" s="9">
        <v>0.23986214399337769</v>
      </c>
      <c r="K14106" s="9">
        <v>8.507973700761795E-2</v>
      </c>
      <c r="L14106" s="9">
        <v>81.579505920410156</v>
      </c>
    </row>
    <row r="14107" spans="1:12" x14ac:dyDescent="0.25">
      <c r="A14107" s="5" t="str">
        <f t="shared" si="220"/>
        <v>1SublapSCHD311018</v>
      </c>
      <c r="B14107" s="9">
        <v>1</v>
      </c>
      <c r="C14107" t="s">
        <v>133</v>
      </c>
      <c r="D14107" t="s">
        <v>147</v>
      </c>
      <c r="E14107" s="9">
        <v>3</v>
      </c>
      <c r="F14107" s="9">
        <v>1</v>
      </c>
      <c r="G14107" s="9">
        <v>10</v>
      </c>
      <c r="H14107" s="9">
        <v>18</v>
      </c>
      <c r="I14107" s="9">
        <v>0.86434429883956909</v>
      </c>
      <c r="J14107" s="9">
        <v>0.52988004684448242</v>
      </c>
      <c r="K14107" s="9">
        <v>0.11206977069377899</v>
      </c>
      <c r="L14107" s="9">
        <v>81.908294677734375</v>
      </c>
    </row>
    <row r="14108" spans="1:12" x14ac:dyDescent="0.25">
      <c r="A14108" s="5" t="str">
        <f t="shared" si="220"/>
        <v>1SublapSCHD311019</v>
      </c>
      <c r="B14108" s="9">
        <v>1</v>
      </c>
      <c r="C14108" t="s">
        <v>133</v>
      </c>
      <c r="D14108" t="s">
        <v>147</v>
      </c>
      <c r="E14108" s="9">
        <v>3</v>
      </c>
      <c r="F14108" s="9">
        <v>1</v>
      </c>
      <c r="G14108" s="9">
        <v>10</v>
      </c>
      <c r="H14108" s="9">
        <v>19</v>
      </c>
      <c r="I14108" s="9">
        <v>1.0823994874954224</v>
      </c>
      <c r="J14108" s="9">
        <v>0.85604178905487061</v>
      </c>
      <c r="K14108" s="9">
        <v>0.12382993102073669</v>
      </c>
      <c r="L14108" s="9">
        <v>81.852584838867188</v>
      </c>
    </row>
    <row r="14109" spans="1:12" x14ac:dyDescent="0.25">
      <c r="A14109" s="5" t="str">
        <f t="shared" si="220"/>
        <v>1SublapSCHD311020</v>
      </c>
      <c r="B14109" s="9">
        <v>1</v>
      </c>
      <c r="C14109" t="s">
        <v>133</v>
      </c>
      <c r="D14109" t="s">
        <v>147</v>
      </c>
      <c r="E14109" s="9">
        <v>3</v>
      </c>
      <c r="F14109" s="9">
        <v>1</v>
      </c>
      <c r="G14109" s="9">
        <v>10</v>
      </c>
      <c r="H14109" s="9">
        <v>20</v>
      </c>
      <c r="I14109" s="9">
        <v>1.1788774728775024</v>
      </c>
      <c r="J14109" s="9">
        <v>0.97255557775497437</v>
      </c>
      <c r="K14109" s="9">
        <v>3.7537336349487305E-2</v>
      </c>
      <c r="L14109" s="9">
        <v>79.678253173828125</v>
      </c>
    </row>
    <row r="14110" spans="1:12" x14ac:dyDescent="0.25">
      <c r="A14110" s="5" t="str">
        <f t="shared" si="220"/>
        <v>1SublapSCHD311021</v>
      </c>
      <c r="B14110" s="9">
        <v>1</v>
      </c>
      <c r="C14110" t="s">
        <v>133</v>
      </c>
      <c r="D14110" t="s">
        <v>147</v>
      </c>
      <c r="E14110" s="9">
        <v>3</v>
      </c>
      <c r="F14110" s="9">
        <v>1</v>
      </c>
      <c r="G14110" s="9">
        <v>10</v>
      </c>
      <c r="H14110" s="9">
        <v>21</v>
      </c>
      <c r="I14110" s="9">
        <v>1.2033399343490601</v>
      </c>
      <c r="J14110" s="9">
        <v>1.0272266864776611</v>
      </c>
      <c r="K14110" s="9">
        <v>4.9067862331867218E-2</v>
      </c>
      <c r="L14110" s="9">
        <v>75.480720520019531</v>
      </c>
    </row>
    <row r="14111" spans="1:12" x14ac:dyDescent="0.25">
      <c r="A14111" s="5" t="str">
        <f t="shared" si="220"/>
        <v>1SublapSCHD311022</v>
      </c>
      <c r="B14111" s="9">
        <v>1</v>
      </c>
      <c r="C14111" t="s">
        <v>133</v>
      </c>
      <c r="D14111" t="s">
        <v>147</v>
      </c>
      <c r="E14111" s="9">
        <v>3</v>
      </c>
      <c r="F14111" s="9">
        <v>1</v>
      </c>
      <c r="G14111" s="9">
        <v>10</v>
      </c>
      <c r="H14111" s="9">
        <v>22</v>
      </c>
      <c r="I14111" s="9">
        <v>1.1369245052337646</v>
      </c>
      <c r="J14111" s="9">
        <v>1.4491088390350342</v>
      </c>
      <c r="K14111" s="9">
        <v>0.12642186880111694</v>
      </c>
      <c r="L14111" s="9">
        <v>71.033843994140625</v>
      </c>
    </row>
    <row r="14112" spans="1:12" x14ac:dyDescent="0.25">
      <c r="A14112" s="5" t="str">
        <f t="shared" si="220"/>
        <v>1SublapSCHD311023</v>
      </c>
      <c r="B14112" s="9">
        <v>1</v>
      </c>
      <c r="C14112" t="s">
        <v>133</v>
      </c>
      <c r="D14112" t="s">
        <v>147</v>
      </c>
      <c r="E14112" s="9">
        <v>3</v>
      </c>
      <c r="F14112" s="9">
        <v>1</v>
      </c>
      <c r="G14112" s="9">
        <v>10</v>
      </c>
      <c r="H14112" s="9">
        <v>23</v>
      </c>
      <c r="I14112" s="9">
        <v>1.0112665891647339</v>
      </c>
      <c r="J14112" s="9">
        <v>1.0573352575302124</v>
      </c>
      <c r="K14112" s="9">
        <v>2.3034311830997467E-2</v>
      </c>
      <c r="L14112" s="9">
        <v>68.59552001953125</v>
      </c>
    </row>
    <row r="14113" spans="1:12" x14ac:dyDescent="0.25">
      <c r="A14113" s="5" t="str">
        <f t="shared" si="220"/>
        <v>1SublapSCHD311024</v>
      </c>
      <c r="B14113" s="9">
        <v>1</v>
      </c>
      <c r="C14113" t="s">
        <v>133</v>
      </c>
      <c r="D14113" t="s">
        <v>147</v>
      </c>
      <c r="E14113" s="9">
        <v>3</v>
      </c>
      <c r="F14113" s="9">
        <v>1</v>
      </c>
      <c r="G14113" s="9">
        <v>10</v>
      </c>
      <c r="H14113" s="9">
        <v>24</v>
      </c>
      <c r="I14113" s="9">
        <v>0.86758929491043091</v>
      </c>
      <c r="J14113" s="9">
        <v>0.86758929491043091</v>
      </c>
      <c r="K14113" s="9">
        <v>0</v>
      </c>
      <c r="L14113" s="9">
        <v>67.160514831542969</v>
      </c>
    </row>
    <row r="14114" spans="1:12" x14ac:dyDescent="0.25">
      <c r="A14114" s="5" t="str">
        <f t="shared" si="220"/>
        <v>1SublapSCHD4021</v>
      </c>
      <c r="B14114" s="9">
        <v>1</v>
      </c>
      <c r="C14114" t="s">
        <v>133</v>
      </c>
      <c r="D14114" t="s">
        <v>147</v>
      </c>
      <c r="E14114" s="9">
        <v>4</v>
      </c>
      <c r="F14114" s="9">
        <v>0</v>
      </c>
      <c r="G14114" s="9">
        <v>2</v>
      </c>
      <c r="H14114" s="9">
        <v>1</v>
      </c>
      <c r="I14114" s="9">
        <v>0.73790079355239868</v>
      </c>
      <c r="J14114" s="9">
        <v>0.73790079355239868</v>
      </c>
      <c r="K14114" s="9">
        <v>0</v>
      </c>
      <c r="L14114" s="9">
        <v>64.4239501953125</v>
      </c>
    </row>
    <row r="14115" spans="1:12" x14ac:dyDescent="0.25">
      <c r="A14115" s="5" t="str">
        <f t="shared" si="220"/>
        <v>1SublapSCHD4022</v>
      </c>
      <c r="B14115" s="9">
        <v>1</v>
      </c>
      <c r="C14115" t="s">
        <v>133</v>
      </c>
      <c r="D14115" t="s">
        <v>147</v>
      </c>
      <c r="E14115" s="9">
        <v>4</v>
      </c>
      <c r="F14115" s="9">
        <v>0</v>
      </c>
      <c r="G14115" s="9">
        <v>2</v>
      </c>
      <c r="H14115" s="9">
        <v>2</v>
      </c>
      <c r="I14115" s="9">
        <v>0.67197716236114502</v>
      </c>
      <c r="J14115" s="9">
        <v>0.67197716236114502</v>
      </c>
      <c r="K14115" s="9">
        <v>0</v>
      </c>
      <c r="L14115" s="9">
        <v>62.165592193603516</v>
      </c>
    </row>
    <row r="14116" spans="1:12" x14ac:dyDescent="0.25">
      <c r="A14116" s="5" t="str">
        <f t="shared" si="220"/>
        <v>1SublapSCHD4023</v>
      </c>
      <c r="B14116" s="9">
        <v>1</v>
      </c>
      <c r="C14116" t="s">
        <v>133</v>
      </c>
      <c r="D14116" t="s">
        <v>147</v>
      </c>
      <c r="E14116" s="9">
        <v>4</v>
      </c>
      <c r="F14116" s="9">
        <v>0</v>
      </c>
      <c r="G14116" s="9">
        <v>2</v>
      </c>
      <c r="H14116" s="9">
        <v>3</v>
      </c>
      <c r="I14116" s="9">
        <v>0.63791662454605103</v>
      </c>
      <c r="J14116" s="9">
        <v>0.63791662454605103</v>
      </c>
      <c r="K14116" s="9">
        <v>0</v>
      </c>
      <c r="L14116" s="9">
        <v>60.142074584960938</v>
      </c>
    </row>
    <row r="14117" spans="1:12" x14ac:dyDescent="0.25">
      <c r="A14117" s="5" t="str">
        <f t="shared" si="220"/>
        <v>1SublapSCHD4024</v>
      </c>
      <c r="B14117" s="9">
        <v>1</v>
      </c>
      <c r="C14117" t="s">
        <v>133</v>
      </c>
      <c r="D14117" t="s">
        <v>147</v>
      </c>
      <c r="E14117" s="9">
        <v>4</v>
      </c>
      <c r="F14117" s="9">
        <v>0</v>
      </c>
      <c r="G14117" s="9">
        <v>2</v>
      </c>
      <c r="H14117" s="9">
        <v>4</v>
      </c>
      <c r="I14117" s="9">
        <v>0.62117737531661987</v>
      </c>
      <c r="J14117" s="9">
        <v>0.62117737531661987</v>
      </c>
      <c r="K14117" s="9">
        <v>0</v>
      </c>
      <c r="L14117" s="9">
        <v>59.464408874511719</v>
      </c>
    </row>
    <row r="14118" spans="1:12" x14ac:dyDescent="0.25">
      <c r="A14118" s="5" t="str">
        <f t="shared" si="220"/>
        <v>1SublapSCHD4025</v>
      </c>
      <c r="B14118" s="9">
        <v>1</v>
      </c>
      <c r="C14118" t="s">
        <v>133</v>
      </c>
      <c r="D14118" t="s">
        <v>147</v>
      </c>
      <c r="E14118" s="9">
        <v>4</v>
      </c>
      <c r="F14118" s="9">
        <v>0</v>
      </c>
      <c r="G14118" s="9">
        <v>2</v>
      </c>
      <c r="H14118" s="9">
        <v>5</v>
      </c>
      <c r="I14118" s="9">
        <v>0.62053412199020386</v>
      </c>
      <c r="J14118" s="9">
        <v>0.62053412199020386</v>
      </c>
      <c r="K14118" s="9">
        <v>0</v>
      </c>
      <c r="L14118" s="9">
        <v>58.008388519287109</v>
      </c>
    </row>
    <row r="14119" spans="1:12" x14ac:dyDescent="0.25">
      <c r="A14119" s="5" t="str">
        <f t="shared" si="220"/>
        <v>1SublapSCHD4026</v>
      </c>
      <c r="B14119" s="9">
        <v>1</v>
      </c>
      <c r="C14119" t="s">
        <v>133</v>
      </c>
      <c r="D14119" t="s">
        <v>147</v>
      </c>
      <c r="E14119" s="9">
        <v>4</v>
      </c>
      <c r="F14119" s="9">
        <v>0</v>
      </c>
      <c r="G14119" s="9">
        <v>2</v>
      </c>
      <c r="H14119" s="9">
        <v>6</v>
      </c>
      <c r="I14119" s="9">
        <v>0.63519424200057983</v>
      </c>
      <c r="J14119" s="9">
        <v>0.63519424200057983</v>
      </c>
      <c r="K14119" s="9">
        <v>0</v>
      </c>
      <c r="L14119" s="9">
        <v>56.292655944824219</v>
      </c>
    </row>
    <row r="14120" spans="1:12" x14ac:dyDescent="0.25">
      <c r="A14120" s="5" t="str">
        <f t="shared" si="220"/>
        <v>1SublapSCHD4027</v>
      </c>
      <c r="B14120" s="9">
        <v>1</v>
      </c>
      <c r="C14120" t="s">
        <v>133</v>
      </c>
      <c r="D14120" t="s">
        <v>147</v>
      </c>
      <c r="E14120" s="9">
        <v>4</v>
      </c>
      <c r="F14120" s="9">
        <v>0</v>
      </c>
      <c r="G14120" s="9">
        <v>2</v>
      </c>
      <c r="H14120" s="9">
        <v>7</v>
      </c>
      <c r="I14120" s="9">
        <v>0.63100910186767578</v>
      </c>
      <c r="J14120" s="9">
        <v>0.63100910186767578</v>
      </c>
      <c r="K14120" s="9">
        <v>0</v>
      </c>
      <c r="L14120" s="9">
        <v>54.951095581054688</v>
      </c>
    </row>
    <row r="14121" spans="1:12" x14ac:dyDescent="0.25">
      <c r="A14121" s="5" t="str">
        <f t="shared" si="220"/>
        <v>1SublapSCHD4028</v>
      </c>
      <c r="B14121" s="9">
        <v>1</v>
      </c>
      <c r="C14121" t="s">
        <v>133</v>
      </c>
      <c r="D14121" t="s">
        <v>147</v>
      </c>
      <c r="E14121" s="9">
        <v>4</v>
      </c>
      <c r="F14121" s="9">
        <v>0</v>
      </c>
      <c r="G14121" s="9">
        <v>2</v>
      </c>
      <c r="H14121" s="9">
        <v>8</v>
      </c>
      <c r="I14121" s="9">
        <v>0.49253261089324951</v>
      </c>
      <c r="J14121" s="9">
        <v>0.49253261089324951</v>
      </c>
      <c r="K14121" s="9">
        <v>0</v>
      </c>
      <c r="L14121" s="9">
        <v>55.481964111328125</v>
      </c>
    </row>
    <row r="14122" spans="1:12" x14ac:dyDescent="0.25">
      <c r="A14122" s="5" t="str">
        <f t="shared" si="220"/>
        <v>1SublapSCHD4029</v>
      </c>
      <c r="B14122" s="9">
        <v>1</v>
      </c>
      <c r="C14122" t="s">
        <v>133</v>
      </c>
      <c r="D14122" t="s">
        <v>147</v>
      </c>
      <c r="E14122" s="9">
        <v>4</v>
      </c>
      <c r="F14122" s="9">
        <v>0</v>
      </c>
      <c r="G14122" s="9">
        <v>2</v>
      </c>
      <c r="H14122" s="9">
        <v>9</v>
      </c>
      <c r="I14122" s="9">
        <v>0.25053960084915161</v>
      </c>
      <c r="J14122" s="9">
        <v>0.25053960084915161</v>
      </c>
      <c r="K14122" s="9">
        <v>0</v>
      </c>
      <c r="L14122" s="9">
        <v>57.800228118896484</v>
      </c>
    </row>
    <row r="14123" spans="1:12" x14ac:dyDescent="0.25">
      <c r="A14123" s="5" t="str">
        <f t="shared" si="220"/>
        <v>1SublapSCHD40210</v>
      </c>
      <c r="B14123" s="9">
        <v>1</v>
      </c>
      <c r="C14123" t="s">
        <v>133</v>
      </c>
      <c r="D14123" t="s">
        <v>147</v>
      </c>
      <c r="E14123" s="9">
        <v>4</v>
      </c>
      <c r="F14123" s="9">
        <v>0</v>
      </c>
      <c r="G14123" s="9">
        <v>2</v>
      </c>
      <c r="H14123" s="9">
        <v>10</v>
      </c>
      <c r="I14123" s="9">
        <v>-1.2704320251941681E-3</v>
      </c>
      <c r="J14123" s="9">
        <v>-1.2704320251941681E-3</v>
      </c>
      <c r="K14123" s="9">
        <v>0</v>
      </c>
      <c r="L14123" s="9">
        <v>62.215499877929688</v>
      </c>
    </row>
    <row r="14124" spans="1:12" x14ac:dyDescent="0.25">
      <c r="A14124" s="5" t="str">
        <f t="shared" si="220"/>
        <v>1SublapSCHD40211</v>
      </c>
      <c r="B14124" s="9">
        <v>1</v>
      </c>
      <c r="C14124" t="s">
        <v>133</v>
      </c>
      <c r="D14124" t="s">
        <v>147</v>
      </c>
      <c r="E14124" s="9">
        <v>4</v>
      </c>
      <c r="F14124" s="9">
        <v>0</v>
      </c>
      <c r="G14124" s="9">
        <v>2</v>
      </c>
      <c r="H14124" s="9">
        <v>11</v>
      </c>
      <c r="I14124" s="9">
        <v>-0.12944760918617249</v>
      </c>
      <c r="J14124" s="9">
        <v>-0.12944760918617249</v>
      </c>
      <c r="K14124" s="9">
        <v>0</v>
      </c>
      <c r="L14124" s="9">
        <v>68.273689270019531</v>
      </c>
    </row>
    <row r="14125" spans="1:12" x14ac:dyDescent="0.25">
      <c r="A14125" s="5" t="str">
        <f t="shared" si="220"/>
        <v>1SublapSCHD40212</v>
      </c>
      <c r="B14125" s="9">
        <v>1</v>
      </c>
      <c r="C14125" t="s">
        <v>133</v>
      </c>
      <c r="D14125" t="s">
        <v>147</v>
      </c>
      <c r="E14125" s="9">
        <v>4</v>
      </c>
      <c r="F14125" s="9">
        <v>0</v>
      </c>
      <c r="G14125" s="9">
        <v>2</v>
      </c>
      <c r="H14125" s="9">
        <v>12</v>
      </c>
      <c r="I14125" s="9">
        <v>-0.15956470370292664</v>
      </c>
      <c r="J14125" s="9">
        <v>-0.15956470370292664</v>
      </c>
      <c r="K14125" s="9">
        <v>0</v>
      </c>
      <c r="L14125" s="9">
        <v>73.172531127929688</v>
      </c>
    </row>
    <row r="14126" spans="1:12" x14ac:dyDescent="0.25">
      <c r="A14126" s="5" t="str">
        <f t="shared" si="220"/>
        <v>1SublapSCHD40213</v>
      </c>
      <c r="B14126" s="9">
        <v>1</v>
      </c>
      <c r="C14126" t="s">
        <v>133</v>
      </c>
      <c r="D14126" t="s">
        <v>147</v>
      </c>
      <c r="E14126" s="9">
        <v>4</v>
      </c>
      <c r="F14126" s="9">
        <v>0</v>
      </c>
      <c r="G14126" s="9">
        <v>2</v>
      </c>
      <c r="H14126" s="9">
        <v>13</v>
      </c>
      <c r="I14126" s="9">
        <v>-0.13760676980018616</v>
      </c>
      <c r="J14126" s="9">
        <v>-0.13760676980018616</v>
      </c>
      <c r="K14126" s="9">
        <v>0</v>
      </c>
      <c r="L14126" s="9">
        <v>77.167243957519531</v>
      </c>
    </row>
    <row r="14127" spans="1:12" x14ac:dyDescent="0.25">
      <c r="A14127" s="5" t="str">
        <f t="shared" si="220"/>
        <v>1SublapSCHD40214</v>
      </c>
      <c r="B14127" s="9">
        <v>1</v>
      </c>
      <c r="C14127" t="s">
        <v>133</v>
      </c>
      <c r="D14127" t="s">
        <v>147</v>
      </c>
      <c r="E14127" s="9">
        <v>4</v>
      </c>
      <c r="F14127" s="9">
        <v>0</v>
      </c>
      <c r="G14127" s="9">
        <v>2</v>
      </c>
      <c r="H14127" s="9">
        <v>14</v>
      </c>
      <c r="I14127" s="9">
        <v>-4.8097420483827591E-2</v>
      </c>
      <c r="J14127" s="9">
        <v>-4.8097420483827591E-2</v>
      </c>
      <c r="K14127" s="9">
        <v>0</v>
      </c>
      <c r="L14127" s="9">
        <v>79.961090087890625</v>
      </c>
    </row>
    <row r="14128" spans="1:12" x14ac:dyDescent="0.25">
      <c r="A14128" s="5" t="str">
        <f t="shared" si="220"/>
        <v>1SublapSCHD40215</v>
      </c>
      <c r="B14128" s="9">
        <v>1</v>
      </c>
      <c r="C14128" t="s">
        <v>133</v>
      </c>
      <c r="D14128" t="s">
        <v>147</v>
      </c>
      <c r="E14128" s="9">
        <v>4</v>
      </c>
      <c r="F14128" s="9">
        <v>0</v>
      </c>
      <c r="G14128" s="9">
        <v>2</v>
      </c>
      <c r="H14128" s="9">
        <v>15</v>
      </c>
      <c r="I14128" s="9">
        <v>0.10992570221424103</v>
      </c>
      <c r="J14128" s="9">
        <v>0.10992570221424103</v>
      </c>
      <c r="K14128" s="9">
        <v>0</v>
      </c>
      <c r="L14128" s="9">
        <v>82.27294921875</v>
      </c>
    </row>
    <row r="14129" spans="1:12" x14ac:dyDescent="0.25">
      <c r="A14129" s="5" t="str">
        <f t="shared" si="220"/>
        <v>1SublapSCHD40216</v>
      </c>
      <c r="B14129" s="9">
        <v>1</v>
      </c>
      <c r="C14129" t="s">
        <v>133</v>
      </c>
      <c r="D14129" t="s">
        <v>147</v>
      </c>
      <c r="E14129" s="9">
        <v>4</v>
      </c>
      <c r="F14129" s="9">
        <v>0</v>
      </c>
      <c r="G14129" s="9">
        <v>2</v>
      </c>
      <c r="H14129" s="9">
        <v>16</v>
      </c>
      <c r="I14129" s="9">
        <v>0.37440410256385803</v>
      </c>
      <c r="J14129" s="9">
        <v>0.37440410256385803</v>
      </c>
      <c r="K14129" s="9">
        <v>0</v>
      </c>
      <c r="L14129" s="9">
        <v>83.537185668945313</v>
      </c>
    </row>
    <row r="14130" spans="1:12" x14ac:dyDescent="0.25">
      <c r="A14130" s="5" t="str">
        <f t="shared" si="220"/>
        <v>1SublapSCHD40217</v>
      </c>
      <c r="B14130" s="9">
        <v>1</v>
      </c>
      <c r="C14130" t="s">
        <v>133</v>
      </c>
      <c r="D14130" t="s">
        <v>147</v>
      </c>
      <c r="E14130" s="9">
        <v>4</v>
      </c>
      <c r="F14130" s="9">
        <v>0</v>
      </c>
      <c r="G14130" s="9">
        <v>2</v>
      </c>
      <c r="H14130" s="9">
        <v>17</v>
      </c>
      <c r="I14130" s="9">
        <v>0.67251253128051758</v>
      </c>
      <c r="J14130" s="9">
        <v>0.24211198091506958</v>
      </c>
      <c r="K14130" s="9">
        <v>7.5658075511455536E-2</v>
      </c>
      <c r="L14130" s="9">
        <v>83.167427062988281</v>
      </c>
    </row>
    <row r="14131" spans="1:12" x14ac:dyDescent="0.25">
      <c r="A14131" s="5" t="str">
        <f t="shared" si="220"/>
        <v>1SublapSCHD40218</v>
      </c>
      <c r="B14131" s="9">
        <v>1</v>
      </c>
      <c r="C14131" t="s">
        <v>133</v>
      </c>
      <c r="D14131" t="s">
        <v>147</v>
      </c>
      <c r="E14131" s="9">
        <v>4</v>
      </c>
      <c r="F14131" s="9">
        <v>0</v>
      </c>
      <c r="G14131" s="9">
        <v>2</v>
      </c>
      <c r="H14131" s="9">
        <v>18</v>
      </c>
      <c r="I14131" s="9">
        <v>0.96547603607177734</v>
      </c>
      <c r="J14131" s="9">
        <v>0.61037784814834595</v>
      </c>
      <c r="K14131" s="9">
        <v>0.10575968027114868</v>
      </c>
      <c r="L14131" s="9">
        <v>82.711128234863281</v>
      </c>
    </row>
    <row r="14132" spans="1:12" x14ac:dyDescent="0.25">
      <c r="A14132" s="5" t="str">
        <f t="shared" si="220"/>
        <v>1SublapSCHD40219</v>
      </c>
      <c r="B14132" s="9">
        <v>1</v>
      </c>
      <c r="C14132" t="s">
        <v>133</v>
      </c>
      <c r="D14132" t="s">
        <v>147</v>
      </c>
      <c r="E14132" s="9">
        <v>4</v>
      </c>
      <c r="F14132" s="9">
        <v>0</v>
      </c>
      <c r="G14132" s="9">
        <v>2</v>
      </c>
      <c r="H14132" s="9">
        <v>19</v>
      </c>
      <c r="I14132" s="9">
        <v>1.1600980758666992</v>
      </c>
      <c r="J14132" s="9">
        <v>0.9407307505607605</v>
      </c>
      <c r="K14132" s="9">
        <v>0.12711484730243683</v>
      </c>
      <c r="L14132" s="9">
        <v>81.456779479980469</v>
      </c>
    </row>
    <row r="14133" spans="1:12" x14ac:dyDescent="0.25">
      <c r="A14133" s="5" t="str">
        <f t="shared" si="220"/>
        <v>1SublapSCHD40220</v>
      </c>
      <c r="B14133" s="9">
        <v>1</v>
      </c>
      <c r="C14133" t="s">
        <v>133</v>
      </c>
      <c r="D14133" t="s">
        <v>147</v>
      </c>
      <c r="E14133" s="9">
        <v>4</v>
      </c>
      <c r="F14133" s="9">
        <v>0</v>
      </c>
      <c r="G14133" s="9">
        <v>2</v>
      </c>
      <c r="H14133" s="9">
        <v>20</v>
      </c>
      <c r="I14133" s="9">
        <v>1.2240090370178223</v>
      </c>
      <c r="J14133" s="9">
        <v>1.0239831209182739</v>
      </c>
      <c r="K14133" s="9">
        <v>3.9879385381937027E-2</v>
      </c>
      <c r="L14133" s="9">
        <v>78.803421020507813</v>
      </c>
    </row>
    <row r="14134" spans="1:12" x14ac:dyDescent="0.25">
      <c r="A14134" s="5" t="str">
        <f t="shared" si="220"/>
        <v>1SublapSCHD40221</v>
      </c>
      <c r="B14134" s="9">
        <v>1</v>
      </c>
      <c r="C14134" t="s">
        <v>133</v>
      </c>
      <c r="D14134" t="s">
        <v>147</v>
      </c>
      <c r="E14134" s="9">
        <v>4</v>
      </c>
      <c r="F14134" s="9">
        <v>0</v>
      </c>
      <c r="G14134" s="9">
        <v>2</v>
      </c>
      <c r="H14134" s="9">
        <v>21</v>
      </c>
      <c r="I14134" s="9">
        <v>1.239441990852356</v>
      </c>
      <c r="J14134" s="9">
        <v>1.0661506652832031</v>
      </c>
      <c r="K14134" s="9">
        <v>5.0175059586763382E-2</v>
      </c>
      <c r="L14134" s="9">
        <v>75.088615417480469</v>
      </c>
    </row>
    <row r="14135" spans="1:12" x14ac:dyDescent="0.25">
      <c r="A14135" s="5" t="str">
        <f t="shared" si="220"/>
        <v>1SublapSCHD40222</v>
      </c>
      <c r="B14135" s="9">
        <v>1</v>
      </c>
      <c r="C14135" t="s">
        <v>133</v>
      </c>
      <c r="D14135" t="s">
        <v>147</v>
      </c>
      <c r="E14135" s="9">
        <v>4</v>
      </c>
      <c r="F14135" s="9">
        <v>0</v>
      </c>
      <c r="G14135" s="9">
        <v>2</v>
      </c>
      <c r="H14135" s="9">
        <v>22</v>
      </c>
      <c r="I14135" s="9">
        <v>1.1991056203842163</v>
      </c>
      <c r="J14135" s="9">
        <v>1.5734648704528809</v>
      </c>
      <c r="K14135" s="9">
        <v>0.11653881520032883</v>
      </c>
      <c r="L14135" s="9">
        <v>72.355621337890625</v>
      </c>
    </row>
    <row r="14136" spans="1:12" x14ac:dyDescent="0.25">
      <c r="A14136" s="5" t="str">
        <f t="shared" si="220"/>
        <v>1SublapSCHD40223</v>
      </c>
      <c r="B14136" s="9">
        <v>1</v>
      </c>
      <c r="C14136" t="s">
        <v>133</v>
      </c>
      <c r="D14136" t="s">
        <v>147</v>
      </c>
      <c r="E14136" s="9">
        <v>4</v>
      </c>
      <c r="F14136" s="9">
        <v>0</v>
      </c>
      <c r="G14136" s="9">
        <v>2</v>
      </c>
      <c r="H14136" s="9">
        <v>23</v>
      </c>
      <c r="I14136" s="9">
        <v>1.0831284523010254</v>
      </c>
      <c r="J14136" s="9">
        <v>1.1412762403488159</v>
      </c>
      <c r="K14136" s="9">
        <v>2.9073873534798622E-2</v>
      </c>
      <c r="L14136" s="9">
        <v>70.512435913085938</v>
      </c>
    </row>
    <row r="14137" spans="1:12" x14ac:dyDescent="0.25">
      <c r="A14137" s="5" t="str">
        <f t="shared" si="220"/>
        <v>1SublapSCHD40224</v>
      </c>
      <c r="B14137" s="9">
        <v>1</v>
      </c>
      <c r="C14137" t="s">
        <v>133</v>
      </c>
      <c r="D14137" t="s">
        <v>147</v>
      </c>
      <c r="E14137" s="9">
        <v>4</v>
      </c>
      <c r="F14137" s="9">
        <v>0</v>
      </c>
      <c r="G14137" s="9">
        <v>2</v>
      </c>
      <c r="H14137" s="9">
        <v>24</v>
      </c>
      <c r="I14137" s="9">
        <v>0.89302361011505127</v>
      </c>
      <c r="J14137" s="9">
        <v>0.89302361011505127</v>
      </c>
      <c r="K14137" s="9">
        <v>0</v>
      </c>
      <c r="L14137" s="9">
        <v>67.656387329101563</v>
      </c>
    </row>
    <row r="14138" spans="1:12" x14ac:dyDescent="0.25">
      <c r="A14138" s="5" t="str">
        <f t="shared" si="220"/>
        <v>1SublapSCHD40101</v>
      </c>
      <c r="B14138" s="9">
        <v>1</v>
      </c>
      <c r="C14138" t="s">
        <v>133</v>
      </c>
      <c r="D14138" t="s">
        <v>147</v>
      </c>
      <c r="E14138" s="9">
        <v>4</v>
      </c>
      <c r="F14138" s="9">
        <v>0</v>
      </c>
      <c r="G14138" s="9">
        <v>10</v>
      </c>
      <c r="H14138" s="9">
        <v>1</v>
      </c>
      <c r="I14138" s="9">
        <v>0.70771938562393188</v>
      </c>
      <c r="J14138" s="9">
        <v>0.70771938562393188</v>
      </c>
      <c r="K14138" s="9">
        <v>0</v>
      </c>
      <c r="L14138" s="9">
        <v>62.227203369140625</v>
      </c>
    </row>
    <row r="14139" spans="1:12" x14ac:dyDescent="0.25">
      <c r="A14139" s="5" t="str">
        <f t="shared" si="220"/>
        <v>1SublapSCHD40102</v>
      </c>
      <c r="B14139" s="9">
        <v>1</v>
      </c>
      <c r="C14139" t="s">
        <v>133</v>
      </c>
      <c r="D14139" t="s">
        <v>147</v>
      </c>
      <c r="E14139" s="9">
        <v>4</v>
      </c>
      <c r="F14139" s="9">
        <v>0</v>
      </c>
      <c r="G14139" s="9">
        <v>10</v>
      </c>
      <c r="H14139" s="9">
        <v>2</v>
      </c>
      <c r="I14139" s="9">
        <v>0.65188860893249512</v>
      </c>
      <c r="J14139" s="9">
        <v>0.65188860893249512</v>
      </c>
      <c r="K14139" s="9">
        <v>0</v>
      </c>
      <c r="L14139" s="9">
        <v>60.415096282958984</v>
      </c>
    </row>
    <row r="14140" spans="1:12" x14ac:dyDescent="0.25">
      <c r="A14140" s="5" t="str">
        <f t="shared" si="220"/>
        <v>1SublapSCHD40103</v>
      </c>
      <c r="B14140" s="9">
        <v>1</v>
      </c>
      <c r="C14140" t="s">
        <v>133</v>
      </c>
      <c r="D14140" t="s">
        <v>147</v>
      </c>
      <c r="E14140" s="9">
        <v>4</v>
      </c>
      <c r="F14140" s="9">
        <v>0</v>
      </c>
      <c r="G14140" s="9">
        <v>10</v>
      </c>
      <c r="H14140" s="9">
        <v>3</v>
      </c>
      <c r="I14140" s="9">
        <v>0.62192738056182861</v>
      </c>
      <c r="J14140" s="9">
        <v>0.62192738056182861</v>
      </c>
      <c r="K14140" s="9">
        <v>0</v>
      </c>
      <c r="L14140" s="9">
        <v>59.134761810302734</v>
      </c>
    </row>
    <row r="14141" spans="1:12" x14ac:dyDescent="0.25">
      <c r="A14141" s="5" t="str">
        <f t="shared" si="220"/>
        <v>1SublapSCHD40104</v>
      </c>
      <c r="B14141" s="9">
        <v>1</v>
      </c>
      <c r="C14141" t="s">
        <v>133</v>
      </c>
      <c r="D14141" t="s">
        <v>147</v>
      </c>
      <c r="E14141" s="9">
        <v>4</v>
      </c>
      <c r="F14141" s="9">
        <v>0</v>
      </c>
      <c r="G14141" s="9">
        <v>10</v>
      </c>
      <c r="H14141" s="9">
        <v>4</v>
      </c>
      <c r="I14141" s="9">
        <v>0.60947424173355103</v>
      </c>
      <c r="J14141" s="9">
        <v>0.60947424173355103</v>
      </c>
      <c r="K14141" s="9">
        <v>0</v>
      </c>
      <c r="L14141" s="9">
        <v>57.883205413818359</v>
      </c>
    </row>
    <row r="14142" spans="1:12" x14ac:dyDescent="0.25">
      <c r="A14142" s="5" t="str">
        <f t="shared" si="220"/>
        <v>1SublapSCHD40105</v>
      </c>
      <c r="B14142" s="9">
        <v>1</v>
      </c>
      <c r="C14142" t="s">
        <v>133</v>
      </c>
      <c r="D14142" t="s">
        <v>147</v>
      </c>
      <c r="E14142" s="9">
        <v>4</v>
      </c>
      <c r="F14142" s="9">
        <v>0</v>
      </c>
      <c r="G14142" s="9">
        <v>10</v>
      </c>
      <c r="H14142" s="9">
        <v>5</v>
      </c>
      <c r="I14142" s="9">
        <v>0.60876089334487915</v>
      </c>
      <c r="J14142" s="9">
        <v>0.60876089334487915</v>
      </c>
      <c r="K14142" s="9">
        <v>0</v>
      </c>
      <c r="L14142" s="9">
        <v>57.303279876708984</v>
      </c>
    </row>
    <row r="14143" spans="1:12" x14ac:dyDescent="0.25">
      <c r="A14143" s="5" t="str">
        <f t="shared" si="220"/>
        <v>1SublapSCHD40106</v>
      </c>
      <c r="B14143" s="9">
        <v>1</v>
      </c>
      <c r="C14143" t="s">
        <v>133</v>
      </c>
      <c r="D14143" t="s">
        <v>147</v>
      </c>
      <c r="E14143" s="9">
        <v>4</v>
      </c>
      <c r="F14143" s="9">
        <v>0</v>
      </c>
      <c r="G14143" s="9">
        <v>10</v>
      </c>
      <c r="H14143" s="9">
        <v>6</v>
      </c>
      <c r="I14143" s="9">
        <v>0.62678086757659912</v>
      </c>
      <c r="J14143" s="9">
        <v>0.62678086757659912</v>
      </c>
      <c r="K14143" s="9">
        <v>0</v>
      </c>
      <c r="L14143" s="9">
        <v>55.978477478027344</v>
      </c>
    </row>
    <row r="14144" spans="1:12" x14ac:dyDescent="0.25">
      <c r="A14144" s="5" t="str">
        <f t="shared" si="220"/>
        <v>1SublapSCHD40107</v>
      </c>
      <c r="B14144" s="9">
        <v>1</v>
      </c>
      <c r="C14144" t="s">
        <v>133</v>
      </c>
      <c r="D14144" t="s">
        <v>147</v>
      </c>
      <c r="E14144" s="9">
        <v>4</v>
      </c>
      <c r="F14144" s="9">
        <v>0</v>
      </c>
      <c r="G14144" s="9">
        <v>10</v>
      </c>
      <c r="H14144" s="9">
        <v>7</v>
      </c>
      <c r="I14144" s="9">
        <v>0.62726795673370361</v>
      </c>
      <c r="J14144" s="9">
        <v>0.62726795673370361</v>
      </c>
      <c r="K14144" s="9">
        <v>0</v>
      </c>
      <c r="L14144" s="9">
        <v>54.849449157714844</v>
      </c>
    </row>
    <row r="14145" spans="1:12" x14ac:dyDescent="0.25">
      <c r="A14145" s="5" t="str">
        <f t="shared" si="220"/>
        <v>1SublapSCHD40108</v>
      </c>
      <c r="B14145" s="9">
        <v>1</v>
      </c>
      <c r="C14145" t="s">
        <v>133</v>
      </c>
      <c r="D14145" t="s">
        <v>147</v>
      </c>
      <c r="E14145" s="9">
        <v>4</v>
      </c>
      <c r="F14145" s="9">
        <v>0</v>
      </c>
      <c r="G14145" s="9">
        <v>10</v>
      </c>
      <c r="H14145" s="9">
        <v>8</v>
      </c>
      <c r="I14145" s="9">
        <v>0.49471357464790344</v>
      </c>
      <c r="J14145" s="9">
        <v>0.49471357464790344</v>
      </c>
      <c r="K14145" s="9">
        <v>0</v>
      </c>
      <c r="L14145" s="9">
        <v>54.733196258544922</v>
      </c>
    </row>
    <row r="14146" spans="1:12" x14ac:dyDescent="0.25">
      <c r="A14146" s="5" t="str">
        <f t="shared" si="220"/>
        <v>1SublapSCHD40109</v>
      </c>
      <c r="B14146" s="9">
        <v>1</v>
      </c>
      <c r="C14146" t="s">
        <v>133</v>
      </c>
      <c r="D14146" t="s">
        <v>147</v>
      </c>
      <c r="E14146" s="9">
        <v>4</v>
      </c>
      <c r="F14146" s="9">
        <v>0</v>
      </c>
      <c r="G14146" s="9">
        <v>10</v>
      </c>
      <c r="H14146" s="9">
        <v>9</v>
      </c>
      <c r="I14146" s="9">
        <v>0.25997629761695862</v>
      </c>
      <c r="J14146" s="9">
        <v>0.25997629761695862</v>
      </c>
      <c r="K14146" s="9">
        <v>0</v>
      </c>
      <c r="L14146" s="9">
        <v>57.937206268310547</v>
      </c>
    </row>
    <row r="14147" spans="1:12" x14ac:dyDescent="0.25">
      <c r="A14147" s="5" t="str">
        <f t="shared" ref="A14147:A14210" si="221">B14147&amp;C14147&amp;D14147&amp;E14147&amp;F14147&amp;G14147&amp;H14147</f>
        <v>1SublapSCHD401010</v>
      </c>
      <c r="B14147" s="9">
        <v>1</v>
      </c>
      <c r="C14147" t="s">
        <v>133</v>
      </c>
      <c r="D14147" t="s">
        <v>147</v>
      </c>
      <c r="E14147" s="9">
        <v>4</v>
      </c>
      <c r="F14147" s="9">
        <v>0</v>
      </c>
      <c r="G14147" s="9">
        <v>10</v>
      </c>
      <c r="H14147" s="9">
        <v>10</v>
      </c>
      <c r="I14147" s="9">
        <v>2.1979551762342453E-2</v>
      </c>
      <c r="J14147" s="9">
        <v>2.1979551762342453E-2</v>
      </c>
      <c r="K14147" s="9">
        <v>0</v>
      </c>
      <c r="L14147" s="9">
        <v>62.382350921630859</v>
      </c>
    </row>
    <row r="14148" spans="1:12" x14ac:dyDescent="0.25">
      <c r="A14148" s="5" t="str">
        <f t="shared" si="221"/>
        <v>1SublapSCHD401011</v>
      </c>
      <c r="B14148" s="9">
        <v>1</v>
      </c>
      <c r="C14148" t="s">
        <v>133</v>
      </c>
      <c r="D14148" t="s">
        <v>147</v>
      </c>
      <c r="E14148" s="9">
        <v>4</v>
      </c>
      <c r="F14148" s="9">
        <v>0</v>
      </c>
      <c r="G14148" s="9">
        <v>10</v>
      </c>
      <c r="H14148" s="9">
        <v>11</v>
      </c>
      <c r="I14148" s="9">
        <v>-0.13574621081352234</v>
      </c>
      <c r="J14148" s="9">
        <v>-0.13574621081352234</v>
      </c>
      <c r="K14148" s="9">
        <v>0</v>
      </c>
      <c r="L14148" s="9">
        <v>65.982864379882813</v>
      </c>
    </row>
    <row r="14149" spans="1:12" x14ac:dyDescent="0.25">
      <c r="A14149" s="5" t="str">
        <f t="shared" si="221"/>
        <v>1SublapSCHD401012</v>
      </c>
      <c r="B14149" s="9">
        <v>1</v>
      </c>
      <c r="C14149" t="s">
        <v>133</v>
      </c>
      <c r="D14149" t="s">
        <v>147</v>
      </c>
      <c r="E14149" s="9">
        <v>4</v>
      </c>
      <c r="F14149" s="9">
        <v>0</v>
      </c>
      <c r="G14149" s="9">
        <v>10</v>
      </c>
      <c r="H14149" s="9">
        <v>12</v>
      </c>
      <c r="I14149" s="9">
        <v>-0.17949135601520538</v>
      </c>
      <c r="J14149" s="9">
        <v>-0.17949135601520538</v>
      </c>
      <c r="K14149" s="9">
        <v>0</v>
      </c>
      <c r="L14149" s="9">
        <v>69.557411193847656</v>
      </c>
    </row>
    <row r="14150" spans="1:12" x14ac:dyDescent="0.25">
      <c r="A14150" s="5" t="str">
        <f t="shared" si="221"/>
        <v>1SublapSCHD401013</v>
      </c>
      <c r="B14150" s="9">
        <v>1</v>
      </c>
      <c r="C14150" t="s">
        <v>133</v>
      </c>
      <c r="D14150" t="s">
        <v>147</v>
      </c>
      <c r="E14150" s="9">
        <v>4</v>
      </c>
      <c r="F14150" s="9">
        <v>0</v>
      </c>
      <c r="G14150" s="9">
        <v>10</v>
      </c>
      <c r="H14150" s="9">
        <v>13</v>
      </c>
      <c r="I14150" s="9">
        <v>-0.16272349655628204</v>
      </c>
      <c r="J14150" s="9">
        <v>-0.16272349655628204</v>
      </c>
      <c r="K14150" s="9">
        <v>0</v>
      </c>
      <c r="L14150" s="9">
        <v>72.718704223632813</v>
      </c>
    </row>
    <row r="14151" spans="1:12" x14ac:dyDescent="0.25">
      <c r="A14151" s="5" t="str">
        <f t="shared" si="221"/>
        <v>1SublapSCHD401014</v>
      </c>
      <c r="B14151" s="9">
        <v>1</v>
      </c>
      <c r="C14151" t="s">
        <v>133</v>
      </c>
      <c r="D14151" t="s">
        <v>147</v>
      </c>
      <c r="E14151" s="9">
        <v>4</v>
      </c>
      <c r="F14151" s="9">
        <v>0</v>
      </c>
      <c r="G14151" s="9">
        <v>10</v>
      </c>
      <c r="H14151" s="9">
        <v>14</v>
      </c>
      <c r="I14151" s="9">
        <v>-7.6270841062068939E-2</v>
      </c>
      <c r="J14151" s="9">
        <v>-7.6270841062068939E-2</v>
      </c>
      <c r="K14151" s="9">
        <v>0</v>
      </c>
      <c r="L14151" s="9">
        <v>74.699851989746094</v>
      </c>
    </row>
    <row r="14152" spans="1:12" x14ac:dyDescent="0.25">
      <c r="A14152" s="5" t="str">
        <f t="shared" si="221"/>
        <v>1SublapSCHD401015</v>
      </c>
      <c r="B14152" s="9">
        <v>1</v>
      </c>
      <c r="C14152" t="s">
        <v>133</v>
      </c>
      <c r="D14152" t="s">
        <v>147</v>
      </c>
      <c r="E14152" s="9">
        <v>4</v>
      </c>
      <c r="F14152" s="9">
        <v>0</v>
      </c>
      <c r="G14152" s="9">
        <v>10</v>
      </c>
      <c r="H14152" s="9">
        <v>15</v>
      </c>
      <c r="I14152" s="9">
        <v>4.9152348190546036E-2</v>
      </c>
      <c r="J14152" s="9">
        <v>4.9152348190546036E-2</v>
      </c>
      <c r="K14152" s="9">
        <v>0</v>
      </c>
      <c r="L14152" s="9">
        <v>76.506172180175781</v>
      </c>
    </row>
    <row r="14153" spans="1:12" x14ac:dyDescent="0.25">
      <c r="A14153" s="5" t="str">
        <f t="shared" si="221"/>
        <v>1SublapSCHD401016</v>
      </c>
      <c r="B14153" s="9">
        <v>1</v>
      </c>
      <c r="C14153" t="s">
        <v>133</v>
      </c>
      <c r="D14153" t="s">
        <v>147</v>
      </c>
      <c r="E14153" s="9">
        <v>4</v>
      </c>
      <c r="F14153" s="9">
        <v>0</v>
      </c>
      <c r="G14153" s="9">
        <v>10</v>
      </c>
      <c r="H14153" s="9">
        <v>16</v>
      </c>
      <c r="I14153" s="9">
        <v>0.26703715324401855</v>
      </c>
      <c r="J14153" s="9">
        <v>0.26703715324401855</v>
      </c>
      <c r="K14153" s="9">
        <v>0</v>
      </c>
      <c r="L14153" s="9">
        <v>77.826156616210938</v>
      </c>
    </row>
    <row r="14154" spans="1:12" x14ac:dyDescent="0.25">
      <c r="A14154" s="5" t="str">
        <f t="shared" si="221"/>
        <v>1SublapSCHD401017</v>
      </c>
      <c r="B14154" s="9">
        <v>1</v>
      </c>
      <c r="C14154" t="s">
        <v>133</v>
      </c>
      <c r="D14154" t="s">
        <v>147</v>
      </c>
      <c r="E14154" s="9">
        <v>4</v>
      </c>
      <c r="F14154" s="9">
        <v>0</v>
      </c>
      <c r="G14154" s="9">
        <v>10</v>
      </c>
      <c r="H14154" s="9">
        <v>17</v>
      </c>
      <c r="I14154" s="9">
        <v>0.55587518215179443</v>
      </c>
      <c r="J14154" s="9">
        <v>0.23996531963348389</v>
      </c>
      <c r="K14154" s="9">
        <v>0.10065905004739761</v>
      </c>
      <c r="L14154" s="9">
        <v>78.995201110839844</v>
      </c>
    </row>
    <row r="14155" spans="1:12" x14ac:dyDescent="0.25">
      <c r="A14155" s="5" t="str">
        <f t="shared" si="221"/>
        <v>1SublapSCHD401018</v>
      </c>
      <c r="B14155" s="9">
        <v>1</v>
      </c>
      <c r="C14155" t="s">
        <v>133</v>
      </c>
      <c r="D14155" t="s">
        <v>147</v>
      </c>
      <c r="E14155" s="9">
        <v>4</v>
      </c>
      <c r="F14155" s="9">
        <v>0</v>
      </c>
      <c r="G14155" s="9">
        <v>10</v>
      </c>
      <c r="H14155" s="9">
        <v>18</v>
      </c>
      <c r="I14155" s="9">
        <v>0.85565674304962158</v>
      </c>
      <c r="J14155" s="9">
        <v>0.57806926965713501</v>
      </c>
      <c r="K14155" s="9">
        <v>0.12980742752552032</v>
      </c>
      <c r="L14155" s="9">
        <v>79.695304870605469</v>
      </c>
    </row>
    <row r="14156" spans="1:12" x14ac:dyDescent="0.25">
      <c r="A14156" s="5" t="str">
        <f t="shared" si="221"/>
        <v>1SublapSCHD401019</v>
      </c>
      <c r="B14156" s="9">
        <v>1</v>
      </c>
      <c r="C14156" t="s">
        <v>133</v>
      </c>
      <c r="D14156" t="s">
        <v>147</v>
      </c>
      <c r="E14156" s="9">
        <v>4</v>
      </c>
      <c r="F14156" s="9">
        <v>0</v>
      </c>
      <c r="G14156" s="9">
        <v>10</v>
      </c>
      <c r="H14156" s="9">
        <v>19</v>
      </c>
      <c r="I14156" s="9">
        <v>1.0667537450790405</v>
      </c>
      <c r="J14156" s="9">
        <v>0.88104897737503052</v>
      </c>
      <c r="K14156" s="9">
        <v>0.14311791956424713</v>
      </c>
      <c r="L14156" s="9">
        <v>79.550765991210938</v>
      </c>
    </row>
    <row r="14157" spans="1:12" x14ac:dyDescent="0.25">
      <c r="A14157" s="5" t="str">
        <f t="shared" si="221"/>
        <v>1SublapSCHD401020</v>
      </c>
      <c r="B14157" s="9">
        <v>1</v>
      </c>
      <c r="C14157" t="s">
        <v>133</v>
      </c>
      <c r="D14157" t="s">
        <v>147</v>
      </c>
      <c r="E14157" s="9">
        <v>4</v>
      </c>
      <c r="F14157" s="9">
        <v>0</v>
      </c>
      <c r="G14157" s="9">
        <v>10</v>
      </c>
      <c r="H14157" s="9">
        <v>20</v>
      </c>
      <c r="I14157" s="9">
        <v>1.1671398878097534</v>
      </c>
      <c r="J14157" s="9">
        <v>0.96752625703811646</v>
      </c>
      <c r="K14157" s="9">
        <v>4.0034130215644836E-2</v>
      </c>
      <c r="L14157" s="9">
        <v>78.746131896972656</v>
      </c>
    </row>
    <row r="14158" spans="1:12" x14ac:dyDescent="0.25">
      <c r="A14158" s="5" t="str">
        <f t="shared" si="221"/>
        <v>1SublapSCHD401021</v>
      </c>
      <c r="B14158" s="9">
        <v>1</v>
      </c>
      <c r="C14158" t="s">
        <v>133</v>
      </c>
      <c r="D14158" t="s">
        <v>147</v>
      </c>
      <c r="E14158" s="9">
        <v>4</v>
      </c>
      <c r="F14158" s="9">
        <v>0</v>
      </c>
      <c r="G14158" s="9">
        <v>10</v>
      </c>
      <c r="H14158" s="9">
        <v>21</v>
      </c>
      <c r="I14158" s="9">
        <v>1.2121771574020386</v>
      </c>
      <c r="J14158" s="9">
        <v>1.0302861928939819</v>
      </c>
      <c r="K14158" s="9">
        <v>4.6813711524009705E-2</v>
      </c>
      <c r="L14158" s="9">
        <v>76.283546447753906</v>
      </c>
    </row>
    <row r="14159" spans="1:12" x14ac:dyDescent="0.25">
      <c r="A14159" s="5" t="str">
        <f t="shared" si="221"/>
        <v>1SublapSCHD401022</v>
      </c>
      <c r="B14159" s="9">
        <v>1</v>
      </c>
      <c r="C14159" t="s">
        <v>133</v>
      </c>
      <c r="D14159" t="s">
        <v>147</v>
      </c>
      <c r="E14159" s="9">
        <v>4</v>
      </c>
      <c r="F14159" s="9">
        <v>0</v>
      </c>
      <c r="G14159" s="9">
        <v>10</v>
      </c>
      <c r="H14159" s="9">
        <v>22</v>
      </c>
      <c r="I14159" s="9">
        <v>1.183294415473938</v>
      </c>
      <c r="J14159" s="9">
        <v>1.5418156385421753</v>
      </c>
      <c r="K14159" s="9">
        <v>0.11052627116441727</v>
      </c>
      <c r="L14159" s="9">
        <v>73.162269592285156</v>
      </c>
    </row>
    <row r="14160" spans="1:12" x14ac:dyDescent="0.25">
      <c r="A14160" s="5" t="str">
        <f t="shared" si="221"/>
        <v>1SublapSCHD401023</v>
      </c>
      <c r="B14160" s="9">
        <v>1</v>
      </c>
      <c r="C14160" t="s">
        <v>133</v>
      </c>
      <c r="D14160" t="s">
        <v>147</v>
      </c>
      <c r="E14160" s="9">
        <v>4</v>
      </c>
      <c r="F14160" s="9">
        <v>0</v>
      </c>
      <c r="G14160" s="9">
        <v>10</v>
      </c>
      <c r="H14160" s="9">
        <v>23</v>
      </c>
      <c r="I14160" s="9">
        <v>1.0581804513931274</v>
      </c>
      <c r="J14160" s="9">
        <v>1.1156587600708008</v>
      </c>
      <c r="K14160" s="9">
        <v>2.8739148750901222E-2</v>
      </c>
      <c r="L14160" s="9">
        <v>70.406196594238281</v>
      </c>
    </row>
    <row r="14161" spans="1:12" x14ac:dyDescent="0.25">
      <c r="A14161" s="5" t="str">
        <f t="shared" si="221"/>
        <v>1SublapSCHD401024</v>
      </c>
      <c r="B14161" s="9">
        <v>1</v>
      </c>
      <c r="C14161" t="s">
        <v>133</v>
      </c>
      <c r="D14161" t="s">
        <v>147</v>
      </c>
      <c r="E14161" s="9">
        <v>4</v>
      </c>
      <c r="F14161" s="9">
        <v>0</v>
      </c>
      <c r="G14161" s="9">
        <v>10</v>
      </c>
      <c r="H14161" s="9">
        <v>24</v>
      </c>
      <c r="I14161" s="9">
        <v>0.89785462617874146</v>
      </c>
      <c r="J14161" s="9">
        <v>0.89785462617874146</v>
      </c>
      <c r="K14161" s="9">
        <v>0</v>
      </c>
      <c r="L14161" s="9">
        <v>68.397972106933594</v>
      </c>
    </row>
    <row r="14162" spans="1:12" x14ac:dyDescent="0.25">
      <c r="A14162" s="5" t="str">
        <f t="shared" si="221"/>
        <v>1SublapSCHD4121</v>
      </c>
      <c r="B14162" s="9">
        <v>1</v>
      </c>
      <c r="C14162" t="s">
        <v>133</v>
      </c>
      <c r="D14162" t="s">
        <v>147</v>
      </c>
      <c r="E14162" s="9">
        <v>4</v>
      </c>
      <c r="F14162" s="9">
        <v>1</v>
      </c>
      <c r="G14162" s="9">
        <v>2</v>
      </c>
      <c r="H14162" s="9">
        <v>1</v>
      </c>
      <c r="I14162" s="9">
        <v>0.69556981325149536</v>
      </c>
      <c r="J14162" s="9">
        <v>0.69556981325149536</v>
      </c>
      <c r="K14162" s="9">
        <v>0</v>
      </c>
      <c r="L14162" s="9">
        <v>60.801589965820313</v>
      </c>
    </row>
    <row r="14163" spans="1:12" x14ac:dyDescent="0.25">
      <c r="A14163" s="5" t="str">
        <f t="shared" si="221"/>
        <v>1SublapSCHD4122</v>
      </c>
      <c r="B14163" s="9">
        <v>1</v>
      </c>
      <c r="C14163" t="s">
        <v>133</v>
      </c>
      <c r="D14163" t="s">
        <v>147</v>
      </c>
      <c r="E14163" s="9">
        <v>4</v>
      </c>
      <c r="F14163" s="9">
        <v>1</v>
      </c>
      <c r="G14163" s="9">
        <v>2</v>
      </c>
      <c r="H14163" s="9">
        <v>2</v>
      </c>
      <c r="I14163" s="9">
        <v>0.64721781015396118</v>
      </c>
      <c r="J14163" s="9">
        <v>0.64721781015396118</v>
      </c>
      <c r="K14163" s="9">
        <v>0</v>
      </c>
      <c r="L14163" s="9">
        <v>59.120975494384766</v>
      </c>
    </row>
    <row r="14164" spans="1:12" x14ac:dyDescent="0.25">
      <c r="A14164" s="5" t="str">
        <f t="shared" si="221"/>
        <v>1SublapSCHD4123</v>
      </c>
      <c r="B14164" s="9">
        <v>1</v>
      </c>
      <c r="C14164" t="s">
        <v>133</v>
      </c>
      <c r="D14164" t="s">
        <v>147</v>
      </c>
      <c r="E14164" s="9">
        <v>4</v>
      </c>
      <c r="F14164" s="9">
        <v>1</v>
      </c>
      <c r="G14164" s="9">
        <v>2</v>
      </c>
      <c r="H14164" s="9">
        <v>3</v>
      </c>
      <c r="I14164" s="9">
        <v>0.62267088890075684</v>
      </c>
      <c r="J14164" s="9">
        <v>0.62267088890075684</v>
      </c>
      <c r="K14164" s="9">
        <v>0</v>
      </c>
      <c r="L14164" s="9">
        <v>57.263637542724609</v>
      </c>
    </row>
    <row r="14165" spans="1:12" x14ac:dyDescent="0.25">
      <c r="A14165" s="5" t="str">
        <f t="shared" si="221"/>
        <v>1SublapSCHD4124</v>
      </c>
      <c r="B14165" s="9">
        <v>1</v>
      </c>
      <c r="C14165" t="s">
        <v>133</v>
      </c>
      <c r="D14165" t="s">
        <v>147</v>
      </c>
      <c r="E14165" s="9">
        <v>4</v>
      </c>
      <c r="F14165" s="9">
        <v>1</v>
      </c>
      <c r="G14165" s="9">
        <v>2</v>
      </c>
      <c r="H14165" s="9">
        <v>4</v>
      </c>
      <c r="I14165" s="9">
        <v>0.60950487852096558</v>
      </c>
      <c r="J14165" s="9">
        <v>0.60950487852096558</v>
      </c>
      <c r="K14165" s="9">
        <v>0</v>
      </c>
      <c r="L14165" s="9">
        <v>56.649040222167969</v>
      </c>
    </row>
    <row r="14166" spans="1:12" x14ac:dyDescent="0.25">
      <c r="A14166" s="5" t="str">
        <f t="shared" si="221"/>
        <v>1SublapSCHD4125</v>
      </c>
      <c r="B14166" s="9">
        <v>1</v>
      </c>
      <c r="C14166" t="s">
        <v>133</v>
      </c>
      <c r="D14166" t="s">
        <v>147</v>
      </c>
      <c r="E14166" s="9">
        <v>4</v>
      </c>
      <c r="F14166" s="9">
        <v>1</v>
      </c>
      <c r="G14166" s="9">
        <v>2</v>
      </c>
      <c r="H14166" s="9">
        <v>5</v>
      </c>
      <c r="I14166" s="9">
        <v>0.6084977388381958</v>
      </c>
      <c r="J14166" s="9">
        <v>0.6084977388381958</v>
      </c>
      <c r="K14166" s="9">
        <v>0</v>
      </c>
      <c r="L14166" s="9">
        <v>55.363525390625</v>
      </c>
    </row>
    <row r="14167" spans="1:12" x14ac:dyDescent="0.25">
      <c r="A14167" s="5" t="str">
        <f t="shared" si="221"/>
        <v>1SublapSCHD4126</v>
      </c>
      <c r="B14167" s="9">
        <v>1</v>
      </c>
      <c r="C14167" t="s">
        <v>133</v>
      </c>
      <c r="D14167" t="s">
        <v>147</v>
      </c>
      <c r="E14167" s="9">
        <v>4</v>
      </c>
      <c r="F14167" s="9">
        <v>1</v>
      </c>
      <c r="G14167" s="9">
        <v>2</v>
      </c>
      <c r="H14167" s="9">
        <v>6</v>
      </c>
      <c r="I14167" s="9">
        <v>0.62685692310333252</v>
      </c>
      <c r="J14167" s="9">
        <v>0.62685692310333252</v>
      </c>
      <c r="K14167" s="9">
        <v>0</v>
      </c>
      <c r="L14167" s="9">
        <v>53.675338745117188</v>
      </c>
    </row>
    <row r="14168" spans="1:12" x14ac:dyDescent="0.25">
      <c r="A14168" s="5" t="str">
        <f t="shared" si="221"/>
        <v>1SublapSCHD4127</v>
      </c>
      <c r="B14168" s="9">
        <v>1</v>
      </c>
      <c r="C14168" t="s">
        <v>133</v>
      </c>
      <c r="D14168" t="s">
        <v>147</v>
      </c>
      <c r="E14168" s="9">
        <v>4</v>
      </c>
      <c r="F14168" s="9">
        <v>1</v>
      </c>
      <c r="G14168" s="9">
        <v>2</v>
      </c>
      <c r="H14168" s="9">
        <v>7</v>
      </c>
      <c r="I14168" s="9">
        <v>0.6279674768447876</v>
      </c>
      <c r="J14168" s="9">
        <v>0.6279674768447876</v>
      </c>
      <c r="K14168" s="9">
        <v>0</v>
      </c>
      <c r="L14168" s="9">
        <v>52.950817108154297</v>
      </c>
    </row>
    <row r="14169" spans="1:12" x14ac:dyDescent="0.25">
      <c r="A14169" s="5" t="str">
        <f t="shared" si="221"/>
        <v>1SublapSCHD4128</v>
      </c>
      <c r="B14169" s="9">
        <v>1</v>
      </c>
      <c r="C14169" t="s">
        <v>133</v>
      </c>
      <c r="D14169" t="s">
        <v>147</v>
      </c>
      <c r="E14169" s="9">
        <v>4</v>
      </c>
      <c r="F14169" s="9">
        <v>1</v>
      </c>
      <c r="G14169" s="9">
        <v>2</v>
      </c>
      <c r="H14169" s="9">
        <v>8</v>
      </c>
      <c r="I14169" s="9">
        <v>0.49674436450004578</v>
      </c>
      <c r="J14169" s="9">
        <v>0.49674436450004578</v>
      </c>
      <c r="K14169" s="9">
        <v>0</v>
      </c>
      <c r="L14169" s="9">
        <v>53.203289031982422</v>
      </c>
    </row>
    <row r="14170" spans="1:12" x14ac:dyDescent="0.25">
      <c r="A14170" s="5" t="str">
        <f t="shared" si="221"/>
        <v>1SublapSCHD4129</v>
      </c>
      <c r="B14170" s="9">
        <v>1</v>
      </c>
      <c r="C14170" t="s">
        <v>133</v>
      </c>
      <c r="D14170" t="s">
        <v>147</v>
      </c>
      <c r="E14170" s="9">
        <v>4</v>
      </c>
      <c r="F14170" s="9">
        <v>1</v>
      </c>
      <c r="G14170" s="9">
        <v>2</v>
      </c>
      <c r="H14170" s="9">
        <v>9</v>
      </c>
      <c r="I14170" s="9">
        <v>0.26321479678153992</v>
      </c>
      <c r="J14170" s="9">
        <v>0.26321479678153992</v>
      </c>
      <c r="K14170" s="9">
        <v>0</v>
      </c>
      <c r="L14170" s="9">
        <v>55.091476440429688</v>
      </c>
    </row>
    <row r="14171" spans="1:12" x14ac:dyDescent="0.25">
      <c r="A14171" s="5" t="str">
        <f t="shared" si="221"/>
        <v>1SublapSCHD41210</v>
      </c>
      <c r="B14171" s="9">
        <v>1</v>
      </c>
      <c r="C14171" t="s">
        <v>133</v>
      </c>
      <c r="D14171" t="s">
        <v>147</v>
      </c>
      <c r="E14171" s="9">
        <v>4</v>
      </c>
      <c r="F14171" s="9">
        <v>1</v>
      </c>
      <c r="G14171" s="9">
        <v>2</v>
      </c>
      <c r="H14171" s="9">
        <v>10</v>
      </c>
      <c r="I14171" s="9">
        <v>2.0377591252326965E-2</v>
      </c>
      <c r="J14171" s="9">
        <v>2.0377591252326965E-2</v>
      </c>
      <c r="K14171" s="9">
        <v>0</v>
      </c>
      <c r="L14171" s="9">
        <v>59.316932678222656</v>
      </c>
    </row>
    <row r="14172" spans="1:12" x14ac:dyDescent="0.25">
      <c r="A14172" s="5" t="str">
        <f t="shared" si="221"/>
        <v>1SublapSCHD41211</v>
      </c>
      <c r="B14172" s="9">
        <v>1</v>
      </c>
      <c r="C14172" t="s">
        <v>133</v>
      </c>
      <c r="D14172" t="s">
        <v>147</v>
      </c>
      <c r="E14172" s="9">
        <v>4</v>
      </c>
      <c r="F14172" s="9">
        <v>1</v>
      </c>
      <c r="G14172" s="9">
        <v>2</v>
      </c>
      <c r="H14172" s="9">
        <v>11</v>
      </c>
      <c r="I14172" s="9">
        <v>-0.14361420273780823</v>
      </c>
      <c r="J14172" s="9">
        <v>-0.14361420273780823</v>
      </c>
      <c r="K14172" s="9">
        <v>0</v>
      </c>
      <c r="L14172" s="9">
        <v>65.037727355957031</v>
      </c>
    </row>
    <row r="14173" spans="1:12" x14ac:dyDescent="0.25">
      <c r="A14173" s="5" t="str">
        <f t="shared" si="221"/>
        <v>1SublapSCHD41212</v>
      </c>
      <c r="B14173" s="9">
        <v>1</v>
      </c>
      <c r="C14173" t="s">
        <v>133</v>
      </c>
      <c r="D14173" t="s">
        <v>147</v>
      </c>
      <c r="E14173" s="9">
        <v>4</v>
      </c>
      <c r="F14173" s="9">
        <v>1</v>
      </c>
      <c r="G14173" s="9">
        <v>2</v>
      </c>
      <c r="H14173" s="9">
        <v>12</v>
      </c>
      <c r="I14173" s="9">
        <v>-0.1774185448884964</v>
      </c>
      <c r="J14173" s="9">
        <v>-0.1774185448884964</v>
      </c>
      <c r="K14173" s="9">
        <v>0</v>
      </c>
      <c r="L14173" s="9">
        <v>70.20819091796875</v>
      </c>
    </row>
    <row r="14174" spans="1:12" x14ac:dyDescent="0.25">
      <c r="A14174" s="5" t="str">
        <f t="shared" si="221"/>
        <v>1SublapSCHD41213</v>
      </c>
      <c r="B14174" s="9">
        <v>1</v>
      </c>
      <c r="C14174" t="s">
        <v>133</v>
      </c>
      <c r="D14174" t="s">
        <v>147</v>
      </c>
      <c r="E14174" s="9">
        <v>4</v>
      </c>
      <c r="F14174" s="9">
        <v>1</v>
      </c>
      <c r="G14174" s="9">
        <v>2</v>
      </c>
      <c r="H14174" s="9">
        <v>13</v>
      </c>
      <c r="I14174" s="9">
        <v>-0.16845875978469849</v>
      </c>
      <c r="J14174" s="9">
        <v>-0.16845875978469849</v>
      </c>
      <c r="K14174" s="9">
        <v>0</v>
      </c>
      <c r="L14174" s="9">
        <v>74.860694885253906</v>
      </c>
    </row>
    <row r="14175" spans="1:12" x14ac:dyDescent="0.25">
      <c r="A14175" s="5" t="str">
        <f t="shared" si="221"/>
        <v>1SublapSCHD41214</v>
      </c>
      <c r="B14175" s="9">
        <v>1</v>
      </c>
      <c r="C14175" t="s">
        <v>133</v>
      </c>
      <c r="D14175" t="s">
        <v>147</v>
      </c>
      <c r="E14175" s="9">
        <v>4</v>
      </c>
      <c r="F14175" s="9">
        <v>1</v>
      </c>
      <c r="G14175" s="9">
        <v>2</v>
      </c>
      <c r="H14175" s="9">
        <v>14</v>
      </c>
      <c r="I14175" s="9">
        <v>-0.10369744896888733</v>
      </c>
      <c r="J14175" s="9">
        <v>-0.10369744896888733</v>
      </c>
      <c r="K14175" s="9">
        <v>0</v>
      </c>
      <c r="L14175" s="9">
        <v>78.101264953613281</v>
      </c>
    </row>
    <row r="14176" spans="1:12" x14ac:dyDescent="0.25">
      <c r="A14176" s="5" t="str">
        <f t="shared" si="221"/>
        <v>1SublapSCHD41215</v>
      </c>
      <c r="B14176" s="9">
        <v>1</v>
      </c>
      <c r="C14176" t="s">
        <v>133</v>
      </c>
      <c r="D14176" t="s">
        <v>147</v>
      </c>
      <c r="E14176" s="9">
        <v>4</v>
      </c>
      <c r="F14176" s="9">
        <v>1</v>
      </c>
      <c r="G14176" s="9">
        <v>2</v>
      </c>
      <c r="H14176" s="9">
        <v>15</v>
      </c>
      <c r="I14176" s="9">
        <v>3.7301167845726013E-2</v>
      </c>
      <c r="J14176" s="9">
        <v>3.7301167845726013E-2</v>
      </c>
      <c r="K14176" s="9">
        <v>0</v>
      </c>
      <c r="L14176" s="9">
        <v>79.719749450683594</v>
      </c>
    </row>
    <row r="14177" spans="1:12" x14ac:dyDescent="0.25">
      <c r="A14177" s="5" t="str">
        <f t="shared" si="221"/>
        <v>1SublapSCHD41216</v>
      </c>
      <c r="B14177" s="9">
        <v>1</v>
      </c>
      <c r="C14177" t="s">
        <v>133</v>
      </c>
      <c r="D14177" t="s">
        <v>147</v>
      </c>
      <c r="E14177" s="9">
        <v>4</v>
      </c>
      <c r="F14177" s="9">
        <v>1</v>
      </c>
      <c r="G14177" s="9">
        <v>2</v>
      </c>
      <c r="H14177" s="9">
        <v>16</v>
      </c>
      <c r="I14177" s="9">
        <v>0.27560538053512573</v>
      </c>
      <c r="J14177" s="9">
        <v>0.27560538053512573</v>
      </c>
      <c r="K14177" s="9">
        <v>0</v>
      </c>
      <c r="L14177" s="9">
        <v>80.95367431640625</v>
      </c>
    </row>
    <row r="14178" spans="1:12" x14ac:dyDescent="0.25">
      <c r="A14178" s="5" t="str">
        <f t="shared" si="221"/>
        <v>1SublapSCHD41217</v>
      </c>
      <c r="B14178" s="9">
        <v>1</v>
      </c>
      <c r="C14178" t="s">
        <v>133</v>
      </c>
      <c r="D14178" t="s">
        <v>147</v>
      </c>
      <c r="E14178" s="9">
        <v>4</v>
      </c>
      <c r="F14178" s="9">
        <v>1</v>
      </c>
      <c r="G14178" s="9">
        <v>2</v>
      </c>
      <c r="H14178" s="9">
        <v>17</v>
      </c>
      <c r="I14178" s="9">
        <v>0.56020826101303101</v>
      </c>
      <c r="J14178" s="9">
        <v>0.24041759967803955</v>
      </c>
      <c r="K14178" s="9">
        <v>8.7153330445289612E-2</v>
      </c>
      <c r="L14178" s="9">
        <v>81.232994079589844</v>
      </c>
    </row>
    <row r="14179" spans="1:12" x14ac:dyDescent="0.25">
      <c r="A14179" s="5" t="str">
        <f t="shared" si="221"/>
        <v>1SublapSCHD41218</v>
      </c>
      <c r="B14179" s="9">
        <v>1</v>
      </c>
      <c r="C14179" t="s">
        <v>133</v>
      </c>
      <c r="D14179" t="s">
        <v>147</v>
      </c>
      <c r="E14179" s="9">
        <v>4</v>
      </c>
      <c r="F14179" s="9">
        <v>1</v>
      </c>
      <c r="G14179" s="9">
        <v>2</v>
      </c>
      <c r="H14179" s="9">
        <v>18</v>
      </c>
      <c r="I14179" s="9">
        <v>0.84840208292007446</v>
      </c>
      <c r="J14179" s="9">
        <v>0.54303514957427979</v>
      </c>
      <c r="K14179" s="9">
        <v>0.12108904123306274</v>
      </c>
      <c r="L14179" s="9">
        <v>80.776161193847656</v>
      </c>
    </row>
    <row r="14180" spans="1:12" x14ac:dyDescent="0.25">
      <c r="A14180" s="5" t="str">
        <f t="shared" si="221"/>
        <v>1SublapSCHD41219</v>
      </c>
      <c r="B14180" s="9">
        <v>1</v>
      </c>
      <c r="C14180" t="s">
        <v>133</v>
      </c>
      <c r="D14180" t="s">
        <v>147</v>
      </c>
      <c r="E14180" s="9">
        <v>4</v>
      </c>
      <c r="F14180" s="9">
        <v>1</v>
      </c>
      <c r="G14180" s="9">
        <v>2</v>
      </c>
      <c r="H14180" s="9">
        <v>19</v>
      </c>
      <c r="I14180" s="9">
        <v>1.0560958385467529</v>
      </c>
      <c r="J14180" s="9">
        <v>0.86787742376327515</v>
      </c>
      <c r="K14180" s="9">
        <v>0.14191372692584991</v>
      </c>
      <c r="L14180" s="9">
        <v>79.693092346191406</v>
      </c>
    </row>
    <row r="14181" spans="1:12" x14ac:dyDescent="0.25">
      <c r="A14181" s="5" t="str">
        <f t="shared" si="221"/>
        <v>1SublapSCHD41220</v>
      </c>
      <c r="B14181" s="9">
        <v>1</v>
      </c>
      <c r="C14181" t="s">
        <v>133</v>
      </c>
      <c r="D14181" t="s">
        <v>147</v>
      </c>
      <c r="E14181" s="9">
        <v>4</v>
      </c>
      <c r="F14181" s="9">
        <v>1</v>
      </c>
      <c r="G14181" s="9">
        <v>2</v>
      </c>
      <c r="H14181" s="9">
        <v>20</v>
      </c>
      <c r="I14181" s="9">
        <v>1.1467328071594238</v>
      </c>
      <c r="J14181" s="9">
        <v>0.95591795444488525</v>
      </c>
      <c r="K14181" s="9">
        <v>4.337126761674881E-2</v>
      </c>
      <c r="L14181" s="9">
        <v>77.523529052734375</v>
      </c>
    </row>
    <row r="14182" spans="1:12" x14ac:dyDescent="0.25">
      <c r="A14182" s="5" t="str">
        <f t="shared" si="221"/>
        <v>1SublapSCHD41221</v>
      </c>
      <c r="B14182" s="9">
        <v>1</v>
      </c>
      <c r="C14182" t="s">
        <v>133</v>
      </c>
      <c r="D14182" t="s">
        <v>147</v>
      </c>
      <c r="E14182" s="9">
        <v>4</v>
      </c>
      <c r="F14182" s="9">
        <v>1</v>
      </c>
      <c r="G14182" s="9">
        <v>2</v>
      </c>
      <c r="H14182" s="9">
        <v>21</v>
      </c>
      <c r="I14182" s="9">
        <v>1.1763153076171875</v>
      </c>
      <c r="J14182" s="9">
        <v>1.0107495784759521</v>
      </c>
      <c r="K14182" s="9">
        <v>5.3224768489599228E-2</v>
      </c>
      <c r="L14182" s="9">
        <v>74.015129089355469</v>
      </c>
    </row>
    <row r="14183" spans="1:12" x14ac:dyDescent="0.25">
      <c r="A14183" s="5" t="str">
        <f t="shared" si="221"/>
        <v>1SublapSCHD41222</v>
      </c>
      <c r="B14183" s="9">
        <v>1</v>
      </c>
      <c r="C14183" t="s">
        <v>133</v>
      </c>
      <c r="D14183" t="s">
        <v>147</v>
      </c>
      <c r="E14183" s="9">
        <v>4</v>
      </c>
      <c r="F14183" s="9">
        <v>1</v>
      </c>
      <c r="G14183" s="9">
        <v>2</v>
      </c>
      <c r="H14183" s="9">
        <v>22</v>
      </c>
      <c r="I14183" s="9">
        <v>1.138593316078186</v>
      </c>
      <c r="J14183" s="9">
        <v>1.4524400234222412</v>
      </c>
      <c r="K14183" s="9">
        <v>0.12506365776062012</v>
      </c>
      <c r="L14183" s="9">
        <v>71.215225219726563</v>
      </c>
    </row>
    <row r="14184" spans="1:12" x14ac:dyDescent="0.25">
      <c r="A14184" s="5" t="str">
        <f t="shared" si="221"/>
        <v>1SublapSCHD41223</v>
      </c>
      <c r="B14184" s="9">
        <v>1</v>
      </c>
      <c r="C14184" t="s">
        <v>133</v>
      </c>
      <c r="D14184" t="s">
        <v>147</v>
      </c>
      <c r="E14184" s="9">
        <v>4</v>
      </c>
      <c r="F14184" s="9">
        <v>1</v>
      </c>
      <c r="G14184" s="9">
        <v>2</v>
      </c>
      <c r="H14184" s="9">
        <v>23</v>
      </c>
      <c r="I14184" s="9">
        <v>1.0449972152709961</v>
      </c>
      <c r="J14184" s="9">
        <v>1.0991909503936768</v>
      </c>
      <c r="K14184" s="9">
        <v>2.709689550101757E-2</v>
      </c>
      <c r="L14184" s="9">
        <v>69.884956359863281</v>
      </c>
    </row>
    <row r="14185" spans="1:12" x14ac:dyDescent="0.25">
      <c r="A14185" s="5" t="str">
        <f t="shared" si="221"/>
        <v>1SublapSCHD41224</v>
      </c>
      <c r="B14185" s="9">
        <v>1</v>
      </c>
      <c r="C14185" t="s">
        <v>133</v>
      </c>
      <c r="D14185" t="s">
        <v>147</v>
      </c>
      <c r="E14185" s="9">
        <v>4</v>
      </c>
      <c r="F14185" s="9">
        <v>1</v>
      </c>
      <c r="G14185" s="9">
        <v>2</v>
      </c>
      <c r="H14185" s="9">
        <v>24</v>
      </c>
      <c r="I14185" s="9">
        <v>0.89259171485900879</v>
      </c>
      <c r="J14185" s="9">
        <v>0.89259171485900879</v>
      </c>
      <c r="K14185" s="9">
        <v>0</v>
      </c>
      <c r="L14185" s="9">
        <v>68.083206176757813</v>
      </c>
    </row>
    <row r="14186" spans="1:12" x14ac:dyDescent="0.25">
      <c r="A14186" s="5" t="str">
        <f t="shared" si="221"/>
        <v>1SublapSCHD41101</v>
      </c>
      <c r="B14186" s="9">
        <v>1</v>
      </c>
      <c r="C14186" t="s">
        <v>133</v>
      </c>
      <c r="D14186" s="3" t="s">
        <v>147</v>
      </c>
      <c r="E14186" s="9">
        <v>4</v>
      </c>
      <c r="F14186" s="9">
        <v>1</v>
      </c>
      <c r="G14186" s="9">
        <v>10</v>
      </c>
      <c r="H14186" s="9">
        <v>1</v>
      </c>
      <c r="I14186" s="9">
        <v>1.0020450353622437</v>
      </c>
      <c r="J14186" s="9">
        <v>1.0020450353622437</v>
      </c>
      <c r="K14186" s="9">
        <v>0</v>
      </c>
      <c r="L14186" s="9">
        <v>69.766525268554688</v>
      </c>
    </row>
    <row r="14187" spans="1:12" x14ac:dyDescent="0.25">
      <c r="A14187" s="5" t="str">
        <f t="shared" si="221"/>
        <v>1SublapSCHD41102</v>
      </c>
      <c r="B14187" s="9">
        <v>1</v>
      </c>
      <c r="C14187" t="s">
        <v>133</v>
      </c>
      <c r="D14187" s="3" t="s">
        <v>147</v>
      </c>
      <c r="E14187" s="9">
        <v>4</v>
      </c>
      <c r="F14187" s="9">
        <v>1</v>
      </c>
      <c r="G14187" s="9">
        <v>10</v>
      </c>
      <c r="H14187" s="9">
        <v>2</v>
      </c>
      <c r="I14187" s="9">
        <v>0.81061601638793945</v>
      </c>
      <c r="J14187" s="9">
        <v>0.81061601638793945</v>
      </c>
      <c r="K14187" s="9">
        <v>0</v>
      </c>
      <c r="L14187" s="9">
        <v>67.102554321289063</v>
      </c>
    </row>
    <row r="14188" spans="1:12" x14ac:dyDescent="0.25">
      <c r="A14188" s="5" t="str">
        <f t="shared" si="221"/>
        <v>1SublapSCHD41103</v>
      </c>
      <c r="B14188" s="9">
        <v>1</v>
      </c>
      <c r="C14188" t="s">
        <v>133</v>
      </c>
      <c r="D14188" s="3" t="s">
        <v>147</v>
      </c>
      <c r="E14188" s="9">
        <v>4</v>
      </c>
      <c r="F14188" s="9">
        <v>1</v>
      </c>
      <c r="G14188" s="9">
        <v>10</v>
      </c>
      <c r="H14188" s="9">
        <v>3</v>
      </c>
      <c r="I14188" s="9">
        <v>0.70523053407669067</v>
      </c>
      <c r="J14188" s="9">
        <v>0.70523053407669067</v>
      </c>
      <c r="K14188" s="9">
        <v>0</v>
      </c>
      <c r="L14188" s="9">
        <v>65.920578002929688</v>
      </c>
    </row>
    <row r="14189" spans="1:12" x14ac:dyDescent="0.25">
      <c r="A14189" s="5" t="str">
        <f t="shared" si="221"/>
        <v>1SublapSCHD41104</v>
      </c>
      <c r="B14189" s="9">
        <v>1</v>
      </c>
      <c r="C14189" t="s">
        <v>133</v>
      </c>
      <c r="D14189" s="3" t="s">
        <v>147</v>
      </c>
      <c r="E14189" s="9">
        <v>4</v>
      </c>
      <c r="F14189" s="9">
        <v>1</v>
      </c>
      <c r="G14189" s="9">
        <v>10</v>
      </c>
      <c r="H14189" s="9">
        <v>4</v>
      </c>
      <c r="I14189" s="9">
        <v>0.61772125959396362</v>
      </c>
      <c r="J14189" s="9">
        <v>0.61772125959396362</v>
      </c>
      <c r="K14189" s="9">
        <v>0</v>
      </c>
      <c r="L14189" s="9">
        <v>64.145851135253906</v>
      </c>
    </row>
    <row r="14190" spans="1:12" x14ac:dyDescent="0.25">
      <c r="A14190" s="5" t="str">
        <f t="shared" si="221"/>
        <v>1SublapSCHD41105</v>
      </c>
      <c r="B14190" s="9">
        <v>1</v>
      </c>
      <c r="C14190" t="s">
        <v>133</v>
      </c>
      <c r="D14190" s="3" t="s">
        <v>147</v>
      </c>
      <c r="E14190" s="9">
        <v>4</v>
      </c>
      <c r="F14190" s="9">
        <v>1</v>
      </c>
      <c r="G14190" s="9">
        <v>10</v>
      </c>
      <c r="H14190" s="9">
        <v>5</v>
      </c>
      <c r="I14190" s="9">
        <v>0.61794668436050415</v>
      </c>
      <c r="J14190" s="9">
        <v>0.61794668436050415</v>
      </c>
      <c r="K14190" s="9">
        <v>0</v>
      </c>
      <c r="L14190" s="9">
        <v>63.076606750488281</v>
      </c>
    </row>
    <row r="14191" spans="1:12" x14ac:dyDescent="0.25">
      <c r="A14191" s="5" t="str">
        <f t="shared" si="221"/>
        <v>1SublapSCHD41106</v>
      </c>
      <c r="B14191" s="9">
        <v>1</v>
      </c>
      <c r="C14191" t="s">
        <v>133</v>
      </c>
      <c r="D14191" s="3" t="s">
        <v>147</v>
      </c>
      <c r="E14191" s="9">
        <v>4</v>
      </c>
      <c r="F14191" s="9">
        <v>1</v>
      </c>
      <c r="G14191" s="9">
        <v>10</v>
      </c>
      <c r="H14191" s="9">
        <v>6</v>
      </c>
      <c r="I14191" s="9">
        <v>0.63230431079864502</v>
      </c>
      <c r="J14191" s="9">
        <v>0.63230431079864502</v>
      </c>
      <c r="K14191" s="9">
        <v>0</v>
      </c>
      <c r="L14191" s="9">
        <v>61.382061004638672</v>
      </c>
    </row>
    <row r="14192" spans="1:12" x14ac:dyDescent="0.25">
      <c r="A14192" s="5" t="str">
        <f t="shared" si="221"/>
        <v>1SublapSCHD41107</v>
      </c>
      <c r="B14192" s="9">
        <v>1</v>
      </c>
      <c r="C14192" t="s">
        <v>133</v>
      </c>
      <c r="D14192" s="3" t="s">
        <v>147</v>
      </c>
      <c r="E14192" s="9">
        <v>4</v>
      </c>
      <c r="F14192" s="9">
        <v>1</v>
      </c>
      <c r="G14192" s="9">
        <v>10</v>
      </c>
      <c r="H14192" s="9">
        <v>7</v>
      </c>
      <c r="I14192" s="9">
        <v>0.62636882066726685</v>
      </c>
      <c r="J14192" s="9">
        <v>0.62636882066726685</v>
      </c>
      <c r="K14192" s="9">
        <v>0</v>
      </c>
      <c r="L14192" s="9">
        <v>60.360992431640625</v>
      </c>
    </row>
    <row r="14193" spans="1:12" x14ac:dyDescent="0.25">
      <c r="A14193" s="5" t="str">
        <f t="shared" si="221"/>
        <v>1SublapSCHD41108</v>
      </c>
      <c r="B14193" s="9">
        <v>1</v>
      </c>
      <c r="C14193" t="s">
        <v>133</v>
      </c>
      <c r="D14193" s="3" t="s">
        <v>147</v>
      </c>
      <c r="E14193" s="9">
        <v>4</v>
      </c>
      <c r="F14193" s="9">
        <v>1</v>
      </c>
      <c r="G14193" s="9">
        <v>10</v>
      </c>
      <c r="H14193" s="9">
        <v>8</v>
      </c>
      <c r="I14193" s="9">
        <v>0.50518876314163208</v>
      </c>
      <c r="J14193" s="9">
        <v>0.50518876314163208</v>
      </c>
      <c r="K14193" s="9">
        <v>0</v>
      </c>
      <c r="L14193" s="9">
        <v>60.432926177978516</v>
      </c>
    </row>
    <row r="14194" spans="1:12" x14ac:dyDescent="0.25">
      <c r="A14194" s="5" t="str">
        <f t="shared" si="221"/>
        <v>1SublapSCHD41109</v>
      </c>
      <c r="B14194" s="9">
        <v>1</v>
      </c>
      <c r="C14194" t="s">
        <v>133</v>
      </c>
      <c r="D14194" s="3" t="s">
        <v>147</v>
      </c>
      <c r="E14194" s="9">
        <v>4</v>
      </c>
      <c r="F14194" s="9">
        <v>1</v>
      </c>
      <c r="G14194" s="9">
        <v>10</v>
      </c>
      <c r="H14194" s="9">
        <v>9</v>
      </c>
      <c r="I14194" s="9">
        <v>0.28961807489395142</v>
      </c>
      <c r="J14194" s="9">
        <v>0.28961807489395142</v>
      </c>
      <c r="K14194" s="9">
        <v>0</v>
      </c>
      <c r="L14194" s="9">
        <v>63.019493103027344</v>
      </c>
    </row>
    <row r="14195" spans="1:12" x14ac:dyDescent="0.25">
      <c r="A14195" s="5" t="str">
        <f t="shared" si="221"/>
        <v>1SublapSCHD411010</v>
      </c>
      <c r="B14195" s="9">
        <v>1</v>
      </c>
      <c r="C14195" t="s">
        <v>133</v>
      </c>
      <c r="D14195" s="3" t="s">
        <v>147</v>
      </c>
      <c r="E14195" s="9">
        <v>4</v>
      </c>
      <c r="F14195" s="9">
        <v>1</v>
      </c>
      <c r="G14195" s="9">
        <v>10</v>
      </c>
      <c r="H14195" s="9">
        <v>10</v>
      </c>
      <c r="I14195" s="9">
        <v>0.14098510146141052</v>
      </c>
      <c r="J14195" s="9">
        <v>0.14098510146141052</v>
      </c>
      <c r="K14195" s="9">
        <v>0</v>
      </c>
      <c r="L14195" s="9">
        <v>67.952491760253906</v>
      </c>
    </row>
    <row r="14196" spans="1:12" x14ac:dyDescent="0.25">
      <c r="A14196" s="5" t="str">
        <f t="shared" si="221"/>
        <v>1SublapSCHD411011</v>
      </c>
      <c r="B14196" s="9">
        <v>1</v>
      </c>
      <c r="C14196" t="s">
        <v>133</v>
      </c>
      <c r="D14196" s="3" t="s">
        <v>147</v>
      </c>
      <c r="E14196" s="9">
        <v>4</v>
      </c>
      <c r="F14196" s="9">
        <v>1</v>
      </c>
      <c r="G14196" s="9">
        <v>10</v>
      </c>
      <c r="H14196" s="9">
        <v>11</v>
      </c>
      <c r="I14196" s="9">
        <v>0.10021216422319412</v>
      </c>
      <c r="J14196" s="9">
        <v>0.10021216422319412</v>
      </c>
      <c r="K14196" s="9">
        <v>0</v>
      </c>
      <c r="L14196" s="9">
        <v>73.188690185546875</v>
      </c>
    </row>
    <row r="14197" spans="1:12" x14ac:dyDescent="0.25">
      <c r="A14197" s="5" t="str">
        <f t="shared" si="221"/>
        <v>1SublapSCHD411012</v>
      </c>
      <c r="B14197" s="9">
        <v>1</v>
      </c>
      <c r="C14197" t="s">
        <v>133</v>
      </c>
      <c r="D14197" s="3" t="s">
        <v>147</v>
      </c>
      <c r="E14197" s="9">
        <v>4</v>
      </c>
      <c r="F14197" s="9">
        <v>1</v>
      </c>
      <c r="G14197" s="9">
        <v>10</v>
      </c>
      <c r="H14197" s="9">
        <v>12</v>
      </c>
      <c r="I14197" s="9">
        <v>0.11478534340858459</v>
      </c>
      <c r="J14197" s="9">
        <v>0.11478534340858459</v>
      </c>
      <c r="K14197" s="9">
        <v>0</v>
      </c>
      <c r="L14197" s="9">
        <v>78.396415710449219</v>
      </c>
    </row>
    <row r="14198" spans="1:12" x14ac:dyDescent="0.25">
      <c r="A14198" s="5" t="str">
        <f t="shared" si="221"/>
        <v>1SublapSCHD411013</v>
      </c>
      <c r="B14198" s="9">
        <v>1</v>
      </c>
      <c r="C14198" t="s">
        <v>133</v>
      </c>
      <c r="D14198" s="3" t="s">
        <v>147</v>
      </c>
      <c r="E14198" s="9">
        <v>4</v>
      </c>
      <c r="F14198" s="9">
        <v>1</v>
      </c>
      <c r="G14198" s="9">
        <v>10</v>
      </c>
      <c r="H14198" s="9">
        <v>13</v>
      </c>
      <c r="I14198" s="9">
        <v>0.18630613386631012</v>
      </c>
      <c r="J14198" s="9">
        <v>0.18630613386631012</v>
      </c>
      <c r="K14198" s="9">
        <v>0</v>
      </c>
      <c r="L14198" s="9">
        <v>81.935653686523438</v>
      </c>
    </row>
    <row r="14199" spans="1:12" x14ac:dyDescent="0.25">
      <c r="A14199" s="5" t="str">
        <f t="shared" si="221"/>
        <v>1SublapSCHD411014</v>
      </c>
      <c r="B14199" s="9">
        <v>1</v>
      </c>
      <c r="C14199" t="s">
        <v>133</v>
      </c>
      <c r="D14199" s="3" t="s">
        <v>147</v>
      </c>
      <c r="E14199" s="9">
        <v>4</v>
      </c>
      <c r="F14199" s="9">
        <v>1</v>
      </c>
      <c r="G14199" s="9">
        <v>10</v>
      </c>
      <c r="H14199" s="9">
        <v>14</v>
      </c>
      <c r="I14199" s="9">
        <v>0.32036250829696655</v>
      </c>
      <c r="J14199" s="9">
        <v>0.32036250829696655</v>
      </c>
      <c r="K14199" s="9">
        <v>0</v>
      </c>
      <c r="L14199" s="9">
        <v>83.502059936523438</v>
      </c>
    </row>
    <row r="14200" spans="1:12" x14ac:dyDescent="0.25">
      <c r="A14200" s="5" t="str">
        <f t="shared" si="221"/>
        <v>1SublapSCHD411015</v>
      </c>
      <c r="B14200" s="9">
        <v>1</v>
      </c>
      <c r="C14200" t="s">
        <v>133</v>
      </c>
      <c r="D14200" s="3" t="s">
        <v>147</v>
      </c>
      <c r="E14200" s="9">
        <v>4</v>
      </c>
      <c r="F14200" s="9">
        <v>1</v>
      </c>
      <c r="G14200" s="9">
        <v>10</v>
      </c>
      <c r="H14200" s="9">
        <v>15</v>
      </c>
      <c r="I14200" s="9">
        <v>0.50247287750244141</v>
      </c>
      <c r="J14200" s="9">
        <v>0.50247287750244141</v>
      </c>
      <c r="K14200" s="9">
        <v>0</v>
      </c>
      <c r="L14200" s="9">
        <v>84.563461303710938</v>
      </c>
    </row>
    <row r="14201" spans="1:12" x14ac:dyDescent="0.25">
      <c r="A14201" s="5" t="str">
        <f t="shared" si="221"/>
        <v>1SublapSCHD411016</v>
      </c>
      <c r="B14201" s="9">
        <v>1</v>
      </c>
      <c r="C14201" t="s">
        <v>133</v>
      </c>
      <c r="D14201" s="3" t="s">
        <v>147</v>
      </c>
      <c r="E14201" s="9">
        <v>4</v>
      </c>
      <c r="F14201" s="9">
        <v>1</v>
      </c>
      <c r="G14201" s="9">
        <v>10</v>
      </c>
      <c r="H14201" s="9">
        <v>16</v>
      </c>
      <c r="I14201" s="9">
        <v>0.77021050453186035</v>
      </c>
      <c r="J14201" s="9">
        <v>0.77021050453186035</v>
      </c>
      <c r="K14201" s="9">
        <v>0</v>
      </c>
      <c r="L14201" s="9">
        <v>85.181205749511719</v>
      </c>
    </row>
    <row r="14202" spans="1:12" x14ac:dyDescent="0.25">
      <c r="A14202" s="5" t="str">
        <f t="shared" si="221"/>
        <v>1SublapSCHD411017</v>
      </c>
      <c r="B14202" s="9">
        <v>1</v>
      </c>
      <c r="C14202" t="s">
        <v>133</v>
      </c>
      <c r="D14202" s="3" t="s">
        <v>147</v>
      </c>
      <c r="E14202" s="9">
        <v>4</v>
      </c>
      <c r="F14202" s="9">
        <v>1</v>
      </c>
      <c r="G14202" s="9">
        <v>10</v>
      </c>
      <c r="H14202" s="9">
        <v>17</v>
      </c>
      <c r="I14202" s="9">
        <v>1.0795124769210815</v>
      </c>
      <c r="J14202" s="9">
        <v>0.28622382879257202</v>
      </c>
      <c r="K14202" s="9">
        <v>5.9137426316738129E-2</v>
      </c>
      <c r="L14202" s="9">
        <v>86.035636901855469</v>
      </c>
    </row>
    <row r="14203" spans="1:12" x14ac:dyDescent="0.25">
      <c r="A14203" s="5" t="str">
        <f t="shared" si="221"/>
        <v>1SublapSCHD411018</v>
      </c>
      <c r="B14203" s="9">
        <v>1</v>
      </c>
      <c r="C14203" t="s">
        <v>133</v>
      </c>
      <c r="D14203" s="3" t="s">
        <v>147</v>
      </c>
      <c r="E14203" s="9">
        <v>4</v>
      </c>
      <c r="F14203" s="9">
        <v>1</v>
      </c>
      <c r="G14203" s="9">
        <v>10</v>
      </c>
      <c r="H14203" s="9">
        <v>18</v>
      </c>
      <c r="I14203" s="9">
        <v>1.3673819303512573</v>
      </c>
      <c r="J14203" s="9">
        <v>0.95229679346084595</v>
      </c>
      <c r="K14203" s="9">
        <v>8.7972939014434814E-2</v>
      </c>
      <c r="L14203" s="9">
        <v>85.045127868652344</v>
      </c>
    </row>
    <row r="14204" spans="1:12" x14ac:dyDescent="0.25">
      <c r="A14204" s="5" t="str">
        <f t="shared" si="221"/>
        <v>1SublapSCHD411019</v>
      </c>
      <c r="B14204" s="9">
        <v>1</v>
      </c>
      <c r="C14204" t="s">
        <v>133</v>
      </c>
      <c r="D14204" s="3" t="s">
        <v>147</v>
      </c>
      <c r="E14204" s="9">
        <v>4</v>
      </c>
      <c r="F14204" s="9">
        <v>1</v>
      </c>
      <c r="G14204" s="9">
        <v>10</v>
      </c>
      <c r="H14204" s="9">
        <v>19</v>
      </c>
      <c r="I14204" s="9">
        <v>1.547598123550415</v>
      </c>
      <c r="J14204" s="9">
        <v>1.2748475074768066</v>
      </c>
      <c r="K14204" s="9">
        <v>0.10249596834182739</v>
      </c>
      <c r="L14204" s="9">
        <v>84.479408264160156</v>
      </c>
    </row>
    <row r="14205" spans="1:12" x14ac:dyDescent="0.25">
      <c r="A14205" s="5" t="str">
        <f t="shared" si="221"/>
        <v>1SublapSCHD411020</v>
      </c>
      <c r="B14205" s="9">
        <v>1</v>
      </c>
      <c r="C14205" t="s">
        <v>133</v>
      </c>
      <c r="D14205" s="3" t="s">
        <v>147</v>
      </c>
      <c r="E14205" s="9">
        <v>4</v>
      </c>
      <c r="F14205" s="9">
        <v>1</v>
      </c>
      <c r="G14205" s="9">
        <v>10</v>
      </c>
      <c r="H14205" s="9">
        <v>20</v>
      </c>
      <c r="I14205" s="9">
        <v>1.5889873504638672</v>
      </c>
      <c r="J14205" s="9">
        <v>1.3601651191711426</v>
      </c>
      <c r="K14205" s="9">
        <v>2.9605062678456306E-2</v>
      </c>
      <c r="L14205" s="9">
        <v>82.804710388183594</v>
      </c>
    </row>
    <row r="14206" spans="1:12" x14ac:dyDescent="0.25">
      <c r="A14206" s="5" t="str">
        <f t="shared" si="221"/>
        <v>1SublapSCHD411021</v>
      </c>
      <c r="B14206" s="9">
        <v>1</v>
      </c>
      <c r="C14206" t="s">
        <v>133</v>
      </c>
      <c r="D14206" s="3" t="s">
        <v>147</v>
      </c>
      <c r="E14206" s="9">
        <v>4</v>
      </c>
      <c r="F14206" s="9">
        <v>1</v>
      </c>
      <c r="G14206" s="9">
        <v>10</v>
      </c>
      <c r="H14206" s="9">
        <v>21</v>
      </c>
      <c r="I14206" s="9">
        <v>1.5738760232925415</v>
      </c>
      <c r="J14206" s="9">
        <v>1.3723669052124023</v>
      </c>
      <c r="K14206" s="9">
        <v>3.9324063807725906E-2</v>
      </c>
      <c r="L14206" s="9">
        <v>79.009506225585938</v>
      </c>
    </row>
    <row r="14207" spans="1:12" x14ac:dyDescent="0.25">
      <c r="A14207" s="5" t="str">
        <f t="shared" si="221"/>
        <v>1SublapSCHD411022</v>
      </c>
      <c r="B14207" s="9">
        <v>1</v>
      </c>
      <c r="C14207" t="s">
        <v>133</v>
      </c>
      <c r="D14207" s="3" t="s">
        <v>147</v>
      </c>
      <c r="E14207" s="9">
        <v>4</v>
      </c>
      <c r="F14207" s="9">
        <v>1</v>
      </c>
      <c r="G14207" s="9">
        <v>10</v>
      </c>
      <c r="H14207" s="9">
        <v>22</v>
      </c>
      <c r="I14207" s="9">
        <v>1.5020755529403687</v>
      </c>
      <c r="J14207" s="9">
        <v>1.9833507537841797</v>
      </c>
      <c r="K14207" s="9">
        <v>9.2631049454212189E-2</v>
      </c>
      <c r="L14207" s="9">
        <v>75.578765869140625</v>
      </c>
    </row>
    <row r="14208" spans="1:12" x14ac:dyDescent="0.25">
      <c r="A14208" s="5" t="str">
        <f t="shared" si="221"/>
        <v>1SublapSCHD411023</v>
      </c>
      <c r="B14208" s="9">
        <v>1</v>
      </c>
      <c r="C14208" t="s">
        <v>133</v>
      </c>
      <c r="D14208" s="3" t="s">
        <v>147</v>
      </c>
      <c r="E14208" s="9">
        <v>4</v>
      </c>
      <c r="F14208" s="9">
        <v>1</v>
      </c>
      <c r="G14208" s="9">
        <v>10</v>
      </c>
      <c r="H14208" s="9">
        <v>23</v>
      </c>
      <c r="I14208" s="9">
        <v>1.3361351490020752</v>
      </c>
      <c r="J14208" s="9">
        <v>1.410585880279541</v>
      </c>
      <c r="K14208" s="9">
        <v>3.7225358188152313E-2</v>
      </c>
      <c r="L14208" s="9">
        <v>73.099662780761719</v>
      </c>
    </row>
    <row r="14209" spans="1:12" x14ac:dyDescent="0.25">
      <c r="A14209" s="5" t="str">
        <f t="shared" si="221"/>
        <v>1SublapSCHD411024</v>
      </c>
      <c r="B14209" s="9">
        <v>1</v>
      </c>
      <c r="C14209" t="s">
        <v>133</v>
      </c>
      <c r="D14209" s="3" t="s">
        <v>147</v>
      </c>
      <c r="E14209" s="9">
        <v>4</v>
      </c>
      <c r="F14209" s="9">
        <v>1</v>
      </c>
      <c r="G14209" s="9">
        <v>10</v>
      </c>
      <c r="H14209" s="9">
        <v>24</v>
      </c>
      <c r="I14209" s="9">
        <v>1.1157954931259155</v>
      </c>
      <c r="J14209" s="9">
        <v>1.1157954931259155</v>
      </c>
      <c r="K14209" s="9">
        <v>0</v>
      </c>
      <c r="L14209" s="9">
        <v>70.483413696289063</v>
      </c>
    </row>
    <row r="14210" spans="1:12" x14ac:dyDescent="0.25">
      <c r="A14210" s="5" t="str">
        <f t="shared" si="221"/>
        <v>1SublapSCHD5021</v>
      </c>
      <c r="B14210" s="9">
        <v>1</v>
      </c>
      <c r="C14210" t="s">
        <v>133</v>
      </c>
      <c r="D14210" t="s">
        <v>147</v>
      </c>
      <c r="E14210" s="9">
        <v>5</v>
      </c>
      <c r="F14210" s="9">
        <v>0</v>
      </c>
      <c r="G14210" s="9">
        <v>2</v>
      </c>
      <c r="H14210" s="9">
        <v>1</v>
      </c>
      <c r="I14210" s="9">
        <v>1.0671603679656982</v>
      </c>
      <c r="J14210" s="9">
        <v>1.0671603679656982</v>
      </c>
      <c r="K14210" s="9">
        <v>0</v>
      </c>
      <c r="L14210" s="9">
        <v>70.984794616699219</v>
      </c>
    </row>
    <row r="14211" spans="1:12" x14ac:dyDescent="0.25">
      <c r="A14211" s="5" t="str">
        <f t="shared" ref="A14211:A14274" si="222">B14211&amp;C14211&amp;D14211&amp;E14211&amp;F14211&amp;G14211&amp;H14211</f>
        <v>1SublapSCHD5022</v>
      </c>
      <c r="B14211" s="9">
        <v>1</v>
      </c>
      <c r="C14211" t="s">
        <v>133</v>
      </c>
      <c r="D14211" t="s">
        <v>147</v>
      </c>
      <c r="E14211" s="9">
        <v>5</v>
      </c>
      <c r="F14211" s="9">
        <v>0</v>
      </c>
      <c r="G14211" s="9">
        <v>2</v>
      </c>
      <c r="H14211" s="9">
        <v>2</v>
      </c>
      <c r="I14211" s="9">
        <v>0.89616858959197998</v>
      </c>
      <c r="J14211" s="9">
        <v>0.89616858959197998</v>
      </c>
      <c r="K14211" s="9">
        <v>0</v>
      </c>
      <c r="L14211" s="9">
        <v>69.102157592773438</v>
      </c>
    </row>
    <row r="14212" spans="1:12" x14ac:dyDescent="0.25">
      <c r="A14212" s="5" t="str">
        <f t="shared" si="222"/>
        <v>1SublapSCHD5023</v>
      </c>
      <c r="B14212" s="9">
        <v>1</v>
      </c>
      <c r="C14212" t="s">
        <v>133</v>
      </c>
      <c r="D14212" t="s">
        <v>147</v>
      </c>
      <c r="E14212" s="9">
        <v>5</v>
      </c>
      <c r="F14212" s="9">
        <v>0</v>
      </c>
      <c r="G14212" s="9">
        <v>2</v>
      </c>
      <c r="H14212" s="9">
        <v>3</v>
      </c>
      <c r="I14212" s="9">
        <v>0.79556310176849365</v>
      </c>
      <c r="J14212" s="9">
        <v>0.79556310176849365</v>
      </c>
      <c r="K14212" s="9">
        <v>0</v>
      </c>
      <c r="L14212" s="9">
        <v>67.701057434082031</v>
      </c>
    </row>
    <row r="14213" spans="1:12" x14ac:dyDescent="0.25">
      <c r="A14213" s="5" t="str">
        <f t="shared" si="222"/>
        <v>1SublapSCHD5024</v>
      </c>
      <c r="B14213" s="9">
        <v>1</v>
      </c>
      <c r="C14213" t="s">
        <v>133</v>
      </c>
      <c r="D14213" t="s">
        <v>147</v>
      </c>
      <c r="E14213" s="9">
        <v>5</v>
      </c>
      <c r="F14213" s="9">
        <v>0</v>
      </c>
      <c r="G14213" s="9">
        <v>2</v>
      </c>
      <c r="H14213" s="9">
        <v>4</v>
      </c>
      <c r="I14213" s="9">
        <v>0.66056376695632935</v>
      </c>
      <c r="J14213" s="9">
        <v>0.66056376695632935</v>
      </c>
      <c r="K14213" s="9">
        <v>0</v>
      </c>
      <c r="L14213" s="9">
        <v>65.348861694335938</v>
      </c>
    </row>
    <row r="14214" spans="1:12" x14ac:dyDescent="0.25">
      <c r="A14214" s="5" t="str">
        <f t="shared" si="222"/>
        <v>1SublapSCHD5025</v>
      </c>
      <c r="B14214" s="9">
        <v>1</v>
      </c>
      <c r="C14214" t="s">
        <v>133</v>
      </c>
      <c r="D14214" t="s">
        <v>147</v>
      </c>
      <c r="E14214" s="9">
        <v>5</v>
      </c>
      <c r="F14214" s="9">
        <v>0</v>
      </c>
      <c r="G14214" s="9">
        <v>2</v>
      </c>
      <c r="H14214" s="9">
        <v>5</v>
      </c>
      <c r="I14214" s="9">
        <v>0.64617860317230225</v>
      </c>
      <c r="J14214" s="9">
        <v>0.64617860317230225</v>
      </c>
      <c r="K14214" s="9">
        <v>0</v>
      </c>
      <c r="L14214" s="9">
        <v>64.129806518554688</v>
      </c>
    </row>
    <row r="14215" spans="1:12" x14ac:dyDescent="0.25">
      <c r="A14215" s="5" t="str">
        <f t="shared" si="222"/>
        <v>1SublapSCHD5026</v>
      </c>
      <c r="B14215" s="9">
        <v>1</v>
      </c>
      <c r="C14215" t="s">
        <v>133</v>
      </c>
      <c r="D14215" t="s">
        <v>147</v>
      </c>
      <c r="E14215" s="9">
        <v>5</v>
      </c>
      <c r="F14215" s="9">
        <v>0</v>
      </c>
      <c r="G14215" s="9">
        <v>2</v>
      </c>
      <c r="H14215" s="9">
        <v>6</v>
      </c>
      <c r="I14215" s="9">
        <v>0.65443861484527588</v>
      </c>
      <c r="J14215" s="9">
        <v>0.65443861484527588</v>
      </c>
      <c r="K14215" s="9">
        <v>0</v>
      </c>
      <c r="L14215" s="9">
        <v>63.413047790527344</v>
      </c>
    </row>
    <row r="14216" spans="1:12" x14ac:dyDescent="0.25">
      <c r="A14216" s="5" t="str">
        <f t="shared" si="222"/>
        <v>1SublapSCHD5027</v>
      </c>
      <c r="B14216" s="9">
        <v>1</v>
      </c>
      <c r="C14216" t="s">
        <v>133</v>
      </c>
      <c r="D14216" t="s">
        <v>147</v>
      </c>
      <c r="E14216" s="9">
        <v>5</v>
      </c>
      <c r="F14216" s="9">
        <v>0</v>
      </c>
      <c r="G14216" s="9">
        <v>2</v>
      </c>
      <c r="H14216" s="9">
        <v>7</v>
      </c>
      <c r="I14216" s="9">
        <v>0.63878321647644043</v>
      </c>
      <c r="J14216" s="9">
        <v>0.63878321647644043</v>
      </c>
      <c r="K14216" s="9">
        <v>0</v>
      </c>
      <c r="L14216" s="9">
        <v>62.204494476318359</v>
      </c>
    </row>
    <row r="14217" spans="1:12" x14ac:dyDescent="0.25">
      <c r="A14217" s="5" t="str">
        <f t="shared" si="222"/>
        <v>1SublapSCHD5028</v>
      </c>
      <c r="B14217" s="9">
        <v>1</v>
      </c>
      <c r="C14217" t="s">
        <v>133</v>
      </c>
      <c r="D14217" t="s">
        <v>147</v>
      </c>
      <c r="E14217" s="9">
        <v>5</v>
      </c>
      <c r="F14217" s="9">
        <v>0</v>
      </c>
      <c r="G14217" s="9">
        <v>2</v>
      </c>
      <c r="H14217" s="9">
        <v>8</v>
      </c>
      <c r="I14217" s="9">
        <v>0.52009081840515137</v>
      </c>
      <c r="J14217" s="9">
        <v>0.52009081840515137</v>
      </c>
      <c r="K14217" s="9">
        <v>0</v>
      </c>
      <c r="L14217" s="9">
        <v>63.137771606445313</v>
      </c>
    </row>
    <row r="14218" spans="1:12" x14ac:dyDescent="0.25">
      <c r="A14218" s="5" t="str">
        <f t="shared" si="222"/>
        <v>1SublapSCHD5029</v>
      </c>
      <c r="B14218" s="9">
        <v>1</v>
      </c>
      <c r="C14218" t="s">
        <v>133</v>
      </c>
      <c r="D14218" t="s">
        <v>147</v>
      </c>
      <c r="E14218" s="9">
        <v>5</v>
      </c>
      <c r="F14218" s="9">
        <v>0</v>
      </c>
      <c r="G14218" s="9">
        <v>2</v>
      </c>
      <c r="H14218" s="9">
        <v>9</v>
      </c>
      <c r="I14218" s="9">
        <v>0.31278502941131592</v>
      </c>
      <c r="J14218" s="9">
        <v>0.31278502941131592</v>
      </c>
      <c r="K14218" s="9">
        <v>0</v>
      </c>
      <c r="L14218" s="9">
        <v>64.265182495117188</v>
      </c>
    </row>
    <row r="14219" spans="1:12" x14ac:dyDescent="0.25">
      <c r="A14219" s="5" t="str">
        <f t="shared" si="222"/>
        <v>1SublapSCHD50210</v>
      </c>
      <c r="B14219" s="9">
        <v>1</v>
      </c>
      <c r="C14219" t="s">
        <v>133</v>
      </c>
      <c r="D14219" t="s">
        <v>147</v>
      </c>
      <c r="E14219" s="9">
        <v>5</v>
      </c>
      <c r="F14219" s="9">
        <v>0</v>
      </c>
      <c r="G14219" s="9">
        <v>2</v>
      </c>
      <c r="H14219" s="9">
        <v>10</v>
      </c>
      <c r="I14219" s="9">
        <v>0.16021645069122314</v>
      </c>
      <c r="J14219" s="9">
        <v>0.16021645069122314</v>
      </c>
      <c r="K14219" s="9">
        <v>0</v>
      </c>
      <c r="L14219" s="9">
        <v>68.839981079101563</v>
      </c>
    </row>
    <row r="14220" spans="1:12" x14ac:dyDescent="0.25">
      <c r="A14220" s="5" t="str">
        <f t="shared" si="222"/>
        <v>1SublapSCHD50211</v>
      </c>
      <c r="B14220" s="9">
        <v>1</v>
      </c>
      <c r="C14220" t="s">
        <v>133</v>
      </c>
      <c r="D14220" t="s">
        <v>147</v>
      </c>
      <c r="E14220" s="9">
        <v>5</v>
      </c>
      <c r="F14220" s="9">
        <v>0</v>
      </c>
      <c r="G14220" s="9">
        <v>2</v>
      </c>
      <c r="H14220" s="9">
        <v>11</v>
      </c>
      <c r="I14220" s="9">
        <v>0.11927024275064468</v>
      </c>
      <c r="J14220" s="9">
        <v>0.11927024275064468</v>
      </c>
      <c r="K14220" s="9">
        <v>0</v>
      </c>
      <c r="L14220" s="9">
        <v>74.440834045410156</v>
      </c>
    </row>
    <row r="14221" spans="1:12" x14ac:dyDescent="0.25">
      <c r="A14221" s="5" t="str">
        <f t="shared" si="222"/>
        <v>1SublapSCHD50212</v>
      </c>
      <c r="B14221" s="9">
        <v>1</v>
      </c>
      <c r="C14221" t="s">
        <v>133</v>
      </c>
      <c r="D14221" t="s">
        <v>147</v>
      </c>
      <c r="E14221" s="9">
        <v>5</v>
      </c>
      <c r="F14221" s="9">
        <v>0</v>
      </c>
      <c r="G14221" s="9">
        <v>2</v>
      </c>
      <c r="H14221" s="9">
        <v>12</v>
      </c>
      <c r="I14221" s="9">
        <v>0.11343619972467422</v>
      </c>
      <c r="J14221" s="9">
        <v>0.11343619972467422</v>
      </c>
      <c r="K14221" s="9">
        <v>0</v>
      </c>
      <c r="L14221" s="9">
        <v>77.894912719726563</v>
      </c>
    </row>
    <row r="14222" spans="1:12" x14ac:dyDescent="0.25">
      <c r="A14222" s="5" t="str">
        <f t="shared" si="222"/>
        <v>1SublapSCHD50213</v>
      </c>
      <c r="B14222" s="9">
        <v>1</v>
      </c>
      <c r="C14222" t="s">
        <v>133</v>
      </c>
      <c r="D14222" t="s">
        <v>147</v>
      </c>
      <c r="E14222" s="9">
        <v>5</v>
      </c>
      <c r="F14222" s="9">
        <v>0</v>
      </c>
      <c r="G14222" s="9">
        <v>2</v>
      </c>
      <c r="H14222" s="9">
        <v>13</v>
      </c>
      <c r="I14222" s="9">
        <v>0.18850472569465637</v>
      </c>
      <c r="J14222" s="9">
        <v>0.18850472569465637</v>
      </c>
      <c r="K14222" s="9">
        <v>0</v>
      </c>
      <c r="L14222" s="9">
        <v>80.654251098632813</v>
      </c>
    </row>
    <row r="14223" spans="1:12" x14ac:dyDescent="0.25">
      <c r="A14223" s="5" t="str">
        <f t="shared" si="222"/>
        <v>1SublapSCHD50214</v>
      </c>
      <c r="B14223" s="9">
        <v>1</v>
      </c>
      <c r="C14223" t="s">
        <v>133</v>
      </c>
      <c r="D14223" t="s">
        <v>147</v>
      </c>
      <c r="E14223" s="9">
        <v>5</v>
      </c>
      <c r="F14223" s="9">
        <v>0</v>
      </c>
      <c r="G14223" s="9">
        <v>2</v>
      </c>
      <c r="H14223" s="9">
        <v>14</v>
      </c>
      <c r="I14223" s="9">
        <v>0.32588976621627808</v>
      </c>
      <c r="J14223" s="9">
        <v>0.32588976621627808</v>
      </c>
      <c r="K14223" s="9">
        <v>0</v>
      </c>
      <c r="L14223" s="9">
        <v>82.924026489257813</v>
      </c>
    </row>
    <row r="14224" spans="1:12" x14ac:dyDescent="0.25">
      <c r="A14224" s="5" t="str">
        <f t="shared" si="222"/>
        <v>1SublapSCHD50215</v>
      </c>
      <c r="B14224" s="9">
        <v>1</v>
      </c>
      <c r="C14224" t="s">
        <v>133</v>
      </c>
      <c r="D14224" t="s">
        <v>147</v>
      </c>
      <c r="E14224" s="9">
        <v>5</v>
      </c>
      <c r="F14224" s="9">
        <v>0</v>
      </c>
      <c r="G14224" s="9">
        <v>2</v>
      </c>
      <c r="H14224" s="9">
        <v>15</v>
      </c>
      <c r="I14224" s="9">
        <v>0.50520718097686768</v>
      </c>
      <c r="J14224" s="9">
        <v>0.50520718097686768</v>
      </c>
      <c r="K14224" s="9">
        <v>0</v>
      </c>
      <c r="L14224" s="9">
        <v>83.560600280761719</v>
      </c>
    </row>
    <row r="14225" spans="1:12" x14ac:dyDescent="0.25">
      <c r="A14225" s="5" t="str">
        <f t="shared" si="222"/>
        <v>1SublapSCHD50216</v>
      </c>
      <c r="B14225" s="9">
        <v>1</v>
      </c>
      <c r="C14225" t="s">
        <v>133</v>
      </c>
      <c r="D14225" t="s">
        <v>147</v>
      </c>
      <c r="E14225" s="9">
        <v>5</v>
      </c>
      <c r="F14225" s="9">
        <v>0</v>
      </c>
      <c r="G14225" s="9">
        <v>2</v>
      </c>
      <c r="H14225" s="9">
        <v>16</v>
      </c>
      <c r="I14225" s="9">
        <v>0.76383543014526367</v>
      </c>
      <c r="J14225" s="9">
        <v>0.76383543014526367</v>
      </c>
      <c r="K14225" s="9">
        <v>0</v>
      </c>
      <c r="L14225" s="9">
        <v>83.819374084472656</v>
      </c>
    </row>
    <row r="14226" spans="1:12" x14ac:dyDescent="0.25">
      <c r="A14226" s="5" t="str">
        <f t="shared" si="222"/>
        <v>1SublapSCHD50217</v>
      </c>
      <c r="B14226" s="9">
        <v>1</v>
      </c>
      <c r="C14226" t="s">
        <v>133</v>
      </c>
      <c r="D14226" t="s">
        <v>147</v>
      </c>
      <c r="E14226" s="9">
        <v>5</v>
      </c>
      <c r="F14226" s="9">
        <v>0</v>
      </c>
      <c r="G14226" s="9">
        <v>2</v>
      </c>
      <c r="H14226" s="9">
        <v>17</v>
      </c>
      <c r="I14226" s="9">
        <v>1.0658758878707886</v>
      </c>
      <c r="J14226" s="9">
        <v>0.32506591081619263</v>
      </c>
      <c r="K14226" s="9">
        <v>7.0098564028739929E-2</v>
      </c>
      <c r="L14226" s="9">
        <v>84.117721557617188</v>
      </c>
    </row>
    <row r="14227" spans="1:12" x14ac:dyDescent="0.25">
      <c r="A14227" s="5" t="str">
        <f t="shared" si="222"/>
        <v>1SublapSCHD50218</v>
      </c>
      <c r="B14227" s="9">
        <v>1</v>
      </c>
      <c r="C14227" t="s">
        <v>133</v>
      </c>
      <c r="D14227" t="s">
        <v>147</v>
      </c>
      <c r="E14227" s="9">
        <v>5</v>
      </c>
      <c r="F14227" s="9">
        <v>0</v>
      </c>
      <c r="G14227" s="9">
        <v>2</v>
      </c>
      <c r="H14227" s="9">
        <v>18</v>
      </c>
      <c r="I14227" s="9">
        <v>1.3572001457214355</v>
      </c>
      <c r="J14227" s="9">
        <v>0.98556017875671387</v>
      </c>
      <c r="K14227" s="9">
        <v>0.10076277703046799</v>
      </c>
      <c r="L14227" s="9">
        <v>83.354743957519531</v>
      </c>
    </row>
    <row r="14228" spans="1:12" x14ac:dyDescent="0.25">
      <c r="A14228" s="5" t="str">
        <f t="shared" si="222"/>
        <v>1SublapSCHD50219</v>
      </c>
      <c r="B14228" s="9">
        <v>1</v>
      </c>
      <c r="C14228" t="s">
        <v>133</v>
      </c>
      <c r="D14228" t="s">
        <v>147</v>
      </c>
      <c r="E14228" s="9">
        <v>5</v>
      </c>
      <c r="F14228" s="9">
        <v>0</v>
      </c>
      <c r="G14228" s="9">
        <v>2</v>
      </c>
      <c r="H14228" s="9">
        <v>19</v>
      </c>
      <c r="I14228" s="9">
        <v>1.5329371690750122</v>
      </c>
      <c r="J14228" s="9">
        <v>1.2917218208312988</v>
      </c>
      <c r="K14228" s="9">
        <v>0.11690162867307663</v>
      </c>
      <c r="L14228" s="9">
        <v>82.693840026855469</v>
      </c>
    </row>
    <row r="14229" spans="1:12" x14ac:dyDescent="0.25">
      <c r="A14229" s="5" t="str">
        <f t="shared" si="222"/>
        <v>1SublapSCHD50220</v>
      </c>
      <c r="B14229" s="9">
        <v>1</v>
      </c>
      <c r="C14229" t="s">
        <v>133</v>
      </c>
      <c r="D14229" t="s">
        <v>147</v>
      </c>
      <c r="E14229" s="9">
        <v>5</v>
      </c>
      <c r="F14229" s="9">
        <v>0</v>
      </c>
      <c r="G14229" s="9">
        <v>2</v>
      </c>
      <c r="H14229" s="9">
        <v>20</v>
      </c>
      <c r="I14229" s="9">
        <v>1.5653549432754517</v>
      </c>
      <c r="J14229" s="9">
        <v>1.3500996828079224</v>
      </c>
      <c r="K14229" s="9">
        <v>3.4293036907911301E-2</v>
      </c>
      <c r="L14229" s="9">
        <v>80.9195556640625</v>
      </c>
    </row>
    <row r="14230" spans="1:12" x14ac:dyDescent="0.25">
      <c r="A14230" s="5" t="str">
        <f t="shared" si="222"/>
        <v>1SublapSCHD50221</v>
      </c>
      <c r="B14230" s="9">
        <v>1</v>
      </c>
      <c r="C14230" t="s">
        <v>133</v>
      </c>
      <c r="D14230" t="s">
        <v>147</v>
      </c>
      <c r="E14230" s="9">
        <v>5</v>
      </c>
      <c r="F14230" s="9">
        <v>0</v>
      </c>
      <c r="G14230" s="9">
        <v>2</v>
      </c>
      <c r="H14230" s="9">
        <v>21</v>
      </c>
      <c r="I14230" s="9">
        <v>1.5581978559494019</v>
      </c>
      <c r="J14230" s="9">
        <v>1.3649517297744751</v>
      </c>
      <c r="K14230" s="9">
        <v>4.2442906647920609E-2</v>
      </c>
      <c r="L14230" s="9">
        <v>77.861358642578125</v>
      </c>
    </row>
    <row r="14231" spans="1:12" x14ac:dyDescent="0.25">
      <c r="A14231" s="5" t="str">
        <f t="shared" si="222"/>
        <v>1SublapSCHD50222</v>
      </c>
      <c r="B14231" s="9">
        <v>1</v>
      </c>
      <c r="C14231" t="s">
        <v>133</v>
      </c>
      <c r="D14231" t="s">
        <v>147</v>
      </c>
      <c r="E14231" s="9">
        <v>5</v>
      </c>
      <c r="F14231" s="9">
        <v>0</v>
      </c>
      <c r="G14231" s="9">
        <v>2</v>
      </c>
      <c r="H14231" s="9">
        <v>22</v>
      </c>
      <c r="I14231" s="9">
        <v>1.482258677482605</v>
      </c>
      <c r="J14231" s="9">
        <v>1.9657135009765625</v>
      </c>
      <c r="K14231" s="9">
        <v>9.9070005118846893E-2</v>
      </c>
      <c r="L14231" s="9">
        <v>74.706069946289063</v>
      </c>
    </row>
    <row r="14232" spans="1:12" x14ac:dyDescent="0.25">
      <c r="A14232" s="5" t="str">
        <f t="shared" si="222"/>
        <v>1SublapSCHD50223</v>
      </c>
      <c r="B14232" s="9">
        <v>1</v>
      </c>
      <c r="C14232" t="s">
        <v>133</v>
      </c>
      <c r="D14232" t="s">
        <v>147</v>
      </c>
      <c r="E14232" s="9">
        <v>5</v>
      </c>
      <c r="F14232" s="9">
        <v>0</v>
      </c>
      <c r="G14232" s="9">
        <v>2</v>
      </c>
      <c r="H14232" s="9">
        <v>23</v>
      </c>
      <c r="I14232" s="9">
        <v>1.3009929656982422</v>
      </c>
      <c r="J14232" s="9">
        <v>1.3676557540893555</v>
      </c>
      <c r="K14232" s="9">
        <v>3.3331401646137238E-2</v>
      </c>
      <c r="L14232" s="9">
        <v>71.863746643066406</v>
      </c>
    </row>
    <row r="14233" spans="1:12" x14ac:dyDescent="0.25">
      <c r="A14233" s="5" t="str">
        <f t="shared" si="222"/>
        <v>1SublapSCHD50224</v>
      </c>
      <c r="B14233" s="9">
        <v>1</v>
      </c>
      <c r="C14233" t="s">
        <v>133</v>
      </c>
      <c r="D14233" t="s">
        <v>147</v>
      </c>
      <c r="E14233" s="9">
        <v>5</v>
      </c>
      <c r="F14233" s="9">
        <v>0</v>
      </c>
      <c r="G14233" s="9">
        <v>2</v>
      </c>
      <c r="H14233" s="9">
        <v>24</v>
      </c>
      <c r="I14233" s="9">
        <v>1.1017125844955444</v>
      </c>
      <c r="J14233" s="9">
        <v>1.1017125844955444</v>
      </c>
      <c r="K14233" s="9">
        <v>0</v>
      </c>
      <c r="L14233" s="9">
        <v>70.0711669921875</v>
      </c>
    </row>
    <row r="14234" spans="1:12" x14ac:dyDescent="0.25">
      <c r="A14234" s="5" t="str">
        <f t="shared" si="222"/>
        <v>1SublapSCHD50101</v>
      </c>
      <c r="B14234" s="9">
        <v>1</v>
      </c>
      <c r="C14234" t="s">
        <v>133</v>
      </c>
      <c r="D14234" t="s">
        <v>147</v>
      </c>
      <c r="E14234" s="9">
        <v>5</v>
      </c>
      <c r="F14234" s="9">
        <v>0</v>
      </c>
      <c r="G14234" s="9">
        <v>10</v>
      </c>
      <c r="H14234" s="9">
        <v>1</v>
      </c>
      <c r="I14234" s="9">
        <v>1.1062617301940918</v>
      </c>
      <c r="J14234" s="9">
        <v>1.1062617301940918</v>
      </c>
      <c r="K14234" s="9">
        <v>0</v>
      </c>
      <c r="L14234" s="9">
        <v>71.881546020507813</v>
      </c>
    </row>
    <row r="14235" spans="1:12" x14ac:dyDescent="0.25">
      <c r="A14235" s="5" t="str">
        <f t="shared" si="222"/>
        <v>1SublapSCHD50102</v>
      </c>
      <c r="B14235" s="9">
        <v>1</v>
      </c>
      <c r="C14235" t="s">
        <v>133</v>
      </c>
      <c r="D14235" t="s">
        <v>147</v>
      </c>
      <c r="E14235" s="9">
        <v>5</v>
      </c>
      <c r="F14235" s="9">
        <v>0</v>
      </c>
      <c r="G14235" s="9">
        <v>10</v>
      </c>
      <c r="H14235" s="9">
        <v>2</v>
      </c>
      <c r="I14235" s="9">
        <v>0.93476635217666626</v>
      </c>
      <c r="J14235" s="9">
        <v>0.93476635217666626</v>
      </c>
      <c r="K14235" s="9">
        <v>0</v>
      </c>
      <c r="L14235" s="9">
        <v>69.908134460449219</v>
      </c>
    </row>
    <row r="14236" spans="1:12" x14ac:dyDescent="0.25">
      <c r="A14236" s="5" t="str">
        <f t="shared" si="222"/>
        <v>1SublapSCHD50103</v>
      </c>
      <c r="B14236" s="9">
        <v>1</v>
      </c>
      <c r="C14236" t="s">
        <v>133</v>
      </c>
      <c r="D14236" t="s">
        <v>147</v>
      </c>
      <c r="E14236" s="9">
        <v>5</v>
      </c>
      <c r="F14236" s="9">
        <v>0</v>
      </c>
      <c r="G14236" s="9">
        <v>10</v>
      </c>
      <c r="H14236" s="9">
        <v>3</v>
      </c>
      <c r="I14236" s="9">
        <v>0.7415691614151001</v>
      </c>
      <c r="J14236" s="9">
        <v>0.7415691614151001</v>
      </c>
      <c r="K14236" s="9">
        <v>0</v>
      </c>
      <c r="L14236" s="9">
        <v>67.52337646484375</v>
      </c>
    </row>
    <row r="14237" spans="1:12" x14ac:dyDescent="0.25">
      <c r="A14237" s="5" t="str">
        <f t="shared" si="222"/>
        <v>1SublapSCHD50104</v>
      </c>
      <c r="B14237" s="9">
        <v>1</v>
      </c>
      <c r="C14237" t="s">
        <v>133</v>
      </c>
      <c r="D14237" t="s">
        <v>147</v>
      </c>
      <c r="E14237" s="9">
        <v>5</v>
      </c>
      <c r="F14237" s="9">
        <v>0</v>
      </c>
      <c r="G14237" s="9">
        <v>10</v>
      </c>
      <c r="H14237" s="9">
        <v>4</v>
      </c>
      <c r="I14237" s="9">
        <v>0.65202593803405762</v>
      </c>
      <c r="J14237" s="9">
        <v>0.65202593803405762</v>
      </c>
      <c r="K14237" s="9">
        <v>0</v>
      </c>
      <c r="L14237" s="9">
        <v>65.978431701660156</v>
      </c>
    </row>
    <row r="14238" spans="1:12" x14ac:dyDescent="0.25">
      <c r="A14238" s="5" t="str">
        <f t="shared" si="222"/>
        <v>1SublapSCHD50105</v>
      </c>
      <c r="B14238" s="9">
        <v>1</v>
      </c>
      <c r="C14238" t="s">
        <v>133</v>
      </c>
      <c r="D14238" t="s">
        <v>147</v>
      </c>
      <c r="E14238" s="9">
        <v>5</v>
      </c>
      <c r="F14238" s="9">
        <v>0</v>
      </c>
      <c r="G14238" s="9">
        <v>10</v>
      </c>
      <c r="H14238" s="9">
        <v>5</v>
      </c>
      <c r="I14238" s="9">
        <v>0.6549375057220459</v>
      </c>
      <c r="J14238" s="9">
        <v>0.6549375057220459</v>
      </c>
      <c r="K14238" s="9">
        <v>0</v>
      </c>
      <c r="L14238" s="9">
        <v>65.688232421875</v>
      </c>
    </row>
    <row r="14239" spans="1:12" x14ac:dyDescent="0.25">
      <c r="A14239" s="5" t="str">
        <f t="shared" si="222"/>
        <v>1SublapSCHD50106</v>
      </c>
      <c r="B14239" s="9">
        <v>1</v>
      </c>
      <c r="C14239" t="s">
        <v>133</v>
      </c>
      <c r="D14239" t="s">
        <v>147</v>
      </c>
      <c r="E14239" s="9">
        <v>5</v>
      </c>
      <c r="F14239" s="9">
        <v>0</v>
      </c>
      <c r="G14239" s="9">
        <v>10</v>
      </c>
      <c r="H14239" s="9">
        <v>6</v>
      </c>
      <c r="I14239" s="9">
        <v>0.64939582347869873</v>
      </c>
      <c r="J14239" s="9">
        <v>0.64939582347869873</v>
      </c>
      <c r="K14239" s="9">
        <v>0</v>
      </c>
      <c r="L14239" s="9">
        <v>63.939800262451172</v>
      </c>
    </row>
    <row r="14240" spans="1:12" x14ac:dyDescent="0.25">
      <c r="A14240" s="5" t="str">
        <f t="shared" si="222"/>
        <v>1SublapSCHD50107</v>
      </c>
      <c r="B14240" s="9">
        <v>1</v>
      </c>
      <c r="C14240" t="s">
        <v>133</v>
      </c>
      <c r="D14240" t="s">
        <v>147</v>
      </c>
      <c r="E14240" s="9">
        <v>5</v>
      </c>
      <c r="F14240" s="9">
        <v>0</v>
      </c>
      <c r="G14240" s="9">
        <v>10</v>
      </c>
      <c r="H14240" s="9">
        <v>7</v>
      </c>
      <c r="I14240" s="9">
        <v>0.63002997636795044</v>
      </c>
      <c r="J14240" s="9">
        <v>0.63002997636795044</v>
      </c>
      <c r="K14240" s="9">
        <v>0</v>
      </c>
      <c r="L14240" s="9">
        <v>62.484416961669922</v>
      </c>
    </row>
    <row r="14241" spans="1:12" x14ac:dyDescent="0.25">
      <c r="A14241" s="5" t="str">
        <f t="shared" si="222"/>
        <v>1SublapSCHD50108</v>
      </c>
      <c r="B14241" s="9">
        <v>1</v>
      </c>
      <c r="C14241" t="s">
        <v>133</v>
      </c>
      <c r="D14241" t="s">
        <v>147</v>
      </c>
      <c r="E14241" s="9">
        <v>5</v>
      </c>
      <c r="F14241" s="9">
        <v>0</v>
      </c>
      <c r="G14241" s="9">
        <v>10</v>
      </c>
      <c r="H14241" s="9">
        <v>8</v>
      </c>
      <c r="I14241" s="9">
        <v>0.52311557531356812</v>
      </c>
      <c r="J14241" s="9">
        <v>0.52311557531356812</v>
      </c>
      <c r="K14241" s="9">
        <v>0</v>
      </c>
      <c r="L14241" s="9">
        <v>63.288410186767578</v>
      </c>
    </row>
    <row r="14242" spans="1:12" x14ac:dyDescent="0.25">
      <c r="A14242" s="5" t="str">
        <f t="shared" si="222"/>
        <v>1SublapSCHD50109</v>
      </c>
      <c r="B14242" s="9">
        <v>1</v>
      </c>
      <c r="C14242" t="s">
        <v>133</v>
      </c>
      <c r="D14242" t="s">
        <v>147</v>
      </c>
      <c r="E14242" s="9">
        <v>5</v>
      </c>
      <c r="F14242" s="9">
        <v>0</v>
      </c>
      <c r="G14242" s="9">
        <v>10</v>
      </c>
      <c r="H14242" s="9">
        <v>9</v>
      </c>
      <c r="I14242" s="9">
        <v>0.38504505157470703</v>
      </c>
      <c r="J14242" s="9">
        <v>0.38504505157470703</v>
      </c>
      <c r="K14242" s="9">
        <v>0</v>
      </c>
      <c r="L14242" s="9">
        <v>67.560844421386719</v>
      </c>
    </row>
    <row r="14243" spans="1:12" x14ac:dyDescent="0.25">
      <c r="A14243" s="5" t="str">
        <f t="shared" si="222"/>
        <v>1SublapSCHD501010</v>
      </c>
      <c r="B14243" s="9">
        <v>1</v>
      </c>
      <c r="C14243" t="s">
        <v>133</v>
      </c>
      <c r="D14243" t="s">
        <v>147</v>
      </c>
      <c r="E14243" s="9">
        <v>5</v>
      </c>
      <c r="F14243" s="9">
        <v>0</v>
      </c>
      <c r="G14243" s="9">
        <v>10</v>
      </c>
      <c r="H14243" s="9">
        <v>10</v>
      </c>
      <c r="I14243" s="9">
        <v>0.28994688391685486</v>
      </c>
      <c r="J14243" s="9">
        <v>0.28994688391685486</v>
      </c>
      <c r="K14243" s="9">
        <v>0</v>
      </c>
      <c r="L14243" s="9">
        <v>72.053657531738281</v>
      </c>
    </row>
    <row r="14244" spans="1:12" x14ac:dyDescent="0.25">
      <c r="A14244" s="5" t="str">
        <f t="shared" si="222"/>
        <v>1SublapSCHD501011</v>
      </c>
      <c r="B14244" s="9">
        <v>1</v>
      </c>
      <c r="C14244" t="s">
        <v>133</v>
      </c>
      <c r="D14244" t="s">
        <v>147</v>
      </c>
      <c r="E14244" s="9">
        <v>5</v>
      </c>
      <c r="F14244" s="9">
        <v>0</v>
      </c>
      <c r="G14244" s="9">
        <v>10</v>
      </c>
      <c r="H14244" s="9">
        <v>11</v>
      </c>
      <c r="I14244" s="9">
        <v>0.28724929690361023</v>
      </c>
      <c r="J14244" s="9">
        <v>0.28724929690361023</v>
      </c>
      <c r="K14244" s="9">
        <v>0</v>
      </c>
      <c r="L14244" s="9">
        <v>76.998733520507813</v>
      </c>
    </row>
    <row r="14245" spans="1:12" x14ac:dyDescent="0.25">
      <c r="A14245" s="5" t="str">
        <f t="shared" si="222"/>
        <v>1SublapSCHD501012</v>
      </c>
      <c r="B14245" s="9">
        <v>1</v>
      </c>
      <c r="C14245" t="s">
        <v>133</v>
      </c>
      <c r="D14245" t="s">
        <v>147</v>
      </c>
      <c r="E14245" s="9">
        <v>5</v>
      </c>
      <c r="F14245" s="9">
        <v>0</v>
      </c>
      <c r="G14245" s="9">
        <v>10</v>
      </c>
      <c r="H14245" s="9">
        <v>12</v>
      </c>
      <c r="I14245" s="9">
        <v>0.35229715704917908</v>
      </c>
      <c r="J14245" s="9">
        <v>0.35229715704917908</v>
      </c>
      <c r="K14245" s="9">
        <v>0</v>
      </c>
      <c r="L14245" s="9">
        <v>81.75634765625</v>
      </c>
    </row>
    <row r="14246" spans="1:12" x14ac:dyDescent="0.25">
      <c r="A14246" s="5" t="str">
        <f t="shared" si="222"/>
        <v>1SublapSCHD501013</v>
      </c>
      <c r="B14246" s="9">
        <v>1</v>
      </c>
      <c r="C14246" t="s">
        <v>133</v>
      </c>
      <c r="D14246" t="s">
        <v>147</v>
      </c>
      <c r="E14246" s="9">
        <v>5</v>
      </c>
      <c r="F14246" s="9">
        <v>0</v>
      </c>
      <c r="G14246" s="9">
        <v>10</v>
      </c>
      <c r="H14246" s="9">
        <v>13</v>
      </c>
      <c r="I14246" s="9">
        <v>0.47978934645652771</v>
      </c>
      <c r="J14246" s="9">
        <v>0.47978934645652771</v>
      </c>
      <c r="K14246" s="9">
        <v>0</v>
      </c>
      <c r="L14246" s="9">
        <v>85.062545776367188</v>
      </c>
    </row>
    <row r="14247" spans="1:12" x14ac:dyDescent="0.25">
      <c r="A14247" s="5" t="str">
        <f t="shared" si="222"/>
        <v>1SublapSCHD501014</v>
      </c>
      <c r="B14247" s="9">
        <v>1</v>
      </c>
      <c r="C14247" t="s">
        <v>133</v>
      </c>
      <c r="D14247" t="s">
        <v>147</v>
      </c>
      <c r="E14247" s="9">
        <v>5</v>
      </c>
      <c r="F14247" s="9">
        <v>0</v>
      </c>
      <c r="G14247" s="9">
        <v>10</v>
      </c>
      <c r="H14247" s="9">
        <v>14</v>
      </c>
      <c r="I14247" s="9">
        <v>0.65533149242401123</v>
      </c>
      <c r="J14247" s="9">
        <v>0.65533149242401123</v>
      </c>
      <c r="K14247" s="9">
        <v>0</v>
      </c>
      <c r="L14247" s="9">
        <v>87.304931640625</v>
      </c>
    </row>
    <row r="14248" spans="1:12" x14ac:dyDescent="0.25">
      <c r="A14248" s="5" t="str">
        <f t="shared" si="222"/>
        <v>1SublapSCHD501015</v>
      </c>
      <c r="B14248" s="9">
        <v>1</v>
      </c>
      <c r="C14248" t="s">
        <v>133</v>
      </c>
      <c r="D14248" t="s">
        <v>147</v>
      </c>
      <c r="E14248" s="9">
        <v>5</v>
      </c>
      <c r="F14248" s="9">
        <v>0</v>
      </c>
      <c r="G14248" s="9">
        <v>10</v>
      </c>
      <c r="H14248" s="9">
        <v>15</v>
      </c>
      <c r="I14248" s="9">
        <v>0.86425894498825073</v>
      </c>
      <c r="J14248" s="9">
        <v>0.86425894498825073</v>
      </c>
      <c r="K14248" s="9">
        <v>0</v>
      </c>
      <c r="L14248" s="9">
        <v>89.033935546875</v>
      </c>
    </row>
    <row r="14249" spans="1:12" x14ac:dyDescent="0.25">
      <c r="A14249" s="5" t="str">
        <f t="shared" si="222"/>
        <v>1SublapSCHD501016</v>
      </c>
      <c r="B14249" s="9">
        <v>1</v>
      </c>
      <c r="C14249" t="s">
        <v>133</v>
      </c>
      <c r="D14249" t="s">
        <v>147</v>
      </c>
      <c r="E14249" s="9">
        <v>5</v>
      </c>
      <c r="F14249" s="9">
        <v>0</v>
      </c>
      <c r="G14249" s="9">
        <v>10</v>
      </c>
      <c r="H14249" s="9">
        <v>16</v>
      </c>
      <c r="I14249" s="9">
        <v>1.156734824180603</v>
      </c>
      <c r="J14249" s="9">
        <v>1.156734824180603</v>
      </c>
      <c r="K14249" s="9">
        <v>0</v>
      </c>
      <c r="L14249" s="9">
        <v>89.554061889648438</v>
      </c>
    </row>
    <row r="14250" spans="1:12" x14ac:dyDescent="0.25">
      <c r="A14250" s="5" t="str">
        <f t="shared" si="222"/>
        <v>1SublapSCHD501017</v>
      </c>
      <c r="B14250" s="9">
        <v>1</v>
      </c>
      <c r="C14250" t="s">
        <v>133</v>
      </c>
      <c r="D14250" t="s">
        <v>147</v>
      </c>
      <c r="E14250" s="9">
        <v>5</v>
      </c>
      <c r="F14250" s="9">
        <v>0</v>
      </c>
      <c r="G14250" s="9">
        <v>10</v>
      </c>
      <c r="H14250" s="9">
        <v>17</v>
      </c>
      <c r="I14250" s="9">
        <v>1.4722585678100586</v>
      </c>
      <c r="J14250" s="9">
        <v>0.56238806247711182</v>
      </c>
      <c r="K14250" s="9">
        <v>3.7386044859886169E-2</v>
      </c>
      <c r="L14250" s="9">
        <v>90.296302795410156</v>
      </c>
    </row>
    <row r="14251" spans="1:12" x14ac:dyDescent="0.25">
      <c r="A14251" s="5" t="str">
        <f t="shared" si="222"/>
        <v>1SublapSCHD501018</v>
      </c>
      <c r="B14251" s="9">
        <v>1</v>
      </c>
      <c r="C14251" t="s">
        <v>133</v>
      </c>
      <c r="D14251" t="s">
        <v>147</v>
      </c>
      <c r="E14251" s="9">
        <v>5</v>
      </c>
      <c r="F14251" s="9">
        <v>0</v>
      </c>
      <c r="G14251" s="9">
        <v>10</v>
      </c>
      <c r="H14251" s="9">
        <v>18</v>
      </c>
      <c r="I14251" s="9">
        <v>1.7675278186798096</v>
      </c>
      <c r="J14251" s="9">
        <v>1.2103767395019531</v>
      </c>
      <c r="K14251" s="9">
        <v>5.3327072411775589E-2</v>
      </c>
      <c r="L14251" s="9">
        <v>90.57269287109375</v>
      </c>
    </row>
    <row r="14252" spans="1:12" x14ac:dyDescent="0.25">
      <c r="A14252" s="5" t="str">
        <f t="shared" si="222"/>
        <v>1SublapSCHD501019</v>
      </c>
      <c r="B14252" s="9">
        <v>1</v>
      </c>
      <c r="C14252" t="s">
        <v>133</v>
      </c>
      <c r="D14252" t="s">
        <v>147</v>
      </c>
      <c r="E14252" s="9">
        <v>5</v>
      </c>
      <c r="F14252" s="9">
        <v>0</v>
      </c>
      <c r="G14252" s="9">
        <v>10</v>
      </c>
      <c r="H14252" s="9">
        <v>19</v>
      </c>
      <c r="I14252" s="9">
        <v>1.9328123331069946</v>
      </c>
      <c r="J14252" s="9">
        <v>1.5602799654006958</v>
      </c>
      <c r="K14252" s="9">
        <v>6.2479238957166672E-2</v>
      </c>
      <c r="L14252" s="9">
        <v>90.129173278808594</v>
      </c>
    </row>
    <row r="14253" spans="1:12" x14ac:dyDescent="0.25">
      <c r="A14253" s="5" t="str">
        <f t="shared" si="222"/>
        <v>1SublapSCHD501020</v>
      </c>
      <c r="B14253" s="9">
        <v>1</v>
      </c>
      <c r="C14253" t="s">
        <v>133</v>
      </c>
      <c r="D14253" t="s">
        <v>147</v>
      </c>
      <c r="E14253" s="9">
        <v>5</v>
      </c>
      <c r="F14253" s="9">
        <v>0</v>
      </c>
      <c r="G14253" s="9">
        <v>10</v>
      </c>
      <c r="H14253" s="9">
        <v>20</v>
      </c>
      <c r="I14253" s="9">
        <v>1.953324556350708</v>
      </c>
      <c r="J14253" s="9">
        <v>1.6810400485992432</v>
      </c>
      <c r="K14253" s="9">
        <v>1.892702654004097E-2</v>
      </c>
      <c r="L14253" s="9">
        <v>88.843856811523438</v>
      </c>
    </row>
    <row r="14254" spans="1:12" x14ac:dyDescent="0.25">
      <c r="A14254" s="5" t="str">
        <f t="shared" si="222"/>
        <v>1SublapSCHD501021</v>
      </c>
      <c r="B14254" s="9">
        <v>1</v>
      </c>
      <c r="C14254" t="s">
        <v>133</v>
      </c>
      <c r="D14254" t="s">
        <v>147</v>
      </c>
      <c r="E14254" s="9">
        <v>5</v>
      </c>
      <c r="F14254" s="9">
        <v>0</v>
      </c>
      <c r="G14254" s="9">
        <v>10</v>
      </c>
      <c r="H14254" s="9">
        <v>21</v>
      </c>
      <c r="I14254" s="9">
        <v>1.9279322624206543</v>
      </c>
      <c r="J14254" s="9">
        <v>1.6770057678222656</v>
      </c>
      <c r="K14254" s="9">
        <v>2.2996159270405769E-2</v>
      </c>
      <c r="L14254" s="9">
        <v>85.876136779785156</v>
      </c>
    </row>
    <row r="14255" spans="1:12" x14ac:dyDescent="0.25">
      <c r="A14255" s="5" t="str">
        <f t="shared" si="222"/>
        <v>1SublapSCHD501022</v>
      </c>
      <c r="B14255" s="9">
        <v>1</v>
      </c>
      <c r="C14255" t="s">
        <v>133</v>
      </c>
      <c r="D14255" t="s">
        <v>147</v>
      </c>
      <c r="E14255" s="9">
        <v>5</v>
      </c>
      <c r="F14255" s="9">
        <v>0</v>
      </c>
      <c r="G14255" s="9">
        <v>10</v>
      </c>
      <c r="H14255" s="9">
        <v>22</v>
      </c>
      <c r="I14255" s="9">
        <v>1.8455170392990112</v>
      </c>
      <c r="J14255" s="9">
        <v>2.3109316825866699</v>
      </c>
      <c r="K14255" s="9">
        <v>4.7687295824289322E-2</v>
      </c>
      <c r="L14255" s="9">
        <v>81.929145812988281</v>
      </c>
    </row>
    <row r="14256" spans="1:12" x14ac:dyDescent="0.25">
      <c r="A14256" s="5" t="str">
        <f t="shared" si="222"/>
        <v>1SublapSCHD501023</v>
      </c>
      <c r="B14256" s="9">
        <v>1</v>
      </c>
      <c r="C14256" t="s">
        <v>133</v>
      </c>
      <c r="D14256" t="s">
        <v>147</v>
      </c>
      <c r="E14256" s="9">
        <v>5</v>
      </c>
      <c r="F14256" s="9">
        <v>0</v>
      </c>
      <c r="G14256" s="9">
        <v>10</v>
      </c>
      <c r="H14256" s="9">
        <v>23</v>
      </c>
      <c r="I14256" s="9">
        <v>1.6559653282165527</v>
      </c>
      <c r="J14256" s="9">
        <v>1.7707860469818115</v>
      </c>
      <c r="K14256" s="9">
        <v>4.0502879768610001E-2</v>
      </c>
      <c r="L14256" s="9">
        <v>79.506240844726563</v>
      </c>
    </row>
    <row r="14257" spans="1:12" x14ac:dyDescent="0.25">
      <c r="A14257" s="5" t="str">
        <f t="shared" si="222"/>
        <v>1SublapSCHD501024</v>
      </c>
      <c r="B14257" s="9">
        <v>1</v>
      </c>
      <c r="C14257" t="s">
        <v>133</v>
      </c>
      <c r="D14257" t="s">
        <v>147</v>
      </c>
      <c r="E14257" s="9">
        <v>5</v>
      </c>
      <c r="F14257" s="9">
        <v>0</v>
      </c>
      <c r="G14257" s="9">
        <v>10</v>
      </c>
      <c r="H14257" s="9">
        <v>24</v>
      </c>
      <c r="I14257" s="9">
        <v>1.4119595289230347</v>
      </c>
      <c r="J14257" s="9">
        <v>1.4119595289230347</v>
      </c>
      <c r="K14257" s="9">
        <v>0</v>
      </c>
      <c r="L14257" s="9">
        <v>77.158645629882813</v>
      </c>
    </row>
    <row r="14258" spans="1:12" x14ac:dyDescent="0.25">
      <c r="A14258" s="5" t="str">
        <f t="shared" si="222"/>
        <v>1SublapSCHD5121</v>
      </c>
      <c r="B14258" s="9">
        <v>1</v>
      </c>
      <c r="C14258" t="s">
        <v>133</v>
      </c>
      <c r="D14258" t="s">
        <v>147</v>
      </c>
      <c r="E14258" s="9">
        <v>5</v>
      </c>
      <c r="F14258" s="9">
        <v>1</v>
      </c>
      <c r="G14258" s="9">
        <v>2</v>
      </c>
      <c r="H14258" s="9">
        <v>1</v>
      </c>
      <c r="I14258" s="9">
        <v>0.8643680214881897</v>
      </c>
      <c r="J14258" s="9">
        <v>0.8643680214881897</v>
      </c>
      <c r="K14258" s="9">
        <v>0</v>
      </c>
      <c r="L14258" s="9">
        <v>67.127731323242188</v>
      </c>
    </row>
    <row r="14259" spans="1:12" x14ac:dyDescent="0.25">
      <c r="A14259" s="5" t="str">
        <f t="shared" si="222"/>
        <v>1SublapSCHD5122</v>
      </c>
      <c r="B14259" s="9">
        <v>1</v>
      </c>
      <c r="C14259" t="s">
        <v>133</v>
      </c>
      <c r="D14259" t="s">
        <v>147</v>
      </c>
      <c r="E14259" s="9">
        <v>5</v>
      </c>
      <c r="F14259" s="9">
        <v>1</v>
      </c>
      <c r="G14259" s="9">
        <v>2</v>
      </c>
      <c r="H14259" s="9">
        <v>2</v>
      </c>
      <c r="I14259" s="9">
        <v>0.72574400901794434</v>
      </c>
      <c r="J14259" s="9">
        <v>0.72574400901794434</v>
      </c>
      <c r="K14259" s="9">
        <v>0</v>
      </c>
      <c r="L14259" s="9">
        <v>65.309638977050781</v>
      </c>
    </row>
    <row r="14260" spans="1:12" x14ac:dyDescent="0.25">
      <c r="A14260" s="5" t="str">
        <f t="shared" si="222"/>
        <v>1SublapSCHD5123</v>
      </c>
      <c r="B14260" s="9">
        <v>1</v>
      </c>
      <c r="C14260" t="s">
        <v>133</v>
      </c>
      <c r="D14260" t="s">
        <v>147</v>
      </c>
      <c r="E14260" s="9">
        <v>5</v>
      </c>
      <c r="F14260" s="9">
        <v>1</v>
      </c>
      <c r="G14260" s="9">
        <v>2</v>
      </c>
      <c r="H14260" s="9">
        <v>3</v>
      </c>
      <c r="I14260" s="9">
        <v>0.66095232963562012</v>
      </c>
      <c r="J14260" s="9">
        <v>0.66095232963562012</v>
      </c>
      <c r="K14260" s="9">
        <v>0</v>
      </c>
      <c r="L14260" s="9">
        <v>64.246307373046875</v>
      </c>
    </row>
    <row r="14261" spans="1:12" x14ac:dyDescent="0.25">
      <c r="A14261" s="5" t="str">
        <f t="shared" si="222"/>
        <v>1SublapSCHD5124</v>
      </c>
      <c r="B14261" s="9">
        <v>1</v>
      </c>
      <c r="C14261" t="s">
        <v>133</v>
      </c>
      <c r="D14261" t="s">
        <v>147</v>
      </c>
      <c r="E14261" s="9">
        <v>5</v>
      </c>
      <c r="F14261" s="9">
        <v>1</v>
      </c>
      <c r="G14261" s="9">
        <v>2</v>
      </c>
      <c r="H14261" s="9">
        <v>4</v>
      </c>
      <c r="I14261" s="9">
        <v>0.63324224948883057</v>
      </c>
      <c r="J14261" s="9">
        <v>0.63324224948883057</v>
      </c>
      <c r="K14261" s="9">
        <v>0</v>
      </c>
      <c r="L14261" s="9">
        <v>62.761096954345703</v>
      </c>
    </row>
    <row r="14262" spans="1:12" x14ac:dyDescent="0.25">
      <c r="A14262" s="5" t="str">
        <f t="shared" si="222"/>
        <v>1SublapSCHD5125</v>
      </c>
      <c r="B14262" s="9">
        <v>1</v>
      </c>
      <c r="C14262" t="s">
        <v>133</v>
      </c>
      <c r="D14262" t="s">
        <v>147</v>
      </c>
      <c r="E14262" s="9">
        <v>5</v>
      </c>
      <c r="F14262" s="9">
        <v>1</v>
      </c>
      <c r="G14262" s="9">
        <v>2</v>
      </c>
      <c r="H14262" s="9">
        <v>5</v>
      </c>
      <c r="I14262" s="9">
        <v>0.62913793325424194</v>
      </c>
      <c r="J14262" s="9">
        <v>0.62913793325424194</v>
      </c>
      <c r="K14262" s="9">
        <v>0</v>
      </c>
      <c r="L14262" s="9">
        <v>60.969860076904297</v>
      </c>
    </row>
    <row r="14263" spans="1:12" x14ac:dyDescent="0.25">
      <c r="A14263" s="5" t="str">
        <f t="shared" si="222"/>
        <v>1SublapSCHD5126</v>
      </c>
      <c r="B14263" s="9">
        <v>1</v>
      </c>
      <c r="C14263" t="s">
        <v>133</v>
      </c>
      <c r="D14263" t="s">
        <v>147</v>
      </c>
      <c r="E14263" s="9">
        <v>5</v>
      </c>
      <c r="F14263" s="9">
        <v>1</v>
      </c>
      <c r="G14263" s="9">
        <v>2</v>
      </c>
      <c r="H14263" s="9">
        <v>6</v>
      </c>
      <c r="I14263" s="9">
        <v>0.64099758863449097</v>
      </c>
      <c r="J14263" s="9">
        <v>0.64099758863449097</v>
      </c>
      <c r="K14263" s="9">
        <v>0</v>
      </c>
      <c r="L14263" s="9">
        <v>60.456295013427734</v>
      </c>
    </row>
    <row r="14264" spans="1:12" x14ac:dyDescent="0.25">
      <c r="A14264" s="5" t="str">
        <f t="shared" si="222"/>
        <v>1SublapSCHD5127</v>
      </c>
      <c r="B14264" s="9">
        <v>1</v>
      </c>
      <c r="C14264" t="s">
        <v>133</v>
      </c>
      <c r="D14264" t="s">
        <v>147</v>
      </c>
      <c r="E14264" s="9">
        <v>5</v>
      </c>
      <c r="F14264" s="9">
        <v>1</v>
      </c>
      <c r="G14264" s="9">
        <v>2</v>
      </c>
      <c r="H14264" s="9">
        <v>7</v>
      </c>
      <c r="I14264" s="9">
        <v>0.62894225120544434</v>
      </c>
      <c r="J14264" s="9">
        <v>0.62894225120544434</v>
      </c>
      <c r="K14264" s="9">
        <v>0</v>
      </c>
      <c r="L14264" s="9">
        <v>59.8309326171875</v>
      </c>
    </row>
    <row r="14265" spans="1:12" x14ac:dyDescent="0.25">
      <c r="A14265" s="5" t="str">
        <f t="shared" si="222"/>
        <v>1SublapSCHD5128</v>
      </c>
      <c r="B14265" s="9">
        <v>1</v>
      </c>
      <c r="C14265" t="s">
        <v>133</v>
      </c>
      <c r="D14265" t="s">
        <v>147</v>
      </c>
      <c r="E14265" s="9">
        <v>5</v>
      </c>
      <c r="F14265" s="9">
        <v>1</v>
      </c>
      <c r="G14265" s="9">
        <v>2</v>
      </c>
      <c r="H14265" s="9">
        <v>8</v>
      </c>
      <c r="I14265" s="9">
        <v>0.49875152111053467</v>
      </c>
      <c r="J14265" s="9">
        <v>0.49875152111053467</v>
      </c>
      <c r="K14265" s="9">
        <v>0</v>
      </c>
      <c r="L14265" s="9">
        <v>59.868904113769531</v>
      </c>
    </row>
    <row r="14266" spans="1:12" x14ac:dyDescent="0.25">
      <c r="A14266" s="5" t="str">
        <f t="shared" si="222"/>
        <v>1SublapSCHD5129</v>
      </c>
      <c r="B14266" s="9">
        <v>1</v>
      </c>
      <c r="C14266" t="s">
        <v>133</v>
      </c>
      <c r="D14266" t="s">
        <v>147</v>
      </c>
      <c r="E14266" s="9">
        <v>5</v>
      </c>
      <c r="F14266" s="9">
        <v>1</v>
      </c>
      <c r="G14266" s="9">
        <v>2</v>
      </c>
      <c r="H14266" s="9">
        <v>9</v>
      </c>
      <c r="I14266" s="9">
        <v>0.28782063722610474</v>
      </c>
      <c r="J14266" s="9">
        <v>0.28782063722610474</v>
      </c>
      <c r="K14266" s="9">
        <v>0</v>
      </c>
      <c r="L14266" s="9">
        <v>61.942539215087891</v>
      </c>
    </row>
    <row r="14267" spans="1:12" x14ac:dyDescent="0.25">
      <c r="A14267" s="5" t="str">
        <f t="shared" si="222"/>
        <v>1SublapSCHD51210</v>
      </c>
      <c r="B14267" s="9">
        <v>1</v>
      </c>
      <c r="C14267" t="s">
        <v>133</v>
      </c>
      <c r="D14267" t="s">
        <v>147</v>
      </c>
      <c r="E14267" s="9">
        <v>5</v>
      </c>
      <c r="F14267" s="9">
        <v>1</v>
      </c>
      <c r="G14267" s="9">
        <v>2</v>
      </c>
      <c r="H14267" s="9">
        <v>10</v>
      </c>
      <c r="I14267" s="9">
        <v>9.0719245374202728E-2</v>
      </c>
      <c r="J14267" s="9">
        <v>9.0719245374202728E-2</v>
      </c>
      <c r="K14267" s="9">
        <v>0</v>
      </c>
      <c r="L14267" s="9">
        <v>66.943321228027344</v>
      </c>
    </row>
    <row r="14268" spans="1:12" x14ac:dyDescent="0.25">
      <c r="A14268" s="5" t="str">
        <f t="shared" si="222"/>
        <v>1SublapSCHD51211</v>
      </c>
      <c r="B14268" s="9">
        <v>1</v>
      </c>
      <c r="C14268" t="s">
        <v>133</v>
      </c>
      <c r="D14268" t="s">
        <v>147</v>
      </c>
      <c r="E14268" s="9">
        <v>5</v>
      </c>
      <c r="F14268" s="9">
        <v>1</v>
      </c>
      <c r="G14268" s="9">
        <v>2</v>
      </c>
      <c r="H14268" s="9">
        <v>11</v>
      </c>
      <c r="I14268" s="9">
        <v>1.8048984929919243E-2</v>
      </c>
      <c r="J14268" s="9">
        <v>1.8048984929919243E-2</v>
      </c>
      <c r="K14268" s="9">
        <v>0</v>
      </c>
      <c r="L14268" s="9">
        <v>71.405586242675781</v>
      </c>
    </row>
    <row r="14269" spans="1:12" x14ac:dyDescent="0.25">
      <c r="A14269" s="5" t="str">
        <f t="shared" si="222"/>
        <v>1SublapSCHD51212</v>
      </c>
      <c r="B14269" s="9">
        <v>1</v>
      </c>
      <c r="C14269" t="s">
        <v>133</v>
      </c>
      <c r="D14269" t="s">
        <v>147</v>
      </c>
      <c r="E14269" s="9">
        <v>5</v>
      </c>
      <c r="F14269" s="9">
        <v>1</v>
      </c>
      <c r="G14269" s="9">
        <v>2</v>
      </c>
      <c r="H14269" s="9">
        <v>12</v>
      </c>
      <c r="I14269" s="9">
        <v>1.581059955060482E-2</v>
      </c>
      <c r="J14269" s="9">
        <v>1.581059955060482E-2</v>
      </c>
      <c r="K14269" s="9">
        <v>0</v>
      </c>
      <c r="L14269" s="9">
        <v>75.417518615722656</v>
      </c>
    </row>
    <row r="14270" spans="1:12" x14ac:dyDescent="0.25">
      <c r="A14270" s="5" t="str">
        <f t="shared" si="222"/>
        <v>1SublapSCHD51213</v>
      </c>
      <c r="B14270" s="9">
        <v>1</v>
      </c>
      <c r="C14270" t="s">
        <v>133</v>
      </c>
      <c r="D14270" t="s">
        <v>147</v>
      </c>
      <c r="E14270" s="9">
        <v>5</v>
      </c>
      <c r="F14270" s="9">
        <v>1</v>
      </c>
      <c r="G14270" s="9">
        <v>2</v>
      </c>
      <c r="H14270" s="9">
        <v>13</v>
      </c>
      <c r="I14270" s="9">
        <v>7.8697174787521362E-2</v>
      </c>
      <c r="J14270" s="9">
        <v>7.8697174787521362E-2</v>
      </c>
      <c r="K14270" s="9">
        <v>0</v>
      </c>
      <c r="L14270" s="9">
        <v>78.901222229003906</v>
      </c>
    </row>
    <row r="14271" spans="1:12" x14ac:dyDescent="0.25">
      <c r="A14271" s="5" t="str">
        <f t="shared" si="222"/>
        <v>1SublapSCHD51214</v>
      </c>
      <c r="B14271" s="9">
        <v>1</v>
      </c>
      <c r="C14271" t="s">
        <v>133</v>
      </c>
      <c r="D14271" t="s">
        <v>147</v>
      </c>
      <c r="E14271" s="9">
        <v>5</v>
      </c>
      <c r="F14271" s="9">
        <v>1</v>
      </c>
      <c r="G14271" s="9">
        <v>2</v>
      </c>
      <c r="H14271" s="9">
        <v>14</v>
      </c>
      <c r="I14271" s="9">
        <v>0.20568902790546417</v>
      </c>
      <c r="J14271" s="9">
        <v>0.20568902790546417</v>
      </c>
      <c r="K14271" s="9">
        <v>0</v>
      </c>
      <c r="L14271" s="9">
        <v>80.949066162109375</v>
      </c>
    </row>
    <row r="14272" spans="1:12" x14ac:dyDescent="0.25">
      <c r="A14272" s="5" t="str">
        <f t="shared" si="222"/>
        <v>1SublapSCHD51215</v>
      </c>
      <c r="B14272" s="9">
        <v>1</v>
      </c>
      <c r="C14272" t="s">
        <v>133</v>
      </c>
      <c r="D14272" t="s">
        <v>147</v>
      </c>
      <c r="E14272" s="9">
        <v>5</v>
      </c>
      <c r="F14272" s="9">
        <v>1</v>
      </c>
      <c r="G14272" s="9">
        <v>2</v>
      </c>
      <c r="H14272" s="9">
        <v>15</v>
      </c>
      <c r="I14272" s="9">
        <v>0.37295389175415039</v>
      </c>
      <c r="J14272" s="9">
        <v>0.37295389175415039</v>
      </c>
      <c r="K14272" s="9">
        <v>0</v>
      </c>
      <c r="L14272" s="9">
        <v>82.843490600585938</v>
      </c>
    </row>
    <row r="14273" spans="1:12" x14ac:dyDescent="0.25">
      <c r="A14273" s="5" t="str">
        <f t="shared" si="222"/>
        <v>1SublapSCHD51216</v>
      </c>
      <c r="B14273" s="9">
        <v>1</v>
      </c>
      <c r="C14273" t="s">
        <v>133</v>
      </c>
      <c r="D14273" t="s">
        <v>147</v>
      </c>
      <c r="E14273" s="9">
        <v>5</v>
      </c>
      <c r="F14273" s="9">
        <v>1</v>
      </c>
      <c r="G14273" s="9">
        <v>2</v>
      </c>
      <c r="H14273" s="9">
        <v>16</v>
      </c>
      <c r="I14273" s="9">
        <v>0.64159631729125977</v>
      </c>
      <c r="J14273" s="9">
        <v>0.64159631729125977</v>
      </c>
      <c r="K14273" s="9">
        <v>0</v>
      </c>
      <c r="L14273" s="9">
        <v>84.907920837402344</v>
      </c>
    </row>
    <row r="14274" spans="1:12" x14ac:dyDescent="0.25">
      <c r="A14274" s="5" t="str">
        <f t="shared" si="222"/>
        <v>1SublapSCHD51217</v>
      </c>
      <c r="B14274" s="9">
        <v>1</v>
      </c>
      <c r="C14274" t="s">
        <v>133</v>
      </c>
      <c r="D14274" t="s">
        <v>147</v>
      </c>
      <c r="E14274" s="9">
        <v>5</v>
      </c>
      <c r="F14274" s="9">
        <v>1</v>
      </c>
      <c r="G14274" s="9">
        <v>2</v>
      </c>
      <c r="H14274" s="9">
        <v>17</v>
      </c>
      <c r="I14274" s="9">
        <v>0.95234030485153198</v>
      </c>
      <c r="J14274" s="9">
        <v>0.26200449466705322</v>
      </c>
      <c r="K14274" s="9">
        <v>5.9940923005342484E-2</v>
      </c>
      <c r="L14274" s="9">
        <v>85.892402648925781</v>
      </c>
    </row>
    <row r="14275" spans="1:12" x14ac:dyDescent="0.25">
      <c r="A14275" s="5" t="str">
        <f t="shared" ref="A14275:A14338" si="223">B14275&amp;C14275&amp;D14275&amp;E14275&amp;F14275&amp;G14275&amp;H14275</f>
        <v>1SublapSCHD51218</v>
      </c>
      <c r="B14275" s="9">
        <v>1</v>
      </c>
      <c r="C14275" t="s">
        <v>133</v>
      </c>
      <c r="D14275" t="s">
        <v>147</v>
      </c>
      <c r="E14275" s="9">
        <v>5</v>
      </c>
      <c r="F14275" s="9">
        <v>1</v>
      </c>
      <c r="G14275" s="9">
        <v>2</v>
      </c>
      <c r="H14275" s="9">
        <v>18</v>
      </c>
      <c r="I14275" s="9">
        <v>1.247341513633728</v>
      </c>
      <c r="J14275" s="9">
        <v>0.81087541580200195</v>
      </c>
      <c r="K14275" s="9">
        <v>8.1908106803894043E-2</v>
      </c>
      <c r="L14275" s="9">
        <v>85.877029418945313</v>
      </c>
    </row>
    <row r="14276" spans="1:12" x14ac:dyDescent="0.25">
      <c r="A14276" s="5" t="str">
        <f t="shared" si="223"/>
        <v>1SublapSCHD51219</v>
      </c>
      <c r="B14276" s="9">
        <v>1</v>
      </c>
      <c r="C14276" t="s">
        <v>133</v>
      </c>
      <c r="D14276" t="s">
        <v>147</v>
      </c>
      <c r="E14276" s="9">
        <v>5</v>
      </c>
      <c r="F14276" s="9">
        <v>1</v>
      </c>
      <c r="G14276" s="9">
        <v>2</v>
      </c>
      <c r="H14276" s="9">
        <v>19</v>
      </c>
      <c r="I14276" s="9">
        <v>1.4357321262359619</v>
      </c>
      <c r="J14276" s="9">
        <v>1.1498898267745972</v>
      </c>
      <c r="K14276" s="9">
        <v>9.6668921411037445E-2</v>
      </c>
      <c r="L14276" s="9">
        <v>85.220672607421875</v>
      </c>
    </row>
    <row r="14277" spans="1:12" x14ac:dyDescent="0.25">
      <c r="A14277" s="5" t="str">
        <f t="shared" si="223"/>
        <v>1SublapSCHD51220</v>
      </c>
      <c r="B14277" s="9">
        <v>1</v>
      </c>
      <c r="C14277" t="s">
        <v>133</v>
      </c>
      <c r="D14277" t="s">
        <v>147</v>
      </c>
      <c r="E14277" s="9">
        <v>5</v>
      </c>
      <c r="F14277" s="9">
        <v>1</v>
      </c>
      <c r="G14277" s="9">
        <v>2</v>
      </c>
      <c r="H14277" s="9">
        <v>20</v>
      </c>
      <c r="I14277" s="9">
        <v>1.4787567853927612</v>
      </c>
      <c r="J14277" s="9">
        <v>1.2523781061172485</v>
      </c>
      <c r="K14277" s="9">
        <v>3.0423201620578766E-2</v>
      </c>
      <c r="L14277" s="9">
        <v>82.465179443359375</v>
      </c>
    </row>
    <row r="14278" spans="1:12" x14ac:dyDescent="0.25">
      <c r="A14278" s="5" t="str">
        <f t="shared" si="223"/>
        <v>1SublapSCHD51221</v>
      </c>
      <c r="B14278" s="9">
        <v>1</v>
      </c>
      <c r="C14278" t="s">
        <v>133</v>
      </c>
      <c r="D14278" t="s">
        <v>147</v>
      </c>
      <c r="E14278" s="9">
        <v>5</v>
      </c>
      <c r="F14278" s="9">
        <v>1</v>
      </c>
      <c r="G14278" s="9">
        <v>2</v>
      </c>
      <c r="H14278" s="9">
        <v>21</v>
      </c>
      <c r="I14278" s="9">
        <v>1.4665451049804688</v>
      </c>
      <c r="J14278" s="9">
        <v>1.2714062929153442</v>
      </c>
      <c r="K14278" s="9">
        <v>4.1723385453224182E-2</v>
      </c>
      <c r="L14278" s="9">
        <v>78.124343872070313</v>
      </c>
    </row>
    <row r="14279" spans="1:12" x14ac:dyDescent="0.25">
      <c r="A14279" s="5" t="str">
        <f t="shared" si="223"/>
        <v>1SublapSCHD51222</v>
      </c>
      <c r="B14279" s="9">
        <v>1</v>
      </c>
      <c r="C14279" t="s">
        <v>133</v>
      </c>
      <c r="D14279" t="s">
        <v>147</v>
      </c>
      <c r="E14279" s="9">
        <v>5</v>
      </c>
      <c r="F14279" s="9">
        <v>1</v>
      </c>
      <c r="G14279" s="9">
        <v>2</v>
      </c>
      <c r="H14279" s="9">
        <v>22</v>
      </c>
      <c r="I14279" s="9">
        <v>1.4049911499023438</v>
      </c>
      <c r="J14279" s="9">
        <v>1.8879494667053223</v>
      </c>
      <c r="K14279" s="9">
        <v>9.7600661218166351E-2</v>
      </c>
      <c r="L14279" s="9">
        <v>74.904853820800781</v>
      </c>
    </row>
    <row r="14280" spans="1:12" x14ac:dyDescent="0.25">
      <c r="A14280" s="5" t="str">
        <f t="shared" si="223"/>
        <v>1SublapSCHD51223</v>
      </c>
      <c r="B14280" s="9">
        <v>1</v>
      </c>
      <c r="C14280" t="s">
        <v>133</v>
      </c>
      <c r="D14280" t="s">
        <v>147</v>
      </c>
      <c r="E14280" s="9">
        <v>5</v>
      </c>
      <c r="F14280" s="9">
        <v>1</v>
      </c>
      <c r="G14280" s="9">
        <v>2</v>
      </c>
      <c r="H14280" s="9">
        <v>23</v>
      </c>
      <c r="I14280" s="9">
        <v>1.2462019920349121</v>
      </c>
      <c r="J14280" s="9">
        <v>1.3155125379562378</v>
      </c>
      <c r="K14280" s="9">
        <v>3.4655250608921051E-2</v>
      </c>
      <c r="L14280" s="9">
        <v>72.283927917480469</v>
      </c>
    </row>
    <row r="14281" spans="1:12" x14ac:dyDescent="0.25">
      <c r="A14281" s="5" t="str">
        <f t="shared" si="223"/>
        <v>1SublapSCHD51224</v>
      </c>
      <c r="B14281" s="9">
        <v>1</v>
      </c>
      <c r="C14281" t="s">
        <v>133</v>
      </c>
      <c r="D14281" t="s">
        <v>147</v>
      </c>
      <c r="E14281" s="9">
        <v>5</v>
      </c>
      <c r="F14281" s="9">
        <v>1</v>
      </c>
      <c r="G14281" s="9">
        <v>2</v>
      </c>
      <c r="H14281" s="9">
        <v>24</v>
      </c>
      <c r="I14281" s="9">
        <v>1.0446902513504028</v>
      </c>
      <c r="J14281" s="9">
        <v>1.0446902513504028</v>
      </c>
      <c r="K14281" s="9">
        <v>0</v>
      </c>
      <c r="L14281" s="9">
        <v>69.930351257324219</v>
      </c>
    </row>
    <row r="14282" spans="1:12" x14ac:dyDescent="0.25">
      <c r="A14282" s="5" t="str">
        <f t="shared" si="223"/>
        <v>1SublapSCHD51101</v>
      </c>
      <c r="B14282" s="9">
        <v>1</v>
      </c>
      <c r="C14282" t="s">
        <v>133</v>
      </c>
      <c r="D14282" t="s">
        <v>147</v>
      </c>
      <c r="E14282" s="9">
        <v>5</v>
      </c>
      <c r="F14282" s="9">
        <v>1</v>
      </c>
      <c r="G14282" s="9">
        <v>10</v>
      </c>
      <c r="H14282" s="9">
        <v>1</v>
      </c>
      <c r="I14282" s="9">
        <v>1.1062617301940918</v>
      </c>
      <c r="J14282" s="9">
        <v>1.1062617301940918</v>
      </c>
      <c r="K14282" s="9">
        <v>0</v>
      </c>
      <c r="L14282" s="9">
        <v>71.881546020507813</v>
      </c>
    </row>
    <row r="14283" spans="1:12" x14ac:dyDescent="0.25">
      <c r="A14283" s="5" t="str">
        <f t="shared" si="223"/>
        <v>1SublapSCHD51102</v>
      </c>
      <c r="B14283" s="9">
        <v>1</v>
      </c>
      <c r="C14283" t="s">
        <v>133</v>
      </c>
      <c r="D14283" t="s">
        <v>147</v>
      </c>
      <c r="E14283" s="9">
        <v>5</v>
      </c>
      <c r="F14283" s="9">
        <v>1</v>
      </c>
      <c r="G14283" s="9">
        <v>10</v>
      </c>
      <c r="H14283" s="9">
        <v>2</v>
      </c>
      <c r="I14283" s="9">
        <v>0.93476635217666626</v>
      </c>
      <c r="J14283" s="9">
        <v>0.93476635217666626</v>
      </c>
      <c r="K14283" s="9">
        <v>0</v>
      </c>
      <c r="L14283" s="9">
        <v>69.908134460449219</v>
      </c>
    </row>
    <row r="14284" spans="1:12" x14ac:dyDescent="0.25">
      <c r="A14284" s="5" t="str">
        <f t="shared" si="223"/>
        <v>1SublapSCHD51103</v>
      </c>
      <c r="B14284" s="9">
        <v>1</v>
      </c>
      <c r="C14284" t="s">
        <v>133</v>
      </c>
      <c r="D14284" t="s">
        <v>147</v>
      </c>
      <c r="E14284" s="9">
        <v>5</v>
      </c>
      <c r="F14284" s="9">
        <v>1</v>
      </c>
      <c r="G14284" s="9">
        <v>10</v>
      </c>
      <c r="H14284" s="9">
        <v>3</v>
      </c>
      <c r="I14284" s="9">
        <v>0.7415691614151001</v>
      </c>
      <c r="J14284" s="9">
        <v>0.7415691614151001</v>
      </c>
      <c r="K14284" s="9">
        <v>0</v>
      </c>
      <c r="L14284" s="9">
        <v>67.52337646484375</v>
      </c>
    </row>
    <row r="14285" spans="1:12" x14ac:dyDescent="0.25">
      <c r="A14285" s="5" t="str">
        <f t="shared" si="223"/>
        <v>1SublapSCHD51104</v>
      </c>
      <c r="B14285" s="9">
        <v>1</v>
      </c>
      <c r="C14285" t="s">
        <v>133</v>
      </c>
      <c r="D14285" t="s">
        <v>147</v>
      </c>
      <c r="E14285" s="9">
        <v>5</v>
      </c>
      <c r="F14285" s="9">
        <v>1</v>
      </c>
      <c r="G14285" s="9">
        <v>10</v>
      </c>
      <c r="H14285" s="9">
        <v>4</v>
      </c>
      <c r="I14285" s="9">
        <v>0.65202593803405762</v>
      </c>
      <c r="J14285" s="9">
        <v>0.65202593803405762</v>
      </c>
      <c r="K14285" s="9">
        <v>0</v>
      </c>
      <c r="L14285" s="9">
        <v>65.978431701660156</v>
      </c>
    </row>
    <row r="14286" spans="1:12" x14ac:dyDescent="0.25">
      <c r="A14286" s="5" t="str">
        <f t="shared" si="223"/>
        <v>1SublapSCHD51105</v>
      </c>
      <c r="B14286" s="9">
        <v>1</v>
      </c>
      <c r="C14286" t="s">
        <v>133</v>
      </c>
      <c r="D14286" t="s">
        <v>147</v>
      </c>
      <c r="E14286" s="9">
        <v>5</v>
      </c>
      <c r="F14286" s="9">
        <v>1</v>
      </c>
      <c r="G14286" s="9">
        <v>10</v>
      </c>
      <c r="H14286" s="9">
        <v>5</v>
      </c>
      <c r="I14286" s="9">
        <v>0.6549375057220459</v>
      </c>
      <c r="J14286" s="9">
        <v>0.6549375057220459</v>
      </c>
      <c r="K14286" s="9">
        <v>0</v>
      </c>
      <c r="L14286" s="9">
        <v>65.688232421875</v>
      </c>
    </row>
    <row r="14287" spans="1:12" x14ac:dyDescent="0.25">
      <c r="A14287" s="5" t="str">
        <f t="shared" si="223"/>
        <v>1SublapSCHD51106</v>
      </c>
      <c r="B14287" s="9">
        <v>1</v>
      </c>
      <c r="C14287" t="s">
        <v>133</v>
      </c>
      <c r="D14287" t="s">
        <v>147</v>
      </c>
      <c r="E14287" s="9">
        <v>5</v>
      </c>
      <c r="F14287" s="9">
        <v>1</v>
      </c>
      <c r="G14287" s="9">
        <v>10</v>
      </c>
      <c r="H14287" s="9">
        <v>6</v>
      </c>
      <c r="I14287" s="9">
        <v>0.64939582347869873</v>
      </c>
      <c r="J14287" s="9">
        <v>0.64939582347869873</v>
      </c>
      <c r="K14287" s="9">
        <v>0</v>
      </c>
      <c r="L14287" s="9">
        <v>63.939800262451172</v>
      </c>
    </row>
    <row r="14288" spans="1:12" x14ac:dyDescent="0.25">
      <c r="A14288" s="5" t="str">
        <f t="shared" si="223"/>
        <v>1SublapSCHD51107</v>
      </c>
      <c r="B14288" s="9">
        <v>1</v>
      </c>
      <c r="C14288" t="s">
        <v>133</v>
      </c>
      <c r="D14288" t="s">
        <v>147</v>
      </c>
      <c r="E14288" s="9">
        <v>5</v>
      </c>
      <c r="F14288" s="9">
        <v>1</v>
      </c>
      <c r="G14288" s="9">
        <v>10</v>
      </c>
      <c r="H14288" s="9">
        <v>7</v>
      </c>
      <c r="I14288" s="9">
        <v>0.63002997636795044</v>
      </c>
      <c r="J14288" s="9">
        <v>0.63002997636795044</v>
      </c>
      <c r="K14288" s="9">
        <v>0</v>
      </c>
      <c r="L14288" s="9">
        <v>62.484416961669922</v>
      </c>
    </row>
    <row r="14289" spans="1:12" x14ac:dyDescent="0.25">
      <c r="A14289" s="5" t="str">
        <f t="shared" si="223"/>
        <v>1SublapSCHD51108</v>
      </c>
      <c r="B14289" s="9">
        <v>1</v>
      </c>
      <c r="C14289" t="s">
        <v>133</v>
      </c>
      <c r="D14289" t="s">
        <v>147</v>
      </c>
      <c r="E14289" s="9">
        <v>5</v>
      </c>
      <c r="F14289" s="9">
        <v>1</v>
      </c>
      <c r="G14289" s="9">
        <v>10</v>
      </c>
      <c r="H14289" s="9">
        <v>8</v>
      </c>
      <c r="I14289" s="9">
        <v>0.52311557531356812</v>
      </c>
      <c r="J14289" s="9">
        <v>0.52311557531356812</v>
      </c>
      <c r="K14289" s="9">
        <v>0</v>
      </c>
      <c r="L14289" s="9">
        <v>63.288410186767578</v>
      </c>
    </row>
    <row r="14290" spans="1:12" x14ac:dyDescent="0.25">
      <c r="A14290" s="5" t="str">
        <f t="shared" si="223"/>
        <v>1SublapSCHD51109</v>
      </c>
      <c r="B14290" s="9">
        <v>1</v>
      </c>
      <c r="C14290" t="s">
        <v>133</v>
      </c>
      <c r="D14290" t="s">
        <v>147</v>
      </c>
      <c r="E14290" s="9">
        <v>5</v>
      </c>
      <c r="F14290" s="9">
        <v>1</v>
      </c>
      <c r="G14290" s="9">
        <v>10</v>
      </c>
      <c r="H14290" s="9">
        <v>9</v>
      </c>
      <c r="I14290" s="9">
        <v>0.38504505157470703</v>
      </c>
      <c r="J14290" s="9">
        <v>0.38504505157470703</v>
      </c>
      <c r="K14290" s="9">
        <v>0</v>
      </c>
      <c r="L14290" s="9">
        <v>67.560844421386719</v>
      </c>
    </row>
    <row r="14291" spans="1:12" x14ac:dyDescent="0.25">
      <c r="A14291" s="5" t="str">
        <f t="shared" si="223"/>
        <v>1SublapSCHD511010</v>
      </c>
      <c r="B14291" s="9">
        <v>1</v>
      </c>
      <c r="C14291" t="s">
        <v>133</v>
      </c>
      <c r="D14291" t="s">
        <v>147</v>
      </c>
      <c r="E14291" s="9">
        <v>5</v>
      </c>
      <c r="F14291" s="9">
        <v>1</v>
      </c>
      <c r="G14291" s="9">
        <v>10</v>
      </c>
      <c r="H14291" s="9">
        <v>10</v>
      </c>
      <c r="I14291" s="9">
        <v>0.28994688391685486</v>
      </c>
      <c r="J14291" s="9">
        <v>0.28994688391685486</v>
      </c>
      <c r="K14291" s="9">
        <v>0</v>
      </c>
      <c r="L14291" s="9">
        <v>72.053657531738281</v>
      </c>
    </row>
    <row r="14292" spans="1:12" x14ac:dyDescent="0.25">
      <c r="A14292" s="5" t="str">
        <f t="shared" si="223"/>
        <v>1SublapSCHD511011</v>
      </c>
      <c r="B14292" s="9">
        <v>1</v>
      </c>
      <c r="C14292" t="s">
        <v>133</v>
      </c>
      <c r="D14292" t="s">
        <v>147</v>
      </c>
      <c r="E14292" s="9">
        <v>5</v>
      </c>
      <c r="F14292" s="9">
        <v>1</v>
      </c>
      <c r="G14292" s="9">
        <v>10</v>
      </c>
      <c r="H14292" s="9">
        <v>11</v>
      </c>
      <c r="I14292" s="9">
        <v>0.28724929690361023</v>
      </c>
      <c r="J14292" s="9">
        <v>0.28724929690361023</v>
      </c>
      <c r="K14292" s="9">
        <v>0</v>
      </c>
      <c r="L14292" s="9">
        <v>76.998733520507813</v>
      </c>
    </row>
    <row r="14293" spans="1:12" x14ac:dyDescent="0.25">
      <c r="A14293" s="5" t="str">
        <f t="shared" si="223"/>
        <v>1SublapSCHD511012</v>
      </c>
      <c r="B14293" s="9">
        <v>1</v>
      </c>
      <c r="C14293" t="s">
        <v>133</v>
      </c>
      <c r="D14293" t="s">
        <v>147</v>
      </c>
      <c r="E14293" s="9">
        <v>5</v>
      </c>
      <c r="F14293" s="9">
        <v>1</v>
      </c>
      <c r="G14293" s="9">
        <v>10</v>
      </c>
      <c r="H14293" s="9">
        <v>12</v>
      </c>
      <c r="I14293" s="9">
        <v>0.35229715704917908</v>
      </c>
      <c r="J14293" s="9">
        <v>0.35229715704917908</v>
      </c>
      <c r="K14293" s="9">
        <v>0</v>
      </c>
      <c r="L14293" s="9">
        <v>81.75634765625</v>
      </c>
    </row>
    <row r="14294" spans="1:12" x14ac:dyDescent="0.25">
      <c r="A14294" s="5" t="str">
        <f t="shared" si="223"/>
        <v>1SublapSCHD511013</v>
      </c>
      <c r="B14294" s="9">
        <v>1</v>
      </c>
      <c r="C14294" t="s">
        <v>133</v>
      </c>
      <c r="D14294" t="s">
        <v>147</v>
      </c>
      <c r="E14294" s="9">
        <v>5</v>
      </c>
      <c r="F14294" s="9">
        <v>1</v>
      </c>
      <c r="G14294" s="9">
        <v>10</v>
      </c>
      <c r="H14294" s="9">
        <v>13</v>
      </c>
      <c r="I14294" s="9">
        <v>0.47978934645652771</v>
      </c>
      <c r="J14294" s="9">
        <v>0.47978934645652771</v>
      </c>
      <c r="K14294" s="9">
        <v>0</v>
      </c>
      <c r="L14294" s="9">
        <v>85.062545776367188</v>
      </c>
    </row>
    <row r="14295" spans="1:12" x14ac:dyDescent="0.25">
      <c r="A14295" s="5" t="str">
        <f t="shared" si="223"/>
        <v>1SublapSCHD511014</v>
      </c>
      <c r="B14295" s="9">
        <v>1</v>
      </c>
      <c r="C14295" t="s">
        <v>133</v>
      </c>
      <c r="D14295" t="s">
        <v>147</v>
      </c>
      <c r="E14295" s="9">
        <v>5</v>
      </c>
      <c r="F14295" s="9">
        <v>1</v>
      </c>
      <c r="G14295" s="9">
        <v>10</v>
      </c>
      <c r="H14295" s="9">
        <v>14</v>
      </c>
      <c r="I14295" s="9">
        <v>0.65533149242401123</v>
      </c>
      <c r="J14295" s="9">
        <v>0.65533149242401123</v>
      </c>
      <c r="K14295" s="9">
        <v>0</v>
      </c>
      <c r="L14295" s="9">
        <v>87.304931640625</v>
      </c>
    </row>
    <row r="14296" spans="1:12" x14ac:dyDescent="0.25">
      <c r="A14296" s="5" t="str">
        <f t="shared" si="223"/>
        <v>1SublapSCHD511015</v>
      </c>
      <c r="B14296" s="9">
        <v>1</v>
      </c>
      <c r="C14296" t="s">
        <v>133</v>
      </c>
      <c r="D14296" t="s">
        <v>147</v>
      </c>
      <c r="E14296" s="9">
        <v>5</v>
      </c>
      <c r="F14296" s="9">
        <v>1</v>
      </c>
      <c r="G14296" s="9">
        <v>10</v>
      </c>
      <c r="H14296" s="9">
        <v>15</v>
      </c>
      <c r="I14296" s="9">
        <v>0.86425894498825073</v>
      </c>
      <c r="J14296" s="9">
        <v>0.86425894498825073</v>
      </c>
      <c r="K14296" s="9">
        <v>0</v>
      </c>
      <c r="L14296" s="9">
        <v>89.033935546875</v>
      </c>
    </row>
    <row r="14297" spans="1:12" x14ac:dyDescent="0.25">
      <c r="A14297" s="5" t="str">
        <f t="shared" si="223"/>
        <v>1SublapSCHD511016</v>
      </c>
      <c r="B14297" s="9">
        <v>1</v>
      </c>
      <c r="C14297" t="s">
        <v>133</v>
      </c>
      <c r="D14297" t="s">
        <v>147</v>
      </c>
      <c r="E14297" s="9">
        <v>5</v>
      </c>
      <c r="F14297" s="9">
        <v>1</v>
      </c>
      <c r="G14297" s="9">
        <v>10</v>
      </c>
      <c r="H14297" s="9">
        <v>16</v>
      </c>
      <c r="I14297" s="9">
        <v>1.156734824180603</v>
      </c>
      <c r="J14297" s="9">
        <v>1.156734824180603</v>
      </c>
      <c r="K14297" s="9">
        <v>0</v>
      </c>
      <c r="L14297" s="9">
        <v>89.554061889648438</v>
      </c>
    </row>
    <row r="14298" spans="1:12" x14ac:dyDescent="0.25">
      <c r="A14298" s="5" t="str">
        <f t="shared" si="223"/>
        <v>1SublapSCHD511017</v>
      </c>
      <c r="B14298" s="9">
        <v>1</v>
      </c>
      <c r="C14298" t="s">
        <v>133</v>
      </c>
      <c r="D14298" t="s">
        <v>147</v>
      </c>
      <c r="E14298" s="9">
        <v>5</v>
      </c>
      <c r="F14298" s="9">
        <v>1</v>
      </c>
      <c r="G14298" s="9">
        <v>10</v>
      </c>
      <c r="H14298" s="9">
        <v>17</v>
      </c>
      <c r="I14298" s="9">
        <v>1.4722585678100586</v>
      </c>
      <c r="J14298" s="9">
        <v>0.56238806247711182</v>
      </c>
      <c r="K14298" s="9">
        <v>3.7386044859886169E-2</v>
      </c>
      <c r="L14298" s="9">
        <v>90.296302795410156</v>
      </c>
    </row>
    <row r="14299" spans="1:12" x14ac:dyDescent="0.25">
      <c r="A14299" s="5" t="str">
        <f t="shared" si="223"/>
        <v>1SublapSCHD511018</v>
      </c>
      <c r="B14299" s="9">
        <v>1</v>
      </c>
      <c r="C14299" t="s">
        <v>133</v>
      </c>
      <c r="D14299" t="s">
        <v>147</v>
      </c>
      <c r="E14299" s="9">
        <v>5</v>
      </c>
      <c r="F14299" s="9">
        <v>1</v>
      </c>
      <c r="G14299" s="9">
        <v>10</v>
      </c>
      <c r="H14299" s="9">
        <v>18</v>
      </c>
      <c r="I14299" s="9">
        <v>1.7675278186798096</v>
      </c>
      <c r="J14299" s="9">
        <v>1.2103767395019531</v>
      </c>
      <c r="K14299" s="9">
        <v>5.3327072411775589E-2</v>
      </c>
      <c r="L14299" s="9">
        <v>90.57269287109375</v>
      </c>
    </row>
    <row r="14300" spans="1:12" x14ac:dyDescent="0.25">
      <c r="A14300" s="5" t="str">
        <f t="shared" si="223"/>
        <v>1SublapSCHD511019</v>
      </c>
      <c r="B14300" s="9">
        <v>1</v>
      </c>
      <c r="C14300" t="s">
        <v>133</v>
      </c>
      <c r="D14300" t="s">
        <v>147</v>
      </c>
      <c r="E14300" s="9">
        <v>5</v>
      </c>
      <c r="F14300" s="9">
        <v>1</v>
      </c>
      <c r="G14300" s="9">
        <v>10</v>
      </c>
      <c r="H14300" s="9">
        <v>19</v>
      </c>
      <c r="I14300" s="9">
        <v>1.9328123331069946</v>
      </c>
      <c r="J14300" s="9">
        <v>1.5602799654006958</v>
      </c>
      <c r="K14300" s="9">
        <v>6.2479238957166672E-2</v>
      </c>
      <c r="L14300" s="9">
        <v>90.129173278808594</v>
      </c>
    </row>
    <row r="14301" spans="1:12" x14ac:dyDescent="0.25">
      <c r="A14301" s="5" t="str">
        <f t="shared" si="223"/>
        <v>1SublapSCHD511020</v>
      </c>
      <c r="B14301" s="9">
        <v>1</v>
      </c>
      <c r="C14301" t="s">
        <v>133</v>
      </c>
      <c r="D14301" t="s">
        <v>147</v>
      </c>
      <c r="E14301" s="9">
        <v>5</v>
      </c>
      <c r="F14301" s="9">
        <v>1</v>
      </c>
      <c r="G14301" s="9">
        <v>10</v>
      </c>
      <c r="H14301" s="9">
        <v>20</v>
      </c>
      <c r="I14301" s="9">
        <v>1.953324556350708</v>
      </c>
      <c r="J14301" s="9">
        <v>1.6810400485992432</v>
      </c>
      <c r="K14301" s="9">
        <v>1.892702654004097E-2</v>
      </c>
      <c r="L14301" s="9">
        <v>88.843856811523438</v>
      </c>
    </row>
    <row r="14302" spans="1:12" x14ac:dyDescent="0.25">
      <c r="A14302" s="5" t="str">
        <f t="shared" si="223"/>
        <v>1SublapSCHD511021</v>
      </c>
      <c r="B14302" s="9">
        <v>1</v>
      </c>
      <c r="C14302" t="s">
        <v>133</v>
      </c>
      <c r="D14302" t="s">
        <v>147</v>
      </c>
      <c r="E14302" s="9">
        <v>5</v>
      </c>
      <c r="F14302" s="9">
        <v>1</v>
      </c>
      <c r="G14302" s="9">
        <v>10</v>
      </c>
      <c r="H14302" s="9">
        <v>21</v>
      </c>
      <c r="I14302" s="9">
        <v>1.9279322624206543</v>
      </c>
      <c r="J14302" s="9">
        <v>1.6770057678222656</v>
      </c>
      <c r="K14302" s="9">
        <v>2.2996159270405769E-2</v>
      </c>
      <c r="L14302" s="9">
        <v>85.876136779785156</v>
      </c>
    </row>
    <row r="14303" spans="1:12" x14ac:dyDescent="0.25">
      <c r="A14303" s="5" t="str">
        <f t="shared" si="223"/>
        <v>1SublapSCHD511022</v>
      </c>
      <c r="B14303" s="9">
        <v>1</v>
      </c>
      <c r="C14303" t="s">
        <v>133</v>
      </c>
      <c r="D14303" t="s">
        <v>147</v>
      </c>
      <c r="E14303" s="9">
        <v>5</v>
      </c>
      <c r="F14303" s="9">
        <v>1</v>
      </c>
      <c r="G14303" s="9">
        <v>10</v>
      </c>
      <c r="H14303" s="9">
        <v>22</v>
      </c>
      <c r="I14303" s="9">
        <v>1.8455170392990112</v>
      </c>
      <c r="J14303" s="9">
        <v>2.3109316825866699</v>
      </c>
      <c r="K14303" s="9">
        <v>4.7687295824289322E-2</v>
      </c>
      <c r="L14303" s="9">
        <v>81.929145812988281</v>
      </c>
    </row>
    <row r="14304" spans="1:12" x14ac:dyDescent="0.25">
      <c r="A14304" s="5" t="str">
        <f t="shared" si="223"/>
        <v>1SublapSCHD511023</v>
      </c>
      <c r="B14304" s="9">
        <v>1</v>
      </c>
      <c r="C14304" t="s">
        <v>133</v>
      </c>
      <c r="D14304" t="s">
        <v>147</v>
      </c>
      <c r="E14304" s="9">
        <v>5</v>
      </c>
      <c r="F14304" s="9">
        <v>1</v>
      </c>
      <c r="G14304" s="9">
        <v>10</v>
      </c>
      <c r="H14304" s="9">
        <v>23</v>
      </c>
      <c r="I14304" s="9">
        <v>1.6559653282165527</v>
      </c>
      <c r="J14304" s="9">
        <v>1.7707860469818115</v>
      </c>
      <c r="K14304" s="9">
        <v>4.0502879768610001E-2</v>
      </c>
      <c r="L14304" s="9">
        <v>79.506240844726563</v>
      </c>
    </row>
    <row r="14305" spans="1:12" x14ac:dyDescent="0.25">
      <c r="A14305" s="5" t="str">
        <f t="shared" si="223"/>
        <v>1SublapSCHD511024</v>
      </c>
      <c r="B14305" s="9">
        <v>1</v>
      </c>
      <c r="C14305" t="s">
        <v>133</v>
      </c>
      <c r="D14305" t="s">
        <v>147</v>
      </c>
      <c r="E14305" s="9">
        <v>5</v>
      </c>
      <c r="F14305" s="9">
        <v>1</v>
      </c>
      <c r="G14305" s="9">
        <v>10</v>
      </c>
      <c r="H14305" s="9">
        <v>24</v>
      </c>
      <c r="I14305" s="9">
        <v>1.4119595289230347</v>
      </c>
      <c r="J14305" s="9">
        <v>1.4119595289230347</v>
      </c>
      <c r="K14305" s="9">
        <v>0</v>
      </c>
      <c r="L14305" s="9">
        <v>77.158645629882813</v>
      </c>
    </row>
    <row r="14306" spans="1:12" x14ac:dyDescent="0.25">
      <c r="A14306" s="5" t="str">
        <f t="shared" si="223"/>
        <v>1SublapSCHD6021</v>
      </c>
      <c r="B14306" s="9">
        <v>1</v>
      </c>
      <c r="C14306" t="s">
        <v>133</v>
      </c>
      <c r="D14306" t="s">
        <v>147</v>
      </c>
      <c r="E14306" s="9">
        <v>6</v>
      </c>
      <c r="F14306" s="9">
        <v>0</v>
      </c>
      <c r="G14306" s="9">
        <v>2</v>
      </c>
      <c r="H14306" s="9">
        <v>1</v>
      </c>
      <c r="I14306" s="9">
        <v>1.4778950214385986</v>
      </c>
      <c r="J14306" s="9">
        <v>1.4778950214385986</v>
      </c>
      <c r="K14306" s="9">
        <v>0</v>
      </c>
      <c r="L14306" s="9">
        <v>78.692550659179688</v>
      </c>
    </row>
    <row r="14307" spans="1:12" x14ac:dyDescent="0.25">
      <c r="A14307" s="5" t="str">
        <f t="shared" si="223"/>
        <v>1SublapSCHD6022</v>
      </c>
      <c r="B14307" s="9">
        <v>1</v>
      </c>
      <c r="C14307" t="s">
        <v>133</v>
      </c>
      <c r="D14307" t="s">
        <v>147</v>
      </c>
      <c r="E14307" s="9">
        <v>6</v>
      </c>
      <c r="F14307" s="9">
        <v>0</v>
      </c>
      <c r="G14307" s="9">
        <v>2</v>
      </c>
      <c r="H14307" s="9">
        <v>2</v>
      </c>
      <c r="I14307" s="9">
        <v>1.2859643697738647</v>
      </c>
      <c r="J14307" s="9">
        <v>1.2859643697738647</v>
      </c>
      <c r="K14307" s="9">
        <v>0</v>
      </c>
      <c r="L14307" s="9">
        <v>77.118537902832031</v>
      </c>
    </row>
    <row r="14308" spans="1:12" x14ac:dyDescent="0.25">
      <c r="A14308" s="5" t="str">
        <f t="shared" si="223"/>
        <v>1SublapSCHD6023</v>
      </c>
      <c r="B14308" s="9">
        <v>1</v>
      </c>
      <c r="C14308" t="s">
        <v>133</v>
      </c>
      <c r="D14308" t="s">
        <v>147</v>
      </c>
      <c r="E14308" s="9">
        <v>6</v>
      </c>
      <c r="F14308" s="9">
        <v>0</v>
      </c>
      <c r="G14308" s="9">
        <v>2</v>
      </c>
      <c r="H14308" s="9">
        <v>3</v>
      </c>
      <c r="I14308" s="9">
        <v>1.1282840967178345</v>
      </c>
      <c r="J14308" s="9">
        <v>1.1282840967178345</v>
      </c>
      <c r="K14308" s="9">
        <v>0</v>
      </c>
      <c r="L14308" s="9">
        <v>75.946762084960938</v>
      </c>
    </row>
    <row r="14309" spans="1:12" x14ac:dyDescent="0.25">
      <c r="A14309" s="5" t="str">
        <f t="shared" si="223"/>
        <v>1SublapSCHD6024</v>
      </c>
      <c r="B14309" s="9">
        <v>1</v>
      </c>
      <c r="C14309" t="s">
        <v>133</v>
      </c>
      <c r="D14309" t="s">
        <v>147</v>
      </c>
      <c r="E14309" s="9">
        <v>6</v>
      </c>
      <c r="F14309" s="9">
        <v>0</v>
      </c>
      <c r="G14309" s="9">
        <v>2</v>
      </c>
      <c r="H14309" s="9">
        <v>4</v>
      </c>
      <c r="I14309" s="9">
        <v>1.0240645408630371</v>
      </c>
      <c r="J14309" s="9">
        <v>1.0240645408630371</v>
      </c>
      <c r="K14309" s="9">
        <v>0</v>
      </c>
      <c r="L14309" s="9">
        <v>74.901657104492188</v>
      </c>
    </row>
    <row r="14310" spans="1:12" x14ac:dyDescent="0.25">
      <c r="A14310" s="5" t="str">
        <f t="shared" si="223"/>
        <v>1SublapSCHD6025</v>
      </c>
      <c r="B14310" s="9">
        <v>1</v>
      </c>
      <c r="C14310" t="s">
        <v>133</v>
      </c>
      <c r="D14310" t="s">
        <v>147</v>
      </c>
      <c r="E14310" s="9">
        <v>6</v>
      </c>
      <c r="F14310" s="9">
        <v>0</v>
      </c>
      <c r="G14310" s="9">
        <v>2</v>
      </c>
      <c r="H14310" s="9">
        <v>5</v>
      </c>
      <c r="I14310" s="9">
        <v>0.93464136123657227</v>
      </c>
      <c r="J14310" s="9">
        <v>0.93464136123657227</v>
      </c>
      <c r="K14310" s="9">
        <v>0</v>
      </c>
      <c r="L14310" s="9">
        <v>73.443283081054688</v>
      </c>
    </row>
    <row r="14311" spans="1:12" x14ac:dyDescent="0.25">
      <c r="A14311" s="5" t="str">
        <f t="shared" si="223"/>
        <v>1SublapSCHD6026</v>
      </c>
      <c r="B14311" s="9">
        <v>1</v>
      </c>
      <c r="C14311" t="s">
        <v>133</v>
      </c>
      <c r="D14311" t="s">
        <v>147</v>
      </c>
      <c r="E14311" s="9">
        <v>6</v>
      </c>
      <c r="F14311" s="9">
        <v>0</v>
      </c>
      <c r="G14311" s="9">
        <v>2</v>
      </c>
      <c r="H14311" s="9">
        <v>6</v>
      </c>
      <c r="I14311" s="9">
        <v>0.8687281608581543</v>
      </c>
      <c r="J14311" s="9">
        <v>0.8687281608581543</v>
      </c>
      <c r="K14311" s="9">
        <v>0</v>
      </c>
      <c r="L14311" s="9">
        <v>71.73907470703125</v>
      </c>
    </row>
    <row r="14312" spans="1:12" x14ac:dyDescent="0.25">
      <c r="A14312" s="5" t="str">
        <f t="shared" si="223"/>
        <v>1SublapSCHD6027</v>
      </c>
      <c r="B14312" s="9">
        <v>1</v>
      </c>
      <c r="C14312" t="s">
        <v>133</v>
      </c>
      <c r="D14312" t="s">
        <v>147</v>
      </c>
      <c r="E14312" s="9">
        <v>6</v>
      </c>
      <c r="F14312" s="9">
        <v>0</v>
      </c>
      <c r="G14312" s="9">
        <v>2</v>
      </c>
      <c r="H14312" s="9">
        <v>7</v>
      </c>
      <c r="I14312" s="9">
        <v>0.79680508375167847</v>
      </c>
      <c r="J14312" s="9">
        <v>0.79680508375167847</v>
      </c>
      <c r="K14312" s="9">
        <v>0</v>
      </c>
      <c r="L14312" s="9">
        <v>70.199150085449219</v>
      </c>
    </row>
    <row r="14313" spans="1:12" x14ac:dyDescent="0.25">
      <c r="A14313" s="5" t="str">
        <f t="shared" si="223"/>
        <v>1SublapSCHD6028</v>
      </c>
      <c r="B14313" s="9">
        <v>1</v>
      </c>
      <c r="C14313" t="s">
        <v>133</v>
      </c>
      <c r="D14313" t="s">
        <v>147</v>
      </c>
      <c r="E14313" s="9">
        <v>6</v>
      </c>
      <c r="F14313" s="9">
        <v>0</v>
      </c>
      <c r="G14313" s="9">
        <v>2</v>
      </c>
      <c r="H14313" s="9">
        <v>8</v>
      </c>
      <c r="I14313" s="9">
        <v>0.74973315000534058</v>
      </c>
      <c r="J14313" s="9">
        <v>0.74973315000534058</v>
      </c>
      <c r="K14313" s="9">
        <v>0</v>
      </c>
      <c r="L14313" s="9">
        <v>71.573944091796875</v>
      </c>
    </row>
    <row r="14314" spans="1:12" x14ac:dyDescent="0.25">
      <c r="A14314" s="5" t="str">
        <f t="shared" si="223"/>
        <v>1SublapSCHD6029</v>
      </c>
      <c r="B14314" s="9">
        <v>1</v>
      </c>
      <c r="C14314" t="s">
        <v>133</v>
      </c>
      <c r="D14314" t="s">
        <v>147</v>
      </c>
      <c r="E14314" s="9">
        <v>6</v>
      </c>
      <c r="F14314" s="9">
        <v>0</v>
      </c>
      <c r="G14314" s="9">
        <v>2</v>
      </c>
      <c r="H14314" s="9">
        <v>9</v>
      </c>
      <c r="I14314" s="9">
        <v>0.68858915567398071</v>
      </c>
      <c r="J14314" s="9">
        <v>0.68858915567398071</v>
      </c>
      <c r="K14314" s="9">
        <v>0</v>
      </c>
      <c r="L14314" s="9">
        <v>76.760101318359375</v>
      </c>
    </row>
    <row r="14315" spans="1:12" x14ac:dyDescent="0.25">
      <c r="A14315" s="5" t="str">
        <f t="shared" si="223"/>
        <v>1SublapSCHD60210</v>
      </c>
      <c r="B14315" s="9">
        <v>1</v>
      </c>
      <c r="C14315" t="s">
        <v>133</v>
      </c>
      <c r="D14315" t="s">
        <v>147</v>
      </c>
      <c r="E14315" s="9">
        <v>6</v>
      </c>
      <c r="F14315" s="9">
        <v>0</v>
      </c>
      <c r="G14315" s="9">
        <v>2</v>
      </c>
      <c r="H14315" s="9">
        <v>10</v>
      </c>
      <c r="I14315" s="9">
        <v>0.6095505952835083</v>
      </c>
      <c r="J14315" s="9">
        <v>0.6095505952835083</v>
      </c>
      <c r="K14315" s="9">
        <v>0</v>
      </c>
      <c r="L14315" s="9">
        <v>80.261131286621094</v>
      </c>
    </row>
    <row r="14316" spans="1:12" x14ac:dyDescent="0.25">
      <c r="A14316" s="5" t="str">
        <f t="shared" si="223"/>
        <v>1SublapSCHD60211</v>
      </c>
      <c r="B14316" s="9">
        <v>1</v>
      </c>
      <c r="C14316" t="s">
        <v>133</v>
      </c>
      <c r="D14316" t="s">
        <v>147</v>
      </c>
      <c r="E14316" s="9">
        <v>6</v>
      </c>
      <c r="F14316" s="9">
        <v>0</v>
      </c>
      <c r="G14316" s="9">
        <v>2</v>
      </c>
      <c r="H14316" s="9">
        <v>11</v>
      </c>
      <c r="I14316" s="9">
        <v>0.6633220911026001</v>
      </c>
      <c r="J14316" s="9">
        <v>0.6633220911026001</v>
      </c>
      <c r="K14316" s="9">
        <v>0</v>
      </c>
      <c r="L14316" s="9">
        <v>84.422477722167969</v>
      </c>
    </row>
    <row r="14317" spans="1:12" x14ac:dyDescent="0.25">
      <c r="A14317" s="5" t="str">
        <f t="shared" si="223"/>
        <v>1SublapSCHD60212</v>
      </c>
      <c r="B14317" s="9">
        <v>1</v>
      </c>
      <c r="C14317" t="s">
        <v>133</v>
      </c>
      <c r="D14317" t="s">
        <v>147</v>
      </c>
      <c r="E14317" s="9">
        <v>6</v>
      </c>
      <c r="F14317" s="9">
        <v>0</v>
      </c>
      <c r="G14317" s="9">
        <v>2</v>
      </c>
      <c r="H14317" s="9">
        <v>12</v>
      </c>
      <c r="I14317" s="9">
        <v>0.8101201057434082</v>
      </c>
      <c r="J14317" s="9">
        <v>0.8101201057434082</v>
      </c>
      <c r="K14317" s="9">
        <v>0</v>
      </c>
      <c r="L14317" s="9">
        <v>88.314498901367188</v>
      </c>
    </row>
    <row r="14318" spans="1:12" x14ac:dyDescent="0.25">
      <c r="A14318" s="5" t="str">
        <f t="shared" si="223"/>
        <v>1SublapSCHD60213</v>
      </c>
      <c r="B14318" s="9">
        <v>1</v>
      </c>
      <c r="C14318" t="s">
        <v>133</v>
      </c>
      <c r="D14318" t="s">
        <v>147</v>
      </c>
      <c r="E14318" s="9">
        <v>6</v>
      </c>
      <c r="F14318" s="9">
        <v>0</v>
      </c>
      <c r="G14318" s="9">
        <v>2</v>
      </c>
      <c r="H14318" s="9">
        <v>13</v>
      </c>
      <c r="I14318" s="9">
        <v>1.0353275537490845</v>
      </c>
      <c r="J14318" s="9">
        <v>1.0353275537490845</v>
      </c>
      <c r="K14318" s="9">
        <v>0</v>
      </c>
      <c r="L14318" s="9">
        <v>91.495651245117188</v>
      </c>
    </row>
    <row r="14319" spans="1:12" x14ac:dyDescent="0.25">
      <c r="A14319" s="5" t="str">
        <f t="shared" si="223"/>
        <v>1SublapSCHD60214</v>
      </c>
      <c r="B14319" s="9">
        <v>1</v>
      </c>
      <c r="C14319" t="s">
        <v>133</v>
      </c>
      <c r="D14319" t="s">
        <v>147</v>
      </c>
      <c r="E14319" s="9">
        <v>6</v>
      </c>
      <c r="F14319" s="9">
        <v>0</v>
      </c>
      <c r="G14319" s="9">
        <v>2</v>
      </c>
      <c r="H14319" s="9">
        <v>14</v>
      </c>
      <c r="I14319" s="9">
        <v>1.2830805778503418</v>
      </c>
      <c r="J14319" s="9">
        <v>1.2830805778503418</v>
      </c>
      <c r="K14319" s="9">
        <v>0</v>
      </c>
      <c r="L14319" s="9">
        <v>93.982711791992188</v>
      </c>
    </row>
    <row r="14320" spans="1:12" x14ac:dyDescent="0.25">
      <c r="A14320" s="5" t="str">
        <f t="shared" si="223"/>
        <v>1SublapSCHD60215</v>
      </c>
      <c r="B14320" s="9">
        <v>1</v>
      </c>
      <c r="C14320" t="s">
        <v>133</v>
      </c>
      <c r="D14320" t="s">
        <v>147</v>
      </c>
      <c r="E14320" s="9">
        <v>6</v>
      </c>
      <c r="F14320" s="9">
        <v>0</v>
      </c>
      <c r="G14320" s="9">
        <v>2</v>
      </c>
      <c r="H14320" s="9">
        <v>15</v>
      </c>
      <c r="I14320" s="9">
        <v>1.5390807390213013</v>
      </c>
      <c r="J14320" s="9">
        <v>1.5390807390213013</v>
      </c>
      <c r="K14320" s="9">
        <v>0</v>
      </c>
      <c r="L14320" s="9">
        <v>96.191032409667969</v>
      </c>
    </row>
    <row r="14321" spans="1:12" x14ac:dyDescent="0.25">
      <c r="A14321" s="5" t="str">
        <f t="shared" si="223"/>
        <v>1SublapSCHD60216</v>
      </c>
      <c r="B14321" s="9">
        <v>1</v>
      </c>
      <c r="C14321" t="s">
        <v>133</v>
      </c>
      <c r="D14321" t="s">
        <v>147</v>
      </c>
      <c r="E14321" s="9">
        <v>6</v>
      </c>
      <c r="F14321" s="9">
        <v>0</v>
      </c>
      <c r="G14321" s="9">
        <v>2</v>
      </c>
      <c r="H14321" s="9">
        <v>16</v>
      </c>
      <c r="I14321" s="9">
        <v>1.8734211921691895</v>
      </c>
      <c r="J14321" s="9">
        <v>1.8734211921691895</v>
      </c>
      <c r="K14321" s="9">
        <v>0</v>
      </c>
      <c r="L14321" s="9">
        <v>97.120010375976563</v>
      </c>
    </row>
    <row r="14322" spans="1:12" x14ac:dyDescent="0.25">
      <c r="A14322" s="5" t="str">
        <f t="shared" si="223"/>
        <v>1SublapSCHD60217</v>
      </c>
      <c r="B14322" s="9">
        <v>1</v>
      </c>
      <c r="C14322" t="s">
        <v>133</v>
      </c>
      <c r="D14322" t="s">
        <v>147</v>
      </c>
      <c r="E14322" s="9">
        <v>6</v>
      </c>
      <c r="F14322" s="9">
        <v>0</v>
      </c>
      <c r="G14322" s="9">
        <v>2</v>
      </c>
      <c r="H14322" s="9">
        <v>17</v>
      </c>
      <c r="I14322" s="9">
        <v>2.1933591365814209</v>
      </c>
      <c r="J14322" s="9">
        <v>1.0917075872421265</v>
      </c>
      <c r="K14322" s="9">
        <v>3.2965138554573059E-2</v>
      </c>
      <c r="L14322" s="9">
        <v>97.305244445800781</v>
      </c>
    </row>
    <row r="14323" spans="1:12" x14ac:dyDescent="0.25">
      <c r="A14323" s="5" t="str">
        <f t="shared" si="223"/>
        <v>1SublapSCHD60218</v>
      </c>
      <c r="B14323" s="9">
        <v>1</v>
      </c>
      <c r="C14323" t="s">
        <v>133</v>
      </c>
      <c r="D14323" t="s">
        <v>147</v>
      </c>
      <c r="E14323" s="9">
        <v>6</v>
      </c>
      <c r="F14323" s="9">
        <v>0</v>
      </c>
      <c r="G14323" s="9">
        <v>2</v>
      </c>
      <c r="H14323" s="9">
        <v>18</v>
      </c>
      <c r="I14323" s="9">
        <v>2.4749422073364258</v>
      </c>
      <c r="J14323" s="9">
        <v>1.7626036405563354</v>
      </c>
      <c r="K14323" s="9">
        <v>5.238029733300209E-2</v>
      </c>
      <c r="L14323" s="9">
        <v>96.610801696777344</v>
      </c>
    </row>
    <row r="14324" spans="1:12" x14ac:dyDescent="0.25">
      <c r="A14324" s="5" t="str">
        <f t="shared" si="223"/>
        <v>1SublapSCHD60219</v>
      </c>
      <c r="B14324" s="9">
        <v>1</v>
      </c>
      <c r="C14324" t="s">
        <v>133</v>
      </c>
      <c r="D14324" t="s">
        <v>147</v>
      </c>
      <c r="E14324" s="9">
        <v>6</v>
      </c>
      <c r="F14324" s="9">
        <v>0</v>
      </c>
      <c r="G14324" s="9">
        <v>2</v>
      </c>
      <c r="H14324" s="9">
        <v>19</v>
      </c>
      <c r="I14324" s="9">
        <v>2.5989038944244385</v>
      </c>
      <c r="J14324" s="9">
        <v>2.1312639713287354</v>
      </c>
      <c r="K14324" s="9">
        <v>4.9181926995515823E-2</v>
      </c>
      <c r="L14324" s="9">
        <v>95.5142822265625</v>
      </c>
    </row>
    <row r="14325" spans="1:12" x14ac:dyDescent="0.25">
      <c r="A14325" s="5" t="str">
        <f t="shared" si="223"/>
        <v>1SublapSCHD60220</v>
      </c>
      <c r="B14325" s="9">
        <v>1</v>
      </c>
      <c r="C14325" t="s">
        <v>133</v>
      </c>
      <c r="D14325" t="s">
        <v>147</v>
      </c>
      <c r="E14325" s="9">
        <v>6</v>
      </c>
      <c r="F14325" s="9">
        <v>0</v>
      </c>
      <c r="G14325" s="9">
        <v>2</v>
      </c>
      <c r="H14325" s="9">
        <v>20</v>
      </c>
      <c r="I14325" s="9">
        <v>2.5494692325592041</v>
      </c>
      <c r="J14325" s="9">
        <v>2.2446889877319336</v>
      </c>
      <c r="K14325" s="9">
        <v>2.0256558433175087E-2</v>
      </c>
      <c r="L14325" s="9">
        <v>93.359199523925781</v>
      </c>
    </row>
    <row r="14326" spans="1:12" x14ac:dyDescent="0.25">
      <c r="A14326" s="5" t="str">
        <f t="shared" si="223"/>
        <v>1SublapSCHD60221</v>
      </c>
      <c r="B14326" s="9">
        <v>1</v>
      </c>
      <c r="C14326" t="s">
        <v>133</v>
      </c>
      <c r="D14326" t="s">
        <v>147</v>
      </c>
      <c r="E14326" s="9">
        <v>6</v>
      </c>
      <c r="F14326" s="9">
        <v>0</v>
      </c>
      <c r="G14326" s="9">
        <v>2</v>
      </c>
      <c r="H14326" s="9">
        <v>21</v>
      </c>
      <c r="I14326" s="9">
        <v>2.4677715301513672</v>
      </c>
      <c r="J14326" s="9">
        <v>2.1842701435089111</v>
      </c>
      <c r="K14326" s="9">
        <v>1.8267717212438583E-2</v>
      </c>
      <c r="L14326" s="9">
        <v>90.4024658203125</v>
      </c>
    </row>
    <row r="14327" spans="1:12" x14ac:dyDescent="0.25">
      <c r="A14327" s="5" t="str">
        <f t="shared" si="223"/>
        <v>1SublapSCHD60222</v>
      </c>
      <c r="B14327" s="9">
        <v>1</v>
      </c>
      <c r="C14327" t="s">
        <v>133</v>
      </c>
      <c r="D14327" t="s">
        <v>147</v>
      </c>
      <c r="E14327" s="9">
        <v>6</v>
      </c>
      <c r="F14327" s="9">
        <v>0</v>
      </c>
      <c r="G14327" s="9">
        <v>2</v>
      </c>
      <c r="H14327" s="9">
        <v>22</v>
      </c>
      <c r="I14327" s="9">
        <v>2.3366878032684326</v>
      </c>
      <c r="J14327" s="9">
        <v>2.7907769680023193</v>
      </c>
      <c r="K14327" s="9">
        <v>2.5496600195765495E-2</v>
      </c>
      <c r="L14327" s="9">
        <v>86.4637451171875</v>
      </c>
    </row>
    <row r="14328" spans="1:12" x14ac:dyDescent="0.25">
      <c r="A14328" s="5" t="str">
        <f t="shared" si="223"/>
        <v>1SublapSCHD60223</v>
      </c>
      <c r="B14328" s="9">
        <v>1</v>
      </c>
      <c r="C14328" t="s">
        <v>133</v>
      </c>
      <c r="D14328" t="s">
        <v>147</v>
      </c>
      <c r="E14328" s="9">
        <v>6</v>
      </c>
      <c r="F14328" s="9">
        <v>0</v>
      </c>
      <c r="G14328" s="9">
        <v>2</v>
      </c>
      <c r="H14328" s="9">
        <v>23</v>
      </c>
      <c r="I14328" s="9">
        <v>2.0645620822906494</v>
      </c>
      <c r="J14328" s="9">
        <v>2.2042429447174072</v>
      </c>
      <c r="K14328" s="9">
        <v>2.3437075316905975E-2</v>
      </c>
      <c r="L14328" s="9">
        <v>83.451469421386719</v>
      </c>
    </row>
    <row r="14329" spans="1:12" x14ac:dyDescent="0.25">
      <c r="A14329" s="5" t="str">
        <f t="shared" si="223"/>
        <v>1SublapSCHD60224</v>
      </c>
      <c r="B14329" s="9">
        <v>1</v>
      </c>
      <c r="C14329" t="s">
        <v>133</v>
      </c>
      <c r="D14329" t="s">
        <v>147</v>
      </c>
      <c r="E14329" s="9">
        <v>6</v>
      </c>
      <c r="F14329" s="9">
        <v>0</v>
      </c>
      <c r="G14329" s="9">
        <v>2</v>
      </c>
      <c r="H14329" s="9">
        <v>24</v>
      </c>
      <c r="I14329" s="9">
        <v>1.7696992158889771</v>
      </c>
      <c r="J14329" s="9">
        <v>1.8168045282363892</v>
      </c>
      <c r="K14329" s="9">
        <v>1.7895106226205826E-2</v>
      </c>
      <c r="L14329" s="9">
        <v>81.499046325683594</v>
      </c>
    </row>
    <row r="14330" spans="1:12" x14ac:dyDescent="0.25">
      <c r="A14330" s="5" t="str">
        <f t="shared" si="223"/>
        <v>1SublapSCHD60101</v>
      </c>
      <c r="B14330" s="9">
        <v>1</v>
      </c>
      <c r="C14330" t="s">
        <v>133</v>
      </c>
      <c r="D14330" t="s">
        <v>147</v>
      </c>
      <c r="E14330" s="9">
        <v>6</v>
      </c>
      <c r="F14330" s="9">
        <v>0</v>
      </c>
      <c r="G14330" s="9">
        <v>10</v>
      </c>
      <c r="H14330" s="9">
        <v>1</v>
      </c>
      <c r="I14330" s="9">
        <v>1.7963893413543701</v>
      </c>
      <c r="J14330" s="9">
        <v>1.7963893413543701</v>
      </c>
      <c r="K14330" s="9">
        <v>0</v>
      </c>
      <c r="L14330" s="9">
        <v>84.585044860839844</v>
      </c>
    </row>
    <row r="14331" spans="1:12" x14ac:dyDescent="0.25">
      <c r="A14331" s="5" t="str">
        <f t="shared" si="223"/>
        <v>1SublapSCHD60102</v>
      </c>
      <c r="B14331" s="9">
        <v>1</v>
      </c>
      <c r="C14331" t="s">
        <v>133</v>
      </c>
      <c r="D14331" t="s">
        <v>147</v>
      </c>
      <c r="E14331" s="9">
        <v>6</v>
      </c>
      <c r="F14331" s="9">
        <v>0</v>
      </c>
      <c r="G14331" s="9">
        <v>10</v>
      </c>
      <c r="H14331" s="9">
        <v>2</v>
      </c>
      <c r="I14331" s="9">
        <v>1.5110718011856079</v>
      </c>
      <c r="J14331" s="9">
        <v>1.5110718011856079</v>
      </c>
      <c r="K14331" s="9">
        <v>0</v>
      </c>
      <c r="L14331" s="9">
        <v>81.783843994140625</v>
      </c>
    </row>
    <row r="14332" spans="1:12" x14ac:dyDescent="0.25">
      <c r="A14332" s="5" t="str">
        <f t="shared" si="223"/>
        <v>1SublapSCHD60103</v>
      </c>
      <c r="B14332" s="9">
        <v>1</v>
      </c>
      <c r="C14332" t="s">
        <v>133</v>
      </c>
      <c r="D14332" t="s">
        <v>147</v>
      </c>
      <c r="E14332" s="9">
        <v>6</v>
      </c>
      <c r="F14332" s="9">
        <v>0</v>
      </c>
      <c r="G14332" s="9">
        <v>10</v>
      </c>
      <c r="H14332" s="9">
        <v>3</v>
      </c>
      <c r="I14332" s="9">
        <v>1.2706555128097534</v>
      </c>
      <c r="J14332" s="9">
        <v>1.2706555128097534</v>
      </c>
      <c r="K14332" s="9">
        <v>0</v>
      </c>
      <c r="L14332" s="9">
        <v>79.455535888671875</v>
      </c>
    </row>
    <row r="14333" spans="1:12" x14ac:dyDescent="0.25">
      <c r="A14333" s="5" t="str">
        <f t="shared" si="223"/>
        <v>1SublapSCHD60104</v>
      </c>
      <c r="B14333" s="9">
        <v>1</v>
      </c>
      <c r="C14333" t="s">
        <v>133</v>
      </c>
      <c r="D14333" t="s">
        <v>147</v>
      </c>
      <c r="E14333" s="9">
        <v>6</v>
      </c>
      <c r="F14333" s="9">
        <v>0</v>
      </c>
      <c r="G14333" s="9">
        <v>10</v>
      </c>
      <c r="H14333" s="9">
        <v>4</v>
      </c>
      <c r="I14333" s="9">
        <v>1.0942764282226563</v>
      </c>
      <c r="J14333" s="9">
        <v>1.0942764282226563</v>
      </c>
      <c r="K14333" s="9">
        <v>0</v>
      </c>
      <c r="L14333" s="9">
        <v>77.215248107910156</v>
      </c>
    </row>
    <row r="14334" spans="1:12" x14ac:dyDescent="0.25">
      <c r="A14334" s="5" t="str">
        <f t="shared" si="223"/>
        <v>1SublapSCHD60105</v>
      </c>
      <c r="B14334" s="9">
        <v>1</v>
      </c>
      <c r="C14334" t="s">
        <v>133</v>
      </c>
      <c r="D14334" t="s">
        <v>147</v>
      </c>
      <c r="E14334" s="9">
        <v>6</v>
      </c>
      <c r="F14334" s="9">
        <v>0</v>
      </c>
      <c r="G14334" s="9">
        <v>10</v>
      </c>
      <c r="H14334" s="9">
        <v>5</v>
      </c>
      <c r="I14334" s="9">
        <v>0.99670350551605225</v>
      </c>
      <c r="J14334" s="9">
        <v>0.99670350551605225</v>
      </c>
      <c r="K14334" s="9">
        <v>0</v>
      </c>
      <c r="L14334" s="9">
        <v>75.566856384277344</v>
      </c>
    </row>
    <row r="14335" spans="1:12" x14ac:dyDescent="0.25">
      <c r="A14335" s="5" t="str">
        <f t="shared" si="223"/>
        <v>1SublapSCHD60106</v>
      </c>
      <c r="B14335" s="9">
        <v>1</v>
      </c>
      <c r="C14335" t="s">
        <v>133</v>
      </c>
      <c r="D14335" t="s">
        <v>147</v>
      </c>
      <c r="E14335" s="9">
        <v>6</v>
      </c>
      <c r="F14335" s="9">
        <v>0</v>
      </c>
      <c r="G14335" s="9">
        <v>10</v>
      </c>
      <c r="H14335" s="9">
        <v>6</v>
      </c>
      <c r="I14335" s="9">
        <v>0.93772691488265991</v>
      </c>
      <c r="J14335" s="9">
        <v>0.93772691488265991</v>
      </c>
      <c r="K14335" s="9">
        <v>0</v>
      </c>
      <c r="L14335" s="9">
        <v>74.064064025878906</v>
      </c>
    </row>
    <row r="14336" spans="1:12" x14ac:dyDescent="0.25">
      <c r="A14336" s="5" t="str">
        <f t="shared" si="223"/>
        <v>1SublapSCHD60107</v>
      </c>
      <c r="B14336" s="9">
        <v>1</v>
      </c>
      <c r="C14336" t="s">
        <v>133</v>
      </c>
      <c r="D14336" t="s">
        <v>147</v>
      </c>
      <c r="E14336" s="9">
        <v>6</v>
      </c>
      <c r="F14336" s="9">
        <v>0</v>
      </c>
      <c r="G14336" s="9">
        <v>10</v>
      </c>
      <c r="H14336" s="9">
        <v>7</v>
      </c>
      <c r="I14336" s="9">
        <v>0.87375175952911377</v>
      </c>
      <c r="J14336" s="9">
        <v>0.87375175952911377</v>
      </c>
      <c r="K14336" s="9">
        <v>0</v>
      </c>
      <c r="L14336" s="9">
        <v>72.932510375976563</v>
      </c>
    </row>
    <row r="14337" spans="1:12" x14ac:dyDescent="0.25">
      <c r="A14337" s="5" t="str">
        <f t="shared" si="223"/>
        <v>1SublapSCHD60108</v>
      </c>
      <c r="B14337" s="9">
        <v>1</v>
      </c>
      <c r="C14337" t="s">
        <v>133</v>
      </c>
      <c r="D14337" t="s">
        <v>147</v>
      </c>
      <c r="E14337" s="9">
        <v>6</v>
      </c>
      <c r="F14337" s="9">
        <v>0</v>
      </c>
      <c r="G14337" s="9">
        <v>10</v>
      </c>
      <c r="H14337" s="9">
        <v>8</v>
      </c>
      <c r="I14337" s="9">
        <v>0.89510917663574219</v>
      </c>
      <c r="J14337" s="9">
        <v>0.89510917663574219</v>
      </c>
      <c r="K14337" s="9">
        <v>0</v>
      </c>
      <c r="L14337" s="9">
        <v>75.824081420898438</v>
      </c>
    </row>
    <row r="14338" spans="1:12" x14ac:dyDescent="0.25">
      <c r="A14338" s="5" t="str">
        <f t="shared" si="223"/>
        <v>1SublapSCHD60109</v>
      </c>
      <c r="B14338" s="9">
        <v>1</v>
      </c>
      <c r="C14338" t="s">
        <v>133</v>
      </c>
      <c r="D14338" t="s">
        <v>147</v>
      </c>
      <c r="E14338" s="9">
        <v>6</v>
      </c>
      <c r="F14338" s="9">
        <v>0</v>
      </c>
      <c r="G14338" s="9">
        <v>10</v>
      </c>
      <c r="H14338" s="9">
        <v>9</v>
      </c>
      <c r="I14338" s="9">
        <v>0.78511393070220947</v>
      </c>
      <c r="J14338" s="9">
        <v>0.78511393070220947</v>
      </c>
      <c r="K14338" s="9">
        <v>0</v>
      </c>
      <c r="L14338" s="9">
        <v>78.745025634765625</v>
      </c>
    </row>
    <row r="14339" spans="1:12" x14ac:dyDescent="0.25">
      <c r="A14339" s="5" t="str">
        <f t="shared" ref="A14339:A14402" si="224">B14339&amp;C14339&amp;D14339&amp;E14339&amp;F14339&amp;G14339&amp;H14339</f>
        <v>1SublapSCHD601010</v>
      </c>
      <c r="B14339" s="9">
        <v>1</v>
      </c>
      <c r="C14339" t="s">
        <v>133</v>
      </c>
      <c r="D14339" t="s">
        <v>147</v>
      </c>
      <c r="E14339" s="9">
        <v>6</v>
      </c>
      <c r="F14339" s="9">
        <v>0</v>
      </c>
      <c r="G14339" s="9">
        <v>10</v>
      </c>
      <c r="H14339" s="9">
        <v>10</v>
      </c>
      <c r="I14339" s="9">
        <v>0.78589963912963867</v>
      </c>
      <c r="J14339" s="9">
        <v>0.78589963912963867</v>
      </c>
      <c r="K14339" s="9">
        <v>0</v>
      </c>
      <c r="L14339" s="9">
        <v>84.121536254882813</v>
      </c>
    </row>
    <row r="14340" spans="1:12" x14ac:dyDescent="0.25">
      <c r="A14340" s="5" t="str">
        <f t="shared" si="224"/>
        <v>1SublapSCHD601011</v>
      </c>
      <c r="B14340" s="9">
        <v>1</v>
      </c>
      <c r="C14340" t="s">
        <v>133</v>
      </c>
      <c r="D14340" t="s">
        <v>147</v>
      </c>
      <c r="E14340" s="9">
        <v>6</v>
      </c>
      <c r="F14340" s="9">
        <v>0</v>
      </c>
      <c r="G14340" s="9">
        <v>10</v>
      </c>
      <c r="H14340" s="9">
        <v>11</v>
      </c>
      <c r="I14340" s="9">
        <v>0.91205352544784546</v>
      </c>
      <c r="J14340" s="9">
        <v>0.91205352544784546</v>
      </c>
      <c r="K14340" s="9">
        <v>0</v>
      </c>
      <c r="L14340" s="9">
        <v>89.144775390625</v>
      </c>
    </row>
    <row r="14341" spans="1:12" x14ac:dyDescent="0.25">
      <c r="A14341" s="5" t="str">
        <f t="shared" si="224"/>
        <v>1SublapSCHD601012</v>
      </c>
      <c r="B14341" s="9">
        <v>1</v>
      </c>
      <c r="C14341" t="s">
        <v>133</v>
      </c>
      <c r="D14341" t="s">
        <v>147</v>
      </c>
      <c r="E14341" s="9">
        <v>6</v>
      </c>
      <c r="F14341" s="9">
        <v>0</v>
      </c>
      <c r="G14341" s="9">
        <v>10</v>
      </c>
      <c r="H14341" s="9">
        <v>12</v>
      </c>
      <c r="I14341" s="9">
        <v>1.1210383176803589</v>
      </c>
      <c r="J14341" s="9">
        <v>1.1210383176803589</v>
      </c>
      <c r="K14341" s="9">
        <v>0</v>
      </c>
      <c r="L14341" s="9">
        <v>94.069358825683594</v>
      </c>
    </row>
    <row r="14342" spans="1:12" x14ac:dyDescent="0.25">
      <c r="A14342" s="5" t="str">
        <f t="shared" si="224"/>
        <v>1SublapSCHD601013</v>
      </c>
      <c r="B14342" s="9">
        <v>1</v>
      </c>
      <c r="C14342" t="s">
        <v>133</v>
      </c>
      <c r="D14342" t="s">
        <v>147</v>
      </c>
      <c r="E14342" s="9">
        <v>6</v>
      </c>
      <c r="F14342" s="9">
        <v>0</v>
      </c>
      <c r="G14342" s="9">
        <v>10</v>
      </c>
      <c r="H14342" s="9">
        <v>13</v>
      </c>
      <c r="I14342" s="9">
        <v>1.4007307291030884</v>
      </c>
      <c r="J14342" s="9">
        <v>1.4007307291030884</v>
      </c>
      <c r="K14342" s="9">
        <v>0</v>
      </c>
      <c r="L14342" s="9">
        <v>97.959686279296875</v>
      </c>
    </row>
    <row r="14343" spans="1:12" x14ac:dyDescent="0.25">
      <c r="A14343" s="5" t="str">
        <f t="shared" si="224"/>
        <v>1SublapSCHD601014</v>
      </c>
      <c r="B14343" s="9">
        <v>1</v>
      </c>
      <c r="C14343" t="s">
        <v>133</v>
      </c>
      <c r="D14343" t="s">
        <v>147</v>
      </c>
      <c r="E14343" s="9">
        <v>6</v>
      </c>
      <c r="F14343" s="9">
        <v>0</v>
      </c>
      <c r="G14343" s="9">
        <v>10</v>
      </c>
      <c r="H14343" s="9">
        <v>14</v>
      </c>
      <c r="I14343" s="9">
        <v>1.6831029653549194</v>
      </c>
      <c r="J14343" s="9">
        <v>1.6831029653549194</v>
      </c>
      <c r="K14343" s="9">
        <v>0</v>
      </c>
      <c r="L14343" s="9">
        <v>100.39067840576172</v>
      </c>
    </row>
    <row r="14344" spans="1:12" x14ac:dyDescent="0.25">
      <c r="A14344" s="5" t="str">
        <f t="shared" si="224"/>
        <v>1SublapSCHD601015</v>
      </c>
      <c r="B14344" s="9">
        <v>1</v>
      </c>
      <c r="C14344" t="s">
        <v>133</v>
      </c>
      <c r="D14344" t="s">
        <v>147</v>
      </c>
      <c r="E14344" s="9">
        <v>6</v>
      </c>
      <c r="F14344" s="9">
        <v>0</v>
      </c>
      <c r="G14344" s="9">
        <v>10</v>
      </c>
      <c r="H14344" s="9">
        <v>15</v>
      </c>
      <c r="I14344" s="9">
        <v>1.9791455268859863</v>
      </c>
      <c r="J14344" s="9">
        <v>1.9791455268859863</v>
      </c>
      <c r="K14344" s="9">
        <v>0</v>
      </c>
      <c r="L14344" s="9">
        <v>101.39772033691406</v>
      </c>
    </row>
    <row r="14345" spans="1:12" x14ac:dyDescent="0.25">
      <c r="A14345" s="5" t="str">
        <f t="shared" si="224"/>
        <v>1SublapSCHD601016</v>
      </c>
      <c r="B14345" s="9">
        <v>1</v>
      </c>
      <c r="C14345" t="s">
        <v>133</v>
      </c>
      <c r="D14345" t="s">
        <v>147</v>
      </c>
      <c r="E14345" s="9">
        <v>6</v>
      </c>
      <c r="F14345" s="9">
        <v>0</v>
      </c>
      <c r="G14345" s="9">
        <v>10</v>
      </c>
      <c r="H14345" s="9">
        <v>16</v>
      </c>
      <c r="I14345" s="9">
        <v>2.3417537212371826</v>
      </c>
      <c r="J14345" s="9">
        <v>2.3417537212371826</v>
      </c>
      <c r="K14345" s="9">
        <v>0</v>
      </c>
      <c r="L14345" s="9">
        <v>102.32773590087891</v>
      </c>
    </row>
    <row r="14346" spans="1:12" x14ac:dyDescent="0.25">
      <c r="A14346" s="5" t="str">
        <f t="shared" si="224"/>
        <v>1SublapSCHD601017</v>
      </c>
      <c r="B14346" s="9">
        <v>1</v>
      </c>
      <c r="C14346" t="s">
        <v>133</v>
      </c>
      <c r="D14346" t="s">
        <v>147</v>
      </c>
      <c r="E14346" s="9">
        <v>6</v>
      </c>
      <c r="F14346" s="9">
        <v>0</v>
      </c>
      <c r="G14346" s="9">
        <v>10</v>
      </c>
      <c r="H14346" s="9">
        <v>17</v>
      </c>
      <c r="I14346" s="9">
        <v>2.6656298637390137</v>
      </c>
      <c r="J14346" s="9">
        <v>1.4246094226837158</v>
      </c>
      <c r="K14346" s="9">
        <v>5.7561490684747696E-2</v>
      </c>
      <c r="L14346" s="9">
        <v>102.39869689941406</v>
      </c>
    </row>
    <row r="14347" spans="1:12" x14ac:dyDescent="0.25">
      <c r="A14347" s="5" t="str">
        <f t="shared" si="224"/>
        <v>1SublapSCHD601018</v>
      </c>
      <c r="B14347" s="9">
        <v>1</v>
      </c>
      <c r="C14347" t="s">
        <v>133</v>
      </c>
      <c r="D14347" t="s">
        <v>147</v>
      </c>
      <c r="E14347" s="9">
        <v>6</v>
      </c>
      <c r="F14347" s="9">
        <v>0</v>
      </c>
      <c r="G14347" s="9">
        <v>10</v>
      </c>
      <c r="H14347" s="9">
        <v>18</v>
      </c>
      <c r="I14347" s="9">
        <v>2.9428255558013916</v>
      </c>
      <c r="J14347" s="9">
        <v>2.095787525177002</v>
      </c>
      <c r="K14347" s="9">
        <v>8.4253787994384766E-2</v>
      </c>
      <c r="L14347" s="9">
        <v>101.85174560546875</v>
      </c>
    </row>
    <row r="14348" spans="1:12" x14ac:dyDescent="0.25">
      <c r="A14348" s="5" t="str">
        <f t="shared" si="224"/>
        <v>1SublapSCHD601019</v>
      </c>
      <c r="B14348" s="9">
        <v>1</v>
      </c>
      <c r="C14348" t="s">
        <v>133</v>
      </c>
      <c r="D14348" t="s">
        <v>147</v>
      </c>
      <c r="E14348" s="9">
        <v>6</v>
      </c>
      <c r="F14348" s="9">
        <v>0</v>
      </c>
      <c r="G14348" s="9">
        <v>10</v>
      </c>
      <c r="H14348" s="9">
        <v>19</v>
      </c>
      <c r="I14348" s="9">
        <v>3.0361654758453369</v>
      </c>
      <c r="J14348" s="9">
        <v>2.4958052635192871</v>
      </c>
      <c r="K14348" s="9">
        <v>6.6702142357826233E-2</v>
      </c>
      <c r="L14348" s="9">
        <v>99.631797790527344</v>
      </c>
    </row>
    <row r="14349" spans="1:12" x14ac:dyDescent="0.25">
      <c r="A14349" s="5" t="str">
        <f t="shared" si="224"/>
        <v>1SublapSCHD601020</v>
      </c>
      <c r="B14349" s="9">
        <v>1</v>
      </c>
      <c r="C14349" t="s">
        <v>133</v>
      </c>
      <c r="D14349" t="s">
        <v>147</v>
      </c>
      <c r="E14349" s="9">
        <v>6</v>
      </c>
      <c r="F14349" s="9">
        <v>0</v>
      </c>
      <c r="G14349" s="9">
        <v>10</v>
      </c>
      <c r="H14349" s="9">
        <v>20</v>
      </c>
      <c r="I14349" s="9">
        <v>2.9489955902099609</v>
      </c>
      <c r="J14349" s="9">
        <v>2.6163935661315918</v>
      </c>
      <c r="K14349" s="9">
        <v>2.7454961091279984E-2</v>
      </c>
      <c r="L14349" s="9">
        <v>97.225051879882813</v>
      </c>
    </row>
    <row r="14350" spans="1:12" x14ac:dyDescent="0.25">
      <c r="A14350" s="5" t="str">
        <f t="shared" si="224"/>
        <v>1SublapSCHD601021</v>
      </c>
      <c r="B14350" s="9">
        <v>1</v>
      </c>
      <c r="C14350" t="s">
        <v>133</v>
      </c>
      <c r="D14350" t="s">
        <v>147</v>
      </c>
      <c r="E14350" s="9">
        <v>6</v>
      </c>
      <c r="F14350" s="9">
        <v>0</v>
      </c>
      <c r="G14350" s="9">
        <v>10</v>
      </c>
      <c r="H14350" s="9">
        <v>21</v>
      </c>
      <c r="I14350" s="9">
        <v>2.8383986949920654</v>
      </c>
      <c r="J14350" s="9">
        <v>2.5250463485717773</v>
      </c>
      <c r="K14350" s="9">
        <v>2.2062681615352631E-2</v>
      </c>
      <c r="L14350" s="9">
        <v>94.550300598144531</v>
      </c>
    </row>
    <row r="14351" spans="1:12" x14ac:dyDescent="0.25">
      <c r="A14351" s="5" t="str">
        <f t="shared" si="224"/>
        <v>1SublapSCHD601022</v>
      </c>
      <c r="B14351" s="9">
        <v>1</v>
      </c>
      <c r="C14351" t="s">
        <v>133</v>
      </c>
      <c r="D14351" t="s">
        <v>147</v>
      </c>
      <c r="E14351" s="9">
        <v>6</v>
      </c>
      <c r="F14351" s="9">
        <v>0</v>
      </c>
      <c r="G14351" s="9">
        <v>10</v>
      </c>
      <c r="H14351" s="9">
        <v>22</v>
      </c>
      <c r="I14351" s="9">
        <v>2.6915256977081299</v>
      </c>
      <c r="J14351" s="9">
        <v>3.1346569061279297</v>
      </c>
      <c r="K14351" s="9">
        <v>3.69076207280159E-2</v>
      </c>
      <c r="L14351" s="9">
        <v>90.851158142089844</v>
      </c>
    </row>
    <row r="14352" spans="1:12" x14ac:dyDescent="0.25">
      <c r="A14352" s="5" t="str">
        <f t="shared" si="224"/>
        <v>1SublapSCHD601023</v>
      </c>
      <c r="B14352" s="9">
        <v>1</v>
      </c>
      <c r="C14352" t="s">
        <v>133</v>
      </c>
      <c r="D14352" t="s">
        <v>147</v>
      </c>
      <c r="E14352" s="9">
        <v>6</v>
      </c>
      <c r="F14352" s="9">
        <v>0</v>
      </c>
      <c r="G14352" s="9">
        <v>10</v>
      </c>
      <c r="H14352" s="9">
        <v>23</v>
      </c>
      <c r="I14352" s="9">
        <v>2.3773212432861328</v>
      </c>
      <c r="J14352" s="9">
        <v>2.5432589054107666</v>
      </c>
      <c r="K14352" s="9">
        <v>2.460554800927639E-2</v>
      </c>
      <c r="L14352" s="9">
        <v>87.61834716796875</v>
      </c>
    </row>
    <row r="14353" spans="1:12" x14ac:dyDescent="0.25">
      <c r="A14353" s="5" t="str">
        <f t="shared" si="224"/>
        <v>1SublapSCHD601024</v>
      </c>
      <c r="B14353" s="9">
        <v>1</v>
      </c>
      <c r="C14353" t="s">
        <v>133</v>
      </c>
      <c r="D14353" t="s">
        <v>147</v>
      </c>
      <c r="E14353" s="9">
        <v>6</v>
      </c>
      <c r="F14353" s="9">
        <v>0</v>
      </c>
      <c r="G14353" s="9">
        <v>10</v>
      </c>
      <c r="H14353" s="9">
        <v>24</v>
      </c>
      <c r="I14353" s="9">
        <v>2.0337181091308594</v>
      </c>
      <c r="J14353" s="9">
        <v>2.1255249977111816</v>
      </c>
      <c r="K14353" s="9">
        <v>1.6727246344089508E-2</v>
      </c>
      <c r="L14353" s="9">
        <v>85.280525207519531</v>
      </c>
    </row>
    <row r="14354" spans="1:12" x14ac:dyDescent="0.25">
      <c r="A14354" s="5" t="str">
        <f t="shared" si="224"/>
        <v>1SublapSCHD6121</v>
      </c>
      <c r="B14354" s="9">
        <v>1</v>
      </c>
      <c r="C14354" t="s">
        <v>133</v>
      </c>
      <c r="D14354" s="3" t="s">
        <v>147</v>
      </c>
      <c r="E14354" s="9">
        <v>6</v>
      </c>
      <c r="F14354" s="9">
        <v>1</v>
      </c>
      <c r="G14354" s="9">
        <v>2</v>
      </c>
      <c r="H14354" s="9">
        <v>1</v>
      </c>
      <c r="I14354" s="9">
        <v>1.3653939962387085</v>
      </c>
      <c r="J14354" s="9">
        <v>1.3653939962387085</v>
      </c>
      <c r="K14354" s="9">
        <v>0</v>
      </c>
      <c r="L14354" s="9">
        <v>76.85205078125</v>
      </c>
    </row>
    <row r="14355" spans="1:12" x14ac:dyDescent="0.25">
      <c r="A14355" s="5" t="str">
        <f t="shared" si="224"/>
        <v>1SublapSCHD6122</v>
      </c>
      <c r="B14355" s="9">
        <v>1</v>
      </c>
      <c r="C14355" t="s">
        <v>133</v>
      </c>
      <c r="D14355" s="3" t="s">
        <v>147</v>
      </c>
      <c r="E14355" s="9">
        <v>6</v>
      </c>
      <c r="F14355" s="9">
        <v>1</v>
      </c>
      <c r="G14355" s="9">
        <v>2</v>
      </c>
      <c r="H14355" s="9">
        <v>2</v>
      </c>
      <c r="I14355" s="9">
        <v>1.1762135028839111</v>
      </c>
      <c r="J14355" s="9">
        <v>1.1762135028839111</v>
      </c>
      <c r="K14355" s="9">
        <v>0</v>
      </c>
      <c r="L14355" s="9">
        <v>75.203170776367188</v>
      </c>
    </row>
    <row r="14356" spans="1:12" x14ac:dyDescent="0.25">
      <c r="A14356" s="5" t="str">
        <f t="shared" si="224"/>
        <v>1SublapSCHD6123</v>
      </c>
      <c r="B14356" s="9">
        <v>1</v>
      </c>
      <c r="C14356" t="s">
        <v>133</v>
      </c>
      <c r="D14356" s="3" t="s">
        <v>147</v>
      </c>
      <c r="E14356" s="9">
        <v>6</v>
      </c>
      <c r="F14356" s="9">
        <v>1</v>
      </c>
      <c r="G14356" s="9">
        <v>2</v>
      </c>
      <c r="H14356" s="9">
        <v>3</v>
      </c>
      <c r="I14356" s="9">
        <v>1.0468411445617676</v>
      </c>
      <c r="J14356" s="9">
        <v>1.0468411445617676</v>
      </c>
      <c r="K14356" s="9">
        <v>0</v>
      </c>
      <c r="L14356" s="9">
        <v>74.070182800292969</v>
      </c>
    </row>
    <row r="14357" spans="1:12" x14ac:dyDescent="0.25">
      <c r="A14357" s="5" t="str">
        <f t="shared" si="224"/>
        <v>1SublapSCHD6124</v>
      </c>
      <c r="B14357" s="9">
        <v>1</v>
      </c>
      <c r="C14357" t="s">
        <v>133</v>
      </c>
      <c r="D14357" s="3" t="s">
        <v>147</v>
      </c>
      <c r="E14357" s="9">
        <v>6</v>
      </c>
      <c r="F14357" s="9">
        <v>1</v>
      </c>
      <c r="G14357" s="9">
        <v>2</v>
      </c>
      <c r="H14357" s="9">
        <v>4</v>
      </c>
      <c r="I14357" s="9">
        <v>0.9388391375541687</v>
      </c>
      <c r="J14357" s="9">
        <v>0.9388391375541687</v>
      </c>
      <c r="K14357" s="9">
        <v>0</v>
      </c>
      <c r="L14357" s="9">
        <v>72.813575744628906</v>
      </c>
    </row>
    <row r="14358" spans="1:12" x14ac:dyDescent="0.25">
      <c r="A14358" s="5" t="str">
        <f t="shared" si="224"/>
        <v>1SublapSCHD6125</v>
      </c>
      <c r="B14358" s="9">
        <v>1</v>
      </c>
      <c r="C14358" t="s">
        <v>133</v>
      </c>
      <c r="D14358" s="3" t="s">
        <v>147</v>
      </c>
      <c r="E14358" s="9">
        <v>6</v>
      </c>
      <c r="F14358" s="9">
        <v>1</v>
      </c>
      <c r="G14358" s="9">
        <v>2</v>
      </c>
      <c r="H14358" s="9">
        <v>5</v>
      </c>
      <c r="I14358" s="9">
        <v>0.87381631135940552</v>
      </c>
      <c r="J14358" s="9">
        <v>0.87381631135940552</v>
      </c>
      <c r="K14358" s="9">
        <v>0</v>
      </c>
      <c r="L14358" s="9">
        <v>71.807701110839844</v>
      </c>
    </row>
    <row r="14359" spans="1:12" x14ac:dyDescent="0.25">
      <c r="A14359" s="5" t="str">
        <f t="shared" si="224"/>
        <v>1SublapSCHD6126</v>
      </c>
      <c r="B14359" s="9">
        <v>1</v>
      </c>
      <c r="C14359" t="s">
        <v>133</v>
      </c>
      <c r="D14359" s="3" t="s">
        <v>147</v>
      </c>
      <c r="E14359" s="9">
        <v>6</v>
      </c>
      <c r="F14359" s="9">
        <v>1</v>
      </c>
      <c r="G14359" s="9">
        <v>2</v>
      </c>
      <c r="H14359" s="9">
        <v>6</v>
      </c>
      <c r="I14359" s="9">
        <v>0.84365379810333252</v>
      </c>
      <c r="J14359" s="9">
        <v>0.84365379810333252</v>
      </c>
      <c r="K14359" s="9">
        <v>0</v>
      </c>
      <c r="L14359" s="9">
        <v>71.057029724121094</v>
      </c>
    </row>
    <row r="14360" spans="1:12" x14ac:dyDescent="0.25">
      <c r="A14360" s="5" t="str">
        <f t="shared" si="224"/>
        <v>1SublapSCHD6127</v>
      </c>
      <c r="B14360" s="9">
        <v>1</v>
      </c>
      <c r="C14360" t="s">
        <v>133</v>
      </c>
      <c r="D14360" s="3" t="s">
        <v>147</v>
      </c>
      <c r="E14360" s="9">
        <v>6</v>
      </c>
      <c r="F14360" s="9">
        <v>1</v>
      </c>
      <c r="G14360" s="9">
        <v>2</v>
      </c>
      <c r="H14360" s="9">
        <v>7</v>
      </c>
      <c r="I14360" s="9">
        <v>0.79691696166992188</v>
      </c>
      <c r="J14360" s="9">
        <v>0.79691696166992188</v>
      </c>
      <c r="K14360" s="9">
        <v>0</v>
      </c>
      <c r="L14360" s="9">
        <v>70.194046020507813</v>
      </c>
    </row>
    <row r="14361" spans="1:12" x14ac:dyDescent="0.25">
      <c r="A14361" s="5" t="str">
        <f t="shared" si="224"/>
        <v>1SublapSCHD6128</v>
      </c>
      <c r="B14361" s="9">
        <v>1</v>
      </c>
      <c r="C14361" t="s">
        <v>133</v>
      </c>
      <c r="D14361" s="3" t="s">
        <v>147</v>
      </c>
      <c r="E14361" s="9">
        <v>6</v>
      </c>
      <c r="F14361" s="9">
        <v>1</v>
      </c>
      <c r="G14361" s="9">
        <v>2</v>
      </c>
      <c r="H14361" s="9">
        <v>8</v>
      </c>
      <c r="I14361" s="9">
        <v>0.73828667402267456</v>
      </c>
      <c r="J14361" s="9">
        <v>0.73828667402267456</v>
      </c>
      <c r="K14361" s="9">
        <v>0</v>
      </c>
      <c r="L14361" s="9">
        <v>71.718170166015625</v>
      </c>
    </row>
    <row r="14362" spans="1:12" x14ac:dyDescent="0.25">
      <c r="A14362" s="5" t="str">
        <f t="shared" si="224"/>
        <v>1SublapSCHD6129</v>
      </c>
      <c r="B14362" s="9">
        <v>1</v>
      </c>
      <c r="C14362" t="s">
        <v>133</v>
      </c>
      <c r="D14362" s="3" t="s">
        <v>147</v>
      </c>
      <c r="E14362" s="9">
        <v>6</v>
      </c>
      <c r="F14362" s="9">
        <v>1</v>
      </c>
      <c r="G14362" s="9">
        <v>2</v>
      </c>
      <c r="H14362" s="9">
        <v>9</v>
      </c>
      <c r="I14362" s="9">
        <v>0.6138683557510376</v>
      </c>
      <c r="J14362" s="9">
        <v>0.6138683557510376</v>
      </c>
      <c r="K14362" s="9">
        <v>0</v>
      </c>
      <c r="L14362" s="9">
        <v>75.150222778320313</v>
      </c>
    </row>
    <row r="14363" spans="1:12" x14ac:dyDescent="0.25">
      <c r="A14363" s="5" t="str">
        <f t="shared" si="224"/>
        <v>1SublapSCHD61210</v>
      </c>
      <c r="B14363" s="9">
        <v>1</v>
      </c>
      <c r="C14363" t="s">
        <v>133</v>
      </c>
      <c r="D14363" s="3" t="s">
        <v>147</v>
      </c>
      <c r="E14363" s="9">
        <v>6</v>
      </c>
      <c r="F14363" s="9">
        <v>1</v>
      </c>
      <c r="G14363" s="9">
        <v>2</v>
      </c>
      <c r="H14363" s="9">
        <v>10</v>
      </c>
      <c r="I14363" s="9">
        <v>0.55627685785293579</v>
      </c>
      <c r="J14363" s="9">
        <v>0.55627685785293579</v>
      </c>
      <c r="K14363" s="9">
        <v>0</v>
      </c>
      <c r="L14363" s="9">
        <v>80.602531433105469</v>
      </c>
    </row>
    <row r="14364" spans="1:12" x14ac:dyDescent="0.25">
      <c r="A14364" s="5" t="str">
        <f t="shared" si="224"/>
        <v>1SublapSCHD61211</v>
      </c>
      <c r="B14364" s="9">
        <v>1</v>
      </c>
      <c r="C14364" t="s">
        <v>133</v>
      </c>
      <c r="D14364" s="3" t="s">
        <v>147</v>
      </c>
      <c r="E14364" s="9">
        <v>6</v>
      </c>
      <c r="F14364" s="9">
        <v>1</v>
      </c>
      <c r="G14364" s="9">
        <v>2</v>
      </c>
      <c r="H14364" s="9">
        <v>11</v>
      </c>
      <c r="I14364" s="9">
        <v>0.52151346206665039</v>
      </c>
      <c r="J14364" s="9">
        <v>0.52151346206665039</v>
      </c>
      <c r="K14364" s="9">
        <v>0</v>
      </c>
      <c r="L14364" s="9">
        <v>83.770378112792969</v>
      </c>
    </row>
    <row r="14365" spans="1:12" x14ac:dyDescent="0.25">
      <c r="A14365" s="5" t="str">
        <f t="shared" si="224"/>
        <v>1SublapSCHD61212</v>
      </c>
      <c r="B14365" s="9">
        <v>1</v>
      </c>
      <c r="C14365" t="s">
        <v>133</v>
      </c>
      <c r="D14365" s="3" t="s">
        <v>147</v>
      </c>
      <c r="E14365" s="9">
        <v>6</v>
      </c>
      <c r="F14365" s="9">
        <v>1</v>
      </c>
      <c r="G14365" s="9">
        <v>2</v>
      </c>
      <c r="H14365" s="9">
        <v>12</v>
      </c>
      <c r="I14365" s="9">
        <v>0.57768416404724121</v>
      </c>
      <c r="J14365" s="9">
        <v>0.57768416404724121</v>
      </c>
      <c r="K14365" s="9">
        <v>0</v>
      </c>
      <c r="L14365" s="9">
        <v>85.952362060546875</v>
      </c>
    </row>
    <row r="14366" spans="1:12" x14ac:dyDescent="0.25">
      <c r="A14366" s="5" t="str">
        <f t="shared" si="224"/>
        <v>1SublapSCHD61213</v>
      </c>
      <c r="B14366" s="9">
        <v>1</v>
      </c>
      <c r="C14366" t="s">
        <v>133</v>
      </c>
      <c r="D14366" s="3" t="s">
        <v>147</v>
      </c>
      <c r="E14366" s="9">
        <v>6</v>
      </c>
      <c r="F14366" s="9">
        <v>1</v>
      </c>
      <c r="G14366" s="9">
        <v>2</v>
      </c>
      <c r="H14366" s="9">
        <v>13</v>
      </c>
      <c r="I14366" s="9">
        <v>0.74493306875228882</v>
      </c>
      <c r="J14366" s="9">
        <v>0.74493306875228882</v>
      </c>
      <c r="K14366" s="9">
        <v>0</v>
      </c>
      <c r="L14366" s="9">
        <v>87.621688842773438</v>
      </c>
    </row>
    <row r="14367" spans="1:12" x14ac:dyDescent="0.25">
      <c r="A14367" s="5" t="str">
        <f t="shared" si="224"/>
        <v>1SublapSCHD61214</v>
      </c>
      <c r="B14367" s="9">
        <v>1</v>
      </c>
      <c r="C14367" t="s">
        <v>133</v>
      </c>
      <c r="D14367" s="3" t="s">
        <v>147</v>
      </c>
      <c r="E14367" s="9">
        <v>6</v>
      </c>
      <c r="F14367" s="9">
        <v>1</v>
      </c>
      <c r="G14367" s="9">
        <v>2</v>
      </c>
      <c r="H14367" s="9">
        <v>14</v>
      </c>
      <c r="I14367" s="9">
        <v>0.95927625894546509</v>
      </c>
      <c r="J14367" s="9">
        <v>0.95927625894546509</v>
      </c>
      <c r="K14367" s="9">
        <v>0</v>
      </c>
      <c r="L14367" s="9">
        <v>89.359825134277344</v>
      </c>
    </row>
    <row r="14368" spans="1:12" x14ac:dyDescent="0.25">
      <c r="A14368" s="5" t="str">
        <f t="shared" si="224"/>
        <v>1SublapSCHD61215</v>
      </c>
      <c r="B14368" s="9">
        <v>1</v>
      </c>
      <c r="C14368" t="s">
        <v>133</v>
      </c>
      <c r="D14368" s="3" t="s">
        <v>147</v>
      </c>
      <c r="E14368" s="9">
        <v>6</v>
      </c>
      <c r="F14368" s="9">
        <v>1</v>
      </c>
      <c r="G14368" s="9">
        <v>2</v>
      </c>
      <c r="H14368" s="9">
        <v>15</v>
      </c>
      <c r="I14368" s="9">
        <v>1.1838983297348022</v>
      </c>
      <c r="J14368" s="9">
        <v>1.1838983297348022</v>
      </c>
      <c r="K14368" s="9">
        <v>0</v>
      </c>
      <c r="L14368" s="9">
        <v>89.939605712890625</v>
      </c>
    </row>
    <row r="14369" spans="1:12" x14ac:dyDescent="0.25">
      <c r="A14369" s="5" t="str">
        <f t="shared" si="224"/>
        <v>1SublapSCHD61216</v>
      </c>
      <c r="B14369" s="9">
        <v>1</v>
      </c>
      <c r="C14369" t="s">
        <v>133</v>
      </c>
      <c r="D14369" s="3" t="s">
        <v>147</v>
      </c>
      <c r="E14369" s="9">
        <v>6</v>
      </c>
      <c r="F14369" s="9">
        <v>1</v>
      </c>
      <c r="G14369" s="9">
        <v>2</v>
      </c>
      <c r="H14369" s="9">
        <v>16</v>
      </c>
      <c r="I14369" s="9">
        <v>1.4734864234924316</v>
      </c>
      <c r="J14369" s="9">
        <v>1.4734864234924316</v>
      </c>
      <c r="K14369" s="9">
        <v>0</v>
      </c>
      <c r="L14369" s="9">
        <v>89.979583740234375</v>
      </c>
    </row>
    <row r="14370" spans="1:12" x14ac:dyDescent="0.25">
      <c r="A14370" s="5" t="str">
        <f t="shared" si="224"/>
        <v>1SublapSCHD61217</v>
      </c>
      <c r="B14370" s="9">
        <v>1</v>
      </c>
      <c r="C14370" t="s">
        <v>133</v>
      </c>
      <c r="D14370" s="3" t="s">
        <v>147</v>
      </c>
      <c r="E14370" s="9">
        <v>6</v>
      </c>
      <c r="F14370" s="9">
        <v>1</v>
      </c>
      <c r="G14370" s="9">
        <v>2</v>
      </c>
      <c r="H14370" s="9">
        <v>17</v>
      </c>
      <c r="I14370" s="9">
        <v>1.7799726724624634</v>
      </c>
      <c r="J14370" s="9">
        <v>0.88119328022003174</v>
      </c>
      <c r="K14370" s="9">
        <v>3.9182625710964203E-2</v>
      </c>
      <c r="L14370" s="9">
        <v>89.890960693359375</v>
      </c>
    </row>
    <row r="14371" spans="1:12" x14ac:dyDescent="0.25">
      <c r="A14371" s="5" t="str">
        <f t="shared" si="224"/>
        <v>1SublapSCHD61218</v>
      </c>
      <c r="B14371" s="9">
        <v>1</v>
      </c>
      <c r="C14371" t="s">
        <v>133</v>
      </c>
      <c r="D14371" s="3" t="s">
        <v>147</v>
      </c>
      <c r="E14371" s="9">
        <v>6</v>
      </c>
      <c r="F14371" s="9">
        <v>1</v>
      </c>
      <c r="G14371" s="9">
        <v>2</v>
      </c>
      <c r="H14371" s="9">
        <v>18</v>
      </c>
      <c r="I14371" s="9">
        <v>2.0714917182922363</v>
      </c>
      <c r="J14371" s="9">
        <v>1.5408691167831421</v>
      </c>
      <c r="K14371" s="9">
        <v>5.8388859033584595E-2</v>
      </c>
      <c r="L14371" s="9">
        <v>89.540512084960938</v>
      </c>
    </row>
    <row r="14372" spans="1:12" x14ac:dyDescent="0.25">
      <c r="A14372" s="5" t="str">
        <f t="shared" si="224"/>
        <v>1SublapSCHD61219</v>
      </c>
      <c r="B14372" s="9">
        <v>1</v>
      </c>
      <c r="C14372" t="s">
        <v>133</v>
      </c>
      <c r="D14372" s="3" t="s">
        <v>147</v>
      </c>
      <c r="E14372" s="9">
        <v>6</v>
      </c>
      <c r="F14372" s="9">
        <v>1</v>
      </c>
      <c r="G14372" s="9">
        <v>2</v>
      </c>
      <c r="H14372" s="9">
        <v>19</v>
      </c>
      <c r="I14372" s="9">
        <v>2.2039387226104736</v>
      </c>
      <c r="J14372" s="9">
        <v>1.869793176651001</v>
      </c>
      <c r="K14372" s="9">
        <v>7.6368257403373718E-2</v>
      </c>
      <c r="L14372" s="9">
        <v>87.955665588378906</v>
      </c>
    </row>
    <row r="14373" spans="1:12" x14ac:dyDescent="0.25">
      <c r="A14373" s="5" t="str">
        <f t="shared" si="224"/>
        <v>1SublapSCHD61220</v>
      </c>
      <c r="B14373" s="9">
        <v>1</v>
      </c>
      <c r="C14373" t="s">
        <v>133</v>
      </c>
      <c r="D14373" s="3" t="s">
        <v>147</v>
      </c>
      <c r="E14373" s="9">
        <v>6</v>
      </c>
      <c r="F14373" s="9">
        <v>1</v>
      </c>
      <c r="G14373" s="9">
        <v>2</v>
      </c>
      <c r="H14373" s="9">
        <v>20</v>
      </c>
      <c r="I14373" s="9">
        <v>2.1728579998016357</v>
      </c>
      <c r="J14373" s="9">
        <v>1.9209167957305908</v>
      </c>
      <c r="K14373" s="9">
        <v>2.2738577798008919E-2</v>
      </c>
      <c r="L14373" s="9">
        <v>86.017127990722656</v>
      </c>
    </row>
    <row r="14374" spans="1:12" x14ac:dyDescent="0.25">
      <c r="A14374" s="5" t="str">
        <f t="shared" si="224"/>
        <v>1SublapSCHD61221</v>
      </c>
      <c r="B14374" s="9">
        <v>1</v>
      </c>
      <c r="C14374" t="s">
        <v>133</v>
      </c>
      <c r="D14374" s="3" t="s">
        <v>147</v>
      </c>
      <c r="E14374" s="9">
        <v>6</v>
      </c>
      <c r="F14374" s="9">
        <v>1</v>
      </c>
      <c r="G14374" s="9">
        <v>2</v>
      </c>
      <c r="H14374" s="9">
        <v>21</v>
      </c>
      <c r="I14374" s="9">
        <v>2.1215560436248779</v>
      </c>
      <c r="J14374" s="9">
        <v>1.8850598335266113</v>
      </c>
      <c r="K14374" s="9">
        <v>2.7130249887704849E-2</v>
      </c>
      <c r="L14374" s="9">
        <v>83.871017456054688</v>
      </c>
    </row>
    <row r="14375" spans="1:12" x14ac:dyDescent="0.25">
      <c r="A14375" s="5" t="str">
        <f t="shared" si="224"/>
        <v>1SublapSCHD61222</v>
      </c>
      <c r="B14375" s="9">
        <v>1</v>
      </c>
      <c r="C14375" t="s">
        <v>133</v>
      </c>
      <c r="D14375" s="3" t="s">
        <v>147</v>
      </c>
      <c r="E14375" s="9">
        <v>6</v>
      </c>
      <c r="F14375" s="9">
        <v>1</v>
      </c>
      <c r="G14375" s="9">
        <v>2</v>
      </c>
      <c r="H14375" s="9">
        <v>22</v>
      </c>
      <c r="I14375" s="9">
        <v>2.0218520164489746</v>
      </c>
      <c r="J14375" s="9">
        <v>2.4883203506469727</v>
      </c>
      <c r="K14375" s="9">
        <v>5.0469145178794861E-2</v>
      </c>
      <c r="L14375" s="9">
        <v>81.507278442382813</v>
      </c>
    </row>
    <row r="14376" spans="1:12" x14ac:dyDescent="0.25">
      <c r="A14376" s="5" t="str">
        <f t="shared" si="224"/>
        <v>1SublapSCHD61223</v>
      </c>
      <c r="B14376" s="9">
        <v>1</v>
      </c>
      <c r="C14376" t="s">
        <v>133</v>
      </c>
      <c r="D14376" s="3" t="s">
        <v>147</v>
      </c>
      <c r="E14376" s="9">
        <v>6</v>
      </c>
      <c r="F14376" s="9">
        <v>1</v>
      </c>
      <c r="G14376" s="9">
        <v>2</v>
      </c>
      <c r="H14376" s="9">
        <v>23</v>
      </c>
      <c r="I14376" s="9">
        <v>1.7939767837524414</v>
      </c>
      <c r="J14376" s="9">
        <v>1.9070733785629272</v>
      </c>
      <c r="K14376" s="9">
        <v>4.1921723634004593E-2</v>
      </c>
      <c r="L14376" s="9">
        <v>79.232635498046875</v>
      </c>
    </row>
    <row r="14377" spans="1:12" x14ac:dyDescent="0.25">
      <c r="A14377" s="5" t="str">
        <f t="shared" si="224"/>
        <v>1SublapSCHD61224</v>
      </c>
      <c r="B14377" s="9">
        <v>1</v>
      </c>
      <c r="C14377" t="s">
        <v>133</v>
      </c>
      <c r="D14377" s="3" t="s">
        <v>147</v>
      </c>
      <c r="E14377" s="9">
        <v>6</v>
      </c>
      <c r="F14377" s="9">
        <v>1</v>
      </c>
      <c r="G14377" s="9">
        <v>2</v>
      </c>
      <c r="H14377" s="9">
        <v>24</v>
      </c>
      <c r="I14377" s="9">
        <v>1.5111494064331055</v>
      </c>
      <c r="J14377" s="9">
        <v>1.5111494064331055</v>
      </c>
      <c r="K14377" s="9">
        <v>0</v>
      </c>
      <c r="L14377" s="9">
        <v>76.541305541992188</v>
      </c>
    </row>
    <row r="14378" spans="1:12" x14ac:dyDescent="0.25">
      <c r="A14378" s="5" t="str">
        <f t="shared" si="224"/>
        <v>1SublapSCHD61101</v>
      </c>
      <c r="B14378" s="9">
        <v>1</v>
      </c>
      <c r="C14378" t="s">
        <v>133</v>
      </c>
      <c r="D14378" t="s">
        <v>147</v>
      </c>
      <c r="E14378" s="9">
        <v>6</v>
      </c>
      <c r="F14378" s="9">
        <v>1</v>
      </c>
      <c r="G14378" s="9">
        <v>10</v>
      </c>
      <c r="H14378" s="9">
        <v>1</v>
      </c>
      <c r="I14378" s="9">
        <v>1.7050588130950928</v>
      </c>
      <c r="J14378" s="9">
        <v>1.7050588130950928</v>
      </c>
      <c r="K14378" s="9">
        <v>0</v>
      </c>
      <c r="L14378" s="9">
        <v>82.88385009765625</v>
      </c>
    </row>
    <row r="14379" spans="1:12" x14ac:dyDescent="0.25">
      <c r="A14379" s="5" t="str">
        <f t="shared" si="224"/>
        <v>1SublapSCHD61102</v>
      </c>
      <c r="B14379" s="9">
        <v>1</v>
      </c>
      <c r="C14379" t="s">
        <v>133</v>
      </c>
      <c r="D14379" t="s">
        <v>147</v>
      </c>
      <c r="E14379" s="9">
        <v>6</v>
      </c>
      <c r="F14379" s="9">
        <v>1</v>
      </c>
      <c r="G14379" s="9">
        <v>10</v>
      </c>
      <c r="H14379" s="9">
        <v>2</v>
      </c>
      <c r="I14379" s="9">
        <v>1.4628947973251343</v>
      </c>
      <c r="J14379" s="9">
        <v>1.4628947973251343</v>
      </c>
      <c r="K14379" s="9">
        <v>0</v>
      </c>
      <c r="L14379" s="9">
        <v>80.761520385742188</v>
      </c>
    </row>
    <row r="14380" spans="1:12" x14ac:dyDescent="0.25">
      <c r="A14380" s="5" t="str">
        <f t="shared" si="224"/>
        <v>1SublapSCHD61103</v>
      </c>
      <c r="B14380" s="9">
        <v>1</v>
      </c>
      <c r="C14380" t="s">
        <v>133</v>
      </c>
      <c r="D14380" t="s">
        <v>147</v>
      </c>
      <c r="E14380" s="9">
        <v>6</v>
      </c>
      <c r="F14380" s="9">
        <v>1</v>
      </c>
      <c r="G14380" s="9">
        <v>10</v>
      </c>
      <c r="H14380" s="9">
        <v>3</v>
      </c>
      <c r="I14380" s="9">
        <v>1.2512991428375244</v>
      </c>
      <c r="J14380" s="9">
        <v>1.2512991428375244</v>
      </c>
      <c r="K14380" s="9">
        <v>0</v>
      </c>
      <c r="L14380" s="9">
        <v>79.051673889160156</v>
      </c>
    </row>
    <row r="14381" spans="1:12" x14ac:dyDescent="0.25">
      <c r="A14381" s="5" t="str">
        <f t="shared" si="224"/>
        <v>1SublapSCHD61104</v>
      </c>
      <c r="B14381" s="9">
        <v>1</v>
      </c>
      <c r="C14381" t="s">
        <v>133</v>
      </c>
      <c r="D14381" t="s">
        <v>147</v>
      </c>
      <c r="E14381" s="9">
        <v>6</v>
      </c>
      <c r="F14381" s="9">
        <v>1</v>
      </c>
      <c r="G14381" s="9">
        <v>10</v>
      </c>
      <c r="H14381" s="9">
        <v>4</v>
      </c>
      <c r="I14381" s="9">
        <v>1.0855846405029297</v>
      </c>
      <c r="J14381" s="9">
        <v>1.0855846405029297</v>
      </c>
      <c r="K14381" s="9">
        <v>0</v>
      </c>
      <c r="L14381" s="9">
        <v>76.964698791503906</v>
      </c>
    </row>
    <row r="14382" spans="1:12" x14ac:dyDescent="0.25">
      <c r="A14382" s="5" t="str">
        <f t="shared" si="224"/>
        <v>1SublapSCHD61105</v>
      </c>
      <c r="B14382" s="9">
        <v>1</v>
      </c>
      <c r="C14382" t="s">
        <v>133</v>
      </c>
      <c r="D14382" t="s">
        <v>147</v>
      </c>
      <c r="E14382" s="9">
        <v>6</v>
      </c>
      <c r="F14382" s="9">
        <v>1</v>
      </c>
      <c r="G14382" s="9">
        <v>10</v>
      </c>
      <c r="H14382" s="9">
        <v>5</v>
      </c>
      <c r="I14382" s="9">
        <v>1.0449777841567993</v>
      </c>
      <c r="J14382" s="9">
        <v>1.0449777841567993</v>
      </c>
      <c r="K14382" s="9">
        <v>0</v>
      </c>
      <c r="L14382" s="9">
        <v>76.758575439453125</v>
      </c>
    </row>
    <row r="14383" spans="1:12" x14ac:dyDescent="0.25">
      <c r="A14383" s="5" t="str">
        <f t="shared" si="224"/>
        <v>1SublapSCHD61106</v>
      </c>
      <c r="B14383" s="9">
        <v>1</v>
      </c>
      <c r="C14383" t="s">
        <v>133</v>
      </c>
      <c r="D14383" t="s">
        <v>147</v>
      </c>
      <c r="E14383" s="9">
        <v>6</v>
      </c>
      <c r="F14383" s="9">
        <v>1</v>
      </c>
      <c r="G14383" s="9">
        <v>10</v>
      </c>
      <c r="H14383" s="9">
        <v>6</v>
      </c>
      <c r="I14383" s="9">
        <v>0.94457250833511353</v>
      </c>
      <c r="J14383" s="9">
        <v>0.94457250833511353</v>
      </c>
      <c r="K14383" s="9">
        <v>0</v>
      </c>
      <c r="L14383" s="9">
        <v>74.247856140136719</v>
      </c>
    </row>
    <row r="14384" spans="1:12" x14ac:dyDescent="0.25">
      <c r="A14384" s="5" t="str">
        <f t="shared" si="224"/>
        <v>1SublapSCHD61107</v>
      </c>
      <c r="B14384" s="9">
        <v>1</v>
      </c>
      <c r="C14384" t="s">
        <v>133</v>
      </c>
      <c r="D14384" t="s">
        <v>147</v>
      </c>
      <c r="E14384" s="9">
        <v>6</v>
      </c>
      <c r="F14384" s="9">
        <v>1</v>
      </c>
      <c r="G14384" s="9">
        <v>10</v>
      </c>
      <c r="H14384" s="9">
        <v>7</v>
      </c>
      <c r="I14384" s="9">
        <v>0.88420271873474121</v>
      </c>
      <c r="J14384" s="9">
        <v>0.88420271873474121</v>
      </c>
      <c r="K14384" s="9">
        <v>0</v>
      </c>
      <c r="L14384" s="9">
        <v>73.233100891113281</v>
      </c>
    </row>
    <row r="14385" spans="1:12" x14ac:dyDescent="0.25">
      <c r="A14385" s="5" t="str">
        <f t="shared" si="224"/>
        <v>1SublapSCHD61108</v>
      </c>
      <c r="B14385" s="9">
        <v>1</v>
      </c>
      <c r="C14385" t="s">
        <v>133</v>
      </c>
      <c r="D14385" t="s">
        <v>147</v>
      </c>
      <c r="E14385" s="9">
        <v>6</v>
      </c>
      <c r="F14385" s="9">
        <v>1</v>
      </c>
      <c r="G14385" s="9">
        <v>10</v>
      </c>
      <c r="H14385" s="9">
        <v>8</v>
      </c>
      <c r="I14385" s="9">
        <v>0.90788984298706055</v>
      </c>
      <c r="J14385" s="9">
        <v>0.90788984298706055</v>
      </c>
      <c r="K14385" s="9">
        <v>0</v>
      </c>
      <c r="L14385" s="9">
        <v>76.247871398925781</v>
      </c>
    </row>
    <row r="14386" spans="1:12" x14ac:dyDescent="0.25">
      <c r="A14386" s="5" t="str">
        <f t="shared" si="224"/>
        <v>1SublapSCHD61109</v>
      </c>
      <c r="B14386" s="9">
        <v>1</v>
      </c>
      <c r="C14386" t="s">
        <v>133</v>
      </c>
      <c r="D14386" t="s">
        <v>147</v>
      </c>
      <c r="E14386" s="9">
        <v>6</v>
      </c>
      <c r="F14386" s="9">
        <v>1</v>
      </c>
      <c r="G14386" s="9">
        <v>10</v>
      </c>
      <c r="H14386" s="9">
        <v>9</v>
      </c>
      <c r="I14386" s="9">
        <v>0.82434254884719849</v>
      </c>
      <c r="J14386" s="9">
        <v>0.82434254884719849</v>
      </c>
      <c r="K14386" s="9">
        <v>0</v>
      </c>
      <c r="L14386" s="9">
        <v>80.326972961425781</v>
      </c>
    </row>
    <row r="14387" spans="1:12" x14ac:dyDescent="0.25">
      <c r="A14387" s="5" t="str">
        <f t="shared" si="224"/>
        <v>1SublapSCHD611010</v>
      </c>
      <c r="B14387" s="9">
        <v>1</v>
      </c>
      <c r="C14387" t="s">
        <v>133</v>
      </c>
      <c r="D14387" t="s">
        <v>147</v>
      </c>
      <c r="E14387" s="9">
        <v>6</v>
      </c>
      <c r="F14387" s="9">
        <v>1</v>
      </c>
      <c r="G14387" s="9">
        <v>10</v>
      </c>
      <c r="H14387" s="9">
        <v>10</v>
      </c>
      <c r="I14387" s="9">
        <v>0.83409625291824341</v>
      </c>
      <c r="J14387" s="9">
        <v>0.83409625291824341</v>
      </c>
      <c r="K14387" s="9">
        <v>0</v>
      </c>
      <c r="L14387" s="9">
        <v>86.332023620605469</v>
      </c>
    </row>
    <row r="14388" spans="1:12" x14ac:dyDescent="0.25">
      <c r="A14388" s="5" t="str">
        <f t="shared" si="224"/>
        <v>1SublapSCHD611011</v>
      </c>
      <c r="B14388" s="9">
        <v>1</v>
      </c>
      <c r="C14388" t="s">
        <v>133</v>
      </c>
      <c r="D14388" t="s">
        <v>147</v>
      </c>
      <c r="E14388" s="9">
        <v>6</v>
      </c>
      <c r="F14388" s="9">
        <v>1</v>
      </c>
      <c r="G14388" s="9">
        <v>10</v>
      </c>
      <c r="H14388" s="9">
        <v>11</v>
      </c>
      <c r="I14388" s="9">
        <v>0.92097485065460205</v>
      </c>
      <c r="J14388" s="9">
        <v>0.92097485065460205</v>
      </c>
      <c r="K14388" s="9">
        <v>0</v>
      </c>
      <c r="L14388" s="9">
        <v>90.399711608886719</v>
      </c>
    </row>
    <row r="14389" spans="1:12" x14ac:dyDescent="0.25">
      <c r="A14389" s="5" t="str">
        <f t="shared" si="224"/>
        <v>1SublapSCHD611012</v>
      </c>
      <c r="B14389" s="9">
        <v>1</v>
      </c>
      <c r="C14389" t="s">
        <v>133</v>
      </c>
      <c r="D14389" t="s">
        <v>147</v>
      </c>
      <c r="E14389" s="9">
        <v>6</v>
      </c>
      <c r="F14389" s="9">
        <v>1</v>
      </c>
      <c r="G14389" s="9">
        <v>10</v>
      </c>
      <c r="H14389" s="9">
        <v>12</v>
      </c>
      <c r="I14389" s="9">
        <v>1.1029989719390869</v>
      </c>
      <c r="J14389" s="9">
        <v>1.1029989719390869</v>
      </c>
      <c r="K14389" s="9">
        <v>0</v>
      </c>
      <c r="L14389" s="9">
        <v>94.407432556152344</v>
      </c>
    </row>
    <row r="14390" spans="1:12" x14ac:dyDescent="0.25">
      <c r="A14390" s="5" t="str">
        <f t="shared" si="224"/>
        <v>1SublapSCHD611013</v>
      </c>
      <c r="B14390" s="9">
        <v>1</v>
      </c>
      <c r="C14390" t="s">
        <v>133</v>
      </c>
      <c r="D14390" t="s">
        <v>147</v>
      </c>
      <c r="E14390" s="9">
        <v>6</v>
      </c>
      <c r="F14390" s="9">
        <v>1</v>
      </c>
      <c r="G14390" s="9">
        <v>10</v>
      </c>
      <c r="H14390" s="9">
        <v>13</v>
      </c>
      <c r="I14390" s="9">
        <v>1.3740261793136597</v>
      </c>
      <c r="J14390" s="9">
        <v>1.3740261793136597</v>
      </c>
      <c r="K14390" s="9">
        <v>0</v>
      </c>
      <c r="L14390" s="9">
        <v>97.590278625488281</v>
      </c>
    </row>
    <row r="14391" spans="1:12" x14ac:dyDescent="0.25">
      <c r="A14391" s="5" t="str">
        <f t="shared" si="224"/>
        <v>1SublapSCHD611014</v>
      </c>
      <c r="B14391" s="9">
        <v>1</v>
      </c>
      <c r="C14391" t="s">
        <v>133</v>
      </c>
      <c r="D14391" t="s">
        <v>147</v>
      </c>
      <c r="E14391" s="9">
        <v>6</v>
      </c>
      <c r="F14391" s="9">
        <v>1</v>
      </c>
      <c r="G14391" s="9">
        <v>10</v>
      </c>
      <c r="H14391" s="9">
        <v>14</v>
      </c>
      <c r="I14391" s="9">
        <v>1.6567718982696533</v>
      </c>
      <c r="J14391" s="9">
        <v>1.6567718982696533</v>
      </c>
      <c r="K14391" s="9">
        <v>0</v>
      </c>
      <c r="L14391" s="9">
        <v>99.164436340332031</v>
      </c>
    </row>
    <row r="14392" spans="1:12" x14ac:dyDescent="0.25">
      <c r="A14392" s="5" t="str">
        <f t="shared" si="224"/>
        <v>1SublapSCHD611015</v>
      </c>
      <c r="B14392" s="9">
        <v>1</v>
      </c>
      <c r="C14392" t="s">
        <v>133</v>
      </c>
      <c r="D14392" t="s">
        <v>147</v>
      </c>
      <c r="E14392" s="9">
        <v>6</v>
      </c>
      <c r="F14392" s="9">
        <v>1</v>
      </c>
      <c r="G14392" s="9">
        <v>10</v>
      </c>
      <c r="H14392" s="9">
        <v>15</v>
      </c>
      <c r="I14392" s="9">
        <v>1.9458155632019043</v>
      </c>
      <c r="J14392" s="9">
        <v>1.9458155632019043</v>
      </c>
      <c r="K14392" s="9">
        <v>0</v>
      </c>
      <c r="L14392" s="9">
        <v>100.12353515625</v>
      </c>
    </row>
    <row r="14393" spans="1:12" x14ac:dyDescent="0.25">
      <c r="A14393" s="5" t="str">
        <f t="shared" si="224"/>
        <v>1SublapSCHD611016</v>
      </c>
      <c r="B14393" s="9">
        <v>1</v>
      </c>
      <c r="C14393" t="s">
        <v>133</v>
      </c>
      <c r="D14393" t="s">
        <v>147</v>
      </c>
      <c r="E14393" s="9">
        <v>6</v>
      </c>
      <c r="F14393" s="9">
        <v>1</v>
      </c>
      <c r="G14393" s="9">
        <v>10</v>
      </c>
      <c r="H14393" s="9">
        <v>16</v>
      </c>
      <c r="I14393" s="9">
        <v>2.2988193035125732</v>
      </c>
      <c r="J14393" s="9">
        <v>2.2988193035125732</v>
      </c>
      <c r="K14393" s="9">
        <v>0</v>
      </c>
      <c r="L14393" s="9">
        <v>100.89122772216797</v>
      </c>
    </row>
    <row r="14394" spans="1:12" x14ac:dyDescent="0.25">
      <c r="A14394" s="5" t="str">
        <f t="shared" si="224"/>
        <v>1SublapSCHD611017</v>
      </c>
      <c r="B14394" s="9">
        <v>1</v>
      </c>
      <c r="C14394" t="s">
        <v>133</v>
      </c>
      <c r="D14394" t="s">
        <v>147</v>
      </c>
      <c r="E14394" s="9">
        <v>6</v>
      </c>
      <c r="F14394" s="9">
        <v>1</v>
      </c>
      <c r="G14394" s="9">
        <v>10</v>
      </c>
      <c r="H14394" s="9">
        <v>17</v>
      </c>
      <c r="I14394" s="9">
        <v>2.6231696605682373</v>
      </c>
      <c r="J14394" s="9">
        <v>1.4121555089950562</v>
      </c>
      <c r="K14394" s="9">
        <v>5.1570717245340347E-2</v>
      </c>
      <c r="L14394" s="9">
        <v>101.30207061767578</v>
      </c>
    </row>
    <row r="14395" spans="1:12" x14ac:dyDescent="0.25">
      <c r="A14395" s="5" t="str">
        <f t="shared" si="224"/>
        <v>1SublapSCHD611018</v>
      </c>
      <c r="B14395" s="9">
        <v>1</v>
      </c>
      <c r="C14395" t="s">
        <v>133</v>
      </c>
      <c r="D14395" t="s">
        <v>147</v>
      </c>
      <c r="E14395" s="9">
        <v>6</v>
      </c>
      <c r="F14395" s="9">
        <v>1</v>
      </c>
      <c r="G14395" s="9">
        <v>10</v>
      </c>
      <c r="H14395" s="9">
        <v>18</v>
      </c>
      <c r="I14395" s="9">
        <v>2.9008722305297852</v>
      </c>
      <c r="J14395" s="9">
        <v>2.0838000774383545</v>
      </c>
      <c r="K14395" s="9">
        <v>7.597929984331131E-2</v>
      </c>
      <c r="L14395" s="9">
        <v>100.68582153320313</v>
      </c>
    </row>
    <row r="14396" spans="1:12" x14ac:dyDescent="0.25">
      <c r="A14396" s="5" t="str">
        <f t="shared" si="224"/>
        <v>1SublapSCHD611019</v>
      </c>
      <c r="B14396" s="9">
        <v>1</v>
      </c>
      <c r="C14396" t="s">
        <v>133</v>
      </c>
      <c r="D14396" t="s">
        <v>147</v>
      </c>
      <c r="E14396" s="9">
        <v>6</v>
      </c>
      <c r="F14396" s="9">
        <v>1</v>
      </c>
      <c r="G14396" s="9">
        <v>10</v>
      </c>
      <c r="H14396" s="9">
        <v>19</v>
      </c>
      <c r="I14396" s="9">
        <v>2.9948532581329346</v>
      </c>
      <c r="J14396" s="9">
        <v>2.4748890399932861</v>
      </c>
      <c r="K14396" s="9">
        <v>6.002427265048027E-2</v>
      </c>
      <c r="L14396" s="9">
        <v>98.476943969726563</v>
      </c>
    </row>
    <row r="14397" spans="1:12" x14ac:dyDescent="0.25">
      <c r="A14397" s="5" t="str">
        <f t="shared" si="224"/>
        <v>1SublapSCHD611020</v>
      </c>
      <c r="B14397" s="9">
        <v>1</v>
      </c>
      <c r="C14397" t="s">
        <v>133</v>
      </c>
      <c r="D14397" t="s">
        <v>147</v>
      </c>
      <c r="E14397" s="9">
        <v>6</v>
      </c>
      <c r="F14397" s="9">
        <v>1</v>
      </c>
      <c r="G14397" s="9">
        <v>10</v>
      </c>
      <c r="H14397" s="9">
        <v>20</v>
      </c>
      <c r="I14397" s="9">
        <v>2.9071805477142334</v>
      </c>
      <c r="J14397" s="9">
        <v>2.5832438468933105</v>
      </c>
      <c r="K14397" s="9">
        <v>2.4844404309988022E-2</v>
      </c>
      <c r="L14397" s="9">
        <v>96.02099609375</v>
      </c>
    </row>
    <row r="14398" spans="1:12" x14ac:dyDescent="0.25">
      <c r="A14398" s="5" t="str">
        <f t="shared" si="224"/>
        <v>1SublapSCHD611021</v>
      </c>
      <c r="B14398" s="9">
        <v>1</v>
      </c>
      <c r="C14398" t="s">
        <v>133</v>
      </c>
      <c r="D14398" t="s">
        <v>147</v>
      </c>
      <c r="E14398" s="9">
        <v>6</v>
      </c>
      <c r="F14398" s="9">
        <v>1</v>
      </c>
      <c r="G14398" s="9">
        <v>10</v>
      </c>
      <c r="H14398" s="9">
        <v>21</v>
      </c>
      <c r="I14398" s="9">
        <v>2.7956101894378662</v>
      </c>
      <c r="J14398" s="9">
        <v>2.4916434288024902</v>
      </c>
      <c r="K14398" s="9">
        <v>2.0110549405217171E-2</v>
      </c>
      <c r="L14398" s="9">
        <v>93.246162414550781</v>
      </c>
    </row>
    <row r="14399" spans="1:12" x14ac:dyDescent="0.25">
      <c r="A14399" s="5" t="str">
        <f t="shared" si="224"/>
        <v>1SublapSCHD611022</v>
      </c>
      <c r="B14399" s="9">
        <v>1</v>
      </c>
      <c r="C14399" t="s">
        <v>133</v>
      </c>
      <c r="D14399" t="s">
        <v>147</v>
      </c>
      <c r="E14399" s="9">
        <v>6</v>
      </c>
      <c r="F14399" s="9">
        <v>1</v>
      </c>
      <c r="G14399" s="9">
        <v>10</v>
      </c>
      <c r="H14399" s="9">
        <v>22</v>
      </c>
      <c r="I14399" s="9">
        <v>2.647179126739502</v>
      </c>
      <c r="J14399" s="9">
        <v>3.0931038856506348</v>
      </c>
      <c r="K14399" s="9">
        <v>3.1102253124117851E-2</v>
      </c>
      <c r="L14399" s="9">
        <v>89.732635498046875</v>
      </c>
    </row>
    <row r="14400" spans="1:12" x14ac:dyDescent="0.25">
      <c r="A14400" s="5" t="str">
        <f t="shared" si="224"/>
        <v>1SublapSCHD611023</v>
      </c>
      <c r="B14400" s="9">
        <v>1</v>
      </c>
      <c r="C14400" t="s">
        <v>133</v>
      </c>
      <c r="D14400" t="s">
        <v>147</v>
      </c>
      <c r="E14400" s="9">
        <v>6</v>
      </c>
      <c r="F14400" s="9">
        <v>1</v>
      </c>
      <c r="G14400" s="9">
        <v>10</v>
      </c>
      <c r="H14400" s="9">
        <v>23</v>
      </c>
      <c r="I14400" s="9">
        <v>2.3394241333007813</v>
      </c>
      <c r="J14400" s="9">
        <v>2.4994487762451172</v>
      </c>
      <c r="K14400" s="9">
        <v>2.2010602056980133E-2</v>
      </c>
      <c r="L14400" s="9">
        <v>86.679969787597656</v>
      </c>
    </row>
    <row r="14401" spans="1:12" x14ac:dyDescent="0.25">
      <c r="A14401" s="5" t="str">
        <f t="shared" si="224"/>
        <v>1SublapSCHD611024</v>
      </c>
      <c r="B14401" s="9">
        <v>1</v>
      </c>
      <c r="C14401" t="s">
        <v>133</v>
      </c>
      <c r="D14401" t="s">
        <v>147</v>
      </c>
      <c r="E14401" s="9">
        <v>6</v>
      </c>
      <c r="F14401" s="9">
        <v>1</v>
      </c>
      <c r="G14401" s="9">
        <v>10</v>
      </c>
      <c r="H14401" s="9">
        <v>24</v>
      </c>
      <c r="I14401" s="9">
        <v>2.0198600292205811</v>
      </c>
      <c r="J14401" s="9">
        <v>2.1092286109924316</v>
      </c>
      <c r="K14401" s="9">
        <v>1.6352251172065735E-2</v>
      </c>
      <c r="L14401" s="9">
        <v>85.074241638183594</v>
      </c>
    </row>
    <row r="14402" spans="1:12" x14ac:dyDescent="0.25">
      <c r="A14402" s="5" t="str">
        <f t="shared" si="224"/>
        <v>1SublapSCHD7021</v>
      </c>
      <c r="B14402" s="9">
        <v>1</v>
      </c>
      <c r="C14402" t="s">
        <v>133</v>
      </c>
      <c r="D14402" t="s">
        <v>147</v>
      </c>
      <c r="E14402" s="9">
        <v>7</v>
      </c>
      <c r="F14402" s="9">
        <v>0</v>
      </c>
      <c r="G14402" s="9">
        <v>2</v>
      </c>
      <c r="H14402" s="9">
        <v>1</v>
      </c>
      <c r="I14402" s="9">
        <v>1.5272499322891235</v>
      </c>
      <c r="J14402" s="9">
        <v>1.5272499322891235</v>
      </c>
      <c r="K14402" s="9">
        <v>0</v>
      </c>
      <c r="L14402" s="9">
        <v>79.811141967773438</v>
      </c>
    </row>
    <row r="14403" spans="1:12" x14ac:dyDescent="0.25">
      <c r="A14403" s="5" t="str">
        <f t="shared" ref="A14403:A14466" si="225">B14403&amp;C14403&amp;D14403&amp;E14403&amp;F14403&amp;G14403&amp;H14403</f>
        <v>1SublapSCHD7022</v>
      </c>
      <c r="B14403" s="9">
        <v>1</v>
      </c>
      <c r="C14403" t="s">
        <v>133</v>
      </c>
      <c r="D14403" t="s">
        <v>147</v>
      </c>
      <c r="E14403" s="9">
        <v>7</v>
      </c>
      <c r="F14403" s="9">
        <v>0</v>
      </c>
      <c r="G14403" s="9">
        <v>2</v>
      </c>
      <c r="H14403" s="9">
        <v>2</v>
      </c>
      <c r="I14403" s="9">
        <v>1.3102909326553345</v>
      </c>
      <c r="J14403" s="9">
        <v>1.3102909326553345</v>
      </c>
      <c r="K14403" s="9">
        <v>0</v>
      </c>
      <c r="L14403" s="9">
        <v>77.897483825683594</v>
      </c>
    </row>
    <row r="14404" spans="1:12" x14ac:dyDescent="0.25">
      <c r="A14404" s="5" t="str">
        <f t="shared" si="225"/>
        <v>1SublapSCHD7023</v>
      </c>
      <c r="B14404" s="9">
        <v>1</v>
      </c>
      <c r="C14404" t="s">
        <v>133</v>
      </c>
      <c r="D14404" t="s">
        <v>147</v>
      </c>
      <c r="E14404" s="9">
        <v>7</v>
      </c>
      <c r="F14404" s="9">
        <v>0</v>
      </c>
      <c r="G14404" s="9">
        <v>2</v>
      </c>
      <c r="H14404" s="9">
        <v>3</v>
      </c>
      <c r="I14404" s="9">
        <v>1.1718051433563232</v>
      </c>
      <c r="J14404" s="9">
        <v>1.1718051433563232</v>
      </c>
      <c r="K14404" s="9">
        <v>0</v>
      </c>
      <c r="L14404" s="9">
        <v>76.786956787109375</v>
      </c>
    </row>
    <row r="14405" spans="1:12" x14ac:dyDescent="0.25">
      <c r="A14405" s="5" t="str">
        <f t="shared" si="225"/>
        <v>1SublapSCHD7024</v>
      </c>
      <c r="B14405" s="9">
        <v>1</v>
      </c>
      <c r="C14405" t="s">
        <v>133</v>
      </c>
      <c r="D14405" t="s">
        <v>147</v>
      </c>
      <c r="E14405" s="9">
        <v>7</v>
      </c>
      <c r="F14405" s="9">
        <v>0</v>
      </c>
      <c r="G14405" s="9">
        <v>2</v>
      </c>
      <c r="H14405" s="9">
        <v>4</v>
      </c>
      <c r="I14405" s="9">
        <v>1.0502638816833496</v>
      </c>
      <c r="J14405" s="9">
        <v>1.0502638816833496</v>
      </c>
      <c r="K14405" s="9">
        <v>0</v>
      </c>
      <c r="L14405" s="9">
        <v>75.454780578613281</v>
      </c>
    </row>
    <row r="14406" spans="1:12" x14ac:dyDescent="0.25">
      <c r="A14406" s="5" t="str">
        <f t="shared" si="225"/>
        <v>1SublapSCHD7025</v>
      </c>
      <c r="B14406" s="9">
        <v>1</v>
      </c>
      <c r="C14406" t="s">
        <v>133</v>
      </c>
      <c r="D14406" t="s">
        <v>147</v>
      </c>
      <c r="E14406" s="9">
        <v>7</v>
      </c>
      <c r="F14406" s="9">
        <v>0</v>
      </c>
      <c r="G14406" s="9">
        <v>2</v>
      </c>
      <c r="H14406" s="9">
        <v>5</v>
      </c>
      <c r="I14406" s="9">
        <v>0.95598316192626953</v>
      </c>
      <c r="J14406" s="9">
        <v>0.95598316192626953</v>
      </c>
      <c r="K14406" s="9">
        <v>0</v>
      </c>
      <c r="L14406" s="9">
        <v>74.1021728515625</v>
      </c>
    </row>
    <row r="14407" spans="1:12" x14ac:dyDescent="0.25">
      <c r="A14407" s="5" t="str">
        <f t="shared" si="225"/>
        <v>1SublapSCHD7026</v>
      </c>
      <c r="B14407" s="9">
        <v>1</v>
      </c>
      <c r="C14407" t="s">
        <v>133</v>
      </c>
      <c r="D14407" t="s">
        <v>147</v>
      </c>
      <c r="E14407" s="9">
        <v>7</v>
      </c>
      <c r="F14407" s="9">
        <v>0</v>
      </c>
      <c r="G14407" s="9">
        <v>2</v>
      </c>
      <c r="H14407" s="9">
        <v>6</v>
      </c>
      <c r="I14407" s="9">
        <v>0.91434043645858765</v>
      </c>
      <c r="J14407" s="9">
        <v>0.91434043645858765</v>
      </c>
      <c r="K14407" s="9">
        <v>0</v>
      </c>
      <c r="L14407" s="9">
        <v>73.219184875488281</v>
      </c>
    </row>
    <row r="14408" spans="1:12" x14ac:dyDescent="0.25">
      <c r="A14408" s="5" t="str">
        <f t="shared" si="225"/>
        <v>1SublapSCHD7027</v>
      </c>
      <c r="B14408" s="9">
        <v>1</v>
      </c>
      <c r="C14408" t="s">
        <v>133</v>
      </c>
      <c r="D14408" t="s">
        <v>147</v>
      </c>
      <c r="E14408" s="9">
        <v>7</v>
      </c>
      <c r="F14408" s="9">
        <v>0</v>
      </c>
      <c r="G14408" s="9">
        <v>2</v>
      </c>
      <c r="H14408" s="9">
        <v>7</v>
      </c>
      <c r="I14408" s="9">
        <v>0.8764839768409729</v>
      </c>
      <c r="J14408" s="9">
        <v>0.8764839768409729</v>
      </c>
      <c r="K14408" s="9">
        <v>0</v>
      </c>
      <c r="L14408" s="9">
        <v>72.826026916503906</v>
      </c>
    </row>
    <row r="14409" spans="1:12" x14ac:dyDescent="0.25">
      <c r="A14409" s="5" t="str">
        <f t="shared" si="225"/>
        <v>1SublapSCHD7028</v>
      </c>
      <c r="B14409" s="9">
        <v>1</v>
      </c>
      <c r="C14409" t="s">
        <v>133</v>
      </c>
      <c r="D14409" t="s">
        <v>147</v>
      </c>
      <c r="E14409" s="9">
        <v>7</v>
      </c>
      <c r="F14409" s="9">
        <v>0</v>
      </c>
      <c r="G14409" s="9">
        <v>2</v>
      </c>
      <c r="H14409" s="9">
        <v>8</v>
      </c>
      <c r="I14409" s="9">
        <v>0.78755664825439453</v>
      </c>
      <c r="J14409" s="9">
        <v>0.78755664825439453</v>
      </c>
      <c r="K14409" s="9">
        <v>0</v>
      </c>
      <c r="L14409" s="9">
        <v>73.012908935546875</v>
      </c>
    </row>
    <row r="14410" spans="1:12" x14ac:dyDescent="0.25">
      <c r="A14410" s="5" t="str">
        <f t="shared" si="225"/>
        <v>1SublapSCHD7029</v>
      </c>
      <c r="B14410" s="9">
        <v>1</v>
      </c>
      <c r="C14410" t="s">
        <v>133</v>
      </c>
      <c r="D14410" t="s">
        <v>147</v>
      </c>
      <c r="E14410" s="9">
        <v>7</v>
      </c>
      <c r="F14410" s="9">
        <v>0</v>
      </c>
      <c r="G14410" s="9">
        <v>2</v>
      </c>
      <c r="H14410" s="9">
        <v>9</v>
      </c>
      <c r="I14410" s="9">
        <v>0.63645035028457642</v>
      </c>
      <c r="J14410" s="9">
        <v>0.63645035028457642</v>
      </c>
      <c r="K14410" s="9">
        <v>0</v>
      </c>
      <c r="L14410" s="9">
        <v>75.073402404785156</v>
      </c>
    </row>
    <row r="14411" spans="1:12" x14ac:dyDescent="0.25">
      <c r="A14411" s="5" t="str">
        <f t="shared" si="225"/>
        <v>1SublapSCHD70210</v>
      </c>
      <c r="B14411" s="9">
        <v>1</v>
      </c>
      <c r="C14411" t="s">
        <v>133</v>
      </c>
      <c r="D14411" t="s">
        <v>147</v>
      </c>
      <c r="E14411" s="9">
        <v>7</v>
      </c>
      <c r="F14411" s="9">
        <v>0</v>
      </c>
      <c r="G14411" s="9">
        <v>2</v>
      </c>
      <c r="H14411" s="9">
        <v>10</v>
      </c>
      <c r="I14411" s="9">
        <v>0.54103976488113403</v>
      </c>
      <c r="J14411" s="9">
        <v>0.54103976488113403</v>
      </c>
      <c r="K14411" s="9">
        <v>0</v>
      </c>
      <c r="L14411" s="9">
        <v>78.052955627441406</v>
      </c>
    </row>
    <row r="14412" spans="1:12" x14ac:dyDescent="0.25">
      <c r="A14412" s="5" t="str">
        <f t="shared" si="225"/>
        <v>1SublapSCHD70211</v>
      </c>
      <c r="B14412" s="9">
        <v>1</v>
      </c>
      <c r="C14412" t="s">
        <v>133</v>
      </c>
      <c r="D14412" t="s">
        <v>147</v>
      </c>
      <c r="E14412" s="9">
        <v>7</v>
      </c>
      <c r="F14412" s="9">
        <v>0</v>
      </c>
      <c r="G14412" s="9">
        <v>2</v>
      </c>
      <c r="H14412" s="9">
        <v>11</v>
      </c>
      <c r="I14412" s="9">
        <v>0.58930742740631104</v>
      </c>
      <c r="J14412" s="9">
        <v>0.58930742740631104</v>
      </c>
      <c r="K14412" s="9">
        <v>0</v>
      </c>
      <c r="L14412" s="9">
        <v>81.763618469238281</v>
      </c>
    </row>
    <row r="14413" spans="1:12" x14ac:dyDescent="0.25">
      <c r="A14413" s="5" t="str">
        <f t="shared" si="225"/>
        <v>1SublapSCHD70212</v>
      </c>
      <c r="B14413" s="9">
        <v>1</v>
      </c>
      <c r="C14413" t="s">
        <v>133</v>
      </c>
      <c r="D14413" t="s">
        <v>147</v>
      </c>
      <c r="E14413" s="9">
        <v>7</v>
      </c>
      <c r="F14413" s="9">
        <v>0</v>
      </c>
      <c r="G14413" s="9">
        <v>2</v>
      </c>
      <c r="H14413" s="9">
        <v>12</v>
      </c>
      <c r="I14413" s="9">
        <v>0.74759924411773682</v>
      </c>
      <c r="J14413" s="9">
        <v>0.74759924411773682</v>
      </c>
      <c r="K14413" s="9">
        <v>0</v>
      </c>
      <c r="L14413" s="9">
        <v>85.8414306640625</v>
      </c>
    </row>
    <row r="14414" spans="1:12" x14ac:dyDescent="0.25">
      <c r="A14414" s="5" t="str">
        <f t="shared" si="225"/>
        <v>1SublapSCHD70213</v>
      </c>
      <c r="B14414" s="9">
        <v>1</v>
      </c>
      <c r="C14414" t="s">
        <v>133</v>
      </c>
      <c r="D14414" t="s">
        <v>147</v>
      </c>
      <c r="E14414" s="9">
        <v>7</v>
      </c>
      <c r="F14414" s="9">
        <v>0</v>
      </c>
      <c r="G14414" s="9">
        <v>2</v>
      </c>
      <c r="H14414" s="9">
        <v>13</v>
      </c>
      <c r="I14414" s="9">
        <v>0.97182875871658325</v>
      </c>
      <c r="J14414" s="9">
        <v>0.97182875871658325</v>
      </c>
      <c r="K14414" s="9">
        <v>0</v>
      </c>
      <c r="L14414" s="9">
        <v>89.467178344726563</v>
      </c>
    </row>
    <row r="14415" spans="1:12" x14ac:dyDescent="0.25">
      <c r="A14415" s="5" t="str">
        <f t="shared" si="225"/>
        <v>1SublapSCHD70214</v>
      </c>
      <c r="B14415" s="9">
        <v>1</v>
      </c>
      <c r="C14415" t="s">
        <v>133</v>
      </c>
      <c r="D14415" t="s">
        <v>147</v>
      </c>
      <c r="E14415" s="9">
        <v>7</v>
      </c>
      <c r="F14415" s="9">
        <v>0</v>
      </c>
      <c r="G14415" s="9">
        <v>2</v>
      </c>
      <c r="H14415" s="9">
        <v>14</v>
      </c>
      <c r="I14415" s="9">
        <v>1.2148889303207397</v>
      </c>
      <c r="J14415" s="9">
        <v>1.2148889303207397</v>
      </c>
      <c r="K14415" s="9">
        <v>0</v>
      </c>
      <c r="L14415" s="9">
        <v>92.748458862304688</v>
      </c>
    </row>
    <row r="14416" spans="1:12" x14ac:dyDescent="0.25">
      <c r="A14416" s="5" t="str">
        <f t="shared" si="225"/>
        <v>1SublapSCHD70215</v>
      </c>
      <c r="B14416" s="9">
        <v>1</v>
      </c>
      <c r="C14416" t="s">
        <v>133</v>
      </c>
      <c r="D14416" t="s">
        <v>147</v>
      </c>
      <c r="E14416" s="9">
        <v>7</v>
      </c>
      <c r="F14416" s="9">
        <v>0</v>
      </c>
      <c r="G14416" s="9">
        <v>2</v>
      </c>
      <c r="H14416" s="9">
        <v>15</v>
      </c>
      <c r="I14416" s="9">
        <v>1.4634613990783691</v>
      </c>
      <c r="J14416" s="9">
        <v>1.4634613990783691</v>
      </c>
      <c r="K14416" s="9">
        <v>0</v>
      </c>
      <c r="L14416" s="9">
        <v>95.050315856933594</v>
      </c>
    </row>
    <row r="14417" spans="1:12" x14ac:dyDescent="0.25">
      <c r="A14417" s="5" t="str">
        <f t="shared" si="225"/>
        <v>1SublapSCHD70216</v>
      </c>
      <c r="B14417" s="9">
        <v>1</v>
      </c>
      <c r="C14417" t="s">
        <v>133</v>
      </c>
      <c r="D14417" t="s">
        <v>147</v>
      </c>
      <c r="E14417" s="9">
        <v>7</v>
      </c>
      <c r="F14417" s="9">
        <v>0</v>
      </c>
      <c r="G14417" s="9">
        <v>2</v>
      </c>
      <c r="H14417" s="9">
        <v>16</v>
      </c>
      <c r="I14417" s="9">
        <v>1.7758837938308716</v>
      </c>
      <c r="J14417" s="9">
        <v>1.7758837938308716</v>
      </c>
      <c r="K14417" s="9">
        <v>0</v>
      </c>
      <c r="L14417" s="9">
        <v>93.788299560546875</v>
      </c>
    </row>
    <row r="14418" spans="1:12" x14ac:dyDescent="0.25">
      <c r="A14418" s="5" t="str">
        <f t="shared" si="225"/>
        <v>1SublapSCHD70217</v>
      </c>
      <c r="B14418" s="9">
        <v>1</v>
      </c>
      <c r="C14418" t="s">
        <v>133</v>
      </c>
      <c r="D14418" t="s">
        <v>147</v>
      </c>
      <c r="E14418" s="9">
        <v>7</v>
      </c>
      <c r="F14418" s="9">
        <v>0</v>
      </c>
      <c r="G14418" s="9">
        <v>2</v>
      </c>
      <c r="H14418" s="9">
        <v>17</v>
      </c>
      <c r="I14418" s="9">
        <v>2.1029722690582275</v>
      </c>
      <c r="J14418" s="9">
        <v>1.0560892820358276</v>
      </c>
      <c r="K14418" s="9">
        <v>2.7870016172528267E-2</v>
      </c>
      <c r="L14418" s="9">
        <v>95.303642272949219</v>
      </c>
    </row>
    <row r="14419" spans="1:12" x14ac:dyDescent="0.25">
      <c r="A14419" s="5" t="str">
        <f t="shared" si="225"/>
        <v>1SublapSCHD70218</v>
      </c>
      <c r="B14419" s="9">
        <v>1</v>
      </c>
      <c r="C14419" t="s">
        <v>133</v>
      </c>
      <c r="D14419" t="s">
        <v>147</v>
      </c>
      <c r="E14419" s="9">
        <v>7</v>
      </c>
      <c r="F14419" s="9">
        <v>0</v>
      </c>
      <c r="G14419" s="9">
        <v>2</v>
      </c>
      <c r="H14419" s="9">
        <v>18</v>
      </c>
      <c r="I14419" s="9">
        <v>2.3920497894287109</v>
      </c>
      <c r="J14419" s="9">
        <v>1.7138807773590088</v>
      </c>
      <c r="K14419" s="9">
        <v>4.79096919298172E-2</v>
      </c>
      <c r="L14419" s="9">
        <v>95.281318664550781</v>
      </c>
    </row>
    <row r="14420" spans="1:12" x14ac:dyDescent="0.25">
      <c r="A14420" s="5" t="str">
        <f t="shared" si="225"/>
        <v>1SublapSCHD70219</v>
      </c>
      <c r="B14420" s="9">
        <v>1</v>
      </c>
      <c r="C14420" t="s">
        <v>133</v>
      </c>
      <c r="D14420" t="s">
        <v>147</v>
      </c>
      <c r="E14420" s="9">
        <v>7</v>
      </c>
      <c r="F14420" s="9">
        <v>0</v>
      </c>
      <c r="G14420" s="9">
        <v>2</v>
      </c>
      <c r="H14420" s="9">
        <v>19</v>
      </c>
      <c r="I14420" s="9">
        <v>2.5128490924835205</v>
      </c>
      <c r="J14420" s="9">
        <v>2.0794286727905273</v>
      </c>
      <c r="K14420" s="9">
        <v>4.9118790775537491E-2</v>
      </c>
      <c r="L14420" s="9">
        <v>93.57672119140625</v>
      </c>
    </row>
    <row r="14421" spans="1:12" x14ac:dyDescent="0.25">
      <c r="A14421" s="5" t="str">
        <f t="shared" si="225"/>
        <v>1SublapSCHD70220</v>
      </c>
      <c r="B14421" s="9">
        <v>1</v>
      </c>
      <c r="C14421" t="s">
        <v>133</v>
      </c>
      <c r="D14421" t="s">
        <v>147</v>
      </c>
      <c r="E14421" s="9">
        <v>7</v>
      </c>
      <c r="F14421" s="9">
        <v>0</v>
      </c>
      <c r="G14421" s="9">
        <v>2</v>
      </c>
      <c r="H14421" s="9">
        <v>20</v>
      </c>
      <c r="I14421" s="9">
        <v>2.4475953578948975</v>
      </c>
      <c r="J14421" s="9">
        <v>2.1663303375244141</v>
      </c>
      <c r="K14421" s="9">
        <v>1.8303612247109413E-2</v>
      </c>
      <c r="L14421" s="9">
        <v>90.091705322265625</v>
      </c>
    </row>
    <row r="14422" spans="1:12" x14ac:dyDescent="0.25">
      <c r="A14422" s="5" t="str">
        <f t="shared" si="225"/>
        <v>1SublapSCHD70221</v>
      </c>
      <c r="B14422" s="9">
        <v>1</v>
      </c>
      <c r="C14422" t="s">
        <v>133</v>
      </c>
      <c r="D14422" t="s">
        <v>147</v>
      </c>
      <c r="E14422" s="9">
        <v>7</v>
      </c>
      <c r="F14422" s="9">
        <v>0</v>
      </c>
      <c r="G14422" s="9">
        <v>2</v>
      </c>
      <c r="H14422" s="9">
        <v>21</v>
      </c>
      <c r="I14422" s="9">
        <v>2.3739151954650879</v>
      </c>
      <c r="J14422" s="9">
        <v>2.1098804473876953</v>
      </c>
      <c r="K14422" s="9">
        <v>2.0121306180953979E-2</v>
      </c>
      <c r="L14422" s="9">
        <v>87.697547912597656</v>
      </c>
    </row>
    <row r="14423" spans="1:12" x14ac:dyDescent="0.25">
      <c r="A14423" s="5" t="str">
        <f t="shared" si="225"/>
        <v>1SublapSCHD70222</v>
      </c>
      <c r="B14423" s="9">
        <v>1</v>
      </c>
      <c r="C14423" t="s">
        <v>133</v>
      </c>
      <c r="D14423" t="s">
        <v>147</v>
      </c>
      <c r="E14423" s="9">
        <v>7</v>
      </c>
      <c r="F14423" s="9">
        <v>0</v>
      </c>
      <c r="G14423" s="9">
        <v>2</v>
      </c>
      <c r="H14423" s="9">
        <v>22</v>
      </c>
      <c r="I14423" s="9">
        <v>2.2685649394989014</v>
      </c>
      <c r="J14423" s="9">
        <v>2.7253224849700928</v>
      </c>
      <c r="K14423" s="9">
        <v>2.8577802702784538E-2</v>
      </c>
      <c r="L14423" s="9">
        <v>85.395332336425781</v>
      </c>
    </row>
    <row r="14424" spans="1:12" x14ac:dyDescent="0.25">
      <c r="A14424" s="5" t="str">
        <f t="shared" si="225"/>
        <v>1SublapSCHD70223</v>
      </c>
      <c r="B14424" s="9">
        <v>1</v>
      </c>
      <c r="C14424" t="s">
        <v>133</v>
      </c>
      <c r="D14424" t="s">
        <v>147</v>
      </c>
      <c r="E14424" s="9">
        <v>7</v>
      </c>
      <c r="F14424" s="9">
        <v>0</v>
      </c>
      <c r="G14424" s="9">
        <v>2</v>
      </c>
      <c r="H14424" s="9">
        <v>23</v>
      </c>
      <c r="I14424" s="9">
        <v>2.0549960136413574</v>
      </c>
      <c r="J14424" s="9">
        <v>2.2005429267883301</v>
      </c>
      <c r="K14424" s="9">
        <v>2.1310204640030861E-2</v>
      </c>
      <c r="L14424" s="9">
        <v>84.382408142089844</v>
      </c>
    </row>
    <row r="14425" spans="1:12" x14ac:dyDescent="0.25">
      <c r="A14425" s="5" t="str">
        <f t="shared" si="225"/>
        <v>1SublapSCHD70224</v>
      </c>
      <c r="B14425" s="9">
        <v>1</v>
      </c>
      <c r="C14425" t="s">
        <v>133</v>
      </c>
      <c r="D14425" t="s">
        <v>147</v>
      </c>
      <c r="E14425" s="9">
        <v>7</v>
      </c>
      <c r="F14425" s="9">
        <v>0</v>
      </c>
      <c r="G14425" s="9">
        <v>2</v>
      </c>
      <c r="H14425" s="9">
        <v>24</v>
      </c>
      <c r="I14425" s="9">
        <v>1.7904537916183472</v>
      </c>
      <c r="J14425" s="9">
        <v>1.8579572439193726</v>
      </c>
      <c r="K14425" s="9">
        <v>1.5215255320072174E-2</v>
      </c>
      <c r="L14425" s="9">
        <v>83.224601745605469</v>
      </c>
    </row>
    <row r="14426" spans="1:12" x14ac:dyDescent="0.25">
      <c r="A14426" s="5" t="str">
        <f t="shared" si="225"/>
        <v>1SublapSCHD70101</v>
      </c>
      <c r="B14426" s="9">
        <v>1</v>
      </c>
      <c r="C14426" t="s">
        <v>133</v>
      </c>
      <c r="D14426" t="s">
        <v>147</v>
      </c>
      <c r="E14426" s="9">
        <v>7</v>
      </c>
      <c r="F14426" s="9">
        <v>0</v>
      </c>
      <c r="G14426" s="9">
        <v>10</v>
      </c>
      <c r="H14426" s="9">
        <v>1</v>
      </c>
      <c r="I14426" s="9">
        <v>1.8044289350509644</v>
      </c>
      <c r="J14426" s="9">
        <v>1.8044289350509644</v>
      </c>
      <c r="K14426" s="9">
        <v>0</v>
      </c>
      <c r="L14426" s="9">
        <v>84.798057556152344</v>
      </c>
    </row>
    <row r="14427" spans="1:12" x14ac:dyDescent="0.25">
      <c r="A14427" s="5" t="str">
        <f t="shared" si="225"/>
        <v>1SublapSCHD70102</v>
      </c>
      <c r="B14427" s="9">
        <v>1</v>
      </c>
      <c r="C14427" t="s">
        <v>133</v>
      </c>
      <c r="D14427" t="s">
        <v>147</v>
      </c>
      <c r="E14427" s="9">
        <v>7</v>
      </c>
      <c r="F14427" s="9">
        <v>0</v>
      </c>
      <c r="G14427" s="9">
        <v>10</v>
      </c>
      <c r="H14427" s="9">
        <v>2</v>
      </c>
      <c r="I14427" s="9">
        <v>1.5869399309158325</v>
      </c>
      <c r="J14427" s="9">
        <v>1.5869399309158325</v>
      </c>
      <c r="K14427" s="9">
        <v>0</v>
      </c>
      <c r="L14427" s="9">
        <v>83.471717834472656</v>
      </c>
    </row>
    <row r="14428" spans="1:12" x14ac:dyDescent="0.25">
      <c r="A14428" s="5" t="str">
        <f t="shared" si="225"/>
        <v>1SublapSCHD70103</v>
      </c>
      <c r="B14428" s="9">
        <v>1</v>
      </c>
      <c r="C14428" t="s">
        <v>133</v>
      </c>
      <c r="D14428" t="s">
        <v>147</v>
      </c>
      <c r="E14428" s="9">
        <v>7</v>
      </c>
      <c r="F14428" s="9">
        <v>0</v>
      </c>
      <c r="G14428" s="9">
        <v>10</v>
      </c>
      <c r="H14428" s="9">
        <v>3</v>
      </c>
      <c r="I14428" s="9">
        <v>1.4346500635147095</v>
      </c>
      <c r="J14428" s="9">
        <v>1.4346500635147095</v>
      </c>
      <c r="K14428" s="9">
        <v>0</v>
      </c>
      <c r="L14428" s="9">
        <v>82.719490051269531</v>
      </c>
    </row>
    <row r="14429" spans="1:12" x14ac:dyDescent="0.25">
      <c r="A14429" s="5" t="str">
        <f t="shared" si="225"/>
        <v>1SublapSCHD70104</v>
      </c>
      <c r="B14429" s="9">
        <v>1</v>
      </c>
      <c r="C14429" t="s">
        <v>133</v>
      </c>
      <c r="D14429" t="s">
        <v>147</v>
      </c>
      <c r="E14429" s="9">
        <v>7</v>
      </c>
      <c r="F14429" s="9">
        <v>0</v>
      </c>
      <c r="G14429" s="9">
        <v>10</v>
      </c>
      <c r="H14429" s="9">
        <v>4</v>
      </c>
      <c r="I14429" s="9">
        <v>1.3048509359359741</v>
      </c>
      <c r="J14429" s="9">
        <v>1.3048509359359741</v>
      </c>
      <c r="K14429" s="9">
        <v>0</v>
      </c>
      <c r="L14429" s="9">
        <v>81.669639587402344</v>
      </c>
    </row>
    <row r="14430" spans="1:12" x14ac:dyDescent="0.25">
      <c r="A14430" s="5" t="str">
        <f t="shared" si="225"/>
        <v>1SublapSCHD70105</v>
      </c>
      <c r="B14430" s="9">
        <v>1</v>
      </c>
      <c r="C14430" t="s">
        <v>133</v>
      </c>
      <c r="D14430" t="s">
        <v>147</v>
      </c>
      <c r="E14430" s="9">
        <v>7</v>
      </c>
      <c r="F14430" s="9">
        <v>0</v>
      </c>
      <c r="G14430" s="9">
        <v>10</v>
      </c>
      <c r="H14430" s="9">
        <v>5</v>
      </c>
      <c r="I14430" s="9">
        <v>1.1822214126586914</v>
      </c>
      <c r="J14430" s="9">
        <v>1.1822214126586914</v>
      </c>
      <c r="K14430" s="9">
        <v>0</v>
      </c>
      <c r="L14430" s="9">
        <v>80.256301879882813</v>
      </c>
    </row>
    <row r="14431" spans="1:12" x14ac:dyDescent="0.25">
      <c r="A14431" s="5" t="str">
        <f t="shared" si="225"/>
        <v>1SublapSCHD70106</v>
      </c>
      <c r="B14431" s="9">
        <v>1</v>
      </c>
      <c r="C14431" t="s">
        <v>133</v>
      </c>
      <c r="D14431" t="s">
        <v>147</v>
      </c>
      <c r="E14431" s="9">
        <v>7</v>
      </c>
      <c r="F14431" s="9">
        <v>0</v>
      </c>
      <c r="G14431" s="9">
        <v>10</v>
      </c>
      <c r="H14431" s="9">
        <v>6</v>
      </c>
      <c r="I14431" s="9">
        <v>1.116974949836731</v>
      </c>
      <c r="J14431" s="9">
        <v>1.116974949836731</v>
      </c>
      <c r="K14431" s="9">
        <v>0</v>
      </c>
      <c r="L14431" s="9">
        <v>79.281005859375</v>
      </c>
    </row>
    <row r="14432" spans="1:12" x14ac:dyDescent="0.25">
      <c r="A14432" s="5" t="str">
        <f t="shared" si="225"/>
        <v>1SublapSCHD70107</v>
      </c>
      <c r="B14432" s="9">
        <v>1</v>
      </c>
      <c r="C14432" t="s">
        <v>133</v>
      </c>
      <c r="D14432" t="s">
        <v>147</v>
      </c>
      <c r="E14432" s="9">
        <v>7</v>
      </c>
      <c r="F14432" s="9">
        <v>0</v>
      </c>
      <c r="G14432" s="9">
        <v>10</v>
      </c>
      <c r="H14432" s="9">
        <v>7</v>
      </c>
      <c r="I14432" s="9">
        <v>1.0278178453445435</v>
      </c>
      <c r="J14432" s="9">
        <v>1.0278178453445435</v>
      </c>
      <c r="K14432" s="9">
        <v>0</v>
      </c>
      <c r="L14432" s="9">
        <v>77.671211242675781</v>
      </c>
    </row>
    <row r="14433" spans="1:12" x14ac:dyDescent="0.25">
      <c r="A14433" s="5" t="str">
        <f t="shared" si="225"/>
        <v>1SublapSCHD70108</v>
      </c>
      <c r="B14433" s="9">
        <v>1</v>
      </c>
      <c r="C14433" t="s">
        <v>133</v>
      </c>
      <c r="D14433" t="s">
        <v>147</v>
      </c>
      <c r="E14433" s="9">
        <v>7</v>
      </c>
      <c r="F14433" s="9">
        <v>0</v>
      </c>
      <c r="G14433" s="9">
        <v>10</v>
      </c>
      <c r="H14433" s="9">
        <v>8</v>
      </c>
      <c r="I14433" s="9">
        <v>0.95412701368331909</v>
      </c>
      <c r="J14433" s="9">
        <v>0.95412701368331909</v>
      </c>
      <c r="K14433" s="9">
        <v>0</v>
      </c>
      <c r="L14433" s="9">
        <v>77.596405029296875</v>
      </c>
    </row>
    <row r="14434" spans="1:12" x14ac:dyDescent="0.25">
      <c r="A14434" s="5" t="str">
        <f t="shared" si="225"/>
        <v>1SublapSCHD70109</v>
      </c>
      <c r="B14434" s="9">
        <v>1</v>
      </c>
      <c r="C14434" t="s">
        <v>133</v>
      </c>
      <c r="D14434" t="s">
        <v>147</v>
      </c>
      <c r="E14434" s="9">
        <v>7</v>
      </c>
      <c r="F14434" s="9">
        <v>0</v>
      </c>
      <c r="G14434" s="9">
        <v>10</v>
      </c>
      <c r="H14434" s="9">
        <v>9</v>
      </c>
      <c r="I14434" s="9">
        <v>0.84914344549179077</v>
      </c>
      <c r="J14434" s="9">
        <v>0.84914344549179077</v>
      </c>
      <c r="K14434" s="9">
        <v>0</v>
      </c>
      <c r="L14434" s="9">
        <v>80.884201049804688</v>
      </c>
    </row>
    <row r="14435" spans="1:12" x14ac:dyDescent="0.25">
      <c r="A14435" s="5" t="str">
        <f t="shared" si="225"/>
        <v>1SublapSCHD701010</v>
      </c>
      <c r="B14435" s="9">
        <v>1</v>
      </c>
      <c r="C14435" t="s">
        <v>133</v>
      </c>
      <c r="D14435" t="s">
        <v>147</v>
      </c>
      <c r="E14435" s="9">
        <v>7</v>
      </c>
      <c r="F14435" s="9">
        <v>0</v>
      </c>
      <c r="G14435" s="9">
        <v>10</v>
      </c>
      <c r="H14435" s="9">
        <v>10</v>
      </c>
      <c r="I14435" s="9">
        <v>0.81526046991348267</v>
      </c>
      <c r="J14435" s="9">
        <v>0.81526046991348267</v>
      </c>
      <c r="K14435" s="9">
        <v>0</v>
      </c>
      <c r="L14435" s="9">
        <v>84.6231689453125</v>
      </c>
    </row>
    <row r="14436" spans="1:12" x14ac:dyDescent="0.25">
      <c r="A14436" s="5" t="str">
        <f t="shared" si="225"/>
        <v>1SublapSCHD701011</v>
      </c>
      <c r="B14436" s="9">
        <v>1</v>
      </c>
      <c r="C14436" t="s">
        <v>133</v>
      </c>
      <c r="D14436" t="s">
        <v>147</v>
      </c>
      <c r="E14436" s="9">
        <v>7</v>
      </c>
      <c r="F14436" s="9">
        <v>0</v>
      </c>
      <c r="G14436" s="9">
        <v>10</v>
      </c>
      <c r="H14436" s="9">
        <v>11</v>
      </c>
      <c r="I14436" s="9">
        <v>0.95058697462081909</v>
      </c>
      <c r="J14436" s="9">
        <v>0.95058697462081909</v>
      </c>
      <c r="K14436" s="9">
        <v>0</v>
      </c>
      <c r="L14436" s="9">
        <v>89.286697387695313</v>
      </c>
    </row>
    <row r="14437" spans="1:12" x14ac:dyDescent="0.25">
      <c r="A14437" s="5" t="str">
        <f t="shared" si="225"/>
        <v>1SublapSCHD701012</v>
      </c>
      <c r="B14437" s="9">
        <v>1</v>
      </c>
      <c r="C14437" t="s">
        <v>133</v>
      </c>
      <c r="D14437" t="s">
        <v>147</v>
      </c>
      <c r="E14437" s="9">
        <v>7</v>
      </c>
      <c r="F14437" s="9">
        <v>0</v>
      </c>
      <c r="G14437" s="9">
        <v>10</v>
      </c>
      <c r="H14437" s="9">
        <v>12</v>
      </c>
      <c r="I14437" s="9">
        <v>1.1784384250640869</v>
      </c>
      <c r="J14437" s="9">
        <v>1.1784384250640869</v>
      </c>
      <c r="K14437" s="9">
        <v>0</v>
      </c>
      <c r="L14437" s="9">
        <v>93.650909423828125</v>
      </c>
    </row>
    <row r="14438" spans="1:12" x14ac:dyDescent="0.25">
      <c r="A14438" s="5" t="str">
        <f t="shared" si="225"/>
        <v>1SublapSCHD701013</v>
      </c>
      <c r="B14438" s="9">
        <v>1</v>
      </c>
      <c r="C14438" t="s">
        <v>133</v>
      </c>
      <c r="D14438" t="s">
        <v>147</v>
      </c>
      <c r="E14438" s="9">
        <v>7</v>
      </c>
      <c r="F14438" s="9">
        <v>0</v>
      </c>
      <c r="G14438" s="9">
        <v>10</v>
      </c>
      <c r="H14438" s="9">
        <v>13</v>
      </c>
      <c r="I14438" s="9">
        <v>1.478999137878418</v>
      </c>
      <c r="J14438" s="9">
        <v>1.478999137878418</v>
      </c>
      <c r="K14438" s="9">
        <v>0</v>
      </c>
      <c r="L14438" s="9">
        <v>96.719795227050781</v>
      </c>
    </row>
    <row r="14439" spans="1:12" x14ac:dyDescent="0.25">
      <c r="A14439" s="5" t="str">
        <f t="shared" si="225"/>
        <v>1SublapSCHD701014</v>
      </c>
      <c r="B14439" s="9">
        <v>1</v>
      </c>
      <c r="C14439" t="s">
        <v>133</v>
      </c>
      <c r="D14439" t="s">
        <v>147</v>
      </c>
      <c r="E14439" s="9">
        <v>7</v>
      </c>
      <c r="F14439" s="9">
        <v>0</v>
      </c>
      <c r="G14439" s="9">
        <v>10</v>
      </c>
      <c r="H14439" s="9">
        <v>14</v>
      </c>
      <c r="I14439" s="9">
        <v>1.7803306579589844</v>
      </c>
      <c r="J14439" s="9">
        <v>1.7803306579589844</v>
      </c>
      <c r="K14439" s="9">
        <v>0</v>
      </c>
      <c r="L14439" s="9">
        <v>99.533355712890625</v>
      </c>
    </row>
    <row r="14440" spans="1:12" x14ac:dyDescent="0.25">
      <c r="A14440" s="5" t="str">
        <f t="shared" si="225"/>
        <v>1SublapSCHD701015</v>
      </c>
      <c r="B14440" s="9">
        <v>1</v>
      </c>
      <c r="C14440" t="s">
        <v>133</v>
      </c>
      <c r="D14440" t="s">
        <v>147</v>
      </c>
      <c r="E14440" s="9">
        <v>7</v>
      </c>
      <c r="F14440" s="9">
        <v>0</v>
      </c>
      <c r="G14440" s="9">
        <v>10</v>
      </c>
      <c r="H14440" s="9">
        <v>15</v>
      </c>
      <c r="I14440" s="9">
        <v>2.0746243000030518</v>
      </c>
      <c r="J14440" s="9">
        <v>2.0746243000030518</v>
      </c>
      <c r="K14440" s="9">
        <v>0</v>
      </c>
      <c r="L14440" s="9">
        <v>102.57915496826172</v>
      </c>
    </row>
    <row r="14441" spans="1:12" x14ac:dyDescent="0.25">
      <c r="A14441" s="5" t="str">
        <f t="shared" si="225"/>
        <v>1SublapSCHD701016</v>
      </c>
      <c r="B14441" s="9">
        <v>1</v>
      </c>
      <c r="C14441" t="s">
        <v>133</v>
      </c>
      <c r="D14441" t="s">
        <v>147</v>
      </c>
      <c r="E14441" s="9">
        <v>7</v>
      </c>
      <c r="F14441" s="9">
        <v>0</v>
      </c>
      <c r="G14441" s="9">
        <v>10</v>
      </c>
      <c r="H14441" s="9">
        <v>16</v>
      </c>
      <c r="I14441" s="9">
        <v>2.4362287521362305</v>
      </c>
      <c r="J14441" s="9">
        <v>2.4362287521362305</v>
      </c>
      <c r="K14441" s="9">
        <v>0</v>
      </c>
      <c r="L14441" s="9">
        <v>102.42831420898438</v>
      </c>
    </row>
    <row r="14442" spans="1:12" x14ac:dyDescent="0.25">
      <c r="A14442" s="5" t="str">
        <f t="shared" si="225"/>
        <v>1SublapSCHD701017</v>
      </c>
      <c r="B14442" s="9">
        <v>1</v>
      </c>
      <c r="C14442" t="s">
        <v>133</v>
      </c>
      <c r="D14442" t="s">
        <v>147</v>
      </c>
      <c r="E14442" s="9">
        <v>7</v>
      </c>
      <c r="F14442" s="9">
        <v>0</v>
      </c>
      <c r="G14442" s="9">
        <v>10</v>
      </c>
      <c r="H14442" s="9">
        <v>17</v>
      </c>
      <c r="I14442" s="9">
        <v>2.7516484260559082</v>
      </c>
      <c r="J14442" s="9">
        <v>1.5330367088317871</v>
      </c>
      <c r="K14442" s="9">
        <v>5.3066268563270569E-2</v>
      </c>
      <c r="L14442" s="9">
        <v>101.57973480224609</v>
      </c>
    </row>
    <row r="14443" spans="1:12" x14ac:dyDescent="0.25">
      <c r="A14443" s="5" t="str">
        <f t="shared" si="225"/>
        <v>1SublapSCHD701018</v>
      </c>
      <c r="B14443" s="9">
        <v>1</v>
      </c>
      <c r="C14443" t="s">
        <v>133</v>
      </c>
      <c r="D14443" t="s">
        <v>147</v>
      </c>
      <c r="E14443" s="9">
        <v>7</v>
      </c>
      <c r="F14443" s="9">
        <v>0</v>
      </c>
      <c r="G14443" s="9">
        <v>10</v>
      </c>
      <c r="H14443" s="9">
        <v>18</v>
      </c>
      <c r="I14443" s="9">
        <v>3.0274462699890137</v>
      </c>
      <c r="J14443" s="9">
        <v>2.2093725204467773</v>
      </c>
      <c r="K14443" s="9">
        <v>7.6248787343502045E-2</v>
      </c>
      <c r="L14443" s="9">
        <v>100.72480010986328</v>
      </c>
    </row>
    <row r="14444" spans="1:12" x14ac:dyDescent="0.25">
      <c r="A14444" s="5" t="str">
        <f t="shared" si="225"/>
        <v>1SublapSCHD701019</v>
      </c>
      <c r="B14444" s="9">
        <v>1</v>
      </c>
      <c r="C14444" t="s">
        <v>133</v>
      </c>
      <c r="D14444" t="s">
        <v>147</v>
      </c>
      <c r="E14444" s="9">
        <v>7</v>
      </c>
      <c r="F14444" s="9">
        <v>0</v>
      </c>
      <c r="G14444" s="9">
        <v>10</v>
      </c>
      <c r="H14444" s="9">
        <v>19</v>
      </c>
      <c r="I14444" s="9">
        <v>3.1156387329101563</v>
      </c>
      <c r="J14444" s="9">
        <v>2.589390754699707</v>
      </c>
      <c r="K14444" s="9">
        <v>6.1972856521606445E-2</v>
      </c>
      <c r="L14444" s="9">
        <v>98.832740783691406</v>
      </c>
    </row>
    <row r="14445" spans="1:12" x14ac:dyDescent="0.25">
      <c r="A14445" s="5" t="str">
        <f t="shared" si="225"/>
        <v>1SublapSCHD701020</v>
      </c>
      <c r="B14445" s="9">
        <v>1</v>
      </c>
      <c r="C14445" t="s">
        <v>133</v>
      </c>
      <c r="D14445" t="s">
        <v>147</v>
      </c>
      <c r="E14445" s="9">
        <v>7</v>
      </c>
      <c r="F14445" s="9">
        <v>0</v>
      </c>
      <c r="G14445" s="9">
        <v>10</v>
      </c>
      <c r="H14445" s="9">
        <v>20</v>
      </c>
      <c r="I14445" s="9">
        <v>3.0143933296203613</v>
      </c>
      <c r="J14445" s="9">
        <v>2.6877396106719971</v>
      </c>
      <c r="K14445" s="9">
        <v>2.5635486468672752E-2</v>
      </c>
      <c r="L14445" s="9">
        <v>96.398551940917969</v>
      </c>
    </row>
    <row r="14446" spans="1:12" x14ac:dyDescent="0.25">
      <c r="A14446" s="5" t="str">
        <f t="shared" si="225"/>
        <v>1SublapSCHD701021</v>
      </c>
      <c r="B14446" s="9">
        <v>1</v>
      </c>
      <c r="C14446" t="s">
        <v>133</v>
      </c>
      <c r="D14446" t="s">
        <v>147</v>
      </c>
      <c r="E14446" s="9">
        <v>7</v>
      </c>
      <c r="F14446" s="9">
        <v>0</v>
      </c>
      <c r="G14446" s="9">
        <v>10</v>
      </c>
      <c r="H14446" s="9">
        <v>21</v>
      </c>
      <c r="I14446" s="9">
        <v>2.8883967399597168</v>
      </c>
      <c r="J14446" s="9">
        <v>2.5829920768737793</v>
      </c>
      <c r="K14446" s="9">
        <v>2.0371811464428902E-2</v>
      </c>
      <c r="L14446" s="9">
        <v>93.445938110351563</v>
      </c>
    </row>
    <row r="14447" spans="1:12" x14ac:dyDescent="0.25">
      <c r="A14447" s="5" t="str">
        <f t="shared" si="225"/>
        <v>1SublapSCHD701022</v>
      </c>
      <c r="B14447" s="9">
        <v>1</v>
      </c>
      <c r="C14447" t="s">
        <v>133</v>
      </c>
      <c r="D14447" t="s">
        <v>147</v>
      </c>
      <c r="E14447" s="9">
        <v>7</v>
      </c>
      <c r="F14447" s="9">
        <v>0</v>
      </c>
      <c r="G14447" s="9">
        <v>10</v>
      </c>
      <c r="H14447" s="9">
        <v>22</v>
      </c>
      <c r="I14447" s="9">
        <v>2.7335145473480225</v>
      </c>
      <c r="J14447" s="9">
        <v>3.1781291961669922</v>
      </c>
      <c r="K14447" s="9">
        <v>3.3679846674203873E-2</v>
      </c>
      <c r="L14447" s="9">
        <v>90.257179260253906</v>
      </c>
    </row>
    <row r="14448" spans="1:12" x14ac:dyDescent="0.25">
      <c r="A14448" s="5" t="str">
        <f t="shared" si="225"/>
        <v>1SublapSCHD701023</v>
      </c>
      <c r="B14448" s="9">
        <v>1</v>
      </c>
      <c r="C14448" t="s">
        <v>133</v>
      </c>
      <c r="D14448" t="s">
        <v>147</v>
      </c>
      <c r="E14448" s="9">
        <v>7</v>
      </c>
      <c r="F14448" s="9">
        <v>0</v>
      </c>
      <c r="G14448" s="9">
        <v>10</v>
      </c>
      <c r="H14448" s="9">
        <v>23</v>
      </c>
      <c r="I14448" s="9">
        <v>2.4190816879272461</v>
      </c>
      <c r="J14448" s="9">
        <v>2.5846433639526367</v>
      </c>
      <c r="K14448" s="9">
        <v>2.4410346522927284E-2</v>
      </c>
      <c r="L14448" s="9">
        <v>87.558670043945313</v>
      </c>
    </row>
    <row r="14449" spans="1:12" x14ac:dyDescent="0.25">
      <c r="A14449" s="5" t="str">
        <f t="shared" si="225"/>
        <v>1SublapSCHD701024</v>
      </c>
      <c r="B14449" s="9">
        <v>1</v>
      </c>
      <c r="C14449" t="s">
        <v>133</v>
      </c>
      <c r="D14449" t="s">
        <v>147</v>
      </c>
      <c r="E14449" s="9">
        <v>7</v>
      </c>
      <c r="F14449" s="9">
        <v>0</v>
      </c>
      <c r="G14449" s="9">
        <v>10</v>
      </c>
      <c r="H14449" s="9">
        <v>24</v>
      </c>
      <c r="I14449" s="9">
        <v>2.0808560848236084</v>
      </c>
      <c r="J14449" s="9">
        <v>2.1781551837921143</v>
      </c>
      <c r="K14449" s="9">
        <v>1.7717611044645309E-2</v>
      </c>
      <c r="L14449" s="9">
        <v>85.745124816894531</v>
      </c>
    </row>
    <row r="14450" spans="1:12" x14ac:dyDescent="0.25">
      <c r="A14450" s="5" t="str">
        <f t="shared" si="225"/>
        <v>1SublapSCHD7121</v>
      </c>
      <c r="B14450" s="9">
        <v>1</v>
      </c>
      <c r="C14450" t="s">
        <v>133</v>
      </c>
      <c r="D14450" t="s">
        <v>147</v>
      </c>
      <c r="E14450" s="9">
        <v>7</v>
      </c>
      <c r="F14450" s="9">
        <v>1</v>
      </c>
      <c r="G14450" s="9">
        <v>2</v>
      </c>
      <c r="H14450" s="9">
        <v>1</v>
      </c>
      <c r="I14450" s="9">
        <v>1.7033802270889282</v>
      </c>
      <c r="J14450" s="9">
        <v>1.7033802270889282</v>
      </c>
      <c r="K14450" s="9">
        <v>0</v>
      </c>
      <c r="L14450" s="9">
        <v>83.031425476074219</v>
      </c>
    </row>
    <row r="14451" spans="1:12" x14ac:dyDescent="0.25">
      <c r="A14451" s="5" t="str">
        <f t="shared" si="225"/>
        <v>1SublapSCHD7122</v>
      </c>
      <c r="B14451" s="9">
        <v>1</v>
      </c>
      <c r="C14451" t="s">
        <v>133</v>
      </c>
      <c r="D14451" t="s">
        <v>147</v>
      </c>
      <c r="E14451" s="9">
        <v>7</v>
      </c>
      <c r="F14451" s="9">
        <v>1</v>
      </c>
      <c r="G14451" s="9">
        <v>2</v>
      </c>
      <c r="H14451" s="9">
        <v>2</v>
      </c>
      <c r="I14451" s="9">
        <v>1.4975203275680542</v>
      </c>
      <c r="J14451" s="9">
        <v>1.4975203275680542</v>
      </c>
      <c r="K14451" s="9">
        <v>0</v>
      </c>
      <c r="L14451" s="9">
        <v>81.79803466796875</v>
      </c>
    </row>
    <row r="14452" spans="1:12" x14ac:dyDescent="0.25">
      <c r="A14452" s="5" t="str">
        <f t="shared" si="225"/>
        <v>1SublapSCHD7123</v>
      </c>
      <c r="B14452" s="9">
        <v>1</v>
      </c>
      <c r="C14452" t="s">
        <v>133</v>
      </c>
      <c r="D14452" t="s">
        <v>147</v>
      </c>
      <c r="E14452" s="9">
        <v>7</v>
      </c>
      <c r="F14452" s="9">
        <v>1</v>
      </c>
      <c r="G14452" s="9">
        <v>2</v>
      </c>
      <c r="H14452" s="9">
        <v>3</v>
      </c>
      <c r="I14452" s="9">
        <v>1.3249444961547852</v>
      </c>
      <c r="J14452" s="9">
        <v>1.3249444961547852</v>
      </c>
      <c r="K14452" s="9">
        <v>0</v>
      </c>
      <c r="L14452" s="9">
        <v>80.325057983398438</v>
      </c>
    </row>
    <row r="14453" spans="1:12" x14ac:dyDescent="0.25">
      <c r="A14453" s="5" t="str">
        <f t="shared" si="225"/>
        <v>1SublapSCHD7124</v>
      </c>
      <c r="B14453" s="9">
        <v>1</v>
      </c>
      <c r="C14453" t="s">
        <v>133</v>
      </c>
      <c r="D14453" t="s">
        <v>147</v>
      </c>
      <c r="E14453" s="9">
        <v>7</v>
      </c>
      <c r="F14453" s="9">
        <v>1</v>
      </c>
      <c r="G14453" s="9">
        <v>2</v>
      </c>
      <c r="H14453" s="9">
        <v>4</v>
      </c>
      <c r="I14453" s="9">
        <v>1.1693578958511353</v>
      </c>
      <c r="J14453" s="9">
        <v>1.1693578958511353</v>
      </c>
      <c r="K14453" s="9">
        <v>0</v>
      </c>
      <c r="L14453" s="9">
        <v>78.602882385253906</v>
      </c>
    </row>
    <row r="14454" spans="1:12" x14ac:dyDescent="0.25">
      <c r="A14454" s="5" t="str">
        <f t="shared" si="225"/>
        <v>1SublapSCHD7125</v>
      </c>
      <c r="B14454" s="9">
        <v>1</v>
      </c>
      <c r="C14454" t="s">
        <v>133</v>
      </c>
      <c r="D14454" t="s">
        <v>147</v>
      </c>
      <c r="E14454" s="9">
        <v>7</v>
      </c>
      <c r="F14454" s="9">
        <v>1</v>
      </c>
      <c r="G14454" s="9">
        <v>2</v>
      </c>
      <c r="H14454" s="9">
        <v>5</v>
      </c>
      <c r="I14454" s="9">
        <v>1.0909409523010254</v>
      </c>
      <c r="J14454" s="9">
        <v>1.0909409523010254</v>
      </c>
      <c r="K14454" s="9">
        <v>0</v>
      </c>
      <c r="L14454" s="9">
        <v>77.873291015625</v>
      </c>
    </row>
    <row r="14455" spans="1:12" x14ac:dyDescent="0.25">
      <c r="A14455" s="5" t="str">
        <f t="shared" si="225"/>
        <v>1SublapSCHD7126</v>
      </c>
      <c r="B14455" s="9">
        <v>1</v>
      </c>
      <c r="C14455" t="s">
        <v>133</v>
      </c>
      <c r="D14455" t="s">
        <v>147</v>
      </c>
      <c r="E14455" s="9">
        <v>7</v>
      </c>
      <c r="F14455" s="9">
        <v>1</v>
      </c>
      <c r="G14455" s="9">
        <v>2</v>
      </c>
      <c r="H14455" s="9">
        <v>6</v>
      </c>
      <c r="I14455" s="9">
        <v>1.0233966112136841</v>
      </c>
      <c r="J14455" s="9">
        <v>1.0233966112136841</v>
      </c>
      <c r="K14455" s="9">
        <v>0</v>
      </c>
      <c r="L14455" s="9">
        <v>76.58642578125</v>
      </c>
    </row>
    <row r="14456" spans="1:12" x14ac:dyDescent="0.25">
      <c r="A14456" s="5" t="str">
        <f t="shared" si="225"/>
        <v>1SublapSCHD7127</v>
      </c>
      <c r="B14456" s="9">
        <v>1</v>
      </c>
      <c r="C14456" t="s">
        <v>133</v>
      </c>
      <c r="D14456" t="s">
        <v>147</v>
      </c>
      <c r="E14456" s="9">
        <v>7</v>
      </c>
      <c r="F14456" s="9">
        <v>1</v>
      </c>
      <c r="G14456" s="9">
        <v>2</v>
      </c>
      <c r="H14456" s="9">
        <v>7</v>
      </c>
      <c r="I14456" s="9">
        <v>0.99638020992279053</v>
      </c>
      <c r="J14456" s="9">
        <v>0.99638020992279053</v>
      </c>
      <c r="K14456" s="9">
        <v>0</v>
      </c>
      <c r="L14456" s="9">
        <v>76.726417541503906</v>
      </c>
    </row>
    <row r="14457" spans="1:12" x14ac:dyDescent="0.25">
      <c r="A14457" s="5" t="str">
        <f t="shared" si="225"/>
        <v>1SublapSCHD7128</v>
      </c>
      <c r="B14457" s="9">
        <v>1</v>
      </c>
      <c r="C14457" t="s">
        <v>133</v>
      </c>
      <c r="D14457" t="s">
        <v>147</v>
      </c>
      <c r="E14457" s="9">
        <v>7</v>
      </c>
      <c r="F14457" s="9">
        <v>1</v>
      </c>
      <c r="G14457" s="9">
        <v>2</v>
      </c>
      <c r="H14457" s="9">
        <v>8</v>
      </c>
      <c r="I14457" s="9">
        <v>0.92654365301132202</v>
      </c>
      <c r="J14457" s="9">
        <v>0.92654365301132202</v>
      </c>
      <c r="K14457" s="9">
        <v>0</v>
      </c>
      <c r="L14457" s="9">
        <v>77.191024780273438</v>
      </c>
    </row>
    <row r="14458" spans="1:12" x14ac:dyDescent="0.25">
      <c r="A14458" s="5" t="str">
        <f t="shared" si="225"/>
        <v>1SublapSCHD7129</v>
      </c>
      <c r="B14458" s="9">
        <v>1</v>
      </c>
      <c r="C14458" t="s">
        <v>133</v>
      </c>
      <c r="D14458" t="s">
        <v>147</v>
      </c>
      <c r="E14458" s="9">
        <v>7</v>
      </c>
      <c r="F14458" s="9">
        <v>1</v>
      </c>
      <c r="G14458" s="9">
        <v>2</v>
      </c>
      <c r="H14458" s="9">
        <v>9</v>
      </c>
      <c r="I14458" s="9">
        <v>0.76930761337280273</v>
      </c>
      <c r="J14458" s="9">
        <v>0.76930761337280273</v>
      </c>
      <c r="K14458" s="9">
        <v>0</v>
      </c>
      <c r="L14458" s="9">
        <v>78.816871643066406</v>
      </c>
    </row>
    <row r="14459" spans="1:12" x14ac:dyDescent="0.25">
      <c r="A14459" s="5" t="str">
        <f t="shared" si="225"/>
        <v>1SublapSCHD71210</v>
      </c>
      <c r="B14459" s="9">
        <v>1</v>
      </c>
      <c r="C14459" t="s">
        <v>133</v>
      </c>
      <c r="D14459" t="s">
        <v>147</v>
      </c>
      <c r="E14459" s="9">
        <v>7</v>
      </c>
      <c r="F14459" s="9">
        <v>1</v>
      </c>
      <c r="G14459" s="9">
        <v>2</v>
      </c>
      <c r="H14459" s="9">
        <v>10</v>
      </c>
      <c r="I14459" s="9">
        <v>0.75025302171707153</v>
      </c>
      <c r="J14459" s="9">
        <v>0.75025302171707153</v>
      </c>
      <c r="K14459" s="9">
        <v>0</v>
      </c>
      <c r="L14459" s="9">
        <v>83.965286254882813</v>
      </c>
    </row>
    <row r="14460" spans="1:12" x14ac:dyDescent="0.25">
      <c r="A14460" s="5" t="str">
        <f t="shared" si="225"/>
        <v>1SublapSCHD71211</v>
      </c>
      <c r="B14460" s="9">
        <v>1</v>
      </c>
      <c r="C14460" t="s">
        <v>133</v>
      </c>
      <c r="D14460" t="s">
        <v>147</v>
      </c>
      <c r="E14460" s="9">
        <v>7</v>
      </c>
      <c r="F14460" s="9">
        <v>1</v>
      </c>
      <c r="G14460" s="9">
        <v>2</v>
      </c>
      <c r="H14460" s="9">
        <v>11</v>
      </c>
      <c r="I14460" s="9">
        <v>0.82652181386947632</v>
      </c>
      <c r="J14460" s="9">
        <v>0.82652181386947632</v>
      </c>
      <c r="K14460" s="9">
        <v>0</v>
      </c>
      <c r="L14460" s="9">
        <v>87.9027099609375</v>
      </c>
    </row>
    <row r="14461" spans="1:12" x14ac:dyDescent="0.25">
      <c r="A14461" s="5" t="str">
        <f t="shared" si="225"/>
        <v>1SublapSCHD71212</v>
      </c>
      <c r="B14461" s="9">
        <v>1</v>
      </c>
      <c r="C14461" t="s">
        <v>133</v>
      </c>
      <c r="D14461" t="s">
        <v>147</v>
      </c>
      <c r="E14461" s="9">
        <v>7</v>
      </c>
      <c r="F14461" s="9">
        <v>1</v>
      </c>
      <c r="G14461" s="9">
        <v>2</v>
      </c>
      <c r="H14461" s="9">
        <v>12</v>
      </c>
      <c r="I14461" s="9">
        <v>0.99786132574081421</v>
      </c>
      <c r="J14461" s="9">
        <v>0.99786132574081421</v>
      </c>
      <c r="K14461" s="9">
        <v>0</v>
      </c>
      <c r="L14461" s="9">
        <v>90.8099365234375</v>
      </c>
    </row>
    <row r="14462" spans="1:12" x14ac:dyDescent="0.25">
      <c r="A14462" s="5" t="str">
        <f t="shared" si="225"/>
        <v>1SublapSCHD71213</v>
      </c>
      <c r="B14462" s="9">
        <v>1</v>
      </c>
      <c r="C14462" t="s">
        <v>133</v>
      </c>
      <c r="D14462" t="s">
        <v>147</v>
      </c>
      <c r="E14462" s="9">
        <v>7</v>
      </c>
      <c r="F14462" s="9">
        <v>1</v>
      </c>
      <c r="G14462" s="9">
        <v>2</v>
      </c>
      <c r="H14462" s="9">
        <v>13</v>
      </c>
      <c r="I14462" s="9">
        <v>1.2632111310958862</v>
      </c>
      <c r="J14462" s="9">
        <v>1.2632111310958862</v>
      </c>
      <c r="K14462" s="9">
        <v>0</v>
      </c>
      <c r="L14462" s="9">
        <v>93.21820068359375</v>
      </c>
    </row>
    <row r="14463" spans="1:12" x14ac:dyDescent="0.25">
      <c r="A14463" s="5" t="str">
        <f t="shared" si="225"/>
        <v>1SublapSCHD71214</v>
      </c>
      <c r="B14463" s="9">
        <v>1</v>
      </c>
      <c r="C14463" t="s">
        <v>133</v>
      </c>
      <c r="D14463" t="s">
        <v>147</v>
      </c>
      <c r="E14463" s="9">
        <v>7</v>
      </c>
      <c r="F14463" s="9">
        <v>1</v>
      </c>
      <c r="G14463" s="9">
        <v>2</v>
      </c>
      <c r="H14463" s="9">
        <v>14</v>
      </c>
      <c r="I14463" s="9">
        <v>1.5444703102111816</v>
      </c>
      <c r="J14463" s="9">
        <v>1.5444703102111816</v>
      </c>
      <c r="K14463" s="9">
        <v>0</v>
      </c>
      <c r="L14463" s="9">
        <v>95.663139343261719</v>
      </c>
    </row>
    <row r="14464" spans="1:12" x14ac:dyDescent="0.25">
      <c r="A14464" s="5" t="str">
        <f t="shared" si="225"/>
        <v>1SublapSCHD71215</v>
      </c>
      <c r="B14464" s="9">
        <v>1</v>
      </c>
      <c r="C14464" t="s">
        <v>133</v>
      </c>
      <c r="D14464" t="s">
        <v>147</v>
      </c>
      <c r="E14464" s="9">
        <v>7</v>
      </c>
      <c r="F14464" s="9">
        <v>1</v>
      </c>
      <c r="G14464" s="9">
        <v>2</v>
      </c>
      <c r="H14464" s="9">
        <v>15</v>
      </c>
      <c r="I14464" s="9">
        <v>1.8137751817703247</v>
      </c>
      <c r="J14464" s="9">
        <v>1.8137751817703247</v>
      </c>
      <c r="K14464" s="9">
        <v>0</v>
      </c>
      <c r="L14464" s="9">
        <v>96.687095642089844</v>
      </c>
    </row>
    <row r="14465" spans="1:12" x14ac:dyDescent="0.25">
      <c r="A14465" s="5" t="str">
        <f t="shared" si="225"/>
        <v>1SublapSCHD71216</v>
      </c>
      <c r="B14465" s="9">
        <v>1</v>
      </c>
      <c r="C14465" t="s">
        <v>133</v>
      </c>
      <c r="D14465" t="s">
        <v>147</v>
      </c>
      <c r="E14465" s="9">
        <v>7</v>
      </c>
      <c r="F14465" s="9">
        <v>1</v>
      </c>
      <c r="G14465" s="9">
        <v>2</v>
      </c>
      <c r="H14465" s="9">
        <v>16</v>
      </c>
      <c r="I14465" s="9">
        <v>2.1439518928527832</v>
      </c>
      <c r="J14465" s="9">
        <v>2.1439518928527832</v>
      </c>
      <c r="K14465" s="9">
        <v>0</v>
      </c>
      <c r="L14465" s="9">
        <v>97.156394958496094</v>
      </c>
    </row>
    <row r="14466" spans="1:12" x14ac:dyDescent="0.25">
      <c r="A14466" s="5" t="str">
        <f t="shared" si="225"/>
        <v>1SublapSCHD71217</v>
      </c>
      <c r="B14466" s="9">
        <v>1</v>
      </c>
      <c r="C14466" t="s">
        <v>133</v>
      </c>
      <c r="D14466" t="s">
        <v>147</v>
      </c>
      <c r="E14466" s="9">
        <v>7</v>
      </c>
      <c r="F14466" s="9">
        <v>1</v>
      </c>
      <c r="G14466" s="9">
        <v>2</v>
      </c>
      <c r="H14466" s="9">
        <v>17</v>
      </c>
      <c r="I14466" s="9">
        <v>2.4643774032592773</v>
      </c>
      <c r="J14466" s="9">
        <v>1.3540719747543335</v>
      </c>
      <c r="K14466" s="9">
        <v>3.4129813313484192E-2</v>
      </c>
      <c r="L14466" s="9">
        <v>97.621513366699219</v>
      </c>
    </row>
    <row r="14467" spans="1:12" x14ac:dyDescent="0.25">
      <c r="A14467" s="5" t="str">
        <f t="shared" ref="A14467:A14530" si="226">B14467&amp;C14467&amp;D14467&amp;E14467&amp;F14467&amp;G14467&amp;H14467</f>
        <v>1SublapSCHD71218</v>
      </c>
      <c r="B14467" s="9">
        <v>1</v>
      </c>
      <c r="C14467" t="s">
        <v>133</v>
      </c>
      <c r="D14467" t="s">
        <v>147</v>
      </c>
      <c r="E14467" s="9">
        <v>7</v>
      </c>
      <c r="F14467" s="9">
        <v>1</v>
      </c>
      <c r="G14467" s="9">
        <v>2</v>
      </c>
      <c r="H14467" s="9">
        <v>18</v>
      </c>
      <c r="I14467" s="9">
        <v>2.7439506053924561</v>
      </c>
      <c r="J14467" s="9">
        <v>2.0293431282043457</v>
      </c>
      <c r="K14467" s="9">
        <v>5.2752934396266937E-2</v>
      </c>
      <c r="L14467" s="9">
        <v>96.699081420898438</v>
      </c>
    </row>
    <row r="14468" spans="1:12" x14ac:dyDescent="0.25">
      <c r="A14468" s="5" t="str">
        <f t="shared" si="226"/>
        <v>1SublapSCHD71219</v>
      </c>
      <c r="B14468" s="9">
        <v>1</v>
      </c>
      <c r="C14468" t="s">
        <v>133</v>
      </c>
      <c r="D14468" t="s">
        <v>147</v>
      </c>
      <c r="E14468" s="9">
        <v>7</v>
      </c>
      <c r="F14468" s="9">
        <v>1</v>
      </c>
      <c r="G14468" s="9">
        <v>2</v>
      </c>
      <c r="H14468" s="9">
        <v>19</v>
      </c>
      <c r="I14468" s="9">
        <v>2.8505351543426514</v>
      </c>
      <c r="J14468" s="9">
        <v>2.3802359104156494</v>
      </c>
      <c r="K14468" s="9">
        <v>4.9444742500782013E-2</v>
      </c>
      <c r="L14468" s="9">
        <v>95.66485595703125</v>
      </c>
    </row>
    <row r="14469" spans="1:12" x14ac:dyDescent="0.25">
      <c r="A14469" s="5" t="str">
        <f t="shared" si="226"/>
        <v>1SublapSCHD71220</v>
      </c>
      <c r="B14469" s="9">
        <v>1</v>
      </c>
      <c r="C14469" t="s">
        <v>133</v>
      </c>
      <c r="D14469" t="s">
        <v>147</v>
      </c>
      <c r="E14469" s="9">
        <v>7</v>
      </c>
      <c r="F14469" s="9">
        <v>1</v>
      </c>
      <c r="G14469" s="9">
        <v>2</v>
      </c>
      <c r="H14469" s="9">
        <v>20</v>
      </c>
      <c r="I14469" s="9">
        <v>2.7717459201812744</v>
      </c>
      <c r="J14469" s="9">
        <v>2.4652786254882813</v>
      </c>
      <c r="K14469" s="9">
        <v>2.0574277266860008E-2</v>
      </c>
      <c r="L14469" s="9">
        <v>93.593589782714844</v>
      </c>
    </row>
    <row r="14470" spans="1:12" x14ac:dyDescent="0.25">
      <c r="A14470" s="5" t="str">
        <f t="shared" si="226"/>
        <v>1SublapSCHD71221</v>
      </c>
      <c r="B14470" s="9">
        <v>1</v>
      </c>
      <c r="C14470" t="s">
        <v>133</v>
      </c>
      <c r="D14470" t="s">
        <v>147</v>
      </c>
      <c r="E14470" s="9">
        <v>7</v>
      </c>
      <c r="F14470" s="9">
        <v>1</v>
      </c>
      <c r="G14470" s="9">
        <v>2</v>
      </c>
      <c r="H14470" s="9">
        <v>21</v>
      </c>
      <c r="I14470" s="9">
        <v>2.670656681060791</v>
      </c>
      <c r="J14470" s="9">
        <v>2.3823323249816895</v>
      </c>
      <c r="K14470" s="9">
        <v>1.8355973064899445E-2</v>
      </c>
      <c r="L14470" s="9">
        <v>91.072624206542969</v>
      </c>
    </row>
    <row r="14471" spans="1:12" x14ac:dyDescent="0.25">
      <c r="A14471" s="5" t="str">
        <f t="shared" si="226"/>
        <v>1SublapSCHD71222</v>
      </c>
      <c r="B14471" s="9">
        <v>1</v>
      </c>
      <c r="C14471" t="s">
        <v>133</v>
      </c>
      <c r="D14471" t="s">
        <v>147</v>
      </c>
      <c r="E14471" s="9">
        <v>7</v>
      </c>
      <c r="F14471" s="9">
        <v>1</v>
      </c>
      <c r="G14471" s="9">
        <v>2</v>
      </c>
      <c r="H14471" s="9">
        <v>22</v>
      </c>
      <c r="I14471" s="9">
        <v>2.5421788692474365</v>
      </c>
      <c r="J14471" s="9">
        <v>2.9912478923797607</v>
      </c>
      <c r="K14471" s="9">
        <v>2.6411309838294983E-2</v>
      </c>
      <c r="L14471" s="9">
        <v>88.473709106445313</v>
      </c>
    </row>
    <row r="14472" spans="1:12" x14ac:dyDescent="0.25">
      <c r="A14472" s="5" t="str">
        <f t="shared" si="226"/>
        <v>1SublapSCHD71223</v>
      </c>
      <c r="B14472" s="9">
        <v>1</v>
      </c>
      <c r="C14472" t="s">
        <v>133</v>
      </c>
      <c r="D14472" t="s">
        <v>147</v>
      </c>
      <c r="E14472" s="9">
        <v>7</v>
      </c>
      <c r="F14472" s="9">
        <v>1</v>
      </c>
      <c r="G14472" s="9">
        <v>2</v>
      </c>
      <c r="H14472" s="9">
        <v>23</v>
      </c>
      <c r="I14472" s="9">
        <v>2.2815911769866943</v>
      </c>
      <c r="J14472" s="9">
        <v>2.442706823348999</v>
      </c>
      <c r="K14472" s="9">
        <v>2.2406391799449921E-2</v>
      </c>
      <c r="L14472" s="9">
        <v>86.85308837890625</v>
      </c>
    </row>
    <row r="14473" spans="1:12" x14ac:dyDescent="0.25">
      <c r="A14473" s="5" t="str">
        <f t="shared" si="226"/>
        <v>1SublapSCHD71224</v>
      </c>
      <c r="B14473" s="9">
        <v>1</v>
      </c>
      <c r="C14473" t="s">
        <v>133</v>
      </c>
      <c r="D14473" t="s">
        <v>147</v>
      </c>
      <c r="E14473" s="9">
        <v>7</v>
      </c>
      <c r="F14473" s="9">
        <v>1</v>
      </c>
      <c r="G14473" s="9">
        <v>2</v>
      </c>
      <c r="H14473" s="9">
        <v>24</v>
      </c>
      <c r="I14473" s="9">
        <v>1.9676395654678345</v>
      </c>
      <c r="J14473" s="9">
        <v>2.0566127300262451</v>
      </c>
      <c r="K14473" s="9">
        <v>1.6295511275529861E-2</v>
      </c>
      <c r="L14473" s="9">
        <v>85.040794372558594</v>
      </c>
    </row>
    <row r="14474" spans="1:12" x14ac:dyDescent="0.25">
      <c r="A14474" s="5" t="str">
        <f t="shared" si="226"/>
        <v>1SublapSCHD71101</v>
      </c>
      <c r="B14474" s="9">
        <v>1</v>
      </c>
      <c r="C14474" t="s">
        <v>133</v>
      </c>
      <c r="D14474" t="s">
        <v>147</v>
      </c>
      <c r="E14474" s="9">
        <v>7</v>
      </c>
      <c r="F14474" s="9">
        <v>1</v>
      </c>
      <c r="G14474" s="9">
        <v>10</v>
      </c>
      <c r="H14474" s="9">
        <v>1</v>
      </c>
      <c r="I14474" s="9">
        <v>1.6689537763595581</v>
      </c>
      <c r="J14474" s="9">
        <v>1.6689537763595581</v>
      </c>
      <c r="K14474" s="9">
        <v>0</v>
      </c>
      <c r="L14474" s="9">
        <v>82.228569030761719</v>
      </c>
    </row>
    <row r="14475" spans="1:12" x14ac:dyDescent="0.25">
      <c r="A14475" s="5" t="str">
        <f t="shared" si="226"/>
        <v>1SublapSCHD71102</v>
      </c>
      <c r="B14475" s="9">
        <v>1</v>
      </c>
      <c r="C14475" t="s">
        <v>133</v>
      </c>
      <c r="D14475" t="s">
        <v>147</v>
      </c>
      <c r="E14475" s="9">
        <v>7</v>
      </c>
      <c r="F14475" s="9">
        <v>1</v>
      </c>
      <c r="G14475" s="9">
        <v>10</v>
      </c>
      <c r="H14475" s="9">
        <v>2</v>
      </c>
      <c r="I14475" s="9">
        <v>1.4461678266525269</v>
      </c>
      <c r="J14475" s="9">
        <v>1.4461678266525269</v>
      </c>
      <c r="K14475" s="9">
        <v>0</v>
      </c>
      <c r="L14475" s="9">
        <v>80.455513000488281</v>
      </c>
    </row>
    <row r="14476" spans="1:12" x14ac:dyDescent="0.25">
      <c r="A14476" s="5" t="str">
        <f t="shared" si="226"/>
        <v>1SublapSCHD71103</v>
      </c>
      <c r="B14476" s="9">
        <v>1</v>
      </c>
      <c r="C14476" t="s">
        <v>133</v>
      </c>
      <c r="D14476" t="s">
        <v>147</v>
      </c>
      <c r="E14476" s="9">
        <v>7</v>
      </c>
      <c r="F14476" s="9">
        <v>1</v>
      </c>
      <c r="G14476" s="9">
        <v>10</v>
      </c>
      <c r="H14476" s="9">
        <v>3</v>
      </c>
      <c r="I14476" s="9">
        <v>1.2178486585617065</v>
      </c>
      <c r="J14476" s="9">
        <v>1.2178486585617065</v>
      </c>
      <c r="K14476" s="9">
        <v>0</v>
      </c>
      <c r="L14476" s="9">
        <v>78.268928527832031</v>
      </c>
    </row>
    <row r="14477" spans="1:12" x14ac:dyDescent="0.25">
      <c r="A14477" s="5" t="str">
        <f t="shared" si="226"/>
        <v>1SublapSCHD71104</v>
      </c>
      <c r="B14477" s="9">
        <v>1</v>
      </c>
      <c r="C14477" t="s">
        <v>133</v>
      </c>
      <c r="D14477" t="s">
        <v>147</v>
      </c>
      <c r="E14477" s="9">
        <v>7</v>
      </c>
      <c r="F14477" s="9">
        <v>1</v>
      </c>
      <c r="G14477" s="9">
        <v>10</v>
      </c>
      <c r="H14477" s="9">
        <v>4</v>
      </c>
      <c r="I14477" s="9">
        <v>1.0323202610015869</v>
      </c>
      <c r="J14477" s="9">
        <v>1.0323202610015869</v>
      </c>
      <c r="K14477" s="9">
        <v>0</v>
      </c>
      <c r="L14477" s="9">
        <v>75.746307373046875</v>
      </c>
    </row>
    <row r="14478" spans="1:12" x14ac:dyDescent="0.25">
      <c r="A14478" s="5" t="str">
        <f t="shared" si="226"/>
        <v>1SublapSCHD71105</v>
      </c>
      <c r="B14478" s="9">
        <v>1</v>
      </c>
      <c r="C14478" t="s">
        <v>133</v>
      </c>
      <c r="D14478" t="s">
        <v>147</v>
      </c>
      <c r="E14478" s="9">
        <v>7</v>
      </c>
      <c r="F14478" s="9">
        <v>1</v>
      </c>
      <c r="G14478" s="9">
        <v>10</v>
      </c>
      <c r="H14478" s="9">
        <v>5</v>
      </c>
      <c r="I14478" s="9">
        <v>0.98278701305389404</v>
      </c>
      <c r="J14478" s="9">
        <v>0.98278701305389404</v>
      </c>
      <c r="K14478" s="9">
        <v>0</v>
      </c>
      <c r="L14478" s="9">
        <v>75.092567443847656</v>
      </c>
    </row>
    <row r="14479" spans="1:12" x14ac:dyDescent="0.25">
      <c r="A14479" s="5" t="str">
        <f t="shared" si="226"/>
        <v>1SublapSCHD71106</v>
      </c>
      <c r="B14479" s="9">
        <v>1</v>
      </c>
      <c r="C14479" t="s">
        <v>133</v>
      </c>
      <c r="D14479" t="s">
        <v>147</v>
      </c>
      <c r="E14479" s="9">
        <v>7</v>
      </c>
      <c r="F14479" s="9">
        <v>1</v>
      </c>
      <c r="G14479" s="9">
        <v>10</v>
      </c>
      <c r="H14479" s="9">
        <v>6</v>
      </c>
      <c r="I14479" s="9">
        <v>0.9284854531288147</v>
      </c>
      <c r="J14479" s="9">
        <v>0.9284854531288147</v>
      </c>
      <c r="K14479" s="9">
        <v>0</v>
      </c>
      <c r="L14479" s="9">
        <v>73.66778564453125</v>
      </c>
    </row>
    <row r="14480" spans="1:12" x14ac:dyDescent="0.25">
      <c r="A14480" s="5" t="str">
        <f t="shared" si="226"/>
        <v>1SublapSCHD71107</v>
      </c>
      <c r="B14480" s="9">
        <v>1</v>
      </c>
      <c r="C14480" t="s">
        <v>133</v>
      </c>
      <c r="D14480" t="s">
        <v>147</v>
      </c>
      <c r="E14480" s="9">
        <v>7</v>
      </c>
      <c r="F14480" s="9">
        <v>1</v>
      </c>
      <c r="G14480" s="9">
        <v>10</v>
      </c>
      <c r="H14480" s="9">
        <v>7</v>
      </c>
      <c r="I14480" s="9">
        <v>0.859477698802948</v>
      </c>
      <c r="J14480" s="9">
        <v>0.859477698802948</v>
      </c>
      <c r="K14480" s="9">
        <v>0</v>
      </c>
      <c r="L14480" s="9">
        <v>72.333938598632813</v>
      </c>
    </row>
    <row r="14481" spans="1:12" x14ac:dyDescent="0.25">
      <c r="A14481" s="5" t="str">
        <f t="shared" si="226"/>
        <v>1SublapSCHD71108</v>
      </c>
      <c r="B14481" s="9">
        <v>1</v>
      </c>
      <c r="C14481" t="s">
        <v>133</v>
      </c>
      <c r="D14481" t="s">
        <v>147</v>
      </c>
      <c r="E14481" s="9">
        <v>7</v>
      </c>
      <c r="F14481" s="9">
        <v>1</v>
      </c>
      <c r="G14481" s="9">
        <v>10</v>
      </c>
      <c r="H14481" s="9">
        <v>8</v>
      </c>
      <c r="I14481" s="9">
        <v>0.79761022329330444</v>
      </c>
      <c r="J14481" s="9">
        <v>0.79761022329330444</v>
      </c>
      <c r="K14481" s="9">
        <v>0</v>
      </c>
      <c r="L14481" s="9">
        <v>72.649574279785156</v>
      </c>
    </row>
    <row r="14482" spans="1:12" x14ac:dyDescent="0.25">
      <c r="A14482" s="5" t="str">
        <f t="shared" si="226"/>
        <v>1SublapSCHD71109</v>
      </c>
      <c r="B14482" s="9">
        <v>1</v>
      </c>
      <c r="C14482" t="s">
        <v>133</v>
      </c>
      <c r="D14482" t="s">
        <v>147</v>
      </c>
      <c r="E14482" s="9">
        <v>7</v>
      </c>
      <c r="F14482" s="9">
        <v>1</v>
      </c>
      <c r="G14482" s="9">
        <v>10</v>
      </c>
      <c r="H14482" s="9">
        <v>9</v>
      </c>
      <c r="I14482" s="9">
        <v>0.70823705196380615</v>
      </c>
      <c r="J14482" s="9">
        <v>0.70823705196380615</v>
      </c>
      <c r="K14482" s="9">
        <v>0</v>
      </c>
      <c r="L14482" s="9">
        <v>76.242134094238281</v>
      </c>
    </row>
    <row r="14483" spans="1:12" x14ac:dyDescent="0.25">
      <c r="A14483" s="5" t="str">
        <f t="shared" si="226"/>
        <v>1SublapSCHD711010</v>
      </c>
      <c r="B14483" s="9">
        <v>1</v>
      </c>
      <c r="C14483" t="s">
        <v>133</v>
      </c>
      <c r="D14483" t="s">
        <v>147</v>
      </c>
      <c r="E14483" s="9">
        <v>7</v>
      </c>
      <c r="F14483" s="9">
        <v>1</v>
      </c>
      <c r="G14483" s="9">
        <v>10</v>
      </c>
      <c r="H14483" s="9">
        <v>10</v>
      </c>
      <c r="I14483" s="9">
        <v>0.669697105884552</v>
      </c>
      <c r="J14483" s="9">
        <v>0.669697105884552</v>
      </c>
      <c r="K14483" s="9">
        <v>0</v>
      </c>
      <c r="L14483" s="9">
        <v>80.156707763671875</v>
      </c>
    </row>
    <row r="14484" spans="1:12" x14ac:dyDescent="0.25">
      <c r="A14484" s="5" t="str">
        <f t="shared" si="226"/>
        <v>1SublapSCHD711011</v>
      </c>
      <c r="B14484" s="9">
        <v>1</v>
      </c>
      <c r="C14484" t="s">
        <v>133</v>
      </c>
      <c r="D14484" t="s">
        <v>147</v>
      </c>
      <c r="E14484" s="9">
        <v>7</v>
      </c>
      <c r="F14484" s="9">
        <v>1</v>
      </c>
      <c r="G14484" s="9">
        <v>10</v>
      </c>
      <c r="H14484" s="9">
        <v>11</v>
      </c>
      <c r="I14484" s="9">
        <v>0.79988723993301392</v>
      </c>
      <c r="J14484" s="9">
        <v>0.79988723993301392</v>
      </c>
      <c r="K14484" s="9">
        <v>0</v>
      </c>
      <c r="L14484" s="9">
        <v>84.892440795898438</v>
      </c>
    </row>
    <row r="14485" spans="1:12" x14ac:dyDescent="0.25">
      <c r="A14485" s="5" t="str">
        <f t="shared" si="226"/>
        <v>1SublapSCHD711012</v>
      </c>
      <c r="B14485" s="9">
        <v>1</v>
      </c>
      <c r="C14485" t="s">
        <v>133</v>
      </c>
      <c r="D14485" t="s">
        <v>147</v>
      </c>
      <c r="E14485" s="9">
        <v>7</v>
      </c>
      <c r="F14485" s="9">
        <v>1</v>
      </c>
      <c r="G14485" s="9">
        <v>10</v>
      </c>
      <c r="H14485" s="9">
        <v>12</v>
      </c>
      <c r="I14485" s="9">
        <v>1.0230304002761841</v>
      </c>
      <c r="J14485" s="9">
        <v>1.0230304002761841</v>
      </c>
      <c r="K14485" s="9">
        <v>0</v>
      </c>
      <c r="L14485" s="9">
        <v>89.148513793945313</v>
      </c>
    </row>
    <row r="14486" spans="1:12" x14ac:dyDescent="0.25">
      <c r="A14486" s="5" t="str">
        <f t="shared" si="226"/>
        <v>1SublapSCHD711013</v>
      </c>
      <c r="B14486" s="9">
        <v>1</v>
      </c>
      <c r="C14486" t="s">
        <v>133</v>
      </c>
      <c r="D14486" t="s">
        <v>147</v>
      </c>
      <c r="E14486" s="9">
        <v>7</v>
      </c>
      <c r="F14486" s="9">
        <v>1</v>
      </c>
      <c r="G14486" s="9">
        <v>10</v>
      </c>
      <c r="H14486" s="9">
        <v>13</v>
      </c>
      <c r="I14486" s="9">
        <v>1.3071842193603516</v>
      </c>
      <c r="J14486" s="9">
        <v>1.3071842193603516</v>
      </c>
      <c r="K14486" s="9">
        <v>0</v>
      </c>
      <c r="L14486" s="9">
        <v>93.807754516601563</v>
      </c>
    </row>
    <row r="14487" spans="1:12" x14ac:dyDescent="0.25">
      <c r="A14487" s="5" t="str">
        <f t="shared" si="226"/>
        <v>1SublapSCHD711014</v>
      </c>
      <c r="B14487" s="9">
        <v>1</v>
      </c>
      <c r="C14487" t="s">
        <v>133</v>
      </c>
      <c r="D14487" t="s">
        <v>147</v>
      </c>
      <c r="E14487" s="9">
        <v>7</v>
      </c>
      <c r="F14487" s="9">
        <v>1</v>
      </c>
      <c r="G14487" s="9">
        <v>10</v>
      </c>
      <c r="H14487" s="9">
        <v>14</v>
      </c>
      <c r="I14487" s="9">
        <v>1.590147852897644</v>
      </c>
      <c r="J14487" s="9">
        <v>1.590147852897644</v>
      </c>
      <c r="K14487" s="9">
        <v>0</v>
      </c>
      <c r="L14487" s="9">
        <v>96.730384826660156</v>
      </c>
    </row>
    <row r="14488" spans="1:12" x14ac:dyDescent="0.25">
      <c r="A14488" s="5" t="str">
        <f t="shared" si="226"/>
        <v>1SublapSCHD711015</v>
      </c>
      <c r="B14488" s="9">
        <v>1</v>
      </c>
      <c r="C14488" t="s">
        <v>133</v>
      </c>
      <c r="D14488" t="s">
        <v>147</v>
      </c>
      <c r="E14488" s="9">
        <v>7</v>
      </c>
      <c r="F14488" s="9">
        <v>1</v>
      </c>
      <c r="G14488" s="9">
        <v>10</v>
      </c>
      <c r="H14488" s="9">
        <v>15</v>
      </c>
      <c r="I14488" s="9">
        <v>1.8659851551055908</v>
      </c>
      <c r="J14488" s="9">
        <v>1.8659851551055908</v>
      </c>
      <c r="K14488" s="9">
        <v>0</v>
      </c>
      <c r="L14488" s="9">
        <v>99.274330139160156</v>
      </c>
    </row>
    <row r="14489" spans="1:12" x14ac:dyDescent="0.25">
      <c r="A14489" s="5" t="str">
        <f t="shared" si="226"/>
        <v>1SublapSCHD711016</v>
      </c>
      <c r="B14489" s="9">
        <v>1</v>
      </c>
      <c r="C14489" t="s">
        <v>133</v>
      </c>
      <c r="D14489" t="s">
        <v>147</v>
      </c>
      <c r="E14489" s="9">
        <v>7</v>
      </c>
      <c r="F14489" s="9">
        <v>1</v>
      </c>
      <c r="G14489" s="9">
        <v>10</v>
      </c>
      <c r="H14489" s="9">
        <v>16</v>
      </c>
      <c r="I14489" s="9">
        <v>2.2229073047637939</v>
      </c>
      <c r="J14489" s="9">
        <v>2.2229073047637939</v>
      </c>
      <c r="K14489" s="9">
        <v>0</v>
      </c>
      <c r="L14489" s="9">
        <v>101.21232604980469</v>
      </c>
    </row>
    <row r="14490" spans="1:12" x14ac:dyDescent="0.25">
      <c r="A14490" s="5" t="str">
        <f t="shared" si="226"/>
        <v>1SublapSCHD711017</v>
      </c>
      <c r="B14490" s="9">
        <v>1</v>
      </c>
      <c r="C14490" t="s">
        <v>133</v>
      </c>
      <c r="D14490" t="s">
        <v>147</v>
      </c>
      <c r="E14490" s="9">
        <v>7</v>
      </c>
      <c r="F14490" s="9">
        <v>1</v>
      </c>
      <c r="G14490" s="9">
        <v>10</v>
      </c>
      <c r="H14490" s="9">
        <v>17</v>
      </c>
      <c r="I14490" s="9">
        <v>2.5536885261535645</v>
      </c>
      <c r="J14490" s="9">
        <v>1.3178716897964478</v>
      </c>
      <c r="K14490" s="9">
        <v>5.650743842124939E-2</v>
      </c>
      <c r="L14490" s="9">
        <v>102.20852661132813</v>
      </c>
    </row>
    <row r="14491" spans="1:12" x14ac:dyDescent="0.25">
      <c r="A14491" s="5" t="str">
        <f t="shared" si="226"/>
        <v>1SublapSCHD711018</v>
      </c>
      <c r="B14491" s="9">
        <v>1</v>
      </c>
      <c r="C14491" t="s">
        <v>133</v>
      </c>
      <c r="D14491" t="s">
        <v>147</v>
      </c>
      <c r="E14491" s="9">
        <v>7</v>
      </c>
      <c r="F14491" s="9">
        <v>1</v>
      </c>
      <c r="G14491" s="9">
        <v>10</v>
      </c>
      <c r="H14491" s="9">
        <v>18</v>
      </c>
      <c r="I14491" s="9">
        <v>2.8358962535858154</v>
      </c>
      <c r="J14491" s="9">
        <v>1.9773917198181152</v>
      </c>
      <c r="K14491" s="9">
        <v>8.7521955370903015E-2</v>
      </c>
      <c r="L14491" s="9">
        <v>102.29789733886719</v>
      </c>
    </row>
    <row r="14492" spans="1:12" x14ac:dyDescent="0.25">
      <c r="A14492" s="5" t="str">
        <f t="shared" si="226"/>
        <v>1SublapSCHD711019</v>
      </c>
      <c r="B14492" s="9">
        <v>1</v>
      </c>
      <c r="C14492" t="s">
        <v>133</v>
      </c>
      <c r="D14492" t="s">
        <v>147</v>
      </c>
      <c r="E14492" s="9">
        <v>7</v>
      </c>
      <c r="F14492" s="9">
        <v>1</v>
      </c>
      <c r="G14492" s="9">
        <v>10</v>
      </c>
      <c r="H14492" s="9">
        <v>19</v>
      </c>
      <c r="I14492" s="9">
        <v>2.9522018432617188</v>
      </c>
      <c r="J14492" s="9">
        <v>2.3762314319610596</v>
      </c>
      <c r="K14492" s="9">
        <v>8.0274410545825958E-2</v>
      </c>
      <c r="L14492" s="9">
        <v>101.64807891845703</v>
      </c>
    </row>
    <row r="14493" spans="1:12" x14ac:dyDescent="0.25">
      <c r="A14493" s="5" t="str">
        <f t="shared" si="226"/>
        <v>1SublapSCHD711020</v>
      </c>
      <c r="B14493" s="9">
        <v>1</v>
      </c>
      <c r="C14493" t="s">
        <v>133</v>
      </c>
      <c r="D14493" t="s">
        <v>147</v>
      </c>
      <c r="E14493" s="9">
        <v>7</v>
      </c>
      <c r="F14493" s="9">
        <v>1</v>
      </c>
      <c r="G14493" s="9">
        <v>10</v>
      </c>
      <c r="H14493" s="9">
        <v>20</v>
      </c>
      <c r="I14493" s="9">
        <v>2.8866677284240723</v>
      </c>
      <c r="J14493" s="9">
        <v>2.5386052131652832</v>
      </c>
      <c r="K14493" s="9">
        <v>3.2615870237350464E-2</v>
      </c>
      <c r="L14493" s="9">
        <v>99.373313903808594</v>
      </c>
    </row>
    <row r="14494" spans="1:12" x14ac:dyDescent="0.25">
      <c r="A14494" s="5" t="str">
        <f t="shared" si="226"/>
        <v>1SublapSCHD711021</v>
      </c>
      <c r="B14494" s="9">
        <v>1</v>
      </c>
      <c r="C14494" t="s">
        <v>133</v>
      </c>
      <c r="D14494" t="s">
        <v>147</v>
      </c>
      <c r="E14494" s="9">
        <v>7</v>
      </c>
      <c r="F14494" s="9">
        <v>1</v>
      </c>
      <c r="G14494" s="9">
        <v>10</v>
      </c>
      <c r="H14494" s="9">
        <v>21</v>
      </c>
      <c r="I14494" s="9">
        <v>2.7897067070007324</v>
      </c>
      <c r="J14494" s="9">
        <v>2.4619941711425781</v>
      </c>
      <c r="K14494" s="9">
        <v>2.5950942188501358E-2</v>
      </c>
      <c r="L14494" s="9">
        <v>96.545677185058594</v>
      </c>
    </row>
    <row r="14495" spans="1:12" x14ac:dyDescent="0.25">
      <c r="A14495" s="5" t="str">
        <f t="shared" si="226"/>
        <v>1SublapSCHD711022</v>
      </c>
      <c r="B14495" s="9">
        <v>1</v>
      </c>
      <c r="C14495" t="s">
        <v>133</v>
      </c>
      <c r="D14495" t="s">
        <v>147</v>
      </c>
      <c r="E14495" s="9">
        <v>7</v>
      </c>
      <c r="F14495" s="9">
        <v>1</v>
      </c>
      <c r="G14495" s="9">
        <v>10</v>
      </c>
      <c r="H14495" s="9">
        <v>22</v>
      </c>
      <c r="I14495" s="9">
        <v>2.6629467010498047</v>
      </c>
      <c r="J14495" s="9">
        <v>3.1019916534423828</v>
      </c>
      <c r="K14495" s="9">
        <v>4.6931423246860504E-2</v>
      </c>
      <c r="L14495" s="9">
        <v>92.487213134765625</v>
      </c>
    </row>
    <row r="14496" spans="1:12" x14ac:dyDescent="0.25">
      <c r="A14496" s="5" t="str">
        <f t="shared" si="226"/>
        <v>1SublapSCHD711023</v>
      </c>
      <c r="B14496" s="9">
        <v>1</v>
      </c>
      <c r="C14496" t="s">
        <v>133</v>
      </c>
      <c r="D14496" t="s">
        <v>147</v>
      </c>
      <c r="E14496" s="9">
        <v>7</v>
      </c>
      <c r="F14496" s="9">
        <v>1</v>
      </c>
      <c r="G14496" s="9">
        <v>10</v>
      </c>
      <c r="H14496" s="9">
        <v>23</v>
      </c>
      <c r="I14496" s="9">
        <v>2.3613975048065186</v>
      </c>
      <c r="J14496" s="9">
        <v>2.5356166362762451</v>
      </c>
      <c r="K14496" s="9">
        <v>2.9676666483283043E-2</v>
      </c>
      <c r="L14496" s="9">
        <v>88.932579040527344</v>
      </c>
    </row>
    <row r="14497" spans="1:12" x14ac:dyDescent="0.25">
      <c r="A14497" s="5" t="str">
        <f t="shared" si="226"/>
        <v>1SublapSCHD711024</v>
      </c>
      <c r="B14497" s="9">
        <v>1</v>
      </c>
      <c r="C14497" t="s">
        <v>133</v>
      </c>
      <c r="D14497" t="s">
        <v>147</v>
      </c>
      <c r="E14497" s="9">
        <v>7</v>
      </c>
      <c r="F14497" s="9">
        <v>1</v>
      </c>
      <c r="G14497" s="9">
        <v>10</v>
      </c>
      <c r="H14497" s="9">
        <v>24</v>
      </c>
      <c r="I14497" s="9">
        <v>2.0339183807373047</v>
      </c>
      <c r="J14497" s="9">
        <v>2.1428420543670654</v>
      </c>
      <c r="K14497" s="9">
        <v>2.0354948937892914E-2</v>
      </c>
      <c r="L14497" s="9">
        <v>86.728485107421875</v>
      </c>
    </row>
    <row r="14498" spans="1:12" x14ac:dyDescent="0.25">
      <c r="A14498" s="5" t="str">
        <f t="shared" si="226"/>
        <v>1SublapSCHD8021</v>
      </c>
      <c r="B14498" s="9">
        <v>1</v>
      </c>
      <c r="C14498" t="s">
        <v>133</v>
      </c>
      <c r="D14498" t="s">
        <v>147</v>
      </c>
      <c r="E14498" s="9">
        <v>8</v>
      </c>
      <c r="F14498" s="9">
        <v>0</v>
      </c>
      <c r="G14498" s="9">
        <v>2</v>
      </c>
      <c r="H14498" s="9">
        <v>1</v>
      </c>
      <c r="I14498" s="9">
        <v>1.6473239660263062</v>
      </c>
      <c r="J14498" s="9">
        <v>1.6473239660263062</v>
      </c>
      <c r="K14498" s="9">
        <v>0</v>
      </c>
      <c r="L14498" s="9">
        <v>82.152008056640625</v>
      </c>
    </row>
    <row r="14499" spans="1:12" x14ac:dyDescent="0.25">
      <c r="A14499" s="5" t="str">
        <f t="shared" si="226"/>
        <v>1SublapSCHD8022</v>
      </c>
      <c r="B14499" s="9">
        <v>1</v>
      </c>
      <c r="C14499" t="s">
        <v>133</v>
      </c>
      <c r="D14499" t="s">
        <v>147</v>
      </c>
      <c r="E14499" s="9">
        <v>8</v>
      </c>
      <c r="F14499" s="9">
        <v>0</v>
      </c>
      <c r="G14499" s="9">
        <v>2</v>
      </c>
      <c r="H14499" s="9">
        <v>2</v>
      </c>
      <c r="I14499" s="9">
        <v>1.4332706928253174</v>
      </c>
      <c r="J14499" s="9">
        <v>1.4332706928253174</v>
      </c>
      <c r="K14499" s="9">
        <v>0</v>
      </c>
      <c r="L14499" s="9">
        <v>80.755584716796875</v>
      </c>
    </row>
    <row r="14500" spans="1:12" x14ac:dyDescent="0.25">
      <c r="A14500" s="5" t="str">
        <f t="shared" si="226"/>
        <v>1SublapSCHD8023</v>
      </c>
      <c r="B14500" s="9">
        <v>1</v>
      </c>
      <c r="C14500" t="s">
        <v>133</v>
      </c>
      <c r="D14500" t="s">
        <v>147</v>
      </c>
      <c r="E14500" s="9">
        <v>8</v>
      </c>
      <c r="F14500" s="9">
        <v>0</v>
      </c>
      <c r="G14500" s="9">
        <v>2</v>
      </c>
      <c r="H14500" s="9">
        <v>3</v>
      </c>
      <c r="I14500" s="9">
        <v>1.2998601198196411</v>
      </c>
      <c r="J14500" s="9">
        <v>1.2998601198196411</v>
      </c>
      <c r="K14500" s="9">
        <v>0</v>
      </c>
      <c r="L14500" s="9">
        <v>79.332557678222656</v>
      </c>
    </row>
    <row r="14501" spans="1:12" x14ac:dyDescent="0.25">
      <c r="A14501" s="5" t="str">
        <f t="shared" si="226"/>
        <v>1SublapSCHD8024</v>
      </c>
      <c r="B14501" s="9">
        <v>1</v>
      </c>
      <c r="C14501" t="s">
        <v>133</v>
      </c>
      <c r="D14501" t="s">
        <v>147</v>
      </c>
      <c r="E14501" s="9">
        <v>8</v>
      </c>
      <c r="F14501" s="9">
        <v>0</v>
      </c>
      <c r="G14501" s="9">
        <v>2</v>
      </c>
      <c r="H14501" s="9">
        <v>4</v>
      </c>
      <c r="I14501" s="9">
        <v>1.1757184267044067</v>
      </c>
      <c r="J14501" s="9">
        <v>1.1757184267044067</v>
      </c>
      <c r="K14501" s="9">
        <v>0</v>
      </c>
      <c r="L14501" s="9">
        <v>78.180450439453125</v>
      </c>
    </row>
    <row r="14502" spans="1:12" x14ac:dyDescent="0.25">
      <c r="A14502" s="5" t="str">
        <f t="shared" si="226"/>
        <v>1SublapSCHD8025</v>
      </c>
      <c r="B14502" s="9">
        <v>1</v>
      </c>
      <c r="C14502" t="s">
        <v>133</v>
      </c>
      <c r="D14502" t="s">
        <v>147</v>
      </c>
      <c r="E14502" s="9">
        <v>8</v>
      </c>
      <c r="F14502" s="9">
        <v>0</v>
      </c>
      <c r="G14502" s="9">
        <v>2</v>
      </c>
      <c r="H14502" s="9">
        <v>5</v>
      </c>
      <c r="I14502" s="9">
        <v>1.0687041282653809</v>
      </c>
      <c r="J14502" s="9">
        <v>1.0687041282653809</v>
      </c>
      <c r="K14502" s="9">
        <v>0</v>
      </c>
      <c r="L14502" s="9">
        <v>77.023345947265625</v>
      </c>
    </row>
    <row r="14503" spans="1:12" x14ac:dyDescent="0.25">
      <c r="A14503" s="5" t="str">
        <f t="shared" si="226"/>
        <v>1SublapSCHD8026</v>
      </c>
      <c r="B14503" s="9">
        <v>1</v>
      </c>
      <c r="C14503" t="s">
        <v>133</v>
      </c>
      <c r="D14503" t="s">
        <v>147</v>
      </c>
      <c r="E14503" s="9">
        <v>8</v>
      </c>
      <c r="F14503" s="9">
        <v>0</v>
      </c>
      <c r="G14503" s="9">
        <v>2</v>
      </c>
      <c r="H14503" s="9">
        <v>6</v>
      </c>
      <c r="I14503" s="9">
        <v>0.99346923828125</v>
      </c>
      <c r="J14503" s="9">
        <v>0.99346923828125</v>
      </c>
      <c r="K14503" s="9">
        <v>0</v>
      </c>
      <c r="L14503" s="9">
        <v>75.563812255859375</v>
      </c>
    </row>
    <row r="14504" spans="1:12" x14ac:dyDescent="0.25">
      <c r="A14504" s="5" t="str">
        <f t="shared" si="226"/>
        <v>1SublapSCHD8027</v>
      </c>
      <c r="B14504" s="9">
        <v>1</v>
      </c>
      <c r="C14504" t="s">
        <v>133</v>
      </c>
      <c r="D14504" t="s">
        <v>147</v>
      </c>
      <c r="E14504" s="9">
        <v>8</v>
      </c>
      <c r="F14504" s="9">
        <v>0</v>
      </c>
      <c r="G14504" s="9">
        <v>2</v>
      </c>
      <c r="H14504" s="9">
        <v>7</v>
      </c>
      <c r="I14504" s="9">
        <v>0.93707942962646484</v>
      </c>
      <c r="J14504" s="9">
        <v>0.93707942962646484</v>
      </c>
      <c r="K14504" s="9">
        <v>0</v>
      </c>
      <c r="L14504" s="9">
        <v>74.692962646484375</v>
      </c>
    </row>
    <row r="14505" spans="1:12" x14ac:dyDescent="0.25">
      <c r="A14505" s="5" t="str">
        <f t="shared" si="226"/>
        <v>1SublapSCHD8028</v>
      </c>
      <c r="B14505" s="9">
        <v>1</v>
      </c>
      <c r="C14505" t="s">
        <v>133</v>
      </c>
      <c r="D14505" t="s">
        <v>147</v>
      </c>
      <c r="E14505" s="9">
        <v>8</v>
      </c>
      <c r="F14505" s="9">
        <v>0</v>
      </c>
      <c r="G14505" s="9">
        <v>2</v>
      </c>
      <c r="H14505" s="9">
        <v>8</v>
      </c>
      <c r="I14505" s="9">
        <v>0.83438533544540405</v>
      </c>
      <c r="J14505" s="9">
        <v>0.83438533544540405</v>
      </c>
      <c r="K14505" s="9">
        <v>0</v>
      </c>
      <c r="L14505" s="9">
        <v>74.369918823242188</v>
      </c>
    </row>
    <row r="14506" spans="1:12" x14ac:dyDescent="0.25">
      <c r="A14506" s="5" t="str">
        <f t="shared" si="226"/>
        <v>1SublapSCHD8029</v>
      </c>
      <c r="B14506" s="9">
        <v>1</v>
      </c>
      <c r="C14506" t="s">
        <v>133</v>
      </c>
      <c r="D14506" t="s">
        <v>147</v>
      </c>
      <c r="E14506" s="9">
        <v>8</v>
      </c>
      <c r="F14506" s="9">
        <v>0</v>
      </c>
      <c r="G14506" s="9">
        <v>2</v>
      </c>
      <c r="H14506" s="9">
        <v>9</v>
      </c>
      <c r="I14506" s="9">
        <v>0.67951405048370361</v>
      </c>
      <c r="J14506" s="9">
        <v>0.67951405048370361</v>
      </c>
      <c r="K14506" s="9">
        <v>0</v>
      </c>
      <c r="L14506" s="9">
        <v>76.606941223144531</v>
      </c>
    </row>
    <row r="14507" spans="1:12" x14ac:dyDescent="0.25">
      <c r="A14507" s="5" t="str">
        <f t="shared" si="226"/>
        <v>1SublapSCHD80210</v>
      </c>
      <c r="B14507" s="9">
        <v>1</v>
      </c>
      <c r="C14507" t="s">
        <v>133</v>
      </c>
      <c r="D14507" t="s">
        <v>147</v>
      </c>
      <c r="E14507" s="9">
        <v>8</v>
      </c>
      <c r="F14507" s="9">
        <v>0</v>
      </c>
      <c r="G14507" s="9">
        <v>2</v>
      </c>
      <c r="H14507" s="9">
        <v>10</v>
      </c>
      <c r="I14507" s="9">
        <v>0.61349153518676758</v>
      </c>
      <c r="J14507" s="9">
        <v>0.61349153518676758</v>
      </c>
      <c r="K14507" s="9">
        <v>0</v>
      </c>
      <c r="L14507" s="9">
        <v>80.932533264160156</v>
      </c>
    </row>
    <row r="14508" spans="1:12" x14ac:dyDescent="0.25">
      <c r="A14508" s="5" t="str">
        <f t="shared" si="226"/>
        <v>1SublapSCHD80211</v>
      </c>
      <c r="B14508" s="9">
        <v>1</v>
      </c>
      <c r="C14508" t="s">
        <v>133</v>
      </c>
      <c r="D14508" t="s">
        <v>147</v>
      </c>
      <c r="E14508" s="9">
        <v>8</v>
      </c>
      <c r="F14508" s="9">
        <v>0</v>
      </c>
      <c r="G14508" s="9">
        <v>2</v>
      </c>
      <c r="H14508" s="9">
        <v>11</v>
      </c>
      <c r="I14508" s="9">
        <v>0.65227484703063965</v>
      </c>
      <c r="J14508" s="9">
        <v>0.65227484703063965</v>
      </c>
      <c r="K14508" s="9">
        <v>0</v>
      </c>
      <c r="L14508" s="9">
        <v>85.271926879882813</v>
      </c>
    </row>
    <row r="14509" spans="1:12" x14ac:dyDescent="0.25">
      <c r="A14509" s="5" t="str">
        <f t="shared" si="226"/>
        <v>1SublapSCHD80212</v>
      </c>
      <c r="B14509" s="9">
        <v>1</v>
      </c>
      <c r="C14509" t="s">
        <v>133</v>
      </c>
      <c r="D14509" t="s">
        <v>147</v>
      </c>
      <c r="E14509" s="9">
        <v>8</v>
      </c>
      <c r="F14509" s="9">
        <v>0</v>
      </c>
      <c r="G14509" s="9">
        <v>2</v>
      </c>
      <c r="H14509" s="9">
        <v>12</v>
      </c>
      <c r="I14509" s="9">
        <v>0.77126234769821167</v>
      </c>
      <c r="J14509" s="9">
        <v>0.77126234769821167</v>
      </c>
      <c r="K14509" s="9">
        <v>0</v>
      </c>
      <c r="L14509" s="9">
        <v>88.454170227050781</v>
      </c>
    </row>
    <row r="14510" spans="1:12" x14ac:dyDescent="0.25">
      <c r="A14510" s="5" t="str">
        <f t="shared" si="226"/>
        <v>1SublapSCHD80213</v>
      </c>
      <c r="B14510" s="9">
        <v>1</v>
      </c>
      <c r="C14510" t="s">
        <v>133</v>
      </c>
      <c r="D14510" t="s">
        <v>147</v>
      </c>
      <c r="E14510" s="9">
        <v>8</v>
      </c>
      <c r="F14510" s="9">
        <v>0</v>
      </c>
      <c r="G14510" s="9">
        <v>2</v>
      </c>
      <c r="H14510" s="9">
        <v>13</v>
      </c>
      <c r="I14510" s="9">
        <v>0.98386818170547485</v>
      </c>
      <c r="J14510" s="9">
        <v>0.98386818170547485</v>
      </c>
      <c r="K14510" s="9">
        <v>0</v>
      </c>
      <c r="L14510" s="9">
        <v>90.850639343261719</v>
      </c>
    </row>
    <row r="14511" spans="1:12" x14ac:dyDescent="0.25">
      <c r="A14511" s="5" t="str">
        <f t="shared" si="226"/>
        <v>1SublapSCHD80214</v>
      </c>
      <c r="B14511" s="9">
        <v>1</v>
      </c>
      <c r="C14511" t="s">
        <v>133</v>
      </c>
      <c r="D14511" t="s">
        <v>147</v>
      </c>
      <c r="E14511" s="9">
        <v>8</v>
      </c>
      <c r="F14511" s="9">
        <v>0</v>
      </c>
      <c r="G14511" s="9">
        <v>2</v>
      </c>
      <c r="H14511" s="9">
        <v>14</v>
      </c>
      <c r="I14511" s="9">
        <v>1.2301441431045532</v>
      </c>
      <c r="J14511" s="9">
        <v>1.2301441431045532</v>
      </c>
      <c r="K14511" s="9">
        <v>0</v>
      </c>
      <c r="L14511" s="9">
        <v>92.439353942871094</v>
      </c>
    </row>
    <row r="14512" spans="1:12" x14ac:dyDescent="0.25">
      <c r="A14512" s="5" t="str">
        <f t="shared" si="226"/>
        <v>1SublapSCHD80215</v>
      </c>
      <c r="B14512" s="9">
        <v>1</v>
      </c>
      <c r="C14512" t="s">
        <v>133</v>
      </c>
      <c r="D14512" t="s">
        <v>147</v>
      </c>
      <c r="E14512" s="9">
        <v>8</v>
      </c>
      <c r="F14512" s="9">
        <v>0</v>
      </c>
      <c r="G14512" s="9">
        <v>2</v>
      </c>
      <c r="H14512" s="9">
        <v>15</v>
      </c>
      <c r="I14512" s="9">
        <v>1.4766781330108643</v>
      </c>
      <c r="J14512" s="9">
        <v>1.4766781330108643</v>
      </c>
      <c r="K14512" s="9">
        <v>0</v>
      </c>
      <c r="L14512" s="9">
        <v>92.661422729492188</v>
      </c>
    </row>
    <row r="14513" spans="1:12" x14ac:dyDescent="0.25">
      <c r="A14513" s="5" t="str">
        <f t="shared" si="226"/>
        <v>1SublapSCHD80216</v>
      </c>
      <c r="B14513" s="9">
        <v>1</v>
      </c>
      <c r="C14513" t="s">
        <v>133</v>
      </c>
      <c r="D14513" t="s">
        <v>147</v>
      </c>
      <c r="E14513" s="9">
        <v>8</v>
      </c>
      <c r="F14513" s="9">
        <v>0</v>
      </c>
      <c r="G14513" s="9">
        <v>2</v>
      </c>
      <c r="H14513" s="9">
        <v>16</v>
      </c>
      <c r="I14513" s="9">
        <v>1.7740446329116821</v>
      </c>
      <c r="J14513" s="9">
        <v>1.7740446329116821</v>
      </c>
      <c r="K14513" s="9">
        <v>0</v>
      </c>
      <c r="L14513" s="9">
        <v>91.610382080078125</v>
      </c>
    </row>
    <row r="14514" spans="1:12" x14ac:dyDescent="0.25">
      <c r="A14514" s="5" t="str">
        <f t="shared" si="226"/>
        <v>1SublapSCHD80217</v>
      </c>
      <c r="B14514" s="9">
        <v>1</v>
      </c>
      <c r="C14514" t="s">
        <v>133</v>
      </c>
      <c r="D14514" t="s">
        <v>147</v>
      </c>
      <c r="E14514" s="9">
        <v>8</v>
      </c>
      <c r="F14514" s="9">
        <v>0</v>
      </c>
      <c r="G14514" s="9">
        <v>2</v>
      </c>
      <c r="H14514" s="9">
        <v>17</v>
      </c>
      <c r="I14514" s="9">
        <v>2.0698792934417725</v>
      </c>
      <c r="J14514" s="9">
        <v>1.167579174041748</v>
      </c>
      <c r="K14514" s="9">
        <v>3.86030413210392E-2</v>
      </c>
      <c r="L14514" s="9">
        <v>90.019630432128906</v>
      </c>
    </row>
    <row r="14515" spans="1:12" x14ac:dyDescent="0.25">
      <c r="A14515" s="5" t="str">
        <f t="shared" si="226"/>
        <v>1SublapSCHD80218</v>
      </c>
      <c r="B14515" s="9">
        <v>1</v>
      </c>
      <c r="C14515" t="s">
        <v>133</v>
      </c>
      <c r="D14515" t="s">
        <v>147</v>
      </c>
      <c r="E14515" s="9">
        <v>8</v>
      </c>
      <c r="F14515" s="9">
        <v>0</v>
      </c>
      <c r="G14515" s="9">
        <v>2</v>
      </c>
      <c r="H14515" s="9">
        <v>18</v>
      </c>
      <c r="I14515" s="9">
        <v>2.3727602958679199</v>
      </c>
      <c r="J14515" s="9">
        <v>1.8034021854400635</v>
      </c>
      <c r="K14515" s="9">
        <v>5.1355212926864624E-2</v>
      </c>
      <c r="L14515" s="9">
        <v>91.047653198242188</v>
      </c>
    </row>
    <row r="14516" spans="1:12" x14ac:dyDescent="0.25">
      <c r="A14516" s="5" t="str">
        <f t="shared" si="226"/>
        <v>1SublapSCHD80219</v>
      </c>
      <c r="B14516" s="9">
        <v>1</v>
      </c>
      <c r="C14516" t="s">
        <v>133</v>
      </c>
      <c r="D14516" t="s">
        <v>147</v>
      </c>
      <c r="E14516" s="9">
        <v>8</v>
      </c>
      <c r="F14516" s="9">
        <v>0</v>
      </c>
      <c r="G14516" s="9">
        <v>2</v>
      </c>
      <c r="H14516" s="9">
        <v>19</v>
      </c>
      <c r="I14516" s="9">
        <v>2.4918212890625</v>
      </c>
      <c r="J14516" s="9">
        <v>2.1219725608825684</v>
      </c>
      <c r="K14516" s="9">
        <v>6.3353173434734344E-2</v>
      </c>
      <c r="L14516" s="9">
        <v>89.977218627929688</v>
      </c>
    </row>
    <row r="14517" spans="1:12" x14ac:dyDescent="0.25">
      <c r="A14517" s="5" t="str">
        <f t="shared" si="226"/>
        <v>1SublapSCHD80220</v>
      </c>
      <c r="B14517" s="9">
        <v>1</v>
      </c>
      <c r="C14517" t="s">
        <v>133</v>
      </c>
      <c r="D14517" t="s">
        <v>147</v>
      </c>
      <c r="E14517" s="9">
        <v>8</v>
      </c>
      <c r="F14517" s="9">
        <v>0</v>
      </c>
      <c r="G14517" s="9">
        <v>2</v>
      </c>
      <c r="H14517" s="9">
        <v>20</v>
      </c>
      <c r="I14517" s="9">
        <v>2.4304478168487549</v>
      </c>
      <c r="J14517" s="9">
        <v>2.1650760173797607</v>
      </c>
      <c r="K14517" s="9">
        <v>1.9891269505023956E-2</v>
      </c>
      <c r="L14517" s="9">
        <v>87.883338928222656</v>
      </c>
    </row>
    <row r="14518" spans="1:12" x14ac:dyDescent="0.25">
      <c r="A14518" s="5" t="str">
        <f t="shared" si="226"/>
        <v>1SublapSCHD80221</v>
      </c>
      <c r="B14518" s="9">
        <v>1</v>
      </c>
      <c r="C14518" t="s">
        <v>133</v>
      </c>
      <c r="D14518" t="s">
        <v>147</v>
      </c>
      <c r="E14518" s="9">
        <v>8</v>
      </c>
      <c r="F14518" s="9">
        <v>0</v>
      </c>
      <c r="G14518" s="9">
        <v>2</v>
      </c>
      <c r="H14518" s="9">
        <v>21</v>
      </c>
      <c r="I14518" s="9">
        <v>2.3527672290802002</v>
      </c>
      <c r="J14518" s="9">
        <v>2.1034679412841797</v>
      </c>
      <c r="K14518" s="9">
        <v>2.3419700562953949E-2</v>
      </c>
      <c r="L14518" s="9">
        <v>85.650016784667969</v>
      </c>
    </row>
    <row r="14519" spans="1:12" x14ac:dyDescent="0.25">
      <c r="A14519" s="5" t="str">
        <f t="shared" si="226"/>
        <v>1SublapSCHD80222</v>
      </c>
      <c r="B14519" s="9">
        <v>1</v>
      </c>
      <c r="C14519" t="s">
        <v>133</v>
      </c>
      <c r="D14519" t="s">
        <v>147</v>
      </c>
      <c r="E14519" s="9">
        <v>8</v>
      </c>
      <c r="F14519" s="9">
        <v>0</v>
      </c>
      <c r="G14519" s="9">
        <v>2</v>
      </c>
      <c r="H14519" s="9">
        <v>22</v>
      </c>
      <c r="I14519" s="9">
        <v>2.2370457649230957</v>
      </c>
      <c r="J14519" s="9">
        <v>2.6981971263885498</v>
      </c>
      <c r="K14519" s="9">
        <v>3.7164553999900818E-2</v>
      </c>
      <c r="L14519" s="9">
        <v>83.6361083984375</v>
      </c>
    </row>
    <row r="14520" spans="1:12" x14ac:dyDescent="0.25">
      <c r="A14520" s="5" t="str">
        <f t="shared" si="226"/>
        <v>1SublapSCHD80223</v>
      </c>
      <c r="B14520" s="9">
        <v>1</v>
      </c>
      <c r="C14520" t="s">
        <v>133</v>
      </c>
      <c r="D14520" t="s">
        <v>147</v>
      </c>
      <c r="E14520" s="9">
        <v>8</v>
      </c>
      <c r="F14520" s="9">
        <v>0</v>
      </c>
      <c r="G14520" s="9">
        <v>2</v>
      </c>
      <c r="H14520" s="9">
        <v>23</v>
      </c>
      <c r="I14520" s="9">
        <v>2.0092687606811523</v>
      </c>
      <c r="J14520" s="9">
        <v>2.1425952911376953</v>
      </c>
      <c r="K14520" s="9">
        <v>2.6875931769609451E-2</v>
      </c>
      <c r="L14520" s="9">
        <v>82.44305419921875</v>
      </c>
    </row>
    <row r="14521" spans="1:12" x14ac:dyDescent="0.25">
      <c r="A14521" s="5" t="str">
        <f t="shared" si="226"/>
        <v>1SublapSCHD80224</v>
      </c>
      <c r="B14521" s="9">
        <v>1</v>
      </c>
      <c r="C14521" t="s">
        <v>133</v>
      </c>
      <c r="D14521" t="s">
        <v>147</v>
      </c>
      <c r="E14521" s="9">
        <v>8</v>
      </c>
      <c r="F14521" s="9">
        <v>0</v>
      </c>
      <c r="G14521" s="9">
        <v>2</v>
      </c>
      <c r="H14521" s="9">
        <v>24</v>
      </c>
      <c r="I14521" s="9">
        <v>1.7461700439453125</v>
      </c>
      <c r="J14521" s="9">
        <v>1.792252779006958</v>
      </c>
      <c r="K14521" s="9">
        <v>1.8104920163750648E-2</v>
      </c>
      <c r="L14521" s="9">
        <v>81.412544250488281</v>
      </c>
    </row>
    <row r="14522" spans="1:12" x14ac:dyDescent="0.25">
      <c r="A14522" s="5" t="str">
        <f t="shared" si="226"/>
        <v>1SublapSCHD80101</v>
      </c>
      <c r="B14522" s="9">
        <v>1</v>
      </c>
      <c r="C14522" t="s">
        <v>133</v>
      </c>
      <c r="D14522" s="3" t="s">
        <v>147</v>
      </c>
      <c r="E14522" s="9">
        <v>8</v>
      </c>
      <c r="F14522" s="9">
        <v>0</v>
      </c>
      <c r="G14522" s="9">
        <v>10</v>
      </c>
      <c r="H14522" s="9">
        <v>1</v>
      </c>
      <c r="I14522" s="9">
        <v>1.7257827520370483</v>
      </c>
      <c r="J14522" s="9">
        <v>1.7257827520370483</v>
      </c>
      <c r="K14522" s="9">
        <v>0</v>
      </c>
      <c r="L14522" s="9">
        <v>83.372566223144531</v>
      </c>
    </row>
    <row r="14523" spans="1:12" x14ac:dyDescent="0.25">
      <c r="A14523" s="5" t="str">
        <f t="shared" si="226"/>
        <v>1SublapSCHD80102</v>
      </c>
      <c r="B14523" s="9">
        <v>1</v>
      </c>
      <c r="C14523" t="s">
        <v>133</v>
      </c>
      <c r="D14523" s="3" t="s">
        <v>147</v>
      </c>
      <c r="E14523" s="9">
        <v>8</v>
      </c>
      <c r="F14523" s="9">
        <v>0</v>
      </c>
      <c r="G14523" s="9">
        <v>10</v>
      </c>
      <c r="H14523" s="9">
        <v>2</v>
      </c>
      <c r="I14523" s="9">
        <v>1.477508544921875</v>
      </c>
      <c r="J14523" s="9">
        <v>1.477508544921875</v>
      </c>
      <c r="K14523" s="9">
        <v>0</v>
      </c>
      <c r="L14523" s="9">
        <v>81.243438720703125</v>
      </c>
    </row>
    <row r="14524" spans="1:12" x14ac:dyDescent="0.25">
      <c r="A14524" s="5" t="str">
        <f t="shared" si="226"/>
        <v>1SublapSCHD80103</v>
      </c>
      <c r="B14524" s="9">
        <v>1</v>
      </c>
      <c r="C14524" t="s">
        <v>133</v>
      </c>
      <c r="D14524" s="3" t="s">
        <v>147</v>
      </c>
      <c r="E14524" s="9">
        <v>8</v>
      </c>
      <c r="F14524" s="9">
        <v>0</v>
      </c>
      <c r="G14524" s="9">
        <v>10</v>
      </c>
      <c r="H14524" s="9">
        <v>3</v>
      </c>
      <c r="I14524" s="9">
        <v>1.2914254665374756</v>
      </c>
      <c r="J14524" s="9">
        <v>1.2914254665374756</v>
      </c>
      <c r="K14524" s="9">
        <v>0</v>
      </c>
      <c r="L14524" s="9">
        <v>79.72528076171875</v>
      </c>
    </row>
    <row r="14525" spans="1:12" x14ac:dyDescent="0.25">
      <c r="A14525" s="5" t="str">
        <f t="shared" si="226"/>
        <v>1SublapSCHD80104</v>
      </c>
      <c r="B14525" s="9">
        <v>1</v>
      </c>
      <c r="C14525" t="s">
        <v>133</v>
      </c>
      <c r="D14525" s="3" t="s">
        <v>147</v>
      </c>
      <c r="E14525" s="9">
        <v>8</v>
      </c>
      <c r="F14525" s="9">
        <v>0</v>
      </c>
      <c r="G14525" s="9">
        <v>10</v>
      </c>
      <c r="H14525" s="9">
        <v>4</v>
      </c>
      <c r="I14525" s="9">
        <v>1.1649645566940308</v>
      </c>
      <c r="J14525" s="9">
        <v>1.1649645566940308</v>
      </c>
      <c r="K14525" s="9">
        <v>0</v>
      </c>
      <c r="L14525" s="9">
        <v>78.539237976074219</v>
      </c>
    </row>
    <row r="14526" spans="1:12" x14ac:dyDescent="0.25">
      <c r="A14526" s="5" t="str">
        <f t="shared" si="226"/>
        <v>1SublapSCHD80105</v>
      </c>
      <c r="B14526" s="9">
        <v>1</v>
      </c>
      <c r="C14526" t="s">
        <v>133</v>
      </c>
      <c r="D14526" s="3" t="s">
        <v>147</v>
      </c>
      <c r="E14526" s="9">
        <v>8</v>
      </c>
      <c r="F14526" s="9">
        <v>0</v>
      </c>
      <c r="G14526" s="9">
        <v>10</v>
      </c>
      <c r="H14526" s="9">
        <v>5</v>
      </c>
      <c r="I14526" s="9">
        <v>1.0960509777069092</v>
      </c>
      <c r="J14526" s="9">
        <v>1.0960509777069092</v>
      </c>
      <c r="K14526" s="9">
        <v>0</v>
      </c>
      <c r="L14526" s="9">
        <v>77.968994140625</v>
      </c>
    </row>
    <row r="14527" spans="1:12" x14ac:dyDescent="0.25">
      <c r="A14527" s="5" t="str">
        <f t="shared" si="226"/>
        <v>1SublapSCHD80106</v>
      </c>
      <c r="B14527" s="9">
        <v>1</v>
      </c>
      <c r="C14527" t="s">
        <v>133</v>
      </c>
      <c r="D14527" s="3" t="s">
        <v>147</v>
      </c>
      <c r="E14527" s="9">
        <v>8</v>
      </c>
      <c r="F14527" s="9">
        <v>0</v>
      </c>
      <c r="G14527" s="9">
        <v>10</v>
      </c>
      <c r="H14527" s="9">
        <v>6</v>
      </c>
      <c r="I14527" s="9">
        <v>1.0291359424591064</v>
      </c>
      <c r="J14527" s="9">
        <v>1.0291359424591064</v>
      </c>
      <c r="K14527" s="9">
        <v>0</v>
      </c>
      <c r="L14527" s="9">
        <v>76.643447875976563</v>
      </c>
    </row>
    <row r="14528" spans="1:12" x14ac:dyDescent="0.25">
      <c r="A14528" s="5" t="str">
        <f t="shared" si="226"/>
        <v>1SublapSCHD80107</v>
      </c>
      <c r="B14528" s="9">
        <v>1</v>
      </c>
      <c r="C14528" t="s">
        <v>133</v>
      </c>
      <c r="D14528" s="3" t="s">
        <v>147</v>
      </c>
      <c r="E14528" s="9">
        <v>8</v>
      </c>
      <c r="F14528" s="9">
        <v>0</v>
      </c>
      <c r="G14528" s="9">
        <v>10</v>
      </c>
      <c r="H14528" s="9">
        <v>7</v>
      </c>
      <c r="I14528" s="9">
        <v>0.95908772945404053</v>
      </c>
      <c r="J14528" s="9">
        <v>0.95908772945404053</v>
      </c>
      <c r="K14528" s="9">
        <v>0</v>
      </c>
      <c r="L14528" s="9">
        <v>75.492088317871094</v>
      </c>
    </row>
    <row r="14529" spans="1:12" x14ac:dyDescent="0.25">
      <c r="A14529" s="5" t="str">
        <f t="shared" si="226"/>
        <v>1SublapSCHD80108</v>
      </c>
      <c r="B14529" s="9">
        <v>1</v>
      </c>
      <c r="C14529" t="s">
        <v>133</v>
      </c>
      <c r="D14529" s="3" t="s">
        <v>147</v>
      </c>
      <c r="E14529" s="9">
        <v>8</v>
      </c>
      <c r="F14529" s="9">
        <v>0</v>
      </c>
      <c r="G14529" s="9">
        <v>10</v>
      </c>
      <c r="H14529" s="9">
        <v>8</v>
      </c>
      <c r="I14529" s="9">
        <v>0.86275416612625122</v>
      </c>
      <c r="J14529" s="9">
        <v>0.86275416612625122</v>
      </c>
      <c r="K14529" s="9">
        <v>0</v>
      </c>
      <c r="L14529" s="9">
        <v>74.818527221679688</v>
      </c>
    </row>
    <row r="14530" spans="1:12" x14ac:dyDescent="0.25">
      <c r="A14530" s="5" t="str">
        <f t="shared" si="226"/>
        <v>1SublapSCHD80109</v>
      </c>
      <c r="B14530" s="9">
        <v>1</v>
      </c>
      <c r="C14530" t="s">
        <v>133</v>
      </c>
      <c r="D14530" s="3" t="s">
        <v>147</v>
      </c>
      <c r="E14530" s="9">
        <v>8</v>
      </c>
      <c r="F14530" s="9">
        <v>0</v>
      </c>
      <c r="G14530" s="9">
        <v>10</v>
      </c>
      <c r="H14530" s="9">
        <v>9</v>
      </c>
      <c r="I14530" s="9">
        <v>0.76935231685638428</v>
      </c>
      <c r="J14530" s="9">
        <v>0.76935231685638428</v>
      </c>
      <c r="K14530" s="9">
        <v>0</v>
      </c>
      <c r="L14530" s="9">
        <v>78.443946838378906</v>
      </c>
    </row>
    <row r="14531" spans="1:12" x14ac:dyDescent="0.25">
      <c r="A14531" s="5" t="str">
        <f t="shared" ref="A14531:A14594" si="227">B14531&amp;C14531&amp;D14531&amp;E14531&amp;F14531&amp;G14531&amp;H14531</f>
        <v>1SublapSCHD801010</v>
      </c>
      <c r="B14531" s="9">
        <v>1</v>
      </c>
      <c r="C14531" t="s">
        <v>133</v>
      </c>
      <c r="D14531" s="3" t="s">
        <v>147</v>
      </c>
      <c r="E14531" s="9">
        <v>8</v>
      </c>
      <c r="F14531" s="9">
        <v>0</v>
      </c>
      <c r="G14531" s="9">
        <v>10</v>
      </c>
      <c r="H14531" s="9">
        <v>10</v>
      </c>
      <c r="I14531" s="9">
        <v>0.73949176073074341</v>
      </c>
      <c r="J14531" s="9">
        <v>0.73949176073074341</v>
      </c>
      <c r="K14531" s="9">
        <v>0</v>
      </c>
      <c r="L14531" s="9">
        <v>83.013313293457031</v>
      </c>
    </row>
    <row r="14532" spans="1:12" x14ac:dyDescent="0.25">
      <c r="A14532" s="5" t="str">
        <f t="shared" si="227"/>
        <v>1SublapSCHD801011</v>
      </c>
      <c r="B14532" s="9">
        <v>1</v>
      </c>
      <c r="C14532" t="s">
        <v>133</v>
      </c>
      <c r="D14532" s="3" t="s">
        <v>147</v>
      </c>
      <c r="E14532" s="9">
        <v>8</v>
      </c>
      <c r="F14532" s="9">
        <v>0</v>
      </c>
      <c r="G14532" s="9">
        <v>10</v>
      </c>
      <c r="H14532" s="9">
        <v>11</v>
      </c>
      <c r="I14532" s="9">
        <v>0.84194940328598022</v>
      </c>
      <c r="J14532" s="9">
        <v>0.84194940328598022</v>
      </c>
      <c r="K14532" s="9">
        <v>0</v>
      </c>
      <c r="L14532" s="9">
        <v>87.415496826171875</v>
      </c>
    </row>
    <row r="14533" spans="1:12" x14ac:dyDescent="0.25">
      <c r="A14533" s="5" t="str">
        <f t="shared" si="227"/>
        <v>1SublapSCHD801012</v>
      </c>
      <c r="B14533" s="9">
        <v>1</v>
      </c>
      <c r="C14533" t="s">
        <v>133</v>
      </c>
      <c r="D14533" s="3" t="s">
        <v>147</v>
      </c>
      <c r="E14533" s="9">
        <v>8</v>
      </c>
      <c r="F14533" s="9">
        <v>0</v>
      </c>
      <c r="G14533" s="9">
        <v>10</v>
      </c>
      <c r="H14533" s="9">
        <v>12</v>
      </c>
      <c r="I14533" s="9">
        <v>1.0367330312728882</v>
      </c>
      <c r="J14533" s="9">
        <v>1.0367330312728882</v>
      </c>
      <c r="K14533" s="9">
        <v>0</v>
      </c>
      <c r="L14533" s="9">
        <v>91.526756286621094</v>
      </c>
    </row>
    <row r="14534" spans="1:12" x14ac:dyDescent="0.25">
      <c r="A14534" s="5" t="str">
        <f t="shared" si="227"/>
        <v>1SublapSCHD801013</v>
      </c>
      <c r="B14534" s="9">
        <v>1</v>
      </c>
      <c r="C14534" t="s">
        <v>133</v>
      </c>
      <c r="D14534" s="3" t="s">
        <v>147</v>
      </c>
      <c r="E14534" s="9">
        <v>8</v>
      </c>
      <c r="F14534" s="9">
        <v>0</v>
      </c>
      <c r="G14534" s="9">
        <v>10</v>
      </c>
      <c r="H14534" s="9">
        <v>13</v>
      </c>
      <c r="I14534" s="9">
        <v>1.3074843883514404</v>
      </c>
      <c r="J14534" s="9">
        <v>1.3074843883514404</v>
      </c>
      <c r="K14534" s="9">
        <v>0</v>
      </c>
      <c r="L14534" s="9">
        <v>95.08636474609375</v>
      </c>
    </row>
    <row r="14535" spans="1:12" x14ac:dyDescent="0.25">
      <c r="A14535" s="5" t="str">
        <f t="shared" si="227"/>
        <v>1SublapSCHD801014</v>
      </c>
      <c r="B14535" s="9">
        <v>1</v>
      </c>
      <c r="C14535" t="s">
        <v>133</v>
      </c>
      <c r="D14535" s="3" t="s">
        <v>147</v>
      </c>
      <c r="E14535" s="9">
        <v>8</v>
      </c>
      <c r="F14535" s="9">
        <v>0</v>
      </c>
      <c r="G14535" s="9">
        <v>10</v>
      </c>
      <c r="H14535" s="9">
        <v>14</v>
      </c>
      <c r="I14535" s="9">
        <v>1.5870112180709839</v>
      </c>
      <c r="J14535" s="9">
        <v>1.5870112180709839</v>
      </c>
      <c r="K14535" s="9">
        <v>0</v>
      </c>
      <c r="L14535" s="9">
        <v>97.29510498046875</v>
      </c>
    </row>
    <row r="14536" spans="1:12" x14ac:dyDescent="0.25">
      <c r="A14536" s="5" t="str">
        <f t="shared" si="227"/>
        <v>1SublapSCHD801015</v>
      </c>
      <c r="B14536" s="9">
        <v>1</v>
      </c>
      <c r="C14536" t="s">
        <v>133</v>
      </c>
      <c r="D14536" s="3" t="s">
        <v>147</v>
      </c>
      <c r="E14536" s="9">
        <v>8</v>
      </c>
      <c r="F14536" s="9">
        <v>0</v>
      </c>
      <c r="G14536" s="9">
        <v>10</v>
      </c>
      <c r="H14536" s="9">
        <v>15</v>
      </c>
      <c r="I14536" s="9">
        <v>1.8651697635650635</v>
      </c>
      <c r="J14536" s="9">
        <v>1.8651697635650635</v>
      </c>
      <c r="K14536" s="9">
        <v>0</v>
      </c>
      <c r="L14536" s="9">
        <v>98.775238037109375</v>
      </c>
    </row>
    <row r="14537" spans="1:12" x14ac:dyDescent="0.25">
      <c r="A14537" s="5" t="str">
        <f t="shared" si="227"/>
        <v>1SublapSCHD801016</v>
      </c>
      <c r="B14537" s="9">
        <v>1</v>
      </c>
      <c r="C14537" t="s">
        <v>133</v>
      </c>
      <c r="D14537" s="3" t="s">
        <v>147</v>
      </c>
      <c r="E14537" s="9">
        <v>8</v>
      </c>
      <c r="F14537" s="9">
        <v>0</v>
      </c>
      <c r="G14537" s="9">
        <v>10</v>
      </c>
      <c r="H14537" s="9">
        <v>16</v>
      </c>
      <c r="I14537" s="9">
        <v>2.2083146572113037</v>
      </c>
      <c r="J14537" s="9">
        <v>2.2083146572113037</v>
      </c>
      <c r="K14537" s="9">
        <v>0</v>
      </c>
      <c r="L14537" s="9">
        <v>99.296951293945313</v>
      </c>
    </row>
    <row r="14538" spans="1:12" x14ac:dyDescent="0.25">
      <c r="A14538" s="5" t="str">
        <f t="shared" si="227"/>
        <v>1SublapSCHD801017</v>
      </c>
      <c r="B14538" s="9">
        <v>1</v>
      </c>
      <c r="C14538" t="s">
        <v>133</v>
      </c>
      <c r="D14538" s="3" t="s">
        <v>147</v>
      </c>
      <c r="E14538" s="9">
        <v>8</v>
      </c>
      <c r="F14538" s="9">
        <v>0</v>
      </c>
      <c r="G14538" s="9">
        <v>10</v>
      </c>
      <c r="H14538" s="9">
        <v>17</v>
      </c>
      <c r="I14538" s="9">
        <v>2.528651237487793</v>
      </c>
      <c r="J14538" s="9">
        <v>1.3666166067123413</v>
      </c>
      <c r="K14538" s="9">
        <v>4.2402252554893494E-2</v>
      </c>
      <c r="L14538" s="9">
        <v>99.512039184570313</v>
      </c>
    </row>
    <row r="14539" spans="1:12" x14ac:dyDescent="0.25">
      <c r="A14539" s="5" t="str">
        <f t="shared" si="227"/>
        <v>1SublapSCHD801018</v>
      </c>
      <c r="B14539" s="9">
        <v>1</v>
      </c>
      <c r="C14539" t="s">
        <v>133</v>
      </c>
      <c r="D14539" s="3" t="s">
        <v>147</v>
      </c>
      <c r="E14539" s="9">
        <v>8</v>
      </c>
      <c r="F14539" s="9">
        <v>0</v>
      </c>
      <c r="G14539" s="9">
        <v>10</v>
      </c>
      <c r="H14539" s="9">
        <v>18</v>
      </c>
      <c r="I14539" s="9">
        <v>2.8076968193054199</v>
      </c>
      <c r="J14539" s="9">
        <v>2.038240909576416</v>
      </c>
      <c r="K14539" s="9">
        <v>6.392408162355423E-2</v>
      </c>
      <c r="L14539" s="9">
        <v>98.833145141601563</v>
      </c>
    </row>
    <row r="14540" spans="1:12" x14ac:dyDescent="0.25">
      <c r="A14540" s="5" t="str">
        <f t="shared" si="227"/>
        <v>1SublapSCHD801019</v>
      </c>
      <c r="B14540" s="9">
        <v>1</v>
      </c>
      <c r="C14540" t="s">
        <v>133</v>
      </c>
      <c r="D14540" s="3" t="s">
        <v>147</v>
      </c>
      <c r="E14540" s="9">
        <v>8</v>
      </c>
      <c r="F14540" s="9">
        <v>0</v>
      </c>
      <c r="G14540" s="9">
        <v>10</v>
      </c>
      <c r="H14540" s="9">
        <v>19</v>
      </c>
      <c r="I14540" s="9">
        <v>2.8998236656188965</v>
      </c>
      <c r="J14540" s="9">
        <v>2.4207096099853516</v>
      </c>
      <c r="K14540" s="9">
        <v>5.0566151738166809E-2</v>
      </c>
      <c r="L14540" s="9">
        <v>96.163963317871094</v>
      </c>
    </row>
    <row r="14541" spans="1:12" x14ac:dyDescent="0.25">
      <c r="A14541" s="5" t="str">
        <f t="shared" si="227"/>
        <v>1SublapSCHD801020</v>
      </c>
      <c r="B14541" s="9">
        <v>1</v>
      </c>
      <c r="C14541" t="s">
        <v>133</v>
      </c>
      <c r="D14541" s="3" t="s">
        <v>147</v>
      </c>
      <c r="E14541" s="9">
        <v>8</v>
      </c>
      <c r="F14541" s="9">
        <v>0</v>
      </c>
      <c r="G14541" s="9">
        <v>10</v>
      </c>
      <c r="H14541" s="9">
        <v>20</v>
      </c>
      <c r="I14541" s="9">
        <v>2.8172404766082764</v>
      </c>
      <c r="J14541" s="9">
        <v>2.5078017711639404</v>
      </c>
      <c r="K14541" s="9">
        <v>2.1180598065257072E-2</v>
      </c>
      <c r="L14541" s="9">
        <v>94.006477355957031</v>
      </c>
    </row>
    <row r="14542" spans="1:12" x14ac:dyDescent="0.25">
      <c r="A14542" s="5" t="str">
        <f t="shared" si="227"/>
        <v>1SublapSCHD801021</v>
      </c>
      <c r="B14542" s="9">
        <v>1</v>
      </c>
      <c r="C14542" t="s">
        <v>133</v>
      </c>
      <c r="D14542" s="3" t="s">
        <v>147</v>
      </c>
      <c r="E14542" s="9">
        <v>8</v>
      </c>
      <c r="F14542" s="9">
        <v>0</v>
      </c>
      <c r="G14542" s="9">
        <v>10</v>
      </c>
      <c r="H14542" s="9">
        <v>21</v>
      </c>
      <c r="I14542" s="9">
        <v>2.7117278575897217</v>
      </c>
      <c r="J14542" s="9">
        <v>2.4208855628967285</v>
      </c>
      <c r="K14542" s="9">
        <v>1.8491098657250404E-2</v>
      </c>
      <c r="L14542" s="9">
        <v>91.4224853515625</v>
      </c>
    </row>
    <row r="14543" spans="1:12" x14ac:dyDescent="0.25">
      <c r="A14543" s="5" t="str">
        <f t="shared" si="227"/>
        <v>1SublapSCHD801022</v>
      </c>
      <c r="B14543" s="9">
        <v>1</v>
      </c>
      <c r="C14543" t="s">
        <v>133</v>
      </c>
      <c r="D14543" s="3" t="s">
        <v>147</v>
      </c>
      <c r="E14543" s="9">
        <v>8</v>
      </c>
      <c r="F14543" s="9">
        <v>0</v>
      </c>
      <c r="G14543" s="9">
        <v>10</v>
      </c>
      <c r="H14543" s="9">
        <v>22</v>
      </c>
      <c r="I14543" s="9">
        <v>2.5907888412475586</v>
      </c>
      <c r="J14543" s="9">
        <v>3.0377840995788574</v>
      </c>
      <c r="K14543" s="9">
        <v>2.9235834255814552E-2</v>
      </c>
      <c r="L14543" s="9">
        <v>89.304008483886719</v>
      </c>
    </row>
    <row r="14544" spans="1:12" x14ac:dyDescent="0.25">
      <c r="A14544" s="5" t="str">
        <f t="shared" si="227"/>
        <v>1SublapSCHD801023</v>
      </c>
      <c r="B14544" s="9">
        <v>1</v>
      </c>
      <c r="C14544" t="s">
        <v>133</v>
      </c>
      <c r="D14544" s="3" t="s">
        <v>147</v>
      </c>
      <c r="E14544" s="9">
        <v>8</v>
      </c>
      <c r="F14544" s="9">
        <v>0</v>
      </c>
      <c r="G14544" s="9">
        <v>10</v>
      </c>
      <c r="H14544" s="9">
        <v>23</v>
      </c>
      <c r="I14544" s="9">
        <v>2.3279047012329102</v>
      </c>
      <c r="J14544" s="9">
        <v>2.4943084716796875</v>
      </c>
      <c r="K14544" s="9">
        <v>2.485244907438755E-2</v>
      </c>
      <c r="L14544" s="9">
        <v>87.692306518554688</v>
      </c>
    </row>
    <row r="14545" spans="1:12" x14ac:dyDescent="0.25">
      <c r="A14545" s="5" t="str">
        <f t="shared" si="227"/>
        <v>1SublapSCHD801024</v>
      </c>
      <c r="B14545" s="9">
        <v>1</v>
      </c>
      <c r="C14545" t="s">
        <v>133</v>
      </c>
      <c r="D14545" s="3" t="s">
        <v>147</v>
      </c>
      <c r="E14545" s="9">
        <v>8</v>
      </c>
      <c r="F14545" s="9">
        <v>0</v>
      </c>
      <c r="G14545" s="9">
        <v>10</v>
      </c>
      <c r="H14545" s="9">
        <v>24</v>
      </c>
      <c r="I14545" s="9">
        <v>2.0079617500305176</v>
      </c>
      <c r="J14545" s="9">
        <v>2.1054577827453613</v>
      </c>
      <c r="K14545" s="9">
        <v>1.7756577581167221E-2</v>
      </c>
      <c r="L14545" s="9">
        <v>85.761787414550781</v>
      </c>
    </row>
    <row r="14546" spans="1:12" x14ac:dyDescent="0.25">
      <c r="A14546" s="5" t="str">
        <f t="shared" si="227"/>
        <v>1SublapSCHD8121</v>
      </c>
      <c r="B14546" s="9">
        <v>1</v>
      </c>
      <c r="C14546" t="s">
        <v>133</v>
      </c>
      <c r="D14546" t="s">
        <v>147</v>
      </c>
      <c r="E14546" s="9">
        <v>8</v>
      </c>
      <c r="F14546" s="9">
        <v>1</v>
      </c>
      <c r="G14546" s="9">
        <v>2</v>
      </c>
      <c r="H14546" s="9">
        <v>1</v>
      </c>
      <c r="I14546" s="9">
        <v>1.6708954572677612</v>
      </c>
      <c r="J14546" s="9">
        <v>1.6708954572677612</v>
      </c>
      <c r="K14546" s="9">
        <v>0</v>
      </c>
      <c r="L14546" s="9">
        <v>82.552696228027344</v>
      </c>
    </row>
    <row r="14547" spans="1:12" x14ac:dyDescent="0.25">
      <c r="A14547" s="5" t="str">
        <f t="shared" si="227"/>
        <v>1SublapSCHD8122</v>
      </c>
      <c r="B14547" s="9">
        <v>1</v>
      </c>
      <c r="C14547" t="s">
        <v>133</v>
      </c>
      <c r="D14547" t="s">
        <v>147</v>
      </c>
      <c r="E14547" s="9">
        <v>8</v>
      </c>
      <c r="F14547" s="9">
        <v>1</v>
      </c>
      <c r="G14547" s="9">
        <v>2</v>
      </c>
      <c r="H14547" s="9">
        <v>2</v>
      </c>
      <c r="I14547" s="9">
        <v>1.4432122707366943</v>
      </c>
      <c r="J14547" s="9">
        <v>1.4432122707366943</v>
      </c>
      <c r="K14547" s="9">
        <v>0</v>
      </c>
      <c r="L14547" s="9">
        <v>80.905136108398438</v>
      </c>
    </row>
    <row r="14548" spans="1:12" x14ac:dyDescent="0.25">
      <c r="A14548" s="5" t="str">
        <f t="shared" si="227"/>
        <v>1SublapSCHD8123</v>
      </c>
      <c r="B14548" s="9">
        <v>1</v>
      </c>
      <c r="C14548" t="s">
        <v>133</v>
      </c>
      <c r="D14548" t="s">
        <v>147</v>
      </c>
      <c r="E14548" s="9">
        <v>8</v>
      </c>
      <c r="F14548" s="9">
        <v>1</v>
      </c>
      <c r="G14548" s="9">
        <v>2</v>
      </c>
      <c r="H14548" s="9">
        <v>3</v>
      </c>
      <c r="I14548" s="9">
        <v>1.3033440113067627</v>
      </c>
      <c r="J14548" s="9">
        <v>1.3033440113067627</v>
      </c>
      <c r="K14548" s="9">
        <v>0</v>
      </c>
      <c r="L14548" s="9">
        <v>79.490951538085938</v>
      </c>
    </row>
    <row r="14549" spans="1:12" x14ac:dyDescent="0.25">
      <c r="A14549" s="5" t="str">
        <f t="shared" si="227"/>
        <v>1SublapSCHD8124</v>
      </c>
      <c r="B14549" s="9">
        <v>1</v>
      </c>
      <c r="C14549" t="s">
        <v>133</v>
      </c>
      <c r="D14549" t="s">
        <v>147</v>
      </c>
      <c r="E14549" s="9">
        <v>8</v>
      </c>
      <c r="F14549" s="9">
        <v>1</v>
      </c>
      <c r="G14549" s="9">
        <v>2</v>
      </c>
      <c r="H14549" s="9">
        <v>4</v>
      </c>
      <c r="I14549" s="9">
        <v>1.2085227966308594</v>
      </c>
      <c r="J14549" s="9">
        <v>1.2085227966308594</v>
      </c>
      <c r="K14549" s="9">
        <v>0</v>
      </c>
      <c r="L14549" s="9">
        <v>78.971771240234375</v>
      </c>
    </row>
    <row r="14550" spans="1:12" x14ac:dyDescent="0.25">
      <c r="A14550" s="5" t="str">
        <f t="shared" si="227"/>
        <v>1SublapSCHD8125</v>
      </c>
      <c r="B14550" s="9">
        <v>1</v>
      </c>
      <c r="C14550" t="s">
        <v>133</v>
      </c>
      <c r="D14550" t="s">
        <v>147</v>
      </c>
      <c r="E14550" s="9">
        <v>8</v>
      </c>
      <c r="F14550" s="9">
        <v>1</v>
      </c>
      <c r="G14550" s="9">
        <v>2</v>
      </c>
      <c r="H14550" s="9">
        <v>5</v>
      </c>
      <c r="I14550" s="9">
        <v>1.0893375873565674</v>
      </c>
      <c r="J14550" s="9">
        <v>1.0893375873565674</v>
      </c>
      <c r="K14550" s="9">
        <v>0</v>
      </c>
      <c r="L14550" s="9">
        <v>77.616859436035156</v>
      </c>
    </row>
    <row r="14551" spans="1:12" x14ac:dyDescent="0.25">
      <c r="A14551" s="5" t="str">
        <f t="shared" si="227"/>
        <v>1SublapSCHD8126</v>
      </c>
      <c r="B14551" s="9">
        <v>1</v>
      </c>
      <c r="C14551" t="s">
        <v>133</v>
      </c>
      <c r="D14551" t="s">
        <v>147</v>
      </c>
      <c r="E14551" s="9">
        <v>8</v>
      </c>
      <c r="F14551" s="9">
        <v>1</v>
      </c>
      <c r="G14551" s="9">
        <v>2</v>
      </c>
      <c r="H14551" s="9">
        <v>6</v>
      </c>
      <c r="I14551" s="9">
        <v>1.0162217617034912</v>
      </c>
      <c r="J14551" s="9">
        <v>1.0162217617034912</v>
      </c>
      <c r="K14551" s="9">
        <v>0</v>
      </c>
      <c r="L14551" s="9">
        <v>76.270393371582031</v>
      </c>
    </row>
    <row r="14552" spans="1:12" x14ac:dyDescent="0.25">
      <c r="A14552" s="5" t="str">
        <f t="shared" si="227"/>
        <v>1SublapSCHD8127</v>
      </c>
      <c r="B14552" s="9">
        <v>1</v>
      </c>
      <c r="C14552" t="s">
        <v>133</v>
      </c>
      <c r="D14552" t="s">
        <v>147</v>
      </c>
      <c r="E14552" s="9">
        <v>8</v>
      </c>
      <c r="F14552" s="9">
        <v>1</v>
      </c>
      <c r="G14552" s="9">
        <v>2</v>
      </c>
      <c r="H14552" s="9">
        <v>7</v>
      </c>
      <c r="I14552" s="9">
        <v>0.96415972709655762</v>
      </c>
      <c r="J14552" s="9">
        <v>0.96415972709655762</v>
      </c>
      <c r="K14552" s="9">
        <v>0</v>
      </c>
      <c r="L14552" s="9">
        <v>75.559951782226563</v>
      </c>
    </row>
    <row r="14553" spans="1:12" x14ac:dyDescent="0.25">
      <c r="A14553" s="5" t="str">
        <f t="shared" si="227"/>
        <v>1SublapSCHD8128</v>
      </c>
      <c r="B14553" s="9">
        <v>1</v>
      </c>
      <c r="C14553" t="s">
        <v>133</v>
      </c>
      <c r="D14553" t="s">
        <v>147</v>
      </c>
      <c r="E14553" s="9">
        <v>8</v>
      </c>
      <c r="F14553" s="9">
        <v>1</v>
      </c>
      <c r="G14553" s="9">
        <v>2</v>
      </c>
      <c r="H14553" s="9">
        <v>8</v>
      </c>
      <c r="I14553" s="9">
        <v>0.86280286312103271</v>
      </c>
      <c r="J14553" s="9">
        <v>0.86280286312103271</v>
      </c>
      <c r="K14553" s="9">
        <v>0</v>
      </c>
      <c r="L14553" s="9">
        <v>75.238204956054688</v>
      </c>
    </row>
    <row r="14554" spans="1:12" x14ac:dyDescent="0.25">
      <c r="A14554" s="5" t="str">
        <f t="shared" si="227"/>
        <v>1SublapSCHD8129</v>
      </c>
      <c r="B14554" s="9">
        <v>1</v>
      </c>
      <c r="C14554" t="s">
        <v>133</v>
      </c>
      <c r="D14554" t="s">
        <v>147</v>
      </c>
      <c r="E14554" s="9">
        <v>8</v>
      </c>
      <c r="F14554" s="9">
        <v>1</v>
      </c>
      <c r="G14554" s="9">
        <v>2</v>
      </c>
      <c r="H14554" s="9">
        <v>9</v>
      </c>
      <c r="I14554" s="9">
        <v>0.70461070537567139</v>
      </c>
      <c r="J14554" s="9">
        <v>0.70461070537567139</v>
      </c>
      <c r="K14554" s="9">
        <v>0</v>
      </c>
      <c r="L14554" s="9">
        <v>77.342742919921875</v>
      </c>
    </row>
    <row r="14555" spans="1:12" x14ac:dyDescent="0.25">
      <c r="A14555" s="5" t="str">
        <f t="shared" si="227"/>
        <v>1SublapSCHD81210</v>
      </c>
      <c r="B14555" s="9">
        <v>1</v>
      </c>
      <c r="C14555" t="s">
        <v>133</v>
      </c>
      <c r="D14555" t="s">
        <v>147</v>
      </c>
      <c r="E14555" s="9">
        <v>8</v>
      </c>
      <c r="F14555" s="9">
        <v>1</v>
      </c>
      <c r="G14555" s="9">
        <v>2</v>
      </c>
      <c r="H14555" s="9">
        <v>10</v>
      </c>
      <c r="I14555" s="9">
        <v>0.6350482702255249</v>
      </c>
      <c r="J14555" s="9">
        <v>0.6350482702255249</v>
      </c>
      <c r="K14555" s="9">
        <v>0</v>
      </c>
      <c r="L14555" s="9">
        <v>81.341331481933594</v>
      </c>
    </row>
    <row r="14556" spans="1:12" x14ac:dyDescent="0.25">
      <c r="A14556" s="5" t="str">
        <f t="shared" si="227"/>
        <v>1SublapSCHD81211</v>
      </c>
      <c r="B14556" s="9">
        <v>1</v>
      </c>
      <c r="C14556" t="s">
        <v>133</v>
      </c>
      <c r="D14556" t="s">
        <v>147</v>
      </c>
      <c r="E14556" s="9">
        <v>8</v>
      </c>
      <c r="F14556" s="9">
        <v>1</v>
      </c>
      <c r="G14556" s="9">
        <v>2</v>
      </c>
      <c r="H14556" s="9">
        <v>11</v>
      </c>
      <c r="I14556" s="9">
        <v>0.69375157356262207</v>
      </c>
      <c r="J14556" s="9">
        <v>0.69375157356262207</v>
      </c>
      <c r="K14556" s="9">
        <v>0</v>
      </c>
      <c r="L14556" s="9">
        <v>86.381568908691406</v>
      </c>
    </row>
    <row r="14557" spans="1:12" x14ac:dyDescent="0.25">
      <c r="A14557" s="5" t="str">
        <f t="shared" si="227"/>
        <v>1SublapSCHD81212</v>
      </c>
      <c r="B14557" s="9">
        <v>1</v>
      </c>
      <c r="C14557" t="s">
        <v>133</v>
      </c>
      <c r="D14557" t="s">
        <v>147</v>
      </c>
      <c r="E14557" s="9">
        <v>8</v>
      </c>
      <c r="F14557" s="9">
        <v>1</v>
      </c>
      <c r="G14557" s="9">
        <v>2</v>
      </c>
      <c r="H14557" s="9">
        <v>12</v>
      </c>
      <c r="I14557" s="9">
        <v>0.81263965368270874</v>
      </c>
      <c r="J14557" s="9">
        <v>0.81263965368270874</v>
      </c>
      <c r="K14557" s="9">
        <v>0</v>
      </c>
      <c r="L14557" s="9">
        <v>89.280082702636719</v>
      </c>
    </row>
    <row r="14558" spans="1:12" x14ac:dyDescent="0.25">
      <c r="A14558" s="5" t="str">
        <f t="shared" si="227"/>
        <v>1SublapSCHD81213</v>
      </c>
      <c r="B14558" s="9">
        <v>1</v>
      </c>
      <c r="C14558" t="s">
        <v>133</v>
      </c>
      <c r="D14558" t="s">
        <v>147</v>
      </c>
      <c r="E14558" s="9">
        <v>8</v>
      </c>
      <c r="F14558" s="9">
        <v>1</v>
      </c>
      <c r="G14558" s="9">
        <v>2</v>
      </c>
      <c r="H14558" s="9">
        <v>13</v>
      </c>
      <c r="I14558" s="9">
        <v>1.0313587188720703</v>
      </c>
      <c r="J14558" s="9">
        <v>1.0313587188720703</v>
      </c>
      <c r="K14558" s="9">
        <v>0</v>
      </c>
      <c r="L14558" s="9">
        <v>91.300697326660156</v>
      </c>
    </row>
    <row r="14559" spans="1:12" x14ac:dyDescent="0.25">
      <c r="A14559" s="5" t="str">
        <f t="shared" si="227"/>
        <v>1SublapSCHD81214</v>
      </c>
      <c r="B14559" s="9">
        <v>1</v>
      </c>
      <c r="C14559" t="s">
        <v>133</v>
      </c>
      <c r="D14559" t="s">
        <v>147</v>
      </c>
      <c r="E14559" s="9">
        <v>8</v>
      </c>
      <c r="F14559" s="9">
        <v>1</v>
      </c>
      <c r="G14559" s="9">
        <v>2</v>
      </c>
      <c r="H14559" s="9">
        <v>14</v>
      </c>
      <c r="I14559" s="9">
        <v>1.2824869155883789</v>
      </c>
      <c r="J14559" s="9">
        <v>1.2824869155883789</v>
      </c>
      <c r="K14559" s="9">
        <v>0</v>
      </c>
      <c r="L14559" s="9">
        <v>93.07568359375</v>
      </c>
    </row>
    <row r="14560" spans="1:12" x14ac:dyDescent="0.25">
      <c r="A14560" s="5" t="str">
        <f t="shared" si="227"/>
        <v>1SublapSCHD81215</v>
      </c>
      <c r="B14560" s="9">
        <v>1</v>
      </c>
      <c r="C14560" t="s">
        <v>133</v>
      </c>
      <c r="D14560" t="s">
        <v>147</v>
      </c>
      <c r="E14560" s="9">
        <v>8</v>
      </c>
      <c r="F14560" s="9">
        <v>1</v>
      </c>
      <c r="G14560" s="9">
        <v>2</v>
      </c>
      <c r="H14560" s="9">
        <v>15</v>
      </c>
      <c r="I14560" s="9">
        <v>1.5330265760421753</v>
      </c>
      <c r="J14560" s="9">
        <v>1.5330265760421753</v>
      </c>
      <c r="K14560" s="9">
        <v>0</v>
      </c>
      <c r="L14560" s="9">
        <v>93.1220703125</v>
      </c>
    </row>
    <row r="14561" spans="1:12" x14ac:dyDescent="0.25">
      <c r="A14561" s="5" t="str">
        <f t="shared" si="227"/>
        <v>1SublapSCHD81216</v>
      </c>
      <c r="B14561" s="9">
        <v>1</v>
      </c>
      <c r="C14561" t="s">
        <v>133</v>
      </c>
      <c r="D14561" t="s">
        <v>147</v>
      </c>
      <c r="E14561" s="9">
        <v>8</v>
      </c>
      <c r="F14561" s="9">
        <v>1</v>
      </c>
      <c r="G14561" s="9">
        <v>2</v>
      </c>
      <c r="H14561" s="9">
        <v>16</v>
      </c>
      <c r="I14561" s="9">
        <v>1.8341033458709717</v>
      </c>
      <c r="J14561" s="9">
        <v>1.8341033458709717</v>
      </c>
      <c r="K14561" s="9">
        <v>0</v>
      </c>
      <c r="L14561" s="9">
        <v>92.32379150390625</v>
      </c>
    </row>
    <row r="14562" spans="1:12" x14ac:dyDescent="0.25">
      <c r="A14562" s="5" t="str">
        <f t="shared" si="227"/>
        <v>1SublapSCHD81217</v>
      </c>
      <c r="B14562" s="9">
        <v>1</v>
      </c>
      <c r="C14562" t="s">
        <v>133</v>
      </c>
      <c r="D14562" t="s">
        <v>147</v>
      </c>
      <c r="E14562" s="9">
        <v>8</v>
      </c>
      <c r="F14562" s="9">
        <v>1</v>
      </c>
      <c r="G14562" s="9">
        <v>2</v>
      </c>
      <c r="H14562" s="9">
        <v>17</v>
      </c>
      <c r="I14562" s="9">
        <v>2.1302163600921631</v>
      </c>
      <c r="J14562" s="9">
        <v>1.2084848880767822</v>
      </c>
      <c r="K14562" s="9">
        <v>3.5567857325077057E-2</v>
      </c>
      <c r="L14562" s="9">
        <v>90.729782104492188</v>
      </c>
    </row>
    <row r="14563" spans="1:12" x14ac:dyDescent="0.25">
      <c r="A14563" s="5" t="str">
        <f t="shared" si="227"/>
        <v>1SublapSCHD81218</v>
      </c>
      <c r="B14563" s="9">
        <v>1</v>
      </c>
      <c r="C14563" t="s">
        <v>133</v>
      </c>
      <c r="D14563" t="s">
        <v>147</v>
      </c>
      <c r="E14563" s="9">
        <v>8</v>
      </c>
      <c r="F14563" s="9">
        <v>1</v>
      </c>
      <c r="G14563" s="9">
        <v>2</v>
      </c>
      <c r="H14563" s="9">
        <v>18</v>
      </c>
      <c r="I14563" s="9">
        <v>2.4322738647460938</v>
      </c>
      <c r="J14563" s="9">
        <v>1.8443613052368164</v>
      </c>
      <c r="K14563" s="9">
        <v>4.8872645944356918E-2</v>
      </c>
      <c r="L14563" s="9">
        <v>91.769577026367188</v>
      </c>
    </row>
    <row r="14564" spans="1:12" x14ac:dyDescent="0.25">
      <c r="A14564" s="5" t="str">
        <f t="shared" si="227"/>
        <v>1SublapSCHD81219</v>
      </c>
      <c r="B14564" s="9">
        <v>1</v>
      </c>
      <c r="C14564" t="s">
        <v>133</v>
      </c>
      <c r="D14564" t="s">
        <v>147</v>
      </c>
      <c r="E14564" s="9">
        <v>8</v>
      </c>
      <c r="F14564" s="9">
        <v>1</v>
      </c>
      <c r="G14564" s="9">
        <v>2</v>
      </c>
      <c r="H14564" s="9">
        <v>19</v>
      </c>
      <c r="I14564" s="9">
        <v>2.54966139793396</v>
      </c>
      <c r="J14564" s="9">
        <v>2.1660196781158447</v>
      </c>
      <c r="K14564" s="9">
        <v>5.9060793370008469E-2</v>
      </c>
      <c r="L14564" s="9">
        <v>90.758193969726563</v>
      </c>
    </row>
    <row r="14565" spans="1:12" x14ac:dyDescent="0.25">
      <c r="A14565" s="5" t="str">
        <f t="shared" si="227"/>
        <v>1SublapSCHD81220</v>
      </c>
      <c r="B14565" s="9">
        <v>1</v>
      </c>
      <c r="C14565" t="s">
        <v>133</v>
      </c>
      <c r="D14565" t="s">
        <v>147</v>
      </c>
      <c r="E14565" s="9">
        <v>8</v>
      </c>
      <c r="F14565" s="9">
        <v>1</v>
      </c>
      <c r="G14565" s="9">
        <v>2</v>
      </c>
      <c r="H14565" s="9">
        <v>20</v>
      </c>
      <c r="I14565" s="9">
        <v>2.4844152927398682</v>
      </c>
      <c r="J14565" s="9">
        <v>2.2138748168945313</v>
      </c>
      <c r="K14565" s="9">
        <v>1.9132981076836586E-2</v>
      </c>
      <c r="L14565" s="9">
        <v>88.601509094238281</v>
      </c>
    </row>
    <row r="14566" spans="1:12" x14ac:dyDescent="0.25">
      <c r="A14566" s="5" t="str">
        <f t="shared" si="227"/>
        <v>1SublapSCHD81221</v>
      </c>
      <c r="B14566" s="9">
        <v>1</v>
      </c>
      <c r="C14566" t="s">
        <v>133</v>
      </c>
      <c r="D14566" t="s">
        <v>147</v>
      </c>
      <c r="E14566" s="9">
        <v>8</v>
      </c>
      <c r="F14566" s="9">
        <v>1</v>
      </c>
      <c r="G14566" s="9">
        <v>2</v>
      </c>
      <c r="H14566" s="9">
        <v>21</v>
      </c>
      <c r="I14566" s="9">
        <v>2.4003291130065918</v>
      </c>
      <c r="J14566" s="9">
        <v>2.1472129821777344</v>
      </c>
      <c r="K14566" s="9">
        <v>2.2446837276220322E-2</v>
      </c>
      <c r="L14566" s="9">
        <v>86.180381774902344</v>
      </c>
    </row>
    <row r="14567" spans="1:12" x14ac:dyDescent="0.25">
      <c r="A14567" s="5" t="str">
        <f t="shared" si="227"/>
        <v>1SublapSCHD81222</v>
      </c>
      <c r="B14567" s="9">
        <v>1</v>
      </c>
      <c r="C14567" t="s">
        <v>133</v>
      </c>
      <c r="D14567" t="s">
        <v>147</v>
      </c>
      <c r="E14567" s="9">
        <v>8</v>
      </c>
      <c r="F14567" s="9">
        <v>1</v>
      </c>
      <c r="G14567" s="9">
        <v>2</v>
      </c>
      <c r="H14567" s="9">
        <v>22</v>
      </c>
      <c r="I14567" s="9">
        <v>2.2776329517364502</v>
      </c>
      <c r="J14567" s="9">
        <v>2.7379400730133057</v>
      </c>
      <c r="K14567" s="9">
        <v>3.5280436277389526E-2</v>
      </c>
      <c r="L14567" s="9">
        <v>83.974143981933594</v>
      </c>
    </row>
    <row r="14568" spans="1:12" x14ac:dyDescent="0.25">
      <c r="A14568" s="5" t="str">
        <f t="shared" si="227"/>
        <v>1SublapSCHD81223</v>
      </c>
      <c r="B14568" s="9">
        <v>1</v>
      </c>
      <c r="C14568" t="s">
        <v>133</v>
      </c>
      <c r="D14568" t="s">
        <v>147</v>
      </c>
      <c r="E14568" s="9">
        <v>8</v>
      </c>
      <c r="F14568" s="9">
        <v>1</v>
      </c>
      <c r="G14568" s="9">
        <v>2</v>
      </c>
      <c r="H14568" s="9">
        <v>23</v>
      </c>
      <c r="I14568" s="9">
        <v>2.0245621204376221</v>
      </c>
      <c r="J14568" s="9">
        <v>2.1551284790039063</v>
      </c>
      <c r="K14568" s="9">
        <v>2.8637751936912537E-2</v>
      </c>
      <c r="L14568" s="9">
        <v>82.005043029785156</v>
      </c>
    </row>
    <row r="14569" spans="1:12" x14ac:dyDescent="0.25">
      <c r="A14569" s="5" t="str">
        <f t="shared" si="227"/>
        <v>1SublapSCHD81224</v>
      </c>
      <c r="B14569" s="9">
        <v>1</v>
      </c>
      <c r="C14569" t="s">
        <v>133</v>
      </c>
      <c r="D14569" t="s">
        <v>147</v>
      </c>
      <c r="E14569" s="9">
        <v>8</v>
      </c>
      <c r="F14569" s="9">
        <v>1</v>
      </c>
      <c r="G14569" s="9">
        <v>2</v>
      </c>
      <c r="H14569" s="9">
        <v>24</v>
      </c>
      <c r="I14569" s="9">
        <v>1.744966983795166</v>
      </c>
      <c r="J14569" s="9">
        <v>1.7809727191925049</v>
      </c>
      <c r="K14569" s="9">
        <v>2.0447025075554848E-2</v>
      </c>
      <c r="L14569" s="9">
        <v>80.560089111328125</v>
      </c>
    </row>
    <row r="14570" spans="1:12" x14ac:dyDescent="0.25">
      <c r="A14570" s="5" t="str">
        <f t="shared" si="227"/>
        <v>1SublapSCHD81101</v>
      </c>
      <c r="B14570" s="9">
        <v>1</v>
      </c>
      <c r="C14570" t="s">
        <v>133</v>
      </c>
      <c r="D14570" t="s">
        <v>147</v>
      </c>
      <c r="E14570" s="9">
        <v>8</v>
      </c>
      <c r="F14570" s="9">
        <v>1</v>
      </c>
      <c r="G14570" s="9">
        <v>10</v>
      </c>
      <c r="H14570" s="9">
        <v>1</v>
      </c>
      <c r="I14570" s="9">
        <v>1.7091745138168335</v>
      </c>
      <c r="J14570" s="9">
        <v>1.7091745138168335</v>
      </c>
      <c r="K14570" s="9">
        <v>0</v>
      </c>
      <c r="L14570" s="9">
        <v>82.966445922851563</v>
      </c>
    </row>
    <row r="14571" spans="1:12" x14ac:dyDescent="0.25">
      <c r="A14571" s="5" t="str">
        <f t="shared" si="227"/>
        <v>1SublapSCHD81102</v>
      </c>
      <c r="B14571" s="9">
        <v>1</v>
      </c>
      <c r="C14571" t="s">
        <v>133</v>
      </c>
      <c r="D14571" t="s">
        <v>147</v>
      </c>
      <c r="E14571" s="9">
        <v>8</v>
      </c>
      <c r="F14571" s="9">
        <v>1</v>
      </c>
      <c r="G14571" s="9">
        <v>10</v>
      </c>
      <c r="H14571" s="9">
        <v>2</v>
      </c>
      <c r="I14571" s="9">
        <v>1.5058814287185669</v>
      </c>
      <c r="J14571" s="9">
        <v>1.5058814287185669</v>
      </c>
      <c r="K14571" s="9">
        <v>0</v>
      </c>
      <c r="L14571" s="9">
        <v>81.800422668457031</v>
      </c>
    </row>
    <row r="14572" spans="1:12" x14ac:dyDescent="0.25">
      <c r="A14572" s="5" t="str">
        <f t="shared" si="227"/>
        <v>1SublapSCHD81103</v>
      </c>
      <c r="B14572" s="9">
        <v>1</v>
      </c>
      <c r="C14572" t="s">
        <v>133</v>
      </c>
      <c r="D14572" t="s">
        <v>147</v>
      </c>
      <c r="E14572" s="9">
        <v>8</v>
      </c>
      <c r="F14572" s="9">
        <v>1</v>
      </c>
      <c r="G14572" s="9">
        <v>10</v>
      </c>
      <c r="H14572" s="9">
        <v>3</v>
      </c>
      <c r="I14572" s="9">
        <v>1.3157048225402832</v>
      </c>
      <c r="J14572" s="9">
        <v>1.3157048225402832</v>
      </c>
      <c r="K14572" s="9">
        <v>0</v>
      </c>
      <c r="L14572" s="9">
        <v>80.016342163085938</v>
      </c>
    </row>
    <row r="14573" spans="1:12" x14ac:dyDescent="0.25">
      <c r="A14573" s="5" t="str">
        <f t="shared" si="227"/>
        <v>1SublapSCHD81104</v>
      </c>
      <c r="B14573" s="9">
        <v>1</v>
      </c>
      <c r="C14573" t="s">
        <v>133</v>
      </c>
      <c r="D14573" t="s">
        <v>147</v>
      </c>
      <c r="E14573" s="9">
        <v>8</v>
      </c>
      <c r="F14573" s="9">
        <v>1</v>
      </c>
      <c r="G14573" s="9">
        <v>10</v>
      </c>
      <c r="H14573" s="9">
        <v>4</v>
      </c>
      <c r="I14573" s="9">
        <v>1.1883440017700195</v>
      </c>
      <c r="J14573" s="9">
        <v>1.1883440017700195</v>
      </c>
      <c r="K14573" s="9">
        <v>0</v>
      </c>
      <c r="L14573" s="9">
        <v>78.835838317871094</v>
      </c>
    </row>
    <row r="14574" spans="1:12" x14ac:dyDescent="0.25">
      <c r="A14574" s="5" t="str">
        <f t="shared" si="227"/>
        <v>1SublapSCHD81105</v>
      </c>
      <c r="B14574" s="9">
        <v>1</v>
      </c>
      <c r="C14574" t="s">
        <v>133</v>
      </c>
      <c r="D14574" t="s">
        <v>147</v>
      </c>
      <c r="E14574" s="9">
        <v>8</v>
      </c>
      <c r="F14574" s="9">
        <v>1</v>
      </c>
      <c r="G14574" s="9">
        <v>10</v>
      </c>
      <c r="H14574" s="9">
        <v>5</v>
      </c>
      <c r="I14574" s="9">
        <v>1.0735163688659668</v>
      </c>
      <c r="J14574" s="9">
        <v>1.0735163688659668</v>
      </c>
      <c r="K14574" s="9">
        <v>0</v>
      </c>
      <c r="L14574" s="9">
        <v>77.29248046875</v>
      </c>
    </row>
    <row r="14575" spans="1:12" x14ac:dyDescent="0.25">
      <c r="A14575" s="5" t="str">
        <f t="shared" si="227"/>
        <v>1SublapSCHD81106</v>
      </c>
      <c r="B14575" s="9">
        <v>1</v>
      </c>
      <c r="C14575" t="s">
        <v>133</v>
      </c>
      <c r="D14575" t="s">
        <v>147</v>
      </c>
      <c r="E14575" s="9">
        <v>8</v>
      </c>
      <c r="F14575" s="9">
        <v>1</v>
      </c>
      <c r="G14575" s="9">
        <v>10</v>
      </c>
      <c r="H14575" s="9">
        <v>6</v>
      </c>
      <c r="I14575" s="9">
        <v>1.0064609050750732</v>
      </c>
      <c r="J14575" s="9">
        <v>1.0064609050750732</v>
      </c>
      <c r="K14575" s="9">
        <v>0</v>
      </c>
      <c r="L14575" s="9">
        <v>75.930496215820313</v>
      </c>
    </row>
    <row r="14576" spans="1:12" x14ac:dyDescent="0.25">
      <c r="A14576" s="5" t="str">
        <f t="shared" si="227"/>
        <v>1SublapSCHD81107</v>
      </c>
      <c r="B14576" s="9">
        <v>1</v>
      </c>
      <c r="C14576" t="s">
        <v>133</v>
      </c>
      <c r="D14576" t="s">
        <v>147</v>
      </c>
      <c r="E14576" s="9">
        <v>8</v>
      </c>
      <c r="F14576" s="9">
        <v>1</v>
      </c>
      <c r="G14576" s="9">
        <v>10</v>
      </c>
      <c r="H14576" s="9">
        <v>7</v>
      </c>
      <c r="I14576" s="9">
        <v>0.93821465969085693</v>
      </c>
      <c r="J14576" s="9">
        <v>0.93821465969085693</v>
      </c>
      <c r="K14576" s="9">
        <v>0</v>
      </c>
      <c r="L14576" s="9">
        <v>74.74761962890625</v>
      </c>
    </row>
    <row r="14577" spans="1:12" x14ac:dyDescent="0.25">
      <c r="A14577" s="5" t="str">
        <f t="shared" si="227"/>
        <v>1SublapSCHD81108</v>
      </c>
      <c r="B14577" s="9">
        <v>1</v>
      </c>
      <c r="C14577" t="s">
        <v>133</v>
      </c>
      <c r="D14577" t="s">
        <v>147</v>
      </c>
      <c r="E14577" s="9">
        <v>8</v>
      </c>
      <c r="F14577" s="9">
        <v>1</v>
      </c>
      <c r="G14577" s="9">
        <v>10</v>
      </c>
      <c r="H14577" s="9">
        <v>8</v>
      </c>
      <c r="I14577" s="9">
        <v>0.86560094356536865</v>
      </c>
      <c r="J14577" s="9">
        <v>0.86560094356536865</v>
      </c>
      <c r="K14577" s="9">
        <v>0</v>
      </c>
      <c r="L14577" s="9">
        <v>74.835548400878906</v>
      </c>
    </row>
    <row r="14578" spans="1:12" x14ac:dyDescent="0.25">
      <c r="A14578" s="5" t="str">
        <f t="shared" si="227"/>
        <v>1SublapSCHD81109</v>
      </c>
      <c r="B14578" s="9">
        <v>1</v>
      </c>
      <c r="C14578" t="s">
        <v>133</v>
      </c>
      <c r="D14578" t="s">
        <v>147</v>
      </c>
      <c r="E14578" s="9">
        <v>8</v>
      </c>
      <c r="F14578" s="9">
        <v>1</v>
      </c>
      <c r="G14578" s="9">
        <v>10</v>
      </c>
      <c r="H14578" s="9">
        <v>9</v>
      </c>
      <c r="I14578" s="9">
        <v>0.73993134498596191</v>
      </c>
      <c r="J14578" s="9">
        <v>0.73993134498596191</v>
      </c>
      <c r="K14578" s="9">
        <v>0</v>
      </c>
      <c r="L14578" s="9">
        <v>77.266128540039063</v>
      </c>
    </row>
    <row r="14579" spans="1:12" x14ac:dyDescent="0.25">
      <c r="A14579" s="5" t="str">
        <f t="shared" si="227"/>
        <v>1SublapSCHD811010</v>
      </c>
      <c r="B14579" s="9">
        <v>1</v>
      </c>
      <c r="C14579" t="s">
        <v>133</v>
      </c>
      <c r="D14579" t="s">
        <v>147</v>
      </c>
      <c r="E14579" s="9">
        <v>8</v>
      </c>
      <c r="F14579" s="9">
        <v>1</v>
      </c>
      <c r="G14579" s="9">
        <v>10</v>
      </c>
      <c r="H14579" s="9">
        <v>10</v>
      </c>
      <c r="I14579" s="9">
        <v>0.6888582706451416</v>
      </c>
      <c r="J14579" s="9">
        <v>0.6888582706451416</v>
      </c>
      <c r="K14579" s="9">
        <v>0</v>
      </c>
      <c r="L14579" s="9">
        <v>81.013923645019531</v>
      </c>
    </row>
    <row r="14580" spans="1:12" x14ac:dyDescent="0.25">
      <c r="A14580" s="5" t="str">
        <f t="shared" si="227"/>
        <v>1SublapSCHD811011</v>
      </c>
      <c r="B14580" s="9">
        <v>1</v>
      </c>
      <c r="C14580" t="s">
        <v>133</v>
      </c>
      <c r="D14580" t="s">
        <v>147</v>
      </c>
      <c r="E14580" s="9">
        <v>8</v>
      </c>
      <c r="F14580" s="9">
        <v>1</v>
      </c>
      <c r="G14580" s="9">
        <v>10</v>
      </c>
      <c r="H14580" s="9">
        <v>11</v>
      </c>
      <c r="I14580" s="9">
        <v>0.80808389186859131</v>
      </c>
      <c r="J14580" s="9">
        <v>0.80808389186859131</v>
      </c>
      <c r="K14580" s="9">
        <v>0</v>
      </c>
      <c r="L14580" s="9">
        <v>85.787887573242188</v>
      </c>
    </row>
    <row r="14581" spans="1:12" x14ac:dyDescent="0.25">
      <c r="A14581" s="5" t="str">
        <f t="shared" si="227"/>
        <v>1SublapSCHD811012</v>
      </c>
      <c r="B14581" s="9">
        <v>1</v>
      </c>
      <c r="C14581" t="s">
        <v>133</v>
      </c>
      <c r="D14581" t="s">
        <v>147</v>
      </c>
      <c r="E14581" s="9">
        <v>8</v>
      </c>
      <c r="F14581" s="9">
        <v>1</v>
      </c>
      <c r="G14581" s="9">
        <v>10</v>
      </c>
      <c r="H14581" s="9">
        <v>12</v>
      </c>
      <c r="I14581" s="9">
        <v>1.0119060277938843</v>
      </c>
      <c r="J14581" s="9">
        <v>1.0119060277938843</v>
      </c>
      <c r="K14581" s="9">
        <v>0</v>
      </c>
      <c r="L14581" s="9">
        <v>89.718482971191406</v>
      </c>
    </row>
    <row r="14582" spans="1:12" x14ac:dyDescent="0.25">
      <c r="A14582" s="5" t="str">
        <f t="shared" si="227"/>
        <v>1SublapSCHD811013</v>
      </c>
      <c r="B14582" s="9">
        <v>1</v>
      </c>
      <c r="C14582" t="s">
        <v>133</v>
      </c>
      <c r="D14582" t="s">
        <v>147</v>
      </c>
      <c r="E14582" s="9">
        <v>8</v>
      </c>
      <c r="F14582" s="9">
        <v>1</v>
      </c>
      <c r="G14582" s="9">
        <v>10</v>
      </c>
      <c r="H14582" s="9">
        <v>13</v>
      </c>
      <c r="I14582" s="9">
        <v>1.2862188816070557</v>
      </c>
      <c r="J14582" s="9">
        <v>1.2862188816070557</v>
      </c>
      <c r="K14582" s="9">
        <v>0</v>
      </c>
      <c r="L14582" s="9">
        <v>92.98516845703125</v>
      </c>
    </row>
    <row r="14583" spans="1:12" x14ac:dyDescent="0.25">
      <c r="A14583" s="5" t="str">
        <f t="shared" si="227"/>
        <v>1SublapSCHD811014</v>
      </c>
      <c r="B14583" s="9">
        <v>1</v>
      </c>
      <c r="C14583" t="s">
        <v>133</v>
      </c>
      <c r="D14583" t="s">
        <v>147</v>
      </c>
      <c r="E14583" s="9">
        <v>8</v>
      </c>
      <c r="F14583" s="9">
        <v>1</v>
      </c>
      <c r="G14583" s="9">
        <v>10</v>
      </c>
      <c r="H14583" s="9">
        <v>14</v>
      </c>
      <c r="I14583" s="9">
        <v>1.5664069652557373</v>
      </c>
      <c r="J14583" s="9">
        <v>1.5664069652557373</v>
      </c>
      <c r="K14583" s="9">
        <v>0</v>
      </c>
      <c r="L14583" s="9">
        <v>96.065040588378906</v>
      </c>
    </row>
    <row r="14584" spans="1:12" x14ac:dyDescent="0.25">
      <c r="A14584" s="5" t="str">
        <f t="shared" si="227"/>
        <v>1SublapSCHD811015</v>
      </c>
      <c r="B14584" s="9">
        <v>1</v>
      </c>
      <c r="C14584" t="s">
        <v>133</v>
      </c>
      <c r="D14584" t="s">
        <v>147</v>
      </c>
      <c r="E14584" s="9">
        <v>8</v>
      </c>
      <c r="F14584" s="9">
        <v>1</v>
      </c>
      <c r="G14584" s="9">
        <v>10</v>
      </c>
      <c r="H14584" s="9">
        <v>15</v>
      </c>
      <c r="I14584" s="9">
        <v>1.8376228809356689</v>
      </c>
      <c r="J14584" s="9">
        <v>1.8376228809356689</v>
      </c>
      <c r="K14584" s="9">
        <v>0</v>
      </c>
      <c r="L14584" s="9">
        <v>97.899879455566406</v>
      </c>
    </row>
    <row r="14585" spans="1:12" x14ac:dyDescent="0.25">
      <c r="A14585" s="5" t="str">
        <f t="shared" si="227"/>
        <v>1SublapSCHD811016</v>
      </c>
      <c r="B14585" s="9">
        <v>1</v>
      </c>
      <c r="C14585" t="s">
        <v>133</v>
      </c>
      <c r="D14585" t="s">
        <v>147</v>
      </c>
      <c r="E14585" s="9">
        <v>8</v>
      </c>
      <c r="F14585" s="9">
        <v>1</v>
      </c>
      <c r="G14585" s="9">
        <v>10</v>
      </c>
      <c r="H14585" s="9">
        <v>16</v>
      </c>
      <c r="I14585" s="9">
        <v>2.182342529296875</v>
      </c>
      <c r="J14585" s="9">
        <v>2.182342529296875</v>
      </c>
      <c r="K14585" s="9">
        <v>0</v>
      </c>
      <c r="L14585" s="9">
        <v>99.492385864257813</v>
      </c>
    </row>
    <row r="14586" spans="1:12" x14ac:dyDescent="0.25">
      <c r="A14586" s="5" t="str">
        <f t="shared" si="227"/>
        <v>1SublapSCHD811017</v>
      </c>
      <c r="B14586" s="9">
        <v>1</v>
      </c>
      <c r="C14586" t="s">
        <v>133</v>
      </c>
      <c r="D14586" t="s">
        <v>147</v>
      </c>
      <c r="E14586" s="9">
        <v>8</v>
      </c>
      <c r="F14586" s="9">
        <v>1</v>
      </c>
      <c r="G14586" s="9">
        <v>10</v>
      </c>
      <c r="H14586" s="9">
        <v>17</v>
      </c>
      <c r="I14586" s="9">
        <v>2.5010237693786621</v>
      </c>
      <c r="J14586" s="9">
        <v>1.3374956846237183</v>
      </c>
      <c r="K14586" s="9">
        <v>4.266677051782608E-2</v>
      </c>
      <c r="L14586" s="9">
        <v>99.566619873046875</v>
      </c>
    </row>
    <row r="14587" spans="1:12" x14ac:dyDescent="0.25">
      <c r="A14587" s="5" t="str">
        <f t="shared" si="227"/>
        <v>1SublapSCHD811018</v>
      </c>
      <c r="B14587" s="9">
        <v>1</v>
      </c>
      <c r="C14587" t="s">
        <v>133</v>
      </c>
      <c r="D14587" t="s">
        <v>147</v>
      </c>
      <c r="E14587" s="9">
        <v>8</v>
      </c>
      <c r="F14587" s="9">
        <v>1</v>
      </c>
      <c r="G14587" s="9">
        <v>10</v>
      </c>
      <c r="H14587" s="9">
        <v>18</v>
      </c>
      <c r="I14587" s="9">
        <v>2.7767839431762695</v>
      </c>
      <c r="J14587" s="9">
        <v>2.0149335861206055</v>
      </c>
      <c r="K14587" s="9">
        <v>6.2166519463062286E-2</v>
      </c>
      <c r="L14587" s="9">
        <v>98.537223815917969</v>
      </c>
    </row>
    <row r="14588" spans="1:12" x14ac:dyDescent="0.25">
      <c r="A14588" s="5" t="str">
        <f t="shared" si="227"/>
        <v>1SublapSCHD811019</v>
      </c>
      <c r="B14588" s="9">
        <v>1</v>
      </c>
      <c r="C14588" t="s">
        <v>133</v>
      </c>
      <c r="D14588" t="s">
        <v>147</v>
      </c>
      <c r="E14588" s="9">
        <v>8</v>
      </c>
      <c r="F14588" s="9">
        <v>1</v>
      </c>
      <c r="G14588" s="9">
        <v>10</v>
      </c>
      <c r="H14588" s="9">
        <v>19</v>
      </c>
      <c r="I14588" s="9">
        <v>2.8865337371826172</v>
      </c>
      <c r="J14588" s="9">
        <v>2.3827707767486572</v>
      </c>
      <c r="K14588" s="9">
        <v>5.5538222193717957E-2</v>
      </c>
      <c r="L14588" s="9">
        <v>97.559608459472656</v>
      </c>
    </row>
    <row r="14589" spans="1:12" x14ac:dyDescent="0.25">
      <c r="A14589" s="5" t="str">
        <f t="shared" si="227"/>
        <v>1SublapSCHD811020</v>
      </c>
      <c r="B14589" s="9">
        <v>1</v>
      </c>
      <c r="C14589" t="s">
        <v>133</v>
      </c>
      <c r="D14589" t="s">
        <v>147</v>
      </c>
      <c r="E14589" s="9">
        <v>8</v>
      </c>
      <c r="F14589" s="9">
        <v>1</v>
      </c>
      <c r="G14589" s="9">
        <v>10</v>
      </c>
      <c r="H14589" s="9">
        <v>20</v>
      </c>
      <c r="I14589" s="9">
        <v>2.8163375854492188</v>
      </c>
      <c r="J14589" s="9">
        <v>2.4949276447296143</v>
      </c>
      <c r="K14589" s="9">
        <v>2.4134408682584763E-2</v>
      </c>
      <c r="L14589" s="9">
        <v>95.669906616210938</v>
      </c>
    </row>
    <row r="14590" spans="1:12" x14ac:dyDescent="0.25">
      <c r="A14590" s="5" t="str">
        <f t="shared" si="227"/>
        <v>1SublapSCHD811021</v>
      </c>
      <c r="B14590" s="9">
        <v>1</v>
      </c>
      <c r="C14590" t="s">
        <v>133</v>
      </c>
      <c r="D14590" t="s">
        <v>147</v>
      </c>
      <c r="E14590" s="9">
        <v>8</v>
      </c>
      <c r="F14590" s="9">
        <v>1</v>
      </c>
      <c r="G14590" s="9">
        <v>10</v>
      </c>
      <c r="H14590" s="9">
        <v>21</v>
      </c>
      <c r="I14590" s="9">
        <v>2.7112905979156494</v>
      </c>
      <c r="J14590" s="9">
        <v>2.4114518165588379</v>
      </c>
      <c r="K14590" s="9">
        <v>1.9446274265646935E-2</v>
      </c>
      <c r="L14590" s="9">
        <v>92.67254638671875</v>
      </c>
    </row>
    <row r="14591" spans="1:12" x14ac:dyDescent="0.25">
      <c r="A14591" s="5" t="str">
        <f t="shared" si="227"/>
        <v>1SublapSCHD811022</v>
      </c>
      <c r="B14591" s="9">
        <v>1</v>
      </c>
      <c r="C14591" t="s">
        <v>133</v>
      </c>
      <c r="D14591" t="s">
        <v>147</v>
      </c>
      <c r="E14591" s="9">
        <v>8</v>
      </c>
      <c r="F14591" s="9">
        <v>1</v>
      </c>
      <c r="G14591" s="9">
        <v>10</v>
      </c>
      <c r="H14591" s="9">
        <v>22</v>
      </c>
      <c r="I14591" s="9">
        <v>2.5791821479797363</v>
      </c>
      <c r="J14591" s="9">
        <v>3.025799036026001</v>
      </c>
      <c r="K14591" s="9">
        <v>2.9868051409721375E-2</v>
      </c>
      <c r="L14591" s="9">
        <v>89.455551147460938</v>
      </c>
    </row>
    <row r="14592" spans="1:12" x14ac:dyDescent="0.25">
      <c r="A14592" s="5" t="str">
        <f t="shared" si="227"/>
        <v>1SublapSCHD811023</v>
      </c>
      <c r="B14592" s="9">
        <v>1</v>
      </c>
      <c r="C14592" t="s">
        <v>133</v>
      </c>
      <c r="D14592" t="s">
        <v>147</v>
      </c>
      <c r="E14592" s="9">
        <v>8</v>
      </c>
      <c r="F14592" s="9">
        <v>1</v>
      </c>
      <c r="G14592" s="9">
        <v>10</v>
      </c>
      <c r="H14592" s="9">
        <v>23</v>
      </c>
      <c r="I14592" s="9">
        <v>2.3125967979431152</v>
      </c>
      <c r="J14592" s="9">
        <v>2.4776501655578613</v>
      </c>
      <c r="K14592" s="9">
        <v>2.4152293801307678E-2</v>
      </c>
      <c r="L14592" s="9">
        <v>87.477981567382813</v>
      </c>
    </row>
    <row r="14593" spans="1:12" x14ac:dyDescent="0.25">
      <c r="A14593" s="5" t="str">
        <f t="shared" si="227"/>
        <v>1SublapSCHD811024</v>
      </c>
      <c r="B14593" s="9">
        <v>1</v>
      </c>
      <c r="C14593" t="s">
        <v>133</v>
      </c>
      <c r="D14593" t="s">
        <v>147</v>
      </c>
      <c r="E14593" s="9">
        <v>8</v>
      </c>
      <c r="F14593" s="9">
        <v>1</v>
      </c>
      <c r="G14593" s="9">
        <v>10</v>
      </c>
      <c r="H14593" s="9">
        <v>24</v>
      </c>
      <c r="I14593" s="9">
        <v>1.9892855882644653</v>
      </c>
      <c r="J14593" s="9">
        <v>2.0812766551971436</v>
      </c>
      <c r="K14593" s="9">
        <v>1.6757268458604813E-2</v>
      </c>
      <c r="L14593" s="9">
        <v>85.296104431152344</v>
      </c>
    </row>
    <row r="14594" spans="1:12" x14ac:dyDescent="0.25">
      <c r="A14594" s="5" t="str">
        <f t="shared" si="227"/>
        <v>1SublapSCHD9021</v>
      </c>
      <c r="B14594" s="9">
        <v>1</v>
      </c>
      <c r="C14594" t="s">
        <v>133</v>
      </c>
      <c r="D14594" t="s">
        <v>147</v>
      </c>
      <c r="E14594" s="9">
        <v>9</v>
      </c>
      <c r="F14594" s="9">
        <v>0</v>
      </c>
      <c r="G14594" s="9">
        <v>2</v>
      </c>
      <c r="H14594" s="9">
        <v>1</v>
      </c>
      <c r="I14594" s="9">
        <v>1.3771066665649414</v>
      </c>
      <c r="J14594" s="9">
        <v>1.3771066665649414</v>
      </c>
      <c r="K14594" s="9">
        <v>0</v>
      </c>
      <c r="L14594" s="9">
        <v>76.953956604003906</v>
      </c>
    </row>
    <row r="14595" spans="1:12" x14ac:dyDescent="0.25">
      <c r="A14595" s="5" t="str">
        <f t="shared" ref="A14595:A14658" si="228">B14595&amp;C14595&amp;D14595&amp;E14595&amp;F14595&amp;G14595&amp;H14595</f>
        <v>1SublapSCHD9022</v>
      </c>
      <c r="B14595" s="9">
        <v>1</v>
      </c>
      <c r="C14595" t="s">
        <v>133</v>
      </c>
      <c r="D14595" t="s">
        <v>147</v>
      </c>
      <c r="E14595" s="9">
        <v>9</v>
      </c>
      <c r="F14595" s="9">
        <v>0</v>
      </c>
      <c r="G14595" s="9">
        <v>2</v>
      </c>
      <c r="H14595" s="9">
        <v>2</v>
      </c>
      <c r="I14595" s="9">
        <v>1.2234493494033813</v>
      </c>
      <c r="J14595" s="9">
        <v>1.2234493494033813</v>
      </c>
      <c r="K14595" s="9">
        <v>0</v>
      </c>
      <c r="L14595" s="9">
        <v>76.189697265625</v>
      </c>
    </row>
    <row r="14596" spans="1:12" x14ac:dyDescent="0.25">
      <c r="A14596" s="5" t="str">
        <f t="shared" si="228"/>
        <v>1SublapSCHD9023</v>
      </c>
      <c r="B14596" s="9">
        <v>1</v>
      </c>
      <c r="C14596" t="s">
        <v>133</v>
      </c>
      <c r="D14596" t="s">
        <v>147</v>
      </c>
      <c r="E14596" s="9">
        <v>9</v>
      </c>
      <c r="F14596" s="9">
        <v>0</v>
      </c>
      <c r="G14596" s="9">
        <v>2</v>
      </c>
      <c r="H14596" s="9">
        <v>3</v>
      </c>
      <c r="I14596" s="9">
        <v>1.0926777124404907</v>
      </c>
      <c r="J14596" s="9">
        <v>1.0926777124404907</v>
      </c>
      <c r="K14596" s="9">
        <v>0</v>
      </c>
      <c r="L14596" s="9">
        <v>74.607269287109375</v>
      </c>
    </row>
    <row r="14597" spans="1:12" x14ac:dyDescent="0.25">
      <c r="A14597" s="5" t="str">
        <f t="shared" si="228"/>
        <v>1SublapSCHD9024</v>
      </c>
      <c r="B14597" s="9">
        <v>1</v>
      </c>
      <c r="C14597" t="s">
        <v>133</v>
      </c>
      <c r="D14597" t="s">
        <v>147</v>
      </c>
      <c r="E14597" s="9">
        <v>9</v>
      </c>
      <c r="F14597" s="9">
        <v>0</v>
      </c>
      <c r="G14597" s="9">
        <v>2</v>
      </c>
      <c r="H14597" s="9">
        <v>4</v>
      </c>
      <c r="I14597" s="9">
        <v>0.9803924560546875</v>
      </c>
      <c r="J14597" s="9">
        <v>0.9803924560546875</v>
      </c>
      <c r="K14597" s="9">
        <v>0</v>
      </c>
      <c r="L14597" s="9">
        <v>73.287261962890625</v>
      </c>
    </row>
    <row r="14598" spans="1:12" x14ac:dyDescent="0.25">
      <c r="A14598" s="5" t="str">
        <f t="shared" si="228"/>
        <v>1SublapSCHD9025</v>
      </c>
      <c r="B14598" s="9">
        <v>1</v>
      </c>
      <c r="C14598" t="s">
        <v>133</v>
      </c>
      <c r="D14598" t="s">
        <v>147</v>
      </c>
      <c r="E14598" s="9">
        <v>9</v>
      </c>
      <c r="F14598" s="9">
        <v>0</v>
      </c>
      <c r="G14598" s="9">
        <v>2</v>
      </c>
      <c r="H14598" s="9">
        <v>5</v>
      </c>
      <c r="I14598" s="9">
        <v>0.84635454416275024</v>
      </c>
      <c r="J14598" s="9">
        <v>0.84635454416275024</v>
      </c>
      <c r="K14598" s="9">
        <v>0</v>
      </c>
      <c r="L14598" s="9">
        <v>70.786033630371094</v>
      </c>
    </row>
    <row r="14599" spans="1:12" x14ac:dyDescent="0.25">
      <c r="A14599" s="5" t="str">
        <f t="shared" si="228"/>
        <v>1SublapSCHD9026</v>
      </c>
      <c r="B14599" s="9">
        <v>1</v>
      </c>
      <c r="C14599" t="s">
        <v>133</v>
      </c>
      <c r="D14599" t="s">
        <v>147</v>
      </c>
      <c r="E14599" s="9">
        <v>9</v>
      </c>
      <c r="F14599" s="9">
        <v>0</v>
      </c>
      <c r="G14599" s="9">
        <v>2</v>
      </c>
      <c r="H14599" s="9">
        <v>6</v>
      </c>
      <c r="I14599" s="9">
        <v>0.80384397506713867</v>
      </c>
      <c r="J14599" s="9">
        <v>0.80384397506713867</v>
      </c>
      <c r="K14599" s="9">
        <v>0</v>
      </c>
      <c r="L14599" s="9">
        <v>69.586402893066406</v>
      </c>
    </row>
    <row r="14600" spans="1:12" x14ac:dyDescent="0.25">
      <c r="A14600" s="5" t="str">
        <f t="shared" si="228"/>
        <v>1SublapSCHD9027</v>
      </c>
      <c r="B14600" s="9">
        <v>1</v>
      </c>
      <c r="C14600" t="s">
        <v>133</v>
      </c>
      <c r="D14600" t="s">
        <v>147</v>
      </c>
      <c r="E14600" s="9">
        <v>9</v>
      </c>
      <c r="F14600" s="9">
        <v>0</v>
      </c>
      <c r="G14600" s="9">
        <v>2</v>
      </c>
      <c r="H14600" s="9">
        <v>7</v>
      </c>
      <c r="I14600" s="9">
        <v>0.74777406454086304</v>
      </c>
      <c r="J14600" s="9">
        <v>0.74777406454086304</v>
      </c>
      <c r="K14600" s="9">
        <v>0</v>
      </c>
      <c r="L14600" s="9">
        <v>68.430221557617188</v>
      </c>
    </row>
    <row r="14601" spans="1:12" x14ac:dyDescent="0.25">
      <c r="A14601" s="5" t="str">
        <f t="shared" si="228"/>
        <v>1SublapSCHD9028</v>
      </c>
      <c r="B14601" s="9">
        <v>1</v>
      </c>
      <c r="C14601" t="s">
        <v>133</v>
      </c>
      <c r="D14601" t="s">
        <v>147</v>
      </c>
      <c r="E14601" s="9">
        <v>9</v>
      </c>
      <c r="F14601" s="9">
        <v>0</v>
      </c>
      <c r="G14601" s="9">
        <v>2</v>
      </c>
      <c r="H14601" s="9">
        <v>8</v>
      </c>
      <c r="I14601" s="9">
        <v>0.61724215745925903</v>
      </c>
      <c r="J14601" s="9">
        <v>0.61724215745925903</v>
      </c>
      <c r="K14601" s="9">
        <v>0</v>
      </c>
      <c r="L14601" s="9">
        <v>67.426933288574219</v>
      </c>
    </row>
    <row r="14602" spans="1:12" x14ac:dyDescent="0.25">
      <c r="A14602" s="5" t="str">
        <f t="shared" si="228"/>
        <v>1SublapSCHD9029</v>
      </c>
      <c r="B14602" s="9">
        <v>1</v>
      </c>
      <c r="C14602" t="s">
        <v>133</v>
      </c>
      <c r="D14602" t="s">
        <v>147</v>
      </c>
      <c r="E14602" s="9">
        <v>9</v>
      </c>
      <c r="F14602" s="9">
        <v>0</v>
      </c>
      <c r="G14602" s="9">
        <v>2</v>
      </c>
      <c r="H14602" s="9">
        <v>9</v>
      </c>
      <c r="I14602" s="9">
        <v>0.48078876733779907</v>
      </c>
      <c r="J14602" s="9">
        <v>0.48078876733779907</v>
      </c>
      <c r="K14602" s="9">
        <v>0</v>
      </c>
      <c r="L14602" s="9">
        <v>69.917732238769531</v>
      </c>
    </row>
    <row r="14603" spans="1:12" x14ac:dyDescent="0.25">
      <c r="A14603" s="5" t="str">
        <f t="shared" si="228"/>
        <v>1SublapSCHD90210</v>
      </c>
      <c r="B14603" s="9">
        <v>1</v>
      </c>
      <c r="C14603" t="s">
        <v>133</v>
      </c>
      <c r="D14603" t="s">
        <v>147</v>
      </c>
      <c r="E14603" s="9">
        <v>9</v>
      </c>
      <c r="F14603" s="9">
        <v>0</v>
      </c>
      <c r="G14603" s="9">
        <v>2</v>
      </c>
      <c r="H14603" s="9">
        <v>10</v>
      </c>
      <c r="I14603" s="9">
        <v>0.38805422186851501</v>
      </c>
      <c r="J14603" s="9">
        <v>0.38805422186851501</v>
      </c>
      <c r="K14603" s="9">
        <v>0</v>
      </c>
      <c r="L14603" s="9">
        <v>74.192779541015625</v>
      </c>
    </row>
    <row r="14604" spans="1:12" x14ac:dyDescent="0.25">
      <c r="A14604" s="5" t="str">
        <f t="shared" si="228"/>
        <v>1SublapSCHD90211</v>
      </c>
      <c r="B14604" s="9">
        <v>1</v>
      </c>
      <c r="C14604" t="s">
        <v>133</v>
      </c>
      <c r="D14604" t="s">
        <v>147</v>
      </c>
      <c r="E14604" s="9">
        <v>9</v>
      </c>
      <c r="F14604" s="9">
        <v>0</v>
      </c>
      <c r="G14604" s="9">
        <v>2</v>
      </c>
      <c r="H14604" s="9">
        <v>11</v>
      </c>
      <c r="I14604" s="9">
        <v>0.41431194543838501</v>
      </c>
      <c r="J14604" s="9">
        <v>0.41431194543838501</v>
      </c>
      <c r="K14604" s="9">
        <v>0</v>
      </c>
      <c r="L14604" s="9">
        <v>78.917060852050781</v>
      </c>
    </row>
    <row r="14605" spans="1:12" x14ac:dyDescent="0.25">
      <c r="A14605" s="5" t="str">
        <f t="shared" si="228"/>
        <v>1SublapSCHD90212</v>
      </c>
      <c r="B14605" s="9">
        <v>1</v>
      </c>
      <c r="C14605" t="s">
        <v>133</v>
      </c>
      <c r="D14605" t="s">
        <v>147</v>
      </c>
      <c r="E14605" s="9">
        <v>9</v>
      </c>
      <c r="F14605" s="9">
        <v>0</v>
      </c>
      <c r="G14605" s="9">
        <v>2</v>
      </c>
      <c r="H14605" s="9">
        <v>12</v>
      </c>
      <c r="I14605" s="9">
        <v>0.51559001207351685</v>
      </c>
      <c r="J14605" s="9">
        <v>0.51559001207351685</v>
      </c>
      <c r="K14605" s="9">
        <v>0</v>
      </c>
      <c r="L14605" s="9">
        <v>82.746452331542969</v>
      </c>
    </row>
    <row r="14606" spans="1:12" x14ac:dyDescent="0.25">
      <c r="A14606" s="5" t="str">
        <f t="shared" si="228"/>
        <v>1SublapSCHD90213</v>
      </c>
      <c r="B14606" s="9">
        <v>1</v>
      </c>
      <c r="C14606" t="s">
        <v>133</v>
      </c>
      <c r="D14606" t="s">
        <v>147</v>
      </c>
      <c r="E14606" s="9">
        <v>9</v>
      </c>
      <c r="F14606" s="9">
        <v>0</v>
      </c>
      <c r="G14606" s="9">
        <v>2</v>
      </c>
      <c r="H14606" s="9">
        <v>13</v>
      </c>
      <c r="I14606" s="9">
        <v>0.68694502115249634</v>
      </c>
      <c r="J14606" s="9">
        <v>0.68694502115249634</v>
      </c>
      <c r="K14606" s="9">
        <v>0</v>
      </c>
      <c r="L14606" s="9">
        <v>86.289161682128906</v>
      </c>
    </row>
    <row r="14607" spans="1:12" x14ac:dyDescent="0.25">
      <c r="A14607" s="5" t="str">
        <f t="shared" si="228"/>
        <v>1SublapSCHD90214</v>
      </c>
      <c r="B14607" s="9">
        <v>1</v>
      </c>
      <c r="C14607" t="s">
        <v>133</v>
      </c>
      <c r="D14607" t="s">
        <v>147</v>
      </c>
      <c r="E14607" s="9">
        <v>9</v>
      </c>
      <c r="F14607" s="9">
        <v>0</v>
      </c>
      <c r="G14607" s="9">
        <v>2</v>
      </c>
      <c r="H14607" s="9">
        <v>14</v>
      </c>
      <c r="I14607" s="9">
        <v>0.89213299751281738</v>
      </c>
      <c r="J14607" s="9">
        <v>0.89213299751281738</v>
      </c>
      <c r="K14607" s="9">
        <v>0</v>
      </c>
      <c r="L14607" s="9">
        <v>89.074600219726563</v>
      </c>
    </row>
    <row r="14608" spans="1:12" x14ac:dyDescent="0.25">
      <c r="A14608" s="5" t="str">
        <f t="shared" si="228"/>
        <v>1SublapSCHD90215</v>
      </c>
      <c r="B14608" s="9">
        <v>1</v>
      </c>
      <c r="C14608" t="s">
        <v>133</v>
      </c>
      <c r="D14608" t="s">
        <v>147</v>
      </c>
      <c r="E14608" s="9">
        <v>9</v>
      </c>
      <c r="F14608" s="9">
        <v>0</v>
      </c>
      <c r="G14608" s="9">
        <v>2</v>
      </c>
      <c r="H14608" s="9">
        <v>15</v>
      </c>
      <c r="I14608" s="9">
        <v>1.1150952577590942</v>
      </c>
      <c r="J14608" s="9">
        <v>1.1150952577590942</v>
      </c>
      <c r="K14608" s="9">
        <v>0</v>
      </c>
      <c r="L14608" s="9">
        <v>90.327865600585938</v>
      </c>
    </row>
    <row r="14609" spans="1:12" x14ac:dyDescent="0.25">
      <c r="A14609" s="5" t="str">
        <f t="shared" si="228"/>
        <v>1SublapSCHD90216</v>
      </c>
      <c r="B14609" s="9">
        <v>1</v>
      </c>
      <c r="C14609" t="s">
        <v>133</v>
      </c>
      <c r="D14609" t="s">
        <v>147</v>
      </c>
      <c r="E14609" s="9">
        <v>9</v>
      </c>
      <c r="F14609" s="9">
        <v>0</v>
      </c>
      <c r="G14609" s="9">
        <v>2</v>
      </c>
      <c r="H14609" s="9">
        <v>16</v>
      </c>
      <c r="I14609" s="9">
        <v>1.4149596691131592</v>
      </c>
      <c r="J14609" s="9">
        <v>1.4149596691131592</v>
      </c>
      <c r="K14609" s="9">
        <v>0</v>
      </c>
      <c r="L14609" s="9">
        <v>91.067367553710938</v>
      </c>
    </row>
    <row r="14610" spans="1:12" x14ac:dyDescent="0.25">
      <c r="A14610" s="5" t="str">
        <f t="shared" si="228"/>
        <v>1SublapSCHD90217</v>
      </c>
      <c r="B14610" s="9">
        <v>1</v>
      </c>
      <c r="C14610" t="s">
        <v>133</v>
      </c>
      <c r="D14610" t="s">
        <v>147</v>
      </c>
      <c r="E14610" s="9">
        <v>9</v>
      </c>
      <c r="F14610" s="9">
        <v>0</v>
      </c>
      <c r="G14610" s="9">
        <v>2</v>
      </c>
      <c r="H14610" s="9">
        <v>17</v>
      </c>
      <c r="I14610" s="9">
        <v>1.7303982973098755</v>
      </c>
      <c r="J14610" s="9">
        <v>0.78277868032455444</v>
      </c>
      <c r="K14610" s="9">
        <v>3.2054569572210312E-2</v>
      </c>
      <c r="L14610" s="9">
        <v>91.6759033203125</v>
      </c>
    </row>
    <row r="14611" spans="1:12" x14ac:dyDescent="0.25">
      <c r="A14611" s="5" t="str">
        <f t="shared" si="228"/>
        <v>1SublapSCHD90218</v>
      </c>
      <c r="B14611" s="9">
        <v>1</v>
      </c>
      <c r="C14611" t="s">
        <v>133</v>
      </c>
      <c r="D14611" t="s">
        <v>147</v>
      </c>
      <c r="E14611" s="9">
        <v>9</v>
      </c>
      <c r="F14611" s="9">
        <v>0</v>
      </c>
      <c r="G14611" s="9">
        <v>2</v>
      </c>
      <c r="H14611" s="9">
        <v>18</v>
      </c>
      <c r="I14611" s="9">
        <v>2.0144751071929932</v>
      </c>
      <c r="J14611" s="9">
        <v>1.4531823396682739</v>
      </c>
      <c r="K14611" s="9">
        <v>5.2630230784416199E-2</v>
      </c>
      <c r="L14611" s="9">
        <v>90.733840942382813</v>
      </c>
    </row>
    <row r="14612" spans="1:12" x14ac:dyDescent="0.25">
      <c r="A14612" s="5" t="str">
        <f t="shared" si="228"/>
        <v>1SublapSCHD90219</v>
      </c>
      <c r="B14612" s="9">
        <v>1</v>
      </c>
      <c r="C14612" t="s">
        <v>133</v>
      </c>
      <c r="D14612" t="s">
        <v>147</v>
      </c>
      <c r="E14612" s="9">
        <v>9</v>
      </c>
      <c r="F14612" s="9">
        <v>0</v>
      </c>
      <c r="G14612" s="9">
        <v>2</v>
      </c>
      <c r="H14612" s="9">
        <v>19</v>
      </c>
      <c r="I14612" s="9">
        <v>2.1555304527282715</v>
      </c>
      <c r="J14612" s="9">
        <v>1.7938039302825928</v>
      </c>
      <c r="K14612" s="9">
        <v>6.6099986433982849E-2</v>
      </c>
      <c r="L14612" s="9">
        <v>89.517333984375</v>
      </c>
    </row>
    <row r="14613" spans="1:12" x14ac:dyDescent="0.25">
      <c r="A14613" s="5" t="str">
        <f t="shared" si="228"/>
        <v>1SublapSCHD90220</v>
      </c>
      <c r="B14613" s="9">
        <v>1</v>
      </c>
      <c r="C14613" t="s">
        <v>133</v>
      </c>
      <c r="D14613" t="s">
        <v>147</v>
      </c>
      <c r="E14613" s="9">
        <v>9</v>
      </c>
      <c r="F14613" s="9">
        <v>0</v>
      </c>
      <c r="G14613" s="9">
        <v>2</v>
      </c>
      <c r="H14613" s="9">
        <v>20</v>
      </c>
      <c r="I14613" s="9">
        <v>2.1350862979888916</v>
      </c>
      <c r="J14613" s="9">
        <v>1.872734546661377</v>
      </c>
      <c r="K14613" s="9">
        <v>2.0429346710443497E-2</v>
      </c>
      <c r="L14613" s="9">
        <v>87.46368408203125</v>
      </c>
    </row>
    <row r="14614" spans="1:12" x14ac:dyDescent="0.25">
      <c r="A14614" s="5" t="str">
        <f t="shared" si="228"/>
        <v>1SublapSCHD90221</v>
      </c>
      <c r="B14614" s="9">
        <v>1</v>
      </c>
      <c r="C14614" t="s">
        <v>133</v>
      </c>
      <c r="D14614" t="s">
        <v>147</v>
      </c>
      <c r="E14614" s="9">
        <v>9</v>
      </c>
      <c r="F14614" s="9">
        <v>0</v>
      </c>
      <c r="G14614" s="9">
        <v>2</v>
      </c>
      <c r="H14614" s="9">
        <v>21</v>
      </c>
      <c r="I14614" s="9">
        <v>2.0745692253112793</v>
      </c>
      <c r="J14614" s="9">
        <v>1.8370957374572754</v>
      </c>
      <c r="K14614" s="9">
        <v>2.6826737448573112E-2</v>
      </c>
      <c r="L14614" s="9">
        <v>84.006820678710938</v>
      </c>
    </row>
    <row r="14615" spans="1:12" x14ac:dyDescent="0.25">
      <c r="A14615" s="5" t="str">
        <f t="shared" si="228"/>
        <v>1SublapSCHD90222</v>
      </c>
      <c r="B14615" s="9">
        <v>1</v>
      </c>
      <c r="C14615" t="s">
        <v>133</v>
      </c>
      <c r="D14615" t="s">
        <v>147</v>
      </c>
      <c r="E14615" s="9">
        <v>9</v>
      </c>
      <c r="F14615" s="9">
        <v>0</v>
      </c>
      <c r="G14615" s="9">
        <v>2</v>
      </c>
      <c r="H14615" s="9">
        <v>22</v>
      </c>
      <c r="I14615" s="9">
        <v>1.9919883012771606</v>
      </c>
      <c r="J14615" s="9">
        <v>2.4572591781616211</v>
      </c>
      <c r="K14615" s="9">
        <v>4.7311794012784958E-2</v>
      </c>
      <c r="L14615" s="9">
        <v>81.986747741699219</v>
      </c>
    </row>
    <row r="14616" spans="1:12" x14ac:dyDescent="0.25">
      <c r="A14616" s="5" t="str">
        <f t="shared" si="228"/>
        <v>1SublapSCHD90223</v>
      </c>
      <c r="B14616" s="9">
        <v>1</v>
      </c>
      <c r="C14616" t="s">
        <v>133</v>
      </c>
      <c r="D14616" t="s">
        <v>147</v>
      </c>
      <c r="E14616" s="9">
        <v>9</v>
      </c>
      <c r="F14616" s="9">
        <v>0</v>
      </c>
      <c r="G14616" s="9">
        <v>2</v>
      </c>
      <c r="H14616" s="9">
        <v>23</v>
      </c>
      <c r="I14616" s="9">
        <v>1.7838228940963745</v>
      </c>
      <c r="J14616" s="9">
        <v>1.9019180536270142</v>
      </c>
      <c r="K14616" s="9">
        <v>3.7856385111808777E-2</v>
      </c>
      <c r="L14616" s="9">
        <v>80.025894165039063</v>
      </c>
    </row>
    <row r="14617" spans="1:12" x14ac:dyDescent="0.25">
      <c r="A14617" s="5" t="str">
        <f t="shared" si="228"/>
        <v>1SublapSCHD90224</v>
      </c>
      <c r="B14617" s="9">
        <v>1</v>
      </c>
      <c r="C14617" t="s">
        <v>133</v>
      </c>
      <c r="D14617" t="s">
        <v>147</v>
      </c>
      <c r="E14617" s="9">
        <v>9</v>
      </c>
      <c r="F14617" s="9">
        <v>0</v>
      </c>
      <c r="G14617" s="9">
        <v>2</v>
      </c>
      <c r="H14617" s="9">
        <v>24</v>
      </c>
      <c r="I14617" s="9">
        <v>1.5167089700698853</v>
      </c>
      <c r="J14617" s="9">
        <v>1.5186467170715332</v>
      </c>
      <c r="K14617" s="9">
        <v>9.6889282576739788E-4</v>
      </c>
      <c r="L14617" s="9">
        <v>77.67816162109375</v>
      </c>
    </row>
    <row r="14618" spans="1:12" x14ac:dyDescent="0.25">
      <c r="A14618" s="5" t="str">
        <f t="shared" si="228"/>
        <v>1SublapSCHD90101</v>
      </c>
      <c r="B14618" s="9">
        <v>1</v>
      </c>
      <c r="C14618" t="s">
        <v>133</v>
      </c>
      <c r="D14618" t="s">
        <v>147</v>
      </c>
      <c r="E14618" s="9">
        <v>9</v>
      </c>
      <c r="F14618" s="9">
        <v>0</v>
      </c>
      <c r="G14618" s="9">
        <v>10</v>
      </c>
      <c r="H14618" s="9">
        <v>1</v>
      </c>
      <c r="I14618" s="9">
        <v>1.418667197227478</v>
      </c>
      <c r="J14618" s="9">
        <v>1.418667197227478</v>
      </c>
      <c r="K14618" s="9">
        <v>0</v>
      </c>
      <c r="L14618" s="9">
        <v>77.719322204589844</v>
      </c>
    </row>
    <row r="14619" spans="1:12" x14ac:dyDescent="0.25">
      <c r="A14619" s="5" t="str">
        <f t="shared" si="228"/>
        <v>1SublapSCHD90102</v>
      </c>
      <c r="B14619" s="9">
        <v>1</v>
      </c>
      <c r="C14619" t="s">
        <v>133</v>
      </c>
      <c r="D14619" t="s">
        <v>147</v>
      </c>
      <c r="E14619" s="9">
        <v>9</v>
      </c>
      <c r="F14619" s="9">
        <v>0</v>
      </c>
      <c r="G14619" s="9">
        <v>10</v>
      </c>
      <c r="H14619" s="9">
        <v>2</v>
      </c>
      <c r="I14619" s="9">
        <v>1.2421451807022095</v>
      </c>
      <c r="J14619" s="9">
        <v>1.2421451807022095</v>
      </c>
      <c r="K14619" s="9">
        <v>0</v>
      </c>
      <c r="L14619" s="9">
        <v>76.364395141601563</v>
      </c>
    </row>
    <row r="14620" spans="1:12" x14ac:dyDescent="0.25">
      <c r="A14620" s="5" t="str">
        <f t="shared" si="228"/>
        <v>1SublapSCHD90103</v>
      </c>
      <c r="B14620" s="9">
        <v>1</v>
      </c>
      <c r="C14620" t="s">
        <v>133</v>
      </c>
      <c r="D14620" t="s">
        <v>147</v>
      </c>
      <c r="E14620" s="9">
        <v>9</v>
      </c>
      <c r="F14620" s="9">
        <v>0</v>
      </c>
      <c r="G14620" s="9">
        <v>10</v>
      </c>
      <c r="H14620" s="9">
        <v>3</v>
      </c>
      <c r="I14620" s="9">
        <v>1.12334144115448</v>
      </c>
      <c r="J14620" s="9">
        <v>1.12334144115448</v>
      </c>
      <c r="K14620" s="9">
        <v>0</v>
      </c>
      <c r="L14620" s="9">
        <v>75.534294128417969</v>
      </c>
    </row>
    <row r="14621" spans="1:12" x14ac:dyDescent="0.25">
      <c r="A14621" s="5" t="str">
        <f t="shared" si="228"/>
        <v>1SublapSCHD90104</v>
      </c>
      <c r="B14621" s="9">
        <v>1</v>
      </c>
      <c r="C14621" t="s">
        <v>133</v>
      </c>
      <c r="D14621" t="s">
        <v>147</v>
      </c>
      <c r="E14621" s="9">
        <v>9</v>
      </c>
      <c r="F14621" s="9">
        <v>0</v>
      </c>
      <c r="G14621" s="9">
        <v>10</v>
      </c>
      <c r="H14621" s="9">
        <v>4</v>
      </c>
      <c r="I14621" s="9">
        <v>0.99681186676025391</v>
      </c>
      <c r="J14621" s="9">
        <v>0.99681186676025391</v>
      </c>
      <c r="K14621" s="9">
        <v>0</v>
      </c>
      <c r="L14621" s="9">
        <v>73.982612609863281</v>
      </c>
    </row>
    <row r="14622" spans="1:12" x14ac:dyDescent="0.25">
      <c r="A14622" s="5" t="str">
        <f t="shared" si="228"/>
        <v>1SublapSCHD90105</v>
      </c>
      <c r="B14622" s="9">
        <v>1</v>
      </c>
      <c r="C14622" t="s">
        <v>133</v>
      </c>
      <c r="D14622" t="s">
        <v>147</v>
      </c>
      <c r="E14622" s="9">
        <v>9</v>
      </c>
      <c r="F14622" s="9">
        <v>0</v>
      </c>
      <c r="G14622" s="9">
        <v>10</v>
      </c>
      <c r="H14622" s="9">
        <v>5</v>
      </c>
      <c r="I14622" s="9">
        <v>0.93605464696884155</v>
      </c>
      <c r="J14622" s="9">
        <v>0.93605464696884155</v>
      </c>
      <c r="K14622" s="9">
        <v>0</v>
      </c>
      <c r="L14622" s="9">
        <v>73.231025695800781</v>
      </c>
    </row>
    <row r="14623" spans="1:12" x14ac:dyDescent="0.25">
      <c r="A14623" s="5" t="str">
        <f t="shared" si="228"/>
        <v>1SublapSCHD90106</v>
      </c>
      <c r="B14623" s="9">
        <v>1</v>
      </c>
      <c r="C14623" t="s">
        <v>133</v>
      </c>
      <c r="D14623" t="s">
        <v>147</v>
      </c>
      <c r="E14623" s="9">
        <v>9</v>
      </c>
      <c r="F14623" s="9">
        <v>0</v>
      </c>
      <c r="G14623" s="9">
        <v>10</v>
      </c>
      <c r="H14623" s="9">
        <v>6</v>
      </c>
      <c r="I14623" s="9">
        <v>0.87530303001403809</v>
      </c>
      <c r="J14623" s="9">
        <v>0.87530303001403809</v>
      </c>
      <c r="K14623" s="9">
        <v>0</v>
      </c>
      <c r="L14623" s="9">
        <v>71.689697265625</v>
      </c>
    </row>
    <row r="14624" spans="1:12" x14ac:dyDescent="0.25">
      <c r="A14624" s="5" t="str">
        <f t="shared" si="228"/>
        <v>1SublapSCHD90107</v>
      </c>
      <c r="B14624" s="9">
        <v>1</v>
      </c>
      <c r="C14624" t="s">
        <v>133</v>
      </c>
      <c r="D14624" t="s">
        <v>147</v>
      </c>
      <c r="E14624" s="9">
        <v>9</v>
      </c>
      <c r="F14624" s="9">
        <v>0</v>
      </c>
      <c r="G14624" s="9">
        <v>10</v>
      </c>
      <c r="H14624" s="9">
        <v>7</v>
      </c>
      <c r="I14624" s="9">
        <v>0.81462860107421875</v>
      </c>
      <c r="J14624" s="9">
        <v>0.81462860107421875</v>
      </c>
      <c r="K14624" s="9">
        <v>0</v>
      </c>
      <c r="L14624" s="9">
        <v>70.525550842285156</v>
      </c>
    </row>
    <row r="14625" spans="1:12" x14ac:dyDescent="0.25">
      <c r="A14625" s="5" t="str">
        <f t="shared" si="228"/>
        <v>1SublapSCHD90108</v>
      </c>
      <c r="B14625" s="9">
        <v>1</v>
      </c>
      <c r="C14625" t="s">
        <v>133</v>
      </c>
      <c r="D14625" t="s">
        <v>147</v>
      </c>
      <c r="E14625" s="9">
        <v>9</v>
      </c>
      <c r="F14625" s="9">
        <v>0</v>
      </c>
      <c r="G14625" s="9">
        <v>10</v>
      </c>
      <c r="H14625" s="9">
        <v>8</v>
      </c>
      <c r="I14625" s="9">
        <v>0.72408491373062134</v>
      </c>
      <c r="J14625" s="9">
        <v>0.72408491373062134</v>
      </c>
      <c r="K14625" s="9">
        <v>0</v>
      </c>
      <c r="L14625" s="9">
        <v>70.611839294433594</v>
      </c>
    </row>
    <row r="14626" spans="1:12" x14ac:dyDescent="0.25">
      <c r="A14626" s="5" t="str">
        <f t="shared" si="228"/>
        <v>1SublapSCHD90109</v>
      </c>
      <c r="B14626" s="9">
        <v>1</v>
      </c>
      <c r="C14626" t="s">
        <v>133</v>
      </c>
      <c r="D14626" t="s">
        <v>147</v>
      </c>
      <c r="E14626" s="9">
        <v>9</v>
      </c>
      <c r="F14626" s="9">
        <v>0</v>
      </c>
      <c r="G14626" s="9">
        <v>10</v>
      </c>
      <c r="H14626" s="9">
        <v>9</v>
      </c>
      <c r="I14626" s="9">
        <v>0.56452572345733643</v>
      </c>
      <c r="J14626" s="9">
        <v>0.56452572345733643</v>
      </c>
      <c r="K14626" s="9">
        <v>0</v>
      </c>
      <c r="L14626" s="9">
        <v>72.295326232910156</v>
      </c>
    </row>
    <row r="14627" spans="1:12" x14ac:dyDescent="0.25">
      <c r="A14627" s="5" t="str">
        <f t="shared" si="228"/>
        <v>1SublapSCHD901010</v>
      </c>
      <c r="B14627" s="9">
        <v>1</v>
      </c>
      <c r="C14627" t="s">
        <v>133</v>
      </c>
      <c r="D14627" t="s">
        <v>147</v>
      </c>
      <c r="E14627" s="9">
        <v>9</v>
      </c>
      <c r="F14627" s="9">
        <v>0</v>
      </c>
      <c r="G14627" s="9">
        <v>10</v>
      </c>
      <c r="H14627" s="9">
        <v>10</v>
      </c>
      <c r="I14627" s="9">
        <v>0.46301189064979553</v>
      </c>
      <c r="J14627" s="9">
        <v>0.46301189064979553</v>
      </c>
      <c r="K14627" s="9">
        <v>0</v>
      </c>
      <c r="L14627" s="9">
        <v>75.555923461914063</v>
      </c>
    </row>
    <row r="14628" spans="1:12" x14ac:dyDescent="0.25">
      <c r="A14628" s="5" t="str">
        <f t="shared" si="228"/>
        <v>1SublapSCHD901011</v>
      </c>
      <c r="B14628" s="9">
        <v>1</v>
      </c>
      <c r="C14628" t="s">
        <v>133</v>
      </c>
      <c r="D14628" t="s">
        <v>147</v>
      </c>
      <c r="E14628" s="9">
        <v>9</v>
      </c>
      <c r="F14628" s="9">
        <v>0</v>
      </c>
      <c r="G14628" s="9">
        <v>10</v>
      </c>
      <c r="H14628" s="9">
        <v>11</v>
      </c>
      <c r="I14628" s="9">
        <v>0.52321904897689819</v>
      </c>
      <c r="J14628" s="9">
        <v>0.52321904897689819</v>
      </c>
      <c r="K14628" s="9">
        <v>0</v>
      </c>
      <c r="L14628" s="9">
        <v>80.363922119140625</v>
      </c>
    </row>
    <row r="14629" spans="1:12" x14ac:dyDescent="0.25">
      <c r="A14629" s="5" t="str">
        <f t="shared" si="228"/>
        <v>1SublapSCHD901012</v>
      </c>
      <c r="B14629" s="9">
        <v>1</v>
      </c>
      <c r="C14629" t="s">
        <v>133</v>
      </c>
      <c r="D14629" t="s">
        <v>147</v>
      </c>
      <c r="E14629" s="9">
        <v>9</v>
      </c>
      <c r="F14629" s="9">
        <v>0</v>
      </c>
      <c r="G14629" s="9">
        <v>10</v>
      </c>
      <c r="H14629" s="9">
        <v>12</v>
      </c>
      <c r="I14629" s="9">
        <v>0.65738075971603394</v>
      </c>
      <c r="J14629" s="9">
        <v>0.65738075971603394</v>
      </c>
      <c r="K14629" s="9">
        <v>0</v>
      </c>
      <c r="L14629" s="9">
        <v>83.323173522949219</v>
      </c>
    </row>
    <row r="14630" spans="1:12" x14ac:dyDescent="0.25">
      <c r="A14630" s="5" t="str">
        <f t="shared" si="228"/>
        <v>1SublapSCHD901013</v>
      </c>
      <c r="B14630" s="9">
        <v>1</v>
      </c>
      <c r="C14630" t="s">
        <v>133</v>
      </c>
      <c r="D14630" t="s">
        <v>147</v>
      </c>
      <c r="E14630" s="9">
        <v>9</v>
      </c>
      <c r="F14630" s="9">
        <v>0</v>
      </c>
      <c r="G14630" s="9">
        <v>10</v>
      </c>
      <c r="H14630" s="9">
        <v>13</v>
      </c>
      <c r="I14630" s="9">
        <v>0.86835461854934692</v>
      </c>
      <c r="J14630" s="9">
        <v>0.86835461854934692</v>
      </c>
      <c r="K14630" s="9">
        <v>0</v>
      </c>
      <c r="L14630" s="9">
        <v>86.739158630371094</v>
      </c>
    </row>
    <row r="14631" spans="1:12" x14ac:dyDescent="0.25">
      <c r="A14631" s="5" t="str">
        <f t="shared" si="228"/>
        <v>1SublapSCHD901014</v>
      </c>
      <c r="B14631" s="9">
        <v>1</v>
      </c>
      <c r="C14631" t="s">
        <v>133</v>
      </c>
      <c r="D14631" t="s">
        <v>147</v>
      </c>
      <c r="E14631" s="9">
        <v>9</v>
      </c>
      <c r="F14631" s="9">
        <v>0</v>
      </c>
      <c r="G14631" s="9">
        <v>10</v>
      </c>
      <c r="H14631" s="9">
        <v>14</v>
      </c>
      <c r="I14631" s="9">
        <v>1.1054180860519409</v>
      </c>
      <c r="J14631" s="9">
        <v>1.1054180860519409</v>
      </c>
      <c r="K14631" s="9">
        <v>0</v>
      </c>
      <c r="L14631" s="9">
        <v>89.368743896484375</v>
      </c>
    </row>
    <row r="14632" spans="1:12" x14ac:dyDescent="0.25">
      <c r="A14632" s="5" t="str">
        <f t="shared" si="228"/>
        <v>1SublapSCHD901015</v>
      </c>
      <c r="B14632" s="9">
        <v>1</v>
      </c>
      <c r="C14632" t="s">
        <v>133</v>
      </c>
      <c r="D14632" t="s">
        <v>147</v>
      </c>
      <c r="E14632" s="9">
        <v>9</v>
      </c>
      <c r="F14632" s="9">
        <v>0</v>
      </c>
      <c r="G14632" s="9">
        <v>10</v>
      </c>
      <c r="H14632" s="9">
        <v>15</v>
      </c>
      <c r="I14632" s="9">
        <v>1.3338409662246704</v>
      </c>
      <c r="J14632" s="9">
        <v>1.3338409662246704</v>
      </c>
      <c r="K14632" s="9">
        <v>0</v>
      </c>
      <c r="L14632" s="9">
        <v>91.352973937988281</v>
      </c>
    </row>
    <row r="14633" spans="1:12" x14ac:dyDescent="0.25">
      <c r="A14633" s="5" t="str">
        <f t="shared" si="228"/>
        <v>1SublapSCHD901016</v>
      </c>
      <c r="B14633" s="9">
        <v>1</v>
      </c>
      <c r="C14633" t="s">
        <v>133</v>
      </c>
      <c r="D14633" t="s">
        <v>147</v>
      </c>
      <c r="E14633" s="9">
        <v>9</v>
      </c>
      <c r="F14633" s="9">
        <v>0</v>
      </c>
      <c r="G14633" s="9">
        <v>10</v>
      </c>
      <c r="H14633" s="9">
        <v>16</v>
      </c>
      <c r="I14633" s="9">
        <v>1.6395313739776611</v>
      </c>
      <c r="J14633" s="9">
        <v>1.6395313739776611</v>
      </c>
      <c r="K14633" s="9">
        <v>0</v>
      </c>
      <c r="L14633" s="9">
        <v>92.51153564453125</v>
      </c>
    </row>
    <row r="14634" spans="1:12" x14ac:dyDescent="0.25">
      <c r="A14634" s="5" t="str">
        <f t="shared" si="228"/>
        <v>1SublapSCHD901017</v>
      </c>
      <c r="B14634" s="9">
        <v>1</v>
      </c>
      <c r="C14634" t="s">
        <v>133</v>
      </c>
      <c r="D14634" t="s">
        <v>147</v>
      </c>
      <c r="E14634" s="9">
        <v>9</v>
      </c>
      <c r="F14634" s="9">
        <v>0</v>
      </c>
      <c r="G14634" s="9">
        <v>10</v>
      </c>
      <c r="H14634" s="9">
        <v>17</v>
      </c>
      <c r="I14634" s="9">
        <v>1.960344672203064</v>
      </c>
      <c r="J14634" s="9">
        <v>0.95833420753479004</v>
      </c>
      <c r="K14634" s="9">
        <v>2.7575183659791946E-2</v>
      </c>
      <c r="L14634" s="9">
        <v>93.663703918457031</v>
      </c>
    </row>
    <row r="14635" spans="1:12" x14ac:dyDescent="0.25">
      <c r="A14635" s="5" t="str">
        <f t="shared" si="228"/>
        <v>1SublapSCHD901018</v>
      </c>
      <c r="B14635" s="9">
        <v>1</v>
      </c>
      <c r="C14635" t="s">
        <v>133</v>
      </c>
      <c r="D14635" t="s">
        <v>147</v>
      </c>
      <c r="E14635" s="9">
        <v>9</v>
      </c>
      <c r="F14635" s="9">
        <v>0</v>
      </c>
      <c r="G14635" s="9">
        <v>10</v>
      </c>
      <c r="H14635" s="9">
        <v>18</v>
      </c>
      <c r="I14635" s="9">
        <v>2.2488141059875488</v>
      </c>
      <c r="J14635" s="9">
        <v>1.6164944171905518</v>
      </c>
      <c r="K14635" s="9">
        <v>4.59463931620121E-2</v>
      </c>
      <c r="L14635" s="9">
        <v>93.497390747070313</v>
      </c>
    </row>
    <row r="14636" spans="1:12" x14ac:dyDescent="0.25">
      <c r="A14636" s="5" t="str">
        <f t="shared" si="228"/>
        <v>1SublapSCHD901019</v>
      </c>
      <c r="B14636" s="9">
        <v>1</v>
      </c>
      <c r="C14636" t="s">
        <v>133</v>
      </c>
      <c r="D14636" t="s">
        <v>147</v>
      </c>
      <c r="E14636" s="9">
        <v>9</v>
      </c>
      <c r="F14636" s="9">
        <v>0</v>
      </c>
      <c r="G14636" s="9">
        <v>10</v>
      </c>
      <c r="H14636" s="9">
        <v>19</v>
      </c>
      <c r="I14636" s="9">
        <v>2.3888072967529297</v>
      </c>
      <c r="J14636" s="9">
        <v>1.9626748561859131</v>
      </c>
      <c r="K14636" s="9">
        <v>4.9897868186235428E-2</v>
      </c>
      <c r="L14636" s="9">
        <v>93.164070129394531</v>
      </c>
    </row>
    <row r="14637" spans="1:12" x14ac:dyDescent="0.25">
      <c r="A14637" s="5" t="str">
        <f t="shared" si="228"/>
        <v>1SublapSCHD901020</v>
      </c>
      <c r="B14637" s="9">
        <v>1</v>
      </c>
      <c r="C14637" t="s">
        <v>133</v>
      </c>
      <c r="D14637" t="s">
        <v>147</v>
      </c>
      <c r="E14637" s="9">
        <v>9</v>
      </c>
      <c r="F14637" s="9">
        <v>0</v>
      </c>
      <c r="G14637" s="9">
        <v>10</v>
      </c>
      <c r="H14637" s="9">
        <v>20</v>
      </c>
      <c r="I14637" s="9">
        <v>2.3624420166015625</v>
      </c>
      <c r="J14637" s="9">
        <v>2.070744514465332</v>
      </c>
      <c r="K14637" s="9">
        <v>1.8550626933574677E-2</v>
      </c>
      <c r="L14637" s="9">
        <v>91.541328430175781</v>
      </c>
    </row>
    <row r="14638" spans="1:12" x14ac:dyDescent="0.25">
      <c r="A14638" s="5" t="str">
        <f t="shared" si="228"/>
        <v>1SublapSCHD901021</v>
      </c>
      <c r="B14638" s="9">
        <v>1</v>
      </c>
      <c r="C14638" t="s">
        <v>133</v>
      </c>
      <c r="D14638" t="s">
        <v>147</v>
      </c>
      <c r="E14638" s="9">
        <v>9</v>
      </c>
      <c r="F14638" s="9">
        <v>0</v>
      </c>
      <c r="G14638" s="9">
        <v>10</v>
      </c>
      <c r="H14638" s="9">
        <v>21</v>
      </c>
      <c r="I14638" s="9">
        <v>2.2994282245635986</v>
      </c>
      <c r="J14638" s="9">
        <v>2.0275006294250488</v>
      </c>
      <c r="K14638" s="9">
        <v>1.8967039883136749E-2</v>
      </c>
      <c r="L14638" s="9">
        <v>88.79425048828125</v>
      </c>
    </row>
    <row r="14639" spans="1:12" x14ac:dyDescent="0.25">
      <c r="A14639" s="5" t="str">
        <f t="shared" si="228"/>
        <v>1SublapSCHD901022</v>
      </c>
      <c r="B14639" s="9">
        <v>1</v>
      </c>
      <c r="C14639" t="s">
        <v>133</v>
      </c>
      <c r="D14639" t="s">
        <v>147</v>
      </c>
      <c r="E14639" s="9">
        <v>9</v>
      </c>
      <c r="F14639" s="9">
        <v>0</v>
      </c>
      <c r="G14639" s="9">
        <v>10</v>
      </c>
      <c r="H14639" s="9">
        <v>22</v>
      </c>
      <c r="I14639" s="9">
        <v>2.2164871692657471</v>
      </c>
      <c r="J14639" s="9">
        <v>2.6707429885864258</v>
      </c>
      <c r="K14639" s="9">
        <v>2.5623839348554611E-2</v>
      </c>
      <c r="L14639" s="9">
        <v>86.397041320800781</v>
      </c>
    </row>
    <row r="14640" spans="1:12" x14ac:dyDescent="0.25">
      <c r="A14640" s="5" t="str">
        <f t="shared" si="228"/>
        <v>1SublapSCHD901023</v>
      </c>
      <c r="B14640" s="9">
        <v>1</v>
      </c>
      <c r="C14640" t="s">
        <v>133</v>
      </c>
      <c r="D14640" t="s">
        <v>147</v>
      </c>
      <c r="E14640" s="9">
        <v>9</v>
      </c>
      <c r="F14640" s="9">
        <v>0</v>
      </c>
      <c r="G14640" s="9">
        <v>10</v>
      </c>
      <c r="H14640" s="9">
        <v>23</v>
      </c>
      <c r="I14640" s="9">
        <v>1.9989587068557739</v>
      </c>
      <c r="J14640" s="9">
        <v>2.144791841506958</v>
      </c>
      <c r="K14640" s="9">
        <v>2.1238366141915321E-2</v>
      </c>
      <c r="L14640" s="9">
        <v>84.427810668945313</v>
      </c>
    </row>
    <row r="14641" spans="1:12" x14ac:dyDescent="0.25">
      <c r="A14641" s="5" t="str">
        <f t="shared" si="228"/>
        <v>1SublapSCHD901024</v>
      </c>
      <c r="B14641" s="9">
        <v>1</v>
      </c>
      <c r="C14641" t="s">
        <v>133</v>
      </c>
      <c r="D14641" t="s">
        <v>147</v>
      </c>
      <c r="E14641" s="9">
        <v>9</v>
      </c>
      <c r="F14641" s="9">
        <v>0</v>
      </c>
      <c r="G14641" s="9">
        <v>10</v>
      </c>
      <c r="H14641" s="9">
        <v>24</v>
      </c>
      <c r="I14641" s="9">
        <v>1.7247258424758911</v>
      </c>
      <c r="J14641" s="9">
        <v>1.7826859951019287</v>
      </c>
      <c r="K14641" s="9">
        <v>1.6072684898972511E-2</v>
      </c>
      <c r="L14641" s="9">
        <v>82.41729736328125</v>
      </c>
    </row>
    <row r="14642" spans="1:12" x14ac:dyDescent="0.25">
      <c r="A14642" s="5" t="str">
        <f t="shared" si="228"/>
        <v>1SublapSCHD9121</v>
      </c>
      <c r="B14642" s="9">
        <v>1</v>
      </c>
      <c r="C14642" t="s">
        <v>133</v>
      </c>
      <c r="D14642" t="s">
        <v>147</v>
      </c>
      <c r="E14642" s="9">
        <v>9</v>
      </c>
      <c r="F14642" s="9">
        <v>1</v>
      </c>
      <c r="G14642" s="9">
        <v>2</v>
      </c>
      <c r="H14642" s="9">
        <v>1</v>
      </c>
      <c r="I14642" s="9">
        <v>1.393001914024353</v>
      </c>
      <c r="J14642" s="9">
        <v>1.393001914024353</v>
      </c>
      <c r="K14642" s="9">
        <v>0</v>
      </c>
      <c r="L14642" s="9">
        <v>77.243659973144531</v>
      </c>
    </row>
    <row r="14643" spans="1:12" x14ac:dyDescent="0.25">
      <c r="A14643" s="5" t="str">
        <f t="shared" si="228"/>
        <v>1SublapSCHD9122</v>
      </c>
      <c r="B14643" s="9">
        <v>1</v>
      </c>
      <c r="C14643" t="s">
        <v>133</v>
      </c>
      <c r="D14643" t="s">
        <v>147</v>
      </c>
      <c r="E14643" s="9">
        <v>9</v>
      </c>
      <c r="F14643" s="9">
        <v>1</v>
      </c>
      <c r="G14643" s="9">
        <v>2</v>
      </c>
      <c r="H14643" s="9">
        <v>2</v>
      </c>
      <c r="I14643" s="9">
        <v>1.2314707040786743</v>
      </c>
      <c r="J14643" s="9">
        <v>1.2314707040786743</v>
      </c>
      <c r="K14643" s="9">
        <v>0</v>
      </c>
      <c r="L14643" s="9">
        <v>76.267082214355469</v>
      </c>
    </row>
    <row r="14644" spans="1:12" x14ac:dyDescent="0.25">
      <c r="A14644" s="5" t="str">
        <f t="shared" si="228"/>
        <v>1SublapSCHD9123</v>
      </c>
      <c r="B14644" s="9">
        <v>1</v>
      </c>
      <c r="C14644" t="s">
        <v>133</v>
      </c>
      <c r="D14644" t="s">
        <v>147</v>
      </c>
      <c r="E14644" s="9">
        <v>9</v>
      </c>
      <c r="F14644" s="9">
        <v>1</v>
      </c>
      <c r="G14644" s="9">
        <v>2</v>
      </c>
      <c r="H14644" s="9">
        <v>3</v>
      </c>
      <c r="I14644" s="9">
        <v>1.0523155927658081</v>
      </c>
      <c r="J14644" s="9">
        <v>1.0523155927658081</v>
      </c>
      <c r="K14644" s="9">
        <v>0</v>
      </c>
      <c r="L14644" s="9">
        <v>74.044174194335938</v>
      </c>
    </row>
    <row r="14645" spans="1:12" x14ac:dyDescent="0.25">
      <c r="A14645" s="5" t="str">
        <f t="shared" si="228"/>
        <v>1SublapSCHD9124</v>
      </c>
      <c r="B14645" s="9">
        <v>1</v>
      </c>
      <c r="C14645" t="s">
        <v>133</v>
      </c>
      <c r="D14645" t="s">
        <v>147</v>
      </c>
      <c r="E14645" s="9">
        <v>9</v>
      </c>
      <c r="F14645" s="9">
        <v>1</v>
      </c>
      <c r="G14645" s="9">
        <v>2</v>
      </c>
      <c r="H14645" s="9">
        <v>4</v>
      </c>
      <c r="I14645" s="9">
        <v>0.92272049188613892</v>
      </c>
      <c r="J14645" s="9">
        <v>0.92272049188613892</v>
      </c>
      <c r="K14645" s="9">
        <v>0</v>
      </c>
      <c r="L14645" s="9">
        <v>72.274978637695313</v>
      </c>
    </row>
    <row r="14646" spans="1:12" x14ac:dyDescent="0.25">
      <c r="A14646" s="5" t="str">
        <f t="shared" si="228"/>
        <v>1SublapSCHD9125</v>
      </c>
      <c r="B14646" s="9">
        <v>1</v>
      </c>
      <c r="C14646" t="s">
        <v>133</v>
      </c>
      <c r="D14646" t="s">
        <v>147</v>
      </c>
      <c r="E14646" s="9">
        <v>9</v>
      </c>
      <c r="F14646" s="9">
        <v>1</v>
      </c>
      <c r="G14646" s="9">
        <v>2</v>
      </c>
      <c r="H14646" s="9">
        <v>5</v>
      </c>
      <c r="I14646" s="9">
        <v>0.85364174842834473</v>
      </c>
      <c r="J14646" s="9">
        <v>0.85364174842834473</v>
      </c>
      <c r="K14646" s="9">
        <v>0</v>
      </c>
      <c r="L14646" s="9">
        <v>71.039031982421875</v>
      </c>
    </row>
    <row r="14647" spans="1:12" x14ac:dyDescent="0.25">
      <c r="A14647" s="5" t="str">
        <f t="shared" si="228"/>
        <v>1SublapSCHD9126</v>
      </c>
      <c r="B14647" s="9">
        <v>1</v>
      </c>
      <c r="C14647" t="s">
        <v>133</v>
      </c>
      <c r="D14647" t="s">
        <v>147</v>
      </c>
      <c r="E14647" s="9">
        <v>9</v>
      </c>
      <c r="F14647" s="9">
        <v>1</v>
      </c>
      <c r="G14647" s="9">
        <v>2</v>
      </c>
      <c r="H14647" s="9">
        <v>6</v>
      </c>
      <c r="I14647" s="9">
        <v>0.82304161787033081</v>
      </c>
      <c r="J14647" s="9">
        <v>0.82304161787033081</v>
      </c>
      <c r="K14647" s="9">
        <v>0</v>
      </c>
      <c r="L14647" s="9">
        <v>70.213340759277344</v>
      </c>
    </row>
    <row r="14648" spans="1:12" x14ac:dyDescent="0.25">
      <c r="A14648" s="5" t="str">
        <f t="shared" si="228"/>
        <v>1SublapSCHD9127</v>
      </c>
      <c r="B14648" s="9">
        <v>1</v>
      </c>
      <c r="C14648" t="s">
        <v>133</v>
      </c>
      <c r="D14648" t="s">
        <v>147</v>
      </c>
      <c r="E14648" s="9">
        <v>9</v>
      </c>
      <c r="F14648" s="9">
        <v>1</v>
      </c>
      <c r="G14648" s="9">
        <v>2</v>
      </c>
      <c r="H14648" s="9">
        <v>7</v>
      </c>
      <c r="I14648" s="9">
        <v>0.75556617975234985</v>
      </c>
      <c r="J14648" s="9">
        <v>0.75556617975234985</v>
      </c>
      <c r="K14648" s="9">
        <v>0</v>
      </c>
      <c r="L14648" s="9">
        <v>68.727287292480469</v>
      </c>
    </row>
    <row r="14649" spans="1:12" x14ac:dyDescent="0.25">
      <c r="A14649" s="5" t="str">
        <f t="shared" si="228"/>
        <v>1SublapSCHD9128</v>
      </c>
      <c r="B14649" s="9">
        <v>1</v>
      </c>
      <c r="C14649" t="s">
        <v>133</v>
      </c>
      <c r="D14649" t="s">
        <v>147</v>
      </c>
      <c r="E14649" s="9">
        <v>9</v>
      </c>
      <c r="F14649" s="9">
        <v>1</v>
      </c>
      <c r="G14649" s="9">
        <v>2</v>
      </c>
      <c r="H14649" s="9">
        <v>8</v>
      </c>
      <c r="I14649" s="9">
        <v>0.65719050168991089</v>
      </c>
      <c r="J14649" s="9">
        <v>0.65719050168991089</v>
      </c>
      <c r="K14649" s="9">
        <v>0</v>
      </c>
      <c r="L14649" s="9">
        <v>68.617576599121094</v>
      </c>
    </row>
    <row r="14650" spans="1:12" x14ac:dyDescent="0.25">
      <c r="A14650" s="5" t="str">
        <f t="shared" si="228"/>
        <v>1SublapSCHD9129</v>
      </c>
      <c r="B14650" s="9">
        <v>1</v>
      </c>
      <c r="C14650" t="s">
        <v>133</v>
      </c>
      <c r="D14650" t="s">
        <v>147</v>
      </c>
      <c r="E14650" s="9">
        <v>9</v>
      </c>
      <c r="F14650" s="9">
        <v>1</v>
      </c>
      <c r="G14650" s="9">
        <v>2</v>
      </c>
      <c r="H14650" s="9">
        <v>9</v>
      </c>
      <c r="I14650" s="9">
        <v>0.52892535924911499</v>
      </c>
      <c r="J14650" s="9">
        <v>0.52892535924911499</v>
      </c>
      <c r="K14650" s="9">
        <v>0</v>
      </c>
      <c r="L14650" s="9">
        <v>71.460639953613281</v>
      </c>
    </row>
    <row r="14651" spans="1:12" x14ac:dyDescent="0.25">
      <c r="A14651" s="5" t="str">
        <f t="shared" si="228"/>
        <v>1SublapSCHD91210</v>
      </c>
      <c r="B14651" s="9">
        <v>1</v>
      </c>
      <c r="C14651" t="s">
        <v>133</v>
      </c>
      <c r="D14651" t="s">
        <v>147</v>
      </c>
      <c r="E14651" s="9">
        <v>9</v>
      </c>
      <c r="F14651" s="9">
        <v>1</v>
      </c>
      <c r="G14651" s="9">
        <v>2</v>
      </c>
      <c r="H14651" s="9">
        <v>10</v>
      </c>
      <c r="I14651" s="9">
        <v>0.42382350564002991</v>
      </c>
      <c r="J14651" s="9">
        <v>0.42382350564002991</v>
      </c>
      <c r="K14651" s="9">
        <v>0</v>
      </c>
      <c r="L14651" s="9">
        <v>74.900894165039063</v>
      </c>
    </row>
    <row r="14652" spans="1:12" x14ac:dyDescent="0.25">
      <c r="A14652" s="5" t="str">
        <f t="shared" si="228"/>
        <v>1SublapSCHD91211</v>
      </c>
      <c r="B14652" s="9">
        <v>1</v>
      </c>
      <c r="C14652" t="s">
        <v>133</v>
      </c>
      <c r="D14652" t="s">
        <v>147</v>
      </c>
      <c r="E14652" s="9">
        <v>9</v>
      </c>
      <c r="F14652" s="9">
        <v>1</v>
      </c>
      <c r="G14652" s="9">
        <v>2</v>
      </c>
      <c r="H14652" s="9">
        <v>11</v>
      </c>
      <c r="I14652" s="9">
        <v>0.46807700395584106</v>
      </c>
      <c r="J14652" s="9">
        <v>0.46807700395584106</v>
      </c>
      <c r="K14652" s="9">
        <v>0</v>
      </c>
      <c r="L14652" s="9">
        <v>79.759727478027344</v>
      </c>
    </row>
    <row r="14653" spans="1:12" x14ac:dyDescent="0.25">
      <c r="A14653" s="5" t="str">
        <f t="shared" si="228"/>
        <v>1SublapSCHD91212</v>
      </c>
      <c r="B14653" s="9">
        <v>1</v>
      </c>
      <c r="C14653" t="s">
        <v>133</v>
      </c>
      <c r="D14653" t="s">
        <v>147</v>
      </c>
      <c r="E14653" s="9">
        <v>9</v>
      </c>
      <c r="F14653" s="9">
        <v>1</v>
      </c>
      <c r="G14653" s="9">
        <v>2</v>
      </c>
      <c r="H14653" s="9">
        <v>12</v>
      </c>
      <c r="I14653" s="9">
        <v>0.58911401033401489</v>
      </c>
      <c r="J14653" s="9">
        <v>0.58911401033401489</v>
      </c>
      <c r="K14653" s="9">
        <v>0</v>
      </c>
      <c r="L14653" s="9">
        <v>84.256950378417969</v>
      </c>
    </row>
    <row r="14654" spans="1:12" x14ac:dyDescent="0.25">
      <c r="A14654" s="5" t="str">
        <f t="shared" si="228"/>
        <v>1SublapSCHD91213</v>
      </c>
      <c r="B14654" s="9">
        <v>1</v>
      </c>
      <c r="C14654" t="s">
        <v>133</v>
      </c>
      <c r="D14654" t="s">
        <v>147</v>
      </c>
      <c r="E14654" s="9">
        <v>9</v>
      </c>
      <c r="F14654" s="9">
        <v>1</v>
      </c>
      <c r="G14654" s="9">
        <v>2</v>
      </c>
      <c r="H14654" s="9">
        <v>13</v>
      </c>
      <c r="I14654" s="9">
        <v>0.77296513319015503</v>
      </c>
      <c r="J14654" s="9">
        <v>0.77296513319015503</v>
      </c>
      <c r="K14654" s="9">
        <v>0</v>
      </c>
      <c r="L14654" s="9">
        <v>87.897125244140625</v>
      </c>
    </row>
    <row r="14655" spans="1:12" x14ac:dyDescent="0.25">
      <c r="A14655" s="5" t="str">
        <f t="shared" si="228"/>
        <v>1SublapSCHD91214</v>
      </c>
      <c r="B14655" s="9">
        <v>1</v>
      </c>
      <c r="C14655" t="s">
        <v>133</v>
      </c>
      <c r="D14655" t="s">
        <v>147</v>
      </c>
      <c r="E14655" s="9">
        <v>9</v>
      </c>
      <c r="F14655" s="9">
        <v>1</v>
      </c>
      <c r="G14655" s="9">
        <v>2</v>
      </c>
      <c r="H14655" s="9">
        <v>14</v>
      </c>
      <c r="I14655" s="9">
        <v>0.98809176683425903</v>
      </c>
      <c r="J14655" s="9">
        <v>0.98809176683425903</v>
      </c>
      <c r="K14655" s="9">
        <v>0</v>
      </c>
      <c r="L14655" s="9">
        <v>90.418777465820313</v>
      </c>
    </row>
    <row r="14656" spans="1:12" x14ac:dyDescent="0.25">
      <c r="A14656" s="5" t="str">
        <f t="shared" si="228"/>
        <v>1SublapSCHD91215</v>
      </c>
      <c r="B14656" s="9">
        <v>1</v>
      </c>
      <c r="C14656" t="s">
        <v>133</v>
      </c>
      <c r="D14656" t="s">
        <v>147</v>
      </c>
      <c r="E14656" s="9">
        <v>9</v>
      </c>
      <c r="F14656" s="9">
        <v>1</v>
      </c>
      <c r="G14656" s="9">
        <v>2</v>
      </c>
      <c r="H14656" s="9">
        <v>15</v>
      </c>
      <c r="I14656" s="9">
        <v>1.2192139625549316</v>
      </c>
      <c r="J14656" s="9">
        <v>1.2192139625549316</v>
      </c>
      <c r="K14656" s="9">
        <v>0</v>
      </c>
      <c r="L14656" s="9">
        <v>91.767486572265625</v>
      </c>
    </row>
    <row r="14657" spans="1:12" x14ac:dyDescent="0.25">
      <c r="A14657" s="5" t="str">
        <f t="shared" si="228"/>
        <v>1SublapSCHD91216</v>
      </c>
      <c r="B14657" s="9">
        <v>1</v>
      </c>
      <c r="C14657" t="s">
        <v>133</v>
      </c>
      <c r="D14657" t="s">
        <v>147</v>
      </c>
      <c r="E14657" s="9">
        <v>9</v>
      </c>
      <c r="F14657" s="9">
        <v>1</v>
      </c>
      <c r="G14657" s="9">
        <v>2</v>
      </c>
      <c r="H14657" s="9">
        <v>16</v>
      </c>
      <c r="I14657" s="9">
        <v>1.5249919891357422</v>
      </c>
      <c r="J14657" s="9">
        <v>1.5249919891357422</v>
      </c>
      <c r="K14657" s="9">
        <v>0</v>
      </c>
      <c r="L14657" s="9">
        <v>92.350540161132813</v>
      </c>
    </row>
    <row r="14658" spans="1:12" x14ac:dyDescent="0.25">
      <c r="A14658" s="5" t="str">
        <f t="shared" si="228"/>
        <v>1SublapSCHD91217</v>
      </c>
      <c r="B14658" s="9">
        <v>1</v>
      </c>
      <c r="C14658" t="s">
        <v>133</v>
      </c>
      <c r="D14658" t="s">
        <v>147</v>
      </c>
      <c r="E14658" s="9">
        <v>9</v>
      </c>
      <c r="F14658" s="9">
        <v>1</v>
      </c>
      <c r="G14658" s="9">
        <v>2</v>
      </c>
      <c r="H14658" s="9">
        <v>17</v>
      </c>
      <c r="I14658" s="9">
        <v>1.833115816116333</v>
      </c>
      <c r="J14658" s="9">
        <v>0.87730413675308228</v>
      </c>
      <c r="K14658" s="9">
        <v>3.1099081039428711E-2</v>
      </c>
      <c r="L14658" s="9">
        <v>91.975296020507813</v>
      </c>
    </row>
    <row r="14659" spans="1:12" x14ac:dyDescent="0.25">
      <c r="A14659" s="5" t="str">
        <f t="shared" ref="A14659:A14722" si="229">B14659&amp;C14659&amp;D14659&amp;E14659&amp;F14659&amp;G14659&amp;H14659</f>
        <v>1SublapSCHD91218</v>
      </c>
      <c r="B14659" s="9">
        <v>1</v>
      </c>
      <c r="C14659" t="s">
        <v>133</v>
      </c>
      <c r="D14659" t="s">
        <v>147</v>
      </c>
      <c r="E14659" s="9">
        <v>9</v>
      </c>
      <c r="F14659" s="9">
        <v>1</v>
      </c>
      <c r="G14659" s="9">
        <v>2</v>
      </c>
      <c r="H14659" s="9">
        <v>18</v>
      </c>
      <c r="I14659" s="9">
        <v>2.1262400150299072</v>
      </c>
      <c r="J14659" s="9">
        <v>1.5296655893325806</v>
      </c>
      <c r="K14659" s="9">
        <v>4.7949902713298798E-2</v>
      </c>
      <c r="L14659" s="9">
        <v>92.106597900390625</v>
      </c>
    </row>
    <row r="14660" spans="1:12" x14ac:dyDescent="0.25">
      <c r="A14660" s="5" t="str">
        <f t="shared" si="229"/>
        <v>1SublapSCHD91219</v>
      </c>
      <c r="B14660" s="9">
        <v>1</v>
      </c>
      <c r="C14660" t="s">
        <v>133</v>
      </c>
      <c r="D14660" t="s">
        <v>147</v>
      </c>
      <c r="E14660" s="9">
        <v>9</v>
      </c>
      <c r="F14660" s="9">
        <v>1</v>
      </c>
      <c r="G14660" s="9">
        <v>2</v>
      </c>
      <c r="H14660" s="9">
        <v>19</v>
      </c>
      <c r="I14660" s="9">
        <v>2.2685933113098145</v>
      </c>
      <c r="J14660" s="9">
        <v>1.8732360601425171</v>
      </c>
      <c r="K14660" s="9">
        <v>5.5851433426141739E-2</v>
      </c>
      <c r="L14660" s="9">
        <v>91.421546936035156</v>
      </c>
    </row>
    <row r="14661" spans="1:12" x14ac:dyDescent="0.25">
      <c r="A14661" s="5" t="str">
        <f t="shared" si="229"/>
        <v>1SublapSCHD91220</v>
      </c>
      <c r="B14661" s="9">
        <v>1</v>
      </c>
      <c r="C14661" t="s">
        <v>133</v>
      </c>
      <c r="D14661" t="s">
        <v>147</v>
      </c>
      <c r="E14661" s="9">
        <v>9</v>
      </c>
      <c r="F14661" s="9">
        <v>1</v>
      </c>
      <c r="G14661" s="9">
        <v>2</v>
      </c>
      <c r="H14661" s="9">
        <v>20</v>
      </c>
      <c r="I14661" s="9">
        <v>2.2445731163024902</v>
      </c>
      <c r="J14661" s="9">
        <v>1.9679707288742065</v>
      </c>
      <c r="K14661" s="9">
        <v>1.8533414229750633E-2</v>
      </c>
      <c r="L14661" s="9">
        <v>89.443832397460938</v>
      </c>
    </row>
    <row r="14662" spans="1:12" x14ac:dyDescent="0.25">
      <c r="A14662" s="5" t="str">
        <f t="shared" si="229"/>
        <v>1SublapSCHD91221</v>
      </c>
      <c r="B14662" s="9">
        <v>1</v>
      </c>
      <c r="C14662" t="s">
        <v>133</v>
      </c>
      <c r="D14662" t="s">
        <v>147</v>
      </c>
      <c r="E14662" s="9">
        <v>9</v>
      </c>
      <c r="F14662" s="9">
        <v>1</v>
      </c>
      <c r="G14662" s="9">
        <v>2</v>
      </c>
      <c r="H14662" s="9">
        <v>21</v>
      </c>
      <c r="I14662" s="9">
        <v>2.18113112449646</v>
      </c>
      <c r="J14662" s="9">
        <v>1.9277887344360352</v>
      </c>
      <c r="K14662" s="9">
        <v>2.2391460835933685E-2</v>
      </c>
      <c r="L14662" s="9">
        <v>86.211830139160156</v>
      </c>
    </row>
    <row r="14663" spans="1:12" x14ac:dyDescent="0.25">
      <c r="A14663" s="5" t="str">
        <f t="shared" si="229"/>
        <v>1SublapSCHD91222</v>
      </c>
      <c r="B14663" s="9">
        <v>1</v>
      </c>
      <c r="C14663" t="s">
        <v>133</v>
      </c>
      <c r="D14663" t="s">
        <v>147</v>
      </c>
      <c r="E14663" s="9">
        <v>9</v>
      </c>
      <c r="F14663" s="9">
        <v>1</v>
      </c>
      <c r="G14663" s="9">
        <v>2</v>
      </c>
      <c r="H14663" s="9">
        <v>22</v>
      </c>
      <c r="I14663" s="9">
        <v>2.0923881530761719</v>
      </c>
      <c r="J14663" s="9">
        <v>2.5531666278839111</v>
      </c>
      <c r="K14663" s="9">
        <v>3.6322038620710373E-2</v>
      </c>
      <c r="L14663" s="9">
        <v>83.785369873046875</v>
      </c>
    </row>
    <row r="14664" spans="1:12" x14ac:dyDescent="0.25">
      <c r="A14664" s="5" t="str">
        <f t="shared" si="229"/>
        <v>1SublapSCHD91223</v>
      </c>
      <c r="B14664" s="9">
        <v>1</v>
      </c>
      <c r="C14664" t="s">
        <v>133</v>
      </c>
      <c r="D14664" t="s">
        <v>147</v>
      </c>
      <c r="E14664" s="9">
        <v>9</v>
      </c>
      <c r="F14664" s="9">
        <v>1</v>
      </c>
      <c r="G14664" s="9">
        <v>2</v>
      </c>
      <c r="H14664" s="9">
        <v>23</v>
      </c>
      <c r="I14664" s="9">
        <v>1.8957867622375488</v>
      </c>
      <c r="J14664" s="9">
        <v>2.029242992401123</v>
      </c>
      <c r="K14664" s="9">
        <v>2.6796614751219749E-2</v>
      </c>
      <c r="L14664" s="9">
        <v>82.463630676269531</v>
      </c>
    </row>
    <row r="14665" spans="1:12" x14ac:dyDescent="0.25">
      <c r="A14665" s="5" t="str">
        <f t="shared" si="229"/>
        <v>1SublapSCHD91224</v>
      </c>
      <c r="B14665" s="9">
        <v>1</v>
      </c>
      <c r="C14665" t="s">
        <v>133</v>
      </c>
      <c r="D14665" t="s">
        <v>147</v>
      </c>
      <c r="E14665" s="9">
        <v>9</v>
      </c>
      <c r="F14665" s="9">
        <v>1</v>
      </c>
      <c r="G14665" s="9">
        <v>2</v>
      </c>
      <c r="H14665" s="9">
        <v>24</v>
      </c>
      <c r="I14665" s="9">
        <v>1.6414130926132202</v>
      </c>
      <c r="J14665" s="9">
        <v>1.6810542345046997</v>
      </c>
      <c r="K14665" s="9">
        <v>1.9549576565623283E-2</v>
      </c>
      <c r="L14665" s="9">
        <v>80.867630004882813</v>
      </c>
    </row>
    <row r="14666" spans="1:12" x14ac:dyDescent="0.25">
      <c r="A14666" s="5" t="str">
        <f t="shared" si="229"/>
        <v>1SublapSCHD91101</v>
      </c>
      <c r="B14666" s="9">
        <v>1</v>
      </c>
      <c r="C14666" t="s">
        <v>133</v>
      </c>
      <c r="D14666" t="s">
        <v>147</v>
      </c>
      <c r="E14666" s="9">
        <v>9</v>
      </c>
      <c r="F14666" s="9">
        <v>1</v>
      </c>
      <c r="G14666" s="9">
        <v>10</v>
      </c>
      <c r="H14666" s="9">
        <v>1</v>
      </c>
      <c r="I14666" s="9">
        <v>1.4453912973403931</v>
      </c>
      <c r="J14666" s="9">
        <v>1.4453912973403931</v>
      </c>
      <c r="K14666" s="9">
        <v>0</v>
      </c>
      <c r="L14666" s="9">
        <v>78.044631958007813</v>
      </c>
    </row>
    <row r="14667" spans="1:12" x14ac:dyDescent="0.25">
      <c r="A14667" s="5" t="str">
        <f t="shared" si="229"/>
        <v>1SublapSCHD91102</v>
      </c>
      <c r="B14667" s="9">
        <v>1</v>
      </c>
      <c r="C14667" t="s">
        <v>133</v>
      </c>
      <c r="D14667" t="s">
        <v>147</v>
      </c>
      <c r="E14667" s="9">
        <v>9</v>
      </c>
      <c r="F14667" s="9">
        <v>1</v>
      </c>
      <c r="G14667" s="9">
        <v>10</v>
      </c>
      <c r="H14667" s="9">
        <v>2</v>
      </c>
      <c r="I14667" s="9">
        <v>1.2646776437759399</v>
      </c>
      <c r="J14667" s="9">
        <v>1.2646776437759399</v>
      </c>
      <c r="K14667" s="9">
        <v>0</v>
      </c>
      <c r="L14667" s="9">
        <v>76.712875366210938</v>
      </c>
    </row>
    <row r="14668" spans="1:12" x14ac:dyDescent="0.25">
      <c r="A14668" s="5" t="str">
        <f t="shared" si="229"/>
        <v>1SublapSCHD91103</v>
      </c>
      <c r="B14668" s="9">
        <v>1</v>
      </c>
      <c r="C14668" t="s">
        <v>133</v>
      </c>
      <c r="D14668" t="s">
        <v>147</v>
      </c>
      <c r="E14668" s="9">
        <v>9</v>
      </c>
      <c r="F14668" s="9">
        <v>1</v>
      </c>
      <c r="G14668" s="9">
        <v>10</v>
      </c>
      <c r="H14668" s="9">
        <v>3</v>
      </c>
      <c r="I14668" s="9">
        <v>1.1162534952163696</v>
      </c>
      <c r="J14668" s="9">
        <v>1.1162534952163696</v>
      </c>
      <c r="K14668" s="9">
        <v>0</v>
      </c>
      <c r="L14668" s="9">
        <v>75.263969421386719</v>
      </c>
    </row>
    <row r="14669" spans="1:12" x14ac:dyDescent="0.25">
      <c r="A14669" s="5" t="str">
        <f t="shared" si="229"/>
        <v>1SublapSCHD91104</v>
      </c>
      <c r="B14669" s="9">
        <v>1</v>
      </c>
      <c r="C14669" t="s">
        <v>133</v>
      </c>
      <c r="D14669" t="s">
        <v>147</v>
      </c>
      <c r="E14669" s="9">
        <v>9</v>
      </c>
      <c r="F14669" s="9">
        <v>1</v>
      </c>
      <c r="G14669" s="9">
        <v>10</v>
      </c>
      <c r="H14669" s="9">
        <v>4</v>
      </c>
      <c r="I14669" s="9">
        <v>0.98811137676239014</v>
      </c>
      <c r="J14669" s="9">
        <v>0.98811137676239014</v>
      </c>
      <c r="K14669" s="9">
        <v>0</v>
      </c>
      <c r="L14669" s="9">
        <v>73.654808044433594</v>
      </c>
    </row>
    <row r="14670" spans="1:12" x14ac:dyDescent="0.25">
      <c r="A14670" s="5" t="str">
        <f t="shared" si="229"/>
        <v>1SublapSCHD91105</v>
      </c>
      <c r="B14670" s="9">
        <v>1</v>
      </c>
      <c r="C14670" t="s">
        <v>133</v>
      </c>
      <c r="D14670" t="s">
        <v>147</v>
      </c>
      <c r="E14670" s="9">
        <v>9</v>
      </c>
      <c r="F14670" s="9">
        <v>1</v>
      </c>
      <c r="G14670" s="9">
        <v>10</v>
      </c>
      <c r="H14670" s="9">
        <v>5</v>
      </c>
      <c r="I14670" s="9">
        <v>0.91655611991882324</v>
      </c>
      <c r="J14670" s="9">
        <v>0.91655611991882324</v>
      </c>
      <c r="K14670" s="9">
        <v>0</v>
      </c>
      <c r="L14670" s="9">
        <v>72.578277587890625</v>
      </c>
    </row>
    <row r="14671" spans="1:12" x14ac:dyDescent="0.25">
      <c r="A14671" s="5" t="str">
        <f t="shared" si="229"/>
        <v>1SublapSCHD91106</v>
      </c>
      <c r="B14671" s="9">
        <v>1</v>
      </c>
      <c r="C14671" t="s">
        <v>133</v>
      </c>
      <c r="D14671" t="s">
        <v>147</v>
      </c>
      <c r="E14671" s="9">
        <v>9</v>
      </c>
      <c r="F14671" s="9">
        <v>1</v>
      </c>
      <c r="G14671" s="9">
        <v>10</v>
      </c>
      <c r="H14671" s="9">
        <v>6</v>
      </c>
      <c r="I14671" s="9">
        <v>0.86632841825485229</v>
      </c>
      <c r="J14671" s="9">
        <v>0.86632841825485229</v>
      </c>
      <c r="K14671" s="9">
        <v>0</v>
      </c>
      <c r="L14671" s="9">
        <v>71.311180114746094</v>
      </c>
    </row>
    <row r="14672" spans="1:12" x14ac:dyDescent="0.25">
      <c r="A14672" s="5" t="str">
        <f t="shared" si="229"/>
        <v>1SublapSCHD91107</v>
      </c>
      <c r="B14672" s="9">
        <v>1</v>
      </c>
      <c r="C14672" t="s">
        <v>133</v>
      </c>
      <c r="D14672" t="s">
        <v>147</v>
      </c>
      <c r="E14672" s="9">
        <v>9</v>
      </c>
      <c r="F14672" s="9">
        <v>1</v>
      </c>
      <c r="G14672" s="9">
        <v>10</v>
      </c>
      <c r="H14672" s="9">
        <v>7</v>
      </c>
      <c r="I14672" s="9">
        <v>0.82178115844726563</v>
      </c>
      <c r="J14672" s="9">
        <v>0.82178115844726563</v>
      </c>
      <c r="K14672" s="9">
        <v>0</v>
      </c>
      <c r="L14672" s="9">
        <v>70.595878601074219</v>
      </c>
    </row>
    <row r="14673" spans="1:12" x14ac:dyDescent="0.25">
      <c r="A14673" s="5" t="str">
        <f t="shared" si="229"/>
        <v>1SublapSCHD91108</v>
      </c>
      <c r="B14673" s="9">
        <v>1</v>
      </c>
      <c r="C14673" t="s">
        <v>133</v>
      </c>
      <c r="D14673" t="s">
        <v>147</v>
      </c>
      <c r="E14673" s="9">
        <v>9</v>
      </c>
      <c r="F14673" s="9">
        <v>1</v>
      </c>
      <c r="G14673" s="9">
        <v>10</v>
      </c>
      <c r="H14673" s="9">
        <v>8</v>
      </c>
      <c r="I14673" s="9">
        <v>0.72832733392715454</v>
      </c>
      <c r="J14673" s="9">
        <v>0.72832733392715454</v>
      </c>
      <c r="K14673" s="9">
        <v>0</v>
      </c>
      <c r="L14673" s="9">
        <v>70.599967956542969</v>
      </c>
    </row>
    <row r="14674" spans="1:12" x14ac:dyDescent="0.25">
      <c r="A14674" s="5" t="str">
        <f t="shared" si="229"/>
        <v>1SublapSCHD91109</v>
      </c>
      <c r="B14674" s="9">
        <v>1</v>
      </c>
      <c r="C14674" t="s">
        <v>133</v>
      </c>
      <c r="D14674" t="s">
        <v>147</v>
      </c>
      <c r="E14674" s="9">
        <v>9</v>
      </c>
      <c r="F14674" s="9">
        <v>1</v>
      </c>
      <c r="G14674" s="9">
        <v>10</v>
      </c>
      <c r="H14674" s="9">
        <v>9</v>
      </c>
      <c r="I14674" s="9">
        <v>0.57673901319503784</v>
      </c>
      <c r="J14674" s="9">
        <v>0.57673901319503784</v>
      </c>
      <c r="K14674" s="9">
        <v>0</v>
      </c>
      <c r="L14674" s="9">
        <v>72.569618225097656</v>
      </c>
    </row>
    <row r="14675" spans="1:12" x14ac:dyDescent="0.25">
      <c r="A14675" s="5" t="str">
        <f t="shared" si="229"/>
        <v>1SublapSCHD911010</v>
      </c>
      <c r="B14675" s="9">
        <v>1</v>
      </c>
      <c r="C14675" t="s">
        <v>133</v>
      </c>
      <c r="D14675" t="s">
        <v>147</v>
      </c>
      <c r="E14675" s="9">
        <v>9</v>
      </c>
      <c r="F14675" s="9">
        <v>1</v>
      </c>
      <c r="G14675" s="9">
        <v>10</v>
      </c>
      <c r="H14675" s="9">
        <v>10</v>
      </c>
      <c r="I14675" s="9">
        <v>0.47027602791786194</v>
      </c>
      <c r="J14675" s="9">
        <v>0.47027602791786194</v>
      </c>
      <c r="K14675" s="9">
        <v>0</v>
      </c>
      <c r="L14675" s="9">
        <v>75.604827880859375</v>
      </c>
    </row>
    <row r="14676" spans="1:12" x14ac:dyDescent="0.25">
      <c r="A14676" s="5" t="str">
        <f t="shared" si="229"/>
        <v>1SublapSCHD911011</v>
      </c>
      <c r="B14676" s="9">
        <v>1</v>
      </c>
      <c r="C14676" t="s">
        <v>133</v>
      </c>
      <c r="D14676" t="s">
        <v>147</v>
      </c>
      <c r="E14676" s="9">
        <v>9</v>
      </c>
      <c r="F14676" s="9">
        <v>1</v>
      </c>
      <c r="G14676" s="9">
        <v>10</v>
      </c>
      <c r="H14676" s="9">
        <v>11</v>
      </c>
      <c r="I14676" s="9">
        <v>0.52983307838439941</v>
      </c>
      <c r="J14676" s="9">
        <v>0.52983307838439941</v>
      </c>
      <c r="K14676" s="9">
        <v>0</v>
      </c>
      <c r="L14676" s="9">
        <v>80.321739196777344</v>
      </c>
    </row>
    <row r="14677" spans="1:12" x14ac:dyDescent="0.25">
      <c r="A14677" s="5" t="str">
        <f t="shared" si="229"/>
        <v>1SublapSCHD911012</v>
      </c>
      <c r="B14677" s="9">
        <v>1</v>
      </c>
      <c r="C14677" t="s">
        <v>133</v>
      </c>
      <c r="D14677" t="s">
        <v>147</v>
      </c>
      <c r="E14677" s="9">
        <v>9</v>
      </c>
      <c r="F14677" s="9">
        <v>1</v>
      </c>
      <c r="G14677" s="9">
        <v>10</v>
      </c>
      <c r="H14677" s="9">
        <v>12</v>
      </c>
      <c r="I14677" s="9">
        <v>0.67220646142959595</v>
      </c>
      <c r="J14677" s="9">
        <v>0.67220646142959595</v>
      </c>
      <c r="K14677" s="9">
        <v>0</v>
      </c>
      <c r="L14677" s="9">
        <v>83.894340515136719</v>
      </c>
    </row>
    <row r="14678" spans="1:12" x14ac:dyDescent="0.25">
      <c r="A14678" s="5" t="str">
        <f t="shared" si="229"/>
        <v>1SublapSCHD911013</v>
      </c>
      <c r="B14678" s="9">
        <v>1</v>
      </c>
      <c r="C14678" t="s">
        <v>133</v>
      </c>
      <c r="D14678" t="s">
        <v>147</v>
      </c>
      <c r="E14678" s="9">
        <v>9</v>
      </c>
      <c r="F14678" s="9">
        <v>1</v>
      </c>
      <c r="G14678" s="9">
        <v>10</v>
      </c>
      <c r="H14678" s="9">
        <v>13</v>
      </c>
      <c r="I14678" s="9">
        <v>0.88315093517303467</v>
      </c>
      <c r="J14678" s="9">
        <v>0.88315093517303467</v>
      </c>
      <c r="K14678" s="9">
        <v>0</v>
      </c>
      <c r="L14678" s="9">
        <v>87.253913879394531</v>
      </c>
    </row>
    <row r="14679" spans="1:12" x14ac:dyDescent="0.25">
      <c r="A14679" s="5" t="str">
        <f t="shared" si="229"/>
        <v>1SublapSCHD911014</v>
      </c>
      <c r="B14679" s="9">
        <v>1</v>
      </c>
      <c r="C14679" t="s">
        <v>133</v>
      </c>
      <c r="D14679" t="s">
        <v>147</v>
      </c>
      <c r="E14679" s="9">
        <v>9</v>
      </c>
      <c r="F14679" s="9">
        <v>1</v>
      </c>
      <c r="G14679" s="9">
        <v>10</v>
      </c>
      <c r="H14679" s="9">
        <v>14</v>
      </c>
      <c r="I14679" s="9">
        <v>1.1180014610290527</v>
      </c>
      <c r="J14679" s="9">
        <v>1.1180014610290527</v>
      </c>
      <c r="K14679" s="9">
        <v>0</v>
      </c>
      <c r="L14679" s="9">
        <v>90.22265625</v>
      </c>
    </row>
    <row r="14680" spans="1:12" x14ac:dyDescent="0.25">
      <c r="A14680" s="5" t="str">
        <f t="shared" si="229"/>
        <v>1SublapSCHD911015</v>
      </c>
      <c r="B14680" s="9">
        <v>1</v>
      </c>
      <c r="C14680" t="s">
        <v>133</v>
      </c>
      <c r="D14680" t="s">
        <v>147</v>
      </c>
      <c r="E14680" s="9">
        <v>9</v>
      </c>
      <c r="F14680" s="9">
        <v>1</v>
      </c>
      <c r="G14680" s="9">
        <v>10</v>
      </c>
      <c r="H14680" s="9">
        <v>15</v>
      </c>
      <c r="I14680" s="9">
        <v>1.3516057729721069</v>
      </c>
      <c r="J14680" s="9">
        <v>1.3516057729721069</v>
      </c>
      <c r="K14680" s="9">
        <v>0</v>
      </c>
      <c r="L14680" s="9">
        <v>92.617080688476563</v>
      </c>
    </row>
    <row r="14681" spans="1:12" x14ac:dyDescent="0.25">
      <c r="A14681" s="5" t="str">
        <f t="shared" si="229"/>
        <v>1SublapSCHD911016</v>
      </c>
      <c r="B14681" s="9">
        <v>1</v>
      </c>
      <c r="C14681" t="s">
        <v>133</v>
      </c>
      <c r="D14681" t="s">
        <v>147</v>
      </c>
      <c r="E14681" s="9">
        <v>9</v>
      </c>
      <c r="F14681" s="9">
        <v>1</v>
      </c>
      <c r="G14681" s="9">
        <v>10</v>
      </c>
      <c r="H14681" s="9">
        <v>16</v>
      </c>
      <c r="I14681" s="9">
        <v>1.6699240207672119</v>
      </c>
      <c r="J14681" s="9">
        <v>1.6699240207672119</v>
      </c>
      <c r="K14681" s="9">
        <v>0</v>
      </c>
      <c r="L14681" s="9">
        <v>94.269874572753906</v>
      </c>
    </row>
    <row r="14682" spans="1:12" x14ac:dyDescent="0.25">
      <c r="A14682" s="5" t="str">
        <f t="shared" si="229"/>
        <v>1SublapSCHD911017</v>
      </c>
      <c r="B14682" s="9">
        <v>1</v>
      </c>
      <c r="C14682" t="s">
        <v>133</v>
      </c>
      <c r="D14682" t="s">
        <v>147</v>
      </c>
      <c r="E14682" s="9">
        <v>9</v>
      </c>
      <c r="F14682" s="9">
        <v>1</v>
      </c>
      <c r="G14682" s="9">
        <v>10</v>
      </c>
      <c r="H14682" s="9">
        <v>17</v>
      </c>
      <c r="I14682" s="9">
        <v>1.9935452938079834</v>
      </c>
      <c r="J14682" s="9">
        <v>0.94312584400177002</v>
      </c>
      <c r="K14682" s="9">
        <v>2.8055725619196892E-2</v>
      </c>
      <c r="L14682" s="9">
        <v>95.432884216308594</v>
      </c>
    </row>
    <row r="14683" spans="1:12" x14ac:dyDescent="0.25">
      <c r="A14683" s="5" t="str">
        <f t="shared" si="229"/>
        <v>1SublapSCHD911018</v>
      </c>
      <c r="B14683" s="9">
        <v>1</v>
      </c>
      <c r="C14683" t="s">
        <v>133</v>
      </c>
      <c r="D14683" t="s">
        <v>147</v>
      </c>
      <c r="E14683" s="9">
        <v>9</v>
      </c>
      <c r="F14683" s="9">
        <v>1</v>
      </c>
      <c r="G14683" s="9">
        <v>10</v>
      </c>
      <c r="H14683" s="9">
        <v>18</v>
      </c>
      <c r="I14683" s="9">
        <v>2.2837209701538086</v>
      </c>
      <c r="J14683" s="9">
        <v>1.591336727142334</v>
      </c>
      <c r="K14683" s="9">
        <v>4.9493405967950821E-2</v>
      </c>
      <c r="L14683" s="9">
        <v>95.83441162109375</v>
      </c>
    </row>
    <row r="14684" spans="1:12" x14ac:dyDescent="0.25">
      <c r="A14684" s="5" t="str">
        <f t="shared" si="229"/>
        <v>1SublapSCHD911019</v>
      </c>
      <c r="B14684" s="9">
        <v>1</v>
      </c>
      <c r="C14684" t="s">
        <v>133</v>
      </c>
      <c r="D14684" t="s">
        <v>147</v>
      </c>
      <c r="E14684" s="9">
        <v>9</v>
      </c>
      <c r="F14684" s="9">
        <v>1</v>
      </c>
      <c r="G14684" s="9">
        <v>10</v>
      </c>
      <c r="H14684" s="9">
        <v>19</v>
      </c>
      <c r="I14684" s="9">
        <v>2.4271297454833984</v>
      </c>
      <c r="J14684" s="9">
        <v>1.9570562839508057</v>
      </c>
      <c r="K14684" s="9">
        <v>4.9421034753322601E-2</v>
      </c>
      <c r="L14684" s="9">
        <v>95.652069091796875</v>
      </c>
    </row>
    <row r="14685" spans="1:12" x14ac:dyDescent="0.25">
      <c r="A14685" s="5" t="str">
        <f t="shared" si="229"/>
        <v>1SublapSCHD911020</v>
      </c>
      <c r="B14685" s="9">
        <v>1</v>
      </c>
      <c r="C14685" t="s">
        <v>133</v>
      </c>
      <c r="D14685" t="s">
        <v>147</v>
      </c>
      <c r="E14685" s="9">
        <v>9</v>
      </c>
      <c r="F14685" s="9">
        <v>1</v>
      </c>
      <c r="G14685" s="9">
        <v>10</v>
      </c>
      <c r="H14685" s="9">
        <v>20</v>
      </c>
      <c r="I14685" s="9">
        <v>2.3679285049438477</v>
      </c>
      <c r="J14685" s="9">
        <v>2.0803694725036621</v>
      </c>
      <c r="K14685" s="9">
        <v>1.8326910212635994E-2</v>
      </c>
      <c r="L14685" s="9">
        <v>90.966262817382813</v>
      </c>
    </row>
    <row r="14686" spans="1:12" x14ac:dyDescent="0.25">
      <c r="A14686" s="5" t="str">
        <f t="shared" si="229"/>
        <v>1SublapSCHD911021</v>
      </c>
      <c r="B14686" s="9">
        <v>1</v>
      </c>
      <c r="C14686" t="s">
        <v>133</v>
      </c>
      <c r="D14686" t="s">
        <v>147</v>
      </c>
      <c r="E14686" s="9">
        <v>9</v>
      </c>
      <c r="F14686" s="9">
        <v>1</v>
      </c>
      <c r="G14686" s="9">
        <v>10</v>
      </c>
      <c r="H14686" s="9">
        <v>21</v>
      </c>
      <c r="I14686" s="9">
        <v>2.2650587558746338</v>
      </c>
      <c r="J14686" s="9">
        <v>2.0144307613372803</v>
      </c>
      <c r="K14686" s="9">
        <v>2.3072937503457069E-2</v>
      </c>
      <c r="L14686" s="9">
        <v>85.834640502929688</v>
      </c>
    </row>
    <row r="14687" spans="1:12" x14ac:dyDescent="0.25">
      <c r="A14687" s="5" t="str">
        <f t="shared" si="229"/>
        <v>1SublapSCHD911022</v>
      </c>
      <c r="B14687" s="9">
        <v>1</v>
      </c>
      <c r="C14687" t="s">
        <v>133</v>
      </c>
      <c r="D14687" t="s">
        <v>147</v>
      </c>
      <c r="E14687" s="9">
        <v>9</v>
      </c>
      <c r="F14687" s="9">
        <v>1</v>
      </c>
      <c r="G14687" s="9">
        <v>10</v>
      </c>
      <c r="H14687" s="9">
        <v>22</v>
      </c>
      <c r="I14687" s="9">
        <v>2.1695754528045654</v>
      </c>
      <c r="J14687" s="9">
        <v>2.630018949508667</v>
      </c>
      <c r="K14687" s="9">
        <v>3.5579018294811249E-2</v>
      </c>
      <c r="L14687" s="9">
        <v>83.919509887695313</v>
      </c>
    </row>
    <row r="14688" spans="1:12" x14ac:dyDescent="0.25">
      <c r="A14688" s="5" t="str">
        <f t="shared" si="229"/>
        <v>1SublapSCHD911023</v>
      </c>
      <c r="B14688" s="9">
        <v>1</v>
      </c>
      <c r="C14688" t="s">
        <v>133</v>
      </c>
      <c r="D14688" t="s">
        <v>147</v>
      </c>
      <c r="E14688" s="9">
        <v>9</v>
      </c>
      <c r="F14688" s="9">
        <v>1</v>
      </c>
      <c r="G14688" s="9">
        <v>10</v>
      </c>
      <c r="H14688" s="9">
        <v>23</v>
      </c>
      <c r="I14688" s="9">
        <v>1.9629205465316772</v>
      </c>
      <c r="J14688" s="9">
        <v>2.0987498760223389</v>
      </c>
      <c r="K14688" s="9">
        <v>2.5406477972865105E-2</v>
      </c>
      <c r="L14688" s="9">
        <v>82.840232849121094</v>
      </c>
    </row>
    <row r="14689" spans="1:12" x14ac:dyDescent="0.25">
      <c r="A14689" s="5" t="str">
        <f t="shared" si="229"/>
        <v>1SublapSCHD911024</v>
      </c>
      <c r="B14689" s="9">
        <v>1</v>
      </c>
      <c r="C14689" t="s">
        <v>133</v>
      </c>
      <c r="D14689" t="s">
        <v>147</v>
      </c>
      <c r="E14689" s="9">
        <v>9</v>
      </c>
      <c r="F14689" s="9">
        <v>1</v>
      </c>
      <c r="G14689" s="9">
        <v>10</v>
      </c>
      <c r="H14689" s="9">
        <v>24</v>
      </c>
      <c r="I14689" s="9">
        <v>1.6992591619491577</v>
      </c>
      <c r="J14689" s="9">
        <v>1.7442910671234131</v>
      </c>
      <c r="K14689" s="9">
        <v>1.8326452001929283E-2</v>
      </c>
      <c r="L14689" s="9">
        <v>81.323654174804688</v>
      </c>
    </row>
    <row r="14690" spans="1:12" x14ac:dyDescent="0.25">
      <c r="A14690" s="5" t="str">
        <f t="shared" si="229"/>
        <v>1SublapSCHD10021</v>
      </c>
      <c r="B14690" s="9">
        <v>1</v>
      </c>
      <c r="C14690" t="s">
        <v>133</v>
      </c>
      <c r="D14690" s="3" t="s">
        <v>147</v>
      </c>
      <c r="E14690" s="9">
        <v>10</v>
      </c>
      <c r="F14690" s="9">
        <v>0</v>
      </c>
      <c r="G14690" s="9">
        <v>2</v>
      </c>
      <c r="H14690" s="9">
        <v>1</v>
      </c>
      <c r="I14690" s="9">
        <v>0.95723652839660645</v>
      </c>
      <c r="J14690" s="9">
        <v>0.95723652839660645</v>
      </c>
      <c r="K14690" s="9">
        <v>0</v>
      </c>
      <c r="L14690" s="9">
        <v>69.077339172363281</v>
      </c>
    </row>
    <row r="14691" spans="1:12" x14ac:dyDescent="0.25">
      <c r="A14691" s="5" t="str">
        <f t="shared" si="229"/>
        <v>1SublapSCHD10022</v>
      </c>
      <c r="B14691" s="9">
        <v>1</v>
      </c>
      <c r="C14691" t="s">
        <v>133</v>
      </c>
      <c r="D14691" s="3" t="s">
        <v>147</v>
      </c>
      <c r="E14691" s="9">
        <v>10</v>
      </c>
      <c r="F14691" s="9">
        <v>0</v>
      </c>
      <c r="G14691" s="9">
        <v>2</v>
      </c>
      <c r="H14691" s="9">
        <v>2</v>
      </c>
      <c r="I14691" s="9">
        <v>0.80984950065612793</v>
      </c>
      <c r="J14691" s="9">
        <v>0.80984950065612793</v>
      </c>
      <c r="K14691" s="9">
        <v>0</v>
      </c>
      <c r="L14691" s="9">
        <v>67.40533447265625</v>
      </c>
    </row>
    <row r="14692" spans="1:12" x14ac:dyDescent="0.25">
      <c r="A14692" s="5" t="str">
        <f t="shared" si="229"/>
        <v>1SublapSCHD10023</v>
      </c>
      <c r="B14692" s="9">
        <v>1</v>
      </c>
      <c r="C14692" t="s">
        <v>133</v>
      </c>
      <c r="D14692" s="3" t="s">
        <v>147</v>
      </c>
      <c r="E14692" s="9">
        <v>10</v>
      </c>
      <c r="F14692" s="9">
        <v>0</v>
      </c>
      <c r="G14692" s="9">
        <v>2</v>
      </c>
      <c r="H14692" s="9">
        <v>3</v>
      </c>
      <c r="I14692" s="9">
        <v>0.73288577795028687</v>
      </c>
      <c r="J14692" s="9">
        <v>0.73288577795028687</v>
      </c>
      <c r="K14692" s="9">
        <v>0</v>
      </c>
      <c r="L14692" s="9">
        <v>66.490440368652344</v>
      </c>
    </row>
    <row r="14693" spans="1:12" x14ac:dyDescent="0.25">
      <c r="A14693" s="5" t="str">
        <f t="shared" si="229"/>
        <v>1SublapSCHD10024</v>
      </c>
      <c r="B14693" s="9">
        <v>1</v>
      </c>
      <c r="C14693" t="s">
        <v>133</v>
      </c>
      <c r="D14693" s="3" t="s">
        <v>147</v>
      </c>
      <c r="E14693" s="9">
        <v>10</v>
      </c>
      <c r="F14693" s="9">
        <v>0</v>
      </c>
      <c r="G14693" s="9">
        <v>2</v>
      </c>
      <c r="H14693" s="9">
        <v>4</v>
      </c>
      <c r="I14693" s="9">
        <v>0.64365655183792114</v>
      </c>
      <c r="J14693" s="9">
        <v>0.64365655183792114</v>
      </c>
      <c r="K14693" s="9">
        <v>0</v>
      </c>
      <c r="L14693" s="9">
        <v>64.947280883789063</v>
      </c>
    </row>
    <row r="14694" spans="1:12" x14ac:dyDescent="0.25">
      <c r="A14694" s="5" t="str">
        <f t="shared" si="229"/>
        <v>1SublapSCHD10025</v>
      </c>
      <c r="B14694" s="9">
        <v>1</v>
      </c>
      <c r="C14694" t="s">
        <v>133</v>
      </c>
      <c r="D14694" s="3" t="s">
        <v>147</v>
      </c>
      <c r="E14694" s="9">
        <v>10</v>
      </c>
      <c r="F14694" s="9">
        <v>0</v>
      </c>
      <c r="G14694" s="9">
        <v>2</v>
      </c>
      <c r="H14694" s="9">
        <v>5</v>
      </c>
      <c r="I14694" s="9">
        <v>0.6388365626335144</v>
      </c>
      <c r="J14694" s="9">
        <v>0.6388365626335144</v>
      </c>
      <c r="K14694" s="9">
        <v>0</v>
      </c>
      <c r="L14694" s="9">
        <v>63.836338043212891</v>
      </c>
    </row>
    <row r="14695" spans="1:12" x14ac:dyDescent="0.25">
      <c r="A14695" s="5" t="str">
        <f t="shared" si="229"/>
        <v>1SublapSCHD10026</v>
      </c>
      <c r="B14695" s="9">
        <v>1</v>
      </c>
      <c r="C14695" t="s">
        <v>133</v>
      </c>
      <c r="D14695" s="3" t="s">
        <v>147</v>
      </c>
      <c r="E14695" s="9">
        <v>10</v>
      </c>
      <c r="F14695" s="9">
        <v>0</v>
      </c>
      <c r="G14695" s="9">
        <v>2</v>
      </c>
      <c r="H14695" s="9">
        <v>6</v>
      </c>
      <c r="I14695" s="9">
        <v>0.64916396141052246</v>
      </c>
      <c r="J14695" s="9">
        <v>0.64916396141052246</v>
      </c>
      <c r="K14695" s="9">
        <v>0</v>
      </c>
      <c r="L14695" s="9">
        <v>62.853408813476563</v>
      </c>
    </row>
    <row r="14696" spans="1:12" x14ac:dyDescent="0.25">
      <c r="A14696" s="5" t="str">
        <f t="shared" si="229"/>
        <v>1SublapSCHD10027</v>
      </c>
      <c r="B14696" s="9">
        <v>1</v>
      </c>
      <c r="C14696" t="s">
        <v>133</v>
      </c>
      <c r="D14696" s="3" t="s">
        <v>147</v>
      </c>
      <c r="E14696" s="9">
        <v>10</v>
      </c>
      <c r="F14696" s="9">
        <v>0</v>
      </c>
      <c r="G14696" s="9">
        <v>2</v>
      </c>
      <c r="H14696" s="9">
        <v>7</v>
      </c>
      <c r="I14696" s="9">
        <v>0.63684803247451782</v>
      </c>
      <c r="J14696" s="9">
        <v>0.63684803247451782</v>
      </c>
      <c r="K14696" s="9">
        <v>0</v>
      </c>
      <c r="L14696" s="9">
        <v>62.159732818603516</v>
      </c>
    </row>
    <row r="14697" spans="1:12" x14ac:dyDescent="0.25">
      <c r="A14697" s="5" t="str">
        <f t="shared" si="229"/>
        <v>1SublapSCHD10028</v>
      </c>
      <c r="B14697" s="9">
        <v>1</v>
      </c>
      <c r="C14697" t="s">
        <v>133</v>
      </c>
      <c r="D14697" s="3" t="s">
        <v>147</v>
      </c>
      <c r="E14697" s="9">
        <v>10</v>
      </c>
      <c r="F14697" s="9">
        <v>0</v>
      </c>
      <c r="G14697" s="9">
        <v>2</v>
      </c>
      <c r="H14697" s="9">
        <v>8</v>
      </c>
      <c r="I14697" s="9">
        <v>0.50455558300018311</v>
      </c>
      <c r="J14697" s="9">
        <v>0.50455558300018311</v>
      </c>
      <c r="K14697" s="9">
        <v>0</v>
      </c>
      <c r="L14697" s="9">
        <v>61.584369659423828</v>
      </c>
    </row>
    <row r="14698" spans="1:12" x14ac:dyDescent="0.25">
      <c r="A14698" s="5" t="str">
        <f t="shared" si="229"/>
        <v>1SublapSCHD10029</v>
      </c>
      <c r="B14698" s="9">
        <v>1</v>
      </c>
      <c r="C14698" t="s">
        <v>133</v>
      </c>
      <c r="D14698" s="3" t="s">
        <v>147</v>
      </c>
      <c r="E14698" s="9">
        <v>10</v>
      </c>
      <c r="F14698" s="9">
        <v>0</v>
      </c>
      <c r="G14698" s="9">
        <v>2</v>
      </c>
      <c r="H14698" s="9">
        <v>9</v>
      </c>
      <c r="I14698" s="9">
        <v>0.28202089667320251</v>
      </c>
      <c r="J14698" s="9">
        <v>0.28202089667320251</v>
      </c>
      <c r="K14698" s="9">
        <v>0</v>
      </c>
      <c r="L14698" s="9">
        <v>63.016269683837891</v>
      </c>
    </row>
    <row r="14699" spans="1:12" x14ac:dyDescent="0.25">
      <c r="A14699" s="5" t="str">
        <f t="shared" si="229"/>
        <v>1SublapSCHD100210</v>
      </c>
      <c r="B14699" s="9">
        <v>1</v>
      </c>
      <c r="C14699" t="s">
        <v>133</v>
      </c>
      <c r="D14699" s="3" t="s">
        <v>147</v>
      </c>
      <c r="E14699" s="9">
        <v>10</v>
      </c>
      <c r="F14699" s="9">
        <v>0</v>
      </c>
      <c r="G14699" s="9">
        <v>2</v>
      </c>
      <c r="H14699" s="9">
        <v>10</v>
      </c>
      <c r="I14699" s="9">
        <v>9.2849582433700562E-2</v>
      </c>
      <c r="J14699" s="9">
        <v>9.2849582433700562E-2</v>
      </c>
      <c r="K14699" s="9">
        <v>0</v>
      </c>
      <c r="L14699" s="9">
        <v>67.163963317871094</v>
      </c>
    </row>
    <row r="14700" spans="1:12" x14ac:dyDescent="0.25">
      <c r="A14700" s="5" t="str">
        <f t="shared" si="229"/>
        <v>1SublapSCHD100211</v>
      </c>
      <c r="B14700" s="9">
        <v>1</v>
      </c>
      <c r="C14700" t="s">
        <v>133</v>
      </c>
      <c r="D14700" s="3" t="s">
        <v>147</v>
      </c>
      <c r="E14700" s="9">
        <v>10</v>
      </c>
      <c r="F14700" s="9">
        <v>0</v>
      </c>
      <c r="G14700" s="9">
        <v>2</v>
      </c>
      <c r="H14700" s="9">
        <v>11</v>
      </c>
      <c r="I14700" s="9">
        <v>5.9579913504421711E-3</v>
      </c>
      <c r="J14700" s="9">
        <v>5.9579913504421711E-3</v>
      </c>
      <c r="K14700" s="9">
        <v>0</v>
      </c>
      <c r="L14700" s="9">
        <v>70.751190185546875</v>
      </c>
    </row>
    <row r="14701" spans="1:12" x14ac:dyDescent="0.25">
      <c r="A14701" s="5" t="str">
        <f t="shared" si="229"/>
        <v>1SublapSCHD100212</v>
      </c>
      <c r="B14701" s="9">
        <v>1</v>
      </c>
      <c r="C14701" t="s">
        <v>133</v>
      </c>
      <c r="D14701" s="3" t="s">
        <v>147</v>
      </c>
      <c r="E14701" s="9">
        <v>10</v>
      </c>
      <c r="F14701" s="9">
        <v>0</v>
      </c>
      <c r="G14701" s="9">
        <v>2</v>
      </c>
      <c r="H14701" s="9">
        <v>12</v>
      </c>
      <c r="I14701" s="9">
        <v>1.8557444214820862E-2</v>
      </c>
      <c r="J14701" s="9">
        <v>1.8557444214820862E-2</v>
      </c>
      <c r="K14701" s="9">
        <v>0</v>
      </c>
      <c r="L14701" s="9">
        <v>75.692680358886719</v>
      </c>
    </row>
    <row r="14702" spans="1:12" x14ac:dyDescent="0.25">
      <c r="A14702" s="5" t="str">
        <f t="shared" si="229"/>
        <v>1SublapSCHD100213</v>
      </c>
      <c r="B14702" s="9">
        <v>1</v>
      </c>
      <c r="C14702" t="s">
        <v>133</v>
      </c>
      <c r="D14702" s="3" t="s">
        <v>147</v>
      </c>
      <c r="E14702" s="9">
        <v>10</v>
      </c>
      <c r="F14702" s="9">
        <v>0</v>
      </c>
      <c r="G14702" s="9">
        <v>2</v>
      </c>
      <c r="H14702" s="9">
        <v>13</v>
      </c>
      <c r="I14702" s="9">
        <v>8.1764854490756989E-2</v>
      </c>
      <c r="J14702" s="9">
        <v>8.1764854490756989E-2</v>
      </c>
      <c r="K14702" s="9">
        <v>0</v>
      </c>
      <c r="L14702" s="9">
        <v>79.430381774902344</v>
      </c>
    </row>
    <row r="14703" spans="1:12" x14ac:dyDescent="0.25">
      <c r="A14703" s="5" t="str">
        <f t="shared" si="229"/>
        <v>1SublapSCHD100214</v>
      </c>
      <c r="B14703" s="9">
        <v>1</v>
      </c>
      <c r="C14703" t="s">
        <v>133</v>
      </c>
      <c r="D14703" s="3" t="s">
        <v>147</v>
      </c>
      <c r="E14703" s="9">
        <v>10</v>
      </c>
      <c r="F14703" s="9">
        <v>0</v>
      </c>
      <c r="G14703" s="9">
        <v>2</v>
      </c>
      <c r="H14703" s="9">
        <v>14</v>
      </c>
      <c r="I14703" s="9">
        <v>0.20602403581142426</v>
      </c>
      <c r="J14703" s="9">
        <v>0.20602403581142426</v>
      </c>
      <c r="K14703" s="9">
        <v>0</v>
      </c>
      <c r="L14703" s="9">
        <v>81.945396423339844</v>
      </c>
    </row>
    <row r="14704" spans="1:12" x14ac:dyDescent="0.25">
      <c r="A14704" s="5" t="str">
        <f t="shared" si="229"/>
        <v>1SublapSCHD100215</v>
      </c>
      <c r="B14704" s="9">
        <v>1</v>
      </c>
      <c r="C14704" t="s">
        <v>133</v>
      </c>
      <c r="D14704" s="3" t="s">
        <v>147</v>
      </c>
      <c r="E14704" s="9">
        <v>10</v>
      </c>
      <c r="F14704" s="9">
        <v>0</v>
      </c>
      <c r="G14704" s="9">
        <v>2</v>
      </c>
      <c r="H14704" s="9">
        <v>15</v>
      </c>
      <c r="I14704" s="9">
        <v>0.3784317672252655</v>
      </c>
      <c r="J14704" s="9">
        <v>0.3784317672252655</v>
      </c>
      <c r="K14704" s="9">
        <v>0</v>
      </c>
      <c r="L14704" s="9">
        <v>83.924942016601563</v>
      </c>
    </row>
    <row r="14705" spans="1:12" x14ac:dyDescent="0.25">
      <c r="A14705" s="5" t="str">
        <f t="shared" si="229"/>
        <v>1SublapSCHD100216</v>
      </c>
      <c r="B14705" s="9">
        <v>1</v>
      </c>
      <c r="C14705" t="s">
        <v>133</v>
      </c>
      <c r="D14705" s="3" t="s">
        <v>147</v>
      </c>
      <c r="E14705" s="9">
        <v>10</v>
      </c>
      <c r="F14705" s="9">
        <v>0</v>
      </c>
      <c r="G14705" s="9">
        <v>2</v>
      </c>
      <c r="H14705" s="9">
        <v>16</v>
      </c>
      <c r="I14705" s="9">
        <v>0.64570587873458862</v>
      </c>
      <c r="J14705" s="9">
        <v>0.64570587873458862</v>
      </c>
      <c r="K14705" s="9">
        <v>0</v>
      </c>
      <c r="L14705" s="9">
        <v>84.793197631835938</v>
      </c>
    </row>
    <row r="14706" spans="1:12" x14ac:dyDescent="0.25">
      <c r="A14706" s="5" t="str">
        <f t="shared" si="229"/>
        <v>1SublapSCHD100217</v>
      </c>
      <c r="B14706" s="9">
        <v>1</v>
      </c>
      <c r="C14706" t="s">
        <v>133</v>
      </c>
      <c r="D14706" s="3" t="s">
        <v>147</v>
      </c>
      <c r="E14706" s="9">
        <v>10</v>
      </c>
      <c r="F14706" s="9">
        <v>0</v>
      </c>
      <c r="G14706" s="9">
        <v>2</v>
      </c>
      <c r="H14706" s="9">
        <v>17</v>
      </c>
      <c r="I14706" s="9">
        <v>0.94174021482467651</v>
      </c>
      <c r="J14706" s="9">
        <v>0.26002085208892822</v>
      </c>
      <c r="K14706" s="9">
        <v>7.0372849702835083E-2</v>
      </c>
      <c r="L14706" s="9">
        <v>84.070549011230469</v>
      </c>
    </row>
    <row r="14707" spans="1:12" x14ac:dyDescent="0.25">
      <c r="A14707" s="5" t="str">
        <f t="shared" si="229"/>
        <v>1SublapSCHD100218</v>
      </c>
      <c r="B14707" s="9">
        <v>1</v>
      </c>
      <c r="C14707" t="s">
        <v>133</v>
      </c>
      <c r="D14707" s="3" t="s">
        <v>147</v>
      </c>
      <c r="E14707" s="9">
        <v>10</v>
      </c>
      <c r="F14707" s="9">
        <v>0</v>
      </c>
      <c r="G14707" s="9">
        <v>2</v>
      </c>
      <c r="H14707" s="9">
        <v>18</v>
      </c>
      <c r="I14707" s="9">
        <v>1.2203540802001953</v>
      </c>
      <c r="J14707" s="9">
        <v>0.89392673969268799</v>
      </c>
      <c r="K14707" s="9">
        <v>0.11454792320728302</v>
      </c>
      <c r="L14707" s="9">
        <v>81.595588684082031</v>
      </c>
    </row>
    <row r="14708" spans="1:12" x14ac:dyDescent="0.25">
      <c r="A14708" s="5" t="str">
        <f t="shared" si="229"/>
        <v>1SublapSCHD100219</v>
      </c>
      <c r="B14708" s="9">
        <v>1</v>
      </c>
      <c r="C14708" t="s">
        <v>133</v>
      </c>
      <c r="D14708" s="3" t="s">
        <v>147</v>
      </c>
      <c r="E14708" s="9">
        <v>10</v>
      </c>
      <c r="F14708" s="9">
        <v>0</v>
      </c>
      <c r="G14708" s="9">
        <v>2</v>
      </c>
      <c r="H14708" s="9">
        <v>19</v>
      </c>
      <c r="I14708" s="9">
        <v>1.3987780809402466</v>
      </c>
      <c r="J14708" s="9">
        <v>1.1938248872756958</v>
      </c>
      <c r="K14708" s="9">
        <v>0.13393272459506989</v>
      </c>
      <c r="L14708" s="9">
        <v>80.640632629394531</v>
      </c>
    </row>
    <row r="14709" spans="1:12" x14ac:dyDescent="0.25">
      <c r="A14709" s="5" t="str">
        <f t="shared" si="229"/>
        <v>1SublapSCHD100220</v>
      </c>
      <c r="B14709" s="9">
        <v>1</v>
      </c>
      <c r="C14709" t="s">
        <v>133</v>
      </c>
      <c r="D14709" s="3" t="s">
        <v>147</v>
      </c>
      <c r="E14709" s="9">
        <v>10</v>
      </c>
      <c r="F14709" s="9">
        <v>0</v>
      </c>
      <c r="G14709" s="9">
        <v>2</v>
      </c>
      <c r="H14709" s="9">
        <v>20</v>
      </c>
      <c r="I14709" s="9">
        <v>1.4364408254623413</v>
      </c>
      <c r="J14709" s="9">
        <v>1.2374238967895508</v>
      </c>
      <c r="K14709" s="9">
        <v>4.0258351713418961E-2</v>
      </c>
      <c r="L14709" s="9">
        <v>78.663223266601563</v>
      </c>
    </row>
    <row r="14710" spans="1:12" x14ac:dyDescent="0.25">
      <c r="A14710" s="5" t="str">
        <f t="shared" si="229"/>
        <v>1SublapSCHD100221</v>
      </c>
      <c r="B14710" s="9">
        <v>1</v>
      </c>
      <c r="C14710" t="s">
        <v>133</v>
      </c>
      <c r="D14710" s="3" t="s">
        <v>147</v>
      </c>
      <c r="E14710" s="9">
        <v>10</v>
      </c>
      <c r="F14710" s="9">
        <v>0</v>
      </c>
      <c r="G14710" s="9">
        <v>2</v>
      </c>
      <c r="H14710" s="9">
        <v>21</v>
      </c>
      <c r="I14710" s="9">
        <v>1.4362097978591919</v>
      </c>
      <c r="J14710" s="9">
        <v>1.257678747177124</v>
      </c>
      <c r="K14710" s="9">
        <v>4.8122376203536987E-2</v>
      </c>
      <c r="L14710" s="9">
        <v>75.816680908203125</v>
      </c>
    </row>
    <row r="14711" spans="1:12" x14ac:dyDescent="0.25">
      <c r="A14711" s="5" t="str">
        <f t="shared" si="229"/>
        <v>1SublapSCHD100222</v>
      </c>
      <c r="B14711" s="9">
        <v>1</v>
      </c>
      <c r="C14711" t="s">
        <v>133</v>
      </c>
      <c r="D14711" s="3" t="s">
        <v>147</v>
      </c>
      <c r="E14711" s="9">
        <v>10</v>
      </c>
      <c r="F14711" s="9">
        <v>0</v>
      </c>
      <c r="G14711" s="9">
        <v>2</v>
      </c>
      <c r="H14711" s="9">
        <v>22</v>
      </c>
      <c r="I14711" s="9">
        <v>1.3878977298736572</v>
      </c>
      <c r="J14711" s="9">
        <v>1.872891902923584</v>
      </c>
      <c r="K14711" s="9">
        <v>0.10363470762968063</v>
      </c>
      <c r="L14711" s="9">
        <v>74.089736938476563</v>
      </c>
    </row>
    <row r="14712" spans="1:12" x14ac:dyDescent="0.25">
      <c r="A14712" s="5" t="str">
        <f t="shared" si="229"/>
        <v>1SublapSCHD100223</v>
      </c>
      <c r="B14712" s="9">
        <v>1</v>
      </c>
      <c r="C14712" t="s">
        <v>133</v>
      </c>
      <c r="D14712" s="3" t="s">
        <v>147</v>
      </c>
      <c r="E14712" s="9">
        <v>10</v>
      </c>
      <c r="F14712" s="9">
        <v>0</v>
      </c>
      <c r="G14712" s="9">
        <v>2</v>
      </c>
      <c r="H14712" s="9">
        <v>23</v>
      </c>
      <c r="I14712" s="9">
        <v>1.2375513315200806</v>
      </c>
      <c r="J14712" s="9">
        <v>1.3052252531051636</v>
      </c>
      <c r="K14712" s="9">
        <v>3.3836986869573593E-2</v>
      </c>
      <c r="L14712" s="9">
        <v>72.024215698242188</v>
      </c>
    </row>
    <row r="14713" spans="1:12" x14ac:dyDescent="0.25">
      <c r="A14713" s="5" t="str">
        <f t="shared" si="229"/>
        <v>1SublapSCHD100224</v>
      </c>
      <c r="B14713" s="9">
        <v>1</v>
      </c>
      <c r="C14713" t="s">
        <v>133</v>
      </c>
      <c r="D14713" s="3" t="s">
        <v>147</v>
      </c>
      <c r="E14713" s="9">
        <v>10</v>
      </c>
      <c r="F14713" s="9">
        <v>0</v>
      </c>
      <c r="G14713" s="9">
        <v>2</v>
      </c>
      <c r="H14713" s="9">
        <v>24</v>
      </c>
      <c r="I14713" s="9">
        <v>1.0646201372146606</v>
      </c>
      <c r="J14713" s="9">
        <v>1.0646201372146606</v>
      </c>
      <c r="K14713" s="9">
        <v>0</v>
      </c>
      <c r="L14713" s="9">
        <v>70.802787780761719</v>
      </c>
    </row>
    <row r="14714" spans="1:12" x14ac:dyDescent="0.25">
      <c r="A14714" s="5" t="str">
        <f t="shared" si="229"/>
        <v>1SublapSCHD100101</v>
      </c>
      <c r="B14714" s="9">
        <v>1</v>
      </c>
      <c r="C14714" t="s">
        <v>133</v>
      </c>
      <c r="D14714" t="s">
        <v>147</v>
      </c>
      <c r="E14714" s="9">
        <v>10</v>
      </c>
      <c r="F14714" s="9">
        <v>0</v>
      </c>
      <c r="G14714" s="9">
        <v>10</v>
      </c>
      <c r="H14714" s="9">
        <v>1</v>
      </c>
      <c r="I14714" s="9">
        <v>1.2186828851699829</v>
      </c>
      <c r="J14714" s="9">
        <v>1.2186828851699829</v>
      </c>
      <c r="K14714" s="9">
        <v>0</v>
      </c>
      <c r="L14714" s="9">
        <v>73.990242004394531</v>
      </c>
    </row>
    <row r="14715" spans="1:12" x14ac:dyDescent="0.25">
      <c r="A14715" s="5" t="str">
        <f t="shared" si="229"/>
        <v>1SublapSCHD100102</v>
      </c>
      <c r="B14715" s="9">
        <v>1</v>
      </c>
      <c r="C14715" t="s">
        <v>133</v>
      </c>
      <c r="D14715" t="s">
        <v>147</v>
      </c>
      <c r="E14715" s="9">
        <v>10</v>
      </c>
      <c r="F14715" s="9">
        <v>0</v>
      </c>
      <c r="G14715" s="9">
        <v>10</v>
      </c>
      <c r="H14715" s="9">
        <v>2</v>
      </c>
      <c r="I14715" s="9">
        <v>1.0202839374542236</v>
      </c>
      <c r="J14715" s="9">
        <v>1.0202839374542236</v>
      </c>
      <c r="K14715" s="9">
        <v>0</v>
      </c>
      <c r="L14715" s="9">
        <v>71.689208984375</v>
      </c>
    </row>
    <row r="14716" spans="1:12" x14ac:dyDescent="0.25">
      <c r="A14716" s="5" t="str">
        <f t="shared" si="229"/>
        <v>1SublapSCHD100103</v>
      </c>
      <c r="B14716" s="9">
        <v>1</v>
      </c>
      <c r="C14716" t="s">
        <v>133</v>
      </c>
      <c r="D14716" t="s">
        <v>147</v>
      </c>
      <c r="E14716" s="9">
        <v>10</v>
      </c>
      <c r="F14716" s="9">
        <v>0</v>
      </c>
      <c r="G14716" s="9">
        <v>10</v>
      </c>
      <c r="H14716" s="9">
        <v>3</v>
      </c>
      <c r="I14716" s="9">
        <v>0.91617602109909058</v>
      </c>
      <c r="J14716" s="9">
        <v>0.91617602109909058</v>
      </c>
      <c r="K14716" s="9">
        <v>0</v>
      </c>
      <c r="L14716" s="9">
        <v>70.871955871582031</v>
      </c>
    </row>
    <row r="14717" spans="1:12" x14ac:dyDescent="0.25">
      <c r="A14717" s="5" t="str">
        <f t="shared" si="229"/>
        <v>1SublapSCHD100104</v>
      </c>
      <c r="B14717" s="9">
        <v>1</v>
      </c>
      <c r="C14717" t="s">
        <v>133</v>
      </c>
      <c r="D14717" t="s">
        <v>147</v>
      </c>
      <c r="E14717" s="9">
        <v>10</v>
      </c>
      <c r="F14717" s="9">
        <v>0</v>
      </c>
      <c r="G14717" s="9">
        <v>10</v>
      </c>
      <c r="H14717" s="9">
        <v>4</v>
      </c>
      <c r="I14717" s="9">
        <v>0.85603147745132446</v>
      </c>
      <c r="J14717" s="9">
        <v>0.85603147745132446</v>
      </c>
      <c r="K14717" s="9">
        <v>0</v>
      </c>
      <c r="L14717" s="9">
        <v>70.321296691894531</v>
      </c>
    </row>
    <row r="14718" spans="1:12" x14ac:dyDescent="0.25">
      <c r="A14718" s="5" t="str">
        <f t="shared" si="229"/>
        <v>1SublapSCHD100105</v>
      </c>
      <c r="B14718" s="9">
        <v>1</v>
      </c>
      <c r="C14718" t="s">
        <v>133</v>
      </c>
      <c r="D14718" t="s">
        <v>147</v>
      </c>
      <c r="E14718" s="9">
        <v>10</v>
      </c>
      <c r="F14718" s="9">
        <v>0</v>
      </c>
      <c r="G14718" s="9">
        <v>10</v>
      </c>
      <c r="H14718" s="9">
        <v>5</v>
      </c>
      <c r="I14718" s="9">
        <v>0.85627520084381104</v>
      </c>
      <c r="J14718" s="9">
        <v>0.85627520084381104</v>
      </c>
      <c r="K14718" s="9">
        <v>0</v>
      </c>
      <c r="L14718" s="9">
        <v>70.80712890625</v>
      </c>
    </row>
    <row r="14719" spans="1:12" x14ac:dyDescent="0.25">
      <c r="A14719" s="5" t="str">
        <f t="shared" si="229"/>
        <v>1SublapSCHD100106</v>
      </c>
      <c r="B14719" s="9">
        <v>1</v>
      </c>
      <c r="C14719" t="s">
        <v>133</v>
      </c>
      <c r="D14719" t="s">
        <v>147</v>
      </c>
      <c r="E14719" s="9">
        <v>10</v>
      </c>
      <c r="F14719" s="9">
        <v>0</v>
      </c>
      <c r="G14719" s="9">
        <v>10</v>
      </c>
      <c r="H14719" s="9">
        <v>6</v>
      </c>
      <c r="I14719" s="9">
        <v>0.85493916273117065</v>
      </c>
      <c r="J14719" s="9">
        <v>0.85493916273117065</v>
      </c>
      <c r="K14719" s="9">
        <v>0</v>
      </c>
      <c r="L14719" s="9">
        <v>70.927963256835938</v>
      </c>
    </row>
    <row r="14720" spans="1:12" x14ac:dyDescent="0.25">
      <c r="A14720" s="5" t="str">
        <f t="shared" si="229"/>
        <v>1SublapSCHD100107</v>
      </c>
      <c r="B14720" s="9">
        <v>1</v>
      </c>
      <c r="C14720" t="s">
        <v>133</v>
      </c>
      <c r="D14720" t="s">
        <v>147</v>
      </c>
      <c r="E14720" s="9">
        <v>10</v>
      </c>
      <c r="F14720" s="9">
        <v>0</v>
      </c>
      <c r="G14720" s="9">
        <v>10</v>
      </c>
      <c r="H14720" s="9">
        <v>7</v>
      </c>
      <c r="I14720" s="9">
        <v>0.77208214998245239</v>
      </c>
      <c r="J14720" s="9">
        <v>0.77208214998245239</v>
      </c>
      <c r="K14720" s="9">
        <v>0</v>
      </c>
      <c r="L14720" s="9">
        <v>68.926017761230469</v>
      </c>
    </row>
    <row r="14721" spans="1:12" x14ac:dyDescent="0.25">
      <c r="A14721" s="5" t="str">
        <f t="shared" si="229"/>
        <v>1SublapSCHD100108</v>
      </c>
      <c r="B14721" s="9">
        <v>1</v>
      </c>
      <c r="C14721" t="s">
        <v>133</v>
      </c>
      <c r="D14721" t="s">
        <v>147</v>
      </c>
      <c r="E14721" s="9">
        <v>10</v>
      </c>
      <c r="F14721" s="9">
        <v>0</v>
      </c>
      <c r="G14721" s="9">
        <v>10</v>
      </c>
      <c r="H14721" s="9">
        <v>8</v>
      </c>
      <c r="I14721" s="9">
        <v>0.6365470290184021</v>
      </c>
      <c r="J14721" s="9">
        <v>0.6365470290184021</v>
      </c>
      <c r="K14721" s="9">
        <v>0</v>
      </c>
      <c r="L14721" s="9">
        <v>68.082069396972656</v>
      </c>
    </row>
    <row r="14722" spans="1:12" x14ac:dyDescent="0.25">
      <c r="A14722" s="5" t="str">
        <f t="shared" si="229"/>
        <v>1SublapSCHD100109</v>
      </c>
      <c r="B14722" s="9">
        <v>1</v>
      </c>
      <c r="C14722" t="s">
        <v>133</v>
      </c>
      <c r="D14722" t="s">
        <v>147</v>
      </c>
      <c r="E14722" s="9">
        <v>10</v>
      </c>
      <c r="F14722" s="9">
        <v>0</v>
      </c>
      <c r="G14722" s="9">
        <v>10</v>
      </c>
      <c r="H14722" s="9">
        <v>9</v>
      </c>
      <c r="I14722" s="9">
        <v>0.44712728261947632</v>
      </c>
      <c r="J14722" s="9">
        <v>0.44712728261947632</v>
      </c>
      <c r="K14722" s="9">
        <v>0</v>
      </c>
      <c r="L14722" s="9">
        <v>69.043693542480469</v>
      </c>
    </row>
    <row r="14723" spans="1:12" x14ac:dyDescent="0.25">
      <c r="A14723" s="5" t="str">
        <f t="shared" ref="A14723:A14786" si="230">B14723&amp;C14723&amp;D14723&amp;E14723&amp;F14723&amp;G14723&amp;H14723</f>
        <v>1SublapSCHD1001010</v>
      </c>
      <c r="B14723" s="9">
        <v>1</v>
      </c>
      <c r="C14723" t="s">
        <v>133</v>
      </c>
      <c r="D14723" t="s">
        <v>147</v>
      </c>
      <c r="E14723" s="9">
        <v>10</v>
      </c>
      <c r="F14723" s="9">
        <v>0</v>
      </c>
      <c r="G14723" s="9">
        <v>10</v>
      </c>
      <c r="H14723" s="9">
        <v>10</v>
      </c>
      <c r="I14723" s="9">
        <v>0.32752713561058044</v>
      </c>
      <c r="J14723" s="9">
        <v>0.32752713561058044</v>
      </c>
      <c r="K14723" s="9">
        <v>0</v>
      </c>
      <c r="L14723" s="9">
        <v>72.829177856445313</v>
      </c>
    </row>
    <row r="14724" spans="1:12" x14ac:dyDescent="0.25">
      <c r="A14724" s="5" t="str">
        <f t="shared" si="230"/>
        <v>1SublapSCHD1001011</v>
      </c>
      <c r="B14724" s="9">
        <v>1</v>
      </c>
      <c r="C14724" t="s">
        <v>133</v>
      </c>
      <c r="D14724" t="s">
        <v>147</v>
      </c>
      <c r="E14724" s="9">
        <v>10</v>
      </c>
      <c r="F14724" s="9">
        <v>0</v>
      </c>
      <c r="G14724" s="9">
        <v>10</v>
      </c>
      <c r="H14724" s="9">
        <v>11</v>
      </c>
      <c r="I14724" s="9">
        <v>0.3212360143661499</v>
      </c>
      <c r="J14724" s="9">
        <v>0.3212360143661499</v>
      </c>
      <c r="K14724" s="9">
        <v>0</v>
      </c>
      <c r="L14724" s="9">
        <v>77.376861572265625</v>
      </c>
    </row>
    <row r="14725" spans="1:12" x14ac:dyDescent="0.25">
      <c r="A14725" s="5" t="str">
        <f t="shared" si="230"/>
        <v>1SublapSCHD1001012</v>
      </c>
      <c r="B14725" s="9">
        <v>1</v>
      </c>
      <c r="C14725" t="s">
        <v>133</v>
      </c>
      <c r="D14725" t="s">
        <v>147</v>
      </c>
      <c r="E14725" s="9">
        <v>10</v>
      </c>
      <c r="F14725" s="9">
        <v>0</v>
      </c>
      <c r="G14725" s="9">
        <v>10</v>
      </c>
      <c r="H14725" s="9">
        <v>12</v>
      </c>
      <c r="I14725" s="9">
        <v>0.39456853270530701</v>
      </c>
      <c r="J14725" s="9">
        <v>0.39456853270530701</v>
      </c>
      <c r="K14725" s="9">
        <v>0</v>
      </c>
      <c r="L14725" s="9">
        <v>81.142692565917969</v>
      </c>
    </row>
    <row r="14726" spans="1:12" x14ac:dyDescent="0.25">
      <c r="A14726" s="5" t="str">
        <f t="shared" si="230"/>
        <v>1SublapSCHD1001013</v>
      </c>
      <c r="B14726" s="9">
        <v>1</v>
      </c>
      <c r="C14726" t="s">
        <v>133</v>
      </c>
      <c r="D14726" t="s">
        <v>147</v>
      </c>
      <c r="E14726" s="9">
        <v>10</v>
      </c>
      <c r="F14726" s="9">
        <v>0</v>
      </c>
      <c r="G14726" s="9">
        <v>10</v>
      </c>
      <c r="H14726" s="9">
        <v>13</v>
      </c>
      <c r="I14726" s="9">
        <v>0.5390058159828186</v>
      </c>
      <c r="J14726" s="9">
        <v>0.5390058159828186</v>
      </c>
      <c r="K14726" s="9">
        <v>0</v>
      </c>
      <c r="L14726" s="9">
        <v>84.491340637207031</v>
      </c>
    </row>
    <row r="14727" spans="1:12" x14ac:dyDescent="0.25">
      <c r="A14727" s="5" t="str">
        <f t="shared" si="230"/>
        <v>1SublapSCHD1001014</v>
      </c>
      <c r="B14727" s="9">
        <v>1</v>
      </c>
      <c r="C14727" t="s">
        <v>133</v>
      </c>
      <c r="D14727" t="s">
        <v>147</v>
      </c>
      <c r="E14727" s="9">
        <v>10</v>
      </c>
      <c r="F14727" s="9">
        <v>0</v>
      </c>
      <c r="G14727" s="9">
        <v>10</v>
      </c>
      <c r="H14727" s="9">
        <v>14</v>
      </c>
      <c r="I14727" s="9">
        <v>0.72730082273483276</v>
      </c>
      <c r="J14727" s="9">
        <v>0.72730082273483276</v>
      </c>
      <c r="K14727" s="9">
        <v>0</v>
      </c>
      <c r="L14727" s="9">
        <v>86.754295349121094</v>
      </c>
    </row>
    <row r="14728" spans="1:12" x14ac:dyDescent="0.25">
      <c r="A14728" s="5" t="str">
        <f t="shared" si="230"/>
        <v>1SublapSCHD1001015</v>
      </c>
      <c r="B14728" s="9">
        <v>1</v>
      </c>
      <c r="C14728" t="s">
        <v>133</v>
      </c>
      <c r="D14728" t="s">
        <v>147</v>
      </c>
      <c r="E14728" s="9">
        <v>10</v>
      </c>
      <c r="F14728" s="9">
        <v>0</v>
      </c>
      <c r="G14728" s="9">
        <v>10</v>
      </c>
      <c r="H14728" s="9">
        <v>15</v>
      </c>
      <c r="I14728" s="9">
        <v>0.93532627820968628</v>
      </c>
      <c r="J14728" s="9">
        <v>0.93532627820968628</v>
      </c>
      <c r="K14728" s="9">
        <v>0</v>
      </c>
      <c r="L14728" s="9">
        <v>88.188056945800781</v>
      </c>
    </row>
    <row r="14729" spans="1:12" x14ac:dyDescent="0.25">
      <c r="A14729" s="5" t="str">
        <f t="shared" si="230"/>
        <v>1SublapSCHD1001016</v>
      </c>
      <c r="B14729" s="9">
        <v>1</v>
      </c>
      <c r="C14729" t="s">
        <v>133</v>
      </c>
      <c r="D14729" t="s">
        <v>147</v>
      </c>
      <c r="E14729" s="9">
        <v>10</v>
      </c>
      <c r="F14729" s="9">
        <v>0</v>
      </c>
      <c r="G14729" s="9">
        <v>10</v>
      </c>
      <c r="H14729" s="9">
        <v>16</v>
      </c>
      <c r="I14729" s="9">
        <v>1.2286633253097534</v>
      </c>
      <c r="J14729" s="9">
        <v>1.2286633253097534</v>
      </c>
      <c r="K14729" s="9">
        <v>0</v>
      </c>
      <c r="L14729" s="9">
        <v>89.628608703613281</v>
      </c>
    </row>
    <row r="14730" spans="1:12" x14ac:dyDescent="0.25">
      <c r="A14730" s="5" t="str">
        <f t="shared" si="230"/>
        <v>1SublapSCHD1001017</v>
      </c>
      <c r="B14730" s="9">
        <v>1</v>
      </c>
      <c r="C14730" t="s">
        <v>133</v>
      </c>
      <c r="D14730" t="s">
        <v>147</v>
      </c>
      <c r="E14730" s="9">
        <v>10</v>
      </c>
      <c r="F14730" s="9">
        <v>0</v>
      </c>
      <c r="G14730" s="9">
        <v>10</v>
      </c>
      <c r="H14730" s="9">
        <v>17</v>
      </c>
      <c r="I14730" s="9">
        <v>1.542134165763855</v>
      </c>
      <c r="J14730" s="9">
        <v>0.63539278507232666</v>
      </c>
      <c r="K14730" s="9">
        <v>3.788406029343605E-2</v>
      </c>
      <c r="L14730" s="9">
        <v>90.18194580078125</v>
      </c>
    </row>
    <row r="14731" spans="1:12" x14ac:dyDescent="0.25">
      <c r="A14731" s="5" t="str">
        <f t="shared" si="230"/>
        <v>1SublapSCHD1001018</v>
      </c>
      <c r="B14731" s="9">
        <v>1</v>
      </c>
      <c r="C14731" t="s">
        <v>133</v>
      </c>
      <c r="D14731" t="s">
        <v>147</v>
      </c>
      <c r="E14731" s="9">
        <v>10</v>
      </c>
      <c r="F14731" s="9">
        <v>0</v>
      </c>
      <c r="G14731" s="9">
        <v>10</v>
      </c>
      <c r="H14731" s="9">
        <v>18</v>
      </c>
      <c r="I14731" s="9">
        <v>1.8311620950698853</v>
      </c>
      <c r="J14731" s="9">
        <v>1.2948126792907715</v>
      </c>
      <c r="K14731" s="9">
        <v>5.7215671986341476E-2</v>
      </c>
      <c r="L14731" s="9">
        <v>89.763336181640625</v>
      </c>
    </row>
    <row r="14732" spans="1:12" x14ac:dyDescent="0.25">
      <c r="A14732" s="5" t="str">
        <f t="shared" si="230"/>
        <v>1SublapSCHD1001019</v>
      </c>
      <c r="B14732" s="9">
        <v>1</v>
      </c>
      <c r="C14732" t="s">
        <v>133</v>
      </c>
      <c r="D14732" t="s">
        <v>147</v>
      </c>
      <c r="E14732" s="9">
        <v>10</v>
      </c>
      <c r="F14732" s="9">
        <v>0</v>
      </c>
      <c r="G14732" s="9">
        <v>10</v>
      </c>
      <c r="H14732" s="9">
        <v>19</v>
      </c>
      <c r="I14732" s="9">
        <v>1.9726638793945313</v>
      </c>
      <c r="J14732" s="9">
        <v>1.6462211608886719</v>
      </c>
      <c r="K14732" s="9">
        <v>7.9442895948886871E-2</v>
      </c>
      <c r="L14732" s="9">
        <v>87.519515991210938</v>
      </c>
    </row>
    <row r="14733" spans="1:12" x14ac:dyDescent="0.25">
      <c r="A14733" s="5" t="str">
        <f t="shared" si="230"/>
        <v>1SublapSCHD1001020</v>
      </c>
      <c r="B14733" s="9">
        <v>1</v>
      </c>
      <c r="C14733" t="s">
        <v>133</v>
      </c>
      <c r="D14733" t="s">
        <v>147</v>
      </c>
      <c r="E14733" s="9">
        <v>10</v>
      </c>
      <c r="F14733" s="9">
        <v>0</v>
      </c>
      <c r="G14733" s="9">
        <v>10</v>
      </c>
      <c r="H14733" s="9">
        <v>20</v>
      </c>
      <c r="I14733" s="9">
        <v>1.9460002183914185</v>
      </c>
      <c r="J14733" s="9">
        <v>1.7093825340270996</v>
      </c>
      <c r="K14733" s="9">
        <v>2.7092341333627701E-2</v>
      </c>
      <c r="L14733" s="9">
        <v>83.887908935546875</v>
      </c>
    </row>
    <row r="14734" spans="1:12" x14ac:dyDescent="0.25">
      <c r="A14734" s="5" t="str">
        <f t="shared" si="230"/>
        <v>1SublapSCHD1001021</v>
      </c>
      <c r="B14734" s="9">
        <v>1</v>
      </c>
      <c r="C14734" t="s">
        <v>133</v>
      </c>
      <c r="D14734" t="s">
        <v>147</v>
      </c>
      <c r="E14734" s="9">
        <v>10</v>
      </c>
      <c r="F14734" s="9">
        <v>0</v>
      </c>
      <c r="G14734" s="9">
        <v>10</v>
      </c>
      <c r="H14734" s="9">
        <v>21</v>
      </c>
      <c r="I14734" s="9">
        <v>1.9018905162811279</v>
      </c>
      <c r="J14734" s="9">
        <v>1.6859033107757568</v>
      </c>
      <c r="K14734" s="9">
        <v>3.4031994640827179E-2</v>
      </c>
      <c r="L14734" s="9">
        <v>81.021270751953125</v>
      </c>
    </row>
    <row r="14735" spans="1:12" x14ac:dyDescent="0.25">
      <c r="A14735" s="5" t="str">
        <f t="shared" si="230"/>
        <v>1SublapSCHD1001022</v>
      </c>
      <c r="B14735" s="9">
        <v>1</v>
      </c>
      <c r="C14735" t="s">
        <v>133</v>
      </c>
      <c r="D14735" t="s">
        <v>147</v>
      </c>
      <c r="E14735" s="9">
        <v>10</v>
      </c>
      <c r="F14735" s="9">
        <v>0</v>
      </c>
      <c r="G14735" s="9">
        <v>10</v>
      </c>
      <c r="H14735" s="9">
        <v>22</v>
      </c>
      <c r="I14735" s="9">
        <v>1.8064419031143188</v>
      </c>
      <c r="J14735" s="9">
        <v>2.2803473472595215</v>
      </c>
      <c r="K14735" s="9">
        <v>7.1168862283229828E-2</v>
      </c>
      <c r="L14735" s="9">
        <v>78.529533386230469</v>
      </c>
    </row>
    <row r="14736" spans="1:12" x14ac:dyDescent="0.25">
      <c r="A14736" s="5" t="str">
        <f t="shared" si="230"/>
        <v>1SublapSCHD1001023</v>
      </c>
      <c r="B14736" s="9">
        <v>1</v>
      </c>
      <c r="C14736" t="s">
        <v>133</v>
      </c>
      <c r="D14736" t="s">
        <v>147</v>
      </c>
      <c r="E14736" s="9">
        <v>10</v>
      </c>
      <c r="F14736" s="9">
        <v>0</v>
      </c>
      <c r="G14736" s="9">
        <v>10</v>
      </c>
      <c r="H14736" s="9">
        <v>23</v>
      </c>
      <c r="I14736" s="9">
        <v>1.6362015008926392</v>
      </c>
      <c r="J14736" s="9">
        <v>1.7394980192184448</v>
      </c>
      <c r="K14736" s="9">
        <v>5.0238326191902161E-2</v>
      </c>
      <c r="L14736" s="9">
        <v>77.677398681640625</v>
      </c>
    </row>
    <row r="14737" spans="1:12" x14ac:dyDescent="0.25">
      <c r="A14737" s="5" t="str">
        <f t="shared" si="230"/>
        <v>1SublapSCHD1001024</v>
      </c>
      <c r="B14737" s="9">
        <v>1</v>
      </c>
      <c r="C14737" t="s">
        <v>133</v>
      </c>
      <c r="D14737" t="s">
        <v>147</v>
      </c>
      <c r="E14737" s="9">
        <v>10</v>
      </c>
      <c r="F14737" s="9">
        <v>0</v>
      </c>
      <c r="G14737" s="9">
        <v>10</v>
      </c>
      <c r="H14737" s="9">
        <v>24</v>
      </c>
      <c r="I14737" s="9">
        <v>1.3839553594589233</v>
      </c>
      <c r="J14737" s="9">
        <v>1.3839553594589233</v>
      </c>
      <c r="K14737" s="9">
        <v>0</v>
      </c>
      <c r="L14737" s="9">
        <v>75.268646240234375</v>
      </c>
    </row>
    <row r="14738" spans="1:12" x14ac:dyDescent="0.25">
      <c r="A14738" s="5" t="str">
        <f t="shared" si="230"/>
        <v>1SublapSCHD10121</v>
      </c>
      <c r="B14738" s="9">
        <v>1</v>
      </c>
      <c r="C14738" t="s">
        <v>133</v>
      </c>
      <c r="D14738" t="s">
        <v>147</v>
      </c>
      <c r="E14738" s="9">
        <v>10</v>
      </c>
      <c r="F14738" s="9">
        <v>1</v>
      </c>
      <c r="G14738" s="9">
        <v>2</v>
      </c>
      <c r="H14738" s="9">
        <v>1</v>
      </c>
      <c r="I14738" s="9">
        <v>0.70943713188171387</v>
      </c>
      <c r="J14738" s="9">
        <v>0.70943713188171387</v>
      </c>
      <c r="K14738" s="9">
        <v>0</v>
      </c>
      <c r="L14738" s="9">
        <v>62.821109771728516</v>
      </c>
    </row>
    <row r="14739" spans="1:12" x14ac:dyDescent="0.25">
      <c r="A14739" s="5" t="str">
        <f t="shared" si="230"/>
        <v>1SublapSCHD10122</v>
      </c>
      <c r="B14739" s="9">
        <v>1</v>
      </c>
      <c r="C14739" t="s">
        <v>133</v>
      </c>
      <c r="D14739" t="s">
        <v>147</v>
      </c>
      <c r="E14739" s="9">
        <v>10</v>
      </c>
      <c r="F14739" s="9">
        <v>1</v>
      </c>
      <c r="G14739" s="9">
        <v>2</v>
      </c>
      <c r="H14739" s="9">
        <v>2</v>
      </c>
      <c r="I14739" s="9">
        <v>0.65314656496047974</v>
      </c>
      <c r="J14739" s="9">
        <v>0.65314656496047974</v>
      </c>
      <c r="K14739" s="9">
        <v>0</v>
      </c>
      <c r="L14739" s="9">
        <v>61.372856140136719</v>
      </c>
    </row>
    <row r="14740" spans="1:12" x14ac:dyDescent="0.25">
      <c r="A14740" s="5" t="str">
        <f t="shared" si="230"/>
        <v>1SublapSCHD10123</v>
      </c>
      <c r="B14740" s="9">
        <v>1</v>
      </c>
      <c r="C14740" t="s">
        <v>133</v>
      </c>
      <c r="D14740" t="s">
        <v>147</v>
      </c>
      <c r="E14740" s="9">
        <v>10</v>
      </c>
      <c r="F14740" s="9">
        <v>1</v>
      </c>
      <c r="G14740" s="9">
        <v>2</v>
      </c>
      <c r="H14740" s="9">
        <v>3</v>
      </c>
      <c r="I14740" s="9">
        <v>0.6276782751083374</v>
      </c>
      <c r="J14740" s="9">
        <v>0.6276782751083374</v>
      </c>
      <c r="K14740" s="9">
        <v>0</v>
      </c>
      <c r="L14740" s="9">
        <v>60.033969879150391</v>
      </c>
    </row>
    <row r="14741" spans="1:12" x14ac:dyDescent="0.25">
      <c r="A14741" s="5" t="str">
        <f t="shared" si="230"/>
        <v>1SublapSCHD10124</v>
      </c>
      <c r="B14741" s="9">
        <v>1</v>
      </c>
      <c r="C14741" t="s">
        <v>133</v>
      </c>
      <c r="D14741" t="s">
        <v>147</v>
      </c>
      <c r="E14741" s="9">
        <v>10</v>
      </c>
      <c r="F14741" s="9">
        <v>1</v>
      </c>
      <c r="G14741" s="9">
        <v>2</v>
      </c>
      <c r="H14741" s="9">
        <v>4</v>
      </c>
      <c r="I14741" s="9">
        <v>0.61555248498916626</v>
      </c>
      <c r="J14741" s="9">
        <v>0.61555248498916626</v>
      </c>
      <c r="K14741" s="9">
        <v>0</v>
      </c>
      <c r="L14741" s="9">
        <v>58.948047637939453</v>
      </c>
    </row>
    <row r="14742" spans="1:12" x14ac:dyDescent="0.25">
      <c r="A14742" s="5" t="str">
        <f t="shared" si="230"/>
        <v>1SublapSCHD10125</v>
      </c>
      <c r="B14742" s="9">
        <v>1</v>
      </c>
      <c r="C14742" t="s">
        <v>133</v>
      </c>
      <c r="D14742" t="s">
        <v>147</v>
      </c>
      <c r="E14742" s="9">
        <v>10</v>
      </c>
      <c r="F14742" s="9">
        <v>1</v>
      </c>
      <c r="G14742" s="9">
        <v>2</v>
      </c>
      <c r="H14742" s="9">
        <v>5</v>
      </c>
      <c r="I14742" s="9">
        <v>0.61425322294235229</v>
      </c>
      <c r="J14742" s="9">
        <v>0.61425322294235229</v>
      </c>
      <c r="K14742" s="9">
        <v>0</v>
      </c>
      <c r="L14742" s="9">
        <v>57.612663269042969</v>
      </c>
    </row>
    <row r="14743" spans="1:12" x14ac:dyDescent="0.25">
      <c r="A14743" s="5" t="str">
        <f t="shared" si="230"/>
        <v>1SublapSCHD10126</v>
      </c>
      <c r="B14743" s="9">
        <v>1</v>
      </c>
      <c r="C14743" t="s">
        <v>133</v>
      </c>
      <c r="D14743" t="s">
        <v>147</v>
      </c>
      <c r="E14743" s="9">
        <v>10</v>
      </c>
      <c r="F14743" s="9">
        <v>1</v>
      </c>
      <c r="G14743" s="9">
        <v>2</v>
      </c>
      <c r="H14743" s="9">
        <v>6</v>
      </c>
      <c r="I14743" s="9">
        <v>0.63059717416763306</v>
      </c>
      <c r="J14743" s="9">
        <v>0.63059717416763306</v>
      </c>
      <c r="K14743" s="9">
        <v>0</v>
      </c>
      <c r="L14743" s="9">
        <v>56.958171844482422</v>
      </c>
    </row>
    <row r="14744" spans="1:12" x14ac:dyDescent="0.25">
      <c r="A14744" s="5" t="str">
        <f t="shared" si="230"/>
        <v>1SublapSCHD10127</v>
      </c>
      <c r="B14744" s="9">
        <v>1</v>
      </c>
      <c r="C14744" t="s">
        <v>133</v>
      </c>
      <c r="D14744" t="s">
        <v>147</v>
      </c>
      <c r="E14744" s="9">
        <v>10</v>
      </c>
      <c r="F14744" s="9">
        <v>1</v>
      </c>
      <c r="G14744" s="9">
        <v>2</v>
      </c>
      <c r="H14744" s="9">
        <v>7</v>
      </c>
      <c r="I14744" s="9">
        <v>0.62913435697555542</v>
      </c>
      <c r="J14744" s="9">
        <v>0.62913435697555542</v>
      </c>
      <c r="K14744" s="9">
        <v>0</v>
      </c>
      <c r="L14744" s="9">
        <v>55.311958312988281</v>
      </c>
    </row>
    <row r="14745" spans="1:12" x14ac:dyDescent="0.25">
      <c r="A14745" s="5" t="str">
        <f t="shared" si="230"/>
        <v>1SublapSCHD10128</v>
      </c>
      <c r="B14745" s="9">
        <v>1</v>
      </c>
      <c r="C14745" t="s">
        <v>133</v>
      </c>
      <c r="D14745" t="s">
        <v>147</v>
      </c>
      <c r="E14745" s="9">
        <v>10</v>
      </c>
      <c r="F14745" s="9">
        <v>1</v>
      </c>
      <c r="G14745" s="9">
        <v>2</v>
      </c>
      <c r="H14745" s="9">
        <v>8</v>
      </c>
      <c r="I14745" s="9">
        <v>0.49369898438453674</v>
      </c>
      <c r="J14745" s="9">
        <v>0.49369898438453674</v>
      </c>
      <c r="K14745" s="9">
        <v>0</v>
      </c>
      <c r="L14745" s="9">
        <v>55.053253173828125</v>
      </c>
    </row>
    <row r="14746" spans="1:12" x14ac:dyDescent="0.25">
      <c r="A14746" s="5" t="str">
        <f t="shared" si="230"/>
        <v>1SublapSCHD10129</v>
      </c>
      <c r="B14746" s="9">
        <v>1</v>
      </c>
      <c r="C14746" t="s">
        <v>133</v>
      </c>
      <c r="D14746" t="s">
        <v>147</v>
      </c>
      <c r="E14746" s="9">
        <v>10</v>
      </c>
      <c r="F14746" s="9">
        <v>1</v>
      </c>
      <c r="G14746" s="9">
        <v>2</v>
      </c>
      <c r="H14746" s="9">
        <v>9</v>
      </c>
      <c r="I14746" s="9">
        <v>0.25527167320251465</v>
      </c>
      <c r="J14746" s="9">
        <v>0.25527167320251465</v>
      </c>
      <c r="K14746" s="9">
        <v>0</v>
      </c>
      <c r="L14746" s="9">
        <v>56.398426055908203</v>
      </c>
    </row>
    <row r="14747" spans="1:12" x14ac:dyDescent="0.25">
      <c r="A14747" s="5" t="str">
        <f t="shared" si="230"/>
        <v>1SublapSCHD101210</v>
      </c>
      <c r="B14747" s="9">
        <v>1</v>
      </c>
      <c r="C14747" t="s">
        <v>133</v>
      </c>
      <c r="D14747" t="s">
        <v>147</v>
      </c>
      <c r="E14747" s="9">
        <v>10</v>
      </c>
      <c r="F14747" s="9">
        <v>1</v>
      </c>
      <c r="G14747" s="9">
        <v>2</v>
      </c>
      <c r="H14747" s="9">
        <v>10</v>
      </c>
      <c r="I14747" s="9">
        <v>3.2777213491499424E-3</v>
      </c>
      <c r="J14747" s="9">
        <v>3.2777213491499424E-3</v>
      </c>
      <c r="K14747" s="9">
        <v>0</v>
      </c>
      <c r="L14747" s="9">
        <v>60.484626770019531</v>
      </c>
    </row>
    <row r="14748" spans="1:12" x14ac:dyDescent="0.25">
      <c r="A14748" s="5" t="str">
        <f t="shared" si="230"/>
        <v>1SublapSCHD101211</v>
      </c>
      <c r="B14748" s="9">
        <v>1</v>
      </c>
      <c r="C14748" t="s">
        <v>133</v>
      </c>
      <c r="D14748" t="s">
        <v>147</v>
      </c>
      <c r="E14748" s="9">
        <v>10</v>
      </c>
      <c r="F14748" s="9">
        <v>1</v>
      </c>
      <c r="G14748" s="9">
        <v>2</v>
      </c>
      <c r="H14748" s="9">
        <v>11</v>
      </c>
      <c r="I14748" s="9">
        <v>-0.15129800140857697</v>
      </c>
      <c r="J14748" s="9">
        <v>-0.15129800140857697</v>
      </c>
      <c r="K14748" s="9">
        <v>0</v>
      </c>
      <c r="L14748" s="9">
        <v>65.917098999023438</v>
      </c>
    </row>
    <row r="14749" spans="1:12" x14ac:dyDescent="0.25">
      <c r="A14749" s="5" t="str">
        <f t="shared" si="230"/>
        <v>1SublapSCHD101212</v>
      </c>
      <c r="B14749" s="9">
        <v>1</v>
      </c>
      <c r="C14749" t="s">
        <v>133</v>
      </c>
      <c r="D14749" t="s">
        <v>147</v>
      </c>
      <c r="E14749" s="9">
        <v>10</v>
      </c>
      <c r="F14749" s="9">
        <v>1</v>
      </c>
      <c r="G14749" s="9">
        <v>2</v>
      </c>
      <c r="H14749" s="9">
        <v>12</v>
      </c>
      <c r="I14749" s="9">
        <v>-0.17900685966014862</v>
      </c>
      <c r="J14749" s="9">
        <v>-0.17900685966014862</v>
      </c>
      <c r="K14749" s="9">
        <v>0</v>
      </c>
      <c r="L14749" s="9">
        <v>71.084938049316406</v>
      </c>
    </row>
    <row r="14750" spans="1:12" x14ac:dyDescent="0.25">
      <c r="A14750" s="5" t="str">
        <f t="shared" si="230"/>
        <v>1SublapSCHD101213</v>
      </c>
      <c r="B14750" s="9">
        <v>1</v>
      </c>
      <c r="C14750" t="s">
        <v>133</v>
      </c>
      <c r="D14750" t="s">
        <v>147</v>
      </c>
      <c r="E14750" s="9">
        <v>10</v>
      </c>
      <c r="F14750" s="9">
        <v>1</v>
      </c>
      <c r="G14750" s="9">
        <v>2</v>
      </c>
      <c r="H14750" s="9">
        <v>13</v>
      </c>
      <c r="I14750" s="9">
        <v>-0.16314737498760223</v>
      </c>
      <c r="J14750" s="9">
        <v>-0.16314737498760223</v>
      </c>
      <c r="K14750" s="9">
        <v>0</v>
      </c>
      <c r="L14750" s="9">
        <v>74.911338806152344</v>
      </c>
    </row>
    <row r="14751" spans="1:12" x14ac:dyDescent="0.25">
      <c r="A14751" s="5" t="str">
        <f t="shared" si="230"/>
        <v>1SublapSCHD101214</v>
      </c>
      <c r="B14751" s="9">
        <v>1</v>
      </c>
      <c r="C14751" t="s">
        <v>133</v>
      </c>
      <c r="D14751" t="s">
        <v>147</v>
      </c>
      <c r="E14751" s="9">
        <v>10</v>
      </c>
      <c r="F14751" s="9">
        <v>1</v>
      </c>
      <c r="G14751" s="9">
        <v>2</v>
      </c>
      <c r="H14751" s="9">
        <v>14</v>
      </c>
      <c r="I14751" s="9">
        <v>-7.9121068120002747E-2</v>
      </c>
      <c r="J14751" s="9">
        <v>-7.9121068120002747E-2</v>
      </c>
      <c r="K14751" s="9">
        <v>0</v>
      </c>
      <c r="L14751" s="9">
        <v>77.261512756347656</v>
      </c>
    </row>
    <row r="14752" spans="1:12" x14ac:dyDescent="0.25">
      <c r="A14752" s="5" t="str">
        <f t="shared" si="230"/>
        <v>1SublapSCHD101215</v>
      </c>
      <c r="B14752" s="9">
        <v>1</v>
      </c>
      <c r="C14752" t="s">
        <v>133</v>
      </c>
      <c r="D14752" t="s">
        <v>147</v>
      </c>
      <c r="E14752" s="9">
        <v>10</v>
      </c>
      <c r="F14752" s="9">
        <v>1</v>
      </c>
      <c r="G14752" s="9">
        <v>2</v>
      </c>
      <c r="H14752" s="9">
        <v>15</v>
      </c>
      <c r="I14752" s="9">
        <v>6.097237765789032E-2</v>
      </c>
      <c r="J14752" s="9">
        <v>6.097237765789032E-2</v>
      </c>
      <c r="K14752" s="9">
        <v>0</v>
      </c>
      <c r="L14752" s="9">
        <v>79.25396728515625</v>
      </c>
    </row>
    <row r="14753" spans="1:12" x14ac:dyDescent="0.25">
      <c r="A14753" s="5" t="str">
        <f t="shared" si="230"/>
        <v>1SublapSCHD101216</v>
      </c>
      <c r="B14753" s="9">
        <v>1</v>
      </c>
      <c r="C14753" t="s">
        <v>133</v>
      </c>
      <c r="D14753" t="s">
        <v>147</v>
      </c>
      <c r="E14753" s="9">
        <v>10</v>
      </c>
      <c r="F14753" s="9">
        <v>1</v>
      </c>
      <c r="G14753" s="9">
        <v>2</v>
      </c>
      <c r="H14753" s="9">
        <v>16</v>
      </c>
      <c r="I14753" s="9">
        <v>0.30125746130943298</v>
      </c>
      <c r="J14753" s="9">
        <v>0.30125746130943298</v>
      </c>
      <c r="K14753" s="9">
        <v>0</v>
      </c>
      <c r="L14753" s="9">
        <v>80.657424926757813</v>
      </c>
    </row>
    <row r="14754" spans="1:12" x14ac:dyDescent="0.25">
      <c r="A14754" s="5" t="str">
        <f t="shared" si="230"/>
        <v>1SublapSCHD101217</v>
      </c>
      <c r="B14754" s="9">
        <v>1</v>
      </c>
      <c r="C14754" t="s">
        <v>133</v>
      </c>
      <c r="D14754" t="s">
        <v>147</v>
      </c>
      <c r="E14754" s="9">
        <v>10</v>
      </c>
      <c r="F14754" s="9">
        <v>1</v>
      </c>
      <c r="G14754" s="9">
        <v>2</v>
      </c>
      <c r="H14754" s="9">
        <v>17</v>
      </c>
      <c r="I14754" s="9">
        <v>0.59973752498626709</v>
      </c>
      <c r="J14754" s="9">
        <v>0.24001818895339966</v>
      </c>
      <c r="K14754" s="9">
        <v>8.4013238549232483E-2</v>
      </c>
      <c r="L14754" s="9">
        <v>81.758094787597656</v>
      </c>
    </row>
    <row r="14755" spans="1:12" x14ac:dyDescent="0.25">
      <c r="A14755" s="5" t="str">
        <f t="shared" si="230"/>
        <v>1SublapSCHD101218</v>
      </c>
      <c r="B14755" s="9">
        <v>1</v>
      </c>
      <c r="C14755" t="s">
        <v>133</v>
      </c>
      <c r="D14755" t="s">
        <v>147</v>
      </c>
      <c r="E14755" s="9">
        <v>10</v>
      </c>
      <c r="F14755" s="9">
        <v>1</v>
      </c>
      <c r="G14755" s="9">
        <v>2</v>
      </c>
      <c r="H14755" s="9">
        <v>18</v>
      </c>
      <c r="I14755" s="9">
        <v>0.89345496892929077</v>
      </c>
      <c r="J14755" s="9">
        <v>0.56483638286590576</v>
      </c>
      <c r="K14755" s="9">
        <v>0.11387120932340622</v>
      </c>
      <c r="L14755" s="9">
        <v>81.68084716796875</v>
      </c>
    </row>
    <row r="14756" spans="1:12" x14ac:dyDescent="0.25">
      <c r="A14756" s="5" t="str">
        <f t="shared" si="230"/>
        <v>1SublapSCHD101219</v>
      </c>
      <c r="B14756" s="9">
        <v>1</v>
      </c>
      <c r="C14756" t="s">
        <v>133</v>
      </c>
      <c r="D14756" t="s">
        <v>147</v>
      </c>
      <c r="E14756" s="9">
        <v>10</v>
      </c>
      <c r="F14756" s="9">
        <v>1</v>
      </c>
      <c r="G14756" s="9">
        <v>2</v>
      </c>
      <c r="H14756" s="9">
        <v>19</v>
      </c>
      <c r="I14756" s="9">
        <v>1.0951203107833862</v>
      </c>
      <c r="J14756" s="9">
        <v>0.89252746105194092</v>
      </c>
      <c r="K14756" s="9">
        <v>0.13505437970161438</v>
      </c>
      <c r="L14756" s="9">
        <v>80.506988525390625</v>
      </c>
    </row>
    <row r="14757" spans="1:12" x14ac:dyDescent="0.25">
      <c r="A14757" s="5" t="str">
        <f t="shared" si="230"/>
        <v>1SublapSCHD101220</v>
      </c>
      <c r="B14757" s="9">
        <v>1</v>
      </c>
      <c r="C14757" t="s">
        <v>133</v>
      </c>
      <c r="D14757" t="s">
        <v>147</v>
      </c>
      <c r="E14757" s="9">
        <v>10</v>
      </c>
      <c r="F14757" s="9">
        <v>1</v>
      </c>
      <c r="G14757" s="9">
        <v>2</v>
      </c>
      <c r="H14757" s="9">
        <v>20</v>
      </c>
      <c r="I14757" s="9">
        <v>1.1736220121383667</v>
      </c>
      <c r="J14757" s="9">
        <v>0.97869777679443359</v>
      </c>
      <c r="K14757" s="9">
        <v>4.180479422211647E-2</v>
      </c>
      <c r="L14757" s="9">
        <v>78.094535827636719</v>
      </c>
    </row>
    <row r="14758" spans="1:12" x14ac:dyDescent="0.25">
      <c r="A14758" s="5" t="str">
        <f t="shared" si="230"/>
        <v>1SublapSCHD101221</v>
      </c>
      <c r="B14758" s="9">
        <v>1</v>
      </c>
      <c r="C14758" t="s">
        <v>133</v>
      </c>
      <c r="D14758" t="s">
        <v>147</v>
      </c>
      <c r="E14758" s="9">
        <v>10</v>
      </c>
      <c r="F14758" s="9">
        <v>1</v>
      </c>
      <c r="G14758" s="9">
        <v>2</v>
      </c>
      <c r="H14758" s="9">
        <v>21</v>
      </c>
      <c r="I14758" s="9">
        <v>1.1970744132995605</v>
      </c>
      <c r="J14758" s="9">
        <v>1.0274107456207275</v>
      </c>
      <c r="K14758" s="9">
        <v>5.160391703248024E-2</v>
      </c>
      <c r="L14758" s="9">
        <v>74.58453369140625</v>
      </c>
    </row>
    <row r="14759" spans="1:12" x14ac:dyDescent="0.25">
      <c r="A14759" s="5" t="str">
        <f t="shared" si="230"/>
        <v>1SublapSCHD101222</v>
      </c>
      <c r="B14759" s="9">
        <v>1</v>
      </c>
      <c r="C14759" t="s">
        <v>133</v>
      </c>
      <c r="D14759" t="s">
        <v>147</v>
      </c>
      <c r="E14759" s="9">
        <v>10</v>
      </c>
      <c r="F14759" s="9">
        <v>1</v>
      </c>
      <c r="G14759" s="9">
        <v>2</v>
      </c>
      <c r="H14759" s="9">
        <v>22</v>
      </c>
      <c r="I14759" s="9">
        <v>1.1578361988067627</v>
      </c>
      <c r="J14759" s="9">
        <v>1.4909263849258423</v>
      </c>
      <c r="K14759" s="9">
        <v>0.12018238008022308</v>
      </c>
      <c r="L14759" s="9">
        <v>71.867774963378906</v>
      </c>
    </row>
    <row r="14760" spans="1:12" x14ac:dyDescent="0.25">
      <c r="A14760" s="5" t="str">
        <f t="shared" si="230"/>
        <v>1SublapSCHD101223</v>
      </c>
      <c r="B14760" s="9">
        <v>1</v>
      </c>
      <c r="C14760" t="s">
        <v>133</v>
      </c>
      <c r="D14760" t="s">
        <v>147</v>
      </c>
      <c r="E14760" s="9">
        <v>10</v>
      </c>
      <c r="F14760" s="9">
        <v>1</v>
      </c>
      <c r="G14760" s="9">
        <v>2</v>
      </c>
      <c r="H14760" s="9">
        <v>23</v>
      </c>
      <c r="I14760" s="9">
        <v>1.0238991975784302</v>
      </c>
      <c r="J14760" s="9">
        <v>1.0730873346328735</v>
      </c>
      <c r="K14760" s="9">
        <v>2.459406852722168E-2</v>
      </c>
      <c r="L14760" s="9">
        <v>69.090576171875</v>
      </c>
    </row>
    <row r="14761" spans="1:12" x14ac:dyDescent="0.25">
      <c r="A14761" s="5" t="str">
        <f t="shared" si="230"/>
        <v>1SublapSCHD101224</v>
      </c>
      <c r="B14761" s="9">
        <v>1</v>
      </c>
      <c r="C14761" t="s">
        <v>133</v>
      </c>
      <c r="D14761" t="s">
        <v>147</v>
      </c>
      <c r="E14761" s="9">
        <v>10</v>
      </c>
      <c r="F14761" s="9">
        <v>1</v>
      </c>
      <c r="G14761" s="9">
        <v>2</v>
      </c>
      <c r="H14761" s="9">
        <v>24</v>
      </c>
      <c r="I14761" s="9">
        <v>0.8625759482383728</v>
      </c>
      <c r="J14761" s="9">
        <v>0.8625759482383728</v>
      </c>
      <c r="K14761" s="9">
        <v>0</v>
      </c>
      <c r="L14761" s="9">
        <v>67.175880432128906</v>
      </c>
    </row>
    <row r="14762" spans="1:12" x14ac:dyDescent="0.25">
      <c r="A14762" s="5" t="str">
        <f t="shared" si="230"/>
        <v>1SublapSCHD101101</v>
      </c>
      <c r="B14762" s="9">
        <v>1</v>
      </c>
      <c r="C14762" t="s">
        <v>133</v>
      </c>
      <c r="D14762" t="s">
        <v>147</v>
      </c>
      <c r="E14762" s="9">
        <v>10</v>
      </c>
      <c r="F14762" s="9">
        <v>1</v>
      </c>
      <c r="G14762" s="9">
        <v>10</v>
      </c>
      <c r="H14762" s="9">
        <v>1</v>
      </c>
      <c r="I14762" s="9">
        <v>0.8572496771812439</v>
      </c>
      <c r="J14762" s="9">
        <v>0.8572496771812439</v>
      </c>
      <c r="K14762" s="9">
        <v>0</v>
      </c>
      <c r="L14762" s="9">
        <v>67.147323608398438</v>
      </c>
    </row>
    <row r="14763" spans="1:12" x14ac:dyDescent="0.25">
      <c r="A14763" s="5" t="str">
        <f t="shared" si="230"/>
        <v>1SublapSCHD101102</v>
      </c>
      <c r="B14763" s="9">
        <v>1</v>
      </c>
      <c r="C14763" t="s">
        <v>133</v>
      </c>
      <c r="D14763" t="s">
        <v>147</v>
      </c>
      <c r="E14763" s="9">
        <v>10</v>
      </c>
      <c r="F14763" s="9">
        <v>1</v>
      </c>
      <c r="G14763" s="9">
        <v>10</v>
      </c>
      <c r="H14763" s="9">
        <v>2</v>
      </c>
      <c r="I14763" s="9">
        <v>0.73824375867843628</v>
      </c>
      <c r="J14763" s="9">
        <v>0.73824375867843628</v>
      </c>
      <c r="K14763" s="9">
        <v>0</v>
      </c>
      <c r="L14763" s="9">
        <v>65.717849731445313</v>
      </c>
    </row>
    <row r="14764" spans="1:12" x14ac:dyDescent="0.25">
      <c r="A14764" s="5" t="str">
        <f t="shared" si="230"/>
        <v>1SublapSCHD101103</v>
      </c>
      <c r="B14764" s="9">
        <v>1</v>
      </c>
      <c r="C14764" t="s">
        <v>133</v>
      </c>
      <c r="D14764" t="s">
        <v>147</v>
      </c>
      <c r="E14764" s="9">
        <v>10</v>
      </c>
      <c r="F14764" s="9">
        <v>1</v>
      </c>
      <c r="G14764" s="9">
        <v>10</v>
      </c>
      <c r="H14764" s="9">
        <v>3</v>
      </c>
      <c r="I14764" s="9">
        <v>0.64762234687805176</v>
      </c>
      <c r="J14764" s="9">
        <v>0.64762234687805176</v>
      </c>
      <c r="K14764" s="9">
        <v>0</v>
      </c>
      <c r="L14764" s="9">
        <v>64.46136474609375</v>
      </c>
    </row>
    <row r="14765" spans="1:12" x14ac:dyDescent="0.25">
      <c r="A14765" s="5" t="str">
        <f t="shared" si="230"/>
        <v>1SublapSCHD101104</v>
      </c>
      <c r="B14765" s="9">
        <v>1</v>
      </c>
      <c r="C14765" t="s">
        <v>133</v>
      </c>
      <c r="D14765" t="s">
        <v>147</v>
      </c>
      <c r="E14765" s="9">
        <v>10</v>
      </c>
      <c r="F14765" s="9">
        <v>1</v>
      </c>
      <c r="G14765" s="9">
        <v>10</v>
      </c>
      <c r="H14765" s="9">
        <v>4</v>
      </c>
      <c r="I14765" s="9">
        <v>0.6258198618888855</v>
      </c>
      <c r="J14765" s="9">
        <v>0.6258198618888855</v>
      </c>
      <c r="K14765" s="9">
        <v>0</v>
      </c>
      <c r="L14765" s="9">
        <v>63.471839904785156</v>
      </c>
    </row>
    <row r="14766" spans="1:12" x14ac:dyDescent="0.25">
      <c r="A14766" s="5" t="str">
        <f t="shared" si="230"/>
        <v>1SublapSCHD101105</v>
      </c>
      <c r="B14766" s="9">
        <v>1</v>
      </c>
      <c r="C14766" t="s">
        <v>133</v>
      </c>
      <c r="D14766" t="s">
        <v>147</v>
      </c>
      <c r="E14766" s="9">
        <v>10</v>
      </c>
      <c r="F14766" s="9">
        <v>1</v>
      </c>
      <c r="G14766" s="9">
        <v>10</v>
      </c>
      <c r="H14766" s="9">
        <v>5</v>
      </c>
      <c r="I14766" s="9">
        <v>0.63432890176773071</v>
      </c>
      <c r="J14766" s="9">
        <v>0.63432890176773071</v>
      </c>
      <c r="K14766" s="9">
        <v>0</v>
      </c>
      <c r="L14766" s="9">
        <v>62.535911560058594</v>
      </c>
    </row>
    <row r="14767" spans="1:12" x14ac:dyDescent="0.25">
      <c r="A14767" s="5" t="str">
        <f t="shared" si="230"/>
        <v>1SublapSCHD101106</v>
      </c>
      <c r="B14767" s="9">
        <v>1</v>
      </c>
      <c r="C14767" t="s">
        <v>133</v>
      </c>
      <c r="D14767" t="s">
        <v>147</v>
      </c>
      <c r="E14767" s="9">
        <v>10</v>
      </c>
      <c r="F14767" s="9">
        <v>1</v>
      </c>
      <c r="G14767" s="9">
        <v>10</v>
      </c>
      <c r="H14767" s="9">
        <v>6</v>
      </c>
      <c r="I14767" s="9">
        <v>0.64826148748397827</v>
      </c>
      <c r="J14767" s="9">
        <v>0.64826148748397827</v>
      </c>
      <c r="K14767" s="9">
        <v>0</v>
      </c>
      <c r="L14767" s="9">
        <v>61.938854217529297</v>
      </c>
    </row>
    <row r="14768" spans="1:12" x14ac:dyDescent="0.25">
      <c r="A14768" s="5" t="str">
        <f t="shared" si="230"/>
        <v>1SublapSCHD101107</v>
      </c>
      <c r="B14768" s="9">
        <v>1</v>
      </c>
      <c r="C14768" t="s">
        <v>133</v>
      </c>
      <c r="D14768" t="s">
        <v>147</v>
      </c>
      <c r="E14768" s="9">
        <v>10</v>
      </c>
      <c r="F14768" s="9">
        <v>1</v>
      </c>
      <c r="G14768" s="9">
        <v>10</v>
      </c>
      <c r="H14768" s="9">
        <v>7</v>
      </c>
      <c r="I14768" s="9">
        <v>0.63007748126983643</v>
      </c>
      <c r="J14768" s="9">
        <v>0.63007748126983643</v>
      </c>
      <c r="K14768" s="9">
        <v>0</v>
      </c>
      <c r="L14768" s="9">
        <v>60.965877532958984</v>
      </c>
    </row>
    <row r="14769" spans="1:12" x14ac:dyDescent="0.25">
      <c r="A14769" s="5" t="str">
        <f t="shared" si="230"/>
        <v>1SublapSCHD101108</v>
      </c>
      <c r="B14769" s="9">
        <v>1</v>
      </c>
      <c r="C14769" t="s">
        <v>133</v>
      </c>
      <c r="D14769" t="s">
        <v>147</v>
      </c>
      <c r="E14769" s="9">
        <v>10</v>
      </c>
      <c r="F14769" s="9">
        <v>1</v>
      </c>
      <c r="G14769" s="9">
        <v>10</v>
      </c>
      <c r="H14769" s="9">
        <v>8</v>
      </c>
      <c r="I14769" s="9">
        <v>0.50182276964187622</v>
      </c>
      <c r="J14769" s="9">
        <v>0.50182276964187622</v>
      </c>
      <c r="K14769" s="9">
        <v>0</v>
      </c>
      <c r="L14769" s="9">
        <v>59.769779205322266</v>
      </c>
    </row>
    <row r="14770" spans="1:12" x14ac:dyDescent="0.25">
      <c r="A14770" s="5" t="str">
        <f t="shared" si="230"/>
        <v>1SublapSCHD101109</v>
      </c>
      <c r="B14770" s="9">
        <v>1</v>
      </c>
      <c r="C14770" t="s">
        <v>133</v>
      </c>
      <c r="D14770" t="s">
        <v>147</v>
      </c>
      <c r="E14770" s="9">
        <v>10</v>
      </c>
      <c r="F14770" s="9">
        <v>1</v>
      </c>
      <c r="G14770" s="9">
        <v>10</v>
      </c>
      <c r="H14770" s="9">
        <v>9</v>
      </c>
      <c r="I14770" s="9">
        <v>0.28210598230361938</v>
      </c>
      <c r="J14770" s="9">
        <v>0.28210598230361938</v>
      </c>
      <c r="K14770" s="9">
        <v>0</v>
      </c>
      <c r="L14770" s="9">
        <v>61.833633422851563</v>
      </c>
    </row>
    <row r="14771" spans="1:12" x14ac:dyDescent="0.25">
      <c r="A14771" s="5" t="str">
        <f t="shared" si="230"/>
        <v>1SublapSCHD1011010</v>
      </c>
      <c r="B14771" s="9">
        <v>1</v>
      </c>
      <c r="C14771" t="s">
        <v>133</v>
      </c>
      <c r="D14771" t="s">
        <v>147</v>
      </c>
      <c r="E14771" s="9">
        <v>10</v>
      </c>
      <c r="F14771" s="9">
        <v>1</v>
      </c>
      <c r="G14771" s="9">
        <v>10</v>
      </c>
      <c r="H14771" s="9">
        <v>10</v>
      </c>
      <c r="I14771" s="9">
        <v>8.7659478187561035E-2</v>
      </c>
      <c r="J14771" s="9">
        <v>8.7659478187561035E-2</v>
      </c>
      <c r="K14771" s="9">
        <v>0</v>
      </c>
      <c r="L14771" s="9">
        <v>66.497154235839844</v>
      </c>
    </row>
    <row r="14772" spans="1:12" x14ac:dyDescent="0.25">
      <c r="A14772" s="5" t="str">
        <f t="shared" si="230"/>
        <v>1SublapSCHD1011011</v>
      </c>
      <c r="B14772" s="9">
        <v>1</v>
      </c>
      <c r="C14772" t="s">
        <v>133</v>
      </c>
      <c r="D14772" t="s">
        <v>147</v>
      </c>
      <c r="E14772" s="9">
        <v>10</v>
      </c>
      <c r="F14772" s="9">
        <v>1</v>
      </c>
      <c r="G14772" s="9">
        <v>10</v>
      </c>
      <c r="H14772" s="9">
        <v>11</v>
      </c>
      <c r="I14772" s="9">
        <v>3.5097304731607437E-2</v>
      </c>
      <c r="J14772" s="9">
        <v>3.5097304731607437E-2</v>
      </c>
      <c r="K14772" s="9">
        <v>0</v>
      </c>
      <c r="L14772" s="9">
        <v>72.165794372558594</v>
      </c>
    </row>
    <row r="14773" spans="1:12" x14ac:dyDescent="0.25">
      <c r="A14773" s="5" t="str">
        <f t="shared" si="230"/>
        <v>1SublapSCHD1011012</v>
      </c>
      <c r="B14773" s="9">
        <v>1</v>
      </c>
      <c r="C14773" t="s">
        <v>133</v>
      </c>
      <c r="D14773" t="s">
        <v>147</v>
      </c>
      <c r="E14773" s="9">
        <v>10</v>
      </c>
      <c r="F14773" s="9">
        <v>1</v>
      </c>
      <c r="G14773" s="9">
        <v>10</v>
      </c>
      <c r="H14773" s="9">
        <v>12</v>
      </c>
      <c r="I14773" s="9">
        <v>2.9007663950324059E-2</v>
      </c>
      <c r="J14773" s="9">
        <v>2.9007663950324059E-2</v>
      </c>
      <c r="K14773" s="9">
        <v>0</v>
      </c>
      <c r="L14773" s="9">
        <v>76.411643981933594</v>
      </c>
    </row>
    <row r="14774" spans="1:12" x14ac:dyDescent="0.25">
      <c r="A14774" s="5" t="str">
        <f t="shared" si="230"/>
        <v>1SublapSCHD1011013</v>
      </c>
      <c r="B14774" s="9">
        <v>1</v>
      </c>
      <c r="C14774" t="s">
        <v>133</v>
      </c>
      <c r="D14774" t="s">
        <v>147</v>
      </c>
      <c r="E14774" s="9">
        <v>10</v>
      </c>
      <c r="F14774" s="9">
        <v>1</v>
      </c>
      <c r="G14774" s="9">
        <v>10</v>
      </c>
      <c r="H14774" s="9">
        <v>13</v>
      </c>
      <c r="I14774" s="9">
        <v>9.0234711766242981E-2</v>
      </c>
      <c r="J14774" s="9">
        <v>9.0234711766242981E-2</v>
      </c>
      <c r="K14774" s="9">
        <v>0</v>
      </c>
      <c r="L14774" s="9">
        <v>80.007987976074219</v>
      </c>
    </row>
    <row r="14775" spans="1:12" x14ac:dyDescent="0.25">
      <c r="A14775" s="5" t="str">
        <f t="shared" si="230"/>
        <v>1SublapSCHD1011014</v>
      </c>
      <c r="B14775" s="9">
        <v>1</v>
      </c>
      <c r="C14775" t="s">
        <v>133</v>
      </c>
      <c r="D14775" t="s">
        <v>147</v>
      </c>
      <c r="E14775" s="9">
        <v>10</v>
      </c>
      <c r="F14775" s="9">
        <v>1</v>
      </c>
      <c r="G14775" s="9">
        <v>10</v>
      </c>
      <c r="H14775" s="9">
        <v>14</v>
      </c>
      <c r="I14775" s="9">
        <v>0.21366399526596069</v>
      </c>
      <c r="J14775" s="9">
        <v>0.21366399526596069</v>
      </c>
      <c r="K14775" s="9">
        <v>0</v>
      </c>
      <c r="L14775" s="9">
        <v>82.622978210449219</v>
      </c>
    </row>
    <row r="14776" spans="1:12" x14ac:dyDescent="0.25">
      <c r="A14776" s="5" t="str">
        <f t="shared" si="230"/>
        <v>1SublapSCHD1011015</v>
      </c>
      <c r="B14776" s="9">
        <v>1</v>
      </c>
      <c r="C14776" t="s">
        <v>133</v>
      </c>
      <c r="D14776" t="s">
        <v>147</v>
      </c>
      <c r="E14776" s="9">
        <v>10</v>
      </c>
      <c r="F14776" s="9">
        <v>1</v>
      </c>
      <c r="G14776" s="9">
        <v>10</v>
      </c>
      <c r="H14776" s="9">
        <v>15</v>
      </c>
      <c r="I14776" s="9">
        <v>0.39009594917297363</v>
      </c>
      <c r="J14776" s="9">
        <v>0.39009594917297363</v>
      </c>
      <c r="K14776" s="9">
        <v>0</v>
      </c>
      <c r="L14776" s="9">
        <v>84.187057495117188</v>
      </c>
    </row>
    <row r="14777" spans="1:12" x14ac:dyDescent="0.25">
      <c r="A14777" s="5" t="str">
        <f t="shared" si="230"/>
        <v>1SublapSCHD1011016</v>
      </c>
      <c r="B14777" s="9">
        <v>1</v>
      </c>
      <c r="C14777" t="s">
        <v>133</v>
      </c>
      <c r="D14777" t="s">
        <v>147</v>
      </c>
      <c r="E14777" s="9">
        <v>10</v>
      </c>
      <c r="F14777" s="9">
        <v>1</v>
      </c>
      <c r="G14777" s="9">
        <v>10</v>
      </c>
      <c r="H14777" s="9">
        <v>16</v>
      </c>
      <c r="I14777" s="9">
        <v>0.65972673892974854</v>
      </c>
      <c r="J14777" s="9">
        <v>0.65972673892974854</v>
      </c>
      <c r="K14777" s="9">
        <v>0</v>
      </c>
      <c r="L14777" s="9">
        <v>85.011322021484375</v>
      </c>
    </row>
    <row r="14778" spans="1:12" x14ac:dyDescent="0.25">
      <c r="A14778" s="5" t="str">
        <f t="shared" si="230"/>
        <v>1SublapSCHD1011017</v>
      </c>
      <c r="B14778" s="9">
        <v>1</v>
      </c>
      <c r="C14778" t="s">
        <v>133</v>
      </c>
      <c r="D14778" t="s">
        <v>147</v>
      </c>
      <c r="E14778" s="9">
        <v>10</v>
      </c>
      <c r="F14778" s="9">
        <v>1</v>
      </c>
      <c r="G14778" s="9">
        <v>10</v>
      </c>
      <c r="H14778" s="9">
        <v>17</v>
      </c>
      <c r="I14778" s="9">
        <v>0.96902096271514893</v>
      </c>
      <c r="J14778" s="9">
        <v>0.26296192407608032</v>
      </c>
      <c r="K14778" s="9">
        <v>6.1473377048969269E-2</v>
      </c>
      <c r="L14778" s="9">
        <v>85.620582580566406</v>
      </c>
    </row>
    <row r="14779" spans="1:12" x14ac:dyDescent="0.25">
      <c r="A14779" s="5" t="str">
        <f t="shared" si="230"/>
        <v>1SublapSCHD1011018</v>
      </c>
      <c r="B14779" s="9">
        <v>1</v>
      </c>
      <c r="C14779" t="s">
        <v>133</v>
      </c>
      <c r="D14779" t="s">
        <v>147</v>
      </c>
      <c r="E14779" s="9">
        <v>10</v>
      </c>
      <c r="F14779" s="9">
        <v>1</v>
      </c>
      <c r="G14779" s="9">
        <v>10</v>
      </c>
      <c r="H14779" s="9">
        <v>18</v>
      </c>
      <c r="I14779" s="9">
        <v>1.26289963722229</v>
      </c>
      <c r="J14779" s="9">
        <v>0.84181272983551025</v>
      </c>
      <c r="K14779" s="9">
        <v>8.6252689361572266E-2</v>
      </c>
      <c r="L14779" s="9">
        <v>85.278648376464844</v>
      </c>
    </row>
    <row r="14780" spans="1:12" x14ac:dyDescent="0.25">
      <c r="A14780" s="5" t="str">
        <f t="shared" si="230"/>
        <v>1SublapSCHD1011019</v>
      </c>
      <c r="B14780" s="9">
        <v>1</v>
      </c>
      <c r="C14780" t="s">
        <v>133</v>
      </c>
      <c r="D14780" t="s">
        <v>147</v>
      </c>
      <c r="E14780" s="9">
        <v>10</v>
      </c>
      <c r="F14780" s="9">
        <v>1</v>
      </c>
      <c r="G14780" s="9">
        <v>10</v>
      </c>
      <c r="H14780" s="9">
        <v>19</v>
      </c>
      <c r="I14780" s="9">
        <v>1.4405405521392822</v>
      </c>
      <c r="J14780" s="9">
        <v>1.1804566383361816</v>
      </c>
      <c r="K14780" s="9">
        <v>0.10822625458240509</v>
      </c>
      <c r="L14780" s="9">
        <v>83.76220703125</v>
      </c>
    </row>
    <row r="14781" spans="1:12" x14ac:dyDescent="0.25">
      <c r="A14781" s="5" t="str">
        <f t="shared" si="230"/>
        <v>1SublapSCHD1011020</v>
      </c>
      <c r="B14781" s="9">
        <v>1</v>
      </c>
      <c r="C14781" t="s">
        <v>133</v>
      </c>
      <c r="D14781" t="s">
        <v>147</v>
      </c>
      <c r="E14781" s="9">
        <v>10</v>
      </c>
      <c r="F14781" s="9">
        <v>1</v>
      </c>
      <c r="G14781" s="9">
        <v>10</v>
      </c>
      <c r="H14781" s="9">
        <v>20</v>
      </c>
      <c r="I14781" s="9">
        <v>1.4664872884750366</v>
      </c>
      <c r="J14781" s="9">
        <v>1.2567288875579834</v>
      </c>
      <c r="K14781" s="9">
        <v>3.6277264356613159E-2</v>
      </c>
      <c r="L14781" s="9">
        <v>80.155769348144531</v>
      </c>
    </row>
    <row r="14782" spans="1:12" x14ac:dyDescent="0.25">
      <c r="A14782" s="5" t="str">
        <f t="shared" si="230"/>
        <v>1SublapSCHD1011021</v>
      </c>
      <c r="B14782" s="9">
        <v>1</v>
      </c>
      <c r="C14782" t="s">
        <v>133</v>
      </c>
      <c r="D14782" t="s">
        <v>147</v>
      </c>
      <c r="E14782" s="9">
        <v>10</v>
      </c>
      <c r="F14782" s="9">
        <v>1</v>
      </c>
      <c r="G14782" s="9">
        <v>10</v>
      </c>
      <c r="H14782" s="9">
        <v>21</v>
      </c>
      <c r="I14782" s="9">
        <v>1.4674447774887085</v>
      </c>
      <c r="J14782" s="9">
        <v>1.2782667875289917</v>
      </c>
      <c r="K14782" s="9">
        <v>4.3998721987009048E-2</v>
      </c>
      <c r="L14782" s="9">
        <v>77.296089172363281</v>
      </c>
    </row>
    <row r="14783" spans="1:12" x14ac:dyDescent="0.25">
      <c r="A14783" s="5" t="str">
        <f t="shared" si="230"/>
        <v>1SublapSCHD1011022</v>
      </c>
      <c r="B14783" s="9">
        <v>1</v>
      </c>
      <c r="C14783" t="s">
        <v>133</v>
      </c>
      <c r="D14783" t="s">
        <v>147</v>
      </c>
      <c r="E14783" s="9">
        <v>10</v>
      </c>
      <c r="F14783" s="9">
        <v>1</v>
      </c>
      <c r="G14783" s="9">
        <v>10</v>
      </c>
      <c r="H14783" s="9">
        <v>22</v>
      </c>
      <c r="I14783" s="9">
        <v>1.4077463150024414</v>
      </c>
      <c r="J14783" s="9">
        <v>1.8914332389831543</v>
      </c>
      <c r="K14783" s="9">
        <v>9.9757164716720581E-2</v>
      </c>
      <c r="L14783" s="9">
        <v>74.613174438476563</v>
      </c>
    </row>
    <row r="14784" spans="1:12" x14ac:dyDescent="0.25">
      <c r="A14784" s="5" t="str">
        <f t="shared" si="230"/>
        <v>1SublapSCHD1011023</v>
      </c>
      <c r="B14784" s="9">
        <v>1</v>
      </c>
      <c r="C14784" t="s">
        <v>133</v>
      </c>
      <c r="D14784" t="s">
        <v>147</v>
      </c>
      <c r="E14784" s="9">
        <v>10</v>
      </c>
      <c r="F14784" s="9">
        <v>1</v>
      </c>
      <c r="G14784" s="9">
        <v>10</v>
      </c>
      <c r="H14784" s="9">
        <v>23</v>
      </c>
      <c r="I14784" s="9">
        <v>1.2334694862365723</v>
      </c>
      <c r="J14784" s="9">
        <v>1.2984153032302856</v>
      </c>
      <c r="K14784" s="9">
        <v>3.2472897320985794E-2</v>
      </c>
      <c r="L14784" s="9">
        <v>71.591262817382813</v>
      </c>
    </row>
    <row r="14785" spans="1:12" x14ac:dyDescent="0.25">
      <c r="A14785" s="5" t="str">
        <f t="shared" si="230"/>
        <v>1SublapSCHD1011024</v>
      </c>
      <c r="B14785" s="9">
        <v>1</v>
      </c>
      <c r="C14785" t="s">
        <v>133</v>
      </c>
      <c r="D14785" t="s">
        <v>147</v>
      </c>
      <c r="E14785" s="9">
        <v>10</v>
      </c>
      <c r="F14785" s="9">
        <v>1</v>
      </c>
      <c r="G14785" s="9">
        <v>10</v>
      </c>
      <c r="H14785" s="9">
        <v>24</v>
      </c>
      <c r="I14785" s="9">
        <v>1.0254729986190796</v>
      </c>
      <c r="J14785" s="9">
        <v>1.0254729986190796</v>
      </c>
      <c r="K14785" s="9">
        <v>0</v>
      </c>
      <c r="L14785" s="9">
        <v>69.004814147949219</v>
      </c>
    </row>
    <row r="14786" spans="1:12" x14ac:dyDescent="0.25">
      <c r="A14786" s="5" t="str">
        <f t="shared" si="230"/>
        <v>1SublapSCHD11021</v>
      </c>
      <c r="B14786" s="9">
        <v>1</v>
      </c>
      <c r="C14786" t="s">
        <v>133</v>
      </c>
      <c r="D14786" t="s">
        <v>147</v>
      </c>
      <c r="E14786" s="9">
        <v>11</v>
      </c>
      <c r="F14786" s="9">
        <v>0</v>
      </c>
      <c r="G14786" s="9">
        <v>2</v>
      </c>
      <c r="H14786" s="9">
        <v>1</v>
      </c>
      <c r="I14786" s="9">
        <v>0.69077795743942261</v>
      </c>
      <c r="J14786" s="9">
        <v>0.69077795743942261</v>
      </c>
      <c r="K14786" s="9">
        <v>0</v>
      </c>
      <c r="L14786" s="9">
        <v>46.377403259277344</v>
      </c>
    </row>
    <row r="14787" spans="1:12" x14ac:dyDescent="0.25">
      <c r="A14787" s="5" t="str">
        <f t="shared" ref="A14787:A14850" si="231">B14787&amp;C14787&amp;D14787&amp;E14787&amp;F14787&amp;G14787&amp;H14787</f>
        <v>1SublapSCHD11022</v>
      </c>
      <c r="B14787" s="9">
        <v>1</v>
      </c>
      <c r="C14787" t="s">
        <v>133</v>
      </c>
      <c r="D14787" t="s">
        <v>147</v>
      </c>
      <c r="E14787" s="9">
        <v>11</v>
      </c>
      <c r="F14787" s="9">
        <v>0</v>
      </c>
      <c r="G14787" s="9">
        <v>2</v>
      </c>
      <c r="H14787" s="9">
        <v>2</v>
      </c>
      <c r="I14787" s="9">
        <v>0.64862382411956787</v>
      </c>
      <c r="J14787" s="9">
        <v>0.64862382411956787</v>
      </c>
      <c r="K14787" s="9">
        <v>0</v>
      </c>
      <c r="L14787" s="9">
        <v>44.310798645019531</v>
      </c>
    </row>
    <row r="14788" spans="1:12" x14ac:dyDescent="0.25">
      <c r="A14788" s="5" t="str">
        <f t="shared" si="231"/>
        <v>1SublapSCHD11023</v>
      </c>
      <c r="B14788" s="9">
        <v>1</v>
      </c>
      <c r="C14788" t="s">
        <v>133</v>
      </c>
      <c r="D14788" t="s">
        <v>147</v>
      </c>
      <c r="E14788" s="9">
        <v>11</v>
      </c>
      <c r="F14788" s="9">
        <v>0</v>
      </c>
      <c r="G14788" s="9">
        <v>2</v>
      </c>
      <c r="H14788" s="9">
        <v>3</v>
      </c>
      <c r="I14788" s="9">
        <v>0.62912309169769287</v>
      </c>
      <c r="J14788" s="9">
        <v>0.62912309169769287</v>
      </c>
      <c r="K14788" s="9">
        <v>0</v>
      </c>
      <c r="L14788" s="9">
        <v>43.908802032470703</v>
      </c>
    </row>
    <row r="14789" spans="1:12" x14ac:dyDescent="0.25">
      <c r="A14789" s="5" t="str">
        <f t="shared" si="231"/>
        <v>1SublapSCHD11024</v>
      </c>
      <c r="B14789" s="9">
        <v>1</v>
      </c>
      <c r="C14789" t="s">
        <v>133</v>
      </c>
      <c r="D14789" t="s">
        <v>147</v>
      </c>
      <c r="E14789" s="9">
        <v>11</v>
      </c>
      <c r="F14789" s="9">
        <v>0</v>
      </c>
      <c r="G14789" s="9">
        <v>2</v>
      </c>
      <c r="H14789" s="9">
        <v>4</v>
      </c>
      <c r="I14789" s="9">
        <v>0.62603336572647095</v>
      </c>
      <c r="J14789" s="9">
        <v>0.62603336572647095</v>
      </c>
      <c r="K14789" s="9">
        <v>0</v>
      </c>
      <c r="L14789" s="9">
        <v>42.515964508056641</v>
      </c>
    </row>
    <row r="14790" spans="1:12" x14ac:dyDescent="0.25">
      <c r="A14790" s="5" t="str">
        <f t="shared" si="231"/>
        <v>1SublapSCHD11025</v>
      </c>
      <c r="B14790" s="9">
        <v>1</v>
      </c>
      <c r="C14790" t="s">
        <v>133</v>
      </c>
      <c r="D14790" t="s">
        <v>147</v>
      </c>
      <c r="E14790" s="9">
        <v>11</v>
      </c>
      <c r="F14790" s="9">
        <v>0</v>
      </c>
      <c r="G14790" s="9">
        <v>2</v>
      </c>
      <c r="H14790" s="9">
        <v>5</v>
      </c>
      <c r="I14790" s="9">
        <v>0.64342629909515381</v>
      </c>
      <c r="J14790" s="9">
        <v>0.64342629909515381</v>
      </c>
      <c r="K14790" s="9">
        <v>0</v>
      </c>
      <c r="L14790" s="9">
        <v>41.624721527099609</v>
      </c>
    </row>
    <row r="14791" spans="1:12" x14ac:dyDescent="0.25">
      <c r="A14791" s="5" t="str">
        <f t="shared" si="231"/>
        <v>1SublapSCHD11026</v>
      </c>
      <c r="B14791" s="9">
        <v>1</v>
      </c>
      <c r="C14791" t="s">
        <v>133</v>
      </c>
      <c r="D14791" t="s">
        <v>147</v>
      </c>
      <c r="E14791" s="9">
        <v>11</v>
      </c>
      <c r="F14791" s="9">
        <v>0</v>
      </c>
      <c r="G14791" s="9">
        <v>2</v>
      </c>
      <c r="H14791" s="9">
        <v>6</v>
      </c>
      <c r="I14791" s="9">
        <v>0.6940879225730896</v>
      </c>
      <c r="J14791" s="9">
        <v>0.6940879225730896</v>
      </c>
      <c r="K14791" s="9">
        <v>0</v>
      </c>
      <c r="L14791" s="9">
        <v>41.296432495117188</v>
      </c>
    </row>
    <row r="14792" spans="1:12" x14ac:dyDescent="0.25">
      <c r="A14792" s="5" t="str">
        <f t="shared" si="231"/>
        <v>1SublapSCHD11027</v>
      </c>
      <c r="B14792" s="9">
        <v>1</v>
      </c>
      <c r="C14792" t="s">
        <v>133</v>
      </c>
      <c r="D14792" t="s">
        <v>147</v>
      </c>
      <c r="E14792" s="9">
        <v>11</v>
      </c>
      <c r="F14792" s="9">
        <v>0</v>
      </c>
      <c r="G14792" s="9">
        <v>2</v>
      </c>
      <c r="H14792" s="9">
        <v>7</v>
      </c>
      <c r="I14792" s="9">
        <v>0.74147319793701172</v>
      </c>
      <c r="J14792" s="9">
        <v>0.74147319793701172</v>
      </c>
      <c r="K14792" s="9">
        <v>0</v>
      </c>
      <c r="L14792" s="9">
        <v>40.321136474609375</v>
      </c>
    </row>
    <row r="14793" spans="1:12" x14ac:dyDescent="0.25">
      <c r="A14793" s="5" t="str">
        <f t="shared" si="231"/>
        <v>1SublapSCHD11028</v>
      </c>
      <c r="B14793" s="9">
        <v>1</v>
      </c>
      <c r="C14793" t="s">
        <v>133</v>
      </c>
      <c r="D14793" t="s">
        <v>147</v>
      </c>
      <c r="E14793" s="9">
        <v>11</v>
      </c>
      <c r="F14793" s="9">
        <v>0</v>
      </c>
      <c r="G14793" s="9">
        <v>2</v>
      </c>
      <c r="H14793" s="9">
        <v>8</v>
      </c>
      <c r="I14793" s="9">
        <v>0.62381058931350708</v>
      </c>
      <c r="J14793" s="9">
        <v>0.62381058931350708</v>
      </c>
      <c r="K14793" s="9">
        <v>0</v>
      </c>
      <c r="L14793" s="9">
        <v>40.791713714599609</v>
      </c>
    </row>
    <row r="14794" spans="1:12" x14ac:dyDescent="0.25">
      <c r="A14794" s="5" t="str">
        <f t="shared" si="231"/>
        <v>1SublapSCHD11029</v>
      </c>
      <c r="B14794" s="9">
        <v>1</v>
      </c>
      <c r="C14794" t="s">
        <v>133</v>
      </c>
      <c r="D14794" t="s">
        <v>147</v>
      </c>
      <c r="E14794" s="9">
        <v>11</v>
      </c>
      <c r="F14794" s="9">
        <v>0</v>
      </c>
      <c r="G14794" s="9">
        <v>2</v>
      </c>
      <c r="H14794" s="9">
        <v>9</v>
      </c>
      <c r="I14794" s="9">
        <v>0.40197610855102539</v>
      </c>
      <c r="J14794" s="9">
        <v>0.40197610855102539</v>
      </c>
      <c r="K14794" s="9">
        <v>0</v>
      </c>
      <c r="L14794" s="9">
        <v>43.934940338134766</v>
      </c>
    </row>
    <row r="14795" spans="1:12" x14ac:dyDescent="0.25">
      <c r="A14795" s="5" t="str">
        <f t="shared" si="231"/>
        <v>1SublapSCHD110210</v>
      </c>
      <c r="B14795" s="9">
        <v>1</v>
      </c>
      <c r="C14795" t="s">
        <v>133</v>
      </c>
      <c r="D14795" t="s">
        <v>147</v>
      </c>
      <c r="E14795" s="9">
        <v>11</v>
      </c>
      <c r="F14795" s="9">
        <v>0</v>
      </c>
      <c r="G14795" s="9">
        <v>2</v>
      </c>
      <c r="H14795" s="9">
        <v>10</v>
      </c>
      <c r="I14795" s="9">
        <v>0.19566181302070618</v>
      </c>
      <c r="J14795" s="9">
        <v>0.19566181302070618</v>
      </c>
      <c r="K14795" s="9">
        <v>0</v>
      </c>
      <c r="L14795" s="9">
        <v>49.176158905029297</v>
      </c>
    </row>
    <row r="14796" spans="1:12" x14ac:dyDescent="0.25">
      <c r="A14796" s="5" t="str">
        <f t="shared" si="231"/>
        <v>1SublapSCHD110211</v>
      </c>
      <c r="B14796" s="9">
        <v>1</v>
      </c>
      <c r="C14796" t="s">
        <v>133</v>
      </c>
      <c r="D14796" t="s">
        <v>147</v>
      </c>
      <c r="E14796" s="9">
        <v>11</v>
      </c>
      <c r="F14796" s="9">
        <v>0</v>
      </c>
      <c r="G14796" s="9">
        <v>2</v>
      </c>
      <c r="H14796" s="9">
        <v>11</v>
      </c>
      <c r="I14796" s="9">
        <v>5.7779617607593536E-2</v>
      </c>
      <c r="J14796" s="9">
        <v>5.7779617607593536E-2</v>
      </c>
      <c r="K14796" s="9">
        <v>0</v>
      </c>
      <c r="L14796" s="9">
        <v>53.805702209472656</v>
      </c>
    </row>
    <row r="14797" spans="1:12" x14ac:dyDescent="0.25">
      <c r="A14797" s="5" t="str">
        <f t="shared" si="231"/>
        <v>1SublapSCHD110212</v>
      </c>
      <c r="B14797" s="9">
        <v>1</v>
      </c>
      <c r="C14797" t="s">
        <v>133</v>
      </c>
      <c r="D14797" t="s">
        <v>147</v>
      </c>
      <c r="E14797" s="9">
        <v>11</v>
      </c>
      <c r="F14797" s="9">
        <v>0</v>
      </c>
      <c r="G14797" s="9">
        <v>2</v>
      </c>
      <c r="H14797" s="9">
        <v>12</v>
      </c>
      <c r="I14797" s="9">
        <v>-2.5796500965952873E-2</v>
      </c>
      <c r="J14797" s="9">
        <v>-2.5796500965952873E-2</v>
      </c>
      <c r="K14797" s="9">
        <v>0</v>
      </c>
      <c r="L14797" s="9">
        <v>57.801536560058594</v>
      </c>
    </row>
    <row r="14798" spans="1:12" x14ac:dyDescent="0.25">
      <c r="A14798" s="5" t="str">
        <f t="shared" si="231"/>
        <v>1SublapSCHD110213</v>
      </c>
      <c r="B14798" s="9">
        <v>1</v>
      </c>
      <c r="C14798" t="s">
        <v>133</v>
      </c>
      <c r="D14798" t="s">
        <v>147</v>
      </c>
      <c r="E14798" s="9">
        <v>11</v>
      </c>
      <c r="F14798" s="9">
        <v>0</v>
      </c>
      <c r="G14798" s="9">
        <v>2</v>
      </c>
      <c r="H14798" s="9">
        <v>13</v>
      </c>
      <c r="I14798" s="9">
        <v>-4.58717942237854E-2</v>
      </c>
      <c r="J14798" s="9">
        <v>-4.58717942237854E-2</v>
      </c>
      <c r="K14798" s="9">
        <v>0</v>
      </c>
      <c r="L14798" s="9">
        <v>60.891502380371094</v>
      </c>
    </row>
    <row r="14799" spans="1:12" x14ac:dyDescent="0.25">
      <c r="A14799" s="5" t="str">
        <f t="shared" si="231"/>
        <v>1SublapSCHD110214</v>
      </c>
      <c r="B14799" s="9">
        <v>1</v>
      </c>
      <c r="C14799" t="s">
        <v>133</v>
      </c>
      <c r="D14799" t="s">
        <v>147</v>
      </c>
      <c r="E14799" s="9">
        <v>11</v>
      </c>
      <c r="F14799" s="9">
        <v>0</v>
      </c>
      <c r="G14799" s="9">
        <v>2</v>
      </c>
      <c r="H14799" s="9">
        <v>14</v>
      </c>
      <c r="I14799" s="9">
        <v>-9.112972766160965E-3</v>
      </c>
      <c r="J14799" s="9">
        <v>-9.112972766160965E-3</v>
      </c>
      <c r="K14799" s="9">
        <v>0</v>
      </c>
      <c r="L14799" s="9">
        <v>63.205371856689453</v>
      </c>
    </row>
    <row r="14800" spans="1:12" x14ac:dyDescent="0.25">
      <c r="A14800" s="5" t="str">
        <f t="shared" si="231"/>
        <v>1SublapSCHD110215</v>
      </c>
      <c r="B14800" s="9">
        <v>1</v>
      </c>
      <c r="C14800" t="s">
        <v>133</v>
      </c>
      <c r="D14800" t="s">
        <v>147</v>
      </c>
      <c r="E14800" s="9">
        <v>11</v>
      </c>
      <c r="F14800" s="9">
        <v>0</v>
      </c>
      <c r="G14800" s="9">
        <v>2</v>
      </c>
      <c r="H14800" s="9">
        <v>15</v>
      </c>
      <c r="I14800" s="9">
        <v>8.3366185426712036E-2</v>
      </c>
      <c r="J14800" s="9">
        <v>8.3366185426712036E-2</v>
      </c>
      <c r="K14800" s="9">
        <v>0</v>
      </c>
      <c r="L14800" s="9">
        <v>64.666633605957031</v>
      </c>
    </row>
    <row r="14801" spans="1:12" x14ac:dyDescent="0.25">
      <c r="A14801" s="5" t="str">
        <f t="shared" si="231"/>
        <v>1SublapSCHD110216</v>
      </c>
      <c r="B14801" s="9">
        <v>1</v>
      </c>
      <c r="C14801" t="s">
        <v>133</v>
      </c>
      <c r="D14801" t="s">
        <v>147</v>
      </c>
      <c r="E14801" s="9">
        <v>11</v>
      </c>
      <c r="F14801" s="9">
        <v>0</v>
      </c>
      <c r="G14801" s="9">
        <v>2</v>
      </c>
      <c r="H14801" s="9">
        <v>16</v>
      </c>
      <c r="I14801" s="9">
        <v>0.2616601288318634</v>
      </c>
      <c r="J14801" s="9">
        <v>0.2616601288318634</v>
      </c>
      <c r="K14801" s="9">
        <v>0</v>
      </c>
      <c r="L14801" s="9">
        <v>65.551017761230469</v>
      </c>
    </row>
    <row r="14802" spans="1:12" x14ac:dyDescent="0.25">
      <c r="A14802" s="5" t="str">
        <f t="shared" si="231"/>
        <v>1SublapSCHD110217</v>
      </c>
      <c r="B14802" s="9">
        <v>1</v>
      </c>
      <c r="C14802" t="s">
        <v>133</v>
      </c>
      <c r="D14802" t="s">
        <v>147</v>
      </c>
      <c r="E14802" s="9">
        <v>11</v>
      </c>
      <c r="F14802" s="9">
        <v>0</v>
      </c>
      <c r="G14802" s="9">
        <v>2</v>
      </c>
      <c r="H14802" s="9">
        <v>17</v>
      </c>
      <c r="I14802" s="9">
        <v>0.50061029195785522</v>
      </c>
      <c r="J14802" s="9">
        <v>0.50061029195785522</v>
      </c>
      <c r="K14802" s="9">
        <v>0</v>
      </c>
      <c r="L14802" s="9">
        <v>65.489776611328125</v>
      </c>
    </row>
    <row r="14803" spans="1:12" x14ac:dyDescent="0.25">
      <c r="A14803" s="5" t="str">
        <f t="shared" si="231"/>
        <v>1SublapSCHD110218</v>
      </c>
      <c r="B14803" s="9">
        <v>1</v>
      </c>
      <c r="C14803" t="s">
        <v>133</v>
      </c>
      <c r="D14803" t="s">
        <v>147</v>
      </c>
      <c r="E14803" s="9">
        <v>11</v>
      </c>
      <c r="F14803" s="9">
        <v>0</v>
      </c>
      <c r="G14803" s="9">
        <v>2</v>
      </c>
      <c r="H14803" s="9">
        <v>18</v>
      </c>
      <c r="I14803" s="9">
        <v>0.74572336673736572</v>
      </c>
      <c r="J14803" s="9">
        <v>0.74572336673736572</v>
      </c>
      <c r="K14803" s="9">
        <v>0</v>
      </c>
      <c r="L14803" s="9">
        <v>63.750740051269531</v>
      </c>
    </row>
    <row r="14804" spans="1:12" x14ac:dyDescent="0.25">
      <c r="A14804" s="5" t="str">
        <f t="shared" si="231"/>
        <v>1SublapSCHD110219</v>
      </c>
      <c r="B14804" s="9">
        <v>1</v>
      </c>
      <c r="C14804" t="s">
        <v>133</v>
      </c>
      <c r="D14804" t="s">
        <v>147</v>
      </c>
      <c r="E14804" s="9">
        <v>11</v>
      </c>
      <c r="F14804" s="9">
        <v>0</v>
      </c>
      <c r="G14804" s="9">
        <v>2</v>
      </c>
      <c r="H14804" s="9">
        <v>19</v>
      </c>
      <c r="I14804" s="9">
        <v>0.90137201547622681</v>
      </c>
      <c r="J14804" s="9">
        <v>0.90137201547622681</v>
      </c>
      <c r="K14804" s="9">
        <v>0</v>
      </c>
      <c r="L14804" s="9">
        <v>60.555435180664063</v>
      </c>
    </row>
    <row r="14805" spans="1:12" x14ac:dyDescent="0.25">
      <c r="A14805" s="5" t="str">
        <f t="shared" si="231"/>
        <v>1SublapSCHD110220</v>
      </c>
      <c r="B14805" s="9">
        <v>1</v>
      </c>
      <c r="C14805" t="s">
        <v>133</v>
      </c>
      <c r="D14805" t="s">
        <v>147</v>
      </c>
      <c r="E14805" s="9">
        <v>11</v>
      </c>
      <c r="F14805" s="9">
        <v>0</v>
      </c>
      <c r="G14805" s="9">
        <v>2</v>
      </c>
      <c r="H14805" s="9">
        <v>20</v>
      </c>
      <c r="I14805" s="9">
        <v>0.97521799802780151</v>
      </c>
      <c r="J14805" s="9">
        <v>0.97521799802780151</v>
      </c>
      <c r="K14805" s="9">
        <v>0</v>
      </c>
      <c r="L14805" s="9">
        <v>57.878231048583984</v>
      </c>
    </row>
    <row r="14806" spans="1:12" x14ac:dyDescent="0.25">
      <c r="A14806" s="5" t="str">
        <f t="shared" si="231"/>
        <v>1SublapSCHD110221</v>
      </c>
      <c r="B14806" s="9">
        <v>1</v>
      </c>
      <c r="C14806" t="s">
        <v>133</v>
      </c>
      <c r="D14806" t="s">
        <v>147</v>
      </c>
      <c r="E14806" s="9">
        <v>11</v>
      </c>
      <c r="F14806" s="9">
        <v>0</v>
      </c>
      <c r="G14806" s="9">
        <v>2</v>
      </c>
      <c r="H14806" s="9">
        <v>21</v>
      </c>
      <c r="I14806" s="9">
        <v>0.98501521348953247</v>
      </c>
      <c r="J14806" s="9">
        <v>0.98501521348953247</v>
      </c>
      <c r="K14806" s="9">
        <v>0</v>
      </c>
      <c r="L14806" s="9">
        <v>54.76617431640625</v>
      </c>
    </row>
    <row r="14807" spans="1:12" x14ac:dyDescent="0.25">
      <c r="A14807" s="5" t="str">
        <f t="shared" si="231"/>
        <v>1SublapSCHD110222</v>
      </c>
      <c r="B14807" s="9">
        <v>1</v>
      </c>
      <c r="C14807" t="s">
        <v>133</v>
      </c>
      <c r="D14807" t="s">
        <v>147</v>
      </c>
      <c r="E14807" s="9">
        <v>11</v>
      </c>
      <c r="F14807" s="9">
        <v>0</v>
      </c>
      <c r="G14807" s="9">
        <v>2</v>
      </c>
      <c r="H14807" s="9">
        <v>22</v>
      </c>
      <c r="I14807" s="9">
        <v>0.92232757806777954</v>
      </c>
      <c r="J14807" s="9">
        <v>0.92232757806777954</v>
      </c>
      <c r="K14807" s="9">
        <v>0</v>
      </c>
      <c r="L14807" s="9">
        <v>52.032707214355469</v>
      </c>
    </row>
    <row r="14808" spans="1:12" x14ac:dyDescent="0.25">
      <c r="A14808" s="5" t="str">
        <f t="shared" si="231"/>
        <v>1SublapSCHD110223</v>
      </c>
      <c r="B14808" s="9">
        <v>1</v>
      </c>
      <c r="C14808" t="s">
        <v>133</v>
      </c>
      <c r="D14808" t="s">
        <v>147</v>
      </c>
      <c r="E14808" s="9">
        <v>11</v>
      </c>
      <c r="F14808" s="9">
        <v>0</v>
      </c>
      <c r="G14808" s="9">
        <v>2</v>
      </c>
      <c r="H14808" s="9">
        <v>23</v>
      </c>
      <c r="I14808" s="9">
        <v>0.83360648155212402</v>
      </c>
      <c r="J14808" s="9">
        <v>0.83360648155212402</v>
      </c>
      <c r="K14808" s="9">
        <v>0</v>
      </c>
      <c r="L14808" s="9">
        <v>50.514274597167969</v>
      </c>
    </row>
    <row r="14809" spans="1:12" x14ac:dyDescent="0.25">
      <c r="A14809" s="5" t="str">
        <f t="shared" si="231"/>
        <v>1SublapSCHD110224</v>
      </c>
      <c r="B14809" s="9">
        <v>1</v>
      </c>
      <c r="C14809" t="s">
        <v>133</v>
      </c>
      <c r="D14809" t="s">
        <v>147</v>
      </c>
      <c r="E14809" s="9">
        <v>11</v>
      </c>
      <c r="F14809" s="9">
        <v>0</v>
      </c>
      <c r="G14809" s="9">
        <v>2</v>
      </c>
      <c r="H14809" s="9">
        <v>24</v>
      </c>
      <c r="I14809" s="9">
        <v>0.74859493970870972</v>
      </c>
      <c r="J14809" s="9">
        <v>0.74859493970870972</v>
      </c>
      <c r="K14809" s="9">
        <v>0</v>
      </c>
      <c r="L14809" s="9">
        <v>48.934520721435547</v>
      </c>
    </row>
    <row r="14810" spans="1:12" x14ac:dyDescent="0.25">
      <c r="A14810" s="5" t="str">
        <f t="shared" si="231"/>
        <v>1SublapSCHD110101</v>
      </c>
      <c r="B14810" s="9">
        <v>1</v>
      </c>
      <c r="C14810" t="s">
        <v>133</v>
      </c>
      <c r="D14810" t="s">
        <v>147</v>
      </c>
      <c r="E14810" s="9">
        <v>11</v>
      </c>
      <c r="F14810" s="9">
        <v>0</v>
      </c>
      <c r="G14810" s="9">
        <v>10</v>
      </c>
      <c r="H14810" s="9">
        <v>1</v>
      </c>
      <c r="I14810" s="9">
        <v>0.70161008834838867</v>
      </c>
      <c r="J14810" s="9">
        <v>0.70161008834838867</v>
      </c>
      <c r="K14810" s="9">
        <v>0</v>
      </c>
      <c r="L14810" s="9">
        <v>60.330974578857422</v>
      </c>
    </row>
    <row r="14811" spans="1:12" x14ac:dyDescent="0.25">
      <c r="A14811" s="5" t="str">
        <f t="shared" si="231"/>
        <v>1SublapSCHD110102</v>
      </c>
      <c r="B14811" s="9">
        <v>1</v>
      </c>
      <c r="C14811" t="s">
        <v>133</v>
      </c>
      <c r="D14811" t="s">
        <v>147</v>
      </c>
      <c r="E14811" s="9">
        <v>11</v>
      </c>
      <c r="F14811" s="9">
        <v>0</v>
      </c>
      <c r="G14811" s="9">
        <v>10</v>
      </c>
      <c r="H14811" s="9">
        <v>2</v>
      </c>
      <c r="I14811" s="9">
        <v>0.64356929063796997</v>
      </c>
      <c r="J14811" s="9">
        <v>0.64356929063796997</v>
      </c>
      <c r="K14811" s="9">
        <v>0</v>
      </c>
      <c r="L14811" s="9">
        <v>58.489852905273438</v>
      </c>
    </row>
    <row r="14812" spans="1:12" x14ac:dyDescent="0.25">
      <c r="A14812" s="5" t="str">
        <f t="shared" si="231"/>
        <v>1SublapSCHD110103</v>
      </c>
      <c r="B14812" s="9">
        <v>1</v>
      </c>
      <c r="C14812" t="s">
        <v>133</v>
      </c>
      <c r="D14812" t="s">
        <v>147</v>
      </c>
      <c r="E14812" s="9">
        <v>11</v>
      </c>
      <c r="F14812" s="9">
        <v>0</v>
      </c>
      <c r="G14812" s="9">
        <v>10</v>
      </c>
      <c r="H14812" s="9">
        <v>3</v>
      </c>
      <c r="I14812" s="9">
        <v>0.60405570268630981</v>
      </c>
      <c r="J14812" s="9">
        <v>0.60405570268630981</v>
      </c>
      <c r="K14812" s="9">
        <v>0</v>
      </c>
      <c r="L14812" s="9">
        <v>57.651340484619141</v>
      </c>
    </row>
    <row r="14813" spans="1:12" x14ac:dyDescent="0.25">
      <c r="A14813" s="5" t="str">
        <f t="shared" si="231"/>
        <v>1SublapSCHD110104</v>
      </c>
      <c r="B14813" s="9">
        <v>1</v>
      </c>
      <c r="C14813" t="s">
        <v>133</v>
      </c>
      <c r="D14813" t="s">
        <v>147</v>
      </c>
      <c r="E14813" s="9">
        <v>11</v>
      </c>
      <c r="F14813" s="9">
        <v>0</v>
      </c>
      <c r="G14813" s="9">
        <v>10</v>
      </c>
      <c r="H14813" s="9">
        <v>4</v>
      </c>
      <c r="I14813" s="9">
        <v>0.58483695983886719</v>
      </c>
      <c r="J14813" s="9">
        <v>0.58483695983886719</v>
      </c>
      <c r="K14813" s="9">
        <v>0</v>
      </c>
      <c r="L14813" s="9">
        <v>56.452072143554688</v>
      </c>
    </row>
    <row r="14814" spans="1:12" x14ac:dyDescent="0.25">
      <c r="A14814" s="5" t="str">
        <f t="shared" si="231"/>
        <v>1SublapSCHD110105</v>
      </c>
      <c r="B14814" s="9">
        <v>1</v>
      </c>
      <c r="C14814" t="s">
        <v>133</v>
      </c>
      <c r="D14814" t="s">
        <v>147</v>
      </c>
      <c r="E14814" s="9">
        <v>11</v>
      </c>
      <c r="F14814" s="9">
        <v>0</v>
      </c>
      <c r="G14814" s="9">
        <v>10</v>
      </c>
      <c r="H14814" s="9">
        <v>5</v>
      </c>
      <c r="I14814" s="9">
        <v>0.58561551570892334</v>
      </c>
      <c r="J14814" s="9">
        <v>0.58561551570892334</v>
      </c>
      <c r="K14814" s="9">
        <v>0</v>
      </c>
      <c r="L14814" s="9">
        <v>55.256393432617188</v>
      </c>
    </row>
    <row r="14815" spans="1:12" x14ac:dyDescent="0.25">
      <c r="A14815" s="5" t="str">
        <f t="shared" si="231"/>
        <v>1SublapSCHD110106</v>
      </c>
      <c r="B14815" s="9">
        <v>1</v>
      </c>
      <c r="C14815" t="s">
        <v>133</v>
      </c>
      <c r="D14815" t="s">
        <v>147</v>
      </c>
      <c r="E14815" s="9">
        <v>11</v>
      </c>
      <c r="F14815" s="9">
        <v>0</v>
      </c>
      <c r="G14815" s="9">
        <v>10</v>
      </c>
      <c r="H14815" s="9">
        <v>6</v>
      </c>
      <c r="I14815" s="9">
        <v>0.61017650365829468</v>
      </c>
      <c r="J14815" s="9">
        <v>0.61017650365829468</v>
      </c>
      <c r="K14815" s="9">
        <v>0</v>
      </c>
      <c r="L14815" s="9">
        <v>54.822402954101563</v>
      </c>
    </row>
    <row r="14816" spans="1:12" x14ac:dyDescent="0.25">
      <c r="A14816" s="5" t="str">
        <f t="shared" si="231"/>
        <v>1SublapSCHD110107</v>
      </c>
      <c r="B14816" s="9">
        <v>1</v>
      </c>
      <c r="C14816" t="s">
        <v>133</v>
      </c>
      <c r="D14816" t="s">
        <v>147</v>
      </c>
      <c r="E14816" s="9">
        <v>11</v>
      </c>
      <c r="F14816" s="9">
        <v>0</v>
      </c>
      <c r="G14816" s="9">
        <v>10</v>
      </c>
      <c r="H14816" s="9">
        <v>7</v>
      </c>
      <c r="I14816" s="9">
        <v>0.61788976192474365</v>
      </c>
      <c r="J14816" s="9">
        <v>0.61788976192474365</v>
      </c>
      <c r="K14816" s="9">
        <v>0</v>
      </c>
      <c r="L14816" s="9">
        <v>53.308132171630859</v>
      </c>
    </row>
    <row r="14817" spans="1:12" x14ac:dyDescent="0.25">
      <c r="A14817" s="5" t="str">
        <f t="shared" si="231"/>
        <v>1SublapSCHD110108</v>
      </c>
      <c r="B14817" s="9">
        <v>1</v>
      </c>
      <c r="C14817" t="s">
        <v>133</v>
      </c>
      <c r="D14817" t="s">
        <v>147</v>
      </c>
      <c r="E14817" s="9">
        <v>11</v>
      </c>
      <c r="F14817" s="9">
        <v>0</v>
      </c>
      <c r="G14817" s="9">
        <v>10</v>
      </c>
      <c r="H14817" s="9">
        <v>8</v>
      </c>
      <c r="I14817" s="9">
        <v>0.50304496288299561</v>
      </c>
      <c r="J14817" s="9">
        <v>0.50304496288299561</v>
      </c>
      <c r="K14817" s="9">
        <v>0</v>
      </c>
      <c r="L14817" s="9">
        <v>52.389362335205078</v>
      </c>
    </row>
    <row r="14818" spans="1:12" x14ac:dyDescent="0.25">
      <c r="A14818" s="5" t="str">
        <f t="shared" si="231"/>
        <v>1SublapSCHD110109</v>
      </c>
      <c r="B14818" s="9">
        <v>1</v>
      </c>
      <c r="C14818" t="s">
        <v>133</v>
      </c>
      <c r="D14818" t="s">
        <v>147</v>
      </c>
      <c r="E14818" s="9">
        <v>11</v>
      </c>
      <c r="F14818" s="9">
        <v>0</v>
      </c>
      <c r="G14818" s="9">
        <v>10</v>
      </c>
      <c r="H14818" s="9">
        <v>9</v>
      </c>
      <c r="I14818" s="9">
        <v>0.28894293308258057</v>
      </c>
      <c r="J14818" s="9">
        <v>0.28894293308258057</v>
      </c>
      <c r="K14818" s="9">
        <v>0</v>
      </c>
      <c r="L14818" s="9">
        <v>54.660007476806641</v>
      </c>
    </row>
    <row r="14819" spans="1:12" x14ac:dyDescent="0.25">
      <c r="A14819" s="5" t="str">
        <f t="shared" si="231"/>
        <v>1SublapSCHD1101010</v>
      </c>
      <c r="B14819" s="9">
        <v>1</v>
      </c>
      <c r="C14819" t="s">
        <v>133</v>
      </c>
      <c r="D14819" t="s">
        <v>147</v>
      </c>
      <c r="E14819" s="9">
        <v>11</v>
      </c>
      <c r="F14819" s="9">
        <v>0</v>
      </c>
      <c r="G14819" s="9">
        <v>10</v>
      </c>
      <c r="H14819" s="9">
        <v>10</v>
      </c>
      <c r="I14819" s="9">
        <v>8.2134783267974854E-2</v>
      </c>
      <c r="J14819" s="9">
        <v>8.2134783267974854E-2</v>
      </c>
      <c r="K14819" s="9">
        <v>0</v>
      </c>
      <c r="L14819" s="9">
        <v>58.600059509277344</v>
      </c>
    </row>
    <row r="14820" spans="1:12" x14ac:dyDescent="0.25">
      <c r="A14820" s="5" t="str">
        <f t="shared" si="231"/>
        <v>1SublapSCHD1101011</v>
      </c>
      <c r="B14820" s="9">
        <v>1</v>
      </c>
      <c r="C14820" t="s">
        <v>133</v>
      </c>
      <c r="D14820" t="s">
        <v>147</v>
      </c>
      <c r="E14820" s="9">
        <v>11</v>
      </c>
      <c r="F14820" s="9">
        <v>0</v>
      </c>
      <c r="G14820" s="9">
        <v>10</v>
      </c>
      <c r="H14820" s="9">
        <v>11</v>
      </c>
      <c r="I14820" s="9">
        <v>-7.4121937155723572E-2</v>
      </c>
      <c r="J14820" s="9">
        <v>-7.4121937155723572E-2</v>
      </c>
      <c r="K14820" s="9">
        <v>0</v>
      </c>
      <c r="L14820" s="9">
        <v>63.608364105224609</v>
      </c>
    </row>
    <row r="14821" spans="1:12" x14ac:dyDescent="0.25">
      <c r="A14821" s="5" t="str">
        <f t="shared" si="231"/>
        <v>1SublapSCHD1101012</v>
      </c>
      <c r="B14821" s="9">
        <v>1</v>
      </c>
      <c r="C14821" t="s">
        <v>133</v>
      </c>
      <c r="D14821" t="s">
        <v>147</v>
      </c>
      <c r="E14821" s="9">
        <v>11</v>
      </c>
      <c r="F14821" s="9">
        <v>0</v>
      </c>
      <c r="G14821" s="9">
        <v>10</v>
      </c>
      <c r="H14821" s="9">
        <v>12</v>
      </c>
      <c r="I14821" s="9">
        <v>-0.15075808763504028</v>
      </c>
      <c r="J14821" s="9">
        <v>-0.15075808763504028</v>
      </c>
      <c r="K14821" s="9">
        <v>0</v>
      </c>
      <c r="L14821" s="9">
        <v>68.141227722167969</v>
      </c>
    </row>
    <row r="14822" spans="1:12" x14ac:dyDescent="0.25">
      <c r="A14822" s="5" t="str">
        <f t="shared" si="231"/>
        <v>1SublapSCHD1101013</v>
      </c>
      <c r="B14822" s="9">
        <v>1</v>
      </c>
      <c r="C14822" t="s">
        <v>133</v>
      </c>
      <c r="D14822" t="s">
        <v>147</v>
      </c>
      <c r="E14822" s="9">
        <v>11</v>
      </c>
      <c r="F14822" s="9">
        <v>0</v>
      </c>
      <c r="G14822" s="9">
        <v>10</v>
      </c>
      <c r="H14822" s="9">
        <v>13</v>
      </c>
      <c r="I14822" s="9">
        <v>-0.16061902046203613</v>
      </c>
      <c r="J14822" s="9">
        <v>-0.16061902046203613</v>
      </c>
      <c r="K14822" s="9">
        <v>0</v>
      </c>
      <c r="L14822" s="9">
        <v>71.930473327636719</v>
      </c>
    </row>
    <row r="14823" spans="1:12" x14ac:dyDescent="0.25">
      <c r="A14823" s="5" t="str">
        <f t="shared" si="231"/>
        <v>1SublapSCHD1101014</v>
      </c>
      <c r="B14823" s="9">
        <v>1</v>
      </c>
      <c r="C14823" t="s">
        <v>133</v>
      </c>
      <c r="D14823" t="s">
        <v>147</v>
      </c>
      <c r="E14823" s="9">
        <v>11</v>
      </c>
      <c r="F14823" s="9">
        <v>0</v>
      </c>
      <c r="G14823" s="9">
        <v>10</v>
      </c>
      <c r="H14823" s="9">
        <v>14</v>
      </c>
      <c r="I14823" s="9">
        <v>-0.12279708683490753</v>
      </c>
      <c r="J14823" s="9">
        <v>-0.12279708683490753</v>
      </c>
      <c r="K14823" s="9">
        <v>0</v>
      </c>
      <c r="L14823" s="9">
        <v>75.159423828125</v>
      </c>
    </row>
    <row r="14824" spans="1:12" x14ac:dyDescent="0.25">
      <c r="A14824" s="5" t="str">
        <f t="shared" si="231"/>
        <v>1SublapSCHD1101015</v>
      </c>
      <c r="B14824" s="9">
        <v>1</v>
      </c>
      <c r="C14824" t="s">
        <v>133</v>
      </c>
      <c r="D14824" t="s">
        <v>147</v>
      </c>
      <c r="E14824" s="9">
        <v>11</v>
      </c>
      <c r="F14824" s="9">
        <v>0</v>
      </c>
      <c r="G14824" s="9">
        <v>10</v>
      </c>
      <c r="H14824" s="9">
        <v>15</v>
      </c>
      <c r="I14824" s="9">
        <v>-1.0908388532698154E-2</v>
      </c>
      <c r="J14824" s="9">
        <v>-1.0908388532698154E-2</v>
      </c>
      <c r="K14824" s="9">
        <v>0</v>
      </c>
      <c r="L14824" s="9">
        <v>76.969131469726563</v>
      </c>
    </row>
    <row r="14825" spans="1:12" x14ac:dyDescent="0.25">
      <c r="A14825" s="5" t="str">
        <f t="shared" si="231"/>
        <v>1SublapSCHD1101016</v>
      </c>
      <c r="B14825" s="9">
        <v>1</v>
      </c>
      <c r="C14825" t="s">
        <v>133</v>
      </c>
      <c r="D14825" t="s">
        <v>147</v>
      </c>
      <c r="E14825" s="9">
        <v>11</v>
      </c>
      <c r="F14825" s="9">
        <v>0</v>
      </c>
      <c r="G14825" s="9">
        <v>10</v>
      </c>
      <c r="H14825" s="9">
        <v>16</v>
      </c>
      <c r="I14825" s="9">
        <v>0.18748438358306885</v>
      </c>
      <c r="J14825" s="9">
        <v>0.18748438358306885</v>
      </c>
      <c r="K14825" s="9">
        <v>0</v>
      </c>
      <c r="L14825" s="9">
        <v>78.343215942382813</v>
      </c>
    </row>
    <row r="14826" spans="1:12" x14ac:dyDescent="0.25">
      <c r="A14826" s="5" t="str">
        <f t="shared" si="231"/>
        <v>1SublapSCHD1101017</v>
      </c>
      <c r="B14826" s="9">
        <v>1</v>
      </c>
      <c r="C14826" t="s">
        <v>133</v>
      </c>
      <c r="D14826" t="s">
        <v>147</v>
      </c>
      <c r="E14826" s="9">
        <v>11</v>
      </c>
      <c r="F14826" s="9">
        <v>0</v>
      </c>
      <c r="G14826" s="9">
        <v>10</v>
      </c>
      <c r="H14826" s="9">
        <v>17</v>
      </c>
      <c r="I14826" s="9">
        <v>0.43958395719528198</v>
      </c>
      <c r="J14826" s="9">
        <v>0.23578917980194092</v>
      </c>
      <c r="K14826" s="9">
        <v>0.10398901253938675</v>
      </c>
      <c r="L14826" s="9">
        <v>78.447540283203125</v>
      </c>
    </row>
    <row r="14827" spans="1:12" x14ac:dyDescent="0.25">
      <c r="A14827" s="5" t="str">
        <f t="shared" si="231"/>
        <v>1SublapSCHD1101018</v>
      </c>
      <c r="B14827" s="9">
        <v>1</v>
      </c>
      <c r="C14827" t="s">
        <v>133</v>
      </c>
      <c r="D14827" t="s">
        <v>147</v>
      </c>
      <c r="E14827" s="9">
        <v>11</v>
      </c>
      <c r="F14827" s="9">
        <v>0</v>
      </c>
      <c r="G14827" s="9">
        <v>10</v>
      </c>
      <c r="H14827" s="9">
        <v>18</v>
      </c>
      <c r="I14827" s="9">
        <v>0.71264046430587769</v>
      </c>
      <c r="J14827" s="9">
        <v>0.52856689691543579</v>
      </c>
      <c r="K14827" s="9">
        <v>0.15523287653923035</v>
      </c>
      <c r="L14827" s="9">
        <v>76.595428466796875</v>
      </c>
    </row>
    <row r="14828" spans="1:12" x14ac:dyDescent="0.25">
      <c r="A14828" s="5" t="str">
        <f t="shared" si="231"/>
        <v>1SublapSCHD1101019</v>
      </c>
      <c r="B14828" s="9">
        <v>1</v>
      </c>
      <c r="C14828" t="s">
        <v>133</v>
      </c>
      <c r="D14828" t="s">
        <v>147</v>
      </c>
      <c r="E14828" s="9">
        <v>11</v>
      </c>
      <c r="F14828" s="9">
        <v>0</v>
      </c>
      <c r="G14828" s="9">
        <v>10</v>
      </c>
      <c r="H14828" s="9">
        <v>19</v>
      </c>
      <c r="I14828" s="9">
        <v>0.92489194869995117</v>
      </c>
      <c r="J14828" s="9">
        <v>0.83648556470870972</v>
      </c>
      <c r="K14828" s="9">
        <v>4.4203180819749832E-2</v>
      </c>
      <c r="L14828" s="9">
        <v>74.041610717773438</v>
      </c>
    </row>
    <row r="14829" spans="1:12" x14ac:dyDescent="0.25">
      <c r="A14829" s="5" t="str">
        <f t="shared" si="231"/>
        <v>1SublapSCHD1101020</v>
      </c>
      <c r="B14829" s="9">
        <v>1</v>
      </c>
      <c r="C14829" t="s">
        <v>133</v>
      </c>
      <c r="D14829" t="s">
        <v>147</v>
      </c>
      <c r="E14829" s="9">
        <v>11</v>
      </c>
      <c r="F14829" s="9">
        <v>0</v>
      </c>
      <c r="G14829" s="9">
        <v>10</v>
      </c>
      <c r="H14829" s="9">
        <v>20</v>
      </c>
      <c r="I14829" s="9">
        <v>1.0284403562545776</v>
      </c>
      <c r="J14829" s="9">
        <v>0.88279139995574951</v>
      </c>
      <c r="K14829" s="9">
        <v>6.1187177896499634E-2</v>
      </c>
      <c r="L14829" s="9">
        <v>71.247657775878906</v>
      </c>
    </row>
    <row r="14830" spans="1:12" x14ac:dyDescent="0.25">
      <c r="A14830" s="5" t="str">
        <f t="shared" si="231"/>
        <v>1SublapSCHD1101021</v>
      </c>
      <c r="B14830" s="9">
        <v>1</v>
      </c>
      <c r="C14830" t="s">
        <v>133</v>
      </c>
      <c r="D14830" t="s">
        <v>147</v>
      </c>
      <c r="E14830" s="9">
        <v>11</v>
      </c>
      <c r="F14830" s="9">
        <v>0</v>
      </c>
      <c r="G14830" s="9">
        <v>10</v>
      </c>
      <c r="H14830" s="9">
        <v>21</v>
      </c>
      <c r="I14830" s="9">
        <v>1.0779430866241455</v>
      </c>
      <c r="J14830" s="9">
        <v>0.94843578338623047</v>
      </c>
      <c r="K14830" s="9">
        <v>6.7718833684921265E-2</v>
      </c>
      <c r="L14830" s="9">
        <v>69.004753112792969</v>
      </c>
    </row>
    <row r="14831" spans="1:12" x14ac:dyDescent="0.25">
      <c r="A14831" s="5" t="str">
        <f t="shared" si="231"/>
        <v>1SublapSCHD1101022</v>
      </c>
      <c r="B14831" s="9">
        <v>1</v>
      </c>
      <c r="C14831" t="s">
        <v>133</v>
      </c>
      <c r="D14831" t="s">
        <v>147</v>
      </c>
      <c r="E14831" s="9">
        <v>11</v>
      </c>
      <c r="F14831" s="9">
        <v>0</v>
      </c>
      <c r="G14831" s="9">
        <v>10</v>
      </c>
      <c r="H14831" s="9">
        <v>22</v>
      </c>
      <c r="I14831" s="9">
        <v>1.0018212795257568</v>
      </c>
      <c r="J14831" s="9">
        <v>1.178972601890564</v>
      </c>
      <c r="K14831" s="9">
        <v>0.16642202436923981</v>
      </c>
      <c r="L14831" s="9">
        <v>65.718551635742188</v>
      </c>
    </row>
    <row r="14832" spans="1:12" x14ac:dyDescent="0.25">
      <c r="A14832" s="5" t="str">
        <f t="shared" si="231"/>
        <v>1SublapSCHD1101023</v>
      </c>
      <c r="B14832" s="9">
        <v>1</v>
      </c>
      <c r="C14832" t="s">
        <v>133</v>
      </c>
      <c r="D14832" t="s">
        <v>147</v>
      </c>
      <c r="E14832" s="9">
        <v>11</v>
      </c>
      <c r="F14832" s="9">
        <v>0</v>
      </c>
      <c r="G14832" s="9">
        <v>10</v>
      </c>
      <c r="H14832" s="9">
        <v>23</v>
      </c>
      <c r="I14832" s="9">
        <v>0.88432812690734863</v>
      </c>
      <c r="J14832" s="9">
        <v>0.89423626661300659</v>
      </c>
      <c r="K14832" s="9">
        <v>4.9540787003934383E-3</v>
      </c>
      <c r="L14832" s="9">
        <v>62.856975555419922</v>
      </c>
    </row>
    <row r="14833" spans="1:12" x14ac:dyDescent="0.25">
      <c r="A14833" s="5" t="str">
        <f t="shared" si="231"/>
        <v>1SublapSCHD1101024</v>
      </c>
      <c r="B14833" s="9">
        <v>1</v>
      </c>
      <c r="C14833" t="s">
        <v>133</v>
      </c>
      <c r="D14833" t="s">
        <v>147</v>
      </c>
      <c r="E14833" s="9">
        <v>11</v>
      </c>
      <c r="F14833" s="9">
        <v>0</v>
      </c>
      <c r="G14833" s="9">
        <v>10</v>
      </c>
      <c r="H14833" s="9">
        <v>24</v>
      </c>
      <c r="I14833" s="9">
        <v>0.78231137990951538</v>
      </c>
      <c r="J14833" s="9">
        <v>0.78231137990951538</v>
      </c>
      <c r="K14833" s="9">
        <v>0</v>
      </c>
      <c r="L14833" s="9">
        <v>62.113872528076172</v>
      </c>
    </row>
    <row r="14834" spans="1:12" x14ac:dyDescent="0.25">
      <c r="A14834" s="5" t="str">
        <f t="shared" si="231"/>
        <v>1SublapSCHD11121</v>
      </c>
      <c r="B14834" s="9">
        <v>1</v>
      </c>
      <c r="C14834" t="s">
        <v>133</v>
      </c>
      <c r="D14834" t="s">
        <v>147</v>
      </c>
      <c r="E14834" s="9">
        <v>11</v>
      </c>
      <c r="F14834" s="9">
        <v>1</v>
      </c>
      <c r="G14834" s="9">
        <v>2</v>
      </c>
      <c r="H14834" s="9">
        <v>1</v>
      </c>
      <c r="I14834" s="9">
        <v>0.63795047998428345</v>
      </c>
      <c r="J14834" s="9">
        <v>0.63795047998428345</v>
      </c>
      <c r="K14834" s="9">
        <v>0</v>
      </c>
      <c r="L14834" s="9">
        <v>54.791675567626953</v>
      </c>
    </row>
    <row r="14835" spans="1:12" x14ac:dyDescent="0.25">
      <c r="A14835" s="5" t="str">
        <f t="shared" si="231"/>
        <v>1SublapSCHD11122</v>
      </c>
      <c r="B14835" s="9">
        <v>1</v>
      </c>
      <c r="C14835" t="s">
        <v>133</v>
      </c>
      <c r="D14835" t="s">
        <v>147</v>
      </c>
      <c r="E14835" s="9">
        <v>11</v>
      </c>
      <c r="F14835" s="9">
        <v>1</v>
      </c>
      <c r="G14835" s="9">
        <v>2</v>
      </c>
      <c r="H14835" s="9">
        <v>2</v>
      </c>
      <c r="I14835" s="9">
        <v>0.59194940328598022</v>
      </c>
      <c r="J14835" s="9">
        <v>0.59194940328598022</v>
      </c>
      <c r="K14835" s="9">
        <v>0</v>
      </c>
      <c r="L14835" s="9">
        <v>52.859333038330078</v>
      </c>
    </row>
    <row r="14836" spans="1:12" x14ac:dyDescent="0.25">
      <c r="A14836" s="5" t="str">
        <f t="shared" si="231"/>
        <v>1SublapSCHD11123</v>
      </c>
      <c r="B14836" s="9">
        <v>1</v>
      </c>
      <c r="C14836" t="s">
        <v>133</v>
      </c>
      <c r="D14836" t="s">
        <v>147</v>
      </c>
      <c r="E14836" s="9">
        <v>11</v>
      </c>
      <c r="F14836" s="9">
        <v>1</v>
      </c>
      <c r="G14836" s="9">
        <v>2</v>
      </c>
      <c r="H14836" s="9">
        <v>3</v>
      </c>
      <c r="I14836" s="9">
        <v>0.56581425666809082</v>
      </c>
      <c r="J14836" s="9">
        <v>0.56581425666809082</v>
      </c>
      <c r="K14836" s="9">
        <v>0</v>
      </c>
      <c r="L14836" s="9">
        <v>51.987434387207031</v>
      </c>
    </row>
    <row r="14837" spans="1:12" x14ac:dyDescent="0.25">
      <c r="A14837" s="5" t="str">
        <f t="shared" si="231"/>
        <v>1SublapSCHD11124</v>
      </c>
      <c r="B14837" s="9">
        <v>1</v>
      </c>
      <c r="C14837" t="s">
        <v>133</v>
      </c>
      <c r="D14837" t="s">
        <v>147</v>
      </c>
      <c r="E14837" s="9">
        <v>11</v>
      </c>
      <c r="F14837" s="9">
        <v>1</v>
      </c>
      <c r="G14837" s="9">
        <v>2</v>
      </c>
      <c r="H14837" s="9">
        <v>4</v>
      </c>
      <c r="I14837" s="9">
        <v>0.55612248182296753</v>
      </c>
      <c r="J14837" s="9">
        <v>0.55612248182296753</v>
      </c>
      <c r="K14837" s="9">
        <v>0</v>
      </c>
      <c r="L14837" s="9">
        <v>50.646511077880859</v>
      </c>
    </row>
    <row r="14838" spans="1:12" x14ac:dyDescent="0.25">
      <c r="A14838" s="5" t="str">
        <f t="shared" si="231"/>
        <v>1SublapSCHD11125</v>
      </c>
      <c r="B14838" s="9">
        <v>1</v>
      </c>
      <c r="C14838" t="s">
        <v>133</v>
      </c>
      <c r="D14838" t="s">
        <v>147</v>
      </c>
      <c r="E14838" s="9">
        <v>11</v>
      </c>
      <c r="F14838" s="9">
        <v>1</v>
      </c>
      <c r="G14838" s="9">
        <v>2</v>
      </c>
      <c r="H14838" s="9">
        <v>5</v>
      </c>
      <c r="I14838" s="9">
        <v>0.56620204448699951</v>
      </c>
      <c r="J14838" s="9">
        <v>0.56620204448699951</v>
      </c>
      <c r="K14838" s="9">
        <v>0</v>
      </c>
      <c r="L14838" s="9">
        <v>49.568519592285156</v>
      </c>
    </row>
    <row r="14839" spans="1:12" x14ac:dyDescent="0.25">
      <c r="A14839" s="5" t="str">
        <f t="shared" si="231"/>
        <v>1SublapSCHD11126</v>
      </c>
      <c r="B14839" s="9">
        <v>1</v>
      </c>
      <c r="C14839" t="s">
        <v>133</v>
      </c>
      <c r="D14839" t="s">
        <v>147</v>
      </c>
      <c r="E14839" s="9">
        <v>11</v>
      </c>
      <c r="F14839" s="9">
        <v>1</v>
      </c>
      <c r="G14839" s="9">
        <v>2</v>
      </c>
      <c r="H14839" s="9">
        <v>6</v>
      </c>
      <c r="I14839" s="9">
        <v>0.60709363222122192</v>
      </c>
      <c r="J14839" s="9">
        <v>0.60709363222122192</v>
      </c>
      <c r="K14839" s="9">
        <v>0</v>
      </c>
      <c r="L14839" s="9">
        <v>49.093994140625</v>
      </c>
    </row>
    <row r="14840" spans="1:12" x14ac:dyDescent="0.25">
      <c r="A14840" s="5" t="str">
        <f t="shared" si="231"/>
        <v>1SublapSCHD11127</v>
      </c>
      <c r="B14840" s="9">
        <v>1</v>
      </c>
      <c r="C14840" t="s">
        <v>133</v>
      </c>
      <c r="D14840" t="s">
        <v>147</v>
      </c>
      <c r="E14840" s="9">
        <v>11</v>
      </c>
      <c r="F14840" s="9">
        <v>1</v>
      </c>
      <c r="G14840" s="9">
        <v>2</v>
      </c>
      <c r="H14840" s="9">
        <v>7</v>
      </c>
      <c r="I14840" s="9">
        <v>0.63739830255508423</v>
      </c>
      <c r="J14840" s="9">
        <v>0.63739830255508423</v>
      </c>
      <c r="K14840" s="9">
        <v>0</v>
      </c>
      <c r="L14840" s="9">
        <v>48.402385711669922</v>
      </c>
    </row>
    <row r="14841" spans="1:12" x14ac:dyDescent="0.25">
      <c r="A14841" s="5" t="str">
        <f t="shared" si="231"/>
        <v>1SublapSCHD11128</v>
      </c>
      <c r="B14841" s="9">
        <v>1</v>
      </c>
      <c r="C14841" t="s">
        <v>133</v>
      </c>
      <c r="D14841" t="s">
        <v>147</v>
      </c>
      <c r="E14841" s="9">
        <v>11</v>
      </c>
      <c r="F14841" s="9">
        <v>1</v>
      </c>
      <c r="G14841" s="9">
        <v>2</v>
      </c>
      <c r="H14841" s="9">
        <v>8</v>
      </c>
      <c r="I14841" s="9">
        <v>0.51875823736190796</v>
      </c>
      <c r="J14841" s="9">
        <v>0.51875823736190796</v>
      </c>
      <c r="K14841" s="9">
        <v>0</v>
      </c>
      <c r="L14841" s="9">
        <v>48.854476928710938</v>
      </c>
    </row>
    <row r="14842" spans="1:12" x14ac:dyDescent="0.25">
      <c r="A14842" s="5" t="str">
        <f t="shared" si="231"/>
        <v>1SublapSCHD11129</v>
      </c>
      <c r="B14842" s="9">
        <v>1</v>
      </c>
      <c r="C14842" t="s">
        <v>133</v>
      </c>
      <c r="D14842" t="s">
        <v>147</v>
      </c>
      <c r="E14842" s="9">
        <v>11</v>
      </c>
      <c r="F14842" s="9">
        <v>1</v>
      </c>
      <c r="G14842" s="9">
        <v>2</v>
      </c>
      <c r="H14842" s="9">
        <v>9</v>
      </c>
      <c r="I14842" s="9">
        <v>0.3059048056602478</v>
      </c>
      <c r="J14842" s="9">
        <v>0.3059048056602478</v>
      </c>
      <c r="K14842" s="9">
        <v>0</v>
      </c>
      <c r="L14842" s="9">
        <v>50.689487457275391</v>
      </c>
    </row>
    <row r="14843" spans="1:12" x14ac:dyDescent="0.25">
      <c r="A14843" s="5" t="str">
        <f t="shared" si="231"/>
        <v>1SublapSCHD111210</v>
      </c>
      <c r="B14843" s="9">
        <v>1</v>
      </c>
      <c r="C14843" t="s">
        <v>133</v>
      </c>
      <c r="D14843" t="s">
        <v>147</v>
      </c>
      <c r="E14843" s="9">
        <v>11</v>
      </c>
      <c r="F14843" s="9">
        <v>1</v>
      </c>
      <c r="G14843" s="9">
        <v>2</v>
      </c>
      <c r="H14843" s="9">
        <v>10</v>
      </c>
      <c r="I14843" s="9">
        <v>0.10340050607919693</v>
      </c>
      <c r="J14843" s="9">
        <v>0.10340050607919693</v>
      </c>
      <c r="K14843" s="9">
        <v>0</v>
      </c>
      <c r="L14843" s="9">
        <v>55.338047027587891</v>
      </c>
    </row>
    <row r="14844" spans="1:12" x14ac:dyDescent="0.25">
      <c r="A14844" s="5" t="str">
        <f t="shared" si="231"/>
        <v>1SublapSCHD111211</v>
      </c>
      <c r="B14844" s="9">
        <v>1</v>
      </c>
      <c r="C14844" t="s">
        <v>133</v>
      </c>
      <c r="D14844" t="s">
        <v>147</v>
      </c>
      <c r="E14844" s="9">
        <v>11</v>
      </c>
      <c r="F14844" s="9">
        <v>1</v>
      </c>
      <c r="G14844" s="9">
        <v>2</v>
      </c>
      <c r="H14844" s="9">
        <v>11</v>
      </c>
      <c r="I14844" s="9">
        <v>-4.0532242506742477E-2</v>
      </c>
      <c r="J14844" s="9">
        <v>-4.0532242506742477E-2</v>
      </c>
      <c r="K14844" s="9">
        <v>0</v>
      </c>
      <c r="L14844" s="9">
        <v>60.614933013916016</v>
      </c>
    </row>
    <row r="14845" spans="1:12" x14ac:dyDescent="0.25">
      <c r="A14845" s="5" t="str">
        <f t="shared" si="231"/>
        <v>1SublapSCHD111212</v>
      </c>
      <c r="B14845" s="9">
        <v>1</v>
      </c>
      <c r="C14845" t="s">
        <v>133</v>
      </c>
      <c r="D14845" t="s">
        <v>147</v>
      </c>
      <c r="E14845" s="9">
        <v>11</v>
      </c>
      <c r="F14845" s="9">
        <v>1</v>
      </c>
      <c r="G14845" s="9">
        <v>2</v>
      </c>
      <c r="H14845" s="9">
        <v>12</v>
      </c>
      <c r="I14845" s="9">
        <v>-0.12536461651325226</v>
      </c>
      <c r="J14845" s="9">
        <v>-0.12536461651325226</v>
      </c>
      <c r="K14845" s="9">
        <v>0</v>
      </c>
      <c r="L14845" s="9">
        <v>65.424880981445313</v>
      </c>
    </row>
    <row r="14846" spans="1:12" x14ac:dyDescent="0.25">
      <c r="A14846" s="5" t="str">
        <f t="shared" si="231"/>
        <v>1SublapSCHD111213</v>
      </c>
      <c r="B14846" s="9">
        <v>1</v>
      </c>
      <c r="C14846" t="s">
        <v>133</v>
      </c>
      <c r="D14846" t="s">
        <v>147</v>
      </c>
      <c r="E14846" s="9">
        <v>11</v>
      </c>
      <c r="F14846" s="9">
        <v>1</v>
      </c>
      <c r="G14846" s="9">
        <v>2</v>
      </c>
      <c r="H14846" s="9">
        <v>13</v>
      </c>
      <c r="I14846" s="9">
        <v>-0.14389494061470032</v>
      </c>
      <c r="J14846" s="9">
        <v>-0.14389494061470032</v>
      </c>
      <c r="K14846" s="9">
        <v>0</v>
      </c>
      <c r="L14846" s="9">
        <v>69.006919860839844</v>
      </c>
    </row>
    <row r="14847" spans="1:12" x14ac:dyDescent="0.25">
      <c r="A14847" s="5" t="str">
        <f t="shared" si="231"/>
        <v>1SublapSCHD111214</v>
      </c>
      <c r="B14847" s="9">
        <v>1</v>
      </c>
      <c r="C14847" t="s">
        <v>133</v>
      </c>
      <c r="D14847" t="s">
        <v>147</v>
      </c>
      <c r="E14847" s="9">
        <v>11</v>
      </c>
      <c r="F14847" s="9">
        <v>1</v>
      </c>
      <c r="G14847" s="9">
        <v>2</v>
      </c>
      <c r="H14847" s="9">
        <v>14</v>
      </c>
      <c r="I14847" s="9">
        <v>-0.13220755755901337</v>
      </c>
      <c r="J14847" s="9">
        <v>-0.13220755755901337</v>
      </c>
      <c r="K14847" s="9">
        <v>0</v>
      </c>
      <c r="L14847" s="9">
        <v>71.581939697265625</v>
      </c>
    </row>
    <row r="14848" spans="1:12" x14ac:dyDescent="0.25">
      <c r="A14848" s="5" t="str">
        <f t="shared" si="231"/>
        <v>1SublapSCHD111215</v>
      </c>
      <c r="B14848" s="9">
        <v>1</v>
      </c>
      <c r="C14848" t="s">
        <v>133</v>
      </c>
      <c r="D14848" t="s">
        <v>147</v>
      </c>
      <c r="E14848" s="9">
        <v>11</v>
      </c>
      <c r="F14848" s="9">
        <v>1</v>
      </c>
      <c r="G14848" s="9">
        <v>2</v>
      </c>
      <c r="H14848" s="9">
        <v>15</v>
      </c>
      <c r="I14848" s="9">
        <v>-2.3281529545783997E-2</v>
      </c>
      <c r="J14848" s="9">
        <v>-2.3281529545783997E-2</v>
      </c>
      <c r="K14848" s="9">
        <v>0</v>
      </c>
      <c r="L14848" s="9">
        <v>73.184173583984375</v>
      </c>
    </row>
    <row r="14849" spans="1:12" x14ac:dyDescent="0.25">
      <c r="A14849" s="5" t="str">
        <f t="shared" si="231"/>
        <v>1SublapSCHD111216</v>
      </c>
      <c r="B14849" s="9">
        <v>1</v>
      </c>
      <c r="C14849" t="s">
        <v>133</v>
      </c>
      <c r="D14849" t="s">
        <v>147</v>
      </c>
      <c r="E14849" s="9">
        <v>11</v>
      </c>
      <c r="F14849" s="9">
        <v>1</v>
      </c>
      <c r="G14849" s="9">
        <v>2</v>
      </c>
      <c r="H14849" s="9">
        <v>16</v>
      </c>
      <c r="I14849" s="9">
        <v>0.17902505397796631</v>
      </c>
      <c r="J14849" s="9">
        <v>0.17902505397796631</v>
      </c>
      <c r="K14849" s="9">
        <v>0</v>
      </c>
      <c r="L14849" s="9">
        <v>74.48968505859375</v>
      </c>
    </row>
    <row r="14850" spans="1:12" x14ac:dyDescent="0.25">
      <c r="A14850" s="5" t="str">
        <f t="shared" si="231"/>
        <v>1SublapSCHD111217</v>
      </c>
      <c r="B14850" s="9">
        <v>1</v>
      </c>
      <c r="C14850" t="s">
        <v>133</v>
      </c>
      <c r="D14850" t="s">
        <v>147</v>
      </c>
      <c r="E14850" s="9">
        <v>11</v>
      </c>
      <c r="F14850" s="9">
        <v>1</v>
      </c>
      <c r="G14850" s="9">
        <v>2</v>
      </c>
      <c r="H14850" s="9">
        <v>17</v>
      </c>
      <c r="I14850" s="9">
        <v>0.41600480675697327</v>
      </c>
      <c r="J14850" s="9">
        <v>0.3100413978099823</v>
      </c>
      <c r="K14850" s="9">
        <v>5.2981704473495483E-2</v>
      </c>
      <c r="L14850" s="9">
        <v>74.778968811035156</v>
      </c>
    </row>
    <row r="14851" spans="1:12" x14ac:dyDescent="0.25">
      <c r="A14851" s="5" t="str">
        <f t="shared" ref="A14851:A14914" si="232">B14851&amp;C14851&amp;D14851&amp;E14851&amp;F14851&amp;G14851&amp;H14851</f>
        <v>1SublapSCHD111218</v>
      </c>
      <c r="B14851" s="9">
        <v>1</v>
      </c>
      <c r="C14851" t="s">
        <v>133</v>
      </c>
      <c r="D14851" t="s">
        <v>147</v>
      </c>
      <c r="E14851" s="9">
        <v>11</v>
      </c>
      <c r="F14851" s="9">
        <v>1</v>
      </c>
      <c r="G14851" s="9">
        <v>2</v>
      </c>
      <c r="H14851" s="9">
        <v>18</v>
      </c>
      <c r="I14851" s="9">
        <v>0.66017943620681763</v>
      </c>
      <c r="J14851" s="9">
        <v>0.55636894702911377</v>
      </c>
      <c r="K14851" s="9">
        <v>5.1905244588851929E-2</v>
      </c>
      <c r="L14851" s="9">
        <v>73.493034362792969</v>
      </c>
    </row>
    <row r="14852" spans="1:12" x14ac:dyDescent="0.25">
      <c r="A14852" s="5" t="str">
        <f t="shared" si="232"/>
        <v>1SublapSCHD111219</v>
      </c>
      <c r="B14852" s="9">
        <v>1</v>
      </c>
      <c r="C14852" t="s">
        <v>133</v>
      </c>
      <c r="D14852" t="s">
        <v>147</v>
      </c>
      <c r="E14852" s="9">
        <v>11</v>
      </c>
      <c r="F14852" s="9">
        <v>1</v>
      </c>
      <c r="G14852" s="9">
        <v>2</v>
      </c>
      <c r="H14852" s="9">
        <v>19</v>
      </c>
      <c r="I14852" s="9">
        <v>0.84125411510467529</v>
      </c>
      <c r="J14852" s="9">
        <v>0.81396877765655518</v>
      </c>
      <c r="K14852" s="9">
        <v>1.3642671518027782E-2</v>
      </c>
      <c r="L14852" s="9">
        <v>70.580863952636719</v>
      </c>
    </row>
    <row r="14853" spans="1:12" x14ac:dyDescent="0.25">
      <c r="A14853" s="5" t="str">
        <f t="shared" si="232"/>
        <v>1SublapSCHD111220</v>
      </c>
      <c r="B14853" s="9">
        <v>1</v>
      </c>
      <c r="C14853" t="s">
        <v>133</v>
      </c>
      <c r="D14853" t="s">
        <v>147</v>
      </c>
      <c r="E14853" s="9">
        <v>11</v>
      </c>
      <c r="F14853" s="9">
        <v>1</v>
      </c>
      <c r="G14853" s="9">
        <v>2</v>
      </c>
      <c r="H14853" s="9">
        <v>20</v>
      </c>
      <c r="I14853" s="9">
        <v>0.92870575189590454</v>
      </c>
      <c r="J14853" s="9">
        <v>0.85640138387680054</v>
      </c>
      <c r="K14853" s="9">
        <v>7.19943568110466E-2</v>
      </c>
      <c r="L14853" s="9">
        <v>67.546150207519531</v>
      </c>
    </row>
    <row r="14854" spans="1:12" x14ac:dyDescent="0.25">
      <c r="A14854" s="5" t="str">
        <f t="shared" si="232"/>
        <v>1SublapSCHD111221</v>
      </c>
      <c r="B14854" s="9">
        <v>1</v>
      </c>
      <c r="C14854" t="s">
        <v>133</v>
      </c>
      <c r="D14854" t="s">
        <v>147</v>
      </c>
      <c r="E14854" s="9">
        <v>11</v>
      </c>
      <c r="F14854" s="9">
        <v>1</v>
      </c>
      <c r="G14854" s="9">
        <v>2</v>
      </c>
      <c r="H14854" s="9">
        <v>21</v>
      </c>
      <c r="I14854" s="9">
        <v>0.92975980043411255</v>
      </c>
      <c r="J14854" s="9">
        <v>0.87911772727966309</v>
      </c>
      <c r="K14854" s="9">
        <v>2.5321036577224731E-2</v>
      </c>
      <c r="L14854" s="9">
        <v>64.547714233398438</v>
      </c>
    </row>
    <row r="14855" spans="1:12" x14ac:dyDescent="0.25">
      <c r="A14855" s="5" t="str">
        <f t="shared" si="232"/>
        <v>1SublapSCHD111222</v>
      </c>
      <c r="B14855" s="9">
        <v>1</v>
      </c>
      <c r="C14855" t="s">
        <v>133</v>
      </c>
      <c r="D14855" t="s">
        <v>147</v>
      </c>
      <c r="E14855" s="9">
        <v>11</v>
      </c>
      <c r="F14855" s="9">
        <v>1</v>
      </c>
      <c r="G14855" s="9">
        <v>2</v>
      </c>
      <c r="H14855" s="9">
        <v>22</v>
      </c>
      <c r="I14855" s="9">
        <v>0.8657604455947876</v>
      </c>
      <c r="J14855" s="9">
        <v>0.90684640407562256</v>
      </c>
      <c r="K14855" s="9">
        <v>2.054297924041748E-2</v>
      </c>
      <c r="L14855" s="9">
        <v>61.501743316650391</v>
      </c>
    </row>
    <row r="14856" spans="1:12" x14ac:dyDescent="0.25">
      <c r="A14856" s="5" t="str">
        <f t="shared" si="232"/>
        <v>1SublapSCHD111223</v>
      </c>
      <c r="B14856" s="9">
        <v>1</v>
      </c>
      <c r="C14856" t="s">
        <v>133</v>
      </c>
      <c r="D14856" t="s">
        <v>147</v>
      </c>
      <c r="E14856" s="9">
        <v>11</v>
      </c>
      <c r="F14856" s="9">
        <v>1</v>
      </c>
      <c r="G14856" s="9">
        <v>2</v>
      </c>
      <c r="H14856" s="9">
        <v>23</v>
      </c>
      <c r="I14856" s="9">
        <v>0.78297632932662964</v>
      </c>
      <c r="J14856" s="9">
        <v>0.78297632932662964</v>
      </c>
      <c r="K14856" s="9">
        <v>0</v>
      </c>
      <c r="L14856" s="9">
        <v>59.727809906005859</v>
      </c>
    </row>
    <row r="14857" spans="1:12" x14ac:dyDescent="0.25">
      <c r="A14857" s="5" t="str">
        <f t="shared" si="232"/>
        <v>1SublapSCHD111224</v>
      </c>
      <c r="B14857" s="9">
        <v>1</v>
      </c>
      <c r="C14857" t="s">
        <v>133</v>
      </c>
      <c r="D14857" t="s">
        <v>147</v>
      </c>
      <c r="E14857" s="9">
        <v>11</v>
      </c>
      <c r="F14857" s="9">
        <v>1</v>
      </c>
      <c r="G14857" s="9">
        <v>2</v>
      </c>
      <c r="H14857" s="9">
        <v>24</v>
      </c>
      <c r="I14857" s="9">
        <v>0.69655460119247437</v>
      </c>
      <c r="J14857" s="9">
        <v>0.69655460119247437</v>
      </c>
      <c r="K14857" s="9">
        <v>0</v>
      </c>
      <c r="L14857" s="9">
        <v>57.868854522705078</v>
      </c>
    </row>
    <row r="14858" spans="1:12" x14ac:dyDescent="0.25">
      <c r="A14858" s="5" t="str">
        <f t="shared" si="232"/>
        <v>1SublapSCHD111101</v>
      </c>
      <c r="B14858" s="9">
        <v>1</v>
      </c>
      <c r="C14858" t="s">
        <v>133</v>
      </c>
      <c r="D14858" s="3" t="s">
        <v>147</v>
      </c>
      <c r="E14858" s="9">
        <v>11</v>
      </c>
      <c r="F14858" s="9">
        <v>1</v>
      </c>
      <c r="G14858" s="9">
        <v>10</v>
      </c>
      <c r="H14858" s="9">
        <v>1</v>
      </c>
      <c r="I14858" s="9">
        <v>0.70161008834838867</v>
      </c>
      <c r="J14858" s="9">
        <v>0.70161008834838867</v>
      </c>
      <c r="K14858" s="9">
        <v>0</v>
      </c>
      <c r="L14858" s="9">
        <v>60.330974578857422</v>
      </c>
    </row>
    <row r="14859" spans="1:12" x14ac:dyDescent="0.25">
      <c r="A14859" s="5" t="str">
        <f t="shared" si="232"/>
        <v>1SublapSCHD111102</v>
      </c>
      <c r="B14859" s="9">
        <v>1</v>
      </c>
      <c r="C14859" t="s">
        <v>133</v>
      </c>
      <c r="D14859" s="3" t="s">
        <v>147</v>
      </c>
      <c r="E14859" s="9">
        <v>11</v>
      </c>
      <c r="F14859" s="9">
        <v>1</v>
      </c>
      <c r="G14859" s="9">
        <v>10</v>
      </c>
      <c r="H14859" s="9">
        <v>2</v>
      </c>
      <c r="I14859" s="9">
        <v>0.64356929063796997</v>
      </c>
      <c r="J14859" s="9">
        <v>0.64356929063796997</v>
      </c>
      <c r="K14859" s="9">
        <v>0</v>
      </c>
      <c r="L14859" s="9">
        <v>58.489852905273438</v>
      </c>
    </row>
    <row r="14860" spans="1:12" x14ac:dyDescent="0.25">
      <c r="A14860" s="5" t="str">
        <f t="shared" si="232"/>
        <v>1SublapSCHD111103</v>
      </c>
      <c r="B14860" s="9">
        <v>1</v>
      </c>
      <c r="C14860" t="s">
        <v>133</v>
      </c>
      <c r="D14860" s="3" t="s">
        <v>147</v>
      </c>
      <c r="E14860" s="9">
        <v>11</v>
      </c>
      <c r="F14860" s="9">
        <v>1</v>
      </c>
      <c r="G14860" s="9">
        <v>10</v>
      </c>
      <c r="H14860" s="9">
        <v>3</v>
      </c>
      <c r="I14860" s="9">
        <v>0.60405570268630981</v>
      </c>
      <c r="J14860" s="9">
        <v>0.60405570268630981</v>
      </c>
      <c r="K14860" s="9">
        <v>0</v>
      </c>
      <c r="L14860" s="9">
        <v>57.651340484619141</v>
      </c>
    </row>
    <row r="14861" spans="1:12" x14ac:dyDescent="0.25">
      <c r="A14861" s="5" t="str">
        <f t="shared" si="232"/>
        <v>1SublapSCHD111104</v>
      </c>
      <c r="B14861" s="9">
        <v>1</v>
      </c>
      <c r="C14861" t="s">
        <v>133</v>
      </c>
      <c r="D14861" s="3" t="s">
        <v>147</v>
      </c>
      <c r="E14861" s="9">
        <v>11</v>
      </c>
      <c r="F14861" s="9">
        <v>1</v>
      </c>
      <c r="G14861" s="9">
        <v>10</v>
      </c>
      <c r="H14861" s="9">
        <v>4</v>
      </c>
      <c r="I14861" s="9">
        <v>0.58483695983886719</v>
      </c>
      <c r="J14861" s="9">
        <v>0.58483695983886719</v>
      </c>
      <c r="K14861" s="9">
        <v>0</v>
      </c>
      <c r="L14861" s="9">
        <v>56.452072143554688</v>
      </c>
    </row>
    <row r="14862" spans="1:12" x14ac:dyDescent="0.25">
      <c r="A14862" s="5" t="str">
        <f t="shared" si="232"/>
        <v>1SublapSCHD111105</v>
      </c>
      <c r="B14862" s="9">
        <v>1</v>
      </c>
      <c r="C14862" t="s">
        <v>133</v>
      </c>
      <c r="D14862" s="3" t="s">
        <v>147</v>
      </c>
      <c r="E14862" s="9">
        <v>11</v>
      </c>
      <c r="F14862" s="9">
        <v>1</v>
      </c>
      <c r="G14862" s="9">
        <v>10</v>
      </c>
      <c r="H14862" s="9">
        <v>5</v>
      </c>
      <c r="I14862" s="9">
        <v>0.58561551570892334</v>
      </c>
      <c r="J14862" s="9">
        <v>0.58561551570892334</v>
      </c>
      <c r="K14862" s="9">
        <v>0</v>
      </c>
      <c r="L14862" s="9">
        <v>55.256393432617188</v>
      </c>
    </row>
    <row r="14863" spans="1:12" x14ac:dyDescent="0.25">
      <c r="A14863" s="5" t="str">
        <f t="shared" si="232"/>
        <v>1SublapSCHD111106</v>
      </c>
      <c r="B14863" s="9">
        <v>1</v>
      </c>
      <c r="C14863" t="s">
        <v>133</v>
      </c>
      <c r="D14863" s="3" t="s">
        <v>147</v>
      </c>
      <c r="E14863" s="9">
        <v>11</v>
      </c>
      <c r="F14863" s="9">
        <v>1</v>
      </c>
      <c r="G14863" s="9">
        <v>10</v>
      </c>
      <c r="H14863" s="9">
        <v>6</v>
      </c>
      <c r="I14863" s="9">
        <v>0.61017650365829468</v>
      </c>
      <c r="J14863" s="9">
        <v>0.61017650365829468</v>
      </c>
      <c r="K14863" s="9">
        <v>0</v>
      </c>
      <c r="L14863" s="9">
        <v>54.822402954101563</v>
      </c>
    </row>
    <row r="14864" spans="1:12" x14ac:dyDescent="0.25">
      <c r="A14864" s="5" t="str">
        <f t="shared" si="232"/>
        <v>1SublapSCHD111107</v>
      </c>
      <c r="B14864" s="9">
        <v>1</v>
      </c>
      <c r="C14864" t="s">
        <v>133</v>
      </c>
      <c r="D14864" s="3" t="s">
        <v>147</v>
      </c>
      <c r="E14864" s="9">
        <v>11</v>
      </c>
      <c r="F14864" s="9">
        <v>1</v>
      </c>
      <c r="G14864" s="9">
        <v>10</v>
      </c>
      <c r="H14864" s="9">
        <v>7</v>
      </c>
      <c r="I14864" s="9">
        <v>0.61788976192474365</v>
      </c>
      <c r="J14864" s="9">
        <v>0.61788976192474365</v>
      </c>
      <c r="K14864" s="9">
        <v>0</v>
      </c>
      <c r="L14864" s="9">
        <v>53.308132171630859</v>
      </c>
    </row>
    <row r="14865" spans="1:12" x14ac:dyDescent="0.25">
      <c r="A14865" s="5" t="str">
        <f t="shared" si="232"/>
        <v>1SublapSCHD111108</v>
      </c>
      <c r="B14865" s="9">
        <v>1</v>
      </c>
      <c r="C14865" t="s">
        <v>133</v>
      </c>
      <c r="D14865" s="3" t="s">
        <v>147</v>
      </c>
      <c r="E14865" s="9">
        <v>11</v>
      </c>
      <c r="F14865" s="9">
        <v>1</v>
      </c>
      <c r="G14865" s="9">
        <v>10</v>
      </c>
      <c r="H14865" s="9">
        <v>8</v>
      </c>
      <c r="I14865" s="9">
        <v>0.50304496288299561</v>
      </c>
      <c r="J14865" s="9">
        <v>0.50304496288299561</v>
      </c>
      <c r="K14865" s="9">
        <v>0</v>
      </c>
      <c r="L14865" s="9">
        <v>52.389362335205078</v>
      </c>
    </row>
    <row r="14866" spans="1:12" x14ac:dyDescent="0.25">
      <c r="A14866" s="5" t="str">
        <f t="shared" si="232"/>
        <v>1SublapSCHD111109</v>
      </c>
      <c r="B14866" s="9">
        <v>1</v>
      </c>
      <c r="C14866" t="s">
        <v>133</v>
      </c>
      <c r="D14866" s="3" t="s">
        <v>147</v>
      </c>
      <c r="E14866" s="9">
        <v>11</v>
      </c>
      <c r="F14866" s="9">
        <v>1</v>
      </c>
      <c r="G14866" s="9">
        <v>10</v>
      </c>
      <c r="H14866" s="9">
        <v>9</v>
      </c>
      <c r="I14866" s="9">
        <v>0.28894293308258057</v>
      </c>
      <c r="J14866" s="9">
        <v>0.28894293308258057</v>
      </c>
      <c r="K14866" s="9">
        <v>0</v>
      </c>
      <c r="L14866" s="9">
        <v>54.660007476806641</v>
      </c>
    </row>
    <row r="14867" spans="1:12" x14ac:dyDescent="0.25">
      <c r="A14867" s="5" t="str">
        <f t="shared" si="232"/>
        <v>1SublapSCHD1111010</v>
      </c>
      <c r="B14867" s="9">
        <v>1</v>
      </c>
      <c r="C14867" t="s">
        <v>133</v>
      </c>
      <c r="D14867" s="3" t="s">
        <v>147</v>
      </c>
      <c r="E14867" s="9">
        <v>11</v>
      </c>
      <c r="F14867" s="9">
        <v>1</v>
      </c>
      <c r="G14867" s="9">
        <v>10</v>
      </c>
      <c r="H14867" s="9">
        <v>10</v>
      </c>
      <c r="I14867" s="9">
        <v>8.2134783267974854E-2</v>
      </c>
      <c r="J14867" s="9">
        <v>8.2134783267974854E-2</v>
      </c>
      <c r="K14867" s="9">
        <v>0</v>
      </c>
      <c r="L14867" s="9">
        <v>58.600059509277344</v>
      </c>
    </row>
    <row r="14868" spans="1:12" x14ac:dyDescent="0.25">
      <c r="A14868" s="5" t="str">
        <f t="shared" si="232"/>
        <v>1SublapSCHD1111011</v>
      </c>
      <c r="B14868" s="9">
        <v>1</v>
      </c>
      <c r="C14868" t="s">
        <v>133</v>
      </c>
      <c r="D14868" s="3" t="s">
        <v>147</v>
      </c>
      <c r="E14868" s="9">
        <v>11</v>
      </c>
      <c r="F14868" s="9">
        <v>1</v>
      </c>
      <c r="G14868" s="9">
        <v>10</v>
      </c>
      <c r="H14868" s="9">
        <v>11</v>
      </c>
      <c r="I14868" s="9">
        <v>-7.4121937155723572E-2</v>
      </c>
      <c r="J14868" s="9">
        <v>-7.4121937155723572E-2</v>
      </c>
      <c r="K14868" s="9">
        <v>0</v>
      </c>
      <c r="L14868" s="9">
        <v>63.608364105224609</v>
      </c>
    </row>
    <row r="14869" spans="1:12" x14ac:dyDescent="0.25">
      <c r="A14869" s="5" t="str">
        <f t="shared" si="232"/>
        <v>1SublapSCHD1111012</v>
      </c>
      <c r="B14869" s="9">
        <v>1</v>
      </c>
      <c r="C14869" t="s">
        <v>133</v>
      </c>
      <c r="D14869" s="3" t="s">
        <v>147</v>
      </c>
      <c r="E14869" s="9">
        <v>11</v>
      </c>
      <c r="F14869" s="9">
        <v>1</v>
      </c>
      <c r="G14869" s="9">
        <v>10</v>
      </c>
      <c r="H14869" s="9">
        <v>12</v>
      </c>
      <c r="I14869" s="9">
        <v>-0.15075808763504028</v>
      </c>
      <c r="J14869" s="9">
        <v>-0.15075808763504028</v>
      </c>
      <c r="K14869" s="9">
        <v>0</v>
      </c>
      <c r="L14869" s="9">
        <v>68.141227722167969</v>
      </c>
    </row>
    <row r="14870" spans="1:12" x14ac:dyDescent="0.25">
      <c r="A14870" s="5" t="str">
        <f t="shared" si="232"/>
        <v>1SublapSCHD1111013</v>
      </c>
      <c r="B14870" s="9">
        <v>1</v>
      </c>
      <c r="C14870" t="s">
        <v>133</v>
      </c>
      <c r="D14870" s="3" t="s">
        <v>147</v>
      </c>
      <c r="E14870" s="9">
        <v>11</v>
      </c>
      <c r="F14870" s="9">
        <v>1</v>
      </c>
      <c r="G14870" s="9">
        <v>10</v>
      </c>
      <c r="H14870" s="9">
        <v>13</v>
      </c>
      <c r="I14870" s="9">
        <v>-0.16061902046203613</v>
      </c>
      <c r="J14870" s="9">
        <v>-0.16061902046203613</v>
      </c>
      <c r="K14870" s="9">
        <v>0</v>
      </c>
      <c r="L14870" s="9">
        <v>71.930473327636719</v>
      </c>
    </row>
    <row r="14871" spans="1:12" x14ac:dyDescent="0.25">
      <c r="A14871" s="5" t="str">
        <f t="shared" si="232"/>
        <v>1SublapSCHD1111014</v>
      </c>
      <c r="B14871" s="9">
        <v>1</v>
      </c>
      <c r="C14871" t="s">
        <v>133</v>
      </c>
      <c r="D14871" s="3" t="s">
        <v>147</v>
      </c>
      <c r="E14871" s="9">
        <v>11</v>
      </c>
      <c r="F14871" s="9">
        <v>1</v>
      </c>
      <c r="G14871" s="9">
        <v>10</v>
      </c>
      <c r="H14871" s="9">
        <v>14</v>
      </c>
      <c r="I14871" s="9">
        <v>-0.12279708683490753</v>
      </c>
      <c r="J14871" s="9">
        <v>-0.12279708683490753</v>
      </c>
      <c r="K14871" s="9">
        <v>0</v>
      </c>
      <c r="L14871" s="9">
        <v>75.159423828125</v>
      </c>
    </row>
    <row r="14872" spans="1:12" x14ac:dyDescent="0.25">
      <c r="A14872" s="5" t="str">
        <f t="shared" si="232"/>
        <v>1SublapSCHD1111015</v>
      </c>
      <c r="B14872" s="9">
        <v>1</v>
      </c>
      <c r="C14872" t="s">
        <v>133</v>
      </c>
      <c r="D14872" s="3" t="s">
        <v>147</v>
      </c>
      <c r="E14872" s="9">
        <v>11</v>
      </c>
      <c r="F14872" s="9">
        <v>1</v>
      </c>
      <c r="G14872" s="9">
        <v>10</v>
      </c>
      <c r="H14872" s="9">
        <v>15</v>
      </c>
      <c r="I14872" s="9">
        <v>-1.0908388532698154E-2</v>
      </c>
      <c r="J14872" s="9">
        <v>-1.0908388532698154E-2</v>
      </c>
      <c r="K14872" s="9">
        <v>0</v>
      </c>
      <c r="L14872" s="9">
        <v>76.969131469726563</v>
      </c>
    </row>
    <row r="14873" spans="1:12" x14ac:dyDescent="0.25">
      <c r="A14873" s="5" t="str">
        <f t="shared" si="232"/>
        <v>1SublapSCHD1111016</v>
      </c>
      <c r="B14873" s="9">
        <v>1</v>
      </c>
      <c r="C14873" t="s">
        <v>133</v>
      </c>
      <c r="D14873" s="3" t="s">
        <v>147</v>
      </c>
      <c r="E14873" s="9">
        <v>11</v>
      </c>
      <c r="F14873" s="9">
        <v>1</v>
      </c>
      <c r="G14873" s="9">
        <v>10</v>
      </c>
      <c r="H14873" s="9">
        <v>16</v>
      </c>
      <c r="I14873" s="9">
        <v>0.18748438358306885</v>
      </c>
      <c r="J14873" s="9">
        <v>0.18748438358306885</v>
      </c>
      <c r="K14873" s="9">
        <v>0</v>
      </c>
      <c r="L14873" s="9">
        <v>78.343215942382813</v>
      </c>
    </row>
    <row r="14874" spans="1:12" x14ac:dyDescent="0.25">
      <c r="A14874" s="5" t="str">
        <f t="shared" si="232"/>
        <v>1SublapSCHD1111017</v>
      </c>
      <c r="B14874" s="9">
        <v>1</v>
      </c>
      <c r="C14874" t="s">
        <v>133</v>
      </c>
      <c r="D14874" s="3" t="s">
        <v>147</v>
      </c>
      <c r="E14874" s="9">
        <v>11</v>
      </c>
      <c r="F14874" s="9">
        <v>1</v>
      </c>
      <c r="G14874" s="9">
        <v>10</v>
      </c>
      <c r="H14874" s="9">
        <v>17</v>
      </c>
      <c r="I14874" s="9">
        <v>0.43958395719528198</v>
      </c>
      <c r="J14874" s="9">
        <v>0.23578917980194092</v>
      </c>
      <c r="K14874" s="9">
        <v>0.10398901253938675</v>
      </c>
      <c r="L14874" s="9">
        <v>78.447540283203125</v>
      </c>
    </row>
    <row r="14875" spans="1:12" x14ac:dyDescent="0.25">
      <c r="A14875" s="5" t="str">
        <f t="shared" si="232"/>
        <v>1SublapSCHD1111018</v>
      </c>
      <c r="B14875" s="9">
        <v>1</v>
      </c>
      <c r="C14875" t="s">
        <v>133</v>
      </c>
      <c r="D14875" s="3" t="s">
        <v>147</v>
      </c>
      <c r="E14875" s="9">
        <v>11</v>
      </c>
      <c r="F14875" s="9">
        <v>1</v>
      </c>
      <c r="G14875" s="9">
        <v>10</v>
      </c>
      <c r="H14875" s="9">
        <v>18</v>
      </c>
      <c r="I14875" s="9">
        <v>0.71264046430587769</v>
      </c>
      <c r="J14875" s="9">
        <v>0.52856689691543579</v>
      </c>
      <c r="K14875" s="9">
        <v>0.15523287653923035</v>
      </c>
      <c r="L14875" s="9">
        <v>76.595428466796875</v>
      </c>
    </row>
    <row r="14876" spans="1:12" x14ac:dyDescent="0.25">
      <c r="A14876" s="5" t="str">
        <f t="shared" si="232"/>
        <v>1SublapSCHD1111019</v>
      </c>
      <c r="B14876" s="9">
        <v>1</v>
      </c>
      <c r="C14876" t="s">
        <v>133</v>
      </c>
      <c r="D14876" s="3" t="s">
        <v>147</v>
      </c>
      <c r="E14876" s="9">
        <v>11</v>
      </c>
      <c r="F14876" s="9">
        <v>1</v>
      </c>
      <c r="G14876" s="9">
        <v>10</v>
      </c>
      <c r="H14876" s="9">
        <v>19</v>
      </c>
      <c r="I14876" s="9">
        <v>0.92489194869995117</v>
      </c>
      <c r="J14876" s="9">
        <v>0.83648556470870972</v>
      </c>
      <c r="K14876" s="9">
        <v>4.4203180819749832E-2</v>
      </c>
      <c r="L14876" s="9">
        <v>74.041610717773438</v>
      </c>
    </row>
    <row r="14877" spans="1:12" x14ac:dyDescent="0.25">
      <c r="A14877" s="5" t="str">
        <f t="shared" si="232"/>
        <v>1SublapSCHD1111020</v>
      </c>
      <c r="B14877" s="9">
        <v>1</v>
      </c>
      <c r="C14877" t="s">
        <v>133</v>
      </c>
      <c r="D14877" s="3" t="s">
        <v>147</v>
      </c>
      <c r="E14877" s="9">
        <v>11</v>
      </c>
      <c r="F14877" s="9">
        <v>1</v>
      </c>
      <c r="G14877" s="9">
        <v>10</v>
      </c>
      <c r="H14877" s="9">
        <v>20</v>
      </c>
      <c r="I14877" s="9">
        <v>1.0284403562545776</v>
      </c>
      <c r="J14877" s="9">
        <v>0.88279139995574951</v>
      </c>
      <c r="K14877" s="9">
        <v>6.1187177896499634E-2</v>
      </c>
      <c r="L14877" s="9">
        <v>71.247657775878906</v>
      </c>
    </row>
    <row r="14878" spans="1:12" x14ac:dyDescent="0.25">
      <c r="A14878" s="5" t="str">
        <f t="shared" si="232"/>
        <v>1SublapSCHD1111021</v>
      </c>
      <c r="B14878" s="9">
        <v>1</v>
      </c>
      <c r="C14878" t="s">
        <v>133</v>
      </c>
      <c r="D14878" s="3" t="s">
        <v>147</v>
      </c>
      <c r="E14878" s="9">
        <v>11</v>
      </c>
      <c r="F14878" s="9">
        <v>1</v>
      </c>
      <c r="G14878" s="9">
        <v>10</v>
      </c>
      <c r="H14878" s="9">
        <v>21</v>
      </c>
      <c r="I14878" s="9">
        <v>1.0779430866241455</v>
      </c>
      <c r="J14878" s="9">
        <v>0.94843578338623047</v>
      </c>
      <c r="K14878" s="9">
        <v>6.7718833684921265E-2</v>
      </c>
      <c r="L14878" s="9">
        <v>69.004753112792969</v>
      </c>
    </row>
    <row r="14879" spans="1:12" x14ac:dyDescent="0.25">
      <c r="A14879" s="5" t="str">
        <f t="shared" si="232"/>
        <v>1SublapSCHD1111022</v>
      </c>
      <c r="B14879" s="9">
        <v>1</v>
      </c>
      <c r="C14879" t="s">
        <v>133</v>
      </c>
      <c r="D14879" s="3" t="s">
        <v>147</v>
      </c>
      <c r="E14879" s="9">
        <v>11</v>
      </c>
      <c r="F14879" s="9">
        <v>1</v>
      </c>
      <c r="G14879" s="9">
        <v>10</v>
      </c>
      <c r="H14879" s="9">
        <v>22</v>
      </c>
      <c r="I14879" s="9">
        <v>1.0018212795257568</v>
      </c>
      <c r="J14879" s="9">
        <v>1.178972601890564</v>
      </c>
      <c r="K14879" s="9">
        <v>0.16642202436923981</v>
      </c>
      <c r="L14879" s="9">
        <v>65.718551635742188</v>
      </c>
    </row>
    <row r="14880" spans="1:12" x14ac:dyDescent="0.25">
      <c r="A14880" s="5" t="str">
        <f t="shared" si="232"/>
        <v>1SublapSCHD1111023</v>
      </c>
      <c r="B14880" s="9">
        <v>1</v>
      </c>
      <c r="C14880" t="s">
        <v>133</v>
      </c>
      <c r="D14880" s="3" t="s">
        <v>147</v>
      </c>
      <c r="E14880" s="9">
        <v>11</v>
      </c>
      <c r="F14880" s="9">
        <v>1</v>
      </c>
      <c r="G14880" s="9">
        <v>10</v>
      </c>
      <c r="H14880" s="9">
        <v>23</v>
      </c>
      <c r="I14880" s="9">
        <v>0.88432812690734863</v>
      </c>
      <c r="J14880" s="9">
        <v>0.89423626661300659</v>
      </c>
      <c r="K14880" s="9">
        <v>4.9540787003934383E-3</v>
      </c>
      <c r="L14880" s="9">
        <v>62.856975555419922</v>
      </c>
    </row>
    <row r="14881" spans="1:12" x14ac:dyDescent="0.25">
      <c r="A14881" s="5" t="str">
        <f t="shared" si="232"/>
        <v>1SublapSCHD1111024</v>
      </c>
      <c r="B14881" s="9">
        <v>1</v>
      </c>
      <c r="C14881" t="s">
        <v>133</v>
      </c>
      <c r="D14881" s="3" t="s">
        <v>147</v>
      </c>
      <c r="E14881" s="9">
        <v>11</v>
      </c>
      <c r="F14881" s="9">
        <v>1</v>
      </c>
      <c r="G14881" s="9">
        <v>10</v>
      </c>
      <c r="H14881" s="9">
        <v>24</v>
      </c>
      <c r="I14881" s="9">
        <v>0.78231137990951538</v>
      </c>
      <c r="J14881" s="9">
        <v>0.78231137990951538</v>
      </c>
      <c r="K14881" s="9">
        <v>0</v>
      </c>
      <c r="L14881" s="9">
        <v>62.113872528076172</v>
      </c>
    </row>
    <row r="14882" spans="1:12" x14ac:dyDescent="0.25">
      <c r="A14882" s="5" t="str">
        <f t="shared" si="232"/>
        <v>1SublapSCHD12021</v>
      </c>
      <c r="B14882" s="9">
        <v>1</v>
      </c>
      <c r="C14882" t="s">
        <v>133</v>
      </c>
      <c r="D14882" t="s">
        <v>147</v>
      </c>
      <c r="E14882" s="9">
        <v>12</v>
      </c>
      <c r="F14882" s="9">
        <v>0</v>
      </c>
      <c r="G14882" s="9">
        <v>2</v>
      </c>
      <c r="H14882" s="9">
        <v>1</v>
      </c>
      <c r="I14882" s="9">
        <v>0.76656609773635864</v>
      </c>
      <c r="J14882" s="9">
        <v>0.76656609773635864</v>
      </c>
      <c r="K14882" s="9">
        <v>0</v>
      </c>
      <c r="L14882" s="9">
        <v>42.799797058105469</v>
      </c>
    </row>
    <row r="14883" spans="1:12" x14ac:dyDescent="0.25">
      <c r="A14883" s="5" t="str">
        <f t="shared" si="232"/>
        <v>1SublapSCHD12022</v>
      </c>
      <c r="B14883" s="9">
        <v>1</v>
      </c>
      <c r="C14883" t="s">
        <v>133</v>
      </c>
      <c r="D14883" t="s">
        <v>147</v>
      </c>
      <c r="E14883" s="9">
        <v>12</v>
      </c>
      <c r="F14883" s="9">
        <v>0</v>
      </c>
      <c r="G14883" s="9">
        <v>2</v>
      </c>
      <c r="H14883" s="9">
        <v>2</v>
      </c>
      <c r="I14883" s="9">
        <v>0.72448462247848511</v>
      </c>
      <c r="J14883" s="9">
        <v>0.72448462247848511</v>
      </c>
      <c r="K14883" s="9">
        <v>0</v>
      </c>
      <c r="L14883" s="9">
        <v>41.489593505859375</v>
      </c>
    </row>
    <row r="14884" spans="1:12" x14ac:dyDescent="0.25">
      <c r="A14884" s="5" t="str">
        <f t="shared" si="232"/>
        <v>1SublapSCHD12023</v>
      </c>
      <c r="B14884" s="9">
        <v>1</v>
      </c>
      <c r="C14884" t="s">
        <v>133</v>
      </c>
      <c r="D14884" t="s">
        <v>147</v>
      </c>
      <c r="E14884" s="9">
        <v>12</v>
      </c>
      <c r="F14884" s="9">
        <v>0</v>
      </c>
      <c r="G14884" s="9">
        <v>2</v>
      </c>
      <c r="H14884" s="9">
        <v>3</v>
      </c>
      <c r="I14884" s="9">
        <v>0.70556730031967163</v>
      </c>
      <c r="J14884" s="9">
        <v>0.70556730031967163</v>
      </c>
      <c r="K14884" s="9">
        <v>0</v>
      </c>
      <c r="L14884" s="9">
        <v>40.976272583007813</v>
      </c>
    </row>
    <row r="14885" spans="1:12" x14ac:dyDescent="0.25">
      <c r="A14885" s="5" t="str">
        <f t="shared" si="232"/>
        <v>1SublapSCHD12024</v>
      </c>
      <c r="B14885" s="9">
        <v>1</v>
      </c>
      <c r="C14885" t="s">
        <v>133</v>
      </c>
      <c r="D14885" t="s">
        <v>147</v>
      </c>
      <c r="E14885" s="9">
        <v>12</v>
      </c>
      <c r="F14885" s="9">
        <v>0</v>
      </c>
      <c r="G14885" s="9">
        <v>2</v>
      </c>
      <c r="H14885" s="9">
        <v>4</v>
      </c>
      <c r="I14885" s="9">
        <v>0.70518940687179565</v>
      </c>
      <c r="J14885" s="9">
        <v>0.70518940687179565</v>
      </c>
      <c r="K14885" s="9">
        <v>0</v>
      </c>
      <c r="L14885" s="9">
        <v>40.602066040039063</v>
      </c>
    </row>
    <row r="14886" spans="1:12" x14ac:dyDescent="0.25">
      <c r="A14886" s="5" t="str">
        <f t="shared" si="232"/>
        <v>1SublapSCHD12025</v>
      </c>
      <c r="B14886" s="9">
        <v>1</v>
      </c>
      <c r="C14886" t="s">
        <v>133</v>
      </c>
      <c r="D14886" t="s">
        <v>147</v>
      </c>
      <c r="E14886" s="9">
        <v>12</v>
      </c>
      <c r="F14886" s="9">
        <v>0</v>
      </c>
      <c r="G14886" s="9">
        <v>2</v>
      </c>
      <c r="H14886" s="9">
        <v>5</v>
      </c>
      <c r="I14886" s="9">
        <v>0.72694116830825806</v>
      </c>
      <c r="J14886" s="9">
        <v>0.72694116830825806</v>
      </c>
      <c r="K14886" s="9">
        <v>0</v>
      </c>
      <c r="L14886" s="9">
        <v>40.209049224853516</v>
      </c>
    </row>
    <row r="14887" spans="1:12" x14ac:dyDescent="0.25">
      <c r="A14887" s="5" t="str">
        <f t="shared" si="232"/>
        <v>1SublapSCHD12026</v>
      </c>
      <c r="B14887" s="9">
        <v>1</v>
      </c>
      <c r="C14887" t="s">
        <v>133</v>
      </c>
      <c r="D14887" t="s">
        <v>147</v>
      </c>
      <c r="E14887" s="9">
        <v>12</v>
      </c>
      <c r="F14887" s="9">
        <v>0</v>
      </c>
      <c r="G14887" s="9">
        <v>2</v>
      </c>
      <c r="H14887" s="9">
        <v>6</v>
      </c>
      <c r="I14887" s="9">
        <v>0.78233224153518677</v>
      </c>
      <c r="J14887" s="9">
        <v>0.78233224153518677</v>
      </c>
      <c r="K14887" s="9">
        <v>0</v>
      </c>
      <c r="L14887" s="9">
        <v>39.70501708984375</v>
      </c>
    </row>
    <row r="14888" spans="1:12" x14ac:dyDescent="0.25">
      <c r="A14888" s="5" t="str">
        <f t="shared" si="232"/>
        <v>1SublapSCHD12027</v>
      </c>
      <c r="B14888" s="9">
        <v>1</v>
      </c>
      <c r="C14888" t="s">
        <v>133</v>
      </c>
      <c r="D14888" t="s">
        <v>147</v>
      </c>
      <c r="E14888" s="9">
        <v>12</v>
      </c>
      <c r="F14888" s="9">
        <v>0</v>
      </c>
      <c r="G14888" s="9">
        <v>2</v>
      </c>
      <c r="H14888" s="9">
        <v>7</v>
      </c>
      <c r="I14888" s="9">
        <v>0.83965802192687988</v>
      </c>
      <c r="J14888" s="9">
        <v>0.83965802192687988</v>
      </c>
      <c r="K14888" s="9">
        <v>0</v>
      </c>
      <c r="L14888" s="9">
        <v>39.877098083496094</v>
      </c>
    </row>
    <row r="14889" spans="1:12" x14ac:dyDescent="0.25">
      <c r="A14889" s="5" t="str">
        <f t="shared" si="232"/>
        <v>1SublapSCHD12028</v>
      </c>
      <c r="B14889" s="9">
        <v>1</v>
      </c>
      <c r="C14889" t="s">
        <v>133</v>
      </c>
      <c r="D14889" t="s">
        <v>147</v>
      </c>
      <c r="E14889" s="9">
        <v>12</v>
      </c>
      <c r="F14889" s="9">
        <v>0</v>
      </c>
      <c r="G14889" s="9">
        <v>2</v>
      </c>
      <c r="H14889" s="9">
        <v>8</v>
      </c>
      <c r="I14889" s="9">
        <v>0.72605198621749878</v>
      </c>
      <c r="J14889" s="9">
        <v>0.72605198621749878</v>
      </c>
      <c r="K14889" s="9">
        <v>0</v>
      </c>
      <c r="L14889" s="9">
        <v>39.526691436767578</v>
      </c>
    </row>
    <row r="14890" spans="1:12" x14ac:dyDescent="0.25">
      <c r="A14890" s="5" t="str">
        <f t="shared" si="232"/>
        <v>1SublapSCHD12029</v>
      </c>
      <c r="B14890" s="9">
        <v>1</v>
      </c>
      <c r="C14890" t="s">
        <v>133</v>
      </c>
      <c r="D14890" t="s">
        <v>147</v>
      </c>
      <c r="E14890" s="9">
        <v>12</v>
      </c>
      <c r="F14890" s="9">
        <v>0</v>
      </c>
      <c r="G14890" s="9">
        <v>2</v>
      </c>
      <c r="H14890" s="9">
        <v>9</v>
      </c>
      <c r="I14890" s="9">
        <v>0.49661740660667419</v>
      </c>
      <c r="J14890" s="9">
        <v>0.49661740660667419</v>
      </c>
      <c r="K14890" s="9">
        <v>0</v>
      </c>
      <c r="L14890" s="9">
        <v>40.646392822265625</v>
      </c>
    </row>
    <row r="14891" spans="1:12" x14ac:dyDescent="0.25">
      <c r="A14891" s="5" t="str">
        <f t="shared" si="232"/>
        <v>1SublapSCHD120210</v>
      </c>
      <c r="B14891" s="9">
        <v>1</v>
      </c>
      <c r="C14891" t="s">
        <v>133</v>
      </c>
      <c r="D14891" t="s">
        <v>147</v>
      </c>
      <c r="E14891" s="9">
        <v>12</v>
      </c>
      <c r="F14891" s="9">
        <v>0</v>
      </c>
      <c r="G14891" s="9">
        <v>2</v>
      </c>
      <c r="H14891" s="9">
        <v>10</v>
      </c>
      <c r="I14891" s="9">
        <v>0.28825893998146057</v>
      </c>
      <c r="J14891" s="9">
        <v>0.28825893998146057</v>
      </c>
      <c r="K14891" s="9">
        <v>0</v>
      </c>
      <c r="L14891" s="9">
        <v>44.488838195800781</v>
      </c>
    </row>
    <row r="14892" spans="1:12" x14ac:dyDescent="0.25">
      <c r="A14892" s="5" t="str">
        <f t="shared" si="232"/>
        <v>1SublapSCHD120211</v>
      </c>
      <c r="B14892" s="9">
        <v>1</v>
      </c>
      <c r="C14892" t="s">
        <v>133</v>
      </c>
      <c r="D14892" t="s">
        <v>147</v>
      </c>
      <c r="E14892" s="9">
        <v>12</v>
      </c>
      <c r="F14892" s="9">
        <v>0</v>
      </c>
      <c r="G14892" s="9">
        <v>2</v>
      </c>
      <c r="H14892" s="9">
        <v>11</v>
      </c>
      <c r="I14892" s="9">
        <v>0.15106356143951416</v>
      </c>
      <c r="J14892" s="9">
        <v>0.15106356143951416</v>
      </c>
      <c r="K14892" s="9">
        <v>0</v>
      </c>
      <c r="L14892" s="9">
        <v>47.136520385742188</v>
      </c>
    </row>
    <row r="14893" spans="1:12" x14ac:dyDescent="0.25">
      <c r="A14893" s="5" t="str">
        <f t="shared" si="232"/>
        <v>1SublapSCHD120212</v>
      </c>
      <c r="B14893" s="9">
        <v>1</v>
      </c>
      <c r="C14893" t="s">
        <v>133</v>
      </c>
      <c r="D14893" t="s">
        <v>147</v>
      </c>
      <c r="E14893" s="9">
        <v>12</v>
      </c>
      <c r="F14893" s="9">
        <v>0</v>
      </c>
      <c r="G14893" s="9">
        <v>2</v>
      </c>
      <c r="H14893" s="9">
        <v>12</v>
      </c>
      <c r="I14893" s="9">
        <v>7.0246279239654541E-2</v>
      </c>
      <c r="J14893" s="9">
        <v>7.0246279239654541E-2</v>
      </c>
      <c r="K14893" s="9">
        <v>0</v>
      </c>
      <c r="L14893" s="9">
        <v>49.908283233642578</v>
      </c>
    </row>
    <row r="14894" spans="1:12" x14ac:dyDescent="0.25">
      <c r="A14894" s="5" t="str">
        <f t="shared" si="232"/>
        <v>1SublapSCHD120213</v>
      </c>
      <c r="B14894" s="9">
        <v>1</v>
      </c>
      <c r="C14894" t="s">
        <v>133</v>
      </c>
      <c r="D14894" t="s">
        <v>147</v>
      </c>
      <c r="E14894" s="9">
        <v>12</v>
      </c>
      <c r="F14894" s="9">
        <v>0</v>
      </c>
      <c r="G14894" s="9">
        <v>2</v>
      </c>
      <c r="H14894" s="9">
        <v>13</v>
      </c>
      <c r="I14894" s="9">
        <v>5.0859794020652771E-2</v>
      </c>
      <c r="J14894" s="9">
        <v>5.0859794020652771E-2</v>
      </c>
      <c r="K14894" s="9">
        <v>0</v>
      </c>
      <c r="L14894" s="9">
        <v>52.010845184326172</v>
      </c>
    </row>
    <row r="14895" spans="1:12" x14ac:dyDescent="0.25">
      <c r="A14895" s="5" t="str">
        <f t="shared" si="232"/>
        <v>1SublapSCHD120214</v>
      </c>
      <c r="B14895" s="9">
        <v>1</v>
      </c>
      <c r="C14895" t="s">
        <v>133</v>
      </c>
      <c r="D14895" t="s">
        <v>147</v>
      </c>
      <c r="E14895" s="9">
        <v>12</v>
      </c>
      <c r="F14895" s="9">
        <v>0</v>
      </c>
      <c r="G14895" s="9">
        <v>2</v>
      </c>
      <c r="H14895" s="9">
        <v>14</v>
      </c>
      <c r="I14895" s="9">
        <v>9.4680413603782654E-2</v>
      </c>
      <c r="J14895" s="9">
        <v>9.4680413603782654E-2</v>
      </c>
      <c r="K14895" s="9">
        <v>0</v>
      </c>
      <c r="L14895" s="9">
        <v>53.182674407958984</v>
      </c>
    </row>
    <row r="14896" spans="1:12" x14ac:dyDescent="0.25">
      <c r="A14896" s="5" t="str">
        <f t="shared" si="232"/>
        <v>1SublapSCHD120215</v>
      </c>
      <c r="B14896" s="9">
        <v>1</v>
      </c>
      <c r="C14896" t="s">
        <v>133</v>
      </c>
      <c r="D14896" t="s">
        <v>147</v>
      </c>
      <c r="E14896" s="9">
        <v>12</v>
      </c>
      <c r="F14896" s="9">
        <v>0</v>
      </c>
      <c r="G14896" s="9">
        <v>2</v>
      </c>
      <c r="H14896" s="9">
        <v>15</v>
      </c>
      <c r="I14896" s="9">
        <v>0.19560781121253967</v>
      </c>
      <c r="J14896" s="9">
        <v>0.19560781121253967</v>
      </c>
      <c r="K14896" s="9">
        <v>0</v>
      </c>
      <c r="L14896" s="9">
        <v>53.703025817871094</v>
      </c>
    </row>
    <row r="14897" spans="1:12" x14ac:dyDescent="0.25">
      <c r="A14897" s="5" t="str">
        <f t="shared" si="232"/>
        <v>1SublapSCHD120216</v>
      </c>
      <c r="B14897" s="9">
        <v>1</v>
      </c>
      <c r="C14897" t="s">
        <v>133</v>
      </c>
      <c r="D14897" t="s">
        <v>147</v>
      </c>
      <c r="E14897" s="9">
        <v>12</v>
      </c>
      <c r="F14897" s="9">
        <v>0</v>
      </c>
      <c r="G14897" s="9">
        <v>2</v>
      </c>
      <c r="H14897" s="9">
        <v>16</v>
      </c>
      <c r="I14897" s="9">
        <v>0.38288962841033936</v>
      </c>
      <c r="J14897" s="9">
        <v>0.38288962841033936</v>
      </c>
      <c r="K14897" s="9">
        <v>0</v>
      </c>
      <c r="L14897" s="9">
        <v>53.943149566650391</v>
      </c>
    </row>
    <row r="14898" spans="1:12" x14ac:dyDescent="0.25">
      <c r="A14898" s="5" t="str">
        <f t="shared" si="232"/>
        <v>1SublapSCHD120217</v>
      </c>
      <c r="B14898" s="9">
        <v>1</v>
      </c>
      <c r="C14898" t="s">
        <v>133</v>
      </c>
      <c r="D14898" t="s">
        <v>147</v>
      </c>
      <c r="E14898" s="9">
        <v>12</v>
      </c>
      <c r="F14898" s="9">
        <v>0</v>
      </c>
      <c r="G14898" s="9">
        <v>2</v>
      </c>
      <c r="H14898" s="9">
        <v>17</v>
      </c>
      <c r="I14898" s="9">
        <v>0.63840121030807495</v>
      </c>
      <c r="J14898" s="9">
        <v>0.63840121030807495</v>
      </c>
      <c r="K14898" s="9">
        <v>0</v>
      </c>
      <c r="L14898" s="9">
        <v>53.217510223388672</v>
      </c>
    </row>
    <row r="14899" spans="1:12" x14ac:dyDescent="0.25">
      <c r="A14899" s="5" t="str">
        <f t="shared" si="232"/>
        <v>1SublapSCHD120218</v>
      </c>
      <c r="B14899" s="9">
        <v>1</v>
      </c>
      <c r="C14899" t="s">
        <v>133</v>
      </c>
      <c r="D14899" t="s">
        <v>147</v>
      </c>
      <c r="E14899" s="9">
        <v>12</v>
      </c>
      <c r="F14899" s="9">
        <v>0</v>
      </c>
      <c r="G14899" s="9">
        <v>2</v>
      </c>
      <c r="H14899" s="9">
        <v>18</v>
      </c>
      <c r="I14899" s="9">
        <v>0.90183538198471069</v>
      </c>
      <c r="J14899" s="9">
        <v>0.90183538198471069</v>
      </c>
      <c r="K14899" s="9">
        <v>0</v>
      </c>
      <c r="L14899" s="9">
        <v>50.369510650634766</v>
      </c>
    </row>
    <row r="14900" spans="1:12" x14ac:dyDescent="0.25">
      <c r="A14900" s="5" t="str">
        <f t="shared" si="232"/>
        <v>1SublapSCHD120219</v>
      </c>
      <c r="B14900" s="9">
        <v>1</v>
      </c>
      <c r="C14900" t="s">
        <v>133</v>
      </c>
      <c r="D14900" t="s">
        <v>147</v>
      </c>
      <c r="E14900" s="9">
        <v>12</v>
      </c>
      <c r="F14900" s="9">
        <v>0</v>
      </c>
      <c r="G14900" s="9">
        <v>2</v>
      </c>
      <c r="H14900" s="9">
        <v>19</v>
      </c>
      <c r="I14900" s="9">
        <v>1.0359205007553101</v>
      </c>
      <c r="J14900" s="9">
        <v>1.0359205007553101</v>
      </c>
      <c r="K14900" s="9">
        <v>0</v>
      </c>
      <c r="L14900" s="9">
        <v>46.833251953125</v>
      </c>
    </row>
    <row r="14901" spans="1:12" x14ac:dyDescent="0.25">
      <c r="A14901" s="5" t="str">
        <f t="shared" si="232"/>
        <v>1SublapSCHD120220</v>
      </c>
      <c r="B14901" s="9">
        <v>1</v>
      </c>
      <c r="C14901" t="s">
        <v>133</v>
      </c>
      <c r="D14901" t="s">
        <v>147</v>
      </c>
      <c r="E14901" s="9">
        <v>12</v>
      </c>
      <c r="F14901" s="9">
        <v>0</v>
      </c>
      <c r="G14901" s="9">
        <v>2</v>
      </c>
      <c r="H14901" s="9">
        <v>20</v>
      </c>
      <c r="I14901" s="9">
        <v>1.0876516103744507</v>
      </c>
      <c r="J14901" s="9">
        <v>1.0876516103744507</v>
      </c>
      <c r="K14901" s="9">
        <v>0</v>
      </c>
      <c r="L14901" s="9">
        <v>44.516120910644531</v>
      </c>
    </row>
    <row r="14902" spans="1:12" x14ac:dyDescent="0.25">
      <c r="A14902" s="5" t="str">
        <f t="shared" si="232"/>
        <v>1SublapSCHD120221</v>
      </c>
      <c r="B14902" s="9">
        <v>1</v>
      </c>
      <c r="C14902" t="s">
        <v>133</v>
      </c>
      <c r="D14902" t="s">
        <v>147</v>
      </c>
      <c r="E14902" s="9">
        <v>12</v>
      </c>
      <c r="F14902" s="9">
        <v>0</v>
      </c>
      <c r="G14902" s="9">
        <v>2</v>
      </c>
      <c r="H14902" s="9">
        <v>21</v>
      </c>
      <c r="I14902" s="9">
        <v>1.0853801965713501</v>
      </c>
      <c r="J14902" s="9">
        <v>1.0853801965713501</v>
      </c>
      <c r="K14902" s="9">
        <v>0</v>
      </c>
      <c r="L14902" s="9">
        <v>42.971771240234375</v>
      </c>
    </row>
    <row r="14903" spans="1:12" x14ac:dyDescent="0.25">
      <c r="A14903" s="5" t="str">
        <f t="shared" si="232"/>
        <v>1SublapSCHD120222</v>
      </c>
      <c r="B14903" s="9">
        <v>1</v>
      </c>
      <c r="C14903" t="s">
        <v>133</v>
      </c>
      <c r="D14903" t="s">
        <v>147</v>
      </c>
      <c r="E14903" s="9">
        <v>12</v>
      </c>
      <c r="F14903" s="9">
        <v>0</v>
      </c>
      <c r="G14903" s="9">
        <v>2</v>
      </c>
      <c r="H14903" s="9">
        <v>22</v>
      </c>
      <c r="I14903" s="9">
        <v>1.0148714780807495</v>
      </c>
      <c r="J14903" s="9">
        <v>1.0148714780807495</v>
      </c>
      <c r="K14903" s="9">
        <v>0</v>
      </c>
      <c r="L14903" s="9">
        <v>41.310989379882813</v>
      </c>
    </row>
    <row r="14904" spans="1:12" x14ac:dyDescent="0.25">
      <c r="A14904" s="5" t="str">
        <f t="shared" si="232"/>
        <v>1SublapSCHD120223</v>
      </c>
      <c r="B14904" s="9">
        <v>1</v>
      </c>
      <c r="C14904" t="s">
        <v>133</v>
      </c>
      <c r="D14904" t="s">
        <v>147</v>
      </c>
      <c r="E14904" s="9">
        <v>12</v>
      </c>
      <c r="F14904" s="9">
        <v>0</v>
      </c>
      <c r="G14904" s="9">
        <v>2</v>
      </c>
      <c r="H14904" s="9">
        <v>23</v>
      </c>
      <c r="I14904" s="9">
        <v>0.92032521963119507</v>
      </c>
      <c r="J14904" s="9">
        <v>0.92032521963119507</v>
      </c>
      <c r="K14904" s="9">
        <v>0</v>
      </c>
      <c r="L14904" s="9">
        <v>39.885528564453125</v>
      </c>
    </row>
    <row r="14905" spans="1:12" x14ac:dyDescent="0.25">
      <c r="A14905" s="5" t="str">
        <f t="shared" si="232"/>
        <v>1SublapSCHD120224</v>
      </c>
      <c r="B14905" s="9">
        <v>1</v>
      </c>
      <c r="C14905" t="s">
        <v>133</v>
      </c>
      <c r="D14905" t="s">
        <v>147</v>
      </c>
      <c r="E14905" s="9">
        <v>12</v>
      </c>
      <c r="F14905" s="9">
        <v>0</v>
      </c>
      <c r="G14905" s="9">
        <v>2</v>
      </c>
      <c r="H14905" s="9">
        <v>24</v>
      </c>
      <c r="I14905" s="9">
        <v>0.83219099044799805</v>
      </c>
      <c r="J14905" s="9">
        <v>0.83219099044799805</v>
      </c>
      <c r="K14905" s="9">
        <v>0</v>
      </c>
      <c r="L14905" s="9">
        <v>38.599239349365234</v>
      </c>
    </row>
    <row r="14906" spans="1:12" x14ac:dyDescent="0.25">
      <c r="A14906" s="5" t="str">
        <f t="shared" si="232"/>
        <v>1SublapSCHD120101</v>
      </c>
      <c r="B14906" s="9">
        <v>1</v>
      </c>
      <c r="C14906" t="s">
        <v>133</v>
      </c>
      <c r="D14906" t="s">
        <v>147</v>
      </c>
      <c r="E14906" s="9">
        <v>12</v>
      </c>
      <c r="F14906" s="9">
        <v>0</v>
      </c>
      <c r="G14906" s="9">
        <v>10</v>
      </c>
      <c r="H14906" s="9">
        <v>1</v>
      </c>
      <c r="I14906" s="9">
        <v>0.87659859657287598</v>
      </c>
      <c r="J14906" s="9">
        <v>0.87659859657287598</v>
      </c>
      <c r="K14906" s="9">
        <v>0</v>
      </c>
      <c r="L14906" s="9">
        <v>32.349994659423828</v>
      </c>
    </row>
    <row r="14907" spans="1:12" x14ac:dyDescent="0.25">
      <c r="A14907" s="5" t="str">
        <f t="shared" si="232"/>
        <v>1SublapSCHD120102</v>
      </c>
      <c r="B14907" s="9">
        <v>1</v>
      </c>
      <c r="C14907" t="s">
        <v>133</v>
      </c>
      <c r="D14907" t="s">
        <v>147</v>
      </c>
      <c r="E14907" s="9">
        <v>12</v>
      </c>
      <c r="F14907" s="9">
        <v>0</v>
      </c>
      <c r="G14907" s="9">
        <v>10</v>
      </c>
      <c r="H14907" s="9">
        <v>2</v>
      </c>
      <c r="I14907" s="9">
        <v>0.83462268114089966</v>
      </c>
      <c r="J14907" s="9">
        <v>0.83462268114089966</v>
      </c>
      <c r="K14907" s="9">
        <v>0</v>
      </c>
      <c r="L14907" s="9">
        <v>31.959697723388672</v>
      </c>
    </row>
    <row r="14908" spans="1:12" x14ac:dyDescent="0.25">
      <c r="A14908" s="5" t="str">
        <f t="shared" si="232"/>
        <v>1SublapSCHD120103</v>
      </c>
      <c r="B14908" s="9">
        <v>1</v>
      </c>
      <c r="C14908" t="s">
        <v>133</v>
      </c>
      <c r="D14908" t="s">
        <v>147</v>
      </c>
      <c r="E14908" s="9">
        <v>12</v>
      </c>
      <c r="F14908" s="9">
        <v>0</v>
      </c>
      <c r="G14908" s="9">
        <v>10</v>
      </c>
      <c r="H14908" s="9">
        <v>3</v>
      </c>
      <c r="I14908" s="9">
        <v>0.81655240058898926</v>
      </c>
      <c r="J14908" s="9">
        <v>0.81655240058898926</v>
      </c>
      <c r="K14908" s="9">
        <v>0</v>
      </c>
      <c r="L14908" s="9">
        <v>31.885147094726563</v>
      </c>
    </row>
    <row r="14909" spans="1:12" x14ac:dyDescent="0.25">
      <c r="A14909" s="5" t="str">
        <f t="shared" si="232"/>
        <v>1SublapSCHD120104</v>
      </c>
      <c r="B14909" s="9">
        <v>1</v>
      </c>
      <c r="C14909" t="s">
        <v>133</v>
      </c>
      <c r="D14909" t="s">
        <v>147</v>
      </c>
      <c r="E14909" s="9">
        <v>12</v>
      </c>
      <c r="F14909" s="9">
        <v>0</v>
      </c>
      <c r="G14909" s="9">
        <v>10</v>
      </c>
      <c r="H14909" s="9">
        <v>4</v>
      </c>
      <c r="I14909" s="9">
        <v>0.82011169195175171</v>
      </c>
      <c r="J14909" s="9">
        <v>0.82011169195175171</v>
      </c>
      <c r="K14909" s="9">
        <v>0</v>
      </c>
      <c r="L14909" s="9">
        <v>30.902812957763672</v>
      </c>
    </row>
    <row r="14910" spans="1:12" x14ac:dyDescent="0.25">
      <c r="A14910" s="5" t="str">
        <f t="shared" si="232"/>
        <v>1SublapSCHD120105</v>
      </c>
      <c r="B14910" s="9">
        <v>1</v>
      </c>
      <c r="C14910" t="s">
        <v>133</v>
      </c>
      <c r="D14910" t="s">
        <v>147</v>
      </c>
      <c r="E14910" s="9">
        <v>12</v>
      </c>
      <c r="F14910" s="9">
        <v>0</v>
      </c>
      <c r="G14910" s="9">
        <v>10</v>
      </c>
      <c r="H14910" s="9">
        <v>5</v>
      </c>
      <c r="I14910" s="9">
        <v>0.84819173812866211</v>
      </c>
      <c r="J14910" s="9">
        <v>0.84819173812866211</v>
      </c>
      <c r="K14910" s="9">
        <v>0</v>
      </c>
      <c r="L14910" s="9">
        <v>29.144021987915039</v>
      </c>
    </row>
    <row r="14911" spans="1:12" x14ac:dyDescent="0.25">
      <c r="A14911" s="5" t="str">
        <f t="shared" si="232"/>
        <v>1SublapSCHD120106</v>
      </c>
      <c r="B14911" s="9">
        <v>1</v>
      </c>
      <c r="C14911" t="s">
        <v>133</v>
      </c>
      <c r="D14911" t="s">
        <v>147</v>
      </c>
      <c r="E14911" s="9">
        <v>12</v>
      </c>
      <c r="F14911" s="9">
        <v>0</v>
      </c>
      <c r="G14911" s="9">
        <v>10</v>
      </c>
      <c r="H14911" s="9">
        <v>6</v>
      </c>
      <c r="I14911" s="9">
        <v>0.91044914722442627</v>
      </c>
      <c r="J14911" s="9">
        <v>0.91044914722442627</v>
      </c>
      <c r="K14911" s="9">
        <v>0</v>
      </c>
      <c r="L14911" s="9">
        <v>28.5616455078125</v>
      </c>
    </row>
    <row r="14912" spans="1:12" x14ac:dyDescent="0.25">
      <c r="A14912" s="5" t="str">
        <f t="shared" si="232"/>
        <v>1SublapSCHD120107</v>
      </c>
      <c r="B14912" s="9">
        <v>1</v>
      </c>
      <c r="C14912" t="s">
        <v>133</v>
      </c>
      <c r="D14912" t="s">
        <v>147</v>
      </c>
      <c r="E14912" s="9">
        <v>12</v>
      </c>
      <c r="F14912" s="9">
        <v>0</v>
      </c>
      <c r="G14912" s="9">
        <v>10</v>
      </c>
      <c r="H14912" s="9">
        <v>7</v>
      </c>
      <c r="I14912" s="9">
        <v>0.98220700025558472</v>
      </c>
      <c r="J14912" s="9">
        <v>0.98220700025558472</v>
      </c>
      <c r="K14912" s="9">
        <v>0</v>
      </c>
      <c r="L14912" s="9">
        <v>27.985897064208984</v>
      </c>
    </row>
    <row r="14913" spans="1:12" x14ac:dyDescent="0.25">
      <c r="A14913" s="5" t="str">
        <f t="shared" si="232"/>
        <v>1SublapSCHD120108</v>
      </c>
      <c r="B14913" s="9">
        <v>1</v>
      </c>
      <c r="C14913" t="s">
        <v>133</v>
      </c>
      <c r="D14913" t="s">
        <v>147</v>
      </c>
      <c r="E14913" s="9">
        <v>12</v>
      </c>
      <c r="F14913" s="9">
        <v>0</v>
      </c>
      <c r="G14913" s="9">
        <v>10</v>
      </c>
      <c r="H14913" s="9">
        <v>8</v>
      </c>
      <c r="I14913" s="9">
        <v>0.87449049949645996</v>
      </c>
      <c r="J14913" s="9">
        <v>0.87449049949645996</v>
      </c>
      <c r="K14913" s="9">
        <v>0</v>
      </c>
      <c r="L14913" s="9">
        <v>27.995395660400391</v>
      </c>
    </row>
    <row r="14914" spans="1:12" x14ac:dyDescent="0.25">
      <c r="A14914" s="5" t="str">
        <f t="shared" si="232"/>
        <v>1SublapSCHD120109</v>
      </c>
      <c r="B14914" s="9">
        <v>1</v>
      </c>
      <c r="C14914" t="s">
        <v>133</v>
      </c>
      <c r="D14914" t="s">
        <v>147</v>
      </c>
      <c r="E14914" s="9">
        <v>12</v>
      </c>
      <c r="F14914" s="9">
        <v>0</v>
      </c>
      <c r="G14914" s="9">
        <v>10</v>
      </c>
      <c r="H14914" s="9">
        <v>9</v>
      </c>
      <c r="I14914" s="9">
        <v>0.63402175903320313</v>
      </c>
      <c r="J14914" s="9">
        <v>0.63402175903320313</v>
      </c>
      <c r="K14914" s="9">
        <v>0</v>
      </c>
      <c r="L14914" s="9">
        <v>29.225831985473633</v>
      </c>
    </row>
    <row r="14915" spans="1:12" x14ac:dyDescent="0.25">
      <c r="A14915" s="5" t="str">
        <f t="shared" ref="A14915:A14978" si="233">B14915&amp;C14915&amp;D14915&amp;E14915&amp;F14915&amp;G14915&amp;H14915</f>
        <v>1SublapSCHD1201010</v>
      </c>
      <c r="B14915" s="9">
        <v>1</v>
      </c>
      <c r="C14915" t="s">
        <v>133</v>
      </c>
      <c r="D14915" t="s">
        <v>147</v>
      </c>
      <c r="E14915" s="9">
        <v>12</v>
      </c>
      <c r="F14915" s="9">
        <v>0</v>
      </c>
      <c r="G14915" s="9">
        <v>10</v>
      </c>
      <c r="H14915" s="9">
        <v>10</v>
      </c>
      <c r="I14915" s="9">
        <v>0.42269548773765564</v>
      </c>
      <c r="J14915" s="9">
        <v>0.42269548773765564</v>
      </c>
      <c r="K14915" s="9">
        <v>0</v>
      </c>
      <c r="L14915" s="9">
        <v>31.986366271972656</v>
      </c>
    </row>
    <row r="14916" spans="1:12" x14ac:dyDescent="0.25">
      <c r="A14916" s="5" t="str">
        <f t="shared" si="233"/>
        <v>1SublapSCHD1201011</v>
      </c>
      <c r="B14916" s="9">
        <v>1</v>
      </c>
      <c r="C14916" t="s">
        <v>133</v>
      </c>
      <c r="D14916" t="s">
        <v>147</v>
      </c>
      <c r="E14916" s="9">
        <v>12</v>
      </c>
      <c r="F14916" s="9">
        <v>0</v>
      </c>
      <c r="G14916" s="9">
        <v>10</v>
      </c>
      <c r="H14916" s="9">
        <v>11</v>
      </c>
      <c r="I14916" s="9">
        <v>0.28649729490280151</v>
      </c>
      <c r="J14916" s="9">
        <v>0.28649729490280151</v>
      </c>
      <c r="K14916" s="9">
        <v>0</v>
      </c>
      <c r="L14916" s="9">
        <v>34.742897033691406</v>
      </c>
    </row>
    <row r="14917" spans="1:12" x14ac:dyDescent="0.25">
      <c r="A14917" s="5" t="str">
        <f t="shared" si="233"/>
        <v>1SublapSCHD1201012</v>
      </c>
      <c r="B14917" s="9">
        <v>1</v>
      </c>
      <c r="C14917" t="s">
        <v>133</v>
      </c>
      <c r="D14917" t="s">
        <v>147</v>
      </c>
      <c r="E14917" s="9">
        <v>12</v>
      </c>
      <c r="F14917" s="9">
        <v>0</v>
      </c>
      <c r="G14917" s="9">
        <v>10</v>
      </c>
      <c r="H14917" s="9">
        <v>12</v>
      </c>
      <c r="I14917" s="9">
        <v>0.20968541502952576</v>
      </c>
      <c r="J14917" s="9">
        <v>0.20968541502952576</v>
      </c>
      <c r="K14917" s="9">
        <v>0</v>
      </c>
      <c r="L14917" s="9">
        <v>37.413951873779297</v>
      </c>
    </row>
    <row r="14918" spans="1:12" x14ac:dyDescent="0.25">
      <c r="A14918" s="5" t="str">
        <f t="shared" si="233"/>
        <v>1SublapSCHD1201013</v>
      </c>
      <c r="B14918" s="9">
        <v>1</v>
      </c>
      <c r="C14918" t="s">
        <v>133</v>
      </c>
      <c r="D14918" t="s">
        <v>147</v>
      </c>
      <c r="E14918" s="9">
        <v>12</v>
      </c>
      <c r="F14918" s="9">
        <v>0</v>
      </c>
      <c r="G14918" s="9">
        <v>10</v>
      </c>
      <c r="H14918" s="9">
        <v>13</v>
      </c>
      <c r="I14918" s="9">
        <v>0.1912989616394043</v>
      </c>
      <c r="J14918" s="9">
        <v>0.1912989616394043</v>
      </c>
      <c r="K14918" s="9">
        <v>0</v>
      </c>
      <c r="L14918" s="9">
        <v>39.186977386474609</v>
      </c>
    </row>
    <row r="14919" spans="1:12" x14ac:dyDescent="0.25">
      <c r="A14919" s="5" t="str">
        <f t="shared" si="233"/>
        <v>1SublapSCHD1201014</v>
      </c>
      <c r="B14919" s="9">
        <v>1</v>
      </c>
      <c r="C14919" t="s">
        <v>133</v>
      </c>
      <c r="D14919" t="s">
        <v>147</v>
      </c>
      <c r="E14919" s="9">
        <v>12</v>
      </c>
      <c r="F14919" s="9">
        <v>0</v>
      </c>
      <c r="G14919" s="9">
        <v>10</v>
      </c>
      <c r="H14919" s="9">
        <v>14</v>
      </c>
      <c r="I14919" s="9">
        <v>0.24366514384746552</v>
      </c>
      <c r="J14919" s="9">
        <v>0.24366514384746552</v>
      </c>
      <c r="K14919" s="9">
        <v>0</v>
      </c>
      <c r="L14919" s="9">
        <v>40.361362457275391</v>
      </c>
    </row>
    <row r="14920" spans="1:12" x14ac:dyDescent="0.25">
      <c r="A14920" s="5" t="str">
        <f t="shared" si="233"/>
        <v>1SublapSCHD1201015</v>
      </c>
      <c r="B14920" s="9">
        <v>1</v>
      </c>
      <c r="C14920" t="s">
        <v>133</v>
      </c>
      <c r="D14920" t="s">
        <v>147</v>
      </c>
      <c r="E14920" s="9">
        <v>12</v>
      </c>
      <c r="F14920" s="9">
        <v>0</v>
      </c>
      <c r="G14920" s="9">
        <v>10</v>
      </c>
      <c r="H14920" s="9">
        <v>15</v>
      </c>
      <c r="I14920" s="9">
        <v>0.35883358120918274</v>
      </c>
      <c r="J14920" s="9">
        <v>0.35883358120918274</v>
      </c>
      <c r="K14920" s="9">
        <v>0</v>
      </c>
      <c r="L14920" s="9">
        <v>41.508140563964844</v>
      </c>
    </row>
    <row r="14921" spans="1:12" x14ac:dyDescent="0.25">
      <c r="A14921" s="5" t="str">
        <f t="shared" si="233"/>
        <v>1SublapSCHD1201016</v>
      </c>
      <c r="B14921" s="9">
        <v>1</v>
      </c>
      <c r="C14921" t="s">
        <v>133</v>
      </c>
      <c r="D14921" t="s">
        <v>147</v>
      </c>
      <c r="E14921" s="9">
        <v>12</v>
      </c>
      <c r="F14921" s="9">
        <v>0</v>
      </c>
      <c r="G14921" s="9">
        <v>10</v>
      </c>
      <c r="H14921" s="9">
        <v>16</v>
      </c>
      <c r="I14921" s="9">
        <v>0.57408535480499268</v>
      </c>
      <c r="J14921" s="9">
        <v>0.57408535480499268</v>
      </c>
      <c r="K14921" s="9">
        <v>0</v>
      </c>
      <c r="L14921" s="9">
        <v>41.814216613769531</v>
      </c>
    </row>
    <row r="14922" spans="1:12" x14ac:dyDescent="0.25">
      <c r="A14922" s="5" t="str">
        <f t="shared" si="233"/>
        <v>1SublapSCHD1201017</v>
      </c>
      <c r="B14922" s="9">
        <v>1</v>
      </c>
      <c r="C14922" t="s">
        <v>133</v>
      </c>
      <c r="D14922" t="s">
        <v>147</v>
      </c>
      <c r="E14922" s="9">
        <v>12</v>
      </c>
      <c r="F14922" s="9">
        <v>0</v>
      </c>
      <c r="G14922" s="9">
        <v>10</v>
      </c>
      <c r="H14922" s="9">
        <v>17</v>
      </c>
      <c r="I14922" s="9">
        <v>0.85850268602371216</v>
      </c>
      <c r="J14922" s="9">
        <v>0.85850268602371216</v>
      </c>
      <c r="K14922" s="9">
        <v>0</v>
      </c>
      <c r="L14922" s="9">
        <v>41.507553100585938</v>
      </c>
    </row>
    <row r="14923" spans="1:12" x14ac:dyDescent="0.25">
      <c r="A14923" s="5" t="str">
        <f t="shared" si="233"/>
        <v>1SublapSCHD1201018</v>
      </c>
      <c r="B14923" s="9">
        <v>1</v>
      </c>
      <c r="C14923" t="s">
        <v>133</v>
      </c>
      <c r="D14923" t="s">
        <v>147</v>
      </c>
      <c r="E14923" s="9">
        <v>12</v>
      </c>
      <c r="F14923" s="9">
        <v>0</v>
      </c>
      <c r="G14923" s="9">
        <v>10</v>
      </c>
      <c r="H14923" s="9">
        <v>18</v>
      </c>
      <c r="I14923" s="9">
        <v>1.1315778493881226</v>
      </c>
      <c r="J14923" s="9">
        <v>1.1315778493881226</v>
      </c>
      <c r="K14923" s="9">
        <v>0</v>
      </c>
      <c r="L14923" s="9">
        <v>39.650768280029297</v>
      </c>
    </row>
    <row r="14924" spans="1:12" x14ac:dyDescent="0.25">
      <c r="A14924" s="5" t="str">
        <f t="shared" si="233"/>
        <v>1SublapSCHD1201019</v>
      </c>
      <c r="B14924" s="9">
        <v>1</v>
      </c>
      <c r="C14924" t="s">
        <v>133</v>
      </c>
      <c r="D14924" t="s">
        <v>147</v>
      </c>
      <c r="E14924" s="9">
        <v>12</v>
      </c>
      <c r="F14924" s="9">
        <v>0</v>
      </c>
      <c r="G14924" s="9">
        <v>10</v>
      </c>
      <c r="H14924" s="9">
        <v>19</v>
      </c>
      <c r="I14924" s="9">
        <v>1.2312638759613037</v>
      </c>
      <c r="J14924" s="9">
        <v>1.2312638759613037</v>
      </c>
      <c r="K14924" s="9">
        <v>0</v>
      </c>
      <c r="L14924" s="9">
        <v>37.577129364013672</v>
      </c>
    </row>
    <row r="14925" spans="1:12" x14ac:dyDescent="0.25">
      <c r="A14925" s="5" t="str">
        <f t="shared" si="233"/>
        <v>1SublapSCHD1201020</v>
      </c>
      <c r="B14925" s="9">
        <v>1</v>
      </c>
      <c r="C14925" t="s">
        <v>133</v>
      </c>
      <c r="D14925" t="s">
        <v>147</v>
      </c>
      <c r="E14925" s="9">
        <v>12</v>
      </c>
      <c r="F14925" s="9">
        <v>0</v>
      </c>
      <c r="G14925" s="9">
        <v>10</v>
      </c>
      <c r="H14925" s="9">
        <v>20</v>
      </c>
      <c r="I14925" s="9">
        <v>1.2508877515792847</v>
      </c>
      <c r="J14925" s="9">
        <v>1.2508877515792847</v>
      </c>
      <c r="K14925" s="9">
        <v>0</v>
      </c>
      <c r="L14925" s="9">
        <v>36.034755706787109</v>
      </c>
    </row>
    <row r="14926" spans="1:12" x14ac:dyDescent="0.25">
      <c r="A14926" s="5" t="str">
        <f t="shared" si="233"/>
        <v>1SublapSCHD1201021</v>
      </c>
      <c r="B14926" s="9">
        <v>1</v>
      </c>
      <c r="C14926" t="s">
        <v>133</v>
      </c>
      <c r="D14926" t="s">
        <v>147</v>
      </c>
      <c r="E14926" s="9">
        <v>12</v>
      </c>
      <c r="F14926" s="9">
        <v>0</v>
      </c>
      <c r="G14926" s="9">
        <v>10</v>
      </c>
      <c r="H14926" s="9">
        <v>21</v>
      </c>
      <c r="I14926" s="9">
        <v>1.2310944795608521</v>
      </c>
      <c r="J14926" s="9">
        <v>1.2310944795608521</v>
      </c>
      <c r="K14926" s="9">
        <v>0</v>
      </c>
      <c r="L14926" s="9">
        <v>34.600589752197266</v>
      </c>
    </row>
    <row r="14927" spans="1:12" x14ac:dyDescent="0.25">
      <c r="A14927" s="5" t="str">
        <f t="shared" si="233"/>
        <v>1SublapSCHD1201022</v>
      </c>
      <c r="B14927" s="9">
        <v>1</v>
      </c>
      <c r="C14927" t="s">
        <v>133</v>
      </c>
      <c r="D14927" t="s">
        <v>147</v>
      </c>
      <c r="E14927" s="9">
        <v>12</v>
      </c>
      <c r="F14927" s="9">
        <v>0</v>
      </c>
      <c r="G14927" s="9">
        <v>10</v>
      </c>
      <c r="H14927" s="9">
        <v>22</v>
      </c>
      <c r="I14927" s="9">
        <v>1.1492308378219604</v>
      </c>
      <c r="J14927" s="9">
        <v>1.1492308378219604</v>
      </c>
      <c r="K14927" s="9">
        <v>0</v>
      </c>
      <c r="L14927" s="9">
        <v>32.642185211181641</v>
      </c>
    </row>
    <row r="14928" spans="1:12" x14ac:dyDescent="0.25">
      <c r="A14928" s="5" t="str">
        <f t="shared" si="233"/>
        <v>1SublapSCHD1201023</v>
      </c>
      <c r="B14928" s="9">
        <v>1</v>
      </c>
      <c r="C14928" t="s">
        <v>133</v>
      </c>
      <c r="D14928" t="s">
        <v>147</v>
      </c>
      <c r="E14928" s="9">
        <v>12</v>
      </c>
      <c r="F14928" s="9">
        <v>0</v>
      </c>
      <c r="G14928" s="9">
        <v>10</v>
      </c>
      <c r="H14928" s="9">
        <v>23</v>
      </c>
      <c r="I14928" s="9">
        <v>1.0462273359298706</v>
      </c>
      <c r="J14928" s="9">
        <v>1.0462273359298706</v>
      </c>
      <c r="K14928" s="9">
        <v>0</v>
      </c>
      <c r="L14928" s="9">
        <v>31.779483795166016</v>
      </c>
    </row>
    <row r="14929" spans="1:12" x14ac:dyDescent="0.25">
      <c r="A14929" s="5" t="str">
        <f t="shared" si="233"/>
        <v>1SublapSCHD1201024</v>
      </c>
      <c r="B14929" s="9">
        <v>1</v>
      </c>
      <c r="C14929" t="s">
        <v>133</v>
      </c>
      <c r="D14929" t="s">
        <v>147</v>
      </c>
      <c r="E14929" s="9">
        <v>12</v>
      </c>
      <c r="F14929" s="9">
        <v>0</v>
      </c>
      <c r="G14929" s="9">
        <v>10</v>
      </c>
      <c r="H14929" s="9">
        <v>24</v>
      </c>
      <c r="I14929" s="9">
        <v>0.95355939865112305</v>
      </c>
      <c r="J14929" s="9">
        <v>0.95355939865112305</v>
      </c>
      <c r="K14929" s="9">
        <v>0</v>
      </c>
      <c r="L14929" s="9">
        <v>31.288389205932617</v>
      </c>
    </row>
    <row r="14930" spans="1:12" x14ac:dyDescent="0.25">
      <c r="A14930" s="5" t="str">
        <f t="shared" si="233"/>
        <v>1SublapSCHD12121</v>
      </c>
      <c r="B14930" s="9">
        <v>1</v>
      </c>
      <c r="C14930" t="s">
        <v>133</v>
      </c>
      <c r="D14930" t="s">
        <v>147</v>
      </c>
      <c r="E14930" s="9">
        <v>12</v>
      </c>
      <c r="F14930" s="9">
        <v>1</v>
      </c>
      <c r="G14930" s="9">
        <v>2</v>
      </c>
      <c r="H14930" s="9">
        <v>1</v>
      </c>
      <c r="I14930" s="9">
        <v>0.87781029939651489</v>
      </c>
      <c r="J14930" s="9">
        <v>0.87781029939651489</v>
      </c>
      <c r="K14930" s="9">
        <v>0</v>
      </c>
      <c r="L14930" s="9">
        <v>30.737777709960938</v>
      </c>
    </row>
    <row r="14931" spans="1:12" x14ac:dyDescent="0.25">
      <c r="A14931" s="5" t="str">
        <f t="shared" si="233"/>
        <v>1SublapSCHD12122</v>
      </c>
      <c r="B14931" s="9">
        <v>1</v>
      </c>
      <c r="C14931" t="s">
        <v>133</v>
      </c>
      <c r="D14931" t="s">
        <v>147</v>
      </c>
      <c r="E14931" s="9">
        <v>12</v>
      </c>
      <c r="F14931" s="9">
        <v>1</v>
      </c>
      <c r="G14931" s="9">
        <v>2</v>
      </c>
      <c r="H14931" s="9">
        <v>2</v>
      </c>
      <c r="I14931" s="9">
        <v>0.83583557605743408</v>
      </c>
      <c r="J14931" s="9">
        <v>0.83583557605743408</v>
      </c>
      <c r="K14931" s="9">
        <v>0</v>
      </c>
      <c r="L14931" s="9">
        <v>30.091157913208008</v>
      </c>
    </row>
    <row r="14932" spans="1:12" x14ac:dyDescent="0.25">
      <c r="A14932" s="5" t="str">
        <f t="shared" si="233"/>
        <v>1SublapSCHD12123</v>
      </c>
      <c r="B14932" s="9">
        <v>1</v>
      </c>
      <c r="C14932" t="s">
        <v>133</v>
      </c>
      <c r="D14932" t="s">
        <v>147</v>
      </c>
      <c r="E14932" s="9">
        <v>12</v>
      </c>
      <c r="F14932" s="9">
        <v>1</v>
      </c>
      <c r="G14932" s="9">
        <v>2</v>
      </c>
      <c r="H14932" s="9">
        <v>3</v>
      </c>
      <c r="I14932" s="9">
        <v>0.81777459383010864</v>
      </c>
      <c r="J14932" s="9">
        <v>0.81777459383010864</v>
      </c>
      <c r="K14932" s="9">
        <v>0</v>
      </c>
      <c r="L14932" s="9">
        <v>29.353876113891602</v>
      </c>
    </row>
    <row r="14933" spans="1:12" x14ac:dyDescent="0.25">
      <c r="A14933" s="5" t="str">
        <f t="shared" si="233"/>
        <v>1SublapSCHD12124</v>
      </c>
      <c r="B14933" s="9">
        <v>1</v>
      </c>
      <c r="C14933" t="s">
        <v>133</v>
      </c>
      <c r="D14933" t="s">
        <v>147</v>
      </c>
      <c r="E14933" s="9">
        <v>12</v>
      </c>
      <c r="F14933" s="9">
        <v>1</v>
      </c>
      <c r="G14933" s="9">
        <v>2</v>
      </c>
      <c r="H14933" s="9">
        <v>4</v>
      </c>
      <c r="I14933" s="9">
        <v>0.8213772177696228</v>
      </c>
      <c r="J14933" s="9">
        <v>0.8213772177696228</v>
      </c>
      <c r="K14933" s="9">
        <v>0</v>
      </c>
      <c r="L14933" s="9">
        <v>28.360601425170898</v>
      </c>
    </row>
    <row r="14934" spans="1:12" x14ac:dyDescent="0.25">
      <c r="A14934" s="5" t="str">
        <f t="shared" si="233"/>
        <v>1SublapSCHD12125</v>
      </c>
      <c r="B14934" s="9">
        <v>1</v>
      </c>
      <c r="C14934" t="s">
        <v>133</v>
      </c>
      <c r="D14934" t="s">
        <v>147</v>
      </c>
      <c r="E14934" s="9">
        <v>12</v>
      </c>
      <c r="F14934" s="9">
        <v>1</v>
      </c>
      <c r="G14934" s="9">
        <v>2</v>
      </c>
      <c r="H14934" s="9">
        <v>5</v>
      </c>
      <c r="I14934" s="9">
        <v>0.84952700138092041</v>
      </c>
      <c r="J14934" s="9">
        <v>0.84952700138092041</v>
      </c>
      <c r="K14934" s="9">
        <v>0</v>
      </c>
      <c r="L14934" s="9">
        <v>27.166259765625</v>
      </c>
    </row>
    <row r="14935" spans="1:12" x14ac:dyDescent="0.25">
      <c r="A14935" s="5" t="str">
        <f t="shared" si="233"/>
        <v>1SublapSCHD12126</v>
      </c>
      <c r="B14935" s="9">
        <v>1</v>
      </c>
      <c r="C14935" t="s">
        <v>133</v>
      </c>
      <c r="D14935" t="s">
        <v>147</v>
      </c>
      <c r="E14935" s="9">
        <v>12</v>
      </c>
      <c r="F14935" s="9">
        <v>1</v>
      </c>
      <c r="G14935" s="9">
        <v>2</v>
      </c>
      <c r="H14935" s="9">
        <v>6</v>
      </c>
      <c r="I14935" s="9">
        <v>0.91185998916625977</v>
      </c>
      <c r="J14935" s="9">
        <v>0.91185998916625977</v>
      </c>
      <c r="K14935" s="9">
        <v>0</v>
      </c>
      <c r="L14935" s="9">
        <v>26.621660232543945</v>
      </c>
    </row>
    <row r="14936" spans="1:12" x14ac:dyDescent="0.25">
      <c r="A14936" s="5" t="str">
        <f t="shared" si="233"/>
        <v>1SublapSCHD12127</v>
      </c>
      <c r="B14936" s="9">
        <v>1</v>
      </c>
      <c r="C14936" t="s">
        <v>133</v>
      </c>
      <c r="D14936" t="s">
        <v>147</v>
      </c>
      <c r="E14936" s="9">
        <v>12</v>
      </c>
      <c r="F14936" s="9">
        <v>1</v>
      </c>
      <c r="G14936" s="9">
        <v>2</v>
      </c>
      <c r="H14936" s="9">
        <v>7</v>
      </c>
      <c r="I14936" s="9">
        <v>0.98377680778503418</v>
      </c>
      <c r="J14936" s="9">
        <v>0.98377680778503418</v>
      </c>
      <c r="K14936" s="9">
        <v>0</v>
      </c>
      <c r="L14936" s="9">
        <v>26.626731872558594</v>
      </c>
    </row>
    <row r="14937" spans="1:12" x14ac:dyDescent="0.25">
      <c r="A14937" s="5" t="str">
        <f t="shared" si="233"/>
        <v>1SublapSCHD12128</v>
      </c>
      <c r="B14937" s="9">
        <v>1</v>
      </c>
      <c r="C14937" t="s">
        <v>133</v>
      </c>
      <c r="D14937" t="s">
        <v>147</v>
      </c>
      <c r="E14937" s="9">
        <v>12</v>
      </c>
      <c r="F14937" s="9">
        <v>1</v>
      </c>
      <c r="G14937" s="9">
        <v>2</v>
      </c>
      <c r="H14937" s="9">
        <v>8</v>
      </c>
      <c r="I14937" s="9">
        <v>0.87612515687942505</v>
      </c>
      <c r="J14937" s="9">
        <v>0.87612515687942505</v>
      </c>
      <c r="K14937" s="9">
        <v>0</v>
      </c>
      <c r="L14937" s="9">
        <v>25.752073287963867</v>
      </c>
    </row>
    <row r="14938" spans="1:12" x14ac:dyDescent="0.25">
      <c r="A14938" s="5" t="str">
        <f t="shared" si="233"/>
        <v>1SublapSCHD12129</v>
      </c>
      <c r="B14938" s="9">
        <v>1</v>
      </c>
      <c r="C14938" t="s">
        <v>133</v>
      </c>
      <c r="D14938" t="s">
        <v>147</v>
      </c>
      <c r="E14938" s="9">
        <v>12</v>
      </c>
      <c r="F14938" s="9">
        <v>1</v>
      </c>
      <c r="G14938" s="9">
        <v>2</v>
      </c>
      <c r="H14938" s="9">
        <v>9</v>
      </c>
      <c r="I14938" s="9">
        <v>0.63553488254547119</v>
      </c>
      <c r="J14938" s="9">
        <v>0.63553488254547119</v>
      </c>
      <c r="K14938" s="9">
        <v>0</v>
      </c>
      <c r="L14938" s="9">
        <v>26.913595199584961</v>
      </c>
    </row>
    <row r="14939" spans="1:12" x14ac:dyDescent="0.25">
      <c r="A14939" s="5" t="str">
        <f t="shared" si="233"/>
        <v>1SublapSCHD121210</v>
      </c>
      <c r="B14939" s="9">
        <v>1</v>
      </c>
      <c r="C14939" t="s">
        <v>133</v>
      </c>
      <c r="D14939" t="s">
        <v>147</v>
      </c>
      <c r="E14939" s="9">
        <v>12</v>
      </c>
      <c r="F14939" s="9">
        <v>1</v>
      </c>
      <c r="G14939" s="9">
        <v>2</v>
      </c>
      <c r="H14939" s="9">
        <v>10</v>
      </c>
      <c r="I14939" s="9">
        <v>0.4241759181022644</v>
      </c>
      <c r="J14939" s="9">
        <v>0.4241759181022644</v>
      </c>
      <c r="K14939" s="9">
        <v>0</v>
      </c>
      <c r="L14939" s="9">
        <v>31.07328987121582</v>
      </c>
    </row>
    <row r="14940" spans="1:12" x14ac:dyDescent="0.25">
      <c r="A14940" s="5" t="str">
        <f t="shared" si="233"/>
        <v>1SublapSCHD121211</v>
      </c>
      <c r="B14940" s="9">
        <v>1</v>
      </c>
      <c r="C14940" t="s">
        <v>133</v>
      </c>
      <c r="D14940" t="s">
        <v>147</v>
      </c>
      <c r="E14940" s="9">
        <v>12</v>
      </c>
      <c r="F14940" s="9">
        <v>1</v>
      </c>
      <c r="G14940" s="9">
        <v>2</v>
      </c>
      <c r="H14940" s="9">
        <v>11</v>
      </c>
      <c r="I14940" s="9">
        <v>0.28798872232437134</v>
      </c>
      <c r="J14940" s="9">
        <v>0.28798872232437134</v>
      </c>
      <c r="K14940" s="9">
        <v>0</v>
      </c>
      <c r="L14940" s="9">
        <v>35.281406402587891</v>
      </c>
    </row>
    <row r="14941" spans="1:12" x14ac:dyDescent="0.25">
      <c r="A14941" s="5" t="str">
        <f t="shared" si="233"/>
        <v>1SublapSCHD121212</v>
      </c>
      <c r="B14941" s="9">
        <v>1</v>
      </c>
      <c r="C14941" t="s">
        <v>133</v>
      </c>
      <c r="D14941" t="s">
        <v>147</v>
      </c>
      <c r="E14941" s="9">
        <v>12</v>
      </c>
      <c r="F14941" s="9">
        <v>1</v>
      </c>
      <c r="G14941" s="9">
        <v>2</v>
      </c>
      <c r="H14941" s="9">
        <v>12</v>
      </c>
      <c r="I14941" s="9">
        <v>0.21122094988822937</v>
      </c>
      <c r="J14941" s="9">
        <v>0.21122094988822937</v>
      </c>
      <c r="K14941" s="9">
        <v>0</v>
      </c>
      <c r="L14941" s="9">
        <v>38.501380920410156</v>
      </c>
    </row>
    <row r="14942" spans="1:12" x14ac:dyDescent="0.25">
      <c r="A14942" s="5" t="str">
        <f t="shared" si="233"/>
        <v>1SublapSCHD121213</v>
      </c>
      <c r="B14942" s="9">
        <v>1</v>
      </c>
      <c r="C14942" t="s">
        <v>133</v>
      </c>
      <c r="D14942" t="s">
        <v>147</v>
      </c>
      <c r="E14942" s="9">
        <v>12</v>
      </c>
      <c r="F14942" s="9">
        <v>1</v>
      </c>
      <c r="G14942" s="9">
        <v>2</v>
      </c>
      <c r="H14942" s="9">
        <v>13</v>
      </c>
      <c r="I14942" s="9">
        <v>0.19284552335739136</v>
      </c>
      <c r="J14942" s="9">
        <v>0.19284552335739136</v>
      </c>
      <c r="K14942" s="9">
        <v>0</v>
      </c>
      <c r="L14942" s="9">
        <v>40.174518585205078</v>
      </c>
    </row>
    <row r="14943" spans="1:12" x14ac:dyDescent="0.25">
      <c r="A14943" s="5" t="str">
        <f t="shared" si="233"/>
        <v>1SublapSCHD121214</v>
      </c>
      <c r="B14943" s="9">
        <v>1</v>
      </c>
      <c r="C14943" t="s">
        <v>133</v>
      </c>
      <c r="D14943" t="s">
        <v>147</v>
      </c>
      <c r="E14943" s="9">
        <v>12</v>
      </c>
      <c r="F14943" s="9">
        <v>1</v>
      </c>
      <c r="G14943" s="9">
        <v>2</v>
      </c>
      <c r="H14943" s="9">
        <v>14</v>
      </c>
      <c r="I14943" s="9">
        <v>0.24530580639839172</v>
      </c>
      <c r="J14943" s="9">
        <v>0.24530580639839172</v>
      </c>
      <c r="K14943" s="9">
        <v>0</v>
      </c>
      <c r="L14943" s="9">
        <v>41.555400848388672</v>
      </c>
    </row>
    <row r="14944" spans="1:12" x14ac:dyDescent="0.25">
      <c r="A14944" s="5" t="str">
        <f t="shared" si="233"/>
        <v>1SublapSCHD121215</v>
      </c>
      <c r="B14944" s="9">
        <v>1</v>
      </c>
      <c r="C14944" t="s">
        <v>133</v>
      </c>
      <c r="D14944" t="s">
        <v>147</v>
      </c>
      <c r="E14944" s="9">
        <v>12</v>
      </c>
      <c r="F14944" s="9">
        <v>1</v>
      </c>
      <c r="G14944" s="9">
        <v>2</v>
      </c>
      <c r="H14944" s="9">
        <v>15</v>
      </c>
      <c r="I14944" s="9">
        <v>0.36063107848167419</v>
      </c>
      <c r="J14944" s="9">
        <v>0.36063107848167419</v>
      </c>
      <c r="K14944" s="9">
        <v>0</v>
      </c>
      <c r="L14944" s="9">
        <v>42.998302459716797</v>
      </c>
    </row>
    <row r="14945" spans="1:12" x14ac:dyDescent="0.25">
      <c r="A14945" s="5" t="str">
        <f t="shared" si="233"/>
        <v>1SublapSCHD121216</v>
      </c>
      <c r="B14945" s="9">
        <v>1</v>
      </c>
      <c r="C14945" t="s">
        <v>133</v>
      </c>
      <c r="D14945" t="s">
        <v>147</v>
      </c>
      <c r="E14945" s="9">
        <v>12</v>
      </c>
      <c r="F14945" s="9">
        <v>1</v>
      </c>
      <c r="G14945" s="9">
        <v>2</v>
      </c>
      <c r="H14945" s="9">
        <v>16</v>
      </c>
      <c r="I14945" s="9">
        <v>0.57619088888168335</v>
      </c>
      <c r="J14945" s="9">
        <v>0.57619088888168335</v>
      </c>
      <c r="K14945" s="9">
        <v>0</v>
      </c>
      <c r="L14945" s="9">
        <v>43.811573028564453</v>
      </c>
    </row>
    <row r="14946" spans="1:12" x14ac:dyDescent="0.25">
      <c r="A14946" s="5" t="str">
        <f t="shared" si="233"/>
        <v>1SublapSCHD121217</v>
      </c>
      <c r="B14946" s="9">
        <v>1</v>
      </c>
      <c r="C14946" t="s">
        <v>133</v>
      </c>
      <c r="D14946" t="s">
        <v>147</v>
      </c>
      <c r="E14946" s="9">
        <v>12</v>
      </c>
      <c r="F14946" s="9">
        <v>1</v>
      </c>
      <c r="G14946" s="9">
        <v>2</v>
      </c>
      <c r="H14946" s="9">
        <v>17</v>
      </c>
      <c r="I14946" s="9">
        <v>0.86092644929885864</v>
      </c>
      <c r="J14946" s="9">
        <v>0.86092644929885864</v>
      </c>
      <c r="K14946" s="9">
        <v>0</v>
      </c>
      <c r="L14946" s="9">
        <v>43.820549011230469</v>
      </c>
    </row>
    <row r="14947" spans="1:12" x14ac:dyDescent="0.25">
      <c r="A14947" s="5" t="str">
        <f t="shared" si="233"/>
        <v>1SublapSCHD121218</v>
      </c>
      <c r="B14947" s="9">
        <v>1</v>
      </c>
      <c r="C14947" t="s">
        <v>133</v>
      </c>
      <c r="D14947" t="s">
        <v>147</v>
      </c>
      <c r="E14947" s="9">
        <v>12</v>
      </c>
      <c r="F14947" s="9">
        <v>1</v>
      </c>
      <c r="G14947" s="9">
        <v>2</v>
      </c>
      <c r="H14947" s="9">
        <v>18</v>
      </c>
      <c r="I14947" s="9">
        <v>1.1341078281402588</v>
      </c>
      <c r="J14947" s="9">
        <v>1.1341078281402588</v>
      </c>
      <c r="K14947" s="9">
        <v>0</v>
      </c>
      <c r="L14947" s="9">
        <v>42.037998199462891</v>
      </c>
    </row>
    <row r="14948" spans="1:12" x14ac:dyDescent="0.25">
      <c r="A14948" s="5" t="str">
        <f t="shared" si="233"/>
        <v>1SublapSCHD121219</v>
      </c>
      <c r="B14948" s="9">
        <v>1</v>
      </c>
      <c r="C14948" t="s">
        <v>133</v>
      </c>
      <c r="D14948" t="s">
        <v>147</v>
      </c>
      <c r="E14948" s="9">
        <v>12</v>
      </c>
      <c r="F14948" s="9">
        <v>1</v>
      </c>
      <c r="G14948" s="9">
        <v>2</v>
      </c>
      <c r="H14948" s="9">
        <v>19</v>
      </c>
      <c r="I14948" s="9">
        <v>1.2334151268005371</v>
      </c>
      <c r="J14948" s="9">
        <v>1.2334151268005371</v>
      </c>
      <c r="K14948" s="9">
        <v>0</v>
      </c>
      <c r="L14948" s="9">
        <v>39.270217895507813</v>
      </c>
    </row>
    <row r="14949" spans="1:12" x14ac:dyDescent="0.25">
      <c r="A14949" s="5" t="str">
        <f t="shared" si="233"/>
        <v>1SublapSCHD121220</v>
      </c>
      <c r="B14949" s="9">
        <v>1</v>
      </c>
      <c r="C14949" t="s">
        <v>133</v>
      </c>
      <c r="D14949" t="s">
        <v>147</v>
      </c>
      <c r="E14949" s="9">
        <v>12</v>
      </c>
      <c r="F14949" s="9">
        <v>1</v>
      </c>
      <c r="G14949" s="9">
        <v>2</v>
      </c>
      <c r="H14949" s="9">
        <v>20</v>
      </c>
      <c r="I14949" s="9">
        <v>1.2526853084564209</v>
      </c>
      <c r="J14949" s="9">
        <v>1.2526853084564209</v>
      </c>
      <c r="K14949" s="9">
        <v>0</v>
      </c>
      <c r="L14949" s="9">
        <v>36.84478759765625</v>
      </c>
    </row>
    <row r="14950" spans="1:12" x14ac:dyDescent="0.25">
      <c r="A14950" s="5" t="str">
        <f t="shared" si="233"/>
        <v>1SublapSCHD121221</v>
      </c>
      <c r="B14950" s="9">
        <v>1</v>
      </c>
      <c r="C14950" t="s">
        <v>133</v>
      </c>
      <c r="D14950" t="s">
        <v>147</v>
      </c>
      <c r="E14950" s="9">
        <v>12</v>
      </c>
      <c r="F14950" s="9">
        <v>1</v>
      </c>
      <c r="G14950" s="9">
        <v>2</v>
      </c>
      <c r="H14950" s="9">
        <v>21</v>
      </c>
      <c r="I14950" s="9">
        <v>1.2326991558074951</v>
      </c>
      <c r="J14950" s="9">
        <v>1.2326991558074951</v>
      </c>
      <c r="K14950" s="9">
        <v>0</v>
      </c>
      <c r="L14950" s="9">
        <v>34.999439239501953</v>
      </c>
    </row>
    <row r="14951" spans="1:12" x14ac:dyDescent="0.25">
      <c r="A14951" s="5" t="str">
        <f t="shared" si="233"/>
        <v>1SublapSCHD121222</v>
      </c>
      <c r="B14951" s="9">
        <v>1</v>
      </c>
      <c r="C14951" t="s">
        <v>133</v>
      </c>
      <c r="D14951" t="s">
        <v>147</v>
      </c>
      <c r="E14951" s="9">
        <v>12</v>
      </c>
      <c r="F14951" s="9">
        <v>1</v>
      </c>
      <c r="G14951" s="9">
        <v>2</v>
      </c>
      <c r="H14951" s="9">
        <v>22</v>
      </c>
      <c r="I14951" s="9">
        <v>1.1507104635238647</v>
      </c>
      <c r="J14951" s="9">
        <v>1.1507104635238647</v>
      </c>
      <c r="K14951" s="9">
        <v>0</v>
      </c>
      <c r="L14951" s="9">
        <v>33.750297546386719</v>
      </c>
    </row>
    <row r="14952" spans="1:12" x14ac:dyDescent="0.25">
      <c r="A14952" s="5" t="str">
        <f t="shared" si="233"/>
        <v>1SublapSCHD121223</v>
      </c>
      <c r="B14952" s="9">
        <v>1</v>
      </c>
      <c r="C14952" t="s">
        <v>133</v>
      </c>
      <c r="D14952" t="s">
        <v>147</v>
      </c>
      <c r="E14952" s="9">
        <v>12</v>
      </c>
      <c r="F14952" s="9">
        <v>1</v>
      </c>
      <c r="G14952" s="9">
        <v>2</v>
      </c>
      <c r="H14952" s="9">
        <v>23</v>
      </c>
      <c r="I14952" s="9">
        <v>1.0476138591766357</v>
      </c>
      <c r="J14952" s="9">
        <v>1.0476138591766357</v>
      </c>
      <c r="K14952" s="9">
        <v>0</v>
      </c>
      <c r="L14952" s="9">
        <v>32.889511108398438</v>
      </c>
    </row>
    <row r="14953" spans="1:12" x14ac:dyDescent="0.25">
      <c r="A14953" s="5" t="str">
        <f t="shared" si="233"/>
        <v>1SublapSCHD121224</v>
      </c>
      <c r="B14953" s="9">
        <v>1</v>
      </c>
      <c r="C14953" t="s">
        <v>133</v>
      </c>
      <c r="D14953" t="s">
        <v>147</v>
      </c>
      <c r="E14953" s="9">
        <v>12</v>
      </c>
      <c r="F14953" s="9">
        <v>1</v>
      </c>
      <c r="G14953" s="9">
        <v>2</v>
      </c>
      <c r="H14953" s="9">
        <v>24</v>
      </c>
      <c r="I14953" s="9">
        <v>0.95489597320556641</v>
      </c>
      <c r="J14953" s="9">
        <v>0.95489597320556641</v>
      </c>
      <c r="K14953" s="9">
        <v>0</v>
      </c>
      <c r="L14953" s="9">
        <v>30.655788421630859</v>
      </c>
    </row>
    <row r="14954" spans="1:12" x14ac:dyDescent="0.25">
      <c r="A14954" s="5" t="str">
        <f t="shared" si="233"/>
        <v>1SublapSCHD121101</v>
      </c>
      <c r="B14954" s="9">
        <v>1</v>
      </c>
      <c r="C14954" t="s">
        <v>133</v>
      </c>
      <c r="D14954" t="s">
        <v>147</v>
      </c>
      <c r="E14954" s="9">
        <v>12</v>
      </c>
      <c r="F14954" s="9">
        <v>1</v>
      </c>
      <c r="G14954" s="9">
        <v>10</v>
      </c>
      <c r="H14954" s="9">
        <v>1</v>
      </c>
      <c r="I14954" s="9">
        <v>0.87659859657287598</v>
      </c>
      <c r="J14954" s="9">
        <v>0.87659859657287598</v>
      </c>
      <c r="K14954" s="9">
        <v>0</v>
      </c>
      <c r="L14954" s="9">
        <v>32.349994659423828</v>
      </c>
    </row>
    <row r="14955" spans="1:12" x14ac:dyDescent="0.25">
      <c r="A14955" s="5" t="str">
        <f t="shared" si="233"/>
        <v>1SublapSCHD121102</v>
      </c>
      <c r="B14955" s="9">
        <v>1</v>
      </c>
      <c r="C14955" t="s">
        <v>133</v>
      </c>
      <c r="D14955" t="s">
        <v>147</v>
      </c>
      <c r="E14955" s="9">
        <v>12</v>
      </c>
      <c r="F14955" s="9">
        <v>1</v>
      </c>
      <c r="G14955" s="9">
        <v>10</v>
      </c>
      <c r="H14955" s="9">
        <v>2</v>
      </c>
      <c r="I14955" s="9">
        <v>0.83462268114089966</v>
      </c>
      <c r="J14955" s="9">
        <v>0.83462268114089966</v>
      </c>
      <c r="K14955" s="9">
        <v>0</v>
      </c>
      <c r="L14955" s="9">
        <v>31.959697723388672</v>
      </c>
    </row>
    <row r="14956" spans="1:12" x14ac:dyDescent="0.25">
      <c r="A14956" s="5" t="str">
        <f t="shared" si="233"/>
        <v>1SublapSCHD121103</v>
      </c>
      <c r="B14956" s="9">
        <v>1</v>
      </c>
      <c r="C14956" t="s">
        <v>133</v>
      </c>
      <c r="D14956" t="s">
        <v>147</v>
      </c>
      <c r="E14956" s="9">
        <v>12</v>
      </c>
      <c r="F14956" s="9">
        <v>1</v>
      </c>
      <c r="G14956" s="9">
        <v>10</v>
      </c>
      <c r="H14956" s="9">
        <v>3</v>
      </c>
      <c r="I14956" s="9">
        <v>0.81655240058898926</v>
      </c>
      <c r="J14956" s="9">
        <v>0.81655240058898926</v>
      </c>
      <c r="K14956" s="9">
        <v>0</v>
      </c>
      <c r="L14956" s="9">
        <v>31.885147094726563</v>
      </c>
    </row>
    <row r="14957" spans="1:12" x14ac:dyDescent="0.25">
      <c r="A14957" s="5" t="str">
        <f t="shared" si="233"/>
        <v>1SublapSCHD121104</v>
      </c>
      <c r="B14957" s="9">
        <v>1</v>
      </c>
      <c r="C14957" t="s">
        <v>133</v>
      </c>
      <c r="D14957" t="s">
        <v>147</v>
      </c>
      <c r="E14957" s="9">
        <v>12</v>
      </c>
      <c r="F14957" s="9">
        <v>1</v>
      </c>
      <c r="G14957" s="9">
        <v>10</v>
      </c>
      <c r="H14957" s="9">
        <v>4</v>
      </c>
      <c r="I14957" s="9">
        <v>0.82011169195175171</v>
      </c>
      <c r="J14957" s="9">
        <v>0.82011169195175171</v>
      </c>
      <c r="K14957" s="9">
        <v>0</v>
      </c>
      <c r="L14957" s="9">
        <v>30.902812957763672</v>
      </c>
    </row>
    <row r="14958" spans="1:12" x14ac:dyDescent="0.25">
      <c r="A14958" s="5" t="str">
        <f t="shared" si="233"/>
        <v>1SublapSCHD121105</v>
      </c>
      <c r="B14958" s="9">
        <v>1</v>
      </c>
      <c r="C14958" t="s">
        <v>133</v>
      </c>
      <c r="D14958" t="s">
        <v>147</v>
      </c>
      <c r="E14958" s="9">
        <v>12</v>
      </c>
      <c r="F14958" s="9">
        <v>1</v>
      </c>
      <c r="G14958" s="9">
        <v>10</v>
      </c>
      <c r="H14958" s="9">
        <v>5</v>
      </c>
      <c r="I14958" s="9">
        <v>0.84819173812866211</v>
      </c>
      <c r="J14958" s="9">
        <v>0.84819173812866211</v>
      </c>
      <c r="K14958" s="9">
        <v>0</v>
      </c>
      <c r="L14958" s="9">
        <v>29.144021987915039</v>
      </c>
    </row>
    <row r="14959" spans="1:12" x14ac:dyDescent="0.25">
      <c r="A14959" s="5" t="str">
        <f t="shared" si="233"/>
        <v>1SublapSCHD121106</v>
      </c>
      <c r="B14959" s="9">
        <v>1</v>
      </c>
      <c r="C14959" t="s">
        <v>133</v>
      </c>
      <c r="D14959" t="s">
        <v>147</v>
      </c>
      <c r="E14959" s="9">
        <v>12</v>
      </c>
      <c r="F14959" s="9">
        <v>1</v>
      </c>
      <c r="G14959" s="9">
        <v>10</v>
      </c>
      <c r="H14959" s="9">
        <v>6</v>
      </c>
      <c r="I14959" s="9">
        <v>0.91044914722442627</v>
      </c>
      <c r="J14959" s="9">
        <v>0.91044914722442627</v>
      </c>
      <c r="K14959" s="9">
        <v>0</v>
      </c>
      <c r="L14959" s="9">
        <v>28.5616455078125</v>
      </c>
    </row>
    <row r="14960" spans="1:12" x14ac:dyDescent="0.25">
      <c r="A14960" s="5" t="str">
        <f t="shared" si="233"/>
        <v>1SublapSCHD121107</v>
      </c>
      <c r="B14960" s="9">
        <v>1</v>
      </c>
      <c r="C14960" t="s">
        <v>133</v>
      </c>
      <c r="D14960" t="s">
        <v>147</v>
      </c>
      <c r="E14960" s="9">
        <v>12</v>
      </c>
      <c r="F14960" s="9">
        <v>1</v>
      </c>
      <c r="G14960" s="9">
        <v>10</v>
      </c>
      <c r="H14960" s="9">
        <v>7</v>
      </c>
      <c r="I14960" s="9">
        <v>0.98220700025558472</v>
      </c>
      <c r="J14960" s="9">
        <v>0.98220700025558472</v>
      </c>
      <c r="K14960" s="9">
        <v>0</v>
      </c>
      <c r="L14960" s="9">
        <v>27.985897064208984</v>
      </c>
    </row>
    <row r="14961" spans="1:12" x14ac:dyDescent="0.25">
      <c r="A14961" s="5" t="str">
        <f t="shared" si="233"/>
        <v>1SublapSCHD121108</v>
      </c>
      <c r="B14961" s="9">
        <v>1</v>
      </c>
      <c r="C14961" t="s">
        <v>133</v>
      </c>
      <c r="D14961" t="s">
        <v>147</v>
      </c>
      <c r="E14961" s="9">
        <v>12</v>
      </c>
      <c r="F14961" s="9">
        <v>1</v>
      </c>
      <c r="G14961" s="9">
        <v>10</v>
      </c>
      <c r="H14961" s="9">
        <v>8</v>
      </c>
      <c r="I14961" s="9">
        <v>0.87449049949645996</v>
      </c>
      <c r="J14961" s="9">
        <v>0.87449049949645996</v>
      </c>
      <c r="K14961" s="9">
        <v>0</v>
      </c>
      <c r="L14961" s="9">
        <v>27.995395660400391</v>
      </c>
    </row>
    <row r="14962" spans="1:12" x14ac:dyDescent="0.25">
      <c r="A14962" s="5" t="str">
        <f t="shared" si="233"/>
        <v>1SublapSCHD121109</v>
      </c>
      <c r="B14962" s="9">
        <v>1</v>
      </c>
      <c r="C14962" t="s">
        <v>133</v>
      </c>
      <c r="D14962" t="s">
        <v>147</v>
      </c>
      <c r="E14962" s="9">
        <v>12</v>
      </c>
      <c r="F14962" s="9">
        <v>1</v>
      </c>
      <c r="G14962" s="9">
        <v>10</v>
      </c>
      <c r="H14962" s="9">
        <v>9</v>
      </c>
      <c r="I14962" s="9">
        <v>0.63402175903320313</v>
      </c>
      <c r="J14962" s="9">
        <v>0.63402175903320313</v>
      </c>
      <c r="K14962" s="9">
        <v>0</v>
      </c>
      <c r="L14962" s="9">
        <v>29.225831985473633</v>
      </c>
    </row>
    <row r="14963" spans="1:12" x14ac:dyDescent="0.25">
      <c r="A14963" s="5" t="str">
        <f t="shared" si="233"/>
        <v>1SublapSCHD1211010</v>
      </c>
      <c r="B14963" s="9">
        <v>1</v>
      </c>
      <c r="C14963" t="s">
        <v>133</v>
      </c>
      <c r="D14963" t="s">
        <v>147</v>
      </c>
      <c r="E14963" s="9">
        <v>12</v>
      </c>
      <c r="F14963" s="9">
        <v>1</v>
      </c>
      <c r="G14963" s="9">
        <v>10</v>
      </c>
      <c r="H14963" s="9">
        <v>10</v>
      </c>
      <c r="I14963" s="9">
        <v>0.42269548773765564</v>
      </c>
      <c r="J14963" s="9">
        <v>0.42269548773765564</v>
      </c>
      <c r="K14963" s="9">
        <v>0</v>
      </c>
      <c r="L14963" s="9">
        <v>31.986366271972656</v>
      </c>
    </row>
    <row r="14964" spans="1:12" x14ac:dyDescent="0.25">
      <c r="A14964" s="5" t="str">
        <f t="shared" si="233"/>
        <v>1SublapSCHD1211011</v>
      </c>
      <c r="B14964" s="9">
        <v>1</v>
      </c>
      <c r="C14964" t="s">
        <v>133</v>
      </c>
      <c r="D14964" t="s">
        <v>147</v>
      </c>
      <c r="E14964" s="9">
        <v>12</v>
      </c>
      <c r="F14964" s="9">
        <v>1</v>
      </c>
      <c r="G14964" s="9">
        <v>10</v>
      </c>
      <c r="H14964" s="9">
        <v>11</v>
      </c>
      <c r="I14964" s="9">
        <v>0.28649729490280151</v>
      </c>
      <c r="J14964" s="9">
        <v>0.28649729490280151</v>
      </c>
      <c r="K14964" s="9">
        <v>0</v>
      </c>
      <c r="L14964" s="9">
        <v>34.742897033691406</v>
      </c>
    </row>
    <row r="14965" spans="1:12" x14ac:dyDescent="0.25">
      <c r="A14965" s="5" t="str">
        <f t="shared" si="233"/>
        <v>1SublapSCHD1211012</v>
      </c>
      <c r="B14965" s="9">
        <v>1</v>
      </c>
      <c r="C14965" t="s">
        <v>133</v>
      </c>
      <c r="D14965" t="s">
        <v>147</v>
      </c>
      <c r="E14965" s="9">
        <v>12</v>
      </c>
      <c r="F14965" s="9">
        <v>1</v>
      </c>
      <c r="G14965" s="9">
        <v>10</v>
      </c>
      <c r="H14965" s="9">
        <v>12</v>
      </c>
      <c r="I14965" s="9">
        <v>0.20968541502952576</v>
      </c>
      <c r="J14965" s="9">
        <v>0.20968541502952576</v>
      </c>
      <c r="K14965" s="9">
        <v>0</v>
      </c>
      <c r="L14965" s="9">
        <v>37.413951873779297</v>
      </c>
    </row>
    <row r="14966" spans="1:12" x14ac:dyDescent="0.25">
      <c r="A14966" s="5" t="str">
        <f t="shared" si="233"/>
        <v>1SublapSCHD1211013</v>
      </c>
      <c r="B14966" s="9">
        <v>1</v>
      </c>
      <c r="C14966" t="s">
        <v>133</v>
      </c>
      <c r="D14966" t="s">
        <v>147</v>
      </c>
      <c r="E14966" s="9">
        <v>12</v>
      </c>
      <c r="F14966" s="9">
        <v>1</v>
      </c>
      <c r="G14966" s="9">
        <v>10</v>
      </c>
      <c r="H14966" s="9">
        <v>13</v>
      </c>
      <c r="I14966" s="9">
        <v>0.1912989616394043</v>
      </c>
      <c r="J14966" s="9">
        <v>0.1912989616394043</v>
      </c>
      <c r="K14966" s="9">
        <v>0</v>
      </c>
      <c r="L14966" s="9">
        <v>39.186977386474609</v>
      </c>
    </row>
    <row r="14967" spans="1:12" x14ac:dyDescent="0.25">
      <c r="A14967" s="5" t="str">
        <f t="shared" si="233"/>
        <v>1SublapSCHD1211014</v>
      </c>
      <c r="B14967" s="9">
        <v>1</v>
      </c>
      <c r="C14967" t="s">
        <v>133</v>
      </c>
      <c r="D14967" t="s">
        <v>147</v>
      </c>
      <c r="E14967" s="9">
        <v>12</v>
      </c>
      <c r="F14967" s="9">
        <v>1</v>
      </c>
      <c r="G14967" s="9">
        <v>10</v>
      </c>
      <c r="H14967" s="9">
        <v>14</v>
      </c>
      <c r="I14967" s="9">
        <v>0.24366514384746552</v>
      </c>
      <c r="J14967" s="9">
        <v>0.24366514384746552</v>
      </c>
      <c r="K14967" s="9">
        <v>0</v>
      </c>
      <c r="L14967" s="9">
        <v>40.361362457275391</v>
      </c>
    </row>
    <row r="14968" spans="1:12" x14ac:dyDescent="0.25">
      <c r="A14968" s="5" t="str">
        <f t="shared" si="233"/>
        <v>1SublapSCHD1211015</v>
      </c>
      <c r="B14968" s="9">
        <v>1</v>
      </c>
      <c r="C14968" t="s">
        <v>133</v>
      </c>
      <c r="D14968" t="s">
        <v>147</v>
      </c>
      <c r="E14968" s="9">
        <v>12</v>
      </c>
      <c r="F14968" s="9">
        <v>1</v>
      </c>
      <c r="G14968" s="9">
        <v>10</v>
      </c>
      <c r="H14968" s="9">
        <v>15</v>
      </c>
      <c r="I14968" s="9">
        <v>0.35883358120918274</v>
      </c>
      <c r="J14968" s="9">
        <v>0.35883358120918274</v>
      </c>
      <c r="K14968" s="9">
        <v>0</v>
      </c>
      <c r="L14968" s="9">
        <v>41.508140563964844</v>
      </c>
    </row>
    <row r="14969" spans="1:12" x14ac:dyDescent="0.25">
      <c r="A14969" s="5" t="str">
        <f t="shared" si="233"/>
        <v>1SublapSCHD1211016</v>
      </c>
      <c r="B14969" s="9">
        <v>1</v>
      </c>
      <c r="C14969" t="s">
        <v>133</v>
      </c>
      <c r="D14969" t="s">
        <v>147</v>
      </c>
      <c r="E14969" s="9">
        <v>12</v>
      </c>
      <c r="F14969" s="9">
        <v>1</v>
      </c>
      <c r="G14969" s="9">
        <v>10</v>
      </c>
      <c r="H14969" s="9">
        <v>16</v>
      </c>
      <c r="I14969" s="9">
        <v>0.57408535480499268</v>
      </c>
      <c r="J14969" s="9">
        <v>0.57408535480499268</v>
      </c>
      <c r="K14969" s="9">
        <v>0</v>
      </c>
      <c r="L14969" s="9">
        <v>41.814216613769531</v>
      </c>
    </row>
    <row r="14970" spans="1:12" x14ac:dyDescent="0.25">
      <c r="A14970" s="5" t="str">
        <f t="shared" si="233"/>
        <v>1SublapSCHD1211017</v>
      </c>
      <c r="B14970" s="9">
        <v>1</v>
      </c>
      <c r="C14970" t="s">
        <v>133</v>
      </c>
      <c r="D14970" t="s">
        <v>147</v>
      </c>
      <c r="E14970" s="9">
        <v>12</v>
      </c>
      <c r="F14970" s="9">
        <v>1</v>
      </c>
      <c r="G14970" s="9">
        <v>10</v>
      </c>
      <c r="H14970" s="9">
        <v>17</v>
      </c>
      <c r="I14970" s="9">
        <v>0.85850268602371216</v>
      </c>
      <c r="J14970" s="9">
        <v>0.85850268602371216</v>
      </c>
      <c r="K14970" s="9">
        <v>0</v>
      </c>
      <c r="L14970" s="9">
        <v>41.507553100585938</v>
      </c>
    </row>
    <row r="14971" spans="1:12" x14ac:dyDescent="0.25">
      <c r="A14971" s="5" t="str">
        <f t="shared" si="233"/>
        <v>1SublapSCHD1211018</v>
      </c>
      <c r="B14971" s="9">
        <v>1</v>
      </c>
      <c r="C14971" t="s">
        <v>133</v>
      </c>
      <c r="D14971" t="s">
        <v>147</v>
      </c>
      <c r="E14971" s="9">
        <v>12</v>
      </c>
      <c r="F14971" s="9">
        <v>1</v>
      </c>
      <c r="G14971" s="9">
        <v>10</v>
      </c>
      <c r="H14971" s="9">
        <v>18</v>
      </c>
      <c r="I14971" s="9">
        <v>1.1315778493881226</v>
      </c>
      <c r="J14971" s="9">
        <v>1.1315778493881226</v>
      </c>
      <c r="K14971" s="9">
        <v>0</v>
      </c>
      <c r="L14971" s="9">
        <v>39.650768280029297</v>
      </c>
    </row>
    <row r="14972" spans="1:12" x14ac:dyDescent="0.25">
      <c r="A14972" s="5" t="str">
        <f t="shared" si="233"/>
        <v>1SublapSCHD1211019</v>
      </c>
      <c r="B14972" s="9">
        <v>1</v>
      </c>
      <c r="C14972" t="s">
        <v>133</v>
      </c>
      <c r="D14972" t="s">
        <v>147</v>
      </c>
      <c r="E14972" s="9">
        <v>12</v>
      </c>
      <c r="F14972" s="9">
        <v>1</v>
      </c>
      <c r="G14972" s="9">
        <v>10</v>
      </c>
      <c r="H14972" s="9">
        <v>19</v>
      </c>
      <c r="I14972" s="9">
        <v>1.2312638759613037</v>
      </c>
      <c r="J14972" s="9">
        <v>1.2312638759613037</v>
      </c>
      <c r="K14972" s="9">
        <v>0</v>
      </c>
      <c r="L14972" s="9">
        <v>37.577129364013672</v>
      </c>
    </row>
    <row r="14973" spans="1:12" x14ac:dyDescent="0.25">
      <c r="A14973" s="5" t="str">
        <f t="shared" si="233"/>
        <v>1SublapSCHD1211020</v>
      </c>
      <c r="B14973" s="9">
        <v>1</v>
      </c>
      <c r="C14973" t="s">
        <v>133</v>
      </c>
      <c r="D14973" t="s">
        <v>147</v>
      </c>
      <c r="E14973" s="9">
        <v>12</v>
      </c>
      <c r="F14973" s="9">
        <v>1</v>
      </c>
      <c r="G14973" s="9">
        <v>10</v>
      </c>
      <c r="H14973" s="9">
        <v>20</v>
      </c>
      <c r="I14973" s="9">
        <v>1.2508877515792847</v>
      </c>
      <c r="J14973" s="9">
        <v>1.2508877515792847</v>
      </c>
      <c r="K14973" s="9">
        <v>0</v>
      </c>
      <c r="L14973" s="9">
        <v>36.034755706787109</v>
      </c>
    </row>
    <row r="14974" spans="1:12" x14ac:dyDescent="0.25">
      <c r="A14974" s="5" t="str">
        <f t="shared" si="233"/>
        <v>1SublapSCHD1211021</v>
      </c>
      <c r="B14974" s="9">
        <v>1</v>
      </c>
      <c r="C14974" t="s">
        <v>133</v>
      </c>
      <c r="D14974" t="s">
        <v>147</v>
      </c>
      <c r="E14974" s="9">
        <v>12</v>
      </c>
      <c r="F14974" s="9">
        <v>1</v>
      </c>
      <c r="G14974" s="9">
        <v>10</v>
      </c>
      <c r="H14974" s="9">
        <v>21</v>
      </c>
      <c r="I14974" s="9">
        <v>1.2310944795608521</v>
      </c>
      <c r="J14974" s="9">
        <v>1.2310944795608521</v>
      </c>
      <c r="K14974" s="9">
        <v>0</v>
      </c>
      <c r="L14974" s="9">
        <v>34.600589752197266</v>
      </c>
    </row>
    <row r="14975" spans="1:12" x14ac:dyDescent="0.25">
      <c r="A14975" s="5" t="str">
        <f t="shared" si="233"/>
        <v>1SublapSCHD1211022</v>
      </c>
      <c r="B14975" s="9">
        <v>1</v>
      </c>
      <c r="C14975" t="s">
        <v>133</v>
      </c>
      <c r="D14975" t="s">
        <v>147</v>
      </c>
      <c r="E14975" s="9">
        <v>12</v>
      </c>
      <c r="F14975" s="9">
        <v>1</v>
      </c>
      <c r="G14975" s="9">
        <v>10</v>
      </c>
      <c r="H14975" s="9">
        <v>22</v>
      </c>
      <c r="I14975" s="9">
        <v>1.1492308378219604</v>
      </c>
      <c r="J14975" s="9">
        <v>1.1492308378219604</v>
      </c>
      <c r="K14975" s="9">
        <v>0</v>
      </c>
      <c r="L14975" s="9">
        <v>32.642185211181641</v>
      </c>
    </row>
    <row r="14976" spans="1:12" x14ac:dyDescent="0.25">
      <c r="A14976" s="5" t="str">
        <f t="shared" si="233"/>
        <v>1SublapSCHD1211023</v>
      </c>
      <c r="B14976" s="9">
        <v>1</v>
      </c>
      <c r="C14976" t="s">
        <v>133</v>
      </c>
      <c r="D14976" t="s">
        <v>147</v>
      </c>
      <c r="E14976" s="9">
        <v>12</v>
      </c>
      <c r="F14976" s="9">
        <v>1</v>
      </c>
      <c r="G14976" s="9">
        <v>10</v>
      </c>
      <c r="H14976" s="9">
        <v>23</v>
      </c>
      <c r="I14976" s="9">
        <v>1.0462273359298706</v>
      </c>
      <c r="J14976" s="9">
        <v>1.0462273359298706</v>
      </c>
      <c r="K14976" s="9">
        <v>0</v>
      </c>
      <c r="L14976" s="9">
        <v>31.779483795166016</v>
      </c>
    </row>
    <row r="14977" spans="1:12" x14ac:dyDescent="0.25">
      <c r="A14977" s="5" t="str">
        <f t="shared" si="233"/>
        <v>1SublapSCHD1211024</v>
      </c>
      <c r="B14977" s="9">
        <v>1</v>
      </c>
      <c r="C14977" t="s">
        <v>133</v>
      </c>
      <c r="D14977" t="s">
        <v>147</v>
      </c>
      <c r="E14977" s="9">
        <v>12</v>
      </c>
      <c r="F14977" s="9">
        <v>1</v>
      </c>
      <c r="G14977" s="9">
        <v>10</v>
      </c>
      <c r="H14977" s="9">
        <v>24</v>
      </c>
      <c r="I14977" s="9">
        <v>0.95355939865112305</v>
      </c>
      <c r="J14977" s="9">
        <v>0.95355939865112305</v>
      </c>
      <c r="K14977" s="9">
        <v>0</v>
      </c>
      <c r="L14977" s="9">
        <v>31.288389205932617</v>
      </c>
    </row>
    <row r="14978" spans="1:12" x14ac:dyDescent="0.25">
      <c r="A14978" s="5" t="str">
        <f t="shared" si="233"/>
        <v>1SublapSCLD0021</v>
      </c>
      <c r="B14978" s="9">
        <v>1</v>
      </c>
      <c r="C14978" t="s">
        <v>133</v>
      </c>
      <c r="D14978" t="s">
        <v>148</v>
      </c>
      <c r="E14978" s="9">
        <v>0</v>
      </c>
      <c r="F14978" s="9">
        <v>0</v>
      </c>
      <c r="G14978" s="9">
        <v>2</v>
      </c>
      <c r="H14978" s="9">
        <v>1</v>
      </c>
      <c r="I14978" s="9">
        <v>1.7709304094314575</v>
      </c>
      <c r="J14978" s="9">
        <v>1.7709304094314575</v>
      </c>
      <c r="K14978" s="9">
        <v>0</v>
      </c>
      <c r="L14978" s="9">
        <v>88.275962829589844</v>
      </c>
    </row>
    <row r="14979" spans="1:12" x14ac:dyDescent="0.25">
      <c r="A14979" s="5" t="str">
        <f t="shared" ref="A14979:A15042" si="234">B14979&amp;C14979&amp;D14979&amp;E14979&amp;F14979&amp;G14979&amp;H14979</f>
        <v>1SublapSCLD0022</v>
      </c>
      <c r="B14979" s="9">
        <v>1</v>
      </c>
      <c r="C14979" t="s">
        <v>133</v>
      </c>
      <c r="D14979" t="s">
        <v>148</v>
      </c>
      <c r="E14979" s="9">
        <v>0</v>
      </c>
      <c r="F14979" s="9">
        <v>0</v>
      </c>
      <c r="G14979" s="9">
        <v>2</v>
      </c>
      <c r="H14979" s="9">
        <v>2</v>
      </c>
      <c r="I14979" s="9">
        <v>1.5402711629867554</v>
      </c>
      <c r="J14979" s="9">
        <v>1.5402711629867554</v>
      </c>
      <c r="K14979" s="9">
        <v>0</v>
      </c>
      <c r="L14979" s="9">
        <v>86.616630554199219</v>
      </c>
    </row>
    <row r="14980" spans="1:12" x14ac:dyDescent="0.25">
      <c r="A14980" s="5" t="str">
        <f t="shared" si="234"/>
        <v>1SublapSCLD0023</v>
      </c>
      <c r="B14980" s="9">
        <v>1</v>
      </c>
      <c r="C14980" t="s">
        <v>133</v>
      </c>
      <c r="D14980" t="s">
        <v>148</v>
      </c>
      <c r="E14980" s="9">
        <v>0</v>
      </c>
      <c r="F14980" s="9">
        <v>0</v>
      </c>
      <c r="G14980" s="9">
        <v>2</v>
      </c>
      <c r="H14980" s="9">
        <v>3</v>
      </c>
      <c r="I14980" s="9">
        <v>1.4439626932144165</v>
      </c>
      <c r="J14980" s="9">
        <v>1.4439626932144165</v>
      </c>
      <c r="K14980" s="9">
        <v>0</v>
      </c>
      <c r="L14980" s="9">
        <v>86.021331787109375</v>
      </c>
    </row>
    <row r="14981" spans="1:12" x14ac:dyDescent="0.25">
      <c r="A14981" s="5" t="str">
        <f t="shared" si="234"/>
        <v>1SublapSCLD0024</v>
      </c>
      <c r="B14981" s="9">
        <v>1</v>
      </c>
      <c r="C14981" t="s">
        <v>133</v>
      </c>
      <c r="D14981" t="s">
        <v>148</v>
      </c>
      <c r="E14981" s="9">
        <v>0</v>
      </c>
      <c r="F14981" s="9">
        <v>0</v>
      </c>
      <c r="G14981" s="9">
        <v>2</v>
      </c>
      <c r="H14981" s="9">
        <v>4</v>
      </c>
      <c r="I14981" s="9">
        <v>1.3475497961044312</v>
      </c>
      <c r="J14981" s="9">
        <v>1.3475497961044312</v>
      </c>
      <c r="K14981" s="9">
        <v>0</v>
      </c>
      <c r="L14981" s="9">
        <v>85.170539855957031</v>
      </c>
    </row>
    <row r="14982" spans="1:12" x14ac:dyDescent="0.25">
      <c r="A14982" s="5" t="str">
        <f t="shared" si="234"/>
        <v>1SublapSCLD0025</v>
      </c>
      <c r="B14982" s="9">
        <v>1</v>
      </c>
      <c r="C14982" t="s">
        <v>133</v>
      </c>
      <c r="D14982" t="s">
        <v>148</v>
      </c>
      <c r="E14982" s="9">
        <v>0</v>
      </c>
      <c r="F14982" s="9">
        <v>0</v>
      </c>
      <c r="G14982" s="9">
        <v>2</v>
      </c>
      <c r="H14982" s="9">
        <v>5</v>
      </c>
      <c r="I14982" s="9">
        <v>1.2609937191009521</v>
      </c>
      <c r="J14982" s="9">
        <v>1.2609937191009521</v>
      </c>
      <c r="K14982" s="9">
        <v>0</v>
      </c>
      <c r="L14982" s="9">
        <v>84.128402709960938</v>
      </c>
    </row>
    <row r="14983" spans="1:12" x14ac:dyDescent="0.25">
      <c r="A14983" s="5" t="str">
        <f t="shared" si="234"/>
        <v>1SublapSCLD0026</v>
      </c>
      <c r="B14983" s="9">
        <v>1</v>
      </c>
      <c r="C14983" t="s">
        <v>133</v>
      </c>
      <c r="D14983" t="s">
        <v>148</v>
      </c>
      <c r="E14983" s="9">
        <v>0</v>
      </c>
      <c r="F14983" s="9">
        <v>0</v>
      </c>
      <c r="G14983" s="9">
        <v>2</v>
      </c>
      <c r="H14983" s="9">
        <v>6</v>
      </c>
      <c r="I14983" s="9">
        <v>1.1875523328781128</v>
      </c>
      <c r="J14983" s="9">
        <v>1.1875523328781128</v>
      </c>
      <c r="K14983" s="9">
        <v>0</v>
      </c>
      <c r="L14983" s="9">
        <v>82.9461669921875</v>
      </c>
    </row>
    <row r="14984" spans="1:12" x14ac:dyDescent="0.25">
      <c r="A14984" s="5" t="str">
        <f t="shared" si="234"/>
        <v>1SublapSCLD0027</v>
      </c>
      <c r="B14984" s="9">
        <v>1</v>
      </c>
      <c r="C14984" t="s">
        <v>133</v>
      </c>
      <c r="D14984" t="s">
        <v>148</v>
      </c>
      <c r="E14984" s="9">
        <v>0</v>
      </c>
      <c r="F14984" s="9">
        <v>0</v>
      </c>
      <c r="G14984" s="9">
        <v>2</v>
      </c>
      <c r="H14984" s="9">
        <v>7</v>
      </c>
      <c r="I14984" s="9">
        <v>1.0856800079345703</v>
      </c>
      <c r="J14984" s="9">
        <v>1.0856800079345703</v>
      </c>
      <c r="K14984" s="9">
        <v>0</v>
      </c>
      <c r="L14984" s="9">
        <v>82.072463989257813</v>
      </c>
    </row>
    <row r="14985" spans="1:12" x14ac:dyDescent="0.25">
      <c r="A14985" s="5" t="str">
        <f t="shared" si="234"/>
        <v>1SublapSCLD0028</v>
      </c>
      <c r="B14985" s="9">
        <v>1</v>
      </c>
      <c r="C14985" t="s">
        <v>133</v>
      </c>
      <c r="D14985" t="s">
        <v>148</v>
      </c>
      <c r="E14985" s="9">
        <v>0</v>
      </c>
      <c r="F14985" s="9">
        <v>0</v>
      </c>
      <c r="G14985" s="9">
        <v>2</v>
      </c>
      <c r="H14985" s="9">
        <v>8</v>
      </c>
      <c r="I14985" s="9">
        <v>0.93894004821777344</v>
      </c>
      <c r="J14985" s="9">
        <v>0.93894004821777344</v>
      </c>
      <c r="K14985" s="9">
        <v>0</v>
      </c>
      <c r="L14985" s="9">
        <v>82.554267883300781</v>
      </c>
    </row>
    <row r="14986" spans="1:12" x14ac:dyDescent="0.25">
      <c r="A14986" s="5" t="str">
        <f t="shared" si="234"/>
        <v>1SublapSCLD0029</v>
      </c>
      <c r="B14986" s="9">
        <v>1</v>
      </c>
      <c r="C14986" t="s">
        <v>133</v>
      </c>
      <c r="D14986" t="s">
        <v>148</v>
      </c>
      <c r="E14986" s="9">
        <v>0</v>
      </c>
      <c r="F14986" s="9">
        <v>0</v>
      </c>
      <c r="G14986" s="9">
        <v>2</v>
      </c>
      <c r="H14986" s="9">
        <v>9</v>
      </c>
      <c r="I14986" s="9">
        <v>0.72692632675170898</v>
      </c>
      <c r="J14986" s="9">
        <v>0.72692632675170898</v>
      </c>
      <c r="K14986" s="9">
        <v>0</v>
      </c>
      <c r="L14986" s="9">
        <v>84.357398986816406</v>
      </c>
    </row>
    <row r="14987" spans="1:12" x14ac:dyDescent="0.25">
      <c r="A14987" s="5" t="str">
        <f t="shared" si="234"/>
        <v>1SublapSCLD00210</v>
      </c>
      <c r="B14987" s="9">
        <v>1</v>
      </c>
      <c r="C14987" t="s">
        <v>133</v>
      </c>
      <c r="D14987" t="s">
        <v>148</v>
      </c>
      <c r="E14987" s="9">
        <v>0</v>
      </c>
      <c r="F14987" s="9">
        <v>0</v>
      </c>
      <c r="G14987" s="9">
        <v>2</v>
      </c>
      <c r="H14987" s="9">
        <v>10</v>
      </c>
      <c r="I14987" s="9">
        <v>0.61406272649765015</v>
      </c>
      <c r="J14987" s="9">
        <v>0.61406272649765015</v>
      </c>
      <c r="K14987" s="9">
        <v>0</v>
      </c>
      <c r="L14987" s="9">
        <v>88.035301208496094</v>
      </c>
    </row>
    <row r="14988" spans="1:12" x14ac:dyDescent="0.25">
      <c r="A14988" s="5" t="str">
        <f t="shared" si="234"/>
        <v>1SublapSCLD00211</v>
      </c>
      <c r="B14988" s="9">
        <v>1</v>
      </c>
      <c r="C14988" t="s">
        <v>133</v>
      </c>
      <c r="D14988" t="s">
        <v>148</v>
      </c>
      <c r="E14988" s="9">
        <v>0</v>
      </c>
      <c r="F14988" s="9">
        <v>0</v>
      </c>
      <c r="G14988" s="9">
        <v>2</v>
      </c>
      <c r="H14988" s="9">
        <v>11</v>
      </c>
      <c r="I14988" s="9">
        <v>0.66156673431396484</v>
      </c>
      <c r="J14988" s="9">
        <v>0.66156673431396484</v>
      </c>
      <c r="K14988" s="9">
        <v>0</v>
      </c>
      <c r="L14988" s="9">
        <v>91.939666748046875</v>
      </c>
    </row>
    <row r="14989" spans="1:12" x14ac:dyDescent="0.25">
      <c r="A14989" s="5" t="str">
        <f t="shared" si="234"/>
        <v>1SublapSCLD00212</v>
      </c>
      <c r="B14989" s="9">
        <v>1</v>
      </c>
      <c r="C14989" t="s">
        <v>133</v>
      </c>
      <c r="D14989" t="s">
        <v>148</v>
      </c>
      <c r="E14989" s="9">
        <v>0</v>
      </c>
      <c r="F14989" s="9">
        <v>0</v>
      </c>
      <c r="G14989" s="9">
        <v>2</v>
      </c>
      <c r="H14989" s="9">
        <v>12</v>
      </c>
      <c r="I14989" s="9">
        <v>0.92104661464691162</v>
      </c>
      <c r="J14989" s="9">
        <v>0.92104661464691162</v>
      </c>
      <c r="K14989" s="9">
        <v>0</v>
      </c>
      <c r="L14989" s="9">
        <v>95.697998046875</v>
      </c>
    </row>
    <row r="14990" spans="1:12" x14ac:dyDescent="0.25">
      <c r="A14990" s="5" t="str">
        <f t="shared" si="234"/>
        <v>1SublapSCLD00213</v>
      </c>
      <c r="B14990" s="9">
        <v>1</v>
      </c>
      <c r="C14990" t="s">
        <v>133</v>
      </c>
      <c r="D14990" t="s">
        <v>148</v>
      </c>
      <c r="E14990" s="9">
        <v>0</v>
      </c>
      <c r="F14990" s="9">
        <v>0</v>
      </c>
      <c r="G14990" s="9">
        <v>2</v>
      </c>
      <c r="H14990" s="9">
        <v>13</v>
      </c>
      <c r="I14990" s="9">
        <v>1.2752907276153564</v>
      </c>
      <c r="J14990" s="9">
        <v>1.2752907276153564</v>
      </c>
      <c r="K14990" s="9">
        <v>0</v>
      </c>
      <c r="L14990" s="9">
        <v>98.248001098632813</v>
      </c>
    </row>
    <row r="14991" spans="1:12" x14ac:dyDescent="0.25">
      <c r="A14991" s="5" t="str">
        <f t="shared" si="234"/>
        <v>1SublapSCLD00214</v>
      </c>
      <c r="B14991" s="9">
        <v>1</v>
      </c>
      <c r="C14991" t="s">
        <v>133</v>
      </c>
      <c r="D14991" t="s">
        <v>148</v>
      </c>
      <c r="E14991" s="9">
        <v>0</v>
      </c>
      <c r="F14991" s="9">
        <v>0</v>
      </c>
      <c r="G14991" s="9">
        <v>2</v>
      </c>
      <c r="H14991" s="9">
        <v>14</v>
      </c>
      <c r="I14991" s="9">
        <v>1.5924526453018188</v>
      </c>
      <c r="J14991" s="9">
        <v>1.5924526453018188</v>
      </c>
      <c r="K14991" s="9">
        <v>0</v>
      </c>
      <c r="L14991" s="9">
        <v>99.860000610351563</v>
      </c>
    </row>
    <row r="14992" spans="1:12" x14ac:dyDescent="0.25">
      <c r="A14992" s="5" t="str">
        <f t="shared" si="234"/>
        <v>1SublapSCLD00215</v>
      </c>
      <c r="B14992" s="9">
        <v>1</v>
      </c>
      <c r="C14992" t="s">
        <v>133</v>
      </c>
      <c r="D14992" t="s">
        <v>148</v>
      </c>
      <c r="E14992" s="9">
        <v>0</v>
      </c>
      <c r="F14992" s="9">
        <v>0</v>
      </c>
      <c r="G14992" s="9">
        <v>2</v>
      </c>
      <c r="H14992" s="9">
        <v>15</v>
      </c>
      <c r="I14992" s="9">
        <v>2.0306885242462158</v>
      </c>
      <c r="J14992" s="9">
        <v>2.0306885242462158</v>
      </c>
      <c r="K14992" s="9">
        <v>0</v>
      </c>
      <c r="L14992" s="9">
        <v>101.78733062744141</v>
      </c>
    </row>
    <row r="14993" spans="1:12" x14ac:dyDescent="0.25">
      <c r="A14993" s="5" t="str">
        <f t="shared" si="234"/>
        <v>1SublapSCLD00216</v>
      </c>
      <c r="B14993" s="9">
        <v>1</v>
      </c>
      <c r="C14993" t="s">
        <v>133</v>
      </c>
      <c r="D14993" t="s">
        <v>148</v>
      </c>
      <c r="E14993" s="9">
        <v>0</v>
      </c>
      <c r="F14993" s="9">
        <v>0</v>
      </c>
      <c r="G14993" s="9">
        <v>2</v>
      </c>
      <c r="H14993" s="9">
        <v>16</v>
      </c>
      <c r="I14993" s="9">
        <v>2.4525244235992432</v>
      </c>
      <c r="J14993" s="9">
        <v>2.4525244235992432</v>
      </c>
      <c r="K14993" s="9">
        <v>0</v>
      </c>
      <c r="L14993" s="9">
        <v>102.85366058349609</v>
      </c>
    </row>
    <row r="14994" spans="1:12" x14ac:dyDescent="0.25">
      <c r="A14994" s="5" t="str">
        <f t="shared" si="234"/>
        <v>1SublapSCLD00217</v>
      </c>
      <c r="B14994" s="9">
        <v>1</v>
      </c>
      <c r="C14994" t="s">
        <v>133</v>
      </c>
      <c r="D14994" t="s">
        <v>148</v>
      </c>
      <c r="E14994" s="9">
        <v>0</v>
      </c>
      <c r="F14994" s="9">
        <v>0</v>
      </c>
      <c r="G14994" s="9">
        <v>2</v>
      </c>
      <c r="H14994" s="9">
        <v>17</v>
      </c>
      <c r="I14994" s="9">
        <v>2.8780553340911865</v>
      </c>
      <c r="J14994" s="9">
        <v>1.5928546190261841</v>
      </c>
      <c r="K14994" s="9">
        <v>6.6709220409393311E-2</v>
      </c>
      <c r="L14994" s="9">
        <v>104.01333618164063</v>
      </c>
    </row>
    <row r="14995" spans="1:12" x14ac:dyDescent="0.25">
      <c r="A14995" s="5" t="str">
        <f t="shared" si="234"/>
        <v>1SublapSCLD00218</v>
      </c>
      <c r="B14995" s="9">
        <v>1</v>
      </c>
      <c r="C14995" t="s">
        <v>133</v>
      </c>
      <c r="D14995" t="s">
        <v>148</v>
      </c>
      <c r="E14995" s="9">
        <v>0</v>
      </c>
      <c r="F14995" s="9">
        <v>0</v>
      </c>
      <c r="G14995" s="9">
        <v>2</v>
      </c>
      <c r="H14995" s="9">
        <v>18</v>
      </c>
      <c r="I14995" s="9">
        <v>3.1691229343414307</v>
      </c>
      <c r="J14995" s="9">
        <v>2.2617230415344238</v>
      </c>
      <c r="K14995" s="9">
        <v>0.10192970186471939</v>
      </c>
      <c r="L14995" s="9">
        <v>104.20033264160156</v>
      </c>
    </row>
    <row r="14996" spans="1:12" x14ac:dyDescent="0.25">
      <c r="A14996" s="5" t="str">
        <f t="shared" si="234"/>
        <v>1SublapSCLD00219</v>
      </c>
      <c r="B14996" s="9">
        <v>1</v>
      </c>
      <c r="C14996" t="s">
        <v>133</v>
      </c>
      <c r="D14996" t="s">
        <v>148</v>
      </c>
      <c r="E14996" s="9">
        <v>0</v>
      </c>
      <c r="F14996" s="9">
        <v>0</v>
      </c>
      <c r="G14996" s="9">
        <v>2</v>
      </c>
      <c r="H14996" s="9">
        <v>19</v>
      </c>
      <c r="I14996" s="9">
        <v>3.2653980255126953</v>
      </c>
      <c r="J14996" s="9">
        <v>2.6619422435760498</v>
      </c>
      <c r="K14996" s="9">
        <v>9.1834001243114471E-2</v>
      </c>
      <c r="L14996" s="9">
        <v>103.20433807373047</v>
      </c>
    </row>
    <row r="14997" spans="1:12" x14ac:dyDescent="0.25">
      <c r="A14997" s="5" t="str">
        <f t="shared" si="234"/>
        <v>1SublapSCLD00220</v>
      </c>
      <c r="B14997" s="9">
        <v>1</v>
      </c>
      <c r="C14997" t="s">
        <v>133</v>
      </c>
      <c r="D14997" t="s">
        <v>148</v>
      </c>
      <c r="E14997" s="9">
        <v>0</v>
      </c>
      <c r="F14997" s="9">
        <v>0</v>
      </c>
      <c r="G14997" s="9">
        <v>2</v>
      </c>
      <c r="H14997" s="9">
        <v>20</v>
      </c>
      <c r="I14997" s="9">
        <v>3.0965251922607422</v>
      </c>
      <c r="J14997" s="9">
        <v>2.7356762886047363</v>
      </c>
      <c r="K14997" s="9">
        <v>3.7209004163742065E-2</v>
      </c>
      <c r="L14997" s="9">
        <v>101.14999389648438</v>
      </c>
    </row>
    <row r="14998" spans="1:12" x14ac:dyDescent="0.25">
      <c r="A14998" s="5" t="str">
        <f t="shared" si="234"/>
        <v>1SublapSCLD00221</v>
      </c>
      <c r="B14998" s="9">
        <v>1</v>
      </c>
      <c r="C14998" t="s">
        <v>133</v>
      </c>
      <c r="D14998" t="s">
        <v>148</v>
      </c>
      <c r="E14998" s="9">
        <v>0</v>
      </c>
      <c r="F14998" s="9">
        <v>0</v>
      </c>
      <c r="G14998" s="9">
        <v>2</v>
      </c>
      <c r="H14998" s="9">
        <v>21</v>
      </c>
      <c r="I14998" s="9">
        <v>2.9538986682891846</v>
      </c>
      <c r="J14998" s="9">
        <v>2.6188910007476807</v>
      </c>
      <c r="K14998" s="9">
        <v>2.8220964595675468E-2</v>
      </c>
      <c r="L14998" s="9">
        <v>97.559333801269531</v>
      </c>
    </row>
    <row r="14999" spans="1:12" x14ac:dyDescent="0.25">
      <c r="A14999" s="5" t="str">
        <f t="shared" si="234"/>
        <v>1SublapSCLD00222</v>
      </c>
      <c r="B14999" s="9">
        <v>1</v>
      </c>
      <c r="C14999" t="s">
        <v>133</v>
      </c>
      <c r="D14999" t="s">
        <v>148</v>
      </c>
      <c r="E14999" s="9">
        <v>0</v>
      </c>
      <c r="F14999" s="9">
        <v>0</v>
      </c>
      <c r="G14999" s="9">
        <v>2</v>
      </c>
      <c r="H14999" s="9">
        <v>22</v>
      </c>
      <c r="I14999" s="9">
        <v>2.6788725852966309</v>
      </c>
      <c r="J14999" s="9">
        <v>3.1121912002563477</v>
      </c>
      <c r="K14999" s="9">
        <v>6.2495917081832886E-2</v>
      </c>
      <c r="L14999" s="9">
        <v>94.779998779296875</v>
      </c>
    </row>
    <row r="15000" spans="1:12" x14ac:dyDescent="0.25">
      <c r="A15000" s="5" t="str">
        <f t="shared" si="234"/>
        <v>1SublapSCLD00223</v>
      </c>
      <c r="B15000" s="9">
        <v>1</v>
      </c>
      <c r="C15000" t="s">
        <v>133</v>
      </c>
      <c r="D15000" t="s">
        <v>148</v>
      </c>
      <c r="E15000" s="9">
        <v>0</v>
      </c>
      <c r="F15000" s="9">
        <v>0</v>
      </c>
      <c r="G15000" s="9">
        <v>2</v>
      </c>
      <c r="H15000" s="9">
        <v>23</v>
      </c>
      <c r="I15000" s="9">
        <v>2.3554258346557617</v>
      </c>
      <c r="J15000" s="9">
        <v>2.5554149150848389</v>
      </c>
      <c r="K15000" s="9">
        <v>5.0274107605218887E-2</v>
      </c>
      <c r="L15000" s="9">
        <v>93.022193908691406</v>
      </c>
    </row>
    <row r="15001" spans="1:12" x14ac:dyDescent="0.25">
      <c r="A15001" s="5" t="str">
        <f t="shared" si="234"/>
        <v>1SublapSCLD00224</v>
      </c>
      <c r="B15001" s="9">
        <v>1</v>
      </c>
      <c r="C15001" t="s">
        <v>133</v>
      </c>
      <c r="D15001" t="s">
        <v>148</v>
      </c>
      <c r="E15001" s="9">
        <v>0</v>
      </c>
      <c r="F15001" s="9">
        <v>0</v>
      </c>
      <c r="G15001" s="9">
        <v>2</v>
      </c>
      <c r="H15001" s="9">
        <v>24</v>
      </c>
      <c r="I15001" s="9">
        <v>2.0542640686035156</v>
      </c>
      <c r="J15001" s="9">
        <v>2.2149264812469482</v>
      </c>
      <c r="K15001" s="9">
        <v>3.6414168775081635E-2</v>
      </c>
      <c r="L15001" s="9">
        <v>91.105262756347656</v>
      </c>
    </row>
    <row r="15002" spans="1:12" x14ac:dyDescent="0.25">
      <c r="A15002" s="5" t="str">
        <f t="shared" si="234"/>
        <v>1SublapSCLD00101</v>
      </c>
      <c r="B15002" s="9">
        <v>1</v>
      </c>
      <c r="C15002" t="s">
        <v>133</v>
      </c>
      <c r="D15002" t="s">
        <v>148</v>
      </c>
      <c r="E15002" s="9">
        <v>0</v>
      </c>
      <c r="F15002" s="9">
        <v>0</v>
      </c>
      <c r="G15002" s="9">
        <v>10</v>
      </c>
      <c r="H15002" s="9">
        <v>1</v>
      </c>
      <c r="I15002" s="9">
        <v>2.0991842746734619</v>
      </c>
      <c r="J15002" s="9">
        <v>2.0991842746734619</v>
      </c>
      <c r="K15002" s="9">
        <v>0</v>
      </c>
      <c r="L15002" s="9">
        <v>93.551498413085938</v>
      </c>
    </row>
    <row r="15003" spans="1:12" x14ac:dyDescent="0.25">
      <c r="A15003" s="5" t="str">
        <f t="shared" si="234"/>
        <v>1SublapSCLD00102</v>
      </c>
      <c r="B15003" s="9">
        <v>1</v>
      </c>
      <c r="C15003" t="s">
        <v>133</v>
      </c>
      <c r="D15003" t="s">
        <v>148</v>
      </c>
      <c r="E15003" s="9">
        <v>0</v>
      </c>
      <c r="F15003" s="9">
        <v>0</v>
      </c>
      <c r="G15003" s="9">
        <v>10</v>
      </c>
      <c r="H15003" s="9">
        <v>2</v>
      </c>
      <c r="I15003" s="9">
        <v>1.8420603275299072</v>
      </c>
      <c r="J15003" s="9">
        <v>1.8420603275299072</v>
      </c>
      <c r="K15003" s="9">
        <v>0</v>
      </c>
      <c r="L15003" s="9">
        <v>92.139999389648438</v>
      </c>
    </row>
    <row r="15004" spans="1:12" x14ac:dyDescent="0.25">
      <c r="A15004" s="5" t="str">
        <f t="shared" si="234"/>
        <v>1SublapSCLD00103</v>
      </c>
      <c r="B15004" s="9">
        <v>1</v>
      </c>
      <c r="C15004" t="s">
        <v>133</v>
      </c>
      <c r="D15004" t="s">
        <v>148</v>
      </c>
      <c r="E15004" s="9">
        <v>0</v>
      </c>
      <c r="F15004" s="9">
        <v>0</v>
      </c>
      <c r="G15004" s="9">
        <v>10</v>
      </c>
      <c r="H15004" s="9">
        <v>3</v>
      </c>
      <c r="I15004" s="9">
        <v>1.6448469161987305</v>
      </c>
      <c r="J15004" s="9">
        <v>1.6448469161987305</v>
      </c>
      <c r="K15004" s="9">
        <v>0</v>
      </c>
      <c r="L15004" s="9">
        <v>90.131500244140625</v>
      </c>
    </row>
    <row r="15005" spans="1:12" x14ac:dyDescent="0.25">
      <c r="A15005" s="5" t="str">
        <f t="shared" si="234"/>
        <v>1SublapSCLD00104</v>
      </c>
      <c r="B15005" s="9">
        <v>1</v>
      </c>
      <c r="C15005" t="s">
        <v>133</v>
      </c>
      <c r="D15005" t="s">
        <v>148</v>
      </c>
      <c r="E15005" s="9">
        <v>0</v>
      </c>
      <c r="F15005" s="9">
        <v>0</v>
      </c>
      <c r="G15005" s="9">
        <v>10</v>
      </c>
      <c r="H15005" s="9">
        <v>4</v>
      </c>
      <c r="I15005" s="9">
        <v>1.4882112741470337</v>
      </c>
      <c r="J15005" s="9">
        <v>1.4882112741470337</v>
      </c>
      <c r="K15005" s="9">
        <v>0</v>
      </c>
      <c r="L15005" s="9">
        <v>88.430496215820313</v>
      </c>
    </row>
    <row r="15006" spans="1:12" x14ac:dyDescent="0.25">
      <c r="A15006" s="5" t="str">
        <f t="shared" si="234"/>
        <v>1SublapSCLD00105</v>
      </c>
      <c r="B15006" s="9">
        <v>1</v>
      </c>
      <c r="C15006" t="s">
        <v>133</v>
      </c>
      <c r="D15006" t="s">
        <v>148</v>
      </c>
      <c r="E15006" s="9">
        <v>0</v>
      </c>
      <c r="F15006" s="9">
        <v>0</v>
      </c>
      <c r="G15006" s="9">
        <v>10</v>
      </c>
      <c r="H15006" s="9">
        <v>5</v>
      </c>
      <c r="I15006" s="9">
        <v>1.390364408493042</v>
      </c>
      <c r="J15006" s="9">
        <v>1.390364408493042</v>
      </c>
      <c r="K15006" s="9">
        <v>0</v>
      </c>
      <c r="L15006" s="9">
        <v>87.259002685546875</v>
      </c>
    </row>
    <row r="15007" spans="1:12" x14ac:dyDescent="0.25">
      <c r="A15007" s="5" t="str">
        <f t="shared" si="234"/>
        <v>1SublapSCLD00106</v>
      </c>
      <c r="B15007" s="9">
        <v>1</v>
      </c>
      <c r="C15007" t="s">
        <v>133</v>
      </c>
      <c r="D15007" t="s">
        <v>148</v>
      </c>
      <c r="E15007" s="9">
        <v>0</v>
      </c>
      <c r="F15007" s="9">
        <v>0</v>
      </c>
      <c r="G15007" s="9">
        <v>10</v>
      </c>
      <c r="H15007" s="9">
        <v>6</v>
      </c>
      <c r="I15007" s="9">
        <v>1.284183144569397</v>
      </c>
      <c r="J15007" s="9">
        <v>1.284183144569397</v>
      </c>
      <c r="K15007" s="9">
        <v>0</v>
      </c>
      <c r="L15007" s="9">
        <v>85.773651123046875</v>
      </c>
    </row>
    <row r="15008" spans="1:12" x14ac:dyDescent="0.25">
      <c r="A15008" s="5" t="str">
        <f t="shared" si="234"/>
        <v>1SublapSCLD00107</v>
      </c>
      <c r="B15008" s="9">
        <v>1</v>
      </c>
      <c r="C15008" t="s">
        <v>133</v>
      </c>
      <c r="D15008" t="s">
        <v>148</v>
      </c>
      <c r="E15008" s="9">
        <v>0</v>
      </c>
      <c r="F15008" s="9">
        <v>0</v>
      </c>
      <c r="G15008" s="9">
        <v>10</v>
      </c>
      <c r="H15008" s="9">
        <v>7</v>
      </c>
      <c r="I15008" s="9">
        <v>1.1729079484939575</v>
      </c>
      <c r="J15008" s="9">
        <v>1.1729079484939575</v>
      </c>
      <c r="K15008" s="9">
        <v>0</v>
      </c>
      <c r="L15008" s="9">
        <v>85.137504577636719</v>
      </c>
    </row>
    <row r="15009" spans="1:12" x14ac:dyDescent="0.25">
      <c r="A15009" s="5" t="str">
        <f t="shared" si="234"/>
        <v>1SublapSCLD00108</v>
      </c>
      <c r="B15009" s="9">
        <v>1</v>
      </c>
      <c r="C15009" t="s">
        <v>133</v>
      </c>
      <c r="D15009" t="s">
        <v>148</v>
      </c>
      <c r="E15009" s="9">
        <v>0</v>
      </c>
      <c r="F15009" s="9">
        <v>0</v>
      </c>
      <c r="G15009" s="9">
        <v>10</v>
      </c>
      <c r="H15009" s="9">
        <v>8</v>
      </c>
      <c r="I15009" s="9">
        <v>1.0252137184143066</v>
      </c>
      <c r="J15009" s="9">
        <v>1.0252137184143066</v>
      </c>
      <c r="K15009" s="9">
        <v>0</v>
      </c>
      <c r="L15009" s="9">
        <v>85.416595458984375</v>
      </c>
    </row>
    <row r="15010" spans="1:12" x14ac:dyDescent="0.25">
      <c r="A15010" s="5" t="str">
        <f t="shared" si="234"/>
        <v>1SublapSCLD00109</v>
      </c>
      <c r="B15010" s="9">
        <v>1</v>
      </c>
      <c r="C15010" t="s">
        <v>133</v>
      </c>
      <c r="D15010" t="s">
        <v>148</v>
      </c>
      <c r="E15010" s="9">
        <v>0</v>
      </c>
      <c r="F15010" s="9">
        <v>0</v>
      </c>
      <c r="G15010" s="9">
        <v>10</v>
      </c>
      <c r="H15010" s="9">
        <v>9</v>
      </c>
      <c r="I15010" s="9">
        <v>0.85180914402008057</v>
      </c>
      <c r="J15010" s="9">
        <v>0.85180914402008057</v>
      </c>
      <c r="K15010" s="9">
        <v>0</v>
      </c>
      <c r="L15010" s="9">
        <v>87.749496459960938</v>
      </c>
    </row>
    <row r="15011" spans="1:12" x14ac:dyDescent="0.25">
      <c r="A15011" s="5" t="str">
        <f t="shared" si="234"/>
        <v>1SublapSCLD001010</v>
      </c>
      <c r="B15011" s="9">
        <v>1</v>
      </c>
      <c r="C15011" t="s">
        <v>133</v>
      </c>
      <c r="D15011" t="s">
        <v>148</v>
      </c>
      <c r="E15011" s="9">
        <v>0</v>
      </c>
      <c r="F15011" s="9">
        <v>0</v>
      </c>
      <c r="G15011" s="9">
        <v>10</v>
      </c>
      <c r="H15011" s="9">
        <v>10</v>
      </c>
      <c r="I15011" s="9">
        <v>0.81353467702865601</v>
      </c>
      <c r="J15011" s="9">
        <v>0.81353467702865601</v>
      </c>
      <c r="K15011" s="9">
        <v>0</v>
      </c>
      <c r="L15011" s="9">
        <v>92.140998840332031</v>
      </c>
    </row>
    <row r="15012" spans="1:12" x14ac:dyDescent="0.25">
      <c r="A15012" s="5" t="str">
        <f t="shared" si="234"/>
        <v>1SublapSCLD001011</v>
      </c>
      <c r="B15012" s="9">
        <v>1</v>
      </c>
      <c r="C15012" t="s">
        <v>133</v>
      </c>
      <c r="D15012" t="s">
        <v>148</v>
      </c>
      <c r="E15012" s="9">
        <v>0</v>
      </c>
      <c r="F15012" s="9">
        <v>0</v>
      </c>
      <c r="G15012" s="9">
        <v>10</v>
      </c>
      <c r="H15012" s="9">
        <v>11</v>
      </c>
      <c r="I15012" s="9">
        <v>0.98689049482345581</v>
      </c>
      <c r="J15012" s="9">
        <v>0.98689049482345581</v>
      </c>
      <c r="K15012" s="9">
        <v>0</v>
      </c>
      <c r="L15012" s="9">
        <v>96.903999328613281</v>
      </c>
    </row>
    <row r="15013" spans="1:12" x14ac:dyDescent="0.25">
      <c r="A15013" s="5" t="str">
        <f t="shared" si="234"/>
        <v>1SublapSCLD001012</v>
      </c>
      <c r="B15013" s="9">
        <v>1</v>
      </c>
      <c r="C15013" t="s">
        <v>133</v>
      </c>
      <c r="D15013" t="s">
        <v>148</v>
      </c>
      <c r="E15013" s="9">
        <v>0</v>
      </c>
      <c r="F15013" s="9">
        <v>0</v>
      </c>
      <c r="G15013" s="9">
        <v>10</v>
      </c>
      <c r="H15013" s="9">
        <v>12</v>
      </c>
      <c r="I15013" s="9">
        <v>1.3432453870773315</v>
      </c>
      <c r="J15013" s="9">
        <v>1.3432453870773315</v>
      </c>
      <c r="K15013" s="9">
        <v>0</v>
      </c>
      <c r="L15013" s="9">
        <v>101.45349884033203</v>
      </c>
    </row>
    <row r="15014" spans="1:12" x14ac:dyDescent="0.25">
      <c r="A15014" s="5" t="str">
        <f t="shared" si="234"/>
        <v>1SublapSCLD001013</v>
      </c>
      <c r="B15014" s="9">
        <v>1</v>
      </c>
      <c r="C15014" t="s">
        <v>133</v>
      </c>
      <c r="D15014" t="s">
        <v>148</v>
      </c>
      <c r="E15014" s="9">
        <v>0</v>
      </c>
      <c r="F15014" s="9">
        <v>0</v>
      </c>
      <c r="G15014" s="9">
        <v>10</v>
      </c>
      <c r="H15014" s="9">
        <v>13</v>
      </c>
      <c r="I15014" s="9">
        <v>1.7449953556060791</v>
      </c>
      <c r="J15014" s="9">
        <v>1.7449953556060791</v>
      </c>
      <c r="K15014" s="9">
        <v>0</v>
      </c>
      <c r="L15014" s="9">
        <v>104.80400085449219</v>
      </c>
    </row>
    <row r="15015" spans="1:12" x14ac:dyDescent="0.25">
      <c r="A15015" s="5" t="str">
        <f t="shared" si="234"/>
        <v>1SublapSCLD001014</v>
      </c>
      <c r="B15015" s="9">
        <v>1</v>
      </c>
      <c r="C15015" t="s">
        <v>133</v>
      </c>
      <c r="D15015" t="s">
        <v>148</v>
      </c>
      <c r="E15015" s="9">
        <v>0</v>
      </c>
      <c r="F15015" s="9">
        <v>0</v>
      </c>
      <c r="G15015" s="9">
        <v>10</v>
      </c>
      <c r="H15015" s="9">
        <v>14</v>
      </c>
      <c r="I15015" s="9">
        <v>2.1122913360595703</v>
      </c>
      <c r="J15015" s="9">
        <v>2.1122913360595703</v>
      </c>
      <c r="K15015" s="9">
        <v>0</v>
      </c>
      <c r="L15015" s="9">
        <v>107.06700134277344</v>
      </c>
    </row>
    <row r="15016" spans="1:12" x14ac:dyDescent="0.25">
      <c r="A15016" s="5" t="str">
        <f t="shared" si="234"/>
        <v>1SublapSCLD001015</v>
      </c>
      <c r="B15016" s="9">
        <v>1</v>
      </c>
      <c r="C15016" t="s">
        <v>133</v>
      </c>
      <c r="D15016" t="s">
        <v>148</v>
      </c>
      <c r="E15016" s="9">
        <v>0</v>
      </c>
      <c r="F15016" s="9">
        <v>0</v>
      </c>
      <c r="G15016" s="9">
        <v>10</v>
      </c>
      <c r="H15016" s="9">
        <v>15</v>
      </c>
      <c r="I15016" s="9">
        <v>2.5855445861816406</v>
      </c>
      <c r="J15016" s="9">
        <v>2.5855445861816406</v>
      </c>
      <c r="K15016" s="9">
        <v>0</v>
      </c>
      <c r="L15016" s="9">
        <v>109.03050231933594</v>
      </c>
    </row>
    <row r="15017" spans="1:12" x14ac:dyDescent="0.25">
      <c r="A15017" s="5" t="str">
        <f t="shared" si="234"/>
        <v>1SublapSCLD001016</v>
      </c>
      <c r="B15017" s="9">
        <v>1</v>
      </c>
      <c r="C15017" t="s">
        <v>133</v>
      </c>
      <c r="D15017" t="s">
        <v>148</v>
      </c>
      <c r="E15017" s="9">
        <v>0</v>
      </c>
      <c r="F15017" s="9">
        <v>0</v>
      </c>
      <c r="G15017" s="9">
        <v>10</v>
      </c>
      <c r="H15017" s="9">
        <v>16</v>
      </c>
      <c r="I15017" s="9">
        <v>3.0461983680725098</v>
      </c>
      <c r="J15017" s="9">
        <v>3.0461983680725098</v>
      </c>
      <c r="K15017" s="9">
        <v>0</v>
      </c>
      <c r="L15017" s="9">
        <v>110.43150329589844</v>
      </c>
    </row>
    <row r="15018" spans="1:12" x14ac:dyDescent="0.25">
      <c r="A15018" s="5" t="str">
        <f t="shared" si="234"/>
        <v>1SublapSCLD001017</v>
      </c>
      <c r="B15018" s="9">
        <v>1</v>
      </c>
      <c r="C15018" t="s">
        <v>133</v>
      </c>
      <c r="D15018" t="s">
        <v>148</v>
      </c>
      <c r="E15018" s="9">
        <v>0</v>
      </c>
      <c r="F15018" s="9">
        <v>0</v>
      </c>
      <c r="G15018" s="9">
        <v>10</v>
      </c>
      <c r="H15018" s="9">
        <v>17</v>
      </c>
      <c r="I15018" s="9">
        <v>3.4804134368896484</v>
      </c>
      <c r="J15018" s="9">
        <v>1.9967304468154907</v>
      </c>
      <c r="K15018" s="9">
        <v>0.11007635295391083</v>
      </c>
      <c r="L15018" s="9">
        <v>111.26718139648438</v>
      </c>
    </row>
    <row r="15019" spans="1:12" x14ac:dyDescent="0.25">
      <c r="A15019" s="5" t="str">
        <f t="shared" si="234"/>
        <v>1SublapSCLD001018</v>
      </c>
      <c r="B15019" s="9">
        <v>1</v>
      </c>
      <c r="C15019" t="s">
        <v>133</v>
      </c>
      <c r="D15019" t="s">
        <v>148</v>
      </c>
      <c r="E15019" s="9">
        <v>0</v>
      </c>
      <c r="F15019" s="9">
        <v>0</v>
      </c>
      <c r="G15019" s="9">
        <v>10</v>
      </c>
      <c r="H15019" s="9">
        <v>18</v>
      </c>
      <c r="I15019" s="9">
        <v>3.7771825790405273</v>
      </c>
      <c r="J15019" s="9">
        <v>2.6767356395721436</v>
      </c>
      <c r="K15019" s="9">
        <v>0.16272556781768799</v>
      </c>
      <c r="L15019" s="9">
        <v>111.71150207519531</v>
      </c>
    </row>
    <row r="15020" spans="1:12" x14ac:dyDescent="0.25">
      <c r="A15020" s="5" t="str">
        <f t="shared" si="234"/>
        <v>1SublapSCLD001019</v>
      </c>
      <c r="B15020" s="9">
        <v>1</v>
      </c>
      <c r="C15020" t="s">
        <v>133</v>
      </c>
      <c r="D15020" t="s">
        <v>148</v>
      </c>
      <c r="E15020" s="9">
        <v>0</v>
      </c>
      <c r="F15020" s="9">
        <v>0</v>
      </c>
      <c r="G15020" s="9">
        <v>10</v>
      </c>
      <c r="H15020" s="9">
        <v>19</v>
      </c>
      <c r="I15020" s="9">
        <v>3.8702676296234131</v>
      </c>
      <c r="J15020" s="9">
        <v>3.1237618923187256</v>
      </c>
      <c r="K15020" s="9">
        <v>0.15847894549369812</v>
      </c>
      <c r="L15020" s="9">
        <v>111.30400085449219</v>
      </c>
    </row>
    <row r="15021" spans="1:12" x14ac:dyDescent="0.25">
      <c r="A15021" s="5" t="str">
        <f t="shared" si="234"/>
        <v>1SublapSCLD001020</v>
      </c>
      <c r="B15021" s="9">
        <v>1</v>
      </c>
      <c r="C15021" t="s">
        <v>133</v>
      </c>
      <c r="D15021" t="s">
        <v>148</v>
      </c>
      <c r="E15021" s="9">
        <v>0</v>
      </c>
      <c r="F15021" s="9">
        <v>0</v>
      </c>
      <c r="G15021" s="9">
        <v>10</v>
      </c>
      <c r="H15021" s="9">
        <v>20</v>
      </c>
      <c r="I15021" s="9">
        <v>3.6521692276000977</v>
      </c>
      <c r="J15021" s="9">
        <v>3.2368948459625244</v>
      </c>
      <c r="K15021" s="9">
        <v>5.831875279545784E-2</v>
      </c>
      <c r="L15021" s="9">
        <v>108.71250152587891</v>
      </c>
    </row>
    <row r="15022" spans="1:12" x14ac:dyDescent="0.25">
      <c r="A15022" s="5" t="str">
        <f t="shared" si="234"/>
        <v>1SublapSCLD001021</v>
      </c>
      <c r="B15022" s="9">
        <v>1</v>
      </c>
      <c r="C15022" t="s">
        <v>133</v>
      </c>
      <c r="D15022" t="s">
        <v>148</v>
      </c>
      <c r="E15022" s="9">
        <v>0</v>
      </c>
      <c r="F15022" s="9">
        <v>0</v>
      </c>
      <c r="G15022" s="9">
        <v>10</v>
      </c>
      <c r="H15022" s="9">
        <v>21</v>
      </c>
      <c r="I15022" s="9">
        <v>3.4460673332214355</v>
      </c>
      <c r="J15022" s="9">
        <v>3.0705552101135254</v>
      </c>
      <c r="K15022" s="9">
        <v>4.2708162218332291E-2</v>
      </c>
      <c r="L15022" s="9">
        <v>103.1875</v>
      </c>
    </row>
    <row r="15023" spans="1:12" x14ac:dyDescent="0.25">
      <c r="A15023" s="5" t="str">
        <f t="shared" si="234"/>
        <v>1SublapSCLD001022</v>
      </c>
      <c r="B15023" s="9">
        <v>1</v>
      </c>
      <c r="C15023" t="s">
        <v>133</v>
      </c>
      <c r="D15023" t="s">
        <v>148</v>
      </c>
      <c r="E15023" s="9">
        <v>0</v>
      </c>
      <c r="F15023" s="9">
        <v>0</v>
      </c>
      <c r="G15023" s="9">
        <v>10</v>
      </c>
      <c r="H15023" s="9">
        <v>22</v>
      </c>
      <c r="I15023" s="9">
        <v>3.1310937404632568</v>
      </c>
      <c r="J15023" s="9">
        <v>3.5513474941253662</v>
      </c>
      <c r="K15023" s="9">
        <v>0.10043565183877945</v>
      </c>
      <c r="L15023" s="9">
        <v>100.01099395751953</v>
      </c>
    </row>
    <row r="15024" spans="1:12" x14ac:dyDescent="0.25">
      <c r="A15024" s="5" t="str">
        <f t="shared" si="234"/>
        <v>1SublapSCLD001023</v>
      </c>
      <c r="B15024" s="9">
        <v>1</v>
      </c>
      <c r="C15024" t="s">
        <v>133</v>
      </c>
      <c r="D15024" t="s">
        <v>148</v>
      </c>
      <c r="E15024" s="9">
        <v>0</v>
      </c>
      <c r="F15024" s="9">
        <v>0</v>
      </c>
      <c r="G15024" s="9">
        <v>10</v>
      </c>
      <c r="H15024" s="9">
        <v>23</v>
      </c>
      <c r="I15024" s="9">
        <v>2.7333533763885498</v>
      </c>
      <c r="J15024" s="9">
        <v>2.956911563873291</v>
      </c>
      <c r="K15024" s="9">
        <v>7.127949595451355E-2</v>
      </c>
      <c r="L15024" s="9">
        <v>96.762496948242188</v>
      </c>
    </row>
    <row r="15025" spans="1:12" x14ac:dyDescent="0.25">
      <c r="A15025" s="5" t="str">
        <f t="shared" si="234"/>
        <v>1SublapSCLD001024</v>
      </c>
      <c r="B15025" s="9">
        <v>1</v>
      </c>
      <c r="C15025" t="s">
        <v>133</v>
      </c>
      <c r="D15025" t="s">
        <v>148</v>
      </c>
      <c r="E15025" s="9">
        <v>0</v>
      </c>
      <c r="F15025" s="9">
        <v>0</v>
      </c>
      <c r="G15025" s="9">
        <v>10</v>
      </c>
      <c r="H15025" s="9">
        <v>24</v>
      </c>
      <c r="I15025" s="9">
        <v>2.3982009887695313</v>
      </c>
      <c r="J15025" s="9">
        <v>2.6105132102966309</v>
      </c>
      <c r="K15025" s="9">
        <v>5.4709397256374359E-2</v>
      </c>
      <c r="L15025" s="9">
        <v>95.474502563476563</v>
      </c>
    </row>
    <row r="15026" spans="1:12" x14ac:dyDescent="0.25">
      <c r="A15026" s="5" t="str">
        <f t="shared" si="234"/>
        <v>1SublapSCLD0121</v>
      </c>
      <c r="B15026" s="9">
        <v>1</v>
      </c>
      <c r="C15026" t="s">
        <v>133</v>
      </c>
      <c r="D15026" s="3" t="s">
        <v>148</v>
      </c>
      <c r="E15026" s="9">
        <v>0</v>
      </c>
      <c r="F15026" s="9">
        <v>1</v>
      </c>
      <c r="G15026" s="9">
        <v>2</v>
      </c>
      <c r="H15026" s="9">
        <v>1</v>
      </c>
      <c r="I15026" s="9">
        <v>1.8786706924438477</v>
      </c>
      <c r="J15026" s="9">
        <v>1.8786706924438477</v>
      </c>
      <c r="K15026" s="9">
        <v>0</v>
      </c>
      <c r="L15026" s="9">
        <v>90.108963012695313</v>
      </c>
    </row>
    <row r="15027" spans="1:12" x14ac:dyDescent="0.25">
      <c r="A15027" s="5" t="str">
        <f t="shared" si="234"/>
        <v>1SublapSCLD0122</v>
      </c>
      <c r="B15027" s="9">
        <v>1</v>
      </c>
      <c r="C15027" t="s">
        <v>133</v>
      </c>
      <c r="D15027" s="3" t="s">
        <v>148</v>
      </c>
      <c r="E15027" s="9">
        <v>0</v>
      </c>
      <c r="F15027" s="9">
        <v>1</v>
      </c>
      <c r="G15027" s="9">
        <v>2</v>
      </c>
      <c r="H15027" s="9">
        <v>2</v>
      </c>
      <c r="I15027" s="9">
        <v>1.641287088394165</v>
      </c>
      <c r="J15027" s="9">
        <v>1.641287088394165</v>
      </c>
      <c r="K15027" s="9">
        <v>0</v>
      </c>
      <c r="L15027" s="9">
        <v>88.581001281738281</v>
      </c>
    </row>
    <row r="15028" spans="1:12" x14ac:dyDescent="0.25">
      <c r="A15028" s="5" t="str">
        <f t="shared" si="234"/>
        <v>1SublapSCLD0123</v>
      </c>
      <c r="B15028" s="9">
        <v>1</v>
      </c>
      <c r="C15028" t="s">
        <v>133</v>
      </c>
      <c r="D15028" s="3" t="s">
        <v>148</v>
      </c>
      <c r="E15028" s="9">
        <v>0</v>
      </c>
      <c r="F15028" s="9">
        <v>1</v>
      </c>
      <c r="G15028" s="9">
        <v>2</v>
      </c>
      <c r="H15028" s="9">
        <v>3</v>
      </c>
      <c r="I15028" s="9">
        <v>1.5579471588134766</v>
      </c>
      <c r="J15028" s="9">
        <v>1.5579471588134766</v>
      </c>
      <c r="K15028" s="9">
        <v>0</v>
      </c>
      <c r="L15028" s="9">
        <v>88.17633056640625</v>
      </c>
    </row>
    <row r="15029" spans="1:12" x14ac:dyDescent="0.25">
      <c r="A15029" s="5" t="str">
        <f t="shared" si="234"/>
        <v>1SublapSCLD0124</v>
      </c>
      <c r="B15029" s="9">
        <v>1</v>
      </c>
      <c r="C15029" t="s">
        <v>133</v>
      </c>
      <c r="D15029" s="3" t="s">
        <v>148</v>
      </c>
      <c r="E15029" s="9">
        <v>0</v>
      </c>
      <c r="F15029" s="9">
        <v>1</v>
      </c>
      <c r="G15029" s="9">
        <v>2</v>
      </c>
      <c r="H15029" s="9">
        <v>4</v>
      </c>
      <c r="I15029" s="9">
        <v>1.4473446607589722</v>
      </c>
      <c r="J15029" s="9">
        <v>1.4473446607589722</v>
      </c>
      <c r="K15029" s="9">
        <v>0</v>
      </c>
      <c r="L15029" s="9">
        <v>87.173667907714844</v>
      </c>
    </row>
    <row r="15030" spans="1:12" x14ac:dyDescent="0.25">
      <c r="A15030" s="5" t="str">
        <f t="shared" si="234"/>
        <v>1SublapSCLD0125</v>
      </c>
      <c r="B15030" s="9">
        <v>1</v>
      </c>
      <c r="C15030" t="s">
        <v>133</v>
      </c>
      <c r="D15030" s="3" t="s">
        <v>148</v>
      </c>
      <c r="E15030" s="9">
        <v>0</v>
      </c>
      <c r="F15030" s="9">
        <v>1</v>
      </c>
      <c r="G15030" s="9">
        <v>2</v>
      </c>
      <c r="H15030" s="9">
        <v>5</v>
      </c>
      <c r="I15030" s="9">
        <v>1.3318688869476318</v>
      </c>
      <c r="J15030" s="9">
        <v>1.3318688869476318</v>
      </c>
      <c r="K15030" s="9">
        <v>0</v>
      </c>
      <c r="L15030" s="9">
        <v>85.757369995117188</v>
      </c>
    </row>
    <row r="15031" spans="1:12" x14ac:dyDescent="0.25">
      <c r="A15031" s="5" t="str">
        <f t="shared" si="234"/>
        <v>1SublapSCLD0126</v>
      </c>
      <c r="B15031" s="9">
        <v>1</v>
      </c>
      <c r="C15031" t="s">
        <v>133</v>
      </c>
      <c r="D15031" s="3" t="s">
        <v>148</v>
      </c>
      <c r="E15031" s="9">
        <v>0</v>
      </c>
      <c r="F15031" s="9">
        <v>1</v>
      </c>
      <c r="G15031" s="9">
        <v>2</v>
      </c>
      <c r="H15031" s="9">
        <v>6</v>
      </c>
      <c r="I15031" s="9">
        <v>1.2450525760650635</v>
      </c>
      <c r="J15031" s="9">
        <v>1.2450525760650635</v>
      </c>
      <c r="K15031" s="9">
        <v>0</v>
      </c>
      <c r="L15031" s="9">
        <v>84.369171142578125</v>
      </c>
    </row>
    <row r="15032" spans="1:12" x14ac:dyDescent="0.25">
      <c r="A15032" s="5" t="str">
        <f t="shared" si="234"/>
        <v>1SublapSCLD0127</v>
      </c>
      <c r="B15032" s="9">
        <v>1</v>
      </c>
      <c r="C15032" t="s">
        <v>133</v>
      </c>
      <c r="D15032" s="3" t="s">
        <v>148</v>
      </c>
      <c r="E15032" s="9">
        <v>0</v>
      </c>
      <c r="F15032" s="9">
        <v>1</v>
      </c>
      <c r="G15032" s="9">
        <v>2</v>
      </c>
      <c r="H15032" s="9">
        <v>7</v>
      </c>
      <c r="I15032" s="9">
        <v>1.1222569942474365</v>
      </c>
      <c r="J15032" s="9">
        <v>1.1222569942474365</v>
      </c>
      <c r="K15032" s="9">
        <v>0</v>
      </c>
      <c r="L15032" s="9">
        <v>83.163803100585938</v>
      </c>
    </row>
    <row r="15033" spans="1:12" x14ac:dyDescent="0.25">
      <c r="A15033" s="5" t="str">
        <f t="shared" si="234"/>
        <v>1SublapSCLD0128</v>
      </c>
      <c r="B15033" s="9">
        <v>1</v>
      </c>
      <c r="C15033" t="s">
        <v>133</v>
      </c>
      <c r="D15033" s="3" t="s">
        <v>148</v>
      </c>
      <c r="E15033" s="9">
        <v>0</v>
      </c>
      <c r="F15033" s="9">
        <v>1</v>
      </c>
      <c r="G15033" s="9">
        <v>2</v>
      </c>
      <c r="H15033" s="9">
        <v>8</v>
      </c>
      <c r="I15033" s="9">
        <v>0.95690757036209106</v>
      </c>
      <c r="J15033" s="9">
        <v>0.95690757036209106</v>
      </c>
      <c r="K15033" s="9">
        <v>0</v>
      </c>
      <c r="L15033" s="9">
        <v>83.222671508789063</v>
      </c>
    </row>
    <row r="15034" spans="1:12" x14ac:dyDescent="0.25">
      <c r="A15034" s="5" t="str">
        <f t="shared" si="234"/>
        <v>1SublapSCLD0129</v>
      </c>
      <c r="B15034" s="9">
        <v>1</v>
      </c>
      <c r="C15034" t="s">
        <v>133</v>
      </c>
      <c r="D15034" s="3" t="s">
        <v>148</v>
      </c>
      <c r="E15034" s="9">
        <v>0</v>
      </c>
      <c r="F15034" s="9">
        <v>1</v>
      </c>
      <c r="G15034" s="9">
        <v>2</v>
      </c>
      <c r="H15034" s="9">
        <v>9</v>
      </c>
      <c r="I15034" s="9">
        <v>0.75226640701293945</v>
      </c>
      <c r="J15034" s="9">
        <v>0.75226640701293945</v>
      </c>
      <c r="K15034" s="9">
        <v>0</v>
      </c>
      <c r="L15034" s="9">
        <v>85.120201110839844</v>
      </c>
    </row>
    <row r="15035" spans="1:12" x14ac:dyDescent="0.25">
      <c r="A15035" s="5" t="str">
        <f t="shared" si="234"/>
        <v>1SublapSCLD01210</v>
      </c>
      <c r="B15035" s="9">
        <v>1</v>
      </c>
      <c r="C15035" t="s">
        <v>133</v>
      </c>
      <c r="D15035" s="3" t="s">
        <v>148</v>
      </c>
      <c r="E15035" s="9">
        <v>0</v>
      </c>
      <c r="F15035" s="9">
        <v>1</v>
      </c>
      <c r="G15035" s="9">
        <v>2</v>
      </c>
      <c r="H15035" s="9">
        <v>10</v>
      </c>
      <c r="I15035" s="9">
        <v>0.67983764410018921</v>
      </c>
      <c r="J15035" s="9">
        <v>0.67983764410018921</v>
      </c>
      <c r="K15035" s="9">
        <v>0</v>
      </c>
      <c r="L15035" s="9">
        <v>89.355667114257813</v>
      </c>
    </row>
    <row r="15036" spans="1:12" x14ac:dyDescent="0.25">
      <c r="A15036" s="5" t="str">
        <f t="shared" si="234"/>
        <v>1SublapSCLD01211</v>
      </c>
      <c r="B15036" s="9">
        <v>1</v>
      </c>
      <c r="C15036" t="s">
        <v>133</v>
      </c>
      <c r="D15036" s="3" t="s">
        <v>148</v>
      </c>
      <c r="E15036" s="9">
        <v>0</v>
      </c>
      <c r="F15036" s="9">
        <v>1</v>
      </c>
      <c r="G15036" s="9">
        <v>2</v>
      </c>
      <c r="H15036" s="9">
        <v>11</v>
      </c>
      <c r="I15036" s="9">
        <v>0.76840710639953613</v>
      </c>
      <c r="J15036" s="9">
        <v>0.76840710639953613</v>
      </c>
      <c r="K15036" s="9">
        <v>0</v>
      </c>
      <c r="L15036" s="9">
        <v>93.989997863769531</v>
      </c>
    </row>
    <row r="15037" spans="1:12" x14ac:dyDescent="0.25">
      <c r="A15037" s="5" t="str">
        <f t="shared" si="234"/>
        <v>1SublapSCLD01212</v>
      </c>
      <c r="B15037" s="9">
        <v>1</v>
      </c>
      <c r="C15037" t="s">
        <v>133</v>
      </c>
      <c r="D15037" s="3" t="s">
        <v>148</v>
      </c>
      <c r="E15037" s="9">
        <v>0</v>
      </c>
      <c r="F15037" s="9">
        <v>1</v>
      </c>
      <c r="G15037" s="9">
        <v>2</v>
      </c>
      <c r="H15037" s="9">
        <v>12</v>
      </c>
      <c r="I15037" s="9">
        <v>1.0294812917709351</v>
      </c>
      <c r="J15037" s="9">
        <v>1.0294812917709351</v>
      </c>
      <c r="K15037" s="9">
        <v>0</v>
      </c>
      <c r="L15037" s="9">
        <v>97.581001281738281</v>
      </c>
    </row>
    <row r="15038" spans="1:12" x14ac:dyDescent="0.25">
      <c r="A15038" s="5" t="str">
        <f t="shared" si="234"/>
        <v>1SublapSCLD01213</v>
      </c>
      <c r="B15038" s="9">
        <v>1</v>
      </c>
      <c r="C15038" t="s">
        <v>133</v>
      </c>
      <c r="D15038" s="3" t="s">
        <v>148</v>
      </c>
      <c r="E15038" s="9">
        <v>0</v>
      </c>
      <c r="F15038" s="9">
        <v>1</v>
      </c>
      <c r="G15038" s="9">
        <v>2</v>
      </c>
      <c r="H15038" s="9">
        <v>13</v>
      </c>
      <c r="I15038" s="9">
        <v>1.4112495183944702</v>
      </c>
      <c r="J15038" s="9">
        <v>1.4112495183944702</v>
      </c>
      <c r="K15038" s="9">
        <v>0</v>
      </c>
      <c r="L15038" s="9">
        <v>99.201667785644531</v>
      </c>
    </row>
    <row r="15039" spans="1:12" x14ac:dyDescent="0.25">
      <c r="A15039" s="5" t="str">
        <f t="shared" si="234"/>
        <v>1SublapSCLD01214</v>
      </c>
      <c r="B15039" s="9">
        <v>1</v>
      </c>
      <c r="C15039" t="s">
        <v>133</v>
      </c>
      <c r="D15039" s="3" t="s">
        <v>148</v>
      </c>
      <c r="E15039" s="9">
        <v>0</v>
      </c>
      <c r="F15039" s="9">
        <v>1</v>
      </c>
      <c r="G15039" s="9">
        <v>2</v>
      </c>
      <c r="H15039" s="9">
        <v>14</v>
      </c>
      <c r="I15039" s="9">
        <v>1.7340232133865356</v>
      </c>
      <c r="J15039" s="9">
        <v>1.7340232133865356</v>
      </c>
      <c r="K15039" s="9">
        <v>0</v>
      </c>
      <c r="L15039" s="9">
        <v>100.80466461181641</v>
      </c>
    </row>
    <row r="15040" spans="1:12" x14ac:dyDescent="0.25">
      <c r="A15040" s="5" t="str">
        <f t="shared" si="234"/>
        <v>1SublapSCLD01215</v>
      </c>
      <c r="B15040" s="9">
        <v>1</v>
      </c>
      <c r="C15040" t="s">
        <v>133</v>
      </c>
      <c r="D15040" s="3" t="s">
        <v>148</v>
      </c>
      <c r="E15040" s="9">
        <v>0</v>
      </c>
      <c r="F15040" s="9">
        <v>1</v>
      </c>
      <c r="G15040" s="9">
        <v>2</v>
      </c>
      <c r="H15040" s="9">
        <v>15</v>
      </c>
      <c r="I15040" s="9">
        <v>2.1803081035614014</v>
      </c>
      <c r="J15040" s="9">
        <v>2.1803081035614014</v>
      </c>
      <c r="K15040" s="9">
        <v>0</v>
      </c>
      <c r="L15040" s="9">
        <v>102.91066741943359</v>
      </c>
    </row>
    <row r="15041" spans="1:12" x14ac:dyDescent="0.25">
      <c r="A15041" s="5" t="str">
        <f t="shared" si="234"/>
        <v>1SublapSCLD01216</v>
      </c>
      <c r="B15041" s="9">
        <v>1</v>
      </c>
      <c r="C15041" t="s">
        <v>133</v>
      </c>
      <c r="D15041" s="3" t="s">
        <v>148</v>
      </c>
      <c r="E15041" s="9">
        <v>0</v>
      </c>
      <c r="F15041" s="9">
        <v>1</v>
      </c>
      <c r="G15041" s="9">
        <v>2</v>
      </c>
      <c r="H15041" s="9">
        <v>16</v>
      </c>
      <c r="I15041" s="9">
        <v>2.6091554164886475</v>
      </c>
      <c r="J15041" s="9">
        <v>2.6091554164886475</v>
      </c>
      <c r="K15041" s="9">
        <v>0</v>
      </c>
      <c r="L15041" s="9">
        <v>104.42433929443359</v>
      </c>
    </row>
    <row r="15042" spans="1:12" x14ac:dyDescent="0.25">
      <c r="A15042" s="5" t="str">
        <f t="shared" si="234"/>
        <v>1SublapSCLD01217</v>
      </c>
      <c r="B15042" s="9">
        <v>1</v>
      </c>
      <c r="C15042" t="s">
        <v>133</v>
      </c>
      <c r="D15042" s="3" t="s">
        <v>148</v>
      </c>
      <c r="E15042" s="9">
        <v>0</v>
      </c>
      <c r="F15042" s="9">
        <v>1</v>
      </c>
      <c r="G15042" s="9">
        <v>2</v>
      </c>
      <c r="H15042" s="9">
        <v>17</v>
      </c>
      <c r="I15042" s="9">
        <v>3.0360703468322754</v>
      </c>
      <c r="J15042" s="9">
        <v>1.7019640207290649</v>
      </c>
      <c r="K15042" s="9">
        <v>7.7139012515544891E-2</v>
      </c>
      <c r="L15042" s="9">
        <v>105.80066680908203</v>
      </c>
    </row>
    <row r="15043" spans="1:12" x14ac:dyDescent="0.25">
      <c r="A15043" s="5" t="str">
        <f t="shared" ref="A15043:A15106" si="235">B15043&amp;C15043&amp;D15043&amp;E15043&amp;F15043&amp;G15043&amp;H15043</f>
        <v>1SublapSCLD01218</v>
      </c>
      <c r="B15043" s="9">
        <v>1</v>
      </c>
      <c r="C15043" t="s">
        <v>133</v>
      </c>
      <c r="D15043" s="3" t="s">
        <v>148</v>
      </c>
      <c r="E15043" s="9">
        <v>0</v>
      </c>
      <c r="F15043" s="9">
        <v>1</v>
      </c>
      <c r="G15043" s="9">
        <v>2</v>
      </c>
      <c r="H15043" s="9">
        <v>18</v>
      </c>
      <c r="I15043" s="9">
        <v>3.3243753910064697</v>
      </c>
      <c r="J15043" s="9">
        <v>2.380436897277832</v>
      </c>
      <c r="K15043" s="9">
        <v>0.11306877434253693</v>
      </c>
      <c r="L15043" s="9">
        <v>105.62200164794922</v>
      </c>
    </row>
    <row r="15044" spans="1:12" x14ac:dyDescent="0.25">
      <c r="A15044" s="5" t="str">
        <f t="shared" si="235"/>
        <v>1SublapSCLD01219</v>
      </c>
      <c r="B15044" s="9">
        <v>1</v>
      </c>
      <c r="C15044" t="s">
        <v>133</v>
      </c>
      <c r="D15044" s="3" t="s">
        <v>148</v>
      </c>
      <c r="E15044" s="9">
        <v>0</v>
      </c>
      <c r="F15044" s="9">
        <v>1</v>
      </c>
      <c r="G15044" s="9">
        <v>2</v>
      </c>
      <c r="H15044" s="9">
        <v>19</v>
      </c>
      <c r="I15044" s="9">
        <v>3.4156455993652344</v>
      </c>
      <c r="J15044" s="9">
        <v>2.7849564552307129</v>
      </c>
      <c r="K15044" s="9">
        <v>0.10388103872537613</v>
      </c>
      <c r="L15044" s="9">
        <v>104.74633026123047</v>
      </c>
    </row>
    <row r="15045" spans="1:12" x14ac:dyDescent="0.25">
      <c r="A15045" s="5" t="str">
        <f t="shared" si="235"/>
        <v>1SublapSCLD01220</v>
      </c>
      <c r="B15045" s="9">
        <v>1</v>
      </c>
      <c r="C15045" t="s">
        <v>133</v>
      </c>
      <c r="D15045" s="3" t="s">
        <v>148</v>
      </c>
      <c r="E15045" s="9">
        <v>0</v>
      </c>
      <c r="F15045" s="9">
        <v>1</v>
      </c>
      <c r="G15045" s="9">
        <v>2</v>
      </c>
      <c r="H15045" s="9">
        <v>20</v>
      </c>
      <c r="I15045" s="9">
        <v>3.2411985397338867</v>
      </c>
      <c r="J15045" s="9">
        <v>2.8665847778320313</v>
      </c>
      <c r="K15045" s="9">
        <v>4.2365778237581253E-2</v>
      </c>
      <c r="L15045" s="9">
        <v>103.06266784667969</v>
      </c>
    </row>
    <row r="15046" spans="1:12" x14ac:dyDescent="0.25">
      <c r="A15046" s="5" t="str">
        <f t="shared" si="235"/>
        <v>1SublapSCLD01221</v>
      </c>
      <c r="B15046" s="9">
        <v>1</v>
      </c>
      <c r="C15046" t="s">
        <v>133</v>
      </c>
      <c r="D15046" s="3" t="s">
        <v>148</v>
      </c>
      <c r="E15046" s="9">
        <v>0</v>
      </c>
      <c r="F15046" s="9">
        <v>1</v>
      </c>
      <c r="G15046" s="9">
        <v>2</v>
      </c>
      <c r="H15046" s="9">
        <v>21</v>
      </c>
      <c r="I15046" s="9">
        <v>3.0829372406005859</v>
      </c>
      <c r="J15046" s="9">
        <v>2.7374320030212402</v>
      </c>
      <c r="K15046" s="9">
        <v>3.1727634370326996E-2</v>
      </c>
      <c r="L15046" s="9">
        <v>99.017997741699219</v>
      </c>
    </row>
    <row r="15047" spans="1:12" x14ac:dyDescent="0.25">
      <c r="A15047" s="5" t="str">
        <f t="shared" si="235"/>
        <v>1SublapSCLD01222</v>
      </c>
      <c r="B15047" s="9">
        <v>1</v>
      </c>
      <c r="C15047" t="s">
        <v>133</v>
      </c>
      <c r="D15047" s="3" t="s">
        <v>148</v>
      </c>
      <c r="E15047" s="9">
        <v>0</v>
      </c>
      <c r="F15047" s="9">
        <v>1</v>
      </c>
      <c r="G15047" s="9">
        <v>2</v>
      </c>
      <c r="H15047" s="9">
        <v>22</v>
      </c>
      <c r="I15047" s="9">
        <v>2.7939445972442627</v>
      </c>
      <c r="J15047" s="9">
        <v>3.2246582508087158</v>
      </c>
      <c r="K15047" s="9">
        <v>6.98818638920784E-2</v>
      </c>
      <c r="L15047" s="9">
        <v>95.822998046875</v>
      </c>
    </row>
    <row r="15048" spans="1:12" x14ac:dyDescent="0.25">
      <c r="A15048" s="5" t="str">
        <f t="shared" si="235"/>
        <v>1SublapSCLD01223</v>
      </c>
      <c r="B15048" s="9">
        <v>1</v>
      </c>
      <c r="C15048" t="s">
        <v>133</v>
      </c>
      <c r="D15048" s="3" t="s">
        <v>148</v>
      </c>
      <c r="E15048" s="9">
        <v>0</v>
      </c>
      <c r="F15048" s="9">
        <v>1</v>
      </c>
      <c r="G15048" s="9">
        <v>2</v>
      </c>
      <c r="H15048" s="9">
        <v>23</v>
      </c>
      <c r="I15048" s="9">
        <v>2.4474701881408691</v>
      </c>
      <c r="J15048" s="9">
        <v>2.6508166790008545</v>
      </c>
      <c r="K15048" s="9">
        <v>5.3198635578155518E-2</v>
      </c>
      <c r="L15048" s="9">
        <v>93.555000305175781</v>
      </c>
    </row>
    <row r="15049" spans="1:12" x14ac:dyDescent="0.25">
      <c r="A15049" s="5" t="str">
        <f t="shared" si="235"/>
        <v>1SublapSCLD01224</v>
      </c>
      <c r="B15049" s="9">
        <v>1</v>
      </c>
      <c r="C15049" t="s">
        <v>133</v>
      </c>
      <c r="D15049" s="3" t="s">
        <v>148</v>
      </c>
      <c r="E15049" s="9">
        <v>0</v>
      </c>
      <c r="F15049" s="9">
        <v>1</v>
      </c>
      <c r="G15049" s="9">
        <v>2</v>
      </c>
      <c r="H15049" s="9">
        <v>24</v>
      </c>
      <c r="I15049" s="9">
        <v>2.1214988231658936</v>
      </c>
      <c r="J15049" s="9">
        <v>2.2830853462219238</v>
      </c>
      <c r="K15049" s="9">
        <v>3.6731094121932983E-2</v>
      </c>
      <c r="L15049" s="9">
        <v>91.183433532714844</v>
      </c>
    </row>
    <row r="15050" spans="1:12" x14ac:dyDescent="0.25">
      <c r="A15050" s="5" t="str">
        <f t="shared" si="235"/>
        <v>1SublapSCLD01101</v>
      </c>
      <c r="B15050" s="9">
        <v>1</v>
      </c>
      <c r="C15050" t="s">
        <v>133</v>
      </c>
      <c r="D15050" t="s">
        <v>148</v>
      </c>
      <c r="E15050" s="9">
        <v>0</v>
      </c>
      <c r="F15050" s="9">
        <v>1</v>
      </c>
      <c r="G15050" s="9">
        <v>10</v>
      </c>
      <c r="H15050" s="9">
        <v>1</v>
      </c>
      <c r="I15050" s="9">
        <v>2.1590919494628906</v>
      </c>
      <c r="J15050" s="9">
        <v>2.1590919494628906</v>
      </c>
      <c r="K15050" s="9">
        <v>0</v>
      </c>
      <c r="L15050" s="9">
        <v>94.781997680664063</v>
      </c>
    </row>
    <row r="15051" spans="1:12" x14ac:dyDescent="0.25">
      <c r="A15051" s="5" t="str">
        <f t="shared" si="235"/>
        <v>1SublapSCLD01102</v>
      </c>
      <c r="B15051" s="9">
        <v>1</v>
      </c>
      <c r="C15051" t="s">
        <v>133</v>
      </c>
      <c r="D15051" t="s">
        <v>148</v>
      </c>
      <c r="E15051" s="9">
        <v>0</v>
      </c>
      <c r="F15051" s="9">
        <v>1</v>
      </c>
      <c r="G15051" s="9">
        <v>10</v>
      </c>
      <c r="H15051" s="9">
        <v>2</v>
      </c>
      <c r="I15051" s="9">
        <v>1.9013530015945435</v>
      </c>
      <c r="J15051" s="9">
        <v>1.9013530015945435</v>
      </c>
      <c r="K15051" s="9">
        <v>0</v>
      </c>
      <c r="L15051" s="9">
        <v>93.525001525878906</v>
      </c>
    </row>
    <row r="15052" spans="1:12" x14ac:dyDescent="0.25">
      <c r="A15052" s="5" t="str">
        <f t="shared" si="235"/>
        <v>1SublapSCLD01103</v>
      </c>
      <c r="B15052" s="9">
        <v>1</v>
      </c>
      <c r="C15052" t="s">
        <v>133</v>
      </c>
      <c r="D15052" t="s">
        <v>148</v>
      </c>
      <c r="E15052" s="9">
        <v>0</v>
      </c>
      <c r="F15052" s="9">
        <v>1</v>
      </c>
      <c r="G15052" s="9">
        <v>10</v>
      </c>
      <c r="H15052" s="9">
        <v>3</v>
      </c>
      <c r="I15052" s="9">
        <v>1.7428754568099976</v>
      </c>
      <c r="J15052" s="9">
        <v>1.7428754568099976</v>
      </c>
      <c r="K15052" s="9">
        <v>0</v>
      </c>
      <c r="L15052" s="9">
        <v>91.859001159667969</v>
      </c>
    </row>
    <row r="15053" spans="1:12" x14ac:dyDescent="0.25">
      <c r="A15053" s="5" t="str">
        <f t="shared" si="235"/>
        <v>1SublapSCLD01104</v>
      </c>
      <c r="B15053" s="9">
        <v>1</v>
      </c>
      <c r="C15053" t="s">
        <v>133</v>
      </c>
      <c r="D15053" t="s">
        <v>148</v>
      </c>
      <c r="E15053" s="9">
        <v>0</v>
      </c>
      <c r="F15053" s="9">
        <v>1</v>
      </c>
      <c r="G15053" s="9">
        <v>10</v>
      </c>
      <c r="H15053" s="9">
        <v>4</v>
      </c>
      <c r="I15053" s="9">
        <v>1.5387645959854126</v>
      </c>
      <c r="J15053" s="9">
        <v>1.5387645959854126</v>
      </c>
      <c r="K15053" s="9">
        <v>0</v>
      </c>
      <c r="L15053" s="9">
        <v>89.3594970703125</v>
      </c>
    </row>
    <row r="15054" spans="1:12" x14ac:dyDescent="0.25">
      <c r="A15054" s="5" t="str">
        <f t="shared" si="235"/>
        <v>1SublapSCLD01105</v>
      </c>
      <c r="B15054" s="9">
        <v>1</v>
      </c>
      <c r="C15054" t="s">
        <v>133</v>
      </c>
      <c r="D15054" t="s">
        <v>148</v>
      </c>
      <c r="E15054" s="9">
        <v>0</v>
      </c>
      <c r="F15054" s="9">
        <v>1</v>
      </c>
      <c r="G15054" s="9">
        <v>10</v>
      </c>
      <c r="H15054" s="9">
        <v>5</v>
      </c>
      <c r="I15054" s="9">
        <v>1.4062429666519165</v>
      </c>
      <c r="J15054" s="9">
        <v>1.4062429666519165</v>
      </c>
      <c r="K15054" s="9">
        <v>0</v>
      </c>
      <c r="L15054" s="9">
        <v>87.609001159667969</v>
      </c>
    </row>
    <row r="15055" spans="1:12" x14ac:dyDescent="0.25">
      <c r="A15055" s="5" t="str">
        <f t="shared" si="235"/>
        <v>1SublapSCLD01106</v>
      </c>
      <c r="B15055" s="9">
        <v>1</v>
      </c>
      <c r="C15055" t="s">
        <v>133</v>
      </c>
      <c r="D15055" t="s">
        <v>148</v>
      </c>
      <c r="E15055" s="9">
        <v>0</v>
      </c>
      <c r="F15055" s="9">
        <v>1</v>
      </c>
      <c r="G15055" s="9">
        <v>10</v>
      </c>
      <c r="H15055" s="9">
        <v>6</v>
      </c>
      <c r="I15055" s="9">
        <v>1.2807120084762573</v>
      </c>
      <c r="J15055" s="9">
        <v>1.2807120084762573</v>
      </c>
      <c r="K15055" s="9">
        <v>0</v>
      </c>
      <c r="L15055" s="9">
        <v>85.707405090332031</v>
      </c>
    </row>
    <row r="15056" spans="1:12" x14ac:dyDescent="0.25">
      <c r="A15056" s="5" t="str">
        <f t="shared" si="235"/>
        <v>1SublapSCLD01107</v>
      </c>
      <c r="B15056" s="9">
        <v>1</v>
      </c>
      <c r="C15056" t="s">
        <v>133</v>
      </c>
      <c r="D15056" t="s">
        <v>148</v>
      </c>
      <c r="E15056" s="9">
        <v>0</v>
      </c>
      <c r="F15056" s="9">
        <v>1</v>
      </c>
      <c r="G15056" s="9">
        <v>10</v>
      </c>
      <c r="H15056" s="9">
        <v>7</v>
      </c>
      <c r="I15056" s="9">
        <v>1.1746095418930054</v>
      </c>
      <c r="J15056" s="9">
        <v>1.1746095418930054</v>
      </c>
      <c r="K15056" s="9">
        <v>0</v>
      </c>
      <c r="L15056" s="9">
        <v>85.184700012207031</v>
      </c>
    </row>
    <row r="15057" spans="1:12" x14ac:dyDescent="0.25">
      <c r="A15057" s="5" t="str">
        <f t="shared" si="235"/>
        <v>1SublapSCLD01108</v>
      </c>
      <c r="B15057" s="9">
        <v>1</v>
      </c>
      <c r="C15057" t="s">
        <v>133</v>
      </c>
      <c r="D15057" t="s">
        <v>148</v>
      </c>
      <c r="E15057" s="9">
        <v>0</v>
      </c>
      <c r="F15057" s="9">
        <v>1</v>
      </c>
      <c r="G15057" s="9">
        <v>10</v>
      </c>
      <c r="H15057" s="9">
        <v>8</v>
      </c>
      <c r="I15057" s="9">
        <v>1.0279533863067627</v>
      </c>
      <c r="J15057" s="9">
        <v>1.0279533863067627</v>
      </c>
      <c r="K15057" s="9">
        <v>0</v>
      </c>
      <c r="L15057" s="9">
        <v>85.477645874023438</v>
      </c>
    </row>
    <row r="15058" spans="1:12" x14ac:dyDescent="0.25">
      <c r="A15058" s="5" t="str">
        <f t="shared" si="235"/>
        <v>1SublapSCLD01109</v>
      </c>
      <c r="B15058" s="9">
        <v>1</v>
      </c>
      <c r="C15058" t="s">
        <v>133</v>
      </c>
      <c r="D15058" t="s">
        <v>148</v>
      </c>
      <c r="E15058" s="9">
        <v>0</v>
      </c>
      <c r="F15058" s="9">
        <v>1</v>
      </c>
      <c r="G15058" s="9">
        <v>10</v>
      </c>
      <c r="H15058" s="9">
        <v>9</v>
      </c>
      <c r="I15058" s="9">
        <v>0.8638308048248291</v>
      </c>
      <c r="J15058" s="9">
        <v>0.8638308048248291</v>
      </c>
      <c r="K15058" s="9">
        <v>0</v>
      </c>
      <c r="L15058" s="9">
        <v>87.967498779296875</v>
      </c>
    </row>
    <row r="15059" spans="1:12" x14ac:dyDescent="0.25">
      <c r="A15059" s="5" t="str">
        <f t="shared" si="235"/>
        <v>1SublapSCLD011010</v>
      </c>
      <c r="B15059" s="9">
        <v>1</v>
      </c>
      <c r="C15059" t="s">
        <v>133</v>
      </c>
      <c r="D15059" t="s">
        <v>148</v>
      </c>
      <c r="E15059" s="9">
        <v>0</v>
      </c>
      <c r="F15059" s="9">
        <v>1</v>
      </c>
      <c r="G15059" s="9">
        <v>10</v>
      </c>
      <c r="H15059" s="9">
        <v>10</v>
      </c>
      <c r="I15059" s="9">
        <v>0.8807942271232605</v>
      </c>
      <c r="J15059" s="9">
        <v>0.8807942271232605</v>
      </c>
      <c r="K15059" s="9">
        <v>0</v>
      </c>
      <c r="L15059" s="9">
        <v>93.36199951171875</v>
      </c>
    </row>
    <row r="15060" spans="1:12" x14ac:dyDescent="0.25">
      <c r="A15060" s="5" t="str">
        <f t="shared" si="235"/>
        <v>1SublapSCLD011011</v>
      </c>
      <c r="B15060" s="9">
        <v>1</v>
      </c>
      <c r="C15060" t="s">
        <v>133</v>
      </c>
      <c r="D15060" t="s">
        <v>148</v>
      </c>
      <c r="E15060" s="9">
        <v>0</v>
      </c>
      <c r="F15060" s="9">
        <v>1</v>
      </c>
      <c r="G15060" s="9">
        <v>10</v>
      </c>
      <c r="H15060" s="9">
        <v>11</v>
      </c>
      <c r="I15060" s="9">
        <v>1.0272235870361328</v>
      </c>
      <c r="J15060" s="9">
        <v>1.0272235870361328</v>
      </c>
      <c r="K15060" s="9">
        <v>0</v>
      </c>
      <c r="L15060" s="9">
        <v>98.250999450683594</v>
      </c>
    </row>
    <row r="15061" spans="1:12" x14ac:dyDescent="0.25">
      <c r="A15061" s="5" t="str">
        <f t="shared" si="235"/>
        <v>1SublapSCLD011012</v>
      </c>
      <c r="B15061" s="9">
        <v>1</v>
      </c>
      <c r="C15061" t="s">
        <v>133</v>
      </c>
      <c r="D15061" t="s">
        <v>148</v>
      </c>
      <c r="E15061" s="9">
        <v>0</v>
      </c>
      <c r="F15061" s="9">
        <v>1</v>
      </c>
      <c r="G15061" s="9">
        <v>10</v>
      </c>
      <c r="H15061" s="9">
        <v>12</v>
      </c>
      <c r="I15061" s="9">
        <v>1.3415322303771973</v>
      </c>
      <c r="J15061" s="9">
        <v>1.3415322303771973</v>
      </c>
      <c r="K15061" s="9">
        <v>0</v>
      </c>
      <c r="L15061" s="9">
        <v>102.37149810791016</v>
      </c>
    </row>
    <row r="15062" spans="1:12" x14ac:dyDescent="0.25">
      <c r="A15062" s="5" t="str">
        <f t="shared" si="235"/>
        <v>1SublapSCLD011013</v>
      </c>
      <c r="B15062" s="9">
        <v>1</v>
      </c>
      <c r="C15062" t="s">
        <v>133</v>
      </c>
      <c r="D15062" t="s">
        <v>148</v>
      </c>
      <c r="E15062" s="9">
        <v>0</v>
      </c>
      <c r="F15062" s="9">
        <v>1</v>
      </c>
      <c r="G15062" s="9">
        <v>10</v>
      </c>
      <c r="H15062" s="9">
        <v>13</v>
      </c>
      <c r="I15062" s="9">
        <v>1.7387619018554688</v>
      </c>
      <c r="J15062" s="9">
        <v>1.7387619018554688</v>
      </c>
      <c r="K15062" s="9">
        <v>0</v>
      </c>
      <c r="L15062" s="9">
        <v>105.51100158691406</v>
      </c>
    </row>
    <row r="15063" spans="1:12" x14ac:dyDescent="0.25">
      <c r="A15063" s="5" t="str">
        <f t="shared" si="235"/>
        <v>1SublapSCLD011014</v>
      </c>
      <c r="B15063" s="9">
        <v>1</v>
      </c>
      <c r="C15063" t="s">
        <v>133</v>
      </c>
      <c r="D15063" t="s">
        <v>148</v>
      </c>
      <c r="E15063" s="9">
        <v>0</v>
      </c>
      <c r="F15063" s="9">
        <v>1</v>
      </c>
      <c r="G15063" s="9">
        <v>10</v>
      </c>
      <c r="H15063" s="9">
        <v>14</v>
      </c>
      <c r="I15063" s="9">
        <v>2.1144974231719971</v>
      </c>
      <c r="J15063" s="9">
        <v>2.1144974231719971</v>
      </c>
      <c r="K15063" s="9">
        <v>0</v>
      </c>
      <c r="L15063" s="9">
        <v>107.62850189208984</v>
      </c>
    </row>
    <row r="15064" spans="1:12" x14ac:dyDescent="0.25">
      <c r="A15064" s="5" t="str">
        <f t="shared" si="235"/>
        <v>1SublapSCLD011015</v>
      </c>
      <c r="B15064" s="9">
        <v>1</v>
      </c>
      <c r="C15064" t="s">
        <v>133</v>
      </c>
      <c r="D15064" t="s">
        <v>148</v>
      </c>
      <c r="E15064" s="9">
        <v>0</v>
      </c>
      <c r="F15064" s="9">
        <v>1</v>
      </c>
      <c r="G15064" s="9">
        <v>10</v>
      </c>
      <c r="H15064" s="9">
        <v>15</v>
      </c>
      <c r="I15064" s="9">
        <v>2.5890607833862305</v>
      </c>
      <c r="J15064" s="9">
        <v>2.5890607833862305</v>
      </c>
      <c r="K15064" s="9">
        <v>0</v>
      </c>
      <c r="L15064" s="9">
        <v>109.42750549316406</v>
      </c>
    </row>
    <row r="15065" spans="1:12" x14ac:dyDescent="0.25">
      <c r="A15065" s="5" t="str">
        <f t="shared" si="235"/>
        <v>1SublapSCLD011016</v>
      </c>
      <c r="B15065" s="9">
        <v>1</v>
      </c>
      <c r="C15065" t="s">
        <v>133</v>
      </c>
      <c r="D15065" t="s">
        <v>148</v>
      </c>
      <c r="E15065" s="9">
        <v>0</v>
      </c>
      <c r="F15065" s="9">
        <v>1</v>
      </c>
      <c r="G15065" s="9">
        <v>10</v>
      </c>
      <c r="H15065" s="9">
        <v>16</v>
      </c>
      <c r="I15065" s="9">
        <v>3.0526382923126221</v>
      </c>
      <c r="J15065" s="9">
        <v>3.0526382923126221</v>
      </c>
      <c r="K15065" s="9">
        <v>0</v>
      </c>
      <c r="L15065" s="9">
        <v>109.98999786376953</v>
      </c>
    </row>
    <row r="15066" spans="1:12" x14ac:dyDescent="0.25">
      <c r="A15066" s="5" t="str">
        <f t="shared" si="235"/>
        <v>1SublapSCLD011017</v>
      </c>
      <c r="B15066" s="9">
        <v>1</v>
      </c>
      <c r="C15066" t="s">
        <v>133</v>
      </c>
      <c r="D15066" t="s">
        <v>148</v>
      </c>
      <c r="E15066" s="9">
        <v>0</v>
      </c>
      <c r="F15066" s="9">
        <v>1</v>
      </c>
      <c r="G15066" s="9">
        <v>10</v>
      </c>
      <c r="H15066" s="9">
        <v>17</v>
      </c>
      <c r="I15066" s="9">
        <v>3.4844105243682861</v>
      </c>
      <c r="J15066" s="9">
        <v>2.0319206714630127</v>
      </c>
      <c r="K15066" s="9">
        <v>0.10312424600124359</v>
      </c>
      <c r="L15066" s="9">
        <v>110.12718200683594</v>
      </c>
    </row>
    <row r="15067" spans="1:12" x14ac:dyDescent="0.25">
      <c r="A15067" s="5" t="str">
        <f t="shared" si="235"/>
        <v>1SublapSCLD011018</v>
      </c>
      <c r="B15067" s="9">
        <v>1</v>
      </c>
      <c r="C15067" t="s">
        <v>133</v>
      </c>
      <c r="D15067" t="s">
        <v>148</v>
      </c>
      <c r="E15067" s="9">
        <v>0</v>
      </c>
      <c r="F15067" s="9">
        <v>1</v>
      </c>
      <c r="G15067" s="9">
        <v>10</v>
      </c>
      <c r="H15067" s="9">
        <v>18</v>
      </c>
      <c r="I15067" s="9">
        <v>3.7704806327819824</v>
      </c>
      <c r="J15067" s="9">
        <v>2.7078790664672852</v>
      </c>
      <c r="K15067" s="9">
        <v>0.15052291750907898</v>
      </c>
      <c r="L15067" s="9">
        <v>110.23899841308594</v>
      </c>
    </row>
    <row r="15068" spans="1:12" x14ac:dyDescent="0.25">
      <c r="A15068" s="5" t="str">
        <f t="shared" si="235"/>
        <v>1SublapSCLD011019</v>
      </c>
      <c r="B15068" s="9">
        <v>1</v>
      </c>
      <c r="C15068" t="s">
        <v>133</v>
      </c>
      <c r="D15068" t="s">
        <v>148</v>
      </c>
      <c r="E15068" s="9">
        <v>0</v>
      </c>
      <c r="F15068" s="9">
        <v>1</v>
      </c>
      <c r="G15068" s="9">
        <v>10</v>
      </c>
      <c r="H15068" s="9">
        <v>19</v>
      </c>
      <c r="I15068" s="9">
        <v>3.8443975448608398</v>
      </c>
      <c r="J15068" s="9">
        <v>3.1344771385192871</v>
      </c>
      <c r="K15068" s="9">
        <v>0.14085030555725098</v>
      </c>
      <c r="L15068" s="9">
        <v>109.23249816894531</v>
      </c>
    </row>
    <row r="15069" spans="1:12" x14ac:dyDescent="0.25">
      <c r="A15069" s="5" t="str">
        <f t="shared" si="235"/>
        <v>1SublapSCLD011020</v>
      </c>
      <c r="B15069" s="9">
        <v>1</v>
      </c>
      <c r="C15069" t="s">
        <v>133</v>
      </c>
      <c r="D15069" t="s">
        <v>148</v>
      </c>
      <c r="E15069" s="9">
        <v>0</v>
      </c>
      <c r="F15069" s="9">
        <v>1</v>
      </c>
      <c r="G15069" s="9">
        <v>10</v>
      </c>
      <c r="H15069" s="9">
        <v>20</v>
      </c>
      <c r="I15069" s="9">
        <v>3.6230430603027344</v>
      </c>
      <c r="J15069" s="9">
        <v>3.2219176292419434</v>
      </c>
      <c r="K15069" s="9">
        <v>5.2681613713502884E-2</v>
      </c>
      <c r="L15069" s="9">
        <v>106.74649810791016</v>
      </c>
    </row>
    <row r="15070" spans="1:12" x14ac:dyDescent="0.25">
      <c r="A15070" s="5" t="str">
        <f t="shared" si="235"/>
        <v>1SublapSCLD011021</v>
      </c>
      <c r="B15070" s="9">
        <v>1</v>
      </c>
      <c r="C15070" t="s">
        <v>133</v>
      </c>
      <c r="D15070" t="s">
        <v>148</v>
      </c>
      <c r="E15070" s="9">
        <v>0</v>
      </c>
      <c r="F15070" s="9">
        <v>1</v>
      </c>
      <c r="G15070" s="9">
        <v>10</v>
      </c>
      <c r="H15070" s="9">
        <v>21</v>
      </c>
      <c r="I15070" s="9">
        <v>3.4496216773986816</v>
      </c>
      <c r="J15070" s="9">
        <v>3.074451208114624</v>
      </c>
      <c r="K15070" s="9">
        <v>4.2577806860208511E-2</v>
      </c>
      <c r="L15070" s="9">
        <v>103.13999938964844</v>
      </c>
    </row>
    <row r="15071" spans="1:12" x14ac:dyDescent="0.25">
      <c r="A15071" s="5" t="str">
        <f t="shared" si="235"/>
        <v>1SublapSCLD011022</v>
      </c>
      <c r="B15071" s="9">
        <v>1</v>
      </c>
      <c r="C15071" t="s">
        <v>133</v>
      </c>
      <c r="D15071" t="s">
        <v>148</v>
      </c>
      <c r="E15071" s="9">
        <v>0</v>
      </c>
      <c r="F15071" s="9">
        <v>1</v>
      </c>
      <c r="G15071" s="9">
        <v>10</v>
      </c>
      <c r="H15071" s="9">
        <v>22</v>
      </c>
      <c r="I15071" s="9">
        <v>3.1266796588897705</v>
      </c>
      <c r="J15071" s="9">
        <v>3.5487504005432129</v>
      </c>
      <c r="K15071" s="9">
        <v>9.5060579478740692E-2</v>
      </c>
      <c r="L15071" s="9">
        <v>99.283500671386719</v>
      </c>
    </row>
    <row r="15072" spans="1:12" x14ac:dyDescent="0.25">
      <c r="A15072" s="5" t="str">
        <f t="shared" si="235"/>
        <v>1SublapSCLD011023</v>
      </c>
      <c r="B15072" s="9">
        <v>1</v>
      </c>
      <c r="C15072" t="s">
        <v>133</v>
      </c>
      <c r="D15072" t="s">
        <v>148</v>
      </c>
      <c r="E15072" s="9">
        <v>0</v>
      </c>
      <c r="F15072" s="9">
        <v>1</v>
      </c>
      <c r="G15072" s="9">
        <v>10</v>
      </c>
      <c r="H15072" s="9">
        <v>23</v>
      </c>
      <c r="I15072" s="9">
        <v>2.7223250865936279</v>
      </c>
      <c r="J15072" s="9">
        <v>2.940375804901123</v>
      </c>
      <c r="K15072" s="9">
        <v>6.6291555762290955E-2</v>
      </c>
      <c r="L15072" s="9">
        <v>95.888504028320313</v>
      </c>
    </row>
    <row r="15073" spans="1:12" x14ac:dyDescent="0.25">
      <c r="A15073" s="5" t="str">
        <f t="shared" si="235"/>
        <v>1SublapSCLD011024</v>
      </c>
      <c r="B15073" s="9">
        <v>1</v>
      </c>
      <c r="C15073" t="s">
        <v>133</v>
      </c>
      <c r="D15073" t="s">
        <v>148</v>
      </c>
      <c r="E15073" s="9">
        <v>0</v>
      </c>
      <c r="F15073" s="9">
        <v>1</v>
      </c>
      <c r="G15073" s="9">
        <v>10</v>
      </c>
      <c r="H15073" s="9">
        <v>24</v>
      </c>
      <c r="I15073" s="9">
        <v>2.3764491081237793</v>
      </c>
      <c r="J15073" s="9">
        <v>2.5755748748779297</v>
      </c>
      <c r="K15073" s="9">
        <v>4.99558225274086E-2</v>
      </c>
      <c r="L15073" s="9">
        <v>94.359001159667969</v>
      </c>
    </row>
    <row r="15074" spans="1:12" x14ac:dyDescent="0.25">
      <c r="A15074" s="5" t="str">
        <f t="shared" si="235"/>
        <v>1SublapSCLD1021</v>
      </c>
      <c r="B15074" s="9">
        <v>1</v>
      </c>
      <c r="C15074" t="s">
        <v>133</v>
      </c>
      <c r="D15074" t="s">
        <v>148</v>
      </c>
      <c r="E15074" s="9">
        <v>1</v>
      </c>
      <c r="F15074" s="9">
        <v>0</v>
      </c>
      <c r="G15074" s="9">
        <v>2</v>
      </c>
      <c r="H15074" s="9">
        <v>1</v>
      </c>
      <c r="I15074" s="9">
        <v>0.69056874513626099</v>
      </c>
      <c r="J15074" s="9">
        <v>0.69056874513626099</v>
      </c>
      <c r="K15074" s="9">
        <v>0</v>
      </c>
      <c r="L15074" s="9">
        <v>48.720401763916016</v>
      </c>
    </row>
    <row r="15075" spans="1:12" x14ac:dyDescent="0.25">
      <c r="A15075" s="5" t="str">
        <f t="shared" si="235"/>
        <v>1SublapSCLD1022</v>
      </c>
      <c r="B15075" s="9">
        <v>1</v>
      </c>
      <c r="C15075" t="s">
        <v>133</v>
      </c>
      <c r="D15075" t="s">
        <v>148</v>
      </c>
      <c r="E15075" s="9">
        <v>1</v>
      </c>
      <c r="F15075" s="9">
        <v>0</v>
      </c>
      <c r="G15075" s="9">
        <v>2</v>
      </c>
      <c r="H15075" s="9">
        <v>2</v>
      </c>
      <c r="I15075" s="9">
        <v>0.67134106159210205</v>
      </c>
      <c r="J15075" s="9">
        <v>0.67134106159210205</v>
      </c>
      <c r="K15075" s="9">
        <v>0</v>
      </c>
      <c r="L15075" s="9">
        <v>48.057334899902344</v>
      </c>
    </row>
    <row r="15076" spans="1:12" x14ac:dyDescent="0.25">
      <c r="A15076" s="5" t="str">
        <f t="shared" si="235"/>
        <v>1SublapSCLD1023</v>
      </c>
      <c r="B15076" s="9">
        <v>1</v>
      </c>
      <c r="C15076" t="s">
        <v>133</v>
      </c>
      <c r="D15076" t="s">
        <v>148</v>
      </c>
      <c r="E15076" s="9">
        <v>1</v>
      </c>
      <c r="F15076" s="9">
        <v>0</v>
      </c>
      <c r="G15076" s="9">
        <v>2</v>
      </c>
      <c r="H15076" s="9">
        <v>3</v>
      </c>
      <c r="I15076" s="9">
        <v>0.69085729122161865</v>
      </c>
      <c r="J15076" s="9">
        <v>0.69085729122161865</v>
      </c>
      <c r="K15076" s="9">
        <v>0</v>
      </c>
      <c r="L15076" s="9">
        <v>47.217334747314453</v>
      </c>
    </row>
    <row r="15077" spans="1:12" x14ac:dyDescent="0.25">
      <c r="A15077" s="5" t="str">
        <f t="shared" si="235"/>
        <v>1SublapSCLD1024</v>
      </c>
      <c r="B15077" s="9">
        <v>1</v>
      </c>
      <c r="C15077" t="s">
        <v>133</v>
      </c>
      <c r="D15077" t="s">
        <v>148</v>
      </c>
      <c r="E15077" s="9">
        <v>1</v>
      </c>
      <c r="F15077" s="9">
        <v>0</v>
      </c>
      <c r="G15077" s="9">
        <v>2</v>
      </c>
      <c r="H15077" s="9">
        <v>4</v>
      </c>
      <c r="I15077" s="9">
        <v>0.71539008617401123</v>
      </c>
      <c r="J15077" s="9">
        <v>0.71539008617401123</v>
      </c>
      <c r="K15077" s="9">
        <v>0</v>
      </c>
      <c r="L15077" s="9">
        <v>46.024135589599609</v>
      </c>
    </row>
    <row r="15078" spans="1:12" x14ac:dyDescent="0.25">
      <c r="A15078" s="5" t="str">
        <f t="shared" si="235"/>
        <v>1SublapSCLD1025</v>
      </c>
      <c r="B15078" s="9">
        <v>1</v>
      </c>
      <c r="C15078" t="s">
        <v>133</v>
      </c>
      <c r="D15078" t="s">
        <v>148</v>
      </c>
      <c r="E15078" s="9">
        <v>1</v>
      </c>
      <c r="F15078" s="9">
        <v>0</v>
      </c>
      <c r="G15078" s="9">
        <v>2</v>
      </c>
      <c r="H15078" s="9">
        <v>5</v>
      </c>
      <c r="I15078" s="9">
        <v>0.774882972240448</v>
      </c>
      <c r="J15078" s="9">
        <v>0.774882972240448</v>
      </c>
      <c r="K15078" s="9">
        <v>0</v>
      </c>
      <c r="L15078" s="9">
        <v>45.370532989501953</v>
      </c>
    </row>
    <row r="15079" spans="1:12" x14ac:dyDescent="0.25">
      <c r="A15079" s="5" t="str">
        <f t="shared" si="235"/>
        <v>1SublapSCLD1026</v>
      </c>
      <c r="B15079" s="9">
        <v>1</v>
      </c>
      <c r="C15079" t="s">
        <v>133</v>
      </c>
      <c r="D15079" t="s">
        <v>148</v>
      </c>
      <c r="E15079" s="9">
        <v>1</v>
      </c>
      <c r="F15079" s="9">
        <v>0</v>
      </c>
      <c r="G15079" s="9">
        <v>2</v>
      </c>
      <c r="H15079" s="9">
        <v>6</v>
      </c>
      <c r="I15079" s="9">
        <v>0.81595140695571899</v>
      </c>
      <c r="J15079" s="9">
        <v>0.81595140695571899</v>
      </c>
      <c r="K15079" s="9">
        <v>0</v>
      </c>
      <c r="L15079" s="9">
        <v>44.964534759521484</v>
      </c>
    </row>
    <row r="15080" spans="1:12" x14ac:dyDescent="0.25">
      <c r="A15080" s="5" t="str">
        <f t="shared" si="235"/>
        <v>1SublapSCLD1027</v>
      </c>
      <c r="B15080" s="9">
        <v>1</v>
      </c>
      <c r="C15080" t="s">
        <v>133</v>
      </c>
      <c r="D15080" t="s">
        <v>148</v>
      </c>
      <c r="E15080" s="9">
        <v>1</v>
      </c>
      <c r="F15080" s="9">
        <v>0</v>
      </c>
      <c r="G15080" s="9">
        <v>2</v>
      </c>
      <c r="H15080" s="9">
        <v>7</v>
      </c>
      <c r="I15080" s="9">
        <v>0.85456186532974243</v>
      </c>
      <c r="J15080" s="9">
        <v>0.85456186532974243</v>
      </c>
      <c r="K15080" s="9">
        <v>0</v>
      </c>
      <c r="L15080" s="9">
        <v>45.435867309570313</v>
      </c>
    </row>
    <row r="15081" spans="1:12" x14ac:dyDescent="0.25">
      <c r="A15081" s="5" t="str">
        <f t="shared" si="235"/>
        <v>1SublapSCLD1028</v>
      </c>
      <c r="B15081" s="9">
        <v>1</v>
      </c>
      <c r="C15081" t="s">
        <v>133</v>
      </c>
      <c r="D15081" t="s">
        <v>148</v>
      </c>
      <c r="E15081" s="9">
        <v>1</v>
      </c>
      <c r="F15081" s="9">
        <v>0</v>
      </c>
      <c r="G15081" s="9">
        <v>2</v>
      </c>
      <c r="H15081" s="9">
        <v>8</v>
      </c>
      <c r="I15081" s="9">
        <v>0.55109614133834839</v>
      </c>
      <c r="J15081" s="9">
        <v>0.55109614133834839</v>
      </c>
      <c r="K15081" s="9">
        <v>0</v>
      </c>
      <c r="L15081" s="9">
        <v>44.678932189941406</v>
      </c>
    </row>
    <row r="15082" spans="1:12" x14ac:dyDescent="0.25">
      <c r="A15082" s="5" t="str">
        <f t="shared" si="235"/>
        <v>1SublapSCLD1029</v>
      </c>
      <c r="B15082" s="9">
        <v>1</v>
      </c>
      <c r="C15082" t="s">
        <v>133</v>
      </c>
      <c r="D15082" t="s">
        <v>148</v>
      </c>
      <c r="E15082" s="9">
        <v>1</v>
      </c>
      <c r="F15082" s="9">
        <v>0</v>
      </c>
      <c r="G15082" s="9">
        <v>2</v>
      </c>
      <c r="H15082" s="9">
        <v>9</v>
      </c>
      <c r="I15082" s="9">
        <v>0.19878038763999939</v>
      </c>
      <c r="J15082" s="9">
        <v>0.19878038763999939</v>
      </c>
      <c r="K15082" s="9">
        <v>0</v>
      </c>
      <c r="L15082" s="9">
        <v>44.891067504882813</v>
      </c>
    </row>
    <row r="15083" spans="1:12" x14ac:dyDescent="0.25">
      <c r="A15083" s="5" t="str">
        <f t="shared" si="235"/>
        <v>1SublapSCLD10210</v>
      </c>
      <c r="B15083" s="9">
        <v>1</v>
      </c>
      <c r="C15083" t="s">
        <v>133</v>
      </c>
      <c r="D15083" t="s">
        <v>148</v>
      </c>
      <c r="E15083" s="9">
        <v>1</v>
      </c>
      <c r="F15083" s="9">
        <v>0</v>
      </c>
      <c r="G15083" s="9">
        <v>2</v>
      </c>
      <c r="H15083" s="9">
        <v>10</v>
      </c>
      <c r="I15083" s="9">
        <v>-0.10424657166004181</v>
      </c>
      <c r="J15083" s="9">
        <v>-0.10424657166004181</v>
      </c>
      <c r="K15083" s="9">
        <v>0</v>
      </c>
      <c r="L15083" s="9">
        <v>48.728401184082031</v>
      </c>
    </row>
    <row r="15084" spans="1:12" x14ac:dyDescent="0.25">
      <c r="A15084" s="5" t="str">
        <f t="shared" si="235"/>
        <v>1SublapSCLD10211</v>
      </c>
      <c r="B15084" s="9">
        <v>1</v>
      </c>
      <c r="C15084" t="s">
        <v>133</v>
      </c>
      <c r="D15084" t="s">
        <v>148</v>
      </c>
      <c r="E15084" s="9">
        <v>1</v>
      </c>
      <c r="F15084" s="9">
        <v>0</v>
      </c>
      <c r="G15084" s="9">
        <v>2</v>
      </c>
      <c r="H15084" s="9">
        <v>11</v>
      </c>
      <c r="I15084" s="9">
        <v>-0.30506613850593567</v>
      </c>
      <c r="J15084" s="9">
        <v>-0.30506613850593567</v>
      </c>
      <c r="K15084" s="9">
        <v>0</v>
      </c>
      <c r="L15084" s="9">
        <v>52.487331390380859</v>
      </c>
    </row>
    <row r="15085" spans="1:12" x14ac:dyDescent="0.25">
      <c r="A15085" s="5" t="str">
        <f t="shared" si="235"/>
        <v>1SublapSCLD10212</v>
      </c>
      <c r="B15085" s="9">
        <v>1</v>
      </c>
      <c r="C15085" t="s">
        <v>133</v>
      </c>
      <c r="D15085" t="s">
        <v>148</v>
      </c>
      <c r="E15085" s="9">
        <v>1</v>
      </c>
      <c r="F15085" s="9">
        <v>0</v>
      </c>
      <c r="G15085" s="9">
        <v>2</v>
      </c>
      <c r="H15085" s="9">
        <v>12</v>
      </c>
      <c r="I15085" s="9">
        <v>-0.41987878084182739</v>
      </c>
      <c r="J15085" s="9">
        <v>-0.41987878084182739</v>
      </c>
      <c r="K15085" s="9">
        <v>0</v>
      </c>
      <c r="L15085" s="9">
        <v>55.531997680664063</v>
      </c>
    </row>
    <row r="15086" spans="1:12" x14ac:dyDescent="0.25">
      <c r="A15086" s="5" t="str">
        <f t="shared" si="235"/>
        <v>1SublapSCLD10213</v>
      </c>
      <c r="B15086" s="9">
        <v>1</v>
      </c>
      <c r="C15086" t="s">
        <v>133</v>
      </c>
      <c r="D15086" t="s">
        <v>148</v>
      </c>
      <c r="E15086" s="9">
        <v>1</v>
      </c>
      <c r="F15086" s="9">
        <v>0</v>
      </c>
      <c r="G15086" s="9">
        <v>2</v>
      </c>
      <c r="H15086" s="9">
        <v>13</v>
      </c>
      <c r="I15086" s="9">
        <v>-0.38377410173416138</v>
      </c>
      <c r="J15086" s="9">
        <v>-0.38377410173416138</v>
      </c>
      <c r="K15086" s="9">
        <v>0</v>
      </c>
      <c r="L15086" s="9">
        <v>57.308399200439453</v>
      </c>
    </row>
    <row r="15087" spans="1:12" x14ac:dyDescent="0.25">
      <c r="A15087" s="5" t="str">
        <f t="shared" si="235"/>
        <v>1SublapSCLD10214</v>
      </c>
      <c r="B15087" s="9">
        <v>1</v>
      </c>
      <c r="C15087" t="s">
        <v>133</v>
      </c>
      <c r="D15087" t="s">
        <v>148</v>
      </c>
      <c r="E15087" s="9">
        <v>1</v>
      </c>
      <c r="F15087" s="9">
        <v>0</v>
      </c>
      <c r="G15087" s="9">
        <v>2</v>
      </c>
      <c r="H15087" s="9">
        <v>14</v>
      </c>
      <c r="I15087" s="9">
        <v>-0.24916483461856842</v>
      </c>
      <c r="J15087" s="9">
        <v>-0.24916483461856842</v>
      </c>
      <c r="K15087" s="9">
        <v>0</v>
      </c>
      <c r="L15087" s="9">
        <v>58.520664215087891</v>
      </c>
    </row>
    <row r="15088" spans="1:12" x14ac:dyDescent="0.25">
      <c r="A15088" s="5" t="str">
        <f t="shared" si="235"/>
        <v>1SublapSCLD10215</v>
      </c>
      <c r="B15088" s="9">
        <v>1</v>
      </c>
      <c r="C15088" t="s">
        <v>133</v>
      </c>
      <c r="D15088" t="s">
        <v>148</v>
      </c>
      <c r="E15088" s="9">
        <v>1</v>
      </c>
      <c r="F15088" s="9">
        <v>0</v>
      </c>
      <c r="G15088" s="9">
        <v>2</v>
      </c>
      <c r="H15088" s="9">
        <v>15</v>
      </c>
      <c r="I15088" s="9">
        <v>-1.9214428961277008E-2</v>
      </c>
      <c r="J15088" s="9">
        <v>-1.9214428961277008E-2</v>
      </c>
      <c r="K15088" s="9">
        <v>0</v>
      </c>
      <c r="L15088" s="9">
        <v>60.022533416748047</v>
      </c>
    </row>
    <row r="15089" spans="1:12" x14ac:dyDescent="0.25">
      <c r="A15089" s="5" t="str">
        <f t="shared" si="235"/>
        <v>1SublapSCLD10216</v>
      </c>
      <c r="B15089" s="9">
        <v>1</v>
      </c>
      <c r="C15089" t="s">
        <v>133</v>
      </c>
      <c r="D15089" t="s">
        <v>148</v>
      </c>
      <c r="E15089" s="9">
        <v>1</v>
      </c>
      <c r="F15089" s="9">
        <v>0</v>
      </c>
      <c r="G15089" s="9">
        <v>2</v>
      </c>
      <c r="H15089" s="9">
        <v>16</v>
      </c>
      <c r="I15089" s="9">
        <v>0.27674779295921326</v>
      </c>
      <c r="J15089" s="9">
        <v>0.27674779295921326</v>
      </c>
      <c r="K15089" s="9">
        <v>0</v>
      </c>
      <c r="L15089" s="9">
        <v>60.709064483642578</v>
      </c>
    </row>
    <row r="15090" spans="1:12" x14ac:dyDescent="0.25">
      <c r="A15090" s="5" t="str">
        <f t="shared" si="235"/>
        <v>1SublapSCLD10217</v>
      </c>
      <c r="B15090" s="9">
        <v>1</v>
      </c>
      <c r="C15090" t="s">
        <v>133</v>
      </c>
      <c r="D15090" t="s">
        <v>148</v>
      </c>
      <c r="E15090" s="9">
        <v>1</v>
      </c>
      <c r="F15090" s="9">
        <v>0</v>
      </c>
      <c r="G15090" s="9">
        <v>2</v>
      </c>
      <c r="H15090" s="9">
        <v>17</v>
      </c>
      <c r="I15090" s="9">
        <v>0.61884200572967529</v>
      </c>
      <c r="J15090" s="9">
        <v>0.61884200572967529</v>
      </c>
      <c r="K15090" s="9">
        <v>0</v>
      </c>
      <c r="L15090" s="9">
        <v>60.137466430664063</v>
      </c>
    </row>
    <row r="15091" spans="1:12" x14ac:dyDescent="0.25">
      <c r="A15091" s="5" t="str">
        <f t="shared" si="235"/>
        <v>1SublapSCLD10218</v>
      </c>
      <c r="B15091" s="9">
        <v>1</v>
      </c>
      <c r="C15091" t="s">
        <v>133</v>
      </c>
      <c r="D15091" t="s">
        <v>148</v>
      </c>
      <c r="E15091" s="9">
        <v>1</v>
      </c>
      <c r="F15091" s="9">
        <v>0</v>
      </c>
      <c r="G15091" s="9">
        <v>2</v>
      </c>
      <c r="H15091" s="9">
        <v>18</v>
      </c>
      <c r="I15091" s="9">
        <v>0.81587678194046021</v>
      </c>
      <c r="J15091" s="9">
        <v>0.81587678194046021</v>
      </c>
      <c r="K15091" s="9">
        <v>0</v>
      </c>
      <c r="L15091" s="9">
        <v>58.685600280761719</v>
      </c>
    </row>
    <row r="15092" spans="1:12" x14ac:dyDescent="0.25">
      <c r="A15092" s="5" t="str">
        <f t="shared" si="235"/>
        <v>1SublapSCLD10219</v>
      </c>
      <c r="B15092" s="9">
        <v>1</v>
      </c>
      <c r="C15092" t="s">
        <v>133</v>
      </c>
      <c r="D15092" t="s">
        <v>148</v>
      </c>
      <c r="E15092" s="9">
        <v>1</v>
      </c>
      <c r="F15092" s="9">
        <v>0</v>
      </c>
      <c r="G15092" s="9">
        <v>2</v>
      </c>
      <c r="H15092" s="9">
        <v>19</v>
      </c>
      <c r="I15092" s="9">
        <v>0.87452352046966553</v>
      </c>
      <c r="J15092" s="9">
        <v>0.87452352046966553</v>
      </c>
      <c r="K15092" s="9">
        <v>0</v>
      </c>
      <c r="L15092" s="9">
        <v>57.374668121337891</v>
      </c>
    </row>
    <row r="15093" spans="1:12" x14ac:dyDescent="0.25">
      <c r="A15093" s="5" t="str">
        <f t="shared" si="235"/>
        <v>1SublapSCLD10220</v>
      </c>
      <c r="B15093" s="9">
        <v>1</v>
      </c>
      <c r="C15093" t="s">
        <v>133</v>
      </c>
      <c r="D15093" t="s">
        <v>148</v>
      </c>
      <c r="E15093" s="9">
        <v>1</v>
      </c>
      <c r="F15093" s="9">
        <v>0</v>
      </c>
      <c r="G15093" s="9">
        <v>2</v>
      </c>
      <c r="H15093" s="9">
        <v>20</v>
      </c>
      <c r="I15093" s="9">
        <v>0.88765108585357666</v>
      </c>
      <c r="J15093" s="9">
        <v>0.88765108585357666</v>
      </c>
      <c r="K15093" s="9">
        <v>0</v>
      </c>
      <c r="L15093" s="9">
        <v>54.354934692382813</v>
      </c>
    </row>
    <row r="15094" spans="1:12" x14ac:dyDescent="0.25">
      <c r="A15094" s="5" t="str">
        <f t="shared" si="235"/>
        <v>1SublapSCLD10221</v>
      </c>
      <c r="B15094" s="9">
        <v>1</v>
      </c>
      <c r="C15094" t="s">
        <v>133</v>
      </c>
      <c r="D15094" t="s">
        <v>148</v>
      </c>
      <c r="E15094" s="9">
        <v>1</v>
      </c>
      <c r="F15094" s="9">
        <v>0</v>
      </c>
      <c r="G15094" s="9">
        <v>2</v>
      </c>
      <c r="H15094" s="9">
        <v>21</v>
      </c>
      <c r="I15094" s="9">
        <v>0.91331064701080322</v>
      </c>
      <c r="J15094" s="9">
        <v>0.91331064701080322</v>
      </c>
      <c r="K15094" s="9">
        <v>0</v>
      </c>
      <c r="L15094" s="9">
        <v>51.857734680175781</v>
      </c>
    </row>
    <row r="15095" spans="1:12" x14ac:dyDescent="0.25">
      <c r="A15095" s="5" t="str">
        <f t="shared" si="235"/>
        <v>1SublapSCLD10222</v>
      </c>
      <c r="B15095" s="9">
        <v>1</v>
      </c>
      <c r="C15095" t="s">
        <v>133</v>
      </c>
      <c r="D15095" t="s">
        <v>148</v>
      </c>
      <c r="E15095" s="9">
        <v>1</v>
      </c>
      <c r="F15095" s="9">
        <v>0</v>
      </c>
      <c r="G15095" s="9">
        <v>2</v>
      </c>
      <c r="H15095" s="9">
        <v>22</v>
      </c>
      <c r="I15095" s="9">
        <v>0.86967051029205322</v>
      </c>
      <c r="J15095" s="9">
        <v>0.86967051029205322</v>
      </c>
      <c r="K15095" s="9">
        <v>0</v>
      </c>
      <c r="L15095" s="9">
        <v>50.768135070800781</v>
      </c>
    </row>
    <row r="15096" spans="1:12" x14ac:dyDescent="0.25">
      <c r="A15096" s="5" t="str">
        <f t="shared" si="235"/>
        <v>1SublapSCLD10223</v>
      </c>
      <c r="B15096" s="9">
        <v>1</v>
      </c>
      <c r="C15096" t="s">
        <v>133</v>
      </c>
      <c r="D15096" t="s">
        <v>148</v>
      </c>
      <c r="E15096" s="9">
        <v>1</v>
      </c>
      <c r="F15096" s="9">
        <v>0</v>
      </c>
      <c r="G15096" s="9">
        <v>2</v>
      </c>
      <c r="H15096" s="9">
        <v>23</v>
      </c>
      <c r="I15096" s="9">
        <v>0.80227547883987427</v>
      </c>
      <c r="J15096" s="9">
        <v>0.80227547883987427</v>
      </c>
      <c r="K15096" s="9">
        <v>0</v>
      </c>
      <c r="L15096" s="9">
        <v>50.003734588623047</v>
      </c>
    </row>
    <row r="15097" spans="1:12" x14ac:dyDescent="0.25">
      <c r="A15097" s="5" t="str">
        <f t="shared" si="235"/>
        <v>1SublapSCLD10224</v>
      </c>
      <c r="B15097" s="9">
        <v>1</v>
      </c>
      <c r="C15097" t="s">
        <v>133</v>
      </c>
      <c r="D15097" t="s">
        <v>148</v>
      </c>
      <c r="E15097" s="9">
        <v>1</v>
      </c>
      <c r="F15097" s="9">
        <v>0</v>
      </c>
      <c r="G15097" s="9">
        <v>2</v>
      </c>
      <c r="H15097" s="9">
        <v>24</v>
      </c>
      <c r="I15097" s="9">
        <v>0.72675448656082153</v>
      </c>
      <c r="J15097" s="9">
        <v>0.72675448656082153</v>
      </c>
      <c r="K15097" s="9">
        <v>0</v>
      </c>
      <c r="L15097" s="9">
        <v>49.422134399414063</v>
      </c>
    </row>
    <row r="15098" spans="1:12" x14ac:dyDescent="0.25">
      <c r="A15098" s="5" t="str">
        <f t="shared" si="235"/>
        <v>1SublapSCLD10101</v>
      </c>
      <c r="B15098" s="9">
        <v>1</v>
      </c>
      <c r="C15098" t="s">
        <v>133</v>
      </c>
      <c r="D15098" t="s">
        <v>148</v>
      </c>
      <c r="E15098" s="9">
        <v>1</v>
      </c>
      <c r="F15098" s="9">
        <v>0</v>
      </c>
      <c r="G15098" s="9">
        <v>10</v>
      </c>
      <c r="H15098" s="9">
        <v>1</v>
      </c>
      <c r="I15098" s="9">
        <v>0.77634114027023315</v>
      </c>
      <c r="J15098" s="9">
        <v>0.77634114027023315</v>
      </c>
      <c r="K15098" s="9">
        <v>0</v>
      </c>
      <c r="L15098" s="9">
        <v>48.546199798583984</v>
      </c>
    </row>
    <row r="15099" spans="1:12" x14ac:dyDescent="0.25">
      <c r="A15099" s="5" t="str">
        <f t="shared" si="235"/>
        <v>1SublapSCLD10102</v>
      </c>
      <c r="B15099" s="9">
        <v>1</v>
      </c>
      <c r="C15099" t="s">
        <v>133</v>
      </c>
      <c r="D15099" t="s">
        <v>148</v>
      </c>
      <c r="E15099" s="9">
        <v>1</v>
      </c>
      <c r="F15099" s="9">
        <v>0</v>
      </c>
      <c r="G15099" s="9">
        <v>10</v>
      </c>
      <c r="H15099" s="9">
        <v>2</v>
      </c>
      <c r="I15099" s="9">
        <v>0.75412642955780029</v>
      </c>
      <c r="J15099" s="9">
        <v>0.75412642955780029</v>
      </c>
      <c r="K15099" s="9">
        <v>0</v>
      </c>
      <c r="L15099" s="9">
        <v>47.282402038574219</v>
      </c>
    </row>
    <row r="15100" spans="1:12" x14ac:dyDescent="0.25">
      <c r="A15100" s="5" t="str">
        <f t="shared" si="235"/>
        <v>1SublapSCLD10103</v>
      </c>
      <c r="B15100" s="9">
        <v>1</v>
      </c>
      <c r="C15100" t="s">
        <v>133</v>
      </c>
      <c r="D15100" t="s">
        <v>148</v>
      </c>
      <c r="E15100" s="9">
        <v>1</v>
      </c>
      <c r="F15100" s="9">
        <v>0</v>
      </c>
      <c r="G15100" s="9">
        <v>10</v>
      </c>
      <c r="H15100" s="9">
        <v>3</v>
      </c>
      <c r="I15100" s="9">
        <v>0.768829345703125</v>
      </c>
      <c r="J15100" s="9">
        <v>0.768829345703125</v>
      </c>
      <c r="K15100" s="9">
        <v>0</v>
      </c>
      <c r="L15100" s="9">
        <v>46.126998901367188</v>
      </c>
    </row>
    <row r="15101" spans="1:12" x14ac:dyDescent="0.25">
      <c r="A15101" s="5" t="str">
        <f t="shared" si="235"/>
        <v>1SublapSCLD10104</v>
      </c>
      <c r="B15101" s="9">
        <v>1</v>
      </c>
      <c r="C15101" t="s">
        <v>133</v>
      </c>
      <c r="D15101" t="s">
        <v>148</v>
      </c>
      <c r="E15101" s="9">
        <v>1</v>
      </c>
      <c r="F15101" s="9">
        <v>0</v>
      </c>
      <c r="G15101" s="9">
        <v>10</v>
      </c>
      <c r="H15101" s="9">
        <v>4</v>
      </c>
      <c r="I15101" s="9">
        <v>0.80218696594238281</v>
      </c>
      <c r="J15101" s="9">
        <v>0.80218696594238281</v>
      </c>
      <c r="K15101" s="9">
        <v>0</v>
      </c>
      <c r="L15101" s="9">
        <v>45.835800170898438</v>
      </c>
    </row>
    <row r="15102" spans="1:12" x14ac:dyDescent="0.25">
      <c r="A15102" s="5" t="str">
        <f t="shared" si="235"/>
        <v>1SublapSCLD10105</v>
      </c>
      <c r="B15102" s="9">
        <v>1</v>
      </c>
      <c r="C15102" t="s">
        <v>133</v>
      </c>
      <c r="D15102" t="s">
        <v>148</v>
      </c>
      <c r="E15102" s="9">
        <v>1</v>
      </c>
      <c r="F15102" s="9">
        <v>0</v>
      </c>
      <c r="G15102" s="9">
        <v>10</v>
      </c>
      <c r="H15102" s="9">
        <v>5</v>
      </c>
      <c r="I15102" s="9">
        <v>0.87119507789611816</v>
      </c>
      <c r="J15102" s="9">
        <v>0.87119507789611816</v>
      </c>
      <c r="K15102" s="9">
        <v>0</v>
      </c>
      <c r="L15102" s="9">
        <v>44.056999206542969</v>
      </c>
    </row>
    <row r="15103" spans="1:12" x14ac:dyDescent="0.25">
      <c r="A15103" s="5" t="str">
        <f t="shared" si="235"/>
        <v>1SublapSCLD10106</v>
      </c>
      <c r="B15103" s="9">
        <v>1</v>
      </c>
      <c r="C15103" t="s">
        <v>133</v>
      </c>
      <c r="D15103" t="s">
        <v>148</v>
      </c>
      <c r="E15103" s="9">
        <v>1</v>
      </c>
      <c r="F15103" s="9">
        <v>0</v>
      </c>
      <c r="G15103" s="9">
        <v>10</v>
      </c>
      <c r="H15103" s="9">
        <v>6</v>
      </c>
      <c r="I15103" s="9">
        <v>0.90734875202178955</v>
      </c>
      <c r="J15103" s="9">
        <v>0.90734875202178955</v>
      </c>
      <c r="K15103" s="9">
        <v>0</v>
      </c>
      <c r="L15103" s="9">
        <v>44.104801177978516</v>
      </c>
    </row>
    <row r="15104" spans="1:12" x14ac:dyDescent="0.25">
      <c r="A15104" s="5" t="str">
        <f t="shared" si="235"/>
        <v>1SublapSCLD10107</v>
      </c>
      <c r="B15104" s="9">
        <v>1</v>
      </c>
      <c r="C15104" t="s">
        <v>133</v>
      </c>
      <c r="D15104" t="s">
        <v>148</v>
      </c>
      <c r="E15104" s="9">
        <v>1</v>
      </c>
      <c r="F15104" s="9">
        <v>0</v>
      </c>
      <c r="G15104" s="9">
        <v>10</v>
      </c>
      <c r="H15104" s="9">
        <v>7</v>
      </c>
      <c r="I15104" s="9">
        <v>0.93945783376693726</v>
      </c>
      <c r="J15104" s="9">
        <v>0.93945783376693726</v>
      </c>
      <c r="K15104" s="9">
        <v>0</v>
      </c>
      <c r="L15104" s="9">
        <v>44.902397155761719</v>
      </c>
    </row>
    <row r="15105" spans="1:12" x14ac:dyDescent="0.25">
      <c r="A15105" s="5" t="str">
        <f t="shared" si="235"/>
        <v>1SublapSCLD10108</v>
      </c>
      <c r="B15105" s="9">
        <v>1</v>
      </c>
      <c r="C15105" t="s">
        <v>133</v>
      </c>
      <c r="D15105" t="s">
        <v>148</v>
      </c>
      <c r="E15105" s="9">
        <v>1</v>
      </c>
      <c r="F15105" s="9">
        <v>0</v>
      </c>
      <c r="G15105" s="9">
        <v>10</v>
      </c>
      <c r="H15105" s="9">
        <v>8</v>
      </c>
      <c r="I15105" s="9">
        <v>0.64069581031799316</v>
      </c>
      <c r="J15105" s="9">
        <v>0.64069581031799316</v>
      </c>
      <c r="K15105" s="9">
        <v>0</v>
      </c>
      <c r="L15105" s="9">
        <v>43.686199188232422</v>
      </c>
    </row>
    <row r="15106" spans="1:12" x14ac:dyDescent="0.25">
      <c r="A15106" s="5" t="str">
        <f t="shared" si="235"/>
        <v>1SublapSCLD10109</v>
      </c>
      <c r="B15106" s="9">
        <v>1</v>
      </c>
      <c r="C15106" t="s">
        <v>133</v>
      </c>
      <c r="D15106" t="s">
        <v>148</v>
      </c>
      <c r="E15106" s="9">
        <v>1</v>
      </c>
      <c r="F15106" s="9">
        <v>0</v>
      </c>
      <c r="G15106" s="9">
        <v>10</v>
      </c>
      <c r="H15106" s="9">
        <v>9</v>
      </c>
      <c r="I15106" s="9">
        <v>0.26936766505241394</v>
      </c>
      <c r="J15106" s="9">
        <v>0.26936766505241394</v>
      </c>
      <c r="K15106" s="9">
        <v>0</v>
      </c>
      <c r="L15106" s="9">
        <v>44.679599761962891</v>
      </c>
    </row>
    <row r="15107" spans="1:12" x14ac:dyDescent="0.25">
      <c r="A15107" s="5" t="str">
        <f t="shared" ref="A15107:A15170" si="236">B15107&amp;C15107&amp;D15107&amp;E15107&amp;F15107&amp;G15107&amp;H15107</f>
        <v>1SublapSCLD101010</v>
      </c>
      <c r="B15107" s="9">
        <v>1</v>
      </c>
      <c r="C15107" t="s">
        <v>133</v>
      </c>
      <c r="D15107" t="s">
        <v>148</v>
      </c>
      <c r="E15107" s="9">
        <v>1</v>
      </c>
      <c r="F15107" s="9">
        <v>0</v>
      </c>
      <c r="G15107" s="9">
        <v>10</v>
      </c>
      <c r="H15107" s="9">
        <v>10</v>
      </c>
      <c r="I15107" s="9">
        <v>-1.3937604613602161E-2</v>
      </c>
      <c r="J15107" s="9">
        <v>-1.3937604613602161E-2</v>
      </c>
      <c r="K15107" s="9">
        <v>0</v>
      </c>
      <c r="L15107" s="9">
        <v>47.555797576904297</v>
      </c>
    </row>
    <row r="15108" spans="1:12" x14ac:dyDescent="0.25">
      <c r="A15108" s="5" t="str">
        <f t="shared" si="236"/>
        <v>1SublapSCLD101011</v>
      </c>
      <c r="B15108" s="9">
        <v>1</v>
      </c>
      <c r="C15108" t="s">
        <v>133</v>
      </c>
      <c r="D15108" t="s">
        <v>148</v>
      </c>
      <c r="E15108" s="9">
        <v>1</v>
      </c>
      <c r="F15108" s="9">
        <v>0</v>
      </c>
      <c r="G15108" s="9">
        <v>10</v>
      </c>
      <c r="H15108" s="9">
        <v>11</v>
      </c>
      <c r="I15108" s="9">
        <v>-0.20509301126003265</v>
      </c>
      <c r="J15108" s="9">
        <v>-0.20509301126003265</v>
      </c>
      <c r="K15108" s="9">
        <v>0</v>
      </c>
      <c r="L15108" s="9">
        <v>49.442600250244141</v>
      </c>
    </row>
    <row r="15109" spans="1:12" x14ac:dyDescent="0.25">
      <c r="A15109" s="5" t="str">
        <f t="shared" si="236"/>
        <v>1SublapSCLD101012</v>
      </c>
      <c r="B15109" s="9">
        <v>1</v>
      </c>
      <c r="C15109" t="s">
        <v>133</v>
      </c>
      <c r="D15109" t="s">
        <v>148</v>
      </c>
      <c r="E15109" s="9">
        <v>1</v>
      </c>
      <c r="F15109" s="9">
        <v>0</v>
      </c>
      <c r="G15109" s="9">
        <v>10</v>
      </c>
      <c r="H15109" s="9">
        <v>12</v>
      </c>
      <c r="I15109" s="9">
        <v>-0.33306127786636353</v>
      </c>
      <c r="J15109" s="9">
        <v>-0.33306127786636353</v>
      </c>
      <c r="K15109" s="9">
        <v>0</v>
      </c>
      <c r="L15109" s="9">
        <v>51.174800872802734</v>
      </c>
    </row>
    <row r="15110" spans="1:12" x14ac:dyDescent="0.25">
      <c r="A15110" s="5" t="str">
        <f t="shared" si="236"/>
        <v>1SublapSCLD101013</v>
      </c>
      <c r="B15110" s="9">
        <v>1</v>
      </c>
      <c r="C15110" t="s">
        <v>133</v>
      </c>
      <c r="D15110" t="s">
        <v>148</v>
      </c>
      <c r="E15110" s="9">
        <v>1</v>
      </c>
      <c r="F15110" s="9">
        <v>0</v>
      </c>
      <c r="G15110" s="9">
        <v>10</v>
      </c>
      <c r="H15110" s="9">
        <v>13</v>
      </c>
      <c r="I15110" s="9">
        <v>-0.31781083345413208</v>
      </c>
      <c r="J15110" s="9">
        <v>-0.31781083345413208</v>
      </c>
      <c r="K15110" s="9">
        <v>0</v>
      </c>
      <c r="L15110" s="9">
        <v>51.970600128173828</v>
      </c>
    </row>
    <row r="15111" spans="1:12" x14ac:dyDescent="0.25">
      <c r="A15111" s="5" t="str">
        <f t="shared" si="236"/>
        <v>1SublapSCLD101014</v>
      </c>
      <c r="B15111" s="9">
        <v>1</v>
      </c>
      <c r="C15111" t="s">
        <v>133</v>
      </c>
      <c r="D15111" t="s">
        <v>148</v>
      </c>
      <c r="E15111" s="9">
        <v>1</v>
      </c>
      <c r="F15111" s="9">
        <v>0</v>
      </c>
      <c r="G15111" s="9">
        <v>10</v>
      </c>
      <c r="H15111" s="9">
        <v>14</v>
      </c>
      <c r="I15111" s="9">
        <v>-0.18209901452064514</v>
      </c>
      <c r="J15111" s="9">
        <v>-0.18209901452064514</v>
      </c>
      <c r="K15111" s="9">
        <v>0</v>
      </c>
      <c r="L15111" s="9">
        <v>52.742000579833984</v>
      </c>
    </row>
    <row r="15112" spans="1:12" x14ac:dyDescent="0.25">
      <c r="A15112" s="5" t="str">
        <f t="shared" si="236"/>
        <v>1SublapSCLD101015</v>
      </c>
      <c r="B15112" s="9">
        <v>1</v>
      </c>
      <c r="C15112" t="s">
        <v>133</v>
      </c>
      <c r="D15112" t="s">
        <v>148</v>
      </c>
      <c r="E15112" s="9">
        <v>1</v>
      </c>
      <c r="F15112" s="9">
        <v>0</v>
      </c>
      <c r="G15112" s="9">
        <v>10</v>
      </c>
      <c r="H15112" s="9">
        <v>15</v>
      </c>
      <c r="I15112" s="9">
        <v>4.5629505068063736E-2</v>
      </c>
      <c r="J15112" s="9">
        <v>4.5629505068063736E-2</v>
      </c>
      <c r="K15112" s="9">
        <v>0</v>
      </c>
      <c r="L15112" s="9">
        <v>53.624599456787109</v>
      </c>
    </row>
    <row r="15113" spans="1:12" x14ac:dyDescent="0.25">
      <c r="A15113" s="5" t="str">
        <f t="shared" si="236"/>
        <v>1SublapSCLD101016</v>
      </c>
      <c r="B15113" s="9">
        <v>1</v>
      </c>
      <c r="C15113" t="s">
        <v>133</v>
      </c>
      <c r="D15113" t="s">
        <v>148</v>
      </c>
      <c r="E15113" s="9">
        <v>1</v>
      </c>
      <c r="F15113" s="9">
        <v>0</v>
      </c>
      <c r="G15113" s="9">
        <v>10</v>
      </c>
      <c r="H15113" s="9">
        <v>16</v>
      </c>
      <c r="I15113" s="9">
        <v>0.36495471000671387</v>
      </c>
      <c r="J15113" s="9">
        <v>0.36495471000671387</v>
      </c>
      <c r="K15113" s="9">
        <v>0</v>
      </c>
      <c r="L15113" s="9">
        <v>53.361000061035156</v>
      </c>
    </row>
    <row r="15114" spans="1:12" x14ac:dyDescent="0.25">
      <c r="A15114" s="5" t="str">
        <f t="shared" si="236"/>
        <v>1SublapSCLD101017</v>
      </c>
      <c r="B15114" s="9">
        <v>1</v>
      </c>
      <c r="C15114" t="s">
        <v>133</v>
      </c>
      <c r="D15114" t="s">
        <v>148</v>
      </c>
      <c r="E15114" s="9">
        <v>1</v>
      </c>
      <c r="F15114" s="9">
        <v>0</v>
      </c>
      <c r="G15114" s="9">
        <v>10</v>
      </c>
      <c r="H15114" s="9">
        <v>17</v>
      </c>
      <c r="I15114" s="9">
        <v>0.7164188027381897</v>
      </c>
      <c r="J15114" s="9">
        <v>0.7164188027381897</v>
      </c>
      <c r="K15114" s="9">
        <v>0</v>
      </c>
      <c r="L15114" s="9">
        <v>52.802799224853516</v>
      </c>
    </row>
    <row r="15115" spans="1:12" x14ac:dyDescent="0.25">
      <c r="A15115" s="5" t="str">
        <f t="shared" si="236"/>
        <v>1SublapSCLD101018</v>
      </c>
      <c r="B15115" s="9">
        <v>1</v>
      </c>
      <c r="C15115" t="s">
        <v>133</v>
      </c>
      <c r="D15115" t="s">
        <v>148</v>
      </c>
      <c r="E15115" s="9">
        <v>1</v>
      </c>
      <c r="F15115" s="9">
        <v>0</v>
      </c>
      <c r="G15115" s="9">
        <v>10</v>
      </c>
      <c r="H15115" s="9">
        <v>18</v>
      </c>
      <c r="I15115" s="9">
        <v>0.91337287425994873</v>
      </c>
      <c r="J15115" s="9">
        <v>0.91337287425994873</v>
      </c>
      <c r="K15115" s="9">
        <v>0</v>
      </c>
      <c r="L15115" s="9">
        <v>51.389598846435547</v>
      </c>
    </row>
    <row r="15116" spans="1:12" x14ac:dyDescent="0.25">
      <c r="A15116" s="5" t="str">
        <f t="shared" si="236"/>
        <v>1SublapSCLD101019</v>
      </c>
      <c r="B15116" s="9">
        <v>1</v>
      </c>
      <c r="C15116" t="s">
        <v>133</v>
      </c>
      <c r="D15116" t="s">
        <v>148</v>
      </c>
      <c r="E15116" s="9">
        <v>1</v>
      </c>
      <c r="F15116" s="9">
        <v>0</v>
      </c>
      <c r="G15116" s="9">
        <v>10</v>
      </c>
      <c r="H15116" s="9">
        <v>19</v>
      </c>
      <c r="I15116" s="9">
        <v>0.95740824937820435</v>
      </c>
      <c r="J15116" s="9">
        <v>0.95740824937820435</v>
      </c>
      <c r="K15116" s="9">
        <v>0</v>
      </c>
      <c r="L15116" s="9">
        <v>48.814197540283203</v>
      </c>
    </row>
    <row r="15117" spans="1:12" x14ac:dyDescent="0.25">
      <c r="A15117" s="5" t="str">
        <f t="shared" si="236"/>
        <v>1SublapSCLD101020</v>
      </c>
      <c r="B15117" s="9">
        <v>1</v>
      </c>
      <c r="C15117" t="s">
        <v>133</v>
      </c>
      <c r="D15117" t="s">
        <v>148</v>
      </c>
      <c r="E15117" s="9">
        <v>1</v>
      </c>
      <c r="F15117" s="9">
        <v>0</v>
      </c>
      <c r="G15117" s="9">
        <v>10</v>
      </c>
      <c r="H15117" s="9">
        <v>20</v>
      </c>
      <c r="I15117" s="9">
        <v>0.9564250111579895</v>
      </c>
      <c r="J15117" s="9">
        <v>0.9564250111579895</v>
      </c>
      <c r="K15117" s="9">
        <v>0</v>
      </c>
      <c r="L15117" s="9">
        <v>47.073596954345703</v>
      </c>
    </row>
    <row r="15118" spans="1:12" x14ac:dyDescent="0.25">
      <c r="A15118" s="5" t="str">
        <f t="shared" si="236"/>
        <v>1SublapSCLD101021</v>
      </c>
      <c r="B15118" s="9">
        <v>1</v>
      </c>
      <c r="C15118" t="s">
        <v>133</v>
      </c>
      <c r="D15118" t="s">
        <v>148</v>
      </c>
      <c r="E15118" s="9">
        <v>1</v>
      </c>
      <c r="F15118" s="9">
        <v>0</v>
      </c>
      <c r="G15118" s="9">
        <v>10</v>
      </c>
      <c r="H15118" s="9">
        <v>21</v>
      </c>
      <c r="I15118" s="9">
        <v>0.9900023341178894</v>
      </c>
      <c r="J15118" s="9">
        <v>0.9900023341178894</v>
      </c>
      <c r="K15118" s="9">
        <v>0</v>
      </c>
      <c r="L15118" s="9">
        <v>46.556400299072266</v>
      </c>
    </row>
    <row r="15119" spans="1:12" x14ac:dyDescent="0.25">
      <c r="A15119" s="5" t="str">
        <f t="shared" si="236"/>
        <v>1SublapSCLD101022</v>
      </c>
      <c r="B15119" s="9">
        <v>1</v>
      </c>
      <c r="C15119" t="s">
        <v>133</v>
      </c>
      <c r="D15119" t="s">
        <v>148</v>
      </c>
      <c r="E15119" s="9">
        <v>1</v>
      </c>
      <c r="F15119" s="9">
        <v>0</v>
      </c>
      <c r="G15119" s="9">
        <v>10</v>
      </c>
      <c r="H15119" s="9">
        <v>22</v>
      </c>
      <c r="I15119" s="9">
        <v>0.95786494016647339</v>
      </c>
      <c r="J15119" s="9">
        <v>0.95786494016647339</v>
      </c>
      <c r="K15119" s="9">
        <v>0</v>
      </c>
      <c r="L15119" s="9">
        <v>44.97760009765625</v>
      </c>
    </row>
    <row r="15120" spans="1:12" x14ac:dyDescent="0.25">
      <c r="A15120" s="5" t="str">
        <f t="shared" si="236"/>
        <v>1SublapSCLD101023</v>
      </c>
      <c r="B15120" s="9">
        <v>1</v>
      </c>
      <c r="C15120" t="s">
        <v>133</v>
      </c>
      <c r="D15120" t="s">
        <v>148</v>
      </c>
      <c r="E15120" s="9">
        <v>1</v>
      </c>
      <c r="F15120" s="9">
        <v>0</v>
      </c>
      <c r="G15120" s="9">
        <v>10</v>
      </c>
      <c r="H15120" s="9">
        <v>23</v>
      </c>
      <c r="I15120" s="9">
        <v>0.89030992984771729</v>
      </c>
      <c r="J15120" s="9">
        <v>0.89030992984771729</v>
      </c>
      <c r="K15120" s="9">
        <v>0</v>
      </c>
      <c r="L15120" s="9">
        <v>44.673000335693359</v>
      </c>
    </row>
    <row r="15121" spans="1:12" x14ac:dyDescent="0.25">
      <c r="A15121" s="5" t="str">
        <f t="shared" si="236"/>
        <v>1SublapSCLD101024</v>
      </c>
      <c r="B15121" s="9">
        <v>1</v>
      </c>
      <c r="C15121" t="s">
        <v>133</v>
      </c>
      <c r="D15121" t="s">
        <v>148</v>
      </c>
      <c r="E15121" s="9">
        <v>1</v>
      </c>
      <c r="F15121" s="9">
        <v>0</v>
      </c>
      <c r="G15121" s="9">
        <v>10</v>
      </c>
      <c r="H15121" s="9">
        <v>24</v>
      </c>
      <c r="I15121" s="9">
        <v>0.806304931640625</v>
      </c>
      <c r="J15121" s="9">
        <v>0.806304931640625</v>
      </c>
      <c r="K15121" s="9">
        <v>0</v>
      </c>
      <c r="L15121" s="9">
        <v>43.273200988769531</v>
      </c>
    </row>
    <row r="15122" spans="1:12" x14ac:dyDescent="0.25">
      <c r="A15122" s="5" t="str">
        <f t="shared" si="236"/>
        <v>1SublapSCLD1121</v>
      </c>
      <c r="B15122" s="9">
        <v>1</v>
      </c>
      <c r="C15122" t="s">
        <v>133</v>
      </c>
      <c r="D15122" t="s">
        <v>148</v>
      </c>
      <c r="E15122" s="9">
        <v>1</v>
      </c>
      <c r="F15122" s="9">
        <v>1</v>
      </c>
      <c r="G15122" s="9">
        <v>2</v>
      </c>
      <c r="H15122" s="9">
        <v>1</v>
      </c>
      <c r="I15122" s="9">
        <v>0.73227024078369141</v>
      </c>
      <c r="J15122" s="9">
        <v>0.73227024078369141</v>
      </c>
      <c r="K15122" s="9">
        <v>0</v>
      </c>
      <c r="L15122" s="9">
        <v>48.829601287841797</v>
      </c>
    </row>
    <row r="15123" spans="1:12" x14ac:dyDescent="0.25">
      <c r="A15123" s="5" t="str">
        <f t="shared" si="236"/>
        <v>1SublapSCLD1122</v>
      </c>
      <c r="B15123" s="9">
        <v>1</v>
      </c>
      <c r="C15123" t="s">
        <v>133</v>
      </c>
      <c r="D15123" t="s">
        <v>148</v>
      </c>
      <c r="E15123" s="9">
        <v>1</v>
      </c>
      <c r="F15123" s="9">
        <v>1</v>
      </c>
      <c r="G15123" s="9">
        <v>2</v>
      </c>
      <c r="H15123" s="9">
        <v>2</v>
      </c>
      <c r="I15123" s="9">
        <v>0.71159029006958008</v>
      </c>
      <c r="J15123" s="9">
        <v>0.71159029006958008</v>
      </c>
      <c r="K15123" s="9">
        <v>0</v>
      </c>
      <c r="L15123" s="9">
        <v>47.804000854492188</v>
      </c>
    </row>
    <row r="15124" spans="1:12" x14ac:dyDescent="0.25">
      <c r="A15124" s="5" t="str">
        <f t="shared" si="236"/>
        <v>1SublapSCLD1123</v>
      </c>
      <c r="B15124" s="9">
        <v>1</v>
      </c>
      <c r="C15124" t="s">
        <v>133</v>
      </c>
      <c r="D15124" t="s">
        <v>148</v>
      </c>
      <c r="E15124" s="9">
        <v>1</v>
      </c>
      <c r="F15124" s="9">
        <v>1</v>
      </c>
      <c r="G15124" s="9">
        <v>2</v>
      </c>
      <c r="H15124" s="9">
        <v>3</v>
      </c>
      <c r="I15124" s="9">
        <v>0.72876632213592529</v>
      </c>
      <c r="J15124" s="9">
        <v>0.72876632213592529</v>
      </c>
      <c r="K15124" s="9">
        <v>0</v>
      </c>
      <c r="L15124" s="9">
        <v>45.580802917480469</v>
      </c>
    </row>
    <row r="15125" spans="1:12" x14ac:dyDescent="0.25">
      <c r="A15125" s="5" t="str">
        <f t="shared" si="236"/>
        <v>1SublapSCLD1124</v>
      </c>
      <c r="B15125" s="9">
        <v>1</v>
      </c>
      <c r="C15125" t="s">
        <v>133</v>
      </c>
      <c r="D15125" t="s">
        <v>148</v>
      </c>
      <c r="E15125" s="9">
        <v>1</v>
      </c>
      <c r="F15125" s="9">
        <v>1</v>
      </c>
      <c r="G15125" s="9">
        <v>2</v>
      </c>
      <c r="H15125" s="9">
        <v>4</v>
      </c>
      <c r="I15125" s="9">
        <v>0.75758963823318481</v>
      </c>
      <c r="J15125" s="9">
        <v>0.75758963823318481</v>
      </c>
      <c r="K15125" s="9">
        <v>0</v>
      </c>
      <c r="L15125" s="9">
        <v>43.147998809814453</v>
      </c>
    </row>
    <row r="15126" spans="1:12" x14ac:dyDescent="0.25">
      <c r="A15126" s="5" t="str">
        <f t="shared" si="236"/>
        <v>1SublapSCLD1125</v>
      </c>
      <c r="B15126" s="9">
        <v>1</v>
      </c>
      <c r="C15126" t="s">
        <v>133</v>
      </c>
      <c r="D15126" t="s">
        <v>148</v>
      </c>
      <c r="E15126" s="9">
        <v>1</v>
      </c>
      <c r="F15126" s="9">
        <v>1</v>
      </c>
      <c r="G15126" s="9">
        <v>2</v>
      </c>
      <c r="H15126" s="9">
        <v>5</v>
      </c>
      <c r="I15126" s="9">
        <v>0.82170867919921875</v>
      </c>
      <c r="J15126" s="9">
        <v>0.82170867919921875</v>
      </c>
      <c r="K15126" s="9">
        <v>0</v>
      </c>
      <c r="L15126" s="9">
        <v>41.919464111328125</v>
      </c>
    </row>
    <row r="15127" spans="1:12" x14ac:dyDescent="0.25">
      <c r="A15127" s="5" t="str">
        <f t="shared" si="236"/>
        <v>1SublapSCLD1126</v>
      </c>
      <c r="B15127" s="9">
        <v>1</v>
      </c>
      <c r="C15127" t="s">
        <v>133</v>
      </c>
      <c r="D15127" t="s">
        <v>148</v>
      </c>
      <c r="E15127" s="9">
        <v>1</v>
      </c>
      <c r="F15127" s="9">
        <v>1</v>
      </c>
      <c r="G15127" s="9">
        <v>2</v>
      </c>
      <c r="H15127" s="9">
        <v>6</v>
      </c>
      <c r="I15127" s="9">
        <v>0.86038762331008911</v>
      </c>
      <c r="J15127" s="9">
        <v>0.86038762331008911</v>
      </c>
      <c r="K15127" s="9">
        <v>0</v>
      </c>
      <c r="L15127" s="9">
        <v>40.858131408691406</v>
      </c>
    </row>
    <row r="15128" spans="1:12" x14ac:dyDescent="0.25">
      <c r="A15128" s="5" t="str">
        <f t="shared" si="236"/>
        <v>1SublapSCLD1127</v>
      </c>
      <c r="B15128" s="9">
        <v>1</v>
      </c>
      <c r="C15128" t="s">
        <v>133</v>
      </c>
      <c r="D15128" t="s">
        <v>148</v>
      </c>
      <c r="E15128" s="9">
        <v>1</v>
      </c>
      <c r="F15128" s="9">
        <v>1</v>
      </c>
      <c r="G15128" s="9">
        <v>2</v>
      </c>
      <c r="H15128" s="9">
        <v>7</v>
      </c>
      <c r="I15128" s="9">
        <v>0.89583724737167358</v>
      </c>
      <c r="J15128" s="9">
        <v>0.89583724737167358</v>
      </c>
      <c r="K15128" s="9">
        <v>0</v>
      </c>
      <c r="L15128" s="9">
        <v>40.139865875244141</v>
      </c>
    </row>
    <row r="15129" spans="1:12" x14ac:dyDescent="0.25">
      <c r="A15129" s="5" t="str">
        <f t="shared" si="236"/>
        <v>1SublapSCLD1128</v>
      </c>
      <c r="B15129" s="9">
        <v>1</v>
      </c>
      <c r="C15129" t="s">
        <v>133</v>
      </c>
      <c r="D15129" t="s">
        <v>148</v>
      </c>
      <c r="E15129" s="9">
        <v>1</v>
      </c>
      <c r="F15129" s="9">
        <v>1</v>
      </c>
      <c r="G15129" s="9">
        <v>2</v>
      </c>
      <c r="H15129" s="9">
        <v>8</v>
      </c>
      <c r="I15129" s="9">
        <v>0.59465837478637695</v>
      </c>
      <c r="J15129" s="9">
        <v>0.59465837478637695</v>
      </c>
      <c r="K15129" s="9">
        <v>0</v>
      </c>
      <c r="L15129" s="9">
        <v>39.920135498046875</v>
      </c>
    </row>
    <row r="15130" spans="1:12" x14ac:dyDescent="0.25">
      <c r="A15130" s="5" t="str">
        <f t="shared" si="236"/>
        <v>1SublapSCLD1129</v>
      </c>
      <c r="B15130" s="9">
        <v>1</v>
      </c>
      <c r="C15130" t="s">
        <v>133</v>
      </c>
      <c r="D15130" t="s">
        <v>148</v>
      </c>
      <c r="E15130" s="9">
        <v>1</v>
      </c>
      <c r="F15130" s="9">
        <v>1</v>
      </c>
      <c r="G15130" s="9">
        <v>2</v>
      </c>
      <c r="H15130" s="9">
        <v>9</v>
      </c>
      <c r="I15130" s="9">
        <v>0.23309904336929321</v>
      </c>
      <c r="J15130" s="9">
        <v>0.23309904336929321</v>
      </c>
      <c r="K15130" s="9">
        <v>0</v>
      </c>
      <c r="L15130" s="9">
        <v>40.556667327880859</v>
      </c>
    </row>
    <row r="15131" spans="1:12" x14ac:dyDescent="0.25">
      <c r="A15131" s="5" t="str">
        <f t="shared" si="236"/>
        <v>1SublapSCLD11210</v>
      </c>
      <c r="B15131" s="9">
        <v>1</v>
      </c>
      <c r="C15131" t="s">
        <v>133</v>
      </c>
      <c r="D15131" t="s">
        <v>148</v>
      </c>
      <c r="E15131" s="9">
        <v>1</v>
      </c>
      <c r="F15131" s="9">
        <v>1</v>
      </c>
      <c r="G15131" s="9">
        <v>2</v>
      </c>
      <c r="H15131" s="9">
        <v>10</v>
      </c>
      <c r="I15131" s="9">
        <v>-6.0339480638504028E-2</v>
      </c>
      <c r="J15131" s="9">
        <v>-6.0339480638504028E-2</v>
      </c>
      <c r="K15131" s="9">
        <v>0</v>
      </c>
      <c r="L15131" s="9">
        <v>44.800537109375</v>
      </c>
    </row>
    <row r="15132" spans="1:12" x14ac:dyDescent="0.25">
      <c r="A15132" s="5" t="str">
        <f t="shared" si="236"/>
        <v>1SublapSCLD11211</v>
      </c>
      <c r="B15132" s="9">
        <v>1</v>
      </c>
      <c r="C15132" t="s">
        <v>133</v>
      </c>
      <c r="D15132" t="s">
        <v>148</v>
      </c>
      <c r="E15132" s="9">
        <v>1</v>
      </c>
      <c r="F15132" s="9">
        <v>1</v>
      </c>
      <c r="G15132" s="9">
        <v>2</v>
      </c>
      <c r="H15132" s="9">
        <v>11</v>
      </c>
      <c r="I15132" s="9">
        <v>-0.25646045804023743</v>
      </c>
      <c r="J15132" s="9">
        <v>-0.25646045804023743</v>
      </c>
      <c r="K15132" s="9">
        <v>0</v>
      </c>
      <c r="L15132" s="9">
        <v>48.901866912841797</v>
      </c>
    </row>
    <row r="15133" spans="1:12" x14ac:dyDescent="0.25">
      <c r="A15133" s="5" t="str">
        <f t="shared" si="236"/>
        <v>1SublapSCLD11212</v>
      </c>
      <c r="B15133" s="9">
        <v>1</v>
      </c>
      <c r="C15133" t="s">
        <v>133</v>
      </c>
      <c r="D15133" t="s">
        <v>148</v>
      </c>
      <c r="E15133" s="9">
        <v>1</v>
      </c>
      <c r="F15133" s="9">
        <v>1</v>
      </c>
      <c r="G15133" s="9">
        <v>2</v>
      </c>
      <c r="H15133" s="9">
        <v>12</v>
      </c>
      <c r="I15133" s="9">
        <v>-0.37766921520233154</v>
      </c>
      <c r="J15133" s="9">
        <v>-0.37766921520233154</v>
      </c>
      <c r="K15133" s="9">
        <v>0</v>
      </c>
      <c r="L15133" s="9">
        <v>52.573863983154297</v>
      </c>
    </row>
    <row r="15134" spans="1:12" x14ac:dyDescent="0.25">
      <c r="A15134" s="5" t="str">
        <f t="shared" si="236"/>
        <v>1SublapSCLD11213</v>
      </c>
      <c r="B15134" s="9">
        <v>1</v>
      </c>
      <c r="C15134" t="s">
        <v>133</v>
      </c>
      <c r="D15134" t="s">
        <v>148</v>
      </c>
      <c r="E15134" s="9">
        <v>1</v>
      </c>
      <c r="F15134" s="9">
        <v>1</v>
      </c>
      <c r="G15134" s="9">
        <v>2</v>
      </c>
      <c r="H15134" s="9">
        <v>13</v>
      </c>
      <c r="I15134" s="9">
        <v>-0.35170358419418335</v>
      </c>
      <c r="J15134" s="9">
        <v>-0.35170358419418335</v>
      </c>
      <c r="K15134" s="9">
        <v>0</v>
      </c>
      <c r="L15134" s="9">
        <v>55.450534820556641</v>
      </c>
    </row>
    <row r="15135" spans="1:12" x14ac:dyDescent="0.25">
      <c r="A15135" s="5" t="str">
        <f t="shared" si="236"/>
        <v>1SublapSCLD11214</v>
      </c>
      <c r="B15135" s="9">
        <v>1</v>
      </c>
      <c r="C15135" t="s">
        <v>133</v>
      </c>
      <c r="D15135" t="s">
        <v>148</v>
      </c>
      <c r="E15135" s="9">
        <v>1</v>
      </c>
      <c r="F15135" s="9">
        <v>1</v>
      </c>
      <c r="G15135" s="9">
        <v>2</v>
      </c>
      <c r="H15135" s="9">
        <v>14</v>
      </c>
      <c r="I15135" s="9">
        <v>-0.21655827760696411</v>
      </c>
      <c r="J15135" s="9">
        <v>-0.21655827760696411</v>
      </c>
      <c r="K15135" s="9">
        <v>0</v>
      </c>
      <c r="L15135" s="9">
        <v>56.861732482910156</v>
      </c>
    </row>
    <row r="15136" spans="1:12" x14ac:dyDescent="0.25">
      <c r="A15136" s="5" t="str">
        <f t="shared" si="236"/>
        <v>1SublapSCLD11215</v>
      </c>
      <c r="B15136" s="9">
        <v>1</v>
      </c>
      <c r="C15136" t="s">
        <v>133</v>
      </c>
      <c r="D15136" t="s">
        <v>148</v>
      </c>
      <c r="E15136" s="9">
        <v>1</v>
      </c>
      <c r="F15136" s="9">
        <v>1</v>
      </c>
      <c r="G15136" s="9">
        <v>2</v>
      </c>
      <c r="H15136" s="9">
        <v>15</v>
      </c>
      <c r="I15136" s="9">
        <v>1.2311879545450211E-2</v>
      </c>
      <c r="J15136" s="9">
        <v>1.2311879545450211E-2</v>
      </c>
      <c r="K15136" s="9">
        <v>0</v>
      </c>
      <c r="L15136" s="9">
        <v>58.4190673828125</v>
      </c>
    </row>
    <row r="15137" spans="1:12" x14ac:dyDescent="0.25">
      <c r="A15137" s="5" t="str">
        <f t="shared" si="236"/>
        <v>1SublapSCLD11216</v>
      </c>
      <c r="B15137" s="9">
        <v>1</v>
      </c>
      <c r="C15137" t="s">
        <v>133</v>
      </c>
      <c r="D15137" t="s">
        <v>148</v>
      </c>
      <c r="E15137" s="9">
        <v>1</v>
      </c>
      <c r="F15137" s="9">
        <v>1</v>
      </c>
      <c r="G15137" s="9">
        <v>2</v>
      </c>
      <c r="H15137" s="9">
        <v>16</v>
      </c>
      <c r="I15137" s="9">
        <v>0.319632887840271</v>
      </c>
      <c r="J15137" s="9">
        <v>0.319632887840271</v>
      </c>
      <c r="K15137" s="9">
        <v>0</v>
      </c>
      <c r="L15137" s="9">
        <v>59.904533386230469</v>
      </c>
    </row>
    <row r="15138" spans="1:12" x14ac:dyDescent="0.25">
      <c r="A15138" s="5" t="str">
        <f t="shared" si="236"/>
        <v>1SublapSCLD11217</v>
      </c>
      <c r="B15138" s="9">
        <v>1</v>
      </c>
      <c r="C15138" t="s">
        <v>133</v>
      </c>
      <c r="D15138" t="s">
        <v>148</v>
      </c>
      <c r="E15138" s="9">
        <v>1</v>
      </c>
      <c r="F15138" s="9">
        <v>1</v>
      </c>
      <c r="G15138" s="9">
        <v>2</v>
      </c>
      <c r="H15138" s="9">
        <v>17</v>
      </c>
      <c r="I15138" s="9">
        <v>0.66628259420394897</v>
      </c>
      <c r="J15138" s="9">
        <v>0.66628259420394897</v>
      </c>
      <c r="K15138" s="9">
        <v>0</v>
      </c>
      <c r="L15138" s="9">
        <v>58.821468353271484</v>
      </c>
    </row>
    <row r="15139" spans="1:12" x14ac:dyDescent="0.25">
      <c r="A15139" s="5" t="str">
        <f t="shared" si="236"/>
        <v>1SublapSCLD11218</v>
      </c>
      <c r="B15139" s="9">
        <v>1</v>
      </c>
      <c r="C15139" t="s">
        <v>133</v>
      </c>
      <c r="D15139" t="s">
        <v>148</v>
      </c>
      <c r="E15139" s="9">
        <v>1</v>
      </c>
      <c r="F15139" s="9">
        <v>1</v>
      </c>
      <c r="G15139" s="9">
        <v>2</v>
      </c>
      <c r="H15139" s="9">
        <v>18</v>
      </c>
      <c r="I15139" s="9">
        <v>0.86327815055847168</v>
      </c>
      <c r="J15139" s="9">
        <v>0.86327815055847168</v>
      </c>
      <c r="K15139" s="9">
        <v>0</v>
      </c>
      <c r="L15139" s="9">
        <v>58.305202484130859</v>
      </c>
    </row>
    <row r="15140" spans="1:12" x14ac:dyDescent="0.25">
      <c r="A15140" s="5" t="str">
        <f t="shared" si="236"/>
        <v>1SublapSCLD11219</v>
      </c>
      <c r="B15140" s="9">
        <v>1</v>
      </c>
      <c r="C15140" t="s">
        <v>133</v>
      </c>
      <c r="D15140" t="s">
        <v>148</v>
      </c>
      <c r="E15140" s="9">
        <v>1</v>
      </c>
      <c r="F15140" s="9">
        <v>1</v>
      </c>
      <c r="G15140" s="9">
        <v>2</v>
      </c>
      <c r="H15140" s="9">
        <v>19</v>
      </c>
      <c r="I15140" s="9">
        <v>0.91482102870941162</v>
      </c>
      <c r="J15140" s="9">
        <v>0.91482102870941162</v>
      </c>
      <c r="K15140" s="9">
        <v>0</v>
      </c>
      <c r="L15140" s="9">
        <v>57.14666748046875</v>
      </c>
    </row>
    <row r="15141" spans="1:12" x14ac:dyDescent="0.25">
      <c r="A15141" s="5" t="str">
        <f t="shared" si="236"/>
        <v>1SublapSCLD11220</v>
      </c>
      <c r="B15141" s="9">
        <v>1</v>
      </c>
      <c r="C15141" t="s">
        <v>133</v>
      </c>
      <c r="D15141" t="s">
        <v>148</v>
      </c>
      <c r="E15141" s="9">
        <v>1</v>
      </c>
      <c r="F15141" s="9">
        <v>1</v>
      </c>
      <c r="G15141" s="9">
        <v>2</v>
      </c>
      <c r="H15141" s="9">
        <v>20</v>
      </c>
      <c r="I15141" s="9">
        <v>0.92108809947967529</v>
      </c>
      <c r="J15141" s="9">
        <v>0.92108809947967529</v>
      </c>
      <c r="K15141" s="9">
        <v>0</v>
      </c>
      <c r="L15141" s="9">
        <v>54.981464385986328</v>
      </c>
    </row>
    <row r="15142" spans="1:12" x14ac:dyDescent="0.25">
      <c r="A15142" s="5" t="str">
        <f t="shared" si="236"/>
        <v>1SublapSCLD11221</v>
      </c>
      <c r="B15142" s="9">
        <v>1</v>
      </c>
      <c r="C15142" t="s">
        <v>133</v>
      </c>
      <c r="D15142" t="s">
        <v>148</v>
      </c>
      <c r="E15142" s="9">
        <v>1</v>
      </c>
      <c r="F15142" s="9">
        <v>1</v>
      </c>
      <c r="G15142" s="9">
        <v>2</v>
      </c>
      <c r="H15142" s="9">
        <v>21</v>
      </c>
      <c r="I15142" s="9">
        <v>0.95059716701507568</v>
      </c>
      <c r="J15142" s="9">
        <v>0.95059716701507568</v>
      </c>
      <c r="K15142" s="9">
        <v>0</v>
      </c>
      <c r="L15142" s="9">
        <v>53.508266448974609</v>
      </c>
    </row>
    <row r="15143" spans="1:12" x14ac:dyDescent="0.25">
      <c r="A15143" s="5" t="str">
        <f t="shared" si="236"/>
        <v>1SublapSCLD11222</v>
      </c>
      <c r="B15143" s="9">
        <v>1</v>
      </c>
      <c r="C15143" t="s">
        <v>133</v>
      </c>
      <c r="D15143" t="s">
        <v>148</v>
      </c>
      <c r="E15143" s="9">
        <v>1</v>
      </c>
      <c r="F15143" s="9">
        <v>1</v>
      </c>
      <c r="G15143" s="9">
        <v>2</v>
      </c>
      <c r="H15143" s="9">
        <v>22</v>
      </c>
      <c r="I15143" s="9">
        <v>0.91254955530166626</v>
      </c>
      <c r="J15143" s="9">
        <v>0.91254955530166626</v>
      </c>
      <c r="K15143" s="9">
        <v>0</v>
      </c>
      <c r="L15143" s="9">
        <v>52.108001708984375</v>
      </c>
    </row>
    <row r="15144" spans="1:12" x14ac:dyDescent="0.25">
      <c r="A15144" s="5" t="str">
        <f t="shared" si="236"/>
        <v>1SublapSCLD11223</v>
      </c>
      <c r="B15144" s="9">
        <v>1</v>
      </c>
      <c r="C15144" t="s">
        <v>133</v>
      </c>
      <c r="D15144" t="s">
        <v>148</v>
      </c>
      <c r="E15144" s="9">
        <v>1</v>
      </c>
      <c r="F15144" s="9">
        <v>1</v>
      </c>
      <c r="G15144" s="9">
        <v>2</v>
      </c>
      <c r="H15144" s="9">
        <v>23</v>
      </c>
      <c r="I15144" s="9">
        <v>0.84507673978805542</v>
      </c>
      <c r="J15144" s="9">
        <v>0.84507673978805542</v>
      </c>
      <c r="K15144" s="9">
        <v>0</v>
      </c>
      <c r="L15144" s="9">
        <v>49.148269653320313</v>
      </c>
    </row>
    <row r="15145" spans="1:12" x14ac:dyDescent="0.25">
      <c r="A15145" s="5" t="str">
        <f t="shared" si="236"/>
        <v>1SublapSCLD11224</v>
      </c>
      <c r="B15145" s="9">
        <v>1</v>
      </c>
      <c r="C15145" t="s">
        <v>133</v>
      </c>
      <c r="D15145" t="s">
        <v>148</v>
      </c>
      <c r="E15145" s="9">
        <v>1</v>
      </c>
      <c r="F15145" s="9">
        <v>1</v>
      </c>
      <c r="G15145" s="9">
        <v>2</v>
      </c>
      <c r="H15145" s="9">
        <v>24</v>
      </c>
      <c r="I15145" s="9">
        <v>0.76543092727661133</v>
      </c>
      <c r="J15145" s="9">
        <v>0.76543092727661133</v>
      </c>
      <c r="K15145" s="9">
        <v>0</v>
      </c>
      <c r="L15145" s="9">
        <v>46.554267883300781</v>
      </c>
    </row>
    <row r="15146" spans="1:12" x14ac:dyDescent="0.25">
      <c r="A15146" s="5" t="str">
        <f t="shared" si="236"/>
        <v>1SublapSCLD11101</v>
      </c>
      <c r="B15146" s="9">
        <v>1</v>
      </c>
      <c r="C15146" t="s">
        <v>133</v>
      </c>
      <c r="D15146" t="s">
        <v>148</v>
      </c>
      <c r="E15146" s="9">
        <v>1</v>
      </c>
      <c r="F15146" s="9">
        <v>1</v>
      </c>
      <c r="G15146" s="9">
        <v>10</v>
      </c>
      <c r="H15146" s="9">
        <v>1</v>
      </c>
      <c r="I15146" s="9">
        <v>0.78680640459060669</v>
      </c>
      <c r="J15146" s="9">
        <v>0.78680640459060669</v>
      </c>
      <c r="K15146" s="9">
        <v>0</v>
      </c>
      <c r="L15146" s="9">
        <v>45.696002960205078</v>
      </c>
    </row>
    <row r="15147" spans="1:12" x14ac:dyDescent="0.25">
      <c r="A15147" s="5" t="str">
        <f t="shared" si="236"/>
        <v>1SublapSCLD11102</v>
      </c>
      <c r="B15147" s="9">
        <v>1</v>
      </c>
      <c r="C15147" t="s">
        <v>133</v>
      </c>
      <c r="D15147" t="s">
        <v>148</v>
      </c>
      <c r="E15147" s="9">
        <v>1</v>
      </c>
      <c r="F15147" s="9">
        <v>1</v>
      </c>
      <c r="G15147" s="9">
        <v>10</v>
      </c>
      <c r="H15147" s="9">
        <v>2</v>
      </c>
      <c r="I15147" s="9">
        <v>0.76422721147537231</v>
      </c>
      <c r="J15147" s="9">
        <v>0.76422721147537231</v>
      </c>
      <c r="K15147" s="9">
        <v>0</v>
      </c>
      <c r="L15147" s="9">
        <v>45.165199279785156</v>
      </c>
    </row>
    <row r="15148" spans="1:12" x14ac:dyDescent="0.25">
      <c r="A15148" s="5" t="str">
        <f t="shared" si="236"/>
        <v>1SublapSCLD11103</v>
      </c>
      <c r="B15148" s="9">
        <v>1</v>
      </c>
      <c r="C15148" t="s">
        <v>133</v>
      </c>
      <c r="D15148" t="s">
        <v>148</v>
      </c>
      <c r="E15148" s="9">
        <v>1</v>
      </c>
      <c r="F15148" s="9">
        <v>1</v>
      </c>
      <c r="G15148" s="9">
        <v>10</v>
      </c>
      <c r="H15148" s="9">
        <v>3</v>
      </c>
      <c r="I15148" s="9">
        <v>0.7783428430557251</v>
      </c>
      <c r="J15148" s="9">
        <v>0.7783428430557251</v>
      </c>
      <c r="K15148" s="9">
        <v>0</v>
      </c>
      <c r="L15148" s="9">
        <v>44.375</v>
      </c>
    </row>
    <row r="15149" spans="1:12" x14ac:dyDescent="0.25">
      <c r="A15149" s="5" t="str">
        <f t="shared" si="236"/>
        <v>1SublapSCLD11104</v>
      </c>
      <c r="B15149" s="9">
        <v>1</v>
      </c>
      <c r="C15149" t="s">
        <v>133</v>
      </c>
      <c r="D15149" t="s">
        <v>148</v>
      </c>
      <c r="E15149" s="9">
        <v>1</v>
      </c>
      <c r="F15149" s="9">
        <v>1</v>
      </c>
      <c r="G15149" s="9">
        <v>10</v>
      </c>
      <c r="H15149" s="9">
        <v>4</v>
      </c>
      <c r="I15149" s="9">
        <v>0.81277722120285034</v>
      </c>
      <c r="J15149" s="9">
        <v>0.81277722120285034</v>
      </c>
      <c r="K15149" s="9">
        <v>0</v>
      </c>
      <c r="L15149" s="9">
        <v>43.853599548339844</v>
      </c>
    </row>
    <row r="15150" spans="1:12" x14ac:dyDescent="0.25">
      <c r="A15150" s="5" t="str">
        <f t="shared" si="236"/>
        <v>1SublapSCLD11105</v>
      </c>
      <c r="B15150" s="9">
        <v>1</v>
      </c>
      <c r="C15150" t="s">
        <v>133</v>
      </c>
      <c r="D15150" t="s">
        <v>148</v>
      </c>
      <c r="E15150" s="9">
        <v>1</v>
      </c>
      <c r="F15150" s="9">
        <v>1</v>
      </c>
      <c r="G15150" s="9">
        <v>10</v>
      </c>
      <c r="H15150" s="9">
        <v>5</v>
      </c>
      <c r="I15150" s="9">
        <v>0.88294631242752075</v>
      </c>
      <c r="J15150" s="9">
        <v>0.88294631242752075</v>
      </c>
      <c r="K15150" s="9">
        <v>0</v>
      </c>
      <c r="L15150" s="9">
        <v>42.993000030517578</v>
      </c>
    </row>
    <row r="15151" spans="1:12" x14ac:dyDescent="0.25">
      <c r="A15151" s="5" t="str">
        <f t="shared" si="236"/>
        <v>1SublapSCLD11106</v>
      </c>
      <c r="B15151" s="9">
        <v>1</v>
      </c>
      <c r="C15151" t="s">
        <v>133</v>
      </c>
      <c r="D15151" t="s">
        <v>148</v>
      </c>
      <c r="E15151" s="9">
        <v>1</v>
      </c>
      <c r="F15151" s="9">
        <v>1</v>
      </c>
      <c r="G15151" s="9">
        <v>10</v>
      </c>
      <c r="H15151" s="9">
        <v>6</v>
      </c>
      <c r="I15151" s="9">
        <v>0.91850030422210693</v>
      </c>
      <c r="J15151" s="9">
        <v>0.91850030422210693</v>
      </c>
      <c r="K15151" s="9">
        <v>0</v>
      </c>
      <c r="L15151" s="9">
        <v>43.479999542236328</v>
      </c>
    </row>
    <row r="15152" spans="1:12" x14ac:dyDescent="0.25">
      <c r="A15152" s="5" t="str">
        <f t="shared" si="236"/>
        <v>1SublapSCLD11107</v>
      </c>
      <c r="B15152" s="9">
        <v>1</v>
      </c>
      <c r="C15152" t="s">
        <v>133</v>
      </c>
      <c r="D15152" t="s">
        <v>148</v>
      </c>
      <c r="E15152" s="9">
        <v>1</v>
      </c>
      <c r="F15152" s="9">
        <v>1</v>
      </c>
      <c r="G15152" s="9">
        <v>10</v>
      </c>
      <c r="H15152" s="9">
        <v>7</v>
      </c>
      <c r="I15152" s="9">
        <v>0.94981616735458374</v>
      </c>
      <c r="J15152" s="9">
        <v>0.94981616735458374</v>
      </c>
      <c r="K15152" s="9">
        <v>0</v>
      </c>
      <c r="L15152" s="9">
        <v>42.761398315429688</v>
      </c>
    </row>
    <row r="15153" spans="1:12" x14ac:dyDescent="0.25">
      <c r="A15153" s="5" t="str">
        <f t="shared" si="236"/>
        <v>1SublapSCLD11108</v>
      </c>
      <c r="B15153" s="9">
        <v>1</v>
      </c>
      <c r="C15153" t="s">
        <v>133</v>
      </c>
      <c r="D15153" t="s">
        <v>148</v>
      </c>
      <c r="E15153" s="9">
        <v>1</v>
      </c>
      <c r="F15153" s="9">
        <v>1</v>
      </c>
      <c r="G15153" s="9">
        <v>10</v>
      </c>
      <c r="H15153" s="9">
        <v>8</v>
      </c>
      <c r="I15153" s="9">
        <v>0.65162801742553711</v>
      </c>
      <c r="J15153" s="9">
        <v>0.65162801742553711</v>
      </c>
      <c r="K15153" s="9">
        <v>0</v>
      </c>
      <c r="L15153" s="9">
        <v>41.079799652099609</v>
      </c>
    </row>
    <row r="15154" spans="1:12" x14ac:dyDescent="0.25">
      <c r="A15154" s="5" t="str">
        <f t="shared" si="236"/>
        <v>1SublapSCLD11109</v>
      </c>
      <c r="B15154" s="9">
        <v>1</v>
      </c>
      <c r="C15154" t="s">
        <v>133</v>
      </c>
      <c r="D15154" t="s">
        <v>148</v>
      </c>
      <c r="E15154" s="9">
        <v>1</v>
      </c>
      <c r="F15154" s="9">
        <v>1</v>
      </c>
      <c r="G15154" s="9">
        <v>10</v>
      </c>
      <c r="H15154" s="9">
        <v>9</v>
      </c>
      <c r="I15154" s="9">
        <v>0.27798014879226685</v>
      </c>
      <c r="J15154" s="9">
        <v>0.27798014879226685</v>
      </c>
      <c r="K15154" s="9">
        <v>0</v>
      </c>
      <c r="L15154" s="9">
        <v>42.357398986816406</v>
      </c>
    </row>
    <row r="15155" spans="1:12" x14ac:dyDescent="0.25">
      <c r="A15155" s="5" t="str">
        <f t="shared" si="236"/>
        <v>1SublapSCLD111010</v>
      </c>
      <c r="B15155" s="9">
        <v>1</v>
      </c>
      <c r="C15155" t="s">
        <v>133</v>
      </c>
      <c r="D15155" t="s">
        <v>148</v>
      </c>
      <c r="E15155" s="9">
        <v>1</v>
      </c>
      <c r="F15155" s="9">
        <v>1</v>
      </c>
      <c r="G15155" s="9">
        <v>10</v>
      </c>
      <c r="H15155" s="9">
        <v>10</v>
      </c>
      <c r="I15155" s="9">
        <v>-2.9188322369009256E-3</v>
      </c>
      <c r="J15155" s="9">
        <v>-2.9188322369009256E-3</v>
      </c>
      <c r="K15155" s="9">
        <v>0</v>
      </c>
      <c r="L15155" s="9">
        <v>44.957801818847656</v>
      </c>
    </row>
    <row r="15156" spans="1:12" x14ac:dyDescent="0.25">
      <c r="A15156" s="5" t="str">
        <f t="shared" si="236"/>
        <v>1SublapSCLD111011</v>
      </c>
      <c r="B15156" s="9">
        <v>1</v>
      </c>
      <c r="C15156" t="s">
        <v>133</v>
      </c>
      <c r="D15156" t="s">
        <v>148</v>
      </c>
      <c r="E15156" s="9">
        <v>1</v>
      </c>
      <c r="F15156" s="9">
        <v>1</v>
      </c>
      <c r="G15156" s="9">
        <v>10</v>
      </c>
      <c r="H15156" s="9">
        <v>11</v>
      </c>
      <c r="I15156" s="9">
        <v>-0.19289509952068329</v>
      </c>
      <c r="J15156" s="9">
        <v>-0.19289509952068329</v>
      </c>
      <c r="K15156" s="9">
        <v>0</v>
      </c>
      <c r="L15156" s="9">
        <v>47.459201812744141</v>
      </c>
    </row>
    <row r="15157" spans="1:12" x14ac:dyDescent="0.25">
      <c r="A15157" s="5" t="str">
        <f t="shared" si="236"/>
        <v>1SublapSCLD111012</v>
      </c>
      <c r="B15157" s="9">
        <v>1</v>
      </c>
      <c r="C15157" t="s">
        <v>133</v>
      </c>
      <c r="D15157" t="s">
        <v>148</v>
      </c>
      <c r="E15157" s="9">
        <v>1</v>
      </c>
      <c r="F15157" s="9">
        <v>1</v>
      </c>
      <c r="G15157" s="9">
        <v>10</v>
      </c>
      <c r="H15157" s="9">
        <v>12</v>
      </c>
      <c r="I15157" s="9">
        <v>-0.32246851921081543</v>
      </c>
      <c r="J15157" s="9">
        <v>-0.32246851921081543</v>
      </c>
      <c r="K15157" s="9">
        <v>0</v>
      </c>
      <c r="L15157" s="9">
        <v>49.566802978515625</v>
      </c>
    </row>
    <row r="15158" spans="1:12" x14ac:dyDescent="0.25">
      <c r="A15158" s="5" t="str">
        <f t="shared" si="236"/>
        <v>1SublapSCLD111013</v>
      </c>
      <c r="B15158" s="9">
        <v>1</v>
      </c>
      <c r="C15158" t="s">
        <v>133</v>
      </c>
      <c r="D15158" t="s">
        <v>148</v>
      </c>
      <c r="E15158" s="9">
        <v>1</v>
      </c>
      <c r="F15158" s="9">
        <v>1</v>
      </c>
      <c r="G15158" s="9">
        <v>10</v>
      </c>
      <c r="H15158" s="9">
        <v>13</v>
      </c>
      <c r="I15158" s="9">
        <v>-0.30976250767707825</v>
      </c>
      <c r="J15158" s="9">
        <v>-0.30976250767707825</v>
      </c>
      <c r="K15158" s="9">
        <v>0</v>
      </c>
      <c r="L15158" s="9">
        <v>51.280998229980469</v>
      </c>
    </row>
    <row r="15159" spans="1:12" x14ac:dyDescent="0.25">
      <c r="A15159" s="5" t="str">
        <f t="shared" si="236"/>
        <v>1SublapSCLD111014</v>
      </c>
      <c r="B15159" s="9">
        <v>1</v>
      </c>
      <c r="C15159" t="s">
        <v>133</v>
      </c>
      <c r="D15159" t="s">
        <v>148</v>
      </c>
      <c r="E15159" s="9">
        <v>1</v>
      </c>
      <c r="F15159" s="9">
        <v>1</v>
      </c>
      <c r="G15159" s="9">
        <v>10</v>
      </c>
      <c r="H15159" s="9">
        <v>14</v>
      </c>
      <c r="I15159" s="9">
        <v>-0.17391619086265564</v>
      </c>
      <c r="J15159" s="9">
        <v>-0.17391619086265564</v>
      </c>
      <c r="K15159" s="9">
        <v>0</v>
      </c>
      <c r="L15159" s="9">
        <v>52.608596801757813</v>
      </c>
    </row>
    <row r="15160" spans="1:12" x14ac:dyDescent="0.25">
      <c r="A15160" s="5" t="str">
        <f t="shared" si="236"/>
        <v>1SublapSCLD111015</v>
      </c>
      <c r="B15160" s="9">
        <v>1</v>
      </c>
      <c r="C15160" t="s">
        <v>133</v>
      </c>
      <c r="D15160" t="s">
        <v>148</v>
      </c>
      <c r="E15160" s="9">
        <v>1</v>
      </c>
      <c r="F15160" s="9">
        <v>1</v>
      </c>
      <c r="G15160" s="9">
        <v>10</v>
      </c>
      <c r="H15160" s="9">
        <v>15</v>
      </c>
      <c r="I15160" s="9">
        <v>5.3541239351034164E-2</v>
      </c>
      <c r="J15160" s="9">
        <v>5.3541239351034164E-2</v>
      </c>
      <c r="K15160" s="9">
        <v>0</v>
      </c>
      <c r="L15160" s="9">
        <v>54.056400299072266</v>
      </c>
    </row>
    <row r="15161" spans="1:12" x14ac:dyDescent="0.25">
      <c r="A15161" s="5" t="str">
        <f t="shared" si="236"/>
        <v>1SublapSCLD111016</v>
      </c>
      <c r="B15161" s="9">
        <v>1</v>
      </c>
      <c r="C15161" t="s">
        <v>133</v>
      </c>
      <c r="D15161" t="s">
        <v>148</v>
      </c>
      <c r="E15161" s="9">
        <v>1</v>
      </c>
      <c r="F15161" s="9">
        <v>1</v>
      </c>
      <c r="G15161" s="9">
        <v>10</v>
      </c>
      <c r="H15161" s="9">
        <v>16</v>
      </c>
      <c r="I15161" s="9">
        <v>0.37571698427200317</v>
      </c>
      <c r="J15161" s="9">
        <v>0.37571698427200317</v>
      </c>
      <c r="K15161" s="9">
        <v>0</v>
      </c>
      <c r="L15161" s="9">
        <v>54.292201995849609</v>
      </c>
    </row>
    <row r="15162" spans="1:12" x14ac:dyDescent="0.25">
      <c r="A15162" s="5" t="str">
        <f t="shared" si="236"/>
        <v>1SublapSCLD111017</v>
      </c>
      <c r="B15162" s="9">
        <v>1</v>
      </c>
      <c r="C15162" t="s">
        <v>133</v>
      </c>
      <c r="D15162" t="s">
        <v>148</v>
      </c>
      <c r="E15162" s="9">
        <v>1</v>
      </c>
      <c r="F15162" s="9">
        <v>1</v>
      </c>
      <c r="G15162" s="9">
        <v>10</v>
      </c>
      <c r="H15162" s="9">
        <v>17</v>
      </c>
      <c r="I15162" s="9">
        <v>0.72832435369491577</v>
      </c>
      <c r="J15162" s="9">
        <v>0.72832435369491577</v>
      </c>
      <c r="K15162" s="9">
        <v>0</v>
      </c>
      <c r="L15162" s="9">
        <v>53.519397735595703</v>
      </c>
    </row>
    <row r="15163" spans="1:12" x14ac:dyDescent="0.25">
      <c r="A15163" s="5" t="str">
        <f t="shared" si="236"/>
        <v>1SublapSCLD111018</v>
      </c>
      <c r="B15163" s="9">
        <v>1</v>
      </c>
      <c r="C15163" t="s">
        <v>133</v>
      </c>
      <c r="D15163" t="s">
        <v>148</v>
      </c>
      <c r="E15163" s="9">
        <v>1</v>
      </c>
      <c r="F15163" s="9">
        <v>1</v>
      </c>
      <c r="G15163" s="9">
        <v>10</v>
      </c>
      <c r="H15163" s="9">
        <v>18</v>
      </c>
      <c r="I15163" s="9">
        <v>0.92526859045028687</v>
      </c>
      <c r="J15163" s="9">
        <v>0.92526859045028687</v>
      </c>
      <c r="K15163" s="9">
        <v>0</v>
      </c>
      <c r="L15163" s="9">
        <v>52.069797515869141</v>
      </c>
    </row>
    <row r="15164" spans="1:12" x14ac:dyDescent="0.25">
      <c r="A15164" s="5" t="str">
        <f t="shared" si="236"/>
        <v>1SublapSCLD111019</v>
      </c>
      <c r="B15164" s="9">
        <v>1</v>
      </c>
      <c r="C15164" t="s">
        <v>133</v>
      </c>
      <c r="D15164" t="s">
        <v>148</v>
      </c>
      <c r="E15164" s="9">
        <v>1</v>
      </c>
      <c r="F15164" s="9">
        <v>1</v>
      </c>
      <c r="G15164" s="9">
        <v>10</v>
      </c>
      <c r="H15164" s="9">
        <v>19</v>
      </c>
      <c r="I15164" s="9">
        <v>0.96752119064331055</v>
      </c>
      <c r="J15164" s="9">
        <v>0.96752119064331055</v>
      </c>
      <c r="K15164" s="9">
        <v>0</v>
      </c>
      <c r="L15164" s="9">
        <v>51.232200622558594</v>
      </c>
    </row>
    <row r="15165" spans="1:12" x14ac:dyDescent="0.25">
      <c r="A15165" s="5" t="str">
        <f t="shared" si="236"/>
        <v>1SublapSCLD111020</v>
      </c>
      <c r="B15165" s="9">
        <v>1</v>
      </c>
      <c r="C15165" t="s">
        <v>133</v>
      </c>
      <c r="D15165" t="s">
        <v>148</v>
      </c>
      <c r="E15165" s="9">
        <v>1</v>
      </c>
      <c r="F15165" s="9">
        <v>1</v>
      </c>
      <c r="G15165" s="9">
        <v>10</v>
      </c>
      <c r="H15165" s="9">
        <v>20</v>
      </c>
      <c r="I15165" s="9">
        <v>0.96481627225875854</v>
      </c>
      <c r="J15165" s="9">
        <v>0.96481627225875854</v>
      </c>
      <c r="K15165" s="9">
        <v>0</v>
      </c>
      <c r="L15165" s="9">
        <v>48.685199737548828</v>
      </c>
    </row>
    <row r="15166" spans="1:12" x14ac:dyDescent="0.25">
      <c r="A15166" s="5" t="str">
        <f t="shared" si="236"/>
        <v>1SublapSCLD111021</v>
      </c>
      <c r="B15166" s="9">
        <v>1</v>
      </c>
      <c r="C15166" t="s">
        <v>133</v>
      </c>
      <c r="D15166" t="s">
        <v>148</v>
      </c>
      <c r="E15166" s="9">
        <v>1</v>
      </c>
      <c r="F15166" s="9">
        <v>1</v>
      </c>
      <c r="G15166" s="9">
        <v>10</v>
      </c>
      <c r="H15166" s="9">
        <v>21</v>
      </c>
      <c r="I15166" s="9">
        <v>0.9993596076965332</v>
      </c>
      <c r="J15166" s="9">
        <v>0.9993596076965332</v>
      </c>
      <c r="K15166" s="9">
        <v>0</v>
      </c>
      <c r="L15166" s="9">
        <v>47.077999114990234</v>
      </c>
    </row>
    <row r="15167" spans="1:12" x14ac:dyDescent="0.25">
      <c r="A15167" s="5" t="str">
        <f t="shared" si="236"/>
        <v>1SublapSCLD111022</v>
      </c>
      <c r="B15167" s="9">
        <v>1</v>
      </c>
      <c r="C15167" t="s">
        <v>133</v>
      </c>
      <c r="D15167" t="s">
        <v>148</v>
      </c>
      <c r="E15167" s="9">
        <v>1</v>
      </c>
      <c r="F15167" s="9">
        <v>1</v>
      </c>
      <c r="G15167" s="9">
        <v>10</v>
      </c>
      <c r="H15167" s="9">
        <v>22</v>
      </c>
      <c r="I15167" s="9">
        <v>0.96862566471099854</v>
      </c>
      <c r="J15167" s="9">
        <v>0.96862566471099854</v>
      </c>
      <c r="K15167" s="9">
        <v>0</v>
      </c>
      <c r="L15167" s="9">
        <v>46.198596954345703</v>
      </c>
    </row>
    <row r="15168" spans="1:12" x14ac:dyDescent="0.25">
      <c r="A15168" s="5" t="str">
        <f t="shared" si="236"/>
        <v>1SublapSCLD111023</v>
      </c>
      <c r="B15168" s="9">
        <v>1</v>
      </c>
      <c r="C15168" t="s">
        <v>133</v>
      </c>
      <c r="D15168" t="s">
        <v>148</v>
      </c>
      <c r="E15168" s="9">
        <v>1</v>
      </c>
      <c r="F15168" s="9">
        <v>1</v>
      </c>
      <c r="G15168" s="9">
        <v>10</v>
      </c>
      <c r="H15168" s="9">
        <v>23</v>
      </c>
      <c r="I15168" s="9">
        <v>0.90105122327804565</v>
      </c>
      <c r="J15168" s="9">
        <v>0.90105122327804565</v>
      </c>
      <c r="K15168" s="9">
        <v>0</v>
      </c>
      <c r="L15168" s="9">
        <v>46.741199493408203</v>
      </c>
    </row>
    <row r="15169" spans="1:12" x14ac:dyDescent="0.25">
      <c r="A15169" s="5" t="str">
        <f t="shared" si="236"/>
        <v>1SublapSCLD111024</v>
      </c>
      <c r="B15169" s="9">
        <v>1</v>
      </c>
      <c r="C15169" t="s">
        <v>133</v>
      </c>
      <c r="D15169" t="s">
        <v>148</v>
      </c>
      <c r="E15169" s="9">
        <v>1</v>
      </c>
      <c r="F15169" s="9">
        <v>1</v>
      </c>
      <c r="G15169" s="9">
        <v>10</v>
      </c>
      <c r="H15169" s="9">
        <v>24</v>
      </c>
      <c r="I15169" s="9">
        <v>0.81601101160049438</v>
      </c>
      <c r="J15169" s="9">
        <v>0.81601101160049438</v>
      </c>
      <c r="K15169" s="9">
        <v>0</v>
      </c>
      <c r="L15169" s="9">
        <v>45.844600677490234</v>
      </c>
    </row>
    <row r="15170" spans="1:12" x14ac:dyDescent="0.25">
      <c r="A15170" s="5" t="str">
        <f t="shared" si="236"/>
        <v>1SublapSCLD2021</v>
      </c>
      <c r="B15170" s="9">
        <v>1</v>
      </c>
      <c r="C15170" t="s">
        <v>133</v>
      </c>
      <c r="D15170" t="s">
        <v>148</v>
      </c>
      <c r="E15170" s="9">
        <v>2</v>
      </c>
      <c r="F15170" s="9">
        <v>0</v>
      </c>
      <c r="G15170" s="9">
        <v>2</v>
      </c>
      <c r="H15170" s="9">
        <v>1</v>
      </c>
      <c r="I15170" s="9">
        <v>0.73023015260696411</v>
      </c>
      <c r="J15170" s="9">
        <v>0.73023015260696411</v>
      </c>
      <c r="K15170" s="9">
        <v>0</v>
      </c>
      <c r="L15170" s="9">
        <v>47.659732818603516</v>
      </c>
    </row>
    <row r="15171" spans="1:12" x14ac:dyDescent="0.25">
      <c r="A15171" s="5" t="str">
        <f t="shared" ref="A15171:A15234" si="237">B15171&amp;C15171&amp;D15171&amp;E15171&amp;F15171&amp;G15171&amp;H15171</f>
        <v>1SublapSCLD2022</v>
      </c>
      <c r="B15171" s="9">
        <v>1</v>
      </c>
      <c r="C15171" t="s">
        <v>133</v>
      </c>
      <c r="D15171" t="s">
        <v>148</v>
      </c>
      <c r="E15171" s="9">
        <v>2</v>
      </c>
      <c r="F15171" s="9">
        <v>0</v>
      </c>
      <c r="G15171" s="9">
        <v>2</v>
      </c>
      <c r="H15171" s="9">
        <v>2</v>
      </c>
      <c r="I15171" s="9">
        <v>0.70962125062942505</v>
      </c>
      <c r="J15171" s="9">
        <v>0.70962125062942505</v>
      </c>
      <c r="K15171" s="9">
        <v>0</v>
      </c>
      <c r="L15171" s="9">
        <v>46.088802337646484</v>
      </c>
    </row>
    <row r="15172" spans="1:12" x14ac:dyDescent="0.25">
      <c r="A15172" s="5" t="str">
        <f t="shared" si="237"/>
        <v>1SublapSCLD2023</v>
      </c>
      <c r="B15172" s="9">
        <v>1</v>
      </c>
      <c r="C15172" t="s">
        <v>133</v>
      </c>
      <c r="D15172" t="s">
        <v>148</v>
      </c>
      <c r="E15172" s="9">
        <v>2</v>
      </c>
      <c r="F15172" s="9">
        <v>0</v>
      </c>
      <c r="G15172" s="9">
        <v>2</v>
      </c>
      <c r="H15172" s="9">
        <v>3</v>
      </c>
      <c r="I15172" s="9">
        <v>0.72691178321838379</v>
      </c>
      <c r="J15172" s="9">
        <v>0.72691178321838379</v>
      </c>
      <c r="K15172" s="9">
        <v>0</v>
      </c>
      <c r="L15172" s="9">
        <v>45.334800720214844</v>
      </c>
    </row>
    <row r="15173" spans="1:12" x14ac:dyDescent="0.25">
      <c r="A15173" s="5" t="str">
        <f t="shared" si="237"/>
        <v>1SublapSCLD2024</v>
      </c>
      <c r="B15173" s="9">
        <v>1</v>
      </c>
      <c r="C15173" t="s">
        <v>133</v>
      </c>
      <c r="D15173" t="s">
        <v>148</v>
      </c>
      <c r="E15173" s="9">
        <v>2</v>
      </c>
      <c r="F15173" s="9">
        <v>0</v>
      </c>
      <c r="G15173" s="9">
        <v>2</v>
      </c>
      <c r="H15173" s="9">
        <v>4</v>
      </c>
      <c r="I15173" s="9">
        <v>0.75552517175674438</v>
      </c>
      <c r="J15173" s="9">
        <v>0.75552517175674438</v>
      </c>
      <c r="K15173" s="9">
        <v>0</v>
      </c>
      <c r="L15173" s="9">
        <v>44.765865325927734</v>
      </c>
    </row>
    <row r="15174" spans="1:12" x14ac:dyDescent="0.25">
      <c r="A15174" s="5" t="str">
        <f t="shared" si="237"/>
        <v>1SublapSCLD2025</v>
      </c>
      <c r="B15174" s="9">
        <v>1</v>
      </c>
      <c r="C15174" t="s">
        <v>133</v>
      </c>
      <c r="D15174" t="s">
        <v>148</v>
      </c>
      <c r="E15174" s="9">
        <v>2</v>
      </c>
      <c r="F15174" s="9">
        <v>0</v>
      </c>
      <c r="G15174" s="9">
        <v>2</v>
      </c>
      <c r="H15174" s="9">
        <v>5</v>
      </c>
      <c r="I15174" s="9">
        <v>0.81941795349121094</v>
      </c>
      <c r="J15174" s="9">
        <v>0.81941795349121094</v>
      </c>
      <c r="K15174" s="9">
        <v>0</v>
      </c>
      <c r="L15174" s="9">
        <v>43.737598419189453</v>
      </c>
    </row>
    <row r="15175" spans="1:12" x14ac:dyDescent="0.25">
      <c r="A15175" s="5" t="str">
        <f t="shared" si="237"/>
        <v>1SublapSCLD2026</v>
      </c>
      <c r="B15175" s="9">
        <v>1</v>
      </c>
      <c r="C15175" t="s">
        <v>133</v>
      </c>
      <c r="D15175" t="s">
        <v>148</v>
      </c>
      <c r="E15175" s="9">
        <v>2</v>
      </c>
      <c r="F15175" s="9">
        <v>0</v>
      </c>
      <c r="G15175" s="9">
        <v>2</v>
      </c>
      <c r="H15175" s="9">
        <v>6</v>
      </c>
      <c r="I15175" s="9">
        <v>0.85821378231048584</v>
      </c>
      <c r="J15175" s="9">
        <v>0.85821378231048584</v>
      </c>
      <c r="K15175" s="9">
        <v>0</v>
      </c>
      <c r="L15175" s="9">
        <v>41.864398956298828</v>
      </c>
    </row>
    <row r="15176" spans="1:12" x14ac:dyDescent="0.25">
      <c r="A15176" s="5" t="str">
        <f t="shared" si="237"/>
        <v>1SublapSCLD2027</v>
      </c>
      <c r="B15176" s="9">
        <v>1</v>
      </c>
      <c r="C15176" t="s">
        <v>133</v>
      </c>
      <c r="D15176" t="s">
        <v>148</v>
      </c>
      <c r="E15176" s="9">
        <v>2</v>
      </c>
      <c r="F15176" s="9">
        <v>0</v>
      </c>
      <c r="G15176" s="9">
        <v>2</v>
      </c>
      <c r="H15176" s="9">
        <v>7</v>
      </c>
      <c r="I15176" s="9">
        <v>0.89381802082061768</v>
      </c>
      <c r="J15176" s="9">
        <v>0.89381802082061768</v>
      </c>
      <c r="K15176" s="9">
        <v>0</v>
      </c>
      <c r="L15176" s="9">
        <v>41.258132934570313</v>
      </c>
    </row>
    <row r="15177" spans="1:12" x14ac:dyDescent="0.25">
      <c r="A15177" s="5" t="str">
        <f t="shared" si="237"/>
        <v>1SublapSCLD2028</v>
      </c>
      <c r="B15177" s="9">
        <v>1</v>
      </c>
      <c r="C15177" t="s">
        <v>133</v>
      </c>
      <c r="D15177" t="s">
        <v>148</v>
      </c>
      <c r="E15177" s="9">
        <v>2</v>
      </c>
      <c r="F15177" s="9">
        <v>0</v>
      </c>
      <c r="G15177" s="9">
        <v>2</v>
      </c>
      <c r="H15177" s="9">
        <v>8</v>
      </c>
      <c r="I15177" s="9">
        <v>0.59252727031707764</v>
      </c>
      <c r="J15177" s="9">
        <v>0.59252727031707764</v>
      </c>
      <c r="K15177" s="9">
        <v>0</v>
      </c>
      <c r="L15177" s="9">
        <v>41.377597808837891</v>
      </c>
    </row>
    <row r="15178" spans="1:12" x14ac:dyDescent="0.25">
      <c r="A15178" s="5" t="str">
        <f t="shared" si="237"/>
        <v>1SublapSCLD2029</v>
      </c>
      <c r="B15178" s="9">
        <v>1</v>
      </c>
      <c r="C15178" t="s">
        <v>133</v>
      </c>
      <c r="D15178" t="s">
        <v>148</v>
      </c>
      <c r="E15178" s="9">
        <v>2</v>
      </c>
      <c r="F15178" s="9">
        <v>0</v>
      </c>
      <c r="G15178" s="9">
        <v>2</v>
      </c>
      <c r="H15178" s="9">
        <v>9</v>
      </c>
      <c r="I15178" s="9">
        <v>0.2314201295375824</v>
      </c>
      <c r="J15178" s="9">
        <v>0.2314201295375824</v>
      </c>
      <c r="K15178" s="9">
        <v>0</v>
      </c>
      <c r="L15178" s="9">
        <v>43.735599517822266</v>
      </c>
    </row>
    <row r="15179" spans="1:12" x14ac:dyDescent="0.25">
      <c r="A15179" s="5" t="str">
        <f t="shared" si="237"/>
        <v>1SublapSCLD20210</v>
      </c>
      <c r="B15179" s="9">
        <v>1</v>
      </c>
      <c r="C15179" t="s">
        <v>133</v>
      </c>
      <c r="D15179" t="s">
        <v>148</v>
      </c>
      <c r="E15179" s="9">
        <v>2</v>
      </c>
      <c r="F15179" s="9">
        <v>0</v>
      </c>
      <c r="G15179" s="9">
        <v>2</v>
      </c>
      <c r="H15179" s="9">
        <v>10</v>
      </c>
      <c r="I15179" s="9">
        <v>-6.2487460672855377E-2</v>
      </c>
      <c r="J15179" s="9">
        <v>-6.2487460672855377E-2</v>
      </c>
      <c r="K15179" s="9">
        <v>0</v>
      </c>
      <c r="L15179" s="9">
        <v>47.735466003417969</v>
      </c>
    </row>
    <row r="15180" spans="1:12" x14ac:dyDescent="0.25">
      <c r="A15180" s="5" t="str">
        <f t="shared" si="237"/>
        <v>1SublapSCLD20211</v>
      </c>
      <c r="B15180" s="9">
        <v>1</v>
      </c>
      <c r="C15180" t="s">
        <v>133</v>
      </c>
      <c r="D15180" t="s">
        <v>148</v>
      </c>
      <c r="E15180" s="9">
        <v>2</v>
      </c>
      <c r="F15180" s="9">
        <v>0</v>
      </c>
      <c r="G15180" s="9">
        <v>2</v>
      </c>
      <c r="H15180" s="9">
        <v>11</v>
      </c>
      <c r="I15180" s="9">
        <v>-0.25883829593658447</v>
      </c>
      <c r="J15180" s="9">
        <v>-0.25883829593658447</v>
      </c>
      <c r="K15180" s="9">
        <v>0</v>
      </c>
      <c r="L15180" s="9">
        <v>50.506134033203125</v>
      </c>
    </row>
    <row r="15181" spans="1:12" x14ac:dyDescent="0.25">
      <c r="A15181" s="5" t="str">
        <f t="shared" si="237"/>
        <v>1SublapSCLD20212</v>
      </c>
      <c r="B15181" s="9">
        <v>1</v>
      </c>
      <c r="C15181" t="s">
        <v>133</v>
      </c>
      <c r="D15181" t="s">
        <v>148</v>
      </c>
      <c r="E15181" s="9">
        <v>2</v>
      </c>
      <c r="F15181" s="9">
        <v>0</v>
      </c>
      <c r="G15181" s="9">
        <v>2</v>
      </c>
      <c r="H15181" s="9">
        <v>12</v>
      </c>
      <c r="I15181" s="9">
        <v>-0.37973412871360779</v>
      </c>
      <c r="J15181" s="9">
        <v>-0.37973412871360779</v>
      </c>
      <c r="K15181" s="9">
        <v>0</v>
      </c>
      <c r="L15181" s="9">
        <v>52.607868194580078</v>
      </c>
    </row>
    <row r="15182" spans="1:12" x14ac:dyDescent="0.25">
      <c r="A15182" s="5" t="str">
        <f t="shared" si="237"/>
        <v>1SublapSCLD20213</v>
      </c>
      <c r="B15182" s="9">
        <v>1</v>
      </c>
      <c r="C15182" t="s">
        <v>133</v>
      </c>
      <c r="D15182" t="s">
        <v>148</v>
      </c>
      <c r="E15182" s="9">
        <v>2</v>
      </c>
      <c r="F15182" s="9">
        <v>0</v>
      </c>
      <c r="G15182" s="9">
        <v>2</v>
      </c>
      <c r="H15182" s="9">
        <v>13</v>
      </c>
      <c r="I15182" s="9">
        <v>-0.35327249765396118</v>
      </c>
      <c r="J15182" s="9">
        <v>-0.35327249765396118</v>
      </c>
      <c r="K15182" s="9">
        <v>0</v>
      </c>
      <c r="L15182" s="9">
        <v>54.466533660888672</v>
      </c>
    </row>
    <row r="15183" spans="1:12" x14ac:dyDescent="0.25">
      <c r="A15183" s="5" t="str">
        <f t="shared" si="237"/>
        <v>1SublapSCLD20214</v>
      </c>
      <c r="B15183" s="9">
        <v>1</v>
      </c>
      <c r="C15183" t="s">
        <v>133</v>
      </c>
      <c r="D15183" t="s">
        <v>148</v>
      </c>
      <c r="E15183" s="9">
        <v>2</v>
      </c>
      <c r="F15183" s="9">
        <v>0</v>
      </c>
      <c r="G15183" s="9">
        <v>2</v>
      </c>
      <c r="H15183" s="9">
        <v>14</v>
      </c>
      <c r="I15183" s="9">
        <v>-0.21815341711044312</v>
      </c>
      <c r="J15183" s="9">
        <v>-0.21815341711044312</v>
      </c>
      <c r="K15183" s="9">
        <v>0</v>
      </c>
      <c r="L15183" s="9">
        <v>56.119468688964844</v>
      </c>
    </row>
    <row r="15184" spans="1:12" x14ac:dyDescent="0.25">
      <c r="A15184" s="5" t="str">
        <f t="shared" si="237"/>
        <v>1SublapSCLD20215</v>
      </c>
      <c r="B15184" s="9">
        <v>1</v>
      </c>
      <c r="C15184" t="s">
        <v>133</v>
      </c>
      <c r="D15184" t="s">
        <v>148</v>
      </c>
      <c r="E15184" s="9">
        <v>2</v>
      </c>
      <c r="F15184" s="9">
        <v>0</v>
      </c>
      <c r="G15184" s="9">
        <v>2</v>
      </c>
      <c r="H15184" s="9">
        <v>15</v>
      </c>
      <c r="I15184" s="9">
        <v>1.0769580490887165E-2</v>
      </c>
      <c r="J15184" s="9">
        <v>1.0769580490887165E-2</v>
      </c>
      <c r="K15184" s="9">
        <v>0</v>
      </c>
      <c r="L15184" s="9">
        <v>57.013603210449219</v>
      </c>
    </row>
    <row r="15185" spans="1:12" x14ac:dyDescent="0.25">
      <c r="A15185" s="5" t="str">
        <f t="shared" si="237"/>
        <v>1SublapSCLD20216</v>
      </c>
      <c r="B15185" s="9">
        <v>1</v>
      </c>
      <c r="C15185" t="s">
        <v>133</v>
      </c>
      <c r="D15185" t="s">
        <v>148</v>
      </c>
      <c r="E15185" s="9">
        <v>2</v>
      </c>
      <c r="F15185" s="9">
        <v>0</v>
      </c>
      <c r="G15185" s="9">
        <v>2</v>
      </c>
      <c r="H15185" s="9">
        <v>16</v>
      </c>
      <c r="I15185" s="9">
        <v>0.3175349235534668</v>
      </c>
      <c r="J15185" s="9">
        <v>0.3175349235534668</v>
      </c>
      <c r="K15185" s="9">
        <v>0</v>
      </c>
      <c r="L15185" s="9">
        <v>57.614933013916016</v>
      </c>
    </row>
    <row r="15186" spans="1:12" x14ac:dyDescent="0.25">
      <c r="A15186" s="5" t="str">
        <f t="shared" si="237"/>
        <v>1SublapSCLD20217</v>
      </c>
      <c r="B15186" s="9">
        <v>1</v>
      </c>
      <c r="C15186" t="s">
        <v>133</v>
      </c>
      <c r="D15186" t="s">
        <v>148</v>
      </c>
      <c r="E15186" s="9">
        <v>2</v>
      </c>
      <c r="F15186" s="9">
        <v>0</v>
      </c>
      <c r="G15186" s="9">
        <v>2</v>
      </c>
      <c r="H15186" s="9">
        <v>17</v>
      </c>
      <c r="I15186" s="9">
        <v>0.66396176815032959</v>
      </c>
      <c r="J15186" s="9">
        <v>0.66396176815032959</v>
      </c>
      <c r="K15186" s="9">
        <v>0</v>
      </c>
      <c r="L15186" s="9">
        <v>58.336399078369141</v>
      </c>
    </row>
    <row r="15187" spans="1:12" x14ac:dyDescent="0.25">
      <c r="A15187" s="5" t="str">
        <f t="shared" si="237"/>
        <v>1SublapSCLD20218</v>
      </c>
      <c r="B15187" s="9">
        <v>1</v>
      </c>
      <c r="C15187" t="s">
        <v>133</v>
      </c>
      <c r="D15187" t="s">
        <v>148</v>
      </c>
      <c r="E15187" s="9">
        <v>2</v>
      </c>
      <c r="F15187" s="9">
        <v>0</v>
      </c>
      <c r="G15187" s="9">
        <v>2</v>
      </c>
      <c r="H15187" s="9">
        <v>18</v>
      </c>
      <c r="I15187" s="9">
        <v>0.86095923185348511</v>
      </c>
      <c r="J15187" s="9">
        <v>0.86095923185348511</v>
      </c>
      <c r="K15187" s="9">
        <v>0</v>
      </c>
      <c r="L15187" s="9">
        <v>58.196269989013672</v>
      </c>
    </row>
    <row r="15188" spans="1:12" x14ac:dyDescent="0.25">
      <c r="A15188" s="5" t="str">
        <f t="shared" si="237"/>
        <v>1SublapSCLD20219</v>
      </c>
      <c r="B15188" s="9">
        <v>1</v>
      </c>
      <c r="C15188" t="s">
        <v>133</v>
      </c>
      <c r="D15188" t="s">
        <v>148</v>
      </c>
      <c r="E15188" s="9">
        <v>2</v>
      </c>
      <c r="F15188" s="9">
        <v>0</v>
      </c>
      <c r="G15188" s="9">
        <v>2</v>
      </c>
      <c r="H15188" s="9">
        <v>19</v>
      </c>
      <c r="I15188" s="9">
        <v>0.91284966468811035</v>
      </c>
      <c r="J15188" s="9">
        <v>0.91284966468811035</v>
      </c>
      <c r="K15188" s="9">
        <v>0</v>
      </c>
      <c r="L15188" s="9">
        <v>56.387733459472656</v>
      </c>
    </row>
    <row r="15189" spans="1:12" x14ac:dyDescent="0.25">
      <c r="A15189" s="5" t="str">
        <f t="shared" si="237"/>
        <v>1SublapSCLD20220</v>
      </c>
      <c r="B15189" s="9">
        <v>1</v>
      </c>
      <c r="C15189" t="s">
        <v>133</v>
      </c>
      <c r="D15189" t="s">
        <v>148</v>
      </c>
      <c r="E15189" s="9">
        <v>2</v>
      </c>
      <c r="F15189" s="9">
        <v>0</v>
      </c>
      <c r="G15189" s="9">
        <v>2</v>
      </c>
      <c r="H15189" s="9">
        <v>20</v>
      </c>
      <c r="I15189" s="9">
        <v>0.91945230960845947</v>
      </c>
      <c r="J15189" s="9">
        <v>0.91945230960845947</v>
      </c>
      <c r="K15189" s="9">
        <v>0</v>
      </c>
      <c r="L15189" s="9">
        <v>54.2760009765625</v>
      </c>
    </row>
    <row r="15190" spans="1:12" x14ac:dyDescent="0.25">
      <c r="A15190" s="5" t="str">
        <f t="shared" si="237"/>
        <v>1SublapSCLD20221</v>
      </c>
      <c r="B15190" s="9">
        <v>1</v>
      </c>
      <c r="C15190" t="s">
        <v>133</v>
      </c>
      <c r="D15190" t="s">
        <v>148</v>
      </c>
      <c r="E15190" s="9">
        <v>2</v>
      </c>
      <c r="F15190" s="9">
        <v>0</v>
      </c>
      <c r="G15190" s="9">
        <v>2</v>
      </c>
      <c r="H15190" s="9">
        <v>21</v>
      </c>
      <c r="I15190" s="9">
        <v>0.9487730860710144</v>
      </c>
      <c r="J15190" s="9">
        <v>0.9487730860710144</v>
      </c>
      <c r="K15190" s="9">
        <v>0</v>
      </c>
      <c r="L15190" s="9">
        <v>52.327068328857422</v>
      </c>
    </row>
    <row r="15191" spans="1:12" x14ac:dyDescent="0.25">
      <c r="A15191" s="5" t="str">
        <f t="shared" si="237"/>
        <v>1SublapSCLD20222</v>
      </c>
      <c r="B15191" s="9">
        <v>1</v>
      </c>
      <c r="C15191" t="s">
        <v>133</v>
      </c>
      <c r="D15191" t="s">
        <v>148</v>
      </c>
      <c r="E15191" s="9">
        <v>2</v>
      </c>
      <c r="F15191" s="9">
        <v>0</v>
      </c>
      <c r="G15191" s="9">
        <v>2</v>
      </c>
      <c r="H15191" s="9">
        <v>22</v>
      </c>
      <c r="I15191" s="9">
        <v>0.91045182943344116</v>
      </c>
      <c r="J15191" s="9">
        <v>0.91045182943344116</v>
      </c>
      <c r="K15191" s="9">
        <v>0</v>
      </c>
      <c r="L15191" s="9">
        <v>50.9176025390625</v>
      </c>
    </row>
    <row r="15192" spans="1:12" x14ac:dyDescent="0.25">
      <c r="A15192" s="5" t="str">
        <f t="shared" si="237"/>
        <v>1SublapSCLD20223</v>
      </c>
      <c r="B15192" s="9">
        <v>1</v>
      </c>
      <c r="C15192" t="s">
        <v>133</v>
      </c>
      <c r="D15192" t="s">
        <v>148</v>
      </c>
      <c r="E15192" s="9">
        <v>2</v>
      </c>
      <c r="F15192" s="9">
        <v>0</v>
      </c>
      <c r="G15192" s="9">
        <v>2</v>
      </c>
      <c r="H15192" s="9">
        <v>23</v>
      </c>
      <c r="I15192" s="9">
        <v>0.84298282861709595</v>
      </c>
      <c r="J15192" s="9">
        <v>0.84298282861709595</v>
      </c>
      <c r="K15192" s="9">
        <v>0</v>
      </c>
      <c r="L15192" s="9">
        <v>48.870399475097656</v>
      </c>
    </row>
    <row r="15193" spans="1:12" x14ac:dyDescent="0.25">
      <c r="A15193" s="5" t="str">
        <f t="shared" si="237"/>
        <v>1SublapSCLD20224</v>
      </c>
      <c r="B15193" s="9">
        <v>1</v>
      </c>
      <c r="C15193" t="s">
        <v>133</v>
      </c>
      <c r="D15193" t="s">
        <v>148</v>
      </c>
      <c r="E15193" s="9">
        <v>2</v>
      </c>
      <c r="F15193" s="9">
        <v>0</v>
      </c>
      <c r="G15193" s="9">
        <v>2</v>
      </c>
      <c r="H15193" s="9">
        <v>24</v>
      </c>
      <c r="I15193" s="9">
        <v>0.76353883743286133</v>
      </c>
      <c r="J15193" s="9">
        <v>0.76353883743286133</v>
      </c>
      <c r="K15193" s="9">
        <v>0</v>
      </c>
      <c r="L15193" s="9">
        <v>47.247333526611328</v>
      </c>
    </row>
    <row r="15194" spans="1:12" x14ac:dyDescent="0.25">
      <c r="A15194" s="5" t="str">
        <f t="shared" si="237"/>
        <v>1SublapSCLD20101</v>
      </c>
      <c r="B15194" s="9">
        <v>1</v>
      </c>
      <c r="C15194" t="s">
        <v>133</v>
      </c>
      <c r="D15194" s="3" t="s">
        <v>148</v>
      </c>
      <c r="E15194" s="9">
        <v>2</v>
      </c>
      <c r="F15194" s="9">
        <v>0</v>
      </c>
      <c r="G15194" s="9">
        <v>10</v>
      </c>
      <c r="H15194" s="9">
        <v>1</v>
      </c>
      <c r="I15194" s="9">
        <v>0.5651392936706543</v>
      </c>
      <c r="J15194" s="9">
        <v>0.5651392936706543</v>
      </c>
      <c r="K15194" s="9">
        <v>0</v>
      </c>
      <c r="L15194" s="9">
        <v>55.145999908447266</v>
      </c>
    </row>
    <row r="15195" spans="1:12" x14ac:dyDescent="0.25">
      <c r="A15195" s="5" t="str">
        <f t="shared" si="237"/>
        <v>1SublapSCLD20102</v>
      </c>
      <c r="B15195" s="9">
        <v>1</v>
      </c>
      <c r="C15195" t="s">
        <v>133</v>
      </c>
      <c r="D15195" s="3" t="s">
        <v>148</v>
      </c>
      <c r="E15195" s="9">
        <v>2</v>
      </c>
      <c r="F15195" s="9">
        <v>0</v>
      </c>
      <c r="G15195" s="9">
        <v>10</v>
      </c>
      <c r="H15195" s="9">
        <v>2</v>
      </c>
      <c r="I15195" s="9">
        <v>0.55027973651885986</v>
      </c>
      <c r="J15195" s="9">
        <v>0.55027973651885986</v>
      </c>
      <c r="K15195" s="9">
        <v>0</v>
      </c>
      <c r="L15195" s="9">
        <v>53.854999542236328</v>
      </c>
    </row>
    <row r="15196" spans="1:12" x14ac:dyDescent="0.25">
      <c r="A15196" s="5" t="str">
        <f t="shared" si="237"/>
        <v>1SublapSCLD20103</v>
      </c>
      <c r="B15196" s="9">
        <v>1</v>
      </c>
      <c r="C15196" t="s">
        <v>133</v>
      </c>
      <c r="D15196" s="3" t="s">
        <v>148</v>
      </c>
      <c r="E15196" s="9">
        <v>2</v>
      </c>
      <c r="F15196" s="9">
        <v>0</v>
      </c>
      <c r="G15196" s="9">
        <v>10</v>
      </c>
      <c r="H15196" s="9">
        <v>3</v>
      </c>
      <c r="I15196" s="9">
        <v>0.57683479785919189</v>
      </c>
      <c r="J15196" s="9">
        <v>0.57683479785919189</v>
      </c>
      <c r="K15196" s="9">
        <v>0</v>
      </c>
      <c r="L15196" s="9">
        <v>53.900798797607422</v>
      </c>
    </row>
    <row r="15197" spans="1:12" x14ac:dyDescent="0.25">
      <c r="A15197" s="5" t="str">
        <f t="shared" si="237"/>
        <v>1SublapSCLD20104</v>
      </c>
      <c r="B15197" s="9">
        <v>1</v>
      </c>
      <c r="C15197" t="s">
        <v>133</v>
      </c>
      <c r="D15197" s="3" t="s">
        <v>148</v>
      </c>
      <c r="E15197" s="9">
        <v>2</v>
      </c>
      <c r="F15197" s="9">
        <v>0</v>
      </c>
      <c r="G15197" s="9">
        <v>10</v>
      </c>
      <c r="H15197" s="9">
        <v>4</v>
      </c>
      <c r="I15197" s="9">
        <v>0.58846253156661987</v>
      </c>
      <c r="J15197" s="9">
        <v>0.58846253156661987</v>
      </c>
      <c r="K15197" s="9">
        <v>0</v>
      </c>
      <c r="L15197" s="9">
        <v>53.758197784423828</v>
      </c>
    </row>
    <row r="15198" spans="1:12" x14ac:dyDescent="0.25">
      <c r="A15198" s="5" t="str">
        <f t="shared" si="237"/>
        <v>1SublapSCLD20105</v>
      </c>
      <c r="B15198" s="9">
        <v>1</v>
      </c>
      <c r="C15198" t="s">
        <v>133</v>
      </c>
      <c r="D15198" s="3" t="s">
        <v>148</v>
      </c>
      <c r="E15198" s="9">
        <v>2</v>
      </c>
      <c r="F15198" s="9">
        <v>0</v>
      </c>
      <c r="G15198" s="9">
        <v>10</v>
      </c>
      <c r="H15198" s="9">
        <v>5</v>
      </c>
      <c r="I15198" s="9">
        <v>0.63404077291488647</v>
      </c>
      <c r="J15198" s="9">
        <v>0.63404077291488647</v>
      </c>
      <c r="K15198" s="9">
        <v>0</v>
      </c>
      <c r="L15198" s="9">
        <v>53.298603057861328</v>
      </c>
    </row>
    <row r="15199" spans="1:12" x14ac:dyDescent="0.25">
      <c r="A15199" s="5" t="str">
        <f t="shared" si="237"/>
        <v>1SublapSCLD20106</v>
      </c>
      <c r="B15199" s="9">
        <v>1</v>
      </c>
      <c r="C15199" t="s">
        <v>133</v>
      </c>
      <c r="D15199" s="3" t="s">
        <v>148</v>
      </c>
      <c r="E15199" s="9">
        <v>2</v>
      </c>
      <c r="F15199" s="9">
        <v>0</v>
      </c>
      <c r="G15199" s="9">
        <v>10</v>
      </c>
      <c r="H15199" s="9">
        <v>6</v>
      </c>
      <c r="I15199" s="9">
        <v>0.68229639530181885</v>
      </c>
      <c r="J15199" s="9">
        <v>0.68229639530181885</v>
      </c>
      <c r="K15199" s="9">
        <v>0</v>
      </c>
      <c r="L15199" s="9">
        <v>52.960800170898438</v>
      </c>
    </row>
    <row r="15200" spans="1:12" x14ac:dyDescent="0.25">
      <c r="A15200" s="5" t="str">
        <f t="shared" si="237"/>
        <v>1SublapSCLD20107</v>
      </c>
      <c r="B15200" s="9">
        <v>1</v>
      </c>
      <c r="C15200" t="s">
        <v>133</v>
      </c>
      <c r="D15200" s="3" t="s">
        <v>148</v>
      </c>
      <c r="E15200" s="9">
        <v>2</v>
      </c>
      <c r="F15200" s="9">
        <v>0</v>
      </c>
      <c r="G15200" s="9">
        <v>10</v>
      </c>
      <c r="H15200" s="9">
        <v>7</v>
      </c>
      <c r="I15200" s="9">
        <v>0.73041415214538574</v>
      </c>
      <c r="J15200" s="9">
        <v>0.73041415214538574</v>
      </c>
      <c r="K15200" s="9">
        <v>0</v>
      </c>
      <c r="L15200" s="9">
        <v>53.334400177001953</v>
      </c>
    </row>
    <row r="15201" spans="1:12" x14ac:dyDescent="0.25">
      <c r="A15201" s="5" t="str">
        <f t="shared" si="237"/>
        <v>1SublapSCLD20108</v>
      </c>
      <c r="B15201" s="9">
        <v>1</v>
      </c>
      <c r="C15201" t="s">
        <v>133</v>
      </c>
      <c r="D15201" s="3" t="s">
        <v>148</v>
      </c>
      <c r="E15201" s="9">
        <v>2</v>
      </c>
      <c r="F15201" s="9">
        <v>0</v>
      </c>
      <c r="G15201" s="9">
        <v>10</v>
      </c>
      <c r="H15201" s="9">
        <v>8</v>
      </c>
      <c r="I15201" s="9">
        <v>0.42006993293762207</v>
      </c>
      <c r="J15201" s="9">
        <v>0.42006993293762207</v>
      </c>
      <c r="K15201" s="9">
        <v>0</v>
      </c>
      <c r="L15201" s="9">
        <v>53.144001007080078</v>
      </c>
    </row>
    <row r="15202" spans="1:12" x14ac:dyDescent="0.25">
      <c r="A15202" s="5" t="str">
        <f t="shared" si="237"/>
        <v>1SublapSCLD20109</v>
      </c>
      <c r="B15202" s="9">
        <v>1</v>
      </c>
      <c r="C15202" t="s">
        <v>133</v>
      </c>
      <c r="D15202" s="3" t="s">
        <v>148</v>
      </c>
      <c r="E15202" s="9">
        <v>2</v>
      </c>
      <c r="F15202" s="9">
        <v>0</v>
      </c>
      <c r="G15202" s="9">
        <v>10</v>
      </c>
      <c r="H15202" s="9">
        <v>9</v>
      </c>
      <c r="I15202" s="9">
        <v>9.5556981861591339E-2</v>
      </c>
      <c r="J15202" s="9">
        <v>9.5556981861591339E-2</v>
      </c>
      <c r="K15202" s="9">
        <v>0</v>
      </c>
      <c r="L15202" s="9">
        <v>53.762599945068359</v>
      </c>
    </row>
    <row r="15203" spans="1:12" x14ac:dyDescent="0.25">
      <c r="A15203" s="5" t="str">
        <f t="shared" si="237"/>
        <v>1SublapSCLD201010</v>
      </c>
      <c r="B15203" s="9">
        <v>1</v>
      </c>
      <c r="C15203" t="s">
        <v>133</v>
      </c>
      <c r="D15203" s="3" t="s">
        <v>148</v>
      </c>
      <c r="E15203" s="9">
        <v>2</v>
      </c>
      <c r="F15203" s="9">
        <v>0</v>
      </c>
      <c r="G15203" s="9">
        <v>10</v>
      </c>
      <c r="H15203" s="9">
        <v>10</v>
      </c>
      <c r="I15203" s="9">
        <v>-0.23630999028682709</v>
      </c>
      <c r="J15203" s="9">
        <v>-0.23630999028682709</v>
      </c>
      <c r="K15203" s="9">
        <v>0</v>
      </c>
      <c r="L15203" s="9">
        <v>56.474998474121094</v>
      </c>
    </row>
    <row r="15204" spans="1:12" x14ac:dyDescent="0.25">
      <c r="A15204" s="5" t="str">
        <f t="shared" si="237"/>
        <v>1SublapSCLD201011</v>
      </c>
      <c r="B15204" s="9">
        <v>1</v>
      </c>
      <c r="C15204" t="s">
        <v>133</v>
      </c>
      <c r="D15204" s="3" t="s">
        <v>148</v>
      </c>
      <c r="E15204" s="9">
        <v>2</v>
      </c>
      <c r="F15204" s="9">
        <v>0</v>
      </c>
      <c r="G15204" s="9">
        <v>10</v>
      </c>
      <c r="H15204" s="9">
        <v>11</v>
      </c>
      <c r="I15204" s="9">
        <v>-0.45126193761825562</v>
      </c>
      <c r="J15204" s="9">
        <v>-0.45126193761825562</v>
      </c>
      <c r="K15204" s="9">
        <v>0</v>
      </c>
      <c r="L15204" s="9">
        <v>58.503597259521484</v>
      </c>
    </row>
    <row r="15205" spans="1:12" x14ac:dyDescent="0.25">
      <c r="A15205" s="5" t="str">
        <f t="shared" si="237"/>
        <v>1SublapSCLD201012</v>
      </c>
      <c r="B15205" s="9">
        <v>1</v>
      </c>
      <c r="C15205" t="s">
        <v>133</v>
      </c>
      <c r="D15205" s="3" t="s">
        <v>148</v>
      </c>
      <c r="E15205" s="9">
        <v>2</v>
      </c>
      <c r="F15205" s="9">
        <v>0</v>
      </c>
      <c r="G15205" s="9">
        <v>10</v>
      </c>
      <c r="H15205" s="9">
        <v>12</v>
      </c>
      <c r="I15205" s="9">
        <v>-0.54683643579483032</v>
      </c>
      <c r="J15205" s="9">
        <v>-0.54683643579483032</v>
      </c>
      <c r="K15205" s="9">
        <v>0</v>
      </c>
      <c r="L15205" s="9">
        <v>60.430801391601563</v>
      </c>
    </row>
    <row r="15206" spans="1:12" x14ac:dyDescent="0.25">
      <c r="A15206" s="5" t="str">
        <f t="shared" si="237"/>
        <v>1SublapSCLD201013</v>
      </c>
      <c r="B15206" s="9">
        <v>1</v>
      </c>
      <c r="C15206" t="s">
        <v>133</v>
      </c>
      <c r="D15206" s="3" t="s">
        <v>148</v>
      </c>
      <c r="E15206" s="9">
        <v>2</v>
      </c>
      <c r="F15206" s="9">
        <v>0</v>
      </c>
      <c r="G15206" s="9">
        <v>10</v>
      </c>
      <c r="H15206" s="9">
        <v>13</v>
      </c>
      <c r="I15206" s="9">
        <v>-0.48023563623428345</v>
      </c>
      <c r="J15206" s="9">
        <v>-0.48023563623428345</v>
      </c>
      <c r="K15206" s="9">
        <v>0</v>
      </c>
      <c r="L15206" s="9">
        <v>61.441200256347656</v>
      </c>
    </row>
    <row r="15207" spans="1:12" x14ac:dyDescent="0.25">
      <c r="A15207" s="5" t="str">
        <f t="shared" si="237"/>
        <v>1SublapSCLD201014</v>
      </c>
      <c r="B15207" s="9">
        <v>1</v>
      </c>
      <c r="C15207" t="s">
        <v>133</v>
      </c>
      <c r="D15207" s="3" t="s">
        <v>148</v>
      </c>
      <c r="E15207" s="9">
        <v>2</v>
      </c>
      <c r="F15207" s="9">
        <v>0</v>
      </c>
      <c r="G15207" s="9">
        <v>10</v>
      </c>
      <c r="H15207" s="9">
        <v>14</v>
      </c>
      <c r="I15207" s="9">
        <v>-0.34723863005638123</v>
      </c>
      <c r="J15207" s="9">
        <v>-0.34723863005638123</v>
      </c>
      <c r="K15207" s="9">
        <v>0</v>
      </c>
      <c r="L15207" s="9">
        <v>62.635200500488281</v>
      </c>
    </row>
    <row r="15208" spans="1:12" x14ac:dyDescent="0.25">
      <c r="A15208" s="5" t="str">
        <f t="shared" si="237"/>
        <v>1SublapSCLD201015</v>
      </c>
      <c r="B15208" s="9">
        <v>1</v>
      </c>
      <c r="C15208" t="s">
        <v>133</v>
      </c>
      <c r="D15208" s="3" t="s">
        <v>148</v>
      </c>
      <c r="E15208" s="9">
        <v>2</v>
      </c>
      <c r="F15208" s="9">
        <v>0</v>
      </c>
      <c r="G15208" s="9">
        <v>10</v>
      </c>
      <c r="H15208" s="9">
        <v>15</v>
      </c>
      <c r="I15208" s="9">
        <v>-0.11403904110193253</v>
      </c>
      <c r="J15208" s="9">
        <v>-0.11403904110193253</v>
      </c>
      <c r="K15208" s="9">
        <v>0</v>
      </c>
      <c r="L15208" s="9">
        <v>63.373199462890625</v>
      </c>
    </row>
    <row r="15209" spans="1:12" x14ac:dyDescent="0.25">
      <c r="A15209" s="5" t="str">
        <f t="shared" si="237"/>
        <v>1SublapSCLD201016</v>
      </c>
      <c r="B15209" s="9">
        <v>1</v>
      </c>
      <c r="C15209" t="s">
        <v>133</v>
      </c>
      <c r="D15209" s="3" t="s">
        <v>148</v>
      </c>
      <c r="E15209" s="9">
        <v>2</v>
      </c>
      <c r="F15209" s="9">
        <v>0</v>
      </c>
      <c r="G15209" s="9">
        <v>10</v>
      </c>
      <c r="H15209" s="9">
        <v>16</v>
      </c>
      <c r="I15209" s="9">
        <v>0.14775833487510681</v>
      </c>
      <c r="J15209" s="9">
        <v>0.14775833487510681</v>
      </c>
      <c r="K15209" s="9">
        <v>0</v>
      </c>
      <c r="L15209" s="9">
        <v>63.763599395751953</v>
      </c>
    </row>
    <row r="15210" spans="1:12" x14ac:dyDescent="0.25">
      <c r="A15210" s="5" t="str">
        <f t="shared" si="237"/>
        <v>1SublapSCLD201017</v>
      </c>
      <c r="B15210" s="9">
        <v>1</v>
      </c>
      <c r="C15210" t="s">
        <v>133</v>
      </c>
      <c r="D15210" s="3" t="s">
        <v>148</v>
      </c>
      <c r="E15210" s="9">
        <v>2</v>
      </c>
      <c r="F15210" s="9">
        <v>0</v>
      </c>
      <c r="G15210" s="9">
        <v>10</v>
      </c>
      <c r="H15210" s="9">
        <v>17</v>
      </c>
      <c r="I15210" s="9">
        <v>0.47615036368370056</v>
      </c>
      <c r="J15210" s="9">
        <v>0.47615036368370056</v>
      </c>
      <c r="K15210" s="9">
        <v>0</v>
      </c>
      <c r="L15210" s="9">
        <v>63.974399566650391</v>
      </c>
    </row>
    <row r="15211" spans="1:12" x14ac:dyDescent="0.25">
      <c r="A15211" s="5" t="str">
        <f t="shared" si="237"/>
        <v>1SublapSCLD201018</v>
      </c>
      <c r="B15211" s="9">
        <v>1</v>
      </c>
      <c r="C15211" t="s">
        <v>133</v>
      </c>
      <c r="D15211" s="3" t="s">
        <v>148</v>
      </c>
      <c r="E15211" s="9">
        <v>2</v>
      </c>
      <c r="F15211" s="9">
        <v>0</v>
      </c>
      <c r="G15211" s="9">
        <v>10</v>
      </c>
      <c r="H15211" s="9">
        <v>18</v>
      </c>
      <c r="I15211" s="9">
        <v>0.67330318689346313</v>
      </c>
      <c r="J15211" s="9">
        <v>0.67330318689346313</v>
      </c>
      <c r="K15211" s="9">
        <v>0</v>
      </c>
      <c r="L15211" s="9">
        <v>62.228202819824219</v>
      </c>
    </row>
    <row r="15212" spans="1:12" x14ac:dyDescent="0.25">
      <c r="A15212" s="5" t="str">
        <f t="shared" si="237"/>
        <v>1SublapSCLD201019</v>
      </c>
      <c r="B15212" s="9">
        <v>1</v>
      </c>
      <c r="C15212" t="s">
        <v>133</v>
      </c>
      <c r="D15212" s="3" t="s">
        <v>148</v>
      </c>
      <c r="E15212" s="9">
        <v>2</v>
      </c>
      <c r="F15212" s="9">
        <v>0</v>
      </c>
      <c r="G15212" s="9">
        <v>10</v>
      </c>
      <c r="H15212" s="9">
        <v>19</v>
      </c>
      <c r="I15212" s="9">
        <v>0.75331687927246094</v>
      </c>
      <c r="J15212" s="9">
        <v>0.75331687927246094</v>
      </c>
      <c r="K15212" s="9">
        <v>0</v>
      </c>
      <c r="L15212" s="9">
        <v>59.515399932861328</v>
      </c>
    </row>
    <row r="15213" spans="1:12" x14ac:dyDescent="0.25">
      <c r="A15213" s="5" t="str">
        <f t="shared" si="237"/>
        <v>1SublapSCLD201020</v>
      </c>
      <c r="B15213" s="9">
        <v>1</v>
      </c>
      <c r="C15213" t="s">
        <v>133</v>
      </c>
      <c r="D15213" s="3" t="s">
        <v>148</v>
      </c>
      <c r="E15213" s="9">
        <v>2</v>
      </c>
      <c r="F15213" s="9">
        <v>0</v>
      </c>
      <c r="G15213" s="9">
        <v>10</v>
      </c>
      <c r="H15213" s="9">
        <v>20</v>
      </c>
      <c r="I15213" s="9">
        <v>0.7870793342590332</v>
      </c>
      <c r="J15213" s="9">
        <v>0.7870793342590332</v>
      </c>
      <c r="K15213" s="9">
        <v>0</v>
      </c>
      <c r="L15213" s="9">
        <v>57.962600708007813</v>
      </c>
    </row>
    <row r="15214" spans="1:12" x14ac:dyDescent="0.25">
      <c r="A15214" s="5" t="str">
        <f t="shared" si="237"/>
        <v>1SublapSCLD201021</v>
      </c>
      <c r="B15214" s="9">
        <v>1</v>
      </c>
      <c r="C15214" t="s">
        <v>133</v>
      </c>
      <c r="D15214" s="3" t="s">
        <v>148</v>
      </c>
      <c r="E15214" s="9">
        <v>2</v>
      </c>
      <c r="F15214" s="9">
        <v>0</v>
      </c>
      <c r="G15214" s="9">
        <v>10</v>
      </c>
      <c r="H15214" s="9">
        <v>21</v>
      </c>
      <c r="I15214" s="9">
        <v>0.80116039514541626</v>
      </c>
      <c r="J15214" s="9">
        <v>0.80116039514541626</v>
      </c>
      <c r="K15214" s="9">
        <v>0</v>
      </c>
      <c r="L15214" s="9">
        <v>57.150402069091797</v>
      </c>
    </row>
    <row r="15215" spans="1:12" x14ac:dyDescent="0.25">
      <c r="A15215" s="5" t="str">
        <f t="shared" si="237"/>
        <v>1SublapSCLD201022</v>
      </c>
      <c r="B15215" s="9">
        <v>1</v>
      </c>
      <c r="C15215" t="s">
        <v>133</v>
      </c>
      <c r="D15215" s="3" t="s">
        <v>148</v>
      </c>
      <c r="E15215" s="9">
        <v>2</v>
      </c>
      <c r="F15215" s="9">
        <v>0</v>
      </c>
      <c r="G15215" s="9">
        <v>10</v>
      </c>
      <c r="H15215" s="9">
        <v>22</v>
      </c>
      <c r="I15215" s="9">
        <v>0.74069929122924805</v>
      </c>
      <c r="J15215" s="9">
        <v>0.74069929122924805</v>
      </c>
      <c r="K15215" s="9">
        <v>0</v>
      </c>
      <c r="L15215" s="9">
        <v>56.708000183105469</v>
      </c>
    </row>
    <row r="15216" spans="1:12" x14ac:dyDescent="0.25">
      <c r="A15216" s="5" t="str">
        <f t="shared" si="237"/>
        <v>1SublapSCLD201023</v>
      </c>
      <c r="B15216" s="9">
        <v>1</v>
      </c>
      <c r="C15216" t="s">
        <v>133</v>
      </c>
      <c r="D15216" s="3" t="s">
        <v>148</v>
      </c>
      <c r="E15216" s="9">
        <v>2</v>
      </c>
      <c r="F15216" s="9">
        <v>0</v>
      </c>
      <c r="G15216" s="9">
        <v>10</v>
      </c>
      <c r="H15216" s="9">
        <v>23</v>
      </c>
      <c r="I15216" s="9">
        <v>0.67353814840316772</v>
      </c>
      <c r="J15216" s="9">
        <v>0.67353814840316772</v>
      </c>
      <c r="K15216" s="9">
        <v>0</v>
      </c>
      <c r="L15216" s="9">
        <v>55.125400543212891</v>
      </c>
    </row>
    <row r="15217" spans="1:12" x14ac:dyDescent="0.25">
      <c r="A15217" s="5" t="str">
        <f t="shared" si="237"/>
        <v>1SublapSCLD201024</v>
      </c>
      <c r="B15217" s="9">
        <v>1</v>
      </c>
      <c r="C15217" t="s">
        <v>133</v>
      </c>
      <c r="D15217" s="3" t="s">
        <v>148</v>
      </c>
      <c r="E15217" s="9">
        <v>2</v>
      </c>
      <c r="F15217" s="9">
        <v>0</v>
      </c>
      <c r="G15217" s="9">
        <v>10</v>
      </c>
      <c r="H15217" s="9">
        <v>24</v>
      </c>
      <c r="I15217" s="9">
        <v>0.61042386293411255</v>
      </c>
      <c r="J15217" s="9">
        <v>0.61042386293411255</v>
      </c>
      <c r="K15217" s="9">
        <v>0</v>
      </c>
      <c r="L15217" s="9">
        <v>54.268199920654297</v>
      </c>
    </row>
    <row r="15218" spans="1:12" x14ac:dyDescent="0.25">
      <c r="A15218" s="5" t="str">
        <f t="shared" si="237"/>
        <v>1SublapSCLD2121</v>
      </c>
      <c r="B15218" s="9">
        <v>1</v>
      </c>
      <c r="C15218" t="s">
        <v>133</v>
      </c>
      <c r="D15218" t="s">
        <v>148</v>
      </c>
      <c r="E15218" s="9">
        <v>2</v>
      </c>
      <c r="F15218" s="9">
        <v>1</v>
      </c>
      <c r="G15218" s="9">
        <v>2</v>
      </c>
      <c r="H15218" s="9">
        <v>1</v>
      </c>
      <c r="I15218" s="9">
        <v>0.67957389354705811</v>
      </c>
      <c r="J15218" s="9">
        <v>0.67957389354705811</v>
      </c>
      <c r="K15218" s="9">
        <v>0</v>
      </c>
      <c r="L15218" s="9">
        <v>51.82879638671875</v>
      </c>
    </row>
    <row r="15219" spans="1:12" x14ac:dyDescent="0.25">
      <c r="A15219" s="5" t="str">
        <f t="shared" si="237"/>
        <v>1SublapSCLD2122</v>
      </c>
      <c r="B15219" s="9">
        <v>1</v>
      </c>
      <c r="C15219" t="s">
        <v>133</v>
      </c>
      <c r="D15219" t="s">
        <v>148</v>
      </c>
      <c r="E15219" s="9">
        <v>2</v>
      </c>
      <c r="F15219" s="9">
        <v>1</v>
      </c>
      <c r="G15219" s="9">
        <v>2</v>
      </c>
      <c r="H15219" s="9">
        <v>2</v>
      </c>
      <c r="I15219" s="9">
        <v>0.66072911024093628</v>
      </c>
      <c r="J15219" s="9">
        <v>0.66072911024093628</v>
      </c>
      <c r="K15219" s="9">
        <v>0</v>
      </c>
      <c r="L15219" s="9">
        <v>50.643730163574219</v>
      </c>
    </row>
    <row r="15220" spans="1:12" x14ac:dyDescent="0.25">
      <c r="A15220" s="5" t="str">
        <f t="shared" si="237"/>
        <v>1SublapSCLD2123</v>
      </c>
      <c r="B15220" s="9">
        <v>1</v>
      </c>
      <c r="C15220" t="s">
        <v>133</v>
      </c>
      <c r="D15220" t="s">
        <v>148</v>
      </c>
      <c r="E15220" s="9">
        <v>2</v>
      </c>
      <c r="F15220" s="9">
        <v>1</v>
      </c>
      <c r="G15220" s="9">
        <v>2</v>
      </c>
      <c r="H15220" s="9">
        <v>3</v>
      </c>
      <c r="I15220" s="9">
        <v>0.68086236715316772</v>
      </c>
      <c r="J15220" s="9">
        <v>0.68086236715316772</v>
      </c>
      <c r="K15220" s="9">
        <v>0</v>
      </c>
      <c r="L15220" s="9">
        <v>50.122402191162109</v>
      </c>
    </row>
    <row r="15221" spans="1:12" x14ac:dyDescent="0.25">
      <c r="A15221" s="5" t="str">
        <f t="shared" si="237"/>
        <v>1SublapSCLD2124</v>
      </c>
      <c r="B15221" s="9">
        <v>1</v>
      </c>
      <c r="C15221" t="s">
        <v>133</v>
      </c>
      <c r="D15221" t="s">
        <v>148</v>
      </c>
      <c r="E15221" s="9">
        <v>2</v>
      </c>
      <c r="F15221" s="9">
        <v>1</v>
      </c>
      <c r="G15221" s="9">
        <v>2</v>
      </c>
      <c r="H15221" s="9">
        <v>4</v>
      </c>
      <c r="I15221" s="9">
        <v>0.70426392555236816</v>
      </c>
      <c r="J15221" s="9">
        <v>0.70426392555236816</v>
      </c>
      <c r="K15221" s="9">
        <v>0</v>
      </c>
      <c r="L15221" s="9">
        <v>49.041999816894531</v>
      </c>
    </row>
    <row r="15222" spans="1:12" x14ac:dyDescent="0.25">
      <c r="A15222" s="5" t="str">
        <f t="shared" si="237"/>
        <v>1SublapSCLD2125</v>
      </c>
      <c r="B15222" s="9">
        <v>1</v>
      </c>
      <c r="C15222" t="s">
        <v>133</v>
      </c>
      <c r="D15222" t="s">
        <v>148</v>
      </c>
      <c r="E15222" s="9">
        <v>2</v>
      </c>
      <c r="F15222" s="9">
        <v>1</v>
      </c>
      <c r="G15222" s="9">
        <v>2</v>
      </c>
      <c r="H15222" s="9">
        <v>5</v>
      </c>
      <c r="I15222" s="9">
        <v>0.76253706216812134</v>
      </c>
      <c r="J15222" s="9">
        <v>0.76253706216812134</v>
      </c>
      <c r="K15222" s="9">
        <v>0</v>
      </c>
      <c r="L15222" s="9">
        <v>48.059734344482422</v>
      </c>
    </row>
    <row r="15223" spans="1:12" x14ac:dyDescent="0.25">
      <c r="A15223" s="5" t="str">
        <f t="shared" si="237"/>
        <v>1SublapSCLD2126</v>
      </c>
      <c r="B15223" s="9">
        <v>1</v>
      </c>
      <c r="C15223" t="s">
        <v>133</v>
      </c>
      <c r="D15223" t="s">
        <v>148</v>
      </c>
      <c r="E15223" s="9">
        <v>2</v>
      </c>
      <c r="F15223" s="9">
        <v>1</v>
      </c>
      <c r="G15223" s="9">
        <v>2</v>
      </c>
      <c r="H15223" s="9">
        <v>6</v>
      </c>
      <c r="I15223" s="9">
        <v>0.80423557758331299</v>
      </c>
      <c r="J15223" s="9">
        <v>0.80423557758331299</v>
      </c>
      <c r="K15223" s="9">
        <v>0</v>
      </c>
      <c r="L15223" s="9">
        <v>46.802536010742188</v>
      </c>
    </row>
    <row r="15224" spans="1:12" x14ac:dyDescent="0.25">
      <c r="A15224" s="5" t="str">
        <f t="shared" si="237"/>
        <v>1SublapSCLD2127</v>
      </c>
      <c r="B15224" s="9">
        <v>1</v>
      </c>
      <c r="C15224" t="s">
        <v>133</v>
      </c>
      <c r="D15224" t="s">
        <v>148</v>
      </c>
      <c r="E15224" s="9">
        <v>2</v>
      </c>
      <c r="F15224" s="9">
        <v>1</v>
      </c>
      <c r="G15224" s="9">
        <v>2</v>
      </c>
      <c r="H15224" s="9">
        <v>7</v>
      </c>
      <c r="I15224" s="9">
        <v>0.84367936849594116</v>
      </c>
      <c r="J15224" s="9">
        <v>0.84367936849594116</v>
      </c>
      <c r="K15224" s="9">
        <v>0</v>
      </c>
      <c r="L15224" s="9">
        <v>46.504665374755859</v>
      </c>
    </row>
    <row r="15225" spans="1:12" x14ac:dyDescent="0.25">
      <c r="A15225" s="5" t="str">
        <f t="shared" si="237"/>
        <v>1SublapSCLD2128</v>
      </c>
      <c r="B15225" s="9">
        <v>1</v>
      </c>
      <c r="C15225" t="s">
        <v>133</v>
      </c>
      <c r="D15225" t="s">
        <v>148</v>
      </c>
      <c r="E15225" s="9">
        <v>2</v>
      </c>
      <c r="F15225" s="9">
        <v>1</v>
      </c>
      <c r="G15225" s="9">
        <v>2</v>
      </c>
      <c r="H15225" s="9">
        <v>8</v>
      </c>
      <c r="I15225" s="9">
        <v>0.53961068391799927</v>
      </c>
      <c r="J15225" s="9">
        <v>0.53961068391799927</v>
      </c>
      <c r="K15225" s="9">
        <v>0</v>
      </c>
      <c r="L15225" s="9">
        <v>46.434131622314453</v>
      </c>
    </row>
    <row r="15226" spans="1:12" x14ac:dyDescent="0.25">
      <c r="A15226" s="5" t="str">
        <f t="shared" si="237"/>
        <v>1SublapSCLD2129</v>
      </c>
      <c r="B15226" s="9">
        <v>1</v>
      </c>
      <c r="C15226" t="s">
        <v>133</v>
      </c>
      <c r="D15226" t="s">
        <v>148</v>
      </c>
      <c r="E15226" s="9">
        <v>2</v>
      </c>
      <c r="F15226" s="9">
        <v>1</v>
      </c>
      <c r="G15226" s="9">
        <v>2</v>
      </c>
      <c r="H15226" s="9">
        <v>9</v>
      </c>
      <c r="I15226" s="9">
        <v>0.18973208963871002</v>
      </c>
      <c r="J15226" s="9">
        <v>0.18973208963871002</v>
      </c>
      <c r="K15226" s="9">
        <v>0</v>
      </c>
      <c r="L15226" s="9">
        <v>47.835735321044922</v>
      </c>
    </row>
    <row r="15227" spans="1:12" x14ac:dyDescent="0.25">
      <c r="A15227" s="5" t="str">
        <f t="shared" si="237"/>
        <v>1SublapSCLD21210</v>
      </c>
      <c r="B15227" s="9">
        <v>1</v>
      </c>
      <c r="C15227" t="s">
        <v>133</v>
      </c>
      <c r="D15227" t="s">
        <v>148</v>
      </c>
      <c r="E15227" s="9">
        <v>2</v>
      </c>
      <c r="F15227" s="9">
        <v>1</v>
      </c>
      <c r="G15227" s="9">
        <v>2</v>
      </c>
      <c r="H15227" s="9">
        <v>10</v>
      </c>
      <c r="I15227" s="9">
        <v>-0.11582291126251221</v>
      </c>
      <c r="J15227" s="9">
        <v>-0.11582291126251221</v>
      </c>
      <c r="K15227" s="9">
        <v>0</v>
      </c>
      <c r="L15227" s="9">
        <v>50.238933563232422</v>
      </c>
    </row>
    <row r="15228" spans="1:12" x14ac:dyDescent="0.25">
      <c r="A15228" s="5" t="str">
        <f t="shared" si="237"/>
        <v>1SublapSCLD21211</v>
      </c>
      <c r="B15228" s="9">
        <v>1</v>
      </c>
      <c r="C15228" t="s">
        <v>133</v>
      </c>
      <c r="D15228" t="s">
        <v>148</v>
      </c>
      <c r="E15228" s="9">
        <v>2</v>
      </c>
      <c r="F15228" s="9">
        <v>1</v>
      </c>
      <c r="G15228" s="9">
        <v>2</v>
      </c>
      <c r="H15228" s="9">
        <v>11</v>
      </c>
      <c r="I15228" s="9">
        <v>-0.31788128614425659</v>
      </c>
      <c r="J15228" s="9">
        <v>-0.31788128614425659</v>
      </c>
      <c r="K15228" s="9">
        <v>0</v>
      </c>
      <c r="L15228" s="9">
        <v>51.639869689941406</v>
      </c>
    </row>
    <row r="15229" spans="1:12" x14ac:dyDescent="0.25">
      <c r="A15229" s="5" t="str">
        <f t="shared" si="237"/>
        <v>1SublapSCLD21212</v>
      </c>
      <c r="B15229" s="9">
        <v>1</v>
      </c>
      <c r="C15229" t="s">
        <v>133</v>
      </c>
      <c r="D15229" t="s">
        <v>148</v>
      </c>
      <c r="E15229" s="9">
        <v>2</v>
      </c>
      <c r="F15229" s="9">
        <v>1</v>
      </c>
      <c r="G15229" s="9">
        <v>2</v>
      </c>
      <c r="H15229" s="9">
        <v>12</v>
      </c>
      <c r="I15229" s="9">
        <v>-0.43100756406784058</v>
      </c>
      <c r="J15229" s="9">
        <v>-0.43100756406784058</v>
      </c>
      <c r="K15229" s="9">
        <v>0</v>
      </c>
      <c r="L15229" s="9">
        <v>53.46173095703125</v>
      </c>
    </row>
    <row r="15230" spans="1:12" x14ac:dyDescent="0.25">
      <c r="A15230" s="5" t="str">
        <f t="shared" si="237"/>
        <v>1SublapSCLD21213</v>
      </c>
      <c r="B15230" s="9">
        <v>1</v>
      </c>
      <c r="C15230" t="s">
        <v>133</v>
      </c>
      <c r="D15230" t="s">
        <v>148</v>
      </c>
      <c r="E15230" s="9">
        <v>2</v>
      </c>
      <c r="F15230" s="9">
        <v>1</v>
      </c>
      <c r="G15230" s="9">
        <v>2</v>
      </c>
      <c r="H15230" s="9">
        <v>13</v>
      </c>
      <c r="I15230" s="9">
        <v>-0.39222967624664307</v>
      </c>
      <c r="J15230" s="9">
        <v>-0.39222967624664307</v>
      </c>
      <c r="K15230" s="9">
        <v>0</v>
      </c>
      <c r="L15230" s="9">
        <v>55.208133697509766</v>
      </c>
    </row>
    <row r="15231" spans="1:12" x14ac:dyDescent="0.25">
      <c r="A15231" s="5" t="str">
        <f t="shared" si="237"/>
        <v>1SublapSCLD21214</v>
      </c>
      <c r="B15231" s="9">
        <v>1</v>
      </c>
      <c r="C15231" t="s">
        <v>133</v>
      </c>
      <c r="D15231" t="s">
        <v>148</v>
      </c>
      <c r="E15231" s="9">
        <v>2</v>
      </c>
      <c r="F15231" s="9">
        <v>1</v>
      </c>
      <c r="G15231" s="9">
        <v>2</v>
      </c>
      <c r="H15231" s="9">
        <v>14</v>
      </c>
      <c r="I15231" s="9">
        <v>-0.25776174664497375</v>
      </c>
      <c r="J15231" s="9">
        <v>-0.25776174664497375</v>
      </c>
      <c r="K15231" s="9">
        <v>0</v>
      </c>
      <c r="L15231" s="9">
        <v>56.6141357421875</v>
      </c>
    </row>
    <row r="15232" spans="1:12" x14ac:dyDescent="0.25">
      <c r="A15232" s="5" t="str">
        <f t="shared" si="237"/>
        <v>1SublapSCLD21215</v>
      </c>
      <c r="B15232" s="9">
        <v>1</v>
      </c>
      <c r="C15232" t="s">
        <v>133</v>
      </c>
      <c r="D15232" t="s">
        <v>148</v>
      </c>
      <c r="E15232" s="9">
        <v>2</v>
      </c>
      <c r="F15232" s="9">
        <v>1</v>
      </c>
      <c r="G15232" s="9">
        <v>2</v>
      </c>
      <c r="H15232" s="9">
        <v>15</v>
      </c>
      <c r="I15232" s="9">
        <v>-2.7526512742042542E-2</v>
      </c>
      <c r="J15232" s="9">
        <v>-2.7526512742042542E-2</v>
      </c>
      <c r="K15232" s="9">
        <v>0</v>
      </c>
      <c r="L15232" s="9">
        <v>57.708934783935547</v>
      </c>
    </row>
    <row r="15233" spans="1:12" x14ac:dyDescent="0.25">
      <c r="A15233" s="5" t="str">
        <f t="shared" si="237"/>
        <v>1SublapSCLD21216</v>
      </c>
      <c r="B15233" s="9">
        <v>1</v>
      </c>
      <c r="C15233" t="s">
        <v>133</v>
      </c>
      <c r="D15233" t="s">
        <v>148</v>
      </c>
      <c r="E15233" s="9">
        <v>2</v>
      </c>
      <c r="F15233" s="9">
        <v>1</v>
      </c>
      <c r="G15233" s="9">
        <v>2</v>
      </c>
      <c r="H15233" s="9">
        <v>16</v>
      </c>
      <c r="I15233" s="9">
        <v>0.26544091105461121</v>
      </c>
      <c r="J15233" s="9">
        <v>0.26544091105461121</v>
      </c>
      <c r="K15233" s="9">
        <v>0</v>
      </c>
      <c r="L15233" s="9">
        <v>58.483333587646484</v>
      </c>
    </row>
    <row r="15234" spans="1:12" x14ac:dyDescent="0.25">
      <c r="A15234" s="5" t="str">
        <f t="shared" si="237"/>
        <v>1SublapSCLD21217</v>
      </c>
      <c r="B15234" s="9">
        <v>1</v>
      </c>
      <c r="C15234" t="s">
        <v>133</v>
      </c>
      <c r="D15234" t="s">
        <v>148</v>
      </c>
      <c r="E15234" s="9">
        <v>2</v>
      </c>
      <c r="F15234" s="9">
        <v>1</v>
      </c>
      <c r="G15234" s="9">
        <v>2</v>
      </c>
      <c r="H15234" s="9">
        <v>17</v>
      </c>
      <c r="I15234" s="9">
        <v>0.60633397102355957</v>
      </c>
      <c r="J15234" s="9">
        <v>0.60633397102355957</v>
      </c>
      <c r="K15234" s="9">
        <v>0</v>
      </c>
      <c r="L15234" s="9">
        <v>59.524932861328125</v>
      </c>
    </row>
    <row r="15235" spans="1:12" x14ac:dyDescent="0.25">
      <c r="A15235" s="5" t="str">
        <f t="shared" ref="A15235:A15298" si="238">B15235&amp;C15235&amp;D15235&amp;E15235&amp;F15235&amp;G15235&amp;H15235</f>
        <v>1SublapSCLD21218</v>
      </c>
      <c r="B15235" s="9">
        <v>1</v>
      </c>
      <c r="C15235" t="s">
        <v>133</v>
      </c>
      <c r="D15235" t="s">
        <v>148</v>
      </c>
      <c r="E15235" s="9">
        <v>2</v>
      </c>
      <c r="F15235" s="9">
        <v>1</v>
      </c>
      <c r="G15235" s="9">
        <v>2</v>
      </c>
      <c r="H15235" s="9">
        <v>18</v>
      </c>
      <c r="I15235" s="9">
        <v>0.8033791184425354</v>
      </c>
      <c r="J15235" s="9">
        <v>0.8033791184425354</v>
      </c>
      <c r="K15235" s="9">
        <v>0</v>
      </c>
      <c r="L15235" s="9">
        <v>59.152530670166016</v>
      </c>
    </row>
    <row r="15236" spans="1:12" x14ac:dyDescent="0.25">
      <c r="A15236" s="5" t="str">
        <f t="shared" si="238"/>
        <v>1SublapSCLD21219</v>
      </c>
      <c r="B15236" s="9">
        <v>1</v>
      </c>
      <c r="C15236" t="s">
        <v>133</v>
      </c>
      <c r="D15236" t="s">
        <v>148</v>
      </c>
      <c r="E15236" s="9">
        <v>2</v>
      </c>
      <c r="F15236" s="9">
        <v>1</v>
      </c>
      <c r="G15236" s="9">
        <v>2</v>
      </c>
      <c r="H15236" s="9">
        <v>19</v>
      </c>
      <c r="I15236" s="9">
        <v>0.8638988733291626</v>
      </c>
      <c r="J15236" s="9">
        <v>0.8638988733291626</v>
      </c>
      <c r="K15236" s="9">
        <v>0</v>
      </c>
      <c r="L15236" s="9">
        <v>56.795333862304688</v>
      </c>
    </row>
    <row r="15237" spans="1:12" x14ac:dyDescent="0.25">
      <c r="A15237" s="5" t="str">
        <f t="shared" si="238"/>
        <v>1SublapSCLD21220</v>
      </c>
      <c r="B15237" s="9">
        <v>1</v>
      </c>
      <c r="C15237" t="s">
        <v>133</v>
      </c>
      <c r="D15237" t="s">
        <v>148</v>
      </c>
      <c r="E15237" s="9">
        <v>2</v>
      </c>
      <c r="F15237" s="9">
        <v>1</v>
      </c>
      <c r="G15237" s="9">
        <v>2</v>
      </c>
      <c r="H15237" s="9">
        <v>20</v>
      </c>
      <c r="I15237" s="9">
        <v>0.87883520126342773</v>
      </c>
      <c r="J15237" s="9">
        <v>0.87883520126342773</v>
      </c>
      <c r="K15237" s="9">
        <v>0</v>
      </c>
      <c r="L15237" s="9">
        <v>54.308132171630859</v>
      </c>
    </row>
    <row r="15238" spans="1:12" x14ac:dyDescent="0.25">
      <c r="A15238" s="5" t="str">
        <f t="shared" si="238"/>
        <v>1SublapSCLD21221</v>
      </c>
      <c r="B15238" s="9">
        <v>1</v>
      </c>
      <c r="C15238" t="s">
        <v>133</v>
      </c>
      <c r="D15238" t="s">
        <v>148</v>
      </c>
      <c r="E15238" s="9">
        <v>2</v>
      </c>
      <c r="F15238" s="9">
        <v>1</v>
      </c>
      <c r="G15238" s="9">
        <v>2</v>
      </c>
      <c r="H15238" s="9">
        <v>21</v>
      </c>
      <c r="I15238" s="9">
        <v>0.90347981452941895</v>
      </c>
      <c r="J15238" s="9">
        <v>0.90347981452941895</v>
      </c>
      <c r="K15238" s="9">
        <v>0</v>
      </c>
      <c r="L15238" s="9">
        <v>52.849864959716797</v>
      </c>
    </row>
    <row r="15239" spans="1:12" x14ac:dyDescent="0.25">
      <c r="A15239" s="5" t="str">
        <f t="shared" si="238"/>
        <v>1SublapSCLD21222</v>
      </c>
      <c r="B15239" s="9">
        <v>1</v>
      </c>
      <c r="C15239" t="s">
        <v>133</v>
      </c>
      <c r="D15239" t="s">
        <v>148</v>
      </c>
      <c r="E15239" s="9">
        <v>2</v>
      </c>
      <c r="F15239" s="9">
        <v>1</v>
      </c>
      <c r="G15239" s="9">
        <v>2</v>
      </c>
      <c r="H15239" s="9">
        <v>22</v>
      </c>
      <c r="I15239" s="9">
        <v>0.85836523771286011</v>
      </c>
      <c r="J15239" s="9">
        <v>0.85836523771286011</v>
      </c>
      <c r="K15239" s="9">
        <v>0</v>
      </c>
      <c r="L15239" s="9">
        <v>51.356399536132813</v>
      </c>
    </row>
    <row r="15240" spans="1:12" x14ac:dyDescent="0.25">
      <c r="A15240" s="5" t="str">
        <f t="shared" si="238"/>
        <v>1SublapSCLD21223</v>
      </c>
      <c r="B15240" s="9">
        <v>1</v>
      </c>
      <c r="C15240" t="s">
        <v>133</v>
      </c>
      <c r="D15240" t="s">
        <v>148</v>
      </c>
      <c r="E15240" s="9">
        <v>2</v>
      </c>
      <c r="F15240" s="9">
        <v>1</v>
      </c>
      <c r="G15240" s="9">
        <v>2</v>
      </c>
      <c r="H15240" s="9">
        <v>23</v>
      </c>
      <c r="I15240" s="9">
        <v>0.79099071025848389</v>
      </c>
      <c r="J15240" s="9">
        <v>0.79099071025848389</v>
      </c>
      <c r="K15240" s="9">
        <v>0</v>
      </c>
      <c r="L15240" s="9">
        <v>49.822933197021484</v>
      </c>
    </row>
    <row r="15241" spans="1:12" x14ac:dyDescent="0.25">
      <c r="A15241" s="5" t="str">
        <f t="shared" si="238"/>
        <v>1SublapSCLD21224</v>
      </c>
      <c r="B15241" s="9">
        <v>1</v>
      </c>
      <c r="C15241" t="s">
        <v>133</v>
      </c>
      <c r="D15241" t="s">
        <v>148</v>
      </c>
      <c r="E15241" s="9">
        <v>2</v>
      </c>
      <c r="F15241" s="9">
        <v>1</v>
      </c>
      <c r="G15241" s="9">
        <v>2</v>
      </c>
      <c r="H15241" s="9">
        <v>24</v>
      </c>
      <c r="I15241" s="9">
        <v>0.71655726432800293</v>
      </c>
      <c r="J15241" s="9">
        <v>0.71655726432800293</v>
      </c>
      <c r="K15241" s="9">
        <v>0</v>
      </c>
      <c r="L15241" s="9">
        <v>48.706668853759766</v>
      </c>
    </row>
    <row r="15242" spans="1:12" x14ac:dyDescent="0.25">
      <c r="A15242" s="5" t="str">
        <f t="shared" si="238"/>
        <v>1SublapSCLD21101</v>
      </c>
      <c r="B15242" s="9">
        <v>1</v>
      </c>
      <c r="C15242" t="s">
        <v>133</v>
      </c>
      <c r="D15242" t="s">
        <v>148</v>
      </c>
      <c r="E15242" s="9">
        <v>2</v>
      </c>
      <c r="F15242" s="9">
        <v>1</v>
      </c>
      <c r="G15242" s="9">
        <v>10</v>
      </c>
      <c r="H15242" s="9">
        <v>1</v>
      </c>
      <c r="I15242" s="9">
        <v>0.36264151334762573</v>
      </c>
      <c r="J15242" s="9">
        <v>0.36264151334762573</v>
      </c>
      <c r="K15242" s="9">
        <v>0</v>
      </c>
      <c r="L15242" s="9">
        <v>64.957595825195313</v>
      </c>
    </row>
    <row r="15243" spans="1:12" x14ac:dyDescent="0.25">
      <c r="A15243" s="5" t="str">
        <f t="shared" si="238"/>
        <v>1SublapSCLD21102</v>
      </c>
      <c r="B15243" s="9">
        <v>1</v>
      </c>
      <c r="C15243" t="s">
        <v>133</v>
      </c>
      <c r="D15243" t="s">
        <v>148</v>
      </c>
      <c r="E15243" s="9">
        <v>2</v>
      </c>
      <c r="F15243" s="9">
        <v>1</v>
      </c>
      <c r="G15243" s="9">
        <v>10</v>
      </c>
      <c r="H15243" s="9">
        <v>2</v>
      </c>
      <c r="I15243" s="9">
        <v>0.41517266631126404</v>
      </c>
      <c r="J15243" s="9">
        <v>0.41517266631126404</v>
      </c>
      <c r="K15243" s="9">
        <v>0</v>
      </c>
      <c r="L15243" s="9">
        <v>66.152000427246094</v>
      </c>
    </row>
    <row r="15244" spans="1:12" x14ac:dyDescent="0.25">
      <c r="A15244" s="5" t="str">
        <f t="shared" si="238"/>
        <v>1SublapSCLD21103</v>
      </c>
      <c r="B15244" s="9">
        <v>1</v>
      </c>
      <c r="C15244" t="s">
        <v>133</v>
      </c>
      <c r="D15244" t="s">
        <v>148</v>
      </c>
      <c r="E15244" s="9">
        <v>2</v>
      </c>
      <c r="F15244" s="9">
        <v>1</v>
      </c>
      <c r="G15244" s="9">
        <v>10</v>
      </c>
      <c r="H15244" s="9">
        <v>3</v>
      </c>
      <c r="I15244" s="9">
        <v>0.40263143181800842</v>
      </c>
      <c r="J15244" s="9">
        <v>0.40263143181800842</v>
      </c>
      <c r="K15244" s="9">
        <v>0</v>
      </c>
      <c r="L15244" s="9">
        <v>63.82659912109375</v>
      </c>
    </row>
    <row r="15245" spans="1:12" x14ac:dyDescent="0.25">
      <c r="A15245" s="5" t="str">
        <f t="shared" si="238"/>
        <v>1SublapSCLD21104</v>
      </c>
      <c r="B15245" s="9">
        <v>1</v>
      </c>
      <c r="C15245" t="s">
        <v>133</v>
      </c>
      <c r="D15245" t="s">
        <v>148</v>
      </c>
      <c r="E15245" s="9">
        <v>2</v>
      </c>
      <c r="F15245" s="9">
        <v>1</v>
      </c>
      <c r="G15245" s="9">
        <v>10</v>
      </c>
      <c r="H15245" s="9">
        <v>4</v>
      </c>
      <c r="I15245" s="9">
        <v>0.41768467426300049</v>
      </c>
      <c r="J15245" s="9">
        <v>0.41768467426300049</v>
      </c>
      <c r="K15245" s="9">
        <v>0</v>
      </c>
      <c r="L15245" s="9">
        <v>62.666599273681641</v>
      </c>
    </row>
    <row r="15246" spans="1:12" x14ac:dyDescent="0.25">
      <c r="A15246" s="5" t="str">
        <f t="shared" si="238"/>
        <v>1SublapSCLD21105</v>
      </c>
      <c r="B15246" s="9">
        <v>1</v>
      </c>
      <c r="C15246" t="s">
        <v>133</v>
      </c>
      <c r="D15246" t="s">
        <v>148</v>
      </c>
      <c r="E15246" s="9">
        <v>2</v>
      </c>
      <c r="F15246" s="9">
        <v>1</v>
      </c>
      <c r="G15246" s="9">
        <v>10</v>
      </c>
      <c r="H15246" s="9">
        <v>5</v>
      </c>
      <c r="I15246" s="9">
        <v>0.45510253310203552</v>
      </c>
      <c r="J15246" s="9">
        <v>0.45510253310203552</v>
      </c>
      <c r="K15246" s="9">
        <v>0</v>
      </c>
      <c r="L15246" s="9">
        <v>60.764198303222656</v>
      </c>
    </row>
    <row r="15247" spans="1:12" x14ac:dyDescent="0.25">
      <c r="A15247" s="5" t="str">
        <f t="shared" si="238"/>
        <v>1SublapSCLD21106</v>
      </c>
      <c r="B15247" s="9">
        <v>1</v>
      </c>
      <c r="C15247" t="s">
        <v>133</v>
      </c>
      <c r="D15247" t="s">
        <v>148</v>
      </c>
      <c r="E15247" s="9">
        <v>2</v>
      </c>
      <c r="F15247" s="9">
        <v>1</v>
      </c>
      <c r="G15247" s="9">
        <v>10</v>
      </c>
      <c r="H15247" s="9">
        <v>6</v>
      </c>
      <c r="I15247" s="9">
        <v>0.50853222608566284</v>
      </c>
      <c r="J15247" s="9">
        <v>0.50853222608566284</v>
      </c>
      <c r="K15247" s="9">
        <v>0</v>
      </c>
      <c r="L15247" s="9">
        <v>61.004398345947266</v>
      </c>
    </row>
    <row r="15248" spans="1:12" x14ac:dyDescent="0.25">
      <c r="A15248" s="5" t="str">
        <f t="shared" si="238"/>
        <v>1SublapSCLD21107</v>
      </c>
      <c r="B15248" s="9">
        <v>1</v>
      </c>
      <c r="C15248" t="s">
        <v>133</v>
      </c>
      <c r="D15248" t="s">
        <v>148</v>
      </c>
      <c r="E15248" s="9">
        <v>2</v>
      </c>
      <c r="F15248" s="9">
        <v>1</v>
      </c>
      <c r="G15248" s="9">
        <v>10</v>
      </c>
      <c r="H15248" s="9">
        <v>7</v>
      </c>
      <c r="I15248" s="9">
        <v>0.53261345624923706</v>
      </c>
      <c r="J15248" s="9">
        <v>0.53261345624923706</v>
      </c>
      <c r="K15248" s="9">
        <v>0</v>
      </c>
      <c r="L15248" s="9">
        <v>61.048000335693359</v>
      </c>
    </row>
    <row r="15249" spans="1:12" x14ac:dyDescent="0.25">
      <c r="A15249" s="5" t="str">
        <f t="shared" si="238"/>
        <v>1SublapSCLD21108</v>
      </c>
      <c r="B15249" s="9">
        <v>1</v>
      </c>
      <c r="C15249" t="s">
        <v>133</v>
      </c>
      <c r="D15249" t="s">
        <v>148</v>
      </c>
      <c r="E15249" s="9">
        <v>2</v>
      </c>
      <c r="F15249" s="9">
        <v>1</v>
      </c>
      <c r="G15249" s="9">
        <v>10</v>
      </c>
      <c r="H15249" s="9">
        <v>8</v>
      </c>
      <c r="I15249" s="9">
        <v>0.27625143527984619</v>
      </c>
      <c r="J15249" s="9">
        <v>0.27625143527984619</v>
      </c>
      <c r="K15249" s="9">
        <v>0</v>
      </c>
      <c r="L15249" s="9">
        <v>59.944000244140625</v>
      </c>
    </row>
    <row r="15250" spans="1:12" x14ac:dyDescent="0.25">
      <c r="A15250" s="5" t="str">
        <f t="shared" si="238"/>
        <v>1SublapSCLD21109</v>
      </c>
      <c r="B15250" s="9">
        <v>1</v>
      </c>
      <c r="C15250" t="s">
        <v>133</v>
      </c>
      <c r="D15250" t="s">
        <v>148</v>
      </c>
      <c r="E15250" s="9">
        <v>2</v>
      </c>
      <c r="F15250" s="9">
        <v>1</v>
      </c>
      <c r="G15250" s="9">
        <v>10</v>
      </c>
      <c r="H15250" s="9">
        <v>9</v>
      </c>
      <c r="I15250" s="9">
        <v>-8.0281749367713928E-2</v>
      </c>
      <c r="J15250" s="9">
        <v>-8.0281749367713928E-2</v>
      </c>
      <c r="K15250" s="9">
        <v>0</v>
      </c>
      <c r="L15250" s="9">
        <v>60.748001098632813</v>
      </c>
    </row>
    <row r="15251" spans="1:12" x14ac:dyDescent="0.25">
      <c r="A15251" s="5" t="str">
        <f t="shared" si="238"/>
        <v>1SublapSCLD211010</v>
      </c>
      <c r="B15251" s="9">
        <v>1</v>
      </c>
      <c r="C15251" t="s">
        <v>133</v>
      </c>
      <c r="D15251" t="s">
        <v>148</v>
      </c>
      <c r="E15251" s="9">
        <v>2</v>
      </c>
      <c r="F15251" s="9">
        <v>1</v>
      </c>
      <c r="G15251" s="9">
        <v>10</v>
      </c>
      <c r="H15251" s="9">
        <v>10</v>
      </c>
      <c r="I15251" s="9">
        <v>-0.47213661670684814</v>
      </c>
      <c r="J15251" s="9">
        <v>-0.47213661670684814</v>
      </c>
      <c r="K15251" s="9">
        <v>0</v>
      </c>
      <c r="L15251" s="9">
        <v>65.595001220703125</v>
      </c>
    </row>
    <row r="15252" spans="1:12" x14ac:dyDescent="0.25">
      <c r="A15252" s="5" t="str">
        <f t="shared" si="238"/>
        <v>1SublapSCLD211011</v>
      </c>
      <c r="B15252" s="9">
        <v>1</v>
      </c>
      <c r="C15252" t="s">
        <v>133</v>
      </c>
      <c r="D15252" t="s">
        <v>148</v>
      </c>
      <c r="E15252" s="9">
        <v>2</v>
      </c>
      <c r="F15252" s="9">
        <v>1</v>
      </c>
      <c r="G15252" s="9">
        <v>10</v>
      </c>
      <c r="H15252" s="9">
        <v>11</v>
      </c>
      <c r="I15252" s="9">
        <v>-0.72906970977783203</v>
      </c>
      <c r="J15252" s="9">
        <v>-0.72906970977783203</v>
      </c>
      <c r="K15252" s="9">
        <v>0</v>
      </c>
      <c r="L15252" s="9">
        <v>69.866600036621094</v>
      </c>
    </row>
    <row r="15253" spans="1:12" x14ac:dyDescent="0.25">
      <c r="A15253" s="5" t="str">
        <f t="shared" si="238"/>
        <v>1SublapSCLD211012</v>
      </c>
      <c r="B15253" s="9">
        <v>1</v>
      </c>
      <c r="C15253" t="s">
        <v>133</v>
      </c>
      <c r="D15253" t="s">
        <v>148</v>
      </c>
      <c r="E15253" s="9">
        <v>2</v>
      </c>
      <c r="F15253" s="9">
        <v>1</v>
      </c>
      <c r="G15253" s="9">
        <v>10</v>
      </c>
      <c r="H15253" s="9">
        <v>12</v>
      </c>
      <c r="I15253" s="9">
        <v>-0.89571845531463623</v>
      </c>
      <c r="J15253" s="9">
        <v>-0.89571845531463623</v>
      </c>
      <c r="K15253" s="9">
        <v>0</v>
      </c>
      <c r="L15253" s="9">
        <v>72.875999450683594</v>
      </c>
    </row>
    <row r="15254" spans="1:12" x14ac:dyDescent="0.25">
      <c r="A15254" s="5" t="str">
        <f t="shared" si="238"/>
        <v>1SublapSCLD211013</v>
      </c>
      <c r="B15254" s="9">
        <v>1</v>
      </c>
      <c r="C15254" t="s">
        <v>133</v>
      </c>
      <c r="D15254" t="s">
        <v>148</v>
      </c>
      <c r="E15254" s="9">
        <v>2</v>
      </c>
      <c r="F15254" s="9">
        <v>1</v>
      </c>
      <c r="G15254" s="9">
        <v>10</v>
      </c>
      <c r="H15254" s="9">
        <v>13</v>
      </c>
      <c r="I15254" s="9">
        <v>-0.8418840765953064</v>
      </c>
      <c r="J15254" s="9">
        <v>-0.8418840765953064</v>
      </c>
      <c r="K15254" s="9">
        <v>0</v>
      </c>
      <c r="L15254" s="9">
        <v>75.608001708984375</v>
      </c>
    </row>
    <row r="15255" spans="1:12" x14ac:dyDescent="0.25">
      <c r="A15255" s="5" t="str">
        <f t="shared" si="238"/>
        <v>1SublapSCLD211014</v>
      </c>
      <c r="B15255" s="9">
        <v>1</v>
      </c>
      <c r="C15255" t="s">
        <v>133</v>
      </c>
      <c r="D15255" t="s">
        <v>148</v>
      </c>
      <c r="E15255" s="9">
        <v>2</v>
      </c>
      <c r="F15255" s="9">
        <v>1</v>
      </c>
      <c r="G15255" s="9">
        <v>10</v>
      </c>
      <c r="H15255" s="9">
        <v>14</v>
      </c>
      <c r="I15255" s="9">
        <v>-0.69315612316131592</v>
      </c>
      <c r="J15255" s="9">
        <v>-0.69315612316131592</v>
      </c>
      <c r="K15255" s="9">
        <v>0</v>
      </c>
      <c r="L15255" s="9">
        <v>78.11199951171875</v>
      </c>
    </row>
    <row r="15256" spans="1:12" x14ac:dyDescent="0.25">
      <c r="A15256" s="5" t="str">
        <f t="shared" si="238"/>
        <v>1SublapSCLD211015</v>
      </c>
      <c r="B15256" s="9">
        <v>1</v>
      </c>
      <c r="C15256" t="s">
        <v>133</v>
      </c>
      <c r="D15256" t="s">
        <v>148</v>
      </c>
      <c r="E15256" s="9">
        <v>2</v>
      </c>
      <c r="F15256" s="9">
        <v>1</v>
      </c>
      <c r="G15256" s="9">
        <v>10</v>
      </c>
      <c r="H15256" s="9">
        <v>15</v>
      </c>
      <c r="I15256" s="9">
        <v>-0.40911048650741577</v>
      </c>
      <c r="J15256" s="9">
        <v>-0.40911048650741577</v>
      </c>
      <c r="K15256" s="9">
        <v>0</v>
      </c>
      <c r="L15256" s="9">
        <v>79.763999938964844</v>
      </c>
    </row>
    <row r="15257" spans="1:12" x14ac:dyDescent="0.25">
      <c r="A15257" s="5" t="str">
        <f t="shared" si="238"/>
        <v>1SublapSCLD211016</v>
      </c>
      <c r="B15257" s="9">
        <v>1</v>
      </c>
      <c r="C15257" t="s">
        <v>133</v>
      </c>
      <c r="D15257" t="s">
        <v>148</v>
      </c>
      <c r="E15257" s="9">
        <v>2</v>
      </c>
      <c r="F15257" s="9">
        <v>1</v>
      </c>
      <c r="G15257" s="9">
        <v>10</v>
      </c>
      <c r="H15257" s="9">
        <v>16</v>
      </c>
      <c r="I15257" s="9">
        <v>-0.12806189060211182</v>
      </c>
      <c r="J15257" s="9">
        <v>-0.12806189060211182</v>
      </c>
      <c r="K15257" s="9">
        <v>0</v>
      </c>
      <c r="L15257" s="9">
        <v>80.819999694824219</v>
      </c>
    </row>
    <row r="15258" spans="1:12" x14ac:dyDescent="0.25">
      <c r="A15258" s="5" t="str">
        <f t="shared" si="238"/>
        <v>1SublapSCLD211017</v>
      </c>
      <c r="B15258" s="9">
        <v>1</v>
      </c>
      <c r="C15258" t="s">
        <v>133</v>
      </c>
      <c r="D15258" t="s">
        <v>148</v>
      </c>
      <c r="E15258" s="9">
        <v>2</v>
      </c>
      <c r="F15258" s="9">
        <v>1</v>
      </c>
      <c r="G15258" s="9">
        <v>10</v>
      </c>
      <c r="H15258" s="9">
        <v>17</v>
      </c>
      <c r="I15258" s="9">
        <v>0.28416934609413147</v>
      </c>
      <c r="J15258" s="9">
        <v>0.184846431016922</v>
      </c>
      <c r="K15258" s="9">
        <v>8.5925839841365814E-2</v>
      </c>
      <c r="L15258" s="9">
        <v>81.438003540039063</v>
      </c>
    </row>
    <row r="15259" spans="1:12" x14ac:dyDescent="0.25">
      <c r="A15259" s="5" t="str">
        <f t="shared" si="238"/>
        <v>1SublapSCLD211018</v>
      </c>
      <c r="B15259" s="9">
        <v>1</v>
      </c>
      <c r="C15259" t="s">
        <v>133</v>
      </c>
      <c r="D15259" t="s">
        <v>148</v>
      </c>
      <c r="E15259" s="9">
        <v>2</v>
      </c>
      <c r="F15259" s="9">
        <v>1</v>
      </c>
      <c r="G15259" s="9">
        <v>10</v>
      </c>
      <c r="H15259" s="9">
        <v>18</v>
      </c>
      <c r="I15259" s="9">
        <v>0.60741859674453735</v>
      </c>
      <c r="J15259" s="9">
        <v>0.50624758005142212</v>
      </c>
      <c r="K15259" s="9">
        <v>5.0585508346557617E-2</v>
      </c>
      <c r="L15259" s="9">
        <v>80.874000549316406</v>
      </c>
    </row>
    <row r="15260" spans="1:12" x14ac:dyDescent="0.25">
      <c r="A15260" s="5" t="str">
        <f t="shared" si="238"/>
        <v>1SublapSCLD211019</v>
      </c>
      <c r="B15260" s="9">
        <v>1</v>
      </c>
      <c r="C15260" t="s">
        <v>133</v>
      </c>
      <c r="D15260" t="s">
        <v>148</v>
      </c>
      <c r="E15260" s="9">
        <v>2</v>
      </c>
      <c r="F15260" s="9">
        <v>1</v>
      </c>
      <c r="G15260" s="9">
        <v>10</v>
      </c>
      <c r="H15260" s="9">
        <v>19</v>
      </c>
      <c r="I15260" s="9">
        <v>0.78888630867004395</v>
      </c>
      <c r="J15260" s="9">
        <v>0.68735051155090332</v>
      </c>
      <c r="K15260" s="9">
        <v>5.0767898559570313E-2</v>
      </c>
      <c r="L15260" s="9">
        <v>78.21600341796875</v>
      </c>
    </row>
    <row r="15261" spans="1:12" x14ac:dyDescent="0.25">
      <c r="A15261" s="5" t="str">
        <f t="shared" si="238"/>
        <v>1SublapSCLD211020</v>
      </c>
      <c r="B15261" s="9">
        <v>1</v>
      </c>
      <c r="C15261" t="s">
        <v>133</v>
      </c>
      <c r="D15261" t="s">
        <v>148</v>
      </c>
      <c r="E15261" s="9">
        <v>2</v>
      </c>
      <c r="F15261" s="9">
        <v>1</v>
      </c>
      <c r="G15261" s="9">
        <v>10</v>
      </c>
      <c r="H15261" s="9">
        <v>20</v>
      </c>
      <c r="I15261" s="9">
        <v>0.82083278894424438</v>
      </c>
      <c r="J15261" s="9">
        <v>0.74015063047409058</v>
      </c>
      <c r="K15261" s="9">
        <v>4.6957880258560181E-2</v>
      </c>
      <c r="L15261" s="9">
        <v>76.232002258300781</v>
      </c>
    </row>
    <row r="15262" spans="1:12" x14ac:dyDescent="0.25">
      <c r="A15262" s="5" t="str">
        <f t="shared" si="238"/>
        <v>1SublapSCLD211021</v>
      </c>
      <c r="B15262" s="9">
        <v>1</v>
      </c>
      <c r="C15262" t="s">
        <v>133</v>
      </c>
      <c r="D15262" t="s">
        <v>148</v>
      </c>
      <c r="E15262" s="9">
        <v>2</v>
      </c>
      <c r="F15262" s="9">
        <v>1</v>
      </c>
      <c r="G15262" s="9">
        <v>10</v>
      </c>
      <c r="H15262" s="9">
        <v>21</v>
      </c>
      <c r="I15262" s="9">
        <v>0.80352383852005005</v>
      </c>
      <c r="J15262" s="9">
        <v>0.74884128570556641</v>
      </c>
      <c r="K15262" s="9">
        <v>2.7341276407241821E-2</v>
      </c>
      <c r="L15262" s="9">
        <v>71.991401672363281</v>
      </c>
    </row>
    <row r="15263" spans="1:12" x14ac:dyDescent="0.25">
      <c r="A15263" s="5" t="str">
        <f t="shared" si="238"/>
        <v>1SublapSCLD211022</v>
      </c>
      <c r="B15263" s="9">
        <v>1</v>
      </c>
      <c r="C15263" t="s">
        <v>133</v>
      </c>
      <c r="D15263" t="s">
        <v>148</v>
      </c>
      <c r="E15263" s="9">
        <v>2</v>
      </c>
      <c r="F15263" s="9">
        <v>1</v>
      </c>
      <c r="G15263" s="9">
        <v>10</v>
      </c>
      <c r="H15263" s="9">
        <v>22</v>
      </c>
      <c r="I15263" s="9">
        <v>0.67096495628356934</v>
      </c>
      <c r="J15263" s="9">
        <v>0.67096495628356934</v>
      </c>
      <c r="K15263" s="9">
        <v>0</v>
      </c>
      <c r="L15263" s="9">
        <v>67.825401306152344</v>
      </c>
    </row>
    <row r="15264" spans="1:12" x14ac:dyDescent="0.25">
      <c r="A15264" s="5" t="str">
        <f t="shared" si="238"/>
        <v>1SublapSCLD211023</v>
      </c>
      <c r="B15264" s="9">
        <v>1</v>
      </c>
      <c r="C15264" t="s">
        <v>133</v>
      </c>
      <c r="D15264" t="s">
        <v>148</v>
      </c>
      <c r="E15264" s="9">
        <v>2</v>
      </c>
      <c r="F15264" s="9">
        <v>1</v>
      </c>
      <c r="G15264" s="9">
        <v>10</v>
      </c>
      <c r="H15264" s="9">
        <v>23</v>
      </c>
      <c r="I15264" s="9">
        <v>0.55971711874008179</v>
      </c>
      <c r="J15264" s="9">
        <v>0.55971711874008179</v>
      </c>
      <c r="K15264" s="9">
        <v>0</v>
      </c>
      <c r="L15264" s="9">
        <v>66.529800415039063</v>
      </c>
    </row>
    <row r="15265" spans="1:12" x14ac:dyDescent="0.25">
      <c r="A15265" s="5" t="str">
        <f t="shared" si="238"/>
        <v>1SublapSCLD211024</v>
      </c>
      <c r="B15265" s="9">
        <v>1</v>
      </c>
      <c r="C15265" t="s">
        <v>133</v>
      </c>
      <c r="D15265" t="s">
        <v>148</v>
      </c>
      <c r="E15265" s="9">
        <v>2</v>
      </c>
      <c r="F15265" s="9">
        <v>1</v>
      </c>
      <c r="G15265" s="9">
        <v>10</v>
      </c>
      <c r="H15265" s="9">
        <v>24</v>
      </c>
      <c r="I15265" s="9">
        <v>0.42204242944717407</v>
      </c>
      <c r="J15265" s="9">
        <v>0.42204242944717407</v>
      </c>
      <c r="K15265" s="9">
        <v>0</v>
      </c>
      <c r="L15265" s="9">
        <v>61.5968017578125</v>
      </c>
    </row>
    <row r="15266" spans="1:12" x14ac:dyDescent="0.25">
      <c r="A15266" s="5" t="str">
        <f t="shared" si="238"/>
        <v>1SublapSCLD3021</v>
      </c>
      <c r="B15266" s="9">
        <v>1</v>
      </c>
      <c r="C15266" t="s">
        <v>133</v>
      </c>
      <c r="D15266" t="s">
        <v>148</v>
      </c>
      <c r="E15266" s="9">
        <v>3</v>
      </c>
      <c r="F15266" s="9">
        <v>0</v>
      </c>
      <c r="G15266" s="9">
        <v>2</v>
      </c>
      <c r="H15266" s="9">
        <v>1</v>
      </c>
      <c r="I15266" s="9">
        <v>0.5409807562828064</v>
      </c>
      <c r="J15266" s="9">
        <v>0.5409807562828064</v>
      </c>
      <c r="K15266" s="9">
        <v>0</v>
      </c>
      <c r="L15266" s="9">
        <v>57.666400909423828</v>
      </c>
    </row>
    <row r="15267" spans="1:12" x14ac:dyDescent="0.25">
      <c r="A15267" s="5" t="str">
        <f t="shared" si="238"/>
        <v>1SublapSCLD3022</v>
      </c>
      <c r="B15267" s="9">
        <v>1</v>
      </c>
      <c r="C15267" t="s">
        <v>133</v>
      </c>
      <c r="D15267" t="s">
        <v>148</v>
      </c>
      <c r="E15267" s="9">
        <v>3</v>
      </c>
      <c r="F15267" s="9">
        <v>0</v>
      </c>
      <c r="G15267" s="9">
        <v>2</v>
      </c>
      <c r="H15267" s="9">
        <v>2</v>
      </c>
      <c r="I15267" s="9">
        <v>0.51605981588363647</v>
      </c>
      <c r="J15267" s="9">
        <v>0.51605981588363647</v>
      </c>
      <c r="K15267" s="9">
        <v>0</v>
      </c>
      <c r="L15267" s="9">
        <v>55.819599151611328</v>
      </c>
    </row>
    <row r="15268" spans="1:12" x14ac:dyDescent="0.25">
      <c r="A15268" s="5" t="str">
        <f t="shared" si="238"/>
        <v>1SublapSCLD3023</v>
      </c>
      <c r="B15268" s="9">
        <v>1</v>
      </c>
      <c r="C15268" t="s">
        <v>133</v>
      </c>
      <c r="D15268" t="s">
        <v>148</v>
      </c>
      <c r="E15268" s="9">
        <v>3</v>
      </c>
      <c r="F15268" s="9">
        <v>0</v>
      </c>
      <c r="G15268" s="9">
        <v>2</v>
      </c>
      <c r="H15268" s="9">
        <v>3</v>
      </c>
      <c r="I15268" s="9">
        <v>0.51919156312942505</v>
      </c>
      <c r="J15268" s="9">
        <v>0.51919156312942505</v>
      </c>
      <c r="K15268" s="9">
        <v>0</v>
      </c>
      <c r="L15268" s="9">
        <v>54.733066558837891</v>
      </c>
    </row>
    <row r="15269" spans="1:12" x14ac:dyDescent="0.25">
      <c r="A15269" s="5" t="str">
        <f t="shared" si="238"/>
        <v>1SublapSCLD3024</v>
      </c>
      <c r="B15269" s="9">
        <v>1</v>
      </c>
      <c r="C15269" t="s">
        <v>133</v>
      </c>
      <c r="D15269" t="s">
        <v>148</v>
      </c>
      <c r="E15269" s="9">
        <v>3</v>
      </c>
      <c r="F15269" s="9">
        <v>0</v>
      </c>
      <c r="G15269" s="9">
        <v>2</v>
      </c>
      <c r="H15269" s="9">
        <v>4</v>
      </c>
      <c r="I15269" s="9">
        <v>0.523823082447052</v>
      </c>
      <c r="J15269" s="9">
        <v>0.523823082447052</v>
      </c>
      <c r="K15269" s="9">
        <v>0</v>
      </c>
      <c r="L15269" s="9">
        <v>55.186531066894531</v>
      </c>
    </row>
    <row r="15270" spans="1:12" x14ac:dyDescent="0.25">
      <c r="A15270" s="5" t="str">
        <f t="shared" si="238"/>
        <v>1SublapSCLD3025</v>
      </c>
      <c r="B15270" s="9">
        <v>1</v>
      </c>
      <c r="C15270" t="s">
        <v>133</v>
      </c>
      <c r="D15270" t="s">
        <v>148</v>
      </c>
      <c r="E15270" s="9">
        <v>3</v>
      </c>
      <c r="F15270" s="9">
        <v>0</v>
      </c>
      <c r="G15270" s="9">
        <v>2</v>
      </c>
      <c r="H15270" s="9">
        <v>5</v>
      </c>
      <c r="I15270" s="9">
        <v>0.5541837215423584</v>
      </c>
      <c r="J15270" s="9">
        <v>0.5541837215423584</v>
      </c>
      <c r="K15270" s="9">
        <v>0</v>
      </c>
      <c r="L15270" s="9">
        <v>52.346931457519531</v>
      </c>
    </row>
    <row r="15271" spans="1:12" x14ac:dyDescent="0.25">
      <c r="A15271" s="5" t="str">
        <f t="shared" si="238"/>
        <v>1SublapSCLD3026</v>
      </c>
      <c r="B15271" s="9">
        <v>1</v>
      </c>
      <c r="C15271" t="s">
        <v>133</v>
      </c>
      <c r="D15271" t="s">
        <v>148</v>
      </c>
      <c r="E15271" s="9">
        <v>3</v>
      </c>
      <c r="F15271" s="9">
        <v>0</v>
      </c>
      <c r="G15271" s="9">
        <v>2</v>
      </c>
      <c r="H15271" s="9">
        <v>6</v>
      </c>
      <c r="I15271" s="9">
        <v>0.6001436710357666</v>
      </c>
      <c r="J15271" s="9">
        <v>0.6001436710357666</v>
      </c>
      <c r="K15271" s="9">
        <v>0</v>
      </c>
      <c r="L15271" s="9">
        <v>50.358936309814453</v>
      </c>
    </row>
    <row r="15272" spans="1:12" x14ac:dyDescent="0.25">
      <c r="A15272" s="5" t="str">
        <f t="shared" si="238"/>
        <v>1SublapSCLD3027</v>
      </c>
      <c r="B15272" s="9">
        <v>1</v>
      </c>
      <c r="C15272" t="s">
        <v>133</v>
      </c>
      <c r="D15272" t="s">
        <v>148</v>
      </c>
      <c r="E15272" s="9">
        <v>3</v>
      </c>
      <c r="F15272" s="9">
        <v>0</v>
      </c>
      <c r="G15272" s="9">
        <v>2</v>
      </c>
      <c r="H15272" s="9">
        <v>7</v>
      </c>
      <c r="I15272" s="9">
        <v>0.61513465642929077</v>
      </c>
      <c r="J15272" s="9">
        <v>0.61513465642929077</v>
      </c>
      <c r="K15272" s="9">
        <v>0</v>
      </c>
      <c r="L15272" s="9">
        <v>50.973201751708984</v>
      </c>
    </row>
    <row r="15273" spans="1:12" x14ac:dyDescent="0.25">
      <c r="A15273" s="5" t="str">
        <f t="shared" si="238"/>
        <v>1SublapSCLD3028</v>
      </c>
      <c r="B15273" s="9">
        <v>1</v>
      </c>
      <c r="C15273" t="s">
        <v>133</v>
      </c>
      <c r="D15273" t="s">
        <v>148</v>
      </c>
      <c r="E15273" s="9">
        <v>3</v>
      </c>
      <c r="F15273" s="9">
        <v>0</v>
      </c>
      <c r="G15273" s="9">
        <v>2</v>
      </c>
      <c r="H15273" s="9">
        <v>8</v>
      </c>
      <c r="I15273" s="9">
        <v>0.30773419141769409</v>
      </c>
      <c r="J15273" s="9">
        <v>0.30773419141769409</v>
      </c>
      <c r="K15273" s="9">
        <v>0</v>
      </c>
      <c r="L15273" s="9">
        <v>49.578933715820313</v>
      </c>
    </row>
    <row r="15274" spans="1:12" x14ac:dyDescent="0.25">
      <c r="A15274" s="5" t="str">
        <f t="shared" si="238"/>
        <v>1SublapSCLD3029</v>
      </c>
      <c r="B15274" s="9">
        <v>1</v>
      </c>
      <c r="C15274" t="s">
        <v>133</v>
      </c>
      <c r="D15274" t="s">
        <v>148</v>
      </c>
      <c r="E15274" s="9">
        <v>3</v>
      </c>
      <c r="F15274" s="9">
        <v>0</v>
      </c>
      <c r="G15274" s="9">
        <v>2</v>
      </c>
      <c r="H15274" s="9">
        <v>9</v>
      </c>
      <c r="I15274" s="9">
        <v>-7.3348665609955788E-3</v>
      </c>
      <c r="J15274" s="9">
        <v>-7.3348665609955788E-3</v>
      </c>
      <c r="K15274" s="9">
        <v>0</v>
      </c>
      <c r="L15274" s="9">
        <v>50.356666564941406</v>
      </c>
    </row>
    <row r="15275" spans="1:12" x14ac:dyDescent="0.25">
      <c r="A15275" s="5" t="str">
        <f t="shared" si="238"/>
        <v>1SublapSCLD30210</v>
      </c>
      <c r="B15275" s="9">
        <v>1</v>
      </c>
      <c r="C15275" t="s">
        <v>133</v>
      </c>
      <c r="D15275" t="s">
        <v>148</v>
      </c>
      <c r="E15275" s="9">
        <v>3</v>
      </c>
      <c r="F15275" s="9">
        <v>0</v>
      </c>
      <c r="G15275" s="9">
        <v>2</v>
      </c>
      <c r="H15275" s="9">
        <v>10</v>
      </c>
      <c r="I15275" s="9">
        <v>-0.29645228385925293</v>
      </c>
      <c r="J15275" s="9">
        <v>-0.29645228385925293</v>
      </c>
      <c r="K15275" s="9">
        <v>0</v>
      </c>
      <c r="L15275" s="9">
        <v>54.342132568359375</v>
      </c>
    </row>
    <row r="15276" spans="1:12" x14ac:dyDescent="0.25">
      <c r="A15276" s="5" t="str">
        <f t="shared" si="238"/>
        <v>1SublapSCLD30211</v>
      </c>
      <c r="B15276" s="9">
        <v>1</v>
      </c>
      <c r="C15276" t="s">
        <v>133</v>
      </c>
      <c r="D15276" t="s">
        <v>148</v>
      </c>
      <c r="E15276" s="9">
        <v>3</v>
      </c>
      <c r="F15276" s="9">
        <v>0</v>
      </c>
      <c r="G15276" s="9">
        <v>2</v>
      </c>
      <c r="H15276" s="9">
        <v>11</v>
      </c>
      <c r="I15276" s="9">
        <v>-0.49656310677528381</v>
      </c>
      <c r="J15276" s="9">
        <v>-0.49656310677528381</v>
      </c>
      <c r="K15276" s="9">
        <v>0</v>
      </c>
      <c r="L15276" s="9">
        <v>58.754936218261719</v>
      </c>
    </row>
    <row r="15277" spans="1:12" x14ac:dyDescent="0.25">
      <c r="A15277" s="5" t="str">
        <f t="shared" si="238"/>
        <v>1SublapSCLD30212</v>
      </c>
      <c r="B15277" s="9">
        <v>1</v>
      </c>
      <c r="C15277" t="s">
        <v>133</v>
      </c>
      <c r="D15277" t="s">
        <v>148</v>
      </c>
      <c r="E15277" s="9">
        <v>3</v>
      </c>
      <c r="F15277" s="9">
        <v>0</v>
      </c>
      <c r="G15277" s="9">
        <v>2</v>
      </c>
      <c r="H15277" s="9">
        <v>12</v>
      </c>
      <c r="I15277" s="9">
        <v>-0.53238189220428467</v>
      </c>
      <c r="J15277" s="9">
        <v>-0.53238189220428467</v>
      </c>
      <c r="K15277" s="9">
        <v>0</v>
      </c>
      <c r="L15277" s="9">
        <v>63.772666931152344</v>
      </c>
    </row>
    <row r="15278" spans="1:12" x14ac:dyDescent="0.25">
      <c r="A15278" s="5" t="str">
        <f t="shared" si="238"/>
        <v>1SublapSCLD30213</v>
      </c>
      <c r="B15278" s="9">
        <v>1</v>
      </c>
      <c r="C15278" t="s">
        <v>133</v>
      </c>
      <c r="D15278" t="s">
        <v>148</v>
      </c>
      <c r="E15278" s="9">
        <v>3</v>
      </c>
      <c r="F15278" s="9">
        <v>0</v>
      </c>
      <c r="G15278" s="9">
        <v>2</v>
      </c>
      <c r="H15278" s="9">
        <v>13</v>
      </c>
      <c r="I15278" s="9">
        <v>-0.51009511947631836</v>
      </c>
      <c r="J15278" s="9">
        <v>-0.51009511947631836</v>
      </c>
      <c r="K15278" s="9">
        <v>0</v>
      </c>
      <c r="L15278" s="9">
        <v>67.948127746582031</v>
      </c>
    </row>
    <row r="15279" spans="1:12" x14ac:dyDescent="0.25">
      <c r="A15279" s="5" t="str">
        <f t="shared" si="238"/>
        <v>1SublapSCLD30214</v>
      </c>
      <c r="B15279" s="9">
        <v>1</v>
      </c>
      <c r="C15279" t="s">
        <v>133</v>
      </c>
      <c r="D15279" t="s">
        <v>148</v>
      </c>
      <c r="E15279" s="9">
        <v>3</v>
      </c>
      <c r="F15279" s="9">
        <v>0</v>
      </c>
      <c r="G15279" s="9">
        <v>2</v>
      </c>
      <c r="H15279" s="9">
        <v>14</v>
      </c>
      <c r="I15279" s="9">
        <v>-0.38607645034790039</v>
      </c>
      <c r="J15279" s="9">
        <v>-0.38607645034790039</v>
      </c>
      <c r="K15279" s="9">
        <v>0</v>
      </c>
      <c r="L15279" s="9">
        <v>70.283332824707031</v>
      </c>
    </row>
    <row r="15280" spans="1:12" x14ac:dyDescent="0.25">
      <c r="A15280" s="5" t="str">
        <f t="shared" si="238"/>
        <v>1SublapSCLD30215</v>
      </c>
      <c r="B15280" s="9">
        <v>1</v>
      </c>
      <c r="C15280" t="s">
        <v>133</v>
      </c>
      <c r="D15280" t="s">
        <v>148</v>
      </c>
      <c r="E15280" s="9">
        <v>3</v>
      </c>
      <c r="F15280" s="9">
        <v>0</v>
      </c>
      <c r="G15280" s="9">
        <v>2</v>
      </c>
      <c r="H15280" s="9">
        <v>15</v>
      </c>
      <c r="I15280" s="9">
        <v>-0.16293959319591522</v>
      </c>
      <c r="J15280" s="9">
        <v>-0.16293959319591522</v>
      </c>
      <c r="K15280" s="9">
        <v>0</v>
      </c>
      <c r="L15280" s="9">
        <v>73.04986572265625</v>
      </c>
    </row>
    <row r="15281" spans="1:12" x14ac:dyDescent="0.25">
      <c r="A15281" s="5" t="str">
        <f t="shared" si="238"/>
        <v>1SublapSCLD30216</v>
      </c>
      <c r="B15281" s="9">
        <v>1</v>
      </c>
      <c r="C15281" t="s">
        <v>133</v>
      </c>
      <c r="D15281" t="s">
        <v>148</v>
      </c>
      <c r="E15281" s="9">
        <v>3</v>
      </c>
      <c r="F15281" s="9">
        <v>0</v>
      </c>
      <c r="G15281" s="9">
        <v>2</v>
      </c>
      <c r="H15281" s="9">
        <v>16</v>
      </c>
      <c r="I15281" s="9">
        <v>9.8024681210517883E-2</v>
      </c>
      <c r="J15281" s="9">
        <v>9.8024681210517883E-2</v>
      </c>
      <c r="K15281" s="9">
        <v>0</v>
      </c>
      <c r="L15281" s="9">
        <v>74.428794860839844</v>
      </c>
    </row>
    <row r="15282" spans="1:12" x14ac:dyDescent="0.25">
      <c r="A15282" s="5" t="str">
        <f t="shared" si="238"/>
        <v>1SublapSCLD30217</v>
      </c>
      <c r="B15282" s="9">
        <v>1</v>
      </c>
      <c r="C15282" t="s">
        <v>133</v>
      </c>
      <c r="D15282" t="s">
        <v>148</v>
      </c>
      <c r="E15282" s="9">
        <v>3</v>
      </c>
      <c r="F15282" s="9">
        <v>0</v>
      </c>
      <c r="G15282" s="9">
        <v>2</v>
      </c>
      <c r="H15282" s="9">
        <v>17</v>
      </c>
      <c r="I15282" s="9">
        <v>0.43432334065437317</v>
      </c>
      <c r="J15282" s="9">
        <v>0.36156383156776428</v>
      </c>
      <c r="K15282" s="9">
        <v>3.6379754543304443E-2</v>
      </c>
      <c r="L15282" s="9">
        <v>75.974395751953125</v>
      </c>
    </row>
    <row r="15283" spans="1:12" x14ac:dyDescent="0.25">
      <c r="A15283" s="5" t="str">
        <f t="shared" si="238"/>
        <v>1SublapSCLD30218</v>
      </c>
      <c r="B15283" s="9">
        <v>1</v>
      </c>
      <c r="C15283" t="s">
        <v>133</v>
      </c>
      <c r="D15283" t="s">
        <v>148</v>
      </c>
      <c r="E15283" s="9">
        <v>3</v>
      </c>
      <c r="F15283" s="9">
        <v>0</v>
      </c>
      <c r="G15283" s="9">
        <v>2</v>
      </c>
      <c r="H15283" s="9">
        <v>18</v>
      </c>
      <c r="I15283" s="9">
        <v>0.68610447645187378</v>
      </c>
      <c r="J15283" s="9">
        <v>0.56536483764648438</v>
      </c>
      <c r="K15283" s="9">
        <v>6.0369819402694702E-2</v>
      </c>
      <c r="L15283" s="9">
        <v>76.713066101074219</v>
      </c>
    </row>
    <row r="15284" spans="1:12" x14ac:dyDescent="0.25">
      <c r="A15284" s="5" t="str">
        <f t="shared" si="238"/>
        <v>1SublapSCLD30219</v>
      </c>
      <c r="B15284" s="9">
        <v>1</v>
      </c>
      <c r="C15284" t="s">
        <v>133</v>
      </c>
      <c r="D15284" t="s">
        <v>148</v>
      </c>
      <c r="E15284" s="9">
        <v>3</v>
      </c>
      <c r="F15284" s="9">
        <v>0</v>
      </c>
      <c r="G15284" s="9">
        <v>2</v>
      </c>
      <c r="H15284" s="9">
        <v>19</v>
      </c>
      <c r="I15284" s="9">
        <v>0.83867925405502319</v>
      </c>
      <c r="J15284" s="9">
        <v>0.70811229944229126</v>
      </c>
      <c r="K15284" s="9">
        <v>6.5283477306365967E-2</v>
      </c>
      <c r="L15284" s="9">
        <v>76.428794860839844</v>
      </c>
    </row>
    <row r="15285" spans="1:12" x14ac:dyDescent="0.25">
      <c r="A15285" s="5" t="str">
        <f t="shared" si="238"/>
        <v>1SublapSCLD30220</v>
      </c>
      <c r="B15285" s="9">
        <v>1</v>
      </c>
      <c r="C15285" t="s">
        <v>133</v>
      </c>
      <c r="D15285" t="s">
        <v>148</v>
      </c>
      <c r="E15285" s="9">
        <v>3</v>
      </c>
      <c r="F15285" s="9">
        <v>0</v>
      </c>
      <c r="G15285" s="9">
        <v>2</v>
      </c>
      <c r="H15285" s="9">
        <v>20</v>
      </c>
      <c r="I15285" s="9">
        <v>0.87574493885040283</v>
      </c>
      <c r="J15285" s="9">
        <v>0.74001407623291016</v>
      </c>
      <c r="K15285" s="9">
        <v>5.3407926112413406E-2</v>
      </c>
      <c r="L15285" s="9">
        <v>73.950935363769531</v>
      </c>
    </row>
    <row r="15286" spans="1:12" x14ac:dyDescent="0.25">
      <c r="A15286" s="5" t="str">
        <f t="shared" si="238"/>
        <v>1SublapSCLD30221</v>
      </c>
      <c r="B15286" s="9">
        <v>1</v>
      </c>
      <c r="C15286" t="s">
        <v>133</v>
      </c>
      <c r="D15286" t="s">
        <v>148</v>
      </c>
      <c r="E15286" s="9">
        <v>3</v>
      </c>
      <c r="F15286" s="9">
        <v>0</v>
      </c>
      <c r="G15286" s="9">
        <v>2</v>
      </c>
      <c r="H15286" s="9">
        <v>21</v>
      </c>
      <c r="I15286" s="9">
        <v>0.82632714509963989</v>
      </c>
      <c r="J15286" s="9">
        <v>0.74882429838180542</v>
      </c>
      <c r="K15286" s="9">
        <v>6.0853127390146255E-2</v>
      </c>
      <c r="L15286" s="9">
        <v>71.362937927246094</v>
      </c>
    </row>
    <row r="15287" spans="1:12" x14ac:dyDescent="0.25">
      <c r="A15287" s="5" t="str">
        <f t="shared" si="238"/>
        <v>1SublapSCLD30222</v>
      </c>
      <c r="B15287" s="9">
        <v>1</v>
      </c>
      <c r="C15287" t="s">
        <v>133</v>
      </c>
      <c r="D15287" t="s">
        <v>148</v>
      </c>
      <c r="E15287" s="9">
        <v>3</v>
      </c>
      <c r="F15287" s="9">
        <v>0</v>
      </c>
      <c r="G15287" s="9">
        <v>2</v>
      </c>
      <c r="H15287" s="9">
        <v>22</v>
      </c>
      <c r="I15287" s="9">
        <v>0.7363552451133728</v>
      </c>
      <c r="J15287" s="9">
        <v>0.79220873117446899</v>
      </c>
      <c r="K15287" s="9">
        <v>2.7926743030548096E-2</v>
      </c>
      <c r="L15287" s="9">
        <v>67.866401672363281</v>
      </c>
    </row>
    <row r="15288" spans="1:12" x14ac:dyDescent="0.25">
      <c r="A15288" s="5" t="str">
        <f t="shared" si="238"/>
        <v>1SublapSCLD30223</v>
      </c>
      <c r="B15288" s="9">
        <v>1</v>
      </c>
      <c r="C15288" t="s">
        <v>133</v>
      </c>
      <c r="D15288" t="s">
        <v>148</v>
      </c>
      <c r="E15288" s="9">
        <v>3</v>
      </c>
      <c r="F15288" s="9">
        <v>0</v>
      </c>
      <c r="G15288" s="9">
        <v>2</v>
      </c>
      <c r="H15288" s="9">
        <v>23</v>
      </c>
      <c r="I15288" s="9">
        <v>0.65496760606765747</v>
      </c>
      <c r="J15288" s="9">
        <v>0.68218320608139038</v>
      </c>
      <c r="K15288" s="9">
        <v>1.3607796281576157E-2</v>
      </c>
      <c r="L15288" s="9">
        <v>65.603607177734375</v>
      </c>
    </row>
    <row r="15289" spans="1:12" x14ac:dyDescent="0.25">
      <c r="A15289" s="5" t="str">
        <f t="shared" si="238"/>
        <v>1SublapSCLD30224</v>
      </c>
      <c r="B15289" s="9">
        <v>1</v>
      </c>
      <c r="C15289" t="s">
        <v>133</v>
      </c>
      <c r="D15289" t="s">
        <v>148</v>
      </c>
      <c r="E15289" s="9">
        <v>3</v>
      </c>
      <c r="F15289" s="9">
        <v>0</v>
      </c>
      <c r="G15289" s="9">
        <v>2</v>
      </c>
      <c r="H15289" s="9">
        <v>24</v>
      </c>
      <c r="I15289" s="9">
        <v>0.58490902185440063</v>
      </c>
      <c r="J15289" s="9">
        <v>0.58490902185440063</v>
      </c>
      <c r="K15289" s="9">
        <v>0</v>
      </c>
      <c r="L15289" s="9">
        <v>62.805202484130859</v>
      </c>
    </row>
    <row r="15290" spans="1:12" x14ac:dyDescent="0.25">
      <c r="A15290" s="5" t="str">
        <f t="shared" si="238"/>
        <v>1SublapSCLD30101</v>
      </c>
      <c r="B15290" s="9">
        <v>1</v>
      </c>
      <c r="C15290" t="s">
        <v>133</v>
      </c>
      <c r="D15290" t="s">
        <v>148</v>
      </c>
      <c r="E15290" s="9">
        <v>3</v>
      </c>
      <c r="F15290" s="9">
        <v>0</v>
      </c>
      <c r="G15290" s="9">
        <v>10</v>
      </c>
      <c r="H15290" s="9">
        <v>1</v>
      </c>
      <c r="I15290" s="9">
        <v>0.95044797658920288</v>
      </c>
      <c r="J15290" s="9">
        <v>0.95044797658920288</v>
      </c>
      <c r="K15290" s="9">
        <v>0</v>
      </c>
      <c r="L15290" s="9">
        <v>75.287803649902344</v>
      </c>
    </row>
    <row r="15291" spans="1:12" x14ac:dyDescent="0.25">
      <c r="A15291" s="5" t="str">
        <f t="shared" si="238"/>
        <v>1SublapSCLD30102</v>
      </c>
      <c r="B15291" s="9">
        <v>1</v>
      </c>
      <c r="C15291" t="s">
        <v>133</v>
      </c>
      <c r="D15291" t="s">
        <v>148</v>
      </c>
      <c r="E15291" s="9">
        <v>3</v>
      </c>
      <c r="F15291" s="9">
        <v>0</v>
      </c>
      <c r="G15291" s="9">
        <v>10</v>
      </c>
      <c r="H15291" s="9">
        <v>2</v>
      </c>
      <c r="I15291" s="9">
        <v>0.81900060176849365</v>
      </c>
      <c r="J15291" s="9">
        <v>0.81900060176849365</v>
      </c>
      <c r="K15291" s="9">
        <v>0</v>
      </c>
      <c r="L15291" s="9">
        <v>73.668998718261719</v>
      </c>
    </row>
    <row r="15292" spans="1:12" x14ac:dyDescent="0.25">
      <c r="A15292" s="5" t="str">
        <f t="shared" si="238"/>
        <v>1SublapSCLD30103</v>
      </c>
      <c r="B15292" s="9">
        <v>1</v>
      </c>
      <c r="C15292" t="s">
        <v>133</v>
      </c>
      <c r="D15292" t="s">
        <v>148</v>
      </c>
      <c r="E15292" s="9">
        <v>3</v>
      </c>
      <c r="F15292" s="9">
        <v>0</v>
      </c>
      <c r="G15292" s="9">
        <v>10</v>
      </c>
      <c r="H15292" s="9">
        <v>3</v>
      </c>
      <c r="I15292" s="9">
        <v>0.78164106607437134</v>
      </c>
      <c r="J15292" s="9">
        <v>0.78164106607437134</v>
      </c>
      <c r="K15292" s="9">
        <v>0</v>
      </c>
      <c r="L15292" s="9">
        <v>72.535797119140625</v>
      </c>
    </row>
    <row r="15293" spans="1:12" x14ac:dyDescent="0.25">
      <c r="A15293" s="5" t="str">
        <f t="shared" si="238"/>
        <v>1SublapSCLD30104</v>
      </c>
      <c r="B15293" s="9">
        <v>1</v>
      </c>
      <c r="C15293" t="s">
        <v>133</v>
      </c>
      <c r="D15293" t="s">
        <v>148</v>
      </c>
      <c r="E15293" s="9">
        <v>3</v>
      </c>
      <c r="F15293" s="9">
        <v>0</v>
      </c>
      <c r="G15293" s="9">
        <v>10</v>
      </c>
      <c r="H15293" s="9">
        <v>4</v>
      </c>
      <c r="I15293" s="9">
        <v>0.64018499851226807</v>
      </c>
      <c r="J15293" s="9">
        <v>0.64018499851226807</v>
      </c>
      <c r="K15293" s="9">
        <v>0</v>
      </c>
      <c r="L15293" s="9">
        <v>70.0635986328125</v>
      </c>
    </row>
    <row r="15294" spans="1:12" x14ac:dyDescent="0.25">
      <c r="A15294" s="5" t="str">
        <f t="shared" si="238"/>
        <v>1SublapSCLD30105</v>
      </c>
      <c r="B15294" s="9">
        <v>1</v>
      </c>
      <c r="C15294" t="s">
        <v>133</v>
      </c>
      <c r="D15294" t="s">
        <v>148</v>
      </c>
      <c r="E15294" s="9">
        <v>3</v>
      </c>
      <c r="F15294" s="9">
        <v>0</v>
      </c>
      <c r="G15294" s="9">
        <v>10</v>
      </c>
      <c r="H15294" s="9">
        <v>5</v>
      </c>
      <c r="I15294" s="9">
        <v>0.54104381799697876</v>
      </c>
      <c r="J15294" s="9">
        <v>0.54104381799697876</v>
      </c>
      <c r="K15294" s="9">
        <v>0</v>
      </c>
      <c r="L15294" s="9">
        <v>67.165794372558594</v>
      </c>
    </row>
    <row r="15295" spans="1:12" x14ac:dyDescent="0.25">
      <c r="A15295" s="5" t="str">
        <f t="shared" si="238"/>
        <v>1SublapSCLD30106</v>
      </c>
      <c r="B15295" s="9">
        <v>1</v>
      </c>
      <c r="C15295" t="s">
        <v>133</v>
      </c>
      <c r="D15295" t="s">
        <v>148</v>
      </c>
      <c r="E15295" s="9">
        <v>3</v>
      </c>
      <c r="F15295" s="9">
        <v>0</v>
      </c>
      <c r="G15295" s="9">
        <v>10</v>
      </c>
      <c r="H15295" s="9">
        <v>6</v>
      </c>
      <c r="I15295" s="9">
        <v>0.62128490209579468</v>
      </c>
      <c r="J15295" s="9">
        <v>0.62128490209579468</v>
      </c>
      <c r="K15295" s="9">
        <v>0</v>
      </c>
      <c r="L15295" s="9">
        <v>68.375595092773438</v>
      </c>
    </row>
    <row r="15296" spans="1:12" x14ac:dyDescent="0.25">
      <c r="A15296" s="5" t="str">
        <f t="shared" si="238"/>
        <v>1SublapSCLD30107</v>
      </c>
      <c r="B15296" s="9">
        <v>1</v>
      </c>
      <c r="C15296" t="s">
        <v>133</v>
      </c>
      <c r="D15296" t="s">
        <v>148</v>
      </c>
      <c r="E15296" s="9">
        <v>3</v>
      </c>
      <c r="F15296" s="9">
        <v>0</v>
      </c>
      <c r="G15296" s="9">
        <v>10</v>
      </c>
      <c r="H15296" s="9">
        <v>7</v>
      </c>
      <c r="I15296" s="9">
        <v>0.53842508792877197</v>
      </c>
      <c r="J15296" s="9">
        <v>0.53842508792877197</v>
      </c>
      <c r="K15296" s="9">
        <v>0</v>
      </c>
      <c r="L15296" s="9">
        <v>66.741600036621094</v>
      </c>
    </row>
    <row r="15297" spans="1:12" x14ac:dyDescent="0.25">
      <c r="A15297" s="5" t="str">
        <f t="shared" si="238"/>
        <v>1SublapSCLD30108</v>
      </c>
      <c r="B15297" s="9">
        <v>1</v>
      </c>
      <c r="C15297" t="s">
        <v>133</v>
      </c>
      <c r="D15297" t="s">
        <v>148</v>
      </c>
      <c r="E15297" s="9">
        <v>3</v>
      </c>
      <c r="F15297" s="9">
        <v>0</v>
      </c>
      <c r="G15297" s="9">
        <v>10</v>
      </c>
      <c r="H15297" s="9">
        <v>8</v>
      </c>
      <c r="I15297" s="9">
        <v>0.20916815102100372</v>
      </c>
      <c r="J15297" s="9">
        <v>0.20916815102100372</v>
      </c>
      <c r="K15297" s="9">
        <v>0</v>
      </c>
      <c r="L15297" s="9">
        <v>65.489997863769531</v>
      </c>
    </row>
    <row r="15298" spans="1:12" x14ac:dyDescent="0.25">
      <c r="A15298" s="5" t="str">
        <f t="shared" si="238"/>
        <v>1SublapSCLD30109</v>
      </c>
      <c r="B15298" s="9">
        <v>1</v>
      </c>
      <c r="C15298" t="s">
        <v>133</v>
      </c>
      <c r="D15298" t="s">
        <v>148</v>
      </c>
      <c r="E15298" s="9">
        <v>3</v>
      </c>
      <c r="F15298" s="9">
        <v>0</v>
      </c>
      <c r="G15298" s="9">
        <v>10</v>
      </c>
      <c r="H15298" s="9">
        <v>9</v>
      </c>
      <c r="I15298" s="9">
        <v>-9.8639354109764099E-3</v>
      </c>
      <c r="J15298" s="9">
        <v>-9.8639354109764099E-3</v>
      </c>
      <c r="K15298" s="9">
        <v>0</v>
      </c>
      <c r="L15298" s="9">
        <v>67.907394409179688</v>
      </c>
    </row>
    <row r="15299" spans="1:12" x14ac:dyDescent="0.25">
      <c r="A15299" s="5" t="str">
        <f t="shared" ref="A15299:A15362" si="239">B15299&amp;C15299&amp;D15299&amp;E15299&amp;F15299&amp;G15299&amp;H15299</f>
        <v>1SublapSCLD301010</v>
      </c>
      <c r="B15299" s="9">
        <v>1</v>
      </c>
      <c r="C15299" t="s">
        <v>133</v>
      </c>
      <c r="D15299" t="s">
        <v>148</v>
      </c>
      <c r="E15299" s="9">
        <v>3</v>
      </c>
      <c r="F15299" s="9">
        <v>0</v>
      </c>
      <c r="G15299" s="9">
        <v>10</v>
      </c>
      <c r="H15299" s="9">
        <v>10</v>
      </c>
      <c r="I15299" s="9">
        <v>-0.15587334334850311</v>
      </c>
      <c r="J15299" s="9">
        <v>-0.15587334334850311</v>
      </c>
      <c r="K15299" s="9">
        <v>0</v>
      </c>
      <c r="L15299" s="9">
        <v>72.554000854492188</v>
      </c>
    </row>
    <row r="15300" spans="1:12" x14ac:dyDescent="0.25">
      <c r="A15300" s="5" t="str">
        <f t="shared" si="239"/>
        <v>1SublapSCLD301011</v>
      </c>
      <c r="B15300" s="9">
        <v>1</v>
      </c>
      <c r="C15300" t="s">
        <v>133</v>
      </c>
      <c r="D15300" t="s">
        <v>148</v>
      </c>
      <c r="E15300" s="9">
        <v>3</v>
      </c>
      <c r="F15300" s="9">
        <v>0</v>
      </c>
      <c r="G15300" s="9">
        <v>10</v>
      </c>
      <c r="H15300" s="9">
        <v>11</v>
      </c>
      <c r="I15300" s="9">
        <v>-0.23977258801460266</v>
      </c>
      <c r="J15300" s="9">
        <v>-0.23977258801460266</v>
      </c>
      <c r="K15300" s="9">
        <v>0</v>
      </c>
      <c r="L15300" s="9">
        <v>77.605400085449219</v>
      </c>
    </row>
    <row r="15301" spans="1:12" x14ac:dyDescent="0.25">
      <c r="A15301" s="5" t="str">
        <f t="shared" si="239"/>
        <v>1SublapSCLD301012</v>
      </c>
      <c r="B15301" s="9">
        <v>1</v>
      </c>
      <c r="C15301" t="s">
        <v>133</v>
      </c>
      <c r="D15301" t="s">
        <v>148</v>
      </c>
      <c r="E15301" s="9">
        <v>3</v>
      </c>
      <c r="F15301" s="9">
        <v>0</v>
      </c>
      <c r="G15301" s="9">
        <v>10</v>
      </c>
      <c r="H15301" s="9">
        <v>12</v>
      </c>
      <c r="I15301" s="9">
        <v>-0.21516376733779907</v>
      </c>
      <c r="J15301" s="9">
        <v>-0.21516376733779907</v>
      </c>
      <c r="K15301" s="9">
        <v>0</v>
      </c>
      <c r="L15301" s="9">
        <v>81.01800537109375</v>
      </c>
    </row>
    <row r="15302" spans="1:12" x14ac:dyDescent="0.25">
      <c r="A15302" s="5" t="str">
        <f t="shared" si="239"/>
        <v>1SublapSCLD301013</v>
      </c>
      <c r="B15302" s="9">
        <v>1</v>
      </c>
      <c r="C15302" t="s">
        <v>133</v>
      </c>
      <c r="D15302" t="s">
        <v>148</v>
      </c>
      <c r="E15302" s="9">
        <v>3</v>
      </c>
      <c r="F15302" s="9">
        <v>0</v>
      </c>
      <c r="G15302" s="9">
        <v>10</v>
      </c>
      <c r="H15302" s="9">
        <v>13</v>
      </c>
      <c r="I15302" s="9">
        <v>-3.575504943728447E-2</v>
      </c>
      <c r="J15302" s="9">
        <v>-3.575504943728447E-2</v>
      </c>
      <c r="K15302" s="9">
        <v>0</v>
      </c>
      <c r="L15302" s="9">
        <v>83.868003845214844</v>
      </c>
    </row>
    <row r="15303" spans="1:12" x14ac:dyDescent="0.25">
      <c r="A15303" s="5" t="str">
        <f t="shared" si="239"/>
        <v>1SublapSCLD301014</v>
      </c>
      <c r="B15303" s="9">
        <v>1</v>
      </c>
      <c r="C15303" t="s">
        <v>133</v>
      </c>
      <c r="D15303" t="s">
        <v>148</v>
      </c>
      <c r="E15303" s="9">
        <v>3</v>
      </c>
      <c r="F15303" s="9">
        <v>0</v>
      </c>
      <c r="G15303" s="9">
        <v>10</v>
      </c>
      <c r="H15303" s="9">
        <v>14</v>
      </c>
      <c r="I15303" s="9">
        <v>0.17017045617103577</v>
      </c>
      <c r="J15303" s="9">
        <v>0.17017045617103577</v>
      </c>
      <c r="K15303" s="9">
        <v>0</v>
      </c>
      <c r="L15303" s="9">
        <v>86.0260009765625</v>
      </c>
    </row>
    <row r="15304" spans="1:12" x14ac:dyDescent="0.25">
      <c r="A15304" s="5" t="str">
        <f t="shared" si="239"/>
        <v>1SublapSCLD301015</v>
      </c>
      <c r="B15304" s="9">
        <v>1</v>
      </c>
      <c r="C15304" t="s">
        <v>133</v>
      </c>
      <c r="D15304" t="s">
        <v>148</v>
      </c>
      <c r="E15304" s="9">
        <v>3</v>
      </c>
      <c r="F15304" s="9">
        <v>0</v>
      </c>
      <c r="G15304" s="9">
        <v>10</v>
      </c>
      <c r="H15304" s="9">
        <v>15</v>
      </c>
      <c r="I15304" s="9">
        <v>0.51293975114822388</v>
      </c>
      <c r="J15304" s="9">
        <v>0.51293975114822388</v>
      </c>
      <c r="K15304" s="9">
        <v>0</v>
      </c>
      <c r="L15304" s="9">
        <v>88.517997741699219</v>
      </c>
    </row>
    <row r="15305" spans="1:12" x14ac:dyDescent="0.25">
      <c r="A15305" s="5" t="str">
        <f t="shared" si="239"/>
        <v>1SublapSCLD301016</v>
      </c>
      <c r="B15305" s="9">
        <v>1</v>
      </c>
      <c r="C15305" t="s">
        <v>133</v>
      </c>
      <c r="D15305" t="s">
        <v>148</v>
      </c>
      <c r="E15305" s="9">
        <v>3</v>
      </c>
      <c r="F15305" s="9">
        <v>0</v>
      </c>
      <c r="G15305" s="9">
        <v>10</v>
      </c>
      <c r="H15305" s="9">
        <v>16</v>
      </c>
      <c r="I15305" s="9">
        <v>0.84864687919616699</v>
      </c>
      <c r="J15305" s="9">
        <v>0.84864687919616699</v>
      </c>
      <c r="K15305" s="9">
        <v>0</v>
      </c>
      <c r="L15305" s="9">
        <v>89.938003540039063</v>
      </c>
    </row>
    <row r="15306" spans="1:12" x14ac:dyDescent="0.25">
      <c r="A15306" s="5" t="str">
        <f t="shared" si="239"/>
        <v>1SublapSCLD301017</v>
      </c>
      <c r="B15306" s="9">
        <v>1</v>
      </c>
      <c r="C15306" t="s">
        <v>133</v>
      </c>
      <c r="D15306" t="s">
        <v>148</v>
      </c>
      <c r="E15306" s="9">
        <v>3</v>
      </c>
      <c r="F15306" s="9">
        <v>0</v>
      </c>
      <c r="G15306" s="9">
        <v>10</v>
      </c>
      <c r="H15306" s="9">
        <v>17</v>
      </c>
      <c r="I15306" s="9">
        <v>1.2726175785064697</v>
      </c>
      <c r="J15306" s="9">
        <v>0.34228837490081787</v>
      </c>
      <c r="K15306" s="9">
        <v>3.4325946122407913E-2</v>
      </c>
      <c r="L15306" s="9">
        <v>91.043998718261719</v>
      </c>
    </row>
    <row r="15307" spans="1:12" x14ac:dyDescent="0.25">
      <c r="A15307" s="5" t="str">
        <f t="shared" si="239"/>
        <v>1SublapSCLD301018</v>
      </c>
      <c r="B15307" s="9">
        <v>1</v>
      </c>
      <c r="C15307" t="s">
        <v>133</v>
      </c>
      <c r="D15307" t="s">
        <v>148</v>
      </c>
      <c r="E15307" s="9">
        <v>3</v>
      </c>
      <c r="F15307" s="9">
        <v>0</v>
      </c>
      <c r="G15307" s="9">
        <v>10</v>
      </c>
      <c r="H15307" s="9">
        <v>18</v>
      </c>
      <c r="I15307" s="9">
        <v>1.599540114402771</v>
      </c>
      <c r="J15307" s="9">
        <v>1.0177850723266602</v>
      </c>
      <c r="K15307" s="9">
        <v>4.962284117937088E-2</v>
      </c>
      <c r="L15307" s="9">
        <v>91.529998779296875</v>
      </c>
    </row>
    <row r="15308" spans="1:12" x14ac:dyDescent="0.25">
      <c r="A15308" s="5" t="str">
        <f t="shared" si="239"/>
        <v>1SublapSCLD301019</v>
      </c>
      <c r="B15308" s="9">
        <v>1</v>
      </c>
      <c r="C15308" t="s">
        <v>133</v>
      </c>
      <c r="D15308" t="s">
        <v>148</v>
      </c>
      <c r="E15308" s="9">
        <v>3</v>
      </c>
      <c r="F15308" s="9">
        <v>0</v>
      </c>
      <c r="G15308" s="9">
        <v>10</v>
      </c>
      <c r="H15308" s="9">
        <v>19</v>
      </c>
      <c r="I15308" s="9">
        <v>1.7874705791473389</v>
      </c>
      <c r="J15308" s="9">
        <v>1.3953549861907959</v>
      </c>
      <c r="K15308" s="9">
        <v>5.6694816797971725E-2</v>
      </c>
      <c r="L15308" s="9">
        <v>91.237998962402344</v>
      </c>
    </row>
    <row r="15309" spans="1:12" x14ac:dyDescent="0.25">
      <c r="A15309" s="5" t="str">
        <f t="shared" si="239"/>
        <v>1SublapSCLD301020</v>
      </c>
      <c r="B15309" s="9">
        <v>1</v>
      </c>
      <c r="C15309" t="s">
        <v>133</v>
      </c>
      <c r="D15309" t="s">
        <v>148</v>
      </c>
      <c r="E15309" s="9">
        <v>3</v>
      </c>
      <c r="F15309" s="9">
        <v>0</v>
      </c>
      <c r="G15309" s="9">
        <v>10</v>
      </c>
      <c r="H15309" s="9">
        <v>20</v>
      </c>
      <c r="I15309" s="9">
        <v>1.7470886707305908</v>
      </c>
      <c r="J15309" s="9">
        <v>1.4724857807159424</v>
      </c>
      <c r="K15309" s="9">
        <v>1.8694648519158363E-2</v>
      </c>
      <c r="L15309" s="9">
        <v>89.166000366210938</v>
      </c>
    </row>
    <row r="15310" spans="1:12" x14ac:dyDescent="0.25">
      <c r="A15310" s="5" t="str">
        <f t="shared" si="239"/>
        <v>1SublapSCLD301021</v>
      </c>
      <c r="B15310" s="9">
        <v>1</v>
      </c>
      <c r="C15310" t="s">
        <v>133</v>
      </c>
      <c r="D15310" t="s">
        <v>148</v>
      </c>
      <c r="E15310" s="9">
        <v>3</v>
      </c>
      <c r="F15310" s="9">
        <v>0</v>
      </c>
      <c r="G15310" s="9">
        <v>10</v>
      </c>
      <c r="H15310" s="9">
        <v>21</v>
      </c>
      <c r="I15310" s="9">
        <v>1.6617016792297363</v>
      </c>
      <c r="J15310" s="9">
        <v>1.4167206287384033</v>
      </c>
      <c r="K15310" s="9">
        <v>2.4601215496659279E-2</v>
      </c>
      <c r="L15310" s="9">
        <v>85.050003051757813</v>
      </c>
    </row>
    <row r="15311" spans="1:12" x14ac:dyDescent="0.25">
      <c r="A15311" s="5" t="str">
        <f t="shared" si="239"/>
        <v>1SublapSCLD301022</v>
      </c>
      <c r="B15311" s="9">
        <v>1</v>
      </c>
      <c r="C15311" t="s">
        <v>133</v>
      </c>
      <c r="D15311" t="s">
        <v>148</v>
      </c>
      <c r="E15311" s="9">
        <v>3</v>
      </c>
      <c r="F15311" s="9">
        <v>0</v>
      </c>
      <c r="G15311" s="9">
        <v>10</v>
      </c>
      <c r="H15311" s="9">
        <v>22</v>
      </c>
      <c r="I15311" s="9">
        <v>1.4864548444747925</v>
      </c>
      <c r="J15311" s="9">
        <v>1.9504287242889404</v>
      </c>
      <c r="K15311" s="9">
        <v>4.3980829417705536E-2</v>
      </c>
      <c r="L15311" s="9">
        <v>82.505996704101563</v>
      </c>
    </row>
    <row r="15312" spans="1:12" x14ac:dyDescent="0.25">
      <c r="A15312" s="5" t="str">
        <f t="shared" si="239"/>
        <v>1SublapSCLD301023</v>
      </c>
      <c r="B15312" s="9">
        <v>1</v>
      </c>
      <c r="C15312" t="s">
        <v>133</v>
      </c>
      <c r="D15312" t="s">
        <v>148</v>
      </c>
      <c r="E15312" s="9">
        <v>3</v>
      </c>
      <c r="F15312" s="9">
        <v>0</v>
      </c>
      <c r="G15312" s="9">
        <v>10</v>
      </c>
      <c r="H15312" s="9">
        <v>23</v>
      </c>
      <c r="I15312" s="9">
        <v>1.2656638622283936</v>
      </c>
      <c r="J15312" s="9">
        <v>1.3721778392791748</v>
      </c>
      <c r="K15312" s="9">
        <v>4.7467663884162903E-2</v>
      </c>
      <c r="L15312" s="9">
        <v>78.188003540039063</v>
      </c>
    </row>
    <row r="15313" spans="1:12" x14ac:dyDescent="0.25">
      <c r="A15313" s="5" t="str">
        <f t="shared" si="239"/>
        <v>1SublapSCLD301024</v>
      </c>
      <c r="B15313" s="9">
        <v>1</v>
      </c>
      <c r="C15313" t="s">
        <v>133</v>
      </c>
      <c r="D15313" t="s">
        <v>148</v>
      </c>
      <c r="E15313" s="9">
        <v>3</v>
      </c>
      <c r="F15313" s="9">
        <v>0</v>
      </c>
      <c r="G15313" s="9">
        <v>10</v>
      </c>
      <c r="H15313" s="9">
        <v>24</v>
      </c>
      <c r="I15313" s="9">
        <v>1.0549763441085815</v>
      </c>
      <c r="J15313" s="9">
        <v>1.0549763441085815</v>
      </c>
      <c r="K15313" s="9">
        <v>0</v>
      </c>
      <c r="L15313" s="9">
        <v>75.800003051757813</v>
      </c>
    </row>
    <row r="15314" spans="1:12" x14ac:dyDescent="0.25">
      <c r="A15314" s="5" t="str">
        <f t="shared" si="239"/>
        <v>1SublapSCLD3121</v>
      </c>
      <c r="B15314" s="9">
        <v>1</v>
      </c>
      <c r="C15314" t="s">
        <v>133</v>
      </c>
      <c r="D15314" t="s">
        <v>148</v>
      </c>
      <c r="E15314" s="9">
        <v>3</v>
      </c>
      <c r="F15314" s="9">
        <v>1</v>
      </c>
      <c r="G15314" s="9">
        <v>2</v>
      </c>
      <c r="H15314" s="9">
        <v>1</v>
      </c>
      <c r="I15314" s="9">
        <v>0.53032475709915161</v>
      </c>
      <c r="J15314" s="9">
        <v>0.53032475709915161</v>
      </c>
      <c r="K15314" s="9">
        <v>0</v>
      </c>
      <c r="L15314" s="9">
        <v>56.908668518066406</v>
      </c>
    </row>
    <row r="15315" spans="1:12" x14ac:dyDescent="0.25">
      <c r="A15315" s="5" t="str">
        <f t="shared" si="239"/>
        <v>1SublapSCLD3122</v>
      </c>
      <c r="B15315" s="9">
        <v>1</v>
      </c>
      <c r="C15315" t="s">
        <v>133</v>
      </c>
      <c r="D15315" t="s">
        <v>148</v>
      </c>
      <c r="E15315" s="9">
        <v>3</v>
      </c>
      <c r="F15315" s="9">
        <v>1</v>
      </c>
      <c r="G15315" s="9">
        <v>2</v>
      </c>
      <c r="H15315" s="9">
        <v>2</v>
      </c>
      <c r="I15315" s="9">
        <v>0.50943022966384888</v>
      </c>
      <c r="J15315" s="9">
        <v>0.50943022966384888</v>
      </c>
      <c r="K15315" s="9">
        <v>0</v>
      </c>
      <c r="L15315" s="9">
        <v>54.638263702392578</v>
      </c>
    </row>
    <row r="15316" spans="1:12" x14ac:dyDescent="0.25">
      <c r="A15316" s="5" t="str">
        <f t="shared" si="239"/>
        <v>1SublapSCLD3123</v>
      </c>
      <c r="B15316" s="9">
        <v>1</v>
      </c>
      <c r="C15316" t="s">
        <v>133</v>
      </c>
      <c r="D15316" t="s">
        <v>148</v>
      </c>
      <c r="E15316" s="9">
        <v>3</v>
      </c>
      <c r="F15316" s="9">
        <v>1</v>
      </c>
      <c r="G15316" s="9">
        <v>2</v>
      </c>
      <c r="H15316" s="9">
        <v>3</v>
      </c>
      <c r="I15316" s="9">
        <v>0.52146750688552856</v>
      </c>
      <c r="J15316" s="9">
        <v>0.52146750688552856</v>
      </c>
      <c r="K15316" s="9">
        <v>0</v>
      </c>
      <c r="L15316" s="9">
        <v>52.996135711669922</v>
      </c>
    </row>
    <row r="15317" spans="1:12" x14ac:dyDescent="0.25">
      <c r="A15317" s="5" t="str">
        <f t="shared" si="239"/>
        <v>1SublapSCLD3124</v>
      </c>
      <c r="B15317" s="9">
        <v>1</v>
      </c>
      <c r="C15317" t="s">
        <v>133</v>
      </c>
      <c r="D15317" t="s">
        <v>148</v>
      </c>
      <c r="E15317" s="9">
        <v>3</v>
      </c>
      <c r="F15317" s="9">
        <v>1</v>
      </c>
      <c r="G15317" s="9">
        <v>2</v>
      </c>
      <c r="H15317" s="9">
        <v>4</v>
      </c>
      <c r="I15317" s="9">
        <v>0.52651494741439819</v>
      </c>
      <c r="J15317" s="9">
        <v>0.52651494741439819</v>
      </c>
      <c r="K15317" s="9">
        <v>0</v>
      </c>
      <c r="L15317" s="9">
        <v>52.590133666992188</v>
      </c>
    </row>
    <row r="15318" spans="1:12" x14ac:dyDescent="0.25">
      <c r="A15318" s="5" t="str">
        <f t="shared" si="239"/>
        <v>1SublapSCLD3125</v>
      </c>
      <c r="B15318" s="9">
        <v>1</v>
      </c>
      <c r="C15318" t="s">
        <v>133</v>
      </c>
      <c r="D15318" t="s">
        <v>148</v>
      </c>
      <c r="E15318" s="9">
        <v>3</v>
      </c>
      <c r="F15318" s="9">
        <v>1</v>
      </c>
      <c r="G15318" s="9">
        <v>2</v>
      </c>
      <c r="H15318" s="9">
        <v>5</v>
      </c>
      <c r="I15318" s="9">
        <v>0.55989688634872437</v>
      </c>
      <c r="J15318" s="9">
        <v>0.55989688634872437</v>
      </c>
      <c r="K15318" s="9">
        <v>0</v>
      </c>
      <c r="L15318" s="9">
        <v>50.975200653076172</v>
      </c>
    </row>
    <row r="15319" spans="1:12" x14ac:dyDescent="0.25">
      <c r="A15319" s="5" t="str">
        <f t="shared" si="239"/>
        <v>1SublapSCLD3126</v>
      </c>
      <c r="B15319" s="9">
        <v>1</v>
      </c>
      <c r="C15319" t="s">
        <v>133</v>
      </c>
      <c r="D15319" t="s">
        <v>148</v>
      </c>
      <c r="E15319" s="9">
        <v>3</v>
      </c>
      <c r="F15319" s="9">
        <v>1</v>
      </c>
      <c r="G15319" s="9">
        <v>2</v>
      </c>
      <c r="H15319" s="9">
        <v>6</v>
      </c>
      <c r="I15319" s="9">
        <v>0.60770124197006226</v>
      </c>
      <c r="J15319" s="9">
        <v>0.60770124197006226</v>
      </c>
      <c r="K15319" s="9">
        <v>0</v>
      </c>
      <c r="L15319" s="9">
        <v>50.148399353027344</v>
      </c>
    </row>
    <row r="15320" spans="1:12" x14ac:dyDescent="0.25">
      <c r="A15320" s="5" t="str">
        <f t="shared" si="239"/>
        <v>1SublapSCLD3127</v>
      </c>
      <c r="B15320" s="9">
        <v>1</v>
      </c>
      <c r="C15320" t="s">
        <v>133</v>
      </c>
      <c r="D15320" t="s">
        <v>148</v>
      </c>
      <c r="E15320" s="9">
        <v>3</v>
      </c>
      <c r="F15320" s="9">
        <v>1</v>
      </c>
      <c r="G15320" s="9">
        <v>2</v>
      </c>
      <c r="H15320" s="9">
        <v>7</v>
      </c>
      <c r="I15320" s="9">
        <v>0.63522011041641235</v>
      </c>
      <c r="J15320" s="9">
        <v>0.63522011041641235</v>
      </c>
      <c r="K15320" s="9">
        <v>0</v>
      </c>
      <c r="L15320" s="9">
        <v>49.744400024414063</v>
      </c>
    </row>
    <row r="15321" spans="1:12" x14ac:dyDescent="0.25">
      <c r="A15321" s="5" t="str">
        <f t="shared" si="239"/>
        <v>1SublapSCLD3128</v>
      </c>
      <c r="B15321" s="9">
        <v>1</v>
      </c>
      <c r="C15321" t="s">
        <v>133</v>
      </c>
      <c r="D15321" t="s">
        <v>148</v>
      </c>
      <c r="E15321" s="9">
        <v>3</v>
      </c>
      <c r="F15321" s="9">
        <v>1</v>
      </c>
      <c r="G15321" s="9">
        <v>2</v>
      </c>
      <c r="H15321" s="9">
        <v>8</v>
      </c>
      <c r="I15321" s="9">
        <v>0.32580414414405823</v>
      </c>
      <c r="J15321" s="9">
        <v>0.32580414414405823</v>
      </c>
      <c r="K15321" s="9">
        <v>0</v>
      </c>
      <c r="L15321" s="9">
        <v>48.466934204101563</v>
      </c>
    </row>
    <row r="15322" spans="1:12" x14ac:dyDescent="0.25">
      <c r="A15322" s="5" t="str">
        <f t="shared" si="239"/>
        <v>1SublapSCLD3129</v>
      </c>
      <c r="B15322" s="9">
        <v>1</v>
      </c>
      <c r="C15322" t="s">
        <v>133</v>
      </c>
      <c r="D15322" t="s">
        <v>148</v>
      </c>
      <c r="E15322" s="9">
        <v>3</v>
      </c>
      <c r="F15322" s="9">
        <v>1</v>
      </c>
      <c r="G15322" s="9">
        <v>2</v>
      </c>
      <c r="H15322" s="9">
        <v>9</v>
      </c>
      <c r="I15322" s="9">
        <v>1.1726239696145058E-2</v>
      </c>
      <c r="J15322" s="9">
        <v>1.1726239696145058E-2</v>
      </c>
      <c r="K15322" s="9">
        <v>0</v>
      </c>
      <c r="L15322" s="9">
        <v>49.805465698242188</v>
      </c>
    </row>
    <row r="15323" spans="1:12" x14ac:dyDescent="0.25">
      <c r="A15323" s="5" t="str">
        <f t="shared" si="239"/>
        <v>1SublapSCLD31210</v>
      </c>
      <c r="B15323" s="9">
        <v>1</v>
      </c>
      <c r="C15323" t="s">
        <v>133</v>
      </c>
      <c r="D15323" t="s">
        <v>148</v>
      </c>
      <c r="E15323" s="9">
        <v>3</v>
      </c>
      <c r="F15323" s="9">
        <v>1</v>
      </c>
      <c r="G15323" s="9">
        <v>2</v>
      </c>
      <c r="H15323" s="9">
        <v>10</v>
      </c>
      <c r="I15323" s="9">
        <v>-0.29603609442710876</v>
      </c>
      <c r="J15323" s="9">
        <v>-0.29603609442710876</v>
      </c>
      <c r="K15323" s="9">
        <v>0</v>
      </c>
      <c r="L15323" s="9">
        <v>54.452667236328125</v>
      </c>
    </row>
    <row r="15324" spans="1:12" x14ac:dyDescent="0.25">
      <c r="A15324" s="5" t="str">
        <f t="shared" si="239"/>
        <v>1SublapSCLD31211</v>
      </c>
      <c r="B15324" s="9">
        <v>1</v>
      </c>
      <c r="C15324" t="s">
        <v>133</v>
      </c>
      <c r="D15324" t="s">
        <v>148</v>
      </c>
      <c r="E15324" s="9">
        <v>3</v>
      </c>
      <c r="F15324" s="9">
        <v>1</v>
      </c>
      <c r="G15324" s="9">
        <v>2</v>
      </c>
      <c r="H15324" s="9">
        <v>11</v>
      </c>
      <c r="I15324" s="9">
        <v>-0.50323587656021118</v>
      </c>
      <c r="J15324" s="9">
        <v>-0.50323587656021118</v>
      </c>
      <c r="K15324" s="9">
        <v>0</v>
      </c>
      <c r="L15324" s="9">
        <v>58.767467498779297</v>
      </c>
    </row>
    <row r="15325" spans="1:12" x14ac:dyDescent="0.25">
      <c r="A15325" s="5" t="str">
        <f t="shared" si="239"/>
        <v>1SublapSCLD31212</v>
      </c>
      <c r="B15325" s="9">
        <v>1</v>
      </c>
      <c r="C15325" t="s">
        <v>133</v>
      </c>
      <c r="D15325" t="s">
        <v>148</v>
      </c>
      <c r="E15325" s="9">
        <v>3</v>
      </c>
      <c r="F15325" s="9">
        <v>1</v>
      </c>
      <c r="G15325" s="9">
        <v>2</v>
      </c>
      <c r="H15325" s="9">
        <v>12</v>
      </c>
      <c r="I15325" s="9">
        <v>-0.55621206760406494</v>
      </c>
      <c r="J15325" s="9">
        <v>-0.55621206760406494</v>
      </c>
      <c r="K15325" s="9">
        <v>0</v>
      </c>
      <c r="L15325" s="9">
        <v>62.956802368164063</v>
      </c>
    </row>
    <row r="15326" spans="1:12" x14ac:dyDescent="0.25">
      <c r="A15326" s="5" t="str">
        <f t="shared" si="239"/>
        <v>1SublapSCLD31213</v>
      </c>
      <c r="B15326" s="9">
        <v>1</v>
      </c>
      <c r="C15326" t="s">
        <v>133</v>
      </c>
      <c r="D15326" t="s">
        <v>148</v>
      </c>
      <c r="E15326" s="9">
        <v>3</v>
      </c>
      <c r="F15326" s="9">
        <v>1</v>
      </c>
      <c r="G15326" s="9">
        <v>2</v>
      </c>
      <c r="H15326" s="9">
        <v>13</v>
      </c>
      <c r="I15326" s="9">
        <v>-0.51507568359375</v>
      </c>
      <c r="J15326" s="9">
        <v>-0.51507568359375</v>
      </c>
      <c r="K15326" s="9">
        <v>0</v>
      </c>
      <c r="L15326" s="9">
        <v>66.994796752929688</v>
      </c>
    </row>
    <row r="15327" spans="1:12" x14ac:dyDescent="0.25">
      <c r="A15327" s="5" t="str">
        <f t="shared" si="239"/>
        <v>1SublapSCLD31214</v>
      </c>
      <c r="B15327" s="9">
        <v>1</v>
      </c>
      <c r="C15327" t="s">
        <v>133</v>
      </c>
      <c r="D15327" t="s">
        <v>148</v>
      </c>
      <c r="E15327" s="9">
        <v>3</v>
      </c>
      <c r="F15327" s="9">
        <v>1</v>
      </c>
      <c r="G15327" s="9">
        <v>2</v>
      </c>
      <c r="H15327" s="9">
        <v>14</v>
      </c>
      <c r="I15327" s="9">
        <v>-0.39268481731414795</v>
      </c>
      <c r="J15327" s="9">
        <v>-0.39268481731414795</v>
      </c>
      <c r="K15327" s="9">
        <v>0</v>
      </c>
      <c r="L15327" s="9">
        <v>69.440666198730469</v>
      </c>
    </row>
    <row r="15328" spans="1:12" x14ac:dyDescent="0.25">
      <c r="A15328" s="5" t="str">
        <f t="shared" si="239"/>
        <v>1SublapSCLD31215</v>
      </c>
      <c r="B15328" s="9">
        <v>1</v>
      </c>
      <c r="C15328" t="s">
        <v>133</v>
      </c>
      <c r="D15328" t="s">
        <v>148</v>
      </c>
      <c r="E15328" s="9">
        <v>3</v>
      </c>
      <c r="F15328" s="9">
        <v>1</v>
      </c>
      <c r="G15328" s="9">
        <v>2</v>
      </c>
      <c r="H15328" s="9">
        <v>15</v>
      </c>
      <c r="I15328" s="9">
        <v>-0.16954031586647034</v>
      </c>
      <c r="J15328" s="9">
        <v>-0.16954031586647034</v>
      </c>
      <c r="K15328" s="9">
        <v>0</v>
      </c>
      <c r="L15328" s="9">
        <v>72.10186767578125</v>
      </c>
    </row>
    <row r="15329" spans="1:12" x14ac:dyDescent="0.25">
      <c r="A15329" s="5" t="str">
        <f t="shared" si="239"/>
        <v>1SublapSCLD31216</v>
      </c>
      <c r="B15329" s="9">
        <v>1</v>
      </c>
      <c r="C15329" t="s">
        <v>133</v>
      </c>
      <c r="D15329" t="s">
        <v>148</v>
      </c>
      <c r="E15329" s="9">
        <v>3</v>
      </c>
      <c r="F15329" s="9">
        <v>1</v>
      </c>
      <c r="G15329" s="9">
        <v>2</v>
      </c>
      <c r="H15329" s="9">
        <v>16</v>
      </c>
      <c r="I15329" s="9">
        <v>9.1977454721927643E-2</v>
      </c>
      <c r="J15329" s="9">
        <v>9.1977454721927643E-2</v>
      </c>
      <c r="K15329" s="9">
        <v>0</v>
      </c>
      <c r="L15329" s="9">
        <v>73.215469360351563</v>
      </c>
    </row>
    <row r="15330" spans="1:12" x14ac:dyDescent="0.25">
      <c r="A15330" s="5" t="str">
        <f t="shared" si="239"/>
        <v>1SublapSCLD31217</v>
      </c>
      <c r="B15330" s="9">
        <v>1</v>
      </c>
      <c r="C15330" t="s">
        <v>133</v>
      </c>
      <c r="D15330" t="s">
        <v>148</v>
      </c>
      <c r="E15330" s="9">
        <v>3</v>
      </c>
      <c r="F15330" s="9">
        <v>1</v>
      </c>
      <c r="G15330" s="9">
        <v>2</v>
      </c>
      <c r="H15330" s="9">
        <v>17</v>
      </c>
      <c r="I15330" s="9">
        <v>0.43022695183753967</v>
      </c>
      <c r="J15330" s="9">
        <v>0.37316033244132996</v>
      </c>
      <c r="K15330" s="9">
        <v>2.8533309698104858E-2</v>
      </c>
      <c r="L15330" s="9">
        <v>74.691734313964844</v>
      </c>
    </row>
    <row r="15331" spans="1:12" x14ac:dyDescent="0.25">
      <c r="A15331" s="5" t="str">
        <f t="shared" si="239"/>
        <v>1SublapSCLD31218</v>
      </c>
      <c r="B15331" s="9">
        <v>1</v>
      </c>
      <c r="C15331" t="s">
        <v>133</v>
      </c>
      <c r="D15331" t="s">
        <v>148</v>
      </c>
      <c r="E15331" s="9">
        <v>3</v>
      </c>
      <c r="F15331" s="9">
        <v>1</v>
      </c>
      <c r="G15331" s="9">
        <v>2</v>
      </c>
      <c r="H15331" s="9">
        <v>18</v>
      </c>
      <c r="I15331" s="9">
        <v>0.68152272701263428</v>
      </c>
      <c r="J15331" s="9">
        <v>0.57109785079956055</v>
      </c>
      <c r="K15331" s="9">
        <v>5.5212438106536865E-2</v>
      </c>
      <c r="L15331" s="9">
        <v>75.407737731933594</v>
      </c>
    </row>
    <row r="15332" spans="1:12" x14ac:dyDescent="0.25">
      <c r="A15332" s="5" t="str">
        <f t="shared" si="239"/>
        <v>1SublapSCLD31219</v>
      </c>
      <c r="B15332" s="9">
        <v>1</v>
      </c>
      <c r="C15332" t="s">
        <v>133</v>
      </c>
      <c r="D15332" t="s">
        <v>148</v>
      </c>
      <c r="E15332" s="9">
        <v>3</v>
      </c>
      <c r="F15332" s="9">
        <v>1</v>
      </c>
      <c r="G15332" s="9">
        <v>2</v>
      </c>
      <c r="H15332" s="9">
        <v>19</v>
      </c>
      <c r="I15332" s="9">
        <v>0.82813417911529541</v>
      </c>
      <c r="J15332" s="9">
        <v>0.72168070077896118</v>
      </c>
      <c r="K15332" s="9">
        <v>5.3226746618747711E-2</v>
      </c>
      <c r="L15332" s="9">
        <v>75.063461303710938</v>
      </c>
    </row>
    <row r="15333" spans="1:12" x14ac:dyDescent="0.25">
      <c r="A15333" s="5" t="str">
        <f t="shared" si="239"/>
        <v>1SublapSCLD31220</v>
      </c>
      <c r="B15333" s="9">
        <v>1</v>
      </c>
      <c r="C15333" t="s">
        <v>133</v>
      </c>
      <c r="D15333" t="s">
        <v>148</v>
      </c>
      <c r="E15333" s="9">
        <v>3</v>
      </c>
      <c r="F15333" s="9">
        <v>1</v>
      </c>
      <c r="G15333" s="9">
        <v>2</v>
      </c>
      <c r="H15333" s="9">
        <v>20</v>
      </c>
      <c r="I15333" s="9">
        <v>0.85988187789916992</v>
      </c>
      <c r="J15333" s="9">
        <v>0.73999696969985962</v>
      </c>
      <c r="K15333" s="9">
        <v>5.7091724127531052E-2</v>
      </c>
      <c r="L15333" s="9">
        <v>72.665596008300781</v>
      </c>
    </row>
    <row r="15334" spans="1:12" x14ac:dyDescent="0.25">
      <c r="A15334" s="5" t="str">
        <f t="shared" si="239"/>
        <v>1SublapSCLD31221</v>
      </c>
      <c r="B15334" s="9">
        <v>1</v>
      </c>
      <c r="C15334" t="s">
        <v>133</v>
      </c>
      <c r="D15334" t="s">
        <v>148</v>
      </c>
      <c r="E15334" s="9">
        <v>3</v>
      </c>
      <c r="F15334" s="9">
        <v>1</v>
      </c>
      <c r="G15334" s="9">
        <v>2</v>
      </c>
      <c r="H15334" s="9">
        <v>21</v>
      </c>
      <c r="I15334" s="9">
        <v>0.81159377098083496</v>
      </c>
      <c r="J15334" s="9">
        <v>0.74880325794219971</v>
      </c>
      <c r="K15334" s="9">
        <v>3.1395256519317627E-2</v>
      </c>
      <c r="L15334" s="9">
        <v>70.189598083496094</v>
      </c>
    </row>
    <row r="15335" spans="1:12" x14ac:dyDescent="0.25">
      <c r="A15335" s="5" t="str">
        <f t="shared" si="239"/>
        <v>1SublapSCLD31222</v>
      </c>
      <c r="B15335" s="9">
        <v>1</v>
      </c>
      <c r="C15335" t="s">
        <v>133</v>
      </c>
      <c r="D15335" t="s">
        <v>148</v>
      </c>
      <c r="E15335" s="9">
        <v>3</v>
      </c>
      <c r="F15335" s="9">
        <v>1</v>
      </c>
      <c r="G15335" s="9">
        <v>2</v>
      </c>
      <c r="H15335" s="9">
        <v>22</v>
      </c>
      <c r="I15335" s="9">
        <v>0.72549647092819214</v>
      </c>
      <c r="J15335" s="9">
        <v>0.77051204442977905</v>
      </c>
      <c r="K15335" s="9">
        <v>2.2507786750793457E-2</v>
      </c>
      <c r="L15335" s="9">
        <v>67.388397216796875</v>
      </c>
    </row>
    <row r="15336" spans="1:12" x14ac:dyDescent="0.25">
      <c r="A15336" s="5" t="str">
        <f t="shared" si="239"/>
        <v>1SublapSCLD31223</v>
      </c>
      <c r="B15336" s="9">
        <v>1</v>
      </c>
      <c r="C15336" t="s">
        <v>133</v>
      </c>
      <c r="D15336" t="s">
        <v>148</v>
      </c>
      <c r="E15336" s="9">
        <v>3</v>
      </c>
      <c r="F15336" s="9">
        <v>1</v>
      </c>
      <c r="G15336" s="9">
        <v>2</v>
      </c>
      <c r="H15336" s="9">
        <v>23</v>
      </c>
      <c r="I15336" s="9">
        <v>0.63288533687591553</v>
      </c>
      <c r="J15336" s="9">
        <v>0.65234255790710449</v>
      </c>
      <c r="K15336" s="9">
        <v>9.7286105155944824E-3</v>
      </c>
      <c r="L15336" s="9">
        <v>64.662803649902344</v>
      </c>
    </row>
    <row r="15337" spans="1:12" x14ac:dyDescent="0.25">
      <c r="A15337" s="5" t="str">
        <f t="shared" si="239"/>
        <v>1SublapSCLD31224</v>
      </c>
      <c r="B15337" s="9">
        <v>1</v>
      </c>
      <c r="C15337" t="s">
        <v>133</v>
      </c>
      <c r="D15337" t="s">
        <v>148</v>
      </c>
      <c r="E15337" s="9">
        <v>3</v>
      </c>
      <c r="F15337" s="9">
        <v>1</v>
      </c>
      <c r="G15337" s="9">
        <v>2</v>
      </c>
      <c r="H15337" s="9">
        <v>24</v>
      </c>
      <c r="I15337" s="9">
        <v>0.57606834173202515</v>
      </c>
      <c r="J15337" s="9">
        <v>0.57606834173202515</v>
      </c>
      <c r="K15337" s="9">
        <v>0</v>
      </c>
      <c r="L15337" s="9">
        <v>61.497333526611328</v>
      </c>
    </row>
    <row r="15338" spans="1:12" x14ac:dyDescent="0.25">
      <c r="A15338" s="5" t="str">
        <f t="shared" si="239"/>
        <v>1SublapSCLD31101</v>
      </c>
      <c r="B15338" s="9">
        <v>1</v>
      </c>
      <c r="C15338" t="s">
        <v>133</v>
      </c>
      <c r="D15338" t="s">
        <v>148</v>
      </c>
      <c r="E15338" s="9">
        <v>3</v>
      </c>
      <c r="F15338" s="9">
        <v>1</v>
      </c>
      <c r="G15338" s="9">
        <v>10</v>
      </c>
      <c r="H15338" s="9">
        <v>1</v>
      </c>
      <c r="I15338" s="9">
        <v>0.92374283075332642</v>
      </c>
      <c r="J15338" s="9">
        <v>0.92374283075332642</v>
      </c>
      <c r="K15338" s="9">
        <v>0</v>
      </c>
      <c r="L15338" s="9">
        <v>74.82080078125</v>
      </c>
    </row>
    <row r="15339" spans="1:12" x14ac:dyDescent="0.25">
      <c r="A15339" s="5" t="str">
        <f t="shared" si="239"/>
        <v>1SublapSCLD31102</v>
      </c>
      <c r="B15339" s="9">
        <v>1</v>
      </c>
      <c r="C15339" t="s">
        <v>133</v>
      </c>
      <c r="D15339" t="s">
        <v>148</v>
      </c>
      <c r="E15339" s="9">
        <v>3</v>
      </c>
      <c r="F15339" s="9">
        <v>1</v>
      </c>
      <c r="G15339" s="9">
        <v>10</v>
      </c>
      <c r="H15339" s="9">
        <v>2</v>
      </c>
      <c r="I15339" s="9">
        <v>0.72633391618728638</v>
      </c>
      <c r="J15339" s="9">
        <v>0.72633391618728638</v>
      </c>
      <c r="K15339" s="9">
        <v>0</v>
      </c>
      <c r="L15339" s="9">
        <v>71.587997436523438</v>
      </c>
    </row>
    <row r="15340" spans="1:12" x14ac:dyDescent="0.25">
      <c r="A15340" s="5" t="str">
        <f t="shared" si="239"/>
        <v>1SublapSCLD31103</v>
      </c>
      <c r="B15340" s="9">
        <v>1</v>
      </c>
      <c r="C15340" t="s">
        <v>133</v>
      </c>
      <c r="D15340" t="s">
        <v>148</v>
      </c>
      <c r="E15340" s="9">
        <v>3</v>
      </c>
      <c r="F15340" s="9">
        <v>1</v>
      </c>
      <c r="G15340" s="9">
        <v>10</v>
      </c>
      <c r="H15340" s="9">
        <v>3</v>
      </c>
      <c r="I15340" s="9">
        <v>0.68248623609542847</v>
      </c>
      <c r="J15340" s="9">
        <v>0.68248623609542847</v>
      </c>
      <c r="K15340" s="9">
        <v>0</v>
      </c>
      <c r="L15340" s="9">
        <v>70.884002685546875</v>
      </c>
    </row>
    <row r="15341" spans="1:12" x14ac:dyDescent="0.25">
      <c r="A15341" s="5" t="str">
        <f t="shared" si="239"/>
        <v>1SublapSCLD31104</v>
      </c>
      <c r="B15341" s="9">
        <v>1</v>
      </c>
      <c r="C15341" t="s">
        <v>133</v>
      </c>
      <c r="D15341" t="s">
        <v>148</v>
      </c>
      <c r="E15341" s="9">
        <v>3</v>
      </c>
      <c r="F15341" s="9">
        <v>1</v>
      </c>
      <c r="G15341" s="9">
        <v>10</v>
      </c>
      <c r="H15341" s="9">
        <v>4</v>
      </c>
      <c r="I15341" s="9">
        <v>0.56903988122940063</v>
      </c>
      <c r="J15341" s="9">
        <v>0.56903988122940063</v>
      </c>
      <c r="K15341" s="9">
        <v>0</v>
      </c>
      <c r="L15341" s="9">
        <v>68.802597045898438</v>
      </c>
    </row>
    <row r="15342" spans="1:12" x14ac:dyDescent="0.25">
      <c r="A15342" s="5" t="str">
        <f t="shared" si="239"/>
        <v>1SublapSCLD31105</v>
      </c>
      <c r="B15342" s="9">
        <v>1</v>
      </c>
      <c r="C15342" t="s">
        <v>133</v>
      </c>
      <c r="D15342" t="s">
        <v>148</v>
      </c>
      <c r="E15342" s="9">
        <v>3</v>
      </c>
      <c r="F15342" s="9">
        <v>1</v>
      </c>
      <c r="G15342" s="9">
        <v>10</v>
      </c>
      <c r="H15342" s="9">
        <v>5</v>
      </c>
      <c r="I15342" s="9">
        <v>0.44008255004882813</v>
      </c>
      <c r="J15342" s="9">
        <v>0.44008255004882813</v>
      </c>
      <c r="K15342" s="9">
        <v>0</v>
      </c>
      <c r="L15342" s="9">
        <v>65.004997253417969</v>
      </c>
    </row>
    <row r="15343" spans="1:12" x14ac:dyDescent="0.25">
      <c r="A15343" s="5" t="str">
        <f t="shared" si="239"/>
        <v>1SublapSCLD31106</v>
      </c>
      <c r="B15343" s="9">
        <v>1</v>
      </c>
      <c r="C15343" t="s">
        <v>133</v>
      </c>
      <c r="D15343" t="s">
        <v>148</v>
      </c>
      <c r="E15343" s="9">
        <v>3</v>
      </c>
      <c r="F15343" s="9">
        <v>1</v>
      </c>
      <c r="G15343" s="9">
        <v>10</v>
      </c>
      <c r="H15343" s="9">
        <v>6</v>
      </c>
      <c r="I15343" s="9">
        <v>0.60040086507797241</v>
      </c>
      <c r="J15343" s="9">
        <v>0.60040086507797241</v>
      </c>
      <c r="K15343" s="9">
        <v>0</v>
      </c>
      <c r="L15343" s="9">
        <v>68.031196594238281</v>
      </c>
    </row>
    <row r="15344" spans="1:12" x14ac:dyDescent="0.25">
      <c r="A15344" s="5" t="str">
        <f t="shared" si="239"/>
        <v>1SublapSCLD31107</v>
      </c>
      <c r="B15344" s="9">
        <v>1</v>
      </c>
      <c r="C15344" t="s">
        <v>133</v>
      </c>
      <c r="D15344" t="s">
        <v>148</v>
      </c>
      <c r="E15344" s="9">
        <v>3</v>
      </c>
      <c r="F15344" s="9">
        <v>1</v>
      </c>
      <c r="G15344" s="9">
        <v>10</v>
      </c>
      <c r="H15344" s="9">
        <v>7</v>
      </c>
      <c r="I15344" s="9">
        <v>0.43019005656242371</v>
      </c>
      <c r="J15344" s="9">
        <v>0.43019005656242371</v>
      </c>
      <c r="K15344" s="9">
        <v>0</v>
      </c>
      <c r="L15344" s="9">
        <v>63.326797485351563</v>
      </c>
    </row>
    <row r="15345" spans="1:12" x14ac:dyDescent="0.25">
      <c r="A15345" s="5" t="str">
        <f t="shared" si="239"/>
        <v>1SublapSCLD31108</v>
      </c>
      <c r="B15345" s="9">
        <v>1</v>
      </c>
      <c r="C15345" t="s">
        <v>133</v>
      </c>
      <c r="D15345" t="s">
        <v>148</v>
      </c>
      <c r="E15345" s="9">
        <v>3</v>
      </c>
      <c r="F15345" s="9">
        <v>1</v>
      </c>
      <c r="G15345" s="9">
        <v>10</v>
      </c>
      <c r="H15345" s="9">
        <v>8</v>
      </c>
      <c r="I15345" s="9">
        <v>0.15234872698783875</v>
      </c>
      <c r="J15345" s="9">
        <v>0.15234872698783875</v>
      </c>
      <c r="K15345" s="9">
        <v>0</v>
      </c>
      <c r="L15345" s="9">
        <v>61.608600616455078</v>
      </c>
    </row>
    <row r="15346" spans="1:12" x14ac:dyDescent="0.25">
      <c r="A15346" s="5" t="str">
        <f t="shared" si="239"/>
        <v>1SublapSCLD31109</v>
      </c>
      <c r="B15346" s="9">
        <v>1</v>
      </c>
      <c r="C15346" t="s">
        <v>133</v>
      </c>
      <c r="D15346" t="s">
        <v>148</v>
      </c>
      <c r="E15346" s="9">
        <v>3</v>
      </c>
      <c r="F15346" s="9">
        <v>1</v>
      </c>
      <c r="G15346" s="9">
        <v>10</v>
      </c>
      <c r="H15346" s="9">
        <v>9</v>
      </c>
      <c r="I15346" s="9">
        <v>-0.20462095737457275</v>
      </c>
      <c r="J15346" s="9">
        <v>-0.20462095737457275</v>
      </c>
      <c r="K15346" s="9">
        <v>0</v>
      </c>
      <c r="L15346" s="9">
        <v>64.35479736328125</v>
      </c>
    </row>
    <row r="15347" spans="1:12" x14ac:dyDescent="0.25">
      <c r="A15347" s="5" t="str">
        <f t="shared" si="239"/>
        <v>1SublapSCLD311010</v>
      </c>
      <c r="B15347" s="9">
        <v>1</v>
      </c>
      <c r="C15347" t="s">
        <v>133</v>
      </c>
      <c r="D15347" t="s">
        <v>148</v>
      </c>
      <c r="E15347" s="9">
        <v>3</v>
      </c>
      <c r="F15347" s="9">
        <v>1</v>
      </c>
      <c r="G15347" s="9">
        <v>10</v>
      </c>
      <c r="H15347" s="9">
        <v>10</v>
      </c>
      <c r="I15347" s="9">
        <v>-0.26899349689483643</v>
      </c>
      <c r="J15347" s="9">
        <v>-0.26899349689483643</v>
      </c>
      <c r="K15347" s="9">
        <v>0</v>
      </c>
      <c r="L15347" s="9">
        <v>70.587196350097656</v>
      </c>
    </row>
    <row r="15348" spans="1:12" x14ac:dyDescent="0.25">
      <c r="A15348" s="5" t="str">
        <f t="shared" si="239"/>
        <v>1SublapSCLD311011</v>
      </c>
      <c r="B15348" s="9">
        <v>1</v>
      </c>
      <c r="C15348" t="s">
        <v>133</v>
      </c>
      <c r="D15348" t="s">
        <v>148</v>
      </c>
      <c r="E15348" s="9">
        <v>3</v>
      </c>
      <c r="F15348" s="9">
        <v>1</v>
      </c>
      <c r="G15348" s="9">
        <v>10</v>
      </c>
      <c r="H15348" s="9">
        <v>11</v>
      </c>
      <c r="I15348" s="9">
        <v>-0.25968605279922485</v>
      </c>
      <c r="J15348" s="9">
        <v>-0.25968605279922485</v>
      </c>
      <c r="K15348" s="9">
        <v>0</v>
      </c>
      <c r="L15348" s="9">
        <v>77.022201538085938</v>
      </c>
    </row>
    <row r="15349" spans="1:12" x14ac:dyDescent="0.25">
      <c r="A15349" s="5" t="str">
        <f t="shared" si="239"/>
        <v>1SublapSCLD311012</v>
      </c>
      <c r="B15349" s="9">
        <v>1</v>
      </c>
      <c r="C15349" t="s">
        <v>133</v>
      </c>
      <c r="D15349" t="s">
        <v>148</v>
      </c>
      <c r="E15349" s="9">
        <v>3</v>
      </c>
      <c r="F15349" s="9">
        <v>1</v>
      </c>
      <c r="G15349" s="9">
        <v>10</v>
      </c>
      <c r="H15349" s="9">
        <v>12</v>
      </c>
      <c r="I15349" s="9">
        <v>-0.22584699094295502</v>
      </c>
      <c r="J15349" s="9">
        <v>-0.22584699094295502</v>
      </c>
      <c r="K15349" s="9">
        <v>0</v>
      </c>
      <c r="L15349" s="9">
        <v>81.426002502441406</v>
      </c>
    </row>
    <row r="15350" spans="1:12" x14ac:dyDescent="0.25">
      <c r="A15350" s="5" t="str">
        <f t="shared" si="239"/>
        <v>1SublapSCLD311013</v>
      </c>
      <c r="B15350" s="9">
        <v>1</v>
      </c>
      <c r="C15350" t="s">
        <v>133</v>
      </c>
      <c r="D15350" t="s">
        <v>148</v>
      </c>
      <c r="E15350" s="9">
        <v>3</v>
      </c>
      <c r="F15350" s="9">
        <v>1</v>
      </c>
      <c r="G15350" s="9">
        <v>10</v>
      </c>
      <c r="H15350" s="9">
        <v>13</v>
      </c>
      <c r="I15350" s="9">
        <v>-6.0710810124874115E-2</v>
      </c>
      <c r="J15350" s="9">
        <v>-6.0710810124874115E-2</v>
      </c>
      <c r="K15350" s="9">
        <v>0</v>
      </c>
      <c r="L15350" s="9">
        <v>84.773994445800781</v>
      </c>
    </row>
    <row r="15351" spans="1:12" x14ac:dyDescent="0.25">
      <c r="A15351" s="5" t="str">
        <f t="shared" si="239"/>
        <v>1SublapSCLD311014</v>
      </c>
      <c r="B15351" s="9">
        <v>1</v>
      </c>
      <c r="C15351" t="s">
        <v>133</v>
      </c>
      <c r="D15351" t="s">
        <v>148</v>
      </c>
      <c r="E15351" s="9">
        <v>3</v>
      </c>
      <c r="F15351" s="9">
        <v>1</v>
      </c>
      <c r="G15351" s="9">
        <v>10</v>
      </c>
      <c r="H15351" s="9">
        <v>14</v>
      </c>
      <c r="I15351" s="9">
        <v>0.15281401574611664</v>
      </c>
      <c r="J15351" s="9">
        <v>0.15281401574611664</v>
      </c>
      <c r="K15351" s="9">
        <v>0</v>
      </c>
      <c r="L15351" s="9">
        <v>87.451995849609375</v>
      </c>
    </row>
    <row r="15352" spans="1:12" x14ac:dyDescent="0.25">
      <c r="A15352" s="5" t="str">
        <f t="shared" si="239"/>
        <v>1SublapSCLD311015</v>
      </c>
      <c r="B15352" s="9">
        <v>1</v>
      </c>
      <c r="C15352" t="s">
        <v>133</v>
      </c>
      <c r="D15352" t="s">
        <v>148</v>
      </c>
      <c r="E15352" s="9">
        <v>3</v>
      </c>
      <c r="F15352" s="9">
        <v>1</v>
      </c>
      <c r="G15352" s="9">
        <v>10</v>
      </c>
      <c r="H15352" s="9">
        <v>15</v>
      </c>
      <c r="I15352" s="9">
        <v>0.49328595399856567</v>
      </c>
      <c r="J15352" s="9">
        <v>0.49328595399856567</v>
      </c>
      <c r="K15352" s="9">
        <v>0</v>
      </c>
      <c r="L15352" s="9">
        <v>90.374000549316406</v>
      </c>
    </row>
    <row r="15353" spans="1:12" x14ac:dyDescent="0.25">
      <c r="A15353" s="5" t="str">
        <f t="shared" si="239"/>
        <v>1SublapSCLD311016</v>
      </c>
      <c r="B15353" s="9">
        <v>1</v>
      </c>
      <c r="C15353" t="s">
        <v>133</v>
      </c>
      <c r="D15353" t="s">
        <v>148</v>
      </c>
      <c r="E15353" s="9">
        <v>3</v>
      </c>
      <c r="F15353" s="9">
        <v>1</v>
      </c>
      <c r="G15353" s="9">
        <v>10</v>
      </c>
      <c r="H15353" s="9">
        <v>16</v>
      </c>
      <c r="I15353" s="9">
        <v>0.83392637968063354</v>
      </c>
      <c r="J15353" s="9">
        <v>0.83392637968063354</v>
      </c>
      <c r="K15353" s="9">
        <v>0</v>
      </c>
      <c r="L15353" s="9">
        <v>92.285995483398438</v>
      </c>
    </row>
    <row r="15354" spans="1:12" x14ac:dyDescent="0.25">
      <c r="A15354" s="5" t="str">
        <f t="shared" si="239"/>
        <v>1SublapSCLD311017</v>
      </c>
      <c r="B15354" s="9">
        <v>1</v>
      </c>
      <c r="C15354" t="s">
        <v>133</v>
      </c>
      <c r="D15354" t="s">
        <v>148</v>
      </c>
      <c r="E15354" s="9">
        <v>3</v>
      </c>
      <c r="F15354" s="9">
        <v>1</v>
      </c>
      <c r="G15354" s="9">
        <v>10</v>
      </c>
      <c r="H15354" s="9">
        <v>17</v>
      </c>
      <c r="I15354" s="9">
        <v>1.2658818960189819</v>
      </c>
      <c r="J15354" s="9">
        <v>0.262276291847229</v>
      </c>
      <c r="K15354" s="9">
        <v>2.7519144117832184E-2</v>
      </c>
      <c r="L15354" s="9">
        <v>93.722000122070313</v>
      </c>
    </row>
    <row r="15355" spans="1:12" x14ac:dyDescent="0.25">
      <c r="A15355" s="5" t="str">
        <f t="shared" si="239"/>
        <v>1SublapSCLD311018</v>
      </c>
      <c r="B15355" s="9">
        <v>1</v>
      </c>
      <c r="C15355" t="s">
        <v>133</v>
      </c>
      <c r="D15355" t="s">
        <v>148</v>
      </c>
      <c r="E15355" s="9">
        <v>3</v>
      </c>
      <c r="F15355" s="9">
        <v>1</v>
      </c>
      <c r="G15355" s="9">
        <v>10</v>
      </c>
      <c r="H15355" s="9">
        <v>18</v>
      </c>
      <c r="I15355" s="9">
        <v>1.6114237308502197</v>
      </c>
      <c r="J15355" s="9">
        <v>0.96099454164505005</v>
      </c>
      <c r="K15355" s="9">
        <v>4.6116232872009277E-2</v>
      </c>
      <c r="L15355" s="9">
        <v>94.202003479003906</v>
      </c>
    </row>
    <row r="15356" spans="1:12" x14ac:dyDescent="0.25">
      <c r="A15356" s="5" t="str">
        <f t="shared" si="239"/>
        <v>1SublapSCLD311019</v>
      </c>
      <c r="B15356" s="9">
        <v>1</v>
      </c>
      <c r="C15356" t="s">
        <v>133</v>
      </c>
      <c r="D15356" t="s">
        <v>148</v>
      </c>
      <c r="E15356" s="9">
        <v>3</v>
      </c>
      <c r="F15356" s="9">
        <v>1</v>
      </c>
      <c r="G15356" s="9">
        <v>10</v>
      </c>
      <c r="H15356" s="9">
        <v>19</v>
      </c>
      <c r="I15356" s="9">
        <v>1.8198002576828003</v>
      </c>
      <c r="J15356" s="9">
        <v>1.3785862922668457</v>
      </c>
      <c r="K15356" s="9">
        <v>4.8586506396532059E-2</v>
      </c>
      <c r="L15356" s="9">
        <v>94.01800537109375</v>
      </c>
    </row>
    <row r="15357" spans="1:12" x14ac:dyDescent="0.25">
      <c r="A15357" s="5" t="str">
        <f t="shared" si="239"/>
        <v>1SublapSCLD311020</v>
      </c>
      <c r="B15357" s="9">
        <v>1</v>
      </c>
      <c r="C15357" t="s">
        <v>133</v>
      </c>
      <c r="D15357" t="s">
        <v>148</v>
      </c>
      <c r="E15357" s="9">
        <v>3</v>
      </c>
      <c r="F15357" s="9">
        <v>1</v>
      </c>
      <c r="G15357" s="9">
        <v>10</v>
      </c>
      <c r="H15357" s="9">
        <v>20</v>
      </c>
      <c r="I15357" s="9">
        <v>1.7713960409164429</v>
      </c>
      <c r="J15357" s="9">
        <v>1.483220100402832</v>
      </c>
      <c r="K15357" s="9">
        <v>1.8349897116422653E-2</v>
      </c>
      <c r="L15357" s="9">
        <v>91.052001953125</v>
      </c>
    </row>
    <row r="15358" spans="1:12" x14ac:dyDescent="0.25">
      <c r="A15358" s="5" t="str">
        <f t="shared" si="239"/>
        <v>1SublapSCLD311021</v>
      </c>
      <c r="B15358" s="9">
        <v>1</v>
      </c>
      <c r="C15358" t="s">
        <v>133</v>
      </c>
      <c r="D15358" t="s">
        <v>148</v>
      </c>
      <c r="E15358" s="9">
        <v>3</v>
      </c>
      <c r="F15358" s="9">
        <v>1</v>
      </c>
      <c r="G15358" s="9">
        <v>10</v>
      </c>
      <c r="H15358" s="9">
        <v>21</v>
      </c>
      <c r="I15358" s="9">
        <v>1.6574130058288574</v>
      </c>
      <c r="J15358" s="9">
        <v>1.4101577997207642</v>
      </c>
      <c r="K15358" s="9">
        <v>2.3968970403075218E-2</v>
      </c>
      <c r="L15358" s="9">
        <v>85.365997314453125</v>
      </c>
    </row>
    <row r="15359" spans="1:12" x14ac:dyDescent="0.25">
      <c r="A15359" s="5" t="str">
        <f t="shared" si="239"/>
        <v>1SublapSCLD311022</v>
      </c>
      <c r="B15359" s="9">
        <v>1</v>
      </c>
      <c r="C15359" t="s">
        <v>133</v>
      </c>
      <c r="D15359" t="s">
        <v>148</v>
      </c>
      <c r="E15359" s="9">
        <v>3</v>
      </c>
      <c r="F15359" s="9">
        <v>1</v>
      </c>
      <c r="G15359" s="9">
        <v>10</v>
      </c>
      <c r="H15359" s="9">
        <v>22</v>
      </c>
      <c r="I15359" s="9">
        <v>1.4872806072235107</v>
      </c>
      <c r="J15359" s="9">
        <v>1.9495261907577515</v>
      </c>
      <c r="K15359" s="9">
        <v>3.9723332971334457E-2</v>
      </c>
      <c r="L15359" s="9">
        <v>83.197998046875</v>
      </c>
    </row>
    <row r="15360" spans="1:12" x14ac:dyDescent="0.25">
      <c r="A15360" s="5" t="str">
        <f t="shared" si="239"/>
        <v>1SublapSCLD311023</v>
      </c>
      <c r="B15360" s="9">
        <v>1</v>
      </c>
      <c r="C15360" t="s">
        <v>133</v>
      </c>
      <c r="D15360" t="s">
        <v>148</v>
      </c>
      <c r="E15360" s="9">
        <v>3</v>
      </c>
      <c r="F15360" s="9">
        <v>1</v>
      </c>
      <c r="G15360" s="9">
        <v>10</v>
      </c>
      <c r="H15360" s="9">
        <v>23</v>
      </c>
      <c r="I15360" s="9">
        <v>1.2774450778961182</v>
      </c>
      <c r="J15360" s="9">
        <v>1.3907771110534668</v>
      </c>
      <c r="K15360" s="9">
        <v>4.1727002710103989E-2</v>
      </c>
      <c r="L15360" s="9">
        <v>79.270004272460938</v>
      </c>
    </row>
    <row r="15361" spans="1:12" x14ac:dyDescent="0.25">
      <c r="A15361" s="5" t="str">
        <f t="shared" si="239"/>
        <v>1SublapSCLD311024</v>
      </c>
      <c r="B15361" s="9">
        <v>1</v>
      </c>
      <c r="C15361" t="s">
        <v>133</v>
      </c>
      <c r="D15361" t="s">
        <v>148</v>
      </c>
      <c r="E15361" s="9">
        <v>3</v>
      </c>
      <c r="F15361" s="9">
        <v>1</v>
      </c>
      <c r="G15361" s="9">
        <v>10</v>
      </c>
      <c r="H15361" s="9">
        <v>24</v>
      </c>
      <c r="I15361" s="9">
        <v>1.0530858039855957</v>
      </c>
      <c r="J15361" s="9">
        <v>1.0530858039855957</v>
      </c>
      <c r="K15361" s="9">
        <v>0</v>
      </c>
      <c r="L15361" s="9">
        <v>75.913993835449219</v>
      </c>
    </row>
    <row r="15362" spans="1:12" x14ac:dyDescent="0.25">
      <c r="A15362" s="5" t="str">
        <f t="shared" si="239"/>
        <v>1SublapSCLD4021</v>
      </c>
      <c r="B15362" s="9">
        <v>1</v>
      </c>
      <c r="C15362" t="s">
        <v>133</v>
      </c>
      <c r="D15362" s="3" t="s">
        <v>148</v>
      </c>
      <c r="E15362" s="9">
        <v>4</v>
      </c>
      <c r="F15362" s="9">
        <v>0</v>
      </c>
      <c r="G15362" s="9">
        <v>2</v>
      </c>
      <c r="H15362" s="9">
        <v>1</v>
      </c>
      <c r="I15362" s="9">
        <v>1.1005817651748657</v>
      </c>
      <c r="J15362" s="9">
        <v>1.1005817651748657</v>
      </c>
      <c r="K15362" s="9">
        <v>0</v>
      </c>
      <c r="L15362" s="9">
        <v>77.551467895507813</v>
      </c>
    </row>
    <row r="15363" spans="1:12" x14ac:dyDescent="0.25">
      <c r="A15363" s="5" t="str">
        <f t="shared" ref="A15363:A15426" si="240">B15363&amp;C15363&amp;D15363&amp;E15363&amp;F15363&amp;G15363&amp;H15363</f>
        <v>1SublapSCLD4022</v>
      </c>
      <c r="B15363" s="9">
        <v>1</v>
      </c>
      <c r="C15363" t="s">
        <v>133</v>
      </c>
      <c r="D15363" s="3" t="s">
        <v>148</v>
      </c>
      <c r="E15363" s="9">
        <v>4</v>
      </c>
      <c r="F15363" s="9">
        <v>0</v>
      </c>
      <c r="G15363" s="9">
        <v>2</v>
      </c>
      <c r="H15363" s="9">
        <v>2</v>
      </c>
      <c r="I15363" s="9">
        <v>0.86497241258621216</v>
      </c>
      <c r="J15363" s="9">
        <v>0.86497241258621216</v>
      </c>
      <c r="K15363" s="9">
        <v>0</v>
      </c>
      <c r="L15363" s="9">
        <v>73.906402587890625</v>
      </c>
    </row>
    <row r="15364" spans="1:12" x14ac:dyDescent="0.25">
      <c r="A15364" s="5" t="str">
        <f t="shared" si="240"/>
        <v>1SublapSCLD4023</v>
      </c>
      <c r="B15364" s="9">
        <v>1</v>
      </c>
      <c r="C15364" t="s">
        <v>133</v>
      </c>
      <c r="D15364" s="3" t="s">
        <v>148</v>
      </c>
      <c r="E15364" s="9">
        <v>4</v>
      </c>
      <c r="F15364" s="9">
        <v>0</v>
      </c>
      <c r="G15364" s="9">
        <v>2</v>
      </c>
      <c r="H15364" s="9">
        <v>3</v>
      </c>
      <c r="I15364" s="9">
        <v>0.71710425615310669</v>
      </c>
      <c r="J15364" s="9">
        <v>0.71710425615310669</v>
      </c>
      <c r="K15364" s="9">
        <v>0</v>
      </c>
      <c r="L15364" s="9">
        <v>71.771469116210938</v>
      </c>
    </row>
    <row r="15365" spans="1:12" x14ac:dyDescent="0.25">
      <c r="A15365" s="5" t="str">
        <f t="shared" si="240"/>
        <v>1SublapSCLD4024</v>
      </c>
      <c r="B15365" s="9">
        <v>1</v>
      </c>
      <c r="C15365" t="s">
        <v>133</v>
      </c>
      <c r="D15365" s="3" t="s">
        <v>148</v>
      </c>
      <c r="E15365" s="9">
        <v>4</v>
      </c>
      <c r="F15365" s="9">
        <v>0</v>
      </c>
      <c r="G15365" s="9">
        <v>2</v>
      </c>
      <c r="H15365" s="9">
        <v>4</v>
      </c>
      <c r="I15365" s="9">
        <v>0.68723028898239136</v>
      </c>
      <c r="J15365" s="9">
        <v>0.68723028898239136</v>
      </c>
      <c r="K15365" s="9">
        <v>0</v>
      </c>
      <c r="L15365" s="9">
        <v>71.305198669433594</v>
      </c>
    </row>
    <row r="15366" spans="1:12" x14ac:dyDescent="0.25">
      <c r="A15366" s="5" t="str">
        <f t="shared" si="240"/>
        <v>1SublapSCLD4025</v>
      </c>
      <c r="B15366" s="9">
        <v>1</v>
      </c>
      <c r="C15366" t="s">
        <v>133</v>
      </c>
      <c r="D15366" s="3" t="s">
        <v>148</v>
      </c>
      <c r="E15366" s="9">
        <v>4</v>
      </c>
      <c r="F15366" s="9">
        <v>0</v>
      </c>
      <c r="G15366" s="9">
        <v>2</v>
      </c>
      <c r="H15366" s="9">
        <v>5</v>
      </c>
      <c r="I15366" s="9">
        <v>0.5349610447883606</v>
      </c>
      <c r="J15366" s="9">
        <v>0.5349610447883606</v>
      </c>
      <c r="K15366" s="9">
        <v>0</v>
      </c>
      <c r="L15366" s="9">
        <v>67.191062927246094</v>
      </c>
    </row>
    <row r="15367" spans="1:12" x14ac:dyDescent="0.25">
      <c r="A15367" s="5" t="str">
        <f t="shared" si="240"/>
        <v>1SublapSCLD4026</v>
      </c>
      <c r="B15367" s="9">
        <v>1</v>
      </c>
      <c r="C15367" t="s">
        <v>133</v>
      </c>
      <c r="D15367" s="3" t="s">
        <v>148</v>
      </c>
      <c r="E15367" s="9">
        <v>4</v>
      </c>
      <c r="F15367" s="9">
        <v>0</v>
      </c>
      <c r="G15367" s="9">
        <v>2</v>
      </c>
      <c r="H15367" s="9">
        <v>6</v>
      </c>
      <c r="I15367" s="9">
        <v>0.54973196983337402</v>
      </c>
      <c r="J15367" s="9">
        <v>0.54973196983337402</v>
      </c>
      <c r="K15367" s="9">
        <v>0</v>
      </c>
      <c r="L15367" s="9">
        <v>67.295204162597656</v>
      </c>
    </row>
    <row r="15368" spans="1:12" x14ac:dyDescent="0.25">
      <c r="A15368" s="5" t="str">
        <f t="shared" si="240"/>
        <v>1SublapSCLD4027</v>
      </c>
      <c r="B15368" s="9">
        <v>1</v>
      </c>
      <c r="C15368" t="s">
        <v>133</v>
      </c>
      <c r="D15368" s="3" t="s">
        <v>148</v>
      </c>
      <c r="E15368" s="9">
        <v>4</v>
      </c>
      <c r="F15368" s="9">
        <v>0</v>
      </c>
      <c r="G15368" s="9">
        <v>2</v>
      </c>
      <c r="H15368" s="9">
        <v>7</v>
      </c>
      <c r="I15368" s="9">
        <v>0.43860581517219543</v>
      </c>
      <c r="J15368" s="9">
        <v>0.43860581517219543</v>
      </c>
      <c r="K15368" s="9">
        <v>0</v>
      </c>
      <c r="L15368" s="9">
        <v>65.321868896484375</v>
      </c>
    </row>
    <row r="15369" spans="1:12" x14ac:dyDescent="0.25">
      <c r="A15369" s="5" t="str">
        <f t="shared" si="240"/>
        <v>1SublapSCLD4028</v>
      </c>
      <c r="B15369" s="9">
        <v>1</v>
      </c>
      <c r="C15369" t="s">
        <v>133</v>
      </c>
      <c r="D15369" s="3" t="s">
        <v>148</v>
      </c>
      <c r="E15369" s="9">
        <v>4</v>
      </c>
      <c r="F15369" s="9">
        <v>0</v>
      </c>
      <c r="G15369" s="9">
        <v>2</v>
      </c>
      <c r="H15369" s="9">
        <v>8</v>
      </c>
      <c r="I15369" s="9">
        <v>0.12290515750646591</v>
      </c>
      <c r="J15369" s="9">
        <v>0.12290515750646591</v>
      </c>
      <c r="K15369" s="9">
        <v>0</v>
      </c>
      <c r="L15369" s="9">
        <v>64.611869812011719</v>
      </c>
    </row>
    <row r="15370" spans="1:12" x14ac:dyDescent="0.25">
      <c r="A15370" s="5" t="str">
        <f t="shared" si="240"/>
        <v>1SublapSCLD4029</v>
      </c>
      <c r="B15370" s="9">
        <v>1</v>
      </c>
      <c r="C15370" t="s">
        <v>133</v>
      </c>
      <c r="D15370" s="3" t="s">
        <v>148</v>
      </c>
      <c r="E15370" s="9">
        <v>4</v>
      </c>
      <c r="F15370" s="9">
        <v>0</v>
      </c>
      <c r="G15370" s="9">
        <v>2</v>
      </c>
      <c r="H15370" s="9">
        <v>9</v>
      </c>
      <c r="I15370" s="9">
        <v>-6.7827433347702026E-2</v>
      </c>
      <c r="J15370" s="9">
        <v>-6.7827433347702026E-2</v>
      </c>
      <c r="K15370" s="9">
        <v>0</v>
      </c>
      <c r="L15370" s="9">
        <v>67.529594421386719</v>
      </c>
    </row>
    <row r="15371" spans="1:12" x14ac:dyDescent="0.25">
      <c r="A15371" s="5" t="str">
        <f t="shared" si="240"/>
        <v>1SublapSCLD40210</v>
      </c>
      <c r="B15371" s="9">
        <v>1</v>
      </c>
      <c r="C15371" t="s">
        <v>133</v>
      </c>
      <c r="D15371" s="3" t="s">
        <v>148</v>
      </c>
      <c r="E15371" s="9">
        <v>4</v>
      </c>
      <c r="F15371" s="9">
        <v>0</v>
      </c>
      <c r="G15371" s="9">
        <v>2</v>
      </c>
      <c r="H15371" s="9">
        <v>10</v>
      </c>
      <c r="I15371" s="9">
        <v>-0.15909384191036224</v>
      </c>
      <c r="J15371" s="9">
        <v>-0.15909384191036224</v>
      </c>
      <c r="K15371" s="9">
        <v>0</v>
      </c>
      <c r="L15371" s="9">
        <v>72.76080322265625</v>
      </c>
    </row>
    <row r="15372" spans="1:12" x14ac:dyDescent="0.25">
      <c r="A15372" s="5" t="str">
        <f t="shared" si="240"/>
        <v>1SublapSCLD40211</v>
      </c>
      <c r="B15372" s="9">
        <v>1</v>
      </c>
      <c r="C15372" t="s">
        <v>133</v>
      </c>
      <c r="D15372" s="3" t="s">
        <v>148</v>
      </c>
      <c r="E15372" s="9">
        <v>4</v>
      </c>
      <c r="F15372" s="9">
        <v>0</v>
      </c>
      <c r="G15372" s="9">
        <v>2</v>
      </c>
      <c r="H15372" s="9">
        <v>11</v>
      </c>
      <c r="I15372" s="9">
        <v>-7.6645180583000183E-2</v>
      </c>
      <c r="J15372" s="9">
        <v>-7.6645180583000183E-2</v>
      </c>
      <c r="K15372" s="9">
        <v>0</v>
      </c>
      <c r="L15372" s="9">
        <v>79.814804077148438</v>
      </c>
    </row>
    <row r="15373" spans="1:12" x14ac:dyDescent="0.25">
      <c r="A15373" s="5" t="str">
        <f t="shared" si="240"/>
        <v>1SublapSCLD40212</v>
      </c>
      <c r="B15373" s="9">
        <v>1</v>
      </c>
      <c r="C15373" t="s">
        <v>133</v>
      </c>
      <c r="D15373" s="3" t="s">
        <v>148</v>
      </c>
      <c r="E15373" s="9">
        <v>4</v>
      </c>
      <c r="F15373" s="9">
        <v>0</v>
      </c>
      <c r="G15373" s="9">
        <v>2</v>
      </c>
      <c r="H15373" s="9">
        <v>12</v>
      </c>
      <c r="I15373" s="9">
        <v>1.8217235337942839E-3</v>
      </c>
      <c r="J15373" s="9">
        <v>1.8217235337942839E-3</v>
      </c>
      <c r="K15373" s="9">
        <v>0</v>
      </c>
      <c r="L15373" s="9">
        <v>85.781333923339844</v>
      </c>
    </row>
    <row r="15374" spans="1:12" x14ac:dyDescent="0.25">
      <c r="A15374" s="5" t="str">
        <f t="shared" si="240"/>
        <v>1SublapSCLD40213</v>
      </c>
      <c r="B15374" s="9">
        <v>1</v>
      </c>
      <c r="C15374" t="s">
        <v>133</v>
      </c>
      <c r="D15374" s="3" t="s">
        <v>148</v>
      </c>
      <c r="E15374" s="9">
        <v>4</v>
      </c>
      <c r="F15374" s="9">
        <v>0</v>
      </c>
      <c r="G15374" s="9">
        <v>2</v>
      </c>
      <c r="H15374" s="9">
        <v>13</v>
      </c>
      <c r="I15374" s="9">
        <v>0.17566293478012085</v>
      </c>
      <c r="J15374" s="9">
        <v>0.17566293478012085</v>
      </c>
      <c r="K15374" s="9">
        <v>0</v>
      </c>
      <c r="L15374" s="9">
        <v>89.910659790039063</v>
      </c>
    </row>
    <row r="15375" spans="1:12" x14ac:dyDescent="0.25">
      <c r="A15375" s="5" t="str">
        <f t="shared" si="240"/>
        <v>1SublapSCLD40214</v>
      </c>
      <c r="B15375" s="9">
        <v>1</v>
      </c>
      <c r="C15375" t="s">
        <v>133</v>
      </c>
      <c r="D15375" s="3" t="s">
        <v>148</v>
      </c>
      <c r="E15375" s="9">
        <v>4</v>
      </c>
      <c r="F15375" s="9">
        <v>0</v>
      </c>
      <c r="G15375" s="9">
        <v>2</v>
      </c>
      <c r="H15375" s="9">
        <v>14</v>
      </c>
      <c r="I15375" s="9">
        <v>0.43695637583732605</v>
      </c>
      <c r="J15375" s="9">
        <v>0.43695637583732605</v>
      </c>
      <c r="K15375" s="9">
        <v>0</v>
      </c>
      <c r="L15375" s="9">
        <v>92.363998413085938</v>
      </c>
    </row>
    <row r="15376" spans="1:12" x14ac:dyDescent="0.25">
      <c r="A15376" s="5" t="str">
        <f t="shared" si="240"/>
        <v>1SublapSCLD40215</v>
      </c>
      <c r="B15376" s="9">
        <v>1</v>
      </c>
      <c r="C15376" t="s">
        <v>133</v>
      </c>
      <c r="D15376" s="3" t="s">
        <v>148</v>
      </c>
      <c r="E15376" s="9">
        <v>4</v>
      </c>
      <c r="F15376" s="9">
        <v>0</v>
      </c>
      <c r="G15376" s="9">
        <v>2</v>
      </c>
      <c r="H15376" s="9">
        <v>15</v>
      </c>
      <c r="I15376" s="9">
        <v>0.79792213439941406</v>
      </c>
      <c r="J15376" s="9">
        <v>0.79792213439941406</v>
      </c>
      <c r="K15376" s="9">
        <v>0</v>
      </c>
      <c r="L15376" s="9">
        <v>95.098670959472656</v>
      </c>
    </row>
    <row r="15377" spans="1:12" x14ac:dyDescent="0.25">
      <c r="A15377" s="5" t="str">
        <f t="shared" si="240"/>
        <v>1SublapSCLD40216</v>
      </c>
      <c r="B15377" s="9">
        <v>1</v>
      </c>
      <c r="C15377" t="s">
        <v>133</v>
      </c>
      <c r="D15377" s="3" t="s">
        <v>148</v>
      </c>
      <c r="E15377" s="9">
        <v>4</v>
      </c>
      <c r="F15377" s="9">
        <v>0</v>
      </c>
      <c r="G15377" s="9">
        <v>2</v>
      </c>
      <c r="H15377" s="9">
        <v>16</v>
      </c>
      <c r="I15377" s="9">
        <v>1.1633856296539307</v>
      </c>
      <c r="J15377" s="9">
        <v>1.1633856296539307</v>
      </c>
      <c r="K15377" s="9">
        <v>0</v>
      </c>
      <c r="L15377" s="9">
        <v>96.622665405273438</v>
      </c>
    </row>
    <row r="15378" spans="1:12" x14ac:dyDescent="0.25">
      <c r="A15378" s="5" t="str">
        <f t="shared" si="240"/>
        <v>1SublapSCLD40217</v>
      </c>
      <c r="B15378" s="9">
        <v>1</v>
      </c>
      <c r="C15378" t="s">
        <v>133</v>
      </c>
      <c r="D15378" s="3" t="s">
        <v>148</v>
      </c>
      <c r="E15378" s="9">
        <v>4</v>
      </c>
      <c r="F15378" s="9">
        <v>0</v>
      </c>
      <c r="G15378" s="9">
        <v>2</v>
      </c>
      <c r="H15378" s="9">
        <v>17</v>
      </c>
      <c r="I15378" s="9">
        <v>1.6002571582794189</v>
      </c>
      <c r="J15378" s="9">
        <v>0.48357224464416504</v>
      </c>
      <c r="K15378" s="9">
        <v>3.5036362707614899E-2</v>
      </c>
      <c r="L15378" s="9">
        <v>97.854660034179688</v>
      </c>
    </row>
    <row r="15379" spans="1:12" x14ac:dyDescent="0.25">
      <c r="A15379" s="5" t="str">
        <f t="shared" si="240"/>
        <v>1SublapSCLD40218</v>
      </c>
      <c r="B15379" s="9">
        <v>1</v>
      </c>
      <c r="C15379" t="s">
        <v>133</v>
      </c>
      <c r="D15379" s="3" t="s">
        <v>148</v>
      </c>
      <c r="E15379" s="9">
        <v>4</v>
      </c>
      <c r="F15379" s="9">
        <v>0</v>
      </c>
      <c r="G15379" s="9">
        <v>2</v>
      </c>
      <c r="H15379" s="9">
        <v>18</v>
      </c>
      <c r="I15379" s="9">
        <v>1.9439182281494141</v>
      </c>
      <c r="J15379" s="9">
        <v>1.201392650604248</v>
      </c>
      <c r="K15379" s="9">
        <v>5.7972341775894165E-2</v>
      </c>
      <c r="L15379" s="9">
        <v>97.785331726074219</v>
      </c>
    </row>
    <row r="15380" spans="1:12" x14ac:dyDescent="0.25">
      <c r="A15380" s="5" t="str">
        <f t="shared" si="240"/>
        <v>1SublapSCLD40219</v>
      </c>
      <c r="B15380" s="9">
        <v>1</v>
      </c>
      <c r="C15380" t="s">
        <v>133</v>
      </c>
      <c r="D15380" s="3" t="s">
        <v>148</v>
      </c>
      <c r="E15380" s="9">
        <v>4</v>
      </c>
      <c r="F15380" s="9">
        <v>0</v>
      </c>
      <c r="G15380" s="9">
        <v>2</v>
      </c>
      <c r="H15380" s="9">
        <v>19</v>
      </c>
      <c r="I15380" s="9">
        <v>2.1140406131744385</v>
      </c>
      <c r="J15380" s="9">
        <v>1.6428617238998413</v>
      </c>
      <c r="K15380" s="9">
        <v>4.9539513885974884E-2</v>
      </c>
      <c r="L15380" s="9">
        <v>95.71466064453125</v>
      </c>
    </row>
    <row r="15381" spans="1:12" x14ac:dyDescent="0.25">
      <c r="A15381" s="5" t="str">
        <f t="shared" si="240"/>
        <v>1SublapSCLD40220</v>
      </c>
      <c r="B15381" s="9">
        <v>1</v>
      </c>
      <c r="C15381" t="s">
        <v>133</v>
      </c>
      <c r="D15381" s="3" t="s">
        <v>148</v>
      </c>
      <c r="E15381" s="9">
        <v>4</v>
      </c>
      <c r="F15381" s="9">
        <v>0</v>
      </c>
      <c r="G15381" s="9">
        <v>2</v>
      </c>
      <c r="H15381" s="9">
        <v>20</v>
      </c>
      <c r="I15381" s="9">
        <v>2.0425355434417725</v>
      </c>
      <c r="J15381" s="9">
        <v>1.7399756908416748</v>
      </c>
      <c r="K15381" s="9">
        <v>1.9869498908519745E-2</v>
      </c>
      <c r="L15381" s="9">
        <v>93.050666809082031</v>
      </c>
    </row>
    <row r="15382" spans="1:12" x14ac:dyDescent="0.25">
      <c r="A15382" s="5" t="str">
        <f t="shared" si="240"/>
        <v>1SublapSCLD40221</v>
      </c>
      <c r="B15382" s="9">
        <v>1</v>
      </c>
      <c r="C15382" t="s">
        <v>133</v>
      </c>
      <c r="D15382" s="3" t="s">
        <v>148</v>
      </c>
      <c r="E15382" s="9">
        <v>4</v>
      </c>
      <c r="F15382" s="9">
        <v>0</v>
      </c>
      <c r="G15382" s="9">
        <v>2</v>
      </c>
      <c r="H15382" s="9">
        <v>21</v>
      </c>
      <c r="I15382" s="9">
        <v>1.9373798370361328</v>
      </c>
      <c r="J15382" s="9">
        <v>1.6626186370849609</v>
      </c>
      <c r="K15382" s="9">
        <v>1.8680540844798088E-2</v>
      </c>
      <c r="L15382" s="9">
        <v>89.188003540039063</v>
      </c>
    </row>
    <row r="15383" spans="1:12" x14ac:dyDescent="0.25">
      <c r="A15383" s="5" t="str">
        <f t="shared" si="240"/>
        <v>1SublapSCLD40222</v>
      </c>
      <c r="B15383" s="9">
        <v>1</v>
      </c>
      <c r="C15383" t="s">
        <v>133</v>
      </c>
      <c r="D15383" s="3" t="s">
        <v>148</v>
      </c>
      <c r="E15383" s="9">
        <v>4</v>
      </c>
      <c r="F15383" s="9">
        <v>0</v>
      </c>
      <c r="G15383" s="9">
        <v>2</v>
      </c>
      <c r="H15383" s="9">
        <v>22</v>
      </c>
      <c r="I15383" s="9">
        <v>1.7313084602355957</v>
      </c>
      <c r="J15383" s="9">
        <v>2.1878206729888916</v>
      </c>
      <c r="K15383" s="9">
        <v>2.8210027143359184E-2</v>
      </c>
      <c r="L15383" s="9">
        <v>85.493598937988281</v>
      </c>
    </row>
    <row r="15384" spans="1:12" x14ac:dyDescent="0.25">
      <c r="A15384" s="5" t="str">
        <f t="shared" si="240"/>
        <v>1SublapSCLD40223</v>
      </c>
      <c r="B15384" s="9">
        <v>1</v>
      </c>
      <c r="C15384" t="s">
        <v>133</v>
      </c>
      <c r="D15384" s="3" t="s">
        <v>148</v>
      </c>
      <c r="E15384" s="9">
        <v>4</v>
      </c>
      <c r="F15384" s="9">
        <v>0</v>
      </c>
      <c r="G15384" s="9">
        <v>2</v>
      </c>
      <c r="H15384" s="9">
        <v>23</v>
      </c>
      <c r="I15384" s="9">
        <v>1.4889906644821167</v>
      </c>
      <c r="J15384" s="9">
        <v>1.6160688400268555</v>
      </c>
      <c r="K15384" s="9">
        <v>3.103799931704998E-2</v>
      </c>
      <c r="L15384" s="9">
        <v>81.451469421386719</v>
      </c>
    </row>
    <row r="15385" spans="1:12" x14ac:dyDescent="0.25">
      <c r="A15385" s="5" t="str">
        <f t="shared" si="240"/>
        <v>1SublapSCLD40224</v>
      </c>
      <c r="B15385" s="9">
        <v>1</v>
      </c>
      <c r="C15385" t="s">
        <v>133</v>
      </c>
      <c r="D15385" s="3" t="s">
        <v>148</v>
      </c>
      <c r="E15385" s="9">
        <v>4</v>
      </c>
      <c r="F15385" s="9">
        <v>0</v>
      </c>
      <c r="G15385" s="9">
        <v>2</v>
      </c>
      <c r="H15385" s="9">
        <v>24</v>
      </c>
      <c r="I15385" s="9">
        <v>1.2631762027740479</v>
      </c>
      <c r="J15385" s="9">
        <v>1.2824720144271851</v>
      </c>
      <c r="K15385" s="9">
        <v>9.6478909254074097E-3</v>
      </c>
      <c r="L15385" s="9">
        <v>79.146537780761719</v>
      </c>
    </row>
    <row r="15386" spans="1:12" x14ac:dyDescent="0.25">
      <c r="A15386" s="5" t="str">
        <f t="shared" si="240"/>
        <v>1SublapSCLD40101</v>
      </c>
      <c r="B15386" s="9">
        <v>1</v>
      </c>
      <c r="C15386" t="s">
        <v>133</v>
      </c>
      <c r="D15386" t="s">
        <v>148</v>
      </c>
      <c r="E15386" s="9">
        <v>4</v>
      </c>
      <c r="F15386" s="9">
        <v>0</v>
      </c>
      <c r="G15386" s="9">
        <v>10</v>
      </c>
      <c r="H15386" s="9">
        <v>1</v>
      </c>
      <c r="I15386" s="9">
        <v>0.87729138135910034</v>
      </c>
      <c r="J15386" s="9">
        <v>0.87729138135910034</v>
      </c>
      <c r="K15386" s="9">
        <v>0</v>
      </c>
      <c r="L15386" s="9">
        <v>73.59320068359375</v>
      </c>
    </row>
    <row r="15387" spans="1:12" x14ac:dyDescent="0.25">
      <c r="A15387" s="5" t="str">
        <f t="shared" si="240"/>
        <v>1SublapSCLD40102</v>
      </c>
      <c r="B15387" s="9">
        <v>1</v>
      </c>
      <c r="C15387" t="s">
        <v>133</v>
      </c>
      <c r="D15387" t="s">
        <v>148</v>
      </c>
      <c r="E15387" s="9">
        <v>4</v>
      </c>
      <c r="F15387" s="9">
        <v>0</v>
      </c>
      <c r="G15387" s="9">
        <v>10</v>
      </c>
      <c r="H15387" s="9">
        <v>2</v>
      </c>
      <c r="I15387" s="9">
        <v>0.61366403102874756</v>
      </c>
      <c r="J15387" s="9">
        <v>0.61366403102874756</v>
      </c>
      <c r="K15387" s="9">
        <v>0</v>
      </c>
      <c r="L15387" s="9">
        <v>68.733406066894531</v>
      </c>
    </row>
    <row r="15388" spans="1:12" x14ac:dyDescent="0.25">
      <c r="A15388" s="5" t="str">
        <f t="shared" si="240"/>
        <v>1SublapSCLD40103</v>
      </c>
      <c r="B15388" s="9">
        <v>1</v>
      </c>
      <c r="C15388" t="s">
        <v>133</v>
      </c>
      <c r="D15388" t="s">
        <v>148</v>
      </c>
      <c r="E15388" s="9">
        <v>4</v>
      </c>
      <c r="F15388" s="9">
        <v>0</v>
      </c>
      <c r="G15388" s="9">
        <v>10</v>
      </c>
      <c r="H15388" s="9">
        <v>3</v>
      </c>
      <c r="I15388" s="9">
        <v>0.51388436555862427</v>
      </c>
      <c r="J15388" s="9">
        <v>0.51388436555862427</v>
      </c>
      <c r="K15388" s="9">
        <v>0</v>
      </c>
      <c r="L15388" s="9">
        <v>68.104400634765625</v>
      </c>
    </row>
    <row r="15389" spans="1:12" x14ac:dyDescent="0.25">
      <c r="A15389" s="5" t="str">
        <f t="shared" si="240"/>
        <v>1SublapSCLD40104</v>
      </c>
      <c r="B15389" s="9">
        <v>1</v>
      </c>
      <c r="C15389" t="s">
        <v>133</v>
      </c>
      <c r="D15389" t="s">
        <v>148</v>
      </c>
      <c r="E15389" s="9">
        <v>4</v>
      </c>
      <c r="F15389" s="9">
        <v>0</v>
      </c>
      <c r="G15389" s="9">
        <v>10</v>
      </c>
      <c r="H15389" s="9">
        <v>4</v>
      </c>
      <c r="I15389" s="9">
        <v>0.56054508686065674</v>
      </c>
      <c r="J15389" s="9">
        <v>0.56054508686065674</v>
      </c>
      <c r="K15389" s="9">
        <v>0</v>
      </c>
      <c r="L15389" s="9">
        <v>68.892402648925781</v>
      </c>
    </row>
    <row r="15390" spans="1:12" x14ac:dyDescent="0.25">
      <c r="A15390" s="5" t="str">
        <f t="shared" si="240"/>
        <v>1SublapSCLD40105</v>
      </c>
      <c r="B15390" s="9">
        <v>1</v>
      </c>
      <c r="C15390" t="s">
        <v>133</v>
      </c>
      <c r="D15390" t="s">
        <v>148</v>
      </c>
      <c r="E15390" s="9">
        <v>4</v>
      </c>
      <c r="F15390" s="9">
        <v>0</v>
      </c>
      <c r="G15390" s="9">
        <v>10</v>
      </c>
      <c r="H15390" s="9">
        <v>5</v>
      </c>
      <c r="I15390" s="9">
        <v>0.60299074649810791</v>
      </c>
      <c r="J15390" s="9">
        <v>0.60299074649810791</v>
      </c>
      <c r="K15390" s="9">
        <v>0</v>
      </c>
      <c r="L15390" s="9">
        <v>68.981796264648438</v>
      </c>
    </row>
    <row r="15391" spans="1:12" x14ac:dyDescent="0.25">
      <c r="A15391" s="5" t="str">
        <f t="shared" si="240"/>
        <v>1SublapSCLD40106</v>
      </c>
      <c r="B15391" s="9">
        <v>1</v>
      </c>
      <c r="C15391" t="s">
        <v>133</v>
      </c>
      <c r="D15391" t="s">
        <v>148</v>
      </c>
      <c r="E15391" s="9">
        <v>4</v>
      </c>
      <c r="F15391" s="9">
        <v>0</v>
      </c>
      <c r="G15391" s="9">
        <v>10</v>
      </c>
      <c r="H15391" s="9">
        <v>6</v>
      </c>
      <c r="I15391" s="9">
        <v>0.65351098775863647</v>
      </c>
      <c r="J15391" s="9">
        <v>0.65351098775863647</v>
      </c>
      <c r="K15391" s="9">
        <v>0</v>
      </c>
      <c r="L15391" s="9">
        <v>69.620597839355469</v>
      </c>
    </row>
    <row r="15392" spans="1:12" x14ac:dyDescent="0.25">
      <c r="A15392" s="5" t="str">
        <f t="shared" si="240"/>
        <v>1SublapSCLD40107</v>
      </c>
      <c r="B15392" s="9">
        <v>1</v>
      </c>
      <c r="C15392" t="s">
        <v>133</v>
      </c>
      <c r="D15392" t="s">
        <v>148</v>
      </c>
      <c r="E15392" s="9">
        <v>4</v>
      </c>
      <c r="F15392" s="9">
        <v>0</v>
      </c>
      <c r="G15392" s="9">
        <v>10</v>
      </c>
      <c r="H15392" s="9">
        <v>7</v>
      </c>
      <c r="I15392" s="9">
        <v>0.5722237229347229</v>
      </c>
      <c r="J15392" s="9">
        <v>0.5722237229347229</v>
      </c>
      <c r="K15392" s="9">
        <v>0</v>
      </c>
      <c r="L15392" s="9">
        <v>68.07440185546875</v>
      </c>
    </row>
    <row r="15393" spans="1:12" x14ac:dyDescent="0.25">
      <c r="A15393" s="5" t="str">
        <f t="shared" si="240"/>
        <v>1SublapSCLD40108</v>
      </c>
      <c r="B15393" s="9">
        <v>1</v>
      </c>
      <c r="C15393" t="s">
        <v>133</v>
      </c>
      <c r="D15393" t="s">
        <v>148</v>
      </c>
      <c r="E15393" s="9">
        <v>4</v>
      </c>
      <c r="F15393" s="9">
        <v>0</v>
      </c>
      <c r="G15393" s="9">
        <v>10</v>
      </c>
      <c r="H15393" s="9">
        <v>8</v>
      </c>
      <c r="I15393" s="9">
        <v>0.35606381297111511</v>
      </c>
      <c r="J15393" s="9">
        <v>0.35606381297111511</v>
      </c>
      <c r="K15393" s="9">
        <v>0</v>
      </c>
      <c r="L15393" s="9">
        <v>68.7261962890625</v>
      </c>
    </row>
    <row r="15394" spans="1:12" x14ac:dyDescent="0.25">
      <c r="A15394" s="5" t="str">
        <f t="shared" si="240"/>
        <v>1SublapSCLD40109</v>
      </c>
      <c r="B15394" s="9">
        <v>1</v>
      </c>
      <c r="C15394" t="s">
        <v>133</v>
      </c>
      <c r="D15394" t="s">
        <v>148</v>
      </c>
      <c r="E15394" s="9">
        <v>4</v>
      </c>
      <c r="F15394" s="9">
        <v>0</v>
      </c>
      <c r="G15394" s="9">
        <v>10</v>
      </c>
      <c r="H15394" s="9">
        <v>9</v>
      </c>
      <c r="I15394" s="9">
        <v>5.6455861777067184E-2</v>
      </c>
      <c r="J15394" s="9">
        <v>5.6455861777067184E-2</v>
      </c>
      <c r="K15394" s="9">
        <v>0</v>
      </c>
      <c r="L15394" s="9">
        <v>69.705795288085938</v>
      </c>
    </row>
    <row r="15395" spans="1:12" x14ac:dyDescent="0.25">
      <c r="A15395" s="5" t="str">
        <f t="shared" si="240"/>
        <v>1SublapSCLD401010</v>
      </c>
      <c r="B15395" s="9">
        <v>1</v>
      </c>
      <c r="C15395" t="s">
        <v>133</v>
      </c>
      <c r="D15395" t="s">
        <v>148</v>
      </c>
      <c r="E15395" s="9">
        <v>4</v>
      </c>
      <c r="F15395" s="9">
        <v>0</v>
      </c>
      <c r="G15395" s="9">
        <v>10</v>
      </c>
      <c r="H15395" s="9">
        <v>10</v>
      </c>
      <c r="I15395" s="9">
        <v>-0.11108755320310593</v>
      </c>
      <c r="J15395" s="9">
        <v>-0.11108755320310593</v>
      </c>
      <c r="K15395" s="9">
        <v>0</v>
      </c>
      <c r="L15395" s="9">
        <v>73.667999267578125</v>
      </c>
    </row>
    <row r="15396" spans="1:12" x14ac:dyDescent="0.25">
      <c r="A15396" s="5" t="str">
        <f t="shared" si="240"/>
        <v>1SublapSCLD401011</v>
      </c>
      <c r="B15396" s="9">
        <v>1</v>
      </c>
      <c r="C15396" t="s">
        <v>133</v>
      </c>
      <c r="D15396" t="s">
        <v>148</v>
      </c>
      <c r="E15396" s="9">
        <v>4</v>
      </c>
      <c r="F15396" s="9">
        <v>0</v>
      </c>
      <c r="G15396" s="9">
        <v>10</v>
      </c>
      <c r="H15396" s="9">
        <v>11</v>
      </c>
      <c r="I15396" s="9">
        <v>-0.1831832081079483</v>
      </c>
      <c r="J15396" s="9">
        <v>-0.1831832081079483</v>
      </c>
      <c r="K15396" s="9">
        <v>0</v>
      </c>
      <c r="L15396" s="9">
        <v>78.527999877929688</v>
      </c>
    </row>
    <row r="15397" spans="1:12" x14ac:dyDescent="0.25">
      <c r="A15397" s="5" t="str">
        <f t="shared" si="240"/>
        <v>1SublapSCLD401012</v>
      </c>
      <c r="B15397" s="9">
        <v>1</v>
      </c>
      <c r="C15397" t="s">
        <v>133</v>
      </c>
      <c r="D15397" t="s">
        <v>148</v>
      </c>
      <c r="E15397" s="9">
        <v>4</v>
      </c>
      <c r="F15397" s="9">
        <v>0</v>
      </c>
      <c r="G15397" s="9">
        <v>10</v>
      </c>
      <c r="H15397" s="9">
        <v>12</v>
      </c>
      <c r="I15397" s="9">
        <v>-0.14550122618675232</v>
      </c>
      <c r="J15397" s="9">
        <v>-0.14550122618675232</v>
      </c>
      <c r="K15397" s="9">
        <v>0</v>
      </c>
      <c r="L15397" s="9">
        <v>81.945999145507813</v>
      </c>
    </row>
    <row r="15398" spans="1:12" x14ac:dyDescent="0.25">
      <c r="A15398" s="5" t="str">
        <f t="shared" si="240"/>
        <v>1SublapSCLD401013</v>
      </c>
      <c r="B15398" s="9">
        <v>1</v>
      </c>
      <c r="C15398" t="s">
        <v>133</v>
      </c>
      <c r="D15398" t="s">
        <v>148</v>
      </c>
      <c r="E15398" s="9">
        <v>4</v>
      </c>
      <c r="F15398" s="9">
        <v>0</v>
      </c>
      <c r="G15398" s="9">
        <v>10</v>
      </c>
      <c r="H15398" s="9">
        <v>13</v>
      </c>
      <c r="I15398" s="9">
        <v>5.1851954311132431E-2</v>
      </c>
      <c r="J15398" s="9">
        <v>5.1851954311132431E-2</v>
      </c>
      <c r="K15398" s="9">
        <v>0</v>
      </c>
      <c r="L15398" s="9">
        <v>84.323997497558594</v>
      </c>
    </row>
    <row r="15399" spans="1:12" x14ac:dyDescent="0.25">
      <c r="A15399" s="5" t="str">
        <f t="shared" si="240"/>
        <v>1SublapSCLD401014</v>
      </c>
      <c r="B15399" s="9">
        <v>1</v>
      </c>
      <c r="C15399" t="s">
        <v>133</v>
      </c>
      <c r="D15399" t="s">
        <v>148</v>
      </c>
      <c r="E15399" s="9">
        <v>4</v>
      </c>
      <c r="F15399" s="9">
        <v>0</v>
      </c>
      <c r="G15399" s="9">
        <v>10</v>
      </c>
      <c r="H15399" s="9">
        <v>14</v>
      </c>
      <c r="I15399" s="9">
        <v>0.25846126675605774</v>
      </c>
      <c r="J15399" s="9">
        <v>0.25846126675605774</v>
      </c>
      <c r="K15399" s="9">
        <v>0</v>
      </c>
      <c r="L15399" s="9">
        <v>86.711997985839844</v>
      </c>
    </row>
    <row r="15400" spans="1:12" x14ac:dyDescent="0.25">
      <c r="A15400" s="5" t="str">
        <f t="shared" si="240"/>
        <v>1SublapSCLD401015</v>
      </c>
      <c r="B15400" s="9">
        <v>1</v>
      </c>
      <c r="C15400" t="s">
        <v>133</v>
      </c>
      <c r="D15400" t="s">
        <v>148</v>
      </c>
      <c r="E15400" s="9">
        <v>4</v>
      </c>
      <c r="F15400" s="9">
        <v>0</v>
      </c>
      <c r="G15400" s="9">
        <v>10</v>
      </c>
      <c r="H15400" s="9">
        <v>15</v>
      </c>
      <c r="I15400" s="9">
        <v>0.60799002647399902</v>
      </c>
      <c r="J15400" s="9">
        <v>0.60799002647399902</v>
      </c>
      <c r="K15400" s="9">
        <v>0</v>
      </c>
      <c r="L15400" s="9">
        <v>88.982002258300781</v>
      </c>
    </row>
    <row r="15401" spans="1:12" x14ac:dyDescent="0.25">
      <c r="A15401" s="5" t="str">
        <f t="shared" si="240"/>
        <v>1SublapSCLD401016</v>
      </c>
      <c r="B15401" s="9">
        <v>1</v>
      </c>
      <c r="C15401" t="s">
        <v>133</v>
      </c>
      <c r="D15401" t="s">
        <v>148</v>
      </c>
      <c r="E15401" s="9">
        <v>4</v>
      </c>
      <c r="F15401" s="9">
        <v>0</v>
      </c>
      <c r="G15401" s="9">
        <v>10</v>
      </c>
      <c r="H15401" s="9">
        <v>16</v>
      </c>
      <c r="I15401" s="9">
        <v>0.94772779941558838</v>
      </c>
      <c r="J15401" s="9">
        <v>0.94772779941558838</v>
      </c>
      <c r="K15401" s="9">
        <v>0</v>
      </c>
      <c r="L15401" s="9">
        <v>90.444000244140625</v>
      </c>
    </row>
    <row r="15402" spans="1:12" x14ac:dyDescent="0.25">
      <c r="A15402" s="5" t="str">
        <f t="shared" si="240"/>
        <v>1SublapSCLD401017</v>
      </c>
      <c r="B15402" s="9">
        <v>1</v>
      </c>
      <c r="C15402" t="s">
        <v>133</v>
      </c>
      <c r="D15402" t="s">
        <v>148</v>
      </c>
      <c r="E15402" s="9">
        <v>4</v>
      </c>
      <c r="F15402" s="9">
        <v>0</v>
      </c>
      <c r="G15402" s="9">
        <v>10</v>
      </c>
      <c r="H15402" s="9">
        <v>17</v>
      </c>
      <c r="I15402" s="9">
        <v>1.3710091114044189</v>
      </c>
      <c r="J15402" s="9">
        <v>0.42453622817993164</v>
      </c>
      <c r="K15402" s="9">
        <v>3.2194893807172775E-2</v>
      </c>
      <c r="L15402" s="9">
        <v>91.633995056152344</v>
      </c>
    </row>
    <row r="15403" spans="1:12" x14ac:dyDescent="0.25">
      <c r="A15403" s="5" t="str">
        <f t="shared" si="240"/>
        <v>1SublapSCLD401018</v>
      </c>
      <c r="B15403" s="9">
        <v>1</v>
      </c>
      <c r="C15403" t="s">
        <v>133</v>
      </c>
      <c r="D15403" t="s">
        <v>148</v>
      </c>
      <c r="E15403" s="9">
        <v>4</v>
      </c>
      <c r="F15403" s="9">
        <v>0</v>
      </c>
      <c r="G15403" s="9">
        <v>10</v>
      </c>
      <c r="H15403" s="9">
        <v>18</v>
      </c>
      <c r="I15403" s="9">
        <v>1.6944762468338013</v>
      </c>
      <c r="J15403" s="9">
        <v>1.0976088047027588</v>
      </c>
      <c r="K15403" s="9">
        <v>4.7921497374773026E-2</v>
      </c>
      <c r="L15403" s="9">
        <v>92.117996215820313</v>
      </c>
    </row>
    <row r="15404" spans="1:12" x14ac:dyDescent="0.25">
      <c r="A15404" s="5" t="str">
        <f t="shared" si="240"/>
        <v>1SublapSCLD401019</v>
      </c>
      <c r="B15404" s="9">
        <v>1</v>
      </c>
      <c r="C15404" t="s">
        <v>133</v>
      </c>
      <c r="D15404" t="s">
        <v>148</v>
      </c>
      <c r="E15404" s="9">
        <v>4</v>
      </c>
      <c r="F15404" s="9">
        <v>0</v>
      </c>
      <c r="G15404" s="9">
        <v>10</v>
      </c>
      <c r="H15404" s="9">
        <v>19</v>
      </c>
      <c r="I15404" s="9">
        <v>1.8771079778671265</v>
      </c>
      <c r="J15404" s="9">
        <v>1.4734419584274292</v>
      </c>
      <c r="K15404" s="9">
        <v>5.3860817104578018E-2</v>
      </c>
      <c r="L15404" s="9">
        <v>91.891998291015625</v>
      </c>
    </row>
    <row r="15405" spans="1:12" x14ac:dyDescent="0.25">
      <c r="A15405" s="5" t="str">
        <f t="shared" si="240"/>
        <v>1SublapSCLD401020</v>
      </c>
      <c r="B15405" s="9">
        <v>1</v>
      </c>
      <c r="C15405" t="s">
        <v>133</v>
      </c>
      <c r="D15405" t="s">
        <v>148</v>
      </c>
      <c r="E15405" s="9">
        <v>4</v>
      </c>
      <c r="F15405" s="9">
        <v>0</v>
      </c>
      <c r="G15405" s="9">
        <v>10</v>
      </c>
      <c r="H15405" s="9">
        <v>20</v>
      </c>
      <c r="I15405" s="9">
        <v>1.8378323316574097</v>
      </c>
      <c r="J15405" s="9">
        <v>1.5545933246612549</v>
      </c>
      <c r="K15405" s="9">
        <v>1.8269408494234085E-2</v>
      </c>
      <c r="L15405" s="9">
        <v>90.365997314453125</v>
      </c>
    </row>
    <row r="15406" spans="1:12" x14ac:dyDescent="0.25">
      <c r="A15406" s="5" t="str">
        <f t="shared" si="240"/>
        <v>1SublapSCLD401021</v>
      </c>
      <c r="B15406" s="9">
        <v>1</v>
      </c>
      <c r="C15406" t="s">
        <v>133</v>
      </c>
      <c r="D15406" t="s">
        <v>148</v>
      </c>
      <c r="E15406" s="9">
        <v>4</v>
      </c>
      <c r="F15406" s="9">
        <v>0</v>
      </c>
      <c r="G15406" s="9">
        <v>10</v>
      </c>
      <c r="H15406" s="9">
        <v>21</v>
      </c>
      <c r="I15406" s="9">
        <v>1.7574821710586548</v>
      </c>
      <c r="J15406" s="9">
        <v>1.4956032037734985</v>
      </c>
      <c r="K15406" s="9">
        <v>2.051946334540844E-2</v>
      </c>
      <c r="L15406" s="9">
        <v>87.397994995117188</v>
      </c>
    </row>
    <row r="15407" spans="1:12" x14ac:dyDescent="0.25">
      <c r="A15407" s="5" t="str">
        <f t="shared" si="240"/>
        <v>1SublapSCLD401022</v>
      </c>
      <c r="B15407" s="9">
        <v>1</v>
      </c>
      <c r="C15407" t="s">
        <v>133</v>
      </c>
      <c r="D15407" t="s">
        <v>148</v>
      </c>
      <c r="E15407" s="9">
        <v>4</v>
      </c>
      <c r="F15407" s="9">
        <v>0</v>
      </c>
      <c r="G15407" s="9">
        <v>10</v>
      </c>
      <c r="H15407" s="9">
        <v>22</v>
      </c>
      <c r="I15407" s="9">
        <v>1.5873132944107056</v>
      </c>
      <c r="J15407" s="9">
        <v>2.0432100296020508</v>
      </c>
      <c r="K15407" s="9">
        <v>2.7356706559658051E-2</v>
      </c>
      <c r="L15407" s="9">
        <v>85.740005493164063</v>
      </c>
    </row>
    <row r="15408" spans="1:12" x14ac:dyDescent="0.25">
      <c r="A15408" s="5" t="str">
        <f t="shared" si="240"/>
        <v>1SublapSCLD401023</v>
      </c>
      <c r="B15408" s="9">
        <v>1</v>
      </c>
      <c r="C15408" t="s">
        <v>133</v>
      </c>
      <c r="D15408" t="s">
        <v>148</v>
      </c>
      <c r="E15408" s="9">
        <v>4</v>
      </c>
      <c r="F15408" s="9">
        <v>0</v>
      </c>
      <c r="G15408" s="9">
        <v>10</v>
      </c>
      <c r="H15408" s="9">
        <v>23</v>
      </c>
      <c r="I15408" s="9">
        <v>1.3934588432312012</v>
      </c>
      <c r="J15408" s="9">
        <v>1.5296521186828613</v>
      </c>
      <c r="K15408" s="9">
        <v>2.5204254314303398E-2</v>
      </c>
      <c r="L15408" s="9">
        <v>82.898002624511719</v>
      </c>
    </row>
    <row r="15409" spans="1:12" x14ac:dyDescent="0.25">
      <c r="A15409" s="5" t="str">
        <f t="shared" si="240"/>
        <v>1SublapSCLD401024</v>
      </c>
      <c r="B15409" s="9">
        <v>1</v>
      </c>
      <c r="C15409" t="s">
        <v>133</v>
      </c>
      <c r="D15409" t="s">
        <v>148</v>
      </c>
      <c r="E15409" s="9">
        <v>4</v>
      </c>
      <c r="F15409" s="9">
        <v>0</v>
      </c>
      <c r="G15409" s="9">
        <v>10</v>
      </c>
      <c r="H15409" s="9">
        <v>24</v>
      </c>
      <c r="I15409" s="9">
        <v>1.2082593441009521</v>
      </c>
      <c r="J15409" s="9">
        <v>1.2494227886199951</v>
      </c>
      <c r="K15409" s="9">
        <v>1.9190352410078049E-2</v>
      </c>
      <c r="L15409" s="9">
        <v>80.99639892578125</v>
      </c>
    </row>
    <row r="15410" spans="1:12" x14ac:dyDescent="0.25">
      <c r="A15410" s="5" t="str">
        <f t="shared" si="240"/>
        <v>1SublapSCLD4121</v>
      </c>
      <c r="B15410" s="9">
        <v>1</v>
      </c>
      <c r="C15410" t="s">
        <v>133</v>
      </c>
      <c r="D15410" t="s">
        <v>148</v>
      </c>
      <c r="E15410" s="9">
        <v>4</v>
      </c>
      <c r="F15410" s="9">
        <v>1</v>
      </c>
      <c r="G15410" s="9">
        <v>2</v>
      </c>
      <c r="H15410" s="9">
        <v>1</v>
      </c>
      <c r="I15410" s="9">
        <v>1.1240347623825073</v>
      </c>
      <c r="J15410" s="9">
        <v>1.1240347623825073</v>
      </c>
      <c r="K15410" s="9">
        <v>0</v>
      </c>
      <c r="L15410" s="9">
        <v>78.554931640625</v>
      </c>
    </row>
    <row r="15411" spans="1:12" x14ac:dyDescent="0.25">
      <c r="A15411" s="5" t="str">
        <f t="shared" si="240"/>
        <v>1SublapSCLD4122</v>
      </c>
      <c r="B15411" s="9">
        <v>1</v>
      </c>
      <c r="C15411" t="s">
        <v>133</v>
      </c>
      <c r="D15411" t="s">
        <v>148</v>
      </c>
      <c r="E15411" s="9">
        <v>4</v>
      </c>
      <c r="F15411" s="9">
        <v>1</v>
      </c>
      <c r="G15411" s="9">
        <v>2</v>
      </c>
      <c r="H15411" s="9">
        <v>2</v>
      </c>
      <c r="I15411" s="9">
        <v>0.92429494857788086</v>
      </c>
      <c r="J15411" s="9">
        <v>0.92429494857788086</v>
      </c>
      <c r="K15411" s="9">
        <v>0</v>
      </c>
      <c r="L15411" s="9">
        <v>75.832664489746094</v>
      </c>
    </row>
    <row r="15412" spans="1:12" x14ac:dyDescent="0.25">
      <c r="A15412" s="5" t="str">
        <f t="shared" si="240"/>
        <v>1SublapSCLD4123</v>
      </c>
      <c r="B15412" s="9">
        <v>1</v>
      </c>
      <c r="C15412" t="s">
        <v>133</v>
      </c>
      <c r="D15412" t="s">
        <v>148</v>
      </c>
      <c r="E15412" s="9">
        <v>4</v>
      </c>
      <c r="F15412" s="9">
        <v>1</v>
      </c>
      <c r="G15412" s="9">
        <v>2</v>
      </c>
      <c r="H15412" s="9">
        <v>3</v>
      </c>
      <c r="I15412" s="9">
        <v>0.75898981094360352</v>
      </c>
      <c r="J15412" s="9">
        <v>0.75898981094360352</v>
      </c>
      <c r="K15412" s="9">
        <v>0</v>
      </c>
      <c r="L15412" s="9">
        <v>72.419601440429688</v>
      </c>
    </row>
    <row r="15413" spans="1:12" x14ac:dyDescent="0.25">
      <c r="A15413" s="5" t="str">
        <f t="shared" si="240"/>
        <v>1SublapSCLD4124</v>
      </c>
      <c r="B15413" s="9">
        <v>1</v>
      </c>
      <c r="C15413" t="s">
        <v>133</v>
      </c>
      <c r="D15413" t="s">
        <v>148</v>
      </c>
      <c r="E15413" s="9">
        <v>4</v>
      </c>
      <c r="F15413" s="9">
        <v>1</v>
      </c>
      <c r="G15413" s="9">
        <v>2</v>
      </c>
      <c r="H15413" s="9">
        <v>4</v>
      </c>
      <c r="I15413" s="9">
        <v>0.72153913974761963</v>
      </c>
      <c r="J15413" s="9">
        <v>0.72153913974761963</v>
      </c>
      <c r="K15413" s="9">
        <v>0</v>
      </c>
      <c r="L15413" s="9">
        <v>71.797599792480469</v>
      </c>
    </row>
    <row r="15414" spans="1:12" x14ac:dyDescent="0.25">
      <c r="A15414" s="5" t="str">
        <f t="shared" si="240"/>
        <v>1SublapSCLD4125</v>
      </c>
      <c r="B15414" s="9">
        <v>1</v>
      </c>
      <c r="C15414" t="s">
        <v>133</v>
      </c>
      <c r="D15414" t="s">
        <v>148</v>
      </c>
      <c r="E15414" s="9">
        <v>4</v>
      </c>
      <c r="F15414" s="9">
        <v>1</v>
      </c>
      <c r="G15414" s="9">
        <v>2</v>
      </c>
      <c r="H15414" s="9">
        <v>5</v>
      </c>
      <c r="I15414" s="9">
        <v>0.57860457897186279</v>
      </c>
      <c r="J15414" s="9">
        <v>0.57860457897186279</v>
      </c>
      <c r="K15414" s="9">
        <v>0</v>
      </c>
      <c r="L15414" s="9">
        <v>68.158271789550781</v>
      </c>
    </row>
    <row r="15415" spans="1:12" x14ac:dyDescent="0.25">
      <c r="A15415" s="5" t="str">
        <f t="shared" si="240"/>
        <v>1SublapSCLD4126</v>
      </c>
      <c r="B15415" s="9">
        <v>1</v>
      </c>
      <c r="C15415" t="s">
        <v>133</v>
      </c>
      <c r="D15415" t="s">
        <v>148</v>
      </c>
      <c r="E15415" s="9">
        <v>4</v>
      </c>
      <c r="F15415" s="9">
        <v>1</v>
      </c>
      <c r="G15415" s="9">
        <v>2</v>
      </c>
      <c r="H15415" s="9">
        <v>6</v>
      </c>
      <c r="I15415" s="9">
        <v>0.53634876012802124</v>
      </c>
      <c r="J15415" s="9">
        <v>0.53634876012802124</v>
      </c>
      <c r="K15415" s="9">
        <v>0</v>
      </c>
      <c r="L15415" s="9">
        <v>66.889602661132813</v>
      </c>
    </row>
    <row r="15416" spans="1:12" x14ac:dyDescent="0.25">
      <c r="A15416" s="5" t="str">
        <f t="shared" si="240"/>
        <v>1SublapSCLD4127</v>
      </c>
      <c r="B15416" s="9">
        <v>1</v>
      </c>
      <c r="C15416" t="s">
        <v>133</v>
      </c>
      <c r="D15416" t="s">
        <v>148</v>
      </c>
      <c r="E15416" s="9">
        <v>4</v>
      </c>
      <c r="F15416" s="9">
        <v>1</v>
      </c>
      <c r="G15416" s="9">
        <v>2</v>
      </c>
      <c r="H15416" s="9">
        <v>7</v>
      </c>
      <c r="I15416" s="9">
        <v>0.43070995807647705</v>
      </c>
      <c r="J15416" s="9">
        <v>0.43070995807647705</v>
      </c>
      <c r="K15416" s="9">
        <v>0</v>
      </c>
      <c r="L15416" s="9">
        <v>64.961204528808594</v>
      </c>
    </row>
    <row r="15417" spans="1:12" x14ac:dyDescent="0.25">
      <c r="A15417" s="5" t="str">
        <f t="shared" si="240"/>
        <v>1SublapSCLD4128</v>
      </c>
      <c r="B15417" s="9">
        <v>1</v>
      </c>
      <c r="C15417" t="s">
        <v>133</v>
      </c>
      <c r="D15417" t="s">
        <v>148</v>
      </c>
      <c r="E15417" s="9">
        <v>4</v>
      </c>
      <c r="F15417" s="9">
        <v>1</v>
      </c>
      <c r="G15417" s="9">
        <v>2</v>
      </c>
      <c r="H15417" s="9">
        <v>8</v>
      </c>
      <c r="I15417" s="9">
        <v>0.20393326878547668</v>
      </c>
      <c r="J15417" s="9">
        <v>0.20393326878547668</v>
      </c>
      <c r="K15417" s="9">
        <v>0</v>
      </c>
      <c r="L15417" s="9">
        <v>65.866798400878906</v>
      </c>
    </row>
    <row r="15418" spans="1:12" x14ac:dyDescent="0.25">
      <c r="A15418" s="5" t="str">
        <f t="shared" si="240"/>
        <v>1SublapSCLD4129</v>
      </c>
      <c r="B15418" s="9">
        <v>1</v>
      </c>
      <c r="C15418" t="s">
        <v>133</v>
      </c>
      <c r="D15418" t="s">
        <v>148</v>
      </c>
      <c r="E15418" s="9">
        <v>4</v>
      </c>
      <c r="F15418" s="9">
        <v>1</v>
      </c>
      <c r="G15418" s="9">
        <v>2</v>
      </c>
      <c r="H15418" s="9">
        <v>9</v>
      </c>
      <c r="I15418" s="9">
        <v>-0.20808601379394531</v>
      </c>
      <c r="J15418" s="9">
        <v>-0.20808601379394531</v>
      </c>
      <c r="K15418" s="9">
        <v>0</v>
      </c>
      <c r="L15418" s="9">
        <v>64.954933166503906</v>
      </c>
    </row>
    <row r="15419" spans="1:12" x14ac:dyDescent="0.25">
      <c r="A15419" s="5" t="str">
        <f t="shared" si="240"/>
        <v>1SublapSCLD41210</v>
      </c>
      <c r="B15419" s="9">
        <v>1</v>
      </c>
      <c r="C15419" t="s">
        <v>133</v>
      </c>
      <c r="D15419" t="s">
        <v>148</v>
      </c>
      <c r="E15419" s="9">
        <v>4</v>
      </c>
      <c r="F15419" s="9">
        <v>1</v>
      </c>
      <c r="G15419" s="9">
        <v>2</v>
      </c>
      <c r="H15419" s="9">
        <v>10</v>
      </c>
      <c r="I15419" s="9">
        <v>-0.22152623534202576</v>
      </c>
      <c r="J15419" s="9">
        <v>-0.22152623534202576</v>
      </c>
      <c r="K15419" s="9">
        <v>0</v>
      </c>
      <c r="L15419" s="9">
        <v>71.603469848632813</v>
      </c>
    </row>
    <row r="15420" spans="1:12" x14ac:dyDescent="0.25">
      <c r="A15420" s="5" t="str">
        <f t="shared" si="240"/>
        <v>1SublapSCLD41211</v>
      </c>
      <c r="B15420" s="9">
        <v>1</v>
      </c>
      <c r="C15420" t="s">
        <v>133</v>
      </c>
      <c r="D15420" t="s">
        <v>148</v>
      </c>
      <c r="E15420" s="9">
        <v>4</v>
      </c>
      <c r="F15420" s="9">
        <v>1</v>
      </c>
      <c r="G15420" s="9">
        <v>2</v>
      </c>
      <c r="H15420" s="9">
        <v>11</v>
      </c>
      <c r="I15420" s="9">
        <v>-0.18429966270923615</v>
      </c>
      <c r="J15420" s="9">
        <v>-0.18429966270923615</v>
      </c>
      <c r="K15420" s="9">
        <v>0</v>
      </c>
      <c r="L15420" s="9">
        <v>77.858932495117188</v>
      </c>
    </row>
    <row r="15421" spans="1:12" x14ac:dyDescent="0.25">
      <c r="A15421" s="5" t="str">
        <f t="shared" si="240"/>
        <v>1SublapSCLD41212</v>
      </c>
      <c r="B15421" s="9">
        <v>1</v>
      </c>
      <c r="C15421" t="s">
        <v>133</v>
      </c>
      <c r="D15421" t="s">
        <v>148</v>
      </c>
      <c r="E15421" s="9">
        <v>4</v>
      </c>
      <c r="F15421" s="9">
        <v>1</v>
      </c>
      <c r="G15421" s="9">
        <v>2</v>
      </c>
      <c r="H15421" s="9">
        <v>12</v>
      </c>
      <c r="I15421" s="9">
        <v>-0.10607289522886276</v>
      </c>
      <c r="J15421" s="9">
        <v>-0.10607289522886276</v>
      </c>
      <c r="K15421" s="9">
        <v>0</v>
      </c>
      <c r="L15421" s="9">
        <v>82.861335754394531</v>
      </c>
    </row>
    <row r="15422" spans="1:12" x14ac:dyDescent="0.25">
      <c r="A15422" s="5" t="str">
        <f t="shared" si="240"/>
        <v>1SublapSCLD41213</v>
      </c>
      <c r="B15422" s="9">
        <v>1</v>
      </c>
      <c r="C15422" t="s">
        <v>133</v>
      </c>
      <c r="D15422" t="s">
        <v>148</v>
      </c>
      <c r="E15422" s="9">
        <v>4</v>
      </c>
      <c r="F15422" s="9">
        <v>1</v>
      </c>
      <c r="G15422" s="9">
        <v>2</v>
      </c>
      <c r="H15422" s="9">
        <v>13</v>
      </c>
      <c r="I15422" s="9">
        <v>7.8663170337677002E-2</v>
      </c>
      <c r="J15422" s="9">
        <v>7.8663170337677002E-2</v>
      </c>
      <c r="K15422" s="9">
        <v>0</v>
      </c>
      <c r="L15422" s="9">
        <v>86.162666320800781</v>
      </c>
    </row>
    <row r="15423" spans="1:12" x14ac:dyDescent="0.25">
      <c r="A15423" s="5" t="str">
        <f t="shared" si="240"/>
        <v>1SublapSCLD41214</v>
      </c>
      <c r="B15423" s="9">
        <v>1</v>
      </c>
      <c r="C15423" t="s">
        <v>133</v>
      </c>
      <c r="D15423" t="s">
        <v>148</v>
      </c>
      <c r="E15423" s="9">
        <v>4</v>
      </c>
      <c r="F15423" s="9">
        <v>1</v>
      </c>
      <c r="G15423" s="9">
        <v>2</v>
      </c>
      <c r="H15423" s="9">
        <v>14</v>
      </c>
      <c r="I15423" s="9">
        <v>0.30528762936592102</v>
      </c>
      <c r="J15423" s="9">
        <v>0.30528762936592102</v>
      </c>
      <c r="K15423" s="9">
        <v>0</v>
      </c>
      <c r="L15423" s="9">
        <v>88.26800537109375</v>
      </c>
    </row>
    <row r="15424" spans="1:12" x14ac:dyDescent="0.25">
      <c r="A15424" s="5" t="str">
        <f t="shared" si="240"/>
        <v>1SublapSCLD41215</v>
      </c>
      <c r="B15424" s="9">
        <v>1</v>
      </c>
      <c r="C15424" t="s">
        <v>133</v>
      </c>
      <c r="D15424" t="s">
        <v>148</v>
      </c>
      <c r="E15424" s="9">
        <v>4</v>
      </c>
      <c r="F15424" s="9">
        <v>1</v>
      </c>
      <c r="G15424" s="9">
        <v>2</v>
      </c>
      <c r="H15424" s="9">
        <v>15</v>
      </c>
      <c r="I15424" s="9">
        <v>0.65849769115447998</v>
      </c>
      <c r="J15424" s="9">
        <v>0.65849769115447998</v>
      </c>
      <c r="K15424" s="9">
        <v>0</v>
      </c>
      <c r="L15424" s="9">
        <v>90.549331665039063</v>
      </c>
    </row>
    <row r="15425" spans="1:12" x14ac:dyDescent="0.25">
      <c r="A15425" s="5" t="str">
        <f t="shared" si="240"/>
        <v>1SublapSCLD41216</v>
      </c>
      <c r="B15425" s="9">
        <v>1</v>
      </c>
      <c r="C15425" t="s">
        <v>133</v>
      </c>
      <c r="D15425" t="s">
        <v>148</v>
      </c>
      <c r="E15425" s="9">
        <v>4</v>
      </c>
      <c r="F15425" s="9">
        <v>1</v>
      </c>
      <c r="G15425" s="9">
        <v>2</v>
      </c>
      <c r="H15425" s="9">
        <v>16</v>
      </c>
      <c r="I15425" s="9">
        <v>1.0046560764312744</v>
      </c>
      <c r="J15425" s="9">
        <v>1.0046560764312744</v>
      </c>
      <c r="K15425" s="9">
        <v>0</v>
      </c>
      <c r="L15425" s="9">
        <v>92.158668518066406</v>
      </c>
    </row>
    <row r="15426" spans="1:12" x14ac:dyDescent="0.25">
      <c r="A15426" s="5" t="str">
        <f t="shared" si="240"/>
        <v>1SublapSCLD41217</v>
      </c>
      <c r="B15426" s="9">
        <v>1</v>
      </c>
      <c r="C15426" t="s">
        <v>133</v>
      </c>
      <c r="D15426" t="s">
        <v>148</v>
      </c>
      <c r="E15426" s="9">
        <v>4</v>
      </c>
      <c r="F15426" s="9">
        <v>1</v>
      </c>
      <c r="G15426" s="9">
        <v>2</v>
      </c>
      <c r="H15426" s="9">
        <v>17</v>
      </c>
      <c r="I15426" s="9">
        <v>1.4320235252380371</v>
      </c>
      <c r="J15426" s="9">
        <v>0.43485724925994873</v>
      </c>
      <c r="K15426" s="9">
        <v>2.7774536982178688E-2</v>
      </c>
      <c r="L15426" s="9">
        <v>93.486663818359375</v>
      </c>
    </row>
    <row r="15427" spans="1:12" x14ac:dyDescent="0.25">
      <c r="A15427" s="5" t="str">
        <f t="shared" ref="A15427:A15490" si="241">B15427&amp;C15427&amp;D15427&amp;E15427&amp;F15427&amp;G15427&amp;H15427</f>
        <v>1SublapSCLD41218</v>
      </c>
      <c r="B15427" s="9">
        <v>1</v>
      </c>
      <c r="C15427" t="s">
        <v>133</v>
      </c>
      <c r="D15427" t="s">
        <v>148</v>
      </c>
      <c r="E15427" s="9">
        <v>4</v>
      </c>
      <c r="F15427" s="9">
        <v>1</v>
      </c>
      <c r="G15427" s="9">
        <v>2</v>
      </c>
      <c r="H15427" s="9">
        <v>18</v>
      </c>
      <c r="I15427" s="9">
        <v>1.7645620107650757</v>
      </c>
      <c r="J15427" s="9">
        <v>1.1164801120758057</v>
      </c>
      <c r="K15427" s="9">
        <v>4.6048577874898911E-2</v>
      </c>
      <c r="L15427" s="9">
        <v>94.110671997070313</v>
      </c>
    </row>
    <row r="15428" spans="1:12" x14ac:dyDescent="0.25">
      <c r="A15428" s="5" t="str">
        <f t="shared" si="241"/>
        <v>1SublapSCLD41219</v>
      </c>
      <c r="B15428" s="9">
        <v>1</v>
      </c>
      <c r="C15428" t="s">
        <v>133</v>
      </c>
      <c r="D15428" t="s">
        <v>148</v>
      </c>
      <c r="E15428" s="9">
        <v>4</v>
      </c>
      <c r="F15428" s="9">
        <v>1</v>
      </c>
      <c r="G15428" s="9">
        <v>2</v>
      </c>
      <c r="H15428" s="9">
        <v>19</v>
      </c>
      <c r="I15428" s="9">
        <v>1.9518556594848633</v>
      </c>
      <c r="J15428" s="9">
        <v>1.5159990787506104</v>
      </c>
      <c r="K15428" s="9">
        <v>4.8918426036834717E-2</v>
      </c>
      <c r="L15428" s="9">
        <v>93.714668273925781</v>
      </c>
    </row>
    <row r="15429" spans="1:12" x14ac:dyDescent="0.25">
      <c r="A15429" s="5" t="str">
        <f t="shared" si="241"/>
        <v>1SublapSCLD41220</v>
      </c>
      <c r="B15429" s="9">
        <v>1</v>
      </c>
      <c r="C15429" t="s">
        <v>133</v>
      </c>
      <c r="D15429" t="s">
        <v>148</v>
      </c>
      <c r="E15429" s="9">
        <v>4</v>
      </c>
      <c r="F15429" s="9">
        <v>1</v>
      </c>
      <c r="G15429" s="9">
        <v>2</v>
      </c>
      <c r="H15429" s="9">
        <v>20</v>
      </c>
      <c r="I15429" s="9">
        <v>1.9075630903244019</v>
      </c>
      <c r="J15429" s="9">
        <v>1.6126029491424561</v>
      </c>
      <c r="K15429" s="9">
        <v>1.8839577212929726E-2</v>
      </c>
      <c r="L15429" s="9">
        <v>91.994667053222656</v>
      </c>
    </row>
    <row r="15430" spans="1:12" x14ac:dyDescent="0.25">
      <c r="A15430" s="5" t="str">
        <f t="shared" si="241"/>
        <v>1SublapSCLD41221</v>
      </c>
      <c r="B15430" s="9">
        <v>1</v>
      </c>
      <c r="C15430" t="s">
        <v>133</v>
      </c>
      <c r="D15430" t="s">
        <v>148</v>
      </c>
      <c r="E15430" s="9">
        <v>4</v>
      </c>
      <c r="F15430" s="9">
        <v>1</v>
      </c>
      <c r="G15430" s="9">
        <v>2</v>
      </c>
      <c r="H15430" s="9">
        <v>21</v>
      </c>
      <c r="I15430" s="9">
        <v>1.8229106664657593</v>
      </c>
      <c r="J15430" s="9">
        <v>1.5453474521636963</v>
      </c>
      <c r="K15430" s="9">
        <v>1.8469158560037613E-2</v>
      </c>
      <c r="L15430" s="9">
        <v>89.57733154296875</v>
      </c>
    </row>
    <row r="15431" spans="1:12" x14ac:dyDescent="0.25">
      <c r="A15431" s="5" t="str">
        <f t="shared" si="241"/>
        <v>1SublapSCLD41222</v>
      </c>
      <c r="B15431" s="9">
        <v>1</v>
      </c>
      <c r="C15431" t="s">
        <v>133</v>
      </c>
      <c r="D15431" t="s">
        <v>148</v>
      </c>
      <c r="E15431" s="9">
        <v>4</v>
      </c>
      <c r="F15431" s="9">
        <v>1</v>
      </c>
      <c r="G15431" s="9">
        <v>2</v>
      </c>
      <c r="H15431" s="9">
        <v>22</v>
      </c>
      <c r="I15431" s="9">
        <v>1.6256697177886963</v>
      </c>
      <c r="J15431" s="9">
        <v>2.0816922187805176</v>
      </c>
      <c r="K15431" s="9">
        <v>2.752295508980751E-2</v>
      </c>
      <c r="L15431" s="9">
        <v>85.689598083496094</v>
      </c>
    </row>
    <row r="15432" spans="1:12" x14ac:dyDescent="0.25">
      <c r="A15432" s="5" t="str">
        <f t="shared" si="241"/>
        <v>1SublapSCLD41223</v>
      </c>
      <c r="B15432" s="9">
        <v>1</v>
      </c>
      <c r="C15432" t="s">
        <v>133</v>
      </c>
      <c r="D15432" t="s">
        <v>148</v>
      </c>
      <c r="E15432" s="9">
        <v>4</v>
      </c>
      <c r="F15432" s="9">
        <v>1</v>
      </c>
      <c r="G15432" s="9">
        <v>2</v>
      </c>
      <c r="H15432" s="9">
        <v>23</v>
      </c>
      <c r="I15432" s="9">
        <v>1.3746587038040161</v>
      </c>
      <c r="J15432" s="9">
        <v>1.4910926818847656</v>
      </c>
      <c r="K15432" s="9">
        <v>3.9190527051687241E-2</v>
      </c>
      <c r="L15432" s="9">
        <v>79.76226806640625</v>
      </c>
    </row>
    <row r="15433" spans="1:12" x14ac:dyDescent="0.25">
      <c r="A15433" s="5" t="str">
        <f t="shared" si="241"/>
        <v>1SublapSCLD41224</v>
      </c>
      <c r="B15433" s="9">
        <v>1</v>
      </c>
      <c r="C15433" t="s">
        <v>133</v>
      </c>
      <c r="D15433" t="s">
        <v>148</v>
      </c>
      <c r="E15433" s="9">
        <v>4</v>
      </c>
      <c r="F15433" s="9">
        <v>1</v>
      </c>
      <c r="G15433" s="9">
        <v>2</v>
      </c>
      <c r="H15433" s="9">
        <v>24</v>
      </c>
      <c r="I15433" s="9">
        <v>1.1534097194671631</v>
      </c>
      <c r="J15433" s="9">
        <v>1.1534097194671631</v>
      </c>
      <c r="K15433" s="9">
        <v>0</v>
      </c>
      <c r="L15433" s="9">
        <v>77.313461303710938</v>
      </c>
    </row>
    <row r="15434" spans="1:12" x14ac:dyDescent="0.25">
      <c r="A15434" s="5" t="str">
        <f t="shared" si="241"/>
        <v>1SublapSCLD41101</v>
      </c>
      <c r="B15434" s="9">
        <v>1</v>
      </c>
      <c r="C15434" t="s">
        <v>133</v>
      </c>
      <c r="D15434" t="s">
        <v>148</v>
      </c>
      <c r="E15434" s="9">
        <v>4</v>
      </c>
      <c r="F15434" s="9">
        <v>1</v>
      </c>
      <c r="G15434" s="9">
        <v>10</v>
      </c>
      <c r="H15434" s="9">
        <v>1</v>
      </c>
      <c r="I15434" s="9">
        <v>1.1355265378952026</v>
      </c>
      <c r="J15434" s="9">
        <v>1.1355265378952026</v>
      </c>
      <c r="K15434" s="9">
        <v>0</v>
      </c>
      <c r="L15434" s="9">
        <v>77.808006286621094</v>
      </c>
    </row>
    <row r="15435" spans="1:12" x14ac:dyDescent="0.25">
      <c r="A15435" s="5" t="str">
        <f t="shared" si="241"/>
        <v>1SublapSCLD41102</v>
      </c>
      <c r="B15435" s="9">
        <v>1</v>
      </c>
      <c r="C15435" t="s">
        <v>133</v>
      </c>
      <c r="D15435" t="s">
        <v>148</v>
      </c>
      <c r="E15435" s="9">
        <v>4</v>
      </c>
      <c r="F15435" s="9">
        <v>1</v>
      </c>
      <c r="G15435" s="9">
        <v>10</v>
      </c>
      <c r="H15435" s="9">
        <v>2</v>
      </c>
      <c r="I15435" s="9">
        <v>0.88615173101425171</v>
      </c>
      <c r="J15435" s="9">
        <v>0.88615173101425171</v>
      </c>
      <c r="K15435" s="9">
        <v>0</v>
      </c>
      <c r="L15435" s="9">
        <v>74.008201599121094</v>
      </c>
    </row>
    <row r="15436" spans="1:12" x14ac:dyDescent="0.25">
      <c r="A15436" s="5" t="str">
        <f t="shared" si="241"/>
        <v>1SublapSCLD41103</v>
      </c>
      <c r="B15436" s="9">
        <v>1</v>
      </c>
      <c r="C15436" t="s">
        <v>133</v>
      </c>
      <c r="D15436" t="s">
        <v>148</v>
      </c>
      <c r="E15436" s="9">
        <v>4</v>
      </c>
      <c r="F15436" s="9">
        <v>1</v>
      </c>
      <c r="G15436" s="9">
        <v>10</v>
      </c>
      <c r="H15436" s="9">
        <v>3</v>
      </c>
      <c r="I15436" s="9">
        <v>0.73540300130844116</v>
      </c>
      <c r="J15436" s="9">
        <v>0.73540300130844116</v>
      </c>
      <c r="K15436" s="9">
        <v>0</v>
      </c>
      <c r="L15436" s="9">
        <v>72.545204162597656</v>
      </c>
    </row>
    <row r="15437" spans="1:12" x14ac:dyDescent="0.25">
      <c r="A15437" s="5" t="str">
        <f t="shared" si="241"/>
        <v>1SublapSCLD41104</v>
      </c>
      <c r="B15437" s="9">
        <v>1</v>
      </c>
      <c r="C15437" t="s">
        <v>133</v>
      </c>
      <c r="D15437" t="s">
        <v>148</v>
      </c>
      <c r="E15437" s="9">
        <v>4</v>
      </c>
      <c r="F15437" s="9">
        <v>1</v>
      </c>
      <c r="G15437" s="9">
        <v>10</v>
      </c>
      <c r="H15437" s="9">
        <v>4</v>
      </c>
      <c r="I15437" s="9">
        <v>0.64956605434417725</v>
      </c>
      <c r="J15437" s="9">
        <v>0.64956605434417725</v>
      </c>
      <c r="K15437" s="9">
        <v>0</v>
      </c>
      <c r="L15437" s="9">
        <v>71.167999267578125</v>
      </c>
    </row>
    <row r="15438" spans="1:12" x14ac:dyDescent="0.25">
      <c r="A15438" s="5" t="str">
        <f t="shared" si="241"/>
        <v>1SublapSCLD41105</v>
      </c>
      <c r="B15438" s="9">
        <v>1</v>
      </c>
      <c r="C15438" t="s">
        <v>133</v>
      </c>
      <c r="D15438" t="s">
        <v>148</v>
      </c>
      <c r="E15438" s="9">
        <v>4</v>
      </c>
      <c r="F15438" s="9">
        <v>1</v>
      </c>
      <c r="G15438" s="9">
        <v>10</v>
      </c>
      <c r="H15438" s="9">
        <v>5</v>
      </c>
      <c r="I15438" s="9">
        <v>0.60992974042892456</v>
      </c>
      <c r="J15438" s="9">
        <v>0.60992974042892456</v>
      </c>
      <c r="K15438" s="9">
        <v>0</v>
      </c>
      <c r="L15438" s="9">
        <v>69.263603210449219</v>
      </c>
    </row>
    <row r="15439" spans="1:12" x14ac:dyDescent="0.25">
      <c r="A15439" s="5" t="str">
        <f t="shared" si="241"/>
        <v>1SublapSCLD41106</v>
      </c>
      <c r="B15439" s="9">
        <v>1</v>
      </c>
      <c r="C15439" t="s">
        <v>133</v>
      </c>
      <c r="D15439" t="s">
        <v>148</v>
      </c>
      <c r="E15439" s="9">
        <v>4</v>
      </c>
      <c r="F15439" s="9">
        <v>1</v>
      </c>
      <c r="G15439" s="9">
        <v>10</v>
      </c>
      <c r="H15439" s="9">
        <v>6</v>
      </c>
      <c r="I15439" s="9">
        <v>0.54358327388763428</v>
      </c>
      <c r="J15439" s="9">
        <v>0.54358327388763428</v>
      </c>
      <c r="K15439" s="9">
        <v>0</v>
      </c>
      <c r="L15439" s="9">
        <v>67.736595153808594</v>
      </c>
    </row>
    <row r="15440" spans="1:12" x14ac:dyDescent="0.25">
      <c r="A15440" s="5" t="str">
        <f t="shared" si="241"/>
        <v>1SublapSCLD41107</v>
      </c>
      <c r="B15440" s="9">
        <v>1</v>
      </c>
      <c r="C15440" t="s">
        <v>133</v>
      </c>
      <c r="D15440" t="s">
        <v>148</v>
      </c>
      <c r="E15440" s="9">
        <v>4</v>
      </c>
      <c r="F15440" s="9">
        <v>1</v>
      </c>
      <c r="G15440" s="9">
        <v>10</v>
      </c>
      <c r="H15440" s="9">
        <v>7</v>
      </c>
      <c r="I15440" s="9">
        <v>0.52732640504837036</v>
      </c>
      <c r="J15440" s="9">
        <v>0.52732640504837036</v>
      </c>
      <c r="K15440" s="9">
        <v>0</v>
      </c>
      <c r="L15440" s="9">
        <v>67.943801879882813</v>
      </c>
    </row>
    <row r="15441" spans="1:12" x14ac:dyDescent="0.25">
      <c r="A15441" s="5" t="str">
        <f t="shared" si="241"/>
        <v>1SublapSCLD41108</v>
      </c>
      <c r="B15441" s="9">
        <v>1</v>
      </c>
      <c r="C15441" t="s">
        <v>133</v>
      </c>
      <c r="D15441" t="s">
        <v>148</v>
      </c>
      <c r="E15441" s="9">
        <v>4</v>
      </c>
      <c r="F15441" s="9">
        <v>1</v>
      </c>
      <c r="G15441" s="9">
        <v>10</v>
      </c>
      <c r="H15441" s="9">
        <v>8</v>
      </c>
      <c r="I15441" s="9">
        <v>9.6661247313022614E-2</v>
      </c>
      <c r="J15441" s="9">
        <v>9.6661247313022614E-2</v>
      </c>
      <c r="K15441" s="9">
        <v>0</v>
      </c>
      <c r="L15441" s="9">
        <v>65.000198364257813</v>
      </c>
    </row>
    <row r="15442" spans="1:12" x14ac:dyDescent="0.25">
      <c r="A15442" s="5" t="str">
        <f t="shared" si="241"/>
        <v>1SublapSCLD41109</v>
      </c>
      <c r="B15442" s="9">
        <v>1</v>
      </c>
      <c r="C15442" t="s">
        <v>133</v>
      </c>
      <c r="D15442" t="s">
        <v>148</v>
      </c>
      <c r="E15442" s="9">
        <v>4</v>
      </c>
      <c r="F15442" s="9">
        <v>1</v>
      </c>
      <c r="G15442" s="9">
        <v>10</v>
      </c>
      <c r="H15442" s="9">
        <v>9</v>
      </c>
      <c r="I15442" s="9">
        <v>-2.3450704291462898E-2</v>
      </c>
      <c r="J15442" s="9">
        <v>-2.3450704291462898E-2</v>
      </c>
      <c r="K15442" s="9">
        <v>0</v>
      </c>
      <c r="L15442" s="9">
        <v>69.183601379394531</v>
      </c>
    </row>
    <row r="15443" spans="1:12" x14ac:dyDescent="0.25">
      <c r="A15443" s="5" t="str">
        <f t="shared" si="241"/>
        <v>1SublapSCLD411010</v>
      </c>
      <c r="B15443" s="9">
        <v>1</v>
      </c>
      <c r="C15443" t="s">
        <v>133</v>
      </c>
      <c r="D15443" t="s">
        <v>148</v>
      </c>
      <c r="E15443" s="9">
        <v>4</v>
      </c>
      <c r="F15443" s="9">
        <v>1</v>
      </c>
      <c r="G15443" s="9">
        <v>10</v>
      </c>
      <c r="H15443" s="9">
        <v>10</v>
      </c>
      <c r="I15443" s="9">
        <v>-1.0738183744251728E-2</v>
      </c>
      <c r="J15443" s="9">
        <v>-1.0738183744251728E-2</v>
      </c>
      <c r="K15443" s="9">
        <v>0</v>
      </c>
      <c r="L15443" s="9">
        <v>75.85400390625</v>
      </c>
    </row>
    <row r="15444" spans="1:12" x14ac:dyDescent="0.25">
      <c r="A15444" s="5" t="str">
        <f t="shared" si="241"/>
        <v>1SublapSCLD411011</v>
      </c>
      <c r="B15444" s="9">
        <v>1</v>
      </c>
      <c r="C15444" t="s">
        <v>133</v>
      </c>
      <c r="D15444" t="s">
        <v>148</v>
      </c>
      <c r="E15444" s="9">
        <v>4</v>
      </c>
      <c r="F15444" s="9">
        <v>1</v>
      </c>
      <c r="G15444" s="9">
        <v>10</v>
      </c>
      <c r="H15444" s="9">
        <v>11</v>
      </c>
      <c r="I15444" s="9">
        <v>6.0991358011960983E-2</v>
      </c>
      <c r="J15444" s="9">
        <v>6.0991358011960983E-2</v>
      </c>
      <c r="K15444" s="9">
        <v>0</v>
      </c>
      <c r="L15444" s="9">
        <v>82.290000915527344</v>
      </c>
    </row>
    <row r="15445" spans="1:12" x14ac:dyDescent="0.25">
      <c r="A15445" s="5" t="str">
        <f t="shared" si="241"/>
        <v>1SublapSCLD411012</v>
      </c>
      <c r="B15445" s="9">
        <v>1</v>
      </c>
      <c r="C15445" t="s">
        <v>133</v>
      </c>
      <c r="D15445" t="s">
        <v>148</v>
      </c>
      <c r="E15445" s="9">
        <v>4</v>
      </c>
      <c r="F15445" s="9">
        <v>1</v>
      </c>
      <c r="G15445" s="9">
        <v>10</v>
      </c>
      <c r="H15445" s="9">
        <v>12</v>
      </c>
      <c r="I15445" s="9">
        <v>0.15925723314285278</v>
      </c>
      <c r="J15445" s="9">
        <v>0.15925723314285278</v>
      </c>
      <c r="K15445" s="9">
        <v>0</v>
      </c>
      <c r="L15445" s="9">
        <v>87.724006652832031</v>
      </c>
    </row>
    <row r="15446" spans="1:12" x14ac:dyDescent="0.25">
      <c r="A15446" s="5" t="str">
        <f t="shared" si="241"/>
        <v>1SublapSCLD411013</v>
      </c>
      <c r="B15446" s="9">
        <v>1</v>
      </c>
      <c r="C15446" t="s">
        <v>133</v>
      </c>
      <c r="D15446" t="s">
        <v>148</v>
      </c>
      <c r="E15446" s="9">
        <v>4</v>
      </c>
      <c r="F15446" s="9">
        <v>1</v>
      </c>
      <c r="G15446" s="9">
        <v>10</v>
      </c>
      <c r="H15446" s="9">
        <v>13</v>
      </c>
      <c r="I15446" s="9">
        <v>0.36029082536697388</v>
      </c>
      <c r="J15446" s="9">
        <v>0.36029082536697388</v>
      </c>
      <c r="K15446" s="9">
        <v>0</v>
      </c>
      <c r="L15446" s="9">
        <v>91.730003356933594</v>
      </c>
    </row>
    <row r="15447" spans="1:12" x14ac:dyDescent="0.25">
      <c r="A15447" s="5" t="str">
        <f t="shared" si="241"/>
        <v>1SublapSCLD411014</v>
      </c>
      <c r="B15447" s="9">
        <v>1</v>
      </c>
      <c r="C15447" t="s">
        <v>133</v>
      </c>
      <c r="D15447" t="s">
        <v>148</v>
      </c>
      <c r="E15447" s="9">
        <v>4</v>
      </c>
      <c r="F15447" s="9">
        <v>1</v>
      </c>
      <c r="G15447" s="9">
        <v>10</v>
      </c>
      <c r="H15447" s="9">
        <v>14</v>
      </c>
      <c r="I15447" s="9">
        <v>0.63116222620010376</v>
      </c>
      <c r="J15447" s="9">
        <v>0.63116222620010376</v>
      </c>
      <c r="K15447" s="9">
        <v>0</v>
      </c>
      <c r="L15447" s="9">
        <v>94.800003051757813</v>
      </c>
    </row>
    <row r="15448" spans="1:12" x14ac:dyDescent="0.25">
      <c r="A15448" s="5" t="str">
        <f t="shared" si="241"/>
        <v>1SublapSCLD411015</v>
      </c>
      <c r="B15448" s="9">
        <v>1</v>
      </c>
      <c r="C15448" t="s">
        <v>133</v>
      </c>
      <c r="D15448" t="s">
        <v>148</v>
      </c>
      <c r="E15448" s="9">
        <v>4</v>
      </c>
      <c r="F15448" s="9">
        <v>1</v>
      </c>
      <c r="G15448" s="9">
        <v>10</v>
      </c>
      <c r="H15448" s="9">
        <v>15</v>
      </c>
      <c r="I15448" s="9">
        <v>1.0073832273483276</v>
      </c>
      <c r="J15448" s="9">
        <v>1.0073832273483276</v>
      </c>
      <c r="K15448" s="9">
        <v>0</v>
      </c>
      <c r="L15448" s="9">
        <v>97.144004821777344</v>
      </c>
    </row>
    <row r="15449" spans="1:12" x14ac:dyDescent="0.25">
      <c r="A15449" s="5" t="str">
        <f t="shared" si="241"/>
        <v>1SublapSCLD411016</v>
      </c>
      <c r="B15449" s="9">
        <v>1</v>
      </c>
      <c r="C15449" t="s">
        <v>133</v>
      </c>
      <c r="D15449" t="s">
        <v>148</v>
      </c>
      <c r="E15449" s="9">
        <v>4</v>
      </c>
      <c r="F15449" s="9">
        <v>1</v>
      </c>
      <c r="G15449" s="9">
        <v>10</v>
      </c>
      <c r="H15449" s="9">
        <v>16</v>
      </c>
      <c r="I15449" s="9">
        <v>1.3863624334335327</v>
      </c>
      <c r="J15449" s="9">
        <v>1.3863624334335327</v>
      </c>
      <c r="K15449" s="9">
        <v>0</v>
      </c>
      <c r="L15449" s="9">
        <v>98.134002685546875</v>
      </c>
    </row>
    <row r="15450" spans="1:12" x14ac:dyDescent="0.25">
      <c r="A15450" s="5" t="str">
        <f t="shared" si="241"/>
        <v>1SublapSCLD411017</v>
      </c>
      <c r="B15450" s="9">
        <v>1</v>
      </c>
      <c r="C15450" t="s">
        <v>133</v>
      </c>
      <c r="D15450" t="s">
        <v>148</v>
      </c>
      <c r="E15450" s="9">
        <v>4</v>
      </c>
      <c r="F15450" s="9">
        <v>1</v>
      </c>
      <c r="G15450" s="9">
        <v>10</v>
      </c>
      <c r="H15450" s="9">
        <v>17</v>
      </c>
      <c r="I15450" s="9">
        <v>1.8226553201675415</v>
      </c>
      <c r="J15450" s="9">
        <v>0.66844737529754639</v>
      </c>
      <c r="K15450" s="9">
        <v>4.1035346686840057E-2</v>
      </c>
      <c r="L15450" s="9">
        <v>99.225997924804688</v>
      </c>
    </row>
    <row r="15451" spans="1:12" x14ac:dyDescent="0.25">
      <c r="A15451" s="5" t="str">
        <f t="shared" si="241"/>
        <v>1SublapSCLD411018</v>
      </c>
      <c r="B15451" s="9">
        <v>1</v>
      </c>
      <c r="C15451" t="s">
        <v>133</v>
      </c>
      <c r="D15451" t="s">
        <v>148</v>
      </c>
      <c r="E15451" s="9">
        <v>4</v>
      </c>
      <c r="F15451" s="9">
        <v>1</v>
      </c>
      <c r="G15451" s="9">
        <v>10</v>
      </c>
      <c r="H15451" s="9">
        <v>18</v>
      </c>
      <c r="I15451" s="9">
        <v>2.1630635261535645</v>
      </c>
      <c r="J15451" s="9">
        <v>1.372305154800415</v>
      </c>
      <c r="K15451" s="9">
        <v>6.9116264581680298E-2</v>
      </c>
      <c r="L15451" s="9">
        <v>99.661994934082031</v>
      </c>
    </row>
    <row r="15452" spans="1:12" x14ac:dyDescent="0.25">
      <c r="A15452" s="5" t="str">
        <f t="shared" si="241"/>
        <v>1SublapSCLD411019</v>
      </c>
      <c r="B15452" s="9">
        <v>1</v>
      </c>
      <c r="C15452" t="s">
        <v>133</v>
      </c>
      <c r="D15452" t="s">
        <v>148</v>
      </c>
      <c r="E15452" s="9">
        <v>4</v>
      </c>
      <c r="F15452" s="9">
        <v>1</v>
      </c>
      <c r="G15452" s="9">
        <v>10</v>
      </c>
      <c r="H15452" s="9">
        <v>19</v>
      </c>
      <c r="I15452" s="9">
        <v>2.3486809730529785</v>
      </c>
      <c r="J15452" s="9">
        <v>1.8131916522979736</v>
      </c>
      <c r="K15452" s="9">
        <v>6.5018884837627411E-2</v>
      </c>
      <c r="L15452" s="9">
        <v>99.355995178222656</v>
      </c>
    </row>
    <row r="15453" spans="1:12" x14ac:dyDescent="0.25">
      <c r="A15453" s="5" t="str">
        <f t="shared" si="241"/>
        <v>1SublapSCLD411020</v>
      </c>
      <c r="B15453" s="9">
        <v>1</v>
      </c>
      <c r="C15453" t="s">
        <v>133</v>
      </c>
      <c r="D15453" t="s">
        <v>148</v>
      </c>
      <c r="E15453" s="9">
        <v>4</v>
      </c>
      <c r="F15453" s="9">
        <v>1</v>
      </c>
      <c r="G15453" s="9">
        <v>10</v>
      </c>
      <c r="H15453" s="9">
        <v>20</v>
      </c>
      <c r="I15453" s="9">
        <v>2.2746291160583496</v>
      </c>
      <c r="J15453" s="9">
        <v>1.9410703182220459</v>
      </c>
      <c r="K15453" s="9">
        <v>2.775769867002964E-2</v>
      </c>
      <c r="L15453" s="9">
        <v>97.358001708984375</v>
      </c>
    </row>
    <row r="15454" spans="1:12" x14ac:dyDescent="0.25">
      <c r="A15454" s="5" t="str">
        <f t="shared" si="241"/>
        <v>1SublapSCLD411021</v>
      </c>
      <c r="B15454" s="9">
        <v>1</v>
      </c>
      <c r="C15454" t="s">
        <v>133</v>
      </c>
      <c r="D15454" t="s">
        <v>148</v>
      </c>
      <c r="E15454" s="9">
        <v>4</v>
      </c>
      <c r="F15454" s="9">
        <v>1</v>
      </c>
      <c r="G15454" s="9">
        <v>10</v>
      </c>
      <c r="H15454" s="9">
        <v>21</v>
      </c>
      <c r="I15454" s="9">
        <v>2.1540060043334961</v>
      </c>
      <c r="J15454" s="9">
        <v>1.8411883115768433</v>
      </c>
      <c r="K15454" s="9">
        <v>2.1936921402812004E-2</v>
      </c>
      <c r="L15454" s="9">
        <v>94.475997924804688</v>
      </c>
    </row>
    <row r="15455" spans="1:12" x14ac:dyDescent="0.25">
      <c r="A15455" s="5" t="str">
        <f t="shared" si="241"/>
        <v>1SublapSCLD411022</v>
      </c>
      <c r="B15455" s="9">
        <v>1</v>
      </c>
      <c r="C15455" t="s">
        <v>133</v>
      </c>
      <c r="D15455" t="s">
        <v>148</v>
      </c>
      <c r="E15455" s="9">
        <v>4</v>
      </c>
      <c r="F15455" s="9">
        <v>1</v>
      </c>
      <c r="G15455" s="9">
        <v>10</v>
      </c>
      <c r="H15455" s="9">
        <v>22</v>
      </c>
      <c r="I15455" s="9">
        <v>1.9212386608123779</v>
      </c>
      <c r="J15455" s="9">
        <v>2.3680641651153564</v>
      </c>
      <c r="K15455" s="9">
        <v>2.9515523463487625E-2</v>
      </c>
      <c r="L15455" s="9">
        <v>89.371994018554688</v>
      </c>
    </row>
    <row r="15456" spans="1:12" x14ac:dyDescent="0.25">
      <c r="A15456" s="5" t="str">
        <f t="shared" si="241"/>
        <v>1SublapSCLD411023</v>
      </c>
      <c r="B15456" s="9">
        <v>1</v>
      </c>
      <c r="C15456" t="s">
        <v>133</v>
      </c>
      <c r="D15456" t="s">
        <v>148</v>
      </c>
      <c r="E15456" s="9">
        <v>4</v>
      </c>
      <c r="F15456" s="9">
        <v>1</v>
      </c>
      <c r="G15456" s="9">
        <v>10</v>
      </c>
      <c r="H15456" s="9">
        <v>23</v>
      </c>
      <c r="I15456" s="9">
        <v>1.6425243616104126</v>
      </c>
      <c r="J15456" s="9">
        <v>1.7835003137588501</v>
      </c>
      <c r="K15456" s="9">
        <v>2.2868188098073006E-2</v>
      </c>
      <c r="L15456" s="9">
        <v>83.656997680664063</v>
      </c>
    </row>
    <row r="15457" spans="1:12" x14ac:dyDescent="0.25">
      <c r="A15457" s="5" t="str">
        <f t="shared" si="241"/>
        <v>1SublapSCLD411024</v>
      </c>
      <c r="B15457" s="9">
        <v>1</v>
      </c>
      <c r="C15457" t="s">
        <v>133</v>
      </c>
      <c r="D15457" t="s">
        <v>148</v>
      </c>
      <c r="E15457" s="9">
        <v>4</v>
      </c>
      <c r="F15457" s="9">
        <v>1</v>
      </c>
      <c r="G15457" s="9">
        <v>10</v>
      </c>
      <c r="H15457" s="9">
        <v>24</v>
      </c>
      <c r="I15457" s="9">
        <v>1.3875055313110352</v>
      </c>
      <c r="J15457" s="9">
        <v>1.4249995946884155</v>
      </c>
      <c r="K15457" s="9">
        <v>2.0073173567652702E-2</v>
      </c>
      <c r="L15457" s="9">
        <v>80.685997009277344</v>
      </c>
    </row>
    <row r="15458" spans="1:12" x14ac:dyDescent="0.25">
      <c r="A15458" s="5" t="str">
        <f t="shared" si="241"/>
        <v>1SublapSCLD5021</v>
      </c>
      <c r="B15458" s="9">
        <v>1</v>
      </c>
      <c r="C15458" t="s">
        <v>133</v>
      </c>
      <c r="D15458" t="s">
        <v>148</v>
      </c>
      <c r="E15458" s="9">
        <v>5</v>
      </c>
      <c r="F15458" s="9">
        <v>0</v>
      </c>
      <c r="G15458" s="9">
        <v>2</v>
      </c>
      <c r="H15458" s="9">
        <v>1</v>
      </c>
      <c r="I15458" s="9">
        <v>1.3302428722381592</v>
      </c>
      <c r="J15458" s="9">
        <v>1.3302428722381592</v>
      </c>
      <c r="K15458" s="9">
        <v>0</v>
      </c>
      <c r="L15458" s="9">
        <v>81.484130859375</v>
      </c>
    </row>
    <row r="15459" spans="1:12" x14ac:dyDescent="0.25">
      <c r="A15459" s="5" t="str">
        <f t="shared" si="241"/>
        <v>1SublapSCLD5022</v>
      </c>
      <c r="B15459" s="9">
        <v>1</v>
      </c>
      <c r="C15459" t="s">
        <v>133</v>
      </c>
      <c r="D15459" t="s">
        <v>148</v>
      </c>
      <c r="E15459" s="9">
        <v>5</v>
      </c>
      <c r="F15459" s="9">
        <v>0</v>
      </c>
      <c r="G15459" s="9">
        <v>2</v>
      </c>
      <c r="H15459" s="9">
        <v>2</v>
      </c>
      <c r="I15459" s="9">
        <v>1.1585476398468018</v>
      </c>
      <c r="J15459" s="9">
        <v>1.1585476398468018</v>
      </c>
      <c r="K15459" s="9">
        <v>0</v>
      </c>
      <c r="L15459" s="9">
        <v>80.055999755859375</v>
      </c>
    </row>
    <row r="15460" spans="1:12" x14ac:dyDescent="0.25">
      <c r="A15460" s="5" t="str">
        <f t="shared" si="241"/>
        <v>1SublapSCLD5023</v>
      </c>
      <c r="B15460" s="9">
        <v>1</v>
      </c>
      <c r="C15460" t="s">
        <v>133</v>
      </c>
      <c r="D15460" t="s">
        <v>148</v>
      </c>
      <c r="E15460" s="9">
        <v>5</v>
      </c>
      <c r="F15460" s="9">
        <v>0</v>
      </c>
      <c r="G15460" s="9">
        <v>2</v>
      </c>
      <c r="H15460" s="9">
        <v>3</v>
      </c>
      <c r="I15460" s="9">
        <v>0.92896980047225952</v>
      </c>
      <c r="J15460" s="9">
        <v>0.92896980047225952</v>
      </c>
      <c r="K15460" s="9">
        <v>0</v>
      </c>
      <c r="L15460" s="9">
        <v>76.083869934082031</v>
      </c>
    </row>
    <row r="15461" spans="1:12" x14ac:dyDescent="0.25">
      <c r="A15461" s="5" t="str">
        <f t="shared" si="241"/>
        <v>1SublapSCLD5024</v>
      </c>
      <c r="B15461" s="9">
        <v>1</v>
      </c>
      <c r="C15461" t="s">
        <v>133</v>
      </c>
      <c r="D15461" t="s">
        <v>148</v>
      </c>
      <c r="E15461" s="9">
        <v>5</v>
      </c>
      <c r="F15461" s="9">
        <v>0</v>
      </c>
      <c r="G15461" s="9">
        <v>2</v>
      </c>
      <c r="H15461" s="9">
        <v>4</v>
      </c>
      <c r="I15461" s="9">
        <v>0.85203516483306885</v>
      </c>
      <c r="J15461" s="9">
        <v>0.85203516483306885</v>
      </c>
      <c r="K15461" s="9">
        <v>0</v>
      </c>
      <c r="L15461" s="9">
        <v>74.960533142089844</v>
      </c>
    </row>
    <row r="15462" spans="1:12" x14ac:dyDescent="0.25">
      <c r="A15462" s="5" t="str">
        <f t="shared" si="241"/>
        <v>1SublapSCLD5025</v>
      </c>
      <c r="B15462" s="9">
        <v>1</v>
      </c>
      <c r="C15462" t="s">
        <v>133</v>
      </c>
      <c r="D15462" t="s">
        <v>148</v>
      </c>
      <c r="E15462" s="9">
        <v>5</v>
      </c>
      <c r="F15462" s="9">
        <v>0</v>
      </c>
      <c r="G15462" s="9">
        <v>2</v>
      </c>
      <c r="H15462" s="9">
        <v>5</v>
      </c>
      <c r="I15462" s="9">
        <v>0.81224691867828369</v>
      </c>
      <c r="J15462" s="9">
        <v>0.81224691867828369</v>
      </c>
      <c r="K15462" s="9">
        <v>0</v>
      </c>
      <c r="L15462" s="9">
        <v>73.652801513671875</v>
      </c>
    </row>
    <row r="15463" spans="1:12" x14ac:dyDescent="0.25">
      <c r="A15463" s="5" t="str">
        <f t="shared" si="241"/>
        <v>1SublapSCLD5026</v>
      </c>
      <c r="B15463" s="9">
        <v>1</v>
      </c>
      <c r="C15463" t="s">
        <v>133</v>
      </c>
      <c r="D15463" t="s">
        <v>148</v>
      </c>
      <c r="E15463" s="9">
        <v>5</v>
      </c>
      <c r="F15463" s="9">
        <v>0</v>
      </c>
      <c r="G15463" s="9">
        <v>2</v>
      </c>
      <c r="H15463" s="9">
        <v>6</v>
      </c>
      <c r="I15463" s="9">
        <v>0.78031140565872192</v>
      </c>
      <c r="J15463" s="9">
        <v>0.78031140565872192</v>
      </c>
      <c r="K15463" s="9">
        <v>0</v>
      </c>
      <c r="L15463" s="9">
        <v>72.876136779785156</v>
      </c>
    </row>
    <row r="15464" spans="1:12" x14ac:dyDescent="0.25">
      <c r="A15464" s="5" t="str">
        <f t="shared" si="241"/>
        <v>1SublapSCLD5027</v>
      </c>
      <c r="B15464" s="9">
        <v>1</v>
      </c>
      <c r="C15464" t="s">
        <v>133</v>
      </c>
      <c r="D15464" t="s">
        <v>148</v>
      </c>
      <c r="E15464" s="9">
        <v>5</v>
      </c>
      <c r="F15464" s="9">
        <v>0</v>
      </c>
      <c r="G15464" s="9">
        <v>2</v>
      </c>
      <c r="H15464" s="9">
        <v>7</v>
      </c>
      <c r="I15464" s="9">
        <v>0.71758955717086792</v>
      </c>
      <c r="J15464" s="9">
        <v>0.71758955717086792</v>
      </c>
      <c r="K15464" s="9">
        <v>0</v>
      </c>
      <c r="L15464" s="9">
        <v>72.216262817382813</v>
      </c>
    </row>
    <row r="15465" spans="1:12" x14ac:dyDescent="0.25">
      <c r="A15465" s="5" t="str">
        <f t="shared" si="241"/>
        <v>1SublapSCLD5028</v>
      </c>
      <c r="B15465" s="9">
        <v>1</v>
      </c>
      <c r="C15465" t="s">
        <v>133</v>
      </c>
      <c r="D15465" t="s">
        <v>148</v>
      </c>
      <c r="E15465" s="9">
        <v>5</v>
      </c>
      <c r="F15465" s="9">
        <v>0</v>
      </c>
      <c r="G15465" s="9">
        <v>2</v>
      </c>
      <c r="H15465" s="9">
        <v>8</v>
      </c>
      <c r="I15465" s="9">
        <v>0.39944350719451904</v>
      </c>
      <c r="J15465" s="9">
        <v>0.39944350719451904</v>
      </c>
      <c r="K15465" s="9">
        <v>0</v>
      </c>
      <c r="L15465" s="9">
        <v>70.696937561035156</v>
      </c>
    </row>
    <row r="15466" spans="1:12" x14ac:dyDescent="0.25">
      <c r="A15466" s="5" t="str">
        <f t="shared" si="241"/>
        <v>1SublapSCLD5029</v>
      </c>
      <c r="B15466" s="9">
        <v>1</v>
      </c>
      <c r="C15466" t="s">
        <v>133</v>
      </c>
      <c r="D15466" t="s">
        <v>148</v>
      </c>
      <c r="E15466" s="9">
        <v>5</v>
      </c>
      <c r="F15466" s="9">
        <v>0</v>
      </c>
      <c r="G15466" s="9">
        <v>2</v>
      </c>
      <c r="H15466" s="9">
        <v>9</v>
      </c>
      <c r="I15466" s="9">
        <v>0.26309588551521301</v>
      </c>
      <c r="J15466" s="9">
        <v>0.26309588551521301</v>
      </c>
      <c r="K15466" s="9">
        <v>0</v>
      </c>
      <c r="L15466" s="9">
        <v>74.386260986328125</v>
      </c>
    </row>
    <row r="15467" spans="1:12" x14ac:dyDescent="0.25">
      <c r="A15467" s="5" t="str">
        <f t="shared" si="241"/>
        <v>1SublapSCLD50210</v>
      </c>
      <c r="B15467" s="9">
        <v>1</v>
      </c>
      <c r="C15467" t="s">
        <v>133</v>
      </c>
      <c r="D15467" t="s">
        <v>148</v>
      </c>
      <c r="E15467" s="9">
        <v>5</v>
      </c>
      <c r="F15467" s="9">
        <v>0</v>
      </c>
      <c r="G15467" s="9">
        <v>2</v>
      </c>
      <c r="H15467" s="9">
        <v>10</v>
      </c>
      <c r="I15467" s="9">
        <v>0.13286159932613373</v>
      </c>
      <c r="J15467" s="9">
        <v>0.13286159932613373</v>
      </c>
      <c r="K15467" s="9">
        <v>0</v>
      </c>
      <c r="L15467" s="9">
        <v>78.570266723632813</v>
      </c>
    </row>
    <row r="15468" spans="1:12" x14ac:dyDescent="0.25">
      <c r="A15468" s="5" t="str">
        <f t="shared" si="241"/>
        <v>1SublapSCLD50211</v>
      </c>
      <c r="B15468" s="9">
        <v>1</v>
      </c>
      <c r="C15468" t="s">
        <v>133</v>
      </c>
      <c r="D15468" t="s">
        <v>148</v>
      </c>
      <c r="E15468" s="9">
        <v>5</v>
      </c>
      <c r="F15468" s="9">
        <v>0</v>
      </c>
      <c r="G15468" s="9">
        <v>2</v>
      </c>
      <c r="H15468" s="9">
        <v>11</v>
      </c>
      <c r="I15468" s="9">
        <v>0.12677362561225891</v>
      </c>
      <c r="J15468" s="9">
        <v>0.12677362561225891</v>
      </c>
      <c r="K15468" s="9">
        <v>0</v>
      </c>
      <c r="L15468" s="9">
        <v>83.055999755859375</v>
      </c>
    </row>
    <row r="15469" spans="1:12" x14ac:dyDescent="0.25">
      <c r="A15469" s="5" t="str">
        <f t="shared" si="241"/>
        <v>1SublapSCLD50212</v>
      </c>
      <c r="B15469" s="9">
        <v>1</v>
      </c>
      <c r="C15469" t="s">
        <v>133</v>
      </c>
      <c r="D15469" t="s">
        <v>148</v>
      </c>
      <c r="E15469" s="9">
        <v>5</v>
      </c>
      <c r="F15469" s="9">
        <v>0</v>
      </c>
      <c r="G15469" s="9">
        <v>2</v>
      </c>
      <c r="H15469" s="9">
        <v>12</v>
      </c>
      <c r="I15469" s="9">
        <v>0.27244514226913452</v>
      </c>
      <c r="J15469" s="9">
        <v>0.27244514226913452</v>
      </c>
      <c r="K15469" s="9">
        <v>0</v>
      </c>
      <c r="L15469" s="9">
        <v>87.254669189453125</v>
      </c>
    </row>
    <row r="15470" spans="1:12" x14ac:dyDescent="0.25">
      <c r="A15470" s="5" t="str">
        <f t="shared" si="241"/>
        <v>1SublapSCLD50213</v>
      </c>
      <c r="B15470" s="9">
        <v>1</v>
      </c>
      <c r="C15470" t="s">
        <v>133</v>
      </c>
      <c r="D15470" t="s">
        <v>148</v>
      </c>
      <c r="E15470" s="9">
        <v>5</v>
      </c>
      <c r="F15470" s="9">
        <v>0</v>
      </c>
      <c r="G15470" s="9">
        <v>2</v>
      </c>
      <c r="H15470" s="9">
        <v>13</v>
      </c>
      <c r="I15470" s="9">
        <v>0.51031249761581421</v>
      </c>
      <c r="J15470" s="9">
        <v>0.51031249761581421</v>
      </c>
      <c r="K15470" s="9">
        <v>0</v>
      </c>
      <c r="L15470" s="9">
        <v>91.015998840332031</v>
      </c>
    </row>
    <row r="15471" spans="1:12" x14ac:dyDescent="0.25">
      <c r="A15471" s="5" t="str">
        <f t="shared" si="241"/>
        <v>1SublapSCLD50214</v>
      </c>
      <c r="B15471" s="9">
        <v>1</v>
      </c>
      <c r="C15471" t="s">
        <v>133</v>
      </c>
      <c r="D15471" t="s">
        <v>148</v>
      </c>
      <c r="E15471" s="9">
        <v>5</v>
      </c>
      <c r="F15471" s="9">
        <v>0</v>
      </c>
      <c r="G15471" s="9">
        <v>2</v>
      </c>
      <c r="H15471" s="9">
        <v>14</v>
      </c>
      <c r="I15471" s="9">
        <v>0.77654004096984863</v>
      </c>
      <c r="J15471" s="9">
        <v>0.77654004096984863</v>
      </c>
      <c r="K15471" s="9">
        <v>0</v>
      </c>
      <c r="L15471" s="9">
        <v>92.618667602539063</v>
      </c>
    </row>
    <row r="15472" spans="1:12" x14ac:dyDescent="0.25">
      <c r="A15472" s="5" t="str">
        <f t="shared" si="241"/>
        <v>1SublapSCLD50215</v>
      </c>
      <c r="B15472" s="9">
        <v>1</v>
      </c>
      <c r="C15472" t="s">
        <v>133</v>
      </c>
      <c r="D15472" t="s">
        <v>148</v>
      </c>
      <c r="E15472" s="9">
        <v>5</v>
      </c>
      <c r="F15472" s="9">
        <v>0</v>
      </c>
      <c r="G15472" s="9">
        <v>2</v>
      </c>
      <c r="H15472" s="9">
        <v>15</v>
      </c>
      <c r="I15472" s="9">
        <v>1.164294958114624</v>
      </c>
      <c r="J15472" s="9">
        <v>1.164294958114624</v>
      </c>
      <c r="K15472" s="9">
        <v>0</v>
      </c>
      <c r="L15472" s="9">
        <v>94.105331420898438</v>
      </c>
    </row>
    <row r="15473" spans="1:12" x14ac:dyDescent="0.25">
      <c r="A15473" s="5" t="str">
        <f t="shared" si="241"/>
        <v>1SublapSCLD50216</v>
      </c>
      <c r="B15473" s="9">
        <v>1</v>
      </c>
      <c r="C15473" t="s">
        <v>133</v>
      </c>
      <c r="D15473" t="s">
        <v>148</v>
      </c>
      <c r="E15473" s="9">
        <v>5</v>
      </c>
      <c r="F15473" s="9">
        <v>0</v>
      </c>
      <c r="G15473" s="9">
        <v>2</v>
      </c>
      <c r="H15473" s="9">
        <v>16</v>
      </c>
      <c r="I15473" s="9">
        <v>1.5345104932785034</v>
      </c>
      <c r="J15473" s="9">
        <v>1.5345104932785034</v>
      </c>
      <c r="K15473" s="9">
        <v>0</v>
      </c>
      <c r="L15473" s="9">
        <v>96.558662414550781</v>
      </c>
    </row>
    <row r="15474" spans="1:12" x14ac:dyDescent="0.25">
      <c r="A15474" s="5" t="str">
        <f t="shared" si="241"/>
        <v>1SublapSCLD50217</v>
      </c>
      <c r="B15474" s="9">
        <v>1</v>
      </c>
      <c r="C15474" t="s">
        <v>133</v>
      </c>
      <c r="D15474" t="s">
        <v>148</v>
      </c>
      <c r="E15474" s="9">
        <v>5</v>
      </c>
      <c r="F15474" s="9">
        <v>0</v>
      </c>
      <c r="G15474" s="9">
        <v>2</v>
      </c>
      <c r="H15474" s="9">
        <v>17</v>
      </c>
      <c r="I15474" s="9">
        <v>1.9632608890533447</v>
      </c>
      <c r="J15474" s="9">
        <v>0.83584976196289063</v>
      </c>
      <c r="K15474" s="9">
        <v>3.6643192172050476E-2</v>
      </c>
      <c r="L15474" s="9">
        <v>98.246665954589844</v>
      </c>
    </row>
    <row r="15475" spans="1:12" x14ac:dyDescent="0.25">
      <c r="A15475" s="5" t="str">
        <f t="shared" si="241"/>
        <v>1SublapSCLD50218</v>
      </c>
      <c r="B15475" s="9">
        <v>1</v>
      </c>
      <c r="C15475" t="s">
        <v>133</v>
      </c>
      <c r="D15475" t="s">
        <v>148</v>
      </c>
      <c r="E15475" s="9">
        <v>5</v>
      </c>
      <c r="F15475" s="9">
        <v>0</v>
      </c>
      <c r="G15475" s="9">
        <v>2</v>
      </c>
      <c r="H15475" s="9">
        <v>18</v>
      </c>
      <c r="I15475" s="9">
        <v>2.2848784923553467</v>
      </c>
      <c r="J15475" s="9">
        <v>1.5241560935974121</v>
      </c>
      <c r="K15475" s="9">
        <v>6.1910677701234818E-2</v>
      </c>
      <c r="L15475" s="9">
        <v>98.493339538574219</v>
      </c>
    </row>
    <row r="15476" spans="1:12" x14ac:dyDescent="0.25">
      <c r="A15476" s="5" t="str">
        <f t="shared" si="241"/>
        <v>1SublapSCLD50219</v>
      </c>
      <c r="B15476" s="9">
        <v>1</v>
      </c>
      <c r="C15476" t="s">
        <v>133</v>
      </c>
      <c r="D15476" t="s">
        <v>148</v>
      </c>
      <c r="E15476" s="9">
        <v>5</v>
      </c>
      <c r="F15476" s="9">
        <v>0</v>
      </c>
      <c r="G15476" s="9">
        <v>2</v>
      </c>
      <c r="H15476" s="9">
        <v>19</v>
      </c>
      <c r="I15476" s="9">
        <v>2.4495673179626465</v>
      </c>
      <c r="J15476" s="9">
        <v>1.9327282905578613</v>
      </c>
      <c r="K15476" s="9">
        <v>5.9095799922943115E-2</v>
      </c>
      <c r="L15476" s="9">
        <v>98.299995422363281</v>
      </c>
    </row>
    <row r="15477" spans="1:12" x14ac:dyDescent="0.25">
      <c r="A15477" s="5" t="str">
        <f t="shared" si="241"/>
        <v>1SublapSCLD50220</v>
      </c>
      <c r="B15477" s="9">
        <v>1</v>
      </c>
      <c r="C15477" t="s">
        <v>133</v>
      </c>
      <c r="D15477" t="s">
        <v>148</v>
      </c>
      <c r="E15477" s="9">
        <v>5</v>
      </c>
      <c r="F15477" s="9">
        <v>0</v>
      </c>
      <c r="G15477" s="9">
        <v>2</v>
      </c>
      <c r="H15477" s="9">
        <v>20</v>
      </c>
      <c r="I15477" s="9">
        <v>2.35498046875</v>
      </c>
      <c r="J15477" s="9">
        <v>2.030907154083252</v>
      </c>
      <c r="K15477" s="9">
        <v>2.4883562698960304E-2</v>
      </c>
      <c r="L15477" s="9">
        <v>96.040000915527344</v>
      </c>
    </row>
    <row r="15478" spans="1:12" x14ac:dyDescent="0.25">
      <c r="A15478" s="5" t="str">
        <f t="shared" si="241"/>
        <v>1SublapSCLD50221</v>
      </c>
      <c r="B15478" s="9">
        <v>1</v>
      </c>
      <c r="C15478" t="s">
        <v>133</v>
      </c>
      <c r="D15478" t="s">
        <v>148</v>
      </c>
      <c r="E15478" s="9">
        <v>5</v>
      </c>
      <c r="F15478" s="9">
        <v>0</v>
      </c>
      <c r="G15478" s="9">
        <v>2</v>
      </c>
      <c r="H15478" s="9">
        <v>21</v>
      </c>
      <c r="I15478" s="9">
        <v>2.2240018844604492</v>
      </c>
      <c r="J15478" s="9">
        <v>1.9347320795059204</v>
      </c>
      <c r="K15478" s="9">
        <v>1.8399635329842567E-2</v>
      </c>
      <c r="L15478" s="9">
        <v>91.203994750976563</v>
      </c>
    </row>
    <row r="15479" spans="1:12" x14ac:dyDescent="0.25">
      <c r="A15479" s="5" t="str">
        <f t="shared" si="241"/>
        <v>1SublapSCLD50222</v>
      </c>
      <c r="B15479" s="9">
        <v>1</v>
      </c>
      <c r="C15479" t="s">
        <v>133</v>
      </c>
      <c r="D15479" t="s">
        <v>148</v>
      </c>
      <c r="E15479" s="9">
        <v>5</v>
      </c>
      <c r="F15479" s="9">
        <v>0</v>
      </c>
      <c r="G15479" s="9">
        <v>2</v>
      </c>
      <c r="H15479" s="9">
        <v>22</v>
      </c>
      <c r="I15479" s="9">
        <v>2.0017733573913574</v>
      </c>
      <c r="J15479" s="9">
        <v>2.4517059326171875</v>
      </c>
      <c r="K15479" s="9">
        <v>2.560916356742382E-2</v>
      </c>
      <c r="L15479" s="9">
        <v>88.127998352050781</v>
      </c>
    </row>
    <row r="15480" spans="1:12" x14ac:dyDescent="0.25">
      <c r="A15480" s="5" t="str">
        <f t="shared" si="241"/>
        <v>1SublapSCLD50223</v>
      </c>
      <c r="B15480" s="9">
        <v>1</v>
      </c>
      <c r="C15480" t="s">
        <v>133</v>
      </c>
      <c r="D15480" t="s">
        <v>148</v>
      </c>
      <c r="E15480" s="9">
        <v>5</v>
      </c>
      <c r="F15480" s="9">
        <v>0</v>
      </c>
      <c r="G15480" s="9">
        <v>2</v>
      </c>
      <c r="H15480" s="9">
        <v>23</v>
      </c>
      <c r="I15480" s="9">
        <v>1.7310522794723511</v>
      </c>
      <c r="J15480" s="9">
        <v>1.8768941164016724</v>
      </c>
      <c r="K15480" s="9">
        <v>2.1236220374703407E-2</v>
      </c>
      <c r="L15480" s="9">
        <v>84.42919921875</v>
      </c>
    </row>
    <row r="15481" spans="1:12" x14ac:dyDescent="0.25">
      <c r="A15481" s="5" t="str">
        <f t="shared" si="241"/>
        <v>1SublapSCLD50224</v>
      </c>
      <c r="B15481" s="9">
        <v>1</v>
      </c>
      <c r="C15481" t="s">
        <v>133</v>
      </c>
      <c r="D15481" t="s">
        <v>148</v>
      </c>
      <c r="E15481" s="9">
        <v>5</v>
      </c>
      <c r="F15481" s="9">
        <v>0</v>
      </c>
      <c r="G15481" s="9">
        <v>2</v>
      </c>
      <c r="H15481" s="9">
        <v>24</v>
      </c>
      <c r="I15481" s="9">
        <v>1.474077582359314</v>
      </c>
      <c r="J15481" s="9">
        <v>1.5262441635131836</v>
      </c>
      <c r="K15481" s="9">
        <v>1.6947388648986816E-2</v>
      </c>
      <c r="L15481" s="9">
        <v>81.927200317382813</v>
      </c>
    </row>
    <row r="15482" spans="1:12" x14ac:dyDescent="0.25">
      <c r="A15482" s="5" t="str">
        <f t="shared" si="241"/>
        <v>1SublapSCLD50101</v>
      </c>
      <c r="B15482" s="9">
        <v>1</v>
      </c>
      <c r="C15482" t="s">
        <v>133</v>
      </c>
      <c r="D15482" t="s">
        <v>148</v>
      </c>
      <c r="E15482" s="9">
        <v>5</v>
      </c>
      <c r="F15482" s="9">
        <v>0</v>
      </c>
      <c r="G15482" s="9">
        <v>10</v>
      </c>
      <c r="H15482" s="9">
        <v>1</v>
      </c>
      <c r="I15482" s="9">
        <v>1.2658160924911499</v>
      </c>
      <c r="J15482" s="9">
        <v>1.2658160924911499</v>
      </c>
      <c r="K15482" s="9">
        <v>0</v>
      </c>
      <c r="L15482" s="9">
        <v>79.891998291015625</v>
      </c>
    </row>
    <row r="15483" spans="1:12" x14ac:dyDescent="0.25">
      <c r="A15483" s="5" t="str">
        <f t="shared" si="241"/>
        <v>1SublapSCLD50102</v>
      </c>
      <c r="B15483" s="9">
        <v>1</v>
      </c>
      <c r="C15483" t="s">
        <v>133</v>
      </c>
      <c r="D15483" t="s">
        <v>148</v>
      </c>
      <c r="E15483" s="9">
        <v>5</v>
      </c>
      <c r="F15483" s="9">
        <v>0</v>
      </c>
      <c r="G15483" s="9">
        <v>10</v>
      </c>
      <c r="H15483" s="9">
        <v>2</v>
      </c>
      <c r="I15483" s="9">
        <v>1.0188887119293213</v>
      </c>
      <c r="J15483" s="9">
        <v>1.0188887119293213</v>
      </c>
      <c r="K15483" s="9">
        <v>0</v>
      </c>
      <c r="L15483" s="9">
        <v>76.496002197265625</v>
      </c>
    </row>
    <row r="15484" spans="1:12" x14ac:dyDescent="0.25">
      <c r="A15484" s="5" t="str">
        <f t="shared" si="241"/>
        <v>1SublapSCLD50103</v>
      </c>
      <c r="B15484" s="9">
        <v>1</v>
      </c>
      <c r="C15484" t="s">
        <v>133</v>
      </c>
      <c r="D15484" t="s">
        <v>148</v>
      </c>
      <c r="E15484" s="9">
        <v>5</v>
      </c>
      <c r="F15484" s="9">
        <v>0</v>
      </c>
      <c r="G15484" s="9">
        <v>10</v>
      </c>
      <c r="H15484" s="9">
        <v>3</v>
      </c>
      <c r="I15484" s="9">
        <v>0.85469174385070801</v>
      </c>
      <c r="J15484" s="9">
        <v>0.85469174385070801</v>
      </c>
      <c r="K15484" s="9">
        <v>0</v>
      </c>
      <c r="L15484" s="9">
        <v>74.875198364257813</v>
      </c>
    </row>
    <row r="15485" spans="1:12" x14ac:dyDescent="0.25">
      <c r="A15485" s="5" t="str">
        <f t="shared" si="241"/>
        <v>1SublapSCLD50104</v>
      </c>
      <c r="B15485" s="9">
        <v>1</v>
      </c>
      <c r="C15485" t="s">
        <v>133</v>
      </c>
      <c r="D15485" t="s">
        <v>148</v>
      </c>
      <c r="E15485" s="9">
        <v>5</v>
      </c>
      <c r="F15485" s="9">
        <v>0</v>
      </c>
      <c r="G15485" s="9">
        <v>10</v>
      </c>
      <c r="H15485" s="9">
        <v>4</v>
      </c>
      <c r="I15485" s="9">
        <v>0.65096086263656616</v>
      </c>
      <c r="J15485" s="9">
        <v>0.65096086263656616</v>
      </c>
      <c r="K15485" s="9">
        <v>0</v>
      </c>
      <c r="L15485" s="9">
        <v>71.511398315429688</v>
      </c>
    </row>
    <row r="15486" spans="1:12" x14ac:dyDescent="0.25">
      <c r="A15486" s="5" t="str">
        <f t="shared" si="241"/>
        <v>1SublapSCLD50105</v>
      </c>
      <c r="B15486" s="9">
        <v>1</v>
      </c>
      <c r="C15486" t="s">
        <v>133</v>
      </c>
      <c r="D15486" t="s">
        <v>148</v>
      </c>
      <c r="E15486" s="9">
        <v>5</v>
      </c>
      <c r="F15486" s="9">
        <v>0</v>
      </c>
      <c r="G15486" s="9">
        <v>10</v>
      </c>
      <c r="H15486" s="9">
        <v>5</v>
      </c>
      <c r="I15486" s="9">
        <v>0.66209644079208374</v>
      </c>
      <c r="J15486" s="9">
        <v>0.66209644079208374</v>
      </c>
      <c r="K15486" s="9">
        <v>0</v>
      </c>
      <c r="L15486" s="9">
        <v>70.605201721191406</v>
      </c>
    </row>
    <row r="15487" spans="1:12" x14ac:dyDescent="0.25">
      <c r="A15487" s="5" t="str">
        <f t="shared" si="241"/>
        <v>1SublapSCLD50106</v>
      </c>
      <c r="B15487" s="9">
        <v>1</v>
      </c>
      <c r="C15487" t="s">
        <v>133</v>
      </c>
      <c r="D15487" t="s">
        <v>148</v>
      </c>
      <c r="E15487" s="9">
        <v>5</v>
      </c>
      <c r="F15487" s="9">
        <v>0</v>
      </c>
      <c r="G15487" s="9">
        <v>10</v>
      </c>
      <c r="H15487" s="9">
        <v>6</v>
      </c>
      <c r="I15487" s="9">
        <v>0.67578035593032837</v>
      </c>
      <c r="J15487" s="9">
        <v>0.67578035593032837</v>
      </c>
      <c r="K15487" s="9">
        <v>0</v>
      </c>
      <c r="L15487" s="9">
        <v>70.98480224609375</v>
      </c>
    </row>
    <row r="15488" spans="1:12" x14ac:dyDescent="0.25">
      <c r="A15488" s="5" t="str">
        <f t="shared" si="241"/>
        <v>1SublapSCLD50107</v>
      </c>
      <c r="B15488" s="9">
        <v>1</v>
      </c>
      <c r="C15488" t="s">
        <v>133</v>
      </c>
      <c r="D15488" t="s">
        <v>148</v>
      </c>
      <c r="E15488" s="9">
        <v>5</v>
      </c>
      <c r="F15488" s="9">
        <v>0</v>
      </c>
      <c r="G15488" s="9">
        <v>10</v>
      </c>
      <c r="H15488" s="9">
        <v>7</v>
      </c>
      <c r="I15488" s="9">
        <v>0.47419118881225586</v>
      </c>
      <c r="J15488" s="9">
        <v>0.47419118881225586</v>
      </c>
      <c r="K15488" s="9">
        <v>0</v>
      </c>
      <c r="L15488" s="9">
        <v>67.492401123046875</v>
      </c>
    </row>
    <row r="15489" spans="1:12" x14ac:dyDescent="0.25">
      <c r="A15489" s="5" t="str">
        <f t="shared" si="241"/>
        <v>1SublapSCLD50108</v>
      </c>
      <c r="B15489" s="9">
        <v>1</v>
      </c>
      <c r="C15489" t="s">
        <v>133</v>
      </c>
      <c r="D15489" t="s">
        <v>148</v>
      </c>
      <c r="E15489" s="9">
        <v>5</v>
      </c>
      <c r="F15489" s="9">
        <v>0</v>
      </c>
      <c r="G15489" s="9">
        <v>10</v>
      </c>
      <c r="H15489" s="9">
        <v>8</v>
      </c>
      <c r="I15489" s="9">
        <v>0.20728673040866852</v>
      </c>
      <c r="J15489" s="9">
        <v>0.20728673040866852</v>
      </c>
      <c r="K15489" s="9">
        <v>0</v>
      </c>
      <c r="L15489" s="9">
        <v>67.669998168945313</v>
      </c>
    </row>
    <row r="15490" spans="1:12" x14ac:dyDescent="0.25">
      <c r="A15490" s="5" t="str">
        <f t="shared" si="241"/>
        <v>1SublapSCLD50109</v>
      </c>
      <c r="B15490" s="9">
        <v>1</v>
      </c>
      <c r="C15490" t="s">
        <v>133</v>
      </c>
      <c r="D15490" t="s">
        <v>148</v>
      </c>
      <c r="E15490" s="9">
        <v>5</v>
      </c>
      <c r="F15490" s="9">
        <v>0</v>
      </c>
      <c r="G15490" s="9">
        <v>10</v>
      </c>
      <c r="H15490" s="9">
        <v>9</v>
      </c>
      <c r="I15490" s="9">
        <v>0.18017221987247467</v>
      </c>
      <c r="J15490" s="9">
        <v>0.18017221987247467</v>
      </c>
      <c r="K15490" s="9">
        <v>0</v>
      </c>
      <c r="L15490" s="9">
        <v>73.265998840332031</v>
      </c>
    </row>
    <row r="15491" spans="1:12" x14ac:dyDescent="0.25">
      <c r="A15491" s="5" t="str">
        <f t="shared" ref="A15491:A15554" si="242">B15491&amp;C15491&amp;D15491&amp;E15491&amp;F15491&amp;G15491&amp;H15491</f>
        <v>1SublapSCLD501010</v>
      </c>
      <c r="B15491" s="9">
        <v>1</v>
      </c>
      <c r="C15491" t="s">
        <v>133</v>
      </c>
      <c r="D15491" t="s">
        <v>148</v>
      </c>
      <c r="E15491" s="9">
        <v>5</v>
      </c>
      <c r="F15491" s="9">
        <v>0</v>
      </c>
      <c r="G15491" s="9">
        <v>10</v>
      </c>
      <c r="H15491" s="9">
        <v>10</v>
      </c>
      <c r="I15491" s="9">
        <v>0.15907527506351471</v>
      </c>
      <c r="J15491" s="9">
        <v>0.15907527506351471</v>
      </c>
      <c r="K15491" s="9">
        <v>0</v>
      </c>
      <c r="L15491" s="9">
        <v>79.125999450683594</v>
      </c>
    </row>
    <row r="15492" spans="1:12" x14ac:dyDescent="0.25">
      <c r="A15492" s="5" t="str">
        <f t="shared" si="242"/>
        <v>1SublapSCLD501011</v>
      </c>
      <c r="B15492" s="9">
        <v>1</v>
      </c>
      <c r="C15492" t="s">
        <v>133</v>
      </c>
      <c r="D15492" t="s">
        <v>148</v>
      </c>
      <c r="E15492" s="9">
        <v>5</v>
      </c>
      <c r="F15492" s="9">
        <v>0</v>
      </c>
      <c r="G15492" s="9">
        <v>10</v>
      </c>
      <c r="H15492" s="9">
        <v>11</v>
      </c>
      <c r="I15492" s="9">
        <v>0.18382824957370758</v>
      </c>
      <c r="J15492" s="9">
        <v>0.18382824957370758</v>
      </c>
      <c r="K15492" s="9">
        <v>0</v>
      </c>
      <c r="L15492" s="9">
        <v>84</v>
      </c>
    </row>
    <row r="15493" spans="1:12" x14ac:dyDescent="0.25">
      <c r="A15493" s="5" t="str">
        <f t="shared" si="242"/>
        <v>1SublapSCLD501012</v>
      </c>
      <c r="B15493" s="9">
        <v>1</v>
      </c>
      <c r="C15493" t="s">
        <v>133</v>
      </c>
      <c r="D15493" t="s">
        <v>148</v>
      </c>
      <c r="E15493" s="9">
        <v>5</v>
      </c>
      <c r="F15493" s="9">
        <v>0</v>
      </c>
      <c r="G15493" s="9">
        <v>10</v>
      </c>
      <c r="H15493" s="9">
        <v>12</v>
      </c>
      <c r="I15493" s="9">
        <v>0.32680538296699524</v>
      </c>
      <c r="J15493" s="9">
        <v>0.32680538296699524</v>
      </c>
      <c r="K15493" s="9">
        <v>0</v>
      </c>
      <c r="L15493" s="9">
        <v>90.465995788574219</v>
      </c>
    </row>
    <row r="15494" spans="1:12" x14ac:dyDescent="0.25">
      <c r="A15494" s="5" t="str">
        <f t="shared" si="242"/>
        <v>1SublapSCLD501013</v>
      </c>
      <c r="B15494" s="9">
        <v>1</v>
      </c>
      <c r="C15494" t="s">
        <v>133</v>
      </c>
      <c r="D15494" t="s">
        <v>148</v>
      </c>
      <c r="E15494" s="9">
        <v>5</v>
      </c>
      <c r="F15494" s="9">
        <v>0</v>
      </c>
      <c r="G15494" s="9">
        <v>10</v>
      </c>
      <c r="H15494" s="9">
        <v>13</v>
      </c>
      <c r="I15494" s="9">
        <v>0.54512208700180054</v>
      </c>
      <c r="J15494" s="9">
        <v>0.54512208700180054</v>
      </c>
      <c r="K15494" s="9">
        <v>0</v>
      </c>
      <c r="L15494" s="9">
        <v>94.655998229980469</v>
      </c>
    </row>
    <row r="15495" spans="1:12" x14ac:dyDescent="0.25">
      <c r="A15495" s="5" t="str">
        <f t="shared" si="242"/>
        <v>1SublapSCLD501014</v>
      </c>
      <c r="B15495" s="9">
        <v>1</v>
      </c>
      <c r="C15495" t="s">
        <v>133</v>
      </c>
      <c r="D15495" t="s">
        <v>148</v>
      </c>
      <c r="E15495" s="9">
        <v>5</v>
      </c>
      <c r="F15495" s="9">
        <v>0</v>
      </c>
      <c r="G15495" s="9">
        <v>10</v>
      </c>
      <c r="H15495" s="9">
        <v>14</v>
      </c>
      <c r="I15495" s="9">
        <v>0.84512519836425781</v>
      </c>
      <c r="J15495" s="9">
        <v>0.84512519836425781</v>
      </c>
      <c r="K15495" s="9">
        <v>0</v>
      </c>
      <c r="L15495" s="9">
        <v>96.905998229980469</v>
      </c>
    </row>
    <row r="15496" spans="1:12" x14ac:dyDescent="0.25">
      <c r="A15496" s="5" t="str">
        <f t="shared" si="242"/>
        <v>1SublapSCLD501015</v>
      </c>
      <c r="B15496" s="9">
        <v>1</v>
      </c>
      <c r="C15496" t="s">
        <v>133</v>
      </c>
      <c r="D15496" t="s">
        <v>148</v>
      </c>
      <c r="E15496" s="9">
        <v>5</v>
      </c>
      <c r="F15496" s="9">
        <v>0</v>
      </c>
      <c r="G15496" s="9">
        <v>10</v>
      </c>
      <c r="H15496" s="9">
        <v>15</v>
      </c>
      <c r="I15496" s="9">
        <v>1.2369874715805054</v>
      </c>
      <c r="J15496" s="9">
        <v>1.2369874715805054</v>
      </c>
      <c r="K15496" s="9">
        <v>0</v>
      </c>
      <c r="L15496" s="9">
        <v>98.913993835449219</v>
      </c>
    </row>
    <row r="15497" spans="1:12" x14ac:dyDescent="0.25">
      <c r="A15497" s="5" t="str">
        <f t="shared" si="242"/>
        <v>1SublapSCLD501016</v>
      </c>
      <c r="B15497" s="9">
        <v>1</v>
      </c>
      <c r="C15497" t="s">
        <v>133</v>
      </c>
      <c r="D15497" t="s">
        <v>148</v>
      </c>
      <c r="E15497" s="9">
        <v>5</v>
      </c>
      <c r="F15497" s="9">
        <v>0</v>
      </c>
      <c r="G15497" s="9">
        <v>10</v>
      </c>
      <c r="H15497" s="9">
        <v>16</v>
      </c>
      <c r="I15497" s="9">
        <v>1.6277689933776855</v>
      </c>
      <c r="J15497" s="9">
        <v>1.6277689933776855</v>
      </c>
      <c r="K15497" s="9">
        <v>0</v>
      </c>
      <c r="L15497" s="9">
        <v>100.08800506591797</v>
      </c>
    </row>
    <row r="15498" spans="1:12" x14ac:dyDescent="0.25">
      <c r="A15498" s="5" t="str">
        <f t="shared" si="242"/>
        <v>1SublapSCLD501017</v>
      </c>
      <c r="B15498" s="9">
        <v>1</v>
      </c>
      <c r="C15498" t="s">
        <v>133</v>
      </c>
      <c r="D15498" t="s">
        <v>148</v>
      </c>
      <c r="E15498" s="9">
        <v>5</v>
      </c>
      <c r="F15498" s="9">
        <v>0</v>
      </c>
      <c r="G15498" s="9">
        <v>10</v>
      </c>
      <c r="H15498" s="9">
        <v>17</v>
      </c>
      <c r="I15498" s="9">
        <v>2.0648963451385498</v>
      </c>
      <c r="J15498" s="9">
        <v>0.84540188312530518</v>
      </c>
      <c r="K15498" s="9">
        <v>5.3241066634654999E-2</v>
      </c>
      <c r="L15498" s="9">
        <v>101.61199951171875</v>
      </c>
    </row>
    <row r="15499" spans="1:12" x14ac:dyDescent="0.25">
      <c r="A15499" s="5" t="str">
        <f t="shared" si="242"/>
        <v>1SublapSCLD501018</v>
      </c>
      <c r="B15499" s="9">
        <v>1</v>
      </c>
      <c r="C15499" t="s">
        <v>133</v>
      </c>
      <c r="D15499" t="s">
        <v>148</v>
      </c>
      <c r="E15499" s="9">
        <v>5</v>
      </c>
      <c r="F15499" s="9">
        <v>0</v>
      </c>
      <c r="G15499" s="9">
        <v>10</v>
      </c>
      <c r="H15499" s="9">
        <v>18</v>
      </c>
      <c r="I15499" s="9">
        <v>2.4004387855529785</v>
      </c>
      <c r="J15499" s="9">
        <v>1.5570952892303467</v>
      </c>
      <c r="K15499" s="9">
        <v>8.3211764693260193E-2</v>
      </c>
      <c r="L15499" s="9">
        <v>101.70800018310547</v>
      </c>
    </row>
    <row r="15500" spans="1:12" x14ac:dyDescent="0.25">
      <c r="A15500" s="5" t="str">
        <f t="shared" si="242"/>
        <v>1SublapSCLD501019</v>
      </c>
      <c r="B15500" s="9">
        <v>1</v>
      </c>
      <c r="C15500" t="s">
        <v>133</v>
      </c>
      <c r="D15500" t="s">
        <v>148</v>
      </c>
      <c r="E15500" s="9">
        <v>5</v>
      </c>
      <c r="F15500" s="9">
        <v>0</v>
      </c>
      <c r="G15500" s="9">
        <v>10</v>
      </c>
      <c r="H15500" s="9">
        <v>19</v>
      </c>
      <c r="I15500" s="9">
        <v>2.5778207778930664</v>
      </c>
      <c r="J15500" s="9">
        <v>2.0024876594543457</v>
      </c>
      <c r="K15500" s="9">
        <v>8.0015659332275391E-2</v>
      </c>
      <c r="L15500" s="9">
        <v>101.61199951171875</v>
      </c>
    </row>
    <row r="15501" spans="1:12" x14ac:dyDescent="0.25">
      <c r="A15501" s="5" t="str">
        <f t="shared" si="242"/>
        <v>1SublapSCLD501020</v>
      </c>
      <c r="B15501" s="9">
        <v>1</v>
      </c>
      <c r="C15501" t="s">
        <v>133</v>
      </c>
      <c r="D15501" t="s">
        <v>148</v>
      </c>
      <c r="E15501" s="9">
        <v>5</v>
      </c>
      <c r="F15501" s="9">
        <v>0</v>
      </c>
      <c r="G15501" s="9">
        <v>10</v>
      </c>
      <c r="H15501" s="9">
        <v>20</v>
      </c>
      <c r="I15501" s="9">
        <v>2.4970276355743408</v>
      </c>
      <c r="J15501" s="9">
        <v>2.1422529220581055</v>
      </c>
      <c r="K15501" s="9">
        <v>3.4998528659343719E-2</v>
      </c>
      <c r="L15501" s="9">
        <v>100.30599975585938</v>
      </c>
    </row>
    <row r="15502" spans="1:12" x14ac:dyDescent="0.25">
      <c r="A15502" s="5" t="str">
        <f t="shared" si="242"/>
        <v>1SublapSCLD501021</v>
      </c>
      <c r="B15502" s="9">
        <v>1</v>
      </c>
      <c r="C15502" t="s">
        <v>133</v>
      </c>
      <c r="D15502" t="s">
        <v>148</v>
      </c>
      <c r="E15502" s="9">
        <v>5</v>
      </c>
      <c r="F15502" s="9">
        <v>0</v>
      </c>
      <c r="G15502" s="9">
        <v>10</v>
      </c>
      <c r="H15502" s="9">
        <v>21</v>
      </c>
      <c r="I15502" s="9">
        <v>2.3490221500396729</v>
      </c>
      <c r="J15502" s="9">
        <v>2.0223002433776855</v>
      </c>
      <c r="K15502" s="9">
        <v>2.5655636563897133E-2</v>
      </c>
      <c r="L15502" s="9">
        <v>96.408004760742188</v>
      </c>
    </row>
    <row r="15503" spans="1:12" x14ac:dyDescent="0.25">
      <c r="A15503" s="5" t="str">
        <f t="shared" si="242"/>
        <v>1SublapSCLD501022</v>
      </c>
      <c r="B15503" s="9">
        <v>1</v>
      </c>
      <c r="C15503" t="s">
        <v>133</v>
      </c>
      <c r="D15503" t="s">
        <v>148</v>
      </c>
      <c r="E15503" s="9">
        <v>5</v>
      </c>
      <c r="F15503" s="9">
        <v>0</v>
      </c>
      <c r="G15503" s="9">
        <v>10</v>
      </c>
      <c r="H15503" s="9">
        <v>22</v>
      </c>
      <c r="I15503" s="9">
        <v>2.1068263053894043</v>
      </c>
      <c r="J15503" s="9">
        <v>2.5476675033569336</v>
      </c>
      <c r="K15503" s="9">
        <v>4.2363397777080536E-2</v>
      </c>
      <c r="L15503" s="9">
        <v>91.767997741699219</v>
      </c>
    </row>
    <row r="15504" spans="1:12" x14ac:dyDescent="0.25">
      <c r="A15504" s="5" t="str">
        <f t="shared" si="242"/>
        <v>1SublapSCLD501023</v>
      </c>
      <c r="B15504" s="9">
        <v>1</v>
      </c>
      <c r="C15504" t="s">
        <v>133</v>
      </c>
      <c r="D15504" t="s">
        <v>148</v>
      </c>
      <c r="E15504" s="9">
        <v>5</v>
      </c>
      <c r="F15504" s="9">
        <v>0</v>
      </c>
      <c r="G15504" s="9">
        <v>10</v>
      </c>
      <c r="H15504" s="9">
        <v>23</v>
      </c>
      <c r="I15504" s="9">
        <v>1.7872517108917236</v>
      </c>
      <c r="J15504" s="9">
        <v>1.9346991777420044</v>
      </c>
      <c r="K15504" s="9">
        <v>2.089458703994751E-2</v>
      </c>
      <c r="L15504" s="9">
        <v>84.683998107910156</v>
      </c>
    </row>
    <row r="15505" spans="1:12" x14ac:dyDescent="0.25">
      <c r="A15505" s="5" t="str">
        <f t="shared" si="242"/>
        <v>1SublapSCLD501024</v>
      </c>
      <c r="B15505" s="9">
        <v>1</v>
      </c>
      <c r="C15505" t="s">
        <v>133</v>
      </c>
      <c r="D15505" t="s">
        <v>148</v>
      </c>
      <c r="E15505" s="9">
        <v>5</v>
      </c>
      <c r="F15505" s="9">
        <v>0</v>
      </c>
      <c r="G15505" s="9">
        <v>10</v>
      </c>
      <c r="H15505" s="9">
        <v>24</v>
      </c>
      <c r="I15505" s="9">
        <v>1.5166428089141846</v>
      </c>
      <c r="J15505" s="9">
        <v>1.5697172880172729</v>
      </c>
      <c r="K15505" s="9">
        <v>1.6794620081782341E-2</v>
      </c>
      <c r="L15505" s="9">
        <v>82.003997802734375</v>
      </c>
    </row>
    <row r="15506" spans="1:12" x14ac:dyDescent="0.25">
      <c r="A15506" s="5" t="str">
        <f t="shared" si="242"/>
        <v>1SublapSCLD5121</v>
      </c>
      <c r="B15506" s="9">
        <v>1</v>
      </c>
      <c r="C15506" t="s">
        <v>133</v>
      </c>
      <c r="D15506" t="s">
        <v>148</v>
      </c>
      <c r="E15506" s="9">
        <v>5</v>
      </c>
      <c r="F15506" s="9">
        <v>1</v>
      </c>
      <c r="G15506" s="9">
        <v>2</v>
      </c>
      <c r="H15506" s="9">
        <v>1</v>
      </c>
      <c r="I15506" s="9">
        <v>1.0764261484146118</v>
      </c>
      <c r="J15506" s="9">
        <v>1.0764261484146118</v>
      </c>
      <c r="K15506" s="9">
        <v>0</v>
      </c>
      <c r="L15506" s="9">
        <v>76.448127746582031</v>
      </c>
    </row>
    <row r="15507" spans="1:12" x14ac:dyDescent="0.25">
      <c r="A15507" s="5" t="str">
        <f t="shared" si="242"/>
        <v>1SublapSCLD5122</v>
      </c>
      <c r="B15507" s="9">
        <v>1</v>
      </c>
      <c r="C15507" t="s">
        <v>133</v>
      </c>
      <c r="D15507" t="s">
        <v>148</v>
      </c>
      <c r="E15507" s="9">
        <v>5</v>
      </c>
      <c r="F15507" s="9">
        <v>1</v>
      </c>
      <c r="G15507" s="9">
        <v>2</v>
      </c>
      <c r="H15507" s="9">
        <v>2</v>
      </c>
      <c r="I15507" s="9">
        <v>0.93099081516265869</v>
      </c>
      <c r="J15507" s="9">
        <v>0.93099081516265869</v>
      </c>
      <c r="K15507" s="9">
        <v>0</v>
      </c>
      <c r="L15507" s="9">
        <v>74.861068725585938</v>
      </c>
    </row>
    <row r="15508" spans="1:12" x14ac:dyDescent="0.25">
      <c r="A15508" s="5" t="str">
        <f t="shared" si="242"/>
        <v>1SublapSCLD5123</v>
      </c>
      <c r="B15508" s="9">
        <v>1</v>
      </c>
      <c r="C15508" t="s">
        <v>133</v>
      </c>
      <c r="D15508" t="s">
        <v>148</v>
      </c>
      <c r="E15508" s="9">
        <v>5</v>
      </c>
      <c r="F15508" s="9">
        <v>1</v>
      </c>
      <c r="G15508" s="9">
        <v>2</v>
      </c>
      <c r="H15508" s="9">
        <v>3</v>
      </c>
      <c r="I15508" s="9">
        <v>0.77726751565933228</v>
      </c>
      <c r="J15508" s="9">
        <v>0.77726751565933228</v>
      </c>
      <c r="K15508" s="9">
        <v>0</v>
      </c>
      <c r="L15508" s="9">
        <v>73.168663024902344</v>
      </c>
    </row>
    <row r="15509" spans="1:12" x14ac:dyDescent="0.25">
      <c r="A15509" s="5" t="str">
        <f t="shared" si="242"/>
        <v>1SublapSCLD5124</v>
      </c>
      <c r="B15509" s="9">
        <v>1</v>
      </c>
      <c r="C15509" t="s">
        <v>133</v>
      </c>
      <c r="D15509" t="s">
        <v>148</v>
      </c>
      <c r="E15509" s="9">
        <v>5</v>
      </c>
      <c r="F15509" s="9">
        <v>1</v>
      </c>
      <c r="G15509" s="9">
        <v>2</v>
      </c>
      <c r="H15509" s="9">
        <v>4</v>
      </c>
      <c r="I15509" s="9">
        <v>0.63813942670822144</v>
      </c>
      <c r="J15509" s="9">
        <v>0.63813942670822144</v>
      </c>
      <c r="K15509" s="9">
        <v>0</v>
      </c>
      <c r="L15509" s="9">
        <v>70.820938110351563</v>
      </c>
    </row>
    <row r="15510" spans="1:12" x14ac:dyDescent="0.25">
      <c r="A15510" s="5" t="str">
        <f t="shared" si="242"/>
        <v>1SublapSCLD5125</v>
      </c>
      <c r="B15510" s="9">
        <v>1</v>
      </c>
      <c r="C15510" t="s">
        <v>133</v>
      </c>
      <c r="D15510" t="s">
        <v>148</v>
      </c>
      <c r="E15510" s="9">
        <v>5</v>
      </c>
      <c r="F15510" s="9">
        <v>1</v>
      </c>
      <c r="G15510" s="9">
        <v>2</v>
      </c>
      <c r="H15510" s="9">
        <v>5</v>
      </c>
      <c r="I15510" s="9">
        <v>0.67763352394104004</v>
      </c>
      <c r="J15510" s="9">
        <v>0.67763352394104004</v>
      </c>
      <c r="K15510" s="9">
        <v>0</v>
      </c>
      <c r="L15510" s="9">
        <v>70.557197570800781</v>
      </c>
    </row>
    <row r="15511" spans="1:12" x14ac:dyDescent="0.25">
      <c r="A15511" s="5" t="str">
        <f t="shared" si="242"/>
        <v>1SublapSCLD5126</v>
      </c>
      <c r="B15511" s="9">
        <v>1</v>
      </c>
      <c r="C15511" t="s">
        <v>133</v>
      </c>
      <c r="D15511" t="s">
        <v>148</v>
      </c>
      <c r="E15511" s="9">
        <v>5</v>
      </c>
      <c r="F15511" s="9">
        <v>1</v>
      </c>
      <c r="G15511" s="9">
        <v>2</v>
      </c>
      <c r="H15511" s="9">
        <v>6</v>
      </c>
      <c r="I15511" s="9">
        <v>0.59917193651199341</v>
      </c>
      <c r="J15511" s="9">
        <v>0.59917193651199341</v>
      </c>
      <c r="K15511" s="9">
        <v>0</v>
      </c>
      <c r="L15511" s="9">
        <v>68.768264770507813</v>
      </c>
    </row>
    <row r="15512" spans="1:12" x14ac:dyDescent="0.25">
      <c r="A15512" s="5" t="str">
        <f t="shared" si="242"/>
        <v>1SublapSCLD5127</v>
      </c>
      <c r="B15512" s="9">
        <v>1</v>
      </c>
      <c r="C15512" t="s">
        <v>133</v>
      </c>
      <c r="D15512" t="s">
        <v>148</v>
      </c>
      <c r="E15512" s="9">
        <v>5</v>
      </c>
      <c r="F15512" s="9">
        <v>1</v>
      </c>
      <c r="G15512" s="9">
        <v>2</v>
      </c>
      <c r="H15512" s="9">
        <v>7</v>
      </c>
      <c r="I15512" s="9">
        <v>0.41589686274528503</v>
      </c>
      <c r="J15512" s="9">
        <v>0.41589686274528503</v>
      </c>
      <c r="K15512" s="9">
        <v>0</v>
      </c>
      <c r="L15512" s="9">
        <v>65.501731872558594</v>
      </c>
    </row>
    <row r="15513" spans="1:12" x14ac:dyDescent="0.25">
      <c r="A15513" s="5" t="str">
        <f t="shared" si="242"/>
        <v>1SublapSCLD5128</v>
      </c>
      <c r="B15513" s="9">
        <v>1</v>
      </c>
      <c r="C15513" t="s">
        <v>133</v>
      </c>
      <c r="D15513" t="s">
        <v>148</v>
      </c>
      <c r="E15513" s="9">
        <v>5</v>
      </c>
      <c r="F15513" s="9">
        <v>1</v>
      </c>
      <c r="G15513" s="9">
        <v>2</v>
      </c>
      <c r="H15513" s="9">
        <v>8</v>
      </c>
      <c r="I15513" s="9">
        <v>0.12646245956420898</v>
      </c>
      <c r="J15513" s="9">
        <v>0.12646245956420898</v>
      </c>
      <c r="K15513" s="9">
        <v>0</v>
      </c>
      <c r="L15513" s="9">
        <v>65.496803283691406</v>
      </c>
    </row>
    <row r="15514" spans="1:12" x14ac:dyDescent="0.25">
      <c r="A15514" s="5" t="str">
        <f t="shared" si="242"/>
        <v>1SublapSCLD5129</v>
      </c>
      <c r="B15514" s="9">
        <v>1</v>
      </c>
      <c r="C15514" t="s">
        <v>133</v>
      </c>
      <c r="D15514" t="s">
        <v>148</v>
      </c>
      <c r="E15514" s="9">
        <v>5</v>
      </c>
      <c r="F15514" s="9">
        <v>1</v>
      </c>
      <c r="G15514" s="9">
        <v>2</v>
      </c>
      <c r="H15514" s="9">
        <v>9</v>
      </c>
      <c r="I15514" s="9">
        <v>5.7286456227302551E-2</v>
      </c>
      <c r="J15514" s="9">
        <v>5.7286456227302551E-2</v>
      </c>
      <c r="K15514" s="9">
        <v>0</v>
      </c>
      <c r="L15514" s="9">
        <v>70.591201782226563</v>
      </c>
    </row>
    <row r="15515" spans="1:12" x14ac:dyDescent="0.25">
      <c r="A15515" s="5" t="str">
        <f t="shared" si="242"/>
        <v>1SublapSCLD51210</v>
      </c>
      <c r="B15515" s="9">
        <v>1</v>
      </c>
      <c r="C15515" t="s">
        <v>133</v>
      </c>
      <c r="D15515" t="s">
        <v>148</v>
      </c>
      <c r="E15515" s="9">
        <v>5</v>
      </c>
      <c r="F15515" s="9">
        <v>1</v>
      </c>
      <c r="G15515" s="9">
        <v>2</v>
      </c>
      <c r="H15515" s="9">
        <v>10</v>
      </c>
      <c r="I15515" s="9">
        <v>6.8098545074462891E-2</v>
      </c>
      <c r="J15515" s="9">
        <v>6.8098545074462891E-2</v>
      </c>
      <c r="K15515" s="9">
        <v>0</v>
      </c>
      <c r="L15515" s="9">
        <v>77.313468933105469</v>
      </c>
    </row>
    <row r="15516" spans="1:12" x14ac:dyDescent="0.25">
      <c r="A15516" s="5" t="str">
        <f t="shared" si="242"/>
        <v>1SublapSCLD51211</v>
      </c>
      <c r="B15516" s="9">
        <v>1</v>
      </c>
      <c r="C15516" t="s">
        <v>133</v>
      </c>
      <c r="D15516" t="s">
        <v>148</v>
      </c>
      <c r="E15516" s="9">
        <v>5</v>
      </c>
      <c r="F15516" s="9">
        <v>1</v>
      </c>
      <c r="G15516" s="9">
        <v>2</v>
      </c>
      <c r="H15516" s="9">
        <v>11</v>
      </c>
      <c r="I15516" s="9">
        <v>0.12352544069290161</v>
      </c>
      <c r="J15516" s="9">
        <v>0.12352544069290161</v>
      </c>
      <c r="K15516" s="9">
        <v>0</v>
      </c>
      <c r="L15516" s="9">
        <v>84.038665771484375</v>
      </c>
    </row>
    <row r="15517" spans="1:12" x14ac:dyDescent="0.25">
      <c r="A15517" s="5" t="str">
        <f t="shared" si="242"/>
        <v>1SublapSCLD51212</v>
      </c>
      <c r="B15517" s="9">
        <v>1</v>
      </c>
      <c r="C15517" t="s">
        <v>133</v>
      </c>
      <c r="D15517" t="s">
        <v>148</v>
      </c>
      <c r="E15517" s="9">
        <v>5</v>
      </c>
      <c r="F15517" s="9">
        <v>1</v>
      </c>
      <c r="G15517" s="9">
        <v>2</v>
      </c>
      <c r="H15517" s="9">
        <v>12</v>
      </c>
      <c r="I15517" s="9">
        <v>0.18341091275215149</v>
      </c>
      <c r="J15517" s="9">
        <v>0.18341091275215149</v>
      </c>
      <c r="K15517" s="9">
        <v>0</v>
      </c>
      <c r="L15517" s="9">
        <v>88.791999816894531</v>
      </c>
    </row>
    <row r="15518" spans="1:12" x14ac:dyDescent="0.25">
      <c r="A15518" s="5" t="str">
        <f t="shared" si="242"/>
        <v>1SublapSCLD51213</v>
      </c>
      <c r="B15518" s="9">
        <v>1</v>
      </c>
      <c r="C15518" t="s">
        <v>133</v>
      </c>
      <c r="D15518" t="s">
        <v>148</v>
      </c>
      <c r="E15518" s="9">
        <v>5</v>
      </c>
      <c r="F15518" s="9">
        <v>1</v>
      </c>
      <c r="G15518" s="9">
        <v>2</v>
      </c>
      <c r="H15518" s="9">
        <v>13</v>
      </c>
      <c r="I15518" s="9">
        <v>0.39427503943443298</v>
      </c>
      <c r="J15518" s="9">
        <v>0.39427503943443298</v>
      </c>
      <c r="K15518" s="9">
        <v>0</v>
      </c>
      <c r="L15518" s="9">
        <v>92.041336059570313</v>
      </c>
    </row>
    <row r="15519" spans="1:12" x14ac:dyDescent="0.25">
      <c r="A15519" s="5" t="str">
        <f t="shared" si="242"/>
        <v>1SublapSCLD51214</v>
      </c>
      <c r="B15519" s="9">
        <v>1</v>
      </c>
      <c r="C15519" t="s">
        <v>133</v>
      </c>
      <c r="D15519" t="s">
        <v>148</v>
      </c>
      <c r="E15519" s="9">
        <v>5</v>
      </c>
      <c r="F15519" s="9">
        <v>1</v>
      </c>
      <c r="G15519" s="9">
        <v>2</v>
      </c>
      <c r="H15519" s="9">
        <v>14</v>
      </c>
      <c r="I15519" s="9">
        <v>0.67224955558776855</v>
      </c>
      <c r="J15519" s="9">
        <v>0.67224955558776855</v>
      </c>
      <c r="K15519" s="9">
        <v>0</v>
      </c>
      <c r="L15519" s="9">
        <v>94.186668395996094</v>
      </c>
    </row>
    <row r="15520" spans="1:12" x14ac:dyDescent="0.25">
      <c r="A15520" s="5" t="str">
        <f t="shared" si="242"/>
        <v>1SublapSCLD51215</v>
      </c>
      <c r="B15520" s="9">
        <v>1</v>
      </c>
      <c r="C15520" t="s">
        <v>133</v>
      </c>
      <c r="D15520" t="s">
        <v>148</v>
      </c>
      <c r="E15520" s="9">
        <v>5</v>
      </c>
      <c r="F15520" s="9">
        <v>1</v>
      </c>
      <c r="G15520" s="9">
        <v>2</v>
      </c>
      <c r="H15520" s="9">
        <v>15</v>
      </c>
      <c r="I15520" s="9">
        <v>1.0503981113433838</v>
      </c>
      <c r="J15520" s="9">
        <v>1.0503981113433838</v>
      </c>
      <c r="K15520" s="9">
        <v>0</v>
      </c>
      <c r="L15520" s="9">
        <v>96.553329467773438</v>
      </c>
    </row>
    <row r="15521" spans="1:12" x14ac:dyDescent="0.25">
      <c r="A15521" s="5" t="str">
        <f t="shared" si="242"/>
        <v>1SublapSCLD51216</v>
      </c>
      <c r="B15521" s="9">
        <v>1</v>
      </c>
      <c r="C15521" t="s">
        <v>133</v>
      </c>
      <c r="D15521" t="s">
        <v>148</v>
      </c>
      <c r="E15521" s="9">
        <v>5</v>
      </c>
      <c r="F15521" s="9">
        <v>1</v>
      </c>
      <c r="G15521" s="9">
        <v>2</v>
      </c>
      <c r="H15521" s="9">
        <v>16</v>
      </c>
      <c r="I15521" s="9">
        <v>1.4275637865066528</v>
      </c>
      <c r="J15521" s="9">
        <v>1.4275637865066528</v>
      </c>
      <c r="K15521" s="9">
        <v>0</v>
      </c>
      <c r="L15521" s="9">
        <v>98.078666687011719</v>
      </c>
    </row>
    <row r="15522" spans="1:12" x14ac:dyDescent="0.25">
      <c r="A15522" s="5" t="str">
        <f t="shared" si="242"/>
        <v>1SublapSCLD51217</v>
      </c>
      <c r="B15522" s="9">
        <v>1</v>
      </c>
      <c r="C15522" t="s">
        <v>133</v>
      </c>
      <c r="D15522" t="s">
        <v>148</v>
      </c>
      <c r="E15522" s="9">
        <v>5</v>
      </c>
      <c r="F15522" s="9">
        <v>1</v>
      </c>
      <c r="G15522" s="9">
        <v>2</v>
      </c>
      <c r="H15522" s="9">
        <v>17</v>
      </c>
      <c r="I15522" s="9">
        <v>1.8631833791732788</v>
      </c>
      <c r="J15522" s="9">
        <v>0.7008213996887207</v>
      </c>
      <c r="K15522" s="9">
        <v>4.2460132390260696E-2</v>
      </c>
      <c r="L15522" s="9">
        <v>99.524002075195313</v>
      </c>
    </row>
    <row r="15523" spans="1:12" x14ac:dyDescent="0.25">
      <c r="A15523" s="5" t="str">
        <f t="shared" si="242"/>
        <v>1SublapSCLD51218</v>
      </c>
      <c r="B15523" s="9">
        <v>1</v>
      </c>
      <c r="C15523" t="s">
        <v>133</v>
      </c>
      <c r="D15523" t="s">
        <v>148</v>
      </c>
      <c r="E15523" s="9">
        <v>5</v>
      </c>
      <c r="F15523" s="9">
        <v>1</v>
      </c>
      <c r="G15523" s="9">
        <v>2</v>
      </c>
      <c r="H15523" s="9">
        <v>18</v>
      </c>
      <c r="I15523" s="9">
        <v>2.2047832012176514</v>
      </c>
      <c r="J15523" s="9">
        <v>1.3992035388946533</v>
      </c>
      <c r="K15523" s="9">
        <v>7.2928518056869507E-2</v>
      </c>
      <c r="L15523" s="9">
        <v>100.23867034912109</v>
      </c>
    </row>
    <row r="15524" spans="1:12" x14ac:dyDescent="0.25">
      <c r="A15524" s="5" t="str">
        <f t="shared" si="242"/>
        <v>1SublapSCLD51219</v>
      </c>
      <c r="B15524" s="9">
        <v>1</v>
      </c>
      <c r="C15524" t="s">
        <v>133</v>
      </c>
      <c r="D15524" t="s">
        <v>148</v>
      </c>
      <c r="E15524" s="9">
        <v>5</v>
      </c>
      <c r="F15524" s="9">
        <v>1</v>
      </c>
      <c r="G15524" s="9">
        <v>2</v>
      </c>
      <c r="H15524" s="9">
        <v>19</v>
      </c>
      <c r="I15524" s="9">
        <v>2.3937022686004639</v>
      </c>
      <c r="J15524" s="9">
        <v>1.8436363935470581</v>
      </c>
      <c r="K15524" s="9">
        <v>7.0197209715843201E-2</v>
      </c>
      <c r="L15524" s="9">
        <v>100.18133544921875</v>
      </c>
    </row>
    <row r="15525" spans="1:12" x14ac:dyDescent="0.25">
      <c r="A15525" s="5" t="str">
        <f t="shared" si="242"/>
        <v>1SublapSCLD51220</v>
      </c>
      <c r="B15525" s="9">
        <v>1</v>
      </c>
      <c r="C15525" t="s">
        <v>133</v>
      </c>
      <c r="D15525" t="s">
        <v>148</v>
      </c>
      <c r="E15525" s="9">
        <v>5</v>
      </c>
      <c r="F15525" s="9">
        <v>1</v>
      </c>
      <c r="G15525" s="9">
        <v>2</v>
      </c>
      <c r="H15525" s="9">
        <v>20</v>
      </c>
      <c r="I15525" s="9">
        <v>2.32383131980896</v>
      </c>
      <c r="J15525" s="9">
        <v>1.9816412925720215</v>
      </c>
      <c r="K15525" s="9">
        <v>3.0594320967793465E-2</v>
      </c>
      <c r="L15525" s="9">
        <v>98.557334899902344</v>
      </c>
    </row>
    <row r="15526" spans="1:12" x14ac:dyDescent="0.25">
      <c r="A15526" s="5" t="str">
        <f t="shared" si="242"/>
        <v>1SublapSCLD51221</v>
      </c>
      <c r="B15526" s="9">
        <v>1</v>
      </c>
      <c r="C15526" t="s">
        <v>133</v>
      </c>
      <c r="D15526" t="s">
        <v>148</v>
      </c>
      <c r="E15526" s="9">
        <v>5</v>
      </c>
      <c r="F15526" s="9">
        <v>1</v>
      </c>
      <c r="G15526" s="9">
        <v>2</v>
      </c>
      <c r="H15526" s="9">
        <v>21</v>
      </c>
      <c r="I15526" s="9">
        <v>2.1747627258300781</v>
      </c>
      <c r="J15526" s="9">
        <v>1.8679327964782715</v>
      </c>
      <c r="K15526" s="9">
        <v>2.0645171403884888E-2</v>
      </c>
      <c r="L15526" s="9">
        <v>93.643997192382813</v>
      </c>
    </row>
    <row r="15527" spans="1:12" x14ac:dyDescent="0.25">
      <c r="A15527" s="5" t="str">
        <f t="shared" si="242"/>
        <v>1SublapSCLD51222</v>
      </c>
      <c r="B15527" s="9">
        <v>1</v>
      </c>
      <c r="C15527" t="s">
        <v>133</v>
      </c>
      <c r="D15527" t="s">
        <v>148</v>
      </c>
      <c r="E15527" s="9">
        <v>5</v>
      </c>
      <c r="F15527" s="9">
        <v>1</v>
      </c>
      <c r="G15527" s="9">
        <v>2</v>
      </c>
      <c r="H15527" s="9">
        <v>22</v>
      </c>
      <c r="I15527" s="9">
        <v>1.9361788034439087</v>
      </c>
      <c r="J15527" s="9">
        <v>2.3856418132781982</v>
      </c>
      <c r="K15527" s="9">
        <v>2.6015229523181915E-2</v>
      </c>
      <c r="L15527" s="9">
        <v>88.316001892089844</v>
      </c>
    </row>
    <row r="15528" spans="1:12" x14ac:dyDescent="0.25">
      <c r="A15528" s="5" t="str">
        <f t="shared" si="242"/>
        <v>1SublapSCLD51223</v>
      </c>
      <c r="B15528" s="9">
        <v>1</v>
      </c>
      <c r="C15528" t="s">
        <v>133</v>
      </c>
      <c r="D15528" t="s">
        <v>148</v>
      </c>
      <c r="E15528" s="9">
        <v>5</v>
      </c>
      <c r="F15528" s="9">
        <v>1</v>
      </c>
      <c r="G15528" s="9">
        <v>2</v>
      </c>
      <c r="H15528" s="9">
        <v>23</v>
      </c>
      <c r="I15528" s="9">
        <v>1.6893001794815063</v>
      </c>
      <c r="J15528" s="9">
        <v>1.8402092456817627</v>
      </c>
      <c r="K15528" s="9">
        <v>2.0526746287941933E-2</v>
      </c>
      <c r="L15528" s="9">
        <v>85.23333740234375</v>
      </c>
    </row>
    <row r="15529" spans="1:12" x14ac:dyDescent="0.25">
      <c r="A15529" s="5" t="str">
        <f t="shared" si="242"/>
        <v>1SublapSCLD51224</v>
      </c>
      <c r="B15529" s="9">
        <v>1</v>
      </c>
      <c r="C15529" t="s">
        <v>133</v>
      </c>
      <c r="D15529" t="s">
        <v>148</v>
      </c>
      <c r="E15529" s="9">
        <v>5</v>
      </c>
      <c r="F15529" s="9">
        <v>1</v>
      </c>
      <c r="G15529" s="9">
        <v>2</v>
      </c>
      <c r="H15529" s="9">
        <v>24</v>
      </c>
      <c r="I15529" s="9">
        <v>1.4276409149169922</v>
      </c>
      <c r="J15529" s="9">
        <v>1.4778577089309692</v>
      </c>
      <c r="K15529" s="9">
        <v>1.7293775454163551E-2</v>
      </c>
      <c r="L15529" s="9">
        <v>81.762260437011719</v>
      </c>
    </row>
    <row r="15530" spans="1:12" x14ac:dyDescent="0.25">
      <c r="A15530" s="5" t="str">
        <f t="shared" si="242"/>
        <v>1SublapSCLD51101</v>
      </c>
      <c r="B15530" s="9">
        <v>1</v>
      </c>
      <c r="C15530" t="s">
        <v>133</v>
      </c>
      <c r="D15530" s="3" t="s">
        <v>148</v>
      </c>
      <c r="E15530" s="9">
        <v>5</v>
      </c>
      <c r="F15530" s="9">
        <v>1</v>
      </c>
      <c r="G15530" s="9">
        <v>10</v>
      </c>
      <c r="H15530" s="9">
        <v>1</v>
      </c>
      <c r="I15530" s="9">
        <v>1.2658160924911499</v>
      </c>
      <c r="J15530" s="9">
        <v>1.2658160924911499</v>
      </c>
      <c r="K15530" s="9">
        <v>0</v>
      </c>
      <c r="L15530" s="9">
        <v>79.891998291015625</v>
      </c>
    </row>
    <row r="15531" spans="1:12" x14ac:dyDescent="0.25">
      <c r="A15531" s="5" t="str">
        <f t="shared" si="242"/>
        <v>1SublapSCLD51102</v>
      </c>
      <c r="B15531" s="9">
        <v>1</v>
      </c>
      <c r="C15531" t="s">
        <v>133</v>
      </c>
      <c r="D15531" s="3" t="s">
        <v>148</v>
      </c>
      <c r="E15531" s="9">
        <v>5</v>
      </c>
      <c r="F15531" s="9">
        <v>1</v>
      </c>
      <c r="G15531" s="9">
        <v>10</v>
      </c>
      <c r="H15531" s="9">
        <v>2</v>
      </c>
      <c r="I15531" s="9">
        <v>1.0188887119293213</v>
      </c>
      <c r="J15531" s="9">
        <v>1.0188887119293213</v>
      </c>
      <c r="K15531" s="9">
        <v>0</v>
      </c>
      <c r="L15531" s="9">
        <v>76.496002197265625</v>
      </c>
    </row>
    <row r="15532" spans="1:12" x14ac:dyDescent="0.25">
      <c r="A15532" s="5" t="str">
        <f t="shared" si="242"/>
        <v>1SublapSCLD51103</v>
      </c>
      <c r="B15532" s="9">
        <v>1</v>
      </c>
      <c r="C15532" t="s">
        <v>133</v>
      </c>
      <c r="D15532" s="3" t="s">
        <v>148</v>
      </c>
      <c r="E15532" s="9">
        <v>5</v>
      </c>
      <c r="F15532" s="9">
        <v>1</v>
      </c>
      <c r="G15532" s="9">
        <v>10</v>
      </c>
      <c r="H15532" s="9">
        <v>3</v>
      </c>
      <c r="I15532" s="9">
        <v>0.85469174385070801</v>
      </c>
      <c r="J15532" s="9">
        <v>0.85469174385070801</v>
      </c>
      <c r="K15532" s="9">
        <v>0</v>
      </c>
      <c r="L15532" s="9">
        <v>74.875198364257813</v>
      </c>
    </row>
    <row r="15533" spans="1:12" x14ac:dyDescent="0.25">
      <c r="A15533" s="5" t="str">
        <f t="shared" si="242"/>
        <v>1SublapSCLD51104</v>
      </c>
      <c r="B15533" s="9">
        <v>1</v>
      </c>
      <c r="C15533" t="s">
        <v>133</v>
      </c>
      <c r="D15533" s="3" t="s">
        <v>148</v>
      </c>
      <c r="E15533" s="9">
        <v>5</v>
      </c>
      <c r="F15533" s="9">
        <v>1</v>
      </c>
      <c r="G15533" s="9">
        <v>10</v>
      </c>
      <c r="H15533" s="9">
        <v>4</v>
      </c>
      <c r="I15533" s="9">
        <v>0.65096086263656616</v>
      </c>
      <c r="J15533" s="9">
        <v>0.65096086263656616</v>
      </c>
      <c r="K15533" s="9">
        <v>0</v>
      </c>
      <c r="L15533" s="9">
        <v>71.511398315429688</v>
      </c>
    </row>
    <row r="15534" spans="1:12" x14ac:dyDescent="0.25">
      <c r="A15534" s="5" t="str">
        <f t="shared" si="242"/>
        <v>1SublapSCLD51105</v>
      </c>
      <c r="B15534" s="9">
        <v>1</v>
      </c>
      <c r="C15534" t="s">
        <v>133</v>
      </c>
      <c r="D15534" s="3" t="s">
        <v>148</v>
      </c>
      <c r="E15534" s="9">
        <v>5</v>
      </c>
      <c r="F15534" s="9">
        <v>1</v>
      </c>
      <c r="G15534" s="9">
        <v>10</v>
      </c>
      <c r="H15534" s="9">
        <v>5</v>
      </c>
      <c r="I15534" s="9">
        <v>0.66209644079208374</v>
      </c>
      <c r="J15534" s="9">
        <v>0.66209644079208374</v>
      </c>
      <c r="K15534" s="9">
        <v>0</v>
      </c>
      <c r="L15534" s="9">
        <v>70.605201721191406</v>
      </c>
    </row>
    <row r="15535" spans="1:12" x14ac:dyDescent="0.25">
      <c r="A15535" s="5" t="str">
        <f t="shared" si="242"/>
        <v>1SublapSCLD51106</v>
      </c>
      <c r="B15535" s="9">
        <v>1</v>
      </c>
      <c r="C15535" t="s">
        <v>133</v>
      </c>
      <c r="D15535" s="3" t="s">
        <v>148</v>
      </c>
      <c r="E15535" s="9">
        <v>5</v>
      </c>
      <c r="F15535" s="9">
        <v>1</v>
      </c>
      <c r="G15535" s="9">
        <v>10</v>
      </c>
      <c r="H15535" s="9">
        <v>6</v>
      </c>
      <c r="I15535" s="9">
        <v>0.67578035593032837</v>
      </c>
      <c r="J15535" s="9">
        <v>0.67578035593032837</v>
      </c>
      <c r="K15535" s="9">
        <v>0</v>
      </c>
      <c r="L15535" s="9">
        <v>70.98480224609375</v>
      </c>
    </row>
    <row r="15536" spans="1:12" x14ac:dyDescent="0.25">
      <c r="A15536" s="5" t="str">
        <f t="shared" si="242"/>
        <v>1SublapSCLD51107</v>
      </c>
      <c r="B15536" s="9">
        <v>1</v>
      </c>
      <c r="C15536" t="s">
        <v>133</v>
      </c>
      <c r="D15536" s="3" t="s">
        <v>148</v>
      </c>
      <c r="E15536" s="9">
        <v>5</v>
      </c>
      <c r="F15536" s="9">
        <v>1</v>
      </c>
      <c r="G15536" s="9">
        <v>10</v>
      </c>
      <c r="H15536" s="9">
        <v>7</v>
      </c>
      <c r="I15536" s="9">
        <v>0.47419118881225586</v>
      </c>
      <c r="J15536" s="9">
        <v>0.47419118881225586</v>
      </c>
      <c r="K15536" s="9">
        <v>0</v>
      </c>
      <c r="L15536" s="9">
        <v>67.492401123046875</v>
      </c>
    </row>
    <row r="15537" spans="1:12" x14ac:dyDescent="0.25">
      <c r="A15537" s="5" t="str">
        <f t="shared" si="242"/>
        <v>1SublapSCLD51108</v>
      </c>
      <c r="B15537" s="9">
        <v>1</v>
      </c>
      <c r="C15537" t="s">
        <v>133</v>
      </c>
      <c r="D15537" s="3" t="s">
        <v>148</v>
      </c>
      <c r="E15537" s="9">
        <v>5</v>
      </c>
      <c r="F15537" s="9">
        <v>1</v>
      </c>
      <c r="G15537" s="9">
        <v>10</v>
      </c>
      <c r="H15537" s="9">
        <v>8</v>
      </c>
      <c r="I15537" s="9">
        <v>0.20728673040866852</v>
      </c>
      <c r="J15537" s="9">
        <v>0.20728673040866852</v>
      </c>
      <c r="K15537" s="9">
        <v>0</v>
      </c>
      <c r="L15537" s="9">
        <v>67.669998168945313</v>
      </c>
    </row>
    <row r="15538" spans="1:12" x14ac:dyDescent="0.25">
      <c r="A15538" s="5" t="str">
        <f t="shared" si="242"/>
        <v>1SublapSCLD51109</v>
      </c>
      <c r="B15538" s="9">
        <v>1</v>
      </c>
      <c r="C15538" t="s">
        <v>133</v>
      </c>
      <c r="D15538" s="3" t="s">
        <v>148</v>
      </c>
      <c r="E15538" s="9">
        <v>5</v>
      </c>
      <c r="F15538" s="9">
        <v>1</v>
      </c>
      <c r="G15538" s="9">
        <v>10</v>
      </c>
      <c r="H15538" s="9">
        <v>9</v>
      </c>
      <c r="I15538" s="9">
        <v>0.18017221987247467</v>
      </c>
      <c r="J15538" s="9">
        <v>0.18017221987247467</v>
      </c>
      <c r="K15538" s="9">
        <v>0</v>
      </c>
      <c r="L15538" s="9">
        <v>73.265998840332031</v>
      </c>
    </row>
    <row r="15539" spans="1:12" x14ac:dyDescent="0.25">
      <c r="A15539" s="5" t="str">
        <f t="shared" si="242"/>
        <v>1SublapSCLD511010</v>
      </c>
      <c r="B15539" s="9">
        <v>1</v>
      </c>
      <c r="C15539" t="s">
        <v>133</v>
      </c>
      <c r="D15539" s="3" t="s">
        <v>148</v>
      </c>
      <c r="E15539" s="9">
        <v>5</v>
      </c>
      <c r="F15539" s="9">
        <v>1</v>
      </c>
      <c r="G15539" s="9">
        <v>10</v>
      </c>
      <c r="H15539" s="9">
        <v>10</v>
      </c>
      <c r="I15539" s="9">
        <v>0.15907527506351471</v>
      </c>
      <c r="J15539" s="9">
        <v>0.15907527506351471</v>
      </c>
      <c r="K15539" s="9">
        <v>0</v>
      </c>
      <c r="L15539" s="9">
        <v>79.125999450683594</v>
      </c>
    </row>
    <row r="15540" spans="1:12" x14ac:dyDescent="0.25">
      <c r="A15540" s="5" t="str">
        <f t="shared" si="242"/>
        <v>1SublapSCLD511011</v>
      </c>
      <c r="B15540" s="9">
        <v>1</v>
      </c>
      <c r="C15540" t="s">
        <v>133</v>
      </c>
      <c r="D15540" s="3" t="s">
        <v>148</v>
      </c>
      <c r="E15540" s="9">
        <v>5</v>
      </c>
      <c r="F15540" s="9">
        <v>1</v>
      </c>
      <c r="G15540" s="9">
        <v>10</v>
      </c>
      <c r="H15540" s="9">
        <v>11</v>
      </c>
      <c r="I15540" s="9">
        <v>0.18382824957370758</v>
      </c>
      <c r="J15540" s="9">
        <v>0.18382824957370758</v>
      </c>
      <c r="K15540" s="9">
        <v>0</v>
      </c>
      <c r="L15540" s="9">
        <v>84</v>
      </c>
    </row>
    <row r="15541" spans="1:12" x14ac:dyDescent="0.25">
      <c r="A15541" s="5" t="str">
        <f t="shared" si="242"/>
        <v>1SublapSCLD511012</v>
      </c>
      <c r="B15541" s="9">
        <v>1</v>
      </c>
      <c r="C15541" t="s">
        <v>133</v>
      </c>
      <c r="D15541" s="3" t="s">
        <v>148</v>
      </c>
      <c r="E15541" s="9">
        <v>5</v>
      </c>
      <c r="F15541" s="9">
        <v>1</v>
      </c>
      <c r="G15541" s="9">
        <v>10</v>
      </c>
      <c r="H15541" s="9">
        <v>12</v>
      </c>
      <c r="I15541" s="9">
        <v>0.32680538296699524</v>
      </c>
      <c r="J15541" s="9">
        <v>0.32680538296699524</v>
      </c>
      <c r="K15541" s="9">
        <v>0</v>
      </c>
      <c r="L15541" s="9">
        <v>90.465995788574219</v>
      </c>
    </row>
    <row r="15542" spans="1:12" x14ac:dyDescent="0.25">
      <c r="A15542" s="5" t="str">
        <f t="shared" si="242"/>
        <v>1SublapSCLD511013</v>
      </c>
      <c r="B15542" s="9">
        <v>1</v>
      </c>
      <c r="C15542" t="s">
        <v>133</v>
      </c>
      <c r="D15542" s="3" t="s">
        <v>148</v>
      </c>
      <c r="E15542" s="9">
        <v>5</v>
      </c>
      <c r="F15542" s="9">
        <v>1</v>
      </c>
      <c r="G15542" s="9">
        <v>10</v>
      </c>
      <c r="H15542" s="9">
        <v>13</v>
      </c>
      <c r="I15542" s="9">
        <v>0.54512208700180054</v>
      </c>
      <c r="J15542" s="9">
        <v>0.54512208700180054</v>
      </c>
      <c r="K15542" s="9">
        <v>0</v>
      </c>
      <c r="L15542" s="9">
        <v>94.655998229980469</v>
      </c>
    </row>
    <row r="15543" spans="1:12" x14ac:dyDescent="0.25">
      <c r="A15543" s="5" t="str">
        <f t="shared" si="242"/>
        <v>1SublapSCLD511014</v>
      </c>
      <c r="B15543" s="9">
        <v>1</v>
      </c>
      <c r="C15543" t="s">
        <v>133</v>
      </c>
      <c r="D15543" s="3" t="s">
        <v>148</v>
      </c>
      <c r="E15543" s="9">
        <v>5</v>
      </c>
      <c r="F15543" s="9">
        <v>1</v>
      </c>
      <c r="G15543" s="9">
        <v>10</v>
      </c>
      <c r="H15543" s="9">
        <v>14</v>
      </c>
      <c r="I15543" s="9">
        <v>0.84512519836425781</v>
      </c>
      <c r="J15543" s="9">
        <v>0.84512519836425781</v>
      </c>
      <c r="K15543" s="9">
        <v>0</v>
      </c>
      <c r="L15543" s="9">
        <v>96.905998229980469</v>
      </c>
    </row>
    <row r="15544" spans="1:12" x14ac:dyDescent="0.25">
      <c r="A15544" s="5" t="str">
        <f t="shared" si="242"/>
        <v>1SublapSCLD511015</v>
      </c>
      <c r="B15544" s="9">
        <v>1</v>
      </c>
      <c r="C15544" t="s">
        <v>133</v>
      </c>
      <c r="D15544" s="3" t="s">
        <v>148</v>
      </c>
      <c r="E15544" s="9">
        <v>5</v>
      </c>
      <c r="F15544" s="9">
        <v>1</v>
      </c>
      <c r="G15544" s="9">
        <v>10</v>
      </c>
      <c r="H15544" s="9">
        <v>15</v>
      </c>
      <c r="I15544" s="9">
        <v>1.2369874715805054</v>
      </c>
      <c r="J15544" s="9">
        <v>1.2369874715805054</v>
      </c>
      <c r="K15544" s="9">
        <v>0</v>
      </c>
      <c r="L15544" s="9">
        <v>98.913993835449219</v>
      </c>
    </row>
    <row r="15545" spans="1:12" x14ac:dyDescent="0.25">
      <c r="A15545" s="5" t="str">
        <f t="shared" si="242"/>
        <v>1SublapSCLD511016</v>
      </c>
      <c r="B15545" s="9">
        <v>1</v>
      </c>
      <c r="C15545" t="s">
        <v>133</v>
      </c>
      <c r="D15545" s="3" t="s">
        <v>148</v>
      </c>
      <c r="E15545" s="9">
        <v>5</v>
      </c>
      <c r="F15545" s="9">
        <v>1</v>
      </c>
      <c r="G15545" s="9">
        <v>10</v>
      </c>
      <c r="H15545" s="9">
        <v>16</v>
      </c>
      <c r="I15545" s="9">
        <v>1.6277689933776855</v>
      </c>
      <c r="J15545" s="9">
        <v>1.6277689933776855</v>
      </c>
      <c r="K15545" s="9">
        <v>0</v>
      </c>
      <c r="L15545" s="9">
        <v>100.08800506591797</v>
      </c>
    </row>
    <row r="15546" spans="1:12" x14ac:dyDescent="0.25">
      <c r="A15546" s="5" t="str">
        <f t="shared" si="242"/>
        <v>1SublapSCLD511017</v>
      </c>
      <c r="B15546" s="9">
        <v>1</v>
      </c>
      <c r="C15546" t="s">
        <v>133</v>
      </c>
      <c r="D15546" s="3" t="s">
        <v>148</v>
      </c>
      <c r="E15546" s="9">
        <v>5</v>
      </c>
      <c r="F15546" s="9">
        <v>1</v>
      </c>
      <c r="G15546" s="9">
        <v>10</v>
      </c>
      <c r="H15546" s="9">
        <v>17</v>
      </c>
      <c r="I15546" s="9">
        <v>2.0648963451385498</v>
      </c>
      <c r="J15546" s="9">
        <v>0.84540188312530518</v>
      </c>
      <c r="K15546" s="9">
        <v>5.3241066634654999E-2</v>
      </c>
      <c r="L15546" s="9">
        <v>101.61199951171875</v>
      </c>
    </row>
    <row r="15547" spans="1:12" x14ac:dyDescent="0.25">
      <c r="A15547" s="5" t="str">
        <f t="shared" si="242"/>
        <v>1SublapSCLD511018</v>
      </c>
      <c r="B15547" s="9">
        <v>1</v>
      </c>
      <c r="C15547" t="s">
        <v>133</v>
      </c>
      <c r="D15547" s="3" t="s">
        <v>148</v>
      </c>
      <c r="E15547" s="9">
        <v>5</v>
      </c>
      <c r="F15547" s="9">
        <v>1</v>
      </c>
      <c r="G15547" s="9">
        <v>10</v>
      </c>
      <c r="H15547" s="9">
        <v>18</v>
      </c>
      <c r="I15547" s="9">
        <v>2.4004387855529785</v>
      </c>
      <c r="J15547" s="9">
        <v>1.5570952892303467</v>
      </c>
      <c r="K15547" s="9">
        <v>8.3211764693260193E-2</v>
      </c>
      <c r="L15547" s="9">
        <v>101.70800018310547</v>
      </c>
    </row>
    <row r="15548" spans="1:12" x14ac:dyDescent="0.25">
      <c r="A15548" s="5" t="str">
        <f t="shared" si="242"/>
        <v>1SublapSCLD511019</v>
      </c>
      <c r="B15548" s="9">
        <v>1</v>
      </c>
      <c r="C15548" t="s">
        <v>133</v>
      </c>
      <c r="D15548" s="3" t="s">
        <v>148</v>
      </c>
      <c r="E15548" s="9">
        <v>5</v>
      </c>
      <c r="F15548" s="9">
        <v>1</v>
      </c>
      <c r="G15548" s="9">
        <v>10</v>
      </c>
      <c r="H15548" s="9">
        <v>19</v>
      </c>
      <c r="I15548" s="9">
        <v>2.5778207778930664</v>
      </c>
      <c r="J15548" s="9">
        <v>2.0024876594543457</v>
      </c>
      <c r="K15548" s="9">
        <v>8.0015659332275391E-2</v>
      </c>
      <c r="L15548" s="9">
        <v>101.61199951171875</v>
      </c>
    </row>
    <row r="15549" spans="1:12" x14ac:dyDescent="0.25">
      <c r="A15549" s="5" t="str">
        <f t="shared" si="242"/>
        <v>1SublapSCLD511020</v>
      </c>
      <c r="B15549" s="9">
        <v>1</v>
      </c>
      <c r="C15549" t="s">
        <v>133</v>
      </c>
      <c r="D15549" s="3" t="s">
        <v>148</v>
      </c>
      <c r="E15549" s="9">
        <v>5</v>
      </c>
      <c r="F15549" s="9">
        <v>1</v>
      </c>
      <c r="G15549" s="9">
        <v>10</v>
      </c>
      <c r="H15549" s="9">
        <v>20</v>
      </c>
      <c r="I15549" s="9">
        <v>2.4970276355743408</v>
      </c>
      <c r="J15549" s="9">
        <v>2.1422529220581055</v>
      </c>
      <c r="K15549" s="9">
        <v>3.4998528659343719E-2</v>
      </c>
      <c r="L15549" s="9">
        <v>100.30599975585938</v>
      </c>
    </row>
    <row r="15550" spans="1:12" x14ac:dyDescent="0.25">
      <c r="A15550" s="5" t="str">
        <f t="shared" si="242"/>
        <v>1SublapSCLD511021</v>
      </c>
      <c r="B15550" s="9">
        <v>1</v>
      </c>
      <c r="C15550" t="s">
        <v>133</v>
      </c>
      <c r="D15550" s="3" t="s">
        <v>148</v>
      </c>
      <c r="E15550" s="9">
        <v>5</v>
      </c>
      <c r="F15550" s="9">
        <v>1</v>
      </c>
      <c r="G15550" s="9">
        <v>10</v>
      </c>
      <c r="H15550" s="9">
        <v>21</v>
      </c>
      <c r="I15550" s="9">
        <v>2.3490221500396729</v>
      </c>
      <c r="J15550" s="9">
        <v>2.0223002433776855</v>
      </c>
      <c r="K15550" s="9">
        <v>2.5655636563897133E-2</v>
      </c>
      <c r="L15550" s="9">
        <v>96.408004760742188</v>
      </c>
    </row>
    <row r="15551" spans="1:12" x14ac:dyDescent="0.25">
      <c r="A15551" s="5" t="str">
        <f t="shared" si="242"/>
        <v>1SublapSCLD511022</v>
      </c>
      <c r="B15551" s="9">
        <v>1</v>
      </c>
      <c r="C15551" t="s">
        <v>133</v>
      </c>
      <c r="D15551" s="3" t="s">
        <v>148</v>
      </c>
      <c r="E15551" s="9">
        <v>5</v>
      </c>
      <c r="F15551" s="9">
        <v>1</v>
      </c>
      <c r="G15551" s="9">
        <v>10</v>
      </c>
      <c r="H15551" s="9">
        <v>22</v>
      </c>
      <c r="I15551" s="9">
        <v>2.1068263053894043</v>
      </c>
      <c r="J15551" s="9">
        <v>2.5476675033569336</v>
      </c>
      <c r="K15551" s="9">
        <v>4.2363397777080536E-2</v>
      </c>
      <c r="L15551" s="9">
        <v>91.767997741699219</v>
      </c>
    </row>
    <row r="15552" spans="1:12" x14ac:dyDescent="0.25">
      <c r="A15552" s="5" t="str">
        <f t="shared" si="242"/>
        <v>1SublapSCLD511023</v>
      </c>
      <c r="B15552" s="9">
        <v>1</v>
      </c>
      <c r="C15552" t="s">
        <v>133</v>
      </c>
      <c r="D15552" s="3" t="s">
        <v>148</v>
      </c>
      <c r="E15552" s="9">
        <v>5</v>
      </c>
      <c r="F15552" s="9">
        <v>1</v>
      </c>
      <c r="G15552" s="9">
        <v>10</v>
      </c>
      <c r="H15552" s="9">
        <v>23</v>
      </c>
      <c r="I15552" s="9">
        <v>1.7872517108917236</v>
      </c>
      <c r="J15552" s="9">
        <v>1.9346991777420044</v>
      </c>
      <c r="K15552" s="9">
        <v>2.089458703994751E-2</v>
      </c>
      <c r="L15552" s="9">
        <v>84.683998107910156</v>
      </c>
    </row>
    <row r="15553" spans="1:12" x14ac:dyDescent="0.25">
      <c r="A15553" s="5" t="str">
        <f t="shared" si="242"/>
        <v>1SublapSCLD511024</v>
      </c>
      <c r="B15553" s="9">
        <v>1</v>
      </c>
      <c r="C15553" t="s">
        <v>133</v>
      </c>
      <c r="D15553" s="3" t="s">
        <v>148</v>
      </c>
      <c r="E15553" s="9">
        <v>5</v>
      </c>
      <c r="F15553" s="9">
        <v>1</v>
      </c>
      <c r="G15553" s="9">
        <v>10</v>
      </c>
      <c r="H15553" s="9">
        <v>24</v>
      </c>
      <c r="I15553" s="9">
        <v>1.5166428089141846</v>
      </c>
      <c r="J15553" s="9">
        <v>1.5697172880172729</v>
      </c>
      <c r="K15553" s="9">
        <v>1.6794620081782341E-2</v>
      </c>
      <c r="L15553" s="9">
        <v>82.003997802734375</v>
      </c>
    </row>
    <row r="15554" spans="1:12" x14ac:dyDescent="0.25">
      <c r="A15554" s="5" t="str">
        <f t="shared" si="242"/>
        <v>1SublapSCLD6021</v>
      </c>
      <c r="B15554" s="9">
        <v>1</v>
      </c>
      <c r="C15554" t="s">
        <v>133</v>
      </c>
      <c r="D15554" t="s">
        <v>148</v>
      </c>
      <c r="E15554" s="9">
        <v>6</v>
      </c>
      <c r="F15554" s="9">
        <v>0</v>
      </c>
      <c r="G15554" s="9">
        <v>2</v>
      </c>
      <c r="H15554" s="9">
        <v>1</v>
      </c>
      <c r="I15554" s="9">
        <v>1.6569314002990723</v>
      </c>
      <c r="J15554" s="9">
        <v>1.6569314002990723</v>
      </c>
      <c r="K15554" s="9">
        <v>0</v>
      </c>
      <c r="L15554" s="9">
        <v>85.986534118652344</v>
      </c>
    </row>
    <row r="15555" spans="1:12" x14ac:dyDescent="0.25">
      <c r="A15555" s="5" t="str">
        <f t="shared" ref="A15555:A15618" si="243">B15555&amp;C15555&amp;D15555&amp;E15555&amp;F15555&amp;G15555&amp;H15555</f>
        <v>1SublapSCLD6022</v>
      </c>
      <c r="B15555" s="9">
        <v>1</v>
      </c>
      <c r="C15555" t="s">
        <v>133</v>
      </c>
      <c r="D15555" t="s">
        <v>148</v>
      </c>
      <c r="E15555" s="9">
        <v>6</v>
      </c>
      <c r="F15555" s="9">
        <v>0</v>
      </c>
      <c r="G15555" s="9">
        <v>2</v>
      </c>
      <c r="H15555" s="9">
        <v>2</v>
      </c>
      <c r="I15555" s="9">
        <v>1.4045474529266357</v>
      </c>
      <c r="J15555" s="9">
        <v>1.4045474529266357</v>
      </c>
      <c r="K15555" s="9">
        <v>0</v>
      </c>
      <c r="L15555" s="9">
        <v>83.494529724121094</v>
      </c>
    </row>
    <row r="15556" spans="1:12" x14ac:dyDescent="0.25">
      <c r="A15556" s="5" t="str">
        <f t="shared" si="243"/>
        <v>1SublapSCLD6023</v>
      </c>
      <c r="B15556" s="9">
        <v>1</v>
      </c>
      <c r="C15556" t="s">
        <v>133</v>
      </c>
      <c r="D15556" t="s">
        <v>148</v>
      </c>
      <c r="E15556" s="9">
        <v>6</v>
      </c>
      <c r="F15556" s="9">
        <v>0</v>
      </c>
      <c r="G15556" s="9">
        <v>2</v>
      </c>
      <c r="H15556" s="9">
        <v>3</v>
      </c>
      <c r="I15556" s="9">
        <v>1.2673014402389526</v>
      </c>
      <c r="J15556" s="9">
        <v>1.2673014402389526</v>
      </c>
      <c r="K15556" s="9">
        <v>0</v>
      </c>
      <c r="L15556" s="9">
        <v>82.881332397460938</v>
      </c>
    </row>
    <row r="15557" spans="1:12" x14ac:dyDescent="0.25">
      <c r="A15557" s="5" t="str">
        <f t="shared" si="243"/>
        <v>1SublapSCLD6024</v>
      </c>
      <c r="B15557" s="9">
        <v>1</v>
      </c>
      <c r="C15557" t="s">
        <v>133</v>
      </c>
      <c r="D15557" t="s">
        <v>148</v>
      </c>
      <c r="E15557" s="9">
        <v>6</v>
      </c>
      <c r="F15557" s="9">
        <v>0</v>
      </c>
      <c r="G15557" s="9">
        <v>2</v>
      </c>
      <c r="H15557" s="9">
        <v>4</v>
      </c>
      <c r="I15557" s="9">
        <v>1.2103972434997559</v>
      </c>
      <c r="J15557" s="9">
        <v>1.2103972434997559</v>
      </c>
      <c r="K15557" s="9">
        <v>0</v>
      </c>
      <c r="L15557" s="9">
        <v>82.570137023925781</v>
      </c>
    </row>
    <row r="15558" spans="1:12" x14ac:dyDescent="0.25">
      <c r="A15558" s="5" t="str">
        <f t="shared" si="243"/>
        <v>1SublapSCLD6025</v>
      </c>
      <c r="B15558" s="9">
        <v>1</v>
      </c>
      <c r="C15558" t="s">
        <v>133</v>
      </c>
      <c r="D15558" t="s">
        <v>148</v>
      </c>
      <c r="E15558" s="9">
        <v>6</v>
      </c>
      <c r="F15558" s="9">
        <v>0</v>
      </c>
      <c r="G15558" s="9">
        <v>2</v>
      </c>
      <c r="H15558" s="9">
        <v>5</v>
      </c>
      <c r="I15558" s="9">
        <v>1.1098464727401733</v>
      </c>
      <c r="J15558" s="9">
        <v>1.1098464727401733</v>
      </c>
      <c r="K15558" s="9">
        <v>0</v>
      </c>
      <c r="L15558" s="9">
        <v>80.673599243164063</v>
      </c>
    </row>
    <row r="15559" spans="1:12" x14ac:dyDescent="0.25">
      <c r="A15559" s="5" t="str">
        <f t="shared" si="243"/>
        <v>1SublapSCLD6026</v>
      </c>
      <c r="B15559" s="9">
        <v>1</v>
      </c>
      <c r="C15559" t="s">
        <v>133</v>
      </c>
      <c r="D15559" t="s">
        <v>148</v>
      </c>
      <c r="E15559" s="9">
        <v>6</v>
      </c>
      <c r="F15559" s="9">
        <v>0</v>
      </c>
      <c r="G15559" s="9">
        <v>2</v>
      </c>
      <c r="H15559" s="9">
        <v>6</v>
      </c>
      <c r="I15559" s="9">
        <v>1.0598100423812866</v>
      </c>
      <c r="J15559" s="9">
        <v>1.0598100423812866</v>
      </c>
      <c r="K15559" s="9">
        <v>0</v>
      </c>
      <c r="L15559" s="9">
        <v>79.893333435058594</v>
      </c>
    </row>
    <row r="15560" spans="1:12" x14ac:dyDescent="0.25">
      <c r="A15560" s="5" t="str">
        <f t="shared" si="243"/>
        <v>1SublapSCLD6027</v>
      </c>
      <c r="B15560" s="9">
        <v>1</v>
      </c>
      <c r="C15560" t="s">
        <v>133</v>
      </c>
      <c r="D15560" t="s">
        <v>148</v>
      </c>
      <c r="E15560" s="9">
        <v>6</v>
      </c>
      <c r="F15560" s="9">
        <v>0</v>
      </c>
      <c r="G15560" s="9">
        <v>2</v>
      </c>
      <c r="H15560" s="9">
        <v>7</v>
      </c>
      <c r="I15560" s="9">
        <v>0.94133025407791138</v>
      </c>
      <c r="J15560" s="9">
        <v>0.94133025407791138</v>
      </c>
      <c r="K15560" s="9">
        <v>0</v>
      </c>
      <c r="L15560" s="9">
        <v>78.575996398925781</v>
      </c>
    </row>
    <row r="15561" spans="1:12" x14ac:dyDescent="0.25">
      <c r="A15561" s="5" t="str">
        <f t="shared" si="243"/>
        <v>1SublapSCLD6028</v>
      </c>
      <c r="B15561" s="9">
        <v>1</v>
      </c>
      <c r="C15561" t="s">
        <v>133</v>
      </c>
      <c r="D15561" t="s">
        <v>148</v>
      </c>
      <c r="E15561" s="9">
        <v>6</v>
      </c>
      <c r="F15561" s="9">
        <v>0</v>
      </c>
      <c r="G15561" s="9">
        <v>2</v>
      </c>
      <c r="H15561" s="9">
        <v>8</v>
      </c>
      <c r="I15561" s="9">
        <v>0.84624218940734863</v>
      </c>
      <c r="J15561" s="9">
        <v>0.84624218940734863</v>
      </c>
      <c r="K15561" s="9">
        <v>0</v>
      </c>
      <c r="L15561" s="9">
        <v>80.492401123046875</v>
      </c>
    </row>
    <row r="15562" spans="1:12" x14ac:dyDescent="0.25">
      <c r="A15562" s="5" t="str">
        <f t="shared" si="243"/>
        <v>1SublapSCLD6029</v>
      </c>
      <c r="B15562" s="9">
        <v>1</v>
      </c>
      <c r="C15562" t="s">
        <v>133</v>
      </c>
      <c r="D15562" t="s">
        <v>148</v>
      </c>
      <c r="E15562" s="9">
        <v>6</v>
      </c>
      <c r="F15562" s="9">
        <v>0</v>
      </c>
      <c r="G15562" s="9">
        <v>2</v>
      </c>
      <c r="H15562" s="9">
        <v>9</v>
      </c>
      <c r="I15562" s="9">
        <v>0.66370737552642822</v>
      </c>
      <c r="J15562" s="9">
        <v>0.66370737552642822</v>
      </c>
      <c r="K15562" s="9">
        <v>0</v>
      </c>
      <c r="L15562" s="9">
        <v>83.179733276367188</v>
      </c>
    </row>
    <row r="15563" spans="1:12" x14ac:dyDescent="0.25">
      <c r="A15563" s="5" t="str">
        <f t="shared" si="243"/>
        <v>1SublapSCLD60210</v>
      </c>
      <c r="B15563" s="9">
        <v>1</v>
      </c>
      <c r="C15563" t="s">
        <v>133</v>
      </c>
      <c r="D15563" t="s">
        <v>148</v>
      </c>
      <c r="E15563" s="9">
        <v>6</v>
      </c>
      <c r="F15563" s="9">
        <v>0</v>
      </c>
      <c r="G15563" s="9">
        <v>2</v>
      </c>
      <c r="H15563" s="9">
        <v>10</v>
      </c>
      <c r="I15563" s="9">
        <v>0.58277642726898193</v>
      </c>
      <c r="J15563" s="9">
        <v>0.58277642726898193</v>
      </c>
      <c r="K15563" s="9">
        <v>0</v>
      </c>
      <c r="L15563" s="9">
        <v>87.443862915039063</v>
      </c>
    </row>
    <row r="15564" spans="1:12" x14ac:dyDescent="0.25">
      <c r="A15564" s="5" t="str">
        <f t="shared" si="243"/>
        <v>1SublapSCLD60211</v>
      </c>
      <c r="B15564" s="9">
        <v>1</v>
      </c>
      <c r="C15564" t="s">
        <v>133</v>
      </c>
      <c r="D15564" t="s">
        <v>148</v>
      </c>
      <c r="E15564" s="9">
        <v>6</v>
      </c>
      <c r="F15564" s="9">
        <v>0</v>
      </c>
      <c r="G15564" s="9">
        <v>2</v>
      </c>
      <c r="H15564" s="9">
        <v>11</v>
      </c>
      <c r="I15564" s="9">
        <v>0.64183884859085083</v>
      </c>
      <c r="J15564" s="9">
        <v>0.64183884859085083</v>
      </c>
      <c r="K15564" s="9">
        <v>0</v>
      </c>
      <c r="L15564" s="9">
        <v>91.579994201660156</v>
      </c>
    </row>
    <row r="15565" spans="1:12" x14ac:dyDescent="0.25">
      <c r="A15565" s="5" t="str">
        <f t="shared" si="243"/>
        <v>1SublapSCLD60212</v>
      </c>
      <c r="B15565" s="9">
        <v>1</v>
      </c>
      <c r="C15565" t="s">
        <v>133</v>
      </c>
      <c r="D15565" t="s">
        <v>148</v>
      </c>
      <c r="E15565" s="9">
        <v>6</v>
      </c>
      <c r="F15565" s="9">
        <v>0</v>
      </c>
      <c r="G15565" s="9">
        <v>2</v>
      </c>
      <c r="H15565" s="9">
        <v>12</v>
      </c>
      <c r="I15565" s="9">
        <v>0.89380013942718506</v>
      </c>
      <c r="J15565" s="9">
        <v>0.89380013942718506</v>
      </c>
      <c r="K15565" s="9">
        <v>0</v>
      </c>
      <c r="L15565" s="9">
        <v>96.246665954589844</v>
      </c>
    </row>
    <row r="15566" spans="1:12" x14ac:dyDescent="0.25">
      <c r="A15566" s="5" t="str">
        <f t="shared" si="243"/>
        <v>1SublapSCLD60213</v>
      </c>
      <c r="B15566" s="9">
        <v>1</v>
      </c>
      <c r="C15566" t="s">
        <v>133</v>
      </c>
      <c r="D15566" t="s">
        <v>148</v>
      </c>
      <c r="E15566" s="9">
        <v>6</v>
      </c>
      <c r="F15566" s="9">
        <v>0</v>
      </c>
      <c r="G15566" s="9">
        <v>2</v>
      </c>
      <c r="H15566" s="9">
        <v>13</v>
      </c>
      <c r="I15566" s="9">
        <v>1.2378444671630859</v>
      </c>
      <c r="J15566" s="9">
        <v>1.2378444671630859</v>
      </c>
      <c r="K15566" s="9">
        <v>0</v>
      </c>
      <c r="L15566" s="9">
        <v>98.718666076660156</v>
      </c>
    </row>
    <row r="15567" spans="1:12" x14ac:dyDescent="0.25">
      <c r="A15567" s="5" t="str">
        <f t="shared" si="243"/>
        <v>1SublapSCLD60214</v>
      </c>
      <c r="B15567" s="9">
        <v>1</v>
      </c>
      <c r="C15567" t="s">
        <v>133</v>
      </c>
      <c r="D15567" t="s">
        <v>148</v>
      </c>
      <c r="E15567" s="9">
        <v>6</v>
      </c>
      <c r="F15567" s="9">
        <v>0</v>
      </c>
      <c r="G15567" s="9">
        <v>2</v>
      </c>
      <c r="H15567" s="9">
        <v>14</v>
      </c>
      <c r="I15567" s="9">
        <v>1.5638375282287598</v>
      </c>
      <c r="J15567" s="9">
        <v>1.5638375282287598</v>
      </c>
      <c r="K15567" s="9">
        <v>0</v>
      </c>
      <c r="L15567" s="9">
        <v>99.838661193847656</v>
      </c>
    </row>
    <row r="15568" spans="1:12" x14ac:dyDescent="0.25">
      <c r="A15568" s="5" t="str">
        <f t="shared" si="243"/>
        <v>1SublapSCLD60215</v>
      </c>
      <c r="B15568" s="9">
        <v>1</v>
      </c>
      <c r="C15568" t="s">
        <v>133</v>
      </c>
      <c r="D15568" t="s">
        <v>148</v>
      </c>
      <c r="E15568" s="9">
        <v>6</v>
      </c>
      <c r="F15568" s="9">
        <v>0</v>
      </c>
      <c r="G15568" s="9">
        <v>2</v>
      </c>
      <c r="H15568" s="9">
        <v>15</v>
      </c>
      <c r="I15568" s="9">
        <v>1.9996623992919922</v>
      </c>
      <c r="J15568" s="9">
        <v>1.9996623992919922</v>
      </c>
      <c r="K15568" s="9">
        <v>0</v>
      </c>
      <c r="L15568" s="9">
        <v>101.90666198730469</v>
      </c>
    </row>
    <row r="15569" spans="1:12" x14ac:dyDescent="0.25">
      <c r="A15569" s="5" t="str">
        <f t="shared" si="243"/>
        <v>1SublapSCLD60216</v>
      </c>
      <c r="B15569" s="9">
        <v>1</v>
      </c>
      <c r="C15569" t="s">
        <v>133</v>
      </c>
      <c r="D15569" t="s">
        <v>148</v>
      </c>
      <c r="E15569" s="9">
        <v>6</v>
      </c>
      <c r="F15569" s="9">
        <v>0</v>
      </c>
      <c r="G15569" s="9">
        <v>2</v>
      </c>
      <c r="H15569" s="9">
        <v>16</v>
      </c>
      <c r="I15569" s="9">
        <v>2.4195621013641357</v>
      </c>
      <c r="J15569" s="9">
        <v>2.4195621013641357</v>
      </c>
      <c r="K15569" s="9">
        <v>0</v>
      </c>
      <c r="L15569" s="9">
        <v>103.83467102050781</v>
      </c>
    </row>
    <row r="15570" spans="1:12" x14ac:dyDescent="0.25">
      <c r="A15570" s="5" t="str">
        <f t="shared" si="243"/>
        <v>1SublapSCLD60217</v>
      </c>
      <c r="B15570" s="9">
        <v>1</v>
      </c>
      <c r="C15570" t="s">
        <v>133</v>
      </c>
      <c r="D15570" t="s">
        <v>148</v>
      </c>
      <c r="E15570" s="9">
        <v>6</v>
      </c>
      <c r="F15570" s="9">
        <v>0</v>
      </c>
      <c r="G15570" s="9">
        <v>2</v>
      </c>
      <c r="H15570" s="9">
        <v>17</v>
      </c>
      <c r="I15570" s="9">
        <v>2.8500926494598389</v>
      </c>
      <c r="J15570" s="9">
        <v>1.5133411884307861</v>
      </c>
      <c r="K15570" s="9">
        <v>7.7709853649139404E-2</v>
      </c>
      <c r="L15570" s="9">
        <v>105.8973388671875</v>
      </c>
    </row>
    <row r="15571" spans="1:12" x14ac:dyDescent="0.25">
      <c r="A15571" s="5" t="str">
        <f t="shared" si="243"/>
        <v>1SublapSCLD60218</v>
      </c>
      <c r="B15571" s="9">
        <v>1</v>
      </c>
      <c r="C15571" t="s">
        <v>133</v>
      </c>
      <c r="D15571" t="s">
        <v>148</v>
      </c>
      <c r="E15571" s="9">
        <v>6</v>
      </c>
      <c r="F15571" s="9">
        <v>0</v>
      </c>
      <c r="G15571" s="9">
        <v>2</v>
      </c>
      <c r="H15571" s="9">
        <v>18</v>
      </c>
      <c r="I15571" s="9">
        <v>3.1662817001342773</v>
      </c>
      <c r="J15571" s="9">
        <v>2.1776742935180664</v>
      </c>
      <c r="K15571" s="9">
        <v>0.12698398530483246</v>
      </c>
      <c r="L15571" s="9">
        <v>107.35999298095703</v>
      </c>
    </row>
    <row r="15572" spans="1:12" x14ac:dyDescent="0.25">
      <c r="A15572" s="5" t="str">
        <f t="shared" si="243"/>
        <v>1SublapSCLD60219</v>
      </c>
      <c r="B15572" s="9">
        <v>1</v>
      </c>
      <c r="C15572" t="s">
        <v>133</v>
      </c>
      <c r="D15572" t="s">
        <v>148</v>
      </c>
      <c r="E15572" s="9">
        <v>6</v>
      </c>
      <c r="F15572" s="9">
        <v>0</v>
      </c>
      <c r="G15572" s="9">
        <v>2</v>
      </c>
      <c r="H15572" s="9">
        <v>19</v>
      </c>
      <c r="I15572" s="9">
        <v>3.2897014617919922</v>
      </c>
      <c r="J15572" s="9">
        <v>2.6269099712371826</v>
      </c>
      <c r="K15572" s="9">
        <v>0.1185944452881813</v>
      </c>
      <c r="L15572" s="9">
        <v>106.56399536132813</v>
      </c>
    </row>
    <row r="15573" spans="1:12" x14ac:dyDescent="0.25">
      <c r="A15573" s="5" t="str">
        <f t="shared" si="243"/>
        <v>1SublapSCLD60220</v>
      </c>
      <c r="B15573" s="9">
        <v>1</v>
      </c>
      <c r="C15573" t="s">
        <v>133</v>
      </c>
      <c r="D15573" t="s">
        <v>148</v>
      </c>
      <c r="E15573" s="9">
        <v>6</v>
      </c>
      <c r="F15573" s="9">
        <v>0</v>
      </c>
      <c r="G15573" s="9">
        <v>2</v>
      </c>
      <c r="H15573" s="9">
        <v>20</v>
      </c>
      <c r="I15573" s="9">
        <v>3.1399567127227783</v>
      </c>
      <c r="J15573" s="9">
        <v>2.7511413097381592</v>
      </c>
      <c r="K15573" s="9">
        <v>4.7842975705862045E-2</v>
      </c>
      <c r="L15573" s="9">
        <v>105.03599548339844</v>
      </c>
    </row>
    <row r="15574" spans="1:12" x14ac:dyDescent="0.25">
      <c r="A15574" s="5" t="str">
        <f t="shared" si="243"/>
        <v>1SublapSCLD60221</v>
      </c>
      <c r="B15574" s="9">
        <v>1</v>
      </c>
      <c r="C15574" t="s">
        <v>133</v>
      </c>
      <c r="D15574" t="s">
        <v>148</v>
      </c>
      <c r="E15574" s="9">
        <v>6</v>
      </c>
      <c r="F15574" s="9">
        <v>0</v>
      </c>
      <c r="G15574" s="9">
        <v>2</v>
      </c>
      <c r="H15574" s="9">
        <v>21</v>
      </c>
      <c r="I15574" s="9">
        <v>2.9642143249511719</v>
      </c>
      <c r="J15574" s="9">
        <v>2.606536865234375</v>
      </c>
      <c r="K15574" s="9">
        <v>3.6049041897058487E-2</v>
      </c>
      <c r="L15574" s="9">
        <v>100.70932769775391</v>
      </c>
    </row>
    <row r="15575" spans="1:12" x14ac:dyDescent="0.25">
      <c r="A15575" s="5" t="str">
        <f t="shared" si="243"/>
        <v>1SublapSCLD60222</v>
      </c>
      <c r="B15575" s="9">
        <v>1</v>
      </c>
      <c r="C15575" t="s">
        <v>133</v>
      </c>
      <c r="D15575" t="s">
        <v>148</v>
      </c>
      <c r="E15575" s="9">
        <v>6</v>
      </c>
      <c r="F15575" s="9">
        <v>0</v>
      </c>
      <c r="G15575" s="9">
        <v>2</v>
      </c>
      <c r="H15575" s="9">
        <v>22</v>
      </c>
      <c r="I15575" s="9">
        <v>2.6727569103240967</v>
      </c>
      <c r="J15575" s="9">
        <v>3.1028952598571777</v>
      </c>
      <c r="K15575" s="9">
        <v>7.1529783308506012E-2</v>
      </c>
      <c r="L15575" s="9">
        <v>96.053337097167969</v>
      </c>
    </row>
    <row r="15576" spans="1:12" x14ac:dyDescent="0.25">
      <c r="A15576" s="5" t="str">
        <f t="shared" si="243"/>
        <v>1SublapSCLD60223</v>
      </c>
      <c r="B15576" s="9">
        <v>1</v>
      </c>
      <c r="C15576" t="s">
        <v>133</v>
      </c>
      <c r="D15576" t="s">
        <v>148</v>
      </c>
      <c r="E15576" s="9">
        <v>6</v>
      </c>
      <c r="F15576" s="9">
        <v>0</v>
      </c>
      <c r="G15576" s="9">
        <v>2</v>
      </c>
      <c r="H15576" s="9">
        <v>23</v>
      </c>
      <c r="I15576" s="9">
        <v>2.3414521217346191</v>
      </c>
      <c r="J15576" s="9">
        <v>2.5423820018768311</v>
      </c>
      <c r="K15576" s="9">
        <v>5.1090318709611893E-2</v>
      </c>
      <c r="L15576" s="9">
        <v>93.171470642089844</v>
      </c>
    </row>
    <row r="15577" spans="1:12" x14ac:dyDescent="0.25">
      <c r="A15577" s="5" t="str">
        <f t="shared" si="243"/>
        <v>1SublapSCLD60224</v>
      </c>
      <c r="B15577" s="9">
        <v>1</v>
      </c>
      <c r="C15577" t="s">
        <v>133</v>
      </c>
      <c r="D15577" t="s">
        <v>148</v>
      </c>
      <c r="E15577" s="9">
        <v>6</v>
      </c>
      <c r="F15577" s="9">
        <v>0</v>
      </c>
      <c r="G15577" s="9">
        <v>2</v>
      </c>
      <c r="H15577" s="9">
        <v>24</v>
      </c>
      <c r="I15577" s="9">
        <v>2.0390563011169434</v>
      </c>
      <c r="J15577" s="9">
        <v>2.1984241008758545</v>
      </c>
      <c r="K15577" s="9">
        <v>3.5971075296401978E-2</v>
      </c>
      <c r="L15577" s="9">
        <v>90.995735168457031</v>
      </c>
    </row>
    <row r="15578" spans="1:12" x14ac:dyDescent="0.25">
      <c r="A15578" s="5" t="str">
        <f t="shared" si="243"/>
        <v>1SublapSCLD60101</v>
      </c>
      <c r="B15578" s="9">
        <v>1</v>
      </c>
      <c r="C15578" t="s">
        <v>133</v>
      </c>
      <c r="D15578" t="s">
        <v>148</v>
      </c>
      <c r="E15578" s="9">
        <v>6</v>
      </c>
      <c r="F15578" s="9">
        <v>0</v>
      </c>
      <c r="G15578" s="9">
        <v>10</v>
      </c>
      <c r="H15578" s="9">
        <v>1</v>
      </c>
      <c r="I15578" s="9">
        <v>2.1929893493652344</v>
      </c>
      <c r="J15578" s="9">
        <v>2.1929893493652344</v>
      </c>
      <c r="K15578" s="9">
        <v>0</v>
      </c>
      <c r="L15578" s="9">
        <v>94.760002136230469</v>
      </c>
    </row>
    <row r="15579" spans="1:12" x14ac:dyDescent="0.25">
      <c r="A15579" s="5" t="str">
        <f t="shared" si="243"/>
        <v>1SublapSCLD60102</v>
      </c>
      <c r="B15579" s="9">
        <v>1</v>
      </c>
      <c r="C15579" t="s">
        <v>133</v>
      </c>
      <c r="D15579" t="s">
        <v>148</v>
      </c>
      <c r="E15579" s="9">
        <v>6</v>
      </c>
      <c r="F15579" s="9">
        <v>0</v>
      </c>
      <c r="G15579" s="9">
        <v>10</v>
      </c>
      <c r="H15579" s="9">
        <v>2</v>
      </c>
      <c r="I15579" s="9">
        <v>1.8877100944519043</v>
      </c>
      <c r="J15579" s="9">
        <v>1.8877100944519043</v>
      </c>
      <c r="K15579" s="9">
        <v>0</v>
      </c>
      <c r="L15579" s="9">
        <v>92.449996948242188</v>
      </c>
    </row>
    <row r="15580" spans="1:12" x14ac:dyDescent="0.25">
      <c r="A15580" s="5" t="str">
        <f t="shared" si="243"/>
        <v>1SublapSCLD60103</v>
      </c>
      <c r="B15580" s="9">
        <v>1</v>
      </c>
      <c r="C15580" t="s">
        <v>133</v>
      </c>
      <c r="D15580" t="s">
        <v>148</v>
      </c>
      <c r="E15580" s="9">
        <v>6</v>
      </c>
      <c r="F15580" s="9">
        <v>0</v>
      </c>
      <c r="G15580" s="9">
        <v>10</v>
      </c>
      <c r="H15580" s="9">
        <v>3</v>
      </c>
      <c r="I15580" s="9">
        <v>1.6513335704803467</v>
      </c>
      <c r="J15580" s="9">
        <v>1.6513335704803467</v>
      </c>
      <c r="K15580" s="9">
        <v>0</v>
      </c>
      <c r="L15580" s="9">
        <v>90.524002075195313</v>
      </c>
    </row>
    <row r="15581" spans="1:12" x14ac:dyDescent="0.25">
      <c r="A15581" s="5" t="str">
        <f t="shared" si="243"/>
        <v>1SublapSCLD60104</v>
      </c>
      <c r="B15581" s="9">
        <v>1</v>
      </c>
      <c r="C15581" t="s">
        <v>133</v>
      </c>
      <c r="D15581" t="s">
        <v>148</v>
      </c>
      <c r="E15581" s="9">
        <v>6</v>
      </c>
      <c r="F15581" s="9">
        <v>0</v>
      </c>
      <c r="G15581" s="9">
        <v>10</v>
      </c>
      <c r="H15581" s="9">
        <v>4</v>
      </c>
      <c r="I15581" s="9">
        <v>1.4554064273834229</v>
      </c>
      <c r="J15581" s="9">
        <v>1.4554064273834229</v>
      </c>
      <c r="K15581" s="9">
        <v>0</v>
      </c>
      <c r="L15581" s="9">
        <v>88.163993835449219</v>
      </c>
    </row>
    <row r="15582" spans="1:12" x14ac:dyDescent="0.25">
      <c r="A15582" s="5" t="str">
        <f t="shared" si="243"/>
        <v>1SublapSCLD60105</v>
      </c>
      <c r="B15582" s="9">
        <v>1</v>
      </c>
      <c r="C15582" t="s">
        <v>133</v>
      </c>
      <c r="D15582" t="s">
        <v>148</v>
      </c>
      <c r="E15582" s="9">
        <v>6</v>
      </c>
      <c r="F15582" s="9">
        <v>0</v>
      </c>
      <c r="G15582" s="9">
        <v>10</v>
      </c>
      <c r="H15582" s="9">
        <v>5</v>
      </c>
      <c r="I15582" s="9">
        <v>1.3311067819595337</v>
      </c>
      <c r="J15582" s="9">
        <v>1.3311067819595337</v>
      </c>
      <c r="K15582" s="9">
        <v>0</v>
      </c>
      <c r="L15582" s="9">
        <v>86.108001708984375</v>
      </c>
    </row>
    <row r="15583" spans="1:12" x14ac:dyDescent="0.25">
      <c r="A15583" s="5" t="str">
        <f t="shared" si="243"/>
        <v>1SublapSCLD60106</v>
      </c>
      <c r="B15583" s="9">
        <v>1</v>
      </c>
      <c r="C15583" t="s">
        <v>133</v>
      </c>
      <c r="D15583" t="s">
        <v>148</v>
      </c>
      <c r="E15583" s="9">
        <v>6</v>
      </c>
      <c r="F15583" s="9">
        <v>0</v>
      </c>
      <c r="G15583" s="9">
        <v>10</v>
      </c>
      <c r="H15583" s="9">
        <v>6</v>
      </c>
      <c r="I15583" s="9">
        <v>1.1335391998291016</v>
      </c>
      <c r="J15583" s="9">
        <v>1.1335391998291016</v>
      </c>
      <c r="K15583" s="9">
        <v>0</v>
      </c>
      <c r="L15583" s="9">
        <v>82.956596374511719</v>
      </c>
    </row>
    <row r="15584" spans="1:12" x14ac:dyDescent="0.25">
      <c r="A15584" s="5" t="str">
        <f t="shared" si="243"/>
        <v>1SublapSCLD60107</v>
      </c>
      <c r="B15584" s="9">
        <v>1</v>
      </c>
      <c r="C15584" t="s">
        <v>133</v>
      </c>
      <c r="D15584" t="s">
        <v>148</v>
      </c>
      <c r="E15584" s="9">
        <v>6</v>
      </c>
      <c r="F15584" s="9">
        <v>0</v>
      </c>
      <c r="G15584" s="9">
        <v>10</v>
      </c>
      <c r="H15584" s="9">
        <v>7</v>
      </c>
      <c r="I15584" s="9">
        <v>1.0007058382034302</v>
      </c>
      <c r="J15584" s="9">
        <v>1.0007058382034302</v>
      </c>
      <c r="K15584" s="9">
        <v>0</v>
      </c>
      <c r="L15584" s="9">
        <v>82.122001647949219</v>
      </c>
    </row>
    <row r="15585" spans="1:12" x14ac:dyDescent="0.25">
      <c r="A15585" s="5" t="str">
        <f t="shared" si="243"/>
        <v>1SublapSCLD60108</v>
      </c>
      <c r="B15585" s="9">
        <v>1</v>
      </c>
      <c r="C15585" t="s">
        <v>133</v>
      </c>
      <c r="D15585" t="s">
        <v>148</v>
      </c>
      <c r="E15585" s="9">
        <v>6</v>
      </c>
      <c r="F15585" s="9">
        <v>0</v>
      </c>
      <c r="G15585" s="9">
        <v>10</v>
      </c>
      <c r="H15585" s="9">
        <v>8</v>
      </c>
      <c r="I15585" s="9">
        <v>0.89049381017684937</v>
      </c>
      <c r="J15585" s="9">
        <v>0.89049381017684937</v>
      </c>
      <c r="K15585" s="9">
        <v>0</v>
      </c>
      <c r="L15585" s="9">
        <v>83.662399291992188</v>
      </c>
    </row>
    <row r="15586" spans="1:12" x14ac:dyDescent="0.25">
      <c r="A15586" s="5" t="str">
        <f t="shared" si="243"/>
        <v>1SublapSCLD60109</v>
      </c>
      <c r="B15586" s="9">
        <v>1</v>
      </c>
      <c r="C15586" t="s">
        <v>133</v>
      </c>
      <c r="D15586" t="s">
        <v>148</v>
      </c>
      <c r="E15586" s="9">
        <v>6</v>
      </c>
      <c r="F15586" s="9">
        <v>0</v>
      </c>
      <c r="G15586" s="9">
        <v>10</v>
      </c>
      <c r="H15586" s="9">
        <v>9</v>
      </c>
      <c r="I15586" s="9">
        <v>0.81336838006973267</v>
      </c>
      <c r="J15586" s="9">
        <v>0.81336838006973267</v>
      </c>
      <c r="K15586" s="9">
        <v>0</v>
      </c>
      <c r="L15586" s="9">
        <v>87.688003540039063</v>
      </c>
    </row>
    <row r="15587" spans="1:12" x14ac:dyDescent="0.25">
      <c r="A15587" s="5" t="str">
        <f t="shared" si="243"/>
        <v>1SublapSCLD601010</v>
      </c>
      <c r="B15587" s="9">
        <v>1</v>
      </c>
      <c r="C15587" t="s">
        <v>133</v>
      </c>
      <c r="D15587" t="s">
        <v>148</v>
      </c>
      <c r="E15587" s="9">
        <v>6</v>
      </c>
      <c r="F15587" s="9">
        <v>0</v>
      </c>
      <c r="G15587" s="9">
        <v>10</v>
      </c>
      <c r="H15587" s="9">
        <v>10</v>
      </c>
      <c r="I15587" s="9">
        <v>0.90068984031677246</v>
      </c>
      <c r="J15587" s="9">
        <v>0.90068984031677246</v>
      </c>
      <c r="K15587" s="9">
        <v>0</v>
      </c>
      <c r="L15587" s="9">
        <v>93.956001281738281</v>
      </c>
    </row>
    <row r="15588" spans="1:12" x14ac:dyDescent="0.25">
      <c r="A15588" s="5" t="str">
        <f t="shared" si="243"/>
        <v>1SublapSCLD601011</v>
      </c>
      <c r="B15588" s="9">
        <v>1</v>
      </c>
      <c r="C15588" t="s">
        <v>133</v>
      </c>
      <c r="D15588" t="s">
        <v>148</v>
      </c>
      <c r="E15588" s="9">
        <v>6</v>
      </c>
      <c r="F15588" s="9">
        <v>0</v>
      </c>
      <c r="G15588" s="9">
        <v>10</v>
      </c>
      <c r="H15588" s="9">
        <v>11</v>
      </c>
      <c r="I15588" s="9">
        <v>1.185268759727478</v>
      </c>
      <c r="J15588" s="9">
        <v>1.185268759727478</v>
      </c>
      <c r="K15588" s="9">
        <v>0</v>
      </c>
      <c r="L15588" s="9">
        <v>100.76399993896484</v>
      </c>
    </row>
    <row r="15589" spans="1:12" x14ac:dyDescent="0.25">
      <c r="A15589" s="5" t="str">
        <f t="shared" si="243"/>
        <v>1SublapSCLD601012</v>
      </c>
      <c r="B15589" s="9">
        <v>1</v>
      </c>
      <c r="C15589" t="s">
        <v>133</v>
      </c>
      <c r="D15589" t="s">
        <v>148</v>
      </c>
      <c r="E15589" s="9">
        <v>6</v>
      </c>
      <c r="F15589" s="9">
        <v>0</v>
      </c>
      <c r="G15589" s="9">
        <v>10</v>
      </c>
      <c r="H15589" s="9">
        <v>12</v>
      </c>
      <c r="I15589" s="9">
        <v>1.5342774391174316</v>
      </c>
      <c r="J15589" s="9">
        <v>1.5342774391174316</v>
      </c>
      <c r="K15589" s="9">
        <v>0</v>
      </c>
      <c r="L15589" s="9">
        <v>105.94200134277344</v>
      </c>
    </row>
    <row r="15590" spans="1:12" x14ac:dyDescent="0.25">
      <c r="A15590" s="5" t="str">
        <f t="shared" si="243"/>
        <v>1SublapSCLD601013</v>
      </c>
      <c r="B15590" s="9">
        <v>1</v>
      </c>
      <c r="C15590" t="s">
        <v>133</v>
      </c>
      <c r="D15590" t="s">
        <v>148</v>
      </c>
      <c r="E15590" s="9">
        <v>6</v>
      </c>
      <c r="F15590" s="9">
        <v>0</v>
      </c>
      <c r="G15590" s="9">
        <v>10</v>
      </c>
      <c r="H15590" s="9">
        <v>13</v>
      </c>
      <c r="I15590" s="9">
        <v>1.9159057140350342</v>
      </c>
      <c r="J15590" s="9">
        <v>1.9159057140350342</v>
      </c>
      <c r="K15590" s="9">
        <v>0</v>
      </c>
      <c r="L15590" s="9">
        <v>111.24399566650391</v>
      </c>
    </row>
    <row r="15591" spans="1:12" x14ac:dyDescent="0.25">
      <c r="A15591" s="5" t="str">
        <f t="shared" si="243"/>
        <v>1SublapSCLD601014</v>
      </c>
      <c r="B15591" s="9">
        <v>1</v>
      </c>
      <c r="C15591" t="s">
        <v>133</v>
      </c>
      <c r="D15591" t="s">
        <v>148</v>
      </c>
      <c r="E15591" s="9">
        <v>6</v>
      </c>
      <c r="F15591" s="9">
        <v>0</v>
      </c>
      <c r="G15591" s="9">
        <v>10</v>
      </c>
      <c r="H15591" s="9">
        <v>14</v>
      </c>
      <c r="I15591" s="9">
        <v>2.3446176052093506</v>
      </c>
      <c r="J15591" s="9">
        <v>2.3446176052093506</v>
      </c>
      <c r="K15591" s="9">
        <v>0</v>
      </c>
      <c r="L15591" s="9">
        <v>113.66600036621094</v>
      </c>
    </row>
    <row r="15592" spans="1:12" x14ac:dyDescent="0.25">
      <c r="A15592" s="5" t="str">
        <f t="shared" si="243"/>
        <v>1SublapSCLD601015</v>
      </c>
      <c r="B15592" s="9">
        <v>1</v>
      </c>
      <c r="C15592" t="s">
        <v>133</v>
      </c>
      <c r="D15592" t="s">
        <v>148</v>
      </c>
      <c r="E15592" s="9">
        <v>6</v>
      </c>
      <c r="F15592" s="9">
        <v>0</v>
      </c>
      <c r="G15592" s="9">
        <v>10</v>
      </c>
      <c r="H15592" s="9">
        <v>15</v>
      </c>
      <c r="I15592" s="9">
        <v>2.832733154296875</v>
      </c>
      <c r="J15592" s="9">
        <v>2.832733154296875</v>
      </c>
      <c r="K15592" s="9">
        <v>0</v>
      </c>
      <c r="L15592" s="9">
        <v>116.22200012207031</v>
      </c>
    </row>
    <row r="15593" spans="1:12" x14ac:dyDescent="0.25">
      <c r="A15593" s="5" t="str">
        <f t="shared" si="243"/>
        <v>1SublapSCLD601016</v>
      </c>
      <c r="B15593" s="9">
        <v>1</v>
      </c>
      <c r="C15593" t="s">
        <v>133</v>
      </c>
      <c r="D15593" t="s">
        <v>148</v>
      </c>
      <c r="E15593" s="9">
        <v>6</v>
      </c>
      <c r="F15593" s="9">
        <v>0</v>
      </c>
      <c r="G15593" s="9">
        <v>10</v>
      </c>
      <c r="H15593" s="9">
        <v>16</v>
      </c>
      <c r="I15593" s="9">
        <v>3.3232200145721436</v>
      </c>
      <c r="J15593" s="9">
        <v>3.3232200145721436</v>
      </c>
      <c r="K15593" s="9">
        <v>0</v>
      </c>
      <c r="L15593" s="9">
        <v>118.31999969482422</v>
      </c>
    </row>
    <row r="15594" spans="1:12" x14ac:dyDescent="0.25">
      <c r="A15594" s="5" t="str">
        <f t="shared" si="243"/>
        <v>1SublapSCLD601017</v>
      </c>
      <c r="B15594" s="9">
        <v>1</v>
      </c>
      <c r="C15594" t="s">
        <v>133</v>
      </c>
      <c r="D15594" t="s">
        <v>148</v>
      </c>
      <c r="E15594" s="9">
        <v>6</v>
      </c>
      <c r="F15594" s="9">
        <v>0</v>
      </c>
      <c r="G15594" s="9">
        <v>10</v>
      </c>
      <c r="H15594" s="9">
        <v>17</v>
      </c>
      <c r="I15594" s="9">
        <v>3.7748174667358398</v>
      </c>
      <c r="J15594" s="9">
        <v>2.0794720649719238</v>
      </c>
      <c r="K15594" s="9">
        <v>0.15781648457050323</v>
      </c>
      <c r="L15594" s="9">
        <v>119.00272369384766</v>
      </c>
    </row>
    <row r="15595" spans="1:12" x14ac:dyDescent="0.25">
      <c r="A15595" s="5" t="str">
        <f t="shared" si="243"/>
        <v>1SublapSCLD601018</v>
      </c>
      <c r="B15595" s="9">
        <v>1</v>
      </c>
      <c r="C15595" t="s">
        <v>133</v>
      </c>
      <c r="D15595" t="s">
        <v>148</v>
      </c>
      <c r="E15595" s="9">
        <v>6</v>
      </c>
      <c r="F15595" s="9">
        <v>0</v>
      </c>
      <c r="G15595" s="9">
        <v>10</v>
      </c>
      <c r="H15595" s="9">
        <v>18</v>
      </c>
      <c r="I15595" s="9">
        <v>4.1006765365600586</v>
      </c>
      <c r="J15595" s="9">
        <v>2.8049378395080566</v>
      </c>
      <c r="K15595" s="9">
        <v>0.22667986154556274</v>
      </c>
      <c r="L15595" s="9">
        <v>119.30999755859375</v>
      </c>
    </row>
    <row r="15596" spans="1:12" x14ac:dyDescent="0.25">
      <c r="A15596" s="5" t="str">
        <f t="shared" si="243"/>
        <v>1SublapSCLD601019</v>
      </c>
      <c r="B15596" s="9">
        <v>1</v>
      </c>
      <c r="C15596" t="s">
        <v>133</v>
      </c>
      <c r="D15596" t="s">
        <v>148</v>
      </c>
      <c r="E15596" s="9">
        <v>6</v>
      </c>
      <c r="F15596" s="9">
        <v>0</v>
      </c>
      <c r="G15596" s="9">
        <v>10</v>
      </c>
      <c r="H15596" s="9">
        <v>19</v>
      </c>
      <c r="I15596" s="9">
        <v>4.2134079933166504</v>
      </c>
      <c r="J15596" s="9">
        <v>3.3342664241790771</v>
      </c>
      <c r="K15596" s="9">
        <v>0.22375798225402832</v>
      </c>
      <c r="L15596" s="9">
        <v>118.81400299072266</v>
      </c>
    </row>
    <row r="15597" spans="1:12" x14ac:dyDescent="0.25">
      <c r="A15597" s="5" t="str">
        <f t="shared" si="243"/>
        <v>1SublapSCLD601020</v>
      </c>
      <c r="B15597" s="9">
        <v>1</v>
      </c>
      <c r="C15597" t="s">
        <v>133</v>
      </c>
      <c r="D15597" t="s">
        <v>148</v>
      </c>
      <c r="E15597" s="9">
        <v>6</v>
      </c>
      <c r="F15597" s="9">
        <v>0</v>
      </c>
      <c r="G15597" s="9">
        <v>10</v>
      </c>
      <c r="H15597" s="9">
        <v>20</v>
      </c>
      <c r="I15597" s="9">
        <v>3.940420389175415</v>
      </c>
      <c r="J15597" s="9">
        <v>3.4896841049194336</v>
      </c>
      <c r="K15597" s="9">
        <v>7.2681933641433716E-2</v>
      </c>
      <c r="L15597" s="9">
        <v>113.63999938964844</v>
      </c>
    </row>
    <row r="15598" spans="1:12" x14ac:dyDescent="0.25">
      <c r="A15598" s="5" t="str">
        <f t="shared" si="243"/>
        <v>1SublapSCLD601021</v>
      </c>
      <c r="B15598" s="9">
        <v>1</v>
      </c>
      <c r="C15598" t="s">
        <v>133</v>
      </c>
      <c r="D15598" t="s">
        <v>148</v>
      </c>
      <c r="E15598" s="9">
        <v>6</v>
      </c>
      <c r="F15598" s="9">
        <v>0</v>
      </c>
      <c r="G15598" s="9">
        <v>10</v>
      </c>
      <c r="H15598" s="9">
        <v>21</v>
      </c>
      <c r="I15598" s="9">
        <v>3.6623940467834473</v>
      </c>
      <c r="J15598" s="9">
        <v>3.2810487747192383</v>
      </c>
      <c r="K15598" s="9">
        <v>4.4945497065782547E-2</v>
      </c>
      <c r="L15598" s="9">
        <v>103.99800109863281</v>
      </c>
    </row>
    <row r="15599" spans="1:12" x14ac:dyDescent="0.25">
      <c r="A15599" s="5" t="str">
        <f t="shared" si="243"/>
        <v>1SublapSCLD601022</v>
      </c>
      <c r="B15599" s="9">
        <v>1</v>
      </c>
      <c r="C15599" t="s">
        <v>133</v>
      </c>
      <c r="D15599" t="s">
        <v>148</v>
      </c>
      <c r="E15599" s="9">
        <v>6</v>
      </c>
      <c r="F15599" s="9">
        <v>0</v>
      </c>
      <c r="G15599" s="9">
        <v>10</v>
      </c>
      <c r="H15599" s="9">
        <v>22</v>
      </c>
      <c r="I15599" s="9">
        <v>3.3240518569946289</v>
      </c>
      <c r="J15599" s="9">
        <v>3.7433838844299316</v>
      </c>
      <c r="K15599" s="9">
        <v>0.10316941887140274</v>
      </c>
      <c r="L15599" s="9">
        <v>100.3800048828125</v>
      </c>
    </row>
    <row r="15600" spans="1:12" x14ac:dyDescent="0.25">
      <c r="A15600" s="5" t="str">
        <f t="shared" si="243"/>
        <v>1SublapSCLD601023</v>
      </c>
      <c r="B15600" s="9">
        <v>1</v>
      </c>
      <c r="C15600" t="s">
        <v>133</v>
      </c>
      <c r="D15600" t="s">
        <v>148</v>
      </c>
      <c r="E15600" s="9">
        <v>6</v>
      </c>
      <c r="F15600" s="9">
        <v>0</v>
      </c>
      <c r="G15600" s="9">
        <v>10</v>
      </c>
      <c r="H15600" s="9">
        <v>23</v>
      </c>
      <c r="I15600" s="9">
        <v>2.8865048885345459</v>
      </c>
      <c r="J15600" s="9">
        <v>3.1103496551513672</v>
      </c>
      <c r="K15600" s="9">
        <v>7.1540147066116333E-2</v>
      </c>
      <c r="L15600" s="9">
        <v>96.808006286621094</v>
      </c>
    </row>
    <row r="15601" spans="1:12" x14ac:dyDescent="0.25">
      <c r="A15601" s="5" t="str">
        <f t="shared" si="243"/>
        <v>1SublapSCLD601024</v>
      </c>
      <c r="B15601" s="9">
        <v>1</v>
      </c>
      <c r="C15601" t="s">
        <v>133</v>
      </c>
      <c r="D15601" t="s">
        <v>148</v>
      </c>
      <c r="E15601" s="9">
        <v>6</v>
      </c>
      <c r="F15601" s="9">
        <v>0</v>
      </c>
      <c r="G15601" s="9">
        <v>10</v>
      </c>
      <c r="H15601" s="9">
        <v>24</v>
      </c>
      <c r="I15601" s="9">
        <v>2.5261125564575195</v>
      </c>
      <c r="J15601" s="9">
        <v>2.7429583072662354</v>
      </c>
      <c r="K15601" s="9">
        <v>5.6352052837610245E-2</v>
      </c>
      <c r="L15601" s="9">
        <v>95.858001708984375</v>
      </c>
    </row>
    <row r="15602" spans="1:12" x14ac:dyDescent="0.25">
      <c r="A15602" s="5" t="str">
        <f t="shared" si="243"/>
        <v>1SublapSCLD6121</v>
      </c>
      <c r="B15602" s="9">
        <v>1</v>
      </c>
      <c r="C15602" t="s">
        <v>133</v>
      </c>
      <c r="D15602" t="s">
        <v>148</v>
      </c>
      <c r="E15602" s="9">
        <v>6</v>
      </c>
      <c r="F15602" s="9">
        <v>1</v>
      </c>
      <c r="G15602" s="9">
        <v>2</v>
      </c>
      <c r="H15602" s="9">
        <v>1</v>
      </c>
      <c r="I15602" s="9">
        <v>1.6920897960662842</v>
      </c>
      <c r="J15602" s="9">
        <v>1.6920897960662842</v>
      </c>
      <c r="K15602" s="9">
        <v>0</v>
      </c>
      <c r="L15602" s="9">
        <v>86.889198303222656</v>
      </c>
    </row>
    <row r="15603" spans="1:12" x14ac:dyDescent="0.25">
      <c r="A15603" s="5" t="str">
        <f t="shared" si="243"/>
        <v>1SublapSCLD6122</v>
      </c>
      <c r="B15603" s="9">
        <v>1</v>
      </c>
      <c r="C15603" t="s">
        <v>133</v>
      </c>
      <c r="D15603" t="s">
        <v>148</v>
      </c>
      <c r="E15603" s="9">
        <v>6</v>
      </c>
      <c r="F15603" s="9">
        <v>1</v>
      </c>
      <c r="G15603" s="9">
        <v>2</v>
      </c>
      <c r="H15603" s="9">
        <v>2</v>
      </c>
      <c r="I15603" s="9">
        <v>1.5066683292388916</v>
      </c>
      <c r="J15603" s="9">
        <v>1.5066683292388916</v>
      </c>
      <c r="K15603" s="9">
        <v>0</v>
      </c>
      <c r="L15603" s="9">
        <v>86.083999633789063</v>
      </c>
    </row>
    <row r="15604" spans="1:12" x14ac:dyDescent="0.25">
      <c r="A15604" s="5" t="str">
        <f t="shared" si="243"/>
        <v>1SublapSCLD6123</v>
      </c>
      <c r="B15604" s="9">
        <v>1</v>
      </c>
      <c r="C15604" t="s">
        <v>133</v>
      </c>
      <c r="D15604" t="s">
        <v>148</v>
      </c>
      <c r="E15604" s="9">
        <v>6</v>
      </c>
      <c r="F15604" s="9">
        <v>1</v>
      </c>
      <c r="G15604" s="9">
        <v>2</v>
      </c>
      <c r="H15604" s="9">
        <v>3</v>
      </c>
      <c r="I15604" s="9">
        <v>1.3893110752105713</v>
      </c>
      <c r="J15604" s="9">
        <v>1.3893110752105713</v>
      </c>
      <c r="K15604" s="9">
        <v>0</v>
      </c>
      <c r="L15604" s="9">
        <v>84.966667175292969</v>
      </c>
    </row>
    <row r="15605" spans="1:12" x14ac:dyDescent="0.25">
      <c r="A15605" s="5" t="str">
        <f t="shared" si="243"/>
        <v>1SublapSCLD6124</v>
      </c>
      <c r="B15605" s="9">
        <v>1</v>
      </c>
      <c r="C15605" t="s">
        <v>133</v>
      </c>
      <c r="D15605" t="s">
        <v>148</v>
      </c>
      <c r="E15605" s="9">
        <v>6</v>
      </c>
      <c r="F15605" s="9">
        <v>1</v>
      </c>
      <c r="G15605" s="9">
        <v>2</v>
      </c>
      <c r="H15605" s="9">
        <v>4</v>
      </c>
      <c r="I15605" s="9">
        <v>1.2792129516601563</v>
      </c>
      <c r="J15605" s="9">
        <v>1.2792129516601563</v>
      </c>
      <c r="K15605" s="9">
        <v>0</v>
      </c>
      <c r="L15605" s="9">
        <v>83.8106689453125</v>
      </c>
    </row>
    <row r="15606" spans="1:12" x14ac:dyDescent="0.25">
      <c r="A15606" s="5" t="str">
        <f t="shared" si="243"/>
        <v>1SublapSCLD6125</v>
      </c>
      <c r="B15606" s="9">
        <v>1</v>
      </c>
      <c r="C15606" t="s">
        <v>133</v>
      </c>
      <c r="D15606" t="s">
        <v>148</v>
      </c>
      <c r="E15606" s="9">
        <v>6</v>
      </c>
      <c r="F15606" s="9">
        <v>1</v>
      </c>
      <c r="G15606" s="9">
        <v>2</v>
      </c>
      <c r="H15606" s="9">
        <v>5</v>
      </c>
      <c r="I15606" s="9">
        <v>1.1743874549865723</v>
      </c>
      <c r="J15606" s="9">
        <v>1.1743874549865723</v>
      </c>
      <c r="K15606" s="9">
        <v>0</v>
      </c>
      <c r="L15606" s="9">
        <v>82.185600280761719</v>
      </c>
    </row>
    <row r="15607" spans="1:12" x14ac:dyDescent="0.25">
      <c r="A15607" s="5" t="str">
        <f t="shared" si="243"/>
        <v>1SublapSCLD6126</v>
      </c>
      <c r="B15607" s="9">
        <v>1</v>
      </c>
      <c r="C15607" t="s">
        <v>133</v>
      </c>
      <c r="D15607" t="s">
        <v>148</v>
      </c>
      <c r="E15607" s="9">
        <v>6</v>
      </c>
      <c r="F15607" s="9">
        <v>1</v>
      </c>
      <c r="G15607" s="9">
        <v>2</v>
      </c>
      <c r="H15607" s="9">
        <v>6</v>
      </c>
      <c r="I15607" s="9">
        <v>1.1031872034072876</v>
      </c>
      <c r="J15607" s="9">
        <v>1.1031872034072876</v>
      </c>
      <c r="K15607" s="9">
        <v>0</v>
      </c>
      <c r="L15607" s="9">
        <v>80.986000061035156</v>
      </c>
    </row>
    <row r="15608" spans="1:12" x14ac:dyDescent="0.25">
      <c r="A15608" s="5" t="str">
        <f t="shared" si="243"/>
        <v>1SublapSCLD6127</v>
      </c>
      <c r="B15608" s="9">
        <v>1</v>
      </c>
      <c r="C15608" t="s">
        <v>133</v>
      </c>
      <c r="D15608" t="s">
        <v>148</v>
      </c>
      <c r="E15608" s="9">
        <v>6</v>
      </c>
      <c r="F15608" s="9">
        <v>1</v>
      </c>
      <c r="G15608" s="9">
        <v>2</v>
      </c>
      <c r="H15608" s="9">
        <v>7</v>
      </c>
      <c r="I15608" s="9">
        <v>0.93721240758895874</v>
      </c>
      <c r="J15608" s="9">
        <v>0.93721240758895874</v>
      </c>
      <c r="K15608" s="9">
        <v>0</v>
      </c>
      <c r="L15608" s="9">
        <v>78.651603698730469</v>
      </c>
    </row>
    <row r="15609" spans="1:12" x14ac:dyDescent="0.25">
      <c r="A15609" s="5" t="str">
        <f t="shared" si="243"/>
        <v>1SublapSCLD6128</v>
      </c>
      <c r="B15609" s="9">
        <v>1</v>
      </c>
      <c r="C15609" t="s">
        <v>133</v>
      </c>
      <c r="D15609" t="s">
        <v>148</v>
      </c>
      <c r="E15609" s="9">
        <v>6</v>
      </c>
      <c r="F15609" s="9">
        <v>1</v>
      </c>
      <c r="G15609" s="9">
        <v>2</v>
      </c>
      <c r="H15609" s="9">
        <v>8</v>
      </c>
      <c r="I15609" s="9">
        <v>0.75725638866424561</v>
      </c>
      <c r="J15609" s="9">
        <v>0.75725638866424561</v>
      </c>
      <c r="K15609" s="9">
        <v>0</v>
      </c>
      <c r="L15609" s="9">
        <v>79.042129516601563</v>
      </c>
    </row>
    <row r="15610" spans="1:12" x14ac:dyDescent="0.25">
      <c r="A15610" s="5" t="str">
        <f t="shared" si="243"/>
        <v>1SublapSCLD6129</v>
      </c>
      <c r="B15610" s="9">
        <v>1</v>
      </c>
      <c r="C15610" t="s">
        <v>133</v>
      </c>
      <c r="D15610" t="s">
        <v>148</v>
      </c>
      <c r="E15610" s="9">
        <v>6</v>
      </c>
      <c r="F15610" s="9">
        <v>1</v>
      </c>
      <c r="G15610" s="9">
        <v>2</v>
      </c>
      <c r="H15610" s="9">
        <v>9</v>
      </c>
      <c r="I15610" s="9">
        <v>0.6070360541343689</v>
      </c>
      <c r="J15610" s="9">
        <v>0.6070360541343689</v>
      </c>
      <c r="K15610" s="9">
        <v>0</v>
      </c>
      <c r="L15610" s="9">
        <v>82.096267700195313</v>
      </c>
    </row>
    <row r="15611" spans="1:12" x14ac:dyDescent="0.25">
      <c r="A15611" s="5" t="str">
        <f t="shared" si="243"/>
        <v>1SublapSCLD61210</v>
      </c>
      <c r="B15611" s="9">
        <v>1</v>
      </c>
      <c r="C15611" t="s">
        <v>133</v>
      </c>
      <c r="D15611" t="s">
        <v>148</v>
      </c>
      <c r="E15611" s="9">
        <v>6</v>
      </c>
      <c r="F15611" s="9">
        <v>1</v>
      </c>
      <c r="G15611" s="9">
        <v>2</v>
      </c>
      <c r="H15611" s="9">
        <v>10</v>
      </c>
      <c r="I15611" s="9">
        <v>0.5513465404510498</v>
      </c>
      <c r="J15611" s="9">
        <v>0.5513465404510498</v>
      </c>
      <c r="K15611" s="9">
        <v>0</v>
      </c>
      <c r="L15611" s="9">
        <v>86.819999694824219</v>
      </c>
    </row>
    <row r="15612" spans="1:12" x14ac:dyDescent="0.25">
      <c r="A15612" s="5" t="str">
        <f t="shared" si="243"/>
        <v>1SublapSCLD61211</v>
      </c>
      <c r="B15612" s="9">
        <v>1</v>
      </c>
      <c r="C15612" t="s">
        <v>133</v>
      </c>
      <c r="D15612" t="s">
        <v>148</v>
      </c>
      <c r="E15612" s="9">
        <v>6</v>
      </c>
      <c r="F15612" s="9">
        <v>1</v>
      </c>
      <c r="G15612" s="9">
        <v>2</v>
      </c>
      <c r="H15612" s="9">
        <v>11</v>
      </c>
      <c r="I15612" s="9">
        <v>0.65037894248962402</v>
      </c>
      <c r="J15612" s="9">
        <v>0.65037894248962402</v>
      </c>
      <c r="K15612" s="9">
        <v>0</v>
      </c>
      <c r="L15612" s="9">
        <v>92.587997436523438</v>
      </c>
    </row>
    <row r="15613" spans="1:12" x14ac:dyDescent="0.25">
      <c r="A15613" s="5" t="str">
        <f t="shared" si="243"/>
        <v>1SublapSCLD61212</v>
      </c>
      <c r="B15613" s="9">
        <v>1</v>
      </c>
      <c r="C15613" t="s">
        <v>133</v>
      </c>
      <c r="D15613" t="s">
        <v>148</v>
      </c>
      <c r="E15613" s="9">
        <v>6</v>
      </c>
      <c r="F15613" s="9">
        <v>1</v>
      </c>
      <c r="G15613" s="9">
        <v>2</v>
      </c>
      <c r="H15613" s="9">
        <v>12</v>
      </c>
      <c r="I15613" s="9">
        <v>0.83407479524612427</v>
      </c>
      <c r="J15613" s="9">
        <v>0.83407479524612427</v>
      </c>
      <c r="K15613" s="9">
        <v>0</v>
      </c>
      <c r="L15613" s="9">
        <v>97.553337097167969</v>
      </c>
    </row>
    <row r="15614" spans="1:12" x14ac:dyDescent="0.25">
      <c r="A15614" s="5" t="str">
        <f t="shared" si="243"/>
        <v>1SublapSCLD61213</v>
      </c>
      <c r="B15614" s="9">
        <v>1</v>
      </c>
      <c r="C15614" t="s">
        <v>133</v>
      </c>
      <c r="D15614" t="s">
        <v>148</v>
      </c>
      <c r="E15614" s="9">
        <v>6</v>
      </c>
      <c r="F15614" s="9">
        <v>1</v>
      </c>
      <c r="G15614" s="9">
        <v>2</v>
      </c>
      <c r="H15614" s="9">
        <v>13</v>
      </c>
      <c r="I15614" s="9">
        <v>1.1372385025024414</v>
      </c>
      <c r="J15614" s="9">
        <v>1.1372385025024414</v>
      </c>
      <c r="K15614" s="9">
        <v>0</v>
      </c>
      <c r="L15614" s="9">
        <v>100.92933654785156</v>
      </c>
    </row>
    <row r="15615" spans="1:12" x14ac:dyDescent="0.25">
      <c r="A15615" s="5" t="str">
        <f t="shared" si="243"/>
        <v>1SublapSCLD61214</v>
      </c>
      <c r="B15615" s="9">
        <v>1</v>
      </c>
      <c r="C15615" t="s">
        <v>133</v>
      </c>
      <c r="D15615" t="s">
        <v>148</v>
      </c>
      <c r="E15615" s="9">
        <v>6</v>
      </c>
      <c r="F15615" s="9">
        <v>1</v>
      </c>
      <c r="G15615" s="9">
        <v>2</v>
      </c>
      <c r="H15615" s="9">
        <v>14</v>
      </c>
      <c r="I15615" s="9">
        <v>1.4936902523040771</v>
      </c>
      <c r="J15615" s="9">
        <v>1.4936902523040771</v>
      </c>
      <c r="K15615" s="9">
        <v>0</v>
      </c>
      <c r="L15615" s="9">
        <v>101.33466339111328</v>
      </c>
    </row>
    <row r="15616" spans="1:12" x14ac:dyDescent="0.25">
      <c r="A15616" s="5" t="str">
        <f t="shared" si="243"/>
        <v>1SublapSCLD61215</v>
      </c>
      <c r="B15616" s="9">
        <v>1</v>
      </c>
      <c r="C15616" t="s">
        <v>133</v>
      </c>
      <c r="D15616" t="s">
        <v>148</v>
      </c>
      <c r="E15616" s="9">
        <v>6</v>
      </c>
      <c r="F15616" s="9">
        <v>1</v>
      </c>
      <c r="G15616" s="9">
        <v>2</v>
      </c>
      <c r="H15616" s="9">
        <v>15</v>
      </c>
      <c r="I15616" s="9">
        <v>1.9359111785888672</v>
      </c>
      <c r="J15616" s="9">
        <v>1.9359111785888672</v>
      </c>
      <c r="K15616" s="9">
        <v>0</v>
      </c>
      <c r="L15616" s="9">
        <v>101.49600219726563</v>
      </c>
    </row>
    <row r="15617" spans="1:12" x14ac:dyDescent="0.25">
      <c r="A15617" s="5" t="str">
        <f t="shared" si="243"/>
        <v>1SublapSCLD61216</v>
      </c>
      <c r="B15617" s="9">
        <v>1</v>
      </c>
      <c r="C15617" t="s">
        <v>133</v>
      </c>
      <c r="D15617" t="s">
        <v>148</v>
      </c>
      <c r="E15617" s="9">
        <v>6</v>
      </c>
      <c r="F15617" s="9">
        <v>1</v>
      </c>
      <c r="G15617" s="9">
        <v>2</v>
      </c>
      <c r="H15617" s="9">
        <v>16</v>
      </c>
      <c r="I15617" s="9">
        <v>2.3546321392059326</v>
      </c>
      <c r="J15617" s="9">
        <v>2.3546321392059326</v>
      </c>
      <c r="K15617" s="9">
        <v>0</v>
      </c>
      <c r="L15617" s="9">
        <v>102.33866119384766</v>
      </c>
    </row>
    <row r="15618" spans="1:12" x14ac:dyDescent="0.25">
      <c r="A15618" s="5" t="str">
        <f t="shared" si="243"/>
        <v>1SublapSCLD61217</v>
      </c>
      <c r="B15618" s="9">
        <v>1</v>
      </c>
      <c r="C15618" t="s">
        <v>133</v>
      </c>
      <c r="D15618" t="s">
        <v>148</v>
      </c>
      <c r="E15618" s="9">
        <v>6</v>
      </c>
      <c r="F15618" s="9">
        <v>1</v>
      </c>
      <c r="G15618" s="9">
        <v>2</v>
      </c>
      <c r="H15618" s="9">
        <v>17</v>
      </c>
      <c r="I15618" s="9">
        <v>2.7809834480285645</v>
      </c>
      <c r="J15618" s="9">
        <v>1.5083695650100708</v>
      </c>
      <c r="K15618" s="9">
        <v>6.4071185886859894E-2</v>
      </c>
      <c r="L15618" s="9">
        <v>103.55332946777344</v>
      </c>
    </row>
    <row r="15619" spans="1:12" x14ac:dyDescent="0.25">
      <c r="A15619" s="5" t="str">
        <f t="shared" ref="A15619:A15682" si="244">B15619&amp;C15619&amp;D15619&amp;E15619&amp;F15619&amp;G15619&amp;H15619</f>
        <v>1SublapSCLD61218</v>
      </c>
      <c r="B15619" s="9">
        <v>1</v>
      </c>
      <c r="C15619" t="s">
        <v>133</v>
      </c>
      <c r="D15619" t="s">
        <v>148</v>
      </c>
      <c r="E15619" s="9">
        <v>6</v>
      </c>
      <c r="F15619" s="9">
        <v>1</v>
      </c>
      <c r="G15619" s="9">
        <v>2</v>
      </c>
      <c r="H15619" s="9">
        <v>18</v>
      </c>
      <c r="I15619" s="9">
        <v>3.080857515335083</v>
      </c>
      <c r="J15619" s="9">
        <v>2.1705875396728516</v>
      </c>
      <c r="K15619" s="9">
        <v>0.10279488563537598</v>
      </c>
      <c r="L15619" s="9">
        <v>104.31200408935547</v>
      </c>
    </row>
    <row r="15620" spans="1:12" x14ac:dyDescent="0.25">
      <c r="A15620" s="5" t="str">
        <f t="shared" si="244"/>
        <v>1SublapSCLD61219</v>
      </c>
      <c r="B15620" s="9">
        <v>1</v>
      </c>
      <c r="C15620" t="s">
        <v>133</v>
      </c>
      <c r="D15620" t="s">
        <v>148</v>
      </c>
      <c r="E15620" s="9">
        <v>6</v>
      </c>
      <c r="F15620" s="9">
        <v>1</v>
      </c>
      <c r="G15620" s="9">
        <v>2</v>
      </c>
      <c r="H15620" s="9">
        <v>19</v>
      </c>
      <c r="I15620" s="9">
        <v>3.1830840110778809</v>
      </c>
      <c r="J15620" s="9">
        <v>2.58349609375</v>
      </c>
      <c r="K15620" s="9">
        <v>9.0165518224239349E-2</v>
      </c>
      <c r="L15620" s="9">
        <v>102.98533630371094</v>
      </c>
    </row>
    <row r="15621" spans="1:12" x14ac:dyDescent="0.25">
      <c r="A15621" s="5" t="str">
        <f t="shared" si="244"/>
        <v>1SublapSCLD61220</v>
      </c>
      <c r="B15621" s="9">
        <v>1</v>
      </c>
      <c r="C15621" t="s">
        <v>133</v>
      </c>
      <c r="D15621" t="s">
        <v>148</v>
      </c>
      <c r="E15621" s="9">
        <v>6</v>
      </c>
      <c r="F15621" s="9">
        <v>1</v>
      </c>
      <c r="G15621" s="9">
        <v>2</v>
      </c>
      <c r="H15621" s="9">
        <v>20</v>
      </c>
      <c r="I15621" s="9">
        <v>3.0304749011993408</v>
      </c>
      <c r="J15621" s="9">
        <v>2.6680667400360107</v>
      </c>
      <c r="K15621" s="9">
        <v>3.7783678621053696E-2</v>
      </c>
      <c r="L15621" s="9">
        <v>101.36666870117188</v>
      </c>
    </row>
    <row r="15622" spans="1:12" x14ac:dyDescent="0.25">
      <c r="A15622" s="5" t="str">
        <f t="shared" si="244"/>
        <v>1SublapSCLD61221</v>
      </c>
      <c r="B15622" s="9">
        <v>1</v>
      </c>
      <c r="C15622" t="s">
        <v>133</v>
      </c>
      <c r="D15622" t="s">
        <v>148</v>
      </c>
      <c r="E15622" s="9">
        <v>6</v>
      </c>
      <c r="F15622" s="9">
        <v>1</v>
      </c>
      <c r="G15622" s="9">
        <v>2</v>
      </c>
      <c r="H15622" s="9">
        <v>21</v>
      </c>
      <c r="I15622" s="9">
        <v>2.8726818561553955</v>
      </c>
      <c r="J15622" s="9">
        <v>2.5450389385223389</v>
      </c>
      <c r="K15622" s="9">
        <v>2.5930080562829971E-2</v>
      </c>
      <c r="L15622" s="9">
        <v>96.536003112792969</v>
      </c>
    </row>
    <row r="15623" spans="1:12" x14ac:dyDescent="0.25">
      <c r="A15623" s="5" t="str">
        <f t="shared" si="244"/>
        <v>1SublapSCLD61222</v>
      </c>
      <c r="B15623" s="9">
        <v>1</v>
      </c>
      <c r="C15623" t="s">
        <v>133</v>
      </c>
      <c r="D15623" t="s">
        <v>148</v>
      </c>
      <c r="E15623" s="9">
        <v>6</v>
      </c>
      <c r="F15623" s="9">
        <v>1</v>
      </c>
      <c r="G15623" s="9">
        <v>2</v>
      </c>
      <c r="H15623" s="9">
        <v>22</v>
      </c>
      <c r="I15623" s="9">
        <v>2.6005775928497314</v>
      </c>
      <c r="J15623" s="9">
        <v>3.037076473236084</v>
      </c>
      <c r="K15623" s="9">
        <v>5.3704071789979935E-2</v>
      </c>
      <c r="L15623" s="9">
        <v>93.506660461425781</v>
      </c>
    </row>
    <row r="15624" spans="1:12" x14ac:dyDescent="0.25">
      <c r="A15624" s="5" t="str">
        <f t="shared" si="244"/>
        <v>1SublapSCLD61223</v>
      </c>
      <c r="B15624" s="9">
        <v>1</v>
      </c>
      <c r="C15624" t="s">
        <v>133</v>
      </c>
      <c r="D15624" t="s">
        <v>148</v>
      </c>
      <c r="E15624" s="9">
        <v>6</v>
      </c>
      <c r="F15624" s="9">
        <v>1</v>
      </c>
      <c r="G15624" s="9">
        <v>2</v>
      </c>
      <c r="H15624" s="9">
        <v>23</v>
      </c>
      <c r="I15624" s="9">
        <v>2.2593269348144531</v>
      </c>
      <c r="J15624" s="9">
        <v>2.4418685436248779</v>
      </c>
      <c r="K15624" s="9">
        <v>3.5801943391561508E-2</v>
      </c>
      <c r="L15624" s="9">
        <v>90.253334045410156</v>
      </c>
    </row>
    <row r="15625" spans="1:12" x14ac:dyDescent="0.25">
      <c r="A15625" s="5" t="str">
        <f t="shared" si="244"/>
        <v>1SublapSCLD61224</v>
      </c>
      <c r="B15625" s="9">
        <v>1</v>
      </c>
      <c r="C15625" t="s">
        <v>133</v>
      </c>
      <c r="D15625" t="s">
        <v>148</v>
      </c>
      <c r="E15625" s="9">
        <v>6</v>
      </c>
      <c r="F15625" s="9">
        <v>1</v>
      </c>
      <c r="G15625" s="9">
        <v>2</v>
      </c>
      <c r="H15625" s="9">
        <v>24</v>
      </c>
      <c r="I15625" s="9">
        <v>1.9631335735321045</v>
      </c>
      <c r="J15625" s="9">
        <v>2.0961399078369141</v>
      </c>
      <c r="K15625" s="9">
        <v>2.7281025424599648E-2</v>
      </c>
      <c r="L15625" s="9">
        <v>88.765731811523438</v>
      </c>
    </row>
    <row r="15626" spans="1:12" x14ac:dyDescent="0.25">
      <c r="A15626" s="5" t="str">
        <f t="shared" si="244"/>
        <v>1SublapSCLD61101</v>
      </c>
      <c r="B15626" s="9">
        <v>1</v>
      </c>
      <c r="C15626" t="s">
        <v>133</v>
      </c>
      <c r="D15626" t="s">
        <v>148</v>
      </c>
      <c r="E15626" s="9">
        <v>6</v>
      </c>
      <c r="F15626" s="9">
        <v>1</v>
      </c>
      <c r="G15626" s="9">
        <v>10</v>
      </c>
      <c r="H15626" s="9">
        <v>1</v>
      </c>
      <c r="I15626" s="9">
        <v>2.2394120693206787</v>
      </c>
      <c r="J15626" s="9">
        <v>2.2394120693206787</v>
      </c>
      <c r="K15626" s="9">
        <v>0</v>
      </c>
      <c r="L15626" s="9">
        <v>95.905998229980469</v>
      </c>
    </row>
    <row r="15627" spans="1:12" x14ac:dyDescent="0.25">
      <c r="A15627" s="5" t="str">
        <f t="shared" si="244"/>
        <v>1SublapSCLD61102</v>
      </c>
      <c r="B15627" s="9">
        <v>1</v>
      </c>
      <c r="C15627" t="s">
        <v>133</v>
      </c>
      <c r="D15627" t="s">
        <v>148</v>
      </c>
      <c r="E15627" s="9">
        <v>6</v>
      </c>
      <c r="F15627" s="9">
        <v>1</v>
      </c>
      <c r="G15627" s="9">
        <v>10</v>
      </c>
      <c r="H15627" s="9">
        <v>2</v>
      </c>
      <c r="I15627" s="9">
        <v>1.9669150114059448</v>
      </c>
      <c r="J15627" s="9">
        <v>1.9669150114059448</v>
      </c>
      <c r="K15627" s="9">
        <v>0</v>
      </c>
      <c r="L15627" s="9">
        <v>94.50799560546875</v>
      </c>
    </row>
    <row r="15628" spans="1:12" x14ac:dyDescent="0.25">
      <c r="A15628" s="5" t="str">
        <f t="shared" si="244"/>
        <v>1SublapSCLD61103</v>
      </c>
      <c r="B15628" s="9">
        <v>1</v>
      </c>
      <c r="C15628" t="s">
        <v>133</v>
      </c>
      <c r="D15628" t="s">
        <v>148</v>
      </c>
      <c r="E15628" s="9">
        <v>6</v>
      </c>
      <c r="F15628" s="9">
        <v>1</v>
      </c>
      <c r="G15628" s="9">
        <v>10</v>
      </c>
      <c r="H15628" s="9">
        <v>3</v>
      </c>
      <c r="I15628" s="9">
        <v>1.7988916635513306</v>
      </c>
      <c r="J15628" s="9">
        <v>1.7988916635513306</v>
      </c>
      <c r="K15628" s="9">
        <v>0</v>
      </c>
      <c r="L15628" s="9">
        <v>93.048004150390625</v>
      </c>
    </row>
    <row r="15629" spans="1:12" x14ac:dyDescent="0.25">
      <c r="A15629" s="5" t="str">
        <f t="shared" si="244"/>
        <v>1SublapSCLD61104</v>
      </c>
      <c r="B15629" s="9">
        <v>1</v>
      </c>
      <c r="C15629" t="s">
        <v>133</v>
      </c>
      <c r="D15629" t="s">
        <v>148</v>
      </c>
      <c r="E15629" s="9">
        <v>6</v>
      </c>
      <c r="F15629" s="9">
        <v>1</v>
      </c>
      <c r="G15629" s="9">
        <v>10</v>
      </c>
      <c r="H15629" s="9">
        <v>4</v>
      </c>
      <c r="I15629" s="9">
        <v>1.4863830804824829</v>
      </c>
      <c r="J15629" s="9">
        <v>1.4863830804824829</v>
      </c>
      <c r="K15629" s="9">
        <v>0</v>
      </c>
      <c r="L15629" s="9">
        <v>88.647994995117188</v>
      </c>
    </row>
    <row r="15630" spans="1:12" x14ac:dyDescent="0.25">
      <c r="A15630" s="5" t="str">
        <f t="shared" si="244"/>
        <v>1SublapSCLD61105</v>
      </c>
      <c r="B15630" s="9">
        <v>1</v>
      </c>
      <c r="C15630" t="s">
        <v>133</v>
      </c>
      <c r="D15630" t="s">
        <v>148</v>
      </c>
      <c r="E15630" s="9">
        <v>6</v>
      </c>
      <c r="F15630" s="9">
        <v>1</v>
      </c>
      <c r="G15630" s="9">
        <v>10</v>
      </c>
      <c r="H15630" s="9">
        <v>5</v>
      </c>
      <c r="I15630" s="9">
        <v>1.3457145690917969</v>
      </c>
      <c r="J15630" s="9">
        <v>1.3457145690917969</v>
      </c>
      <c r="K15630" s="9">
        <v>0</v>
      </c>
      <c r="L15630" s="9">
        <v>86.391998291015625</v>
      </c>
    </row>
    <row r="15631" spans="1:12" x14ac:dyDescent="0.25">
      <c r="A15631" s="5" t="str">
        <f t="shared" si="244"/>
        <v>1SublapSCLD61106</v>
      </c>
      <c r="B15631" s="9">
        <v>1</v>
      </c>
      <c r="C15631" t="s">
        <v>133</v>
      </c>
      <c r="D15631" t="s">
        <v>148</v>
      </c>
      <c r="E15631" s="9">
        <v>6</v>
      </c>
      <c r="F15631" s="9">
        <v>1</v>
      </c>
      <c r="G15631" s="9">
        <v>10</v>
      </c>
      <c r="H15631" s="9">
        <v>6</v>
      </c>
      <c r="I15631" s="9">
        <v>1.2169139385223389</v>
      </c>
      <c r="J15631" s="9">
        <v>1.2169139385223389</v>
      </c>
      <c r="K15631" s="9">
        <v>0</v>
      </c>
      <c r="L15631" s="9">
        <v>84.631195068359375</v>
      </c>
    </row>
    <row r="15632" spans="1:12" x14ac:dyDescent="0.25">
      <c r="A15632" s="5" t="str">
        <f t="shared" si="244"/>
        <v>1SublapSCLD61107</v>
      </c>
      <c r="B15632" s="9">
        <v>1</v>
      </c>
      <c r="C15632" t="s">
        <v>133</v>
      </c>
      <c r="D15632" t="s">
        <v>148</v>
      </c>
      <c r="E15632" s="9">
        <v>6</v>
      </c>
      <c r="F15632" s="9">
        <v>1</v>
      </c>
      <c r="G15632" s="9">
        <v>10</v>
      </c>
      <c r="H15632" s="9">
        <v>7</v>
      </c>
      <c r="I15632" s="9">
        <v>1.1302193403244019</v>
      </c>
      <c r="J15632" s="9">
        <v>1.1302193403244019</v>
      </c>
      <c r="K15632" s="9">
        <v>0</v>
      </c>
      <c r="L15632" s="9">
        <v>84.690803527832031</v>
      </c>
    </row>
    <row r="15633" spans="1:12" x14ac:dyDescent="0.25">
      <c r="A15633" s="5" t="str">
        <f t="shared" si="244"/>
        <v>1SublapSCLD61108</v>
      </c>
      <c r="B15633" s="9">
        <v>1</v>
      </c>
      <c r="C15633" t="s">
        <v>133</v>
      </c>
      <c r="D15633" t="s">
        <v>148</v>
      </c>
      <c r="E15633" s="9">
        <v>6</v>
      </c>
      <c r="F15633" s="9">
        <v>1</v>
      </c>
      <c r="G15633" s="9">
        <v>10</v>
      </c>
      <c r="H15633" s="9">
        <v>8</v>
      </c>
      <c r="I15633" s="9">
        <v>0.93432873487472534</v>
      </c>
      <c r="J15633" s="9">
        <v>0.93432873487472534</v>
      </c>
      <c r="K15633" s="9">
        <v>0</v>
      </c>
      <c r="L15633" s="9">
        <v>84.284599304199219</v>
      </c>
    </row>
    <row r="15634" spans="1:12" x14ac:dyDescent="0.25">
      <c r="A15634" s="5" t="str">
        <f t="shared" si="244"/>
        <v>1SublapSCLD61109</v>
      </c>
      <c r="B15634" s="9">
        <v>1</v>
      </c>
      <c r="C15634" t="s">
        <v>133</v>
      </c>
      <c r="D15634" t="s">
        <v>148</v>
      </c>
      <c r="E15634" s="9">
        <v>6</v>
      </c>
      <c r="F15634" s="9">
        <v>1</v>
      </c>
      <c r="G15634" s="9">
        <v>10</v>
      </c>
      <c r="H15634" s="9">
        <v>9</v>
      </c>
      <c r="I15634" s="9">
        <v>0.8114127516746521</v>
      </c>
      <c r="J15634" s="9">
        <v>0.8114127516746521</v>
      </c>
      <c r="K15634" s="9">
        <v>0</v>
      </c>
      <c r="L15634" s="9">
        <v>87.50799560546875</v>
      </c>
    </row>
    <row r="15635" spans="1:12" x14ac:dyDescent="0.25">
      <c r="A15635" s="5" t="str">
        <f t="shared" si="244"/>
        <v>1SublapSCLD611010</v>
      </c>
      <c r="B15635" s="9">
        <v>1</v>
      </c>
      <c r="C15635" t="s">
        <v>133</v>
      </c>
      <c r="D15635" t="s">
        <v>148</v>
      </c>
      <c r="E15635" s="9">
        <v>6</v>
      </c>
      <c r="F15635" s="9">
        <v>1</v>
      </c>
      <c r="G15635" s="9">
        <v>10</v>
      </c>
      <c r="H15635" s="9">
        <v>10</v>
      </c>
      <c r="I15635" s="9">
        <v>0.89219927787780762</v>
      </c>
      <c r="J15635" s="9">
        <v>0.89219927787780762</v>
      </c>
      <c r="K15635" s="9">
        <v>0</v>
      </c>
      <c r="L15635" s="9">
        <v>93.743995666503906</v>
      </c>
    </row>
    <row r="15636" spans="1:12" x14ac:dyDescent="0.25">
      <c r="A15636" s="5" t="str">
        <f t="shared" si="244"/>
        <v>1SublapSCLD611011</v>
      </c>
      <c r="B15636" s="9">
        <v>1</v>
      </c>
      <c r="C15636" t="s">
        <v>133</v>
      </c>
      <c r="D15636" t="s">
        <v>148</v>
      </c>
      <c r="E15636" s="9">
        <v>6</v>
      </c>
      <c r="F15636" s="9">
        <v>1</v>
      </c>
      <c r="G15636" s="9">
        <v>10</v>
      </c>
      <c r="H15636" s="9">
        <v>11</v>
      </c>
      <c r="I15636" s="9">
        <v>1.1226294040679932</v>
      </c>
      <c r="J15636" s="9">
        <v>1.1226294040679932</v>
      </c>
      <c r="K15636" s="9">
        <v>0</v>
      </c>
      <c r="L15636" s="9">
        <v>99.327995300292969</v>
      </c>
    </row>
    <row r="15637" spans="1:12" x14ac:dyDescent="0.25">
      <c r="A15637" s="5" t="str">
        <f t="shared" si="244"/>
        <v>1SublapSCLD611012</v>
      </c>
      <c r="B15637" s="9">
        <v>1</v>
      </c>
      <c r="C15637" t="s">
        <v>133</v>
      </c>
      <c r="D15637" t="s">
        <v>148</v>
      </c>
      <c r="E15637" s="9">
        <v>6</v>
      </c>
      <c r="F15637" s="9">
        <v>1</v>
      </c>
      <c r="G15637" s="9">
        <v>10</v>
      </c>
      <c r="H15637" s="9">
        <v>12</v>
      </c>
      <c r="I15637" s="9">
        <v>1.4870119094848633</v>
      </c>
      <c r="J15637" s="9">
        <v>1.4870119094848633</v>
      </c>
      <c r="K15637" s="9">
        <v>0</v>
      </c>
      <c r="L15637" s="9">
        <v>104.92200469970703</v>
      </c>
    </row>
    <row r="15638" spans="1:12" x14ac:dyDescent="0.25">
      <c r="A15638" s="5" t="str">
        <f t="shared" si="244"/>
        <v>1SublapSCLD611013</v>
      </c>
      <c r="B15638" s="9">
        <v>1</v>
      </c>
      <c r="C15638" t="s">
        <v>133</v>
      </c>
      <c r="D15638" t="s">
        <v>148</v>
      </c>
      <c r="E15638" s="9">
        <v>6</v>
      </c>
      <c r="F15638" s="9">
        <v>1</v>
      </c>
      <c r="G15638" s="9">
        <v>10</v>
      </c>
      <c r="H15638" s="9">
        <v>13</v>
      </c>
      <c r="I15638" s="9">
        <v>1.8831154108047485</v>
      </c>
      <c r="J15638" s="9">
        <v>1.8831154108047485</v>
      </c>
      <c r="K15638" s="9">
        <v>0</v>
      </c>
      <c r="L15638" s="9">
        <v>109.11799621582031</v>
      </c>
    </row>
    <row r="15639" spans="1:12" x14ac:dyDescent="0.25">
      <c r="A15639" s="5" t="str">
        <f t="shared" si="244"/>
        <v>1SublapSCLD611014</v>
      </c>
      <c r="B15639" s="9">
        <v>1</v>
      </c>
      <c r="C15639" t="s">
        <v>133</v>
      </c>
      <c r="D15639" t="s">
        <v>148</v>
      </c>
      <c r="E15639" s="9">
        <v>6</v>
      </c>
      <c r="F15639" s="9">
        <v>1</v>
      </c>
      <c r="G15639" s="9">
        <v>10</v>
      </c>
      <c r="H15639" s="9">
        <v>14</v>
      </c>
      <c r="I15639" s="9">
        <v>2.288341760635376</v>
      </c>
      <c r="J15639" s="9">
        <v>2.288341760635376</v>
      </c>
      <c r="K15639" s="9">
        <v>0</v>
      </c>
      <c r="L15639" s="9">
        <v>111.94200134277344</v>
      </c>
    </row>
    <row r="15640" spans="1:12" x14ac:dyDescent="0.25">
      <c r="A15640" s="5" t="str">
        <f t="shared" si="244"/>
        <v>1SublapSCLD611015</v>
      </c>
      <c r="B15640" s="9">
        <v>1</v>
      </c>
      <c r="C15640" t="s">
        <v>133</v>
      </c>
      <c r="D15640" t="s">
        <v>148</v>
      </c>
      <c r="E15640" s="9">
        <v>6</v>
      </c>
      <c r="F15640" s="9">
        <v>1</v>
      </c>
      <c r="G15640" s="9">
        <v>10</v>
      </c>
      <c r="H15640" s="9">
        <v>15</v>
      </c>
      <c r="I15640" s="9">
        <v>2.7728414535522461</v>
      </c>
      <c r="J15640" s="9">
        <v>2.7728414535522461</v>
      </c>
      <c r="K15640" s="9">
        <v>0</v>
      </c>
      <c r="L15640" s="9">
        <v>114.34199523925781</v>
      </c>
    </row>
    <row r="15641" spans="1:12" x14ac:dyDescent="0.25">
      <c r="A15641" s="5" t="str">
        <f t="shared" si="244"/>
        <v>1SublapSCLD611016</v>
      </c>
      <c r="B15641" s="9">
        <v>1</v>
      </c>
      <c r="C15641" t="s">
        <v>133</v>
      </c>
      <c r="D15641" t="s">
        <v>148</v>
      </c>
      <c r="E15641" s="9">
        <v>6</v>
      </c>
      <c r="F15641" s="9">
        <v>1</v>
      </c>
      <c r="G15641" s="9">
        <v>10</v>
      </c>
      <c r="H15641" s="9">
        <v>16</v>
      </c>
      <c r="I15641" s="9">
        <v>3.2555806636810303</v>
      </c>
      <c r="J15641" s="9">
        <v>3.2555806636810303</v>
      </c>
      <c r="K15641" s="9">
        <v>0</v>
      </c>
      <c r="L15641" s="9">
        <v>116.30000305175781</v>
      </c>
    </row>
    <row r="15642" spans="1:12" x14ac:dyDescent="0.25">
      <c r="A15642" s="5" t="str">
        <f t="shared" si="244"/>
        <v>1SublapSCLD611017</v>
      </c>
      <c r="B15642" s="9">
        <v>1</v>
      </c>
      <c r="C15642" t="s">
        <v>133</v>
      </c>
      <c r="D15642" t="s">
        <v>148</v>
      </c>
      <c r="E15642" s="9">
        <v>6</v>
      </c>
      <c r="F15642" s="9">
        <v>1</v>
      </c>
      <c r="G15642" s="9">
        <v>10</v>
      </c>
      <c r="H15642" s="9">
        <v>17</v>
      </c>
      <c r="I15642" s="9">
        <v>3.7031652927398682</v>
      </c>
      <c r="J15642" s="9">
        <v>2.0514900684356689</v>
      </c>
      <c r="K15642" s="9">
        <v>0.14791041612625122</v>
      </c>
      <c r="L15642" s="9">
        <v>117.40672302246094</v>
      </c>
    </row>
    <row r="15643" spans="1:12" x14ac:dyDescent="0.25">
      <c r="A15643" s="5" t="str">
        <f t="shared" si="244"/>
        <v>1SublapSCLD611018</v>
      </c>
      <c r="B15643" s="9">
        <v>1</v>
      </c>
      <c r="C15643" t="s">
        <v>133</v>
      </c>
      <c r="D15643" t="s">
        <v>148</v>
      </c>
      <c r="E15643" s="9">
        <v>6</v>
      </c>
      <c r="F15643" s="9">
        <v>1</v>
      </c>
      <c r="G15643" s="9">
        <v>10</v>
      </c>
      <c r="H15643" s="9">
        <v>18</v>
      </c>
      <c r="I15643" s="9">
        <v>4.0235724449157715</v>
      </c>
      <c r="J15643" s="9">
        <v>2.7690074443817139</v>
      </c>
      <c r="K15643" s="9">
        <v>0.21309939026832581</v>
      </c>
      <c r="L15643" s="9">
        <v>117.70800018310547</v>
      </c>
    </row>
    <row r="15644" spans="1:12" x14ac:dyDescent="0.25">
      <c r="A15644" s="5" t="str">
        <f t="shared" si="244"/>
        <v>1SublapSCLD611019</v>
      </c>
      <c r="B15644" s="9">
        <v>1</v>
      </c>
      <c r="C15644" t="s">
        <v>133</v>
      </c>
      <c r="D15644" t="s">
        <v>148</v>
      </c>
      <c r="E15644" s="9">
        <v>6</v>
      </c>
      <c r="F15644" s="9">
        <v>1</v>
      </c>
      <c r="G15644" s="9">
        <v>10</v>
      </c>
      <c r="H15644" s="9">
        <v>19</v>
      </c>
      <c r="I15644" s="9">
        <v>4.1207108497619629</v>
      </c>
      <c r="J15644" s="9">
        <v>3.2845213413238525</v>
      </c>
      <c r="K15644" s="9">
        <v>0.20245526731014252</v>
      </c>
      <c r="L15644" s="9">
        <v>116.38200378417969</v>
      </c>
    </row>
    <row r="15645" spans="1:12" x14ac:dyDescent="0.25">
      <c r="A15645" s="5" t="str">
        <f t="shared" si="244"/>
        <v>1SublapSCLD611020</v>
      </c>
      <c r="B15645" s="9">
        <v>1</v>
      </c>
      <c r="C15645" t="s">
        <v>133</v>
      </c>
      <c r="D15645" t="s">
        <v>148</v>
      </c>
      <c r="E15645" s="9">
        <v>6</v>
      </c>
      <c r="F15645" s="9">
        <v>1</v>
      </c>
      <c r="G15645" s="9">
        <v>10</v>
      </c>
      <c r="H15645" s="9">
        <v>20</v>
      </c>
      <c r="I15645" s="9">
        <v>3.8347322940826416</v>
      </c>
      <c r="J15645" s="9">
        <v>3.4076876640319824</v>
      </c>
      <c r="K15645" s="9">
        <v>6.3055053353309631E-2</v>
      </c>
      <c r="L15645" s="9">
        <v>110.34799957275391</v>
      </c>
    </row>
    <row r="15646" spans="1:12" x14ac:dyDescent="0.25">
      <c r="A15646" s="5" t="str">
        <f t="shared" si="244"/>
        <v>1SublapSCLD611021</v>
      </c>
      <c r="B15646" s="9">
        <v>1</v>
      </c>
      <c r="C15646" t="s">
        <v>133</v>
      </c>
      <c r="D15646" t="s">
        <v>148</v>
      </c>
      <c r="E15646" s="9">
        <v>6</v>
      </c>
      <c r="F15646" s="9">
        <v>1</v>
      </c>
      <c r="G15646" s="9">
        <v>10</v>
      </c>
      <c r="H15646" s="9">
        <v>21</v>
      </c>
      <c r="I15646" s="9">
        <v>3.6045229434967041</v>
      </c>
      <c r="J15646" s="9">
        <v>3.2280282974243164</v>
      </c>
      <c r="K15646" s="9">
        <v>4.3083243072032928E-2</v>
      </c>
      <c r="L15646" s="9">
        <v>103.32399749755859</v>
      </c>
    </row>
    <row r="15647" spans="1:12" x14ac:dyDescent="0.25">
      <c r="A15647" s="5" t="str">
        <f t="shared" si="244"/>
        <v>1SublapSCLD611022</v>
      </c>
      <c r="B15647" s="9">
        <v>1</v>
      </c>
      <c r="C15647" t="s">
        <v>133</v>
      </c>
      <c r="D15647" t="s">
        <v>148</v>
      </c>
      <c r="E15647" s="9">
        <v>6</v>
      </c>
      <c r="F15647" s="9">
        <v>1</v>
      </c>
      <c r="G15647" s="9">
        <v>10</v>
      </c>
      <c r="H15647" s="9">
        <v>22</v>
      </c>
      <c r="I15647" s="9">
        <v>3.2669796943664551</v>
      </c>
      <c r="J15647" s="9">
        <v>3.6887493133544922</v>
      </c>
      <c r="K15647" s="9">
        <v>9.5949456095695496E-2</v>
      </c>
      <c r="L15647" s="9">
        <v>99.403999328613281</v>
      </c>
    </row>
    <row r="15648" spans="1:12" x14ac:dyDescent="0.25">
      <c r="A15648" s="5" t="str">
        <f t="shared" si="244"/>
        <v>1SublapSCLD611023</v>
      </c>
      <c r="B15648" s="9">
        <v>1</v>
      </c>
      <c r="C15648" t="s">
        <v>133</v>
      </c>
      <c r="D15648" t="s">
        <v>148</v>
      </c>
      <c r="E15648" s="9">
        <v>6</v>
      </c>
      <c r="F15648" s="9">
        <v>1</v>
      </c>
      <c r="G15648" s="9">
        <v>10</v>
      </c>
      <c r="H15648" s="9">
        <v>23</v>
      </c>
      <c r="I15648" s="9">
        <v>2.8142952919006348</v>
      </c>
      <c r="J15648" s="9">
        <v>3.0244030952453613</v>
      </c>
      <c r="K15648" s="9">
        <v>5.9170223772525787E-2</v>
      </c>
      <c r="L15648" s="9">
        <v>94.627998352050781</v>
      </c>
    </row>
    <row r="15649" spans="1:12" x14ac:dyDescent="0.25">
      <c r="A15649" s="5" t="str">
        <f t="shared" si="244"/>
        <v>1SublapSCLD611024</v>
      </c>
      <c r="B15649" s="9">
        <v>1</v>
      </c>
      <c r="C15649" t="s">
        <v>133</v>
      </c>
      <c r="D15649" t="s">
        <v>148</v>
      </c>
      <c r="E15649" s="9">
        <v>6</v>
      </c>
      <c r="F15649" s="9">
        <v>1</v>
      </c>
      <c r="G15649" s="9">
        <v>10</v>
      </c>
      <c r="H15649" s="9">
        <v>24</v>
      </c>
      <c r="I15649" s="9">
        <v>2.4359598159790039</v>
      </c>
      <c r="J15649" s="9">
        <v>2.6194696426391602</v>
      </c>
      <c r="K15649" s="9">
        <v>4.4386450201272964E-2</v>
      </c>
      <c r="L15649" s="9">
        <v>93.038002014160156</v>
      </c>
    </row>
    <row r="15650" spans="1:12" x14ac:dyDescent="0.25">
      <c r="A15650" s="5" t="str">
        <f t="shared" si="244"/>
        <v>1SublapSCLD7021</v>
      </c>
      <c r="B15650" s="9">
        <v>1</v>
      </c>
      <c r="C15650" t="s">
        <v>133</v>
      </c>
      <c r="D15650" t="s">
        <v>148</v>
      </c>
      <c r="E15650" s="9">
        <v>7</v>
      </c>
      <c r="F15650" s="9">
        <v>0</v>
      </c>
      <c r="G15650" s="9">
        <v>2</v>
      </c>
      <c r="H15650" s="9">
        <v>1</v>
      </c>
      <c r="I15650" s="9">
        <v>2.0455312728881836</v>
      </c>
      <c r="J15650" s="9">
        <v>2.0455312728881836</v>
      </c>
      <c r="K15650" s="9">
        <v>0</v>
      </c>
      <c r="L15650" s="9">
        <v>92.720001220703125</v>
      </c>
    </row>
    <row r="15651" spans="1:12" x14ac:dyDescent="0.25">
      <c r="A15651" s="5" t="str">
        <f t="shared" si="244"/>
        <v>1SublapSCLD7022</v>
      </c>
      <c r="B15651" s="9">
        <v>1</v>
      </c>
      <c r="C15651" t="s">
        <v>133</v>
      </c>
      <c r="D15651" t="s">
        <v>148</v>
      </c>
      <c r="E15651" s="9">
        <v>7</v>
      </c>
      <c r="F15651" s="9">
        <v>0</v>
      </c>
      <c r="G15651" s="9">
        <v>2</v>
      </c>
      <c r="H15651" s="9">
        <v>2</v>
      </c>
      <c r="I15651" s="9">
        <v>1.8206956386566162</v>
      </c>
      <c r="J15651" s="9">
        <v>1.8206956386566162</v>
      </c>
      <c r="K15651" s="9">
        <v>0</v>
      </c>
      <c r="L15651" s="9">
        <v>91.929328918457031</v>
      </c>
    </row>
    <row r="15652" spans="1:12" x14ac:dyDescent="0.25">
      <c r="A15652" s="5" t="str">
        <f t="shared" si="244"/>
        <v>1SublapSCLD7023</v>
      </c>
      <c r="B15652" s="9">
        <v>1</v>
      </c>
      <c r="C15652" t="s">
        <v>133</v>
      </c>
      <c r="D15652" t="s">
        <v>148</v>
      </c>
      <c r="E15652" s="9">
        <v>7</v>
      </c>
      <c r="F15652" s="9">
        <v>0</v>
      </c>
      <c r="G15652" s="9">
        <v>2</v>
      </c>
      <c r="H15652" s="9">
        <v>3</v>
      </c>
      <c r="I15652" s="9">
        <v>1.7162914276123047</v>
      </c>
      <c r="J15652" s="9">
        <v>1.7162914276123047</v>
      </c>
      <c r="K15652" s="9">
        <v>0</v>
      </c>
      <c r="L15652" s="9">
        <v>91.279998779296875</v>
      </c>
    </row>
    <row r="15653" spans="1:12" x14ac:dyDescent="0.25">
      <c r="A15653" s="5" t="str">
        <f t="shared" si="244"/>
        <v>1SublapSCLD7024</v>
      </c>
      <c r="B15653" s="9">
        <v>1</v>
      </c>
      <c r="C15653" t="s">
        <v>133</v>
      </c>
      <c r="D15653" t="s">
        <v>148</v>
      </c>
      <c r="E15653" s="9">
        <v>7</v>
      </c>
      <c r="F15653" s="9">
        <v>0</v>
      </c>
      <c r="G15653" s="9">
        <v>2</v>
      </c>
      <c r="H15653" s="9">
        <v>4</v>
      </c>
      <c r="I15653" s="9">
        <v>1.5842491388320923</v>
      </c>
      <c r="J15653" s="9">
        <v>1.5842491388320923</v>
      </c>
      <c r="K15653" s="9">
        <v>0</v>
      </c>
      <c r="L15653" s="9">
        <v>90.055999755859375</v>
      </c>
    </row>
    <row r="15654" spans="1:12" x14ac:dyDescent="0.25">
      <c r="A15654" s="5" t="str">
        <f t="shared" si="244"/>
        <v>1SublapSCLD7025</v>
      </c>
      <c r="B15654" s="9">
        <v>1</v>
      </c>
      <c r="C15654" t="s">
        <v>133</v>
      </c>
      <c r="D15654" t="s">
        <v>148</v>
      </c>
      <c r="E15654" s="9">
        <v>7</v>
      </c>
      <c r="F15654" s="9">
        <v>0</v>
      </c>
      <c r="G15654" s="9">
        <v>2</v>
      </c>
      <c r="H15654" s="9">
        <v>5</v>
      </c>
      <c r="I15654" s="9">
        <v>1.4941680431365967</v>
      </c>
      <c r="J15654" s="9">
        <v>1.4941680431365967</v>
      </c>
      <c r="K15654" s="9">
        <v>0</v>
      </c>
      <c r="L15654" s="9">
        <v>89.47332763671875</v>
      </c>
    </row>
    <row r="15655" spans="1:12" x14ac:dyDescent="0.25">
      <c r="A15655" s="5" t="str">
        <f t="shared" si="244"/>
        <v>1SublapSCLD7026</v>
      </c>
      <c r="B15655" s="9">
        <v>1</v>
      </c>
      <c r="C15655" t="s">
        <v>133</v>
      </c>
      <c r="D15655" t="s">
        <v>148</v>
      </c>
      <c r="E15655" s="9">
        <v>7</v>
      </c>
      <c r="F15655" s="9">
        <v>0</v>
      </c>
      <c r="G15655" s="9">
        <v>2</v>
      </c>
      <c r="H15655" s="9">
        <v>6</v>
      </c>
      <c r="I15655" s="9">
        <v>1.4036107063293457</v>
      </c>
      <c r="J15655" s="9">
        <v>1.4036107063293457</v>
      </c>
      <c r="K15655" s="9">
        <v>0</v>
      </c>
      <c r="L15655" s="9">
        <v>88.160400390625</v>
      </c>
    </row>
    <row r="15656" spans="1:12" x14ac:dyDescent="0.25">
      <c r="A15656" s="5" t="str">
        <f t="shared" si="244"/>
        <v>1SublapSCLD7027</v>
      </c>
      <c r="B15656" s="9">
        <v>1</v>
      </c>
      <c r="C15656" t="s">
        <v>133</v>
      </c>
      <c r="D15656" t="s">
        <v>148</v>
      </c>
      <c r="E15656" s="9">
        <v>7</v>
      </c>
      <c r="F15656" s="9">
        <v>0</v>
      </c>
      <c r="G15656" s="9">
        <v>2</v>
      </c>
      <c r="H15656" s="9">
        <v>7</v>
      </c>
      <c r="I15656" s="9">
        <v>1.2622954845428467</v>
      </c>
      <c r="J15656" s="9">
        <v>1.2622954845428467</v>
      </c>
      <c r="K15656" s="9">
        <v>0</v>
      </c>
      <c r="L15656" s="9">
        <v>86.783737182617188</v>
      </c>
    </row>
    <row r="15657" spans="1:12" x14ac:dyDescent="0.25">
      <c r="A15657" s="5" t="str">
        <f t="shared" si="244"/>
        <v>1SublapSCLD7028</v>
      </c>
      <c r="B15657" s="9">
        <v>1</v>
      </c>
      <c r="C15657" t="s">
        <v>133</v>
      </c>
      <c r="D15657" t="s">
        <v>148</v>
      </c>
      <c r="E15657" s="9">
        <v>7</v>
      </c>
      <c r="F15657" s="9">
        <v>0</v>
      </c>
      <c r="G15657" s="9">
        <v>2</v>
      </c>
      <c r="H15657" s="9">
        <v>8</v>
      </c>
      <c r="I15657" s="9">
        <v>1.1376913785934448</v>
      </c>
      <c r="J15657" s="9">
        <v>1.1376913785934448</v>
      </c>
      <c r="K15657" s="9">
        <v>0</v>
      </c>
      <c r="L15657" s="9">
        <v>87.169601440429688</v>
      </c>
    </row>
    <row r="15658" spans="1:12" x14ac:dyDescent="0.25">
      <c r="A15658" s="5" t="str">
        <f t="shared" si="244"/>
        <v>1SublapSCLD7029</v>
      </c>
      <c r="B15658" s="9">
        <v>1</v>
      </c>
      <c r="C15658" t="s">
        <v>133</v>
      </c>
      <c r="D15658" t="s">
        <v>148</v>
      </c>
      <c r="E15658" s="9">
        <v>7</v>
      </c>
      <c r="F15658" s="9">
        <v>0</v>
      </c>
      <c r="G15658" s="9">
        <v>2</v>
      </c>
      <c r="H15658" s="9">
        <v>9</v>
      </c>
      <c r="I15658" s="9">
        <v>0.91896587610244751</v>
      </c>
      <c r="J15658" s="9">
        <v>0.91896587610244751</v>
      </c>
      <c r="K15658" s="9">
        <v>0</v>
      </c>
      <c r="L15658" s="9">
        <v>88.673332214355469</v>
      </c>
    </row>
    <row r="15659" spans="1:12" x14ac:dyDescent="0.25">
      <c r="A15659" s="5" t="str">
        <f t="shared" si="244"/>
        <v>1SublapSCLD70210</v>
      </c>
      <c r="B15659" s="9">
        <v>1</v>
      </c>
      <c r="C15659" t="s">
        <v>133</v>
      </c>
      <c r="D15659" t="s">
        <v>148</v>
      </c>
      <c r="E15659" s="9">
        <v>7</v>
      </c>
      <c r="F15659" s="9">
        <v>0</v>
      </c>
      <c r="G15659" s="9">
        <v>2</v>
      </c>
      <c r="H15659" s="9">
        <v>10</v>
      </c>
      <c r="I15659" s="9">
        <v>0.80666226148605347</v>
      </c>
      <c r="J15659" s="9">
        <v>0.80666226148605347</v>
      </c>
      <c r="K15659" s="9">
        <v>0</v>
      </c>
      <c r="L15659" s="9">
        <v>91.925338745117188</v>
      </c>
    </row>
    <row r="15660" spans="1:12" x14ac:dyDescent="0.25">
      <c r="A15660" s="5" t="str">
        <f t="shared" si="244"/>
        <v>1SublapSCLD70211</v>
      </c>
      <c r="B15660" s="9">
        <v>1</v>
      </c>
      <c r="C15660" t="s">
        <v>133</v>
      </c>
      <c r="D15660" t="s">
        <v>148</v>
      </c>
      <c r="E15660" s="9">
        <v>7</v>
      </c>
      <c r="F15660" s="9">
        <v>0</v>
      </c>
      <c r="G15660" s="9">
        <v>2</v>
      </c>
      <c r="H15660" s="9">
        <v>11</v>
      </c>
      <c r="I15660" s="9">
        <v>0.93342047929763794</v>
      </c>
      <c r="J15660" s="9">
        <v>0.93342047929763794</v>
      </c>
      <c r="K15660" s="9">
        <v>0</v>
      </c>
      <c r="L15660" s="9">
        <v>96.209335327148438</v>
      </c>
    </row>
    <row r="15661" spans="1:12" x14ac:dyDescent="0.25">
      <c r="A15661" s="5" t="str">
        <f t="shared" si="244"/>
        <v>1SublapSCLD70212</v>
      </c>
      <c r="B15661" s="9">
        <v>1</v>
      </c>
      <c r="C15661" t="s">
        <v>133</v>
      </c>
      <c r="D15661" t="s">
        <v>148</v>
      </c>
      <c r="E15661" s="9">
        <v>7</v>
      </c>
      <c r="F15661" s="9">
        <v>0</v>
      </c>
      <c r="G15661" s="9">
        <v>2</v>
      </c>
      <c r="H15661" s="9">
        <v>12</v>
      </c>
      <c r="I15661" s="9">
        <v>1.2686934471130371</v>
      </c>
      <c r="J15661" s="9">
        <v>1.2686934471130371</v>
      </c>
      <c r="K15661" s="9">
        <v>0</v>
      </c>
      <c r="L15661" s="9">
        <v>99.960006713867188</v>
      </c>
    </row>
    <row r="15662" spans="1:12" x14ac:dyDescent="0.25">
      <c r="A15662" s="5" t="str">
        <f t="shared" si="244"/>
        <v>1SublapSCLD70213</v>
      </c>
      <c r="B15662" s="9">
        <v>1</v>
      </c>
      <c r="C15662" t="s">
        <v>133</v>
      </c>
      <c r="D15662" t="s">
        <v>148</v>
      </c>
      <c r="E15662" s="9">
        <v>7</v>
      </c>
      <c r="F15662" s="9">
        <v>0</v>
      </c>
      <c r="G15662" s="9">
        <v>2</v>
      </c>
      <c r="H15662" s="9">
        <v>13</v>
      </c>
      <c r="I15662" s="9">
        <v>1.6647272109985352</v>
      </c>
      <c r="J15662" s="9">
        <v>1.6647272109985352</v>
      </c>
      <c r="K15662" s="9">
        <v>0</v>
      </c>
      <c r="L15662" s="9">
        <v>103.24533081054688</v>
      </c>
    </row>
    <row r="15663" spans="1:12" x14ac:dyDescent="0.25">
      <c r="A15663" s="5" t="str">
        <f t="shared" si="244"/>
        <v>1SublapSCLD70214</v>
      </c>
      <c r="B15663" s="9">
        <v>1</v>
      </c>
      <c r="C15663" t="s">
        <v>133</v>
      </c>
      <c r="D15663" t="s">
        <v>148</v>
      </c>
      <c r="E15663" s="9">
        <v>7</v>
      </c>
      <c r="F15663" s="9">
        <v>0</v>
      </c>
      <c r="G15663" s="9">
        <v>2</v>
      </c>
      <c r="H15663" s="9">
        <v>14</v>
      </c>
      <c r="I15663" s="9">
        <v>2.0233652591705322</v>
      </c>
      <c r="J15663" s="9">
        <v>2.0233652591705322</v>
      </c>
      <c r="K15663" s="9">
        <v>0</v>
      </c>
      <c r="L15663" s="9">
        <v>104.54933929443359</v>
      </c>
    </row>
    <row r="15664" spans="1:12" x14ac:dyDescent="0.25">
      <c r="A15664" s="5" t="str">
        <f t="shared" si="244"/>
        <v>1SublapSCLD70215</v>
      </c>
      <c r="B15664" s="9">
        <v>1</v>
      </c>
      <c r="C15664" t="s">
        <v>133</v>
      </c>
      <c r="D15664" t="s">
        <v>148</v>
      </c>
      <c r="E15664" s="9">
        <v>7</v>
      </c>
      <c r="F15664" s="9">
        <v>0</v>
      </c>
      <c r="G15664" s="9">
        <v>2</v>
      </c>
      <c r="H15664" s="9">
        <v>15</v>
      </c>
      <c r="I15664" s="9">
        <v>2.4919724464416504</v>
      </c>
      <c r="J15664" s="9">
        <v>2.4919724464416504</v>
      </c>
      <c r="K15664" s="9">
        <v>0</v>
      </c>
      <c r="L15664" s="9">
        <v>106.08000183105469</v>
      </c>
    </row>
    <row r="15665" spans="1:12" x14ac:dyDescent="0.25">
      <c r="A15665" s="5" t="str">
        <f t="shared" si="244"/>
        <v>1SublapSCLD70216</v>
      </c>
      <c r="B15665" s="9">
        <v>1</v>
      </c>
      <c r="C15665" t="s">
        <v>133</v>
      </c>
      <c r="D15665" t="s">
        <v>148</v>
      </c>
      <c r="E15665" s="9">
        <v>7</v>
      </c>
      <c r="F15665" s="9">
        <v>0</v>
      </c>
      <c r="G15665" s="9">
        <v>2</v>
      </c>
      <c r="H15665" s="9">
        <v>16</v>
      </c>
      <c r="I15665" s="9">
        <v>2.9437046051025391</v>
      </c>
      <c r="J15665" s="9">
        <v>2.9437046051025391</v>
      </c>
      <c r="K15665" s="9">
        <v>0</v>
      </c>
      <c r="L15665" s="9">
        <v>105.43067169189453</v>
      </c>
    </row>
    <row r="15666" spans="1:12" x14ac:dyDescent="0.25">
      <c r="A15666" s="5" t="str">
        <f t="shared" si="244"/>
        <v>1SublapSCLD70217</v>
      </c>
      <c r="B15666" s="9">
        <v>1</v>
      </c>
      <c r="C15666" t="s">
        <v>133</v>
      </c>
      <c r="D15666" t="s">
        <v>148</v>
      </c>
      <c r="E15666" s="9">
        <v>7</v>
      </c>
      <c r="F15666" s="9">
        <v>0</v>
      </c>
      <c r="G15666" s="9">
        <v>2</v>
      </c>
      <c r="H15666" s="9">
        <v>17</v>
      </c>
      <c r="I15666" s="9">
        <v>3.3640022277832031</v>
      </c>
      <c r="J15666" s="9">
        <v>2.0381960868835449</v>
      </c>
      <c r="K15666" s="9">
        <v>7.5351782143115997E-2</v>
      </c>
      <c r="L15666" s="9">
        <v>105.49732971191406</v>
      </c>
    </row>
    <row r="15667" spans="1:12" x14ac:dyDescent="0.25">
      <c r="A15667" s="5" t="str">
        <f t="shared" si="244"/>
        <v>1SublapSCLD70218</v>
      </c>
      <c r="B15667" s="9">
        <v>1</v>
      </c>
      <c r="C15667" t="s">
        <v>133</v>
      </c>
      <c r="D15667" t="s">
        <v>148</v>
      </c>
      <c r="E15667" s="9">
        <v>7</v>
      </c>
      <c r="F15667" s="9">
        <v>0</v>
      </c>
      <c r="G15667" s="9">
        <v>2</v>
      </c>
      <c r="H15667" s="9">
        <v>18</v>
      </c>
      <c r="I15667" s="9">
        <v>3.6371333599090576</v>
      </c>
      <c r="J15667" s="9">
        <v>2.663569450378418</v>
      </c>
      <c r="K15667" s="9">
        <v>0.12226717919111252</v>
      </c>
      <c r="L15667" s="9">
        <v>106.77467346191406</v>
      </c>
    </row>
    <row r="15668" spans="1:12" x14ac:dyDescent="0.25">
      <c r="A15668" s="5" t="str">
        <f t="shared" si="244"/>
        <v>1SublapSCLD70219</v>
      </c>
      <c r="B15668" s="9">
        <v>1</v>
      </c>
      <c r="C15668" t="s">
        <v>133</v>
      </c>
      <c r="D15668" t="s">
        <v>148</v>
      </c>
      <c r="E15668" s="9">
        <v>7</v>
      </c>
      <c r="F15668" s="9">
        <v>0</v>
      </c>
      <c r="G15668" s="9">
        <v>2</v>
      </c>
      <c r="H15668" s="9">
        <v>19</v>
      </c>
      <c r="I15668" s="9">
        <v>3.7103722095489502</v>
      </c>
      <c r="J15668" s="9">
        <v>3.0490407943725586</v>
      </c>
      <c r="K15668" s="9">
        <v>0.11791595071554184</v>
      </c>
      <c r="L15668" s="9">
        <v>106.48133087158203</v>
      </c>
    </row>
    <row r="15669" spans="1:12" x14ac:dyDescent="0.25">
      <c r="A15669" s="5" t="str">
        <f t="shared" si="244"/>
        <v>1SublapSCLD70220</v>
      </c>
      <c r="B15669" s="9">
        <v>1</v>
      </c>
      <c r="C15669" t="s">
        <v>133</v>
      </c>
      <c r="D15669" t="s">
        <v>148</v>
      </c>
      <c r="E15669" s="9">
        <v>7</v>
      </c>
      <c r="F15669" s="9">
        <v>0</v>
      </c>
      <c r="G15669" s="9">
        <v>2</v>
      </c>
      <c r="H15669" s="9">
        <v>20</v>
      </c>
      <c r="I15669" s="9">
        <v>3.5035769939422607</v>
      </c>
      <c r="J15669" s="9">
        <v>3.1182351112365723</v>
      </c>
      <c r="K15669" s="9">
        <v>4.6491522341966629E-2</v>
      </c>
      <c r="L15669" s="9">
        <v>104.55332946777344</v>
      </c>
    </row>
    <row r="15670" spans="1:12" x14ac:dyDescent="0.25">
      <c r="A15670" s="5" t="str">
        <f t="shared" si="244"/>
        <v>1SublapSCLD70221</v>
      </c>
      <c r="B15670" s="9">
        <v>1</v>
      </c>
      <c r="C15670" t="s">
        <v>133</v>
      </c>
      <c r="D15670" t="s">
        <v>148</v>
      </c>
      <c r="E15670" s="9">
        <v>7</v>
      </c>
      <c r="F15670" s="9">
        <v>0</v>
      </c>
      <c r="G15670" s="9">
        <v>2</v>
      </c>
      <c r="H15670" s="9">
        <v>21</v>
      </c>
      <c r="I15670" s="9">
        <v>3.3575112819671631</v>
      </c>
      <c r="J15670" s="9">
        <v>2.9882519245147705</v>
      </c>
      <c r="K15670" s="9">
        <v>4.033878818154335E-2</v>
      </c>
      <c r="L15670" s="9">
        <v>102.31865692138672</v>
      </c>
    </row>
    <row r="15671" spans="1:12" x14ac:dyDescent="0.25">
      <c r="A15671" s="5" t="str">
        <f t="shared" si="244"/>
        <v>1SublapSCLD70222</v>
      </c>
      <c r="B15671" s="9">
        <v>1</v>
      </c>
      <c r="C15671" t="s">
        <v>133</v>
      </c>
      <c r="D15671" t="s">
        <v>148</v>
      </c>
      <c r="E15671" s="9">
        <v>7</v>
      </c>
      <c r="F15671" s="9">
        <v>0</v>
      </c>
      <c r="G15671" s="9">
        <v>2</v>
      </c>
      <c r="H15671" s="9">
        <v>22</v>
      </c>
      <c r="I15671" s="9">
        <v>3.0611028671264648</v>
      </c>
      <c r="J15671" s="9">
        <v>3.4808478355407715</v>
      </c>
      <c r="K15671" s="9">
        <v>0.1019439771771431</v>
      </c>
      <c r="L15671" s="9">
        <v>100.21466827392578</v>
      </c>
    </row>
    <row r="15672" spans="1:12" x14ac:dyDescent="0.25">
      <c r="A15672" s="5" t="str">
        <f t="shared" si="244"/>
        <v>1SublapSCLD70223</v>
      </c>
      <c r="B15672" s="9">
        <v>1</v>
      </c>
      <c r="C15672" t="s">
        <v>133</v>
      </c>
      <c r="D15672" t="s">
        <v>148</v>
      </c>
      <c r="E15672" s="9">
        <v>7</v>
      </c>
      <c r="F15672" s="9">
        <v>0</v>
      </c>
      <c r="G15672" s="9">
        <v>2</v>
      </c>
      <c r="H15672" s="9">
        <v>23</v>
      </c>
      <c r="I15672" s="9">
        <v>2.6890442371368408</v>
      </c>
      <c r="J15672" s="9">
        <v>2.9181149005889893</v>
      </c>
      <c r="K15672" s="9">
        <v>7.6304204761981964E-2</v>
      </c>
      <c r="L15672" s="9">
        <v>97.637336730957031</v>
      </c>
    </row>
    <row r="15673" spans="1:12" x14ac:dyDescent="0.25">
      <c r="A15673" s="5" t="str">
        <f t="shared" si="244"/>
        <v>1SublapSCLD70224</v>
      </c>
      <c r="B15673" s="9">
        <v>1</v>
      </c>
      <c r="C15673" t="s">
        <v>133</v>
      </c>
      <c r="D15673" t="s">
        <v>148</v>
      </c>
      <c r="E15673" s="9">
        <v>7</v>
      </c>
      <c r="F15673" s="9">
        <v>0</v>
      </c>
      <c r="G15673" s="9">
        <v>2</v>
      </c>
      <c r="H15673" s="9">
        <v>24</v>
      </c>
      <c r="I15673" s="9">
        <v>2.354677677154541</v>
      </c>
      <c r="J15673" s="9">
        <v>2.5682213306427002</v>
      </c>
      <c r="K15673" s="9">
        <v>5.5155180394649506E-2</v>
      </c>
      <c r="L15673" s="9">
        <v>95.578666687011719</v>
      </c>
    </row>
    <row r="15674" spans="1:12" x14ac:dyDescent="0.25">
      <c r="A15674" s="5" t="str">
        <f t="shared" si="244"/>
        <v>1SublapSCLD70101</v>
      </c>
      <c r="B15674" s="9">
        <v>1</v>
      </c>
      <c r="C15674" t="s">
        <v>133</v>
      </c>
      <c r="D15674" t="s">
        <v>148</v>
      </c>
      <c r="E15674" s="9">
        <v>7</v>
      </c>
      <c r="F15674" s="9">
        <v>0</v>
      </c>
      <c r="G15674" s="9">
        <v>10</v>
      </c>
      <c r="H15674" s="9">
        <v>1</v>
      </c>
      <c r="I15674" s="9">
        <v>2.2181708812713623</v>
      </c>
      <c r="J15674" s="9">
        <v>2.2181708812713623</v>
      </c>
      <c r="K15674" s="9">
        <v>0</v>
      </c>
      <c r="L15674" s="9">
        <v>95.428001403808594</v>
      </c>
    </row>
    <row r="15675" spans="1:12" x14ac:dyDescent="0.25">
      <c r="A15675" s="5" t="str">
        <f t="shared" si="244"/>
        <v>1SublapSCLD70102</v>
      </c>
      <c r="B15675" s="9">
        <v>1</v>
      </c>
      <c r="C15675" t="s">
        <v>133</v>
      </c>
      <c r="D15675" t="s">
        <v>148</v>
      </c>
      <c r="E15675" s="9">
        <v>7</v>
      </c>
      <c r="F15675" s="9">
        <v>0</v>
      </c>
      <c r="G15675" s="9">
        <v>10</v>
      </c>
      <c r="H15675" s="9">
        <v>2</v>
      </c>
      <c r="I15675" s="9">
        <v>1.9220172166824341</v>
      </c>
      <c r="J15675" s="9">
        <v>1.9220172166824341</v>
      </c>
      <c r="K15675" s="9">
        <v>0</v>
      </c>
      <c r="L15675" s="9">
        <v>93.410003662109375</v>
      </c>
    </row>
    <row r="15676" spans="1:12" x14ac:dyDescent="0.25">
      <c r="A15676" s="5" t="str">
        <f t="shared" si="244"/>
        <v>1SublapSCLD70103</v>
      </c>
      <c r="B15676" s="9">
        <v>1</v>
      </c>
      <c r="C15676" t="s">
        <v>133</v>
      </c>
      <c r="D15676" t="s">
        <v>148</v>
      </c>
      <c r="E15676" s="9">
        <v>7</v>
      </c>
      <c r="F15676" s="9">
        <v>0</v>
      </c>
      <c r="G15676" s="9">
        <v>10</v>
      </c>
      <c r="H15676" s="9">
        <v>3</v>
      </c>
      <c r="I15676" s="9">
        <v>1.6983766555786133</v>
      </c>
      <c r="J15676" s="9">
        <v>1.6983766555786133</v>
      </c>
      <c r="K15676" s="9">
        <v>0</v>
      </c>
      <c r="L15676" s="9">
        <v>91.296005249023438</v>
      </c>
    </row>
    <row r="15677" spans="1:12" x14ac:dyDescent="0.25">
      <c r="A15677" s="5" t="str">
        <f t="shared" si="244"/>
        <v>1SublapSCLD70104</v>
      </c>
      <c r="B15677" s="9">
        <v>1</v>
      </c>
      <c r="C15677" t="s">
        <v>133</v>
      </c>
      <c r="D15677" t="s">
        <v>148</v>
      </c>
      <c r="E15677" s="9">
        <v>7</v>
      </c>
      <c r="F15677" s="9">
        <v>0</v>
      </c>
      <c r="G15677" s="9">
        <v>10</v>
      </c>
      <c r="H15677" s="9">
        <v>4</v>
      </c>
      <c r="I15677" s="9">
        <v>1.5264729261398315</v>
      </c>
      <c r="J15677" s="9">
        <v>1.5264729261398315</v>
      </c>
      <c r="K15677" s="9">
        <v>0</v>
      </c>
      <c r="L15677" s="9">
        <v>89.39599609375</v>
      </c>
    </row>
    <row r="15678" spans="1:12" x14ac:dyDescent="0.25">
      <c r="A15678" s="5" t="str">
        <f t="shared" si="244"/>
        <v>1SublapSCLD70105</v>
      </c>
      <c r="B15678" s="9">
        <v>1</v>
      </c>
      <c r="C15678" t="s">
        <v>133</v>
      </c>
      <c r="D15678" t="s">
        <v>148</v>
      </c>
      <c r="E15678" s="9">
        <v>7</v>
      </c>
      <c r="F15678" s="9">
        <v>0</v>
      </c>
      <c r="G15678" s="9">
        <v>10</v>
      </c>
      <c r="H15678" s="9">
        <v>5</v>
      </c>
      <c r="I15678" s="9">
        <v>1.4304547309875488</v>
      </c>
      <c r="J15678" s="9">
        <v>1.4304547309875488</v>
      </c>
      <c r="K15678" s="9">
        <v>0</v>
      </c>
      <c r="L15678" s="9">
        <v>88.252006530761719</v>
      </c>
    </row>
    <row r="15679" spans="1:12" x14ac:dyDescent="0.25">
      <c r="A15679" s="5" t="str">
        <f t="shared" si="244"/>
        <v>1SublapSCLD70106</v>
      </c>
      <c r="B15679" s="9">
        <v>1</v>
      </c>
      <c r="C15679" t="s">
        <v>133</v>
      </c>
      <c r="D15679" t="s">
        <v>148</v>
      </c>
      <c r="E15679" s="9">
        <v>7</v>
      </c>
      <c r="F15679" s="9">
        <v>0</v>
      </c>
      <c r="G15679" s="9">
        <v>10</v>
      </c>
      <c r="H15679" s="9">
        <v>6</v>
      </c>
      <c r="I15679" s="9">
        <v>1.3406116962432861</v>
      </c>
      <c r="J15679" s="9">
        <v>1.3406116962432861</v>
      </c>
      <c r="K15679" s="9">
        <v>0</v>
      </c>
      <c r="L15679" s="9">
        <v>87.270004272460938</v>
      </c>
    </row>
    <row r="15680" spans="1:12" x14ac:dyDescent="0.25">
      <c r="A15680" s="5" t="str">
        <f t="shared" si="244"/>
        <v>1SublapSCLD70107</v>
      </c>
      <c r="B15680" s="9">
        <v>1</v>
      </c>
      <c r="C15680" t="s">
        <v>133</v>
      </c>
      <c r="D15680" t="s">
        <v>148</v>
      </c>
      <c r="E15680" s="9">
        <v>7</v>
      </c>
      <c r="F15680" s="9">
        <v>0</v>
      </c>
      <c r="G15680" s="9">
        <v>10</v>
      </c>
      <c r="H15680" s="9">
        <v>7</v>
      </c>
      <c r="I15680" s="9">
        <v>1.2300492525100708</v>
      </c>
      <c r="J15680" s="9">
        <v>1.2300492525100708</v>
      </c>
      <c r="K15680" s="9">
        <v>0</v>
      </c>
      <c r="L15680" s="9">
        <v>86.811996459960938</v>
      </c>
    </row>
    <row r="15681" spans="1:12" x14ac:dyDescent="0.25">
      <c r="A15681" s="5" t="str">
        <f t="shared" si="244"/>
        <v>1SublapSCLD70108</v>
      </c>
      <c r="B15681" s="9">
        <v>1</v>
      </c>
      <c r="C15681" t="s">
        <v>133</v>
      </c>
      <c r="D15681" t="s">
        <v>148</v>
      </c>
      <c r="E15681" s="9">
        <v>7</v>
      </c>
      <c r="F15681" s="9">
        <v>0</v>
      </c>
      <c r="G15681" s="9">
        <v>10</v>
      </c>
      <c r="H15681" s="9">
        <v>8</v>
      </c>
      <c r="I15681" s="9">
        <v>1.1026179790496826</v>
      </c>
      <c r="J15681" s="9">
        <v>1.1026179790496826</v>
      </c>
      <c r="K15681" s="9">
        <v>0</v>
      </c>
      <c r="L15681" s="9">
        <v>87.304000854492188</v>
      </c>
    </row>
    <row r="15682" spans="1:12" x14ac:dyDescent="0.25">
      <c r="A15682" s="5" t="str">
        <f t="shared" si="244"/>
        <v>1SublapSCLD70109</v>
      </c>
      <c r="B15682" s="9">
        <v>1</v>
      </c>
      <c r="C15682" t="s">
        <v>133</v>
      </c>
      <c r="D15682" t="s">
        <v>148</v>
      </c>
      <c r="E15682" s="9">
        <v>7</v>
      </c>
      <c r="F15682" s="9">
        <v>0</v>
      </c>
      <c r="G15682" s="9">
        <v>10</v>
      </c>
      <c r="H15682" s="9">
        <v>9</v>
      </c>
      <c r="I15682" s="9">
        <v>0.98551261425018311</v>
      </c>
      <c r="J15682" s="9">
        <v>0.98551261425018311</v>
      </c>
      <c r="K15682" s="9">
        <v>0</v>
      </c>
      <c r="L15682" s="9">
        <v>90.5260009765625</v>
      </c>
    </row>
    <row r="15683" spans="1:12" x14ac:dyDescent="0.25">
      <c r="A15683" s="5" t="str">
        <f t="shared" ref="A15683:A15746" si="245">B15683&amp;C15683&amp;D15683&amp;E15683&amp;F15683&amp;G15683&amp;H15683</f>
        <v>1SublapSCLD701010</v>
      </c>
      <c r="B15683" s="9">
        <v>1</v>
      </c>
      <c r="C15683" t="s">
        <v>133</v>
      </c>
      <c r="D15683" t="s">
        <v>148</v>
      </c>
      <c r="E15683" s="9">
        <v>7</v>
      </c>
      <c r="F15683" s="9">
        <v>0</v>
      </c>
      <c r="G15683" s="9">
        <v>10</v>
      </c>
      <c r="H15683" s="9">
        <v>10</v>
      </c>
      <c r="I15683" s="9">
        <v>0.92992269992828369</v>
      </c>
      <c r="J15683" s="9">
        <v>0.92992269992828369</v>
      </c>
      <c r="K15683" s="9">
        <v>0</v>
      </c>
      <c r="L15683" s="9">
        <v>94.438003540039063</v>
      </c>
    </row>
    <row r="15684" spans="1:12" x14ac:dyDescent="0.25">
      <c r="A15684" s="5" t="str">
        <f t="shared" si="245"/>
        <v>1SublapSCLD701011</v>
      </c>
      <c r="B15684" s="9">
        <v>1</v>
      </c>
      <c r="C15684" t="s">
        <v>133</v>
      </c>
      <c r="D15684" t="s">
        <v>148</v>
      </c>
      <c r="E15684" s="9">
        <v>7</v>
      </c>
      <c r="F15684" s="9">
        <v>0</v>
      </c>
      <c r="G15684" s="9">
        <v>10</v>
      </c>
      <c r="H15684" s="9">
        <v>11</v>
      </c>
      <c r="I15684" s="9">
        <v>1.1227166652679443</v>
      </c>
      <c r="J15684" s="9">
        <v>1.1227166652679443</v>
      </c>
      <c r="K15684" s="9">
        <v>0</v>
      </c>
      <c r="L15684" s="9">
        <v>99.180000305175781</v>
      </c>
    </row>
    <row r="15685" spans="1:12" x14ac:dyDescent="0.25">
      <c r="A15685" s="5" t="str">
        <f t="shared" si="245"/>
        <v>1SublapSCLD701012</v>
      </c>
      <c r="B15685" s="9">
        <v>1</v>
      </c>
      <c r="C15685" t="s">
        <v>133</v>
      </c>
      <c r="D15685" t="s">
        <v>148</v>
      </c>
      <c r="E15685" s="9">
        <v>7</v>
      </c>
      <c r="F15685" s="9">
        <v>0</v>
      </c>
      <c r="G15685" s="9">
        <v>10</v>
      </c>
      <c r="H15685" s="9">
        <v>12</v>
      </c>
      <c r="I15685" s="9">
        <v>1.50882887840271</v>
      </c>
      <c r="J15685" s="9">
        <v>1.50882887840271</v>
      </c>
      <c r="K15685" s="9">
        <v>0</v>
      </c>
      <c r="L15685" s="9">
        <v>103.25</v>
      </c>
    </row>
    <row r="15686" spans="1:12" x14ac:dyDescent="0.25">
      <c r="A15686" s="5" t="str">
        <f t="shared" si="245"/>
        <v>1SublapSCLD701013</v>
      </c>
      <c r="B15686" s="9">
        <v>1</v>
      </c>
      <c r="C15686" t="s">
        <v>133</v>
      </c>
      <c r="D15686" t="s">
        <v>148</v>
      </c>
      <c r="E15686" s="9">
        <v>7</v>
      </c>
      <c r="F15686" s="9">
        <v>0</v>
      </c>
      <c r="G15686" s="9">
        <v>10</v>
      </c>
      <c r="H15686" s="9">
        <v>13</v>
      </c>
      <c r="I15686" s="9">
        <v>1.9449058771133423</v>
      </c>
      <c r="J15686" s="9">
        <v>1.9449058771133423</v>
      </c>
      <c r="K15686" s="9">
        <v>0</v>
      </c>
      <c r="L15686" s="9">
        <v>106.19000244140625</v>
      </c>
    </row>
    <row r="15687" spans="1:12" x14ac:dyDescent="0.25">
      <c r="A15687" s="5" t="str">
        <f t="shared" si="245"/>
        <v>1SublapSCLD701014</v>
      </c>
      <c r="B15687" s="9">
        <v>1</v>
      </c>
      <c r="C15687" t="s">
        <v>133</v>
      </c>
      <c r="D15687" t="s">
        <v>148</v>
      </c>
      <c r="E15687" s="9">
        <v>7</v>
      </c>
      <c r="F15687" s="9">
        <v>0</v>
      </c>
      <c r="G15687" s="9">
        <v>10</v>
      </c>
      <c r="H15687" s="9">
        <v>14</v>
      </c>
      <c r="I15687" s="9">
        <v>2.3186874389648438</v>
      </c>
      <c r="J15687" s="9">
        <v>2.3186874389648438</v>
      </c>
      <c r="K15687" s="9">
        <v>0</v>
      </c>
      <c r="L15687" s="9">
        <v>108.73799896240234</v>
      </c>
    </row>
    <row r="15688" spans="1:12" x14ac:dyDescent="0.25">
      <c r="A15688" s="5" t="str">
        <f t="shared" si="245"/>
        <v>1SublapSCLD701015</v>
      </c>
      <c r="B15688" s="9">
        <v>1</v>
      </c>
      <c r="C15688" t="s">
        <v>133</v>
      </c>
      <c r="D15688" t="s">
        <v>148</v>
      </c>
      <c r="E15688" s="9">
        <v>7</v>
      </c>
      <c r="F15688" s="9">
        <v>0</v>
      </c>
      <c r="G15688" s="9">
        <v>10</v>
      </c>
      <c r="H15688" s="9">
        <v>15</v>
      </c>
      <c r="I15688" s="9">
        <v>2.804856538772583</v>
      </c>
      <c r="J15688" s="9">
        <v>2.804856538772583</v>
      </c>
      <c r="K15688" s="9">
        <v>0</v>
      </c>
      <c r="L15688" s="9">
        <v>110.76399993896484</v>
      </c>
    </row>
    <row r="15689" spans="1:12" x14ac:dyDescent="0.25">
      <c r="A15689" s="5" t="str">
        <f t="shared" si="245"/>
        <v>1SublapSCLD701016</v>
      </c>
      <c r="B15689" s="9">
        <v>1</v>
      </c>
      <c r="C15689" t="s">
        <v>133</v>
      </c>
      <c r="D15689" t="s">
        <v>148</v>
      </c>
      <c r="E15689" s="9">
        <v>7</v>
      </c>
      <c r="F15689" s="9">
        <v>0</v>
      </c>
      <c r="G15689" s="9">
        <v>10</v>
      </c>
      <c r="H15689" s="9">
        <v>16</v>
      </c>
      <c r="I15689" s="9">
        <v>3.2769906520843506</v>
      </c>
      <c r="J15689" s="9">
        <v>3.2769906520843506</v>
      </c>
      <c r="K15689" s="9">
        <v>0</v>
      </c>
      <c r="L15689" s="9">
        <v>112.30599975585938</v>
      </c>
    </row>
    <row r="15690" spans="1:12" x14ac:dyDescent="0.25">
      <c r="A15690" s="5" t="str">
        <f t="shared" si="245"/>
        <v>1SublapSCLD701017</v>
      </c>
      <c r="B15690" s="9">
        <v>1</v>
      </c>
      <c r="C15690" t="s">
        <v>133</v>
      </c>
      <c r="D15690" t="s">
        <v>148</v>
      </c>
      <c r="E15690" s="9">
        <v>7</v>
      </c>
      <c r="F15690" s="9">
        <v>0</v>
      </c>
      <c r="G15690" s="9">
        <v>10</v>
      </c>
      <c r="H15690" s="9">
        <v>17</v>
      </c>
      <c r="I15690" s="9">
        <v>3.7120680809020996</v>
      </c>
      <c r="J15690" s="9">
        <v>2.1648821830749512</v>
      </c>
      <c r="K15690" s="9">
        <v>0.12431344389915466</v>
      </c>
      <c r="L15690" s="9">
        <v>113.58799743652344</v>
      </c>
    </row>
    <row r="15691" spans="1:12" x14ac:dyDescent="0.25">
      <c r="A15691" s="5" t="str">
        <f t="shared" si="245"/>
        <v>1SublapSCLD701018</v>
      </c>
      <c r="B15691" s="9">
        <v>1</v>
      </c>
      <c r="C15691" t="s">
        <v>133</v>
      </c>
      <c r="D15691" t="s">
        <v>148</v>
      </c>
      <c r="E15691" s="9">
        <v>7</v>
      </c>
      <c r="F15691" s="9">
        <v>0</v>
      </c>
      <c r="G15691" s="9">
        <v>10</v>
      </c>
      <c r="H15691" s="9">
        <v>18</v>
      </c>
      <c r="I15691" s="9">
        <v>4.0068941116333008</v>
      </c>
      <c r="J15691" s="9">
        <v>2.8473212718963623</v>
      </c>
      <c r="K15691" s="9">
        <v>0.18194417655467987</v>
      </c>
      <c r="L15691" s="9">
        <v>114.01200103759766</v>
      </c>
    </row>
    <row r="15692" spans="1:12" x14ac:dyDescent="0.25">
      <c r="A15692" s="5" t="str">
        <f t="shared" si="245"/>
        <v>1SublapSCLD701019</v>
      </c>
      <c r="B15692" s="9">
        <v>1</v>
      </c>
      <c r="C15692" t="s">
        <v>133</v>
      </c>
      <c r="D15692" t="s">
        <v>148</v>
      </c>
      <c r="E15692" s="9">
        <v>7</v>
      </c>
      <c r="F15692" s="9">
        <v>0</v>
      </c>
      <c r="G15692" s="9">
        <v>10</v>
      </c>
      <c r="H15692" s="9">
        <v>19</v>
      </c>
      <c r="I15692" s="9">
        <v>4.0919713973999023</v>
      </c>
      <c r="J15692" s="9">
        <v>3.3042092323303223</v>
      </c>
      <c r="K15692" s="9">
        <v>0.17860318720340729</v>
      </c>
      <c r="L15692" s="9">
        <v>113.63999938964844</v>
      </c>
    </row>
    <row r="15693" spans="1:12" x14ac:dyDescent="0.25">
      <c r="A15693" s="5" t="str">
        <f t="shared" si="245"/>
        <v>1SublapSCLD701020</v>
      </c>
      <c r="B15693" s="9">
        <v>1</v>
      </c>
      <c r="C15693" t="s">
        <v>133</v>
      </c>
      <c r="D15693" t="s">
        <v>148</v>
      </c>
      <c r="E15693" s="9">
        <v>7</v>
      </c>
      <c r="F15693" s="9">
        <v>0</v>
      </c>
      <c r="G15693" s="9">
        <v>10</v>
      </c>
      <c r="H15693" s="9">
        <v>20</v>
      </c>
      <c r="I15693" s="9">
        <v>3.8637378215789795</v>
      </c>
      <c r="J15693" s="9">
        <v>3.4286327362060547</v>
      </c>
      <c r="K15693" s="9">
        <v>6.6317982971668243E-2</v>
      </c>
      <c r="L15693" s="9">
        <v>111.46800231933594</v>
      </c>
    </row>
    <row r="15694" spans="1:12" x14ac:dyDescent="0.25">
      <c r="A15694" s="5" t="str">
        <f t="shared" si="245"/>
        <v>1SublapSCLD701021</v>
      </c>
      <c r="B15694" s="9">
        <v>1</v>
      </c>
      <c r="C15694" t="s">
        <v>133</v>
      </c>
      <c r="D15694" t="s">
        <v>148</v>
      </c>
      <c r="E15694" s="9">
        <v>7</v>
      </c>
      <c r="F15694" s="9">
        <v>0</v>
      </c>
      <c r="G15694" s="9">
        <v>10</v>
      </c>
      <c r="H15694" s="9">
        <v>21</v>
      </c>
      <c r="I15694" s="9">
        <v>3.6392669677734375</v>
      </c>
      <c r="J15694" s="9">
        <v>3.2457737922668457</v>
      </c>
      <c r="K15694" s="9">
        <v>4.9673214554786682E-2</v>
      </c>
      <c r="L15694" s="9">
        <v>105.68599700927734</v>
      </c>
    </row>
    <row r="15695" spans="1:12" x14ac:dyDescent="0.25">
      <c r="A15695" s="5" t="str">
        <f t="shared" si="245"/>
        <v>1SublapSCLD701022</v>
      </c>
      <c r="B15695" s="9">
        <v>1</v>
      </c>
      <c r="C15695" t="s">
        <v>133</v>
      </c>
      <c r="D15695" t="s">
        <v>148</v>
      </c>
      <c r="E15695" s="9">
        <v>7</v>
      </c>
      <c r="F15695" s="9">
        <v>0</v>
      </c>
      <c r="G15695" s="9">
        <v>10</v>
      </c>
      <c r="H15695" s="9">
        <v>22</v>
      </c>
      <c r="I15695" s="9">
        <v>3.3197190761566162</v>
      </c>
      <c r="J15695" s="9">
        <v>3.7317383289337158</v>
      </c>
      <c r="K15695" s="9">
        <v>0.12499431520700455</v>
      </c>
      <c r="L15695" s="9">
        <v>103.30799865722656</v>
      </c>
    </row>
    <row r="15696" spans="1:12" x14ac:dyDescent="0.25">
      <c r="A15696" s="5" t="str">
        <f t="shared" si="245"/>
        <v>1SublapSCLD701023</v>
      </c>
      <c r="B15696" s="9">
        <v>1</v>
      </c>
      <c r="C15696" t="s">
        <v>133</v>
      </c>
      <c r="D15696" t="s">
        <v>148</v>
      </c>
      <c r="E15696" s="9">
        <v>7</v>
      </c>
      <c r="F15696" s="9">
        <v>0</v>
      </c>
      <c r="G15696" s="9">
        <v>10</v>
      </c>
      <c r="H15696" s="9">
        <v>23</v>
      </c>
      <c r="I15696" s="9">
        <v>2.9039661884307861</v>
      </c>
      <c r="J15696" s="9">
        <v>3.146399974822998</v>
      </c>
      <c r="K15696" s="9">
        <v>8.8583700358867645E-2</v>
      </c>
      <c r="L15696" s="9">
        <v>99.758003234863281</v>
      </c>
    </row>
    <row r="15697" spans="1:12" x14ac:dyDescent="0.25">
      <c r="A15697" s="5" t="str">
        <f t="shared" si="245"/>
        <v>1SublapSCLD701024</v>
      </c>
      <c r="B15697" s="9">
        <v>1</v>
      </c>
      <c r="C15697" t="s">
        <v>133</v>
      </c>
      <c r="D15697" t="s">
        <v>148</v>
      </c>
      <c r="E15697" s="9">
        <v>7</v>
      </c>
      <c r="F15697" s="9">
        <v>0</v>
      </c>
      <c r="G15697" s="9">
        <v>10</v>
      </c>
      <c r="H15697" s="9">
        <v>24</v>
      </c>
      <c r="I15697" s="9">
        <v>2.5602066516876221</v>
      </c>
      <c r="J15697" s="9">
        <v>2.8085203170776367</v>
      </c>
      <c r="K15697" s="9">
        <v>6.7841790616512299E-2</v>
      </c>
      <c r="L15697" s="9">
        <v>98.519996643066406</v>
      </c>
    </row>
    <row r="15698" spans="1:12" x14ac:dyDescent="0.25">
      <c r="A15698" s="5" t="str">
        <f t="shared" si="245"/>
        <v>1SublapSCLD7121</v>
      </c>
      <c r="B15698" s="9">
        <v>1</v>
      </c>
      <c r="C15698" t="s">
        <v>133</v>
      </c>
      <c r="D15698" s="3" t="s">
        <v>148</v>
      </c>
      <c r="E15698" s="9">
        <v>7</v>
      </c>
      <c r="F15698" s="9">
        <v>1</v>
      </c>
      <c r="G15698" s="9">
        <v>2</v>
      </c>
      <c r="H15698" s="9">
        <v>1</v>
      </c>
      <c r="I15698" s="9">
        <v>2.1518490314483643</v>
      </c>
      <c r="J15698" s="9">
        <v>2.1518490314483643</v>
      </c>
      <c r="K15698" s="9">
        <v>0</v>
      </c>
      <c r="L15698" s="9">
        <v>94.346664428710938</v>
      </c>
    </row>
    <row r="15699" spans="1:12" x14ac:dyDescent="0.25">
      <c r="A15699" s="5" t="str">
        <f t="shared" si="245"/>
        <v>1SublapSCLD7122</v>
      </c>
      <c r="B15699" s="9">
        <v>1</v>
      </c>
      <c r="C15699" t="s">
        <v>133</v>
      </c>
      <c r="D15699" s="3" t="s">
        <v>148</v>
      </c>
      <c r="E15699" s="9">
        <v>7</v>
      </c>
      <c r="F15699" s="9">
        <v>1</v>
      </c>
      <c r="G15699" s="9">
        <v>2</v>
      </c>
      <c r="H15699" s="9">
        <v>2</v>
      </c>
      <c r="I15699" s="9">
        <v>1.8857470750808716</v>
      </c>
      <c r="J15699" s="9">
        <v>1.8857470750808716</v>
      </c>
      <c r="K15699" s="9">
        <v>0</v>
      </c>
      <c r="L15699" s="9">
        <v>92.861335754394531</v>
      </c>
    </row>
    <row r="15700" spans="1:12" x14ac:dyDescent="0.25">
      <c r="A15700" s="5" t="str">
        <f t="shared" si="245"/>
        <v>1SublapSCLD7123</v>
      </c>
      <c r="B15700" s="9">
        <v>1</v>
      </c>
      <c r="C15700" t="s">
        <v>133</v>
      </c>
      <c r="D15700" s="3" t="s">
        <v>148</v>
      </c>
      <c r="E15700" s="9">
        <v>7</v>
      </c>
      <c r="F15700" s="9">
        <v>1</v>
      </c>
      <c r="G15700" s="9">
        <v>2</v>
      </c>
      <c r="H15700" s="9">
        <v>3</v>
      </c>
      <c r="I15700" s="9">
        <v>1.7450330257415771</v>
      </c>
      <c r="J15700" s="9">
        <v>1.7450330257415771</v>
      </c>
      <c r="K15700" s="9">
        <v>0</v>
      </c>
      <c r="L15700" s="9">
        <v>92.003997802734375</v>
      </c>
    </row>
    <row r="15701" spans="1:12" x14ac:dyDescent="0.25">
      <c r="A15701" s="5" t="str">
        <f t="shared" si="245"/>
        <v>1SublapSCLD7124</v>
      </c>
      <c r="B15701" s="9">
        <v>1</v>
      </c>
      <c r="C15701" t="s">
        <v>133</v>
      </c>
      <c r="D15701" s="3" t="s">
        <v>148</v>
      </c>
      <c r="E15701" s="9">
        <v>7</v>
      </c>
      <c r="F15701" s="9">
        <v>1</v>
      </c>
      <c r="G15701" s="9">
        <v>2</v>
      </c>
      <c r="H15701" s="9">
        <v>4</v>
      </c>
      <c r="I15701" s="9">
        <v>1.5976250171661377</v>
      </c>
      <c r="J15701" s="9">
        <v>1.5976250171661377</v>
      </c>
      <c r="K15701" s="9">
        <v>0</v>
      </c>
      <c r="L15701" s="9">
        <v>90.56134033203125</v>
      </c>
    </row>
    <row r="15702" spans="1:12" x14ac:dyDescent="0.25">
      <c r="A15702" s="5" t="str">
        <f t="shared" si="245"/>
        <v>1SublapSCLD7125</v>
      </c>
      <c r="B15702" s="9">
        <v>1</v>
      </c>
      <c r="C15702" t="s">
        <v>133</v>
      </c>
      <c r="D15702" s="3" t="s">
        <v>148</v>
      </c>
      <c r="E15702" s="9">
        <v>7</v>
      </c>
      <c r="F15702" s="9">
        <v>1</v>
      </c>
      <c r="G15702" s="9">
        <v>2</v>
      </c>
      <c r="H15702" s="9">
        <v>5</v>
      </c>
      <c r="I15702" s="9">
        <v>1.470059871673584</v>
      </c>
      <c r="J15702" s="9">
        <v>1.470059871673584</v>
      </c>
      <c r="K15702" s="9">
        <v>0</v>
      </c>
      <c r="L15702" s="9">
        <v>89.05999755859375</v>
      </c>
    </row>
    <row r="15703" spans="1:12" x14ac:dyDescent="0.25">
      <c r="A15703" s="5" t="str">
        <f t="shared" si="245"/>
        <v>1SublapSCLD7126</v>
      </c>
      <c r="B15703" s="9">
        <v>1</v>
      </c>
      <c r="C15703" t="s">
        <v>133</v>
      </c>
      <c r="D15703" s="3" t="s">
        <v>148</v>
      </c>
      <c r="E15703" s="9">
        <v>7</v>
      </c>
      <c r="F15703" s="9">
        <v>1</v>
      </c>
      <c r="G15703" s="9">
        <v>2</v>
      </c>
      <c r="H15703" s="9">
        <v>6</v>
      </c>
      <c r="I15703" s="9">
        <v>1.3867632150650024</v>
      </c>
      <c r="J15703" s="9">
        <v>1.3867632150650024</v>
      </c>
      <c r="K15703" s="9">
        <v>0</v>
      </c>
      <c r="L15703" s="9">
        <v>88.097740173339844</v>
      </c>
    </row>
    <row r="15704" spans="1:12" x14ac:dyDescent="0.25">
      <c r="A15704" s="5" t="str">
        <f t="shared" si="245"/>
        <v>1SublapSCLD7127</v>
      </c>
      <c r="B15704" s="9">
        <v>1</v>
      </c>
      <c r="C15704" t="s">
        <v>133</v>
      </c>
      <c r="D15704" s="3" t="s">
        <v>148</v>
      </c>
      <c r="E15704" s="9">
        <v>7</v>
      </c>
      <c r="F15704" s="9">
        <v>1</v>
      </c>
      <c r="G15704" s="9">
        <v>2</v>
      </c>
      <c r="H15704" s="9">
        <v>7</v>
      </c>
      <c r="I15704" s="9">
        <v>1.2599557638168335</v>
      </c>
      <c r="J15704" s="9">
        <v>1.2599557638168335</v>
      </c>
      <c r="K15704" s="9">
        <v>0</v>
      </c>
      <c r="L15704" s="9">
        <v>87.201065063476563</v>
      </c>
    </row>
    <row r="15705" spans="1:12" x14ac:dyDescent="0.25">
      <c r="A15705" s="5" t="str">
        <f t="shared" si="245"/>
        <v>1SublapSCLD7128</v>
      </c>
      <c r="B15705" s="9">
        <v>1</v>
      </c>
      <c r="C15705" t="s">
        <v>133</v>
      </c>
      <c r="D15705" s="3" t="s">
        <v>148</v>
      </c>
      <c r="E15705" s="9">
        <v>7</v>
      </c>
      <c r="F15705" s="9">
        <v>1</v>
      </c>
      <c r="G15705" s="9">
        <v>2</v>
      </c>
      <c r="H15705" s="9">
        <v>8</v>
      </c>
      <c r="I15705" s="9">
        <v>1.1688441038131714</v>
      </c>
      <c r="J15705" s="9">
        <v>1.1688441038131714</v>
      </c>
      <c r="K15705" s="9">
        <v>0</v>
      </c>
      <c r="L15705" s="9">
        <v>88.224266052246094</v>
      </c>
    </row>
    <row r="15706" spans="1:12" x14ac:dyDescent="0.25">
      <c r="A15706" s="5" t="str">
        <f t="shared" si="245"/>
        <v>1SublapSCLD7129</v>
      </c>
      <c r="B15706" s="9">
        <v>1</v>
      </c>
      <c r="C15706" t="s">
        <v>133</v>
      </c>
      <c r="D15706" s="3" t="s">
        <v>148</v>
      </c>
      <c r="E15706" s="9">
        <v>7</v>
      </c>
      <c r="F15706" s="9">
        <v>1</v>
      </c>
      <c r="G15706" s="9">
        <v>2</v>
      </c>
      <c r="H15706" s="9">
        <v>9</v>
      </c>
      <c r="I15706" s="9">
        <v>0.94988477230072021</v>
      </c>
      <c r="J15706" s="9">
        <v>0.94988477230072021</v>
      </c>
      <c r="K15706" s="9">
        <v>0</v>
      </c>
      <c r="L15706" s="9">
        <v>89.674667358398438</v>
      </c>
    </row>
    <row r="15707" spans="1:12" x14ac:dyDescent="0.25">
      <c r="A15707" s="5" t="str">
        <f t="shared" si="245"/>
        <v>1SublapSCLD71210</v>
      </c>
      <c r="B15707" s="9">
        <v>1</v>
      </c>
      <c r="C15707" t="s">
        <v>133</v>
      </c>
      <c r="D15707" s="3" t="s">
        <v>148</v>
      </c>
      <c r="E15707" s="9">
        <v>7</v>
      </c>
      <c r="F15707" s="9">
        <v>1</v>
      </c>
      <c r="G15707" s="9">
        <v>2</v>
      </c>
      <c r="H15707" s="9">
        <v>10</v>
      </c>
      <c r="I15707" s="9">
        <v>0.91711485385894775</v>
      </c>
      <c r="J15707" s="9">
        <v>0.91711485385894775</v>
      </c>
      <c r="K15707" s="9">
        <v>0</v>
      </c>
      <c r="L15707" s="9">
        <v>94.110664367675781</v>
      </c>
    </row>
    <row r="15708" spans="1:12" x14ac:dyDescent="0.25">
      <c r="A15708" s="5" t="str">
        <f t="shared" si="245"/>
        <v>1SublapSCLD71211</v>
      </c>
      <c r="B15708" s="9">
        <v>1</v>
      </c>
      <c r="C15708" t="s">
        <v>133</v>
      </c>
      <c r="D15708" s="3" t="s">
        <v>148</v>
      </c>
      <c r="E15708" s="9">
        <v>7</v>
      </c>
      <c r="F15708" s="9">
        <v>1</v>
      </c>
      <c r="G15708" s="9">
        <v>2</v>
      </c>
      <c r="H15708" s="9">
        <v>11</v>
      </c>
      <c r="I15708" s="9">
        <v>1.0783239603042603</v>
      </c>
      <c r="J15708" s="9">
        <v>1.0783239603042603</v>
      </c>
      <c r="K15708" s="9">
        <v>0</v>
      </c>
      <c r="L15708" s="9">
        <v>98.857337951660156</v>
      </c>
    </row>
    <row r="15709" spans="1:12" x14ac:dyDescent="0.25">
      <c r="A15709" s="5" t="str">
        <f t="shared" si="245"/>
        <v>1SublapSCLD71212</v>
      </c>
      <c r="B15709" s="9">
        <v>1</v>
      </c>
      <c r="C15709" t="s">
        <v>133</v>
      </c>
      <c r="D15709" s="3" t="s">
        <v>148</v>
      </c>
      <c r="E15709" s="9">
        <v>7</v>
      </c>
      <c r="F15709" s="9">
        <v>1</v>
      </c>
      <c r="G15709" s="9">
        <v>2</v>
      </c>
      <c r="H15709" s="9">
        <v>12</v>
      </c>
      <c r="I15709" s="9">
        <v>1.4257594347000122</v>
      </c>
      <c r="J15709" s="9">
        <v>1.4257594347000122</v>
      </c>
      <c r="K15709" s="9">
        <v>0</v>
      </c>
      <c r="L15709" s="9">
        <v>102.447998046875</v>
      </c>
    </row>
    <row r="15710" spans="1:12" x14ac:dyDescent="0.25">
      <c r="A15710" s="5" t="str">
        <f t="shared" si="245"/>
        <v>1SublapSCLD71213</v>
      </c>
      <c r="B15710" s="9">
        <v>1</v>
      </c>
      <c r="C15710" t="s">
        <v>133</v>
      </c>
      <c r="D15710" s="3" t="s">
        <v>148</v>
      </c>
      <c r="E15710" s="9">
        <v>7</v>
      </c>
      <c r="F15710" s="9">
        <v>1</v>
      </c>
      <c r="G15710" s="9">
        <v>2</v>
      </c>
      <c r="H15710" s="9">
        <v>13</v>
      </c>
      <c r="I15710" s="9">
        <v>1.8669489622116089</v>
      </c>
      <c r="J15710" s="9">
        <v>1.8669489622116089</v>
      </c>
      <c r="K15710" s="9">
        <v>0</v>
      </c>
      <c r="L15710" s="9">
        <v>104.18533325195313</v>
      </c>
    </row>
    <row r="15711" spans="1:12" x14ac:dyDescent="0.25">
      <c r="A15711" s="5" t="str">
        <f t="shared" si="245"/>
        <v>1SublapSCLD71214</v>
      </c>
      <c r="B15711" s="9">
        <v>1</v>
      </c>
      <c r="C15711" t="s">
        <v>133</v>
      </c>
      <c r="D15711" s="3" t="s">
        <v>148</v>
      </c>
      <c r="E15711" s="9">
        <v>7</v>
      </c>
      <c r="F15711" s="9">
        <v>1</v>
      </c>
      <c r="G15711" s="9">
        <v>2</v>
      </c>
      <c r="H15711" s="9">
        <v>14</v>
      </c>
      <c r="I15711" s="9">
        <v>2.2287309169769287</v>
      </c>
      <c r="J15711" s="9">
        <v>2.2287309169769287</v>
      </c>
      <c r="K15711" s="9">
        <v>0</v>
      </c>
      <c r="L15711" s="9">
        <v>105.50533294677734</v>
      </c>
    </row>
    <row r="15712" spans="1:12" x14ac:dyDescent="0.25">
      <c r="A15712" s="5" t="str">
        <f t="shared" si="245"/>
        <v>1SublapSCLD71215</v>
      </c>
      <c r="B15712" s="9">
        <v>1</v>
      </c>
      <c r="C15712" t="s">
        <v>133</v>
      </c>
      <c r="D15712" s="3" t="s">
        <v>148</v>
      </c>
      <c r="E15712" s="9">
        <v>7</v>
      </c>
      <c r="F15712" s="9">
        <v>1</v>
      </c>
      <c r="G15712" s="9">
        <v>2</v>
      </c>
      <c r="H15712" s="9">
        <v>15</v>
      </c>
      <c r="I15712" s="9">
        <v>2.7054612636566162</v>
      </c>
      <c r="J15712" s="9">
        <v>2.7054612636566162</v>
      </c>
      <c r="K15712" s="9">
        <v>0</v>
      </c>
      <c r="L15712" s="9">
        <v>107.94933319091797</v>
      </c>
    </row>
    <row r="15713" spans="1:12" x14ac:dyDescent="0.25">
      <c r="A15713" s="5" t="str">
        <f t="shared" si="245"/>
        <v>1SublapSCLD71216</v>
      </c>
      <c r="B15713" s="9">
        <v>1</v>
      </c>
      <c r="C15713" t="s">
        <v>133</v>
      </c>
      <c r="D15713" s="3" t="s">
        <v>148</v>
      </c>
      <c r="E15713" s="9">
        <v>7</v>
      </c>
      <c r="F15713" s="9">
        <v>1</v>
      </c>
      <c r="G15713" s="9">
        <v>2</v>
      </c>
      <c r="H15713" s="9">
        <v>16</v>
      </c>
      <c r="I15713" s="9">
        <v>3.1650259494781494</v>
      </c>
      <c r="J15713" s="9">
        <v>3.1650259494781494</v>
      </c>
      <c r="K15713" s="9">
        <v>0</v>
      </c>
      <c r="L15713" s="9">
        <v>109.68533325195313</v>
      </c>
    </row>
    <row r="15714" spans="1:12" x14ac:dyDescent="0.25">
      <c r="A15714" s="5" t="str">
        <f t="shared" si="245"/>
        <v>1SublapSCLD71217</v>
      </c>
      <c r="B15714" s="9">
        <v>1</v>
      </c>
      <c r="C15714" t="s">
        <v>133</v>
      </c>
      <c r="D15714" s="3" t="s">
        <v>148</v>
      </c>
      <c r="E15714" s="9">
        <v>7</v>
      </c>
      <c r="F15714" s="9">
        <v>1</v>
      </c>
      <c r="G15714" s="9">
        <v>2</v>
      </c>
      <c r="H15714" s="9">
        <v>17</v>
      </c>
      <c r="I15714" s="9">
        <v>3.5950047969818115</v>
      </c>
      <c r="J15714" s="9">
        <v>2.1139991283416748</v>
      </c>
      <c r="K15714" s="9">
        <v>0.10947843641042709</v>
      </c>
      <c r="L15714" s="9">
        <v>111.16933441162109</v>
      </c>
    </row>
    <row r="15715" spans="1:12" x14ac:dyDescent="0.25">
      <c r="A15715" s="5" t="str">
        <f t="shared" si="245"/>
        <v>1SublapSCLD71218</v>
      </c>
      <c r="B15715" s="9">
        <v>1</v>
      </c>
      <c r="C15715" t="s">
        <v>133</v>
      </c>
      <c r="D15715" s="3" t="s">
        <v>148</v>
      </c>
      <c r="E15715" s="9">
        <v>7</v>
      </c>
      <c r="F15715" s="9">
        <v>1</v>
      </c>
      <c r="G15715" s="9">
        <v>2</v>
      </c>
      <c r="H15715" s="9">
        <v>18</v>
      </c>
      <c r="I15715" s="9">
        <v>3.8779938220977783</v>
      </c>
      <c r="J15715" s="9">
        <v>2.794325590133667</v>
      </c>
      <c r="K15715" s="9">
        <v>0.1573045402765274</v>
      </c>
      <c r="L15715" s="9">
        <v>111.05867004394531</v>
      </c>
    </row>
    <row r="15716" spans="1:12" x14ac:dyDescent="0.25">
      <c r="A15716" s="5" t="str">
        <f t="shared" si="245"/>
        <v>1SublapSCLD71219</v>
      </c>
      <c r="B15716" s="9">
        <v>1</v>
      </c>
      <c r="C15716" t="s">
        <v>133</v>
      </c>
      <c r="D15716" s="3" t="s">
        <v>148</v>
      </c>
      <c r="E15716" s="9">
        <v>7</v>
      </c>
      <c r="F15716" s="9">
        <v>1</v>
      </c>
      <c r="G15716" s="9">
        <v>2</v>
      </c>
      <c r="H15716" s="9">
        <v>19</v>
      </c>
      <c r="I15716" s="9">
        <v>3.9502589702606201</v>
      </c>
      <c r="J15716" s="9">
        <v>3.220707893371582</v>
      </c>
      <c r="K15716" s="9">
        <v>0.15027916431427002</v>
      </c>
      <c r="L15716" s="9">
        <v>110.34400177001953</v>
      </c>
    </row>
    <row r="15717" spans="1:12" x14ac:dyDescent="0.25">
      <c r="A15717" s="5" t="str">
        <f t="shared" si="245"/>
        <v>1SublapSCLD71220</v>
      </c>
      <c r="B15717" s="9">
        <v>1</v>
      </c>
      <c r="C15717" t="s">
        <v>133</v>
      </c>
      <c r="D15717" s="3" t="s">
        <v>148</v>
      </c>
      <c r="E15717" s="9">
        <v>7</v>
      </c>
      <c r="F15717" s="9">
        <v>1</v>
      </c>
      <c r="G15717" s="9">
        <v>2</v>
      </c>
      <c r="H15717" s="9">
        <v>20</v>
      </c>
      <c r="I15717" s="9">
        <v>3.7414638996124268</v>
      </c>
      <c r="J15717" s="9">
        <v>3.3234584331512451</v>
      </c>
      <c r="K15717" s="9">
        <v>5.9414409101009369E-2</v>
      </c>
      <c r="L15717" s="9">
        <v>109.09200286865234</v>
      </c>
    </row>
    <row r="15718" spans="1:12" x14ac:dyDescent="0.25">
      <c r="A15718" s="5" t="str">
        <f t="shared" si="245"/>
        <v>1SublapSCLD71221</v>
      </c>
      <c r="B15718" s="9">
        <v>1</v>
      </c>
      <c r="C15718" t="s">
        <v>133</v>
      </c>
      <c r="D15718" s="3" t="s">
        <v>148</v>
      </c>
      <c r="E15718" s="9">
        <v>7</v>
      </c>
      <c r="F15718" s="9">
        <v>1</v>
      </c>
      <c r="G15718" s="9">
        <v>2</v>
      </c>
      <c r="H15718" s="9">
        <v>21</v>
      </c>
      <c r="I15718" s="9">
        <v>3.5509209632873535</v>
      </c>
      <c r="J15718" s="9">
        <v>3.1609156131744385</v>
      </c>
      <c r="K15718" s="9">
        <v>4.8307467252016068E-2</v>
      </c>
      <c r="L15718" s="9">
        <v>105.20133972167969</v>
      </c>
    </row>
    <row r="15719" spans="1:12" x14ac:dyDescent="0.25">
      <c r="A15719" s="5" t="str">
        <f t="shared" si="245"/>
        <v>1SublapSCLD71222</v>
      </c>
      <c r="B15719" s="9">
        <v>1</v>
      </c>
      <c r="C15719" t="s">
        <v>133</v>
      </c>
      <c r="D15719" s="3" t="s">
        <v>148</v>
      </c>
      <c r="E15719" s="9">
        <v>7</v>
      </c>
      <c r="F15719" s="9">
        <v>1</v>
      </c>
      <c r="G15719" s="9">
        <v>2</v>
      </c>
      <c r="H15719" s="9">
        <v>22</v>
      </c>
      <c r="I15719" s="9">
        <v>3.229034423828125</v>
      </c>
      <c r="J15719" s="9">
        <v>3.6444237232208252</v>
      </c>
      <c r="K15719" s="9">
        <v>0.11491085588932037</v>
      </c>
      <c r="L15719" s="9">
        <v>101.95866394042969</v>
      </c>
    </row>
    <row r="15720" spans="1:12" x14ac:dyDescent="0.25">
      <c r="A15720" s="5" t="str">
        <f t="shared" si="245"/>
        <v>1SublapSCLD71223</v>
      </c>
      <c r="B15720" s="9">
        <v>1</v>
      </c>
      <c r="C15720" t="s">
        <v>133</v>
      </c>
      <c r="D15720" s="3" t="s">
        <v>148</v>
      </c>
      <c r="E15720" s="9">
        <v>7</v>
      </c>
      <c r="F15720" s="9">
        <v>1</v>
      </c>
      <c r="G15720" s="9">
        <v>2</v>
      </c>
      <c r="H15720" s="9">
        <v>23</v>
      </c>
      <c r="I15720" s="9">
        <v>2.8381562232971191</v>
      </c>
      <c r="J15720" s="9">
        <v>3.0787289142608643</v>
      </c>
      <c r="K15720" s="9">
        <v>8.6866691708564758E-2</v>
      </c>
      <c r="L15720" s="9">
        <v>99.462669372558594</v>
      </c>
    </row>
    <row r="15721" spans="1:12" x14ac:dyDescent="0.25">
      <c r="A15721" s="5" t="str">
        <f t="shared" si="245"/>
        <v>1SublapSCLD71224</v>
      </c>
      <c r="B15721" s="9">
        <v>1</v>
      </c>
      <c r="C15721" t="s">
        <v>133</v>
      </c>
      <c r="D15721" s="3" t="s">
        <v>148</v>
      </c>
      <c r="E15721" s="9">
        <v>7</v>
      </c>
      <c r="F15721" s="9">
        <v>1</v>
      </c>
      <c r="G15721" s="9">
        <v>2</v>
      </c>
      <c r="H15721" s="9">
        <v>24</v>
      </c>
      <c r="I15721" s="9">
        <v>2.4844908714294434</v>
      </c>
      <c r="J15721" s="9">
        <v>2.7175946235656738</v>
      </c>
      <c r="K15721" s="9">
        <v>6.2271520495414734E-2</v>
      </c>
      <c r="L15721" s="9">
        <v>97.23333740234375</v>
      </c>
    </row>
    <row r="15722" spans="1:12" x14ac:dyDescent="0.25">
      <c r="A15722" s="5" t="str">
        <f t="shared" si="245"/>
        <v>1SublapSCLD71101</v>
      </c>
      <c r="B15722" s="9">
        <v>1</v>
      </c>
      <c r="C15722" t="s">
        <v>133</v>
      </c>
      <c r="D15722" t="s">
        <v>148</v>
      </c>
      <c r="E15722" s="9">
        <v>7</v>
      </c>
      <c r="F15722" s="9">
        <v>1</v>
      </c>
      <c r="G15722" s="9">
        <v>10</v>
      </c>
      <c r="H15722" s="9">
        <v>1</v>
      </c>
      <c r="I15722" s="9">
        <v>2.1725559234619141</v>
      </c>
      <c r="J15722" s="9">
        <v>2.1725559234619141</v>
      </c>
      <c r="K15722" s="9">
        <v>0</v>
      </c>
      <c r="L15722" s="9">
        <v>94.332000732421875</v>
      </c>
    </row>
    <row r="15723" spans="1:12" x14ac:dyDescent="0.25">
      <c r="A15723" s="5" t="str">
        <f t="shared" si="245"/>
        <v>1SublapSCLD71102</v>
      </c>
      <c r="B15723" s="9">
        <v>1</v>
      </c>
      <c r="C15723" t="s">
        <v>133</v>
      </c>
      <c r="D15723" t="s">
        <v>148</v>
      </c>
      <c r="E15723" s="9">
        <v>7</v>
      </c>
      <c r="F15723" s="9">
        <v>1</v>
      </c>
      <c r="G15723" s="9">
        <v>10</v>
      </c>
      <c r="H15723" s="9">
        <v>2</v>
      </c>
      <c r="I15723" s="9">
        <v>1.9483398199081421</v>
      </c>
      <c r="J15723" s="9">
        <v>1.9483398199081421</v>
      </c>
      <c r="K15723" s="9">
        <v>0</v>
      </c>
      <c r="L15723" s="9">
        <v>93.878005981445313</v>
      </c>
    </row>
    <row r="15724" spans="1:12" x14ac:dyDescent="0.25">
      <c r="A15724" s="5" t="str">
        <f t="shared" si="245"/>
        <v>1SublapSCLD71103</v>
      </c>
      <c r="B15724" s="9">
        <v>1</v>
      </c>
      <c r="C15724" t="s">
        <v>133</v>
      </c>
      <c r="D15724" t="s">
        <v>148</v>
      </c>
      <c r="E15724" s="9">
        <v>7</v>
      </c>
      <c r="F15724" s="9">
        <v>1</v>
      </c>
      <c r="G15724" s="9">
        <v>10</v>
      </c>
      <c r="H15724" s="9">
        <v>3</v>
      </c>
      <c r="I15724" s="9">
        <v>1.7810490131378174</v>
      </c>
      <c r="J15724" s="9">
        <v>1.7810490131378174</v>
      </c>
      <c r="K15724" s="9">
        <v>0</v>
      </c>
      <c r="L15724" s="9">
        <v>92.804000854492188</v>
      </c>
    </row>
    <row r="15725" spans="1:12" x14ac:dyDescent="0.25">
      <c r="A15725" s="5" t="str">
        <f t="shared" si="245"/>
        <v>1SublapSCLD71104</v>
      </c>
      <c r="B15725" s="9">
        <v>1</v>
      </c>
      <c r="C15725" t="s">
        <v>133</v>
      </c>
      <c r="D15725" t="s">
        <v>148</v>
      </c>
      <c r="E15725" s="9">
        <v>7</v>
      </c>
      <c r="F15725" s="9">
        <v>1</v>
      </c>
      <c r="G15725" s="9">
        <v>10</v>
      </c>
      <c r="H15725" s="9">
        <v>4</v>
      </c>
      <c r="I15725" s="9">
        <v>1.5340132713317871</v>
      </c>
      <c r="J15725" s="9">
        <v>1.5340132713317871</v>
      </c>
      <c r="K15725" s="9">
        <v>0</v>
      </c>
      <c r="L15725" s="9">
        <v>89.599998474121094</v>
      </c>
    </row>
    <row r="15726" spans="1:12" x14ac:dyDescent="0.25">
      <c r="A15726" s="5" t="str">
        <f t="shared" si="245"/>
        <v>1SublapSCLD71105</v>
      </c>
      <c r="B15726" s="9">
        <v>1</v>
      </c>
      <c r="C15726" t="s">
        <v>133</v>
      </c>
      <c r="D15726" t="s">
        <v>148</v>
      </c>
      <c r="E15726" s="9">
        <v>7</v>
      </c>
      <c r="F15726" s="9">
        <v>1</v>
      </c>
      <c r="G15726" s="9">
        <v>10</v>
      </c>
      <c r="H15726" s="9">
        <v>5</v>
      </c>
      <c r="I15726" s="9">
        <v>1.4814523458480835</v>
      </c>
      <c r="J15726" s="9">
        <v>1.4814523458480835</v>
      </c>
      <c r="K15726" s="9">
        <v>0</v>
      </c>
      <c r="L15726" s="9">
        <v>89.39599609375</v>
      </c>
    </row>
    <row r="15727" spans="1:12" x14ac:dyDescent="0.25">
      <c r="A15727" s="5" t="str">
        <f t="shared" si="245"/>
        <v>1SublapSCLD71106</v>
      </c>
      <c r="B15727" s="9">
        <v>1</v>
      </c>
      <c r="C15727" t="s">
        <v>133</v>
      </c>
      <c r="D15727" t="s">
        <v>148</v>
      </c>
      <c r="E15727" s="9">
        <v>7</v>
      </c>
      <c r="F15727" s="9">
        <v>1</v>
      </c>
      <c r="G15727" s="9">
        <v>10</v>
      </c>
      <c r="H15727" s="9">
        <v>6</v>
      </c>
      <c r="I15727" s="9">
        <v>1.2400428056716919</v>
      </c>
      <c r="J15727" s="9">
        <v>1.2400428056716919</v>
      </c>
      <c r="K15727" s="9">
        <v>0</v>
      </c>
      <c r="L15727" s="9">
        <v>85.214401245117188</v>
      </c>
    </row>
    <row r="15728" spans="1:12" x14ac:dyDescent="0.25">
      <c r="A15728" s="5" t="str">
        <f t="shared" si="245"/>
        <v>1SublapSCLD71107</v>
      </c>
      <c r="B15728" s="9">
        <v>1</v>
      </c>
      <c r="C15728" t="s">
        <v>133</v>
      </c>
      <c r="D15728" t="s">
        <v>148</v>
      </c>
      <c r="E15728" s="9">
        <v>7</v>
      </c>
      <c r="F15728" s="9">
        <v>1</v>
      </c>
      <c r="G15728" s="9">
        <v>10</v>
      </c>
      <c r="H15728" s="9">
        <v>7</v>
      </c>
      <c r="I15728" s="9">
        <v>1.187073826789856</v>
      </c>
      <c r="J15728" s="9">
        <v>1.187073826789856</v>
      </c>
      <c r="K15728" s="9">
        <v>0</v>
      </c>
      <c r="L15728" s="9">
        <v>86.029998779296875</v>
      </c>
    </row>
    <row r="15729" spans="1:12" x14ac:dyDescent="0.25">
      <c r="A15729" s="5" t="str">
        <f t="shared" si="245"/>
        <v>1SublapSCLD71108</v>
      </c>
      <c r="B15729" s="9">
        <v>1</v>
      </c>
      <c r="C15729" t="s">
        <v>133</v>
      </c>
      <c r="D15729" t="s">
        <v>148</v>
      </c>
      <c r="E15729" s="9">
        <v>7</v>
      </c>
      <c r="F15729" s="9">
        <v>1</v>
      </c>
      <c r="G15729" s="9">
        <v>10</v>
      </c>
      <c r="H15729" s="9">
        <v>8</v>
      </c>
      <c r="I15729" s="9">
        <v>1.1452277898788452</v>
      </c>
      <c r="J15729" s="9">
        <v>1.1452277898788452</v>
      </c>
      <c r="K15729" s="9">
        <v>0</v>
      </c>
      <c r="L15729" s="9">
        <v>88.188003540039063</v>
      </c>
    </row>
    <row r="15730" spans="1:12" x14ac:dyDescent="0.25">
      <c r="A15730" s="5" t="str">
        <f t="shared" si="245"/>
        <v>1SublapSCLD71109</v>
      </c>
      <c r="B15730" s="9">
        <v>1</v>
      </c>
      <c r="C15730" t="s">
        <v>133</v>
      </c>
      <c r="D15730" t="s">
        <v>148</v>
      </c>
      <c r="E15730" s="9">
        <v>7</v>
      </c>
      <c r="F15730" s="9">
        <v>1</v>
      </c>
      <c r="G15730" s="9">
        <v>10</v>
      </c>
      <c r="H15730" s="9">
        <v>9</v>
      </c>
      <c r="I15730" s="9">
        <v>1.0048762559890747</v>
      </c>
      <c r="J15730" s="9">
        <v>1.0048762559890747</v>
      </c>
      <c r="K15730" s="9">
        <v>0</v>
      </c>
      <c r="L15730" s="9">
        <v>90.977996826171875</v>
      </c>
    </row>
    <row r="15731" spans="1:12" x14ac:dyDescent="0.25">
      <c r="A15731" s="5" t="str">
        <f t="shared" si="245"/>
        <v>1SublapSCLD711010</v>
      </c>
      <c r="B15731" s="9">
        <v>1</v>
      </c>
      <c r="C15731" t="s">
        <v>133</v>
      </c>
      <c r="D15731" t="s">
        <v>148</v>
      </c>
      <c r="E15731" s="9">
        <v>7</v>
      </c>
      <c r="F15731" s="9">
        <v>1</v>
      </c>
      <c r="G15731" s="9">
        <v>10</v>
      </c>
      <c r="H15731" s="9">
        <v>10</v>
      </c>
      <c r="I15731" s="9">
        <v>1.0117747783660889</v>
      </c>
      <c r="J15731" s="9">
        <v>1.0117747783660889</v>
      </c>
      <c r="K15731" s="9">
        <v>0</v>
      </c>
      <c r="L15731" s="9">
        <v>95.965995788574219</v>
      </c>
    </row>
    <row r="15732" spans="1:12" x14ac:dyDescent="0.25">
      <c r="A15732" s="5" t="str">
        <f t="shared" si="245"/>
        <v>1SublapSCLD711011</v>
      </c>
      <c r="B15732" s="9">
        <v>1</v>
      </c>
      <c r="C15732" t="s">
        <v>133</v>
      </c>
      <c r="D15732" t="s">
        <v>148</v>
      </c>
      <c r="E15732" s="9">
        <v>7</v>
      </c>
      <c r="F15732" s="9">
        <v>1</v>
      </c>
      <c r="G15732" s="9">
        <v>10</v>
      </c>
      <c r="H15732" s="9">
        <v>11</v>
      </c>
      <c r="I15732" s="9">
        <v>1.2106177806854248</v>
      </c>
      <c r="J15732" s="9">
        <v>1.2106177806854248</v>
      </c>
      <c r="K15732" s="9">
        <v>0</v>
      </c>
      <c r="L15732" s="9">
        <v>101.63400268554688</v>
      </c>
    </row>
    <row r="15733" spans="1:12" x14ac:dyDescent="0.25">
      <c r="A15733" s="5" t="str">
        <f t="shared" si="245"/>
        <v>1SublapSCLD711012</v>
      </c>
      <c r="B15733" s="9">
        <v>1</v>
      </c>
      <c r="C15733" t="s">
        <v>133</v>
      </c>
      <c r="D15733" t="s">
        <v>148</v>
      </c>
      <c r="E15733" s="9">
        <v>7</v>
      </c>
      <c r="F15733" s="9">
        <v>1</v>
      </c>
      <c r="G15733" s="9">
        <v>10</v>
      </c>
      <c r="H15733" s="9">
        <v>12</v>
      </c>
      <c r="I15733" s="9">
        <v>1.5322773456573486</v>
      </c>
      <c r="J15733" s="9">
        <v>1.5322773456573486</v>
      </c>
      <c r="K15733" s="9">
        <v>0</v>
      </c>
      <c r="L15733" s="9">
        <v>106.40200042724609</v>
      </c>
    </row>
    <row r="15734" spans="1:12" x14ac:dyDescent="0.25">
      <c r="A15734" s="5" t="str">
        <f t="shared" si="245"/>
        <v>1SublapSCLD711013</v>
      </c>
      <c r="B15734" s="9">
        <v>1</v>
      </c>
      <c r="C15734" t="s">
        <v>133</v>
      </c>
      <c r="D15734" t="s">
        <v>148</v>
      </c>
      <c r="E15734" s="9">
        <v>7</v>
      </c>
      <c r="F15734" s="9">
        <v>1</v>
      </c>
      <c r="G15734" s="9">
        <v>10</v>
      </c>
      <c r="H15734" s="9">
        <v>13</v>
      </c>
      <c r="I15734" s="9">
        <v>1.960262656211853</v>
      </c>
      <c r="J15734" s="9">
        <v>1.960262656211853</v>
      </c>
      <c r="K15734" s="9">
        <v>0</v>
      </c>
      <c r="L15734" s="9">
        <v>108.62200164794922</v>
      </c>
    </row>
    <row r="15735" spans="1:12" x14ac:dyDescent="0.25">
      <c r="A15735" s="5" t="str">
        <f t="shared" si="245"/>
        <v>1SublapSCLD711014</v>
      </c>
      <c r="B15735" s="9">
        <v>1</v>
      </c>
      <c r="C15735" t="s">
        <v>133</v>
      </c>
      <c r="D15735" t="s">
        <v>148</v>
      </c>
      <c r="E15735" s="9">
        <v>7</v>
      </c>
      <c r="F15735" s="9">
        <v>1</v>
      </c>
      <c r="G15735" s="9">
        <v>10</v>
      </c>
      <c r="H15735" s="9">
        <v>14</v>
      </c>
      <c r="I15735" s="9">
        <v>2.3646152019500732</v>
      </c>
      <c r="J15735" s="9">
        <v>2.3646152019500732</v>
      </c>
      <c r="K15735" s="9">
        <v>0</v>
      </c>
      <c r="L15735" s="9">
        <v>110.15399932861328</v>
      </c>
    </row>
    <row r="15736" spans="1:12" x14ac:dyDescent="0.25">
      <c r="A15736" s="5" t="str">
        <f t="shared" si="245"/>
        <v>1SublapSCLD711015</v>
      </c>
      <c r="B15736" s="9">
        <v>1</v>
      </c>
      <c r="C15736" t="s">
        <v>133</v>
      </c>
      <c r="D15736" t="s">
        <v>148</v>
      </c>
      <c r="E15736" s="9">
        <v>7</v>
      </c>
      <c r="F15736" s="9">
        <v>1</v>
      </c>
      <c r="G15736" s="9">
        <v>10</v>
      </c>
      <c r="H15736" s="9">
        <v>15</v>
      </c>
      <c r="I15736" s="9">
        <v>2.8586621284484863</v>
      </c>
      <c r="J15736" s="9">
        <v>2.8586621284484863</v>
      </c>
      <c r="K15736" s="9">
        <v>0</v>
      </c>
      <c r="L15736" s="9">
        <v>111.32999420166016</v>
      </c>
    </row>
    <row r="15737" spans="1:12" x14ac:dyDescent="0.25">
      <c r="A15737" s="5" t="str">
        <f t="shared" si="245"/>
        <v>1SublapSCLD711016</v>
      </c>
      <c r="B15737" s="9">
        <v>1</v>
      </c>
      <c r="C15737" t="s">
        <v>133</v>
      </c>
      <c r="D15737" t="s">
        <v>148</v>
      </c>
      <c r="E15737" s="9">
        <v>7</v>
      </c>
      <c r="F15737" s="9">
        <v>1</v>
      </c>
      <c r="G15737" s="9">
        <v>10</v>
      </c>
      <c r="H15737" s="9">
        <v>16</v>
      </c>
      <c r="I15737" s="9">
        <v>3.3356690406799316</v>
      </c>
      <c r="J15737" s="9">
        <v>3.3356690406799316</v>
      </c>
      <c r="K15737" s="9">
        <v>0</v>
      </c>
      <c r="L15737" s="9">
        <v>112.01200103759766</v>
      </c>
    </row>
    <row r="15738" spans="1:12" x14ac:dyDescent="0.25">
      <c r="A15738" s="5" t="str">
        <f t="shared" si="245"/>
        <v>1SublapSCLD711017</v>
      </c>
      <c r="B15738" s="9">
        <v>1</v>
      </c>
      <c r="C15738" t="s">
        <v>133</v>
      </c>
      <c r="D15738" t="s">
        <v>148</v>
      </c>
      <c r="E15738" s="9">
        <v>7</v>
      </c>
      <c r="F15738" s="9">
        <v>1</v>
      </c>
      <c r="G15738" s="9">
        <v>10</v>
      </c>
      <c r="H15738" s="9">
        <v>17</v>
      </c>
      <c r="I15738" s="9">
        <v>3.7681469917297363</v>
      </c>
      <c r="J15738" s="9">
        <v>2.2352440357208252</v>
      </c>
      <c r="K15738" s="9">
        <v>0.12110289186239243</v>
      </c>
      <c r="L15738" s="9">
        <v>113.06600189208984</v>
      </c>
    </row>
    <row r="15739" spans="1:12" x14ac:dyDescent="0.25">
      <c r="A15739" s="5" t="str">
        <f t="shared" si="245"/>
        <v>1SublapSCLD711018</v>
      </c>
      <c r="B15739" s="9">
        <v>1</v>
      </c>
      <c r="C15739" t="s">
        <v>133</v>
      </c>
      <c r="D15739" t="s">
        <v>148</v>
      </c>
      <c r="E15739" s="9">
        <v>7</v>
      </c>
      <c r="F15739" s="9">
        <v>1</v>
      </c>
      <c r="G15739" s="9">
        <v>10</v>
      </c>
      <c r="H15739" s="9">
        <v>18</v>
      </c>
      <c r="I15739" s="9">
        <v>4.0534763336181641</v>
      </c>
      <c r="J15739" s="9">
        <v>2.9128196239471436</v>
      </c>
      <c r="K15739" s="9">
        <v>0.17577803134918213</v>
      </c>
      <c r="L15739" s="9">
        <v>113.2760009765625</v>
      </c>
    </row>
    <row r="15740" spans="1:12" x14ac:dyDescent="0.25">
      <c r="A15740" s="5" t="str">
        <f t="shared" si="245"/>
        <v>1SublapSCLD711019</v>
      </c>
      <c r="B15740" s="9">
        <v>1</v>
      </c>
      <c r="C15740" t="s">
        <v>133</v>
      </c>
      <c r="D15740" t="s">
        <v>148</v>
      </c>
      <c r="E15740" s="9">
        <v>7</v>
      </c>
      <c r="F15740" s="9">
        <v>1</v>
      </c>
      <c r="G15740" s="9">
        <v>10</v>
      </c>
      <c r="H15740" s="9">
        <v>19</v>
      </c>
      <c r="I15740" s="9">
        <v>4.1303157806396484</v>
      </c>
      <c r="J15740" s="9">
        <v>3.3524436950683594</v>
      </c>
      <c r="K15740" s="9">
        <v>0.17375975847244263</v>
      </c>
      <c r="L15740" s="9">
        <v>113.08000183105469</v>
      </c>
    </row>
    <row r="15741" spans="1:12" x14ac:dyDescent="0.25">
      <c r="A15741" s="5" t="str">
        <f t="shared" si="245"/>
        <v>1SublapSCLD711020</v>
      </c>
      <c r="B15741" s="9">
        <v>1</v>
      </c>
      <c r="C15741" t="s">
        <v>133</v>
      </c>
      <c r="D15741" t="s">
        <v>148</v>
      </c>
      <c r="E15741" s="9">
        <v>7</v>
      </c>
      <c r="F15741" s="9">
        <v>1</v>
      </c>
      <c r="G15741" s="9">
        <v>10</v>
      </c>
      <c r="H15741" s="9">
        <v>20</v>
      </c>
      <c r="I15741" s="9">
        <v>3.9172682762145996</v>
      </c>
      <c r="J15741" s="9">
        <v>3.4768233299255371</v>
      </c>
      <c r="K15741" s="9">
        <v>6.8487107753753662E-2</v>
      </c>
      <c r="L15741" s="9">
        <v>112.21000671386719</v>
      </c>
    </row>
    <row r="15742" spans="1:12" x14ac:dyDescent="0.25">
      <c r="A15742" s="5" t="str">
        <f t="shared" si="245"/>
        <v>1SublapSCLD711021</v>
      </c>
      <c r="B15742" s="9">
        <v>1</v>
      </c>
      <c r="C15742" t="s">
        <v>133</v>
      </c>
      <c r="D15742" t="s">
        <v>148</v>
      </c>
      <c r="E15742" s="9">
        <v>7</v>
      </c>
      <c r="F15742" s="9">
        <v>1</v>
      </c>
      <c r="G15742" s="9">
        <v>10</v>
      </c>
      <c r="H15742" s="9">
        <v>21</v>
      </c>
      <c r="I15742" s="9">
        <v>3.7118983268737793</v>
      </c>
      <c r="J15742" s="9">
        <v>3.2968292236328125</v>
      </c>
      <c r="K15742" s="9">
        <v>5.823657289147377E-2</v>
      </c>
      <c r="L15742" s="9">
        <v>108.68400573730469</v>
      </c>
    </row>
    <row r="15743" spans="1:12" x14ac:dyDescent="0.25">
      <c r="A15743" s="5" t="str">
        <f t="shared" si="245"/>
        <v>1SublapSCLD711022</v>
      </c>
      <c r="B15743" s="9">
        <v>1</v>
      </c>
      <c r="C15743" t="s">
        <v>133</v>
      </c>
      <c r="D15743" t="s">
        <v>148</v>
      </c>
      <c r="E15743" s="9">
        <v>7</v>
      </c>
      <c r="F15743" s="9">
        <v>1</v>
      </c>
      <c r="G15743" s="9">
        <v>10</v>
      </c>
      <c r="H15743" s="9">
        <v>22</v>
      </c>
      <c r="I15743" s="9">
        <v>3.3516249656677246</v>
      </c>
      <c r="J15743" s="9">
        <v>3.7649579048156738</v>
      </c>
      <c r="K15743" s="9">
        <v>0.12105916440486908</v>
      </c>
      <c r="L15743" s="9">
        <v>102.78200531005859</v>
      </c>
    </row>
    <row r="15744" spans="1:12" x14ac:dyDescent="0.25">
      <c r="A15744" s="5" t="str">
        <f t="shared" si="245"/>
        <v>1SublapSCLD711023</v>
      </c>
      <c r="B15744" s="9">
        <v>1</v>
      </c>
      <c r="C15744" t="s">
        <v>133</v>
      </c>
      <c r="D15744" t="s">
        <v>148</v>
      </c>
      <c r="E15744" s="9">
        <v>7</v>
      </c>
      <c r="F15744" s="9">
        <v>1</v>
      </c>
      <c r="G15744" s="9">
        <v>10</v>
      </c>
      <c r="H15744" s="9">
        <v>23</v>
      </c>
      <c r="I15744" s="9">
        <v>2.9302103519439697</v>
      </c>
      <c r="J15744" s="9">
        <v>3.1709804534912109</v>
      </c>
      <c r="K15744" s="9">
        <v>8.7048768997192383E-2</v>
      </c>
      <c r="L15744" s="9">
        <v>99.494003295898438</v>
      </c>
    </row>
    <row r="15745" spans="1:12" x14ac:dyDescent="0.25">
      <c r="A15745" s="5" t="str">
        <f t="shared" si="245"/>
        <v>1SublapSCLD711024</v>
      </c>
      <c r="B15745" s="9">
        <v>1</v>
      </c>
      <c r="C15745" t="s">
        <v>133</v>
      </c>
      <c r="D15745" t="s">
        <v>148</v>
      </c>
      <c r="E15745" s="9">
        <v>7</v>
      </c>
      <c r="F15745" s="9">
        <v>1</v>
      </c>
      <c r="G15745" s="9">
        <v>10</v>
      </c>
      <c r="H15745" s="9">
        <v>24</v>
      </c>
      <c r="I15745" s="9">
        <v>2.5621910095214844</v>
      </c>
      <c r="J15745" s="9">
        <v>2.7984943389892578</v>
      </c>
      <c r="K15745" s="9">
        <v>6.3440993428230286E-2</v>
      </c>
      <c r="L15745" s="9">
        <v>97.504005432128906</v>
      </c>
    </row>
    <row r="15746" spans="1:12" x14ac:dyDescent="0.25">
      <c r="A15746" s="5" t="str">
        <f t="shared" si="245"/>
        <v>1SublapSCLD8021</v>
      </c>
      <c r="B15746" s="9">
        <v>1</v>
      </c>
      <c r="C15746" t="s">
        <v>133</v>
      </c>
      <c r="D15746" t="s">
        <v>148</v>
      </c>
      <c r="E15746" s="9">
        <v>8</v>
      </c>
      <c r="F15746" s="9">
        <v>0</v>
      </c>
      <c r="G15746" s="9">
        <v>2</v>
      </c>
      <c r="H15746" s="9">
        <v>1</v>
      </c>
      <c r="I15746" s="9">
        <v>1.8847885131835938</v>
      </c>
      <c r="J15746" s="9">
        <v>1.8847885131835938</v>
      </c>
      <c r="K15746" s="9">
        <v>0</v>
      </c>
      <c r="L15746" s="9">
        <v>90.537338256835938</v>
      </c>
    </row>
    <row r="15747" spans="1:12" x14ac:dyDescent="0.25">
      <c r="A15747" s="5" t="str">
        <f t="shared" ref="A15747:A15810" si="246">B15747&amp;C15747&amp;D15747&amp;E15747&amp;F15747&amp;G15747&amp;H15747</f>
        <v>1SublapSCLD8022</v>
      </c>
      <c r="B15747" s="9">
        <v>1</v>
      </c>
      <c r="C15747" t="s">
        <v>133</v>
      </c>
      <c r="D15747" t="s">
        <v>148</v>
      </c>
      <c r="E15747" s="9">
        <v>8</v>
      </c>
      <c r="F15747" s="9">
        <v>0</v>
      </c>
      <c r="G15747" s="9">
        <v>2</v>
      </c>
      <c r="H15747" s="9">
        <v>2</v>
      </c>
      <c r="I15747" s="9">
        <v>1.660943865776062</v>
      </c>
      <c r="J15747" s="9">
        <v>1.660943865776062</v>
      </c>
      <c r="K15747" s="9">
        <v>0</v>
      </c>
      <c r="L15747" s="9">
        <v>89.357330322265625</v>
      </c>
    </row>
    <row r="15748" spans="1:12" x14ac:dyDescent="0.25">
      <c r="A15748" s="5" t="str">
        <f t="shared" si="246"/>
        <v>1SublapSCLD8023</v>
      </c>
      <c r="B15748" s="9">
        <v>1</v>
      </c>
      <c r="C15748" t="s">
        <v>133</v>
      </c>
      <c r="D15748" t="s">
        <v>148</v>
      </c>
      <c r="E15748" s="9">
        <v>8</v>
      </c>
      <c r="F15748" s="9">
        <v>0</v>
      </c>
      <c r="G15748" s="9">
        <v>2</v>
      </c>
      <c r="H15748" s="9">
        <v>3</v>
      </c>
      <c r="I15748" s="9">
        <v>1.5890432596206665</v>
      </c>
      <c r="J15748" s="9">
        <v>1.5890432596206665</v>
      </c>
      <c r="K15748" s="9">
        <v>0</v>
      </c>
      <c r="L15748" s="9">
        <v>88.609336853027344</v>
      </c>
    </row>
    <row r="15749" spans="1:12" x14ac:dyDescent="0.25">
      <c r="A15749" s="5" t="str">
        <f t="shared" si="246"/>
        <v>1SublapSCLD8024</v>
      </c>
      <c r="B15749" s="9">
        <v>1</v>
      </c>
      <c r="C15749" t="s">
        <v>133</v>
      </c>
      <c r="D15749" t="s">
        <v>148</v>
      </c>
      <c r="E15749" s="9">
        <v>8</v>
      </c>
      <c r="F15749" s="9">
        <v>0</v>
      </c>
      <c r="G15749" s="9">
        <v>2</v>
      </c>
      <c r="H15749" s="9">
        <v>4</v>
      </c>
      <c r="I15749" s="9">
        <v>1.5011962652206421</v>
      </c>
      <c r="J15749" s="9">
        <v>1.5011962652206421</v>
      </c>
      <c r="K15749" s="9">
        <v>0</v>
      </c>
      <c r="L15749" s="9">
        <v>88.021331787109375</v>
      </c>
    </row>
    <row r="15750" spans="1:12" x14ac:dyDescent="0.25">
      <c r="A15750" s="5" t="str">
        <f t="shared" si="246"/>
        <v>1SublapSCLD8025</v>
      </c>
      <c r="B15750" s="9">
        <v>1</v>
      </c>
      <c r="C15750" t="s">
        <v>133</v>
      </c>
      <c r="D15750" t="s">
        <v>148</v>
      </c>
      <c r="E15750" s="9">
        <v>8</v>
      </c>
      <c r="F15750" s="9">
        <v>0</v>
      </c>
      <c r="G15750" s="9">
        <v>2</v>
      </c>
      <c r="H15750" s="9">
        <v>5</v>
      </c>
      <c r="I15750" s="9">
        <v>1.3925495147705078</v>
      </c>
      <c r="J15750" s="9">
        <v>1.3925495147705078</v>
      </c>
      <c r="K15750" s="9">
        <v>0</v>
      </c>
      <c r="L15750" s="9">
        <v>87.025337219238281</v>
      </c>
    </row>
    <row r="15751" spans="1:12" x14ac:dyDescent="0.25">
      <c r="A15751" s="5" t="str">
        <f t="shared" si="246"/>
        <v>1SublapSCLD8026</v>
      </c>
      <c r="B15751" s="9">
        <v>1</v>
      </c>
      <c r="C15751" t="s">
        <v>133</v>
      </c>
      <c r="D15751" t="s">
        <v>148</v>
      </c>
      <c r="E15751" s="9">
        <v>8</v>
      </c>
      <c r="F15751" s="9">
        <v>0</v>
      </c>
      <c r="G15751" s="9">
        <v>2</v>
      </c>
      <c r="H15751" s="9">
        <v>6</v>
      </c>
      <c r="I15751" s="9">
        <v>1.3175753355026245</v>
      </c>
      <c r="J15751" s="9">
        <v>1.3175753355026245</v>
      </c>
      <c r="K15751" s="9">
        <v>0</v>
      </c>
      <c r="L15751" s="9">
        <v>85.753334045410156</v>
      </c>
    </row>
    <row r="15752" spans="1:12" x14ac:dyDescent="0.25">
      <c r="A15752" s="5" t="str">
        <f t="shared" si="246"/>
        <v>1SublapSCLD8027</v>
      </c>
      <c r="B15752" s="9">
        <v>1</v>
      </c>
      <c r="C15752" t="s">
        <v>133</v>
      </c>
      <c r="D15752" t="s">
        <v>148</v>
      </c>
      <c r="E15752" s="9">
        <v>8</v>
      </c>
      <c r="F15752" s="9">
        <v>0</v>
      </c>
      <c r="G15752" s="9">
        <v>2</v>
      </c>
      <c r="H15752" s="9">
        <v>7</v>
      </c>
      <c r="I15752" s="9">
        <v>1.2181450128555298</v>
      </c>
      <c r="J15752" s="9">
        <v>1.2181450128555298</v>
      </c>
      <c r="K15752" s="9">
        <v>0</v>
      </c>
      <c r="L15752" s="9">
        <v>84.931999206542969</v>
      </c>
    </row>
    <row r="15753" spans="1:12" x14ac:dyDescent="0.25">
      <c r="A15753" s="5" t="str">
        <f t="shared" si="246"/>
        <v>1SublapSCLD8028</v>
      </c>
      <c r="B15753" s="9">
        <v>1</v>
      </c>
      <c r="C15753" t="s">
        <v>133</v>
      </c>
      <c r="D15753" t="s">
        <v>148</v>
      </c>
      <c r="E15753" s="9">
        <v>8</v>
      </c>
      <c r="F15753" s="9">
        <v>0</v>
      </c>
      <c r="G15753" s="9">
        <v>2</v>
      </c>
      <c r="H15753" s="9">
        <v>8</v>
      </c>
      <c r="I15753" s="9">
        <v>1.0514919757843018</v>
      </c>
      <c r="J15753" s="9">
        <v>1.0514919757843018</v>
      </c>
      <c r="K15753" s="9">
        <v>0</v>
      </c>
      <c r="L15753" s="9">
        <v>84.642662048339844</v>
      </c>
    </row>
    <row r="15754" spans="1:12" x14ac:dyDescent="0.25">
      <c r="A15754" s="5" t="str">
        <f t="shared" si="246"/>
        <v>1SublapSCLD8029</v>
      </c>
      <c r="B15754" s="9">
        <v>1</v>
      </c>
      <c r="C15754" t="s">
        <v>133</v>
      </c>
      <c r="D15754" t="s">
        <v>148</v>
      </c>
      <c r="E15754" s="9">
        <v>8</v>
      </c>
      <c r="F15754" s="9">
        <v>0</v>
      </c>
      <c r="G15754" s="9">
        <v>2</v>
      </c>
      <c r="H15754" s="9">
        <v>9</v>
      </c>
      <c r="I15754" s="9">
        <v>0.81956005096435547</v>
      </c>
      <c r="J15754" s="9">
        <v>0.81956005096435547</v>
      </c>
      <c r="K15754" s="9">
        <v>0</v>
      </c>
      <c r="L15754" s="9">
        <v>86.031997680664063</v>
      </c>
    </row>
    <row r="15755" spans="1:12" x14ac:dyDescent="0.25">
      <c r="A15755" s="5" t="str">
        <f t="shared" si="246"/>
        <v>1SublapSCLD80210</v>
      </c>
      <c r="B15755" s="9">
        <v>1</v>
      </c>
      <c r="C15755" t="s">
        <v>133</v>
      </c>
      <c r="D15755" t="s">
        <v>148</v>
      </c>
      <c r="E15755" s="9">
        <v>8</v>
      </c>
      <c r="F15755" s="9">
        <v>0</v>
      </c>
      <c r="G15755" s="9">
        <v>2</v>
      </c>
      <c r="H15755" s="9">
        <v>10</v>
      </c>
      <c r="I15755" s="9">
        <v>0.68242478370666504</v>
      </c>
      <c r="J15755" s="9">
        <v>0.68242478370666504</v>
      </c>
      <c r="K15755" s="9">
        <v>0</v>
      </c>
      <c r="L15755" s="9">
        <v>89.305328369140625</v>
      </c>
    </row>
    <row r="15756" spans="1:12" x14ac:dyDescent="0.25">
      <c r="A15756" s="5" t="str">
        <f t="shared" si="246"/>
        <v>1SublapSCLD80211</v>
      </c>
      <c r="B15756" s="9">
        <v>1</v>
      </c>
      <c r="C15756" t="s">
        <v>133</v>
      </c>
      <c r="D15756" t="s">
        <v>148</v>
      </c>
      <c r="E15756" s="9">
        <v>8</v>
      </c>
      <c r="F15756" s="9">
        <v>0</v>
      </c>
      <c r="G15756" s="9">
        <v>2</v>
      </c>
      <c r="H15756" s="9">
        <v>11</v>
      </c>
      <c r="I15756" s="9">
        <v>0.67216736078262329</v>
      </c>
      <c r="J15756" s="9">
        <v>0.67216736078262329</v>
      </c>
      <c r="K15756" s="9">
        <v>0</v>
      </c>
      <c r="L15756" s="9">
        <v>91.877334594726563</v>
      </c>
    </row>
    <row r="15757" spans="1:12" x14ac:dyDescent="0.25">
      <c r="A15757" s="5" t="str">
        <f t="shared" si="246"/>
        <v>1SublapSCLD80212</v>
      </c>
      <c r="B15757" s="9">
        <v>1</v>
      </c>
      <c r="C15757" t="s">
        <v>133</v>
      </c>
      <c r="D15757" t="s">
        <v>148</v>
      </c>
      <c r="E15757" s="9">
        <v>8</v>
      </c>
      <c r="F15757" s="9">
        <v>0</v>
      </c>
      <c r="G15757" s="9">
        <v>2</v>
      </c>
      <c r="H15757" s="9">
        <v>12</v>
      </c>
      <c r="I15757" s="9">
        <v>0.95930689573287964</v>
      </c>
      <c r="J15757" s="9">
        <v>0.95930689573287964</v>
      </c>
      <c r="K15757" s="9">
        <v>0</v>
      </c>
      <c r="L15757" s="9">
        <v>94.607994079589844</v>
      </c>
    </row>
    <row r="15758" spans="1:12" x14ac:dyDescent="0.25">
      <c r="A15758" s="5" t="str">
        <f t="shared" si="246"/>
        <v>1SublapSCLD80213</v>
      </c>
      <c r="B15758" s="9">
        <v>1</v>
      </c>
      <c r="C15758" t="s">
        <v>133</v>
      </c>
      <c r="D15758" t="s">
        <v>148</v>
      </c>
      <c r="E15758" s="9">
        <v>8</v>
      </c>
      <c r="F15758" s="9">
        <v>0</v>
      </c>
      <c r="G15758" s="9">
        <v>2</v>
      </c>
      <c r="H15758" s="9">
        <v>13</v>
      </c>
      <c r="I15758" s="9">
        <v>1.3377693891525269</v>
      </c>
      <c r="J15758" s="9">
        <v>1.3377693891525269</v>
      </c>
      <c r="K15758" s="9">
        <v>0</v>
      </c>
      <c r="L15758" s="9">
        <v>96.825332641601563</v>
      </c>
    </row>
    <row r="15759" spans="1:12" x14ac:dyDescent="0.25">
      <c r="A15759" s="5" t="str">
        <f t="shared" si="246"/>
        <v>1SublapSCLD80214</v>
      </c>
      <c r="B15759" s="9">
        <v>1</v>
      </c>
      <c r="C15759" t="s">
        <v>133</v>
      </c>
      <c r="D15759" t="s">
        <v>148</v>
      </c>
      <c r="E15759" s="9">
        <v>8</v>
      </c>
      <c r="F15759" s="9">
        <v>0</v>
      </c>
      <c r="G15759" s="9">
        <v>2</v>
      </c>
      <c r="H15759" s="9">
        <v>14</v>
      </c>
      <c r="I15759" s="9">
        <v>1.6361597776412964</v>
      </c>
      <c r="J15759" s="9">
        <v>1.6361597776412964</v>
      </c>
      <c r="K15759" s="9">
        <v>0</v>
      </c>
      <c r="L15759" s="9">
        <v>98.756004333496094</v>
      </c>
    </row>
    <row r="15760" spans="1:12" x14ac:dyDescent="0.25">
      <c r="A15760" s="5" t="str">
        <f t="shared" si="246"/>
        <v>1SublapSCLD80215</v>
      </c>
      <c r="B15760" s="9">
        <v>1</v>
      </c>
      <c r="C15760" t="s">
        <v>133</v>
      </c>
      <c r="D15760" t="s">
        <v>148</v>
      </c>
      <c r="E15760" s="9">
        <v>8</v>
      </c>
      <c r="F15760" s="9">
        <v>0</v>
      </c>
      <c r="G15760" s="9">
        <v>2</v>
      </c>
      <c r="H15760" s="9">
        <v>15</v>
      </c>
      <c r="I15760" s="9">
        <v>2.0773959159851074</v>
      </c>
      <c r="J15760" s="9">
        <v>2.0773959159851074</v>
      </c>
      <c r="K15760" s="9">
        <v>0</v>
      </c>
      <c r="L15760" s="9">
        <v>100.46266937255859</v>
      </c>
    </row>
    <row r="15761" spans="1:12" x14ac:dyDescent="0.25">
      <c r="A15761" s="5" t="str">
        <f t="shared" si="246"/>
        <v>1SublapSCLD80216</v>
      </c>
      <c r="B15761" s="9">
        <v>1</v>
      </c>
      <c r="C15761" t="s">
        <v>133</v>
      </c>
      <c r="D15761" t="s">
        <v>148</v>
      </c>
      <c r="E15761" s="9">
        <v>8</v>
      </c>
      <c r="F15761" s="9">
        <v>0</v>
      </c>
      <c r="G15761" s="9">
        <v>2</v>
      </c>
      <c r="H15761" s="9">
        <v>16</v>
      </c>
      <c r="I15761" s="9">
        <v>2.4951789379119873</v>
      </c>
      <c r="J15761" s="9">
        <v>2.4951789379119873</v>
      </c>
      <c r="K15761" s="9">
        <v>0</v>
      </c>
      <c r="L15761" s="9">
        <v>101.97200775146484</v>
      </c>
    </row>
    <row r="15762" spans="1:12" x14ac:dyDescent="0.25">
      <c r="A15762" s="5" t="str">
        <f t="shared" si="246"/>
        <v>1SublapSCLD80217</v>
      </c>
      <c r="B15762" s="9">
        <v>1</v>
      </c>
      <c r="C15762" t="s">
        <v>133</v>
      </c>
      <c r="D15762" t="s">
        <v>148</v>
      </c>
      <c r="E15762" s="9">
        <v>8</v>
      </c>
      <c r="F15762" s="9">
        <v>0</v>
      </c>
      <c r="G15762" s="9">
        <v>2</v>
      </c>
      <c r="H15762" s="9">
        <v>17</v>
      </c>
      <c r="I15762" s="9">
        <v>2.9175107479095459</v>
      </c>
      <c r="J15762" s="9">
        <v>1.6459548473358154</v>
      </c>
      <c r="K15762" s="9">
        <v>6.3850492238998413E-2</v>
      </c>
      <c r="L15762" s="9">
        <v>103.51466369628906</v>
      </c>
    </row>
    <row r="15763" spans="1:12" x14ac:dyDescent="0.25">
      <c r="A15763" s="5" t="str">
        <f t="shared" si="246"/>
        <v>1SublapSCLD80218</v>
      </c>
      <c r="B15763" s="9">
        <v>1</v>
      </c>
      <c r="C15763" t="s">
        <v>133</v>
      </c>
      <c r="D15763" t="s">
        <v>148</v>
      </c>
      <c r="E15763" s="9">
        <v>8</v>
      </c>
      <c r="F15763" s="9">
        <v>0</v>
      </c>
      <c r="G15763" s="9">
        <v>2</v>
      </c>
      <c r="H15763" s="9">
        <v>18</v>
      </c>
      <c r="I15763" s="9">
        <v>3.1864464282989502</v>
      </c>
      <c r="J15763" s="9">
        <v>2.3423833847045898</v>
      </c>
      <c r="K15763" s="9">
        <v>8.341430127620697E-2</v>
      </c>
      <c r="L15763" s="9">
        <v>101.73600006103516</v>
      </c>
    </row>
    <row r="15764" spans="1:12" x14ac:dyDescent="0.25">
      <c r="A15764" s="5" t="str">
        <f t="shared" si="246"/>
        <v>1SublapSCLD80219</v>
      </c>
      <c r="B15764" s="9">
        <v>1</v>
      </c>
      <c r="C15764" t="s">
        <v>133</v>
      </c>
      <c r="D15764" t="s">
        <v>148</v>
      </c>
      <c r="E15764" s="9">
        <v>8</v>
      </c>
      <c r="F15764" s="9">
        <v>0</v>
      </c>
      <c r="G15764" s="9">
        <v>2</v>
      </c>
      <c r="H15764" s="9">
        <v>19</v>
      </c>
      <c r="I15764" s="9">
        <v>3.2577707767486572</v>
      </c>
      <c r="J15764" s="9">
        <v>2.703089714050293</v>
      </c>
      <c r="K15764" s="9">
        <v>7.191883772611618E-2</v>
      </c>
      <c r="L15764" s="9">
        <v>100.44265747070313</v>
      </c>
    </row>
    <row r="15765" spans="1:12" x14ac:dyDescent="0.25">
      <c r="A15765" s="5" t="str">
        <f t="shared" si="246"/>
        <v>1SublapSCLD80220</v>
      </c>
      <c r="B15765" s="9">
        <v>1</v>
      </c>
      <c r="C15765" t="s">
        <v>133</v>
      </c>
      <c r="D15765" t="s">
        <v>148</v>
      </c>
      <c r="E15765" s="9">
        <v>8</v>
      </c>
      <c r="F15765" s="9">
        <v>0</v>
      </c>
      <c r="G15765" s="9">
        <v>2</v>
      </c>
      <c r="H15765" s="9">
        <v>20</v>
      </c>
      <c r="I15765" s="9">
        <v>3.0913894176483154</v>
      </c>
      <c r="J15765" s="9">
        <v>2.7451212406158447</v>
      </c>
      <c r="K15765" s="9">
        <v>3.1991396099328995E-2</v>
      </c>
      <c r="L15765" s="9">
        <v>99.124000549316406</v>
      </c>
    </row>
    <row r="15766" spans="1:12" x14ac:dyDescent="0.25">
      <c r="A15766" s="5" t="str">
        <f t="shared" si="246"/>
        <v>1SublapSCLD80221</v>
      </c>
      <c r="B15766" s="9">
        <v>1</v>
      </c>
      <c r="C15766" t="s">
        <v>133</v>
      </c>
      <c r="D15766" t="s">
        <v>148</v>
      </c>
      <c r="E15766" s="9">
        <v>8</v>
      </c>
      <c r="F15766" s="9">
        <v>0</v>
      </c>
      <c r="G15766" s="9">
        <v>2</v>
      </c>
      <c r="H15766" s="9">
        <v>21</v>
      </c>
      <c r="I15766" s="9">
        <v>2.9706947803497314</v>
      </c>
      <c r="J15766" s="9">
        <v>2.6444239616394043</v>
      </c>
      <c r="K15766" s="9">
        <v>2.5522351264953613E-2</v>
      </c>
      <c r="L15766" s="9">
        <v>96.3453369140625</v>
      </c>
    </row>
    <row r="15767" spans="1:12" x14ac:dyDescent="0.25">
      <c r="A15767" s="5" t="str">
        <f t="shared" si="246"/>
        <v>1SublapSCLD80222</v>
      </c>
      <c r="B15767" s="9">
        <v>1</v>
      </c>
      <c r="C15767" t="s">
        <v>133</v>
      </c>
      <c r="D15767" t="s">
        <v>148</v>
      </c>
      <c r="E15767" s="9">
        <v>8</v>
      </c>
      <c r="F15767" s="9">
        <v>0</v>
      </c>
      <c r="G15767" s="9">
        <v>2</v>
      </c>
      <c r="H15767" s="9">
        <v>22</v>
      </c>
      <c r="I15767" s="9">
        <v>2.6989257335662842</v>
      </c>
      <c r="J15767" s="9">
        <v>3.133732795715332</v>
      </c>
      <c r="K15767" s="9">
        <v>5.8343928307294846E-2</v>
      </c>
      <c r="L15767" s="9">
        <v>94.183998107910156</v>
      </c>
    </row>
    <row r="15768" spans="1:12" x14ac:dyDescent="0.25">
      <c r="A15768" s="5" t="str">
        <f t="shared" si="246"/>
        <v>1SublapSCLD80223</v>
      </c>
      <c r="B15768" s="9">
        <v>1</v>
      </c>
      <c r="C15768" t="s">
        <v>133</v>
      </c>
      <c r="D15768" t="s">
        <v>148</v>
      </c>
      <c r="E15768" s="9">
        <v>8</v>
      </c>
      <c r="F15768" s="9">
        <v>0</v>
      </c>
      <c r="G15768" s="9">
        <v>2</v>
      </c>
      <c r="H15768" s="9">
        <v>23</v>
      </c>
      <c r="I15768" s="9">
        <v>2.3771588802337646</v>
      </c>
      <c r="J15768" s="9">
        <v>2.5772266387939453</v>
      </c>
      <c r="K15768" s="9">
        <v>5.0342213362455368E-2</v>
      </c>
      <c r="L15768" s="9">
        <v>93.03466796875</v>
      </c>
    </row>
    <row r="15769" spans="1:12" x14ac:dyDescent="0.25">
      <c r="A15769" s="5" t="str">
        <f t="shared" si="246"/>
        <v>1SublapSCLD80224</v>
      </c>
      <c r="B15769" s="9">
        <v>1</v>
      </c>
      <c r="C15769" t="s">
        <v>133</v>
      </c>
      <c r="D15769" t="s">
        <v>148</v>
      </c>
      <c r="E15769" s="9">
        <v>8</v>
      </c>
      <c r="F15769" s="9">
        <v>0</v>
      </c>
      <c r="G15769" s="9">
        <v>2</v>
      </c>
      <c r="H15769" s="9">
        <v>24</v>
      </c>
      <c r="I15769" s="9">
        <v>2.0699577331542969</v>
      </c>
      <c r="J15769" s="9">
        <v>2.2299590110778809</v>
      </c>
      <c r="K15769" s="9">
        <v>3.6187756806612015E-2</v>
      </c>
      <c r="L15769" s="9">
        <v>91.049331665039063</v>
      </c>
    </row>
    <row r="15770" spans="1:12" x14ac:dyDescent="0.25">
      <c r="A15770" s="5" t="str">
        <f t="shared" si="246"/>
        <v>1SublapSCLD80101</v>
      </c>
      <c r="B15770" s="9">
        <v>1</v>
      </c>
      <c r="C15770" t="s">
        <v>133</v>
      </c>
      <c r="D15770" t="s">
        <v>148</v>
      </c>
      <c r="E15770" s="9">
        <v>8</v>
      </c>
      <c r="F15770" s="9">
        <v>0</v>
      </c>
      <c r="G15770" s="9">
        <v>10</v>
      </c>
      <c r="H15770" s="9">
        <v>1</v>
      </c>
      <c r="I15770" s="9">
        <v>2.1752920150756836</v>
      </c>
      <c r="J15770" s="9">
        <v>2.1752920150756836</v>
      </c>
      <c r="K15770" s="9">
        <v>0</v>
      </c>
      <c r="L15770" s="9">
        <v>94.846000671386719</v>
      </c>
    </row>
    <row r="15771" spans="1:12" x14ac:dyDescent="0.25">
      <c r="A15771" s="5" t="str">
        <f t="shared" si="246"/>
        <v>1SublapSCLD80102</v>
      </c>
      <c r="B15771" s="9">
        <v>1</v>
      </c>
      <c r="C15771" t="s">
        <v>133</v>
      </c>
      <c r="D15771" t="s">
        <v>148</v>
      </c>
      <c r="E15771" s="9">
        <v>8</v>
      </c>
      <c r="F15771" s="9">
        <v>0</v>
      </c>
      <c r="G15771" s="9">
        <v>10</v>
      </c>
      <c r="H15771" s="9">
        <v>2</v>
      </c>
      <c r="I15771" s="9">
        <v>1.9524984359741211</v>
      </c>
      <c r="J15771" s="9">
        <v>1.9524984359741211</v>
      </c>
      <c r="K15771" s="9">
        <v>0</v>
      </c>
      <c r="L15771" s="9">
        <v>94.450004577636719</v>
      </c>
    </row>
    <row r="15772" spans="1:12" x14ac:dyDescent="0.25">
      <c r="A15772" s="5" t="str">
        <f t="shared" si="246"/>
        <v>1SublapSCLD80103</v>
      </c>
      <c r="B15772" s="9">
        <v>1</v>
      </c>
      <c r="C15772" t="s">
        <v>133</v>
      </c>
      <c r="D15772" t="s">
        <v>148</v>
      </c>
      <c r="E15772" s="9">
        <v>8</v>
      </c>
      <c r="F15772" s="9">
        <v>0</v>
      </c>
      <c r="G15772" s="9">
        <v>10</v>
      </c>
      <c r="H15772" s="9">
        <v>3</v>
      </c>
      <c r="I15772" s="9">
        <v>1.7836610078811646</v>
      </c>
      <c r="J15772" s="9">
        <v>1.7836610078811646</v>
      </c>
      <c r="K15772" s="9">
        <v>0</v>
      </c>
      <c r="L15772" s="9">
        <v>92.678001403808594</v>
      </c>
    </row>
    <row r="15773" spans="1:12" x14ac:dyDescent="0.25">
      <c r="A15773" s="5" t="str">
        <f t="shared" si="246"/>
        <v>1SublapSCLD80104</v>
      </c>
      <c r="B15773" s="9">
        <v>1</v>
      </c>
      <c r="C15773" t="s">
        <v>133</v>
      </c>
      <c r="D15773" t="s">
        <v>148</v>
      </c>
      <c r="E15773" s="9">
        <v>8</v>
      </c>
      <c r="F15773" s="9">
        <v>0</v>
      </c>
      <c r="G15773" s="9">
        <v>10</v>
      </c>
      <c r="H15773" s="9">
        <v>4</v>
      </c>
      <c r="I15773" s="9">
        <v>1.6123174428939819</v>
      </c>
      <c r="J15773" s="9">
        <v>1.6123174428939819</v>
      </c>
      <c r="K15773" s="9">
        <v>0</v>
      </c>
      <c r="L15773" s="9">
        <v>90.823997497558594</v>
      </c>
    </row>
    <row r="15774" spans="1:12" x14ac:dyDescent="0.25">
      <c r="A15774" s="5" t="str">
        <f t="shared" si="246"/>
        <v>1SublapSCLD80105</v>
      </c>
      <c r="B15774" s="9">
        <v>1</v>
      </c>
      <c r="C15774" t="s">
        <v>133</v>
      </c>
      <c r="D15774" t="s">
        <v>148</v>
      </c>
      <c r="E15774" s="9">
        <v>8</v>
      </c>
      <c r="F15774" s="9">
        <v>0</v>
      </c>
      <c r="G15774" s="9">
        <v>10</v>
      </c>
      <c r="H15774" s="9">
        <v>5</v>
      </c>
      <c r="I15774" s="9">
        <v>1.4907494783401489</v>
      </c>
      <c r="J15774" s="9">
        <v>1.4907494783401489</v>
      </c>
      <c r="K15774" s="9">
        <v>0</v>
      </c>
      <c r="L15774" s="9">
        <v>89.510002136230469</v>
      </c>
    </row>
    <row r="15775" spans="1:12" x14ac:dyDescent="0.25">
      <c r="A15775" s="5" t="str">
        <f t="shared" si="246"/>
        <v>1SublapSCLD80106</v>
      </c>
      <c r="B15775" s="9">
        <v>1</v>
      </c>
      <c r="C15775" t="s">
        <v>133</v>
      </c>
      <c r="D15775" t="s">
        <v>148</v>
      </c>
      <c r="E15775" s="9">
        <v>8</v>
      </c>
      <c r="F15775" s="9">
        <v>0</v>
      </c>
      <c r="G15775" s="9">
        <v>10</v>
      </c>
      <c r="H15775" s="9">
        <v>6</v>
      </c>
      <c r="I15775" s="9">
        <v>1.411047101020813</v>
      </c>
      <c r="J15775" s="9">
        <v>1.411047101020813</v>
      </c>
      <c r="K15775" s="9">
        <v>0</v>
      </c>
      <c r="L15775" s="9">
        <v>88.606002807617188</v>
      </c>
    </row>
    <row r="15776" spans="1:12" x14ac:dyDescent="0.25">
      <c r="A15776" s="5" t="str">
        <f t="shared" si="246"/>
        <v>1SublapSCLD80107</v>
      </c>
      <c r="B15776" s="9">
        <v>1</v>
      </c>
      <c r="C15776" t="s">
        <v>133</v>
      </c>
      <c r="D15776" t="s">
        <v>148</v>
      </c>
      <c r="E15776" s="9">
        <v>8</v>
      </c>
      <c r="F15776" s="9">
        <v>0</v>
      </c>
      <c r="G15776" s="9">
        <v>10</v>
      </c>
      <c r="H15776" s="9">
        <v>7</v>
      </c>
      <c r="I15776" s="9">
        <v>1.3100960254669189</v>
      </c>
      <c r="J15776" s="9">
        <v>1.3100960254669189</v>
      </c>
      <c r="K15776" s="9">
        <v>0</v>
      </c>
      <c r="L15776" s="9">
        <v>88.24200439453125</v>
      </c>
    </row>
    <row r="15777" spans="1:12" x14ac:dyDescent="0.25">
      <c r="A15777" s="5" t="str">
        <f t="shared" si="246"/>
        <v>1SublapSCLD80108</v>
      </c>
      <c r="B15777" s="9">
        <v>1</v>
      </c>
      <c r="C15777" t="s">
        <v>133</v>
      </c>
      <c r="D15777" t="s">
        <v>148</v>
      </c>
      <c r="E15777" s="9">
        <v>8</v>
      </c>
      <c r="F15777" s="9">
        <v>0</v>
      </c>
      <c r="G15777" s="9">
        <v>10</v>
      </c>
      <c r="H15777" s="9">
        <v>8</v>
      </c>
      <c r="I15777" s="9">
        <v>1.1431726217269897</v>
      </c>
      <c r="J15777" s="9">
        <v>1.1431726217269897</v>
      </c>
      <c r="K15777" s="9">
        <v>0</v>
      </c>
      <c r="L15777" s="9">
        <v>87.758003234863281</v>
      </c>
    </row>
    <row r="15778" spans="1:12" x14ac:dyDescent="0.25">
      <c r="A15778" s="5" t="str">
        <f t="shared" si="246"/>
        <v>1SublapSCLD80109</v>
      </c>
      <c r="B15778" s="9">
        <v>1</v>
      </c>
      <c r="C15778" t="s">
        <v>133</v>
      </c>
      <c r="D15778" t="s">
        <v>148</v>
      </c>
      <c r="E15778" s="9">
        <v>8</v>
      </c>
      <c r="F15778" s="9">
        <v>0</v>
      </c>
      <c r="G15778" s="9">
        <v>10</v>
      </c>
      <c r="H15778" s="9">
        <v>9</v>
      </c>
      <c r="I15778" s="9">
        <v>0.92362040281295776</v>
      </c>
      <c r="J15778" s="9">
        <v>0.92362040281295776</v>
      </c>
      <c r="K15778" s="9">
        <v>0</v>
      </c>
      <c r="L15778" s="9">
        <v>89.214004516601563</v>
      </c>
    </row>
    <row r="15779" spans="1:12" x14ac:dyDescent="0.25">
      <c r="A15779" s="5" t="str">
        <f t="shared" si="246"/>
        <v>1SublapSCLD801010</v>
      </c>
      <c r="B15779" s="9">
        <v>1</v>
      </c>
      <c r="C15779" t="s">
        <v>133</v>
      </c>
      <c r="D15779" t="s">
        <v>148</v>
      </c>
      <c r="E15779" s="9">
        <v>8</v>
      </c>
      <c r="F15779" s="9">
        <v>0</v>
      </c>
      <c r="G15779" s="9">
        <v>10</v>
      </c>
      <c r="H15779" s="9">
        <v>10</v>
      </c>
      <c r="I15779" s="9">
        <v>0.86299443244934082</v>
      </c>
      <c r="J15779" s="9">
        <v>0.86299443244934082</v>
      </c>
      <c r="K15779" s="9">
        <v>0</v>
      </c>
      <c r="L15779" s="9">
        <v>93.127998352050781</v>
      </c>
    </row>
    <row r="15780" spans="1:12" x14ac:dyDescent="0.25">
      <c r="A15780" s="5" t="str">
        <f t="shared" si="246"/>
        <v>1SublapSCLD801011</v>
      </c>
      <c r="B15780" s="9">
        <v>1</v>
      </c>
      <c r="C15780" t="s">
        <v>133</v>
      </c>
      <c r="D15780" t="s">
        <v>148</v>
      </c>
      <c r="E15780" s="9">
        <v>8</v>
      </c>
      <c r="F15780" s="9">
        <v>0</v>
      </c>
      <c r="G15780" s="9">
        <v>10</v>
      </c>
      <c r="H15780" s="9">
        <v>11</v>
      </c>
      <c r="I15780" s="9">
        <v>1.0518389940261841</v>
      </c>
      <c r="J15780" s="9">
        <v>1.0518389940261841</v>
      </c>
      <c r="K15780" s="9">
        <v>0</v>
      </c>
      <c r="L15780" s="9">
        <v>97.984001159667969</v>
      </c>
    </row>
    <row r="15781" spans="1:12" x14ac:dyDescent="0.25">
      <c r="A15781" s="5" t="str">
        <f t="shared" si="246"/>
        <v>1SublapSCLD801012</v>
      </c>
      <c r="B15781" s="9">
        <v>1</v>
      </c>
      <c r="C15781" t="s">
        <v>133</v>
      </c>
      <c r="D15781" t="s">
        <v>148</v>
      </c>
      <c r="E15781" s="9">
        <v>8</v>
      </c>
      <c r="F15781" s="9">
        <v>0</v>
      </c>
      <c r="G15781" s="9">
        <v>10</v>
      </c>
      <c r="H15781" s="9">
        <v>12</v>
      </c>
      <c r="I15781" s="9">
        <v>1.4149844646453857</v>
      </c>
      <c r="J15781" s="9">
        <v>1.4149844646453857</v>
      </c>
      <c r="K15781" s="9">
        <v>0</v>
      </c>
      <c r="L15781" s="9">
        <v>103.54199981689453</v>
      </c>
    </row>
    <row r="15782" spans="1:12" x14ac:dyDescent="0.25">
      <c r="A15782" s="5" t="str">
        <f t="shared" si="246"/>
        <v>1SublapSCLD801013</v>
      </c>
      <c r="B15782" s="9">
        <v>1</v>
      </c>
      <c r="C15782" t="s">
        <v>133</v>
      </c>
      <c r="D15782" t="s">
        <v>148</v>
      </c>
      <c r="E15782" s="9">
        <v>8</v>
      </c>
      <c r="F15782" s="9">
        <v>0</v>
      </c>
      <c r="G15782" s="9">
        <v>10</v>
      </c>
      <c r="H15782" s="9">
        <v>13</v>
      </c>
      <c r="I15782" s="9">
        <v>1.8420101404190063</v>
      </c>
      <c r="J15782" s="9">
        <v>1.8420101404190063</v>
      </c>
      <c r="K15782" s="9">
        <v>0</v>
      </c>
      <c r="L15782" s="9">
        <v>105.42600250244141</v>
      </c>
    </row>
    <row r="15783" spans="1:12" x14ac:dyDescent="0.25">
      <c r="A15783" s="5" t="str">
        <f t="shared" si="246"/>
        <v>1SublapSCLD801014</v>
      </c>
      <c r="B15783" s="9">
        <v>1</v>
      </c>
      <c r="C15783" t="s">
        <v>133</v>
      </c>
      <c r="D15783" t="s">
        <v>148</v>
      </c>
      <c r="E15783" s="9">
        <v>8</v>
      </c>
      <c r="F15783" s="9">
        <v>0</v>
      </c>
      <c r="G15783" s="9">
        <v>10</v>
      </c>
      <c r="H15783" s="9">
        <v>14</v>
      </c>
      <c r="I15783" s="9">
        <v>2.2152090072631836</v>
      </c>
      <c r="J15783" s="9">
        <v>2.2152090072631836</v>
      </c>
      <c r="K15783" s="9">
        <v>0</v>
      </c>
      <c r="L15783" s="9">
        <v>107.21199798583984</v>
      </c>
    </row>
    <row r="15784" spans="1:12" x14ac:dyDescent="0.25">
      <c r="A15784" s="5" t="str">
        <f t="shared" si="246"/>
        <v>1SublapSCLD801015</v>
      </c>
      <c r="B15784" s="9">
        <v>1</v>
      </c>
      <c r="C15784" t="s">
        <v>133</v>
      </c>
      <c r="D15784" t="s">
        <v>148</v>
      </c>
      <c r="E15784" s="9">
        <v>8</v>
      </c>
      <c r="F15784" s="9">
        <v>0</v>
      </c>
      <c r="G15784" s="9">
        <v>10</v>
      </c>
      <c r="H15784" s="9">
        <v>15</v>
      </c>
      <c r="I15784" s="9">
        <v>2.6959154605865479</v>
      </c>
      <c r="J15784" s="9">
        <v>2.6959154605865479</v>
      </c>
      <c r="K15784" s="9">
        <v>0</v>
      </c>
      <c r="L15784" s="9">
        <v>108.91999816894531</v>
      </c>
    </row>
    <row r="15785" spans="1:12" x14ac:dyDescent="0.25">
      <c r="A15785" s="5" t="str">
        <f t="shared" si="246"/>
        <v>1SublapSCLD801016</v>
      </c>
      <c r="B15785" s="9">
        <v>1</v>
      </c>
      <c r="C15785" t="s">
        <v>133</v>
      </c>
      <c r="D15785" t="s">
        <v>148</v>
      </c>
      <c r="E15785" s="9">
        <v>8</v>
      </c>
      <c r="F15785" s="9">
        <v>0</v>
      </c>
      <c r="G15785" s="9">
        <v>10</v>
      </c>
      <c r="H15785" s="9">
        <v>16</v>
      </c>
      <c r="I15785" s="9">
        <v>3.160560131072998</v>
      </c>
      <c r="J15785" s="9">
        <v>3.160560131072998</v>
      </c>
      <c r="K15785" s="9">
        <v>0</v>
      </c>
      <c r="L15785" s="9">
        <v>109.50599670410156</v>
      </c>
    </row>
    <row r="15786" spans="1:12" x14ac:dyDescent="0.25">
      <c r="A15786" s="5" t="str">
        <f t="shared" si="246"/>
        <v>1SublapSCLD801017</v>
      </c>
      <c r="B15786" s="9">
        <v>1</v>
      </c>
      <c r="C15786" t="s">
        <v>133</v>
      </c>
      <c r="D15786" t="s">
        <v>148</v>
      </c>
      <c r="E15786" s="9">
        <v>8</v>
      </c>
      <c r="F15786" s="9">
        <v>0</v>
      </c>
      <c r="G15786" s="9">
        <v>10</v>
      </c>
      <c r="H15786" s="9">
        <v>17</v>
      </c>
      <c r="I15786" s="9">
        <v>3.5887534618377686</v>
      </c>
      <c r="J15786" s="9">
        <v>2.1400172710418701</v>
      </c>
      <c r="K15786" s="9">
        <v>0.10228987783193588</v>
      </c>
      <c r="L15786" s="9">
        <v>109.98999786376953</v>
      </c>
    </row>
    <row r="15787" spans="1:12" x14ac:dyDescent="0.25">
      <c r="A15787" s="5" t="str">
        <f t="shared" si="246"/>
        <v>1SublapSCLD801018</v>
      </c>
      <c r="B15787" s="9">
        <v>1</v>
      </c>
      <c r="C15787" t="s">
        <v>133</v>
      </c>
      <c r="D15787" t="s">
        <v>148</v>
      </c>
      <c r="E15787" s="9">
        <v>8</v>
      </c>
      <c r="F15787" s="9">
        <v>0</v>
      </c>
      <c r="G15787" s="9">
        <v>10</v>
      </c>
      <c r="H15787" s="9">
        <v>18</v>
      </c>
      <c r="I15787" s="9">
        <v>3.8669192790985107</v>
      </c>
      <c r="J15787" s="9">
        <v>2.8049087524414063</v>
      </c>
      <c r="K15787" s="9">
        <v>0.15033309161663055</v>
      </c>
      <c r="L15787" s="9">
        <v>110.21600341796875</v>
      </c>
    </row>
    <row r="15788" spans="1:12" x14ac:dyDescent="0.25">
      <c r="A15788" s="5" t="str">
        <f t="shared" si="246"/>
        <v>1SublapSCLD801019</v>
      </c>
      <c r="B15788" s="9">
        <v>1</v>
      </c>
      <c r="C15788" t="s">
        <v>133</v>
      </c>
      <c r="D15788" t="s">
        <v>148</v>
      </c>
      <c r="E15788" s="9">
        <v>8</v>
      </c>
      <c r="F15788" s="9">
        <v>0</v>
      </c>
      <c r="G15788" s="9">
        <v>10</v>
      </c>
      <c r="H15788" s="9">
        <v>19</v>
      </c>
      <c r="I15788" s="9">
        <v>3.9405601024627686</v>
      </c>
      <c r="J15788" s="9">
        <v>3.2180736064910889</v>
      </c>
      <c r="K15788" s="9">
        <v>0.14687730371952057</v>
      </c>
      <c r="L15788" s="9">
        <v>109.94400024414063</v>
      </c>
    </row>
    <row r="15789" spans="1:12" x14ac:dyDescent="0.25">
      <c r="A15789" s="5" t="str">
        <f t="shared" si="246"/>
        <v>1SublapSCLD801020</v>
      </c>
      <c r="B15789" s="9">
        <v>1</v>
      </c>
      <c r="C15789" t="s">
        <v>133</v>
      </c>
      <c r="D15789" t="s">
        <v>148</v>
      </c>
      <c r="E15789" s="9">
        <v>8</v>
      </c>
      <c r="F15789" s="9">
        <v>0</v>
      </c>
      <c r="G15789" s="9">
        <v>10</v>
      </c>
      <c r="H15789" s="9">
        <v>20</v>
      </c>
      <c r="I15789" s="9">
        <v>3.7296335697174072</v>
      </c>
      <c r="J15789" s="9">
        <v>3.3152408599853516</v>
      </c>
      <c r="K15789" s="9">
        <v>5.7965543121099472E-2</v>
      </c>
      <c r="L15789" s="9">
        <v>108.58999633789063</v>
      </c>
    </row>
    <row r="15790" spans="1:12" x14ac:dyDescent="0.25">
      <c r="A15790" s="5" t="str">
        <f t="shared" si="246"/>
        <v>1SublapSCLD801021</v>
      </c>
      <c r="B15790" s="9">
        <v>1</v>
      </c>
      <c r="C15790" t="s">
        <v>133</v>
      </c>
      <c r="D15790" t="s">
        <v>148</v>
      </c>
      <c r="E15790" s="9">
        <v>8</v>
      </c>
      <c r="F15790" s="9">
        <v>0</v>
      </c>
      <c r="G15790" s="9">
        <v>10</v>
      </c>
      <c r="H15790" s="9">
        <v>21</v>
      </c>
      <c r="I15790" s="9">
        <v>3.5464739799499512</v>
      </c>
      <c r="J15790" s="9">
        <v>3.1571836471557617</v>
      </c>
      <c r="K15790" s="9">
        <v>4.802829772233963E-2</v>
      </c>
      <c r="L15790" s="9">
        <v>105.10199737548828</v>
      </c>
    </row>
    <row r="15791" spans="1:12" x14ac:dyDescent="0.25">
      <c r="A15791" s="5" t="str">
        <f t="shared" si="246"/>
        <v>1SublapSCLD801022</v>
      </c>
      <c r="B15791" s="9">
        <v>1</v>
      </c>
      <c r="C15791" t="s">
        <v>133</v>
      </c>
      <c r="D15791" t="s">
        <v>148</v>
      </c>
      <c r="E15791" s="9">
        <v>8</v>
      </c>
      <c r="F15791" s="9">
        <v>0</v>
      </c>
      <c r="G15791" s="9">
        <v>10</v>
      </c>
      <c r="H15791" s="9">
        <v>22</v>
      </c>
      <c r="I15791" s="9">
        <v>3.2197182178497314</v>
      </c>
      <c r="J15791" s="9">
        <v>3.636502742767334</v>
      </c>
      <c r="K15791" s="9">
        <v>0.11074799299240112</v>
      </c>
      <c r="L15791" s="9">
        <v>101.40000152587891</v>
      </c>
    </row>
    <row r="15792" spans="1:12" x14ac:dyDescent="0.25">
      <c r="A15792" s="5" t="str">
        <f t="shared" si="246"/>
        <v>1SublapSCLD801023</v>
      </c>
      <c r="B15792" s="9">
        <v>1</v>
      </c>
      <c r="C15792" t="s">
        <v>133</v>
      </c>
      <c r="D15792" t="s">
        <v>148</v>
      </c>
      <c r="E15792" s="9">
        <v>8</v>
      </c>
      <c r="F15792" s="9">
        <v>0</v>
      </c>
      <c r="G15792" s="9">
        <v>10</v>
      </c>
      <c r="H15792" s="9">
        <v>23</v>
      </c>
      <c r="I15792" s="9">
        <v>2.8035838603973389</v>
      </c>
      <c r="J15792" s="9">
        <v>3.0315370559692383</v>
      </c>
      <c r="K15792" s="9">
        <v>7.528337836265564E-2</v>
      </c>
      <c r="L15792" s="9">
        <v>97.459999084472656</v>
      </c>
    </row>
    <row r="15793" spans="1:12" x14ac:dyDescent="0.25">
      <c r="A15793" s="5" t="str">
        <f t="shared" si="246"/>
        <v>1SublapSCLD801024</v>
      </c>
      <c r="B15793" s="9">
        <v>1</v>
      </c>
      <c r="C15793" t="s">
        <v>133</v>
      </c>
      <c r="D15793" t="s">
        <v>148</v>
      </c>
      <c r="E15793" s="9">
        <v>8</v>
      </c>
      <c r="F15793" s="9">
        <v>0</v>
      </c>
      <c r="G15793" s="9">
        <v>10</v>
      </c>
      <c r="H15793" s="9">
        <v>24</v>
      </c>
      <c r="I15793" s="9">
        <v>2.4289178848266602</v>
      </c>
      <c r="J15793" s="9">
        <v>2.6326656341552734</v>
      </c>
      <c r="K15793" s="9">
        <v>5.1617484539747238E-2</v>
      </c>
      <c r="L15793" s="9">
        <v>94.75</v>
      </c>
    </row>
    <row r="15794" spans="1:12" x14ac:dyDescent="0.25">
      <c r="A15794" s="5" t="str">
        <f t="shared" si="246"/>
        <v>1SublapSCLD8121</v>
      </c>
      <c r="B15794" s="9">
        <v>1</v>
      </c>
      <c r="C15794" t="s">
        <v>133</v>
      </c>
      <c r="D15794" t="s">
        <v>148</v>
      </c>
      <c r="E15794" s="9">
        <v>8</v>
      </c>
      <c r="F15794" s="9">
        <v>1</v>
      </c>
      <c r="G15794" s="9">
        <v>2</v>
      </c>
      <c r="H15794" s="9">
        <v>1</v>
      </c>
      <c r="I15794" s="9">
        <v>1.8966382741928101</v>
      </c>
      <c r="J15794" s="9">
        <v>1.8966382741928101</v>
      </c>
      <c r="K15794" s="9">
        <v>0</v>
      </c>
      <c r="L15794" s="9">
        <v>90.209335327148438</v>
      </c>
    </row>
    <row r="15795" spans="1:12" x14ac:dyDescent="0.25">
      <c r="A15795" s="5" t="str">
        <f t="shared" si="246"/>
        <v>1SublapSCLD8122</v>
      </c>
      <c r="B15795" s="9">
        <v>1</v>
      </c>
      <c r="C15795" t="s">
        <v>133</v>
      </c>
      <c r="D15795" t="s">
        <v>148</v>
      </c>
      <c r="E15795" s="9">
        <v>8</v>
      </c>
      <c r="F15795" s="9">
        <v>1</v>
      </c>
      <c r="G15795" s="9">
        <v>2</v>
      </c>
      <c r="H15795" s="9">
        <v>2</v>
      </c>
      <c r="I15795" s="9">
        <v>1.6825942993164063</v>
      </c>
      <c r="J15795" s="9">
        <v>1.6825942993164063</v>
      </c>
      <c r="K15795" s="9">
        <v>0</v>
      </c>
      <c r="L15795" s="9">
        <v>89.273330688476563</v>
      </c>
    </row>
    <row r="15796" spans="1:12" x14ac:dyDescent="0.25">
      <c r="A15796" s="5" t="str">
        <f t="shared" si="246"/>
        <v>1SublapSCLD8123</v>
      </c>
      <c r="B15796" s="9">
        <v>1</v>
      </c>
      <c r="C15796" t="s">
        <v>133</v>
      </c>
      <c r="D15796" t="s">
        <v>148</v>
      </c>
      <c r="E15796" s="9">
        <v>8</v>
      </c>
      <c r="F15796" s="9">
        <v>1</v>
      </c>
      <c r="G15796" s="9">
        <v>2</v>
      </c>
      <c r="H15796" s="9">
        <v>3</v>
      </c>
      <c r="I15796" s="9">
        <v>1.6277565956115723</v>
      </c>
      <c r="J15796" s="9">
        <v>1.6277565956115723</v>
      </c>
      <c r="K15796" s="9">
        <v>0</v>
      </c>
      <c r="L15796" s="9">
        <v>89.505332946777344</v>
      </c>
    </row>
    <row r="15797" spans="1:12" x14ac:dyDescent="0.25">
      <c r="A15797" s="5" t="str">
        <f t="shared" si="246"/>
        <v>1SublapSCLD8124</v>
      </c>
      <c r="B15797" s="9">
        <v>1</v>
      </c>
      <c r="C15797" t="s">
        <v>133</v>
      </c>
      <c r="D15797" t="s">
        <v>148</v>
      </c>
      <c r="E15797" s="9">
        <v>8</v>
      </c>
      <c r="F15797" s="9">
        <v>1</v>
      </c>
      <c r="G15797" s="9">
        <v>2</v>
      </c>
      <c r="H15797" s="9">
        <v>4</v>
      </c>
      <c r="I15797" s="9">
        <v>1.5379401445388794</v>
      </c>
      <c r="J15797" s="9">
        <v>1.5379401445388794</v>
      </c>
      <c r="K15797" s="9">
        <v>0</v>
      </c>
      <c r="L15797" s="9">
        <v>88.949333190917969</v>
      </c>
    </row>
    <row r="15798" spans="1:12" x14ac:dyDescent="0.25">
      <c r="A15798" s="5" t="str">
        <f t="shared" si="246"/>
        <v>1SublapSCLD8125</v>
      </c>
      <c r="B15798" s="9">
        <v>1</v>
      </c>
      <c r="C15798" t="s">
        <v>133</v>
      </c>
      <c r="D15798" t="s">
        <v>148</v>
      </c>
      <c r="E15798" s="9">
        <v>8</v>
      </c>
      <c r="F15798" s="9">
        <v>1</v>
      </c>
      <c r="G15798" s="9">
        <v>2</v>
      </c>
      <c r="H15798" s="9">
        <v>5</v>
      </c>
      <c r="I15798" s="9">
        <v>1.4300452470779419</v>
      </c>
      <c r="J15798" s="9">
        <v>1.4300452470779419</v>
      </c>
      <c r="K15798" s="9">
        <v>0</v>
      </c>
      <c r="L15798" s="9">
        <v>87.95733642578125</v>
      </c>
    </row>
    <row r="15799" spans="1:12" x14ac:dyDescent="0.25">
      <c r="A15799" s="5" t="str">
        <f t="shared" si="246"/>
        <v>1SublapSCLD8126</v>
      </c>
      <c r="B15799" s="9">
        <v>1</v>
      </c>
      <c r="C15799" t="s">
        <v>133</v>
      </c>
      <c r="D15799" t="s">
        <v>148</v>
      </c>
      <c r="E15799" s="9">
        <v>8</v>
      </c>
      <c r="F15799" s="9">
        <v>1</v>
      </c>
      <c r="G15799" s="9">
        <v>2</v>
      </c>
      <c r="H15799" s="9">
        <v>6</v>
      </c>
      <c r="I15799" s="9">
        <v>1.3373725414276123</v>
      </c>
      <c r="J15799" s="9">
        <v>1.3373725414276123</v>
      </c>
      <c r="K15799" s="9">
        <v>0</v>
      </c>
      <c r="L15799" s="9">
        <v>86.462669372558594</v>
      </c>
    </row>
    <row r="15800" spans="1:12" x14ac:dyDescent="0.25">
      <c r="A15800" s="5" t="str">
        <f t="shared" si="246"/>
        <v>1SublapSCLD8127</v>
      </c>
      <c r="B15800" s="9">
        <v>1</v>
      </c>
      <c r="C15800" t="s">
        <v>133</v>
      </c>
      <c r="D15800" t="s">
        <v>148</v>
      </c>
      <c r="E15800" s="9">
        <v>8</v>
      </c>
      <c r="F15800" s="9">
        <v>1</v>
      </c>
      <c r="G15800" s="9">
        <v>2</v>
      </c>
      <c r="H15800" s="9">
        <v>7</v>
      </c>
      <c r="I15800" s="9">
        <v>1.1939840316772461</v>
      </c>
      <c r="J15800" s="9">
        <v>1.1939840316772461</v>
      </c>
      <c r="K15800" s="9">
        <v>0</v>
      </c>
      <c r="L15800" s="9">
        <v>84.885337829589844</v>
      </c>
    </row>
    <row r="15801" spans="1:12" x14ac:dyDescent="0.25">
      <c r="A15801" s="5" t="str">
        <f t="shared" si="246"/>
        <v>1SublapSCLD8128</v>
      </c>
      <c r="B15801" s="9">
        <v>1</v>
      </c>
      <c r="C15801" t="s">
        <v>133</v>
      </c>
      <c r="D15801" t="s">
        <v>148</v>
      </c>
      <c r="E15801" s="9">
        <v>8</v>
      </c>
      <c r="F15801" s="9">
        <v>1</v>
      </c>
      <c r="G15801" s="9">
        <v>2</v>
      </c>
      <c r="H15801" s="9">
        <v>8</v>
      </c>
      <c r="I15801" s="9">
        <v>1.0159156322479248</v>
      </c>
      <c r="J15801" s="9">
        <v>1.0159156322479248</v>
      </c>
      <c r="K15801" s="9">
        <v>0</v>
      </c>
      <c r="L15801" s="9">
        <v>84.505332946777344</v>
      </c>
    </row>
    <row r="15802" spans="1:12" x14ac:dyDescent="0.25">
      <c r="A15802" s="5" t="str">
        <f t="shared" si="246"/>
        <v>1SublapSCLD8129</v>
      </c>
      <c r="B15802" s="9">
        <v>1</v>
      </c>
      <c r="C15802" t="s">
        <v>133</v>
      </c>
      <c r="D15802" t="s">
        <v>148</v>
      </c>
      <c r="E15802" s="9">
        <v>8</v>
      </c>
      <c r="F15802" s="9">
        <v>1</v>
      </c>
      <c r="G15802" s="9">
        <v>2</v>
      </c>
      <c r="H15802" s="9">
        <v>9</v>
      </c>
      <c r="I15802" s="9">
        <v>0.805045485496521</v>
      </c>
      <c r="J15802" s="9">
        <v>0.805045485496521</v>
      </c>
      <c r="K15802" s="9">
        <v>0</v>
      </c>
      <c r="L15802" s="9">
        <v>86.246665954589844</v>
      </c>
    </row>
    <row r="15803" spans="1:12" x14ac:dyDescent="0.25">
      <c r="A15803" s="5" t="str">
        <f t="shared" si="246"/>
        <v>1SublapSCLD81210</v>
      </c>
      <c r="B15803" s="9">
        <v>1</v>
      </c>
      <c r="C15803" t="s">
        <v>133</v>
      </c>
      <c r="D15803" t="s">
        <v>148</v>
      </c>
      <c r="E15803" s="9">
        <v>8</v>
      </c>
      <c r="F15803" s="9">
        <v>1</v>
      </c>
      <c r="G15803" s="9">
        <v>2</v>
      </c>
      <c r="H15803" s="9">
        <v>10</v>
      </c>
      <c r="I15803" s="9">
        <v>0.75586861371994019</v>
      </c>
      <c r="J15803" s="9">
        <v>0.75586861371994019</v>
      </c>
      <c r="K15803" s="9">
        <v>0</v>
      </c>
      <c r="L15803" s="9">
        <v>90.81866455078125</v>
      </c>
    </row>
    <row r="15804" spans="1:12" x14ac:dyDescent="0.25">
      <c r="A15804" s="5" t="str">
        <f t="shared" si="246"/>
        <v>1SublapSCLD81211</v>
      </c>
      <c r="B15804" s="9">
        <v>1</v>
      </c>
      <c r="C15804" t="s">
        <v>133</v>
      </c>
      <c r="D15804" t="s">
        <v>148</v>
      </c>
      <c r="E15804" s="9">
        <v>8</v>
      </c>
      <c r="F15804" s="9">
        <v>1</v>
      </c>
      <c r="G15804" s="9">
        <v>2</v>
      </c>
      <c r="H15804" s="9">
        <v>11</v>
      </c>
      <c r="I15804" s="9">
        <v>0.81052964925765991</v>
      </c>
      <c r="J15804" s="9">
        <v>0.81052964925765991</v>
      </c>
      <c r="K15804" s="9">
        <v>0</v>
      </c>
      <c r="L15804" s="9">
        <v>94.332000732421875</v>
      </c>
    </row>
    <row r="15805" spans="1:12" x14ac:dyDescent="0.25">
      <c r="A15805" s="5" t="str">
        <f t="shared" si="246"/>
        <v>1SublapSCLD81212</v>
      </c>
      <c r="B15805" s="9">
        <v>1</v>
      </c>
      <c r="C15805" t="s">
        <v>133</v>
      </c>
      <c r="D15805" t="s">
        <v>148</v>
      </c>
      <c r="E15805" s="9">
        <v>8</v>
      </c>
      <c r="F15805" s="9">
        <v>1</v>
      </c>
      <c r="G15805" s="9">
        <v>2</v>
      </c>
      <c r="H15805" s="9">
        <v>12</v>
      </c>
      <c r="I15805" s="9">
        <v>1.1094645261764526</v>
      </c>
      <c r="J15805" s="9">
        <v>1.1094645261764526</v>
      </c>
      <c r="K15805" s="9">
        <v>0</v>
      </c>
      <c r="L15805" s="9">
        <v>97.769332885742188</v>
      </c>
    </row>
    <row r="15806" spans="1:12" x14ac:dyDescent="0.25">
      <c r="A15806" s="5" t="str">
        <f t="shared" si="246"/>
        <v>1SublapSCLD81213</v>
      </c>
      <c r="B15806" s="9">
        <v>1</v>
      </c>
      <c r="C15806" t="s">
        <v>133</v>
      </c>
      <c r="D15806" t="s">
        <v>148</v>
      </c>
      <c r="E15806" s="9">
        <v>8</v>
      </c>
      <c r="F15806" s="9">
        <v>1</v>
      </c>
      <c r="G15806" s="9">
        <v>2</v>
      </c>
      <c r="H15806" s="9">
        <v>13</v>
      </c>
      <c r="I15806" s="9">
        <v>1.4934784173965454</v>
      </c>
      <c r="J15806" s="9">
        <v>1.4934784173965454</v>
      </c>
      <c r="K15806" s="9">
        <v>0</v>
      </c>
      <c r="L15806" s="9">
        <v>100.40399932861328</v>
      </c>
    </row>
    <row r="15807" spans="1:12" x14ac:dyDescent="0.25">
      <c r="A15807" s="5" t="str">
        <f t="shared" si="246"/>
        <v>1SublapSCLD81214</v>
      </c>
      <c r="B15807" s="9">
        <v>1</v>
      </c>
      <c r="C15807" t="s">
        <v>133</v>
      </c>
      <c r="D15807" t="s">
        <v>148</v>
      </c>
      <c r="E15807" s="9">
        <v>8</v>
      </c>
      <c r="F15807" s="9">
        <v>1</v>
      </c>
      <c r="G15807" s="9">
        <v>2</v>
      </c>
      <c r="H15807" s="9">
        <v>14</v>
      </c>
      <c r="I15807" s="9">
        <v>1.824134349822998</v>
      </c>
      <c r="J15807" s="9">
        <v>1.824134349822998</v>
      </c>
      <c r="K15807" s="9">
        <v>0</v>
      </c>
      <c r="L15807" s="9">
        <v>102.39599609375</v>
      </c>
    </row>
    <row r="15808" spans="1:12" x14ac:dyDescent="0.25">
      <c r="A15808" s="5" t="str">
        <f t="shared" si="246"/>
        <v>1SublapSCLD81215</v>
      </c>
      <c r="B15808" s="9">
        <v>1</v>
      </c>
      <c r="C15808" t="s">
        <v>133</v>
      </c>
      <c r="D15808" t="s">
        <v>148</v>
      </c>
      <c r="E15808" s="9">
        <v>8</v>
      </c>
      <c r="F15808" s="9">
        <v>1</v>
      </c>
      <c r="G15808" s="9">
        <v>2</v>
      </c>
      <c r="H15808" s="9">
        <v>15</v>
      </c>
      <c r="I15808" s="9">
        <v>2.2778193950653076</v>
      </c>
      <c r="J15808" s="9">
        <v>2.2778193950653076</v>
      </c>
      <c r="K15808" s="9">
        <v>0</v>
      </c>
      <c r="L15808" s="9">
        <v>104.28666687011719</v>
      </c>
    </row>
    <row r="15809" spans="1:12" x14ac:dyDescent="0.25">
      <c r="A15809" s="5" t="str">
        <f t="shared" si="246"/>
        <v>1SublapSCLD81216</v>
      </c>
      <c r="B15809" s="9">
        <v>1</v>
      </c>
      <c r="C15809" t="s">
        <v>133</v>
      </c>
      <c r="D15809" t="s">
        <v>148</v>
      </c>
      <c r="E15809" s="9">
        <v>8</v>
      </c>
      <c r="F15809" s="9">
        <v>1</v>
      </c>
      <c r="G15809" s="9">
        <v>2</v>
      </c>
      <c r="H15809" s="9">
        <v>16</v>
      </c>
      <c r="I15809" s="9">
        <v>2.714439868927002</v>
      </c>
      <c r="J15809" s="9">
        <v>2.714439868927002</v>
      </c>
      <c r="K15809" s="9">
        <v>0</v>
      </c>
      <c r="L15809" s="9">
        <v>105.51866149902344</v>
      </c>
    </row>
    <row r="15810" spans="1:12" x14ac:dyDescent="0.25">
      <c r="A15810" s="5" t="str">
        <f t="shared" si="246"/>
        <v>1SublapSCLD81217</v>
      </c>
      <c r="B15810" s="9">
        <v>1</v>
      </c>
      <c r="C15810" t="s">
        <v>133</v>
      </c>
      <c r="D15810" t="s">
        <v>148</v>
      </c>
      <c r="E15810" s="9">
        <v>8</v>
      </c>
      <c r="F15810" s="9">
        <v>1</v>
      </c>
      <c r="G15810" s="9">
        <v>2</v>
      </c>
      <c r="H15810" s="9">
        <v>17</v>
      </c>
      <c r="I15810" s="9">
        <v>3.1423931121826172</v>
      </c>
      <c r="J15810" s="9">
        <v>1.7745581865310669</v>
      </c>
      <c r="K15810" s="9">
        <v>8.4458619356155396E-2</v>
      </c>
      <c r="L15810" s="9">
        <v>107.03333282470703</v>
      </c>
    </row>
    <row r="15811" spans="1:12" x14ac:dyDescent="0.25">
      <c r="A15811" s="5" t="str">
        <f t="shared" ref="A15811:A15874" si="247">B15811&amp;C15811&amp;D15811&amp;E15811&amp;F15811&amp;G15811&amp;H15811</f>
        <v>1SublapSCLD81218</v>
      </c>
      <c r="B15811" s="9">
        <v>1</v>
      </c>
      <c r="C15811" t="s">
        <v>133</v>
      </c>
      <c r="D15811" t="s">
        <v>148</v>
      </c>
      <c r="E15811" s="9">
        <v>8</v>
      </c>
      <c r="F15811" s="9">
        <v>1</v>
      </c>
      <c r="G15811" s="9">
        <v>2</v>
      </c>
      <c r="H15811" s="9">
        <v>18</v>
      </c>
      <c r="I15811" s="9">
        <v>3.4171559810638428</v>
      </c>
      <c r="J15811" s="9">
        <v>2.4859483242034912</v>
      </c>
      <c r="K15811" s="9">
        <v>0.10915879160165787</v>
      </c>
      <c r="L15811" s="9">
        <v>105.12666320800781</v>
      </c>
    </row>
    <row r="15812" spans="1:12" x14ac:dyDescent="0.25">
      <c r="A15812" s="5" t="str">
        <f t="shared" si="247"/>
        <v>1SublapSCLD81219</v>
      </c>
      <c r="B15812" s="9">
        <v>1</v>
      </c>
      <c r="C15812" t="s">
        <v>133</v>
      </c>
      <c r="D15812" t="s">
        <v>148</v>
      </c>
      <c r="E15812" s="9">
        <v>8</v>
      </c>
      <c r="F15812" s="9">
        <v>1</v>
      </c>
      <c r="G15812" s="9">
        <v>2</v>
      </c>
      <c r="H15812" s="9">
        <v>19</v>
      </c>
      <c r="I15812" s="9">
        <v>3.4911539554595947</v>
      </c>
      <c r="J15812" s="9">
        <v>2.8728921413421631</v>
      </c>
      <c r="K15812" s="9">
        <v>9.8324015736579895E-2</v>
      </c>
      <c r="L15812" s="9">
        <v>104.04267120361328</v>
      </c>
    </row>
    <row r="15813" spans="1:12" x14ac:dyDescent="0.25">
      <c r="A15813" s="5" t="str">
        <f t="shared" si="247"/>
        <v>1SublapSCLD81220</v>
      </c>
      <c r="B15813" s="9">
        <v>1</v>
      </c>
      <c r="C15813" t="s">
        <v>133</v>
      </c>
      <c r="D15813" t="s">
        <v>148</v>
      </c>
      <c r="E15813" s="9">
        <v>8</v>
      </c>
      <c r="F15813" s="9">
        <v>1</v>
      </c>
      <c r="G15813" s="9">
        <v>2</v>
      </c>
      <c r="H15813" s="9">
        <v>20</v>
      </c>
      <c r="I15813" s="9">
        <v>3.3087930679321289</v>
      </c>
      <c r="J15813" s="9">
        <v>2.9376144409179688</v>
      </c>
      <c r="K15813" s="9">
        <v>4.1062537580728531E-2</v>
      </c>
      <c r="L15813" s="9">
        <v>102.58533477783203</v>
      </c>
    </row>
    <row r="15814" spans="1:12" x14ac:dyDescent="0.25">
      <c r="A15814" s="5" t="str">
        <f t="shared" si="247"/>
        <v>1SublapSCLD81221</v>
      </c>
      <c r="B15814" s="9">
        <v>1</v>
      </c>
      <c r="C15814" t="s">
        <v>133</v>
      </c>
      <c r="D15814" t="s">
        <v>148</v>
      </c>
      <c r="E15814" s="9">
        <v>8</v>
      </c>
      <c r="F15814" s="9">
        <v>1</v>
      </c>
      <c r="G15814" s="9">
        <v>2</v>
      </c>
      <c r="H15814" s="9">
        <v>21</v>
      </c>
      <c r="I15814" s="9">
        <v>3.1664924621582031</v>
      </c>
      <c r="J15814" s="9">
        <v>2.8161749839782715</v>
      </c>
      <c r="K15814" s="9">
        <v>3.340853750705719E-2</v>
      </c>
      <c r="L15814" s="9">
        <v>99.686668395996094</v>
      </c>
    </row>
    <row r="15815" spans="1:12" x14ac:dyDescent="0.25">
      <c r="A15815" s="5" t="str">
        <f t="shared" si="247"/>
        <v>1SublapSCLD81222</v>
      </c>
      <c r="B15815" s="9">
        <v>1</v>
      </c>
      <c r="C15815" t="s">
        <v>133</v>
      </c>
      <c r="D15815" t="s">
        <v>148</v>
      </c>
      <c r="E15815" s="9">
        <v>8</v>
      </c>
      <c r="F15815" s="9">
        <v>1</v>
      </c>
      <c r="G15815" s="9">
        <v>2</v>
      </c>
      <c r="H15815" s="9">
        <v>22</v>
      </c>
      <c r="I15815" s="9">
        <v>2.8693356513977051</v>
      </c>
      <c r="J15815" s="9">
        <v>3.2987480163574219</v>
      </c>
      <c r="K15815" s="9">
        <v>7.3616646230220795E-2</v>
      </c>
      <c r="L15815" s="9">
        <v>96.344001770019531</v>
      </c>
    </row>
    <row r="15816" spans="1:12" x14ac:dyDescent="0.25">
      <c r="A15816" s="5" t="str">
        <f t="shared" si="247"/>
        <v>1SublapSCLD81223</v>
      </c>
      <c r="B15816" s="9">
        <v>1</v>
      </c>
      <c r="C15816" t="s">
        <v>133</v>
      </c>
      <c r="D15816" t="s">
        <v>148</v>
      </c>
      <c r="E15816" s="9">
        <v>8</v>
      </c>
      <c r="F15816" s="9">
        <v>1</v>
      </c>
      <c r="G15816" s="9">
        <v>2</v>
      </c>
      <c r="H15816" s="9">
        <v>23</v>
      </c>
      <c r="I15816" s="9">
        <v>2.5233206748962402</v>
      </c>
      <c r="J15816" s="9">
        <v>2.7344117164611816</v>
      </c>
      <c r="K15816" s="9">
        <v>6.0046084225177765E-2</v>
      </c>
      <c r="L15816" s="9">
        <v>94.784004211425781</v>
      </c>
    </row>
    <row r="15817" spans="1:12" x14ac:dyDescent="0.25">
      <c r="A15817" s="5" t="str">
        <f t="shared" si="247"/>
        <v>1SublapSCLD81224</v>
      </c>
      <c r="B15817" s="9">
        <v>1</v>
      </c>
      <c r="C15817" t="s">
        <v>133</v>
      </c>
      <c r="D15817" t="s">
        <v>148</v>
      </c>
      <c r="E15817" s="9">
        <v>8</v>
      </c>
      <c r="F15817" s="9">
        <v>1</v>
      </c>
      <c r="G15817" s="9">
        <v>2</v>
      </c>
      <c r="H15817" s="9">
        <v>24</v>
      </c>
      <c r="I15817" s="9">
        <v>2.1816592216491699</v>
      </c>
      <c r="J15817" s="9">
        <v>2.3520474433898926</v>
      </c>
      <c r="K15817" s="9">
        <v>3.9775766432285309E-2</v>
      </c>
      <c r="L15817" s="9">
        <v>91.928001403808594</v>
      </c>
    </row>
    <row r="15818" spans="1:12" x14ac:dyDescent="0.25">
      <c r="A15818" s="5" t="str">
        <f t="shared" si="247"/>
        <v>1SublapSCLD81101</v>
      </c>
      <c r="B15818" s="9">
        <v>1</v>
      </c>
      <c r="C15818" t="s">
        <v>133</v>
      </c>
      <c r="D15818" t="s">
        <v>148</v>
      </c>
      <c r="E15818" s="9">
        <v>8</v>
      </c>
      <c r="F15818" s="9">
        <v>1</v>
      </c>
      <c r="G15818" s="9">
        <v>10</v>
      </c>
      <c r="H15818" s="9">
        <v>1</v>
      </c>
      <c r="I15818" s="9">
        <v>2.2559769153594971</v>
      </c>
      <c r="J15818" s="9">
        <v>2.2559769153594971</v>
      </c>
      <c r="K15818" s="9">
        <v>0</v>
      </c>
      <c r="L15818" s="9">
        <v>96.709999084472656</v>
      </c>
    </row>
    <row r="15819" spans="1:12" x14ac:dyDescent="0.25">
      <c r="A15819" s="5" t="str">
        <f t="shared" si="247"/>
        <v>1SublapSCLD81102</v>
      </c>
      <c r="B15819" s="9">
        <v>1</v>
      </c>
      <c r="C15819" t="s">
        <v>133</v>
      </c>
      <c r="D15819" t="s">
        <v>148</v>
      </c>
      <c r="E15819" s="9">
        <v>8</v>
      </c>
      <c r="F15819" s="9">
        <v>1</v>
      </c>
      <c r="G15819" s="9">
        <v>10</v>
      </c>
      <c r="H15819" s="9">
        <v>2</v>
      </c>
      <c r="I15819" s="9">
        <v>1.9438519477844238</v>
      </c>
      <c r="J15819" s="9">
        <v>1.9438519477844238</v>
      </c>
      <c r="K15819" s="9">
        <v>0</v>
      </c>
      <c r="L15819" s="9">
        <v>94.44000244140625</v>
      </c>
    </row>
    <row r="15820" spans="1:12" x14ac:dyDescent="0.25">
      <c r="A15820" s="5" t="str">
        <f t="shared" si="247"/>
        <v>1SublapSCLD81103</v>
      </c>
      <c r="B15820" s="9">
        <v>1</v>
      </c>
      <c r="C15820" t="s">
        <v>133</v>
      </c>
      <c r="D15820" t="s">
        <v>148</v>
      </c>
      <c r="E15820" s="9">
        <v>8</v>
      </c>
      <c r="F15820" s="9">
        <v>1</v>
      </c>
      <c r="G15820" s="9">
        <v>10</v>
      </c>
      <c r="H15820" s="9">
        <v>3</v>
      </c>
      <c r="I15820" s="9">
        <v>1.7843688726425171</v>
      </c>
      <c r="J15820" s="9">
        <v>1.7843688726425171</v>
      </c>
      <c r="K15820" s="9">
        <v>0</v>
      </c>
      <c r="L15820" s="9">
        <v>92.620002746582031</v>
      </c>
    </row>
    <row r="15821" spans="1:12" x14ac:dyDescent="0.25">
      <c r="A15821" s="5" t="str">
        <f t="shared" si="247"/>
        <v>1SublapSCLD81104</v>
      </c>
      <c r="B15821" s="9">
        <v>1</v>
      </c>
      <c r="C15821" t="s">
        <v>133</v>
      </c>
      <c r="D15821" t="s">
        <v>148</v>
      </c>
      <c r="E15821" s="9">
        <v>8</v>
      </c>
      <c r="F15821" s="9">
        <v>1</v>
      </c>
      <c r="G15821" s="9">
        <v>10</v>
      </c>
      <c r="H15821" s="9">
        <v>4</v>
      </c>
      <c r="I15821" s="9">
        <v>1.656374454498291</v>
      </c>
      <c r="J15821" s="9">
        <v>1.656374454498291</v>
      </c>
      <c r="K15821" s="9">
        <v>0</v>
      </c>
      <c r="L15821" s="9">
        <v>91.543998718261719</v>
      </c>
    </row>
    <row r="15822" spans="1:12" x14ac:dyDescent="0.25">
      <c r="A15822" s="5" t="str">
        <f t="shared" si="247"/>
        <v>1SublapSCLD81105</v>
      </c>
      <c r="B15822" s="9">
        <v>1</v>
      </c>
      <c r="C15822" t="s">
        <v>133</v>
      </c>
      <c r="D15822" t="s">
        <v>148</v>
      </c>
      <c r="E15822" s="9">
        <v>8</v>
      </c>
      <c r="F15822" s="9">
        <v>1</v>
      </c>
      <c r="G15822" s="9">
        <v>10</v>
      </c>
      <c r="H15822" s="9">
        <v>5</v>
      </c>
      <c r="I15822" s="9">
        <v>1.4390044212341309</v>
      </c>
      <c r="J15822" s="9">
        <v>1.4390044212341309</v>
      </c>
      <c r="K15822" s="9">
        <v>0</v>
      </c>
      <c r="L15822" s="9">
        <v>88.342002868652344</v>
      </c>
    </row>
    <row r="15823" spans="1:12" x14ac:dyDescent="0.25">
      <c r="A15823" s="5" t="str">
        <f t="shared" si="247"/>
        <v>1SublapSCLD81106</v>
      </c>
      <c r="B15823" s="9">
        <v>1</v>
      </c>
      <c r="C15823" t="s">
        <v>133</v>
      </c>
      <c r="D15823" t="s">
        <v>148</v>
      </c>
      <c r="E15823" s="9">
        <v>8</v>
      </c>
      <c r="F15823" s="9">
        <v>1</v>
      </c>
      <c r="G15823" s="9">
        <v>10</v>
      </c>
      <c r="H15823" s="9">
        <v>6</v>
      </c>
      <c r="I15823" s="9">
        <v>1.389359712600708</v>
      </c>
      <c r="J15823" s="9">
        <v>1.389359712600708</v>
      </c>
      <c r="K15823" s="9">
        <v>0</v>
      </c>
      <c r="L15823" s="9">
        <v>88.052001953125</v>
      </c>
    </row>
    <row r="15824" spans="1:12" x14ac:dyDescent="0.25">
      <c r="A15824" s="5" t="str">
        <f t="shared" si="247"/>
        <v>1SublapSCLD81107</v>
      </c>
      <c r="B15824" s="9">
        <v>1</v>
      </c>
      <c r="C15824" t="s">
        <v>133</v>
      </c>
      <c r="D15824" t="s">
        <v>148</v>
      </c>
      <c r="E15824" s="9">
        <v>8</v>
      </c>
      <c r="F15824" s="9">
        <v>1</v>
      </c>
      <c r="G15824" s="9">
        <v>10</v>
      </c>
      <c r="H15824" s="9">
        <v>7</v>
      </c>
      <c r="I15824" s="9">
        <v>1.2405141592025757</v>
      </c>
      <c r="J15824" s="9">
        <v>1.2405141592025757</v>
      </c>
      <c r="K15824" s="9">
        <v>0</v>
      </c>
      <c r="L15824" s="9">
        <v>86.634002685546875</v>
      </c>
    </row>
    <row r="15825" spans="1:12" x14ac:dyDescent="0.25">
      <c r="A15825" s="5" t="str">
        <f t="shared" si="247"/>
        <v>1SublapSCLD81108</v>
      </c>
      <c r="B15825" s="9">
        <v>1</v>
      </c>
      <c r="C15825" t="s">
        <v>133</v>
      </c>
      <c r="D15825" t="s">
        <v>148</v>
      </c>
      <c r="E15825" s="9">
        <v>8</v>
      </c>
      <c r="F15825" s="9">
        <v>1</v>
      </c>
      <c r="G15825" s="9">
        <v>10</v>
      </c>
      <c r="H15825" s="9">
        <v>8</v>
      </c>
      <c r="I15825" s="9">
        <v>1.0384807586669922</v>
      </c>
      <c r="J15825" s="9">
        <v>1.0384807586669922</v>
      </c>
      <c r="K15825" s="9">
        <v>0</v>
      </c>
      <c r="L15825" s="9">
        <v>85.737998962402344</v>
      </c>
    </row>
    <row r="15826" spans="1:12" x14ac:dyDescent="0.25">
      <c r="A15826" s="5" t="str">
        <f t="shared" si="247"/>
        <v>1SublapSCLD81109</v>
      </c>
      <c r="B15826" s="9">
        <v>1</v>
      </c>
      <c r="C15826" t="s">
        <v>133</v>
      </c>
      <c r="D15826" t="s">
        <v>148</v>
      </c>
      <c r="E15826" s="9">
        <v>8</v>
      </c>
      <c r="F15826" s="9">
        <v>1</v>
      </c>
      <c r="G15826" s="9">
        <v>10</v>
      </c>
      <c r="H15826" s="9">
        <v>9</v>
      </c>
      <c r="I15826" s="9">
        <v>0.88268238306045532</v>
      </c>
      <c r="J15826" s="9">
        <v>0.88268238306045532</v>
      </c>
      <c r="K15826" s="9">
        <v>0</v>
      </c>
      <c r="L15826" s="9">
        <v>88.360000610351563</v>
      </c>
    </row>
    <row r="15827" spans="1:12" x14ac:dyDescent="0.25">
      <c r="A15827" s="5" t="str">
        <f t="shared" si="247"/>
        <v>1SublapSCLD811010</v>
      </c>
      <c r="B15827" s="9">
        <v>1</v>
      </c>
      <c r="C15827" t="s">
        <v>133</v>
      </c>
      <c r="D15827" t="s">
        <v>148</v>
      </c>
      <c r="E15827" s="9">
        <v>8</v>
      </c>
      <c r="F15827" s="9">
        <v>1</v>
      </c>
      <c r="G15827" s="9">
        <v>10</v>
      </c>
      <c r="H15827" s="9">
        <v>10</v>
      </c>
      <c r="I15827" s="9">
        <v>0.89718914031982422</v>
      </c>
      <c r="J15827" s="9">
        <v>0.89718914031982422</v>
      </c>
      <c r="K15827" s="9">
        <v>0</v>
      </c>
      <c r="L15827" s="9">
        <v>93.685997009277344</v>
      </c>
    </row>
    <row r="15828" spans="1:12" x14ac:dyDescent="0.25">
      <c r="A15828" s="5" t="str">
        <f t="shared" si="247"/>
        <v>1SublapSCLD811011</v>
      </c>
      <c r="B15828" s="9">
        <v>1</v>
      </c>
      <c r="C15828" t="s">
        <v>133</v>
      </c>
      <c r="D15828" t="s">
        <v>148</v>
      </c>
      <c r="E15828" s="9">
        <v>8</v>
      </c>
      <c r="F15828" s="9">
        <v>1</v>
      </c>
      <c r="G15828" s="9">
        <v>10</v>
      </c>
      <c r="H15828" s="9">
        <v>11</v>
      </c>
      <c r="I15828" s="9">
        <v>1.0329351425170898</v>
      </c>
      <c r="J15828" s="9">
        <v>1.0329351425170898</v>
      </c>
      <c r="K15828" s="9">
        <v>0</v>
      </c>
      <c r="L15828" s="9">
        <v>98.097999572753906</v>
      </c>
    </row>
    <row r="15829" spans="1:12" x14ac:dyDescent="0.25">
      <c r="A15829" s="5" t="str">
        <f t="shared" si="247"/>
        <v>1SublapSCLD811012</v>
      </c>
      <c r="B15829" s="9">
        <v>1</v>
      </c>
      <c r="C15829" t="s">
        <v>133</v>
      </c>
      <c r="D15829" t="s">
        <v>148</v>
      </c>
      <c r="E15829" s="9">
        <v>8</v>
      </c>
      <c r="F15829" s="9">
        <v>1</v>
      </c>
      <c r="G15829" s="9">
        <v>10</v>
      </c>
      <c r="H15829" s="9">
        <v>12</v>
      </c>
      <c r="I15829" s="9">
        <v>1.3770437240600586</v>
      </c>
      <c r="J15829" s="9">
        <v>1.3770437240600586</v>
      </c>
      <c r="K15829" s="9">
        <v>0</v>
      </c>
      <c r="L15829" s="9">
        <v>100.82199859619141</v>
      </c>
    </row>
    <row r="15830" spans="1:12" x14ac:dyDescent="0.25">
      <c r="A15830" s="5" t="str">
        <f t="shared" si="247"/>
        <v>1SublapSCLD811013</v>
      </c>
      <c r="B15830" s="9">
        <v>1</v>
      </c>
      <c r="C15830" t="s">
        <v>133</v>
      </c>
      <c r="D15830" t="s">
        <v>148</v>
      </c>
      <c r="E15830" s="9">
        <v>8</v>
      </c>
      <c r="F15830" s="9">
        <v>1</v>
      </c>
      <c r="G15830" s="9">
        <v>10</v>
      </c>
      <c r="H15830" s="9">
        <v>13</v>
      </c>
      <c r="I15830" s="9">
        <v>1.7968480587005615</v>
      </c>
      <c r="J15830" s="9">
        <v>1.7968480587005615</v>
      </c>
      <c r="K15830" s="9">
        <v>0</v>
      </c>
      <c r="L15830" s="9">
        <v>103.91600036621094</v>
      </c>
    </row>
    <row r="15831" spans="1:12" x14ac:dyDescent="0.25">
      <c r="A15831" s="5" t="str">
        <f t="shared" si="247"/>
        <v>1SublapSCLD811014</v>
      </c>
      <c r="B15831" s="9">
        <v>1</v>
      </c>
      <c r="C15831" t="s">
        <v>133</v>
      </c>
      <c r="D15831" t="s">
        <v>148</v>
      </c>
      <c r="E15831" s="9">
        <v>8</v>
      </c>
      <c r="F15831" s="9">
        <v>1</v>
      </c>
      <c r="G15831" s="9">
        <v>10</v>
      </c>
      <c r="H15831" s="9">
        <v>14</v>
      </c>
      <c r="I15831" s="9">
        <v>2.1556475162506104</v>
      </c>
      <c r="J15831" s="9">
        <v>2.1556475162506104</v>
      </c>
      <c r="K15831" s="9">
        <v>0</v>
      </c>
      <c r="L15831" s="9">
        <v>105.69599914550781</v>
      </c>
    </row>
    <row r="15832" spans="1:12" x14ac:dyDescent="0.25">
      <c r="A15832" s="5" t="str">
        <f t="shared" si="247"/>
        <v>1SublapSCLD811015</v>
      </c>
      <c r="B15832" s="9">
        <v>1</v>
      </c>
      <c r="C15832" t="s">
        <v>133</v>
      </c>
      <c r="D15832" t="s">
        <v>148</v>
      </c>
      <c r="E15832" s="9">
        <v>8</v>
      </c>
      <c r="F15832" s="9">
        <v>1</v>
      </c>
      <c r="G15832" s="9">
        <v>10</v>
      </c>
      <c r="H15832" s="9">
        <v>15</v>
      </c>
      <c r="I15832" s="9">
        <v>2.6304385662078857</v>
      </c>
      <c r="J15832" s="9">
        <v>2.6304385662078857</v>
      </c>
      <c r="K15832" s="9">
        <v>0</v>
      </c>
      <c r="L15832" s="9">
        <v>107.69200134277344</v>
      </c>
    </row>
    <row r="15833" spans="1:12" x14ac:dyDescent="0.25">
      <c r="A15833" s="5" t="str">
        <f t="shared" si="247"/>
        <v>1SublapSCLD811016</v>
      </c>
      <c r="B15833" s="9">
        <v>1</v>
      </c>
      <c r="C15833" t="s">
        <v>133</v>
      </c>
      <c r="D15833" t="s">
        <v>148</v>
      </c>
      <c r="E15833" s="9">
        <v>8</v>
      </c>
      <c r="F15833" s="9">
        <v>1</v>
      </c>
      <c r="G15833" s="9">
        <v>10</v>
      </c>
      <c r="H15833" s="9">
        <v>16</v>
      </c>
      <c r="I15833" s="9">
        <v>3.0876598358154297</v>
      </c>
      <c r="J15833" s="9">
        <v>3.0876598358154297</v>
      </c>
      <c r="K15833" s="9">
        <v>0</v>
      </c>
      <c r="L15833" s="9">
        <v>109.12999725341797</v>
      </c>
    </row>
    <row r="15834" spans="1:12" x14ac:dyDescent="0.25">
      <c r="A15834" s="5" t="str">
        <f t="shared" si="247"/>
        <v>1SublapSCLD811017</v>
      </c>
      <c r="B15834" s="9">
        <v>1</v>
      </c>
      <c r="C15834" t="s">
        <v>133</v>
      </c>
      <c r="D15834" t="s">
        <v>148</v>
      </c>
      <c r="E15834" s="9">
        <v>8</v>
      </c>
      <c r="F15834" s="9">
        <v>1</v>
      </c>
      <c r="G15834" s="9">
        <v>10</v>
      </c>
      <c r="H15834" s="9">
        <v>17</v>
      </c>
      <c r="I15834" s="9">
        <v>3.516735315322876</v>
      </c>
      <c r="J15834" s="9">
        <v>2.0721035003662109</v>
      </c>
      <c r="K15834" s="9">
        <v>0.10137814283370972</v>
      </c>
      <c r="L15834" s="9">
        <v>109.83999633789063</v>
      </c>
    </row>
    <row r="15835" spans="1:12" x14ac:dyDescent="0.25">
      <c r="A15835" s="5" t="str">
        <f t="shared" si="247"/>
        <v>1SublapSCLD811018</v>
      </c>
      <c r="B15835" s="9">
        <v>1</v>
      </c>
      <c r="C15835" t="s">
        <v>133</v>
      </c>
      <c r="D15835" t="s">
        <v>148</v>
      </c>
      <c r="E15835" s="9">
        <v>8</v>
      </c>
      <c r="F15835" s="9">
        <v>1</v>
      </c>
      <c r="G15835" s="9">
        <v>10</v>
      </c>
      <c r="H15835" s="9">
        <v>18</v>
      </c>
      <c r="I15835" s="9">
        <v>3.7996022701263428</v>
      </c>
      <c r="J15835" s="9">
        <v>2.7405731678009033</v>
      </c>
      <c r="K15835" s="9">
        <v>0.14937587082386017</v>
      </c>
      <c r="L15835" s="9">
        <v>110.09999847412109</v>
      </c>
    </row>
    <row r="15836" spans="1:12" x14ac:dyDescent="0.25">
      <c r="A15836" s="5" t="str">
        <f t="shared" si="247"/>
        <v>1SublapSCLD811019</v>
      </c>
      <c r="B15836" s="9">
        <v>1</v>
      </c>
      <c r="C15836" t="s">
        <v>133</v>
      </c>
      <c r="D15836" t="s">
        <v>148</v>
      </c>
      <c r="E15836" s="9">
        <v>8</v>
      </c>
      <c r="F15836" s="9">
        <v>1</v>
      </c>
      <c r="G15836" s="9">
        <v>10</v>
      </c>
      <c r="H15836" s="9">
        <v>19</v>
      </c>
      <c r="I15836" s="9">
        <v>3.87758469581604</v>
      </c>
      <c r="J15836" s="9">
        <v>3.1600079536437988</v>
      </c>
      <c r="K15836" s="9">
        <v>0.14451859891414642</v>
      </c>
      <c r="L15836" s="9">
        <v>109.66600036621094</v>
      </c>
    </row>
    <row r="15837" spans="1:12" x14ac:dyDescent="0.25">
      <c r="A15837" s="5" t="str">
        <f t="shared" si="247"/>
        <v>1SublapSCLD811020</v>
      </c>
      <c r="B15837" s="9">
        <v>1</v>
      </c>
      <c r="C15837" t="s">
        <v>133</v>
      </c>
      <c r="D15837" t="s">
        <v>148</v>
      </c>
      <c r="E15837" s="9">
        <v>8</v>
      </c>
      <c r="F15837" s="9">
        <v>1</v>
      </c>
      <c r="G15837" s="9">
        <v>10</v>
      </c>
      <c r="H15837" s="9">
        <v>20</v>
      </c>
      <c r="I15837" s="9">
        <v>3.6480870246887207</v>
      </c>
      <c r="J15837" s="9">
        <v>3.2463605403900146</v>
      </c>
      <c r="K15837" s="9">
        <v>5.2919559180736542E-2</v>
      </c>
      <c r="L15837" s="9">
        <v>106.83000183105469</v>
      </c>
    </row>
    <row r="15838" spans="1:12" x14ac:dyDescent="0.25">
      <c r="A15838" s="5" t="str">
        <f t="shared" si="247"/>
        <v>1SublapSCLD811021</v>
      </c>
      <c r="B15838" s="9">
        <v>1</v>
      </c>
      <c r="C15838" t="s">
        <v>133</v>
      </c>
      <c r="D15838" t="s">
        <v>148</v>
      </c>
      <c r="E15838" s="9">
        <v>8</v>
      </c>
      <c r="F15838" s="9">
        <v>1</v>
      </c>
      <c r="G15838" s="9">
        <v>10</v>
      </c>
      <c r="H15838" s="9">
        <v>21</v>
      </c>
      <c r="I15838" s="9">
        <v>3.4827487468719482</v>
      </c>
      <c r="J15838" s="9">
        <v>3.1012020111083984</v>
      </c>
      <c r="K15838" s="9">
        <v>4.5023184269666672E-2</v>
      </c>
      <c r="L15838" s="9">
        <v>104.02599334716797</v>
      </c>
    </row>
    <row r="15839" spans="1:12" x14ac:dyDescent="0.25">
      <c r="A15839" s="5" t="str">
        <f t="shared" si="247"/>
        <v>1SublapSCLD811022</v>
      </c>
      <c r="B15839" s="9">
        <v>1</v>
      </c>
      <c r="C15839" t="s">
        <v>133</v>
      </c>
      <c r="D15839" t="s">
        <v>148</v>
      </c>
      <c r="E15839" s="9">
        <v>8</v>
      </c>
      <c r="F15839" s="9">
        <v>1</v>
      </c>
      <c r="G15839" s="9">
        <v>10</v>
      </c>
      <c r="H15839" s="9">
        <v>22</v>
      </c>
      <c r="I15839" s="9">
        <v>3.165804386138916</v>
      </c>
      <c r="J15839" s="9">
        <v>3.583972692489624</v>
      </c>
      <c r="K15839" s="9">
        <v>0.10662798583507538</v>
      </c>
      <c r="L15839" s="9">
        <v>100.84600067138672</v>
      </c>
    </row>
    <row r="15840" spans="1:12" x14ac:dyDescent="0.25">
      <c r="A15840" s="5" t="str">
        <f t="shared" si="247"/>
        <v>1SublapSCLD811023</v>
      </c>
      <c r="B15840" s="9">
        <v>1</v>
      </c>
      <c r="C15840" t="s">
        <v>133</v>
      </c>
      <c r="D15840" t="s">
        <v>148</v>
      </c>
      <c r="E15840" s="9">
        <v>8</v>
      </c>
      <c r="F15840" s="9">
        <v>1</v>
      </c>
      <c r="G15840" s="9">
        <v>10</v>
      </c>
      <c r="H15840" s="9">
        <v>23</v>
      </c>
      <c r="I15840" s="9">
        <v>2.7537057399749756</v>
      </c>
      <c r="J15840" s="9">
        <v>2.9771976470947266</v>
      </c>
      <c r="K15840" s="9">
        <v>7.1219377219676971E-2</v>
      </c>
      <c r="L15840" s="9">
        <v>96.751998901367188</v>
      </c>
    </row>
    <row r="15841" spans="1:12" x14ac:dyDescent="0.25">
      <c r="A15841" s="5" t="str">
        <f t="shared" si="247"/>
        <v>1SublapSCLD811024</v>
      </c>
      <c r="B15841" s="9">
        <v>1</v>
      </c>
      <c r="C15841" t="s">
        <v>133</v>
      </c>
      <c r="D15841" t="s">
        <v>148</v>
      </c>
      <c r="E15841" s="9">
        <v>8</v>
      </c>
      <c r="F15841" s="9">
        <v>1</v>
      </c>
      <c r="G15841" s="9">
        <v>10</v>
      </c>
      <c r="H15841" s="9">
        <v>24</v>
      </c>
      <c r="I15841" s="9">
        <v>2.3923642635345459</v>
      </c>
      <c r="J15841" s="9">
        <v>2.5926601886749268</v>
      </c>
      <c r="K15841" s="9">
        <v>5.0376046448945999E-2</v>
      </c>
      <c r="L15841" s="9">
        <v>94.458000183105469</v>
      </c>
    </row>
    <row r="15842" spans="1:12" x14ac:dyDescent="0.25">
      <c r="A15842" s="5" t="str">
        <f t="shared" si="247"/>
        <v>1SublapSCLD9021</v>
      </c>
      <c r="B15842" s="9">
        <v>1</v>
      </c>
      <c r="C15842" t="s">
        <v>133</v>
      </c>
      <c r="D15842" t="s">
        <v>148</v>
      </c>
      <c r="E15842" s="9">
        <v>9</v>
      </c>
      <c r="F15842" s="9">
        <v>0</v>
      </c>
      <c r="G15842" s="9">
        <v>2</v>
      </c>
      <c r="H15842" s="9">
        <v>1</v>
      </c>
      <c r="I15842" s="9">
        <v>1.496471643447876</v>
      </c>
      <c r="J15842" s="9">
        <v>1.496471643447876</v>
      </c>
      <c r="K15842" s="9">
        <v>0</v>
      </c>
      <c r="L15842" s="9">
        <v>83.860000610351563</v>
      </c>
    </row>
    <row r="15843" spans="1:12" x14ac:dyDescent="0.25">
      <c r="A15843" s="5" t="str">
        <f t="shared" si="247"/>
        <v>1SublapSCLD9022</v>
      </c>
      <c r="B15843" s="9">
        <v>1</v>
      </c>
      <c r="C15843" t="s">
        <v>133</v>
      </c>
      <c r="D15843" t="s">
        <v>148</v>
      </c>
      <c r="E15843" s="9">
        <v>9</v>
      </c>
      <c r="F15843" s="9">
        <v>0</v>
      </c>
      <c r="G15843" s="9">
        <v>2</v>
      </c>
      <c r="H15843" s="9">
        <v>2</v>
      </c>
      <c r="I15843" s="9">
        <v>1.2748973369598389</v>
      </c>
      <c r="J15843" s="9">
        <v>1.2748973369598389</v>
      </c>
      <c r="K15843" s="9">
        <v>0</v>
      </c>
      <c r="L15843" s="9">
        <v>81.685333251953125</v>
      </c>
    </row>
    <row r="15844" spans="1:12" x14ac:dyDescent="0.25">
      <c r="A15844" s="5" t="str">
        <f t="shared" si="247"/>
        <v>1SublapSCLD9023</v>
      </c>
      <c r="B15844" s="9">
        <v>1</v>
      </c>
      <c r="C15844" t="s">
        <v>133</v>
      </c>
      <c r="D15844" t="s">
        <v>148</v>
      </c>
      <c r="E15844" s="9">
        <v>9</v>
      </c>
      <c r="F15844" s="9">
        <v>0</v>
      </c>
      <c r="G15844" s="9">
        <v>2</v>
      </c>
      <c r="H15844" s="9">
        <v>3</v>
      </c>
      <c r="I15844" s="9">
        <v>1.2035942077636719</v>
      </c>
      <c r="J15844" s="9">
        <v>1.2035942077636719</v>
      </c>
      <c r="K15844" s="9">
        <v>0</v>
      </c>
      <c r="L15844" s="9">
        <v>81.314666748046875</v>
      </c>
    </row>
    <row r="15845" spans="1:12" x14ac:dyDescent="0.25">
      <c r="A15845" s="5" t="str">
        <f t="shared" si="247"/>
        <v>1SublapSCLD9024</v>
      </c>
      <c r="B15845" s="9">
        <v>1</v>
      </c>
      <c r="C15845" t="s">
        <v>133</v>
      </c>
      <c r="D15845" t="s">
        <v>148</v>
      </c>
      <c r="E15845" s="9">
        <v>9</v>
      </c>
      <c r="F15845" s="9">
        <v>0</v>
      </c>
      <c r="G15845" s="9">
        <v>2</v>
      </c>
      <c r="H15845" s="9">
        <v>4</v>
      </c>
      <c r="I15845" s="9">
        <v>1.0977455377578735</v>
      </c>
      <c r="J15845" s="9">
        <v>1.0977455377578735</v>
      </c>
      <c r="K15845" s="9">
        <v>0</v>
      </c>
      <c r="L15845" s="9">
        <v>80.03466796875</v>
      </c>
    </row>
    <row r="15846" spans="1:12" x14ac:dyDescent="0.25">
      <c r="A15846" s="5" t="str">
        <f t="shared" si="247"/>
        <v>1SublapSCLD9025</v>
      </c>
      <c r="B15846" s="9">
        <v>1</v>
      </c>
      <c r="C15846" t="s">
        <v>133</v>
      </c>
      <c r="D15846" t="s">
        <v>148</v>
      </c>
      <c r="E15846" s="9">
        <v>9</v>
      </c>
      <c r="F15846" s="9">
        <v>0</v>
      </c>
      <c r="G15846" s="9">
        <v>2</v>
      </c>
      <c r="H15846" s="9">
        <v>5</v>
      </c>
      <c r="I15846" s="9">
        <v>1.0535577535629272</v>
      </c>
      <c r="J15846" s="9">
        <v>1.0535577535629272</v>
      </c>
      <c r="K15846" s="9">
        <v>0</v>
      </c>
      <c r="L15846" s="9">
        <v>79.341331481933594</v>
      </c>
    </row>
    <row r="15847" spans="1:12" x14ac:dyDescent="0.25">
      <c r="A15847" s="5" t="str">
        <f t="shared" si="247"/>
        <v>1SublapSCLD9026</v>
      </c>
      <c r="B15847" s="9">
        <v>1</v>
      </c>
      <c r="C15847" t="s">
        <v>133</v>
      </c>
      <c r="D15847" t="s">
        <v>148</v>
      </c>
      <c r="E15847" s="9">
        <v>9</v>
      </c>
      <c r="F15847" s="9">
        <v>0</v>
      </c>
      <c r="G15847" s="9">
        <v>2</v>
      </c>
      <c r="H15847" s="9">
        <v>6</v>
      </c>
      <c r="I15847" s="9">
        <v>0.98369002342224121</v>
      </c>
      <c r="J15847" s="9">
        <v>0.98369002342224121</v>
      </c>
      <c r="K15847" s="9">
        <v>0</v>
      </c>
      <c r="L15847" s="9">
        <v>77.97760009765625</v>
      </c>
    </row>
    <row r="15848" spans="1:12" x14ac:dyDescent="0.25">
      <c r="A15848" s="5" t="str">
        <f t="shared" si="247"/>
        <v>1SublapSCLD9027</v>
      </c>
      <c r="B15848" s="9">
        <v>1</v>
      </c>
      <c r="C15848" t="s">
        <v>133</v>
      </c>
      <c r="D15848" t="s">
        <v>148</v>
      </c>
      <c r="E15848" s="9">
        <v>9</v>
      </c>
      <c r="F15848" s="9">
        <v>0</v>
      </c>
      <c r="G15848" s="9">
        <v>2</v>
      </c>
      <c r="H15848" s="9">
        <v>7</v>
      </c>
      <c r="I15848" s="9">
        <v>0.94042015075683594</v>
      </c>
      <c r="J15848" s="9">
        <v>0.94042015075683594</v>
      </c>
      <c r="K15848" s="9">
        <v>0</v>
      </c>
      <c r="L15848" s="9">
        <v>77.998138427734375</v>
      </c>
    </row>
    <row r="15849" spans="1:12" x14ac:dyDescent="0.25">
      <c r="A15849" s="5" t="str">
        <f t="shared" si="247"/>
        <v>1SublapSCLD9028</v>
      </c>
      <c r="B15849" s="9">
        <v>1</v>
      </c>
      <c r="C15849" t="s">
        <v>133</v>
      </c>
      <c r="D15849" t="s">
        <v>148</v>
      </c>
      <c r="E15849" s="9">
        <v>9</v>
      </c>
      <c r="F15849" s="9">
        <v>0</v>
      </c>
      <c r="G15849" s="9">
        <v>2</v>
      </c>
      <c r="H15849" s="9">
        <v>8</v>
      </c>
      <c r="I15849" s="9">
        <v>0.73991209268569946</v>
      </c>
      <c r="J15849" s="9">
        <v>0.73991209268569946</v>
      </c>
      <c r="K15849" s="9">
        <v>0</v>
      </c>
      <c r="L15849" s="9">
        <v>77.912399291992188</v>
      </c>
    </row>
    <row r="15850" spans="1:12" x14ac:dyDescent="0.25">
      <c r="A15850" s="5" t="str">
        <f t="shared" si="247"/>
        <v>1SublapSCLD9029</v>
      </c>
      <c r="B15850" s="9">
        <v>1</v>
      </c>
      <c r="C15850" t="s">
        <v>133</v>
      </c>
      <c r="D15850" t="s">
        <v>148</v>
      </c>
      <c r="E15850" s="9">
        <v>9</v>
      </c>
      <c r="F15850" s="9">
        <v>0</v>
      </c>
      <c r="G15850" s="9">
        <v>2</v>
      </c>
      <c r="H15850" s="9">
        <v>9</v>
      </c>
      <c r="I15850" s="9">
        <v>0.50711894035339355</v>
      </c>
      <c r="J15850" s="9">
        <v>0.50711894035339355</v>
      </c>
      <c r="K15850" s="9">
        <v>0</v>
      </c>
      <c r="L15850" s="9">
        <v>79.544532775878906</v>
      </c>
    </row>
    <row r="15851" spans="1:12" x14ac:dyDescent="0.25">
      <c r="A15851" s="5" t="str">
        <f t="shared" si="247"/>
        <v>1SublapSCLD90210</v>
      </c>
      <c r="B15851" s="9">
        <v>1</v>
      </c>
      <c r="C15851" t="s">
        <v>133</v>
      </c>
      <c r="D15851" t="s">
        <v>148</v>
      </c>
      <c r="E15851" s="9">
        <v>9</v>
      </c>
      <c r="F15851" s="9">
        <v>0</v>
      </c>
      <c r="G15851" s="9">
        <v>2</v>
      </c>
      <c r="H15851" s="9">
        <v>10</v>
      </c>
      <c r="I15851" s="9">
        <v>0.38438698649406433</v>
      </c>
      <c r="J15851" s="9">
        <v>0.38438698649406433</v>
      </c>
      <c r="K15851" s="9">
        <v>0</v>
      </c>
      <c r="L15851" s="9">
        <v>83.466667175292969</v>
      </c>
    </row>
    <row r="15852" spans="1:12" x14ac:dyDescent="0.25">
      <c r="A15852" s="5" t="str">
        <f t="shared" si="247"/>
        <v>1SublapSCLD90211</v>
      </c>
      <c r="B15852" s="9">
        <v>1</v>
      </c>
      <c r="C15852" t="s">
        <v>133</v>
      </c>
      <c r="D15852" t="s">
        <v>148</v>
      </c>
      <c r="E15852" s="9">
        <v>9</v>
      </c>
      <c r="F15852" s="9">
        <v>0</v>
      </c>
      <c r="G15852" s="9">
        <v>2</v>
      </c>
      <c r="H15852" s="9">
        <v>11</v>
      </c>
      <c r="I15852" s="9">
        <v>0.39884030818939209</v>
      </c>
      <c r="J15852" s="9">
        <v>0.39884030818939209</v>
      </c>
      <c r="K15852" s="9">
        <v>0</v>
      </c>
      <c r="L15852" s="9">
        <v>88.091995239257813</v>
      </c>
    </row>
    <row r="15853" spans="1:12" x14ac:dyDescent="0.25">
      <c r="A15853" s="5" t="str">
        <f t="shared" si="247"/>
        <v>1SublapSCLD90212</v>
      </c>
      <c r="B15853" s="9">
        <v>1</v>
      </c>
      <c r="C15853" t="s">
        <v>133</v>
      </c>
      <c r="D15853" t="s">
        <v>148</v>
      </c>
      <c r="E15853" s="9">
        <v>9</v>
      </c>
      <c r="F15853" s="9">
        <v>0</v>
      </c>
      <c r="G15853" s="9">
        <v>2</v>
      </c>
      <c r="H15853" s="9">
        <v>12</v>
      </c>
      <c r="I15853" s="9">
        <v>0.56238651275634766</v>
      </c>
      <c r="J15853" s="9">
        <v>0.56238651275634766</v>
      </c>
      <c r="K15853" s="9">
        <v>0</v>
      </c>
      <c r="L15853" s="9">
        <v>91.977333068847656</v>
      </c>
    </row>
    <row r="15854" spans="1:12" x14ac:dyDescent="0.25">
      <c r="A15854" s="5" t="str">
        <f t="shared" si="247"/>
        <v>1SublapSCLD90213</v>
      </c>
      <c r="B15854" s="9">
        <v>1</v>
      </c>
      <c r="C15854" t="s">
        <v>133</v>
      </c>
      <c r="D15854" t="s">
        <v>148</v>
      </c>
      <c r="E15854" s="9">
        <v>9</v>
      </c>
      <c r="F15854" s="9">
        <v>0</v>
      </c>
      <c r="G15854" s="9">
        <v>2</v>
      </c>
      <c r="H15854" s="9">
        <v>13</v>
      </c>
      <c r="I15854" s="9">
        <v>0.86082279682159424</v>
      </c>
      <c r="J15854" s="9">
        <v>0.86082279682159424</v>
      </c>
      <c r="K15854" s="9">
        <v>0</v>
      </c>
      <c r="L15854" s="9">
        <v>94.202667236328125</v>
      </c>
    </row>
    <row r="15855" spans="1:12" x14ac:dyDescent="0.25">
      <c r="A15855" s="5" t="str">
        <f t="shared" si="247"/>
        <v>1SublapSCLD90214</v>
      </c>
      <c r="B15855" s="9">
        <v>1</v>
      </c>
      <c r="C15855" t="s">
        <v>133</v>
      </c>
      <c r="D15855" t="s">
        <v>148</v>
      </c>
      <c r="E15855" s="9">
        <v>9</v>
      </c>
      <c r="F15855" s="9">
        <v>0</v>
      </c>
      <c r="G15855" s="9">
        <v>2</v>
      </c>
      <c r="H15855" s="9">
        <v>14</v>
      </c>
      <c r="I15855" s="9">
        <v>1.1464487314224243</v>
      </c>
      <c r="J15855" s="9">
        <v>1.1464487314224243</v>
      </c>
      <c r="K15855" s="9">
        <v>0</v>
      </c>
      <c r="L15855" s="9">
        <v>96.295997619628906</v>
      </c>
    </row>
    <row r="15856" spans="1:12" x14ac:dyDescent="0.25">
      <c r="A15856" s="5" t="str">
        <f t="shared" si="247"/>
        <v>1SublapSCLD90215</v>
      </c>
      <c r="B15856" s="9">
        <v>1</v>
      </c>
      <c r="C15856" t="s">
        <v>133</v>
      </c>
      <c r="D15856" t="s">
        <v>148</v>
      </c>
      <c r="E15856" s="9">
        <v>9</v>
      </c>
      <c r="F15856" s="9">
        <v>0</v>
      </c>
      <c r="G15856" s="9">
        <v>2</v>
      </c>
      <c r="H15856" s="9">
        <v>15</v>
      </c>
      <c r="I15856" s="9">
        <v>1.5537236928939819</v>
      </c>
      <c r="J15856" s="9">
        <v>1.5537236928939819</v>
      </c>
      <c r="K15856" s="9">
        <v>0</v>
      </c>
      <c r="L15856" s="9">
        <v>98.699996948242188</v>
      </c>
    </row>
    <row r="15857" spans="1:12" x14ac:dyDescent="0.25">
      <c r="A15857" s="5" t="str">
        <f t="shared" si="247"/>
        <v>1SublapSCLD90216</v>
      </c>
      <c r="B15857" s="9">
        <v>1</v>
      </c>
      <c r="C15857" t="s">
        <v>133</v>
      </c>
      <c r="D15857" t="s">
        <v>148</v>
      </c>
      <c r="E15857" s="9">
        <v>9</v>
      </c>
      <c r="F15857" s="9">
        <v>0</v>
      </c>
      <c r="G15857" s="9">
        <v>2</v>
      </c>
      <c r="H15857" s="9">
        <v>16</v>
      </c>
      <c r="I15857" s="9">
        <v>1.9516525268554688</v>
      </c>
      <c r="J15857" s="9">
        <v>1.9516525268554688</v>
      </c>
      <c r="K15857" s="9">
        <v>0</v>
      </c>
      <c r="L15857" s="9">
        <v>100.17733001708984</v>
      </c>
    </row>
    <row r="15858" spans="1:12" x14ac:dyDescent="0.25">
      <c r="A15858" s="5" t="str">
        <f t="shared" si="247"/>
        <v>1SublapSCLD90217</v>
      </c>
      <c r="B15858" s="9">
        <v>1</v>
      </c>
      <c r="C15858" t="s">
        <v>133</v>
      </c>
      <c r="D15858" t="s">
        <v>148</v>
      </c>
      <c r="E15858" s="9">
        <v>9</v>
      </c>
      <c r="F15858" s="9">
        <v>0</v>
      </c>
      <c r="G15858" s="9">
        <v>2</v>
      </c>
      <c r="H15858" s="9">
        <v>17</v>
      </c>
      <c r="I15858" s="9">
        <v>2.3806166648864746</v>
      </c>
      <c r="J15858" s="9">
        <v>1.1739277839660645</v>
      </c>
      <c r="K15858" s="9">
        <v>5.0726622343063354E-2</v>
      </c>
      <c r="L15858" s="9">
        <v>101.14399719238281</v>
      </c>
    </row>
    <row r="15859" spans="1:12" x14ac:dyDescent="0.25">
      <c r="A15859" s="5" t="str">
        <f t="shared" si="247"/>
        <v>1SublapSCLD90218</v>
      </c>
      <c r="B15859" s="9">
        <v>1</v>
      </c>
      <c r="C15859" t="s">
        <v>133</v>
      </c>
      <c r="D15859" t="s">
        <v>148</v>
      </c>
      <c r="E15859" s="9">
        <v>9</v>
      </c>
      <c r="F15859" s="9">
        <v>0</v>
      </c>
      <c r="G15859" s="9">
        <v>2</v>
      </c>
      <c r="H15859" s="9">
        <v>18</v>
      </c>
      <c r="I15859" s="9">
        <v>2.686631441116333</v>
      </c>
      <c r="J15859" s="9">
        <v>1.8632664680480957</v>
      </c>
      <c r="K15859" s="9">
        <v>7.7681027352809906E-2</v>
      </c>
      <c r="L15859" s="9">
        <v>100.93067169189453</v>
      </c>
    </row>
    <row r="15860" spans="1:12" x14ac:dyDescent="0.25">
      <c r="A15860" s="5" t="str">
        <f t="shared" si="247"/>
        <v>1SublapSCLD90219</v>
      </c>
      <c r="B15860" s="9">
        <v>1</v>
      </c>
      <c r="C15860" t="s">
        <v>133</v>
      </c>
      <c r="D15860" t="s">
        <v>148</v>
      </c>
      <c r="E15860" s="9">
        <v>9</v>
      </c>
      <c r="F15860" s="9">
        <v>0</v>
      </c>
      <c r="G15860" s="9">
        <v>2</v>
      </c>
      <c r="H15860" s="9">
        <v>19</v>
      </c>
      <c r="I15860" s="9">
        <v>2.8037476539611816</v>
      </c>
      <c r="J15860" s="9">
        <v>2.2687292098999023</v>
      </c>
      <c r="K15860" s="9">
        <v>6.4858861267566681E-2</v>
      </c>
      <c r="L15860" s="9">
        <v>99.329330444335938</v>
      </c>
    </row>
    <row r="15861" spans="1:12" x14ac:dyDescent="0.25">
      <c r="A15861" s="5" t="str">
        <f t="shared" si="247"/>
        <v>1SublapSCLD90220</v>
      </c>
      <c r="B15861" s="9">
        <v>1</v>
      </c>
      <c r="C15861" t="s">
        <v>133</v>
      </c>
      <c r="D15861" t="s">
        <v>148</v>
      </c>
      <c r="E15861" s="9">
        <v>9</v>
      </c>
      <c r="F15861" s="9">
        <v>0</v>
      </c>
      <c r="G15861" s="9">
        <v>2</v>
      </c>
      <c r="H15861" s="9">
        <v>20</v>
      </c>
      <c r="I15861" s="9">
        <v>2.6511783599853516</v>
      </c>
      <c r="J15861" s="9">
        <v>2.3282084465026855</v>
      </c>
      <c r="K15861" s="9">
        <v>2.4569710716605186E-2</v>
      </c>
      <c r="L15861" s="9">
        <v>95.886665344238281</v>
      </c>
    </row>
    <row r="15862" spans="1:12" x14ac:dyDescent="0.25">
      <c r="A15862" s="5" t="str">
        <f t="shared" si="247"/>
        <v>1SublapSCLD90221</v>
      </c>
      <c r="B15862" s="9">
        <v>1</v>
      </c>
      <c r="C15862" t="s">
        <v>133</v>
      </c>
      <c r="D15862" t="s">
        <v>148</v>
      </c>
      <c r="E15862" s="9">
        <v>9</v>
      </c>
      <c r="F15862" s="9">
        <v>0</v>
      </c>
      <c r="G15862" s="9">
        <v>2</v>
      </c>
      <c r="H15862" s="9">
        <v>21</v>
      </c>
      <c r="I15862" s="9">
        <v>2.5231742858886719</v>
      </c>
      <c r="J15862" s="9">
        <v>2.2363512516021729</v>
      </c>
      <c r="K15862" s="9">
        <v>1.8304299563169479E-2</v>
      </c>
      <c r="L15862" s="9">
        <v>90.863998413085938</v>
      </c>
    </row>
    <row r="15863" spans="1:12" x14ac:dyDescent="0.25">
      <c r="A15863" s="5" t="str">
        <f t="shared" si="247"/>
        <v>1SublapSCLD90222</v>
      </c>
      <c r="B15863" s="9">
        <v>1</v>
      </c>
      <c r="C15863" t="s">
        <v>133</v>
      </c>
      <c r="D15863" t="s">
        <v>148</v>
      </c>
      <c r="E15863" s="9">
        <v>9</v>
      </c>
      <c r="F15863" s="9">
        <v>0</v>
      </c>
      <c r="G15863" s="9">
        <v>2</v>
      </c>
      <c r="H15863" s="9">
        <v>22</v>
      </c>
      <c r="I15863" s="9">
        <v>2.2827060222625732</v>
      </c>
      <c r="J15863" s="9">
        <v>2.7312898635864258</v>
      </c>
      <c r="K15863" s="9">
        <v>2.6965320110321045E-2</v>
      </c>
      <c r="L15863" s="9">
        <v>88.667999267578125</v>
      </c>
    </row>
    <row r="15864" spans="1:12" x14ac:dyDescent="0.25">
      <c r="A15864" s="5" t="str">
        <f t="shared" si="247"/>
        <v>1SublapSCLD90223</v>
      </c>
      <c r="B15864" s="9">
        <v>1</v>
      </c>
      <c r="C15864" t="s">
        <v>133</v>
      </c>
      <c r="D15864" t="s">
        <v>148</v>
      </c>
      <c r="E15864" s="9">
        <v>9</v>
      </c>
      <c r="F15864" s="9">
        <v>0</v>
      </c>
      <c r="G15864" s="9">
        <v>2</v>
      </c>
      <c r="H15864" s="9">
        <v>23</v>
      </c>
      <c r="I15864" s="9">
        <v>2.0140485763549805</v>
      </c>
      <c r="J15864" s="9">
        <v>2.1839370727539063</v>
      </c>
      <c r="K15864" s="9">
        <v>2.6857966557145119E-2</v>
      </c>
      <c r="L15864" s="9">
        <v>88.245330810546875</v>
      </c>
    </row>
    <row r="15865" spans="1:12" x14ac:dyDescent="0.25">
      <c r="A15865" s="5" t="str">
        <f t="shared" si="247"/>
        <v>1SublapSCLD90224</v>
      </c>
      <c r="B15865" s="9">
        <v>1</v>
      </c>
      <c r="C15865" t="s">
        <v>133</v>
      </c>
      <c r="D15865" t="s">
        <v>148</v>
      </c>
      <c r="E15865" s="9">
        <v>9</v>
      </c>
      <c r="F15865" s="9">
        <v>0</v>
      </c>
      <c r="G15865" s="9">
        <v>2</v>
      </c>
      <c r="H15865" s="9">
        <v>24</v>
      </c>
      <c r="I15865" s="9">
        <v>1.7533649206161499</v>
      </c>
      <c r="J15865" s="9">
        <v>1.8631024360656738</v>
      </c>
      <c r="K15865" s="9">
        <v>2.0561834797263145E-2</v>
      </c>
      <c r="L15865" s="9">
        <v>86.797332763671875</v>
      </c>
    </row>
    <row r="15866" spans="1:12" x14ac:dyDescent="0.25">
      <c r="A15866" s="5" t="str">
        <f t="shared" si="247"/>
        <v>1SublapSCLD90101</v>
      </c>
      <c r="B15866" s="9">
        <v>1</v>
      </c>
      <c r="C15866" t="s">
        <v>133</v>
      </c>
      <c r="D15866" s="3" t="s">
        <v>148</v>
      </c>
      <c r="E15866" s="9">
        <v>9</v>
      </c>
      <c r="F15866" s="9">
        <v>0</v>
      </c>
      <c r="G15866" s="9">
        <v>10</v>
      </c>
      <c r="H15866" s="9">
        <v>1</v>
      </c>
      <c r="I15866" s="9">
        <v>1.8102846145629883</v>
      </c>
      <c r="J15866" s="9">
        <v>1.8102846145629883</v>
      </c>
      <c r="K15866" s="9">
        <v>0</v>
      </c>
      <c r="L15866" s="9">
        <v>89.1719970703125</v>
      </c>
    </row>
    <row r="15867" spans="1:12" x14ac:dyDescent="0.25">
      <c r="A15867" s="5" t="str">
        <f t="shared" si="247"/>
        <v>1SublapSCLD90102</v>
      </c>
      <c r="B15867" s="9">
        <v>1</v>
      </c>
      <c r="C15867" t="s">
        <v>133</v>
      </c>
      <c r="D15867" s="3" t="s">
        <v>148</v>
      </c>
      <c r="E15867" s="9">
        <v>9</v>
      </c>
      <c r="F15867" s="9">
        <v>0</v>
      </c>
      <c r="G15867" s="9">
        <v>10</v>
      </c>
      <c r="H15867" s="9">
        <v>2</v>
      </c>
      <c r="I15867" s="9">
        <v>1.606015682220459</v>
      </c>
      <c r="J15867" s="9">
        <v>1.606015682220459</v>
      </c>
      <c r="K15867" s="9">
        <v>0</v>
      </c>
      <c r="L15867" s="9">
        <v>88.25</v>
      </c>
    </row>
    <row r="15868" spans="1:12" x14ac:dyDescent="0.25">
      <c r="A15868" s="5" t="str">
        <f t="shared" si="247"/>
        <v>1SublapSCLD90103</v>
      </c>
      <c r="B15868" s="9">
        <v>1</v>
      </c>
      <c r="C15868" t="s">
        <v>133</v>
      </c>
      <c r="D15868" s="3" t="s">
        <v>148</v>
      </c>
      <c r="E15868" s="9">
        <v>9</v>
      </c>
      <c r="F15868" s="9">
        <v>0</v>
      </c>
      <c r="G15868" s="9">
        <v>10</v>
      </c>
      <c r="H15868" s="9">
        <v>3</v>
      </c>
      <c r="I15868" s="9">
        <v>1.4460166692733765</v>
      </c>
      <c r="J15868" s="9">
        <v>1.4460166692733765</v>
      </c>
      <c r="K15868" s="9">
        <v>0</v>
      </c>
      <c r="L15868" s="9">
        <v>86.027999877929688</v>
      </c>
    </row>
    <row r="15869" spans="1:12" x14ac:dyDescent="0.25">
      <c r="A15869" s="5" t="str">
        <f t="shared" si="247"/>
        <v>1SublapSCLD90104</v>
      </c>
      <c r="B15869" s="9">
        <v>1</v>
      </c>
      <c r="C15869" t="s">
        <v>133</v>
      </c>
      <c r="D15869" s="3" t="s">
        <v>148</v>
      </c>
      <c r="E15869" s="9">
        <v>9</v>
      </c>
      <c r="F15869" s="9">
        <v>0</v>
      </c>
      <c r="G15869" s="9">
        <v>10</v>
      </c>
      <c r="H15869" s="9">
        <v>4</v>
      </c>
      <c r="I15869" s="9">
        <v>1.3586487770080566</v>
      </c>
      <c r="J15869" s="9">
        <v>1.3586487770080566</v>
      </c>
      <c r="K15869" s="9">
        <v>0</v>
      </c>
      <c r="L15869" s="9">
        <v>85.338005065917969</v>
      </c>
    </row>
    <row r="15870" spans="1:12" x14ac:dyDescent="0.25">
      <c r="A15870" s="5" t="str">
        <f t="shared" si="247"/>
        <v>1SublapSCLD90105</v>
      </c>
      <c r="B15870" s="9">
        <v>1</v>
      </c>
      <c r="C15870" t="s">
        <v>133</v>
      </c>
      <c r="D15870" s="3" t="s">
        <v>148</v>
      </c>
      <c r="E15870" s="9">
        <v>9</v>
      </c>
      <c r="F15870" s="9">
        <v>0</v>
      </c>
      <c r="G15870" s="9">
        <v>10</v>
      </c>
      <c r="H15870" s="9">
        <v>5</v>
      </c>
      <c r="I15870" s="9">
        <v>1.3091471195220947</v>
      </c>
      <c r="J15870" s="9">
        <v>1.3091471195220947</v>
      </c>
      <c r="K15870" s="9">
        <v>0</v>
      </c>
      <c r="L15870" s="9">
        <v>85.166000366210938</v>
      </c>
    </row>
    <row r="15871" spans="1:12" x14ac:dyDescent="0.25">
      <c r="A15871" s="5" t="str">
        <f t="shared" si="247"/>
        <v>1SublapSCLD90106</v>
      </c>
      <c r="B15871" s="9">
        <v>1</v>
      </c>
      <c r="C15871" t="s">
        <v>133</v>
      </c>
      <c r="D15871" s="3" t="s">
        <v>148</v>
      </c>
      <c r="E15871" s="9">
        <v>9</v>
      </c>
      <c r="F15871" s="9">
        <v>0</v>
      </c>
      <c r="G15871" s="9">
        <v>10</v>
      </c>
      <c r="H15871" s="9">
        <v>6</v>
      </c>
      <c r="I15871" s="9">
        <v>1.2515336275100708</v>
      </c>
      <c r="J15871" s="9">
        <v>1.2515336275100708</v>
      </c>
      <c r="K15871" s="9">
        <v>0</v>
      </c>
      <c r="L15871" s="9">
        <v>84.261993408203125</v>
      </c>
    </row>
    <row r="15872" spans="1:12" x14ac:dyDescent="0.25">
      <c r="A15872" s="5" t="str">
        <f t="shared" si="247"/>
        <v>1SublapSCLD90107</v>
      </c>
      <c r="B15872" s="9">
        <v>1</v>
      </c>
      <c r="C15872" t="s">
        <v>133</v>
      </c>
      <c r="D15872" s="3" t="s">
        <v>148</v>
      </c>
      <c r="E15872" s="9">
        <v>9</v>
      </c>
      <c r="F15872" s="9">
        <v>0</v>
      </c>
      <c r="G15872" s="9">
        <v>10</v>
      </c>
      <c r="H15872" s="9">
        <v>7</v>
      </c>
      <c r="I15872" s="9">
        <v>1.1507799625396729</v>
      </c>
      <c r="J15872" s="9">
        <v>1.1507799625396729</v>
      </c>
      <c r="K15872" s="9">
        <v>0</v>
      </c>
      <c r="L15872" s="9">
        <v>83.374000549316406</v>
      </c>
    </row>
    <row r="15873" spans="1:12" x14ac:dyDescent="0.25">
      <c r="A15873" s="5" t="str">
        <f t="shared" si="247"/>
        <v>1SublapSCLD90108</v>
      </c>
      <c r="B15873" s="9">
        <v>1</v>
      </c>
      <c r="C15873" t="s">
        <v>133</v>
      </c>
      <c r="D15873" s="3" t="s">
        <v>148</v>
      </c>
      <c r="E15873" s="9">
        <v>9</v>
      </c>
      <c r="F15873" s="9">
        <v>0</v>
      </c>
      <c r="G15873" s="9">
        <v>10</v>
      </c>
      <c r="H15873" s="9">
        <v>8</v>
      </c>
      <c r="I15873" s="9">
        <v>0.96457159519195557</v>
      </c>
      <c r="J15873" s="9">
        <v>0.96457159519195557</v>
      </c>
      <c r="K15873" s="9">
        <v>0</v>
      </c>
      <c r="L15873" s="9">
        <v>82.942001342773438</v>
      </c>
    </row>
    <row r="15874" spans="1:12" x14ac:dyDescent="0.25">
      <c r="A15874" s="5" t="str">
        <f t="shared" si="247"/>
        <v>1SublapSCLD90109</v>
      </c>
      <c r="B15874" s="9">
        <v>1</v>
      </c>
      <c r="C15874" t="s">
        <v>133</v>
      </c>
      <c r="D15874" s="3" t="s">
        <v>148</v>
      </c>
      <c r="E15874" s="9">
        <v>9</v>
      </c>
      <c r="F15874" s="9">
        <v>0</v>
      </c>
      <c r="G15874" s="9">
        <v>10</v>
      </c>
      <c r="H15874" s="9">
        <v>9</v>
      </c>
      <c r="I15874" s="9">
        <v>0.68473553657531738</v>
      </c>
      <c r="J15874" s="9">
        <v>0.68473553657531738</v>
      </c>
      <c r="K15874" s="9">
        <v>0</v>
      </c>
      <c r="L15874" s="9">
        <v>83.569999694824219</v>
      </c>
    </row>
    <row r="15875" spans="1:12" x14ac:dyDescent="0.25">
      <c r="A15875" s="5" t="str">
        <f t="shared" ref="A15875:A15938" si="248">B15875&amp;C15875&amp;D15875&amp;E15875&amp;F15875&amp;G15875&amp;H15875</f>
        <v>1SublapSCLD901010</v>
      </c>
      <c r="B15875" s="9">
        <v>1</v>
      </c>
      <c r="C15875" t="s">
        <v>133</v>
      </c>
      <c r="D15875" s="3" t="s">
        <v>148</v>
      </c>
      <c r="E15875" s="9">
        <v>9</v>
      </c>
      <c r="F15875" s="9">
        <v>0</v>
      </c>
      <c r="G15875" s="9">
        <v>10</v>
      </c>
      <c r="H15875" s="9">
        <v>10</v>
      </c>
      <c r="I15875" s="9">
        <v>0.5605316162109375</v>
      </c>
      <c r="J15875" s="9">
        <v>0.5605316162109375</v>
      </c>
      <c r="K15875" s="9">
        <v>0</v>
      </c>
      <c r="L15875" s="9">
        <v>87.041999816894531</v>
      </c>
    </row>
    <row r="15876" spans="1:12" x14ac:dyDescent="0.25">
      <c r="A15876" s="5" t="str">
        <f t="shared" si="248"/>
        <v>1SublapSCLD901011</v>
      </c>
      <c r="B15876" s="9">
        <v>1</v>
      </c>
      <c r="C15876" t="s">
        <v>133</v>
      </c>
      <c r="D15876" s="3" t="s">
        <v>148</v>
      </c>
      <c r="E15876" s="9">
        <v>9</v>
      </c>
      <c r="F15876" s="9">
        <v>0</v>
      </c>
      <c r="G15876" s="9">
        <v>10</v>
      </c>
      <c r="H15876" s="9">
        <v>11</v>
      </c>
      <c r="I15876" s="9">
        <v>0.5877373218536377</v>
      </c>
      <c r="J15876" s="9">
        <v>0.5877373218536377</v>
      </c>
      <c r="K15876" s="9">
        <v>0</v>
      </c>
      <c r="L15876" s="9">
        <v>89.688003540039063</v>
      </c>
    </row>
    <row r="15877" spans="1:12" x14ac:dyDescent="0.25">
      <c r="A15877" s="5" t="str">
        <f t="shared" si="248"/>
        <v>1SublapSCLD901012</v>
      </c>
      <c r="B15877" s="9">
        <v>1</v>
      </c>
      <c r="C15877" t="s">
        <v>133</v>
      </c>
      <c r="D15877" s="3" t="s">
        <v>148</v>
      </c>
      <c r="E15877" s="9">
        <v>9</v>
      </c>
      <c r="F15877" s="9">
        <v>0</v>
      </c>
      <c r="G15877" s="9">
        <v>10</v>
      </c>
      <c r="H15877" s="9">
        <v>12</v>
      </c>
      <c r="I15877" s="9">
        <v>0.9148901104927063</v>
      </c>
      <c r="J15877" s="9">
        <v>0.9148901104927063</v>
      </c>
      <c r="K15877" s="9">
        <v>0</v>
      </c>
      <c r="L15877" s="9">
        <v>93.080001831054688</v>
      </c>
    </row>
    <row r="15878" spans="1:12" x14ac:dyDescent="0.25">
      <c r="A15878" s="5" t="str">
        <f t="shared" si="248"/>
        <v>1SublapSCLD901013</v>
      </c>
      <c r="B15878" s="9">
        <v>1</v>
      </c>
      <c r="C15878" t="s">
        <v>133</v>
      </c>
      <c r="D15878" s="3" t="s">
        <v>148</v>
      </c>
      <c r="E15878" s="9">
        <v>9</v>
      </c>
      <c r="F15878" s="9">
        <v>0</v>
      </c>
      <c r="G15878" s="9">
        <v>10</v>
      </c>
      <c r="H15878" s="9">
        <v>13</v>
      </c>
      <c r="I15878" s="9">
        <v>1.2771588563919067</v>
      </c>
      <c r="J15878" s="9">
        <v>1.2771588563919067</v>
      </c>
      <c r="K15878" s="9">
        <v>0</v>
      </c>
      <c r="L15878" s="9">
        <v>96.355995178222656</v>
      </c>
    </row>
    <row r="15879" spans="1:12" x14ac:dyDescent="0.25">
      <c r="A15879" s="5" t="str">
        <f t="shared" si="248"/>
        <v>1SublapSCLD901014</v>
      </c>
      <c r="B15879" s="9">
        <v>1</v>
      </c>
      <c r="C15879" t="s">
        <v>133</v>
      </c>
      <c r="D15879" s="3" t="s">
        <v>148</v>
      </c>
      <c r="E15879" s="9">
        <v>9</v>
      </c>
      <c r="F15879" s="9">
        <v>0</v>
      </c>
      <c r="G15879" s="9">
        <v>10</v>
      </c>
      <c r="H15879" s="9">
        <v>14</v>
      </c>
      <c r="I15879" s="9">
        <v>1.5706498622894287</v>
      </c>
      <c r="J15879" s="9">
        <v>1.5706498622894287</v>
      </c>
      <c r="K15879" s="9">
        <v>0</v>
      </c>
      <c r="L15879" s="9">
        <v>98.652000427246094</v>
      </c>
    </row>
    <row r="15880" spans="1:12" x14ac:dyDescent="0.25">
      <c r="A15880" s="5" t="str">
        <f t="shared" si="248"/>
        <v>1SublapSCLD901015</v>
      </c>
      <c r="B15880" s="9">
        <v>1</v>
      </c>
      <c r="C15880" t="s">
        <v>133</v>
      </c>
      <c r="D15880" s="3" t="s">
        <v>148</v>
      </c>
      <c r="E15880" s="9">
        <v>9</v>
      </c>
      <c r="F15880" s="9">
        <v>0</v>
      </c>
      <c r="G15880" s="9">
        <v>10</v>
      </c>
      <c r="H15880" s="9">
        <v>15</v>
      </c>
      <c r="I15880" s="9">
        <v>2.0086719989776611</v>
      </c>
      <c r="J15880" s="9">
        <v>2.0086719989776611</v>
      </c>
      <c r="K15880" s="9">
        <v>0</v>
      </c>
      <c r="L15880" s="9">
        <v>100.21600341796875</v>
      </c>
    </row>
    <row r="15881" spans="1:12" x14ac:dyDescent="0.25">
      <c r="A15881" s="5" t="str">
        <f t="shared" si="248"/>
        <v>1SublapSCLD901016</v>
      </c>
      <c r="B15881" s="9">
        <v>1</v>
      </c>
      <c r="C15881" t="s">
        <v>133</v>
      </c>
      <c r="D15881" s="3" t="s">
        <v>148</v>
      </c>
      <c r="E15881" s="9">
        <v>9</v>
      </c>
      <c r="F15881" s="9">
        <v>0</v>
      </c>
      <c r="G15881" s="9">
        <v>10</v>
      </c>
      <c r="H15881" s="9">
        <v>16</v>
      </c>
      <c r="I15881" s="9">
        <v>2.4240212440490723</v>
      </c>
      <c r="J15881" s="9">
        <v>2.4240212440490723</v>
      </c>
      <c r="K15881" s="9">
        <v>0</v>
      </c>
      <c r="L15881" s="9">
        <v>101.59400177001953</v>
      </c>
    </row>
    <row r="15882" spans="1:12" x14ac:dyDescent="0.25">
      <c r="A15882" s="5" t="str">
        <f t="shared" si="248"/>
        <v>1SublapSCLD901017</v>
      </c>
      <c r="B15882" s="9">
        <v>1</v>
      </c>
      <c r="C15882" t="s">
        <v>133</v>
      </c>
      <c r="D15882" s="3" t="s">
        <v>148</v>
      </c>
      <c r="E15882" s="9">
        <v>9</v>
      </c>
      <c r="F15882" s="9">
        <v>0</v>
      </c>
      <c r="G15882" s="9">
        <v>10</v>
      </c>
      <c r="H15882" s="9">
        <v>17</v>
      </c>
      <c r="I15882" s="9">
        <v>2.8460137844085693</v>
      </c>
      <c r="J15882" s="9">
        <v>1.60254967212677</v>
      </c>
      <c r="K15882" s="9">
        <v>5.8058451861143112E-2</v>
      </c>
      <c r="L15882" s="9">
        <v>102.48800659179688</v>
      </c>
    </row>
    <row r="15883" spans="1:12" x14ac:dyDescent="0.25">
      <c r="A15883" s="5" t="str">
        <f t="shared" si="248"/>
        <v>1SublapSCLD901018</v>
      </c>
      <c r="B15883" s="9">
        <v>1</v>
      </c>
      <c r="C15883" t="s">
        <v>133</v>
      </c>
      <c r="D15883" s="3" t="s">
        <v>148</v>
      </c>
      <c r="E15883" s="9">
        <v>9</v>
      </c>
      <c r="F15883" s="9">
        <v>0</v>
      </c>
      <c r="G15883" s="9">
        <v>10</v>
      </c>
      <c r="H15883" s="9">
        <v>18</v>
      </c>
      <c r="I15883" s="9">
        <v>3.1342391967773438</v>
      </c>
      <c r="J15883" s="9">
        <v>2.2497735023498535</v>
      </c>
      <c r="K15883" s="9">
        <v>9.5087505877017975E-2</v>
      </c>
      <c r="L15883" s="9">
        <v>103.30799865722656</v>
      </c>
    </row>
    <row r="15884" spans="1:12" x14ac:dyDescent="0.25">
      <c r="A15884" s="5" t="str">
        <f t="shared" si="248"/>
        <v>1SublapSCLD901019</v>
      </c>
      <c r="B15884" s="9">
        <v>1</v>
      </c>
      <c r="C15884" t="s">
        <v>133</v>
      </c>
      <c r="D15884" s="3" t="s">
        <v>148</v>
      </c>
      <c r="E15884" s="9">
        <v>9</v>
      </c>
      <c r="F15884" s="9">
        <v>0</v>
      </c>
      <c r="G15884" s="9">
        <v>10</v>
      </c>
      <c r="H15884" s="9">
        <v>19</v>
      </c>
      <c r="I15884" s="9">
        <v>3.2351303100585938</v>
      </c>
      <c r="J15884" s="9">
        <v>2.6384978294372559</v>
      </c>
      <c r="K15884" s="9">
        <v>8.8898971676826477E-2</v>
      </c>
      <c r="L15884" s="9">
        <v>102.81800079345703</v>
      </c>
    </row>
    <row r="15885" spans="1:12" x14ac:dyDescent="0.25">
      <c r="A15885" s="5" t="str">
        <f t="shared" si="248"/>
        <v>1SublapSCLD901020</v>
      </c>
      <c r="B15885" s="9">
        <v>1</v>
      </c>
      <c r="C15885" t="s">
        <v>133</v>
      </c>
      <c r="D15885" s="3" t="s">
        <v>148</v>
      </c>
      <c r="E15885" s="9">
        <v>9</v>
      </c>
      <c r="F15885" s="9">
        <v>0</v>
      </c>
      <c r="G15885" s="9">
        <v>10</v>
      </c>
      <c r="H15885" s="9">
        <v>20</v>
      </c>
      <c r="I15885" s="9">
        <v>3.0748844146728516</v>
      </c>
      <c r="J15885" s="9">
        <v>2.7140212059020996</v>
      </c>
      <c r="K15885" s="9">
        <v>3.7214312702417374E-2</v>
      </c>
      <c r="L15885" s="9">
        <v>101.15200042724609</v>
      </c>
    </row>
    <row r="15886" spans="1:12" x14ac:dyDescent="0.25">
      <c r="A15886" s="5" t="str">
        <f t="shared" si="248"/>
        <v>1SublapSCLD901021</v>
      </c>
      <c r="B15886" s="9">
        <v>1</v>
      </c>
      <c r="C15886" t="s">
        <v>133</v>
      </c>
      <c r="D15886" s="3" t="s">
        <v>148</v>
      </c>
      <c r="E15886" s="9">
        <v>9</v>
      </c>
      <c r="F15886" s="9">
        <v>0</v>
      </c>
      <c r="G15886" s="9">
        <v>10</v>
      </c>
      <c r="H15886" s="9">
        <v>21</v>
      </c>
      <c r="I15886" s="9">
        <v>2.9361329078674316</v>
      </c>
      <c r="J15886" s="9">
        <v>2.5982129573822021</v>
      </c>
      <c r="K15886" s="9">
        <v>2.9168616980314255E-2</v>
      </c>
      <c r="L15886" s="9">
        <v>97.963996887207031</v>
      </c>
    </row>
    <row r="15887" spans="1:12" x14ac:dyDescent="0.25">
      <c r="A15887" s="5" t="str">
        <f t="shared" si="248"/>
        <v>1SublapSCLD901022</v>
      </c>
      <c r="B15887" s="9">
        <v>1</v>
      </c>
      <c r="C15887" t="s">
        <v>133</v>
      </c>
      <c r="D15887" s="3" t="s">
        <v>148</v>
      </c>
      <c r="E15887" s="9">
        <v>9</v>
      </c>
      <c r="F15887" s="9">
        <v>0</v>
      </c>
      <c r="G15887" s="9">
        <v>10</v>
      </c>
      <c r="H15887" s="9">
        <v>22</v>
      </c>
      <c r="I15887" s="9">
        <v>2.6608855724334717</v>
      </c>
      <c r="J15887" s="9">
        <v>3.0937645435333252</v>
      </c>
      <c r="K15887" s="9">
        <v>6.373247504234314E-2</v>
      </c>
      <c r="L15887" s="9">
        <v>94.956001281738281</v>
      </c>
    </row>
    <row r="15888" spans="1:12" x14ac:dyDescent="0.25">
      <c r="A15888" s="5" t="str">
        <f t="shared" si="248"/>
        <v>1SublapSCLD901023</v>
      </c>
      <c r="B15888" s="9">
        <v>1</v>
      </c>
      <c r="C15888" t="s">
        <v>133</v>
      </c>
      <c r="D15888" s="3" t="s">
        <v>148</v>
      </c>
      <c r="E15888" s="9">
        <v>9</v>
      </c>
      <c r="F15888" s="9">
        <v>0</v>
      </c>
      <c r="G15888" s="9">
        <v>10</v>
      </c>
      <c r="H15888" s="9">
        <v>23</v>
      </c>
      <c r="I15888" s="9">
        <v>2.339357852935791</v>
      </c>
      <c r="J15888" s="9">
        <v>2.539358377456665</v>
      </c>
      <c r="K15888" s="9">
        <v>5.0283975899219513E-2</v>
      </c>
      <c r="L15888" s="9">
        <v>93.024002075195313</v>
      </c>
    </row>
    <row r="15889" spans="1:12" x14ac:dyDescent="0.25">
      <c r="A15889" s="5" t="str">
        <f t="shared" si="248"/>
        <v>1SublapSCLD901024</v>
      </c>
      <c r="B15889" s="9">
        <v>1</v>
      </c>
      <c r="C15889" t="s">
        <v>133</v>
      </c>
      <c r="D15889" s="3" t="s">
        <v>148</v>
      </c>
      <c r="E15889" s="9">
        <v>9</v>
      </c>
      <c r="F15889" s="9">
        <v>0</v>
      </c>
      <c r="G15889" s="9">
        <v>10</v>
      </c>
      <c r="H15889" s="9">
        <v>24</v>
      </c>
      <c r="I15889" s="9">
        <v>2.0775661468505859</v>
      </c>
      <c r="J15889" s="9">
        <v>2.2579078674316406</v>
      </c>
      <c r="K15889" s="9">
        <v>4.3266553431749344E-2</v>
      </c>
      <c r="L15889" s="9">
        <v>92.769996643066406</v>
      </c>
    </row>
    <row r="15890" spans="1:12" x14ac:dyDescent="0.25">
      <c r="A15890" s="5" t="str">
        <f t="shared" si="248"/>
        <v>1SublapSCLD9121</v>
      </c>
      <c r="B15890" s="9">
        <v>1</v>
      </c>
      <c r="C15890" t="s">
        <v>133</v>
      </c>
      <c r="D15890" t="s">
        <v>148</v>
      </c>
      <c r="E15890" s="9">
        <v>9</v>
      </c>
      <c r="F15890" s="9">
        <v>1</v>
      </c>
      <c r="G15890" s="9">
        <v>2</v>
      </c>
      <c r="H15890" s="9">
        <v>1</v>
      </c>
      <c r="I15890" s="9">
        <v>1.7741061449050903</v>
      </c>
      <c r="J15890" s="9">
        <v>1.7741061449050903</v>
      </c>
      <c r="K15890" s="9">
        <v>0</v>
      </c>
      <c r="L15890" s="9">
        <v>88.990669250488281</v>
      </c>
    </row>
    <row r="15891" spans="1:12" x14ac:dyDescent="0.25">
      <c r="A15891" s="5" t="str">
        <f t="shared" si="248"/>
        <v>1SublapSCLD9122</v>
      </c>
      <c r="B15891" s="9">
        <v>1</v>
      </c>
      <c r="C15891" t="s">
        <v>133</v>
      </c>
      <c r="D15891" t="s">
        <v>148</v>
      </c>
      <c r="E15891" s="9">
        <v>9</v>
      </c>
      <c r="F15891" s="9">
        <v>1</v>
      </c>
      <c r="G15891" s="9">
        <v>2</v>
      </c>
      <c r="H15891" s="9">
        <v>2</v>
      </c>
      <c r="I15891" s="9">
        <v>1.4901387691497803</v>
      </c>
      <c r="J15891" s="9">
        <v>1.4901387691497803</v>
      </c>
      <c r="K15891" s="9">
        <v>0</v>
      </c>
      <c r="L15891" s="9">
        <v>86.105331420898438</v>
      </c>
    </row>
    <row r="15892" spans="1:12" x14ac:dyDescent="0.25">
      <c r="A15892" s="5" t="str">
        <f t="shared" si="248"/>
        <v>1SublapSCLD9123</v>
      </c>
      <c r="B15892" s="9">
        <v>1</v>
      </c>
      <c r="C15892" t="s">
        <v>133</v>
      </c>
      <c r="D15892" t="s">
        <v>148</v>
      </c>
      <c r="E15892" s="9">
        <v>9</v>
      </c>
      <c r="F15892" s="9">
        <v>1</v>
      </c>
      <c r="G15892" s="9">
        <v>2</v>
      </c>
      <c r="H15892" s="9">
        <v>3</v>
      </c>
      <c r="I15892" s="9">
        <v>1.4696879386901855</v>
      </c>
      <c r="J15892" s="9">
        <v>1.4696879386901855</v>
      </c>
      <c r="K15892" s="9">
        <v>0</v>
      </c>
      <c r="L15892" s="9">
        <v>86.229331970214844</v>
      </c>
    </row>
    <row r="15893" spans="1:12" x14ac:dyDescent="0.25">
      <c r="A15893" s="5" t="str">
        <f t="shared" si="248"/>
        <v>1SublapSCLD9124</v>
      </c>
      <c r="B15893" s="9">
        <v>1</v>
      </c>
      <c r="C15893" t="s">
        <v>133</v>
      </c>
      <c r="D15893" t="s">
        <v>148</v>
      </c>
      <c r="E15893" s="9">
        <v>9</v>
      </c>
      <c r="F15893" s="9">
        <v>1</v>
      </c>
      <c r="G15893" s="9">
        <v>2</v>
      </c>
      <c r="H15893" s="9">
        <v>4</v>
      </c>
      <c r="I15893" s="9">
        <v>1.3746011257171631</v>
      </c>
      <c r="J15893" s="9">
        <v>1.3746011257171631</v>
      </c>
      <c r="K15893" s="9">
        <v>0</v>
      </c>
      <c r="L15893" s="9">
        <v>85.373336791992188</v>
      </c>
    </row>
    <row r="15894" spans="1:12" x14ac:dyDescent="0.25">
      <c r="A15894" s="5" t="str">
        <f t="shared" si="248"/>
        <v>1SublapSCLD9125</v>
      </c>
      <c r="B15894" s="9">
        <v>1</v>
      </c>
      <c r="C15894" t="s">
        <v>133</v>
      </c>
      <c r="D15894" t="s">
        <v>148</v>
      </c>
      <c r="E15894" s="9">
        <v>9</v>
      </c>
      <c r="F15894" s="9">
        <v>1</v>
      </c>
      <c r="G15894" s="9">
        <v>2</v>
      </c>
      <c r="H15894" s="9">
        <v>5</v>
      </c>
      <c r="I15894" s="9">
        <v>1.2529823780059814</v>
      </c>
      <c r="J15894" s="9">
        <v>1.2529823780059814</v>
      </c>
      <c r="K15894" s="9">
        <v>0</v>
      </c>
      <c r="L15894" s="9">
        <v>83.8265380859375</v>
      </c>
    </row>
    <row r="15895" spans="1:12" x14ac:dyDescent="0.25">
      <c r="A15895" s="5" t="str">
        <f t="shared" si="248"/>
        <v>1SublapSCLD9126</v>
      </c>
      <c r="B15895" s="9">
        <v>1</v>
      </c>
      <c r="C15895" t="s">
        <v>133</v>
      </c>
      <c r="D15895" t="s">
        <v>148</v>
      </c>
      <c r="E15895" s="9">
        <v>9</v>
      </c>
      <c r="F15895" s="9">
        <v>1</v>
      </c>
      <c r="G15895" s="9">
        <v>2</v>
      </c>
      <c r="H15895" s="9">
        <v>6</v>
      </c>
      <c r="I15895" s="9">
        <v>1.1550585031509399</v>
      </c>
      <c r="J15895" s="9">
        <v>1.1550585031509399</v>
      </c>
      <c r="K15895" s="9">
        <v>0</v>
      </c>
      <c r="L15895" s="9">
        <v>81.930267333984375</v>
      </c>
    </row>
    <row r="15896" spans="1:12" x14ac:dyDescent="0.25">
      <c r="A15896" s="5" t="str">
        <f t="shared" si="248"/>
        <v>1SublapSCLD9127</v>
      </c>
      <c r="B15896" s="9">
        <v>1</v>
      </c>
      <c r="C15896" t="s">
        <v>133</v>
      </c>
      <c r="D15896" t="s">
        <v>148</v>
      </c>
      <c r="E15896" s="9">
        <v>9</v>
      </c>
      <c r="F15896" s="9">
        <v>1</v>
      </c>
      <c r="G15896" s="9">
        <v>2</v>
      </c>
      <c r="H15896" s="9">
        <v>7</v>
      </c>
      <c r="I15896" s="9">
        <v>1.1030488014221191</v>
      </c>
      <c r="J15896" s="9">
        <v>1.1030488014221191</v>
      </c>
      <c r="K15896" s="9">
        <v>0</v>
      </c>
      <c r="L15896" s="9">
        <v>81.917198181152344</v>
      </c>
    </row>
    <row r="15897" spans="1:12" x14ac:dyDescent="0.25">
      <c r="A15897" s="5" t="str">
        <f t="shared" si="248"/>
        <v>1SublapSCLD9128</v>
      </c>
      <c r="B15897" s="9">
        <v>1</v>
      </c>
      <c r="C15897" t="s">
        <v>133</v>
      </c>
      <c r="D15897" t="s">
        <v>148</v>
      </c>
      <c r="E15897" s="9">
        <v>9</v>
      </c>
      <c r="F15897" s="9">
        <v>1</v>
      </c>
      <c r="G15897" s="9">
        <v>2</v>
      </c>
      <c r="H15897" s="9">
        <v>8</v>
      </c>
      <c r="I15897" s="9">
        <v>0.88954848051071167</v>
      </c>
      <c r="J15897" s="9">
        <v>0.88954848051071167</v>
      </c>
      <c r="K15897" s="9">
        <v>0</v>
      </c>
      <c r="L15897" s="9">
        <v>81.118934631347656</v>
      </c>
    </row>
    <row r="15898" spans="1:12" x14ac:dyDescent="0.25">
      <c r="A15898" s="5" t="str">
        <f t="shared" si="248"/>
        <v>1SublapSCLD9129</v>
      </c>
      <c r="B15898" s="9">
        <v>1</v>
      </c>
      <c r="C15898" t="s">
        <v>133</v>
      </c>
      <c r="D15898" t="s">
        <v>148</v>
      </c>
      <c r="E15898" s="9">
        <v>9</v>
      </c>
      <c r="F15898" s="9">
        <v>1</v>
      </c>
      <c r="G15898" s="9">
        <v>2</v>
      </c>
      <c r="H15898" s="9">
        <v>9</v>
      </c>
      <c r="I15898" s="9">
        <v>0.64709931612014771</v>
      </c>
      <c r="J15898" s="9">
        <v>0.64709931612014771</v>
      </c>
      <c r="K15898" s="9">
        <v>0</v>
      </c>
      <c r="L15898" s="9">
        <v>82.463203430175781</v>
      </c>
    </row>
    <row r="15899" spans="1:12" x14ac:dyDescent="0.25">
      <c r="A15899" s="5" t="str">
        <f t="shared" si="248"/>
        <v>1SublapSCLD91210</v>
      </c>
      <c r="B15899" s="9">
        <v>1</v>
      </c>
      <c r="C15899" t="s">
        <v>133</v>
      </c>
      <c r="D15899" t="s">
        <v>148</v>
      </c>
      <c r="E15899" s="9">
        <v>9</v>
      </c>
      <c r="F15899" s="9">
        <v>1</v>
      </c>
      <c r="G15899" s="9">
        <v>2</v>
      </c>
      <c r="H15899" s="9">
        <v>10</v>
      </c>
      <c r="I15899" s="9">
        <v>0.49502024054527283</v>
      </c>
      <c r="J15899" s="9">
        <v>0.49502024054527283</v>
      </c>
      <c r="K15899" s="9">
        <v>0</v>
      </c>
      <c r="L15899" s="9">
        <v>85.673332214355469</v>
      </c>
    </row>
    <row r="15900" spans="1:12" x14ac:dyDescent="0.25">
      <c r="A15900" s="5" t="str">
        <f t="shared" si="248"/>
        <v>1SublapSCLD91211</v>
      </c>
      <c r="B15900" s="9">
        <v>1</v>
      </c>
      <c r="C15900" t="s">
        <v>133</v>
      </c>
      <c r="D15900" t="s">
        <v>148</v>
      </c>
      <c r="E15900" s="9">
        <v>9</v>
      </c>
      <c r="F15900" s="9">
        <v>1</v>
      </c>
      <c r="G15900" s="9">
        <v>2</v>
      </c>
      <c r="H15900" s="9">
        <v>11</v>
      </c>
      <c r="I15900" s="9">
        <v>0.53439640998840332</v>
      </c>
      <c r="J15900" s="9">
        <v>0.53439640998840332</v>
      </c>
      <c r="K15900" s="9">
        <v>0</v>
      </c>
      <c r="L15900" s="9">
        <v>90.182670593261719</v>
      </c>
    </row>
    <row r="15901" spans="1:12" x14ac:dyDescent="0.25">
      <c r="A15901" s="5" t="str">
        <f t="shared" si="248"/>
        <v>1SublapSCLD91212</v>
      </c>
      <c r="B15901" s="9">
        <v>1</v>
      </c>
      <c r="C15901" t="s">
        <v>133</v>
      </c>
      <c r="D15901" t="s">
        <v>148</v>
      </c>
      <c r="E15901" s="9">
        <v>9</v>
      </c>
      <c r="F15901" s="9">
        <v>1</v>
      </c>
      <c r="G15901" s="9">
        <v>2</v>
      </c>
      <c r="H15901" s="9">
        <v>12</v>
      </c>
      <c r="I15901" s="9">
        <v>0.74862748384475708</v>
      </c>
      <c r="J15901" s="9">
        <v>0.74862748384475708</v>
      </c>
      <c r="K15901" s="9">
        <v>0</v>
      </c>
      <c r="L15901" s="9">
        <v>92.553329467773438</v>
      </c>
    </row>
    <row r="15902" spans="1:12" x14ac:dyDescent="0.25">
      <c r="A15902" s="5" t="str">
        <f t="shared" si="248"/>
        <v>1SublapSCLD91213</v>
      </c>
      <c r="B15902" s="9">
        <v>1</v>
      </c>
      <c r="C15902" t="s">
        <v>133</v>
      </c>
      <c r="D15902" t="s">
        <v>148</v>
      </c>
      <c r="E15902" s="9">
        <v>9</v>
      </c>
      <c r="F15902" s="9">
        <v>1</v>
      </c>
      <c r="G15902" s="9">
        <v>2</v>
      </c>
      <c r="H15902" s="9">
        <v>13</v>
      </c>
      <c r="I15902" s="9">
        <v>1.1473339796066284</v>
      </c>
      <c r="J15902" s="9">
        <v>1.1473339796066284</v>
      </c>
      <c r="K15902" s="9">
        <v>0</v>
      </c>
      <c r="L15902" s="9">
        <v>91.288002014160156</v>
      </c>
    </row>
    <row r="15903" spans="1:12" x14ac:dyDescent="0.25">
      <c r="A15903" s="5" t="str">
        <f t="shared" si="248"/>
        <v>1SublapSCLD91214</v>
      </c>
      <c r="B15903" s="9">
        <v>1</v>
      </c>
      <c r="C15903" t="s">
        <v>133</v>
      </c>
      <c r="D15903" t="s">
        <v>148</v>
      </c>
      <c r="E15903" s="9">
        <v>9</v>
      </c>
      <c r="F15903" s="9">
        <v>1</v>
      </c>
      <c r="G15903" s="9">
        <v>2</v>
      </c>
      <c r="H15903" s="9">
        <v>14</v>
      </c>
      <c r="I15903" s="9">
        <v>1.3895387649536133</v>
      </c>
      <c r="J15903" s="9">
        <v>1.3895387649536133</v>
      </c>
      <c r="K15903" s="9">
        <v>0</v>
      </c>
      <c r="L15903" s="9">
        <v>93.982666015625</v>
      </c>
    </row>
    <row r="15904" spans="1:12" x14ac:dyDescent="0.25">
      <c r="A15904" s="5" t="str">
        <f t="shared" si="248"/>
        <v>1SublapSCLD91215</v>
      </c>
      <c r="B15904" s="9">
        <v>1</v>
      </c>
      <c r="C15904" t="s">
        <v>133</v>
      </c>
      <c r="D15904" t="s">
        <v>148</v>
      </c>
      <c r="E15904" s="9">
        <v>9</v>
      </c>
      <c r="F15904" s="9">
        <v>1</v>
      </c>
      <c r="G15904" s="9">
        <v>2</v>
      </c>
      <c r="H15904" s="9">
        <v>15</v>
      </c>
      <c r="I15904" s="9">
        <v>1.8020424842834473</v>
      </c>
      <c r="J15904" s="9">
        <v>1.8020424842834473</v>
      </c>
      <c r="K15904" s="9">
        <v>0</v>
      </c>
      <c r="L15904" s="9">
        <v>97.910667419433594</v>
      </c>
    </row>
    <row r="15905" spans="1:12" x14ac:dyDescent="0.25">
      <c r="A15905" s="5" t="str">
        <f t="shared" si="248"/>
        <v>1SublapSCLD91216</v>
      </c>
      <c r="B15905" s="9">
        <v>1</v>
      </c>
      <c r="C15905" t="s">
        <v>133</v>
      </c>
      <c r="D15905" t="s">
        <v>148</v>
      </c>
      <c r="E15905" s="9">
        <v>9</v>
      </c>
      <c r="F15905" s="9">
        <v>1</v>
      </c>
      <c r="G15905" s="9">
        <v>2</v>
      </c>
      <c r="H15905" s="9">
        <v>16</v>
      </c>
      <c r="I15905" s="9">
        <v>2.2025251388549805</v>
      </c>
      <c r="J15905" s="9">
        <v>2.2025251388549805</v>
      </c>
      <c r="K15905" s="9">
        <v>0</v>
      </c>
      <c r="L15905" s="9">
        <v>100.15467071533203</v>
      </c>
    </row>
    <row r="15906" spans="1:12" x14ac:dyDescent="0.25">
      <c r="A15906" s="5" t="str">
        <f t="shared" si="248"/>
        <v>1SublapSCLD91217</v>
      </c>
      <c r="B15906" s="9">
        <v>1</v>
      </c>
      <c r="C15906" t="s">
        <v>133</v>
      </c>
      <c r="D15906" t="s">
        <v>148</v>
      </c>
      <c r="E15906" s="9">
        <v>9</v>
      </c>
      <c r="F15906" s="9">
        <v>1</v>
      </c>
      <c r="G15906" s="9">
        <v>2</v>
      </c>
      <c r="H15906" s="9">
        <v>17</v>
      </c>
      <c r="I15906" s="9">
        <v>2.6259012222290039</v>
      </c>
      <c r="J15906" s="9">
        <v>1.4109307527542114</v>
      </c>
      <c r="K15906" s="9">
        <v>5.2347537130117416E-2</v>
      </c>
      <c r="L15906" s="9">
        <v>101.44666290283203</v>
      </c>
    </row>
    <row r="15907" spans="1:12" x14ac:dyDescent="0.25">
      <c r="A15907" s="5" t="str">
        <f t="shared" si="248"/>
        <v>1SublapSCLD91218</v>
      </c>
      <c r="B15907" s="9">
        <v>1</v>
      </c>
      <c r="C15907" t="s">
        <v>133</v>
      </c>
      <c r="D15907" t="s">
        <v>148</v>
      </c>
      <c r="E15907" s="9">
        <v>9</v>
      </c>
      <c r="F15907" s="9">
        <v>1</v>
      </c>
      <c r="G15907" s="9">
        <v>2</v>
      </c>
      <c r="H15907" s="9">
        <v>18</v>
      </c>
      <c r="I15907" s="9">
        <v>2.9214956760406494</v>
      </c>
      <c r="J15907" s="9">
        <v>2.070887565612793</v>
      </c>
      <c r="K15907" s="9">
        <v>8.5266001522541046E-2</v>
      </c>
      <c r="L15907" s="9">
        <v>101.99066162109375</v>
      </c>
    </row>
    <row r="15908" spans="1:12" x14ac:dyDescent="0.25">
      <c r="A15908" s="5" t="str">
        <f t="shared" si="248"/>
        <v>1SublapSCLD91219</v>
      </c>
      <c r="B15908" s="9">
        <v>1</v>
      </c>
      <c r="C15908" t="s">
        <v>133</v>
      </c>
      <c r="D15908" t="s">
        <v>148</v>
      </c>
      <c r="E15908" s="9">
        <v>9</v>
      </c>
      <c r="F15908" s="9">
        <v>1</v>
      </c>
      <c r="G15908" s="9">
        <v>2</v>
      </c>
      <c r="H15908" s="9">
        <v>19</v>
      </c>
      <c r="I15908" s="9">
        <v>3.0380876064300537</v>
      </c>
      <c r="J15908" s="9">
        <v>2.462730884552002</v>
      </c>
      <c r="K15908" s="9">
        <v>8.0025173723697662E-2</v>
      </c>
      <c r="L15908" s="9">
        <v>101.61332702636719</v>
      </c>
    </row>
    <row r="15909" spans="1:12" x14ac:dyDescent="0.25">
      <c r="A15909" s="5" t="str">
        <f t="shared" si="248"/>
        <v>1SublapSCLD91220</v>
      </c>
      <c r="B15909" s="9">
        <v>1</v>
      </c>
      <c r="C15909" t="s">
        <v>133</v>
      </c>
      <c r="D15909" t="s">
        <v>148</v>
      </c>
      <c r="E15909" s="9">
        <v>9</v>
      </c>
      <c r="F15909" s="9">
        <v>1</v>
      </c>
      <c r="G15909" s="9">
        <v>2</v>
      </c>
      <c r="H15909" s="9">
        <v>20</v>
      </c>
      <c r="I15909" s="9">
        <v>2.884063720703125</v>
      </c>
      <c r="J15909" s="9">
        <v>2.5372004508972168</v>
      </c>
      <c r="K15909" s="9">
        <v>3.2197840511798859E-2</v>
      </c>
      <c r="L15909" s="9">
        <v>99.206672668457031</v>
      </c>
    </row>
    <row r="15910" spans="1:12" x14ac:dyDescent="0.25">
      <c r="A15910" s="5" t="str">
        <f t="shared" si="248"/>
        <v>1SublapSCLD91221</v>
      </c>
      <c r="B15910" s="9">
        <v>1</v>
      </c>
      <c r="C15910" t="s">
        <v>133</v>
      </c>
      <c r="D15910" t="s">
        <v>148</v>
      </c>
      <c r="E15910" s="9">
        <v>9</v>
      </c>
      <c r="F15910" s="9">
        <v>1</v>
      </c>
      <c r="G15910" s="9">
        <v>2</v>
      </c>
      <c r="H15910" s="9">
        <v>21</v>
      </c>
      <c r="I15910" s="9">
        <v>2.7416553497314453</v>
      </c>
      <c r="J15910" s="9">
        <v>2.4275999069213867</v>
      </c>
      <c r="K15910" s="9">
        <v>2.2230450063943863E-2</v>
      </c>
      <c r="L15910" s="9">
        <v>94.648002624511719</v>
      </c>
    </row>
    <row r="15911" spans="1:12" x14ac:dyDescent="0.25">
      <c r="A15911" s="5" t="str">
        <f t="shared" si="248"/>
        <v>1SublapSCLD91222</v>
      </c>
      <c r="B15911" s="9">
        <v>1</v>
      </c>
      <c r="C15911" t="s">
        <v>133</v>
      </c>
      <c r="D15911" t="s">
        <v>148</v>
      </c>
      <c r="E15911" s="9">
        <v>9</v>
      </c>
      <c r="F15911" s="9">
        <v>1</v>
      </c>
      <c r="G15911" s="9">
        <v>2</v>
      </c>
      <c r="H15911" s="9">
        <v>22</v>
      </c>
      <c r="I15911" s="9">
        <v>2.4768321514129639</v>
      </c>
      <c r="J15911" s="9">
        <v>2.9183859825134277</v>
      </c>
      <c r="K15911" s="9">
        <v>4.0614675730466843E-2</v>
      </c>
      <c r="L15911" s="9">
        <v>91.482666015625</v>
      </c>
    </row>
    <row r="15912" spans="1:12" x14ac:dyDescent="0.25">
      <c r="A15912" s="5" t="str">
        <f t="shared" si="248"/>
        <v>1SublapSCLD91223</v>
      </c>
      <c r="B15912" s="9">
        <v>1</v>
      </c>
      <c r="C15912" t="s">
        <v>133</v>
      </c>
      <c r="D15912" t="s">
        <v>148</v>
      </c>
      <c r="E15912" s="9">
        <v>9</v>
      </c>
      <c r="F15912" s="9">
        <v>1</v>
      </c>
      <c r="G15912" s="9">
        <v>2</v>
      </c>
      <c r="H15912" s="9">
        <v>23</v>
      </c>
      <c r="I15912" s="9">
        <v>2.1690778732299805</v>
      </c>
      <c r="J15912" s="9">
        <v>2.3482587337493896</v>
      </c>
      <c r="K15912" s="9">
        <v>3.3238615840673447E-2</v>
      </c>
      <c r="L15912" s="9">
        <v>89.720001220703125</v>
      </c>
    </row>
    <row r="15913" spans="1:12" x14ac:dyDescent="0.25">
      <c r="A15913" s="5" t="str">
        <f t="shared" si="248"/>
        <v>1SublapSCLD91224</v>
      </c>
      <c r="B15913" s="9">
        <v>1</v>
      </c>
      <c r="C15913" t="s">
        <v>133</v>
      </c>
      <c r="D15913" t="s">
        <v>148</v>
      </c>
      <c r="E15913" s="9">
        <v>9</v>
      </c>
      <c r="F15913" s="9">
        <v>1</v>
      </c>
      <c r="G15913" s="9">
        <v>2</v>
      </c>
      <c r="H15913" s="9">
        <v>24</v>
      </c>
      <c r="I15913" s="9">
        <v>1.8567123413085938</v>
      </c>
      <c r="J15913" s="9">
        <v>1.9665601253509521</v>
      </c>
      <c r="K15913" s="9">
        <v>2.059006504714489E-2</v>
      </c>
      <c r="L15913" s="9">
        <v>86.806663513183594</v>
      </c>
    </row>
    <row r="15914" spans="1:12" x14ac:dyDescent="0.25">
      <c r="A15914" s="5" t="str">
        <f t="shared" si="248"/>
        <v>1SublapSCLD91101</v>
      </c>
      <c r="B15914" s="9">
        <v>1</v>
      </c>
      <c r="C15914" t="s">
        <v>133</v>
      </c>
      <c r="D15914" t="s">
        <v>148</v>
      </c>
      <c r="E15914" s="9">
        <v>9</v>
      </c>
      <c r="F15914" s="9">
        <v>1</v>
      </c>
      <c r="G15914" s="9">
        <v>10</v>
      </c>
      <c r="H15914" s="9">
        <v>1</v>
      </c>
      <c r="I15914" s="9">
        <v>1.9684226512908936</v>
      </c>
      <c r="J15914" s="9">
        <v>1.9684226512908936</v>
      </c>
      <c r="K15914" s="9">
        <v>0</v>
      </c>
      <c r="L15914" s="9">
        <v>92.180000305175781</v>
      </c>
    </row>
    <row r="15915" spans="1:12" x14ac:dyDescent="0.25">
      <c r="A15915" s="5" t="str">
        <f t="shared" si="248"/>
        <v>1SublapSCLD91102</v>
      </c>
      <c r="B15915" s="9">
        <v>1</v>
      </c>
      <c r="C15915" t="s">
        <v>133</v>
      </c>
      <c r="D15915" t="s">
        <v>148</v>
      </c>
      <c r="E15915" s="9">
        <v>9</v>
      </c>
      <c r="F15915" s="9">
        <v>1</v>
      </c>
      <c r="G15915" s="9">
        <v>10</v>
      </c>
      <c r="H15915" s="9">
        <v>2</v>
      </c>
      <c r="I15915" s="9">
        <v>1.7463052272796631</v>
      </c>
      <c r="J15915" s="9">
        <v>1.7463052272796631</v>
      </c>
      <c r="K15915" s="9">
        <v>0</v>
      </c>
      <c r="L15915" s="9">
        <v>91.274002075195313</v>
      </c>
    </row>
    <row r="15916" spans="1:12" x14ac:dyDescent="0.25">
      <c r="A15916" s="5" t="str">
        <f t="shared" si="248"/>
        <v>1SublapSCLD91103</v>
      </c>
      <c r="B15916" s="9">
        <v>1</v>
      </c>
      <c r="C15916" t="s">
        <v>133</v>
      </c>
      <c r="D15916" t="s">
        <v>148</v>
      </c>
      <c r="E15916" s="9">
        <v>9</v>
      </c>
      <c r="F15916" s="9">
        <v>1</v>
      </c>
      <c r="G15916" s="9">
        <v>10</v>
      </c>
      <c r="H15916" s="9">
        <v>3</v>
      </c>
      <c r="I15916" s="9">
        <v>1.6071927547454834</v>
      </c>
      <c r="J15916" s="9">
        <v>1.6071927547454834</v>
      </c>
      <c r="K15916" s="9">
        <v>0</v>
      </c>
      <c r="L15916" s="9">
        <v>88.963996887207031</v>
      </c>
    </row>
    <row r="15917" spans="1:12" x14ac:dyDescent="0.25">
      <c r="A15917" s="5" t="str">
        <f t="shared" si="248"/>
        <v>1SublapSCLD91104</v>
      </c>
      <c r="B15917" s="9">
        <v>1</v>
      </c>
      <c r="C15917" t="s">
        <v>133</v>
      </c>
      <c r="D15917" t="s">
        <v>148</v>
      </c>
      <c r="E15917" s="9">
        <v>9</v>
      </c>
      <c r="F15917" s="9">
        <v>1</v>
      </c>
      <c r="G15917" s="9">
        <v>10</v>
      </c>
      <c r="H15917" s="9">
        <v>4</v>
      </c>
      <c r="I15917" s="9">
        <v>1.4782871007919312</v>
      </c>
      <c r="J15917" s="9">
        <v>1.4782871007919312</v>
      </c>
      <c r="K15917" s="9">
        <v>0</v>
      </c>
      <c r="L15917" s="9">
        <v>87.64599609375</v>
      </c>
    </row>
    <row r="15918" spans="1:12" x14ac:dyDescent="0.25">
      <c r="A15918" s="5" t="str">
        <f t="shared" si="248"/>
        <v>1SublapSCLD91105</v>
      </c>
      <c r="B15918" s="9">
        <v>1</v>
      </c>
      <c r="C15918" t="s">
        <v>133</v>
      </c>
      <c r="D15918" t="s">
        <v>148</v>
      </c>
      <c r="E15918" s="9">
        <v>9</v>
      </c>
      <c r="F15918" s="9">
        <v>1</v>
      </c>
      <c r="G15918" s="9">
        <v>10</v>
      </c>
      <c r="H15918" s="9">
        <v>5</v>
      </c>
      <c r="I15918" s="9">
        <v>1.3587996959686279</v>
      </c>
      <c r="J15918" s="9">
        <v>1.3587996959686279</v>
      </c>
      <c r="K15918" s="9">
        <v>0</v>
      </c>
      <c r="L15918" s="9">
        <v>86.305999755859375</v>
      </c>
    </row>
    <row r="15919" spans="1:12" x14ac:dyDescent="0.25">
      <c r="A15919" s="5" t="str">
        <f t="shared" si="248"/>
        <v>1SublapSCLD91106</v>
      </c>
      <c r="B15919" s="9">
        <v>1</v>
      </c>
      <c r="C15919" t="s">
        <v>133</v>
      </c>
      <c r="D15919" t="s">
        <v>148</v>
      </c>
      <c r="E15919" s="9">
        <v>9</v>
      </c>
      <c r="F15919" s="9">
        <v>1</v>
      </c>
      <c r="G15919" s="9">
        <v>10</v>
      </c>
      <c r="H15919" s="9">
        <v>6</v>
      </c>
      <c r="I15919" s="9">
        <v>1.2765312194824219</v>
      </c>
      <c r="J15919" s="9">
        <v>1.2765312194824219</v>
      </c>
      <c r="K15919" s="9">
        <v>0</v>
      </c>
      <c r="L15919" s="9">
        <v>84.931999206542969</v>
      </c>
    </row>
    <row r="15920" spans="1:12" x14ac:dyDescent="0.25">
      <c r="A15920" s="5" t="str">
        <f t="shared" si="248"/>
        <v>1SublapSCLD91107</v>
      </c>
      <c r="B15920" s="9">
        <v>1</v>
      </c>
      <c r="C15920" t="s">
        <v>133</v>
      </c>
      <c r="D15920" t="s">
        <v>148</v>
      </c>
      <c r="E15920" s="9">
        <v>9</v>
      </c>
      <c r="F15920" s="9">
        <v>1</v>
      </c>
      <c r="G15920" s="9">
        <v>10</v>
      </c>
      <c r="H15920" s="9">
        <v>7</v>
      </c>
      <c r="I15920" s="9">
        <v>1.1406311988830566</v>
      </c>
      <c r="J15920" s="9">
        <v>1.1406311988830566</v>
      </c>
      <c r="K15920" s="9">
        <v>0</v>
      </c>
      <c r="L15920" s="9">
        <v>83.383995056152344</v>
      </c>
    </row>
    <row r="15921" spans="1:12" x14ac:dyDescent="0.25">
      <c r="A15921" s="5" t="str">
        <f t="shared" si="248"/>
        <v>1SublapSCLD91108</v>
      </c>
      <c r="B15921" s="9">
        <v>1</v>
      </c>
      <c r="C15921" t="s">
        <v>133</v>
      </c>
      <c r="D15921" t="s">
        <v>148</v>
      </c>
      <c r="E15921" s="9">
        <v>9</v>
      </c>
      <c r="F15921" s="9">
        <v>1</v>
      </c>
      <c r="G15921" s="9">
        <v>10</v>
      </c>
      <c r="H15921" s="9">
        <v>8</v>
      </c>
      <c r="I15921" s="9">
        <v>0.99377691745758057</v>
      </c>
      <c r="J15921" s="9">
        <v>0.99377691745758057</v>
      </c>
      <c r="K15921" s="9">
        <v>0</v>
      </c>
      <c r="L15921" s="9">
        <v>83.699996948242188</v>
      </c>
    </row>
    <row r="15922" spans="1:12" x14ac:dyDescent="0.25">
      <c r="A15922" s="5" t="str">
        <f t="shared" si="248"/>
        <v>1SublapSCLD91109</v>
      </c>
      <c r="B15922" s="9">
        <v>1</v>
      </c>
      <c r="C15922" t="s">
        <v>133</v>
      </c>
      <c r="D15922" t="s">
        <v>148</v>
      </c>
      <c r="E15922" s="9">
        <v>9</v>
      </c>
      <c r="F15922" s="9">
        <v>1</v>
      </c>
      <c r="G15922" s="9">
        <v>10</v>
      </c>
      <c r="H15922" s="9">
        <v>9</v>
      </c>
      <c r="I15922" s="9">
        <v>0.75635212659835815</v>
      </c>
      <c r="J15922" s="9">
        <v>0.75635212659835815</v>
      </c>
      <c r="K15922" s="9">
        <v>0</v>
      </c>
      <c r="L15922" s="9">
        <v>85.024002075195313</v>
      </c>
    </row>
    <row r="15923" spans="1:12" x14ac:dyDescent="0.25">
      <c r="A15923" s="5" t="str">
        <f t="shared" si="248"/>
        <v>1SublapSCLD911010</v>
      </c>
      <c r="B15923" s="9">
        <v>1</v>
      </c>
      <c r="C15923" t="s">
        <v>133</v>
      </c>
      <c r="D15923" t="s">
        <v>148</v>
      </c>
      <c r="E15923" s="9">
        <v>9</v>
      </c>
      <c r="F15923" s="9">
        <v>1</v>
      </c>
      <c r="G15923" s="9">
        <v>10</v>
      </c>
      <c r="H15923" s="9">
        <v>10</v>
      </c>
      <c r="I15923" s="9">
        <v>0.72201371192932129</v>
      </c>
      <c r="J15923" s="9">
        <v>0.72201371192932129</v>
      </c>
      <c r="K15923" s="9">
        <v>0</v>
      </c>
      <c r="L15923" s="9">
        <v>90.052001953125</v>
      </c>
    </row>
    <row r="15924" spans="1:12" x14ac:dyDescent="0.25">
      <c r="A15924" s="5" t="str">
        <f t="shared" si="248"/>
        <v>1SublapSCLD911011</v>
      </c>
      <c r="B15924" s="9">
        <v>1</v>
      </c>
      <c r="C15924" t="s">
        <v>133</v>
      </c>
      <c r="D15924" t="s">
        <v>148</v>
      </c>
      <c r="E15924" s="9">
        <v>9</v>
      </c>
      <c r="F15924" s="9">
        <v>1</v>
      </c>
      <c r="G15924" s="9">
        <v>10</v>
      </c>
      <c r="H15924" s="9">
        <v>11</v>
      </c>
      <c r="I15924" s="9">
        <v>0.74271184206008911</v>
      </c>
      <c r="J15924" s="9">
        <v>0.74271184206008911</v>
      </c>
      <c r="K15924" s="9">
        <v>0</v>
      </c>
      <c r="L15924" s="9">
        <v>93.944000244140625</v>
      </c>
    </row>
    <row r="15925" spans="1:12" x14ac:dyDescent="0.25">
      <c r="A15925" s="5" t="str">
        <f t="shared" si="248"/>
        <v>1SublapSCLD911012</v>
      </c>
      <c r="B15925" s="9">
        <v>1</v>
      </c>
      <c r="C15925" t="s">
        <v>133</v>
      </c>
      <c r="D15925" t="s">
        <v>148</v>
      </c>
      <c r="E15925" s="9">
        <v>9</v>
      </c>
      <c r="F15925" s="9">
        <v>1</v>
      </c>
      <c r="G15925" s="9">
        <v>10</v>
      </c>
      <c r="H15925" s="9">
        <v>12</v>
      </c>
      <c r="I15925" s="9">
        <v>0.96979475021362305</v>
      </c>
      <c r="J15925" s="9">
        <v>0.96979475021362305</v>
      </c>
      <c r="K15925" s="9">
        <v>0</v>
      </c>
      <c r="L15925" s="9">
        <v>97.339996337890625</v>
      </c>
    </row>
    <row r="15926" spans="1:12" x14ac:dyDescent="0.25">
      <c r="A15926" s="5" t="str">
        <f t="shared" si="248"/>
        <v>1SublapSCLD911013</v>
      </c>
      <c r="B15926" s="9">
        <v>1</v>
      </c>
      <c r="C15926" t="s">
        <v>133</v>
      </c>
      <c r="D15926" t="s">
        <v>148</v>
      </c>
      <c r="E15926" s="9">
        <v>9</v>
      </c>
      <c r="F15926" s="9">
        <v>1</v>
      </c>
      <c r="G15926" s="9">
        <v>10</v>
      </c>
      <c r="H15926" s="9">
        <v>13</v>
      </c>
      <c r="I15926" s="9">
        <v>1.3148198127746582</v>
      </c>
      <c r="J15926" s="9">
        <v>1.3148198127746582</v>
      </c>
      <c r="K15926" s="9">
        <v>0</v>
      </c>
      <c r="L15926" s="9">
        <v>100.38800048828125</v>
      </c>
    </row>
    <row r="15927" spans="1:12" x14ac:dyDescent="0.25">
      <c r="A15927" s="5" t="str">
        <f t="shared" si="248"/>
        <v>1SublapSCLD911014</v>
      </c>
      <c r="B15927" s="9">
        <v>1</v>
      </c>
      <c r="C15927" t="s">
        <v>133</v>
      </c>
      <c r="D15927" t="s">
        <v>148</v>
      </c>
      <c r="E15927" s="9">
        <v>9</v>
      </c>
      <c r="F15927" s="9">
        <v>1</v>
      </c>
      <c r="G15927" s="9">
        <v>10</v>
      </c>
      <c r="H15927" s="9">
        <v>14</v>
      </c>
      <c r="I15927" s="9">
        <v>1.6493834257125854</v>
      </c>
      <c r="J15927" s="9">
        <v>1.6493834257125854</v>
      </c>
      <c r="K15927" s="9">
        <v>0</v>
      </c>
      <c r="L15927" s="9">
        <v>102.72200012207031</v>
      </c>
    </row>
    <row r="15928" spans="1:12" x14ac:dyDescent="0.25">
      <c r="A15928" s="5" t="str">
        <f t="shared" si="248"/>
        <v>1SublapSCLD911015</v>
      </c>
      <c r="B15928" s="9">
        <v>1</v>
      </c>
      <c r="C15928" t="s">
        <v>133</v>
      </c>
      <c r="D15928" t="s">
        <v>148</v>
      </c>
      <c r="E15928" s="9">
        <v>9</v>
      </c>
      <c r="F15928" s="9">
        <v>1</v>
      </c>
      <c r="G15928" s="9">
        <v>10</v>
      </c>
      <c r="H15928" s="9">
        <v>15</v>
      </c>
      <c r="I15928" s="9">
        <v>2.0942990779876709</v>
      </c>
      <c r="J15928" s="9">
        <v>2.0942990779876709</v>
      </c>
      <c r="K15928" s="9">
        <v>0</v>
      </c>
      <c r="L15928" s="9">
        <v>104.34600067138672</v>
      </c>
    </row>
    <row r="15929" spans="1:12" x14ac:dyDescent="0.25">
      <c r="A15929" s="5" t="str">
        <f t="shared" si="248"/>
        <v>1SublapSCLD911016</v>
      </c>
      <c r="B15929" s="9">
        <v>1</v>
      </c>
      <c r="C15929" t="s">
        <v>133</v>
      </c>
      <c r="D15929" t="s">
        <v>148</v>
      </c>
      <c r="E15929" s="9">
        <v>9</v>
      </c>
      <c r="F15929" s="9">
        <v>1</v>
      </c>
      <c r="G15929" s="9">
        <v>10</v>
      </c>
      <c r="H15929" s="9">
        <v>16</v>
      </c>
      <c r="I15929" s="9">
        <v>2.531641960144043</v>
      </c>
      <c r="J15929" s="9">
        <v>2.531641960144043</v>
      </c>
      <c r="K15929" s="9">
        <v>0</v>
      </c>
      <c r="L15929" s="9">
        <v>102.51799774169922</v>
      </c>
    </row>
    <row r="15930" spans="1:12" x14ac:dyDescent="0.25">
      <c r="A15930" s="5" t="str">
        <f t="shared" si="248"/>
        <v>1SublapSCLD911017</v>
      </c>
      <c r="B15930" s="9">
        <v>1</v>
      </c>
      <c r="C15930" t="s">
        <v>133</v>
      </c>
      <c r="D15930" t="s">
        <v>148</v>
      </c>
      <c r="E15930" s="9">
        <v>9</v>
      </c>
      <c r="F15930" s="9">
        <v>1</v>
      </c>
      <c r="G15930" s="9">
        <v>10</v>
      </c>
      <c r="H15930" s="9">
        <v>17</v>
      </c>
      <c r="I15930" s="9">
        <v>2.9495930671691895</v>
      </c>
      <c r="J15930" s="9">
        <v>1.7688436508178711</v>
      </c>
      <c r="K15930" s="9">
        <v>4.5793652534484863E-2</v>
      </c>
      <c r="L15930" s="9">
        <v>100.19599914550781</v>
      </c>
    </row>
    <row r="15931" spans="1:12" x14ac:dyDescent="0.25">
      <c r="A15931" s="5" t="str">
        <f t="shared" si="248"/>
        <v>1SublapSCLD911018</v>
      </c>
      <c r="B15931" s="9">
        <v>1</v>
      </c>
      <c r="C15931" t="s">
        <v>133</v>
      </c>
      <c r="D15931" t="s">
        <v>148</v>
      </c>
      <c r="E15931" s="9">
        <v>9</v>
      </c>
      <c r="F15931" s="9">
        <v>1</v>
      </c>
      <c r="G15931" s="9">
        <v>10</v>
      </c>
      <c r="H15931" s="9">
        <v>18</v>
      </c>
      <c r="I15931" s="9">
        <v>3.2052690982818604</v>
      </c>
      <c r="J15931" s="9">
        <v>2.4091134071350098</v>
      </c>
      <c r="K15931" s="9">
        <v>7.048739492893219E-2</v>
      </c>
      <c r="L15931" s="9">
        <v>99.872001647949219</v>
      </c>
    </row>
    <row r="15932" spans="1:12" x14ac:dyDescent="0.25">
      <c r="A15932" s="5" t="str">
        <f t="shared" si="248"/>
        <v>1SublapSCLD911019</v>
      </c>
      <c r="B15932" s="9">
        <v>1</v>
      </c>
      <c r="C15932" t="s">
        <v>133</v>
      </c>
      <c r="D15932" t="s">
        <v>148</v>
      </c>
      <c r="E15932" s="9">
        <v>9</v>
      </c>
      <c r="F15932" s="9">
        <v>1</v>
      </c>
      <c r="G15932" s="9">
        <v>10</v>
      </c>
      <c r="H15932" s="9">
        <v>19</v>
      </c>
      <c r="I15932" s="9">
        <v>3.2489774227142334</v>
      </c>
      <c r="J15932" s="9">
        <v>2.7409334182739258</v>
      </c>
      <c r="K15932" s="9">
        <v>5.6641355156898499E-2</v>
      </c>
      <c r="L15932" s="9">
        <v>97.802001953125</v>
      </c>
    </row>
    <row r="15933" spans="1:12" x14ac:dyDescent="0.25">
      <c r="A15933" s="5" t="str">
        <f t="shared" si="248"/>
        <v>1SublapSCLD911020</v>
      </c>
      <c r="B15933" s="9">
        <v>1</v>
      </c>
      <c r="C15933" t="s">
        <v>133</v>
      </c>
      <c r="D15933" t="s">
        <v>148</v>
      </c>
      <c r="E15933" s="9">
        <v>9</v>
      </c>
      <c r="F15933" s="9">
        <v>1</v>
      </c>
      <c r="G15933" s="9">
        <v>10</v>
      </c>
      <c r="H15933" s="9">
        <v>20</v>
      </c>
      <c r="I15933" s="9">
        <v>3.0920841693878174</v>
      </c>
      <c r="J15933" s="9">
        <v>2.756798267364502</v>
      </c>
      <c r="K15933" s="9">
        <v>2.8310580179095268E-2</v>
      </c>
      <c r="L15933" s="9">
        <v>97.597999572753906</v>
      </c>
    </row>
    <row r="15934" spans="1:12" x14ac:dyDescent="0.25">
      <c r="A15934" s="5" t="str">
        <f t="shared" si="248"/>
        <v>1SublapSCLD911021</v>
      </c>
      <c r="B15934" s="9">
        <v>1</v>
      </c>
      <c r="C15934" t="s">
        <v>133</v>
      </c>
      <c r="D15934" t="s">
        <v>148</v>
      </c>
      <c r="E15934" s="9">
        <v>9</v>
      </c>
      <c r="F15934" s="9">
        <v>1</v>
      </c>
      <c r="G15934" s="9">
        <v>10</v>
      </c>
      <c r="H15934" s="9">
        <v>21</v>
      </c>
      <c r="I15934" s="9">
        <v>2.9993152618408203</v>
      </c>
      <c r="J15934" s="9">
        <v>2.6717443466186523</v>
      </c>
      <c r="K15934" s="9">
        <v>2.5908529758453369E-2</v>
      </c>
      <c r="L15934" s="9">
        <v>96.5260009765625</v>
      </c>
    </row>
    <row r="15935" spans="1:12" x14ac:dyDescent="0.25">
      <c r="A15935" s="5" t="str">
        <f t="shared" si="248"/>
        <v>1SublapSCLD911022</v>
      </c>
      <c r="B15935" s="9">
        <v>1</v>
      </c>
      <c r="C15935" t="s">
        <v>133</v>
      </c>
      <c r="D15935" t="s">
        <v>148</v>
      </c>
      <c r="E15935" s="9">
        <v>9</v>
      </c>
      <c r="F15935" s="9">
        <v>1</v>
      </c>
      <c r="G15935" s="9">
        <v>10</v>
      </c>
      <c r="H15935" s="9">
        <v>22</v>
      </c>
      <c r="I15935" s="9">
        <v>2.7223086357116699</v>
      </c>
      <c r="J15935" s="9">
        <v>3.157320499420166</v>
      </c>
      <c r="K15935" s="9">
        <v>5.7777445763349533E-2</v>
      </c>
      <c r="L15935" s="9">
        <v>94.102005004882813</v>
      </c>
    </row>
    <row r="15936" spans="1:12" x14ac:dyDescent="0.25">
      <c r="A15936" s="5" t="str">
        <f t="shared" si="248"/>
        <v>1SublapSCLD911023</v>
      </c>
      <c r="B15936" s="9">
        <v>1</v>
      </c>
      <c r="C15936" t="s">
        <v>133</v>
      </c>
      <c r="D15936" t="s">
        <v>148</v>
      </c>
      <c r="E15936" s="9">
        <v>9</v>
      </c>
      <c r="F15936" s="9">
        <v>1</v>
      </c>
      <c r="G15936" s="9">
        <v>10</v>
      </c>
      <c r="H15936" s="9">
        <v>23</v>
      </c>
      <c r="I15936" s="9">
        <v>2.3910880088806152</v>
      </c>
      <c r="J15936" s="9">
        <v>2.5889208316802979</v>
      </c>
      <c r="K15936" s="9">
        <v>4.8413239419460297E-2</v>
      </c>
      <c r="L15936" s="9">
        <v>92.680000305175781</v>
      </c>
    </row>
    <row r="15937" spans="1:12" x14ac:dyDescent="0.25">
      <c r="A15937" s="5" t="str">
        <f t="shared" si="248"/>
        <v>1SublapSCLD911024</v>
      </c>
      <c r="B15937" s="9">
        <v>1</v>
      </c>
      <c r="C15937" t="s">
        <v>133</v>
      </c>
      <c r="D15937" t="s">
        <v>148</v>
      </c>
      <c r="E15937" s="9">
        <v>9</v>
      </c>
      <c r="F15937" s="9">
        <v>1</v>
      </c>
      <c r="G15937" s="9">
        <v>10</v>
      </c>
      <c r="H15937" s="9">
        <v>24</v>
      </c>
      <c r="I15937" s="9">
        <v>2.1152811050415039</v>
      </c>
      <c r="J15937" s="9">
        <v>2.2916746139526367</v>
      </c>
      <c r="K15937" s="9">
        <v>4.1876528412103653E-2</v>
      </c>
      <c r="L15937" s="9">
        <v>92.435997009277344</v>
      </c>
    </row>
    <row r="15938" spans="1:12" x14ac:dyDescent="0.25">
      <c r="A15938" s="5" t="str">
        <f t="shared" si="248"/>
        <v>1SublapSCLD10021</v>
      </c>
      <c r="B15938" s="9">
        <v>1</v>
      </c>
      <c r="C15938" t="s">
        <v>133</v>
      </c>
      <c r="D15938" t="s">
        <v>148</v>
      </c>
      <c r="E15938" s="9">
        <v>10</v>
      </c>
      <c r="F15938" s="9">
        <v>0</v>
      </c>
      <c r="G15938" s="9">
        <v>2</v>
      </c>
      <c r="H15938" s="9">
        <v>1</v>
      </c>
      <c r="I15938" s="9">
        <v>1.2930411100387573</v>
      </c>
      <c r="J15938" s="9">
        <v>1.2930411100387573</v>
      </c>
      <c r="K15938" s="9">
        <v>0</v>
      </c>
      <c r="L15938" s="9">
        <v>81.404006958007813</v>
      </c>
    </row>
    <row r="15939" spans="1:12" x14ac:dyDescent="0.25">
      <c r="A15939" s="5" t="str">
        <f t="shared" ref="A15939:A16002" si="249">B15939&amp;C15939&amp;D15939&amp;E15939&amp;F15939&amp;G15939&amp;H15939</f>
        <v>1SublapSCLD10022</v>
      </c>
      <c r="B15939" s="9">
        <v>1</v>
      </c>
      <c r="C15939" t="s">
        <v>133</v>
      </c>
      <c r="D15939" t="s">
        <v>148</v>
      </c>
      <c r="E15939" s="9">
        <v>10</v>
      </c>
      <c r="F15939" s="9">
        <v>0</v>
      </c>
      <c r="G15939" s="9">
        <v>2</v>
      </c>
      <c r="H15939" s="9">
        <v>2</v>
      </c>
      <c r="I15939" s="9">
        <v>1.0782650709152222</v>
      </c>
      <c r="J15939" s="9">
        <v>1.0782650709152222</v>
      </c>
      <c r="K15939" s="9">
        <v>0</v>
      </c>
      <c r="L15939" s="9">
        <v>78.878669738769531</v>
      </c>
    </row>
    <row r="15940" spans="1:12" x14ac:dyDescent="0.25">
      <c r="A15940" s="5" t="str">
        <f t="shared" si="249"/>
        <v>1SublapSCLD10023</v>
      </c>
      <c r="B15940" s="9">
        <v>1</v>
      </c>
      <c r="C15940" t="s">
        <v>133</v>
      </c>
      <c r="D15940" t="s">
        <v>148</v>
      </c>
      <c r="E15940" s="9">
        <v>10</v>
      </c>
      <c r="F15940" s="9">
        <v>0</v>
      </c>
      <c r="G15940" s="9">
        <v>2</v>
      </c>
      <c r="H15940" s="9">
        <v>3</v>
      </c>
      <c r="I15940" s="9">
        <v>1.0472143888473511</v>
      </c>
      <c r="J15940" s="9">
        <v>1.0472143888473511</v>
      </c>
      <c r="K15940" s="9">
        <v>0</v>
      </c>
      <c r="L15940" s="9">
        <v>77.901466369628906</v>
      </c>
    </row>
    <row r="15941" spans="1:12" x14ac:dyDescent="0.25">
      <c r="A15941" s="5" t="str">
        <f t="shared" si="249"/>
        <v>1SublapSCLD10024</v>
      </c>
      <c r="B15941" s="9">
        <v>1</v>
      </c>
      <c r="C15941" t="s">
        <v>133</v>
      </c>
      <c r="D15941" t="s">
        <v>148</v>
      </c>
      <c r="E15941" s="9">
        <v>10</v>
      </c>
      <c r="F15941" s="9">
        <v>0</v>
      </c>
      <c r="G15941" s="9">
        <v>2</v>
      </c>
      <c r="H15941" s="9">
        <v>4</v>
      </c>
      <c r="I15941" s="9">
        <v>1.0176141262054443</v>
      </c>
      <c r="J15941" s="9">
        <v>1.0176141262054443</v>
      </c>
      <c r="K15941" s="9">
        <v>0</v>
      </c>
      <c r="L15941" s="9">
        <v>77.77813720703125</v>
      </c>
    </row>
    <row r="15942" spans="1:12" x14ac:dyDescent="0.25">
      <c r="A15942" s="5" t="str">
        <f t="shared" si="249"/>
        <v>1SublapSCLD10025</v>
      </c>
      <c r="B15942" s="9">
        <v>1</v>
      </c>
      <c r="C15942" t="s">
        <v>133</v>
      </c>
      <c r="D15942" t="s">
        <v>148</v>
      </c>
      <c r="E15942" s="9">
        <v>10</v>
      </c>
      <c r="F15942" s="9">
        <v>0</v>
      </c>
      <c r="G15942" s="9">
        <v>2</v>
      </c>
      <c r="H15942" s="9">
        <v>5</v>
      </c>
      <c r="I15942" s="9">
        <v>0.9278033971786499</v>
      </c>
      <c r="J15942" s="9">
        <v>0.9278033971786499</v>
      </c>
      <c r="K15942" s="9">
        <v>0</v>
      </c>
      <c r="L15942" s="9">
        <v>76.245735168457031</v>
      </c>
    </row>
    <row r="15943" spans="1:12" x14ac:dyDescent="0.25">
      <c r="A15943" s="5" t="str">
        <f t="shared" si="249"/>
        <v>1SublapSCLD10026</v>
      </c>
      <c r="B15943" s="9">
        <v>1</v>
      </c>
      <c r="C15943" t="s">
        <v>133</v>
      </c>
      <c r="D15943" t="s">
        <v>148</v>
      </c>
      <c r="E15943" s="9">
        <v>10</v>
      </c>
      <c r="F15943" s="9">
        <v>0</v>
      </c>
      <c r="G15943" s="9">
        <v>2</v>
      </c>
      <c r="H15943" s="9">
        <v>6</v>
      </c>
      <c r="I15943" s="9">
        <v>0.89911735057830811</v>
      </c>
      <c r="J15943" s="9">
        <v>0.89911735057830811</v>
      </c>
      <c r="K15943" s="9">
        <v>0</v>
      </c>
      <c r="L15943" s="9">
        <v>75.291603088378906</v>
      </c>
    </row>
    <row r="15944" spans="1:12" x14ac:dyDescent="0.25">
      <c r="A15944" s="5" t="str">
        <f t="shared" si="249"/>
        <v>1SublapSCLD10027</v>
      </c>
      <c r="B15944" s="9">
        <v>1</v>
      </c>
      <c r="C15944" t="s">
        <v>133</v>
      </c>
      <c r="D15944" t="s">
        <v>148</v>
      </c>
      <c r="E15944" s="9">
        <v>10</v>
      </c>
      <c r="F15944" s="9">
        <v>0</v>
      </c>
      <c r="G15944" s="9">
        <v>2</v>
      </c>
      <c r="H15944" s="9">
        <v>7</v>
      </c>
      <c r="I15944" s="9">
        <v>0.85721546411514282</v>
      </c>
      <c r="J15944" s="9">
        <v>0.85721546411514282</v>
      </c>
      <c r="K15944" s="9">
        <v>0</v>
      </c>
      <c r="L15944" s="9">
        <v>74.788665771484375</v>
      </c>
    </row>
    <row r="15945" spans="1:12" x14ac:dyDescent="0.25">
      <c r="A15945" s="5" t="str">
        <f t="shared" si="249"/>
        <v>1SublapSCLD10028</v>
      </c>
      <c r="B15945" s="9">
        <v>1</v>
      </c>
      <c r="C15945" t="s">
        <v>133</v>
      </c>
      <c r="D15945" t="s">
        <v>148</v>
      </c>
      <c r="E15945" s="9">
        <v>10</v>
      </c>
      <c r="F15945" s="9">
        <v>0</v>
      </c>
      <c r="G15945" s="9">
        <v>2</v>
      </c>
      <c r="H15945" s="9">
        <v>8</v>
      </c>
      <c r="I15945" s="9">
        <v>0.60155951976776123</v>
      </c>
      <c r="J15945" s="9">
        <v>0.60155951976776123</v>
      </c>
      <c r="K15945" s="9">
        <v>0</v>
      </c>
      <c r="L15945" s="9">
        <v>73.857460021972656</v>
      </c>
    </row>
    <row r="15946" spans="1:12" x14ac:dyDescent="0.25">
      <c r="A15946" s="5" t="str">
        <f t="shared" si="249"/>
        <v>1SublapSCLD10029</v>
      </c>
      <c r="B15946" s="9">
        <v>1</v>
      </c>
      <c r="C15946" t="s">
        <v>133</v>
      </c>
      <c r="D15946" t="s">
        <v>148</v>
      </c>
      <c r="E15946" s="9">
        <v>10</v>
      </c>
      <c r="F15946" s="9">
        <v>0</v>
      </c>
      <c r="G15946" s="9">
        <v>2</v>
      </c>
      <c r="H15946" s="9">
        <v>9</v>
      </c>
      <c r="I15946" s="9">
        <v>0.34995058178901672</v>
      </c>
      <c r="J15946" s="9">
        <v>0.34995058178901672</v>
      </c>
      <c r="K15946" s="9">
        <v>0</v>
      </c>
      <c r="L15946" s="9">
        <v>75.391334533691406</v>
      </c>
    </row>
    <row r="15947" spans="1:12" x14ac:dyDescent="0.25">
      <c r="A15947" s="5" t="str">
        <f t="shared" si="249"/>
        <v>1SublapSCLD100210</v>
      </c>
      <c r="B15947" s="9">
        <v>1</v>
      </c>
      <c r="C15947" t="s">
        <v>133</v>
      </c>
      <c r="D15947" t="s">
        <v>148</v>
      </c>
      <c r="E15947" s="9">
        <v>10</v>
      </c>
      <c r="F15947" s="9">
        <v>0</v>
      </c>
      <c r="G15947" s="9">
        <v>2</v>
      </c>
      <c r="H15947" s="9">
        <v>10</v>
      </c>
      <c r="I15947" s="9">
        <v>0.15990911424160004</v>
      </c>
      <c r="J15947" s="9">
        <v>0.15990911424160004</v>
      </c>
      <c r="K15947" s="9">
        <v>0</v>
      </c>
      <c r="L15947" s="9">
        <v>78.83599853515625</v>
      </c>
    </row>
    <row r="15948" spans="1:12" x14ac:dyDescent="0.25">
      <c r="A15948" s="5" t="str">
        <f t="shared" si="249"/>
        <v>1SublapSCLD100211</v>
      </c>
      <c r="B15948" s="9">
        <v>1</v>
      </c>
      <c r="C15948" t="s">
        <v>133</v>
      </c>
      <c r="D15948" t="s">
        <v>148</v>
      </c>
      <c r="E15948" s="9">
        <v>10</v>
      </c>
      <c r="F15948" s="9">
        <v>0</v>
      </c>
      <c r="G15948" s="9">
        <v>2</v>
      </c>
      <c r="H15948" s="9">
        <v>11</v>
      </c>
      <c r="I15948" s="9">
        <v>2.5940677151083946E-2</v>
      </c>
      <c r="J15948" s="9">
        <v>2.5940677151083946E-2</v>
      </c>
      <c r="K15948" s="9">
        <v>0</v>
      </c>
      <c r="L15948" s="9">
        <v>82.400001525878906</v>
      </c>
    </row>
    <row r="15949" spans="1:12" x14ac:dyDescent="0.25">
      <c r="A15949" s="5" t="str">
        <f t="shared" si="249"/>
        <v>1SublapSCLD100212</v>
      </c>
      <c r="B15949" s="9">
        <v>1</v>
      </c>
      <c r="C15949" t="s">
        <v>133</v>
      </c>
      <c r="D15949" t="s">
        <v>148</v>
      </c>
      <c r="E15949" s="9">
        <v>10</v>
      </c>
      <c r="F15949" s="9">
        <v>0</v>
      </c>
      <c r="G15949" s="9">
        <v>2</v>
      </c>
      <c r="H15949" s="9">
        <v>12</v>
      </c>
      <c r="I15949" s="9">
        <v>7.9917386174201965E-2</v>
      </c>
      <c r="J15949" s="9">
        <v>7.9917386174201965E-2</v>
      </c>
      <c r="K15949" s="9">
        <v>0</v>
      </c>
      <c r="L15949" s="9">
        <v>85.17333984375</v>
      </c>
    </row>
    <row r="15950" spans="1:12" x14ac:dyDescent="0.25">
      <c r="A15950" s="5" t="str">
        <f t="shared" si="249"/>
        <v>1SublapSCLD100213</v>
      </c>
      <c r="B15950" s="9">
        <v>1</v>
      </c>
      <c r="C15950" t="s">
        <v>133</v>
      </c>
      <c r="D15950" t="s">
        <v>148</v>
      </c>
      <c r="E15950" s="9">
        <v>10</v>
      </c>
      <c r="F15950" s="9">
        <v>0</v>
      </c>
      <c r="G15950" s="9">
        <v>2</v>
      </c>
      <c r="H15950" s="9">
        <v>13</v>
      </c>
      <c r="I15950" s="9">
        <v>0.29842981696128845</v>
      </c>
      <c r="J15950" s="9">
        <v>0.29842981696128845</v>
      </c>
      <c r="K15950" s="9">
        <v>0</v>
      </c>
      <c r="L15950" s="9">
        <v>88.157333374023438</v>
      </c>
    </row>
    <row r="15951" spans="1:12" x14ac:dyDescent="0.25">
      <c r="A15951" s="5" t="str">
        <f t="shared" si="249"/>
        <v>1SublapSCLD100214</v>
      </c>
      <c r="B15951" s="9">
        <v>1</v>
      </c>
      <c r="C15951" t="s">
        <v>133</v>
      </c>
      <c r="D15951" t="s">
        <v>148</v>
      </c>
      <c r="E15951" s="9">
        <v>10</v>
      </c>
      <c r="F15951" s="9">
        <v>0</v>
      </c>
      <c r="G15951" s="9">
        <v>2</v>
      </c>
      <c r="H15951" s="9">
        <v>14</v>
      </c>
      <c r="I15951" s="9">
        <v>0.53975981473922729</v>
      </c>
      <c r="J15951" s="9">
        <v>0.53975981473922729</v>
      </c>
      <c r="K15951" s="9">
        <v>0</v>
      </c>
      <c r="L15951" s="9">
        <v>90.087997436523438</v>
      </c>
    </row>
    <row r="15952" spans="1:12" x14ac:dyDescent="0.25">
      <c r="A15952" s="5" t="str">
        <f t="shared" si="249"/>
        <v>1SublapSCLD100215</v>
      </c>
      <c r="B15952" s="9">
        <v>1</v>
      </c>
      <c r="C15952" t="s">
        <v>133</v>
      </c>
      <c r="D15952" t="s">
        <v>148</v>
      </c>
      <c r="E15952" s="9">
        <v>10</v>
      </c>
      <c r="F15952" s="9">
        <v>0</v>
      </c>
      <c r="G15952" s="9">
        <v>2</v>
      </c>
      <c r="H15952" s="9">
        <v>15</v>
      </c>
      <c r="I15952" s="9">
        <v>0.91214054822921753</v>
      </c>
      <c r="J15952" s="9">
        <v>0.91214054822921753</v>
      </c>
      <c r="K15952" s="9">
        <v>0</v>
      </c>
      <c r="L15952" s="9">
        <v>91.537330627441406</v>
      </c>
    </row>
    <row r="15953" spans="1:12" x14ac:dyDescent="0.25">
      <c r="A15953" s="5" t="str">
        <f t="shared" si="249"/>
        <v>1SublapSCLD100216</v>
      </c>
      <c r="B15953" s="9">
        <v>1</v>
      </c>
      <c r="C15953" t="s">
        <v>133</v>
      </c>
      <c r="D15953" t="s">
        <v>148</v>
      </c>
      <c r="E15953" s="9">
        <v>10</v>
      </c>
      <c r="F15953" s="9">
        <v>0</v>
      </c>
      <c r="G15953" s="9">
        <v>2</v>
      </c>
      <c r="H15953" s="9">
        <v>16</v>
      </c>
      <c r="I15953" s="9">
        <v>1.270254373550415</v>
      </c>
      <c r="J15953" s="9">
        <v>1.270254373550415</v>
      </c>
      <c r="K15953" s="9">
        <v>0</v>
      </c>
      <c r="L15953" s="9">
        <v>92.09466552734375</v>
      </c>
    </row>
    <row r="15954" spans="1:12" x14ac:dyDescent="0.25">
      <c r="A15954" s="5" t="str">
        <f t="shared" si="249"/>
        <v>1SublapSCLD100217</v>
      </c>
      <c r="B15954" s="9">
        <v>1</v>
      </c>
      <c r="C15954" t="s">
        <v>133</v>
      </c>
      <c r="D15954" t="s">
        <v>148</v>
      </c>
      <c r="E15954" s="9">
        <v>10</v>
      </c>
      <c r="F15954" s="9">
        <v>0</v>
      </c>
      <c r="G15954" s="9">
        <v>2</v>
      </c>
      <c r="H15954" s="9">
        <v>17</v>
      </c>
      <c r="I15954" s="9">
        <v>1.6882712841033936</v>
      </c>
      <c r="J15954" s="9">
        <v>0.75093722343444824</v>
      </c>
      <c r="K15954" s="9">
        <v>3.3367019146680832E-2</v>
      </c>
      <c r="L15954" s="9">
        <v>91.300003051757813</v>
      </c>
    </row>
    <row r="15955" spans="1:12" x14ac:dyDescent="0.25">
      <c r="A15955" s="5" t="str">
        <f t="shared" si="249"/>
        <v>1SublapSCLD100218</v>
      </c>
      <c r="B15955" s="9">
        <v>1</v>
      </c>
      <c r="C15955" t="s">
        <v>133</v>
      </c>
      <c r="D15955" t="s">
        <v>148</v>
      </c>
      <c r="E15955" s="9">
        <v>10</v>
      </c>
      <c r="F15955" s="9">
        <v>0</v>
      </c>
      <c r="G15955" s="9">
        <v>2</v>
      </c>
      <c r="H15955" s="9">
        <v>18</v>
      </c>
      <c r="I15955" s="9">
        <v>1.975644588470459</v>
      </c>
      <c r="J15955" s="9">
        <v>1.4188883304595947</v>
      </c>
      <c r="K15955" s="9">
        <v>5.3394917398691177E-2</v>
      </c>
      <c r="L15955" s="9">
        <v>90.557334899902344</v>
      </c>
    </row>
    <row r="15956" spans="1:12" x14ac:dyDescent="0.25">
      <c r="A15956" s="5" t="str">
        <f t="shared" si="249"/>
        <v>1SublapSCLD100219</v>
      </c>
      <c r="B15956" s="9">
        <v>1</v>
      </c>
      <c r="C15956" t="s">
        <v>133</v>
      </c>
      <c r="D15956" t="s">
        <v>148</v>
      </c>
      <c r="E15956" s="9">
        <v>10</v>
      </c>
      <c r="F15956" s="9">
        <v>0</v>
      </c>
      <c r="G15956" s="9">
        <v>2</v>
      </c>
      <c r="H15956" s="9">
        <v>19</v>
      </c>
      <c r="I15956" s="9">
        <v>2.0950522422790527</v>
      </c>
      <c r="J15956" s="9">
        <v>1.7426507472991943</v>
      </c>
      <c r="K15956" s="9">
        <v>6.9423764944076538E-2</v>
      </c>
      <c r="L15956" s="9">
        <v>88.989334106445313</v>
      </c>
    </row>
    <row r="15957" spans="1:12" x14ac:dyDescent="0.25">
      <c r="A15957" s="5" t="str">
        <f t="shared" si="249"/>
        <v>1SublapSCLD100220</v>
      </c>
      <c r="B15957" s="9">
        <v>1</v>
      </c>
      <c r="C15957" t="s">
        <v>133</v>
      </c>
      <c r="D15957" t="s">
        <v>148</v>
      </c>
      <c r="E15957" s="9">
        <v>10</v>
      </c>
      <c r="F15957" s="9">
        <v>0</v>
      </c>
      <c r="G15957" s="9">
        <v>2</v>
      </c>
      <c r="H15957" s="9">
        <v>20</v>
      </c>
      <c r="I15957" s="9">
        <v>1.9950789213180542</v>
      </c>
      <c r="J15957" s="9">
        <v>1.7427427768707275</v>
      </c>
      <c r="K15957" s="9">
        <v>2.263973094522953E-2</v>
      </c>
      <c r="L15957" s="9">
        <v>86.071998596191406</v>
      </c>
    </row>
    <row r="15958" spans="1:12" x14ac:dyDescent="0.25">
      <c r="A15958" s="5" t="str">
        <f t="shared" si="249"/>
        <v>1SublapSCLD100221</v>
      </c>
      <c r="B15958" s="9">
        <v>1</v>
      </c>
      <c r="C15958" t="s">
        <v>133</v>
      </c>
      <c r="D15958" t="s">
        <v>148</v>
      </c>
      <c r="E15958" s="9">
        <v>10</v>
      </c>
      <c r="F15958" s="9">
        <v>0</v>
      </c>
      <c r="G15958" s="9">
        <v>2</v>
      </c>
      <c r="H15958" s="9">
        <v>21</v>
      </c>
      <c r="I15958" s="9">
        <v>1.9471997022628784</v>
      </c>
      <c r="J15958" s="9">
        <v>1.715100884437561</v>
      </c>
      <c r="K15958" s="9">
        <v>2.8529666364192963E-2</v>
      </c>
      <c r="L15958" s="9">
        <v>83.260002136230469</v>
      </c>
    </row>
    <row r="15959" spans="1:12" x14ac:dyDescent="0.25">
      <c r="A15959" s="5" t="str">
        <f t="shared" si="249"/>
        <v>1SublapSCLD100222</v>
      </c>
      <c r="B15959" s="9">
        <v>1</v>
      </c>
      <c r="C15959" t="s">
        <v>133</v>
      </c>
      <c r="D15959" t="s">
        <v>148</v>
      </c>
      <c r="E15959" s="9">
        <v>10</v>
      </c>
      <c r="F15959" s="9">
        <v>0</v>
      </c>
      <c r="G15959" s="9">
        <v>2</v>
      </c>
      <c r="H15959" s="9">
        <v>22</v>
      </c>
      <c r="I15959" s="9">
        <v>1.7560925483703613</v>
      </c>
      <c r="J15959" s="9">
        <v>2.2215299606323242</v>
      </c>
      <c r="K15959" s="9">
        <v>4.774702712893486E-2</v>
      </c>
      <c r="L15959" s="9">
        <v>81.919998168945313</v>
      </c>
    </row>
    <row r="15960" spans="1:12" x14ac:dyDescent="0.25">
      <c r="A15960" s="5" t="str">
        <f t="shared" si="249"/>
        <v>1SublapSCLD100223</v>
      </c>
      <c r="B15960" s="9">
        <v>1</v>
      </c>
      <c r="C15960" t="s">
        <v>133</v>
      </c>
      <c r="D15960" t="s">
        <v>148</v>
      </c>
      <c r="E15960" s="9">
        <v>10</v>
      </c>
      <c r="F15960" s="9">
        <v>0</v>
      </c>
      <c r="G15960" s="9">
        <v>2</v>
      </c>
      <c r="H15960" s="9">
        <v>23</v>
      </c>
      <c r="I15960" s="9">
        <v>1.5157871246337891</v>
      </c>
      <c r="J15960" s="9">
        <v>1.6330218315124512</v>
      </c>
      <c r="K15960" s="9">
        <v>3.8545187562704086E-2</v>
      </c>
      <c r="L15960" s="9">
        <v>79.889335632324219</v>
      </c>
    </row>
    <row r="15961" spans="1:12" x14ac:dyDescent="0.25">
      <c r="A15961" s="5" t="str">
        <f t="shared" si="249"/>
        <v>1SublapSCLD100224</v>
      </c>
      <c r="B15961" s="9">
        <v>1</v>
      </c>
      <c r="C15961" t="s">
        <v>133</v>
      </c>
      <c r="D15961" t="s">
        <v>148</v>
      </c>
      <c r="E15961" s="9">
        <v>10</v>
      </c>
      <c r="F15961" s="9">
        <v>0</v>
      </c>
      <c r="G15961" s="9">
        <v>2</v>
      </c>
      <c r="H15961" s="9">
        <v>24</v>
      </c>
      <c r="I15961" s="9">
        <v>1.276364803314209</v>
      </c>
      <c r="J15961" s="9">
        <v>1.2815396785736084</v>
      </c>
      <c r="K15961" s="9">
        <v>2.587420167401433E-3</v>
      </c>
      <c r="L15961" s="9">
        <v>77.951995849609375</v>
      </c>
    </row>
    <row r="15962" spans="1:12" x14ac:dyDescent="0.25">
      <c r="A15962" s="5" t="str">
        <f t="shared" si="249"/>
        <v>1SublapSCLD100101</v>
      </c>
      <c r="B15962" s="9">
        <v>1</v>
      </c>
      <c r="C15962" t="s">
        <v>133</v>
      </c>
      <c r="D15962" t="s">
        <v>148</v>
      </c>
      <c r="E15962" s="9">
        <v>10</v>
      </c>
      <c r="F15962" s="9">
        <v>0</v>
      </c>
      <c r="G15962" s="9">
        <v>10</v>
      </c>
      <c r="H15962" s="9">
        <v>1</v>
      </c>
      <c r="I15962" s="9">
        <v>1.3130742311477661</v>
      </c>
      <c r="J15962" s="9">
        <v>1.3130742311477661</v>
      </c>
      <c r="K15962" s="9">
        <v>0</v>
      </c>
      <c r="L15962" s="9">
        <v>80.813995361328125</v>
      </c>
    </row>
    <row r="15963" spans="1:12" x14ac:dyDescent="0.25">
      <c r="A15963" s="5" t="str">
        <f t="shared" si="249"/>
        <v>1SublapSCLD100102</v>
      </c>
      <c r="B15963" s="9">
        <v>1</v>
      </c>
      <c r="C15963" t="s">
        <v>133</v>
      </c>
      <c r="D15963" t="s">
        <v>148</v>
      </c>
      <c r="E15963" s="9">
        <v>10</v>
      </c>
      <c r="F15963" s="9">
        <v>0</v>
      </c>
      <c r="G15963" s="9">
        <v>10</v>
      </c>
      <c r="H15963" s="9">
        <v>2</v>
      </c>
      <c r="I15963" s="9">
        <v>1.1198697090148926</v>
      </c>
      <c r="J15963" s="9">
        <v>1.1198697090148926</v>
      </c>
      <c r="K15963" s="9">
        <v>0</v>
      </c>
      <c r="L15963" s="9">
        <v>78.818000793457031</v>
      </c>
    </row>
    <row r="15964" spans="1:12" x14ac:dyDescent="0.25">
      <c r="A15964" s="5" t="str">
        <f t="shared" si="249"/>
        <v>1SublapSCLD100103</v>
      </c>
      <c r="B15964" s="9">
        <v>1</v>
      </c>
      <c r="C15964" t="s">
        <v>133</v>
      </c>
      <c r="D15964" t="s">
        <v>148</v>
      </c>
      <c r="E15964" s="9">
        <v>10</v>
      </c>
      <c r="F15964" s="9">
        <v>0</v>
      </c>
      <c r="G15964" s="9">
        <v>10</v>
      </c>
      <c r="H15964" s="9">
        <v>3</v>
      </c>
      <c r="I15964" s="9">
        <v>0.99917900562286377</v>
      </c>
      <c r="J15964" s="9">
        <v>0.99917900562286377</v>
      </c>
      <c r="K15964" s="9">
        <v>0</v>
      </c>
      <c r="L15964" s="9">
        <v>77.436004638671875</v>
      </c>
    </row>
    <row r="15965" spans="1:12" x14ac:dyDescent="0.25">
      <c r="A15965" s="5" t="str">
        <f t="shared" si="249"/>
        <v>1SublapSCLD100104</v>
      </c>
      <c r="B15965" s="9">
        <v>1</v>
      </c>
      <c r="C15965" t="s">
        <v>133</v>
      </c>
      <c r="D15965" t="s">
        <v>148</v>
      </c>
      <c r="E15965" s="9">
        <v>10</v>
      </c>
      <c r="F15965" s="9">
        <v>0</v>
      </c>
      <c r="G15965" s="9">
        <v>10</v>
      </c>
      <c r="H15965" s="9">
        <v>4</v>
      </c>
      <c r="I15965" s="9">
        <v>0.96734660863876343</v>
      </c>
      <c r="J15965" s="9">
        <v>0.96734660863876343</v>
      </c>
      <c r="K15965" s="9">
        <v>0</v>
      </c>
      <c r="L15965" s="9">
        <v>77.311996459960938</v>
      </c>
    </row>
    <row r="15966" spans="1:12" x14ac:dyDescent="0.25">
      <c r="A15966" s="5" t="str">
        <f t="shared" si="249"/>
        <v>1SublapSCLD100105</v>
      </c>
      <c r="B15966" s="9">
        <v>1</v>
      </c>
      <c r="C15966" t="s">
        <v>133</v>
      </c>
      <c r="D15966" t="s">
        <v>148</v>
      </c>
      <c r="E15966" s="9">
        <v>10</v>
      </c>
      <c r="F15966" s="9">
        <v>0</v>
      </c>
      <c r="G15966" s="9">
        <v>10</v>
      </c>
      <c r="H15966" s="9">
        <v>5</v>
      </c>
      <c r="I15966" s="9">
        <v>0.88120585680007935</v>
      </c>
      <c r="J15966" s="9">
        <v>0.88120585680007935</v>
      </c>
      <c r="K15966" s="9">
        <v>0</v>
      </c>
      <c r="L15966" s="9">
        <v>75.42340087890625</v>
      </c>
    </row>
    <row r="15967" spans="1:12" x14ac:dyDescent="0.25">
      <c r="A15967" s="5" t="str">
        <f t="shared" si="249"/>
        <v>1SublapSCLD100106</v>
      </c>
      <c r="B15967" s="9">
        <v>1</v>
      </c>
      <c r="C15967" t="s">
        <v>133</v>
      </c>
      <c r="D15967" t="s">
        <v>148</v>
      </c>
      <c r="E15967" s="9">
        <v>10</v>
      </c>
      <c r="F15967" s="9">
        <v>0</v>
      </c>
      <c r="G15967" s="9">
        <v>10</v>
      </c>
      <c r="H15967" s="9">
        <v>6</v>
      </c>
      <c r="I15967" s="9">
        <v>0.87719744443893433</v>
      </c>
      <c r="J15967" s="9">
        <v>0.87719744443893433</v>
      </c>
      <c r="K15967" s="9">
        <v>0</v>
      </c>
      <c r="L15967" s="9">
        <v>75.335403442382813</v>
      </c>
    </row>
    <row r="15968" spans="1:12" x14ac:dyDescent="0.25">
      <c r="A15968" s="5" t="str">
        <f t="shared" si="249"/>
        <v>1SublapSCLD100107</v>
      </c>
      <c r="B15968" s="9">
        <v>1</v>
      </c>
      <c r="C15968" t="s">
        <v>133</v>
      </c>
      <c r="D15968" t="s">
        <v>148</v>
      </c>
      <c r="E15968" s="9">
        <v>10</v>
      </c>
      <c r="F15968" s="9">
        <v>0</v>
      </c>
      <c r="G15968" s="9">
        <v>10</v>
      </c>
      <c r="H15968" s="9">
        <v>7</v>
      </c>
      <c r="I15968" s="9">
        <v>0.77836769819259644</v>
      </c>
      <c r="J15968" s="9">
        <v>0.77836769819259644</v>
      </c>
      <c r="K15968" s="9">
        <v>0</v>
      </c>
      <c r="L15968" s="9">
        <v>73.989997863769531</v>
      </c>
    </row>
    <row r="15969" spans="1:12" x14ac:dyDescent="0.25">
      <c r="A15969" s="5" t="str">
        <f t="shared" si="249"/>
        <v>1SublapSCLD100108</v>
      </c>
      <c r="B15969" s="9">
        <v>1</v>
      </c>
      <c r="C15969" t="s">
        <v>133</v>
      </c>
      <c r="D15969" t="s">
        <v>148</v>
      </c>
      <c r="E15969" s="9">
        <v>10</v>
      </c>
      <c r="F15969" s="9">
        <v>0</v>
      </c>
      <c r="G15969" s="9">
        <v>10</v>
      </c>
      <c r="H15969" s="9">
        <v>8</v>
      </c>
      <c r="I15969" s="9">
        <v>0.48715353012084961</v>
      </c>
      <c r="J15969" s="9">
        <v>0.48715353012084961</v>
      </c>
      <c r="K15969" s="9">
        <v>0</v>
      </c>
      <c r="L15969" s="9">
        <v>72.766197204589844</v>
      </c>
    </row>
    <row r="15970" spans="1:12" x14ac:dyDescent="0.25">
      <c r="A15970" s="5" t="str">
        <f t="shared" si="249"/>
        <v>1SublapSCLD100109</v>
      </c>
      <c r="B15970" s="9">
        <v>1</v>
      </c>
      <c r="C15970" t="s">
        <v>133</v>
      </c>
      <c r="D15970" t="s">
        <v>148</v>
      </c>
      <c r="E15970" s="9">
        <v>10</v>
      </c>
      <c r="F15970" s="9">
        <v>0</v>
      </c>
      <c r="G15970" s="9">
        <v>10</v>
      </c>
      <c r="H15970" s="9">
        <v>9</v>
      </c>
      <c r="I15970" s="9">
        <v>0.18565456569194794</v>
      </c>
      <c r="J15970" s="9">
        <v>0.18565456569194794</v>
      </c>
      <c r="K15970" s="9">
        <v>0</v>
      </c>
      <c r="L15970" s="9">
        <v>73.408599853515625</v>
      </c>
    </row>
    <row r="15971" spans="1:12" x14ac:dyDescent="0.25">
      <c r="A15971" s="5" t="str">
        <f t="shared" si="249"/>
        <v>1SublapSCLD1001010</v>
      </c>
      <c r="B15971" s="9">
        <v>1</v>
      </c>
      <c r="C15971" t="s">
        <v>133</v>
      </c>
      <c r="D15971" t="s">
        <v>148</v>
      </c>
      <c r="E15971" s="9">
        <v>10</v>
      </c>
      <c r="F15971" s="9">
        <v>0</v>
      </c>
      <c r="G15971" s="9">
        <v>10</v>
      </c>
      <c r="H15971" s="9">
        <v>10</v>
      </c>
      <c r="I15971" s="9">
        <v>0.12051379680633545</v>
      </c>
      <c r="J15971" s="9">
        <v>0.12051379680633545</v>
      </c>
      <c r="K15971" s="9">
        <v>0</v>
      </c>
      <c r="L15971" s="9">
        <v>78.447998046875</v>
      </c>
    </row>
    <row r="15972" spans="1:12" x14ac:dyDescent="0.25">
      <c r="A15972" s="5" t="str">
        <f t="shared" si="249"/>
        <v>1SublapSCLD1001011</v>
      </c>
      <c r="B15972" s="9">
        <v>1</v>
      </c>
      <c r="C15972" t="s">
        <v>133</v>
      </c>
      <c r="D15972" t="s">
        <v>148</v>
      </c>
      <c r="E15972" s="9">
        <v>10</v>
      </c>
      <c r="F15972" s="9">
        <v>0</v>
      </c>
      <c r="G15972" s="9">
        <v>10</v>
      </c>
      <c r="H15972" s="9">
        <v>11</v>
      </c>
      <c r="I15972" s="9">
        <v>0.17522154748439789</v>
      </c>
      <c r="J15972" s="9">
        <v>0.17522154748439789</v>
      </c>
      <c r="K15972" s="9">
        <v>0</v>
      </c>
      <c r="L15972" s="9">
        <v>83.451995849609375</v>
      </c>
    </row>
    <row r="15973" spans="1:12" x14ac:dyDescent="0.25">
      <c r="A15973" s="5" t="str">
        <f t="shared" si="249"/>
        <v>1SublapSCLD1001012</v>
      </c>
      <c r="B15973" s="9">
        <v>1</v>
      </c>
      <c r="C15973" t="s">
        <v>133</v>
      </c>
      <c r="D15973" t="s">
        <v>148</v>
      </c>
      <c r="E15973" s="9">
        <v>10</v>
      </c>
      <c r="F15973" s="9">
        <v>0</v>
      </c>
      <c r="G15973" s="9">
        <v>10</v>
      </c>
      <c r="H15973" s="9">
        <v>12</v>
      </c>
      <c r="I15973" s="9">
        <v>0.35782346129417419</v>
      </c>
      <c r="J15973" s="9">
        <v>0.35782346129417419</v>
      </c>
      <c r="K15973" s="9">
        <v>0</v>
      </c>
      <c r="L15973" s="9">
        <v>88.453994750976563</v>
      </c>
    </row>
    <row r="15974" spans="1:12" x14ac:dyDescent="0.25">
      <c r="A15974" s="5" t="str">
        <f t="shared" si="249"/>
        <v>1SublapSCLD1001013</v>
      </c>
      <c r="B15974" s="9">
        <v>1</v>
      </c>
      <c r="C15974" t="s">
        <v>133</v>
      </c>
      <c r="D15974" t="s">
        <v>148</v>
      </c>
      <c r="E15974" s="9">
        <v>10</v>
      </c>
      <c r="F15974" s="9">
        <v>0</v>
      </c>
      <c r="G15974" s="9">
        <v>10</v>
      </c>
      <c r="H15974" s="9">
        <v>13</v>
      </c>
      <c r="I15974" s="9">
        <v>0.6105809211730957</v>
      </c>
      <c r="J15974" s="9">
        <v>0.6105809211730957</v>
      </c>
      <c r="K15974" s="9">
        <v>0</v>
      </c>
      <c r="L15974" s="9">
        <v>92.038002014160156</v>
      </c>
    </row>
    <row r="15975" spans="1:12" x14ac:dyDescent="0.25">
      <c r="A15975" s="5" t="str">
        <f t="shared" si="249"/>
        <v>1SublapSCLD1001014</v>
      </c>
      <c r="B15975" s="9">
        <v>1</v>
      </c>
      <c r="C15975" t="s">
        <v>133</v>
      </c>
      <c r="D15975" t="s">
        <v>148</v>
      </c>
      <c r="E15975" s="9">
        <v>10</v>
      </c>
      <c r="F15975" s="9">
        <v>0</v>
      </c>
      <c r="G15975" s="9">
        <v>10</v>
      </c>
      <c r="H15975" s="9">
        <v>14</v>
      </c>
      <c r="I15975" s="9">
        <v>0.87571197748184204</v>
      </c>
      <c r="J15975" s="9">
        <v>0.87571197748184204</v>
      </c>
      <c r="K15975" s="9">
        <v>0</v>
      </c>
      <c r="L15975" s="9">
        <v>95.241996765136719</v>
      </c>
    </row>
    <row r="15976" spans="1:12" x14ac:dyDescent="0.25">
      <c r="A15976" s="5" t="str">
        <f t="shared" si="249"/>
        <v>1SublapSCLD1001015</v>
      </c>
      <c r="B15976" s="9">
        <v>1</v>
      </c>
      <c r="C15976" t="s">
        <v>133</v>
      </c>
      <c r="D15976" t="s">
        <v>148</v>
      </c>
      <c r="E15976" s="9">
        <v>10</v>
      </c>
      <c r="F15976" s="9">
        <v>0</v>
      </c>
      <c r="G15976" s="9">
        <v>10</v>
      </c>
      <c r="H15976" s="9">
        <v>15</v>
      </c>
      <c r="I15976" s="9">
        <v>1.2679456472396851</v>
      </c>
      <c r="J15976" s="9">
        <v>1.2679456472396851</v>
      </c>
      <c r="K15976" s="9">
        <v>0</v>
      </c>
      <c r="L15976" s="9">
        <v>97.327995300292969</v>
      </c>
    </row>
    <row r="15977" spans="1:12" x14ac:dyDescent="0.25">
      <c r="A15977" s="5" t="str">
        <f t="shared" si="249"/>
        <v>1SublapSCLD1001016</v>
      </c>
      <c r="B15977" s="9">
        <v>1</v>
      </c>
      <c r="C15977" t="s">
        <v>133</v>
      </c>
      <c r="D15977" t="s">
        <v>148</v>
      </c>
      <c r="E15977" s="9">
        <v>10</v>
      </c>
      <c r="F15977" s="9">
        <v>0</v>
      </c>
      <c r="G15977" s="9">
        <v>10</v>
      </c>
      <c r="H15977" s="9">
        <v>16</v>
      </c>
      <c r="I15977" s="9">
        <v>1.6528068780899048</v>
      </c>
      <c r="J15977" s="9">
        <v>1.6528068780899048</v>
      </c>
      <c r="K15977" s="9">
        <v>0</v>
      </c>
      <c r="L15977" s="9">
        <v>99.262001037597656</v>
      </c>
    </row>
    <row r="15978" spans="1:12" x14ac:dyDescent="0.25">
      <c r="A15978" s="5" t="str">
        <f t="shared" si="249"/>
        <v>1SublapSCLD1001017</v>
      </c>
      <c r="B15978" s="9">
        <v>1</v>
      </c>
      <c r="C15978" t="s">
        <v>133</v>
      </c>
      <c r="D15978" t="s">
        <v>148</v>
      </c>
      <c r="E15978" s="9">
        <v>10</v>
      </c>
      <c r="F15978" s="9">
        <v>0</v>
      </c>
      <c r="G15978" s="9">
        <v>10</v>
      </c>
      <c r="H15978" s="9">
        <v>17</v>
      </c>
      <c r="I15978" s="9">
        <v>2.0856044292449951</v>
      </c>
      <c r="J15978" s="9">
        <v>0.91328263282775879</v>
      </c>
      <c r="K15978" s="9">
        <v>4.4246561825275421E-2</v>
      </c>
      <c r="L15978" s="9">
        <v>99.88800048828125</v>
      </c>
    </row>
    <row r="15979" spans="1:12" x14ac:dyDescent="0.25">
      <c r="A15979" s="5" t="str">
        <f t="shared" si="249"/>
        <v>1SublapSCLD1001018</v>
      </c>
      <c r="B15979" s="9">
        <v>1</v>
      </c>
      <c r="C15979" t="s">
        <v>133</v>
      </c>
      <c r="D15979" t="s">
        <v>148</v>
      </c>
      <c r="E15979" s="9">
        <v>10</v>
      </c>
      <c r="F15979" s="9">
        <v>0</v>
      </c>
      <c r="G15979" s="9">
        <v>10</v>
      </c>
      <c r="H15979" s="9">
        <v>18</v>
      </c>
      <c r="I15979" s="9">
        <v>2.4081640243530273</v>
      </c>
      <c r="J15979" s="9">
        <v>1.6082558631896973</v>
      </c>
      <c r="K15979" s="9">
        <v>7.1452423930168152E-2</v>
      </c>
      <c r="L15979" s="9">
        <v>100.01799774169922</v>
      </c>
    </row>
    <row r="15980" spans="1:12" x14ac:dyDescent="0.25">
      <c r="A15980" s="5" t="str">
        <f t="shared" si="249"/>
        <v>1SublapSCLD1001019</v>
      </c>
      <c r="B15980" s="9">
        <v>1</v>
      </c>
      <c r="C15980" t="s">
        <v>133</v>
      </c>
      <c r="D15980" t="s">
        <v>148</v>
      </c>
      <c r="E15980" s="9">
        <v>10</v>
      </c>
      <c r="F15980" s="9">
        <v>0</v>
      </c>
      <c r="G15980" s="9">
        <v>10</v>
      </c>
      <c r="H15980" s="9">
        <v>19</v>
      </c>
      <c r="I15980" s="9">
        <v>2.5595390796661377</v>
      </c>
      <c r="J15980" s="9">
        <v>2.0289242267608643</v>
      </c>
      <c r="K15980" s="9">
        <v>6.3386894762516022E-2</v>
      </c>
      <c r="L15980" s="9">
        <v>99.079994201660156</v>
      </c>
    </row>
    <row r="15981" spans="1:12" x14ac:dyDescent="0.25">
      <c r="A15981" s="5" t="str">
        <f t="shared" si="249"/>
        <v>1SublapSCLD1001020</v>
      </c>
      <c r="B15981" s="9">
        <v>1</v>
      </c>
      <c r="C15981" t="s">
        <v>133</v>
      </c>
      <c r="D15981" t="s">
        <v>148</v>
      </c>
      <c r="E15981" s="9">
        <v>10</v>
      </c>
      <c r="F15981" s="9">
        <v>0</v>
      </c>
      <c r="G15981" s="9">
        <v>10</v>
      </c>
      <c r="H15981" s="9">
        <v>20</v>
      </c>
      <c r="I15981" s="9">
        <v>2.4272751808166504</v>
      </c>
      <c r="J15981" s="9">
        <v>2.1094052791595459</v>
      </c>
      <c r="K15981" s="9">
        <v>2.3185599595308304E-2</v>
      </c>
      <c r="L15981" s="9">
        <v>95.178001403808594</v>
      </c>
    </row>
    <row r="15982" spans="1:12" x14ac:dyDescent="0.25">
      <c r="A15982" s="5" t="str">
        <f t="shared" si="249"/>
        <v>1SublapSCLD1001021</v>
      </c>
      <c r="B15982" s="9">
        <v>1</v>
      </c>
      <c r="C15982" t="s">
        <v>133</v>
      </c>
      <c r="D15982" t="s">
        <v>148</v>
      </c>
      <c r="E15982" s="9">
        <v>10</v>
      </c>
      <c r="F15982" s="9">
        <v>0</v>
      </c>
      <c r="G15982" s="9">
        <v>10</v>
      </c>
      <c r="H15982" s="9">
        <v>21</v>
      </c>
      <c r="I15982" s="9">
        <v>2.3146288394927979</v>
      </c>
      <c r="J15982" s="9">
        <v>2.0235021114349365</v>
      </c>
      <c r="K15982" s="9">
        <v>1.8510131165385246E-2</v>
      </c>
      <c r="L15982" s="9">
        <v>91.461997985839844</v>
      </c>
    </row>
    <row r="15983" spans="1:12" x14ac:dyDescent="0.25">
      <c r="A15983" s="5" t="str">
        <f t="shared" si="249"/>
        <v>1SublapSCLD1001022</v>
      </c>
      <c r="B15983" s="9">
        <v>1</v>
      </c>
      <c r="C15983" t="s">
        <v>133</v>
      </c>
      <c r="D15983" t="s">
        <v>148</v>
      </c>
      <c r="E15983" s="9">
        <v>10</v>
      </c>
      <c r="F15983" s="9">
        <v>0</v>
      </c>
      <c r="G15983" s="9">
        <v>10</v>
      </c>
      <c r="H15983" s="9">
        <v>22</v>
      </c>
      <c r="I15983" s="9">
        <v>2.0771663188934326</v>
      </c>
      <c r="J15983" s="9">
        <v>2.5281078815460205</v>
      </c>
      <c r="K15983" s="9">
        <v>2.4994669482111931E-2</v>
      </c>
      <c r="L15983" s="9">
        <v>87.7239990234375</v>
      </c>
    </row>
    <row r="15984" spans="1:12" x14ac:dyDescent="0.25">
      <c r="A15984" s="5" t="str">
        <f t="shared" si="249"/>
        <v>1SublapSCLD1001023</v>
      </c>
      <c r="B15984" s="9">
        <v>1</v>
      </c>
      <c r="C15984" t="s">
        <v>133</v>
      </c>
      <c r="D15984" t="s">
        <v>148</v>
      </c>
      <c r="E15984" s="9">
        <v>10</v>
      </c>
      <c r="F15984" s="9">
        <v>0</v>
      </c>
      <c r="G15984" s="9">
        <v>10</v>
      </c>
      <c r="H15984" s="9">
        <v>23</v>
      </c>
      <c r="I15984" s="9">
        <v>1.8095343112945557</v>
      </c>
      <c r="J15984" s="9">
        <v>1.9608886241912842</v>
      </c>
      <c r="K15984" s="9">
        <v>2.051716111600399E-2</v>
      </c>
      <c r="L15984" s="9">
        <v>85.304000854492188</v>
      </c>
    </row>
    <row r="15985" spans="1:12" x14ac:dyDescent="0.25">
      <c r="A15985" s="5" t="str">
        <f t="shared" si="249"/>
        <v>1SublapSCLD1001024</v>
      </c>
      <c r="B15985" s="9">
        <v>1</v>
      </c>
      <c r="C15985" t="s">
        <v>133</v>
      </c>
      <c r="D15985" t="s">
        <v>148</v>
      </c>
      <c r="E15985" s="9">
        <v>10</v>
      </c>
      <c r="F15985" s="9">
        <v>0</v>
      </c>
      <c r="G15985" s="9">
        <v>10</v>
      </c>
      <c r="H15985" s="9">
        <v>24</v>
      </c>
      <c r="I15985" s="9">
        <v>1.5645483732223511</v>
      </c>
      <c r="J15985" s="9">
        <v>1.6385464668273926</v>
      </c>
      <c r="K15985" s="9">
        <v>1.5100111253559589E-2</v>
      </c>
      <c r="L15985" s="9">
        <v>83.774002075195313</v>
      </c>
    </row>
    <row r="15986" spans="1:12" x14ac:dyDescent="0.25">
      <c r="A15986" s="5" t="str">
        <f t="shared" si="249"/>
        <v>1SublapSCLD10121</v>
      </c>
      <c r="B15986" s="9">
        <v>1</v>
      </c>
      <c r="C15986" t="s">
        <v>133</v>
      </c>
      <c r="D15986" t="s">
        <v>148</v>
      </c>
      <c r="E15986" s="9">
        <v>10</v>
      </c>
      <c r="F15986" s="9">
        <v>1</v>
      </c>
      <c r="G15986" s="9">
        <v>2</v>
      </c>
      <c r="H15986" s="9">
        <v>1</v>
      </c>
      <c r="I15986" s="9">
        <v>0.81340134143829346</v>
      </c>
      <c r="J15986" s="9">
        <v>0.81340134143829346</v>
      </c>
      <c r="K15986" s="9">
        <v>0</v>
      </c>
      <c r="L15986" s="9">
        <v>72.710670471191406</v>
      </c>
    </row>
    <row r="15987" spans="1:12" x14ac:dyDescent="0.25">
      <c r="A15987" s="5" t="str">
        <f t="shared" si="249"/>
        <v>1SublapSCLD10122</v>
      </c>
      <c r="B15987" s="9">
        <v>1</v>
      </c>
      <c r="C15987" t="s">
        <v>133</v>
      </c>
      <c r="D15987" t="s">
        <v>148</v>
      </c>
      <c r="E15987" s="9">
        <v>10</v>
      </c>
      <c r="F15987" s="9">
        <v>1</v>
      </c>
      <c r="G15987" s="9">
        <v>2</v>
      </c>
      <c r="H15987" s="9">
        <v>2</v>
      </c>
      <c r="I15987" s="9">
        <v>0.77292901277542114</v>
      </c>
      <c r="J15987" s="9">
        <v>0.77292901277542114</v>
      </c>
      <c r="K15987" s="9">
        <v>0</v>
      </c>
      <c r="L15987" s="9">
        <v>72.989730834960938</v>
      </c>
    </row>
    <row r="15988" spans="1:12" x14ac:dyDescent="0.25">
      <c r="A15988" s="5" t="str">
        <f t="shared" si="249"/>
        <v>1SublapSCLD10123</v>
      </c>
      <c r="B15988" s="9">
        <v>1</v>
      </c>
      <c r="C15988" t="s">
        <v>133</v>
      </c>
      <c r="D15988" t="s">
        <v>148</v>
      </c>
      <c r="E15988" s="9">
        <v>10</v>
      </c>
      <c r="F15988" s="9">
        <v>1</v>
      </c>
      <c r="G15988" s="9">
        <v>2</v>
      </c>
      <c r="H15988" s="9">
        <v>3</v>
      </c>
      <c r="I15988" s="9">
        <v>0.72788459062576294</v>
      </c>
      <c r="J15988" s="9">
        <v>0.72788459062576294</v>
      </c>
      <c r="K15988" s="9">
        <v>0</v>
      </c>
      <c r="L15988" s="9">
        <v>71.764266967773438</v>
      </c>
    </row>
    <row r="15989" spans="1:12" x14ac:dyDescent="0.25">
      <c r="A15989" s="5" t="str">
        <f t="shared" si="249"/>
        <v>1SublapSCLD10124</v>
      </c>
      <c r="B15989" s="9">
        <v>1</v>
      </c>
      <c r="C15989" t="s">
        <v>133</v>
      </c>
      <c r="D15989" t="s">
        <v>148</v>
      </c>
      <c r="E15989" s="9">
        <v>10</v>
      </c>
      <c r="F15989" s="9">
        <v>1</v>
      </c>
      <c r="G15989" s="9">
        <v>2</v>
      </c>
      <c r="H15989" s="9">
        <v>4</v>
      </c>
      <c r="I15989" s="9">
        <v>0.68835479021072388</v>
      </c>
      <c r="J15989" s="9">
        <v>0.68835479021072388</v>
      </c>
      <c r="K15989" s="9">
        <v>0</v>
      </c>
      <c r="L15989" s="9">
        <v>71.102134704589844</v>
      </c>
    </row>
    <row r="15990" spans="1:12" x14ac:dyDescent="0.25">
      <c r="A15990" s="5" t="str">
        <f t="shared" si="249"/>
        <v>1SublapSCLD10125</v>
      </c>
      <c r="B15990" s="9">
        <v>1</v>
      </c>
      <c r="C15990" t="s">
        <v>133</v>
      </c>
      <c r="D15990" t="s">
        <v>148</v>
      </c>
      <c r="E15990" s="9">
        <v>10</v>
      </c>
      <c r="F15990" s="9">
        <v>1</v>
      </c>
      <c r="G15990" s="9">
        <v>2</v>
      </c>
      <c r="H15990" s="9">
        <v>5</v>
      </c>
      <c r="I15990" s="9">
        <v>0.72634381055831909</v>
      </c>
      <c r="J15990" s="9">
        <v>0.72634381055831909</v>
      </c>
      <c r="K15990" s="9">
        <v>0</v>
      </c>
      <c r="L15990" s="9">
        <v>71.461204528808594</v>
      </c>
    </row>
    <row r="15991" spans="1:12" x14ac:dyDescent="0.25">
      <c r="A15991" s="5" t="str">
        <f t="shared" si="249"/>
        <v>1SublapSCLD10126</v>
      </c>
      <c r="B15991" s="9">
        <v>1</v>
      </c>
      <c r="C15991" t="s">
        <v>133</v>
      </c>
      <c r="D15991" t="s">
        <v>148</v>
      </c>
      <c r="E15991" s="9">
        <v>10</v>
      </c>
      <c r="F15991" s="9">
        <v>1</v>
      </c>
      <c r="G15991" s="9">
        <v>2</v>
      </c>
      <c r="H15991" s="9">
        <v>6</v>
      </c>
      <c r="I15991" s="9">
        <v>0.64471054077148438</v>
      </c>
      <c r="J15991" s="9">
        <v>0.64471054077148438</v>
      </c>
      <c r="K15991" s="9">
        <v>0</v>
      </c>
      <c r="L15991" s="9">
        <v>69.089736938476563</v>
      </c>
    </row>
    <row r="15992" spans="1:12" x14ac:dyDescent="0.25">
      <c r="A15992" s="5" t="str">
        <f t="shared" si="249"/>
        <v>1SublapSCLD10127</v>
      </c>
      <c r="B15992" s="9">
        <v>1</v>
      </c>
      <c r="C15992" t="s">
        <v>133</v>
      </c>
      <c r="D15992" t="s">
        <v>148</v>
      </c>
      <c r="E15992" s="9">
        <v>10</v>
      </c>
      <c r="F15992" s="9">
        <v>1</v>
      </c>
      <c r="G15992" s="9">
        <v>2</v>
      </c>
      <c r="H15992" s="9">
        <v>7</v>
      </c>
      <c r="I15992" s="9">
        <v>0.68810606002807617</v>
      </c>
      <c r="J15992" s="9">
        <v>0.68810606002807617</v>
      </c>
      <c r="K15992" s="9">
        <v>0</v>
      </c>
      <c r="L15992" s="9">
        <v>70.0289306640625</v>
      </c>
    </row>
    <row r="15993" spans="1:12" x14ac:dyDescent="0.25">
      <c r="A15993" s="5" t="str">
        <f t="shared" si="249"/>
        <v>1SublapSCLD10128</v>
      </c>
      <c r="B15993" s="9">
        <v>1</v>
      </c>
      <c r="C15993" t="s">
        <v>133</v>
      </c>
      <c r="D15993" t="s">
        <v>148</v>
      </c>
      <c r="E15993" s="9">
        <v>10</v>
      </c>
      <c r="F15993" s="9">
        <v>1</v>
      </c>
      <c r="G15993" s="9">
        <v>2</v>
      </c>
      <c r="H15993" s="9">
        <v>8</v>
      </c>
      <c r="I15993" s="9">
        <v>0.43333873152732849</v>
      </c>
      <c r="J15993" s="9">
        <v>0.43333873152732849</v>
      </c>
      <c r="K15993" s="9">
        <v>0</v>
      </c>
      <c r="L15993" s="9">
        <v>69.622535705566406</v>
      </c>
    </row>
    <row r="15994" spans="1:12" x14ac:dyDescent="0.25">
      <c r="A15994" s="5" t="str">
        <f t="shared" si="249"/>
        <v>1SublapSCLD10129</v>
      </c>
      <c r="B15994" s="9">
        <v>1</v>
      </c>
      <c r="C15994" t="s">
        <v>133</v>
      </c>
      <c r="D15994" t="s">
        <v>148</v>
      </c>
      <c r="E15994" s="9">
        <v>10</v>
      </c>
      <c r="F15994" s="9">
        <v>1</v>
      </c>
      <c r="G15994" s="9">
        <v>2</v>
      </c>
      <c r="H15994" s="9">
        <v>9</v>
      </c>
      <c r="I15994" s="9">
        <v>9.800092875957489E-2</v>
      </c>
      <c r="J15994" s="9">
        <v>9.800092875957489E-2</v>
      </c>
      <c r="K15994" s="9">
        <v>0</v>
      </c>
      <c r="L15994" s="9">
        <v>69.866661071777344</v>
      </c>
    </row>
    <row r="15995" spans="1:12" x14ac:dyDescent="0.25">
      <c r="A15995" s="5" t="str">
        <f t="shared" si="249"/>
        <v>1SublapSCLD101210</v>
      </c>
      <c r="B15995" s="9">
        <v>1</v>
      </c>
      <c r="C15995" t="s">
        <v>133</v>
      </c>
      <c r="D15995" t="s">
        <v>148</v>
      </c>
      <c r="E15995" s="9">
        <v>10</v>
      </c>
      <c r="F15995" s="9">
        <v>1</v>
      </c>
      <c r="G15995" s="9">
        <v>2</v>
      </c>
      <c r="H15995" s="9">
        <v>10</v>
      </c>
      <c r="I15995" s="9">
        <v>-0.20555265247821808</v>
      </c>
      <c r="J15995" s="9">
        <v>-0.20555265247821808</v>
      </c>
      <c r="K15995" s="9">
        <v>0</v>
      </c>
      <c r="L15995" s="9">
        <v>71.816139221191406</v>
      </c>
    </row>
    <row r="15996" spans="1:12" x14ac:dyDescent="0.25">
      <c r="A15996" s="5" t="str">
        <f t="shared" si="249"/>
        <v>1SublapSCLD101211</v>
      </c>
      <c r="B15996" s="9">
        <v>1</v>
      </c>
      <c r="C15996" t="s">
        <v>133</v>
      </c>
      <c r="D15996" t="s">
        <v>148</v>
      </c>
      <c r="E15996" s="9">
        <v>10</v>
      </c>
      <c r="F15996" s="9">
        <v>1</v>
      </c>
      <c r="G15996" s="9">
        <v>2</v>
      </c>
      <c r="H15996" s="9">
        <v>11</v>
      </c>
      <c r="I15996" s="9">
        <v>-0.30622124671936035</v>
      </c>
      <c r="J15996" s="9">
        <v>-0.30622124671936035</v>
      </c>
      <c r="K15996" s="9">
        <v>0</v>
      </c>
      <c r="L15996" s="9">
        <v>76.074798583984375</v>
      </c>
    </row>
    <row r="15997" spans="1:12" x14ac:dyDescent="0.25">
      <c r="A15997" s="5" t="str">
        <f t="shared" si="249"/>
        <v>1SublapSCLD101212</v>
      </c>
      <c r="B15997" s="9">
        <v>1</v>
      </c>
      <c r="C15997" t="s">
        <v>133</v>
      </c>
      <c r="D15997" t="s">
        <v>148</v>
      </c>
      <c r="E15997" s="9">
        <v>10</v>
      </c>
      <c r="F15997" s="9">
        <v>1</v>
      </c>
      <c r="G15997" s="9">
        <v>2</v>
      </c>
      <c r="H15997" s="9">
        <v>12</v>
      </c>
      <c r="I15997" s="9">
        <v>-0.26061230897903442</v>
      </c>
      <c r="J15997" s="9">
        <v>-0.26061230897903442</v>
      </c>
      <c r="K15997" s="9">
        <v>0</v>
      </c>
      <c r="L15997" s="9">
        <v>79.298660278320313</v>
      </c>
    </row>
    <row r="15998" spans="1:12" x14ac:dyDescent="0.25">
      <c r="A15998" s="5" t="str">
        <f t="shared" si="249"/>
        <v>1SublapSCLD101213</v>
      </c>
      <c r="B15998" s="9">
        <v>1</v>
      </c>
      <c r="C15998" t="s">
        <v>133</v>
      </c>
      <c r="D15998" t="s">
        <v>148</v>
      </c>
      <c r="E15998" s="9">
        <v>10</v>
      </c>
      <c r="F15998" s="9">
        <v>1</v>
      </c>
      <c r="G15998" s="9">
        <v>2</v>
      </c>
      <c r="H15998" s="9">
        <v>13</v>
      </c>
      <c r="I15998" s="9">
        <v>-8.3783775568008423E-2</v>
      </c>
      <c r="J15998" s="9">
        <v>-8.3783775568008423E-2</v>
      </c>
      <c r="K15998" s="9">
        <v>0</v>
      </c>
      <c r="L15998" s="9">
        <v>82.458671569824219</v>
      </c>
    </row>
    <row r="15999" spans="1:12" x14ac:dyDescent="0.25">
      <c r="A15999" s="5" t="str">
        <f t="shared" si="249"/>
        <v>1SublapSCLD101214</v>
      </c>
      <c r="B15999" s="9">
        <v>1</v>
      </c>
      <c r="C15999" t="s">
        <v>133</v>
      </c>
      <c r="D15999" t="s">
        <v>148</v>
      </c>
      <c r="E15999" s="9">
        <v>10</v>
      </c>
      <c r="F15999" s="9">
        <v>1</v>
      </c>
      <c r="G15999" s="9">
        <v>2</v>
      </c>
      <c r="H15999" s="9">
        <v>14</v>
      </c>
      <c r="I15999" s="9">
        <v>0.10570548474788666</v>
      </c>
      <c r="J15999" s="9">
        <v>0.10570548474788666</v>
      </c>
      <c r="K15999" s="9">
        <v>0</v>
      </c>
      <c r="L15999" s="9">
        <v>85.208000183105469</v>
      </c>
    </row>
    <row r="16000" spans="1:12" x14ac:dyDescent="0.25">
      <c r="A16000" s="5" t="str">
        <f t="shared" si="249"/>
        <v>1SublapSCLD101215</v>
      </c>
      <c r="B16000" s="9">
        <v>1</v>
      </c>
      <c r="C16000" t="s">
        <v>133</v>
      </c>
      <c r="D16000" t="s">
        <v>148</v>
      </c>
      <c r="E16000" s="9">
        <v>10</v>
      </c>
      <c r="F16000" s="9">
        <v>1</v>
      </c>
      <c r="G16000" s="9">
        <v>2</v>
      </c>
      <c r="H16000" s="9">
        <v>15</v>
      </c>
      <c r="I16000" s="9">
        <v>0.44482845067977905</v>
      </c>
      <c r="J16000" s="9">
        <v>0.44482845067977905</v>
      </c>
      <c r="K16000" s="9">
        <v>0</v>
      </c>
      <c r="L16000" s="9">
        <v>87.566665649414063</v>
      </c>
    </row>
    <row r="16001" spans="1:12" x14ac:dyDescent="0.25">
      <c r="A16001" s="5" t="str">
        <f t="shared" si="249"/>
        <v>1SublapSCLD101216</v>
      </c>
      <c r="B16001" s="9">
        <v>1</v>
      </c>
      <c r="C16001" t="s">
        <v>133</v>
      </c>
      <c r="D16001" t="s">
        <v>148</v>
      </c>
      <c r="E16001" s="9">
        <v>10</v>
      </c>
      <c r="F16001" s="9">
        <v>1</v>
      </c>
      <c r="G16001" s="9">
        <v>2</v>
      </c>
      <c r="H16001" s="9">
        <v>16</v>
      </c>
      <c r="I16001" s="9">
        <v>0.7754368782043457</v>
      </c>
      <c r="J16001" s="9">
        <v>0.7754368782043457</v>
      </c>
      <c r="K16001" s="9">
        <v>0</v>
      </c>
      <c r="L16001" s="9">
        <v>89.014671325683594</v>
      </c>
    </row>
    <row r="16002" spans="1:12" x14ac:dyDescent="0.25">
      <c r="A16002" s="5" t="str">
        <f t="shared" si="249"/>
        <v>1SublapSCLD101217</v>
      </c>
      <c r="B16002" s="9">
        <v>1</v>
      </c>
      <c r="C16002" t="s">
        <v>133</v>
      </c>
      <c r="D16002" t="s">
        <v>148</v>
      </c>
      <c r="E16002" s="9">
        <v>10</v>
      </c>
      <c r="F16002" s="9">
        <v>1</v>
      </c>
      <c r="G16002" s="9">
        <v>2</v>
      </c>
      <c r="H16002" s="9">
        <v>17</v>
      </c>
      <c r="I16002" s="9">
        <v>1.1973748207092285</v>
      </c>
      <c r="J16002" s="9">
        <v>0.31151843070983887</v>
      </c>
      <c r="K16002" s="9">
        <v>4.1376955807209015E-2</v>
      </c>
      <c r="L16002" s="9">
        <v>89.418670654296875</v>
      </c>
    </row>
    <row r="16003" spans="1:12" x14ac:dyDescent="0.25">
      <c r="A16003" s="5" t="str">
        <f t="shared" ref="A16003:A16066" si="250">B16003&amp;C16003&amp;D16003&amp;E16003&amp;F16003&amp;G16003&amp;H16003</f>
        <v>1SublapSCLD101218</v>
      </c>
      <c r="B16003" s="9">
        <v>1</v>
      </c>
      <c r="C16003" t="s">
        <v>133</v>
      </c>
      <c r="D16003" t="s">
        <v>148</v>
      </c>
      <c r="E16003" s="9">
        <v>10</v>
      </c>
      <c r="F16003" s="9">
        <v>1</v>
      </c>
      <c r="G16003" s="9">
        <v>2</v>
      </c>
      <c r="H16003" s="9">
        <v>18</v>
      </c>
      <c r="I16003" s="9">
        <v>1.5087792873382568</v>
      </c>
      <c r="J16003" s="9">
        <v>1.0014381408691406</v>
      </c>
      <c r="K16003" s="9">
        <v>6.354089081287384E-2</v>
      </c>
      <c r="L16003" s="9">
        <v>88.634666442871094</v>
      </c>
    </row>
    <row r="16004" spans="1:12" x14ac:dyDescent="0.25">
      <c r="A16004" s="5" t="str">
        <f t="shared" si="250"/>
        <v>1SublapSCLD101219</v>
      </c>
      <c r="B16004" s="9">
        <v>1</v>
      </c>
      <c r="C16004" t="s">
        <v>133</v>
      </c>
      <c r="D16004" t="s">
        <v>148</v>
      </c>
      <c r="E16004" s="9">
        <v>10</v>
      </c>
      <c r="F16004" s="9">
        <v>1</v>
      </c>
      <c r="G16004" s="9">
        <v>2</v>
      </c>
      <c r="H16004" s="9">
        <v>19</v>
      </c>
      <c r="I16004" s="9">
        <v>1.6681729555130005</v>
      </c>
      <c r="J16004" s="9">
        <v>1.3475146293640137</v>
      </c>
      <c r="K16004" s="9">
        <v>8.1799440085887909E-2</v>
      </c>
      <c r="L16004" s="9">
        <v>87.192001342773438</v>
      </c>
    </row>
    <row r="16005" spans="1:12" x14ac:dyDescent="0.25">
      <c r="A16005" s="5" t="str">
        <f t="shared" si="250"/>
        <v>1SublapSCLD101220</v>
      </c>
      <c r="B16005" s="9">
        <v>1</v>
      </c>
      <c r="C16005" t="s">
        <v>133</v>
      </c>
      <c r="D16005" t="s">
        <v>148</v>
      </c>
      <c r="E16005" s="9">
        <v>10</v>
      </c>
      <c r="F16005" s="9">
        <v>1</v>
      </c>
      <c r="G16005" s="9">
        <v>2</v>
      </c>
      <c r="H16005" s="9">
        <v>20</v>
      </c>
      <c r="I16005" s="9">
        <v>1.6270080804824829</v>
      </c>
      <c r="J16005" s="9">
        <v>1.3811490535736084</v>
      </c>
      <c r="K16005" s="9">
        <v>2.4354591965675354E-2</v>
      </c>
      <c r="L16005" s="9">
        <v>85.1719970703125</v>
      </c>
    </row>
    <row r="16006" spans="1:12" x14ac:dyDescent="0.25">
      <c r="A16006" s="5" t="str">
        <f t="shared" si="250"/>
        <v>1SublapSCLD101221</v>
      </c>
      <c r="B16006" s="9">
        <v>1</v>
      </c>
      <c r="C16006" t="s">
        <v>133</v>
      </c>
      <c r="D16006" t="s">
        <v>148</v>
      </c>
      <c r="E16006" s="9">
        <v>10</v>
      </c>
      <c r="F16006" s="9">
        <v>1</v>
      </c>
      <c r="G16006" s="9">
        <v>2</v>
      </c>
      <c r="H16006" s="9">
        <v>21</v>
      </c>
      <c r="I16006" s="9">
        <v>1.5841827392578125</v>
      </c>
      <c r="J16006" s="9">
        <v>1.3558933734893799</v>
      </c>
      <c r="K16006" s="9">
        <v>2.9782351106405258E-2</v>
      </c>
      <c r="L16006" s="9">
        <v>82.730667114257813</v>
      </c>
    </row>
    <row r="16007" spans="1:12" x14ac:dyDescent="0.25">
      <c r="A16007" s="5" t="str">
        <f t="shared" si="250"/>
        <v>1SublapSCLD101222</v>
      </c>
      <c r="B16007" s="9">
        <v>1</v>
      </c>
      <c r="C16007" t="s">
        <v>133</v>
      </c>
      <c r="D16007" t="s">
        <v>148</v>
      </c>
      <c r="E16007" s="9">
        <v>10</v>
      </c>
      <c r="F16007" s="9">
        <v>1</v>
      </c>
      <c r="G16007" s="9">
        <v>2</v>
      </c>
      <c r="H16007" s="9">
        <v>22</v>
      </c>
      <c r="I16007" s="9">
        <v>1.4100525379180908</v>
      </c>
      <c r="J16007" s="9">
        <v>1.8802753686904907</v>
      </c>
      <c r="K16007" s="9">
        <v>6.0736797749996185E-2</v>
      </c>
      <c r="L16007" s="9">
        <v>80.003997802734375</v>
      </c>
    </row>
    <row r="16008" spans="1:12" x14ac:dyDescent="0.25">
      <c r="A16008" s="5" t="str">
        <f t="shared" si="250"/>
        <v>1SublapSCLD101223</v>
      </c>
      <c r="B16008" s="9">
        <v>1</v>
      </c>
      <c r="C16008" t="s">
        <v>133</v>
      </c>
      <c r="D16008" t="s">
        <v>148</v>
      </c>
      <c r="E16008" s="9">
        <v>10</v>
      </c>
      <c r="F16008" s="9">
        <v>1</v>
      </c>
      <c r="G16008" s="9">
        <v>2</v>
      </c>
      <c r="H16008" s="9">
        <v>23</v>
      </c>
      <c r="I16008" s="9">
        <v>1.2231669425964355</v>
      </c>
      <c r="J16008" s="9">
        <v>1.3283870220184326</v>
      </c>
      <c r="K16008" s="9">
        <v>4.8577800393104553E-2</v>
      </c>
      <c r="L16008" s="9">
        <v>77.982666015625</v>
      </c>
    </row>
    <row r="16009" spans="1:12" x14ac:dyDescent="0.25">
      <c r="A16009" s="5" t="str">
        <f t="shared" si="250"/>
        <v>1SublapSCLD101224</v>
      </c>
      <c r="B16009" s="9">
        <v>1</v>
      </c>
      <c r="C16009" t="s">
        <v>133</v>
      </c>
      <c r="D16009" t="s">
        <v>148</v>
      </c>
      <c r="E16009" s="9">
        <v>10</v>
      </c>
      <c r="F16009" s="9">
        <v>1</v>
      </c>
      <c r="G16009" s="9">
        <v>2</v>
      </c>
      <c r="H16009" s="9">
        <v>24</v>
      </c>
      <c r="I16009" s="9">
        <v>0.99641865491867065</v>
      </c>
      <c r="J16009" s="9">
        <v>0.99641865491867065</v>
      </c>
      <c r="K16009" s="9">
        <v>0</v>
      </c>
      <c r="L16009" s="9">
        <v>74.512931823730469</v>
      </c>
    </row>
    <row r="16010" spans="1:12" x14ac:dyDescent="0.25">
      <c r="A16010" s="5" t="str">
        <f t="shared" si="250"/>
        <v>1SublapSCLD101101</v>
      </c>
      <c r="B16010" s="9">
        <v>1</v>
      </c>
      <c r="C16010" t="s">
        <v>133</v>
      </c>
      <c r="D16010" t="s">
        <v>148</v>
      </c>
      <c r="E16010" s="9">
        <v>10</v>
      </c>
      <c r="F16010" s="9">
        <v>1</v>
      </c>
      <c r="G16010" s="9">
        <v>10</v>
      </c>
      <c r="H16010" s="9">
        <v>1</v>
      </c>
      <c r="I16010" s="9">
        <v>1.2165687084197998</v>
      </c>
      <c r="J16010" s="9">
        <v>1.2165687084197998</v>
      </c>
      <c r="K16010" s="9">
        <v>0</v>
      </c>
      <c r="L16010" s="9">
        <v>79.367996215820313</v>
      </c>
    </row>
    <row r="16011" spans="1:12" x14ac:dyDescent="0.25">
      <c r="A16011" s="5" t="str">
        <f t="shared" si="250"/>
        <v>1SublapSCLD101102</v>
      </c>
      <c r="B16011" s="9">
        <v>1</v>
      </c>
      <c r="C16011" t="s">
        <v>133</v>
      </c>
      <c r="D16011" t="s">
        <v>148</v>
      </c>
      <c r="E16011" s="9">
        <v>10</v>
      </c>
      <c r="F16011" s="9">
        <v>1</v>
      </c>
      <c r="G16011" s="9">
        <v>10</v>
      </c>
      <c r="H16011" s="9">
        <v>2</v>
      </c>
      <c r="I16011" s="9">
        <v>1.0568548440933228</v>
      </c>
      <c r="J16011" s="9">
        <v>1.0568548440933228</v>
      </c>
      <c r="K16011" s="9">
        <v>0</v>
      </c>
      <c r="L16011" s="9">
        <v>77.910003662109375</v>
      </c>
    </row>
    <row r="16012" spans="1:12" x14ac:dyDescent="0.25">
      <c r="A16012" s="5" t="str">
        <f t="shared" si="250"/>
        <v>1SublapSCLD101103</v>
      </c>
      <c r="B16012" s="9">
        <v>1</v>
      </c>
      <c r="C16012" t="s">
        <v>133</v>
      </c>
      <c r="D16012" t="s">
        <v>148</v>
      </c>
      <c r="E16012" s="9">
        <v>10</v>
      </c>
      <c r="F16012" s="9">
        <v>1</v>
      </c>
      <c r="G16012" s="9">
        <v>10</v>
      </c>
      <c r="H16012" s="9">
        <v>3</v>
      </c>
      <c r="I16012" s="9">
        <v>0.94876366853713989</v>
      </c>
      <c r="J16012" s="9">
        <v>0.94876366853713989</v>
      </c>
      <c r="K16012" s="9">
        <v>0</v>
      </c>
      <c r="L16012" s="9">
        <v>76.339996337890625</v>
      </c>
    </row>
    <row r="16013" spans="1:12" x14ac:dyDescent="0.25">
      <c r="A16013" s="5" t="str">
        <f t="shared" si="250"/>
        <v>1SublapSCLD101104</v>
      </c>
      <c r="B16013" s="9">
        <v>1</v>
      </c>
      <c r="C16013" t="s">
        <v>133</v>
      </c>
      <c r="D16013" t="s">
        <v>148</v>
      </c>
      <c r="E16013" s="9">
        <v>10</v>
      </c>
      <c r="F16013" s="9">
        <v>1</v>
      </c>
      <c r="G16013" s="9">
        <v>10</v>
      </c>
      <c r="H16013" s="9">
        <v>4</v>
      </c>
      <c r="I16013" s="9">
        <v>0.83236992359161377</v>
      </c>
      <c r="J16013" s="9">
        <v>0.83236992359161377</v>
      </c>
      <c r="K16013" s="9">
        <v>0</v>
      </c>
      <c r="L16013" s="9">
        <v>74.597999572753906</v>
      </c>
    </row>
    <row r="16014" spans="1:12" x14ac:dyDescent="0.25">
      <c r="A16014" s="5" t="str">
        <f t="shared" si="250"/>
        <v>1SublapSCLD101105</v>
      </c>
      <c r="B16014" s="9">
        <v>1</v>
      </c>
      <c r="C16014" t="s">
        <v>133</v>
      </c>
      <c r="D16014" t="s">
        <v>148</v>
      </c>
      <c r="E16014" s="9">
        <v>10</v>
      </c>
      <c r="F16014" s="9">
        <v>1</v>
      </c>
      <c r="G16014" s="9">
        <v>10</v>
      </c>
      <c r="H16014" s="9">
        <v>5</v>
      </c>
      <c r="I16014" s="9">
        <v>0.86814653873443604</v>
      </c>
      <c r="J16014" s="9">
        <v>0.86814653873443604</v>
      </c>
      <c r="K16014" s="9">
        <v>0</v>
      </c>
      <c r="L16014" s="9">
        <v>75.028594970703125</v>
      </c>
    </row>
    <row r="16015" spans="1:12" x14ac:dyDescent="0.25">
      <c r="A16015" s="5" t="str">
        <f t="shared" si="250"/>
        <v>1SublapSCLD101106</v>
      </c>
      <c r="B16015" s="9">
        <v>1</v>
      </c>
      <c r="C16015" t="s">
        <v>133</v>
      </c>
      <c r="D16015" t="s">
        <v>148</v>
      </c>
      <c r="E16015" s="9">
        <v>10</v>
      </c>
      <c r="F16015" s="9">
        <v>1</v>
      </c>
      <c r="G16015" s="9">
        <v>10</v>
      </c>
      <c r="H16015" s="9">
        <v>6</v>
      </c>
      <c r="I16015" s="9">
        <v>0.78501582145690918</v>
      </c>
      <c r="J16015" s="9">
        <v>0.78501582145690918</v>
      </c>
      <c r="K16015" s="9">
        <v>0</v>
      </c>
      <c r="L16015" s="9">
        <v>73.100196838378906</v>
      </c>
    </row>
    <row r="16016" spans="1:12" x14ac:dyDescent="0.25">
      <c r="A16016" s="5" t="str">
        <f t="shared" si="250"/>
        <v>1SublapSCLD101107</v>
      </c>
      <c r="B16016" s="9">
        <v>1</v>
      </c>
      <c r="C16016" t="s">
        <v>133</v>
      </c>
      <c r="D16016" t="s">
        <v>148</v>
      </c>
      <c r="E16016" s="9">
        <v>10</v>
      </c>
      <c r="F16016" s="9">
        <v>1</v>
      </c>
      <c r="G16016" s="9">
        <v>10</v>
      </c>
      <c r="H16016" s="9">
        <v>7</v>
      </c>
      <c r="I16016" s="9">
        <v>0.70120930671691895</v>
      </c>
      <c r="J16016" s="9">
        <v>0.70120930671691895</v>
      </c>
      <c r="K16016" s="9">
        <v>0</v>
      </c>
      <c r="L16016" s="9">
        <v>71.925399780273438</v>
      </c>
    </row>
    <row r="16017" spans="1:12" x14ac:dyDescent="0.25">
      <c r="A16017" s="5" t="str">
        <f t="shared" si="250"/>
        <v>1SublapSCLD101108</v>
      </c>
      <c r="B16017" s="9">
        <v>1</v>
      </c>
      <c r="C16017" t="s">
        <v>133</v>
      </c>
      <c r="D16017" t="s">
        <v>148</v>
      </c>
      <c r="E16017" s="9">
        <v>10</v>
      </c>
      <c r="F16017" s="9">
        <v>1</v>
      </c>
      <c r="G16017" s="9">
        <v>10</v>
      </c>
      <c r="H16017" s="9">
        <v>8</v>
      </c>
      <c r="I16017" s="9">
        <v>0.47019842267036438</v>
      </c>
      <c r="J16017" s="9">
        <v>0.47019842267036438</v>
      </c>
      <c r="K16017" s="9">
        <v>0</v>
      </c>
      <c r="L16017" s="9">
        <v>71.983604431152344</v>
      </c>
    </row>
    <row r="16018" spans="1:12" x14ac:dyDescent="0.25">
      <c r="A16018" s="5" t="str">
        <f t="shared" si="250"/>
        <v>1SublapSCLD101109</v>
      </c>
      <c r="B16018" s="9">
        <v>1</v>
      </c>
      <c r="C16018" t="s">
        <v>133</v>
      </c>
      <c r="D16018" t="s">
        <v>148</v>
      </c>
      <c r="E16018" s="9">
        <v>10</v>
      </c>
      <c r="F16018" s="9">
        <v>1</v>
      </c>
      <c r="G16018" s="9">
        <v>10</v>
      </c>
      <c r="H16018" s="9">
        <v>9</v>
      </c>
      <c r="I16018" s="9">
        <v>0.18049561977386475</v>
      </c>
      <c r="J16018" s="9">
        <v>0.18049561977386475</v>
      </c>
      <c r="K16018" s="9">
        <v>0</v>
      </c>
      <c r="L16018" s="9">
        <v>72.868202209472656</v>
      </c>
    </row>
    <row r="16019" spans="1:12" x14ac:dyDescent="0.25">
      <c r="A16019" s="5" t="str">
        <f t="shared" si="250"/>
        <v>1SublapSCLD1011010</v>
      </c>
      <c r="B16019" s="9">
        <v>1</v>
      </c>
      <c r="C16019" t="s">
        <v>133</v>
      </c>
      <c r="D16019" t="s">
        <v>148</v>
      </c>
      <c r="E16019" s="9">
        <v>10</v>
      </c>
      <c r="F16019" s="9">
        <v>1</v>
      </c>
      <c r="G16019" s="9">
        <v>10</v>
      </c>
      <c r="H16019" s="9">
        <v>10</v>
      </c>
      <c r="I16019" s="9">
        <v>0.12597540020942688</v>
      </c>
      <c r="J16019" s="9">
        <v>0.12597540020942688</v>
      </c>
      <c r="K16019" s="9">
        <v>0</v>
      </c>
      <c r="L16019" s="9">
        <v>78.366401672363281</v>
      </c>
    </row>
    <row r="16020" spans="1:12" x14ac:dyDescent="0.25">
      <c r="A16020" s="5" t="str">
        <f t="shared" si="250"/>
        <v>1SublapSCLD1011011</v>
      </c>
      <c r="B16020" s="9">
        <v>1</v>
      </c>
      <c r="C16020" t="s">
        <v>133</v>
      </c>
      <c r="D16020" t="s">
        <v>148</v>
      </c>
      <c r="E16020" s="9">
        <v>10</v>
      </c>
      <c r="F16020" s="9">
        <v>1</v>
      </c>
      <c r="G16020" s="9">
        <v>10</v>
      </c>
      <c r="H16020" s="9">
        <v>11</v>
      </c>
      <c r="I16020" s="9">
        <v>0.13670355081558228</v>
      </c>
      <c r="J16020" s="9">
        <v>0.13670355081558228</v>
      </c>
      <c r="K16020" s="9">
        <v>0</v>
      </c>
      <c r="L16020" s="9">
        <v>84.417999267578125</v>
      </c>
    </row>
    <row r="16021" spans="1:12" x14ac:dyDescent="0.25">
      <c r="A16021" s="5" t="str">
        <f t="shared" si="250"/>
        <v>1SublapSCLD1011012</v>
      </c>
      <c r="B16021" s="9">
        <v>1</v>
      </c>
      <c r="C16021" t="s">
        <v>133</v>
      </c>
      <c r="D16021" t="s">
        <v>148</v>
      </c>
      <c r="E16021" s="9">
        <v>10</v>
      </c>
      <c r="F16021" s="9">
        <v>1</v>
      </c>
      <c r="G16021" s="9">
        <v>10</v>
      </c>
      <c r="H16021" s="9">
        <v>12</v>
      </c>
      <c r="I16021" s="9">
        <v>0.19421318173408508</v>
      </c>
      <c r="J16021" s="9">
        <v>0.19421318173408508</v>
      </c>
      <c r="K16021" s="9">
        <v>0</v>
      </c>
      <c r="L16021" s="9">
        <v>88.024002075195313</v>
      </c>
    </row>
    <row r="16022" spans="1:12" x14ac:dyDescent="0.25">
      <c r="A16022" s="5" t="str">
        <f t="shared" si="250"/>
        <v>1SublapSCLD1011013</v>
      </c>
      <c r="B16022" s="9">
        <v>1</v>
      </c>
      <c r="C16022" t="s">
        <v>133</v>
      </c>
      <c r="D16022" t="s">
        <v>148</v>
      </c>
      <c r="E16022" s="9">
        <v>10</v>
      </c>
      <c r="F16022" s="9">
        <v>1</v>
      </c>
      <c r="G16022" s="9">
        <v>10</v>
      </c>
      <c r="H16022" s="9">
        <v>13</v>
      </c>
      <c r="I16022" s="9">
        <v>0.41105595231056213</v>
      </c>
      <c r="J16022" s="9">
        <v>0.41105595231056213</v>
      </c>
      <c r="K16022" s="9">
        <v>0</v>
      </c>
      <c r="L16022" s="9">
        <v>91.461997985839844</v>
      </c>
    </row>
    <row r="16023" spans="1:12" x14ac:dyDescent="0.25">
      <c r="A16023" s="5" t="str">
        <f t="shared" si="250"/>
        <v>1SublapSCLD1011014</v>
      </c>
      <c r="B16023" s="9">
        <v>1</v>
      </c>
      <c r="C16023" t="s">
        <v>133</v>
      </c>
      <c r="D16023" t="s">
        <v>148</v>
      </c>
      <c r="E16023" s="9">
        <v>10</v>
      </c>
      <c r="F16023" s="9">
        <v>1</v>
      </c>
      <c r="G16023" s="9">
        <v>10</v>
      </c>
      <c r="H16023" s="9">
        <v>14</v>
      </c>
      <c r="I16023" s="9">
        <v>0.68328225612640381</v>
      </c>
      <c r="J16023" s="9">
        <v>0.68328225612640381</v>
      </c>
      <c r="K16023" s="9">
        <v>0</v>
      </c>
      <c r="L16023" s="9">
        <v>93.435997009277344</v>
      </c>
    </row>
    <row r="16024" spans="1:12" x14ac:dyDescent="0.25">
      <c r="A16024" s="5" t="str">
        <f t="shared" si="250"/>
        <v>1SublapSCLD1011015</v>
      </c>
      <c r="B16024" s="9">
        <v>1</v>
      </c>
      <c r="C16024" t="s">
        <v>133</v>
      </c>
      <c r="D16024" t="s">
        <v>148</v>
      </c>
      <c r="E16024" s="9">
        <v>10</v>
      </c>
      <c r="F16024" s="9">
        <v>1</v>
      </c>
      <c r="G16024" s="9">
        <v>10</v>
      </c>
      <c r="H16024" s="9">
        <v>15</v>
      </c>
      <c r="I16024" s="9">
        <v>1.0626025199890137</v>
      </c>
      <c r="J16024" s="9">
        <v>1.0626025199890137</v>
      </c>
      <c r="K16024" s="9">
        <v>0</v>
      </c>
      <c r="L16024" s="9">
        <v>95.606002807617188</v>
      </c>
    </row>
    <row r="16025" spans="1:12" x14ac:dyDescent="0.25">
      <c r="A16025" s="5" t="str">
        <f t="shared" si="250"/>
        <v>1SublapSCLD1011016</v>
      </c>
      <c r="B16025" s="9">
        <v>1</v>
      </c>
      <c r="C16025" t="s">
        <v>133</v>
      </c>
      <c r="D16025" t="s">
        <v>148</v>
      </c>
      <c r="E16025" s="9">
        <v>10</v>
      </c>
      <c r="F16025" s="9">
        <v>1</v>
      </c>
      <c r="G16025" s="9">
        <v>10</v>
      </c>
      <c r="H16025" s="9">
        <v>16</v>
      </c>
      <c r="I16025" s="9">
        <v>1.4382144212722778</v>
      </c>
      <c r="J16025" s="9">
        <v>1.4382144212722778</v>
      </c>
      <c r="K16025" s="9">
        <v>0</v>
      </c>
      <c r="L16025" s="9">
        <v>96.366004943847656</v>
      </c>
    </row>
    <row r="16026" spans="1:12" x14ac:dyDescent="0.25">
      <c r="A16026" s="5" t="str">
        <f t="shared" si="250"/>
        <v>1SublapSCLD1011017</v>
      </c>
      <c r="B16026" s="9">
        <v>1</v>
      </c>
      <c r="C16026" t="s">
        <v>133</v>
      </c>
      <c r="D16026" t="s">
        <v>148</v>
      </c>
      <c r="E16026" s="9">
        <v>10</v>
      </c>
      <c r="F16026" s="9">
        <v>1</v>
      </c>
      <c r="G16026" s="9">
        <v>10</v>
      </c>
      <c r="H16026" s="9">
        <v>17</v>
      </c>
      <c r="I16026" s="9">
        <v>1.8666390180587769</v>
      </c>
      <c r="J16026" s="9">
        <v>0.78570747375488281</v>
      </c>
      <c r="K16026" s="9">
        <v>3.052775003015995E-2</v>
      </c>
      <c r="L16026" s="9">
        <v>96.547996520996094</v>
      </c>
    </row>
    <row r="16027" spans="1:12" x14ac:dyDescent="0.25">
      <c r="A16027" s="5" t="str">
        <f t="shared" si="250"/>
        <v>1SublapSCLD1011018</v>
      </c>
      <c r="B16027" s="9">
        <v>1</v>
      </c>
      <c r="C16027" t="s">
        <v>133</v>
      </c>
      <c r="D16027" t="s">
        <v>148</v>
      </c>
      <c r="E16027" s="9">
        <v>10</v>
      </c>
      <c r="F16027" s="9">
        <v>1</v>
      </c>
      <c r="G16027" s="9">
        <v>10</v>
      </c>
      <c r="H16027" s="9">
        <v>18</v>
      </c>
      <c r="I16027" s="9">
        <v>2.1767239570617676</v>
      </c>
      <c r="J16027" s="9">
        <v>1.483116626739502</v>
      </c>
      <c r="K16027" s="9">
        <v>4.9648933112621307E-2</v>
      </c>
      <c r="L16027" s="9">
        <v>95.881996154785156</v>
      </c>
    </row>
    <row r="16028" spans="1:12" x14ac:dyDescent="0.25">
      <c r="A16028" s="5" t="str">
        <f t="shared" si="250"/>
        <v>1SublapSCLD1011019</v>
      </c>
      <c r="B16028" s="9">
        <v>1</v>
      </c>
      <c r="C16028" t="s">
        <v>133</v>
      </c>
      <c r="D16028" t="s">
        <v>148</v>
      </c>
      <c r="E16028" s="9">
        <v>10</v>
      </c>
      <c r="F16028" s="9">
        <v>1</v>
      </c>
      <c r="G16028" s="9">
        <v>10</v>
      </c>
      <c r="H16028" s="9">
        <v>19</v>
      </c>
      <c r="I16028" s="9">
        <v>2.3042762279510498</v>
      </c>
      <c r="J16028" s="9">
        <v>1.8691730499267578</v>
      </c>
      <c r="K16028" s="9">
        <v>4.8977125436067581E-2</v>
      </c>
      <c r="L16028" s="9">
        <v>93.672004699707031</v>
      </c>
    </row>
    <row r="16029" spans="1:12" x14ac:dyDescent="0.25">
      <c r="A16029" s="5" t="str">
        <f t="shared" si="250"/>
        <v>1SublapSCLD1011020</v>
      </c>
      <c r="B16029" s="9">
        <v>1</v>
      </c>
      <c r="C16029" t="s">
        <v>133</v>
      </c>
      <c r="D16029" t="s">
        <v>148</v>
      </c>
      <c r="E16029" s="9">
        <v>10</v>
      </c>
      <c r="F16029" s="9">
        <v>1</v>
      </c>
      <c r="G16029" s="9">
        <v>10</v>
      </c>
      <c r="H16029" s="9">
        <v>20</v>
      </c>
      <c r="I16029" s="9">
        <v>2.1833021640777588</v>
      </c>
      <c r="J16029" s="9">
        <v>1.9034456014633179</v>
      </c>
      <c r="K16029" s="9">
        <v>1.8351105973124504E-2</v>
      </c>
      <c r="L16029" s="9">
        <v>89.896003723144531</v>
      </c>
    </row>
    <row r="16030" spans="1:12" x14ac:dyDescent="0.25">
      <c r="A16030" s="5" t="str">
        <f t="shared" si="250"/>
        <v>1SublapSCLD1011021</v>
      </c>
      <c r="B16030" s="9">
        <v>1</v>
      </c>
      <c r="C16030" t="s">
        <v>133</v>
      </c>
      <c r="D16030" t="s">
        <v>148</v>
      </c>
      <c r="E16030" s="9">
        <v>10</v>
      </c>
      <c r="F16030" s="9">
        <v>1</v>
      </c>
      <c r="G16030" s="9">
        <v>10</v>
      </c>
      <c r="H16030" s="9">
        <v>21</v>
      </c>
      <c r="I16030" s="9">
        <v>2.1343159675598145</v>
      </c>
      <c r="J16030" s="9">
        <v>1.8593676090240479</v>
      </c>
      <c r="K16030" s="9">
        <v>1.8664164468646049E-2</v>
      </c>
      <c r="L16030" s="9">
        <v>89.214004516601563</v>
      </c>
    </row>
    <row r="16031" spans="1:12" x14ac:dyDescent="0.25">
      <c r="A16031" s="5" t="str">
        <f t="shared" si="250"/>
        <v>1SublapSCLD1011022</v>
      </c>
      <c r="B16031" s="9">
        <v>1</v>
      </c>
      <c r="C16031" t="s">
        <v>133</v>
      </c>
      <c r="D16031" t="s">
        <v>148</v>
      </c>
      <c r="E16031" s="9">
        <v>10</v>
      </c>
      <c r="F16031" s="9">
        <v>1</v>
      </c>
      <c r="G16031" s="9">
        <v>10</v>
      </c>
      <c r="H16031" s="9">
        <v>22</v>
      </c>
      <c r="I16031" s="9">
        <v>1.9180928468704224</v>
      </c>
      <c r="J16031" s="9">
        <v>2.3727307319641113</v>
      </c>
      <c r="K16031" s="9">
        <v>2.5951242074370384E-2</v>
      </c>
      <c r="L16031" s="9">
        <v>86.243995666503906</v>
      </c>
    </row>
    <row r="16032" spans="1:12" x14ac:dyDescent="0.25">
      <c r="A16032" s="5" t="str">
        <f t="shared" si="250"/>
        <v>1SublapSCLD1011023</v>
      </c>
      <c r="B16032" s="9">
        <v>1</v>
      </c>
      <c r="C16032" t="s">
        <v>133</v>
      </c>
      <c r="D16032" t="s">
        <v>148</v>
      </c>
      <c r="E16032" s="9">
        <v>10</v>
      </c>
      <c r="F16032" s="9">
        <v>1</v>
      </c>
      <c r="G16032" s="9">
        <v>10</v>
      </c>
      <c r="H16032" s="9">
        <v>23</v>
      </c>
      <c r="I16032" s="9">
        <v>1.6545917987823486</v>
      </c>
      <c r="J16032" s="9">
        <v>1.7902683019638062</v>
      </c>
      <c r="K16032" s="9">
        <v>2.5492243468761444E-2</v>
      </c>
      <c r="L16032" s="9">
        <v>82.815994262695313</v>
      </c>
    </row>
    <row r="16033" spans="1:12" x14ac:dyDescent="0.25">
      <c r="A16033" s="5" t="str">
        <f t="shared" si="250"/>
        <v>1SublapSCLD1011024</v>
      </c>
      <c r="B16033" s="9">
        <v>1</v>
      </c>
      <c r="C16033" t="s">
        <v>133</v>
      </c>
      <c r="D16033" t="s">
        <v>148</v>
      </c>
      <c r="E16033" s="9">
        <v>10</v>
      </c>
      <c r="F16033" s="9">
        <v>1</v>
      </c>
      <c r="G16033" s="9">
        <v>10</v>
      </c>
      <c r="H16033" s="9">
        <v>24</v>
      </c>
      <c r="I16033" s="9">
        <v>1.4184259176254272</v>
      </c>
      <c r="J16033" s="9">
        <v>1.4618778228759766</v>
      </c>
      <c r="K16033" s="9">
        <v>1.8670393154025078E-2</v>
      </c>
      <c r="L16033" s="9">
        <v>81.189994812011719</v>
      </c>
    </row>
    <row r="16034" spans="1:12" x14ac:dyDescent="0.25">
      <c r="A16034" s="5" t="str">
        <f t="shared" si="250"/>
        <v>1SublapSCLD11021</v>
      </c>
      <c r="B16034" s="9">
        <v>1</v>
      </c>
      <c r="C16034" t="s">
        <v>133</v>
      </c>
      <c r="D16034" s="3" t="s">
        <v>148</v>
      </c>
      <c r="E16034" s="9">
        <v>11</v>
      </c>
      <c r="F16034" s="9">
        <v>0</v>
      </c>
      <c r="G16034" s="9">
        <v>2</v>
      </c>
      <c r="H16034" s="9">
        <v>1</v>
      </c>
      <c r="I16034" s="9">
        <v>0.53663176298141479</v>
      </c>
      <c r="J16034" s="9">
        <v>0.53663176298141479</v>
      </c>
      <c r="K16034" s="9">
        <v>0</v>
      </c>
      <c r="L16034" s="9">
        <v>59.676933288574219</v>
      </c>
    </row>
    <row r="16035" spans="1:12" x14ac:dyDescent="0.25">
      <c r="A16035" s="5" t="str">
        <f t="shared" si="250"/>
        <v>1SublapSCLD11022</v>
      </c>
      <c r="B16035" s="9">
        <v>1</v>
      </c>
      <c r="C16035" t="s">
        <v>133</v>
      </c>
      <c r="D16035" s="3" t="s">
        <v>148</v>
      </c>
      <c r="E16035" s="9">
        <v>11</v>
      </c>
      <c r="F16035" s="9">
        <v>0</v>
      </c>
      <c r="G16035" s="9">
        <v>2</v>
      </c>
      <c r="H16035" s="9">
        <v>2</v>
      </c>
      <c r="I16035" s="9">
        <v>0.51254642009735107</v>
      </c>
      <c r="J16035" s="9">
        <v>0.51254642009735107</v>
      </c>
      <c r="K16035" s="9">
        <v>0</v>
      </c>
      <c r="L16035" s="9">
        <v>55.882801055908203</v>
      </c>
    </row>
    <row r="16036" spans="1:12" x14ac:dyDescent="0.25">
      <c r="A16036" s="5" t="str">
        <f t="shared" si="250"/>
        <v>1SublapSCLD11023</v>
      </c>
      <c r="B16036" s="9">
        <v>1</v>
      </c>
      <c r="C16036" t="s">
        <v>133</v>
      </c>
      <c r="D16036" s="3" t="s">
        <v>148</v>
      </c>
      <c r="E16036" s="9">
        <v>11</v>
      </c>
      <c r="F16036" s="9">
        <v>0</v>
      </c>
      <c r="G16036" s="9">
        <v>2</v>
      </c>
      <c r="H16036" s="9">
        <v>3</v>
      </c>
      <c r="I16036" s="9">
        <v>0.51747709512710571</v>
      </c>
      <c r="J16036" s="9">
        <v>0.51747709512710571</v>
      </c>
      <c r="K16036" s="9">
        <v>0</v>
      </c>
      <c r="L16036" s="9">
        <v>55.971866607666016</v>
      </c>
    </row>
    <row r="16037" spans="1:12" x14ac:dyDescent="0.25">
      <c r="A16037" s="5" t="str">
        <f t="shared" si="250"/>
        <v>1SublapSCLD11024</v>
      </c>
      <c r="B16037" s="9">
        <v>1</v>
      </c>
      <c r="C16037" t="s">
        <v>133</v>
      </c>
      <c r="D16037" s="3" t="s">
        <v>148</v>
      </c>
      <c r="E16037" s="9">
        <v>11</v>
      </c>
      <c r="F16037" s="9">
        <v>0</v>
      </c>
      <c r="G16037" s="9">
        <v>2</v>
      </c>
      <c r="H16037" s="9">
        <v>4</v>
      </c>
      <c r="I16037" s="9">
        <v>0.52194422483444214</v>
      </c>
      <c r="J16037" s="9">
        <v>0.52194422483444214</v>
      </c>
      <c r="K16037" s="9">
        <v>0</v>
      </c>
      <c r="L16037" s="9">
        <v>53.832935333251953</v>
      </c>
    </row>
    <row r="16038" spans="1:12" x14ac:dyDescent="0.25">
      <c r="A16038" s="5" t="str">
        <f t="shared" si="250"/>
        <v>1SublapSCLD11025</v>
      </c>
      <c r="B16038" s="9">
        <v>1</v>
      </c>
      <c r="C16038" t="s">
        <v>133</v>
      </c>
      <c r="D16038" s="3" t="s">
        <v>148</v>
      </c>
      <c r="E16038" s="9">
        <v>11</v>
      </c>
      <c r="F16038" s="9">
        <v>0</v>
      </c>
      <c r="G16038" s="9">
        <v>2</v>
      </c>
      <c r="H16038" s="9">
        <v>5</v>
      </c>
      <c r="I16038" s="9">
        <v>0.5526091456413269</v>
      </c>
      <c r="J16038" s="9">
        <v>0.5526091456413269</v>
      </c>
      <c r="K16038" s="9">
        <v>0</v>
      </c>
      <c r="L16038" s="9">
        <v>52.704532623291016</v>
      </c>
    </row>
    <row r="16039" spans="1:12" x14ac:dyDescent="0.25">
      <c r="A16039" s="5" t="str">
        <f t="shared" si="250"/>
        <v>1SublapSCLD11026</v>
      </c>
      <c r="B16039" s="9">
        <v>1</v>
      </c>
      <c r="C16039" t="s">
        <v>133</v>
      </c>
      <c r="D16039" s="3" t="s">
        <v>148</v>
      </c>
      <c r="E16039" s="9">
        <v>11</v>
      </c>
      <c r="F16039" s="9">
        <v>0</v>
      </c>
      <c r="G16039" s="9">
        <v>2</v>
      </c>
      <c r="H16039" s="9">
        <v>6</v>
      </c>
      <c r="I16039" s="9">
        <v>0.59904927015304565</v>
      </c>
      <c r="J16039" s="9">
        <v>0.59904927015304565</v>
      </c>
      <c r="K16039" s="9">
        <v>0</v>
      </c>
      <c r="L16039" s="9">
        <v>52.376533508300781</v>
      </c>
    </row>
    <row r="16040" spans="1:12" x14ac:dyDescent="0.25">
      <c r="A16040" s="5" t="str">
        <f t="shared" si="250"/>
        <v>1SublapSCLD11027</v>
      </c>
      <c r="B16040" s="9">
        <v>1</v>
      </c>
      <c r="C16040" t="s">
        <v>133</v>
      </c>
      <c r="D16040" s="3" t="s">
        <v>148</v>
      </c>
      <c r="E16040" s="9">
        <v>11</v>
      </c>
      <c r="F16040" s="9">
        <v>0</v>
      </c>
      <c r="G16040" s="9">
        <v>2</v>
      </c>
      <c r="H16040" s="9">
        <v>7</v>
      </c>
      <c r="I16040" s="9">
        <v>0.61656349897384644</v>
      </c>
      <c r="J16040" s="9">
        <v>0.61656349897384644</v>
      </c>
      <c r="K16040" s="9">
        <v>0</v>
      </c>
      <c r="L16040" s="9">
        <v>51.492267608642578</v>
      </c>
    </row>
    <row r="16041" spans="1:12" x14ac:dyDescent="0.25">
      <c r="A16041" s="5" t="str">
        <f t="shared" si="250"/>
        <v>1SublapSCLD11028</v>
      </c>
      <c r="B16041" s="9">
        <v>1</v>
      </c>
      <c r="C16041" t="s">
        <v>133</v>
      </c>
      <c r="D16041" s="3" t="s">
        <v>148</v>
      </c>
      <c r="E16041" s="9">
        <v>11</v>
      </c>
      <c r="F16041" s="9">
        <v>0</v>
      </c>
      <c r="G16041" s="9">
        <v>2</v>
      </c>
      <c r="H16041" s="9">
        <v>8</v>
      </c>
      <c r="I16041" s="9">
        <v>0.30865666270256042</v>
      </c>
      <c r="J16041" s="9">
        <v>0.30865666270256042</v>
      </c>
      <c r="K16041" s="9">
        <v>0</v>
      </c>
      <c r="L16041" s="9">
        <v>50.745998382568359</v>
      </c>
    </row>
    <row r="16042" spans="1:12" x14ac:dyDescent="0.25">
      <c r="A16042" s="5" t="str">
        <f t="shared" si="250"/>
        <v>1SublapSCLD11029</v>
      </c>
      <c r="B16042" s="9">
        <v>1</v>
      </c>
      <c r="C16042" t="s">
        <v>133</v>
      </c>
      <c r="D16042" s="3" t="s">
        <v>148</v>
      </c>
      <c r="E16042" s="9">
        <v>11</v>
      </c>
      <c r="F16042" s="9">
        <v>0</v>
      </c>
      <c r="G16042" s="9">
        <v>2</v>
      </c>
      <c r="H16042" s="9">
        <v>9</v>
      </c>
      <c r="I16042" s="9">
        <v>-5.7049747556447983E-3</v>
      </c>
      <c r="J16042" s="9">
        <v>-5.7049747556447983E-3</v>
      </c>
      <c r="K16042" s="9">
        <v>0</v>
      </c>
      <c r="L16042" s="9">
        <v>53.326801300048828</v>
      </c>
    </row>
    <row r="16043" spans="1:12" x14ac:dyDescent="0.25">
      <c r="A16043" s="5" t="str">
        <f t="shared" si="250"/>
        <v>1SublapSCLD110210</v>
      </c>
      <c r="B16043" s="9">
        <v>1</v>
      </c>
      <c r="C16043" t="s">
        <v>133</v>
      </c>
      <c r="D16043" s="3" t="s">
        <v>148</v>
      </c>
      <c r="E16043" s="9">
        <v>11</v>
      </c>
      <c r="F16043" s="9">
        <v>0</v>
      </c>
      <c r="G16043" s="9">
        <v>2</v>
      </c>
      <c r="H16043" s="9">
        <v>10</v>
      </c>
      <c r="I16043" s="9">
        <v>-0.29885348677635193</v>
      </c>
      <c r="J16043" s="9">
        <v>-0.29885348677635193</v>
      </c>
      <c r="K16043" s="9">
        <v>0</v>
      </c>
      <c r="L16043" s="9">
        <v>58.580001831054688</v>
      </c>
    </row>
    <row r="16044" spans="1:12" x14ac:dyDescent="0.25">
      <c r="A16044" s="5" t="str">
        <f t="shared" si="250"/>
        <v>1SublapSCLD110211</v>
      </c>
      <c r="B16044" s="9">
        <v>1</v>
      </c>
      <c r="C16044" t="s">
        <v>133</v>
      </c>
      <c r="D16044" s="3" t="s">
        <v>148</v>
      </c>
      <c r="E16044" s="9">
        <v>11</v>
      </c>
      <c r="F16044" s="9">
        <v>0</v>
      </c>
      <c r="G16044" s="9">
        <v>2</v>
      </c>
      <c r="H16044" s="9">
        <v>11</v>
      </c>
      <c r="I16044" s="9">
        <v>-0.50055640935897827</v>
      </c>
      <c r="J16044" s="9">
        <v>-0.50055640935897827</v>
      </c>
      <c r="K16044" s="9">
        <v>0</v>
      </c>
      <c r="L16044" s="9">
        <v>64.824935913085938</v>
      </c>
    </row>
    <row r="16045" spans="1:12" x14ac:dyDescent="0.25">
      <c r="A16045" s="5" t="str">
        <f t="shared" si="250"/>
        <v>1SublapSCLD110212</v>
      </c>
      <c r="B16045" s="9">
        <v>1</v>
      </c>
      <c r="C16045" t="s">
        <v>133</v>
      </c>
      <c r="D16045" s="3" t="s">
        <v>148</v>
      </c>
      <c r="E16045" s="9">
        <v>11</v>
      </c>
      <c r="F16045" s="9">
        <v>0</v>
      </c>
      <c r="G16045" s="9">
        <v>2</v>
      </c>
      <c r="H16045" s="9">
        <v>12</v>
      </c>
      <c r="I16045" s="9">
        <v>-0.57000327110290527</v>
      </c>
      <c r="J16045" s="9">
        <v>-0.57000327110290527</v>
      </c>
      <c r="K16045" s="9">
        <v>0</v>
      </c>
      <c r="L16045" s="9">
        <v>69.707466125488281</v>
      </c>
    </row>
    <row r="16046" spans="1:12" x14ac:dyDescent="0.25">
      <c r="A16046" s="5" t="str">
        <f t="shared" si="250"/>
        <v>1SublapSCLD110213</v>
      </c>
      <c r="B16046" s="9">
        <v>1</v>
      </c>
      <c r="C16046" t="s">
        <v>133</v>
      </c>
      <c r="D16046" s="3" t="s">
        <v>148</v>
      </c>
      <c r="E16046" s="9">
        <v>11</v>
      </c>
      <c r="F16046" s="9">
        <v>0</v>
      </c>
      <c r="G16046" s="9">
        <v>2</v>
      </c>
      <c r="H16046" s="9">
        <v>13</v>
      </c>
      <c r="I16046" s="9">
        <v>-0.592887282371521</v>
      </c>
      <c r="J16046" s="9">
        <v>-0.592887282371521</v>
      </c>
      <c r="K16046" s="9">
        <v>0</v>
      </c>
      <c r="L16046" s="9">
        <v>72.657463073730469</v>
      </c>
    </row>
    <row r="16047" spans="1:12" x14ac:dyDescent="0.25">
      <c r="A16047" s="5" t="str">
        <f t="shared" si="250"/>
        <v>1SublapSCLD110214</v>
      </c>
      <c r="B16047" s="9">
        <v>1</v>
      </c>
      <c r="C16047" t="s">
        <v>133</v>
      </c>
      <c r="D16047" s="3" t="s">
        <v>148</v>
      </c>
      <c r="E16047" s="9">
        <v>11</v>
      </c>
      <c r="F16047" s="9">
        <v>0</v>
      </c>
      <c r="G16047" s="9">
        <v>2</v>
      </c>
      <c r="H16047" s="9">
        <v>14</v>
      </c>
      <c r="I16047" s="9">
        <v>-0.41353598237037659</v>
      </c>
      <c r="J16047" s="9">
        <v>-0.41353598237037659</v>
      </c>
      <c r="K16047" s="9">
        <v>0</v>
      </c>
      <c r="L16047" s="9">
        <v>74.686531066894531</v>
      </c>
    </row>
    <row r="16048" spans="1:12" x14ac:dyDescent="0.25">
      <c r="A16048" s="5" t="str">
        <f t="shared" si="250"/>
        <v>1SublapSCLD110215</v>
      </c>
      <c r="B16048" s="9">
        <v>1</v>
      </c>
      <c r="C16048" t="s">
        <v>133</v>
      </c>
      <c r="D16048" s="3" t="s">
        <v>148</v>
      </c>
      <c r="E16048" s="9">
        <v>11</v>
      </c>
      <c r="F16048" s="9">
        <v>0</v>
      </c>
      <c r="G16048" s="9">
        <v>2</v>
      </c>
      <c r="H16048" s="9">
        <v>15</v>
      </c>
      <c r="I16048" s="9">
        <v>-0.18295589089393616</v>
      </c>
      <c r="J16048" s="9">
        <v>-0.18295589089393616</v>
      </c>
      <c r="K16048" s="9">
        <v>0</v>
      </c>
      <c r="L16048" s="9">
        <v>76.248664855957031</v>
      </c>
    </row>
    <row r="16049" spans="1:12" x14ac:dyDescent="0.25">
      <c r="A16049" s="5" t="str">
        <f t="shared" si="250"/>
        <v>1SublapSCLD110216</v>
      </c>
      <c r="B16049" s="9">
        <v>1</v>
      </c>
      <c r="C16049" t="s">
        <v>133</v>
      </c>
      <c r="D16049" s="3" t="s">
        <v>148</v>
      </c>
      <c r="E16049" s="9">
        <v>11</v>
      </c>
      <c r="F16049" s="9">
        <v>0</v>
      </c>
      <c r="G16049" s="9">
        <v>2</v>
      </c>
      <c r="H16049" s="9">
        <v>16</v>
      </c>
      <c r="I16049" s="9">
        <v>8.9038118720054626E-2</v>
      </c>
      <c r="J16049" s="9">
        <v>8.9038118720054626E-2</v>
      </c>
      <c r="K16049" s="9">
        <v>0</v>
      </c>
      <c r="L16049" s="9">
        <v>77.284133911132813</v>
      </c>
    </row>
    <row r="16050" spans="1:12" x14ac:dyDescent="0.25">
      <c r="A16050" s="5" t="str">
        <f t="shared" si="250"/>
        <v>1SublapSCLD110217</v>
      </c>
      <c r="B16050" s="9">
        <v>1</v>
      </c>
      <c r="C16050" t="s">
        <v>133</v>
      </c>
      <c r="D16050" s="3" t="s">
        <v>148</v>
      </c>
      <c r="E16050" s="9">
        <v>11</v>
      </c>
      <c r="F16050" s="9">
        <v>0</v>
      </c>
      <c r="G16050" s="9">
        <v>2</v>
      </c>
      <c r="H16050" s="9">
        <v>17</v>
      </c>
      <c r="I16050" s="9">
        <v>0.43212974071502686</v>
      </c>
      <c r="J16050" s="9">
        <v>0.36116456985473633</v>
      </c>
      <c r="K16050" s="9">
        <v>3.5482585430145264E-2</v>
      </c>
      <c r="L16050" s="9">
        <v>76.666801452636719</v>
      </c>
    </row>
    <row r="16051" spans="1:12" x14ac:dyDescent="0.25">
      <c r="A16051" s="5" t="str">
        <f t="shared" si="250"/>
        <v>1SublapSCLD110218</v>
      </c>
      <c r="B16051" s="9">
        <v>1</v>
      </c>
      <c r="C16051" t="s">
        <v>133</v>
      </c>
      <c r="D16051" s="3" t="s">
        <v>148</v>
      </c>
      <c r="E16051" s="9">
        <v>11</v>
      </c>
      <c r="F16051" s="9">
        <v>0</v>
      </c>
      <c r="G16051" s="9">
        <v>2</v>
      </c>
      <c r="H16051" s="9">
        <v>18</v>
      </c>
      <c r="I16051" s="9">
        <v>0.66566842794418335</v>
      </c>
      <c r="J16051" s="9">
        <v>0.5729142427444458</v>
      </c>
      <c r="K16051" s="9">
        <v>4.6377092599868774E-2</v>
      </c>
      <c r="L16051" s="9">
        <v>74.361602783203125</v>
      </c>
    </row>
    <row r="16052" spans="1:12" x14ac:dyDescent="0.25">
      <c r="A16052" s="5" t="str">
        <f t="shared" si="250"/>
        <v>1SublapSCLD110219</v>
      </c>
      <c r="B16052" s="9">
        <v>1</v>
      </c>
      <c r="C16052" t="s">
        <v>133</v>
      </c>
      <c r="D16052" s="3" t="s">
        <v>148</v>
      </c>
      <c r="E16052" s="9">
        <v>11</v>
      </c>
      <c r="F16052" s="9">
        <v>0</v>
      </c>
      <c r="G16052" s="9">
        <v>2</v>
      </c>
      <c r="H16052" s="9">
        <v>19</v>
      </c>
      <c r="I16052" s="9">
        <v>0.74683266878128052</v>
      </c>
      <c r="J16052" s="9">
        <v>0.72618913650512695</v>
      </c>
      <c r="K16052" s="9">
        <v>1.0321760550141335E-2</v>
      </c>
      <c r="L16052" s="9">
        <v>70.204795837402344</v>
      </c>
    </row>
    <row r="16053" spans="1:12" x14ac:dyDescent="0.25">
      <c r="A16053" s="5" t="str">
        <f t="shared" si="250"/>
        <v>1SublapSCLD110220</v>
      </c>
      <c r="B16053" s="9">
        <v>1</v>
      </c>
      <c r="C16053" t="s">
        <v>133</v>
      </c>
      <c r="D16053" s="3" t="s">
        <v>148</v>
      </c>
      <c r="E16053" s="9">
        <v>11</v>
      </c>
      <c r="F16053" s="9">
        <v>0</v>
      </c>
      <c r="G16053" s="9">
        <v>2</v>
      </c>
      <c r="H16053" s="9">
        <v>20</v>
      </c>
      <c r="I16053" s="9">
        <v>0.75491511821746826</v>
      </c>
      <c r="J16053" s="9">
        <v>0.74017930030822754</v>
      </c>
      <c r="K16053" s="9">
        <v>7.3679089546203613E-3</v>
      </c>
      <c r="L16053" s="9">
        <v>66.826263427734375</v>
      </c>
    </row>
    <row r="16054" spans="1:12" x14ac:dyDescent="0.25">
      <c r="A16054" s="5" t="str">
        <f t="shared" si="250"/>
        <v>1SublapSCLD110221</v>
      </c>
      <c r="B16054" s="9">
        <v>1</v>
      </c>
      <c r="C16054" t="s">
        <v>133</v>
      </c>
      <c r="D16054" s="3" t="s">
        <v>148</v>
      </c>
      <c r="E16054" s="9">
        <v>11</v>
      </c>
      <c r="F16054" s="9">
        <v>0</v>
      </c>
      <c r="G16054" s="9">
        <v>2</v>
      </c>
      <c r="H16054" s="9">
        <v>21</v>
      </c>
      <c r="I16054" s="9">
        <v>0.7568545937538147</v>
      </c>
      <c r="J16054" s="9">
        <v>0.74881619215011597</v>
      </c>
      <c r="K16054" s="9">
        <v>4.0192008018493652E-3</v>
      </c>
      <c r="L16054" s="9">
        <v>64.460670471191406</v>
      </c>
    </row>
    <row r="16055" spans="1:12" x14ac:dyDescent="0.25">
      <c r="A16055" s="5" t="str">
        <f t="shared" si="250"/>
        <v>1SublapSCLD110222</v>
      </c>
      <c r="B16055" s="9">
        <v>1</v>
      </c>
      <c r="C16055" t="s">
        <v>133</v>
      </c>
      <c r="D16055" s="3" t="s">
        <v>148</v>
      </c>
      <c r="E16055" s="9">
        <v>11</v>
      </c>
      <c r="F16055" s="9">
        <v>0</v>
      </c>
      <c r="G16055" s="9">
        <v>2</v>
      </c>
      <c r="H16055" s="9">
        <v>22</v>
      </c>
      <c r="I16055" s="9">
        <v>0.69818085432052612</v>
      </c>
      <c r="J16055" s="9">
        <v>0.71586531400680542</v>
      </c>
      <c r="K16055" s="9">
        <v>8.8422298431396484E-3</v>
      </c>
      <c r="L16055" s="9">
        <v>61.126132965087891</v>
      </c>
    </row>
    <row r="16056" spans="1:12" x14ac:dyDescent="0.25">
      <c r="A16056" s="5" t="str">
        <f t="shared" si="250"/>
        <v>1SublapSCLD110223</v>
      </c>
      <c r="B16056" s="9">
        <v>1</v>
      </c>
      <c r="C16056" t="s">
        <v>133</v>
      </c>
      <c r="D16056" s="3" t="s">
        <v>148</v>
      </c>
      <c r="E16056" s="9">
        <v>11</v>
      </c>
      <c r="F16056" s="9">
        <v>0</v>
      </c>
      <c r="G16056" s="9">
        <v>2</v>
      </c>
      <c r="H16056" s="9">
        <v>23</v>
      </c>
      <c r="I16056" s="9">
        <v>0.63647454977035522</v>
      </c>
      <c r="J16056" s="9">
        <v>0.63647454977035522</v>
      </c>
      <c r="K16056" s="9">
        <v>0</v>
      </c>
      <c r="L16056" s="9">
        <v>58.251468658447266</v>
      </c>
    </row>
    <row r="16057" spans="1:12" x14ac:dyDescent="0.25">
      <c r="A16057" s="5" t="str">
        <f t="shared" si="250"/>
        <v>1SublapSCLD110224</v>
      </c>
      <c r="B16057" s="9">
        <v>1</v>
      </c>
      <c r="C16057" t="s">
        <v>133</v>
      </c>
      <c r="D16057" s="3" t="s">
        <v>148</v>
      </c>
      <c r="E16057" s="9">
        <v>11</v>
      </c>
      <c r="F16057" s="9">
        <v>0</v>
      </c>
      <c r="G16057" s="9">
        <v>2</v>
      </c>
      <c r="H16057" s="9">
        <v>24</v>
      </c>
      <c r="I16057" s="9">
        <v>0.58107060194015503</v>
      </c>
      <c r="J16057" s="9">
        <v>0.58107060194015503</v>
      </c>
      <c r="K16057" s="9">
        <v>0</v>
      </c>
      <c r="L16057" s="9">
        <v>56.358135223388672</v>
      </c>
    </row>
    <row r="16058" spans="1:12" x14ac:dyDescent="0.25">
      <c r="A16058" s="5" t="str">
        <f t="shared" si="250"/>
        <v>1SublapSCLD110101</v>
      </c>
      <c r="B16058" s="9">
        <v>1</v>
      </c>
      <c r="C16058" t="s">
        <v>133</v>
      </c>
      <c r="D16058" t="s">
        <v>148</v>
      </c>
      <c r="E16058" s="9">
        <v>11</v>
      </c>
      <c r="F16058" s="9">
        <v>0</v>
      </c>
      <c r="G16058" s="9">
        <v>10</v>
      </c>
      <c r="H16058" s="9">
        <v>1</v>
      </c>
      <c r="I16058" s="9">
        <v>0.66024327278137207</v>
      </c>
      <c r="J16058" s="9">
        <v>0.66024327278137207</v>
      </c>
      <c r="K16058" s="9">
        <v>0</v>
      </c>
      <c r="L16058" s="9">
        <v>70.208602905273438</v>
      </c>
    </row>
    <row r="16059" spans="1:12" x14ac:dyDescent="0.25">
      <c r="A16059" s="5" t="str">
        <f t="shared" si="250"/>
        <v>1SublapSCLD110102</v>
      </c>
      <c r="B16059" s="9">
        <v>1</v>
      </c>
      <c r="C16059" t="s">
        <v>133</v>
      </c>
      <c r="D16059" t="s">
        <v>148</v>
      </c>
      <c r="E16059" s="9">
        <v>11</v>
      </c>
      <c r="F16059" s="9">
        <v>0</v>
      </c>
      <c r="G16059" s="9">
        <v>10</v>
      </c>
      <c r="H16059" s="9">
        <v>2</v>
      </c>
      <c r="I16059" s="9">
        <v>0.56790441274642944</v>
      </c>
      <c r="J16059" s="9">
        <v>0.56790441274642944</v>
      </c>
      <c r="K16059" s="9">
        <v>0</v>
      </c>
      <c r="L16059" s="9">
        <v>68.828399658203125</v>
      </c>
    </row>
    <row r="16060" spans="1:12" x14ac:dyDescent="0.25">
      <c r="A16060" s="5" t="str">
        <f t="shared" si="250"/>
        <v>1SublapSCLD110103</v>
      </c>
      <c r="B16060" s="9">
        <v>1</v>
      </c>
      <c r="C16060" t="s">
        <v>133</v>
      </c>
      <c r="D16060" t="s">
        <v>148</v>
      </c>
      <c r="E16060" s="9">
        <v>11</v>
      </c>
      <c r="F16060" s="9">
        <v>0</v>
      </c>
      <c r="G16060" s="9">
        <v>10</v>
      </c>
      <c r="H16060" s="9">
        <v>3</v>
      </c>
      <c r="I16060" s="9">
        <v>0.51584774255752563</v>
      </c>
      <c r="J16060" s="9">
        <v>0.51584774255752563</v>
      </c>
      <c r="K16060" s="9">
        <v>0</v>
      </c>
      <c r="L16060" s="9">
        <v>67.756797790527344</v>
      </c>
    </row>
    <row r="16061" spans="1:12" x14ac:dyDescent="0.25">
      <c r="A16061" s="5" t="str">
        <f t="shared" si="250"/>
        <v>1SublapSCLD110104</v>
      </c>
      <c r="B16061" s="9">
        <v>1</v>
      </c>
      <c r="C16061" t="s">
        <v>133</v>
      </c>
      <c r="D16061" t="s">
        <v>148</v>
      </c>
      <c r="E16061" s="9">
        <v>11</v>
      </c>
      <c r="F16061" s="9">
        <v>0</v>
      </c>
      <c r="G16061" s="9">
        <v>10</v>
      </c>
      <c r="H16061" s="9">
        <v>4</v>
      </c>
      <c r="I16061" s="9">
        <v>0.45958268642425537</v>
      </c>
      <c r="J16061" s="9">
        <v>0.45958268642425537</v>
      </c>
      <c r="K16061" s="9">
        <v>0</v>
      </c>
      <c r="L16061" s="9">
        <v>66.562599182128906</v>
      </c>
    </row>
    <row r="16062" spans="1:12" x14ac:dyDescent="0.25">
      <c r="A16062" s="5" t="str">
        <f t="shared" si="250"/>
        <v>1SublapSCLD110105</v>
      </c>
      <c r="B16062" s="9">
        <v>1</v>
      </c>
      <c r="C16062" t="s">
        <v>133</v>
      </c>
      <c r="D16062" t="s">
        <v>148</v>
      </c>
      <c r="E16062" s="9">
        <v>11</v>
      </c>
      <c r="F16062" s="9">
        <v>0</v>
      </c>
      <c r="G16062" s="9">
        <v>10</v>
      </c>
      <c r="H16062" s="9">
        <v>5</v>
      </c>
      <c r="I16062" s="9">
        <v>0.52994608879089355</v>
      </c>
      <c r="J16062" s="9">
        <v>0.52994608879089355</v>
      </c>
      <c r="K16062" s="9">
        <v>0</v>
      </c>
      <c r="L16062" s="9">
        <v>66.931198120117188</v>
      </c>
    </row>
    <row r="16063" spans="1:12" x14ac:dyDescent="0.25">
      <c r="A16063" s="5" t="str">
        <f t="shared" si="250"/>
        <v>1SublapSCLD110106</v>
      </c>
      <c r="B16063" s="9">
        <v>1</v>
      </c>
      <c r="C16063" t="s">
        <v>133</v>
      </c>
      <c r="D16063" t="s">
        <v>148</v>
      </c>
      <c r="E16063" s="9">
        <v>11</v>
      </c>
      <c r="F16063" s="9">
        <v>0</v>
      </c>
      <c r="G16063" s="9">
        <v>10</v>
      </c>
      <c r="H16063" s="9">
        <v>6</v>
      </c>
      <c r="I16063" s="9">
        <v>0.53940516710281372</v>
      </c>
      <c r="J16063" s="9">
        <v>0.53940516710281372</v>
      </c>
      <c r="K16063" s="9">
        <v>0</v>
      </c>
      <c r="L16063" s="9">
        <v>66.4053955078125</v>
      </c>
    </row>
    <row r="16064" spans="1:12" x14ac:dyDescent="0.25">
      <c r="A16064" s="5" t="str">
        <f t="shared" si="250"/>
        <v>1SublapSCLD110107</v>
      </c>
      <c r="B16064" s="9">
        <v>1</v>
      </c>
      <c r="C16064" t="s">
        <v>133</v>
      </c>
      <c r="D16064" t="s">
        <v>148</v>
      </c>
      <c r="E16064" s="9">
        <v>11</v>
      </c>
      <c r="F16064" s="9">
        <v>0</v>
      </c>
      <c r="G16064" s="9">
        <v>10</v>
      </c>
      <c r="H16064" s="9">
        <v>7</v>
      </c>
      <c r="I16064" s="9">
        <v>0.51580971479415894</v>
      </c>
      <c r="J16064" s="9">
        <v>0.51580971479415894</v>
      </c>
      <c r="K16064" s="9">
        <v>0</v>
      </c>
      <c r="L16064" s="9">
        <v>65.826202392578125</v>
      </c>
    </row>
    <row r="16065" spans="1:12" x14ac:dyDescent="0.25">
      <c r="A16065" s="5" t="str">
        <f t="shared" si="250"/>
        <v>1SublapSCLD110108</v>
      </c>
      <c r="B16065" s="9">
        <v>1</v>
      </c>
      <c r="C16065" t="s">
        <v>133</v>
      </c>
      <c r="D16065" t="s">
        <v>148</v>
      </c>
      <c r="E16065" s="9">
        <v>11</v>
      </c>
      <c r="F16065" s="9">
        <v>0</v>
      </c>
      <c r="G16065" s="9">
        <v>10</v>
      </c>
      <c r="H16065" s="9">
        <v>8</v>
      </c>
      <c r="I16065" s="9">
        <v>0.19328115880489349</v>
      </c>
      <c r="J16065" s="9">
        <v>0.19328115880489349</v>
      </c>
      <c r="K16065" s="9">
        <v>0</v>
      </c>
      <c r="L16065" s="9">
        <v>64.386001586914063</v>
      </c>
    </row>
    <row r="16066" spans="1:12" x14ac:dyDescent="0.25">
      <c r="A16066" s="5" t="str">
        <f t="shared" si="250"/>
        <v>1SublapSCLD110109</v>
      </c>
      <c r="B16066" s="9">
        <v>1</v>
      </c>
      <c r="C16066" t="s">
        <v>133</v>
      </c>
      <c r="D16066" t="s">
        <v>148</v>
      </c>
      <c r="E16066" s="9">
        <v>11</v>
      </c>
      <c r="F16066" s="9">
        <v>0</v>
      </c>
      <c r="G16066" s="9">
        <v>10</v>
      </c>
      <c r="H16066" s="9">
        <v>9</v>
      </c>
      <c r="I16066" s="9">
        <v>-0.11204446852207184</v>
      </c>
      <c r="J16066" s="9">
        <v>-0.11204446852207184</v>
      </c>
      <c r="K16066" s="9">
        <v>0</v>
      </c>
      <c r="L16066" s="9">
        <v>65.6864013671875</v>
      </c>
    </row>
    <row r="16067" spans="1:12" x14ac:dyDescent="0.25">
      <c r="A16067" s="5" t="str">
        <f t="shared" ref="A16067:A16130" si="251">B16067&amp;C16067&amp;D16067&amp;E16067&amp;F16067&amp;G16067&amp;H16067</f>
        <v>1SublapSCLD1101010</v>
      </c>
      <c r="B16067" s="9">
        <v>1</v>
      </c>
      <c r="C16067" t="s">
        <v>133</v>
      </c>
      <c r="D16067" t="s">
        <v>148</v>
      </c>
      <c r="E16067" s="9">
        <v>11</v>
      </c>
      <c r="F16067" s="9">
        <v>0</v>
      </c>
      <c r="G16067" s="9">
        <v>10</v>
      </c>
      <c r="H16067" s="9">
        <v>10</v>
      </c>
      <c r="I16067" s="9">
        <v>-0.31348475813865662</v>
      </c>
      <c r="J16067" s="9">
        <v>-0.31348475813865662</v>
      </c>
      <c r="K16067" s="9">
        <v>0</v>
      </c>
      <c r="L16067" s="9">
        <v>69.644798278808594</v>
      </c>
    </row>
    <row r="16068" spans="1:12" x14ac:dyDescent="0.25">
      <c r="A16068" s="5" t="str">
        <f t="shared" si="251"/>
        <v>1SublapSCLD1101011</v>
      </c>
      <c r="B16068" s="9">
        <v>1</v>
      </c>
      <c r="C16068" t="s">
        <v>133</v>
      </c>
      <c r="D16068" t="s">
        <v>148</v>
      </c>
      <c r="E16068" s="9">
        <v>11</v>
      </c>
      <c r="F16068" s="9">
        <v>0</v>
      </c>
      <c r="G16068" s="9">
        <v>10</v>
      </c>
      <c r="H16068" s="9">
        <v>11</v>
      </c>
      <c r="I16068" s="9">
        <v>-0.40809834003448486</v>
      </c>
      <c r="J16068" s="9">
        <v>-0.40809834003448486</v>
      </c>
      <c r="K16068" s="9">
        <v>0</v>
      </c>
      <c r="L16068" s="9">
        <v>75.33160400390625</v>
      </c>
    </row>
    <row r="16069" spans="1:12" x14ac:dyDescent="0.25">
      <c r="A16069" s="5" t="str">
        <f t="shared" si="251"/>
        <v>1SublapSCLD1101012</v>
      </c>
      <c r="B16069" s="9">
        <v>1</v>
      </c>
      <c r="C16069" t="s">
        <v>133</v>
      </c>
      <c r="D16069" t="s">
        <v>148</v>
      </c>
      <c r="E16069" s="9">
        <v>11</v>
      </c>
      <c r="F16069" s="9">
        <v>0</v>
      </c>
      <c r="G16069" s="9">
        <v>10</v>
      </c>
      <c r="H16069" s="9">
        <v>12</v>
      </c>
      <c r="I16069" s="9">
        <v>-0.46738579869270325</v>
      </c>
      <c r="J16069" s="9">
        <v>-0.46738579869270325</v>
      </c>
      <c r="K16069" s="9">
        <v>0</v>
      </c>
      <c r="L16069" s="9">
        <v>79.956001281738281</v>
      </c>
    </row>
    <row r="16070" spans="1:12" x14ac:dyDescent="0.25">
      <c r="A16070" s="5" t="str">
        <f t="shared" si="251"/>
        <v>1SublapSCLD1101013</v>
      </c>
      <c r="B16070" s="9">
        <v>1</v>
      </c>
      <c r="C16070" t="s">
        <v>133</v>
      </c>
      <c r="D16070" t="s">
        <v>148</v>
      </c>
      <c r="E16070" s="9">
        <v>11</v>
      </c>
      <c r="F16070" s="9">
        <v>0</v>
      </c>
      <c r="G16070" s="9">
        <v>10</v>
      </c>
      <c r="H16070" s="9">
        <v>13</v>
      </c>
      <c r="I16070" s="9">
        <v>-0.37179744243621826</v>
      </c>
      <c r="J16070" s="9">
        <v>-0.37179744243621826</v>
      </c>
      <c r="K16070" s="9">
        <v>0</v>
      </c>
      <c r="L16070" s="9">
        <v>84.511993408203125</v>
      </c>
    </row>
    <row r="16071" spans="1:12" x14ac:dyDescent="0.25">
      <c r="A16071" s="5" t="str">
        <f t="shared" si="251"/>
        <v>1SublapSCLD1101014</v>
      </c>
      <c r="B16071" s="9">
        <v>1</v>
      </c>
      <c r="C16071" t="s">
        <v>133</v>
      </c>
      <c r="D16071" t="s">
        <v>148</v>
      </c>
      <c r="E16071" s="9">
        <v>11</v>
      </c>
      <c r="F16071" s="9">
        <v>0</v>
      </c>
      <c r="G16071" s="9">
        <v>10</v>
      </c>
      <c r="H16071" s="9">
        <v>14</v>
      </c>
      <c r="I16071" s="9">
        <v>-0.15191952884197235</v>
      </c>
      <c r="J16071" s="9">
        <v>-0.15191952884197235</v>
      </c>
      <c r="K16071" s="9">
        <v>0</v>
      </c>
      <c r="L16071" s="9">
        <v>87.408004760742188</v>
      </c>
    </row>
    <row r="16072" spans="1:12" x14ac:dyDescent="0.25">
      <c r="A16072" s="5" t="str">
        <f t="shared" si="251"/>
        <v>1SublapSCLD1101015</v>
      </c>
      <c r="B16072" s="9">
        <v>1</v>
      </c>
      <c r="C16072" t="s">
        <v>133</v>
      </c>
      <c r="D16072" t="s">
        <v>148</v>
      </c>
      <c r="E16072" s="9">
        <v>11</v>
      </c>
      <c r="F16072" s="9">
        <v>0</v>
      </c>
      <c r="G16072" s="9">
        <v>10</v>
      </c>
      <c r="H16072" s="9">
        <v>15</v>
      </c>
      <c r="I16072" s="9">
        <v>0.17538918554782867</v>
      </c>
      <c r="J16072" s="9">
        <v>0.17538918554782867</v>
      </c>
      <c r="K16072" s="9">
        <v>0</v>
      </c>
      <c r="L16072" s="9">
        <v>89.366004943847656</v>
      </c>
    </row>
    <row r="16073" spans="1:12" x14ac:dyDescent="0.25">
      <c r="A16073" s="5" t="str">
        <f t="shared" si="251"/>
        <v>1SublapSCLD1101016</v>
      </c>
      <c r="B16073" s="9">
        <v>1</v>
      </c>
      <c r="C16073" t="s">
        <v>133</v>
      </c>
      <c r="D16073" t="s">
        <v>148</v>
      </c>
      <c r="E16073" s="9">
        <v>11</v>
      </c>
      <c r="F16073" s="9">
        <v>0</v>
      </c>
      <c r="G16073" s="9">
        <v>10</v>
      </c>
      <c r="H16073" s="9">
        <v>16</v>
      </c>
      <c r="I16073" s="9">
        <v>0.50613188743591309</v>
      </c>
      <c r="J16073" s="9">
        <v>0.50613188743591309</v>
      </c>
      <c r="K16073" s="9">
        <v>0</v>
      </c>
      <c r="L16073" s="9">
        <v>90.155998229980469</v>
      </c>
    </row>
    <row r="16074" spans="1:12" x14ac:dyDescent="0.25">
      <c r="A16074" s="5" t="str">
        <f t="shared" si="251"/>
        <v>1SublapSCLD1101017</v>
      </c>
      <c r="B16074" s="9">
        <v>1</v>
      </c>
      <c r="C16074" t="s">
        <v>133</v>
      </c>
      <c r="D16074" t="s">
        <v>148</v>
      </c>
      <c r="E16074" s="9">
        <v>11</v>
      </c>
      <c r="F16074" s="9">
        <v>0</v>
      </c>
      <c r="G16074" s="9">
        <v>10</v>
      </c>
      <c r="H16074" s="9">
        <v>17</v>
      </c>
      <c r="I16074" s="9">
        <v>0.93713217973709106</v>
      </c>
      <c r="J16074" s="9">
        <v>0.20632225275039673</v>
      </c>
      <c r="K16074" s="9">
        <v>3.8942709565162659E-2</v>
      </c>
      <c r="L16074" s="9">
        <v>89.944000244140625</v>
      </c>
    </row>
    <row r="16075" spans="1:12" x14ac:dyDescent="0.25">
      <c r="A16075" s="5" t="str">
        <f t="shared" si="251"/>
        <v>1SublapSCLD1101018</v>
      </c>
      <c r="B16075" s="9">
        <v>1</v>
      </c>
      <c r="C16075" t="s">
        <v>133</v>
      </c>
      <c r="D16075" t="s">
        <v>148</v>
      </c>
      <c r="E16075" s="9">
        <v>11</v>
      </c>
      <c r="F16075" s="9">
        <v>0</v>
      </c>
      <c r="G16075" s="9">
        <v>10</v>
      </c>
      <c r="H16075" s="9">
        <v>18</v>
      </c>
      <c r="I16075" s="9">
        <v>1.2621190547943115</v>
      </c>
      <c r="J16075" s="9">
        <v>0.77222055196762085</v>
      </c>
      <c r="K16075" s="9">
        <v>6.7741341888904572E-2</v>
      </c>
      <c r="L16075" s="9">
        <v>87.956001281738281</v>
      </c>
    </row>
    <row r="16076" spans="1:12" x14ac:dyDescent="0.25">
      <c r="A16076" s="5" t="str">
        <f t="shared" si="251"/>
        <v>1SublapSCLD1101019</v>
      </c>
      <c r="B16076" s="9">
        <v>1</v>
      </c>
      <c r="C16076" t="s">
        <v>133</v>
      </c>
      <c r="D16076" t="s">
        <v>148</v>
      </c>
      <c r="E16076" s="9">
        <v>11</v>
      </c>
      <c r="F16076" s="9">
        <v>0</v>
      </c>
      <c r="G16076" s="9">
        <v>10</v>
      </c>
      <c r="H16076" s="9">
        <v>19</v>
      </c>
      <c r="I16076" s="9">
        <v>1.4133750200271606</v>
      </c>
      <c r="J16076" s="9">
        <v>1.1418149471282959</v>
      </c>
      <c r="K16076" s="9">
        <v>0.10303095728158951</v>
      </c>
      <c r="L16076" s="9">
        <v>84.411994934082031</v>
      </c>
    </row>
    <row r="16077" spans="1:12" x14ac:dyDescent="0.25">
      <c r="A16077" s="5" t="str">
        <f t="shared" si="251"/>
        <v>1SublapSCLD1101020</v>
      </c>
      <c r="B16077" s="9">
        <v>1</v>
      </c>
      <c r="C16077" t="s">
        <v>133</v>
      </c>
      <c r="D16077" t="s">
        <v>148</v>
      </c>
      <c r="E16077" s="9">
        <v>11</v>
      </c>
      <c r="F16077" s="9">
        <v>0</v>
      </c>
      <c r="G16077" s="9">
        <v>10</v>
      </c>
      <c r="H16077" s="9">
        <v>20</v>
      </c>
      <c r="I16077" s="9">
        <v>1.3535683155059814</v>
      </c>
      <c r="J16077" s="9">
        <v>1.1439665555953979</v>
      </c>
      <c r="K16077" s="9">
        <v>3.6334391683340073E-2</v>
      </c>
      <c r="L16077" s="9">
        <v>80.134002685546875</v>
      </c>
    </row>
    <row r="16078" spans="1:12" x14ac:dyDescent="0.25">
      <c r="A16078" s="5" t="str">
        <f t="shared" si="251"/>
        <v>1SublapSCLD1101021</v>
      </c>
      <c r="B16078" s="9">
        <v>1</v>
      </c>
      <c r="C16078" t="s">
        <v>133</v>
      </c>
      <c r="D16078" t="s">
        <v>148</v>
      </c>
      <c r="E16078" s="9">
        <v>11</v>
      </c>
      <c r="F16078" s="9">
        <v>0</v>
      </c>
      <c r="G16078" s="9">
        <v>10</v>
      </c>
      <c r="H16078" s="9">
        <v>21</v>
      </c>
      <c r="I16078" s="9">
        <v>1.3440662622451782</v>
      </c>
      <c r="J16078" s="9">
        <v>1.1498656272888184</v>
      </c>
      <c r="K16078" s="9">
        <v>4.2079657316207886E-2</v>
      </c>
      <c r="L16078" s="9">
        <v>77.993995666503906</v>
      </c>
    </row>
    <row r="16079" spans="1:12" x14ac:dyDescent="0.25">
      <c r="A16079" s="5" t="str">
        <f t="shared" si="251"/>
        <v>1SublapSCLD1101022</v>
      </c>
      <c r="B16079" s="9">
        <v>1</v>
      </c>
      <c r="C16079" t="s">
        <v>133</v>
      </c>
      <c r="D16079" t="s">
        <v>148</v>
      </c>
      <c r="E16079" s="9">
        <v>11</v>
      </c>
      <c r="F16079" s="9">
        <v>0</v>
      </c>
      <c r="G16079" s="9">
        <v>10</v>
      </c>
      <c r="H16079" s="9">
        <v>22</v>
      </c>
      <c r="I16079" s="9">
        <v>1.1883220672607422</v>
      </c>
      <c r="J16079" s="9">
        <v>1.669374942779541</v>
      </c>
      <c r="K16079" s="9">
        <v>9.197593480348587E-2</v>
      </c>
      <c r="L16079" s="9">
        <v>75.667800903320313</v>
      </c>
    </row>
    <row r="16080" spans="1:12" x14ac:dyDescent="0.25">
      <c r="A16080" s="5" t="str">
        <f t="shared" si="251"/>
        <v>1SublapSCLD1101023</v>
      </c>
      <c r="B16080" s="9">
        <v>1</v>
      </c>
      <c r="C16080" t="s">
        <v>133</v>
      </c>
      <c r="D16080" t="s">
        <v>148</v>
      </c>
      <c r="E16080" s="9">
        <v>11</v>
      </c>
      <c r="F16080" s="9">
        <v>0</v>
      </c>
      <c r="G16080" s="9">
        <v>10</v>
      </c>
      <c r="H16080" s="9">
        <v>23</v>
      </c>
      <c r="I16080" s="9">
        <v>1.0080026388168335</v>
      </c>
      <c r="J16080" s="9">
        <v>1.0836590528488159</v>
      </c>
      <c r="K16080" s="9">
        <v>7.4949964880943298E-2</v>
      </c>
      <c r="L16080" s="9">
        <v>73.291000366210938</v>
      </c>
    </row>
    <row r="16081" spans="1:12" x14ac:dyDescent="0.25">
      <c r="A16081" s="5" t="str">
        <f t="shared" si="251"/>
        <v>1SublapSCLD1101024</v>
      </c>
      <c r="B16081" s="9">
        <v>1</v>
      </c>
      <c r="C16081" t="s">
        <v>133</v>
      </c>
      <c r="D16081" t="s">
        <v>148</v>
      </c>
      <c r="E16081" s="9">
        <v>11</v>
      </c>
      <c r="F16081" s="9">
        <v>0</v>
      </c>
      <c r="G16081" s="9">
        <v>10</v>
      </c>
      <c r="H16081" s="9">
        <v>24</v>
      </c>
      <c r="I16081" s="9">
        <v>0.82715946435928345</v>
      </c>
      <c r="J16081" s="9">
        <v>0.82715946435928345</v>
      </c>
      <c r="K16081" s="9">
        <v>0</v>
      </c>
      <c r="L16081" s="9">
        <v>71.763801574707031</v>
      </c>
    </row>
    <row r="16082" spans="1:12" x14ac:dyDescent="0.25">
      <c r="A16082" s="5" t="str">
        <f t="shared" si="251"/>
        <v>1SublapSCLD11121</v>
      </c>
      <c r="B16082" s="9">
        <v>1</v>
      </c>
      <c r="C16082" t="s">
        <v>133</v>
      </c>
      <c r="D16082" t="s">
        <v>148</v>
      </c>
      <c r="E16082" s="9">
        <v>11</v>
      </c>
      <c r="F16082" s="9">
        <v>1</v>
      </c>
      <c r="G16082" s="9">
        <v>2</v>
      </c>
      <c r="H16082" s="9">
        <v>1</v>
      </c>
      <c r="I16082" s="9">
        <v>0.40369653701782227</v>
      </c>
      <c r="J16082" s="9">
        <v>0.40369653701782227</v>
      </c>
      <c r="K16082" s="9">
        <v>0</v>
      </c>
      <c r="L16082" s="9">
        <v>66.31427001953125</v>
      </c>
    </row>
    <row r="16083" spans="1:12" x14ac:dyDescent="0.25">
      <c r="A16083" s="5" t="str">
        <f t="shared" si="251"/>
        <v>1SublapSCLD11122</v>
      </c>
      <c r="B16083" s="9">
        <v>1</v>
      </c>
      <c r="C16083" t="s">
        <v>133</v>
      </c>
      <c r="D16083" t="s">
        <v>148</v>
      </c>
      <c r="E16083" s="9">
        <v>11</v>
      </c>
      <c r="F16083" s="9">
        <v>1</v>
      </c>
      <c r="G16083" s="9">
        <v>2</v>
      </c>
      <c r="H16083" s="9">
        <v>2</v>
      </c>
      <c r="I16083" s="9">
        <v>0.33400857448577881</v>
      </c>
      <c r="J16083" s="9">
        <v>0.33400857448577881</v>
      </c>
      <c r="K16083" s="9">
        <v>0</v>
      </c>
      <c r="L16083" s="9">
        <v>62.645603179931641</v>
      </c>
    </row>
    <row r="16084" spans="1:12" x14ac:dyDescent="0.25">
      <c r="A16084" s="5" t="str">
        <f t="shared" si="251"/>
        <v>1SublapSCLD11123</v>
      </c>
      <c r="B16084" s="9">
        <v>1</v>
      </c>
      <c r="C16084" t="s">
        <v>133</v>
      </c>
      <c r="D16084" t="s">
        <v>148</v>
      </c>
      <c r="E16084" s="9">
        <v>11</v>
      </c>
      <c r="F16084" s="9">
        <v>1</v>
      </c>
      <c r="G16084" s="9">
        <v>2</v>
      </c>
      <c r="H16084" s="9">
        <v>3</v>
      </c>
      <c r="I16084" s="9">
        <v>0.39251068234443665</v>
      </c>
      <c r="J16084" s="9">
        <v>0.39251068234443665</v>
      </c>
      <c r="K16084" s="9">
        <v>0</v>
      </c>
      <c r="L16084" s="9">
        <v>62.256134033203125</v>
      </c>
    </row>
    <row r="16085" spans="1:12" x14ac:dyDescent="0.25">
      <c r="A16085" s="5" t="str">
        <f t="shared" si="251"/>
        <v>1SublapSCLD11124</v>
      </c>
      <c r="B16085" s="9">
        <v>1</v>
      </c>
      <c r="C16085" t="s">
        <v>133</v>
      </c>
      <c r="D16085" t="s">
        <v>148</v>
      </c>
      <c r="E16085" s="9">
        <v>11</v>
      </c>
      <c r="F16085" s="9">
        <v>1</v>
      </c>
      <c r="G16085" s="9">
        <v>2</v>
      </c>
      <c r="H16085" s="9">
        <v>4</v>
      </c>
      <c r="I16085" s="9">
        <v>0.40841072797775269</v>
      </c>
      <c r="J16085" s="9">
        <v>0.40841072797775269</v>
      </c>
      <c r="K16085" s="9">
        <v>0</v>
      </c>
      <c r="L16085" s="9">
        <v>60.539066314697266</v>
      </c>
    </row>
    <row r="16086" spans="1:12" x14ac:dyDescent="0.25">
      <c r="A16086" s="5" t="str">
        <f t="shared" si="251"/>
        <v>1SublapSCLD11125</v>
      </c>
      <c r="B16086" s="9">
        <v>1</v>
      </c>
      <c r="C16086" t="s">
        <v>133</v>
      </c>
      <c r="D16086" t="s">
        <v>148</v>
      </c>
      <c r="E16086" s="9">
        <v>11</v>
      </c>
      <c r="F16086" s="9">
        <v>1</v>
      </c>
      <c r="G16086" s="9">
        <v>2</v>
      </c>
      <c r="H16086" s="9">
        <v>5</v>
      </c>
      <c r="I16086" s="9">
        <v>0.44743314385414124</v>
      </c>
      <c r="J16086" s="9">
        <v>0.44743314385414124</v>
      </c>
      <c r="K16086" s="9">
        <v>0</v>
      </c>
      <c r="L16086" s="9">
        <v>59.754535675048828</v>
      </c>
    </row>
    <row r="16087" spans="1:12" x14ac:dyDescent="0.25">
      <c r="A16087" s="5" t="str">
        <f t="shared" si="251"/>
        <v>1SublapSCLD11126</v>
      </c>
      <c r="B16087" s="9">
        <v>1</v>
      </c>
      <c r="C16087" t="s">
        <v>133</v>
      </c>
      <c r="D16087" t="s">
        <v>148</v>
      </c>
      <c r="E16087" s="9">
        <v>11</v>
      </c>
      <c r="F16087" s="9">
        <v>1</v>
      </c>
      <c r="G16087" s="9">
        <v>2</v>
      </c>
      <c r="H16087" s="9">
        <v>6</v>
      </c>
      <c r="I16087" s="9">
        <v>0.50121903419494629</v>
      </c>
      <c r="J16087" s="9">
        <v>0.50121903419494629</v>
      </c>
      <c r="K16087" s="9">
        <v>0</v>
      </c>
      <c r="L16087" s="9">
        <v>58.880531311035156</v>
      </c>
    </row>
    <row r="16088" spans="1:12" x14ac:dyDescent="0.25">
      <c r="A16088" s="5" t="str">
        <f t="shared" si="251"/>
        <v>1SublapSCLD11127</v>
      </c>
      <c r="B16088" s="9">
        <v>1</v>
      </c>
      <c r="C16088" t="s">
        <v>133</v>
      </c>
      <c r="D16088" t="s">
        <v>148</v>
      </c>
      <c r="E16088" s="9">
        <v>11</v>
      </c>
      <c r="F16088" s="9">
        <v>1</v>
      </c>
      <c r="G16088" s="9">
        <v>2</v>
      </c>
      <c r="H16088" s="9">
        <v>7</v>
      </c>
      <c r="I16088" s="9">
        <v>0.52734023332595825</v>
      </c>
      <c r="J16088" s="9">
        <v>0.52734023332595825</v>
      </c>
      <c r="K16088" s="9">
        <v>0</v>
      </c>
      <c r="L16088" s="9">
        <v>58.325332641601563</v>
      </c>
    </row>
    <row r="16089" spans="1:12" x14ac:dyDescent="0.25">
      <c r="A16089" s="5" t="str">
        <f t="shared" si="251"/>
        <v>1SublapSCLD11128</v>
      </c>
      <c r="B16089" s="9">
        <v>1</v>
      </c>
      <c r="C16089" t="s">
        <v>133</v>
      </c>
      <c r="D16089" t="s">
        <v>148</v>
      </c>
      <c r="E16089" s="9">
        <v>11</v>
      </c>
      <c r="F16089" s="9">
        <v>1</v>
      </c>
      <c r="G16089" s="9">
        <v>2</v>
      </c>
      <c r="H16089" s="9">
        <v>8</v>
      </c>
      <c r="I16089" s="9">
        <v>0.27464815974235535</v>
      </c>
      <c r="J16089" s="9">
        <v>0.27464815974235535</v>
      </c>
      <c r="K16089" s="9">
        <v>0</v>
      </c>
      <c r="L16089" s="9">
        <v>57.667999267578125</v>
      </c>
    </row>
    <row r="16090" spans="1:12" x14ac:dyDescent="0.25">
      <c r="A16090" s="5" t="str">
        <f t="shared" si="251"/>
        <v>1SublapSCLD11129</v>
      </c>
      <c r="B16090" s="9">
        <v>1</v>
      </c>
      <c r="C16090" t="s">
        <v>133</v>
      </c>
      <c r="D16090" t="s">
        <v>148</v>
      </c>
      <c r="E16090" s="9">
        <v>11</v>
      </c>
      <c r="F16090" s="9">
        <v>1</v>
      </c>
      <c r="G16090" s="9">
        <v>2</v>
      </c>
      <c r="H16090" s="9">
        <v>9</v>
      </c>
      <c r="I16090" s="9">
        <v>-8.5237160325050354E-2</v>
      </c>
      <c r="J16090" s="9">
        <v>-8.5237160325050354E-2</v>
      </c>
      <c r="K16090" s="9">
        <v>0</v>
      </c>
      <c r="L16090" s="9">
        <v>59.47760009765625</v>
      </c>
    </row>
    <row r="16091" spans="1:12" x14ac:dyDescent="0.25">
      <c r="A16091" s="5" t="str">
        <f t="shared" si="251"/>
        <v>1SublapSCLD111210</v>
      </c>
      <c r="B16091" s="9">
        <v>1</v>
      </c>
      <c r="C16091" t="s">
        <v>133</v>
      </c>
      <c r="D16091" t="s">
        <v>148</v>
      </c>
      <c r="E16091" s="9">
        <v>11</v>
      </c>
      <c r="F16091" s="9">
        <v>1</v>
      </c>
      <c r="G16091" s="9">
        <v>2</v>
      </c>
      <c r="H16091" s="9">
        <v>10</v>
      </c>
      <c r="I16091" s="9">
        <v>-0.53659182786941528</v>
      </c>
      <c r="J16091" s="9">
        <v>-0.53659182786941528</v>
      </c>
      <c r="K16091" s="9">
        <v>0</v>
      </c>
      <c r="L16091" s="9">
        <v>63.775333404541016</v>
      </c>
    </row>
    <row r="16092" spans="1:12" x14ac:dyDescent="0.25">
      <c r="A16092" s="5" t="str">
        <f t="shared" si="251"/>
        <v>1SublapSCLD111211</v>
      </c>
      <c r="B16092" s="9">
        <v>1</v>
      </c>
      <c r="C16092" t="s">
        <v>133</v>
      </c>
      <c r="D16092" t="s">
        <v>148</v>
      </c>
      <c r="E16092" s="9">
        <v>11</v>
      </c>
      <c r="F16092" s="9">
        <v>1</v>
      </c>
      <c r="G16092" s="9">
        <v>2</v>
      </c>
      <c r="H16092" s="9">
        <v>11</v>
      </c>
      <c r="I16092" s="9">
        <v>-0.75157612562179565</v>
      </c>
      <c r="J16092" s="9">
        <v>-0.75157612562179565</v>
      </c>
      <c r="K16092" s="9">
        <v>0</v>
      </c>
      <c r="L16092" s="9">
        <v>70.057861328125</v>
      </c>
    </row>
    <row r="16093" spans="1:12" x14ac:dyDescent="0.25">
      <c r="A16093" s="5" t="str">
        <f t="shared" si="251"/>
        <v>1SublapSCLD111212</v>
      </c>
      <c r="B16093" s="9">
        <v>1</v>
      </c>
      <c r="C16093" t="s">
        <v>133</v>
      </c>
      <c r="D16093" t="s">
        <v>148</v>
      </c>
      <c r="E16093" s="9">
        <v>11</v>
      </c>
      <c r="F16093" s="9">
        <v>1</v>
      </c>
      <c r="G16093" s="9">
        <v>2</v>
      </c>
      <c r="H16093" s="9">
        <v>12</v>
      </c>
      <c r="I16093" s="9">
        <v>-0.9337957501411438</v>
      </c>
      <c r="J16093" s="9">
        <v>-0.9337957501411438</v>
      </c>
      <c r="K16093" s="9">
        <v>0</v>
      </c>
      <c r="L16093" s="9">
        <v>75.789337158203125</v>
      </c>
    </row>
    <row r="16094" spans="1:12" x14ac:dyDescent="0.25">
      <c r="A16094" s="5" t="str">
        <f t="shared" si="251"/>
        <v>1SublapSCLD111213</v>
      </c>
      <c r="B16094" s="9">
        <v>1</v>
      </c>
      <c r="C16094" t="s">
        <v>133</v>
      </c>
      <c r="D16094" t="s">
        <v>148</v>
      </c>
      <c r="E16094" s="9">
        <v>11</v>
      </c>
      <c r="F16094" s="9">
        <v>1</v>
      </c>
      <c r="G16094" s="9">
        <v>2</v>
      </c>
      <c r="H16094" s="9">
        <v>13</v>
      </c>
      <c r="I16094" s="9">
        <v>-0.9203454852104187</v>
      </c>
      <c r="J16094" s="9">
        <v>-0.9203454852104187</v>
      </c>
      <c r="K16094" s="9">
        <v>0</v>
      </c>
      <c r="L16094" s="9">
        <v>79.956001281738281</v>
      </c>
    </row>
    <row r="16095" spans="1:12" x14ac:dyDescent="0.25">
      <c r="A16095" s="5" t="str">
        <f t="shared" si="251"/>
        <v>1SublapSCLD111214</v>
      </c>
      <c r="B16095" s="9">
        <v>1</v>
      </c>
      <c r="C16095" t="s">
        <v>133</v>
      </c>
      <c r="D16095" t="s">
        <v>148</v>
      </c>
      <c r="E16095" s="9">
        <v>11</v>
      </c>
      <c r="F16095" s="9">
        <v>1</v>
      </c>
      <c r="G16095" s="9">
        <v>2</v>
      </c>
      <c r="H16095" s="9">
        <v>14</v>
      </c>
      <c r="I16095" s="9">
        <v>-0.72565710544586182</v>
      </c>
      <c r="J16095" s="9">
        <v>-0.72565710544586182</v>
      </c>
      <c r="K16095" s="9">
        <v>0</v>
      </c>
      <c r="L16095" s="9">
        <v>82.125335693359375</v>
      </c>
    </row>
    <row r="16096" spans="1:12" x14ac:dyDescent="0.25">
      <c r="A16096" s="5" t="str">
        <f t="shared" si="251"/>
        <v>1SublapSCLD111215</v>
      </c>
      <c r="B16096" s="9">
        <v>1</v>
      </c>
      <c r="C16096" t="s">
        <v>133</v>
      </c>
      <c r="D16096" t="s">
        <v>148</v>
      </c>
      <c r="E16096" s="9">
        <v>11</v>
      </c>
      <c r="F16096" s="9">
        <v>1</v>
      </c>
      <c r="G16096" s="9">
        <v>2</v>
      </c>
      <c r="H16096" s="9">
        <v>15</v>
      </c>
      <c r="I16096" s="9">
        <v>-0.43409508466720581</v>
      </c>
      <c r="J16096" s="9">
        <v>-0.43409508466720581</v>
      </c>
      <c r="K16096" s="9">
        <v>0</v>
      </c>
      <c r="L16096" s="9">
        <v>83.561332702636719</v>
      </c>
    </row>
    <row r="16097" spans="1:12" x14ac:dyDescent="0.25">
      <c r="A16097" s="5" t="str">
        <f t="shared" si="251"/>
        <v>1SublapSCLD111216</v>
      </c>
      <c r="B16097" s="9">
        <v>1</v>
      </c>
      <c r="C16097" t="s">
        <v>133</v>
      </c>
      <c r="D16097" t="s">
        <v>148</v>
      </c>
      <c r="E16097" s="9">
        <v>11</v>
      </c>
      <c r="F16097" s="9">
        <v>1</v>
      </c>
      <c r="G16097" s="9">
        <v>2</v>
      </c>
      <c r="H16097" s="9">
        <v>16</v>
      </c>
      <c r="I16097" s="9">
        <v>-0.14007249474525452</v>
      </c>
      <c r="J16097" s="9">
        <v>-0.14007249474525452</v>
      </c>
      <c r="K16097" s="9">
        <v>0</v>
      </c>
      <c r="L16097" s="9">
        <v>84.681327819824219</v>
      </c>
    </row>
    <row r="16098" spans="1:12" x14ac:dyDescent="0.25">
      <c r="A16098" s="5" t="str">
        <f t="shared" si="251"/>
        <v>1SublapSCLD111217</v>
      </c>
      <c r="B16098" s="9">
        <v>1</v>
      </c>
      <c r="C16098" t="s">
        <v>133</v>
      </c>
      <c r="D16098" t="s">
        <v>148</v>
      </c>
      <c r="E16098" s="9">
        <v>11</v>
      </c>
      <c r="F16098" s="9">
        <v>1</v>
      </c>
      <c r="G16098" s="9">
        <v>2</v>
      </c>
      <c r="H16098" s="9">
        <v>17</v>
      </c>
      <c r="I16098" s="9">
        <v>0.28815111517906189</v>
      </c>
      <c r="J16098" s="9">
        <v>0.16765591502189636</v>
      </c>
      <c r="K16098" s="9">
        <v>6.9141015410423279E-2</v>
      </c>
      <c r="L16098" s="9">
        <v>84.282661437988281</v>
      </c>
    </row>
    <row r="16099" spans="1:12" x14ac:dyDescent="0.25">
      <c r="A16099" s="5" t="str">
        <f t="shared" si="251"/>
        <v>1SublapSCLD111218</v>
      </c>
      <c r="B16099" s="9">
        <v>1</v>
      </c>
      <c r="C16099" t="s">
        <v>133</v>
      </c>
      <c r="D16099" t="s">
        <v>148</v>
      </c>
      <c r="E16099" s="9">
        <v>11</v>
      </c>
      <c r="F16099" s="9">
        <v>1</v>
      </c>
      <c r="G16099" s="9">
        <v>2</v>
      </c>
      <c r="H16099" s="9">
        <v>18</v>
      </c>
      <c r="I16099" s="9">
        <v>0.62419116497039795</v>
      </c>
      <c r="J16099" s="9">
        <v>0.49837112426757813</v>
      </c>
      <c r="K16099" s="9">
        <v>0.10782943665981293</v>
      </c>
      <c r="L16099" s="9">
        <v>82.446670532226563</v>
      </c>
    </row>
    <row r="16100" spans="1:12" x14ac:dyDescent="0.25">
      <c r="A16100" s="5" t="str">
        <f t="shared" si="251"/>
        <v>1SublapSCLD111219</v>
      </c>
      <c r="B16100" s="9">
        <v>1</v>
      </c>
      <c r="C16100" t="s">
        <v>133</v>
      </c>
      <c r="D16100" t="s">
        <v>148</v>
      </c>
      <c r="E16100" s="9">
        <v>11</v>
      </c>
      <c r="F16100" s="9">
        <v>1</v>
      </c>
      <c r="G16100" s="9">
        <v>2</v>
      </c>
      <c r="H16100" s="9">
        <v>19</v>
      </c>
      <c r="I16100" s="9">
        <v>0.80047893524169922</v>
      </c>
      <c r="J16100" s="9">
        <v>0.68710571527481079</v>
      </c>
      <c r="K16100" s="9">
        <v>5.6686609983444214E-2</v>
      </c>
      <c r="L16100" s="9">
        <v>78.578666687011719</v>
      </c>
    </row>
    <row r="16101" spans="1:12" x14ac:dyDescent="0.25">
      <c r="A16101" s="5" t="str">
        <f t="shared" si="251"/>
        <v>1SublapSCLD111220</v>
      </c>
      <c r="B16101" s="9">
        <v>1</v>
      </c>
      <c r="C16101" t="s">
        <v>133</v>
      </c>
      <c r="D16101" t="s">
        <v>148</v>
      </c>
      <c r="E16101" s="9">
        <v>11</v>
      </c>
      <c r="F16101" s="9">
        <v>1</v>
      </c>
      <c r="G16101" s="9">
        <v>2</v>
      </c>
      <c r="H16101" s="9">
        <v>20</v>
      </c>
      <c r="I16101" s="9">
        <v>0.80504143238067627</v>
      </c>
      <c r="J16101" s="9">
        <v>0.74018758535385132</v>
      </c>
      <c r="K16101" s="9">
        <v>5.0082534551620483E-2</v>
      </c>
      <c r="L16101" s="9">
        <v>75.121330261230469</v>
      </c>
    </row>
    <row r="16102" spans="1:12" x14ac:dyDescent="0.25">
      <c r="A16102" s="5" t="str">
        <f t="shared" si="251"/>
        <v>1SublapSCLD111221</v>
      </c>
      <c r="B16102" s="9">
        <v>1</v>
      </c>
      <c r="C16102" t="s">
        <v>133</v>
      </c>
      <c r="D16102" t="s">
        <v>148</v>
      </c>
      <c r="E16102" s="9">
        <v>11</v>
      </c>
      <c r="F16102" s="9">
        <v>1</v>
      </c>
      <c r="G16102" s="9">
        <v>2</v>
      </c>
      <c r="H16102" s="9">
        <v>21</v>
      </c>
      <c r="I16102" s="9">
        <v>0.81552737951278687</v>
      </c>
      <c r="J16102" s="9">
        <v>0.74884003400802612</v>
      </c>
      <c r="K16102" s="9">
        <v>5.7732421904802322E-2</v>
      </c>
      <c r="L16102" s="9">
        <v>72.443069458007813</v>
      </c>
    </row>
    <row r="16103" spans="1:12" x14ac:dyDescent="0.25">
      <c r="A16103" s="5" t="str">
        <f t="shared" si="251"/>
        <v>1SublapSCLD111222</v>
      </c>
      <c r="B16103" s="9">
        <v>1</v>
      </c>
      <c r="C16103" t="s">
        <v>133</v>
      </c>
      <c r="D16103" t="s">
        <v>148</v>
      </c>
      <c r="E16103" s="9">
        <v>11</v>
      </c>
      <c r="F16103" s="9">
        <v>1</v>
      </c>
      <c r="G16103" s="9">
        <v>2</v>
      </c>
      <c r="H16103" s="9">
        <v>22</v>
      </c>
      <c r="I16103" s="9">
        <v>0.70155155658721924</v>
      </c>
      <c r="J16103" s="9">
        <v>0.72258293628692627</v>
      </c>
      <c r="K16103" s="9">
        <v>1.0515689849853516E-2</v>
      </c>
      <c r="L16103" s="9">
        <v>70.298805236816406</v>
      </c>
    </row>
    <row r="16104" spans="1:12" x14ac:dyDescent="0.25">
      <c r="A16104" s="5" t="str">
        <f t="shared" si="251"/>
        <v>1SublapSCLD111223</v>
      </c>
      <c r="B16104" s="9">
        <v>1</v>
      </c>
      <c r="C16104" t="s">
        <v>133</v>
      </c>
      <c r="D16104" t="s">
        <v>148</v>
      </c>
      <c r="E16104" s="9">
        <v>11</v>
      </c>
      <c r="F16104" s="9">
        <v>1</v>
      </c>
      <c r="G16104" s="9">
        <v>2</v>
      </c>
      <c r="H16104" s="9">
        <v>23</v>
      </c>
      <c r="I16104" s="9">
        <v>0.56869512796401978</v>
      </c>
      <c r="J16104" s="9">
        <v>0.56869512796401978</v>
      </c>
      <c r="K16104" s="9">
        <v>0</v>
      </c>
      <c r="L16104" s="9">
        <v>67.314933776855469</v>
      </c>
    </row>
    <row r="16105" spans="1:12" x14ac:dyDescent="0.25">
      <c r="A16105" s="5" t="str">
        <f t="shared" si="251"/>
        <v>1SublapSCLD111224</v>
      </c>
      <c r="B16105" s="9">
        <v>1</v>
      </c>
      <c r="C16105" t="s">
        <v>133</v>
      </c>
      <c r="D16105" t="s">
        <v>148</v>
      </c>
      <c r="E16105" s="9">
        <v>11</v>
      </c>
      <c r="F16105" s="9">
        <v>1</v>
      </c>
      <c r="G16105" s="9">
        <v>2</v>
      </c>
      <c r="H16105" s="9">
        <v>24</v>
      </c>
      <c r="I16105" s="9">
        <v>0.41291001439094543</v>
      </c>
      <c r="J16105" s="9">
        <v>0.41291001439094543</v>
      </c>
      <c r="K16105" s="9">
        <v>0</v>
      </c>
      <c r="L16105" s="9">
        <v>64.717864990234375</v>
      </c>
    </row>
    <row r="16106" spans="1:12" x14ac:dyDescent="0.25">
      <c r="A16106" s="5" t="str">
        <f t="shared" si="251"/>
        <v>1SublapSCLD111101</v>
      </c>
      <c r="B16106" s="9">
        <v>1</v>
      </c>
      <c r="C16106" t="s">
        <v>133</v>
      </c>
      <c r="D16106" t="s">
        <v>148</v>
      </c>
      <c r="E16106" s="9">
        <v>11</v>
      </c>
      <c r="F16106" s="9">
        <v>1</v>
      </c>
      <c r="G16106" s="9">
        <v>10</v>
      </c>
      <c r="H16106" s="9">
        <v>1</v>
      </c>
      <c r="I16106" s="9">
        <v>0.66024327278137207</v>
      </c>
      <c r="J16106" s="9">
        <v>0.66024327278137207</v>
      </c>
      <c r="K16106" s="9">
        <v>0</v>
      </c>
      <c r="L16106" s="9">
        <v>70.208602905273438</v>
      </c>
    </row>
    <row r="16107" spans="1:12" x14ac:dyDescent="0.25">
      <c r="A16107" s="5" t="str">
        <f t="shared" si="251"/>
        <v>1SublapSCLD111102</v>
      </c>
      <c r="B16107" s="9">
        <v>1</v>
      </c>
      <c r="C16107" t="s">
        <v>133</v>
      </c>
      <c r="D16107" t="s">
        <v>148</v>
      </c>
      <c r="E16107" s="9">
        <v>11</v>
      </c>
      <c r="F16107" s="9">
        <v>1</v>
      </c>
      <c r="G16107" s="9">
        <v>10</v>
      </c>
      <c r="H16107" s="9">
        <v>2</v>
      </c>
      <c r="I16107" s="9">
        <v>0.56790441274642944</v>
      </c>
      <c r="J16107" s="9">
        <v>0.56790441274642944</v>
      </c>
      <c r="K16107" s="9">
        <v>0</v>
      </c>
      <c r="L16107" s="9">
        <v>68.828399658203125</v>
      </c>
    </row>
    <row r="16108" spans="1:12" x14ac:dyDescent="0.25">
      <c r="A16108" s="5" t="str">
        <f t="shared" si="251"/>
        <v>1SublapSCLD111103</v>
      </c>
      <c r="B16108" s="9">
        <v>1</v>
      </c>
      <c r="C16108" t="s">
        <v>133</v>
      </c>
      <c r="D16108" t="s">
        <v>148</v>
      </c>
      <c r="E16108" s="9">
        <v>11</v>
      </c>
      <c r="F16108" s="9">
        <v>1</v>
      </c>
      <c r="G16108" s="9">
        <v>10</v>
      </c>
      <c r="H16108" s="9">
        <v>3</v>
      </c>
      <c r="I16108" s="9">
        <v>0.51584774255752563</v>
      </c>
      <c r="J16108" s="9">
        <v>0.51584774255752563</v>
      </c>
      <c r="K16108" s="9">
        <v>0</v>
      </c>
      <c r="L16108" s="9">
        <v>67.756797790527344</v>
      </c>
    </row>
    <row r="16109" spans="1:12" x14ac:dyDescent="0.25">
      <c r="A16109" s="5" t="str">
        <f t="shared" si="251"/>
        <v>1SublapSCLD111104</v>
      </c>
      <c r="B16109" s="9">
        <v>1</v>
      </c>
      <c r="C16109" t="s">
        <v>133</v>
      </c>
      <c r="D16109" t="s">
        <v>148</v>
      </c>
      <c r="E16109" s="9">
        <v>11</v>
      </c>
      <c r="F16109" s="9">
        <v>1</v>
      </c>
      <c r="G16109" s="9">
        <v>10</v>
      </c>
      <c r="H16109" s="9">
        <v>4</v>
      </c>
      <c r="I16109" s="9">
        <v>0.45958268642425537</v>
      </c>
      <c r="J16109" s="9">
        <v>0.45958268642425537</v>
      </c>
      <c r="K16109" s="9">
        <v>0</v>
      </c>
      <c r="L16109" s="9">
        <v>66.562599182128906</v>
      </c>
    </row>
    <row r="16110" spans="1:12" x14ac:dyDescent="0.25">
      <c r="A16110" s="5" t="str">
        <f t="shared" si="251"/>
        <v>1SublapSCLD111105</v>
      </c>
      <c r="B16110" s="9">
        <v>1</v>
      </c>
      <c r="C16110" t="s">
        <v>133</v>
      </c>
      <c r="D16110" t="s">
        <v>148</v>
      </c>
      <c r="E16110" s="9">
        <v>11</v>
      </c>
      <c r="F16110" s="9">
        <v>1</v>
      </c>
      <c r="G16110" s="9">
        <v>10</v>
      </c>
      <c r="H16110" s="9">
        <v>5</v>
      </c>
      <c r="I16110" s="9">
        <v>0.52994608879089355</v>
      </c>
      <c r="J16110" s="9">
        <v>0.52994608879089355</v>
      </c>
      <c r="K16110" s="9">
        <v>0</v>
      </c>
      <c r="L16110" s="9">
        <v>66.931198120117188</v>
      </c>
    </row>
    <row r="16111" spans="1:12" x14ac:dyDescent="0.25">
      <c r="A16111" s="5" t="str">
        <f t="shared" si="251"/>
        <v>1SublapSCLD111106</v>
      </c>
      <c r="B16111" s="9">
        <v>1</v>
      </c>
      <c r="C16111" t="s">
        <v>133</v>
      </c>
      <c r="D16111" t="s">
        <v>148</v>
      </c>
      <c r="E16111" s="9">
        <v>11</v>
      </c>
      <c r="F16111" s="9">
        <v>1</v>
      </c>
      <c r="G16111" s="9">
        <v>10</v>
      </c>
      <c r="H16111" s="9">
        <v>6</v>
      </c>
      <c r="I16111" s="9">
        <v>0.53940516710281372</v>
      </c>
      <c r="J16111" s="9">
        <v>0.53940516710281372</v>
      </c>
      <c r="K16111" s="9">
        <v>0</v>
      </c>
      <c r="L16111" s="9">
        <v>66.4053955078125</v>
      </c>
    </row>
    <row r="16112" spans="1:12" x14ac:dyDescent="0.25">
      <c r="A16112" s="5" t="str">
        <f t="shared" si="251"/>
        <v>1SublapSCLD111107</v>
      </c>
      <c r="B16112" s="9">
        <v>1</v>
      </c>
      <c r="C16112" t="s">
        <v>133</v>
      </c>
      <c r="D16112" t="s">
        <v>148</v>
      </c>
      <c r="E16112" s="9">
        <v>11</v>
      </c>
      <c r="F16112" s="9">
        <v>1</v>
      </c>
      <c r="G16112" s="9">
        <v>10</v>
      </c>
      <c r="H16112" s="9">
        <v>7</v>
      </c>
      <c r="I16112" s="9">
        <v>0.51580971479415894</v>
      </c>
      <c r="J16112" s="9">
        <v>0.51580971479415894</v>
      </c>
      <c r="K16112" s="9">
        <v>0</v>
      </c>
      <c r="L16112" s="9">
        <v>65.826202392578125</v>
      </c>
    </row>
    <row r="16113" spans="1:12" x14ac:dyDescent="0.25">
      <c r="A16113" s="5" t="str">
        <f t="shared" si="251"/>
        <v>1SublapSCLD111108</v>
      </c>
      <c r="B16113" s="9">
        <v>1</v>
      </c>
      <c r="C16113" t="s">
        <v>133</v>
      </c>
      <c r="D16113" t="s">
        <v>148</v>
      </c>
      <c r="E16113" s="9">
        <v>11</v>
      </c>
      <c r="F16113" s="9">
        <v>1</v>
      </c>
      <c r="G16113" s="9">
        <v>10</v>
      </c>
      <c r="H16113" s="9">
        <v>8</v>
      </c>
      <c r="I16113" s="9">
        <v>0.19328115880489349</v>
      </c>
      <c r="J16113" s="9">
        <v>0.19328115880489349</v>
      </c>
      <c r="K16113" s="9">
        <v>0</v>
      </c>
      <c r="L16113" s="9">
        <v>64.386001586914063</v>
      </c>
    </row>
    <row r="16114" spans="1:12" x14ac:dyDescent="0.25">
      <c r="A16114" s="5" t="str">
        <f t="shared" si="251"/>
        <v>1SublapSCLD111109</v>
      </c>
      <c r="B16114" s="9">
        <v>1</v>
      </c>
      <c r="C16114" t="s">
        <v>133</v>
      </c>
      <c r="D16114" t="s">
        <v>148</v>
      </c>
      <c r="E16114" s="9">
        <v>11</v>
      </c>
      <c r="F16114" s="9">
        <v>1</v>
      </c>
      <c r="G16114" s="9">
        <v>10</v>
      </c>
      <c r="H16114" s="9">
        <v>9</v>
      </c>
      <c r="I16114" s="9">
        <v>-0.11204446852207184</v>
      </c>
      <c r="J16114" s="9">
        <v>-0.11204446852207184</v>
      </c>
      <c r="K16114" s="9">
        <v>0</v>
      </c>
      <c r="L16114" s="9">
        <v>65.6864013671875</v>
      </c>
    </row>
    <row r="16115" spans="1:12" x14ac:dyDescent="0.25">
      <c r="A16115" s="5" t="str">
        <f t="shared" si="251"/>
        <v>1SublapSCLD1111010</v>
      </c>
      <c r="B16115" s="9">
        <v>1</v>
      </c>
      <c r="C16115" t="s">
        <v>133</v>
      </c>
      <c r="D16115" t="s">
        <v>148</v>
      </c>
      <c r="E16115" s="9">
        <v>11</v>
      </c>
      <c r="F16115" s="9">
        <v>1</v>
      </c>
      <c r="G16115" s="9">
        <v>10</v>
      </c>
      <c r="H16115" s="9">
        <v>10</v>
      </c>
      <c r="I16115" s="9">
        <v>-0.31348475813865662</v>
      </c>
      <c r="J16115" s="9">
        <v>-0.31348475813865662</v>
      </c>
      <c r="K16115" s="9">
        <v>0</v>
      </c>
      <c r="L16115" s="9">
        <v>69.644798278808594</v>
      </c>
    </row>
    <row r="16116" spans="1:12" x14ac:dyDescent="0.25">
      <c r="A16116" s="5" t="str">
        <f t="shared" si="251"/>
        <v>1SublapSCLD1111011</v>
      </c>
      <c r="B16116" s="9">
        <v>1</v>
      </c>
      <c r="C16116" t="s">
        <v>133</v>
      </c>
      <c r="D16116" t="s">
        <v>148</v>
      </c>
      <c r="E16116" s="9">
        <v>11</v>
      </c>
      <c r="F16116" s="9">
        <v>1</v>
      </c>
      <c r="G16116" s="9">
        <v>10</v>
      </c>
      <c r="H16116" s="9">
        <v>11</v>
      </c>
      <c r="I16116" s="9">
        <v>-0.40809834003448486</v>
      </c>
      <c r="J16116" s="9">
        <v>-0.40809834003448486</v>
      </c>
      <c r="K16116" s="9">
        <v>0</v>
      </c>
      <c r="L16116" s="9">
        <v>75.33160400390625</v>
      </c>
    </row>
    <row r="16117" spans="1:12" x14ac:dyDescent="0.25">
      <c r="A16117" s="5" t="str">
        <f t="shared" si="251"/>
        <v>1SublapSCLD1111012</v>
      </c>
      <c r="B16117" s="9">
        <v>1</v>
      </c>
      <c r="C16117" t="s">
        <v>133</v>
      </c>
      <c r="D16117" t="s">
        <v>148</v>
      </c>
      <c r="E16117" s="9">
        <v>11</v>
      </c>
      <c r="F16117" s="9">
        <v>1</v>
      </c>
      <c r="G16117" s="9">
        <v>10</v>
      </c>
      <c r="H16117" s="9">
        <v>12</v>
      </c>
      <c r="I16117" s="9">
        <v>-0.46738579869270325</v>
      </c>
      <c r="J16117" s="9">
        <v>-0.46738579869270325</v>
      </c>
      <c r="K16117" s="9">
        <v>0</v>
      </c>
      <c r="L16117" s="9">
        <v>79.956001281738281</v>
      </c>
    </row>
    <row r="16118" spans="1:12" x14ac:dyDescent="0.25">
      <c r="A16118" s="5" t="str">
        <f t="shared" si="251"/>
        <v>1SublapSCLD1111013</v>
      </c>
      <c r="B16118" s="9">
        <v>1</v>
      </c>
      <c r="C16118" t="s">
        <v>133</v>
      </c>
      <c r="D16118" t="s">
        <v>148</v>
      </c>
      <c r="E16118" s="9">
        <v>11</v>
      </c>
      <c r="F16118" s="9">
        <v>1</v>
      </c>
      <c r="G16118" s="9">
        <v>10</v>
      </c>
      <c r="H16118" s="9">
        <v>13</v>
      </c>
      <c r="I16118" s="9">
        <v>-0.37179744243621826</v>
      </c>
      <c r="J16118" s="9">
        <v>-0.37179744243621826</v>
      </c>
      <c r="K16118" s="9">
        <v>0</v>
      </c>
      <c r="L16118" s="9">
        <v>84.511993408203125</v>
      </c>
    </row>
    <row r="16119" spans="1:12" x14ac:dyDescent="0.25">
      <c r="A16119" s="5" t="str">
        <f t="shared" si="251"/>
        <v>1SublapSCLD1111014</v>
      </c>
      <c r="B16119" s="9">
        <v>1</v>
      </c>
      <c r="C16119" t="s">
        <v>133</v>
      </c>
      <c r="D16119" t="s">
        <v>148</v>
      </c>
      <c r="E16119" s="9">
        <v>11</v>
      </c>
      <c r="F16119" s="9">
        <v>1</v>
      </c>
      <c r="G16119" s="9">
        <v>10</v>
      </c>
      <c r="H16119" s="9">
        <v>14</v>
      </c>
      <c r="I16119" s="9">
        <v>-0.15191952884197235</v>
      </c>
      <c r="J16119" s="9">
        <v>-0.15191952884197235</v>
      </c>
      <c r="K16119" s="9">
        <v>0</v>
      </c>
      <c r="L16119" s="9">
        <v>87.408004760742188</v>
      </c>
    </row>
    <row r="16120" spans="1:12" x14ac:dyDescent="0.25">
      <c r="A16120" s="5" t="str">
        <f t="shared" si="251"/>
        <v>1SublapSCLD1111015</v>
      </c>
      <c r="B16120" s="9">
        <v>1</v>
      </c>
      <c r="C16120" t="s">
        <v>133</v>
      </c>
      <c r="D16120" t="s">
        <v>148</v>
      </c>
      <c r="E16120" s="9">
        <v>11</v>
      </c>
      <c r="F16120" s="9">
        <v>1</v>
      </c>
      <c r="G16120" s="9">
        <v>10</v>
      </c>
      <c r="H16120" s="9">
        <v>15</v>
      </c>
      <c r="I16120" s="9">
        <v>0.17538918554782867</v>
      </c>
      <c r="J16120" s="9">
        <v>0.17538918554782867</v>
      </c>
      <c r="K16120" s="9">
        <v>0</v>
      </c>
      <c r="L16120" s="9">
        <v>89.366004943847656</v>
      </c>
    </row>
    <row r="16121" spans="1:12" x14ac:dyDescent="0.25">
      <c r="A16121" s="5" t="str">
        <f t="shared" si="251"/>
        <v>1SublapSCLD1111016</v>
      </c>
      <c r="B16121" s="9">
        <v>1</v>
      </c>
      <c r="C16121" t="s">
        <v>133</v>
      </c>
      <c r="D16121" t="s">
        <v>148</v>
      </c>
      <c r="E16121" s="9">
        <v>11</v>
      </c>
      <c r="F16121" s="9">
        <v>1</v>
      </c>
      <c r="G16121" s="9">
        <v>10</v>
      </c>
      <c r="H16121" s="9">
        <v>16</v>
      </c>
      <c r="I16121" s="9">
        <v>0.50613188743591309</v>
      </c>
      <c r="J16121" s="9">
        <v>0.50613188743591309</v>
      </c>
      <c r="K16121" s="9">
        <v>0</v>
      </c>
      <c r="L16121" s="9">
        <v>90.155998229980469</v>
      </c>
    </row>
    <row r="16122" spans="1:12" x14ac:dyDescent="0.25">
      <c r="A16122" s="5" t="str">
        <f t="shared" si="251"/>
        <v>1SublapSCLD1111017</v>
      </c>
      <c r="B16122" s="9">
        <v>1</v>
      </c>
      <c r="C16122" t="s">
        <v>133</v>
      </c>
      <c r="D16122" t="s">
        <v>148</v>
      </c>
      <c r="E16122" s="9">
        <v>11</v>
      </c>
      <c r="F16122" s="9">
        <v>1</v>
      </c>
      <c r="G16122" s="9">
        <v>10</v>
      </c>
      <c r="H16122" s="9">
        <v>17</v>
      </c>
      <c r="I16122" s="9">
        <v>0.93713217973709106</v>
      </c>
      <c r="J16122" s="9">
        <v>0.20632225275039673</v>
      </c>
      <c r="K16122" s="9">
        <v>3.8942709565162659E-2</v>
      </c>
      <c r="L16122" s="9">
        <v>89.944000244140625</v>
      </c>
    </row>
    <row r="16123" spans="1:12" x14ac:dyDescent="0.25">
      <c r="A16123" s="5" t="str">
        <f t="shared" si="251"/>
        <v>1SublapSCLD1111018</v>
      </c>
      <c r="B16123" s="9">
        <v>1</v>
      </c>
      <c r="C16123" t="s">
        <v>133</v>
      </c>
      <c r="D16123" t="s">
        <v>148</v>
      </c>
      <c r="E16123" s="9">
        <v>11</v>
      </c>
      <c r="F16123" s="9">
        <v>1</v>
      </c>
      <c r="G16123" s="9">
        <v>10</v>
      </c>
      <c r="H16123" s="9">
        <v>18</v>
      </c>
      <c r="I16123" s="9">
        <v>1.2621190547943115</v>
      </c>
      <c r="J16123" s="9">
        <v>0.77222055196762085</v>
      </c>
      <c r="K16123" s="9">
        <v>6.7741341888904572E-2</v>
      </c>
      <c r="L16123" s="9">
        <v>87.956001281738281</v>
      </c>
    </row>
    <row r="16124" spans="1:12" x14ac:dyDescent="0.25">
      <c r="A16124" s="5" t="str">
        <f t="shared" si="251"/>
        <v>1SublapSCLD1111019</v>
      </c>
      <c r="B16124" s="9">
        <v>1</v>
      </c>
      <c r="C16124" t="s">
        <v>133</v>
      </c>
      <c r="D16124" t="s">
        <v>148</v>
      </c>
      <c r="E16124" s="9">
        <v>11</v>
      </c>
      <c r="F16124" s="9">
        <v>1</v>
      </c>
      <c r="G16124" s="9">
        <v>10</v>
      </c>
      <c r="H16124" s="9">
        <v>19</v>
      </c>
      <c r="I16124" s="9">
        <v>1.4133750200271606</v>
      </c>
      <c r="J16124" s="9">
        <v>1.1418149471282959</v>
      </c>
      <c r="K16124" s="9">
        <v>0.10303095728158951</v>
      </c>
      <c r="L16124" s="9">
        <v>84.411994934082031</v>
      </c>
    </row>
    <row r="16125" spans="1:12" x14ac:dyDescent="0.25">
      <c r="A16125" s="5" t="str">
        <f t="shared" si="251"/>
        <v>1SublapSCLD1111020</v>
      </c>
      <c r="B16125" s="9">
        <v>1</v>
      </c>
      <c r="C16125" t="s">
        <v>133</v>
      </c>
      <c r="D16125" t="s">
        <v>148</v>
      </c>
      <c r="E16125" s="9">
        <v>11</v>
      </c>
      <c r="F16125" s="9">
        <v>1</v>
      </c>
      <c r="G16125" s="9">
        <v>10</v>
      </c>
      <c r="H16125" s="9">
        <v>20</v>
      </c>
      <c r="I16125" s="9">
        <v>1.3535683155059814</v>
      </c>
      <c r="J16125" s="9">
        <v>1.1439665555953979</v>
      </c>
      <c r="K16125" s="9">
        <v>3.6334391683340073E-2</v>
      </c>
      <c r="L16125" s="9">
        <v>80.134002685546875</v>
      </c>
    </row>
    <row r="16126" spans="1:12" x14ac:dyDescent="0.25">
      <c r="A16126" s="5" t="str">
        <f t="shared" si="251"/>
        <v>1SublapSCLD1111021</v>
      </c>
      <c r="B16126" s="9">
        <v>1</v>
      </c>
      <c r="C16126" t="s">
        <v>133</v>
      </c>
      <c r="D16126" t="s">
        <v>148</v>
      </c>
      <c r="E16126" s="9">
        <v>11</v>
      </c>
      <c r="F16126" s="9">
        <v>1</v>
      </c>
      <c r="G16126" s="9">
        <v>10</v>
      </c>
      <c r="H16126" s="9">
        <v>21</v>
      </c>
      <c r="I16126" s="9">
        <v>1.3440662622451782</v>
      </c>
      <c r="J16126" s="9">
        <v>1.1498656272888184</v>
      </c>
      <c r="K16126" s="9">
        <v>4.2079657316207886E-2</v>
      </c>
      <c r="L16126" s="9">
        <v>77.993995666503906</v>
      </c>
    </row>
    <row r="16127" spans="1:12" x14ac:dyDescent="0.25">
      <c r="A16127" s="5" t="str">
        <f t="shared" si="251"/>
        <v>1SublapSCLD1111022</v>
      </c>
      <c r="B16127" s="9">
        <v>1</v>
      </c>
      <c r="C16127" t="s">
        <v>133</v>
      </c>
      <c r="D16127" t="s">
        <v>148</v>
      </c>
      <c r="E16127" s="9">
        <v>11</v>
      </c>
      <c r="F16127" s="9">
        <v>1</v>
      </c>
      <c r="G16127" s="9">
        <v>10</v>
      </c>
      <c r="H16127" s="9">
        <v>22</v>
      </c>
      <c r="I16127" s="9">
        <v>1.1883220672607422</v>
      </c>
      <c r="J16127" s="9">
        <v>1.669374942779541</v>
      </c>
      <c r="K16127" s="9">
        <v>9.197593480348587E-2</v>
      </c>
      <c r="L16127" s="9">
        <v>75.667800903320313</v>
      </c>
    </row>
    <row r="16128" spans="1:12" x14ac:dyDescent="0.25">
      <c r="A16128" s="5" t="str">
        <f t="shared" si="251"/>
        <v>1SublapSCLD1111023</v>
      </c>
      <c r="B16128" s="9">
        <v>1</v>
      </c>
      <c r="C16128" t="s">
        <v>133</v>
      </c>
      <c r="D16128" t="s">
        <v>148</v>
      </c>
      <c r="E16128" s="9">
        <v>11</v>
      </c>
      <c r="F16128" s="9">
        <v>1</v>
      </c>
      <c r="G16128" s="9">
        <v>10</v>
      </c>
      <c r="H16128" s="9">
        <v>23</v>
      </c>
      <c r="I16128" s="9">
        <v>1.0080026388168335</v>
      </c>
      <c r="J16128" s="9">
        <v>1.0836590528488159</v>
      </c>
      <c r="K16128" s="9">
        <v>7.4949964880943298E-2</v>
      </c>
      <c r="L16128" s="9">
        <v>73.291000366210938</v>
      </c>
    </row>
    <row r="16129" spans="1:12" x14ac:dyDescent="0.25">
      <c r="A16129" s="5" t="str">
        <f t="shared" si="251"/>
        <v>1SublapSCLD1111024</v>
      </c>
      <c r="B16129" s="9">
        <v>1</v>
      </c>
      <c r="C16129" t="s">
        <v>133</v>
      </c>
      <c r="D16129" t="s">
        <v>148</v>
      </c>
      <c r="E16129" s="9">
        <v>11</v>
      </c>
      <c r="F16129" s="9">
        <v>1</v>
      </c>
      <c r="G16129" s="9">
        <v>10</v>
      </c>
      <c r="H16129" s="9">
        <v>24</v>
      </c>
      <c r="I16129" s="9">
        <v>0.82715946435928345</v>
      </c>
      <c r="J16129" s="9">
        <v>0.82715946435928345</v>
      </c>
      <c r="K16129" s="9">
        <v>0</v>
      </c>
      <c r="L16129" s="9">
        <v>71.763801574707031</v>
      </c>
    </row>
    <row r="16130" spans="1:12" x14ac:dyDescent="0.25">
      <c r="A16130" s="5" t="str">
        <f t="shared" si="251"/>
        <v>1SublapSCLD12021</v>
      </c>
      <c r="B16130" s="9">
        <v>1</v>
      </c>
      <c r="C16130" t="s">
        <v>133</v>
      </c>
      <c r="D16130" t="s">
        <v>148</v>
      </c>
      <c r="E16130" s="9">
        <v>12</v>
      </c>
      <c r="F16130" s="9">
        <v>0</v>
      </c>
      <c r="G16130" s="9">
        <v>2</v>
      </c>
      <c r="H16130" s="9">
        <v>1</v>
      </c>
      <c r="I16130" s="9">
        <v>0.60625284910202026</v>
      </c>
      <c r="J16130" s="9">
        <v>0.60625284910202026</v>
      </c>
      <c r="K16130" s="9">
        <v>0</v>
      </c>
      <c r="L16130" s="9">
        <v>52.576667785644531</v>
      </c>
    </row>
    <row r="16131" spans="1:12" x14ac:dyDescent="0.25">
      <c r="A16131" s="5" t="str">
        <f t="shared" ref="A16131:A16194" si="252">B16131&amp;C16131&amp;D16131&amp;E16131&amp;F16131&amp;G16131&amp;H16131</f>
        <v>1SublapSCLD12022</v>
      </c>
      <c r="B16131" s="9">
        <v>1</v>
      </c>
      <c r="C16131" t="s">
        <v>133</v>
      </c>
      <c r="D16131" t="s">
        <v>148</v>
      </c>
      <c r="E16131" s="9">
        <v>12</v>
      </c>
      <c r="F16131" s="9">
        <v>0</v>
      </c>
      <c r="G16131" s="9">
        <v>2</v>
      </c>
      <c r="H16131" s="9">
        <v>2</v>
      </c>
      <c r="I16131" s="9">
        <v>0.58996152877807617</v>
      </c>
      <c r="J16131" s="9">
        <v>0.58996152877807617</v>
      </c>
      <c r="K16131" s="9">
        <v>0</v>
      </c>
      <c r="L16131" s="9">
        <v>51.2933349609375</v>
      </c>
    </row>
    <row r="16132" spans="1:12" x14ac:dyDescent="0.25">
      <c r="A16132" s="5" t="str">
        <f t="shared" si="252"/>
        <v>1SublapSCLD12023</v>
      </c>
      <c r="B16132" s="9">
        <v>1</v>
      </c>
      <c r="C16132" t="s">
        <v>133</v>
      </c>
      <c r="D16132" t="s">
        <v>148</v>
      </c>
      <c r="E16132" s="9">
        <v>12</v>
      </c>
      <c r="F16132" s="9">
        <v>0</v>
      </c>
      <c r="G16132" s="9">
        <v>2</v>
      </c>
      <c r="H16132" s="9">
        <v>3</v>
      </c>
      <c r="I16132" s="9">
        <v>0.61420935392379761</v>
      </c>
      <c r="J16132" s="9">
        <v>0.61420935392379761</v>
      </c>
      <c r="K16132" s="9">
        <v>0</v>
      </c>
      <c r="L16132" s="9">
        <v>50.659599304199219</v>
      </c>
    </row>
    <row r="16133" spans="1:12" x14ac:dyDescent="0.25">
      <c r="A16133" s="5" t="str">
        <f t="shared" si="252"/>
        <v>1SublapSCLD12024</v>
      </c>
      <c r="B16133" s="9">
        <v>1</v>
      </c>
      <c r="C16133" t="s">
        <v>133</v>
      </c>
      <c r="D16133" t="s">
        <v>148</v>
      </c>
      <c r="E16133" s="9">
        <v>12</v>
      </c>
      <c r="F16133" s="9">
        <v>0</v>
      </c>
      <c r="G16133" s="9">
        <v>2</v>
      </c>
      <c r="H16133" s="9">
        <v>4</v>
      </c>
      <c r="I16133" s="9">
        <v>0.63006716966629028</v>
      </c>
      <c r="J16133" s="9">
        <v>0.63006716966629028</v>
      </c>
      <c r="K16133" s="9">
        <v>0</v>
      </c>
      <c r="L16133" s="9">
        <v>48.23480224609375</v>
      </c>
    </row>
    <row r="16134" spans="1:12" x14ac:dyDescent="0.25">
      <c r="A16134" s="5" t="str">
        <f t="shared" si="252"/>
        <v>1SublapSCLD12025</v>
      </c>
      <c r="B16134" s="9">
        <v>1</v>
      </c>
      <c r="C16134" t="s">
        <v>133</v>
      </c>
      <c r="D16134" t="s">
        <v>148</v>
      </c>
      <c r="E16134" s="9">
        <v>12</v>
      </c>
      <c r="F16134" s="9">
        <v>0</v>
      </c>
      <c r="G16134" s="9">
        <v>2</v>
      </c>
      <c r="H16134" s="9">
        <v>5</v>
      </c>
      <c r="I16134" s="9">
        <v>0.68020641803741455</v>
      </c>
      <c r="J16134" s="9">
        <v>0.68020641803741455</v>
      </c>
      <c r="K16134" s="9">
        <v>0</v>
      </c>
      <c r="L16134" s="9">
        <v>47.783866882324219</v>
      </c>
    </row>
    <row r="16135" spans="1:12" x14ac:dyDescent="0.25">
      <c r="A16135" s="5" t="str">
        <f t="shared" si="252"/>
        <v>1SublapSCLD12026</v>
      </c>
      <c r="B16135" s="9">
        <v>1</v>
      </c>
      <c r="C16135" t="s">
        <v>133</v>
      </c>
      <c r="D16135" t="s">
        <v>148</v>
      </c>
      <c r="E16135" s="9">
        <v>12</v>
      </c>
      <c r="F16135" s="9">
        <v>0</v>
      </c>
      <c r="G16135" s="9">
        <v>2</v>
      </c>
      <c r="H16135" s="9">
        <v>6</v>
      </c>
      <c r="I16135" s="9">
        <v>0.72610622644424438</v>
      </c>
      <c r="J16135" s="9">
        <v>0.72610622644424438</v>
      </c>
      <c r="K16135" s="9">
        <v>0</v>
      </c>
      <c r="L16135" s="9">
        <v>48.457599639892578</v>
      </c>
    </row>
    <row r="16136" spans="1:12" x14ac:dyDescent="0.25">
      <c r="A16136" s="5" t="str">
        <f t="shared" si="252"/>
        <v>1SublapSCLD12027</v>
      </c>
      <c r="B16136" s="9">
        <v>1</v>
      </c>
      <c r="C16136" t="s">
        <v>133</v>
      </c>
      <c r="D16136" t="s">
        <v>148</v>
      </c>
      <c r="E16136" s="9">
        <v>12</v>
      </c>
      <c r="F16136" s="9">
        <v>0</v>
      </c>
      <c r="G16136" s="9">
        <v>2</v>
      </c>
      <c r="H16136" s="9">
        <v>7</v>
      </c>
      <c r="I16136" s="9">
        <v>0.77110761404037476</v>
      </c>
      <c r="J16136" s="9">
        <v>0.77110761404037476</v>
      </c>
      <c r="K16136" s="9">
        <v>0</v>
      </c>
      <c r="L16136" s="9">
        <v>49.982135772705078</v>
      </c>
    </row>
    <row r="16137" spans="1:12" x14ac:dyDescent="0.25">
      <c r="A16137" s="5" t="str">
        <f t="shared" si="252"/>
        <v>1SublapSCLD12028</v>
      </c>
      <c r="B16137" s="9">
        <v>1</v>
      </c>
      <c r="C16137" t="s">
        <v>133</v>
      </c>
      <c r="D16137" t="s">
        <v>148</v>
      </c>
      <c r="E16137" s="9">
        <v>12</v>
      </c>
      <c r="F16137" s="9">
        <v>0</v>
      </c>
      <c r="G16137" s="9">
        <v>2</v>
      </c>
      <c r="H16137" s="9">
        <v>8</v>
      </c>
      <c r="I16137" s="9">
        <v>0.46301805973052979</v>
      </c>
      <c r="J16137" s="9">
        <v>0.46301805973052979</v>
      </c>
      <c r="K16137" s="9">
        <v>0</v>
      </c>
      <c r="L16137" s="9">
        <v>49.957065582275391</v>
      </c>
    </row>
    <row r="16138" spans="1:12" x14ac:dyDescent="0.25">
      <c r="A16138" s="5" t="str">
        <f t="shared" si="252"/>
        <v>1SublapSCLD12029</v>
      </c>
      <c r="B16138" s="9">
        <v>1</v>
      </c>
      <c r="C16138" t="s">
        <v>133</v>
      </c>
      <c r="D16138" t="s">
        <v>148</v>
      </c>
      <c r="E16138" s="9">
        <v>12</v>
      </c>
      <c r="F16138" s="9">
        <v>0</v>
      </c>
      <c r="G16138" s="9">
        <v>2</v>
      </c>
      <c r="H16138" s="9">
        <v>9</v>
      </c>
      <c r="I16138" s="9">
        <v>0.12939181923866272</v>
      </c>
      <c r="J16138" s="9">
        <v>0.12939181923866272</v>
      </c>
      <c r="K16138" s="9">
        <v>0</v>
      </c>
      <c r="L16138" s="9">
        <v>49.292800903320313</v>
      </c>
    </row>
    <row r="16139" spans="1:12" x14ac:dyDescent="0.25">
      <c r="A16139" s="5" t="str">
        <f t="shared" si="252"/>
        <v>1SublapSCLD120210</v>
      </c>
      <c r="B16139" s="9">
        <v>1</v>
      </c>
      <c r="C16139" t="s">
        <v>133</v>
      </c>
      <c r="D16139" t="s">
        <v>148</v>
      </c>
      <c r="E16139" s="9">
        <v>12</v>
      </c>
      <c r="F16139" s="9">
        <v>0</v>
      </c>
      <c r="G16139" s="9">
        <v>2</v>
      </c>
      <c r="H16139" s="9">
        <v>10</v>
      </c>
      <c r="I16139" s="9">
        <v>-0.19302189350128174</v>
      </c>
      <c r="J16139" s="9">
        <v>-0.19302189350128174</v>
      </c>
      <c r="K16139" s="9">
        <v>0</v>
      </c>
      <c r="L16139" s="9">
        <v>52.744800567626953</v>
      </c>
    </row>
    <row r="16140" spans="1:12" x14ac:dyDescent="0.25">
      <c r="A16140" s="5" t="str">
        <f t="shared" si="252"/>
        <v>1SublapSCLD120211</v>
      </c>
      <c r="B16140" s="9">
        <v>1</v>
      </c>
      <c r="C16140" t="s">
        <v>133</v>
      </c>
      <c r="D16140" t="s">
        <v>148</v>
      </c>
      <c r="E16140" s="9">
        <v>12</v>
      </c>
      <c r="F16140" s="9">
        <v>0</v>
      </c>
      <c r="G16140" s="9">
        <v>2</v>
      </c>
      <c r="H16140" s="9">
        <v>11</v>
      </c>
      <c r="I16140" s="9">
        <v>-0.40334150195121765</v>
      </c>
      <c r="J16140" s="9">
        <v>-0.40334150195121765</v>
      </c>
      <c r="K16140" s="9">
        <v>0</v>
      </c>
      <c r="L16140" s="9">
        <v>56.791599273681641</v>
      </c>
    </row>
    <row r="16141" spans="1:12" x14ac:dyDescent="0.25">
      <c r="A16141" s="5" t="str">
        <f t="shared" si="252"/>
        <v>1SublapSCLD120212</v>
      </c>
      <c r="B16141" s="9">
        <v>1</v>
      </c>
      <c r="C16141" t="s">
        <v>133</v>
      </c>
      <c r="D16141" t="s">
        <v>148</v>
      </c>
      <c r="E16141" s="9">
        <v>12</v>
      </c>
      <c r="F16141" s="9">
        <v>0</v>
      </c>
      <c r="G16141" s="9">
        <v>2</v>
      </c>
      <c r="H16141" s="9">
        <v>12</v>
      </c>
      <c r="I16141" s="9">
        <v>-0.50522196292877197</v>
      </c>
      <c r="J16141" s="9">
        <v>-0.50522196292877197</v>
      </c>
      <c r="K16141" s="9">
        <v>0</v>
      </c>
      <c r="L16141" s="9">
        <v>59.494400024414063</v>
      </c>
    </row>
    <row r="16142" spans="1:12" x14ac:dyDescent="0.25">
      <c r="A16142" s="5" t="str">
        <f t="shared" si="252"/>
        <v>1SublapSCLD120213</v>
      </c>
      <c r="B16142" s="9">
        <v>1</v>
      </c>
      <c r="C16142" t="s">
        <v>133</v>
      </c>
      <c r="D16142" t="s">
        <v>148</v>
      </c>
      <c r="E16142" s="9">
        <v>12</v>
      </c>
      <c r="F16142" s="9">
        <v>0</v>
      </c>
      <c r="G16142" s="9">
        <v>2</v>
      </c>
      <c r="H16142" s="9">
        <v>13</v>
      </c>
      <c r="I16142" s="9">
        <v>-0.44861721992492676</v>
      </c>
      <c r="J16142" s="9">
        <v>-0.44861721992492676</v>
      </c>
      <c r="K16142" s="9">
        <v>0</v>
      </c>
      <c r="L16142" s="9">
        <v>61.286399841308594</v>
      </c>
    </row>
    <row r="16143" spans="1:12" x14ac:dyDescent="0.25">
      <c r="A16143" s="5" t="str">
        <f t="shared" si="252"/>
        <v>1SublapSCLD120214</v>
      </c>
      <c r="B16143" s="9">
        <v>1</v>
      </c>
      <c r="C16143" t="s">
        <v>133</v>
      </c>
      <c r="D16143" t="s">
        <v>148</v>
      </c>
      <c r="E16143" s="9">
        <v>12</v>
      </c>
      <c r="F16143" s="9">
        <v>0</v>
      </c>
      <c r="G16143" s="9">
        <v>2</v>
      </c>
      <c r="H16143" s="9">
        <v>14</v>
      </c>
      <c r="I16143" s="9">
        <v>-0.31509172916412354</v>
      </c>
      <c r="J16143" s="9">
        <v>-0.31509172916412354</v>
      </c>
      <c r="K16143" s="9">
        <v>0</v>
      </c>
      <c r="L16143" s="9">
        <v>63.762802124023438</v>
      </c>
    </row>
    <row r="16144" spans="1:12" x14ac:dyDescent="0.25">
      <c r="A16144" s="5" t="str">
        <f t="shared" si="252"/>
        <v>1SublapSCLD120215</v>
      </c>
      <c r="B16144" s="9">
        <v>1</v>
      </c>
      <c r="C16144" t="s">
        <v>133</v>
      </c>
      <c r="D16144" t="s">
        <v>148</v>
      </c>
      <c r="E16144" s="9">
        <v>12</v>
      </c>
      <c r="F16144" s="9">
        <v>0</v>
      </c>
      <c r="G16144" s="9">
        <v>2</v>
      </c>
      <c r="H16144" s="9">
        <v>15</v>
      </c>
      <c r="I16144" s="9">
        <v>-8.4955222904682159E-2</v>
      </c>
      <c r="J16144" s="9">
        <v>-8.4955222904682159E-2</v>
      </c>
      <c r="K16144" s="9">
        <v>0</v>
      </c>
      <c r="L16144" s="9">
        <v>65.317329406738281</v>
      </c>
    </row>
    <row r="16145" spans="1:12" x14ac:dyDescent="0.25">
      <c r="A16145" s="5" t="str">
        <f t="shared" si="252"/>
        <v>1SublapSCLD120216</v>
      </c>
      <c r="B16145" s="9">
        <v>1</v>
      </c>
      <c r="C16145" t="s">
        <v>133</v>
      </c>
      <c r="D16145" t="s">
        <v>148</v>
      </c>
      <c r="E16145" s="9">
        <v>12</v>
      </c>
      <c r="F16145" s="9">
        <v>0</v>
      </c>
      <c r="G16145" s="9">
        <v>2</v>
      </c>
      <c r="H16145" s="9">
        <v>16</v>
      </c>
      <c r="I16145" s="9">
        <v>0.18806464970111847</v>
      </c>
      <c r="J16145" s="9">
        <v>0.18806464970111847</v>
      </c>
      <c r="K16145" s="9">
        <v>0</v>
      </c>
      <c r="L16145" s="9">
        <v>66.043464660644531</v>
      </c>
    </row>
    <row r="16146" spans="1:12" x14ac:dyDescent="0.25">
      <c r="A16146" s="5" t="str">
        <f t="shared" si="252"/>
        <v>1SublapSCLD120217</v>
      </c>
      <c r="B16146" s="9">
        <v>1</v>
      </c>
      <c r="C16146" t="s">
        <v>133</v>
      </c>
      <c r="D16146" t="s">
        <v>148</v>
      </c>
      <c r="E16146" s="9">
        <v>12</v>
      </c>
      <c r="F16146" s="9">
        <v>0</v>
      </c>
      <c r="G16146" s="9">
        <v>2</v>
      </c>
      <c r="H16146" s="9">
        <v>17</v>
      </c>
      <c r="I16146" s="9">
        <v>0.52292221784591675</v>
      </c>
      <c r="J16146" s="9">
        <v>0.52292221784591675</v>
      </c>
      <c r="K16146" s="9">
        <v>0</v>
      </c>
      <c r="L16146" s="9">
        <v>64.868400573730469</v>
      </c>
    </row>
    <row r="16147" spans="1:12" x14ac:dyDescent="0.25">
      <c r="A16147" s="5" t="str">
        <f t="shared" si="252"/>
        <v>1SublapSCLD120218</v>
      </c>
      <c r="B16147" s="9">
        <v>1</v>
      </c>
      <c r="C16147" t="s">
        <v>133</v>
      </c>
      <c r="D16147" t="s">
        <v>148</v>
      </c>
      <c r="E16147" s="9">
        <v>12</v>
      </c>
      <c r="F16147" s="9">
        <v>0</v>
      </c>
      <c r="G16147" s="9">
        <v>2</v>
      </c>
      <c r="H16147" s="9">
        <v>18</v>
      </c>
      <c r="I16147" s="9">
        <v>0.72003632783889771</v>
      </c>
      <c r="J16147" s="9">
        <v>0.72003632783889771</v>
      </c>
      <c r="K16147" s="9">
        <v>0</v>
      </c>
      <c r="L16147" s="9">
        <v>62.597599029541016</v>
      </c>
    </row>
    <row r="16148" spans="1:12" x14ac:dyDescent="0.25">
      <c r="A16148" s="5" t="str">
        <f t="shared" si="252"/>
        <v>1SublapSCLD120219</v>
      </c>
      <c r="B16148" s="9">
        <v>1</v>
      </c>
      <c r="C16148" t="s">
        <v>133</v>
      </c>
      <c r="D16148" t="s">
        <v>148</v>
      </c>
      <c r="E16148" s="9">
        <v>12</v>
      </c>
      <c r="F16148" s="9">
        <v>0</v>
      </c>
      <c r="G16148" s="9">
        <v>2</v>
      </c>
      <c r="H16148" s="9">
        <v>19</v>
      </c>
      <c r="I16148" s="9">
        <v>0.79304629564285278</v>
      </c>
      <c r="J16148" s="9">
        <v>0.79304629564285278</v>
      </c>
      <c r="K16148" s="9">
        <v>0</v>
      </c>
      <c r="L16148" s="9">
        <v>59.934799194335938</v>
      </c>
    </row>
    <row r="16149" spans="1:12" x14ac:dyDescent="0.25">
      <c r="A16149" s="5" t="str">
        <f t="shared" si="252"/>
        <v>1SublapSCLD120220</v>
      </c>
      <c r="B16149" s="9">
        <v>1</v>
      </c>
      <c r="C16149" t="s">
        <v>133</v>
      </c>
      <c r="D16149" t="s">
        <v>148</v>
      </c>
      <c r="E16149" s="9">
        <v>12</v>
      </c>
      <c r="F16149" s="9">
        <v>0</v>
      </c>
      <c r="G16149" s="9">
        <v>2</v>
      </c>
      <c r="H16149" s="9">
        <v>20</v>
      </c>
      <c r="I16149" s="9">
        <v>0.82004499435424805</v>
      </c>
      <c r="J16149" s="9">
        <v>0.82004499435424805</v>
      </c>
      <c r="K16149" s="9">
        <v>0</v>
      </c>
      <c r="L16149" s="9">
        <v>58.531467437744141</v>
      </c>
    </row>
    <row r="16150" spans="1:12" x14ac:dyDescent="0.25">
      <c r="A16150" s="5" t="str">
        <f t="shared" si="252"/>
        <v>1SublapSCLD120221</v>
      </c>
      <c r="B16150" s="9">
        <v>1</v>
      </c>
      <c r="C16150" t="s">
        <v>133</v>
      </c>
      <c r="D16150" t="s">
        <v>148</v>
      </c>
      <c r="E16150" s="9">
        <v>12</v>
      </c>
      <c r="F16150" s="9">
        <v>0</v>
      </c>
      <c r="G16150" s="9">
        <v>2</v>
      </c>
      <c r="H16150" s="9">
        <v>21</v>
      </c>
      <c r="I16150" s="9">
        <v>0.83792132139205933</v>
      </c>
      <c r="J16150" s="9">
        <v>0.83792132139205933</v>
      </c>
      <c r="K16150" s="9">
        <v>0</v>
      </c>
      <c r="L16150" s="9">
        <v>55.411464691162109</v>
      </c>
    </row>
    <row r="16151" spans="1:12" x14ac:dyDescent="0.25">
      <c r="A16151" s="5" t="str">
        <f t="shared" si="252"/>
        <v>1SublapSCLD120222</v>
      </c>
      <c r="B16151" s="9">
        <v>1</v>
      </c>
      <c r="C16151" t="s">
        <v>133</v>
      </c>
      <c r="D16151" t="s">
        <v>148</v>
      </c>
      <c r="E16151" s="9">
        <v>12</v>
      </c>
      <c r="F16151" s="9">
        <v>0</v>
      </c>
      <c r="G16151" s="9">
        <v>2</v>
      </c>
      <c r="H16151" s="9">
        <v>22</v>
      </c>
      <c r="I16151" s="9">
        <v>0.78297382593154907</v>
      </c>
      <c r="J16151" s="9">
        <v>0.78297382593154907</v>
      </c>
      <c r="K16151" s="9">
        <v>0</v>
      </c>
      <c r="L16151" s="9">
        <v>53.848400115966797</v>
      </c>
    </row>
    <row r="16152" spans="1:12" x14ac:dyDescent="0.25">
      <c r="A16152" s="5" t="str">
        <f t="shared" si="252"/>
        <v>1SublapSCLD120223</v>
      </c>
      <c r="B16152" s="9">
        <v>1</v>
      </c>
      <c r="C16152" t="s">
        <v>133</v>
      </c>
      <c r="D16152" t="s">
        <v>148</v>
      </c>
      <c r="E16152" s="9">
        <v>12</v>
      </c>
      <c r="F16152" s="9">
        <v>0</v>
      </c>
      <c r="G16152" s="9">
        <v>2</v>
      </c>
      <c r="H16152" s="9">
        <v>23</v>
      </c>
      <c r="I16152" s="9">
        <v>0.7157360315322876</v>
      </c>
      <c r="J16152" s="9">
        <v>0.7157360315322876</v>
      </c>
      <c r="K16152" s="9">
        <v>0</v>
      </c>
      <c r="L16152" s="9">
        <v>52.797065734863281</v>
      </c>
    </row>
    <row r="16153" spans="1:12" x14ac:dyDescent="0.25">
      <c r="A16153" s="5" t="str">
        <f t="shared" si="252"/>
        <v>1SublapSCLD120224</v>
      </c>
      <c r="B16153" s="9">
        <v>1</v>
      </c>
      <c r="C16153" t="s">
        <v>133</v>
      </c>
      <c r="D16153" t="s">
        <v>148</v>
      </c>
      <c r="E16153" s="9">
        <v>12</v>
      </c>
      <c r="F16153" s="9">
        <v>0</v>
      </c>
      <c r="G16153" s="9">
        <v>2</v>
      </c>
      <c r="H16153" s="9">
        <v>24</v>
      </c>
      <c r="I16153" s="9">
        <v>0.64855504035949707</v>
      </c>
      <c r="J16153" s="9">
        <v>0.64855504035949707</v>
      </c>
      <c r="K16153" s="9">
        <v>0</v>
      </c>
      <c r="L16153" s="9">
        <v>50.652000427246094</v>
      </c>
    </row>
    <row r="16154" spans="1:12" x14ac:dyDescent="0.25">
      <c r="A16154" s="5" t="str">
        <f t="shared" si="252"/>
        <v>1SublapSCLD120101</v>
      </c>
      <c r="B16154" s="9">
        <v>1</v>
      </c>
      <c r="C16154" t="s">
        <v>133</v>
      </c>
      <c r="D16154" t="s">
        <v>148</v>
      </c>
      <c r="E16154" s="9">
        <v>12</v>
      </c>
      <c r="F16154" s="9">
        <v>0</v>
      </c>
      <c r="G16154" s="9">
        <v>10</v>
      </c>
      <c r="H16154" s="9">
        <v>1</v>
      </c>
      <c r="I16154" s="9">
        <v>0.78007030487060547</v>
      </c>
      <c r="J16154" s="9">
        <v>0.78007030487060547</v>
      </c>
      <c r="K16154" s="9">
        <v>0</v>
      </c>
      <c r="L16154" s="9">
        <v>49.532997131347656</v>
      </c>
    </row>
    <row r="16155" spans="1:12" x14ac:dyDescent="0.25">
      <c r="A16155" s="5" t="str">
        <f t="shared" si="252"/>
        <v>1SublapSCLD120102</v>
      </c>
      <c r="B16155" s="9">
        <v>1</v>
      </c>
      <c r="C16155" t="s">
        <v>133</v>
      </c>
      <c r="D16155" t="s">
        <v>148</v>
      </c>
      <c r="E16155" s="9">
        <v>12</v>
      </c>
      <c r="F16155" s="9">
        <v>0</v>
      </c>
      <c r="G16155" s="9">
        <v>10</v>
      </c>
      <c r="H16155" s="9">
        <v>2</v>
      </c>
      <c r="I16155" s="9">
        <v>0.75772571563720703</v>
      </c>
      <c r="J16155" s="9">
        <v>0.75772571563720703</v>
      </c>
      <c r="K16155" s="9">
        <v>0</v>
      </c>
      <c r="L16155" s="9">
        <v>47.586200714111328</v>
      </c>
    </row>
    <row r="16156" spans="1:12" x14ac:dyDescent="0.25">
      <c r="A16156" s="5" t="str">
        <f t="shared" si="252"/>
        <v>1SublapSCLD120103</v>
      </c>
      <c r="B16156" s="9">
        <v>1</v>
      </c>
      <c r="C16156" t="s">
        <v>133</v>
      </c>
      <c r="D16156" t="s">
        <v>148</v>
      </c>
      <c r="E16156" s="9">
        <v>12</v>
      </c>
      <c r="F16156" s="9">
        <v>0</v>
      </c>
      <c r="G16156" s="9">
        <v>10</v>
      </c>
      <c r="H16156" s="9">
        <v>3</v>
      </c>
      <c r="I16156" s="9">
        <v>0.77221935987472534</v>
      </c>
      <c r="J16156" s="9">
        <v>0.77221935987472534</v>
      </c>
      <c r="K16156" s="9">
        <v>0</v>
      </c>
      <c r="L16156" s="9">
        <v>44.790199279785156</v>
      </c>
    </row>
    <row r="16157" spans="1:12" x14ac:dyDescent="0.25">
      <c r="A16157" s="5" t="str">
        <f t="shared" si="252"/>
        <v>1SublapSCLD120104</v>
      </c>
      <c r="B16157" s="9">
        <v>1</v>
      </c>
      <c r="C16157" t="s">
        <v>133</v>
      </c>
      <c r="D16157" t="s">
        <v>148</v>
      </c>
      <c r="E16157" s="9">
        <v>12</v>
      </c>
      <c r="F16157" s="9">
        <v>0</v>
      </c>
      <c r="G16157" s="9">
        <v>10</v>
      </c>
      <c r="H16157" s="9">
        <v>4</v>
      </c>
      <c r="I16157" s="9">
        <v>0.80596065521240234</v>
      </c>
      <c r="J16157" s="9">
        <v>0.80596065521240234</v>
      </c>
      <c r="K16157" s="9">
        <v>0</v>
      </c>
      <c r="L16157" s="9">
        <v>43.084999084472656</v>
      </c>
    </row>
    <row r="16158" spans="1:12" x14ac:dyDescent="0.25">
      <c r="A16158" s="5" t="str">
        <f t="shared" si="252"/>
        <v>1SublapSCLD120105</v>
      </c>
      <c r="B16158" s="9">
        <v>1</v>
      </c>
      <c r="C16158" t="s">
        <v>133</v>
      </c>
      <c r="D16158" t="s">
        <v>148</v>
      </c>
      <c r="E16158" s="9">
        <v>12</v>
      </c>
      <c r="F16158" s="9">
        <v>0</v>
      </c>
      <c r="G16158" s="9">
        <v>10</v>
      </c>
      <c r="H16158" s="9">
        <v>5</v>
      </c>
      <c r="I16158" s="9">
        <v>0.87538248300552368</v>
      </c>
      <c r="J16158" s="9">
        <v>0.87538248300552368</v>
      </c>
      <c r="K16158" s="9">
        <v>0</v>
      </c>
      <c r="L16158" s="9">
        <v>43.357402801513672</v>
      </c>
    </row>
    <row r="16159" spans="1:12" x14ac:dyDescent="0.25">
      <c r="A16159" s="5" t="str">
        <f t="shared" si="252"/>
        <v>1SublapSCLD120106</v>
      </c>
      <c r="B16159" s="9">
        <v>1</v>
      </c>
      <c r="C16159" t="s">
        <v>133</v>
      </c>
      <c r="D16159" t="s">
        <v>148</v>
      </c>
      <c r="E16159" s="9">
        <v>12</v>
      </c>
      <c r="F16159" s="9">
        <v>0</v>
      </c>
      <c r="G16159" s="9">
        <v>10</v>
      </c>
      <c r="H16159" s="9">
        <v>6</v>
      </c>
      <c r="I16159" s="9">
        <v>0.91132241487503052</v>
      </c>
      <c r="J16159" s="9">
        <v>0.91132241487503052</v>
      </c>
      <c r="K16159" s="9">
        <v>0</v>
      </c>
      <c r="L16159" s="9">
        <v>43.027801513671875</v>
      </c>
    </row>
    <row r="16160" spans="1:12" x14ac:dyDescent="0.25">
      <c r="A16160" s="5" t="str">
        <f t="shared" si="252"/>
        <v>1SublapSCLD120107</v>
      </c>
      <c r="B16160" s="9">
        <v>1</v>
      </c>
      <c r="C16160" t="s">
        <v>133</v>
      </c>
      <c r="D16160" t="s">
        <v>148</v>
      </c>
      <c r="E16160" s="9">
        <v>12</v>
      </c>
      <c r="F16160" s="9">
        <v>0</v>
      </c>
      <c r="G16160" s="9">
        <v>10</v>
      </c>
      <c r="H16160" s="9">
        <v>7</v>
      </c>
      <c r="I16160" s="9">
        <v>0.9431489109992981</v>
      </c>
      <c r="J16160" s="9">
        <v>0.9431489109992981</v>
      </c>
      <c r="K16160" s="9">
        <v>0</v>
      </c>
      <c r="L16160" s="9">
        <v>43.096797943115234</v>
      </c>
    </row>
    <row r="16161" spans="1:12" x14ac:dyDescent="0.25">
      <c r="A16161" s="5" t="str">
        <f t="shared" si="252"/>
        <v>1SublapSCLD120108</v>
      </c>
      <c r="B16161" s="9">
        <v>1</v>
      </c>
      <c r="C16161" t="s">
        <v>133</v>
      </c>
      <c r="D16161" t="s">
        <v>148</v>
      </c>
      <c r="E16161" s="9">
        <v>12</v>
      </c>
      <c r="F16161" s="9">
        <v>0</v>
      </c>
      <c r="G16161" s="9">
        <v>10</v>
      </c>
      <c r="H16161" s="9">
        <v>8</v>
      </c>
      <c r="I16161" s="9">
        <v>0.64459133148193359</v>
      </c>
      <c r="J16161" s="9">
        <v>0.64459133148193359</v>
      </c>
      <c r="K16161" s="9">
        <v>0</v>
      </c>
      <c r="L16161" s="9">
        <v>42.198398590087891</v>
      </c>
    </row>
    <row r="16162" spans="1:12" x14ac:dyDescent="0.25">
      <c r="A16162" s="5" t="str">
        <f t="shared" si="252"/>
        <v>1SublapSCLD120109</v>
      </c>
      <c r="B16162" s="9">
        <v>1</v>
      </c>
      <c r="C16162" t="s">
        <v>133</v>
      </c>
      <c r="D16162" t="s">
        <v>148</v>
      </c>
      <c r="E16162" s="9">
        <v>12</v>
      </c>
      <c r="F16162" s="9">
        <v>0</v>
      </c>
      <c r="G16162" s="9">
        <v>10</v>
      </c>
      <c r="H16162" s="9">
        <v>9</v>
      </c>
      <c r="I16162" s="9">
        <v>0.27243661880493164</v>
      </c>
      <c r="J16162" s="9">
        <v>0.27243661880493164</v>
      </c>
      <c r="K16162" s="9">
        <v>0</v>
      </c>
      <c r="L16162" s="9">
        <v>40.6864013671875</v>
      </c>
    </row>
    <row r="16163" spans="1:12" x14ac:dyDescent="0.25">
      <c r="A16163" s="5" t="str">
        <f t="shared" si="252"/>
        <v>1SublapSCLD1201010</v>
      </c>
      <c r="B16163" s="9">
        <v>1</v>
      </c>
      <c r="C16163" t="s">
        <v>133</v>
      </c>
      <c r="D16163" t="s">
        <v>148</v>
      </c>
      <c r="E16163" s="9">
        <v>12</v>
      </c>
      <c r="F16163" s="9">
        <v>0</v>
      </c>
      <c r="G16163" s="9">
        <v>10</v>
      </c>
      <c r="H16163" s="9">
        <v>10</v>
      </c>
      <c r="I16163" s="9">
        <v>-1.0011217556893826E-2</v>
      </c>
      <c r="J16163" s="9">
        <v>-1.0011217556893826E-2</v>
      </c>
      <c r="K16163" s="9">
        <v>0</v>
      </c>
      <c r="L16163" s="9">
        <v>44.586402893066406</v>
      </c>
    </row>
    <row r="16164" spans="1:12" x14ac:dyDescent="0.25">
      <c r="A16164" s="5" t="str">
        <f t="shared" si="252"/>
        <v>1SublapSCLD1201011</v>
      </c>
      <c r="B16164" s="9">
        <v>1</v>
      </c>
      <c r="C16164" t="s">
        <v>133</v>
      </c>
      <c r="D16164" t="s">
        <v>148</v>
      </c>
      <c r="E16164" s="9">
        <v>12</v>
      </c>
      <c r="F16164" s="9">
        <v>0</v>
      </c>
      <c r="G16164" s="9">
        <v>10</v>
      </c>
      <c r="H16164" s="9">
        <v>11</v>
      </c>
      <c r="I16164" s="9">
        <v>-0.20074644684791565</v>
      </c>
      <c r="J16164" s="9">
        <v>-0.20074644684791565</v>
      </c>
      <c r="K16164" s="9">
        <v>0</v>
      </c>
      <c r="L16164" s="9">
        <v>48.833999633789063</v>
      </c>
    </row>
    <row r="16165" spans="1:12" x14ac:dyDescent="0.25">
      <c r="A16165" s="5" t="str">
        <f t="shared" si="252"/>
        <v>1SublapSCLD1201012</v>
      </c>
      <c r="B16165" s="9">
        <v>1</v>
      </c>
      <c r="C16165" t="s">
        <v>133</v>
      </c>
      <c r="D16165" t="s">
        <v>148</v>
      </c>
      <c r="E16165" s="9">
        <v>12</v>
      </c>
      <c r="F16165" s="9">
        <v>0</v>
      </c>
      <c r="G16165" s="9">
        <v>10</v>
      </c>
      <c r="H16165" s="9">
        <v>12</v>
      </c>
      <c r="I16165" s="9">
        <v>-0.32928669452667236</v>
      </c>
      <c r="J16165" s="9">
        <v>-0.32928669452667236</v>
      </c>
      <c r="K16165" s="9">
        <v>0</v>
      </c>
      <c r="L16165" s="9">
        <v>50.814399719238281</v>
      </c>
    </row>
    <row r="16166" spans="1:12" x14ac:dyDescent="0.25">
      <c r="A16166" s="5" t="str">
        <f t="shared" si="252"/>
        <v>1SublapSCLD1201013</v>
      </c>
      <c r="B16166" s="9">
        <v>1</v>
      </c>
      <c r="C16166" t="s">
        <v>133</v>
      </c>
      <c r="D16166" t="s">
        <v>148</v>
      </c>
      <c r="E16166" s="9">
        <v>12</v>
      </c>
      <c r="F16166" s="9">
        <v>0</v>
      </c>
      <c r="G16166" s="9">
        <v>10</v>
      </c>
      <c r="H16166" s="9">
        <v>13</v>
      </c>
      <c r="I16166" s="9">
        <v>-0.31494292616844177</v>
      </c>
      <c r="J16166" s="9">
        <v>-0.31494292616844177</v>
      </c>
      <c r="K16166" s="9">
        <v>0</v>
      </c>
      <c r="L16166" s="9">
        <v>51.959400177001953</v>
      </c>
    </row>
    <row r="16167" spans="1:12" x14ac:dyDescent="0.25">
      <c r="A16167" s="5" t="str">
        <f t="shared" si="252"/>
        <v>1SublapSCLD1201014</v>
      </c>
      <c r="B16167" s="9">
        <v>1</v>
      </c>
      <c r="C16167" t="s">
        <v>133</v>
      </c>
      <c r="D16167" t="s">
        <v>148</v>
      </c>
      <c r="E16167" s="9">
        <v>12</v>
      </c>
      <c r="F16167" s="9">
        <v>0</v>
      </c>
      <c r="G16167" s="9">
        <v>10</v>
      </c>
      <c r="H16167" s="9">
        <v>14</v>
      </c>
      <c r="I16167" s="9">
        <v>-0.17918318510055542</v>
      </c>
      <c r="J16167" s="9">
        <v>-0.17918318510055542</v>
      </c>
      <c r="K16167" s="9">
        <v>0</v>
      </c>
      <c r="L16167" s="9">
        <v>53.093399047851563</v>
      </c>
    </row>
    <row r="16168" spans="1:12" x14ac:dyDescent="0.25">
      <c r="A16168" s="5" t="str">
        <f t="shared" si="252"/>
        <v>1SublapSCLD1201015</v>
      </c>
      <c r="B16168" s="9">
        <v>1</v>
      </c>
      <c r="C16168" t="s">
        <v>133</v>
      </c>
      <c r="D16168" t="s">
        <v>148</v>
      </c>
      <c r="E16168" s="9">
        <v>12</v>
      </c>
      <c r="F16168" s="9">
        <v>0</v>
      </c>
      <c r="G16168" s="9">
        <v>10</v>
      </c>
      <c r="H16168" s="9">
        <v>15</v>
      </c>
      <c r="I16168" s="9">
        <v>4.8448741436004639E-2</v>
      </c>
      <c r="J16168" s="9">
        <v>4.8448741436004639E-2</v>
      </c>
      <c r="K16168" s="9">
        <v>0</v>
      </c>
      <c r="L16168" s="9">
        <v>53.977802276611328</v>
      </c>
    </row>
    <row r="16169" spans="1:12" x14ac:dyDescent="0.25">
      <c r="A16169" s="5" t="str">
        <f t="shared" si="252"/>
        <v>1SublapSCLD1201016</v>
      </c>
      <c r="B16169" s="9">
        <v>1</v>
      </c>
      <c r="C16169" t="s">
        <v>133</v>
      </c>
      <c r="D16169" t="s">
        <v>148</v>
      </c>
      <c r="E16169" s="9">
        <v>12</v>
      </c>
      <c r="F16169" s="9">
        <v>0</v>
      </c>
      <c r="G16169" s="9">
        <v>10</v>
      </c>
      <c r="H16169" s="9">
        <v>16</v>
      </c>
      <c r="I16169" s="9">
        <v>0.36878970265388489</v>
      </c>
      <c r="J16169" s="9">
        <v>0.36878970265388489</v>
      </c>
      <c r="K16169" s="9">
        <v>0</v>
      </c>
      <c r="L16169" s="9">
        <v>54.707000732421875</v>
      </c>
    </row>
    <row r="16170" spans="1:12" x14ac:dyDescent="0.25">
      <c r="A16170" s="5" t="str">
        <f t="shared" si="252"/>
        <v>1SublapSCLD1201017</v>
      </c>
      <c r="B16170" s="9">
        <v>1</v>
      </c>
      <c r="C16170" t="s">
        <v>133</v>
      </c>
      <c r="D16170" t="s">
        <v>148</v>
      </c>
      <c r="E16170" s="9">
        <v>12</v>
      </c>
      <c r="F16170" s="9">
        <v>0</v>
      </c>
      <c r="G16170" s="9">
        <v>10</v>
      </c>
      <c r="H16170" s="9">
        <v>17</v>
      </c>
      <c r="I16170" s="9">
        <v>0.7206612229347229</v>
      </c>
      <c r="J16170" s="9">
        <v>0.7206612229347229</v>
      </c>
      <c r="K16170" s="9">
        <v>0</v>
      </c>
      <c r="L16170" s="9">
        <v>54.408203125</v>
      </c>
    </row>
    <row r="16171" spans="1:12" x14ac:dyDescent="0.25">
      <c r="A16171" s="5" t="str">
        <f t="shared" si="252"/>
        <v>1SublapSCLD1201018</v>
      </c>
      <c r="B16171" s="9">
        <v>1</v>
      </c>
      <c r="C16171" t="s">
        <v>133</v>
      </c>
      <c r="D16171" t="s">
        <v>148</v>
      </c>
      <c r="E16171" s="9">
        <v>12</v>
      </c>
      <c r="F16171" s="9">
        <v>0</v>
      </c>
      <c r="G16171" s="9">
        <v>10</v>
      </c>
      <c r="H16171" s="9">
        <v>18</v>
      </c>
      <c r="I16171" s="9">
        <v>0.91761177778244019</v>
      </c>
      <c r="J16171" s="9">
        <v>0.91761177778244019</v>
      </c>
      <c r="K16171" s="9">
        <v>0</v>
      </c>
      <c r="L16171" s="9">
        <v>53.047000885009766</v>
      </c>
    </row>
    <row r="16172" spans="1:12" x14ac:dyDescent="0.25">
      <c r="A16172" s="5" t="str">
        <f t="shared" si="252"/>
        <v>1SublapSCLD1201019</v>
      </c>
      <c r="B16172" s="9">
        <v>1</v>
      </c>
      <c r="C16172" t="s">
        <v>133</v>
      </c>
      <c r="D16172" t="s">
        <v>148</v>
      </c>
      <c r="E16172" s="9">
        <v>12</v>
      </c>
      <c r="F16172" s="9">
        <v>0</v>
      </c>
      <c r="G16172" s="9">
        <v>10</v>
      </c>
      <c r="H16172" s="9">
        <v>19</v>
      </c>
      <c r="I16172" s="9">
        <v>0.96101188659667969</v>
      </c>
      <c r="J16172" s="9">
        <v>0.96101188659667969</v>
      </c>
      <c r="K16172" s="9">
        <v>0</v>
      </c>
      <c r="L16172" s="9">
        <v>51.623600006103516</v>
      </c>
    </row>
    <row r="16173" spans="1:12" x14ac:dyDescent="0.25">
      <c r="A16173" s="5" t="str">
        <f t="shared" si="252"/>
        <v>1SublapSCLD1201020</v>
      </c>
      <c r="B16173" s="9">
        <v>1</v>
      </c>
      <c r="C16173" t="s">
        <v>133</v>
      </c>
      <c r="D16173" t="s">
        <v>148</v>
      </c>
      <c r="E16173" s="9">
        <v>12</v>
      </c>
      <c r="F16173" s="9">
        <v>0</v>
      </c>
      <c r="G16173" s="9">
        <v>10</v>
      </c>
      <c r="H16173" s="9">
        <v>20</v>
      </c>
      <c r="I16173" s="9">
        <v>0.95941513776779175</v>
      </c>
      <c r="J16173" s="9">
        <v>0.95941513776779175</v>
      </c>
      <c r="K16173" s="9">
        <v>0</v>
      </c>
      <c r="L16173" s="9">
        <v>49.201400756835938</v>
      </c>
    </row>
    <row r="16174" spans="1:12" x14ac:dyDescent="0.25">
      <c r="A16174" s="5" t="str">
        <f t="shared" si="252"/>
        <v>1SublapSCLD1201021</v>
      </c>
      <c r="B16174" s="9">
        <v>1</v>
      </c>
      <c r="C16174" t="s">
        <v>133</v>
      </c>
      <c r="D16174" t="s">
        <v>148</v>
      </c>
      <c r="E16174" s="9">
        <v>12</v>
      </c>
      <c r="F16174" s="9">
        <v>0</v>
      </c>
      <c r="G16174" s="9">
        <v>10</v>
      </c>
      <c r="H16174" s="9">
        <v>21</v>
      </c>
      <c r="I16174" s="9">
        <v>0.99333667755126953</v>
      </c>
      <c r="J16174" s="9">
        <v>0.99333667755126953</v>
      </c>
      <c r="K16174" s="9">
        <v>0</v>
      </c>
      <c r="L16174" s="9">
        <v>47.943199157714844</v>
      </c>
    </row>
    <row r="16175" spans="1:12" x14ac:dyDescent="0.25">
      <c r="A16175" s="5" t="str">
        <f t="shared" si="252"/>
        <v>1SublapSCLD1201022</v>
      </c>
      <c r="B16175" s="9">
        <v>1</v>
      </c>
      <c r="C16175" t="s">
        <v>133</v>
      </c>
      <c r="D16175" t="s">
        <v>148</v>
      </c>
      <c r="E16175" s="9">
        <v>12</v>
      </c>
      <c r="F16175" s="9">
        <v>0</v>
      </c>
      <c r="G16175" s="9">
        <v>10</v>
      </c>
      <c r="H16175" s="9">
        <v>22</v>
      </c>
      <c r="I16175" s="9">
        <v>0.96169936656951904</v>
      </c>
      <c r="J16175" s="9">
        <v>0.96169936656951904</v>
      </c>
      <c r="K16175" s="9">
        <v>0</v>
      </c>
      <c r="L16175" s="9">
        <v>46.191001892089844</v>
      </c>
    </row>
    <row r="16176" spans="1:12" x14ac:dyDescent="0.25">
      <c r="A16176" s="5" t="str">
        <f t="shared" si="252"/>
        <v>1SublapSCLD1201023</v>
      </c>
      <c r="B16176" s="9">
        <v>1</v>
      </c>
      <c r="C16176" t="s">
        <v>133</v>
      </c>
      <c r="D16176" t="s">
        <v>148</v>
      </c>
      <c r="E16176" s="9">
        <v>12</v>
      </c>
      <c r="F16176" s="9">
        <v>0</v>
      </c>
      <c r="G16176" s="9">
        <v>10</v>
      </c>
      <c r="H16176" s="9">
        <v>23</v>
      </c>
      <c r="I16176" s="9">
        <v>0.89413744211196899</v>
      </c>
      <c r="J16176" s="9">
        <v>0.89413744211196899</v>
      </c>
      <c r="K16176" s="9">
        <v>0</v>
      </c>
      <c r="L16176" s="9">
        <v>44.767601013183594</v>
      </c>
    </row>
    <row r="16177" spans="1:12" x14ac:dyDescent="0.25">
      <c r="A16177" s="5" t="str">
        <f t="shared" si="252"/>
        <v>1SublapSCLD1201024</v>
      </c>
      <c r="B16177" s="9">
        <v>1</v>
      </c>
      <c r="C16177" t="s">
        <v>133</v>
      </c>
      <c r="D16177" t="s">
        <v>148</v>
      </c>
      <c r="E16177" s="9">
        <v>12</v>
      </c>
      <c r="F16177" s="9">
        <v>0</v>
      </c>
      <c r="G16177" s="9">
        <v>10</v>
      </c>
      <c r="H16177" s="9">
        <v>24</v>
      </c>
      <c r="I16177" s="9">
        <v>0.80976355075836182</v>
      </c>
      <c r="J16177" s="9">
        <v>0.80976355075836182</v>
      </c>
      <c r="K16177" s="9">
        <v>0</v>
      </c>
      <c r="L16177" s="9">
        <v>42.110797882080078</v>
      </c>
    </row>
    <row r="16178" spans="1:12" x14ac:dyDescent="0.25">
      <c r="A16178" s="5" t="str">
        <f t="shared" si="252"/>
        <v>1SublapSCLD12121</v>
      </c>
      <c r="B16178" s="9">
        <v>1</v>
      </c>
      <c r="C16178" t="s">
        <v>133</v>
      </c>
      <c r="D16178" t="s">
        <v>148</v>
      </c>
      <c r="E16178" s="9">
        <v>12</v>
      </c>
      <c r="F16178" s="9">
        <v>1</v>
      </c>
      <c r="G16178" s="9">
        <v>2</v>
      </c>
      <c r="H16178" s="9">
        <v>1</v>
      </c>
      <c r="I16178" s="9">
        <v>0.79540348052978516</v>
      </c>
      <c r="J16178" s="9">
        <v>0.79540348052978516</v>
      </c>
      <c r="K16178" s="9">
        <v>0</v>
      </c>
      <c r="L16178" s="9">
        <v>44.038532257080078</v>
      </c>
    </row>
    <row r="16179" spans="1:12" x14ac:dyDescent="0.25">
      <c r="A16179" s="5" t="str">
        <f t="shared" si="252"/>
        <v>1SublapSCLD12122</v>
      </c>
      <c r="B16179" s="9">
        <v>1</v>
      </c>
      <c r="C16179" t="s">
        <v>133</v>
      </c>
      <c r="D16179" t="s">
        <v>148</v>
      </c>
      <c r="E16179" s="9">
        <v>12</v>
      </c>
      <c r="F16179" s="9">
        <v>1</v>
      </c>
      <c r="G16179" s="9">
        <v>2</v>
      </c>
      <c r="H16179" s="9">
        <v>2</v>
      </c>
      <c r="I16179" s="9">
        <v>0.77252489328384399</v>
      </c>
      <c r="J16179" s="9">
        <v>0.77252489328384399</v>
      </c>
      <c r="K16179" s="9">
        <v>0</v>
      </c>
      <c r="L16179" s="9">
        <v>42.929866790771484</v>
      </c>
    </row>
    <row r="16180" spans="1:12" x14ac:dyDescent="0.25">
      <c r="A16180" s="5" t="str">
        <f t="shared" si="252"/>
        <v>1SublapSCLD12123</v>
      </c>
      <c r="B16180" s="9">
        <v>1</v>
      </c>
      <c r="C16180" t="s">
        <v>133</v>
      </c>
      <c r="D16180" t="s">
        <v>148</v>
      </c>
      <c r="E16180" s="9">
        <v>12</v>
      </c>
      <c r="F16180" s="9">
        <v>1</v>
      </c>
      <c r="G16180" s="9">
        <v>2</v>
      </c>
      <c r="H16180" s="9">
        <v>3</v>
      </c>
      <c r="I16180" s="9">
        <v>0.78615808486938477</v>
      </c>
      <c r="J16180" s="9">
        <v>0.78615808486938477</v>
      </c>
      <c r="K16180" s="9">
        <v>0</v>
      </c>
      <c r="L16180" s="9">
        <v>42.121734619140625</v>
      </c>
    </row>
    <row r="16181" spans="1:12" x14ac:dyDescent="0.25">
      <c r="A16181" s="5" t="str">
        <f t="shared" si="252"/>
        <v>1SublapSCLD12124</v>
      </c>
      <c r="B16181" s="9">
        <v>1</v>
      </c>
      <c r="C16181" t="s">
        <v>133</v>
      </c>
      <c r="D16181" t="s">
        <v>148</v>
      </c>
      <c r="E16181" s="9">
        <v>12</v>
      </c>
      <c r="F16181" s="9">
        <v>1</v>
      </c>
      <c r="G16181" s="9">
        <v>2</v>
      </c>
      <c r="H16181" s="9">
        <v>4</v>
      </c>
      <c r="I16181" s="9">
        <v>0.82147693634033203</v>
      </c>
      <c r="J16181" s="9">
        <v>0.82147693634033203</v>
      </c>
      <c r="K16181" s="9">
        <v>0</v>
      </c>
      <c r="L16181" s="9">
        <v>41.086132049560547</v>
      </c>
    </row>
    <row r="16182" spans="1:12" x14ac:dyDescent="0.25">
      <c r="A16182" s="5" t="str">
        <f t="shared" si="252"/>
        <v>1SublapSCLD12125</v>
      </c>
      <c r="B16182" s="9">
        <v>1</v>
      </c>
      <c r="C16182" t="s">
        <v>133</v>
      </c>
      <c r="D16182" t="s">
        <v>148</v>
      </c>
      <c r="E16182" s="9">
        <v>12</v>
      </c>
      <c r="F16182" s="9">
        <v>1</v>
      </c>
      <c r="G16182" s="9">
        <v>2</v>
      </c>
      <c r="H16182" s="9">
        <v>5</v>
      </c>
      <c r="I16182" s="9">
        <v>0.89259976148605347</v>
      </c>
      <c r="J16182" s="9">
        <v>0.89259976148605347</v>
      </c>
      <c r="K16182" s="9">
        <v>0</v>
      </c>
      <c r="L16182" s="9">
        <v>40.673736572265625</v>
      </c>
    </row>
    <row r="16183" spans="1:12" x14ac:dyDescent="0.25">
      <c r="A16183" s="5" t="str">
        <f t="shared" si="252"/>
        <v>1SublapSCLD12126</v>
      </c>
      <c r="B16183" s="9">
        <v>1</v>
      </c>
      <c r="C16183" t="s">
        <v>133</v>
      </c>
      <c r="D16183" t="s">
        <v>148</v>
      </c>
      <c r="E16183" s="9">
        <v>12</v>
      </c>
      <c r="F16183" s="9">
        <v>1</v>
      </c>
      <c r="G16183" s="9">
        <v>2</v>
      </c>
      <c r="H16183" s="9">
        <v>6</v>
      </c>
      <c r="I16183" s="9">
        <v>0.92766112089157104</v>
      </c>
      <c r="J16183" s="9">
        <v>0.92766112089157104</v>
      </c>
      <c r="K16183" s="9">
        <v>0</v>
      </c>
      <c r="L16183" s="9">
        <v>40.126132965087891</v>
      </c>
    </row>
    <row r="16184" spans="1:12" x14ac:dyDescent="0.25">
      <c r="A16184" s="5" t="str">
        <f t="shared" si="252"/>
        <v>1SublapSCLD12127</v>
      </c>
      <c r="B16184" s="9">
        <v>1</v>
      </c>
      <c r="C16184" t="s">
        <v>133</v>
      </c>
      <c r="D16184" t="s">
        <v>148</v>
      </c>
      <c r="E16184" s="9">
        <v>12</v>
      </c>
      <c r="F16184" s="9">
        <v>1</v>
      </c>
      <c r="G16184" s="9">
        <v>2</v>
      </c>
      <c r="H16184" s="9">
        <v>7</v>
      </c>
      <c r="I16184" s="9">
        <v>0.95832538604736328</v>
      </c>
      <c r="J16184" s="9">
        <v>0.95832538604736328</v>
      </c>
      <c r="K16184" s="9">
        <v>0</v>
      </c>
      <c r="L16184" s="9">
        <v>41.319599151611328</v>
      </c>
    </row>
    <row r="16185" spans="1:12" x14ac:dyDescent="0.25">
      <c r="A16185" s="5" t="str">
        <f t="shared" si="252"/>
        <v>1SublapSCLD12128</v>
      </c>
      <c r="B16185" s="9">
        <v>1</v>
      </c>
      <c r="C16185" t="s">
        <v>133</v>
      </c>
      <c r="D16185" t="s">
        <v>148</v>
      </c>
      <c r="E16185" s="9">
        <v>12</v>
      </c>
      <c r="F16185" s="9">
        <v>1</v>
      </c>
      <c r="G16185" s="9">
        <v>2</v>
      </c>
      <c r="H16185" s="9">
        <v>8</v>
      </c>
      <c r="I16185" s="9">
        <v>0.66060864925384521</v>
      </c>
      <c r="J16185" s="9">
        <v>0.66060864925384521</v>
      </c>
      <c r="K16185" s="9">
        <v>0</v>
      </c>
      <c r="L16185" s="9">
        <v>40.708530426025391</v>
      </c>
    </row>
    <row r="16186" spans="1:12" x14ac:dyDescent="0.25">
      <c r="A16186" s="5" t="str">
        <f t="shared" si="252"/>
        <v>1SublapSCLD12129</v>
      </c>
      <c r="B16186" s="9">
        <v>1</v>
      </c>
      <c r="C16186" t="s">
        <v>133</v>
      </c>
      <c r="D16186" t="s">
        <v>148</v>
      </c>
      <c r="E16186" s="9">
        <v>12</v>
      </c>
      <c r="F16186" s="9">
        <v>1</v>
      </c>
      <c r="G16186" s="9">
        <v>2</v>
      </c>
      <c r="H16186" s="9">
        <v>9</v>
      </c>
      <c r="I16186" s="9">
        <v>0.28505519032478333</v>
      </c>
      <c r="J16186" s="9">
        <v>0.28505519032478333</v>
      </c>
      <c r="K16186" s="9">
        <v>0</v>
      </c>
      <c r="L16186" s="9">
        <v>40.793067932128906</v>
      </c>
    </row>
    <row r="16187" spans="1:12" x14ac:dyDescent="0.25">
      <c r="A16187" s="5" t="str">
        <f t="shared" si="252"/>
        <v>1SublapSCLD121210</v>
      </c>
      <c r="B16187" s="9">
        <v>1</v>
      </c>
      <c r="C16187" t="s">
        <v>133</v>
      </c>
      <c r="D16187" t="s">
        <v>148</v>
      </c>
      <c r="E16187" s="9">
        <v>12</v>
      </c>
      <c r="F16187" s="9">
        <v>1</v>
      </c>
      <c r="G16187" s="9">
        <v>2</v>
      </c>
      <c r="H16187" s="9">
        <v>10</v>
      </c>
      <c r="I16187" s="9">
        <v>6.1329081654548645E-3</v>
      </c>
      <c r="J16187" s="9">
        <v>6.1329081654548645E-3</v>
      </c>
      <c r="K16187" s="9">
        <v>0</v>
      </c>
      <c r="L16187" s="9">
        <v>44.8482666015625</v>
      </c>
    </row>
    <row r="16188" spans="1:12" x14ac:dyDescent="0.25">
      <c r="A16188" s="5" t="str">
        <f t="shared" si="252"/>
        <v>1SublapSCLD121211</v>
      </c>
      <c r="B16188" s="9">
        <v>1</v>
      </c>
      <c r="C16188" t="s">
        <v>133</v>
      </c>
      <c r="D16188" t="s">
        <v>148</v>
      </c>
      <c r="E16188" s="9">
        <v>12</v>
      </c>
      <c r="F16188" s="9">
        <v>1</v>
      </c>
      <c r="G16188" s="9">
        <v>2</v>
      </c>
      <c r="H16188" s="9">
        <v>11</v>
      </c>
      <c r="I16188" s="9">
        <v>-0.18287470936775208</v>
      </c>
      <c r="J16188" s="9">
        <v>-0.18287470936775208</v>
      </c>
      <c r="K16188" s="9">
        <v>0</v>
      </c>
      <c r="L16188" s="9">
        <v>48.793064117431641</v>
      </c>
    </row>
    <row r="16189" spans="1:12" x14ac:dyDescent="0.25">
      <c r="A16189" s="5" t="str">
        <f t="shared" si="252"/>
        <v>1SublapSCLD121212</v>
      </c>
      <c r="B16189" s="9">
        <v>1</v>
      </c>
      <c r="C16189" t="s">
        <v>133</v>
      </c>
      <c r="D16189" t="s">
        <v>148</v>
      </c>
      <c r="E16189" s="9">
        <v>12</v>
      </c>
      <c r="F16189" s="9">
        <v>1</v>
      </c>
      <c r="G16189" s="9">
        <v>2</v>
      </c>
      <c r="H16189" s="9">
        <v>12</v>
      </c>
      <c r="I16189" s="9">
        <v>-0.3137667179107666</v>
      </c>
      <c r="J16189" s="9">
        <v>-0.3137667179107666</v>
      </c>
      <c r="K16189" s="9">
        <v>0</v>
      </c>
      <c r="L16189" s="9">
        <v>51.333866119384766</v>
      </c>
    </row>
    <row r="16190" spans="1:12" x14ac:dyDescent="0.25">
      <c r="A16190" s="5" t="str">
        <f t="shared" si="252"/>
        <v>1SublapSCLD121213</v>
      </c>
      <c r="B16190" s="9">
        <v>1</v>
      </c>
      <c r="C16190" t="s">
        <v>133</v>
      </c>
      <c r="D16190" t="s">
        <v>148</v>
      </c>
      <c r="E16190" s="9">
        <v>12</v>
      </c>
      <c r="F16190" s="9">
        <v>1</v>
      </c>
      <c r="G16190" s="9">
        <v>2</v>
      </c>
      <c r="H16190" s="9">
        <v>13</v>
      </c>
      <c r="I16190" s="9">
        <v>-0.30315095186233521</v>
      </c>
      <c r="J16190" s="9">
        <v>-0.30315095186233521</v>
      </c>
      <c r="K16190" s="9">
        <v>0</v>
      </c>
      <c r="L16190" s="9">
        <v>52.888801574707031</v>
      </c>
    </row>
    <row r="16191" spans="1:12" x14ac:dyDescent="0.25">
      <c r="A16191" s="5" t="str">
        <f t="shared" si="252"/>
        <v>1SublapSCLD121214</v>
      </c>
      <c r="B16191" s="9">
        <v>1</v>
      </c>
      <c r="C16191" t="s">
        <v>133</v>
      </c>
      <c r="D16191" t="s">
        <v>148</v>
      </c>
      <c r="E16191" s="9">
        <v>12</v>
      </c>
      <c r="F16191" s="9">
        <v>1</v>
      </c>
      <c r="G16191" s="9">
        <v>2</v>
      </c>
      <c r="H16191" s="9">
        <v>14</v>
      </c>
      <c r="I16191" s="9">
        <v>-0.16719412803649902</v>
      </c>
      <c r="J16191" s="9">
        <v>-0.16719412803649902</v>
      </c>
      <c r="K16191" s="9">
        <v>0</v>
      </c>
      <c r="L16191" s="9">
        <v>54.591331481933594</v>
      </c>
    </row>
    <row r="16192" spans="1:12" x14ac:dyDescent="0.25">
      <c r="A16192" s="5" t="str">
        <f t="shared" si="252"/>
        <v>1SublapSCLD121215</v>
      </c>
      <c r="B16192" s="9">
        <v>1</v>
      </c>
      <c r="C16192" t="s">
        <v>133</v>
      </c>
      <c r="D16192" t="s">
        <v>148</v>
      </c>
      <c r="E16192" s="9">
        <v>12</v>
      </c>
      <c r="F16192" s="9">
        <v>1</v>
      </c>
      <c r="G16192" s="9">
        <v>2</v>
      </c>
      <c r="H16192" s="9">
        <v>15</v>
      </c>
      <c r="I16192" s="9">
        <v>6.004059687256813E-2</v>
      </c>
      <c r="J16192" s="9">
        <v>6.004059687256813E-2</v>
      </c>
      <c r="K16192" s="9">
        <v>0</v>
      </c>
      <c r="L16192" s="9">
        <v>55.671600341796875</v>
      </c>
    </row>
    <row r="16193" spans="1:12" x14ac:dyDescent="0.25">
      <c r="A16193" s="5" t="str">
        <f t="shared" si="252"/>
        <v>1SublapSCLD121216</v>
      </c>
      <c r="B16193" s="9">
        <v>1</v>
      </c>
      <c r="C16193" t="s">
        <v>133</v>
      </c>
      <c r="D16193" t="s">
        <v>148</v>
      </c>
      <c r="E16193" s="9">
        <v>12</v>
      </c>
      <c r="F16193" s="9">
        <v>1</v>
      </c>
      <c r="G16193" s="9">
        <v>2</v>
      </c>
      <c r="H16193" s="9">
        <v>16</v>
      </c>
      <c r="I16193" s="9">
        <v>0.3845580518245697</v>
      </c>
      <c r="J16193" s="9">
        <v>0.3845580518245697</v>
      </c>
      <c r="K16193" s="9">
        <v>0</v>
      </c>
      <c r="L16193" s="9">
        <v>56.372135162353516</v>
      </c>
    </row>
    <row r="16194" spans="1:12" x14ac:dyDescent="0.25">
      <c r="A16194" s="5" t="str">
        <f t="shared" si="252"/>
        <v>1SublapSCLD121217</v>
      </c>
      <c r="B16194" s="9">
        <v>1</v>
      </c>
      <c r="C16194" t="s">
        <v>133</v>
      </c>
      <c r="D16194" t="s">
        <v>148</v>
      </c>
      <c r="E16194" s="9">
        <v>12</v>
      </c>
      <c r="F16194" s="9">
        <v>1</v>
      </c>
      <c r="G16194" s="9">
        <v>2</v>
      </c>
      <c r="H16194" s="9">
        <v>17</v>
      </c>
      <c r="I16194" s="9">
        <v>0.73810458183288574</v>
      </c>
      <c r="J16194" s="9">
        <v>0.73810458183288574</v>
      </c>
      <c r="K16194" s="9">
        <v>0</v>
      </c>
      <c r="L16194" s="9">
        <v>56.126663208007813</v>
      </c>
    </row>
    <row r="16195" spans="1:12" x14ac:dyDescent="0.25">
      <c r="A16195" s="5" t="str">
        <f t="shared" ref="A16195:A16258" si="253">B16195&amp;C16195&amp;D16195&amp;E16195&amp;F16195&amp;G16195&amp;H16195</f>
        <v>1SublapSCLD121218</v>
      </c>
      <c r="B16195" s="9">
        <v>1</v>
      </c>
      <c r="C16195" t="s">
        <v>133</v>
      </c>
      <c r="D16195" t="s">
        <v>148</v>
      </c>
      <c r="E16195" s="9">
        <v>12</v>
      </c>
      <c r="F16195" s="9">
        <v>1</v>
      </c>
      <c r="G16195" s="9">
        <v>2</v>
      </c>
      <c r="H16195" s="9">
        <v>18</v>
      </c>
      <c r="I16195" s="9">
        <v>0.93504071235656738</v>
      </c>
      <c r="J16195" s="9">
        <v>0.93504071235656738</v>
      </c>
      <c r="K16195" s="9">
        <v>0</v>
      </c>
      <c r="L16195" s="9">
        <v>53.863864898681641</v>
      </c>
    </row>
    <row r="16196" spans="1:12" x14ac:dyDescent="0.25">
      <c r="A16196" s="5" t="str">
        <f t="shared" si="253"/>
        <v>1SublapSCLD121219</v>
      </c>
      <c r="B16196" s="9">
        <v>1</v>
      </c>
      <c r="C16196" t="s">
        <v>133</v>
      </c>
      <c r="D16196" t="s">
        <v>148</v>
      </c>
      <c r="E16196" s="9">
        <v>12</v>
      </c>
      <c r="F16196" s="9">
        <v>1</v>
      </c>
      <c r="G16196" s="9">
        <v>2</v>
      </c>
      <c r="H16196" s="9">
        <v>19</v>
      </c>
      <c r="I16196" s="9">
        <v>0.97582882642745972</v>
      </c>
      <c r="J16196" s="9">
        <v>0.97582882642745972</v>
      </c>
      <c r="K16196" s="9">
        <v>0</v>
      </c>
      <c r="L16196" s="9">
        <v>51.284801483154297</v>
      </c>
    </row>
    <row r="16197" spans="1:12" x14ac:dyDescent="0.25">
      <c r="A16197" s="5" t="str">
        <f t="shared" si="253"/>
        <v>1SublapSCLD121220</v>
      </c>
      <c r="B16197" s="9">
        <v>1</v>
      </c>
      <c r="C16197" t="s">
        <v>133</v>
      </c>
      <c r="D16197" t="s">
        <v>148</v>
      </c>
      <c r="E16197" s="9">
        <v>12</v>
      </c>
      <c r="F16197" s="9">
        <v>1</v>
      </c>
      <c r="G16197" s="9">
        <v>2</v>
      </c>
      <c r="H16197" s="9">
        <v>20</v>
      </c>
      <c r="I16197" s="9">
        <v>0.97170954942703247</v>
      </c>
      <c r="J16197" s="9">
        <v>0.97170954942703247</v>
      </c>
      <c r="K16197" s="9">
        <v>0</v>
      </c>
      <c r="L16197" s="9">
        <v>49.869865417480469</v>
      </c>
    </row>
    <row r="16198" spans="1:12" x14ac:dyDescent="0.25">
      <c r="A16198" s="5" t="str">
        <f t="shared" si="253"/>
        <v>1SublapSCLD121221</v>
      </c>
      <c r="B16198" s="9">
        <v>1</v>
      </c>
      <c r="C16198" t="s">
        <v>133</v>
      </c>
      <c r="D16198" t="s">
        <v>148</v>
      </c>
      <c r="E16198" s="9">
        <v>12</v>
      </c>
      <c r="F16198" s="9">
        <v>1</v>
      </c>
      <c r="G16198" s="9">
        <v>2</v>
      </c>
      <c r="H16198" s="9">
        <v>21</v>
      </c>
      <c r="I16198" s="9">
        <v>1.0070464611053467</v>
      </c>
      <c r="J16198" s="9">
        <v>1.0070464611053467</v>
      </c>
      <c r="K16198" s="9">
        <v>0</v>
      </c>
      <c r="L16198" s="9">
        <v>46.825466156005859</v>
      </c>
    </row>
    <row r="16199" spans="1:12" x14ac:dyDescent="0.25">
      <c r="A16199" s="5" t="str">
        <f t="shared" si="253"/>
        <v>1SublapSCLD121222</v>
      </c>
      <c r="B16199" s="9">
        <v>1</v>
      </c>
      <c r="C16199" t="s">
        <v>133</v>
      </c>
      <c r="D16199" t="s">
        <v>148</v>
      </c>
      <c r="E16199" s="9">
        <v>12</v>
      </c>
      <c r="F16199" s="9">
        <v>1</v>
      </c>
      <c r="G16199" s="9">
        <v>2</v>
      </c>
      <c r="H16199" s="9">
        <v>22</v>
      </c>
      <c r="I16199" s="9">
        <v>0.97746551036834717</v>
      </c>
      <c r="J16199" s="9">
        <v>0.97746551036834717</v>
      </c>
      <c r="K16199" s="9">
        <v>0</v>
      </c>
      <c r="L16199" s="9">
        <v>44.904933929443359</v>
      </c>
    </row>
    <row r="16200" spans="1:12" x14ac:dyDescent="0.25">
      <c r="A16200" s="5" t="str">
        <f t="shared" si="253"/>
        <v>1SublapSCLD121223</v>
      </c>
      <c r="B16200" s="9">
        <v>1</v>
      </c>
      <c r="C16200" t="s">
        <v>133</v>
      </c>
      <c r="D16200" t="s">
        <v>148</v>
      </c>
      <c r="E16200" s="9">
        <v>12</v>
      </c>
      <c r="F16200" s="9">
        <v>1</v>
      </c>
      <c r="G16200" s="9">
        <v>2</v>
      </c>
      <c r="H16200" s="9">
        <v>23</v>
      </c>
      <c r="I16200" s="9">
        <v>0.90987497568130493</v>
      </c>
      <c r="J16200" s="9">
        <v>0.90987497568130493</v>
      </c>
      <c r="K16200" s="9">
        <v>0</v>
      </c>
      <c r="L16200" s="9">
        <v>44.007331848144531</v>
      </c>
    </row>
    <row r="16201" spans="1:12" x14ac:dyDescent="0.25">
      <c r="A16201" s="5" t="str">
        <f t="shared" si="253"/>
        <v>1SublapSCLD121224</v>
      </c>
      <c r="B16201" s="9">
        <v>1</v>
      </c>
      <c r="C16201" t="s">
        <v>133</v>
      </c>
      <c r="D16201" t="s">
        <v>148</v>
      </c>
      <c r="E16201" s="9">
        <v>12</v>
      </c>
      <c r="F16201" s="9">
        <v>1</v>
      </c>
      <c r="G16201" s="9">
        <v>2</v>
      </c>
      <c r="H16201" s="9">
        <v>24</v>
      </c>
      <c r="I16201" s="9">
        <v>0.82398438453674316</v>
      </c>
      <c r="J16201" s="9">
        <v>0.82398438453674316</v>
      </c>
      <c r="K16201" s="9">
        <v>0</v>
      </c>
      <c r="L16201" s="9">
        <v>42.889732360839844</v>
      </c>
    </row>
    <row r="16202" spans="1:12" x14ac:dyDescent="0.25">
      <c r="A16202" s="5" t="str">
        <f t="shared" si="253"/>
        <v>1SublapSCLD121101</v>
      </c>
      <c r="B16202" s="9">
        <v>1</v>
      </c>
      <c r="C16202" t="s">
        <v>133</v>
      </c>
      <c r="D16202" s="3" t="s">
        <v>148</v>
      </c>
      <c r="E16202" s="9">
        <v>12</v>
      </c>
      <c r="F16202" s="9">
        <v>1</v>
      </c>
      <c r="G16202" s="9">
        <v>10</v>
      </c>
      <c r="H16202" s="9">
        <v>1</v>
      </c>
      <c r="I16202" s="9">
        <v>0.78007030487060547</v>
      </c>
      <c r="J16202" s="9">
        <v>0.78007030487060547</v>
      </c>
      <c r="K16202" s="9">
        <v>0</v>
      </c>
      <c r="L16202" s="9">
        <v>49.532997131347656</v>
      </c>
    </row>
    <row r="16203" spans="1:12" x14ac:dyDescent="0.25">
      <c r="A16203" s="5" t="str">
        <f t="shared" si="253"/>
        <v>1SublapSCLD121102</v>
      </c>
      <c r="B16203" s="9">
        <v>1</v>
      </c>
      <c r="C16203" t="s">
        <v>133</v>
      </c>
      <c r="D16203" s="3" t="s">
        <v>148</v>
      </c>
      <c r="E16203" s="9">
        <v>12</v>
      </c>
      <c r="F16203" s="9">
        <v>1</v>
      </c>
      <c r="G16203" s="9">
        <v>10</v>
      </c>
      <c r="H16203" s="9">
        <v>2</v>
      </c>
      <c r="I16203" s="9">
        <v>0.75772571563720703</v>
      </c>
      <c r="J16203" s="9">
        <v>0.75772571563720703</v>
      </c>
      <c r="K16203" s="9">
        <v>0</v>
      </c>
      <c r="L16203" s="9">
        <v>47.586200714111328</v>
      </c>
    </row>
    <row r="16204" spans="1:12" x14ac:dyDescent="0.25">
      <c r="A16204" s="5" t="str">
        <f t="shared" si="253"/>
        <v>1SublapSCLD121103</v>
      </c>
      <c r="B16204" s="9">
        <v>1</v>
      </c>
      <c r="C16204" t="s">
        <v>133</v>
      </c>
      <c r="D16204" s="3" t="s">
        <v>148</v>
      </c>
      <c r="E16204" s="9">
        <v>12</v>
      </c>
      <c r="F16204" s="9">
        <v>1</v>
      </c>
      <c r="G16204" s="9">
        <v>10</v>
      </c>
      <c r="H16204" s="9">
        <v>3</v>
      </c>
      <c r="I16204" s="9">
        <v>0.77221935987472534</v>
      </c>
      <c r="J16204" s="9">
        <v>0.77221935987472534</v>
      </c>
      <c r="K16204" s="9">
        <v>0</v>
      </c>
      <c r="L16204" s="9">
        <v>44.790199279785156</v>
      </c>
    </row>
    <row r="16205" spans="1:12" x14ac:dyDescent="0.25">
      <c r="A16205" s="5" t="str">
        <f t="shared" si="253"/>
        <v>1SublapSCLD121104</v>
      </c>
      <c r="B16205" s="9">
        <v>1</v>
      </c>
      <c r="C16205" t="s">
        <v>133</v>
      </c>
      <c r="D16205" s="3" t="s">
        <v>148</v>
      </c>
      <c r="E16205" s="9">
        <v>12</v>
      </c>
      <c r="F16205" s="9">
        <v>1</v>
      </c>
      <c r="G16205" s="9">
        <v>10</v>
      </c>
      <c r="H16205" s="9">
        <v>4</v>
      </c>
      <c r="I16205" s="9">
        <v>0.80596065521240234</v>
      </c>
      <c r="J16205" s="9">
        <v>0.80596065521240234</v>
      </c>
      <c r="K16205" s="9">
        <v>0</v>
      </c>
      <c r="L16205" s="9">
        <v>43.084999084472656</v>
      </c>
    </row>
    <row r="16206" spans="1:12" x14ac:dyDescent="0.25">
      <c r="A16206" s="5" t="str">
        <f t="shared" si="253"/>
        <v>1SublapSCLD121105</v>
      </c>
      <c r="B16206" s="9">
        <v>1</v>
      </c>
      <c r="C16206" t="s">
        <v>133</v>
      </c>
      <c r="D16206" s="3" t="s">
        <v>148</v>
      </c>
      <c r="E16206" s="9">
        <v>12</v>
      </c>
      <c r="F16206" s="9">
        <v>1</v>
      </c>
      <c r="G16206" s="9">
        <v>10</v>
      </c>
      <c r="H16206" s="9">
        <v>5</v>
      </c>
      <c r="I16206" s="9">
        <v>0.87538248300552368</v>
      </c>
      <c r="J16206" s="9">
        <v>0.87538248300552368</v>
      </c>
      <c r="K16206" s="9">
        <v>0</v>
      </c>
      <c r="L16206" s="9">
        <v>43.357402801513672</v>
      </c>
    </row>
    <row r="16207" spans="1:12" x14ac:dyDescent="0.25">
      <c r="A16207" s="5" t="str">
        <f t="shared" si="253"/>
        <v>1SublapSCLD121106</v>
      </c>
      <c r="B16207" s="9">
        <v>1</v>
      </c>
      <c r="C16207" t="s">
        <v>133</v>
      </c>
      <c r="D16207" s="3" t="s">
        <v>148</v>
      </c>
      <c r="E16207" s="9">
        <v>12</v>
      </c>
      <c r="F16207" s="9">
        <v>1</v>
      </c>
      <c r="G16207" s="9">
        <v>10</v>
      </c>
      <c r="H16207" s="9">
        <v>6</v>
      </c>
      <c r="I16207" s="9">
        <v>0.91132241487503052</v>
      </c>
      <c r="J16207" s="9">
        <v>0.91132241487503052</v>
      </c>
      <c r="K16207" s="9">
        <v>0</v>
      </c>
      <c r="L16207" s="9">
        <v>43.027801513671875</v>
      </c>
    </row>
    <row r="16208" spans="1:12" x14ac:dyDescent="0.25">
      <c r="A16208" s="5" t="str">
        <f t="shared" si="253"/>
        <v>1SublapSCLD121107</v>
      </c>
      <c r="B16208" s="9">
        <v>1</v>
      </c>
      <c r="C16208" t="s">
        <v>133</v>
      </c>
      <c r="D16208" s="3" t="s">
        <v>148</v>
      </c>
      <c r="E16208" s="9">
        <v>12</v>
      </c>
      <c r="F16208" s="9">
        <v>1</v>
      </c>
      <c r="G16208" s="9">
        <v>10</v>
      </c>
      <c r="H16208" s="9">
        <v>7</v>
      </c>
      <c r="I16208" s="9">
        <v>0.9431489109992981</v>
      </c>
      <c r="J16208" s="9">
        <v>0.9431489109992981</v>
      </c>
      <c r="K16208" s="9">
        <v>0</v>
      </c>
      <c r="L16208" s="9">
        <v>43.096797943115234</v>
      </c>
    </row>
    <row r="16209" spans="1:12" x14ac:dyDescent="0.25">
      <c r="A16209" s="5" t="str">
        <f t="shared" si="253"/>
        <v>1SublapSCLD121108</v>
      </c>
      <c r="B16209" s="9">
        <v>1</v>
      </c>
      <c r="C16209" t="s">
        <v>133</v>
      </c>
      <c r="D16209" s="3" t="s">
        <v>148</v>
      </c>
      <c r="E16209" s="9">
        <v>12</v>
      </c>
      <c r="F16209" s="9">
        <v>1</v>
      </c>
      <c r="G16209" s="9">
        <v>10</v>
      </c>
      <c r="H16209" s="9">
        <v>8</v>
      </c>
      <c r="I16209" s="9">
        <v>0.64459133148193359</v>
      </c>
      <c r="J16209" s="9">
        <v>0.64459133148193359</v>
      </c>
      <c r="K16209" s="9">
        <v>0</v>
      </c>
      <c r="L16209" s="9">
        <v>42.198398590087891</v>
      </c>
    </row>
    <row r="16210" spans="1:12" x14ac:dyDescent="0.25">
      <c r="A16210" s="5" t="str">
        <f t="shared" si="253"/>
        <v>1SublapSCLD121109</v>
      </c>
      <c r="B16210" s="9">
        <v>1</v>
      </c>
      <c r="C16210" t="s">
        <v>133</v>
      </c>
      <c r="D16210" s="3" t="s">
        <v>148</v>
      </c>
      <c r="E16210" s="9">
        <v>12</v>
      </c>
      <c r="F16210" s="9">
        <v>1</v>
      </c>
      <c r="G16210" s="9">
        <v>10</v>
      </c>
      <c r="H16210" s="9">
        <v>9</v>
      </c>
      <c r="I16210" s="9">
        <v>0.27243661880493164</v>
      </c>
      <c r="J16210" s="9">
        <v>0.27243661880493164</v>
      </c>
      <c r="K16210" s="9">
        <v>0</v>
      </c>
      <c r="L16210" s="9">
        <v>40.6864013671875</v>
      </c>
    </row>
    <row r="16211" spans="1:12" x14ac:dyDescent="0.25">
      <c r="A16211" s="5" t="str">
        <f t="shared" si="253"/>
        <v>1SublapSCLD1211010</v>
      </c>
      <c r="B16211" s="9">
        <v>1</v>
      </c>
      <c r="C16211" t="s">
        <v>133</v>
      </c>
      <c r="D16211" s="3" t="s">
        <v>148</v>
      </c>
      <c r="E16211" s="9">
        <v>12</v>
      </c>
      <c r="F16211" s="9">
        <v>1</v>
      </c>
      <c r="G16211" s="9">
        <v>10</v>
      </c>
      <c r="H16211" s="9">
        <v>10</v>
      </c>
      <c r="I16211" s="9">
        <v>-1.0011217556893826E-2</v>
      </c>
      <c r="J16211" s="9">
        <v>-1.0011217556893826E-2</v>
      </c>
      <c r="K16211" s="9">
        <v>0</v>
      </c>
      <c r="L16211" s="9">
        <v>44.586402893066406</v>
      </c>
    </row>
    <row r="16212" spans="1:12" x14ac:dyDescent="0.25">
      <c r="A16212" s="5" t="str">
        <f t="shared" si="253"/>
        <v>1SublapSCLD1211011</v>
      </c>
      <c r="B16212" s="9">
        <v>1</v>
      </c>
      <c r="C16212" t="s">
        <v>133</v>
      </c>
      <c r="D16212" s="3" t="s">
        <v>148</v>
      </c>
      <c r="E16212" s="9">
        <v>12</v>
      </c>
      <c r="F16212" s="9">
        <v>1</v>
      </c>
      <c r="G16212" s="9">
        <v>10</v>
      </c>
      <c r="H16212" s="9">
        <v>11</v>
      </c>
      <c r="I16212" s="9">
        <v>-0.20074644684791565</v>
      </c>
      <c r="J16212" s="9">
        <v>-0.20074644684791565</v>
      </c>
      <c r="K16212" s="9">
        <v>0</v>
      </c>
      <c r="L16212" s="9">
        <v>48.833999633789063</v>
      </c>
    </row>
    <row r="16213" spans="1:12" x14ac:dyDescent="0.25">
      <c r="A16213" s="5" t="str">
        <f t="shared" si="253"/>
        <v>1SublapSCLD1211012</v>
      </c>
      <c r="B16213" s="9">
        <v>1</v>
      </c>
      <c r="C16213" t="s">
        <v>133</v>
      </c>
      <c r="D16213" s="3" t="s">
        <v>148</v>
      </c>
      <c r="E16213" s="9">
        <v>12</v>
      </c>
      <c r="F16213" s="9">
        <v>1</v>
      </c>
      <c r="G16213" s="9">
        <v>10</v>
      </c>
      <c r="H16213" s="9">
        <v>12</v>
      </c>
      <c r="I16213" s="9">
        <v>-0.32928669452667236</v>
      </c>
      <c r="J16213" s="9">
        <v>-0.32928669452667236</v>
      </c>
      <c r="K16213" s="9">
        <v>0</v>
      </c>
      <c r="L16213" s="9">
        <v>50.814399719238281</v>
      </c>
    </row>
    <row r="16214" spans="1:12" x14ac:dyDescent="0.25">
      <c r="A16214" s="5" t="str">
        <f t="shared" si="253"/>
        <v>1SublapSCLD1211013</v>
      </c>
      <c r="B16214" s="9">
        <v>1</v>
      </c>
      <c r="C16214" t="s">
        <v>133</v>
      </c>
      <c r="D16214" s="3" t="s">
        <v>148</v>
      </c>
      <c r="E16214" s="9">
        <v>12</v>
      </c>
      <c r="F16214" s="9">
        <v>1</v>
      </c>
      <c r="G16214" s="9">
        <v>10</v>
      </c>
      <c r="H16214" s="9">
        <v>13</v>
      </c>
      <c r="I16214" s="9">
        <v>-0.31494292616844177</v>
      </c>
      <c r="J16214" s="9">
        <v>-0.31494292616844177</v>
      </c>
      <c r="K16214" s="9">
        <v>0</v>
      </c>
      <c r="L16214" s="9">
        <v>51.959400177001953</v>
      </c>
    </row>
    <row r="16215" spans="1:12" x14ac:dyDescent="0.25">
      <c r="A16215" s="5" t="str">
        <f t="shared" si="253"/>
        <v>1SublapSCLD1211014</v>
      </c>
      <c r="B16215" s="9">
        <v>1</v>
      </c>
      <c r="C16215" t="s">
        <v>133</v>
      </c>
      <c r="D16215" s="3" t="s">
        <v>148</v>
      </c>
      <c r="E16215" s="9">
        <v>12</v>
      </c>
      <c r="F16215" s="9">
        <v>1</v>
      </c>
      <c r="G16215" s="9">
        <v>10</v>
      </c>
      <c r="H16215" s="9">
        <v>14</v>
      </c>
      <c r="I16215" s="9">
        <v>-0.17918318510055542</v>
      </c>
      <c r="J16215" s="9">
        <v>-0.17918318510055542</v>
      </c>
      <c r="K16215" s="9">
        <v>0</v>
      </c>
      <c r="L16215" s="9">
        <v>53.093399047851563</v>
      </c>
    </row>
    <row r="16216" spans="1:12" x14ac:dyDescent="0.25">
      <c r="A16216" s="5" t="str">
        <f t="shared" si="253"/>
        <v>1SublapSCLD1211015</v>
      </c>
      <c r="B16216" s="9">
        <v>1</v>
      </c>
      <c r="C16216" t="s">
        <v>133</v>
      </c>
      <c r="D16216" s="3" t="s">
        <v>148</v>
      </c>
      <c r="E16216" s="9">
        <v>12</v>
      </c>
      <c r="F16216" s="9">
        <v>1</v>
      </c>
      <c r="G16216" s="9">
        <v>10</v>
      </c>
      <c r="H16216" s="9">
        <v>15</v>
      </c>
      <c r="I16216" s="9">
        <v>4.8448741436004639E-2</v>
      </c>
      <c r="J16216" s="9">
        <v>4.8448741436004639E-2</v>
      </c>
      <c r="K16216" s="9">
        <v>0</v>
      </c>
      <c r="L16216" s="9">
        <v>53.977802276611328</v>
      </c>
    </row>
    <row r="16217" spans="1:12" x14ac:dyDescent="0.25">
      <c r="A16217" s="5" t="str">
        <f t="shared" si="253"/>
        <v>1SublapSCLD1211016</v>
      </c>
      <c r="B16217" s="9">
        <v>1</v>
      </c>
      <c r="C16217" t="s">
        <v>133</v>
      </c>
      <c r="D16217" s="3" t="s">
        <v>148</v>
      </c>
      <c r="E16217" s="9">
        <v>12</v>
      </c>
      <c r="F16217" s="9">
        <v>1</v>
      </c>
      <c r="G16217" s="9">
        <v>10</v>
      </c>
      <c r="H16217" s="9">
        <v>16</v>
      </c>
      <c r="I16217" s="9">
        <v>0.36878970265388489</v>
      </c>
      <c r="J16217" s="9">
        <v>0.36878970265388489</v>
      </c>
      <c r="K16217" s="9">
        <v>0</v>
      </c>
      <c r="L16217" s="9">
        <v>54.707000732421875</v>
      </c>
    </row>
    <row r="16218" spans="1:12" x14ac:dyDescent="0.25">
      <c r="A16218" s="5" t="str">
        <f t="shared" si="253"/>
        <v>1SublapSCLD1211017</v>
      </c>
      <c r="B16218" s="9">
        <v>1</v>
      </c>
      <c r="C16218" t="s">
        <v>133</v>
      </c>
      <c r="D16218" s="3" t="s">
        <v>148</v>
      </c>
      <c r="E16218" s="9">
        <v>12</v>
      </c>
      <c r="F16218" s="9">
        <v>1</v>
      </c>
      <c r="G16218" s="9">
        <v>10</v>
      </c>
      <c r="H16218" s="9">
        <v>17</v>
      </c>
      <c r="I16218" s="9">
        <v>0.7206612229347229</v>
      </c>
      <c r="J16218" s="9">
        <v>0.7206612229347229</v>
      </c>
      <c r="K16218" s="9">
        <v>0</v>
      </c>
      <c r="L16218" s="9">
        <v>54.408203125</v>
      </c>
    </row>
    <row r="16219" spans="1:12" x14ac:dyDescent="0.25">
      <c r="A16219" s="5" t="str">
        <f t="shared" si="253"/>
        <v>1SublapSCLD1211018</v>
      </c>
      <c r="B16219" s="9">
        <v>1</v>
      </c>
      <c r="C16219" t="s">
        <v>133</v>
      </c>
      <c r="D16219" s="3" t="s">
        <v>148</v>
      </c>
      <c r="E16219" s="9">
        <v>12</v>
      </c>
      <c r="F16219" s="9">
        <v>1</v>
      </c>
      <c r="G16219" s="9">
        <v>10</v>
      </c>
      <c r="H16219" s="9">
        <v>18</v>
      </c>
      <c r="I16219" s="9">
        <v>0.91761177778244019</v>
      </c>
      <c r="J16219" s="9">
        <v>0.91761177778244019</v>
      </c>
      <c r="K16219" s="9">
        <v>0</v>
      </c>
      <c r="L16219" s="9">
        <v>53.047000885009766</v>
      </c>
    </row>
    <row r="16220" spans="1:12" x14ac:dyDescent="0.25">
      <c r="A16220" s="5" t="str">
        <f t="shared" si="253"/>
        <v>1SublapSCLD1211019</v>
      </c>
      <c r="B16220" s="9">
        <v>1</v>
      </c>
      <c r="C16220" t="s">
        <v>133</v>
      </c>
      <c r="D16220" s="3" t="s">
        <v>148</v>
      </c>
      <c r="E16220" s="9">
        <v>12</v>
      </c>
      <c r="F16220" s="9">
        <v>1</v>
      </c>
      <c r="G16220" s="9">
        <v>10</v>
      </c>
      <c r="H16220" s="9">
        <v>19</v>
      </c>
      <c r="I16220" s="9">
        <v>0.96101188659667969</v>
      </c>
      <c r="J16220" s="9">
        <v>0.96101188659667969</v>
      </c>
      <c r="K16220" s="9">
        <v>0</v>
      </c>
      <c r="L16220" s="9">
        <v>51.623600006103516</v>
      </c>
    </row>
    <row r="16221" spans="1:12" x14ac:dyDescent="0.25">
      <c r="A16221" s="5" t="str">
        <f t="shared" si="253"/>
        <v>1SublapSCLD1211020</v>
      </c>
      <c r="B16221" s="9">
        <v>1</v>
      </c>
      <c r="C16221" t="s">
        <v>133</v>
      </c>
      <c r="D16221" s="3" t="s">
        <v>148</v>
      </c>
      <c r="E16221" s="9">
        <v>12</v>
      </c>
      <c r="F16221" s="9">
        <v>1</v>
      </c>
      <c r="G16221" s="9">
        <v>10</v>
      </c>
      <c r="H16221" s="9">
        <v>20</v>
      </c>
      <c r="I16221" s="9">
        <v>0.95941513776779175</v>
      </c>
      <c r="J16221" s="9">
        <v>0.95941513776779175</v>
      </c>
      <c r="K16221" s="9">
        <v>0</v>
      </c>
      <c r="L16221" s="9">
        <v>49.201400756835938</v>
      </c>
    </row>
    <row r="16222" spans="1:12" x14ac:dyDescent="0.25">
      <c r="A16222" s="5" t="str">
        <f t="shared" si="253"/>
        <v>1SublapSCLD1211021</v>
      </c>
      <c r="B16222" s="9">
        <v>1</v>
      </c>
      <c r="C16222" t="s">
        <v>133</v>
      </c>
      <c r="D16222" s="3" t="s">
        <v>148</v>
      </c>
      <c r="E16222" s="9">
        <v>12</v>
      </c>
      <c r="F16222" s="9">
        <v>1</v>
      </c>
      <c r="G16222" s="9">
        <v>10</v>
      </c>
      <c r="H16222" s="9">
        <v>21</v>
      </c>
      <c r="I16222" s="9">
        <v>0.99333667755126953</v>
      </c>
      <c r="J16222" s="9">
        <v>0.99333667755126953</v>
      </c>
      <c r="K16222" s="9">
        <v>0</v>
      </c>
      <c r="L16222" s="9">
        <v>47.943199157714844</v>
      </c>
    </row>
    <row r="16223" spans="1:12" x14ac:dyDescent="0.25">
      <c r="A16223" s="5" t="str">
        <f t="shared" si="253"/>
        <v>1SublapSCLD1211022</v>
      </c>
      <c r="B16223" s="9">
        <v>1</v>
      </c>
      <c r="C16223" t="s">
        <v>133</v>
      </c>
      <c r="D16223" s="3" t="s">
        <v>148</v>
      </c>
      <c r="E16223" s="9">
        <v>12</v>
      </c>
      <c r="F16223" s="9">
        <v>1</v>
      </c>
      <c r="G16223" s="9">
        <v>10</v>
      </c>
      <c r="H16223" s="9">
        <v>22</v>
      </c>
      <c r="I16223" s="9">
        <v>0.96169936656951904</v>
      </c>
      <c r="J16223" s="9">
        <v>0.96169936656951904</v>
      </c>
      <c r="K16223" s="9">
        <v>0</v>
      </c>
      <c r="L16223" s="9">
        <v>46.191001892089844</v>
      </c>
    </row>
    <row r="16224" spans="1:12" x14ac:dyDescent="0.25">
      <c r="A16224" s="5" t="str">
        <f t="shared" si="253"/>
        <v>1SublapSCLD1211023</v>
      </c>
      <c r="B16224" s="9">
        <v>1</v>
      </c>
      <c r="C16224" t="s">
        <v>133</v>
      </c>
      <c r="D16224" s="3" t="s">
        <v>148</v>
      </c>
      <c r="E16224" s="9">
        <v>12</v>
      </c>
      <c r="F16224" s="9">
        <v>1</v>
      </c>
      <c r="G16224" s="9">
        <v>10</v>
      </c>
      <c r="H16224" s="9">
        <v>23</v>
      </c>
      <c r="I16224" s="9">
        <v>0.89413744211196899</v>
      </c>
      <c r="J16224" s="9">
        <v>0.89413744211196899</v>
      </c>
      <c r="K16224" s="9">
        <v>0</v>
      </c>
      <c r="L16224" s="9">
        <v>44.767601013183594</v>
      </c>
    </row>
    <row r="16225" spans="1:12" x14ac:dyDescent="0.25">
      <c r="A16225" s="5" t="str">
        <f t="shared" si="253"/>
        <v>1SublapSCLD1211024</v>
      </c>
      <c r="B16225" s="9">
        <v>1</v>
      </c>
      <c r="C16225" t="s">
        <v>133</v>
      </c>
      <c r="D16225" s="3" t="s">
        <v>148</v>
      </c>
      <c r="E16225" s="9">
        <v>12</v>
      </c>
      <c r="F16225" s="9">
        <v>1</v>
      </c>
      <c r="G16225" s="9">
        <v>10</v>
      </c>
      <c r="H16225" s="9">
        <v>24</v>
      </c>
      <c r="I16225" s="9">
        <v>0.80976355075836182</v>
      </c>
      <c r="J16225" s="9">
        <v>0.80976355075836182</v>
      </c>
      <c r="K16225" s="9">
        <v>0</v>
      </c>
      <c r="L16225" s="9">
        <v>42.110797882080078</v>
      </c>
    </row>
    <row r="16226" spans="1:12" x14ac:dyDescent="0.25">
      <c r="A16226" s="5" t="str">
        <f t="shared" si="253"/>
        <v>1SublapSCNW0021</v>
      </c>
      <c r="B16226" s="9">
        <v>1</v>
      </c>
      <c r="C16226" t="s">
        <v>133</v>
      </c>
      <c r="D16226" t="s">
        <v>149</v>
      </c>
      <c r="E16226" s="9">
        <v>0</v>
      </c>
      <c r="F16226" s="9">
        <v>0</v>
      </c>
      <c r="G16226" s="9">
        <v>2</v>
      </c>
      <c r="H16226" s="9">
        <v>1</v>
      </c>
      <c r="I16226" s="9">
        <v>1.0486541986465454</v>
      </c>
      <c r="J16226" s="9">
        <v>1.0486541986465454</v>
      </c>
      <c r="K16226" s="9">
        <v>0</v>
      </c>
      <c r="L16226" s="9">
        <v>65.806022644042969</v>
      </c>
    </row>
    <row r="16227" spans="1:12" x14ac:dyDescent="0.25">
      <c r="A16227" s="5" t="str">
        <f t="shared" si="253"/>
        <v>1SublapSCNW0022</v>
      </c>
      <c r="B16227" s="9">
        <v>1</v>
      </c>
      <c r="C16227" t="s">
        <v>133</v>
      </c>
      <c r="D16227" t="s">
        <v>149</v>
      </c>
      <c r="E16227" s="9">
        <v>0</v>
      </c>
      <c r="F16227" s="9">
        <v>0</v>
      </c>
      <c r="G16227" s="9">
        <v>2</v>
      </c>
      <c r="H16227" s="9">
        <v>2</v>
      </c>
      <c r="I16227" s="9">
        <v>0.89776581525802612</v>
      </c>
      <c r="J16227" s="9">
        <v>0.89776581525802612</v>
      </c>
      <c r="K16227" s="9">
        <v>0</v>
      </c>
      <c r="L16227" s="9">
        <v>65.050750732421875</v>
      </c>
    </row>
    <row r="16228" spans="1:12" x14ac:dyDescent="0.25">
      <c r="A16228" s="5" t="str">
        <f t="shared" si="253"/>
        <v>1SublapSCNW0023</v>
      </c>
      <c r="B16228" s="9">
        <v>1</v>
      </c>
      <c r="C16228" t="s">
        <v>133</v>
      </c>
      <c r="D16228" t="s">
        <v>149</v>
      </c>
      <c r="E16228" s="9">
        <v>0</v>
      </c>
      <c r="F16228" s="9">
        <v>0</v>
      </c>
      <c r="G16228" s="9">
        <v>2</v>
      </c>
      <c r="H16228" s="9">
        <v>3</v>
      </c>
      <c r="I16228" s="9">
        <v>0.81787669658660889</v>
      </c>
      <c r="J16228" s="9">
        <v>0.81787669658660889</v>
      </c>
      <c r="K16228" s="9">
        <v>0</v>
      </c>
      <c r="L16228" s="9">
        <v>64.260749816894531</v>
      </c>
    </row>
    <row r="16229" spans="1:12" x14ac:dyDescent="0.25">
      <c r="A16229" s="5" t="str">
        <f t="shared" si="253"/>
        <v>1SublapSCNW0024</v>
      </c>
      <c r="B16229" s="9">
        <v>1</v>
      </c>
      <c r="C16229" t="s">
        <v>133</v>
      </c>
      <c r="D16229" t="s">
        <v>149</v>
      </c>
      <c r="E16229" s="9">
        <v>0</v>
      </c>
      <c r="F16229" s="9">
        <v>0</v>
      </c>
      <c r="G16229" s="9">
        <v>2</v>
      </c>
      <c r="H16229" s="9">
        <v>4</v>
      </c>
      <c r="I16229" s="9">
        <v>0.76311635971069336</v>
      </c>
      <c r="J16229" s="9">
        <v>0.76311635971069336</v>
      </c>
      <c r="K16229" s="9">
        <v>0</v>
      </c>
      <c r="L16229" s="9">
        <v>63.699180603027344</v>
      </c>
    </row>
    <row r="16230" spans="1:12" x14ac:dyDescent="0.25">
      <c r="A16230" s="5" t="str">
        <f t="shared" si="253"/>
        <v>1SublapSCNW0025</v>
      </c>
      <c r="B16230" s="9">
        <v>1</v>
      </c>
      <c r="C16230" t="s">
        <v>133</v>
      </c>
      <c r="D16230" t="s">
        <v>149</v>
      </c>
      <c r="E16230" s="9">
        <v>0</v>
      </c>
      <c r="F16230" s="9">
        <v>0</v>
      </c>
      <c r="G16230" s="9">
        <v>2</v>
      </c>
      <c r="H16230" s="9">
        <v>5</v>
      </c>
      <c r="I16230" s="9">
        <v>0.7238544225692749</v>
      </c>
      <c r="J16230" s="9">
        <v>0.7238544225692749</v>
      </c>
      <c r="K16230" s="9">
        <v>0</v>
      </c>
      <c r="L16230" s="9">
        <v>63.246063232421875</v>
      </c>
    </row>
    <row r="16231" spans="1:12" x14ac:dyDescent="0.25">
      <c r="A16231" s="5" t="str">
        <f t="shared" si="253"/>
        <v>1SublapSCNW0026</v>
      </c>
      <c r="B16231" s="9">
        <v>1</v>
      </c>
      <c r="C16231" t="s">
        <v>133</v>
      </c>
      <c r="D16231" t="s">
        <v>149</v>
      </c>
      <c r="E16231" s="9">
        <v>0</v>
      </c>
      <c r="F16231" s="9">
        <v>0</v>
      </c>
      <c r="G16231" s="9">
        <v>2</v>
      </c>
      <c r="H16231" s="9">
        <v>6</v>
      </c>
      <c r="I16231" s="9">
        <v>0.71247154474258423</v>
      </c>
      <c r="J16231" s="9">
        <v>0.71247154474258423</v>
      </c>
      <c r="K16231" s="9">
        <v>0</v>
      </c>
      <c r="L16231" s="9">
        <v>62.748096466064453</v>
      </c>
    </row>
    <row r="16232" spans="1:12" x14ac:dyDescent="0.25">
      <c r="A16232" s="5" t="str">
        <f t="shared" si="253"/>
        <v>1SublapSCNW0027</v>
      </c>
      <c r="B16232" s="9">
        <v>1</v>
      </c>
      <c r="C16232" t="s">
        <v>133</v>
      </c>
      <c r="D16232" t="s">
        <v>149</v>
      </c>
      <c r="E16232" s="9">
        <v>0</v>
      </c>
      <c r="F16232" s="9">
        <v>0</v>
      </c>
      <c r="G16232" s="9">
        <v>2</v>
      </c>
      <c r="H16232" s="9">
        <v>7</v>
      </c>
      <c r="I16232" s="9">
        <v>0.75464195013046265</v>
      </c>
      <c r="J16232" s="9">
        <v>0.75464195013046265</v>
      </c>
      <c r="K16232" s="9">
        <v>0</v>
      </c>
      <c r="L16232" s="9">
        <v>62.379276275634766</v>
      </c>
    </row>
    <row r="16233" spans="1:12" x14ac:dyDescent="0.25">
      <c r="A16233" s="5" t="str">
        <f t="shared" si="253"/>
        <v>1SublapSCNW0028</v>
      </c>
      <c r="B16233" s="9">
        <v>1</v>
      </c>
      <c r="C16233" t="s">
        <v>133</v>
      </c>
      <c r="D16233" t="s">
        <v>149</v>
      </c>
      <c r="E16233" s="9">
        <v>0</v>
      </c>
      <c r="F16233" s="9">
        <v>0</v>
      </c>
      <c r="G16233" s="9">
        <v>2</v>
      </c>
      <c r="H16233" s="9">
        <v>8</v>
      </c>
      <c r="I16233" s="9">
        <v>0.784687340259552</v>
      </c>
      <c r="J16233" s="9">
        <v>0.784687340259552</v>
      </c>
      <c r="K16233" s="9">
        <v>0</v>
      </c>
      <c r="L16233" s="9">
        <v>62.772598266601563</v>
      </c>
    </row>
    <row r="16234" spans="1:12" x14ac:dyDescent="0.25">
      <c r="A16234" s="5" t="str">
        <f t="shared" si="253"/>
        <v>1SublapSCNW0029</v>
      </c>
      <c r="B16234" s="9">
        <v>1</v>
      </c>
      <c r="C16234" t="s">
        <v>133</v>
      </c>
      <c r="D16234" t="s">
        <v>149</v>
      </c>
      <c r="E16234" s="9">
        <v>0</v>
      </c>
      <c r="F16234" s="9">
        <v>0</v>
      </c>
      <c r="G16234" s="9">
        <v>2</v>
      </c>
      <c r="H16234" s="9">
        <v>9</v>
      </c>
      <c r="I16234" s="9">
        <v>0.68816971778869629</v>
      </c>
      <c r="J16234" s="9">
        <v>0.68816971778869629</v>
      </c>
      <c r="K16234" s="9">
        <v>0</v>
      </c>
      <c r="L16234" s="9">
        <v>65.343299865722656</v>
      </c>
    </row>
    <row r="16235" spans="1:12" x14ac:dyDescent="0.25">
      <c r="A16235" s="5" t="str">
        <f t="shared" si="253"/>
        <v>1SublapSCNW00210</v>
      </c>
      <c r="B16235" s="9">
        <v>1</v>
      </c>
      <c r="C16235" t="s">
        <v>133</v>
      </c>
      <c r="D16235" t="s">
        <v>149</v>
      </c>
      <c r="E16235" s="9">
        <v>0</v>
      </c>
      <c r="F16235" s="9">
        <v>0</v>
      </c>
      <c r="G16235" s="9">
        <v>2</v>
      </c>
      <c r="H16235" s="9">
        <v>10</v>
      </c>
      <c r="I16235" s="9">
        <v>0.65430301427841187</v>
      </c>
      <c r="J16235" s="9">
        <v>0.65430301427841187</v>
      </c>
      <c r="K16235" s="9">
        <v>0</v>
      </c>
      <c r="L16235" s="9">
        <v>70.745269775390625</v>
      </c>
    </row>
    <row r="16236" spans="1:12" x14ac:dyDescent="0.25">
      <c r="A16236" s="5" t="str">
        <f t="shared" si="253"/>
        <v>1SublapSCNW00211</v>
      </c>
      <c r="B16236" s="9">
        <v>1</v>
      </c>
      <c r="C16236" t="s">
        <v>133</v>
      </c>
      <c r="D16236" t="s">
        <v>149</v>
      </c>
      <c r="E16236" s="9">
        <v>0</v>
      </c>
      <c r="F16236" s="9">
        <v>0</v>
      </c>
      <c r="G16236" s="9">
        <v>2</v>
      </c>
      <c r="H16236" s="9">
        <v>11</v>
      </c>
      <c r="I16236" s="9">
        <v>0.58146762847900391</v>
      </c>
      <c r="J16236" s="9">
        <v>0.58146762847900391</v>
      </c>
      <c r="K16236" s="9">
        <v>0</v>
      </c>
      <c r="L16236" s="9">
        <v>75.618965148925781</v>
      </c>
    </row>
    <row r="16237" spans="1:12" x14ac:dyDescent="0.25">
      <c r="A16237" s="5" t="str">
        <f t="shared" si="253"/>
        <v>1SublapSCNW00212</v>
      </c>
      <c r="B16237" s="9">
        <v>1</v>
      </c>
      <c r="C16237" t="s">
        <v>133</v>
      </c>
      <c r="D16237" t="s">
        <v>149</v>
      </c>
      <c r="E16237" s="9">
        <v>0</v>
      </c>
      <c r="F16237" s="9">
        <v>0</v>
      </c>
      <c r="G16237" s="9">
        <v>2</v>
      </c>
      <c r="H16237" s="9">
        <v>12</v>
      </c>
      <c r="I16237" s="9">
        <v>0.60767924785614014</v>
      </c>
      <c r="J16237" s="9">
        <v>0.60767924785614014</v>
      </c>
      <c r="K16237" s="9">
        <v>0</v>
      </c>
      <c r="L16237" s="9">
        <v>78.578392028808594</v>
      </c>
    </row>
    <row r="16238" spans="1:12" x14ac:dyDescent="0.25">
      <c r="A16238" s="5" t="str">
        <f t="shared" si="253"/>
        <v>1SublapSCNW00213</v>
      </c>
      <c r="B16238" s="9">
        <v>1</v>
      </c>
      <c r="C16238" t="s">
        <v>133</v>
      </c>
      <c r="D16238" t="s">
        <v>149</v>
      </c>
      <c r="E16238" s="9">
        <v>0</v>
      </c>
      <c r="F16238" s="9">
        <v>0</v>
      </c>
      <c r="G16238" s="9">
        <v>2</v>
      </c>
      <c r="H16238" s="9">
        <v>13</v>
      </c>
      <c r="I16238" s="9">
        <v>0.70617693662643433</v>
      </c>
      <c r="J16238" s="9">
        <v>0.70617693662643433</v>
      </c>
      <c r="K16238" s="9">
        <v>0</v>
      </c>
      <c r="L16238" s="9">
        <v>80.85943603515625</v>
      </c>
    </row>
    <row r="16239" spans="1:12" x14ac:dyDescent="0.25">
      <c r="A16239" s="5" t="str">
        <f t="shared" si="253"/>
        <v>1SublapSCNW00214</v>
      </c>
      <c r="B16239" s="9">
        <v>1</v>
      </c>
      <c r="C16239" t="s">
        <v>133</v>
      </c>
      <c r="D16239" t="s">
        <v>149</v>
      </c>
      <c r="E16239" s="9">
        <v>0</v>
      </c>
      <c r="F16239" s="9">
        <v>0</v>
      </c>
      <c r="G16239" s="9">
        <v>2</v>
      </c>
      <c r="H16239" s="9">
        <v>14</v>
      </c>
      <c r="I16239" s="9">
        <v>0.89665341377258301</v>
      </c>
      <c r="J16239" s="9">
        <v>0.89665341377258301</v>
      </c>
      <c r="K16239" s="9">
        <v>0</v>
      </c>
      <c r="L16239" s="9">
        <v>82.03155517578125</v>
      </c>
    </row>
    <row r="16240" spans="1:12" x14ac:dyDescent="0.25">
      <c r="A16240" s="5" t="str">
        <f t="shared" si="253"/>
        <v>1SublapSCNW00215</v>
      </c>
      <c r="B16240" s="9">
        <v>1</v>
      </c>
      <c r="C16240" t="s">
        <v>133</v>
      </c>
      <c r="D16240" t="s">
        <v>149</v>
      </c>
      <c r="E16240" s="9">
        <v>0</v>
      </c>
      <c r="F16240" s="9">
        <v>0</v>
      </c>
      <c r="G16240" s="9">
        <v>2</v>
      </c>
      <c r="H16240" s="9">
        <v>15</v>
      </c>
      <c r="I16240" s="9">
        <v>1.1144518852233887</v>
      </c>
      <c r="J16240" s="9">
        <v>1.1144518852233887</v>
      </c>
      <c r="K16240" s="9">
        <v>0</v>
      </c>
      <c r="L16240" s="9">
        <v>82.067802429199219</v>
      </c>
    </row>
    <row r="16241" spans="1:12" x14ac:dyDescent="0.25">
      <c r="A16241" s="5" t="str">
        <f t="shared" si="253"/>
        <v>1SublapSCNW00216</v>
      </c>
      <c r="B16241" s="9">
        <v>1</v>
      </c>
      <c r="C16241" t="s">
        <v>133</v>
      </c>
      <c r="D16241" t="s">
        <v>149</v>
      </c>
      <c r="E16241" s="9">
        <v>0</v>
      </c>
      <c r="F16241" s="9">
        <v>0</v>
      </c>
      <c r="G16241" s="9">
        <v>2</v>
      </c>
      <c r="H16241" s="9">
        <v>16</v>
      </c>
      <c r="I16241" s="9">
        <v>1.3903235197067261</v>
      </c>
      <c r="J16241" s="9">
        <v>1.3903235197067261</v>
      </c>
      <c r="K16241" s="9">
        <v>0</v>
      </c>
      <c r="L16241" s="9">
        <v>82.284736633300781</v>
      </c>
    </row>
    <row r="16242" spans="1:12" x14ac:dyDescent="0.25">
      <c r="A16242" s="5" t="str">
        <f t="shared" si="253"/>
        <v>1SublapSCNW00217</v>
      </c>
      <c r="B16242" s="9">
        <v>1</v>
      </c>
      <c r="C16242" t="s">
        <v>133</v>
      </c>
      <c r="D16242" t="s">
        <v>149</v>
      </c>
      <c r="E16242" s="9">
        <v>0</v>
      </c>
      <c r="F16242" s="9">
        <v>0</v>
      </c>
      <c r="G16242" s="9">
        <v>2</v>
      </c>
      <c r="H16242" s="9">
        <v>17</v>
      </c>
      <c r="I16242" s="9">
        <v>1.6509604454040527</v>
      </c>
      <c r="J16242" s="9">
        <v>0.99625414609909058</v>
      </c>
      <c r="K16242" s="9">
        <v>1.8349070101976395E-2</v>
      </c>
      <c r="L16242" s="9">
        <v>81.946723937988281</v>
      </c>
    </row>
    <row r="16243" spans="1:12" x14ac:dyDescent="0.25">
      <c r="A16243" s="5" t="str">
        <f t="shared" si="253"/>
        <v>1SublapSCNW00218</v>
      </c>
      <c r="B16243" s="9">
        <v>1</v>
      </c>
      <c r="C16243" t="s">
        <v>133</v>
      </c>
      <c r="D16243" t="s">
        <v>149</v>
      </c>
      <c r="E16243" s="9">
        <v>0</v>
      </c>
      <c r="F16243" s="9">
        <v>0</v>
      </c>
      <c r="G16243" s="9">
        <v>2</v>
      </c>
      <c r="H16243" s="9">
        <v>18</v>
      </c>
      <c r="I16243" s="9">
        <v>1.916090726852417</v>
      </c>
      <c r="J16243" s="9">
        <v>1.5732152462005615</v>
      </c>
      <c r="K16243" s="9">
        <v>3.0065746977925301E-2</v>
      </c>
      <c r="L16243" s="9">
        <v>80.404823303222656</v>
      </c>
    </row>
    <row r="16244" spans="1:12" x14ac:dyDescent="0.25">
      <c r="A16244" s="5" t="str">
        <f t="shared" si="253"/>
        <v>1SublapSCNW00219</v>
      </c>
      <c r="B16244" s="9">
        <v>1</v>
      </c>
      <c r="C16244" t="s">
        <v>133</v>
      </c>
      <c r="D16244" t="s">
        <v>149</v>
      </c>
      <c r="E16244" s="9">
        <v>0</v>
      </c>
      <c r="F16244" s="9">
        <v>0</v>
      </c>
      <c r="G16244" s="9">
        <v>2</v>
      </c>
      <c r="H16244" s="9">
        <v>19</v>
      </c>
      <c r="I16244" s="9">
        <v>2.0067527294158936</v>
      </c>
      <c r="J16244" s="9">
        <v>1.8029000759124756</v>
      </c>
      <c r="K16244" s="9">
        <v>3.2970044761896133E-2</v>
      </c>
      <c r="L16244" s="9">
        <v>79.084136962890625</v>
      </c>
    </row>
    <row r="16245" spans="1:12" x14ac:dyDescent="0.25">
      <c r="A16245" s="5" t="str">
        <f t="shared" si="253"/>
        <v>1SublapSCNW00220</v>
      </c>
      <c r="B16245" s="9">
        <v>1</v>
      </c>
      <c r="C16245" t="s">
        <v>133</v>
      </c>
      <c r="D16245" t="s">
        <v>149</v>
      </c>
      <c r="E16245" s="9">
        <v>0</v>
      </c>
      <c r="F16245" s="9">
        <v>0</v>
      </c>
      <c r="G16245" s="9">
        <v>2</v>
      </c>
      <c r="H16245" s="9">
        <v>20</v>
      </c>
      <c r="I16245" s="9">
        <v>1.9758366346359253</v>
      </c>
      <c r="J16245" s="9">
        <v>1.7992914915084839</v>
      </c>
      <c r="K16245" s="9">
        <v>2.9848324134945869E-2</v>
      </c>
      <c r="L16245" s="9">
        <v>76.87969970703125</v>
      </c>
    </row>
    <row r="16246" spans="1:12" x14ac:dyDescent="0.25">
      <c r="A16246" s="5" t="str">
        <f t="shared" si="253"/>
        <v>1SublapSCNW00221</v>
      </c>
      <c r="B16246" s="9">
        <v>1</v>
      </c>
      <c r="C16246" t="s">
        <v>133</v>
      </c>
      <c r="D16246" t="s">
        <v>149</v>
      </c>
      <c r="E16246" s="9">
        <v>0</v>
      </c>
      <c r="F16246" s="9">
        <v>0</v>
      </c>
      <c r="G16246" s="9">
        <v>2</v>
      </c>
      <c r="H16246" s="9">
        <v>21</v>
      </c>
      <c r="I16246" s="9">
        <v>1.9377269744873047</v>
      </c>
      <c r="J16246" s="9">
        <v>1.774885892868042</v>
      </c>
      <c r="K16246" s="9">
        <v>2.2089490666985512E-2</v>
      </c>
      <c r="L16246" s="9">
        <v>73.061325073242188</v>
      </c>
    </row>
    <row r="16247" spans="1:12" x14ac:dyDescent="0.25">
      <c r="A16247" s="5" t="str">
        <f t="shared" si="253"/>
        <v>1SublapSCNW00222</v>
      </c>
      <c r="B16247" s="9">
        <v>1</v>
      </c>
      <c r="C16247" t="s">
        <v>133</v>
      </c>
      <c r="D16247" t="s">
        <v>149</v>
      </c>
      <c r="E16247" s="9">
        <v>0</v>
      </c>
      <c r="F16247" s="9">
        <v>0</v>
      </c>
      <c r="G16247" s="9">
        <v>2</v>
      </c>
      <c r="H16247" s="9">
        <v>22</v>
      </c>
      <c r="I16247" s="9">
        <v>1.8163793087005615</v>
      </c>
      <c r="J16247" s="9">
        <v>2.121342658996582</v>
      </c>
      <c r="K16247" s="9">
        <v>3.3059142529964447E-2</v>
      </c>
      <c r="L16247" s="9">
        <v>70.322929382324219</v>
      </c>
    </row>
    <row r="16248" spans="1:12" x14ac:dyDescent="0.25">
      <c r="A16248" s="5" t="str">
        <f t="shared" si="253"/>
        <v>1SublapSCNW00223</v>
      </c>
      <c r="B16248" s="9">
        <v>1</v>
      </c>
      <c r="C16248" t="s">
        <v>133</v>
      </c>
      <c r="D16248" t="s">
        <v>149</v>
      </c>
      <c r="E16248" s="9">
        <v>0</v>
      </c>
      <c r="F16248" s="9">
        <v>0</v>
      </c>
      <c r="G16248" s="9">
        <v>2</v>
      </c>
      <c r="H16248" s="9">
        <v>23</v>
      </c>
      <c r="I16248" s="9">
        <v>1.6138136386871338</v>
      </c>
      <c r="J16248" s="9">
        <v>1.6987884044647217</v>
      </c>
      <c r="K16248" s="9">
        <v>2.7082193642854691E-2</v>
      </c>
      <c r="L16248" s="9">
        <v>68.744850158691406</v>
      </c>
    </row>
    <row r="16249" spans="1:12" x14ac:dyDescent="0.25">
      <c r="A16249" s="5" t="str">
        <f t="shared" si="253"/>
        <v>1SublapSCNW00224</v>
      </c>
      <c r="B16249" s="9">
        <v>1</v>
      </c>
      <c r="C16249" t="s">
        <v>133</v>
      </c>
      <c r="D16249" t="s">
        <v>149</v>
      </c>
      <c r="E16249" s="9">
        <v>0</v>
      </c>
      <c r="F16249" s="9">
        <v>0</v>
      </c>
      <c r="G16249" s="9">
        <v>2</v>
      </c>
      <c r="H16249" s="9">
        <v>24</v>
      </c>
      <c r="I16249" s="9">
        <v>1.3267383575439453</v>
      </c>
      <c r="J16249" s="9">
        <v>1.3566658496856689</v>
      </c>
      <c r="K16249" s="9">
        <v>2.1098785102367401E-2</v>
      </c>
      <c r="L16249" s="9">
        <v>67.539344787597656</v>
      </c>
    </row>
    <row r="16250" spans="1:12" x14ac:dyDescent="0.25">
      <c r="A16250" s="5" t="str">
        <f t="shared" si="253"/>
        <v>1SublapSCNW00101</v>
      </c>
      <c r="B16250" s="9">
        <v>1</v>
      </c>
      <c r="C16250" t="s">
        <v>133</v>
      </c>
      <c r="D16250" t="s">
        <v>149</v>
      </c>
      <c r="E16250" s="9">
        <v>0</v>
      </c>
      <c r="F16250" s="9">
        <v>0</v>
      </c>
      <c r="G16250" s="9">
        <v>10</v>
      </c>
      <c r="H16250" s="9">
        <v>1</v>
      </c>
      <c r="I16250" s="9">
        <v>1.1232414245605469</v>
      </c>
      <c r="J16250" s="9">
        <v>1.1232414245605469</v>
      </c>
      <c r="K16250" s="9">
        <v>0</v>
      </c>
      <c r="L16250" s="9">
        <v>68.401901245117188</v>
      </c>
    </row>
    <row r="16251" spans="1:12" x14ac:dyDescent="0.25">
      <c r="A16251" s="5" t="str">
        <f t="shared" si="253"/>
        <v>1SublapSCNW00102</v>
      </c>
      <c r="B16251" s="9">
        <v>1</v>
      </c>
      <c r="C16251" t="s">
        <v>133</v>
      </c>
      <c r="D16251" t="s">
        <v>149</v>
      </c>
      <c r="E16251" s="9">
        <v>0</v>
      </c>
      <c r="F16251" s="9">
        <v>0</v>
      </c>
      <c r="G16251" s="9">
        <v>10</v>
      </c>
      <c r="H16251" s="9">
        <v>2</v>
      </c>
      <c r="I16251" s="9">
        <v>0.95110052824020386</v>
      </c>
      <c r="J16251" s="9">
        <v>0.95110052824020386</v>
      </c>
      <c r="K16251" s="9">
        <v>0</v>
      </c>
      <c r="L16251" s="9">
        <v>67.928329467773438</v>
      </c>
    </row>
    <row r="16252" spans="1:12" x14ac:dyDescent="0.25">
      <c r="A16252" s="5" t="str">
        <f t="shared" si="253"/>
        <v>1SublapSCNW00103</v>
      </c>
      <c r="B16252" s="9">
        <v>1</v>
      </c>
      <c r="C16252" t="s">
        <v>133</v>
      </c>
      <c r="D16252" t="s">
        <v>149</v>
      </c>
      <c r="E16252" s="9">
        <v>0</v>
      </c>
      <c r="F16252" s="9">
        <v>0</v>
      </c>
      <c r="G16252" s="9">
        <v>10</v>
      </c>
      <c r="H16252" s="9">
        <v>3</v>
      </c>
      <c r="I16252" s="9">
        <v>0.83130615949630737</v>
      </c>
      <c r="J16252" s="9">
        <v>0.83130615949630737</v>
      </c>
      <c r="K16252" s="9">
        <v>0</v>
      </c>
      <c r="L16252" s="9">
        <v>66.814796447753906</v>
      </c>
    </row>
    <row r="16253" spans="1:12" x14ac:dyDescent="0.25">
      <c r="A16253" s="5" t="str">
        <f t="shared" si="253"/>
        <v>1SublapSCNW00104</v>
      </c>
      <c r="B16253" s="9">
        <v>1</v>
      </c>
      <c r="C16253" t="s">
        <v>133</v>
      </c>
      <c r="D16253" t="s">
        <v>149</v>
      </c>
      <c r="E16253" s="9">
        <v>0</v>
      </c>
      <c r="F16253" s="9">
        <v>0</v>
      </c>
      <c r="G16253" s="9">
        <v>10</v>
      </c>
      <c r="H16253" s="9">
        <v>4</v>
      </c>
      <c r="I16253" s="9">
        <v>0.77014780044555664</v>
      </c>
      <c r="J16253" s="9">
        <v>0.77014780044555664</v>
      </c>
      <c r="K16253" s="9">
        <v>0</v>
      </c>
      <c r="L16253" s="9">
        <v>67.156585693359375</v>
      </c>
    </row>
    <row r="16254" spans="1:12" x14ac:dyDescent="0.25">
      <c r="A16254" s="5" t="str">
        <f t="shared" si="253"/>
        <v>1SublapSCNW00105</v>
      </c>
      <c r="B16254" s="9">
        <v>1</v>
      </c>
      <c r="C16254" t="s">
        <v>133</v>
      </c>
      <c r="D16254" t="s">
        <v>149</v>
      </c>
      <c r="E16254" s="9">
        <v>0</v>
      </c>
      <c r="F16254" s="9">
        <v>0</v>
      </c>
      <c r="G16254" s="9">
        <v>10</v>
      </c>
      <c r="H16254" s="9">
        <v>5</v>
      </c>
      <c r="I16254" s="9">
        <v>0.73077946901321411</v>
      </c>
      <c r="J16254" s="9">
        <v>0.73077946901321411</v>
      </c>
      <c r="K16254" s="9">
        <v>0</v>
      </c>
      <c r="L16254" s="9">
        <v>66.835456848144531</v>
      </c>
    </row>
    <row r="16255" spans="1:12" x14ac:dyDescent="0.25">
      <c r="A16255" s="5" t="str">
        <f t="shared" si="253"/>
        <v>1SublapSCNW00106</v>
      </c>
      <c r="B16255" s="9">
        <v>1</v>
      </c>
      <c r="C16255" t="s">
        <v>133</v>
      </c>
      <c r="D16255" t="s">
        <v>149</v>
      </c>
      <c r="E16255" s="9">
        <v>0</v>
      </c>
      <c r="F16255" s="9">
        <v>0</v>
      </c>
      <c r="G16255" s="9">
        <v>10</v>
      </c>
      <c r="H16255" s="9">
        <v>6</v>
      </c>
      <c r="I16255" s="9">
        <v>0.7217719554901123</v>
      </c>
      <c r="J16255" s="9">
        <v>0.7217719554901123</v>
      </c>
      <c r="K16255" s="9">
        <v>0</v>
      </c>
      <c r="L16255" s="9">
        <v>66.073379516601563</v>
      </c>
    </row>
    <row r="16256" spans="1:12" x14ac:dyDescent="0.25">
      <c r="A16256" s="5" t="str">
        <f t="shared" si="253"/>
        <v>1SublapSCNW00107</v>
      </c>
      <c r="B16256" s="9">
        <v>1</v>
      </c>
      <c r="C16256" t="s">
        <v>133</v>
      </c>
      <c r="D16256" t="s">
        <v>149</v>
      </c>
      <c r="E16256" s="9">
        <v>0</v>
      </c>
      <c r="F16256" s="9">
        <v>0</v>
      </c>
      <c r="G16256" s="9">
        <v>10</v>
      </c>
      <c r="H16256" s="9">
        <v>7</v>
      </c>
      <c r="I16256" s="9">
        <v>0.76661550998687744</v>
      </c>
      <c r="J16256" s="9">
        <v>0.76661550998687744</v>
      </c>
      <c r="K16256" s="9">
        <v>0</v>
      </c>
      <c r="L16256" s="9">
        <v>65.717323303222656</v>
      </c>
    </row>
    <row r="16257" spans="1:12" x14ac:dyDescent="0.25">
      <c r="A16257" s="5" t="str">
        <f t="shared" si="253"/>
        <v>1SublapSCNW00108</v>
      </c>
      <c r="B16257" s="9">
        <v>1</v>
      </c>
      <c r="C16257" t="s">
        <v>133</v>
      </c>
      <c r="D16257" t="s">
        <v>149</v>
      </c>
      <c r="E16257" s="9">
        <v>0</v>
      </c>
      <c r="F16257" s="9">
        <v>0</v>
      </c>
      <c r="G16257" s="9">
        <v>10</v>
      </c>
      <c r="H16257" s="9">
        <v>8</v>
      </c>
      <c r="I16257" s="9">
        <v>0.81901097297668457</v>
      </c>
      <c r="J16257" s="9">
        <v>0.81901097297668457</v>
      </c>
      <c r="K16257" s="9">
        <v>0</v>
      </c>
      <c r="L16257" s="9">
        <v>66.087387084960938</v>
      </c>
    </row>
    <row r="16258" spans="1:12" x14ac:dyDescent="0.25">
      <c r="A16258" s="5" t="str">
        <f t="shared" si="253"/>
        <v>1SublapSCNW00109</v>
      </c>
      <c r="B16258" s="9">
        <v>1</v>
      </c>
      <c r="C16258" t="s">
        <v>133</v>
      </c>
      <c r="D16258" t="s">
        <v>149</v>
      </c>
      <c r="E16258" s="9">
        <v>0</v>
      </c>
      <c r="F16258" s="9">
        <v>0</v>
      </c>
      <c r="G16258" s="9">
        <v>10</v>
      </c>
      <c r="H16258" s="9">
        <v>9</v>
      </c>
      <c r="I16258" s="9">
        <v>0.82824653387069702</v>
      </c>
      <c r="J16258" s="9">
        <v>0.82824653387069702</v>
      </c>
      <c r="K16258" s="9">
        <v>0</v>
      </c>
      <c r="L16258" s="9">
        <v>69.061943054199219</v>
      </c>
    </row>
    <row r="16259" spans="1:12" x14ac:dyDescent="0.25">
      <c r="A16259" s="5" t="str">
        <f t="shared" ref="A16259:A16322" si="254">B16259&amp;C16259&amp;D16259&amp;E16259&amp;F16259&amp;G16259&amp;H16259</f>
        <v>1SublapSCNW001010</v>
      </c>
      <c r="B16259" s="9">
        <v>1</v>
      </c>
      <c r="C16259" t="s">
        <v>133</v>
      </c>
      <c r="D16259" t="s">
        <v>149</v>
      </c>
      <c r="E16259" s="9">
        <v>0</v>
      </c>
      <c r="F16259" s="9">
        <v>0</v>
      </c>
      <c r="G16259" s="9">
        <v>10</v>
      </c>
      <c r="H16259" s="9">
        <v>10</v>
      </c>
      <c r="I16259" s="9">
        <v>0.73511624336242676</v>
      </c>
      <c r="J16259" s="9">
        <v>0.73511624336242676</v>
      </c>
      <c r="K16259" s="9">
        <v>0</v>
      </c>
      <c r="L16259" s="9">
        <v>74.412948608398438</v>
      </c>
    </row>
    <row r="16260" spans="1:12" x14ac:dyDescent="0.25">
      <c r="A16260" s="5" t="str">
        <f t="shared" si="254"/>
        <v>1SublapSCNW001011</v>
      </c>
      <c r="B16260" s="9">
        <v>1</v>
      </c>
      <c r="C16260" t="s">
        <v>133</v>
      </c>
      <c r="D16260" t="s">
        <v>149</v>
      </c>
      <c r="E16260" s="9">
        <v>0</v>
      </c>
      <c r="F16260" s="9">
        <v>0</v>
      </c>
      <c r="G16260" s="9">
        <v>10</v>
      </c>
      <c r="H16260" s="9">
        <v>11</v>
      </c>
      <c r="I16260" s="9">
        <v>0.70247644186019897</v>
      </c>
      <c r="J16260" s="9">
        <v>0.70247644186019897</v>
      </c>
      <c r="K16260" s="9">
        <v>0</v>
      </c>
      <c r="L16260" s="9">
        <v>78.531692504882813</v>
      </c>
    </row>
    <row r="16261" spans="1:12" x14ac:dyDescent="0.25">
      <c r="A16261" s="5" t="str">
        <f t="shared" si="254"/>
        <v>1SublapSCNW001012</v>
      </c>
      <c r="B16261" s="9">
        <v>1</v>
      </c>
      <c r="C16261" t="s">
        <v>133</v>
      </c>
      <c r="D16261" t="s">
        <v>149</v>
      </c>
      <c r="E16261" s="9">
        <v>0</v>
      </c>
      <c r="F16261" s="9">
        <v>0</v>
      </c>
      <c r="G16261" s="9">
        <v>10</v>
      </c>
      <c r="H16261" s="9">
        <v>12</v>
      </c>
      <c r="I16261" s="9">
        <v>0.79487252235412598</v>
      </c>
      <c r="J16261" s="9">
        <v>0.79487252235412598</v>
      </c>
      <c r="K16261" s="9">
        <v>0</v>
      </c>
      <c r="L16261" s="9">
        <v>81.236473083496094</v>
      </c>
    </row>
    <row r="16262" spans="1:12" x14ac:dyDescent="0.25">
      <c r="A16262" s="5" t="str">
        <f t="shared" si="254"/>
        <v>1SublapSCNW001013</v>
      </c>
      <c r="B16262" s="9">
        <v>1</v>
      </c>
      <c r="C16262" t="s">
        <v>133</v>
      </c>
      <c r="D16262" t="s">
        <v>149</v>
      </c>
      <c r="E16262" s="9">
        <v>0</v>
      </c>
      <c r="F16262" s="9">
        <v>0</v>
      </c>
      <c r="G16262" s="9">
        <v>10</v>
      </c>
      <c r="H16262" s="9">
        <v>13</v>
      </c>
      <c r="I16262" s="9">
        <v>0.95463484525680542</v>
      </c>
      <c r="J16262" s="9">
        <v>0.95463484525680542</v>
      </c>
      <c r="K16262" s="9">
        <v>0</v>
      </c>
      <c r="L16262" s="9">
        <v>82.846763610839844</v>
      </c>
    </row>
    <row r="16263" spans="1:12" x14ac:dyDescent="0.25">
      <c r="A16263" s="5" t="str">
        <f t="shared" si="254"/>
        <v>1SublapSCNW001014</v>
      </c>
      <c r="B16263" s="9">
        <v>1</v>
      </c>
      <c r="C16263" t="s">
        <v>133</v>
      </c>
      <c r="D16263" t="s">
        <v>149</v>
      </c>
      <c r="E16263" s="9">
        <v>0</v>
      </c>
      <c r="F16263" s="9">
        <v>0</v>
      </c>
      <c r="G16263" s="9">
        <v>10</v>
      </c>
      <c r="H16263" s="9">
        <v>14</v>
      </c>
      <c r="I16263" s="9">
        <v>1.1913402080535889</v>
      </c>
      <c r="J16263" s="9">
        <v>1.1913402080535889</v>
      </c>
      <c r="K16263" s="9">
        <v>0</v>
      </c>
      <c r="L16263" s="9">
        <v>83.584442138671875</v>
      </c>
    </row>
    <row r="16264" spans="1:12" x14ac:dyDescent="0.25">
      <c r="A16264" s="5" t="str">
        <f t="shared" si="254"/>
        <v>1SublapSCNW001015</v>
      </c>
      <c r="B16264" s="9">
        <v>1</v>
      </c>
      <c r="C16264" t="s">
        <v>133</v>
      </c>
      <c r="D16264" t="s">
        <v>149</v>
      </c>
      <c r="E16264" s="9">
        <v>0</v>
      </c>
      <c r="F16264" s="9">
        <v>0</v>
      </c>
      <c r="G16264" s="9">
        <v>10</v>
      </c>
      <c r="H16264" s="9">
        <v>15</v>
      </c>
      <c r="I16264" s="9">
        <v>1.4330260753631592</v>
      </c>
      <c r="J16264" s="9">
        <v>1.4330260753631592</v>
      </c>
      <c r="K16264" s="9">
        <v>0</v>
      </c>
      <c r="L16264" s="9">
        <v>83.620964050292969</v>
      </c>
    </row>
    <row r="16265" spans="1:12" x14ac:dyDescent="0.25">
      <c r="A16265" s="5" t="str">
        <f t="shared" si="254"/>
        <v>1SublapSCNW001016</v>
      </c>
      <c r="B16265" s="9">
        <v>1</v>
      </c>
      <c r="C16265" t="s">
        <v>133</v>
      </c>
      <c r="D16265" t="s">
        <v>149</v>
      </c>
      <c r="E16265" s="9">
        <v>0</v>
      </c>
      <c r="F16265" s="9">
        <v>0</v>
      </c>
      <c r="G16265" s="9">
        <v>10</v>
      </c>
      <c r="H16265" s="9">
        <v>16</v>
      </c>
      <c r="I16265" s="9">
        <v>1.7201145887374878</v>
      </c>
      <c r="J16265" s="9">
        <v>1.7201145887374878</v>
      </c>
      <c r="K16265" s="9">
        <v>0</v>
      </c>
      <c r="L16265" s="9">
        <v>84.609275817871094</v>
      </c>
    </row>
    <row r="16266" spans="1:12" x14ac:dyDescent="0.25">
      <c r="A16266" s="5" t="str">
        <f t="shared" si="254"/>
        <v>1SublapSCNW001017</v>
      </c>
      <c r="B16266" s="9">
        <v>1</v>
      </c>
      <c r="C16266" t="s">
        <v>133</v>
      </c>
      <c r="D16266" t="s">
        <v>149</v>
      </c>
      <c r="E16266" s="9">
        <v>0</v>
      </c>
      <c r="F16266" s="9">
        <v>0</v>
      </c>
      <c r="G16266" s="9">
        <v>10</v>
      </c>
      <c r="H16266" s="9">
        <v>17</v>
      </c>
      <c r="I16266" s="9">
        <v>1.9818853139877319</v>
      </c>
      <c r="J16266" s="9">
        <v>1.2799677848815918</v>
      </c>
      <c r="K16266" s="9">
        <v>2.2881349548697472E-2</v>
      </c>
      <c r="L16266" s="9">
        <v>84.652511596679688</v>
      </c>
    </row>
    <row r="16267" spans="1:12" x14ac:dyDescent="0.25">
      <c r="A16267" s="5" t="str">
        <f t="shared" si="254"/>
        <v>1SublapSCNW001018</v>
      </c>
      <c r="B16267" s="9">
        <v>1</v>
      </c>
      <c r="C16267" t="s">
        <v>133</v>
      </c>
      <c r="D16267" t="s">
        <v>149</v>
      </c>
      <c r="E16267" s="9">
        <v>0</v>
      </c>
      <c r="F16267" s="9">
        <v>0</v>
      </c>
      <c r="G16267" s="9">
        <v>10</v>
      </c>
      <c r="H16267" s="9">
        <v>18</v>
      </c>
      <c r="I16267" s="9">
        <v>2.2116625308990479</v>
      </c>
      <c r="J16267" s="9">
        <v>1.8149226903915405</v>
      </c>
      <c r="K16267" s="9">
        <v>4.0913645178079605E-2</v>
      </c>
      <c r="L16267" s="9">
        <v>84.509605407714844</v>
      </c>
    </row>
    <row r="16268" spans="1:12" x14ac:dyDescent="0.25">
      <c r="A16268" s="5" t="str">
        <f t="shared" si="254"/>
        <v>1SublapSCNW001019</v>
      </c>
      <c r="B16268" s="9">
        <v>1</v>
      </c>
      <c r="C16268" t="s">
        <v>133</v>
      </c>
      <c r="D16268" t="s">
        <v>149</v>
      </c>
      <c r="E16268" s="9">
        <v>0</v>
      </c>
      <c r="F16268" s="9">
        <v>0</v>
      </c>
      <c r="G16268" s="9">
        <v>10</v>
      </c>
      <c r="H16268" s="9">
        <v>19</v>
      </c>
      <c r="I16268" s="9">
        <v>2.2962632179260254</v>
      </c>
      <c r="J16268" s="9">
        <v>2.0832388401031494</v>
      </c>
      <c r="K16268" s="9">
        <v>3.7451073527336121E-2</v>
      </c>
      <c r="L16268" s="9">
        <v>81.822746276855469</v>
      </c>
    </row>
    <row r="16269" spans="1:12" x14ac:dyDescent="0.25">
      <c r="A16269" s="5" t="str">
        <f t="shared" si="254"/>
        <v>1SublapSCNW001020</v>
      </c>
      <c r="B16269" s="9">
        <v>1</v>
      </c>
      <c r="C16269" t="s">
        <v>133</v>
      </c>
      <c r="D16269" t="s">
        <v>149</v>
      </c>
      <c r="E16269" s="9">
        <v>0</v>
      </c>
      <c r="F16269" s="9">
        <v>0</v>
      </c>
      <c r="G16269" s="9">
        <v>10</v>
      </c>
      <c r="H16269" s="9">
        <v>20</v>
      </c>
      <c r="I16269" s="9">
        <v>2.2251827716827393</v>
      </c>
      <c r="J16269" s="9">
        <v>2.0409862995147705</v>
      </c>
      <c r="K16269" s="9">
        <v>3.6411412060260773E-2</v>
      </c>
      <c r="L16269" s="9">
        <v>79.011573791503906</v>
      </c>
    </row>
    <row r="16270" spans="1:12" x14ac:dyDescent="0.25">
      <c r="A16270" s="5" t="str">
        <f t="shared" si="254"/>
        <v>1SublapSCNW001021</v>
      </c>
      <c r="B16270" s="9">
        <v>1</v>
      </c>
      <c r="C16270" t="s">
        <v>133</v>
      </c>
      <c r="D16270" t="s">
        <v>149</v>
      </c>
      <c r="E16270" s="9">
        <v>0</v>
      </c>
      <c r="F16270" s="9">
        <v>0</v>
      </c>
      <c r="G16270" s="9">
        <v>10</v>
      </c>
      <c r="H16270" s="9">
        <v>21</v>
      </c>
      <c r="I16270" s="9">
        <v>2.1548819541931152</v>
      </c>
      <c r="J16270" s="9">
        <v>1.9826241731643677</v>
      </c>
      <c r="K16270" s="9">
        <v>2.6701945811510086E-2</v>
      </c>
      <c r="L16270" s="9">
        <v>75.685127258300781</v>
      </c>
    </row>
    <row r="16271" spans="1:12" x14ac:dyDescent="0.25">
      <c r="A16271" s="5" t="str">
        <f t="shared" si="254"/>
        <v>1SublapSCNW001022</v>
      </c>
      <c r="B16271" s="9">
        <v>1</v>
      </c>
      <c r="C16271" t="s">
        <v>133</v>
      </c>
      <c r="D16271" t="s">
        <v>149</v>
      </c>
      <c r="E16271" s="9">
        <v>0</v>
      </c>
      <c r="F16271" s="9">
        <v>0</v>
      </c>
      <c r="G16271" s="9">
        <v>10</v>
      </c>
      <c r="H16271" s="9">
        <v>22</v>
      </c>
      <c r="I16271" s="9">
        <v>2.0081255435943604</v>
      </c>
      <c r="J16271" s="9">
        <v>2.3571169376373291</v>
      </c>
      <c r="K16271" s="9">
        <v>4.9216080456972122E-2</v>
      </c>
      <c r="L16271" s="9">
        <v>73.028884887695313</v>
      </c>
    </row>
    <row r="16272" spans="1:12" x14ac:dyDescent="0.25">
      <c r="A16272" s="5" t="str">
        <f t="shared" si="254"/>
        <v>1SublapSCNW001023</v>
      </c>
      <c r="B16272" s="9">
        <v>1</v>
      </c>
      <c r="C16272" t="s">
        <v>133</v>
      </c>
      <c r="D16272" t="s">
        <v>149</v>
      </c>
      <c r="E16272" s="9">
        <v>0</v>
      </c>
      <c r="F16272" s="9">
        <v>0</v>
      </c>
      <c r="G16272" s="9">
        <v>10</v>
      </c>
      <c r="H16272" s="9">
        <v>23</v>
      </c>
      <c r="I16272" s="9">
        <v>1.7891522645950317</v>
      </c>
      <c r="J16272" s="9">
        <v>1.903680682182312</v>
      </c>
      <c r="K16272" s="9">
        <v>3.9320550858974457E-2</v>
      </c>
      <c r="L16272" s="9">
        <v>71.446006774902344</v>
      </c>
    </row>
    <row r="16273" spans="1:12" x14ac:dyDescent="0.25">
      <c r="A16273" s="5" t="str">
        <f t="shared" si="254"/>
        <v>1SublapSCNW001024</v>
      </c>
      <c r="B16273" s="9">
        <v>1</v>
      </c>
      <c r="C16273" t="s">
        <v>133</v>
      </c>
      <c r="D16273" t="s">
        <v>149</v>
      </c>
      <c r="E16273" s="9">
        <v>0</v>
      </c>
      <c r="F16273" s="9">
        <v>0</v>
      </c>
      <c r="G16273" s="9">
        <v>10</v>
      </c>
      <c r="H16273" s="9">
        <v>24</v>
      </c>
      <c r="I16273" s="9">
        <v>1.4640485048294067</v>
      </c>
      <c r="J16273" s="9">
        <v>1.500934362411499</v>
      </c>
      <c r="K16273" s="9">
        <v>2.9573407024145126E-2</v>
      </c>
      <c r="L16273" s="9">
        <v>70.145118713378906</v>
      </c>
    </row>
    <row r="16274" spans="1:12" x14ac:dyDescent="0.25">
      <c r="A16274" s="5" t="str">
        <f t="shared" si="254"/>
        <v>1SublapSCNW0121</v>
      </c>
      <c r="B16274" s="9">
        <v>1</v>
      </c>
      <c r="C16274" t="s">
        <v>133</v>
      </c>
      <c r="D16274" t="s">
        <v>149</v>
      </c>
      <c r="E16274" s="9">
        <v>0</v>
      </c>
      <c r="F16274" s="9">
        <v>1</v>
      </c>
      <c r="G16274" s="9">
        <v>2</v>
      </c>
      <c r="H16274" s="9">
        <v>1</v>
      </c>
      <c r="I16274" s="9">
        <v>0.98329740762710571</v>
      </c>
      <c r="J16274" s="9">
        <v>0.98329740762710571</v>
      </c>
      <c r="K16274" s="9">
        <v>0</v>
      </c>
      <c r="L16274" s="9">
        <v>64.635993957519531</v>
      </c>
    </row>
    <row r="16275" spans="1:12" x14ac:dyDescent="0.25">
      <c r="A16275" s="5" t="str">
        <f t="shared" si="254"/>
        <v>1SublapSCNW0122</v>
      </c>
      <c r="B16275" s="9">
        <v>1</v>
      </c>
      <c r="C16275" t="s">
        <v>133</v>
      </c>
      <c r="D16275" t="s">
        <v>149</v>
      </c>
      <c r="E16275" s="9">
        <v>0</v>
      </c>
      <c r="F16275" s="9">
        <v>1</v>
      </c>
      <c r="G16275" s="9">
        <v>2</v>
      </c>
      <c r="H16275" s="9">
        <v>2</v>
      </c>
      <c r="I16275" s="9">
        <v>0.86038267612457275</v>
      </c>
      <c r="J16275" s="9">
        <v>0.86038267612457275</v>
      </c>
      <c r="K16275" s="9">
        <v>0</v>
      </c>
      <c r="L16275" s="9">
        <v>63.846248626708984</v>
      </c>
    </row>
    <row r="16276" spans="1:12" x14ac:dyDescent="0.25">
      <c r="A16276" s="5" t="str">
        <f t="shared" si="254"/>
        <v>1SublapSCNW0123</v>
      </c>
      <c r="B16276" s="9">
        <v>1</v>
      </c>
      <c r="C16276" t="s">
        <v>133</v>
      </c>
      <c r="D16276" t="s">
        <v>149</v>
      </c>
      <c r="E16276" s="9">
        <v>0</v>
      </c>
      <c r="F16276" s="9">
        <v>1</v>
      </c>
      <c r="G16276" s="9">
        <v>2</v>
      </c>
      <c r="H16276" s="9">
        <v>3</v>
      </c>
      <c r="I16276" s="9">
        <v>0.79113161563873291</v>
      </c>
      <c r="J16276" s="9">
        <v>0.79113161563873291</v>
      </c>
      <c r="K16276" s="9">
        <v>0</v>
      </c>
      <c r="L16276" s="9">
        <v>62.857475280761719</v>
      </c>
    </row>
    <row r="16277" spans="1:12" x14ac:dyDescent="0.25">
      <c r="A16277" s="5" t="str">
        <f t="shared" si="254"/>
        <v>1SublapSCNW0124</v>
      </c>
      <c r="B16277" s="9">
        <v>1</v>
      </c>
      <c r="C16277" t="s">
        <v>133</v>
      </c>
      <c r="D16277" t="s">
        <v>149</v>
      </c>
      <c r="E16277" s="9">
        <v>0</v>
      </c>
      <c r="F16277" s="9">
        <v>1</v>
      </c>
      <c r="G16277" s="9">
        <v>2</v>
      </c>
      <c r="H16277" s="9">
        <v>4</v>
      </c>
      <c r="I16277" s="9">
        <v>0.73951554298400879</v>
      </c>
      <c r="J16277" s="9">
        <v>0.73951554298400879</v>
      </c>
      <c r="K16277" s="9">
        <v>0</v>
      </c>
      <c r="L16277" s="9">
        <v>61.908512115478516</v>
      </c>
    </row>
    <row r="16278" spans="1:12" x14ac:dyDescent="0.25">
      <c r="A16278" s="5" t="str">
        <f t="shared" si="254"/>
        <v>1SublapSCNW0125</v>
      </c>
      <c r="B16278" s="9">
        <v>1</v>
      </c>
      <c r="C16278" t="s">
        <v>133</v>
      </c>
      <c r="D16278" t="s">
        <v>149</v>
      </c>
      <c r="E16278" s="9">
        <v>0</v>
      </c>
      <c r="F16278" s="9">
        <v>1</v>
      </c>
      <c r="G16278" s="9">
        <v>2</v>
      </c>
      <c r="H16278" s="9">
        <v>5</v>
      </c>
      <c r="I16278" s="9">
        <v>0.70121109485626221</v>
      </c>
      <c r="J16278" s="9">
        <v>0.70121109485626221</v>
      </c>
      <c r="K16278" s="9">
        <v>0</v>
      </c>
      <c r="L16278" s="9">
        <v>61.276588439941406</v>
      </c>
    </row>
    <row r="16279" spans="1:12" x14ac:dyDescent="0.25">
      <c r="A16279" s="5" t="str">
        <f t="shared" si="254"/>
        <v>1SublapSCNW0126</v>
      </c>
      <c r="B16279" s="9">
        <v>1</v>
      </c>
      <c r="C16279" t="s">
        <v>133</v>
      </c>
      <c r="D16279" t="s">
        <v>149</v>
      </c>
      <c r="E16279" s="9">
        <v>0</v>
      </c>
      <c r="F16279" s="9">
        <v>1</v>
      </c>
      <c r="G16279" s="9">
        <v>2</v>
      </c>
      <c r="H16279" s="9">
        <v>6</v>
      </c>
      <c r="I16279" s="9">
        <v>0.69493627548217773</v>
      </c>
      <c r="J16279" s="9">
        <v>0.69493627548217773</v>
      </c>
      <c r="K16279" s="9">
        <v>0</v>
      </c>
      <c r="L16279" s="9">
        <v>60.839302062988281</v>
      </c>
    </row>
    <row r="16280" spans="1:12" x14ac:dyDescent="0.25">
      <c r="A16280" s="5" t="str">
        <f t="shared" si="254"/>
        <v>1SublapSCNW0127</v>
      </c>
      <c r="B16280" s="9">
        <v>1</v>
      </c>
      <c r="C16280" t="s">
        <v>133</v>
      </c>
      <c r="D16280" t="s">
        <v>149</v>
      </c>
      <c r="E16280" s="9">
        <v>0</v>
      </c>
      <c r="F16280" s="9">
        <v>1</v>
      </c>
      <c r="G16280" s="9">
        <v>2</v>
      </c>
      <c r="H16280" s="9">
        <v>7</v>
      </c>
      <c r="I16280" s="9">
        <v>0.74502462148666382</v>
      </c>
      <c r="J16280" s="9">
        <v>0.74502462148666382</v>
      </c>
      <c r="K16280" s="9">
        <v>0</v>
      </c>
      <c r="L16280" s="9">
        <v>60.512248992919922</v>
      </c>
    </row>
    <row r="16281" spans="1:12" x14ac:dyDescent="0.25">
      <c r="A16281" s="5" t="str">
        <f t="shared" si="254"/>
        <v>1SublapSCNW0128</v>
      </c>
      <c r="B16281" s="9">
        <v>1</v>
      </c>
      <c r="C16281" t="s">
        <v>133</v>
      </c>
      <c r="D16281" t="s">
        <v>149</v>
      </c>
      <c r="E16281" s="9">
        <v>0</v>
      </c>
      <c r="F16281" s="9">
        <v>1</v>
      </c>
      <c r="G16281" s="9">
        <v>2</v>
      </c>
      <c r="H16281" s="9">
        <v>8</v>
      </c>
      <c r="I16281" s="9">
        <v>0.7788243293762207</v>
      </c>
      <c r="J16281" s="9">
        <v>0.7788243293762207</v>
      </c>
      <c r="K16281" s="9">
        <v>0</v>
      </c>
      <c r="L16281" s="9">
        <v>60.947517395019531</v>
      </c>
    </row>
    <row r="16282" spans="1:12" x14ac:dyDescent="0.25">
      <c r="A16282" s="5" t="str">
        <f t="shared" si="254"/>
        <v>1SublapSCNW0129</v>
      </c>
      <c r="B16282" s="9">
        <v>1</v>
      </c>
      <c r="C16282" t="s">
        <v>133</v>
      </c>
      <c r="D16282" t="s">
        <v>149</v>
      </c>
      <c r="E16282" s="9">
        <v>0</v>
      </c>
      <c r="F16282" s="9">
        <v>1</v>
      </c>
      <c r="G16282" s="9">
        <v>2</v>
      </c>
      <c r="H16282" s="9">
        <v>9</v>
      </c>
      <c r="I16282" s="9">
        <v>0.66086667776107788</v>
      </c>
      <c r="J16282" s="9">
        <v>0.66086667776107788</v>
      </c>
      <c r="K16282" s="9">
        <v>0</v>
      </c>
      <c r="L16282" s="9">
        <v>63.504966735839844</v>
      </c>
    </row>
    <row r="16283" spans="1:12" x14ac:dyDescent="0.25">
      <c r="A16283" s="5" t="str">
        <f t="shared" si="254"/>
        <v>1SublapSCNW01210</v>
      </c>
      <c r="B16283" s="9">
        <v>1</v>
      </c>
      <c r="C16283" t="s">
        <v>133</v>
      </c>
      <c r="D16283" t="s">
        <v>149</v>
      </c>
      <c r="E16283" s="9">
        <v>0</v>
      </c>
      <c r="F16283" s="9">
        <v>1</v>
      </c>
      <c r="G16283" s="9">
        <v>2</v>
      </c>
      <c r="H16283" s="9">
        <v>10</v>
      </c>
      <c r="I16283" s="9">
        <v>0.60561597347259521</v>
      </c>
      <c r="J16283" s="9">
        <v>0.60561597347259521</v>
      </c>
      <c r="K16283" s="9">
        <v>0</v>
      </c>
      <c r="L16283" s="9">
        <v>68.579826354980469</v>
      </c>
    </row>
    <row r="16284" spans="1:12" x14ac:dyDescent="0.25">
      <c r="A16284" s="5" t="str">
        <f t="shared" si="254"/>
        <v>1SublapSCNW01211</v>
      </c>
      <c r="B16284" s="9">
        <v>1</v>
      </c>
      <c r="C16284" t="s">
        <v>133</v>
      </c>
      <c r="D16284" t="s">
        <v>149</v>
      </c>
      <c r="E16284" s="9">
        <v>0</v>
      </c>
      <c r="F16284" s="9">
        <v>1</v>
      </c>
      <c r="G16284" s="9">
        <v>2</v>
      </c>
      <c r="H16284" s="9">
        <v>11</v>
      </c>
      <c r="I16284" s="9">
        <v>0.50458335876464844</v>
      </c>
      <c r="J16284" s="9">
        <v>0.50458335876464844</v>
      </c>
      <c r="K16284" s="9">
        <v>0</v>
      </c>
      <c r="L16284" s="9">
        <v>73.193214416503906</v>
      </c>
    </row>
    <row r="16285" spans="1:12" x14ac:dyDescent="0.25">
      <c r="A16285" s="5" t="str">
        <f t="shared" si="254"/>
        <v>1SublapSCNW01212</v>
      </c>
      <c r="B16285" s="9">
        <v>1</v>
      </c>
      <c r="C16285" t="s">
        <v>133</v>
      </c>
      <c r="D16285" t="s">
        <v>149</v>
      </c>
      <c r="E16285" s="9">
        <v>0</v>
      </c>
      <c r="F16285" s="9">
        <v>1</v>
      </c>
      <c r="G16285" s="9">
        <v>2</v>
      </c>
      <c r="H16285" s="9">
        <v>12</v>
      </c>
      <c r="I16285" s="9">
        <v>0.48738157749176025</v>
      </c>
      <c r="J16285" s="9">
        <v>0.48738157749176025</v>
      </c>
      <c r="K16285" s="9">
        <v>0</v>
      </c>
      <c r="L16285" s="9">
        <v>76.001152038574219</v>
      </c>
    </row>
    <row r="16286" spans="1:12" x14ac:dyDescent="0.25">
      <c r="A16286" s="5" t="str">
        <f t="shared" si="254"/>
        <v>1SublapSCNW01213</v>
      </c>
      <c r="B16286" s="9">
        <v>1</v>
      </c>
      <c r="C16286" t="s">
        <v>133</v>
      </c>
      <c r="D16286" t="s">
        <v>149</v>
      </c>
      <c r="E16286" s="9">
        <v>0</v>
      </c>
      <c r="F16286" s="9">
        <v>1</v>
      </c>
      <c r="G16286" s="9">
        <v>2</v>
      </c>
      <c r="H16286" s="9">
        <v>13</v>
      </c>
      <c r="I16286" s="9">
        <v>0.54304277896881104</v>
      </c>
      <c r="J16286" s="9">
        <v>0.54304277896881104</v>
      </c>
      <c r="K16286" s="9">
        <v>0</v>
      </c>
      <c r="L16286" s="9">
        <v>78.12445068359375</v>
      </c>
    </row>
    <row r="16287" spans="1:12" x14ac:dyDescent="0.25">
      <c r="A16287" s="5" t="str">
        <f t="shared" si="254"/>
        <v>1SublapSCNW01214</v>
      </c>
      <c r="B16287" s="9">
        <v>1</v>
      </c>
      <c r="C16287" t="s">
        <v>133</v>
      </c>
      <c r="D16287" t="s">
        <v>149</v>
      </c>
      <c r="E16287" s="9">
        <v>0</v>
      </c>
      <c r="F16287" s="9">
        <v>1</v>
      </c>
      <c r="G16287" s="9">
        <v>2</v>
      </c>
      <c r="H16287" s="9">
        <v>14</v>
      </c>
      <c r="I16287" s="9">
        <v>0.68937879800796509</v>
      </c>
      <c r="J16287" s="9">
        <v>0.68937879800796509</v>
      </c>
      <c r="K16287" s="9">
        <v>0</v>
      </c>
      <c r="L16287" s="9">
        <v>79.004348754882813</v>
      </c>
    </row>
    <row r="16288" spans="1:12" x14ac:dyDescent="0.25">
      <c r="A16288" s="5" t="str">
        <f t="shared" si="254"/>
        <v>1SublapSCNW01215</v>
      </c>
      <c r="B16288" s="9">
        <v>1</v>
      </c>
      <c r="C16288" t="s">
        <v>133</v>
      </c>
      <c r="D16288" t="s">
        <v>149</v>
      </c>
      <c r="E16288" s="9">
        <v>0</v>
      </c>
      <c r="F16288" s="9">
        <v>1</v>
      </c>
      <c r="G16288" s="9">
        <v>2</v>
      </c>
      <c r="H16288" s="9">
        <v>15</v>
      </c>
      <c r="I16288" s="9">
        <v>0.87752789258956909</v>
      </c>
      <c r="J16288" s="9">
        <v>0.87752789258956909</v>
      </c>
      <c r="K16288" s="9">
        <v>0</v>
      </c>
      <c r="L16288" s="9">
        <v>79.058280944824219</v>
      </c>
    </row>
    <row r="16289" spans="1:12" x14ac:dyDescent="0.25">
      <c r="A16289" s="5" t="str">
        <f t="shared" si="254"/>
        <v>1SublapSCNW01216</v>
      </c>
      <c r="B16289" s="9">
        <v>1</v>
      </c>
      <c r="C16289" t="s">
        <v>133</v>
      </c>
      <c r="D16289" t="s">
        <v>149</v>
      </c>
      <c r="E16289" s="9">
        <v>0</v>
      </c>
      <c r="F16289" s="9">
        <v>1</v>
      </c>
      <c r="G16289" s="9">
        <v>2</v>
      </c>
      <c r="H16289" s="9">
        <v>16</v>
      </c>
      <c r="I16289" s="9">
        <v>1.1315927505493164</v>
      </c>
      <c r="J16289" s="9">
        <v>1.1315927505493164</v>
      </c>
      <c r="K16289" s="9">
        <v>0</v>
      </c>
      <c r="L16289" s="9">
        <v>79.451797485351563</v>
      </c>
    </row>
    <row r="16290" spans="1:12" x14ac:dyDescent="0.25">
      <c r="A16290" s="5" t="str">
        <f t="shared" si="254"/>
        <v>1SublapSCNW01217</v>
      </c>
      <c r="B16290" s="9">
        <v>1</v>
      </c>
      <c r="C16290" t="s">
        <v>133</v>
      </c>
      <c r="D16290" t="s">
        <v>149</v>
      </c>
      <c r="E16290" s="9">
        <v>0</v>
      </c>
      <c r="F16290" s="9">
        <v>1</v>
      </c>
      <c r="G16290" s="9">
        <v>2</v>
      </c>
      <c r="H16290" s="9">
        <v>17</v>
      </c>
      <c r="I16290" s="9">
        <v>1.3848586082458496</v>
      </c>
      <c r="J16290" s="9">
        <v>0.77417737245559692</v>
      </c>
      <c r="K16290" s="9">
        <v>1.5680465847253799E-2</v>
      </c>
      <c r="L16290" s="9">
        <v>79.423545837402344</v>
      </c>
    </row>
    <row r="16291" spans="1:12" x14ac:dyDescent="0.25">
      <c r="A16291" s="5" t="str">
        <f t="shared" si="254"/>
        <v>1SublapSCNW01218</v>
      </c>
      <c r="B16291" s="9">
        <v>1</v>
      </c>
      <c r="C16291" t="s">
        <v>133</v>
      </c>
      <c r="D16291" t="s">
        <v>149</v>
      </c>
      <c r="E16291" s="9">
        <v>0</v>
      </c>
      <c r="F16291" s="9">
        <v>1</v>
      </c>
      <c r="G16291" s="9">
        <v>2</v>
      </c>
      <c r="H16291" s="9">
        <v>18</v>
      </c>
      <c r="I16291" s="9">
        <v>1.6437076330184937</v>
      </c>
      <c r="J16291" s="9">
        <v>1.3213276863098145</v>
      </c>
      <c r="K16291" s="9">
        <v>2.7868598699569702E-2</v>
      </c>
      <c r="L16291" s="9">
        <v>78.842933654785156</v>
      </c>
    </row>
    <row r="16292" spans="1:12" x14ac:dyDescent="0.25">
      <c r="A16292" s="5" t="str">
        <f t="shared" si="254"/>
        <v>1SublapSCNW01219</v>
      </c>
      <c r="B16292" s="9">
        <v>1</v>
      </c>
      <c r="C16292" t="s">
        <v>133</v>
      </c>
      <c r="D16292" t="s">
        <v>149</v>
      </c>
      <c r="E16292" s="9">
        <v>0</v>
      </c>
      <c r="F16292" s="9">
        <v>1</v>
      </c>
      <c r="G16292" s="9">
        <v>2</v>
      </c>
      <c r="H16292" s="9">
        <v>19</v>
      </c>
      <c r="I16292" s="9">
        <v>1.7698327302932739</v>
      </c>
      <c r="J16292" s="9">
        <v>1.5720735788345337</v>
      </c>
      <c r="K16292" s="9">
        <v>3.2455891370773315E-2</v>
      </c>
      <c r="L16292" s="9">
        <v>77.264671325683594</v>
      </c>
    </row>
    <row r="16293" spans="1:12" x14ac:dyDescent="0.25">
      <c r="A16293" s="5" t="str">
        <f t="shared" si="254"/>
        <v>1SublapSCNW01220</v>
      </c>
      <c r="B16293" s="9">
        <v>1</v>
      </c>
      <c r="C16293" t="s">
        <v>133</v>
      </c>
      <c r="D16293" t="s">
        <v>149</v>
      </c>
      <c r="E16293" s="9">
        <v>0</v>
      </c>
      <c r="F16293" s="9">
        <v>1</v>
      </c>
      <c r="G16293" s="9">
        <v>2</v>
      </c>
      <c r="H16293" s="9">
        <v>20</v>
      </c>
      <c r="I16293" s="9">
        <v>1.7691316604614258</v>
      </c>
      <c r="J16293" s="9">
        <v>1.6015119552612305</v>
      </c>
      <c r="K16293" s="9">
        <v>2.3951618000864983E-2</v>
      </c>
      <c r="L16293" s="9">
        <v>74.392807006835938</v>
      </c>
    </row>
    <row r="16294" spans="1:12" x14ac:dyDescent="0.25">
      <c r="A16294" s="5" t="str">
        <f t="shared" si="254"/>
        <v>1SublapSCNW01221</v>
      </c>
      <c r="B16294" s="9">
        <v>1</v>
      </c>
      <c r="C16294" t="s">
        <v>133</v>
      </c>
      <c r="D16294" t="s">
        <v>149</v>
      </c>
      <c r="E16294" s="9">
        <v>0</v>
      </c>
      <c r="F16294" s="9">
        <v>1</v>
      </c>
      <c r="G16294" s="9">
        <v>2</v>
      </c>
      <c r="H16294" s="9">
        <v>21</v>
      </c>
      <c r="I16294" s="9">
        <v>1.7455843687057495</v>
      </c>
      <c r="J16294" s="9">
        <v>1.5912244319915771</v>
      </c>
      <c r="K16294" s="9">
        <v>2.191426046192646E-2</v>
      </c>
      <c r="L16294" s="9">
        <v>70.6982421875</v>
      </c>
    </row>
    <row r="16295" spans="1:12" x14ac:dyDescent="0.25">
      <c r="A16295" s="5" t="str">
        <f t="shared" si="254"/>
        <v>1SublapSCNW01222</v>
      </c>
      <c r="B16295" s="9">
        <v>1</v>
      </c>
      <c r="C16295" t="s">
        <v>133</v>
      </c>
      <c r="D16295" t="s">
        <v>149</v>
      </c>
      <c r="E16295" s="9">
        <v>0</v>
      </c>
      <c r="F16295" s="9">
        <v>1</v>
      </c>
      <c r="G16295" s="9">
        <v>2</v>
      </c>
      <c r="H16295" s="9">
        <v>22</v>
      </c>
      <c r="I16295" s="9">
        <v>1.6231886148452759</v>
      </c>
      <c r="J16295" s="9">
        <v>1.890636682510376</v>
      </c>
      <c r="K16295" s="9">
        <v>3.0288398265838623E-2</v>
      </c>
      <c r="L16295" s="9">
        <v>68.017257690429688</v>
      </c>
    </row>
    <row r="16296" spans="1:12" x14ac:dyDescent="0.25">
      <c r="A16296" s="5" t="str">
        <f t="shared" si="254"/>
        <v>1SublapSCNW01223</v>
      </c>
      <c r="B16296" s="9">
        <v>1</v>
      </c>
      <c r="C16296" t="s">
        <v>133</v>
      </c>
      <c r="D16296" t="s">
        <v>149</v>
      </c>
      <c r="E16296" s="9">
        <v>0</v>
      </c>
      <c r="F16296" s="9">
        <v>1</v>
      </c>
      <c r="G16296" s="9">
        <v>2</v>
      </c>
      <c r="H16296" s="9">
        <v>23</v>
      </c>
      <c r="I16296" s="9">
        <v>1.4477930068969727</v>
      </c>
      <c r="J16296" s="9">
        <v>1.5094112157821655</v>
      </c>
      <c r="K16296" s="9">
        <v>2.4535296484827995E-2</v>
      </c>
      <c r="L16296" s="9">
        <v>66.610099792480469</v>
      </c>
    </row>
    <row r="16297" spans="1:12" x14ac:dyDescent="0.25">
      <c r="A16297" s="5" t="str">
        <f t="shared" si="254"/>
        <v>1SublapSCNW01224</v>
      </c>
      <c r="B16297" s="9">
        <v>1</v>
      </c>
      <c r="C16297" t="s">
        <v>133</v>
      </c>
      <c r="D16297" t="s">
        <v>149</v>
      </c>
      <c r="E16297" s="9">
        <v>0</v>
      </c>
      <c r="F16297" s="9">
        <v>1</v>
      </c>
      <c r="G16297" s="9">
        <v>2</v>
      </c>
      <c r="H16297" s="9">
        <v>24</v>
      </c>
      <c r="I16297" s="9">
        <v>1.1984225511550903</v>
      </c>
      <c r="J16297" s="9">
        <v>1.2234619855880737</v>
      </c>
      <c r="K16297" s="9">
        <v>1.9218772649765015E-2</v>
      </c>
      <c r="L16297" s="9">
        <v>65.708839416503906</v>
      </c>
    </row>
    <row r="16298" spans="1:12" x14ac:dyDescent="0.25">
      <c r="A16298" s="5" t="str">
        <f t="shared" si="254"/>
        <v>1SublapSCNW01101</v>
      </c>
      <c r="B16298" s="9">
        <v>1</v>
      </c>
      <c r="C16298" t="s">
        <v>133</v>
      </c>
      <c r="D16298" t="s">
        <v>149</v>
      </c>
      <c r="E16298" s="9">
        <v>0</v>
      </c>
      <c r="F16298" s="9">
        <v>1</v>
      </c>
      <c r="G16298" s="9">
        <v>10</v>
      </c>
      <c r="H16298" s="9">
        <v>1</v>
      </c>
      <c r="I16298" s="9">
        <v>1.0887453556060791</v>
      </c>
      <c r="J16298" s="9">
        <v>1.0887453556060791</v>
      </c>
      <c r="K16298" s="9">
        <v>0</v>
      </c>
      <c r="L16298" s="9">
        <v>68.290046691894531</v>
      </c>
    </row>
    <row r="16299" spans="1:12" x14ac:dyDescent="0.25">
      <c r="A16299" s="5" t="str">
        <f t="shared" si="254"/>
        <v>1SublapSCNW01102</v>
      </c>
      <c r="B16299" s="9">
        <v>1</v>
      </c>
      <c r="C16299" t="s">
        <v>133</v>
      </c>
      <c r="D16299" t="s">
        <v>149</v>
      </c>
      <c r="E16299" s="9">
        <v>0</v>
      </c>
      <c r="F16299" s="9">
        <v>1</v>
      </c>
      <c r="G16299" s="9">
        <v>10</v>
      </c>
      <c r="H16299" s="9">
        <v>2</v>
      </c>
      <c r="I16299" s="9">
        <v>0.92626422643661499</v>
      </c>
      <c r="J16299" s="9">
        <v>0.92626422643661499</v>
      </c>
      <c r="K16299" s="9">
        <v>0</v>
      </c>
      <c r="L16299" s="9">
        <v>68.070663452148438</v>
      </c>
    </row>
    <row r="16300" spans="1:12" x14ac:dyDescent="0.25">
      <c r="A16300" s="5" t="str">
        <f t="shared" si="254"/>
        <v>1SublapSCNW01103</v>
      </c>
      <c r="B16300" s="9">
        <v>1</v>
      </c>
      <c r="C16300" t="s">
        <v>133</v>
      </c>
      <c r="D16300" t="s">
        <v>149</v>
      </c>
      <c r="E16300" s="9">
        <v>0</v>
      </c>
      <c r="F16300" s="9">
        <v>1</v>
      </c>
      <c r="G16300" s="9">
        <v>10</v>
      </c>
      <c r="H16300" s="9">
        <v>3</v>
      </c>
      <c r="I16300" s="9">
        <v>0.82071810960769653</v>
      </c>
      <c r="J16300" s="9">
        <v>0.82071810960769653</v>
      </c>
      <c r="K16300" s="9">
        <v>0</v>
      </c>
      <c r="L16300" s="9">
        <v>66.862495422363281</v>
      </c>
    </row>
    <row r="16301" spans="1:12" x14ac:dyDescent="0.25">
      <c r="A16301" s="5" t="str">
        <f t="shared" si="254"/>
        <v>1SublapSCNW01104</v>
      </c>
      <c r="B16301" s="9">
        <v>1</v>
      </c>
      <c r="C16301" t="s">
        <v>133</v>
      </c>
      <c r="D16301" t="s">
        <v>149</v>
      </c>
      <c r="E16301" s="9">
        <v>0</v>
      </c>
      <c r="F16301" s="9">
        <v>1</v>
      </c>
      <c r="G16301" s="9">
        <v>10</v>
      </c>
      <c r="H16301" s="9">
        <v>4</v>
      </c>
      <c r="I16301" s="9">
        <v>0.76636850833892822</v>
      </c>
      <c r="J16301" s="9">
        <v>0.76636850833892822</v>
      </c>
      <c r="K16301" s="9">
        <v>0</v>
      </c>
      <c r="L16301" s="9">
        <v>66.895042419433594</v>
      </c>
    </row>
    <row r="16302" spans="1:12" x14ac:dyDescent="0.25">
      <c r="A16302" s="5" t="str">
        <f t="shared" si="254"/>
        <v>1SublapSCNW01105</v>
      </c>
      <c r="B16302" s="9">
        <v>1</v>
      </c>
      <c r="C16302" t="s">
        <v>133</v>
      </c>
      <c r="D16302" t="s">
        <v>149</v>
      </c>
      <c r="E16302" s="9">
        <v>0</v>
      </c>
      <c r="F16302" s="9">
        <v>1</v>
      </c>
      <c r="G16302" s="9">
        <v>10</v>
      </c>
      <c r="H16302" s="9">
        <v>5</v>
      </c>
      <c r="I16302" s="9">
        <v>0.73224717378616333</v>
      </c>
      <c r="J16302" s="9">
        <v>0.73224717378616333</v>
      </c>
      <c r="K16302" s="9">
        <v>0</v>
      </c>
      <c r="L16302" s="9">
        <v>66.504928588867188</v>
      </c>
    </row>
    <row r="16303" spans="1:12" x14ac:dyDescent="0.25">
      <c r="A16303" s="5" t="str">
        <f t="shared" si="254"/>
        <v>1SublapSCNW01106</v>
      </c>
      <c r="B16303" s="9">
        <v>1</v>
      </c>
      <c r="C16303" t="s">
        <v>133</v>
      </c>
      <c r="D16303" t="s">
        <v>149</v>
      </c>
      <c r="E16303" s="9">
        <v>0</v>
      </c>
      <c r="F16303" s="9">
        <v>1</v>
      </c>
      <c r="G16303" s="9">
        <v>10</v>
      </c>
      <c r="H16303" s="9">
        <v>6</v>
      </c>
      <c r="I16303" s="9">
        <v>0.71981263160705566</v>
      </c>
      <c r="J16303" s="9">
        <v>0.71981263160705566</v>
      </c>
      <c r="K16303" s="9">
        <v>0</v>
      </c>
      <c r="L16303" s="9">
        <v>65.635711669921875</v>
      </c>
    </row>
    <row r="16304" spans="1:12" x14ac:dyDescent="0.25">
      <c r="A16304" s="5" t="str">
        <f t="shared" si="254"/>
        <v>1SublapSCNW01107</v>
      </c>
      <c r="B16304" s="9">
        <v>1</v>
      </c>
      <c r="C16304" t="s">
        <v>133</v>
      </c>
      <c r="D16304" t="s">
        <v>149</v>
      </c>
      <c r="E16304" s="9">
        <v>0</v>
      </c>
      <c r="F16304" s="9">
        <v>1</v>
      </c>
      <c r="G16304" s="9">
        <v>10</v>
      </c>
      <c r="H16304" s="9">
        <v>7</v>
      </c>
      <c r="I16304" s="9">
        <v>0.75813430547714233</v>
      </c>
      <c r="J16304" s="9">
        <v>0.75813430547714233</v>
      </c>
      <c r="K16304" s="9">
        <v>0</v>
      </c>
      <c r="L16304" s="9">
        <v>65.109390258789063</v>
      </c>
    </row>
    <row r="16305" spans="1:12" x14ac:dyDescent="0.25">
      <c r="A16305" s="5" t="str">
        <f t="shared" si="254"/>
        <v>1SublapSCNW01108</v>
      </c>
      <c r="B16305" s="9">
        <v>1</v>
      </c>
      <c r="C16305" t="s">
        <v>133</v>
      </c>
      <c r="D16305" t="s">
        <v>149</v>
      </c>
      <c r="E16305" s="9">
        <v>0</v>
      </c>
      <c r="F16305" s="9">
        <v>1</v>
      </c>
      <c r="G16305" s="9">
        <v>10</v>
      </c>
      <c r="H16305" s="9">
        <v>8</v>
      </c>
      <c r="I16305" s="9">
        <v>0.81968116760253906</v>
      </c>
      <c r="J16305" s="9">
        <v>0.81968116760253906</v>
      </c>
      <c r="K16305" s="9">
        <v>0</v>
      </c>
      <c r="L16305" s="9">
        <v>65.824928283691406</v>
      </c>
    </row>
    <row r="16306" spans="1:12" x14ac:dyDescent="0.25">
      <c r="A16306" s="5" t="str">
        <f t="shared" si="254"/>
        <v>1SublapSCNW01109</v>
      </c>
      <c r="B16306" s="9">
        <v>1</v>
      </c>
      <c r="C16306" t="s">
        <v>133</v>
      </c>
      <c r="D16306" t="s">
        <v>149</v>
      </c>
      <c r="E16306" s="9">
        <v>0</v>
      </c>
      <c r="F16306" s="9">
        <v>1</v>
      </c>
      <c r="G16306" s="9">
        <v>10</v>
      </c>
      <c r="H16306" s="9">
        <v>9</v>
      </c>
      <c r="I16306" s="9">
        <v>0.858817458152771</v>
      </c>
      <c r="J16306" s="9">
        <v>0.858817458152771</v>
      </c>
      <c r="K16306" s="9">
        <v>0</v>
      </c>
      <c r="L16306" s="9">
        <v>70.135917663574219</v>
      </c>
    </row>
    <row r="16307" spans="1:12" x14ac:dyDescent="0.25">
      <c r="A16307" s="5" t="str">
        <f t="shared" si="254"/>
        <v>1SublapSCNW011010</v>
      </c>
      <c r="B16307" s="9">
        <v>1</v>
      </c>
      <c r="C16307" t="s">
        <v>133</v>
      </c>
      <c r="D16307" t="s">
        <v>149</v>
      </c>
      <c r="E16307" s="9">
        <v>0</v>
      </c>
      <c r="F16307" s="9">
        <v>1</v>
      </c>
      <c r="G16307" s="9">
        <v>10</v>
      </c>
      <c r="H16307" s="9">
        <v>10</v>
      </c>
      <c r="I16307" s="9">
        <v>0.78641897439956665</v>
      </c>
      <c r="J16307" s="9">
        <v>0.78641897439956665</v>
      </c>
      <c r="K16307" s="9">
        <v>0</v>
      </c>
      <c r="L16307" s="9">
        <v>76.609931945800781</v>
      </c>
    </row>
    <row r="16308" spans="1:12" x14ac:dyDescent="0.25">
      <c r="A16308" s="5" t="str">
        <f t="shared" si="254"/>
        <v>1SublapSCNW011011</v>
      </c>
      <c r="B16308" s="9">
        <v>1</v>
      </c>
      <c r="C16308" t="s">
        <v>133</v>
      </c>
      <c r="D16308" t="s">
        <v>149</v>
      </c>
      <c r="E16308" s="9">
        <v>0</v>
      </c>
      <c r="F16308" s="9">
        <v>1</v>
      </c>
      <c r="G16308" s="9">
        <v>10</v>
      </c>
      <c r="H16308" s="9">
        <v>11</v>
      </c>
      <c r="I16308" s="9">
        <v>0.75880318880081177</v>
      </c>
      <c r="J16308" s="9">
        <v>0.75880318880081177</v>
      </c>
      <c r="K16308" s="9">
        <v>0</v>
      </c>
      <c r="L16308" s="9">
        <v>81.303489685058594</v>
      </c>
    </row>
    <row r="16309" spans="1:12" x14ac:dyDescent="0.25">
      <c r="A16309" s="5" t="str">
        <f t="shared" si="254"/>
        <v>1SublapSCNW011012</v>
      </c>
      <c r="B16309" s="9">
        <v>1</v>
      </c>
      <c r="C16309" t="s">
        <v>133</v>
      </c>
      <c r="D16309" t="s">
        <v>149</v>
      </c>
      <c r="E16309" s="9">
        <v>0</v>
      </c>
      <c r="F16309" s="9">
        <v>1</v>
      </c>
      <c r="G16309" s="9">
        <v>10</v>
      </c>
      <c r="H16309" s="9">
        <v>12</v>
      </c>
      <c r="I16309" s="9">
        <v>0.90162622928619385</v>
      </c>
      <c r="J16309" s="9">
        <v>0.90162622928619385</v>
      </c>
      <c r="K16309" s="9">
        <v>0</v>
      </c>
      <c r="L16309" s="9">
        <v>83.606513977050781</v>
      </c>
    </row>
    <row r="16310" spans="1:12" x14ac:dyDescent="0.25">
      <c r="A16310" s="5" t="str">
        <f t="shared" si="254"/>
        <v>1SublapSCNW011013</v>
      </c>
      <c r="B16310" s="9">
        <v>1</v>
      </c>
      <c r="C16310" t="s">
        <v>133</v>
      </c>
      <c r="D16310" t="s">
        <v>149</v>
      </c>
      <c r="E16310" s="9">
        <v>0</v>
      </c>
      <c r="F16310" s="9">
        <v>1</v>
      </c>
      <c r="G16310" s="9">
        <v>10</v>
      </c>
      <c r="H16310" s="9">
        <v>13</v>
      </c>
      <c r="I16310" s="9">
        <v>1.0958648920059204</v>
      </c>
      <c r="J16310" s="9">
        <v>1.0958648920059204</v>
      </c>
      <c r="K16310" s="9">
        <v>0</v>
      </c>
      <c r="L16310" s="9">
        <v>85.386253356933594</v>
      </c>
    </row>
    <row r="16311" spans="1:12" x14ac:dyDescent="0.25">
      <c r="A16311" s="5" t="str">
        <f t="shared" si="254"/>
        <v>1SublapSCNW011014</v>
      </c>
      <c r="B16311" s="9">
        <v>1</v>
      </c>
      <c r="C16311" t="s">
        <v>133</v>
      </c>
      <c r="D16311" t="s">
        <v>149</v>
      </c>
      <c r="E16311" s="9">
        <v>0</v>
      </c>
      <c r="F16311" s="9">
        <v>1</v>
      </c>
      <c r="G16311" s="9">
        <v>10</v>
      </c>
      <c r="H16311" s="9">
        <v>14</v>
      </c>
      <c r="I16311" s="9">
        <v>1.3628503084182739</v>
      </c>
      <c r="J16311" s="9">
        <v>1.3628503084182739</v>
      </c>
      <c r="K16311" s="9">
        <v>0</v>
      </c>
      <c r="L16311" s="9">
        <v>86.31646728515625</v>
      </c>
    </row>
    <row r="16312" spans="1:12" x14ac:dyDescent="0.25">
      <c r="A16312" s="5" t="str">
        <f t="shared" si="254"/>
        <v>1SublapSCNW011015</v>
      </c>
      <c r="B16312" s="9">
        <v>1</v>
      </c>
      <c r="C16312" t="s">
        <v>133</v>
      </c>
      <c r="D16312" t="s">
        <v>149</v>
      </c>
      <c r="E16312" s="9">
        <v>0</v>
      </c>
      <c r="F16312" s="9">
        <v>1</v>
      </c>
      <c r="G16312" s="9">
        <v>10</v>
      </c>
      <c r="H16312" s="9">
        <v>15</v>
      </c>
      <c r="I16312" s="9">
        <v>1.6192171573638916</v>
      </c>
      <c r="J16312" s="9">
        <v>1.6192171573638916</v>
      </c>
      <c r="K16312" s="9">
        <v>0</v>
      </c>
      <c r="L16312" s="9">
        <v>86.965599060058594</v>
      </c>
    </row>
    <row r="16313" spans="1:12" x14ac:dyDescent="0.25">
      <c r="A16313" s="5" t="str">
        <f t="shared" si="254"/>
        <v>1SublapSCNW011016</v>
      </c>
      <c r="B16313" s="9">
        <v>1</v>
      </c>
      <c r="C16313" t="s">
        <v>133</v>
      </c>
      <c r="D16313" t="s">
        <v>149</v>
      </c>
      <c r="E16313" s="9">
        <v>0</v>
      </c>
      <c r="F16313" s="9">
        <v>1</v>
      </c>
      <c r="G16313" s="9">
        <v>10</v>
      </c>
      <c r="H16313" s="9">
        <v>16</v>
      </c>
      <c r="I16313" s="9">
        <v>1.9182090759277344</v>
      </c>
      <c r="J16313" s="9">
        <v>1.9182090759277344</v>
      </c>
      <c r="K16313" s="9">
        <v>0</v>
      </c>
      <c r="L16313" s="9">
        <v>87.040985107421875</v>
      </c>
    </row>
    <row r="16314" spans="1:12" x14ac:dyDescent="0.25">
      <c r="A16314" s="5" t="str">
        <f t="shared" si="254"/>
        <v>1SublapSCNW011017</v>
      </c>
      <c r="B16314" s="9">
        <v>1</v>
      </c>
      <c r="C16314" t="s">
        <v>133</v>
      </c>
      <c r="D16314" t="s">
        <v>149</v>
      </c>
      <c r="E16314" s="9">
        <v>0</v>
      </c>
      <c r="F16314" s="9">
        <v>1</v>
      </c>
      <c r="G16314" s="9">
        <v>10</v>
      </c>
      <c r="H16314" s="9">
        <v>17</v>
      </c>
      <c r="I16314" s="9">
        <v>2.1816558837890625</v>
      </c>
      <c r="J16314" s="9">
        <v>1.4373691082000732</v>
      </c>
      <c r="K16314" s="9">
        <v>2.7750823646783829E-2</v>
      </c>
      <c r="L16314" s="9">
        <v>87.080795288085938</v>
      </c>
    </row>
    <row r="16315" spans="1:12" x14ac:dyDescent="0.25">
      <c r="A16315" s="5" t="str">
        <f t="shared" si="254"/>
        <v>1SublapSCNW011018</v>
      </c>
      <c r="B16315" s="9">
        <v>1</v>
      </c>
      <c r="C16315" t="s">
        <v>133</v>
      </c>
      <c r="D16315" t="s">
        <v>149</v>
      </c>
      <c r="E16315" s="9">
        <v>0</v>
      </c>
      <c r="F16315" s="9">
        <v>1</v>
      </c>
      <c r="G16315" s="9">
        <v>10</v>
      </c>
      <c r="H16315" s="9">
        <v>18</v>
      </c>
      <c r="I16315" s="9">
        <v>2.396493673324585</v>
      </c>
      <c r="J16315" s="9">
        <v>1.9665346145629883</v>
      </c>
      <c r="K16315" s="9">
        <v>4.9631532281637192E-2</v>
      </c>
      <c r="L16315" s="9">
        <v>87.041114807128906</v>
      </c>
    </row>
    <row r="16316" spans="1:12" x14ac:dyDescent="0.25">
      <c r="A16316" s="5" t="str">
        <f t="shared" si="254"/>
        <v>1SublapSCNW011019</v>
      </c>
      <c r="B16316" s="9">
        <v>1</v>
      </c>
      <c r="C16316" t="s">
        <v>133</v>
      </c>
      <c r="D16316" t="s">
        <v>149</v>
      </c>
      <c r="E16316" s="9">
        <v>0</v>
      </c>
      <c r="F16316" s="9">
        <v>1</v>
      </c>
      <c r="G16316" s="9">
        <v>10</v>
      </c>
      <c r="H16316" s="9">
        <v>19</v>
      </c>
      <c r="I16316" s="9">
        <v>2.4743132591247559</v>
      </c>
      <c r="J16316" s="9">
        <v>2.25209641456604</v>
      </c>
      <c r="K16316" s="9">
        <v>4.5147400349378586E-2</v>
      </c>
      <c r="L16316" s="9">
        <v>84.567558288574219</v>
      </c>
    </row>
    <row r="16317" spans="1:12" x14ac:dyDescent="0.25">
      <c r="A16317" s="5" t="str">
        <f t="shared" si="254"/>
        <v>1SublapSCNW011020</v>
      </c>
      <c r="B16317" s="9">
        <v>1</v>
      </c>
      <c r="C16317" t="s">
        <v>133</v>
      </c>
      <c r="D16317" t="s">
        <v>149</v>
      </c>
      <c r="E16317" s="9">
        <v>0</v>
      </c>
      <c r="F16317" s="9">
        <v>1</v>
      </c>
      <c r="G16317" s="9">
        <v>10</v>
      </c>
      <c r="H16317" s="9">
        <v>20</v>
      </c>
      <c r="I16317" s="9">
        <v>2.4345705509185791</v>
      </c>
      <c r="J16317" s="9">
        <v>2.237330436706543</v>
      </c>
      <c r="K16317" s="9">
        <v>4.9131318926811218E-2</v>
      </c>
      <c r="L16317" s="9">
        <v>82.645973205566406</v>
      </c>
    </row>
    <row r="16318" spans="1:12" x14ac:dyDescent="0.25">
      <c r="A16318" s="5" t="str">
        <f t="shared" si="254"/>
        <v>1SublapSCNW011021</v>
      </c>
      <c r="B16318" s="9">
        <v>1</v>
      </c>
      <c r="C16318" t="s">
        <v>133</v>
      </c>
      <c r="D16318" t="s">
        <v>149</v>
      </c>
      <c r="E16318" s="9">
        <v>0</v>
      </c>
      <c r="F16318" s="9">
        <v>1</v>
      </c>
      <c r="G16318" s="9">
        <v>10</v>
      </c>
      <c r="H16318" s="9">
        <v>21</v>
      </c>
      <c r="I16318" s="9">
        <v>2.3715884685516357</v>
      </c>
      <c r="J16318" s="9">
        <v>2.1874868869781494</v>
      </c>
      <c r="K16318" s="9">
        <v>3.632466122508049E-2</v>
      </c>
      <c r="L16318" s="9">
        <v>78.985153198242188</v>
      </c>
    </row>
    <row r="16319" spans="1:12" x14ac:dyDescent="0.25">
      <c r="A16319" s="5" t="str">
        <f t="shared" si="254"/>
        <v>1SublapSCNW011022</v>
      </c>
      <c r="B16319" s="9">
        <v>1</v>
      </c>
      <c r="C16319" t="s">
        <v>133</v>
      </c>
      <c r="D16319" t="s">
        <v>149</v>
      </c>
      <c r="E16319" s="9">
        <v>0</v>
      </c>
      <c r="F16319" s="9">
        <v>1</v>
      </c>
      <c r="G16319" s="9">
        <v>10</v>
      </c>
      <c r="H16319" s="9">
        <v>22</v>
      </c>
      <c r="I16319" s="9">
        <v>2.2016379833221436</v>
      </c>
      <c r="J16319" s="9">
        <v>2.60060715675354</v>
      </c>
      <c r="K16319" s="9">
        <v>7.3492690920829773E-2</v>
      </c>
      <c r="L16319" s="9">
        <v>76.100502014160156</v>
      </c>
    </row>
    <row r="16320" spans="1:12" x14ac:dyDescent="0.25">
      <c r="A16320" s="5" t="str">
        <f t="shared" si="254"/>
        <v>1SublapSCNW011023</v>
      </c>
      <c r="B16320" s="9">
        <v>1</v>
      </c>
      <c r="C16320" t="s">
        <v>133</v>
      </c>
      <c r="D16320" t="s">
        <v>149</v>
      </c>
      <c r="E16320" s="9">
        <v>0</v>
      </c>
      <c r="F16320" s="9">
        <v>1</v>
      </c>
      <c r="G16320" s="9">
        <v>10</v>
      </c>
      <c r="H16320" s="9">
        <v>23</v>
      </c>
      <c r="I16320" s="9">
        <v>1.9674808979034424</v>
      </c>
      <c r="J16320" s="9">
        <v>2.1192913055419922</v>
      </c>
      <c r="K16320" s="9">
        <v>6.0009855777025223E-2</v>
      </c>
      <c r="L16320" s="9">
        <v>74.853507995605469</v>
      </c>
    </row>
    <row r="16321" spans="1:12" x14ac:dyDescent="0.25">
      <c r="A16321" s="5" t="str">
        <f t="shared" si="254"/>
        <v>1SublapSCNW011024</v>
      </c>
      <c r="B16321" s="9">
        <v>1</v>
      </c>
      <c r="C16321" t="s">
        <v>133</v>
      </c>
      <c r="D16321" t="s">
        <v>149</v>
      </c>
      <c r="E16321" s="9">
        <v>0</v>
      </c>
      <c r="F16321" s="9">
        <v>1</v>
      </c>
      <c r="G16321" s="9">
        <v>10</v>
      </c>
      <c r="H16321" s="9">
        <v>24</v>
      </c>
      <c r="I16321" s="9">
        <v>1.6379033327102661</v>
      </c>
      <c r="J16321" s="9">
        <v>1.6846879720687866</v>
      </c>
      <c r="K16321" s="9">
        <v>4.6220354735851288E-2</v>
      </c>
      <c r="L16321" s="9">
        <v>73.851982116699219</v>
      </c>
    </row>
    <row r="16322" spans="1:12" x14ac:dyDescent="0.25">
      <c r="A16322" s="5" t="str">
        <f t="shared" si="254"/>
        <v>1SublapSCNW1021</v>
      </c>
      <c r="B16322" s="9">
        <v>1</v>
      </c>
      <c r="C16322" t="s">
        <v>133</v>
      </c>
      <c r="D16322" t="s">
        <v>149</v>
      </c>
      <c r="E16322" s="9">
        <v>1</v>
      </c>
      <c r="F16322" s="9">
        <v>0</v>
      </c>
      <c r="G16322" s="9">
        <v>2</v>
      </c>
      <c r="H16322" s="9">
        <v>1</v>
      </c>
      <c r="I16322" s="9">
        <v>0.82201898097991943</v>
      </c>
      <c r="J16322" s="9">
        <v>0.82201898097991943</v>
      </c>
      <c r="K16322" s="9">
        <v>0</v>
      </c>
      <c r="L16322" s="9">
        <v>44.833976745605469</v>
      </c>
    </row>
    <row r="16323" spans="1:12" x14ac:dyDescent="0.25">
      <c r="A16323" s="5" t="str">
        <f t="shared" ref="A16323:A16386" si="255">B16323&amp;C16323&amp;D16323&amp;E16323&amp;F16323&amp;G16323&amp;H16323</f>
        <v>1SublapSCNW1022</v>
      </c>
      <c r="B16323" s="9">
        <v>1</v>
      </c>
      <c r="C16323" t="s">
        <v>133</v>
      </c>
      <c r="D16323" t="s">
        <v>149</v>
      </c>
      <c r="E16323" s="9">
        <v>1</v>
      </c>
      <c r="F16323" s="9">
        <v>0</v>
      </c>
      <c r="G16323" s="9">
        <v>2</v>
      </c>
      <c r="H16323" s="9">
        <v>2</v>
      </c>
      <c r="I16323" s="9">
        <v>0.75438129901885986</v>
      </c>
      <c r="J16323" s="9">
        <v>0.75438129901885986</v>
      </c>
      <c r="K16323" s="9">
        <v>0</v>
      </c>
      <c r="L16323" s="9">
        <v>44.108821868896484</v>
      </c>
    </row>
    <row r="16324" spans="1:12" x14ac:dyDescent="0.25">
      <c r="A16324" s="5" t="str">
        <f t="shared" si="255"/>
        <v>1SublapSCNW1023</v>
      </c>
      <c r="B16324" s="9">
        <v>1</v>
      </c>
      <c r="C16324" t="s">
        <v>133</v>
      </c>
      <c r="D16324" t="s">
        <v>149</v>
      </c>
      <c r="E16324" s="9">
        <v>1</v>
      </c>
      <c r="F16324" s="9">
        <v>0</v>
      </c>
      <c r="G16324" s="9">
        <v>2</v>
      </c>
      <c r="H16324" s="9">
        <v>3</v>
      </c>
      <c r="I16324" s="9">
        <v>0.72879153490066528</v>
      </c>
      <c r="J16324" s="9">
        <v>0.72879153490066528</v>
      </c>
      <c r="K16324" s="9">
        <v>0</v>
      </c>
      <c r="L16324" s="9">
        <v>42.990859985351563</v>
      </c>
    </row>
    <row r="16325" spans="1:12" x14ac:dyDescent="0.25">
      <c r="A16325" s="5" t="str">
        <f t="shared" si="255"/>
        <v>1SublapSCNW1024</v>
      </c>
      <c r="B16325" s="9">
        <v>1</v>
      </c>
      <c r="C16325" t="s">
        <v>133</v>
      </c>
      <c r="D16325" t="s">
        <v>149</v>
      </c>
      <c r="E16325" s="9">
        <v>1</v>
      </c>
      <c r="F16325" s="9">
        <v>0</v>
      </c>
      <c r="G16325" s="9">
        <v>2</v>
      </c>
      <c r="H16325" s="9">
        <v>4</v>
      </c>
      <c r="I16325" s="9">
        <v>0.71464961767196655</v>
      </c>
      <c r="J16325" s="9">
        <v>0.71464961767196655</v>
      </c>
      <c r="K16325" s="9">
        <v>0</v>
      </c>
      <c r="L16325" s="9">
        <v>42.713115692138672</v>
      </c>
    </row>
    <row r="16326" spans="1:12" x14ac:dyDescent="0.25">
      <c r="A16326" s="5" t="str">
        <f t="shared" si="255"/>
        <v>1SublapSCNW1025</v>
      </c>
      <c r="B16326" s="9">
        <v>1</v>
      </c>
      <c r="C16326" t="s">
        <v>133</v>
      </c>
      <c r="D16326" t="s">
        <v>149</v>
      </c>
      <c r="E16326" s="9">
        <v>1</v>
      </c>
      <c r="F16326" s="9">
        <v>0</v>
      </c>
      <c r="G16326" s="9">
        <v>2</v>
      </c>
      <c r="H16326" s="9">
        <v>5</v>
      </c>
      <c r="I16326" s="9">
        <v>0.72365236282348633</v>
      </c>
      <c r="J16326" s="9">
        <v>0.72365236282348633</v>
      </c>
      <c r="K16326" s="9">
        <v>0</v>
      </c>
      <c r="L16326" s="9">
        <v>42.286663055419922</v>
      </c>
    </row>
    <row r="16327" spans="1:12" x14ac:dyDescent="0.25">
      <c r="A16327" s="5" t="str">
        <f t="shared" si="255"/>
        <v>1SublapSCNW1026</v>
      </c>
      <c r="B16327" s="9">
        <v>1</v>
      </c>
      <c r="C16327" t="s">
        <v>133</v>
      </c>
      <c r="D16327" t="s">
        <v>149</v>
      </c>
      <c r="E16327" s="9">
        <v>1</v>
      </c>
      <c r="F16327" s="9">
        <v>0</v>
      </c>
      <c r="G16327" s="9">
        <v>2</v>
      </c>
      <c r="H16327" s="9">
        <v>6</v>
      </c>
      <c r="I16327" s="9">
        <v>0.7947012186050415</v>
      </c>
      <c r="J16327" s="9">
        <v>0.7947012186050415</v>
      </c>
      <c r="K16327" s="9">
        <v>0</v>
      </c>
      <c r="L16327" s="9">
        <v>41.822235107421875</v>
      </c>
    </row>
    <row r="16328" spans="1:12" x14ac:dyDescent="0.25">
      <c r="A16328" s="5" t="str">
        <f t="shared" si="255"/>
        <v>1SublapSCNW1027</v>
      </c>
      <c r="B16328" s="9">
        <v>1</v>
      </c>
      <c r="C16328" t="s">
        <v>133</v>
      </c>
      <c r="D16328" t="s">
        <v>149</v>
      </c>
      <c r="E16328" s="9">
        <v>1</v>
      </c>
      <c r="F16328" s="9">
        <v>0</v>
      </c>
      <c r="G16328" s="9">
        <v>2</v>
      </c>
      <c r="H16328" s="9">
        <v>7</v>
      </c>
      <c r="I16328" s="9">
        <v>0.95340412855148315</v>
      </c>
      <c r="J16328" s="9">
        <v>0.95340412855148315</v>
      </c>
      <c r="K16328" s="9">
        <v>0</v>
      </c>
      <c r="L16328" s="9">
        <v>42.450000762939453</v>
      </c>
    </row>
    <row r="16329" spans="1:12" x14ac:dyDescent="0.25">
      <c r="A16329" s="5" t="str">
        <f t="shared" si="255"/>
        <v>1SublapSCNW1028</v>
      </c>
      <c r="B16329" s="9">
        <v>1</v>
      </c>
      <c r="C16329" t="s">
        <v>133</v>
      </c>
      <c r="D16329" t="s">
        <v>149</v>
      </c>
      <c r="E16329" s="9">
        <v>1</v>
      </c>
      <c r="F16329" s="9">
        <v>0</v>
      </c>
      <c r="G16329" s="9">
        <v>2</v>
      </c>
      <c r="H16329" s="9">
        <v>8</v>
      </c>
      <c r="I16329" s="9">
        <v>1.0351098775863647</v>
      </c>
      <c r="J16329" s="9">
        <v>1.0351098775863647</v>
      </c>
      <c r="K16329" s="9">
        <v>0</v>
      </c>
      <c r="L16329" s="9">
        <v>43.188667297363281</v>
      </c>
    </row>
    <row r="16330" spans="1:12" x14ac:dyDescent="0.25">
      <c r="A16330" s="5" t="str">
        <f t="shared" si="255"/>
        <v>1SublapSCNW1029</v>
      </c>
      <c r="B16330" s="9">
        <v>1</v>
      </c>
      <c r="C16330" t="s">
        <v>133</v>
      </c>
      <c r="D16330" t="s">
        <v>149</v>
      </c>
      <c r="E16330" s="9">
        <v>1</v>
      </c>
      <c r="F16330" s="9">
        <v>0</v>
      </c>
      <c r="G16330" s="9">
        <v>2</v>
      </c>
      <c r="H16330" s="9">
        <v>9</v>
      </c>
      <c r="I16330" s="9">
        <v>0.83253389596939087</v>
      </c>
      <c r="J16330" s="9">
        <v>0.83253389596939087</v>
      </c>
      <c r="K16330" s="9">
        <v>0</v>
      </c>
      <c r="L16330" s="9">
        <v>43.641292572021484</v>
      </c>
    </row>
    <row r="16331" spans="1:12" x14ac:dyDescent="0.25">
      <c r="A16331" s="5" t="str">
        <f t="shared" si="255"/>
        <v>1SublapSCNW10210</v>
      </c>
      <c r="B16331" s="9">
        <v>1</v>
      </c>
      <c r="C16331" t="s">
        <v>133</v>
      </c>
      <c r="D16331" t="s">
        <v>149</v>
      </c>
      <c r="E16331" s="9">
        <v>1</v>
      </c>
      <c r="F16331" s="9">
        <v>0</v>
      </c>
      <c r="G16331" s="9">
        <v>2</v>
      </c>
      <c r="H16331" s="9">
        <v>10</v>
      </c>
      <c r="I16331" s="9">
        <v>0.64746153354644775</v>
      </c>
      <c r="J16331" s="9">
        <v>0.64746153354644775</v>
      </c>
      <c r="K16331" s="9">
        <v>0</v>
      </c>
      <c r="L16331" s="9">
        <v>46.958717346191406</v>
      </c>
    </row>
    <row r="16332" spans="1:12" x14ac:dyDescent="0.25">
      <c r="A16332" s="5" t="str">
        <f t="shared" si="255"/>
        <v>1SublapSCNW10211</v>
      </c>
      <c r="B16332" s="9">
        <v>1</v>
      </c>
      <c r="C16332" t="s">
        <v>133</v>
      </c>
      <c r="D16332" t="s">
        <v>149</v>
      </c>
      <c r="E16332" s="9">
        <v>1</v>
      </c>
      <c r="F16332" s="9">
        <v>0</v>
      </c>
      <c r="G16332" s="9">
        <v>2</v>
      </c>
      <c r="H16332" s="9">
        <v>11</v>
      </c>
      <c r="I16332" s="9">
        <v>0.48633101582527161</v>
      </c>
      <c r="J16332" s="9">
        <v>0.48633101582527161</v>
      </c>
      <c r="K16332" s="9">
        <v>0</v>
      </c>
      <c r="L16332" s="9">
        <v>52.034839630126953</v>
      </c>
    </row>
    <row r="16333" spans="1:12" x14ac:dyDescent="0.25">
      <c r="A16333" s="5" t="str">
        <f t="shared" si="255"/>
        <v>1SublapSCNW10212</v>
      </c>
      <c r="B16333" s="9">
        <v>1</v>
      </c>
      <c r="C16333" t="s">
        <v>133</v>
      </c>
      <c r="D16333" t="s">
        <v>149</v>
      </c>
      <c r="E16333" s="9">
        <v>1</v>
      </c>
      <c r="F16333" s="9">
        <v>0</v>
      </c>
      <c r="G16333" s="9">
        <v>2</v>
      </c>
      <c r="H16333" s="9">
        <v>12</v>
      </c>
      <c r="I16333" s="9">
        <v>0.36868631839752197</v>
      </c>
      <c r="J16333" s="9">
        <v>0.36868631839752197</v>
      </c>
      <c r="K16333" s="9">
        <v>0</v>
      </c>
      <c r="L16333" s="9">
        <v>54.594142913818359</v>
      </c>
    </row>
    <row r="16334" spans="1:12" x14ac:dyDescent="0.25">
      <c r="A16334" s="5" t="str">
        <f t="shared" si="255"/>
        <v>1SublapSCNW10213</v>
      </c>
      <c r="B16334" s="9">
        <v>1</v>
      </c>
      <c r="C16334" t="s">
        <v>133</v>
      </c>
      <c r="D16334" t="s">
        <v>149</v>
      </c>
      <c r="E16334" s="9">
        <v>1</v>
      </c>
      <c r="F16334" s="9">
        <v>0</v>
      </c>
      <c r="G16334" s="9">
        <v>2</v>
      </c>
      <c r="H16334" s="9">
        <v>13</v>
      </c>
      <c r="I16334" s="9">
        <v>0.31795564293861389</v>
      </c>
      <c r="J16334" s="9">
        <v>0.31795564293861389</v>
      </c>
      <c r="K16334" s="9">
        <v>0</v>
      </c>
      <c r="L16334" s="9">
        <v>55.443714141845703</v>
      </c>
    </row>
    <row r="16335" spans="1:12" x14ac:dyDescent="0.25">
      <c r="A16335" s="5" t="str">
        <f t="shared" si="255"/>
        <v>1SublapSCNW10214</v>
      </c>
      <c r="B16335" s="9">
        <v>1</v>
      </c>
      <c r="C16335" t="s">
        <v>133</v>
      </c>
      <c r="D16335" t="s">
        <v>149</v>
      </c>
      <c r="E16335" s="9">
        <v>1</v>
      </c>
      <c r="F16335" s="9">
        <v>0</v>
      </c>
      <c r="G16335" s="9">
        <v>2</v>
      </c>
      <c r="H16335" s="9">
        <v>14</v>
      </c>
      <c r="I16335" s="9">
        <v>0.34723535180091858</v>
      </c>
      <c r="J16335" s="9">
        <v>0.34723535180091858</v>
      </c>
      <c r="K16335" s="9">
        <v>0</v>
      </c>
      <c r="L16335" s="9">
        <v>55.355716705322266</v>
      </c>
    </row>
    <row r="16336" spans="1:12" x14ac:dyDescent="0.25">
      <c r="A16336" s="5" t="str">
        <f t="shared" si="255"/>
        <v>1SublapSCNW10215</v>
      </c>
      <c r="B16336" s="9">
        <v>1</v>
      </c>
      <c r="C16336" t="s">
        <v>133</v>
      </c>
      <c r="D16336" t="s">
        <v>149</v>
      </c>
      <c r="E16336" s="9">
        <v>1</v>
      </c>
      <c r="F16336" s="9">
        <v>0</v>
      </c>
      <c r="G16336" s="9">
        <v>2</v>
      </c>
      <c r="H16336" s="9">
        <v>15</v>
      </c>
      <c r="I16336" s="9">
        <v>0.43784463405609131</v>
      </c>
      <c r="J16336" s="9">
        <v>0.43784463405609131</v>
      </c>
      <c r="K16336" s="9">
        <v>0</v>
      </c>
      <c r="L16336" s="9">
        <v>55.286300659179688</v>
      </c>
    </row>
    <row r="16337" spans="1:12" x14ac:dyDescent="0.25">
      <c r="A16337" s="5" t="str">
        <f t="shared" si="255"/>
        <v>1SublapSCNW10216</v>
      </c>
      <c r="B16337" s="9">
        <v>1</v>
      </c>
      <c r="C16337" t="s">
        <v>133</v>
      </c>
      <c r="D16337" t="s">
        <v>149</v>
      </c>
      <c r="E16337" s="9">
        <v>1</v>
      </c>
      <c r="F16337" s="9">
        <v>0</v>
      </c>
      <c r="G16337" s="9">
        <v>2</v>
      </c>
      <c r="H16337" s="9">
        <v>16</v>
      </c>
      <c r="I16337" s="9">
        <v>0.58754444122314453</v>
      </c>
      <c r="J16337" s="9">
        <v>0.58754444122314453</v>
      </c>
      <c r="K16337" s="9">
        <v>0</v>
      </c>
      <c r="L16337" s="9">
        <v>55.448997497558594</v>
      </c>
    </row>
    <row r="16338" spans="1:12" x14ac:dyDescent="0.25">
      <c r="A16338" s="5" t="str">
        <f t="shared" si="255"/>
        <v>1SublapSCNW10217</v>
      </c>
      <c r="B16338" s="9">
        <v>1</v>
      </c>
      <c r="C16338" t="s">
        <v>133</v>
      </c>
      <c r="D16338" t="s">
        <v>149</v>
      </c>
      <c r="E16338" s="9">
        <v>1</v>
      </c>
      <c r="F16338" s="9">
        <v>0</v>
      </c>
      <c r="G16338" s="9">
        <v>2</v>
      </c>
      <c r="H16338" s="9">
        <v>17</v>
      </c>
      <c r="I16338" s="9">
        <v>0.82415091991424561</v>
      </c>
      <c r="J16338" s="9">
        <v>0.82415091991424561</v>
      </c>
      <c r="K16338" s="9">
        <v>0</v>
      </c>
      <c r="L16338" s="9">
        <v>54.797233581542969</v>
      </c>
    </row>
    <row r="16339" spans="1:12" x14ac:dyDescent="0.25">
      <c r="A16339" s="5" t="str">
        <f t="shared" si="255"/>
        <v>1SublapSCNW10218</v>
      </c>
      <c r="B16339" s="9">
        <v>1</v>
      </c>
      <c r="C16339" t="s">
        <v>133</v>
      </c>
      <c r="D16339" t="s">
        <v>149</v>
      </c>
      <c r="E16339" s="9">
        <v>1</v>
      </c>
      <c r="F16339" s="9">
        <v>0</v>
      </c>
      <c r="G16339" s="9">
        <v>2</v>
      </c>
      <c r="H16339" s="9">
        <v>18</v>
      </c>
      <c r="I16339" s="9">
        <v>1.1632989645004272</v>
      </c>
      <c r="J16339" s="9">
        <v>1.1632989645004272</v>
      </c>
      <c r="K16339" s="9">
        <v>0</v>
      </c>
      <c r="L16339" s="9">
        <v>53.388362884521484</v>
      </c>
    </row>
    <row r="16340" spans="1:12" x14ac:dyDescent="0.25">
      <c r="A16340" s="5" t="str">
        <f t="shared" si="255"/>
        <v>1SublapSCNW10219</v>
      </c>
      <c r="B16340" s="9">
        <v>1</v>
      </c>
      <c r="C16340" t="s">
        <v>133</v>
      </c>
      <c r="D16340" t="s">
        <v>149</v>
      </c>
      <c r="E16340" s="9">
        <v>1</v>
      </c>
      <c r="F16340" s="9">
        <v>0</v>
      </c>
      <c r="G16340" s="9">
        <v>2</v>
      </c>
      <c r="H16340" s="9">
        <v>19</v>
      </c>
      <c r="I16340" s="9">
        <v>1.3509941101074219</v>
      </c>
      <c r="J16340" s="9">
        <v>1.3509941101074219</v>
      </c>
      <c r="K16340" s="9">
        <v>0</v>
      </c>
      <c r="L16340" s="9">
        <v>51.482376098632813</v>
      </c>
    </row>
    <row r="16341" spans="1:12" x14ac:dyDescent="0.25">
      <c r="A16341" s="5" t="str">
        <f t="shared" si="255"/>
        <v>1SublapSCNW10220</v>
      </c>
      <c r="B16341" s="9">
        <v>1</v>
      </c>
      <c r="C16341" t="s">
        <v>133</v>
      </c>
      <c r="D16341" t="s">
        <v>149</v>
      </c>
      <c r="E16341" s="9">
        <v>1</v>
      </c>
      <c r="F16341" s="9">
        <v>0</v>
      </c>
      <c r="G16341" s="9">
        <v>2</v>
      </c>
      <c r="H16341" s="9">
        <v>20</v>
      </c>
      <c r="I16341" s="9">
        <v>1.3511840105056763</v>
      </c>
      <c r="J16341" s="9">
        <v>1.3511840105056763</v>
      </c>
      <c r="K16341" s="9">
        <v>0</v>
      </c>
      <c r="L16341" s="9">
        <v>49.996639251708984</v>
      </c>
    </row>
    <row r="16342" spans="1:12" x14ac:dyDescent="0.25">
      <c r="A16342" s="5" t="str">
        <f t="shared" si="255"/>
        <v>1SublapSCNW10221</v>
      </c>
      <c r="B16342" s="9">
        <v>1</v>
      </c>
      <c r="C16342" t="s">
        <v>133</v>
      </c>
      <c r="D16342" t="s">
        <v>149</v>
      </c>
      <c r="E16342" s="9">
        <v>1</v>
      </c>
      <c r="F16342" s="9">
        <v>0</v>
      </c>
      <c r="G16342" s="9">
        <v>2</v>
      </c>
      <c r="H16342" s="9">
        <v>21</v>
      </c>
      <c r="I16342" s="9">
        <v>1.2987614870071411</v>
      </c>
      <c r="J16342" s="9">
        <v>1.2987614870071411</v>
      </c>
      <c r="K16342" s="9">
        <v>0</v>
      </c>
      <c r="L16342" s="9">
        <v>48.941314697265625</v>
      </c>
    </row>
    <row r="16343" spans="1:12" x14ac:dyDescent="0.25">
      <c r="A16343" s="5" t="str">
        <f t="shared" si="255"/>
        <v>1SublapSCNW10222</v>
      </c>
      <c r="B16343" s="9">
        <v>1</v>
      </c>
      <c r="C16343" t="s">
        <v>133</v>
      </c>
      <c r="D16343" t="s">
        <v>149</v>
      </c>
      <c r="E16343" s="9">
        <v>1</v>
      </c>
      <c r="F16343" s="9">
        <v>0</v>
      </c>
      <c r="G16343" s="9">
        <v>2</v>
      </c>
      <c r="H16343" s="9">
        <v>22</v>
      </c>
      <c r="I16343" s="9">
        <v>1.2250031232833862</v>
      </c>
      <c r="J16343" s="9">
        <v>1.2250031232833862</v>
      </c>
      <c r="K16343" s="9">
        <v>0</v>
      </c>
      <c r="L16343" s="9">
        <v>48.529483795166016</v>
      </c>
    </row>
    <row r="16344" spans="1:12" x14ac:dyDescent="0.25">
      <c r="A16344" s="5" t="str">
        <f t="shared" si="255"/>
        <v>1SublapSCNW10223</v>
      </c>
      <c r="B16344" s="9">
        <v>1</v>
      </c>
      <c r="C16344" t="s">
        <v>133</v>
      </c>
      <c r="D16344" t="s">
        <v>149</v>
      </c>
      <c r="E16344" s="9">
        <v>1</v>
      </c>
      <c r="F16344" s="9">
        <v>0</v>
      </c>
      <c r="G16344" s="9">
        <v>2</v>
      </c>
      <c r="H16344" s="9">
        <v>23</v>
      </c>
      <c r="I16344" s="9">
        <v>1.1213227510452271</v>
      </c>
      <c r="J16344" s="9">
        <v>1.1213227510452271</v>
      </c>
      <c r="K16344" s="9">
        <v>0</v>
      </c>
      <c r="L16344" s="9">
        <v>48.590488433837891</v>
      </c>
    </row>
    <row r="16345" spans="1:12" x14ac:dyDescent="0.25">
      <c r="A16345" s="5" t="str">
        <f t="shared" si="255"/>
        <v>1SublapSCNW10224</v>
      </c>
      <c r="B16345" s="9">
        <v>1</v>
      </c>
      <c r="C16345" t="s">
        <v>133</v>
      </c>
      <c r="D16345" t="s">
        <v>149</v>
      </c>
      <c r="E16345" s="9">
        <v>1</v>
      </c>
      <c r="F16345" s="9">
        <v>0</v>
      </c>
      <c r="G16345" s="9">
        <v>2</v>
      </c>
      <c r="H16345" s="9">
        <v>24</v>
      </c>
      <c r="I16345" s="9">
        <v>0.93995779752731323</v>
      </c>
      <c r="J16345" s="9">
        <v>0.93995779752731323</v>
      </c>
      <c r="K16345" s="9">
        <v>0</v>
      </c>
      <c r="L16345" s="9">
        <v>48.633049011230469</v>
      </c>
    </row>
    <row r="16346" spans="1:12" x14ac:dyDescent="0.25">
      <c r="A16346" s="5" t="str">
        <f t="shared" si="255"/>
        <v>1SublapSCNW10101</v>
      </c>
      <c r="B16346" s="9">
        <v>1</v>
      </c>
      <c r="C16346" t="s">
        <v>133</v>
      </c>
      <c r="D16346" t="s">
        <v>149</v>
      </c>
      <c r="E16346" s="9">
        <v>1</v>
      </c>
      <c r="F16346" s="9">
        <v>0</v>
      </c>
      <c r="G16346" s="9">
        <v>10</v>
      </c>
      <c r="H16346" s="9">
        <v>1</v>
      </c>
      <c r="I16346" s="9">
        <v>0.85276973247528076</v>
      </c>
      <c r="J16346" s="9">
        <v>0.85276973247528076</v>
      </c>
      <c r="K16346" s="9">
        <v>0</v>
      </c>
      <c r="L16346" s="9">
        <v>43.057437896728516</v>
      </c>
    </row>
    <row r="16347" spans="1:12" x14ac:dyDescent="0.25">
      <c r="A16347" s="5" t="str">
        <f t="shared" si="255"/>
        <v>1SublapSCNW10102</v>
      </c>
      <c r="B16347" s="9">
        <v>1</v>
      </c>
      <c r="C16347" t="s">
        <v>133</v>
      </c>
      <c r="D16347" t="s">
        <v>149</v>
      </c>
      <c r="E16347" s="9">
        <v>1</v>
      </c>
      <c r="F16347" s="9">
        <v>0</v>
      </c>
      <c r="G16347" s="9">
        <v>10</v>
      </c>
      <c r="H16347" s="9">
        <v>2</v>
      </c>
      <c r="I16347" s="9">
        <v>0.78556305170059204</v>
      </c>
      <c r="J16347" s="9">
        <v>0.78556305170059204</v>
      </c>
      <c r="K16347" s="9">
        <v>0</v>
      </c>
      <c r="L16347" s="9">
        <v>42.405906677246094</v>
      </c>
    </row>
    <row r="16348" spans="1:12" x14ac:dyDescent="0.25">
      <c r="A16348" s="5" t="str">
        <f t="shared" si="255"/>
        <v>1SublapSCNW10103</v>
      </c>
      <c r="B16348" s="9">
        <v>1</v>
      </c>
      <c r="C16348" t="s">
        <v>133</v>
      </c>
      <c r="D16348" t="s">
        <v>149</v>
      </c>
      <c r="E16348" s="9">
        <v>1</v>
      </c>
      <c r="F16348" s="9">
        <v>0</v>
      </c>
      <c r="G16348" s="9">
        <v>10</v>
      </c>
      <c r="H16348" s="9">
        <v>3</v>
      </c>
      <c r="I16348" s="9">
        <v>0.7647666335105896</v>
      </c>
      <c r="J16348" s="9">
        <v>0.7647666335105896</v>
      </c>
      <c r="K16348" s="9">
        <v>0</v>
      </c>
      <c r="L16348" s="9">
        <v>42.373233795166016</v>
      </c>
    </row>
    <row r="16349" spans="1:12" x14ac:dyDescent="0.25">
      <c r="A16349" s="5" t="str">
        <f t="shared" si="255"/>
        <v>1SublapSCNW10104</v>
      </c>
      <c r="B16349" s="9">
        <v>1</v>
      </c>
      <c r="C16349" t="s">
        <v>133</v>
      </c>
      <c r="D16349" t="s">
        <v>149</v>
      </c>
      <c r="E16349" s="9">
        <v>1</v>
      </c>
      <c r="F16349" s="9">
        <v>0</v>
      </c>
      <c r="G16349" s="9">
        <v>10</v>
      </c>
      <c r="H16349" s="9">
        <v>4</v>
      </c>
      <c r="I16349" s="9">
        <v>0.7540050745010376</v>
      </c>
      <c r="J16349" s="9">
        <v>0.7540050745010376</v>
      </c>
      <c r="K16349" s="9">
        <v>0</v>
      </c>
      <c r="L16349" s="9">
        <v>41.844295501708984</v>
      </c>
    </row>
    <row r="16350" spans="1:12" x14ac:dyDescent="0.25">
      <c r="A16350" s="5" t="str">
        <f t="shared" si="255"/>
        <v>1SublapSCNW10105</v>
      </c>
      <c r="B16350" s="9">
        <v>1</v>
      </c>
      <c r="C16350" t="s">
        <v>133</v>
      </c>
      <c r="D16350" t="s">
        <v>149</v>
      </c>
      <c r="E16350" s="9">
        <v>1</v>
      </c>
      <c r="F16350" s="9">
        <v>0</v>
      </c>
      <c r="G16350" s="9">
        <v>10</v>
      </c>
      <c r="H16350" s="9">
        <v>5</v>
      </c>
      <c r="I16350" s="9">
        <v>0.77067643404006958</v>
      </c>
      <c r="J16350" s="9">
        <v>0.77067643404006958</v>
      </c>
      <c r="K16350" s="9">
        <v>0</v>
      </c>
      <c r="L16350" s="9">
        <v>40.983001708984375</v>
      </c>
    </row>
    <row r="16351" spans="1:12" x14ac:dyDescent="0.25">
      <c r="A16351" s="5" t="str">
        <f t="shared" si="255"/>
        <v>1SublapSCNW10106</v>
      </c>
      <c r="B16351" s="9">
        <v>1</v>
      </c>
      <c r="C16351" t="s">
        <v>133</v>
      </c>
      <c r="D16351" t="s">
        <v>149</v>
      </c>
      <c r="E16351" s="9">
        <v>1</v>
      </c>
      <c r="F16351" s="9">
        <v>0</v>
      </c>
      <c r="G16351" s="9">
        <v>10</v>
      </c>
      <c r="H16351" s="9">
        <v>6</v>
      </c>
      <c r="I16351" s="9">
        <v>0.85404664278030396</v>
      </c>
      <c r="J16351" s="9">
        <v>0.85404664278030396</v>
      </c>
      <c r="K16351" s="9">
        <v>0</v>
      </c>
      <c r="L16351" s="9">
        <v>40.127891540527344</v>
      </c>
    </row>
    <row r="16352" spans="1:12" x14ac:dyDescent="0.25">
      <c r="A16352" s="5" t="str">
        <f t="shared" si="255"/>
        <v>1SublapSCNW10107</v>
      </c>
      <c r="B16352" s="9">
        <v>1</v>
      </c>
      <c r="C16352" t="s">
        <v>133</v>
      </c>
      <c r="D16352" t="s">
        <v>149</v>
      </c>
      <c r="E16352" s="9">
        <v>1</v>
      </c>
      <c r="F16352" s="9">
        <v>0</v>
      </c>
      <c r="G16352" s="9">
        <v>10</v>
      </c>
      <c r="H16352" s="9">
        <v>7</v>
      </c>
      <c r="I16352" s="9">
        <v>1.027930736541748</v>
      </c>
      <c r="J16352" s="9">
        <v>1.027930736541748</v>
      </c>
      <c r="K16352" s="9">
        <v>0</v>
      </c>
      <c r="L16352" s="9">
        <v>39.849956512451172</v>
      </c>
    </row>
    <row r="16353" spans="1:12" x14ac:dyDescent="0.25">
      <c r="A16353" s="5" t="str">
        <f t="shared" si="255"/>
        <v>1SublapSCNW10108</v>
      </c>
      <c r="B16353" s="9">
        <v>1</v>
      </c>
      <c r="C16353" t="s">
        <v>133</v>
      </c>
      <c r="D16353" t="s">
        <v>149</v>
      </c>
      <c r="E16353" s="9">
        <v>1</v>
      </c>
      <c r="F16353" s="9">
        <v>0</v>
      </c>
      <c r="G16353" s="9">
        <v>10</v>
      </c>
      <c r="H16353" s="9">
        <v>8</v>
      </c>
      <c r="I16353" s="9">
        <v>1.114423394203186</v>
      </c>
      <c r="J16353" s="9">
        <v>1.114423394203186</v>
      </c>
      <c r="K16353" s="9">
        <v>0</v>
      </c>
      <c r="L16353" s="9">
        <v>40.314014434814453</v>
      </c>
    </row>
    <row r="16354" spans="1:12" x14ac:dyDescent="0.25">
      <c r="A16354" s="5" t="str">
        <f t="shared" si="255"/>
        <v>1SublapSCNW10109</v>
      </c>
      <c r="B16354" s="9">
        <v>1</v>
      </c>
      <c r="C16354" t="s">
        <v>133</v>
      </c>
      <c r="D16354" t="s">
        <v>149</v>
      </c>
      <c r="E16354" s="9">
        <v>1</v>
      </c>
      <c r="F16354" s="9">
        <v>0</v>
      </c>
      <c r="G16354" s="9">
        <v>10</v>
      </c>
      <c r="H16354" s="9">
        <v>9</v>
      </c>
      <c r="I16354" s="9">
        <v>0.88919973373413086</v>
      </c>
      <c r="J16354" s="9">
        <v>0.88919973373413086</v>
      </c>
      <c r="K16354" s="9">
        <v>0</v>
      </c>
      <c r="L16354" s="9">
        <v>40.001762390136719</v>
      </c>
    </row>
    <row r="16355" spans="1:12" x14ac:dyDescent="0.25">
      <c r="A16355" s="5" t="str">
        <f t="shared" si="255"/>
        <v>1SublapSCNW101010</v>
      </c>
      <c r="B16355" s="9">
        <v>1</v>
      </c>
      <c r="C16355" t="s">
        <v>133</v>
      </c>
      <c r="D16355" t="s">
        <v>149</v>
      </c>
      <c r="E16355" s="9">
        <v>1</v>
      </c>
      <c r="F16355" s="9">
        <v>0</v>
      </c>
      <c r="G16355" s="9">
        <v>10</v>
      </c>
      <c r="H16355" s="9">
        <v>10</v>
      </c>
      <c r="I16355" s="9">
        <v>0.68567019701004028</v>
      </c>
      <c r="J16355" s="9">
        <v>0.68567019701004028</v>
      </c>
      <c r="K16355" s="9">
        <v>0</v>
      </c>
      <c r="L16355" s="9">
        <v>42.080257415771484</v>
      </c>
    </row>
    <row r="16356" spans="1:12" x14ac:dyDescent="0.25">
      <c r="A16356" s="5" t="str">
        <f t="shared" si="255"/>
        <v>1SublapSCNW101011</v>
      </c>
      <c r="B16356" s="9">
        <v>1</v>
      </c>
      <c r="C16356" t="s">
        <v>133</v>
      </c>
      <c r="D16356" t="s">
        <v>149</v>
      </c>
      <c r="E16356" s="9">
        <v>1</v>
      </c>
      <c r="F16356" s="9">
        <v>0</v>
      </c>
      <c r="G16356" s="9">
        <v>10</v>
      </c>
      <c r="H16356" s="9">
        <v>11</v>
      </c>
      <c r="I16356" s="9">
        <v>0.51624351739883423</v>
      </c>
      <c r="J16356" s="9">
        <v>0.51624351739883423</v>
      </c>
      <c r="K16356" s="9">
        <v>0</v>
      </c>
      <c r="L16356" s="9">
        <v>44.139354705810547</v>
      </c>
    </row>
    <row r="16357" spans="1:12" x14ac:dyDescent="0.25">
      <c r="A16357" s="5" t="str">
        <f t="shared" si="255"/>
        <v>1SublapSCNW101012</v>
      </c>
      <c r="B16357" s="9">
        <v>1</v>
      </c>
      <c r="C16357" t="s">
        <v>133</v>
      </c>
      <c r="D16357" t="s">
        <v>149</v>
      </c>
      <c r="E16357" s="9">
        <v>1</v>
      </c>
      <c r="F16357" s="9">
        <v>0</v>
      </c>
      <c r="G16357" s="9">
        <v>10</v>
      </c>
      <c r="H16357" s="9">
        <v>12</v>
      </c>
      <c r="I16357" s="9">
        <v>0.39098063111305237</v>
      </c>
      <c r="J16357" s="9">
        <v>0.39098063111305237</v>
      </c>
      <c r="K16357" s="9">
        <v>0</v>
      </c>
      <c r="L16357" s="9">
        <v>45.882522583007813</v>
      </c>
    </row>
    <row r="16358" spans="1:12" x14ac:dyDescent="0.25">
      <c r="A16358" s="5" t="str">
        <f t="shared" si="255"/>
        <v>1SublapSCNW101013</v>
      </c>
      <c r="B16358" s="9">
        <v>1</v>
      </c>
      <c r="C16358" t="s">
        <v>133</v>
      </c>
      <c r="D16358" t="s">
        <v>149</v>
      </c>
      <c r="E16358" s="9">
        <v>1</v>
      </c>
      <c r="F16358" s="9">
        <v>0</v>
      </c>
      <c r="G16358" s="9">
        <v>10</v>
      </c>
      <c r="H16358" s="9">
        <v>13</v>
      </c>
      <c r="I16358" s="9">
        <v>0.34204301238059998</v>
      </c>
      <c r="J16358" s="9">
        <v>0.34204301238059998</v>
      </c>
      <c r="K16358" s="9">
        <v>0</v>
      </c>
      <c r="L16358" s="9">
        <v>47.556816101074219</v>
      </c>
    </row>
    <row r="16359" spans="1:12" x14ac:dyDescent="0.25">
      <c r="A16359" s="5" t="str">
        <f t="shared" si="255"/>
        <v>1SublapSCNW101014</v>
      </c>
      <c r="B16359" s="9">
        <v>1</v>
      </c>
      <c r="C16359" t="s">
        <v>133</v>
      </c>
      <c r="D16359" t="s">
        <v>149</v>
      </c>
      <c r="E16359" s="9">
        <v>1</v>
      </c>
      <c r="F16359" s="9">
        <v>0</v>
      </c>
      <c r="G16359" s="9">
        <v>10</v>
      </c>
      <c r="H16359" s="9">
        <v>14</v>
      </c>
      <c r="I16359" s="9">
        <v>0.38370442390441895</v>
      </c>
      <c r="J16359" s="9">
        <v>0.38370442390441895</v>
      </c>
      <c r="K16359" s="9">
        <v>0</v>
      </c>
      <c r="L16359" s="9">
        <v>48.249771118164063</v>
      </c>
    </row>
    <row r="16360" spans="1:12" x14ac:dyDescent="0.25">
      <c r="A16360" s="5" t="str">
        <f t="shared" si="255"/>
        <v>1SublapSCNW101015</v>
      </c>
      <c r="B16360" s="9">
        <v>1</v>
      </c>
      <c r="C16360" t="s">
        <v>133</v>
      </c>
      <c r="D16360" t="s">
        <v>149</v>
      </c>
      <c r="E16360" s="9">
        <v>1</v>
      </c>
      <c r="F16360" s="9">
        <v>0</v>
      </c>
      <c r="G16360" s="9">
        <v>10</v>
      </c>
      <c r="H16360" s="9">
        <v>15</v>
      </c>
      <c r="I16360" s="9">
        <v>0.48907643556594849</v>
      </c>
      <c r="J16360" s="9">
        <v>0.48907643556594849</v>
      </c>
      <c r="K16360" s="9">
        <v>0</v>
      </c>
      <c r="L16360" s="9">
        <v>51.177970886230469</v>
      </c>
    </row>
    <row r="16361" spans="1:12" x14ac:dyDescent="0.25">
      <c r="A16361" s="5" t="str">
        <f t="shared" si="255"/>
        <v>1SublapSCNW101016</v>
      </c>
      <c r="B16361" s="9">
        <v>1</v>
      </c>
      <c r="C16361" t="s">
        <v>133</v>
      </c>
      <c r="D16361" t="s">
        <v>149</v>
      </c>
      <c r="E16361" s="9">
        <v>1</v>
      </c>
      <c r="F16361" s="9">
        <v>0</v>
      </c>
      <c r="G16361" s="9">
        <v>10</v>
      </c>
      <c r="H16361" s="9">
        <v>16</v>
      </c>
      <c r="I16361" s="9">
        <v>0.65095973014831543</v>
      </c>
      <c r="J16361" s="9">
        <v>0.65095973014831543</v>
      </c>
      <c r="K16361" s="9">
        <v>0</v>
      </c>
      <c r="L16361" s="9">
        <v>52.319374084472656</v>
      </c>
    </row>
    <row r="16362" spans="1:12" x14ac:dyDescent="0.25">
      <c r="A16362" s="5" t="str">
        <f t="shared" si="255"/>
        <v>1SublapSCNW101017</v>
      </c>
      <c r="B16362" s="9">
        <v>1</v>
      </c>
      <c r="C16362" t="s">
        <v>133</v>
      </c>
      <c r="D16362" t="s">
        <v>149</v>
      </c>
      <c r="E16362" s="9">
        <v>1</v>
      </c>
      <c r="F16362" s="9">
        <v>0</v>
      </c>
      <c r="G16362" s="9">
        <v>10</v>
      </c>
      <c r="H16362" s="9">
        <v>17</v>
      </c>
      <c r="I16362" s="9">
        <v>0.90618216991424561</v>
      </c>
      <c r="J16362" s="9">
        <v>0.90618216991424561</v>
      </c>
      <c r="K16362" s="9">
        <v>0</v>
      </c>
      <c r="L16362" s="9">
        <v>51.608058929443359</v>
      </c>
    </row>
    <row r="16363" spans="1:12" x14ac:dyDescent="0.25">
      <c r="A16363" s="5" t="str">
        <f t="shared" si="255"/>
        <v>1SublapSCNW101018</v>
      </c>
      <c r="B16363" s="9">
        <v>1</v>
      </c>
      <c r="C16363" t="s">
        <v>133</v>
      </c>
      <c r="D16363" t="s">
        <v>149</v>
      </c>
      <c r="E16363" s="9">
        <v>1</v>
      </c>
      <c r="F16363" s="9">
        <v>0</v>
      </c>
      <c r="G16363" s="9">
        <v>10</v>
      </c>
      <c r="H16363" s="9">
        <v>18</v>
      </c>
      <c r="I16363" s="9">
        <v>1.2688326835632324</v>
      </c>
      <c r="J16363" s="9">
        <v>1.2688326835632324</v>
      </c>
      <c r="K16363" s="9">
        <v>0</v>
      </c>
      <c r="L16363" s="9">
        <v>50.568782806396484</v>
      </c>
    </row>
    <row r="16364" spans="1:12" x14ac:dyDescent="0.25">
      <c r="A16364" s="5" t="str">
        <f t="shared" si="255"/>
        <v>1SublapSCNW101019</v>
      </c>
      <c r="B16364" s="9">
        <v>1</v>
      </c>
      <c r="C16364" t="s">
        <v>133</v>
      </c>
      <c r="D16364" t="s">
        <v>149</v>
      </c>
      <c r="E16364" s="9">
        <v>1</v>
      </c>
      <c r="F16364" s="9">
        <v>0</v>
      </c>
      <c r="G16364" s="9">
        <v>10</v>
      </c>
      <c r="H16364" s="9">
        <v>19</v>
      </c>
      <c r="I16364" s="9">
        <v>1.4633022546768188</v>
      </c>
      <c r="J16364" s="9">
        <v>1.4633022546768188</v>
      </c>
      <c r="K16364" s="9">
        <v>0</v>
      </c>
      <c r="L16364" s="9">
        <v>48.349178314208984</v>
      </c>
    </row>
    <row r="16365" spans="1:12" x14ac:dyDescent="0.25">
      <c r="A16365" s="5" t="str">
        <f t="shared" si="255"/>
        <v>1SublapSCNW101020</v>
      </c>
      <c r="B16365" s="9">
        <v>1</v>
      </c>
      <c r="C16365" t="s">
        <v>133</v>
      </c>
      <c r="D16365" t="s">
        <v>149</v>
      </c>
      <c r="E16365" s="9">
        <v>1</v>
      </c>
      <c r="F16365" s="9">
        <v>0</v>
      </c>
      <c r="G16365" s="9">
        <v>10</v>
      </c>
      <c r="H16365" s="9">
        <v>20</v>
      </c>
      <c r="I16365" s="9">
        <v>1.4273426532745361</v>
      </c>
      <c r="J16365" s="9">
        <v>1.4273426532745361</v>
      </c>
      <c r="K16365" s="9">
        <v>0</v>
      </c>
      <c r="L16365" s="9">
        <v>45.993152618408203</v>
      </c>
    </row>
    <row r="16366" spans="1:12" x14ac:dyDescent="0.25">
      <c r="A16366" s="5" t="str">
        <f t="shared" si="255"/>
        <v>1SublapSCNW101021</v>
      </c>
      <c r="B16366" s="9">
        <v>1</v>
      </c>
      <c r="C16366" t="s">
        <v>133</v>
      </c>
      <c r="D16366" t="s">
        <v>149</v>
      </c>
      <c r="E16366" s="9">
        <v>1</v>
      </c>
      <c r="F16366" s="9">
        <v>0</v>
      </c>
      <c r="G16366" s="9">
        <v>10</v>
      </c>
      <c r="H16366" s="9">
        <v>21</v>
      </c>
      <c r="I16366" s="9">
        <v>1.3461414575576782</v>
      </c>
      <c r="J16366" s="9">
        <v>1.3461414575576782</v>
      </c>
      <c r="K16366" s="9">
        <v>0</v>
      </c>
      <c r="L16366" s="9">
        <v>44.945343017578125</v>
      </c>
    </row>
    <row r="16367" spans="1:12" x14ac:dyDescent="0.25">
      <c r="A16367" s="5" t="str">
        <f t="shared" si="255"/>
        <v>1SublapSCNW101022</v>
      </c>
      <c r="B16367" s="9">
        <v>1</v>
      </c>
      <c r="C16367" t="s">
        <v>133</v>
      </c>
      <c r="D16367" t="s">
        <v>149</v>
      </c>
      <c r="E16367" s="9">
        <v>1</v>
      </c>
      <c r="F16367" s="9">
        <v>0</v>
      </c>
      <c r="G16367" s="9">
        <v>10</v>
      </c>
      <c r="H16367" s="9">
        <v>22</v>
      </c>
      <c r="I16367" s="9">
        <v>1.2698580026626587</v>
      </c>
      <c r="J16367" s="9">
        <v>1.2698580026626587</v>
      </c>
      <c r="K16367" s="9">
        <v>0</v>
      </c>
      <c r="L16367" s="9">
        <v>43.869644165039063</v>
      </c>
    </row>
    <row r="16368" spans="1:12" x14ac:dyDescent="0.25">
      <c r="A16368" s="5" t="str">
        <f t="shared" si="255"/>
        <v>1SublapSCNW101023</v>
      </c>
      <c r="B16368" s="9">
        <v>1</v>
      </c>
      <c r="C16368" t="s">
        <v>133</v>
      </c>
      <c r="D16368" t="s">
        <v>149</v>
      </c>
      <c r="E16368" s="9">
        <v>1</v>
      </c>
      <c r="F16368" s="9">
        <v>0</v>
      </c>
      <c r="G16368" s="9">
        <v>10</v>
      </c>
      <c r="H16368" s="9">
        <v>23</v>
      </c>
      <c r="I16368" s="9">
        <v>1.1639928817749023</v>
      </c>
      <c r="J16368" s="9">
        <v>1.1639928817749023</v>
      </c>
      <c r="K16368" s="9">
        <v>0</v>
      </c>
      <c r="L16368" s="9">
        <v>42.290004730224609</v>
      </c>
    </row>
    <row r="16369" spans="1:12" x14ac:dyDescent="0.25">
      <c r="A16369" s="5" t="str">
        <f t="shared" si="255"/>
        <v>1SublapSCNW101024</v>
      </c>
      <c r="B16369" s="9">
        <v>1</v>
      </c>
      <c r="C16369" t="s">
        <v>133</v>
      </c>
      <c r="D16369" t="s">
        <v>149</v>
      </c>
      <c r="E16369" s="9">
        <v>1</v>
      </c>
      <c r="F16369" s="9">
        <v>0</v>
      </c>
      <c r="G16369" s="9">
        <v>10</v>
      </c>
      <c r="H16369" s="9">
        <v>24</v>
      </c>
      <c r="I16369" s="9">
        <v>0.97452265024185181</v>
      </c>
      <c r="J16369" s="9">
        <v>0.97452265024185181</v>
      </c>
      <c r="K16369" s="9">
        <v>0</v>
      </c>
      <c r="L16369" s="9">
        <v>41.655960083007813</v>
      </c>
    </row>
    <row r="16370" spans="1:12" x14ac:dyDescent="0.25">
      <c r="A16370" s="5" t="str">
        <f t="shared" si="255"/>
        <v>1SublapSCNW1121</v>
      </c>
      <c r="B16370" s="9">
        <v>1</v>
      </c>
      <c r="C16370" t="s">
        <v>133</v>
      </c>
      <c r="D16370" s="3" t="s">
        <v>149</v>
      </c>
      <c r="E16370" s="9">
        <v>1</v>
      </c>
      <c r="F16370" s="9">
        <v>1</v>
      </c>
      <c r="G16370" s="9">
        <v>2</v>
      </c>
      <c r="H16370" s="9">
        <v>1</v>
      </c>
      <c r="I16370" s="9">
        <v>0.82098418474197388</v>
      </c>
      <c r="J16370" s="9">
        <v>0.82098418474197388</v>
      </c>
      <c r="K16370" s="9">
        <v>0</v>
      </c>
      <c r="L16370" s="9">
        <v>45.292518615722656</v>
      </c>
    </row>
    <row r="16371" spans="1:12" x14ac:dyDescent="0.25">
      <c r="A16371" s="5" t="str">
        <f t="shared" si="255"/>
        <v>1SublapSCNW1122</v>
      </c>
      <c r="B16371" s="9">
        <v>1</v>
      </c>
      <c r="C16371" t="s">
        <v>133</v>
      </c>
      <c r="D16371" s="3" t="s">
        <v>149</v>
      </c>
      <c r="E16371" s="9">
        <v>1</v>
      </c>
      <c r="F16371" s="9">
        <v>1</v>
      </c>
      <c r="G16371" s="9">
        <v>2</v>
      </c>
      <c r="H16371" s="9">
        <v>2</v>
      </c>
      <c r="I16371" s="9">
        <v>0.75333195924758911</v>
      </c>
      <c r="J16371" s="9">
        <v>0.75333195924758911</v>
      </c>
      <c r="K16371" s="9">
        <v>0</v>
      </c>
      <c r="L16371" s="9">
        <v>44.088478088378906</v>
      </c>
    </row>
    <row r="16372" spans="1:12" x14ac:dyDescent="0.25">
      <c r="A16372" s="5" t="str">
        <f t="shared" si="255"/>
        <v>1SublapSCNW1123</v>
      </c>
      <c r="B16372" s="9">
        <v>1</v>
      </c>
      <c r="C16372" t="s">
        <v>133</v>
      </c>
      <c r="D16372" s="3" t="s">
        <v>149</v>
      </c>
      <c r="E16372" s="9">
        <v>1</v>
      </c>
      <c r="F16372" s="9">
        <v>1</v>
      </c>
      <c r="G16372" s="9">
        <v>2</v>
      </c>
      <c r="H16372" s="9">
        <v>3</v>
      </c>
      <c r="I16372" s="9">
        <v>0.72758090496063232</v>
      </c>
      <c r="J16372" s="9">
        <v>0.72758090496063232</v>
      </c>
      <c r="K16372" s="9">
        <v>0</v>
      </c>
      <c r="L16372" s="9">
        <v>43.225006103515625</v>
      </c>
    </row>
    <row r="16373" spans="1:12" x14ac:dyDescent="0.25">
      <c r="A16373" s="5" t="str">
        <f t="shared" si="255"/>
        <v>1SublapSCNW1124</v>
      </c>
      <c r="B16373" s="9">
        <v>1</v>
      </c>
      <c r="C16373" t="s">
        <v>133</v>
      </c>
      <c r="D16373" s="3" t="s">
        <v>149</v>
      </c>
      <c r="E16373" s="9">
        <v>1</v>
      </c>
      <c r="F16373" s="9">
        <v>1</v>
      </c>
      <c r="G16373" s="9">
        <v>2</v>
      </c>
      <c r="H16373" s="9">
        <v>4</v>
      </c>
      <c r="I16373" s="9">
        <v>0.71332520246505737</v>
      </c>
      <c r="J16373" s="9">
        <v>0.71332520246505737</v>
      </c>
      <c r="K16373" s="9">
        <v>0</v>
      </c>
      <c r="L16373" s="9">
        <v>42.799449920654297</v>
      </c>
    </row>
    <row r="16374" spans="1:12" x14ac:dyDescent="0.25">
      <c r="A16374" s="5" t="str">
        <f t="shared" si="255"/>
        <v>1SublapSCNW1125</v>
      </c>
      <c r="B16374" s="9">
        <v>1</v>
      </c>
      <c r="C16374" t="s">
        <v>133</v>
      </c>
      <c r="D16374" s="3" t="s">
        <v>149</v>
      </c>
      <c r="E16374" s="9">
        <v>1</v>
      </c>
      <c r="F16374" s="9">
        <v>1</v>
      </c>
      <c r="G16374" s="9">
        <v>2</v>
      </c>
      <c r="H16374" s="9">
        <v>5</v>
      </c>
      <c r="I16374" s="9">
        <v>0.72206991910934448</v>
      </c>
      <c r="J16374" s="9">
        <v>0.72206991910934448</v>
      </c>
      <c r="K16374" s="9">
        <v>0</v>
      </c>
      <c r="L16374" s="9">
        <v>42.313850402832031</v>
      </c>
    </row>
    <row r="16375" spans="1:12" x14ac:dyDescent="0.25">
      <c r="A16375" s="5" t="str">
        <f t="shared" si="255"/>
        <v>1SublapSCNW1126</v>
      </c>
      <c r="B16375" s="9">
        <v>1</v>
      </c>
      <c r="C16375" t="s">
        <v>133</v>
      </c>
      <c r="D16375" s="3" t="s">
        <v>149</v>
      </c>
      <c r="E16375" s="9">
        <v>1</v>
      </c>
      <c r="F16375" s="9">
        <v>1</v>
      </c>
      <c r="G16375" s="9">
        <v>2</v>
      </c>
      <c r="H16375" s="9">
        <v>6</v>
      </c>
      <c r="I16375" s="9">
        <v>0.79270410537719727</v>
      </c>
      <c r="J16375" s="9">
        <v>0.79270410537719727</v>
      </c>
      <c r="K16375" s="9">
        <v>0</v>
      </c>
      <c r="L16375" s="9">
        <v>42.445224761962891</v>
      </c>
    </row>
    <row r="16376" spans="1:12" x14ac:dyDescent="0.25">
      <c r="A16376" s="5" t="str">
        <f t="shared" si="255"/>
        <v>1SublapSCNW1127</v>
      </c>
      <c r="B16376" s="9">
        <v>1</v>
      </c>
      <c r="C16376" t="s">
        <v>133</v>
      </c>
      <c r="D16376" s="3" t="s">
        <v>149</v>
      </c>
      <c r="E16376" s="9">
        <v>1</v>
      </c>
      <c r="F16376" s="9">
        <v>1</v>
      </c>
      <c r="G16376" s="9">
        <v>2</v>
      </c>
      <c r="H16376" s="9">
        <v>7</v>
      </c>
      <c r="I16376" s="9">
        <v>0.95089620351791382</v>
      </c>
      <c r="J16376" s="9">
        <v>0.95089620351791382</v>
      </c>
      <c r="K16376" s="9">
        <v>0</v>
      </c>
      <c r="L16376" s="9">
        <v>42.834640502929688</v>
      </c>
    </row>
    <row r="16377" spans="1:12" x14ac:dyDescent="0.25">
      <c r="A16377" s="5" t="str">
        <f t="shared" si="255"/>
        <v>1SublapSCNW1128</v>
      </c>
      <c r="B16377" s="9">
        <v>1</v>
      </c>
      <c r="C16377" t="s">
        <v>133</v>
      </c>
      <c r="D16377" s="3" t="s">
        <v>149</v>
      </c>
      <c r="E16377" s="9">
        <v>1</v>
      </c>
      <c r="F16377" s="9">
        <v>1</v>
      </c>
      <c r="G16377" s="9">
        <v>2</v>
      </c>
      <c r="H16377" s="9">
        <v>8</v>
      </c>
      <c r="I16377" s="9">
        <v>1.0324407815933228</v>
      </c>
      <c r="J16377" s="9">
        <v>1.0324407815933228</v>
      </c>
      <c r="K16377" s="9">
        <v>0</v>
      </c>
      <c r="L16377" s="9">
        <v>43.482921600341797</v>
      </c>
    </row>
    <row r="16378" spans="1:12" x14ac:dyDescent="0.25">
      <c r="A16378" s="5" t="str">
        <f t="shared" si="255"/>
        <v>1SublapSCNW1129</v>
      </c>
      <c r="B16378" s="9">
        <v>1</v>
      </c>
      <c r="C16378" t="s">
        <v>133</v>
      </c>
      <c r="D16378" s="3" t="s">
        <v>149</v>
      </c>
      <c r="E16378" s="9">
        <v>1</v>
      </c>
      <c r="F16378" s="9">
        <v>1</v>
      </c>
      <c r="G16378" s="9">
        <v>2</v>
      </c>
      <c r="H16378" s="9">
        <v>9</v>
      </c>
      <c r="I16378" s="9">
        <v>0.8306269645690918</v>
      </c>
      <c r="J16378" s="9">
        <v>0.8306269645690918</v>
      </c>
      <c r="K16378" s="9">
        <v>0</v>
      </c>
      <c r="L16378" s="9">
        <v>44.485855102539063</v>
      </c>
    </row>
    <row r="16379" spans="1:12" x14ac:dyDescent="0.25">
      <c r="A16379" s="5" t="str">
        <f t="shared" si="255"/>
        <v>1SublapSCNW11210</v>
      </c>
      <c r="B16379" s="9">
        <v>1</v>
      </c>
      <c r="C16379" t="s">
        <v>133</v>
      </c>
      <c r="D16379" s="3" t="s">
        <v>149</v>
      </c>
      <c r="E16379" s="9">
        <v>1</v>
      </c>
      <c r="F16379" s="9">
        <v>1</v>
      </c>
      <c r="G16379" s="9">
        <v>2</v>
      </c>
      <c r="H16379" s="9">
        <v>10</v>
      </c>
      <c r="I16379" s="9">
        <v>0.64617574214935303</v>
      </c>
      <c r="J16379" s="9">
        <v>0.64617574214935303</v>
      </c>
      <c r="K16379" s="9">
        <v>0</v>
      </c>
      <c r="L16379" s="9">
        <v>48.323867797851563</v>
      </c>
    </row>
    <row r="16380" spans="1:12" x14ac:dyDescent="0.25">
      <c r="A16380" s="5" t="str">
        <f t="shared" si="255"/>
        <v>1SublapSCNW11211</v>
      </c>
      <c r="B16380" s="9">
        <v>1</v>
      </c>
      <c r="C16380" t="s">
        <v>133</v>
      </c>
      <c r="D16380" s="3" t="s">
        <v>149</v>
      </c>
      <c r="E16380" s="9">
        <v>1</v>
      </c>
      <c r="F16380" s="9">
        <v>1</v>
      </c>
      <c r="G16380" s="9">
        <v>2</v>
      </c>
      <c r="H16380" s="9">
        <v>11</v>
      </c>
      <c r="I16380" s="9">
        <v>0.48532438278198242</v>
      </c>
      <c r="J16380" s="9">
        <v>0.48532438278198242</v>
      </c>
      <c r="K16380" s="9">
        <v>0</v>
      </c>
      <c r="L16380" s="9">
        <v>52.284908294677734</v>
      </c>
    </row>
    <row r="16381" spans="1:12" x14ac:dyDescent="0.25">
      <c r="A16381" s="5" t="str">
        <f t="shared" si="255"/>
        <v>1SublapSCNW11212</v>
      </c>
      <c r="B16381" s="9">
        <v>1</v>
      </c>
      <c r="C16381" t="s">
        <v>133</v>
      </c>
      <c r="D16381" s="3" t="s">
        <v>149</v>
      </c>
      <c r="E16381" s="9">
        <v>1</v>
      </c>
      <c r="F16381" s="9">
        <v>1</v>
      </c>
      <c r="G16381" s="9">
        <v>2</v>
      </c>
      <c r="H16381" s="9">
        <v>12</v>
      </c>
      <c r="I16381" s="9">
        <v>0.36793607473373413</v>
      </c>
      <c r="J16381" s="9">
        <v>0.36793607473373413</v>
      </c>
      <c r="K16381" s="9">
        <v>0</v>
      </c>
      <c r="L16381" s="9">
        <v>53.226211547851563</v>
      </c>
    </row>
    <row r="16382" spans="1:12" x14ac:dyDescent="0.25">
      <c r="A16382" s="5" t="str">
        <f t="shared" si="255"/>
        <v>1SublapSCNW11213</v>
      </c>
      <c r="B16382" s="9">
        <v>1</v>
      </c>
      <c r="C16382" t="s">
        <v>133</v>
      </c>
      <c r="D16382" s="3" t="s">
        <v>149</v>
      </c>
      <c r="E16382" s="9">
        <v>1</v>
      </c>
      <c r="F16382" s="9">
        <v>1</v>
      </c>
      <c r="G16382" s="9">
        <v>2</v>
      </c>
      <c r="H16382" s="9">
        <v>13</v>
      </c>
      <c r="I16382" s="9">
        <v>0.31714507937431335</v>
      </c>
      <c r="J16382" s="9">
        <v>0.31714507937431335</v>
      </c>
      <c r="K16382" s="9">
        <v>0</v>
      </c>
      <c r="L16382" s="9">
        <v>53.938362121582031</v>
      </c>
    </row>
    <row r="16383" spans="1:12" x14ac:dyDescent="0.25">
      <c r="A16383" s="5" t="str">
        <f t="shared" si="255"/>
        <v>1SublapSCNW11214</v>
      </c>
      <c r="B16383" s="9">
        <v>1</v>
      </c>
      <c r="C16383" t="s">
        <v>133</v>
      </c>
      <c r="D16383" s="3" t="s">
        <v>149</v>
      </c>
      <c r="E16383" s="9">
        <v>1</v>
      </c>
      <c r="F16383" s="9">
        <v>1</v>
      </c>
      <c r="G16383" s="9">
        <v>2</v>
      </c>
      <c r="H16383" s="9">
        <v>14</v>
      </c>
      <c r="I16383" s="9">
        <v>0.34600809216499329</v>
      </c>
      <c r="J16383" s="9">
        <v>0.34600809216499329</v>
      </c>
      <c r="K16383" s="9">
        <v>0</v>
      </c>
      <c r="L16383" s="9">
        <v>55.380729675292969</v>
      </c>
    </row>
    <row r="16384" spans="1:12" x14ac:dyDescent="0.25">
      <c r="A16384" s="5" t="str">
        <f t="shared" si="255"/>
        <v>1SublapSCNW11215</v>
      </c>
      <c r="B16384" s="9">
        <v>1</v>
      </c>
      <c r="C16384" t="s">
        <v>133</v>
      </c>
      <c r="D16384" s="3" t="s">
        <v>149</v>
      </c>
      <c r="E16384" s="9">
        <v>1</v>
      </c>
      <c r="F16384" s="9">
        <v>1</v>
      </c>
      <c r="G16384" s="9">
        <v>2</v>
      </c>
      <c r="H16384" s="9">
        <v>15</v>
      </c>
      <c r="I16384" s="9">
        <v>0.43612059950828552</v>
      </c>
      <c r="J16384" s="9">
        <v>0.43612059950828552</v>
      </c>
      <c r="K16384" s="9">
        <v>0</v>
      </c>
      <c r="L16384" s="9">
        <v>56.826160430908203</v>
      </c>
    </row>
    <row r="16385" spans="1:12" x14ac:dyDescent="0.25">
      <c r="A16385" s="5" t="str">
        <f t="shared" si="255"/>
        <v>1SublapSCNW11216</v>
      </c>
      <c r="B16385" s="9">
        <v>1</v>
      </c>
      <c r="C16385" t="s">
        <v>133</v>
      </c>
      <c r="D16385" s="3" t="s">
        <v>149</v>
      </c>
      <c r="E16385" s="9">
        <v>1</v>
      </c>
      <c r="F16385" s="9">
        <v>1</v>
      </c>
      <c r="G16385" s="9">
        <v>2</v>
      </c>
      <c r="H16385" s="9">
        <v>16</v>
      </c>
      <c r="I16385" s="9">
        <v>0.58541041612625122</v>
      </c>
      <c r="J16385" s="9">
        <v>0.58541041612625122</v>
      </c>
      <c r="K16385" s="9">
        <v>0</v>
      </c>
      <c r="L16385" s="9">
        <v>57.463966369628906</v>
      </c>
    </row>
    <row r="16386" spans="1:12" x14ac:dyDescent="0.25">
      <c r="A16386" s="5" t="str">
        <f t="shared" si="255"/>
        <v>1SublapSCNW11217</v>
      </c>
      <c r="B16386" s="9">
        <v>1</v>
      </c>
      <c r="C16386" t="s">
        <v>133</v>
      </c>
      <c r="D16386" s="3" t="s">
        <v>149</v>
      </c>
      <c r="E16386" s="9">
        <v>1</v>
      </c>
      <c r="F16386" s="9">
        <v>1</v>
      </c>
      <c r="G16386" s="9">
        <v>2</v>
      </c>
      <c r="H16386" s="9">
        <v>17</v>
      </c>
      <c r="I16386" s="9">
        <v>0.82139045000076294</v>
      </c>
      <c r="J16386" s="9">
        <v>0.82139045000076294</v>
      </c>
      <c r="K16386" s="9">
        <v>0</v>
      </c>
      <c r="L16386" s="9">
        <v>56.590801239013672</v>
      </c>
    </row>
    <row r="16387" spans="1:12" x14ac:dyDescent="0.25">
      <c r="A16387" s="5" t="str">
        <f t="shared" ref="A16387:A16450" si="256">B16387&amp;C16387&amp;D16387&amp;E16387&amp;F16387&amp;G16387&amp;H16387</f>
        <v>1SublapSCNW11218</v>
      </c>
      <c r="B16387" s="9">
        <v>1</v>
      </c>
      <c r="C16387" t="s">
        <v>133</v>
      </c>
      <c r="D16387" s="3" t="s">
        <v>149</v>
      </c>
      <c r="E16387" s="9">
        <v>1</v>
      </c>
      <c r="F16387" s="9">
        <v>1</v>
      </c>
      <c r="G16387" s="9">
        <v>2</v>
      </c>
      <c r="H16387" s="9">
        <v>18</v>
      </c>
      <c r="I16387" s="9">
        <v>1.1597476005554199</v>
      </c>
      <c r="J16387" s="9">
        <v>1.1597476005554199</v>
      </c>
      <c r="K16387" s="9">
        <v>0</v>
      </c>
      <c r="L16387" s="9">
        <v>55.135009765625</v>
      </c>
    </row>
    <row r="16388" spans="1:12" x14ac:dyDescent="0.25">
      <c r="A16388" s="5" t="str">
        <f t="shared" si="256"/>
        <v>1SublapSCNW11219</v>
      </c>
      <c r="B16388" s="9">
        <v>1</v>
      </c>
      <c r="C16388" t="s">
        <v>133</v>
      </c>
      <c r="D16388" s="3" t="s">
        <v>149</v>
      </c>
      <c r="E16388" s="9">
        <v>1</v>
      </c>
      <c r="F16388" s="9">
        <v>1</v>
      </c>
      <c r="G16388" s="9">
        <v>2</v>
      </c>
      <c r="H16388" s="9">
        <v>19</v>
      </c>
      <c r="I16388" s="9">
        <v>1.3472148180007935</v>
      </c>
      <c r="J16388" s="9">
        <v>1.3472148180007935</v>
      </c>
      <c r="K16388" s="9">
        <v>0</v>
      </c>
      <c r="L16388" s="9">
        <v>52.718612670898438</v>
      </c>
    </row>
    <row r="16389" spans="1:12" x14ac:dyDescent="0.25">
      <c r="A16389" s="5" t="str">
        <f t="shared" si="256"/>
        <v>1SublapSCNW11220</v>
      </c>
      <c r="B16389" s="9">
        <v>1</v>
      </c>
      <c r="C16389" t="s">
        <v>133</v>
      </c>
      <c r="D16389" s="3" t="s">
        <v>149</v>
      </c>
      <c r="E16389" s="9">
        <v>1</v>
      </c>
      <c r="F16389" s="9">
        <v>1</v>
      </c>
      <c r="G16389" s="9">
        <v>2</v>
      </c>
      <c r="H16389" s="9">
        <v>20</v>
      </c>
      <c r="I16389" s="9">
        <v>1.348621129989624</v>
      </c>
      <c r="J16389" s="9">
        <v>1.348621129989624</v>
      </c>
      <c r="K16389" s="9">
        <v>0</v>
      </c>
      <c r="L16389" s="9">
        <v>50.681861877441406</v>
      </c>
    </row>
    <row r="16390" spans="1:12" x14ac:dyDescent="0.25">
      <c r="A16390" s="5" t="str">
        <f t="shared" si="256"/>
        <v>1SublapSCNW11221</v>
      </c>
      <c r="B16390" s="9">
        <v>1</v>
      </c>
      <c r="C16390" t="s">
        <v>133</v>
      </c>
      <c r="D16390" s="3" t="s">
        <v>149</v>
      </c>
      <c r="E16390" s="9">
        <v>1</v>
      </c>
      <c r="F16390" s="9">
        <v>1</v>
      </c>
      <c r="G16390" s="9">
        <v>2</v>
      </c>
      <c r="H16390" s="9">
        <v>21</v>
      </c>
      <c r="I16390" s="9">
        <v>1.2971670627593994</v>
      </c>
      <c r="J16390" s="9">
        <v>1.2971670627593994</v>
      </c>
      <c r="K16390" s="9">
        <v>0</v>
      </c>
      <c r="L16390" s="9">
        <v>48.530483245849609</v>
      </c>
    </row>
    <row r="16391" spans="1:12" x14ac:dyDescent="0.25">
      <c r="A16391" s="5" t="str">
        <f t="shared" si="256"/>
        <v>1SublapSCNW11222</v>
      </c>
      <c r="B16391" s="9">
        <v>1</v>
      </c>
      <c r="C16391" t="s">
        <v>133</v>
      </c>
      <c r="D16391" s="3" t="s">
        <v>149</v>
      </c>
      <c r="E16391" s="9">
        <v>1</v>
      </c>
      <c r="F16391" s="9">
        <v>1</v>
      </c>
      <c r="G16391" s="9">
        <v>2</v>
      </c>
      <c r="H16391" s="9">
        <v>22</v>
      </c>
      <c r="I16391" s="9">
        <v>1.2234936952590942</v>
      </c>
      <c r="J16391" s="9">
        <v>1.2234936952590942</v>
      </c>
      <c r="K16391" s="9">
        <v>0</v>
      </c>
      <c r="L16391" s="9">
        <v>47.102558135986328</v>
      </c>
    </row>
    <row r="16392" spans="1:12" x14ac:dyDescent="0.25">
      <c r="A16392" s="5" t="str">
        <f t="shared" si="256"/>
        <v>1SublapSCNW11223</v>
      </c>
      <c r="B16392" s="9">
        <v>1</v>
      </c>
      <c r="C16392" t="s">
        <v>133</v>
      </c>
      <c r="D16392" s="3" t="s">
        <v>149</v>
      </c>
      <c r="E16392" s="9">
        <v>1</v>
      </c>
      <c r="F16392" s="9">
        <v>1</v>
      </c>
      <c r="G16392" s="9">
        <v>2</v>
      </c>
      <c r="H16392" s="9">
        <v>23</v>
      </c>
      <c r="I16392" s="9">
        <v>1.1198868751525879</v>
      </c>
      <c r="J16392" s="9">
        <v>1.1198868751525879</v>
      </c>
      <c r="K16392" s="9">
        <v>0</v>
      </c>
      <c r="L16392" s="9">
        <v>46.225154876708984</v>
      </c>
    </row>
    <row r="16393" spans="1:12" x14ac:dyDescent="0.25">
      <c r="A16393" s="5" t="str">
        <f t="shared" si="256"/>
        <v>1SublapSCNW11224</v>
      </c>
      <c r="B16393" s="9">
        <v>1</v>
      </c>
      <c r="C16393" t="s">
        <v>133</v>
      </c>
      <c r="D16393" s="3" t="s">
        <v>149</v>
      </c>
      <c r="E16393" s="9">
        <v>1</v>
      </c>
      <c r="F16393" s="9">
        <v>1</v>
      </c>
      <c r="G16393" s="9">
        <v>2</v>
      </c>
      <c r="H16393" s="9">
        <v>24</v>
      </c>
      <c r="I16393" s="9">
        <v>0.93879467248916626</v>
      </c>
      <c r="J16393" s="9">
        <v>0.93879467248916626</v>
      </c>
      <c r="K16393" s="9">
        <v>0</v>
      </c>
      <c r="L16393" s="9">
        <v>45.346839904785156</v>
      </c>
    </row>
    <row r="16394" spans="1:12" x14ac:dyDescent="0.25">
      <c r="A16394" s="5" t="str">
        <f t="shared" si="256"/>
        <v>1SublapSCNW11101</v>
      </c>
      <c r="B16394" s="9">
        <v>1</v>
      </c>
      <c r="C16394" t="s">
        <v>133</v>
      </c>
      <c r="D16394" t="s">
        <v>149</v>
      </c>
      <c r="E16394" s="9">
        <v>1</v>
      </c>
      <c r="F16394" s="9">
        <v>1</v>
      </c>
      <c r="G16394" s="9">
        <v>10</v>
      </c>
      <c r="H16394" s="9">
        <v>1</v>
      </c>
      <c r="I16394" s="9">
        <v>0.84809821844100952</v>
      </c>
      <c r="J16394" s="9">
        <v>0.84809821844100952</v>
      </c>
      <c r="K16394" s="9">
        <v>0</v>
      </c>
      <c r="L16394" s="9">
        <v>44.779453277587891</v>
      </c>
    </row>
    <row r="16395" spans="1:12" x14ac:dyDescent="0.25">
      <c r="A16395" s="5" t="str">
        <f t="shared" si="256"/>
        <v>1SublapSCNW11102</v>
      </c>
      <c r="B16395" s="9">
        <v>1</v>
      </c>
      <c r="C16395" t="s">
        <v>133</v>
      </c>
      <c r="D16395" t="s">
        <v>149</v>
      </c>
      <c r="E16395" s="9">
        <v>1</v>
      </c>
      <c r="F16395" s="9">
        <v>1</v>
      </c>
      <c r="G16395" s="9">
        <v>10</v>
      </c>
      <c r="H16395" s="9">
        <v>2</v>
      </c>
      <c r="I16395" s="9">
        <v>0.78082609176635742</v>
      </c>
      <c r="J16395" s="9">
        <v>0.78082609176635742</v>
      </c>
      <c r="K16395" s="9">
        <v>0</v>
      </c>
      <c r="L16395" s="9">
        <v>43.695652008056641</v>
      </c>
    </row>
    <row r="16396" spans="1:12" x14ac:dyDescent="0.25">
      <c r="A16396" s="5" t="str">
        <f t="shared" si="256"/>
        <v>1SublapSCNW11103</v>
      </c>
      <c r="B16396" s="9">
        <v>1</v>
      </c>
      <c r="C16396" t="s">
        <v>133</v>
      </c>
      <c r="D16396" t="s">
        <v>149</v>
      </c>
      <c r="E16396" s="9">
        <v>1</v>
      </c>
      <c r="F16396" s="9">
        <v>1</v>
      </c>
      <c r="G16396" s="9">
        <v>10</v>
      </c>
      <c r="H16396" s="9">
        <v>3</v>
      </c>
      <c r="I16396" s="9">
        <v>0.75930148363113403</v>
      </c>
      <c r="J16396" s="9">
        <v>0.75930148363113403</v>
      </c>
      <c r="K16396" s="9">
        <v>0</v>
      </c>
      <c r="L16396" s="9">
        <v>42.823246002197266</v>
      </c>
    </row>
    <row r="16397" spans="1:12" x14ac:dyDescent="0.25">
      <c r="A16397" s="5" t="str">
        <f t="shared" si="256"/>
        <v>1SublapSCNW11104</v>
      </c>
      <c r="B16397" s="9">
        <v>1</v>
      </c>
      <c r="C16397" t="s">
        <v>133</v>
      </c>
      <c r="D16397" t="s">
        <v>149</v>
      </c>
      <c r="E16397" s="9">
        <v>1</v>
      </c>
      <c r="F16397" s="9">
        <v>1</v>
      </c>
      <c r="G16397" s="9">
        <v>10</v>
      </c>
      <c r="H16397" s="9">
        <v>4</v>
      </c>
      <c r="I16397" s="9">
        <v>0.74802637100219727</v>
      </c>
      <c r="J16397" s="9">
        <v>0.74802637100219727</v>
      </c>
      <c r="K16397" s="9">
        <v>0</v>
      </c>
      <c r="L16397" s="9">
        <v>42.12451171875</v>
      </c>
    </row>
    <row r="16398" spans="1:12" x14ac:dyDescent="0.25">
      <c r="A16398" s="5" t="str">
        <f t="shared" si="256"/>
        <v>1SublapSCNW11105</v>
      </c>
      <c r="B16398" s="9">
        <v>1</v>
      </c>
      <c r="C16398" t="s">
        <v>133</v>
      </c>
      <c r="D16398" t="s">
        <v>149</v>
      </c>
      <c r="E16398" s="9">
        <v>1</v>
      </c>
      <c r="F16398" s="9">
        <v>1</v>
      </c>
      <c r="G16398" s="9">
        <v>10</v>
      </c>
      <c r="H16398" s="9">
        <v>5</v>
      </c>
      <c r="I16398" s="9">
        <v>0.76353275775909424</v>
      </c>
      <c r="J16398" s="9">
        <v>0.76353275775909424</v>
      </c>
      <c r="K16398" s="9">
        <v>0</v>
      </c>
      <c r="L16398" s="9">
        <v>41.168346405029297</v>
      </c>
    </row>
    <row r="16399" spans="1:12" x14ac:dyDescent="0.25">
      <c r="A16399" s="5" t="str">
        <f t="shared" si="256"/>
        <v>1SublapSCNW11106</v>
      </c>
      <c r="B16399" s="9">
        <v>1</v>
      </c>
      <c r="C16399" t="s">
        <v>133</v>
      </c>
      <c r="D16399" t="s">
        <v>149</v>
      </c>
      <c r="E16399" s="9">
        <v>1</v>
      </c>
      <c r="F16399" s="9">
        <v>1</v>
      </c>
      <c r="G16399" s="9">
        <v>10</v>
      </c>
      <c r="H16399" s="9">
        <v>6</v>
      </c>
      <c r="I16399" s="9">
        <v>0.84503120183944702</v>
      </c>
      <c r="J16399" s="9">
        <v>0.84503120183944702</v>
      </c>
      <c r="K16399" s="9">
        <v>0</v>
      </c>
      <c r="L16399" s="9">
        <v>40.392555236816406</v>
      </c>
    </row>
    <row r="16400" spans="1:12" x14ac:dyDescent="0.25">
      <c r="A16400" s="5" t="str">
        <f t="shared" si="256"/>
        <v>1SublapSCNW11107</v>
      </c>
      <c r="B16400" s="9">
        <v>1</v>
      </c>
      <c r="C16400" t="s">
        <v>133</v>
      </c>
      <c r="D16400" t="s">
        <v>149</v>
      </c>
      <c r="E16400" s="9">
        <v>1</v>
      </c>
      <c r="F16400" s="9">
        <v>1</v>
      </c>
      <c r="G16400" s="9">
        <v>10</v>
      </c>
      <c r="H16400" s="9">
        <v>7</v>
      </c>
      <c r="I16400" s="9">
        <v>1.0166090726852417</v>
      </c>
      <c r="J16400" s="9">
        <v>1.0166090726852417</v>
      </c>
      <c r="K16400" s="9">
        <v>0</v>
      </c>
      <c r="L16400" s="9">
        <v>40.930328369140625</v>
      </c>
    </row>
    <row r="16401" spans="1:12" x14ac:dyDescent="0.25">
      <c r="A16401" s="5" t="str">
        <f t="shared" si="256"/>
        <v>1SublapSCNW11108</v>
      </c>
      <c r="B16401" s="9">
        <v>1</v>
      </c>
      <c r="C16401" t="s">
        <v>133</v>
      </c>
      <c r="D16401" t="s">
        <v>149</v>
      </c>
      <c r="E16401" s="9">
        <v>1</v>
      </c>
      <c r="F16401" s="9">
        <v>1</v>
      </c>
      <c r="G16401" s="9">
        <v>10</v>
      </c>
      <c r="H16401" s="9">
        <v>8</v>
      </c>
      <c r="I16401" s="9">
        <v>1.1023745536804199</v>
      </c>
      <c r="J16401" s="9">
        <v>1.1023745536804199</v>
      </c>
      <c r="K16401" s="9">
        <v>0</v>
      </c>
      <c r="L16401" s="9">
        <v>41.638107299804688</v>
      </c>
    </row>
    <row r="16402" spans="1:12" x14ac:dyDescent="0.25">
      <c r="A16402" s="5" t="str">
        <f t="shared" si="256"/>
        <v>1SublapSCNW11109</v>
      </c>
      <c r="B16402" s="9">
        <v>1</v>
      </c>
      <c r="C16402" t="s">
        <v>133</v>
      </c>
      <c r="D16402" t="s">
        <v>149</v>
      </c>
      <c r="E16402" s="9">
        <v>1</v>
      </c>
      <c r="F16402" s="9">
        <v>1</v>
      </c>
      <c r="G16402" s="9">
        <v>10</v>
      </c>
      <c r="H16402" s="9">
        <v>9</v>
      </c>
      <c r="I16402" s="9">
        <v>0.88059139251708984</v>
      </c>
      <c r="J16402" s="9">
        <v>0.88059139251708984</v>
      </c>
      <c r="K16402" s="9">
        <v>0</v>
      </c>
      <c r="L16402" s="9">
        <v>42.095584869384766</v>
      </c>
    </row>
    <row r="16403" spans="1:12" x14ac:dyDescent="0.25">
      <c r="A16403" s="5" t="str">
        <f t="shared" si="256"/>
        <v>1SublapSCNW111010</v>
      </c>
      <c r="B16403" s="9">
        <v>1</v>
      </c>
      <c r="C16403" t="s">
        <v>133</v>
      </c>
      <c r="D16403" t="s">
        <v>149</v>
      </c>
      <c r="E16403" s="9">
        <v>1</v>
      </c>
      <c r="F16403" s="9">
        <v>1</v>
      </c>
      <c r="G16403" s="9">
        <v>10</v>
      </c>
      <c r="H16403" s="9">
        <v>10</v>
      </c>
      <c r="I16403" s="9">
        <v>0.67986571788787842</v>
      </c>
      <c r="J16403" s="9">
        <v>0.67986571788787842</v>
      </c>
      <c r="K16403" s="9">
        <v>0</v>
      </c>
      <c r="L16403" s="9">
        <v>44.479244232177734</v>
      </c>
    </row>
    <row r="16404" spans="1:12" x14ac:dyDescent="0.25">
      <c r="A16404" s="5" t="str">
        <f t="shared" si="256"/>
        <v>1SublapSCNW111011</v>
      </c>
      <c r="B16404" s="9">
        <v>1</v>
      </c>
      <c r="C16404" t="s">
        <v>133</v>
      </c>
      <c r="D16404" t="s">
        <v>149</v>
      </c>
      <c r="E16404" s="9">
        <v>1</v>
      </c>
      <c r="F16404" s="9">
        <v>1</v>
      </c>
      <c r="G16404" s="9">
        <v>10</v>
      </c>
      <c r="H16404" s="9">
        <v>11</v>
      </c>
      <c r="I16404" s="9">
        <v>0.511699378490448</v>
      </c>
      <c r="J16404" s="9">
        <v>0.511699378490448</v>
      </c>
      <c r="K16404" s="9">
        <v>0</v>
      </c>
      <c r="L16404" s="9">
        <v>46.781044006347656</v>
      </c>
    </row>
    <row r="16405" spans="1:12" x14ac:dyDescent="0.25">
      <c r="A16405" s="5" t="str">
        <f t="shared" si="256"/>
        <v>1SublapSCNW111012</v>
      </c>
      <c r="B16405" s="9">
        <v>1</v>
      </c>
      <c r="C16405" t="s">
        <v>133</v>
      </c>
      <c r="D16405" t="s">
        <v>149</v>
      </c>
      <c r="E16405" s="9">
        <v>1</v>
      </c>
      <c r="F16405" s="9">
        <v>1</v>
      </c>
      <c r="G16405" s="9">
        <v>10</v>
      </c>
      <c r="H16405" s="9">
        <v>12</v>
      </c>
      <c r="I16405" s="9">
        <v>0.38759380578994751</v>
      </c>
      <c r="J16405" s="9">
        <v>0.38759380578994751</v>
      </c>
      <c r="K16405" s="9">
        <v>0</v>
      </c>
      <c r="L16405" s="9">
        <v>48.457157135009766</v>
      </c>
    </row>
    <row r="16406" spans="1:12" x14ac:dyDescent="0.25">
      <c r="A16406" s="5" t="str">
        <f t="shared" si="256"/>
        <v>1SublapSCNW111013</v>
      </c>
      <c r="B16406" s="9">
        <v>1</v>
      </c>
      <c r="C16406" t="s">
        <v>133</v>
      </c>
      <c r="D16406" t="s">
        <v>149</v>
      </c>
      <c r="E16406" s="9">
        <v>1</v>
      </c>
      <c r="F16406" s="9">
        <v>1</v>
      </c>
      <c r="G16406" s="9">
        <v>10</v>
      </c>
      <c r="H16406" s="9">
        <v>13</v>
      </c>
      <c r="I16406" s="9">
        <v>0.33838379383087158</v>
      </c>
      <c r="J16406" s="9">
        <v>0.33838379383087158</v>
      </c>
      <c r="K16406" s="9">
        <v>0</v>
      </c>
      <c r="L16406" s="9">
        <v>49.330406188964844</v>
      </c>
    </row>
    <row r="16407" spans="1:12" x14ac:dyDescent="0.25">
      <c r="A16407" s="5" t="str">
        <f t="shared" si="256"/>
        <v>1SublapSCNW111014</v>
      </c>
      <c r="B16407" s="9">
        <v>1</v>
      </c>
      <c r="C16407" t="s">
        <v>133</v>
      </c>
      <c r="D16407" t="s">
        <v>149</v>
      </c>
      <c r="E16407" s="9">
        <v>1</v>
      </c>
      <c r="F16407" s="9">
        <v>1</v>
      </c>
      <c r="G16407" s="9">
        <v>10</v>
      </c>
      <c r="H16407" s="9">
        <v>14</v>
      </c>
      <c r="I16407" s="9">
        <v>0.37816423177719116</v>
      </c>
      <c r="J16407" s="9">
        <v>0.37816423177719116</v>
      </c>
      <c r="K16407" s="9">
        <v>0</v>
      </c>
      <c r="L16407" s="9">
        <v>49.564815521240234</v>
      </c>
    </row>
    <row r="16408" spans="1:12" x14ac:dyDescent="0.25">
      <c r="A16408" s="5" t="str">
        <f t="shared" si="256"/>
        <v>1SublapSCNW111015</v>
      </c>
      <c r="B16408" s="9">
        <v>1</v>
      </c>
      <c r="C16408" t="s">
        <v>133</v>
      </c>
      <c r="D16408" t="s">
        <v>149</v>
      </c>
      <c r="E16408" s="9">
        <v>1</v>
      </c>
      <c r="F16408" s="9">
        <v>1</v>
      </c>
      <c r="G16408" s="9">
        <v>10</v>
      </c>
      <c r="H16408" s="9">
        <v>15</v>
      </c>
      <c r="I16408" s="9">
        <v>0.48129355907440186</v>
      </c>
      <c r="J16408" s="9">
        <v>0.48129355907440186</v>
      </c>
      <c r="K16408" s="9">
        <v>0</v>
      </c>
      <c r="L16408" s="9">
        <v>49.969585418701172</v>
      </c>
    </row>
    <row r="16409" spans="1:12" x14ac:dyDescent="0.25">
      <c r="A16409" s="5" t="str">
        <f t="shared" si="256"/>
        <v>1SublapSCNW111016</v>
      </c>
      <c r="B16409" s="9">
        <v>1</v>
      </c>
      <c r="C16409" t="s">
        <v>133</v>
      </c>
      <c r="D16409" t="s">
        <v>149</v>
      </c>
      <c r="E16409" s="9">
        <v>1</v>
      </c>
      <c r="F16409" s="9">
        <v>1</v>
      </c>
      <c r="G16409" s="9">
        <v>10</v>
      </c>
      <c r="H16409" s="9">
        <v>16</v>
      </c>
      <c r="I16409" s="9">
        <v>0.64132601022720337</v>
      </c>
      <c r="J16409" s="9">
        <v>0.64132601022720337</v>
      </c>
      <c r="K16409" s="9">
        <v>0</v>
      </c>
      <c r="L16409" s="9">
        <v>50.580821990966797</v>
      </c>
    </row>
    <row r="16410" spans="1:12" x14ac:dyDescent="0.25">
      <c r="A16410" s="5" t="str">
        <f t="shared" si="256"/>
        <v>1SublapSCNW111017</v>
      </c>
      <c r="B16410" s="9">
        <v>1</v>
      </c>
      <c r="C16410" t="s">
        <v>133</v>
      </c>
      <c r="D16410" t="s">
        <v>149</v>
      </c>
      <c r="E16410" s="9">
        <v>1</v>
      </c>
      <c r="F16410" s="9">
        <v>1</v>
      </c>
      <c r="G16410" s="9">
        <v>10</v>
      </c>
      <c r="H16410" s="9">
        <v>17</v>
      </c>
      <c r="I16410" s="9">
        <v>0.89372044801712036</v>
      </c>
      <c r="J16410" s="9">
        <v>0.89372044801712036</v>
      </c>
      <c r="K16410" s="9">
        <v>0</v>
      </c>
      <c r="L16410" s="9">
        <v>49.857406616210938</v>
      </c>
    </row>
    <row r="16411" spans="1:12" x14ac:dyDescent="0.25">
      <c r="A16411" s="5" t="str">
        <f t="shared" si="256"/>
        <v>1SublapSCNW111018</v>
      </c>
      <c r="B16411" s="9">
        <v>1</v>
      </c>
      <c r="C16411" t="s">
        <v>133</v>
      </c>
      <c r="D16411" t="s">
        <v>149</v>
      </c>
      <c r="E16411" s="9">
        <v>1</v>
      </c>
      <c r="F16411" s="9">
        <v>1</v>
      </c>
      <c r="G16411" s="9">
        <v>10</v>
      </c>
      <c r="H16411" s="9">
        <v>18</v>
      </c>
      <c r="I16411" s="9">
        <v>1.2528005838394165</v>
      </c>
      <c r="J16411" s="9">
        <v>1.2528005838394165</v>
      </c>
      <c r="K16411" s="9">
        <v>0</v>
      </c>
      <c r="L16411" s="9">
        <v>48.578609466552734</v>
      </c>
    </row>
    <row r="16412" spans="1:12" x14ac:dyDescent="0.25">
      <c r="A16412" s="5" t="str">
        <f t="shared" si="256"/>
        <v>1SublapSCNW111019</v>
      </c>
      <c r="B16412" s="9">
        <v>1</v>
      </c>
      <c r="C16412" t="s">
        <v>133</v>
      </c>
      <c r="D16412" t="s">
        <v>149</v>
      </c>
      <c r="E16412" s="9">
        <v>1</v>
      </c>
      <c r="F16412" s="9">
        <v>1</v>
      </c>
      <c r="G16412" s="9">
        <v>10</v>
      </c>
      <c r="H16412" s="9">
        <v>19</v>
      </c>
      <c r="I16412" s="9">
        <v>1.446241021156311</v>
      </c>
      <c r="J16412" s="9">
        <v>1.446241021156311</v>
      </c>
      <c r="K16412" s="9">
        <v>0</v>
      </c>
      <c r="L16412" s="9">
        <v>47.032363891601563</v>
      </c>
    </row>
    <row r="16413" spans="1:12" x14ac:dyDescent="0.25">
      <c r="A16413" s="5" t="str">
        <f t="shared" si="256"/>
        <v>1SublapSCNW111020</v>
      </c>
      <c r="B16413" s="9">
        <v>1</v>
      </c>
      <c r="C16413" t="s">
        <v>133</v>
      </c>
      <c r="D16413" t="s">
        <v>149</v>
      </c>
      <c r="E16413" s="9">
        <v>1</v>
      </c>
      <c r="F16413" s="9">
        <v>1</v>
      </c>
      <c r="G16413" s="9">
        <v>10</v>
      </c>
      <c r="H16413" s="9">
        <v>20</v>
      </c>
      <c r="I16413" s="9">
        <v>1.4157730340957642</v>
      </c>
      <c r="J16413" s="9">
        <v>1.4157730340957642</v>
      </c>
      <c r="K16413" s="9">
        <v>0</v>
      </c>
      <c r="L16413" s="9">
        <v>45.213424682617188</v>
      </c>
    </row>
    <row r="16414" spans="1:12" x14ac:dyDescent="0.25">
      <c r="A16414" s="5" t="str">
        <f t="shared" si="256"/>
        <v>1SublapSCNW111021</v>
      </c>
      <c r="B16414" s="9">
        <v>1</v>
      </c>
      <c r="C16414" t="s">
        <v>133</v>
      </c>
      <c r="D16414" t="s">
        <v>149</v>
      </c>
      <c r="E16414" s="9">
        <v>1</v>
      </c>
      <c r="F16414" s="9">
        <v>1</v>
      </c>
      <c r="G16414" s="9">
        <v>10</v>
      </c>
      <c r="H16414" s="9">
        <v>21</v>
      </c>
      <c r="I16414" s="9">
        <v>1.3389437198638916</v>
      </c>
      <c r="J16414" s="9">
        <v>1.3389437198638916</v>
      </c>
      <c r="K16414" s="9">
        <v>0</v>
      </c>
      <c r="L16414" s="9">
        <v>44.771209716796875</v>
      </c>
    </row>
    <row r="16415" spans="1:12" x14ac:dyDescent="0.25">
      <c r="A16415" s="5" t="str">
        <f t="shared" si="256"/>
        <v>1SublapSCNW111022</v>
      </c>
      <c r="B16415" s="9">
        <v>1</v>
      </c>
      <c r="C16415" t="s">
        <v>133</v>
      </c>
      <c r="D16415" t="s">
        <v>149</v>
      </c>
      <c r="E16415" s="9">
        <v>1</v>
      </c>
      <c r="F16415" s="9">
        <v>1</v>
      </c>
      <c r="G16415" s="9">
        <v>10</v>
      </c>
      <c r="H16415" s="9">
        <v>22</v>
      </c>
      <c r="I16415" s="9">
        <v>1.2630438804626465</v>
      </c>
      <c r="J16415" s="9">
        <v>1.2630438804626465</v>
      </c>
      <c r="K16415" s="9">
        <v>0</v>
      </c>
      <c r="L16415" s="9">
        <v>44.378818511962891</v>
      </c>
    </row>
    <row r="16416" spans="1:12" x14ac:dyDescent="0.25">
      <c r="A16416" s="5" t="str">
        <f t="shared" si="256"/>
        <v>1SublapSCNW111023</v>
      </c>
      <c r="B16416" s="9">
        <v>1</v>
      </c>
      <c r="C16416" t="s">
        <v>133</v>
      </c>
      <c r="D16416" t="s">
        <v>149</v>
      </c>
      <c r="E16416" s="9">
        <v>1</v>
      </c>
      <c r="F16416" s="9">
        <v>1</v>
      </c>
      <c r="G16416" s="9">
        <v>10</v>
      </c>
      <c r="H16416" s="9">
        <v>23</v>
      </c>
      <c r="I16416" s="9">
        <v>1.1575106382369995</v>
      </c>
      <c r="J16416" s="9">
        <v>1.1575106382369995</v>
      </c>
      <c r="K16416" s="9">
        <v>0</v>
      </c>
      <c r="L16416" s="9">
        <v>43.854179382324219</v>
      </c>
    </row>
    <row r="16417" spans="1:12" x14ac:dyDescent="0.25">
      <c r="A16417" s="5" t="str">
        <f t="shared" si="256"/>
        <v>1SublapSCNW111024</v>
      </c>
      <c r="B16417" s="9">
        <v>1</v>
      </c>
      <c r="C16417" t="s">
        <v>133</v>
      </c>
      <c r="D16417" t="s">
        <v>149</v>
      </c>
      <c r="E16417" s="9">
        <v>1</v>
      </c>
      <c r="F16417" s="9">
        <v>1</v>
      </c>
      <c r="G16417" s="9">
        <v>10</v>
      </c>
      <c r="H16417" s="9">
        <v>24</v>
      </c>
      <c r="I16417" s="9">
        <v>0.96927177906036377</v>
      </c>
      <c r="J16417" s="9">
        <v>0.96927177906036377</v>
      </c>
      <c r="K16417" s="9">
        <v>0</v>
      </c>
      <c r="L16417" s="9">
        <v>43.711299896240234</v>
      </c>
    </row>
    <row r="16418" spans="1:12" x14ac:dyDescent="0.25">
      <c r="A16418" s="5" t="str">
        <f t="shared" si="256"/>
        <v>1SublapSCNW2021</v>
      </c>
      <c r="B16418" s="9">
        <v>1</v>
      </c>
      <c r="C16418" t="s">
        <v>133</v>
      </c>
      <c r="D16418" t="s">
        <v>149</v>
      </c>
      <c r="E16418" s="9">
        <v>2</v>
      </c>
      <c r="F16418" s="9">
        <v>0</v>
      </c>
      <c r="G16418" s="9">
        <v>2</v>
      </c>
      <c r="H16418" s="9">
        <v>1</v>
      </c>
      <c r="I16418" s="9">
        <v>0.82925891876220703</v>
      </c>
      <c r="J16418" s="9">
        <v>0.82925891876220703</v>
      </c>
      <c r="K16418" s="9">
        <v>0</v>
      </c>
      <c r="L16418" s="9">
        <v>42.827072143554688</v>
      </c>
    </row>
    <row r="16419" spans="1:12" x14ac:dyDescent="0.25">
      <c r="A16419" s="5" t="str">
        <f t="shared" si="256"/>
        <v>1SublapSCNW2022</v>
      </c>
      <c r="B16419" s="9">
        <v>1</v>
      </c>
      <c r="C16419" t="s">
        <v>133</v>
      </c>
      <c r="D16419" t="s">
        <v>149</v>
      </c>
      <c r="E16419" s="9">
        <v>2</v>
      </c>
      <c r="F16419" s="9">
        <v>0</v>
      </c>
      <c r="G16419" s="9">
        <v>2</v>
      </c>
      <c r="H16419" s="9">
        <v>2</v>
      </c>
      <c r="I16419" s="9">
        <v>0.76172274351119995</v>
      </c>
      <c r="J16419" s="9">
        <v>0.76172274351119995</v>
      </c>
      <c r="K16419" s="9">
        <v>0</v>
      </c>
      <c r="L16419" s="9">
        <v>41.829296112060547</v>
      </c>
    </row>
    <row r="16420" spans="1:12" x14ac:dyDescent="0.25">
      <c r="A16420" s="5" t="str">
        <f t="shared" si="256"/>
        <v>1SublapSCNW2023</v>
      </c>
      <c r="B16420" s="9">
        <v>1</v>
      </c>
      <c r="C16420" t="s">
        <v>133</v>
      </c>
      <c r="D16420" t="s">
        <v>149</v>
      </c>
      <c r="E16420" s="9">
        <v>2</v>
      </c>
      <c r="F16420" s="9">
        <v>0</v>
      </c>
      <c r="G16420" s="9">
        <v>2</v>
      </c>
      <c r="H16420" s="9">
        <v>3</v>
      </c>
      <c r="I16420" s="9">
        <v>0.73726153373718262</v>
      </c>
      <c r="J16420" s="9">
        <v>0.73726153373718262</v>
      </c>
      <c r="K16420" s="9">
        <v>0</v>
      </c>
      <c r="L16420" s="9">
        <v>41.197860717773438</v>
      </c>
    </row>
    <row r="16421" spans="1:12" x14ac:dyDescent="0.25">
      <c r="A16421" s="5" t="str">
        <f t="shared" si="256"/>
        <v>1SublapSCNW2024</v>
      </c>
      <c r="B16421" s="9">
        <v>1</v>
      </c>
      <c r="C16421" t="s">
        <v>133</v>
      </c>
      <c r="D16421" t="s">
        <v>149</v>
      </c>
      <c r="E16421" s="9">
        <v>2</v>
      </c>
      <c r="F16421" s="9">
        <v>0</v>
      </c>
      <c r="G16421" s="9">
        <v>2</v>
      </c>
      <c r="H16421" s="9">
        <v>4</v>
      </c>
      <c r="I16421" s="9">
        <v>0.7239154577255249</v>
      </c>
      <c r="J16421" s="9">
        <v>0.7239154577255249</v>
      </c>
      <c r="K16421" s="9">
        <v>0</v>
      </c>
      <c r="L16421" s="9">
        <v>40.902248382568359</v>
      </c>
    </row>
    <row r="16422" spans="1:12" x14ac:dyDescent="0.25">
      <c r="A16422" s="5" t="str">
        <f t="shared" si="256"/>
        <v>1SublapSCNW2025</v>
      </c>
      <c r="B16422" s="9">
        <v>1</v>
      </c>
      <c r="C16422" t="s">
        <v>133</v>
      </c>
      <c r="D16422" t="s">
        <v>149</v>
      </c>
      <c r="E16422" s="9">
        <v>2</v>
      </c>
      <c r="F16422" s="9">
        <v>0</v>
      </c>
      <c r="G16422" s="9">
        <v>2</v>
      </c>
      <c r="H16422" s="9">
        <v>5</v>
      </c>
      <c r="I16422" s="9">
        <v>0.73472368717193604</v>
      </c>
      <c r="J16422" s="9">
        <v>0.73472368717193604</v>
      </c>
      <c r="K16422" s="9">
        <v>0</v>
      </c>
      <c r="L16422" s="9">
        <v>40.037872314453125</v>
      </c>
    </row>
    <row r="16423" spans="1:12" x14ac:dyDescent="0.25">
      <c r="A16423" s="5" t="str">
        <f t="shared" si="256"/>
        <v>1SublapSCNW2026</v>
      </c>
      <c r="B16423" s="9">
        <v>1</v>
      </c>
      <c r="C16423" t="s">
        <v>133</v>
      </c>
      <c r="D16423" t="s">
        <v>149</v>
      </c>
      <c r="E16423" s="9">
        <v>2</v>
      </c>
      <c r="F16423" s="9">
        <v>0</v>
      </c>
      <c r="G16423" s="9">
        <v>2</v>
      </c>
      <c r="H16423" s="9">
        <v>6</v>
      </c>
      <c r="I16423" s="9">
        <v>0.80867356061935425</v>
      </c>
      <c r="J16423" s="9">
        <v>0.80867356061935425</v>
      </c>
      <c r="K16423" s="9">
        <v>0</v>
      </c>
      <c r="L16423" s="9">
        <v>39.591659545898438</v>
      </c>
    </row>
    <row r="16424" spans="1:12" x14ac:dyDescent="0.25">
      <c r="A16424" s="5" t="str">
        <f t="shared" si="256"/>
        <v>1SublapSCNW2027</v>
      </c>
      <c r="B16424" s="9">
        <v>1</v>
      </c>
      <c r="C16424" t="s">
        <v>133</v>
      </c>
      <c r="D16424" t="s">
        <v>149</v>
      </c>
      <c r="E16424" s="9">
        <v>2</v>
      </c>
      <c r="F16424" s="9">
        <v>0</v>
      </c>
      <c r="G16424" s="9">
        <v>2</v>
      </c>
      <c r="H16424" s="9">
        <v>7</v>
      </c>
      <c r="I16424" s="9">
        <v>0.97095072269439697</v>
      </c>
      <c r="J16424" s="9">
        <v>0.97095072269439697</v>
      </c>
      <c r="K16424" s="9">
        <v>0</v>
      </c>
      <c r="L16424" s="9">
        <v>38.772407531738281</v>
      </c>
    </row>
    <row r="16425" spans="1:12" x14ac:dyDescent="0.25">
      <c r="A16425" s="5" t="str">
        <f t="shared" si="256"/>
        <v>1SublapSCNW2028</v>
      </c>
      <c r="B16425" s="9">
        <v>1</v>
      </c>
      <c r="C16425" t="s">
        <v>133</v>
      </c>
      <c r="D16425" t="s">
        <v>149</v>
      </c>
      <c r="E16425" s="9">
        <v>2</v>
      </c>
      <c r="F16425" s="9">
        <v>0</v>
      </c>
      <c r="G16425" s="9">
        <v>2</v>
      </c>
      <c r="H16425" s="9">
        <v>8</v>
      </c>
      <c r="I16425" s="9">
        <v>1.0537835359573364</v>
      </c>
      <c r="J16425" s="9">
        <v>1.0537835359573364</v>
      </c>
      <c r="K16425" s="9">
        <v>0</v>
      </c>
      <c r="L16425" s="9">
        <v>38.00860595703125</v>
      </c>
    </row>
    <row r="16426" spans="1:12" x14ac:dyDescent="0.25">
      <c r="A16426" s="5" t="str">
        <f t="shared" si="256"/>
        <v>1SublapSCNW2029</v>
      </c>
      <c r="B16426" s="9">
        <v>1</v>
      </c>
      <c r="C16426" t="s">
        <v>133</v>
      </c>
      <c r="D16426" t="s">
        <v>149</v>
      </c>
      <c r="E16426" s="9">
        <v>2</v>
      </c>
      <c r="F16426" s="9">
        <v>0</v>
      </c>
      <c r="G16426" s="9">
        <v>2</v>
      </c>
      <c r="H16426" s="9">
        <v>9</v>
      </c>
      <c r="I16426" s="9">
        <v>0.8458753228187561</v>
      </c>
      <c r="J16426" s="9">
        <v>0.8458753228187561</v>
      </c>
      <c r="K16426" s="9">
        <v>0</v>
      </c>
      <c r="L16426" s="9">
        <v>40.467033386230469</v>
      </c>
    </row>
    <row r="16427" spans="1:12" x14ac:dyDescent="0.25">
      <c r="A16427" s="5" t="str">
        <f t="shared" si="256"/>
        <v>1SublapSCNW20210</v>
      </c>
      <c r="B16427" s="9">
        <v>1</v>
      </c>
      <c r="C16427" t="s">
        <v>133</v>
      </c>
      <c r="D16427" t="s">
        <v>149</v>
      </c>
      <c r="E16427" s="9">
        <v>2</v>
      </c>
      <c r="F16427" s="9">
        <v>0</v>
      </c>
      <c r="G16427" s="9">
        <v>2</v>
      </c>
      <c r="H16427" s="9">
        <v>10</v>
      </c>
      <c r="I16427" s="9">
        <v>0.65645736455917358</v>
      </c>
      <c r="J16427" s="9">
        <v>0.65645736455917358</v>
      </c>
      <c r="K16427" s="9">
        <v>0</v>
      </c>
      <c r="L16427" s="9">
        <v>45.896099090576172</v>
      </c>
    </row>
    <row r="16428" spans="1:12" x14ac:dyDescent="0.25">
      <c r="A16428" s="5" t="str">
        <f t="shared" si="256"/>
        <v>1SublapSCNW20211</v>
      </c>
      <c r="B16428" s="9">
        <v>1</v>
      </c>
      <c r="C16428" t="s">
        <v>133</v>
      </c>
      <c r="D16428" t="s">
        <v>149</v>
      </c>
      <c r="E16428" s="9">
        <v>2</v>
      </c>
      <c r="F16428" s="9">
        <v>0</v>
      </c>
      <c r="G16428" s="9">
        <v>2</v>
      </c>
      <c r="H16428" s="9">
        <v>11</v>
      </c>
      <c r="I16428" s="9">
        <v>0.49337363243103027</v>
      </c>
      <c r="J16428" s="9">
        <v>0.49337363243103027</v>
      </c>
      <c r="K16428" s="9">
        <v>0</v>
      </c>
      <c r="L16428" s="9">
        <v>50.996543884277344</v>
      </c>
    </row>
    <row r="16429" spans="1:12" x14ac:dyDescent="0.25">
      <c r="A16429" s="5" t="str">
        <f t="shared" si="256"/>
        <v>1SublapSCNW20212</v>
      </c>
      <c r="B16429" s="9">
        <v>1</v>
      </c>
      <c r="C16429" t="s">
        <v>133</v>
      </c>
      <c r="D16429" t="s">
        <v>149</v>
      </c>
      <c r="E16429" s="9">
        <v>2</v>
      </c>
      <c r="F16429" s="9">
        <v>0</v>
      </c>
      <c r="G16429" s="9">
        <v>2</v>
      </c>
      <c r="H16429" s="9">
        <v>12</v>
      </c>
      <c r="I16429" s="9">
        <v>0.37393531203269958</v>
      </c>
      <c r="J16429" s="9">
        <v>0.37393531203269958</v>
      </c>
      <c r="K16429" s="9">
        <v>0</v>
      </c>
      <c r="L16429" s="9">
        <v>53.767467498779297</v>
      </c>
    </row>
    <row r="16430" spans="1:12" x14ac:dyDescent="0.25">
      <c r="A16430" s="5" t="str">
        <f t="shared" si="256"/>
        <v>1SublapSCNW20213</v>
      </c>
      <c r="B16430" s="9">
        <v>1</v>
      </c>
      <c r="C16430" t="s">
        <v>133</v>
      </c>
      <c r="D16430" t="s">
        <v>149</v>
      </c>
      <c r="E16430" s="9">
        <v>2</v>
      </c>
      <c r="F16430" s="9">
        <v>0</v>
      </c>
      <c r="G16430" s="9">
        <v>2</v>
      </c>
      <c r="H16430" s="9">
        <v>13</v>
      </c>
      <c r="I16430" s="9">
        <v>0.32362678647041321</v>
      </c>
      <c r="J16430" s="9">
        <v>0.32362678647041321</v>
      </c>
      <c r="K16430" s="9">
        <v>0</v>
      </c>
      <c r="L16430" s="9">
        <v>55.956939697265625</v>
      </c>
    </row>
    <row r="16431" spans="1:12" x14ac:dyDescent="0.25">
      <c r="A16431" s="5" t="str">
        <f t="shared" si="256"/>
        <v>1SublapSCNW20214</v>
      </c>
      <c r="B16431" s="9">
        <v>1</v>
      </c>
      <c r="C16431" t="s">
        <v>133</v>
      </c>
      <c r="D16431" t="s">
        <v>149</v>
      </c>
      <c r="E16431" s="9">
        <v>2</v>
      </c>
      <c r="F16431" s="9">
        <v>0</v>
      </c>
      <c r="G16431" s="9">
        <v>2</v>
      </c>
      <c r="H16431" s="9">
        <v>14</v>
      </c>
      <c r="I16431" s="9">
        <v>0.3558216392993927</v>
      </c>
      <c r="J16431" s="9">
        <v>0.3558216392993927</v>
      </c>
      <c r="K16431" s="9">
        <v>0</v>
      </c>
      <c r="L16431" s="9">
        <v>57.506637573242188</v>
      </c>
    </row>
    <row r="16432" spans="1:12" x14ac:dyDescent="0.25">
      <c r="A16432" s="5" t="str">
        <f t="shared" si="256"/>
        <v>1SublapSCNW20215</v>
      </c>
      <c r="B16432" s="9">
        <v>1</v>
      </c>
      <c r="C16432" t="s">
        <v>133</v>
      </c>
      <c r="D16432" t="s">
        <v>149</v>
      </c>
      <c r="E16432" s="9">
        <v>2</v>
      </c>
      <c r="F16432" s="9">
        <v>0</v>
      </c>
      <c r="G16432" s="9">
        <v>2</v>
      </c>
      <c r="H16432" s="9">
        <v>15</v>
      </c>
      <c r="I16432" s="9">
        <v>0.44990667700767517</v>
      </c>
      <c r="J16432" s="9">
        <v>0.44990667700767517</v>
      </c>
      <c r="K16432" s="9">
        <v>0</v>
      </c>
      <c r="L16432" s="9">
        <v>57.926273345947266</v>
      </c>
    </row>
    <row r="16433" spans="1:12" x14ac:dyDescent="0.25">
      <c r="A16433" s="5" t="str">
        <f t="shared" si="256"/>
        <v>1SublapSCNW20216</v>
      </c>
      <c r="B16433" s="9">
        <v>1</v>
      </c>
      <c r="C16433" t="s">
        <v>133</v>
      </c>
      <c r="D16433" t="s">
        <v>149</v>
      </c>
      <c r="E16433" s="9">
        <v>2</v>
      </c>
      <c r="F16433" s="9">
        <v>0</v>
      </c>
      <c r="G16433" s="9">
        <v>2</v>
      </c>
      <c r="H16433" s="9">
        <v>16</v>
      </c>
      <c r="I16433" s="9">
        <v>0.60247498750686646</v>
      </c>
      <c r="J16433" s="9">
        <v>0.60247498750686646</v>
      </c>
      <c r="K16433" s="9">
        <v>0</v>
      </c>
      <c r="L16433" s="9">
        <v>58.066604614257813</v>
      </c>
    </row>
    <row r="16434" spans="1:12" x14ac:dyDescent="0.25">
      <c r="A16434" s="5" t="str">
        <f t="shared" si="256"/>
        <v>1SublapSCNW20217</v>
      </c>
      <c r="B16434" s="9">
        <v>1</v>
      </c>
      <c r="C16434" t="s">
        <v>133</v>
      </c>
      <c r="D16434" t="s">
        <v>149</v>
      </c>
      <c r="E16434" s="9">
        <v>2</v>
      </c>
      <c r="F16434" s="9">
        <v>0</v>
      </c>
      <c r="G16434" s="9">
        <v>2</v>
      </c>
      <c r="H16434" s="9">
        <v>17</v>
      </c>
      <c r="I16434" s="9">
        <v>0.8434644341468811</v>
      </c>
      <c r="J16434" s="9">
        <v>0.8434644341468811</v>
      </c>
      <c r="K16434" s="9">
        <v>0</v>
      </c>
      <c r="L16434" s="9">
        <v>57.890579223632813</v>
      </c>
    </row>
    <row r="16435" spans="1:12" x14ac:dyDescent="0.25">
      <c r="A16435" s="5" t="str">
        <f t="shared" si="256"/>
        <v>1SublapSCNW20218</v>
      </c>
      <c r="B16435" s="9">
        <v>1</v>
      </c>
      <c r="C16435" t="s">
        <v>133</v>
      </c>
      <c r="D16435" t="s">
        <v>149</v>
      </c>
      <c r="E16435" s="9">
        <v>2</v>
      </c>
      <c r="F16435" s="9">
        <v>0</v>
      </c>
      <c r="G16435" s="9">
        <v>2</v>
      </c>
      <c r="H16435" s="9">
        <v>18</v>
      </c>
      <c r="I16435" s="9">
        <v>1.1881458759307861</v>
      </c>
      <c r="J16435" s="9">
        <v>1.1881458759307861</v>
      </c>
      <c r="K16435" s="9">
        <v>0</v>
      </c>
      <c r="L16435" s="9">
        <v>56.501659393310547</v>
      </c>
    </row>
    <row r="16436" spans="1:12" x14ac:dyDescent="0.25">
      <c r="A16436" s="5" t="str">
        <f t="shared" si="256"/>
        <v>1SublapSCNW20219</v>
      </c>
      <c r="B16436" s="9">
        <v>1</v>
      </c>
      <c r="C16436" t="s">
        <v>133</v>
      </c>
      <c r="D16436" t="s">
        <v>149</v>
      </c>
      <c r="E16436" s="9">
        <v>2</v>
      </c>
      <c r="F16436" s="9">
        <v>0</v>
      </c>
      <c r="G16436" s="9">
        <v>2</v>
      </c>
      <c r="H16436" s="9">
        <v>19</v>
      </c>
      <c r="I16436" s="9">
        <v>1.3774360418319702</v>
      </c>
      <c r="J16436" s="9">
        <v>1.3774360418319702</v>
      </c>
      <c r="K16436" s="9">
        <v>0</v>
      </c>
      <c r="L16436" s="9">
        <v>54.110523223876953</v>
      </c>
    </row>
    <row r="16437" spans="1:12" x14ac:dyDescent="0.25">
      <c r="A16437" s="5" t="str">
        <f t="shared" si="256"/>
        <v>1SublapSCNW20220</v>
      </c>
      <c r="B16437" s="9">
        <v>1</v>
      </c>
      <c r="C16437" t="s">
        <v>133</v>
      </c>
      <c r="D16437" t="s">
        <v>149</v>
      </c>
      <c r="E16437" s="9">
        <v>2</v>
      </c>
      <c r="F16437" s="9">
        <v>0</v>
      </c>
      <c r="G16437" s="9">
        <v>2</v>
      </c>
      <c r="H16437" s="9">
        <v>20</v>
      </c>
      <c r="I16437" s="9">
        <v>1.369114875793457</v>
      </c>
      <c r="J16437" s="9">
        <v>1.369114875793457</v>
      </c>
      <c r="K16437" s="9">
        <v>0</v>
      </c>
      <c r="L16437" s="9">
        <v>50.627490997314453</v>
      </c>
    </row>
    <row r="16438" spans="1:12" x14ac:dyDescent="0.25">
      <c r="A16438" s="5" t="str">
        <f t="shared" si="256"/>
        <v>1SublapSCNW20221</v>
      </c>
      <c r="B16438" s="9">
        <v>1</v>
      </c>
      <c r="C16438" t="s">
        <v>133</v>
      </c>
      <c r="D16438" t="s">
        <v>149</v>
      </c>
      <c r="E16438" s="9">
        <v>2</v>
      </c>
      <c r="F16438" s="9">
        <v>0</v>
      </c>
      <c r="G16438" s="9">
        <v>2</v>
      </c>
      <c r="H16438" s="9">
        <v>21</v>
      </c>
      <c r="I16438" s="9">
        <v>1.309916615486145</v>
      </c>
      <c r="J16438" s="9">
        <v>1.309916615486145</v>
      </c>
      <c r="K16438" s="9">
        <v>0</v>
      </c>
      <c r="L16438" s="9">
        <v>47.489631652832031</v>
      </c>
    </row>
    <row r="16439" spans="1:12" x14ac:dyDescent="0.25">
      <c r="A16439" s="5" t="str">
        <f t="shared" si="256"/>
        <v>1SublapSCNW20222</v>
      </c>
      <c r="B16439" s="9">
        <v>1</v>
      </c>
      <c r="C16439" t="s">
        <v>133</v>
      </c>
      <c r="D16439" t="s">
        <v>149</v>
      </c>
      <c r="E16439" s="9">
        <v>2</v>
      </c>
      <c r="F16439" s="9">
        <v>0</v>
      </c>
      <c r="G16439" s="9">
        <v>2</v>
      </c>
      <c r="H16439" s="9">
        <v>22</v>
      </c>
      <c r="I16439" s="9">
        <v>1.2355637550354004</v>
      </c>
      <c r="J16439" s="9">
        <v>1.2355637550354004</v>
      </c>
      <c r="K16439" s="9">
        <v>0</v>
      </c>
      <c r="L16439" s="9">
        <v>46.104000091552734</v>
      </c>
    </row>
    <row r="16440" spans="1:12" x14ac:dyDescent="0.25">
      <c r="A16440" s="5" t="str">
        <f t="shared" si="256"/>
        <v>1SublapSCNW20223</v>
      </c>
      <c r="B16440" s="9">
        <v>1</v>
      </c>
      <c r="C16440" t="s">
        <v>133</v>
      </c>
      <c r="D16440" t="s">
        <v>149</v>
      </c>
      <c r="E16440" s="9">
        <v>2</v>
      </c>
      <c r="F16440" s="9">
        <v>0</v>
      </c>
      <c r="G16440" s="9">
        <v>2</v>
      </c>
      <c r="H16440" s="9">
        <v>23</v>
      </c>
      <c r="I16440" s="9">
        <v>1.1313689947128296</v>
      </c>
      <c r="J16440" s="9">
        <v>1.1313689947128296</v>
      </c>
      <c r="K16440" s="9">
        <v>0</v>
      </c>
      <c r="L16440" s="9">
        <v>44.877914428710938</v>
      </c>
    </row>
    <row r="16441" spans="1:12" x14ac:dyDescent="0.25">
      <c r="A16441" s="5" t="str">
        <f t="shared" si="256"/>
        <v>1SublapSCNW20224</v>
      </c>
      <c r="B16441" s="9">
        <v>1</v>
      </c>
      <c r="C16441" t="s">
        <v>133</v>
      </c>
      <c r="D16441" t="s">
        <v>149</v>
      </c>
      <c r="E16441" s="9">
        <v>2</v>
      </c>
      <c r="F16441" s="9">
        <v>0</v>
      </c>
      <c r="G16441" s="9">
        <v>2</v>
      </c>
      <c r="H16441" s="9">
        <v>24</v>
      </c>
      <c r="I16441" s="9">
        <v>0.94809579849243164</v>
      </c>
      <c r="J16441" s="9">
        <v>0.94809579849243164</v>
      </c>
      <c r="K16441" s="9">
        <v>0</v>
      </c>
      <c r="L16441" s="9">
        <v>43.592170715332031</v>
      </c>
    </row>
    <row r="16442" spans="1:12" x14ac:dyDescent="0.25">
      <c r="A16442" s="5" t="str">
        <f t="shared" si="256"/>
        <v>1SublapSCNW20101</v>
      </c>
      <c r="B16442" s="9">
        <v>1</v>
      </c>
      <c r="C16442" t="s">
        <v>133</v>
      </c>
      <c r="D16442" t="s">
        <v>149</v>
      </c>
      <c r="E16442" s="9">
        <v>2</v>
      </c>
      <c r="F16442" s="9">
        <v>0</v>
      </c>
      <c r="G16442" s="9">
        <v>10</v>
      </c>
      <c r="H16442" s="9">
        <v>1</v>
      </c>
      <c r="I16442" s="9">
        <v>0.80024486780166626</v>
      </c>
      <c r="J16442" s="9">
        <v>0.80024486780166626</v>
      </c>
      <c r="K16442" s="9">
        <v>0</v>
      </c>
      <c r="L16442" s="9">
        <v>50.914165496826172</v>
      </c>
    </row>
    <row r="16443" spans="1:12" x14ac:dyDescent="0.25">
      <c r="A16443" s="5" t="str">
        <f t="shared" si="256"/>
        <v>1SublapSCNW20102</v>
      </c>
      <c r="B16443" s="9">
        <v>1</v>
      </c>
      <c r="C16443" t="s">
        <v>133</v>
      </c>
      <c r="D16443" t="s">
        <v>149</v>
      </c>
      <c r="E16443" s="9">
        <v>2</v>
      </c>
      <c r="F16443" s="9">
        <v>0</v>
      </c>
      <c r="G16443" s="9">
        <v>10</v>
      </c>
      <c r="H16443" s="9">
        <v>2</v>
      </c>
      <c r="I16443" s="9">
        <v>0.73230201005935669</v>
      </c>
      <c r="J16443" s="9">
        <v>0.73230201005935669</v>
      </c>
      <c r="K16443" s="9">
        <v>0</v>
      </c>
      <c r="L16443" s="9">
        <v>50.227252960205078</v>
      </c>
    </row>
    <row r="16444" spans="1:12" x14ac:dyDescent="0.25">
      <c r="A16444" s="5" t="str">
        <f t="shared" si="256"/>
        <v>1SublapSCNW20103</v>
      </c>
      <c r="B16444" s="9">
        <v>1</v>
      </c>
      <c r="C16444" t="s">
        <v>133</v>
      </c>
      <c r="D16444" t="s">
        <v>149</v>
      </c>
      <c r="E16444" s="9">
        <v>2</v>
      </c>
      <c r="F16444" s="9">
        <v>0</v>
      </c>
      <c r="G16444" s="9">
        <v>10</v>
      </c>
      <c r="H16444" s="9">
        <v>3</v>
      </c>
      <c r="I16444" s="9">
        <v>0.70331817865371704</v>
      </c>
      <c r="J16444" s="9">
        <v>0.70331817865371704</v>
      </c>
      <c r="K16444" s="9">
        <v>0</v>
      </c>
      <c r="L16444" s="9">
        <v>50.224521636962891</v>
      </c>
    </row>
    <row r="16445" spans="1:12" x14ac:dyDescent="0.25">
      <c r="A16445" s="5" t="str">
        <f t="shared" si="256"/>
        <v>1SublapSCNW20104</v>
      </c>
      <c r="B16445" s="9">
        <v>1</v>
      </c>
      <c r="C16445" t="s">
        <v>133</v>
      </c>
      <c r="D16445" t="s">
        <v>149</v>
      </c>
      <c r="E16445" s="9">
        <v>2</v>
      </c>
      <c r="F16445" s="9">
        <v>0</v>
      </c>
      <c r="G16445" s="9">
        <v>10</v>
      </c>
      <c r="H16445" s="9">
        <v>4</v>
      </c>
      <c r="I16445" s="9">
        <v>0.6867825984954834</v>
      </c>
      <c r="J16445" s="9">
        <v>0.6867825984954834</v>
      </c>
      <c r="K16445" s="9">
        <v>0</v>
      </c>
      <c r="L16445" s="9">
        <v>49.841144561767578</v>
      </c>
    </row>
    <row r="16446" spans="1:12" x14ac:dyDescent="0.25">
      <c r="A16446" s="5" t="str">
        <f t="shared" si="256"/>
        <v>1SublapSCNW20105</v>
      </c>
      <c r="B16446" s="9">
        <v>1</v>
      </c>
      <c r="C16446" t="s">
        <v>133</v>
      </c>
      <c r="D16446" t="s">
        <v>149</v>
      </c>
      <c r="E16446" s="9">
        <v>2</v>
      </c>
      <c r="F16446" s="9">
        <v>0</v>
      </c>
      <c r="G16446" s="9">
        <v>10</v>
      </c>
      <c r="H16446" s="9">
        <v>5</v>
      </c>
      <c r="I16446" s="9">
        <v>0.69035530090332031</v>
      </c>
      <c r="J16446" s="9">
        <v>0.69035530090332031</v>
      </c>
      <c r="K16446" s="9">
        <v>0</v>
      </c>
      <c r="L16446" s="9">
        <v>49.214210510253906</v>
      </c>
    </row>
    <row r="16447" spans="1:12" x14ac:dyDescent="0.25">
      <c r="A16447" s="5" t="str">
        <f t="shared" si="256"/>
        <v>1SublapSCNW20106</v>
      </c>
      <c r="B16447" s="9">
        <v>1</v>
      </c>
      <c r="C16447" t="s">
        <v>133</v>
      </c>
      <c r="D16447" t="s">
        <v>149</v>
      </c>
      <c r="E16447" s="9">
        <v>2</v>
      </c>
      <c r="F16447" s="9">
        <v>0</v>
      </c>
      <c r="G16447" s="9">
        <v>10</v>
      </c>
      <c r="H16447" s="9">
        <v>6</v>
      </c>
      <c r="I16447" s="9">
        <v>0.75267964601516724</v>
      </c>
      <c r="J16447" s="9">
        <v>0.75267964601516724</v>
      </c>
      <c r="K16447" s="9">
        <v>0</v>
      </c>
      <c r="L16447" s="9">
        <v>49.211551666259766</v>
      </c>
    </row>
    <row r="16448" spans="1:12" x14ac:dyDescent="0.25">
      <c r="A16448" s="5" t="str">
        <f t="shared" si="256"/>
        <v>1SublapSCNW20107</v>
      </c>
      <c r="B16448" s="9">
        <v>1</v>
      </c>
      <c r="C16448" t="s">
        <v>133</v>
      </c>
      <c r="D16448" t="s">
        <v>149</v>
      </c>
      <c r="E16448" s="9">
        <v>2</v>
      </c>
      <c r="F16448" s="9">
        <v>0</v>
      </c>
      <c r="G16448" s="9">
        <v>10</v>
      </c>
      <c r="H16448" s="9">
        <v>7</v>
      </c>
      <c r="I16448" s="9">
        <v>0.90063303709030151</v>
      </c>
      <c r="J16448" s="9">
        <v>0.90063303709030151</v>
      </c>
      <c r="K16448" s="9">
        <v>0</v>
      </c>
      <c r="L16448" s="9">
        <v>48.759532928466797</v>
      </c>
    </row>
    <row r="16449" spans="1:12" x14ac:dyDescent="0.25">
      <c r="A16449" s="5" t="str">
        <f t="shared" si="256"/>
        <v>1SublapSCNW20108</v>
      </c>
      <c r="B16449" s="9">
        <v>1</v>
      </c>
      <c r="C16449" t="s">
        <v>133</v>
      </c>
      <c r="D16449" t="s">
        <v>149</v>
      </c>
      <c r="E16449" s="9">
        <v>2</v>
      </c>
      <c r="F16449" s="9">
        <v>0</v>
      </c>
      <c r="G16449" s="9">
        <v>10</v>
      </c>
      <c r="H16449" s="9">
        <v>8</v>
      </c>
      <c r="I16449" s="9">
        <v>0.97894906997680664</v>
      </c>
      <c r="J16449" s="9">
        <v>0.97894906997680664</v>
      </c>
      <c r="K16449" s="9">
        <v>0</v>
      </c>
      <c r="L16449" s="9">
        <v>48.806282043457031</v>
      </c>
    </row>
    <row r="16450" spans="1:12" x14ac:dyDescent="0.25">
      <c r="A16450" s="5" t="str">
        <f t="shared" si="256"/>
        <v>1SublapSCNW20109</v>
      </c>
      <c r="B16450" s="9">
        <v>1</v>
      </c>
      <c r="C16450" t="s">
        <v>133</v>
      </c>
      <c r="D16450" t="s">
        <v>149</v>
      </c>
      <c r="E16450" s="9">
        <v>2</v>
      </c>
      <c r="F16450" s="9">
        <v>0</v>
      </c>
      <c r="G16450" s="9">
        <v>10</v>
      </c>
      <c r="H16450" s="9">
        <v>9</v>
      </c>
      <c r="I16450" s="9">
        <v>0.79240965843200684</v>
      </c>
      <c r="J16450" s="9">
        <v>0.79240965843200684</v>
      </c>
      <c r="K16450" s="9">
        <v>0</v>
      </c>
      <c r="L16450" s="9">
        <v>48.500900268554688</v>
      </c>
    </row>
    <row r="16451" spans="1:12" x14ac:dyDescent="0.25">
      <c r="A16451" s="5" t="str">
        <f t="shared" ref="A16451:A16514" si="257">B16451&amp;C16451&amp;D16451&amp;E16451&amp;F16451&amp;G16451&amp;H16451</f>
        <v>1SublapSCNW201010</v>
      </c>
      <c r="B16451" s="9">
        <v>1</v>
      </c>
      <c r="C16451" t="s">
        <v>133</v>
      </c>
      <c r="D16451" t="s">
        <v>149</v>
      </c>
      <c r="E16451" s="9">
        <v>2</v>
      </c>
      <c r="F16451" s="9">
        <v>0</v>
      </c>
      <c r="G16451" s="9">
        <v>10</v>
      </c>
      <c r="H16451" s="9">
        <v>10</v>
      </c>
      <c r="I16451" s="9">
        <v>0.62040650844573975</v>
      </c>
      <c r="J16451" s="9">
        <v>0.62040650844573975</v>
      </c>
      <c r="K16451" s="9">
        <v>0</v>
      </c>
      <c r="L16451" s="9">
        <v>49.695907592773438</v>
      </c>
    </row>
    <row r="16452" spans="1:12" x14ac:dyDescent="0.25">
      <c r="A16452" s="5" t="str">
        <f t="shared" si="257"/>
        <v>1SublapSCNW201011</v>
      </c>
      <c r="B16452" s="9">
        <v>1</v>
      </c>
      <c r="C16452" t="s">
        <v>133</v>
      </c>
      <c r="D16452" t="s">
        <v>149</v>
      </c>
      <c r="E16452" s="9">
        <v>2</v>
      </c>
      <c r="F16452" s="9">
        <v>0</v>
      </c>
      <c r="G16452" s="9">
        <v>10</v>
      </c>
      <c r="H16452" s="9">
        <v>11</v>
      </c>
      <c r="I16452" s="9">
        <v>0.46515041589736938</v>
      </c>
      <c r="J16452" s="9">
        <v>0.46515041589736938</v>
      </c>
      <c r="K16452" s="9">
        <v>0</v>
      </c>
      <c r="L16452" s="9">
        <v>51.078437805175781</v>
      </c>
    </row>
    <row r="16453" spans="1:12" x14ac:dyDescent="0.25">
      <c r="A16453" s="5" t="str">
        <f t="shared" si="257"/>
        <v>1SublapSCNW201012</v>
      </c>
      <c r="B16453" s="9">
        <v>1</v>
      </c>
      <c r="C16453" t="s">
        <v>133</v>
      </c>
      <c r="D16453" t="s">
        <v>149</v>
      </c>
      <c r="E16453" s="9">
        <v>2</v>
      </c>
      <c r="F16453" s="9">
        <v>0</v>
      </c>
      <c r="G16453" s="9">
        <v>10</v>
      </c>
      <c r="H16453" s="9">
        <v>12</v>
      </c>
      <c r="I16453" s="9">
        <v>0.35290005803108215</v>
      </c>
      <c r="J16453" s="9">
        <v>0.35290005803108215</v>
      </c>
      <c r="K16453" s="9">
        <v>0</v>
      </c>
      <c r="L16453" s="9">
        <v>52.233253479003906</v>
      </c>
    </row>
    <row r="16454" spans="1:12" x14ac:dyDescent="0.25">
      <c r="A16454" s="5" t="str">
        <f t="shared" si="257"/>
        <v>1SublapSCNW201013</v>
      </c>
      <c r="B16454" s="9">
        <v>1</v>
      </c>
      <c r="C16454" t="s">
        <v>133</v>
      </c>
      <c r="D16454" t="s">
        <v>149</v>
      </c>
      <c r="E16454" s="9">
        <v>2</v>
      </c>
      <c r="F16454" s="9">
        <v>0</v>
      </c>
      <c r="G16454" s="9">
        <v>10</v>
      </c>
      <c r="H16454" s="9">
        <v>13</v>
      </c>
      <c r="I16454" s="9">
        <v>0.30089977383613586</v>
      </c>
      <c r="J16454" s="9">
        <v>0.30089977383613586</v>
      </c>
      <c r="K16454" s="9">
        <v>0</v>
      </c>
      <c r="L16454" s="9">
        <v>53.467746734619141</v>
      </c>
    </row>
    <row r="16455" spans="1:12" x14ac:dyDescent="0.25">
      <c r="A16455" s="5" t="str">
        <f t="shared" si="257"/>
        <v>1SublapSCNW201014</v>
      </c>
      <c r="B16455" s="9">
        <v>1</v>
      </c>
      <c r="C16455" t="s">
        <v>133</v>
      </c>
      <c r="D16455" t="s">
        <v>149</v>
      </c>
      <c r="E16455" s="9">
        <v>2</v>
      </c>
      <c r="F16455" s="9">
        <v>0</v>
      </c>
      <c r="G16455" s="9">
        <v>10</v>
      </c>
      <c r="H16455" s="9">
        <v>14</v>
      </c>
      <c r="I16455" s="9">
        <v>0.32141217589378357</v>
      </c>
      <c r="J16455" s="9">
        <v>0.32141217589378357</v>
      </c>
      <c r="K16455" s="9">
        <v>0</v>
      </c>
      <c r="L16455" s="9">
        <v>54.146690368652344</v>
      </c>
    </row>
    <row r="16456" spans="1:12" x14ac:dyDescent="0.25">
      <c r="A16456" s="5" t="str">
        <f t="shared" si="257"/>
        <v>1SublapSCNW201015</v>
      </c>
      <c r="B16456" s="9">
        <v>1</v>
      </c>
      <c r="C16456" t="s">
        <v>133</v>
      </c>
      <c r="D16456" t="s">
        <v>149</v>
      </c>
      <c r="E16456" s="9">
        <v>2</v>
      </c>
      <c r="F16456" s="9">
        <v>0</v>
      </c>
      <c r="G16456" s="9">
        <v>10</v>
      </c>
      <c r="H16456" s="9">
        <v>15</v>
      </c>
      <c r="I16456" s="9">
        <v>0.401568204164505</v>
      </c>
      <c r="J16456" s="9">
        <v>0.401568204164505</v>
      </c>
      <c r="K16456" s="9">
        <v>0</v>
      </c>
      <c r="L16456" s="9">
        <v>55.022548675537109</v>
      </c>
    </row>
    <row r="16457" spans="1:12" x14ac:dyDescent="0.25">
      <c r="A16457" s="5" t="str">
        <f t="shared" si="257"/>
        <v>1SublapSCNW201016</v>
      </c>
      <c r="B16457" s="9">
        <v>1</v>
      </c>
      <c r="C16457" t="s">
        <v>133</v>
      </c>
      <c r="D16457" t="s">
        <v>149</v>
      </c>
      <c r="E16457" s="9">
        <v>2</v>
      </c>
      <c r="F16457" s="9">
        <v>0</v>
      </c>
      <c r="G16457" s="9">
        <v>10</v>
      </c>
      <c r="H16457" s="9">
        <v>16</v>
      </c>
      <c r="I16457" s="9">
        <v>0.5426410436630249</v>
      </c>
      <c r="J16457" s="9">
        <v>0.5426410436630249</v>
      </c>
      <c r="K16457" s="9">
        <v>0</v>
      </c>
      <c r="L16457" s="9">
        <v>55.971530914306641</v>
      </c>
    </row>
    <row r="16458" spans="1:12" x14ac:dyDescent="0.25">
      <c r="A16458" s="5" t="str">
        <f t="shared" si="257"/>
        <v>1SublapSCNW201017</v>
      </c>
      <c r="B16458" s="9">
        <v>1</v>
      </c>
      <c r="C16458" t="s">
        <v>133</v>
      </c>
      <c r="D16458" t="s">
        <v>149</v>
      </c>
      <c r="E16458" s="9">
        <v>2</v>
      </c>
      <c r="F16458" s="9">
        <v>0</v>
      </c>
      <c r="G16458" s="9">
        <v>10</v>
      </c>
      <c r="H16458" s="9">
        <v>17</v>
      </c>
      <c r="I16458" s="9">
        <v>0.76606589555740356</v>
      </c>
      <c r="J16458" s="9">
        <v>0.76606589555740356</v>
      </c>
      <c r="K16458" s="9">
        <v>0</v>
      </c>
      <c r="L16458" s="9">
        <v>55.791774749755859</v>
      </c>
    </row>
    <row r="16459" spans="1:12" x14ac:dyDescent="0.25">
      <c r="A16459" s="5" t="str">
        <f t="shared" si="257"/>
        <v>1SublapSCNW201018</v>
      </c>
      <c r="B16459" s="9">
        <v>1</v>
      </c>
      <c r="C16459" t="s">
        <v>133</v>
      </c>
      <c r="D16459" t="s">
        <v>149</v>
      </c>
      <c r="E16459" s="9">
        <v>2</v>
      </c>
      <c r="F16459" s="9">
        <v>0</v>
      </c>
      <c r="G16459" s="9">
        <v>10</v>
      </c>
      <c r="H16459" s="9">
        <v>18</v>
      </c>
      <c r="I16459" s="9">
        <v>1.0885722637176514</v>
      </c>
      <c r="J16459" s="9">
        <v>1.0885722637176514</v>
      </c>
      <c r="K16459" s="9">
        <v>0</v>
      </c>
      <c r="L16459" s="9">
        <v>55.078830718994141</v>
      </c>
    </row>
    <row r="16460" spans="1:12" x14ac:dyDescent="0.25">
      <c r="A16460" s="5" t="str">
        <f t="shared" si="257"/>
        <v>1SublapSCNW201019</v>
      </c>
      <c r="B16460" s="9">
        <v>1</v>
      </c>
      <c r="C16460" t="s">
        <v>133</v>
      </c>
      <c r="D16460" t="s">
        <v>149</v>
      </c>
      <c r="E16460" s="9">
        <v>2</v>
      </c>
      <c r="F16460" s="9">
        <v>0</v>
      </c>
      <c r="G16460" s="9">
        <v>10</v>
      </c>
      <c r="H16460" s="9">
        <v>19</v>
      </c>
      <c r="I16460" s="9">
        <v>1.2714705467224121</v>
      </c>
      <c r="J16460" s="9">
        <v>1.2714705467224121</v>
      </c>
      <c r="K16460" s="9">
        <v>0</v>
      </c>
      <c r="L16460" s="9">
        <v>53.711910247802734</v>
      </c>
    </row>
    <row r="16461" spans="1:12" x14ac:dyDescent="0.25">
      <c r="A16461" s="5" t="str">
        <f t="shared" si="257"/>
        <v>1SublapSCNW201020</v>
      </c>
      <c r="B16461" s="9">
        <v>1</v>
      </c>
      <c r="C16461" t="s">
        <v>133</v>
      </c>
      <c r="D16461" t="s">
        <v>149</v>
      </c>
      <c r="E16461" s="9">
        <v>2</v>
      </c>
      <c r="F16461" s="9">
        <v>0</v>
      </c>
      <c r="G16461" s="9">
        <v>10</v>
      </c>
      <c r="H16461" s="9">
        <v>20</v>
      </c>
      <c r="I16461" s="9">
        <v>1.2972573041915894</v>
      </c>
      <c r="J16461" s="9">
        <v>1.2972573041915894</v>
      </c>
      <c r="K16461" s="9">
        <v>0</v>
      </c>
      <c r="L16461" s="9">
        <v>52.429573059082031</v>
      </c>
    </row>
    <row r="16462" spans="1:12" x14ac:dyDescent="0.25">
      <c r="A16462" s="5" t="str">
        <f t="shared" si="257"/>
        <v>1SublapSCNW201021</v>
      </c>
      <c r="B16462" s="9">
        <v>1</v>
      </c>
      <c r="C16462" t="s">
        <v>133</v>
      </c>
      <c r="D16462" t="s">
        <v>149</v>
      </c>
      <c r="E16462" s="9">
        <v>2</v>
      </c>
      <c r="F16462" s="9">
        <v>0</v>
      </c>
      <c r="G16462" s="9">
        <v>10</v>
      </c>
      <c r="H16462" s="9">
        <v>21</v>
      </c>
      <c r="I16462" s="9">
        <v>1.2652125358581543</v>
      </c>
      <c r="J16462" s="9">
        <v>1.2652125358581543</v>
      </c>
      <c r="K16462" s="9">
        <v>0</v>
      </c>
      <c r="L16462" s="9">
        <v>51.608558654785156</v>
      </c>
    </row>
    <row r="16463" spans="1:12" x14ac:dyDescent="0.25">
      <c r="A16463" s="5" t="str">
        <f t="shared" si="257"/>
        <v>1SublapSCNW201022</v>
      </c>
      <c r="B16463" s="9">
        <v>1</v>
      </c>
      <c r="C16463" t="s">
        <v>133</v>
      </c>
      <c r="D16463" t="s">
        <v>149</v>
      </c>
      <c r="E16463" s="9">
        <v>2</v>
      </c>
      <c r="F16463" s="9">
        <v>0</v>
      </c>
      <c r="G16463" s="9">
        <v>10</v>
      </c>
      <c r="H16463" s="9">
        <v>22</v>
      </c>
      <c r="I16463" s="9">
        <v>1.193242073059082</v>
      </c>
      <c r="J16463" s="9">
        <v>1.193242073059082</v>
      </c>
      <c r="K16463" s="9">
        <v>0</v>
      </c>
      <c r="L16463" s="9">
        <v>50.633014678955078</v>
      </c>
    </row>
    <row r="16464" spans="1:12" x14ac:dyDescent="0.25">
      <c r="A16464" s="5" t="str">
        <f t="shared" si="257"/>
        <v>1SublapSCNW201023</v>
      </c>
      <c r="B16464" s="9">
        <v>1</v>
      </c>
      <c r="C16464" t="s">
        <v>133</v>
      </c>
      <c r="D16464" t="s">
        <v>149</v>
      </c>
      <c r="E16464" s="9">
        <v>2</v>
      </c>
      <c r="F16464" s="9">
        <v>0</v>
      </c>
      <c r="G16464" s="9">
        <v>10</v>
      </c>
      <c r="H16464" s="9">
        <v>23</v>
      </c>
      <c r="I16464" s="9">
        <v>1.0911086797714233</v>
      </c>
      <c r="J16464" s="9">
        <v>1.0911086797714233</v>
      </c>
      <c r="K16464" s="9">
        <v>0</v>
      </c>
      <c r="L16464" s="9">
        <v>49.764217376708984</v>
      </c>
    </row>
    <row r="16465" spans="1:12" x14ac:dyDescent="0.25">
      <c r="A16465" s="5" t="str">
        <f t="shared" si="257"/>
        <v>1SublapSCNW201024</v>
      </c>
      <c r="B16465" s="9">
        <v>1</v>
      </c>
      <c r="C16465" t="s">
        <v>133</v>
      </c>
      <c r="D16465" t="s">
        <v>149</v>
      </c>
      <c r="E16465" s="9">
        <v>2</v>
      </c>
      <c r="F16465" s="9">
        <v>0</v>
      </c>
      <c r="G16465" s="9">
        <v>10</v>
      </c>
      <c r="H16465" s="9">
        <v>24</v>
      </c>
      <c r="I16465" s="9">
        <v>0.91548299789428711</v>
      </c>
      <c r="J16465" s="9">
        <v>0.91548299789428711</v>
      </c>
      <c r="K16465" s="9">
        <v>0</v>
      </c>
      <c r="L16465" s="9">
        <v>49.070053100585938</v>
      </c>
    </row>
    <row r="16466" spans="1:12" x14ac:dyDescent="0.25">
      <c r="A16466" s="5" t="str">
        <f t="shared" si="257"/>
        <v>1SublapSCNW2121</v>
      </c>
      <c r="B16466" s="9">
        <v>1</v>
      </c>
      <c r="C16466" t="s">
        <v>133</v>
      </c>
      <c r="D16466" t="s">
        <v>149</v>
      </c>
      <c r="E16466" s="9">
        <v>2</v>
      </c>
      <c r="F16466" s="9">
        <v>1</v>
      </c>
      <c r="G16466" s="9">
        <v>2</v>
      </c>
      <c r="H16466" s="9">
        <v>1</v>
      </c>
      <c r="I16466" s="9">
        <v>0.82003122568130493</v>
      </c>
      <c r="J16466" s="9">
        <v>0.82003122568130493</v>
      </c>
      <c r="K16466" s="9">
        <v>0</v>
      </c>
      <c r="L16466" s="9">
        <v>42.871795654296875</v>
      </c>
    </row>
    <row r="16467" spans="1:12" x14ac:dyDescent="0.25">
      <c r="A16467" s="5" t="str">
        <f t="shared" si="257"/>
        <v>1SublapSCNW2122</v>
      </c>
      <c r="B16467" s="9">
        <v>1</v>
      </c>
      <c r="C16467" t="s">
        <v>133</v>
      </c>
      <c r="D16467" t="s">
        <v>149</v>
      </c>
      <c r="E16467" s="9">
        <v>2</v>
      </c>
      <c r="F16467" s="9">
        <v>1</v>
      </c>
      <c r="G16467" s="9">
        <v>2</v>
      </c>
      <c r="H16467" s="9">
        <v>2</v>
      </c>
      <c r="I16467" s="9">
        <v>0.75236570835113525</v>
      </c>
      <c r="J16467" s="9">
        <v>0.75236570835113525</v>
      </c>
      <c r="K16467" s="9">
        <v>0</v>
      </c>
      <c r="L16467" s="9">
        <v>42.0042724609375</v>
      </c>
    </row>
    <row r="16468" spans="1:12" x14ac:dyDescent="0.25">
      <c r="A16468" s="5" t="str">
        <f t="shared" si="257"/>
        <v>1SublapSCNW2123</v>
      </c>
      <c r="B16468" s="9">
        <v>1</v>
      </c>
      <c r="C16468" t="s">
        <v>133</v>
      </c>
      <c r="D16468" t="s">
        <v>149</v>
      </c>
      <c r="E16468" s="9">
        <v>2</v>
      </c>
      <c r="F16468" s="9">
        <v>1</v>
      </c>
      <c r="G16468" s="9">
        <v>2</v>
      </c>
      <c r="H16468" s="9">
        <v>3</v>
      </c>
      <c r="I16468" s="9">
        <v>0.72646605968475342</v>
      </c>
      <c r="J16468" s="9">
        <v>0.72646605968475342</v>
      </c>
      <c r="K16468" s="9">
        <v>0</v>
      </c>
      <c r="L16468" s="9">
        <v>41.155555725097656</v>
      </c>
    </row>
    <row r="16469" spans="1:12" x14ac:dyDescent="0.25">
      <c r="A16469" s="5" t="str">
        <f t="shared" si="257"/>
        <v>1SublapSCNW2124</v>
      </c>
      <c r="B16469" s="9">
        <v>1</v>
      </c>
      <c r="C16469" t="s">
        <v>133</v>
      </c>
      <c r="D16469" t="s">
        <v>149</v>
      </c>
      <c r="E16469" s="9">
        <v>2</v>
      </c>
      <c r="F16469" s="9">
        <v>1</v>
      </c>
      <c r="G16469" s="9">
        <v>2</v>
      </c>
      <c r="H16469" s="9">
        <v>4</v>
      </c>
      <c r="I16469" s="9">
        <v>0.71210563182830811</v>
      </c>
      <c r="J16469" s="9">
        <v>0.71210563182830811</v>
      </c>
      <c r="K16469" s="9">
        <v>0</v>
      </c>
      <c r="L16469" s="9">
        <v>40.87115478515625</v>
      </c>
    </row>
    <row r="16470" spans="1:12" x14ac:dyDescent="0.25">
      <c r="A16470" s="5" t="str">
        <f t="shared" si="257"/>
        <v>1SublapSCNW2125</v>
      </c>
      <c r="B16470" s="9">
        <v>1</v>
      </c>
      <c r="C16470" t="s">
        <v>133</v>
      </c>
      <c r="D16470" t="s">
        <v>149</v>
      </c>
      <c r="E16470" s="9">
        <v>2</v>
      </c>
      <c r="F16470" s="9">
        <v>1</v>
      </c>
      <c r="G16470" s="9">
        <v>2</v>
      </c>
      <c r="H16470" s="9">
        <v>5</v>
      </c>
      <c r="I16470" s="9">
        <v>0.72061264514923096</v>
      </c>
      <c r="J16470" s="9">
        <v>0.72061264514923096</v>
      </c>
      <c r="K16470" s="9">
        <v>0</v>
      </c>
      <c r="L16470" s="9">
        <v>39.749412536621094</v>
      </c>
    </row>
    <row r="16471" spans="1:12" x14ac:dyDescent="0.25">
      <c r="A16471" s="5" t="str">
        <f t="shared" si="257"/>
        <v>1SublapSCNW2126</v>
      </c>
      <c r="B16471" s="9">
        <v>1</v>
      </c>
      <c r="C16471" t="s">
        <v>133</v>
      </c>
      <c r="D16471" t="s">
        <v>149</v>
      </c>
      <c r="E16471" s="9">
        <v>2</v>
      </c>
      <c r="F16471" s="9">
        <v>1</v>
      </c>
      <c r="G16471" s="9">
        <v>2</v>
      </c>
      <c r="H16471" s="9">
        <v>6</v>
      </c>
      <c r="I16471" s="9">
        <v>0.79086506366729736</v>
      </c>
      <c r="J16471" s="9">
        <v>0.79086506366729736</v>
      </c>
      <c r="K16471" s="9">
        <v>0</v>
      </c>
      <c r="L16471" s="9">
        <v>39.421585083007813</v>
      </c>
    </row>
    <row r="16472" spans="1:12" x14ac:dyDescent="0.25">
      <c r="A16472" s="5" t="str">
        <f t="shared" si="257"/>
        <v>1SublapSCNW2127</v>
      </c>
      <c r="B16472" s="9">
        <v>1</v>
      </c>
      <c r="C16472" t="s">
        <v>133</v>
      </c>
      <c r="D16472" t="s">
        <v>149</v>
      </c>
      <c r="E16472" s="9">
        <v>2</v>
      </c>
      <c r="F16472" s="9">
        <v>1</v>
      </c>
      <c r="G16472" s="9">
        <v>2</v>
      </c>
      <c r="H16472" s="9">
        <v>7</v>
      </c>
      <c r="I16472" s="9">
        <v>0.94858664274215698</v>
      </c>
      <c r="J16472" s="9">
        <v>0.94858664274215698</v>
      </c>
      <c r="K16472" s="9">
        <v>0</v>
      </c>
      <c r="L16472" s="9">
        <v>39.345302581787109</v>
      </c>
    </row>
    <row r="16473" spans="1:12" x14ac:dyDescent="0.25">
      <c r="A16473" s="5" t="str">
        <f t="shared" si="257"/>
        <v>1SublapSCNW2128</v>
      </c>
      <c r="B16473" s="9">
        <v>1</v>
      </c>
      <c r="C16473" t="s">
        <v>133</v>
      </c>
      <c r="D16473" t="s">
        <v>149</v>
      </c>
      <c r="E16473" s="9">
        <v>2</v>
      </c>
      <c r="F16473" s="9">
        <v>1</v>
      </c>
      <c r="G16473" s="9">
        <v>2</v>
      </c>
      <c r="H16473" s="9">
        <v>8</v>
      </c>
      <c r="I16473" s="9">
        <v>1.0299829244613647</v>
      </c>
      <c r="J16473" s="9">
        <v>1.0299829244613647</v>
      </c>
      <c r="K16473" s="9">
        <v>0</v>
      </c>
      <c r="L16473" s="9">
        <v>40.943973541259766</v>
      </c>
    </row>
    <row r="16474" spans="1:12" x14ac:dyDescent="0.25">
      <c r="A16474" s="5" t="str">
        <f t="shared" si="257"/>
        <v>1SublapSCNW2129</v>
      </c>
      <c r="B16474" s="9">
        <v>1</v>
      </c>
      <c r="C16474" t="s">
        <v>133</v>
      </c>
      <c r="D16474" t="s">
        <v>149</v>
      </c>
      <c r="E16474" s="9">
        <v>2</v>
      </c>
      <c r="F16474" s="9">
        <v>1</v>
      </c>
      <c r="G16474" s="9">
        <v>2</v>
      </c>
      <c r="H16474" s="9">
        <v>9</v>
      </c>
      <c r="I16474" s="9">
        <v>0.82887089252471924</v>
      </c>
      <c r="J16474" s="9">
        <v>0.82887089252471924</v>
      </c>
      <c r="K16474" s="9">
        <v>0</v>
      </c>
      <c r="L16474" s="9">
        <v>43.370868682861328</v>
      </c>
    </row>
    <row r="16475" spans="1:12" x14ac:dyDescent="0.25">
      <c r="A16475" s="5" t="str">
        <f t="shared" si="257"/>
        <v>1SublapSCNW21210</v>
      </c>
      <c r="B16475" s="9">
        <v>1</v>
      </c>
      <c r="C16475" t="s">
        <v>133</v>
      </c>
      <c r="D16475" t="s">
        <v>149</v>
      </c>
      <c r="E16475" s="9">
        <v>2</v>
      </c>
      <c r="F16475" s="9">
        <v>1</v>
      </c>
      <c r="G16475" s="9">
        <v>2</v>
      </c>
      <c r="H16475" s="9">
        <v>10</v>
      </c>
      <c r="I16475" s="9">
        <v>0.64499163627624512</v>
      </c>
      <c r="J16475" s="9">
        <v>0.64499163627624512</v>
      </c>
      <c r="K16475" s="9">
        <v>0</v>
      </c>
      <c r="L16475" s="9">
        <v>48.123950958251953</v>
      </c>
    </row>
    <row r="16476" spans="1:12" x14ac:dyDescent="0.25">
      <c r="A16476" s="5" t="str">
        <f t="shared" si="257"/>
        <v>1SublapSCNW21211</v>
      </c>
      <c r="B16476" s="9">
        <v>1</v>
      </c>
      <c r="C16476" t="s">
        <v>133</v>
      </c>
      <c r="D16476" t="s">
        <v>149</v>
      </c>
      <c r="E16476" s="9">
        <v>2</v>
      </c>
      <c r="F16476" s="9">
        <v>1</v>
      </c>
      <c r="G16476" s="9">
        <v>2</v>
      </c>
      <c r="H16476" s="9">
        <v>11</v>
      </c>
      <c r="I16476" s="9">
        <v>0.48439741134643555</v>
      </c>
      <c r="J16476" s="9">
        <v>0.48439741134643555</v>
      </c>
      <c r="K16476" s="9">
        <v>0</v>
      </c>
      <c r="L16476" s="9">
        <v>52.323490142822266</v>
      </c>
    </row>
    <row r="16477" spans="1:12" x14ac:dyDescent="0.25">
      <c r="A16477" s="5" t="str">
        <f t="shared" si="257"/>
        <v>1SublapSCNW21212</v>
      </c>
      <c r="B16477" s="9">
        <v>1</v>
      </c>
      <c r="C16477" t="s">
        <v>133</v>
      </c>
      <c r="D16477" t="s">
        <v>149</v>
      </c>
      <c r="E16477" s="9">
        <v>2</v>
      </c>
      <c r="F16477" s="9">
        <v>1</v>
      </c>
      <c r="G16477" s="9">
        <v>2</v>
      </c>
      <c r="H16477" s="9">
        <v>12</v>
      </c>
      <c r="I16477" s="9">
        <v>0.36724519729614258</v>
      </c>
      <c r="J16477" s="9">
        <v>0.36724519729614258</v>
      </c>
      <c r="K16477" s="9">
        <v>0</v>
      </c>
      <c r="L16477" s="9">
        <v>54.195648193359375</v>
      </c>
    </row>
    <row r="16478" spans="1:12" x14ac:dyDescent="0.25">
      <c r="A16478" s="5" t="str">
        <f t="shared" si="257"/>
        <v>1SublapSCNW21213</v>
      </c>
      <c r="B16478" s="9">
        <v>1</v>
      </c>
      <c r="C16478" t="s">
        <v>133</v>
      </c>
      <c r="D16478" t="s">
        <v>149</v>
      </c>
      <c r="E16478" s="9">
        <v>2</v>
      </c>
      <c r="F16478" s="9">
        <v>1</v>
      </c>
      <c r="G16478" s="9">
        <v>2</v>
      </c>
      <c r="H16478" s="9">
        <v>13</v>
      </c>
      <c r="I16478" s="9">
        <v>0.31639862060546875</v>
      </c>
      <c r="J16478" s="9">
        <v>0.31639862060546875</v>
      </c>
      <c r="K16478" s="9">
        <v>0</v>
      </c>
      <c r="L16478" s="9">
        <v>56.851020812988281</v>
      </c>
    </row>
    <row r="16479" spans="1:12" x14ac:dyDescent="0.25">
      <c r="A16479" s="5" t="str">
        <f t="shared" si="257"/>
        <v>1SublapSCNW21214</v>
      </c>
      <c r="B16479" s="9">
        <v>1</v>
      </c>
      <c r="C16479" t="s">
        <v>133</v>
      </c>
      <c r="D16479" t="s">
        <v>149</v>
      </c>
      <c r="E16479" s="9">
        <v>2</v>
      </c>
      <c r="F16479" s="9">
        <v>1</v>
      </c>
      <c r="G16479" s="9">
        <v>2</v>
      </c>
      <c r="H16479" s="9">
        <v>14</v>
      </c>
      <c r="I16479" s="9">
        <v>0.34487795829772949</v>
      </c>
      <c r="J16479" s="9">
        <v>0.34487795829772949</v>
      </c>
      <c r="K16479" s="9">
        <v>0</v>
      </c>
      <c r="L16479" s="9">
        <v>58.588859558105469</v>
      </c>
    </row>
    <row r="16480" spans="1:12" x14ac:dyDescent="0.25">
      <c r="A16480" s="5" t="str">
        <f t="shared" si="257"/>
        <v>1SublapSCNW21215</v>
      </c>
      <c r="B16480" s="9">
        <v>1</v>
      </c>
      <c r="C16480" t="s">
        <v>133</v>
      </c>
      <c r="D16480" t="s">
        <v>149</v>
      </c>
      <c r="E16480" s="9">
        <v>2</v>
      </c>
      <c r="F16480" s="9">
        <v>1</v>
      </c>
      <c r="G16480" s="9">
        <v>2</v>
      </c>
      <c r="H16480" s="9">
        <v>15</v>
      </c>
      <c r="I16480" s="9">
        <v>0.43453294038772583</v>
      </c>
      <c r="J16480" s="9">
        <v>0.43453294038772583</v>
      </c>
      <c r="K16480" s="9">
        <v>0</v>
      </c>
      <c r="L16480" s="9">
        <v>59.617919921875</v>
      </c>
    </row>
    <row r="16481" spans="1:12" x14ac:dyDescent="0.25">
      <c r="A16481" s="5" t="str">
        <f t="shared" si="257"/>
        <v>1SublapSCNW21216</v>
      </c>
      <c r="B16481" s="9">
        <v>1</v>
      </c>
      <c r="C16481" t="s">
        <v>133</v>
      </c>
      <c r="D16481" t="s">
        <v>149</v>
      </c>
      <c r="E16481" s="9">
        <v>2</v>
      </c>
      <c r="F16481" s="9">
        <v>1</v>
      </c>
      <c r="G16481" s="9">
        <v>2</v>
      </c>
      <c r="H16481" s="9">
        <v>16</v>
      </c>
      <c r="I16481" s="9">
        <v>0.58344519138336182</v>
      </c>
      <c r="J16481" s="9">
        <v>0.58344519138336182</v>
      </c>
      <c r="K16481" s="9">
        <v>0</v>
      </c>
      <c r="L16481" s="9">
        <v>60.032802581787109</v>
      </c>
    </row>
    <row r="16482" spans="1:12" x14ac:dyDescent="0.25">
      <c r="A16482" s="5" t="str">
        <f t="shared" si="257"/>
        <v>1SublapSCNW21217</v>
      </c>
      <c r="B16482" s="9">
        <v>1</v>
      </c>
      <c r="C16482" t="s">
        <v>133</v>
      </c>
      <c r="D16482" t="s">
        <v>149</v>
      </c>
      <c r="E16482" s="9">
        <v>2</v>
      </c>
      <c r="F16482" s="9">
        <v>1</v>
      </c>
      <c r="G16482" s="9">
        <v>2</v>
      </c>
      <c r="H16482" s="9">
        <v>17</v>
      </c>
      <c r="I16482" s="9">
        <v>0.81884831190109253</v>
      </c>
      <c r="J16482" s="9">
        <v>0.81884831190109253</v>
      </c>
      <c r="K16482" s="9">
        <v>0</v>
      </c>
      <c r="L16482" s="9">
        <v>59.647388458251953</v>
      </c>
    </row>
    <row r="16483" spans="1:12" x14ac:dyDescent="0.25">
      <c r="A16483" s="5" t="str">
        <f t="shared" si="257"/>
        <v>1SublapSCNW21218</v>
      </c>
      <c r="B16483" s="9">
        <v>1</v>
      </c>
      <c r="C16483" t="s">
        <v>133</v>
      </c>
      <c r="D16483" t="s">
        <v>149</v>
      </c>
      <c r="E16483" s="9">
        <v>2</v>
      </c>
      <c r="F16483" s="9">
        <v>1</v>
      </c>
      <c r="G16483" s="9">
        <v>2</v>
      </c>
      <c r="H16483" s="9">
        <v>18</v>
      </c>
      <c r="I16483" s="9">
        <v>1.1564770936965942</v>
      </c>
      <c r="J16483" s="9">
        <v>1.1564770936965942</v>
      </c>
      <c r="K16483" s="9">
        <v>0</v>
      </c>
      <c r="L16483" s="9">
        <v>57.605907440185547</v>
      </c>
    </row>
    <row r="16484" spans="1:12" x14ac:dyDescent="0.25">
      <c r="A16484" s="5" t="str">
        <f t="shared" si="257"/>
        <v>1SublapSCNW21219</v>
      </c>
      <c r="B16484" s="9">
        <v>1</v>
      </c>
      <c r="C16484" t="s">
        <v>133</v>
      </c>
      <c r="D16484" t="s">
        <v>149</v>
      </c>
      <c r="E16484" s="9">
        <v>2</v>
      </c>
      <c r="F16484" s="9">
        <v>1</v>
      </c>
      <c r="G16484" s="9">
        <v>2</v>
      </c>
      <c r="H16484" s="9">
        <v>19</v>
      </c>
      <c r="I16484" s="9">
        <v>1.3437343835830688</v>
      </c>
      <c r="J16484" s="9">
        <v>1.3437343835830688</v>
      </c>
      <c r="K16484" s="9">
        <v>0</v>
      </c>
      <c r="L16484" s="9">
        <v>55.019001007080078</v>
      </c>
    </row>
    <row r="16485" spans="1:12" x14ac:dyDescent="0.25">
      <c r="A16485" s="5" t="str">
        <f t="shared" si="257"/>
        <v>1SublapSCNW21220</v>
      </c>
      <c r="B16485" s="9">
        <v>1</v>
      </c>
      <c r="C16485" t="s">
        <v>133</v>
      </c>
      <c r="D16485" t="s">
        <v>149</v>
      </c>
      <c r="E16485" s="9">
        <v>2</v>
      </c>
      <c r="F16485" s="9">
        <v>1</v>
      </c>
      <c r="G16485" s="9">
        <v>2</v>
      </c>
      <c r="H16485" s="9">
        <v>20</v>
      </c>
      <c r="I16485" s="9">
        <v>1.3462610244750977</v>
      </c>
      <c r="J16485" s="9">
        <v>1.3462610244750977</v>
      </c>
      <c r="K16485" s="9">
        <v>0</v>
      </c>
      <c r="L16485" s="9">
        <v>52.139644622802734</v>
      </c>
    </row>
    <row r="16486" spans="1:12" x14ac:dyDescent="0.25">
      <c r="A16486" s="5" t="str">
        <f t="shared" si="257"/>
        <v>1SublapSCNW21221</v>
      </c>
      <c r="B16486" s="9">
        <v>1</v>
      </c>
      <c r="C16486" t="s">
        <v>133</v>
      </c>
      <c r="D16486" t="s">
        <v>149</v>
      </c>
      <c r="E16486" s="9">
        <v>2</v>
      </c>
      <c r="F16486" s="9">
        <v>1</v>
      </c>
      <c r="G16486" s="9">
        <v>2</v>
      </c>
      <c r="H16486" s="9">
        <v>21</v>
      </c>
      <c r="I16486" s="9">
        <v>1.2956987619400024</v>
      </c>
      <c r="J16486" s="9">
        <v>1.2956987619400024</v>
      </c>
      <c r="K16486" s="9">
        <v>0</v>
      </c>
      <c r="L16486" s="9">
        <v>49.470005035400391</v>
      </c>
    </row>
    <row r="16487" spans="1:12" x14ac:dyDescent="0.25">
      <c r="A16487" s="5" t="str">
        <f t="shared" si="257"/>
        <v>1SublapSCNW21222</v>
      </c>
      <c r="B16487" s="9">
        <v>1</v>
      </c>
      <c r="C16487" t="s">
        <v>133</v>
      </c>
      <c r="D16487" t="s">
        <v>149</v>
      </c>
      <c r="E16487" s="9">
        <v>2</v>
      </c>
      <c r="F16487" s="9">
        <v>1</v>
      </c>
      <c r="G16487" s="9">
        <v>2</v>
      </c>
      <c r="H16487" s="9">
        <v>22</v>
      </c>
      <c r="I16487" s="9">
        <v>1.2221035957336426</v>
      </c>
      <c r="J16487" s="9">
        <v>1.2221035957336426</v>
      </c>
      <c r="K16487" s="9">
        <v>0</v>
      </c>
      <c r="L16487" s="9">
        <v>47.713138580322266</v>
      </c>
    </row>
    <row r="16488" spans="1:12" x14ac:dyDescent="0.25">
      <c r="A16488" s="5" t="str">
        <f t="shared" si="257"/>
        <v>1SublapSCNW21223</v>
      </c>
      <c r="B16488" s="9">
        <v>1</v>
      </c>
      <c r="C16488" t="s">
        <v>133</v>
      </c>
      <c r="D16488" t="s">
        <v>149</v>
      </c>
      <c r="E16488" s="9">
        <v>2</v>
      </c>
      <c r="F16488" s="9">
        <v>1</v>
      </c>
      <c r="G16488" s="9">
        <v>2</v>
      </c>
      <c r="H16488" s="9">
        <v>23</v>
      </c>
      <c r="I16488" s="9">
        <v>1.1185644865036011</v>
      </c>
      <c r="J16488" s="9">
        <v>1.1185644865036011</v>
      </c>
      <c r="K16488" s="9">
        <v>0</v>
      </c>
      <c r="L16488" s="9">
        <v>46.896171569824219</v>
      </c>
    </row>
    <row r="16489" spans="1:12" x14ac:dyDescent="0.25">
      <c r="A16489" s="5" t="str">
        <f t="shared" si="257"/>
        <v>1SublapSCNW21224</v>
      </c>
      <c r="B16489" s="9">
        <v>1</v>
      </c>
      <c r="C16489" t="s">
        <v>133</v>
      </c>
      <c r="D16489" t="s">
        <v>149</v>
      </c>
      <c r="E16489" s="9">
        <v>2</v>
      </c>
      <c r="F16489" s="9">
        <v>1</v>
      </c>
      <c r="G16489" s="9">
        <v>2</v>
      </c>
      <c r="H16489" s="9">
        <v>24</v>
      </c>
      <c r="I16489" s="9">
        <v>0.93772351741790771</v>
      </c>
      <c r="J16489" s="9">
        <v>0.93772351741790771</v>
      </c>
      <c r="K16489" s="9">
        <v>0</v>
      </c>
      <c r="L16489" s="9">
        <v>45.755619049072266</v>
      </c>
    </row>
    <row r="16490" spans="1:12" x14ac:dyDescent="0.25">
      <c r="A16490" s="5" t="str">
        <f t="shared" si="257"/>
        <v>1SublapSCNW21101</v>
      </c>
      <c r="B16490" s="9">
        <v>1</v>
      </c>
      <c r="C16490" t="s">
        <v>133</v>
      </c>
      <c r="D16490" t="s">
        <v>149</v>
      </c>
      <c r="E16490" s="9">
        <v>2</v>
      </c>
      <c r="F16490" s="9">
        <v>1</v>
      </c>
      <c r="G16490" s="9">
        <v>10</v>
      </c>
      <c r="H16490" s="9">
        <v>1</v>
      </c>
      <c r="I16490" s="9">
        <v>1.1339415311813354</v>
      </c>
      <c r="J16490" s="9">
        <v>1.1339415311813354</v>
      </c>
      <c r="K16490" s="9">
        <v>0</v>
      </c>
      <c r="L16490" s="9">
        <v>65.804611206054688</v>
      </c>
    </row>
    <row r="16491" spans="1:12" x14ac:dyDescent="0.25">
      <c r="A16491" s="5" t="str">
        <f t="shared" si="257"/>
        <v>1SublapSCNW21102</v>
      </c>
      <c r="B16491" s="9">
        <v>1</v>
      </c>
      <c r="C16491" t="s">
        <v>133</v>
      </c>
      <c r="D16491" t="s">
        <v>149</v>
      </c>
      <c r="E16491" s="9">
        <v>2</v>
      </c>
      <c r="F16491" s="9">
        <v>1</v>
      </c>
      <c r="G16491" s="9">
        <v>10</v>
      </c>
      <c r="H16491" s="9">
        <v>2</v>
      </c>
      <c r="I16491" s="9">
        <v>0.97542965412139893</v>
      </c>
      <c r="J16491" s="9">
        <v>0.97542965412139893</v>
      </c>
      <c r="K16491" s="9">
        <v>0</v>
      </c>
      <c r="L16491" s="9">
        <v>64.795768737792969</v>
      </c>
    </row>
    <row r="16492" spans="1:12" x14ac:dyDescent="0.25">
      <c r="A16492" s="5" t="str">
        <f t="shared" si="257"/>
        <v>1SublapSCNW21103</v>
      </c>
      <c r="B16492" s="9">
        <v>1</v>
      </c>
      <c r="C16492" t="s">
        <v>133</v>
      </c>
      <c r="D16492" t="s">
        <v>149</v>
      </c>
      <c r="E16492" s="9">
        <v>2</v>
      </c>
      <c r="F16492" s="9">
        <v>1</v>
      </c>
      <c r="G16492" s="9">
        <v>10</v>
      </c>
      <c r="H16492" s="9">
        <v>3</v>
      </c>
      <c r="I16492" s="9">
        <v>0.82141703367233276</v>
      </c>
      <c r="J16492" s="9">
        <v>0.82141703367233276</v>
      </c>
      <c r="K16492" s="9">
        <v>0</v>
      </c>
      <c r="L16492" s="9">
        <v>63.837680816650391</v>
      </c>
    </row>
    <row r="16493" spans="1:12" x14ac:dyDescent="0.25">
      <c r="A16493" s="5" t="str">
        <f t="shared" si="257"/>
        <v>1SublapSCNW21104</v>
      </c>
      <c r="B16493" s="9">
        <v>1</v>
      </c>
      <c r="C16493" t="s">
        <v>133</v>
      </c>
      <c r="D16493" t="s">
        <v>149</v>
      </c>
      <c r="E16493" s="9">
        <v>2</v>
      </c>
      <c r="F16493" s="9">
        <v>1</v>
      </c>
      <c r="G16493" s="9">
        <v>10</v>
      </c>
      <c r="H16493" s="9">
        <v>4</v>
      </c>
      <c r="I16493" s="9">
        <v>0.72955763339996338</v>
      </c>
      <c r="J16493" s="9">
        <v>0.72955763339996338</v>
      </c>
      <c r="K16493" s="9">
        <v>0</v>
      </c>
      <c r="L16493" s="9">
        <v>62.764797210693359</v>
      </c>
    </row>
    <row r="16494" spans="1:12" x14ac:dyDescent="0.25">
      <c r="A16494" s="5" t="str">
        <f t="shared" si="257"/>
        <v>1SublapSCNW21105</v>
      </c>
      <c r="B16494" s="9">
        <v>1</v>
      </c>
      <c r="C16494" t="s">
        <v>133</v>
      </c>
      <c r="D16494" t="s">
        <v>149</v>
      </c>
      <c r="E16494" s="9">
        <v>2</v>
      </c>
      <c r="F16494" s="9">
        <v>1</v>
      </c>
      <c r="G16494" s="9">
        <v>10</v>
      </c>
      <c r="H16494" s="9">
        <v>5</v>
      </c>
      <c r="I16494" s="9">
        <v>0.68721228837966919</v>
      </c>
      <c r="J16494" s="9">
        <v>0.68721228837966919</v>
      </c>
      <c r="K16494" s="9">
        <v>0</v>
      </c>
      <c r="L16494" s="9">
        <v>62.636672973632813</v>
      </c>
    </row>
    <row r="16495" spans="1:12" x14ac:dyDescent="0.25">
      <c r="A16495" s="5" t="str">
        <f t="shared" si="257"/>
        <v>1SublapSCNW21106</v>
      </c>
      <c r="B16495" s="9">
        <v>1</v>
      </c>
      <c r="C16495" t="s">
        <v>133</v>
      </c>
      <c r="D16495" t="s">
        <v>149</v>
      </c>
      <c r="E16495" s="9">
        <v>2</v>
      </c>
      <c r="F16495" s="9">
        <v>1</v>
      </c>
      <c r="G16495" s="9">
        <v>10</v>
      </c>
      <c r="H16495" s="9">
        <v>6</v>
      </c>
      <c r="I16495" s="9">
        <v>0.70239245891571045</v>
      </c>
      <c r="J16495" s="9">
        <v>0.70239245891571045</v>
      </c>
      <c r="K16495" s="9">
        <v>0</v>
      </c>
      <c r="L16495" s="9">
        <v>62.199993133544922</v>
      </c>
    </row>
    <row r="16496" spans="1:12" x14ac:dyDescent="0.25">
      <c r="A16496" s="5" t="str">
        <f t="shared" si="257"/>
        <v>1SublapSCNW21107</v>
      </c>
      <c r="B16496" s="9">
        <v>1</v>
      </c>
      <c r="C16496" t="s">
        <v>133</v>
      </c>
      <c r="D16496" t="s">
        <v>149</v>
      </c>
      <c r="E16496" s="9">
        <v>2</v>
      </c>
      <c r="F16496" s="9">
        <v>1</v>
      </c>
      <c r="G16496" s="9">
        <v>10</v>
      </c>
      <c r="H16496" s="9">
        <v>7</v>
      </c>
      <c r="I16496" s="9">
        <v>0.78725165128707886</v>
      </c>
      <c r="J16496" s="9">
        <v>0.78725165128707886</v>
      </c>
      <c r="K16496" s="9">
        <v>0</v>
      </c>
      <c r="L16496" s="9">
        <v>61.430801391601563</v>
      </c>
    </row>
    <row r="16497" spans="1:12" x14ac:dyDescent="0.25">
      <c r="A16497" s="5" t="str">
        <f t="shared" si="257"/>
        <v>1SublapSCNW21108</v>
      </c>
      <c r="B16497" s="9">
        <v>1</v>
      </c>
      <c r="C16497" t="s">
        <v>133</v>
      </c>
      <c r="D16497" t="s">
        <v>149</v>
      </c>
      <c r="E16497" s="9">
        <v>2</v>
      </c>
      <c r="F16497" s="9">
        <v>1</v>
      </c>
      <c r="G16497" s="9">
        <v>10</v>
      </c>
      <c r="H16497" s="9">
        <v>8</v>
      </c>
      <c r="I16497" s="9">
        <v>0.84460705518722534</v>
      </c>
      <c r="J16497" s="9">
        <v>0.84460705518722534</v>
      </c>
      <c r="K16497" s="9">
        <v>0</v>
      </c>
      <c r="L16497" s="9">
        <v>60.864086151123047</v>
      </c>
    </row>
    <row r="16498" spans="1:12" x14ac:dyDescent="0.25">
      <c r="A16498" s="5" t="str">
        <f t="shared" si="257"/>
        <v>1SublapSCNW21109</v>
      </c>
      <c r="B16498" s="9">
        <v>1</v>
      </c>
      <c r="C16498" t="s">
        <v>133</v>
      </c>
      <c r="D16498" t="s">
        <v>149</v>
      </c>
      <c r="E16498" s="9">
        <v>2</v>
      </c>
      <c r="F16498" s="9">
        <v>1</v>
      </c>
      <c r="G16498" s="9">
        <v>10</v>
      </c>
      <c r="H16498" s="9">
        <v>9</v>
      </c>
      <c r="I16498" s="9">
        <v>0.76487672328948975</v>
      </c>
      <c r="J16498" s="9">
        <v>0.76487672328948975</v>
      </c>
      <c r="K16498" s="9">
        <v>0</v>
      </c>
      <c r="L16498" s="9">
        <v>62.246250152587891</v>
      </c>
    </row>
    <row r="16499" spans="1:12" x14ac:dyDescent="0.25">
      <c r="A16499" s="5" t="str">
        <f t="shared" si="257"/>
        <v>1SublapSCNW211010</v>
      </c>
      <c r="B16499" s="9">
        <v>1</v>
      </c>
      <c r="C16499" t="s">
        <v>133</v>
      </c>
      <c r="D16499" t="s">
        <v>149</v>
      </c>
      <c r="E16499" s="9">
        <v>2</v>
      </c>
      <c r="F16499" s="9">
        <v>1</v>
      </c>
      <c r="G16499" s="9">
        <v>10</v>
      </c>
      <c r="H16499" s="9">
        <v>10</v>
      </c>
      <c r="I16499" s="9">
        <v>0.61102390289306641</v>
      </c>
      <c r="J16499" s="9">
        <v>0.61102390289306641</v>
      </c>
      <c r="K16499" s="9">
        <v>0</v>
      </c>
      <c r="L16499" s="9">
        <v>68.756797790527344</v>
      </c>
    </row>
    <row r="16500" spans="1:12" x14ac:dyDescent="0.25">
      <c r="A16500" s="5" t="str">
        <f t="shared" si="257"/>
        <v>1SublapSCNW211011</v>
      </c>
      <c r="B16500" s="9">
        <v>1</v>
      </c>
      <c r="C16500" t="s">
        <v>133</v>
      </c>
      <c r="D16500" t="s">
        <v>149</v>
      </c>
      <c r="E16500" s="9">
        <v>2</v>
      </c>
      <c r="F16500" s="9">
        <v>1</v>
      </c>
      <c r="G16500" s="9">
        <v>10</v>
      </c>
      <c r="H16500" s="9">
        <v>11</v>
      </c>
      <c r="I16500" s="9">
        <v>0.45981699228286743</v>
      </c>
      <c r="J16500" s="9">
        <v>0.45981699228286743</v>
      </c>
      <c r="K16500" s="9">
        <v>0</v>
      </c>
      <c r="L16500" s="9">
        <v>75.169708251953125</v>
      </c>
    </row>
    <row r="16501" spans="1:12" x14ac:dyDescent="0.25">
      <c r="A16501" s="5" t="str">
        <f t="shared" si="257"/>
        <v>1SublapSCNW211012</v>
      </c>
      <c r="B16501" s="9">
        <v>1</v>
      </c>
      <c r="C16501" t="s">
        <v>133</v>
      </c>
      <c r="D16501" t="s">
        <v>149</v>
      </c>
      <c r="E16501" s="9">
        <v>2</v>
      </c>
      <c r="F16501" s="9">
        <v>1</v>
      </c>
      <c r="G16501" s="9">
        <v>10</v>
      </c>
      <c r="H16501" s="9">
        <v>12</v>
      </c>
      <c r="I16501" s="9">
        <v>0.44281068444252014</v>
      </c>
      <c r="J16501" s="9">
        <v>0.44281068444252014</v>
      </c>
      <c r="K16501" s="9">
        <v>0</v>
      </c>
      <c r="L16501" s="9">
        <v>78.584625244140625</v>
      </c>
    </row>
    <row r="16502" spans="1:12" x14ac:dyDescent="0.25">
      <c r="A16502" s="5" t="str">
        <f t="shared" si="257"/>
        <v>1SublapSCNW211013</v>
      </c>
      <c r="B16502" s="9">
        <v>1</v>
      </c>
      <c r="C16502" t="s">
        <v>133</v>
      </c>
      <c r="D16502" t="s">
        <v>149</v>
      </c>
      <c r="E16502" s="9">
        <v>2</v>
      </c>
      <c r="F16502" s="9">
        <v>1</v>
      </c>
      <c r="G16502" s="9">
        <v>10</v>
      </c>
      <c r="H16502" s="9">
        <v>13</v>
      </c>
      <c r="I16502" s="9">
        <v>0.50768536329269409</v>
      </c>
      <c r="J16502" s="9">
        <v>0.50768536329269409</v>
      </c>
      <c r="K16502" s="9">
        <v>0</v>
      </c>
      <c r="L16502" s="9">
        <v>80.427200317382813</v>
      </c>
    </row>
    <row r="16503" spans="1:12" x14ac:dyDescent="0.25">
      <c r="A16503" s="5" t="str">
        <f t="shared" si="257"/>
        <v>1SublapSCNW211014</v>
      </c>
      <c r="B16503" s="9">
        <v>1</v>
      </c>
      <c r="C16503" t="s">
        <v>133</v>
      </c>
      <c r="D16503" t="s">
        <v>149</v>
      </c>
      <c r="E16503" s="9">
        <v>2</v>
      </c>
      <c r="F16503" s="9">
        <v>1</v>
      </c>
      <c r="G16503" s="9">
        <v>10</v>
      </c>
      <c r="H16503" s="9">
        <v>14</v>
      </c>
      <c r="I16503" s="9">
        <v>0.65197420120239258</v>
      </c>
      <c r="J16503" s="9">
        <v>0.65197420120239258</v>
      </c>
      <c r="K16503" s="9">
        <v>0</v>
      </c>
      <c r="L16503" s="9">
        <v>81.315635681152344</v>
      </c>
    </row>
    <row r="16504" spans="1:12" x14ac:dyDescent="0.25">
      <c r="A16504" s="5" t="str">
        <f t="shared" si="257"/>
        <v>1SublapSCNW211015</v>
      </c>
      <c r="B16504" s="9">
        <v>1</v>
      </c>
      <c r="C16504" t="s">
        <v>133</v>
      </c>
      <c r="D16504" t="s">
        <v>149</v>
      </c>
      <c r="E16504" s="9">
        <v>2</v>
      </c>
      <c r="F16504" s="9">
        <v>1</v>
      </c>
      <c r="G16504" s="9">
        <v>10</v>
      </c>
      <c r="H16504" s="9">
        <v>15</v>
      </c>
      <c r="I16504" s="9">
        <v>0.83188903331756592</v>
      </c>
      <c r="J16504" s="9">
        <v>0.83188903331756592</v>
      </c>
      <c r="K16504" s="9">
        <v>0</v>
      </c>
      <c r="L16504" s="9">
        <v>82.021156311035156</v>
      </c>
    </row>
    <row r="16505" spans="1:12" x14ac:dyDescent="0.25">
      <c r="A16505" s="5" t="str">
        <f t="shared" si="257"/>
        <v>1SublapSCNW211016</v>
      </c>
      <c r="B16505" s="9">
        <v>1</v>
      </c>
      <c r="C16505" t="s">
        <v>133</v>
      </c>
      <c r="D16505" t="s">
        <v>149</v>
      </c>
      <c r="E16505" s="9">
        <v>2</v>
      </c>
      <c r="F16505" s="9">
        <v>1</v>
      </c>
      <c r="G16505" s="9">
        <v>10</v>
      </c>
      <c r="H16505" s="9">
        <v>16</v>
      </c>
      <c r="I16505" s="9">
        <v>1.0675057172775269</v>
      </c>
      <c r="J16505" s="9">
        <v>1.0675057172775269</v>
      </c>
      <c r="K16505" s="9">
        <v>0</v>
      </c>
      <c r="L16505" s="9">
        <v>82.186927795410156</v>
      </c>
    </row>
    <row r="16506" spans="1:12" x14ac:dyDescent="0.25">
      <c r="A16506" s="5" t="str">
        <f t="shared" si="257"/>
        <v>1SublapSCNW211017</v>
      </c>
      <c r="B16506" s="9">
        <v>1</v>
      </c>
      <c r="C16506" t="s">
        <v>133</v>
      </c>
      <c r="D16506" t="s">
        <v>149</v>
      </c>
      <c r="E16506" s="9">
        <v>2</v>
      </c>
      <c r="F16506" s="9">
        <v>1</v>
      </c>
      <c r="G16506" s="9">
        <v>10</v>
      </c>
      <c r="H16506" s="9">
        <v>17</v>
      </c>
      <c r="I16506" s="9">
        <v>1.3285197019577026</v>
      </c>
      <c r="J16506" s="9">
        <v>0.69616740942001343</v>
      </c>
      <c r="K16506" s="9">
        <v>1.6748564317822456E-2</v>
      </c>
      <c r="L16506" s="9">
        <v>80.665565490722656</v>
      </c>
    </row>
    <row r="16507" spans="1:12" x14ac:dyDescent="0.25">
      <c r="A16507" s="5" t="str">
        <f t="shared" si="257"/>
        <v>1SublapSCNW211018</v>
      </c>
      <c r="B16507" s="9">
        <v>1</v>
      </c>
      <c r="C16507" t="s">
        <v>133</v>
      </c>
      <c r="D16507" t="s">
        <v>149</v>
      </c>
      <c r="E16507" s="9">
        <v>2</v>
      </c>
      <c r="F16507" s="9">
        <v>1</v>
      </c>
      <c r="G16507" s="9">
        <v>10</v>
      </c>
      <c r="H16507" s="9">
        <v>18</v>
      </c>
      <c r="I16507" s="9">
        <v>1.5883305072784424</v>
      </c>
      <c r="J16507" s="9">
        <v>1.2612271308898926</v>
      </c>
      <c r="K16507" s="9">
        <v>2.8247036039829254E-2</v>
      </c>
      <c r="L16507" s="9">
        <v>79.202888488769531</v>
      </c>
    </row>
    <row r="16508" spans="1:12" x14ac:dyDescent="0.25">
      <c r="A16508" s="5" t="str">
        <f t="shared" si="257"/>
        <v>1SublapSCNW211019</v>
      </c>
      <c r="B16508" s="9">
        <v>1</v>
      </c>
      <c r="C16508" t="s">
        <v>133</v>
      </c>
      <c r="D16508" t="s">
        <v>149</v>
      </c>
      <c r="E16508" s="9">
        <v>2</v>
      </c>
      <c r="F16508" s="9">
        <v>1</v>
      </c>
      <c r="G16508" s="9">
        <v>10</v>
      </c>
      <c r="H16508" s="9">
        <v>19</v>
      </c>
      <c r="I16508" s="9">
        <v>1.7376147508621216</v>
      </c>
      <c r="J16508" s="9">
        <v>1.5470296144485474</v>
      </c>
      <c r="K16508" s="9">
        <v>3.4552674740552902E-2</v>
      </c>
      <c r="L16508" s="9">
        <v>75.122535705566406</v>
      </c>
    </row>
    <row r="16509" spans="1:12" x14ac:dyDescent="0.25">
      <c r="A16509" s="5" t="str">
        <f t="shared" si="257"/>
        <v>1SublapSCNW211020</v>
      </c>
      <c r="B16509" s="9">
        <v>1</v>
      </c>
      <c r="C16509" t="s">
        <v>133</v>
      </c>
      <c r="D16509" t="s">
        <v>149</v>
      </c>
      <c r="E16509" s="9">
        <v>2</v>
      </c>
      <c r="F16509" s="9">
        <v>1</v>
      </c>
      <c r="G16509" s="9">
        <v>10</v>
      </c>
      <c r="H16509" s="9">
        <v>20</v>
      </c>
      <c r="I16509" s="9">
        <v>1.6581348180770874</v>
      </c>
      <c r="J16509" s="9">
        <v>1.5058729648590088</v>
      </c>
      <c r="K16509" s="9">
        <v>2.2513078525662422E-2</v>
      </c>
      <c r="L16509" s="9">
        <v>70.113632202148438</v>
      </c>
    </row>
    <row r="16510" spans="1:12" x14ac:dyDescent="0.25">
      <c r="A16510" s="5" t="str">
        <f t="shared" si="257"/>
        <v>1SublapSCNW211021</v>
      </c>
      <c r="B16510" s="9">
        <v>1</v>
      </c>
      <c r="C16510" t="s">
        <v>133</v>
      </c>
      <c r="D16510" t="s">
        <v>149</v>
      </c>
      <c r="E16510" s="9">
        <v>2</v>
      </c>
      <c r="F16510" s="9">
        <v>1</v>
      </c>
      <c r="G16510" s="9">
        <v>10</v>
      </c>
      <c r="H16510" s="9">
        <v>21</v>
      </c>
      <c r="I16510" s="9">
        <v>1.5018508434295654</v>
      </c>
      <c r="J16510" s="9">
        <v>1.3652753829956055</v>
      </c>
      <c r="K16510" s="9">
        <v>3.262011706829071E-2</v>
      </c>
      <c r="L16510" s="9">
        <v>65.742942810058594</v>
      </c>
    </row>
    <row r="16511" spans="1:12" x14ac:dyDescent="0.25">
      <c r="A16511" s="5" t="str">
        <f t="shared" si="257"/>
        <v>1SublapSCNW211022</v>
      </c>
      <c r="B16511" s="9">
        <v>1</v>
      </c>
      <c r="C16511" t="s">
        <v>133</v>
      </c>
      <c r="D16511" t="s">
        <v>149</v>
      </c>
      <c r="E16511" s="9">
        <v>2</v>
      </c>
      <c r="F16511" s="9">
        <v>1</v>
      </c>
      <c r="G16511" s="9">
        <v>10</v>
      </c>
      <c r="H16511" s="9">
        <v>22</v>
      </c>
      <c r="I16511" s="9">
        <v>1.4234894514083862</v>
      </c>
      <c r="J16511" s="9">
        <v>1.6086083650588989</v>
      </c>
      <c r="K16511" s="9">
        <v>6.0161031782627106E-2</v>
      </c>
      <c r="L16511" s="9">
        <v>62.957332611083984</v>
      </c>
    </row>
    <row r="16512" spans="1:12" x14ac:dyDescent="0.25">
      <c r="A16512" s="5" t="str">
        <f t="shared" si="257"/>
        <v>1SublapSCNW211023</v>
      </c>
      <c r="B16512" s="9">
        <v>1</v>
      </c>
      <c r="C16512" t="s">
        <v>133</v>
      </c>
      <c r="D16512" t="s">
        <v>149</v>
      </c>
      <c r="E16512" s="9">
        <v>2</v>
      </c>
      <c r="F16512" s="9">
        <v>1</v>
      </c>
      <c r="G16512" s="9">
        <v>10</v>
      </c>
      <c r="H16512" s="9">
        <v>23</v>
      </c>
      <c r="I16512" s="9">
        <v>1.343692421913147</v>
      </c>
      <c r="J16512" s="9">
        <v>1.343692421913147</v>
      </c>
      <c r="K16512" s="9">
        <v>0</v>
      </c>
      <c r="L16512" s="9">
        <v>60.708232879638672</v>
      </c>
    </row>
    <row r="16513" spans="1:12" x14ac:dyDescent="0.25">
      <c r="A16513" s="5" t="str">
        <f t="shared" si="257"/>
        <v>1SublapSCNW211024</v>
      </c>
      <c r="B16513" s="9">
        <v>1</v>
      </c>
      <c r="C16513" t="s">
        <v>133</v>
      </c>
      <c r="D16513" t="s">
        <v>149</v>
      </c>
      <c r="E16513" s="9">
        <v>2</v>
      </c>
      <c r="F16513" s="9">
        <v>1</v>
      </c>
      <c r="G16513" s="9">
        <v>10</v>
      </c>
      <c r="H16513" s="9">
        <v>24</v>
      </c>
      <c r="I16513" s="9">
        <v>1.1167870759963989</v>
      </c>
      <c r="J16513" s="9">
        <v>1.1286826133728027</v>
      </c>
      <c r="K16513" s="9">
        <v>5.9477761387825012E-3</v>
      </c>
      <c r="L16513" s="9">
        <v>60.786746978759766</v>
      </c>
    </row>
    <row r="16514" spans="1:12" x14ac:dyDescent="0.25">
      <c r="A16514" s="5" t="str">
        <f t="shared" si="257"/>
        <v>1SublapSCNW3021</v>
      </c>
      <c r="B16514" s="9">
        <v>1</v>
      </c>
      <c r="C16514" t="s">
        <v>133</v>
      </c>
      <c r="D16514" t="s">
        <v>149</v>
      </c>
      <c r="E16514" s="9">
        <v>3</v>
      </c>
      <c r="F16514" s="9">
        <v>0</v>
      </c>
      <c r="G16514" s="9">
        <v>2</v>
      </c>
      <c r="H16514" s="9">
        <v>1</v>
      </c>
      <c r="I16514" s="9">
        <v>0.73928976058959961</v>
      </c>
      <c r="J16514" s="9">
        <v>0.73928976058959961</v>
      </c>
      <c r="K16514" s="9">
        <v>0</v>
      </c>
      <c r="L16514" s="9">
        <v>55.476833343505859</v>
      </c>
    </row>
    <row r="16515" spans="1:12" x14ac:dyDescent="0.25">
      <c r="A16515" s="5" t="str">
        <f t="shared" ref="A16515:A16578" si="258">B16515&amp;C16515&amp;D16515&amp;E16515&amp;F16515&amp;G16515&amp;H16515</f>
        <v>1SublapSCNW3022</v>
      </c>
      <c r="B16515" s="9">
        <v>1</v>
      </c>
      <c r="C16515" t="s">
        <v>133</v>
      </c>
      <c r="D16515" t="s">
        <v>149</v>
      </c>
      <c r="E16515" s="9">
        <v>3</v>
      </c>
      <c r="F16515" s="9">
        <v>0</v>
      </c>
      <c r="G16515" s="9">
        <v>2</v>
      </c>
      <c r="H16515" s="9">
        <v>2</v>
      </c>
      <c r="I16515" s="9">
        <v>0.67048203945159912</v>
      </c>
      <c r="J16515" s="9">
        <v>0.67048203945159912</v>
      </c>
      <c r="K16515" s="9">
        <v>0</v>
      </c>
      <c r="L16515" s="9">
        <v>54.862403869628906</v>
      </c>
    </row>
    <row r="16516" spans="1:12" x14ac:dyDescent="0.25">
      <c r="A16516" s="5" t="str">
        <f t="shared" si="258"/>
        <v>1SublapSCNW3023</v>
      </c>
      <c r="B16516" s="9">
        <v>1</v>
      </c>
      <c r="C16516" t="s">
        <v>133</v>
      </c>
      <c r="D16516" t="s">
        <v>149</v>
      </c>
      <c r="E16516" s="9">
        <v>3</v>
      </c>
      <c r="F16516" s="9">
        <v>0</v>
      </c>
      <c r="G16516" s="9">
        <v>2</v>
      </c>
      <c r="H16516" s="9">
        <v>3</v>
      </c>
      <c r="I16516" s="9">
        <v>0.63198357820510864</v>
      </c>
      <c r="J16516" s="9">
        <v>0.63198357820510864</v>
      </c>
      <c r="K16516" s="9">
        <v>0</v>
      </c>
      <c r="L16516" s="9">
        <v>54.452568054199219</v>
      </c>
    </row>
    <row r="16517" spans="1:12" x14ac:dyDescent="0.25">
      <c r="A16517" s="5" t="str">
        <f t="shared" si="258"/>
        <v>1SublapSCNW3024</v>
      </c>
      <c r="B16517" s="9">
        <v>1</v>
      </c>
      <c r="C16517" t="s">
        <v>133</v>
      </c>
      <c r="D16517" t="s">
        <v>149</v>
      </c>
      <c r="E16517" s="9">
        <v>3</v>
      </c>
      <c r="F16517" s="9">
        <v>0</v>
      </c>
      <c r="G16517" s="9">
        <v>2</v>
      </c>
      <c r="H16517" s="9">
        <v>4</v>
      </c>
      <c r="I16517" s="9">
        <v>0.6087380051612854</v>
      </c>
      <c r="J16517" s="9">
        <v>0.6087380051612854</v>
      </c>
      <c r="K16517" s="9">
        <v>0</v>
      </c>
      <c r="L16517" s="9">
        <v>53.854995727539063</v>
      </c>
    </row>
    <row r="16518" spans="1:12" x14ac:dyDescent="0.25">
      <c r="A16518" s="5" t="str">
        <f t="shared" si="258"/>
        <v>1SublapSCNW3025</v>
      </c>
      <c r="B16518" s="9">
        <v>1</v>
      </c>
      <c r="C16518" t="s">
        <v>133</v>
      </c>
      <c r="D16518" t="s">
        <v>149</v>
      </c>
      <c r="E16518" s="9">
        <v>3</v>
      </c>
      <c r="F16518" s="9">
        <v>0</v>
      </c>
      <c r="G16518" s="9">
        <v>2</v>
      </c>
      <c r="H16518" s="9">
        <v>5</v>
      </c>
      <c r="I16518" s="9">
        <v>0.59709417819976807</v>
      </c>
      <c r="J16518" s="9">
        <v>0.59709417819976807</v>
      </c>
      <c r="K16518" s="9">
        <v>0</v>
      </c>
      <c r="L16518" s="9">
        <v>52.471366882324219</v>
      </c>
    </row>
    <row r="16519" spans="1:12" x14ac:dyDescent="0.25">
      <c r="A16519" s="5" t="str">
        <f t="shared" si="258"/>
        <v>1SublapSCNW3026</v>
      </c>
      <c r="B16519" s="9">
        <v>1</v>
      </c>
      <c r="C16519" t="s">
        <v>133</v>
      </c>
      <c r="D16519" t="s">
        <v>149</v>
      </c>
      <c r="E16519" s="9">
        <v>3</v>
      </c>
      <c r="F16519" s="9">
        <v>0</v>
      </c>
      <c r="G16519" s="9">
        <v>2</v>
      </c>
      <c r="H16519" s="9">
        <v>6</v>
      </c>
      <c r="I16519" s="9">
        <v>0.63496971130371094</v>
      </c>
      <c r="J16519" s="9">
        <v>0.63496971130371094</v>
      </c>
      <c r="K16519" s="9">
        <v>0</v>
      </c>
      <c r="L16519" s="9">
        <v>51.873542785644531</v>
      </c>
    </row>
    <row r="16520" spans="1:12" x14ac:dyDescent="0.25">
      <c r="A16520" s="5" t="str">
        <f t="shared" si="258"/>
        <v>1SublapSCNW3027</v>
      </c>
      <c r="B16520" s="9">
        <v>1</v>
      </c>
      <c r="C16520" t="s">
        <v>133</v>
      </c>
      <c r="D16520" t="s">
        <v>149</v>
      </c>
      <c r="E16520" s="9">
        <v>3</v>
      </c>
      <c r="F16520" s="9">
        <v>0</v>
      </c>
      <c r="G16520" s="9">
        <v>2</v>
      </c>
      <c r="H16520" s="9">
        <v>7</v>
      </c>
      <c r="I16520" s="9">
        <v>0.75279635190963745</v>
      </c>
      <c r="J16520" s="9">
        <v>0.75279635190963745</v>
      </c>
      <c r="K16520" s="9">
        <v>0</v>
      </c>
      <c r="L16520" s="9">
        <v>51.199867248535156</v>
      </c>
    </row>
    <row r="16521" spans="1:12" x14ac:dyDescent="0.25">
      <c r="A16521" s="5" t="str">
        <f t="shared" si="258"/>
        <v>1SublapSCNW3028</v>
      </c>
      <c r="B16521" s="9">
        <v>1</v>
      </c>
      <c r="C16521" t="s">
        <v>133</v>
      </c>
      <c r="D16521" t="s">
        <v>149</v>
      </c>
      <c r="E16521" s="9">
        <v>3</v>
      </c>
      <c r="F16521" s="9">
        <v>0</v>
      </c>
      <c r="G16521" s="9">
        <v>2</v>
      </c>
      <c r="H16521" s="9">
        <v>8</v>
      </c>
      <c r="I16521" s="9">
        <v>0.82161092758178711</v>
      </c>
      <c r="J16521" s="9">
        <v>0.82161092758178711</v>
      </c>
      <c r="K16521" s="9">
        <v>0</v>
      </c>
      <c r="L16521" s="9">
        <v>50.654880523681641</v>
      </c>
    </row>
    <row r="16522" spans="1:12" x14ac:dyDescent="0.25">
      <c r="A16522" s="5" t="str">
        <f t="shared" si="258"/>
        <v>1SublapSCNW3029</v>
      </c>
      <c r="B16522" s="9">
        <v>1</v>
      </c>
      <c r="C16522" t="s">
        <v>133</v>
      </c>
      <c r="D16522" t="s">
        <v>149</v>
      </c>
      <c r="E16522" s="9">
        <v>3</v>
      </c>
      <c r="F16522" s="9">
        <v>0</v>
      </c>
      <c r="G16522" s="9">
        <v>2</v>
      </c>
      <c r="H16522" s="9">
        <v>9</v>
      </c>
      <c r="I16522" s="9">
        <v>0.68000125885009766</v>
      </c>
      <c r="J16522" s="9">
        <v>0.68000125885009766</v>
      </c>
      <c r="K16522" s="9">
        <v>0</v>
      </c>
      <c r="L16522" s="9">
        <v>52.086212158203125</v>
      </c>
    </row>
    <row r="16523" spans="1:12" x14ac:dyDescent="0.25">
      <c r="A16523" s="5" t="str">
        <f t="shared" si="258"/>
        <v>1SublapSCNW30210</v>
      </c>
      <c r="B16523" s="9">
        <v>1</v>
      </c>
      <c r="C16523" t="s">
        <v>133</v>
      </c>
      <c r="D16523" t="s">
        <v>149</v>
      </c>
      <c r="E16523" s="9">
        <v>3</v>
      </c>
      <c r="F16523" s="9">
        <v>0</v>
      </c>
      <c r="G16523" s="9">
        <v>2</v>
      </c>
      <c r="H16523" s="9">
        <v>10</v>
      </c>
      <c r="I16523" s="9">
        <v>0.54460752010345459</v>
      </c>
      <c r="J16523" s="9">
        <v>0.54460752010345459</v>
      </c>
      <c r="K16523" s="9">
        <v>0</v>
      </c>
      <c r="L16523" s="9">
        <v>56.413425445556641</v>
      </c>
    </row>
    <row r="16524" spans="1:12" x14ac:dyDescent="0.25">
      <c r="A16524" s="5" t="str">
        <f t="shared" si="258"/>
        <v>1SublapSCNW30211</v>
      </c>
      <c r="B16524" s="9">
        <v>1</v>
      </c>
      <c r="C16524" t="s">
        <v>133</v>
      </c>
      <c r="D16524" t="s">
        <v>149</v>
      </c>
      <c r="E16524" s="9">
        <v>3</v>
      </c>
      <c r="F16524" s="9">
        <v>0</v>
      </c>
      <c r="G16524" s="9">
        <v>2</v>
      </c>
      <c r="H16524" s="9">
        <v>11</v>
      </c>
      <c r="I16524" s="9">
        <v>0.40581610798835754</v>
      </c>
      <c r="J16524" s="9">
        <v>0.40581610798835754</v>
      </c>
      <c r="K16524" s="9">
        <v>0</v>
      </c>
      <c r="L16524" s="9">
        <v>61.622264862060547</v>
      </c>
    </row>
    <row r="16525" spans="1:12" x14ac:dyDescent="0.25">
      <c r="A16525" s="5" t="str">
        <f t="shared" si="258"/>
        <v>1SublapSCNW30212</v>
      </c>
      <c r="B16525" s="9">
        <v>1</v>
      </c>
      <c r="C16525" t="s">
        <v>133</v>
      </c>
      <c r="D16525" t="s">
        <v>149</v>
      </c>
      <c r="E16525" s="9">
        <v>3</v>
      </c>
      <c r="F16525" s="9">
        <v>0</v>
      </c>
      <c r="G16525" s="9">
        <v>2</v>
      </c>
      <c r="H16525" s="9">
        <v>12</v>
      </c>
      <c r="I16525" s="9">
        <v>0.30049651861190796</v>
      </c>
      <c r="J16525" s="9">
        <v>0.30049651861190796</v>
      </c>
      <c r="K16525" s="9">
        <v>0</v>
      </c>
      <c r="L16525" s="9">
        <v>65.080841064453125</v>
      </c>
    </row>
    <row r="16526" spans="1:12" x14ac:dyDescent="0.25">
      <c r="A16526" s="5" t="str">
        <f t="shared" si="258"/>
        <v>1SublapSCNW30213</v>
      </c>
      <c r="B16526" s="9">
        <v>1</v>
      </c>
      <c r="C16526" t="s">
        <v>133</v>
      </c>
      <c r="D16526" t="s">
        <v>149</v>
      </c>
      <c r="E16526" s="9">
        <v>3</v>
      </c>
      <c r="F16526" s="9">
        <v>0</v>
      </c>
      <c r="G16526" s="9">
        <v>2</v>
      </c>
      <c r="H16526" s="9">
        <v>13</v>
      </c>
      <c r="I16526" s="9">
        <v>0.22893659770488739</v>
      </c>
      <c r="J16526" s="9">
        <v>0.22893659770488739</v>
      </c>
      <c r="K16526" s="9">
        <v>0</v>
      </c>
      <c r="L16526" s="9">
        <v>67.108078002929688</v>
      </c>
    </row>
    <row r="16527" spans="1:12" x14ac:dyDescent="0.25">
      <c r="A16527" s="5" t="str">
        <f t="shared" si="258"/>
        <v>1SublapSCNW30214</v>
      </c>
      <c r="B16527" s="9">
        <v>1</v>
      </c>
      <c r="C16527" t="s">
        <v>133</v>
      </c>
      <c r="D16527" t="s">
        <v>149</v>
      </c>
      <c r="E16527" s="9">
        <v>3</v>
      </c>
      <c r="F16527" s="9">
        <v>0</v>
      </c>
      <c r="G16527" s="9">
        <v>2</v>
      </c>
      <c r="H16527" s="9">
        <v>14</v>
      </c>
      <c r="I16527" s="9">
        <v>0.22461245954036713</v>
      </c>
      <c r="J16527" s="9">
        <v>0.22461245954036713</v>
      </c>
      <c r="K16527" s="9">
        <v>0</v>
      </c>
      <c r="L16527" s="9">
        <v>68.263153076171875</v>
      </c>
    </row>
    <row r="16528" spans="1:12" x14ac:dyDescent="0.25">
      <c r="A16528" s="5" t="str">
        <f t="shared" si="258"/>
        <v>1SublapSCNW30215</v>
      </c>
      <c r="B16528" s="9">
        <v>1</v>
      </c>
      <c r="C16528" t="s">
        <v>133</v>
      </c>
      <c r="D16528" t="s">
        <v>149</v>
      </c>
      <c r="E16528" s="9">
        <v>3</v>
      </c>
      <c r="F16528" s="9">
        <v>0</v>
      </c>
      <c r="G16528" s="9">
        <v>2</v>
      </c>
      <c r="H16528" s="9">
        <v>15</v>
      </c>
      <c r="I16528" s="9">
        <v>0.27801704406738281</v>
      </c>
      <c r="J16528" s="9">
        <v>0.27801704406738281</v>
      </c>
      <c r="K16528" s="9">
        <v>0</v>
      </c>
      <c r="L16528" s="9">
        <v>68.952812194824219</v>
      </c>
    </row>
    <row r="16529" spans="1:12" x14ac:dyDescent="0.25">
      <c r="A16529" s="5" t="str">
        <f t="shared" si="258"/>
        <v>1SublapSCNW30216</v>
      </c>
      <c r="B16529" s="9">
        <v>1</v>
      </c>
      <c r="C16529" t="s">
        <v>133</v>
      </c>
      <c r="D16529" t="s">
        <v>149</v>
      </c>
      <c r="E16529" s="9">
        <v>3</v>
      </c>
      <c r="F16529" s="9">
        <v>0</v>
      </c>
      <c r="G16529" s="9">
        <v>2</v>
      </c>
      <c r="H16529" s="9">
        <v>16</v>
      </c>
      <c r="I16529" s="9">
        <v>0.39174929261207581</v>
      </c>
      <c r="J16529" s="9">
        <v>0.39174929261207581</v>
      </c>
      <c r="K16529" s="9">
        <v>0</v>
      </c>
      <c r="L16529" s="9">
        <v>68.128890991210938</v>
      </c>
    </row>
    <row r="16530" spans="1:12" x14ac:dyDescent="0.25">
      <c r="A16530" s="5" t="str">
        <f t="shared" si="258"/>
        <v>1SublapSCNW30217</v>
      </c>
      <c r="B16530" s="9">
        <v>1</v>
      </c>
      <c r="C16530" t="s">
        <v>133</v>
      </c>
      <c r="D16530" t="s">
        <v>149</v>
      </c>
      <c r="E16530" s="9">
        <v>3</v>
      </c>
      <c r="F16530" s="9">
        <v>0</v>
      </c>
      <c r="G16530" s="9">
        <v>2</v>
      </c>
      <c r="H16530" s="9">
        <v>17</v>
      </c>
      <c r="I16530" s="9">
        <v>0.57777595520019531</v>
      </c>
      <c r="J16530" s="9">
        <v>0.57777595520019531</v>
      </c>
      <c r="K16530" s="9">
        <v>0</v>
      </c>
      <c r="L16530" s="9">
        <v>67.769966125488281</v>
      </c>
    </row>
    <row r="16531" spans="1:12" x14ac:dyDescent="0.25">
      <c r="A16531" s="5" t="str">
        <f t="shared" si="258"/>
        <v>1SublapSCNW30218</v>
      </c>
      <c r="B16531" s="9">
        <v>1</v>
      </c>
      <c r="C16531" t="s">
        <v>133</v>
      </c>
      <c r="D16531" t="s">
        <v>149</v>
      </c>
      <c r="E16531" s="9">
        <v>3</v>
      </c>
      <c r="F16531" s="9">
        <v>0</v>
      </c>
      <c r="G16531" s="9">
        <v>2</v>
      </c>
      <c r="H16531" s="9">
        <v>18</v>
      </c>
      <c r="I16531" s="9">
        <v>0.84559237957000732</v>
      </c>
      <c r="J16531" s="9">
        <v>0.84559237957000732</v>
      </c>
      <c r="K16531" s="9">
        <v>0</v>
      </c>
      <c r="L16531" s="9">
        <v>67.209953308105469</v>
      </c>
    </row>
    <row r="16532" spans="1:12" x14ac:dyDescent="0.25">
      <c r="A16532" s="5" t="str">
        <f t="shared" si="258"/>
        <v>1SublapSCNW30219</v>
      </c>
      <c r="B16532" s="9">
        <v>1</v>
      </c>
      <c r="C16532" t="s">
        <v>133</v>
      </c>
      <c r="D16532" t="s">
        <v>149</v>
      </c>
      <c r="E16532" s="9">
        <v>3</v>
      </c>
      <c r="F16532" s="9">
        <v>0</v>
      </c>
      <c r="G16532" s="9">
        <v>2</v>
      </c>
      <c r="H16532" s="9">
        <v>19</v>
      </c>
      <c r="I16532" s="9">
        <v>1.0462237596511841</v>
      </c>
      <c r="J16532" s="9">
        <v>1.0462237596511841</v>
      </c>
      <c r="K16532" s="9">
        <v>0</v>
      </c>
      <c r="L16532" s="9">
        <v>65.978973388671875</v>
      </c>
    </row>
    <row r="16533" spans="1:12" x14ac:dyDescent="0.25">
      <c r="A16533" s="5" t="str">
        <f t="shared" si="258"/>
        <v>1SublapSCNW30220</v>
      </c>
      <c r="B16533" s="9">
        <v>1</v>
      </c>
      <c r="C16533" t="s">
        <v>133</v>
      </c>
      <c r="D16533" t="s">
        <v>149</v>
      </c>
      <c r="E16533" s="9">
        <v>3</v>
      </c>
      <c r="F16533" s="9">
        <v>0</v>
      </c>
      <c r="G16533" s="9">
        <v>2</v>
      </c>
      <c r="H16533" s="9">
        <v>20</v>
      </c>
      <c r="I16533" s="9">
        <v>1.1462197303771973</v>
      </c>
      <c r="J16533" s="9">
        <v>1.1462197303771973</v>
      </c>
      <c r="K16533" s="9">
        <v>0</v>
      </c>
      <c r="L16533" s="9">
        <v>63.978878021240234</v>
      </c>
    </row>
    <row r="16534" spans="1:12" x14ac:dyDescent="0.25">
      <c r="A16534" s="5" t="str">
        <f t="shared" si="258"/>
        <v>1SublapSCNW30221</v>
      </c>
      <c r="B16534" s="9">
        <v>1</v>
      </c>
      <c r="C16534" t="s">
        <v>133</v>
      </c>
      <c r="D16534" t="s">
        <v>149</v>
      </c>
      <c r="E16534" s="9">
        <v>3</v>
      </c>
      <c r="F16534" s="9">
        <v>0</v>
      </c>
      <c r="G16534" s="9">
        <v>2</v>
      </c>
      <c r="H16534" s="9">
        <v>21</v>
      </c>
      <c r="I16534" s="9">
        <v>1.1712710857391357</v>
      </c>
      <c r="J16534" s="9">
        <v>1.1712710857391357</v>
      </c>
      <c r="K16534" s="9">
        <v>0</v>
      </c>
      <c r="L16534" s="9">
        <v>59.296291351318359</v>
      </c>
    </row>
    <row r="16535" spans="1:12" x14ac:dyDescent="0.25">
      <c r="A16535" s="5" t="str">
        <f t="shared" si="258"/>
        <v>1SublapSCNW30222</v>
      </c>
      <c r="B16535" s="9">
        <v>1</v>
      </c>
      <c r="C16535" t="s">
        <v>133</v>
      </c>
      <c r="D16535" t="s">
        <v>149</v>
      </c>
      <c r="E16535" s="9">
        <v>3</v>
      </c>
      <c r="F16535" s="9">
        <v>0</v>
      </c>
      <c r="G16535" s="9">
        <v>2</v>
      </c>
      <c r="H16535" s="9">
        <v>22</v>
      </c>
      <c r="I16535" s="9">
        <v>1.104326605796814</v>
      </c>
      <c r="J16535" s="9">
        <v>1.104326605796814</v>
      </c>
      <c r="K16535" s="9">
        <v>0</v>
      </c>
      <c r="L16535" s="9">
        <v>56.747520446777344</v>
      </c>
    </row>
    <row r="16536" spans="1:12" x14ac:dyDescent="0.25">
      <c r="A16536" s="5" t="str">
        <f t="shared" si="258"/>
        <v>1SublapSCNW30223</v>
      </c>
      <c r="B16536" s="9">
        <v>1</v>
      </c>
      <c r="C16536" t="s">
        <v>133</v>
      </c>
      <c r="D16536" t="s">
        <v>149</v>
      </c>
      <c r="E16536" s="9">
        <v>3</v>
      </c>
      <c r="F16536" s="9">
        <v>0</v>
      </c>
      <c r="G16536" s="9">
        <v>2</v>
      </c>
      <c r="H16536" s="9">
        <v>23</v>
      </c>
      <c r="I16536" s="9">
        <v>1.0065231323242188</v>
      </c>
      <c r="J16536" s="9">
        <v>1.0065231323242188</v>
      </c>
      <c r="K16536" s="9">
        <v>0</v>
      </c>
      <c r="L16536" s="9">
        <v>55.935791015625</v>
      </c>
    </row>
    <row r="16537" spans="1:12" x14ac:dyDescent="0.25">
      <c r="A16537" s="5" t="str">
        <f t="shared" si="258"/>
        <v>1SublapSCNW30224</v>
      </c>
      <c r="B16537" s="9">
        <v>1</v>
      </c>
      <c r="C16537" t="s">
        <v>133</v>
      </c>
      <c r="D16537" t="s">
        <v>149</v>
      </c>
      <c r="E16537" s="9">
        <v>3</v>
      </c>
      <c r="F16537" s="9">
        <v>0</v>
      </c>
      <c r="G16537" s="9">
        <v>2</v>
      </c>
      <c r="H16537" s="9">
        <v>24</v>
      </c>
      <c r="I16537" s="9">
        <v>0.84696710109710693</v>
      </c>
      <c r="J16537" s="9">
        <v>0.84696710109710693</v>
      </c>
      <c r="K16537" s="9">
        <v>0</v>
      </c>
      <c r="L16537" s="9">
        <v>56.192173004150391</v>
      </c>
    </row>
    <row r="16538" spans="1:12" x14ac:dyDescent="0.25">
      <c r="A16538" s="5" t="str">
        <f t="shared" si="258"/>
        <v>1SublapSCNW30101</v>
      </c>
      <c r="B16538" s="9">
        <v>1</v>
      </c>
      <c r="C16538" t="s">
        <v>133</v>
      </c>
      <c r="D16538" s="3" t="s">
        <v>149</v>
      </c>
      <c r="E16538" s="9">
        <v>3</v>
      </c>
      <c r="F16538" s="9">
        <v>0</v>
      </c>
      <c r="G16538" s="9">
        <v>10</v>
      </c>
      <c r="H16538" s="9">
        <v>1</v>
      </c>
      <c r="I16538" s="9">
        <v>0.98350220918655396</v>
      </c>
      <c r="J16538" s="9">
        <v>0.98350220918655396</v>
      </c>
      <c r="K16538" s="9">
        <v>0</v>
      </c>
      <c r="L16538" s="9">
        <v>60.241786956787109</v>
      </c>
    </row>
    <row r="16539" spans="1:12" x14ac:dyDescent="0.25">
      <c r="A16539" s="5" t="str">
        <f t="shared" si="258"/>
        <v>1SublapSCNW30102</v>
      </c>
      <c r="B16539" s="9">
        <v>1</v>
      </c>
      <c r="C16539" t="s">
        <v>133</v>
      </c>
      <c r="D16539" s="3" t="s">
        <v>149</v>
      </c>
      <c r="E16539" s="9">
        <v>3</v>
      </c>
      <c r="F16539" s="9">
        <v>0</v>
      </c>
      <c r="G16539" s="9">
        <v>10</v>
      </c>
      <c r="H16539" s="9">
        <v>2</v>
      </c>
      <c r="I16539" s="9">
        <v>0.86216109991073608</v>
      </c>
      <c r="J16539" s="9">
        <v>0.86216109991073608</v>
      </c>
      <c r="K16539" s="9">
        <v>0</v>
      </c>
      <c r="L16539" s="9">
        <v>60.483062744140625</v>
      </c>
    </row>
    <row r="16540" spans="1:12" x14ac:dyDescent="0.25">
      <c r="A16540" s="5" t="str">
        <f t="shared" si="258"/>
        <v>1SublapSCNW30103</v>
      </c>
      <c r="B16540" s="9">
        <v>1</v>
      </c>
      <c r="C16540" t="s">
        <v>133</v>
      </c>
      <c r="D16540" s="3" t="s">
        <v>149</v>
      </c>
      <c r="E16540" s="9">
        <v>3</v>
      </c>
      <c r="F16540" s="9">
        <v>0</v>
      </c>
      <c r="G16540" s="9">
        <v>10</v>
      </c>
      <c r="H16540" s="9">
        <v>3</v>
      </c>
      <c r="I16540" s="9">
        <v>0.79958444833755493</v>
      </c>
      <c r="J16540" s="9">
        <v>0.79958444833755493</v>
      </c>
      <c r="K16540" s="9">
        <v>0</v>
      </c>
      <c r="L16540" s="9">
        <v>61.529804229736328</v>
      </c>
    </row>
    <row r="16541" spans="1:12" x14ac:dyDescent="0.25">
      <c r="A16541" s="5" t="str">
        <f t="shared" si="258"/>
        <v>1SublapSCNW30104</v>
      </c>
      <c r="B16541" s="9">
        <v>1</v>
      </c>
      <c r="C16541" t="s">
        <v>133</v>
      </c>
      <c r="D16541" s="3" t="s">
        <v>149</v>
      </c>
      <c r="E16541" s="9">
        <v>3</v>
      </c>
      <c r="F16541" s="9">
        <v>0</v>
      </c>
      <c r="G16541" s="9">
        <v>10</v>
      </c>
      <c r="H16541" s="9">
        <v>4</v>
      </c>
      <c r="I16541" s="9">
        <v>0.75274723768234253</v>
      </c>
      <c r="J16541" s="9">
        <v>0.75274723768234253</v>
      </c>
      <c r="K16541" s="9">
        <v>0</v>
      </c>
      <c r="L16541" s="9">
        <v>62.151958465576172</v>
      </c>
    </row>
    <row r="16542" spans="1:12" x14ac:dyDescent="0.25">
      <c r="A16542" s="5" t="str">
        <f t="shared" si="258"/>
        <v>1SublapSCNW30105</v>
      </c>
      <c r="B16542" s="9">
        <v>1</v>
      </c>
      <c r="C16542" t="s">
        <v>133</v>
      </c>
      <c r="D16542" s="3" t="s">
        <v>149</v>
      </c>
      <c r="E16542" s="9">
        <v>3</v>
      </c>
      <c r="F16542" s="9">
        <v>0</v>
      </c>
      <c r="G16542" s="9">
        <v>10</v>
      </c>
      <c r="H16542" s="9">
        <v>5</v>
      </c>
      <c r="I16542" s="9">
        <v>0.71244853734970093</v>
      </c>
      <c r="J16542" s="9">
        <v>0.71244853734970093</v>
      </c>
      <c r="K16542" s="9">
        <v>0</v>
      </c>
      <c r="L16542" s="9">
        <v>60.645919799804688</v>
      </c>
    </row>
    <row r="16543" spans="1:12" x14ac:dyDescent="0.25">
      <c r="A16543" s="5" t="str">
        <f t="shared" si="258"/>
        <v>1SublapSCNW30106</v>
      </c>
      <c r="B16543" s="9">
        <v>1</v>
      </c>
      <c r="C16543" t="s">
        <v>133</v>
      </c>
      <c r="D16543" s="3" t="s">
        <v>149</v>
      </c>
      <c r="E16543" s="9">
        <v>3</v>
      </c>
      <c r="F16543" s="9">
        <v>0</v>
      </c>
      <c r="G16543" s="9">
        <v>10</v>
      </c>
      <c r="H16543" s="9">
        <v>6</v>
      </c>
      <c r="I16543" s="9">
        <v>0.70322203636169434</v>
      </c>
      <c r="J16543" s="9">
        <v>0.70322203636169434</v>
      </c>
      <c r="K16543" s="9">
        <v>0</v>
      </c>
      <c r="L16543" s="9">
        <v>59.544132232666016</v>
      </c>
    </row>
    <row r="16544" spans="1:12" x14ac:dyDescent="0.25">
      <c r="A16544" s="5" t="str">
        <f t="shared" si="258"/>
        <v>1SublapSCNW30107</v>
      </c>
      <c r="B16544" s="9">
        <v>1</v>
      </c>
      <c r="C16544" t="s">
        <v>133</v>
      </c>
      <c r="D16544" s="3" t="s">
        <v>149</v>
      </c>
      <c r="E16544" s="9">
        <v>3</v>
      </c>
      <c r="F16544" s="9">
        <v>0</v>
      </c>
      <c r="G16544" s="9">
        <v>10</v>
      </c>
      <c r="H16544" s="9">
        <v>7</v>
      </c>
      <c r="I16544" s="9">
        <v>0.75397157669067383</v>
      </c>
      <c r="J16544" s="9">
        <v>0.75397157669067383</v>
      </c>
      <c r="K16544" s="9">
        <v>0</v>
      </c>
      <c r="L16544" s="9">
        <v>59.885402679443359</v>
      </c>
    </row>
    <row r="16545" spans="1:12" x14ac:dyDescent="0.25">
      <c r="A16545" s="5" t="str">
        <f t="shared" si="258"/>
        <v>1SublapSCNW30108</v>
      </c>
      <c r="B16545" s="9">
        <v>1</v>
      </c>
      <c r="C16545" t="s">
        <v>133</v>
      </c>
      <c r="D16545" s="3" t="s">
        <v>149</v>
      </c>
      <c r="E16545" s="9">
        <v>3</v>
      </c>
      <c r="F16545" s="9">
        <v>0</v>
      </c>
      <c r="G16545" s="9">
        <v>10</v>
      </c>
      <c r="H16545" s="9">
        <v>8</v>
      </c>
      <c r="I16545" s="9">
        <v>0.79403626918792725</v>
      </c>
      <c r="J16545" s="9">
        <v>0.79403626918792725</v>
      </c>
      <c r="K16545" s="9">
        <v>0</v>
      </c>
      <c r="L16545" s="9">
        <v>60.418632507324219</v>
      </c>
    </row>
    <row r="16546" spans="1:12" x14ac:dyDescent="0.25">
      <c r="A16546" s="5" t="str">
        <f t="shared" si="258"/>
        <v>1SublapSCNW30109</v>
      </c>
      <c r="B16546" s="9">
        <v>1</v>
      </c>
      <c r="C16546" t="s">
        <v>133</v>
      </c>
      <c r="D16546" s="3" t="s">
        <v>149</v>
      </c>
      <c r="E16546" s="9">
        <v>3</v>
      </c>
      <c r="F16546" s="9">
        <v>0</v>
      </c>
      <c r="G16546" s="9">
        <v>10</v>
      </c>
      <c r="H16546" s="9">
        <v>9</v>
      </c>
      <c r="I16546" s="9">
        <v>0.74383425712585449</v>
      </c>
      <c r="J16546" s="9">
        <v>0.74383425712585449</v>
      </c>
      <c r="K16546" s="9">
        <v>0</v>
      </c>
      <c r="L16546" s="9">
        <v>63.094650268554688</v>
      </c>
    </row>
    <row r="16547" spans="1:12" x14ac:dyDescent="0.25">
      <c r="A16547" s="5" t="str">
        <f t="shared" si="258"/>
        <v>1SublapSCNW301010</v>
      </c>
      <c r="B16547" s="9">
        <v>1</v>
      </c>
      <c r="C16547" t="s">
        <v>133</v>
      </c>
      <c r="D16547" s="3" t="s">
        <v>149</v>
      </c>
      <c r="E16547" s="9">
        <v>3</v>
      </c>
      <c r="F16547" s="9">
        <v>0</v>
      </c>
      <c r="G16547" s="9">
        <v>10</v>
      </c>
      <c r="H16547" s="9">
        <v>10</v>
      </c>
      <c r="I16547" s="9">
        <v>0.64063268899917603</v>
      </c>
      <c r="J16547" s="9">
        <v>0.64063268899917603</v>
      </c>
      <c r="K16547" s="9">
        <v>0</v>
      </c>
      <c r="L16547" s="9">
        <v>70.247566223144531</v>
      </c>
    </row>
    <row r="16548" spans="1:12" x14ac:dyDescent="0.25">
      <c r="A16548" s="5" t="str">
        <f t="shared" si="258"/>
        <v>1SublapSCNW301011</v>
      </c>
      <c r="B16548" s="9">
        <v>1</v>
      </c>
      <c r="C16548" t="s">
        <v>133</v>
      </c>
      <c r="D16548" s="3" t="s">
        <v>149</v>
      </c>
      <c r="E16548" s="9">
        <v>3</v>
      </c>
      <c r="F16548" s="9">
        <v>0</v>
      </c>
      <c r="G16548" s="9">
        <v>10</v>
      </c>
      <c r="H16548" s="9">
        <v>11</v>
      </c>
      <c r="I16548" s="9">
        <v>0.50387591123580933</v>
      </c>
      <c r="J16548" s="9">
        <v>0.50387591123580933</v>
      </c>
      <c r="K16548" s="9">
        <v>0</v>
      </c>
      <c r="L16548" s="9">
        <v>77.418037414550781</v>
      </c>
    </row>
    <row r="16549" spans="1:12" x14ac:dyDescent="0.25">
      <c r="A16549" s="5" t="str">
        <f t="shared" si="258"/>
        <v>1SublapSCNW301012</v>
      </c>
      <c r="B16549" s="9">
        <v>1</v>
      </c>
      <c r="C16549" t="s">
        <v>133</v>
      </c>
      <c r="D16549" s="3" t="s">
        <v>149</v>
      </c>
      <c r="E16549" s="9">
        <v>3</v>
      </c>
      <c r="F16549" s="9">
        <v>0</v>
      </c>
      <c r="G16549" s="9">
        <v>10</v>
      </c>
      <c r="H16549" s="9">
        <v>12</v>
      </c>
      <c r="I16549" s="9">
        <v>0.52804112434387207</v>
      </c>
      <c r="J16549" s="9">
        <v>0.52804112434387207</v>
      </c>
      <c r="K16549" s="9">
        <v>0</v>
      </c>
      <c r="L16549" s="9">
        <v>80.471221923828125</v>
      </c>
    </row>
    <row r="16550" spans="1:12" x14ac:dyDescent="0.25">
      <c r="A16550" s="5" t="str">
        <f t="shared" si="258"/>
        <v>1SublapSCNW301013</v>
      </c>
      <c r="B16550" s="9">
        <v>1</v>
      </c>
      <c r="C16550" t="s">
        <v>133</v>
      </c>
      <c r="D16550" s="3" t="s">
        <v>149</v>
      </c>
      <c r="E16550" s="9">
        <v>3</v>
      </c>
      <c r="F16550" s="9">
        <v>0</v>
      </c>
      <c r="G16550" s="9">
        <v>10</v>
      </c>
      <c r="H16550" s="9">
        <v>13</v>
      </c>
      <c r="I16550" s="9">
        <v>0.61975020170211792</v>
      </c>
      <c r="J16550" s="9">
        <v>0.61975020170211792</v>
      </c>
      <c r="K16550" s="9">
        <v>0</v>
      </c>
      <c r="L16550" s="9">
        <v>83.023918151855469</v>
      </c>
    </row>
    <row r="16551" spans="1:12" x14ac:dyDescent="0.25">
      <c r="A16551" s="5" t="str">
        <f t="shared" si="258"/>
        <v>1SublapSCNW301014</v>
      </c>
      <c r="B16551" s="9">
        <v>1</v>
      </c>
      <c r="C16551" t="s">
        <v>133</v>
      </c>
      <c r="D16551" s="3" t="s">
        <v>149</v>
      </c>
      <c r="E16551" s="9">
        <v>3</v>
      </c>
      <c r="F16551" s="9">
        <v>0</v>
      </c>
      <c r="G16551" s="9">
        <v>10</v>
      </c>
      <c r="H16551" s="9">
        <v>14</v>
      </c>
      <c r="I16551" s="9">
        <v>0.80130159854888916</v>
      </c>
      <c r="J16551" s="9">
        <v>0.80130159854888916</v>
      </c>
      <c r="K16551" s="9">
        <v>0</v>
      </c>
      <c r="L16551" s="9">
        <v>84.723060607910156</v>
      </c>
    </row>
    <row r="16552" spans="1:12" x14ac:dyDescent="0.25">
      <c r="A16552" s="5" t="str">
        <f t="shared" si="258"/>
        <v>1SublapSCNW301015</v>
      </c>
      <c r="B16552" s="9">
        <v>1</v>
      </c>
      <c r="C16552" t="s">
        <v>133</v>
      </c>
      <c r="D16552" s="3" t="s">
        <v>149</v>
      </c>
      <c r="E16552" s="9">
        <v>3</v>
      </c>
      <c r="F16552" s="9">
        <v>0</v>
      </c>
      <c r="G16552" s="9">
        <v>10</v>
      </c>
      <c r="H16552" s="9">
        <v>15</v>
      </c>
      <c r="I16552" s="9">
        <v>1.0040652751922607</v>
      </c>
      <c r="J16552" s="9">
        <v>1.0040652751922607</v>
      </c>
      <c r="K16552" s="9">
        <v>0</v>
      </c>
      <c r="L16552" s="9">
        <v>86.702430725097656</v>
      </c>
    </row>
    <row r="16553" spans="1:12" x14ac:dyDescent="0.25">
      <c r="A16553" s="5" t="str">
        <f t="shared" si="258"/>
        <v>1SublapSCNW301016</v>
      </c>
      <c r="B16553" s="9">
        <v>1</v>
      </c>
      <c r="C16553" t="s">
        <v>133</v>
      </c>
      <c r="D16553" s="3" t="s">
        <v>149</v>
      </c>
      <c r="E16553" s="9">
        <v>3</v>
      </c>
      <c r="F16553" s="9">
        <v>0</v>
      </c>
      <c r="G16553" s="9">
        <v>10</v>
      </c>
      <c r="H16553" s="9">
        <v>16</v>
      </c>
      <c r="I16553" s="9">
        <v>1.2457243204116821</v>
      </c>
      <c r="J16553" s="9">
        <v>1.2457243204116821</v>
      </c>
      <c r="K16553" s="9">
        <v>0</v>
      </c>
      <c r="L16553" s="9">
        <v>88.285079956054688</v>
      </c>
    </row>
    <row r="16554" spans="1:12" x14ac:dyDescent="0.25">
      <c r="A16554" s="5" t="str">
        <f t="shared" si="258"/>
        <v>1SublapSCNW301017</v>
      </c>
      <c r="B16554" s="9">
        <v>1</v>
      </c>
      <c r="C16554" t="s">
        <v>133</v>
      </c>
      <c r="D16554" s="3" t="s">
        <v>149</v>
      </c>
      <c r="E16554" s="9">
        <v>3</v>
      </c>
      <c r="F16554" s="9">
        <v>0</v>
      </c>
      <c r="G16554" s="9">
        <v>10</v>
      </c>
      <c r="H16554" s="9">
        <v>17</v>
      </c>
      <c r="I16554" s="9">
        <v>1.5151803493499756</v>
      </c>
      <c r="J16554" s="9">
        <v>0.79203969240188599</v>
      </c>
      <c r="K16554" s="9">
        <v>2.525336854159832E-2</v>
      </c>
      <c r="L16554" s="9">
        <v>85.868858337402344</v>
      </c>
    </row>
    <row r="16555" spans="1:12" x14ac:dyDescent="0.25">
      <c r="A16555" s="5" t="str">
        <f t="shared" si="258"/>
        <v>1SublapSCNW301018</v>
      </c>
      <c r="B16555" s="9">
        <v>1</v>
      </c>
      <c r="C16555" t="s">
        <v>133</v>
      </c>
      <c r="D16555" s="3" t="s">
        <v>149</v>
      </c>
      <c r="E16555" s="9">
        <v>3</v>
      </c>
      <c r="F16555" s="9">
        <v>0</v>
      </c>
      <c r="G16555" s="9">
        <v>10</v>
      </c>
      <c r="H16555" s="9">
        <v>18</v>
      </c>
      <c r="I16555" s="9">
        <v>1.7614284753799438</v>
      </c>
      <c r="J16555" s="9">
        <v>1.3739477396011353</v>
      </c>
      <c r="K16555" s="9">
        <v>3.8686815649271011E-2</v>
      </c>
      <c r="L16555" s="9">
        <v>83.804008483886719</v>
      </c>
    </row>
    <row r="16556" spans="1:12" x14ac:dyDescent="0.25">
      <c r="A16556" s="5" t="str">
        <f t="shared" si="258"/>
        <v>1SublapSCNW301019</v>
      </c>
      <c r="B16556" s="9">
        <v>1</v>
      </c>
      <c r="C16556" t="s">
        <v>133</v>
      </c>
      <c r="D16556" s="3" t="s">
        <v>149</v>
      </c>
      <c r="E16556" s="9">
        <v>3</v>
      </c>
      <c r="F16556" s="9">
        <v>0</v>
      </c>
      <c r="G16556" s="9">
        <v>10</v>
      </c>
      <c r="H16556" s="9">
        <v>19</v>
      </c>
      <c r="I16556" s="9">
        <v>1.9189950227737427</v>
      </c>
      <c r="J16556" s="9">
        <v>1.7091525793075562</v>
      </c>
      <c r="K16556" s="9">
        <v>3.5454832017421722E-2</v>
      </c>
      <c r="L16556" s="9">
        <v>80.872665405273438</v>
      </c>
    </row>
    <row r="16557" spans="1:12" x14ac:dyDescent="0.25">
      <c r="A16557" s="5" t="str">
        <f t="shared" si="258"/>
        <v>1SublapSCNW301020</v>
      </c>
      <c r="B16557" s="9">
        <v>1</v>
      </c>
      <c r="C16557" t="s">
        <v>133</v>
      </c>
      <c r="D16557" s="3" t="s">
        <v>149</v>
      </c>
      <c r="E16557" s="9">
        <v>3</v>
      </c>
      <c r="F16557" s="9">
        <v>0</v>
      </c>
      <c r="G16557" s="9">
        <v>10</v>
      </c>
      <c r="H16557" s="9">
        <v>20</v>
      </c>
      <c r="I16557" s="9">
        <v>1.9281429052352905</v>
      </c>
      <c r="J16557" s="9">
        <v>1.7514595985412598</v>
      </c>
      <c r="K16557" s="9">
        <v>2.995733730494976E-2</v>
      </c>
      <c r="L16557" s="9">
        <v>76.918197631835938</v>
      </c>
    </row>
    <row r="16558" spans="1:12" x14ac:dyDescent="0.25">
      <c r="A16558" s="5" t="str">
        <f t="shared" si="258"/>
        <v>1SublapSCNW301021</v>
      </c>
      <c r="B16558" s="9">
        <v>1</v>
      </c>
      <c r="C16558" t="s">
        <v>133</v>
      </c>
      <c r="D16558" s="3" t="s">
        <v>149</v>
      </c>
      <c r="E16558" s="9">
        <v>3</v>
      </c>
      <c r="F16558" s="9">
        <v>0</v>
      </c>
      <c r="G16558" s="9">
        <v>10</v>
      </c>
      <c r="H16558" s="9">
        <v>21</v>
      </c>
      <c r="I16558" s="9">
        <v>1.8135268688201904</v>
      </c>
      <c r="J16558" s="9">
        <v>1.6578049659729004</v>
      </c>
      <c r="K16558" s="9">
        <v>2.1656841039657593E-2</v>
      </c>
      <c r="L16558" s="9">
        <v>71.077728271484375</v>
      </c>
    </row>
    <row r="16559" spans="1:12" x14ac:dyDescent="0.25">
      <c r="A16559" s="5" t="str">
        <f t="shared" si="258"/>
        <v>1SublapSCNW301022</v>
      </c>
      <c r="B16559" s="9">
        <v>1</v>
      </c>
      <c r="C16559" t="s">
        <v>133</v>
      </c>
      <c r="D16559" s="3" t="s">
        <v>149</v>
      </c>
      <c r="E16559" s="9">
        <v>3</v>
      </c>
      <c r="F16559" s="9">
        <v>0</v>
      </c>
      <c r="G16559" s="9">
        <v>10</v>
      </c>
      <c r="H16559" s="9">
        <v>22</v>
      </c>
      <c r="I16559" s="9">
        <v>1.5407274961471558</v>
      </c>
      <c r="J16559" s="9">
        <v>1.7719610929489136</v>
      </c>
      <c r="K16559" s="9">
        <v>3.9791770279407501E-2</v>
      </c>
      <c r="L16559" s="9">
        <v>65.791526794433594</v>
      </c>
    </row>
    <row r="16560" spans="1:12" x14ac:dyDescent="0.25">
      <c r="A16560" s="5" t="str">
        <f t="shared" si="258"/>
        <v>1SublapSCNW301023</v>
      </c>
      <c r="B16560" s="9">
        <v>1</v>
      </c>
      <c r="C16560" t="s">
        <v>133</v>
      </c>
      <c r="D16560" s="3" t="s">
        <v>149</v>
      </c>
      <c r="E16560" s="9">
        <v>3</v>
      </c>
      <c r="F16560" s="9">
        <v>0</v>
      </c>
      <c r="G16560" s="9">
        <v>10</v>
      </c>
      <c r="H16560" s="9">
        <v>23</v>
      </c>
      <c r="I16560" s="9">
        <v>1.4307342767715454</v>
      </c>
      <c r="J16560" s="9">
        <v>1.4582692384719849</v>
      </c>
      <c r="K16560" s="9">
        <v>1.3767454773187637E-2</v>
      </c>
      <c r="L16560" s="9">
        <v>63.494945526123047</v>
      </c>
    </row>
    <row r="16561" spans="1:12" x14ac:dyDescent="0.25">
      <c r="A16561" s="5" t="str">
        <f t="shared" si="258"/>
        <v>1SublapSCNW301024</v>
      </c>
      <c r="B16561" s="9">
        <v>1</v>
      </c>
      <c r="C16561" t="s">
        <v>133</v>
      </c>
      <c r="D16561" s="3" t="s">
        <v>149</v>
      </c>
      <c r="E16561" s="9">
        <v>3</v>
      </c>
      <c r="F16561" s="9">
        <v>0</v>
      </c>
      <c r="G16561" s="9">
        <v>10</v>
      </c>
      <c r="H16561" s="9">
        <v>24</v>
      </c>
      <c r="I16561" s="9">
        <v>1.1887848377227783</v>
      </c>
      <c r="J16561" s="9">
        <v>1.2044645547866821</v>
      </c>
      <c r="K16561" s="9">
        <v>7.8398585319519043E-3</v>
      </c>
      <c r="L16561" s="9">
        <v>62.203838348388672</v>
      </c>
    </row>
    <row r="16562" spans="1:12" x14ac:dyDescent="0.25">
      <c r="A16562" s="5" t="str">
        <f t="shared" si="258"/>
        <v>1SublapSCNW3121</v>
      </c>
      <c r="B16562" s="9">
        <v>1</v>
      </c>
      <c r="C16562" t="s">
        <v>133</v>
      </c>
      <c r="D16562" t="s">
        <v>149</v>
      </c>
      <c r="E16562" s="9">
        <v>3</v>
      </c>
      <c r="F16562" s="9">
        <v>1</v>
      </c>
      <c r="G16562" s="9">
        <v>2</v>
      </c>
      <c r="H16562" s="9">
        <v>1</v>
      </c>
      <c r="I16562" s="9">
        <v>0.73888838291168213</v>
      </c>
      <c r="J16562" s="9">
        <v>0.73888838291168213</v>
      </c>
      <c r="K16562" s="9">
        <v>0</v>
      </c>
      <c r="L16562" s="9">
        <v>54.466987609863281</v>
      </c>
    </row>
    <row r="16563" spans="1:12" x14ac:dyDescent="0.25">
      <c r="A16563" s="5" t="str">
        <f t="shared" si="258"/>
        <v>1SublapSCNW3122</v>
      </c>
      <c r="B16563" s="9">
        <v>1</v>
      </c>
      <c r="C16563" t="s">
        <v>133</v>
      </c>
      <c r="D16563" t="s">
        <v>149</v>
      </c>
      <c r="E16563" s="9">
        <v>3</v>
      </c>
      <c r="F16563" s="9">
        <v>1</v>
      </c>
      <c r="G16563" s="9">
        <v>2</v>
      </c>
      <c r="H16563" s="9">
        <v>2</v>
      </c>
      <c r="I16563" s="9">
        <v>0.66986030340194702</v>
      </c>
      <c r="J16563" s="9">
        <v>0.66986030340194702</v>
      </c>
      <c r="K16563" s="9">
        <v>0</v>
      </c>
      <c r="L16563" s="9">
        <v>53.89251708984375</v>
      </c>
    </row>
    <row r="16564" spans="1:12" x14ac:dyDescent="0.25">
      <c r="A16564" s="5" t="str">
        <f t="shared" si="258"/>
        <v>1SublapSCNW3123</v>
      </c>
      <c r="B16564" s="9">
        <v>1</v>
      </c>
      <c r="C16564" t="s">
        <v>133</v>
      </c>
      <c r="D16564" t="s">
        <v>149</v>
      </c>
      <c r="E16564" s="9">
        <v>3</v>
      </c>
      <c r="F16564" s="9">
        <v>1</v>
      </c>
      <c r="G16564" s="9">
        <v>2</v>
      </c>
      <c r="H16564" s="9">
        <v>3</v>
      </c>
      <c r="I16564" s="9">
        <v>0.63103401660919189</v>
      </c>
      <c r="J16564" s="9">
        <v>0.63103401660919189</v>
      </c>
      <c r="K16564" s="9">
        <v>0</v>
      </c>
      <c r="L16564" s="9">
        <v>53.419418334960938</v>
      </c>
    </row>
    <row r="16565" spans="1:12" x14ac:dyDescent="0.25">
      <c r="A16565" s="5" t="str">
        <f t="shared" si="258"/>
        <v>1SublapSCNW3124</v>
      </c>
      <c r="B16565" s="9">
        <v>1</v>
      </c>
      <c r="C16565" t="s">
        <v>133</v>
      </c>
      <c r="D16565" t="s">
        <v>149</v>
      </c>
      <c r="E16565" s="9">
        <v>3</v>
      </c>
      <c r="F16565" s="9">
        <v>1</v>
      </c>
      <c r="G16565" s="9">
        <v>2</v>
      </c>
      <c r="H16565" s="9">
        <v>4</v>
      </c>
      <c r="I16565" s="9">
        <v>0.60755467414855957</v>
      </c>
      <c r="J16565" s="9">
        <v>0.60755467414855957</v>
      </c>
      <c r="K16565" s="9">
        <v>0</v>
      </c>
      <c r="L16565" s="9">
        <v>53.435600280761719</v>
      </c>
    </row>
    <row r="16566" spans="1:12" x14ac:dyDescent="0.25">
      <c r="A16566" s="5" t="str">
        <f t="shared" si="258"/>
        <v>1SublapSCNW3125</v>
      </c>
      <c r="B16566" s="9">
        <v>1</v>
      </c>
      <c r="C16566" t="s">
        <v>133</v>
      </c>
      <c r="D16566" t="s">
        <v>149</v>
      </c>
      <c r="E16566" s="9">
        <v>3</v>
      </c>
      <c r="F16566" s="9">
        <v>1</v>
      </c>
      <c r="G16566" s="9">
        <v>2</v>
      </c>
      <c r="H16566" s="9">
        <v>5</v>
      </c>
      <c r="I16566" s="9">
        <v>0.59549242258071899</v>
      </c>
      <c r="J16566" s="9">
        <v>0.59549242258071899</v>
      </c>
      <c r="K16566" s="9">
        <v>0</v>
      </c>
      <c r="L16566" s="9">
        <v>52.547805786132813</v>
      </c>
    </row>
    <row r="16567" spans="1:12" x14ac:dyDescent="0.25">
      <c r="A16567" s="5" t="str">
        <f t="shared" si="258"/>
        <v>1SublapSCNW3126</v>
      </c>
      <c r="B16567" s="9">
        <v>1</v>
      </c>
      <c r="C16567" t="s">
        <v>133</v>
      </c>
      <c r="D16567" t="s">
        <v>149</v>
      </c>
      <c r="E16567" s="9">
        <v>3</v>
      </c>
      <c r="F16567" s="9">
        <v>1</v>
      </c>
      <c r="G16567" s="9">
        <v>2</v>
      </c>
      <c r="H16567" s="9">
        <v>6</v>
      </c>
      <c r="I16567" s="9">
        <v>0.63269710540771484</v>
      </c>
      <c r="J16567" s="9">
        <v>0.63269710540771484</v>
      </c>
      <c r="K16567" s="9">
        <v>0</v>
      </c>
      <c r="L16567" s="9">
        <v>52.208766937255859</v>
      </c>
    </row>
    <row r="16568" spans="1:12" x14ac:dyDescent="0.25">
      <c r="A16568" s="5" t="str">
        <f t="shared" si="258"/>
        <v>1SublapSCNW3127</v>
      </c>
      <c r="B16568" s="9">
        <v>1</v>
      </c>
      <c r="C16568" t="s">
        <v>133</v>
      </c>
      <c r="D16568" t="s">
        <v>149</v>
      </c>
      <c r="E16568" s="9">
        <v>3</v>
      </c>
      <c r="F16568" s="9">
        <v>1</v>
      </c>
      <c r="G16568" s="9">
        <v>2</v>
      </c>
      <c r="H16568" s="9">
        <v>7</v>
      </c>
      <c r="I16568" s="9">
        <v>0.74962931871414185</v>
      </c>
      <c r="J16568" s="9">
        <v>0.74962931871414185</v>
      </c>
      <c r="K16568" s="9">
        <v>0</v>
      </c>
      <c r="L16568" s="9">
        <v>51.488395690917969</v>
      </c>
    </row>
    <row r="16569" spans="1:12" x14ac:dyDescent="0.25">
      <c r="A16569" s="5" t="str">
        <f t="shared" si="258"/>
        <v>1SublapSCNW3128</v>
      </c>
      <c r="B16569" s="9">
        <v>1</v>
      </c>
      <c r="C16569" t="s">
        <v>133</v>
      </c>
      <c r="D16569" t="s">
        <v>149</v>
      </c>
      <c r="E16569" s="9">
        <v>3</v>
      </c>
      <c r="F16569" s="9">
        <v>1</v>
      </c>
      <c r="G16569" s="9">
        <v>2</v>
      </c>
      <c r="H16569" s="9">
        <v>8</v>
      </c>
      <c r="I16569" s="9">
        <v>0.81812626123428345</v>
      </c>
      <c r="J16569" s="9">
        <v>0.81812626123428345</v>
      </c>
      <c r="K16569" s="9">
        <v>0</v>
      </c>
      <c r="L16569" s="9">
        <v>51.107295989990234</v>
      </c>
    </row>
    <row r="16570" spans="1:12" x14ac:dyDescent="0.25">
      <c r="A16570" s="5" t="str">
        <f t="shared" si="258"/>
        <v>1SublapSCNW3129</v>
      </c>
      <c r="B16570" s="9">
        <v>1</v>
      </c>
      <c r="C16570" t="s">
        <v>133</v>
      </c>
      <c r="D16570" t="s">
        <v>149</v>
      </c>
      <c r="E16570" s="9">
        <v>3</v>
      </c>
      <c r="F16570" s="9">
        <v>1</v>
      </c>
      <c r="G16570" s="9">
        <v>2</v>
      </c>
      <c r="H16570" s="9">
        <v>9</v>
      </c>
      <c r="I16570" s="9">
        <v>0.67756116390228271</v>
      </c>
      <c r="J16570" s="9">
        <v>0.67756116390228271</v>
      </c>
      <c r="K16570" s="9">
        <v>0</v>
      </c>
      <c r="L16570" s="9">
        <v>51.575225830078125</v>
      </c>
    </row>
    <row r="16571" spans="1:12" x14ac:dyDescent="0.25">
      <c r="A16571" s="5" t="str">
        <f t="shared" si="258"/>
        <v>1SublapSCNW31210</v>
      </c>
      <c r="B16571" s="9">
        <v>1</v>
      </c>
      <c r="C16571" t="s">
        <v>133</v>
      </c>
      <c r="D16571" t="s">
        <v>149</v>
      </c>
      <c r="E16571" s="9">
        <v>3</v>
      </c>
      <c r="F16571" s="9">
        <v>1</v>
      </c>
      <c r="G16571" s="9">
        <v>2</v>
      </c>
      <c r="H16571" s="9">
        <v>10</v>
      </c>
      <c r="I16571" s="9">
        <v>0.54287481307983398</v>
      </c>
      <c r="J16571" s="9">
        <v>0.54287481307983398</v>
      </c>
      <c r="K16571" s="9">
        <v>0</v>
      </c>
      <c r="L16571" s="9">
        <v>56.082996368408203</v>
      </c>
    </row>
    <row r="16572" spans="1:12" x14ac:dyDescent="0.25">
      <c r="A16572" s="5" t="str">
        <f t="shared" si="258"/>
        <v>1SublapSCNW31211</v>
      </c>
      <c r="B16572" s="9">
        <v>1</v>
      </c>
      <c r="C16572" t="s">
        <v>133</v>
      </c>
      <c r="D16572" t="s">
        <v>149</v>
      </c>
      <c r="E16572" s="9">
        <v>3</v>
      </c>
      <c r="F16572" s="9">
        <v>1</v>
      </c>
      <c r="G16572" s="9">
        <v>2</v>
      </c>
      <c r="H16572" s="9">
        <v>11</v>
      </c>
      <c r="I16572" s="9">
        <v>0.40459629893302917</v>
      </c>
      <c r="J16572" s="9">
        <v>0.40459629893302917</v>
      </c>
      <c r="K16572" s="9">
        <v>0</v>
      </c>
      <c r="L16572" s="9">
        <v>61.244140625</v>
      </c>
    </row>
    <row r="16573" spans="1:12" x14ac:dyDescent="0.25">
      <c r="A16573" s="5" t="str">
        <f t="shared" si="258"/>
        <v>1SublapSCNW31212</v>
      </c>
      <c r="B16573" s="9">
        <v>1</v>
      </c>
      <c r="C16573" t="s">
        <v>133</v>
      </c>
      <c r="D16573" t="s">
        <v>149</v>
      </c>
      <c r="E16573" s="9">
        <v>3</v>
      </c>
      <c r="F16573" s="9">
        <v>1</v>
      </c>
      <c r="G16573" s="9">
        <v>2</v>
      </c>
      <c r="H16573" s="9">
        <v>12</v>
      </c>
      <c r="I16573" s="9">
        <v>0.30413526296615601</v>
      </c>
      <c r="J16573" s="9">
        <v>0.30413526296615601</v>
      </c>
      <c r="K16573" s="9">
        <v>0</v>
      </c>
      <c r="L16573" s="9">
        <v>65.1251220703125</v>
      </c>
    </row>
    <row r="16574" spans="1:12" x14ac:dyDescent="0.25">
      <c r="A16574" s="5" t="str">
        <f t="shared" si="258"/>
        <v>1SublapSCNW31213</v>
      </c>
      <c r="B16574" s="9">
        <v>1</v>
      </c>
      <c r="C16574" t="s">
        <v>133</v>
      </c>
      <c r="D16574" t="s">
        <v>149</v>
      </c>
      <c r="E16574" s="9">
        <v>3</v>
      </c>
      <c r="F16574" s="9">
        <v>1</v>
      </c>
      <c r="G16574" s="9">
        <v>2</v>
      </c>
      <c r="H16574" s="9">
        <v>13</v>
      </c>
      <c r="I16574" s="9">
        <v>0.23340234160423279</v>
      </c>
      <c r="J16574" s="9">
        <v>0.23340234160423279</v>
      </c>
      <c r="K16574" s="9">
        <v>0</v>
      </c>
      <c r="L16574" s="9">
        <v>66.643287658691406</v>
      </c>
    </row>
    <row r="16575" spans="1:12" x14ac:dyDescent="0.25">
      <c r="A16575" s="5" t="str">
        <f t="shared" si="258"/>
        <v>1SublapSCNW31214</v>
      </c>
      <c r="B16575" s="9">
        <v>1</v>
      </c>
      <c r="C16575" t="s">
        <v>133</v>
      </c>
      <c r="D16575" t="s">
        <v>149</v>
      </c>
      <c r="E16575" s="9">
        <v>3</v>
      </c>
      <c r="F16575" s="9">
        <v>1</v>
      </c>
      <c r="G16575" s="9">
        <v>2</v>
      </c>
      <c r="H16575" s="9">
        <v>14</v>
      </c>
      <c r="I16575" s="9">
        <v>0.22203226387500763</v>
      </c>
      <c r="J16575" s="9">
        <v>0.22203226387500763</v>
      </c>
      <c r="K16575" s="9">
        <v>0</v>
      </c>
      <c r="L16575" s="9">
        <v>68.441162109375</v>
      </c>
    </row>
    <row r="16576" spans="1:12" x14ac:dyDescent="0.25">
      <c r="A16576" s="5" t="str">
        <f t="shared" si="258"/>
        <v>1SublapSCNW31215</v>
      </c>
      <c r="B16576" s="9">
        <v>1</v>
      </c>
      <c r="C16576" t="s">
        <v>133</v>
      </c>
      <c r="D16576" t="s">
        <v>149</v>
      </c>
      <c r="E16576" s="9">
        <v>3</v>
      </c>
      <c r="F16576" s="9">
        <v>1</v>
      </c>
      <c r="G16576" s="9">
        <v>2</v>
      </c>
      <c r="H16576" s="9">
        <v>15</v>
      </c>
      <c r="I16576" s="9">
        <v>0.27483171224594116</v>
      </c>
      <c r="J16576" s="9">
        <v>0.27483171224594116</v>
      </c>
      <c r="K16576" s="9">
        <v>0</v>
      </c>
      <c r="L16576" s="9">
        <v>69.257148742675781</v>
      </c>
    </row>
    <row r="16577" spans="1:12" x14ac:dyDescent="0.25">
      <c r="A16577" s="5" t="str">
        <f t="shared" si="258"/>
        <v>1SublapSCNW31216</v>
      </c>
      <c r="B16577" s="9">
        <v>1</v>
      </c>
      <c r="C16577" t="s">
        <v>133</v>
      </c>
      <c r="D16577" t="s">
        <v>149</v>
      </c>
      <c r="E16577" s="9">
        <v>3</v>
      </c>
      <c r="F16577" s="9">
        <v>1</v>
      </c>
      <c r="G16577" s="9">
        <v>2</v>
      </c>
      <c r="H16577" s="9">
        <v>16</v>
      </c>
      <c r="I16577" s="9">
        <v>0.38399305939674377</v>
      </c>
      <c r="J16577" s="9">
        <v>0.38399305939674377</v>
      </c>
      <c r="K16577" s="9">
        <v>0</v>
      </c>
      <c r="L16577" s="9">
        <v>68.931167602539063</v>
      </c>
    </row>
    <row r="16578" spans="1:12" x14ac:dyDescent="0.25">
      <c r="A16578" s="5" t="str">
        <f t="shared" si="258"/>
        <v>1SublapSCNW31217</v>
      </c>
      <c r="B16578" s="9">
        <v>1</v>
      </c>
      <c r="C16578" t="s">
        <v>133</v>
      </c>
      <c r="D16578" t="s">
        <v>149</v>
      </c>
      <c r="E16578" s="9">
        <v>3</v>
      </c>
      <c r="F16578" s="9">
        <v>1</v>
      </c>
      <c r="G16578" s="9">
        <v>2</v>
      </c>
      <c r="H16578" s="9">
        <v>17</v>
      </c>
      <c r="I16578" s="9">
        <v>0.5663444995880127</v>
      </c>
      <c r="J16578" s="9">
        <v>0.5663444995880127</v>
      </c>
      <c r="K16578" s="9">
        <v>0</v>
      </c>
      <c r="L16578" s="9">
        <v>68.830940246582031</v>
      </c>
    </row>
    <row r="16579" spans="1:12" x14ac:dyDescent="0.25">
      <c r="A16579" s="5" t="str">
        <f t="shared" ref="A16579:A16642" si="259">B16579&amp;C16579&amp;D16579&amp;E16579&amp;F16579&amp;G16579&amp;H16579</f>
        <v>1SublapSCNW31218</v>
      </c>
      <c r="B16579" s="9">
        <v>1</v>
      </c>
      <c r="C16579" t="s">
        <v>133</v>
      </c>
      <c r="D16579" t="s">
        <v>149</v>
      </c>
      <c r="E16579" s="9">
        <v>3</v>
      </c>
      <c r="F16579" s="9">
        <v>1</v>
      </c>
      <c r="G16579" s="9">
        <v>2</v>
      </c>
      <c r="H16579" s="9">
        <v>18</v>
      </c>
      <c r="I16579" s="9">
        <v>0.82853162288665771</v>
      </c>
      <c r="J16579" s="9">
        <v>0.82853162288665771</v>
      </c>
      <c r="K16579" s="9">
        <v>0</v>
      </c>
      <c r="L16579" s="9">
        <v>68.180076599121094</v>
      </c>
    </row>
    <row r="16580" spans="1:12" x14ac:dyDescent="0.25">
      <c r="A16580" s="5" t="str">
        <f t="shared" si="259"/>
        <v>1SublapSCNW31219</v>
      </c>
      <c r="B16580" s="9">
        <v>1</v>
      </c>
      <c r="C16580" t="s">
        <v>133</v>
      </c>
      <c r="D16580" t="s">
        <v>149</v>
      </c>
      <c r="E16580" s="9">
        <v>3</v>
      </c>
      <c r="F16580" s="9">
        <v>1</v>
      </c>
      <c r="G16580" s="9">
        <v>2</v>
      </c>
      <c r="H16580" s="9">
        <v>19</v>
      </c>
      <c r="I16580" s="9">
        <v>1.0415648221969604</v>
      </c>
      <c r="J16580" s="9">
        <v>1.0415648221969604</v>
      </c>
      <c r="K16580" s="9">
        <v>0</v>
      </c>
      <c r="L16580" s="9">
        <v>66.573928833007813</v>
      </c>
    </row>
    <row r="16581" spans="1:12" x14ac:dyDescent="0.25">
      <c r="A16581" s="5" t="str">
        <f t="shared" si="259"/>
        <v>1SublapSCNW31220</v>
      </c>
      <c r="B16581" s="9">
        <v>1</v>
      </c>
      <c r="C16581" t="s">
        <v>133</v>
      </c>
      <c r="D16581" t="s">
        <v>149</v>
      </c>
      <c r="E16581" s="9">
        <v>3</v>
      </c>
      <c r="F16581" s="9">
        <v>1</v>
      </c>
      <c r="G16581" s="9">
        <v>2</v>
      </c>
      <c r="H16581" s="9">
        <v>20</v>
      </c>
      <c r="I16581" s="9">
        <v>1.1474177837371826</v>
      </c>
      <c r="J16581" s="9">
        <v>1.1474177837371826</v>
      </c>
      <c r="K16581" s="9">
        <v>0</v>
      </c>
      <c r="L16581" s="9">
        <v>64.995521545410156</v>
      </c>
    </row>
    <row r="16582" spans="1:12" x14ac:dyDescent="0.25">
      <c r="A16582" s="5" t="str">
        <f t="shared" si="259"/>
        <v>1SublapSCNW31221</v>
      </c>
      <c r="B16582" s="9">
        <v>1</v>
      </c>
      <c r="C16582" t="s">
        <v>133</v>
      </c>
      <c r="D16582" t="s">
        <v>149</v>
      </c>
      <c r="E16582" s="9">
        <v>3</v>
      </c>
      <c r="F16582" s="9">
        <v>1</v>
      </c>
      <c r="G16582" s="9">
        <v>2</v>
      </c>
      <c r="H16582" s="9">
        <v>21</v>
      </c>
      <c r="I16582" s="9">
        <v>1.1701794862747192</v>
      </c>
      <c r="J16582" s="9">
        <v>1.1701794862747192</v>
      </c>
      <c r="K16582" s="9">
        <v>0</v>
      </c>
      <c r="L16582" s="9">
        <v>61.141929626464844</v>
      </c>
    </row>
    <row r="16583" spans="1:12" x14ac:dyDescent="0.25">
      <c r="A16583" s="5" t="str">
        <f t="shared" si="259"/>
        <v>1SublapSCNW31222</v>
      </c>
      <c r="B16583" s="9">
        <v>1</v>
      </c>
      <c r="C16583" t="s">
        <v>133</v>
      </c>
      <c r="D16583" t="s">
        <v>149</v>
      </c>
      <c r="E16583" s="9">
        <v>3</v>
      </c>
      <c r="F16583" s="9">
        <v>1</v>
      </c>
      <c r="G16583" s="9">
        <v>2</v>
      </c>
      <c r="H16583" s="9">
        <v>22</v>
      </c>
      <c r="I16583" s="9">
        <v>1.1036903858184814</v>
      </c>
      <c r="J16583" s="9">
        <v>1.1036903858184814</v>
      </c>
      <c r="K16583" s="9">
        <v>0</v>
      </c>
      <c r="L16583" s="9">
        <v>58.637950897216797</v>
      </c>
    </row>
    <row r="16584" spans="1:12" x14ac:dyDescent="0.25">
      <c r="A16584" s="5" t="str">
        <f t="shared" si="259"/>
        <v>1SublapSCNW31223</v>
      </c>
      <c r="B16584" s="9">
        <v>1</v>
      </c>
      <c r="C16584" t="s">
        <v>133</v>
      </c>
      <c r="D16584" t="s">
        <v>149</v>
      </c>
      <c r="E16584" s="9">
        <v>3</v>
      </c>
      <c r="F16584" s="9">
        <v>1</v>
      </c>
      <c r="G16584" s="9">
        <v>2</v>
      </c>
      <c r="H16584" s="9">
        <v>23</v>
      </c>
      <c r="I16584" s="9">
        <v>1.0058931112289429</v>
      </c>
      <c r="J16584" s="9">
        <v>1.0058931112289429</v>
      </c>
      <c r="K16584" s="9">
        <v>0</v>
      </c>
      <c r="L16584" s="9">
        <v>56.579910278320313</v>
      </c>
    </row>
    <row r="16585" spans="1:12" x14ac:dyDescent="0.25">
      <c r="A16585" s="5" t="str">
        <f t="shared" si="259"/>
        <v>1SublapSCNW31224</v>
      </c>
      <c r="B16585" s="9">
        <v>1</v>
      </c>
      <c r="C16585" t="s">
        <v>133</v>
      </c>
      <c r="D16585" t="s">
        <v>149</v>
      </c>
      <c r="E16585" s="9">
        <v>3</v>
      </c>
      <c r="F16585" s="9">
        <v>1</v>
      </c>
      <c r="G16585" s="9">
        <v>2</v>
      </c>
      <c r="H16585" s="9">
        <v>24</v>
      </c>
      <c r="I16585" s="9">
        <v>0.84651035070419312</v>
      </c>
      <c r="J16585" s="9">
        <v>0.84651035070419312</v>
      </c>
      <c r="K16585" s="9">
        <v>0</v>
      </c>
      <c r="L16585" s="9">
        <v>55.408863067626953</v>
      </c>
    </row>
    <row r="16586" spans="1:12" x14ac:dyDescent="0.25">
      <c r="A16586" s="5" t="str">
        <f t="shared" si="259"/>
        <v>1SublapSCNW31101</v>
      </c>
      <c r="B16586" s="9">
        <v>1</v>
      </c>
      <c r="C16586" t="s">
        <v>133</v>
      </c>
      <c r="D16586" t="s">
        <v>149</v>
      </c>
      <c r="E16586" s="9">
        <v>3</v>
      </c>
      <c r="F16586" s="9">
        <v>1</v>
      </c>
      <c r="G16586" s="9">
        <v>10</v>
      </c>
      <c r="H16586" s="9">
        <v>1</v>
      </c>
      <c r="I16586" s="9">
        <v>0.95506095886230469</v>
      </c>
      <c r="J16586" s="9">
        <v>0.95506095886230469</v>
      </c>
      <c r="K16586" s="9">
        <v>0</v>
      </c>
      <c r="L16586" s="9">
        <v>60.887832641601563</v>
      </c>
    </row>
    <row r="16587" spans="1:12" x14ac:dyDescent="0.25">
      <c r="A16587" s="5" t="str">
        <f t="shared" si="259"/>
        <v>1SublapSCNW31102</v>
      </c>
      <c r="B16587" s="9">
        <v>1</v>
      </c>
      <c r="C16587" t="s">
        <v>133</v>
      </c>
      <c r="D16587" t="s">
        <v>149</v>
      </c>
      <c r="E16587" s="9">
        <v>3</v>
      </c>
      <c r="F16587" s="9">
        <v>1</v>
      </c>
      <c r="G16587" s="9">
        <v>10</v>
      </c>
      <c r="H16587" s="9">
        <v>2</v>
      </c>
      <c r="I16587" s="9">
        <v>0.84076130390167236</v>
      </c>
      <c r="J16587" s="9">
        <v>0.84076130390167236</v>
      </c>
      <c r="K16587" s="9">
        <v>0</v>
      </c>
      <c r="L16587" s="9">
        <v>60.916774749755859</v>
      </c>
    </row>
    <row r="16588" spans="1:12" x14ac:dyDescent="0.25">
      <c r="A16588" s="5" t="str">
        <f t="shared" si="259"/>
        <v>1SublapSCNW31103</v>
      </c>
      <c r="B16588" s="9">
        <v>1</v>
      </c>
      <c r="C16588" t="s">
        <v>133</v>
      </c>
      <c r="D16588" t="s">
        <v>149</v>
      </c>
      <c r="E16588" s="9">
        <v>3</v>
      </c>
      <c r="F16588" s="9">
        <v>1</v>
      </c>
      <c r="G16588" s="9">
        <v>10</v>
      </c>
      <c r="H16588" s="9">
        <v>3</v>
      </c>
      <c r="I16588" s="9">
        <v>0.7726902961730957</v>
      </c>
      <c r="J16588" s="9">
        <v>0.7726902961730957</v>
      </c>
      <c r="K16588" s="9">
        <v>0</v>
      </c>
      <c r="L16588" s="9">
        <v>60.31829833984375</v>
      </c>
    </row>
    <row r="16589" spans="1:12" x14ac:dyDescent="0.25">
      <c r="A16589" s="5" t="str">
        <f t="shared" si="259"/>
        <v>1SublapSCNW31104</v>
      </c>
      <c r="B16589" s="9">
        <v>1</v>
      </c>
      <c r="C16589" t="s">
        <v>133</v>
      </c>
      <c r="D16589" t="s">
        <v>149</v>
      </c>
      <c r="E16589" s="9">
        <v>3</v>
      </c>
      <c r="F16589" s="9">
        <v>1</v>
      </c>
      <c r="G16589" s="9">
        <v>10</v>
      </c>
      <c r="H16589" s="9">
        <v>4</v>
      </c>
      <c r="I16589" s="9">
        <v>0.72337627410888672</v>
      </c>
      <c r="J16589" s="9">
        <v>0.72337627410888672</v>
      </c>
      <c r="K16589" s="9">
        <v>0</v>
      </c>
      <c r="L16589" s="9">
        <v>59.756065368652344</v>
      </c>
    </row>
    <row r="16590" spans="1:12" x14ac:dyDescent="0.25">
      <c r="A16590" s="5" t="str">
        <f t="shared" si="259"/>
        <v>1SublapSCNW31105</v>
      </c>
      <c r="B16590" s="9">
        <v>1</v>
      </c>
      <c r="C16590" t="s">
        <v>133</v>
      </c>
      <c r="D16590" t="s">
        <v>149</v>
      </c>
      <c r="E16590" s="9">
        <v>3</v>
      </c>
      <c r="F16590" s="9">
        <v>1</v>
      </c>
      <c r="G16590" s="9">
        <v>10</v>
      </c>
      <c r="H16590" s="9">
        <v>5</v>
      </c>
      <c r="I16590" s="9">
        <v>0.68698006868362427</v>
      </c>
      <c r="J16590" s="9">
        <v>0.68698006868362427</v>
      </c>
      <c r="K16590" s="9">
        <v>0</v>
      </c>
      <c r="L16590" s="9">
        <v>58.972137451171875</v>
      </c>
    </row>
    <row r="16591" spans="1:12" x14ac:dyDescent="0.25">
      <c r="A16591" s="5" t="str">
        <f t="shared" si="259"/>
        <v>1SublapSCNW31106</v>
      </c>
      <c r="B16591" s="9">
        <v>1</v>
      </c>
      <c r="C16591" t="s">
        <v>133</v>
      </c>
      <c r="D16591" t="s">
        <v>149</v>
      </c>
      <c r="E16591" s="9">
        <v>3</v>
      </c>
      <c r="F16591" s="9">
        <v>1</v>
      </c>
      <c r="G16591" s="9">
        <v>10</v>
      </c>
      <c r="H16591" s="9">
        <v>6</v>
      </c>
      <c r="I16591" s="9">
        <v>0.68434983491897583</v>
      </c>
      <c r="J16591" s="9">
        <v>0.68434983491897583</v>
      </c>
      <c r="K16591" s="9">
        <v>0</v>
      </c>
      <c r="L16591" s="9">
        <v>58.491046905517578</v>
      </c>
    </row>
    <row r="16592" spans="1:12" x14ac:dyDescent="0.25">
      <c r="A16592" s="5" t="str">
        <f t="shared" si="259"/>
        <v>1SublapSCNW31107</v>
      </c>
      <c r="B16592" s="9">
        <v>1</v>
      </c>
      <c r="C16592" t="s">
        <v>133</v>
      </c>
      <c r="D16592" t="s">
        <v>149</v>
      </c>
      <c r="E16592" s="9">
        <v>3</v>
      </c>
      <c r="F16592" s="9">
        <v>1</v>
      </c>
      <c r="G16592" s="9">
        <v>10</v>
      </c>
      <c r="H16592" s="9">
        <v>7</v>
      </c>
      <c r="I16592" s="9">
        <v>0.74016928672790527</v>
      </c>
      <c r="J16592" s="9">
        <v>0.74016928672790527</v>
      </c>
      <c r="K16592" s="9">
        <v>0</v>
      </c>
      <c r="L16592" s="9">
        <v>58.485527038574219</v>
      </c>
    </row>
    <row r="16593" spans="1:12" x14ac:dyDescent="0.25">
      <c r="A16593" s="5" t="str">
        <f t="shared" si="259"/>
        <v>1SublapSCNW31108</v>
      </c>
      <c r="B16593" s="9">
        <v>1</v>
      </c>
      <c r="C16593" t="s">
        <v>133</v>
      </c>
      <c r="D16593" t="s">
        <v>149</v>
      </c>
      <c r="E16593" s="9">
        <v>3</v>
      </c>
      <c r="F16593" s="9">
        <v>1</v>
      </c>
      <c r="G16593" s="9">
        <v>10</v>
      </c>
      <c r="H16593" s="9">
        <v>8</v>
      </c>
      <c r="I16593" s="9">
        <v>0.77481538057327271</v>
      </c>
      <c r="J16593" s="9">
        <v>0.77481538057327271</v>
      </c>
      <c r="K16593" s="9">
        <v>0</v>
      </c>
      <c r="L16593" s="9">
        <v>58.819381713867188</v>
      </c>
    </row>
    <row r="16594" spans="1:12" x14ac:dyDescent="0.25">
      <c r="A16594" s="5" t="str">
        <f t="shared" si="259"/>
        <v>1SublapSCNW31109</v>
      </c>
      <c r="B16594" s="9">
        <v>1</v>
      </c>
      <c r="C16594" t="s">
        <v>133</v>
      </c>
      <c r="D16594" t="s">
        <v>149</v>
      </c>
      <c r="E16594" s="9">
        <v>3</v>
      </c>
      <c r="F16594" s="9">
        <v>1</v>
      </c>
      <c r="G16594" s="9">
        <v>10</v>
      </c>
      <c r="H16594" s="9">
        <v>9</v>
      </c>
      <c r="I16594" s="9">
        <v>0.66219758987426758</v>
      </c>
      <c r="J16594" s="9">
        <v>0.66219758987426758</v>
      </c>
      <c r="K16594" s="9">
        <v>0</v>
      </c>
      <c r="L16594" s="9">
        <v>60.914573669433594</v>
      </c>
    </row>
    <row r="16595" spans="1:12" x14ac:dyDescent="0.25">
      <c r="A16595" s="5" t="str">
        <f t="shared" si="259"/>
        <v>1SublapSCNW311010</v>
      </c>
      <c r="B16595" s="9">
        <v>1</v>
      </c>
      <c r="C16595" t="s">
        <v>133</v>
      </c>
      <c r="D16595" t="s">
        <v>149</v>
      </c>
      <c r="E16595" s="9">
        <v>3</v>
      </c>
      <c r="F16595" s="9">
        <v>1</v>
      </c>
      <c r="G16595" s="9">
        <v>10</v>
      </c>
      <c r="H16595" s="9">
        <v>10</v>
      </c>
      <c r="I16595" s="9">
        <v>0.5817980170249939</v>
      </c>
      <c r="J16595" s="9">
        <v>0.5817980170249939</v>
      </c>
      <c r="K16595" s="9">
        <v>0</v>
      </c>
      <c r="L16595" s="9">
        <v>67.885101318359375</v>
      </c>
    </row>
    <row r="16596" spans="1:12" x14ac:dyDescent="0.25">
      <c r="A16596" s="5" t="str">
        <f t="shared" si="259"/>
        <v>1SublapSCNW311011</v>
      </c>
      <c r="B16596" s="9">
        <v>1</v>
      </c>
      <c r="C16596" t="s">
        <v>133</v>
      </c>
      <c r="D16596" t="s">
        <v>149</v>
      </c>
      <c r="E16596" s="9">
        <v>3</v>
      </c>
      <c r="F16596" s="9">
        <v>1</v>
      </c>
      <c r="G16596" s="9">
        <v>10</v>
      </c>
      <c r="H16596" s="9">
        <v>11</v>
      </c>
      <c r="I16596" s="9">
        <v>0.41778120398521423</v>
      </c>
      <c r="J16596" s="9">
        <v>0.41778120398521423</v>
      </c>
      <c r="K16596" s="9">
        <v>0</v>
      </c>
      <c r="L16596" s="9">
        <v>74.362579345703125</v>
      </c>
    </row>
    <row r="16597" spans="1:12" x14ac:dyDescent="0.25">
      <c r="A16597" s="5" t="str">
        <f t="shared" si="259"/>
        <v>1SublapSCNW311012</v>
      </c>
      <c r="B16597" s="9">
        <v>1</v>
      </c>
      <c r="C16597" t="s">
        <v>133</v>
      </c>
      <c r="D16597" t="s">
        <v>149</v>
      </c>
      <c r="E16597" s="9">
        <v>3</v>
      </c>
      <c r="F16597" s="9">
        <v>1</v>
      </c>
      <c r="G16597" s="9">
        <v>10</v>
      </c>
      <c r="H16597" s="9">
        <v>12</v>
      </c>
      <c r="I16597" s="9">
        <v>0.38170123100280762</v>
      </c>
      <c r="J16597" s="9">
        <v>0.38170123100280762</v>
      </c>
      <c r="K16597" s="9">
        <v>0</v>
      </c>
      <c r="L16597" s="9">
        <v>77.757492065429688</v>
      </c>
    </row>
    <row r="16598" spans="1:12" x14ac:dyDescent="0.25">
      <c r="A16598" s="5" t="str">
        <f t="shared" si="259"/>
        <v>1SublapSCNW311013</v>
      </c>
      <c r="B16598" s="9">
        <v>1</v>
      </c>
      <c r="C16598" t="s">
        <v>133</v>
      </c>
      <c r="D16598" t="s">
        <v>149</v>
      </c>
      <c r="E16598" s="9">
        <v>3</v>
      </c>
      <c r="F16598" s="9">
        <v>1</v>
      </c>
      <c r="G16598" s="9">
        <v>10</v>
      </c>
      <c r="H16598" s="9">
        <v>13</v>
      </c>
      <c r="I16598" s="9">
        <v>0.42429435253143311</v>
      </c>
      <c r="J16598" s="9">
        <v>0.42429435253143311</v>
      </c>
      <c r="K16598" s="9">
        <v>0</v>
      </c>
      <c r="L16598" s="9">
        <v>80.149208068847656</v>
      </c>
    </row>
    <row r="16599" spans="1:12" x14ac:dyDescent="0.25">
      <c r="A16599" s="5" t="str">
        <f t="shared" si="259"/>
        <v>1SublapSCNW311014</v>
      </c>
      <c r="B16599" s="9">
        <v>1</v>
      </c>
      <c r="C16599" t="s">
        <v>133</v>
      </c>
      <c r="D16599" t="s">
        <v>149</v>
      </c>
      <c r="E16599" s="9">
        <v>3</v>
      </c>
      <c r="F16599" s="9">
        <v>1</v>
      </c>
      <c r="G16599" s="9">
        <v>10</v>
      </c>
      <c r="H16599" s="9">
        <v>14</v>
      </c>
      <c r="I16599" s="9">
        <v>0.55428344011306763</v>
      </c>
      <c r="J16599" s="9">
        <v>0.55428344011306763</v>
      </c>
      <c r="K16599" s="9">
        <v>0</v>
      </c>
      <c r="L16599" s="9">
        <v>81.714981079101563</v>
      </c>
    </row>
    <row r="16600" spans="1:12" x14ac:dyDescent="0.25">
      <c r="A16600" s="5" t="str">
        <f t="shared" si="259"/>
        <v>1SublapSCNW311015</v>
      </c>
      <c r="B16600" s="9">
        <v>1</v>
      </c>
      <c r="C16600" t="s">
        <v>133</v>
      </c>
      <c r="D16600" t="s">
        <v>149</v>
      </c>
      <c r="E16600" s="9">
        <v>3</v>
      </c>
      <c r="F16600" s="9">
        <v>1</v>
      </c>
      <c r="G16600" s="9">
        <v>10</v>
      </c>
      <c r="H16600" s="9">
        <v>15</v>
      </c>
      <c r="I16600" s="9">
        <v>0.73007106781005859</v>
      </c>
      <c r="J16600" s="9">
        <v>0.73007106781005859</v>
      </c>
      <c r="K16600" s="9">
        <v>0</v>
      </c>
      <c r="L16600" s="9">
        <v>82.571815490722656</v>
      </c>
    </row>
    <row r="16601" spans="1:12" x14ac:dyDescent="0.25">
      <c r="A16601" s="5" t="str">
        <f t="shared" si="259"/>
        <v>1SublapSCNW311016</v>
      </c>
      <c r="B16601" s="9">
        <v>1</v>
      </c>
      <c r="C16601" t="s">
        <v>133</v>
      </c>
      <c r="D16601" t="s">
        <v>149</v>
      </c>
      <c r="E16601" s="9">
        <v>3</v>
      </c>
      <c r="F16601" s="9">
        <v>1</v>
      </c>
      <c r="G16601" s="9">
        <v>10</v>
      </c>
      <c r="H16601" s="9">
        <v>16</v>
      </c>
      <c r="I16601" s="9">
        <v>0.95637935400009155</v>
      </c>
      <c r="J16601" s="9">
        <v>0.95637935400009155</v>
      </c>
      <c r="K16601" s="9">
        <v>0</v>
      </c>
      <c r="L16601" s="9">
        <v>83.348098754882813</v>
      </c>
    </row>
    <row r="16602" spans="1:12" x14ac:dyDescent="0.25">
      <c r="A16602" s="5" t="str">
        <f t="shared" si="259"/>
        <v>1SublapSCNW311017</v>
      </c>
      <c r="B16602" s="9">
        <v>1</v>
      </c>
      <c r="C16602" t="s">
        <v>133</v>
      </c>
      <c r="D16602" t="s">
        <v>149</v>
      </c>
      <c r="E16602" s="9">
        <v>3</v>
      </c>
      <c r="F16602" s="9">
        <v>1</v>
      </c>
      <c r="G16602" s="9">
        <v>10</v>
      </c>
      <c r="H16602" s="9">
        <v>17</v>
      </c>
      <c r="I16602" s="9">
        <v>1.2094534635543823</v>
      </c>
      <c r="J16602" s="9">
        <v>0.58054077625274658</v>
      </c>
      <c r="K16602" s="9">
        <v>1.8946809694170952E-2</v>
      </c>
      <c r="L16602" s="9">
        <v>82.355514526367188</v>
      </c>
    </row>
    <row r="16603" spans="1:12" x14ac:dyDescent="0.25">
      <c r="A16603" s="5" t="str">
        <f t="shared" si="259"/>
        <v>1SublapSCNW311018</v>
      </c>
      <c r="B16603" s="9">
        <v>1</v>
      </c>
      <c r="C16603" t="s">
        <v>133</v>
      </c>
      <c r="D16603" t="s">
        <v>149</v>
      </c>
      <c r="E16603" s="9">
        <v>3</v>
      </c>
      <c r="F16603" s="9">
        <v>1</v>
      </c>
      <c r="G16603" s="9">
        <v>10</v>
      </c>
      <c r="H16603" s="9">
        <v>18</v>
      </c>
      <c r="I16603" s="9">
        <v>1.4651150703430176</v>
      </c>
      <c r="J16603" s="9">
        <v>1.1202948093414307</v>
      </c>
      <c r="K16603" s="9">
        <v>3.0344219878315926E-2</v>
      </c>
      <c r="L16603" s="9">
        <v>80.553024291992188</v>
      </c>
    </row>
    <row r="16604" spans="1:12" x14ac:dyDescent="0.25">
      <c r="A16604" s="5" t="str">
        <f t="shared" si="259"/>
        <v>1SublapSCNW311019</v>
      </c>
      <c r="B16604" s="9">
        <v>1</v>
      </c>
      <c r="C16604" t="s">
        <v>133</v>
      </c>
      <c r="D16604" t="s">
        <v>149</v>
      </c>
      <c r="E16604" s="9">
        <v>3</v>
      </c>
      <c r="F16604" s="9">
        <v>1</v>
      </c>
      <c r="G16604" s="9">
        <v>10</v>
      </c>
      <c r="H16604" s="9">
        <v>19</v>
      </c>
      <c r="I16604" s="9">
        <v>1.6469457149505615</v>
      </c>
      <c r="J16604" s="9">
        <v>1.4503929615020752</v>
      </c>
      <c r="K16604" s="9">
        <v>3.2609652727842331E-2</v>
      </c>
      <c r="L16604" s="9">
        <v>76.904434204101563</v>
      </c>
    </row>
    <row r="16605" spans="1:12" x14ac:dyDescent="0.25">
      <c r="A16605" s="5" t="str">
        <f t="shared" si="259"/>
        <v>1SublapSCNW311020</v>
      </c>
      <c r="B16605" s="9">
        <v>1</v>
      </c>
      <c r="C16605" t="s">
        <v>133</v>
      </c>
      <c r="D16605" t="s">
        <v>149</v>
      </c>
      <c r="E16605" s="9">
        <v>3</v>
      </c>
      <c r="F16605" s="9">
        <v>1</v>
      </c>
      <c r="G16605" s="9">
        <v>10</v>
      </c>
      <c r="H16605" s="9">
        <v>20</v>
      </c>
      <c r="I16605" s="9">
        <v>1.6565896272659302</v>
      </c>
      <c r="J16605" s="9">
        <v>1.4949085712432861</v>
      </c>
      <c r="K16605" s="9">
        <v>2.1817019209265709E-2</v>
      </c>
      <c r="L16605" s="9">
        <v>72.738105773925781</v>
      </c>
    </row>
    <row r="16606" spans="1:12" x14ac:dyDescent="0.25">
      <c r="A16606" s="5" t="str">
        <f t="shared" si="259"/>
        <v>1SublapSCNW311021</v>
      </c>
      <c r="B16606" s="9">
        <v>1</v>
      </c>
      <c r="C16606" t="s">
        <v>133</v>
      </c>
      <c r="D16606" t="s">
        <v>149</v>
      </c>
      <c r="E16606" s="9">
        <v>3</v>
      </c>
      <c r="F16606" s="9">
        <v>1</v>
      </c>
      <c r="G16606" s="9">
        <v>10</v>
      </c>
      <c r="H16606" s="9">
        <v>21</v>
      </c>
      <c r="I16606" s="9">
        <v>1.5183225870132446</v>
      </c>
      <c r="J16606" s="9">
        <v>1.3782749176025391</v>
      </c>
      <c r="K16606" s="9">
        <v>2.9769973829388618E-2</v>
      </c>
      <c r="L16606" s="9">
        <v>66.710411071777344</v>
      </c>
    </row>
    <row r="16607" spans="1:12" x14ac:dyDescent="0.25">
      <c r="A16607" s="5" t="str">
        <f t="shared" si="259"/>
        <v>1SublapSCNW311022</v>
      </c>
      <c r="B16607" s="9">
        <v>1</v>
      </c>
      <c r="C16607" t="s">
        <v>133</v>
      </c>
      <c r="D16607" t="s">
        <v>149</v>
      </c>
      <c r="E16607" s="9">
        <v>3</v>
      </c>
      <c r="F16607" s="9">
        <v>1</v>
      </c>
      <c r="G16607" s="9">
        <v>10</v>
      </c>
      <c r="H16607" s="9">
        <v>22</v>
      </c>
      <c r="I16607" s="9">
        <v>1.4198087453842163</v>
      </c>
      <c r="J16607" s="9">
        <v>1.6136740446090698</v>
      </c>
      <c r="K16607" s="9">
        <v>5.5954732000827789E-2</v>
      </c>
      <c r="L16607" s="9">
        <v>63.494884490966797</v>
      </c>
    </row>
    <row r="16608" spans="1:12" x14ac:dyDescent="0.25">
      <c r="A16608" s="5" t="str">
        <f t="shared" si="259"/>
        <v>1SublapSCNW311023</v>
      </c>
      <c r="B16608" s="9">
        <v>1</v>
      </c>
      <c r="C16608" t="s">
        <v>133</v>
      </c>
      <c r="D16608" t="s">
        <v>149</v>
      </c>
      <c r="E16608" s="9">
        <v>3</v>
      </c>
      <c r="F16608" s="9">
        <v>1</v>
      </c>
      <c r="G16608" s="9">
        <v>10</v>
      </c>
      <c r="H16608" s="9">
        <v>23</v>
      </c>
      <c r="I16608" s="9">
        <v>1.3331927061080933</v>
      </c>
      <c r="J16608" s="9">
        <v>1.3368045091629028</v>
      </c>
      <c r="K16608" s="9">
        <v>1.8059195717796683E-3</v>
      </c>
      <c r="L16608" s="9">
        <v>61.308418273925781</v>
      </c>
    </row>
    <row r="16609" spans="1:12" x14ac:dyDescent="0.25">
      <c r="A16609" s="5" t="str">
        <f t="shared" si="259"/>
        <v>1SublapSCNW311024</v>
      </c>
      <c r="B16609" s="9">
        <v>1</v>
      </c>
      <c r="C16609" t="s">
        <v>133</v>
      </c>
      <c r="D16609" t="s">
        <v>149</v>
      </c>
      <c r="E16609" s="9">
        <v>3</v>
      </c>
      <c r="F16609" s="9">
        <v>1</v>
      </c>
      <c r="G16609" s="9">
        <v>10</v>
      </c>
      <c r="H16609" s="9">
        <v>24</v>
      </c>
      <c r="I16609" s="9">
        <v>1.1204484701156616</v>
      </c>
      <c r="J16609" s="9">
        <v>1.130136251449585</v>
      </c>
      <c r="K16609" s="9">
        <v>4.8439130187034607E-3</v>
      </c>
      <c r="L16609" s="9">
        <v>59.959999084472656</v>
      </c>
    </row>
    <row r="16610" spans="1:12" x14ac:dyDescent="0.25">
      <c r="A16610" s="5" t="str">
        <f t="shared" si="259"/>
        <v>1SublapSCNW4021</v>
      </c>
      <c r="B16610" s="9">
        <v>1</v>
      </c>
      <c r="C16610" t="s">
        <v>133</v>
      </c>
      <c r="D16610" t="s">
        <v>149</v>
      </c>
      <c r="E16610" s="9">
        <v>4</v>
      </c>
      <c r="F16610" s="9">
        <v>0</v>
      </c>
      <c r="G16610" s="9">
        <v>2</v>
      </c>
      <c r="H16610" s="9">
        <v>1</v>
      </c>
      <c r="I16610" s="9">
        <v>0.84716606140136719</v>
      </c>
      <c r="J16610" s="9">
        <v>0.84716606140136719</v>
      </c>
      <c r="K16610" s="9">
        <v>0</v>
      </c>
      <c r="L16610" s="9">
        <v>57.581489562988281</v>
      </c>
    </row>
    <row r="16611" spans="1:12" x14ac:dyDescent="0.25">
      <c r="A16611" s="5" t="str">
        <f t="shared" si="259"/>
        <v>1SublapSCNW4022</v>
      </c>
      <c r="B16611" s="9">
        <v>1</v>
      </c>
      <c r="C16611" t="s">
        <v>133</v>
      </c>
      <c r="D16611" t="s">
        <v>149</v>
      </c>
      <c r="E16611" s="9">
        <v>4</v>
      </c>
      <c r="F16611" s="9">
        <v>0</v>
      </c>
      <c r="G16611" s="9">
        <v>2</v>
      </c>
      <c r="H16611" s="9">
        <v>2</v>
      </c>
      <c r="I16611" s="9">
        <v>0.75235706567764282</v>
      </c>
      <c r="J16611" s="9">
        <v>0.75235706567764282</v>
      </c>
      <c r="K16611" s="9">
        <v>0</v>
      </c>
      <c r="L16611" s="9">
        <v>56.861297607421875</v>
      </c>
    </row>
    <row r="16612" spans="1:12" x14ac:dyDescent="0.25">
      <c r="A16612" s="5" t="str">
        <f t="shared" si="259"/>
        <v>1SublapSCNW4023</v>
      </c>
      <c r="B16612" s="9">
        <v>1</v>
      </c>
      <c r="C16612" t="s">
        <v>133</v>
      </c>
      <c r="D16612" t="s">
        <v>149</v>
      </c>
      <c r="E16612" s="9">
        <v>4</v>
      </c>
      <c r="F16612" s="9">
        <v>0</v>
      </c>
      <c r="G16612" s="9">
        <v>2</v>
      </c>
      <c r="H16612" s="9">
        <v>3</v>
      </c>
      <c r="I16612" s="9">
        <v>0.69464480876922607</v>
      </c>
      <c r="J16612" s="9">
        <v>0.69464480876922607</v>
      </c>
      <c r="K16612" s="9">
        <v>0</v>
      </c>
      <c r="L16612" s="9">
        <v>56.309375762939453</v>
      </c>
    </row>
    <row r="16613" spans="1:12" x14ac:dyDescent="0.25">
      <c r="A16613" s="5" t="str">
        <f t="shared" si="259"/>
        <v>1SublapSCNW4024</v>
      </c>
      <c r="B16613" s="9">
        <v>1</v>
      </c>
      <c r="C16613" t="s">
        <v>133</v>
      </c>
      <c r="D16613" t="s">
        <v>149</v>
      </c>
      <c r="E16613" s="9">
        <v>4</v>
      </c>
      <c r="F16613" s="9">
        <v>0</v>
      </c>
      <c r="G16613" s="9">
        <v>2</v>
      </c>
      <c r="H16613" s="9">
        <v>4</v>
      </c>
      <c r="I16613" s="9">
        <v>0.65711140632629395</v>
      </c>
      <c r="J16613" s="9">
        <v>0.65711140632629395</v>
      </c>
      <c r="K16613" s="9">
        <v>0</v>
      </c>
      <c r="L16613" s="9">
        <v>55.695999145507813</v>
      </c>
    </row>
    <row r="16614" spans="1:12" x14ac:dyDescent="0.25">
      <c r="A16614" s="5" t="str">
        <f t="shared" si="259"/>
        <v>1SublapSCNW4025</v>
      </c>
      <c r="B16614" s="9">
        <v>1</v>
      </c>
      <c r="C16614" t="s">
        <v>133</v>
      </c>
      <c r="D16614" t="s">
        <v>149</v>
      </c>
      <c r="E16614" s="9">
        <v>4</v>
      </c>
      <c r="F16614" s="9">
        <v>0</v>
      </c>
      <c r="G16614" s="9">
        <v>2</v>
      </c>
      <c r="H16614" s="9">
        <v>5</v>
      </c>
      <c r="I16614" s="9">
        <v>0.62969738245010376</v>
      </c>
      <c r="J16614" s="9">
        <v>0.62969738245010376</v>
      </c>
      <c r="K16614" s="9">
        <v>0</v>
      </c>
      <c r="L16614" s="9">
        <v>55.595649719238281</v>
      </c>
    </row>
    <row r="16615" spans="1:12" x14ac:dyDescent="0.25">
      <c r="A16615" s="5" t="str">
        <f t="shared" si="259"/>
        <v>1SublapSCNW4026</v>
      </c>
      <c r="B16615" s="9">
        <v>1</v>
      </c>
      <c r="C16615" t="s">
        <v>133</v>
      </c>
      <c r="D16615" t="s">
        <v>149</v>
      </c>
      <c r="E16615" s="9">
        <v>4</v>
      </c>
      <c r="F16615" s="9">
        <v>0</v>
      </c>
      <c r="G16615" s="9">
        <v>2</v>
      </c>
      <c r="H16615" s="9">
        <v>6</v>
      </c>
      <c r="I16615" s="9">
        <v>0.64282256364822388</v>
      </c>
      <c r="J16615" s="9">
        <v>0.64282256364822388</v>
      </c>
      <c r="K16615" s="9">
        <v>0</v>
      </c>
      <c r="L16615" s="9">
        <v>54.830921173095703</v>
      </c>
    </row>
    <row r="16616" spans="1:12" x14ac:dyDescent="0.25">
      <c r="A16616" s="5" t="str">
        <f t="shared" si="259"/>
        <v>1SublapSCNW4027</v>
      </c>
      <c r="B16616" s="9">
        <v>1</v>
      </c>
      <c r="C16616" t="s">
        <v>133</v>
      </c>
      <c r="D16616" t="s">
        <v>149</v>
      </c>
      <c r="E16616" s="9">
        <v>4</v>
      </c>
      <c r="F16616" s="9">
        <v>0</v>
      </c>
      <c r="G16616" s="9">
        <v>2</v>
      </c>
      <c r="H16616" s="9">
        <v>7</v>
      </c>
      <c r="I16616" s="9">
        <v>0.72195178270339966</v>
      </c>
      <c r="J16616" s="9">
        <v>0.72195178270339966</v>
      </c>
      <c r="K16616" s="9">
        <v>0</v>
      </c>
      <c r="L16616" s="9">
        <v>55.008659362792969</v>
      </c>
    </row>
    <row r="16617" spans="1:12" x14ac:dyDescent="0.25">
      <c r="A16617" s="5" t="str">
        <f t="shared" si="259"/>
        <v>1SublapSCNW4028</v>
      </c>
      <c r="B16617" s="9">
        <v>1</v>
      </c>
      <c r="C16617" t="s">
        <v>133</v>
      </c>
      <c r="D16617" t="s">
        <v>149</v>
      </c>
      <c r="E16617" s="9">
        <v>4</v>
      </c>
      <c r="F16617" s="9">
        <v>0</v>
      </c>
      <c r="G16617" s="9">
        <v>2</v>
      </c>
      <c r="H16617" s="9">
        <v>8</v>
      </c>
      <c r="I16617" s="9">
        <v>0.77315568923950195</v>
      </c>
      <c r="J16617" s="9">
        <v>0.77315568923950195</v>
      </c>
      <c r="K16617" s="9">
        <v>0</v>
      </c>
      <c r="L16617" s="9">
        <v>55.109893798828125</v>
      </c>
    </row>
    <row r="16618" spans="1:12" x14ac:dyDescent="0.25">
      <c r="A16618" s="5" t="str">
        <f t="shared" si="259"/>
        <v>1SublapSCNW4029</v>
      </c>
      <c r="B16618" s="9">
        <v>1</v>
      </c>
      <c r="C16618" t="s">
        <v>133</v>
      </c>
      <c r="D16618" t="s">
        <v>149</v>
      </c>
      <c r="E16618" s="9">
        <v>4</v>
      </c>
      <c r="F16618" s="9">
        <v>0</v>
      </c>
      <c r="G16618" s="9">
        <v>2</v>
      </c>
      <c r="H16618" s="9">
        <v>9</v>
      </c>
      <c r="I16618" s="9">
        <v>0.65330904722213745</v>
      </c>
      <c r="J16618" s="9">
        <v>0.65330904722213745</v>
      </c>
      <c r="K16618" s="9">
        <v>0</v>
      </c>
      <c r="L16618" s="9">
        <v>57.344486236572266</v>
      </c>
    </row>
    <row r="16619" spans="1:12" x14ac:dyDescent="0.25">
      <c r="A16619" s="5" t="str">
        <f t="shared" si="259"/>
        <v>1SublapSCNW40210</v>
      </c>
      <c r="B16619" s="9">
        <v>1</v>
      </c>
      <c r="C16619" t="s">
        <v>133</v>
      </c>
      <c r="D16619" t="s">
        <v>149</v>
      </c>
      <c r="E16619" s="9">
        <v>4</v>
      </c>
      <c r="F16619" s="9">
        <v>0</v>
      </c>
      <c r="G16619" s="9">
        <v>2</v>
      </c>
      <c r="H16619" s="9">
        <v>10</v>
      </c>
      <c r="I16619" s="9">
        <v>0.52259749174118042</v>
      </c>
      <c r="J16619" s="9">
        <v>0.52259749174118042</v>
      </c>
      <c r="K16619" s="9">
        <v>0</v>
      </c>
      <c r="L16619" s="9">
        <v>61.739261627197266</v>
      </c>
    </row>
    <row r="16620" spans="1:12" x14ac:dyDescent="0.25">
      <c r="A16620" s="5" t="str">
        <f t="shared" si="259"/>
        <v>1SublapSCNW40211</v>
      </c>
      <c r="B16620" s="9">
        <v>1</v>
      </c>
      <c r="C16620" t="s">
        <v>133</v>
      </c>
      <c r="D16620" t="s">
        <v>149</v>
      </c>
      <c r="E16620" s="9">
        <v>4</v>
      </c>
      <c r="F16620" s="9">
        <v>0</v>
      </c>
      <c r="G16620" s="9">
        <v>2</v>
      </c>
      <c r="H16620" s="9">
        <v>11</v>
      </c>
      <c r="I16620" s="9">
        <v>0.37261152267456055</v>
      </c>
      <c r="J16620" s="9">
        <v>0.37261152267456055</v>
      </c>
      <c r="K16620" s="9">
        <v>0</v>
      </c>
      <c r="L16620" s="9">
        <v>67.118972778320313</v>
      </c>
    </row>
    <row r="16621" spans="1:12" x14ac:dyDescent="0.25">
      <c r="A16621" s="5" t="str">
        <f t="shared" si="259"/>
        <v>1SublapSCNW40212</v>
      </c>
      <c r="B16621" s="9">
        <v>1</v>
      </c>
      <c r="C16621" t="s">
        <v>133</v>
      </c>
      <c r="D16621" t="s">
        <v>149</v>
      </c>
      <c r="E16621" s="9">
        <v>4</v>
      </c>
      <c r="F16621" s="9">
        <v>0</v>
      </c>
      <c r="G16621" s="9">
        <v>2</v>
      </c>
      <c r="H16621" s="9">
        <v>12</v>
      </c>
      <c r="I16621" s="9">
        <v>0.23792265355587006</v>
      </c>
      <c r="J16621" s="9">
        <v>0.23792265355587006</v>
      </c>
      <c r="K16621" s="9">
        <v>0</v>
      </c>
      <c r="L16621" s="9">
        <v>71.490043640136719</v>
      </c>
    </row>
    <row r="16622" spans="1:12" x14ac:dyDescent="0.25">
      <c r="A16622" s="5" t="str">
        <f t="shared" si="259"/>
        <v>1SublapSCNW40213</v>
      </c>
      <c r="B16622" s="9">
        <v>1</v>
      </c>
      <c r="C16622" t="s">
        <v>133</v>
      </c>
      <c r="D16622" t="s">
        <v>149</v>
      </c>
      <c r="E16622" s="9">
        <v>4</v>
      </c>
      <c r="F16622" s="9">
        <v>0</v>
      </c>
      <c r="G16622" s="9">
        <v>2</v>
      </c>
      <c r="H16622" s="9">
        <v>13</v>
      </c>
      <c r="I16622" s="9">
        <v>0.18633121252059937</v>
      </c>
      <c r="J16622" s="9">
        <v>0.18633121252059937</v>
      </c>
      <c r="K16622" s="9">
        <v>0</v>
      </c>
      <c r="L16622" s="9">
        <v>74.903709411621094</v>
      </c>
    </row>
    <row r="16623" spans="1:12" x14ac:dyDescent="0.25">
      <c r="A16623" s="5" t="str">
        <f t="shared" si="259"/>
        <v>1SublapSCNW40214</v>
      </c>
      <c r="B16623" s="9">
        <v>1</v>
      </c>
      <c r="C16623" t="s">
        <v>133</v>
      </c>
      <c r="D16623" t="s">
        <v>149</v>
      </c>
      <c r="E16623" s="9">
        <v>4</v>
      </c>
      <c r="F16623" s="9">
        <v>0</v>
      </c>
      <c r="G16623" s="9">
        <v>2</v>
      </c>
      <c r="H16623" s="9">
        <v>14</v>
      </c>
      <c r="I16623" s="9">
        <v>0.23489180207252502</v>
      </c>
      <c r="J16623" s="9">
        <v>0.23489180207252502</v>
      </c>
      <c r="K16623" s="9">
        <v>0</v>
      </c>
      <c r="L16623" s="9">
        <v>75.909370422363281</v>
      </c>
    </row>
    <row r="16624" spans="1:12" x14ac:dyDescent="0.25">
      <c r="A16624" s="5" t="str">
        <f t="shared" si="259"/>
        <v>1SublapSCNW40215</v>
      </c>
      <c r="B16624" s="9">
        <v>1</v>
      </c>
      <c r="C16624" t="s">
        <v>133</v>
      </c>
      <c r="D16624" t="s">
        <v>149</v>
      </c>
      <c r="E16624" s="9">
        <v>4</v>
      </c>
      <c r="F16624" s="9">
        <v>0</v>
      </c>
      <c r="G16624" s="9">
        <v>2</v>
      </c>
      <c r="H16624" s="9">
        <v>15</v>
      </c>
      <c r="I16624" s="9">
        <v>0.35211822390556335</v>
      </c>
      <c r="J16624" s="9">
        <v>0.35211822390556335</v>
      </c>
      <c r="K16624" s="9">
        <v>0</v>
      </c>
      <c r="L16624" s="9">
        <v>75.66778564453125</v>
      </c>
    </row>
    <row r="16625" spans="1:12" x14ac:dyDescent="0.25">
      <c r="A16625" s="5" t="str">
        <f t="shared" si="259"/>
        <v>1SublapSCNW40216</v>
      </c>
      <c r="B16625" s="9">
        <v>1</v>
      </c>
      <c r="C16625" t="s">
        <v>133</v>
      </c>
      <c r="D16625" t="s">
        <v>149</v>
      </c>
      <c r="E16625" s="9">
        <v>4</v>
      </c>
      <c r="F16625" s="9">
        <v>0</v>
      </c>
      <c r="G16625" s="9">
        <v>2</v>
      </c>
      <c r="H16625" s="9">
        <v>16</v>
      </c>
      <c r="I16625" s="9">
        <v>0.53006535768508911</v>
      </c>
      <c r="J16625" s="9">
        <v>0.53006535768508911</v>
      </c>
      <c r="K16625" s="9">
        <v>0</v>
      </c>
      <c r="L16625" s="9">
        <v>75.395584106445313</v>
      </c>
    </row>
    <row r="16626" spans="1:12" x14ac:dyDescent="0.25">
      <c r="A16626" s="5" t="str">
        <f t="shared" si="259"/>
        <v>1SublapSCNW40217</v>
      </c>
      <c r="B16626" s="9">
        <v>1</v>
      </c>
      <c r="C16626" t="s">
        <v>133</v>
      </c>
      <c r="D16626" t="s">
        <v>149</v>
      </c>
      <c r="E16626" s="9">
        <v>4</v>
      </c>
      <c r="F16626" s="9">
        <v>0</v>
      </c>
      <c r="G16626" s="9">
        <v>2</v>
      </c>
      <c r="H16626" s="9">
        <v>17</v>
      </c>
      <c r="I16626" s="9">
        <v>0.75462096929550171</v>
      </c>
      <c r="J16626" s="9">
        <v>0.55824786424636841</v>
      </c>
      <c r="K16626" s="9">
        <v>1.6347425058484077E-2</v>
      </c>
      <c r="L16626" s="9">
        <v>75.413833618164063</v>
      </c>
    </row>
    <row r="16627" spans="1:12" x14ac:dyDescent="0.25">
      <c r="A16627" s="5" t="str">
        <f t="shared" si="259"/>
        <v>1SublapSCNW40218</v>
      </c>
      <c r="B16627" s="9">
        <v>1</v>
      </c>
      <c r="C16627" t="s">
        <v>133</v>
      </c>
      <c r="D16627" t="s">
        <v>149</v>
      </c>
      <c r="E16627" s="9">
        <v>4</v>
      </c>
      <c r="F16627" s="9">
        <v>0</v>
      </c>
      <c r="G16627" s="9">
        <v>2</v>
      </c>
      <c r="H16627" s="9">
        <v>18</v>
      </c>
      <c r="I16627" s="9">
        <v>1.0082590579986572</v>
      </c>
      <c r="J16627" s="9">
        <v>0.81921088695526123</v>
      </c>
      <c r="K16627" s="9">
        <v>2.9314979910850525E-2</v>
      </c>
      <c r="L16627" s="9">
        <v>74.924041748046875</v>
      </c>
    </row>
    <row r="16628" spans="1:12" x14ac:dyDescent="0.25">
      <c r="A16628" s="5" t="str">
        <f t="shared" si="259"/>
        <v>1SublapSCNW40219</v>
      </c>
      <c r="B16628" s="9">
        <v>1</v>
      </c>
      <c r="C16628" t="s">
        <v>133</v>
      </c>
      <c r="D16628" t="s">
        <v>149</v>
      </c>
      <c r="E16628" s="9">
        <v>4</v>
      </c>
      <c r="F16628" s="9">
        <v>0</v>
      </c>
      <c r="G16628" s="9">
        <v>2</v>
      </c>
      <c r="H16628" s="9">
        <v>19</v>
      </c>
      <c r="I16628" s="9">
        <v>1.2234220504760742</v>
      </c>
      <c r="J16628" s="9">
        <v>1.0385239124298096</v>
      </c>
      <c r="K16628" s="9">
        <v>3.7995565682649612E-2</v>
      </c>
      <c r="L16628" s="9">
        <v>73.424446105957031</v>
      </c>
    </row>
    <row r="16629" spans="1:12" x14ac:dyDescent="0.25">
      <c r="A16629" s="5" t="str">
        <f t="shared" si="259"/>
        <v>1SublapSCNW40220</v>
      </c>
      <c r="B16629" s="9">
        <v>1</v>
      </c>
      <c r="C16629" t="s">
        <v>133</v>
      </c>
      <c r="D16629" t="s">
        <v>149</v>
      </c>
      <c r="E16629" s="9">
        <v>4</v>
      </c>
      <c r="F16629" s="9">
        <v>0</v>
      </c>
      <c r="G16629" s="9">
        <v>2</v>
      </c>
      <c r="H16629" s="9">
        <v>20</v>
      </c>
      <c r="I16629" s="9">
        <v>1.3552970886230469</v>
      </c>
      <c r="J16629" s="9">
        <v>1.2017923593521118</v>
      </c>
      <c r="K16629" s="9">
        <v>2.212945744395256E-2</v>
      </c>
      <c r="L16629" s="9">
        <v>70.4599609375</v>
      </c>
    </row>
    <row r="16630" spans="1:12" x14ac:dyDescent="0.25">
      <c r="A16630" s="5" t="str">
        <f t="shared" si="259"/>
        <v>1SublapSCNW40221</v>
      </c>
      <c r="B16630" s="9">
        <v>1</v>
      </c>
      <c r="C16630" t="s">
        <v>133</v>
      </c>
      <c r="D16630" t="s">
        <v>149</v>
      </c>
      <c r="E16630" s="9">
        <v>4</v>
      </c>
      <c r="F16630" s="9">
        <v>0</v>
      </c>
      <c r="G16630" s="9">
        <v>2</v>
      </c>
      <c r="H16630" s="9">
        <v>21</v>
      </c>
      <c r="I16630" s="9">
        <v>1.3038685321807861</v>
      </c>
      <c r="J16630" s="9">
        <v>1.1708931922912598</v>
      </c>
      <c r="K16630" s="9">
        <v>3.579309955239296E-2</v>
      </c>
      <c r="L16630" s="9">
        <v>64.739845275878906</v>
      </c>
    </row>
    <row r="16631" spans="1:12" x14ac:dyDescent="0.25">
      <c r="A16631" s="5" t="str">
        <f t="shared" si="259"/>
        <v>1SublapSCNW40222</v>
      </c>
      <c r="B16631" s="9">
        <v>1</v>
      </c>
      <c r="C16631" t="s">
        <v>133</v>
      </c>
      <c r="D16631" t="s">
        <v>149</v>
      </c>
      <c r="E16631" s="9">
        <v>4</v>
      </c>
      <c r="F16631" s="9">
        <v>0</v>
      </c>
      <c r="G16631" s="9">
        <v>2</v>
      </c>
      <c r="H16631" s="9">
        <v>22</v>
      </c>
      <c r="I16631" s="9">
        <v>1.2526406049728394</v>
      </c>
      <c r="J16631" s="9">
        <v>1.3988324403762817</v>
      </c>
      <c r="K16631" s="9">
        <v>7.9835876822471619E-2</v>
      </c>
      <c r="L16631" s="9">
        <v>60.564888000488281</v>
      </c>
    </row>
    <row r="16632" spans="1:12" x14ac:dyDescent="0.25">
      <c r="A16632" s="5" t="str">
        <f t="shared" si="259"/>
        <v>1SublapSCNW40223</v>
      </c>
      <c r="B16632" s="9">
        <v>1</v>
      </c>
      <c r="C16632" t="s">
        <v>133</v>
      </c>
      <c r="D16632" t="s">
        <v>149</v>
      </c>
      <c r="E16632" s="9">
        <v>4</v>
      </c>
      <c r="F16632" s="9">
        <v>0</v>
      </c>
      <c r="G16632" s="9">
        <v>2</v>
      </c>
      <c r="H16632" s="9">
        <v>23</v>
      </c>
      <c r="I16632" s="9">
        <v>1.1484171152114868</v>
      </c>
      <c r="J16632" s="9">
        <v>1.1484171152114868</v>
      </c>
      <c r="K16632" s="9">
        <v>0</v>
      </c>
      <c r="L16632" s="9">
        <v>59.438552856445313</v>
      </c>
    </row>
    <row r="16633" spans="1:12" x14ac:dyDescent="0.25">
      <c r="A16633" s="5" t="str">
        <f t="shared" si="259"/>
        <v>1SublapSCNW40224</v>
      </c>
      <c r="B16633" s="9">
        <v>1</v>
      </c>
      <c r="C16633" t="s">
        <v>133</v>
      </c>
      <c r="D16633" t="s">
        <v>149</v>
      </c>
      <c r="E16633" s="9">
        <v>4</v>
      </c>
      <c r="F16633" s="9">
        <v>0</v>
      </c>
      <c r="G16633" s="9">
        <v>2</v>
      </c>
      <c r="H16633" s="9">
        <v>24</v>
      </c>
      <c r="I16633" s="9">
        <v>0.96943515539169312</v>
      </c>
      <c r="J16633" s="9">
        <v>0.97458434104919434</v>
      </c>
      <c r="K16633" s="9">
        <v>2.5746026076376438E-3</v>
      </c>
      <c r="L16633" s="9">
        <v>58.260379791259766</v>
      </c>
    </row>
    <row r="16634" spans="1:12" x14ac:dyDescent="0.25">
      <c r="A16634" s="5" t="str">
        <f t="shared" si="259"/>
        <v>1SublapSCNW40101</v>
      </c>
      <c r="B16634" s="9">
        <v>1</v>
      </c>
      <c r="C16634" t="s">
        <v>133</v>
      </c>
      <c r="D16634" t="s">
        <v>149</v>
      </c>
      <c r="E16634" s="9">
        <v>4</v>
      </c>
      <c r="F16634" s="9">
        <v>0</v>
      </c>
      <c r="G16634" s="9">
        <v>10</v>
      </c>
      <c r="H16634" s="9">
        <v>1</v>
      </c>
      <c r="I16634" s="9">
        <v>0.9638252854347229</v>
      </c>
      <c r="J16634" s="9">
        <v>0.9638252854347229</v>
      </c>
      <c r="K16634" s="9">
        <v>0</v>
      </c>
      <c r="L16634" s="9">
        <v>61.892814636230469</v>
      </c>
    </row>
    <row r="16635" spans="1:12" x14ac:dyDescent="0.25">
      <c r="A16635" s="5" t="str">
        <f t="shared" si="259"/>
        <v>1SublapSCNW40102</v>
      </c>
      <c r="B16635" s="9">
        <v>1</v>
      </c>
      <c r="C16635" t="s">
        <v>133</v>
      </c>
      <c r="D16635" t="s">
        <v>149</v>
      </c>
      <c r="E16635" s="9">
        <v>4</v>
      </c>
      <c r="F16635" s="9">
        <v>0</v>
      </c>
      <c r="G16635" s="9">
        <v>10</v>
      </c>
      <c r="H16635" s="9">
        <v>2</v>
      </c>
      <c r="I16635" s="9">
        <v>0.84776711463928223</v>
      </c>
      <c r="J16635" s="9">
        <v>0.84776711463928223</v>
      </c>
      <c r="K16635" s="9">
        <v>0</v>
      </c>
      <c r="L16635" s="9">
        <v>61.286811828613281</v>
      </c>
    </row>
    <row r="16636" spans="1:12" x14ac:dyDescent="0.25">
      <c r="A16636" s="5" t="str">
        <f t="shared" si="259"/>
        <v>1SublapSCNW40103</v>
      </c>
      <c r="B16636" s="9">
        <v>1</v>
      </c>
      <c r="C16636" t="s">
        <v>133</v>
      </c>
      <c r="D16636" t="s">
        <v>149</v>
      </c>
      <c r="E16636" s="9">
        <v>4</v>
      </c>
      <c r="F16636" s="9">
        <v>0</v>
      </c>
      <c r="G16636" s="9">
        <v>10</v>
      </c>
      <c r="H16636" s="9">
        <v>3</v>
      </c>
      <c r="I16636" s="9">
        <v>0.79867380857467651</v>
      </c>
      <c r="J16636" s="9">
        <v>0.79867380857467651</v>
      </c>
      <c r="K16636" s="9">
        <v>0</v>
      </c>
      <c r="L16636" s="9">
        <v>60.638515472412109</v>
      </c>
    </row>
    <row r="16637" spans="1:12" x14ac:dyDescent="0.25">
      <c r="A16637" s="5" t="str">
        <f t="shared" si="259"/>
        <v>1SublapSCNW40104</v>
      </c>
      <c r="B16637" s="9">
        <v>1</v>
      </c>
      <c r="C16637" t="s">
        <v>133</v>
      </c>
      <c r="D16637" t="s">
        <v>149</v>
      </c>
      <c r="E16637" s="9">
        <v>4</v>
      </c>
      <c r="F16637" s="9">
        <v>0</v>
      </c>
      <c r="G16637" s="9">
        <v>10</v>
      </c>
      <c r="H16637" s="9">
        <v>4</v>
      </c>
      <c r="I16637" s="9">
        <v>0.76134562492370605</v>
      </c>
      <c r="J16637" s="9">
        <v>0.76134562492370605</v>
      </c>
      <c r="K16637" s="9">
        <v>0</v>
      </c>
      <c r="L16637" s="9">
        <v>61.273975372314453</v>
      </c>
    </row>
    <row r="16638" spans="1:12" x14ac:dyDescent="0.25">
      <c r="A16638" s="5" t="str">
        <f t="shared" si="259"/>
        <v>1SublapSCNW40105</v>
      </c>
      <c r="B16638" s="9">
        <v>1</v>
      </c>
      <c r="C16638" t="s">
        <v>133</v>
      </c>
      <c r="D16638" t="s">
        <v>149</v>
      </c>
      <c r="E16638" s="9">
        <v>4</v>
      </c>
      <c r="F16638" s="9">
        <v>0</v>
      </c>
      <c r="G16638" s="9">
        <v>10</v>
      </c>
      <c r="H16638" s="9">
        <v>5</v>
      </c>
      <c r="I16638" s="9">
        <v>0.72866791486740112</v>
      </c>
      <c r="J16638" s="9">
        <v>0.72866791486740112</v>
      </c>
      <c r="K16638" s="9">
        <v>0</v>
      </c>
      <c r="L16638" s="9">
        <v>60.560428619384766</v>
      </c>
    </row>
    <row r="16639" spans="1:12" x14ac:dyDescent="0.25">
      <c r="A16639" s="5" t="str">
        <f t="shared" si="259"/>
        <v>1SublapSCNW40106</v>
      </c>
      <c r="B16639" s="9">
        <v>1</v>
      </c>
      <c r="C16639" t="s">
        <v>133</v>
      </c>
      <c r="D16639" t="s">
        <v>149</v>
      </c>
      <c r="E16639" s="9">
        <v>4</v>
      </c>
      <c r="F16639" s="9">
        <v>0</v>
      </c>
      <c r="G16639" s="9">
        <v>10</v>
      </c>
      <c r="H16639" s="9">
        <v>6</v>
      </c>
      <c r="I16639" s="9">
        <v>0.71713107824325562</v>
      </c>
      <c r="J16639" s="9">
        <v>0.71713107824325562</v>
      </c>
      <c r="K16639" s="9">
        <v>0</v>
      </c>
      <c r="L16639" s="9">
        <v>61.304409027099609</v>
      </c>
    </row>
    <row r="16640" spans="1:12" x14ac:dyDescent="0.25">
      <c r="A16640" s="5" t="str">
        <f t="shared" si="259"/>
        <v>1SublapSCNW40107</v>
      </c>
      <c r="B16640" s="9">
        <v>1</v>
      </c>
      <c r="C16640" t="s">
        <v>133</v>
      </c>
      <c r="D16640" t="s">
        <v>149</v>
      </c>
      <c r="E16640" s="9">
        <v>4</v>
      </c>
      <c r="F16640" s="9">
        <v>0</v>
      </c>
      <c r="G16640" s="9">
        <v>10</v>
      </c>
      <c r="H16640" s="9">
        <v>7</v>
      </c>
      <c r="I16640" s="9">
        <v>0.766093909740448</v>
      </c>
      <c r="J16640" s="9">
        <v>0.766093909740448</v>
      </c>
      <c r="K16640" s="9">
        <v>0</v>
      </c>
      <c r="L16640" s="9">
        <v>61.377353668212891</v>
      </c>
    </row>
    <row r="16641" spans="1:12" x14ac:dyDescent="0.25">
      <c r="A16641" s="5" t="str">
        <f t="shared" si="259"/>
        <v>1SublapSCNW40108</v>
      </c>
      <c r="B16641" s="9">
        <v>1</v>
      </c>
      <c r="C16641" t="s">
        <v>133</v>
      </c>
      <c r="D16641" t="s">
        <v>149</v>
      </c>
      <c r="E16641" s="9">
        <v>4</v>
      </c>
      <c r="F16641" s="9">
        <v>0</v>
      </c>
      <c r="G16641" s="9">
        <v>10</v>
      </c>
      <c r="H16641" s="9">
        <v>8</v>
      </c>
      <c r="I16641" s="9">
        <v>0.88373869657516479</v>
      </c>
      <c r="J16641" s="9">
        <v>0.88373869657516479</v>
      </c>
      <c r="K16641" s="9">
        <v>0</v>
      </c>
      <c r="L16641" s="9">
        <v>63.779094696044922</v>
      </c>
    </row>
    <row r="16642" spans="1:12" x14ac:dyDescent="0.25">
      <c r="A16642" s="5" t="str">
        <f t="shared" si="259"/>
        <v>1SublapSCNW40109</v>
      </c>
      <c r="B16642" s="9">
        <v>1</v>
      </c>
      <c r="C16642" t="s">
        <v>133</v>
      </c>
      <c r="D16642" t="s">
        <v>149</v>
      </c>
      <c r="E16642" s="9">
        <v>4</v>
      </c>
      <c r="F16642" s="9">
        <v>0</v>
      </c>
      <c r="G16642" s="9">
        <v>10</v>
      </c>
      <c r="H16642" s="9">
        <v>9</v>
      </c>
      <c r="I16642" s="9">
        <v>0.89899587631225586</v>
      </c>
      <c r="J16642" s="9">
        <v>0.89899587631225586</v>
      </c>
      <c r="K16642" s="9">
        <v>0</v>
      </c>
      <c r="L16642" s="9">
        <v>68.921943664550781</v>
      </c>
    </row>
    <row r="16643" spans="1:12" x14ac:dyDescent="0.25">
      <c r="A16643" s="5" t="str">
        <f t="shared" ref="A16643:A16706" si="260">B16643&amp;C16643&amp;D16643&amp;E16643&amp;F16643&amp;G16643&amp;H16643</f>
        <v>1SublapSCNW401010</v>
      </c>
      <c r="B16643" s="9">
        <v>1</v>
      </c>
      <c r="C16643" t="s">
        <v>133</v>
      </c>
      <c r="D16643" t="s">
        <v>149</v>
      </c>
      <c r="E16643" s="9">
        <v>4</v>
      </c>
      <c r="F16643" s="9">
        <v>0</v>
      </c>
      <c r="G16643" s="9">
        <v>10</v>
      </c>
      <c r="H16643" s="9">
        <v>10</v>
      </c>
      <c r="I16643" s="9">
        <v>0.738913893699646</v>
      </c>
      <c r="J16643" s="9">
        <v>0.738913893699646</v>
      </c>
      <c r="K16643" s="9">
        <v>0</v>
      </c>
      <c r="L16643" s="9">
        <v>75.746253967285156</v>
      </c>
    </row>
    <row r="16644" spans="1:12" x14ac:dyDescent="0.25">
      <c r="A16644" s="5" t="str">
        <f t="shared" si="260"/>
        <v>1SublapSCNW401011</v>
      </c>
      <c r="B16644" s="9">
        <v>1</v>
      </c>
      <c r="C16644" t="s">
        <v>133</v>
      </c>
      <c r="D16644" t="s">
        <v>149</v>
      </c>
      <c r="E16644" s="9">
        <v>4</v>
      </c>
      <c r="F16644" s="9">
        <v>0</v>
      </c>
      <c r="G16644" s="9">
        <v>10</v>
      </c>
      <c r="H16644" s="9">
        <v>11</v>
      </c>
      <c r="I16644" s="9">
        <v>0.66512137651443481</v>
      </c>
      <c r="J16644" s="9">
        <v>0.66512137651443481</v>
      </c>
      <c r="K16644" s="9">
        <v>0</v>
      </c>
      <c r="L16644" s="9">
        <v>80.892906188964844</v>
      </c>
    </row>
    <row r="16645" spans="1:12" x14ac:dyDescent="0.25">
      <c r="A16645" s="5" t="str">
        <f t="shared" si="260"/>
        <v>1SublapSCNW401012</v>
      </c>
      <c r="B16645" s="9">
        <v>1</v>
      </c>
      <c r="C16645" t="s">
        <v>133</v>
      </c>
      <c r="D16645" t="s">
        <v>149</v>
      </c>
      <c r="E16645" s="9">
        <v>4</v>
      </c>
      <c r="F16645" s="9">
        <v>0</v>
      </c>
      <c r="G16645" s="9">
        <v>10</v>
      </c>
      <c r="H16645" s="9">
        <v>12</v>
      </c>
      <c r="I16645" s="9">
        <v>0.77016526460647583</v>
      </c>
      <c r="J16645" s="9">
        <v>0.77016526460647583</v>
      </c>
      <c r="K16645" s="9">
        <v>0</v>
      </c>
      <c r="L16645" s="9">
        <v>83.798614501953125</v>
      </c>
    </row>
    <row r="16646" spans="1:12" x14ac:dyDescent="0.25">
      <c r="A16646" s="5" t="str">
        <f t="shared" si="260"/>
        <v>1SublapSCNW401013</v>
      </c>
      <c r="B16646" s="9">
        <v>1</v>
      </c>
      <c r="C16646" t="s">
        <v>133</v>
      </c>
      <c r="D16646" t="s">
        <v>149</v>
      </c>
      <c r="E16646" s="9">
        <v>4</v>
      </c>
      <c r="F16646" s="9">
        <v>0</v>
      </c>
      <c r="G16646" s="9">
        <v>10</v>
      </c>
      <c r="H16646" s="9">
        <v>13</v>
      </c>
      <c r="I16646" s="9">
        <v>0.92927151918411255</v>
      </c>
      <c r="J16646" s="9">
        <v>0.92927151918411255</v>
      </c>
      <c r="K16646" s="9">
        <v>0</v>
      </c>
      <c r="L16646" s="9">
        <v>86.640403747558594</v>
      </c>
    </row>
    <row r="16647" spans="1:12" x14ac:dyDescent="0.25">
      <c r="A16647" s="5" t="str">
        <f t="shared" si="260"/>
        <v>1SublapSCNW401014</v>
      </c>
      <c r="B16647" s="9">
        <v>1</v>
      </c>
      <c r="C16647" t="s">
        <v>133</v>
      </c>
      <c r="D16647" t="s">
        <v>149</v>
      </c>
      <c r="E16647" s="9">
        <v>4</v>
      </c>
      <c r="F16647" s="9">
        <v>0</v>
      </c>
      <c r="G16647" s="9">
        <v>10</v>
      </c>
      <c r="H16647" s="9">
        <v>14</v>
      </c>
      <c r="I16647" s="9">
        <v>1.1793820858001709</v>
      </c>
      <c r="J16647" s="9">
        <v>1.1793820858001709</v>
      </c>
      <c r="K16647" s="9">
        <v>0</v>
      </c>
      <c r="L16647" s="9">
        <v>87.909004211425781</v>
      </c>
    </row>
    <row r="16648" spans="1:12" x14ac:dyDescent="0.25">
      <c r="A16648" s="5" t="str">
        <f t="shared" si="260"/>
        <v>1SublapSCNW401015</v>
      </c>
      <c r="B16648" s="9">
        <v>1</v>
      </c>
      <c r="C16648" t="s">
        <v>133</v>
      </c>
      <c r="D16648" t="s">
        <v>149</v>
      </c>
      <c r="E16648" s="9">
        <v>4</v>
      </c>
      <c r="F16648" s="9">
        <v>0</v>
      </c>
      <c r="G16648" s="9">
        <v>10</v>
      </c>
      <c r="H16648" s="9">
        <v>15</v>
      </c>
      <c r="I16648" s="9">
        <v>1.4238350391387939</v>
      </c>
      <c r="J16648" s="9">
        <v>1.4238350391387939</v>
      </c>
      <c r="K16648" s="9">
        <v>0</v>
      </c>
      <c r="L16648" s="9">
        <v>89.206436157226563</v>
      </c>
    </row>
    <row r="16649" spans="1:12" x14ac:dyDescent="0.25">
      <c r="A16649" s="5" t="str">
        <f t="shared" si="260"/>
        <v>1SublapSCNW401016</v>
      </c>
      <c r="B16649" s="9">
        <v>1</v>
      </c>
      <c r="C16649" t="s">
        <v>133</v>
      </c>
      <c r="D16649" t="s">
        <v>149</v>
      </c>
      <c r="E16649" s="9">
        <v>4</v>
      </c>
      <c r="F16649" s="9">
        <v>0</v>
      </c>
      <c r="G16649" s="9">
        <v>10</v>
      </c>
      <c r="H16649" s="9">
        <v>16</v>
      </c>
      <c r="I16649" s="9">
        <v>1.6967288255691528</v>
      </c>
      <c r="J16649" s="9">
        <v>1.6967288255691528</v>
      </c>
      <c r="K16649" s="9">
        <v>0</v>
      </c>
      <c r="L16649" s="9">
        <v>90.402755737304688</v>
      </c>
    </row>
    <row r="16650" spans="1:12" x14ac:dyDescent="0.25">
      <c r="A16650" s="5" t="str">
        <f t="shared" si="260"/>
        <v>1SublapSCNW401017</v>
      </c>
      <c r="B16650" s="9">
        <v>1</v>
      </c>
      <c r="C16650" t="s">
        <v>133</v>
      </c>
      <c r="D16650" t="s">
        <v>149</v>
      </c>
      <c r="E16650" s="9">
        <v>4</v>
      </c>
      <c r="F16650" s="9">
        <v>0</v>
      </c>
      <c r="G16650" s="9">
        <v>10</v>
      </c>
      <c r="H16650" s="9">
        <v>17</v>
      </c>
      <c r="I16650" s="9">
        <v>1.9584516286849976</v>
      </c>
      <c r="J16650" s="9">
        <v>1.1677513122558594</v>
      </c>
      <c r="K16650" s="9">
        <v>3.3552959561347961E-2</v>
      </c>
      <c r="L16650" s="9">
        <v>89.740867614746094</v>
      </c>
    </row>
    <row r="16651" spans="1:12" x14ac:dyDescent="0.25">
      <c r="A16651" s="5" t="str">
        <f t="shared" si="260"/>
        <v>1SublapSCNW401018</v>
      </c>
      <c r="B16651" s="9">
        <v>1</v>
      </c>
      <c r="C16651" t="s">
        <v>133</v>
      </c>
      <c r="D16651" t="s">
        <v>149</v>
      </c>
      <c r="E16651" s="9">
        <v>4</v>
      </c>
      <c r="F16651" s="9">
        <v>0</v>
      </c>
      <c r="G16651" s="9">
        <v>10</v>
      </c>
      <c r="H16651" s="9">
        <v>18</v>
      </c>
      <c r="I16651" s="9">
        <v>2.1681897640228271</v>
      </c>
      <c r="J16651" s="9">
        <v>1.7136101722717285</v>
      </c>
      <c r="K16651" s="9">
        <v>5.6596308946609497E-2</v>
      </c>
      <c r="L16651" s="9">
        <v>88.917343139648438</v>
      </c>
    </row>
    <row r="16652" spans="1:12" x14ac:dyDescent="0.25">
      <c r="A16652" s="5" t="str">
        <f t="shared" si="260"/>
        <v>1SublapSCNW401019</v>
      </c>
      <c r="B16652" s="9">
        <v>1</v>
      </c>
      <c r="C16652" t="s">
        <v>133</v>
      </c>
      <c r="D16652" t="s">
        <v>149</v>
      </c>
      <c r="E16652" s="9">
        <v>4</v>
      </c>
      <c r="F16652" s="9">
        <v>0</v>
      </c>
      <c r="G16652" s="9">
        <v>10</v>
      </c>
      <c r="H16652" s="9">
        <v>19</v>
      </c>
      <c r="I16652" s="9">
        <v>2.2992691993713379</v>
      </c>
      <c r="J16652" s="9">
        <v>2.0646800994873047</v>
      </c>
      <c r="K16652" s="9">
        <v>5.8298733085393906E-2</v>
      </c>
      <c r="L16652" s="9">
        <v>88.261825561523438</v>
      </c>
    </row>
    <row r="16653" spans="1:12" x14ac:dyDescent="0.25">
      <c r="A16653" s="5" t="str">
        <f t="shared" si="260"/>
        <v>1SublapSCNW401020</v>
      </c>
      <c r="B16653" s="9">
        <v>1</v>
      </c>
      <c r="C16653" t="s">
        <v>133</v>
      </c>
      <c r="D16653" t="s">
        <v>149</v>
      </c>
      <c r="E16653" s="9">
        <v>4</v>
      </c>
      <c r="F16653" s="9">
        <v>0</v>
      </c>
      <c r="G16653" s="9">
        <v>10</v>
      </c>
      <c r="H16653" s="9">
        <v>20</v>
      </c>
      <c r="I16653" s="9">
        <v>2.3465650081634521</v>
      </c>
      <c r="J16653" s="9">
        <v>2.1455821990966797</v>
      </c>
      <c r="K16653" s="9">
        <v>5.2979078143835068E-2</v>
      </c>
      <c r="L16653" s="9">
        <v>83.688766479492188</v>
      </c>
    </row>
    <row r="16654" spans="1:12" x14ac:dyDescent="0.25">
      <c r="A16654" s="5" t="str">
        <f t="shared" si="260"/>
        <v>1SublapSCNW401021</v>
      </c>
      <c r="B16654" s="9">
        <v>1</v>
      </c>
      <c r="C16654" t="s">
        <v>133</v>
      </c>
      <c r="D16654" t="s">
        <v>149</v>
      </c>
      <c r="E16654" s="9">
        <v>4</v>
      </c>
      <c r="F16654" s="9">
        <v>0</v>
      </c>
      <c r="G16654" s="9">
        <v>10</v>
      </c>
      <c r="H16654" s="9">
        <v>21</v>
      </c>
      <c r="I16654" s="9">
        <v>2.3759121894836426</v>
      </c>
      <c r="J16654" s="9">
        <v>2.1878700256347656</v>
      </c>
      <c r="K16654" s="9">
        <v>4.0014509111642838E-2</v>
      </c>
      <c r="L16654" s="9">
        <v>80.083114624023438</v>
      </c>
    </row>
    <row r="16655" spans="1:12" x14ac:dyDescent="0.25">
      <c r="A16655" s="5" t="str">
        <f t="shared" si="260"/>
        <v>1SublapSCNW401022</v>
      </c>
      <c r="B16655" s="9">
        <v>1</v>
      </c>
      <c r="C16655" t="s">
        <v>133</v>
      </c>
      <c r="D16655" t="s">
        <v>149</v>
      </c>
      <c r="E16655" s="9">
        <v>4</v>
      </c>
      <c r="F16655" s="9">
        <v>0</v>
      </c>
      <c r="G16655" s="9">
        <v>10</v>
      </c>
      <c r="H16655" s="9">
        <v>22</v>
      </c>
      <c r="I16655" s="9">
        <v>2.0943806171417236</v>
      </c>
      <c r="J16655" s="9">
        <v>2.4683740139007568</v>
      </c>
      <c r="K16655" s="9">
        <v>6.0968082398176193E-2</v>
      </c>
      <c r="L16655" s="9">
        <v>74.565505981445313</v>
      </c>
    </row>
    <row r="16656" spans="1:12" x14ac:dyDescent="0.25">
      <c r="A16656" s="5" t="str">
        <f t="shared" si="260"/>
        <v>1SublapSCNW401023</v>
      </c>
      <c r="B16656" s="9">
        <v>1</v>
      </c>
      <c r="C16656" t="s">
        <v>133</v>
      </c>
      <c r="D16656" t="s">
        <v>149</v>
      </c>
      <c r="E16656" s="9">
        <v>4</v>
      </c>
      <c r="F16656" s="9">
        <v>0</v>
      </c>
      <c r="G16656" s="9">
        <v>10</v>
      </c>
      <c r="H16656" s="9">
        <v>23</v>
      </c>
      <c r="I16656" s="9">
        <v>1.7370359897613525</v>
      </c>
      <c r="J16656" s="9">
        <v>1.8363947868347168</v>
      </c>
      <c r="K16656" s="9">
        <v>3.2230194658041E-2</v>
      </c>
      <c r="L16656" s="9">
        <v>70.059524536132813</v>
      </c>
    </row>
    <row r="16657" spans="1:12" x14ac:dyDescent="0.25">
      <c r="A16657" s="5" t="str">
        <f t="shared" si="260"/>
        <v>1SublapSCNW401024</v>
      </c>
      <c r="B16657" s="9">
        <v>1</v>
      </c>
      <c r="C16657" t="s">
        <v>133</v>
      </c>
      <c r="D16657" t="s">
        <v>149</v>
      </c>
      <c r="E16657" s="9">
        <v>4</v>
      </c>
      <c r="F16657" s="9">
        <v>0</v>
      </c>
      <c r="G16657" s="9">
        <v>10</v>
      </c>
      <c r="H16657" s="9">
        <v>24</v>
      </c>
      <c r="I16657" s="9">
        <v>1.3213953971862793</v>
      </c>
      <c r="J16657" s="9">
        <v>1.3493504524230957</v>
      </c>
      <c r="K16657" s="9">
        <v>1.9802577793598175E-2</v>
      </c>
      <c r="L16657" s="9">
        <v>66.80072021484375</v>
      </c>
    </row>
    <row r="16658" spans="1:12" x14ac:dyDescent="0.25">
      <c r="A16658" s="5" t="str">
        <f t="shared" si="260"/>
        <v>1SublapSCNW4121</v>
      </c>
      <c r="B16658" s="9">
        <v>1</v>
      </c>
      <c r="C16658" t="s">
        <v>133</v>
      </c>
      <c r="D16658" t="s">
        <v>149</v>
      </c>
      <c r="E16658" s="9">
        <v>4</v>
      </c>
      <c r="F16658" s="9">
        <v>1</v>
      </c>
      <c r="G16658" s="9">
        <v>2</v>
      </c>
      <c r="H16658" s="9">
        <v>1</v>
      </c>
      <c r="I16658" s="9">
        <v>0.95047295093536377</v>
      </c>
      <c r="J16658" s="9">
        <v>0.95047295093536377</v>
      </c>
      <c r="K16658" s="9">
        <v>0</v>
      </c>
      <c r="L16658" s="9">
        <v>63.012763977050781</v>
      </c>
    </row>
    <row r="16659" spans="1:12" x14ac:dyDescent="0.25">
      <c r="A16659" s="5" t="str">
        <f t="shared" si="260"/>
        <v>1SublapSCNW4122</v>
      </c>
      <c r="B16659" s="9">
        <v>1</v>
      </c>
      <c r="C16659" t="s">
        <v>133</v>
      </c>
      <c r="D16659" t="s">
        <v>149</v>
      </c>
      <c r="E16659" s="9">
        <v>4</v>
      </c>
      <c r="F16659" s="9">
        <v>1</v>
      </c>
      <c r="G16659" s="9">
        <v>2</v>
      </c>
      <c r="H16659" s="9">
        <v>2</v>
      </c>
      <c r="I16659" s="9">
        <v>0.837615966796875</v>
      </c>
      <c r="J16659" s="9">
        <v>0.837615966796875</v>
      </c>
      <c r="K16659" s="9">
        <v>0</v>
      </c>
      <c r="L16659" s="9">
        <v>62.614917755126953</v>
      </c>
    </row>
    <row r="16660" spans="1:12" x14ac:dyDescent="0.25">
      <c r="A16660" s="5" t="str">
        <f t="shared" si="260"/>
        <v>1SublapSCNW4123</v>
      </c>
      <c r="B16660" s="9">
        <v>1</v>
      </c>
      <c r="C16660" t="s">
        <v>133</v>
      </c>
      <c r="D16660" t="s">
        <v>149</v>
      </c>
      <c r="E16660" s="9">
        <v>4</v>
      </c>
      <c r="F16660" s="9">
        <v>1</v>
      </c>
      <c r="G16660" s="9">
        <v>2</v>
      </c>
      <c r="H16660" s="9">
        <v>3</v>
      </c>
      <c r="I16660" s="9">
        <v>0.76295268535614014</v>
      </c>
      <c r="J16660" s="9">
        <v>0.76295268535614014</v>
      </c>
      <c r="K16660" s="9">
        <v>0</v>
      </c>
      <c r="L16660" s="9">
        <v>61.630027770996094</v>
      </c>
    </row>
    <row r="16661" spans="1:12" x14ac:dyDescent="0.25">
      <c r="A16661" s="5" t="str">
        <f t="shared" si="260"/>
        <v>1SublapSCNW4124</v>
      </c>
      <c r="B16661" s="9">
        <v>1</v>
      </c>
      <c r="C16661" t="s">
        <v>133</v>
      </c>
      <c r="D16661" t="s">
        <v>149</v>
      </c>
      <c r="E16661" s="9">
        <v>4</v>
      </c>
      <c r="F16661" s="9">
        <v>1</v>
      </c>
      <c r="G16661" s="9">
        <v>2</v>
      </c>
      <c r="H16661" s="9">
        <v>4</v>
      </c>
      <c r="I16661" s="9">
        <v>0.7126116156578064</v>
      </c>
      <c r="J16661" s="9">
        <v>0.7126116156578064</v>
      </c>
      <c r="K16661" s="9">
        <v>0</v>
      </c>
      <c r="L16661" s="9">
        <v>59.330574035644531</v>
      </c>
    </row>
    <row r="16662" spans="1:12" x14ac:dyDescent="0.25">
      <c r="A16662" s="5" t="str">
        <f t="shared" si="260"/>
        <v>1SublapSCNW4125</v>
      </c>
      <c r="B16662" s="9">
        <v>1</v>
      </c>
      <c r="C16662" t="s">
        <v>133</v>
      </c>
      <c r="D16662" t="s">
        <v>149</v>
      </c>
      <c r="E16662" s="9">
        <v>4</v>
      </c>
      <c r="F16662" s="9">
        <v>1</v>
      </c>
      <c r="G16662" s="9">
        <v>2</v>
      </c>
      <c r="H16662" s="9">
        <v>5</v>
      </c>
      <c r="I16662" s="9">
        <v>0.67555570602416992</v>
      </c>
      <c r="J16662" s="9">
        <v>0.67555570602416992</v>
      </c>
      <c r="K16662" s="9">
        <v>0</v>
      </c>
      <c r="L16662" s="9">
        <v>58.086952209472656</v>
      </c>
    </row>
    <row r="16663" spans="1:12" x14ac:dyDescent="0.25">
      <c r="A16663" s="5" t="str">
        <f t="shared" si="260"/>
        <v>1SublapSCNW4126</v>
      </c>
      <c r="B16663" s="9">
        <v>1</v>
      </c>
      <c r="C16663" t="s">
        <v>133</v>
      </c>
      <c r="D16663" t="s">
        <v>149</v>
      </c>
      <c r="E16663" s="9">
        <v>4</v>
      </c>
      <c r="F16663" s="9">
        <v>1</v>
      </c>
      <c r="G16663" s="9">
        <v>2</v>
      </c>
      <c r="H16663" s="9">
        <v>6</v>
      </c>
      <c r="I16663" s="9">
        <v>0.67503255605697632</v>
      </c>
      <c r="J16663" s="9">
        <v>0.67503255605697632</v>
      </c>
      <c r="K16663" s="9">
        <v>0</v>
      </c>
      <c r="L16663" s="9">
        <v>57.191535949707031</v>
      </c>
    </row>
    <row r="16664" spans="1:12" x14ac:dyDescent="0.25">
      <c r="A16664" s="5" t="str">
        <f t="shared" si="260"/>
        <v>1SublapSCNW4127</v>
      </c>
      <c r="B16664" s="9">
        <v>1</v>
      </c>
      <c r="C16664" t="s">
        <v>133</v>
      </c>
      <c r="D16664" t="s">
        <v>149</v>
      </c>
      <c r="E16664" s="9">
        <v>4</v>
      </c>
      <c r="F16664" s="9">
        <v>1</v>
      </c>
      <c r="G16664" s="9">
        <v>2</v>
      </c>
      <c r="H16664" s="9">
        <v>7</v>
      </c>
      <c r="I16664" s="9">
        <v>0.73398447036743164</v>
      </c>
      <c r="J16664" s="9">
        <v>0.73398447036743164</v>
      </c>
      <c r="K16664" s="9">
        <v>0</v>
      </c>
      <c r="L16664" s="9">
        <v>56.449836730957031</v>
      </c>
    </row>
    <row r="16665" spans="1:12" x14ac:dyDescent="0.25">
      <c r="A16665" s="5" t="str">
        <f t="shared" si="260"/>
        <v>1SublapSCNW4128</v>
      </c>
      <c r="B16665" s="9">
        <v>1</v>
      </c>
      <c r="C16665" t="s">
        <v>133</v>
      </c>
      <c r="D16665" t="s">
        <v>149</v>
      </c>
      <c r="E16665" s="9">
        <v>4</v>
      </c>
      <c r="F16665" s="9">
        <v>1</v>
      </c>
      <c r="G16665" s="9">
        <v>2</v>
      </c>
      <c r="H16665" s="9">
        <v>8</v>
      </c>
      <c r="I16665" s="9">
        <v>0.77214318513870239</v>
      </c>
      <c r="J16665" s="9">
        <v>0.77214318513870239</v>
      </c>
      <c r="K16665" s="9">
        <v>0</v>
      </c>
      <c r="L16665" s="9">
        <v>58.137477874755859</v>
      </c>
    </row>
    <row r="16666" spans="1:12" x14ac:dyDescent="0.25">
      <c r="A16666" s="5" t="str">
        <f t="shared" si="260"/>
        <v>1SublapSCNW4129</v>
      </c>
      <c r="B16666" s="9">
        <v>1</v>
      </c>
      <c r="C16666" t="s">
        <v>133</v>
      </c>
      <c r="D16666" t="s">
        <v>149</v>
      </c>
      <c r="E16666" s="9">
        <v>4</v>
      </c>
      <c r="F16666" s="9">
        <v>1</v>
      </c>
      <c r="G16666" s="9">
        <v>2</v>
      </c>
      <c r="H16666" s="9">
        <v>9</v>
      </c>
      <c r="I16666" s="9">
        <v>0.66361111402511597</v>
      </c>
      <c r="J16666" s="9">
        <v>0.66361111402511597</v>
      </c>
      <c r="K16666" s="9">
        <v>0</v>
      </c>
      <c r="L16666" s="9">
        <v>60.659080505371094</v>
      </c>
    </row>
    <row r="16667" spans="1:12" x14ac:dyDescent="0.25">
      <c r="A16667" s="5" t="str">
        <f t="shared" si="260"/>
        <v>1SublapSCNW41210</v>
      </c>
      <c r="B16667" s="9">
        <v>1</v>
      </c>
      <c r="C16667" t="s">
        <v>133</v>
      </c>
      <c r="D16667" t="s">
        <v>149</v>
      </c>
      <c r="E16667" s="9">
        <v>4</v>
      </c>
      <c r="F16667" s="9">
        <v>1</v>
      </c>
      <c r="G16667" s="9">
        <v>2</v>
      </c>
      <c r="H16667" s="9">
        <v>10</v>
      </c>
      <c r="I16667" s="9">
        <v>0.55176681280136108</v>
      </c>
      <c r="J16667" s="9">
        <v>0.55176681280136108</v>
      </c>
      <c r="K16667" s="9">
        <v>0</v>
      </c>
      <c r="L16667" s="9">
        <v>65.899093627929688</v>
      </c>
    </row>
    <row r="16668" spans="1:12" x14ac:dyDescent="0.25">
      <c r="A16668" s="5" t="str">
        <f t="shared" si="260"/>
        <v>1SublapSCNW41211</v>
      </c>
      <c r="B16668" s="9">
        <v>1</v>
      </c>
      <c r="C16668" t="s">
        <v>133</v>
      </c>
      <c r="D16668" t="s">
        <v>149</v>
      </c>
      <c r="E16668" s="9">
        <v>4</v>
      </c>
      <c r="F16668" s="9">
        <v>1</v>
      </c>
      <c r="G16668" s="9">
        <v>2</v>
      </c>
      <c r="H16668" s="9">
        <v>11</v>
      </c>
      <c r="I16668" s="9">
        <v>0.39242792129516602</v>
      </c>
      <c r="J16668" s="9">
        <v>0.39242792129516602</v>
      </c>
      <c r="K16668" s="9">
        <v>0</v>
      </c>
      <c r="L16668" s="9">
        <v>71.809761047363281</v>
      </c>
    </row>
    <row r="16669" spans="1:12" x14ac:dyDescent="0.25">
      <c r="A16669" s="5" t="str">
        <f t="shared" si="260"/>
        <v>1SublapSCNW41212</v>
      </c>
      <c r="B16669" s="9">
        <v>1</v>
      </c>
      <c r="C16669" t="s">
        <v>133</v>
      </c>
      <c r="D16669" t="s">
        <v>149</v>
      </c>
      <c r="E16669" s="9">
        <v>4</v>
      </c>
      <c r="F16669" s="9">
        <v>1</v>
      </c>
      <c r="G16669" s="9">
        <v>2</v>
      </c>
      <c r="H16669" s="9">
        <v>12</v>
      </c>
      <c r="I16669" s="9">
        <v>0.32058128714561462</v>
      </c>
      <c r="J16669" s="9">
        <v>0.32058128714561462</v>
      </c>
      <c r="K16669" s="9">
        <v>0</v>
      </c>
      <c r="L16669" s="9">
        <v>75.322776794433594</v>
      </c>
    </row>
    <row r="16670" spans="1:12" x14ac:dyDescent="0.25">
      <c r="A16670" s="5" t="str">
        <f t="shared" si="260"/>
        <v>1SublapSCNW41213</v>
      </c>
      <c r="B16670" s="9">
        <v>1</v>
      </c>
      <c r="C16670" t="s">
        <v>133</v>
      </c>
      <c r="D16670" t="s">
        <v>149</v>
      </c>
      <c r="E16670" s="9">
        <v>4</v>
      </c>
      <c r="F16670" s="9">
        <v>1</v>
      </c>
      <c r="G16670" s="9">
        <v>2</v>
      </c>
      <c r="H16670" s="9">
        <v>13</v>
      </c>
      <c r="I16670" s="9">
        <v>0.32985273003578186</v>
      </c>
      <c r="J16670" s="9">
        <v>0.32985273003578186</v>
      </c>
      <c r="K16670" s="9">
        <v>0</v>
      </c>
      <c r="L16670" s="9">
        <v>77.963691711425781</v>
      </c>
    </row>
    <row r="16671" spans="1:12" x14ac:dyDescent="0.25">
      <c r="A16671" s="5" t="str">
        <f t="shared" si="260"/>
        <v>1SublapSCNW41214</v>
      </c>
      <c r="B16671" s="9">
        <v>1</v>
      </c>
      <c r="C16671" t="s">
        <v>133</v>
      </c>
      <c r="D16671" t="s">
        <v>149</v>
      </c>
      <c r="E16671" s="9">
        <v>4</v>
      </c>
      <c r="F16671" s="9">
        <v>1</v>
      </c>
      <c r="G16671" s="9">
        <v>2</v>
      </c>
      <c r="H16671" s="9">
        <v>14</v>
      </c>
      <c r="I16671" s="9">
        <v>0.43222528696060181</v>
      </c>
      <c r="J16671" s="9">
        <v>0.43222528696060181</v>
      </c>
      <c r="K16671" s="9">
        <v>0</v>
      </c>
      <c r="L16671" s="9">
        <v>79.349800109863281</v>
      </c>
    </row>
    <row r="16672" spans="1:12" x14ac:dyDescent="0.25">
      <c r="A16672" s="5" t="str">
        <f t="shared" si="260"/>
        <v>1SublapSCNW41215</v>
      </c>
      <c r="B16672" s="9">
        <v>1</v>
      </c>
      <c r="C16672" t="s">
        <v>133</v>
      </c>
      <c r="D16672" t="s">
        <v>149</v>
      </c>
      <c r="E16672" s="9">
        <v>4</v>
      </c>
      <c r="F16672" s="9">
        <v>1</v>
      </c>
      <c r="G16672" s="9">
        <v>2</v>
      </c>
      <c r="H16672" s="9">
        <v>15</v>
      </c>
      <c r="I16672" s="9">
        <v>0.59258931875228882</v>
      </c>
      <c r="J16672" s="9">
        <v>0.59258931875228882</v>
      </c>
      <c r="K16672" s="9">
        <v>0</v>
      </c>
      <c r="L16672" s="9">
        <v>79.767280578613281</v>
      </c>
    </row>
    <row r="16673" spans="1:12" x14ac:dyDescent="0.25">
      <c r="A16673" s="5" t="str">
        <f t="shared" si="260"/>
        <v>1SublapSCNW41216</v>
      </c>
      <c r="B16673" s="9">
        <v>1</v>
      </c>
      <c r="C16673" t="s">
        <v>133</v>
      </c>
      <c r="D16673" t="s">
        <v>149</v>
      </c>
      <c r="E16673" s="9">
        <v>4</v>
      </c>
      <c r="F16673" s="9">
        <v>1</v>
      </c>
      <c r="G16673" s="9">
        <v>2</v>
      </c>
      <c r="H16673" s="9">
        <v>16</v>
      </c>
      <c r="I16673" s="9">
        <v>0.82150828838348389</v>
      </c>
      <c r="J16673" s="9">
        <v>0.82150828838348389</v>
      </c>
      <c r="K16673" s="9">
        <v>0</v>
      </c>
      <c r="L16673" s="9">
        <v>79.186904907226563</v>
      </c>
    </row>
    <row r="16674" spans="1:12" x14ac:dyDescent="0.25">
      <c r="A16674" s="5" t="str">
        <f t="shared" si="260"/>
        <v>1SublapSCNW41217</v>
      </c>
      <c r="B16674" s="9">
        <v>1</v>
      </c>
      <c r="C16674" t="s">
        <v>133</v>
      </c>
      <c r="D16674" t="s">
        <v>149</v>
      </c>
      <c r="E16674" s="9">
        <v>4</v>
      </c>
      <c r="F16674" s="9">
        <v>1</v>
      </c>
      <c r="G16674" s="9">
        <v>2</v>
      </c>
      <c r="H16674" s="9">
        <v>17</v>
      </c>
      <c r="I16674" s="9">
        <v>1.0675300359725952</v>
      </c>
      <c r="J16674" s="9">
        <v>0.55753707885742188</v>
      </c>
      <c r="K16674" s="9">
        <v>1.5452362596988678E-2</v>
      </c>
      <c r="L16674" s="9">
        <v>79.016822814941406</v>
      </c>
    </row>
    <row r="16675" spans="1:12" x14ac:dyDescent="0.25">
      <c r="A16675" s="5" t="str">
        <f t="shared" si="260"/>
        <v>1SublapSCNW41218</v>
      </c>
      <c r="B16675" s="9">
        <v>1</v>
      </c>
      <c r="C16675" t="s">
        <v>133</v>
      </c>
      <c r="D16675" t="s">
        <v>149</v>
      </c>
      <c r="E16675" s="9">
        <v>4</v>
      </c>
      <c r="F16675" s="9">
        <v>1</v>
      </c>
      <c r="G16675" s="9">
        <v>2</v>
      </c>
      <c r="H16675" s="9">
        <v>18</v>
      </c>
      <c r="I16675" s="9">
        <v>1.314264178276062</v>
      </c>
      <c r="J16675" s="9">
        <v>0.99127113819122314</v>
      </c>
      <c r="K16675" s="9">
        <v>2.7913110330700874E-2</v>
      </c>
      <c r="L16675" s="9">
        <v>78.889663696289063</v>
      </c>
    </row>
    <row r="16676" spans="1:12" x14ac:dyDescent="0.25">
      <c r="A16676" s="5" t="str">
        <f t="shared" si="260"/>
        <v>1SublapSCNW41219</v>
      </c>
      <c r="B16676" s="9">
        <v>1</v>
      </c>
      <c r="C16676" t="s">
        <v>133</v>
      </c>
      <c r="D16676" t="s">
        <v>149</v>
      </c>
      <c r="E16676" s="9">
        <v>4</v>
      </c>
      <c r="F16676" s="9">
        <v>1</v>
      </c>
      <c r="G16676" s="9">
        <v>2</v>
      </c>
      <c r="H16676" s="9">
        <v>19</v>
      </c>
      <c r="I16676" s="9">
        <v>1.5055242776870728</v>
      </c>
      <c r="J16676" s="9">
        <v>1.3125977516174316</v>
      </c>
      <c r="K16676" s="9">
        <v>3.3565148711204529E-2</v>
      </c>
      <c r="L16676" s="9">
        <v>75.821678161621094</v>
      </c>
    </row>
    <row r="16677" spans="1:12" x14ac:dyDescent="0.25">
      <c r="A16677" s="5" t="str">
        <f t="shared" si="260"/>
        <v>1SublapSCNW41220</v>
      </c>
      <c r="B16677" s="9">
        <v>1</v>
      </c>
      <c r="C16677" t="s">
        <v>133</v>
      </c>
      <c r="D16677" t="s">
        <v>149</v>
      </c>
      <c r="E16677" s="9">
        <v>4</v>
      </c>
      <c r="F16677" s="9">
        <v>1</v>
      </c>
      <c r="G16677" s="9">
        <v>2</v>
      </c>
      <c r="H16677" s="9">
        <v>20</v>
      </c>
      <c r="I16677" s="9">
        <v>1.5291903018951416</v>
      </c>
      <c r="J16677" s="9">
        <v>1.3731858730316162</v>
      </c>
      <c r="K16677" s="9">
        <v>2.1616874262690544E-2</v>
      </c>
      <c r="L16677" s="9">
        <v>71.15643310546875</v>
      </c>
    </row>
    <row r="16678" spans="1:12" x14ac:dyDescent="0.25">
      <c r="A16678" s="5" t="str">
        <f t="shared" si="260"/>
        <v>1SublapSCNW41221</v>
      </c>
      <c r="B16678" s="9">
        <v>1</v>
      </c>
      <c r="C16678" t="s">
        <v>133</v>
      </c>
      <c r="D16678" t="s">
        <v>149</v>
      </c>
      <c r="E16678" s="9">
        <v>4</v>
      </c>
      <c r="F16678" s="9">
        <v>1</v>
      </c>
      <c r="G16678" s="9">
        <v>2</v>
      </c>
      <c r="H16678" s="9">
        <v>21</v>
      </c>
      <c r="I16678" s="9">
        <v>1.4506081342697144</v>
      </c>
      <c r="J16678" s="9">
        <v>1.315218448638916</v>
      </c>
      <c r="K16678" s="9">
        <v>3.3643588423728943E-2</v>
      </c>
      <c r="L16678" s="9">
        <v>65.412559509277344</v>
      </c>
    </row>
    <row r="16679" spans="1:12" x14ac:dyDescent="0.25">
      <c r="A16679" s="5" t="str">
        <f t="shared" si="260"/>
        <v>1SublapSCNW41222</v>
      </c>
      <c r="B16679" s="9">
        <v>1</v>
      </c>
      <c r="C16679" t="s">
        <v>133</v>
      </c>
      <c r="D16679" t="s">
        <v>149</v>
      </c>
      <c r="E16679" s="9">
        <v>4</v>
      </c>
      <c r="F16679" s="9">
        <v>1</v>
      </c>
      <c r="G16679" s="9">
        <v>2</v>
      </c>
      <c r="H16679" s="9">
        <v>22</v>
      </c>
      <c r="I16679" s="9">
        <v>1.3832495212554932</v>
      </c>
      <c r="J16679" s="9">
        <v>1.5455851554870605</v>
      </c>
      <c r="K16679" s="9">
        <v>7.1528851985931396E-2</v>
      </c>
      <c r="L16679" s="9">
        <v>61.557079315185547</v>
      </c>
    </row>
    <row r="16680" spans="1:12" x14ac:dyDescent="0.25">
      <c r="A16680" s="5" t="str">
        <f t="shared" si="260"/>
        <v>1SublapSCNW41223</v>
      </c>
      <c r="B16680" s="9">
        <v>1</v>
      </c>
      <c r="C16680" t="s">
        <v>133</v>
      </c>
      <c r="D16680" t="s">
        <v>149</v>
      </c>
      <c r="E16680" s="9">
        <v>4</v>
      </c>
      <c r="F16680" s="9">
        <v>1</v>
      </c>
      <c r="G16680" s="9">
        <v>2</v>
      </c>
      <c r="H16680" s="9">
        <v>23</v>
      </c>
      <c r="I16680" s="9">
        <v>1.2879670858383179</v>
      </c>
      <c r="J16680" s="9">
        <v>1.2879670858383179</v>
      </c>
      <c r="K16680" s="9">
        <v>0</v>
      </c>
      <c r="L16680" s="9">
        <v>60.736793518066406</v>
      </c>
    </row>
    <row r="16681" spans="1:12" x14ac:dyDescent="0.25">
      <c r="A16681" s="5" t="str">
        <f t="shared" si="260"/>
        <v>1SublapSCNW41224</v>
      </c>
      <c r="B16681" s="9">
        <v>1</v>
      </c>
      <c r="C16681" t="s">
        <v>133</v>
      </c>
      <c r="D16681" t="s">
        <v>149</v>
      </c>
      <c r="E16681" s="9">
        <v>4</v>
      </c>
      <c r="F16681" s="9">
        <v>1</v>
      </c>
      <c r="G16681" s="9">
        <v>2</v>
      </c>
      <c r="H16681" s="9">
        <v>24</v>
      </c>
      <c r="I16681" s="9">
        <v>1.0897897481918335</v>
      </c>
      <c r="J16681" s="9">
        <v>1.0982372760772705</v>
      </c>
      <c r="K16681" s="9">
        <v>4.2237685993313789E-3</v>
      </c>
      <c r="L16681" s="9">
        <v>59.495536804199219</v>
      </c>
    </row>
    <row r="16682" spans="1:12" x14ac:dyDescent="0.25">
      <c r="A16682" s="5" t="str">
        <f t="shared" si="260"/>
        <v>1SublapSCNW41101</v>
      </c>
      <c r="B16682" s="9">
        <v>1</v>
      </c>
      <c r="C16682" t="s">
        <v>133</v>
      </c>
      <c r="D16682" t="s">
        <v>149</v>
      </c>
      <c r="E16682" s="9">
        <v>4</v>
      </c>
      <c r="F16682" s="9">
        <v>1</v>
      </c>
      <c r="G16682" s="9">
        <v>10</v>
      </c>
      <c r="H16682" s="9">
        <v>1</v>
      </c>
      <c r="I16682" s="9">
        <v>0.93444967269897461</v>
      </c>
      <c r="J16682" s="9">
        <v>0.93444967269897461</v>
      </c>
      <c r="K16682" s="9">
        <v>0</v>
      </c>
      <c r="L16682" s="9">
        <v>62.238487243652344</v>
      </c>
    </row>
    <row r="16683" spans="1:12" x14ac:dyDescent="0.25">
      <c r="A16683" s="5" t="str">
        <f t="shared" si="260"/>
        <v>1SublapSCNW41102</v>
      </c>
      <c r="B16683" s="9">
        <v>1</v>
      </c>
      <c r="C16683" t="s">
        <v>133</v>
      </c>
      <c r="D16683" t="s">
        <v>149</v>
      </c>
      <c r="E16683" s="9">
        <v>4</v>
      </c>
      <c r="F16683" s="9">
        <v>1</v>
      </c>
      <c r="G16683" s="9">
        <v>10</v>
      </c>
      <c r="H16683" s="9">
        <v>2</v>
      </c>
      <c r="I16683" s="9">
        <v>0.82422822713851929</v>
      </c>
      <c r="J16683" s="9">
        <v>0.82422822713851929</v>
      </c>
      <c r="K16683" s="9">
        <v>0</v>
      </c>
      <c r="L16683" s="9">
        <v>62.115932464599609</v>
      </c>
    </row>
    <row r="16684" spans="1:12" x14ac:dyDescent="0.25">
      <c r="A16684" s="5" t="str">
        <f t="shared" si="260"/>
        <v>1SublapSCNW41103</v>
      </c>
      <c r="B16684" s="9">
        <v>1</v>
      </c>
      <c r="C16684" t="s">
        <v>133</v>
      </c>
      <c r="D16684" t="s">
        <v>149</v>
      </c>
      <c r="E16684" s="9">
        <v>4</v>
      </c>
      <c r="F16684" s="9">
        <v>1</v>
      </c>
      <c r="G16684" s="9">
        <v>10</v>
      </c>
      <c r="H16684" s="9">
        <v>3</v>
      </c>
      <c r="I16684" s="9">
        <v>0.75960677862167358</v>
      </c>
      <c r="J16684" s="9">
        <v>0.75960677862167358</v>
      </c>
      <c r="K16684" s="9">
        <v>0</v>
      </c>
      <c r="L16684" s="9">
        <v>62.097221374511719</v>
      </c>
    </row>
    <row r="16685" spans="1:12" x14ac:dyDescent="0.25">
      <c r="A16685" s="5" t="str">
        <f t="shared" si="260"/>
        <v>1SublapSCNW41104</v>
      </c>
      <c r="B16685" s="9">
        <v>1</v>
      </c>
      <c r="C16685" t="s">
        <v>133</v>
      </c>
      <c r="D16685" t="s">
        <v>149</v>
      </c>
      <c r="E16685" s="9">
        <v>4</v>
      </c>
      <c r="F16685" s="9">
        <v>1</v>
      </c>
      <c r="G16685" s="9">
        <v>10</v>
      </c>
      <c r="H16685" s="9">
        <v>4</v>
      </c>
      <c r="I16685" s="9">
        <v>0.71422779560089111</v>
      </c>
      <c r="J16685" s="9">
        <v>0.71422779560089111</v>
      </c>
      <c r="K16685" s="9">
        <v>0</v>
      </c>
      <c r="L16685" s="9">
        <v>60.978691101074219</v>
      </c>
    </row>
    <row r="16686" spans="1:12" x14ac:dyDescent="0.25">
      <c r="A16686" s="5" t="str">
        <f t="shared" si="260"/>
        <v>1SublapSCNW41105</v>
      </c>
      <c r="B16686" s="9">
        <v>1</v>
      </c>
      <c r="C16686" t="s">
        <v>133</v>
      </c>
      <c r="D16686" t="s">
        <v>149</v>
      </c>
      <c r="E16686" s="9">
        <v>4</v>
      </c>
      <c r="F16686" s="9">
        <v>1</v>
      </c>
      <c r="G16686" s="9">
        <v>10</v>
      </c>
      <c r="H16686" s="9">
        <v>5</v>
      </c>
      <c r="I16686" s="9">
        <v>0.67874312400817871</v>
      </c>
      <c r="J16686" s="9">
        <v>0.67874312400817871</v>
      </c>
      <c r="K16686" s="9">
        <v>0</v>
      </c>
      <c r="L16686" s="9">
        <v>60.525642395019531</v>
      </c>
    </row>
    <row r="16687" spans="1:12" x14ac:dyDescent="0.25">
      <c r="A16687" s="5" t="str">
        <f t="shared" si="260"/>
        <v>1SublapSCNW41106</v>
      </c>
      <c r="B16687" s="9">
        <v>1</v>
      </c>
      <c r="C16687" t="s">
        <v>133</v>
      </c>
      <c r="D16687" t="s">
        <v>149</v>
      </c>
      <c r="E16687" s="9">
        <v>4</v>
      </c>
      <c r="F16687" s="9">
        <v>1</v>
      </c>
      <c r="G16687" s="9">
        <v>10</v>
      </c>
      <c r="H16687" s="9">
        <v>6</v>
      </c>
      <c r="I16687" s="9">
        <v>0.67834705114364624</v>
      </c>
      <c r="J16687" s="9">
        <v>0.67834705114364624</v>
      </c>
      <c r="K16687" s="9">
        <v>0</v>
      </c>
      <c r="L16687" s="9">
        <v>59.862377166748047</v>
      </c>
    </row>
    <row r="16688" spans="1:12" x14ac:dyDescent="0.25">
      <c r="A16688" s="5" t="str">
        <f t="shared" si="260"/>
        <v>1SublapSCNW41107</v>
      </c>
      <c r="B16688" s="9">
        <v>1</v>
      </c>
      <c r="C16688" t="s">
        <v>133</v>
      </c>
      <c r="D16688" t="s">
        <v>149</v>
      </c>
      <c r="E16688" s="9">
        <v>4</v>
      </c>
      <c r="F16688" s="9">
        <v>1</v>
      </c>
      <c r="G16688" s="9">
        <v>10</v>
      </c>
      <c r="H16688" s="9">
        <v>7</v>
      </c>
      <c r="I16688" s="9">
        <v>0.73324006795883179</v>
      </c>
      <c r="J16688" s="9">
        <v>0.73324006795883179</v>
      </c>
      <c r="K16688" s="9">
        <v>0</v>
      </c>
      <c r="L16688" s="9">
        <v>59.078765869140625</v>
      </c>
    </row>
    <row r="16689" spans="1:12" x14ac:dyDescent="0.25">
      <c r="A16689" s="5" t="str">
        <f t="shared" si="260"/>
        <v>1SublapSCNW41108</v>
      </c>
      <c r="B16689" s="9">
        <v>1</v>
      </c>
      <c r="C16689" t="s">
        <v>133</v>
      </c>
      <c r="D16689" t="s">
        <v>149</v>
      </c>
      <c r="E16689" s="9">
        <v>4</v>
      </c>
      <c r="F16689" s="9">
        <v>1</v>
      </c>
      <c r="G16689" s="9">
        <v>10</v>
      </c>
      <c r="H16689" s="9">
        <v>8</v>
      </c>
      <c r="I16689" s="9">
        <v>0.77235895395278931</v>
      </c>
      <c r="J16689" s="9">
        <v>0.77235895395278931</v>
      </c>
      <c r="K16689" s="9">
        <v>0</v>
      </c>
      <c r="L16689" s="9">
        <v>58.323883056640625</v>
      </c>
    </row>
    <row r="16690" spans="1:12" x14ac:dyDescent="0.25">
      <c r="A16690" s="5" t="str">
        <f t="shared" si="260"/>
        <v>1SublapSCNW41109</v>
      </c>
      <c r="B16690" s="9">
        <v>1</v>
      </c>
      <c r="C16690" t="s">
        <v>133</v>
      </c>
      <c r="D16690" t="s">
        <v>149</v>
      </c>
      <c r="E16690" s="9">
        <v>4</v>
      </c>
      <c r="F16690" s="9">
        <v>1</v>
      </c>
      <c r="G16690" s="9">
        <v>10</v>
      </c>
      <c r="H16690" s="9">
        <v>9</v>
      </c>
      <c r="I16690" s="9">
        <v>0.67513436079025269</v>
      </c>
      <c r="J16690" s="9">
        <v>0.67513436079025269</v>
      </c>
      <c r="K16690" s="9">
        <v>0</v>
      </c>
      <c r="L16690" s="9">
        <v>62.057712554931641</v>
      </c>
    </row>
    <row r="16691" spans="1:12" x14ac:dyDescent="0.25">
      <c r="A16691" s="5" t="str">
        <f t="shared" si="260"/>
        <v>1SublapSCNW411010</v>
      </c>
      <c r="B16691" s="9">
        <v>1</v>
      </c>
      <c r="C16691" t="s">
        <v>133</v>
      </c>
      <c r="D16691" t="s">
        <v>149</v>
      </c>
      <c r="E16691" s="9">
        <v>4</v>
      </c>
      <c r="F16691" s="9">
        <v>1</v>
      </c>
      <c r="G16691" s="9">
        <v>10</v>
      </c>
      <c r="H16691" s="9">
        <v>10</v>
      </c>
      <c r="I16691" s="9">
        <v>0.57760697603225708</v>
      </c>
      <c r="J16691" s="9">
        <v>0.57760697603225708</v>
      </c>
      <c r="K16691" s="9">
        <v>0</v>
      </c>
      <c r="L16691" s="9">
        <v>70.377052307128906</v>
      </c>
    </row>
    <row r="16692" spans="1:12" x14ac:dyDescent="0.25">
      <c r="A16692" s="5" t="str">
        <f t="shared" si="260"/>
        <v>1SublapSCNW411011</v>
      </c>
      <c r="B16692" s="9">
        <v>1</v>
      </c>
      <c r="C16692" t="s">
        <v>133</v>
      </c>
      <c r="D16692" t="s">
        <v>149</v>
      </c>
      <c r="E16692" s="9">
        <v>4</v>
      </c>
      <c r="F16692" s="9">
        <v>1</v>
      </c>
      <c r="G16692" s="9">
        <v>10</v>
      </c>
      <c r="H16692" s="9">
        <v>11</v>
      </c>
      <c r="I16692" s="9">
        <v>0.36037161946296692</v>
      </c>
      <c r="J16692" s="9">
        <v>0.36037161946296692</v>
      </c>
      <c r="K16692" s="9">
        <v>0</v>
      </c>
      <c r="L16692" s="9">
        <v>76.590141296386719</v>
      </c>
    </row>
    <row r="16693" spans="1:12" x14ac:dyDescent="0.25">
      <c r="A16693" s="5" t="str">
        <f t="shared" si="260"/>
        <v>1SublapSCNW411012</v>
      </c>
      <c r="B16693" s="9">
        <v>1</v>
      </c>
      <c r="C16693" t="s">
        <v>133</v>
      </c>
      <c r="D16693" t="s">
        <v>149</v>
      </c>
      <c r="E16693" s="9">
        <v>4</v>
      </c>
      <c r="F16693" s="9">
        <v>1</v>
      </c>
      <c r="G16693" s="9">
        <v>10</v>
      </c>
      <c r="H16693" s="9">
        <v>12</v>
      </c>
      <c r="I16693" s="9">
        <v>0.32554849982261658</v>
      </c>
      <c r="J16693" s="9">
        <v>0.32554849982261658</v>
      </c>
      <c r="K16693" s="9">
        <v>0</v>
      </c>
      <c r="L16693" s="9">
        <v>80.492706298828125</v>
      </c>
    </row>
    <row r="16694" spans="1:12" x14ac:dyDescent="0.25">
      <c r="A16694" s="5" t="str">
        <f t="shared" si="260"/>
        <v>1SublapSCNW411013</v>
      </c>
      <c r="B16694" s="9">
        <v>1</v>
      </c>
      <c r="C16694" t="s">
        <v>133</v>
      </c>
      <c r="D16694" t="s">
        <v>149</v>
      </c>
      <c r="E16694" s="9">
        <v>4</v>
      </c>
      <c r="F16694" s="9">
        <v>1</v>
      </c>
      <c r="G16694" s="9">
        <v>10</v>
      </c>
      <c r="H16694" s="9">
        <v>13</v>
      </c>
      <c r="I16694" s="9">
        <v>0.39735385775566101</v>
      </c>
      <c r="J16694" s="9">
        <v>0.39735385775566101</v>
      </c>
      <c r="K16694" s="9">
        <v>0</v>
      </c>
      <c r="L16694" s="9">
        <v>80.965965270996094</v>
      </c>
    </row>
    <row r="16695" spans="1:12" x14ac:dyDescent="0.25">
      <c r="A16695" s="5" t="str">
        <f t="shared" si="260"/>
        <v>1SublapSCNW411014</v>
      </c>
      <c r="B16695" s="9">
        <v>1</v>
      </c>
      <c r="C16695" t="s">
        <v>133</v>
      </c>
      <c r="D16695" t="s">
        <v>149</v>
      </c>
      <c r="E16695" s="9">
        <v>4</v>
      </c>
      <c r="F16695" s="9">
        <v>1</v>
      </c>
      <c r="G16695" s="9">
        <v>10</v>
      </c>
      <c r="H16695" s="9">
        <v>14</v>
      </c>
      <c r="I16695" s="9">
        <v>0.53458166122436523</v>
      </c>
      <c r="J16695" s="9">
        <v>0.53458166122436523</v>
      </c>
      <c r="K16695" s="9">
        <v>0</v>
      </c>
      <c r="L16695" s="9">
        <v>81.135414123535156</v>
      </c>
    </row>
    <row r="16696" spans="1:12" x14ac:dyDescent="0.25">
      <c r="A16696" s="5" t="str">
        <f t="shared" si="260"/>
        <v>1SublapSCNW411015</v>
      </c>
      <c r="B16696" s="9">
        <v>1</v>
      </c>
      <c r="C16696" t="s">
        <v>133</v>
      </c>
      <c r="D16696" t="s">
        <v>149</v>
      </c>
      <c r="E16696" s="9">
        <v>4</v>
      </c>
      <c r="F16696" s="9">
        <v>1</v>
      </c>
      <c r="G16696" s="9">
        <v>10</v>
      </c>
      <c r="H16696" s="9">
        <v>15</v>
      </c>
      <c r="I16696" s="9">
        <v>0.70946168899536133</v>
      </c>
      <c r="J16696" s="9">
        <v>0.70946168899536133</v>
      </c>
      <c r="K16696" s="9">
        <v>0</v>
      </c>
      <c r="L16696" s="9">
        <v>81.070236206054688</v>
      </c>
    </row>
    <row r="16697" spans="1:12" x14ac:dyDescent="0.25">
      <c r="A16697" s="5" t="str">
        <f t="shared" si="260"/>
        <v>1SublapSCNW411016</v>
      </c>
      <c r="B16697" s="9">
        <v>1</v>
      </c>
      <c r="C16697" t="s">
        <v>133</v>
      </c>
      <c r="D16697" t="s">
        <v>149</v>
      </c>
      <c r="E16697" s="9">
        <v>4</v>
      </c>
      <c r="F16697" s="9">
        <v>1</v>
      </c>
      <c r="G16697" s="9">
        <v>10</v>
      </c>
      <c r="H16697" s="9">
        <v>16</v>
      </c>
      <c r="I16697" s="9">
        <v>0.94693976640701294</v>
      </c>
      <c r="J16697" s="9">
        <v>0.94693976640701294</v>
      </c>
      <c r="K16697" s="9">
        <v>0</v>
      </c>
      <c r="L16697" s="9">
        <v>80.11083984375</v>
      </c>
    </row>
    <row r="16698" spans="1:12" x14ac:dyDescent="0.25">
      <c r="A16698" s="5" t="str">
        <f t="shared" si="260"/>
        <v>1SublapSCNW411017</v>
      </c>
      <c r="B16698" s="9">
        <v>1</v>
      </c>
      <c r="C16698" t="s">
        <v>133</v>
      </c>
      <c r="D16698" t="s">
        <v>149</v>
      </c>
      <c r="E16698" s="9">
        <v>4</v>
      </c>
      <c r="F16698" s="9">
        <v>1</v>
      </c>
      <c r="G16698" s="9">
        <v>10</v>
      </c>
      <c r="H16698" s="9">
        <v>17</v>
      </c>
      <c r="I16698" s="9">
        <v>1.2035524845123291</v>
      </c>
      <c r="J16698" s="9">
        <v>0.60031872987747192</v>
      </c>
      <c r="K16698" s="9">
        <v>1.544275414198637E-2</v>
      </c>
      <c r="L16698" s="9">
        <v>78.996711730957031</v>
      </c>
    </row>
    <row r="16699" spans="1:12" x14ac:dyDescent="0.25">
      <c r="A16699" s="5" t="str">
        <f t="shared" si="260"/>
        <v>1SublapSCNW411018</v>
      </c>
      <c r="B16699" s="9">
        <v>1</v>
      </c>
      <c r="C16699" t="s">
        <v>133</v>
      </c>
      <c r="D16699" t="s">
        <v>149</v>
      </c>
      <c r="E16699" s="9">
        <v>4</v>
      </c>
      <c r="F16699" s="9">
        <v>1</v>
      </c>
      <c r="G16699" s="9">
        <v>10</v>
      </c>
      <c r="H16699" s="9">
        <v>18</v>
      </c>
      <c r="I16699" s="9">
        <v>1.463700532913208</v>
      </c>
      <c r="J16699" s="9">
        <v>1.1514015197753906</v>
      </c>
      <c r="K16699" s="9">
        <v>2.7341559529304504E-2</v>
      </c>
      <c r="L16699" s="9">
        <v>78.07470703125</v>
      </c>
    </row>
    <row r="16700" spans="1:12" x14ac:dyDescent="0.25">
      <c r="A16700" s="5" t="str">
        <f t="shared" si="260"/>
        <v>1SublapSCNW411019</v>
      </c>
      <c r="B16700" s="9">
        <v>1</v>
      </c>
      <c r="C16700" t="s">
        <v>133</v>
      </c>
      <c r="D16700" t="s">
        <v>149</v>
      </c>
      <c r="E16700" s="9">
        <v>4</v>
      </c>
      <c r="F16700" s="9">
        <v>1</v>
      </c>
      <c r="G16700" s="9">
        <v>10</v>
      </c>
      <c r="H16700" s="9">
        <v>19</v>
      </c>
      <c r="I16700" s="9">
        <v>1.6257312297821045</v>
      </c>
      <c r="J16700" s="9">
        <v>1.4418138265609741</v>
      </c>
      <c r="K16700" s="9">
        <v>3.871835395693779E-2</v>
      </c>
      <c r="L16700" s="9">
        <v>73.131607055664063</v>
      </c>
    </row>
    <row r="16701" spans="1:12" x14ac:dyDescent="0.25">
      <c r="A16701" s="5" t="str">
        <f t="shared" si="260"/>
        <v>1SublapSCNW411020</v>
      </c>
      <c r="B16701" s="9">
        <v>1</v>
      </c>
      <c r="C16701" t="s">
        <v>133</v>
      </c>
      <c r="D16701" t="s">
        <v>149</v>
      </c>
      <c r="E16701" s="9">
        <v>4</v>
      </c>
      <c r="F16701" s="9">
        <v>1</v>
      </c>
      <c r="G16701" s="9">
        <v>10</v>
      </c>
      <c r="H16701" s="9">
        <v>20</v>
      </c>
      <c r="I16701" s="9">
        <v>1.5831339359283447</v>
      </c>
      <c r="J16701" s="9">
        <v>1.4304888248443604</v>
      </c>
      <c r="K16701" s="9">
        <v>2.238602377474308E-2</v>
      </c>
      <c r="L16701" s="9">
        <v>70.220436096191406</v>
      </c>
    </row>
    <row r="16702" spans="1:12" x14ac:dyDescent="0.25">
      <c r="A16702" s="5" t="str">
        <f t="shared" si="260"/>
        <v>1SublapSCNW411021</v>
      </c>
      <c r="B16702" s="9">
        <v>1</v>
      </c>
      <c r="C16702" t="s">
        <v>133</v>
      </c>
      <c r="D16702" t="s">
        <v>149</v>
      </c>
      <c r="E16702" s="9">
        <v>4</v>
      </c>
      <c r="F16702" s="9">
        <v>1</v>
      </c>
      <c r="G16702" s="9">
        <v>10</v>
      </c>
      <c r="H16702" s="9">
        <v>21</v>
      </c>
      <c r="I16702" s="9">
        <v>1.5089662075042725</v>
      </c>
      <c r="J16702" s="9">
        <v>1.3745415210723877</v>
      </c>
      <c r="K16702" s="9">
        <v>3.4492772072553635E-2</v>
      </c>
      <c r="L16702" s="9">
        <v>65.1436767578125</v>
      </c>
    </row>
    <row r="16703" spans="1:12" x14ac:dyDescent="0.25">
      <c r="A16703" s="5" t="str">
        <f t="shared" si="260"/>
        <v>1SublapSCNW411022</v>
      </c>
      <c r="B16703" s="9">
        <v>1</v>
      </c>
      <c r="C16703" t="s">
        <v>133</v>
      </c>
      <c r="D16703" t="s">
        <v>149</v>
      </c>
      <c r="E16703" s="9">
        <v>4</v>
      </c>
      <c r="F16703" s="9">
        <v>1</v>
      </c>
      <c r="G16703" s="9">
        <v>10</v>
      </c>
      <c r="H16703" s="9">
        <v>22</v>
      </c>
      <c r="I16703" s="9">
        <v>1.4174509048461914</v>
      </c>
      <c r="J16703" s="9">
        <v>1.5850735902786255</v>
      </c>
      <c r="K16703" s="9">
        <v>6.8847894668579102E-2</v>
      </c>
      <c r="L16703" s="9">
        <v>61.882022857666016</v>
      </c>
    </row>
    <row r="16704" spans="1:12" x14ac:dyDescent="0.25">
      <c r="A16704" s="5" t="str">
        <f t="shared" si="260"/>
        <v>1SublapSCNW411023</v>
      </c>
      <c r="B16704" s="9">
        <v>1</v>
      </c>
      <c r="C16704" t="s">
        <v>133</v>
      </c>
      <c r="D16704" t="s">
        <v>149</v>
      </c>
      <c r="E16704" s="9">
        <v>4</v>
      </c>
      <c r="F16704" s="9">
        <v>1</v>
      </c>
      <c r="G16704" s="9">
        <v>10</v>
      </c>
      <c r="H16704" s="9">
        <v>23</v>
      </c>
      <c r="I16704" s="9">
        <v>1.3146791458129883</v>
      </c>
      <c r="J16704" s="9">
        <v>1.3146791458129883</v>
      </c>
      <c r="K16704" s="9">
        <v>0</v>
      </c>
      <c r="L16704" s="9">
        <v>60.013595581054688</v>
      </c>
    </row>
    <row r="16705" spans="1:12" x14ac:dyDescent="0.25">
      <c r="A16705" s="5" t="str">
        <f t="shared" si="260"/>
        <v>1SublapSCNW411024</v>
      </c>
      <c r="B16705" s="9">
        <v>1</v>
      </c>
      <c r="C16705" t="s">
        <v>133</v>
      </c>
      <c r="D16705" t="s">
        <v>149</v>
      </c>
      <c r="E16705" s="9">
        <v>4</v>
      </c>
      <c r="F16705" s="9">
        <v>1</v>
      </c>
      <c r="G16705" s="9">
        <v>10</v>
      </c>
      <c r="H16705" s="9">
        <v>24</v>
      </c>
      <c r="I16705" s="9">
        <v>1.1017025709152222</v>
      </c>
      <c r="J16705" s="9">
        <v>1.1077792644500732</v>
      </c>
      <c r="K16705" s="9">
        <v>3.0383763369172812E-3</v>
      </c>
      <c r="L16705" s="9">
        <v>58.60772705078125</v>
      </c>
    </row>
    <row r="16706" spans="1:12" x14ac:dyDescent="0.25">
      <c r="A16706" s="5" t="str">
        <f t="shared" si="260"/>
        <v>1SublapSCNW5021</v>
      </c>
      <c r="B16706" s="9">
        <v>1</v>
      </c>
      <c r="C16706" t="s">
        <v>133</v>
      </c>
      <c r="D16706" t="s">
        <v>149</v>
      </c>
      <c r="E16706" s="9">
        <v>5</v>
      </c>
      <c r="F16706" s="9">
        <v>0</v>
      </c>
      <c r="G16706" s="9">
        <v>2</v>
      </c>
      <c r="H16706" s="9">
        <v>1</v>
      </c>
      <c r="I16706" s="9">
        <v>0.82054650783538818</v>
      </c>
      <c r="J16706" s="9">
        <v>0.82054650783538818</v>
      </c>
      <c r="K16706" s="9">
        <v>0</v>
      </c>
      <c r="L16706" s="9">
        <v>58.351493835449219</v>
      </c>
    </row>
    <row r="16707" spans="1:12" x14ac:dyDescent="0.25">
      <c r="A16707" s="5" t="str">
        <f t="shared" ref="A16707:A16770" si="261">B16707&amp;C16707&amp;D16707&amp;E16707&amp;F16707&amp;G16707&amp;H16707</f>
        <v>1SublapSCNW5022</v>
      </c>
      <c r="B16707" s="9">
        <v>1</v>
      </c>
      <c r="C16707" t="s">
        <v>133</v>
      </c>
      <c r="D16707" t="s">
        <v>149</v>
      </c>
      <c r="E16707" s="9">
        <v>5</v>
      </c>
      <c r="F16707" s="9">
        <v>0</v>
      </c>
      <c r="G16707" s="9">
        <v>2</v>
      </c>
      <c r="H16707" s="9">
        <v>2</v>
      </c>
      <c r="I16707" s="9">
        <v>0.73146963119506836</v>
      </c>
      <c r="J16707" s="9">
        <v>0.73146963119506836</v>
      </c>
      <c r="K16707" s="9">
        <v>0</v>
      </c>
      <c r="L16707" s="9">
        <v>57.844005584716797</v>
      </c>
    </row>
    <row r="16708" spans="1:12" x14ac:dyDescent="0.25">
      <c r="A16708" s="5" t="str">
        <f t="shared" si="261"/>
        <v>1SublapSCNW5023</v>
      </c>
      <c r="B16708" s="9">
        <v>1</v>
      </c>
      <c r="C16708" t="s">
        <v>133</v>
      </c>
      <c r="D16708" t="s">
        <v>149</v>
      </c>
      <c r="E16708" s="9">
        <v>5</v>
      </c>
      <c r="F16708" s="9">
        <v>0</v>
      </c>
      <c r="G16708" s="9">
        <v>2</v>
      </c>
      <c r="H16708" s="9">
        <v>3</v>
      </c>
      <c r="I16708" s="9">
        <v>0.67806458473205566</v>
      </c>
      <c r="J16708" s="9">
        <v>0.67806458473205566</v>
      </c>
      <c r="K16708" s="9">
        <v>0</v>
      </c>
      <c r="L16708" s="9">
        <v>57.384613037109375</v>
      </c>
    </row>
    <row r="16709" spans="1:12" x14ac:dyDescent="0.25">
      <c r="A16709" s="5" t="str">
        <f t="shared" si="261"/>
        <v>1SublapSCNW5024</v>
      </c>
      <c r="B16709" s="9">
        <v>1</v>
      </c>
      <c r="C16709" t="s">
        <v>133</v>
      </c>
      <c r="D16709" t="s">
        <v>149</v>
      </c>
      <c r="E16709" s="9">
        <v>5</v>
      </c>
      <c r="F16709" s="9">
        <v>0</v>
      </c>
      <c r="G16709" s="9">
        <v>2</v>
      </c>
      <c r="H16709" s="9">
        <v>4</v>
      </c>
      <c r="I16709" s="9">
        <v>0.64382576942443848</v>
      </c>
      <c r="J16709" s="9">
        <v>0.64382576942443848</v>
      </c>
      <c r="K16709" s="9">
        <v>0</v>
      </c>
      <c r="L16709" s="9">
        <v>56.227649688720703</v>
      </c>
    </row>
    <row r="16710" spans="1:12" x14ac:dyDescent="0.25">
      <c r="A16710" s="5" t="str">
        <f t="shared" si="261"/>
        <v>1SublapSCNW5025</v>
      </c>
      <c r="B16710" s="9">
        <v>1</v>
      </c>
      <c r="C16710" t="s">
        <v>133</v>
      </c>
      <c r="D16710" t="s">
        <v>149</v>
      </c>
      <c r="E16710" s="9">
        <v>5</v>
      </c>
      <c r="F16710" s="9">
        <v>0</v>
      </c>
      <c r="G16710" s="9">
        <v>2</v>
      </c>
      <c r="H16710" s="9">
        <v>5</v>
      </c>
      <c r="I16710" s="9">
        <v>0.61966878175735474</v>
      </c>
      <c r="J16710" s="9">
        <v>0.61966878175735474</v>
      </c>
      <c r="K16710" s="9">
        <v>0</v>
      </c>
      <c r="L16710" s="9">
        <v>55.319545745849609</v>
      </c>
    </row>
    <row r="16711" spans="1:12" x14ac:dyDescent="0.25">
      <c r="A16711" s="5" t="str">
        <f t="shared" si="261"/>
        <v>1SublapSCNW5026</v>
      </c>
      <c r="B16711" s="9">
        <v>1</v>
      </c>
      <c r="C16711" t="s">
        <v>133</v>
      </c>
      <c r="D16711" t="s">
        <v>149</v>
      </c>
      <c r="E16711" s="9">
        <v>5</v>
      </c>
      <c r="F16711" s="9">
        <v>0</v>
      </c>
      <c r="G16711" s="9">
        <v>2</v>
      </c>
      <c r="H16711" s="9">
        <v>6</v>
      </c>
      <c r="I16711" s="9">
        <v>0.63780832290649414</v>
      </c>
      <c r="J16711" s="9">
        <v>0.63780832290649414</v>
      </c>
      <c r="K16711" s="9">
        <v>0</v>
      </c>
      <c r="L16711" s="9">
        <v>54.739116668701172</v>
      </c>
    </row>
    <row r="16712" spans="1:12" x14ac:dyDescent="0.25">
      <c r="A16712" s="5" t="str">
        <f t="shared" si="261"/>
        <v>1SublapSCNW5027</v>
      </c>
      <c r="B16712" s="9">
        <v>1</v>
      </c>
      <c r="C16712" t="s">
        <v>133</v>
      </c>
      <c r="D16712" t="s">
        <v>149</v>
      </c>
      <c r="E16712" s="9">
        <v>5</v>
      </c>
      <c r="F16712" s="9">
        <v>0</v>
      </c>
      <c r="G16712" s="9">
        <v>2</v>
      </c>
      <c r="H16712" s="9">
        <v>7</v>
      </c>
      <c r="I16712" s="9">
        <v>0.72482001781463623</v>
      </c>
      <c r="J16712" s="9">
        <v>0.72482001781463623</v>
      </c>
      <c r="K16712" s="9">
        <v>0</v>
      </c>
      <c r="L16712" s="9">
        <v>54.610210418701172</v>
      </c>
    </row>
    <row r="16713" spans="1:12" x14ac:dyDescent="0.25">
      <c r="A16713" s="5" t="str">
        <f t="shared" si="261"/>
        <v>1SublapSCNW5028</v>
      </c>
      <c r="B16713" s="9">
        <v>1</v>
      </c>
      <c r="C16713" t="s">
        <v>133</v>
      </c>
      <c r="D16713" t="s">
        <v>149</v>
      </c>
      <c r="E16713" s="9">
        <v>5</v>
      </c>
      <c r="F16713" s="9">
        <v>0</v>
      </c>
      <c r="G16713" s="9">
        <v>2</v>
      </c>
      <c r="H16713" s="9">
        <v>8</v>
      </c>
      <c r="I16713" s="9">
        <v>0.77990245819091797</v>
      </c>
      <c r="J16713" s="9">
        <v>0.77990245819091797</v>
      </c>
      <c r="K16713" s="9">
        <v>0</v>
      </c>
      <c r="L16713" s="9">
        <v>54.938655853271484</v>
      </c>
    </row>
    <row r="16714" spans="1:12" x14ac:dyDescent="0.25">
      <c r="A16714" s="5" t="str">
        <f t="shared" si="261"/>
        <v>1SublapSCNW5029</v>
      </c>
      <c r="B16714" s="9">
        <v>1</v>
      </c>
      <c r="C16714" t="s">
        <v>133</v>
      </c>
      <c r="D16714" t="s">
        <v>149</v>
      </c>
      <c r="E16714" s="9">
        <v>5</v>
      </c>
      <c r="F16714" s="9">
        <v>0</v>
      </c>
      <c r="G16714" s="9">
        <v>2</v>
      </c>
      <c r="H16714" s="9">
        <v>9</v>
      </c>
      <c r="I16714" s="9">
        <v>0.65601348876953125</v>
      </c>
      <c r="J16714" s="9">
        <v>0.65601348876953125</v>
      </c>
      <c r="K16714" s="9">
        <v>0</v>
      </c>
      <c r="L16714" s="9">
        <v>57.621627807617188</v>
      </c>
    </row>
    <row r="16715" spans="1:12" x14ac:dyDescent="0.25">
      <c r="A16715" s="5" t="str">
        <f t="shared" si="261"/>
        <v>1SublapSCNW50210</v>
      </c>
      <c r="B16715" s="9">
        <v>1</v>
      </c>
      <c r="C16715" t="s">
        <v>133</v>
      </c>
      <c r="D16715" t="s">
        <v>149</v>
      </c>
      <c r="E16715" s="9">
        <v>5</v>
      </c>
      <c r="F16715" s="9">
        <v>0</v>
      </c>
      <c r="G16715" s="9">
        <v>2</v>
      </c>
      <c r="H16715" s="9">
        <v>10</v>
      </c>
      <c r="I16715" s="9">
        <v>0.52261835336685181</v>
      </c>
      <c r="J16715" s="9">
        <v>0.52261835336685181</v>
      </c>
      <c r="K16715" s="9">
        <v>0</v>
      </c>
      <c r="L16715" s="9">
        <v>62.784931182861328</v>
      </c>
    </row>
    <row r="16716" spans="1:12" x14ac:dyDescent="0.25">
      <c r="A16716" s="5" t="str">
        <f t="shared" si="261"/>
        <v>1SublapSCNW50211</v>
      </c>
      <c r="B16716" s="9">
        <v>1</v>
      </c>
      <c r="C16716" t="s">
        <v>133</v>
      </c>
      <c r="D16716" t="s">
        <v>149</v>
      </c>
      <c r="E16716" s="9">
        <v>5</v>
      </c>
      <c r="F16716" s="9">
        <v>0</v>
      </c>
      <c r="G16716" s="9">
        <v>2</v>
      </c>
      <c r="H16716" s="9">
        <v>11</v>
      </c>
      <c r="I16716" s="9">
        <v>0.3510272204875946</v>
      </c>
      <c r="J16716" s="9">
        <v>0.3510272204875946</v>
      </c>
      <c r="K16716" s="9">
        <v>0</v>
      </c>
      <c r="L16716" s="9">
        <v>66.561012268066406</v>
      </c>
    </row>
    <row r="16717" spans="1:12" x14ac:dyDescent="0.25">
      <c r="A16717" s="5" t="str">
        <f t="shared" si="261"/>
        <v>1SublapSCNW50212</v>
      </c>
      <c r="B16717" s="9">
        <v>1</v>
      </c>
      <c r="C16717" t="s">
        <v>133</v>
      </c>
      <c r="D16717" t="s">
        <v>149</v>
      </c>
      <c r="E16717" s="9">
        <v>5</v>
      </c>
      <c r="F16717" s="9">
        <v>0</v>
      </c>
      <c r="G16717" s="9">
        <v>2</v>
      </c>
      <c r="H16717" s="9">
        <v>12</v>
      </c>
      <c r="I16717" s="9">
        <v>0.24591118097305298</v>
      </c>
      <c r="J16717" s="9">
        <v>0.24591118097305298</v>
      </c>
      <c r="K16717" s="9">
        <v>0</v>
      </c>
      <c r="L16717" s="9">
        <v>70.030410766601563</v>
      </c>
    </row>
    <row r="16718" spans="1:12" x14ac:dyDescent="0.25">
      <c r="A16718" s="5" t="str">
        <f t="shared" si="261"/>
        <v>1SublapSCNW50213</v>
      </c>
      <c r="B16718" s="9">
        <v>1</v>
      </c>
      <c r="C16718" t="s">
        <v>133</v>
      </c>
      <c r="D16718" t="s">
        <v>149</v>
      </c>
      <c r="E16718" s="9">
        <v>5</v>
      </c>
      <c r="F16718" s="9">
        <v>0</v>
      </c>
      <c r="G16718" s="9">
        <v>2</v>
      </c>
      <c r="H16718" s="9">
        <v>13</v>
      </c>
      <c r="I16718" s="9">
        <v>0.19922670722007751</v>
      </c>
      <c r="J16718" s="9">
        <v>0.19922670722007751</v>
      </c>
      <c r="K16718" s="9">
        <v>0</v>
      </c>
      <c r="L16718" s="9">
        <v>72.036186218261719</v>
      </c>
    </row>
    <row r="16719" spans="1:12" x14ac:dyDescent="0.25">
      <c r="A16719" s="5" t="str">
        <f t="shared" si="261"/>
        <v>1SublapSCNW50214</v>
      </c>
      <c r="B16719" s="9">
        <v>1</v>
      </c>
      <c r="C16719" t="s">
        <v>133</v>
      </c>
      <c r="D16719" t="s">
        <v>149</v>
      </c>
      <c r="E16719" s="9">
        <v>5</v>
      </c>
      <c r="F16719" s="9">
        <v>0</v>
      </c>
      <c r="G16719" s="9">
        <v>2</v>
      </c>
      <c r="H16719" s="9">
        <v>14</v>
      </c>
      <c r="I16719" s="9">
        <v>0.22690986096858978</v>
      </c>
      <c r="J16719" s="9">
        <v>0.22690986096858978</v>
      </c>
      <c r="K16719" s="9">
        <v>0</v>
      </c>
      <c r="L16719" s="9">
        <v>73.395401000976563</v>
      </c>
    </row>
    <row r="16720" spans="1:12" x14ac:dyDescent="0.25">
      <c r="A16720" s="5" t="str">
        <f t="shared" si="261"/>
        <v>1SublapSCNW50215</v>
      </c>
      <c r="B16720" s="9">
        <v>1</v>
      </c>
      <c r="C16720" t="s">
        <v>133</v>
      </c>
      <c r="D16720" t="s">
        <v>149</v>
      </c>
      <c r="E16720" s="9">
        <v>5</v>
      </c>
      <c r="F16720" s="9">
        <v>0</v>
      </c>
      <c r="G16720" s="9">
        <v>2</v>
      </c>
      <c r="H16720" s="9">
        <v>15</v>
      </c>
      <c r="I16720" s="9">
        <v>0.3276982307434082</v>
      </c>
      <c r="J16720" s="9">
        <v>0.3276982307434082</v>
      </c>
      <c r="K16720" s="9">
        <v>0</v>
      </c>
      <c r="L16720" s="9">
        <v>73.281631469726563</v>
      </c>
    </row>
    <row r="16721" spans="1:12" x14ac:dyDescent="0.25">
      <c r="A16721" s="5" t="str">
        <f t="shared" si="261"/>
        <v>1SublapSCNW50216</v>
      </c>
      <c r="B16721" s="9">
        <v>1</v>
      </c>
      <c r="C16721" t="s">
        <v>133</v>
      </c>
      <c r="D16721" t="s">
        <v>149</v>
      </c>
      <c r="E16721" s="9">
        <v>5</v>
      </c>
      <c r="F16721" s="9">
        <v>0</v>
      </c>
      <c r="G16721" s="9">
        <v>2</v>
      </c>
      <c r="H16721" s="9">
        <v>16</v>
      </c>
      <c r="I16721" s="9">
        <v>0.49457639455795288</v>
      </c>
      <c r="J16721" s="9">
        <v>0.49457639455795288</v>
      </c>
      <c r="K16721" s="9">
        <v>0</v>
      </c>
      <c r="L16721" s="9">
        <v>72.699211120605469</v>
      </c>
    </row>
    <row r="16722" spans="1:12" x14ac:dyDescent="0.25">
      <c r="A16722" s="5" t="str">
        <f t="shared" si="261"/>
        <v>1SublapSCNW50217</v>
      </c>
      <c r="B16722" s="9">
        <v>1</v>
      </c>
      <c r="C16722" t="s">
        <v>133</v>
      </c>
      <c r="D16722" t="s">
        <v>149</v>
      </c>
      <c r="E16722" s="9">
        <v>5</v>
      </c>
      <c r="F16722" s="9">
        <v>0</v>
      </c>
      <c r="G16722" s="9">
        <v>2</v>
      </c>
      <c r="H16722" s="9">
        <v>17</v>
      </c>
      <c r="I16722" s="9">
        <v>0.71860438585281372</v>
      </c>
      <c r="J16722" s="9">
        <v>0.55886727571487427</v>
      </c>
      <c r="K16722" s="9">
        <v>2.126973494887352E-2</v>
      </c>
      <c r="L16722" s="9">
        <v>71.91009521484375</v>
      </c>
    </row>
    <row r="16723" spans="1:12" x14ac:dyDescent="0.25">
      <c r="A16723" s="5" t="str">
        <f t="shared" si="261"/>
        <v>1SublapSCNW50218</v>
      </c>
      <c r="B16723" s="9">
        <v>1</v>
      </c>
      <c r="C16723" t="s">
        <v>133</v>
      </c>
      <c r="D16723" t="s">
        <v>149</v>
      </c>
      <c r="E16723" s="9">
        <v>5</v>
      </c>
      <c r="F16723" s="9">
        <v>0</v>
      </c>
      <c r="G16723" s="9">
        <v>2</v>
      </c>
      <c r="H16723" s="9">
        <v>18</v>
      </c>
      <c r="I16723" s="9">
        <v>0.99038505554199219</v>
      </c>
      <c r="J16723" s="9">
        <v>0.83545565605163574</v>
      </c>
      <c r="K16723" s="9">
        <v>3.8673792034387589E-2</v>
      </c>
      <c r="L16723" s="9">
        <v>71.094589233398438</v>
      </c>
    </row>
    <row r="16724" spans="1:12" x14ac:dyDescent="0.25">
      <c r="A16724" s="5" t="str">
        <f t="shared" si="261"/>
        <v>1SublapSCNW50219</v>
      </c>
      <c r="B16724" s="9">
        <v>1</v>
      </c>
      <c r="C16724" t="s">
        <v>133</v>
      </c>
      <c r="D16724" t="s">
        <v>149</v>
      </c>
      <c r="E16724" s="9">
        <v>5</v>
      </c>
      <c r="F16724" s="9">
        <v>0</v>
      </c>
      <c r="G16724" s="9">
        <v>2</v>
      </c>
      <c r="H16724" s="9">
        <v>19</v>
      </c>
      <c r="I16724" s="9">
        <v>1.1756113767623901</v>
      </c>
      <c r="J16724" s="9">
        <v>1.0192989110946655</v>
      </c>
      <c r="K16724" s="9">
        <v>4.7829706221818924E-2</v>
      </c>
      <c r="L16724" s="9">
        <v>70.097999572753906</v>
      </c>
    </row>
    <row r="16725" spans="1:12" x14ac:dyDescent="0.25">
      <c r="A16725" s="5" t="str">
        <f t="shared" si="261"/>
        <v>1SublapSCNW50220</v>
      </c>
      <c r="B16725" s="9">
        <v>1</v>
      </c>
      <c r="C16725" t="s">
        <v>133</v>
      </c>
      <c r="D16725" t="s">
        <v>149</v>
      </c>
      <c r="E16725" s="9">
        <v>5</v>
      </c>
      <c r="F16725" s="9">
        <v>0</v>
      </c>
      <c r="G16725" s="9">
        <v>2</v>
      </c>
      <c r="H16725" s="9">
        <v>20</v>
      </c>
      <c r="I16725" s="9">
        <v>1.2762316465377808</v>
      </c>
      <c r="J16725" s="9">
        <v>1.132993221282959</v>
      </c>
      <c r="K16725" s="9">
        <v>2.5949906557798386E-2</v>
      </c>
      <c r="L16725" s="9">
        <v>68.196815490722656</v>
      </c>
    </row>
    <row r="16726" spans="1:12" x14ac:dyDescent="0.25">
      <c r="A16726" s="5" t="str">
        <f t="shared" si="261"/>
        <v>1SublapSCNW50221</v>
      </c>
      <c r="B16726" s="9">
        <v>1</v>
      </c>
      <c r="C16726" t="s">
        <v>133</v>
      </c>
      <c r="D16726" t="s">
        <v>149</v>
      </c>
      <c r="E16726" s="9">
        <v>5</v>
      </c>
      <c r="F16726" s="9">
        <v>0</v>
      </c>
      <c r="G16726" s="9">
        <v>2</v>
      </c>
      <c r="H16726" s="9">
        <v>21</v>
      </c>
      <c r="I16726" s="9">
        <v>1.2712181806564331</v>
      </c>
      <c r="J16726" s="9">
        <v>1.1640723943710327</v>
      </c>
      <c r="K16726" s="9">
        <v>3.8211159408092499E-2</v>
      </c>
      <c r="L16726" s="9">
        <v>64.009689331054688</v>
      </c>
    </row>
    <row r="16727" spans="1:12" x14ac:dyDescent="0.25">
      <c r="A16727" s="5" t="str">
        <f t="shared" si="261"/>
        <v>1SublapSCNW50222</v>
      </c>
      <c r="B16727" s="9">
        <v>1</v>
      </c>
      <c r="C16727" t="s">
        <v>133</v>
      </c>
      <c r="D16727" t="s">
        <v>149</v>
      </c>
      <c r="E16727" s="9">
        <v>5</v>
      </c>
      <c r="F16727" s="9">
        <v>0</v>
      </c>
      <c r="G16727" s="9">
        <v>2</v>
      </c>
      <c r="H16727" s="9">
        <v>22</v>
      </c>
      <c r="I16727" s="9">
        <v>1.2164644002914429</v>
      </c>
      <c r="J16727" s="9">
        <v>1.3354527950286865</v>
      </c>
      <c r="K16727" s="9">
        <v>8.1771180033683777E-2</v>
      </c>
      <c r="L16727" s="9">
        <v>60.336330413818359</v>
      </c>
    </row>
    <row r="16728" spans="1:12" x14ac:dyDescent="0.25">
      <c r="A16728" s="5" t="str">
        <f t="shared" si="261"/>
        <v>1SublapSCNW50223</v>
      </c>
      <c r="B16728" s="9">
        <v>1</v>
      </c>
      <c r="C16728" t="s">
        <v>133</v>
      </c>
      <c r="D16728" t="s">
        <v>149</v>
      </c>
      <c r="E16728" s="9">
        <v>5</v>
      </c>
      <c r="F16728" s="9">
        <v>0</v>
      </c>
      <c r="G16728" s="9">
        <v>2</v>
      </c>
      <c r="H16728" s="9">
        <v>23</v>
      </c>
      <c r="I16728" s="9">
        <v>1.1128618717193604</v>
      </c>
      <c r="J16728" s="9">
        <v>1.1128618717193604</v>
      </c>
      <c r="K16728" s="9">
        <v>0</v>
      </c>
      <c r="L16728" s="9">
        <v>59.149860382080078</v>
      </c>
    </row>
    <row r="16729" spans="1:12" x14ac:dyDescent="0.25">
      <c r="A16729" s="5" t="str">
        <f t="shared" si="261"/>
        <v>1SublapSCNW50224</v>
      </c>
      <c r="B16729" s="9">
        <v>1</v>
      </c>
      <c r="C16729" t="s">
        <v>133</v>
      </c>
      <c r="D16729" t="s">
        <v>149</v>
      </c>
      <c r="E16729" s="9">
        <v>5</v>
      </c>
      <c r="F16729" s="9">
        <v>0</v>
      </c>
      <c r="G16729" s="9">
        <v>2</v>
      </c>
      <c r="H16729" s="9">
        <v>24</v>
      </c>
      <c r="I16729" s="9">
        <v>0.93880730867385864</v>
      </c>
      <c r="J16729" s="9">
        <v>0.94238030910491943</v>
      </c>
      <c r="K16729" s="9">
        <v>1.786490436643362E-3</v>
      </c>
      <c r="L16729" s="9">
        <v>57.670116424560547</v>
      </c>
    </row>
    <row r="16730" spans="1:12" x14ac:dyDescent="0.25">
      <c r="A16730" s="5" t="str">
        <f t="shared" si="261"/>
        <v>1SublapSCNW50101</v>
      </c>
      <c r="B16730" s="9">
        <v>1</v>
      </c>
      <c r="C16730" t="s">
        <v>133</v>
      </c>
      <c r="D16730" t="s">
        <v>149</v>
      </c>
      <c r="E16730" s="9">
        <v>5</v>
      </c>
      <c r="F16730" s="9">
        <v>0</v>
      </c>
      <c r="G16730" s="9">
        <v>10</v>
      </c>
      <c r="H16730" s="9">
        <v>1</v>
      </c>
      <c r="I16730" s="9">
        <v>1.2682098150253296</v>
      </c>
      <c r="J16730" s="9">
        <v>1.2682098150253296</v>
      </c>
      <c r="K16730" s="9">
        <v>0</v>
      </c>
      <c r="L16730" s="9">
        <v>71.686447143554688</v>
      </c>
    </row>
    <row r="16731" spans="1:12" x14ac:dyDescent="0.25">
      <c r="A16731" s="5" t="str">
        <f t="shared" si="261"/>
        <v>1SublapSCNW50102</v>
      </c>
      <c r="B16731" s="9">
        <v>1</v>
      </c>
      <c r="C16731" t="s">
        <v>133</v>
      </c>
      <c r="D16731" t="s">
        <v>149</v>
      </c>
      <c r="E16731" s="9">
        <v>5</v>
      </c>
      <c r="F16731" s="9">
        <v>0</v>
      </c>
      <c r="G16731" s="9">
        <v>10</v>
      </c>
      <c r="H16731" s="9">
        <v>2</v>
      </c>
      <c r="I16731" s="9">
        <v>0.98416733741760254</v>
      </c>
      <c r="J16731" s="9">
        <v>0.98416733741760254</v>
      </c>
      <c r="K16731" s="9">
        <v>0</v>
      </c>
      <c r="L16731" s="9">
        <v>69.070060729980469</v>
      </c>
    </row>
    <row r="16732" spans="1:12" x14ac:dyDescent="0.25">
      <c r="A16732" s="5" t="str">
        <f t="shared" si="261"/>
        <v>1SublapSCNW50103</v>
      </c>
      <c r="B16732" s="9">
        <v>1</v>
      </c>
      <c r="C16732" t="s">
        <v>133</v>
      </c>
      <c r="D16732" t="s">
        <v>149</v>
      </c>
      <c r="E16732" s="9">
        <v>5</v>
      </c>
      <c r="F16732" s="9">
        <v>0</v>
      </c>
      <c r="G16732" s="9">
        <v>10</v>
      </c>
      <c r="H16732" s="9">
        <v>3</v>
      </c>
      <c r="I16732" s="9">
        <v>0.85874414443969727</v>
      </c>
      <c r="J16732" s="9">
        <v>0.85874414443969727</v>
      </c>
      <c r="K16732" s="9">
        <v>0</v>
      </c>
      <c r="L16732" s="9">
        <v>68.637763977050781</v>
      </c>
    </row>
    <row r="16733" spans="1:12" x14ac:dyDescent="0.25">
      <c r="A16733" s="5" t="str">
        <f t="shared" si="261"/>
        <v>1SublapSCNW50104</v>
      </c>
      <c r="B16733" s="9">
        <v>1</v>
      </c>
      <c r="C16733" t="s">
        <v>133</v>
      </c>
      <c r="D16733" t="s">
        <v>149</v>
      </c>
      <c r="E16733" s="9">
        <v>5</v>
      </c>
      <c r="F16733" s="9">
        <v>0</v>
      </c>
      <c r="G16733" s="9">
        <v>10</v>
      </c>
      <c r="H16733" s="9">
        <v>4</v>
      </c>
      <c r="I16733" s="9">
        <v>0.76805347204208374</v>
      </c>
      <c r="J16733" s="9">
        <v>0.76805347204208374</v>
      </c>
      <c r="K16733" s="9">
        <v>0</v>
      </c>
      <c r="L16733" s="9">
        <v>66.918716430664063</v>
      </c>
    </row>
    <row r="16734" spans="1:12" x14ac:dyDescent="0.25">
      <c r="A16734" s="5" t="str">
        <f t="shared" si="261"/>
        <v>1SublapSCNW50105</v>
      </c>
      <c r="B16734" s="9">
        <v>1</v>
      </c>
      <c r="C16734" t="s">
        <v>133</v>
      </c>
      <c r="D16734" t="s">
        <v>149</v>
      </c>
      <c r="E16734" s="9">
        <v>5</v>
      </c>
      <c r="F16734" s="9">
        <v>0</v>
      </c>
      <c r="G16734" s="9">
        <v>10</v>
      </c>
      <c r="H16734" s="9">
        <v>5</v>
      </c>
      <c r="I16734" s="9">
        <v>0.7300875186920166</v>
      </c>
      <c r="J16734" s="9">
        <v>0.7300875186920166</v>
      </c>
      <c r="K16734" s="9">
        <v>0</v>
      </c>
      <c r="L16734" s="9">
        <v>65.819633483886719</v>
      </c>
    </row>
    <row r="16735" spans="1:12" x14ac:dyDescent="0.25">
      <c r="A16735" s="5" t="str">
        <f t="shared" si="261"/>
        <v>1SublapSCNW50106</v>
      </c>
      <c r="B16735" s="9">
        <v>1</v>
      </c>
      <c r="C16735" t="s">
        <v>133</v>
      </c>
      <c r="D16735" t="s">
        <v>149</v>
      </c>
      <c r="E16735" s="9">
        <v>5</v>
      </c>
      <c r="F16735" s="9">
        <v>0</v>
      </c>
      <c r="G16735" s="9">
        <v>10</v>
      </c>
      <c r="H16735" s="9">
        <v>6</v>
      </c>
      <c r="I16735" s="9">
        <v>0.72066444158554077</v>
      </c>
      <c r="J16735" s="9">
        <v>0.72066444158554077</v>
      </c>
      <c r="K16735" s="9">
        <v>0</v>
      </c>
      <c r="L16735" s="9">
        <v>65.538238525390625</v>
      </c>
    </row>
    <row r="16736" spans="1:12" x14ac:dyDescent="0.25">
      <c r="A16736" s="5" t="str">
        <f t="shared" si="261"/>
        <v>1SublapSCNW50107</v>
      </c>
      <c r="B16736" s="9">
        <v>1</v>
      </c>
      <c r="C16736" t="s">
        <v>133</v>
      </c>
      <c r="D16736" t="s">
        <v>149</v>
      </c>
      <c r="E16736" s="9">
        <v>5</v>
      </c>
      <c r="F16736" s="9">
        <v>0</v>
      </c>
      <c r="G16736" s="9">
        <v>10</v>
      </c>
      <c r="H16736" s="9">
        <v>7</v>
      </c>
      <c r="I16736" s="9">
        <v>0.77654087543487549</v>
      </c>
      <c r="J16736" s="9">
        <v>0.77654087543487549</v>
      </c>
      <c r="K16736" s="9">
        <v>0</v>
      </c>
      <c r="L16736" s="9">
        <v>65.509620666503906</v>
      </c>
    </row>
    <row r="16737" spans="1:12" x14ac:dyDescent="0.25">
      <c r="A16737" s="5" t="str">
        <f t="shared" si="261"/>
        <v>1SublapSCNW50108</v>
      </c>
      <c r="B16737" s="9">
        <v>1</v>
      </c>
      <c r="C16737" t="s">
        <v>133</v>
      </c>
      <c r="D16737" t="s">
        <v>149</v>
      </c>
      <c r="E16737" s="9">
        <v>5</v>
      </c>
      <c r="F16737" s="9">
        <v>0</v>
      </c>
      <c r="G16737" s="9">
        <v>10</v>
      </c>
      <c r="H16737" s="9">
        <v>8</v>
      </c>
      <c r="I16737" s="9">
        <v>0.84614765644073486</v>
      </c>
      <c r="J16737" s="9">
        <v>0.84614765644073486</v>
      </c>
      <c r="K16737" s="9">
        <v>0</v>
      </c>
      <c r="L16737" s="9">
        <v>66.253334045410156</v>
      </c>
    </row>
    <row r="16738" spans="1:12" x14ac:dyDescent="0.25">
      <c r="A16738" s="5" t="str">
        <f t="shared" si="261"/>
        <v>1SublapSCNW50109</v>
      </c>
      <c r="B16738" s="9">
        <v>1</v>
      </c>
      <c r="C16738" t="s">
        <v>133</v>
      </c>
      <c r="D16738" t="s">
        <v>149</v>
      </c>
      <c r="E16738" s="9">
        <v>5</v>
      </c>
      <c r="F16738" s="9">
        <v>0</v>
      </c>
      <c r="G16738" s="9">
        <v>10</v>
      </c>
      <c r="H16738" s="9">
        <v>9</v>
      </c>
      <c r="I16738" s="9">
        <v>0.90163040161132813</v>
      </c>
      <c r="J16738" s="9">
        <v>0.90163040161132813</v>
      </c>
      <c r="K16738" s="9">
        <v>0</v>
      </c>
      <c r="L16738" s="9">
        <v>70.67926025390625</v>
      </c>
    </row>
    <row r="16739" spans="1:12" x14ac:dyDescent="0.25">
      <c r="A16739" s="5" t="str">
        <f t="shared" si="261"/>
        <v>1SublapSCNW501010</v>
      </c>
      <c r="B16739" s="9">
        <v>1</v>
      </c>
      <c r="C16739" t="s">
        <v>133</v>
      </c>
      <c r="D16739" t="s">
        <v>149</v>
      </c>
      <c r="E16739" s="9">
        <v>5</v>
      </c>
      <c r="F16739" s="9">
        <v>0</v>
      </c>
      <c r="G16739" s="9">
        <v>10</v>
      </c>
      <c r="H16739" s="9">
        <v>10</v>
      </c>
      <c r="I16739" s="9">
        <v>0.75369840860366821</v>
      </c>
      <c r="J16739" s="9">
        <v>0.75369840860366821</v>
      </c>
      <c r="K16739" s="9">
        <v>0</v>
      </c>
      <c r="L16739" s="9">
        <v>76.383544921875</v>
      </c>
    </row>
    <row r="16740" spans="1:12" x14ac:dyDescent="0.25">
      <c r="A16740" s="5" t="str">
        <f t="shared" si="261"/>
        <v>1SublapSCNW501011</v>
      </c>
      <c r="B16740" s="9">
        <v>1</v>
      </c>
      <c r="C16740" t="s">
        <v>133</v>
      </c>
      <c r="D16740" t="s">
        <v>149</v>
      </c>
      <c r="E16740" s="9">
        <v>5</v>
      </c>
      <c r="F16740" s="9">
        <v>0</v>
      </c>
      <c r="G16740" s="9">
        <v>10</v>
      </c>
      <c r="H16740" s="9">
        <v>11</v>
      </c>
      <c r="I16740" s="9">
        <v>0.6762397289276123</v>
      </c>
      <c r="J16740" s="9">
        <v>0.6762397289276123</v>
      </c>
      <c r="K16740" s="9">
        <v>0</v>
      </c>
      <c r="L16740" s="9">
        <v>81.935935974121094</v>
      </c>
    </row>
    <row r="16741" spans="1:12" x14ac:dyDescent="0.25">
      <c r="A16741" s="5" t="str">
        <f t="shared" si="261"/>
        <v>1SublapSCNW501012</v>
      </c>
      <c r="B16741" s="9">
        <v>1</v>
      </c>
      <c r="C16741" t="s">
        <v>133</v>
      </c>
      <c r="D16741" t="s">
        <v>149</v>
      </c>
      <c r="E16741" s="9">
        <v>5</v>
      </c>
      <c r="F16741" s="9">
        <v>0</v>
      </c>
      <c r="G16741" s="9">
        <v>10</v>
      </c>
      <c r="H16741" s="9">
        <v>12</v>
      </c>
      <c r="I16741" s="9">
        <v>0.81541913747787476</v>
      </c>
      <c r="J16741" s="9">
        <v>0.81541913747787476</v>
      </c>
      <c r="K16741" s="9">
        <v>0</v>
      </c>
      <c r="L16741" s="9">
        <v>83.555519104003906</v>
      </c>
    </row>
    <row r="16742" spans="1:12" x14ac:dyDescent="0.25">
      <c r="A16742" s="5" t="str">
        <f t="shared" si="261"/>
        <v>1SublapSCNW501013</v>
      </c>
      <c r="B16742" s="9">
        <v>1</v>
      </c>
      <c r="C16742" t="s">
        <v>133</v>
      </c>
      <c r="D16742" t="s">
        <v>149</v>
      </c>
      <c r="E16742" s="9">
        <v>5</v>
      </c>
      <c r="F16742" s="9">
        <v>0</v>
      </c>
      <c r="G16742" s="9">
        <v>10</v>
      </c>
      <c r="H16742" s="9">
        <v>13</v>
      </c>
      <c r="I16742" s="9">
        <v>0.99719959497451782</v>
      </c>
      <c r="J16742" s="9">
        <v>0.99719959497451782</v>
      </c>
      <c r="K16742" s="9">
        <v>0</v>
      </c>
      <c r="L16742" s="9">
        <v>85.001052856445313</v>
      </c>
    </row>
    <row r="16743" spans="1:12" x14ac:dyDescent="0.25">
      <c r="A16743" s="5" t="str">
        <f t="shared" si="261"/>
        <v>1SublapSCNW501014</v>
      </c>
      <c r="B16743" s="9">
        <v>1</v>
      </c>
      <c r="C16743" t="s">
        <v>133</v>
      </c>
      <c r="D16743" t="s">
        <v>149</v>
      </c>
      <c r="E16743" s="9">
        <v>5</v>
      </c>
      <c r="F16743" s="9">
        <v>0</v>
      </c>
      <c r="G16743" s="9">
        <v>10</v>
      </c>
      <c r="H16743" s="9">
        <v>14</v>
      </c>
      <c r="I16743" s="9">
        <v>1.240504264831543</v>
      </c>
      <c r="J16743" s="9">
        <v>1.240504264831543</v>
      </c>
      <c r="K16743" s="9">
        <v>0</v>
      </c>
      <c r="L16743" s="9">
        <v>87.139686584472656</v>
      </c>
    </row>
    <row r="16744" spans="1:12" x14ac:dyDescent="0.25">
      <c r="A16744" s="5" t="str">
        <f t="shared" si="261"/>
        <v>1SublapSCNW501015</v>
      </c>
      <c r="B16744" s="9">
        <v>1</v>
      </c>
      <c r="C16744" t="s">
        <v>133</v>
      </c>
      <c r="D16744" t="s">
        <v>149</v>
      </c>
      <c r="E16744" s="9">
        <v>5</v>
      </c>
      <c r="F16744" s="9">
        <v>0</v>
      </c>
      <c r="G16744" s="9">
        <v>10</v>
      </c>
      <c r="H16744" s="9">
        <v>15</v>
      </c>
      <c r="I16744" s="9">
        <v>1.4913227558135986</v>
      </c>
      <c r="J16744" s="9">
        <v>1.4913227558135986</v>
      </c>
      <c r="K16744" s="9">
        <v>0</v>
      </c>
      <c r="L16744" s="9">
        <v>87.6846923828125</v>
      </c>
    </row>
    <row r="16745" spans="1:12" x14ac:dyDescent="0.25">
      <c r="A16745" s="5" t="str">
        <f t="shared" si="261"/>
        <v>1SublapSCNW501016</v>
      </c>
      <c r="B16745" s="9">
        <v>1</v>
      </c>
      <c r="C16745" t="s">
        <v>133</v>
      </c>
      <c r="D16745" t="s">
        <v>149</v>
      </c>
      <c r="E16745" s="9">
        <v>5</v>
      </c>
      <c r="F16745" s="9">
        <v>0</v>
      </c>
      <c r="G16745" s="9">
        <v>10</v>
      </c>
      <c r="H16745" s="9">
        <v>16</v>
      </c>
      <c r="I16745" s="9">
        <v>1.786699652671814</v>
      </c>
      <c r="J16745" s="9">
        <v>1.786699652671814</v>
      </c>
      <c r="K16745" s="9">
        <v>0</v>
      </c>
      <c r="L16745" s="9">
        <v>87.01800537109375</v>
      </c>
    </row>
    <row r="16746" spans="1:12" x14ac:dyDescent="0.25">
      <c r="A16746" s="5" t="str">
        <f t="shared" si="261"/>
        <v>1SublapSCNW501017</v>
      </c>
      <c r="B16746" s="9">
        <v>1</v>
      </c>
      <c r="C16746" t="s">
        <v>133</v>
      </c>
      <c r="D16746" t="s">
        <v>149</v>
      </c>
      <c r="E16746" s="9">
        <v>5</v>
      </c>
      <c r="F16746" s="9">
        <v>0</v>
      </c>
      <c r="G16746" s="9">
        <v>10</v>
      </c>
      <c r="H16746" s="9">
        <v>17</v>
      </c>
      <c r="I16746" s="9">
        <v>2.057487964630127</v>
      </c>
      <c r="J16746" s="9">
        <v>1.3326346874237061</v>
      </c>
      <c r="K16746" s="9">
        <v>2.5451185181736946E-2</v>
      </c>
      <c r="L16746" s="9">
        <v>85.967018127441406</v>
      </c>
    </row>
    <row r="16747" spans="1:12" x14ac:dyDescent="0.25">
      <c r="A16747" s="5" t="str">
        <f t="shared" si="261"/>
        <v>1SublapSCNW501018</v>
      </c>
      <c r="B16747" s="9">
        <v>1</v>
      </c>
      <c r="C16747" t="s">
        <v>133</v>
      </c>
      <c r="D16747" t="s">
        <v>149</v>
      </c>
      <c r="E16747" s="9">
        <v>5</v>
      </c>
      <c r="F16747" s="9">
        <v>0</v>
      </c>
      <c r="G16747" s="9">
        <v>10</v>
      </c>
      <c r="H16747" s="9">
        <v>18</v>
      </c>
      <c r="I16747" s="9">
        <v>2.2908530235290527</v>
      </c>
      <c r="J16747" s="9">
        <v>1.8863176107406616</v>
      </c>
      <c r="K16747" s="9">
        <v>4.2867463082075119E-2</v>
      </c>
      <c r="L16747" s="9">
        <v>85.103675842285156</v>
      </c>
    </row>
    <row r="16748" spans="1:12" x14ac:dyDescent="0.25">
      <c r="A16748" s="5" t="str">
        <f t="shared" si="261"/>
        <v>1SublapSCNW501019</v>
      </c>
      <c r="B16748" s="9">
        <v>1</v>
      </c>
      <c r="C16748" t="s">
        <v>133</v>
      </c>
      <c r="D16748" t="s">
        <v>149</v>
      </c>
      <c r="E16748" s="9">
        <v>5</v>
      </c>
      <c r="F16748" s="9">
        <v>0</v>
      </c>
      <c r="G16748" s="9">
        <v>10</v>
      </c>
      <c r="H16748" s="9">
        <v>19</v>
      </c>
      <c r="I16748" s="9">
        <v>2.3662223815917969</v>
      </c>
      <c r="J16748" s="9">
        <v>2.1491062641143799</v>
      </c>
      <c r="K16748" s="9">
        <v>4.0571693331003189E-2</v>
      </c>
      <c r="L16748" s="9">
        <v>83.044548034667969</v>
      </c>
    </row>
    <row r="16749" spans="1:12" x14ac:dyDescent="0.25">
      <c r="A16749" s="5" t="str">
        <f t="shared" si="261"/>
        <v>1SublapSCNW501020</v>
      </c>
      <c r="B16749" s="9">
        <v>1</v>
      </c>
      <c r="C16749" t="s">
        <v>133</v>
      </c>
      <c r="D16749" t="s">
        <v>149</v>
      </c>
      <c r="E16749" s="9">
        <v>5</v>
      </c>
      <c r="F16749" s="9">
        <v>0</v>
      </c>
      <c r="G16749" s="9">
        <v>10</v>
      </c>
      <c r="H16749" s="9">
        <v>20</v>
      </c>
      <c r="I16749" s="9">
        <v>2.2884118556976318</v>
      </c>
      <c r="J16749" s="9">
        <v>2.1020894050598145</v>
      </c>
      <c r="K16749" s="9">
        <v>3.8384012877941132E-2</v>
      </c>
      <c r="L16749" s="9">
        <v>79.603973388671875</v>
      </c>
    </row>
    <row r="16750" spans="1:12" x14ac:dyDescent="0.25">
      <c r="A16750" s="5" t="str">
        <f t="shared" si="261"/>
        <v>1SublapSCNW501021</v>
      </c>
      <c r="B16750" s="9">
        <v>1</v>
      </c>
      <c r="C16750" t="s">
        <v>133</v>
      </c>
      <c r="D16750" t="s">
        <v>149</v>
      </c>
      <c r="E16750" s="9">
        <v>5</v>
      </c>
      <c r="F16750" s="9">
        <v>0</v>
      </c>
      <c r="G16750" s="9">
        <v>10</v>
      </c>
      <c r="H16750" s="9">
        <v>21</v>
      </c>
      <c r="I16750" s="9">
        <v>2.0571224689483643</v>
      </c>
      <c r="J16750" s="9">
        <v>1.8936389684677124</v>
      </c>
      <c r="K16750" s="9">
        <v>2.2272383794188499E-2</v>
      </c>
      <c r="L16750" s="9">
        <v>73.240341186523438</v>
      </c>
    </row>
    <row r="16751" spans="1:12" x14ac:dyDescent="0.25">
      <c r="A16751" s="5" t="str">
        <f t="shared" si="261"/>
        <v>1SublapSCNW501022</v>
      </c>
      <c r="B16751" s="9">
        <v>1</v>
      </c>
      <c r="C16751" t="s">
        <v>133</v>
      </c>
      <c r="D16751" t="s">
        <v>149</v>
      </c>
      <c r="E16751" s="9">
        <v>5</v>
      </c>
      <c r="F16751" s="9">
        <v>0</v>
      </c>
      <c r="G16751" s="9">
        <v>10</v>
      </c>
      <c r="H16751" s="9">
        <v>22</v>
      </c>
      <c r="I16751" s="9">
        <v>1.7678323984146118</v>
      </c>
      <c r="J16751" s="9">
        <v>2.0416104793548584</v>
      </c>
      <c r="K16751" s="9">
        <v>2.9752951115369797E-2</v>
      </c>
      <c r="L16751" s="9">
        <v>68.406303405761719</v>
      </c>
    </row>
    <row r="16752" spans="1:12" x14ac:dyDescent="0.25">
      <c r="A16752" s="5" t="str">
        <f t="shared" si="261"/>
        <v>1SublapSCNW501023</v>
      </c>
      <c r="B16752" s="9">
        <v>1</v>
      </c>
      <c r="C16752" t="s">
        <v>133</v>
      </c>
      <c r="D16752" t="s">
        <v>149</v>
      </c>
      <c r="E16752" s="9">
        <v>5</v>
      </c>
      <c r="F16752" s="9">
        <v>0</v>
      </c>
      <c r="G16752" s="9">
        <v>10</v>
      </c>
      <c r="H16752" s="9">
        <v>23</v>
      </c>
      <c r="I16752" s="9">
        <v>1.6765838861465454</v>
      </c>
      <c r="J16752" s="9">
        <v>1.7519329786300659</v>
      </c>
      <c r="K16752" s="9">
        <v>2.4992749094963074E-2</v>
      </c>
      <c r="L16752" s="9">
        <v>67.865081787109375</v>
      </c>
    </row>
    <row r="16753" spans="1:12" x14ac:dyDescent="0.25">
      <c r="A16753" s="5" t="str">
        <f t="shared" si="261"/>
        <v>1SublapSCNW501024</v>
      </c>
      <c r="B16753" s="9">
        <v>1</v>
      </c>
      <c r="C16753" t="s">
        <v>133</v>
      </c>
      <c r="D16753" t="s">
        <v>149</v>
      </c>
      <c r="E16753" s="9">
        <v>5</v>
      </c>
      <c r="F16753" s="9">
        <v>0</v>
      </c>
      <c r="G16753" s="9">
        <v>10</v>
      </c>
      <c r="H16753" s="9">
        <v>24</v>
      </c>
      <c r="I16753" s="9">
        <v>1.440086841583252</v>
      </c>
      <c r="J16753" s="9">
        <v>1.4710550308227539</v>
      </c>
      <c r="K16753" s="9">
        <v>2.2030903026461601E-2</v>
      </c>
      <c r="L16753" s="9">
        <v>67.929046630859375</v>
      </c>
    </row>
    <row r="16754" spans="1:12" x14ac:dyDescent="0.25">
      <c r="A16754" s="5" t="str">
        <f t="shared" si="261"/>
        <v>1SublapSCNW5121</v>
      </c>
      <c r="B16754" s="9">
        <v>1</v>
      </c>
      <c r="C16754" t="s">
        <v>133</v>
      </c>
      <c r="D16754" t="s">
        <v>149</v>
      </c>
      <c r="E16754" s="9">
        <v>5</v>
      </c>
      <c r="F16754" s="9">
        <v>1</v>
      </c>
      <c r="G16754" s="9">
        <v>2</v>
      </c>
      <c r="H16754" s="9">
        <v>1</v>
      </c>
      <c r="I16754" s="9">
        <v>1.0414984226226807</v>
      </c>
      <c r="J16754" s="9">
        <v>1.0414984226226807</v>
      </c>
      <c r="K16754" s="9">
        <v>0</v>
      </c>
      <c r="L16754" s="9">
        <v>62.870880126953125</v>
      </c>
    </row>
    <row r="16755" spans="1:12" x14ac:dyDescent="0.25">
      <c r="A16755" s="5" t="str">
        <f t="shared" si="261"/>
        <v>1SublapSCNW5122</v>
      </c>
      <c r="B16755" s="9">
        <v>1</v>
      </c>
      <c r="C16755" t="s">
        <v>133</v>
      </c>
      <c r="D16755" t="s">
        <v>149</v>
      </c>
      <c r="E16755" s="9">
        <v>5</v>
      </c>
      <c r="F16755" s="9">
        <v>1</v>
      </c>
      <c r="G16755" s="9">
        <v>2</v>
      </c>
      <c r="H16755" s="9">
        <v>2</v>
      </c>
      <c r="I16755" s="9">
        <v>0.90011733770370483</v>
      </c>
      <c r="J16755" s="9">
        <v>0.90011733770370483</v>
      </c>
      <c r="K16755" s="9">
        <v>0</v>
      </c>
      <c r="L16755" s="9">
        <v>61.647045135498047</v>
      </c>
    </row>
    <row r="16756" spans="1:12" x14ac:dyDescent="0.25">
      <c r="A16756" s="5" t="str">
        <f t="shared" si="261"/>
        <v>1SublapSCNW5123</v>
      </c>
      <c r="B16756" s="9">
        <v>1</v>
      </c>
      <c r="C16756" t="s">
        <v>133</v>
      </c>
      <c r="D16756" t="s">
        <v>149</v>
      </c>
      <c r="E16756" s="9">
        <v>5</v>
      </c>
      <c r="F16756" s="9">
        <v>1</v>
      </c>
      <c r="G16756" s="9">
        <v>2</v>
      </c>
      <c r="H16756" s="9">
        <v>3</v>
      </c>
      <c r="I16756" s="9">
        <v>0.79484283924102783</v>
      </c>
      <c r="J16756" s="9">
        <v>0.79484283924102783</v>
      </c>
      <c r="K16756" s="9">
        <v>0</v>
      </c>
      <c r="L16756" s="9">
        <v>60.739280700683594</v>
      </c>
    </row>
    <row r="16757" spans="1:12" x14ac:dyDescent="0.25">
      <c r="A16757" s="5" t="str">
        <f t="shared" si="261"/>
        <v>1SublapSCNW5124</v>
      </c>
      <c r="B16757" s="9">
        <v>1</v>
      </c>
      <c r="C16757" t="s">
        <v>133</v>
      </c>
      <c r="D16757" t="s">
        <v>149</v>
      </c>
      <c r="E16757" s="9">
        <v>5</v>
      </c>
      <c r="F16757" s="9">
        <v>1</v>
      </c>
      <c r="G16757" s="9">
        <v>2</v>
      </c>
      <c r="H16757" s="9">
        <v>4</v>
      </c>
      <c r="I16757" s="9">
        <v>0.73453736305236816</v>
      </c>
      <c r="J16757" s="9">
        <v>0.73453736305236816</v>
      </c>
      <c r="K16757" s="9">
        <v>0</v>
      </c>
      <c r="L16757" s="9">
        <v>59.13494873046875</v>
      </c>
    </row>
    <row r="16758" spans="1:12" x14ac:dyDescent="0.25">
      <c r="A16758" s="5" t="str">
        <f t="shared" si="261"/>
        <v>1SublapSCNW5125</v>
      </c>
      <c r="B16758" s="9">
        <v>1</v>
      </c>
      <c r="C16758" t="s">
        <v>133</v>
      </c>
      <c r="D16758" t="s">
        <v>149</v>
      </c>
      <c r="E16758" s="9">
        <v>5</v>
      </c>
      <c r="F16758" s="9">
        <v>1</v>
      </c>
      <c r="G16758" s="9">
        <v>2</v>
      </c>
      <c r="H16758" s="9">
        <v>5</v>
      </c>
      <c r="I16758" s="9">
        <v>0.69462525844573975</v>
      </c>
      <c r="J16758" s="9">
        <v>0.69462525844573975</v>
      </c>
      <c r="K16758" s="9">
        <v>0</v>
      </c>
      <c r="L16758" s="9">
        <v>58.624210357666016</v>
      </c>
    </row>
    <row r="16759" spans="1:12" x14ac:dyDescent="0.25">
      <c r="A16759" s="5" t="str">
        <f t="shared" si="261"/>
        <v>1SublapSCNW5126</v>
      </c>
      <c r="B16759" s="9">
        <v>1</v>
      </c>
      <c r="C16759" t="s">
        <v>133</v>
      </c>
      <c r="D16759" t="s">
        <v>149</v>
      </c>
      <c r="E16759" s="9">
        <v>5</v>
      </c>
      <c r="F16759" s="9">
        <v>1</v>
      </c>
      <c r="G16759" s="9">
        <v>2</v>
      </c>
      <c r="H16759" s="9">
        <v>6</v>
      </c>
      <c r="I16759" s="9">
        <v>0.69046467542648315</v>
      </c>
      <c r="J16759" s="9">
        <v>0.69046467542648315</v>
      </c>
      <c r="K16759" s="9">
        <v>0</v>
      </c>
      <c r="L16759" s="9">
        <v>57.965507507324219</v>
      </c>
    </row>
    <row r="16760" spans="1:12" x14ac:dyDescent="0.25">
      <c r="A16760" s="5" t="str">
        <f t="shared" si="261"/>
        <v>1SublapSCNW5127</v>
      </c>
      <c r="B16760" s="9">
        <v>1</v>
      </c>
      <c r="C16760" t="s">
        <v>133</v>
      </c>
      <c r="D16760" t="s">
        <v>149</v>
      </c>
      <c r="E16760" s="9">
        <v>5</v>
      </c>
      <c r="F16760" s="9">
        <v>1</v>
      </c>
      <c r="G16760" s="9">
        <v>2</v>
      </c>
      <c r="H16760" s="9">
        <v>7</v>
      </c>
      <c r="I16760" s="9">
        <v>0.74451035261154175</v>
      </c>
      <c r="J16760" s="9">
        <v>0.74451035261154175</v>
      </c>
      <c r="K16760" s="9">
        <v>0</v>
      </c>
      <c r="L16760" s="9">
        <v>56.720748901367188</v>
      </c>
    </row>
    <row r="16761" spans="1:12" x14ac:dyDescent="0.25">
      <c r="A16761" s="5" t="str">
        <f t="shared" si="261"/>
        <v>1SublapSCNW5128</v>
      </c>
      <c r="B16761" s="9">
        <v>1</v>
      </c>
      <c r="C16761" t="s">
        <v>133</v>
      </c>
      <c r="D16761" t="s">
        <v>149</v>
      </c>
      <c r="E16761" s="9">
        <v>5</v>
      </c>
      <c r="F16761" s="9">
        <v>1</v>
      </c>
      <c r="G16761" s="9">
        <v>2</v>
      </c>
      <c r="H16761" s="9">
        <v>8</v>
      </c>
      <c r="I16761" s="9">
        <v>0.7782742977142334</v>
      </c>
      <c r="J16761" s="9">
        <v>0.7782742977142334</v>
      </c>
      <c r="K16761" s="9">
        <v>0</v>
      </c>
      <c r="L16761" s="9">
        <v>57.142684936523438</v>
      </c>
    </row>
    <row r="16762" spans="1:12" x14ac:dyDescent="0.25">
      <c r="A16762" s="5" t="str">
        <f t="shared" si="261"/>
        <v>1SublapSCNW5129</v>
      </c>
      <c r="B16762" s="9">
        <v>1</v>
      </c>
      <c r="C16762" t="s">
        <v>133</v>
      </c>
      <c r="D16762" t="s">
        <v>149</v>
      </c>
      <c r="E16762" s="9">
        <v>5</v>
      </c>
      <c r="F16762" s="9">
        <v>1</v>
      </c>
      <c r="G16762" s="9">
        <v>2</v>
      </c>
      <c r="H16762" s="9">
        <v>9</v>
      </c>
      <c r="I16762" s="9">
        <v>0.67287284135818481</v>
      </c>
      <c r="J16762" s="9">
        <v>0.67287284135818481</v>
      </c>
      <c r="K16762" s="9">
        <v>0</v>
      </c>
      <c r="L16762" s="9">
        <v>61.531074523925781</v>
      </c>
    </row>
    <row r="16763" spans="1:12" x14ac:dyDescent="0.25">
      <c r="A16763" s="5" t="str">
        <f t="shared" si="261"/>
        <v>1SublapSCNW51210</v>
      </c>
      <c r="B16763" s="9">
        <v>1</v>
      </c>
      <c r="C16763" t="s">
        <v>133</v>
      </c>
      <c r="D16763" t="s">
        <v>149</v>
      </c>
      <c r="E16763" s="9">
        <v>5</v>
      </c>
      <c r="F16763" s="9">
        <v>1</v>
      </c>
      <c r="G16763" s="9">
        <v>2</v>
      </c>
      <c r="H16763" s="9">
        <v>10</v>
      </c>
      <c r="I16763" s="9">
        <v>0.57076525688171387</v>
      </c>
      <c r="J16763" s="9">
        <v>0.57076525688171387</v>
      </c>
      <c r="K16763" s="9">
        <v>0</v>
      </c>
      <c r="L16763" s="9">
        <v>67.528495788574219</v>
      </c>
    </row>
    <row r="16764" spans="1:12" x14ac:dyDescent="0.25">
      <c r="A16764" s="5" t="str">
        <f t="shared" si="261"/>
        <v>1SublapSCNW51211</v>
      </c>
      <c r="B16764" s="9">
        <v>1</v>
      </c>
      <c r="C16764" t="s">
        <v>133</v>
      </c>
      <c r="D16764" t="s">
        <v>149</v>
      </c>
      <c r="E16764" s="9">
        <v>5</v>
      </c>
      <c r="F16764" s="9">
        <v>1</v>
      </c>
      <c r="G16764" s="9">
        <v>2</v>
      </c>
      <c r="H16764" s="9">
        <v>11</v>
      </c>
      <c r="I16764" s="9">
        <v>0.44266873598098755</v>
      </c>
      <c r="J16764" s="9">
        <v>0.44266873598098755</v>
      </c>
      <c r="K16764" s="9">
        <v>0</v>
      </c>
      <c r="L16764" s="9">
        <v>72.289047241210938</v>
      </c>
    </row>
    <row r="16765" spans="1:12" x14ac:dyDescent="0.25">
      <c r="A16765" s="5" t="str">
        <f t="shared" si="261"/>
        <v>1SublapSCNW51212</v>
      </c>
      <c r="B16765" s="9">
        <v>1</v>
      </c>
      <c r="C16765" t="s">
        <v>133</v>
      </c>
      <c r="D16765" t="s">
        <v>149</v>
      </c>
      <c r="E16765" s="9">
        <v>5</v>
      </c>
      <c r="F16765" s="9">
        <v>1</v>
      </c>
      <c r="G16765" s="9">
        <v>2</v>
      </c>
      <c r="H16765" s="9">
        <v>12</v>
      </c>
      <c r="I16765" s="9">
        <v>0.40105602145195007</v>
      </c>
      <c r="J16765" s="9">
        <v>0.40105602145195007</v>
      </c>
      <c r="K16765" s="9">
        <v>0</v>
      </c>
      <c r="L16765" s="9">
        <v>75.017219543457031</v>
      </c>
    </row>
    <row r="16766" spans="1:12" x14ac:dyDescent="0.25">
      <c r="A16766" s="5" t="str">
        <f t="shared" si="261"/>
        <v>1SublapSCNW51213</v>
      </c>
      <c r="B16766" s="9">
        <v>1</v>
      </c>
      <c r="C16766" t="s">
        <v>133</v>
      </c>
      <c r="D16766" t="s">
        <v>149</v>
      </c>
      <c r="E16766" s="9">
        <v>5</v>
      </c>
      <c r="F16766" s="9">
        <v>1</v>
      </c>
      <c r="G16766" s="9">
        <v>2</v>
      </c>
      <c r="H16766" s="9">
        <v>13</v>
      </c>
      <c r="I16766" s="9">
        <v>0.42725321650505066</v>
      </c>
      <c r="J16766" s="9">
        <v>0.42725321650505066</v>
      </c>
      <c r="K16766" s="9">
        <v>0</v>
      </c>
      <c r="L16766" s="9">
        <v>77.616539001464844</v>
      </c>
    </row>
    <row r="16767" spans="1:12" x14ac:dyDescent="0.25">
      <c r="A16767" s="5" t="str">
        <f t="shared" si="261"/>
        <v>1SublapSCNW51214</v>
      </c>
      <c r="B16767" s="9">
        <v>1</v>
      </c>
      <c r="C16767" t="s">
        <v>133</v>
      </c>
      <c r="D16767" t="s">
        <v>149</v>
      </c>
      <c r="E16767" s="9">
        <v>5</v>
      </c>
      <c r="F16767" s="9">
        <v>1</v>
      </c>
      <c r="G16767" s="9">
        <v>2</v>
      </c>
      <c r="H16767" s="9">
        <v>14</v>
      </c>
      <c r="I16767" s="9">
        <v>0.55241608619689941</v>
      </c>
      <c r="J16767" s="9">
        <v>0.55241608619689941</v>
      </c>
      <c r="K16767" s="9">
        <v>0</v>
      </c>
      <c r="L16767" s="9">
        <v>78.636154174804688</v>
      </c>
    </row>
    <row r="16768" spans="1:12" x14ac:dyDescent="0.25">
      <c r="A16768" s="5" t="str">
        <f t="shared" si="261"/>
        <v>1SublapSCNW51215</v>
      </c>
      <c r="B16768" s="9">
        <v>1</v>
      </c>
      <c r="C16768" t="s">
        <v>133</v>
      </c>
      <c r="D16768" t="s">
        <v>149</v>
      </c>
      <c r="E16768" s="9">
        <v>5</v>
      </c>
      <c r="F16768" s="9">
        <v>1</v>
      </c>
      <c r="G16768" s="9">
        <v>2</v>
      </c>
      <c r="H16768" s="9">
        <v>15</v>
      </c>
      <c r="I16768" s="9">
        <v>0.7201082706451416</v>
      </c>
      <c r="J16768" s="9">
        <v>0.7201082706451416</v>
      </c>
      <c r="K16768" s="9">
        <v>0</v>
      </c>
      <c r="L16768" s="9">
        <v>80.113235473632813</v>
      </c>
    </row>
    <row r="16769" spans="1:12" x14ac:dyDescent="0.25">
      <c r="A16769" s="5" t="str">
        <f t="shared" si="261"/>
        <v>1SublapSCNW51216</v>
      </c>
      <c r="B16769" s="9">
        <v>1</v>
      </c>
      <c r="C16769" t="s">
        <v>133</v>
      </c>
      <c r="D16769" t="s">
        <v>149</v>
      </c>
      <c r="E16769" s="9">
        <v>5</v>
      </c>
      <c r="F16769" s="9">
        <v>1</v>
      </c>
      <c r="G16769" s="9">
        <v>2</v>
      </c>
      <c r="H16769" s="9">
        <v>16</v>
      </c>
      <c r="I16769" s="9">
        <v>0.95567715167999268</v>
      </c>
      <c r="J16769" s="9">
        <v>0.95567715167999268</v>
      </c>
      <c r="K16769" s="9">
        <v>0</v>
      </c>
      <c r="L16769" s="9">
        <v>80.801490783691406</v>
      </c>
    </row>
    <row r="16770" spans="1:12" x14ac:dyDescent="0.25">
      <c r="A16770" s="5" t="str">
        <f t="shared" si="261"/>
        <v>1SublapSCNW51217</v>
      </c>
      <c r="B16770" s="9">
        <v>1</v>
      </c>
      <c r="C16770" t="s">
        <v>133</v>
      </c>
      <c r="D16770" t="s">
        <v>149</v>
      </c>
      <c r="E16770" s="9">
        <v>5</v>
      </c>
      <c r="F16770" s="9">
        <v>1</v>
      </c>
      <c r="G16770" s="9">
        <v>2</v>
      </c>
      <c r="H16770" s="9">
        <v>17</v>
      </c>
      <c r="I16770" s="9">
        <v>1.2099447250366211</v>
      </c>
      <c r="J16770" s="9">
        <v>0.58965665102005005</v>
      </c>
      <c r="K16770" s="9">
        <v>1.6088010743260384E-2</v>
      </c>
      <c r="L16770" s="9">
        <v>79.974136352539063</v>
      </c>
    </row>
    <row r="16771" spans="1:12" x14ac:dyDescent="0.25">
      <c r="A16771" s="5" t="str">
        <f t="shared" ref="A16771:A16834" si="262">B16771&amp;C16771&amp;D16771&amp;E16771&amp;F16771&amp;G16771&amp;H16771</f>
        <v>1SublapSCNW51218</v>
      </c>
      <c r="B16771" s="9">
        <v>1</v>
      </c>
      <c r="C16771" t="s">
        <v>133</v>
      </c>
      <c r="D16771" t="s">
        <v>149</v>
      </c>
      <c r="E16771" s="9">
        <v>5</v>
      </c>
      <c r="F16771" s="9">
        <v>1</v>
      </c>
      <c r="G16771" s="9">
        <v>2</v>
      </c>
      <c r="H16771" s="9">
        <v>18</v>
      </c>
      <c r="I16771" s="9">
        <v>1.4735269546508789</v>
      </c>
      <c r="J16771" s="9">
        <v>1.1531167030334473</v>
      </c>
      <c r="K16771" s="9">
        <v>2.7735121548175812E-2</v>
      </c>
      <c r="L16771" s="9">
        <v>78.692840576171875</v>
      </c>
    </row>
    <row r="16772" spans="1:12" x14ac:dyDescent="0.25">
      <c r="A16772" s="5" t="str">
        <f t="shared" si="262"/>
        <v>1SublapSCNW51219</v>
      </c>
      <c r="B16772" s="9">
        <v>1</v>
      </c>
      <c r="C16772" t="s">
        <v>133</v>
      </c>
      <c r="D16772" t="s">
        <v>149</v>
      </c>
      <c r="E16772" s="9">
        <v>5</v>
      </c>
      <c r="F16772" s="9">
        <v>1</v>
      </c>
      <c r="G16772" s="9">
        <v>2</v>
      </c>
      <c r="H16772" s="9">
        <v>19</v>
      </c>
      <c r="I16772" s="9">
        <v>1.6329948902130127</v>
      </c>
      <c r="J16772" s="9">
        <v>1.441288948059082</v>
      </c>
      <c r="K16772" s="9">
        <v>3.4045528620481491E-2</v>
      </c>
      <c r="L16772" s="9">
        <v>75.457206726074219</v>
      </c>
    </row>
    <row r="16773" spans="1:12" x14ac:dyDescent="0.25">
      <c r="A16773" s="5" t="str">
        <f t="shared" si="262"/>
        <v>1SublapSCNW51220</v>
      </c>
      <c r="B16773" s="9">
        <v>1</v>
      </c>
      <c r="C16773" t="s">
        <v>133</v>
      </c>
      <c r="D16773" t="s">
        <v>149</v>
      </c>
      <c r="E16773" s="9">
        <v>5</v>
      </c>
      <c r="F16773" s="9">
        <v>1</v>
      </c>
      <c r="G16773" s="9">
        <v>2</v>
      </c>
      <c r="H16773" s="9">
        <v>20</v>
      </c>
      <c r="I16773" s="9">
        <v>1.6665890216827393</v>
      </c>
      <c r="J16773" s="9">
        <v>1.5006314516067505</v>
      </c>
      <c r="K16773" s="9">
        <v>2.3177690804004669E-2</v>
      </c>
      <c r="L16773" s="9">
        <v>73.929679870605469</v>
      </c>
    </row>
    <row r="16774" spans="1:12" x14ac:dyDescent="0.25">
      <c r="A16774" s="5" t="str">
        <f t="shared" si="262"/>
        <v>1SublapSCNW51221</v>
      </c>
      <c r="B16774" s="9">
        <v>1</v>
      </c>
      <c r="C16774" t="s">
        <v>133</v>
      </c>
      <c r="D16774" t="s">
        <v>149</v>
      </c>
      <c r="E16774" s="9">
        <v>5</v>
      </c>
      <c r="F16774" s="9">
        <v>1</v>
      </c>
      <c r="G16774" s="9">
        <v>2</v>
      </c>
      <c r="H16774" s="9">
        <v>21</v>
      </c>
      <c r="I16774" s="9">
        <v>1.6671745777130127</v>
      </c>
      <c r="J16774" s="9">
        <v>1.5159759521484375</v>
      </c>
      <c r="K16774" s="9">
        <v>2.2904947400093079E-2</v>
      </c>
      <c r="L16774" s="9">
        <v>69.817398071289063</v>
      </c>
    </row>
    <row r="16775" spans="1:12" x14ac:dyDescent="0.25">
      <c r="A16775" s="5" t="str">
        <f t="shared" si="262"/>
        <v>1SublapSCNW51222</v>
      </c>
      <c r="B16775" s="9">
        <v>1</v>
      </c>
      <c r="C16775" t="s">
        <v>133</v>
      </c>
      <c r="D16775" t="s">
        <v>149</v>
      </c>
      <c r="E16775" s="9">
        <v>5</v>
      </c>
      <c r="F16775" s="9">
        <v>1</v>
      </c>
      <c r="G16775" s="9">
        <v>2</v>
      </c>
      <c r="H16775" s="9">
        <v>22</v>
      </c>
      <c r="I16775" s="9">
        <v>1.5123564004898071</v>
      </c>
      <c r="J16775" s="9">
        <v>1.7498717308044434</v>
      </c>
      <c r="K16775" s="9">
        <v>3.7537060678005219E-2</v>
      </c>
      <c r="L16775" s="9">
        <v>66.177597045898438</v>
      </c>
    </row>
    <row r="16776" spans="1:12" x14ac:dyDescent="0.25">
      <c r="A16776" s="5" t="str">
        <f t="shared" si="262"/>
        <v>1SublapSCNW51223</v>
      </c>
      <c r="B16776" s="9">
        <v>1</v>
      </c>
      <c r="C16776" t="s">
        <v>133</v>
      </c>
      <c r="D16776" t="s">
        <v>149</v>
      </c>
      <c r="E16776" s="9">
        <v>5</v>
      </c>
      <c r="F16776" s="9">
        <v>1</v>
      </c>
      <c r="G16776" s="9">
        <v>2</v>
      </c>
      <c r="H16776" s="9">
        <v>23</v>
      </c>
      <c r="I16776" s="9">
        <v>1.4204543828964233</v>
      </c>
      <c r="J16776" s="9">
        <v>1.4706445932388306</v>
      </c>
      <c r="K16776" s="9">
        <v>2.6494547724723816E-2</v>
      </c>
      <c r="L16776" s="9">
        <v>65.565605163574219</v>
      </c>
    </row>
    <row r="16777" spans="1:12" x14ac:dyDescent="0.25">
      <c r="A16777" s="5" t="str">
        <f t="shared" si="262"/>
        <v>1SublapSCNW51224</v>
      </c>
      <c r="B16777" s="9">
        <v>1</v>
      </c>
      <c r="C16777" t="s">
        <v>133</v>
      </c>
      <c r="D16777" t="s">
        <v>149</v>
      </c>
      <c r="E16777" s="9">
        <v>5</v>
      </c>
      <c r="F16777" s="9">
        <v>1</v>
      </c>
      <c r="G16777" s="9">
        <v>2</v>
      </c>
      <c r="H16777" s="9">
        <v>24</v>
      </c>
      <c r="I16777" s="9">
        <v>1.2002971172332764</v>
      </c>
      <c r="J16777" s="9">
        <v>1.2218012809753418</v>
      </c>
      <c r="K16777" s="9">
        <v>2.0753098651766777E-2</v>
      </c>
      <c r="L16777" s="9">
        <v>64.384994506835938</v>
      </c>
    </row>
    <row r="16778" spans="1:12" x14ac:dyDescent="0.25">
      <c r="A16778" s="5" t="str">
        <f t="shared" si="262"/>
        <v>1SublapSCNW51101</v>
      </c>
      <c r="B16778" s="9">
        <v>1</v>
      </c>
      <c r="C16778" t="s">
        <v>133</v>
      </c>
      <c r="D16778" t="s">
        <v>149</v>
      </c>
      <c r="E16778" s="9">
        <v>5</v>
      </c>
      <c r="F16778" s="9">
        <v>1</v>
      </c>
      <c r="G16778" s="9">
        <v>10</v>
      </c>
      <c r="H16778" s="9">
        <v>1</v>
      </c>
      <c r="I16778" s="9">
        <v>1.2682098150253296</v>
      </c>
      <c r="J16778" s="9">
        <v>1.2682098150253296</v>
      </c>
      <c r="K16778" s="9">
        <v>0</v>
      </c>
      <c r="L16778" s="9">
        <v>71.686447143554688</v>
      </c>
    </row>
    <row r="16779" spans="1:12" x14ac:dyDescent="0.25">
      <c r="A16779" s="5" t="str">
        <f t="shared" si="262"/>
        <v>1SublapSCNW51102</v>
      </c>
      <c r="B16779" s="9">
        <v>1</v>
      </c>
      <c r="C16779" t="s">
        <v>133</v>
      </c>
      <c r="D16779" t="s">
        <v>149</v>
      </c>
      <c r="E16779" s="9">
        <v>5</v>
      </c>
      <c r="F16779" s="9">
        <v>1</v>
      </c>
      <c r="G16779" s="9">
        <v>10</v>
      </c>
      <c r="H16779" s="9">
        <v>2</v>
      </c>
      <c r="I16779" s="9">
        <v>0.98416733741760254</v>
      </c>
      <c r="J16779" s="9">
        <v>0.98416733741760254</v>
      </c>
      <c r="K16779" s="9">
        <v>0</v>
      </c>
      <c r="L16779" s="9">
        <v>69.070060729980469</v>
      </c>
    </row>
    <row r="16780" spans="1:12" x14ac:dyDescent="0.25">
      <c r="A16780" s="5" t="str">
        <f t="shared" si="262"/>
        <v>1SublapSCNW51103</v>
      </c>
      <c r="B16780" s="9">
        <v>1</v>
      </c>
      <c r="C16780" t="s">
        <v>133</v>
      </c>
      <c r="D16780" t="s">
        <v>149</v>
      </c>
      <c r="E16780" s="9">
        <v>5</v>
      </c>
      <c r="F16780" s="9">
        <v>1</v>
      </c>
      <c r="G16780" s="9">
        <v>10</v>
      </c>
      <c r="H16780" s="9">
        <v>3</v>
      </c>
      <c r="I16780" s="9">
        <v>0.85874414443969727</v>
      </c>
      <c r="J16780" s="9">
        <v>0.85874414443969727</v>
      </c>
      <c r="K16780" s="9">
        <v>0</v>
      </c>
      <c r="L16780" s="9">
        <v>68.637763977050781</v>
      </c>
    </row>
    <row r="16781" spans="1:12" x14ac:dyDescent="0.25">
      <c r="A16781" s="5" t="str">
        <f t="shared" si="262"/>
        <v>1SublapSCNW51104</v>
      </c>
      <c r="B16781" s="9">
        <v>1</v>
      </c>
      <c r="C16781" t="s">
        <v>133</v>
      </c>
      <c r="D16781" t="s">
        <v>149</v>
      </c>
      <c r="E16781" s="9">
        <v>5</v>
      </c>
      <c r="F16781" s="9">
        <v>1</v>
      </c>
      <c r="G16781" s="9">
        <v>10</v>
      </c>
      <c r="H16781" s="9">
        <v>4</v>
      </c>
      <c r="I16781" s="9">
        <v>0.76805347204208374</v>
      </c>
      <c r="J16781" s="9">
        <v>0.76805347204208374</v>
      </c>
      <c r="K16781" s="9">
        <v>0</v>
      </c>
      <c r="L16781" s="9">
        <v>66.918716430664063</v>
      </c>
    </row>
    <row r="16782" spans="1:12" x14ac:dyDescent="0.25">
      <c r="A16782" s="5" t="str">
        <f t="shared" si="262"/>
        <v>1SublapSCNW51105</v>
      </c>
      <c r="B16782" s="9">
        <v>1</v>
      </c>
      <c r="C16782" t="s">
        <v>133</v>
      </c>
      <c r="D16782" t="s">
        <v>149</v>
      </c>
      <c r="E16782" s="9">
        <v>5</v>
      </c>
      <c r="F16782" s="9">
        <v>1</v>
      </c>
      <c r="G16782" s="9">
        <v>10</v>
      </c>
      <c r="H16782" s="9">
        <v>5</v>
      </c>
      <c r="I16782" s="9">
        <v>0.7300875186920166</v>
      </c>
      <c r="J16782" s="9">
        <v>0.7300875186920166</v>
      </c>
      <c r="K16782" s="9">
        <v>0</v>
      </c>
      <c r="L16782" s="9">
        <v>65.819633483886719</v>
      </c>
    </row>
    <row r="16783" spans="1:12" x14ac:dyDescent="0.25">
      <c r="A16783" s="5" t="str">
        <f t="shared" si="262"/>
        <v>1SublapSCNW51106</v>
      </c>
      <c r="B16783" s="9">
        <v>1</v>
      </c>
      <c r="C16783" t="s">
        <v>133</v>
      </c>
      <c r="D16783" t="s">
        <v>149</v>
      </c>
      <c r="E16783" s="9">
        <v>5</v>
      </c>
      <c r="F16783" s="9">
        <v>1</v>
      </c>
      <c r="G16783" s="9">
        <v>10</v>
      </c>
      <c r="H16783" s="9">
        <v>6</v>
      </c>
      <c r="I16783" s="9">
        <v>0.72066444158554077</v>
      </c>
      <c r="J16783" s="9">
        <v>0.72066444158554077</v>
      </c>
      <c r="K16783" s="9">
        <v>0</v>
      </c>
      <c r="L16783" s="9">
        <v>65.538238525390625</v>
      </c>
    </row>
    <row r="16784" spans="1:12" x14ac:dyDescent="0.25">
      <c r="A16784" s="5" t="str">
        <f t="shared" si="262"/>
        <v>1SublapSCNW51107</v>
      </c>
      <c r="B16784" s="9">
        <v>1</v>
      </c>
      <c r="C16784" t="s">
        <v>133</v>
      </c>
      <c r="D16784" t="s">
        <v>149</v>
      </c>
      <c r="E16784" s="9">
        <v>5</v>
      </c>
      <c r="F16784" s="9">
        <v>1</v>
      </c>
      <c r="G16784" s="9">
        <v>10</v>
      </c>
      <c r="H16784" s="9">
        <v>7</v>
      </c>
      <c r="I16784" s="9">
        <v>0.77654087543487549</v>
      </c>
      <c r="J16784" s="9">
        <v>0.77654087543487549</v>
      </c>
      <c r="K16784" s="9">
        <v>0</v>
      </c>
      <c r="L16784" s="9">
        <v>65.509620666503906</v>
      </c>
    </row>
    <row r="16785" spans="1:12" x14ac:dyDescent="0.25">
      <c r="A16785" s="5" t="str">
        <f t="shared" si="262"/>
        <v>1SublapSCNW51108</v>
      </c>
      <c r="B16785" s="9">
        <v>1</v>
      </c>
      <c r="C16785" t="s">
        <v>133</v>
      </c>
      <c r="D16785" t="s">
        <v>149</v>
      </c>
      <c r="E16785" s="9">
        <v>5</v>
      </c>
      <c r="F16785" s="9">
        <v>1</v>
      </c>
      <c r="G16785" s="9">
        <v>10</v>
      </c>
      <c r="H16785" s="9">
        <v>8</v>
      </c>
      <c r="I16785" s="9">
        <v>0.84614765644073486</v>
      </c>
      <c r="J16785" s="9">
        <v>0.84614765644073486</v>
      </c>
      <c r="K16785" s="9">
        <v>0</v>
      </c>
      <c r="L16785" s="9">
        <v>66.253334045410156</v>
      </c>
    </row>
    <row r="16786" spans="1:12" x14ac:dyDescent="0.25">
      <c r="A16786" s="5" t="str">
        <f t="shared" si="262"/>
        <v>1SublapSCNW51109</v>
      </c>
      <c r="B16786" s="9">
        <v>1</v>
      </c>
      <c r="C16786" t="s">
        <v>133</v>
      </c>
      <c r="D16786" t="s">
        <v>149</v>
      </c>
      <c r="E16786" s="9">
        <v>5</v>
      </c>
      <c r="F16786" s="9">
        <v>1</v>
      </c>
      <c r="G16786" s="9">
        <v>10</v>
      </c>
      <c r="H16786" s="9">
        <v>9</v>
      </c>
      <c r="I16786" s="9">
        <v>0.90163040161132813</v>
      </c>
      <c r="J16786" s="9">
        <v>0.90163040161132813</v>
      </c>
      <c r="K16786" s="9">
        <v>0</v>
      </c>
      <c r="L16786" s="9">
        <v>70.67926025390625</v>
      </c>
    </row>
    <row r="16787" spans="1:12" x14ac:dyDescent="0.25">
      <c r="A16787" s="5" t="str">
        <f t="shared" si="262"/>
        <v>1SublapSCNW511010</v>
      </c>
      <c r="B16787" s="9">
        <v>1</v>
      </c>
      <c r="C16787" t="s">
        <v>133</v>
      </c>
      <c r="D16787" t="s">
        <v>149</v>
      </c>
      <c r="E16787" s="9">
        <v>5</v>
      </c>
      <c r="F16787" s="9">
        <v>1</v>
      </c>
      <c r="G16787" s="9">
        <v>10</v>
      </c>
      <c r="H16787" s="9">
        <v>10</v>
      </c>
      <c r="I16787" s="9">
        <v>0.75369840860366821</v>
      </c>
      <c r="J16787" s="9">
        <v>0.75369840860366821</v>
      </c>
      <c r="K16787" s="9">
        <v>0</v>
      </c>
      <c r="L16787" s="9">
        <v>76.383544921875</v>
      </c>
    </row>
    <row r="16788" spans="1:12" x14ac:dyDescent="0.25">
      <c r="A16788" s="5" t="str">
        <f t="shared" si="262"/>
        <v>1SublapSCNW511011</v>
      </c>
      <c r="B16788" s="9">
        <v>1</v>
      </c>
      <c r="C16788" t="s">
        <v>133</v>
      </c>
      <c r="D16788" t="s">
        <v>149</v>
      </c>
      <c r="E16788" s="9">
        <v>5</v>
      </c>
      <c r="F16788" s="9">
        <v>1</v>
      </c>
      <c r="G16788" s="9">
        <v>10</v>
      </c>
      <c r="H16788" s="9">
        <v>11</v>
      </c>
      <c r="I16788" s="9">
        <v>0.6762397289276123</v>
      </c>
      <c r="J16788" s="9">
        <v>0.6762397289276123</v>
      </c>
      <c r="K16788" s="9">
        <v>0</v>
      </c>
      <c r="L16788" s="9">
        <v>81.935935974121094</v>
      </c>
    </row>
    <row r="16789" spans="1:12" x14ac:dyDescent="0.25">
      <c r="A16789" s="5" t="str">
        <f t="shared" si="262"/>
        <v>1SublapSCNW511012</v>
      </c>
      <c r="B16789" s="9">
        <v>1</v>
      </c>
      <c r="C16789" t="s">
        <v>133</v>
      </c>
      <c r="D16789" t="s">
        <v>149</v>
      </c>
      <c r="E16789" s="9">
        <v>5</v>
      </c>
      <c r="F16789" s="9">
        <v>1</v>
      </c>
      <c r="G16789" s="9">
        <v>10</v>
      </c>
      <c r="H16789" s="9">
        <v>12</v>
      </c>
      <c r="I16789" s="9">
        <v>0.81541913747787476</v>
      </c>
      <c r="J16789" s="9">
        <v>0.81541913747787476</v>
      </c>
      <c r="K16789" s="9">
        <v>0</v>
      </c>
      <c r="L16789" s="9">
        <v>83.555519104003906</v>
      </c>
    </row>
    <row r="16790" spans="1:12" x14ac:dyDescent="0.25">
      <c r="A16790" s="5" t="str">
        <f t="shared" si="262"/>
        <v>1SublapSCNW511013</v>
      </c>
      <c r="B16790" s="9">
        <v>1</v>
      </c>
      <c r="C16790" t="s">
        <v>133</v>
      </c>
      <c r="D16790" t="s">
        <v>149</v>
      </c>
      <c r="E16790" s="9">
        <v>5</v>
      </c>
      <c r="F16790" s="9">
        <v>1</v>
      </c>
      <c r="G16790" s="9">
        <v>10</v>
      </c>
      <c r="H16790" s="9">
        <v>13</v>
      </c>
      <c r="I16790" s="9">
        <v>0.99719959497451782</v>
      </c>
      <c r="J16790" s="9">
        <v>0.99719959497451782</v>
      </c>
      <c r="K16790" s="9">
        <v>0</v>
      </c>
      <c r="L16790" s="9">
        <v>85.001052856445313</v>
      </c>
    </row>
    <row r="16791" spans="1:12" x14ac:dyDescent="0.25">
      <c r="A16791" s="5" t="str">
        <f t="shared" si="262"/>
        <v>1SublapSCNW511014</v>
      </c>
      <c r="B16791" s="9">
        <v>1</v>
      </c>
      <c r="C16791" t="s">
        <v>133</v>
      </c>
      <c r="D16791" t="s">
        <v>149</v>
      </c>
      <c r="E16791" s="9">
        <v>5</v>
      </c>
      <c r="F16791" s="9">
        <v>1</v>
      </c>
      <c r="G16791" s="9">
        <v>10</v>
      </c>
      <c r="H16791" s="9">
        <v>14</v>
      </c>
      <c r="I16791" s="9">
        <v>1.240504264831543</v>
      </c>
      <c r="J16791" s="9">
        <v>1.240504264831543</v>
      </c>
      <c r="K16791" s="9">
        <v>0</v>
      </c>
      <c r="L16791" s="9">
        <v>87.139686584472656</v>
      </c>
    </row>
    <row r="16792" spans="1:12" x14ac:dyDescent="0.25">
      <c r="A16792" s="5" t="str">
        <f t="shared" si="262"/>
        <v>1SublapSCNW511015</v>
      </c>
      <c r="B16792" s="9">
        <v>1</v>
      </c>
      <c r="C16792" t="s">
        <v>133</v>
      </c>
      <c r="D16792" t="s">
        <v>149</v>
      </c>
      <c r="E16792" s="9">
        <v>5</v>
      </c>
      <c r="F16792" s="9">
        <v>1</v>
      </c>
      <c r="G16792" s="9">
        <v>10</v>
      </c>
      <c r="H16792" s="9">
        <v>15</v>
      </c>
      <c r="I16792" s="9">
        <v>1.4913227558135986</v>
      </c>
      <c r="J16792" s="9">
        <v>1.4913227558135986</v>
      </c>
      <c r="K16792" s="9">
        <v>0</v>
      </c>
      <c r="L16792" s="9">
        <v>87.6846923828125</v>
      </c>
    </row>
    <row r="16793" spans="1:12" x14ac:dyDescent="0.25">
      <c r="A16793" s="5" t="str">
        <f t="shared" si="262"/>
        <v>1SublapSCNW511016</v>
      </c>
      <c r="B16793" s="9">
        <v>1</v>
      </c>
      <c r="C16793" t="s">
        <v>133</v>
      </c>
      <c r="D16793" t="s">
        <v>149</v>
      </c>
      <c r="E16793" s="9">
        <v>5</v>
      </c>
      <c r="F16793" s="9">
        <v>1</v>
      </c>
      <c r="G16793" s="9">
        <v>10</v>
      </c>
      <c r="H16793" s="9">
        <v>16</v>
      </c>
      <c r="I16793" s="9">
        <v>1.786699652671814</v>
      </c>
      <c r="J16793" s="9">
        <v>1.786699652671814</v>
      </c>
      <c r="K16793" s="9">
        <v>0</v>
      </c>
      <c r="L16793" s="9">
        <v>87.01800537109375</v>
      </c>
    </row>
    <row r="16794" spans="1:12" x14ac:dyDescent="0.25">
      <c r="A16794" s="5" t="str">
        <f t="shared" si="262"/>
        <v>1SublapSCNW511017</v>
      </c>
      <c r="B16794" s="9">
        <v>1</v>
      </c>
      <c r="C16794" t="s">
        <v>133</v>
      </c>
      <c r="D16794" t="s">
        <v>149</v>
      </c>
      <c r="E16794" s="9">
        <v>5</v>
      </c>
      <c r="F16794" s="9">
        <v>1</v>
      </c>
      <c r="G16794" s="9">
        <v>10</v>
      </c>
      <c r="H16794" s="9">
        <v>17</v>
      </c>
      <c r="I16794" s="9">
        <v>2.057487964630127</v>
      </c>
      <c r="J16794" s="9">
        <v>1.3326346874237061</v>
      </c>
      <c r="K16794" s="9">
        <v>2.5451185181736946E-2</v>
      </c>
      <c r="L16794" s="9">
        <v>85.967018127441406</v>
      </c>
    </row>
    <row r="16795" spans="1:12" x14ac:dyDescent="0.25">
      <c r="A16795" s="5" t="str">
        <f t="shared" si="262"/>
        <v>1SublapSCNW511018</v>
      </c>
      <c r="B16795" s="9">
        <v>1</v>
      </c>
      <c r="C16795" t="s">
        <v>133</v>
      </c>
      <c r="D16795" t="s">
        <v>149</v>
      </c>
      <c r="E16795" s="9">
        <v>5</v>
      </c>
      <c r="F16795" s="9">
        <v>1</v>
      </c>
      <c r="G16795" s="9">
        <v>10</v>
      </c>
      <c r="H16795" s="9">
        <v>18</v>
      </c>
      <c r="I16795" s="9">
        <v>2.2908530235290527</v>
      </c>
      <c r="J16795" s="9">
        <v>1.8863176107406616</v>
      </c>
      <c r="K16795" s="9">
        <v>4.2867463082075119E-2</v>
      </c>
      <c r="L16795" s="9">
        <v>85.103675842285156</v>
      </c>
    </row>
    <row r="16796" spans="1:12" x14ac:dyDescent="0.25">
      <c r="A16796" s="5" t="str">
        <f t="shared" si="262"/>
        <v>1SublapSCNW511019</v>
      </c>
      <c r="B16796" s="9">
        <v>1</v>
      </c>
      <c r="C16796" t="s">
        <v>133</v>
      </c>
      <c r="D16796" t="s">
        <v>149</v>
      </c>
      <c r="E16796" s="9">
        <v>5</v>
      </c>
      <c r="F16796" s="9">
        <v>1</v>
      </c>
      <c r="G16796" s="9">
        <v>10</v>
      </c>
      <c r="H16796" s="9">
        <v>19</v>
      </c>
      <c r="I16796" s="9">
        <v>2.3662223815917969</v>
      </c>
      <c r="J16796" s="9">
        <v>2.1491062641143799</v>
      </c>
      <c r="K16796" s="9">
        <v>4.0571693331003189E-2</v>
      </c>
      <c r="L16796" s="9">
        <v>83.044548034667969</v>
      </c>
    </row>
    <row r="16797" spans="1:12" x14ac:dyDescent="0.25">
      <c r="A16797" s="5" t="str">
        <f t="shared" si="262"/>
        <v>1SublapSCNW511020</v>
      </c>
      <c r="B16797" s="9">
        <v>1</v>
      </c>
      <c r="C16797" t="s">
        <v>133</v>
      </c>
      <c r="D16797" t="s">
        <v>149</v>
      </c>
      <c r="E16797" s="9">
        <v>5</v>
      </c>
      <c r="F16797" s="9">
        <v>1</v>
      </c>
      <c r="G16797" s="9">
        <v>10</v>
      </c>
      <c r="H16797" s="9">
        <v>20</v>
      </c>
      <c r="I16797" s="9">
        <v>2.2884118556976318</v>
      </c>
      <c r="J16797" s="9">
        <v>2.1020894050598145</v>
      </c>
      <c r="K16797" s="9">
        <v>3.8384012877941132E-2</v>
      </c>
      <c r="L16797" s="9">
        <v>79.603973388671875</v>
      </c>
    </row>
    <row r="16798" spans="1:12" x14ac:dyDescent="0.25">
      <c r="A16798" s="5" t="str">
        <f t="shared" si="262"/>
        <v>1SublapSCNW511021</v>
      </c>
      <c r="B16798" s="9">
        <v>1</v>
      </c>
      <c r="C16798" t="s">
        <v>133</v>
      </c>
      <c r="D16798" t="s">
        <v>149</v>
      </c>
      <c r="E16798" s="9">
        <v>5</v>
      </c>
      <c r="F16798" s="9">
        <v>1</v>
      </c>
      <c r="G16798" s="9">
        <v>10</v>
      </c>
      <c r="H16798" s="9">
        <v>21</v>
      </c>
      <c r="I16798" s="9">
        <v>2.0571224689483643</v>
      </c>
      <c r="J16798" s="9">
        <v>1.8936389684677124</v>
      </c>
      <c r="K16798" s="9">
        <v>2.2272383794188499E-2</v>
      </c>
      <c r="L16798" s="9">
        <v>73.240341186523438</v>
      </c>
    </row>
    <row r="16799" spans="1:12" x14ac:dyDescent="0.25">
      <c r="A16799" s="5" t="str">
        <f t="shared" si="262"/>
        <v>1SublapSCNW511022</v>
      </c>
      <c r="B16799" s="9">
        <v>1</v>
      </c>
      <c r="C16799" t="s">
        <v>133</v>
      </c>
      <c r="D16799" t="s">
        <v>149</v>
      </c>
      <c r="E16799" s="9">
        <v>5</v>
      </c>
      <c r="F16799" s="9">
        <v>1</v>
      </c>
      <c r="G16799" s="9">
        <v>10</v>
      </c>
      <c r="H16799" s="9">
        <v>22</v>
      </c>
      <c r="I16799" s="9">
        <v>1.7678323984146118</v>
      </c>
      <c r="J16799" s="9">
        <v>2.0416104793548584</v>
      </c>
      <c r="K16799" s="9">
        <v>2.9752951115369797E-2</v>
      </c>
      <c r="L16799" s="9">
        <v>68.406303405761719</v>
      </c>
    </row>
    <row r="16800" spans="1:12" x14ac:dyDescent="0.25">
      <c r="A16800" s="5" t="str">
        <f t="shared" si="262"/>
        <v>1SublapSCNW511023</v>
      </c>
      <c r="B16800" s="9">
        <v>1</v>
      </c>
      <c r="C16800" t="s">
        <v>133</v>
      </c>
      <c r="D16800" t="s">
        <v>149</v>
      </c>
      <c r="E16800" s="9">
        <v>5</v>
      </c>
      <c r="F16800" s="9">
        <v>1</v>
      </c>
      <c r="G16800" s="9">
        <v>10</v>
      </c>
      <c r="H16800" s="9">
        <v>23</v>
      </c>
      <c r="I16800" s="9">
        <v>1.6765838861465454</v>
      </c>
      <c r="J16800" s="9">
        <v>1.7519329786300659</v>
      </c>
      <c r="K16800" s="9">
        <v>2.4992749094963074E-2</v>
      </c>
      <c r="L16800" s="9">
        <v>67.865081787109375</v>
      </c>
    </row>
    <row r="16801" spans="1:12" x14ac:dyDescent="0.25">
      <c r="A16801" s="5" t="str">
        <f t="shared" si="262"/>
        <v>1SublapSCNW511024</v>
      </c>
      <c r="B16801" s="9">
        <v>1</v>
      </c>
      <c r="C16801" t="s">
        <v>133</v>
      </c>
      <c r="D16801" t="s">
        <v>149</v>
      </c>
      <c r="E16801" s="9">
        <v>5</v>
      </c>
      <c r="F16801" s="9">
        <v>1</v>
      </c>
      <c r="G16801" s="9">
        <v>10</v>
      </c>
      <c r="H16801" s="9">
        <v>24</v>
      </c>
      <c r="I16801" s="9">
        <v>1.440086841583252</v>
      </c>
      <c r="J16801" s="9">
        <v>1.4710550308227539</v>
      </c>
      <c r="K16801" s="9">
        <v>2.2030903026461601E-2</v>
      </c>
      <c r="L16801" s="9">
        <v>67.929046630859375</v>
      </c>
    </row>
    <row r="16802" spans="1:12" x14ac:dyDescent="0.25">
      <c r="A16802" s="5" t="str">
        <f t="shared" si="262"/>
        <v>1SublapSCNW6021</v>
      </c>
      <c r="B16802" s="9">
        <v>1</v>
      </c>
      <c r="C16802" t="s">
        <v>133</v>
      </c>
      <c r="D16802" t="s">
        <v>149</v>
      </c>
      <c r="E16802" s="9">
        <v>6</v>
      </c>
      <c r="F16802" s="9">
        <v>0</v>
      </c>
      <c r="G16802" s="9">
        <v>2</v>
      </c>
      <c r="H16802" s="9">
        <v>1</v>
      </c>
      <c r="I16802" s="9">
        <v>0.8265044093132019</v>
      </c>
      <c r="J16802" s="9">
        <v>0.8265044093132019</v>
      </c>
      <c r="K16802" s="9">
        <v>0</v>
      </c>
      <c r="L16802" s="9">
        <v>58.455501556396484</v>
      </c>
    </row>
    <row r="16803" spans="1:12" x14ac:dyDescent="0.25">
      <c r="A16803" s="5" t="str">
        <f t="shared" si="262"/>
        <v>1SublapSCNW6022</v>
      </c>
      <c r="B16803" s="9">
        <v>1</v>
      </c>
      <c r="C16803" t="s">
        <v>133</v>
      </c>
      <c r="D16803" t="s">
        <v>149</v>
      </c>
      <c r="E16803" s="9">
        <v>6</v>
      </c>
      <c r="F16803" s="9">
        <v>0</v>
      </c>
      <c r="G16803" s="9">
        <v>2</v>
      </c>
      <c r="H16803" s="9">
        <v>2</v>
      </c>
      <c r="I16803" s="9">
        <v>0.73671400547027588</v>
      </c>
      <c r="J16803" s="9">
        <v>0.73671400547027588</v>
      </c>
      <c r="K16803" s="9">
        <v>0</v>
      </c>
      <c r="L16803" s="9">
        <v>57.810287475585938</v>
      </c>
    </row>
    <row r="16804" spans="1:12" x14ac:dyDescent="0.25">
      <c r="A16804" s="5" t="str">
        <f t="shared" si="262"/>
        <v>1SublapSCNW6023</v>
      </c>
      <c r="B16804" s="9">
        <v>1</v>
      </c>
      <c r="C16804" t="s">
        <v>133</v>
      </c>
      <c r="D16804" t="s">
        <v>149</v>
      </c>
      <c r="E16804" s="9">
        <v>6</v>
      </c>
      <c r="F16804" s="9">
        <v>0</v>
      </c>
      <c r="G16804" s="9">
        <v>2</v>
      </c>
      <c r="H16804" s="9">
        <v>3</v>
      </c>
      <c r="I16804" s="9">
        <v>0.6824411153793335</v>
      </c>
      <c r="J16804" s="9">
        <v>0.6824411153793335</v>
      </c>
      <c r="K16804" s="9">
        <v>0</v>
      </c>
      <c r="L16804" s="9">
        <v>57.42919921875</v>
      </c>
    </row>
    <row r="16805" spans="1:12" x14ac:dyDescent="0.25">
      <c r="A16805" s="5" t="str">
        <f t="shared" si="262"/>
        <v>1SublapSCNW6024</v>
      </c>
      <c r="B16805" s="9">
        <v>1</v>
      </c>
      <c r="C16805" t="s">
        <v>133</v>
      </c>
      <c r="D16805" t="s">
        <v>149</v>
      </c>
      <c r="E16805" s="9">
        <v>6</v>
      </c>
      <c r="F16805" s="9">
        <v>0</v>
      </c>
      <c r="G16805" s="9">
        <v>2</v>
      </c>
      <c r="H16805" s="9">
        <v>4</v>
      </c>
      <c r="I16805" s="9">
        <v>0.64741659164428711</v>
      </c>
      <c r="J16805" s="9">
        <v>0.64741659164428711</v>
      </c>
      <c r="K16805" s="9">
        <v>0</v>
      </c>
      <c r="L16805" s="9">
        <v>57.024066925048828</v>
      </c>
    </row>
    <row r="16806" spans="1:12" x14ac:dyDescent="0.25">
      <c r="A16806" s="5" t="str">
        <f t="shared" si="262"/>
        <v>1SublapSCNW6025</v>
      </c>
      <c r="B16806" s="9">
        <v>1</v>
      </c>
      <c r="C16806" t="s">
        <v>133</v>
      </c>
      <c r="D16806" t="s">
        <v>149</v>
      </c>
      <c r="E16806" s="9">
        <v>6</v>
      </c>
      <c r="F16806" s="9">
        <v>0</v>
      </c>
      <c r="G16806" s="9">
        <v>2</v>
      </c>
      <c r="H16806" s="9">
        <v>5</v>
      </c>
      <c r="I16806" s="9">
        <v>0.62281394004821777</v>
      </c>
      <c r="J16806" s="9">
        <v>0.62281394004821777</v>
      </c>
      <c r="K16806" s="9">
        <v>0</v>
      </c>
      <c r="L16806" s="9">
        <v>56.992687225341797</v>
      </c>
    </row>
    <row r="16807" spans="1:12" x14ac:dyDescent="0.25">
      <c r="A16807" s="5" t="str">
        <f t="shared" si="262"/>
        <v>1SublapSCNW6026</v>
      </c>
      <c r="B16807" s="9">
        <v>1</v>
      </c>
      <c r="C16807" t="s">
        <v>133</v>
      </c>
      <c r="D16807" t="s">
        <v>149</v>
      </c>
      <c r="E16807" s="9">
        <v>6</v>
      </c>
      <c r="F16807" s="9">
        <v>0</v>
      </c>
      <c r="G16807" s="9">
        <v>2</v>
      </c>
      <c r="H16807" s="9">
        <v>6</v>
      </c>
      <c r="I16807" s="9">
        <v>0.64039832353591919</v>
      </c>
      <c r="J16807" s="9">
        <v>0.64039832353591919</v>
      </c>
      <c r="K16807" s="9">
        <v>0</v>
      </c>
      <c r="L16807" s="9">
        <v>57.123283386230469</v>
      </c>
    </row>
    <row r="16808" spans="1:12" x14ac:dyDescent="0.25">
      <c r="A16808" s="5" t="str">
        <f t="shared" si="262"/>
        <v>1SublapSCNW6027</v>
      </c>
      <c r="B16808" s="9">
        <v>1</v>
      </c>
      <c r="C16808" t="s">
        <v>133</v>
      </c>
      <c r="D16808" t="s">
        <v>149</v>
      </c>
      <c r="E16808" s="9">
        <v>6</v>
      </c>
      <c r="F16808" s="9">
        <v>0</v>
      </c>
      <c r="G16808" s="9">
        <v>2</v>
      </c>
      <c r="H16808" s="9">
        <v>7</v>
      </c>
      <c r="I16808" s="9">
        <v>0.72667747735977173</v>
      </c>
      <c r="J16808" s="9">
        <v>0.72667747735977173</v>
      </c>
      <c r="K16808" s="9">
        <v>0</v>
      </c>
      <c r="L16808" s="9">
        <v>57.106487274169922</v>
      </c>
    </row>
    <row r="16809" spans="1:12" x14ac:dyDescent="0.25">
      <c r="A16809" s="5" t="str">
        <f t="shared" si="262"/>
        <v>1SublapSCNW6028</v>
      </c>
      <c r="B16809" s="9">
        <v>1</v>
      </c>
      <c r="C16809" t="s">
        <v>133</v>
      </c>
      <c r="D16809" t="s">
        <v>149</v>
      </c>
      <c r="E16809" s="9">
        <v>6</v>
      </c>
      <c r="F16809" s="9">
        <v>0</v>
      </c>
      <c r="G16809" s="9">
        <v>2</v>
      </c>
      <c r="H16809" s="9">
        <v>8</v>
      </c>
      <c r="I16809" s="9">
        <v>0.78105771541595459</v>
      </c>
      <c r="J16809" s="9">
        <v>0.78105771541595459</v>
      </c>
      <c r="K16809" s="9">
        <v>0</v>
      </c>
      <c r="L16809" s="9">
        <v>57.581081390380859</v>
      </c>
    </row>
    <row r="16810" spans="1:12" x14ac:dyDescent="0.25">
      <c r="A16810" s="5" t="str">
        <f t="shared" si="262"/>
        <v>1SublapSCNW6029</v>
      </c>
      <c r="B16810" s="9">
        <v>1</v>
      </c>
      <c r="C16810" t="s">
        <v>133</v>
      </c>
      <c r="D16810" t="s">
        <v>149</v>
      </c>
      <c r="E16810" s="9">
        <v>6</v>
      </c>
      <c r="F16810" s="9">
        <v>0</v>
      </c>
      <c r="G16810" s="9">
        <v>2</v>
      </c>
      <c r="H16810" s="9">
        <v>9</v>
      </c>
      <c r="I16810" s="9">
        <v>0.65765047073364258</v>
      </c>
      <c r="J16810" s="9">
        <v>0.65765047073364258</v>
      </c>
      <c r="K16810" s="9">
        <v>0</v>
      </c>
      <c r="L16810" s="9">
        <v>58.444347381591797</v>
      </c>
    </row>
    <row r="16811" spans="1:12" x14ac:dyDescent="0.25">
      <c r="A16811" s="5" t="str">
        <f t="shared" si="262"/>
        <v>1SublapSCNW60210</v>
      </c>
      <c r="B16811" s="9">
        <v>1</v>
      </c>
      <c r="C16811" t="s">
        <v>133</v>
      </c>
      <c r="D16811" t="s">
        <v>149</v>
      </c>
      <c r="E16811" s="9">
        <v>6</v>
      </c>
      <c r="F16811" s="9">
        <v>0</v>
      </c>
      <c r="G16811" s="9">
        <v>2</v>
      </c>
      <c r="H16811" s="9">
        <v>10</v>
      </c>
      <c r="I16811" s="9">
        <v>0.52732390165328979</v>
      </c>
      <c r="J16811" s="9">
        <v>0.52732390165328979</v>
      </c>
      <c r="K16811" s="9">
        <v>0</v>
      </c>
      <c r="L16811" s="9">
        <v>61.286289215087891</v>
      </c>
    </row>
    <row r="16812" spans="1:12" x14ac:dyDescent="0.25">
      <c r="A16812" s="5" t="str">
        <f t="shared" si="262"/>
        <v>1SublapSCNW60211</v>
      </c>
      <c r="B16812" s="9">
        <v>1</v>
      </c>
      <c r="C16812" t="s">
        <v>133</v>
      </c>
      <c r="D16812" t="s">
        <v>149</v>
      </c>
      <c r="E16812" s="9">
        <v>6</v>
      </c>
      <c r="F16812" s="9">
        <v>0</v>
      </c>
      <c r="G16812" s="9">
        <v>2</v>
      </c>
      <c r="H16812" s="9">
        <v>11</v>
      </c>
      <c r="I16812" s="9">
        <v>0.40008407831192017</v>
      </c>
      <c r="J16812" s="9">
        <v>0.40008407831192017</v>
      </c>
      <c r="K16812" s="9">
        <v>0</v>
      </c>
      <c r="L16812" s="9">
        <v>64.324974060058594</v>
      </c>
    </row>
    <row r="16813" spans="1:12" x14ac:dyDescent="0.25">
      <c r="A16813" s="5" t="str">
        <f t="shared" si="262"/>
        <v>1SublapSCNW60212</v>
      </c>
      <c r="B16813" s="9">
        <v>1</v>
      </c>
      <c r="C16813" t="s">
        <v>133</v>
      </c>
      <c r="D16813" t="s">
        <v>149</v>
      </c>
      <c r="E16813" s="9">
        <v>6</v>
      </c>
      <c r="F16813" s="9">
        <v>0</v>
      </c>
      <c r="G16813" s="9">
        <v>2</v>
      </c>
      <c r="H16813" s="9">
        <v>12</v>
      </c>
      <c r="I16813" s="9">
        <v>0.28865894675254822</v>
      </c>
      <c r="J16813" s="9">
        <v>0.28865894675254822</v>
      </c>
      <c r="K16813" s="9">
        <v>0</v>
      </c>
      <c r="L16813" s="9">
        <v>67.349708557128906</v>
      </c>
    </row>
    <row r="16814" spans="1:12" x14ac:dyDescent="0.25">
      <c r="A16814" s="5" t="str">
        <f t="shared" si="262"/>
        <v>1SublapSCNW60213</v>
      </c>
      <c r="B16814" s="9">
        <v>1</v>
      </c>
      <c r="C16814" t="s">
        <v>133</v>
      </c>
      <c r="D16814" t="s">
        <v>149</v>
      </c>
      <c r="E16814" s="9">
        <v>6</v>
      </c>
      <c r="F16814" s="9">
        <v>0</v>
      </c>
      <c r="G16814" s="9">
        <v>2</v>
      </c>
      <c r="H16814" s="9">
        <v>13</v>
      </c>
      <c r="I16814" s="9">
        <v>0.23836608231067657</v>
      </c>
      <c r="J16814" s="9">
        <v>0.23836608231067657</v>
      </c>
      <c r="K16814" s="9">
        <v>0</v>
      </c>
      <c r="L16814" s="9">
        <v>70.004615783691406</v>
      </c>
    </row>
    <row r="16815" spans="1:12" x14ac:dyDescent="0.25">
      <c r="A16815" s="5" t="str">
        <f t="shared" si="262"/>
        <v>1SublapSCNW60214</v>
      </c>
      <c r="B16815" s="9">
        <v>1</v>
      </c>
      <c r="C16815" t="s">
        <v>133</v>
      </c>
      <c r="D16815" t="s">
        <v>149</v>
      </c>
      <c r="E16815" s="9">
        <v>6</v>
      </c>
      <c r="F16815" s="9">
        <v>0</v>
      </c>
      <c r="G16815" s="9">
        <v>2</v>
      </c>
      <c r="H16815" s="9">
        <v>14</v>
      </c>
      <c r="I16815" s="9">
        <v>0.25821864604949951</v>
      </c>
      <c r="J16815" s="9">
        <v>0.25821864604949951</v>
      </c>
      <c r="K16815" s="9">
        <v>0</v>
      </c>
      <c r="L16815" s="9">
        <v>71.810798645019531</v>
      </c>
    </row>
    <row r="16816" spans="1:12" x14ac:dyDescent="0.25">
      <c r="A16816" s="5" t="str">
        <f t="shared" si="262"/>
        <v>1SublapSCNW60215</v>
      </c>
      <c r="B16816" s="9">
        <v>1</v>
      </c>
      <c r="C16816" t="s">
        <v>133</v>
      </c>
      <c r="D16816" t="s">
        <v>149</v>
      </c>
      <c r="E16816" s="9">
        <v>6</v>
      </c>
      <c r="F16816" s="9">
        <v>0</v>
      </c>
      <c r="G16816" s="9">
        <v>2</v>
      </c>
      <c r="H16816" s="9">
        <v>15</v>
      </c>
      <c r="I16816" s="9">
        <v>0.35632205009460449</v>
      </c>
      <c r="J16816" s="9">
        <v>0.35632205009460449</v>
      </c>
      <c r="K16816" s="9">
        <v>0</v>
      </c>
      <c r="L16816" s="9">
        <v>72.050987243652344</v>
      </c>
    </row>
    <row r="16817" spans="1:12" x14ac:dyDescent="0.25">
      <c r="A16817" s="5" t="str">
        <f t="shared" si="262"/>
        <v>1SublapSCNW60216</v>
      </c>
      <c r="B16817" s="9">
        <v>1</v>
      </c>
      <c r="C16817" t="s">
        <v>133</v>
      </c>
      <c r="D16817" t="s">
        <v>149</v>
      </c>
      <c r="E16817" s="9">
        <v>6</v>
      </c>
      <c r="F16817" s="9">
        <v>0</v>
      </c>
      <c r="G16817" s="9">
        <v>2</v>
      </c>
      <c r="H16817" s="9">
        <v>16</v>
      </c>
      <c r="I16817" s="9">
        <v>0.52191311120986938</v>
      </c>
      <c r="J16817" s="9">
        <v>0.52191311120986938</v>
      </c>
      <c r="K16817" s="9">
        <v>0</v>
      </c>
      <c r="L16817" s="9">
        <v>72.354225158691406</v>
      </c>
    </row>
    <row r="16818" spans="1:12" x14ac:dyDescent="0.25">
      <c r="A16818" s="5" t="str">
        <f t="shared" si="262"/>
        <v>1SublapSCNW60217</v>
      </c>
      <c r="B16818" s="9">
        <v>1</v>
      </c>
      <c r="C16818" t="s">
        <v>133</v>
      </c>
      <c r="D16818" t="s">
        <v>149</v>
      </c>
      <c r="E16818" s="9">
        <v>6</v>
      </c>
      <c r="F16818" s="9">
        <v>0</v>
      </c>
      <c r="G16818" s="9">
        <v>2</v>
      </c>
      <c r="H16818" s="9">
        <v>17</v>
      </c>
      <c r="I16818" s="9">
        <v>0.74413120746612549</v>
      </c>
      <c r="J16818" s="9">
        <v>0.55975997447967529</v>
      </c>
      <c r="K16818" s="9">
        <v>2.1348999813199043E-2</v>
      </c>
      <c r="L16818" s="9">
        <v>71.865226745605469</v>
      </c>
    </row>
    <row r="16819" spans="1:12" x14ac:dyDescent="0.25">
      <c r="A16819" s="5" t="str">
        <f t="shared" si="262"/>
        <v>1SublapSCNW60218</v>
      </c>
      <c r="B16819" s="9">
        <v>1</v>
      </c>
      <c r="C16819" t="s">
        <v>133</v>
      </c>
      <c r="D16819" t="s">
        <v>149</v>
      </c>
      <c r="E16819" s="9">
        <v>6</v>
      </c>
      <c r="F16819" s="9">
        <v>0</v>
      </c>
      <c r="G16819" s="9">
        <v>2</v>
      </c>
      <c r="H16819" s="9">
        <v>18</v>
      </c>
      <c r="I16819" s="9">
        <v>1.0169811248779297</v>
      </c>
      <c r="J16819" s="9">
        <v>0.83714199066162109</v>
      </c>
      <c r="K16819" s="9">
        <v>3.8823191076517105E-2</v>
      </c>
      <c r="L16819" s="9">
        <v>71.046096801757813</v>
      </c>
    </row>
    <row r="16820" spans="1:12" x14ac:dyDescent="0.25">
      <c r="A16820" s="5" t="str">
        <f t="shared" si="262"/>
        <v>1SublapSCNW60219</v>
      </c>
      <c r="B16820" s="9">
        <v>1</v>
      </c>
      <c r="C16820" t="s">
        <v>133</v>
      </c>
      <c r="D16820" t="s">
        <v>149</v>
      </c>
      <c r="E16820" s="9">
        <v>6</v>
      </c>
      <c r="F16820" s="9">
        <v>0</v>
      </c>
      <c r="G16820" s="9">
        <v>2</v>
      </c>
      <c r="H16820" s="9">
        <v>19</v>
      </c>
      <c r="I16820" s="9">
        <v>1.1972141265869141</v>
      </c>
      <c r="J16820" s="9">
        <v>1.0242159366607666</v>
      </c>
      <c r="K16820" s="9">
        <v>4.8603881150484085E-2</v>
      </c>
      <c r="L16820" s="9">
        <v>69.871177673339844</v>
      </c>
    </row>
    <row r="16821" spans="1:12" x14ac:dyDescent="0.25">
      <c r="A16821" s="5" t="str">
        <f t="shared" si="262"/>
        <v>1SublapSCNW60220</v>
      </c>
      <c r="B16821" s="9">
        <v>1</v>
      </c>
      <c r="C16821" t="s">
        <v>133</v>
      </c>
      <c r="D16821" t="s">
        <v>149</v>
      </c>
      <c r="E16821" s="9">
        <v>6</v>
      </c>
      <c r="F16821" s="9">
        <v>0</v>
      </c>
      <c r="G16821" s="9">
        <v>2</v>
      </c>
      <c r="H16821" s="9">
        <v>20</v>
      </c>
      <c r="I16821" s="9">
        <v>1.2921187877655029</v>
      </c>
      <c r="J16821" s="9">
        <v>1.1469185352325439</v>
      </c>
      <c r="K16821" s="9">
        <v>2.6066448539495468E-2</v>
      </c>
      <c r="L16821" s="9">
        <v>68.146064758300781</v>
      </c>
    </row>
    <row r="16822" spans="1:12" x14ac:dyDescent="0.25">
      <c r="A16822" s="5" t="str">
        <f t="shared" si="262"/>
        <v>1SublapSCNW60221</v>
      </c>
      <c r="B16822" s="9">
        <v>1</v>
      </c>
      <c r="C16822" t="s">
        <v>133</v>
      </c>
      <c r="D16822" t="s">
        <v>149</v>
      </c>
      <c r="E16822" s="9">
        <v>6</v>
      </c>
      <c r="F16822" s="9">
        <v>0</v>
      </c>
      <c r="G16822" s="9">
        <v>2</v>
      </c>
      <c r="H16822" s="9">
        <v>21</v>
      </c>
      <c r="I16822" s="9">
        <v>1.3402014970779419</v>
      </c>
      <c r="J16822" s="9">
        <v>1.2068402767181396</v>
      </c>
      <c r="K16822" s="9">
        <v>3.544408455491066E-2</v>
      </c>
      <c r="L16822" s="9">
        <v>64.847373962402344</v>
      </c>
    </row>
    <row r="16823" spans="1:12" x14ac:dyDescent="0.25">
      <c r="A16823" s="5" t="str">
        <f t="shared" si="262"/>
        <v>1SublapSCNW60222</v>
      </c>
      <c r="B16823" s="9">
        <v>1</v>
      </c>
      <c r="C16823" t="s">
        <v>133</v>
      </c>
      <c r="D16823" t="s">
        <v>149</v>
      </c>
      <c r="E16823" s="9">
        <v>6</v>
      </c>
      <c r="F16823" s="9">
        <v>0</v>
      </c>
      <c r="G16823" s="9">
        <v>2</v>
      </c>
      <c r="H16823" s="9">
        <v>22</v>
      </c>
      <c r="I16823" s="9">
        <v>1.2239111661911011</v>
      </c>
      <c r="J16823" s="9">
        <v>1.3503477573394775</v>
      </c>
      <c r="K16823" s="9">
        <v>7.097962498664856E-2</v>
      </c>
      <c r="L16823" s="9">
        <v>61.623432159423828</v>
      </c>
    </row>
    <row r="16824" spans="1:12" x14ac:dyDescent="0.25">
      <c r="A16824" s="5" t="str">
        <f t="shared" si="262"/>
        <v>1SublapSCNW60223</v>
      </c>
      <c r="B16824" s="9">
        <v>1</v>
      </c>
      <c r="C16824" t="s">
        <v>133</v>
      </c>
      <c r="D16824" t="s">
        <v>149</v>
      </c>
      <c r="E16824" s="9">
        <v>6</v>
      </c>
      <c r="F16824" s="9">
        <v>0</v>
      </c>
      <c r="G16824" s="9">
        <v>2</v>
      </c>
      <c r="H16824" s="9">
        <v>23</v>
      </c>
      <c r="I16824" s="9">
        <v>1.1214734315872192</v>
      </c>
      <c r="J16824" s="9">
        <v>1.1214734315872192</v>
      </c>
      <c r="K16824" s="9">
        <v>0</v>
      </c>
      <c r="L16824" s="9">
        <v>60.063873291015625</v>
      </c>
    </row>
    <row r="16825" spans="1:12" x14ac:dyDescent="0.25">
      <c r="A16825" s="5" t="str">
        <f t="shared" si="262"/>
        <v>1SublapSCNW60224</v>
      </c>
      <c r="B16825" s="9">
        <v>1</v>
      </c>
      <c r="C16825" t="s">
        <v>133</v>
      </c>
      <c r="D16825" t="s">
        <v>149</v>
      </c>
      <c r="E16825" s="9">
        <v>6</v>
      </c>
      <c r="F16825" s="9">
        <v>0</v>
      </c>
      <c r="G16825" s="9">
        <v>2</v>
      </c>
      <c r="H16825" s="9">
        <v>24</v>
      </c>
      <c r="I16825" s="9">
        <v>0.94625318050384521</v>
      </c>
      <c r="J16825" s="9">
        <v>0.95460504293441772</v>
      </c>
      <c r="K16825" s="9">
        <v>4.1759270243346691E-3</v>
      </c>
      <c r="L16825" s="9">
        <v>59.459705352783203</v>
      </c>
    </row>
    <row r="16826" spans="1:12" x14ac:dyDescent="0.25">
      <c r="A16826" s="5" t="str">
        <f t="shared" si="262"/>
        <v>1SublapSCNW60101</v>
      </c>
      <c r="B16826" s="9">
        <v>1</v>
      </c>
      <c r="C16826" t="s">
        <v>133</v>
      </c>
      <c r="D16826" t="s">
        <v>149</v>
      </c>
      <c r="E16826" s="9">
        <v>6</v>
      </c>
      <c r="F16826" s="9">
        <v>0</v>
      </c>
      <c r="G16826" s="9">
        <v>10</v>
      </c>
      <c r="H16826" s="9">
        <v>1</v>
      </c>
      <c r="I16826" s="9">
        <v>0.97222298383712769</v>
      </c>
      <c r="J16826" s="9">
        <v>0.97222298383712769</v>
      </c>
      <c r="K16826" s="9">
        <v>0</v>
      </c>
      <c r="L16826" s="9">
        <v>64.645858764648438</v>
      </c>
    </row>
    <row r="16827" spans="1:12" x14ac:dyDescent="0.25">
      <c r="A16827" s="5" t="str">
        <f t="shared" si="262"/>
        <v>1SublapSCNW60102</v>
      </c>
      <c r="B16827" s="9">
        <v>1</v>
      </c>
      <c r="C16827" t="s">
        <v>133</v>
      </c>
      <c r="D16827" t="s">
        <v>149</v>
      </c>
      <c r="E16827" s="9">
        <v>6</v>
      </c>
      <c r="F16827" s="9">
        <v>0</v>
      </c>
      <c r="G16827" s="9">
        <v>10</v>
      </c>
      <c r="H16827" s="9">
        <v>2</v>
      </c>
      <c r="I16827" s="9">
        <v>0.84572106599807739</v>
      </c>
      <c r="J16827" s="9">
        <v>0.84572106599807739</v>
      </c>
      <c r="K16827" s="9">
        <v>0</v>
      </c>
      <c r="L16827" s="9">
        <v>64.024528503417969</v>
      </c>
    </row>
    <row r="16828" spans="1:12" x14ac:dyDescent="0.25">
      <c r="A16828" s="5" t="str">
        <f t="shared" si="262"/>
        <v>1SublapSCNW60103</v>
      </c>
      <c r="B16828" s="9">
        <v>1</v>
      </c>
      <c r="C16828" t="s">
        <v>133</v>
      </c>
      <c r="D16828" t="s">
        <v>149</v>
      </c>
      <c r="E16828" s="9">
        <v>6</v>
      </c>
      <c r="F16828" s="9">
        <v>0</v>
      </c>
      <c r="G16828" s="9">
        <v>10</v>
      </c>
      <c r="H16828" s="9">
        <v>3</v>
      </c>
      <c r="I16828" s="9">
        <v>0.79244333505630493</v>
      </c>
      <c r="J16828" s="9">
        <v>0.79244333505630493</v>
      </c>
      <c r="K16828" s="9">
        <v>0</v>
      </c>
      <c r="L16828" s="9">
        <v>62.800632476806641</v>
      </c>
    </row>
    <row r="16829" spans="1:12" x14ac:dyDescent="0.25">
      <c r="A16829" s="5" t="str">
        <f t="shared" si="262"/>
        <v>1SublapSCNW60104</v>
      </c>
      <c r="B16829" s="9">
        <v>1</v>
      </c>
      <c r="C16829" t="s">
        <v>133</v>
      </c>
      <c r="D16829" t="s">
        <v>149</v>
      </c>
      <c r="E16829" s="9">
        <v>6</v>
      </c>
      <c r="F16829" s="9">
        <v>0</v>
      </c>
      <c r="G16829" s="9">
        <v>10</v>
      </c>
      <c r="H16829" s="9">
        <v>4</v>
      </c>
      <c r="I16829" s="9">
        <v>0.7471504807472229</v>
      </c>
      <c r="J16829" s="9">
        <v>0.7471504807472229</v>
      </c>
      <c r="K16829" s="9">
        <v>0</v>
      </c>
      <c r="L16829" s="9">
        <v>62.852642059326172</v>
      </c>
    </row>
    <row r="16830" spans="1:12" x14ac:dyDescent="0.25">
      <c r="A16830" s="5" t="str">
        <f t="shared" si="262"/>
        <v>1SublapSCNW60105</v>
      </c>
      <c r="B16830" s="9">
        <v>1</v>
      </c>
      <c r="C16830" t="s">
        <v>133</v>
      </c>
      <c r="D16830" t="s">
        <v>149</v>
      </c>
      <c r="E16830" s="9">
        <v>6</v>
      </c>
      <c r="F16830" s="9">
        <v>0</v>
      </c>
      <c r="G16830" s="9">
        <v>10</v>
      </c>
      <c r="H16830" s="9">
        <v>5</v>
      </c>
      <c r="I16830" s="9">
        <v>0.71189260482788086</v>
      </c>
      <c r="J16830" s="9">
        <v>0.71189260482788086</v>
      </c>
      <c r="K16830" s="9">
        <v>0</v>
      </c>
      <c r="L16830" s="9">
        <v>61.825973510742188</v>
      </c>
    </row>
    <row r="16831" spans="1:12" x14ac:dyDescent="0.25">
      <c r="A16831" s="5" t="str">
        <f t="shared" si="262"/>
        <v>1SublapSCNW60106</v>
      </c>
      <c r="B16831" s="9">
        <v>1</v>
      </c>
      <c r="C16831" t="s">
        <v>133</v>
      </c>
      <c r="D16831" t="s">
        <v>149</v>
      </c>
      <c r="E16831" s="9">
        <v>6</v>
      </c>
      <c r="F16831" s="9">
        <v>0</v>
      </c>
      <c r="G16831" s="9">
        <v>10</v>
      </c>
      <c r="H16831" s="9">
        <v>6</v>
      </c>
      <c r="I16831" s="9">
        <v>0.70250910520553589</v>
      </c>
      <c r="J16831" s="9">
        <v>0.70250910520553589</v>
      </c>
      <c r="K16831" s="9">
        <v>0</v>
      </c>
      <c r="L16831" s="9">
        <v>60.326465606689453</v>
      </c>
    </row>
    <row r="16832" spans="1:12" x14ac:dyDescent="0.25">
      <c r="A16832" s="5" t="str">
        <f t="shared" si="262"/>
        <v>1SublapSCNW60107</v>
      </c>
      <c r="B16832" s="9">
        <v>1</v>
      </c>
      <c r="C16832" t="s">
        <v>133</v>
      </c>
      <c r="D16832" t="s">
        <v>149</v>
      </c>
      <c r="E16832" s="9">
        <v>6</v>
      </c>
      <c r="F16832" s="9">
        <v>0</v>
      </c>
      <c r="G16832" s="9">
        <v>10</v>
      </c>
      <c r="H16832" s="9">
        <v>7</v>
      </c>
      <c r="I16832" s="9">
        <v>0.74664920568466187</v>
      </c>
      <c r="J16832" s="9">
        <v>0.74664920568466187</v>
      </c>
      <c r="K16832" s="9">
        <v>0</v>
      </c>
      <c r="L16832" s="9">
        <v>60.194099426269531</v>
      </c>
    </row>
    <row r="16833" spans="1:12" x14ac:dyDescent="0.25">
      <c r="A16833" s="5" t="str">
        <f t="shared" si="262"/>
        <v>1SublapSCNW60108</v>
      </c>
      <c r="B16833" s="9">
        <v>1</v>
      </c>
      <c r="C16833" t="s">
        <v>133</v>
      </c>
      <c r="D16833" t="s">
        <v>149</v>
      </c>
      <c r="E16833" s="9">
        <v>6</v>
      </c>
      <c r="F16833" s="9">
        <v>0</v>
      </c>
      <c r="G16833" s="9">
        <v>10</v>
      </c>
      <c r="H16833" s="9">
        <v>8</v>
      </c>
      <c r="I16833" s="9">
        <v>0.78078645467758179</v>
      </c>
      <c r="J16833" s="9">
        <v>0.78078645467758179</v>
      </c>
      <c r="K16833" s="9">
        <v>0</v>
      </c>
      <c r="L16833" s="9">
        <v>61.867561340332031</v>
      </c>
    </row>
    <row r="16834" spans="1:12" x14ac:dyDescent="0.25">
      <c r="A16834" s="5" t="str">
        <f t="shared" si="262"/>
        <v>1SublapSCNW60109</v>
      </c>
      <c r="B16834" s="9">
        <v>1</v>
      </c>
      <c r="C16834" t="s">
        <v>133</v>
      </c>
      <c r="D16834" t="s">
        <v>149</v>
      </c>
      <c r="E16834" s="9">
        <v>6</v>
      </c>
      <c r="F16834" s="9">
        <v>0</v>
      </c>
      <c r="G16834" s="9">
        <v>10</v>
      </c>
      <c r="H16834" s="9">
        <v>9</v>
      </c>
      <c r="I16834" s="9">
        <v>0.77857375144958496</v>
      </c>
      <c r="J16834" s="9">
        <v>0.77857375144958496</v>
      </c>
      <c r="K16834" s="9">
        <v>0</v>
      </c>
      <c r="L16834" s="9">
        <v>67.666938781738281</v>
      </c>
    </row>
    <row r="16835" spans="1:12" x14ac:dyDescent="0.25">
      <c r="A16835" s="5" t="str">
        <f t="shared" ref="A16835:A16898" si="263">B16835&amp;C16835&amp;D16835&amp;E16835&amp;F16835&amp;G16835&amp;H16835</f>
        <v>1SublapSCNW601010</v>
      </c>
      <c r="B16835" s="9">
        <v>1</v>
      </c>
      <c r="C16835" t="s">
        <v>133</v>
      </c>
      <c r="D16835" t="s">
        <v>149</v>
      </c>
      <c r="E16835" s="9">
        <v>6</v>
      </c>
      <c r="F16835" s="9">
        <v>0</v>
      </c>
      <c r="G16835" s="9">
        <v>10</v>
      </c>
      <c r="H16835" s="9">
        <v>10</v>
      </c>
      <c r="I16835" s="9">
        <v>0.66082710027694702</v>
      </c>
      <c r="J16835" s="9">
        <v>0.66082710027694702</v>
      </c>
      <c r="K16835" s="9">
        <v>0</v>
      </c>
      <c r="L16835" s="9">
        <v>73.283500671386719</v>
      </c>
    </row>
    <row r="16836" spans="1:12" x14ac:dyDescent="0.25">
      <c r="A16836" s="5" t="str">
        <f t="shared" si="263"/>
        <v>1SublapSCNW601011</v>
      </c>
      <c r="B16836" s="9">
        <v>1</v>
      </c>
      <c r="C16836" t="s">
        <v>133</v>
      </c>
      <c r="D16836" t="s">
        <v>149</v>
      </c>
      <c r="E16836" s="9">
        <v>6</v>
      </c>
      <c r="F16836" s="9">
        <v>0</v>
      </c>
      <c r="G16836" s="9">
        <v>10</v>
      </c>
      <c r="H16836" s="9">
        <v>11</v>
      </c>
      <c r="I16836" s="9">
        <v>0.55782914161682129</v>
      </c>
      <c r="J16836" s="9">
        <v>0.55782914161682129</v>
      </c>
      <c r="K16836" s="9">
        <v>0</v>
      </c>
      <c r="L16836" s="9">
        <v>77.24896240234375</v>
      </c>
    </row>
    <row r="16837" spans="1:12" x14ac:dyDescent="0.25">
      <c r="A16837" s="5" t="str">
        <f t="shared" si="263"/>
        <v>1SublapSCNW601012</v>
      </c>
      <c r="B16837" s="9">
        <v>1</v>
      </c>
      <c r="C16837" t="s">
        <v>133</v>
      </c>
      <c r="D16837" t="s">
        <v>149</v>
      </c>
      <c r="E16837" s="9">
        <v>6</v>
      </c>
      <c r="F16837" s="9">
        <v>0</v>
      </c>
      <c r="G16837" s="9">
        <v>10</v>
      </c>
      <c r="H16837" s="9">
        <v>12</v>
      </c>
      <c r="I16837" s="9">
        <v>0.62421983480453491</v>
      </c>
      <c r="J16837" s="9">
        <v>0.62421983480453491</v>
      </c>
      <c r="K16837" s="9">
        <v>0</v>
      </c>
      <c r="L16837" s="9">
        <v>78.366523742675781</v>
      </c>
    </row>
    <row r="16838" spans="1:12" x14ac:dyDescent="0.25">
      <c r="A16838" s="5" t="str">
        <f t="shared" si="263"/>
        <v>1SublapSCNW601013</v>
      </c>
      <c r="B16838" s="9">
        <v>1</v>
      </c>
      <c r="C16838" t="s">
        <v>133</v>
      </c>
      <c r="D16838" t="s">
        <v>149</v>
      </c>
      <c r="E16838" s="9">
        <v>6</v>
      </c>
      <c r="F16838" s="9">
        <v>0</v>
      </c>
      <c r="G16838" s="9">
        <v>10</v>
      </c>
      <c r="H16838" s="9">
        <v>13</v>
      </c>
      <c r="I16838" s="9">
        <v>0.7356637716293335</v>
      </c>
      <c r="J16838" s="9">
        <v>0.7356637716293335</v>
      </c>
      <c r="K16838" s="9">
        <v>0</v>
      </c>
      <c r="L16838" s="9">
        <v>79.435478210449219</v>
      </c>
    </row>
    <row r="16839" spans="1:12" x14ac:dyDescent="0.25">
      <c r="A16839" s="5" t="str">
        <f t="shared" si="263"/>
        <v>1SublapSCNW601014</v>
      </c>
      <c r="B16839" s="9">
        <v>1</v>
      </c>
      <c r="C16839" t="s">
        <v>133</v>
      </c>
      <c r="D16839" t="s">
        <v>149</v>
      </c>
      <c r="E16839" s="9">
        <v>6</v>
      </c>
      <c r="F16839" s="9">
        <v>0</v>
      </c>
      <c r="G16839" s="9">
        <v>10</v>
      </c>
      <c r="H16839" s="9">
        <v>14</v>
      </c>
      <c r="I16839" s="9">
        <v>0.91496026515960693</v>
      </c>
      <c r="J16839" s="9">
        <v>0.91496026515960693</v>
      </c>
      <c r="K16839" s="9">
        <v>0</v>
      </c>
      <c r="L16839" s="9">
        <v>80.715179443359375</v>
      </c>
    </row>
    <row r="16840" spans="1:12" x14ac:dyDescent="0.25">
      <c r="A16840" s="5" t="str">
        <f t="shared" si="263"/>
        <v>1SublapSCNW601015</v>
      </c>
      <c r="B16840" s="9">
        <v>1</v>
      </c>
      <c r="C16840" t="s">
        <v>133</v>
      </c>
      <c r="D16840" t="s">
        <v>149</v>
      </c>
      <c r="E16840" s="9">
        <v>6</v>
      </c>
      <c r="F16840" s="9">
        <v>0</v>
      </c>
      <c r="G16840" s="9">
        <v>10</v>
      </c>
      <c r="H16840" s="9">
        <v>15</v>
      </c>
      <c r="I16840" s="9">
        <v>1.1207811832427979</v>
      </c>
      <c r="J16840" s="9">
        <v>1.1207811832427979</v>
      </c>
      <c r="K16840" s="9">
        <v>0</v>
      </c>
      <c r="L16840" s="9">
        <v>81.654930114746094</v>
      </c>
    </row>
    <row r="16841" spans="1:12" x14ac:dyDescent="0.25">
      <c r="A16841" s="5" t="str">
        <f t="shared" si="263"/>
        <v>1SublapSCNW601016</v>
      </c>
      <c r="B16841" s="9">
        <v>1</v>
      </c>
      <c r="C16841" t="s">
        <v>133</v>
      </c>
      <c r="D16841" t="s">
        <v>149</v>
      </c>
      <c r="E16841" s="9">
        <v>6</v>
      </c>
      <c r="F16841" s="9">
        <v>0</v>
      </c>
      <c r="G16841" s="9">
        <v>10</v>
      </c>
      <c r="H16841" s="9">
        <v>16</v>
      </c>
      <c r="I16841" s="9">
        <v>1.3791805505752563</v>
      </c>
      <c r="J16841" s="9">
        <v>1.3791805505752563</v>
      </c>
      <c r="K16841" s="9">
        <v>0</v>
      </c>
      <c r="L16841" s="9">
        <v>83.325164794921875</v>
      </c>
    </row>
    <row r="16842" spans="1:12" x14ac:dyDescent="0.25">
      <c r="A16842" s="5" t="str">
        <f t="shared" si="263"/>
        <v>1SublapSCNW601017</v>
      </c>
      <c r="B16842" s="9">
        <v>1</v>
      </c>
      <c r="C16842" t="s">
        <v>133</v>
      </c>
      <c r="D16842" t="s">
        <v>149</v>
      </c>
      <c r="E16842" s="9">
        <v>6</v>
      </c>
      <c r="F16842" s="9">
        <v>0</v>
      </c>
      <c r="G16842" s="9">
        <v>10</v>
      </c>
      <c r="H16842" s="9">
        <v>17</v>
      </c>
      <c r="I16842" s="9">
        <v>1.6247415542602539</v>
      </c>
      <c r="J16842" s="9">
        <v>0.92821353673934937</v>
      </c>
      <c r="K16842" s="9">
        <v>2.230563573539257E-2</v>
      </c>
      <c r="L16842" s="9">
        <v>84.3436279296875</v>
      </c>
    </row>
    <row r="16843" spans="1:12" x14ac:dyDescent="0.25">
      <c r="A16843" s="5" t="str">
        <f t="shared" si="263"/>
        <v>1SublapSCNW601018</v>
      </c>
      <c r="B16843" s="9">
        <v>1</v>
      </c>
      <c r="C16843" t="s">
        <v>133</v>
      </c>
      <c r="D16843" t="s">
        <v>149</v>
      </c>
      <c r="E16843" s="9">
        <v>6</v>
      </c>
      <c r="F16843" s="9">
        <v>0</v>
      </c>
      <c r="G16843" s="9">
        <v>10</v>
      </c>
      <c r="H16843" s="9">
        <v>18</v>
      </c>
      <c r="I16843" s="9">
        <v>1.8338438272476196</v>
      </c>
      <c r="J16843" s="9">
        <v>1.4263890981674194</v>
      </c>
      <c r="K16843" s="9">
        <v>4.3615613132715225E-2</v>
      </c>
      <c r="L16843" s="9">
        <v>85.326148986816406</v>
      </c>
    </row>
    <row r="16844" spans="1:12" x14ac:dyDescent="0.25">
      <c r="A16844" s="5" t="str">
        <f t="shared" si="263"/>
        <v>1SublapSCNW601019</v>
      </c>
      <c r="B16844" s="9">
        <v>1</v>
      </c>
      <c r="C16844" t="s">
        <v>133</v>
      </c>
      <c r="D16844" t="s">
        <v>149</v>
      </c>
      <c r="E16844" s="9">
        <v>6</v>
      </c>
      <c r="F16844" s="9">
        <v>0</v>
      </c>
      <c r="G16844" s="9">
        <v>10</v>
      </c>
      <c r="H16844" s="9">
        <v>19</v>
      </c>
      <c r="I16844" s="9">
        <v>1.9974671602249146</v>
      </c>
      <c r="J16844" s="9">
        <v>1.7863191366195679</v>
      </c>
      <c r="K16844" s="9">
        <v>3.6223247647285461E-2</v>
      </c>
      <c r="L16844" s="9">
        <v>81.262481689453125</v>
      </c>
    </row>
    <row r="16845" spans="1:12" x14ac:dyDescent="0.25">
      <c r="A16845" s="5" t="str">
        <f t="shared" si="263"/>
        <v>1SublapSCNW601020</v>
      </c>
      <c r="B16845" s="9">
        <v>1</v>
      </c>
      <c r="C16845" t="s">
        <v>133</v>
      </c>
      <c r="D16845" t="s">
        <v>149</v>
      </c>
      <c r="E16845" s="9">
        <v>6</v>
      </c>
      <c r="F16845" s="9">
        <v>0</v>
      </c>
      <c r="G16845" s="9">
        <v>10</v>
      </c>
      <c r="H16845" s="9">
        <v>20</v>
      </c>
      <c r="I16845" s="9">
        <v>2.0053648948669434</v>
      </c>
      <c r="J16845" s="9">
        <v>1.8251793384552002</v>
      </c>
      <c r="K16845" s="9">
        <v>3.2849244773387909E-2</v>
      </c>
      <c r="L16845" s="9">
        <v>77.894020080566406</v>
      </c>
    </row>
    <row r="16846" spans="1:12" x14ac:dyDescent="0.25">
      <c r="A16846" s="5" t="str">
        <f t="shared" si="263"/>
        <v>1SublapSCNW601021</v>
      </c>
      <c r="B16846" s="9">
        <v>1</v>
      </c>
      <c r="C16846" t="s">
        <v>133</v>
      </c>
      <c r="D16846" t="s">
        <v>149</v>
      </c>
      <c r="E16846" s="9">
        <v>6</v>
      </c>
      <c r="F16846" s="9">
        <v>0</v>
      </c>
      <c r="G16846" s="9">
        <v>10</v>
      </c>
      <c r="H16846" s="9">
        <v>21</v>
      </c>
      <c r="I16846" s="9">
        <v>1.9770009517669678</v>
      </c>
      <c r="J16846" s="9">
        <v>1.8110071420669556</v>
      </c>
      <c r="K16846" s="9">
        <v>2.319321408867836E-2</v>
      </c>
      <c r="L16846" s="9">
        <v>73.939781188964844</v>
      </c>
    </row>
    <row r="16847" spans="1:12" x14ac:dyDescent="0.25">
      <c r="A16847" s="5" t="str">
        <f t="shared" si="263"/>
        <v>1SublapSCNW601022</v>
      </c>
      <c r="B16847" s="9">
        <v>1</v>
      </c>
      <c r="C16847" t="s">
        <v>133</v>
      </c>
      <c r="D16847" t="s">
        <v>149</v>
      </c>
      <c r="E16847" s="9">
        <v>6</v>
      </c>
      <c r="F16847" s="9">
        <v>0</v>
      </c>
      <c r="G16847" s="9">
        <v>10</v>
      </c>
      <c r="H16847" s="9">
        <v>22</v>
      </c>
      <c r="I16847" s="9">
        <v>1.8088810443878174</v>
      </c>
      <c r="J16847" s="9">
        <v>2.1176314353942871</v>
      </c>
      <c r="K16847" s="9">
        <v>3.4052446484565735E-2</v>
      </c>
      <c r="L16847" s="9">
        <v>70.555694580078125</v>
      </c>
    </row>
    <row r="16848" spans="1:12" x14ac:dyDescent="0.25">
      <c r="A16848" s="5" t="str">
        <f t="shared" si="263"/>
        <v>1SublapSCNW601023</v>
      </c>
      <c r="B16848" s="9">
        <v>1</v>
      </c>
      <c r="C16848" t="s">
        <v>133</v>
      </c>
      <c r="D16848" t="s">
        <v>149</v>
      </c>
      <c r="E16848" s="9">
        <v>6</v>
      </c>
      <c r="F16848" s="9">
        <v>0</v>
      </c>
      <c r="G16848" s="9">
        <v>10</v>
      </c>
      <c r="H16848" s="9">
        <v>23</v>
      </c>
      <c r="I16848" s="9">
        <v>1.5682293176651001</v>
      </c>
      <c r="J16848" s="9">
        <v>1.6452006101608276</v>
      </c>
      <c r="K16848" s="9">
        <v>2.5250900536775589E-2</v>
      </c>
      <c r="L16848" s="9">
        <v>68.013343811035156</v>
      </c>
    </row>
    <row r="16849" spans="1:12" x14ac:dyDescent="0.25">
      <c r="A16849" s="5" t="str">
        <f t="shared" si="263"/>
        <v>1SublapSCNW601024</v>
      </c>
      <c r="B16849" s="9">
        <v>1</v>
      </c>
      <c r="C16849" t="s">
        <v>133</v>
      </c>
      <c r="D16849" t="s">
        <v>149</v>
      </c>
      <c r="E16849" s="9">
        <v>6</v>
      </c>
      <c r="F16849" s="9">
        <v>0</v>
      </c>
      <c r="G16849" s="9">
        <v>10</v>
      </c>
      <c r="H16849" s="9">
        <v>24</v>
      </c>
      <c r="I16849" s="9">
        <v>1.2343120574951172</v>
      </c>
      <c r="J16849" s="9">
        <v>1.2596583366394043</v>
      </c>
      <c r="K16849" s="9">
        <v>1.9199900329113007E-2</v>
      </c>
      <c r="L16849" s="9">
        <v>65.823776245117188</v>
      </c>
    </row>
    <row r="16850" spans="1:12" x14ac:dyDescent="0.25">
      <c r="A16850" s="5" t="str">
        <f t="shared" si="263"/>
        <v>1SublapSCNW6121</v>
      </c>
      <c r="B16850" s="9">
        <v>1</v>
      </c>
      <c r="C16850" t="s">
        <v>133</v>
      </c>
      <c r="D16850" t="s">
        <v>149</v>
      </c>
      <c r="E16850" s="9">
        <v>6</v>
      </c>
      <c r="F16850" s="9">
        <v>1</v>
      </c>
      <c r="G16850" s="9">
        <v>2</v>
      </c>
      <c r="H16850" s="9">
        <v>1</v>
      </c>
      <c r="I16850" s="9">
        <v>0.82034432888031006</v>
      </c>
      <c r="J16850" s="9">
        <v>0.82034432888031006</v>
      </c>
      <c r="K16850" s="9">
        <v>0</v>
      </c>
      <c r="L16850" s="9">
        <v>59.180732727050781</v>
      </c>
    </row>
    <row r="16851" spans="1:12" x14ac:dyDescent="0.25">
      <c r="A16851" s="5" t="str">
        <f t="shared" si="263"/>
        <v>1SublapSCNW6122</v>
      </c>
      <c r="B16851" s="9">
        <v>1</v>
      </c>
      <c r="C16851" t="s">
        <v>133</v>
      </c>
      <c r="D16851" t="s">
        <v>149</v>
      </c>
      <c r="E16851" s="9">
        <v>6</v>
      </c>
      <c r="F16851" s="9">
        <v>1</v>
      </c>
      <c r="G16851" s="9">
        <v>2</v>
      </c>
      <c r="H16851" s="9">
        <v>2</v>
      </c>
      <c r="I16851" s="9">
        <v>0.7307124137878418</v>
      </c>
      <c r="J16851" s="9">
        <v>0.7307124137878418</v>
      </c>
      <c r="K16851" s="9">
        <v>0</v>
      </c>
      <c r="L16851" s="9">
        <v>58.434028625488281</v>
      </c>
    </row>
    <row r="16852" spans="1:12" x14ac:dyDescent="0.25">
      <c r="A16852" s="5" t="str">
        <f t="shared" si="263"/>
        <v>1SublapSCNW6123</v>
      </c>
      <c r="B16852" s="9">
        <v>1</v>
      </c>
      <c r="C16852" t="s">
        <v>133</v>
      </c>
      <c r="D16852" t="s">
        <v>149</v>
      </c>
      <c r="E16852" s="9">
        <v>6</v>
      </c>
      <c r="F16852" s="9">
        <v>1</v>
      </c>
      <c r="G16852" s="9">
        <v>2</v>
      </c>
      <c r="H16852" s="9">
        <v>3</v>
      </c>
      <c r="I16852" s="9">
        <v>0.6772388219833374</v>
      </c>
      <c r="J16852" s="9">
        <v>0.6772388219833374</v>
      </c>
      <c r="K16852" s="9">
        <v>0</v>
      </c>
      <c r="L16852" s="9">
        <v>57.723945617675781</v>
      </c>
    </row>
    <row r="16853" spans="1:12" x14ac:dyDescent="0.25">
      <c r="A16853" s="5" t="str">
        <f t="shared" si="263"/>
        <v>1SublapSCNW6124</v>
      </c>
      <c r="B16853" s="9">
        <v>1</v>
      </c>
      <c r="C16853" t="s">
        <v>133</v>
      </c>
      <c r="D16853" t="s">
        <v>149</v>
      </c>
      <c r="E16853" s="9">
        <v>6</v>
      </c>
      <c r="F16853" s="9">
        <v>1</v>
      </c>
      <c r="G16853" s="9">
        <v>2</v>
      </c>
      <c r="H16853" s="9">
        <v>4</v>
      </c>
      <c r="I16853" s="9">
        <v>0.64307588338851929</v>
      </c>
      <c r="J16853" s="9">
        <v>0.64307588338851929</v>
      </c>
      <c r="K16853" s="9">
        <v>0</v>
      </c>
      <c r="L16853" s="9">
        <v>57.268680572509766</v>
      </c>
    </row>
    <row r="16854" spans="1:12" x14ac:dyDescent="0.25">
      <c r="A16854" s="5" t="str">
        <f t="shared" si="263"/>
        <v>1SublapSCNW6125</v>
      </c>
      <c r="B16854" s="9">
        <v>1</v>
      </c>
      <c r="C16854" t="s">
        <v>133</v>
      </c>
      <c r="D16854" t="s">
        <v>149</v>
      </c>
      <c r="E16854" s="9">
        <v>6</v>
      </c>
      <c r="F16854" s="9">
        <v>1</v>
      </c>
      <c r="G16854" s="9">
        <v>2</v>
      </c>
      <c r="H16854" s="9">
        <v>5</v>
      </c>
      <c r="I16854" s="9">
        <v>0.61864578723907471</v>
      </c>
      <c r="J16854" s="9">
        <v>0.61864578723907471</v>
      </c>
      <c r="K16854" s="9">
        <v>0</v>
      </c>
      <c r="L16854" s="9">
        <v>57.057113647460938</v>
      </c>
    </row>
    <row r="16855" spans="1:12" x14ac:dyDescent="0.25">
      <c r="A16855" s="5" t="str">
        <f t="shared" si="263"/>
        <v>1SublapSCNW6126</v>
      </c>
      <c r="B16855" s="9">
        <v>1</v>
      </c>
      <c r="C16855" t="s">
        <v>133</v>
      </c>
      <c r="D16855" t="s">
        <v>149</v>
      </c>
      <c r="E16855" s="9">
        <v>6</v>
      </c>
      <c r="F16855" s="9">
        <v>1</v>
      </c>
      <c r="G16855" s="9">
        <v>2</v>
      </c>
      <c r="H16855" s="9">
        <v>6</v>
      </c>
      <c r="I16855" s="9">
        <v>0.6362270712852478</v>
      </c>
      <c r="J16855" s="9">
        <v>0.6362270712852478</v>
      </c>
      <c r="K16855" s="9">
        <v>0</v>
      </c>
      <c r="L16855" s="9">
        <v>56.579189300537109</v>
      </c>
    </row>
    <row r="16856" spans="1:12" x14ac:dyDescent="0.25">
      <c r="A16856" s="5" t="str">
        <f t="shared" si="263"/>
        <v>1SublapSCNW6127</v>
      </c>
      <c r="B16856" s="9">
        <v>1</v>
      </c>
      <c r="C16856" t="s">
        <v>133</v>
      </c>
      <c r="D16856" t="s">
        <v>149</v>
      </c>
      <c r="E16856" s="9">
        <v>6</v>
      </c>
      <c r="F16856" s="9">
        <v>1</v>
      </c>
      <c r="G16856" s="9">
        <v>2</v>
      </c>
      <c r="H16856" s="9">
        <v>7</v>
      </c>
      <c r="I16856" s="9">
        <v>0.7222139835357666</v>
      </c>
      <c r="J16856" s="9">
        <v>0.7222139835357666</v>
      </c>
      <c r="K16856" s="9">
        <v>0</v>
      </c>
      <c r="L16856" s="9">
        <v>56.053318023681641</v>
      </c>
    </row>
    <row r="16857" spans="1:12" x14ac:dyDescent="0.25">
      <c r="A16857" s="5" t="str">
        <f t="shared" si="263"/>
        <v>1SublapSCNW6128</v>
      </c>
      <c r="B16857" s="9">
        <v>1</v>
      </c>
      <c r="C16857" t="s">
        <v>133</v>
      </c>
      <c r="D16857" t="s">
        <v>149</v>
      </c>
      <c r="E16857" s="9">
        <v>6</v>
      </c>
      <c r="F16857" s="9">
        <v>1</v>
      </c>
      <c r="G16857" s="9">
        <v>2</v>
      </c>
      <c r="H16857" s="9">
        <v>8</v>
      </c>
      <c r="I16857" s="9">
        <v>0.77715146541595459</v>
      </c>
      <c r="J16857" s="9">
        <v>0.77715146541595459</v>
      </c>
      <c r="K16857" s="9">
        <v>0</v>
      </c>
      <c r="L16857" s="9">
        <v>56.463108062744141</v>
      </c>
    </row>
    <row r="16858" spans="1:12" x14ac:dyDescent="0.25">
      <c r="A16858" s="5" t="str">
        <f t="shared" si="263"/>
        <v>1SublapSCNW6129</v>
      </c>
      <c r="B16858" s="9">
        <v>1</v>
      </c>
      <c r="C16858" t="s">
        <v>133</v>
      </c>
      <c r="D16858" t="s">
        <v>149</v>
      </c>
      <c r="E16858" s="9">
        <v>6</v>
      </c>
      <c r="F16858" s="9">
        <v>1</v>
      </c>
      <c r="G16858" s="9">
        <v>2</v>
      </c>
      <c r="H16858" s="9">
        <v>9</v>
      </c>
      <c r="I16858" s="9">
        <v>0.65367656946182251</v>
      </c>
      <c r="J16858" s="9">
        <v>0.65367656946182251</v>
      </c>
      <c r="K16858" s="9">
        <v>0</v>
      </c>
      <c r="L16858" s="9">
        <v>58.186424255371094</v>
      </c>
    </row>
    <row r="16859" spans="1:12" x14ac:dyDescent="0.25">
      <c r="A16859" s="5" t="str">
        <f t="shared" si="263"/>
        <v>1SublapSCNW61210</v>
      </c>
      <c r="B16859" s="9">
        <v>1</v>
      </c>
      <c r="C16859" t="s">
        <v>133</v>
      </c>
      <c r="D16859" t="s">
        <v>149</v>
      </c>
      <c r="E16859" s="9">
        <v>6</v>
      </c>
      <c r="F16859" s="9">
        <v>1</v>
      </c>
      <c r="G16859" s="9">
        <v>2</v>
      </c>
      <c r="H16859" s="9">
        <v>10</v>
      </c>
      <c r="I16859" s="9">
        <v>0.51961225271224976</v>
      </c>
      <c r="J16859" s="9">
        <v>0.51961225271224976</v>
      </c>
      <c r="K16859" s="9">
        <v>0</v>
      </c>
      <c r="L16859" s="9">
        <v>61.458889007568359</v>
      </c>
    </row>
    <row r="16860" spans="1:12" x14ac:dyDescent="0.25">
      <c r="A16860" s="5" t="str">
        <f t="shared" si="263"/>
        <v>1SublapSCNW61211</v>
      </c>
      <c r="B16860" s="9">
        <v>1</v>
      </c>
      <c r="C16860" t="s">
        <v>133</v>
      </c>
      <c r="D16860" t="s">
        <v>149</v>
      </c>
      <c r="E16860" s="9">
        <v>6</v>
      </c>
      <c r="F16860" s="9">
        <v>1</v>
      </c>
      <c r="G16860" s="9">
        <v>2</v>
      </c>
      <c r="H16860" s="9">
        <v>11</v>
      </c>
      <c r="I16860" s="9">
        <v>0.37731483578681946</v>
      </c>
      <c r="J16860" s="9">
        <v>0.37731483578681946</v>
      </c>
      <c r="K16860" s="9">
        <v>0</v>
      </c>
      <c r="L16860" s="9">
        <v>64.58221435546875</v>
      </c>
    </row>
    <row r="16861" spans="1:12" x14ac:dyDescent="0.25">
      <c r="A16861" s="5" t="str">
        <f t="shared" si="263"/>
        <v>1SublapSCNW61212</v>
      </c>
      <c r="B16861" s="9">
        <v>1</v>
      </c>
      <c r="C16861" t="s">
        <v>133</v>
      </c>
      <c r="D16861" t="s">
        <v>149</v>
      </c>
      <c r="E16861" s="9">
        <v>6</v>
      </c>
      <c r="F16861" s="9">
        <v>1</v>
      </c>
      <c r="G16861" s="9">
        <v>2</v>
      </c>
      <c r="H16861" s="9">
        <v>12</v>
      </c>
      <c r="I16861" s="9">
        <v>0.26462078094482422</v>
      </c>
      <c r="J16861" s="9">
        <v>0.26462078094482422</v>
      </c>
      <c r="K16861" s="9">
        <v>0</v>
      </c>
      <c r="L16861" s="9">
        <v>67.36602783203125</v>
      </c>
    </row>
    <row r="16862" spans="1:12" x14ac:dyDescent="0.25">
      <c r="A16862" s="5" t="str">
        <f t="shared" si="263"/>
        <v>1SublapSCNW61213</v>
      </c>
      <c r="B16862" s="9">
        <v>1</v>
      </c>
      <c r="C16862" t="s">
        <v>133</v>
      </c>
      <c r="D16862" t="s">
        <v>149</v>
      </c>
      <c r="E16862" s="9">
        <v>6</v>
      </c>
      <c r="F16862" s="9">
        <v>1</v>
      </c>
      <c r="G16862" s="9">
        <v>2</v>
      </c>
      <c r="H16862" s="9">
        <v>13</v>
      </c>
      <c r="I16862" s="9">
        <v>0.21635822951793671</v>
      </c>
      <c r="J16862" s="9">
        <v>0.21635822951793671</v>
      </c>
      <c r="K16862" s="9">
        <v>0</v>
      </c>
      <c r="L16862" s="9">
        <v>69.225357055664063</v>
      </c>
    </row>
    <row r="16863" spans="1:12" x14ac:dyDescent="0.25">
      <c r="A16863" s="5" t="str">
        <f t="shared" si="263"/>
        <v>1SublapSCNW61214</v>
      </c>
      <c r="B16863" s="9">
        <v>1</v>
      </c>
      <c r="C16863" t="s">
        <v>133</v>
      </c>
      <c r="D16863" t="s">
        <v>149</v>
      </c>
      <c r="E16863" s="9">
        <v>6</v>
      </c>
      <c r="F16863" s="9">
        <v>1</v>
      </c>
      <c r="G16863" s="9">
        <v>2</v>
      </c>
      <c r="H16863" s="9">
        <v>14</v>
      </c>
      <c r="I16863" s="9">
        <v>0.2360730916261673</v>
      </c>
      <c r="J16863" s="9">
        <v>0.2360730916261673</v>
      </c>
      <c r="K16863" s="9">
        <v>0</v>
      </c>
      <c r="L16863" s="9">
        <v>70.265113830566406</v>
      </c>
    </row>
    <row r="16864" spans="1:12" x14ac:dyDescent="0.25">
      <c r="A16864" s="5" t="str">
        <f t="shared" si="263"/>
        <v>1SublapSCNW61215</v>
      </c>
      <c r="B16864" s="9">
        <v>1</v>
      </c>
      <c r="C16864" t="s">
        <v>133</v>
      </c>
      <c r="D16864" t="s">
        <v>149</v>
      </c>
      <c r="E16864" s="9">
        <v>6</v>
      </c>
      <c r="F16864" s="9">
        <v>1</v>
      </c>
      <c r="G16864" s="9">
        <v>2</v>
      </c>
      <c r="H16864" s="9">
        <v>15</v>
      </c>
      <c r="I16864" s="9">
        <v>0.32700169086456299</v>
      </c>
      <c r="J16864" s="9">
        <v>0.32700169086456299</v>
      </c>
      <c r="K16864" s="9">
        <v>0</v>
      </c>
      <c r="L16864" s="9">
        <v>70.827705383300781</v>
      </c>
    </row>
    <row r="16865" spans="1:12" x14ac:dyDescent="0.25">
      <c r="A16865" s="5" t="str">
        <f t="shared" si="263"/>
        <v>1SublapSCNW61216</v>
      </c>
      <c r="B16865" s="9">
        <v>1</v>
      </c>
      <c r="C16865" t="s">
        <v>133</v>
      </c>
      <c r="D16865" t="s">
        <v>149</v>
      </c>
      <c r="E16865" s="9">
        <v>6</v>
      </c>
      <c r="F16865" s="9">
        <v>1</v>
      </c>
      <c r="G16865" s="9">
        <v>2</v>
      </c>
      <c r="H16865" s="9">
        <v>16</v>
      </c>
      <c r="I16865" s="9">
        <v>0.49801510572433472</v>
      </c>
      <c r="J16865" s="9">
        <v>0.49801510572433472</v>
      </c>
      <c r="K16865" s="9">
        <v>0</v>
      </c>
      <c r="L16865" s="9">
        <v>70.679634094238281</v>
      </c>
    </row>
    <row r="16866" spans="1:12" x14ac:dyDescent="0.25">
      <c r="A16866" s="5" t="str">
        <f t="shared" si="263"/>
        <v>1SublapSCNW61217</v>
      </c>
      <c r="B16866" s="9">
        <v>1</v>
      </c>
      <c r="C16866" t="s">
        <v>133</v>
      </c>
      <c r="D16866" t="s">
        <v>149</v>
      </c>
      <c r="E16866" s="9">
        <v>6</v>
      </c>
      <c r="F16866" s="9">
        <v>1</v>
      </c>
      <c r="G16866" s="9">
        <v>2</v>
      </c>
      <c r="H16866" s="9">
        <v>17</v>
      </c>
      <c r="I16866" s="9">
        <v>0.71358084678649902</v>
      </c>
      <c r="J16866" s="9">
        <v>0.5520210862159729</v>
      </c>
      <c r="K16866" s="9">
        <v>2.2398898378014565E-2</v>
      </c>
      <c r="L16866" s="9">
        <v>71.285591125488281</v>
      </c>
    </row>
    <row r="16867" spans="1:12" x14ac:dyDescent="0.25">
      <c r="A16867" s="5" t="str">
        <f t="shared" si="263"/>
        <v>1SublapSCNW61218</v>
      </c>
      <c r="B16867" s="9">
        <v>1</v>
      </c>
      <c r="C16867" t="s">
        <v>133</v>
      </c>
      <c r="D16867" t="s">
        <v>149</v>
      </c>
      <c r="E16867" s="9">
        <v>6</v>
      </c>
      <c r="F16867" s="9">
        <v>1</v>
      </c>
      <c r="G16867" s="9">
        <v>2</v>
      </c>
      <c r="H16867" s="9">
        <v>18</v>
      </c>
      <c r="I16867" s="9">
        <v>0.96954035758972168</v>
      </c>
      <c r="J16867" s="9">
        <v>0.83088326454162598</v>
      </c>
      <c r="K16867" s="9">
        <v>3.6515586078166962E-2</v>
      </c>
      <c r="L16867" s="9">
        <v>71.818046569824219</v>
      </c>
    </row>
    <row r="16868" spans="1:12" x14ac:dyDescent="0.25">
      <c r="A16868" s="5" t="str">
        <f t="shared" si="263"/>
        <v>1SublapSCNW61219</v>
      </c>
      <c r="B16868" s="9">
        <v>1</v>
      </c>
      <c r="C16868" t="s">
        <v>133</v>
      </c>
      <c r="D16868" t="s">
        <v>149</v>
      </c>
      <c r="E16868" s="9">
        <v>6</v>
      </c>
      <c r="F16868" s="9">
        <v>1</v>
      </c>
      <c r="G16868" s="9">
        <v>2</v>
      </c>
      <c r="H16868" s="9">
        <v>19</v>
      </c>
      <c r="I16868" s="9">
        <v>1.1665604114532471</v>
      </c>
      <c r="J16868" s="9">
        <v>1.0190224647521973</v>
      </c>
      <c r="K16868" s="9">
        <v>4.8070933669805527E-2</v>
      </c>
      <c r="L16868" s="9">
        <v>70.027000427246094</v>
      </c>
    </row>
    <row r="16869" spans="1:12" x14ac:dyDescent="0.25">
      <c r="A16869" s="5" t="str">
        <f t="shared" si="263"/>
        <v>1SublapSCNW61220</v>
      </c>
      <c r="B16869" s="9">
        <v>1</v>
      </c>
      <c r="C16869" t="s">
        <v>133</v>
      </c>
      <c r="D16869" t="s">
        <v>149</v>
      </c>
      <c r="E16869" s="9">
        <v>6</v>
      </c>
      <c r="F16869" s="9">
        <v>1</v>
      </c>
      <c r="G16869" s="9">
        <v>2</v>
      </c>
      <c r="H16869" s="9">
        <v>20</v>
      </c>
      <c r="I16869" s="9">
        <v>1.2716372013092041</v>
      </c>
      <c r="J16869" s="9">
        <v>1.1328445672988892</v>
      </c>
      <c r="K16869" s="9">
        <v>2.5734083727002144E-2</v>
      </c>
      <c r="L16869" s="9">
        <v>68.292129516601563</v>
      </c>
    </row>
    <row r="16870" spans="1:12" x14ac:dyDescent="0.25">
      <c r="A16870" s="5" t="str">
        <f t="shared" si="263"/>
        <v>1SublapSCNW61221</v>
      </c>
      <c r="B16870" s="9">
        <v>1</v>
      </c>
      <c r="C16870" t="s">
        <v>133</v>
      </c>
      <c r="D16870" t="s">
        <v>149</v>
      </c>
      <c r="E16870" s="9">
        <v>6</v>
      </c>
      <c r="F16870" s="9">
        <v>1</v>
      </c>
      <c r="G16870" s="9">
        <v>2</v>
      </c>
      <c r="H16870" s="9">
        <v>21</v>
      </c>
      <c r="I16870" s="9">
        <v>1.3086811304092407</v>
      </c>
      <c r="J16870" s="9">
        <v>1.1751484870910645</v>
      </c>
      <c r="K16870" s="9">
        <v>3.5289745777845383E-2</v>
      </c>
      <c r="L16870" s="9">
        <v>64.895118713378906</v>
      </c>
    </row>
    <row r="16871" spans="1:12" x14ac:dyDescent="0.25">
      <c r="A16871" s="5" t="str">
        <f t="shared" si="263"/>
        <v>1SublapSCNW61222</v>
      </c>
      <c r="B16871" s="9">
        <v>1</v>
      </c>
      <c r="C16871" t="s">
        <v>133</v>
      </c>
      <c r="D16871" t="s">
        <v>149</v>
      </c>
      <c r="E16871" s="9">
        <v>6</v>
      </c>
      <c r="F16871" s="9">
        <v>1</v>
      </c>
      <c r="G16871" s="9">
        <v>2</v>
      </c>
      <c r="H16871" s="9">
        <v>22</v>
      </c>
      <c r="I16871" s="9">
        <v>1.2178951501846313</v>
      </c>
      <c r="J16871" s="9">
        <v>1.3383153676986694</v>
      </c>
      <c r="K16871" s="9">
        <v>6.3793011009693146E-2</v>
      </c>
      <c r="L16871" s="9">
        <v>62.502937316894531</v>
      </c>
    </row>
    <row r="16872" spans="1:12" x14ac:dyDescent="0.25">
      <c r="A16872" s="5" t="str">
        <f t="shared" si="263"/>
        <v>1SublapSCNW61223</v>
      </c>
      <c r="B16872" s="9">
        <v>1</v>
      </c>
      <c r="C16872" t="s">
        <v>133</v>
      </c>
      <c r="D16872" t="s">
        <v>149</v>
      </c>
      <c r="E16872" s="9">
        <v>6</v>
      </c>
      <c r="F16872" s="9">
        <v>1</v>
      </c>
      <c r="G16872" s="9">
        <v>2</v>
      </c>
      <c r="H16872" s="9">
        <v>23</v>
      </c>
      <c r="I16872" s="9">
        <v>1.1119846105575562</v>
      </c>
      <c r="J16872" s="9">
        <v>1.114729642868042</v>
      </c>
      <c r="K16872" s="9">
        <v>1.3725217431783676E-3</v>
      </c>
      <c r="L16872" s="9">
        <v>61.229194641113281</v>
      </c>
    </row>
    <row r="16873" spans="1:12" x14ac:dyDescent="0.25">
      <c r="A16873" s="5" t="str">
        <f t="shared" si="263"/>
        <v>1SublapSCNW61224</v>
      </c>
      <c r="B16873" s="9">
        <v>1</v>
      </c>
      <c r="C16873" t="s">
        <v>133</v>
      </c>
      <c r="D16873" t="s">
        <v>149</v>
      </c>
      <c r="E16873" s="9">
        <v>6</v>
      </c>
      <c r="F16873" s="9">
        <v>1</v>
      </c>
      <c r="G16873" s="9">
        <v>2</v>
      </c>
      <c r="H16873" s="9">
        <v>24</v>
      </c>
      <c r="I16873" s="9">
        <v>0.93795567750930786</v>
      </c>
      <c r="J16873" s="9">
        <v>0.94846081733703613</v>
      </c>
      <c r="K16873" s="9">
        <v>5.2525564096868038E-3</v>
      </c>
      <c r="L16873" s="9">
        <v>60.266056060791016</v>
      </c>
    </row>
    <row r="16874" spans="1:12" x14ac:dyDescent="0.25">
      <c r="A16874" s="5" t="str">
        <f t="shared" si="263"/>
        <v>1SublapSCNW61101</v>
      </c>
      <c r="B16874" s="9">
        <v>1</v>
      </c>
      <c r="C16874" t="s">
        <v>133</v>
      </c>
      <c r="D16874" t="s">
        <v>149</v>
      </c>
      <c r="E16874" s="9">
        <v>6</v>
      </c>
      <c r="F16874" s="9">
        <v>1</v>
      </c>
      <c r="G16874" s="9">
        <v>10</v>
      </c>
      <c r="H16874" s="9">
        <v>1</v>
      </c>
      <c r="I16874" s="9">
        <v>1.0005731582641602</v>
      </c>
      <c r="J16874" s="9">
        <v>1.0005731582641602</v>
      </c>
      <c r="K16874" s="9">
        <v>0</v>
      </c>
      <c r="L16874" s="9">
        <v>65.371383666992188</v>
      </c>
    </row>
    <row r="16875" spans="1:12" x14ac:dyDescent="0.25">
      <c r="A16875" s="5" t="str">
        <f t="shared" si="263"/>
        <v>1SublapSCNW61102</v>
      </c>
      <c r="B16875" s="9">
        <v>1</v>
      </c>
      <c r="C16875" t="s">
        <v>133</v>
      </c>
      <c r="D16875" t="s">
        <v>149</v>
      </c>
      <c r="E16875" s="9">
        <v>6</v>
      </c>
      <c r="F16875" s="9">
        <v>1</v>
      </c>
      <c r="G16875" s="9">
        <v>10</v>
      </c>
      <c r="H16875" s="9">
        <v>2</v>
      </c>
      <c r="I16875" s="9">
        <v>0.8538016676902771</v>
      </c>
      <c r="J16875" s="9">
        <v>0.8538016676902771</v>
      </c>
      <c r="K16875" s="9">
        <v>0</v>
      </c>
      <c r="L16875" s="9">
        <v>64.777801513671875</v>
      </c>
    </row>
    <row r="16876" spans="1:12" x14ac:dyDescent="0.25">
      <c r="A16876" s="5" t="str">
        <f t="shared" si="263"/>
        <v>1SublapSCNW61103</v>
      </c>
      <c r="B16876" s="9">
        <v>1</v>
      </c>
      <c r="C16876" t="s">
        <v>133</v>
      </c>
      <c r="D16876" t="s">
        <v>149</v>
      </c>
      <c r="E16876" s="9">
        <v>6</v>
      </c>
      <c r="F16876" s="9">
        <v>1</v>
      </c>
      <c r="G16876" s="9">
        <v>10</v>
      </c>
      <c r="H16876" s="9">
        <v>3</v>
      </c>
      <c r="I16876" s="9">
        <v>0.80079126358032227</v>
      </c>
      <c r="J16876" s="9">
        <v>0.80079126358032227</v>
      </c>
      <c r="K16876" s="9">
        <v>0</v>
      </c>
      <c r="L16876" s="9">
        <v>63.839317321777344</v>
      </c>
    </row>
    <row r="16877" spans="1:12" x14ac:dyDescent="0.25">
      <c r="A16877" s="5" t="str">
        <f t="shared" si="263"/>
        <v>1SublapSCNW61104</v>
      </c>
      <c r="B16877" s="9">
        <v>1</v>
      </c>
      <c r="C16877" t="s">
        <v>133</v>
      </c>
      <c r="D16877" t="s">
        <v>149</v>
      </c>
      <c r="E16877" s="9">
        <v>6</v>
      </c>
      <c r="F16877" s="9">
        <v>1</v>
      </c>
      <c r="G16877" s="9">
        <v>10</v>
      </c>
      <c r="H16877" s="9">
        <v>4</v>
      </c>
      <c r="I16877" s="9">
        <v>0.75541430711746216</v>
      </c>
      <c r="J16877" s="9">
        <v>0.75541430711746216</v>
      </c>
      <c r="K16877" s="9">
        <v>0</v>
      </c>
      <c r="L16877" s="9">
        <v>63.868686676025391</v>
      </c>
    </row>
    <row r="16878" spans="1:12" x14ac:dyDescent="0.25">
      <c r="A16878" s="5" t="str">
        <f t="shared" si="263"/>
        <v>1SublapSCNW61105</v>
      </c>
      <c r="B16878" s="9">
        <v>1</v>
      </c>
      <c r="C16878" t="s">
        <v>133</v>
      </c>
      <c r="D16878" t="s">
        <v>149</v>
      </c>
      <c r="E16878" s="9">
        <v>6</v>
      </c>
      <c r="F16878" s="9">
        <v>1</v>
      </c>
      <c r="G16878" s="9">
        <v>10</v>
      </c>
      <c r="H16878" s="9">
        <v>5</v>
      </c>
      <c r="I16878" s="9">
        <v>0.71992254257202148</v>
      </c>
      <c r="J16878" s="9">
        <v>0.71992254257202148</v>
      </c>
      <c r="K16878" s="9">
        <v>0</v>
      </c>
      <c r="L16878" s="9">
        <v>62.952693939208984</v>
      </c>
    </row>
    <row r="16879" spans="1:12" x14ac:dyDescent="0.25">
      <c r="A16879" s="5" t="str">
        <f t="shared" si="263"/>
        <v>1SublapSCNW61106</v>
      </c>
      <c r="B16879" s="9">
        <v>1</v>
      </c>
      <c r="C16879" t="s">
        <v>133</v>
      </c>
      <c r="D16879" t="s">
        <v>149</v>
      </c>
      <c r="E16879" s="9">
        <v>6</v>
      </c>
      <c r="F16879" s="9">
        <v>1</v>
      </c>
      <c r="G16879" s="9">
        <v>10</v>
      </c>
      <c r="H16879" s="9">
        <v>6</v>
      </c>
      <c r="I16879" s="9">
        <v>0.70870327949523926</v>
      </c>
      <c r="J16879" s="9">
        <v>0.70870327949523926</v>
      </c>
      <c r="K16879" s="9">
        <v>0</v>
      </c>
      <c r="L16879" s="9">
        <v>61.413993835449219</v>
      </c>
    </row>
    <row r="16880" spans="1:12" x14ac:dyDescent="0.25">
      <c r="A16880" s="5" t="str">
        <f t="shared" si="263"/>
        <v>1SublapSCNW61107</v>
      </c>
      <c r="B16880" s="9">
        <v>1</v>
      </c>
      <c r="C16880" t="s">
        <v>133</v>
      </c>
      <c r="D16880" t="s">
        <v>149</v>
      </c>
      <c r="E16880" s="9">
        <v>6</v>
      </c>
      <c r="F16880" s="9">
        <v>1</v>
      </c>
      <c r="G16880" s="9">
        <v>10</v>
      </c>
      <c r="H16880" s="9">
        <v>7</v>
      </c>
      <c r="I16880" s="9">
        <v>0.74996119737625122</v>
      </c>
      <c r="J16880" s="9">
        <v>0.74996119737625122</v>
      </c>
      <c r="K16880" s="9">
        <v>0</v>
      </c>
      <c r="L16880" s="9">
        <v>61.033073425292969</v>
      </c>
    </row>
    <row r="16881" spans="1:12" x14ac:dyDescent="0.25">
      <c r="A16881" s="5" t="str">
        <f t="shared" si="263"/>
        <v>1SublapSCNW61108</v>
      </c>
      <c r="B16881" s="9">
        <v>1</v>
      </c>
      <c r="C16881" t="s">
        <v>133</v>
      </c>
      <c r="D16881" t="s">
        <v>149</v>
      </c>
      <c r="E16881" s="9">
        <v>6</v>
      </c>
      <c r="F16881" s="9">
        <v>1</v>
      </c>
      <c r="G16881" s="9">
        <v>10</v>
      </c>
      <c r="H16881" s="9">
        <v>8</v>
      </c>
      <c r="I16881" s="9">
        <v>0.78280544281005859</v>
      </c>
      <c r="J16881" s="9">
        <v>0.78280544281005859</v>
      </c>
      <c r="K16881" s="9">
        <v>0</v>
      </c>
      <c r="L16881" s="9">
        <v>63.127765655517578</v>
      </c>
    </row>
    <row r="16882" spans="1:12" x14ac:dyDescent="0.25">
      <c r="A16882" s="5" t="str">
        <f t="shared" si="263"/>
        <v>1SublapSCNW61109</v>
      </c>
      <c r="B16882" s="9">
        <v>1</v>
      </c>
      <c r="C16882" t="s">
        <v>133</v>
      </c>
      <c r="D16882" t="s">
        <v>149</v>
      </c>
      <c r="E16882" s="9">
        <v>6</v>
      </c>
      <c r="F16882" s="9">
        <v>1</v>
      </c>
      <c r="G16882" s="9">
        <v>10</v>
      </c>
      <c r="H16882" s="9">
        <v>9</v>
      </c>
      <c r="I16882" s="9">
        <v>0.85617208480834961</v>
      </c>
      <c r="J16882" s="9">
        <v>0.85617208480834961</v>
      </c>
      <c r="K16882" s="9">
        <v>0</v>
      </c>
      <c r="L16882" s="9">
        <v>69.227584838867188</v>
      </c>
    </row>
    <row r="16883" spans="1:12" x14ac:dyDescent="0.25">
      <c r="A16883" s="5" t="str">
        <f t="shared" si="263"/>
        <v>1SublapSCNW611010</v>
      </c>
      <c r="B16883" s="9">
        <v>1</v>
      </c>
      <c r="C16883" t="s">
        <v>133</v>
      </c>
      <c r="D16883" t="s">
        <v>149</v>
      </c>
      <c r="E16883" s="9">
        <v>6</v>
      </c>
      <c r="F16883" s="9">
        <v>1</v>
      </c>
      <c r="G16883" s="9">
        <v>10</v>
      </c>
      <c r="H16883" s="9">
        <v>10</v>
      </c>
      <c r="I16883" s="9">
        <v>0.67727690935134888</v>
      </c>
      <c r="J16883" s="9">
        <v>0.67727690935134888</v>
      </c>
      <c r="K16883" s="9">
        <v>0</v>
      </c>
      <c r="L16883" s="9">
        <v>75.355293273925781</v>
      </c>
    </row>
    <row r="16884" spans="1:12" x14ac:dyDescent="0.25">
      <c r="A16884" s="5" t="str">
        <f t="shared" si="263"/>
        <v>1SublapSCNW611011</v>
      </c>
      <c r="B16884" s="9">
        <v>1</v>
      </c>
      <c r="C16884" t="s">
        <v>133</v>
      </c>
      <c r="D16884" t="s">
        <v>149</v>
      </c>
      <c r="E16884" s="9">
        <v>6</v>
      </c>
      <c r="F16884" s="9">
        <v>1</v>
      </c>
      <c r="G16884" s="9">
        <v>10</v>
      </c>
      <c r="H16884" s="9">
        <v>11</v>
      </c>
      <c r="I16884" s="9">
        <v>0.5706666111946106</v>
      </c>
      <c r="J16884" s="9">
        <v>0.5706666111946106</v>
      </c>
      <c r="K16884" s="9">
        <v>0</v>
      </c>
      <c r="L16884" s="9">
        <v>78.911392211914063</v>
      </c>
    </row>
    <row r="16885" spans="1:12" x14ac:dyDescent="0.25">
      <c r="A16885" s="5" t="str">
        <f t="shared" si="263"/>
        <v>1SublapSCNW611012</v>
      </c>
      <c r="B16885" s="9">
        <v>1</v>
      </c>
      <c r="C16885" t="s">
        <v>133</v>
      </c>
      <c r="D16885" t="s">
        <v>149</v>
      </c>
      <c r="E16885" s="9">
        <v>6</v>
      </c>
      <c r="F16885" s="9">
        <v>1</v>
      </c>
      <c r="G16885" s="9">
        <v>10</v>
      </c>
      <c r="H16885" s="9">
        <v>12</v>
      </c>
      <c r="I16885" s="9">
        <v>0.66264587640762329</v>
      </c>
      <c r="J16885" s="9">
        <v>0.66264587640762329</v>
      </c>
      <c r="K16885" s="9">
        <v>0</v>
      </c>
      <c r="L16885" s="9">
        <v>79.745223999023438</v>
      </c>
    </row>
    <row r="16886" spans="1:12" x14ac:dyDescent="0.25">
      <c r="A16886" s="5" t="str">
        <f t="shared" si="263"/>
        <v>1SublapSCNW611013</v>
      </c>
      <c r="B16886" s="9">
        <v>1</v>
      </c>
      <c r="C16886" t="s">
        <v>133</v>
      </c>
      <c r="D16886" t="s">
        <v>149</v>
      </c>
      <c r="E16886" s="9">
        <v>6</v>
      </c>
      <c r="F16886" s="9">
        <v>1</v>
      </c>
      <c r="G16886" s="9">
        <v>10</v>
      </c>
      <c r="H16886" s="9">
        <v>13</v>
      </c>
      <c r="I16886" s="9">
        <v>0.79085224866867065</v>
      </c>
      <c r="J16886" s="9">
        <v>0.79085224866867065</v>
      </c>
      <c r="K16886" s="9">
        <v>0</v>
      </c>
      <c r="L16886" s="9">
        <v>80.949417114257813</v>
      </c>
    </row>
    <row r="16887" spans="1:12" x14ac:dyDescent="0.25">
      <c r="A16887" s="5" t="str">
        <f t="shared" si="263"/>
        <v>1SublapSCNW611014</v>
      </c>
      <c r="B16887" s="9">
        <v>1</v>
      </c>
      <c r="C16887" t="s">
        <v>133</v>
      </c>
      <c r="D16887" t="s">
        <v>149</v>
      </c>
      <c r="E16887" s="9">
        <v>6</v>
      </c>
      <c r="F16887" s="9">
        <v>1</v>
      </c>
      <c r="G16887" s="9">
        <v>10</v>
      </c>
      <c r="H16887" s="9">
        <v>14</v>
      </c>
      <c r="I16887" s="9">
        <v>0.99406903982162476</v>
      </c>
      <c r="J16887" s="9">
        <v>0.99406903982162476</v>
      </c>
      <c r="K16887" s="9">
        <v>0</v>
      </c>
      <c r="L16887" s="9">
        <v>81.576499938964844</v>
      </c>
    </row>
    <row r="16888" spans="1:12" x14ac:dyDescent="0.25">
      <c r="A16888" s="5" t="str">
        <f t="shared" si="263"/>
        <v>1SublapSCNW611015</v>
      </c>
      <c r="B16888" s="9">
        <v>1</v>
      </c>
      <c r="C16888" t="s">
        <v>133</v>
      </c>
      <c r="D16888" t="s">
        <v>149</v>
      </c>
      <c r="E16888" s="9">
        <v>6</v>
      </c>
      <c r="F16888" s="9">
        <v>1</v>
      </c>
      <c r="G16888" s="9">
        <v>10</v>
      </c>
      <c r="H16888" s="9">
        <v>15</v>
      </c>
      <c r="I16888" s="9">
        <v>1.2116130590438843</v>
      </c>
      <c r="J16888" s="9">
        <v>1.2116130590438843</v>
      </c>
      <c r="K16888" s="9">
        <v>0</v>
      </c>
      <c r="L16888" s="9">
        <v>82.263175964355469</v>
      </c>
    </row>
    <row r="16889" spans="1:12" x14ac:dyDescent="0.25">
      <c r="A16889" s="5" t="str">
        <f t="shared" si="263"/>
        <v>1SublapSCNW611016</v>
      </c>
      <c r="B16889" s="9">
        <v>1</v>
      </c>
      <c r="C16889" t="s">
        <v>133</v>
      </c>
      <c r="D16889" t="s">
        <v>149</v>
      </c>
      <c r="E16889" s="9">
        <v>6</v>
      </c>
      <c r="F16889" s="9">
        <v>1</v>
      </c>
      <c r="G16889" s="9">
        <v>10</v>
      </c>
      <c r="H16889" s="9">
        <v>16</v>
      </c>
      <c r="I16889" s="9">
        <v>1.4773201942443848</v>
      </c>
      <c r="J16889" s="9">
        <v>1.4773201942443848</v>
      </c>
      <c r="K16889" s="9">
        <v>0</v>
      </c>
      <c r="L16889" s="9">
        <v>84.096054077148438</v>
      </c>
    </row>
    <row r="16890" spans="1:12" x14ac:dyDescent="0.25">
      <c r="A16890" s="5" t="str">
        <f t="shared" si="263"/>
        <v>1SublapSCNW611017</v>
      </c>
      <c r="B16890" s="9">
        <v>1</v>
      </c>
      <c r="C16890" t="s">
        <v>133</v>
      </c>
      <c r="D16890" t="s">
        <v>149</v>
      </c>
      <c r="E16890" s="9">
        <v>6</v>
      </c>
      <c r="F16890" s="9">
        <v>1</v>
      </c>
      <c r="G16890" s="9">
        <v>10</v>
      </c>
      <c r="H16890" s="9">
        <v>17</v>
      </c>
      <c r="I16890" s="9">
        <v>1.7236781120300293</v>
      </c>
      <c r="J16890" s="9">
        <v>1.0114834308624268</v>
      </c>
      <c r="K16890" s="9">
        <v>2.4010596796870232E-2</v>
      </c>
      <c r="L16890" s="9">
        <v>85.241523742675781</v>
      </c>
    </row>
    <row r="16891" spans="1:12" x14ac:dyDescent="0.25">
      <c r="A16891" s="5" t="str">
        <f t="shared" si="263"/>
        <v>1SublapSCNW611018</v>
      </c>
      <c r="B16891" s="9">
        <v>1</v>
      </c>
      <c r="C16891" t="s">
        <v>133</v>
      </c>
      <c r="D16891" t="s">
        <v>149</v>
      </c>
      <c r="E16891" s="9">
        <v>6</v>
      </c>
      <c r="F16891" s="9">
        <v>1</v>
      </c>
      <c r="G16891" s="9">
        <v>10</v>
      </c>
      <c r="H16891" s="9">
        <v>18</v>
      </c>
      <c r="I16891" s="9">
        <v>1.9343774318695068</v>
      </c>
      <c r="J16891" s="9">
        <v>1.5190751552581787</v>
      </c>
      <c r="K16891" s="9">
        <v>4.5666545629501343E-2</v>
      </c>
      <c r="L16891" s="9">
        <v>85.924179077148438</v>
      </c>
    </row>
    <row r="16892" spans="1:12" x14ac:dyDescent="0.25">
      <c r="A16892" s="5" t="str">
        <f t="shared" si="263"/>
        <v>1SublapSCNW611019</v>
      </c>
      <c r="B16892" s="9">
        <v>1</v>
      </c>
      <c r="C16892" t="s">
        <v>133</v>
      </c>
      <c r="D16892" t="s">
        <v>149</v>
      </c>
      <c r="E16892" s="9">
        <v>6</v>
      </c>
      <c r="F16892" s="9">
        <v>1</v>
      </c>
      <c r="G16892" s="9">
        <v>10</v>
      </c>
      <c r="H16892" s="9">
        <v>19</v>
      </c>
      <c r="I16892" s="9">
        <v>2.0869970321655273</v>
      </c>
      <c r="J16892" s="9">
        <v>1.8758538961410522</v>
      </c>
      <c r="K16892" s="9">
        <v>3.622027114033699E-2</v>
      </c>
      <c r="L16892" s="9">
        <v>81.261039733886719</v>
      </c>
    </row>
    <row r="16893" spans="1:12" x14ac:dyDescent="0.25">
      <c r="A16893" s="5" t="str">
        <f t="shared" si="263"/>
        <v>1SublapSCNW611020</v>
      </c>
      <c r="B16893" s="9">
        <v>1</v>
      </c>
      <c r="C16893" t="s">
        <v>133</v>
      </c>
      <c r="D16893" t="s">
        <v>149</v>
      </c>
      <c r="E16893" s="9">
        <v>6</v>
      </c>
      <c r="F16893" s="9">
        <v>1</v>
      </c>
      <c r="G16893" s="9">
        <v>10</v>
      </c>
      <c r="H16893" s="9">
        <v>20</v>
      </c>
      <c r="I16893" s="9">
        <v>2.0662910938262939</v>
      </c>
      <c r="J16893" s="9">
        <v>1.8852717876434326</v>
      </c>
      <c r="K16893" s="9">
        <v>3.3570140600204468E-2</v>
      </c>
      <c r="L16893" s="9">
        <v>78.126319885253906</v>
      </c>
    </row>
    <row r="16894" spans="1:12" x14ac:dyDescent="0.25">
      <c r="A16894" s="5" t="str">
        <f t="shared" si="263"/>
        <v>1SublapSCNW611021</v>
      </c>
      <c r="B16894" s="9">
        <v>1</v>
      </c>
      <c r="C16894" t="s">
        <v>133</v>
      </c>
      <c r="D16894" t="s">
        <v>149</v>
      </c>
      <c r="E16894" s="9">
        <v>6</v>
      </c>
      <c r="F16894" s="9">
        <v>1</v>
      </c>
      <c r="G16894" s="9">
        <v>10</v>
      </c>
      <c r="H16894" s="9">
        <v>21</v>
      </c>
      <c r="I16894" s="9">
        <v>2.0040390491485596</v>
      </c>
      <c r="J16894" s="9">
        <v>1.8381364345550537</v>
      </c>
      <c r="K16894" s="9">
        <v>2.3154301568865776E-2</v>
      </c>
      <c r="L16894" s="9">
        <v>73.914382934570313</v>
      </c>
    </row>
    <row r="16895" spans="1:12" x14ac:dyDescent="0.25">
      <c r="A16895" s="5" t="str">
        <f t="shared" si="263"/>
        <v>1SublapSCNW611022</v>
      </c>
      <c r="B16895" s="9">
        <v>1</v>
      </c>
      <c r="C16895" t="s">
        <v>133</v>
      </c>
      <c r="D16895" t="s">
        <v>149</v>
      </c>
      <c r="E16895" s="9">
        <v>6</v>
      </c>
      <c r="F16895" s="9">
        <v>1</v>
      </c>
      <c r="G16895" s="9">
        <v>10</v>
      </c>
      <c r="H16895" s="9">
        <v>22</v>
      </c>
      <c r="I16895" s="9">
        <v>1.8148677349090576</v>
      </c>
      <c r="J16895" s="9">
        <v>2.1180312633514404</v>
      </c>
      <c r="K16895" s="9">
        <v>3.2624758780002594E-2</v>
      </c>
      <c r="L16895" s="9">
        <v>70.212318420410156</v>
      </c>
    </row>
    <row r="16896" spans="1:12" x14ac:dyDescent="0.25">
      <c r="A16896" s="5" t="str">
        <f t="shared" si="263"/>
        <v>1SublapSCNW611023</v>
      </c>
      <c r="B16896" s="9">
        <v>1</v>
      </c>
      <c r="C16896" t="s">
        <v>133</v>
      </c>
      <c r="D16896" t="s">
        <v>149</v>
      </c>
      <c r="E16896" s="9">
        <v>6</v>
      </c>
      <c r="F16896" s="9">
        <v>1</v>
      </c>
      <c r="G16896" s="9">
        <v>10</v>
      </c>
      <c r="H16896" s="9">
        <v>23</v>
      </c>
      <c r="I16896" s="9">
        <v>1.5867458581924438</v>
      </c>
      <c r="J16896" s="9">
        <v>1.659828782081604</v>
      </c>
      <c r="K16896" s="9">
        <v>2.4701409041881561E-2</v>
      </c>
      <c r="L16896" s="9">
        <v>67.657958984375</v>
      </c>
    </row>
    <row r="16897" spans="1:12" x14ac:dyDescent="0.25">
      <c r="A16897" s="5" t="str">
        <f t="shared" si="263"/>
        <v>1SublapSCNW611024</v>
      </c>
      <c r="B16897" s="9">
        <v>1</v>
      </c>
      <c r="C16897" t="s">
        <v>133</v>
      </c>
      <c r="D16897" t="s">
        <v>149</v>
      </c>
      <c r="E16897" s="9">
        <v>6</v>
      </c>
      <c r="F16897" s="9">
        <v>1</v>
      </c>
      <c r="G16897" s="9">
        <v>10</v>
      </c>
      <c r="H16897" s="9">
        <v>24</v>
      </c>
      <c r="I16897" s="9">
        <v>1.2418454885482788</v>
      </c>
      <c r="J16897" s="9">
        <v>1.2661675214767456</v>
      </c>
      <c r="K16897" s="9">
        <v>1.9337069243192673E-2</v>
      </c>
      <c r="L16897" s="9">
        <v>65.440193176269531</v>
      </c>
    </row>
    <row r="16898" spans="1:12" x14ac:dyDescent="0.25">
      <c r="A16898" s="5" t="str">
        <f t="shared" si="263"/>
        <v>1SublapSCNW7021</v>
      </c>
      <c r="B16898" s="9">
        <v>1</v>
      </c>
      <c r="C16898" t="s">
        <v>133</v>
      </c>
      <c r="D16898" t="s">
        <v>149</v>
      </c>
      <c r="E16898" s="9">
        <v>7</v>
      </c>
      <c r="F16898" s="9">
        <v>0</v>
      </c>
      <c r="G16898" s="9">
        <v>2</v>
      </c>
      <c r="H16898" s="9">
        <v>1</v>
      </c>
      <c r="I16898" s="9">
        <v>1.0633516311645508</v>
      </c>
      <c r="J16898" s="9">
        <v>1.0633516311645508</v>
      </c>
      <c r="K16898" s="9">
        <v>0</v>
      </c>
      <c r="L16898" s="9">
        <v>66.242660522460938</v>
      </c>
    </row>
    <row r="16899" spans="1:12" x14ac:dyDescent="0.25">
      <c r="A16899" s="5" t="str">
        <f t="shared" ref="A16899:A16962" si="264">B16899&amp;C16899&amp;D16899&amp;E16899&amp;F16899&amp;G16899&amp;H16899</f>
        <v>1SublapSCNW7022</v>
      </c>
      <c r="B16899" s="9">
        <v>1</v>
      </c>
      <c r="C16899" t="s">
        <v>133</v>
      </c>
      <c r="D16899" t="s">
        <v>149</v>
      </c>
      <c r="E16899" s="9">
        <v>7</v>
      </c>
      <c r="F16899" s="9">
        <v>0</v>
      </c>
      <c r="G16899" s="9">
        <v>2</v>
      </c>
      <c r="H16899" s="9">
        <v>2</v>
      </c>
      <c r="I16899" s="9">
        <v>0.91481417417526245</v>
      </c>
      <c r="J16899" s="9">
        <v>0.91481417417526245</v>
      </c>
      <c r="K16899" s="9">
        <v>0</v>
      </c>
      <c r="L16899" s="9">
        <v>65.763916015625</v>
      </c>
    </row>
    <row r="16900" spans="1:12" x14ac:dyDescent="0.25">
      <c r="A16900" s="5" t="str">
        <f t="shared" si="264"/>
        <v>1SublapSCNW7023</v>
      </c>
      <c r="B16900" s="9">
        <v>1</v>
      </c>
      <c r="C16900" t="s">
        <v>133</v>
      </c>
      <c r="D16900" t="s">
        <v>149</v>
      </c>
      <c r="E16900" s="9">
        <v>7</v>
      </c>
      <c r="F16900" s="9">
        <v>0</v>
      </c>
      <c r="G16900" s="9">
        <v>2</v>
      </c>
      <c r="H16900" s="9">
        <v>3</v>
      </c>
      <c r="I16900" s="9">
        <v>0.82706165313720703</v>
      </c>
      <c r="J16900" s="9">
        <v>0.82706165313720703</v>
      </c>
      <c r="K16900" s="9">
        <v>0</v>
      </c>
      <c r="L16900" s="9">
        <v>65.036567687988281</v>
      </c>
    </row>
    <row r="16901" spans="1:12" x14ac:dyDescent="0.25">
      <c r="A16901" s="5" t="str">
        <f t="shared" si="264"/>
        <v>1SublapSCNW7024</v>
      </c>
      <c r="B16901" s="9">
        <v>1</v>
      </c>
      <c r="C16901" t="s">
        <v>133</v>
      </c>
      <c r="D16901" t="s">
        <v>149</v>
      </c>
      <c r="E16901" s="9">
        <v>7</v>
      </c>
      <c r="F16901" s="9">
        <v>0</v>
      </c>
      <c r="G16901" s="9">
        <v>2</v>
      </c>
      <c r="H16901" s="9">
        <v>4</v>
      </c>
      <c r="I16901" s="9">
        <v>0.76600825786590576</v>
      </c>
      <c r="J16901" s="9">
        <v>0.76600825786590576</v>
      </c>
      <c r="K16901" s="9">
        <v>0</v>
      </c>
      <c r="L16901" s="9">
        <v>64.417190551757813</v>
      </c>
    </row>
    <row r="16902" spans="1:12" x14ac:dyDescent="0.25">
      <c r="A16902" s="5" t="str">
        <f t="shared" si="264"/>
        <v>1SublapSCNW7025</v>
      </c>
      <c r="B16902" s="9">
        <v>1</v>
      </c>
      <c r="C16902" t="s">
        <v>133</v>
      </c>
      <c r="D16902" t="s">
        <v>149</v>
      </c>
      <c r="E16902" s="9">
        <v>7</v>
      </c>
      <c r="F16902" s="9">
        <v>0</v>
      </c>
      <c r="G16902" s="9">
        <v>2</v>
      </c>
      <c r="H16902" s="9">
        <v>5</v>
      </c>
      <c r="I16902" s="9">
        <v>0.72561550140380859</v>
      </c>
      <c r="J16902" s="9">
        <v>0.72561550140380859</v>
      </c>
      <c r="K16902" s="9">
        <v>0</v>
      </c>
      <c r="L16902" s="9">
        <v>63.708900451660156</v>
      </c>
    </row>
    <row r="16903" spans="1:12" x14ac:dyDescent="0.25">
      <c r="A16903" s="5" t="str">
        <f t="shared" si="264"/>
        <v>1SublapSCNW7026</v>
      </c>
      <c r="B16903" s="9">
        <v>1</v>
      </c>
      <c r="C16903" t="s">
        <v>133</v>
      </c>
      <c r="D16903" t="s">
        <v>149</v>
      </c>
      <c r="E16903" s="9">
        <v>7</v>
      </c>
      <c r="F16903" s="9">
        <v>0</v>
      </c>
      <c r="G16903" s="9">
        <v>2</v>
      </c>
      <c r="H16903" s="9">
        <v>6</v>
      </c>
      <c r="I16903" s="9">
        <v>0.71354115009307861</v>
      </c>
      <c r="J16903" s="9">
        <v>0.71354115009307861</v>
      </c>
      <c r="K16903" s="9">
        <v>0</v>
      </c>
      <c r="L16903" s="9">
        <v>63.128467559814453</v>
      </c>
    </row>
    <row r="16904" spans="1:12" x14ac:dyDescent="0.25">
      <c r="A16904" s="5" t="str">
        <f t="shared" si="264"/>
        <v>1SublapSCNW7027</v>
      </c>
      <c r="B16904" s="9">
        <v>1</v>
      </c>
      <c r="C16904" t="s">
        <v>133</v>
      </c>
      <c r="D16904" t="s">
        <v>149</v>
      </c>
      <c r="E16904" s="9">
        <v>7</v>
      </c>
      <c r="F16904" s="9">
        <v>0</v>
      </c>
      <c r="G16904" s="9">
        <v>2</v>
      </c>
      <c r="H16904" s="9">
        <v>7</v>
      </c>
      <c r="I16904" s="9">
        <v>0.75481128692626953</v>
      </c>
      <c r="J16904" s="9">
        <v>0.75481128692626953</v>
      </c>
      <c r="K16904" s="9">
        <v>0</v>
      </c>
      <c r="L16904" s="9">
        <v>62.525684356689453</v>
      </c>
    </row>
    <row r="16905" spans="1:12" x14ac:dyDescent="0.25">
      <c r="A16905" s="5" t="str">
        <f t="shared" si="264"/>
        <v>1SublapSCNW7028</v>
      </c>
      <c r="B16905" s="9">
        <v>1</v>
      </c>
      <c r="C16905" t="s">
        <v>133</v>
      </c>
      <c r="D16905" t="s">
        <v>149</v>
      </c>
      <c r="E16905" s="9">
        <v>7</v>
      </c>
      <c r="F16905" s="9">
        <v>0</v>
      </c>
      <c r="G16905" s="9">
        <v>2</v>
      </c>
      <c r="H16905" s="9">
        <v>8</v>
      </c>
      <c r="I16905" s="9">
        <v>0.78492802381515503</v>
      </c>
      <c r="J16905" s="9">
        <v>0.78492802381515503</v>
      </c>
      <c r="K16905" s="9">
        <v>0</v>
      </c>
      <c r="L16905" s="9">
        <v>63.215690612792969</v>
      </c>
    </row>
    <row r="16906" spans="1:12" x14ac:dyDescent="0.25">
      <c r="A16906" s="5" t="str">
        <f t="shared" si="264"/>
        <v>1SublapSCNW7029</v>
      </c>
      <c r="B16906" s="9">
        <v>1</v>
      </c>
      <c r="C16906" t="s">
        <v>133</v>
      </c>
      <c r="D16906" t="s">
        <v>149</v>
      </c>
      <c r="E16906" s="9">
        <v>7</v>
      </c>
      <c r="F16906" s="9">
        <v>0</v>
      </c>
      <c r="G16906" s="9">
        <v>2</v>
      </c>
      <c r="H16906" s="9">
        <v>9</v>
      </c>
      <c r="I16906" s="9">
        <v>0.79208612442016602</v>
      </c>
      <c r="J16906" s="9">
        <v>0.79208612442016602</v>
      </c>
      <c r="K16906" s="9">
        <v>0</v>
      </c>
      <c r="L16906" s="9">
        <v>67.685470581054688</v>
      </c>
    </row>
    <row r="16907" spans="1:12" x14ac:dyDescent="0.25">
      <c r="A16907" s="5" t="str">
        <f t="shared" si="264"/>
        <v>1SublapSCNW70210</v>
      </c>
      <c r="B16907" s="9">
        <v>1</v>
      </c>
      <c r="C16907" t="s">
        <v>133</v>
      </c>
      <c r="D16907" t="s">
        <v>149</v>
      </c>
      <c r="E16907" s="9">
        <v>7</v>
      </c>
      <c r="F16907" s="9">
        <v>0</v>
      </c>
      <c r="G16907" s="9">
        <v>2</v>
      </c>
      <c r="H16907" s="9">
        <v>10</v>
      </c>
      <c r="I16907" s="9">
        <v>0.6605638861656189</v>
      </c>
      <c r="J16907" s="9">
        <v>0.6605638861656189</v>
      </c>
      <c r="K16907" s="9">
        <v>0</v>
      </c>
      <c r="L16907" s="9">
        <v>72.9249267578125</v>
      </c>
    </row>
    <row r="16908" spans="1:12" x14ac:dyDescent="0.25">
      <c r="A16908" s="5" t="str">
        <f t="shared" si="264"/>
        <v>1SublapSCNW70211</v>
      </c>
      <c r="B16908" s="9">
        <v>1</v>
      </c>
      <c r="C16908" t="s">
        <v>133</v>
      </c>
      <c r="D16908" t="s">
        <v>149</v>
      </c>
      <c r="E16908" s="9">
        <v>7</v>
      </c>
      <c r="F16908" s="9">
        <v>0</v>
      </c>
      <c r="G16908" s="9">
        <v>2</v>
      </c>
      <c r="H16908" s="9">
        <v>11</v>
      </c>
      <c r="I16908" s="9">
        <v>0.56888407468795776</v>
      </c>
      <c r="J16908" s="9">
        <v>0.56888407468795776</v>
      </c>
      <c r="K16908" s="9">
        <v>0</v>
      </c>
      <c r="L16908" s="9">
        <v>77.226066589355469</v>
      </c>
    </row>
    <row r="16909" spans="1:12" x14ac:dyDescent="0.25">
      <c r="A16909" s="5" t="str">
        <f t="shared" si="264"/>
        <v>1SublapSCNW70212</v>
      </c>
      <c r="B16909" s="9">
        <v>1</v>
      </c>
      <c r="C16909" t="s">
        <v>133</v>
      </c>
      <c r="D16909" t="s">
        <v>149</v>
      </c>
      <c r="E16909" s="9">
        <v>7</v>
      </c>
      <c r="F16909" s="9">
        <v>0</v>
      </c>
      <c r="G16909" s="9">
        <v>2</v>
      </c>
      <c r="H16909" s="9">
        <v>12</v>
      </c>
      <c r="I16909" s="9">
        <v>0.63208317756652832</v>
      </c>
      <c r="J16909" s="9">
        <v>0.63208317756652832</v>
      </c>
      <c r="K16909" s="9">
        <v>0</v>
      </c>
      <c r="L16909" s="9">
        <v>78.716728210449219</v>
      </c>
    </row>
    <row r="16910" spans="1:12" x14ac:dyDescent="0.25">
      <c r="A16910" s="5" t="str">
        <f t="shared" si="264"/>
        <v>1SublapSCNW70213</v>
      </c>
      <c r="B16910" s="9">
        <v>1</v>
      </c>
      <c r="C16910" t="s">
        <v>133</v>
      </c>
      <c r="D16910" t="s">
        <v>149</v>
      </c>
      <c r="E16910" s="9">
        <v>7</v>
      </c>
      <c r="F16910" s="9">
        <v>0</v>
      </c>
      <c r="G16910" s="9">
        <v>2</v>
      </c>
      <c r="H16910" s="9">
        <v>13</v>
      </c>
      <c r="I16910" s="9">
        <v>0.73703444004058838</v>
      </c>
      <c r="J16910" s="9">
        <v>0.73703444004058838</v>
      </c>
      <c r="K16910" s="9">
        <v>0</v>
      </c>
      <c r="L16910" s="9">
        <v>80.934600830078125</v>
      </c>
    </row>
    <row r="16911" spans="1:12" x14ac:dyDescent="0.25">
      <c r="A16911" s="5" t="str">
        <f t="shared" si="264"/>
        <v>1SublapSCNW70214</v>
      </c>
      <c r="B16911" s="9">
        <v>1</v>
      </c>
      <c r="C16911" t="s">
        <v>133</v>
      </c>
      <c r="D16911" t="s">
        <v>149</v>
      </c>
      <c r="E16911" s="9">
        <v>7</v>
      </c>
      <c r="F16911" s="9">
        <v>0</v>
      </c>
      <c r="G16911" s="9">
        <v>2</v>
      </c>
      <c r="H16911" s="9">
        <v>14</v>
      </c>
      <c r="I16911" s="9">
        <v>0.93956625461578369</v>
      </c>
      <c r="J16911" s="9">
        <v>0.93956625461578369</v>
      </c>
      <c r="K16911" s="9">
        <v>0</v>
      </c>
      <c r="L16911" s="9">
        <v>81.158172607421875</v>
      </c>
    </row>
    <row r="16912" spans="1:12" x14ac:dyDescent="0.25">
      <c r="A16912" s="5" t="str">
        <f t="shared" si="264"/>
        <v>1SublapSCNW70215</v>
      </c>
      <c r="B16912" s="9">
        <v>1</v>
      </c>
      <c r="C16912" t="s">
        <v>133</v>
      </c>
      <c r="D16912" t="s">
        <v>149</v>
      </c>
      <c r="E16912" s="9">
        <v>7</v>
      </c>
      <c r="F16912" s="9">
        <v>0</v>
      </c>
      <c r="G16912" s="9">
        <v>2</v>
      </c>
      <c r="H16912" s="9">
        <v>15</v>
      </c>
      <c r="I16912" s="9">
        <v>1.1579105854034424</v>
      </c>
      <c r="J16912" s="9">
        <v>1.1579105854034424</v>
      </c>
      <c r="K16912" s="9">
        <v>0</v>
      </c>
      <c r="L16912" s="9">
        <v>81.312042236328125</v>
      </c>
    </row>
    <row r="16913" spans="1:12" x14ac:dyDescent="0.25">
      <c r="A16913" s="5" t="str">
        <f t="shared" si="264"/>
        <v>1SublapSCNW70216</v>
      </c>
      <c r="B16913" s="9">
        <v>1</v>
      </c>
      <c r="C16913" t="s">
        <v>133</v>
      </c>
      <c r="D16913" t="s">
        <v>149</v>
      </c>
      <c r="E16913" s="9">
        <v>7</v>
      </c>
      <c r="F16913" s="9">
        <v>0</v>
      </c>
      <c r="G16913" s="9">
        <v>2</v>
      </c>
      <c r="H16913" s="9">
        <v>16</v>
      </c>
      <c r="I16913" s="9">
        <v>1.4399235248565674</v>
      </c>
      <c r="J16913" s="9">
        <v>1.4399235248565674</v>
      </c>
      <c r="K16913" s="9">
        <v>0</v>
      </c>
      <c r="L16913" s="9">
        <v>81.391014099121094</v>
      </c>
    </row>
    <row r="16914" spans="1:12" x14ac:dyDescent="0.25">
      <c r="A16914" s="5" t="str">
        <f t="shared" si="264"/>
        <v>1SublapSCNW70217</v>
      </c>
      <c r="B16914" s="9">
        <v>1</v>
      </c>
      <c r="C16914" t="s">
        <v>133</v>
      </c>
      <c r="D16914" t="s">
        <v>149</v>
      </c>
      <c r="E16914" s="9">
        <v>7</v>
      </c>
      <c r="F16914" s="9">
        <v>0</v>
      </c>
      <c r="G16914" s="9">
        <v>2</v>
      </c>
      <c r="H16914" s="9">
        <v>17</v>
      </c>
      <c r="I16914" s="9">
        <v>1.7019798755645752</v>
      </c>
      <c r="J16914" s="9">
        <v>1.0615782737731934</v>
      </c>
      <c r="K16914" s="9">
        <v>1.7272805795073509E-2</v>
      </c>
      <c r="L16914" s="9">
        <v>81.12689208984375</v>
      </c>
    </row>
    <row r="16915" spans="1:12" x14ac:dyDescent="0.25">
      <c r="A16915" s="5" t="str">
        <f t="shared" si="264"/>
        <v>1SublapSCNW70218</v>
      </c>
      <c r="B16915" s="9">
        <v>1</v>
      </c>
      <c r="C16915" t="s">
        <v>133</v>
      </c>
      <c r="D16915" t="s">
        <v>149</v>
      </c>
      <c r="E16915" s="9">
        <v>7</v>
      </c>
      <c r="F16915" s="9">
        <v>0</v>
      </c>
      <c r="G16915" s="9">
        <v>2</v>
      </c>
      <c r="H16915" s="9">
        <v>18</v>
      </c>
      <c r="I16915" s="9">
        <v>1.9661030769348145</v>
      </c>
      <c r="J16915" s="9">
        <v>1.6284294128417969</v>
      </c>
      <c r="K16915" s="9">
        <v>2.9376745223999023E-2</v>
      </c>
      <c r="L16915" s="9">
        <v>80.008407592773438</v>
      </c>
    </row>
    <row r="16916" spans="1:12" x14ac:dyDescent="0.25">
      <c r="A16916" s="5" t="str">
        <f t="shared" si="264"/>
        <v>1SublapSCNW70219</v>
      </c>
      <c r="B16916" s="9">
        <v>1</v>
      </c>
      <c r="C16916" t="s">
        <v>133</v>
      </c>
      <c r="D16916" t="s">
        <v>149</v>
      </c>
      <c r="E16916" s="9">
        <v>7</v>
      </c>
      <c r="F16916" s="9">
        <v>0</v>
      </c>
      <c r="G16916" s="9">
        <v>2</v>
      </c>
      <c r="H16916" s="9">
        <v>19</v>
      </c>
      <c r="I16916" s="9">
        <v>2.0439579486846924</v>
      </c>
      <c r="J16916" s="9">
        <v>1.8413903713226318</v>
      </c>
      <c r="K16916" s="9">
        <v>3.2683912664651871E-2</v>
      </c>
      <c r="L16916" s="9">
        <v>78.700439453125</v>
      </c>
    </row>
    <row r="16917" spans="1:12" x14ac:dyDescent="0.25">
      <c r="A16917" s="5" t="str">
        <f t="shared" si="264"/>
        <v>1SublapSCNW70220</v>
      </c>
      <c r="B16917" s="9">
        <v>1</v>
      </c>
      <c r="C16917" t="s">
        <v>133</v>
      </c>
      <c r="D16917" t="s">
        <v>149</v>
      </c>
      <c r="E16917" s="9">
        <v>7</v>
      </c>
      <c r="F16917" s="9">
        <v>0</v>
      </c>
      <c r="G16917" s="9">
        <v>2</v>
      </c>
      <c r="H16917" s="9">
        <v>20</v>
      </c>
      <c r="I16917" s="9">
        <v>1.9882415533065796</v>
      </c>
      <c r="J16917" s="9">
        <v>1.8134526014328003</v>
      </c>
      <c r="K16917" s="9">
        <v>2.8501363471150398E-2</v>
      </c>
      <c r="L16917" s="9">
        <v>76.390365600585938</v>
      </c>
    </row>
    <row r="16918" spans="1:12" x14ac:dyDescent="0.25">
      <c r="A16918" s="5" t="str">
        <f t="shared" si="264"/>
        <v>1SublapSCNW70221</v>
      </c>
      <c r="B16918" s="9">
        <v>1</v>
      </c>
      <c r="C16918" t="s">
        <v>133</v>
      </c>
      <c r="D16918" t="s">
        <v>149</v>
      </c>
      <c r="E16918" s="9">
        <v>7</v>
      </c>
      <c r="F16918" s="9">
        <v>0</v>
      </c>
      <c r="G16918" s="9">
        <v>2</v>
      </c>
      <c r="H16918" s="9">
        <v>21</v>
      </c>
      <c r="I16918" s="9">
        <v>1.9839937686920166</v>
      </c>
      <c r="J16918" s="9">
        <v>1.8185697793960571</v>
      </c>
      <c r="K16918" s="9">
        <v>2.2956538945436478E-2</v>
      </c>
      <c r="L16918" s="9">
        <v>73.781028747558594</v>
      </c>
    </row>
    <row r="16919" spans="1:12" x14ac:dyDescent="0.25">
      <c r="A16919" s="5" t="str">
        <f t="shared" si="264"/>
        <v>1SublapSCNW70222</v>
      </c>
      <c r="B16919" s="9">
        <v>1</v>
      </c>
      <c r="C16919" t="s">
        <v>133</v>
      </c>
      <c r="D16919" t="s">
        <v>149</v>
      </c>
      <c r="E16919" s="9">
        <v>7</v>
      </c>
      <c r="F16919" s="9">
        <v>0</v>
      </c>
      <c r="G16919" s="9">
        <v>2</v>
      </c>
      <c r="H16919" s="9">
        <v>22</v>
      </c>
      <c r="I16919" s="9">
        <v>1.8510739803314209</v>
      </c>
      <c r="J16919" s="9">
        <v>2.1642999649047852</v>
      </c>
      <c r="K16919" s="9">
        <v>3.5354107618331909E-2</v>
      </c>
      <c r="L16919" s="9">
        <v>70.83074951171875</v>
      </c>
    </row>
    <row r="16920" spans="1:12" x14ac:dyDescent="0.25">
      <c r="A16920" s="5" t="str">
        <f t="shared" si="264"/>
        <v>1SublapSCNW70223</v>
      </c>
      <c r="B16920" s="9">
        <v>1</v>
      </c>
      <c r="C16920" t="s">
        <v>133</v>
      </c>
      <c r="D16920" t="s">
        <v>149</v>
      </c>
      <c r="E16920" s="9">
        <v>7</v>
      </c>
      <c r="F16920" s="9">
        <v>0</v>
      </c>
      <c r="G16920" s="9">
        <v>2</v>
      </c>
      <c r="H16920" s="9">
        <v>23</v>
      </c>
      <c r="I16920" s="9">
        <v>1.6406185626983643</v>
      </c>
      <c r="J16920" s="9">
        <v>1.7302507162094116</v>
      </c>
      <c r="K16920" s="9">
        <v>2.8523437678813934E-2</v>
      </c>
      <c r="L16920" s="9">
        <v>69.170524597167969</v>
      </c>
    </row>
    <row r="16921" spans="1:12" x14ac:dyDescent="0.25">
      <c r="A16921" s="5" t="str">
        <f t="shared" si="264"/>
        <v>1SublapSCNW70224</v>
      </c>
      <c r="B16921" s="9">
        <v>1</v>
      </c>
      <c r="C16921" t="s">
        <v>133</v>
      </c>
      <c r="D16921" t="s">
        <v>149</v>
      </c>
      <c r="E16921" s="9">
        <v>7</v>
      </c>
      <c r="F16921" s="9">
        <v>0</v>
      </c>
      <c r="G16921" s="9">
        <v>2</v>
      </c>
      <c r="H16921" s="9">
        <v>24</v>
      </c>
      <c r="I16921" s="9">
        <v>1.3567543029785156</v>
      </c>
      <c r="J16921" s="9">
        <v>1.3882236480712891</v>
      </c>
      <c r="K16921" s="9">
        <v>2.2532962262630463E-2</v>
      </c>
      <c r="L16921" s="9">
        <v>68.116714477539063</v>
      </c>
    </row>
    <row r="16922" spans="1:12" x14ac:dyDescent="0.25">
      <c r="A16922" s="5" t="str">
        <f t="shared" si="264"/>
        <v>1SublapSCNW70101</v>
      </c>
      <c r="B16922" s="9">
        <v>1</v>
      </c>
      <c r="C16922" t="s">
        <v>133</v>
      </c>
      <c r="D16922" t="s">
        <v>149</v>
      </c>
      <c r="E16922" s="9">
        <v>7</v>
      </c>
      <c r="F16922" s="9">
        <v>0</v>
      </c>
      <c r="G16922" s="9">
        <v>10</v>
      </c>
      <c r="H16922" s="9">
        <v>1</v>
      </c>
      <c r="I16922" s="9">
        <v>1.1366416215896606</v>
      </c>
      <c r="J16922" s="9">
        <v>1.1366416215896606</v>
      </c>
      <c r="K16922" s="9">
        <v>0</v>
      </c>
      <c r="L16922" s="9">
        <v>67.881568908691406</v>
      </c>
    </row>
    <row r="16923" spans="1:12" x14ac:dyDescent="0.25">
      <c r="A16923" s="5" t="str">
        <f t="shared" si="264"/>
        <v>1SublapSCNW70102</v>
      </c>
      <c r="B16923" s="9">
        <v>1</v>
      </c>
      <c r="C16923" t="s">
        <v>133</v>
      </c>
      <c r="D16923" t="s">
        <v>149</v>
      </c>
      <c r="E16923" s="9">
        <v>7</v>
      </c>
      <c r="F16923" s="9">
        <v>0</v>
      </c>
      <c r="G16923" s="9">
        <v>10</v>
      </c>
      <c r="H16923" s="9">
        <v>2</v>
      </c>
      <c r="I16923" s="9">
        <v>0.9538571834564209</v>
      </c>
      <c r="J16923" s="9">
        <v>0.9538571834564209</v>
      </c>
      <c r="K16923" s="9">
        <v>0</v>
      </c>
      <c r="L16923" s="9">
        <v>66.993034362792969</v>
      </c>
    </row>
    <row r="16924" spans="1:12" x14ac:dyDescent="0.25">
      <c r="A16924" s="5" t="str">
        <f t="shared" si="264"/>
        <v>1SublapSCNW70103</v>
      </c>
      <c r="B16924" s="9">
        <v>1</v>
      </c>
      <c r="C16924" t="s">
        <v>133</v>
      </c>
      <c r="D16924" t="s">
        <v>149</v>
      </c>
      <c r="E16924" s="9">
        <v>7</v>
      </c>
      <c r="F16924" s="9">
        <v>0</v>
      </c>
      <c r="G16924" s="9">
        <v>10</v>
      </c>
      <c r="H16924" s="9">
        <v>3</v>
      </c>
      <c r="I16924" s="9">
        <v>0.83197546005249023</v>
      </c>
      <c r="J16924" s="9">
        <v>0.83197546005249023</v>
      </c>
      <c r="K16924" s="9">
        <v>0</v>
      </c>
      <c r="L16924" s="9">
        <v>66.00341796875</v>
      </c>
    </row>
    <row r="16925" spans="1:12" x14ac:dyDescent="0.25">
      <c r="A16925" s="5" t="str">
        <f t="shared" si="264"/>
        <v>1SublapSCNW70104</v>
      </c>
      <c r="B16925" s="9">
        <v>1</v>
      </c>
      <c r="C16925" t="s">
        <v>133</v>
      </c>
      <c r="D16925" t="s">
        <v>149</v>
      </c>
      <c r="E16925" s="9">
        <v>7</v>
      </c>
      <c r="F16925" s="9">
        <v>0</v>
      </c>
      <c r="G16925" s="9">
        <v>10</v>
      </c>
      <c r="H16925" s="9">
        <v>4</v>
      </c>
      <c r="I16925" s="9">
        <v>0.76542443037033081</v>
      </c>
      <c r="J16925" s="9">
        <v>0.76542443037033081</v>
      </c>
      <c r="K16925" s="9">
        <v>0</v>
      </c>
      <c r="L16925" s="9">
        <v>65.296882629394531</v>
      </c>
    </row>
    <row r="16926" spans="1:12" x14ac:dyDescent="0.25">
      <c r="A16926" s="5" t="str">
        <f t="shared" si="264"/>
        <v>1SublapSCNW70105</v>
      </c>
      <c r="B16926" s="9">
        <v>1</v>
      </c>
      <c r="C16926" t="s">
        <v>133</v>
      </c>
      <c r="D16926" t="s">
        <v>149</v>
      </c>
      <c r="E16926" s="9">
        <v>7</v>
      </c>
      <c r="F16926" s="9">
        <v>0</v>
      </c>
      <c r="G16926" s="9">
        <v>10</v>
      </c>
      <c r="H16926" s="9">
        <v>5</v>
      </c>
      <c r="I16926" s="9">
        <v>0.72567975521087646</v>
      </c>
      <c r="J16926" s="9">
        <v>0.72567975521087646</v>
      </c>
      <c r="K16926" s="9">
        <v>0</v>
      </c>
      <c r="L16926" s="9">
        <v>64.456802368164063</v>
      </c>
    </row>
    <row r="16927" spans="1:12" x14ac:dyDescent="0.25">
      <c r="A16927" s="5" t="str">
        <f t="shared" si="264"/>
        <v>1SublapSCNW70106</v>
      </c>
      <c r="B16927" s="9">
        <v>1</v>
      </c>
      <c r="C16927" t="s">
        <v>133</v>
      </c>
      <c r="D16927" t="s">
        <v>149</v>
      </c>
      <c r="E16927" s="9">
        <v>7</v>
      </c>
      <c r="F16927" s="9">
        <v>0</v>
      </c>
      <c r="G16927" s="9">
        <v>10</v>
      </c>
      <c r="H16927" s="9">
        <v>6</v>
      </c>
      <c r="I16927" s="9">
        <v>0.71366000175476074</v>
      </c>
      <c r="J16927" s="9">
        <v>0.71366000175476074</v>
      </c>
      <c r="K16927" s="9">
        <v>0</v>
      </c>
      <c r="L16927" s="9">
        <v>63.731243133544922</v>
      </c>
    </row>
    <row r="16928" spans="1:12" x14ac:dyDescent="0.25">
      <c r="A16928" s="5" t="str">
        <f t="shared" si="264"/>
        <v>1SublapSCNW70107</v>
      </c>
      <c r="B16928" s="9">
        <v>1</v>
      </c>
      <c r="C16928" t="s">
        <v>133</v>
      </c>
      <c r="D16928" t="s">
        <v>149</v>
      </c>
      <c r="E16928" s="9">
        <v>7</v>
      </c>
      <c r="F16928" s="9">
        <v>0</v>
      </c>
      <c r="G16928" s="9">
        <v>10</v>
      </c>
      <c r="H16928" s="9">
        <v>7</v>
      </c>
      <c r="I16928" s="9">
        <v>0.75462073087692261</v>
      </c>
      <c r="J16928" s="9">
        <v>0.75462073087692261</v>
      </c>
      <c r="K16928" s="9">
        <v>0</v>
      </c>
      <c r="L16928" s="9">
        <v>63.381210327148438</v>
      </c>
    </row>
    <row r="16929" spans="1:12" x14ac:dyDescent="0.25">
      <c r="A16929" s="5" t="str">
        <f t="shared" si="264"/>
        <v>1SublapSCNW70108</v>
      </c>
      <c r="B16929" s="9">
        <v>1</v>
      </c>
      <c r="C16929" t="s">
        <v>133</v>
      </c>
      <c r="D16929" t="s">
        <v>149</v>
      </c>
      <c r="E16929" s="9">
        <v>7</v>
      </c>
      <c r="F16929" s="9">
        <v>0</v>
      </c>
      <c r="G16929" s="9">
        <v>10</v>
      </c>
      <c r="H16929" s="9">
        <v>8</v>
      </c>
      <c r="I16929" s="9">
        <v>0.78501927852630615</v>
      </c>
      <c r="J16929" s="9">
        <v>0.78501927852630615</v>
      </c>
      <c r="K16929" s="9">
        <v>0</v>
      </c>
      <c r="L16929" s="9">
        <v>63.839260101318359</v>
      </c>
    </row>
    <row r="16930" spans="1:12" x14ac:dyDescent="0.25">
      <c r="A16930" s="5" t="str">
        <f t="shared" si="264"/>
        <v>1SublapSCNW70109</v>
      </c>
      <c r="B16930" s="9">
        <v>1</v>
      </c>
      <c r="C16930" t="s">
        <v>133</v>
      </c>
      <c r="D16930" t="s">
        <v>149</v>
      </c>
      <c r="E16930" s="9">
        <v>7</v>
      </c>
      <c r="F16930" s="9">
        <v>0</v>
      </c>
      <c r="G16930" s="9">
        <v>10</v>
      </c>
      <c r="H16930" s="9">
        <v>9</v>
      </c>
      <c r="I16930" s="9">
        <v>0.75419163703918457</v>
      </c>
      <c r="J16930" s="9">
        <v>0.75419163703918457</v>
      </c>
      <c r="K16930" s="9">
        <v>0</v>
      </c>
      <c r="L16930" s="9">
        <v>66.996383666992188</v>
      </c>
    </row>
    <row r="16931" spans="1:12" x14ac:dyDescent="0.25">
      <c r="A16931" s="5" t="str">
        <f t="shared" si="264"/>
        <v>1SublapSCNW701010</v>
      </c>
      <c r="B16931" s="9">
        <v>1</v>
      </c>
      <c r="C16931" t="s">
        <v>133</v>
      </c>
      <c r="D16931" t="s">
        <v>149</v>
      </c>
      <c r="E16931" s="9">
        <v>7</v>
      </c>
      <c r="F16931" s="9">
        <v>0</v>
      </c>
      <c r="G16931" s="9">
        <v>10</v>
      </c>
      <c r="H16931" s="9">
        <v>10</v>
      </c>
      <c r="I16931" s="9">
        <v>0.66763067245483398</v>
      </c>
      <c r="J16931" s="9">
        <v>0.66763067245483398</v>
      </c>
      <c r="K16931" s="9">
        <v>0</v>
      </c>
      <c r="L16931" s="9">
        <v>71.955978393554688</v>
      </c>
    </row>
    <row r="16932" spans="1:12" x14ac:dyDescent="0.25">
      <c r="A16932" s="5" t="str">
        <f t="shared" si="264"/>
        <v>1SublapSCNW701011</v>
      </c>
      <c r="B16932" s="9">
        <v>1</v>
      </c>
      <c r="C16932" t="s">
        <v>133</v>
      </c>
      <c r="D16932" t="s">
        <v>149</v>
      </c>
      <c r="E16932" s="9">
        <v>7</v>
      </c>
      <c r="F16932" s="9">
        <v>0</v>
      </c>
      <c r="G16932" s="9">
        <v>10</v>
      </c>
      <c r="H16932" s="9">
        <v>11</v>
      </c>
      <c r="I16932" s="9">
        <v>0.60077673196792603</v>
      </c>
      <c r="J16932" s="9">
        <v>0.60077673196792603</v>
      </c>
      <c r="K16932" s="9">
        <v>0</v>
      </c>
      <c r="L16932" s="9">
        <v>76.266426086425781</v>
      </c>
    </row>
    <row r="16933" spans="1:12" x14ac:dyDescent="0.25">
      <c r="A16933" s="5" t="str">
        <f t="shared" si="264"/>
        <v>1SublapSCNW701012</v>
      </c>
      <c r="B16933" s="9">
        <v>1</v>
      </c>
      <c r="C16933" t="s">
        <v>133</v>
      </c>
      <c r="D16933" t="s">
        <v>149</v>
      </c>
      <c r="E16933" s="9">
        <v>7</v>
      </c>
      <c r="F16933" s="9">
        <v>0</v>
      </c>
      <c r="G16933" s="9">
        <v>10</v>
      </c>
      <c r="H16933" s="9">
        <v>12</v>
      </c>
      <c r="I16933" s="9">
        <v>0.64322900772094727</v>
      </c>
      <c r="J16933" s="9">
        <v>0.64322900772094727</v>
      </c>
      <c r="K16933" s="9">
        <v>0</v>
      </c>
      <c r="L16933" s="9">
        <v>78.947502136230469</v>
      </c>
    </row>
    <row r="16934" spans="1:12" x14ac:dyDescent="0.25">
      <c r="A16934" s="5" t="str">
        <f t="shared" si="264"/>
        <v>1SublapSCNW701013</v>
      </c>
      <c r="B16934" s="9">
        <v>1</v>
      </c>
      <c r="C16934" t="s">
        <v>133</v>
      </c>
      <c r="D16934" t="s">
        <v>149</v>
      </c>
      <c r="E16934" s="9">
        <v>7</v>
      </c>
      <c r="F16934" s="9">
        <v>0</v>
      </c>
      <c r="G16934" s="9">
        <v>10</v>
      </c>
      <c r="H16934" s="9">
        <v>13</v>
      </c>
      <c r="I16934" s="9">
        <v>0.76265567541122437</v>
      </c>
      <c r="J16934" s="9">
        <v>0.76265567541122437</v>
      </c>
      <c r="K16934" s="9">
        <v>0</v>
      </c>
      <c r="L16934" s="9">
        <v>80.225624084472656</v>
      </c>
    </row>
    <row r="16935" spans="1:12" x14ac:dyDescent="0.25">
      <c r="A16935" s="5" t="str">
        <f t="shared" si="264"/>
        <v>1SublapSCNW701014</v>
      </c>
      <c r="B16935" s="9">
        <v>1</v>
      </c>
      <c r="C16935" t="s">
        <v>133</v>
      </c>
      <c r="D16935" t="s">
        <v>149</v>
      </c>
      <c r="E16935" s="9">
        <v>7</v>
      </c>
      <c r="F16935" s="9">
        <v>0</v>
      </c>
      <c r="G16935" s="9">
        <v>10</v>
      </c>
      <c r="H16935" s="9">
        <v>14</v>
      </c>
      <c r="I16935" s="9">
        <v>0.96403872966766357</v>
      </c>
      <c r="J16935" s="9">
        <v>0.96403872966766357</v>
      </c>
      <c r="K16935" s="9">
        <v>0</v>
      </c>
      <c r="L16935" s="9">
        <v>80.52490234375</v>
      </c>
    </row>
    <row r="16936" spans="1:12" x14ac:dyDescent="0.25">
      <c r="A16936" s="5" t="str">
        <f t="shared" si="264"/>
        <v>1SublapSCNW701015</v>
      </c>
      <c r="B16936" s="9">
        <v>1</v>
      </c>
      <c r="C16936" t="s">
        <v>133</v>
      </c>
      <c r="D16936" t="s">
        <v>149</v>
      </c>
      <c r="E16936" s="9">
        <v>7</v>
      </c>
      <c r="F16936" s="9">
        <v>0</v>
      </c>
      <c r="G16936" s="9">
        <v>10</v>
      </c>
      <c r="H16936" s="9">
        <v>15</v>
      </c>
      <c r="I16936" s="9">
        <v>1.1827825307846069</v>
      </c>
      <c r="J16936" s="9">
        <v>1.1827825307846069</v>
      </c>
      <c r="K16936" s="9">
        <v>0</v>
      </c>
      <c r="L16936" s="9">
        <v>80.623779296875</v>
      </c>
    </row>
    <row r="16937" spans="1:12" x14ac:dyDescent="0.25">
      <c r="A16937" s="5" t="str">
        <f t="shared" si="264"/>
        <v>1SublapSCNW701016</v>
      </c>
      <c r="B16937" s="9">
        <v>1</v>
      </c>
      <c r="C16937" t="s">
        <v>133</v>
      </c>
      <c r="D16937" t="s">
        <v>149</v>
      </c>
      <c r="E16937" s="9">
        <v>7</v>
      </c>
      <c r="F16937" s="9">
        <v>0</v>
      </c>
      <c r="G16937" s="9">
        <v>10</v>
      </c>
      <c r="H16937" s="9">
        <v>16</v>
      </c>
      <c r="I16937" s="9">
        <v>1.463481068611145</v>
      </c>
      <c r="J16937" s="9">
        <v>1.463481068611145</v>
      </c>
      <c r="K16937" s="9">
        <v>0</v>
      </c>
      <c r="L16937" s="9">
        <v>81.246124267578125</v>
      </c>
    </row>
    <row r="16938" spans="1:12" x14ac:dyDescent="0.25">
      <c r="A16938" s="5" t="str">
        <f t="shared" si="264"/>
        <v>1SublapSCNW701017</v>
      </c>
      <c r="B16938" s="9">
        <v>1</v>
      </c>
      <c r="C16938" t="s">
        <v>133</v>
      </c>
      <c r="D16938" t="s">
        <v>149</v>
      </c>
      <c r="E16938" s="9">
        <v>7</v>
      </c>
      <c r="F16938" s="9">
        <v>0</v>
      </c>
      <c r="G16938" s="9">
        <v>10</v>
      </c>
      <c r="H16938" s="9">
        <v>17</v>
      </c>
      <c r="I16938" s="9">
        <v>1.7282395362854004</v>
      </c>
      <c r="J16938" s="9">
        <v>1.0942225456237793</v>
      </c>
      <c r="K16938" s="9">
        <v>1.6851767897605896E-2</v>
      </c>
      <c r="L16938" s="9">
        <v>80.760971069335938</v>
      </c>
    </row>
    <row r="16939" spans="1:12" x14ac:dyDescent="0.25">
      <c r="A16939" s="5" t="str">
        <f t="shared" si="264"/>
        <v>1SublapSCNW701018</v>
      </c>
      <c r="B16939" s="9">
        <v>1</v>
      </c>
      <c r="C16939" t="s">
        <v>133</v>
      </c>
      <c r="D16939" t="s">
        <v>149</v>
      </c>
      <c r="E16939" s="9">
        <v>7</v>
      </c>
      <c r="F16939" s="9">
        <v>0</v>
      </c>
      <c r="G16939" s="9">
        <v>10</v>
      </c>
      <c r="H16939" s="9">
        <v>18</v>
      </c>
      <c r="I16939" s="9">
        <v>1.9757940769195557</v>
      </c>
      <c r="J16939" s="9">
        <v>1.6266794204711914</v>
      </c>
      <c r="K16939" s="9">
        <v>3.0997300520539284E-2</v>
      </c>
      <c r="L16939" s="9">
        <v>80.880287170410156</v>
      </c>
    </row>
    <row r="16940" spans="1:12" x14ac:dyDescent="0.25">
      <c r="A16940" s="5" t="str">
        <f t="shared" si="264"/>
        <v>1SublapSCNW701019</v>
      </c>
      <c r="B16940" s="9">
        <v>1</v>
      </c>
      <c r="C16940" t="s">
        <v>133</v>
      </c>
      <c r="D16940" t="s">
        <v>149</v>
      </c>
      <c r="E16940" s="9">
        <v>7</v>
      </c>
      <c r="F16940" s="9">
        <v>0</v>
      </c>
      <c r="G16940" s="9">
        <v>10</v>
      </c>
      <c r="H16940" s="9">
        <v>19</v>
      </c>
      <c r="I16940" s="9">
        <v>2.0599749088287354</v>
      </c>
      <c r="J16940" s="9">
        <v>1.8534930944442749</v>
      </c>
      <c r="K16940" s="9">
        <v>3.3836860209703445E-2</v>
      </c>
      <c r="L16940" s="9">
        <v>79.869186401367188</v>
      </c>
    </row>
    <row r="16941" spans="1:12" x14ac:dyDescent="0.25">
      <c r="A16941" s="5" t="str">
        <f t="shared" si="264"/>
        <v>1SublapSCNW701020</v>
      </c>
      <c r="B16941" s="9">
        <v>1</v>
      </c>
      <c r="C16941" t="s">
        <v>133</v>
      </c>
      <c r="D16941" t="s">
        <v>149</v>
      </c>
      <c r="E16941" s="9">
        <v>7</v>
      </c>
      <c r="F16941" s="9">
        <v>0</v>
      </c>
      <c r="G16941" s="9">
        <v>10</v>
      </c>
      <c r="H16941" s="9">
        <v>20</v>
      </c>
      <c r="I16941" s="9">
        <v>2.0029242038726807</v>
      </c>
      <c r="J16941" s="9">
        <v>1.827856183052063</v>
      </c>
      <c r="K16941" s="9">
        <v>2.871042862534523E-2</v>
      </c>
      <c r="L16941" s="9">
        <v>76.468132019042969</v>
      </c>
    </row>
    <row r="16942" spans="1:12" x14ac:dyDescent="0.25">
      <c r="A16942" s="5" t="str">
        <f t="shared" si="264"/>
        <v>1SublapSCNW701021</v>
      </c>
      <c r="B16942" s="9">
        <v>1</v>
      </c>
      <c r="C16942" t="s">
        <v>133</v>
      </c>
      <c r="D16942" t="s">
        <v>149</v>
      </c>
      <c r="E16942" s="9">
        <v>7</v>
      </c>
      <c r="F16942" s="9">
        <v>0</v>
      </c>
      <c r="G16942" s="9">
        <v>10</v>
      </c>
      <c r="H16942" s="9">
        <v>21</v>
      </c>
      <c r="I16942" s="9">
        <v>1.9730075597763062</v>
      </c>
      <c r="J16942" s="9">
        <v>1.808807373046875</v>
      </c>
      <c r="K16942" s="9">
        <v>2.2502433508634567E-2</v>
      </c>
      <c r="L16942" s="9">
        <v>73.440010070800781</v>
      </c>
    </row>
    <row r="16943" spans="1:12" x14ac:dyDescent="0.25">
      <c r="A16943" s="5" t="str">
        <f t="shared" si="264"/>
        <v>1SublapSCNW701022</v>
      </c>
      <c r="B16943" s="9">
        <v>1</v>
      </c>
      <c r="C16943" t="s">
        <v>133</v>
      </c>
      <c r="D16943" t="s">
        <v>149</v>
      </c>
      <c r="E16943" s="9">
        <v>7</v>
      </c>
      <c r="F16943" s="9">
        <v>0</v>
      </c>
      <c r="G16943" s="9">
        <v>10</v>
      </c>
      <c r="H16943" s="9">
        <v>22</v>
      </c>
      <c r="I16943" s="9">
        <v>1.846693754196167</v>
      </c>
      <c r="J16943" s="9">
        <v>2.1577634811401367</v>
      </c>
      <c r="K16943" s="9">
        <v>3.471052274107933E-2</v>
      </c>
      <c r="L16943" s="9">
        <v>70.698226928710938</v>
      </c>
    </row>
    <row r="16944" spans="1:12" x14ac:dyDescent="0.25">
      <c r="A16944" s="5" t="str">
        <f t="shared" si="264"/>
        <v>1SublapSCNW701023</v>
      </c>
      <c r="B16944" s="9">
        <v>1</v>
      </c>
      <c r="C16944" t="s">
        <v>133</v>
      </c>
      <c r="D16944" t="s">
        <v>149</v>
      </c>
      <c r="E16944" s="9">
        <v>7</v>
      </c>
      <c r="F16944" s="9">
        <v>0</v>
      </c>
      <c r="G16944" s="9">
        <v>10</v>
      </c>
      <c r="H16944" s="9">
        <v>23</v>
      </c>
      <c r="I16944" s="9">
        <v>1.651691198348999</v>
      </c>
      <c r="J16944" s="9">
        <v>1.7431877851486206</v>
      </c>
      <c r="K16944" s="9">
        <v>2.9166683554649353E-2</v>
      </c>
      <c r="L16944" s="9">
        <v>69.340934753417969</v>
      </c>
    </row>
    <row r="16945" spans="1:12" x14ac:dyDescent="0.25">
      <c r="A16945" s="5" t="str">
        <f t="shared" si="264"/>
        <v>1SublapSCNW701024</v>
      </c>
      <c r="B16945" s="9">
        <v>1</v>
      </c>
      <c r="C16945" t="s">
        <v>133</v>
      </c>
      <c r="D16945" t="s">
        <v>149</v>
      </c>
      <c r="E16945" s="9">
        <v>7</v>
      </c>
      <c r="F16945" s="9">
        <v>0</v>
      </c>
      <c r="G16945" s="9">
        <v>10</v>
      </c>
      <c r="H16945" s="9">
        <v>24</v>
      </c>
      <c r="I16945" s="9">
        <v>1.3552771806716919</v>
      </c>
      <c r="J16945" s="9">
        <v>1.3865610361099243</v>
      </c>
      <c r="K16945" s="9">
        <v>2.2343389689922333E-2</v>
      </c>
      <c r="L16945" s="9">
        <v>68.047271728515625</v>
      </c>
    </row>
    <row r="16946" spans="1:12" x14ac:dyDescent="0.25">
      <c r="A16946" s="5" t="str">
        <f t="shared" si="264"/>
        <v>1SublapSCNW7121</v>
      </c>
      <c r="B16946" s="9">
        <v>1</v>
      </c>
      <c r="C16946" t="s">
        <v>133</v>
      </c>
      <c r="D16946" t="s">
        <v>149</v>
      </c>
      <c r="E16946" s="9">
        <v>7</v>
      </c>
      <c r="F16946" s="9">
        <v>1</v>
      </c>
      <c r="G16946" s="9">
        <v>2</v>
      </c>
      <c r="H16946" s="9">
        <v>1</v>
      </c>
      <c r="I16946" s="9">
        <v>1.0796083211898804</v>
      </c>
      <c r="J16946" s="9">
        <v>1.0796083211898804</v>
      </c>
      <c r="K16946" s="9">
        <v>0</v>
      </c>
      <c r="L16946" s="9">
        <v>66.453369140625</v>
      </c>
    </row>
    <row r="16947" spans="1:12" x14ac:dyDescent="0.25">
      <c r="A16947" s="5" t="str">
        <f t="shared" si="264"/>
        <v>1SublapSCNW7122</v>
      </c>
      <c r="B16947" s="9">
        <v>1</v>
      </c>
      <c r="C16947" t="s">
        <v>133</v>
      </c>
      <c r="D16947" t="s">
        <v>149</v>
      </c>
      <c r="E16947" s="9">
        <v>7</v>
      </c>
      <c r="F16947" s="9">
        <v>1</v>
      </c>
      <c r="G16947" s="9">
        <v>2</v>
      </c>
      <c r="H16947" s="9">
        <v>2</v>
      </c>
      <c r="I16947" s="9">
        <v>0.91787594556808472</v>
      </c>
      <c r="J16947" s="9">
        <v>0.91787594556808472</v>
      </c>
      <c r="K16947" s="9">
        <v>0</v>
      </c>
      <c r="L16947" s="9">
        <v>65.403228759765625</v>
      </c>
    </row>
    <row r="16948" spans="1:12" x14ac:dyDescent="0.25">
      <c r="A16948" s="5" t="str">
        <f t="shared" si="264"/>
        <v>1SublapSCNW7123</v>
      </c>
      <c r="B16948" s="9">
        <v>1</v>
      </c>
      <c r="C16948" t="s">
        <v>133</v>
      </c>
      <c r="D16948" t="s">
        <v>149</v>
      </c>
      <c r="E16948" s="9">
        <v>7</v>
      </c>
      <c r="F16948" s="9">
        <v>1</v>
      </c>
      <c r="G16948" s="9">
        <v>2</v>
      </c>
      <c r="H16948" s="9">
        <v>3</v>
      </c>
      <c r="I16948" s="9">
        <v>0.82192379236221313</v>
      </c>
      <c r="J16948" s="9">
        <v>0.82192379236221313</v>
      </c>
      <c r="K16948" s="9">
        <v>0</v>
      </c>
      <c r="L16948" s="9">
        <v>64.157440185546875</v>
      </c>
    </row>
    <row r="16949" spans="1:12" x14ac:dyDescent="0.25">
      <c r="A16949" s="5" t="str">
        <f t="shared" si="264"/>
        <v>1SublapSCNW7124</v>
      </c>
      <c r="B16949" s="9">
        <v>1</v>
      </c>
      <c r="C16949" t="s">
        <v>133</v>
      </c>
      <c r="D16949" t="s">
        <v>149</v>
      </c>
      <c r="E16949" s="9">
        <v>7</v>
      </c>
      <c r="F16949" s="9">
        <v>1</v>
      </c>
      <c r="G16949" s="9">
        <v>2</v>
      </c>
      <c r="H16949" s="9">
        <v>4</v>
      </c>
      <c r="I16949" s="9">
        <v>0.76209813356399536</v>
      </c>
      <c r="J16949" s="9">
        <v>0.76209813356399536</v>
      </c>
      <c r="K16949" s="9">
        <v>0</v>
      </c>
      <c r="L16949" s="9">
        <v>63.501358032226563</v>
      </c>
    </row>
    <row r="16950" spans="1:12" x14ac:dyDescent="0.25">
      <c r="A16950" s="5" t="str">
        <f t="shared" si="264"/>
        <v>1SublapSCNW7125</v>
      </c>
      <c r="B16950" s="9">
        <v>1</v>
      </c>
      <c r="C16950" t="s">
        <v>133</v>
      </c>
      <c r="D16950" t="s">
        <v>149</v>
      </c>
      <c r="E16950" s="9">
        <v>7</v>
      </c>
      <c r="F16950" s="9">
        <v>1</v>
      </c>
      <c r="G16950" s="9">
        <v>2</v>
      </c>
      <c r="H16950" s="9">
        <v>5</v>
      </c>
      <c r="I16950" s="9">
        <v>0.72118765115737915</v>
      </c>
      <c r="J16950" s="9">
        <v>0.72118765115737915</v>
      </c>
      <c r="K16950" s="9">
        <v>0</v>
      </c>
      <c r="L16950" s="9">
        <v>62.785671234130859</v>
      </c>
    </row>
    <row r="16951" spans="1:12" x14ac:dyDescent="0.25">
      <c r="A16951" s="5" t="str">
        <f t="shared" si="264"/>
        <v>1SublapSCNW7126</v>
      </c>
      <c r="B16951" s="9">
        <v>1</v>
      </c>
      <c r="C16951" t="s">
        <v>133</v>
      </c>
      <c r="D16951" t="s">
        <v>149</v>
      </c>
      <c r="E16951" s="9">
        <v>7</v>
      </c>
      <c r="F16951" s="9">
        <v>1</v>
      </c>
      <c r="G16951" s="9">
        <v>2</v>
      </c>
      <c r="H16951" s="9">
        <v>6</v>
      </c>
      <c r="I16951" s="9">
        <v>0.71065396070480347</v>
      </c>
      <c r="J16951" s="9">
        <v>0.71065396070480347</v>
      </c>
      <c r="K16951" s="9">
        <v>0</v>
      </c>
      <c r="L16951" s="9">
        <v>62.296245574951172</v>
      </c>
    </row>
    <row r="16952" spans="1:12" x14ac:dyDescent="0.25">
      <c r="A16952" s="5" t="str">
        <f t="shared" si="264"/>
        <v>1SublapSCNW7127</v>
      </c>
      <c r="B16952" s="9">
        <v>1</v>
      </c>
      <c r="C16952" t="s">
        <v>133</v>
      </c>
      <c r="D16952" t="s">
        <v>149</v>
      </c>
      <c r="E16952" s="9">
        <v>7</v>
      </c>
      <c r="F16952" s="9">
        <v>1</v>
      </c>
      <c r="G16952" s="9">
        <v>2</v>
      </c>
      <c r="H16952" s="9">
        <v>7</v>
      </c>
      <c r="I16952" s="9">
        <v>0.75454509258270264</v>
      </c>
      <c r="J16952" s="9">
        <v>0.75454509258270264</v>
      </c>
      <c r="K16952" s="9">
        <v>0</v>
      </c>
      <c r="L16952" s="9">
        <v>62.061630249023438</v>
      </c>
    </row>
    <row r="16953" spans="1:12" x14ac:dyDescent="0.25">
      <c r="A16953" s="5" t="str">
        <f t="shared" si="264"/>
        <v>1SublapSCNW7128</v>
      </c>
      <c r="B16953" s="9">
        <v>1</v>
      </c>
      <c r="C16953" t="s">
        <v>133</v>
      </c>
      <c r="D16953" t="s">
        <v>149</v>
      </c>
      <c r="E16953" s="9">
        <v>7</v>
      </c>
      <c r="F16953" s="9">
        <v>1</v>
      </c>
      <c r="G16953" s="9">
        <v>2</v>
      </c>
      <c r="H16953" s="9">
        <v>8</v>
      </c>
      <c r="I16953" s="9">
        <v>0.78422385454177856</v>
      </c>
      <c r="J16953" s="9">
        <v>0.78422385454177856</v>
      </c>
      <c r="K16953" s="9">
        <v>0</v>
      </c>
      <c r="L16953" s="9">
        <v>62.654056549072266</v>
      </c>
    </row>
    <row r="16954" spans="1:12" x14ac:dyDescent="0.25">
      <c r="A16954" s="5" t="str">
        <f t="shared" si="264"/>
        <v>1SublapSCNW7129</v>
      </c>
      <c r="B16954" s="9">
        <v>1</v>
      </c>
      <c r="C16954" t="s">
        <v>133</v>
      </c>
      <c r="D16954" t="s">
        <v>149</v>
      </c>
      <c r="E16954" s="9">
        <v>7</v>
      </c>
      <c r="F16954" s="9">
        <v>1</v>
      </c>
      <c r="G16954" s="9">
        <v>2</v>
      </c>
      <c r="H16954" s="9">
        <v>9</v>
      </c>
      <c r="I16954" s="9">
        <v>0.70783829689025879</v>
      </c>
      <c r="J16954" s="9">
        <v>0.70783829689025879</v>
      </c>
      <c r="K16954" s="9">
        <v>0</v>
      </c>
      <c r="L16954" s="9">
        <v>65.843177795410156</v>
      </c>
    </row>
    <row r="16955" spans="1:12" x14ac:dyDescent="0.25">
      <c r="A16955" s="5" t="str">
        <f t="shared" si="264"/>
        <v>1SublapSCNW71210</v>
      </c>
      <c r="B16955" s="9">
        <v>1</v>
      </c>
      <c r="C16955" t="s">
        <v>133</v>
      </c>
      <c r="D16955" t="s">
        <v>149</v>
      </c>
      <c r="E16955" s="9">
        <v>7</v>
      </c>
      <c r="F16955" s="9">
        <v>1</v>
      </c>
      <c r="G16955" s="9">
        <v>2</v>
      </c>
      <c r="H16955" s="9">
        <v>10</v>
      </c>
      <c r="I16955" s="9">
        <v>0.6330643892288208</v>
      </c>
      <c r="J16955" s="9">
        <v>0.6330643892288208</v>
      </c>
      <c r="K16955" s="9">
        <v>0</v>
      </c>
      <c r="L16955" s="9">
        <v>71.390914916992188</v>
      </c>
    </row>
    <row r="16956" spans="1:12" x14ac:dyDescent="0.25">
      <c r="A16956" s="5" t="str">
        <f t="shared" si="264"/>
        <v>1SublapSCNW71211</v>
      </c>
      <c r="B16956" s="9">
        <v>1</v>
      </c>
      <c r="C16956" t="s">
        <v>133</v>
      </c>
      <c r="D16956" t="s">
        <v>149</v>
      </c>
      <c r="E16956" s="9">
        <v>7</v>
      </c>
      <c r="F16956" s="9">
        <v>1</v>
      </c>
      <c r="G16956" s="9">
        <v>2</v>
      </c>
      <c r="H16956" s="9">
        <v>11</v>
      </c>
      <c r="I16956" s="9">
        <v>0.54585850238800049</v>
      </c>
      <c r="J16956" s="9">
        <v>0.54585850238800049</v>
      </c>
      <c r="K16956" s="9">
        <v>0</v>
      </c>
      <c r="L16956" s="9">
        <v>75.209197998046875</v>
      </c>
    </row>
    <row r="16957" spans="1:12" x14ac:dyDescent="0.25">
      <c r="A16957" s="5" t="str">
        <f t="shared" si="264"/>
        <v>1SublapSCNW71212</v>
      </c>
      <c r="B16957" s="9">
        <v>1</v>
      </c>
      <c r="C16957" t="s">
        <v>133</v>
      </c>
      <c r="D16957" t="s">
        <v>149</v>
      </c>
      <c r="E16957" s="9">
        <v>7</v>
      </c>
      <c r="F16957" s="9">
        <v>1</v>
      </c>
      <c r="G16957" s="9">
        <v>2</v>
      </c>
      <c r="H16957" s="9">
        <v>12</v>
      </c>
      <c r="I16957" s="9">
        <v>0.58123236894607544</v>
      </c>
      <c r="J16957" s="9">
        <v>0.58123236894607544</v>
      </c>
      <c r="K16957" s="9">
        <v>0</v>
      </c>
      <c r="L16957" s="9">
        <v>76.717788696289063</v>
      </c>
    </row>
    <row r="16958" spans="1:12" x14ac:dyDescent="0.25">
      <c r="A16958" s="5" t="str">
        <f t="shared" si="264"/>
        <v>1SublapSCNW71213</v>
      </c>
      <c r="B16958" s="9">
        <v>1</v>
      </c>
      <c r="C16958" t="s">
        <v>133</v>
      </c>
      <c r="D16958" t="s">
        <v>149</v>
      </c>
      <c r="E16958" s="9">
        <v>7</v>
      </c>
      <c r="F16958" s="9">
        <v>1</v>
      </c>
      <c r="G16958" s="9">
        <v>2</v>
      </c>
      <c r="H16958" s="9">
        <v>13</v>
      </c>
      <c r="I16958" s="9">
        <v>0.66380572319030762</v>
      </c>
      <c r="J16958" s="9">
        <v>0.66380572319030762</v>
      </c>
      <c r="K16958" s="9">
        <v>0</v>
      </c>
      <c r="L16958" s="9">
        <v>78.7840576171875</v>
      </c>
    </row>
    <row r="16959" spans="1:12" x14ac:dyDescent="0.25">
      <c r="A16959" s="5" t="str">
        <f t="shared" si="264"/>
        <v>1SublapSCNW71214</v>
      </c>
      <c r="B16959" s="9">
        <v>1</v>
      </c>
      <c r="C16959" t="s">
        <v>133</v>
      </c>
      <c r="D16959" t="s">
        <v>149</v>
      </c>
      <c r="E16959" s="9">
        <v>7</v>
      </c>
      <c r="F16959" s="9">
        <v>1</v>
      </c>
      <c r="G16959" s="9">
        <v>2</v>
      </c>
      <c r="H16959" s="9">
        <v>14</v>
      </c>
      <c r="I16959" s="9">
        <v>0.84347087144851685</v>
      </c>
      <c r="J16959" s="9">
        <v>0.84347087144851685</v>
      </c>
      <c r="K16959" s="9">
        <v>0</v>
      </c>
      <c r="L16959" s="9">
        <v>79.043060302734375</v>
      </c>
    </row>
    <row r="16960" spans="1:12" x14ac:dyDescent="0.25">
      <c r="A16960" s="5" t="str">
        <f t="shared" si="264"/>
        <v>1SublapSCNW71215</v>
      </c>
      <c r="B16960" s="9">
        <v>1</v>
      </c>
      <c r="C16960" t="s">
        <v>133</v>
      </c>
      <c r="D16960" t="s">
        <v>149</v>
      </c>
      <c r="E16960" s="9">
        <v>7</v>
      </c>
      <c r="F16960" s="9">
        <v>1</v>
      </c>
      <c r="G16960" s="9">
        <v>2</v>
      </c>
      <c r="H16960" s="9">
        <v>15</v>
      </c>
      <c r="I16960" s="9">
        <v>1.0462108850479126</v>
      </c>
      <c r="J16960" s="9">
        <v>1.0462108850479126</v>
      </c>
      <c r="K16960" s="9">
        <v>0</v>
      </c>
      <c r="L16960" s="9">
        <v>79.697898864746094</v>
      </c>
    </row>
    <row r="16961" spans="1:12" x14ac:dyDescent="0.25">
      <c r="A16961" s="5" t="str">
        <f t="shared" si="264"/>
        <v>1SublapSCNW71216</v>
      </c>
      <c r="B16961" s="9">
        <v>1</v>
      </c>
      <c r="C16961" t="s">
        <v>133</v>
      </c>
      <c r="D16961" t="s">
        <v>149</v>
      </c>
      <c r="E16961" s="9">
        <v>7</v>
      </c>
      <c r="F16961" s="9">
        <v>1</v>
      </c>
      <c r="G16961" s="9">
        <v>2</v>
      </c>
      <c r="H16961" s="9">
        <v>16</v>
      </c>
      <c r="I16961" s="9">
        <v>1.3198567628860474</v>
      </c>
      <c r="J16961" s="9">
        <v>1.3198567628860474</v>
      </c>
      <c r="K16961" s="9">
        <v>0</v>
      </c>
      <c r="L16961" s="9">
        <v>80.149322509765625</v>
      </c>
    </row>
    <row r="16962" spans="1:12" x14ac:dyDescent="0.25">
      <c r="A16962" s="5" t="str">
        <f t="shared" si="264"/>
        <v>1SublapSCNW71217</v>
      </c>
      <c r="B16962" s="9">
        <v>1</v>
      </c>
      <c r="C16962" t="s">
        <v>133</v>
      </c>
      <c r="D16962" t="s">
        <v>149</v>
      </c>
      <c r="E16962" s="9">
        <v>7</v>
      </c>
      <c r="F16962" s="9">
        <v>1</v>
      </c>
      <c r="G16962" s="9">
        <v>2</v>
      </c>
      <c r="H16962" s="9">
        <v>17</v>
      </c>
      <c r="I16962" s="9">
        <v>1.5768817663192749</v>
      </c>
      <c r="J16962" s="9">
        <v>0.95157134532928467</v>
      </c>
      <c r="K16962" s="9">
        <v>1.6343777999281883E-2</v>
      </c>
      <c r="L16962" s="9">
        <v>80.261978149414063</v>
      </c>
    </row>
    <row r="16963" spans="1:12" x14ac:dyDescent="0.25">
      <c r="A16963" s="5" t="str">
        <f t="shared" ref="A16963:A17026" si="265">B16963&amp;C16963&amp;D16963&amp;E16963&amp;F16963&amp;G16963&amp;H16963</f>
        <v>1SublapSCNW71218</v>
      </c>
      <c r="B16963" s="9">
        <v>1</v>
      </c>
      <c r="C16963" t="s">
        <v>133</v>
      </c>
      <c r="D16963" t="s">
        <v>149</v>
      </c>
      <c r="E16963" s="9">
        <v>7</v>
      </c>
      <c r="F16963" s="9">
        <v>1</v>
      </c>
      <c r="G16963" s="9">
        <v>2</v>
      </c>
      <c r="H16963" s="9">
        <v>18</v>
      </c>
      <c r="I16963" s="9">
        <v>1.8263179063796997</v>
      </c>
      <c r="J16963" s="9">
        <v>1.4842057228088379</v>
      </c>
      <c r="K16963" s="9">
        <v>2.9959481209516525E-2</v>
      </c>
      <c r="L16963" s="9">
        <v>80.346649169921875</v>
      </c>
    </row>
    <row r="16964" spans="1:12" x14ac:dyDescent="0.25">
      <c r="A16964" s="5" t="str">
        <f t="shared" si="265"/>
        <v>1SublapSCNW71219</v>
      </c>
      <c r="B16964" s="9">
        <v>1</v>
      </c>
      <c r="C16964" t="s">
        <v>133</v>
      </c>
      <c r="D16964" t="s">
        <v>149</v>
      </c>
      <c r="E16964" s="9">
        <v>7</v>
      </c>
      <c r="F16964" s="9">
        <v>1</v>
      </c>
      <c r="G16964" s="9">
        <v>2</v>
      </c>
      <c r="H16964" s="9">
        <v>19</v>
      </c>
      <c r="I16964" s="9">
        <v>1.9310910701751709</v>
      </c>
      <c r="J16964" s="9">
        <v>1.7260862588882446</v>
      </c>
      <c r="K16964" s="9">
        <v>3.3304367214441299E-2</v>
      </c>
      <c r="L16964" s="9">
        <v>79.42816162109375</v>
      </c>
    </row>
    <row r="16965" spans="1:12" x14ac:dyDescent="0.25">
      <c r="A16965" s="5" t="str">
        <f t="shared" si="265"/>
        <v>1SublapSCNW71220</v>
      </c>
      <c r="B16965" s="9">
        <v>1</v>
      </c>
      <c r="C16965" t="s">
        <v>133</v>
      </c>
      <c r="D16965" t="s">
        <v>149</v>
      </c>
      <c r="E16965" s="9">
        <v>7</v>
      </c>
      <c r="F16965" s="9">
        <v>1</v>
      </c>
      <c r="G16965" s="9">
        <v>2</v>
      </c>
      <c r="H16965" s="9">
        <v>20</v>
      </c>
      <c r="I16965" s="9">
        <v>1.8997684717178345</v>
      </c>
      <c r="J16965" s="9">
        <v>1.727383017539978</v>
      </c>
      <c r="K16965" s="9">
        <v>2.6788182556629181E-2</v>
      </c>
      <c r="L16965" s="9">
        <v>75.720672607421875</v>
      </c>
    </row>
    <row r="16966" spans="1:12" x14ac:dyDescent="0.25">
      <c r="A16966" s="5" t="str">
        <f t="shared" si="265"/>
        <v>1SublapSCNW71221</v>
      </c>
      <c r="B16966" s="9">
        <v>1</v>
      </c>
      <c r="C16966" t="s">
        <v>133</v>
      </c>
      <c r="D16966" t="s">
        <v>149</v>
      </c>
      <c r="E16966" s="9">
        <v>7</v>
      </c>
      <c r="F16966" s="9">
        <v>1</v>
      </c>
      <c r="G16966" s="9">
        <v>2</v>
      </c>
      <c r="H16966" s="9">
        <v>21</v>
      </c>
      <c r="I16966" s="9">
        <v>1.8968911170959473</v>
      </c>
      <c r="J16966" s="9">
        <v>1.7353783845901489</v>
      </c>
      <c r="K16966" s="9">
        <v>2.1783798933029175E-2</v>
      </c>
      <c r="L16966" s="9">
        <v>72.691215515136719</v>
      </c>
    </row>
    <row r="16967" spans="1:12" x14ac:dyDescent="0.25">
      <c r="A16967" s="5" t="str">
        <f t="shared" si="265"/>
        <v>1SublapSCNW71222</v>
      </c>
      <c r="B16967" s="9">
        <v>1</v>
      </c>
      <c r="C16967" t="s">
        <v>133</v>
      </c>
      <c r="D16967" t="s">
        <v>149</v>
      </c>
      <c r="E16967" s="9">
        <v>7</v>
      </c>
      <c r="F16967" s="9">
        <v>1</v>
      </c>
      <c r="G16967" s="9">
        <v>2</v>
      </c>
      <c r="H16967" s="9">
        <v>22</v>
      </c>
      <c r="I16967" s="9">
        <v>1.7604544162750244</v>
      </c>
      <c r="J16967" s="9">
        <v>2.052823543548584</v>
      </c>
      <c r="K16967" s="9">
        <v>3.0590558424592018E-2</v>
      </c>
      <c r="L16967" s="9">
        <v>69.548904418945313</v>
      </c>
    </row>
    <row r="16968" spans="1:12" x14ac:dyDescent="0.25">
      <c r="A16968" s="5" t="str">
        <f t="shared" si="265"/>
        <v>1SublapSCNW71223</v>
      </c>
      <c r="B16968" s="9">
        <v>1</v>
      </c>
      <c r="C16968" t="s">
        <v>133</v>
      </c>
      <c r="D16968" t="s">
        <v>149</v>
      </c>
      <c r="E16968" s="9">
        <v>7</v>
      </c>
      <c r="F16968" s="9">
        <v>1</v>
      </c>
      <c r="G16968" s="9">
        <v>2</v>
      </c>
      <c r="H16968" s="9">
        <v>23</v>
      </c>
      <c r="I16968" s="9">
        <v>1.5537549257278442</v>
      </c>
      <c r="J16968" s="9">
        <v>1.6276465654373169</v>
      </c>
      <c r="K16968" s="9">
        <v>2.4795947596430779E-2</v>
      </c>
      <c r="L16968" s="9">
        <v>67.73187255859375</v>
      </c>
    </row>
    <row r="16969" spans="1:12" x14ac:dyDescent="0.25">
      <c r="A16969" s="5" t="str">
        <f t="shared" si="265"/>
        <v>1SublapSCNW71224</v>
      </c>
      <c r="B16969" s="9">
        <v>1</v>
      </c>
      <c r="C16969" t="s">
        <v>133</v>
      </c>
      <c r="D16969" t="s">
        <v>149</v>
      </c>
      <c r="E16969" s="9">
        <v>7</v>
      </c>
      <c r="F16969" s="9">
        <v>1</v>
      </c>
      <c r="G16969" s="9">
        <v>2</v>
      </c>
      <c r="H16969" s="9">
        <v>24</v>
      </c>
      <c r="I16969" s="9">
        <v>1.2890632152557373</v>
      </c>
      <c r="J16969" s="9">
        <v>1.3172495365142822</v>
      </c>
      <c r="K16969" s="9">
        <v>1.9919484853744507E-2</v>
      </c>
      <c r="L16969" s="9">
        <v>66.887290954589844</v>
      </c>
    </row>
    <row r="16970" spans="1:12" x14ac:dyDescent="0.25">
      <c r="A16970" s="5" t="str">
        <f t="shared" si="265"/>
        <v>1SublapSCNW71101</v>
      </c>
      <c r="B16970" s="9">
        <v>1</v>
      </c>
      <c r="C16970" t="s">
        <v>133</v>
      </c>
      <c r="D16970" t="s">
        <v>149</v>
      </c>
      <c r="E16970" s="9">
        <v>7</v>
      </c>
      <c r="F16970" s="9">
        <v>1</v>
      </c>
      <c r="G16970" s="9">
        <v>10</v>
      </c>
      <c r="H16970" s="9">
        <v>1</v>
      </c>
      <c r="I16970" s="9">
        <v>0.98374217748641968</v>
      </c>
      <c r="J16970" s="9">
        <v>0.98374217748641968</v>
      </c>
      <c r="K16970" s="9">
        <v>0</v>
      </c>
      <c r="L16970" s="9">
        <v>67.127891540527344</v>
      </c>
    </row>
    <row r="16971" spans="1:12" x14ac:dyDescent="0.25">
      <c r="A16971" s="5" t="str">
        <f t="shared" si="265"/>
        <v>1SublapSCNW71102</v>
      </c>
      <c r="B16971" s="9">
        <v>1</v>
      </c>
      <c r="C16971" t="s">
        <v>133</v>
      </c>
      <c r="D16971" t="s">
        <v>149</v>
      </c>
      <c r="E16971" s="9">
        <v>7</v>
      </c>
      <c r="F16971" s="9">
        <v>1</v>
      </c>
      <c r="G16971" s="9">
        <v>10</v>
      </c>
      <c r="H16971" s="9">
        <v>2</v>
      </c>
      <c r="I16971" s="9">
        <v>0.86940288543701172</v>
      </c>
      <c r="J16971" s="9">
        <v>0.86940288543701172</v>
      </c>
      <c r="K16971" s="9">
        <v>0</v>
      </c>
      <c r="L16971" s="9">
        <v>67.950035095214844</v>
      </c>
    </row>
    <row r="16972" spans="1:12" x14ac:dyDescent="0.25">
      <c r="A16972" s="5" t="str">
        <f t="shared" si="265"/>
        <v>1SublapSCNW71103</v>
      </c>
      <c r="B16972" s="9">
        <v>1</v>
      </c>
      <c r="C16972" t="s">
        <v>133</v>
      </c>
      <c r="D16972" t="s">
        <v>149</v>
      </c>
      <c r="E16972" s="9">
        <v>7</v>
      </c>
      <c r="F16972" s="9">
        <v>1</v>
      </c>
      <c r="G16972" s="9">
        <v>10</v>
      </c>
      <c r="H16972" s="9">
        <v>3</v>
      </c>
      <c r="I16972" s="9">
        <v>0.80430912971496582</v>
      </c>
      <c r="J16972" s="9">
        <v>0.80430912971496582</v>
      </c>
      <c r="K16972" s="9">
        <v>0</v>
      </c>
      <c r="L16972" s="9">
        <v>67.041145324707031</v>
      </c>
    </row>
    <row r="16973" spans="1:12" x14ac:dyDescent="0.25">
      <c r="A16973" s="5" t="str">
        <f t="shared" si="265"/>
        <v>1SublapSCNW71104</v>
      </c>
      <c r="B16973" s="9">
        <v>1</v>
      </c>
      <c r="C16973" t="s">
        <v>133</v>
      </c>
      <c r="D16973" t="s">
        <v>149</v>
      </c>
      <c r="E16973" s="9">
        <v>7</v>
      </c>
      <c r="F16973" s="9">
        <v>1</v>
      </c>
      <c r="G16973" s="9">
        <v>10</v>
      </c>
      <c r="H16973" s="9">
        <v>4</v>
      </c>
      <c r="I16973" s="9">
        <v>0.75632166862487793</v>
      </c>
      <c r="J16973" s="9">
        <v>0.75632166862487793</v>
      </c>
      <c r="K16973" s="9">
        <v>0</v>
      </c>
      <c r="L16973" s="9">
        <v>65.638710021972656</v>
      </c>
    </row>
    <row r="16974" spans="1:12" x14ac:dyDescent="0.25">
      <c r="A16974" s="5" t="str">
        <f t="shared" si="265"/>
        <v>1SublapSCNW71105</v>
      </c>
      <c r="B16974" s="9">
        <v>1</v>
      </c>
      <c r="C16974" t="s">
        <v>133</v>
      </c>
      <c r="D16974" t="s">
        <v>149</v>
      </c>
      <c r="E16974" s="9">
        <v>7</v>
      </c>
      <c r="F16974" s="9">
        <v>1</v>
      </c>
      <c r="G16974" s="9">
        <v>10</v>
      </c>
      <c r="H16974" s="9">
        <v>5</v>
      </c>
      <c r="I16974" s="9">
        <v>0.73383247852325439</v>
      </c>
      <c r="J16974" s="9">
        <v>0.73383247852325439</v>
      </c>
      <c r="K16974" s="9">
        <v>0</v>
      </c>
      <c r="L16974" s="9">
        <v>64.790847778320313</v>
      </c>
    </row>
    <row r="16975" spans="1:12" x14ac:dyDescent="0.25">
      <c r="A16975" s="5" t="str">
        <f t="shared" si="265"/>
        <v>1SublapSCNW71106</v>
      </c>
      <c r="B16975" s="9">
        <v>1</v>
      </c>
      <c r="C16975" t="s">
        <v>133</v>
      </c>
      <c r="D16975" t="s">
        <v>149</v>
      </c>
      <c r="E16975" s="9">
        <v>7</v>
      </c>
      <c r="F16975" s="9">
        <v>1</v>
      </c>
      <c r="G16975" s="9">
        <v>10</v>
      </c>
      <c r="H16975" s="9">
        <v>6</v>
      </c>
      <c r="I16975" s="9">
        <v>0.71801739931106567</v>
      </c>
      <c r="J16975" s="9">
        <v>0.71801739931106567</v>
      </c>
      <c r="K16975" s="9">
        <v>0</v>
      </c>
      <c r="L16975" s="9">
        <v>64.043060302734375</v>
      </c>
    </row>
    <row r="16976" spans="1:12" x14ac:dyDescent="0.25">
      <c r="A16976" s="5" t="str">
        <f t="shared" si="265"/>
        <v>1SublapSCNW71107</v>
      </c>
      <c r="B16976" s="9">
        <v>1</v>
      </c>
      <c r="C16976" t="s">
        <v>133</v>
      </c>
      <c r="D16976" t="s">
        <v>149</v>
      </c>
      <c r="E16976" s="9">
        <v>7</v>
      </c>
      <c r="F16976" s="9">
        <v>1</v>
      </c>
      <c r="G16976" s="9">
        <v>10</v>
      </c>
      <c r="H16976" s="9">
        <v>7</v>
      </c>
      <c r="I16976" s="9">
        <v>0.74581801891326904</v>
      </c>
      <c r="J16976" s="9">
        <v>0.74581801891326904</v>
      </c>
      <c r="K16976" s="9">
        <v>0</v>
      </c>
      <c r="L16976" s="9">
        <v>64.135337829589844</v>
      </c>
    </row>
    <row r="16977" spans="1:12" x14ac:dyDescent="0.25">
      <c r="A16977" s="5" t="str">
        <f t="shared" si="265"/>
        <v>1SublapSCNW71108</v>
      </c>
      <c r="B16977" s="9">
        <v>1</v>
      </c>
      <c r="C16977" t="s">
        <v>133</v>
      </c>
      <c r="D16977" t="s">
        <v>149</v>
      </c>
      <c r="E16977" s="9">
        <v>7</v>
      </c>
      <c r="F16977" s="9">
        <v>1</v>
      </c>
      <c r="G16977" s="9">
        <v>10</v>
      </c>
      <c r="H16977" s="9">
        <v>8</v>
      </c>
      <c r="I16977" s="9">
        <v>0.80209720134735107</v>
      </c>
      <c r="J16977" s="9">
        <v>0.80209720134735107</v>
      </c>
      <c r="K16977" s="9">
        <v>0</v>
      </c>
      <c r="L16977" s="9">
        <v>65.268898010253906</v>
      </c>
    </row>
    <row r="16978" spans="1:12" x14ac:dyDescent="0.25">
      <c r="A16978" s="5" t="str">
        <f t="shared" si="265"/>
        <v>1SublapSCNW71109</v>
      </c>
      <c r="B16978" s="9">
        <v>1</v>
      </c>
      <c r="C16978" t="s">
        <v>133</v>
      </c>
      <c r="D16978" t="s">
        <v>149</v>
      </c>
      <c r="E16978" s="9">
        <v>7</v>
      </c>
      <c r="F16978" s="9">
        <v>1</v>
      </c>
      <c r="G16978" s="9">
        <v>10</v>
      </c>
      <c r="H16978" s="9">
        <v>9</v>
      </c>
      <c r="I16978" s="9">
        <v>0.84232735633850098</v>
      </c>
      <c r="J16978" s="9">
        <v>0.84232735633850098</v>
      </c>
      <c r="K16978" s="9">
        <v>0</v>
      </c>
      <c r="L16978" s="9">
        <v>70.634361267089844</v>
      </c>
    </row>
    <row r="16979" spans="1:12" x14ac:dyDescent="0.25">
      <c r="A16979" s="5" t="str">
        <f t="shared" si="265"/>
        <v>1SublapSCNW711010</v>
      </c>
      <c r="B16979" s="9">
        <v>1</v>
      </c>
      <c r="C16979" t="s">
        <v>133</v>
      </c>
      <c r="D16979" t="s">
        <v>149</v>
      </c>
      <c r="E16979" s="9">
        <v>7</v>
      </c>
      <c r="F16979" s="9">
        <v>1</v>
      </c>
      <c r="G16979" s="9">
        <v>10</v>
      </c>
      <c r="H16979" s="9">
        <v>10</v>
      </c>
      <c r="I16979" s="9">
        <v>0.87737727165222168</v>
      </c>
      <c r="J16979" s="9">
        <v>0.87737727165222168</v>
      </c>
      <c r="K16979" s="9">
        <v>0</v>
      </c>
      <c r="L16979" s="9">
        <v>78.260116577148438</v>
      </c>
    </row>
    <row r="16980" spans="1:12" x14ac:dyDescent="0.25">
      <c r="A16980" s="5" t="str">
        <f t="shared" si="265"/>
        <v>1SublapSCNW711011</v>
      </c>
      <c r="B16980" s="9">
        <v>1</v>
      </c>
      <c r="C16980" t="s">
        <v>133</v>
      </c>
      <c r="D16980" t="s">
        <v>149</v>
      </c>
      <c r="E16980" s="9">
        <v>7</v>
      </c>
      <c r="F16980" s="9">
        <v>1</v>
      </c>
      <c r="G16980" s="9">
        <v>10</v>
      </c>
      <c r="H16980" s="9">
        <v>11</v>
      </c>
      <c r="I16980" s="9">
        <v>0.91344177722930908</v>
      </c>
      <c r="J16980" s="9">
        <v>0.91344177722930908</v>
      </c>
      <c r="K16980" s="9">
        <v>0</v>
      </c>
      <c r="L16980" s="9">
        <v>83.267410278320313</v>
      </c>
    </row>
    <row r="16981" spans="1:12" x14ac:dyDescent="0.25">
      <c r="A16981" s="5" t="str">
        <f t="shared" si="265"/>
        <v>1SublapSCNW711012</v>
      </c>
      <c r="B16981" s="9">
        <v>1</v>
      </c>
      <c r="C16981" t="s">
        <v>133</v>
      </c>
      <c r="D16981" t="s">
        <v>149</v>
      </c>
      <c r="E16981" s="9">
        <v>7</v>
      </c>
      <c r="F16981" s="9">
        <v>1</v>
      </c>
      <c r="G16981" s="9">
        <v>10</v>
      </c>
      <c r="H16981" s="9">
        <v>12</v>
      </c>
      <c r="I16981" s="9">
        <v>1.1229302883148193</v>
      </c>
      <c r="J16981" s="9">
        <v>1.1229302883148193</v>
      </c>
      <c r="K16981" s="9">
        <v>0</v>
      </c>
      <c r="L16981" s="9">
        <v>85.183380126953125</v>
      </c>
    </row>
    <row r="16982" spans="1:12" x14ac:dyDescent="0.25">
      <c r="A16982" s="5" t="str">
        <f t="shared" si="265"/>
        <v>1SublapSCNW711013</v>
      </c>
      <c r="B16982" s="9">
        <v>1</v>
      </c>
      <c r="C16982" t="s">
        <v>133</v>
      </c>
      <c r="D16982" t="s">
        <v>149</v>
      </c>
      <c r="E16982" s="9">
        <v>7</v>
      </c>
      <c r="F16982" s="9">
        <v>1</v>
      </c>
      <c r="G16982" s="9">
        <v>10</v>
      </c>
      <c r="H16982" s="9">
        <v>13</v>
      </c>
      <c r="I16982" s="9">
        <v>1.361608624458313</v>
      </c>
      <c r="J16982" s="9">
        <v>1.361608624458313</v>
      </c>
      <c r="K16982" s="9">
        <v>0</v>
      </c>
      <c r="L16982" s="9">
        <v>87.622734069824219</v>
      </c>
    </row>
    <row r="16983" spans="1:12" x14ac:dyDescent="0.25">
      <c r="A16983" s="5" t="str">
        <f t="shared" si="265"/>
        <v>1SublapSCNW711014</v>
      </c>
      <c r="B16983" s="9">
        <v>1</v>
      </c>
      <c r="C16983" t="s">
        <v>133</v>
      </c>
      <c r="D16983" t="s">
        <v>149</v>
      </c>
      <c r="E16983" s="9">
        <v>7</v>
      </c>
      <c r="F16983" s="9">
        <v>1</v>
      </c>
      <c r="G16983" s="9">
        <v>10</v>
      </c>
      <c r="H16983" s="9">
        <v>14</v>
      </c>
      <c r="I16983" s="9">
        <v>1.6602840423583984</v>
      </c>
      <c r="J16983" s="9">
        <v>1.6602840423583984</v>
      </c>
      <c r="K16983" s="9">
        <v>0</v>
      </c>
      <c r="L16983" s="9">
        <v>90.445793151855469</v>
      </c>
    </row>
    <row r="16984" spans="1:12" x14ac:dyDescent="0.25">
      <c r="A16984" s="5" t="str">
        <f t="shared" si="265"/>
        <v>1SublapSCNW711015</v>
      </c>
      <c r="B16984" s="9">
        <v>1</v>
      </c>
      <c r="C16984" t="s">
        <v>133</v>
      </c>
      <c r="D16984" t="s">
        <v>149</v>
      </c>
      <c r="E16984" s="9">
        <v>7</v>
      </c>
      <c r="F16984" s="9">
        <v>1</v>
      </c>
      <c r="G16984" s="9">
        <v>10</v>
      </c>
      <c r="H16984" s="9">
        <v>15</v>
      </c>
      <c r="I16984" s="9">
        <v>1.9431118965148926</v>
      </c>
      <c r="J16984" s="9">
        <v>1.9431118965148926</v>
      </c>
      <c r="K16984" s="9">
        <v>0</v>
      </c>
      <c r="L16984" s="9">
        <v>91.709465026855469</v>
      </c>
    </row>
    <row r="16985" spans="1:12" x14ac:dyDescent="0.25">
      <c r="A16985" s="5" t="str">
        <f t="shared" si="265"/>
        <v>1SublapSCNW711016</v>
      </c>
      <c r="B16985" s="9">
        <v>1</v>
      </c>
      <c r="C16985" t="s">
        <v>133</v>
      </c>
      <c r="D16985" t="s">
        <v>149</v>
      </c>
      <c r="E16985" s="9">
        <v>7</v>
      </c>
      <c r="F16985" s="9">
        <v>1</v>
      </c>
      <c r="G16985" s="9">
        <v>10</v>
      </c>
      <c r="H16985" s="9">
        <v>16</v>
      </c>
      <c r="I16985" s="9">
        <v>2.2644689083099365</v>
      </c>
      <c r="J16985" s="9">
        <v>2.2644689083099365</v>
      </c>
      <c r="K16985" s="9">
        <v>0</v>
      </c>
      <c r="L16985" s="9">
        <v>90.276214599609375</v>
      </c>
    </row>
    <row r="16986" spans="1:12" x14ac:dyDescent="0.25">
      <c r="A16986" s="5" t="str">
        <f t="shared" si="265"/>
        <v>1SublapSCNW711017</v>
      </c>
      <c r="B16986" s="9">
        <v>1</v>
      </c>
      <c r="C16986" t="s">
        <v>133</v>
      </c>
      <c r="D16986" t="s">
        <v>149</v>
      </c>
      <c r="E16986" s="9">
        <v>7</v>
      </c>
      <c r="F16986" s="9">
        <v>1</v>
      </c>
      <c r="G16986" s="9">
        <v>10</v>
      </c>
      <c r="H16986" s="9">
        <v>17</v>
      </c>
      <c r="I16986" s="9">
        <v>2.5308082103729248</v>
      </c>
      <c r="J16986" s="9">
        <v>1.7280981540679932</v>
      </c>
      <c r="K16986" s="9">
        <v>3.5105757415294647E-2</v>
      </c>
      <c r="L16986" s="9">
        <v>90.429168701171875</v>
      </c>
    </row>
    <row r="16987" spans="1:12" x14ac:dyDescent="0.25">
      <c r="A16987" s="5" t="str">
        <f t="shared" si="265"/>
        <v>1SublapSCNW711018</v>
      </c>
      <c r="B16987" s="9">
        <v>1</v>
      </c>
      <c r="C16987" t="s">
        <v>133</v>
      </c>
      <c r="D16987" t="s">
        <v>149</v>
      </c>
      <c r="E16987" s="9">
        <v>7</v>
      </c>
      <c r="F16987" s="9">
        <v>1</v>
      </c>
      <c r="G16987" s="9">
        <v>10</v>
      </c>
      <c r="H16987" s="9">
        <v>18</v>
      </c>
      <c r="I16987" s="9">
        <v>2.7110776901245117</v>
      </c>
      <c r="J16987" s="9">
        <v>2.2229604721069336</v>
      </c>
      <c r="K16987" s="9">
        <v>6.6505745053291321E-2</v>
      </c>
      <c r="L16987" s="9">
        <v>91.473121643066406</v>
      </c>
    </row>
    <row r="16988" spans="1:12" x14ac:dyDescent="0.25">
      <c r="A16988" s="5" t="str">
        <f t="shared" si="265"/>
        <v>1SublapSCNW711019</v>
      </c>
      <c r="B16988" s="9">
        <v>1</v>
      </c>
      <c r="C16988" t="s">
        <v>133</v>
      </c>
      <c r="D16988" t="s">
        <v>149</v>
      </c>
      <c r="E16988" s="9">
        <v>7</v>
      </c>
      <c r="F16988" s="9">
        <v>1</v>
      </c>
      <c r="G16988" s="9">
        <v>10</v>
      </c>
      <c r="H16988" s="9">
        <v>19</v>
      </c>
      <c r="I16988" s="9">
        <v>2.7747476100921631</v>
      </c>
      <c r="J16988" s="9">
        <v>2.5315151214599609</v>
      </c>
      <c r="K16988" s="9">
        <v>6.8504735827445984E-2</v>
      </c>
      <c r="L16988" s="9">
        <v>90.842704772949219</v>
      </c>
    </row>
    <row r="16989" spans="1:12" x14ac:dyDescent="0.25">
      <c r="A16989" s="5" t="str">
        <f t="shared" si="265"/>
        <v>1SublapSCNW711020</v>
      </c>
      <c r="B16989" s="9">
        <v>1</v>
      </c>
      <c r="C16989" t="s">
        <v>133</v>
      </c>
      <c r="D16989" t="s">
        <v>149</v>
      </c>
      <c r="E16989" s="9">
        <v>7</v>
      </c>
      <c r="F16989" s="9">
        <v>1</v>
      </c>
      <c r="G16989" s="9">
        <v>10</v>
      </c>
      <c r="H16989" s="9">
        <v>20</v>
      </c>
      <c r="I16989" s="9">
        <v>2.8259677886962891</v>
      </c>
      <c r="J16989" s="9">
        <v>2.6012485027313232</v>
      </c>
      <c r="K16989" s="9">
        <v>7.8335382044315338E-2</v>
      </c>
      <c r="L16989" s="9">
        <v>90.30242919921875</v>
      </c>
    </row>
    <row r="16990" spans="1:12" x14ac:dyDescent="0.25">
      <c r="A16990" s="5" t="str">
        <f t="shared" si="265"/>
        <v>1SublapSCNW711021</v>
      </c>
      <c r="B16990" s="9">
        <v>1</v>
      </c>
      <c r="C16990" t="s">
        <v>133</v>
      </c>
      <c r="D16990" t="s">
        <v>149</v>
      </c>
      <c r="E16990" s="9">
        <v>7</v>
      </c>
      <c r="F16990" s="9">
        <v>1</v>
      </c>
      <c r="G16990" s="9">
        <v>10</v>
      </c>
      <c r="H16990" s="9">
        <v>21</v>
      </c>
      <c r="I16990" s="9">
        <v>2.8689849376678467</v>
      </c>
      <c r="J16990" s="9">
        <v>2.6553270816802979</v>
      </c>
      <c r="K16990" s="9">
        <v>6.6368028521537781E-2</v>
      </c>
      <c r="L16990" s="9">
        <v>87.220436096191406</v>
      </c>
    </row>
    <row r="16991" spans="1:12" x14ac:dyDescent="0.25">
      <c r="A16991" s="5" t="str">
        <f t="shared" si="265"/>
        <v>1SublapSCNW711022</v>
      </c>
      <c r="B16991" s="9">
        <v>1</v>
      </c>
      <c r="C16991" t="s">
        <v>133</v>
      </c>
      <c r="D16991" t="s">
        <v>149</v>
      </c>
      <c r="E16991" s="9">
        <v>7</v>
      </c>
      <c r="F16991" s="9">
        <v>1</v>
      </c>
      <c r="G16991" s="9">
        <v>10</v>
      </c>
      <c r="H16991" s="9">
        <v>22</v>
      </c>
      <c r="I16991" s="9">
        <v>2.7142233848571777</v>
      </c>
      <c r="J16991" s="9">
        <v>3.253117561340332</v>
      </c>
      <c r="K16991" s="9">
        <v>0.14851121604442596</v>
      </c>
      <c r="L16991" s="9">
        <v>84.700263977050781</v>
      </c>
    </row>
    <row r="16992" spans="1:12" x14ac:dyDescent="0.25">
      <c r="A16992" s="5" t="str">
        <f t="shared" si="265"/>
        <v>1SublapSCNW711023</v>
      </c>
      <c r="B16992" s="9">
        <v>1</v>
      </c>
      <c r="C16992" t="s">
        <v>133</v>
      </c>
      <c r="D16992" t="s">
        <v>149</v>
      </c>
      <c r="E16992" s="9">
        <v>7</v>
      </c>
      <c r="F16992" s="9">
        <v>1</v>
      </c>
      <c r="G16992" s="9">
        <v>10</v>
      </c>
      <c r="H16992" s="9">
        <v>23</v>
      </c>
      <c r="I16992" s="9">
        <v>2.4625699520111084</v>
      </c>
      <c r="J16992" s="9">
        <v>2.7293057441711426</v>
      </c>
      <c r="K16992" s="9">
        <v>0.13102011382579803</v>
      </c>
      <c r="L16992" s="9">
        <v>85.357490539550781</v>
      </c>
    </row>
    <row r="16993" spans="1:12" x14ac:dyDescent="0.25">
      <c r="A16993" s="5" t="str">
        <f t="shared" si="265"/>
        <v>1SublapSCNW711024</v>
      </c>
      <c r="B16993" s="9">
        <v>1</v>
      </c>
      <c r="C16993" t="s">
        <v>133</v>
      </c>
      <c r="D16993" t="s">
        <v>149</v>
      </c>
      <c r="E16993" s="9">
        <v>7</v>
      </c>
      <c r="F16993" s="9">
        <v>1</v>
      </c>
      <c r="G16993" s="9">
        <v>10</v>
      </c>
      <c r="H16993" s="9">
        <v>24</v>
      </c>
      <c r="I16993" s="9">
        <v>2.1250498294830322</v>
      </c>
      <c r="J16993" s="9">
        <v>2.2005228996276855</v>
      </c>
      <c r="K16993" s="9">
        <v>3.7736572325229645E-2</v>
      </c>
      <c r="L16993" s="9">
        <v>84.595237731933594</v>
      </c>
    </row>
    <row r="16994" spans="1:12" x14ac:dyDescent="0.25">
      <c r="A16994" s="5" t="str">
        <f t="shared" si="265"/>
        <v>1SublapSCNW8021</v>
      </c>
      <c r="B16994" s="9">
        <v>1</v>
      </c>
      <c r="C16994" t="s">
        <v>133</v>
      </c>
      <c r="D16994" t="s">
        <v>149</v>
      </c>
      <c r="E16994" s="9">
        <v>8</v>
      </c>
      <c r="F16994" s="9">
        <v>0</v>
      </c>
      <c r="G16994" s="9">
        <v>2</v>
      </c>
      <c r="H16994" s="9">
        <v>1</v>
      </c>
      <c r="I16994" s="9">
        <v>1.100704550743103</v>
      </c>
      <c r="J16994" s="9">
        <v>1.100704550743103</v>
      </c>
      <c r="K16994" s="9">
        <v>0</v>
      </c>
      <c r="L16994" s="9">
        <v>67.6431884765625</v>
      </c>
    </row>
    <row r="16995" spans="1:12" x14ac:dyDescent="0.25">
      <c r="A16995" s="5" t="str">
        <f t="shared" si="265"/>
        <v>1SublapSCNW8022</v>
      </c>
      <c r="B16995" s="9">
        <v>1</v>
      </c>
      <c r="C16995" t="s">
        <v>133</v>
      </c>
      <c r="D16995" t="s">
        <v>149</v>
      </c>
      <c r="E16995" s="9">
        <v>8</v>
      </c>
      <c r="F16995" s="9">
        <v>0</v>
      </c>
      <c r="G16995" s="9">
        <v>2</v>
      </c>
      <c r="H16995" s="9">
        <v>2</v>
      </c>
      <c r="I16995" s="9">
        <v>0.90581381320953369</v>
      </c>
      <c r="J16995" s="9">
        <v>0.90581381320953369</v>
      </c>
      <c r="K16995" s="9">
        <v>0</v>
      </c>
      <c r="L16995" s="9">
        <v>66.2623291015625</v>
      </c>
    </row>
    <row r="16996" spans="1:12" x14ac:dyDescent="0.25">
      <c r="A16996" s="5" t="str">
        <f t="shared" si="265"/>
        <v>1SublapSCNW8023</v>
      </c>
      <c r="B16996" s="9">
        <v>1</v>
      </c>
      <c r="C16996" t="s">
        <v>133</v>
      </c>
      <c r="D16996" t="s">
        <v>149</v>
      </c>
      <c r="E16996" s="9">
        <v>8</v>
      </c>
      <c r="F16996" s="9">
        <v>0</v>
      </c>
      <c r="G16996" s="9">
        <v>2</v>
      </c>
      <c r="H16996" s="9">
        <v>3</v>
      </c>
      <c r="I16996" s="9">
        <v>0.81165456771850586</v>
      </c>
      <c r="J16996" s="9">
        <v>0.81165456771850586</v>
      </c>
      <c r="K16996" s="9">
        <v>0</v>
      </c>
      <c r="L16996" s="9">
        <v>65.148971557617188</v>
      </c>
    </row>
    <row r="16997" spans="1:12" x14ac:dyDescent="0.25">
      <c r="A16997" s="5" t="str">
        <f t="shared" si="265"/>
        <v>1SublapSCNW8024</v>
      </c>
      <c r="B16997" s="9">
        <v>1</v>
      </c>
      <c r="C16997" t="s">
        <v>133</v>
      </c>
      <c r="D16997" t="s">
        <v>149</v>
      </c>
      <c r="E16997" s="9">
        <v>8</v>
      </c>
      <c r="F16997" s="9">
        <v>0</v>
      </c>
      <c r="G16997" s="9">
        <v>2</v>
      </c>
      <c r="H16997" s="9">
        <v>4</v>
      </c>
      <c r="I16997" s="9">
        <v>0.75638139247894287</v>
      </c>
      <c r="J16997" s="9">
        <v>0.75638139247894287</v>
      </c>
      <c r="K16997" s="9">
        <v>0</v>
      </c>
      <c r="L16997" s="9">
        <v>64.13287353515625</v>
      </c>
    </row>
    <row r="16998" spans="1:12" x14ac:dyDescent="0.25">
      <c r="A16998" s="5" t="str">
        <f t="shared" si="265"/>
        <v>1SublapSCNW8025</v>
      </c>
      <c r="B16998" s="9">
        <v>1</v>
      </c>
      <c r="C16998" t="s">
        <v>133</v>
      </c>
      <c r="D16998" t="s">
        <v>149</v>
      </c>
      <c r="E16998" s="9">
        <v>8</v>
      </c>
      <c r="F16998" s="9">
        <v>0</v>
      </c>
      <c r="G16998" s="9">
        <v>2</v>
      </c>
      <c r="H16998" s="9">
        <v>5</v>
      </c>
      <c r="I16998" s="9">
        <v>0.72109335660934448</v>
      </c>
      <c r="J16998" s="9">
        <v>0.72109335660934448</v>
      </c>
      <c r="K16998" s="9">
        <v>0</v>
      </c>
      <c r="L16998" s="9">
        <v>63.811477661132813</v>
      </c>
    </row>
    <row r="16999" spans="1:12" x14ac:dyDescent="0.25">
      <c r="A16999" s="5" t="str">
        <f t="shared" si="265"/>
        <v>1SublapSCNW8026</v>
      </c>
      <c r="B16999" s="9">
        <v>1</v>
      </c>
      <c r="C16999" t="s">
        <v>133</v>
      </c>
      <c r="D16999" t="s">
        <v>149</v>
      </c>
      <c r="E16999" s="9">
        <v>8</v>
      </c>
      <c r="F16999" s="9">
        <v>0</v>
      </c>
      <c r="G16999" s="9">
        <v>2</v>
      </c>
      <c r="H16999" s="9">
        <v>6</v>
      </c>
      <c r="I16999" s="9">
        <v>0.70960396528244019</v>
      </c>
      <c r="J16999" s="9">
        <v>0.70960396528244019</v>
      </c>
      <c r="K16999" s="9">
        <v>0</v>
      </c>
      <c r="L16999" s="9">
        <v>63.700714111328125</v>
      </c>
    </row>
    <row r="17000" spans="1:12" x14ac:dyDescent="0.25">
      <c r="A17000" s="5" t="str">
        <f t="shared" si="265"/>
        <v>1SublapSCNW8027</v>
      </c>
      <c r="B17000" s="9">
        <v>1</v>
      </c>
      <c r="C17000" t="s">
        <v>133</v>
      </c>
      <c r="D17000" t="s">
        <v>149</v>
      </c>
      <c r="E17000" s="9">
        <v>8</v>
      </c>
      <c r="F17000" s="9">
        <v>0</v>
      </c>
      <c r="G17000" s="9">
        <v>2</v>
      </c>
      <c r="H17000" s="9">
        <v>7</v>
      </c>
      <c r="I17000" s="9">
        <v>0.75039482116699219</v>
      </c>
      <c r="J17000" s="9">
        <v>0.75039482116699219</v>
      </c>
      <c r="K17000" s="9">
        <v>0</v>
      </c>
      <c r="L17000" s="9">
        <v>63.381252288818359</v>
      </c>
    </row>
    <row r="17001" spans="1:12" x14ac:dyDescent="0.25">
      <c r="A17001" s="5" t="str">
        <f t="shared" si="265"/>
        <v>1SublapSCNW8028</v>
      </c>
      <c r="B17001" s="9">
        <v>1</v>
      </c>
      <c r="C17001" t="s">
        <v>133</v>
      </c>
      <c r="D17001" t="s">
        <v>149</v>
      </c>
      <c r="E17001" s="9">
        <v>8</v>
      </c>
      <c r="F17001" s="9">
        <v>0</v>
      </c>
      <c r="G17001" s="9">
        <v>2</v>
      </c>
      <c r="H17001" s="9">
        <v>8</v>
      </c>
      <c r="I17001" s="9">
        <v>0.78328090906143188</v>
      </c>
      <c r="J17001" s="9">
        <v>0.78328090906143188</v>
      </c>
      <c r="K17001" s="9">
        <v>0</v>
      </c>
      <c r="L17001" s="9">
        <v>63.616432189941406</v>
      </c>
    </row>
    <row r="17002" spans="1:12" x14ac:dyDescent="0.25">
      <c r="A17002" s="5" t="str">
        <f t="shared" si="265"/>
        <v>1SublapSCNW8029</v>
      </c>
      <c r="B17002" s="9">
        <v>1</v>
      </c>
      <c r="C17002" t="s">
        <v>133</v>
      </c>
      <c r="D17002" t="s">
        <v>149</v>
      </c>
      <c r="E17002" s="9">
        <v>8</v>
      </c>
      <c r="F17002" s="9">
        <v>0</v>
      </c>
      <c r="G17002" s="9">
        <v>2</v>
      </c>
      <c r="H17002" s="9">
        <v>9</v>
      </c>
      <c r="I17002" s="9">
        <v>0.71860003471374512</v>
      </c>
      <c r="J17002" s="9">
        <v>0.71860003471374512</v>
      </c>
      <c r="K17002" s="9">
        <v>0</v>
      </c>
      <c r="L17002" s="9">
        <v>66.313011169433594</v>
      </c>
    </row>
    <row r="17003" spans="1:12" x14ac:dyDescent="0.25">
      <c r="A17003" s="5" t="str">
        <f t="shared" si="265"/>
        <v>1SublapSCNW80210</v>
      </c>
      <c r="B17003" s="9">
        <v>1</v>
      </c>
      <c r="C17003" t="s">
        <v>133</v>
      </c>
      <c r="D17003" t="s">
        <v>149</v>
      </c>
      <c r="E17003" s="9">
        <v>8</v>
      </c>
      <c r="F17003" s="9">
        <v>0</v>
      </c>
      <c r="G17003" s="9">
        <v>2</v>
      </c>
      <c r="H17003" s="9">
        <v>10</v>
      </c>
      <c r="I17003" s="9">
        <v>0.6880263090133667</v>
      </c>
      <c r="J17003" s="9">
        <v>0.6880263090133667</v>
      </c>
      <c r="K17003" s="9">
        <v>0</v>
      </c>
      <c r="L17003" s="9">
        <v>71.949325561523438</v>
      </c>
    </row>
    <row r="17004" spans="1:12" x14ac:dyDescent="0.25">
      <c r="A17004" s="5" t="str">
        <f t="shared" si="265"/>
        <v>1SublapSCNW80211</v>
      </c>
      <c r="B17004" s="9">
        <v>1</v>
      </c>
      <c r="C17004" t="s">
        <v>133</v>
      </c>
      <c r="D17004" t="s">
        <v>149</v>
      </c>
      <c r="E17004" s="9">
        <v>8</v>
      </c>
      <c r="F17004" s="9">
        <v>0</v>
      </c>
      <c r="G17004" s="9">
        <v>2</v>
      </c>
      <c r="H17004" s="9">
        <v>11</v>
      </c>
      <c r="I17004" s="9">
        <v>0.62133938074111938</v>
      </c>
      <c r="J17004" s="9">
        <v>0.62133938074111938</v>
      </c>
      <c r="K17004" s="9">
        <v>0</v>
      </c>
      <c r="L17004" s="9">
        <v>77.094612121582031</v>
      </c>
    </row>
    <row r="17005" spans="1:12" x14ac:dyDescent="0.25">
      <c r="A17005" s="5" t="str">
        <f t="shared" si="265"/>
        <v>1SublapSCNW80212</v>
      </c>
      <c r="B17005" s="9">
        <v>1</v>
      </c>
      <c r="C17005" t="s">
        <v>133</v>
      </c>
      <c r="D17005" t="s">
        <v>149</v>
      </c>
      <c r="E17005" s="9">
        <v>8</v>
      </c>
      <c r="F17005" s="9">
        <v>0</v>
      </c>
      <c r="G17005" s="9">
        <v>2</v>
      </c>
      <c r="H17005" s="9">
        <v>12</v>
      </c>
      <c r="I17005" s="9">
        <v>0.6695135235786438</v>
      </c>
      <c r="J17005" s="9">
        <v>0.6695135235786438</v>
      </c>
      <c r="K17005" s="9">
        <v>0</v>
      </c>
      <c r="L17005" s="9">
        <v>80.313270568847656</v>
      </c>
    </row>
    <row r="17006" spans="1:12" x14ac:dyDescent="0.25">
      <c r="A17006" s="5" t="str">
        <f t="shared" si="265"/>
        <v>1SublapSCNW80213</v>
      </c>
      <c r="B17006" s="9">
        <v>1</v>
      </c>
      <c r="C17006" t="s">
        <v>133</v>
      </c>
      <c r="D17006" t="s">
        <v>149</v>
      </c>
      <c r="E17006" s="9">
        <v>8</v>
      </c>
      <c r="F17006" s="9">
        <v>0</v>
      </c>
      <c r="G17006" s="9">
        <v>2</v>
      </c>
      <c r="H17006" s="9">
        <v>13</v>
      </c>
      <c r="I17006" s="9">
        <v>0.78508102893829346</v>
      </c>
      <c r="J17006" s="9">
        <v>0.78508102893829346</v>
      </c>
      <c r="K17006" s="9">
        <v>0</v>
      </c>
      <c r="L17006" s="9">
        <v>83.095359802246094</v>
      </c>
    </row>
    <row r="17007" spans="1:12" x14ac:dyDescent="0.25">
      <c r="A17007" s="5" t="str">
        <f t="shared" si="265"/>
        <v>1SublapSCNW80214</v>
      </c>
      <c r="B17007" s="9">
        <v>1</v>
      </c>
      <c r="C17007" t="s">
        <v>133</v>
      </c>
      <c r="D17007" t="s">
        <v>149</v>
      </c>
      <c r="E17007" s="9">
        <v>8</v>
      </c>
      <c r="F17007" s="9">
        <v>0</v>
      </c>
      <c r="G17007" s="9">
        <v>2</v>
      </c>
      <c r="H17007" s="9">
        <v>14</v>
      </c>
      <c r="I17007" s="9">
        <v>0.99310940504074097</v>
      </c>
      <c r="J17007" s="9">
        <v>0.99310940504074097</v>
      </c>
      <c r="K17007" s="9">
        <v>0</v>
      </c>
      <c r="L17007" s="9">
        <v>84.603981018066406</v>
      </c>
    </row>
    <row r="17008" spans="1:12" x14ac:dyDescent="0.25">
      <c r="A17008" s="5" t="str">
        <f t="shared" si="265"/>
        <v>1SublapSCNW80215</v>
      </c>
      <c r="B17008" s="9">
        <v>1</v>
      </c>
      <c r="C17008" t="s">
        <v>133</v>
      </c>
      <c r="D17008" t="s">
        <v>149</v>
      </c>
      <c r="E17008" s="9">
        <v>8</v>
      </c>
      <c r="F17008" s="9">
        <v>0</v>
      </c>
      <c r="G17008" s="9">
        <v>2</v>
      </c>
      <c r="H17008" s="9">
        <v>15</v>
      </c>
      <c r="I17008" s="9">
        <v>1.224298357963562</v>
      </c>
      <c r="J17008" s="9">
        <v>1.224298357963562</v>
      </c>
      <c r="K17008" s="9">
        <v>0</v>
      </c>
      <c r="L17008" s="9">
        <v>84.224266052246094</v>
      </c>
    </row>
    <row r="17009" spans="1:12" x14ac:dyDescent="0.25">
      <c r="A17009" s="5" t="str">
        <f t="shared" si="265"/>
        <v>1SublapSCNW80216</v>
      </c>
      <c r="B17009" s="9">
        <v>1</v>
      </c>
      <c r="C17009" t="s">
        <v>133</v>
      </c>
      <c r="D17009" t="s">
        <v>149</v>
      </c>
      <c r="E17009" s="9">
        <v>8</v>
      </c>
      <c r="F17009" s="9">
        <v>0</v>
      </c>
      <c r="G17009" s="9">
        <v>2</v>
      </c>
      <c r="H17009" s="9">
        <v>16</v>
      </c>
      <c r="I17009" s="9">
        <v>1.5102084875106812</v>
      </c>
      <c r="J17009" s="9">
        <v>1.5102084875106812</v>
      </c>
      <c r="K17009" s="9">
        <v>0</v>
      </c>
      <c r="L17009" s="9">
        <v>83.191635131835938</v>
      </c>
    </row>
    <row r="17010" spans="1:12" x14ac:dyDescent="0.25">
      <c r="A17010" s="5" t="str">
        <f t="shared" si="265"/>
        <v>1SublapSCNW80217</v>
      </c>
      <c r="B17010" s="9">
        <v>1</v>
      </c>
      <c r="C17010" t="s">
        <v>133</v>
      </c>
      <c r="D17010" t="s">
        <v>149</v>
      </c>
      <c r="E17010" s="9">
        <v>8</v>
      </c>
      <c r="F17010" s="9">
        <v>0</v>
      </c>
      <c r="G17010" s="9">
        <v>2</v>
      </c>
      <c r="H17010" s="9">
        <v>17</v>
      </c>
      <c r="I17010" s="9">
        <v>1.7760123014450073</v>
      </c>
      <c r="J17010" s="9">
        <v>1.1129508018493652</v>
      </c>
      <c r="K17010" s="9">
        <v>1.9052950665354729E-2</v>
      </c>
      <c r="L17010" s="9">
        <v>82.425582885742188</v>
      </c>
    </row>
    <row r="17011" spans="1:12" x14ac:dyDescent="0.25">
      <c r="A17011" s="5" t="str">
        <f t="shared" si="265"/>
        <v>1SublapSCNW80218</v>
      </c>
      <c r="B17011" s="9">
        <v>1</v>
      </c>
      <c r="C17011" t="s">
        <v>133</v>
      </c>
      <c r="D17011" t="s">
        <v>149</v>
      </c>
      <c r="E17011" s="9">
        <v>8</v>
      </c>
      <c r="F17011" s="9">
        <v>0</v>
      </c>
      <c r="G17011" s="9">
        <v>2</v>
      </c>
      <c r="H17011" s="9">
        <v>18</v>
      </c>
      <c r="I17011" s="9">
        <v>2.0471999645233154</v>
      </c>
      <c r="J17011" s="9">
        <v>1.7059671878814697</v>
      </c>
      <c r="K17011" s="9">
        <v>2.9839225113391876E-2</v>
      </c>
      <c r="L17011" s="9">
        <v>80.279632568359375</v>
      </c>
    </row>
    <row r="17012" spans="1:12" x14ac:dyDescent="0.25">
      <c r="A17012" s="5" t="str">
        <f t="shared" si="265"/>
        <v>1SublapSCNW80219</v>
      </c>
      <c r="B17012" s="9">
        <v>1</v>
      </c>
      <c r="C17012" t="s">
        <v>133</v>
      </c>
      <c r="D17012" t="s">
        <v>149</v>
      </c>
      <c r="E17012" s="9">
        <v>8</v>
      </c>
      <c r="F17012" s="9">
        <v>0</v>
      </c>
      <c r="G17012" s="9">
        <v>2</v>
      </c>
      <c r="H17012" s="9">
        <v>19</v>
      </c>
      <c r="I17012" s="9">
        <v>2.1146636009216309</v>
      </c>
      <c r="J17012" s="9">
        <v>1.9109586477279663</v>
      </c>
      <c r="K17012" s="9">
        <v>3.293246403336525E-2</v>
      </c>
      <c r="L17012" s="9">
        <v>79.0400390625</v>
      </c>
    </row>
    <row r="17013" spans="1:12" x14ac:dyDescent="0.25">
      <c r="A17013" s="5" t="str">
        <f t="shared" si="265"/>
        <v>1SublapSCNW80220</v>
      </c>
      <c r="B17013" s="9">
        <v>1</v>
      </c>
      <c r="C17013" t="s">
        <v>133</v>
      </c>
      <c r="D17013" t="s">
        <v>149</v>
      </c>
      <c r="E17013" s="9">
        <v>8</v>
      </c>
      <c r="F17013" s="9">
        <v>0</v>
      </c>
      <c r="G17013" s="9">
        <v>2</v>
      </c>
      <c r="H17013" s="9">
        <v>20</v>
      </c>
      <c r="I17013" s="9">
        <v>2.0430667400360107</v>
      </c>
      <c r="J17013" s="9">
        <v>1.8678584098815918</v>
      </c>
      <c r="K17013" s="9">
        <v>2.8816264122724533E-2</v>
      </c>
      <c r="L17013" s="9">
        <v>76.507225036621094</v>
      </c>
    </row>
    <row r="17014" spans="1:12" x14ac:dyDescent="0.25">
      <c r="A17014" s="5" t="str">
        <f t="shared" si="265"/>
        <v>1SublapSCNW80221</v>
      </c>
      <c r="B17014" s="9">
        <v>1</v>
      </c>
      <c r="C17014" t="s">
        <v>133</v>
      </c>
      <c r="D17014" t="s">
        <v>149</v>
      </c>
      <c r="E17014" s="9">
        <v>8</v>
      </c>
      <c r="F17014" s="9">
        <v>0</v>
      </c>
      <c r="G17014" s="9">
        <v>2</v>
      </c>
      <c r="H17014" s="9">
        <v>21</v>
      </c>
      <c r="I17014" s="9">
        <v>2.0152504444122314</v>
      </c>
      <c r="J17014" s="9">
        <v>1.8490197658538818</v>
      </c>
      <c r="K17014" s="9">
        <v>2.329619787633419E-2</v>
      </c>
      <c r="L17014" s="9">
        <v>74.00579833984375</v>
      </c>
    </row>
    <row r="17015" spans="1:12" x14ac:dyDescent="0.25">
      <c r="A17015" s="5" t="str">
        <f t="shared" si="265"/>
        <v>1SublapSCNW80222</v>
      </c>
      <c r="B17015" s="9">
        <v>1</v>
      </c>
      <c r="C17015" t="s">
        <v>133</v>
      </c>
      <c r="D17015" t="s">
        <v>149</v>
      </c>
      <c r="E17015" s="9">
        <v>8</v>
      </c>
      <c r="F17015" s="9">
        <v>0</v>
      </c>
      <c r="G17015" s="9">
        <v>2</v>
      </c>
      <c r="H17015" s="9">
        <v>22</v>
      </c>
      <c r="I17015" s="9">
        <v>1.8850373029708862</v>
      </c>
      <c r="J17015" s="9">
        <v>2.2078280448913574</v>
      </c>
      <c r="K17015" s="9">
        <v>3.8535855710506439E-2</v>
      </c>
      <c r="L17015" s="9">
        <v>71.418594360351563</v>
      </c>
    </row>
    <row r="17016" spans="1:12" x14ac:dyDescent="0.25">
      <c r="A17016" s="5" t="str">
        <f t="shared" si="265"/>
        <v>1SublapSCNW80223</v>
      </c>
      <c r="B17016" s="9">
        <v>1</v>
      </c>
      <c r="C17016" t="s">
        <v>133</v>
      </c>
      <c r="D17016" t="s">
        <v>149</v>
      </c>
      <c r="E17016" s="9">
        <v>8</v>
      </c>
      <c r="F17016" s="9">
        <v>0</v>
      </c>
      <c r="G17016" s="9">
        <v>2</v>
      </c>
      <c r="H17016" s="9">
        <v>23</v>
      </c>
      <c r="I17016" s="9">
        <v>1.6823544502258301</v>
      </c>
      <c r="J17016" s="9">
        <v>1.7811057567596436</v>
      </c>
      <c r="K17016" s="9">
        <v>3.1975489109754562E-2</v>
      </c>
      <c r="L17016" s="9">
        <v>70.004005432128906</v>
      </c>
    </row>
    <row r="17017" spans="1:12" x14ac:dyDescent="0.25">
      <c r="A17017" s="5" t="str">
        <f t="shared" si="265"/>
        <v>1SublapSCNW80224</v>
      </c>
      <c r="B17017" s="9">
        <v>1</v>
      </c>
      <c r="C17017" t="s">
        <v>133</v>
      </c>
      <c r="D17017" t="s">
        <v>149</v>
      </c>
      <c r="E17017" s="9">
        <v>8</v>
      </c>
      <c r="F17017" s="9">
        <v>0</v>
      </c>
      <c r="G17017" s="9">
        <v>2</v>
      </c>
      <c r="H17017" s="9">
        <v>24</v>
      </c>
      <c r="I17017" s="9">
        <v>1.3867734670639038</v>
      </c>
      <c r="J17017" s="9">
        <v>1.4204117059707642</v>
      </c>
      <c r="K17017" s="9">
        <v>2.504306472837925E-2</v>
      </c>
      <c r="L17017" s="9">
        <v>68.928932189941406</v>
      </c>
    </row>
    <row r="17018" spans="1:12" x14ac:dyDescent="0.25">
      <c r="A17018" s="5" t="str">
        <f t="shared" si="265"/>
        <v>1SublapSCNW80101</v>
      </c>
      <c r="B17018" s="9">
        <v>1</v>
      </c>
      <c r="C17018" t="s">
        <v>133</v>
      </c>
      <c r="D17018" t="s">
        <v>149</v>
      </c>
      <c r="E17018" s="9">
        <v>8</v>
      </c>
      <c r="F17018" s="9">
        <v>0</v>
      </c>
      <c r="G17018" s="9">
        <v>10</v>
      </c>
      <c r="H17018" s="9">
        <v>1</v>
      </c>
      <c r="I17018" s="9">
        <v>1.1113110780715942</v>
      </c>
      <c r="J17018" s="9">
        <v>1.1113110780715942</v>
      </c>
      <c r="K17018" s="9">
        <v>0</v>
      </c>
      <c r="L17018" s="9">
        <v>67.676284790039063</v>
      </c>
    </row>
    <row r="17019" spans="1:12" x14ac:dyDescent="0.25">
      <c r="A17019" s="5" t="str">
        <f t="shared" si="265"/>
        <v>1SublapSCNW80102</v>
      </c>
      <c r="B17019" s="9">
        <v>1</v>
      </c>
      <c r="C17019" t="s">
        <v>133</v>
      </c>
      <c r="D17019" t="s">
        <v>149</v>
      </c>
      <c r="E17019" s="9">
        <v>8</v>
      </c>
      <c r="F17019" s="9">
        <v>0</v>
      </c>
      <c r="G17019" s="9">
        <v>10</v>
      </c>
      <c r="H17019" s="9">
        <v>2</v>
      </c>
      <c r="I17019" s="9">
        <v>0.95341813564300537</v>
      </c>
      <c r="J17019" s="9">
        <v>0.95341813564300537</v>
      </c>
      <c r="K17019" s="9">
        <v>0</v>
      </c>
      <c r="L17019" s="9">
        <v>67.394058227539063</v>
      </c>
    </row>
    <row r="17020" spans="1:12" x14ac:dyDescent="0.25">
      <c r="A17020" s="5" t="str">
        <f t="shared" si="265"/>
        <v>1SublapSCNW80103</v>
      </c>
      <c r="B17020" s="9">
        <v>1</v>
      </c>
      <c r="C17020" t="s">
        <v>133</v>
      </c>
      <c r="D17020" t="s">
        <v>149</v>
      </c>
      <c r="E17020" s="9">
        <v>8</v>
      </c>
      <c r="F17020" s="9">
        <v>0</v>
      </c>
      <c r="G17020" s="9">
        <v>10</v>
      </c>
      <c r="H17020" s="9">
        <v>3</v>
      </c>
      <c r="I17020" s="9">
        <v>0.83486479520797729</v>
      </c>
      <c r="J17020" s="9">
        <v>0.83486479520797729</v>
      </c>
      <c r="K17020" s="9">
        <v>0</v>
      </c>
      <c r="L17020" s="9">
        <v>66.516639709472656</v>
      </c>
    </row>
    <row r="17021" spans="1:12" x14ac:dyDescent="0.25">
      <c r="A17021" s="5" t="str">
        <f t="shared" si="265"/>
        <v>1SublapSCNW80104</v>
      </c>
      <c r="B17021" s="9">
        <v>1</v>
      </c>
      <c r="C17021" t="s">
        <v>133</v>
      </c>
      <c r="D17021" t="s">
        <v>149</v>
      </c>
      <c r="E17021" s="9">
        <v>8</v>
      </c>
      <c r="F17021" s="9">
        <v>0</v>
      </c>
      <c r="G17021" s="9">
        <v>10</v>
      </c>
      <c r="H17021" s="9">
        <v>4</v>
      </c>
      <c r="I17021" s="9">
        <v>0.76715731620788574</v>
      </c>
      <c r="J17021" s="9">
        <v>0.76715731620788574</v>
      </c>
      <c r="K17021" s="9">
        <v>0</v>
      </c>
      <c r="L17021" s="9">
        <v>66.039009094238281</v>
      </c>
    </row>
    <row r="17022" spans="1:12" x14ac:dyDescent="0.25">
      <c r="A17022" s="5" t="str">
        <f t="shared" si="265"/>
        <v>1SublapSCNW80105</v>
      </c>
      <c r="B17022" s="9">
        <v>1</v>
      </c>
      <c r="C17022" t="s">
        <v>133</v>
      </c>
      <c r="D17022" t="s">
        <v>149</v>
      </c>
      <c r="E17022" s="9">
        <v>8</v>
      </c>
      <c r="F17022" s="9">
        <v>0</v>
      </c>
      <c r="G17022" s="9">
        <v>10</v>
      </c>
      <c r="H17022" s="9">
        <v>5</v>
      </c>
      <c r="I17022" s="9">
        <v>0.72810596227645874</v>
      </c>
      <c r="J17022" s="9">
        <v>0.72810596227645874</v>
      </c>
      <c r="K17022" s="9">
        <v>0</v>
      </c>
      <c r="L17022" s="9">
        <v>65.904045104980469</v>
      </c>
    </row>
    <row r="17023" spans="1:12" x14ac:dyDescent="0.25">
      <c r="A17023" s="5" t="str">
        <f t="shared" si="265"/>
        <v>1SublapSCNW80106</v>
      </c>
      <c r="B17023" s="9">
        <v>1</v>
      </c>
      <c r="C17023" t="s">
        <v>133</v>
      </c>
      <c r="D17023" t="s">
        <v>149</v>
      </c>
      <c r="E17023" s="9">
        <v>8</v>
      </c>
      <c r="F17023" s="9">
        <v>0</v>
      </c>
      <c r="G17023" s="9">
        <v>10</v>
      </c>
      <c r="H17023" s="9">
        <v>6</v>
      </c>
      <c r="I17023" s="9">
        <v>0.72004085779190063</v>
      </c>
      <c r="J17023" s="9">
        <v>0.72004085779190063</v>
      </c>
      <c r="K17023" s="9">
        <v>0</v>
      </c>
      <c r="L17023" s="9">
        <v>65.436256408691406</v>
      </c>
    </row>
    <row r="17024" spans="1:12" x14ac:dyDescent="0.25">
      <c r="A17024" s="5" t="str">
        <f t="shared" si="265"/>
        <v>1SublapSCNW80107</v>
      </c>
      <c r="B17024" s="9">
        <v>1</v>
      </c>
      <c r="C17024" t="s">
        <v>133</v>
      </c>
      <c r="D17024" t="s">
        <v>149</v>
      </c>
      <c r="E17024" s="9">
        <v>8</v>
      </c>
      <c r="F17024" s="9">
        <v>0</v>
      </c>
      <c r="G17024" s="9">
        <v>10</v>
      </c>
      <c r="H17024" s="9">
        <v>7</v>
      </c>
      <c r="I17024" s="9">
        <v>0.76055377721786499</v>
      </c>
      <c r="J17024" s="9">
        <v>0.76055377721786499</v>
      </c>
      <c r="K17024" s="9">
        <v>0</v>
      </c>
      <c r="L17024" s="9">
        <v>64.815017700195313</v>
      </c>
    </row>
    <row r="17025" spans="1:12" x14ac:dyDescent="0.25">
      <c r="A17025" s="5" t="str">
        <f t="shared" si="265"/>
        <v>1SublapSCNW80108</v>
      </c>
      <c r="B17025" s="9">
        <v>1</v>
      </c>
      <c r="C17025" t="s">
        <v>133</v>
      </c>
      <c r="D17025" t="s">
        <v>149</v>
      </c>
      <c r="E17025" s="9">
        <v>8</v>
      </c>
      <c r="F17025" s="9">
        <v>0</v>
      </c>
      <c r="G17025" s="9">
        <v>10</v>
      </c>
      <c r="H17025" s="9">
        <v>8</v>
      </c>
      <c r="I17025" s="9">
        <v>0.78468328714370728</v>
      </c>
      <c r="J17025" s="9">
        <v>0.78468328714370728</v>
      </c>
      <c r="K17025" s="9">
        <v>0</v>
      </c>
      <c r="L17025" s="9">
        <v>64.206069946289063</v>
      </c>
    </row>
    <row r="17026" spans="1:12" x14ac:dyDescent="0.25">
      <c r="A17026" s="5" t="str">
        <f t="shared" si="265"/>
        <v>1SublapSCNW80109</v>
      </c>
      <c r="B17026" s="9">
        <v>1</v>
      </c>
      <c r="C17026" t="s">
        <v>133</v>
      </c>
      <c r="D17026" t="s">
        <v>149</v>
      </c>
      <c r="E17026" s="9">
        <v>8</v>
      </c>
      <c r="F17026" s="9">
        <v>0</v>
      </c>
      <c r="G17026" s="9">
        <v>10</v>
      </c>
      <c r="H17026" s="9">
        <v>9</v>
      </c>
      <c r="I17026" s="9">
        <v>0.68493545055389404</v>
      </c>
      <c r="J17026" s="9">
        <v>0.68493545055389404</v>
      </c>
      <c r="K17026" s="9">
        <v>0</v>
      </c>
      <c r="L17026" s="9">
        <v>65.90460205078125</v>
      </c>
    </row>
    <row r="17027" spans="1:12" x14ac:dyDescent="0.25">
      <c r="A17027" s="5" t="str">
        <f t="shared" ref="A17027:A17090" si="266">B17027&amp;C17027&amp;D17027&amp;E17027&amp;F17027&amp;G17027&amp;H17027</f>
        <v>1SublapSCNW801010</v>
      </c>
      <c r="B17027" s="9">
        <v>1</v>
      </c>
      <c r="C17027" t="s">
        <v>133</v>
      </c>
      <c r="D17027" t="s">
        <v>149</v>
      </c>
      <c r="E17027" s="9">
        <v>8</v>
      </c>
      <c r="F17027" s="9">
        <v>0</v>
      </c>
      <c r="G17027" s="9">
        <v>10</v>
      </c>
      <c r="H17027" s="9">
        <v>10</v>
      </c>
      <c r="I17027" s="9">
        <v>0.69822031259536743</v>
      </c>
      <c r="J17027" s="9">
        <v>0.69822031259536743</v>
      </c>
      <c r="K17027" s="9">
        <v>0</v>
      </c>
      <c r="L17027" s="9">
        <v>71.047012329101563</v>
      </c>
    </row>
    <row r="17028" spans="1:12" x14ac:dyDescent="0.25">
      <c r="A17028" s="5" t="str">
        <f t="shared" si="266"/>
        <v>1SublapSCNW801011</v>
      </c>
      <c r="B17028" s="9">
        <v>1</v>
      </c>
      <c r="C17028" t="s">
        <v>133</v>
      </c>
      <c r="D17028" t="s">
        <v>149</v>
      </c>
      <c r="E17028" s="9">
        <v>8</v>
      </c>
      <c r="F17028" s="9">
        <v>0</v>
      </c>
      <c r="G17028" s="9">
        <v>10</v>
      </c>
      <c r="H17028" s="9">
        <v>11</v>
      </c>
      <c r="I17028" s="9">
        <v>0.67597895860671997</v>
      </c>
      <c r="J17028" s="9">
        <v>0.67597895860671997</v>
      </c>
      <c r="K17028" s="9">
        <v>0</v>
      </c>
      <c r="L17028" s="9">
        <v>75.599411010742188</v>
      </c>
    </row>
    <row r="17029" spans="1:12" x14ac:dyDescent="0.25">
      <c r="A17029" s="5" t="str">
        <f t="shared" si="266"/>
        <v>1SublapSCNW801012</v>
      </c>
      <c r="B17029" s="9">
        <v>1</v>
      </c>
      <c r="C17029" t="s">
        <v>133</v>
      </c>
      <c r="D17029" t="s">
        <v>149</v>
      </c>
      <c r="E17029" s="9">
        <v>8</v>
      </c>
      <c r="F17029" s="9">
        <v>0</v>
      </c>
      <c r="G17029" s="9">
        <v>10</v>
      </c>
      <c r="H17029" s="9">
        <v>12</v>
      </c>
      <c r="I17029" s="9">
        <v>0.72399961948394775</v>
      </c>
      <c r="J17029" s="9">
        <v>0.72399961948394775</v>
      </c>
      <c r="K17029" s="9">
        <v>0</v>
      </c>
      <c r="L17029" s="9">
        <v>78.696586608886719</v>
      </c>
    </row>
    <row r="17030" spans="1:12" x14ac:dyDescent="0.25">
      <c r="A17030" s="5" t="str">
        <f t="shared" si="266"/>
        <v>1SublapSCNW801013</v>
      </c>
      <c r="B17030" s="9">
        <v>1</v>
      </c>
      <c r="C17030" t="s">
        <v>133</v>
      </c>
      <c r="D17030" t="s">
        <v>149</v>
      </c>
      <c r="E17030" s="9">
        <v>8</v>
      </c>
      <c r="F17030" s="9">
        <v>0</v>
      </c>
      <c r="G17030" s="9">
        <v>10</v>
      </c>
      <c r="H17030" s="9">
        <v>13</v>
      </c>
      <c r="I17030" s="9">
        <v>0.84369891881942749</v>
      </c>
      <c r="J17030" s="9">
        <v>0.84369891881942749</v>
      </c>
      <c r="K17030" s="9">
        <v>0</v>
      </c>
      <c r="L17030" s="9">
        <v>81.098030090332031</v>
      </c>
    </row>
    <row r="17031" spans="1:12" x14ac:dyDescent="0.25">
      <c r="A17031" s="5" t="str">
        <f t="shared" si="266"/>
        <v>1SublapSCNW801014</v>
      </c>
      <c r="B17031" s="9">
        <v>1</v>
      </c>
      <c r="C17031" t="s">
        <v>133</v>
      </c>
      <c r="D17031" t="s">
        <v>149</v>
      </c>
      <c r="E17031" s="9">
        <v>8</v>
      </c>
      <c r="F17031" s="9">
        <v>0</v>
      </c>
      <c r="G17031" s="9">
        <v>10</v>
      </c>
      <c r="H17031" s="9">
        <v>14</v>
      </c>
      <c r="I17031" s="9">
        <v>1.0508992671966553</v>
      </c>
      <c r="J17031" s="9">
        <v>1.0508992671966553</v>
      </c>
      <c r="K17031" s="9">
        <v>0</v>
      </c>
      <c r="L17031" s="9">
        <v>82.62542724609375</v>
      </c>
    </row>
    <row r="17032" spans="1:12" x14ac:dyDescent="0.25">
      <c r="A17032" s="5" t="str">
        <f t="shared" si="266"/>
        <v>1SublapSCNW801015</v>
      </c>
      <c r="B17032" s="9">
        <v>1</v>
      </c>
      <c r="C17032" t="s">
        <v>133</v>
      </c>
      <c r="D17032" t="s">
        <v>149</v>
      </c>
      <c r="E17032" s="9">
        <v>8</v>
      </c>
      <c r="F17032" s="9">
        <v>0</v>
      </c>
      <c r="G17032" s="9">
        <v>10</v>
      </c>
      <c r="H17032" s="9">
        <v>15</v>
      </c>
      <c r="I17032" s="9">
        <v>1.2779808044433594</v>
      </c>
      <c r="J17032" s="9">
        <v>1.2779808044433594</v>
      </c>
      <c r="K17032" s="9">
        <v>0</v>
      </c>
      <c r="L17032" s="9">
        <v>83.187454223632813</v>
      </c>
    </row>
    <row r="17033" spans="1:12" x14ac:dyDescent="0.25">
      <c r="A17033" s="5" t="str">
        <f t="shared" si="266"/>
        <v>1SublapSCNW801016</v>
      </c>
      <c r="B17033" s="9">
        <v>1</v>
      </c>
      <c r="C17033" t="s">
        <v>133</v>
      </c>
      <c r="D17033" t="s">
        <v>149</v>
      </c>
      <c r="E17033" s="9">
        <v>8</v>
      </c>
      <c r="F17033" s="9">
        <v>0</v>
      </c>
      <c r="G17033" s="9">
        <v>10</v>
      </c>
      <c r="H17033" s="9">
        <v>16</v>
      </c>
      <c r="I17033" s="9">
        <v>1.5588388442993164</v>
      </c>
      <c r="J17033" s="9">
        <v>1.5588388442993164</v>
      </c>
      <c r="K17033" s="9">
        <v>0</v>
      </c>
      <c r="L17033" s="9">
        <v>83.852958679199219</v>
      </c>
    </row>
    <row r="17034" spans="1:12" x14ac:dyDescent="0.25">
      <c r="A17034" s="5" t="str">
        <f t="shared" si="266"/>
        <v>1SublapSCNW801017</v>
      </c>
      <c r="B17034" s="9">
        <v>1</v>
      </c>
      <c r="C17034" t="s">
        <v>133</v>
      </c>
      <c r="D17034" t="s">
        <v>149</v>
      </c>
      <c r="E17034" s="9">
        <v>8</v>
      </c>
      <c r="F17034" s="9">
        <v>0</v>
      </c>
      <c r="G17034" s="9">
        <v>10</v>
      </c>
      <c r="H17034" s="9">
        <v>17</v>
      </c>
      <c r="I17034" s="9">
        <v>1.8200383186340332</v>
      </c>
      <c r="J17034" s="9">
        <v>1.1351829767227173</v>
      </c>
      <c r="K17034" s="9">
        <v>2.1102968603372574E-2</v>
      </c>
      <c r="L17034" s="9">
        <v>83.674636840820313</v>
      </c>
    </row>
    <row r="17035" spans="1:12" x14ac:dyDescent="0.25">
      <c r="A17035" s="5" t="str">
        <f t="shared" si="266"/>
        <v>1SublapSCNW801018</v>
      </c>
      <c r="B17035" s="9">
        <v>1</v>
      </c>
      <c r="C17035" t="s">
        <v>133</v>
      </c>
      <c r="D17035" t="s">
        <v>149</v>
      </c>
      <c r="E17035" s="9">
        <v>8</v>
      </c>
      <c r="F17035" s="9">
        <v>0</v>
      </c>
      <c r="G17035" s="9">
        <v>10</v>
      </c>
      <c r="H17035" s="9">
        <v>18</v>
      </c>
      <c r="I17035" s="9">
        <v>2.0572295188903809</v>
      </c>
      <c r="J17035" s="9">
        <v>1.6754529476165771</v>
      </c>
      <c r="K17035" s="9">
        <v>3.7373088300228119E-2</v>
      </c>
      <c r="L17035" s="9">
        <v>83.369316101074219</v>
      </c>
    </row>
    <row r="17036" spans="1:12" x14ac:dyDescent="0.25">
      <c r="A17036" s="5" t="str">
        <f t="shared" si="266"/>
        <v>1SublapSCNW801019</v>
      </c>
      <c r="B17036" s="9">
        <v>1</v>
      </c>
      <c r="C17036" t="s">
        <v>133</v>
      </c>
      <c r="D17036" t="s">
        <v>149</v>
      </c>
      <c r="E17036" s="9">
        <v>8</v>
      </c>
      <c r="F17036" s="9">
        <v>0</v>
      </c>
      <c r="G17036" s="9">
        <v>10</v>
      </c>
      <c r="H17036" s="9">
        <v>19</v>
      </c>
      <c r="I17036" s="9">
        <v>2.1584382057189941</v>
      </c>
      <c r="J17036" s="9">
        <v>1.9513007402420044</v>
      </c>
      <c r="K17036" s="9">
        <v>3.4109406173229218E-2</v>
      </c>
      <c r="L17036" s="9">
        <v>80.064979553222656</v>
      </c>
    </row>
    <row r="17037" spans="1:12" x14ac:dyDescent="0.25">
      <c r="A17037" s="5" t="str">
        <f t="shared" si="266"/>
        <v>1SublapSCNW801020</v>
      </c>
      <c r="B17037" s="9">
        <v>1</v>
      </c>
      <c r="C17037" t="s">
        <v>133</v>
      </c>
      <c r="D17037" t="s">
        <v>149</v>
      </c>
      <c r="E17037" s="9">
        <v>8</v>
      </c>
      <c r="F17037" s="9">
        <v>0</v>
      </c>
      <c r="G17037" s="9">
        <v>10</v>
      </c>
      <c r="H17037" s="9">
        <v>20</v>
      </c>
      <c r="I17037" s="9">
        <v>2.0789203643798828</v>
      </c>
      <c r="J17037" s="9">
        <v>1.9024624824523926</v>
      </c>
      <c r="K17037" s="9">
        <v>2.9779691249132156E-2</v>
      </c>
      <c r="L17037" s="9">
        <v>76.855384826660156</v>
      </c>
    </row>
    <row r="17038" spans="1:12" x14ac:dyDescent="0.25">
      <c r="A17038" s="5" t="str">
        <f t="shared" si="266"/>
        <v>1SublapSCNW801021</v>
      </c>
      <c r="B17038" s="9">
        <v>1</v>
      </c>
      <c r="C17038" t="s">
        <v>133</v>
      </c>
      <c r="D17038" t="s">
        <v>149</v>
      </c>
      <c r="E17038" s="9">
        <v>8</v>
      </c>
      <c r="F17038" s="9">
        <v>0</v>
      </c>
      <c r="G17038" s="9">
        <v>10</v>
      </c>
      <c r="H17038" s="9">
        <v>21</v>
      </c>
      <c r="I17038" s="9">
        <v>2.0070161819458008</v>
      </c>
      <c r="J17038" s="9">
        <v>1.8424885272979736</v>
      </c>
      <c r="K17038" s="9">
        <v>2.2616518661379814E-2</v>
      </c>
      <c r="L17038" s="9">
        <v>73.531272888183594</v>
      </c>
    </row>
    <row r="17039" spans="1:12" x14ac:dyDescent="0.25">
      <c r="A17039" s="5" t="str">
        <f t="shared" si="266"/>
        <v>1SublapSCNW801022</v>
      </c>
      <c r="B17039" s="9">
        <v>1</v>
      </c>
      <c r="C17039" t="s">
        <v>133</v>
      </c>
      <c r="D17039" t="s">
        <v>149</v>
      </c>
      <c r="E17039" s="9">
        <v>8</v>
      </c>
      <c r="F17039" s="9">
        <v>0</v>
      </c>
      <c r="G17039" s="9">
        <v>10</v>
      </c>
      <c r="H17039" s="9">
        <v>22</v>
      </c>
      <c r="I17039" s="9">
        <v>1.9148765802383423</v>
      </c>
      <c r="J17039" s="9">
        <v>2.2420918941497803</v>
      </c>
      <c r="K17039" s="9">
        <v>4.0163896977901459E-2</v>
      </c>
      <c r="L17039" s="9">
        <v>71.690536499023438</v>
      </c>
    </row>
    <row r="17040" spans="1:12" x14ac:dyDescent="0.25">
      <c r="A17040" s="5" t="str">
        <f t="shared" si="266"/>
        <v>1SublapSCNW801023</v>
      </c>
      <c r="B17040" s="9">
        <v>1</v>
      </c>
      <c r="C17040" t="s">
        <v>133</v>
      </c>
      <c r="D17040" t="s">
        <v>149</v>
      </c>
      <c r="E17040" s="9">
        <v>8</v>
      </c>
      <c r="F17040" s="9">
        <v>0</v>
      </c>
      <c r="G17040" s="9">
        <v>10</v>
      </c>
      <c r="H17040" s="9">
        <v>23</v>
      </c>
      <c r="I17040" s="9">
        <v>1.7394154071807861</v>
      </c>
      <c r="J17040" s="9">
        <v>1.8487962484359741</v>
      </c>
      <c r="K17040" s="9">
        <v>3.6778129637241364E-2</v>
      </c>
      <c r="L17040" s="9">
        <v>70.97552490234375</v>
      </c>
    </row>
    <row r="17041" spans="1:12" x14ac:dyDescent="0.25">
      <c r="A17041" s="5" t="str">
        <f t="shared" si="266"/>
        <v>1SublapSCNW801024</v>
      </c>
      <c r="B17041" s="9">
        <v>1</v>
      </c>
      <c r="C17041" t="s">
        <v>133</v>
      </c>
      <c r="D17041" t="s">
        <v>149</v>
      </c>
      <c r="E17041" s="9">
        <v>8</v>
      </c>
      <c r="F17041" s="9">
        <v>0</v>
      </c>
      <c r="G17041" s="9">
        <v>10</v>
      </c>
      <c r="H17041" s="9">
        <v>24</v>
      </c>
      <c r="I17041" s="9">
        <v>1.464613676071167</v>
      </c>
      <c r="J17041" s="9">
        <v>1.5022052526473999</v>
      </c>
      <c r="K17041" s="9">
        <v>3.0646780505776405E-2</v>
      </c>
      <c r="L17041" s="9">
        <v>70.409355163574219</v>
      </c>
    </row>
    <row r="17042" spans="1:12" x14ac:dyDescent="0.25">
      <c r="A17042" s="5" t="str">
        <f t="shared" si="266"/>
        <v>1SublapSCNW8121</v>
      </c>
      <c r="B17042" s="9">
        <v>1</v>
      </c>
      <c r="C17042" t="s">
        <v>133</v>
      </c>
      <c r="D17042" t="s">
        <v>149</v>
      </c>
      <c r="E17042" s="9">
        <v>8</v>
      </c>
      <c r="F17042" s="9">
        <v>1</v>
      </c>
      <c r="G17042" s="9">
        <v>2</v>
      </c>
      <c r="H17042" s="9">
        <v>1</v>
      </c>
      <c r="I17042" s="9">
        <v>1.0420627593994141</v>
      </c>
      <c r="J17042" s="9">
        <v>1.0420627593994141</v>
      </c>
      <c r="K17042" s="9">
        <v>0</v>
      </c>
      <c r="L17042" s="9">
        <v>66.150985717773438</v>
      </c>
    </row>
    <row r="17043" spans="1:12" x14ac:dyDescent="0.25">
      <c r="A17043" s="5" t="str">
        <f t="shared" si="266"/>
        <v>1SublapSCNW8122</v>
      </c>
      <c r="B17043" s="9">
        <v>1</v>
      </c>
      <c r="C17043" t="s">
        <v>133</v>
      </c>
      <c r="D17043" t="s">
        <v>149</v>
      </c>
      <c r="E17043" s="9">
        <v>8</v>
      </c>
      <c r="F17043" s="9">
        <v>1</v>
      </c>
      <c r="G17043" s="9">
        <v>2</v>
      </c>
      <c r="H17043" s="9">
        <v>2</v>
      </c>
      <c r="I17043" s="9">
        <v>0.88725680112838745</v>
      </c>
      <c r="J17043" s="9">
        <v>0.88725680112838745</v>
      </c>
      <c r="K17043" s="9">
        <v>0</v>
      </c>
      <c r="L17043" s="9">
        <v>64.939407348632813</v>
      </c>
    </row>
    <row r="17044" spans="1:12" x14ac:dyDescent="0.25">
      <c r="A17044" s="5" t="str">
        <f t="shared" si="266"/>
        <v>1SublapSCNW8123</v>
      </c>
      <c r="B17044" s="9">
        <v>1</v>
      </c>
      <c r="C17044" t="s">
        <v>133</v>
      </c>
      <c r="D17044" t="s">
        <v>149</v>
      </c>
      <c r="E17044" s="9">
        <v>8</v>
      </c>
      <c r="F17044" s="9">
        <v>1</v>
      </c>
      <c r="G17044" s="9">
        <v>2</v>
      </c>
      <c r="H17044" s="9">
        <v>3</v>
      </c>
      <c r="I17044" s="9">
        <v>0.80154186487197876</v>
      </c>
      <c r="J17044" s="9">
        <v>0.80154186487197876</v>
      </c>
      <c r="K17044" s="9">
        <v>0</v>
      </c>
      <c r="L17044" s="9">
        <v>63.79644775390625</v>
      </c>
    </row>
    <row r="17045" spans="1:12" x14ac:dyDescent="0.25">
      <c r="A17045" s="5" t="str">
        <f t="shared" si="266"/>
        <v>1SublapSCNW8124</v>
      </c>
      <c r="B17045" s="9">
        <v>1</v>
      </c>
      <c r="C17045" t="s">
        <v>133</v>
      </c>
      <c r="D17045" t="s">
        <v>149</v>
      </c>
      <c r="E17045" s="9">
        <v>8</v>
      </c>
      <c r="F17045" s="9">
        <v>1</v>
      </c>
      <c r="G17045" s="9">
        <v>2</v>
      </c>
      <c r="H17045" s="9">
        <v>4</v>
      </c>
      <c r="I17045" s="9">
        <v>0.75248187780380249</v>
      </c>
      <c r="J17045" s="9">
        <v>0.75248187780380249</v>
      </c>
      <c r="K17045" s="9">
        <v>0</v>
      </c>
      <c r="L17045" s="9">
        <v>62.815464019775391</v>
      </c>
    </row>
    <row r="17046" spans="1:12" x14ac:dyDescent="0.25">
      <c r="A17046" s="5" t="str">
        <f t="shared" si="266"/>
        <v>1SublapSCNW8125</v>
      </c>
      <c r="B17046" s="9">
        <v>1</v>
      </c>
      <c r="C17046" t="s">
        <v>133</v>
      </c>
      <c r="D17046" t="s">
        <v>149</v>
      </c>
      <c r="E17046" s="9">
        <v>8</v>
      </c>
      <c r="F17046" s="9">
        <v>1</v>
      </c>
      <c r="G17046" s="9">
        <v>2</v>
      </c>
      <c r="H17046" s="9">
        <v>5</v>
      </c>
      <c r="I17046" s="9">
        <v>0.71519929170608521</v>
      </c>
      <c r="J17046" s="9">
        <v>0.71519929170608521</v>
      </c>
      <c r="K17046" s="9">
        <v>0</v>
      </c>
      <c r="L17046" s="9">
        <v>62.472347259521484</v>
      </c>
    </row>
    <row r="17047" spans="1:12" x14ac:dyDescent="0.25">
      <c r="A17047" s="5" t="str">
        <f t="shared" si="266"/>
        <v>1SublapSCNW8126</v>
      </c>
      <c r="B17047" s="9">
        <v>1</v>
      </c>
      <c r="C17047" t="s">
        <v>133</v>
      </c>
      <c r="D17047" t="s">
        <v>149</v>
      </c>
      <c r="E17047" s="9">
        <v>8</v>
      </c>
      <c r="F17047" s="9">
        <v>1</v>
      </c>
      <c r="G17047" s="9">
        <v>2</v>
      </c>
      <c r="H17047" s="9">
        <v>6</v>
      </c>
      <c r="I17047" s="9">
        <v>0.70547270774841309</v>
      </c>
      <c r="J17047" s="9">
        <v>0.70547270774841309</v>
      </c>
      <c r="K17047" s="9">
        <v>0</v>
      </c>
      <c r="L17047" s="9">
        <v>62.486541748046875</v>
      </c>
    </row>
    <row r="17048" spans="1:12" x14ac:dyDescent="0.25">
      <c r="A17048" s="5" t="str">
        <f t="shared" si="266"/>
        <v>1SublapSCNW8127</v>
      </c>
      <c r="B17048" s="9">
        <v>1</v>
      </c>
      <c r="C17048" t="s">
        <v>133</v>
      </c>
      <c r="D17048" t="s">
        <v>149</v>
      </c>
      <c r="E17048" s="9">
        <v>8</v>
      </c>
      <c r="F17048" s="9">
        <v>1</v>
      </c>
      <c r="G17048" s="9">
        <v>2</v>
      </c>
      <c r="H17048" s="9">
        <v>7</v>
      </c>
      <c r="I17048" s="9">
        <v>0.74971121549606323</v>
      </c>
      <c r="J17048" s="9">
        <v>0.74971121549606323</v>
      </c>
      <c r="K17048" s="9">
        <v>0</v>
      </c>
      <c r="L17048" s="9">
        <v>62.337055206298828</v>
      </c>
    </row>
    <row r="17049" spans="1:12" x14ac:dyDescent="0.25">
      <c r="A17049" s="5" t="str">
        <f t="shared" si="266"/>
        <v>1SublapSCNW8128</v>
      </c>
      <c r="B17049" s="9">
        <v>1</v>
      </c>
      <c r="C17049" t="s">
        <v>133</v>
      </c>
      <c r="D17049" t="s">
        <v>149</v>
      </c>
      <c r="E17049" s="9">
        <v>8</v>
      </c>
      <c r="F17049" s="9">
        <v>1</v>
      </c>
      <c r="G17049" s="9">
        <v>2</v>
      </c>
      <c r="H17049" s="9">
        <v>8</v>
      </c>
      <c r="I17049" s="9">
        <v>0.78219491243362427</v>
      </c>
      <c r="J17049" s="9">
        <v>0.78219491243362427</v>
      </c>
      <c r="K17049" s="9">
        <v>0</v>
      </c>
      <c r="L17049" s="9">
        <v>62.374576568603516</v>
      </c>
    </row>
    <row r="17050" spans="1:12" x14ac:dyDescent="0.25">
      <c r="A17050" s="5" t="str">
        <f t="shared" si="266"/>
        <v>1SublapSCNW8129</v>
      </c>
      <c r="B17050" s="9">
        <v>1</v>
      </c>
      <c r="C17050" t="s">
        <v>133</v>
      </c>
      <c r="D17050" t="s">
        <v>149</v>
      </c>
      <c r="E17050" s="9">
        <v>8</v>
      </c>
      <c r="F17050" s="9">
        <v>1</v>
      </c>
      <c r="G17050" s="9">
        <v>2</v>
      </c>
      <c r="H17050" s="9">
        <v>9</v>
      </c>
      <c r="I17050" s="9">
        <v>0.66344988346099854</v>
      </c>
      <c r="J17050" s="9">
        <v>0.66344988346099854</v>
      </c>
      <c r="K17050" s="9">
        <v>0</v>
      </c>
      <c r="L17050" s="9">
        <v>64.448455810546875</v>
      </c>
    </row>
    <row r="17051" spans="1:12" x14ac:dyDescent="0.25">
      <c r="A17051" s="5" t="str">
        <f t="shared" si="266"/>
        <v>1SublapSCNW81210</v>
      </c>
      <c r="B17051" s="9">
        <v>1</v>
      </c>
      <c r="C17051" t="s">
        <v>133</v>
      </c>
      <c r="D17051" t="s">
        <v>149</v>
      </c>
      <c r="E17051" s="9">
        <v>8</v>
      </c>
      <c r="F17051" s="9">
        <v>1</v>
      </c>
      <c r="G17051" s="9">
        <v>2</v>
      </c>
      <c r="H17051" s="9">
        <v>10</v>
      </c>
      <c r="I17051" s="9">
        <v>0.65377038717269897</v>
      </c>
      <c r="J17051" s="9">
        <v>0.65377038717269897</v>
      </c>
      <c r="K17051" s="9">
        <v>0</v>
      </c>
      <c r="L17051" s="9">
        <v>69.564018249511719</v>
      </c>
    </row>
    <row r="17052" spans="1:12" x14ac:dyDescent="0.25">
      <c r="A17052" s="5" t="str">
        <f t="shared" si="266"/>
        <v>1SublapSCNW81211</v>
      </c>
      <c r="B17052" s="9">
        <v>1</v>
      </c>
      <c r="C17052" t="s">
        <v>133</v>
      </c>
      <c r="D17052" t="s">
        <v>149</v>
      </c>
      <c r="E17052" s="9">
        <v>8</v>
      </c>
      <c r="F17052" s="9">
        <v>1</v>
      </c>
      <c r="G17052" s="9">
        <v>2</v>
      </c>
      <c r="H17052" s="9">
        <v>11</v>
      </c>
      <c r="I17052" s="9">
        <v>0.57133185863494873</v>
      </c>
      <c r="J17052" s="9">
        <v>0.57133185863494873</v>
      </c>
      <c r="K17052" s="9">
        <v>0</v>
      </c>
      <c r="L17052" s="9">
        <v>75.498291015625</v>
      </c>
    </row>
    <row r="17053" spans="1:12" x14ac:dyDescent="0.25">
      <c r="A17053" s="5" t="str">
        <f t="shared" si="266"/>
        <v>1SublapSCNW81212</v>
      </c>
      <c r="B17053" s="9">
        <v>1</v>
      </c>
      <c r="C17053" t="s">
        <v>133</v>
      </c>
      <c r="D17053" t="s">
        <v>149</v>
      </c>
      <c r="E17053" s="9">
        <v>8</v>
      </c>
      <c r="F17053" s="9">
        <v>1</v>
      </c>
      <c r="G17053" s="9">
        <v>2</v>
      </c>
      <c r="H17053" s="9">
        <v>12</v>
      </c>
      <c r="I17053" s="9">
        <v>0.58793807029724121</v>
      </c>
      <c r="J17053" s="9">
        <v>0.58793807029724121</v>
      </c>
      <c r="K17053" s="9">
        <v>0</v>
      </c>
      <c r="L17053" s="9">
        <v>78.8212890625</v>
      </c>
    </row>
    <row r="17054" spans="1:12" x14ac:dyDescent="0.25">
      <c r="A17054" s="5" t="str">
        <f t="shared" si="266"/>
        <v>1SublapSCNW81213</v>
      </c>
      <c r="B17054" s="9">
        <v>1</v>
      </c>
      <c r="C17054" t="s">
        <v>133</v>
      </c>
      <c r="D17054" t="s">
        <v>149</v>
      </c>
      <c r="E17054" s="9">
        <v>8</v>
      </c>
      <c r="F17054" s="9">
        <v>1</v>
      </c>
      <c r="G17054" s="9">
        <v>2</v>
      </c>
      <c r="H17054" s="9">
        <v>13</v>
      </c>
      <c r="I17054" s="9">
        <v>0.68378949165344238</v>
      </c>
      <c r="J17054" s="9">
        <v>0.68378949165344238</v>
      </c>
      <c r="K17054" s="9">
        <v>0</v>
      </c>
      <c r="L17054" s="9">
        <v>81.010780334472656</v>
      </c>
    </row>
    <row r="17055" spans="1:12" x14ac:dyDescent="0.25">
      <c r="A17055" s="5" t="str">
        <f t="shared" si="266"/>
        <v>1SublapSCNW81214</v>
      </c>
      <c r="B17055" s="9">
        <v>1</v>
      </c>
      <c r="C17055" t="s">
        <v>133</v>
      </c>
      <c r="D17055" t="s">
        <v>149</v>
      </c>
      <c r="E17055" s="9">
        <v>8</v>
      </c>
      <c r="F17055" s="9">
        <v>1</v>
      </c>
      <c r="G17055" s="9">
        <v>2</v>
      </c>
      <c r="H17055" s="9">
        <v>14</v>
      </c>
      <c r="I17055" s="9">
        <v>0.86981368064880371</v>
      </c>
      <c r="J17055" s="9">
        <v>0.86981368064880371</v>
      </c>
      <c r="K17055" s="9">
        <v>0</v>
      </c>
      <c r="L17055" s="9">
        <v>81.915153503417969</v>
      </c>
    </row>
    <row r="17056" spans="1:12" x14ac:dyDescent="0.25">
      <c r="A17056" s="5" t="str">
        <f t="shared" si="266"/>
        <v>1SublapSCNW81215</v>
      </c>
      <c r="B17056" s="9">
        <v>1</v>
      </c>
      <c r="C17056" t="s">
        <v>133</v>
      </c>
      <c r="D17056" t="s">
        <v>149</v>
      </c>
      <c r="E17056" s="9">
        <v>8</v>
      </c>
      <c r="F17056" s="9">
        <v>1</v>
      </c>
      <c r="G17056" s="9">
        <v>2</v>
      </c>
      <c r="H17056" s="9">
        <v>15</v>
      </c>
      <c r="I17056" s="9">
        <v>1.0866360664367676</v>
      </c>
      <c r="J17056" s="9">
        <v>1.0866360664367676</v>
      </c>
      <c r="K17056" s="9">
        <v>0</v>
      </c>
      <c r="L17056" s="9">
        <v>81.133293151855469</v>
      </c>
    </row>
    <row r="17057" spans="1:12" x14ac:dyDescent="0.25">
      <c r="A17057" s="5" t="str">
        <f t="shared" si="266"/>
        <v>1SublapSCNW81216</v>
      </c>
      <c r="B17057" s="9">
        <v>1</v>
      </c>
      <c r="C17057" t="s">
        <v>133</v>
      </c>
      <c r="D17057" t="s">
        <v>149</v>
      </c>
      <c r="E17057" s="9">
        <v>8</v>
      </c>
      <c r="F17057" s="9">
        <v>1</v>
      </c>
      <c r="G17057" s="9">
        <v>2</v>
      </c>
      <c r="H17057" s="9">
        <v>16</v>
      </c>
      <c r="I17057" s="9">
        <v>1.354451060295105</v>
      </c>
      <c r="J17057" s="9">
        <v>1.354451060295105</v>
      </c>
      <c r="K17057" s="9">
        <v>0</v>
      </c>
      <c r="L17057" s="9">
        <v>81.771697998046875</v>
      </c>
    </row>
    <row r="17058" spans="1:12" x14ac:dyDescent="0.25">
      <c r="A17058" s="5" t="str">
        <f t="shared" si="266"/>
        <v>1SublapSCNW81217</v>
      </c>
      <c r="B17058" s="9">
        <v>1</v>
      </c>
      <c r="C17058" t="s">
        <v>133</v>
      </c>
      <c r="D17058" t="s">
        <v>149</v>
      </c>
      <c r="E17058" s="9">
        <v>8</v>
      </c>
      <c r="F17058" s="9">
        <v>1</v>
      </c>
      <c r="G17058" s="9">
        <v>2</v>
      </c>
      <c r="H17058" s="9">
        <v>17</v>
      </c>
      <c r="I17058" s="9">
        <v>1.6125589609146118</v>
      </c>
      <c r="J17058" s="9">
        <v>0.96400624513626099</v>
      </c>
      <c r="K17058" s="9">
        <v>1.7864875495433807E-2</v>
      </c>
      <c r="L17058" s="9">
        <v>81.594047546386719</v>
      </c>
    </row>
    <row r="17059" spans="1:12" x14ac:dyDescent="0.25">
      <c r="A17059" s="5" t="str">
        <f t="shared" si="266"/>
        <v>1SublapSCNW81218</v>
      </c>
      <c r="B17059" s="9">
        <v>1</v>
      </c>
      <c r="C17059" t="s">
        <v>133</v>
      </c>
      <c r="D17059" t="s">
        <v>149</v>
      </c>
      <c r="E17059" s="9">
        <v>8</v>
      </c>
      <c r="F17059" s="9">
        <v>1</v>
      </c>
      <c r="G17059" s="9">
        <v>2</v>
      </c>
      <c r="H17059" s="9">
        <v>18</v>
      </c>
      <c r="I17059" s="9">
        <v>1.8707159757614136</v>
      </c>
      <c r="J17059" s="9">
        <v>1.5266834497451782</v>
      </c>
      <c r="K17059" s="9">
        <v>3.0230095610022545E-2</v>
      </c>
      <c r="L17059" s="9">
        <v>80.492996215820313</v>
      </c>
    </row>
    <row r="17060" spans="1:12" x14ac:dyDescent="0.25">
      <c r="A17060" s="5" t="str">
        <f t="shared" si="266"/>
        <v>1SublapSCNW81219</v>
      </c>
      <c r="B17060" s="9">
        <v>1</v>
      </c>
      <c r="C17060" t="s">
        <v>133</v>
      </c>
      <c r="D17060" t="s">
        <v>149</v>
      </c>
      <c r="E17060" s="9">
        <v>8</v>
      </c>
      <c r="F17060" s="9">
        <v>1</v>
      </c>
      <c r="G17060" s="9">
        <v>2</v>
      </c>
      <c r="H17060" s="9">
        <v>19</v>
      </c>
      <c r="I17060" s="9">
        <v>1.9722321033477783</v>
      </c>
      <c r="J17060" s="9">
        <v>1.7688803672790527</v>
      </c>
      <c r="K17060" s="9">
        <v>3.2847490161657333E-2</v>
      </c>
      <c r="L17060" s="9">
        <v>78.934562683105469</v>
      </c>
    </row>
    <row r="17061" spans="1:12" x14ac:dyDescent="0.25">
      <c r="A17061" s="5" t="str">
        <f t="shared" si="266"/>
        <v>1SublapSCNW81220</v>
      </c>
      <c r="B17061" s="9">
        <v>1</v>
      </c>
      <c r="C17061" t="s">
        <v>133</v>
      </c>
      <c r="D17061" t="s">
        <v>149</v>
      </c>
      <c r="E17061" s="9">
        <v>8</v>
      </c>
      <c r="F17061" s="9">
        <v>1</v>
      </c>
      <c r="G17061" s="9">
        <v>2</v>
      </c>
      <c r="H17061" s="9">
        <v>20</v>
      </c>
      <c r="I17061" s="9">
        <v>1.952149510383606</v>
      </c>
      <c r="J17061" s="9">
        <v>1.7765355110168457</v>
      </c>
      <c r="K17061" s="9">
        <v>2.9124941676855087E-2</v>
      </c>
      <c r="L17061" s="9">
        <v>76.6202392578125</v>
      </c>
    </row>
    <row r="17062" spans="1:12" x14ac:dyDescent="0.25">
      <c r="A17062" s="5" t="str">
        <f t="shared" si="266"/>
        <v>1SublapSCNW81221</v>
      </c>
      <c r="B17062" s="9">
        <v>1</v>
      </c>
      <c r="C17062" t="s">
        <v>133</v>
      </c>
      <c r="D17062" t="s">
        <v>149</v>
      </c>
      <c r="E17062" s="9">
        <v>8</v>
      </c>
      <c r="F17062" s="9">
        <v>1</v>
      </c>
      <c r="G17062" s="9">
        <v>2</v>
      </c>
      <c r="H17062" s="9">
        <v>21</v>
      </c>
      <c r="I17062" s="9">
        <v>1.9483191967010498</v>
      </c>
      <c r="J17062" s="9">
        <v>1.7838029861450195</v>
      </c>
      <c r="K17062" s="9">
        <v>2.2612458094954491E-2</v>
      </c>
      <c r="L17062" s="9">
        <v>73.528099060058594</v>
      </c>
    </row>
    <row r="17063" spans="1:12" x14ac:dyDescent="0.25">
      <c r="A17063" s="5" t="str">
        <f t="shared" si="266"/>
        <v>1SublapSCNW81222</v>
      </c>
      <c r="B17063" s="9">
        <v>1</v>
      </c>
      <c r="C17063" t="s">
        <v>133</v>
      </c>
      <c r="D17063" t="s">
        <v>149</v>
      </c>
      <c r="E17063" s="9">
        <v>8</v>
      </c>
      <c r="F17063" s="9">
        <v>1</v>
      </c>
      <c r="G17063" s="9">
        <v>2</v>
      </c>
      <c r="H17063" s="9">
        <v>22</v>
      </c>
      <c r="I17063" s="9">
        <v>1.8009570837020874</v>
      </c>
      <c r="J17063" s="9">
        <v>2.1069014072418213</v>
      </c>
      <c r="K17063" s="9">
        <v>3.3306360244750977E-2</v>
      </c>
      <c r="L17063" s="9">
        <v>70.383224487304688</v>
      </c>
    </row>
    <row r="17064" spans="1:12" x14ac:dyDescent="0.25">
      <c r="A17064" s="5" t="str">
        <f t="shared" si="266"/>
        <v>1SublapSCNW81223</v>
      </c>
      <c r="B17064" s="9">
        <v>1</v>
      </c>
      <c r="C17064" t="s">
        <v>133</v>
      </c>
      <c r="D17064" t="s">
        <v>149</v>
      </c>
      <c r="E17064" s="9">
        <v>8</v>
      </c>
      <c r="F17064" s="9">
        <v>1</v>
      </c>
      <c r="G17064" s="9">
        <v>2</v>
      </c>
      <c r="H17064" s="9">
        <v>23</v>
      </c>
      <c r="I17064" s="9">
        <v>1.5982061624526978</v>
      </c>
      <c r="J17064" s="9">
        <v>1.6843321323394775</v>
      </c>
      <c r="K17064" s="9">
        <v>2.7415068820118904E-2</v>
      </c>
      <c r="L17064" s="9">
        <v>68.850067138671875</v>
      </c>
    </row>
    <row r="17065" spans="1:12" x14ac:dyDescent="0.25">
      <c r="A17065" s="5" t="str">
        <f t="shared" si="266"/>
        <v>1SublapSCNW81224</v>
      </c>
      <c r="B17065" s="9">
        <v>1</v>
      </c>
      <c r="C17065" t="s">
        <v>133</v>
      </c>
      <c r="D17065" t="s">
        <v>149</v>
      </c>
      <c r="E17065" s="9">
        <v>8</v>
      </c>
      <c r="F17065" s="9">
        <v>1</v>
      </c>
      <c r="G17065" s="9">
        <v>2</v>
      </c>
      <c r="H17065" s="9">
        <v>24</v>
      </c>
      <c r="I17065" s="9">
        <v>1.3028346300125122</v>
      </c>
      <c r="J17065" s="9">
        <v>1.3325073719024658</v>
      </c>
      <c r="K17065" s="9">
        <v>2.0895037800073624E-2</v>
      </c>
      <c r="L17065" s="9">
        <v>67.443923950195313</v>
      </c>
    </row>
    <row r="17066" spans="1:12" x14ac:dyDescent="0.25">
      <c r="A17066" s="5" t="str">
        <f t="shared" si="266"/>
        <v>1SublapSCNW81101</v>
      </c>
      <c r="B17066" s="9">
        <v>1</v>
      </c>
      <c r="C17066" t="s">
        <v>133</v>
      </c>
      <c r="D17066" t="s">
        <v>149</v>
      </c>
      <c r="E17066" s="9">
        <v>8</v>
      </c>
      <c r="F17066" s="9">
        <v>1</v>
      </c>
      <c r="G17066" s="9">
        <v>10</v>
      </c>
      <c r="H17066" s="9">
        <v>1</v>
      </c>
      <c r="I17066" s="9">
        <v>1.195395827293396</v>
      </c>
      <c r="J17066" s="9">
        <v>1.195395827293396</v>
      </c>
      <c r="K17066" s="9">
        <v>0</v>
      </c>
      <c r="L17066" s="9">
        <v>69.862525939941406</v>
      </c>
    </row>
    <row r="17067" spans="1:12" x14ac:dyDescent="0.25">
      <c r="A17067" s="5" t="str">
        <f t="shared" si="266"/>
        <v>1SublapSCNW81102</v>
      </c>
      <c r="B17067" s="9">
        <v>1</v>
      </c>
      <c r="C17067" t="s">
        <v>133</v>
      </c>
      <c r="D17067" t="s">
        <v>149</v>
      </c>
      <c r="E17067" s="9">
        <v>8</v>
      </c>
      <c r="F17067" s="9">
        <v>1</v>
      </c>
      <c r="G17067" s="9">
        <v>10</v>
      </c>
      <c r="H17067" s="9">
        <v>2</v>
      </c>
      <c r="I17067" s="9">
        <v>0.99142086505889893</v>
      </c>
      <c r="J17067" s="9">
        <v>0.99142086505889893</v>
      </c>
      <c r="K17067" s="9">
        <v>0</v>
      </c>
      <c r="L17067" s="9">
        <v>68.871284484863281</v>
      </c>
    </row>
    <row r="17068" spans="1:12" x14ac:dyDescent="0.25">
      <c r="A17068" s="5" t="str">
        <f t="shared" si="266"/>
        <v>1SublapSCNW81103</v>
      </c>
      <c r="B17068" s="9">
        <v>1</v>
      </c>
      <c r="C17068" t="s">
        <v>133</v>
      </c>
      <c r="D17068" t="s">
        <v>149</v>
      </c>
      <c r="E17068" s="9">
        <v>8</v>
      </c>
      <c r="F17068" s="9">
        <v>1</v>
      </c>
      <c r="G17068" s="9">
        <v>10</v>
      </c>
      <c r="H17068" s="9">
        <v>3</v>
      </c>
      <c r="I17068" s="9">
        <v>0.84228384494781494</v>
      </c>
      <c r="J17068" s="9">
        <v>0.84228384494781494</v>
      </c>
      <c r="K17068" s="9">
        <v>0</v>
      </c>
      <c r="L17068" s="9">
        <v>67.375335693359375</v>
      </c>
    </row>
    <row r="17069" spans="1:12" x14ac:dyDescent="0.25">
      <c r="A17069" s="5" t="str">
        <f t="shared" si="266"/>
        <v>1SublapSCNW81104</v>
      </c>
      <c r="B17069" s="9">
        <v>1</v>
      </c>
      <c r="C17069" t="s">
        <v>133</v>
      </c>
      <c r="D17069" t="s">
        <v>149</v>
      </c>
      <c r="E17069" s="9">
        <v>8</v>
      </c>
      <c r="F17069" s="9">
        <v>1</v>
      </c>
      <c r="G17069" s="9">
        <v>10</v>
      </c>
      <c r="H17069" s="9">
        <v>4</v>
      </c>
      <c r="I17069" s="9">
        <v>0.76914268732070923</v>
      </c>
      <c r="J17069" s="9">
        <v>0.76914268732070923</v>
      </c>
      <c r="K17069" s="9">
        <v>0</v>
      </c>
      <c r="L17069" s="9">
        <v>66.872856140136719</v>
      </c>
    </row>
    <row r="17070" spans="1:12" x14ac:dyDescent="0.25">
      <c r="A17070" s="5" t="str">
        <f t="shared" si="266"/>
        <v>1SublapSCNW81105</v>
      </c>
      <c r="B17070" s="9">
        <v>1</v>
      </c>
      <c r="C17070" t="s">
        <v>133</v>
      </c>
      <c r="D17070" t="s">
        <v>149</v>
      </c>
      <c r="E17070" s="9">
        <v>8</v>
      </c>
      <c r="F17070" s="9">
        <v>1</v>
      </c>
      <c r="G17070" s="9">
        <v>10</v>
      </c>
      <c r="H17070" s="9">
        <v>5</v>
      </c>
      <c r="I17070" s="9">
        <v>0.73049646615982056</v>
      </c>
      <c r="J17070" s="9">
        <v>0.73049646615982056</v>
      </c>
      <c r="K17070" s="9">
        <v>0</v>
      </c>
      <c r="L17070" s="9">
        <v>66.453224182128906</v>
      </c>
    </row>
    <row r="17071" spans="1:12" x14ac:dyDescent="0.25">
      <c r="A17071" s="5" t="str">
        <f t="shared" si="266"/>
        <v>1SublapSCNW81106</v>
      </c>
      <c r="B17071" s="9">
        <v>1</v>
      </c>
      <c r="C17071" t="s">
        <v>133</v>
      </c>
      <c r="D17071" t="s">
        <v>149</v>
      </c>
      <c r="E17071" s="9">
        <v>8</v>
      </c>
      <c r="F17071" s="9">
        <v>1</v>
      </c>
      <c r="G17071" s="9">
        <v>10</v>
      </c>
      <c r="H17071" s="9">
        <v>6</v>
      </c>
      <c r="I17071" s="9">
        <v>0.72241026163101196</v>
      </c>
      <c r="J17071" s="9">
        <v>0.72241026163101196</v>
      </c>
      <c r="K17071" s="9">
        <v>0</v>
      </c>
      <c r="L17071" s="9">
        <v>65.799552917480469</v>
      </c>
    </row>
    <row r="17072" spans="1:12" x14ac:dyDescent="0.25">
      <c r="A17072" s="5" t="str">
        <f t="shared" si="266"/>
        <v>1SublapSCNW81107</v>
      </c>
      <c r="B17072" s="9">
        <v>1</v>
      </c>
      <c r="C17072" t="s">
        <v>133</v>
      </c>
      <c r="D17072" t="s">
        <v>149</v>
      </c>
      <c r="E17072" s="9">
        <v>8</v>
      </c>
      <c r="F17072" s="9">
        <v>1</v>
      </c>
      <c r="G17072" s="9">
        <v>10</v>
      </c>
      <c r="H17072" s="9">
        <v>7</v>
      </c>
      <c r="I17072" s="9">
        <v>0.75108659267425537</v>
      </c>
      <c r="J17072" s="9">
        <v>0.75108659267425537</v>
      </c>
      <c r="K17072" s="9">
        <v>0</v>
      </c>
      <c r="L17072" s="9">
        <v>64.225883483886719</v>
      </c>
    </row>
    <row r="17073" spans="1:12" x14ac:dyDescent="0.25">
      <c r="A17073" s="5" t="str">
        <f t="shared" si="266"/>
        <v>1SublapSCNW81108</v>
      </c>
      <c r="B17073" s="9">
        <v>1</v>
      </c>
      <c r="C17073" t="s">
        <v>133</v>
      </c>
      <c r="D17073" t="s">
        <v>149</v>
      </c>
      <c r="E17073" s="9">
        <v>8</v>
      </c>
      <c r="F17073" s="9">
        <v>1</v>
      </c>
      <c r="G17073" s="9">
        <v>10</v>
      </c>
      <c r="H17073" s="9">
        <v>8</v>
      </c>
      <c r="I17073" s="9">
        <v>0.78709518909454346</v>
      </c>
      <c r="J17073" s="9">
        <v>0.78709518909454346</v>
      </c>
      <c r="K17073" s="9">
        <v>0</v>
      </c>
      <c r="L17073" s="9">
        <v>63.762195587158203</v>
      </c>
    </row>
    <row r="17074" spans="1:12" x14ac:dyDescent="0.25">
      <c r="A17074" s="5" t="str">
        <f t="shared" si="266"/>
        <v>1SublapSCNW81109</v>
      </c>
      <c r="B17074" s="9">
        <v>1</v>
      </c>
      <c r="C17074" t="s">
        <v>133</v>
      </c>
      <c r="D17074" t="s">
        <v>149</v>
      </c>
      <c r="E17074" s="9">
        <v>8</v>
      </c>
      <c r="F17074" s="9">
        <v>1</v>
      </c>
      <c r="G17074" s="9">
        <v>10</v>
      </c>
      <c r="H17074" s="9">
        <v>9</v>
      </c>
      <c r="I17074" s="9">
        <v>0.74010306596755981</v>
      </c>
      <c r="J17074" s="9">
        <v>0.74010306596755981</v>
      </c>
      <c r="K17074" s="9">
        <v>0</v>
      </c>
      <c r="L17074" s="9">
        <v>67.298194885253906</v>
      </c>
    </row>
    <row r="17075" spans="1:12" x14ac:dyDescent="0.25">
      <c r="A17075" s="5" t="str">
        <f t="shared" si="266"/>
        <v>1SublapSCNW811010</v>
      </c>
      <c r="B17075" s="9">
        <v>1</v>
      </c>
      <c r="C17075" t="s">
        <v>133</v>
      </c>
      <c r="D17075" t="s">
        <v>149</v>
      </c>
      <c r="E17075" s="9">
        <v>8</v>
      </c>
      <c r="F17075" s="9">
        <v>1</v>
      </c>
      <c r="G17075" s="9">
        <v>10</v>
      </c>
      <c r="H17075" s="9">
        <v>10</v>
      </c>
      <c r="I17075" s="9">
        <v>0.73051971197128296</v>
      </c>
      <c r="J17075" s="9">
        <v>0.73051971197128296</v>
      </c>
      <c r="K17075" s="9">
        <v>0</v>
      </c>
      <c r="L17075" s="9">
        <v>73.807289123535156</v>
      </c>
    </row>
    <row r="17076" spans="1:12" x14ac:dyDescent="0.25">
      <c r="A17076" s="5" t="str">
        <f t="shared" si="266"/>
        <v>1SublapSCNW811011</v>
      </c>
      <c r="B17076" s="9">
        <v>1</v>
      </c>
      <c r="C17076" t="s">
        <v>133</v>
      </c>
      <c r="D17076" t="s">
        <v>149</v>
      </c>
      <c r="E17076" s="9">
        <v>8</v>
      </c>
      <c r="F17076" s="9">
        <v>1</v>
      </c>
      <c r="G17076" s="9">
        <v>10</v>
      </c>
      <c r="H17076" s="9">
        <v>11</v>
      </c>
      <c r="I17076" s="9">
        <v>0.67465078830718994</v>
      </c>
      <c r="J17076" s="9">
        <v>0.67465078830718994</v>
      </c>
      <c r="K17076" s="9">
        <v>0</v>
      </c>
      <c r="L17076" s="9">
        <v>79.306373596191406</v>
      </c>
    </row>
    <row r="17077" spans="1:12" x14ac:dyDescent="0.25">
      <c r="A17077" s="5" t="str">
        <f t="shared" si="266"/>
        <v>1SublapSCNW811012</v>
      </c>
      <c r="B17077" s="9">
        <v>1</v>
      </c>
      <c r="C17077" t="s">
        <v>133</v>
      </c>
      <c r="D17077" t="s">
        <v>149</v>
      </c>
      <c r="E17077" s="9">
        <v>8</v>
      </c>
      <c r="F17077" s="9">
        <v>1</v>
      </c>
      <c r="G17077" s="9">
        <v>10</v>
      </c>
      <c r="H17077" s="9">
        <v>12</v>
      </c>
      <c r="I17077" s="9">
        <v>0.77741855382919312</v>
      </c>
      <c r="J17077" s="9">
        <v>0.77741855382919312</v>
      </c>
      <c r="K17077" s="9">
        <v>0</v>
      </c>
      <c r="L17077" s="9">
        <v>81.424179077148438</v>
      </c>
    </row>
    <row r="17078" spans="1:12" x14ac:dyDescent="0.25">
      <c r="A17078" s="5" t="str">
        <f t="shared" si="266"/>
        <v>1SublapSCNW811013</v>
      </c>
      <c r="B17078" s="9">
        <v>1</v>
      </c>
      <c r="C17078" t="s">
        <v>133</v>
      </c>
      <c r="D17078" t="s">
        <v>149</v>
      </c>
      <c r="E17078" s="9">
        <v>8</v>
      </c>
      <c r="F17078" s="9">
        <v>1</v>
      </c>
      <c r="G17078" s="9">
        <v>10</v>
      </c>
      <c r="H17078" s="9">
        <v>13</v>
      </c>
      <c r="I17078" s="9">
        <v>0.93640404939651489</v>
      </c>
      <c r="J17078" s="9">
        <v>0.93640404939651489</v>
      </c>
      <c r="K17078" s="9">
        <v>0</v>
      </c>
      <c r="L17078" s="9">
        <v>82.936203002929688</v>
      </c>
    </row>
    <row r="17079" spans="1:12" x14ac:dyDescent="0.25">
      <c r="A17079" s="5" t="str">
        <f t="shared" si="266"/>
        <v>1SublapSCNW811014</v>
      </c>
      <c r="B17079" s="9">
        <v>1</v>
      </c>
      <c r="C17079" t="s">
        <v>133</v>
      </c>
      <c r="D17079" t="s">
        <v>149</v>
      </c>
      <c r="E17079" s="9">
        <v>8</v>
      </c>
      <c r="F17079" s="9">
        <v>1</v>
      </c>
      <c r="G17079" s="9">
        <v>10</v>
      </c>
      <c r="H17079" s="9">
        <v>14</v>
      </c>
      <c r="I17079" s="9">
        <v>1.1717190742492676</v>
      </c>
      <c r="J17079" s="9">
        <v>1.1717190742492676</v>
      </c>
      <c r="K17079" s="9">
        <v>0</v>
      </c>
      <c r="L17079" s="9">
        <v>83.615440368652344</v>
      </c>
    </row>
    <row r="17080" spans="1:12" x14ac:dyDescent="0.25">
      <c r="A17080" s="5" t="str">
        <f t="shared" si="266"/>
        <v>1SublapSCNW811015</v>
      </c>
      <c r="B17080" s="9">
        <v>1</v>
      </c>
      <c r="C17080" t="s">
        <v>133</v>
      </c>
      <c r="D17080" t="s">
        <v>149</v>
      </c>
      <c r="E17080" s="9">
        <v>8</v>
      </c>
      <c r="F17080" s="9">
        <v>1</v>
      </c>
      <c r="G17080" s="9">
        <v>10</v>
      </c>
      <c r="H17080" s="9">
        <v>15</v>
      </c>
      <c r="I17080" s="9">
        <v>1.4040471315383911</v>
      </c>
      <c r="J17080" s="9">
        <v>1.4040471315383911</v>
      </c>
      <c r="K17080" s="9">
        <v>0</v>
      </c>
      <c r="L17080" s="9">
        <v>85.115242004394531</v>
      </c>
    </row>
    <row r="17081" spans="1:12" x14ac:dyDescent="0.25">
      <c r="A17081" s="5" t="str">
        <f t="shared" si="266"/>
        <v>1SublapSCNW811016</v>
      </c>
      <c r="B17081" s="9">
        <v>1</v>
      </c>
      <c r="C17081" t="s">
        <v>133</v>
      </c>
      <c r="D17081" t="s">
        <v>149</v>
      </c>
      <c r="E17081" s="9">
        <v>8</v>
      </c>
      <c r="F17081" s="9">
        <v>1</v>
      </c>
      <c r="G17081" s="9">
        <v>10</v>
      </c>
      <c r="H17081" s="9">
        <v>16</v>
      </c>
      <c r="I17081" s="9">
        <v>1.7007468938827515</v>
      </c>
      <c r="J17081" s="9">
        <v>1.7007468938827515</v>
      </c>
      <c r="K17081" s="9">
        <v>0</v>
      </c>
      <c r="L17081" s="9">
        <v>84.284561157226563</v>
      </c>
    </row>
    <row r="17082" spans="1:12" x14ac:dyDescent="0.25">
      <c r="A17082" s="5" t="str">
        <f t="shared" si="266"/>
        <v>1SublapSCNW811017</v>
      </c>
      <c r="B17082" s="9">
        <v>1</v>
      </c>
      <c r="C17082" t="s">
        <v>133</v>
      </c>
      <c r="D17082" t="s">
        <v>149</v>
      </c>
      <c r="E17082" s="9">
        <v>8</v>
      </c>
      <c r="F17082" s="9">
        <v>1</v>
      </c>
      <c r="G17082" s="9">
        <v>10</v>
      </c>
      <c r="H17082" s="9">
        <v>17</v>
      </c>
      <c r="I17082" s="9">
        <v>1.9652047157287598</v>
      </c>
      <c r="J17082" s="9">
        <v>1.2741448879241943</v>
      </c>
      <c r="K17082" s="9">
        <v>2.1734297275543213E-2</v>
      </c>
      <c r="L17082" s="9">
        <v>84.030227661132813</v>
      </c>
    </row>
    <row r="17083" spans="1:12" x14ac:dyDescent="0.25">
      <c r="A17083" s="5" t="str">
        <f t="shared" si="266"/>
        <v>1SublapSCNW811018</v>
      </c>
      <c r="B17083" s="9">
        <v>1</v>
      </c>
      <c r="C17083" t="s">
        <v>133</v>
      </c>
      <c r="D17083" t="s">
        <v>149</v>
      </c>
      <c r="E17083" s="9">
        <v>8</v>
      </c>
      <c r="F17083" s="9">
        <v>1</v>
      </c>
      <c r="G17083" s="9">
        <v>10</v>
      </c>
      <c r="H17083" s="9">
        <v>18</v>
      </c>
      <c r="I17083" s="9">
        <v>2.2084369659423828</v>
      </c>
      <c r="J17083" s="9">
        <v>1.8283201456069946</v>
      </c>
      <c r="K17083" s="9">
        <v>3.7000037729740143E-2</v>
      </c>
      <c r="L17083" s="9">
        <v>83.242835998535156</v>
      </c>
    </row>
    <row r="17084" spans="1:12" x14ac:dyDescent="0.25">
      <c r="A17084" s="5" t="str">
        <f t="shared" si="266"/>
        <v>1SublapSCNW811019</v>
      </c>
      <c r="B17084" s="9">
        <v>1</v>
      </c>
      <c r="C17084" t="s">
        <v>133</v>
      </c>
      <c r="D17084" t="s">
        <v>149</v>
      </c>
      <c r="E17084" s="9">
        <v>8</v>
      </c>
      <c r="F17084" s="9">
        <v>1</v>
      </c>
      <c r="G17084" s="9">
        <v>10</v>
      </c>
      <c r="H17084" s="9">
        <v>19</v>
      </c>
      <c r="I17084" s="9">
        <v>2.2791512012481689</v>
      </c>
      <c r="J17084" s="9">
        <v>2.0681734085083008</v>
      </c>
      <c r="K17084" s="9">
        <v>3.6118876188993454E-2</v>
      </c>
      <c r="L17084" s="9">
        <v>81.211631774902344</v>
      </c>
    </row>
    <row r="17085" spans="1:12" x14ac:dyDescent="0.25">
      <c r="A17085" s="5" t="str">
        <f t="shared" si="266"/>
        <v>1SublapSCNW811020</v>
      </c>
      <c r="B17085" s="9">
        <v>1</v>
      </c>
      <c r="C17085" t="s">
        <v>133</v>
      </c>
      <c r="D17085" t="s">
        <v>149</v>
      </c>
      <c r="E17085" s="9">
        <v>8</v>
      </c>
      <c r="F17085" s="9">
        <v>1</v>
      </c>
      <c r="G17085" s="9">
        <v>10</v>
      </c>
      <c r="H17085" s="9">
        <v>20</v>
      </c>
      <c r="I17085" s="9">
        <v>2.2179760932922363</v>
      </c>
      <c r="J17085" s="9">
        <v>2.0329306125640869</v>
      </c>
      <c r="K17085" s="9">
        <v>3.7193037569522858E-2</v>
      </c>
      <c r="L17085" s="9">
        <v>79.248161315917969</v>
      </c>
    </row>
    <row r="17086" spans="1:12" x14ac:dyDescent="0.25">
      <c r="A17086" s="5" t="str">
        <f t="shared" si="266"/>
        <v>1SublapSCNW811021</v>
      </c>
      <c r="B17086" s="9">
        <v>1</v>
      </c>
      <c r="C17086" t="s">
        <v>133</v>
      </c>
      <c r="D17086" t="s">
        <v>149</v>
      </c>
      <c r="E17086" s="9">
        <v>8</v>
      </c>
      <c r="F17086" s="9">
        <v>1</v>
      </c>
      <c r="G17086" s="9">
        <v>10</v>
      </c>
      <c r="H17086" s="9">
        <v>21</v>
      </c>
      <c r="I17086" s="9">
        <v>2.1330187320709229</v>
      </c>
      <c r="J17086" s="9">
        <v>1.9619554281234741</v>
      </c>
      <c r="K17086" s="9">
        <v>2.5919709354639053E-2</v>
      </c>
      <c r="L17086" s="9">
        <v>75.352302551269531</v>
      </c>
    </row>
    <row r="17087" spans="1:12" x14ac:dyDescent="0.25">
      <c r="A17087" s="5" t="str">
        <f t="shared" si="266"/>
        <v>1SublapSCNW811022</v>
      </c>
      <c r="B17087" s="9">
        <v>1</v>
      </c>
      <c r="C17087" t="s">
        <v>133</v>
      </c>
      <c r="D17087" t="s">
        <v>149</v>
      </c>
      <c r="E17087" s="9">
        <v>8</v>
      </c>
      <c r="F17087" s="9">
        <v>1</v>
      </c>
      <c r="G17087" s="9">
        <v>10</v>
      </c>
      <c r="H17087" s="9">
        <v>22</v>
      </c>
      <c r="I17087" s="9">
        <v>2.008211612701416</v>
      </c>
      <c r="J17087" s="9">
        <v>2.3580403327941895</v>
      </c>
      <c r="K17087" s="9">
        <v>4.9590948969125748E-2</v>
      </c>
      <c r="L17087" s="9">
        <v>73.080352783203125</v>
      </c>
    </row>
    <row r="17088" spans="1:12" x14ac:dyDescent="0.25">
      <c r="A17088" s="5" t="str">
        <f t="shared" si="266"/>
        <v>1SublapSCNW811023</v>
      </c>
      <c r="B17088" s="9">
        <v>1</v>
      </c>
      <c r="C17088" t="s">
        <v>133</v>
      </c>
      <c r="D17088" t="s">
        <v>149</v>
      </c>
      <c r="E17088" s="9">
        <v>8</v>
      </c>
      <c r="F17088" s="9">
        <v>1</v>
      </c>
      <c r="G17088" s="9">
        <v>10</v>
      </c>
      <c r="H17088" s="9">
        <v>23</v>
      </c>
      <c r="I17088" s="9">
        <v>1.7761695384979248</v>
      </c>
      <c r="J17088" s="9">
        <v>1.8882856369018555</v>
      </c>
      <c r="K17088" s="9">
        <v>3.8114439696073532E-2</v>
      </c>
      <c r="L17088" s="9">
        <v>71.22552490234375</v>
      </c>
    </row>
    <row r="17089" spans="1:12" x14ac:dyDescent="0.25">
      <c r="A17089" s="5" t="str">
        <f t="shared" si="266"/>
        <v>1SublapSCNW811024</v>
      </c>
      <c r="B17089" s="9">
        <v>1</v>
      </c>
      <c r="C17089" t="s">
        <v>133</v>
      </c>
      <c r="D17089" t="s">
        <v>149</v>
      </c>
      <c r="E17089" s="9">
        <v>8</v>
      </c>
      <c r="F17089" s="9">
        <v>1</v>
      </c>
      <c r="G17089" s="9">
        <v>10</v>
      </c>
      <c r="H17089" s="9">
        <v>24</v>
      </c>
      <c r="I17089" s="9">
        <v>1.4792928695678711</v>
      </c>
      <c r="J17089" s="9">
        <v>1.5172113180160522</v>
      </c>
      <c r="K17089" s="9">
        <v>3.1152641400694847E-2</v>
      </c>
      <c r="L17089" s="9">
        <v>70.531768798828125</v>
      </c>
    </row>
    <row r="17090" spans="1:12" x14ac:dyDescent="0.25">
      <c r="A17090" s="5" t="str">
        <f t="shared" si="266"/>
        <v>1SublapSCNW9021</v>
      </c>
      <c r="B17090" s="9">
        <v>1</v>
      </c>
      <c r="C17090" t="s">
        <v>133</v>
      </c>
      <c r="D17090" t="s">
        <v>149</v>
      </c>
      <c r="E17090" s="9">
        <v>9</v>
      </c>
      <c r="F17090" s="9">
        <v>0</v>
      </c>
      <c r="G17090" s="9">
        <v>2</v>
      </c>
      <c r="H17090" s="9">
        <v>1</v>
      </c>
      <c r="I17090" s="9">
        <v>1.1720262765884399</v>
      </c>
      <c r="J17090" s="9">
        <v>1.1720262765884399</v>
      </c>
      <c r="K17090" s="9">
        <v>0</v>
      </c>
      <c r="L17090" s="9">
        <v>70.882736206054688</v>
      </c>
    </row>
    <row r="17091" spans="1:12" x14ac:dyDescent="0.25">
      <c r="A17091" s="5" t="str">
        <f t="shared" ref="A17091:A17154" si="267">B17091&amp;C17091&amp;D17091&amp;E17091&amp;F17091&amp;G17091&amp;H17091</f>
        <v>1SublapSCNW9022</v>
      </c>
      <c r="B17091" s="9">
        <v>1</v>
      </c>
      <c r="C17091" t="s">
        <v>133</v>
      </c>
      <c r="D17091" t="s">
        <v>149</v>
      </c>
      <c r="E17091" s="9">
        <v>9</v>
      </c>
      <c r="F17091" s="9">
        <v>0</v>
      </c>
      <c r="G17091" s="9">
        <v>2</v>
      </c>
      <c r="H17091" s="9">
        <v>2</v>
      </c>
      <c r="I17091" s="9">
        <v>0.97566932439804077</v>
      </c>
      <c r="J17091" s="9">
        <v>0.97566932439804077</v>
      </c>
      <c r="K17091" s="9">
        <v>0</v>
      </c>
      <c r="L17091" s="9">
        <v>70.366470336914063</v>
      </c>
    </row>
    <row r="17092" spans="1:12" x14ac:dyDescent="0.25">
      <c r="A17092" s="5" t="str">
        <f t="shared" si="267"/>
        <v>1SublapSCNW9023</v>
      </c>
      <c r="B17092" s="9">
        <v>1</v>
      </c>
      <c r="C17092" t="s">
        <v>133</v>
      </c>
      <c r="D17092" t="s">
        <v>149</v>
      </c>
      <c r="E17092" s="9">
        <v>9</v>
      </c>
      <c r="F17092" s="9">
        <v>0</v>
      </c>
      <c r="G17092" s="9">
        <v>2</v>
      </c>
      <c r="H17092" s="9">
        <v>3</v>
      </c>
      <c r="I17092" s="9">
        <v>0.85020589828491211</v>
      </c>
      <c r="J17092" s="9">
        <v>0.85020589828491211</v>
      </c>
      <c r="K17092" s="9">
        <v>0</v>
      </c>
      <c r="L17092" s="9">
        <v>69.428276062011719</v>
      </c>
    </row>
    <row r="17093" spans="1:12" x14ac:dyDescent="0.25">
      <c r="A17093" s="5" t="str">
        <f t="shared" si="267"/>
        <v>1SublapSCNW9024</v>
      </c>
      <c r="B17093" s="9">
        <v>1</v>
      </c>
      <c r="C17093" t="s">
        <v>133</v>
      </c>
      <c r="D17093" t="s">
        <v>149</v>
      </c>
      <c r="E17093" s="9">
        <v>9</v>
      </c>
      <c r="F17093" s="9">
        <v>0</v>
      </c>
      <c r="G17093" s="9">
        <v>2</v>
      </c>
      <c r="H17093" s="9">
        <v>4</v>
      </c>
      <c r="I17093" s="9">
        <v>0.77323943376541138</v>
      </c>
      <c r="J17093" s="9">
        <v>0.77323943376541138</v>
      </c>
      <c r="K17093" s="9">
        <v>0</v>
      </c>
      <c r="L17093" s="9">
        <v>69.222587585449219</v>
      </c>
    </row>
    <row r="17094" spans="1:12" x14ac:dyDescent="0.25">
      <c r="A17094" s="5" t="str">
        <f t="shared" si="267"/>
        <v>1SublapSCNW9025</v>
      </c>
      <c r="B17094" s="9">
        <v>1</v>
      </c>
      <c r="C17094" t="s">
        <v>133</v>
      </c>
      <c r="D17094" t="s">
        <v>149</v>
      </c>
      <c r="E17094" s="9">
        <v>9</v>
      </c>
      <c r="F17094" s="9">
        <v>0</v>
      </c>
      <c r="G17094" s="9">
        <v>2</v>
      </c>
      <c r="H17094" s="9">
        <v>5</v>
      </c>
      <c r="I17094" s="9">
        <v>0.73770362138748169</v>
      </c>
      <c r="J17094" s="9">
        <v>0.73770362138748169</v>
      </c>
      <c r="K17094" s="9">
        <v>0</v>
      </c>
      <c r="L17094" s="9">
        <v>68.471183776855469</v>
      </c>
    </row>
    <row r="17095" spans="1:12" x14ac:dyDescent="0.25">
      <c r="A17095" s="5" t="str">
        <f t="shared" si="267"/>
        <v>1SublapSCNW9026</v>
      </c>
      <c r="B17095" s="9">
        <v>1</v>
      </c>
      <c r="C17095" t="s">
        <v>133</v>
      </c>
      <c r="D17095" t="s">
        <v>149</v>
      </c>
      <c r="E17095" s="9">
        <v>9</v>
      </c>
      <c r="F17095" s="9">
        <v>0</v>
      </c>
      <c r="G17095" s="9">
        <v>2</v>
      </c>
      <c r="H17095" s="9">
        <v>6</v>
      </c>
      <c r="I17095" s="9">
        <v>0.73097467422485352</v>
      </c>
      <c r="J17095" s="9">
        <v>0.73097467422485352</v>
      </c>
      <c r="K17095" s="9">
        <v>0</v>
      </c>
      <c r="L17095" s="9">
        <v>67.0399169921875</v>
      </c>
    </row>
    <row r="17096" spans="1:12" x14ac:dyDescent="0.25">
      <c r="A17096" s="5" t="str">
        <f t="shared" si="267"/>
        <v>1SublapSCNW9027</v>
      </c>
      <c r="B17096" s="9">
        <v>1</v>
      </c>
      <c r="C17096" t="s">
        <v>133</v>
      </c>
      <c r="D17096" t="s">
        <v>149</v>
      </c>
      <c r="E17096" s="9">
        <v>9</v>
      </c>
      <c r="F17096" s="9">
        <v>0</v>
      </c>
      <c r="G17096" s="9">
        <v>2</v>
      </c>
      <c r="H17096" s="9">
        <v>7</v>
      </c>
      <c r="I17096" s="9">
        <v>0.7816125750541687</v>
      </c>
      <c r="J17096" s="9">
        <v>0.7816125750541687</v>
      </c>
      <c r="K17096" s="9">
        <v>0</v>
      </c>
      <c r="L17096" s="9">
        <v>66.503684997558594</v>
      </c>
    </row>
    <row r="17097" spans="1:12" x14ac:dyDescent="0.25">
      <c r="A17097" s="5" t="str">
        <f t="shared" si="267"/>
        <v>1SublapSCNW9028</v>
      </c>
      <c r="B17097" s="9">
        <v>1</v>
      </c>
      <c r="C17097" t="s">
        <v>133</v>
      </c>
      <c r="D17097" t="s">
        <v>149</v>
      </c>
      <c r="E17097" s="9">
        <v>9</v>
      </c>
      <c r="F17097" s="9">
        <v>0</v>
      </c>
      <c r="G17097" s="9">
        <v>2</v>
      </c>
      <c r="H17097" s="9">
        <v>8</v>
      </c>
      <c r="I17097" s="9">
        <v>0.84814763069152832</v>
      </c>
      <c r="J17097" s="9">
        <v>0.84814763069152832</v>
      </c>
      <c r="K17097" s="9">
        <v>0</v>
      </c>
      <c r="L17097" s="9">
        <v>66.67718505859375</v>
      </c>
    </row>
    <row r="17098" spans="1:12" x14ac:dyDescent="0.25">
      <c r="A17098" s="5" t="str">
        <f t="shared" si="267"/>
        <v>1SublapSCNW9029</v>
      </c>
      <c r="B17098" s="9">
        <v>1</v>
      </c>
      <c r="C17098" t="s">
        <v>133</v>
      </c>
      <c r="D17098" t="s">
        <v>149</v>
      </c>
      <c r="E17098" s="9">
        <v>9</v>
      </c>
      <c r="F17098" s="9">
        <v>0</v>
      </c>
      <c r="G17098" s="9">
        <v>2</v>
      </c>
      <c r="H17098" s="9">
        <v>9</v>
      </c>
      <c r="I17098" s="9">
        <v>0.76351594924926758</v>
      </c>
      <c r="J17098" s="9">
        <v>0.76351594924926758</v>
      </c>
      <c r="K17098" s="9">
        <v>0</v>
      </c>
      <c r="L17098" s="9">
        <v>68.930381774902344</v>
      </c>
    </row>
    <row r="17099" spans="1:12" x14ac:dyDescent="0.25">
      <c r="A17099" s="5" t="str">
        <f t="shared" si="267"/>
        <v>1SublapSCNW90210</v>
      </c>
      <c r="B17099" s="9">
        <v>1</v>
      </c>
      <c r="C17099" t="s">
        <v>133</v>
      </c>
      <c r="D17099" t="s">
        <v>149</v>
      </c>
      <c r="E17099" s="9">
        <v>9</v>
      </c>
      <c r="F17099" s="9">
        <v>0</v>
      </c>
      <c r="G17099" s="9">
        <v>2</v>
      </c>
      <c r="H17099" s="9">
        <v>10</v>
      </c>
      <c r="I17099" s="9">
        <v>0.86014997959136963</v>
      </c>
      <c r="J17099" s="9">
        <v>0.86014997959136963</v>
      </c>
      <c r="K17099" s="9">
        <v>0</v>
      </c>
      <c r="L17099" s="9">
        <v>76.820541381835938</v>
      </c>
    </row>
    <row r="17100" spans="1:12" x14ac:dyDescent="0.25">
      <c r="A17100" s="5" t="str">
        <f t="shared" si="267"/>
        <v>1SublapSCNW90211</v>
      </c>
      <c r="B17100" s="9">
        <v>1</v>
      </c>
      <c r="C17100" t="s">
        <v>133</v>
      </c>
      <c r="D17100" t="s">
        <v>149</v>
      </c>
      <c r="E17100" s="9">
        <v>9</v>
      </c>
      <c r="F17100" s="9">
        <v>0</v>
      </c>
      <c r="G17100" s="9">
        <v>2</v>
      </c>
      <c r="H17100" s="9">
        <v>11</v>
      </c>
      <c r="I17100" s="9">
        <v>0.86093604564666748</v>
      </c>
      <c r="J17100" s="9">
        <v>0.86093604564666748</v>
      </c>
      <c r="K17100" s="9">
        <v>0</v>
      </c>
      <c r="L17100" s="9">
        <v>83.830223083496094</v>
      </c>
    </row>
    <row r="17101" spans="1:12" x14ac:dyDescent="0.25">
      <c r="A17101" s="5" t="str">
        <f t="shared" si="267"/>
        <v>1SublapSCNW90212</v>
      </c>
      <c r="B17101" s="9">
        <v>1</v>
      </c>
      <c r="C17101" t="s">
        <v>133</v>
      </c>
      <c r="D17101" t="s">
        <v>149</v>
      </c>
      <c r="E17101" s="9">
        <v>9</v>
      </c>
      <c r="F17101" s="9">
        <v>0</v>
      </c>
      <c r="G17101" s="9">
        <v>2</v>
      </c>
      <c r="H17101" s="9">
        <v>12</v>
      </c>
      <c r="I17101" s="9">
        <v>1.0288505554199219</v>
      </c>
      <c r="J17101" s="9">
        <v>1.0288505554199219</v>
      </c>
      <c r="K17101" s="9">
        <v>0</v>
      </c>
      <c r="L17101" s="9">
        <v>87.933860778808594</v>
      </c>
    </row>
    <row r="17102" spans="1:12" x14ac:dyDescent="0.25">
      <c r="A17102" s="5" t="str">
        <f t="shared" si="267"/>
        <v>1SublapSCNW90213</v>
      </c>
      <c r="B17102" s="9">
        <v>1</v>
      </c>
      <c r="C17102" t="s">
        <v>133</v>
      </c>
      <c r="D17102" t="s">
        <v>149</v>
      </c>
      <c r="E17102" s="9">
        <v>9</v>
      </c>
      <c r="F17102" s="9">
        <v>0</v>
      </c>
      <c r="G17102" s="9">
        <v>2</v>
      </c>
      <c r="H17102" s="9">
        <v>13</v>
      </c>
      <c r="I17102" s="9">
        <v>1.2806388139724731</v>
      </c>
      <c r="J17102" s="9">
        <v>1.2806388139724731</v>
      </c>
      <c r="K17102" s="9">
        <v>0</v>
      </c>
      <c r="L17102" s="9">
        <v>89.403152465820313</v>
      </c>
    </row>
    <row r="17103" spans="1:12" x14ac:dyDescent="0.25">
      <c r="A17103" s="5" t="str">
        <f t="shared" si="267"/>
        <v>1SublapSCNW90214</v>
      </c>
      <c r="B17103" s="9">
        <v>1</v>
      </c>
      <c r="C17103" t="s">
        <v>133</v>
      </c>
      <c r="D17103" t="s">
        <v>149</v>
      </c>
      <c r="E17103" s="9">
        <v>9</v>
      </c>
      <c r="F17103" s="9">
        <v>0</v>
      </c>
      <c r="G17103" s="9">
        <v>2</v>
      </c>
      <c r="H17103" s="9">
        <v>14</v>
      </c>
      <c r="I17103" s="9">
        <v>1.5912519693374634</v>
      </c>
      <c r="J17103" s="9">
        <v>1.5912519693374634</v>
      </c>
      <c r="K17103" s="9">
        <v>0</v>
      </c>
      <c r="L17103" s="9">
        <v>90.553260803222656</v>
      </c>
    </row>
    <row r="17104" spans="1:12" x14ac:dyDescent="0.25">
      <c r="A17104" s="5" t="str">
        <f t="shared" si="267"/>
        <v>1SublapSCNW90215</v>
      </c>
      <c r="B17104" s="9">
        <v>1</v>
      </c>
      <c r="C17104" t="s">
        <v>133</v>
      </c>
      <c r="D17104" t="s">
        <v>149</v>
      </c>
      <c r="E17104" s="9">
        <v>9</v>
      </c>
      <c r="F17104" s="9">
        <v>0</v>
      </c>
      <c r="G17104" s="9">
        <v>2</v>
      </c>
      <c r="H17104" s="9">
        <v>15</v>
      </c>
      <c r="I17104" s="9">
        <v>1.8760442733764648</v>
      </c>
      <c r="J17104" s="9">
        <v>1.8760442733764648</v>
      </c>
      <c r="K17104" s="9">
        <v>0</v>
      </c>
      <c r="L17104" s="9">
        <v>90.683921813964844</v>
      </c>
    </row>
    <row r="17105" spans="1:12" x14ac:dyDescent="0.25">
      <c r="A17105" s="5" t="str">
        <f t="shared" si="267"/>
        <v>1SublapSCNW90216</v>
      </c>
      <c r="B17105" s="9">
        <v>1</v>
      </c>
      <c r="C17105" t="s">
        <v>133</v>
      </c>
      <c r="D17105" t="s">
        <v>149</v>
      </c>
      <c r="E17105" s="9">
        <v>9</v>
      </c>
      <c r="F17105" s="9">
        <v>0</v>
      </c>
      <c r="G17105" s="9">
        <v>2</v>
      </c>
      <c r="H17105" s="9">
        <v>16</v>
      </c>
      <c r="I17105" s="9">
        <v>2.171638011932373</v>
      </c>
      <c r="J17105" s="9">
        <v>2.171638011932373</v>
      </c>
      <c r="K17105" s="9">
        <v>0</v>
      </c>
      <c r="L17105" s="9">
        <v>92.202056884765625</v>
      </c>
    </row>
    <row r="17106" spans="1:12" x14ac:dyDescent="0.25">
      <c r="A17106" s="5" t="str">
        <f t="shared" si="267"/>
        <v>1SublapSCNW90217</v>
      </c>
      <c r="B17106" s="9">
        <v>1</v>
      </c>
      <c r="C17106" t="s">
        <v>133</v>
      </c>
      <c r="D17106" t="s">
        <v>149</v>
      </c>
      <c r="E17106" s="9">
        <v>9</v>
      </c>
      <c r="F17106" s="9">
        <v>0</v>
      </c>
      <c r="G17106" s="9">
        <v>2</v>
      </c>
      <c r="H17106" s="9">
        <v>17</v>
      </c>
      <c r="I17106" s="9">
        <v>2.4338562488555908</v>
      </c>
      <c r="J17106" s="9">
        <v>1.597295880317688</v>
      </c>
      <c r="K17106" s="9">
        <v>3.9562135934829712E-2</v>
      </c>
      <c r="L17106" s="9">
        <v>92.369209289550781</v>
      </c>
    </row>
    <row r="17107" spans="1:12" x14ac:dyDescent="0.25">
      <c r="A17107" s="5" t="str">
        <f t="shared" si="267"/>
        <v>1SublapSCNW90218</v>
      </c>
      <c r="B17107" s="9">
        <v>1</v>
      </c>
      <c r="C17107" t="s">
        <v>133</v>
      </c>
      <c r="D17107" t="s">
        <v>149</v>
      </c>
      <c r="E17107" s="9">
        <v>9</v>
      </c>
      <c r="F17107" s="9">
        <v>0</v>
      </c>
      <c r="G17107" s="9">
        <v>2</v>
      </c>
      <c r="H17107" s="9">
        <v>18</v>
      </c>
      <c r="I17107" s="9">
        <v>2.6498024463653564</v>
      </c>
      <c r="J17107" s="9">
        <v>2.1772739887237549</v>
      </c>
      <c r="K17107" s="9">
        <v>6.1851240694522858E-2</v>
      </c>
      <c r="L17107" s="9">
        <v>90.285148620605469</v>
      </c>
    </row>
    <row r="17108" spans="1:12" x14ac:dyDescent="0.25">
      <c r="A17108" s="5" t="str">
        <f t="shared" si="267"/>
        <v>1SublapSCNW90219</v>
      </c>
      <c r="B17108" s="9">
        <v>1</v>
      </c>
      <c r="C17108" t="s">
        <v>133</v>
      </c>
      <c r="D17108" t="s">
        <v>149</v>
      </c>
      <c r="E17108" s="9">
        <v>9</v>
      </c>
      <c r="F17108" s="9">
        <v>0</v>
      </c>
      <c r="G17108" s="9">
        <v>2</v>
      </c>
      <c r="H17108" s="9">
        <v>19</v>
      </c>
      <c r="I17108" s="9">
        <v>2.7144484519958496</v>
      </c>
      <c r="J17108" s="9">
        <v>2.4783086776733398</v>
      </c>
      <c r="K17108" s="9">
        <v>6.0084287077188492E-2</v>
      </c>
      <c r="L17108" s="9">
        <v>88.724876403808594</v>
      </c>
    </row>
    <row r="17109" spans="1:12" x14ac:dyDescent="0.25">
      <c r="A17109" s="5" t="str">
        <f t="shared" si="267"/>
        <v>1SublapSCNW90220</v>
      </c>
      <c r="B17109" s="9">
        <v>1</v>
      </c>
      <c r="C17109" t="s">
        <v>133</v>
      </c>
      <c r="D17109" t="s">
        <v>149</v>
      </c>
      <c r="E17109" s="9">
        <v>9</v>
      </c>
      <c r="F17109" s="9">
        <v>0</v>
      </c>
      <c r="G17109" s="9">
        <v>2</v>
      </c>
      <c r="H17109" s="9">
        <v>20</v>
      </c>
      <c r="I17109" s="9">
        <v>2.693007230758667</v>
      </c>
      <c r="J17109" s="9">
        <v>2.4820239543914795</v>
      </c>
      <c r="K17109" s="9">
        <v>6.3507117331027985E-2</v>
      </c>
      <c r="L17109" s="9">
        <v>86.475166320800781</v>
      </c>
    </row>
    <row r="17110" spans="1:12" x14ac:dyDescent="0.25">
      <c r="A17110" s="5" t="str">
        <f t="shared" si="267"/>
        <v>1SublapSCNW90221</v>
      </c>
      <c r="B17110" s="9">
        <v>1</v>
      </c>
      <c r="C17110" t="s">
        <v>133</v>
      </c>
      <c r="D17110" t="s">
        <v>149</v>
      </c>
      <c r="E17110" s="9">
        <v>9</v>
      </c>
      <c r="F17110" s="9">
        <v>0</v>
      </c>
      <c r="G17110" s="9">
        <v>2</v>
      </c>
      <c r="H17110" s="9">
        <v>21</v>
      </c>
      <c r="I17110" s="9">
        <v>2.4771161079406738</v>
      </c>
      <c r="J17110" s="9">
        <v>2.2907681465148926</v>
      </c>
      <c r="K17110" s="9">
        <v>3.8407992571592331E-2</v>
      </c>
      <c r="L17110" s="9">
        <v>79.611083984375</v>
      </c>
    </row>
    <row r="17111" spans="1:12" x14ac:dyDescent="0.25">
      <c r="A17111" s="5" t="str">
        <f t="shared" si="267"/>
        <v>1SublapSCNW90222</v>
      </c>
      <c r="B17111" s="9">
        <v>1</v>
      </c>
      <c r="C17111" t="s">
        <v>133</v>
      </c>
      <c r="D17111" t="s">
        <v>149</v>
      </c>
      <c r="E17111" s="9">
        <v>9</v>
      </c>
      <c r="F17111" s="9">
        <v>0</v>
      </c>
      <c r="G17111" s="9">
        <v>2</v>
      </c>
      <c r="H17111" s="9">
        <v>22</v>
      </c>
      <c r="I17111" s="9">
        <v>2.3095188140869141</v>
      </c>
      <c r="J17111" s="9">
        <v>2.7299396991729736</v>
      </c>
      <c r="K17111" s="9">
        <v>8.4612376987934113E-2</v>
      </c>
      <c r="L17111" s="9">
        <v>77.418922424316406</v>
      </c>
    </row>
    <row r="17112" spans="1:12" x14ac:dyDescent="0.25">
      <c r="A17112" s="5" t="str">
        <f t="shared" si="267"/>
        <v>1SublapSCNW90223</v>
      </c>
      <c r="B17112" s="9">
        <v>1</v>
      </c>
      <c r="C17112" t="s">
        <v>133</v>
      </c>
      <c r="D17112" t="s">
        <v>149</v>
      </c>
      <c r="E17112" s="9">
        <v>9</v>
      </c>
      <c r="F17112" s="9">
        <v>0</v>
      </c>
      <c r="G17112" s="9">
        <v>2</v>
      </c>
      <c r="H17112" s="9">
        <v>23</v>
      </c>
      <c r="I17112" s="9">
        <v>2.0575051307678223</v>
      </c>
      <c r="J17112" s="9">
        <v>2.2190256118774414</v>
      </c>
      <c r="K17112" s="9">
        <v>6.5764971077442169E-2</v>
      </c>
      <c r="L17112" s="9">
        <v>75.740997314453125</v>
      </c>
    </row>
    <row r="17113" spans="1:12" x14ac:dyDescent="0.25">
      <c r="A17113" s="5" t="str">
        <f t="shared" si="267"/>
        <v>1SublapSCNW90224</v>
      </c>
      <c r="B17113" s="9">
        <v>1</v>
      </c>
      <c r="C17113" t="s">
        <v>133</v>
      </c>
      <c r="D17113" t="s">
        <v>149</v>
      </c>
      <c r="E17113" s="9">
        <v>9</v>
      </c>
      <c r="F17113" s="9">
        <v>0</v>
      </c>
      <c r="G17113" s="9">
        <v>2</v>
      </c>
      <c r="H17113" s="9">
        <v>24</v>
      </c>
      <c r="I17113" s="9">
        <v>1.6483604907989502</v>
      </c>
      <c r="J17113" s="9">
        <v>1.6946111917495728</v>
      </c>
      <c r="K17113" s="9">
        <v>4.5263253152370453E-2</v>
      </c>
      <c r="L17113" s="9">
        <v>73.65203857421875</v>
      </c>
    </row>
    <row r="17114" spans="1:12" x14ac:dyDescent="0.25">
      <c r="A17114" s="5" t="str">
        <f t="shared" si="267"/>
        <v>1SublapSCNW90101</v>
      </c>
      <c r="B17114" s="9">
        <v>1</v>
      </c>
      <c r="C17114" t="s">
        <v>133</v>
      </c>
      <c r="D17114" t="s">
        <v>149</v>
      </c>
      <c r="E17114" s="9">
        <v>9</v>
      </c>
      <c r="F17114" s="9">
        <v>0</v>
      </c>
      <c r="G17114" s="9">
        <v>10</v>
      </c>
      <c r="H17114" s="9">
        <v>1</v>
      </c>
      <c r="I17114" s="9">
        <v>1.2544761896133423</v>
      </c>
      <c r="J17114" s="9">
        <v>1.2544761896133423</v>
      </c>
      <c r="K17114" s="9">
        <v>0</v>
      </c>
      <c r="L17114" s="9">
        <v>73.403877258300781</v>
      </c>
    </row>
    <row r="17115" spans="1:12" x14ac:dyDescent="0.25">
      <c r="A17115" s="5" t="str">
        <f t="shared" si="267"/>
        <v>1SublapSCNW90102</v>
      </c>
      <c r="B17115" s="9">
        <v>1</v>
      </c>
      <c r="C17115" t="s">
        <v>133</v>
      </c>
      <c r="D17115" t="s">
        <v>149</v>
      </c>
      <c r="E17115" s="9">
        <v>9</v>
      </c>
      <c r="F17115" s="9">
        <v>0</v>
      </c>
      <c r="G17115" s="9">
        <v>10</v>
      </c>
      <c r="H17115" s="9">
        <v>2</v>
      </c>
      <c r="I17115" s="9">
        <v>1.053000807762146</v>
      </c>
      <c r="J17115" s="9">
        <v>1.053000807762146</v>
      </c>
      <c r="K17115" s="9">
        <v>0</v>
      </c>
      <c r="L17115" s="9">
        <v>73.301712036132813</v>
      </c>
    </row>
    <row r="17116" spans="1:12" x14ac:dyDescent="0.25">
      <c r="A17116" s="5" t="str">
        <f t="shared" si="267"/>
        <v>1SublapSCNW90103</v>
      </c>
      <c r="B17116" s="9">
        <v>1</v>
      </c>
      <c r="C17116" t="s">
        <v>133</v>
      </c>
      <c r="D17116" t="s">
        <v>149</v>
      </c>
      <c r="E17116" s="9">
        <v>9</v>
      </c>
      <c r="F17116" s="9">
        <v>0</v>
      </c>
      <c r="G17116" s="9">
        <v>10</v>
      </c>
      <c r="H17116" s="9">
        <v>3</v>
      </c>
      <c r="I17116" s="9">
        <v>0.87972158193588257</v>
      </c>
      <c r="J17116" s="9">
        <v>0.87972158193588257</v>
      </c>
      <c r="K17116" s="9">
        <v>0</v>
      </c>
      <c r="L17116" s="9">
        <v>71.938507080078125</v>
      </c>
    </row>
    <row r="17117" spans="1:12" x14ac:dyDescent="0.25">
      <c r="A17117" s="5" t="str">
        <f t="shared" si="267"/>
        <v>1SublapSCNW90104</v>
      </c>
      <c r="B17117" s="9">
        <v>1</v>
      </c>
      <c r="C17117" t="s">
        <v>133</v>
      </c>
      <c r="D17117" t="s">
        <v>149</v>
      </c>
      <c r="E17117" s="9">
        <v>9</v>
      </c>
      <c r="F17117" s="9">
        <v>0</v>
      </c>
      <c r="G17117" s="9">
        <v>10</v>
      </c>
      <c r="H17117" s="9">
        <v>4</v>
      </c>
      <c r="I17117" s="9">
        <v>0.79325127601623535</v>
      </c>
      <c r="J17117" s="9">
        <v>0.79325127601623535</v>
      </c>
      <c r="K17117" s="9">
        <v>0</v>
      </c>
      <c r="L17117" s="9">
        <v>74.437812805175781</v>
      </c>
    </row>
    <row r="17118" spans="1:12" x14ac:dyDescent="0.25">
      <c r="A17118" s="5" t="str">
        <f t="shared" si="267"/>
        <v>1SublapSCNW90105</v>
      </c>
      <c r="B17118" s="9">
        <v>1</v>
      </c>
      <c r="C17118" t="s">
        <v>133</v>
      </c>
      <c r="D17118" t="s">
        <v>149</v>
      </c>
      <c r="E17118" s="9">
        <v>9</v>
      </c>
      <c r="F17118" s="9">
        <v>0</v>
      </c>
      <c r="G17118" s="9">
        <v>10</v>
      </c>
      <c r="H17118" s="9">
        <v>5</v>
      </c>
      <c r="I17118" s="9">
        <v>0.74976593255996704</v>
      </c>
      <c r="J17118" s="9">
        <v>0.74976593255996704</v>
      </c>
      <c r="K17118" s="9">
        <v>0</v>
      </c>
      <c r="L17118" s="9">
        <v>75.154991149902344</v>
      </c>
    </row>
    <row r="17119" spans="1:12" x14ac:dyDescent="0.25">
      <c r="A17119" s="5" t="str">
        <f t="shared" si="267"/>
        <v>1SublapSCNW90106</v>
      </c>
      <c r="B17119" s="9">
        <v>1</v>
      </c>
      <c r="C17119" t="s">
        <v>133</v>
      </c>
      <c r="D17119" t="s">
        <v>149</v>
      </c>
      <c r="E17119" s="9">
        <v>9</v>
      </c>
      <c r="F17119" s="9">
        <v>0</v>
      </c>
      <c r="G17119" s="9">
        <v>10</v>
      </c>
      <c r="H17119" s="9">
        <v>6</v>
      </c>
      <c r="I17119" s="9">
        <v>0.78393656015396118</v>
      </c>
      <c r="J17119" s="9">
        <v>0.78393656015396118</v>
      </c>
      <c r="K17119" s="9">
        <v>0</v>
      </c>
      <c r="L17119" s="9">
        <v>74.799537658691406</v>
      </c>
    </row>
    <row r="17120" spans="1:12" x14ac:dyDescent="0.25">
      <c r="A17120" s="5" t="str">
        <f t="shared" si="267"/>
        <v>1SublapSCNW90107</v>
      </c>
      <c r="B17120" s="9">
        <v>1</v>
      </c>
      <c r="C17120" t="s">
        <v>133</v>
      </c>
      <c r="D17120" t="s">
        <v>149</v>
      </c>
      <c r="E17120" s="9">
        <v>9</v>
      </c>
      <c r="F17120" s="9">
        <v>0</v>
      </c>
      <c r="G17120" s="9">
        <v>10</v>
      </c>
      <c r="H17120" s="9">
        <v>7</v>
      </c>
      <c r="I17120" s="9">
        <v>0.93394827842712402</v>
      </c>
      <c r="J17120" s="9">
        <v>0.93394827842712402</v>
      </c>
      <c r="K17120" s="9">
        <v>0</v>
      </c>
      <c r="L17120" s="9">
        <v>74.478973388671875</v>
      </c>
    </row>
    <row r="17121" spans="1:12" x14ac:dyDescent="0.25">
      <c r="A17121" s="5" t="str">
        <f t="shared" si="267"/>
        <v>1SublapSCNW90108</v>
      </c>
      <c r="B17121" s="9">
        <v>1</v>
      </c>
      <c r="C17121" t="s">
        <v>133</v>
      </c>
      <c r="D17121" t="s">
        <v>149</v>
      </c>
      <c r="E17121" s="9">
        <v>9</v>
      </c>
      <c r="F17121" s="9">
        <v>0</v>
      </c>
      <c r="G17121" s="9">
        <v>10</v>
      </c>
      <c r="H17121" s="9">
        <v>8</v>
      </c>
      <c r="I17121" s="9">
        <v>1.0848878622055054</v>
      </c>
      <c r="J17121" s="9">
        <v>1.0848878622055054</v>
      </c>
      <c r="K17121" s="9">
        <v>0</v>
      </c>
      <c r="L17121" s="9">
        <v>74.436660766601563</v>
      </c>
    </row>
    <row r="17122" spans="1:12" x14ac:dyDescent="0.25">
      <c r="A17122" s="5" t="str">
        <f t="shared" si="267"/>
        <v>1SublapSCNW90109</v>
      </c>
      <c r="B17122" s="9">
        <v>1</v>
      </c>
      <c r="C17122" t="s">
        <v>133</v>
      </c>
      <c r="D17122" t="s">
        <v>149</v>
      </c>
      <c r="E17122" s="9">
        <v>9</v>
      </c>
      <c r="F17122" s="9">
        <v>0</v>
      </c>
      <c r="G17122" s="9">
        <v>10</v>
      </c>
      <c r="H17122" s="9">
        <v>9</v>
      </c>
      <c r="I17122" s="9">
        <v>1.0791349411010742</v>
      </c>
      <c r="J17122" s="9">
        <v>1.0791349411010742</v>
      </c>
      <c r="K17122" s="9">
        <v>0</v>
      </c>
      <c r="L17122" s="9">
        <v>75.679824829101563</v>
      </c>
    </row>
    <row r="17123" spans="1:12" x14ac:dyDescent="0.25">
      <c r="A17123" s="5" t="str">
        <f t="shared" si="267"/>
        <v>1SublapSCNW901010</v>
      </c>
      <c r="B17123" s="9">
        <v>1</v>
      </c>
      <c r="C17123" t="s">
        <v>133</v>
      </c>
      <c r="D17123" t="s">
        <v>149</v>
      </c>
      <c r="E17123" s="9">
        <v>9</v>
      </c>
      <c r="F17123" s="9">
        <v>0</v>
      </c>
      <c r="G17123" s="9">
        <v>10</v>
      </c>
      <c r="H17123" s="9">
        <v>10</v>
      </c>
      <c r="I17123" s="9">
        <v>0.92249315977096558</v>
      </c>
      <c r="J17123" s="9">
        <v>0.92249315977096558</v>
      </c>
      <c r="K17123" s="9">
        <v>0</v>
      </c>
      <c r="L17123" s="9">
        <v>81.365310668945313</v>
      </c>
    </row>
    <row r="17124" spans="1:12" x14ac:dyDescent="0.25">
      <c r="A17124" s="5" t="str">
        <f t="shared" si="267"/>
        <v>1SublapSCNW901011</v>
      </c>
      <c r="B17124" s="9">
        <v>1</v>
      </c>
      <c r="C17124" t="s">
        <v>133</v>
      </c>
      <c r="D17124" t="s">
        <v>149</v>
      </c>
      <c r="E17124" s="9">
        <v>9</v>
      </c>
      <c r="F17124" s="9">
        <v>0</v>
      </c>
      <c r="G17124" s="9">
        <v>10</v>
      </c>
      <c r="H17124" s="9">
        <v>11</v>
      </c>
      <c r="I17124" s="9">
        <v>0.98126494884490967</v>
      </c>
      <c r="J17124" s="9">
        <v>0.98126494884490967</v>
      </c>
      <c r="K17124" s="9">
        <v>0</v>
      </c>
      <c r="L17124" s="9">
        <v>85.011955261230469</v>
      </c>
    </row>
    <row r="17125" spans="1:12" x14ac:dyDescent="0.25">
      <c r="A17125" s="5" t="str">
        <f t="shared" si="267"/>
        <v>1SublapSCNW901012</v>
      </c>
      <c r="B17125" s="9">
        <v>1</v>
      </c>
      <c r="C17125" t="s">
        <v>133</v>
      </c>
      <c r="D17125" t="s">
        <v>149</v>
      </c>
      <c r="E17125" s="9">
        <v>9</v>
      </c>
      <c r="F17125" s="9">
        <v>0</v>
      </c>
      <c r="G17125" s="9">
        <v>10</v>
      </c>
      <c r="H17125" s="9">
        <v>12</v>
      </c>
      <c r="I17125" s="9">
        <v>1.1954468488693237</v>
      </c>
      <c r="J17125" s="9">
        <v>1.1954468488693237</v>
      </c>
      <c r="K17125" s="9">
        <v>0</v>
      </c>
      <c r="L17125" s="9">
        <v>88.935287475585938</v>
      </c>
    </row>
    <row r="17126" spans="1:12" x14ac:dyDescent="0.25">
      <c r="A17126" s="5" t="str">
        <f t="shared" si="267"/>
        <v>1SublapSCNW901013</v>
      </c>
      <c r="B17126" s="9">
        <v>1</v>
      </c>
      <c r="C17126" t="s">
        <v>133</v>
      </c>
      <c r="D17126" t="s">
        <v>149</v>
      </c>
      <c r="E17126" s="9">
        <v>9</v>
      </c>
      <c r="F17126" s="9">
        <v>0</v>
      </c>
      <c r="G17126" s="9">
        <v>10</v>
      </c>
      <c r="H17126" s="9">
        <v>13</v>
      </c>
      <c r="I17126" s="9">
        <v>1.4825167655944824</v>
      </c>
      <c r="J17126" s="9">
        <v>1.4825167655944824</v>
      </c>
      <c r="K17126" s="9">
        <v>0</v>
      </c>
      <c r="L17126" s="9">
        <v>90.6279296875</v>
      </c>
    </row>
    <row r="17127" spans="1:12" x14ac:dyDescent="0.25">
      <c r="A17127" s="5" t="str">
        <f t="shared" si="267"/>
        <v>1SublapSCNW901014</v>
      </c>
      <c r="B17127" s="9">
        <v>1</v>
      </c>
      <c r="C17127" t="s">
        <v>133</v>
      </c>
      <c r="D17127" t="s">
        <v>149</v>
      </c>
      <c r="E17127" s="9">
        <v>9</v>
      </c>
      <c r="F17127" s="9">
        <v>0</v>
      </c>
      <c r="G17127" s="9">
        <v>10</v>
      </c>
      <c r="H17127" s="9">
        <v>14</v>
      </c>
      <c r="I17127" s="9">
        <v>1.8352043628692627</v>
      </c>
      <c r="J17127" s="9">
        <v>1.8352043628692627</v>
      </c>
      <c r="K17127" s="9">
        <v>0</v>
      </c>
      <c r="L17127" s="9">
        <v>90.472274780273438</v>
      </c>
    </row>
    <row r="17128" spans="1:12" x14ac:dyDescent="0.25">
      <c r="A17128" s="5" t="str">
        <f t="shared" si="267"/>
        <v>1SublapSCNW901015</v>
      </c>
      <c r="B17128" s="9">
        <v>1</v>
      </c>
      <c r="C17128" t="s">
        <v>133</v>
      </c>
      <c r="D17128" t="s">
        <v>149</v>
      </c>
      <c r="E17128" s="9">
        <v>9</v>
      </c>
      <c r="F17128" s="9">
        <v>0</v>
      </c>
      <c r="G17128" s="9">
        <v>10</v>
      </c>
      <c r="H17128" s="9">
        <v>15</v>
      </c>
      <c r="I17128" s="9">
        <v>2.1448318958282471</v>
      </c>
      <c r="J17128" s="9">
        <v>2.1448318958282471</v>
      </c>
      <c r="K17128" s="9">
        <v>0</v>
      </c>
      <c r="L17128" s="9">
        <v>89.017677307128906</v>
      </c>
    </row>
    <row r="17129" spans="1:12" x14ac:dyDescent="0.25">
      <c r="A17129" s="5" t="str">
        <f t="shared" si="267"/>
        <v>1SublapSCNW901016</v>
      </c>
      <c r="B17129" s="9">
        <v>1</v>
      </c>
      <c r="C17129" t="s">
        <v>133</v>
      </c>
      <c r="D17129" t="s">
        <v>149</v>
      </c>
      <c r="E17129" s="9">
        <v>9</v>
      </c>
      <c r="F17129" s="9">
        <v>0</v>
      </c>
      <c r="G17129" s="9">
        <v>10</v>
      </c>
      <c r="H17129" s="9">
        <v>16</v>
      </c>
      <c r="I17129" s="9">
        <v>2.4651033878326416</v>
      </c>
      <c r="J17129" s="9">
        <v>2.4651033878326416</v>
      </c>
      <c r="K17129" s="9">
        <v>0</v>
      </c>
      <c r="L17129" s="9">
        <v>90.01287841796875</v>
      </c>
    </row>
    <row r="17130" spans="1:12" x14ac:dyDescent="0.25">
      <c r="A17130" s="5" t="str">
        <f t="shared" si="267"/>
        <v>1SublapSCNW901017</v>
      </c>
      <c r="B17130" s="9">
        <v>1</v>
      </c>
      <c r="C17130" t="s">
        <v>133</v>
      </c>
      <c r="D17130" t="s">
        <v>149</v>
      </c>
      <c r="E17130" s="9">
        <v>9</v>
      </c>
      <c r="F17130" s="9">
        <v>0</v>
      </c>
      <c r="G17130" s="9">
        <v>10</v>
      </c>
      <c r="H17130" s="9">
        <v>17</v>
      </c>
      <c r="I17130" s="9">
        <v>2.73907470703125</v>
      </c>
      <c r="J17130" s="9">
        <v>1.9468047618865967</v>
      </c>
      <c r="K17130" s="9">
        <v>3.3754903823137283E-2</v>
      </c>
      <c r="L17130" s="9">
        <v>89.830818176269531</v>
      </c>
    </row>
    <row r="17131" spans="1:12" x14ac:dyDescent="0.25">
      <c r="A17131" s="5" t="str">
        <f t="shared" si="267"/>
        <v>1SublapSCNW901018</v>
      </c>
      <c r="B17131" s="9">
        <v>1</v>
      </c>
      <c r="C17131" t="s">
        <v>133</v>
      </c>
      <c r="D17131" t="s">
        <v>149</v>
      </c>
      <c r="E17131" s="9">
        <v>9</v>
      </c>
      <c r="F17131" s="9">
        <v>0</v>
      </c>
      <c r="G17131" s="9">
        <v>10</v>
      </c>
      <c r="H17131" s="9">
        <v>18</v>
      </c>
      <c r="I17131" s="9">
        <v>2.9608838558197021</v>
      </c>
      <c r="J17131" s="9">
        <v>2.512270450592041</v>
      </c>
      <c r="K17131" s="9">
        <v>5.4879449307918549E-2</v>
      </c>
      <c r="L17131" s="9">
        <v>88.462677001953125</v>
      </c>
    </row>
    <row r="17132" spans="1:12" x14ac:dyDescent="0.25">
      <c r="A17132" s="5" t="str">
        <f t="shared" si="267"/>
        <v>1SublapSCNW901019</v>
      </c>
      <c r="B17132" s="9">
        <v>1</v>
      </c>
      <c r="C17132" t="s">
        <v>133</v>
      </c>
      <c r="D17132" t="s">
        <v>149</v>
      </c>
      <c r="E17132" s="9">
        <v>9</v>
      </c>
      <c r="F17132" s="9">
        <v>0</v>
      </c>
      <c r="G17132" s="9">
        <v>10</v>
      </c>
      <c r="H17132" s="9">
        <v>19</v>
      </c>
      <c r="I17132" s="9">
        <v>2.955998420715332</v>
      </c>
      <c r="J17132" s="9">
        <v>2.7286684513092041</v>
      </c>
      <c r="K17132" s="9">
        <v>5.0302185118198395E-2</v>
      </c>
      <c r="L17132" s="9">
        <v>86.094345092773438</v>
      </c>
    </row>
    <row r="17133" spans="1:12" x14ac:dyDescent="0.25">
      <c r="A17133" s="5" t="str">
        <f t="shared" si="267"/>
        <v>1SublapSCNW901020</v>
      </c>
      <c r="B17133" s="9">
        <v>1</v>
      </c>
      <c r="C17133" t="s">
        <v>133</v>
      </c>
      <c r="D17133" t="s">
        <v>149</v>
      </c>
      <c r="E17133" s="9">
        <v>9</v>
      </c>
      <c r="F17133" s="9">
        <v>0</v>
      </c>
      <c r="G17133" s="9">
        <v>10</v>
      </c>
      <c r="H17133" s="9">
        <v>20</v>
      </c>
      <c r="I17133" s="9">
        <v>2.8140065670013428</v>
      </c>
      <c r="J17133" s="9">
        <v>2.6089322566986084</v>
      </c>
      <c r="K17133" s="9">
        <v>5.7249259203672409E-2</v>
      </c>
      <c r="L17133" s="9">
        <v>84.828773498535156</v>
      </c>
    </row>
    <row r="17134" spans="1:12" x14ac:dyDescent="0.25">
      <c r="A17134" s="5" t="str">
        <f t="shared" si="267"/>
        <v>1SublapSCNW901021</v>
      </c>
      <c r="B17134" s="9">
        <v>1</v>
      </c>
      <c r="C17134" t="s">
        <v>133</v>
      </c>
      <c r="D17134" t="s">
        <v>149</v>
      </c>
      <c r="E17134" s="9">
        <v>9</v>
      </c>
      <c r="F17134" s="9">
        <v>0</v>
      </c>
      <c r="G17134" s="9">
        <v>10</v>
      </c>
      <c r="H17134" s="9">
        <v>21</v>
      </c>
      <c r="I17134" s="9">
        <v>2.6556942462921143</v>
      </c>
      <c r="J17134" s="9">
        <v>2.4613845348358154</v>
      </c>
      <c r="K17134" s="9">
        <v>4.6166621148586273E-2</v>
      </c>
      <c r="L17134" s="9">
        <v>81.829437255859375</v>
      </c>
    </row>
    <row r="17135" spans="1:12" x14ac:dyDescent="0.25">
      <c r="A17135" s="5" t="str">
        <f t="shared" si="267"/>
        <v>1SublapSCNW901022</v>
      </c>
      <c r="B17135" s="9">
        <v>1</v>
      </c>
      <c r="C17135" t="s">
        <v>133</v>
      </c>
      <c r="D17135" t="s">
        <v>149</v>
      </c>
      <c r="E17135" s="9">
        <v>9</v>
      </c>
      <c r="F17135" s="9">
        <v>0</v>
      </c>
      <c r="G17135" s="9">
        <v>10</v>
      </c>
      <c r="H17135" s="9">
        <v>22</v>
      </c>
      <c r="I17135" s="9">
        <v>2.4385905265808105</v>
      </c>
      <c r="J17135" s="9">
        <v>2.8875205516815186</v>
      </c>
      <c r="K17135" s="9">
        <v>9.9706478416919708E-2</v>
      </c>
      <c r="L17135" s="9">
        <v>79.171089172363281</v>
      </c>
    </row>
    <row r="17136" spans="1:12" x14ac:dyDescent="0.25">
      <c r="A17136" s="5" t="str">
        <f t="shared" si="267"/>
        <v>1SublapSCNW901023</v>
      </c>
      <c r="B17136" s="9">
        <v>1</v>
      </c>
      <c r="C17136" t="s">
        <v>133</v>
      </c>
      <c r="D17136" t="s">
        <v>149</v>
      </c>
      <c r="E17136" s="9">
        <v>9</v>
      </c>
      <c r="F17136" s="9">
        <v>0</v>
      </c>
      <c r="G17136" s="9">
        <v>10</v>
      </c>
      <c r="H17136" s="9">
        <v>23</v>
      </c>
      <c r="I17136" s="9">
        <v>2.1776056289672852</v>
      </c>
      <c r="J17136" s="9">
        <v>2.3578705787658691</v>
      </c>
      <c r="K17136" s="9">
        <v>7.7089577913284302E-2</v>
      </c>
      <c r="L17136" s="9">
        <v>77.454208374023438</v>
      </c>
    </row>
    <row r="17137" spans="1:12" x14ac:dyDescent="0.25">
      <c r="A17137" s="5" t="str">
        <f t="shared" si="267"/>
        <v>1SublapSCNW901024</v>
      </c>
      <c r="B17137" s="9">
        <v>1</v>
      </c>
      <c r="C17137" t="s">
        <v>133</v>
      </c>
      <c r="D17137" t="s">
        <v>149</v>
      </c>
      <c r="E17137" s="9">
        <v>9</v>
      </c>
      <c r="F17137" s="9">
        <v>0</v>
      </c>
      <c r="G17137" s="9">
        <v>10</v>
      </c>
      <c r="H17137" s="9">
        <v>24</v>
      </c>
      <c r="I17137" s="9">
        <v>1.7803407907485962</v>
      </c>
      <c r="J17137" s="9">
        <v>1.833662748336792</v>
      </c>
      <c r="K17137" s="9">
        <v>2.6660962030291557E-2</v>
      </c>
      <c r="L17137" s="9">
        <v>76.300064086914063</v>
      </c>
    </row>
    <row r="17138" spans="1:12" x14ac:dyDescent="0.25">
      <c r="A17138" s="5" t="str">
        <f t="shared" si="267"/>
        <v>1SublapSCNW9121</v>
      </c>
      <c r="B17138" s="9">
        <v>1</v>
      </c>
      <c r="C17138" t="s">
        <v>133</v>
      </c>
      <c r="D17138" t="s">
        <v>149</v>
      </c>
      <c r="E17138" s="9">
        <v>9</v>
      </c>
      <c r="F17138" s="9">
        <v>1</v>
      </c>
      <c r="G17138" s="9">
        <v>2</v>
      </c>
      <c r="H17138" s="9">
        <v>1</v>
      </c>
      <c r="I17138" s="9">
        <v>1.0758092403411865</v>
      </c>
      <c r="J17138" s="9">
        <v>1.0758092403411865</v>
      </c>
      <c r="K17138" s="9">
        <v>0</v>
      </c>
      <c r="L17138" s="9">
        <v>66.758903503417969</v>
      </c>
    </row>
    <row r="17139" spans="1:12" x14ac:dyDescent="0.25">
      <c r="A17139" s="5" t="str">
        <f t="shared" si="267"/>
        <v>1SublapSCNW9122</v>
      </c>
      <c r="B17139" s="9">
        <v>1</v>
      </c>
      <c r="C17139" t="s">
        <v>133</v>
      </c>
      <c r="D17139" t="s">
        <v>149</v>
      </c>
      <c r="E17139" s="9">
        <v>9</v>
      </c>
      <c r="F17139" s="9">
        <v>1</v>
      </c>
      <c r="G17139" s="9">
        <v>2</v>
      </c>
      <c r="H17139" s="9">
        <v>2</v>
      </c>
      <c r="I17139" s="9">
        <v>0.93069255352020264</v>
      </c>
      <c r="J17139" s="9">
        <v>0.93069255352020264</v>
      </c>
      <c r="K17139" s="9">
        <v>0</v>
      </c>
      <c r="L17139" s="9">
        <v>66.608322143554688</v>
      </c>
    </row>
    <row r="17140" spans="1:12" x14ac:dyDescent="0.25">
      <c r="A17140" s="5" t="str">
        <f t="shared" si="267"/>
        <v>1SublapSCNW9123</v>
      </c>
      <c r="B17140" s="9">
        <v>1</v>
      </c>
      <c r="C17140" t="s">
        <v>133</v>
      </c>
      <c r="D17140" t="s">
        <v>149</v>
      </c>
      <c r="E17140" s="9">
        <v>9</v>
      </c>
      <c r="F17140" s="9">
        <v>1</v>
      </c>
      <c r="G17140" s="9">
        <v>2</v>
      </c>
      <c r="H17140" s="9">
        <v>3</v>
      </c>
      <c r="I17140" s="9">
        <v>0.83005028963088989</v>
      </c>
      <c r="J17140" s="9">
        <v>0.83005028963088989</v>
      </c>
      <c r="K17140" s="9">
        <v>0</v>
      </c>
      <c r="L17140" s="9">
        <v>65.752067565917969</v>
      </c>
    </row>
    <row r="17141" spans="1:12" x14ac:dyDescent="0.25">
      <c r="A17141" s="5" t="str">
        <f t="shared" si="267"/>
        <v>1SublapSCNW9124</v>
      </c>
      <c r="B17141" s="9">
        <v>1</v>
      </c>
      <c r="C17141" t="s">
        <v>133</v>
      </c>
      <c r="D17141" t="s">
        <v>149</v>
      </c>
      <c r="E17141" s="9">
        <v>9</v>
      </c>
      <c r="F17141" s="9">
        <v>1</v>
      </c>
      <c r="G17141" s="9">
        <v>2</v>
      </c>
      <c r="H17141" s="9">
        <v>4</v>
      </c>
      <c r="I17141" s="9">
        <v>0.76403385400772095</v>
      </c>
      <c r="J17141" s="9">
        <v>0.76403385400772095</v>
      </c>
      <c r="K17141" s="9">
        <v>0</v>
      </c>
      <c r="L17141" s="9">
        <v>64.048538208007813</v>
      </c>
    </row>
    <row r="17142" spans="1:12" x14ac:dyDescent="0.25">
      <c r="A17142" s="5" t="str">
        <f t="shared" si="267"/>
        <v>1SublapSCNW9125</v>
      </c>
      <c r="B17142" s="9">
        <v>1</v>
      </c>
      <c r="C17142" t="s">
        <v>133</v>
      </c>
      <c r="D17142" t="s">
        <v>149</v>
      </c>
      <c r="E17142" s="9">
        <v>9</v>
      </c>
      <c r="F17142" s="9">
        <v>1</v>
      </c>
      <c r="G17142" s="9">
        <v>2</v>
      </c>
      <c r="H17142" s="9">
        <v>5</v>
      </c>
      <c r="I17142" s="9">
        <v>0.72612696886062622</v>
      </c>
      <c r="J17142" s="9">
        <v>0.72612696886062622</v>
      </c>
      <c r="K17142" s="9">
        <v>0</v>
      </c>
      <c r="L17142" s="9">
        <v>62.791221618652344</v>
      </c>
    </row>
    <row r="17143" spans="1:12" x14ac:dyDescent="0.25">
      <c r="A17143" s="5" t="str">
        <f t="shared" si="267"/>
        <v>1SublapSCNW9126</v>
      </c>
      <c r="B17143" s="9">
        <v>1</v>
      </c>
      <c r="C17143" t="s">
        <v>133</v>
      </c>
      <c r="D17143" t="s">
        <v>149</v>
      </c>
      <c r="E17143" s="9">
        <v>9</v>
      </c>
      <c r="F17143" s="9">
        <v>1</v>
      </c>
      <c r="G17143" s="9">
        <v>2</v>
      </c>
      <c r="H17143" s="9">
        <v>6</v>
      </c>
      <c r="I17143" s="9">
        <v>0.71379971504211426</v>
      </c>
      <c r="J17143" s="9">
        <v>0.71379971504211426</v>
      </c>
      <c r="K17143" s="9">
        <v>0</v>
      </c>
      <c r="L17143" s="9">
        <v>61.9952392578125</v>
      </c>
    </row>
    <row r="17144" spans="1:12" x14ac:dyDescent="0.25">
      <c r="A17144" s="5" t="str">
        <f t="shared" si="267"/>
        <v>1SublapSCNW9127</v>
      </c>
      <c r="B17144" s="9">
        <v>1</v>
      </c>
      <c r="C17144" t="s">
        <v>133</v>
      </c>
      <c r="D17144" t="s">
        <v>149</v>
      </c>
      <c r="E17144" s="9">
        <v>9</v>
      </c>
      <c r="F17144" s="9">
        <v>1</v>
      </c>
      <c r="G17144" s="9">
        <v>2</v>
      </c>
      <c r="H17144" s="9">
        <v>7</v>
      </c>
      <c r="I17144" s="9">
        <v>0.753792405128479</v>
      </c>
      <c r="J17144" s="9">
        <v>0.753792405128479</v>
      </c>
      <c r="K17144" s="9">
        <v>0</v>
      </c>
      <c r="L17144" s="9">
        <v>61.596981048583984</v>
      </c>
    </row>
    <row r="17145" spans="1:12" x14ac:dyDescent="0.25">
      <c r="A17145" s="5" t="str">
        <f t="shared" si="267"/>
        <v>1SublapSCNW9128</v>
      </c>
      <c r="B17145" s="9">
        <v>1</v>
      </c>
      <c r="C17145" t="s">
        <v>133</v>
      </c>
      <c r="D17145" t="s">
        <v>149</v>
      </c>
      <c r="E17145" s="9">
        <v>9</v>
      </c>
      <c r="F17145" s="9">
        <v>1</v>
      </c>
      <c r="G17145" s="9">
        <v>2</v>
      </c>
      <c r="H17145" s="9">
        <v>8</v>
      </c>
      <c r="I17145" s="9">
        <v>0.78478962182998657</v>
      </c>
      <c r="J17145" s="9">
        <v>0.78478962182998657</v>
      </c>
      <c r="K17145" s="9">
        <v>0</v>
      </c>
      <c r="L17145" s="9">
        <v>62.298313140869141</v>
      </c>
    </row>
    <row r="17146" spans="1:12" x14ac:dyDescent="0.25">
      <c r="A17146" s="5" t="str">
        <f t="shared" si="267"/>
        <v>1SublapSCNW9129</v>
      </c>
      <c r="B17146" s="9">
        <v>1</v>
      </c>
      <c r="C17146" t="s">
        <v>133</v>
      </c>
      <c r="D17146" t="s">
        <v>149</v>
      </c>
      <c r="E17146" s="9">
        <v>9</v>
      </c>
      <c r="F17146" s="9">
        <v>1</v>
      </c>
      <c r="G17146" s="9">
        <v>2</v>
      </c>
      <c r="H17146" s="9">
        <v>9</v>
      </c>
      <c r="I17146" s="9">
        <v>0.70465433597564697</v>
      </c>
      <c r="J17146" s="9">
        <v>0.70465433597564697</v>
      </c>
      <c r="K17146" s="9">
        <v>0</v>
      </c>
      <c r="L17146" s="9">
        <v>65.541816711425781</v>
      </c>
    </row>
    <row r="17147" spans="1:12" x14ac:dyDescent="0.25">
      <c r="A17147" s="5" t="str">
        <f t="shared" si="267"/>
        <v>1SublapSCNW91210</v>
      </c>
      <c r="B17147" s="9">
        <v>1</v>
      </c>
      <c r="C17147" t="s">
        <v>133</v>
      </c>
      <c r="D17147" t="s">
        <v>149</v>
      </c>
      <c r="E17147" s="9">
        <v>9</v>
      </c>
      <c r="F17147" s="9">
        <v>1</v>
      </c>
      <c r="G17147" s="9">
        <v>2</v>
      </c>
      <c r="H17147" s="9">
        <v>10</v>
      </c>
      <c r="I17147" s="9">
        <v>0.68200570344924927</v>
      </c>
      <c r="J17147" s="9">
        <v>0.68200570344924927</v>
      </c>
      <c r="K17147" s="9">
        <v>0</v>
      </c>
      <c r="L17147" s="9">
        <v>71.905471801757813</v>
      </c>
    </row>
    <row r="17148" spans="1:12" x14ac:dyDescent="0.25">
      <c r="A17148" s="5" t="str">
        <f t="shared" si="267"/>
        <v>1SublapSCNW91211</v>
      </c>
      <c r="B17148" s="9">
        <v>1</v>
      </c>
      <c r="C17148" t="s">
        <v>133</v>
      </c>
      <c r="D17148" t="s">
        <v>149</v>
      </c>
      <c r="E17148" s="9">
        <v>9</v>
      </c>
      <c r="F17148" s="9">
        <v>1</v>
      </c>
      <c r="G17148" s="9">
        <v>2</v>
      </c>
      <c r="H17148" s="9">
        <v>11</v>
      </c>
      <c r="I17148" s="9">
        <v>0.60519731044769287</v>
      </c>
      <c r="J17148" s="9">
        <v>0.60519731044769287</v>
      </c>
      <c r="K17148" s="9">
        <v>0</v>
      </c>
      <c r="L17148" s="9">
        <v>77.483131408691406</v>
      </c>
    </row>
    <row r="17149" spans="1:12" x14ac:dyDescent="0.25">
      <c r="A17149" s="5" t="str">
        <f t="shared" si="267"/>
        <v>1SublapSCNW91212</v>
      </c>
      <c r="B17149" s="9">
        <v>1</v>
      </c>
      <c r="C17149" t="s">
        <v>133</v>
      </c>
      <c r="D17149" t="s">
        <v>149</v>
      </c>
      <c r="E17149" s="9">
        <v>9</v>
      </c>
      <c r="F17149" s="9">
        <v>1</v>
      </c>
      <c r="G17149" s="9">
        <v>2</v>
      </c>
      <c r="H17149" s="9">
        <v>12</v>
      </c>
      <c r="I17149" s="9">
        <v>0.6472204327583313</v>
      </c>
      <c r="J17149" s="9">
        <v>0.6472204327583313</v>
      </c>
      <c r="K17149" s="9">
        <v>0</v>
      </c>
      <c r="L17149" s="9">
        <v>81.099517822265625</v>
      </c>
    </row>
    <row r="17150" spans="1:12" x14ac:dyDescent="0.25">
      <c r="A17150" s="5" t="str">
        <f t="shared" si="267"/>
        <v>1SublapSCNW91213</v>
      </c>
      <c r="B17150" s="9">
        <v>1</v>
      </c>
      <c r="C17150" t="s">
        <v>133</v>
      </c>
      <c r="D17150" t="s">
        <v>149</v>
      </c>
      <c r="E17150" s="9">
        <v>9</v>
      </c>
      <c r="F17150" s="9">
        <v>1</v>
      </c>
      <c r="G17150" s="9">
        <v>2</v>
      </c>
      <c r="H17150" s="9">
        <v>13</v>
      </c>
      <c r="I17150" s="9">
        <v>0.76991677284240723</v>
      </c>
      <c r="J17150" s="9">
        <v>0.76991677284240723</v>
      </c>
      <c r="K17150" s="9">
        <v>0</v>
      </c>
      <c r="L17150" s="9">
        <v>83.477615356445313</v>
      </c>
    </row>
    <row r="17151" spans="1:12" x14ac:dyDescent="0.25">
      <c r="A17151" s="5" t="str">
        <f t="shared" si="267"/>
        <v>1SublapSCNW91214</v>
      </c>
      <c r="B17151" s="9">
        <v>1</v>
      </c>
      <c r="C17151" t="s">
        <v>133</v>
      </c>
      <c r="D17151" t="s">
        <v>149</v>
      </c>
      <c r="E17151" s="9">
        <v>9</v>
      </c>
      <c r="F17151" s="9">
        <v>1</v>
      </c>
      <c r="G17151" s="9">
        <v>2</v>
      </c>
      <c r="H17151" s="9">
        <v>14</v>
      </c>
      <c r="I17151" s="9">
        <v>0.98225778341293335</v>
      </c>
      <c r="J17151" s="9">
        <v>0.98225778341293335</v>
      </c>
      <c r="K17151" s="9">
        <v>0</v>
      </c>
      <c r="L17151" s="9">
        <v>84.794082641601563</v>
      </c>
    </row>
    <row r="17152" spans="1:12" x14ac:dyDescent="0.25">
      <c r="A17152" s="5" t="str">
        <f t="shared" si="267"/>
        <v>1SublapSCNW91215</v>
      </c>
      <c r="B17152" s="9">
        <v>1</v>
      </c>
      <c r="C17152" t="s">
        <v>133</v>
      </c>
      <c r="D17152" t="s">
        <v>149</v>
      </c>
      <c r="E17152" s="9">
        <v>9</v>
      </c>
      <c r="F17152" s="9">
        <v>1</v>
      </c>
      <c r="G17152" s="9">
        <v>2</v>
      </c>
      <c r="H17152" s="9">
        <v>15</v>
      </c>
      <c r="I17152" s="9">
        <v>1.214415431022644</v>
      </c>
      <c r="J17152" s="9">
        <v>1.214415431022644</v>
      </c>
      <c r="K17152" s="9">
        <v>0</v>
      </c>
      <c r="L17152" s="9">
        <v>84.574241638183594</v>
      </c>
    </row>
    <row r="17153" spans="1:12" x14ac:dyDescent="0.25">
      <c r="A17153" s="5" t="str">
        <f t="shared" si="267"/>
        <v>1SublapSCNW91216</v>
      </c>
      <c r="B17153" s="9">
        <v>1</v>
      </c>
      <c r="C17153" t="s">
        <v>133</v>
      </c>
      <c r="D17153" t="s">
        <v>149</v>
      </c>
      <c r="E17153" s="9">
        <v>9</v>
      </c>
      <c r="F17153" s="9">
        <v>1</v>
      </c>
      <c r="G17153" s="9">
        <v>2</v>
      </c>
      <c r="H17153" s="9">
        <v>16</v>
      </c>
      <c r="I17153" s="9">
        <v>1.4885766506195068</v>
      </c>
      <c r="J17153" s="9">
        <v>1.4885766506195068</v>
      </c>
      <c r="K17153" s="9">
        <v>0</v>
      </c>
      <c r="L17153" s="9">
        <v>85.206527709960938</v>
      </c>
    </row>
    <row r="17154" spans="1:12" x14ac:dyDescent="0.25">
      <c r="A17154" s="5" t="str">
        <f t="shared" si="267"/>
        <v>1SublapSCNW91217</v>
      </c>
      <c r="B17154" s="9">
        <v>1</v>
      </c>
      <c r="C17154" t="s">
        <v>133</v>
      </c>
      <c r="D17154" t="s">
        <v>149</v>
      </c>
      <c r="E17154" s="9">
        <v>9</v>
      </c>
      <c r="F17154" s="9">
        <v>1</v>
      </c>
      <c r="G17154" s="9">
        <v>2</v>
      </c>
      <c r="H17154" s="9">
        <v>17</v>
      </c>
      <c r="I17154" s="9">
        <v>1.7512716054916382</v>
      </c>
      <c r="J17154" s="9">
        <v>1.051098108291626</v>
      </c>
      <c r="K17154" s="9">
        <v>2.2693740203976631E-2</v>
      </c>
      <c r="L17154" s="9">
        <v>84.552558898925781</v>
      </c>
    </row>
    <row r="17155" spans="1:12" x14ac:dyDescent="0.25">
      <c r="A17155" s="5" t="str">
        <f t="shared" ref="A17155:A17218" si="268">B17155&amp;C17155&amp;D17155&amp;E17155&amp;F17155&amp;G17155&amp;H17155</f>
        <v>1SublapSCNW91218</v>
      </c>
      <c r="B17155" s="9">
        <v>1</v>
      </c>
      <c r="C17155" t="s">
        <v>133</v>
      </c>
      <c r="D17155" t="s">
        <v>149</v>
      </c>
      <c r="E17155" s="9">
        <v>9</v>
      </c>
      <c r="F17155" s="9">
        <v>1</v>
      </c>
      <c r="G17155" s="9">
        <v>2</v>
      </c>
      <c r="H17155" s="9">
        <v>18</v>
      </c>
      <c r="I17155" s="9">
        <v>2.0062673091888428</v>
      </c>
      <c r="J17155" s="9">
        <v>1.6330893039703369</v>
      </c>
      <c r="K17155" s="9">
        <v>3.5489365458488464E-2</v>
      </c>
      <c r="L17155" s="9">
        <v>82.714057922363281</v>
      </c>
    </row>
    <row r="17156" spans="1:12" x14ac:dyDescent="0.25">
      <c r="A17156" s="5" t="str">
        <f t="shared" si="268"/>
        <v>1SublapSCNW91219</v>
      </c>
      <c r="B17156" s="9">
        <v>1</v>
      </c>
      <c r="C17156" t="s">
        <v>133</v>
      </c>
      <c r="D17156" t="s">
        <v>149</v>
      </c>
      <c r="E17156" s="9">
        <v>9</v>
      </c>
      <c r="F17156" s="9">
        <v>1</v>
      </c>
      <c r="G17156" s="9">
        <v>2</v>
      </c>
      <c r="H17156" s="9">
        <v>19</v>
      </c>
      <c r="I17156" s="9">
        <v>2.1063487529754639</v>
      </c>
      <c r="J17156" s="9">
        <v>1.8971885442733765</v>
      </c>
      <c r="K17156" s="9">
        <v>3.5083144903182983E-2</v>
      </c>
      <c r="L17156" s="9">
        <v>80.6689453125</v>
      </c>
    </row>
    <row r="17157" spans="1:12" x14ac:dyDescent="0.25">
      <c r="A17157" s="5" t="str">
        <f t="shared" si="268"/>
        <v>1SublapSCNW91220</v>
      </c>
      <c r="B17157" s="9">
        <v>1</v>
      </c>
      <c r="C17157" t="s">
        <v>133</v>
      </c>
      <c r="D17157" t="s">
        <v>149</v>
      </c>
      <c r="E17157" s="9">
        <v>9</v>
      </c>
      <c r="F17157" s="9">
        <v>1</v>
      </c>
      <c r="G17157" s="9">
        <v>2</v>
      </c>
      <c r="H17157" s="9">
        <v>20</v>
      </c>
      <c r="I17157" s="9">
        <v>2.0466055870056152</v>
      </c>
      <c r="J17157" s="9">
        <v>1.8698505163192749</v>
      </c>
      <c r="K17157" s="9">
        <v>3.0014127492904663E-2</v>
      </c>
      <c r="L17157" s="9">
        <v>76.938194274902344</v>
      </c>
    </row>
    <row r="17158" spans="1:12" x14ac:dyDescent="0.25">
      <c r="A17158" s="5" t="str">
        <f t="shared" si="268"/>
        <v>1SublapSCNW91221</v>
      </c>
      <c r="B17158" s="9">
        <v>1</v>
      </c>
      <c r="C17158" t="s">
        <v>133</v>
      </c>
      <c r="D17158" t="s">
        <v>149</v>
      </c>
      <c r="E17158" s="9">
        <v>9</v>
      </c>
      <c r="F17158" s="9">
        <v>1</v>
      </c>
      <c r="G17158" s="9">
        <v>2</v>
      </c>
      <c r="H17158" s="9">
        <v>21</v>
      </c>
      <c r="I17158" s="9">
        <v>1.9013055562973022</v>
      </c>
      <c r="J17158" s="9">
        <v>1.7434273958206177</v>
      </c>
      <c r="K17158" s="9">
        <v>2.1471047773957253E-2</v>
      </c>
      <c r="L17158" s="9">
        <v>71.678535461425781</v>
      </c>
    </row>
    <row r="17159" spans="1:12" x14ac:dyDescent="0.25">
      <c r="A17159" s="5" t="str">
        <f t="shared" si="268"/>
        <v>1SublapSCNW91222</v>
      </c>
      <c r="B17159" s="9">
        <v>1</v>
      </c>
      <c r="C17159" t="s">
        <v>133</v>
      </c>
      <c r="D17159" t="s">
        <v>149</v>
      </c>
      <c r="E17159" s="9">
        <v>9</v>
      </c>
      <c r="F17159" s="9">
        <v>1</v>
      </c>
      <c r="G17159" s="9">
        <v>2</v>
      </c>
      <c r="H17159" s="9">
        <v>22</v>
      </c>
      <c r="I17159" s="9">
        <v>1.795946478843689</v>
      </c>
      <c r="J17159" s="9">
        <v>2.0896995067596436</v>
      </c>
      <c r="K17159" s="9">
        <v>3.0792735517024994E-2</v>
      </c>
      <c r="L17159" s="9">
        <v>69.633949279785156</v>
      </c>
    </row>
    <row r="17160" spans="1:12" x14ac:dyDescent="0.25">
      <c r="A17160" s="5" t="str">
        <f t="shared" si="268"/>
        <v>1SublapSCNW91223</v>
      </c>
      <c r="B17160" s="9">
        <v>1</v>
      </c>
      <c r="C17160" t="s">
        <v>133</v>
      </c>
      <c r="D17160" t="s">
        <v>149</v>
      </c>
      <c r="E17160" s="9">
        <v>9</v>
      </c>
      <c r="F17160" s="9">
        <v>1</v>
      </c>
      <c r="G17160" s="9">
        <v>2</v>
      </c>
      <c r="H17160" s="9">
        <v>23</v>
      </c>
      <c r="I17160" s="9">
        <v>1.6331781148910522</v>
      </c>
      <c r="J17160" s="9">
        <v>1.716888427734375</v>
      </c>
      <c r="K17160" s="9">
        <v>2.6735404506325722E-2</v>
      </c>
      <c r="L17160" s="9">
        <v>68.629280090332031</v>
      </c>
    </row>
    <row r="17161" spans="1:12" x14ac:dyDescent="0.25">
      <c r="A17161" s="5" t="str">
        <f t="shared" si="268"/>
        <v>1SublapSCNW91224</v>
      </c>
      <c r="B17161" s="9">
        <v>1</v>
      </c>
      <c r="C17161" t="s">
        <v>133</v>
      </c>
      <c r="D17161" t="s">
        <v>149</v>
      </c>
      <c r="E17161" s="9">
        <v>9</v>
      </c>
      <c r="F17161" s="9">
        <v>1</v>
      </c>
      <c r="G17161" s="9">
        <v>2</v>
      </c>
      <c r="H17161" s="9">
        <v>24</v>
      </c>
      <c r="I17161" s="9">
        <v>1.3671859502792358</v>
      </c>
      <c r="J17161" s="9">
        <v>1.3989794254302979</v>
      </c>
      <c r="K17161" s="9">
        <v>2.2874683141708374E-2</v>
      </c>
      <c r="L17161" s="9">
        <v>68.238113403320313</v>
      </c>
    </row>
    <row r="17162" spans="1:12" x14ac:dyDescent="0.25">
      <c r="A17162" s="5" t="str">
        <f t="shared" si="268"/>
        <v>1SublapSCNW91101</v>
      </c>
      <c r="B17162" s="9">
        <v>1</v>
      </c>
      <c r="C17162" t="s">
        <v>133</v>
      </c>
      <c r="D17162" t="s">
        <v>149</v>
      </c>
      <c r="E17162" s="9">
        <v>9</v>
      </c>
      <c r="F17162" s="9">
        <v>1</v>
      </c>
      <c r="G17162" s="9">
        <v>10</v>
      </c>
      <c r="H17162" s="9">
        <v>1</v>
      </c>
      <c r="I17162" s="9">
        <v>1.163920521736145</v>
      </c>
      <c r="J17162" s="9">
        <v>1.163920521736145</v>
      </c>
      <c r="K17162" s="9">
        <v>0</v>
      </c>
      <c r="L17162" s="9">
        <v>70.798385620117188</v>
      </c>
    </row>
    <row r="17163" spans="1:12" x14ac:dyDescent="0.25">
      <c r="A17163" s="5" t="str">
        <f t="shared" si="268"/>
        <v>1SublapSCNW91102</v>
      </c>
      <c r="B17163" s="9">
        <v>1</v>
      </c>
      <c r="C17163" t="s">
        <v>133</v>
      </c>
      <c r="D17163" t="s">
        <v>149</v>
      </c>
      <c r="E17163" s="9">
        <v>9</v>
      </c>
      <c r="F17163" s="9">
        <v>1</v>
      </c>
      <c r="G17163" s="9">
        <v>10</v>
      </c>
      <c r="H17163" s="9">
        <v>2</v>
      </c>
      <c r="I17163" s="9">
        <v>0.98390644788742065</v>
      </c>
      <c r="J17163" s="9">
        <v>0.98390644788742065</v>
      </c>
      <c r="K17163" s="9">
        <v>0</v>
      </c>
      <c r="L17163" s="9">
        <v>70.683540344238281</v>
      </c>
    </row>
    <row r="17164" spans="1:12" x14ac:dyDescent="0.25">
      <c r="A17164" s="5" t="str">
        <f t="shared" si="268"/>
        <v>1SublapSCNW91103</v>
      </c>
      <c r="B17164" s="9">
        <v>1</v>
      </c>
      <c r="C17164" t="s">
        <v>133</v>
      </c>
      <c r="D17164" t="s">
        <v>149</v>
      </c>
      <c r="E17164" s="9">
        <v>9</v>
      </c>
      <c r="F17164" s="9">
        <v>1</v>
      </c>
      <c r="G17164" s="9">
        <v>10</v>
      </c>
      <c r="H17164" s="9">
        <v>3</v>
      </c>
      <c r="I17164" s="9">
        <v>0.84449541568756104</v>
      </c>
      <c r="J17164" s="9">
        <v>0.84449541568756104</v>
      </c>
      <c r="K17164" s="9">
        <v>0</v>
      </c>
      <c r="L17164" s="9">
        <v>69.194183349609375</v>
      </c>
    </row>
    <row r="17165" spans="1:12" x14ac:dyDescent="0.25">
      <c r="A17165" s="5" t="str">
        <f t="shared" si="268"/>
        <v>1SublapSCNW91104</v>
      </c>
      <c r="B17165" s="9">
        <v>1</v>
      </c>
      <c r="C17165" t="s">
        <v>133</v>
      </c>
      <c r="D17165" t="s">
        <v>149</v>
      </c>
      <c r="E17165" s="9">
        <v>9</v>
      </c>
      <c r="F17165" s="9">
        <v>1</v>
      </c>
      <c r="G17165" s="9">
        <v>10</v>
      </c>
      <c r="H17165" s="9">
        <v>4</v>
      </c>
      <c r="I17165" s="9">
        <v>0.78171360492706299</v>
      </c>
      <c r="J17165" s="9">
        <v>0.78171360492706299</v>
      </c>
      <c r="K17165" s="9">
        <v>0</v>
      </c>
      <c r="L17165" s="9">
        <v>71.199897766113281</v>
      </c>
    </row>
    <row r="17166" spans="1:12" x14ac:dyDescent="0.25">
      <c r="A17166" s="5" t="str">
        <f t="shared" si="268"/>
        <v>1SublapSCNW91105</v>
      </c>
      <c r="B17166" s="9">
        <v>1</v>
      </c>
      <c r="C17166" t="s">
        <v>133</v>
      </c>
      <c r="D17166" t="s">
        <v>149</v>
      </c>
      <c r="E17166" s="9">
        <v>9</v>
      </c>
      <c r="F17166" s="9">
        <v>1</v>
      </c>
      <c r="G17166" s="9">
        <v>10</v>
      </c>
      <c r="H17166" s="9">
        <v>5</v>
      </c>
      <c r="I17166" s="9">
        <v>0.74279135465621948</v>
      </c>
      <c r="J17166" s="9">
        <v>0.74279135465621948</v>
      </c>
      <c r="K17166" s="9">
        <v>0</v>
      </c>
      <c r="L17166" s="9">
        <v>71.822967529296875</v>
      </c>
    </row>
    <row r="17167" spans="1:12" x14ac:dyDescent="0.25">
      <c r="A17167" s="5" t="str">
        <f t="shared" si="268"/>
        <v>1SublapSCNW91106</v>
      </c>
      <c r="B17167" s="9">
        <v>1</v>
      </c>
      <c r="C17167" t="s">
        <v>133</v>
      </c>
      <c r="D17167" t="s">
        <v>149</v>
      </c>
      <c r="E17167" s="9">
        <v>9</v>
      </c>
      <c r="F17167" s="9">
        <v>1</v>
      </c>
      <c r="G17167" s="9">
        <v>10</v>
      </c>
      <c r="H17167" s="9">
        <v>6</v>
      </c>
      <c r="I17167" s="9">
        <v>0.75910717248916626</v>
      </c>
      <c r="J17167" s="9">
        <v>0.75910717248916626</v>
      </c>
      <c r="K17167" s="9">
        <v>0</v>
      </c>
      <c r="L17167" s="9">
        <v>71.286239624023438</v>
      </c>
    </row>
    <row r="17168" spans="1:12" x14ac:dyDescent="0.25">
      <c r="A17168" s="5" t="str">
        <f t="shared" si="268"/>
        <v>1SublapSCNW91107</v>
      </c>
      <c r="B17168" s="9">
        <v>1</v>
      </c>
      <c r="C17168" t="s">
        <v>133</v>
      </c>
      <c r="D17168" t="s">
        <v>149</v>
      </c>
      <c r="E17168" s="9">
        <v>9</v>
      </c>
      <c r="F17168" s="9">
        <v>1</v>
      </c>
      <c r="G17168" s="9">
        <v>10</v>
      </c>
      <c r="H17168" s="9">
        <v>7</v>
      </c>
      <c r="I17168" s="9">
        <v>0.86694556474685669</v>
      </c>
      <c r="J17168" s="9">
        <v>0.86694556474685669</v>
      </c>
      <c r="K17168" s="9">
        <v>0</v>
      </c>
      <c r="L17168" s="9">
        <v>71.043266296386719</v>
      </c>
    </row>
    <row r="17169" spans="1:12" x14ac:dyDescent="0.25">
      <c r="A17169" s="5" t="str">
        <f t="shared" si="268"/>
        <v>1SublapSCNW91108</v>
      </c>
      <c r="B17169" s="9">
        <v>1</v>
      </c>
      <c r="C17169" t="s">
        <v>133</v>
      </c>
      <c r="D17169" t="s">
        <v>149</v>
      </c>
      <c r="E17169" s="9">
        <v>9</v>
      </c>
      <c r="F17169" s="9">
        <v>1</v>
      </c>
      <c r="G17169" s="9">
        <v>10</v>
      </c>
      <c r="H17169" s="9">
        <v>8</v>
      </c>
      <c r="I17169" s="9">
        <v>0.9797898530960083</v>
      </c>
      <c r="J17169" s="9">
        <v>0.9797898530960083</v>
      </c>
      <c r="K17169" s="9">
        <v>0</v>
      </c>
      <c r="L17169" s="9">
        <v>71.140869140625</v>
      </c>
    </row>
    <row r="17170" spans="1:12" x14ac:dyDescent="0.25">
      <c r="A17170" s="5" t="str">
        <f t="shared" si="268"/>
        <v>1SublapSCNW91109</v>
      </c>
      <c r="B17170" s="9">
        <v>1</v>
      </c>
      <c r="C17170" t="s">
        <v>133</v>
      </c>
      <c r="D17170" t="s">
        <v>149</v>
      </c>
      <c r="E17170" s="9">
        <v>9</v>
      </c>
      <c r="F17170" s="9">
        <v>1</v>
      </c>
      <c r="G17170" s="9">
        <v>10</v>
      </c>
      <c r="H17170" s="9">
        <v>9</v>
      </c>
      <c r="I17170" s="9">
        <v>0.98887515068054199</v>
      </c>
      <c r="J17170" s="9">
        <v>0.98887515068054199</v>
      </c>
      <c r="K17170" s="9">
        <v>0</v>
      </c>
      <c r="L17170" s="9">
        <v>73.383544921875</v>
      </c>
    </row>
    <row r="17171" spans="1:12" x14ac:dyDescent="0.25">
      <c r="A17171" s="5" t="str">
        <f t="shared" si="268"/>
        <v>1SublapSCNW911010</v>
      </c>
      <c r="B17171" s="9">
        <v>1</v>
      </c>
      <c r="C17171" t="s">
        <v>133</v>
      </c>
      <c r="D17171" t="s">
        <v>149</v>
      </c>
      <c r="E17171" s="9">
        <v>9</v>
      </c>
      <c r="F17171" s="9">
        <v>1</v>
      </c>
      <c r="G17171" s="9">
        <v>10</v>
      </c>
      <c r="H17171" s="9">
        <v>10</v>
      </c>
      <c r="I17171" s="9">
        <v>0.86449730396270752</v>
      </c>
      <c r="J17171" s="9">
        <v>0.86449730396270752</v>
      </c>
      <c r="K17171" s="9">
        <v>0</v>
      </c>
      <c r="L17171" s="9">
        <v>79.017021179199219</v>
      </c>
    </row>
    <row r="17172" spans="1:12" x14ac:dyDescent="0.25">
      <c r="A17172" s="5" t="str">
        <f t="shared" si="268"/>
        <v>1SublapSCNW911011</v>
      </c>
      <c r="B17172" s="9">
        <v>1</v>
      </c>
      <c r="C17172" t="s">
        <v>133</v>
      </c>
      <c r="D17172" t="s">
        <v>149</v>
      </c>
      <c r="E17172" s="9">
        <v>9</v>
      </c>
      <c r="F17172" s="9">
        <v>1</v>
      </c>
      <c r="G17172" s="9">
        <v>10</v>
      </c>
      <c r="H17172" s="9">
        <v>11</v>
      </c>
      <c r="I17172" s="9">
        <v>0.87918168306350708</v>
      </c>
      <c r="J17172" s="9">
        <v>0.87918168306350708</v>
      </c>
      <c r="K17172" s="9">
        <v>0</v>
      </c>
      <c r="L17172" s="9">
        <v>83.728775024414063</v>
      </c>
    </row>
    <row r="17173" spans="1:12" x14ac:dyDescent="0.25">
      <c r="A17173" s="5" t="str">
        <f t="shared" si="268"/>
        <v>1SublapSCNW911012</v>
      </c>
      <c r="B17173" s="9">
        <v>1</v>
      </c>
      <c r="C17173" t="s">
        <v>133</v>
      </c>
      <c r="D17173" t="s">
        <v>149</v>
      </c>
      <c r="E17173" s="9">
        <v>9</v>
      </c>
      <c r="F17173" s="9">
        <v>1</v>
      </c>
      <c r="G17173" s="9">
        <v>10</v>
      </c>
      <c r="H17173" s="9">
        <v>12</v>
      </c>
      <c r="I17173" s="9">
        <v>1.0469088554382324</v>
      </c>
      <c r="J17173" s="9">
        <v>1.0469088554382324</v>
      </c>
      <c r="K17173" s="9">
        <v>0</v>
      </c>
      <c r="L17173" s="9">
        <v>88.073257446289063</v>
      </c>
    </row>
    <row r="17174" spans="1:12" x14ac:dyDescent="0.25">
      <c r="A17174" s="5" t="str">
        <f t="shared" si="268"/>
        <v>1SublapSCNW911013</v>
      </c>
      <c r="B17174" s="9">
        <v>1</v>
      </c>
      <c r="C17174" t="s">
        <v>133</v>
      </c>
      <c r="D17174" t="s">
        <v>149</v>
      </c>
      <c r="E17174" s="9">
        <v>9</v>
      </c>
      <c r="F17174" s="9">
        <v>1</v>
      </c>
      <c r="G17174" s="9">
        <v>10</v>
      </c>
      <c r="H17174" s="9">
        <v>13</v>
      </c>
      <c r="I17174" s="9">
        <v>1.297346830368042</v>
      </c>
      <c r="J17174" s="9">
        <v>1.297346830368042</v>
      </c>
      <c r="K17174" s="9">
        <v>0</v>
      </c>
      <c r="L17174" s="9">
        <v>90.036659240722656</v>
      </c>
    </row>
    <row r="17175" spans="1:12" x14ac:dyDescent="0.25">
      <c r="A17175" s="5" t="str">
        <f t="shared" si="268"/>
        <v>1SublapSCNW911014</v>
      </c>
      <c r="B17175" s="9">
        <v>1</v>
      </c>
      <c r="C17175" t="s">
        <v>133</v>
      </c>
      <c r="D17175" t="s">
        <v>149</v>
      </c>
      <c r="E17175" s="9">
        <v>9</v>
      </c>
      <c r="F17175" s="9">
        <v>1</v>
      </c>
      <c r="G17175" s="9">
        <v>10</v>
      </c>
      <c r="H17175" s="9">
        <v>14</v>
      </c>
      <c r="I17175" s="9">
        <v>1.6252113580703735</v>
      </c>
      <c r="J17175" s="9">
        <v>1.6252113580703735</v>
      </c>
      <c r="K17175" s="9">
        <v>0</v>
      </c>
      <c r="L17175" s="9">
        <v>89.628120422363281</v>
      </c>
    </row>
    <row r="17176" spans="1:12" x14ac:dyDescent="0.25">
      <c r="A17176" s="5" t="str">
        <f t="shared" si="268"/>
        <v>1SublapSCNW911015</v>
      </c>
      <c r="B17176" s="9">
        <v>1</v>
      </c>
      <c r="C17176" t="s">
        <v>133</v>
      </c>
      <c r="D17176" t="s">
        <v>149</v>
      </c>
      <c r="E17176" s="9">
        <v>9</v>
      </c>
      <c r="F17176" s="9">
        <v>1</v>
      </c>
      <c r="G17176" s="9">
        <v>10</v>
      </c>
      <c r="H17176" s="9">
        <v>15</v>
      </c>
      <c r="I17176" s="9">
        <v>1.9154694080352783</v>
      </c>
      <c r="J17176" s="9">
        <v>1.9154694080352783</v>
      </c>
      <c r="K17176" s="9">
        <v>0</v>
      </c>
      <c r="L17176" s="9">
        <v>88.774505615234375</v>
      </c>
    </row>
    <row r="17177" spans="1:12" x14ac:dyDescent="0.25">
      <c r="A17177" s="5" t="str">
        <f t="shared" si="268"/>
        <v>1SublapSCNW911016</v>
      </c>
      <c r="B17177" s="9">
        <v>1</v>
      </c>
      <c r="C17177" t="s">
        <v>133</v>
      </c>
      <c r="D17177" t="s">
        <v>149</v>
      </c>
      <c r="E17177" s="9">
        <v>9</v>
      </c>
      <c r="F17177" s="9">
        <v>1</v>
      </c>
      <c r="G17177" s="9">
        <v>10</v>
      </c>
      <c r="H17177" s="9">
        <v>16</v>
      </c>
      <c r="I17177" s="9">
        <v>2.2239444255828857</v>
      </c>
      <c r="J17177" s="9">
        <v>2.2239444255828857</v>
      </c>
      <c r="K17177" s="9">
        <v>0</v>
      </c>
      <c r="L17177" s="9">
        <v>89.507095336914063</v>
      </c>
    </row>
    <row r="17178" spans="1:12" x14ac:dyDescent="0.25">
      <c r="A17178" s="5" t="str">
        <f t="shared" si="268"/>
        <v>1SublapSCNW911017</v>
      </c>
      <c r="B17178" s="9">
        <v>1</v>
      </c>
      <c r="C17178" t="s">
        <v>133</v>
      </c>
      <c r="D17178" t="s">
        <v>149</v>
      </c>
      <c r="E17178" s="9">
        <v>9</v>
      </c>
      <c r="F17178" s="9">
        <v>1</v>
      </c>
      <c r="G17178" s="9">
        <v>10</v>
      </c>
      <c r="H17178" s="9">
        <v>17</v>
      </c>
      <c r="I17178" s="9">
        <v>2.4998457431793213</v>
      </c>
      <c r="J17178" s="9">
        <v>1.7286627292633057</v>
      </c>
      <c r="K17178" s="9">
        <v>3.1069641932845116E-2</v>
      </c>
      <c r="L17178" s="9">
        <v>88.622276306152344</v>
      </c>
    </row>
    <row r="17179" spans="1:12" x14ac:dyDescent="0.25">
      <c r="A17179" s="5" t="str">
        <f t="shared" si="268"/>
        <v>1SublapSCNW911018</v>
      </c>
      <c r="B17179" s="9">
        <v>1</v>
      </c>
      <c r="C17179" t="s">
        <v>133</v>
      </c>
      <c r="D17179" t="s">
        <v>149</v>
      </c>
      <c r="E17179" s="9">
        <v>9</v>
      </c>
      <c r="F17179" s="9">
        <v>1</v>
      </c>
      <c r="G17179" s="9">
        <v>10</v>
      </c>
      <c r="H17179" s="9">
        <v>18</v>
      </c>
      <c r="I17179" s="9">
        <v>2.7234117984771729</v>
      </c>
      <c r="J17179" s="9">
        <v>2.2871119976043701</v>
      </c>
      <c r="K17179" s="9">
        <v>5.1392853260040283E-2</v>
      </c>
      <c r="L17179" s="9">
        <v>87.524307250976563</v>
      </c>
    </row>
    <row r="17180" spans="1:12" x14ac:dyDescent="0.25">
      <c r="A17180" s="5" t="str">
        <f t="shared" si="268"/>
        <v>1SublapSCNW911019</v>
      </c>
      <c r="B17180" s="9">
        <v>1</v>
      </c>
      <c r="C17180" t="s">
        <v>133</v>
      </c>
      <c r="D17180" t="s">
        <v>149</v>
      </c>
      <c r="E17180" s="9">
        <v>9</v>
      </c>
      <c r="F17180" s="9">
        <v>1</v>
      </c>
      <c r="G17180" s="9">
        <v>10</v>
      </c>
      <c r="H17180" s="9">
        <v>19</v>
      </c>
      <c r="I17180" s="9">
        <v>2.7503128051757813</v>
      </c>
      <c r="J17180" s="9">
        <v>2.5267989635467529</v>
      </c>
      <c r="K17180" s="9">
        <v>4.6408317983150482E-2</v>
      </c>
      <c r="L17180" s="9">
        <v>84.954856872558594</v>
      </c>
    </row>
    <row r="17181" spans="1:12" x14ac:dyDescent="0.25">
      <c r="A17181" s="5" t="str">
        <f t="shared" si="268"/>
        <v>1SublapSCNW911020</v>
      </c>
      <c r="B17181" s="9">
        <v>1</v>
      </c>
      <c r="C17181" t="s">
        <v>133</v>
      </c>
      <c r="D17181" t="s">
        <v>149</v>
      </c>
      <c r="E17181" s="9">
        <v>9</v>
      </c>
      <c r="F17181" s="9">
        <v>1</v>
      </c>
      <c r="G17181" s="9">
        <v>10</v>
      </c>
      <c r="H17181" s="9">
        <v>20</v>
      </c>
      <c r="I17181" s="9">
        <v>2.6282694339752197</v>
      </c>
      <c r="J17181" s="9">
        <v>2.4300925731658936</v>
      </c>
      <c r="K17181" s="9">
        <v>5.0088353455066681E-2</v>
      </c>
      <c r="L17181" s="9">
        <v>82.906959533691406</v>
      </c>
    </row>
    <row r="17182" spans="1:12" x14ac:dyDescent="0.25">
      <c r="A17182" s="5" t="str">
        <f t="shared" si="268"/>
        <v>1SublapSCNW911021</v>
      </c>
      <c r="B17182" s="9">
        <v>1</v>
      </c>
      <c r="C17182" t="s">
        <v>133</v>
      </c>
      <c r="D17182" t="s">
        <v>149</v>
      </c>
      <c r="E17182" s="9">
        <v>9</v>
      </c>
      <c r="F17182" s="9">
        <v>1</v>
      </c>
      <c r="G17182" s="9">
        <v>10</v>
      </c>
      <c r="H17182" s="9">
        <v>21</v>
      </c>
      <c r="I17182" s="9">
        <v>2.4771866798400879</v>
      </c>
      <c r="J17182" s="9">
        <v>2.2914042472839355</v>
      </c>
      <c r="K17182" s="9">
        <v>3.7878114730119705E-2</v>
      </c>
      <c r="L17182" s="9">
        <v>79.453483581542969</v>
      </c>
    </row>
    <row r="17183" spans="1:12" x14ac:dyDescent="0.25">
      <c r="A17183" s="5" t="str">
        <f t="shared" si="268"/>
        <v>1SublapSCNW911022</v>
      </c>
      <c r="B17183" s="9">
        <v>1</v>
      </c>
      <c r="C17183" t="s">
        <v>133</v>
      </c>
      <c r="D17183" t="s">
        <v>149</v>
      </c>
      <c r="E17183" s="9">
        <v>9</v>
      </c>
      <c r="F17183" s="9">
        <v>1</v>
      </c>
      <c r="G17183" s="9">
        <v>10</v>
      </c>
      <c r="H17183" s="9">
        <v>22</v>
      </c>
      <c r="I17183" s="9">
        <v>2.2584841251373291</v>
      </c>
      <c r="J17183" s="9">
        <v>2.6624736785888672</v>
      </c>
      <c r="K17183" s="9">
        <v>7.6071180403232574E-2</v>
      </c>
      <c r="L17183" s="9">
        <v>76.409065246582031</v>
      </c>
    </row>
    <row r="17184" spans="1:12" x14ac:dyDescent="0.25">
      <c r="A17184" s="5" t="str">
        <f t="shared" si="268"/>
        <v>1SublapSCNW911023</v>
      </c>
      <c r="B17184" s="9">
        <v>1</v>
      </c>
      <c r="C17184" t="s">
        <v>133</v>
      </c>
      <c r="D17184" t="s">
        <v>149</v>
      </c>
      <c r="E17184" s="9">
        <v>9</v>
      </c>
      <c r="F17184" s="9">
        <v>1</v>
      </c>
      <c r="G17184" s="9">
        <v>10</v>
      </c>
      <c r="H17184" s="9">
        <v>23</v>
      </c>
      <c r="I17184" s="9">
        <v>2.0400209426879883</v>
      </c>
      <c r="J17184" s="9">
        <v>2.1953275203704834</v>
      </c>
      <c r="K17184" s="9">
        <v>6.2071233987808228E-2</v>
      </c>
      <c r="L17184" s="9">
        <v>75.173065185546875</v>
      </c>
    </row>
    <row r="17185" spans="1:12" x14ac:dyDescent="0.25">
      <c r="A17185" s="5" t="str">
        <f t="shared" si="268"/>
        <v>1SublapSCNW911024</v>
      </c>
      <c r="B17185" s="9">
        <v>1</v>
      </c>
      <c r="C17185" t="s">
        <v>133</v>
      </c>
      <c r="D17185" t="s">
        <v>149</v>
      </c>
      <c r="E17185" s="9">
        <v>9</v>
      </c>
      <c r="F17185" s="9">
        <v>1</v>
      </c>
      <c r="G17185" s="9">
        <v>10</v>
      </c>
      <c r="H17185" s="9">
        <v>24</v>
      </c>
      <c r="I17185" s="9">
        <v>1.7015784978866577</v>
      </c>
      <c r="J17185" s="9">
        <v>1.7510035037994385</v>
      </c>
      <c r="K17185" s="9">
        <v>2.4712486192584038E-2</v>
      </c>
      <c r="L17185" s="9">
        <v>74.840736389160156</v>
      </c>
    </row>
    <row r="17186" spans="1:12" x14ac:dyDescent="0.25">
      <c r="A17186" s="5" t="str">
        <f t="shared" si="268"/>
        <v>1SublapSCNW10021</v>
      </c>
      <c r="B17186" s="9">
        <v>1</v>
      </c>
      <c r="C17186" t="s">
        <v>133</v>
      </c>
      <c r="D17186" t="s">
        <v>149</v>
      </c>
      <c r="E17186" s="9">
        <v>10</v>
      </c>
      <c r="F17186" s="9">
        <v>0</v>
      </c>
      <c r="G17186" s="9">
        <v>2</v>
      </c>
      <c r="H17186" s="9">
        <v>1</v>
      </c>
      <c r="I17186" s="9">
        <v>1.0745432376861572</v>
      </c>
      <c r="J17186" s="9">
        <v>1.0745432376861572</v>
      </c>
      <c r="K17186" s="9">
        <v>0</v>
      </c>
      <c r="L17186" s="9">
        <v>65.471885681152344</v>
      </c>
    </row>
    <row r="17187" spans="1:12" x14ac:dyDescent="0.25">
      <c r="A17187" s="5" t="str">
        <f t="shared" si="268"/>
        <v>1SublapSCNW10022</v>
      </c>
      <c r="B17187" s="9">
        <v>1</v>
      </c>
      <c r="C17187" t="s">
        <v>133</v>
      </c>
      <c r="D17187" t="s">
        <v>149</v>
      </c>
      <c r="E17187" s="9">
        <v>10</v>
      </c>
      <c r="F17187" s="9">
        <v>0</v>
      </c>
      <c r="G17187" s="9">
        <v>2</v>
      </c>
      <c r="H17187" s="9">
        <v>2</v>
      </c>
      <c r="I17187" s="9">
        <v>0.93812543153762817</v>
      </c>
      <c r="J17187" s="9">
        <v>0.93812543153762817</v>
      </c>
      <c r="K17187" s="9">
        <v>0</v>
      </c>
      <c r="L17187" s="9">
        <v>65.275398254394531</v>
      </c>
    </row>
    <row r="17188" spans="1:12" x14ac:dyDescent="0.25">
      <c r="A17188" s="5" t="str">
        <f t="shared" si="268"/>
        <v>1SublapSCNW10023</v>
      </c>
      <c r="B17188" s="9">
        <v>1</v>
      </c>
      <c r="C17188" t="s">
        <v>133</v>
      </c>
      <c r="D17188" t="s">
        <v>149</v>
      </c>
      <c r="E17188" s="9">
        <v>10</v>
      </c>
      <c r="F17188" s="9">
        <v>0</v>
      </c>
      <c r="G17188" s="9">
        <v>2</v>
      </c>
      <c r="H17188" s="9">
        <v>3</v>
      </c>
      <c r="I17188" s="9">
        <v>0.83050268888473511</v>
      </c>
      <c r="J17188" s="9">
        <v>0.83050268888473511</v>
      </c>
      <c r="K17188" s="9">
        <v>0</v>
      </c>
      <c r="L17188" s="9">
        <v>65.206993103027344</v>
      </c>
    </row>
    <row r="17189" spans="1:12" x14ac:dyDescent="0.25">
      <c r="A17189" s="5" t="str">
        <f t="shared" si="268"/>
        <v>1SublapSCNW10024</v>
      </c>
      <c r="B17189" s="9">
        <v>1</v>
      </c>
      <c r="C17189" t="s">
        <v>133</v>
      </c>
      <c r="D17189" t="s">
        <v>149</v>
      </c>
      <c r="E17189" s="9">
        <v>10</v>
      </c>
      <c r="F17189" s="9">
        <v>0</v>
      </c>
      <c r="G17189" s="9">
        <v>2</v>
      </c>
      <c r="H17189" s="9">
        <v>4</v>
      </c>
      <c r="I17189" s="9">
        <v>0.75464993715286255</v>
      </c>
      <c r="J17189" s="9">
        <v>0.75464993715286255</v>
      </c>
      <c r="K17189" s="9">
        <v>0</v>
      </c>
      <c r="L17189" s="9">
        <v>64.550643920898438</v>
      </c>
    </row>
    <row r="17190" spans="1:12" x14ac:dyDescent="0.25">
      <c r="A17190" s="5" t="str">
        <f t="shared" si="268"/>
        <v>1SublapSCNW10025</v>
      </c>
      <c r="B17190" s="9">
        <v>1</v>
      </c>
      <c r="C17190" t="s">
        <v>133</v>
      </c>
      <c r="D17190" t="s">
        <v>149</v>
      </c>
      <c r="E17190" s="9">
        <v>10</v>
      </c>
      <c r="F17190" s="9">
        <v>0</v>
      </c>
      <c r="G17190" s="9">
        <v>2</v>
      </c>
      <c r="H17190" s="9">
        <v>5</v>
      </c>
      <c r="I17190" s="9">
        <v>0.71248525381088257</v>
      </c>
      <c r="J17190" s="9">
        <v>0.71248525381088257</v>
      </c>
      <c r="K17190" s="9">
        <v>0</v>
      </c>
      <c r="L17190" s="9">
        <v>63.904083251953125</v>
      </c>
    </row>
    <row r="17191" spans="1:12" x14ac:dyDescent="0.25">
      <c r="A17191" s="5" t="str">
        <f t="shared" si="268"/>
        <v>1SublapSCNW10026</v>
      </c>
      <c r="B17191" s="9">
        <v>1</v>
      </c>
      <c r="C17191" t="s">
        <v>133</v>
      </c>
      <c r="D17191" t="s">
        <v>149</v>
      </c>
      <c r="E17191" s="9">
        <v>10</v>
      </c>
      <c r="F17191" s="9">
        <v>0</v>
      </c>
      <c r="G17191" s="9">
        <v>2</v>
      </c>
      <c r="H17191" s="9">
        <v>6</v>
      </c>
      <c r="I17191" s="9">
        <v>0.70804184675216675</v>
      </c>
      <c r="J17191" s="9">
        <v>0.70804184675216675</v>
      </c>
      <c r="K17191" s="9">
        <v>0</v>
      </c>
      <c r="L17191" s="9">
        <v>63.603324890136719</v>
      </c>
    </row>
    <row r="17192" spans="1:12" x14ac:dyDescent="0.25">
      <c r="A17192" s="5" t="str">
        <f t="shared" si="268"/>
        <v>1SublapSCNW10027</v>
      </c>
      <c r="B17192" s="9">
        <v>1</v>
      </c>
      <c r="C17192" t="s">
        <v>133</v>
      </c>
      <c r="D17192" t="s">
        <v>149</v>
      </c>
      <c r="E17192" s="9">
        <v>10</v>
      </c>
      <c r="F17192" s="9">
        <v>0</v>
      </c>
      <c r="G17192" s="9">
        <v>2</v>
      </c>
      <c r="H17192" s="9">
        <v>7</v>
      </c>
      <c r="I17192" s="9">
        <v>0.75039571523666382</v>
      </c>
      <c r="J17192" s="9">
        <v>0.75039571523666382</v>
      </c>
      <c r="K17192" s="9">
        <v>0</v>
      </c>
      <c r="L17192" s="9">
        <v>62.765537261962891</v>
      </c>
    </row>
    <row r="17193" spans="1:12" x14ac:dyDescent="0.25">
      <c r="A17193" s="5" t="str">
        <f t="shared" si="268"/>
        <v>1SublapSCNW10028</v>
      </c>
      <c r="B17193" s="9">
        <v>1</v>
      </c>
      <c r="C17193" t="s">
        <v>133</v>
      </c>
      <c r="D17193" t="s">
        <v>149</v>
      </c>
      <c r="E17193" s="9">
        <v>10</v>
      </c>
      <c r="F17193" s="9">
        <v>0</v>
      </c>
      <c r="G17193" s="9">
        <v>2</v>
      </c>
      <c r="H17193" s="9">
        <v>8</v>
      </c>
      <c r="I17193" s="9">
        <v>0.78205949068069458</v>
      </c>
      <c r="J17193" s="9">
        <v>0.78205949068069458</v>
      </c>
      <c r="K17193" s="9">
        <v>0</v>
      </c>
      <c r="L17193" s="9">
        <v>62.595302581787109</v>
      </c>
    </row>
    <row r="17194" spans="1:12" x14ac:dyDescent="0.25">
      <c r="A17194" s="5" t="str">
        <f t="shared" si="268"/>
        <v>1SublapSCNW10029</v>
      </c>
      <c r="B17194" s="9">
        <v>1</v>
      </c>
      <c r="C17194" t="s">
        <v>133</v>
      </c>
      <c r="D17194" t="s">
        <v>149</v>
      </c>
      <c r="E17194" s="9">
        <v>10</v>
      </c>
      <c r="F17194" s="9">
        <v>0</v>
      </c>
      <c r="G17194" s="9">
        <v>2</v>
      </c>
      <c r="H17194" s="9">
        <v>9</v>
      </c>
      <c r="I17194" s="9">
        <v>0.68166261911392212</v>
      </c>
      <c r="J17194" s="9">
        <v>0.68166261911392212</v>
      </c>
      <c r="K17194" s="9">
        <v>0</v>
      </c>
      <c r="L17194" s="9">
        <v>63.869831085205078</v>
      </c>
    </row>
    <row r="17195" spans="1:12" x14ac:dyDescent="0.25">
      <c r="A17195" s="5" t="str">
        <f t="shared" si="268"/>
        <v>1SublapSCNW100210</v>
      </c>
      <c r="B17195" s="9">
        <v>1</v>
      </c>
      <c r="C17195" t="s">
        <v>133</v>
      </c>
      <c r="D17195" t="s">
        <v>149</v>
      </c>
      <c r="E17195" s="9">
        <v>10</v>
      </c>
      <c r="F17195" s="9">
        <v>0</v>
      </c>
      <c r="G17195" s="9">
        <v>2</v>
      </c>
      <c r="H17195" s="9">
        <v>10</v>
      </c>
      <c r="I17195" s="9">
        <v>0.65094637870788574</v>
      </c>
      <c r="J17195" s="9">
        <v>0.65094637870788574</v>
      </c>
      <c r="K17195" s="9">
        <v>0</v>
      </c>
      <c r="L17195" s="9">
        <v>69.100898742675781</v>
      </c>
    </row>
    <row r="17196" spans="1:12" x14ac:dyDescent="0.25">
      <c r="A17196" s="5" t="str">
        <f t="shared" si="268"/>
        <v>1SublapSCNW100211</v>
      </c>
      <c r="B17196" s="9">
        <v>1</v>
      </c>
      <c r="C17196" t="s">
        <v>133</v>
      </c>
      <c r="D17196" t="s">
        <v>149</v>
      </c>
      <c r="E17196" s="9">
        <v>10</v>
      </c>
      <c r="F17196" s="9">
        <v>0</v>
      </c>
      <c r="G17196" s="9">
        <v>2</v>
      </c>
      <c r="H17196" s="9">
        <v>11</v>
      </c>
      <c r="I17196" s="9">
        <v>0.55594974756240845</v>
      </c>
      <c r="J17196" s="9">
        <v>0.55594974756240845</v>
      </c>
      <c r="K17196" s="9">
        <v>0</v>
      </c>
      <c r="L17196" s="9">
        <v>75.683357238769531</v>
      </c>
    </row>
    <row r="17197" spans="1:12" x14ac:dyDescent="0.25">
      <c r="A17197" s="5" t="str">
        <f t="shared" si="268"/>
        <v>1SublapSCNW100212</v>
      </c>
      <c r="B17197" s="9">
        <v>1</v>
      </c>
      <c r="C17197" t="s">
        <v>133</v>
      </c>
      <c r="D17197" t="s">
        <v>149</v>
      </c>
      <c r="E17197" s="9">
        <v>10</v>
      </c>
      <c r="F17197" s="9">
        <v>0</v>
      </c>
      <c r="G17197" s="9">
        <v>2</v>
      </c>
      <c r="H17197" s="9">
        <v>12</v>
      </c>
      <c r="I17197" s="9">
        <v>0.57617300748825073</v>
      </c>
      <c r="J17197" s="9">
        <v>0.57617300748825073</v>
      </c>
      <c r="K17197" s="9">
        <v>0</v>
      </c>
      <c r="L17197" s="9">
        <v>78.649055480957031</v>
      </c>
    </row>
    <row r="17198" spans="1:12" x14ac:dyDescent="0.25">
      <c r="A17198" s="5" t="str">
        <f t="shared" si="268"/>
        <v>1SublapSCNW100213</v>
      </c>
      <c r="B17198" s="9">
        <v>1</v>
      </c>
      <c r="C17198" t="s">
        <v>133</v>
      </c>
      <c r="D17198" t="s">
        <v>149</v>
      </c>
      <c r="E17198" s="9">
        <v>10</v>
      </c>
      <c r="F17198" s="9">
        <v>0</v>
      </c>
      <c r="G17198" s="9">
        <v>2</v>
      </c>
      <c r="H17198" s="9">
        <v>13</v>
      </c>
      <c r="I17198" s="9">
        <v>0.66812604665756226</v>
      </c>
      <c r="J17198" s="9">
        <v>0.66812604665756226</v>
      </c>
      <c r="K17198" s="9">
        <v>0</v>
      </c>
      <c r="L17198" s="9">
        <v>80.802322387695313</v>
      </c>
    </row>
    <row r="17199" spans="1:12" x14ac:dyDescent="0.25">
      <c r="A17199" s="5" t="str">
        <f t="shared" si="268"/>
        <v>1SublapSCNW100214</v>
      </c>
      <c r="B17199" s="9">
        <v>1</v>
      </c>
      <c r="C17199" t="s">
        <v>133</v>
      </c>
      <c r="D17199" t="s">
        <v>149</v>
      </c>
      <c r="E17199" s="9">
        <v>10</v>
      </c>
      <c r="F17199" s="9">
        <v>0</v>
      </c>
      <c r="G17199" s="9">
        <v>2</v>
      </c>
      <c r="H17199" s="9">
        <v>14</v>
      </c>
      <c r="I17199" s="9">
        <v>0.84869426488876343</v>
      </c>
      <c r="J17199" s="9">
        <v>0.84869426488876343</v>
      </c>
      <c r="K17199" s="9">
        <v>0</v>
      </c>
      <c r="L17199" s="9">
        <v>81.706092834472656</v>
      </c>
    </row>
    <row r="17200" spans="1:12" x14ac:dyDescent="0.25">
      <c r="A17200" s="5" t="str">
        <f t="shared" si="268"/>
        <v>1SublapSCNW100215</v>
      </c>
      <c r="B17200" s="9">
        <v>1</v>
      </c>
      <c r="C17200" t="s">
        <v>133</v>
      </c>
      <c r="D17200" t="s">
        <v>149</v>
      </c>
      <c r="E17200" s="9">
        <v>10</v>
      </c>
      <c r="F17200" s="9">
        <v>0</v>
      </c>
      <c r="G17200" s="9">
        <v>2</v>
      </c>
      <c r="H17200" s="9">
        <v>15</v>
      </c>
      <c r="I17200" s="9">
        <v>1.0535064935684204</v>
      </c>
      <c r="J17200" s="9">
        <v>1.0535064935684204</v>
      </c>
      <c r="K17200" s="9">
        <v>0</v>
      </c>
      <c r="L17200" s="9">
        <v>82.414108276367188</v>
      </c>
    </row>
    <row r="17201" spans="1:12" x14ac:dyDescent="0.25">
      <c r="A17201" s="5" t="str">
        <f t="shared" si="268"/>
        <v>1SublapSCNW100216</v>
      </c>
      <c r="B17201" s="9">
        <v>1</v>
      </c>
      <c r="C17201" t="s">
        <v>133</v>
      </c>
      <c r="D17201" t="s">
        <v>149</v>
      </c>
      <c r="E17201" s="9">
        <v>10</v>
      </c>
      <c r="F17201" s="9">
        <v>0</v>
      </c>
      <c r="G17201" s="9">
        <v>2</v>
      </c>
      <c r="H17201" s="9">
        <v>16</v>
      </c>
      <c r="I17201" s="9">
        <v>1.3143800497055054</v>
      </c>
      <c r="J17201" s="9">
        <v>1.3143800497055054</v>
      </c>
      <c r="K17201" s="9">
        <v>0</v>
      </c>
      <c r="L17201" s="9">
        <v>82.993865966796875</v>
      </c>
    </row>
    <row r="17202" spans="1:12" x14ac:dyDescent="0.25">
      <c r="A17202" s="5" t="str">
        <f t="shared" si="268"/>
        <v>1SublapSCNW100217</v>
      </c>
      <c r="B17202" s="9">
        <v>1</v>
      </c>
      <c r="C17202" t="s">
        <v>133</v>
      </c>
      <c r="D17202" t="s">
        <v>149</v>
      </c>
      <c r="E17202" s="9">
        <v>10</v>
      </c>
      <c r="F17202" s="9">
        <v>0</v>
      </c>
      <c r="G17202" s="9">
        <v>2</v>
      </c>
      <c r="H17202" s="9">
        <v>17</v>
      </c>
      <c r="I17202" s="9">
        <v>1.5764021873474121</v>
      </c>
      <c r="J17202" s="9">
        <v>0.91873109340667725</v>
      </c>
      <c r="K17202" s="9">
        <v>1.8592962995171547E-2</v>
      </c>
      <c r="L17202" s="9">
        <v>82.116645812988281</v>
      </c>
    </row>
    <row r="17203" spans="1:12" x14ac:dyDescent="0.25">
      <c r="A17203" s="5" t="str">
        <f t="shared" si="268"/>
        <v>1SublapSCNW100218</v>
      </c>
      <c r="B17203" s="9">
        <v>1</v>
      </c>
      <c r="C17203" t="s">
        <v>133</v>
      </c>
      <c r="D17203" t="s">
        <v>149</v>
      </c>
      <c r="E17203" s="9">
        <v>10</v>
      </c>
      <c r="F17203" s="9">
        <v>0</v>
      </c>
      <c r="G17203" s="9">
        <v>2</v>
      </c>
      <c r="H17203" s="9">
        <v>18</v>
      </c>
      <c r="I17203" s="9">
        <v>1.8322139978408813</v>
      </c>
      <c r="J17203" s="9">
        <v>1.4831187725067139</v>
      </c>
      <c r="K17203" s="9">
        <v>3.0994215980172157E-2</v>
      </c>
      <c r="L17203" s="9">
        <v>80.878799438476563</v>
      </c>
    </row>
    <row r="17204" spans="1:12" x14ac:dyDescent="0.25">
      <c r="A17204" s="5" t="str">
        <f t="shared" si="268"/>
        <v>1SublapSCNW100219</v>
      </c>
      <c r="B17204" s="9">
        <v>1</v>
      </c>
      <c r="C17204" t="s">
        <v>133</v>
      </c>
      <c r="D17204" t="s">
        <v>149</v>
      </c>
      <c r="E17204" s="9">
        <v>10</v>
      </c>
      <c r="F17204" s="9">
        <v>0</v>
      </c>
      <c r="G17204" s="9">
        <v>2</v>
      </c>
      <c r="H17204" s="9">
        <v>19</v>
      </c>
      <c r="I17204" s="9">
        <v>1.9485436677932739</v>
      </c>
      <c r="J17204" s="9">
        <v>1.7484180927276611</v>
      </c>
      <c r="K17204" s="9">
        <v>3.2399997115135193E-2</v>
      </c>
      <c r="L17204" s="9">
        <v>77.971267700195313</v>
      </c>
    </row>
    <row r="17205" spans="1:12" x14ac:dyDescent="0.25">
      <c r="A17205" s="5" t="str">
        <f t="shared" si="268"/>
        <v>1SublapSCNW100220</v>
      </c>
      <c r="B17205" s="9">
        <v>1</v>
      </c>
      <c r="C17205" t="s">
        <v>133</v>
      </c>
      <c r="D17205" t="s">
        <v>149</v>
      </c>
      <c r="E17205" s="9">
        <v>10</v>
      </c>
      <c r="F17205" s="9">
        <v>0</v>
      </c>
      <c r="G17205" s="9">
        <v>2</v>
      </c>
      <c r="H17205" s="9">
        <v>20</v>
      </c>
      <c r="I17205" s="9">
        <v>1.8640838861465454</v>
      </c>
      <c r="J17205" s="9">
        <v>1.6998871564865112</v>
      </c>
      <c r="K17205" s="9">
        <v>2.2501280531287193E-2</v>
      </c>
      <c r="L17205" s="9">
        <v>73.439064025878906</v>
      </c>
    </row>
    <row r="17206" spans="1:12" x14ac:dyDescent="0.25">
      <c r="A17206" s="5" t="str">
        <f t="shared" si="268"/>
        <v>1SublapSCNW100221</v>
      </c>
      <c r="B17206" s="9">
        <v>1</v>
      </c>
      <c r="C17206" t="s">
        <v>133</v>
      </c>
      <c r="D17206" t="s">
        <v>149</v>
      </c>
      <c r="E17206" s="9">
        <v>10</v>
      </c>
      <c r="F17206" s="9">
        <v>0</v>
      </c>
      <c r="G17206" s="9">
        <v>2</v>
      </c>
      <c r="H17206" s="9">
        <v>21</v>
      </c>
      <c r="I17206" s="9">
        <v>1.77774977684021</v>
      </c>
      <c r="J17206" s="9">
        <v>1.6251039505004883</v>
      </c>
      <c r="K17206" s="9">
        <v>2.2385811433196068E-2</v>
      </c>
      <c r="L17206" s="9">
        <v>70.220619201660156</v>
      </c>
    </row>
    <row r="17207" spans="1:12" x14ac:dyDescent="0.25">
      <c r="A17207" s="5" t="str">
        <f t="shared" si="268"/>
        <v>1SublapSCNW100222</v>
      </c>
      <c r="B17207" s="9">
        <v>1</v>
      </c>
      <c r="C17207" t="s">
        <v>133</v>
      </c>
      <c r="D17207" t="s">
        <v>149</v>
      </c>
      <c r="E17207" s="9">
        <v>10</v>
      </c>
      <c r="F17207" s="9">
        <v>0</v>
      </c>
      <c r="G17207" s="9">
        <v>2</v>
      </c>
      <c r="H17207" s="9">
        <v>22</v>
      </c>
      <c r="I17207" s="9">
        <v>1.6725001335144043</v>
      </c>
      <c r="J17207" s="9">
        <v>1.9432251453399658</v>
      </c>
      <c r="K17207" s="9">
        <v>2.9960203915834427E-2</v>
      </c>
      <c r="L17207" s="9">
        <v>68.218658447265625</v>
      </c>
    </row>
    <row r="17208" spans="1:12" x14ac:dyDescent="0.25">
      <c r="A17208" s="5" t="str">
        <f t="shared" si="268"/>
        <v>1SublapSCNW100223</v>
      </c>
      <c r="B17208" s="9">
        <v>1</v>
      </c>
      <c r="C17208" t="s">
        <v>133</v>
      </c>
      <c r="D17208" t="s">
        <v>149</v>
      </c>
      <c r="E17208" s="9">
        <v>10</v>
      </c>
      <c r="F17208" s="9">
        <v>0</v>
      </c>
      <c r="G17208" s="9">
        <v>2</v>
      </c>
      <c r="H17208" s="9">
        <v>23</v>
      </c>
      <c r="I17208" s="9">
        <v>1.5151928663253784</v>
      </c>
      <c r="J17208" s="9">
        <v>1.582247257232666</v>
      </c>
      <c r="K17208" s="9">
        <v>2.4337485432624817E-2</v>
      </c>
      <c r="L17208" s="9">
        <v>67.106956481933594</v>
      </c>
    </row>
    <row r="17209" spans="1:12" x14ac:dyDescent="0.25">
      <c r="A17209" s="5" t="str">
        <f t="shared" si="268"/>
        <v>1SublapSCNW100224</v>
      </c>
      <c r="B17209" s="9">
        <v>1</v>
      </c>
      <c r="C17209" t="s">
        <v>133</v>
      </c>
      <c r="D17209" t="s">
        <v>149</v>
      </c>
      <c r="E17209" s="9">
        <v>10</v>
      </c>
      <c r="F17209" s="9">
        <v>0</v>
      </c>
      <c r="G17209" s="9">
        <v>2</v>
      </c>
      <c r="H17209" s="9">
        <v>24</v>
      </c>
      <c r="I17209" s="9">
        <v>1.2370113134384155</v>
      </c>
      <c r="J17209" s="9">
        <v>1.2623999118804932</v>
      </c>
      <c r="K17209" s="9">
        <v>1.9198795780539513E-2</v>
      </c>
      <c r="L17209" s="9">
        <v>65.839630126953125</v>
      </c>
    </row>
    <row r="17210" spans="1:12" x14ac:dyDescent="0.25">
      <c r="A17210" s="5" t="str">
        <f t="shared" si="268"/>
        <v>1SublapSCNW100101</v>
      </c>
      <c r="B17210" s="9">
        <v>1</v>
      </c>
      <c r="C17210" t="s">
        <v>133</v>
      </c>
      <c r="D17210" t="s">
        <v>149</v>
      </c>
      <c r="E17210" s="9">
        <v>10</v>
      </c>
      <c r="F17210" s="9">
        <v>0</v>
      </c>
      <c r="G17210" s="9">
        <v>10</v>
      </c>
      <c r="H17210" s="9">
        <v>1</v>
      </c>
      <c r="I17210" s="9">
        <v>1.3279783725738525</v>
      </c>
      <c r="J17210" s="9">
        <v>1.3279783725738525</v>
      </c>
      <c r="K17210" s="9">
        <v>0</v>
      </c>
      <c r="L17210" s="9">
        <v>72.923851013183594</v>
      </c>
    </row>
    <row r="17211" spans="1:12" x14ac:dyDescent="0.25">
      <c r="A17211" s="5" t="str">
        <f t="shared" si="268"/>
        <v>1SublapSCNW100102</v>
      </c>
      <c r="B17211" s="9">
        <v>1</v>
      </c>
      <c r="C17211" t="s">
        <v>133</v>
      </c>
      <c r="D17211" t="s">
        <v>149</v>
      </c>
      <c r="E17211" s="9">
        <v>10</v>
      </c>
      <c r="F17211" s="9">
        <v>0</v>
      </c>
      <c r="G17211" s="9">
        <v>10</v>
      </c>
      <c r="H17211" s="9">
        <v>2</v>
      </c>
      <c r="I17211" s="9">
        <v>1.1009823083877563</v>
      </c>
      <c r="J17211" s="9">
        <v>1.1009823083877563</v>
      </c>
      <c r="K17211" s="9">
        <v>0</v>
      </c>
      <c r="L17211" s="9">
        <v>71.974433898925781</v>
      </c>
    </row>
    <row r="17212" spans="1:12" x14ac:dyDescent="0.25">
      <c r="A17212" s="5" t="str">
        <f t="shared" si="268"/>
        <v>1SublapSCNW100103</v>
      </c>
      <c r="B17212" s="9">
        <v>1</v>
      </c>
      <c r="C17212" t="s">
        <v>133</v>
      </c>
      <c r="D17212" t="s">
        <v>149</v>
      </c>
      <c r="E17212" s="9">
        <v>10</v>
      </c>
      <c r="F17212" s="9">
        <v>0</v>
      </c>
      <c r="G17212" s="9">
        <v>10</v>
      </c>
      <c r="H17212" s="9">
        <v>3</v>
      </c>
      <c r="I17212" s="9">
        <v>0.9067499041557312</v>
      </c>
      <c r="J17212" s="9">
        <v>0.9067499041557312</v>
      </c>
      <c r="K17212" s="9">
        <v>0</v>
      </c>
      <c r="L17212" s="9">
        <v>71.331932067871094</v>
      </c>
    </row>
    <row r="17213" spans="1:12" x14ac:dyDescent="0.25">
      <c r="A17213" s="5" t="str">
        <f t="shared" si="268"/>
        <v>1SublapSCNW100104</v>
      </c>
      <c r="B17213" s="9">
        <v>1</v>
      </c>
      <c r="C17213" t="s">
        <v>133</v>
      </c>
      <c r="D17213" t="s">
        <v>149</v>
      </c>
      <c r="E17213" s="9">
        <v>10</v>
      </c>
      <c r="F17213" s="9">
        <v>0</v>
      </c>
      <c r="G17213" s="9">
        <v>10</v>
      </c>
      <c r="H17213" s="9">
        <v>4</v>
      </c>
      <c r="I17213" s="9">
        <v>0.78480744361877441</v>
      </c>
      <c r="J17213" s="9">
        <v>0.78480744361877441</v>
      </c>
      <c r="K17213" s="9">
        <v>0</v>
      </c>
      <c r="L17213" s="9">
        <v>70.625389099121094</v>
      </c>
    </row>
    <row r="17214" spans="1:12" x14ac:dyDescent="0.25">
      <c r="A17214" s="5" t="str">
        <f t="shared" si="268"/>
        <v>1SublapSCNW100105</v>
      </c>
      <c r="B17214" s="9">
        <v>1</v>
      </c>
      <c r="C17214" t="s">
        <v>133</v>
      </c>
      <c r="D17214" t="s">
        <v>149</v>
      </c>
      <c r="E17214" s="9">
        <v>10</v>
      </c>
      <c r="F17214" s="9">
        <v>0</v>
      </c>
      <c r="G17214" s="9">
        <v>10</v>
      </c>
      <c r="H17214" s="9">
        <v>5</v>
      </c>
      <c r="I17214" s="9">
        <v>0.73582345247268677</v>
      </c>
      <c r="J17214" s="9">
        <v>0.73582345247268677</v>
      </c>
      <c r="K17214" s="9">
        <v>0</v>
      </c>
      <c r="L17214" s="9">
        <v>69.906181335449219</v>
      </c>
    </row>
    <row r="17215" spans="1:12" x14ac:dyDescent="0.25">
      <c r="A17215" s="5" t="str">
        <f t="shared" si="268"/>
        <v>1SublapSCNW100106</v>
      </c>
      <c r="B17215" s="9">
        <v>1</v>
      </c>
      <c r="C17215" t="s">
        <v>133</v>
      </c>
      <c r="D17215" t="s">
        <v>149</v>
      </c>
      <c r="E17215" s="9">
        <v>10</v>
      </c>
      <c r="F17215" s="9">
        <v>0</v>
      </c>
      <c r="G17215" s="9">
        <v>10</v>
      </c>
      <c r="H17215" s="9">
        <v>6</v>
      </c>
      <c r="I17215" s="9">
        <v>0.74394500255584717</v>
      </c>
      <c r="J17215" s="9">
        <v>0.74394500255584717</v>
      </c>
      <c r="K17215" s="9">
        <v>0</v>
      </c>
      <c r="L17215" s="9">
        <v>69.270210266113281</v>
      </c>
    </row>
    <row r="17216" spans="1:12" x14ac:dyDescent="0.25">
      <c r="A17216" s="5" t="str">
        <f t="shared" si="268"/>
        <v>1SublapSCNW100107</v>
      </c>
      <c r="B17216" s="9">
        <v>1</v>
      </c>
      <c r="C17216" t="s">
        <v>133</v>
      </c>
      <c r="D17216" t="s">
        <v>149</v>
      </c>
      <c r="E17216" s="9">
        <v>10</v>
      </c>
      <c r="F17216" s="9">
        <v>0</v>
      </c>
      <c r="G17216" s="9">
        <v>10</v>
      </c>
      <c r="H17216" s="9">
        <v>7</v>
      </c>
      <c r="I17216" s="9">
        <v>0.82738929986953735</v>
      </c>
      <c r="J17216" s="9">
        <v>0.82738929986953735</v>
      </c>
      <c r="K17216" s="9">
        <v>0</v>
      </c>
      <c r="L17216" s="9">
        <v>68.797233581542969</v>
      </c>
    </row>
    <row r="17217" spans="1:12" x14ac:dyDescent="0.25">
      <c r="A17217" s="5" t="str">
        <f t="shared" si="268"/>
        <v>1SublapSCNW100108</v>
      </c>
      <c r="B17217" s="9">
        <v>1</v>
      </c>
      <c r="C17217" t="s">
        <v>133</v>
      </c>
      <c r="D17217" t="s">
        <v>149</v>
      </c>
      <c r="E17217" s="9">
        <v>10</v>
      </c>
      <c r="F17217" s="9">
        <v>0</v>
      </c>
      <c r="G17217" s="9">
        <v>10</v>
      </c>
      <c r="H17217" s="9">
        <v>8</v>
      </c>
      <c r="I17217" s="9">
        <v>0.89055967330932617</v>
      </c>
      <c r="J17217" s="9">
        <v>0.89055967330932617</v>
      </c>
      <c r="K17217" s="9">
        <v>0</v>
      </c>
      <c r="L17217" s="9">
        <v>68.324485778808594</v>
      </c>
    </row>
    <row r="17218" spans="1:12" x14ac:dyDescent="0.25">
      <c r="A17218" s="5" t="str">
        <f t="shared" si="268"/>
        <v>1SublapSCNW100109</v>
      </c>
      <c r="B17218" s="9">
        <v>1</v>
      </c>
      <c r="C17218" t="s">
        <v>133</v>
      </c>
      <c r="D17218" t="s">
        <v>149</v>
      </c>
      <c r="E17218" s="9">
        <v>10</v>
      </c>
      <c r="F17218" s="9">
        <v>0</v>
      </c>
      <c r="G17218" s="9">
        <v>10</v>
      </c>
      <c r="H17218" s="9">
        <v>9</v>
      </c>
      <c r="I17218" s="9">
        <v>0.79621303081512451</v>
      </c>
      <c r="J17218" s="9">
        <v>0.79621303081512451</v>
      </c>
      <c r="K17218" s="9">
        <v>0</v>
      </c>
      <c r="L17218" s="9">
        <v>68.594703674316406</v>
      </c>
    </row>
    <row r="17219" spans="1:12" x14ac:dyDescent="0.25">
      <c r="A17219" s="5" t="str">
        <f t="shared" ref="A17219:A17282" si="269">B17219&amp;C17219&amp;D17219&amp;E17219&amp;F17219&amp;G17219&amp;H17219</f>
        <v>1SublapSCNW1001010</v>
      </c>
      <c r="B17219" s="9">
        <v>1</v>
      </c>
      <c r="C17219" t="s">
        <v>133</v>
      </c>
      <c r="D17219" t="s">
        <v>149</v>
      </c>
      <c r="E17219" s="9">
        <v>10</v>
      </c>
      <c r="F17219" s="9">
        <v>0</v>
      </c>
      <c r="G17219" s="9">
        <v>10</v>
      </c>
      <c r="H17219" s="9">
        <v>10</v>
      </c>
      <c r="I17219" s="9">
        <v>0.75473213195800781</v>
      </c>
      <c r="J17219" s="9">
        <v>0.75473213195800781</v>
      </c>
      <c r="K17219" s="9">
        <v>0</v>
      </c>
      <c r="L17219" s="9">
        <v>73.23028564453125</v>
      </c>
    </row>
    <row r="17220" spans="1:12" x14ac:dyDescent="0.25">
      <c r="A17220" s="5" t="str">
        <f t="shared" si="269"/>
        <v>1SublapSCNW1001011</v>
      </c>
      <c r="B17220" s="9">
        <v>1</v>
      </c>
      <c r="C17220" t="s">
        <v>133</v>
      </c>
      <c r="D17220" t="s">
        <v>149</v>
      </c>
      <c r="E17220" s="9">
        <v>10</v>
      </c>
      <c r="F17220" s="9">
        <v>0</v>
      </c>
      <c r="G17220" s="9">
        <v>10</v>
      </c>
      <c r="H17220" s="9">
        <v>11</v>
      </c>
      <c r="I17220" s="9">
        <v>0.71948772668838501</v>
      </c>
      <c r="J17220" s="9">
        <v>0.71948772668838501</v>
      </c>
      <c r="K17220" s="9">
        <v>0</v>
      </c>
      <c r="L17220" s="9">
        <v>79.499740600585938</v>
      </c>
    </row>
    <row r="17221" spans="1:12" x14ac:dyDescent="0.25">
      <c r="A17221" s="5" t="str">
        <f t="shared" si="269"/>
        <v>1SublapSCNW1001012</v>
      </c>
      <c r="B17221" s="9">
        <v>1</v>
      </c>
      <c r="C17221" t="s">
        <v>133</v>
      </c>
      <c r="D17221" t="s">
        <v>149</v>
      </c>
      <c r="E17221" s="9">
        <v>10</v>
      </c>
      <c r="F17221" s="9">
        <v>0</v>
      </c>
      <c r="G17221" s="9">
        <v>10</v>
      </c>
      <c r="H17221" s="9">
        <v>12</v>
      </c>
      <c r="I17221" s="9">
        <v>0.8175390362739563</v>
      </c>
      <c r="J17221" s="9">
        <v>0.8175390362739563</v>
      </c>
      <c r="K17221" s="9">
        <v>0</v>
      </c>
      <c r="L17221" s="9">
        <v>82.785743713378906</v>
      </c>
    </row>
    <row r="17222" spans="1:12" x14ac:dyDescent="0.25">
      <c r="A17222" s="5" t="str">
        <f t="shared" si="269"/>
        <v>1SublapSCNW1001013</v>
      </c>
      <c r="B17222" s="9">
        <v>1</v>
      </c>
      <c r="C17222" t="s">
        <v>133</v>
      </c>
      <c r="D17222" t="s">
        <v>149</v>
      </c>
      <c r="E17222" s="9">
        <v>10</v>
      </c>
      <c r="F17222" s="9">
        <v>0</v>
      </c>
      <c r="G17222" s="9">
        <v>10</v>
      </c>
      <c r="H17222" s="9">
        <v>13</v>
      </c>
      <c r="I17222" s="9">
        <v>0.98455476760864258</v>
      </c>
      <c r="J17222" s="9">
        <v>0.98455476760864258</v>
      </c>
      <c r="K17222" s="9">
        <v>0</v>
      </c>
      <c r="L17222" s="9">
        <v>85.079765319824219</v>
      </c>
    </row>
    <row r="17223" spans="1:12" x14ac:dyDescent="0.25">
      <c r="A17223" s="5" t="str">
        <f t="shared" si="269"/>
        <v>1SublapSCNW1001014</v>
      </c>
      <c r="B17223" s="9">
        <v>1</v>
      </c>
      <c r="C17223" t="s">
        <v>133</v>
      </c>
      <c r="D17223" t="s">
        <v>149</v>
      </c>
      <c r="E17223" s="9">
        <v>10</v>
      </c>
      <c r="F17223" s="9">
        <v>0</v>
      </c>
      <c r="G17223" s="9">
        <v>10</v>
      </c>
      <c r="H17223" s="9">
        <v>14</v>
      </c>
      <c r="I17223" s="9">
        <v>1.2406531572341919</v>
      </c>
      <c r="J17223" s="9">
        <v>1.2406531572341919</v>
      </c>
      <c r="K17223" s="9">
        <v>0</v>
      </c>
      <c r="L17223" s="9">
        <v>85.355384826660156</v>
      </c>
    </row>
    <row r="17224" spans="1:12" x14ac:dyDescent="0.25">
      <c r="A17224" s="5" t="str">
        <f t="shared" si="269"/>
        <v>1SublapSCNW1001015</v>
      </c>
      <c r="B17224" s="9">
        <v>1</v>
      </c>
      <c r="C17224" t="s">
        <v>133</v>
      </c>
      <c r="D17224" t="s">
        <v>149</v>
      </c>
      <c r="E17224" s="9">
        <v>10</v>
      </c>
      <c r="F17224" s="9">
        <v>0</v>
      </c>
      <c r="G17224" s="9">
        <v>10</v>
      </c>
      <c r="H17224" s="9">
        <v>15</v>
      </c>
      <c r="I17224" s="9">
        <v>1.4956216812133789</v>
      </c>
      <c r="J17224" s="9">
        <v>1.4956216812133789</v>
      </c>
      <c r="K17224" s="9">
        <v>0</v>
      </c>
      <c r="L17224" s="9">
        <v>84.370231628417969</v>
      </c>
    </row>
    <row r="17225" spans="1:12" x14ac:dyDescent="0.25">
      <c r="A17225" s="5" t="str">
        <f t="shared" si="269"/>
        <v>1SublapSCNW1001016</v>
      </c>
      <c r="B17225" s="9">
        <v>1</v>
      </c>
      <c r="C17225" t="s">
        <v>133</v>
      </c>
      <c r="D17225" t="s">
        <v>149</v>
      </c>
      <c r="E17225" s="9">
        <v>10</v>
      </c>
      <c r="F17225" s="9">
        <v>0</v>
      </c>
      <c r="G17225" s="9">
        <v>10</v>
      </c>
      <c r="H17225" s="9">
        <v>16</v>
      </c>
      <c r="I17225" s="9">
        <v>1.7940454483032227</v>
      </c>
      <c r="J17225" s="9">
        <v>1.7940454483032227</v>
      </c>
      <c r="K17225" s="9">
        <v>0</v>
      </c>
      <c r="L17225" s="9">
        <v>84.239555358886719</v>
      </c>
    </row>
    <row r="17226" spans="1:12" x14ac:dyDescent="0.25">
      <c r="A17226" s="5" t="str">
        <f t="shared" si="269"/>
        <v>1SublapSCNW1001017</v>
      </c>
      <c r="B17226" s="9">
        <v>1</v>
      </c>
      <c r="C17226" t="s">
        <v>133</v>
      </c>
      <c r="D17226" t="s">
        <v>149</v>
      </c>
      <c r="E17226" s="9">
        <v>10</v>
      </c>
      <c r="F17226" s="9">
        <v>0</v>
      </c>
      <c r="G17226" s="9">
        <v>10</v>
      </c>
      <c r="H17226" s="9">
        <v>17</v>
      </c>
      <c r="I17226" s="9">
        <v>2.0653796195983887</v>
      </c>
      <c r="J17226" s="9">
        <v>1.3842443227767944</v>
      </c>
      <c r="K17226" s="9">
        <v>2.0733717828989029E-2</v>
      </c>
      <c r="L17226" s="9">
        <v>83.461433410644531</v>
      </c>
    </row>
    <row r="17227" spans="1:12" x14ac:dyDescent="0.25">
      <c r="A17227" s="5" t="str">
        <f t="shared" si="269"/>
        <v>1SublapSCNW1001018</v>
      </c>
      <c r="B17227" s="9">
        <v>1</v>
      </c>
      <c r="C17227" t="s">
        <v>133</v>
      </c>
      <c r="D17227" t="s">
        <v>149</v>
      </c>
      <c r="E17227" s="9">
        <v>10</v>
      </c>
      <c r="F17227" s="9">
        <v>0</v>
      </c>
      <c r="G17227" s="9">
        <v>10</v>
      </c>
      <c r="H17227" s="9">
        <v>18</v>
      </c>
      <c r="I17227" s="9">
        <v>2.3221690654754639</v>
      </c>
      <c r="J17227" s="9">
        <v>1.9577826261520386</v>
      </c>
      <c r="K17227" s="9">
        <v>3.3701349049806595E-2</v>
      </c>
      <c r="L17227" s="9">
        <v>82.044082641601563</v>
      </c>
    </row>
    <row r="17228" spans="1:12" x14ac:dyDescent="0.25">
      <c r="A17228" s="5" t="str">
        <f t="shared" si="269"/>
        <v>1SublapSCNW1001019</v>
      </c>
      <c r="B17228" s="9">
        <v>1</v>
      </c>
      <c r="C17228" t="s">
        <v>133</v>
      </c>
      <c r="D17228" t="s">
        <v>149</v>
      </c>
      <c r="E17228" s="9">
        <v>10</v>
      </c>
      <c r="F17228" s="9">
        <v>0</v>
      </c>
      <c r="G17228" s="9">
        <v>10</v>
      </c>
      <c r="H17228" s="9">
        <v>19</v>
      </c>
      <c r="I17228" s="9">
        <v>2.3617761135101318</v>
      </c>
      <c r="J17228" s="9">
        <v>2.1553726196289063</v>
      </c>
      <c r="K17228" s="9">
        <v>3.3805761486291885E-2</v>
      </c>
      <c r="L17228" s="9">
        <v>79.845794677734375</v>
      </c>
    </row>
    <row r="17229" spans="1:12" x14ac:dyDescent="0.25">
      <c r="A17229" s="5" t="str">
        <f t="shared" si="269"/>
        <v>1SublapSCNW1001020</v>
      </c>
      <c r="B17229" s="9">
        <v>1</v>
      </c>
      <c r="C17229" t="s">
        <v>133</v>
      </c>
      <c r="D17229" t="s">
        <v>149</v>
      </c>
      <c r="E17229" s="9">
        <v>10</v>
      </c>
      <c r="F17229" s="9">
        <v>0</v>
      </c>
      <c r="G17229" s="9">
        <v>10</v>
      </c>
      <c r="H17229" s="9">
        <v>20</v>
      </c>
      <c r="I17229" s="9">
        <v>2.1933486461639404</v>
      </c>
      <c r="J17229" s="9">
        <v>2.0204572677612305</v>
      </c>
      <c r="K17229" s="9">
        <v>2.7135051786899567E-2</v>
      </c>
      <c r="L17229" s="9">
        <v>75.86163330078125</v>
      </c>
    </row>
    <row r="17230" spans="1:12" x14ac:dyDescent="0.25">
      <c r="A17230" s="5" t="str">
        <f t="shared" si="269"/>
        <v>1SublapSCNW1001021</v>
      </c>
      <c r="B17230" s="9">
        <v>1</v>
      </c>
      <c r="C17230" t="s">
        <v>133</v>
      </c>
      <c r="D17230" t="s">
        <v>149</v>
      </c>
      <c r="E17230" s="9">
        <v>10</v>
      </c>
      <c r="F17230" s="9">
        <v>0</v>
      </c>
      <c r="G17230" s="9">
        <v>10</v>
      </c>
      <c r="H17230" s="9">
        <v>21</v>
      </c>
      <c r="I17230" s="9">
        <v>2.0067679882049561</v>
      </c>
      <c r="J17230" s="9">
        <v>1.8466994762420654</v>
      </c>
      <c r="K17230" s="9">
        <v>2.1566076204180717E-2</v>
      </c>
      <c r="L17230" s="9">
        <v>72.288833618164063</v>
      </c>
    </row>
    <row r="17231" spans="1:12" x14ac:dyDescent="0.25">
      <c r="A17231" s="5" t="str">
        <f t="shared" si="269"/>
        <v>1SublapSCNW1001022</v>
      </c>
      <c r="B17231" s="9">
        <v>1</v>
      </c>
      <c r="C17231" t="s">
        <v>133</v>
      </c>
      <c r="D17231" t="s">
        <v>149</v>
      </c>
      <c r="E17231" s="9">
        <v>10</v>
      </c>
      <c r="F17231" s="9">
        <v>0</v>
      </c>
      <c r="G17231" s="9">
        <v>10</v>
      </c>
      <c r="H17231" s="9">
        <v>22</v>
      </c>
      <c r="I17231" s="9">
        <v>1.8668316602706909</v>
      </c>
      <c r="J17231" s="9">
        <v>2.1708433628082275</v>
      </c>
      <c r="K17231" s="9">
        <v>3.2826356589794159E-2</v>
      </c>
      <c r="L17231" s="9">
        <v>70.264450073242188</v>
      </c>
    </row>
    <row r="17232" spans="1:12" x14ac:dyDescent="0.25">
      <c r="A17232" s="5" t="str">
        <f t="shared" si="269"/>
        <v>1SublapSCNW1001023</v>
      </c>
      <c r="B17232" s="9">
        <v>1</v>
      </c>
      <c r="C17232" t="s">
        <v>133</v>
      </c>
      <c r="D17232" t="s">
        <v>149</v>
      </c>
      <c r="E17232" s="9">
        <v>10</v>
      </c>
      <c r="F17232" s="9">
        <v>0</v>
      </c>
      <c r="G17232" s="9">
        <v>10</v>
      </c>
      <c r="H17232" s="9">
        <v>23</v>
      </c>
      <c r="I17232" s="9">
        <v>1.7087990045547485</v>
      </c>
      <c r="J17232" s="9">
        <v>1.79820716381073</v>
      </c>
      <c r="K17232" s="9">
        <v>2.8448591008782387E-2</v>
      </c>
      <c r="L17232" s="9">
        <v>69.150054931640625</v>
      </c>
    </row>
    <row r="17233" spans="1:12" x14ac:dyDescent="0.25">
      <c r="A17233" s="5" t="str">
        <f t="shared" si="269"/>
        <v>1SublapSCNW1001024</v>
      </c>
      <c r="B17233" s="9">
        <v>1</v>
      </c>
      <c r="C17233" t="s">
        <v>133</v>
      </c>
      <c r="D17233" t="s">
        <v>149</v>
      </c>
      <c r="E17233" s="9">
        <v>10</v>
      </c>
      <c r="F17233" s="9">
        <v>0</v>
      </c>
      <c r="G17233" s="9">
        <v>10</v>
      </c>
      <c r="H17233" s="9">
        <v>24</v>
      </c>
      <c r="I17233" s="9">
        <v>1.3692626953125</v>
      </c>
      <c r="J17233" s="9">
        <v>1.3999919891357422</v>
      </c>
      <c r="K17233" s="9">
        <v>2.1803373470902443E-2</v>
      </c>
      <c r="L17233" s="9">
        <v>67.839607238769531</v>
      </c>
    </row>
    <row r="17234" spans="1:12" x14ac:dyDescent="0.25">
      <c r="A17234" s="5" t="str">
        <f t="shared" si="269"/>
        <v>1SublapSCNW10121</v>
      </c>
      <c r="B17234" s="9">
        <v>1</v>
      </c>
      <c r="C17234" t="s">
        <v>133</v>
      </c>
      <c r="D17234" t="s">
        <v>149</v>
      </c>
      <c r="E17234" s="9">
        <v>10</v>
      </c>
      <c r="F17234" s="9">
        <v>1</v>
      </c>
      <c r="G17234" s="9">
        <v>2</v>
      </c>
      <c r="H17234" s="9">
        <v>1</v>
      </c>
      <c r="I17234" s="9">
        <v>1.0654293298721313</v>
      </c>
      <c r="J17234" s="9">
        <v>1.0654293298721313</v>
      </c>
      <c r="K17234" s="9">
        <v>0</v>
      </c>
      <c r="L17234" s="9">
        <v>66.097640991210938</v>
      </c>
    </row>
    <row r="17235" spans="1:12" x14ac:dyDescent="0.25">
      <c r="A17235" s="5" t="str">
        <f t="shared" si="269"/>
        <v>1SublapSCNW10122</v>
      </c>
      <c r="B17235" s="9">
        <v>1</v>
      </c>
      <c r="C17235" t="s">
        <v>133</v>
      </c>
      <c r="D17235" t="s">
        <v>149</v>
      </c>
      <c r="E17235" s="9">
        <v>10</v>
      </c>
      <c r="F17235" s="9">
        <v>1</v>
      </c>
      <c r="G17235" s="9">
        <v>2</v>
      </c>
      <c r="H17235" s="9">
        <v>2</v>
      </c>
      <c r="I17235" s="9">
        <v>0.91470366716384888</v>
      </c>
      <c r="J17235" s="9">
        <v>0.91470366716384888</v>
      </c>
      <c r="K17235" s="9">
        <v>0</v>
      </c>
      <c r="L17235" s="9">
        <v>64.922409057617188</v>
      </c>
    </row>
    <row r="17236" spans="1:12" x14ac:dyDescent="0.25">
      <c r="A17236" s="5" t="str">
        <f t="shared" si="269"/>
        <v>1SublapSCNW10123</v>
      </c>
      <c r="B17236" s="9">
        <v>1</v>
      </c>
      <c r="C17236" t="s">
        <v>133</v>
      </c>
      <c r="D17236" t="s">
        <v>149</v>
      </c>
      <c r="E17236" s="9">
        <v>10</v>
      </c>
      <c r="F17236" s="9">
        <v>1</v>
      </c>
      <c r="G17236" s="9">
        <v>2</v>
      </c>
      <c r="H17236" s="9">
        <v>3</v>
      </c>
      <c r="I17236" s="9">
        <v>0.84525054693222046</v>
      </c>
      <c r="J17236" s="9">
        <v>0.84525054693222046</v>
      </c>
      <c r="K17236" s="9">
        <v>0</v>
      </c>
      <c r="L17236" s="9">
        <v>65.037940979003906</v>
      </c>
    </row>
    <row r="17237" spans="1:12" x14ac:dyDescent="0.25">
      <c r="A17237" s="5" t="str">
        <f t="shared" si="269"/>
        <v>1SublapSCNW10124</v>
      </c>
      <c r="B17237" s="9">
        <v>1</v>
      </c>
      <c r="C17237" t="s">
        <v>133</v>
      </c>
      <c r="D17237" t="s">
        <v>149</v>
      </c>
      <c r="E17237" s="9">
        <v>10</v>
      </c>
      <c r="F17237" s="9">
        <v>1</v>
      </c>
      <c r="G17237" s="9">
        <v>2</v>
      </c>
      <c r="H17237" s="9">
        <v>4</v>
      </c>
      <c r="I17237" s="9">
        <v>0.77724707126617432</v>
      </c>
      <c r="J17237" s="9">
        <v>0.77724707126617432</v>
      </c>
      <c r="K17237" s="9">
        <v>0</v>
      </c>
      <c r="L17237" s="9">
        <v>65.582351684570313</v>
      </c>
    </row>
    <row r="17238" spans="1:12" x14ac:dyDescent="0.25">
      <c r="A17238" s="5" t="str">
        <f t="shared" si="269"/>
        <v>1SublapSCNW10125</v>
      </c>
      <c r="B17238" s="9">
        <v>1</v>
      </c>
      <c r="C17238" t="s">
        <v>133</v>
      </c>
      <c r="D17238" t="s">
        <v>149</v>
      </c>
      <c r="E17238" s="9">
        <v>10</v>
      </c>
      <c r="F17238" s="9">
        <v>1</v>
      </c>
      <c r="G17238" s="9">
        <v>2</v>
      </c>
      <c r="H17238" s="9">
        <v>5</v>
      </c>
      <c r="I17238" s="9">
        <v>0.73269009590148926</v>
      </c>
      <c r="J17238" s="9">
        <v>0.73269009590148926</v>
      </c>
      <c r="K17238" s="9">
        <v>0</v>
      </c>
      <c r="L17238" s="9">
        <v>65.230384826660156</v>
      </c>
    </row>
    <row r="17239" spans="1:12" x14ac:dyDescent="0.25">
      <c r="A17239" s="5" t="str">
        <f t="shared" si="269"/>
        <v>1SublapSCNW10126</v>
      </c>
      <c r="B17239" s="9">
        <v>1</v>
      </c>
      <c r="C17239" t="s">
        <v>133</v>
      </c>
      <c r="D17239" t="s">
        <v>149</v>
      </c>
      <c r="E17239" s="9">
        <v>10</v>
      </c>
      <c r="F17239" s="9">
        <v>1</v>
      </c>
      <c r="G17239" s="9">
        <v>2</v>
      </c>
      <c r="H17239" s="9">
        <v>6</v>
      </c>
      <c r="I17239" s="9">
        <v>0.73759520053863525</v>
      </c>
      <c r="J17239" s="9">
        <v>0.73759520053863525</v>
      </c>
      <c r="K17239" s="9">
        <v>0</v>
      </c>
      <c r="L17239" s="9">
        <v>64.879051208496094</v>
      </c>
    </row>
    <row r="17240" spans="1:12" x14ac:dyDescent="0.25">
      <c r="A17240" s="5" t="str">
        <f t="shared" si="269"/>
        <v>1SublapSCNW10127</v>
      </c>
      <c r="B17240" s="9">
        <v>1</v>
      </c>
      <c r="C17240" t="s">
        <v>133</v>
      </c>
      <c r="D17240" t="s">
        <v>149</v>
      </c>
      <c r="E17240" s="9">
        <v>10</v>
      </c>
      <c r="F17240" s="9">
        <v>1</v>
      </c>
      <c r="G17240" s="9">
        <v>2</v>
      </c>
      <c r="H17240" s="9">
        <v>7</v>
      </c>
      <c r="I17240" s="9">
        <v>0.81814688444137573</v>
      </c>
      <c r="J17240" s="9">
        <v>0.81814688444137573</v>
      </c>
      <c r="K17240" s="9">
        <v>0</v>
      </c>
      <c r="L17240" s="9">
        <v>64.405258178710938</v>
      </c>
    </row>
    <row r="17241" spans="1:12" x14ac:dyDescent="0.25">
      <c r="A17241" s="5" t="str">
        <f t="shared" si="269"/>
        <v>1SublapSCNW10128</v>
      </c>
      <c r="B17241" s="9">
        <v>1</v>
      </c>
      <c r="C17241" t="s">
        <v>133</v>
      </c>
      <c r="D17241" t="s">
        <v>149</v>
      </c>
      <c r="E17241" s="9">
        <v>10</v>
      </c>
      <c r="F17241" s="9">
        <v>1</v>
      </c>
      <c r="G17241" s="9">
        <v>2</v>
      </c>
      <c r="H17241" s="9">
        <v>8</v>
      </c>
      <c r="I17241" s="9">
        <v>0.87898904085159302</v>
      </c>
      <c r="J17241" s="9">
        <v>0.87898904085159302</v>
      </c>
      <c r="K17241" s="9">
        <v>0</v>
      </c>
      <c r="L17241" s="9">
        <v>63.956390380859375</v>
      </c>
    </row>
    <row r="17242" spans="1:12" x14ac:dyDescent="0.25">
      <c r="A17242" s="5" t="str">
        <f t="shared" si="269"/>
        <v>1SublapSCNW10129</v>
      </c>
      <c r="B17242" s="9">
        <v>1</v>
      </c>
      <c r="C17242" t="s">
        <v>133</v>
      </c>
      <c r="D17242" t="s">
        <v>149</v>
      </c>
      <c r="E17242" s="9">
        <v>10</v>
      </c>
      <c r="F17242" s="9">
        <v>1</v>
      </c>
      <c r="G17242" s="9">
        <v>2</v>
      </c>
      <c r="H17242" s="9">
        <v>9</v>
      </c>
      <c r="I17242" s="9">
        <v>0.83078986406326294</v>
      </c>
      <c r="J17242" s="9">
        <v>0.83078986406326294</v>
      </c>
      <c r="K17242" s="9">
        <v>0</v>
      </c>
      <c r="L17242" s="9">
        <v>65.6868896484375</v>
      </c>
    </row>
    <row r="17243" spans="1:12" x14ac:dyDescent="0.25">
      <c r="A17243" s="5" t="str">
        <f t="shared" si="269"/>
        <v>1SublapSCNW101210</v>
      </c>
      <c r="B17243" s="9">
        <v>1</v>
      </c>
      <c r="C17243" t="s">
        <v>133</v>
      </c>
      <c r="D17243" t="s">
        <v>149</v>
      </c>
      <c r="E17243" s="9">
        <v>10</v>
      </c>
      <c r="F17243" s="9">
        <v>1</v>
      </c>
      <c r="G17243" s="9">
        <v>2</v>
      </c>
      <c r="H17243" s="9">
        <v>10</v>
      </c>
      <c r="I17243" s="9">
        <v>0.72388201951980591</v>
      </c>
      <c r="J17243" s="9">
        <v>0.72388201951980591</v>
      </c>
      <c r="K17243" s="9">
        <v>0</v>
      </c>
      <c r="L17243" s="9">
        <v>71.386123657226563</v>
      </c>
    </row>
    <row r="17244" spans="1:12" x14ac:dyDescent="0.25">
      <c r="A17244" s="5" t="str">
        <f t="shared" si="269"/>
        <v>1SublapSCNW101211</v>
      </c>
      <c r="B17244" s="9">
        <v>1</v>
      </c>
      <c r="C17244" t="s">
        <v>133</v>
      </c>
      <c r="D17244" t="s">
        <v>149</v>
      </c>
      <c r="E17244" s="9">
        <v>10</v>
      </c>
      <c r="F17244" s="9">
        <v>1</v>
      </c>
      <c r="G17244" s="9">
        <v>2</v>
      </c>
      <c r="H17244" s="9">
        <v>11</v>
      </c>
      <c r="I17244" s="9">
        <v>0.66535854339599609</v>
      </c>
      <c r="J17244" s="9">
        <v>0.66535854339599609</v>
      </c>
      <c r="K17244" s="9">
        <v>0</v>
      </c>
      <c r="L17244" s="9">
        <v>78.718521118164063</v>
      </c>
    </row>
    <row r="17245" spans="1:12" x14ac:dyDescent="0.25">
      <c r="A17245" s="5" t="str">
        <f t="shared" si="269"/>
        <v>1SublapSCNW101212</v>
      </c>
      <c r="B17245" s="9">
        <v>1</v>
      </c>
      <c r="C17245" t="s">
        <v>133</v>
      </c>
      <c r="D17245" t="s">
        <v>149</v>
      </c>
      <c r="E17245" s="9">
        <v>10</v>
      </c>
      <c r="F17245" s="9">
        <v>1</v>
      </c>
      <c r="G17245" s="9">
        <v>2</v>
      </c>
      <c r="H17245" s="9">
        <v>12</v>
      </c>
      <c r="I17245" s="9">
        <v>0.72842556238174438</v>
      </c>
      <c r="J17245" s="9">
        <v>0.72842556238174438</v>
      </c>
      <c r="K17245" s="9">
        <v>0</v>
      </c>
      <c r="L17245" s="9">
        <v>82.821029663085938</v>
      </c>
    </row>
    <row r="17246" spans="1:12" x14ac:dyDescent="0.25">
      <c r="A17246" s="5" t="str">
        <f t="shared" si="269"/>
        <v>1SublapSCNW101213</v>
      </c>
      <c r="B17246" s="9">
        <v>1</v>
      </c>
      <c r="C17246" t="s">
        <v>133</v>
      </c>
      <c r="D17246" t="s">
        <v>149</v>
      </c>
      <c r="E17246" s="9">
        <v>10</v>
      </c>
      <c r="F17246" s="9">
        <v>1</v>
      </c>
      <c r="G17246" s="9">
        <v>2</v>
      </c>
      <c r="H17246" s="9">
        <v>13</v>
      </c>
      <c r="I17246" s="9">
        <v>0.88084769248962402</v>
      </c>
      <c r="J17246" s="9">
        <v>0.88084769248962402</v>
      </c>
      <c r="K17246" s="9">
        <v>0</v>
      </c>
      <c r="L17246" s="9">
        <v>84.973060607910156</v>
      </c>
    </row>
    <row r="17247" spans="1:12" x14ac:dyDescent="0.25">
      <c r="A17247" s="5" t="str">
        <f t="shared" si="269"/>
        <v>1SublapSCNW101214</v>
      </c>
      <c r="B17247" s="9">
        <v>1</v>
      </c>
      <c r="C17247" t="s">
        <v>133</v>
      </c>
      <c r="D17247" t="s">
        <v>149</v>
      </c>
      <c r="E17247" s="9">
        <v>10</v>
      </c>
      <c r="F17247" s="9">
        <v>1</v>
      </c>
      <c r="G17247" s="9">
        <v>2</v>
      </c>
      <c r="H17247" s="9">
        <v>14</v>
      </c>
      <c r="I17247" s="9">
        <v>1.1150367259979248</v>
      </c>
      <c r="J17247" s="9">
        <v>1.1150367259979248</v>
      </c>
      <c r="K17247" s="9">
        <v>0</v>
      </c>
      <c r="L17247" s="9">
        <v>86.337272644042969</v>
      </c>
    </row>
    <row r="17248" spans="1:12" x14ac:dyDescent="0.25">
      <c r="A17248" s="5" t="str">
        <f t="shared" si="269"/>
        <v>1SublapSCNW101215</v>
      </c>
      <c r="B17248" s="9">
        <v>1</v>
      </c>
      <c r="C17248" t="s">
        <v>133</v>
      </c>
      <c r="D17248" t="s">
        <v>149</v>
      </c>
      <c r="E17248" s="9">
        <v>10</v>
      </c>
      <c r="F17248" s="9">
        <v>1</v>
      </c>
      <c r="G17248" s="9">
        <v>2</v>
      </c>
      <c r="H17248" s="9">
        <v>15</v>
      </c>
      <c r="I17248" s="9">
        <v>1.3547831773757935</v>
      </c>
      <c r="J17248" s="9">
        <v>1.3547831773757935</v>
      </c>
      <c r="K17248" s="9">
        <v>0</v>
      </c>
      <c r="L17248" s="9">
        <v>87.020103454589844</v>
      </c>
    </row>
    <row r="17249" spans="1:12" x14ac:dyDescent="0.25">
      <c r="A17249" s="5" t="str">
        <f t="shared" si="269"/>
        <v>1SublapSCNW101216</v>
      </c>
      <c r="B17249" s="9">
        <v>1</v>
      </c>
      <c r="C17249" t="s">
        <v>133</v>
      </c>
      <c r="D17249" t="s">
        <v>149</v>
      </c>
      <c r="E17249" s="9">
        <v>10</v>
      </c>
      <c r="F17249" s="9">
        <v>1</v>
      </c>
      <c r="G17249" s="9">
        <v>2</v>
      </c>
      <c r="H17249" s="9">
        <v>16</v>
      </c>
      <c r="I17249" s="9">
        <v>1.6303272247314453</v>
      </c>
      <c r="J17249" s="9">
        <v>1.6303272247314453</v>
      </c>
      <c r="K17249" s="9">
        <v>0</v>
      </c>
      <c r="L17249" s="9">
        <v>87.928077697753906</v>
      </c>
    </row>
    <row r="17250" spans="1:12" x14ac:dyDescent="0.25">
      <c r="A17250" s="5" t="str">
        <f t="shared" si="269"/>
        <v>1SublapSCNW101217</v>
      </c>
      <c r="B17250" s="9">
        <v>1</v>
      </c>
      <c r="C17250" t="s">
        <v>133</v>
      </c>
      <c r="D17250" t="s">
        <v>149</v>
      </c>
      <c r="E17250" s="9">
        <v>10</v>
      </c>
      <c r="F17250" s="9">
        <v>1</v>
      </c>
      <c r="G17250" s="9">
        <v>2</v>
      </c>
      <c r="H17250" s="9">
        <v>17</v>
      </c>
      <c r="I17250" s="9">
        <v>1.8984079360961914</v>
      </c>
      <c r="J17250" s="9">
        <v>1.1606178283691406</v>
      </c>
      <c r="K17250" s="9">
        <v>2.6971502229571342E-2</v>
      </c>
      <c r="L17250" s="9">
        <v>86.708457946777344</v>
      </c>
    </row>
    <row r="17251" spans="1:12" x14ac:dyDescent="0.25">
      <c r="A17251" s="5" t="str">
        <f t="shared" si="269"/>
        <v>1SublapSCNW101218</v>
      </c>
      <c r="B17251" s="9">
        <v>1</v>
      </c>
      <c r="C17251" t="s">
        <v>133</v>
      </c>
      <c r="D17251" t="s">
        <v>149</v>
      </c>
      <c r="E17251" s="9">
        <v>10</v>
      </c>
      <c r="F17251" s="9">
        <v>1</v>
      </c>
      <c r="G17251" s="9">
        <v>2</v>
      </c>
      <c r="H17251" s="9">
        <v>18</v>
      </c>
      <c r="I17251" s="9">
        <v>2.1289517879486084</v>
      </c>
      <c r="J17251" s="9">
        <v>1.716808557510376</v>
      </c>
      <c r="K17251" s="9">
        <v>4.4834263622760773E-2</v>
      </c>
      <c r="L17251" s="9">
        <v>85.683441162109375</v>
      </c>
    </row>
    <row r="17252" spans="1:12" x14ac:dyDescent="0.25">
      <c r="A17252" s="5" t="str">
        <f t="shared" si="269"/>
        <v>1SublapSCNW101219</v>
      </c>
      <c r="B17252" s="9">
        <v>1</v>
      </c>
      <c r="C17252" t="s">
        <v>133</v>
      </c>
      <c r="D17252" t="s">
        <v>149</v>
      </c>
      <c r="E17252" s="9">
        <v>10</v>
      </c>
      <c r="F17252" s="9">
        <v>1</v>
      </c>
      <c r="G17252" s="9">
        <v>2</v>
      </c>
      <c r="H17252" s="9">
        <v>19</v>
      </c>
      <c r="I17252" s="9">
        <v>2.2371945381164551</v>
      </c>
      <c r="J17252" s="9">
        <v>2.0172343254089355</v>
      </c>
      <c r="K17252" s="9">
        <v>4.3042127043008804E-2</v>
      </c>
      <c r="L17252" s="9">
        <v>83.893783569335938</v>
      </c>
    </row>
    <row r="17253" spans="1:12" x14ac:dyDescent="0.25">
      <c r="A17253" s="5" t="str">
        <f t="shared" si="269"/>
        <v>1SublapSCNW101220</v>
      </c>
      <c r="B17253" s="9">
        <v>1</v>
      </c>
      <c r="C17253" t="s">
        <v>133</v>
      </c>
      <c r="D17253" t="s">
        <v>149</v>
      </c>
      <c r="E17253" s="9">
        <v>10</v>
      </c>
      <c r="F17253" s="9">
        <v>1</v>
      </c>
      <c r="G17253" s="9">
        <v>2</v>
      </c>
      <c r="H17253" s="9">
        <v>20</v>
      </c>
      <c r="I17253" s="9">
        <v>2.1892414093017578</v>
      </c>
      <c r="J17253" s="9">
        <v>2.0049781799316406</v>
      </c>
      <c r="K17253" s="9">
        <v>3.647257387638092E-2</v>
      </c>
      <c r="L17253" s="9">
        <v>79.030181884765625</v>
      </c>
    </row>
    <row r="17254" spans="1:12" x14ac:dyDescent="0.25">
      <c r="A17254" s="5" t="str">
        <f t="shared" si="269"/>
        <v>1SublapSCNW101221</v>
      </c>
      <c r="B17254" s="9">
        <v>1</v>
      </c>
      <c r="C17254" t="s">
        <v>133</v>
      </c>
      <c r="D17254" t="s">
        <v>149</v>
      </c>
      <c r="E17254" s="9">
        <v>10</v>
      </c>
      <c r="F17254" s="9">
        <v>1</v>
      </c>
      <c r="G17254" s="9">
        <v>2</v>
      </c>
      <c r="H17254" s="9">
        <v>21</v>
      </c>
      <c r="I17254" s="9">
        <v>2.0473237037658691</v>
      </c>
      <c r="J17254" s="9">
        <v>1.8817815780639648</v>
      </c>
      <c r="K17254" s="9">
        <v>2.300429530441761E-2</v>
      </c>
      <c r="L17254" s="9">
        <v>73.813926696777344</v>
      </c>
    </row>
    <row r="17255" spans="1:12" x14ac:dyDescent="0.25">
      <c r="A17255" s="5" t="str">
        <f t="shared" si="269"/>
        <v>1SublapSCNW101222</v>
      </c>
      <c r="B17255" s="9">
        <v>1</v>
      </c>
      <c r="C17255" t="s">
        <v>133</v>
      </c>
      <c r="D17255" t="s">
        <v>149</v>
      </c>
      <c r="E17255" s="9">
        <v>10</v>
      </c>
      <c r="F17255" s="9">
        <v>1</v>
      </c>
      <c r="G17255" s="9">
        <v>2</v>
      </c>
      <c r="H17255" s="9">
        <v>22</v>
      </c>
      <c r="I17255" s="9">
        <v>1.8168549537658691</v>
      </c>
      <c r="J17255" s="9">
        <v>2.1108336448669434</v>
      </c>
      <c r="K17255" s="9">
        <v>3.0827445909380913E-2</v>
      </c>
      <c r="L17255" s="9">
        <v>69.6478271484375</v>
      </c>
    </row>
    <row r="17256" spans="1:12" x14ac:dyDescent="0.25">
      <c r="A17256" s="5" t="str">
        <f t="shared" si="269"/>
        <v>1SublapSCNW101223</v>
      </c>
      <c r="B17256" s="9">
        <v>1</v>
      </c>
      <c r="C17256" t="s">
        <v>133</v>
      </c>
      <c r="D17256" t="s">
        <v>149</v>
      </c>
      <c r="E17256" s="9">
        <v>10</v>
      </c>
      <c r="F17256" s="9">
        <v>1</v>
      </c>
      <c r="G17256" s="9">
        <v>2</v>
      </c>
      <c r="H17256" s="9">
        <v>23</v>
      </c>
      <c r="I17256" s="9">
        <v>1.6683844327926636</v>
      </c>
      <c r="J17256" s="9">
        <v>1.7535145282745361</v>
      </c>
      <c r="K17256" s="9">
        <v>2.7126172557473183E-2</v>
      </c>
      <c r="L17256" s="9">
        <v>68.759048461914063</v>
      </c>
    </row>
    <row r="17257" spans="1:12" x14ac:dyDescent="0.25">
      <c r="A17257" s="5" t="str">
        <f t="shared" si="269"/>
        <v>1SublapSCNW101224</v>
      </c>
      <c r="B17257" s="9">
        <v>1</v>
      </c>
      <c r="C17257" t="s">
        <v>133</v>
      </c>
      <c r="D17257" t="s">
        <v>149</v>
      </c>
      <c r="E17257" s="9">
        <v>10</v>
      </c>
      <c r="F17257" s="9">
        <v>1</v>
      </c>
      <c r="G17257" s="9">
        <v>2</v>
      </c>
      <c r="H17257" s="9">
        <v>24</v>
      </c>
      <c r="I17257" s="9">
        <v>1.3844114542007446</v>
      </c>
      <c r="J17257" s="9">
        <v>1.4166164398193359</v>
      </c>
      <c r="K17257" s="9">
        <v>2.3326532915234566E-2</v>
      </c>
      <c r="L17257" s="9">
        <v>68.392204284667969</v>
      </c>
    </row>
    <row r="17258" spans="1:12" x14ac:dyDescent="0.25">
      <c r="A17258" s="5" t="str">
        <f t="shared" si="269"/>
        <v>1SublapSCNW101101</v>
      </c>
      <c r="B17258" s="9">
        <v>1</v>
      </c>
      <c r="C17258" t="s">
        <v>133</v>
      </c>
      <c r="D17258" t="s">
        <v>149</v>
      </c>
      <c r="E17258" s="9">
        <v>10</v>
      </c>
      <c r="F17258" s="9">
        <v>1</v>
      </c>
      <c r="G17258" s="9">
        <v>10</v>
      </c>
      <c r="H17258" s="9">
        <v>1</v>
      </c>
      <c r="I17258" s="9">
        <v>1.4185307025909424</v>
      </c>
      <c r="J17258" s="9">
        <v>1.4185307025909424</v>
      </c>
      <c r="K17258" s="9">
        <v>0</v>
      </c>
      <c r="L17258" s="9">
        <v>77.374504089355469</v>
      </c>
    </row>
    <row r="17259" spans="1:12" x14ac:dyDescent="0.25">
      <c r="A17259" s="5" t="str">
        <f t="shared" si="269"/>
        <v>1SublapSCNW101102</v>
      </c>
      <c r="B17259" s="9">
        <v>1</v>
      </c>
      <c r="C17259" t="s">
        <v>133</v>
      </c>
      <c r="D17259" t="s">
        <v>149</v>
      </c>
      <c r="E17259" s="9">
        <v>10</v>
      </c>
      <c r="F17259" s="9">
        <v>1</v>
      </c>
      <c r="G17259" s="9">
        <v>10</v>
      </c>
      <c r="H17259" s="9">
        <v>2</v>
      </c>
      <c r="I17259" s="9">
        <v>1.1656407117843628</v>
      </c>
      <c r="J17259" s="9">
        <v>1.1656407117843628</v>
      </c>
      <c r="K17259" s="9">
        <v>0</v>
      </c>
      <c r="L17259" s="9">
        <v>76.78948974609375</v>
      </c>
    </row>
    <row r="17260" spans="1:12" x14ac:dyDescent="0.25">
      <c r="A17260" s="5" t="str">
        <f t="shared" si="269"/>
        <v>1SublapSCNW101103</v>
      </c>
      <c r="B17260" s="9">
        <v>1</v>
      </c>
      <c r="C17260" t="s">
        <v>133</v>
      </c>
      <c r="D17260" t="s">
        <v>149</v>
      </c>
      <c r="E17260" s="9">
        <v>10</v>
      </c>
      <c r="F17260" s="9">
        <v>1</v>
      </c>
      <c r="G17260" s="9">
        <v>10</v>
      </c>
      <c r="H17260" s="9">
        <v>3</v>
      </c>
      <c r="I17260" s="9">
        <v>0.92432492971420288</v>
      </c>
      <c r="J17260" s="9">
        <v>0.92432492971420288</v>
      </c>
      <c r="K17260" s="9">
        <v>0</v>
      </c>
      <c r="L17260" s="9">
        <v>75.021026611328125</v>
      </c>
    </row>
    <row r="17261" spans="1:12" x14ac:dyDescent="0.25">
      <c r="A17261" s="5" t="str">
        <f t="shared" si="269"/>
        <v>1SublapSCNW101104</v>
      </c>
      <c r="B17261" s="9">
        <v>1</v>
      </c>
      <c r="C17261" t="s">
        <v>133</v>
      </c>
      <c r="D17261" t="s">
        <v>149</v>
      </c>
      <c r="E17261" s="9">
        <v>10</v>
      </c>
      <c r="F17261" s="9">
        <v>1</v>
      </c>
      <c r="G17261" s="9">
        <v>10</v>
      </c>
      <c r="H17261" s="9">
        <v>4</v>
      </c>
      <c r="I17261" s="9">
        <v>0.78860467672348022</v>
      </c>
      <c r="J17261" s="9">
        <v>0.78860467672348022</v>
      </c>
      <c r="K17261" s="9">
        <v>0</v>
      </c>
      <c r="L17261" s="9">
        <v>73.879989624023438</v>
      </c>
    </row>
    <row r="17262" spans="1:12" x14ac:dyDescent="0.25">
      <c r="A17262" s="5" t="str">
        <f t="shared" si="269"/>
        <v>1SublapSCNW101105</v>
      </c>
      <c r="B17262" s="9">
        <v>1</v>
      </c>
      <c r="C17262" t="s">
        <v>133</v>
      </c>
      <c r="D17262" t="s">
        <v>149</v>
      </c>
      <c r="E17262" s="9">
        <v>10</v>
      </c>
      <c r="F17262" s="9">
        <v>1</v>
      </c>
      <c r="G17262" s="9">
        <v>10</v>
      </c>
      <c r="H17262" s="9">
        <v>5</v>
      </c>
      <c r="I17262" s="9">
        <v>0.74811005592346191</v>
      </c>
      <c r="J17262" s="9">
        <v>0.74811005592346191</v>
      </c>
      <c r="K17262" s="9">
        <v>0</v>
      </c>
      <c r="L17262" s="9">
        <v>72.886909484863281</v>
      </c>
    </row>
    <row r="17263" spans="1:12" x14ac:dyDescent="0.25">
      <c r="A17263" s="5" t="str">
        <f t="shared" si="269"/>
        <v>1SublapSCNW101106</v>
      </c>
      <c r="B17263" s="9">
        <v>1</v>
      </c>
      <c r="C17263" t="s">
        <v>133</v>
      </c>
      <c r="D17263" t="s">
        <v>149</v>
      </c>
      <c r="E17263" s="9">
        <v>10</v>
      </c>
      <c r="F17263" s="9">
        <v>1</v>
      </c>
      <c r="G17263" s="9">
        <v>10</v>
      </c>
      <c r="H17263" s="9">
        <v>6</v>
      </c>
      <c r="I17263" s="9">
        <v>0.76842653751373291</v>
      </c>
      <c r="J17263" s="9">
        <v>0.76842653751373291</v>
      </c>
      <c r="K17263" s="9">
        <v>0</v>
      </c>
      <c r="L17263" s="9">
        <v>72.411506652832031</v>
      </c>
    </row>
    <row r="17264" spans="1:12" x14ac:dyDescent="0.25">
      <c r="A17264" s="5" t="str">
        <f t="shared" si="269"/>
        <v>1SublapSCNW101107</v>
      </c>
      <c r="B17264" s="9">
        <v>1</v>
      </c>
      <c r="C17264" t="s">
        <v>133</v>
      </c>
      <c r="D17264" t="s">
        <v>149</v>
      </c>
      <c r="E17264" s="9">
        <v>10</v>
      </c>
      <c r="F17264" s="9">
        <v>1</v>
      </c>
      <c r="G17264" s="9">
        <v>10</v>
      </c>
      <c r="H17264" s="9">
        <v>7</v>
      </c>
      <c r="I17264" s="9">
        <v>0.88409733772277832</v>
      </c>
      <c r="J17264" s="9">
        <v>0.88409733772277832</v>
      </c>
      <c r="K17264" s="9">
        <v>0</v>
      </c>
      <c r="L17264" s="9">
        <v>72.163368225097656</v>
      </c>
    </row>
    <row r="17265" spans="1:12" x14ac:dyDescent="0.25">
      <c r="A17265" s="5" t="str">
        <f t="shared" si="269"/>
        <v>1SublapSCNW101108</v>
      </c>
      <c r="B17265" s="9">
        <v>1</v>
      </c>
      <c r="C17265" t="s">
        <v>133</v>
      </c>
      <c r="D17265" t="s">
        <v>149</v>
      </c>
      <c r="E17265" s="9">
        <v>10</v>
      </c>
      <c r="F17265" s="9">
        <v>1</v>
      </c>
      <c r="G17265" s="9">
        <v>10</v>
      </c>
      <c r="H17265" s="9">
        <v>8</v>
      </c>
      <c r="I17265" s="9">
        <v>1.0028808116912842</v>
      </c>
      <c r="J17265" s="9">
        <v>1.0028808116912842</v>
      </c>
      <c r="K17265" s="9">
        <v>0</v>
      </c>
      <c r="L17265" s="9">
        <v>71.890525817871094</v>
      </c>
    </row>
    <row r="17266" spans="1:12" x14ac:dyDescent="0.25">
      <c r="A17266" s="5" t="str">
        <f t="shared" si="269"/>
        <v>1SublapSCNW101109</v>
      </c>
      <c r="B17266" s="9">
        <v>1</v>
      </c>
      <c r="C17266" t="s">
        <v>133</v>
      </c>
      <c r="D17266" t="s">
        <v>149</v>
      </c>
      <c r="E17266" s="9">
        <v>10</v>
      </c>
      <c r="F17266" s="9">
        <v>1</v>
      </c>
      <c r="G17266" s="9">
        <v>10</v>
      </c>
      <c r="H17266" s="9">
        <v>9</v>
      </c>
      <c r="I17266" s="9">
        <v>0.89120984077453613</v>
      </c>
      <c r="J17266" s="9">
        <v>0.89120984077453613</v>
      </c>
      <c r="K17266" s="9">
        <v>0</v>
      </c>
      <c r="L17266" s="9">
        <v>72.417655944824219</v>
      </c>
    </row>
    <row r="17267" spans="1:12" x14ac:dyDescent="0.25">
      <c r="A17267" s="5" t="str">
        <f t="shared" si="269"/>
        <v>1SublapSCNW1011010</v>
      </c>
      <c r="B17267" s="9">
        <v>1</v>
      </c>
      <c r="C17267" t="s">
        <v>133</v>
      </c>
      <c r="D17267" t="s">
        <v>149</v>
      </c>
      <c r="E17267" s="9">
        <v>10</v>
      </c>
      <c r="F17267" s="9">
        <v>1</v>
      </c>
      <c r="G17267" s="9">
        <v>10</v>
      </c>
      <c r="H17267" s="9">
        <v>10</v>
      </c>
      <c r="I17267" s="9">
        <v>0.97401624917984009</v>
      </c>
      <c r="J17267" s="9">
        <v>0.97401624917984009</v>
      </c>
      <c r="K17267" s="9">
        <v>0</v>
      </c>
      <c r="L17267" s="9">
        <v>77.12457275390625</v>
      </c>
    </row>
    <row r="17268" spans="1:12" x14ac:dyDescent="0.25">
      <c r="A17268" s="5" t="str">
        <f t="shared" si="269"/>
        <v>1SublapSCNW1011011</v>
      </c>
      <c r="B17268" s="9">
        <v>1</v>
      </c>
      <c r="C17268" t="s">
        <v>133</v>
      </c>
      <c r="D17268" t="s">
        <v>149</v>
      </c>
      <c r="E17268" s="9">
        <v>10</v>
      </c>
      <c r="F17268" s="9">
        <v>1</v>
      </c>
      <c r="G17268" s="9">
        <v>10</v>
      </c>
      <c r="H17268" s="9">
        <v>11</v>
      </c>
      <c r="I17268" s="9">
        <v>1.0677467584609985</v>
      </c>
      <c r="J17268" s="9">
        <v>1.0677467584609985</v>
      </c>
      <c r="K17268" s="9">
        <v>0</v>
      </c>
      <c r="L17268" s="9">
        <v>85.390998840332031</v>
      </c>
    </row>
    <row r="17269" spans="1:12" x14ac:dyDescent="0.25">
      <c r="A17269" s="5" t="str">
        <f t="shared" si="269"/>
        <v>1SublapSCNW1011012</v>
      </c>
      <c r="B17269" s="9">
        <v>1</v>
      </c>
      <c r="C17269" t="s">
        <v>133</v>
      </c>
      <c r="D17269" t="s">
        <v>149</v>
      </c>
      <c r="E17269" s="9">
        <v>10</v>
      </c>
      <c r="F17269" s="9">
        <v>1</v>
      </c>
      <c r="G17269" s="9">
        <v>10</v>
      </c>
      <c r="H17269" s="9">
        <v>12</v>
      </c>
      <c r="I17269" s="9">
        <v>1.2913597822189331</v>
      </c>
      <c r="J17269" s="9">
        <v>1.2913597822189331</v>
      </c>
      <c r="K17269" s="9">
        <v>0</v>
      </c>
      <c r="L17269" s="9">
        <v>90.386138916015625</v>
      </c>
    </row>
    <row r="17270" spans="1:12" x14ac:dyDescent="0.25">
      <c r="A17270" s="5" t="str">
        <f t="shared" si="269"/>
        <v>1SublapSCNW1011013</v>
      </c>
      <c r="B17270" s="9">
        <v>1</v>
      </c>
      <c r="C17270" t="s">
        <v>133</v>
      </c>
      <c r="D17270" t="s">
        <v>149</v>
      </c>
      <c r="E17270" s="9">
        <v>10</v>
      </c>
      <c r="F17270" s="9">
        <v>1</v>
      </c>
      <c r="G17270" s="9">
        <v>10</v>
      </c>
      <c r="H17270" s="9">
        <v>13</v>
      </c>
      <c r="I17270" s="9">
        <v>1.5945857763290405</v>
      </c>
      <c r="J17270" s="9">
        <v>1.5945857763290405</v>
      </c>
      <c r="K17270" s="9">
        <v>0</v>
      </c>
      <c r="L17270" s="9">
        <v>93.106109619140625</v>
      </c>
    </row>
    <row r="17271" spans="1:12" x14ac:dyDescent="0.25">
      <c r="A17271" s="5" t="str">
        <f t="shared" si="269"/>
        <v>1SublapSCNW1011014</v>
      </c>
      <c r="B17271" s="9">
        <v>1</v>
      </c>
      <c r="C17271" t="s">
        <v>133</v>
      </c>
      <c r="D17271" t="s">
        <v>149</v>
      </c>
      <c r="E17271" s="9">
        <v>10</v>
      </c>
      <c r="F17271" s="9">
        <v>1</v>
      </c>
      <c r="G17271" s="9">
        <v>10</v>
      </c>
      <c r="H17271" s="9">
        <v>14</v>
      </c>
      <c r="I17271" s="9">
        <v>1.9667414426803589</v>
      </c>
      <c r="J17271" s="9">
        <v>1.9667414426803589</v>
      </c>
      <c r="K17271" s="9">
        <v>0</v>
      </c>
      <c r="L17271" s="9">
        <v>94.046653747558594</v>
      </c>
    </row>
    <row r="17272" spans="1:12" x14ac:dyDescent="0.25">
      <c r="A17272" s="5" t="str">
        <f t="shared" si="269"/>
        <v>1SublapSCNW1011015</v>
      </c>
      <c r="B17272" s="9">
        <v>1</v>
      </c>
      <c r="C17272" t="s">
        <v>133</v>
      </c>
      <c r="D17272" t="s">
        <v>149</v>
      </c>
      <c r="E17272" s="9">
        <v>10</v>
      </c>
      <c r="F17272" s="9">
        <v>1</v>
      </c>
      <c r="G17272" s="9">
        <v>10</v>
      </c>
      <c r="H17272" s="9">
        <v>15</v>
      </c>
      <c r="I17272" s="9">
        <v>2.2754220962524414</v>
      </c>
      <c r="J17272" s="9">
        <v>2.2754220962524414</v>
      </c>
      <c r="K17272" s="9">
        <v>0</v>
      </c>
      <c r="L17272" s="9">
        <v>95.909919738769531</v>
      </c>
    </row>
    <row r="17273" spans="1:12" x14ac:dyDescent="0.25">
      <c r="A17273" s="5" t="str">
        <f t="shared" si="269"/>
        <v>1SublapSCNW1011016</v>
      </c>
      <c r="B17273" s="9">
        <v>1</v>
      </c>
      <c r="C17273" t="s">
        <v>133</v>
      </c>
      <c r="D17273" t="s">
        <v>149</v>
      </c>
      <c r="E17273" s="9">
        <v>10</v>
      </c>
      <c r="F17273" s="9">
        <v>1</v>
      </c>
      <c r="G17273" s="9">
        <v>10</v>
      </c>
      <c r="H17273" s="9">
        <v>16</v>
      </c>
      <c r="I17273" s="9">
        <v>2.593177318572998</v>
      </c>
      <c r="J17273" s="9">
        <v>2.593177318572998</v>
      </c>
      <c r="K17273" s="9">
        <v>0</v>
      </c>
      <c r="L17273" s="9">
        <v>96.406967163085938</v>
      </c>
    </row>
    <row r="17274" spans="1:12" x14ac:dyDescent="0.25">
      <c r="A17274" s="5" t="str">
        <f t="shared" si="269"/>
        <v>1SublapSCNW1011017</v>
      </c>
      <c r="B17274" s="9">
        <v>1</v>
      </c>
      <c r="C17274" t="s">
        <v>133</v>
      </c>
      <c r="D17274" t="s">
        <v>149</v>
      </c>
      <c r="E17274" s="9">
        <v>10</v>
      </c>
      <c r="F17274" s="9">
        <v>1</v>
      </c>
      <c r="G17274" s="9">
        <v>10</v>
      </c>
      <c r="H17274" s="9">
        <v>17</v>
      </c>
      <c r="I17274" s="9">
        <v>2.8445234298706055</v>
      </c>
      <c r="J17274" s="9">
        <v>1.9056069850921631</v>
      </c>
      <c r="K17274" s="9">
        <v>5.3487885743379593E-2</v>
      </c>
      <c r="L17274" s="9">
        <v>98.235481262207031</v>
      </c>
    </row>
    <row r="17275" spans="1:12" x14ac:dyDescent="0.25">
      <c r="A17275" s="5" t="str">
        <f t="shared" si="269"/>
        <v>1SublapSCNW1011018</v>
      </c>
      <c r="B17275" s="9">
        <v>1</v>
      </c>
      <c r="C17275" t="s">
        <v>133</v>
      </c>
      <c r="D17275" t="s">
        <v>149</v>
      </c>
      <c r="E17275" s="9">
        <v>10</v>
      </c>
      <c r="F17275" s="9">
        <v>1</v>
      </c>
      <c r="G17275" s="9">
        <v>10</v>
      </c>
      <c r="H17275" s="9">
        <v>18</v>
      </c>
      <c r="I17275" s="9">
        <v>3.0219259262084961</v>
      </c>
      <c r="J17275" s="9">
        <v>2.4673776626586914</v>
      </c>
      <c r="K17275" s="9">
        <v>8.6955681443214417E-2</v>
      </c>
      <c r="L17275" s="9">
        <v>96.535545349121094</v>
      </c>
    </row>
    <row r="17276" spans="1:12" x14ac:dyDescent="0.25">
      <c r="A17276" s="5" t="str">
        <f t="shared" si="269"/>
        <v>1SublapSCNW1011019</v>
      </c>
      <c r="B17276" s="9">
        <v>1</v>
      </c>
      <c r="C17276" t="s">
        <v>133</v>
      </c>
      <c r="D17276" t="s">
        <v>149</v>
      </c>
      <c r="E17276" s="9">
        <v>10</v>
      </c>
      <c r="F17276" s="9">
        <v>1</v>
      </c>
      <c r="G17276" s="9">
        <v>10</v>
      </c>
      <c r="H17276" s="9">
        <v>19</v>
      </c>
      <c r="I17276" s="9">
        <v>3.094132661819458</v>
      </c>
      <c r="J17276" s="9">
        <v>2.8480081558227539</v>
      </c>
      <c r="K17276" s="9">
        <v>7.2034992277622223E-2</v>
      </c>
      <c r="L17276" s="9">
        <v>91.706245422363281</v>
      </c>
    </row>
    <row r="17277" spans="1:12" x14ac:dyDescent="0.25">
      <c r="A17277" s="5" t="str">
        <f t="shared" si="269"/>
        <v>1SublapSCNW1011020</v>
      </c>
      <c r="B17277" s="9">
        <v>1</v>
      </c>
      <c r="C17277" t="s">
        <v>133</v>
      </c>
      <c r="D17277" t="s">
        <v>149</v>
      </c>
      <c r="E17277" s="9">
        <v>10</v>
      </c>
      <c r="F17277" s="9">
        <v>1</v>
      </c>
      <c r="G17277" s="9">
        <v>10</v>
      </c>
      <c r="H17277" s="9">
        <v>20</v>
      </c>
      <c r="I17277" s="9">
        <v>2.9277081489562988</v>
      </c>
      <c r="J17277" s="9">
        <v>2.7210438251495361</v>
      </c>
      <c r="K17277" s="9">
        <v>5.8923736214637756E-2</v>
      </c>
      <c r="L17277" s="9">
        <v>85.271812438964844</v>
      </c>
    </row>
    <row r="17278" spans="1:12" x14ac:dyDescent="0.25">
      <c r="A17278" s="5" t="str">
        <f t="shared" si="269"/>
        <v>1SublapSCNW1011021</v>
      </c>
      <c r="B17278" s="9">
        <v>1</v>
      </c>
      <c r="C17278" t="s">
        <v>133</v>
      </c>
      <c r="D17278" t="s">
        <v>149</v>
      </c>
      <c r="E17278" s="9">
        <v>10</v>
      </c>
      <c r="F17278" s="9">
        <v>1</v>
      </c>
      <c r="G17278" s="9">
        <v>10</v>
      </c>
      <c r="H17278" s="9">
        <v>21</v>
      </c>
      <c r="I17278" s="9">
        <v>2.6798305511474609</v>
      </c>
      <c r="J17278" s="9">
        <v>2.4870948791503906</v>
      </c>
      <c r="K17278" s="9">
        <v>4.4595010578632355E-2</v>
      </c>
      <c r="L17278" s="9">
        <v>81.390869140625</v>
      </c>
    </row>
    <row r="17279" spans="1:12" x14ac:dyDescent="0.25">
      <c r="A17279" s="5" t="str">
        <f t="shared" si="269"/>
        <v>1SublapSCNW1011022</v>
      </c>
      <c r="B17279" s="9">
        <v>1</v>
      </c>
      <c r="C17279" t="s">
        <v>133</v>
      </c>
      <c r="D17279" t="s">
        <v>149</v>
      </c>
      <c r="E17279" s="9">
        <v>10</v>
      </c>
      <c r="F17279" s="9">
        <v>1</v>
      </c>
      <c r="G17279" s="9">
        <v>10</v>
      </c>
      <c r="H17279" s="9">
        <v>22</v>
      </c>
      <c r="I17279" s="9">
        <v>2.4360086917877197</v>
      </c>
      <c r="J17279" s="9">
        <v>2.8775367736816406</v>
      </c>
      <c r="K17279" s="9">
        <v>9.5760941505432129E-2</v>
      </c>
      <c r="L17279" s="9">
        <v>78.716163635253906</v>
      </c>
    </row>
    <row r="17280" spans="1:12" x14ac:dyDescent="0.25">
      <c r="A17280" s="5" t="str">
        <f t="shared" si="269"/>
        <v>1SublapSCNW1011023</v>
      </c>
      <c r="B17280" s="9">
        <v>1</v>
      </c>
      <c r="C17280" t="s">
        <v>133</v>
      </c>
      <c r="D17280" t="s">
        <v>149</v>
      </c>
      <c r="E17280" s="9">
        <v>10</v>
      </c>
      <c r="F17280" s="9">
        <v>1</v>
      </c>
      <c r="G17280" s="9">
        <v>10</v>
      </c>
      <c r="H17280" s="9">
        <v>23</v>
      </c>
      <c r="I17280" s="9">
        <v>2.1904118061065674</v>
      </c>
      <c r="J17280" s="9">
        <v>2.3652865886688232</v>
      </c>
      <c r="K17280" s="9">
        <v>7.3809556663036346E-2</v>
      </c>
      <c r="L17280" s="9">
        <v>76.961563110351563</v>
      </c>
    </row>
    <row r="17281" spans="1:12" x14ac:dyDescent="0.25">
      <c r="A17281" s="5" t="str">
        <f t="shared" si="269"/>
        <v>1SublapSCNW1011024</v>
      </c>
      <c r="B17281" s="9">
        <v>1</v>
      </c>
      <c r="C17281" t="s">
        <v>133</v>
      </c>
      <c r="D17281" t="s">
        <v>149</v>
      </c>
      <c r="E17281" s="9">
        <v>10</v>
      </c>
      <c r="F17281" s="9">
        <v>1</v>
      </c>
      <c r="G17281" s="9">
        <v>10</v>
      </c>
      <c r="H17281" s="9">
        <v>24</v>
      </c>
      <c r="I17281" s="9">
        <v>1.7808570861816406</v>
      </c>
      <c r="J17281" s="9">
        <v>1.8334918022155762</v>
      </c>
      <c r="K17281" s="9">
        <v>2.6317344978451729E-2</v>
      </c>
      <c r="L17281" s="9">
        <v>76.042709350585938</v>
      </c>
    </row>
    <row r="17282" spans="1:12" x14ac:dyDescent="0.25">
      <c r="A17282" s="5" t="str">
        <f t="shared" si="269"/>
        <v>1SublapSCNW11021</v>
      </c>
      <c r="B17282" s="9">
        <v>1</v>
      </c>
      <c r="C17282" t="s">
        <v>133</v>
      </c>
      <c r="D17282" t="s">
        <v>149</v>
      </c>
      <c r="E17282" s="9">
        <v>11</v>
      </c>
      <c r="F17282" s="9">
        <v>0</v>
      </c>
      <c r="G17282" s="9">
        <v>2</v>
      </c>
      <c r="H17282" s="9">
        <v>1</v>
      </c>
      <c r="I17282" s="9">
        <v>0.87169474363327026</v>
      </c>
      <c r="J17282" s="9">
        <v>0.87169474363327026</v>
      </c>
      <c r="K17282" s="9">
        <v>0</v>
      </c>
      <c r="L17282" s="9">
        <v>58.235710144042969</v>
      </c>
    </row>
    <row r="17283" spans="1:12" x14ac:dyDescent="0.25">
      <c r="A17283" s="5" t="str">
        <f t="shared" ref="A17283:A17346" si="270">B17283&amp;C17283&amp;D17283&amp;E17283&amp;F17283&amp;G17283&amp;H17283</f>
        <v>1SublapSCNW11022</v>
      </c>
      <c r="B17283" s="9">
        <v>1</v>
      </c>
      <c r="C17283" t="s">
        <v>133</v>
      </c>
      <c r="D17283" t="s">
        <v>149</v>
      </c>
      <c r="E17283" s="9">
        <v>11</v>
      </c>
      <c r="F17283" s="9">
        <v>0</v>
      </c>
      <c r="G17283" s="9">
        <v>2</v>
      </c>
      <c r="H17283" s="9">
        <v>2</v>
      </c>
      <c r="I17283" s="9">
        <v>0.77628928422927856</v>
      </c>
      <c r="J17283" s="9">
        <v>0.77628928422927856</v>
      </c>
      <c r="K17283" s="9">
        <v>0</v>
      </c>
      <c r="L17283" s="9">
        <v>57.842281341552734</v>
      </c>
    </row>
    <row r="17284" spans="1:12" x14ac:dyDescent="0.25">
      <c r="A17284" s="5" t="str">
        <f t="shared" si="270"/>
        <v>1SublapSCNW11023</v>
      </c>
      <c r="B17284" s="9">
        <v>1</v>
      </c>
      <c r="C17284" t="s">
        <v>133</v>
      </c>
      <c r="D17284" t="s">
        <v>149</v>
      </c>
      <c r="E17284" s="9">
        <v>11</v>
      </c>
      <c r="F17284" s="9">
        <v>0</v>
      </c>
      <c r="G17284" s="9">
        <v>2</v>
      </c>
      <c r="H17284" s="9">
        <v>3</v>
      </c>
      <c r="I17284" s="9">
        <v>0.71415996551513672</v>
      </c>
      <c r="J17284" s="9">
        <v>0.71415996551513672</v>
      </c>
      <c r="K17284" s="9">
        <v>0</v>
      </c>
      <c r="L17284" s="9">
        <v>57.117469787597656</v>
      </c>
    </row>
    <row r="17285" spans="1:12" x14ac:dyDescent="0.25">
      <c r="A17285" s="5" t="str">
        <f t="shared" si="270"/>
        <v>1SublapSCNW11024</v>
      </c>
      <c r="B17285" s="9">
        <v>1</v>
      </c>
      <c r="C17285" t="s">
        <v>133</v>
      </c>
      <c r="D17285" t="s">
        <v>149</v>
      </c>
      <c r="E17285" s="9">
        <v>11</v>
      </c>
      <c r="F17285" s="9">
        <v>0</v>
      </c>
      <c r="G17285" s="9">
        <v>2</v>
      </c>
      <c r="H17285" s="9">
        <v>4</v>
      </c>
      <c r="I17285" s="9">
        <v>0.67194682359695435</v>
      </c>
      <c r="J17285" s="9">
        <v>0.67194682359695435</v>
      </c>
      <c r="K17285" s="9">
        <v>0</v>
      </c>
      <c r="L17285" s="9">
        <v>55.678516387939453</v>
      </c>
    </row>
    <row r="17286" spans="1:12" x14ac:dyDescent="0.25">
      <c r="A17286" s="5" t="str">
        <f t="shared" si="270"/>
        <v>1SublapSCNW11025</v>
      </c>
      <c r="B17286" s="9">
        <v>1</v>
      </c>
      <c r="C17286" t="s">
        <v>133</v>
      </c>
      <c r="D17286" t="s">
        <v>149</v>
      </c>
      <c r="E17286" s="9">
        <v>11</v>
      </c>
      <c r="F17286" s="9">
        <v>0</v>
      </c>
      <c r="G17286" s="9">
        <v>2</v>
      </c>
      <c r="H17286" s="9">
        <v>5</v>
      </c>
      <c r="I17286" s="9">
        <v>0.64265292882919312</v>
      </c>
      <c r="J17286" s="9">
        <v>0.64265292882919312</v>
      </c>
      <c r="K17286" s="9">
        <v>0</v>
      </c>
      <c r="L17286" s="9">
        <v>54.685050964355469</v>
      </c>
    </row>
    <row r="17287" spans="1:12" x14ac:dyDescent="0.25">
      <c r="A17287" s="5" t="str">
        <f t="shared" si="270"/>
        <v>1SublapSCNW11026</v>
      </c>
      <c r="B17287" s="9">
        <v>1</v>
      </c>
      <c r="C17287" t="s">
        <v>133</v>
      </c>
      <c r="D17287" t="s">
        <v>149</v>
      </c>
      <c r="E17287" s="9">
        <v>11</v>
      </c>
      <c r="F17287" s="9">
        <v>0</v>
      </c>
      <c r="G17287" s="9">
        <v>2</v>
      </c>
      <c r="H17287" s="9">
        <v>6</v>
      </c>
      <c r="I17287" s="9">
        <v>0.65388756990432739</v>
      </c>
      <c r="J17287" s="9">
        <v>0.65388756990432739</v>
      </c>
      <c r="K17287" s="9">
        <v>0</v>
      </c>
      <c r="L17287" s="9">
        <v>54.374519348144531</v>
      </c>
    </row>
    <row r="17288" spans="1:12" x14ac:dyDescent="0.25">
      <c r="A17288" s="5" t="str">
        <f t="shared" si="270"/>
        <v>1SublapSCNW11027</v>
      </c>
      <c r="B17288" s="9">
        <v>1</v>
      </c>
      <c r="C17288" t="s">
        <v>133</v>
      </c>
      <c r="D17288" t="s">
        <v>149</v>
      </c>
      <c r="E17288" s="9">
        <v>11</v>
      </c>
      <c r="F17288" s="9">
        <v>0</v>
      </c>
      <c r="G17288" s="9">
        <v>2</v>
      </c>
      <c r="H17288" s="9">
        <v>7</v>
      </c>
      <c r="I17288" s="9">
        <v>0.73067641258239746</v>
      </c>
      <c r="J17288" s="9">
        <v>0.73067641258239746</v>
      </c>
      <c r="K17288" s="9">
        <v>0</v>
      </c>
      <c r="L17288" s="9">
        <v>54.171894073486328</v>
      </c>
    </row>
    <row r="17289" spans="1:12" x14ac:dyDescent="0.25">
      <c r="A17289" s="5" t="str">
        <f t="shared" si="270"/>
        <v>1SublapSCNW11028</v>
      </c>
      <c r="B17289" s="9">
        <v>1</v>
      </c>
      <c r="C17289" t="s">
        <v>133</v>
      </c>
      <c r="D17289" t="s">
        <v>149</v>
      </c>
      <c r="E17289" s="9">
        <v>11</v>
      </c>
      <c r="F17289" s="9">
        <v>0</v>
      </c>
      <c r="G17289" s="9">
        <v>2</v>
      </c>
      <c r="H17289" s="9">
        <v>8</v>
      </c>
      <c r="I17289" s="9">
        <v>0.77918809652328491</v>
      </c>
      <c r="J17289" s="9">
        <v>0.77918809652328491</v>
      </c>
      <c r="K17289" s="9">
        <v>0</v>
      </c>
      <c r="L17289" s="9">
        <v>54.653797149658203</v>
      </c>
    </row>
    <row r="17290" spans="1:12" x14ac:dyDescent="0.25">
      <c r="A17290" s="5" t="str">
        <f t="shared" si="270"/>
        <v>1SublapSCNW11029</v>
      </c>
      <c r="B17290" s="9">
        <v>1</v>
      </c>
      <c r="C17290" t="s">
        <v>133</v>
      </c>
      <c r="D17290" t="s">
        <v>149</v>
      </c>
      <c r="E17290" s="9">
        <v>11</v>
      </c>
      <c r="F17290" s="9">
        <v>0</v>
      </c>
      <c r="G17290" s="9">
        <v>2</v>
      </c>
      <c r="H17290" s="9">
        <v>9</v>
      </c>
      <c r="I17290" s="9">
        <v>0.66101968288421631</v>
      </c>
      <c r="J17290" s="9">
        <v>0.66101968288421631</v>
      </c>
      <c r="K17290" s="9">
        <v>0</v>
      </c>
      <c r="L17290" s="9">
        <v>58.266277313232422</v>
      </c>
    </row>
    <row r="17291" spans="1:12" x14ac:dyDescent="0.25">
      <c r="A17291" s="5" t="str">
        <f t="shared" si="270"/>
        <v>1SublapSCNW110210</v>
      </c>
      <c r="B17291" s="9">
        <v>1</v>
      </c>
      <c r="C17291" t="s">
        <v>133</v>
      </c>
      <c r="D17291" t="s">
        <v>149</v>
      </c>
      <c r="E17291" s="9">
        <v>11</v>
      </c>
      <c r="F17291" s="9">
        <v>0</v>
      </c>
      <c r="G17291" s="9">
        <v>2</v>
      </c>
      <c r="H17291" s="9">
        <v>10</v>
      </c>
      <c r="I17291" s="9">
        <v>0.53552985191345215</v>
      </c>
      <c r="J17291" s="9">
        <v>0.53552985191345215</v>
      </c>
      <c r="K17291" s="9">
        <v>0</v>
      </c>
      <c r="L17291" s="9">
        <v>66.3631591796875</v>
      </c>
    </row>
    <row r="17292" spans="1:12" x14ac:dyDescent="0.25">
      <c r="A17292" s="5" t="str">
        <f t="shared" si="270"/>
        <v>1SublapSCNW110211</v>
      </c>
      <c r="B17292" s="9">
        <v>1</v>
      </c>
      <c r="C17292" t="s">
        <v>133</v>
      </c>
      <c r="D17292" t="s">
        <v>149</v>
      </c>
      <c r="E17292" s="9">
        <v>11</v>
      </c>
      <c r="F17292" s="9">
        <v>0</v>
      </c>
      <c r="G17292" s="9">
        <v>2</v>
      </c>
      <c r="H17292" s="9">
        <v>11</v>
      </c>
      <c r="I17292" s="9">
        <v>0.30655688047409058</v>
      </c>
      <c r="J17292" s="9">
        <v>0.30655688047409058</v>
      </c>
      <c r="K17292" s="9">
        <v>0</v>
      </c>
      <c r="L17292" s="9">
        <v>72.705154418945313</v>
      </c>
    </row>
    <row r="17293" spans="1:12" x14ac:dyDescent="0.25">
      <c r="A17293" s="5" t="str">
        <f t="shared" si="270"/>
        <v>1SublapSCNW110212</v>
      </c>
      <c r="B17293" s="9">
        <v>1</v>
      </c>
      <c r="C17293" t="s">
        <v>133</v>
      </c>
      <c r="D17293" t="s">
        <v>149</v>
      </c>
      <c r="E17293" s="9">
        <v>11</v>
      </c>
      <c r="F17293" s="9">
        <v>0</v>
      </c>
      <c r="G17293" s="9">
        <v>2</v>
      </c>
      <c r="H17293" s="9">
        <v>12</v>
      </c>
      <c r="I17293" s="9">
        <v>0.22851230204105377</v>
      </c>
      <c r="J17293" s="9">
        <v>0.22851230204105377</v>
      </c>
      <c r="K17293" s="9">
        <v>0</v>
      </c>
      <c r="L17293" s="9">
        <v>75.682487487792969</v>
      </c>
    </row>
    <row r="17294" spans="1:12" x14ac:dyDescent="0.25">
      <c r="A17294" s="5" t="str">
        <f t="shared" si="270"/>
        <v>1SublapSCNW110213</v>
      </c>
      <c r="B17294" s="9">
        <v>1</v>
      </c>
      <c r="C17294" t="s">
        <v>133</v>
      </c>
      <c r="D17294" t="s">
        <v>149</v>
      </c>
      <c r="E17294" s="9">
        <v>11</v>
      </c>
      <c r="F17294" s="9">
        <v>0</v>
      </c>
      <c r="G17294" s="9">
        <v>2</v>
      </c>
      <c r="H17294" s="9">
        <v>13</v>
      </c>
      <c r="I17294" s="9">
        <v>0.22819748520851135</v>
      </c>
      <c r="J17294" s="9">
        <v>0.22819748520851135</v>
      </c>
      <c r="K17294" s="9">
        <v>0</v>
      </c>
      <c r="L17294" s="9">
        <v>77.261268615722656</v>
      </c>
    </row>
    <row r="17295" spans="1:12" x14ac:dyDescent="0.25">
      <c r="A17295" s="5" t="str">
        <f t="shared" si="270"/>
        <v>1SublapSCNW110214</v>
      </c>
      <c r="B17295" s="9">
        <v>1</v>
      </c>
      <c r="C17295" t="s">
        <v>133</v>
      </c>
      <c r="D17295" t="s">
        <v>149</v>
      </c>
      <c r="E17295" s="9">
        <v>11</v>
      </c>
      <c r="F17295" s="9">
        <v>0</v>
      </c>
      <c r="G17295" s="9">
        <v>2</v>
      </c>
      <c r="H17295" s="9">
        <v>14</v>
      </c>
      <c r="I17295" s="9">
        <v>0.30963501334190369</v>
      </c>
      <c r="J17295" s="9">
        <v>0.30963501334190369</v>
      </c>
      <c r="K17295" s="9">
        <v>0</v>
      </c>
      <c r="L17295" s="9">
        <v>77.184120178222656</v>
      </c>
    </row>
    <row r="17296" spans="1:12" x14ac:dyDescent="0.25">
      <c r="A17296" s="5" t="str">
        <f t="shared" si="270"/>
        <v>1SublapSCNW110215</v>
      </c>
      <c r="B17296" s="9">
        <v>1</v>
      </c>
      <c r="C17296" t="s">
        <v>133</v>
      </c>
      <c r="D17296" t="s">
        <v>149</v>
      </c>
      <c r="E17296" s="9">
        <v>11</v>
      </c>
      <c r="F17296" s="9">
        <v>0</v>
      </c>
      <c r="G17296" s="9">
        <v>2</v>
      </c>
      <c r="H17296" s="9">
        <v>15</v>
      </c>
      <c r="I17296" s="9">
        <v>0.44288724660873413</v>
      </c>
      <c r="J17296" s="9">
        <v>0.44288724660873413</v>
      </c>
      <c r="K17296" s="9">
        <v>0</v>
      </c>
      <c r="L17296" s="9">
        <v>76.18310546875</v>
      </c>
    </row>
    <row r="17297" spans="1:12" x14ac:dyDescent="0.25">
      <c r="A17297" s="5" t="str">
        <f t="shared" si="270"/>
        <v>1SublapSCNW110216</v>
      </c>
      <c r="B17297" s="9">
        <v>1</v>
      </c>
      <c r="C17297" t="s">
        <v>133</v>
      </c>
      <c r="D17297" t="s">
        <v>149</v>
      </c>
      <c r="E17297" s="9">
        <v>11</v>
      </c>
      <c r="F17297" s="9">
        <v>0</v>
      </c>
      <c r="G17297" s="9">
        <v>2</v>
      </c>
      <c r="H17297" s="9">
        <v>16</v>
      </c>
      <c r="I17297" s="9">
        <v>0.62819606065750122</v>
      </c>
      <c r="J17297" s="9">
        <v>0.62819606065750122</v>
      </c>
      <c r="K17297" s="9">
        <v>0</v>
      </c>
      <c r="L17297" s="9">
        <v>76.095390319824219</v>
      </c>
    </row>
    <row r="17298" spans="1:12" x14ac:dyDescent="0.25">
      <c r="A17298" s="5" t="str">
        <f t="shared" si="270"/>
        <v>1SublapSCNW110217</v>
      </c>
      <c r="B17298" s="9">
        <v>1</v>
      </c>
      <c r="C17298" t="s">
        <v>133</v>
      </c>
      <c r="D17298" t="s">
        <v>149</v>
      </c>
      <c r="E17298" s="9">
        <v>11</v>
      </c>
      <c r="F17298" s="9">
        <v>0</v>
      </c>
      <c r="G17298" s="9">
        <v>2</v>
      </c>
      <c r="H17298" s="9">
        <v>17</v>
      </c>
      <c r="I17298" s="9">
        <v>0.87542116641998291</v>
      </c>
      <c r="J17298" s="9">
        <v>0.55806636810302734</v>
      </c>
      <c r="K17298" s="9">
        <v>1.840662956237793E-2</v>
      </c>
      <c r="L17298" s="9">
        <v>73.692451477050781</v>
      </c>
    </row>
    <row r="17299" spans="1:12" x14ac:dyDescent="0.25">
      <c r="A17299" s="5" t="str">
        <f t="shared" si="270"/>
        <v>1SublapSCNW110218</v>
      </c>
      <c r="B17299" s="9">
        <v>1</v>
      </c>
      <c r="C17299" t="s">
        <v>133</v>
      </c>
      <c r="D17299" t="s">
        <v>149</v>
      </c>
      <c r="E17299" s="9">
        <v>11</v>
      </c>
      <c r="F17299" s="9">
        <v>0</v>
      </c>
      <c r="G17299" s="9">
        <v>2</v>
      </c>
      <c r="H17299" s="9">
        <v>18</v>
      </c>
      <c r="I17299" s="9">
        <v>1.1770260334014893</v>
      </c>
      <c r="J17299" s="9">
        <v>0.95893800258636475</v>
      </c>
      <c r="K17299" s="9">
        <v>3.9291389286518097E-2</v>
      </c>
      <c r="L17299" s="9">
        <v>70.895271301269531</v>
      </c>
    </row>
    <row r="17300" spans="1:12" x14ac:dyDescent="0.25">
      <c r="A17300" s="5" t="str">
        <f t="shared" si="270"/>
        <v>1SublapSCNW110219</v>
      </c>
      <c r="B17300" s="9">
        <v>1</v>
      </c>
      <c r="C17300" t="s">
        <v>133</v>
      </c>
      <c r="D17300" t="s">
        <v>149</v>
      </c>
      <c r="E17300" s="9">
        <v>11</v>
      </c>
      <c r="F17300" s="9">
        <v>0</v>
      </c>
      <c r="G17300" s="9">
        <v>2</v>
      </c>
      <c r="H17300" s="9">
        <v>19</v>
      </c>
      <c r="I17300" s="9">
        <v>1.3276346921920776</v>
      </c>
      <c r="J17300" s="9">
        <v>1.1638205051422119</v>
      </c>
      <c r="K17300" s="9">
        <v>5.8632109314203262E-2</v>
      </c>
      <c r="L17300" s="9">
        <v>67.128929138183594</v>
      </c>
    </row>
    <row r="17301" spans="1:12" x14ac:dyDescent="0.25">
      <c r="A17301" s="5" t="str">
        <f t="shared" si="270"/>
        <v>1SublapSCNW110220</v>
      </c>
      <c r="B17301" s="9">
        <v>1</v>
      </c>
      <c r="C17301" t="s">
        <v>133</v>
      </c>
      <c r="D17301" t="s">
        <v>149</v>
      </c>
      <c r="E17301" s="9">
        <v>11</v>
      </c>
      <c r="F17301" s="9">
        <v>0</v>
      </c>
      <c r="G17301" s="9">
        <v>2</v>
      </c>
      <c r="H17301" s="9">
        <v>20</v>
      </c>
      <c r="I17301" s="9">
        <v>1.2889354228973389</v>
      </c>
      <c r="J17301" s="9">
        <v>1.1538338661193848</v>
      </c>
      <c r="K17301" s="9">
        <v>3.3895649015903473E-2</v>
      </c>
      <c r="L17301" s="9">
        <v>65.332283020019531</v>
      </c>
    </row>
    <row r="17302" spans="1:12" x14ac:dyDescent="0.25">
      <c r="A17302" s="5" t="str">
        <f t="shared" si="270"/>
        <v>1SublapSCNW110221</v>
      </c>
      <c r="B17302" s="9">
        <v>1</v>
      </c>
      <c r="C17302" t="s">
        <v>133</v>
      </c>
      <c r="D17302" t="s">
        <v>149</v>
      </c>
      <c r="E17302" s="9">
        <v>11</v>
      </c>
      <c r="F17302" s="9">
        <v>0</v>
      </c>
      <c r="G17302" s="9">
        <v>2</v>
      </c>
      <c r="H17302" s="9">
        <v>21</v>
      </c>
      <c r="I17302" s="9">
        <v>1.3457326889038086</v>
      </c>
      <c r="J17302" s="9">
        <v>1.2104587554931641</v>
      </c>
      <c r="K17302" s="9">
        <v>3.3744718879461288E-2</v>
      </c>
      <c r="L17302" s="9">
        <v>65.380302429199219</v>
      </c>
    </row>
    <row r="17303" spans="1:12" x14ac:dyDescent="0.25">
      <c r="A17303" s="5" t="str">
        <f t="shared" si="270"/>
        <v>1SublapSCNW110222</v>
      </c>
      <c r="B17303" s="9">
        <v>1</v>
      </c>
      <c r="C17303" t="s">
        <v>133</v>
      </c>
      <c r="D17303" t="s">
        <v>149</v>
      </c>
      <c r="E17303" s="9">
        <v>11</v>
      </c>
      <c r="F17303" s="9">
        <v>0</v>
      </c>
      <c r="G17303" s="9">
        <v>2</v>
      </c>
      <c r="H17303" s="9">
        <v>22</v>
      </c>
      <c r="I17303" s="9">
        <v>1.2939260005950928</v>
      </c>
      <c r="J17303" s="9">
        <v>1.4903916120529175</v>
      </c>
      <c r="K17303" s="9">
        <v>5.2053507417440414E-2</v>
      </c>
      <c r="L17303" s="9">
        <v>64.00775146484375</v>
      </c>
    </row>
    <row r="17304" spans="1:12" x14ac:dyDescent="0.25">
      <c r="A17304" s="5" t="str">
        <f t="shared" si="270"/>
        <v>1SublapSCNW110223</v>
      </c>
      <c r="B17304" s="9">
        <v>1</v>
      </c>
      <c r="C17304" t="s">
        <v>133</v>
      </c>
      <c r="D17304" t="s">
        <v>149</v>
      </c>
      <c r="E17304" s="9">
        <v>11</v>
      </c>
      <c r="F17304" s="9">
        <v>0</v>
      </c>
      <c r="G17304" s="9">
        <v>2</v>
      </c>
      <c r="H17304" s="9">
        <v>23</v>
      </c>
      <c r="I17304" s="9">
        <v>1.182923436164856</v>
      </c>
      <c r="J17304" s="9">
        <v>1.2062262296676636</v>
      </c>
      <c r="K17304" s="9">
        <v>1.165140513330698E-2</v>
      </c>
      <c r="L17304" s="9">
        <v>63.108139038085938</v>
      </c>
    </row>
    <row r="17305" spans="1:12" x14ac:dyDescent="0.25">
      <c r="A17305" s="5" t="str">
        <f t="shared" si="270"/>
        <v>1SublapSCNW110224</v>
      </c>
      <c r="B17305" s="9">
        <v>1</v>
      </c>
      <c r="C17305" t="s">
        <v>133</v>
      </c>
      <c r="D17305" t="s">
        <v>149</v>
      </c>
      <c r="E17305" s="9">
        <v>11</v>
      </c>
      <c r="F17305" s="9">
        <v>0</v>
      </c>
      <c r="G17305" s="9">
        <v>2</v>
      </c>
      <c r="H17305" s="9">
        <v>24</v>
      </c>
      <c r="I17305" s="9">
        <v>0.99926549196243286</v>
      </c>
      <c r="J17305" s="9">
        <v>1.0141811370849609</v>
      </c>
      <c r="K17305" s="9">
        <v>7.4578383937478065E-3</v>
      </c>
      <c r="L17305" s="9">
        <v>61.917720794677734</v>
      </c>
    </row>
    <row r="17306" spans="1:12" x14ac:dyDescent="0.25">
      <c r="A17306" s="5" t="str">
        <f t="shared" si="270"/>
        <v>1SublapSCNW110101</v>
      </c>
      <c r="B17306" s="9">
        <v>1</v>
      </c>
      <c r="C17306" t="s">
        <v>133</v>
      </c>
      <c r="D17306" t="s">
        <v>149</v>
      </c>
      <c r="E17306" s="9">
        <v>11</v>
      </c>
      <c r="F17306" s="9">
        <v>0</v>
      </c>
      <c r="G17306" s="9">
        <v>10</v>
      </c>
      <c r="H17306" s="9">
        <v>1</v>
      </c>
      <c r="I17306" s="9">
        <v>1.2483702898025513</v>
      </c>
      <c r="J17306" s="9">
        <v>1.2483702898025513</v>
      </c>
      <c r="K17306" s="9">
        <v>0</v>
      </c>
      <c r="L17306" s="9">
        <v>68.541557312011719</v>
      </c>
    </row>
    <row r="17307" spans="1:12" x14ac:dyDescent="0.25">
      <c r="A17307" s="5" t="str">
        <f t="shared" si="270"/>
        <v>1SublapSCNW110102</v>
      </c>
      <c r="B17307" s="9">
        <v>1</v>
      </c>
      <c r="C17307" t="s">
        <v>133</v>
      </c>
      <c r="D17307" t="s">
        <v>149</v>
      </c>
      <c r="E17307" s="9">
        <v>11</v>
      </c>
      <c r="F17307" s="9">
        <v>0</v>
      </c>
      <c r="G17307" s="9">
        <v>10</v>
      </c>
      <c r="H17307" s="9">
        <v>2</v>
      </c>
      <c r="I17307" s="9">
        <v>1.0569642782211304</v>
      </c>
      <c r="J17307" s="9">
        <v>1.0569642782211304</v>
      </c>
      <c r="K17307" s="9">
        <v>0</v>
      </c>
      <c r="L17307" s="9">
        <v>67.545738220214844</v>
      </c>
    </row>
    <row r="17308" spans="1:12" x14ac:dyDescent="0.25">
      <c r="A17308" s="5" t="str">
        <f t="shared" si="270"/>
        <v>1SublapSCNW110103</v>
      </c>
      <c r="B17308" s="9">
        <v>1</v>
      </c>
      <c r="C17308" t="s">
        <v>133</v>
      </c>
      <c r="D17308" t="s">
        <v>149</v>
      </c>
      <c r="E17308" s="9">
        <v>11</v>
      </c>
      <c r="F17308" s="9">
        <v>0</v>
      </c>
      <c r="G17308" s="9">
        <v>10</v>
      </c>
      <c r="H17308" s="9">
        <v>3</v>
      </c>
      <c r="I17308" s="9">
        <v>0.8866766095161438</v>
      </c>
      <c r="J17308" s="9">
        <v>0.8866766095161438</v>
      </c>
      <c r="K17308" s="9">
        <v>0</v>
      </c>
      <c r="L17308" s="9">
        <v>66.854148864746094</v>
      </c>
    </row>
    <row r="17309" spans="1:12" x14ac:dyDescent="0.25">
      <c r="A17309" s="5" t="str">
        <f t="shared" si="270"/>
        <v>1SublapSCNW110104</v>
      </c>
      <c r="B17309" s="9">
        <v>1</v>
      </c>
      <c r="C17309" t="s">
        <v>133</v>
      </c>
      <c r="D17309" t="s">
        <v>149</v>
      </c>
      <c r="E17309" s="9">
        <v>11</v>
      </c>
      <c r="F17309" s="9">
        <v>0</v>
      </c>
      <c r="G17309" s="9">
        <v>10</v>
      </c>
      <c r="H17309" s="9">
        <v>4</v>
      </c>
      <c r="I17309" s="9">
        <v>0.77615559101104736</v>
      </c>
      <c r="J17309" s="9">
        <v>0.77615559101104736</v>
      </c>
      <c r="K17309" s="9">
        <v>0</v>
      </c>
      <c r="L17309" s="9">
        <v>66.003593444824219</v>
      </c>
    </row>
    <row r="17310" spans="1:12" x14ac:dyDescent="0.25">
      <c r="A17310" s="5" t="str">
        <f t="shared" si="270"/>
        <v>1SublapSCNW110105</v>
      </c>
      <c r="B17310" s="9">
        <v>1</v>
      </c>
      <c r="C17310" t="s">
        <v>133</v>
      </c>
      <c r="D17310" t="s">
        <v>149</v>
      </c>
      <c r="E17310" s="9">
        <v>11</v>
      </c>
      <c r="F17310" s="9">
        <v>0</v>
      </c>
      <c r="G17310" s="9">
        <v>10</v>
      </c>
      <c r="H17310" s="9">
        <v>5</v>
      </c>
      <c r="I17310" s="9">
        <v>0.73063868284225464</v>
      </c>
      <c r="J17310" s="9">
        <v>0.73063868284225464</v>
      </c>
      <c r="K17310" s="9">
        <v>0</v>
      </c>
      <c r="L17310" s="9">
        <v>66.097030639648438</v>
      </c>
    </row>
    <row r="17311" spans="1:12" x14ac:dyDescent="0.25">
      <c r="A17311" s="5" t="str">
        <f t="shared" si="270"/>
        <v>1SublapSCNW110106</v>
      </c>
      <c r="B17311" s="9">
        <v>1</v>
      </c>
      <c r="C17311" t="s">
        <v>133</v>
      </c>
      <c r="D17311" t="s">
        <v>149</v>
      </c>
      <c r="E17311" s="9">
        <v>11</v>
      </c>
      <c r="F17311" s="9">
        <v>0</v>
      </c>
      <c r="G17311" s="9">
        <v>10</v>
      </c>
      <c r="H17311" s="9">
        <v>6</v>
      </c>
      <c r="I17311" s="9">
        <v>0.7433357834815979</v>
      </c>
      <c r="J17311" s="9">
        <v>0.7433357834815979</v>
      </c>
      <c r="K17311" s="9">
        <v>0</v>
      </c>
      <c r="L17311" s="9">
        <v>65.574653625488281</v>
      </c>
    </row>
    <row r="17312" spans="1:12" x14ac:dyDescent="0.25">
      <c r="A17312" s="5" t="str">
        <f t="shared" si="270"/>
        <v>1SublapSCNW110107</v>
      </c>
      <c r="B17312" s="9">
        <v>1</v>
      </c>
      <c r="C17312" t="s">
        <v>133</v>
      </c>
      <c r="D17312" t="s">
        <v>149</v>
      </c>
      <c r="E17312" s="9">
        <v>11</v>
      </c>
      <c r="F17312" s="9">
        <v>0</v>
      </c>
      <c r="G17312" s="9">
        <v>10</v>
      </c>
      <c r="H17312" s="9">
        <v>7</v>
      </c>
      <c r="I17312" s="9">
        <v>0.83700257539749146</v>
      </c>
      <c r="J17312" s="9">
        <v>0.83700257539749146</v>
      </c>
      <c r="K17312" s="9">
        <v>0</v>
      </c>
      <c r="L17312" s="9">
        <v>65.031303405761719</v>
      </c>
    </row>
    <row r="17313" spans="1:12" x14ac:dyDescent="0.25">
      <c r="A17313" s="5" t="str">
        <f t="shared" si="270"/>
        <v>1SublapSCNW110108</v>
      </c>
      <c r="B17313" s="9">
        <v>1</v>
      </c>
      <c r="C17313" t="s">
        <v>133</v>
      </c>
      <c r="D17313" t="s">
        <v>149</v>
      </c>
      <c r="E17313" s="9">
        <v>11</v>
      </c>
      <c r="F17313" s="9">
        <v>0</v>
      </c>
      <c r="G17313" s="9">
        <v>10</v>
      </c>
      <c r="H17313" s="9">
        <v>8</v>
      </c>
      <c r="I17313" s="9">
        <v>0.9182245135307312</v>
      </c>
      <c r="J17313" s="9">
        <v>0.9182245135307312</v>
      </c>
      <c r="K17313" s="9">
        <v>0</v>
      </c>
      <c r="L17313" s="9">
        <v>65.066703796386719</v>
      </c>
    </row>
    <row r="17314" spans="1:12" x14ac:dyDescent="0.25">
      <c r="A17314" s="5" t="str">
        <f t="shared" si="270"/>
        <v>1SublapSCNW110109</v>
      </c>
      <c r="B17314" s="9">
        <v>1</v>
      </c>
      <c r="C17314" t="s">
        <v>133</v>
      </c>
      <c r="D17314" t="s">
        <v>149</v>
      </c>
      <c r="E17314" s="9">
        <v>11</v>
      </c>
      <c r="F17314" s="9">
        <v>0</v>
      </c>
      <c r="G17314" s="9">
        <v>10</v>
      </c>
      <c r="H17314" s="9">
        <v>9</v>
      </c>
      <c r="I17314" s="9">
        <v>0.8733898401260376</v>
      </c>
      <c r="J17314" s="9">
        <v>0.8733898401260376</v>
      </c>
      <c r="K17314" s="9">
        <v>0</v>
      </c>
      <c r="L17314" s="9">
        <v>66.966110229492188</v>
      </c>
    </row>
    <row r="17315" spans="1:12" x14ac:dyDescent="0.25">
      <c r="A17315" s="5" t="str">
        <f t="shared" si="270"/>
        <v>1SublapSCNW1101010</v>
      </c>
      <c r="B17315" s="9">
        <v>1</v>
      </c>
      <c r="C17315" t="s">
        <v>133</v>
      </c>
      <c r="D17315" t="s">
        <v>149</v>
      </c>
      <c r="E17315" s="9">
        <v>11</v>
      </c>
      <c r="F17315" s="9">
        <v>0</v>
      </c>
      <c r="G17315" s="9">
        <v>10</v>
      </c>
      <c r="H17315" s="9">
        <v>10</v>
      </c>
      <c r="I17315" s="9">
        <v>0.72835665941238403</v>
      </c>
      <c r="J17315" s="9">
        <v>0.72835665941238403</v>
      </c>
      <c r="K17315" s="9">
        <v>0</v>
      </c>
      <c r="L17315" s="9">
        <v>72.428192138671875</v>
      </c>
    </row>
    <row r="17316" spans="1:12" x14ac:dyDescent="0.25">
      <c r="A17316" s="5" t="str">
        <f t="shared" si="270"/>
        <v>1SublapSCNW1101011</v>
      </c>
      <c r="B17316" s="9">
        <v>1</v>
      </c>
      <c r="C17316" t="s">
        <v>133</v>
      </c>
      <c r="D17316" t="s">
        <v>149</v>
      </c>
      <c r="E17316" s="9">
        <v>11</v>
      </c>
      <c r="F17316" s="9">
        <v>0</v>
      </c>
      <c r="G17316" s="9">
        <v>10</v>
      </c>
      <c r="H17316" s="9">
        <v>11</v>
      </c>
      <c r="I17316" s="9">
        <v>0.66539907455444336</v>
      </c>
      <c r="J17316" s="9">
        <v>0.66539907455444336</v>
      </c>
      <c r="K17316" s="9">
        <v>0</v>
      </c>
      <c r="L17316" s="9">
        <v>79.143035888671875</v>
      </c>
    </row>
    <row r="17317" spans="1:12" x14ac:dyDescent="0.25">
      <c r="A17317" s="5" t="str">
        <f t="shared" si="270"/>
        <v>1SublapSCNW1101012</v>
      </c>
      <c r="B17317" s="9">
        <v>1</v>
      </c>
      <c r="C17317" t="s">
        <v>133</v>
      </c>
      <c r="D17317" t="s">
        <v>149</v>
      </c>
      <c r="E17317" s="9">
        <v>11</v>
      </c>
      <c r="F17317" s="9">
        <v>0</v>
      </c>
      <c r="G17317" s="9">
        <v>10</v>
      </c>
      <c r="H17317" s="9">
        <v>12</v>
      </c>
      <c r="I17317" s="9">
        <v>0.70686930418014526</v>
      </c>
      <c r="J17317" s="9">
        <v>0.70686930418014526</v>
      </c>
      <c r="K17317" s="9">
        <v>0</v>
      </c>
      <c r="L17317" s="9">
        <v>84.918525695800781</v>
      </c>
    </row>
    <row r="17318" spans="1:12" x14ac:dyDescent="0.25">
      <c r="A17318" s="5" t="str">
        <f t="shared" si="270"/>
        <v>1SublapSCNW1101013</v>
      </c>
      <c r="B17318" s="9">
        <v>1</v>
      </c>
      <c r="C17318" t="s">
        <v>133</v>
      </c>
      <c r="D17318" t="s">
        <v>149</v>
      </c>
      <c r="E17318" s="9">
        <v>11</v>
      </c>
      <c r="F17318" s="9">
        <v>0</v>
      </c>
      <c r="G17318" s="9">
        <v>10</v>
      </c>
      <c r="H17318" s="9">
        <v>13</v>
      </c>
      <c r="I17318" s="9">
        <v>0.85784387588500977</v>
      </c>
      <c r="J17318" s="9">
        <v>0.85784387588500977</v>
      </c>
      <c r="K17318" s="9">
        <v>0</v>
      </c>
      <c r="L17318" s="9">
        <v>88.062873840332031</v>
      </c>
    </row>
    <row r="17319" spans="1:12" x14ac:dyDescent="0.25">
      <c r="A17319" s="5" t="str">
        <f t="shared" si="270"/>
        <v>1SublapSCNW1101014</v>
      </c>
      <c r="B17319" s="9">
        <v>1</v>
      </c>
      <c r="C17319" t="s">
        <v>133</v>
      </c>
      <c r="D17319" t="s">
        <v>149</v>
      </c>
      <c r="E17319" s="9">
        <v>11</v>
      </c>
      <c r="F17319" s="9">
        <v>0</v>
      </c>
      <c r="G17319" s="9">
        <v>10</v>
      </c>
      <c r="H17319" s="9">
        <v>14</v>
      </c>
      <c r="I17319" s="9">
        <v>1.1066219806671143</v>
      </c>
      <c r="J17319" s="9">
        <v>1.1066219806671143</v>
      </c>
      <c r="K17319" s="9">
        <v>0</v>
      </c>
      <c r="L17319" s="9">
        <v>89.045204162597656</v>
      </c>
    </row>
    <row r="17320" spans="1:12" x14ac:dyDescent="0.25">
      <c r="A17320" s="5" t="str">
        <f t="shared" si="270"/>
        <v>1SublapSCNW1101015</v>
      </c>
      <c r="B17320" s="9">
        <v>1</v>
      </c>
      <c r="C17320" t="s">
        <v>133</v>
      </c>
      <c r="D17320" t="s">
        <v>149</v>
      </c>
      <c r="E17320" s="9">
        <v>11</v>
      </c>
      <c r="F17320" s="9">
        <v>0</v>
      </c>
      <c r="G17320" s="9">
        <v>10</v>
      </c>
      <c r="H17320" s="9">
        <v>15</v>
      </c>
      <c r="I17320" s="9">
        <v>1.3515664339065552</v>
      </c>
      <c r="J17320" s="9">
        <v>1.3515664339065552</v>
      </c>
      <c r="K17320" s="9">
        <v>0</v>
      </c>
      <c r="L17320" s="9">
        <v>89.583503723144531</v>
      </c>
    </row>
    <row r="17321" spans="1:12" x14ac:dyDescent="0.25">
      <c r="A17321" s="5" t="str">
        <f t="shared" si="270"/>
        <v>1SublapSCNW1101016</v>
      </c>
      <c r="B17321" s="9">
        <v>1</v>
      </c>
      <c r="C17321" t="s">
        <v>133</v>
      </c>
      <c r="D17321" t="s">
        <v>149</v>
      </c>
      <c r="E17321" s="9">
        <v>11</v>
      </c>
      <c r="F17321" s="9">
        <v>0</v>
      </c>
      <c r="G17321" s="9">
        <v>10</v>
      </c>
      <c r="H17321" s="9">
        <v>16</v>
      </c>
      <c r="I17321" s="9">
        <v>1.62717604637146</v>
      </c>
      <c r="J17321" s="9">
        <v>1.62717604637146</v>
      </c>
      <c r="K17321" s="9">
        <v>0</v>
      </c>
      <c r="L17321" s="9">
        <v>89.482330322265625</v>
      </c>
    </row>
    <row r="17322" spans="1:12" x14ac:dyDescent="0.25">
      <c r="A17322" s="5" t="str">
        <f t="shared" si="270"/>
        <v>1SublapSCNW1101017</v>
      </c>
      <c r="B17322" s="9">
        <v>1</v>
      </c>
      <c r="C17322" t="s">
        <v>133</v>
      </c>
      <c r="D17322" t="s">
        <v>149</v>
      </c>
      <c r="E17322" s="9">
        <v>11</v>
      </c>
      <c r="F17322" s="9">
        <v>0</v>
      </c>
      <c r="G17322" s="9">
        <v>10</v>
      </c>
      <c r="H17322" s="9">
        <v>17</v>
      </c>
      <c r="I17322" s="9">
        <v>1.8984097242355347</v>
      </c>
      <c r="J17322" s="9">
        <v>1.1433854103088379</v>
      </c>
      <c r="K17322" s="9">
        <v>2.9059212654829025E-2</v>
      </c>
      <c r="L17322" s="9">
        <v>87.696189880371094</v>
      </c>
    </row>
    <row r="17323" spans="1:12" x14ac:dyDescent="0.25">
      <c r="A17323" s="5" t="str">
        <f t="shared" si="270"/>
        <v>1SublapSCNW1101018</v>
      </c>
      <c r="B17323" s="9">
        <v>1</v>
      </c>
      <c r="C17323" t="s">
        <v>133</v>
      </c>
      <c r="D17323" t="s">
        <v>149</v>
      </c>
      <c r="E17323" s="9">
        <v>11</v>
      </c>
      <c r="F17323" s="9">
        <v>0</v>
      </c>
      <c r="G17323" s="9">
        <v>10</v>
      </c>
      <c r="H17323" s="9">
        <v>18</v>
      </c>
      <c r="I17323" s="9">
        <v>2.1741764545440674</v>
      </c>
      <c r="J17323" s="9">
        <v>1.7938724756240845</v>
      </c>
      <c r="K17323" s="9">
        <v>3.7041880190372467E-2</v>
      </c>
      <c r="L17323" s="9">
        <v>83.257095336914063</v>
      </c>
    </row>
    <row r="17324" spans="1:12" x14ac:dyDescent="0.25">
      <c r="A17324" s="5" t="str">
        <f t="shared" si="270"/>
        <v>1SublapSCNW1101019</v>
      </c>
      <c r="B17324" s="9">
        <v>1</v>
      </c>
      <c r="C17324" t="s">
        <v>133</v>
      </c>
      <c r="D17324" t="s">
        <v>149</v>
      </c>
      <c r="E17324" s="9">
        <v>11</v>
      </c>
      <c r="F17324" s="9">
        <v>0</v>
      </c>
      <c r="G17324" s="9">
        <v>10</v>
      </c>
      <c r="H17324" s="9">
        <v>19</v>
      </c>
      <c r="I17324" s="9">
        <v>2.2584776878356934</v>
      </c>
      <c r="J17324" s="9">
        <v>2.0562303066253662</v>
      </c>
      <c r="K17324" s="9">
        <v>3.2627109438180923E-2</v>
      </c>
      <c r="L17324" s="9">
        <v>78.60479736328125</v>
      </c>
    </row>
    <row r="17325" spans="1:12" x14ac:dyDescent="0.25">
      <c r="A17325" s="5" t="str">
        <f t="shared" si="270"/>
        <v>1SublapSCNW1101020</v>
      </c>
      <c r="B17325" s="9">
        <v>1</v>
      </c>
      <c r="C17325" t="s">
        <v>133</v>
      </c>
      <c r="D17325" t="s">
        <v>149</v>
      </c>
      <c r="E17325" s="9">
        <v>11</v>
      </c>
      <c r="F17325" s="9">
        <v>0</v>
      </c>
      <c r="G17325" s="9">
        <v>10</v>
      </c>
      <c r="H17325" s="9">
        <v>20</v>
      </c>
      <c r="I17325" s="9">
        <v>2.0671436786651611</v>
      </c>
      <c r="J17325" s="9">
        <v>1.9030963182449341</v>
      </c>
      <c r="K17325" s="9">
        <v>2.2451117634773254E-2</v>
      </c>
      <c r="L17325" s="9">
        <v>73.397438049316406</v>
      </c>
    </row>
    <row r="17326" spans="1:12" x14ac:dyDescent="0.25">
      <c r="A17326" s="5" t="str">
        <f t="shared" si="270"/>
        <v>1SublapSCNW1101021</v>
      </c>
      <c r="B17326" s="9">
        <v>1</v>
      </c>
      <c r="C17326" t="s">
        <v>133</v>
      </c>
      <c r="D17326" t="s">
        <v>149</v>
      </c>
      <c r="E17326" s="9">
        <v>11</v>
      </c>
      <c r="F17326" s="9">
        <v>0</v>
      </c>
      <c r="G17326" s="9">
        <v>10</v>
      </c>
      <c r="H17326" s="9">
        <v>21</v>
      </c>
      <c r="I17326" s="9">
        <v>1.8205717802047729</v>
      </c>
      <c r="J17326" s="9">
        <v>1.6717668771743774</v>
      </c>
      <c r="K17326" s="9">
        <v>2.3986198008060455E-2</v>
      </c>
      <c r="L17326" s="9">
        <v>69.150428771972656</v>
      </c>
    </row>
    <row r="17327" spans="1:12" x14ac:dyDescent="0.25">
      <c r="A17327" s="5" t="str">
        <f t="shared" si="270"/>
        <v>1SublapSCNW1101022</v>
      </c>
      <c r="B17327" s="9">
        <v>1</v>
      </c>
      <c r="C17327" t="s">
        <v>133</v>
      </c>
      <c r="D17327" t="s">
        <v>149</v>
      </c>
      <c r="E17327" s="9">
        <v>11</v>
      </c>
      <c r="F17327" s="9">
        <v>0</v>
      </c>
      <c r="G17327" s="9">
        <v>10</v>
      </c>
      <c r="H17327" s="9">
        <v>22</v>
      </c>
      <c r="I17327" s="9">
        <v>1.7072492837905884</v>
      </c>
      <c r="J17327" s="9">
        <v>1.9700109958648682</v>
      </c>
      <c r="K17327" s="9">
        <v>3.0940920114517212E-2</v>
      </c>
      <c r="L17327" s="9">
        <v>67.729240417480469</v>
      </c>
    </row>
    <row r="17328" spans="1:12" x14ac:dyDescent="0.25">
      <c r="A17328" s="5" t="str">
        <f t="shared" si="270"/>
        <v>1SublapSCNW1101023</v>
      </c>
      <c r="B17328" s="9">
        <v>1</v>
      </c>
      <c r="C17328" t="s">
        <v>133</v>
      </c>
      <c r="D17328" t="s">
        <v>149</v>
      </c>
      <c r="E17328" s="9">
        <v>11</v>
      </c>
      <c r="F17328" s="9">
        <v>0</v>
      </c>
      <c r="G17328" s="9">
        <v>10</v>
      </c>
      <c r="H17328" s="9">
        <v>23</v>
      </c>
      <c r="I17328" s="9">
        <v>1.5969213247299194</v>
      </c>
      <c r="J17328" s="9">
        <v>1.6596697568893433</v>
      </c>
      <c r="K17328" s="9">
        <v>2.4453204125165939E-2</v>
      </c>
      <c r="L17328" s="9">
        <v>66.713401794433594</v>
      </c>
    </row>
    <row r="17329" spans="1:12" x14ac:dyDescent="0.25">
      <c r="A17329" s="5" t="str">
        <f t="shared" si="270"/>
        <v>1SublapSCNW1101024</v>
      </c>
      <c r="B17329" s="9">
        <v>1</v>
      </c>
      <c r="C17329" t="s">
        <v>133</v>
      </c>
      <c r="D17329" t="s">
        <v>149</v>
      </c>
      <c r="E17329" s="9">
        <v>11</v>
      </c>
      <c r="F17329" s="9">
        <v>0</v>
      </c>
      <c r="G17329" s="9">
        <v>10</v>
      </c>
      <c r="H17329" s="9">
        <v>24</v>
      </c>
      <c r="I17329" s="9">
        <v>1.3450562953948975</v>
      </c>
      <c r="J17329" s="9">
        <v>1.3726520538330078</v>
      </c>
      <c r="K17329" s="9">
        <v>1.964053139090538E-2</v>
      </c>
      <c r="L17329" s="9">
        <v>66.666130065917969</v>
      </c>
    </row>
    <row r="17330" spans="1:12" x14ac:dyDescent="0.25">
      <c r="A17330" s="5" t="str">
        <f t="shared" si="270"/>
        <v>1SublapSCNW11121</v>
      </c>
      <c r="B17330" s="9">
        <v>1</v>
      </c>
      <c r="C17330" t="s">
        <v>133</v>
      </c>
      <c r="D17330" t="s">
        <v>149</v>
      </c>
      <c r="E17330" s="9">
        <v>11</v>
      </c>
      <c r="F17330" s="9">
        <v>1</v>
      </c>
      <c r="G17330" s="9">
        <v>2</v>
      </c>
      <c r="H17330" s="9">
        <v>1</v>
      </c>
      <c r="I17330" s="9">
        <v>0.97294723987579346</v>
      </c>
      <c r="J17330" s="9">
        <v>0.97294723987579346</v>
      </c>
      <c r="K17330" s="9">
        <v>0</v>
      </c>
      <c r="L17330" s="9">
        <v>61.828346252441406</v>
      </c>
    </row>
    <row r="17331" spans="1:12" x14ac:dyDescent="0.25">
      <c r="A17331" s="5" t="str">
        <f t="shared" si="270"/>
        <v>1SublapSCNW11122</v>
      </c>
      <c r="B17331" s="9">
        <v>1</v>
      </c>
      <c r="C17331" t="s">
        <v>133</v>
      </c>
      <c r="D17331" t="s">
        <v>149</v>
      </c>
      <c r="E17331" s="9">
        <v>11</v>
      </c>
      <c r="F17331" s="9">
        <v>1</v>
      </c>
      <c r="G17331" s="9">
        <v>2</v>
      </c>
      <c r="H17331" s="9">
        <v>2</v>
      </c>
      <c r="I17331" s="9">
        <v>0.85985302925109863</v>
      </c>
      <c r="J17331" s="9">
        <v>0.85985302925109863</v>
      </c>
      <c r="K17331" s="9">
        <v>0</v>
      </c>
      <c r="L17331" s="9">
        <v>61.217388153076172</v>
      </c>
    </row>
    <row r="17332" spans="1:12" x14ac:dyDescent="0.25">
      <c r="A17332" s="5" t="str">
        <f t="shared" si="270"/>
        <v>1SublapSCNW11123</v>
      </c>
      <c r="B17332" s="9">
        <v>1</v>
      </c>
      <c r="C17332" t="s">
        <v>133</v>
      </c>
      <c r="D17332" t="s">
        <v>149</v>
      </c>
      <c r="E17332" s="9">
        <v>11</v>
      </c>
      <c r="F17332" s="9">
        <v>1</v>
      </c>
      <c r="G17332" s="9">
        <v>2</v>
      </c>
      <c r="H17332" s="9">
        <v>3</v>
      </c>
      <c r="I17332" s="9">
        <v>0.78667837381362915</v>
      </c>
      <c r="J17332" s="9">
        <v>0.78667837381362915</v>
      </c>
      <c r="K17332" s="9">
        <v>0</v>
      </c>
      <c r="L17332" s="9">
        <v>60.682857513427734</v>
      </c>
    </row>
    <row r="17333" spans="1:12" x14ac:dyDescent="0.25">
      <c r="A17333" s="5" t="str">
        <f t="shared" si="270"/>
        <v>1SublapSCNW11124</v>
      </c>
      <c r="B17333" s="9">
        <v>1</v>
      </c>
      <c r="C17333" t="s">
        <v>133</v>
      </c>
      <c r="D17333" t="s">
        <v>149</v>
      </c>
      <c r="E17333" s="9">
        <v>11</v>
      </c>
      <c r="F17333" s="9">
        <v>1</v>
      </c>
      <c r="G17333" s="9">
        <v>2</v>
      </c>
      <c r="H17333" s="9">
        <v>4</v>
      </c>
      <c r="I17333" s="9">
        <v>0.73412543535232544</v>
      </c>
      <c r="J17333" s="9">
        <v>0.73412543535232544</v>
      </c>
      <c r="K17333" s="9">
        <v>0</v>
      </c>
      <c r="L17333" s="9">
        <v>59.782268524169922</v>
      </c>
    </row>
    <row r="17334" spans="1:12" x14ac:dyDescent="0.25">
      <c r="A17334" s="5" t="str">
        <f t="shared" si="270"/>
        <v>1SublapSCNW11125</v>
      </c>
      <c r="B17334" s="9">
        <v>1</v>
      </c>
      <c r="C17334" t="s">
        <v>133</v>
      </c>
      <c r="D17334" t="s">
        <v>149</v>
      </c>
      <c r="E17334" s="9">
        <v>11</v>
      </c>
      <c r="F17334" s="9">
        <v>1</v>
      </c>
      <c r="G17334" s="9">
        <v>2</v>
      </c>
      <c r="H17334" s="9">
        <v>5</v>
      </c>
      <c r="I17334" s="9">
        <v>0.69632351398468018</v>
      </c>
      <c r="J17334" s="9">
        <v>0.69632351398468018</v>
      </c>
      <c r="K17334" s="9">
        <v>0</v>
      </c>
      <c r="L17334" s="9">
        <v>58.804203033447266</v>
      </c>
    </row>
    <row r="17335" spans="1:12" x14ac:dyDescent="0.25">
      <c r="A17335" s="5" t="str">
        <f t="shared" si="270"/>
        <v>1SublapSCNW11126</v>
      </c>
      <c r="B17335" s="9">
        <v>1</v>
      </c>
      <c r="C17335" t="s">
        <v>133</v>
      </c>
      <c r="D17335" t="s">
        <v>149</v>
      </c>
      <c r="E17335" s="9">
        <v>11</v>
      </c>
      <c r="F17335" s="9">
        <v>1</v>
      </c>
      <c r="G17335" s="9">
        <v>2</v>
      </c>
      <c r="H17335" s="9">
        <v>6</v>
      </c>
      <c r="I17335" s="9">
        <v>0.69404453039169312</v>
      </c>
      <c r="J17335" s="9">
        <v>0.69404453039169312</v>
      </c>
      <c r="K17335" s="9">
        <v>0</v>
      </c>
      <c r="L17335" s="9">
        <v>58.861259460449219</v>
      </c>
    </row>
    <row r="17336" spans="1:12" x14ac:dyDescent="0.25">
      <c r="A17336" s="5" t="str">
        <f t="shared" si="270"/>
        <v>1SublapSCNW11127</v>
      </c>
      <c r="B17336" s="9">
        <v>1</v>
      </c>
      <c r="C17336" t="s">
        <v>133</v>
      </c>
      <c r="D17336" t="s">
        <v>149</v>
      </c>
      <c r="E17336" s="9">
        <v>11</v>
      </c>
      <c r="F17336" s="9">
        <v>1</v>
      </c>
      <c r="G17336" s="9">
        <v>2</v>
      </c>
      <c r="H17336" s="9">
        <v>7</v>
      </c>
      <c r="I17336" s="9">
        <v>0.74935168027877808</v>
      </c>
      <c r="J17336" s="9">
        <v>0.74935168027877808</v>
      </c>
      <c r="K17336" s="9">
        <v>0</v>
      </c>
      <c r="L17336" s="9">
        <v>59.197074890136719</v>
      </c>
    </row>
    <row r="17337" spans="1:12" x14ac:dyDescent="0.25">
      <c r="A17337" s="5" t="str">
        <f t="shared" si="270"/>
        <v>1SublapSCNW11128</v>
      </c>
      <c r="B17337" s="9">
        <v>1</v>
      </c>
      <c r="C17337" t="s">
        <v>133</v>
      </c>
      <c r="D17337" t="s">
        <v>149</v>
      </c>
      <c r="E17337" s="9">
        <v>11</v>
      </c>
      <c r="F17337" s="9">
        <v>1</v>
      </c>
      <c r="G17337" s="9">
        <v>2</v>
      </c>
      <c r="H17337" s="9">
        <v>8</v>
      </c>
      <c r="I17337" s="9">
        <v>0.79525023698806763</v>
      </c>
      <c r="J17337" s="9">
        <v>0.79525023698806763</v>
      </c>
      <c r="K17337" s="9">
        <v>0</v>
      </c>
      <c r="L17337" s="9">
        <v>59.945716857910156</v>
      </c>
    </row>
    <row r="17338" spans="1:12" x14ac:dyDescent="0.25">
      <c r="A17338" s="5" t="str">
        <f t="shared" si="270"/>
        <v>1SublapSCNW11129</v>
      </c>
      <c r="B17338" s="9">
        <v>1</v>
      </c>
      <c r="C17338" t="s">
        <v>133</v>
      </c>
      <c r="D17338" t="s">
        <v>149</v>
      </c>
      <c r="E17338" s="9">
        <v>11</v>
      </c>
      <c r="F17338" s="9">
        <v>1</v>
      </c>
      <c r="G17338" s="9">
        <v>2</v>
      </c>
      <c r="H17338" s="9">
        <v>9</v>
      </c>
      <c r="I17338" s="9">
        <v>0.75492429733276367</v>
      </c>
      <c r="J17338" s="9">
        <v>0.75492429733276367</v>
      </c>
      <c r="K17338" s="9">
        <v>0</v>
      </c>
      <c r="L17338" s="9">
        <v>62.991748809814453</v>
      </c>
    </row>
    <row r="17339" spans="1:12" x14ac:dyDescent="0.25">
      <c r="A17339" s="5" t="str">
        <f t="shared" si="270"/>
        <v>1SublapSCNW111210</v>
      </c>
      <c r="B17339" s="9">
        <v>1</v>
      </c>
      <c r="C17339" t="s">
        <v>133</v>
      </c>
      <c r="D17339" t="s">
        <v>149</v>
      </c>
      <c r="E17339" s="9">
        <v>11</v>
      </c>
      <c r="F17339" s="9">
        <v>1</v>
      </c>
      <c r="G17339" s="9">
        <v>2</v>
      </c>
      <c r="H17339" s="9">
        <v>10</v>
      </c>
      <c r="I17339" s="9">
        <v>0.61625736951828003</v>
      </c>
      <c r="J17339" s="9">
        <v>0.61625736951828003</v>
      </c>
      <c r="K17339" s="9">
        <v>0</v>
      </c>
      <c r="L17339" s="9">
        <v>70.035530090332031</v>
      </c>
    </row>
    <row r="17340" spans="1:12" x14ac:dyDescent="0.25">
      <c r="A17340" s="5" t="str">
        <f t="shared" si="270"/>
        <v>1SublapSCNW111211</v>
      </c>
      <c r="B17340" s="9">
        <v>1</v>
      </c>
      <c r="C17340" t="s">
        <v>133</v>
      </c>
      <c r="D17340" t="s">
        <v>149</v>
      </c>
      <c r="E17340" s="9">
        <v>11</v>
      </c>
      <c r="F17340" s="9">
        <v>1</v>
      </c>
      <c r="G17340" s="9">
        <v>2</v>
      </c>
      <c r="H17340" s="9">
        <v>11</v>
      </c>
      <c r="I17340" s="9">
        <v>0.43109279870986938</v>
      </c>
      <c r="J17340" s="9">
        <v>0.43109279870986938</v>
      </c>
      <c r="K17340" s="9">
        <v>0</v>
      </c>
      <c r="L17340" s="9">
        <v>77.703643798828125</v>
      </c>
    </row>
    <row r="17341" spans="1:12" x14ac:dyDescent="0.25">
      <c r="A17341" s="5" t="str">
        <f t="shared" si="270"/>
        <v>1SublapSCNW111212</v>
      </c>
      <c r="B17341" s="9">
        <v>1</v>
      </c>
      <c r="C17341" t="s">
        <v>133</v>
      </c>
      <c r="D17341" t="s">
        <v>149</v>
      </c>
      <c r="E17341" s="9">
        <v>11</v>
      </c>
      <c r="F17341" s="9">
        <v>1</v>
      </c>
      <c r="G17341" s="9">
        <v>2</v>
      </c>
      <c r="H17341" s="9">
        <v>12</v>
      </c>
      <c r="I17341" s="9">
        <v>0.42698439955711365</v>
      </c>
      <c r="J17341" s="9">
        <v>0.42698439955711365</v>
      </c>
      <c r="K17341" s="9">
        <v>0</v>
      </c>
      <c r="L17341" s="9">
        <v>81.566886901855469</v>
      </c>
    </row>
    <row r="17342" spans="1:12" x14ac:dyDescent="0.25">
      <c r="A17342" s="5" t="str">
        <f t="shared" si="270"/>
        <v>1SublapSCNW111213</v>
      </c>
      <c r="B17342" s="9">
        <v>1</v>
      </c>
      <c r="C17342" t="s">
        <v>133</v>
      </c>
      <c r="D17342" t="s">
        <v>149</v>
      </c>
      <c r="E17342" s="9">
        <v>11</v>
      </c>
      <c r="F17342" s="9">
        <v>1</v>
      </c>
      <c r="G17342" s="9">
        <v>2</v>
      </c>
      <c r="H17342" s="9">
        <v>13</v>
      </c>
      <c r="I17342" s="9">
        <v>0.50553292036056519</v>
      </c>
      <c r="J17342" s="9">
        <v>0.50553292036056519</v>
      </c>
      <c r="K17342" s="9">
        <v>0</v>
      </c>
      <c r="L17342" s="9">
        <v>84.025009155273438</v>
      </c>
    </row>
    <row r="17343" spans="1:12" x14ac:dyDescent="0.25">
      <c r="A17343" s="5" t="str">
        <f t="shared" si="270"/>
        <v>1SublapSCNW111214</v>
      </c>
      <c r="B17343" s="9">
        <v>1</v>
      </c>
      <c r="C17343" t="s">
        <v>133</v>
      </c>
      <c r="D17343" t="s">
        <v>149</v>
      </c>
      <c r="E17343" s="9">
        <v>11</v>
      </c>
      <c r="F17343" s="9">
        <v>1</v>
      </c>
      <c r="G17343" s="9">
        <v>2</v>
      </c>
      <c r="H17343" s="9">
        <v>14</v>
      </c>
      <c r="I17343" s="9">
        <v>0.68263459205627441</v>
      </c>
      <c r="J17343" s="9">
        <v>0.68263459205627441</v>
      </c>
      <c r="K17343" s="9">
        <v>0</v>
      </c>
      <c r="L17343" s="9">
        <v>84.003982543945313</v>
      </c>
    </row>
    <row r="17344" spans="1:12" x14ac:dyDescent="0.25">
      <c r="A17344" s="5" t="str">
        <f t="shared" si="270"/>
        <v>1SublapSCNW111215</v>
      </c>
      <c r="B17344" s="9">
        <v>1</v>
      </c>
      <c r="C17344" t="s">
        <v>133</v>
      </c>
      <c r="D17344" t="s">
        <v>149</v>
      </c>
      <c r="E17344" s="9">
        <v>11</v>
      </c>
      <c r="F17344" s="9">
        <v>1</v>
      </c>
      <c r="G17344" s="9">
        <v>2</v>
      </c>
      <c r="H17344" s="9">
        <v>15</v>
      </c>
      <c r="I17344" s="9">
        <v>0.88840740919113159</v>
      </c>
      <c r="J17344" s="9">
        <v>0.88840740919113159</v>
      </c>
      <c r="K17344" s="9">
        <v>0</v>
      </c>
      <c r="L17344" s="9">
        <v>82.544769287109375</v>
      </c>
    </row>
    <row r="17345" spans="1:12" x14ac:dyDescent="0.25">
      <c r="A17345" s="5" t="str">
        <f t="shared" si="270"/>
        <v>1SublapSCNW111216</v>
      </c>
      <c r="B17345" s="9">
        <v>1</v>
      </c>
      <c r="C17345" t="s">
        <v>133</v>
      </c>
      <c r="D17345" t="s">
        <v>149</v>
      </c>
      <c r="E17345" s="9">
        <v>11</v>
      </c>
      <c r="F17345" s="9">
        <v>1</v>
      </c>
      <c r="G17345" s="9">
        <v>2</v>
      </c>
      <c r="H17345" s="9">
        <v>16</v>
      </c>
      <c r="I17345" s="9">
        <v>1.1378272771835327</v>
      </c>
      <c r="J17345" s="9">
        <v>1.1378272771835327</v>
      </c>
      <c r="K17345" s="9">
        <v>0</v>
      </c>
      <c r="L17345" s="9">
        <v>82.22247314453125</v>
      </c>
    </row>
    <row r="17346" spans="1:12" x14ac:dyDescent="0.25">
      <c r="A17346" s="5" t="str">
        <f t="shared" si="270"/>
        <v>1SublapSCNW111217</v>
      </c>
      <c r="B17346" s="9">
        <v>1</v>
      </c>
      <c r="C17346" t="s">
        <v>133</v>
      </c>
      <c r="D17346" t="s">
        <v>149</v>
      </c>
      <c r="E17346" s="9">
        <v>11</v>
      </c>
      <c r="F17346" s="9">
        <v>1</v>
      </c>
      <c r="G17346" s="9">
        <v>2</v>
      </c>
      <c r="H17346" s="9">
        <v>17</v>
      </c>
      <c r="I17346" s="9">
        <v>1.4079575538635254</v>
      </c>
      <c r="J17346" s="9">
        <v>0.78707456588745117</v>
      </c>
      <c r="K17346" s="9">
        <v>1.6116822138428688E-2</v>
      </c>
      <c r="L17346" s="9">
        <v>80.008232116699219</v>
      </c>
    </row>
    <row r="17347" spans="1:12" x14ac:dyDescent="0.25">
      <c r="A17347" s="5" t="str">
        <f t="shared" ref="A17347:A17410" si="271">B17347&amp;C17347&amp;D17347&amp;E17347&amp;F17347&amp;G17347&amp;H17347</f>
        <v>1SublapSCNW111218</v>
      </c>
      <c r="B17347" s="9">
        <v>1</v>
      </c>
      <c r="C17347" t="s">
        <v>133</v>
      </c>
      <c r="D17347" t="s">
        <v>149</v>
      </c>
      <c r="E17347" s="9">
        <v>11</v>
      </c>
      <c r="F17347" s="9">
        <v>1</v>
      </c>
      <c r="G17347" s="9">
        <v>2</v>
      </c>
      <c r="H17347" s="9">
        <v>18</v>
      </c>
      <c r="I17347" s="9">
        <v>1.6871048212051392</v>
      </c>
      <c r="J17347" s="9">
        <v>1.378732442855835</v>
      </c>
      <c r="K17347" s="9">
        <v>2.7243468910455704E-2</v>
      </c>
      <c r="L17347" s="9">
        <v>77.775474548339844</v>
      </c>
    </row>
    <row r="17348" spans="1:12" x14ac:dyDescent="0.25">
      <c r="A17348" s="5" t="str">
        <f t="shared" si="271"/>
        <v>1SublapSCNW111219</v>
      </c>
      <c r="B17348" s="9">
        <v>1</v>
      </c>
      <c r="C17348" t="s">
        <v>133</v>
      </c>
      <c r="D17348" t="s">
        <v>149</v>
      </c>
      <c r="E17348" s="9">
        <v>11</v>
      </c>
      <c r="F17348" s="9">
        <v>1</v>
      </c>
      <c r="G17348" s="9">
        <v>2</v>
      </c>
      <c r="H17348" s="9">
        <v>19</v>
      </c>
      <c r="I17348" s="9">
        <v>1.8048765659332275</v>
      </c>
      <c r="J17348" s="9">
        <v>1.6218374967575073</v>
      </c>
      <c r="K17348" s="9">
        <v>3.9393659681081772E-2</v>
      </c>
      <c r="L17348" s="9">
        <v>72.869338989257813</v>
      </c>
    </row>
    <row r="17349" spans="1:12" x14ac:dyDescent="0.25">
      <c r="A17349" s="5" t="str">
        <f t="shared" si="271"/>
        <v>1SublapSCNW111220</v>
      </c>
      <c r="B17349" s="9">
        <v>1</v>
      </c>
      <c r="C17349" t="s">
        <v>133</v>
      </c>
      <c r="D17349" t="s">
        <v>149</v>
      </c>
      <c r="E17349" s="9">
        <v>11</v>
      </c>
      <c r="F17349" s="9">
        <v>1</v>
      </c>
      <c r="G17349" s="9">
        <v>2</v>
      </c>
      <c r="H17349" s="9">
        <v>20</v>
      </c>
      <c r="I17349" s="9">
        <v>1.6947829723358154</v>
      </c>
      <c r="J17349" s="9">
        <v>1.5418894290924072</v>
      </c>
      <c r="K17349" s="9">
        <v>2.2307826206088066E-2</v>
      </c>
      <c r="L17349" s="9">
        <v>70.289642333984375</v>
      </c>
    </row>
    <row r="17350" spans="1:12" x14ac:dyDescent="0.25">
      <c r="A17350" s="5" t="str">
        <f t="shared" si="271"/>
        <v>1SublapSCNW111221</v>
      </c>
      <c r="B17350" s="9">
        <v>1</v>
      </c>
      <c r="C17350" t="s">
        <v>133</v>
      </c>
      <c r="D17350" t="s">
        <v>149</v>
      </c>
      <c r="E17350" s="9">
        <v>11</v>
      </c>
      <c r="F17350" s="9">
        <v>1</v>
      </c>
      <c r="G17350" s="9">
        <v>2</v>
      </c>
      <c r="H17350" s="9">
        <v>21</v>
      </c>
      <c r="I17350" s="9">
        <v>1.7162561416625977</v>
      </c>
      <c r="J17350" s="9">
        <v>1.5644665956497192</v>
      </c>
      <c r="K17350" s="9">
        <v>2.2680057212710381E-2</v>
      </c>
      <c r="L17350" s="9">
        <v>69.982063293457031</v>
      </c>
    </row>
    <row r="17351" spans="1:12" x14ac:dyDescent="0.25">
      <c r="A17351" s="5" t="str">
        <f t="shared" si="271"/>
        <v>1SublapSCNW111222</v>
      </c>
      <c r="B17351" s="9">
        <v>1</v>
      </c>
      <c r="C17351" t="s">
        <v>133</v>
      </c>
      <c r="D17351" t="s">
        <v>149</v>
      </c>
      <c r="E17351" s="9">
        <v>11</v>
      </c>
      <c r="F17351" s="9">
        <v>1</v>
      </c>
      <c r="G17351" s="9">
        <v>2</v>
      </c>
      <c r="H17351" s="9">
        <v>22</v>
      </c>
      <c r="I17351" s="9">
        <v>1.6760845184326172</v>
      </c>
      <c r="J17351" s="9">
        <v>1.9613867998123169</v>
      </c>
      <c r="K17351" s="9">
        <v>2.9851088300347328E-2</v>
      </c>
      <c r="L17351" s="9">
        <v>69.114570617675781</v>
      </c>
    </row>
    <row r="17352" spans="1:12" x14ac:dyDescent="0.25">
      <c r="A17352" s="5" t="str">
        <f t="shared" si="271"/>
        <v>1SublapSCNW111223</v>
      </c>
      <c r="B17352" s="9">
        <v>1</v>
      </c>
      <c r="C17352" t="s">
        <v>133</v>
      </c>
      <c r="D17352" t="s">
        <v>149</v>
      </c>
      <c r="E17352" s="9">
        <v>11</v>
      </c>
      <c r="F17352" s="9">
        <v>1</v>
      </c>
      <c r="G17352" s="9">
        <v>2</v>
      </c>
      <c r="H17352" s="9">
        <v>23</v>
      </c>
      <c r="I17352" s="9">
        <v>1.512885570526123</v>
      </c>
      <c r="J17352" s="9">
        <v>1.5938514471054077</v>
      </c>
      <c r="K17352" s="9">
        <v>2.6054205372929573E-2</v>
      </c>
      <c r="L17352" s="9">
        <v>68.378440856933594</v>
      </c>
    </row>
    <row r="17353" spans="1:12" x14ac:dyDescent="0.25">
      <c r="A17353" s="5" t="str">
        <f t="shared" si="271"/>
        <v>1SublapSCNW111224</v>
      </c>
      <c r="B17353" s="9">
        <v>1</v>
      </c>
      <c r="C17353" t="s">
        <v>133</v>
      </c>
      <c r="D17353" t="s">
        <v>149</v>
      </c>
      <c r="E17353" s="9">
        <v>11</v>
      </c>
      <c r="F17353" s="9">
        <v>1</v>
      </c>
      <c r="G17353" s="9">
        <v>2</v>
      </c>
      <c r="H17353" s="9">
        <v>24</v>
      </c>
      <c r="I17353" s="9">
        <v>1.2627494335174561</v>
      </c>
      <c r="J17353" s="9">
        <v>1.293097972869873</v>
      </c>
      <c r="K17353" s="9">
        <v>2.145702950656414E-2</v>
      </c>
      <c r="L17353" s="9">
        <v>67.696990966796875</v>
      </c>
    </row>
    <row r="17354" spans="1:12" x14ac:dyDescent="0.25">
      <c r="A17354" s="5" t="str">
        <f t="shared" si="271"/>
        <v>1SublapSCNW111101</v>
      </c>
      <c r="B17354" s="9">
        <v>1</v>
      </c>
      <c r="C17354" t="s">
        <v>133</v>
      </c>
      <c r="D17354" t="s">
        <v>149</v>
      </c>
      <c r="E17354" s="9">
        <v>11</v>
      </c>
      <c r="F17354" s="9">
        <v>1</v>
      </c>
      <c r="G17354" s="9">
        <v>10</v>
      </c>
      <c r="H17354" s="9">
        <v>1</v>
      </c>
      <c r="I17354" s="9">
        <v>1.2483702898025513</v>
      </c>
      <c r="J17354" s="9">
        <v>1.2483702898025513</v>
      </c>
      <c r="K17354" s="9">
        <v>0</v>
      </c>
      <c r="L17354" s="9">
        <v>68.541557312011719</v>
      </c>
    </row>
    <row r="17355" spans="1:12" x14ac:dyDescent="0.25">
      <c r="A17355" s="5" t="str">
        <f t="shared" si="271"/>
        <v>1SublapSCNW111102</v>
      </c>
      <c r="B17355" s="9">
        <v>1</v>
      </c>
      <c r="C17355" t="s">
        <v>133</v>
      </c>
      <c r="D17355" t="s">
        <v>149</v>
      </c>
      <c r="E17355" s="9">
        <v>11</v>
      </c>
      <c r="F17355" s="9">
        <v>1</v>
      </c>
      <c r="G17355" s="9">
        <v>10</v>
      </c>
      <c r="H17355" s="9">
        <v>2</v>
      </c>
      <c r="I17355" s="9">
        <v>1.0569642782211304</v>
      </c>
      <c r="J17355" s="9">
        <v>1.0569642782211304</v>
      </c>
      <c r="K17355" s="9">
        <v>0</v>
      </c>
      <c r="L17355" s="9">
        <v>67.545738220214844</v>
      </c>
    </row>
    <row r="17356" spans="1:12" x14ac:dyDescent="0.25">
      <c r="A17356" s="5" t="str">
        <f t="shared" si="271"/>
        <v>1SublapSCNW111103</v>
      </c>
      <c r="B17356" s="9">
        <v>1</v>
      </c>
      <c r="C17356" t="s">
        <v>133</v>
      </c>
      <c r="D17356" t="s">
        <v>149</v>
      </c>
      <c r="E17356" s="9">
        <v>11</v>
      </c>
      <c r="F17356" s="9">
        <v>1</v>
      </c>
      <c r="G17356" s="9">
        <v>10</v>
      </c>
      <c r="H17356" s="9">
        <v>3</v>
      </c>
      <c r="I17356" s="9">
        <v>0.8866766095161438</v>
      </c>
      <c r="J17356" s="9">
        <v>0.8866766095161438</v>
      </c>
      <c r="K17356" s="9">
        <v>0</v>
      </c>
      <c r="L17356" s="9">
        <v>66.854148864746094</v>
      </c>
    </row>
    <row r="17357" spans="1:12" x14ac:dyDescent="0.25">
      <c r="A17357" s="5" t="str">
        <f t="shared" si="271"/>
        <v>1SublapSCNW111104</v>
      </c>
      <c r="B17357" s="9">
        <v>1</v>
      </c>
      <c r="C17357" t="s">
        <v>133</v>
      </c>
      <c r="D17357" t="s">
        <v>149</v>
      </c>
      <c r="E17357" s="9">
        <v>11</v>
      </c>
      <c r="F17357" s="9">
        <v>1</v>
      </c>
      <c r="G17357" s="9">
        <v>10</v>
      </c>
      <c r="H17357" s="9">
        <v>4</v>
      </c>
      <c r="I17357" s="9">
        <v>0.77615559101104736</v>
      </c>
      <c r="J17357" s="9">
        <v>0.77615559101104736</v>
      </c>
      <c r="K17357" s="9">
        <v>0</v>
      </c>
      <c r="L17357" s="9">
        <v>66.003593444824219</v>
      </c>
    </row>
    <row r="17358" spans="1:12" x14ac:dyDescent="0.25">
      <c r="A17358" s="5" t="str">
        <f t="shared" si="271"/>
        <v>1SublapSCNW111105</v>
      </c>
      <c r="B17358" s="9">
        <v>1</v>
      </c>
      <c r="C17358" t="s">
        <v>133</v>
      </c>
      <c r="D17358" t="s">
        <v>149</v>
      </c>
      <c r="E17358" s="9">
        <v>11</v>
      </c>
      <c r="F17358" s="9">
        <v>1</v>
      </c>
      <c r="G17358" s="9">
        <v>10</v>
      </c>
      <c r="H17358" s="9">
        <v>5</v>
      </c>
      <c r="I17358" s="9">
        <v>0.73063868284225464</v>
      </c>
      <c r="J17358" s="9">
        <v>0.73063868284225464</v>
      </c>
      <c r="K17358" s="9">
        <v>0</v>
      </c>
      <c r="L17358" s="9">
        <v>66.097030639648438</v>
      </c>
    </row>
    <row r="17359" spans="1:12" x14ac:dyDescent="0.25">
      <c r="A17359" s="5" t="str">
        <f t="shared" si="271"/>
        <v>1SublapSCNW111106</v>
      </c>
      <c r="B17359" s="9">
        <v>1</v>
      </c>
      <c r="C17359" t="s">
        <v>133</v>
      </c>
      <c r="D17359" t="s">
        <v>149</v>
      </c>
      <c r="E17359" s="9">
        <v>11</v>
      </c>
      <c r="F17359" s="9">
        <v>1</v>
      </c>
      <c r="G17359" s="9">
        <v>10</v>
      </c>
      <c r="H17359" s="9">
        <v>6</v>
      </c>
      <c r="I17359" s="9">
        <v>0.7433357834815979</v>
      </c>
      <c r="J17359" s="9">
        <v>0.7433357834815979</v>
      </c>
      <c r="K17359" s="9">
        <v>0</v>
      </c>
      <c r="L17359" s="9">
        <v>65.574653625488281</v>
      </c>
    </row>
    <row r="17360" spans="1:12" x14ac:dyDescent="0.25">
      <c r="A17360" s="5" t="str">
        <f t="shared" si="271"/>
        <v>1SublapSCNW111107</v>
      </c>
      <c r="B17360" s="9">
        <v>1</v>
      </c>
      <c r="C17360" t="s">
        <v>133</v>
      </c>
      <c r="D17360" t="s">
        <v>149</v>
      </c>
      <c r="E17360" s="9">
        <v>11</v>
      </c>
      <c r="F17360" s="9">
        <v>1</v>
      </c>
      <c r="G17360" s="9">
        <v>10</v>
      </c>
      <c r="H17360" s="9">
        <v>7</v>
      </c>
      <c r="I17360" s="9">
        <v>0.83700257539749146</v>
      </c>
      <c r="J17360" s="9">
        <v>0.83700257539749146</v>
      </c>
      <c r="K17360" s="9">
        <v>0</v>
      </c>
      <c r="L17360" s="9">
        <v>65.031303405761719</v>
      </c>
    </row>
    <row r="17361" spans="1:12" x14ac:dyDescent="0.25">
      <c r="A17361" s="5" t="str">
        <f t="shared" si="271"/>
        <v>1SublapSCNW111108</v>
      </c>
      <c r="B17361" s="9">
        <v>1</v>
      </c>
      <c r="C17361" t="s">
        <v>133</v>
      </c>
      <c r="D17361" t="s">
        <v>149</v>
      </c>
      <c r="E17361" s="9">
        <v>11</v>
      </c>
      <c r="F17361" s="9">
        <v>1</v>
      </c>
      <c r="G17361" s="9">
        <v>10</v>
      </c>
      <c r="H17361" s="9">
        <v>8</v>
      </c>
      <c r="I17361" s="9">
        <v>0.9182245135307312</v>
      </c>
      <c r="J17361" s="9">
        <v>0.9182245135307312</v>
      </c>
      <c r="K17361" s="9">
        <v>0</v>
      </c>
      <c r="L17361" s="9">
        <v>65.066703796386719</v>
      </c>
    </row>
    <row r="17362" spans="1:12" x14ac:dyDescent="0.25">
      <c r="A17362" s="5" t="str">
        <f t="shared" si="271"/>
        <v>1SublapSCNW111109</v>
      </c>
      <c r="B17362" s="9">
        <v>1</v>
      </c>
      <c r="C17362" t="s">
        <v>133</v>
      </c>
      <c r="D17362" t="s">
        <v>149</v>
      </c>
      <c r="E17362" s="9">
        <v>11</v>
      </c>
      <c r="F17362" s="9">
        <v>1</v>
      </c>
      <c r="G17362" s="9">
        <v>10</v>
      </c>
      <c r="H17362" s="9">
        <v>9</v>
      </c>
      <c r="I17362" s="9">
        <v>0.8733898401260376</v>
      </c>
      <c r="J17362" s="9">
        <v>0.8733898401260376</v>
      </c>
      <c r="K17362" s="9">
        <v>0</v>
      </c>
      <c r="L17362" s="9">
        <v>66.966110229492188</v>
      </c>
    </row>
    <row r="17363" spans="1:12" x14ac:dyDescent="0.25">
      <c r="A17363" s="5" t="str">
        <f t="shared" si="271"/>
        <v>1SublapSCNW1111010</v>
      </c>
      <c r="B17363" s="9">
        <v>1</v>
      </c>
      <c r="C17363" t="s">
        <v>133</v>
      </c>
      <c r="D17363" t="s">
        <v>149</v>
      </c>
      <c r="E17363" s="9">
        <v>11</v>
      </c>
      <c r="F17363" s="9">
        <v>1</v>
      </c>
      <c r="G17363" s="9">
        <v>10</v>
      </c>
      <c r="H17363" s="9">
        <v>10</v>
      </c>
      <c r="I17363" s="9">
        <v>0.72835665941238403</v>
      </c>
      <c r="J17363" s="9">
        <v>0.72835665941238403</v>
      </c>
      <c r="K17363" s="9">
        <v>0</v>
      </c>
      <c r="L17363" s="9">
        <v>72.428192138671875</v>
      </c>
    </row>
    <row r="17364" spans="1:12" x14ac:dyDescent="0.25">
      <c r="A17364" s="5" t="str">
        <f t="shared" si="271"/>
        <v>1SublapSCNW1111011</v>
      </c>
      <c r="B17364" s="9">
        <v>1</v>
      </c>
      <c r="C17364" t="s">
        <v>133</v>
      </c>
      <c r="D17364" t="s">
        <v>149</v>
      </c>
      <c r="E17364" s="9">
        <v>11</v>
      </c>
      <c r="F17364" s="9">
        <v>1</v>
      </c>
      <c r="G17364" s="9">
        <v>10</v>
      </c>
      <c r="H17364" s="9">
        <v>11</v>
      </c>
      <c r="I17364" s="9">
        <v>0.66539907455444336</v>
      </c>
      <c r="J17364" s="9">
        <v>0.66539907455444336</v>
      </c>
      <c r="K17364" s="9">
        <v>0</v>
      </c>
      <c r="L17364" s="9">
        <v>79.143035888671875</v>
      </c>
    </row>
    <row r="17365" spans="1:12" x14ac:dyDescent="0.25">
      <c r="A17365" s="5" t="str">
        <f t="shared" si="271"/>
        <v>1SublapSCNW1111012</v>
      </c>
      <c r="B17365" s="9">
        <v>1</v>
      </c>
      <c r="C17365" t="s">
        <v>133</v>
      </c>
      <c r="D17365" t="s">
        <v>149</v>
      </c>
      <c r="E17365" s="9">
        <v>11</v>
      </c>
      <c r="F17365" s="9">
        <v>1</v>
      </c>
      <c r="G17365" s="9">
        <v>10</v>
      </c>
      <c r="H17365" s="9">
        <v>12</v>
      </c>
      <c r="I17365" s="9">
        <v>0.70686930418014526</v>
      </c>
      <c r="J17365" s="9">
        <v>0.70686930418014526</v>
      </c>
      <c r="K17365" s="9">
        <v>0</v>
      </c>
      <c r="L17365" s="9">
        <v>84.918525695800781</v>
      </c>
    </row>
    <row r="17366" spans="1:12" x14ac:dyDescent="0.25">
      <c r="A17366" s="5" t="str">
        <f t="shared" si="271"/>
        <v>1SublapSCNW1111013</v>
      </c>
      <c r="B17366" s="9">
        <v>1</v>
      </c>
      <c r="C17366" t="s">
        <v>133</v>
      </c>
      <c r="D17366" t="s">
        <v>149</v>
      </c>
      <c r="E17366" s="9">
        <v>11</v>
      </c>
      <c r="F17366" s="9">
        <v>1</v>
      </c>
      <c r="G17366" s="9">
        <v>10</v>
      </c>
      <c r="H17366" s="9">
        <v>13</v>
      </c>
      <c r="I17366" s="9">
        <v>0.85784387588500977</v>
      </c>
      <c r="J17366" s="9">
        <v>0.85784387588500977</v>
      </c>
      <c r="K17366" s="9">
        <v>0</v>
      </c>
      <c r="L17366" s="9">
        <v>88.062873840332031</v>
      </c>
    </row>
    <row r="17367" spans="1:12" x14ac:dyDescent="0.25">
      <c r="A17367" s="5" t="str">
        <f t="shared" si="271"/>
        <v>1SublapSCNW1111014</v>
      </c>
      <c r="B17367" s="9">
        <v>1</v>
      </c>
      <c r="C17367" t="s">
        <v>133</v>
      </c>
      <c r="D17367" t="s">
        <v>149</v>
      </c>
      <c r="E17367" s="9">
        <v>11</v>
      </c>
      <c r="F17367" s="9">
        <v>1</v>
      </c>
      <c r="G17367" s="9">
        <v>10</v>
      </c>
      <c r="H17367" s="9">
        <v>14</v>
      </c>
      <c r="I17367" s="9">
        <v>1.1066219806671143</v>
      </c>
      <c r="J17367" s="9">
        <v>1.1066219806671143</v>
      </c>
      <c r="K17367" s="9">
        <v>0</v>
      </c>
      <c r="L17367" s="9">
        <v>89.045204162597656</v>
      </c>
    </row>
    <row r="17368" spans="1:12" x14ac:dyDescent="0.25">
      <c r="A17368" s="5" t="str">
        <f t="shared" si="271"/>
        <v>1SublapSCNW1111015</v>
      </c>
      <c r="B17368" s="9">
        <v>1</v>
      </c>
      <c r="C17368" t="s">
        <v>133</v>
      </c>
      <c r="D17368" t="s">
        <v>149</v>
      </c>
      <c r="E17368" s="9">
        <v>11</v>
      </c>
      <c r="F17368" s="9">
        <v>1</v>
      </c>
      <c r="G17368" s="9">
        <v>10</v>
      </c>
      <c r="H17368" s="9">
        <v>15</v>
      </c>
      <c r="I17368" s="9">
        <v>1.3515664339065552</v>
      </c>
      <c r="J17368" s="9">
        <v>1.3515664339065552</v>
      </c>
      <c r="K17368" s="9">
        <v>0</v>
      </c>
      <c r="L17368" s="9">
        <v>89.583503723144531</v>
      </c>
    </row>
    <row r="17369" spans="1:12" x14ac:dyDescent="0.25">
      <c r="A17369" s="5" t="str">
        <f t="shared" si="271"/>
        <v>1SublapSCNW1111016</v>
      </c>
      <c r="B17369" s="9">
        <v>1</v>
      </c>
      <c r="C17369" t="s">
        <v>133</v>
      </c>
      <c r="D17369" t="s">
        <v>149</v>
      </c>
      <c r="E17369" s="9">
        <v>11</v>
      </c>
      <c r="F17369" s="9">
        <v>1</v>
      </c>
      <c r="G17369" s="9">
        <v>10</v>
      </c>
      <c r="H17369" s="9">
        <v>16</v>
      </c>
      <c r="I17369" s="9">
        <v>1.62717604637146</v>
      </c>
      <c r="J17369" s="9">
        <v>1.62717604637146</v>
      </c>
      <c r="K17369" s="9">
        <v>0</v>
      </c>
      <c r="L17369" s="9">
        <v>89.482330322265625</v>
      </c>
    </row>
    <row r="17370" spans="1:12" x14ac:dyDescent="0.25">
      <c r="A17370" s="5" t="str">
        <f t="shared" si="271"/>
        <v>1SublapSCNW1111017</v>
      </c>
      <c r="B17370" s="9">
        <v>1</v>
      </c>
      <c r="C17370" t="s">
        <v>133</v>
      </c>
      <c r="D17370" t="s">
        <v>149</v>
      </c>
      <c r="E17370" s="9">
        <v>11</v>
      </c>
      <c r="F17370" s="9">
        <v>1</v>
      </c>
      <c r="G17370" s="9">
        <v>10</v>
      </c>
      <c r="H17370" s="9">
        <v>17</v>
      </c>
      <c r="I17370" s="9">
        <v>1.8984097242355347</v>
      </c>
      <c r="J17370" s="9">
        <v>1.1433854103088379</v>
      </c>
      <c r="K17370" s="9">
        <v>2.9059212654829025E-2</v>
      </c>
      <c r="L17370" s="9">
        <v>87.696189880371094</v>
      </c>
    </row>
    <row r="17371" spans="1:12" x14ac:dyDescent="0.25">
      <c r="A17371" s="5" t="str">
        <f t="shared" si="271"/>
        <v>1SublapSCNW1111018</v>
      </c>
      <c r="B17371" s="9">
        <v>1</v>
      </c>
      <c r="C17371" t="s">
        <v>133</v>
      </c>
      <c r="D17371" t="s">
        <v>149</v>
      </c>
      <c r="E17371" s="9">
        <v>11</v>
      </c>
      <c r="F17371" s="9">
        <v>1</v>
      </c>
      <c r="G17371" s="9">
        <v>10</v>
      </c>
      <c r="H17371" s="9">
        <v>18</v>
      </c>
      <c r="I17371" s="9">
        <v>2.1741764545440674</v>
      </c>
      <c r="J17371" s="9">
        <v>1.7938724756240845</v>
      </c>
      <c r="K17371" s="9">
        <v>3.7041880190372467E-2</v>
      </c>
      <c r="L17371" s="9">
        <v>83.257095336914063</v>
      </c>
    </row>
    <row r="17372" spans="1:12" x14ac:dyDescent="0.25">
      <c r="A17372" s="5" t="str">
        <f t="shared" si="271"/>
        <v>1SublapSCNW1111019</v>
      </c>
      <c r="B17372" s="9">
        <v>1</v>
      </c>
      <c r="C17372" t="s">
        <v>133</v>
      </c>
      <c r="D17372" t="s">
        <v>149</v>
      </c>
      <c r="E17372" s="9">
        <v>11</v>
      </c>
      <c r="F17372" s="9">
        <v>1</v>
      </c>
      <c r="G17372" s="9">
        <v>10</v>
      </c>
      <c r="H17372" s="9">
        <v>19</v>
      </c>
      <c r="I17372" s="9">
        <v>2.2584776878356934</v>
      </c>
      <c r="J17372" s="9">
        <v>2.0562303066253662</v>
      </c>
      <c r="K17372" s="9">
        <v>3.2627109438180923E-2</v>
      </c>
      <c r="L17372" s="9">
        <v>78.60479736328125</v>
      </c>
    </row>
    <row r="17373" spans="1:12" x14ac:dyDescent="0.25">
      <c r="A17373" s="5" t="str">
        <f t="shared" si="271"/>
        <v>1SublapSCNW1111020</v>
      </c>
      <c r="B17373" s="9">
        <v>1</v>
      </c>
      <c r="C17373" t="s">
        <v>133</v>
      </c>
      <c r="D17373" t="s">
        <v>149</v>
      </c>
      <c r="E17373" s="9">
        <v>11</v>
      </c>
      <c r="F17373" s="9">
        <v>1</v>
      </c>
      <c r="G17373" s="9">
        <v>10</v>
      </c>
      <c r="H17373" s="9">
        <v>20</v>
      </c>
      <c r="I17373" s="9">
        <v>2.0671436786651611</v>
      </c>
      <c r="J17373" s="9">
        <v>1.9030963182449341</v>
      </c>
      <c r="K17373" s="9">
        <v>2.2451117634773254E-2</v>
      </c>
      <c r="L17373" s="9">
        <v>73.397438049316406</v>
      </c>
    </row>
    <row r="17374" spans="1:12" x14ac:dyDescent="0.25">
      <c r="A17374" s="5" t="str">
        <f t="shared" si="271"/>
        <v>1SublapSCNW1111021</v>
      </c>
      <c r="B17374" s="9">
        <v>1</v>
      </c>
      <c r="C17374" t="s">
        <v>133</v>
      </c>
      <c r="D17374" t="s">
        <v>149</v>
      </c>
      <c r="E17374" s="9">
        <v>11</v>
      </c>
      <c r="F17374" s="9">
        <v>1</v>
      </c>
      <c r="G17374" s="9">
        <v>10</v>
      </c>
      <c r="H17374" s="9">
        <v>21</v>
      </c>
      <c r="I17374" s="9">
        <v>1.8205717802047729</v>
      </c>
      <c r="J17374" s="9">
        <v>1.6717668771743774</v>
      </c>
      <c r="K17374" s="9">
        <v>2.3986198008060455E-2</v>
      </c>
      <c r="L17374" s="9">
        <v>69.150428771972656</v>
      </c>
    </row>
    <row r="17375" spans="1:12" x14ac:dyDescent="0.25">
      <c r="A17375" s="5" t="str">
        <f t="shared" si="271"/>
        <v>1SublapSCNW1111022</v>
      </c>
      <c r="B17375" s="9">
        <v>1</v>
      </c>
      <c r="C17375" t="s">
        <v>133</v>
      </c>
      <c r="D17375" t="s">
        <v>149</v>
      </c>
      <c r="E17375" s="9">
        <v>11</v>
      </c>
      <c r="F17375" s="9">
        <v>1</v>
      </c>
      <c r="G17375" s="9">
        <v>10</v>
      </c>
      <c r="H17375" s="9">
        <v>22</v>
      </c>
      <c r="I17375" s="9">
        <v>1.7072492837905884</v>
      </c>
      <c r="J17375" s="9">
        <v>1.9700109958648682</v>
      </c>
      <c r="K17375" s="9">
        <v>3.0940920114517212E-2</v>
      </c>
      <c r="L17375" s="9">
        <v>67.729240417480469</v>
      </c>
    </row>
    <row r="17376" spans="1:12" x14ac:dyDescent="0.25">
      <c r="A17376" s="5" t="str">
        <f t="shared" si="271"/>
        <v>1SublapSCNW1111023</v>
      </c>
      <c r="B17376" s="9">
        <v>1</v>
      </c>
      <c r="C17376" t="s">
        <v>133</v>
      </c>
      <c r="D17376" t="s">
        <v>149</v>
      </c>
      <c r="E17376" s="9">
        <v>11</v>
      </c>
      <c r="F17376" s="9">
        <v>1</v>
      </c>
      <c r="G17376" s="9">
        <v>10</v>
      </c>
      <c r="H17376" s="9">
        <v>23</v>
      </c>
      <c r="I17376" s="9">
        <v>1.5969213247299194</v>
      </c>
      <c r="J17376" s="9">
        <v>1.6596697568893433</v>
      </c>
      <c r="K17376" s="9">
        <v>2.4453204125165939E-2</v>
      </c>
      <c r="L17376" s="9">
        <v>66.713401794433594</v>
      </c>
    </row>
    <row r="17377" spans="1:12" x14ac:dyDescent="0.25">
      <c r="A17377" s="5" t="str">
        <f t="shared" si="271"/>
        <v>1SublapSCNW1111024</v>
      </c>
      <c r="B17377" s="9">
        <v>1</v>
      </c>
      <c r="C17377" t="s">
        <v>133</v>
      </c>
      <c r="D17377" t="s">
        <v>149</v>
      </c>
      <c r="E17377" s="9">
        <v>11</v>
      </c>
      <c r="F17377" s="9">
        <v>1</v>
      </c>
      <c r="G17377" s="9">
        <v>10</v>
      </c>
      <c r="H17377" s="9">
        <v>24</v>
      </c>
      <c r="I17377" s="9">
        <v>1.3450562953948975</v>
      </c>
      <c r="J17377" s="9">
        <v>1.3726520538330078</v>
      </c>
      <c r="K17377" s="9">
        <v>1.964053139090538E-2</v>
      </c>
      <c r="L17377" s="9">
        <v>66.666130065917969</v>
      </c>
    </row>
    <row r="17378" spans="1:12" x14ac:dyDescent="0.25">
      <c r="A17378" s="5" t="str">
        <f t="shared" si="271"/>
        <v>1SublapSCNW12021</v>
      </c>
      <c r="B17378" s="9">
        <v>1</v>
      </c>
      <c r="C17378" t="s">
        <v>133</v>
      </c>
      <c r="D17378" t="s">
        <v>149</v>
      </c>
      <c r="E17378" s="9">
        <v>12</v>
      </c>
      <c r="F17378" s="9">
        <v>0</v>
      </c>
      <c r="G17378" s="9">
        <v>2</v>
      </c>
      <c r="H17378" s="9">
        <v>1</v>
      </c>
      <c r="I17378" s="9">
        <v>0.76697391271591187</v>
      </c>
      <c r="J17378" s="9">
        <v>0.76697391271591187</v>
      </c>
      <c r="K17378" s="9">
        <v>0</v>
      </c>
      <c r="L17378" s="9">
        <v>52.601299285888672</v>
      </c>
    </row>
    <row r="17379" spans="1:12" x14ac:dyDescent="0.25">
      <c r="A17379" s="5" t="str">
        <f t="shared" si="271"/>
        <v>1SublapSCNW12022</v>
      </c>
      <c r="B17379" s="9">
        <v>1</v>
      </c>
      <c r="C17379" t="s">
        <v>133</v>
      </c>
      <c r="D17379" t="s">
        <v>149</v>
      </c>
      <c r="E17379" s="9">
        <v>12</v>
      </c>
      <c r="F17379" s="9">
        <v>0</v>
      </c>
      <c r="G17379" s="9">
        <v>2</v>
      </c>
      <c r="H17379" s="9">
        <v>2</v>
      </c>
      <c r="I17379" s="9">
        <v>0.69856470823287964</v>
      </c>
      <c r="J17379" s="9">
        <v>0.69856470823287964</v>
      </c>
      <c r="K17379" s="9">
        <v>0</v>
      </c>
      <c r="L17379" s="9">
        <v>51.145076751708984</v>
      </c>
    </row>
    <row r="17380" spans="1:12" x14ac:dyDescent="0.25">
      <c r="A17380" s="5" t="str">
        <f t="shared" si="271"/>
        <v>1SublapSCNW12023</v>
      </c>
      <c r="B17380" s="9">
        <v>1</v>
      </c>
      <c r="C17380" t="s">
        <v>133</v>
      </c>
      <c r="D17380" t="s">
        <v>149</v>
      </c>
      <c r="E17380" s="9">
        <v>12</v>
      </c>
      <c r="F17380" s="9">
        <v>0</v>
      </c>
      <c r="G17380" s="9">
        <v>2</v>
      </c>
      <c r="H17380" s="9">
        <v>3</v>
      </c>
      <c r="I17380" s="9">
        <v>0.66439467668533325</v>
      </c>
      <c r="J17380" s="9">
        <v>0.66439467668533325</v>
      </c>
      <c r="K17380" s="9">
        <v>0</v>
      </c>
      <c r="L17380" s="9">
        <v>50.436916351318359</v>
      </c>
    </row>
    <row r="17381" spans="1:12" x14ac:dyDescent="0.25">
      <c r="A17381" s="5" t="str">
        <f t="shared" si="271"/>
        <v>1SublapSCNW12024</v>
      </c>
      <c r="B17381" s="9">
        <v>1</v>
      </c>
      <c r="C17381" t="s">
        <v>133</v>
      </c>
      <c r="D17381" t="s">
        <v>149</v>
      </c>
      <c r="E17381" s="9">
        <v>12</v>
      </c>
      <c r="F17381" s="9">
        <v>0</v>
      </c>
      <c r="G17381" s="9">
        <v>2</v>
      </c>
      <c r="H17381" s="9">
        <v>4</v>
      </c>
      <c r="I17381" s="9">
        <v>0.64420163631439209</v>
      </c>
      <c r="J17381" s="9">
        <v>0.64420163631439209</v>
      </c>
      <c r="K17381" s="9">
        <v>0</v>
      </c>
      <c r="L17381" s="9">
        <v>50.109760284423828</v>
      </c>
    </row>
    <row r="17382" spans="1:12" x14ac:dyDescent="0.25">
      <c r="A17382" s="5" t="str">
        <f t="shared" si="271"/>
        <v>1SublapSCNW12025</v>
      </c>
      <c r="B17382" s="9">
        <v>1</v>
      </c>
      <c r="C17382" t="s">
        <v>133</v>
      </c>
      <c r="D17382" t="s">
        <v>149</v>
      </c>
      <c r="E17382" s="9">
        <v>12</v>
      </c>
      <c r="F17382" s="9">
        <v>0</v>
      </c>
      <c r="G17382" s="9">
        <v>2</v>
      </c>
      <c r="H17382" s="9">
        <v>5</v>
      </c>
      <c r="I17382" s="9">
        <v>0.63947725296020508</v>
      </c>
      <c r="J17382" s="9">
        <v>0.63947725296020508</v>
      </c>
      <c r="K17382" s="9">
        <v>0</v>
      </c>
      <c r="L17382" s="9">
        <v>49.47088623046875</v>
      </c>
    </row>
    <row r="17383" spans="1:12" x14ac:dyDescent="0.25">
      <c r="A17383" s="5" t="str">
        <f t="shared" si="271"/>
        <v>1SublapSCNW12026</v>
      </c>
      <c r="B17383" s="9">
        <v>1</v>
      </c>
      <c r="C17383" t="s">
        <v>133</v>
      </c>
      <c r="D17383" t="s">
        <v>149</v>
      </c>
      <c r="E17383" s="9">
        <v>12</v>
      </c>
      <c r="F17383" s="9">
        <v>0</v>
      </c>
      <c r="G17383" s="9">
        <v>2</v>
      </c>
      <c r="H17383" s="9">
        <v>6</v>
      </c>
      <c r="I17383" s="9">
        <v>0.68847042322158813</v>
      </c>
      <c r="J17383" s="9">
        <v>0.68847042322158813</v>
      </c>
      <c r="K17383" s="9">
        <v>0</v>
      </c>
      <c r="L17383" s="9">
        <v>49.057445526123047</v>
      </c>
    </row>
    <row r="17384" spans="1:12" x14ac:dyDescent="0.25">
      <c r="A17384" s="5" t="str">
        <f t="shared" si="271"/>
        <v>1SublapSCNW12027</v>
      </c>
      <c r="B17384" s="9">
        <v>1</v>
      </c>
      <c r="C17384" t="s">
        <v>133</v>
      </c>
      <c r="D17384" t="s">
        <v>149</v>
      </c>
      <c r="E17384" s="9">
        <v>12</v>
      </c>
      <c r="F17384" s="9">
        <v>0</v>
      </c>
      <c r="G17384" s="9">
        <v>2</v>
      </c>
      <c r="H17384" s="9">
        <v>7</v>
      </c>
      <c r="I17384" s="9">
        <v>0.81999850273132324</v>
      </c>
      <c r="J17384" s="9">
        <v>0.81999850273132324</v>
      </c>
      <c r="K17384" s="9">
        <v>0</v>
      </c>
      <c r="L17384" s="9">
        <v>49.401466369628906</v>
      </c>
    </row>
    <row r="17385" spans="1:12" x14ac:dyDescent="0.25">
      <c r="A17385" s="5" t="str">
        <f t="shared" si="271"/>
        <v>1SublapSCNW12028</v>
      </c>
      <c r="B17385" s="9">
        <v>1</v>
      </c>
      <c r="C17385" t="s">
        <v>133</v>
      </c>
      <c r="D17385" t="s">
        <v>149</v>
      </c>
      <c r="E17385" s="9">
        <v>12</v>
      </c>
      <c r="F17385" s="9">
        <v>0</v>
      </c>
      <c r="G17385" s="9">
        <v>2</v>
      </c>
      <c r="H17385" s="9">
        <v>8</v>
      </c>
      <c r="I17385" s="9">
        <v>0.8931351900100708</v>
      </c>
      <c r="J17385" s="9">
        <v>0.8931351900100708</v>
      </c>
      <c r="K17385" s="9">
        <v>0</v>
      </c>
      <c r="L17385" s="9">
        <v>49.468856811523438</v>
      </c>
    </row>
    <row r="17386" spans="1:12" x14ac:dyDescent="0.25">
      <c r="A17386" s="5" t="str">
        <f t="shared" si="271"/>
        <v>1SublapSCNW12029</v>
      </c>
      <c r="B17386" s="9">
        <v>1</v>
      </c>
      <c r="C17386" t="s">
        <v>133</v>
      </c>
      <c r="D17386" t="s">
        <v>149</v>
      </c>
      <c r="E17386" s="9">
        <v>12</v>
      </c>
      <c r="F17386" s="9">
        <v>0</v>
      </c>
      <c r="G17386" s="9">
        <v>2</v>
      </c>
      <c r="H17386" s="9">
        <v>9</v>
      </c>
      <c r="I17386" s="9">
        <v>0.73109960556030273</v>
      </c>
      <c r="J17386" s="9">
        <v>0.73109960556030273</v>
      </c>
      <c r="K17386" s="9">
        <v>0</v>
      </c>
      <c r="L17386" s="9">
        <v>50.838233947753906</v>
      </c>
    </row>
    <row r="17387" spans="1:12" x14ac:dyDescent="0.25">
      <c r="A17387" s="5" t="str">
        <f t="shared" si="271"/>
        <v>1SublapSCNW120210</v>
      </c>
      <c r="B17387" s="9">
        <v>1</v>
      </c>
      <c r="C17387" t="s">
        <v>133</v>
      </c>
      <c r="D17387" t="s">
        <v>149</v>
      </c>
      <c r="E17387" s="9">
        <v>12</v>
      </c>
      <c r="F17387" s="9">
        <v>0</v>
      </c>
      <c r="G17387" s="9">
        <v>2</v>
      </c>
      <c r="H17387" s="9">
        <v>10</v>
      </c>
      <c r="I17387" s="9">
        <v>0.57906639575958252</v>
      </c>
      <c r="J17387" s="9">
        <v>0.57906639575958252</v>
      </c>
      <c r="K17387" s="9">
        <v>0</v>
      </c>
      <c r="L17387" s="9">
        <v>54.885696411132813</v>
      </c>
    </row>
    <row r="17388" spans="1:12" x14ac:dyDescent="0.25">
      <c r="A17388" s="5" t="str">
        <f t="shared" si="271"/>
        <v>1SublapSCNW120211</v>
      </c>
      <c r="B17388" s="9">
        <v>1</v>
      </c>
      <c r="C17388" t="s">
        <v>133</v>
      </c>
      <c r="D17388" t="s">
        <v>149</v>
      </c>
      <c r="E17388" s="9">
        <v>12</v>
      </c>
      <c r="F17388" s="9">
        <v>0</v>
      </c>
      <c r="G17388" s="9">
        <v>2</v>
      </c>
      <c r="H17388" s="9">
        <v>11</v>
      </c>
      <c r="I17388" s="9">
        <v>0.43278634548187256</v>
      </c>
      <c r="J17388" s="9">
        <v>0.43278634548187256</v>
      </c>
      <c r="K17388" s="9">
        <v>0</v>
      </c>
      <c r="L17388" s="9">
        <v>59.211795806884766</v>
      </c>
    </row>
    <row r="17389" spans="1:12" x14ac:dyDescent="0.25">
      <c r="A17389" s="5" t="str">
        <f t="shared" si="271"/>
        <v>1SublapSCNW120212</v>
      </c>
      <c r="B17389" s="9">
        <v>1</v>
      </c>
      <c r="C17389" t="s">
        <v>133</v>
      </c>
      <c r="D17389" t="s">
        <v>149</v>
      </c>
      <c r="E17389" s="9">
        <v>12</v>
      </c>
      <c r="F17389" s="9">
        <v>0</v>
      </c>
      <c r="G17389" s="9">
        <v>2</v>
      </c>
      <c r="H17389" s="9">
        <v>12</v>
      </c>
      <c r="I17389" s="9">
        <v>0.32877856492996216</v>
      </c>
      <c r="J17389" s="9">
        <v>0.32877856492996216</v>
      </c>
      <c r="K17389" s="9">
        <v>0</v>
      </c>
      <c r="L17389" s="9">
        <v>62.198661804199219</v>
      </c>
    </row>
    <row r="17390" spans="1:12" x14ac:dyDescent="0.25">
      <c r="A17390" s="5" t="str">
        <f t="shared" si="271"/>
        <v>1SublapSCNW120213</v>
      </c>
      <c r="B17390" s="9">
        <v>1</v>
      </c>
      <c r="C17390" t="s">
        <v>133</v>
      </c>
      <c r="D17390" t="s">
        <v>149</v>
      </c>
      <c r="E17390" s="9">
        <v>12</v>
      </c>
      <c r="F17390" s="9">
        <v>0</v>
      </c>
      <c r="G17390" s="9">
        <v>2</v>
      </c>
      <c r="H17390" s="9">
        <v>13</v>
      </c>
      <c r="I17390" s="9">
        <v>0.27483829855918884</v>
      </c>
      <c r="J17390" s="9">
        <v>0.27483829855918884</v>
      </c>
      <c r="K17390" s="9">
        <v>0</v>
      </c>
      <c r="L17390" s="9">
        <v>63.084999084472656</v>
      </c>
    </row>
    <row r="17391" spans="1:12" x14ac:dyDescent="0.25">
      <c r="A17391" s="5" t="str">
        <f t="shared" si="271"/>
        <v>1SublapSCNW120214</v>
      </c>
      <c r="B17391" s="9">
        <v>1</v>
      </c>
      <c r="C17391" t="s">
        <v>133</v>
      </c>
      <c r="D17391" t="s">
        <v>149</v>
      </c>
      <c r="E17391" s="9">
        <v>12</v>
      </c>
      <c r="F17391" s="9">
        <v>0</v>
      </c>
      <c r="G17391" s="9">
        <v>2</v>
      </c>
      <c r="H17391" s="9">
        <v>14</v>
      </c>
      <c r="I17391" s="9">
        <v>0.28134423494338989</v>
      </c>
      <c r="J17391" s="9">
        <v>0.28134423494338989</v>
      </c>
      <c r="K17391" s="9">
        <v>0</v>
      </c>
      <c r="L17391" s="9">
        <v>64.45654296875</v>
      </c>
    </row>
    <row r="17392" spans="1:12" x14ac:dyDescent="0.25">
      <c r="A17392" s="5" t="str">
        <f t="shared" si="271"/>
        <v>1SublapSCNW120215</v>
      </c>
      <c r="B17392" s="9">
        <v>1</v>
      </c>
      <c r="C17392" t="s">
        <v>133</v>
      </c>
      <c r="D17392" t="s">
        <v>149</v>
      </c>
      <c r="E17392" s="9">
        <v>12</v>
      </c>
      <c r="F17392" s="9">
        <v>0</v>
      </c>
      <c r="G17392" s="9">
        <v>2</v>
      </c>
      <c r="H17392" s="9">
        <v>15</v>
      </c>
      <c r="I17392" s="9">
        <v>0.3453744649887085</v>
      </c>
      <c r="J17392" s="9">
        <v>0.3453744649887085</v>
      </c>
      <c r="K17392" s="9">
        <v>0</v>
      </c>
      <c r="L17392" s="9">
        <v>64.720939636230469</v>
      </c>
    </row>
    <row r="17393" spans="1:12" x14ac:dyDescent="0.25">
      <c r="A17393" s="5" t="str">
        <f t="shared" si="271"/>
        <v>1SublapSCNW120216</v>
      </c>
      <c r="B17393" s="9">
        <v>1</v>
      </c>
      <c r="C17393" t="s">
        <v>133</v>
      </c>
      <c r="D17393" t="s">
        <v>149</v>
      </c>
      <c r="E17393" s="9">
        <v>12</v>
      </c>
      <c r="F17393" s="9">
        <v>0</v>
      </c>
      <c r="G17393" s="9">
        <v>2</v>
      </c>
      <c r="H17393" s="9">
        <v>16</v>
      </c>
      <c r="I17393" s="9">
        <v>0.47313308715820313</v>
      </c>
      <c r="J17393" s="9">
        <v>0.47313308715820313</v>
      </c>
      <c r="K17393" s="9">
        <v>0</v>
      </c>
      <c r="L17393" s="9">
        <v>64.687934875488281</v>
      </c>
    </row>
    <row r="17394" spans="1:12" x14ac:dyDescent="0.25">
      <c r="A17394" s="5" t="str">
        <f t="shared" si="271"/>
        <v>1SublapSCNW120217</v>
      </c>
      <c r="B17394" s="9">
        <v>1</v>
      </c>
      <c r="C17394" t="s">
        <v>133</v>
      </c>
      <c r="D17394" t="s">
        <v>149</v>
      </c>
      <c r="E17394" s="9">
        <v>12</v>
      </c>
      <c r="F17394" s="9">
        <v>0</v>
      </c>
      <c r="G17394" s="9">
        <v>2</v>
      </c>
      <c r="H17394" s="9">
        <v>17</v>
      </c>
      <c r="I17394" s="9">
        <v>0.67731165885925293</v>
      </c>
      <c r="J17394" s="9">
        <v>0.67731165885925293</v>
      </c>
      <c r="K17394" s="9">
        <v>0</v>
      </c>
      <c r="L17394" s="9">
        <v>63.489105224609375</v>
      </c>
    </row>
    <row r="17395" spans="1:12" x14ac:dyDescent="0.25">
      <c r="A17395" s="5" t="str">
        <f t="shared" si="271"/>
        <v>1SublapSCNW120218</v>
      </c>
      <c r="B17395" s="9">
        <v>1</v>
      </c>
      <c r="C17395" t="s">
        <v>133</v>
      </c>
      <c r="D17395" t="s">
        <v>149</v>
      </c>
      <c r="E17395" s="9">
        <v>12</v>
      </c>
      <c r="F17395" s="9">
        <v>0</v>
      </c>
      <c r="G17395" s="9">
        <v>2</v>
      </c>
      <c r="H17395" s="9">
        <v>18</v>
      </c>
      <c r="I17395" s="9">
        <v>0.97438931465148926</v>
      </c>
      <c r="J17395" s="9">
        <v>0.97438931465148926</v>
      </c>
      <c r="K17395" s="9">
        <v>0</v>
      </c>
      <c r="L17395" s="9">
        <v>61.748802185058594</v>
      </c>
    </row>
    <row r="17396" spans="1:12" x14ac:dyDescent="0.25">
      <c r="A17396" s="5" t="str">
        <f t="shared" si="271"/>
        <v>1SublapSCNW120219</v>
      </c>
      <c r="B17396" s="9">
        <v>1</v>
      </c>
      <c r="C17396" t="s">
        <v>133</v>
      </c>
      <c r="D17396" t="s">
        <v>149</v>
      </c>
      <c r="E17396" s="9">
        <v>12</v>
      </c>
      <c r="F17396" s="9">
        <v>0</v>
      </c>
      <c r="G17396" s="9">
        <v>2</v>
      </c>
      <c r="H17396" s="9">
        <v>19</v>
      </c>
      <c r="I17396" s="9">
        <v>1.1499580144882202</v>
      </c>
      <c r="J17396" s="9">
        <v>1.1499580144882202</v>
      </c>
      <c r="K17396" s="9">
        <v>0</v>
      </c>
      <c r="L17396" s="9">
        <v>58.821968078613281</v>
      </c>
    </row>
    <row r="17397" spans="1:12" x14ac:dyDescent="0.25">
      <c r="A17397" s="5" t="str">
        <f t="shared" si="271"/>
        <v>1SublapSCNW120220</v>
      </c>
      <c r="B17397" s="9">
        <v>1</v>
      </c>
      <c r="C17397" t="s">
        <v>133</v>
      </c>
      <c r="D17397" t="s">
        <v>149</v>
      </c>
      <c r="E17397" s="9">
        <v>12</v>
      </c>
      <c r="F17397" s="9">
        <v>0</v>
      </c>
      <c r="G17397" s="9">
        <v>2</v>
      </c>
      <c r="H17397" s="9">
        <v>20</v>
      </c>
      <c r="I17397" s="9">
        <v>1.2148569822311401</v>
      </c>
      <c r="J17397" s="9">
        <v>1.2148569822311401</v>
      </c>
      <c r="K17397" s="9">
        <v>0</v>
      </c>
      <c r="L17397" s="9">
        <v>56.391498565673828</v>
      </c>
    </row>
    <row r="17398" spans="1:12" x14ac:dyDescent="0.25">
      <c r="A17398" s="5" t="str">
        <f t="shared" si="271"/>
        <v>1SublapSCNW120221</v>
      </c>
      <c r="B17398" s="9">
        <v>1</v>
      </c>
      <c r="C17398" t="s">
        <v>133</v>
      </c>
      <c r="D17398" t="s">
        <v>149</v>
      </c>
      <c r="E17398" s="9">
        <v>12</v>
      </c>
      <c r="F17398" s="9">
        <v>0</v>
      </c>
      <c r="G17398" s="9">
        <v>2</v>
      </c>
      <c r="H17398" s="9">
        <v>21</v>
      </c>
      <c r="I17398" s="9">
        <v>1.21394944190979</v>
      </c>
      <c r="J17398" s="9">
        <v>1.21394944190979</v>
      </c>
      <c r="K17398" s="9">
        <v>0</v>
      </c>
      <c r="L17398" s="9">
        <v>54.805709838867188</v>
      </c>
    </row>
    <row r="17399" spans="1:12" x14ac:dyDescent="0.25">
      <c r="A17399" s="5" t="str">
        <f t="shared" si="271"/>
        <v>1SublapSCNW120222</v>
      </c>
      <c r="B17399" s="9">
        <v>1</v>
      </c>
      <c r="C17399" t="s">
        <v>133</v>
      </c>
      <c r="D17399" t="s">
        <v>149</v>
      </c>
      <c r="E17399" s="9">
        <v>12</v>
      </c>
      <c r="F17399" s="9">
        <v>0</v>
      </c>
      <c r="G17399" s="9">
        <v>2</v>
      </c>
      <c r="H17399" s="9">
        <v>22</v>
      </c>
      <c r="I17399" s="9">
        <v>1.144710898399353</v>
      </c>
      <c r="J17399" s="9">
        <v>1.144710898399353</v>
      </c>
      <c r="K17399" s="9">
        <v>0</v>
      </c>
      <c r="L17399" s="9">
        <v>53.721988677978516</v>
      </c>
    </row>
    <row r="17400" spans="1:12" x14ac:dyDescent="0.25">
      <c r="A17400" s="5" t="str">
        <f t="shared" si="271"/>
        <v>1SublapSCNW120223</v>
      </c>
      <c r="B17400" s="9">
        <v>1</v>
      </c>
      <c r="C17400" t="s">
        <v>133</v>
      </c>
      <c r="D17400" t="s">
        <v>149</v>
      </c>
      <c r="E17400" s="9">
        <v>12</v>
      </c>
      <c r="F17400" s="9">
        <v>0</v>
      </c>
      <c r="G17400" s="9">
        <v>2</v>
      </c>
      <c r="H17400" s="9">
        <v>23</v>
      </c>
      <c r="I17400" s="9">
        <v>1.0449415445327759</v>
      </c>
      <c r="J17400" s="9">
        <v>1.0449415445327759</v>
      </c>
      <c r="K17400" s="9">
        <v>0</v>
      </c>
      <c r="L17400" s="9">
        <v>53.011165618896484</v>
      </c>
    </row>
    <row r="17401" spans="1:12" x14ac:dyDescent="0.25">
      <c r="A17401" s="5" t="str">
        <f t="shared" si="271"/>
        <v>1SublapSCNW120224</v>
      </c>
      <c r="B17401" s="9">
        <v>1</v>
      </c>
      <c r="C17401" t="s">
        <v>133</v>
      </c>
      <c r="D17401" t="s">
        <v>149</v>
      </c>
      <c r="E17401" s="9">
        <v>12</v>
      </c>
      <c r="F17401" s="9">
        <v>0</v>
      </c>
      <c r="G17401" s="9">
        <v>2</v>
      </c>
      <c r="H17401" s="9">
        <v>24</v>
      </c>
      <c r="I17401" s="9">
        <v>0.87808531522750854</v>
      </c>
      <c r="J17401" s="9">
        <v>0.87808531522750854</v>
      </c>
      <c r="K17401" s="9">
        <v>0</v>
      </c>
      <c r="L17401" s="9">
        <v>51.367839813232422</v>
      </c>
    </row>
    <row r="17402" spans="1:12" x14ac:dyDescent="0.25">
      <c r="A17402" s="5" t="str">
        <f t="shared" si="271"/>
        <v>1SublapSCNW120101</v>
      </c>
      <c r="B17402" s="9">
        <v>1</v>
      </c>
      <c r="C17402" t="s">
        <v>133</v>
      </c>
      <c r="D17402" t="s">
        <v>149</v>
      </c>
      <c r="E17402" s="9">
        <v>12</v>
      </c>
      <c r="F17402" s="9">
        <v>0</v>
      </c>
      <c r="G17402" s="9">
        <v>10</v>
      </c>
      <c r="H17402" s="9">
        <v>1</v>
      </c>
      <c r="I17402" s="9">
        <v>0.83716493844985962</v>
      </c>
      <c r="J17402" s="9">
        <v>0.83716493844985962</v>
      </c>
      <c r="K17402" s="9">
        <v>0</v>
      </c>
      <c r="L17402" s="9">
        <v>42.854888916015625</v>
      </c>
    </row>
    <row r="17403" spans="1:12" x14ac:dyDescent="0.25">
      <c r="A17403" s="5" t="str">
        <f t="shared" si="271"/>
        <v>1SublapSCNW120102</v>
      </c>
      <c r="B17403" s="9">
        <v>1</v>
      </c>
      <c r="C17403" t="s">
        <v>133</v>
      </c>
      <c r="D17403" t="s">
        <v>149</v>
      </c>
      <c r="E17403" s="9">
        <v>12</v>
      </c>
      <c r="F17403" s="9">
        <v>0</v>
      </c>
      <c r="G17403" s="9">
        <v>10</v>
      </c>
      <c r="H17403" s="9">
        <v>2</v>
      </c>
      <c r="I17403" s="9">
        <v>0.76973950862884521</v>
      </c>
      <c r="J17403" s="9">
        <v>0.76973950862884521</v>
      </c>
      <c r="K17403" s="9">
        <v>0</v>
      </c>
      <c r="L17403" s="9">
        <v>43.179752349853516</v>
      </c>
    </row>
    <row r="17404" spans="1:12" x14ac:dyDescent="0.25">
      <c r="A17404" s="5" t="str">
        <f t="shared" si="271"/>
        <v>1SublapSCNW120103</v>
      </c>
      <c r="B17404" s="9">
        <v>1</v>
      </c>
      <c r="C17404" t="s">
        <v>133</v>
      </c>
      <c r="D17404" t="s">
        <v>149</v>
      </c>
      <c r="E17404" s="9">
        <v>12</v>
      </c>
      <c r="F17404" s="9">
        <v>0</v>
      </c>
      <c r="G17404" s="9">
        <v>10</v>
      </c>
      <c r="H17404" s="9">
        <v>3</v>
      </c>
      <c r="I17404" s="9">
        <v>0.74651068449020386</v>
      </c>
      <c r="J17404" s="9">
        <v>0.74651068449020386</v>
      </c>
      <c r="K17404" s="9">
        <v>0</v>
      </c>
      <c r="L17404" s="9">
        <v>42.334541320800781</v>
      </c>
    </row>
    <row r="17405" spans="1:12" x14ac:dyDescent="0.25">
      <c r="A17405" s="5" t="str">
        <f t="shared" si="271"/>
        <v>1SublapSCNW120104</v>
      </c>
      <c r="B17405" s="9">
        <v>1</v>
      </c>
      <c r="C17405" t="s">
        <v>133</v>
      </c>
      <c r="D17405" t="s">
        <v>149</v>
      </c>
      <c r="E17405" s="9">
        <v>12</v>
      </c>
      <c r="F17405" s="9">
        <v>0</v>
      </c>
      <c r="G17405" s="9">
        <v>10</v>
      </c>
      <c r="H17405" s="9">
        <v>4</v>
      </c>
      <c r="I17405" s="9">
        <v>0.73403370380401611</v>
      </c>
      <c r="J17405" s="9">
        <v>0.73403370380401611</v>
      </c>
      <c r="K17405" s="9">
        <v>0</v>
      </c>
      <c r="L17405" s="9">
        <v>41.775474548339844</v>
      </c>
    </row>
    <row r="17406" spans="1:12" x14ac:dyDescent="0.25">
      <c r="A17406" s="5" t="str">
        <f t="shared" si="271"/>
        <v>1SublapSCNW120105</v>
      </c>
      <c r="B17406" s="9">
        <v>1</v>
      </c>
      <c r="C17406" t="s">
        <v>133</v>
      </c>
      <c r="D17406" t="s">
        <v>149</v>
      </c>
      <c r="E17406" s="9">
        <v>12</v>
      </c>
      <c r="F17406" s="9">
        <v>0</v>
      </c>
      <c r="G17406" s="9">
        <v>10</v>
      </c>
      <c r="H17406" s="9">
        <v>5</v>
      </c>
      <c r="I17406" s="9">
        <v>0.74681353569030762</v>
      </c>
      <c r="J17406" s="9">
        <v>0.74681353569030762</v>
      </c>
      <c r="K17406" s="9">
        <v>0</v>
      </c>
      <c r="L17406" s="9">
        <v>41.073593139648438</v>
      </c>
    </row>
    <row r="17407" spans="1:12" x14ac:dyDescent="0.25">
      <c r="A17407" s="5" t="str">
        <f t="shared" si="271"/>
        <v>1SublapSCNW120106</v>
      </c>
      <c r="B17407" s="9">
        <v>1</v>
      </c>
      <c r="C17407" t="s">
        <v>133</v>
      </c>
      <c r="D17407" t="s">
        <v>149</v>
      </c>
      <c r="E17407" s="9">
        <v>12</v>
      </c>
      <c r="F17407" s="9">
        <v>0</v>
      </c>
      <c r="G17407" s="9">
        <v>10</v>
      </c>
      <c r="H17407" s="9">
        <v>6</v>
      </c>
      <c r="I17407" s="9">
        <v>0.82393115758895874</v>
      </c>
      <c r="J17407" s="9">
        <v>0.82393115758895874</v>
      </c>
      <c r="K17407" s="9">
        <v>0</v>
      </c>
      <c r="L17407" s="9">
        <v>38.633251190185547</v>
      </c>
    </row>
    <row r="17408" spans="1:12" x14ac:dyDescent="0.25">
      <c r="A17408" s="5" t="str">
        <f t="shared" si="271"/>
        <v>1SublapSCNW120107</v>
      </c>
      <c r="B17408" s="9">
        <v>1</v>
      </c>
      <c r="C17408" t="s">
        <v>133</v>
      </c>
      <c r="D17408" t="s">
        <v>149</v>
      </c>
      <c r="E17408" s="9">
        <v>12</v>
      </c>
      <c r="F17408" s="9">
        <v>0</v>
      </c>
      <c r="G17408" s="9">
        <v>10</v>
      </c>
      <c r="H17408" s="9">
        <v>7</v>
      </c>
      <c r="I17408" s="9">
        <v>0.99011141061782837</v>
      </c>
      <c r="J17408" s="9">
        <v>0.99011141061782837</v>
      </c>
      <c r="K17408" s="9">
        <v>0</v>
      </c>
      <c r="L17408" s="9">
        <v>37.331722259521484</v>
      </c>
    </row>
    <row r="17409" spans="1:12" x14ac:dyDescent="0.25">
      <c r="A17409" s="5" t="str">
        <f t="shared" si="271"/>
        <v>1SublapSCNW120108</v>
      </c>
      <c r="B17409" s="9">
        <v>1</v>
      </c>
      <c r="C17409" t="s">
        <v>133</v>
      </c>
      <c r="D17409" t="s">
        <v>149</v>
      </c>
      <c r="E17409" s="9">
        <v>12</v>
      </c>
      <c r="F17409" s="9">
        <v>0</v>
      </c>
      <c r="G17409" s="9">
        <v>10</v>
      </c>
      <c r="H17409" s="9">
        <v>8</v>
      </c>
      <c r="I17409" s="9">
        <v>1.0741748809814453</v>
      </c>
      <c r="J17409" s="9">
        <v>1.0741748809814453</v>
      </c>
      <c r="K17409" s="9">
        <v>0</v>
      </c>
      <c r="L17409" s="9">
        <v>37.120582580566406</v>
      </c>
    </row>
    <row r="17410" spans="1:12" x14ac:dyDescent="0.25">
      <c r="A17410" s="5" t="str">
        <f t="shared" si="271"/>
        <v>1SublapSCNW120109</v>
      </c>
      <c r="B17410" s="9">
        <v>1</v>
      </c>
      <c r="C17410" t="s">
        <v>133</v>
      </c>
      <c r="D17410" t="s">
        <v>149</v>
      </c>
      <c r="E17410" s="9">
        <v>12</v>
      </c>
      <c r="F17410" s="9">
        <v>0</v>
      </c>
      <c r="G17410" s="9">
        <v>10</v>
      </c>
      <c r="H17410" s="9">
        <v>9</v>
      </c>
      <c r="I17410" s="9">
        <v>0.86044406890869141</v>
      </c>
      <c r="J17410" s="9">
        <v>0.86044406890869141</v>
      </c>
      <c r="K17410" s="9">
        <v>0</v>
      </c>
      <c r="L17410" s="9">
        <v>40.315280914306641</v>
      </c>
    </row>
    <row r="17411" spans="1:12" x14ac:dyDescent="0.25">
      <c r="A17411" s="5" t="str">
        <f t="shared" ref="A17411:A17474" si="272">B17411&amp;C17411&amp;D17411&amp;E17411&amp;F17411&amp;G17411&amp;H17411</f>
        <v>1SublapSCNW1201010</v>
      </c>
      <c r="B17411" s="9">
        <v>1</v>
      </c>
      <c r="C17411" t="s">
        <v>133</v>
      </c>
      <c r="D17411" t="s">
        <v>149</v>
      </c>
      <c r="E17411" s="9">
        <v>12</v>
      </c>
      <c r="F17411" s="9">
        <v>0</v>
      </c>
      <c r="G17411" s="9">
        <v>10</v>
      </c>
      <c r="H17411" s="9">
        <v>10</v>
      </c>
      <c r="I17411" s="9">
        <v>0.66628074645996094</v>
      </c>
      <c r="J17411" s="9">
        <v>0.66628074645996094</v>
      </c>
      <c r="K17411" s="9">
        <v>0</v>
      </c>
      <c r="L17411" s="9">
        <v>46.084419250488281</v>
      </c>
    </row>
    <row r="17412" spans="1:12" x14ac:dyDescent="0.25">
      <c r="A17412" s="5" t="str">
        <f t="shared" si="272"/>
        <v>1SublapSCNW1201011</v>
      </c>
      <c r="B17412" s="9">
        <v>1</v>
      </c>
      <c r="C17412" t="s">
        <v>133</v>
      </c>
      <c r="D17412" t="s">
        <v>149</v>
      </c>
      <c r="E17412" s="9">
        <v>12</v>
      </c>
      <c r="F17412" s="9">
        <v>0</v>
      </c>
      <c r="G17412" s="9">
        <v>10</v>
      </c>
      <c r="H17412" s="9">
        <v>11</v>
      </c>
      <c r="I17412" s="9">
        <v>0.50106412172317505</v>
      </c>
      <c r="J17412" s="9">
        <v>0.50106412172317505</v>
      </c>
      <c r="K17412" s="9">
        <v>0</v>
      </c>
      <c r="L17412" s="9">
        <v>50.294338226318359</v>
      </c>
    </row>
    <row r="17413" spans="1:12" x14ac:dyDescent="0.25">
      <c r="A17413" s="5" t="str">
        <f t="shared" si="272"/>
        <v>1SublapSCNW1201012</v>
      </c>
      <c r="B17413" s="9">
        <v>1</v>
      </c>
      <c r="C17413" t="s">
        <v>133</v>
      </c>
      <c r="D17413" t="s">
        <v>149</v>
      </c>
      <c r="E17413" s="9">
        <v>12</v>
      </c>
      <c r="F17413" s="9">
        <v>0</v>
      </c>
      <c r="G17413" s="9">
        <v>10</v>
      </c>
      <c r="H17413" s="9">
        <v>12</v>
      </c>
      <c r="I17413" s="9">
        <v>0.37966713309288025</v>
      </c>
      <c r="J17413" s="9">
        <v>0.37966713309288025</v>
      </c>
      <c r="K17413" s="9">
        <v>0</v>
      </c>
      <c r="L17413" s="9">
        <v>52.378501892089844</v>
      </c>
    </row>
    <row r="17414" spans="1:12" x14ac:dyDescent="0.25">
      <c r="A17414" s="5" t="str">
        <f t="shared" si="272"/>
        <v>1SublapSCNW1201013</v>
      </c>
      <c r="B17414" s="9">
        <v>1</v>
      </c>
      <c r="C17414" t="s">
        <v>133</v>
      </c>
      <c r="D17414" t="s">
        <v>149</v>
      </c>
      <c r="E17414" s="9">
        <v>12</v>
      </c>
      <c r="F17414" s="9">
        <v>0</v>
      </c>
      <c r="G17414" s="9">
        <v>10</v>
      </c>
      <c r="H17414" s="9">
        <v>13</v>
      </c>
      <c r="I17414" s="9">
        <v>0.32981961965560913</v>
      </c>
      <c r="J17414" s="9">
        <v>0.32981961965560913</v>
      </c>
      <c r="K17414" s="9">
        <v>0</v>
      </c>
      <c r="L17414" s="9">
        <v>53.472080230712891</v>
      </c>
    </row>
    <row r="17415" spans="1:12" x14ac:dyDescent="0.25">
      <c r="A17415" s="5" t="str">
        <f t="shared" si="272"/>
        <v>1SublapSCNW1201014</v>
      </c>
      <c r="B17415" s="9">
        <v>1</v>
      </c>
      <c r="C17415" t="s">
        <v>133</v>
      </c>
      <c r="D17415" t="s">
        <v>149</v>
      </c>
      <c r="E17415" s="9">
        <v>12</v>
      </c>
      <c r="F17415" s="9">
        <v>0</v>
      </c>
      <c r="G17415" s="9">
        <v>10</v>
      </c>
      <c r="H17415" s="9">
        <v>14</v>
      </c>
      <c r="I17415" s="9">
        <v>0.36519777774810791</v>
      </c>
      <c r="J17415" s="9">
        <v>0.36519777774810791</v>
      </c>
      <c r="K17415" s="9">
        <v>0</v>
      </c>
      <c r="L17415" s="9">
        <v>54.377162933349609</v>
      </c>
    </row>
    <row r="17416" spans="1:12" x14ac:dyDescent="0.25">
      <c r="A17416" s="5" t="str">
        <f t="shared" si="272"/>
        <v>1SublapSCNW1201015</v>
      </c>
      <c r="B17416" s="9">
        <v>1</v>
      </c>
      <c r="C17416" t="s">
        <v>133</v>
      </c>
      <c r="D17416" t="s">
        <v>149</v>
      </c>
      <c r="E17416" s="9">
        <v>12</v>
      </c>
      <c r="F17416" s="9">
        <v>0</v>
      </c>
      <c r="G17416" s="9">
        <v>10</v>
      </c>
      <c r="H17416" s="9">
        <v>15</v>
      </c>
      <c r="I17416" s="9">
        <v>0.46307829022407532</v>
      </c>
      <c r="J17416" s="9">
        <v>0.46307829022407532</v>
      </c>
      <c r="K17416" s="9">
        <v>0</v>
      </c>
      <c r="L17416" s="9">
        <v>55.393535614013672</v>
      </c>
    </row>
    <row r="17417" spans="1:12" x14ac:dyDescent="0.25">
      <c r="A17417" s="5" t="str">
        <f t="shared" si="272"/>
        <v>1SublapSCNW1201016</v>
      </c>
      <c r="B17417" s="9">
        <v>1</v>
      </c>
      <c r="C17417" t="s">
        <v>133</v>
      </c>
      <c r="D17417" t="s">
        <v>149</v>
      </c>
      <c r="E17417" s="9">
        <v>12</v>
      </c>
      <c r="F17417" s="9">
        <v>0</v>
      </c>
      <c r="G17417" s="9">
        <v>10</v>
      </c>
      <c r="H17417" s="9">
        <v>16</v>
      </c>
      <c r="I17417" s="9">
        <v>0.61877894401550293</v>
      </c>
      <c r="J17417" s="9">
        <v>0.61877894401550293</v>
      </c>
      <c r="K17417" s="9">
        <v>0</v>
      </c>
      <c r="L17417" s="9">
        <v>55.687431335449219</v>
      </c>
    </row>
    <row r="17418" spans="1:12" x14ac:dyDescent="0.25">
      <c r="A17418" s="5" t="str">
        <f t="shared" si="272"/>
        <v>1SublapSCNW1201017</v>
      </c>
      <c r="B17418" s="9">
        <v>1</v>
      </c>
      <c r="C17418" t="s">
        <v>133</v>
      </c>
      <c r="D17418" t="s">
        <v>149</v>
      </c>
      <c r="E17418" s="9">
        <v>12</v>
      </c>
      <c r="F17418" s="9">
        <v>0</v>
      </c>
      <c r="G17418" s="9">
        <v>10</v>
      </c>
      <c r="H17418" s="9">
        <v>17</v>
      </c>
      <c r="I17418" s="9">
        <v>0.86455452442169189</v>
      </c>
      <c r="J17418" s="9">
        <v>0.86455452442169189</v>
      </c>
      <c r="K17418" s="9">
        <v>0</v>
      </c>
      <c r="L17418" s="9">
        <v>55.1302490234375</v>
      </c>
    </row>
    <row r="17419" spans="1:12" x14ac:dyDescent="0.25">
      <c r="A17419" s="5" t="str">
        <f t="shared" si="272"/>
        <v>1SublapSCNW1201018</v>
      </c>
      <c r="B17419" s="9">
        <v>1</v>
      </c>
      <c r="C17419" t="s">
        <v>133</v>
      </c>
      <c r="D17419" t="s">
        <v>149</v>
      </c>
      <c r="E17419" s="9">
        <v>12</v>
      </c>
      <c r="F17419" s="9">
        <v>0</v>
      </c>
      <c r="G17419" s="9">
        <v>10</v>
      </c>
      <c r="H17419" s="9">
        <v>18</v>
      </c>
      <c r="I17419" s="9">
        <v>1.2152783870697021</v>
      </c>
      <c r="J17419" s="9">
        <v>1.2152783870697021</v>
      </c>
      <c r="K17419" s="9">
        <v>0</v>
      </c>
      <c r="L17419" s="9">
        <v>53.097969055175781</v>
      </c>
    </row>
    <row r="17420" spans="1:12" x14ac:dyDescent="0.25">
      <c r="A17420" s="5" t="str">
        <f t="shared" si="272"/>
        <v>1SublapSCNW1201019</v>
      </c>
      <c r="B17420" s="9">
        <v>1</v>
      </c>
      <c r="C17420" t="s">
        <v>133</v>
      </c>
      <c r="D17420" t="s">
        <v>149</v>
      </c>
      <c r="E17420" s="9">
        <v>12</v>
      </c>
      <c r="F17420" s="9">
        <v>0</v>
      </c>
      <c r="G17420" s="9">
        <v>10</v>
      </c>
      <c r="H17420" s="9">
        <v>19</v>
      </c>
      <c r="I17420" s="9">
        <v>1.4063103199005127</v>
      </c>
      <c r="J17420" s="9">
        <v>1.4063103199005127</v>
      </c>
      <c r="K17420" s="9">
        <v>0</v>
      </c>
      <c r="L17420" s="9">
        <v>50.210762023925781</v>
      </c>
    </row>
    <row r="17421" spans="1:12" x14ac:dyDescent="0.25">
      <c r="A17421" s="5" t="str">
        <f t="shared" si="272"/>
        <v>1SublapSCNW1201020</v>
      </c>
      <c r="B17421" s="9">
        <v>1</v>
      </c>
      <c r="C17421" t="s">
        <v>133</v>
      </c>
      <c r="D17421" t="s">
        <v>149</v>
      </c>
      <c r="E17421" s="9">
        <v>12</v>
      </c>
      <c r="F17421" s="9">
        <v>0</v>
      </c>
      <c r="G17421" s="9">
        <v>10</v>
      </c>
      <c r="H17421" s="9">
        <v>20</v>
      </c>
      <c r="I17421" s="9">
        <v>1.3886951208114624</v>
      </c>
      <c r="J17421" s="9">
        <v>1.3886951208114624</v>
      </c>
      <c r="K17421" s="9">
        <v>0</v>
      </c>
      <c r="L17421" s="9">
        <v>47.715400695800781</v>
      </c>
    </row>
    <row r="17422" spans="1:12" x14ac:dyDescent="0.25">
      <c r="A17422" s="5" t="str">
        <f t="shared" si="272"/>
        <v>1SublapSCNW1201021</v>
      </c>
      <c r="B17422" s="9">
        <v>1</v>
      </c>
      <c r="C17422" t="s">
        <v>133</v>
      </c>
      <c r="D17422" t="s">
        <v>149</v>
      </c>
      <c r="E17422" s="9">
        <v>12</v>
      </c>
      <c r="F17422" s="9">
        <v>0</v>
      </c>
      <c r="G17422" s="9">
        <v>10</v>
      </c>
      <c r="H17422" s="9">
        <v>21</v>
      </c>
      <c r="I17422" s="9">
        <v>1.3220980167388916</v>
      </c>
      <c r="J17422" s="9">
        <v>1.3220980167388916</v>
      </c>
      <c r="K17422" s="9">
        <v>0</v>
      </c>
      <c r="L17422" s="9">
        <v>46.725387573242188</v>
      </c>
    </row>
    <row r="17423" spans="1:12" x14ac:dyDescent="0.25">
      <c r="A17423" s="5" t="str">
        <f t="shared" si="272"/>
        <v>1SublapSCNW1201022</v>
      </c>
      <c r="B17423" s="9">
        <v>1</v>
      </c>
      <c r="C17423" t="s">
        <v>133</v>
      </c>
      <c r="D17423" t="s">
        <v>149</v>
      </c>
      <c r="E17423" s="9">
        <v>12</v>
      </c>
      <c r="F17423" s="9">
        <v>0</v>
      </c>
      <c r="G17423" s="9">
        <v>10</v>
      </c>
      <c r="H17423" s="9">
        <v>22</v>
      </c>
      <c r="I17423" s="9">
        <v>1.2470959424972534</v>
      </c>
      <c r="J17423" s="9">
        <v>1.2470959424972534</v>
      </c>
      <c r="K17423" s="9">
        <v>0</v>
      </c>
      <c r="L17423" s="9">
        <v>45.952064514160156</v>
      </c>
    </row>
    <row r="17424" spans="1:12" x14ac:dyDescent="0.25">
      <c r="A17424" s="5" t="str">
        <f t="shared" si="272"/>
        <v>1SublapSCNW1201023</v>
      </c>
      <c r="B17424" s="9">
        <v>1</v>
      </c>
      <c r="C17424" t="s">
        <v>133</v>
      </c>
      <c r="D17424" t="s">
        <v>149</v>
      </c>
      <c r="E17424" s="9">
        <v>12</v>
      </c>
      <c r="F17424" s="9">
        <v>0</v>
      </c>
      <c r="G17424" s="9">
        <v>10</v>
      </c>
      <c r="H17424" s="9">
        <v>23</v>
      </c>
      <c r="I17424" s="9">
        <v>1.1423394680023193</v>
      </c>
      <c r="J17424" s="9">
        <v>1.1423394680023193</v>
      </c>
      <c r="K17424" s="9">
        <v>0</v>
      </c>
      <c r="L17424" s="9">
        <v>44.939731597900391</v>
      </c>
    </row>
    <row r="17425" spans="1:12" x14ac:dyDescent="0.25">
      <c r="A17425" s="5" t="str">
        <f t="shared" si="272"/>
        <v>1SublapSCNW1201024</v>
      </c>
      <c r="B17425" s="9">
        <v>1</v>
      </c>
      <c r="C17425" t="s">
        <v>133</v>
      </c>
      <c r="D17425" t="s">
        <v>149</v>
      </c>
      <c r="E17425" s="9">
        <v>12</v>
      </c>
      <c r="F17425" s="9">
        <v>0</v>
      </c>
      <c r="G17425" s="9">
        <v>10</v>
      </c>
      <c r="H17425" s="9">
        <v>24</v>
      </c>
      <c r="I17425" s="9">
        <v>0.95698237419128418</v>
      </c>
      <c r="J17425" s="9">
        <v>0.95698237419128418</v>
      </c>
      <c r="K17425" s="9">
        <v>0</v>
      </c>
      <c r="L17425" s="9">
        <v>44.217536926269531</v>
      </c>
    </row>
    <row r="17426" spans="1:12" x14ac:dyDescent="0.25">
      <c r="A17426" s="5" t="str">
        <f t="shared" si="272"/>
        <v>1SublapSCNW12121</v>
      </c>
      <c r="B17426" s="9">
        <v>1</v>
      </c>
      <c r="C17426" t="s">
        <v>133</v>
      </c>
      <c r="D17426" t="s">
        <v>149</v>
      </c>
      <c r="E17426" s="9">
        <v>12</v>
      </c>
      <c r="F17426" s="9">
        <v>1</v>
      </c>
      <c r="G17426" s="9">
        <v>2</v>
      </c>
      <c r="H17426" s="9">
        <v>1</v>
      </c>
      <c r="I17426" s="9">
        <v>0.81799942255020142</v>
      </c>
      <c r="J17426" s="9">
        <v>0.81799942255020142</v>
      </c>
      <c r="K17426" s="9">
        <v>0</v>
      </c>
      <c r="L17426" s="9">
        <v>44.772865295410156</v>
      </c>
    </row>
    <row r="17427" spans="1:12" x14ac:dyDescent="0.25">
      <c r="A17427" s="5" t="str">
        <f t="shared" si="272"/>
        <v>1SublapSCNW12122</v>
      </c>
      <c r="B17427" s="9">
        <v>1</v>
      </c>
      <c r="C17427" t="s">
        <v>133</v>
      </c>
      <c r="D17427" t="s">
        <v>149</v>
      </c>
      <c r="E17427" s="9">
        <v>12</v>
      </c>
      <c r="F17427" s="9">
        <v>1</v>
      </c>
      <c r="G17427" s="9">
        <v>2</v>
      </c>
      <c r="H17427" s="9">
        <v>2</v>
      </c>
      <c r="I17427" s="9">
        <v>0.7503054141998291</v>
      </c>
      <c r="J17427" s="9">
        <v>0.7503054141998291</v>
      </c>
      <c r="K17427" s="9">
        <v>0</v>
      </c>
      <c r="L17427" s="9">
        <v>44.615810394287109</v>
      </c>
    </row>
    <row r="17428" spans="1:12" x14ac:dyDescent="0.25">
      <c r="A17428" s="5" t="str">
        <f t="shared" si="272"/>
        <v>1SublapSCNW12123</v>
      </c>
      <c r="B17428" s="9">
        <v>1</v>
      </c>
      <c r="C17428" t="s">
        <v>133</v>
      </c>
      <c r="D17428" t="s">
        <v>149</v>
      </c>
      <c r="E17428" s="9">
        <v>12</v>
      </c>
      <c r="F17428" s="9">
        <v>1</v>
      </c>
      <c r="G17428" s="9">
        <v>2</v>
      </c>
      <c r="H17428" s="9">
        <v>3</v>
      </c>
      <c r="I17428" s="9">
        <v>0.72408908605575562</v>
      </c>
      <c r="J17428" s="9">
        <v>0.72408908605575562</v>
      </c>
      <c r="K17428" s="9">
        <v>0</v>
      </c>
      <c r="L17428" s="9">
        <v>44.206127166748047</v>
      </c>
    </row>
    <row r="17429" spans="1:12" x14ac:dyDescent="0.25">
      <c r="A17429" s="5" t="str">
        <f t="shared" si="272"/>
        <v>1SublapSCNW12124</v>
      </c>
      <c r="B17429" s="9">
        <v>1</v>
      </c>
      <c r="C17429" t="s">
        <v>133</v>
      </c>
      <c r="D17429" t="s">
        <v>149</v>
      </c>
      <c r="E17429" s="9">
        <v>12</v>
      </c>
      <c r="F17429" s="9">
        <v>1</v>
      </c>
      <c r="G17429" s="9">
        <v>2</v>
      </c>
      <c r="H17429" s="9">
        <v>4</v>
      </c>
      <c r="I17429" s="9">
        <v>0.70950525999069214</v>
      </c>
      <c r="J17429" s="9">
        <v>0.70950525999069214</v>
      </c>
      <c r="K17429" s="9">
        <v>0</v>
      </c>
      <c r="L17429" s="9">
        <v>43.747943878173828</v>
      </c>
    </row>
    <row r="17430" spans="1:12" x14ac:dyDescent="0.25">
      <c r="A17430" s="5" t="str">
        <f t="shared" si="272"/>
        <v>1SublapSCNW12125</v>
      </c>
      <c r="B17430" s="9">
        <v>1</v>
      </c>
      <c r="C17430" t="s">
        <v>133</v>
      </c>
      <c r="D17430" t="s">
        <v>149</v>
      </c>
      <c r="E17430" s="9">
        <v>12</v>
      </c>
      <c r="F17430" s="9">
        <v>1</v>
      </c>
      <c r="G17430" s="9">
        <v>2</v>
      </c>
      <c r="H17430" s="9">
        <v>5</v>
      </c>
      <c r="I17430" s="9">
        <v>0.71750563383102417</v>
      </c>
      <c r="J17430" s="9">
        <v>0.71750563383102417</v>
      </c>
      <c r="K17430" s="9">
        <v>0</v>
      </c>
      <c r="L17430" s="9">
        <v>43.306941986083984</v>
      </c>
    </row>
    <row r="17431" spans="1:12" x14ac:dyDescent="0.25">
      <c r="A17431" s="5" t="str">
        <f t="shared" si="272"/>
        <v>1SublapSCNW12126</v>
      </c>
      <c r="B17431" s="9">
        <v>1</v>
      </c>
      <c r="C17431" t="s">
        <v>133</v>
      </c>
      <c r="D17431" t="s">
        <v>149</v>
      </c>
      <c r="E17431" s="9">
        <v>12</v>
      </c>
      <c r="F17431" s="9">
        <v>1</v>
      </c>
      <c r="G17431" s="9">
        <v>2</v>
      </c>
      <c r="H17431" s="9">
        <v>6</v>
      </c>
      <c r="I17431" s="9">
        <v>0.78694391250610352</v>
      </c>
      <c r="J17431" s="9">
        <v>0.78694391250610352</v>
      </c>
      <c r="K17431" s="9">
        <v>0</v>
      </c>
      <c r="L17431" s="9">
        <v>42.658584594726563</v>
      </c>
    </row>
    <row r="17432" spans="1:12" x14ac:dyDescent="0.25">
      <c r="A17432" s="5" t="str">
        <f t="shared" si="272"/>
        <v>1SublapSCNW12127</v>
      </c>
      <c r="B17432" s="9">
        <v>1</v>
      </c>
      <c r="C17432" t="s">
        <v>133</v>
      </c>
      <c r="D17432" t="s">
        <v>149</v>
      </c>
      <c r="E17432" s="9">
        <v>12</v>
      </c>
      <c r="F17432" s="9">
        <v>1</v>
      </c>
      <c r="G17432" s="9">
        <v>2</v>
      </c>
      <c r="H17432" s="9">
        <v>7</v>
      </c>
      <c r="I17432" s="9">
        <v>0.94366246461868286</v>
      </c>
      <c r="J17432" s="9">
        <v>0.94366246461868286</v>
      </c>
      <c r="K17432" s="9">
        <v>0</v>
      </c>
      <c r="L17432" s="9">
        <v>42.188388824462891</v>
      </c>
    </row>
    <row r="17433" spans="1:12" x14ac:dyDescent="0.25">
      <c r="A17433" s="5" t="str">
        <f t="shared" si="272"/>
        <v>1SublapSCNW12128</v>
      </c>
      <c r="B17433" s="9">
        <v>1</v>
      </c>
      <c r="C17433" t="s">
        <v>133</v>
      </c>
      <c r="D17433" t="s">
        <v>149</v>
      </c>
      <c r="E17433" s="9">
        <v>12</v>
      </c>
      <c r="F17433" s="9">
        <v>1</v>
      </c>
      <c r="G17433" s="9">
        <v>2</v>
      </c>
      <c r="H17433" s="9">
        <v>8</v>
      </c>
      <c r="I17433" s="9">
        <v>1.0247424840927124</v>
      </c>
      <c r="J17433" s="9">
        <v>1.0247424840927124</v>
      </c>
      <c r="K17433" s="9">
        <v>0</v>
      </c>
      <c r="L17433" s="9">
        <v>42.422412872314453</v>
      </c>
    </row>
    <row r="17434" spans="1:12" x14ac:dyDescent="0.25">
      <c r="A17434" s="5" t="str">
        <f t="shared" si="272"/>
        <v>1SublapSCNW12129</v>
      </c>
      <c r="B17434" s="9">
        <v>1</v>
      </c>
      <c r="C17434" t="s">
        <v>133</v>
      </c>
      <c r="D17434" t="s">
        <v>149</v>
      </c>
      <c r="E17434" s="9">
        <v>12</v>
      </c>
      <c r="F17434" s="9">
        <v>1</v>
      </c>
      <c r="G17434" s="9">
        <v>2</v>
      </c>
      <c r="H17434" s="9">
        <v>9</v>
      </c>
      <c r="I17434" s="9">
        <v>0.82512682676315308</v>
      </c>
      <c r="J17434" s="9">
        <v>0.82512682676315308</v>
      </c>
      <c r="K17434" s="9">
        <v>0</v>
      </c>
      <c r="L17434" s="9">
        <v>43.594104766845703</v>
      </c>
    </row>
    <row r="17435" spans="1:12" x14ac:dyDescent="0.25">
      <c r="A17435" s="5" t="str">
        <f t="shared" si="272"/>
        <v>1SublapSCNW121210</v>
      </c>
      <c r="B17435" s="9">
        <v>1</v>
      </c>
      <c r="C17435" t="s">
        <v>133</v>
      </c>
      <c r="D17435" t="s">
        <v>149</v>
      </c>
      <c r="E17435" s="9">
        <v>12</v>
      </c>
      <c r="F17435" s="9">
        <v>1</v>
      </c>
      <c r="G17435" s="9">
        <v>2</v>
      </c>
      <c r="H17435" s="9">
        <v>10</v>
      </c>
      <c r="I17435" s="9">
        <v>0.64246708154678345</v>
      </c>
      <c r="J17435" s="9">
        <v>0.64246708154678345</v>
      </c>
      <c r="K17435" s="9">
        <v>0</v>
      </c>
      <c r="L17435" s="9">
        <v>48.513034820556641</v>
      </c>
    </row>
    <row r="17436" spans="1:12" x14ac:dyDescent="0.25">
      <c r="A17436" s="5" t="str">
        <f t="shared" si="272"/>
        <v>1SublapSCNW121211</v>
      </c>
      <c r="B17436" s="9">
        <v>1</v>
      </c>
      <c r="C17436" t="s">
        <v>133</v>
      </c>
      <c r="D17436" t="s">
        <v>149</v>
      </c>
      <c r="E17436" s="9">
        <v>12</v>
      </c>
      <c r="F17436" s="9">
        <v>1</v>
      </c>
      <c r="G17436" s="9">
        <v>2</v>
      </c>
      <c r="H17436" s="9">
        <v>11</v>
      </c>
      <c r="I17436" s="9">
        <v>0.48242101073265076</v>
      </c>
      <c r="J17436" s="9">
        <v>0.48242101073265076</v>
      </c>
      <c r="K17436" s="9">
        <v>0</v>
      </c>
      <c r="L17436" s="9">
        <v>53.263484954833984</v>
      </c>
    </row>
    <row r="17437" spans="1:12" x14ac:dyDescent="0.25">
      <c r="A17437" s="5" t="str">
        <f t="shared" si="272"/>
        <v>1SublapSCNW121212</v>
      </c>
      <c r="B17437" s="9">
        <v>1</v>
      </c>
      <c r="C17437" t="s">
        <v>133</v>
      </c>
      <c r="D17437" t="s">
        <v>149</v>
      </c>
      <c r="E17437" s="9">
        <v>12</v>
      </c>
      <c r="F17437" s="9">
        <v>1</v>
      </c>
      <c r="G17437" s="9">
        <v>2</v>
      </c>
      <c r="H17437" s="9">
        <v>12</v>
      </c>
      <c r="I17437" s="9">
        <v>0.36577212810516357</v>
      </c>
      <c r="J17437" s="9">
        <v>0.36577212810516357</v>
      </c>
      <c r="K17437" s="9">
        <v>0</v>
      </c>
      <c r="L17437" s="9">
        <v>55.287349700927734</v>
      </c>
    </row>
    <row r="17438" spans="1:12" x14ac:dyDescent="0.25">
      <c r="A17438" s="5" t="str">
        <f t="shared" si="272"/>
        <v>1SublapSCNW121213</v>
      </c>
      <c r="B17438" s="9">
        <v>1</v>
      </c>
      <c r="C17438" t="s">
        <v>133</v>
      </c>
      <c r="D17438" t="s">
        <v>149</v>
      </c>
      <c r="E17438" s="9">
        <v>12</v>
      </c>
      <c r="F17438" s="9">
        <v>1</v>
      </c>
      <c r="G17438" s="9">
        <v>2</v>
      </c>
      <c r="H17438" s="9">
        <v>13</v>
      </c>
      <c r="I17438" s="9">
        <v>0.31480708718299866</v>
      </c>
      <c r="J17438" s="9">
        <v>0.31480708718299866</v>
      </c>
      <c r="K17438" s="9">
        <v>0</v>
      </c>
      <c r="L17438" s="9">
        <v>56.297107696533203</v>
      </c>
    </row>
    <row r="17439" spans="1:12" x14ac:dyDescent="0.25">
      <c r="A17439" s="5" t="str">
        <f t="shared" si="272"/>
        <v>1SublapSCNW121214</v>
      </c>
      <c r="B17439" s="9">
        <v>1</v>
      </c>
      <c r="C17439" t="s">
        <v>133</v>
      </c>
      <c r="D17439" t="s">
        <v>149</v>
      </c>
      <c r="E17439" s="9">
        <v>12</v>
      </c>
      <c r="F17439" s="9">
        <v>1</v>
      </c>
      <c r="G17439" s="9">
        <v>2</v>
      </c>
      <c r="H17439" s="9">
        <v>14</v>
      </c>
      <c r="I17439" s="9">
        <v>0.34246835112571716</v>
      </c>
      <c r="J17439" s="9">
        <v>0.34246835112571716</v>
      </c>
      <c r="K17439" s="9">
        <v>0</v>
      </c>
      <c r="L17439" s="9">
        <v>57.329147338867188</v>
      </c>
    </row>
    <row r="17440" spans="1:12" x14ac:dyDescent="0.25">
      <c r="A17440" s="5" t="str">
        <f t="shared" si="272"/>
        <v>1SublapSCNW121215</v>
      </c>
      <c r="B17440" s="9">
        <v>1</v>
      </c>
      <c r="C17440" t="s">
        <v>133</v>
      </c>
      <c r="D17440" t="s">
        <v>149</v>
      </c>
      <c r="E17440" s="9">
        <v>12</v>
      </c>
      <c r="F17440" s="9">
        <v>1</v>
      </c>
      <c r="G17440" s="9">
        <v>2</v>
      </c>
      <c r="H17440" s="9">
        <v>15</v>
      </c>
      <c r="I17440" s="9">
        <v>0.43114793300628662</v>
      </c>
      <c r="J17440" s="9">
        <v>0.43114793300628662</v>
      </c>
      <c r="K17440" s="9">
        <v>0</v>
      </c>
      <c r="L17440" s="9">
        <v>57.928607940673828</v>
      </c>
    </row>
    <row r="17441" spans="1:12" x14ac:dyDescent="0.25">
      <c r="A17441" s="5" t="str">
        <f t="shared" si="272"/>
        <v>1SublapSCNW121216</v>
      </c>
      <c r="B17441" s="9">
        <v>1</v>
      </c>
      <c r="C17441" t="s">
        <v>133</v>
      </c>
      <c r="D17441" t="s">
        <v>149</v>
      </c>
      <c r="E17441" s="9">
        <v>12</v>
      </c>
      <c r="F17441" s="9">
        <v>1</v>
      </c>
      <c r="G17441" s="9">
        <v>2</v>
      </c>
      <c r="H17441" s="9">
        <v>16</v>
      </c>
      <c r="I17441" s="9">
        <v>0.57925516366958618</v>
      </c>
      <c r="J17441" s="9">
        <v>0.57925516366958618</v>
      </c>
      <c r="K17441" s="9">
        <v>0</v>
      </c>
      <c r="L17441" s="9">
        <v>58.229278564453125</v>
      </c>
    </row>
    <row r="17442" spans="1:12" x14ac:dyDescent="0.25">
      <c r="A17442" s="5" t="str">
        <f t="shared" si="272"/>
        <v>1SublapSCNW121217</v>
      </c>
      <c r="B17442" s="9">
        <v>1</v>
      </c>
      <c r="C17442" t="s">
        <v>133</v>
      </c>
      <c r="D17442" t="s">
        <v>149</v>
      </c>
      <c r="E17442" s="9">
        <v>12</v>
      </c>
      <c r="F17442" s="9">
        <v>1</v>
      </c>
      <c r="G17442" s="9">
        <v>2</v>
      </c>
      <c r="H17442" s="9">
        <v>17</v>
      </c>
      <c r="I17442" s="9">
        <v>0.81342828273773193</v>
      </c>
      <c r="J17442" s="9">
        <v>0.81342828273773193</v>
      </c>
      <c r="K17442" s="9">
        <v>0</v>
      </c>
      <c r="L17442" s="9">
        <v>57.460639953613281</v>
      </c>
    </row>
    <row r="17443" spans="1:12" x14ac:dyDescent="0.25">
      <c r="A17443" s="5" t="str">
        <f t="shared" si="272"/>
        <v>1SublapSCNW121218</v>
      </c>
      <c r="B17443" s="9">
        <v>1</v>
      </c>
      <c r="C17443" t="s">
        <v>133</v>
      </c>
      <c r="D17443" t="s">
        <v>149</v>
      </c>
      <c r="E17443" s="9">
        <v>12</v>
      </c>
      <c r="F17443" s="9">
        <v>1</v>
      </c>
      <c r="G17443" s="9">
        <v>2</v>
      </c>
      <c r="H17443" s="9">
        <v>18</v>
      </c>
      <c r="I17443" s="9">
        <v>1.1495043039321899</v>
      </c>
      <c r="J17443" s="9">
        <v>1.1495043039321899</v>
      </c>
      <c r="K17443" s="9">
        <v>0</v>
      </c>
      <c r="L17443" s="9">
        <v>55.471076965332031</v>
      </c>
    </row>
    <row r="17444" spans="1:12" x14ac:dyDescent="0.25">
      <c r="A17444" s="5" t="str">
        <f t="shared" si="272"/>
        <v>1SublapSCNW121219</v>
      </c>
      <c r="B17444" s="9">
        <v>1</v>
      </c>
      <c r="C17444" t="s">
        <v>133</v>
      </c>
      <c r="D17444" t="s">
        <v>149</v>
      </c>
      <c r="E17444" s="9">
        <v>12</v>
      </c>
      <c r="F17444" s="9">
        <v>1</v>
      </c>
      <c r="G17444" s="9">
        <v>2</v>
      </c>
      <c r="H17444" s="9">
        <v>19</v>
      </c>
      <c r="I17444" s="9">
        <v>1.3363139629364014</v>
      </c>
      <c r="J17444" s="9">
        <v>1.3363139629364014</v>
      </c>
      <c r="K17444" s="9">
        <v>0</v>
      </c>
      <c r="L17444" s="9">
        <v>52.438335418701172</v>
      </c>
    </row>
    <row r="17445" spans="1:12" x14ac:dyDescent="0.25">
      <c r="A17445" s="5" t="str">
        <f t="shared" si="272"/>
        <v>1SublapSCNW121220</v>
      </c>
      <c r="B17445" s="9">
        <v>1</v>
      </c>
      <c r="C17445" t="s">
        <v>133</v>
      </c>
      <c r="D17445" t="s">
        <v>149</v>
      </c>
      <c r="E17445" s="9">
        <v>12</v>
      </c>
      <c r="F17445" s="9">
        <v>1</v>
      </c>
      <c r="G17445" s="9">
        <v>2</v>
      </c>
      <c r="H17445" s="9">
        <v>20</v>
      </c>
      <c r="I17445" s="9">
        <v>1.3412290811538696</v>
      </c>
      <c r="J17445" s="9">
        <v>1.3412290811538696</v>
      </c>
      <c r="K17445" s="9">
        <v>0</v>
      </c>
      <c r="L17445" s="9">
        <v>49.287399291992188</v>
      </c>
    </row>
    <row r="17446" spans="1:12" x14ac:dyDescent="0.25">
      <c r="A17446" s="5" t="str">
        <f t="shared" si="272"/>
        <v>1SublapSCNW121221</v>
      </c>
      <c r="B17446" s="9">
        <v>1</v>
      </c>
      <c r="C17446" t="s">
        <v>133</v>
      </c>
      <c r="D17446" t="s">
        <v>149</v>
      </c>
      <c r="E17446" s="9">
        <v>12</v>
      </c>
      <c r="F17446" s="9">
        <v>1</v>
      </c>
      <c r="G17446" s="9">
        <v>2</v>
      </c>
      <c r="H17446" s="9">
        <v>21</v>
      </c>
      <c r="I17446" s="9">
        <v>1.2925683259963989</v>
      </c>
      <c r="J17446" s="9">
        <v>1.2925683259963989</v>
      </c>
      <c r="K17446" s="9">
        <v>0</v>
      </c>
      <c r="L17446" s="9">
        <v>48.030178070068359</v>
      </c>
    </row>
    <row r="17447" spans="1:12" x14ac:dyDescent="0.25">
      <c r="A17447" s="5" t="str">
        <f t="shared" si="272"/>
        <v>1SublapSCNW121222</v>
      </c>
      <c r="B17447" s="9">
        <v>1</v>
      </c>
      <c r="C17447" t="s">
        <v>133</v>
      </c>
      <c r="D17447" t="s">
        <v>149</v>
      </c>
      <c r="E17447" s="9">
        <v>12</v>
      </c>
      <c r="F17447" s="9">
        <v>1</v>
      </c>
      <c r="G17447" s="9">
        <v>2</v>
      </c>
      <c r="H17447" s="9">
        <v>22</v>
      </c>
      <c r="I17447" s="9">
        <v>1.2191399335861206</v>
      </c>
      <c r="J17447" s="9">
        <v>1.2191399335861206</v>
      </c>
      <c r="K17447" s="9">
        <v>0</v>
      </c>
      <c r="L17447" s="9">
        <v>47.083480834960938</v>
      </c>
    </row>
    <row r="17448" spans="1:12" x14ac:dyDescent="0.25">
      <c r="A17448" s="5" t="str">
        <f t="shared" si="272"/>
        <v>1SublapSCNW121223</v>
      </c>
      <c r="B17448" s="9">
        <v>1</v>
      </c>
      <c r="C17448" t="s">
        <v>133</v>
      </c>
      <c r="D17448" t="s">
        <v>149</v>
      </c>
      <c r="E17448" s="9">
        <v>12</v>
      </c>
      <c r="F17448" s="9">
        <v>1</v>
      </c>
      <c r="G17448" s="9">
        <v>2</v>
      </c>
      <c r="H17448" s="9">
        <v>23</v>
      </c>
      <c r="I17448" s="9">
        <v>1.1157451868057251</v>
      </c>
      <c r="J17448" s="9">
        <v>1.1157451868057251</v>
      </c>
      <c r="K17448" s="9">
        <v>0</v>
      </c>
      <c r="L17448" s="9">
        <v>46.469760894775391</v>
      </c>
    </row>
    <row r="17449" spans="1:12" x14ac:dyDescent="0.25">
      <c r="A17449" s="5" t="str">
        <f t="shared" si="272"/>
        <v>1SublapSCNW121224</v>
      </c>
      <c r="B17449" s="9">
        <v>1</v>
      </c>
      <c r="C17449" t="s">
        <v>133</v>
      </c>
      <c r="D17449" t="s">
        <v>149</v>
      </c>
      <c r="E17449" s="9">
        <v>12</v>
      </c>
      <c r="F17449" s="9">
        <v>1</v>
      </c>
      <c r="G17449" s="9">
        <v>2</v>
      </c>
      <c r="H17449" s="9">
        <v>24</v>
      </c>
      <c r="I17449" s="9">
        <v>0.93543970584869385</v>
      </c>
      <c r="J17449" s="9">
        <v>0.93543970584869385</v>
      </c>
      <c r="K17449" s="9">
        <v>0</v>
      </c>
      <c r="L17449" s="9">
        <v>45.447029113769531</v>
      </c>
    </row>
    <row r="17450" spans="1:12" x14ac:dyDescent="0.25">
      <c r="A17450" s="5" t="str">
        <f t="shared" si="272"/>
        <v>1SublapSCNW121101</v>
      </c>
      <c r="B17450" s="9">
        <v>1</v>
      </c>
      <c r="C17450" t="s">
        <v>133</v>
      </c>
      <c r="D17450" t="s">
        <v>149</v>
      </c>
      <c r="E17450" s="9">
        <v>12</v>
      </c>
      <c r="F17450" s="9">
        <v>1</v>
      </c>
      <c r="G17450" s="9">
        <v>10</v>
      </c>
      <c r="H17450" s="9">
        <v>1</v>
      </c>
      <c r="I17450" s="9">
        <v>0.83716493844985962</v>
      </c>
      <c r="J17450" s="9">
        <v>0.83716493844985962</v>
      </c>
      <c r="K17450" s="9">
        <v>0</v>
      </c>
      <c r="L17450" s="9">
        <v>42.854888916015625</v>
      </c>
    </row>
    <row r="17451" spans="1:12" x14ac:dyDescent="0.25">
      <c r="A17451" s="5" t="str">
        <f t="shared" si="272"/>
        <v>1SublapSCNW121102</v>
      </c>
      <c r="B17451" s="9">
        <v>1</v>
      </c>
      <c r="C17451" t="s">
        <v>133</v>
      </c>
      <c r="D17451" t="s">
        <v>149</v>
      </c>
      <c r="E17451" s="9">
        <v>12</v>
      </c>
      <c r="F17451" s="9">
        <v>1</v>
      </c>
      <c r="G17451" s="9">
        <v>10</v>
      </c>
      <c r="H17451" s="9">
        <v>2</v>
      </c>
      <c r="I17451" s="9">
        <v>0.76973950862884521</v>
      </c>
      <c r="J17451" s="9">
        <v>0.76973950862884521</v>
      </c>
      <c r="K17451" s="9">
        <v>0</v>
      </c>
      <c r="L17451" s="9">
        <v>43.179752349853516</v>
      </c>
    </row>
    <row r="17452" spans="1:12" x14ac:dyDescent="0.25">
      <c r="A17452" s="5" t="str">
        <f t="shared" si="272"/>
        <v>1SublapSCNW121103</v>
      </c>
      <c r="B17452" s="9">
        <v>1</v>
      </c>
      <c r="C17452" t="s">
        <v>133</v>
      </c>
      <c r="D17452" t="s">
        <v>149</v>
      </c>
      <c r="E17452" s="9">
        <v>12</v>
      </c>
      <c r="F17452" s="9">
        <v>1</v>
      </c>
      <c r="G17452" s="9">
        <v>10</v>
      </c>
      <c r="H17452" s="9">
        <v>3</v>
      </c>
      <c r="I17452" s="9">
        <v>0.74651068449020386</v>
      </c>
      <c r="J17452" s="9">
        <v>0.74651068449020386</v>
      </c>
      <c r="K17452" s="9">
        <v>0</v>
      </c>
      <c r="L17452" s="9">
        <v>42.334541320800781</v>
      </c>
    </row>
    <row r="17453" spans="1:12" x14ac:dyDescent="0.25">
      <c r="A17453" s="5" t="str">
        <f t="shared" si="272"/>
        <v>1SublapSCNW121104</v>
      </c>
      <c r="B17453" s="9">
        <v>1</v>
      </c>
      <c r="C17453" t="s">
        <v>133</v>
      </c>
      <c r="D17453" t="s">
        <v>149</v>
      </c>
      <c r="E17453" s="9">
        <v>12</v>
      </c>
      <c r="F17453" s="9">
        <v>1</v>
      </c>
      <c r="G17453" s="9">
        <v>10</v>
      </c>
      <c r="H17453" s="9">
        <v>4</v>
      </c>
      <c r="I17453" s="9">
        <v>0.73403370380401611</v>
      </c>
      <c r="J17453" s="9">
        <v>0.73403370380401611</v>
      </c>
      <c r="K17453" s="9">
        <v>0</v>
      </c>
      <c r="L17453" s="9">
        <v>41.775474548339844</v>
      </c>
    </row>
    <row r="17454" spans="1:12" x14ac:dyDescent="0.25">
      <c r="A17454" s="5" t="str">
        <f t="shared" si="272"/>
        <v>1SublapSCNW121105</v>
      </c>
      <c r="B17454" s="9">
        <v>1</v>
      </c>
      <c r="C17454" t="s">
        <v>133</v>
      </c>
      <c r="D17454" t="s">
        <v>149</v>
      </c>
      <c r="E17454" s="9">
        <v>12</v>
      </c>
      <c r="F17454" s="9">
        <v>1</v>
      </c>
      <c r="G17454" s="9">
        <v>10</v>
      </c>
      <c r="H17454" s="9">
        <v>5</v>
      </c>
      <c r="I17454" s="9">
        <v>0.74681353569030762</v>
      </c>
      <c r="J17454" s="9">
        <v>0.74681353569030762</v>
      </c>
      <c r="K17454" s="9">
        <v>0</v>
      </c>
      <c r="L17454" s="9">
        <v>41.073593139648438</v>
      </c>
    </row>
    <row r="17455" spans="1:12" x14ac:dyDescent="0.25">
      <c r="A17455" s="5" t="str">
        <f t="shared" si="272"/>
        <v>1SublapSCNW121106</v>
      </c>
      <c r="B17455" s="9">
        <v>1</v>
      </c>
      <c r="C17455" t="s">
        <v>133</v>
      </c>
      <c r="D17455" t="s">
        <v>149</v>
      </c>
      <c r="E17455" s="9">
        <v>12</v>
      </c>
      <c r="F17455" s="9">
        <v>1</v>
      </c>
      <c r="G17455" s="9">
        <v>10</v>
      </c>
      <c r="H17455" s="9">
        <v>6</v>
      </c>
      <c r="I17455" s="9">
        <v>0.82393115758895874</v>
      </c>
      <c r="J17455" s="9">
        <v>0.82393115758895874</v>
      </c>
      <c r="K17455" s="9">
        <v>0</v>
      </c>
      <c r="L17455" s="9">
        <v>38.633251190185547</v>
      </c>
    </row>
    <row r="17456" spans="1:12" x14ac:dyDescent="0.25">
      <c r="A17456" s="5" t="str">
        <f t="shared" si="272"/>
        <v>1SublapSCNW121107</v>
      </c>
      <c r="B17456" s="9">
        <v>1</v>
      </c>
      <c r="C17456" t="s">
        <v>133</v>
      </c>
      <c r="D17456" t="s">
        <v>149</v>
      </c>
      <c r="E17456" s="9">
        <v>12</v>
      </c>
      <c r="F17456" s="9">
        <v>1</v>
      </c>
      <c r="G17456" s="9">
        <v>10</v>
      </c>
      <c r="H17456" s="9">
        <v>7</v>
      </c>
      <c r="I17456" s="9">
        <v>0.99011141061782837</v>
      </c>
      <c r="J17456" s="9">
        <v>0.99011141061782837</v>
      </c>
      <c r="K17456" s="9">
        <v>0</v>
      </c>
      <c r="L17456" s="9">
        <v>37.331722259521484</v>
      </c>
    </row>
    <row r="17457" spans="1:12" x14ac:dyDescent="0.25">
      <c r="A17457" s="5" t="str">
        <f t="shared" si="272"/>
        <v>1SublapSCNW121108</v>
      </c>
      <c r="B17457" s="9">
        <v>1</v>
      </c>
      <c r="C17457" t="s">
        <v>133</v>
      </c>
      <c r="D17457" t="s">
        <v>149</v>
      </c>
      <c r="E17457" s="9">
        <v>12</v>
      </c>
      <c r="F17457" s="9">
        <v>1</v>
      </c>
      <c r="G17457" s="9">
        <v>10</v>
      </c>
      <c r="H17457" s="9">
        <v>8</v>
      </c>
      <c r="I17457" s="9">
        <v>1.0741748809814453</v>
      </c>
      <c r="J17457" s="9">
        <v>1.0741748809814453</v>
      </c>
      <c r="K17457" s="9">
        <v>0</v>
      </c>
      <c r="L17457" s="9">
        <v>37.120582580566406</v>
      </c>
    </row>
    <row r="17458" spans="1:12" x14ac:dyDescent="0.25">
      <c r="A17458" s="5" t="str">
        <f t="shared" si="272"/>
        <v>1SublapSCNW121109</v>
      </c>
      <c r="B17458" s="9">
        <v>1</v>
      </c>
      <c r="C17458" t="s">
        <v>133</v>
      </c>
      <c r="D17458" t="s">
        <v>149</v>
      </c>
      <c r="E17458" s="9">
        <v>12</v>
      </c>
      <c r="F17458" s="9">
        <v>1</v>
      </c>
      <c r="G17458" s="9">
        <v>10</v>
      </c>
      <c r="H17458" s="9">
        <v>9</v>
      </c>
      <c r="I17458" s="9">
        <v>0.86044406890869141</v>
      </c>
      <c r="J17458" s="9">
        <v>0.86044406890869141</v>
      </c>
      <c r="K17458" s="9">
        <v>0</v>
      </c>
      <c r="L17458" s="9">
        <v>40.315280914306641</v>
      </c>
    </row>
    <row r="17459" spans="1:12" x14ac:dyDescent="0.25">
      <c r="A17459" s="5" t="str">
        <f t="shared" si="272"/>
        <v>1SublapSCNW1211010</v>
      </c>
      <c r="B17459" s="9">
        <v>1</v>
      </c>
      <c r="C17459" t="s">
        <v>133</v>
      </c>
      <c r="D17459" t="s">
        <v>149</v>
      </c>
      <c r="E17459" s="9">
        <v>12</v>
      </c>
      <c r="F17459" s="9">
        <v>1</v>
      </c>
      <c r="G17459" s="9">
        <v>10</v>
      </c>
      <c r="H17459" s="9">
        <v>10</v>
      </c>
      <c r="I17459" s="9">
        <v>0.66628074645996094</v>
      </c>
      <c r="J17459" s="9">
        <v>0.66628074645996094</v>
      </c>
      <c r="K17459" s="9">
        <v>0</v>
      </c>
      <c r="L17459" s="9">
        <v>46.084419250488281</v>
      </c>
    </row>
    <row r="17460" spans="1:12" x14ac:dyDescent="0.25">
      <c r="A17460" s="5" t="str">
        <f t="shared" si="272"/>
        <v>1SublapSCNW1211011</v>
      </c>
      <c r="B17460" s="9">
        <v>1</v>
      </c>
      <c r="C17460" t="s">
        <v>133</v>
      </c>
      <c r="D17460" t="s">
        <v>149</v>
      </c>
      <c r="E17460" s="9">
        <v>12</v>
      </c>
      <c r="F17460" s="9">
        <v>1</v>
      </c>
      <c r="G17460" s="9">
        <v>10</v>
      </c>
      <c r="H17460" s="9">
        <v>11</v>
      </c>
      <c r="I17460" s="9">
        <v>0.50106412172317505</v>
      </c>
      <c r="J17460" s="9">
        <v>0.50106412172317505</v>
      </c>
      <c r="K17460" s="9">
        <v>0</v>
      </c>
      <c r="L17460" s="9">
        <v>50.294338226318359</v>
      </c>
    </row>
    <row r="17461" spans="1:12" x14ac:dyDescent="0.25">
      <c r="A17461" s="5" t="str">
        <f t="shared" si="272"/>
        <v>1SublapSCNW1211012</v>
      </c>
      <c r="B17461" s="9">
        <v>1</v>
      </c>
      <c r="C17461" t="s">
        <v>133</v>
      </c>
      <c r="D17461" t="s">
        <v>149</v>
      </c>
      <c r="E17461" s="9">
        <v>12</v>
      </c>
      <c r="F17461" s="9">
        <v>1</v>
      </c>
      <c r="G17461" s="9">
        <v>10</v>
      </c>
      <c r="H17461" s="9">
        <v>12</v>
      </c>
      <c r="I17461" s="9">
        <v>0.37966713309288025</v>
      </c>
      <c r="J17461" s="9">
        <v>0.37966713309288025</v>
      </c>
      <c r="K17461" s="9">
        <v>0</v>
      </c>
      <c r="L17461" s="9">
        <v>52.378501892089844</v>
      </c>
    </row>
    <row r="17462" spans="1:12" x14ac:dyDescent="0.25">
      <c r="A17462" s="5" t="str">
        <f t="shared" si="272"/>
        <v>1SublapSCNW1211013</v>
      </c>
      <c r="B17462" s="9">
        <v>1</v>
      </c>
      <c r="C17462" t="s">
        <v>133</v>
      </c>
      <c r="D17462" t="s">
        <v>149</v>
      </c>
      <c r="E17462" s="9">
        <v>12</v>
      </c>
      <c r="F17462" s="9">
        <v>1</v>
      </c>
      <c r="G17462" s="9">
        <v>10</v>
      </c>
      <c r="H17462" s="9">
        <v>13</v>
      </c>
      <c r="I17462" s="9">
        <v>0.32981961965560913</v>
      </c>
      <c r="J17462" s="9">
        <v>0.32981961965560913</v>
      </c>
      <c r="K17462" s="9">
        <v>0</v>
      </c>
      <c r="L17462" s="9">
        <v>53.472080230712891</v>
      </c>
    </row>
    <row r="17463" spans="1:12" x14ac:dyDescent="0.25">
      <c r="A17463" s="5" t="str">
        <f t="shared" si="272"/>
        <v>1SublapSCNW1211014</v>
      </c>
      <c r="B17463" s="9">
        <v>1</v>
      </c>
      <c r="C17463" t="s">
        <v>133</v>
      </c>
      <c r="D17463" t="s">
        <v>149</v>
      </c>
      <c r="E17463" s="9">
        <v>12</v>
      </c>
      <c r="F17463" s="9">
        <v>1</v>
      </c>
      <c r="G17463" s="9">
        <v>10</v>
      </c>
      <c r="H17463" s="9">
        <v>14</v>
      </c>
      <c r="I17463" s="9">
        <v>0.36519777774810791</v>
      </c>
      <c r="J17463" s="9">
        <v>0.36519777774810791</v>
      </c>
      <c r="K17463" s="9">
        <v>0</v>
      </c>
      <c r="L17463" s="9">
        <v>54.377162933349609</v>
      </c>
    </row>
    <row r="17464" spans="1:12" x14ac:dyDescent="0.25">
      <c r="A17464" s="5" t="str">
        <f t="shared" si="272"/>
        <v>1SublapSCNW1211015</v>
      </c>
      <c r="B17464" s="9">
        <v>1</v>
      </c>
      <c r="C17464" t="s">
        <v>133</v>
      </c>
      <c r="D17464" t="s">
        <v>149</v>
      </c>
      <c r="E17464" s="9">
        <v>12</v>
      </c>
      <c r="F17464" s="9">
        <v>1</v>
      </c>
      <c r="G17464" s="9">
        <v>10</v>
      </c>
      <c r="H17464" s="9">
        <v>15</v>
      </c>
      <c r="I17464" s="9">
        <v>0.46307829022407532</v>
      </c>
      <c r="J17464" s="9">
        <v>0.46307829022407532</v>
      </c>
      <c r="K17464" s="9">
        <v>0</v>
      </c>
      <c r="L17464" s="9">
        <v>55.393535614013672</v>
      </c>
    </row>
    <row r="17465" spans="1:12" x14ac:dyDescent="0.25">
      <c r="A17465" s="5" t="str">
        <f t="shared" si="272"/>
        <v>1SublapSCNW1211016</v>
      </c>
      <c r="B17465" s="9">
        <v>1</v>
      </c>
      <c r="C17465" t="s">
        <v>133</v>
      </c>
      <c r="D17465" t="s">
        <v>149</v>
      </c>
      <c r="E17465" s="9">
        <v>12</v>
      </c>
      <c r="F17465" s="9">
        <v>1</v>
      </c>
      <c r="G17465" s="9">
        <v>10</v>
      </c>
      <c r="H17465" s="9">
        <v>16</v>
      </c>
      <c r="I17465" s="9">
        <v>0.61877894401550293</v>
      </c>
      <c r="J17465" s="9">
        <v>0.61877894401550293</v>
      </c>
      <c r="K17465" s="9">
        <v>0</v>
      </c>
      <c r="L17465" s="9">
        <v>55.687431335449219</v>
      </c>
    </row>
    <row r="17466" spans="1:12" x14ac:dyDescent="0.25">
      <c r="A17466" s="5" t="str">
        <f t="shared" si="272"/>
        <v>1SublapSCNW1211017</v>
      </c>
      <c r="B17466" s="9">
        <v>1</v>
      </c>
      <c r="C17466" t="s">
        <v>133</v>
      </c>
      <c r="D17466" t="s">
        <v>149</v>
      </c>
      <c r="E17466" s="9">
        <v>12</v>
      </c>
      <c r="F17466" s="9">
        <v>1</v>
      </c>
      <c r="G17466" s="9">
        <v>10</v>
      </c>
      <c r="H17466" s="9">
        <v>17</v>
      </c>
      <c r="I17466" s="9">
        <v>0.86455452442169189</v>
      </c>
      <c r="J17466" s="9">
        <v>0.86455452442169189</v>
      </c>
      <c r="K17466" s="9">
        <v>0</v>
      </c>
      <c r="L17466" s="9">
        <v>55.1302490234375</v>
      </c>
    </row>
    <row r="17467" spans="1:12" x14ac:dyDescent="0.25">
      <c r="A17467" s="5" t="str">
        <f t="shared" si="272"/>
        <v>1SublapSCNW1211018</v>
      </c>
      <c r="B17467" s="9">
        <v>1</v>
      </c>
      <c r="C17467" t="s">
        <v>133</v>
      </c>
      <c r="D17467" t="s">
        <v>149</v>
      </c>
      <c r="E17467" s="9">
        <v>12</v>
      </c>
      <c r="F17467" s="9">
        <v>1</v>
      </c>
      <c r="G17467" s="9">
        <v>10</v>
      </c>
      <c r="H17467" s="9">
        <v>18</v>
      </c>
      <c r="I17467" s="9">
        <v>1.2152783870697021</v>
      </c>
      <c r="J17467" s="9">
        <v>1.2152783870697021</v>
      </c>
      <c r="K17467" s="9">
        <v>0</v>
      </c>
      <c r="L17467" s="9">
        <v>53.097969055175781</v>
      </c>
    </row>
    <row r="17468" spans="1:12" x14ac:dyDescent="0.25">
      <c r="A17468" s="5" t="str">
        <f t="shared" si="272"/>
        <v>1SublapSCNW1211019</v>
      </c>
      <c r="B17468" s="9">
        <v>1</v>
      </c>
      <c r="C17468" t="s">
        <v>133</v>
      </c>
      <c r="D17468" t="s">
        <v>149</v>
      </c>
      <c r="E17468" s="9">
        <v>12</v>
      </c>
      <c r="F17468" s="9">
        <v>1</v>
      </c>
      <c r="G17468" s="9">
        <v>10</v>
      </c>
      <c r="H17468" s="9">
        <v>19</v>
      </c>
      <c r="I17468" s="9">
        <v>1.4063103199005127</v>
      </c>
      <c r="J17468" s="9">
        <v>1.4063103199005127</v>
      </c>
      <c r="K17468" s="9">
        <v>0</v>
      </c>
      <c r="L17468" s="9">
        <v>50.210762023925781</v>
      </c>
    </row>
    <row r="17469" spans="1:12" x14ac:dyDescent="0.25">
      <c r="A17469" s="5" t="str">
        <f t="shared" si="272"/>
        <v>1SublapSCNW1211020</v>
      </c>
      <c r="B17469" s="9">
        <v>1</v>
      </c>
      <c r="C17469" t="s">
        <v>133</v>
      </c>
      <c r="D17469" t="s">
        <v>149</v>
      </c>
      <c r="E17469" s="9">
        <v>12</v>
      </c>
      <c r="F17469" s="9">
        <v>1</v>
      </c>
      <c r="G17469" s="9">
        <v>10</v>
      </c>
      <c r="H17469" s="9">
        <v>20</v>
      </c>
      <c r="I17469" s="9">
        <v>1.3886951208114624</v>
      </c>
      <c r="J17469" s="9">
        <v>1.3886951208114624</v>
      </c>
      <c r="K17469" s="9">
        <v>0</v>
      </c>
      <c r="L17469" s="9">
        <v>47.715400695800781</v>
      </c>
    </row>
    <row r="17470" spans="1:12" x14ac:dyDescent="0.25">
      <c r="A17470" s="5" t="str">
        <f t="shared" si="272"/>
        <v>1SublapSCNW1211021</v>
      </c>
      <c r="B17470" s="9">
        <v>1</v>
      </c>
      <c r="C17470" t="s">
        <v>133</v>
      </c>
      <c r="D17470" t="s">
        <v>149</v>
      </c>
      <c r="E17470" s="9">
        <v>12</v>
      </c>
      <c r="F17470" s="9">
        <v>1</v>
      </c>
      <c r="G17470" s="9">
        <v>10</v>
      </c>
      <c r="H17470" s="9">
        <v>21</v>
      </c>
      <c r="I17470" s="9">
        <v>1.3220980167388916</v>
      </c>
      <c r="J17470" s="9">
        <v>1.3220980167388916</v>
      </c>
      <c r="K17470" s="9">
        <v>0</v>
      </c>
      <c r="L17470" s="9">
        <v>46.725387573242188</v>
      </c>
    </row>
    <row r="17471" spans="1:12" x14ac:dyDescent="0.25">
      <c r="A17471" s="5" t="str">
        <f t="shared" si="272"/>
        <v>1SublapSCNW1211022</v>
      </c>
      <c r="B17471" s="9">
        <v>1</v>
      </c>
      <c r="C17471" t="s">
        <v>133</v>
      </c>
      <c r="D17471" t="s">
        <v>149</v>
      </c>
      <c r="E17471" s="9">
        <v>12</v>
      </c>
      <c r="F17471" s="9">
        <v>1</v>
      </c>
      <c r="G17471" s="9">
        <v>10</v>
      </c>
      <c r="H17471" s="9">
        <v>22</v>
      </c>
      <c r="I17471" s="9">
        <v>1.2470959424972534</v>
      </c>
      <c r="J17471" s="9">
        <v>1.2470959424972534</v>
      </c>
      <c r="K17471" s="9">
        <v>0</v>
      </c>
      <c r="L17471" s="9">
        <v>45.952064514160156</v>
      </c>
    </row>
    <row r="17472" spans="1:12" x14ac:dyDescent="0.25">
      <c r="A17472" s="5" t="str">
        <f t="shared" si="272"/>
        <v>1SublapSCNW1211023</v>
      </c>
      <c r="B17472" s="9">
        <v>1</v>
      </c>
      <c r="C17472" t="s">
        <v>133</v>
      </c>
      <c r="D17472" t="s">
        <v>149</v>
      </c>
      <c r="E17472" s="9">
        <v>12</v>
      </c>
      <c r="F17472" s="9">
        <v>1</v>
      </c>
      <c r="G17472" s="9">
        <v>10</v>
      </c>
      <c r="H17472" s="9">
        <v>23</v>
      </c>
      <c r="I17472" s="9">
        <v>1.1423394680023193</v>
      </c>
      <c r="J17472" s="9">
        <v>1.1423394680023193</v>
      </c>
      <c r="K17472" s="9">
        <v>0</v>
      </c>
      <c r="L17472" s="9">
        <v>44.939731597900391</v>
      </c>
    </row>
    <row r="17473" spans="1:12" x14ac:dyDescent="0.25">
      <c r="A17473" s="5" t="str">
        <f t="shared" si="272"/>
        <v>1SublapSCNW1211024</v>
      </c>
      <c r="B17473" s="9">
        <v>1</v>
      </c>
      <c r="C17473" t="s">
        <v>133</v>
      </c>
      <c r="D17473" t="s">
        <v>149</v>
      </c>
      <c r="E17473" s="9">
        <v>12</v>
      </c>
      <c r="F17473" s="9">
        <v>1</v>
      </c>
      <c r="G17473" s="9">
        <v>10</v>
      </c>
      <c r="H17473" s="9">
        <v>24</v>
      </c>
      <c r="I17473" s="9">
        <v>0.95698237419128418</v>
      </c>
      <c r="J17473" s="9">
        <v>0.95698237419128418</v>
      </c>
      <c r="K17473" s="9">
        <v>0</v>
      </c>
      <c r="L17473" s="9">
        <v>44.217536926269531</v>
      </c>
    </row>
    <row r="17474" spans="1:12" x14ac:dyDescent="0.25">
      <c r="A17474" s="5" t="str">
        <f t="shared" si="272"/>
        <v>1TariffDynamic0021</v>
      </c>
      <c r="B17474" s="9">
        <v>1</v>
      </c>
      <c r="C17474" t="s">
        <v>134</v>
      </c>
      <c r="D17474" t="s">
        <v>150</v>
      </c>
      <c r="E17474" s="9">
        <v>0</v>
      </c>
      <c r="F17474" s="9">
        <v>0</v>
      </c>
      <c r="G17474" s="9">
        <v>2</v>
      </c>
      <c r="H17474" s="9">
        <v>1</v>
      </c>
      <c r="I17474" s="9">
        <v>1.7542222738265991</v>
      </c>
      <c r="J17474" s="9">
        <v>1.7542222738265991</v>
      </c>
      <c r="K17474" s="9">
        <v>0</v>
      </c>
      <c r="L17474" s="9">
        <v>74.140289306640625</v>
      </c>
    </row>
    <row r="17475" spans="1:12" x14ac:dyDescent="0.25">
      <c r="A17475" s="5" t="str">
        <f t="shared" ref="A17475:A17538" si="273">B17475&amp;C17475&amp;D17475&amp;E17475&amp;F17475&amp;G17475&amp;H17475</f>
        <v>1TariffDynamic0022</v>
      </c>
      <c r="B17475" s="9">
        <v>1</v>
      </c>
      <c r="C17475" t="s">
        <v>134</v>
      </c>
      <c r="D17475" t="s">
        <v>150</v>
      </c>
      <c r="E17475" s="9">
        <v>0</v>
      </c>
      <c r="F17475" s="9">
        <v>0</v>
      </c>
      <c r="G17475" s="9">
        <v>2</v>
      </c>
      <c r="H17475" s="9">
        <v>2</v>
      </c>
      <c r="I17475" s="9">
        <v>1.487224817276001</v>
      </c>
      <c r="J17475" s="9">
        <v>1.487224817276001</v>
      </c>
      <c r="K17475" s="9">
        <v>0</v>
      </c>
      <c r="L17475" s="9">
        <v>73.092880249023438</v>
      </c>
    </row>
    <row r="17476" spans="1:12" x14ac:dyDescent="0.25">
      <c r="A17476" s="5" t="str">
        <f t="shared" si="273"/>
        <v>1TariffDynamic0023</v>
      </c>
      <c r="B17476" s="9">
        <v>1</v>
      </c>
      <c r="C17476" t="s">
        <v>134</v>
      </c>
      <c r="D17476" t="s">
        <v>150</v>
      </c>
      <c r="E17476" s="9">
        <v>0</v>
      </c>
      <c r="F17476" s="9">
        <v>0</v>
      </c>
      <c r="G17476" s="9">
        <v>2</v>
      </c>
      <c r="H17476" s="9">
        <v>3</v>
      </c>
      <c r="I17476" s="9">
        <v>1.2788152694702148</v>
      </c>
      <c r="J17476" s="9">
        <v>1.2788152694702148</v>
      </c>
      <c r="K17476" s="9">
        <v>0</v>
      </c>
      <c r="L17476" s="9">
        <v>72.248466491699219</v>
      </c>
    </row>
    <row r="17477" spans="1:12" x14ac:dyDescent="0.25">
      <c r="A17477" s="5" t="str">
        <f t="shared" si="273"/>
        <v>1TariffDynamic0024</v>
      </c>
      <c r="B17477" s="9">
        <v>1</v>
      </c>
      <c r="C17477" t="s">
        <v>134</v>
      </c>
      <c r="D17477" t="s">
        <v>150</v>
      </c>
      <c r="E17477" s="9">
        <v>0</v>
      </c>
      <c r="F17477" s="9">
        <v>0</v>
      </c>
      <c r="G17477" s="9">
        <v>2</v>
      </c>
      <c r="H17477" s="9">
        <v>4</v>
      </c>
      <c r="I17477" s="9">
        <v>1.1108540296554565</v>
      </c>
      <c r="J17477" s="9">
        <v>1.1108540296554565</v>
      </c>
      <c r="K17477" s="9">
        <v>0</v>
      </c>
      <c r="L17477" s="9">
        <v>71.303276062011719</v>
      </c>
    </row>
    <row r="17478" spans="1:12" x14ac:dyDescent="0.25">
      <c r="A17478" s="5" t="str">
        <f t="shared" si="273"/>
        <v>1TariffDynamic0025</v>
      </c>
      <c r="B17478" s="9">
        <v>1</v>
      </c>
      <c r="C17478" t="s">
        <v>134</v>
      </c>
      <c r="D17478" t="s">
        <v>150</v>
      </c>
      <c r="E17478" s="9">
        <v>0</v>
      </c>
      <c r="F17478" s="9">
        <v>0</v>
      </c>
      <c r="G17478" s="9">
        <v>2</v>
      </c>
      <c r="H17478" s="9">
        <v>5</v>
      </c>
      <c r="I17478" s="9">
        <v>0.98986423015594482</v>
      </c>
      <c r="J17478" s="9">
        <v>0.98986423015594482</v>
      </c>
      <c r="K17478" s="9">
        <v>0</v>
      </c>
      <c r="L17478" s="9">
        <v>70.507209777832031</v>
      </c>
    </row>
    <row r="17479" spans="1:12" x14ac:dyDescent="0.25">
      <c r="A17479" s="5" t="str">
        <f t="shared" si="273"/>
        <v>1TariffDynamic0026</v>
      </c>
      <c r="B17479" s="9">
        <v>1</v>
      </c>
      <c r="C17479" t="s">
        <v>134</v>
      </c>
      <c r="D17479" t="s">
        <v>150</v>
      </c>
      <c r="E17479" s="9">
        <v>0</v>
      </c>
      <c r="F17479" s="9">
        <v>0</v>
      </c>
      <c r="G17479" s="9">
        <v>2</v>
      </c>
      <c r="H17479" s="9">
        <v>6</v>
      </c>
      <c r="I17479" s="9">
        <v>0.91145002841949463</v>
      </c>
      <c r="J17479" s="9">
        <v>0.91145002841949463</v>
      </c>
      <c r="K17479" s="9">
        <v>0</v>
      </c>
      <c r="L17479" s="9">
        <v>69.758232116699219</v>
      </c>
    </row>
    <row r="17480" spans="1:12" x14ac:dyDescent="0.25">
      <c r="A17480" s="5" t="str">
        <f t="shared" si="273"/>
        <v>1TariffDynamic0027</v>
      </c>
      <c r="B17480" s="9">
        <v>1</v>
      </c>
      <c r="C17480" t="s">
        <v>134</v>
      </c>
      <c r="D17480" t="s">
        <v>150</v>
      </c>
      <c r="E17480" s="9">
        <v>0</v>
      </c>
      <c r="F17480" s="9">
        <v>0</v>
      </c>
      <c r="G17480" s="9">
        <v>2</v>
      </c>
      <c r="H17480" s="9">
        <v>7</v>
      </c>
      <c r="I17480" s="9">
        <v>0.86169373989105225</v>
      </c>
      <c r="J17480" s="9">
        <v>0.86169373989105225</v>
      </c>
      <c r="K17480" s="9">
        <v>0</v>
      </c>
      <c r="L17480" s="9">
        <v>69.339920043945313</v>
      </c>
    </row>
    <row r="17481" spans="1:12" x14ac:dyDescent="0.25">
      <c r="A17481" s="5" t="str">
        <f t="shared" si="273"/>
        <v>1TariffDynamic0028</v>
      </c>
      <c r="B17481" s="9">
        <v>1</v>
      </c>
      <c r="C17481" t="s">
        <v>134</v>
      </c>
      <c r="D17481" t="s">
        <v>150</v>
      </c>
      <c r="E17481" s="9">
        <v>0</v>
      </c>
      <c r="F17481" s="9">
        <v>0</v>
      </c>
      <c r="G17481" s="9">
        <v>2</v>
      </c>
      <c r="H17481" s="9">
        <v>8</v>
      </c>
      <c r="I17481" s="9">
        <v>0.77170300483703613</v>
      </c>
      <c r="J17481" s="9">
        <v>0.77170300483703613</v>
      </c>
      <c r="K17481" s="9">
        <v>0</v>
      </c>
      <c r="L17481" s="9">
        <v>69.655349731445313</v>
      </c>
    </row>
    <row r="17482" spans="1:12" x14ac:dyDescent="0.25">
      <c r="A17482" s="5" t="str">
        <f t="shared" si="273"/>
        <v>1TariffDynamic0029</v>
      </c>
      <c r="B17482" s="9">
        <v>1</v>
      </c>
      <c r="C17482" t="s">
        <v>134</v>
      </c>
      <c r="D17482" t="s">
        <v>150</v>
      </c>
      <c r="E17482" s="9">
        <v>0</v>
      </c>
      <c r="F17482" s="9">
        <v>0</v>
      </c>
      <c r="G17482" s="9">
        <v>2</v>
      </c>
      <c r="H17482" s="9">
        <v>9</v>
      </c>
      <c r="I17482" s="9">
        <v>0.58226001262664795</v>
      </c>
      <c r="J17482" s="9">
        <v>0.58226001262664795</v>
      </c>
      <c r="K17482" s="9">
        <v>0</v>
      </c>
      <c r="L17482" s="9">
        <v>72.029853820800781</v>
      </c>
    </row>
    <row r="17483" spans="1:12" x14ac:dyDescent="0.25">
      <c r="A17483" s="5" t="str">
        <f t="shared" si="273"/>
        <v>1TariffDynamic00210</v>
      </c>
      <c r="B17483" s="9">
        <v>1</v>
      </c>
      <c r="C17483" t="s">
        <v>134</v>
      </c>
      <c r="D17483" t="s">
        <v>150</v>
      </c>
      <c r="E17483" s="9">
        <v>0</v>
      </c>
      <c r="F17483" s="9">
        <v>0</v>
      </c>
      <c r="G17483" s="9">
        <v>2</v>
      </c>
      <c r="H17483" s="9">
        <v>10</v>
      </c>
      <c r="I17483" s="9">
        <v>0.45380058884620667</v>
      </c>
      <c r="J17483" s="9">
        <v>0.45380058884620667</v>
      </c>
      <c r="K17483" s="9">
        <v>0</v>
      </c>
      <c r="L17483" s="9">
        <v>76.125267028808594</v>
      </c>
    </row>
    <row r="17484" spans="1:12" x14ac:dyDescent="0.25">
      <c r="A17484" s="5" t="str">
        <f t="shared" si="273"/>
        <v>1TariffDynamic00211</v>
      </c>
      <c r="B17484" s="9">
        <v>1</v>
      </c>
      <c r="C17484" t="s">
        <v>134</v>
      </c>
      <c r="D17484" t="s">
        <v>150</v>
      </c>
      <c r="E17484" s="9">
        <v>0</v>
      </c>
      <c r="F17484" s="9">
        <v>0</v>
      </c>
      <c r="G17484" s="9">
        <v>2</v>
      </c>
      <c r="H17484" s="9">
        <v>11</v>
      </c>
      <c r="I17484" s="9">
        <v>0.40149277448654175</v>
      </c>
      <c r="J17484" s="9">
        <v>0.40149277448654175</v>
      </c>
      <c r="K17484" s="9">
        <v>0</v>
      </c>
      <c r="L17484" s="9">
        <v>80.749603271484375</v>
      </c>
    </row>
    <row r="17485" spans="1:12" x14ac:dyDescent="0.25">
      <c r="A17485" s="5" t="str">
        <f t="shared" si="273"/>
        <v>1TariffDynamic00212</v>
      </c>
      <c r="B17485" s="9">
        <v>1</v>
      </c>
      <c r="C17485" t="s">
        <v>134</v>
      </c>
      <c r="D17485" t="s">
        <v>150</v>
      </c>
      <c r="E17485" s="9">
        <v>0</v>
      </c>
      <c r="F17485" s="9">
        <v>0</v>
      </c>
      <c r="G17485" s="9">
        <v>2</v>
      </c>
      <c r="H17485" s="9">
        <v>12</v>
      </c>
      <c r="I17485" s="9">
        <v>0.43620076775550842</v>
      </c>
      <c r="J17485" s="9">
        <v>0.43620076775550842</v>
      </c>
      <c r="K17485" s="9">
        <v>0</v>
      </c>
      <c r="L17485" s="9">
        <v>84.870079040527344</v>
      </c>
    </row>
    <row r="17486" spans="1:12" x14ac:dyDescent="0.25">
      <c r="A17486" s="5" t="str">
        <f t="shared" si="273"/>
        <v>1TariffDynamic00213</v>
      </c>
      <c r="B17486" s="9">
        <v>1</v>
      </c>
      <c r="C17486" t="s">
        <v>134</v>
      </c>
      <c r="D17486" t="s">
        <v>150</v>
      </c>
      <c r="E17486" s="9">
        <v>0</v>
      </c>
      <c r="F17486" s="9">
        <v>0</v>
      </c>
      <c r="G17486" s="9">
        <v>2</v>
      </c>
      <c r="H17486" s="9">
        <v>13</v>
      </c>
      <c r="I17486" s="9">
        <v>0.61114239692687988</v>
      </c>
      <c r="J17486" s="9">
        <v>0.61114239692687988</v>
      </c>
      <c r="K17486" s="9">
        <v>0</v>
      </c>
      <c r="L17486" s="9">
        <v>87.720230102539063</v>
      </c>
    </row>
    <row r="17487" spans="1:12" x14ac:dyDescent="0.25">
      <c r="A17487" s="5" t="str">
        <f t="shared" si="273"/>
        <v>1TariffDynamic00214</v>
      </c>
      <c r="B17487" s="9">
        <v>1</v>
      </c>
      <c r="C17487" t="s">
        <v>134</v>
      </c>
      <c r="D17487" t="s">
        <v>150</v>
      </c>
      <c r="E17487" s="9">
        <v>0</v>
      </c>
      <c r="F17487" s="9">
        <v>0</v>
      </c>
      <c r="G17487" s="9">
        <v>2</v>
      </c>
      <c r="H17487" s="9">
        <v>14</v>
      </c>
      <c r="I17487" s="9">
        <v>0.87539827823638916</v>
      </c>
      <c r="J17487" s="9">
        <v>0.87539827823638916</v>
      </c>
      <c r="K17487" s="9">
        <v>0</v>
      </c>
      <c r="L17487" s="9">
        <v>89.694686889648438</v>
      </c>
    </row>
    <row r="17488" spans="1:12" x14ac:dyDescent="0.25">
      <c r="A17488" s="5" t="str">
        <f t="shared" si="273"/>
        <v>1TariffDynamic00215</v>
      </c>
      <c r="B17488" s="9">
        <v>1</v>
      </c>
      <c r="C17488" t="s">
        <v>134</v>
      </c>
      <c r="D17488" t="s">
        <v>150</v>
      </c>
      <c r="E17488" s="9">
        <v>0</v>
      </c>
      <c r="F17488" s="9">
        <v>0</v>
      </c>
      <c r="G17488" s="9">
        <v>2</v>
      </c>
      <c r="H17488" s="9">
        <v>15</v>
      </c>
      <c r="I17488" s="9">
        <v>1.1623208522796631</v>
      </c>
      <c r="J17488" s="9">
        <v>1.1623208522796631</v>
      </c>
      <c r="K17488" s="9">
        <v>0</v>
      </c>
      <c r="L17488" s="9">
        <v>90.893623352050781</v>
      </c>
    </row>
    <row r="17489" spans="1:12" x14ac:dyDescent="0.25">
      <c r="A17489" s="5" t="str">
        <f t="shared" si="273"/>
        <v>1TariffDynamic00216</v>
      </c>
      <c r="B17489" s="9">
        <v>1</v>
      </c>
      <c r="C17489" t="s">
        <v>134</v>
      </c>
      <c r="D17489" t="s">
        <v>150</v>
      </c>
      <c r="E17489" s="9">
        <v>0</v>
      </c>
      <c r="F17489" s="9">
        <v>0</v>
      </c>
      <c r="G17489" s="9">
        <v>2</v>
      </c>
      <c r="H17489" s="9">
        <v>16</v>
      </c>
      <c r="I17489" s="9">
        <v>1.5536050796508789</v>
      </c>
      <c r="J17489" s="9">
        <v>1.5536050796508789</v>
      </c>
      <c r="K17489" s="9">
        <v>0</v>
      </c>
      <c r="L17489" s="9">
        <v>90.947425842285156</v>
      </c>
    </row>
    <row r="17490" spans="1:12" x14ac:dyDescent="0.25">
      <c r="A17490" s="5" t="str">
        <f t="shared" si="273"/>
        <v>1TariffDynamic00217</v>
      </c>
      <c r="B17490" s="9">
        <v>1</v>
      </c>
      <c r="C17490" t="s">
        <v>134</v>
      </c>
      <c r="D17490" t="s">
        <v>150</v>
      </c>
      <c r="E17490" s="9">
        <v>0</v>
      </c>
      <c r="F17490" s="9">
        <v>0</v>
      </c>
      <c r="G17490" s="9">
        <v>2</v>
      </c>
      <c r="H17490" s="9">
        <v>17</v>
      </c>
      <c r="I17490" s="9">
        <v>1.8832893371582031</v>
      </c>
      <c r="J17490" s="9">
        <v>0.8642125129699707</v>
      </c>
      <c r="K17490" s="9">
        <v>2.2287465631961823E-2</v>
      </c>
      <c r="L17490" s="9">
        <v>90.61566162109375</v>
      </c>
    </row>
    <row r="17491" spans="1:12" x14ac:dyDescent="0.25">
      <c r="A17491" s="5" t="str">
        <f t="shared" si="273"/>
        <v>1TariffDynamic00218</v>
      </c>
      <c r="B17491" s="9">
        <v>1</v>
      </c>
      <c r="C17491" t="s">
        <v>134</v>
      </c>
      <c r="D17491" t="s">
        <v>150</v>
      </c>
      <c r="E17491" s="9">
        <v>0</v>
      </c>
      <c r="F17491" s="9">
        <v>0</v>
      </c>
      <c r="G17491" s="9">
        <v>2</v>
      </c>
      <c r="H17491" s="9">
        <v>18</v>
      </c>
      <c r="I17491" s="9">
        <v>2.2514212131500244</v>
      </c>
      <c r="J17491" s="9">
        <v>1.6433312892913818</v>
      </c>
      <c r="K17491" s="9">
        <v>2.6046456769108772E-2</v>
      </c>
      <c r="L17491" s="9">
        <v>89.319435119628906</v>
      </c>
    </row>
    <row r="17492" spans="1:12" x14ac:dyDescent="0.25">
      <c r="A17492" s="5" t="str">
        <f t="shared" si="273"/>
        <v>1TariffDynamic00219</v>
      </c>
      <c r="B17492" s="9">
        <v>1</v>
      </c>
      <c r="C17492" t="s">
        <v>134</v>
      </c>
      <c r="D17492" t="s">
        <v>150</v>
      </c>
      <c r="E17492" s="9">
        <v>0</v>
      </c>
      <c r="F17492" s="9">
        <v>0</v>
      </c>
      <c r="G17492" s="9">
        <v>2</v>
      </c>
      <c r="H17492" s="9">
        <v>19</v>
      </c>
      <c r="I17492" s="9">
        <v>2.4819221496582031</v>
      </c>
      <c r="J17492" s="9">
        <v>2.0860104560852051</v>
      </c>
      <c r="K17492" s="9">
        <v>2.2640751674771309E-2</v>
      </c>
      <c r="L17492" s="9">
        <v>87.9263916015625</v>
      </c>
    </row>
    <row r="17493" spans="1:12" x14ac:dyDescent="0.25">
      <c r="A17493" s="5" t="str">
        <f t="shared" si="273"/>
        <v>1TariffDynamic00220</v>
      </c>
      <c r="B17493" s="9">
        <v>1</v>
      </c>
      <c r="C17493" t="s">
        <v>134</v>
      </c>
      <c r="D17493" t="s">
        <v>150</v>
      </c>
      <c r="E17493" s="9">
        <v>0</v>
      </c>
      <c r="F17493" s="9">
        <v>0</v>
      </c>
      <c r="G17493" s="9">
        <v>2</v>
      </c>
      <c r="H17493" s="9">
        <v>20</v>
      </c>
      <c r="I17493" s="9">
        <v>2.492067813873291</v>
      </c>
      <c r="J17493" s="9">
        <v>2.1976914405822754</v>
      </c>
      <c r="K17493" s="9">
        <v>1.3338219374418259E-2</v>
      </c>
      <c r="L17493" s="9">
        <v>85.815345764160156</v>
      </c>
    </row>
    <row r="17494" spans="1:12" x14ac:dyDescent="0.25">
      <c r="A17494" s="5" t="str">
        <f t="shared" si="273"/>
        <v>1TariffDynamic00221</v>
      </c>
      <c r="B17494" s="9">
        <v>1</v>
      </c>
      <c r="C17494" t="s">
        <v>134</v>
      </c>
      <c r="D17494" t="s">
        <v>150</v>
      </c>
      <c r="E17494" s="9">
        <v>0</v>
      </c>
      <c r="F17494" s="9">
        <v>0</v>
      </c>
      <c r="G17494" s="9">
        <v>2</v>
      </c>
      <c r="H17494" s="9">
        <v>21</v>
      </c>
      <c r="I17494" s="9">
        <v>2.4811835289001465</v>
      </c>
      <c r="J17494" s="9">
        <v>2.2167742252349854</v>
      </c>
      <c r="K17494" s="9">
        <v>1.4549592509865761E-2</v>
      </c>
      <c r="L17494" s="9">
        <v>82.727005004882813</v>
      </c>
    </row>
    <row r="17495" spans="1:12" x14ac:dyDescent="0.25">
      <c r="A17495" s="5" t="str">
        <f t="shared" si="273"/>
        <v>1TariffDynamic00222</v>
      </c>
      <c r="B17495" s="9">
        <v>1</v>
      </c>
      <c r="C17495" t="s">
        <v>134</v>
      </c>
      <c r="D17495" t="s">
        <v>150</v>
      </c>
      <c r="E17495" s="9">
        <v>0</v>
      </c>
      <c r="F17495" s="9">
        <v>0</v>
      </c>
      <c r="G17495" s="9">
        <v>2</v>
      </c>
      <c r="H17495" s="9">
        <v>22</v>
      </c>
      <c r="I17495" s="9">
        <v>2.4485752582550049</v>
      </c>
      <c r="J17495" s="9">
        <v>2.8972599506378174</v>
      </c>
      <c r="K17495" s="9">
        <v>2.1599289029836655E-2</v>
      </c>
      <c r="L17495" s="9">
        <v>79.920112609863281</v>
      </c>
    </row>
    <row r="17496" spans="1:12" x14ac:dyDescent="0.25">
      <c r="A17496" s="5" t="str">
        <f t="shared" si="273"/>
        <v>1TariffDynamic00223</v>
      </c>
      <c r="B17496" s="9">
        <v>1</v>
      </c>
      <c r="C17496" t="s">
        <v>134</v>
      </c>
      <c r="D17496" t="s">
        <v>150</v>
      </c>
      <c r="E17496" s="9">
        <v>0</v>
      </c>
      <c r="F17496" s="9">
        <v>0</v>
      </c>
      <c r="G17496" s="9">
        <v>2</v>
      </c>
      <c r="H17496" s="9">
        <v>23</v>
      </c>
      <c r="I17496" s="9">
        <v>2.3759076595306396</v>
      </c>
      <c r="J17496" s="9">
        <v>2.5519068241119385</v>
      </c>
      <c r="K17496" s="9">
        <v>1.5056321397423744E-2</v>
      </c>
      <c r="L17496" s="9">
        <v>77.854278564453125</v>
      </c>
    </row>
    <row r="17497" spans="1:12" x14ac:dyDescent="0.25">
      <c r="A17497" s="5" t="str">
        <f t="shared" si="273"/>
        <v>1TariffDynamic00224</v>
      </c>
      <c r="B17497" s="9">
        <v>1</v>
      </c>
      <c r="C17497" t="s">
        <v>134</v>
      </c>
      <c r="D17497" t="s">
        <v>150</v>
      </c>
      <c r="E17497" s="9">
        <v>0</v>
      </c>
      <c r="F17497" s="9">
        <v>0</v>
      </c>
      <c r="G17497" s="9">
        <v>2</v>
      </c>
      <c r="H17497" s="9">
        <v>24</v>
      </c>
      <c r="I17497" s="9">
        <v>2.0824205875396729</v>
      </c>
      <c r="J17497" s="9">
        <v>2.1924660205841064</v>
      </c>
      <c r="K17497" s="9">
        <v>1.3241402804851532E-2</v>
      </c>
      <c r="L17497" s="9">
        <v>76.296073913574219</v>
      </c>
    </row>
    <row r="17498" spans="1:12" x14ac:dyDescent="0.25">
      <c r="A17498" s="5" t="str">
        <f t="shared" si="273"/>
        <v>1TariffDynamic00101</v>
      </c>
      <c r="B17498" s="9">
        <v>1</v>
      </c>
      <c r="C17498" t="s">
        <v>134</v>
      </c>
      <c r="D17498" t="s">
        <v>150</v>
      </c>
      <c r="E17498" s="9">
        <v>0</v>
      </c>
      <c r="F17498" s="9">
        <v>0</v>
      </c>
      <c r="G17498" s="9">
        <v>10</v>
      </c>
      <c r="H17498" s="9">
        <v>1</v>
      </c>
      <c r="I17498" s="9">
        <v>1.9396772384643555</v>
      </c>
      <c r="J17498" s="9">
        <v>1.9396772384643555</v>
      </c>
      <c r="K17498" s="9">
        <v>0</v>
      </c>
      <c r="L17498" s="9">
        <v>77.114341735839844</v>
      </c>
    </row>
    <row r="17499" spans="1:12" x14ac:dyDescent="0.25">
      <c r="A17499" s="5" t="str">
        <f t="shared" si="273"/>
        <v>1TariffDynamic00102</v>
      </c>
      <c r="B17499" s="9">
        <v>1</v>
      </c>
      <c r="C17499" t="s">
        <v>134</v>
      </c>
      <c r="D17499" t="s">
        <v>150</v>
      </c>
      <c r="E17499" s="9">
        <v>0</v>
      </c>
      <c r="F17499" s="9">
        <v>0</v>
      </c>
      <c r="G17499" s="9">
        <v>10</v>
      </c>
      <c r="H17499" s="9">
        <v>2</v>
      </c>
      <c r="I17499" s="9">
        <v>1.6449941396713257</v>
      </c>
      <c r="J17499" s="9">
        <v>1.6449941396713257</v>
      </c>
      <c r="K17499" s="9">
        <v>0</v>
      </c>
      <c r="L17499" s="9">
        <v>76.049530029296875</v>
      </c>
    </row>
    <row r="17500" spans="1:12" x14ac:dyDescent="0.25">
      <c r="A17500" s="5" t="str">
        <f t="shared" si="273"/>
        <v>1TariffDynamic00103</v>
      </c>
      <c r="B17500" s="9">
        <v>1</v>
      </c>
      <c r="C17500" t="s">
        <v>134</v>
      </c>
      <c r="D17500" t="s">
        <v>150</v>
      </c>
      <c r="E17500" s="9">
        <v>0</v>
      </c>
      <c r="F17500" s="9">
        <v>0</v>
      </c>
      <c r="G17500" s="9">
        <v>10</v>
      </c>
      <c r="H17500" s="9">
        <v>3</v>
      </c>
      <c r="I17500" s="9">
        <v>1.4113434553146362</v>
      </c>
      <c r="J17500" s="9">
        <v>1.4113434553146362</v>
      </c>
      <c r="K17500" s="9">
        <v>0</v>
      </c>
      <c r="L17500" s="9">
        <v>75.068199157714844</v>
      </c>
    </row>
    <row r="17501" spans="1:12" x14ac:dyDescent="0.25">
      <c r="A17501" s="5" t="str">
        <f t="shared" si="273"/>
        <v>1TariffDynamic00104</v>
      </c>
      <c r="B17501" s="9">
        <v>1</v>
      </c>
      <c r="C17501" t="s">
        <v>134</v>
      </c>
      <c r="D17501" t="s">
        <v>150</v>
      </c>
      <c r="E17501" s="9">
        <v>0</v>
      </c>
      <c r="F17501" s="9">
        <v>0</v>
      </c>
      <c r="G17501" s="9">
        <v>10</v>
      </c>
      <c r="H17501" s="9">
        <v>4</v>
      </c>
      <c r="I17501" s="9">
        <v>1.2392814159393311</v>
      </c>
      <c r="J17501" s="9">
        <v>1.2392814159393311</v>
      </c>
      <c r="K17501" s="9">
        <v>0</v>
      </c>
      <c r="L17501" s="9">
        <v>74.369644165039063</v>
      </c>
    </row>
    <row r="17502" spans="1:12" x14ac:dyDescent="0.25">
      <c r="A17502" s="5" t="str">
        <f t="shared" si="273"/>
        <v>1TariffDynamic00105</v>
      </c>
      <c r="B17502" s="9">
        <v>1</v>
      </c>
      <c r="C17502" t="s">
        <v>134</v>
      </c>
      <c r="D17502" t="s">
        <v>150</v>
      </c>
      <c r="E17502" s="9">
        <v>0</v>
      </c>
      <c r="F17502" s="9">
        <v>0</v>
      </c>
      <c r="G17502" s="9">
        <v>10</v>
      </c>
      <c r="H17502" s="9">
        <v>5</v>
      </c>
      <c r="I17502" s="9">
        <v>1.1050949096679688</v>
      </c>
      <c r="J17502" s="9">
        <v>1.1050949096679688</v>
      </c>
      <c r="K17502" s="9">
        <v>0</v>
      </c>
      <c r="L17502" s="9">
        <v>73.590660095214844</v>
      </c>
    </row>
    <row r="17503" spans="1:12" x14ac:dyDescent="0.25">
      <c r="A17503" s="5" t="str">
        <f t="shared" si="273"/>
        <v>1TariffDynamic00106</v>
      </c>
      <c r="B17503" s="9">
        <v>1</v>
      </c>
      <c r="C17503" t="s">
        <v>134</v>
      </c>
      <c r="D17503" t="s">
        <v>150</v>
      </c>
      <c r="E17503" s="9">
        <v>0</v>
      </c>
      <c r="F17503" s="9">
        <v>0</v>
      </c>
      <c r="G17503" s="9">
        <v>10</v>
      </c>
      <c r="H17503" s="9">
        <v>6</v>
      </c>
      <c r="I17503" s="9">
        <v>1.0238840579986572</v>
      </c>
      <c r="J17503" s="9">
        <v>1.0238840579986572</v>
      </c>
      <c r="K17503" s="9">
        <v>0</v>
      </c>
      <c r="L17503" s="9">
        <v>73.074737548828125</v>
      </c>
    </row>
    <row r="17504" spans="1:12" x14ac:dyDescent="0.25">
      <c r="A17504" s="5" t="str">
        <f t="shared" si="273"/>
        <v>1TariffDynamic00107</v>
      </c>
      <c r="B17504" s="9">
        <v>1</v>
      </c>
      <c r="C17504" t="s">
        <v>134</v>
      </c>
      <c r="D17504" t="s">
        <v>150</v>
      </c>
      <c r="E17504" s="9">
        <v>0</v>
      </c>
      <c r="F17504" s="9">
        <v>0</v>
      </c>
      <c r="G17504" s="9">
        <v>10</v>
      </c>
      <c r="H17504" s="9">
        <v>7</v>
      </c>
      <c r="I17504" s="9">
        <v>0.96100270748138428</v>
      </c>
      <c r="J17504" s="9">
        <v>0.96100270748138428</v>
      </c>
      <c r="K17504" s="9">
        <v>0</v>
      </c>
      <c r="L17504" s="9">
        <v>72.604148864746094</v>
      </c>
    </row>
    <row r="17505" spans="1:12" x14ac:dyDescent="0.25">
      <c r="A17505" s="5" t="str">
        <f t="shared" si="273"/>
        <v>1TariffDynamic00108</v>
      </c>
      <c r="B17505" s="9">
        <v>1</v>
      </c>
      <c r="C17505" t="s">
        <v>134</v>
      </c>
      <c r="D17505" t="s">
        <v>150</v>
      </c>
      <c r="E17505" s="9">
        <v>0</v>
      </c>
      <c r="F17505" s="9">
        <v>0</v>
      </c>
      <c r="G17505" s="9">
        <v>10</v>
      </c>
      <c r="H17505" s="9">
        <v>8</v>
      </c>
      <c r="I17505" s="9">
        <v>0.88227403163909912</v>
      </c>
      <c r="J17505" s="9">
        <v>0.88227403163909912</v>
      </c>
      <c r="K17505" s="9">
        <v>0</v>
      </c>
      <c r="L17505" s="9">
        <v>72.975639343261719</v>
      </c>
    </row>
    <row r="17506" spans="1:12" x14ac:dyDescent="0.25">
      <c r="A17506" s="5" t="str">
        <f t="shared" si="273"/>
        <v>1TariffDynamic00109</v>
      </c>
      <c r="B17506" s="9">
        <v>1</v>
      </c>
      <c r="C17506" t="s">
        <v>134</v>
      </c>
      <c r="D17506" t="s">
        <v>150</v>
      </c>
      <c r="E17506" s="9">
        <v>0</v>
      </c>
      <c r="F17506" s="9">
        <v>0</v>
      </c>
      <c r="G17506" s="9">
        <v>10</v>
      </c>
      <c r="H17506" s="9">
        <v>9</v>
      </c>
      <c r="I17506" s="9">
        <v>0.70048528909683228</v>
      </c>
      <c r="J17506" s="9">
        <v>0.70048528909683228</v>
      </c>
      <c r="K17506" s="9">
        <v>0</v>
      </c>
      <c r="L17506" s="9">
        <v>75.506584167480469</v>
      </c>
    </row>
    <row r="17507" spans="1:12" x14ac:dyDescent="0.25">
      <c r="A17507" s="5" t="str">
        <f t="shared" si="273"/>
        <v>1TariffDynamic001010</v>
      </c>
      <c r="B17507" s="9">
        <v>1</v>
      </c>
      <c r="C17507" t="s">
        <v>134</v>
      </c>
      <c r="D17507" t="s">
        <v>150</v>
      </c>
      <c r="E17507" s="9">
        <v>0</v>
      </c>
      <c r="F17507" s="9">
        <v>0</v>
      </c>
      <c r="G17507" s="9">
        <v>10</v>
      </c>
      <c r="H17507" s="9">
        <v>10</v>
      </c>
      <c r="I17507" s="9">
        <v>0.58360141515731812</v>
      </c>
      <c r="J17507" s="9">
        <v>0.58360141515731812</v>
      </c>
      <c r="K17507" s="9">
        <v>0</v>
      </c>
      <c r="L17507" s="9">
        <v>79.810676574707031</v>
      </c>
    </row>
    <row r="17508" spans="1:12" x14ac:dyDescent="0.25">
      <c r="A17508" s="5" t="str">
        <f t="shared" si="273"/>
        <v>1TariffDynamic001011</v>
      </c>
      <c r="B17508" s="9">
        <v>1</v>
      </c>
      <c r="C17508" t="s">
        <v>134</v>
      </c>
      <c r="D17508" t="s">
        <v>150</v>
      </c>
      <c r="E17508" s="9">
        <v>0</v>
      </c>
      <c r="F17508" s="9">
        <v>0</v>
      </c>
      <c r="G17508" s="9">
        <v>10</v>
      </c>
      <c r="H17508" s="9">
        <v>11</v>
      </c>
      <c r="I17508" s="9">
        <v>0.60884761810302734</v>
      </c>
      <c r="J17508" s="9">
        <v>0.60884761810302734</v>
      </c>
      <c r="K17508" s="9">
        <v>0</v>
      </c>
      <c r="L17508" s="9">
        <v>84.564895629882813</v>
      </c>
    </row>
    <row r="17509" spans="1:12" x14ac:dyDescent="0.25">
      <c r="A17509" s="5" t="str">
        <f t="shared" si="273"/>
        <v>1TariffDynamic001012</v>
      </c>
      <c r="B17509" s="9">
        <v>1</v>
      </c>
      <c r="C17509" t="s">
        <v>134</v>
      </c>
      <c r="D17509" t="s">
        <v>150</v>
      </c>
      <c r="E17509" s="9">
        <v>0</v>
      </c>
      <c r="F17509" s="9">
        <v>0</v>
      </c>
      <c r="G17509" s="9">
        <v>10</v>
      </c>
      <c r="H17509" s="9">
        <v>12</v>
      </c>
      <c r="I17509" s="9">
        <v>0.72777837514877319</v>
      </c>
      <c r="J17509" s="9">
        <v>0.72777837514877319</v>
      </c>
      <c r="K17509" s="9">
        <v>0</v>
      </c>
      <c r="L17509" s="9">
        <v>88.700973510742188</v>
      </c>
    </row>
    <row r="17510" spans="1:12" x14ac:dyDescent="0.25">
      <c r="A17510" s="5" t="str">
        <f t="shared" si="273"/>
        <v>1TariffDynamic001013</v>
      </c>
      <c r="B17510" s="9">
        <v>1</v>
      </c>
      <c r="C17510" t="s">
        <v>134</v>
      </c>
      <c r="D17510" t="s">
        <v>150</v>
      </c>
      <c r="E17510" s="9">
        <v>0</v>
      </c>
      <c r="F17510" s="9">
        <v>0</v>
      </c>
      <c r="G17510" s="9">
        <v>10</v>
      </c>
      <c r="H17510" s="9">
        <v>13</v>
      </c>
      <c r="I17510" s="9">
        <v>0.98538357019424438</v>
      </c>
      <c r="J17510" s="9">
        <v>0.98538357019424438</v>
      </c>
      <c r="K17510" s="9">
        <v>0</v>
      </c>
      <c r="L17510" s="9">
        <v>91.39300537109375</v>
      </c>
    </row>
    <row r="17511" spans="1:12" x14ac:dyDescent="0.25">
      <c r="A17511" s="5" t="str">
        <f t="shared" si="273"/>
        <v>1TariffDynamic001014</v>
      </c>
      <c r="B17511" s="9">
        <v>1</v>
      </c>
      <c r="C17511" t="s">
        <v>134</v>
      </c>
      <c r="D17511" t="s">
        <v>150</v>
      </c>
      <c r="E17511" s="9">
        <v>0</v>
      </c>
      <c r="F17511" s="9">
        <v>0</v>
      </c>
      <c r="G17511" s="9">
        <v>10</v>
      </c>
      <c r="H17511" s="9">
        <v>14</v>
      </c>
      <c r="I17511" s="9">
        <v>1.3147684335708618</v>
      </c>
      <c r="J17511" s="9">
        <v>1.3147684335708618</v>
      </c>
      <c r="K17511" s="9">
        <v>0</v>
      </c>
      <c r="L17511" s="9">
        <v>93.47698974609375</v>
      </c>
    </row>
    <row r="17512" spans="1:12" x14ac:dyDescent="0.25">
      <c r="A17512" s="5" t="str">
        <f t="shared" si="273"/>
        <v>1TariffDynamic001015</v>
      </c>
      <c r="B17512" s="9">
        <v>1</v>
      </c>
      <c r="C17512" t="s">
        <v>134</v>
      </c>
      <c r="D17512" t="s">
        <v>150</v>
      </c>
      <c r="E17512" s="9">
        <v>0</v>
      </c>
      <c r="F17512" s="9">
        <v>0</v>
      </c>
      <c r="G17512" s="9">
        <v>10</v>
      </c>
      <c r="H17512" s="9">
        <v>15</v>
      </c>
      <c r="I17512" s="9">
        <v>1.6396358013153076</v>
      </c>
      <c r="J17512" s="9">
        <v>1.6396358013153076</v>
      </c>
      <c r="K17512" s="9">
        <v>0</v>
      </c>
      <c r="L17512" s="9">
        <v>94.756912231445313</v>
      </c>
    </row>
    <row r="17513" spans="1:12" x14ac:dyDescent="0.25">
      <c r="A17513" s="5" t="str">
        <f t="shared" si="273"/>
        <v>1TariffDynamic001016</v>
      </c>
      <c r="B17513" s="9">
        <v>1</v>
      </c>
      <c r="C17513" t="s">
        <v>134</v>
      </c>
      <c r="D17513" t="s">
        <v>150</v>
      </c>
      <c r="E17513" s="9">
        <v>0</v>
      </c>
      <c r="F17513" s="9">
        <v>0</v>
      </c>
      <c r="G17513" s="9">
        <v>10</v>
      </c>
      <c r="H17513" s="9">
        <v>16</v>
      </c>
      <c r="I17513" s="9">
        <v>2.0561153888702393</v>
      </c>
      <c r="J17513" s="9">
        <v>2.0561153888702393</v>
      </c>
      <c r="K17513" s="9">
        <v>0</v>
      </c>
      <c r="L17513" s="9">
        <v>95.269378662109375</v>
      </c>
    </row>
    <row r="17514" spans="1:12" x14ac:dyDescent="0.25">
      <c r="A17514" s="5" t="str">
        <f t="shared" si="273"/>
        <v>1TariffDynamic001017</v>
      </c>
      <c r="B17514" s="9">
        <v>1</v>
      </c>
      <c r="C17514" t="s">
        <v>134</v>
      </c>
      <c r="D17514" t="s">
        <v>150</v>
      </c>
      <c r="E17514" s="9">
        <v>0</v>
      </c>
      <c r="F17514" s="9">
        <v>0</v>
      </c>
      <c r="G17514" s="9">
        <v>10</v>
      </c>
      <c r="H17514" s="9">
        <v>17</v>
      </c>
      <c r="I17514" s="9">
        <v>2.3802316188812256</v>
      </c>
      <c r="J17514" s="9">
        <v>1.2590610980987549</v>
      </c>
      <c r="K17514" s="9">
        <v>3.1324587762355804E-2</v>
      </c>
      <c r="L17514" s="9">
        <v>95.161178588867188</v>
      </c>
    </row>
    <row r="17515" spans="1:12" x14ac:dyDescent="0.25">
      <c r="A17515" s="5" t="str">
        <f t="shared" si="273"/>
        <v>1TariffDynamic001018</v>
      </c>
      <c r="B17515" s="9">
        <v>1</v>
      </c>
      <c r="C17515" t="s">
        <v>134</v>
      </c>
      <c r="D17515" t="s">
        <v>150</v>
      </c>
      <c r="E17515" s="9">
        <v>0</v>
      </c>
      <c r="F17515" s="9">
        <v>0</v>
      </c>
      <c r="G17515" s="9">
        <v>10</v>
      </c>
      <c r="H17515" s="9">
        <v>18</v>
      </c>
      <c r="I17515" s="9">
        <v>2.7245182991027832</v>
      </c>
      <c r="J17515" s="9">
        <v>2.023343563079834</v>
      </c>
      <c r="K17515" s="9">
        <v>3.1561058014631271E-2</v>
      </c>
      <c r="L17515" s="9">
        <v>94.516204833984375</v>
      </c>
    </row>
    <row r="17516" spans="1:12" x14ac:dyDescent="0.25">
      <c r="A17516" s="5" t="str">
        <f t="shared" si="273"/>
        <v>1TariffDynamic001019</v>
      </c>
      <c r="B17516" s="9">
        <v>1</v>
      </c>
      <c r="C17516" t="s">
        <v>134</v>
      </c>
      <c r="D17516" t="s">
        <v>150</v>
      </c>
      <c r="E17516" s="9">
        <v>0</v>
      </c>
      <c r="F17516" s="9">
        <v>0</v>
      </c>
      <c r="G17516" s="9">
        <v>10</v>
      </c>
      <c r="H17516" s="9">
        <v>19</v>
      </c>
      <c r="I17516" s="9">
        <v>2.9410719871520996</v>
      </c>
      <c r="J17516" s="9">
        <v>2.4867899417877197</v>
      </c>
      <c r="K17516" s="9">
        <v>2.3088160902261734E-2</v>
      </c>
      <c r="L17516" s="9">
        <v>93.013229370117188</v>
      </c>
    </row>
    <row r="17517" spans="1:12" x14ac:dyDescent="0.25">
      <c r="A17517" s="5" t="str">
        <f t="shared" si="273"/>
        <v>1TariffDynamic001020</v>
      </c>
      <c r="B17517" s="9">
        <v>1</v>
      </c>
      <c r="C17517" t="s">
        <v>134</v>
      </c>
      <c r="D17517" t="s">
        <v>150</v>
      </c>
      <c r="E17517" s="9">
        <v>0</v>
      </c>
      <c r="F17517" s="9">
        <v>0</v>
      </c>
      <c r="G17517" s="9">
        <v>10</v>
      </c>
      <c r="H17517" s="9">
        <v>20</v>
      </c>
      <c r="I17517" s="9">
        <v>2.9230763912200928</v>
      </c>
      <c r="J17517" s="9">
        <v>2.5868034362792969</v>
      </c>
      <c r="K17517" s="9">
        <v>2.1942721679806709E-2</v>
      </c>
      <c r="L17517" s="9">
        <v>90.133094787597656</v>
      </c>
    </row>
    <row r="17518" spans="1:12" x14ac:dyDescent="0.25">
      <c r="A17518" s="5" t="str">
        <f t="shared" si="273"/>
        <v>1TariffDynamic001021</v>
      </c>
      <c r="B17518" s="9">
        <v>1</v>
      </c>
      <c r="C17518" t="s">
        <v>134</v>
      </c>
      <c r="D17518" t="s">
        <v>150</v>
      </c>
      <c r="E17518" s="9">
        <v>0</v>
      </c>
      <c r="F17518" s="9">
        <v>0</v>
      </c>
      <c r="G17518" s="9">
        <v>10</v>
      </c>
      <c r="H17518" s="9">
        <v>21</v>
      </c>
      <c r="I17518" s="9">
        <v>2.8844418525695801</v>
      </c>
      <c r="J17518" s="9">
        <v>2.5840167999267578</v>
      </c>
      <c r="K17518" s="9">
        <v>1.4016825705766678E-2</v>
      </c>
      <c r="L17518" s="9">
        <v>86.438697814941406</v>
      </c>
    </row>
    <row r="17519" spans="1:12" x14ac:dyDescent="0.25">
      <c r="A17519" s="5" t="str">
        <f t="shared" si="273"/>
        <v>1TariffDynamic001022</v>
      </c>
      <c r="B17519" s="9">
        <v>1</v>
      </c>
      <c r="C17519" t="s">
        <v>134</v>
      </c>
      <c r="D17519" t="s">
        <v>150</v>
      </c>
      <c r="E17519" s="9">
        <v>0</v>
      </c>
      <c r="F17519" s="9">
        <v>0</v>
      </c>
      <c r="G17519" s="9">
        <v>10</v>
      </c>
      <c r="H17519" s="9">
        <v>22</v>
      </c>
      <c r="I17519" s="9">
        <v>2.8345670700073242</v>
      </c>
      <c r="J17519" s="9">
        <v>3.3154280185699463</v>
      </c>
      <c r="K17519" s="9">
        <v>2.7907215058803558E-2</v>
      </c>
      <c r="L17519" s="9">
        <v>83.438545227050781</v>
      </c>
    </row>
    <row r="17520" spans="1:12" x14ac:dyDescent="0.25">
      <c r="A17520" s="5" t="str">
        <f t="shared" si="273"/>
        <v>1TariffDynamic001023</v>
      </c>
      <c r="B17520" s="9">
        <v>1</v>
      </c>
      <c r="C17520" t="s">
        <v>134</v>
      </c>
      <c r="D17520" t="s">
        <v>150</v>
      </c>
      <c r="E17520" s="9">
        <v>0</v>
      </c>
      <c r="F17520" s="9">
        <v>0</v>
      </c>
      <c r="G17520" s="9">
        <v>10</v>
      </c>
      <c r="H17520" s="9">
        <v>23</v>
      </c>
      <c r="I17520" s="9">
        <v>2.7090601921081543</v>
      </c>
      <c r="J17520" s="9">
        <v>2.9030420780181885</v>
      </c>
      <c r="K17520" s="9">
        <v>1.892145536839962E-2</v>
      </c>
      <c r="L17520" s="9">
        <v>81.380767822265625</v>
      </c>
    </row>
    <row r="17521" spans="1:12" x14ac:dyDescent="0.25">
      <c r="A17521" s="5" t="str">
        <f t="shared" si="273"/>
        <v>1TariffDynamic001024</v>
      </c>
      <c r="B17521" s="9">
        <v>1</v>
      </c>
      <c r="C17521" t="s">
        <v>134</v>
      </c>
      <c r="D17521" t="s">
        <v>150</v>
      </c>
      <c r="E17521" s="9">
        <v>0</v>
      </c>
      <c r="F17521" s="9">
        <v>0</v>
      </c>
      <c r="G17521" s="9">
        <v>10</v>
      </c>
      <c r="H17521" s="9">
        <v>24</v>
      </c>
      <c r="I17521" s="9">
        <v>2.3566877841949463</v>
      </c>
      <c r="J17521" s="9">
        <v>2.4811997413635254</v>
      </c>
      <c r="K17521" s="9">
        <v>1.6550140455365181E-2</v>
      </c>
      <c r="L17521" s="9">
        <v>79.655258178710938</v>
      </c>
    </row>
    <row r="17522" spans="1:12" x14ac:dyDescent="0.25">
      <c r="A17522" s="5" t="str">
        <f t="shared" si="273"/>
        <v>1TariffDynamic0121</v>
      </c>
      <c r="B17522" s="9">
        <v>1</v>
      </c>
      <c r="C17522" t="s">
        <v>134</v>
      </c>
      <c r="D17522" t="s">
        <v>150</v>
      </c>
      <c r="E17522" s="9">
        <v>0</v>
      </c>
      <c r="F17522" s="9">
        <v>1</v>
      </c>
      <c r="G17522" s="9">
        <v>2</v>
      </c>
      <c r="H17522" s="9">
        <v>1</v>
      </c>
      <c r="I17522" s="9">
        <v>1.7086465358734131</v>
      </c>
      <c r="J17522" s="9">
        <v>1.7086465358734131</v>
      </c>
      <c r="K17522" s="9">
        <v>0</v>
      </c>
      <c r="L17522" s="9">
        <v>73.42840576171875</v>
      </c>
    </row>
    <row r="17523" spans="1:12" x14ac:dyDescent="0.25">
      <c r="A17523" s="5" t="str">
        <f t="shared" si="273"/>
        <v>1TariffDynamic0122</v>
      </c>
      <c r="B17523" s="9">
        <v>1</v>
      </c>
      <c r="C17523" t="s">
        <v>134</v>
      </c>
      <c r="D17523" t="s">
        <v>150</v>
      </c>
      <c r="E17523" s="9">
        <v>0</v>
      </c>
      <c r="F17523" s="9">
        <v>1</v>
      </c>
      <c r="G17523" s="9">
        <v>2</v>
      </c>
      <c r="H17523" s="9">
        <v>2</v>
      </c>
      <c r="I17523" s="9">
        <v>1.4487125873565674</v>
      </c>
      <c r="J17523" s="9">
        <v>1.4487125873565674</v>
      </c>
      <c r="K17523" s="9">
        <v>0</v>
      </c>
      <c r="L17523" s="9">
        <v>72.383010864257813</v>
      </c>
    </row>
    <row r="17524" spans="1:12" x14ac:dyDescent="0.25">
      <c r="A17524" s="5" t="str">
        <f t="shared" si="273"/>
        <v>1TariffDynamic0123</v>
      </c>
      <c r="B17524" s="9">
        <v>1</v>
      </c>
      <c r="C17524" t="s">
        <v>134</v>
      </c>
      <c r="D17524" t="s">
        <v>150</v>
      </c>
      <c r="E17524" s="9">
        <v>0</v>
      </c>
      <c r="F17524" s="9">
        <v>1</v>
      </c>
      <c r="G17524" s="9">
        <v>2</v>
      </c>
      <c r="H17524" s="9">
        <v>3</v>
      </c>
      <c r="I17524" s="9">
        <v>1.2440569400787354</v>
      </c>
      <c r="J17524" s="9">
        <v>1.2440569400787354</v>
      </c>
      <c r="K17524" s="9">
        <v>0</v>
      </c>
      <c r="L17524" s="9">
        <v>71.491828918457031</v>
      </c>
    </row>
    <row r="17525" spans="1:12" x14ac:dyDescent="0.25">
      <c r="A17525" s="5" t="str">
        <f t="shared" si="273"/>
        <v>1TariffDynamic0124</v>
      </c>
      <c r="B17525" s="9">
        <v>1</v>
      </c>
      <c r="C17525" t="s">
        <v>134</v>
      </c>
      <c r="D17525" t="s">
        <v>150</v>
      </c>
      <c r="E17525" s="9">
        <v>0</v>
      </c>
      <c r="F17525" s="9">
        <v>1</v>
      </c>
      <c r="G17525" s="9">
        <v>2</v>
      </c>
      <c r="H17525" s="9">
        <v>4</v>
      </c>
      <c r="I17525" s="9">
        <v>1.0856927633285522</v>
      </c>
      <c r="J17525" s="9">
        <v>1.0856927633285522</v>
      </c>
      <c r="K17525" s="9">
        <v>0</v>
      </c>
      <c r="L17525" s="9">
        <v>70.648223876953125</v>
      </c>
    </row>
    <row r="17526" spans="1:12" x14ac:dyDescent="0.25">
      <c r="A17526" s="5" t="str">
        <f t="shared" si="273"/>
        <v>1TariffDynamic0125</v>
      </c>
      <c r="B17526" s="9">
        <v>1</v>
      </c>
      <c r="C17526" t="s">
        <v>134</v>
      </c>
      <c r="D17526" t="s">
        <v>150</v>
      </c>
      <c r="E17526" s="9">
        <v>0</v>
      </c>
      <c r="F17526" s="9">
        <v>1</v>
      </c>
      <c r="G17526" s="9">
        <v>2</v>
      </c>
      <c r="H17526" s="9">
        <v>5</v>
      </c>
      <c r="I17526" s="9">
        <v>0.97101473808288574</v>
      </c>
      <c r="J17526" s="9">
        <v>0.97101473808288574</v>
      </c>
      <c r="K17526" s="9">
        <v>0</v>
      </c>
      <c r="L17526" s="9">
        <v>69.93499755859375</v>
      </c>
    </row>
    <row r="17527" spans="1:12" x14ac:dyDescent="0.25">
      <c r="A17527" s="5" t="str">
        <f t="shared" si="273"/>
        <v>1TariffDynamic0126</v>
      </c>
      <c r="B17527" s="9">
        <v>1</v>
      </c>
      <c r="C17527" t="s">
        <v>134</v>
      </c>
      <c r="D17527" t="s">
        <v>150</v>
      </c>
      <c r="E17527" s="9">
        <v>0</v>
      </c>
      <c r="F17527" s="9">
        <v>1</v>
      </c>
      <c r="G17527" s="9">
        <v>2</v>
      </c>
      <c r="H17527" s="9">
        <v>6</v>
      </c>
      <c r="I17527" s="9">
        <v>0.89764887094497681</v>
      </c>
      <c r="J17527" s="9">
        <v>0.89764887094497681</v>
      </c>
      <c r="K17527" s="9">
        <v>0</v>
      </c>
      <c r="L17527" s="9">
        <v>69.300750732421875</v>
      </c>
    </row>
    <row r="17528" spans="1:12" x14ac:dyDescent="0.25">
      <c r="A17528" s="5" t="str">
        <f t="shared" si="273"/>
        <v>1TariffDynamic0127</v>
      </c>
      <c r="B17528" s="9">
        <v>1</v>
      </c>
      <c r="C17528" t="s">
        <v>134</v>
      </c>
      <c r="D17528" t="s">
        <v>150</v>
      </c>
      <c r="E17528" s="9">
        <v>0</v>
      </c>
      <c r="F17528" s="9">
        <v>1</v>
      </c>
      <c r="G17528" s="9">
        <v>2</v>
      </c>
      <c r="H17528" s="9">
        <v>7</v>
      </c>
      <c r="I17528" s="9">
        <v>0.84636735916137695</v>
      </c>
      <c r="J17528" s="9">
        <v>0.84636735916137695</v>
      </c>
      <c r="K17528" s="9">
        <v>0</v>
      </c>
      <c r="L17528" s="9">
        <v>68.796966552734375</v>
      </c>
    </row>
    <row r="17529" spans="1:12" x14ac:dyDescent="0.25">
      <c r="A17529" s="5" t="str">
        <f t="shared" si="273"/>
        <v>1TariffDynamic0128</v>
      </c>
      <c r="B17529" s="9">
        <v>1</v>
      </c>
      <c r="C17529" t="s">
        <v>134</v>
      </c>
      <c r="D17529" t="s">
        <v>150</v>
      </c>
      <c r="E17529" s="9">
        <v>0</v>
      </c>
      <c r="F17529" s="9">
        <v>1</v>
      </c>
      <c r="G17529" s="9">
        <v>2</v>
      </c>
      <c r="H17529" s="9">
        <v>8</v>
      </c>
      <c r="I17529" s="9">
        <v>0.75317478179931641</v>
      </c>
      <c r="J17529" s="9">
        <v>0.75317478179931641</v>
      </c>
      <c r="K17529" s="9">
        <v>0</v>
      </c>
      <c r="L17529" s="9">
        <v>69.110542297363281</v>
      </c>
    </row>
    <row r="17530" spans="1:12" x14ac:dyDescent="0.25">
      <c r="A17530" s="5" t="str">
        <f t="shared" si="273"/>
        <v>1TariffDynamic0129</v>
      </c>
      <c r="B17530" s="9">
        <v>1</v>
      </c>
      <c r="C17530" t="s">
        <v>134</v>
      </c>
      <c r="D17530" t="s">
        <v>150</v>
      </c>
      <c r="E17530" s="9">
        <v>0</v>
      </c>
      <c r="F17530" s="9">
        <v>1</v>
      </c>
      <c r="G17530" s="9">
        <v>2</v>
      </c>
      <c r="H17530" s="9">
        <v>9</v>
      </c>
      <c r="I17530" s="9">
        <v>0.56430232524871826</v>
      </c>
      <c r="J17530" s="9">
        <v>0.56430232524871826</v>
      </c>
      <c r="K17530" s="9">
        <v>0</v>
      </c>
      <c r="L17530" s="9">
        <v>71.573410034179688</v>
      </c>
    </row>
    <row r="17531" spans="1:12" x14ac:dyDescent="0.25">
      <c r="A17531" s="5" t="str">
        <f t="shared" si="273"/>
        <v>1TariffDynamic01210</v>
      </c>
      <c r="B17531" s="9">
        <v>1</v>
      </c>
      <c r="C17531" t="s">
        <v>134</v>
      </c>
      <c r="D17531" t="s">
        <v>150</v>
      </c>
      <c r="E17531" s="9">
        <v>0</v>
      </c>
      <c r="F17531" s="9">
        <v>1</v>
      </c>
      <c r="G17531" s="9">
        <v>2</v>
      </c>
      <c r="H17531" s="9">
        <v>10</v>
      </c>
      <c r="I17531" s="9">
        <v>0.44501978158950806</v>
      </c>
      <c r="J17531" s="9">
        <v>0.44501978158950806</v>
      </c>
      <c r="K17531" s="9">
        <v>0</v>
      </c>
      <c r="L17531" s="9">
        <v>75.832984924316406</v>
      </c>
    </row>
    <row r="17532" spans="1:12" x14ac:dyDescent="0.25">
      <c r="A17532" s="5" t="str">
        <f t="shared" si="273"/>
        <v>1TariffDynamic01211</v>
      </c>
      <c r="B17532" s="9">
        <v>1</v>
      </c>
      <c r="C17532" t="s">
        <v>134</v>
      </c>
      <c r="D17532" t="s">
        <v>150</v>
      </c>
      <c r="E17532" s="9">
        <v>0</v>
      </c>
      <c r="F17532" s="9">
        <v>1</v>
      </c>
      <c r="G17532" s="9">
        <v>2</v>
      </c>
      <c r="H17532" s="9">
        <v>11</v>
      </c>
      <c r="I17532" s="9">
        <v>0.38852939009666443</v>
      </c>
      <c r="J17532" s="9">
        <v>0.38852939009666443</v>
      </c>
      <c r="K17532" s="9">
        <v>0</v>
      </c>
      <c r="L17532" s="9">
        <v>80.19329833984375</v>
      </c>
    </row>
    <row r="17533" spans="1:12" x14ac:dyDescent="0.25">
      <c r="A17533" s="5" t="str">
        <f t="shared" si="273"/>
        <v>1TariffDynamic01212</v>
      </c>
      <c r="B17533" s="9">
        <v>1</v>
      </c>
      <c r="C17533" t="s">
        <v>134</v>
      </c>
      <c r="D17533" t="s">
        <v>150</v>
      </c>
      <c r="E17533" s="9">
        <v>0</v>
      </c>
      <c r="F17533" s="9">
        <v>1</v>
      </c>
      <c r="G17533" s="9">
        <v>2</v>
      </c>
      <c r="H17533" s="9">
        <v>12</v>
      </c>
      <c r="I17533" s="9">
        <v>0.42451328039169312</v>
      </c>
      <c r="J17533" s="9">
        <v>0.42451328039169312</v>
      </c>
      <c r="K17533" s="9">
        <v>0</v>
      </c>
      <c r="L17533" s="9">
        <v>84.074935913085938</v>
      </c>
    </row>
    <row r="17534" spans="1:12" x14ac:dyDescent="0.25">
      <c r="A17534" s="5" t="str">
        <f t="shared" si="273"/>
        <v>1TariffDynamic01213</v>
      </c>
      <c r="B17534" s="9">
        <v>1</v>
      </c>
      <c r="C17534" t="s">
        <v>134</v>
      </c>
      <c r="D17534" t="s">
        <v>150</v>
      </c>
      <c r="E17534" s="9">
        <v>0</v>
      </c>
      <c r="F17534" s="9">
        <v>1</v>
      </c>
      <c r="G17534" s="9">
        <v>2</v>
      </c>
      <c r="H17534" s="9">
        <v>13</v>
      </c>
      <c r="I17534" s="9">
        <v>0.58887583017349243</v>
      </c>
      <c r="J17534" s="9">
        <v>0.58887583017349243</v>
      </c>
      <c r="K17534" s="9">
        <v>0</v>
      </c>
      <c r="L17534" s="9">
        <v>86.784637451171875</v>
      </c>
    </row>
    <row r="17535" spans="1:12" x14ac:dyDescent="0.25">
      <c r="A17535" s="5" t="str">
        <f t="shared" si="273"/>
        <v>1TariffDynamic01214</v>
      </c>
      <c r="B17535" s="9">
        <v>1</v>
      </c>
      <c r="C17535" t="s">
        <v>134</v>
      </c>
      <c r="D17535" t="s">
        <v>150</v>
      </c>
      <c r="E17535" s="9">
        <v>0</v>
      </c>
      <c r="F17535" s="9">
        <v>1</v>
      </c>
      <c r="G17535" s="9">
        <v>2</v>
      </c>
      <c r="H17535" s="9">
        <v>14</v>
      </c>
      <c r="I17535" s="9">
        <v>0.8424067497253418</v>
      </c>
      <c r="J17535" s="9">
        <v>0.8424067497253418</v>
      </c>
      <c r="K17535" s="9">
        <v>0</v>
      </c>
      <c r="L17535" s="9">
        <v>88.741355895996094</v>
      </c>
    </row>
    <row r="17536" spans="1:12" x14ac:dyDescent="0.25">
      <c r="A17536" s="5" t="str">
        <f t="shared" si="273"/>
        <v>1TariffDynamic01215</v>
      </c>
      <c r="B17536" s="9">
        <v>1</v>
      </c>
      <c r="C17536" t="s">
        <v>134</v>
      </c>
      <c r="D17536" t="s">
        <v>150</v>
      </c>
      <c r="E17536" s="9">
        <v>0</v>
      </c>
      <c r="F17536" s="9">
        <v>1</v>
      </c>
      <c r="G17536" s="9">
        <v>2</v>
      </c>
      <c r="H17536" s="9">
        <v>15</v>
      </c>
      <c r="I17536" s="9">
        <v>1.1205408573150635</v>
      </c>
      <c r="J17536" s="9">
        <v>1.1205408573150635</v>
      </c>
      <c r="K17536" s="9">
        <v>0</v>
      </c>
      <c r="L17536" s="9">
        <v>90.32806396484375</v>
      </c>
    </row>
    <row r="17537" spans="1:12" x14ac:dyDescent="0.25">
      <c r="A17537" s="5" t="str">
        <f t="shared" si="273"/>
        <v>1TariffDynamic01216</v>
      </c>
      <c r="B17537" s="9">
        <v>1</v>
      </c>
      <c r="C17537" t="s">
        <v>134</v>
      </c>
      <c r="D17537" t="s">
        <v>150</v>
      </c>
      <c r="E17537" s="9">
        <v>0</v>
      </c>
      <c r="F17537" s="9">
        <v>1</v>
      </c>
      <c r="G17537" s="9">
        <v>2</v>
      </c>
      <c r="H17537" s="9">
        <v>16</v>
      </c>
      <c r="I17537" s="9">
        <v>1.5071351528167725</v>
      </c>
      <c r="J17537" s="9">
        <v>1.5071351528167725</v>
      </c>
      <c r="K17537" s="9">
        <v>0</v>
      </c>
      <c r="L17537" s="9">
        <v>90.679130554199219</v>
      </c>
    </row>
    <row r="17538" spans="1:12" x14ac:dyDescent="0.25">
      <c r="A17538" s="5" t="str">
        <f t="shared" si="273"/>
        <v>1TariffDynamic01217</v>
      </c>
      <c r="B17538" s="9">
        <v>1</v>
      </c>
      <c r="C17538" t="s">
        <v>134</v>
      </c>
      <c r="D17538" t="s">
        <v>150</v>
      </c>
      <c r="E17538" s="9">
        <v>0</v>
      </c>
      <c r="F17538" s="9">
        <v>1</v>
      </c>
      <c r="G17538" s="9">
        <v>2</v>
      </c>
      <c r="H17538" s="9">
        <v>17</v>
      </c>
      <c r="I17538" s="9">
        <v>1.8329553604125977</v>
      </c>
      <c r="J17538" s="9">
        <v>0.80719435214996338</v>
      </c>
      <c r="K17538" s="9">
        <v>2.2531634196639061E-2</v>
      </c>
      <c r="L17538" s="9">
        <v>90.913261413574219</v>
      </c>
    </row>
    <row r="17539" spans="1:12" x14ac:dyDescent="0.25">
      <c r="A17539" s="5" t="str">
        <f t="shared" ref="A17539:A17602" si="274">B17539&amp;C17539&amp;D17539&amp;E17539&amp;F17539&amp;G17539&amp;H17539</f>
        <v>1TariffDynamic01218</v>
      </c>
      <c r="B17539" s="9">
        <v>1</v>
      </c>
      <c r="C17539" t="s">
        <v>134</v>
      </c>
      <c r="D17539" t="s">
        <v>150</v>
      </c>
      <c r="E17539" s="9">
        <v>0</v>
      </c>
      <c r="F17539" s="9">
        <v>1</v>
      </c>
      <c r="G17539" s="9">
        <v>2</v>
      </c>
      <c r="H17539" s="9">
        <v>18</v>
      </c>
      <c r="I17539" s="9">
        <v>2.1875424385070801</v>
      </c>
      <c r="J17539" s="9">
        <v>1.5672212839126587</v>
      </c>
      <c r="K17539" s="9">
        <v>2.5957902893424034E-2</v>
      </c>
      <c r="L17539" s="9">
        <v>90.002281188964844</v>
      </c>
    </row>
    <row r="17540" spans="1:12" x14ac:dyDescent="0.25">
      <c r="A17540" s="5" t="str">
        <f t="shared" si="274"/>
        <v>1TariffDynamic01219</v>
      </c>
      <c r="B17540" s="9">
        <v>1</v>
      </c>
      <c r="C17540" t="s">
        <v>134</v>
      </c>
      <c r="D17540" t="s">
        <v>150</v>
      </c>
      <c r="E17540" s="9">
        <v>0</v>
      </c>
      <c r="F17540" s="9">
        <v>1</v>
      </c>
      <c r="G17540" s="9">
        <v>2</v>
      </c>
      <c r="H17540" s="9">
        <v>19</v>
      </c>
      <c r="I17540" s="9">
        <v>2.4272353649139404</v>
      </c>
      <c r="J17540" s="9">
        <v>2.0266749858856201</v>
      </c>
      <c r="K17540" s="9">
        <v>2.224070206284523E-2</v>
      </c>
      <c r="L17540" s="9">
        <v>88.331512451171875</v>
      </c>
    </row>
    <row r="17541" spans="1:12" x14ac:dyDescent="0.25">
      <c r="A17541" s="5" t="str">
        <f t="shared" si="274"/>
        <v>1TariffDynamic01220</v>
      </c>
      <c r="B17541" s="9">
        <v>1</v>
      </c>
      <c r="C17541" t="s">
        <v>134</v>
      </c>
      <c r="D17541" t="s">
        <v>150</v>
      </c>
      <c r="E17541" s="9">
        <v>0</v>
      </c>
      <c r="F17541" s="9">
        <v>1</v>
      </c>
      <c r="G17541" s="9">
        <v>2</v>
      </c>
      <c r="H17541" s="9">
        <v>20</v>
      </c>
      <c r="I17541" s="9">
        <v>2.454078197479248</v>
      </c>
      <c r="J17541" s="9">
        <v>2.1571662425994873</v>
      </c>
      <c r="K17541" s="9">
        <v>1.3588660396635532E-2</v>
      </c>
      <c r="L17541" s="9">
        <v>86.076644897460938</v>
      </c>
    </row>
    <row r="17542" spans="1:12" x14ac:dyDescent="0.25">
      <c r="A17542" s="5" t="str">
        <f t="shared" si="274"/>
        <v>1TariffDynamic01221</v>
      </c>
      <c r="B17542" s="9">
        <v>1</v>
      </c>
      <c r="C17542" t="s">
        <v>134</v>
      </c>
      <c r="D17542" t="s">
        <v>150</v>
      </c>
      <c r="E17542" s="9">
        <v>0</v>
      </c>
      <c r="F17542" s="9">
        <v>1</v>
      </c>
      <c r="G17542" s="9">
        <v>2</v>
      </c>
      <c r="H17542" s="9">
        <v>21</v>
      </c>
      <c r="I17542" s="9">
        <v>2.4458549022674561</v>
      </c>
      <c r="J17542" s="9">
        <v>2.1812129020690918</v>
      </c>
      <c r="K17542" s="9">
        <v>1.4512830413877964E-2</v>
      </c>
      <c r="L17542" s="9">
        <v>82.750984191894531</v>
      </c>
    </row>
    <row r="17543" spans="1:12" x14ac:dyDescent="0.25">
      <c r="A17543" s="5" t="str">
        <f t="shared" si="274"/>
        <v>1TariffDynamic01222</v>
      </c>
      <c r="B17543" s="9">
        <v>1</v>
      </c>
      <c r="C17543" t="s">
        <v>134</v>
      </c>
      <c r="D17543" t="s">
        <v>150</v>
      </c>
      <c r="E17543" s="9">
        <v>0</v>
      </c>
      <c r="F17543" s="9">
        <v>1</v>
      </c>
      <c r="G17543" s="9">
        <v>2</v>
      </c>
      <c r="H17543" s="9">
        <v>22</v>
      </c>
      <c r="I17543" s="9">
        <v>2.4120414257049561</v>
      </c>
      <c r="J17543" s="9">
        <v>2.8583917617797852</v>
      </c>
      <c r="K17543" s="9">
        <v>2.2003540769219398E-2</v>
      </c>
      <c r="L17543" s="9">
        <v>79.664848327636719</v>
      </c>
    </row>
    <row r="17544" spans="1:12" x14ac:dyDescent="0.25">
      <c r="A17544" s="5" t="str">
        <f t="shared" si="274"/>
        <v>1TariffDynamic01223</v>
      </c>
      <c r="B17544" s="9">
        <v>1</v>
      </c>
      <c r="C17544" t="s">
        <v>134</v>
      </c>
      <c r="D17544" t="s">
        <v>150</v>
      </c>
      <c r="E17544" s="9">
        <v>0</v>
      </c>
      <c r="F17544" s="9">
        <v>1</v>
      </c>
      <c r="G17544" s="9">
        <v>2</v>
      </c>
      <c r="H17544" s="9">
        <v>23</v>
      </c>
      <c r="I17544" s="9">
        <v>2.343759298324585</v>
      </c>
      <c r="J17544" s="9">
        <v>2.5183210372924805</v>
      </c>
      <c r="K17544" s="9">
        <v>1.5282020904123783E-2</v>
      </c>
      <c r="L17544" s="9">
        <v>77.5723876953125</v>
      </c>
    </row>
    <row r="17545" spans="1:12" x14ac:dyDescent="0.25">
      <c r="A17545" s="5" t="str">
        <f t="shared" si="274"/>
        <v>1TariffDynamic01224</v>
      </c>
      <c r="B17545" s="9">
        <v>1</v>
      </c>
      <c r="C17545" t="s">
        <v>134</v>
      </c>
      <c r="D17545" t="s">
        <v>150</v>
      </c>
      <c r="E17545" s="9">
        <v>0</v>
      </c>
      <c r="F17545" s="9">
        <v>1</v>
      </c>
      <c r="G17545" s="9">
        <v>2</v>
      </c>
      <c r="H17545" s="9">
        <v>24</v>
      </c>
      <c r="I17545" s="9">
        <v>2.0538196563720703</v>
      </c>
      <c r="J17545" s="9">
        <v>2.1616573333740234</v>
      </c>
      <c r="K17545" s="9">
        <v>1.359829492866993E-2</v>
      </c>
      <c r="L17545" s="9">
        <v>75.783432006835938</v>
      </c>
    </row>
    <row r="17546" spans="1:12" x14ac:dyDescent="0.25">
      <c r="A17546" s="5" t="str">
        <f t="shared" si="274"/>
        <v>1TariffDynamic01101</v>
      </c>
      <c r="B17546" s="9">
        <v>1</v>
      </c>
      <c r="C17546" t="s">
        <v>134</v>
      </c>
      <c r="D17546" t="s">
        <v>150</v>
      </c>
      <c r="E17546" s="9">
        <v>0</v>
      </c>
      <c r="F17546" s="9">
        <v>1</v>
      </c>
      <c r="G17546" s="9">
        <v>10</v>
      </c>
      <c r="H17546" s="9">
        <v>1</v>
      </c>
      <c r="I17546" s="9">
        <v>1.9726046323776245</v>
      </c>
      <c r="J17546" s="9">
        <v>1.9726046323776245</v>
      </c>
      <c r="K17546" s="9">
        <v>0</v>
      </c>
      <c r="L17546" s="9">
        <v>77.637474060058594</v>
      </c>
    </row>
    <row r="17547" spans="1:12" x14ac:dyDescent="0.25">
      <c r="A17547" s="5" t="str">
        <f t="shared" si="274"/>
        <v>1TariffDynamic01102</v>
      </c>
      <c r="B17547" s="9">
        <v>1</v>
      </c>
      <c r="C17547" t="s">
        <v>134</v>
      </c>
      <c r="D17547" t="s">
        <v>150</v>
      </c>
      <c r="E17547" s="9">
        <v>0</v>
      </c>
      <c r="F17547" s="9">
        <v>1</v>
      </c>
      <c r="G17547" s="9">
        <v>10</v>
      </c>
      <c r="H17547" s="9">
        <v>2</v>
      </c>
      <c r="I17547" s="9">
        <v>1.6496384143829346</v>
      </c>
      <c r="J17547" s="9">
        <v>1.6496384143829346</v>
      </c>
      <c r="K17547" s="9">
        <v>0</v>
      </c>
      <c r="L17547" s="9">
        <v>76.141372680664063</v>
      </c>
    </row>
    <row r="17548" spans="1:12" x14ac:dyDescent="0.25">
      <c r="A17548" s="5" t="str">
        <f t="shared" si="274"/>
        <v>1TariffDynamic01103</v>
      </c>
      <c r="B17548" s="9">
        <v>1</v>
      </c>
      <c r="C17548" t="s">
        <v>134</v>
      </c>
      <c r="D17548" t="s">
        <v>150</v>
      </c>
      <c r="E17548" s="9">
        <v>0</v>
      </c>
      <c r="F17548" s="9">
        <v>1</v>
      </c>
      <c r="G17548" s="9">
        <v>10</v>
      </c>
      <c r="H17548" s="9">
        <v>3</v>
      </c>
      <c r="I17548" s="9">
        <v>1.403481125831604</v>
      </c>
      <c r="J17548" s="9">
        <v>1.403481125831604</v>
      </c>
      <c r="K17548" s="9">
        <v>0</v>
      </c>
      <c r="L17548" s="9">
        <v>74.871467590332031</v>
      </c>
    </row>
    <row r="17549" spans="1:12" x14ac:dyDescent="0.25">
      <c r="A17549" s="5" t="str">
        <f t="shared" si="274"/>
        <v>1TariffDynamic01104</v>
      </c>
      <c r="B17549" s="9">
        <v>1</v>
      </c>
      <c r="C17549" t="s">
        <v>134</v>
      </c>
      <c r="D17549" t="s">
        <v>150</v>
      </c>
      <c r="E17549" s="9">
        <v>0</v>
      </c>
      <c r="F17549" s="9">
        <v>1</v>
      </c>
      <c r="G17549" s="9">
        <v>10</v>
      </c>
      <c r="H17549" s="9">
        <v>4</v>
      </c>
      <c r="I17549" s="9">
        <v>1.2332366704940796</v>
      </c>
      <c r="J17549" s="9">
        <v>1.2332366704940796</v>
      </c>
      <c r="K17549" s="9">
        <v>0</v>
      </c>
      <c r="L17549" s="9">
        <v>74.086845397949219</v>
      </c>
    </row>
    <row r="17550" spans="1:12" x14ac:dyDescent="0.25">
      <c r="A17550" s="5" t="str">
        <f t="shared" si="274"/>
        <v>1TariffDynamic01105</v>
      </c>
      <c r="B17550" s="9">
        <v>1</v>
      </c>
      <c r="C17550" t="s">
        <v>134</v>
      </c>
      <c r="D17550" t="s">
        <v>150</v>
      </c>
      <c r="E17550" s="9">
        <v>0</v>
      </c>
      <c r="F17550" s="9">
        <v>1</v>
      </c>
      <c r="G17550" s="9">
        <v>10</v>
      </c>
      <c r="H17550" s="9">
        <v>5</v>
      </c>
      <c r="I17550" s="9">
        <v>1.1001276969909668</v>
      </c>
      <c r="J17550" s="9">
        <v>1.1001276969909668</v>
      </c>
      <c r="K17550" s="9">
        <v>0</v>
      </c>
      <c r="L17550" s="9">
        <v>73.246658325195313</v>
      </c>
    </row>
    <row r="17551" spans="1:12" x14ac:dyDescent="0.25">
      <c r="A17551" s="5" t="str">
        <f t="shared" si="274"/>
        <v>1TariffDynamic01106</v>
      </c>
      <c r="B17551" s="9">
        <v>1</v>
      </c>
      <c r="C17551" t="s">
        <v>134</v>
      </c>
      <c r="D17551" t="s">
        <v>150</v>
      </c>
      <c r="E17551" s="9">
        <v>0</v>
      </c>
      <c r="F17551" s="9">
        <v>1</v>
      </c>
      <c r="G17551" s="9">
        <v>10</v>
      </c>
      <c r="H17551" s="9">
        <v>6</v>
      </c>
      <c r="I17551" s="9">
        <v>1.0147335529327393</v>
      </c>
      <c r="J17551" s="9">
        <v>1.0147335529327393</v>
      </c>
      <c r="K17551" s="9">
        <v>0</v>
      </c>
      <c r="L17551" s="9">
        <v>72.596519470214844</v>
      </c>
    </row>
    <row r="17552" spans="1:12" x14ac:dyDescent="0.25">
      <c r="A17552" s="5" t="str">
        <f t="shared" si="274"/>
        <v>1TariffDynamic01107</v>
      </c>
      <c r="B17552" s="9">
        <v>1</v>
      </c>
      <c r="C17552" t="s">
        <v>134</v>
      </c>
      <c r="D17552" t="s">
        <v>150</v>
      </c>
      <c r="E17552" s="9">
        <v>0</v>
      </c>
      <c r="F17552" s="9">
        <v>1</v>
      </c>
      <c r="G17552" s="9">
        <v>10</v>
      </c>
      <c r="H17552" s="9">
        <v>7</v>
      </c>
      <c r="I17552" s="9">
        <v>0.94068938493728638</v>
      </c>
      <c r="J17552" s="9">
        <v>0.94068938493728638</v>
      </c>
      <c r="K17552" s="9">
        <v>0</v>
      </c>
      <c r="L17552" s="9">
        <v>72.011070251464844</v>
      </c>
    </row>
    <row r="17553" spans="1:12" x14ac:dyDescent="0.25">
      <c r="A17553" s="5" t="str">
        <f t="shared" si="274"/>
        <v>1TariffDynamic01108</v>
      </c>
      <c r="B17553" s="9">
        <v>1</v>
      </c>
      <c r="C17553" t="s">
        <v>134</v>
      </c>
      <c r="D17553" t="s">
        <v>150</v>
      </c>
      <c r="E17553" s="9">
        <v>0</v>
      </c>
      <c r="F17553" s="9">
        <v>1</v>
      </c>
      <c r="G17553" s="9">
        <v>10</v>
      </c>
      <c r="H17553" s="9">
        <v>8</v>
      </c>
      <c r="I17553" s="9">
        <v>0.84911966323852539</v>
      </c>
      <c r="J17553" s="9">
        <v>0.84911966323852539</v>
      </c>
      <c r="K17553" s="9">
        <v>0</v>
      </c>
      <c r="L17553" s="9">
        <v>72.47442626953125</v>
      </c>
    </row>
    <row r="17554" spans="1:12" x14ac:dyDescent="0.25">
      <c r="A17554" s="5" t="str">
        <f t="shared" si="274"/>
        <v>1TariffDynamic01109</v>
      </c>
      <c r="B17554" s="9">
        <v>1</v>
      </c>
      <c r="C17554" t="s">
        <v>134</v>
      </c>
      <c r="D17554" t="s">
        <v>150</v>
      </c>
      <c r="E17554" s="9">
        <v>0</v>
      </c>
      <c r="F17554" s="9">
        <v>1</v>
      </c>
      <c r="G17554" s="9">
        <v>10</v>
      </c>
      <c r="H17554" s="9">
        <v>9</v>
      </c>
      <c r="I17554" s="9">
        <v>0.66924285888671875</v>
      </c>
      <c r="J17554" s="9">
        <v>0.66924285888671875</v>
      </c>
      <c r="K17554" s="9">
        <v>0</v>
      </c>
      <c r="L17554" s="9">
        <v>75.500022888183594</v>
      </c>
    </row>
    <row r="17555" spans="1:12" x14ac:dyDescent="0.25">
      <c r="A17555" s="5" t="str">
        <f t="shared" si="274"/>
        <v>1TariffDynamic011010</v>
      </c>
      <c r="B17555" s="9">
        <v>1</v>
      </c>
      <c r="C17555" t="s">
        <v>134</v>
      </c>
      <c r="D17555" t="s">
        <v>150</v>
      </c>
      <c r="E17555" s="9">
        <v>0</v>
      </c>
      <c r="F17555" s="9">
        <v>1</v>
      </c>
      <c r="G17555" s="9">
        <v>10</v>
      </c>
      <c r="H17555" s="9">
        <v>10</v>
      </c>
      <c r="I17555" s="9">
        <v>0.60788023471832275</v>
      </c>
      <c r="J17555" s="9">
        <v>0.60788023471832275</v>
      </c>
      <c r="K17555" s="9">
        <v>0</v>
      </c>
      <c r="L17555" s="9">
        <v>80.553070068359375</v>
      </c>
    </row>
    <row r="17556" spans="1:12" x14ac:dyDescent="0.25">
      <c r="A17556" s="5" t="str">
        <f t="shared" si="274"/>
        <v>1TariffDynamic011011</v>
      </c>
      <c r="B17556" s="9">
        <v>1</v>
      </c>
      <c r="C17556" t="s">
        <v>134</v>
      </c>
      <c r="D17556" t="s">
        <v>150</v>
      </c>
      <c r="E17556" s="9">
        <v>0</v>
      </c>
      <c r="F17556" s="9">
        <v>1</v>
      </c>
      <c r="G17556" s="9">
        <v>10</v>
      </c>
      <c r="H17556" s="9">
        <v>11</v>
      </c>
      <c r="I17556" s="9">
        <v>0.68004417419433594</v>
      </c>
      <c r="J17556" s="9">
        <v>0.68004417419433594</v>
      </c>
      <c r="K17556" s="9">
        <v>0</v>
      </c>
      <c r="L17556" s="9">
        <v>86.062446594238281</v>
      </c>
    </row>
    <row r="17557" spans="1:12" x14ac:dyDescent="0.25">
      <c r="A17557" s="5" t="str">
        <f t="shared" si="274"/>
        <v>1TariffDynamic011012</v>
      </c>
      <c r="B17557" s="9">
        <v>1</v>
      </c>
      <c r="C17557" t="s">
        <v>134</v>
      </c>
      <c r="D17557" t="s">
        <v>150</v>
      </c>
      <c r="E17557" s="9">
        <v>0</v>
      </c>
      <c r="F17557" s="9">
        <v>1</v>
      </c>
      <c r="G17557" s="9">
        <v>10</v>
      </c>
      <c r="H17557" s="9">
        <v>12</v>
      </c>
      <c r="I17557" s="9">
        <v>0.82718980312347412</v>
      </c>
      <c r="J17557" s="9">
        <v>0.82718980312347412</v>
      </c>
      <c r="K17557" s="9">
        <v>0</v>
      </c>
      <c r="L17557" s="9">
        <v>90.229721069335938</v>
      </c>
    </row>
    <row r="17558" spans="1:12" x14ac:dyDescent="0.25">
      <c r="A17558" s="5" t="str">
        <f t="shared" si="274"/>
        <v>1TariffDynamic011013</v>
      </c>
      <c r="B17558" s="9">
        <v>1</v>
      </c>
      <c r="C17558" t="s">
        <v>134</v>
      </c>
      <c r="D17558" t="s">
        <v>150</v>
      </c>
      <c r="E17558" s="9">
        <v>0</v>
      </c>
      <c r="F17558" s="9">
        <v>1</v>
      </c>
      <c r="G17558" s="9">
        <v>10</v>
      </c>
      <c r="H17558" s="9">
        <v>13</v>
      </c>
      <c r="I17558" s="9">
        <v>1.116824746131897</v>
      </c>
      <c r="J17558" s="9">
        <v>1.116824746131897</v>
      </c>
      <c r="K17558" s="9">
        <v>0</v>
      </c>
      <c r="L17558" s="9">
        <v>92.864990234375</v>
      </c>
    </row>
    <row r="17559" spans="1:12" x14ac:dyDescent="0.25">
      <c r="A17559" s="5" t="str">
        <f t="shared" si="274"/>
        <v>1TariffDynamic011014</v>
      </c>
      <c r="B17559" s="9">
        <v>1</v>
      </c>
      <c r="C17559" t="s">
        <v>134</v>
      </c>
      <c r="D17559" t="s">
        <v>150</v>
      </c>
      <c r="E17559" s="9">
        <v>0</v>
      </c>
      <c r="F17559" s="9">
        <v>1</v>
      </c>
      <c r="G17559" s="9">
        <v>10</v>
      </c>
      <c r="H17559" s="9">
        <v>14</v>
      </c>
      <c r="I17559" s="9">
        <v>1.469672679901123</v>
      </c>
      <c r="J17559" s="9">
        <v>1.469672679901123</v>
      </c>
      <c r="K17559" s="9">
        <v>0</v>
      </c>
      <c r="L17559" s="9">
        <v>95.088493347167969</v>
      </c>
    </row>
    <row r="17560" spans="1:12" x14ac:dyDescent="0.25">
      <c r="A17560" s="5" t="str">
        <f t="shared" si="274"/>
        <v>1TariffDynamic011015</v>
      </c>
      <c r="B17560" s="9">
        <v>1</v>
      </c>
      <c r="C17560" t="s">
        <v>134</v>
      </c>
      <c r="D17560" t="s">
        <v>150</v>
      </c>
      <c r="E17560" s="9">
        <v>0</v>
      </c>
      <c r="F17560" s="9">
        <v>1</v>
      </c>
      <c r="G17560" s="9">
        <v>10</v>
      </c>
      <c r="H17560" s="9">
        <v>15</v>
      </c>
      <c r="I17560" s="9">
        <v>1.8060659170150757</v>
      </c>
      <c r="J17560" s="9">
        <v>1.8060659170150757</v>
      </c>
      <c r="K17560" s="9">
        <v>0</v>
      </c>
      <c r="L17560" s="9">
        <v>96.984306335449219</v>
      </c>
    </row>
    <row r="17561" spans="1:12" x14ac:dyDescent="0.25">
      <c r="A17561" s="5" t="str">
        <f t="shared" si="274"/>
        <v>1TariffDynamic011016</v>
      </c>
      <c r="B17561" s="9">
        <v>1</v>
      </c>
      <c r="C17561" t="s">
        <v>134</v>
      </c>
      <c r="D17561" t="s">
        <v>150</v>
      </c>
      <c r="E17561" s="9">
        <v>0</v>
      </c>
      <c r="F17561" s="9">
        <v>1</v>
      </c>
      <c r="G17561" s="9">
        <v>10</v>
      </c>
      <c r="H17561" s="9">
        <v>16</v>
      </c>
      <c r="I17561" s="9">
        <v>2.2327980995178223</v>
      </c>
      <c r="J17561" s="9">
        <v>2.2327980995178223</v>
      </c>
      <c r="K17561" s="9">
        <v>0</v>
      </c>
      <c r="L17561" s="9">
        <v>98.277328491210938</v>
      </c>
    </row>
    <row r="17562" spans="1:12" x14ac:dyDescent="0.25">
      <c r="A17562" s="5" t="str">
        <f t="shared" si="274"/>
        <v>1TariffDynamic011017</v>
      </c>
      <c r="B17562" s="9">
        <v>1</v>
      </c>
      <c r="C17562" t="s">
        <v>134</v>
      </c>
      <c r="D17562" t="s">
        <v>150</v>
      </c>
      <c r="E17562" s="9">
        <v>0</v>
      </c>
      <c r="F17562" s="9">
        <v>1</v>
      </c>
      <c r="G17562" s="9">
        <v>10</v>
      </c>
      <c r="H17562" s="9">
        <v>17</v>
      </c>
      <c r="I17562" s="9">
        <v>2.5479393005371094</v>
      </c>
      <c r="J17562" s="9">
        <v>1.3489639759063721</v>
      </c>
      <c r="K17562" s="9">
        <v>4.2502712458372116E-2</v>
      </c>
      <c r="L17562" s="9">
        <v>98.625282287597656</v>
      </c>
    </row>
    <row r="17563" spans="1:12" x14ac:dyDescent="0.25">
      <c r="A17563" s="5" t="str">
        <f t="shared" si="274"/>
        <v>1TariffDynamic011018</v>
      </c>
      <c r="B17563" s="9">
        <v>1</v>
      </c>
      <c r="C17563" t="s">
        <v>134</v>
      </c>
      <c r="D17563" t="s">
        <v>150</v>
      </c>
      <c r="E17563" s="9">
        <v>0</v>
      </c>
      <c r="F17563" s="9">
        <v>1</v>
      </c>
      <c r="G17563" s="9">
        <v>10</v>
      </c>
      <c r="H17563" s="9">
        <v>18</v>
      </c>
      <c r="I17563" s="9">
        <v>2.868189811706543</v>
      </c>
      <c r="J17563" s="9">
        <v>2.1056056022644043</v>
      </c>
      <c r="K17563" s="9">
        <v>4.0624231100082397E-2</v>
      </c>
      <c r="L17563" s="9">
        <v>97.944610595703125</v>
      </c>
    </row>
    <row r="17564" spans="1:12" x14ac:dyDescent="0.25">
      <c r="A17564" s="5" t="str">
        <f t="shared" si="274"/>
        <v>1TariffDynamic011019</v>
      </c>
      <c r="B17564" s="9">
        <v>1</v>
      </c>
      <c r="C17564" t="s">
        <v>134</v>
      </c>
      <c r="D17564" t="s">
        <v>150</v>
      </c>
      <c r="E17564" s="9">
        <v>0</v>
      </c>
      <c r="F17564" s="9">
        <v>1</v>
      </c>
      <c r="G17564" s="9">
        <v>10</v>
      </c>
      <c r="H17564" s="9">
        <v>19</v>
      </c>
      <c r="I17564" s="9">
        <v>3.0891566276550293</v>
      </c>
      <c r="J17564" s="9">
        <v>2.5991318225860596</v>
      </c>
      <c r="K17564" s="9">
        <v>2.844972163438797E-2</v>
      </c>
      <c r="L17564" s="9">
        <v>96.128128051757813</v>
      </c>
    </row>
    <row r="17565" spans="1:12" x14ac:dyDescent="0.25">
      <c r="A17565" s="5" t="str">
        <f t="shared" si="274"/>
        <v>1TariffDynamic011020</v>
      </c>
      <c r="B17565" s="9">
        <v>1</v>
      </c>
      <c r="C17565" t="s">
        <v>134</v>
      </c>
      <c r="D17565" t="s">
        <v>150</v>
      </c>
      <c r="E17565" s="9">
        <v>0</v>
      </c>
      <c r="F17565" s="9">
        <v>1</v>
      </c>
      <c r="G17565" s="9">
        <v>10</v>
      </c>
      <c r="H17565" s="9">
        <v>20</v>
      </c>
      <c r="I17565" s="9">
        <v>3.0816519260406494</v>
      </c>
      <c r="J17565" s="9">
        <v>2.7186760902404785</v>
      </c>
      <c r="K17565" s="9">
        <v>2.9805945232510567E-2</v>
      </c>
      <c r="L17565" s="9">
        <v>92.885002136230469</v>
      </c>
    </row>
    <row r="17566" spans="1:12" x14ac:dyDescent="0.25">
      <c r="A17566" s="5" t="str">
        <f t="shared" si="274"/>
        <v>1TariffDynamic011021</v>
      </c>
      <c r="B17566" s="9">
        <v>1</v>
      </c>
      <c r="C17566" t="s">
        <v>134</v>
      </c>
      <c r="D17566" t="s">
        <v>150</v>
      </c>
      <c r="E17566" s="9">
        <v>0</v>
      </c>
      <c r="F17566" s="9">
        <v>1</v>
      </c>
      <c r="G17566" s="9">
        <v>10</v>
      </c>
      <c r="H17566" s="9">
        <v>21</v>
      </c>
      <c r="I17566" s="9">
        <v>3.0386033058166504</v>
      </c>
      <c r="J17566" s="9">
        <v>2.7112979888916016</v>
      </c>
      <c r="K17566" s="9">
        <v>1.9547361880540848E-2</v>
      </c>
      <c r="L17566" s="9">
        <v>89.208915710449219</v>
      </c>
    </row>
    <row r="17567" spans="1:12" x14ac:dyDescent="0.25">
      <c r="A17567" s="5" t="str">
        <f t="shared" si="274"/>
        <v>1TariffDynamic011022</v>
      </c>
      <c r="B17567" s="9">
        <v>1</v>
      </c>
      <c r="C17567" t="s">
        <v>134</v>
      </c>
      <c r="D17567" t="s">
        <v>150</v>
      </c>
      <c r="E17567" s="9">
        <v>0</v>
      </c>
      <c r="F17567" s="9">
        <v>1</v>
      </c>
      <c r="G17567" s="9">
        <v>10</v>
      </c>
      <c r="H17567" s="9">
        <v>22</v>
      </c>
      <c r="I17567" s="9">
        <v>2.9781482219696045</v>
      </c>
      <c r="J17567" s="9">
        <v>3.4814391136169434</v>
      </c>
      <c r="K17567" s="9">
        <v>4.0111631155014038E-2</v>
      </c>
      <c r="L17567" s="9">
        <v>85.8912353515625</v>
      </c>
    </row>
    <row r="17568" spans="1:12" x14ac:dyDescent="0.25">
      <c r="A17568" s="5" t="str">
        <f t="shared" si="274"/>
        <v>1TariffDynamic011023</v>
      </c>
      <c r="B17568" s="9">
        <v>1</v>
      </c>
      <c r="C17568" t="s">
        <v>134</v>
      </c>
      <c r="D17568" t="s">
        <v>150</v>
      </c>
      <c r="E17568" s="9">
        <v>0</v>
      </c>
      <c r="F17568" s="9">
        <v>1</v>
      </c>
      <c r="G17568" s="9">
        <v>10</v>
      </c>
      <c r="H17568" s="9">
        <v>23</v>
      </c>
      <c r="I17568" s="9">
        <v>2.8291149139404297</v>
      </c>
      <c r="J17568" s="9">
        <v>3.0313479900360107</v>
      </c>
      <c r="K17568" s="9">
        <v>2.3511111736297607E-2</v>
      </c>
      <c r="L17568" s="9">
        <v>82.998832702636719</v>
      </c>
    </row>
    <row r="17569" spans="1:12" x14ac:dyDescent="0.25">
      <c r="A17569" s="5" t="str">
        <f t="shared" si="274"/>
        <v>1TariffDynamic011024</v>
      </c>
      <c r="B17569" s="9">
        <v>1</v>
      </c>
      <c r="C17569" t="s">
        <v>134</v>
      </c>
      <c r="D17569" t="s">
        <v>150</v>
      </c>
      <c r="E17569" s="9">
        <v>0</v>
      </c>
      <c r="F17569" s="9">
        <v>1</v>
      </c>
      <c r="G17569" s="9">
        <v>10</v>
      </c>
      <c r="H17569" s="9">
        <v>24</v>
      </c>
      <c r="I17569" s="9">
        <v>2.4562680721282959</v>
      </c>
      <c r="J17569" s="9">
        <v>2.5868172645568848</v>
      </c>
      <c r="K17569" s="9">
        <v>1.9945811480283737E-2</v>
      </c>
      <c r="L17569" s="9">
        <v>81.057098388671875</v>
      </c>
    </row>
    <row r="17570" spans="1:12" x14ac:dyDescent="0.25">
      <c r="A17570" s="5" t="str">
        <f t="shared" si="274"/>
        <v>1TariffDynamic1021</v>
      </c>
      <c r="B17570" s="9">
        <v>1</v>
      </c>
      <c r="C17570" t="s">
        <v>134</v>
      </c>
      <c r="D17570" t="s">
        <v>150</v>
      </c>
      <c r="E17570" s="9">
        <v>1</v>
      </c>
      <c r="F17570" s="9">
        <v>0</v>
      </c>
      <c r="G17570" s="9">
        <v>2</v>
      </c>
      <c r="H17570" s="9">
        <v>1</v>
      </c>
      <c r="I17570" s="9">
        <v>1.1445660591125488</v>
      </c>
      <c r="J17570" s="9">
        <v>1.1445660591125488</v>
      </c>
      <c r="K17570" s="9">
        <v>0</v>
      </c>
      <c r="L17570" s="9">
        <v>48.837791442871094</v>
      </c>
    </row>
    <row r="17571" spans="1:12" x14ac:dyDescent="0.25">
      <c r="A17571" s="5" t="str">
        <f t="shared" si="274"/>
        <v>1TariffDynamic1022</v>
      </c>
      <c r="B17571" s="9">
        <v>1</v>
      </c>
      <c r="C17571" t="s">
        <v>134</v>
      </c>
      <c r="D17571" t="s">
        <v>150</v>
      </c>
      <c r="E17571" s="9">
        <v>1</v>
      </c>
      <c r="F17571" s="9">
        <v>0</v>
      </c>
      <c r="G17571" s="9">
        <v>2</v>
      </c>
      <c r="H17571" s="9">
        <v>2</v>
      </c>
      <c r="I17571" s="9">
        <v>1.0336266756057739</v>
      </c>
      <c r="J17571" s="9">
        <v>1.0336266756057739</v>
      </c>
      <c r="K17571" s="9">
        <v>0</v>
      </c>
      <c r="L17571" s="9">
        <v>47.957584381103516</v>
      </c>
    </row>
    <row r="17572" spans="1:12" x14ac:dyDescent="0.25">
      <c r="A17572" s="5" t="str">
        <f t="shared" si="274"/>
        <v>1TariffDynamic1023</v>
      </c>
      <c r="B17572" s="9">
        <v>1</v>
      </c>
      <c r="C17572" t="s">
        <v>134</v>
      </c>
      <c r="D17572" t="s">
        <v>150</v>
      </c>
      <c r="E17572" s="9">
        <v>1</v>
      </c>
      <c r="F17572" s="9">
        <v>0</v>
      </c>
      <c r="G17572" s="9">
        <v>2</v>
      </c>
      <c r="H17572" s="9">
        <v>3</v>
      </c>
      <c r="I17572" s="9">
        <v>0.93493747711181641</v>
      </c>
      <c r="J17572" s="9">
        <v>0.93493747711181641</v>
      </c>
      <c r="K17572" s="9">
        <v>0</v>
      </c>
      <c r="L17572" s="9">
        <v>47.000888824462891</v>
      </c>
    </row>
    <row r="17573" spans="1:12" x14ac:dyDescent="0.25">
      <c r="A17573" s="5" t="str">
        <f t="shared" si="274"/>
        <v>1TariffDynamic1024</v>
      </c>
      <c r="B17573" s="9">
        <v>1</v>
      </c>
      <c r="C17573" t="s">
        <v>134</v>
      </c>
      <c r="D17573" t="s">
        <v>150</v>
      </c>
      <c r="E17573" s="9">
        <v>1</v>
      </c>
      <c r="F17573" s="9">
        <v>0</v>
      </c>
      <c r="G17573" s="9">
        <v>2</v>
      </c>
      <c r="H17573" s="9">
        <v>4</v>
      </c>
      <c r="I17573" s="9">
        <v>0.86705195903778076</v>
      </c>
      <c r="J17573" s="9">
        <v>0.86705195903778076</v>
      </c>
      <c r="K17573" s="9">
        <v>0</v>
      </c>
      <c r="L17573" s="9">
        <v>46.203529357910156</v>
      </c>
    </row>
    <row r="17574" spans="1:12" x14ac:dyDescent="0.25">
      <c r="A17574" s="5" t="str">
        <f t="shared" si="274"/>
        <v>1TariffDynamic1025</v>
      </c>
      <c r="B17574" s="9">
        <v>1</v>
      </c>
      <c r="C17574" t="s">
        <v>134</v>
      </c>
      <c r="D17574" t="s">
        <v>150</v>
      </c>
      <c r="E17574" s="9">
        <v>1</v>
      </c>
      <c r="F17574" s="9">
        <v>0</v>
      </c>
      <c r="G17574" s="9">
        <v>2</v>
      </c>
      <c r="H17574" s="9">
        <v>5</v>
      </c>
      <c r="I17574" s="9">
        <v>0.83705121278762817</v>
      </c>
      <c r="J17574" s="9">
        <v>0.83705121278762817</v>
      </c>
      <c r="K17574" s="9">
        <v>0</v>
      </c>
      <c r="L17574" s="9">
        <v>45.571628570556641</v>
      </c>
    </row>
    <row r="17575" spans="1:12" x14ac:dyDescent="0.25">
      <c r="A17575" s="5" t="str">
        <f t="shared" si="274"/>
        <v>1TariffDynamic1026</v>
      </c>
      <c r="B17575" s="9">
        <v>1</v>
      </c>
      <c r="C17575" t="s">
        <v>134</v>
      </c>
      <c r="D17575" t="s">
        <v>150</v>
      </c>
      <c r="E17575" s="9">
        <v>1</v>
      </c>
      <c r="F17575" s="9">
        <v>0</v>
      </c>
      <c r="G17575" s="9">
        <v>2</v>
      </c>
      <c r="H17575" s="9">
        <v>6</v>
      </c>
      <c r="I17575" s="9">
        <v>0.84705644845962524</v>
      </c>
      <c r="J17575" s="9">
        <v>0.84705644845962524</v>
      </c>
      <c r="K17575" s="9">
        <v>0</v>
      </c>
      <c r="L17575" s="9">
        <v>45.270774841308594</v>
      </c>
    </row>
    <row r="17576" spans="1:12" x14ac:dyDescent="0.25">
      <c r="A17576" s="5" t="str">
        <f t="shared" si="274"/>
        <v>1TariffDynamic1027</v>
      </c>
      <c r="B17576" s="9">
        <v>1</v>
      </c>
      <c r="C17576" t="s">
        <v>134</v>
      </c>
      <c r="D17576" t="s">
        <v>150</v>
      </c>
      <c r="E17576" s="9">
        <v>1</v>
      </c>
      <c r="F17576" s="9">
        <v>0</v>
      </c>
      <c r="G17576" s="9">
        <v>2</v>
      </c>
      <c r="H17576" s="9">
        <v>7</v>
      </c>
      <c r="I17576" s="9">
        <v>0.92007732391357422</v>
      </c>
      <c r="J17576" s="9">
        <v>0.92007732391357422</v>
      </c>
      <c r="K17576" s="9">
        <v>0</v>
      </c>
      <c r="L17576" s="9">
        <v>44.734291076660156</v>
      </c>
    </row>
    <row r="17577" spans="1:12" x14ac:dyDescent="0.25">
      <c r="A17577" s="5" t="str">
        <f t="shared" si="274"/>
        <v>1TariffDynamic1028</v>
      </c>
      <c r="B17577" s="9">
        <v>1</v>
      </c>
      <c r="C17577" t="s">
        <v>134</v>
      </c>
      <c r="D17577" t="s">
        <v>150</v>
      </c>
      <c r="E17577" s="9">
        <v>1</v>
      </c>
      <c r="F17577" s="9">
        <v>0</v>
      </c>
      <c r="G17577" s="9">
        <v>2</v>
      </c>
      <c r="H17577" s="9">
        <v>8</v>
      </c>
      <c r="I17577" s="9">
        <v>0.85618466138839722</v>
      </c>
      <c r="J17577" s="9">
        <v>0.85618466138839722</v>
      </c>
      <c r="K17577" s="9">
        <v>0</v>
      </c>
      <c r="L17577" s="9">
        <v>44.469257354736328</v>
      </c>
    </row>
    <row r="17578" spans="1:12" x14ac:dyDescent="0.25">
      <c r="A17578" s="5" t="str">
        <f t="shared" si="274"/>
        <v>1TariffDynamic1029</v>
      </c>
      <c r="B17578" s="9">
        <v>1</v>
      </c>
      <c r="C17578" t="s">
        <v>134</v>
      </c>
      <c r="D17578" t="s">
        <v>150</v>
      </c>
      <c r="E17578" s="9">
        <v>1</v>
      </c>
      <c r="F17578" s="9">
        <v>0</v>
      </c>
      <c r="G17578" s="9">
        <v>2</v>
      </c>
      <c r="H17578" s="9">
        <v>9</v>
      </c>
      <c r="I17578" s="9">
        <v>0.56861370801925659</v>
      </c>
      <c r="J17578" s="9">
        <v>0.56861370801925659</v>
      </c>
      <c r="K17578" s="9">
        <v>0</v>
      </c>
      <c r="L17578" s="9">
        <v>45.315101623535156</v>
      </c>
    </row>
    <row r="17579" spans="1:12" x14ac:dyDescent="0.25">
      <c r="A17579" s="5" t="str">
        <f t="shared" si="274"/>
        <v>1TariffDynamic10210</v>
      </c>
      <c r="B17579" s="9">
        <v>1</v>
      </c>
      <c r="C17579" t="s">
        <v>134</v>
      </c>
      <c r="D17579" t="s">
        <v>150</v>
      </c>
      <c r="E17579" s="9">
        <v>1</v>
      </c>
      <c r="F17579" s="9">
        <v>0</v>
      </c>
      <c r="G17579" s="9">
        <v>2</v>
      </c>
      <c r="H17579" s="9">
        <v>10</v>
      </c>
      <c r="I17579" s="9">
        <v>0.29991206526756287</v>
      </c>
      <c r="J17579" s="9">
        <v>0.29991206526756287</v>
      </c>
      <c r="K17579" s="9">
        <v>0</v>
      </c>
      <c r="L17579" s="9">
        <v>48.011753082275391</v>
      </c>
    </row>
    <row r="17580" spans="1:12" x14ac:dyDescent="0.25">
      <c r="A17580" s="5" t="str">
        <f t="shared" si="274"/>
        <v>1TariffDynamic10211</v>
      </c>
      <c r="B17580" s="9">
        <v>1</v>
      </c>
      <c r="C17580" t="s">
        <v>134</v>
      </c>
      <c r="D17580" t="s">
        <v>150</v>
      </c>
      <c r="E17580" s="9">
        <v>1</v>
      </c>
      <c r="F17580" s="9">
        <v>0</v>
      </c>
      <c r="G17580" s="9">
        <v>2</v>
      </c>
      <c r="H17580" s="9">
        <v>11</v>
      </c>
      <c r="I17580" s="9">
        <v>0.11742532253265381</v>
      </c>
      <c r="J17580" s="9">
        <v>0.11742532253265381</v>
      </c>
      <c r="K17580" s="9">
        <v>0</v>
      </c>
      <c r="L17580" s="9">
        <v>51.356155395507813</v>
      </c>
    </row>
    <row r="17581" spans="1:12" x14ac:dyDescent="0.25">
      <c r="A17581" s="5" t="str">
        <f t="shared" si="274"/>
        <v>1TariffDynamic10212</v>
      </c>
      <c r="B17581" s="9">
        <v>1</v>
      </c>
      <c r="C17581" t="s">
        <v>134</v>
      </c>
      <c r="D17581" t="s">
        <v>150</v>
      </c>
      <c r="E17581" s="9">
        <v>1</v>
      </c>
      <c r="F17581" s="9">
        <v>0</v>
      </c>
      <c r="G17581" s="9">
        <v>2</v>
      </c>
      <c r="H17581" s="9">
        <v>12</v>
      </c>
      <c r="I17581" s="9">
        <v>3.8021870423108339E-3</v>
      </c>
      <c r="J17581" s="9">
        <v>3.8021870423108339E-3</v>
      </c>
      <c r="K17581" s="9">
        <v>0</v>
      </c>
      <c r="L17581" s="9">
        <v>54.035194396972656</v>
      </c>
    </row>
    <row r="17582" spans="1:12" x14ac:dyDescent="0.25">
      <c r="A17582" s="5" t="str">
        <f t="shared" si="274"/>
        <v>1TariffDynamic10213</v>
      </c>
      <c r="B17582" s="9">
        <v>1</v>
      </c>
      <c r="C17582" t="s">
        <v>134</v>
      </c>
      <c r="D17582" t="s">
        <v>150</v>
      </c>
      <c r="E17582" s="9">
        <v>1</v>
      </c>
      <c r="F17582" s="9">
        <v>0</v>
      </c>
      <c r="G17582" s="9">
        <v>2</v>
      </c>
      <c r="H17582" s="9">
        <v>13</v>
      </c>
      <c r="I17582" s="9">
        <v>-4.1218500584363937E-2</v>
      </c>
      <c r="J17582" s="9">
        <v>-4.1218500584363937E-2</v>
      </c>
      <c r="K17582" s="9">
        <v>0</v>
      </c>
      <c r="L17582" s="9">
        <v>55.58160400390625</v>
      </c>
    </row>
    <row r="17583" spans="1:12" x14ac:dyDescent="0.25">
      <c r="A17583" s="5" t="str">
        <f t="shared" si="274"/>
        <v>1TariffDynamic10214</v>
      </c>
      <c r="B17583" s="9">
        <v>1</v>
      </c>
      <c r="C17583" t="s">
        <v>134</v>
      </c>
      <c r="D17583" t="s">
        <v>150</v>
      </c>
      <c r="E17583" s="9">
        <v>1</v>
      </c>
      <c r="F17583" s="9">
        <v>0</v>
      </c>
      <c r="G17583" s="9">
        <v>2</v>
      </c>
      <c r="H17583" s="9">
        <v>14</v>
      </c>
      <c r="I17583" s="9">
        <v>-8.3510400727391243E-3</v>
      </c>
      <c r="J17583" s="9">
        <v>-8.3510400727391243E-3</v>
      </c>
      <c r="K17583" s="9">
        <v>0</v>
      </c>
      <c r="L17583" s="9">
        <v>56.639003753662109</v>
      </c>
    </row>
    <row r="17584" spans="1:12" x14ac:dyDescent="0.25">
      <c r="A17584" s="5" t="str">
        <f t="shared" si="274"/>
        <v>1TariffDynamic10215</v>
      </c>
      <c r="B17584" s="9">
        <v>1</v>
      </c>
      <c r="C17584" t="s">
        <v>134</v>
      </c>
      <c r="D17584" t="s">
        <v>150</v>
      </c>
      <c r="E17584" s="9">
        <v>1</v>
      </c>
      <c r="F17584" s="9">
        <v>0</v>
      </c>
      <c r="G17584" s="9">
        <v>2</v>
      </c>
      <c r="H17584" s="9">
        <v>15</v>
      </c>
      <c r="I17584" s="9">
        <v>0.12727758288383484</v>
      </c>
      <c r="J17584" s="9">
        <v>0.12727758288383484</v>
      </c>
      <c r="K17584" s="9">
        <v>0</v>
      </c>
      <c r="L17584" s="9">
        <v>57.514347076416016</v>
      </c>
    </row>
    <row r="17585" spans="1:12" x14ac:dyDescent="0.25">
      <c r="A17585" s="5" t="str">
        <f t="shared" si="274"/>
        <v>1TariffDynamic10216</v>
      </c>
      <c r="B17585" s="9">
        <v>1</v>
      </c>
      <c r="C17585" t="s">
        <v>134</v>
      </c>
      <c r="D17585" t="s">
        <v>150</v>
      </c>
      <c r="E17585" s="9">
        <v>1</v>
      </c>
      <c r="F17585" s="9">
        <v>0</v>
      </c>
      <c r="G17585" s="9">
        <v>2</v>
      </c>
      <c r="H17585" s="9">
        <v>16</v>
      </c>
      <c r="I17585" s="9">
        <v>0.37411761283874512</v>
      </c>
      <c r="J17585" s="9">
        <v>0.37411761283874512</v>
      </c>
      <c r="K17585" s="9">
        <v>0</v>
      </c>
      <c r="L17585" s="9">
        <v>57.526523590087891</v>
      </c>
    </row>
    <row r="17586" spans="1:12" x14ac:dyDescent="0.25">
      <c r="A17586" s="5" t="str">
        <f t="shared" si="274"/>
        <v>1TariffDynamic10217</v>
      </c>
      <c r="B17586" s="9">
        <v>1</v>
      </c>
      <c r="C17586" t="s">
        <v>134</v>
      </c>
      <c r="D17586" t="s">
        <v>150</v>
      </c>
      <c r="E17586" s="9">
        <v>1</v>
      </c>
      <c r="F17586" s="9">
        <v>0</v>
      </c>
      <c r="G17586" s="9">
        <v>2</v>
      </c>
      <c r="H17586" s="9">
        <v>17</v>
      </c>
      <c r="I17586" s="9">
        <v>0.67725896835327148</v>
      </c>
      <c r="J17586" s="9">
        <v>0.67725896835327148</v>
      </c>
      <c r="K17586" s="9">
        <v>0</v>
      </c>
      <c r="L17586" s="9">
        <v>56.836166381835938</v>
      </c>
    </row>
    <row r="17587" spans="1:12" x14ac:dyDescent="0.25">
      <c r="A17587" s="5" t="str">
        <f t="shared" si="274"/>
        <v>1TariffDynamic10218</v>
      </c>
      <c r="B17587" s="9">
        <v>1</v>
      </c>
      <c r="C17587" t="s">
        <v>134</v>
      </c>
      <c r="D17587" t="s">
        <v>150</v>
      </c>
      <c r="E17587" s="9">
        <v>1</v>
      </c>
      <c r="F17587" s="9">
        <v>0</v>
      </c>
      <c r="G17587" s="9">
        <v>2</v>
      </c>
      <c r="H17587" s="9">
        <v>18</v>
      </c>
      <c r="I17587" s="9">
        <v>0.99112874269485474</v>
      </c>
      <c r="J17587" s="9">
        <v>0.99112874269485474</v>
      </c>
      <c r="K17587" s="9">
        <v>0</v>
      </c>
      <c r="L17587" s="9">
        <v>55.500118255615234</v>
      </c>
    </row>
    <row r="17588" spans="1:12" x14ac:dyDescent="0.25">
      <c r="A17588" s="5" t="str">
        <f t="shared" si="274"/>
        <v>1TariffDynamic10219</v>
      </c>
      <c r="B17588" s="9">
        <v>1</v>
      </c>
      <c r="C17588" t="s">
        <v>134</v>
      </c>
      <c r="D17588" t="s">
        <v>150</v>
      </c>
      <c r="E17588" s="9">
        <v>1</v>
      </c>
      <c r="F17588" s="9">
        <v>0</v>
      </c>
      <c r="G17588" s="9">
        <v>2</v>
      </c>
      <c r="H17588" s="9">
        <v>19</v>
      </c>
      <c r="I17588" s="9">
        <v>1.1734910011291504</v>
      </c>
      <c r="J17588" s="9">
        <v>1.1734910011291504</v>
      </c>
      <c r="K17588" s="9">
        <v>0</v>
      </c>
      <c r="L17588" s="9">
        <v>54.251899719238281</v>
      </c>
    </row>
    <row r="17589" spans="1:12" x14ac:dyDescent="0.25">
      <c r="A17589" s="5" t="str">
        <f t="shared" si="274"/>
        <v>1TariffDynamic10220</v>
      </c>
      <c r="B17589" s="9">
        <v>1</v>
      </c>
      <c r="C17589" t="s">
        <v>134</v>
      </c>
      <c r="D17589" t="s">
        <v>150</v>
      </c>
      <c r="E17589" s="9">
        <v>1</v>
      </c>
      <c r="F17589" s="9">
        <v>0</v>
      </c>
      <c r="G17589" s="9">
        <v>2</v>
      </c>
      <c r="H17589" s="9">
        <v>20</v>
      </c>
      <c r="I17589" s="9">
        <v>1.2266702651977539</v>
      </c>
      <c r="J17589" s="9">
        <v>1.2266702651977539</v>
      </c>
      <c r="K17589" s="9">
        <v>0</v>
      </c>
      <c r="L17589" s="9">
        <v>53.201240539550781</v>
      </c>
    </row>
    <row r="17590" spans="1:12" x14ac:dyDescent="0.25">
      <c r="A17590" s="5" t="str">
        <f t="shared" si="274"/>
        <v>1TariffDynamic10221</v>
      </c>
      <c r="B17590" s="9">
        <v>1</v>
      </c>
      <c r="C17590" t="s">
        <v>134</v>
      </c>
      <c r="D17590" t="s">
        <v>150</v>
      </c>
      <c r="E17590" s="9">
        <v>1</v>
      </c>
      <c r="F17590" s="9">
        <v>0</v>
      </c>
      <c r="G17590" s="9">
        <v>2</v>
      </c>
      <c r="H17590" s="9">
        <v>21</v>
      </c>
      <c r="I17590" s="9">
        <v>1.2413429021835327</v>
      </c>
      <c r="J17590" s="9">
        <v>1.2413429021835327</v>
      </c>
      <c r="K17590" s="9">
        <v>0</v>
      </c>
      <c r="L17590" s="9">
        <v>52.022937774658203</v>
      </c>
    </row>
    <row r="17591" spans="1:12" x14ac:dyDescent="0.25">
      <c r="A17591" s="5" t="str">
        <f t="shared" si="274"/>
        <v>1TariffDynamic10222</v>
      </c>
      <c r="B17591" s="9">
        <v>1</v>
      </c>
      <c r="C17591" t="s">
        <v>134</v>
      </c>
      <c r="D17591" t="s">
        <v>150</v>
      </c>
      <c r="E17591" s="9">
        <v>1</v>
      </c>
      <c r="F17591" s="9">
        <v>0</v>
      </c>
      <c r="G17591" s="9">
        <v>2</v>
      </c>
      <c r="H17591" s="9">
        <v>22</v>
      </c>
      <c r="I17591" s="9">
        <v>1.2330485582351685</v>
      </c>
      <c r="J17591" s="9">
        <v>1.2330485582351685</v>
      </c>
      <c r="K17591" s="9">
        <v>0</v>
      </c>
      <c r="L17591" s="9">
        <v>51.007282257080078</v>
      </c>
    </row>
    <row r="17592" spans="1:12" x14ac:dyDescent="0.25">
      <c r="A17592" s="5" t="str">
        <f t="shared" si="274"/>
        <v>1TariffDynamic10223</v>
      </c>
      <c r="B17592" s="9">
        <v>1</v>
      </c>
      <c r="C17592" t="s">
        <v>134</v>
      </c>
      <c r="D17592" t="s">
        <v>150</v>
      </c>
      <c r="E17592" s="9">
        <v>1</v>
      </c>
      <c r="F17592" s="9">
        <v>0</v>
      </c>
      <c r="G17592" s="9">
        <v>2</v>
      </c>
      <c r="H17592" s="9">
        <v>23</v>
      </c>
      <c r="I17592" s="9">
        <v>1.3222476243972778</v>
      </c>
      <c r="J17592" s="9">
        <v>1.3222476243972778</v>
      </c>
      <c r="K17592" s="9">
        <v>0</v>
      </c>
      <c r="L17592" s="9">
        <v>50.014156341552734</v>
      </c>
    </row>
    <row r="17593" spans="1:12" x14ac:dyDescent="0.25">
      <c r="A17593" s="5" t="str">
        <f t="shared" si="274"/>
        <v>1TariffDynamic10224</v>
      </c>
      <c r="B17593" s="9">
        <v>1</v>
      </c>
      <c r="C17593" t="s">
        <v>134</v>
      </c>
      <c r="D17593" t="s">
        <v>150</v>
      </c>
      <c r="E17593" s="9">
        <v>1</v>
      </c>
      <c r="F17593" s="9">
        <v>0</v>
      </c>
      <c r="G17593" s="9">
        <v>2</v>
      </c>
      <c r="H17593" s="9">
        <v>24</v>
      </c>
      <c r="I17593" s="9">
        <v>1.2378726005554199</v>
      </c>
      <c r="J17593" s="9">
        <v>1.2378726005554199</v>
      </c>
      <c r="K17593" s="9">
        <v>0</v>
      </c>
      <c r="L17593" s="9">
        <v>49.136997222900391</v>
      </c>
    </row>
    <row r="17594" spans="1:12" x14ac:dyDescent="0.25">
      <c r="A17594" s="5" t="str">
        <f t="shared" si="274"/>
        <v>1TariffDynamic10101</v>
      </c>
      <c r="B17594" s="9">
        <v>1</v>
      </c>
      <c r="C17594" t="s">
        <v>134</v>
      </c>
      <c r="D17594" t="s">
        <v>150</v>
      </c>
      <c r="E17594" s="9">
        <v>1</v>
      </c>
      <c r="F17594" s="9">
        <v>0</v>
      </c>
      <c r="G17594" s="9">
        <v>10</v>
      </c>
      <c r="H17594" s="9">
        <v>1</v>
      </c>
      <c r="I17594" s="9">
        <v>1.2048928737640381</v>
      </c>
      <c r="J17594" s="9">
        <v>1.2048928737640381</v>
      </c>
      <c r="K17594" s="9">
        <v>0</v>
      </c>
      <c r="L17594" s="9">
        <v>46.202888488769531</v>
      </c>
    </row>
    <row r="17595" spans="1:12" x14ac:dyDescent="0.25">
      <c r="A17595" s="5" t="str">
        <f t="shared" si="274"/>
        <v>1TariffDynamic10102</v>
      </c>
      <c r="B17595" s="9">
        <v>1</v>
      </c>
      <c r="C17595" t="s">
        <v>134</v>
      </c>
      <c r="D17595" t="s">
        <v>150</v>
      </c>
      <c r="E17595" s="9">
        <v>1</v>
      </c>
      <c r="F17595" s="9">
        <v>0</v>
      </c>
      <c r="G17595" s="9">
        <v>10</v>
      </c>
      <c r="H17595" s="9">
        <v>2</v>
      </c>
      <c r="I17595" s="9">
        <v>1.0937868356704712</v>
      </c>
      <c r="J17595" s="9">
        <v>1.0937868356704712</v>
      </c>
      <c r="K17595" s="9">
        <v>0</v>
      </c>
      <c r="L17595" s="9">
        <v>45.394428253173828</v>
      </c>
    </row>
    <row r="17596" spans="1:12" x14ac:dyDescent="0.25">
      <c r="A17596" s="5" t="str">
        <f t="shared" si="274"/>
        <v>1TariffDynamic10103</v>
      </c>
      <c r="B17596" s="9">
        <v>1</v>
      </c>
      <c r="C17596" t="s">
        <v>134</v>
      </c>
      <c r="D17596" t="s">
        <v>150</v>
      </c>
      <c r="E17596" s="9">
        <v>1</v>
      </c>
      <c r="F17596" s="9">
        <v>0</v>
      </c>
      <c r="G17596" s="9">
        <v>10</v>
      </c>
      <c r="H17596" s="9">
        <v>3</v>
      </c>
      <c r="I17596" s="9">
        <v>0.99466270208358765</v>
      </c>
      <c r="J17596" s="9">
        <v>0.99466270208358765</v>
      </c>
      <c r="K17596" s="9">
        <v>0</v>
      </c>
      <c r="L17596" s="9">
        <v>45.275058746337891</v>
      </c>
    </row>
    <row r="17597" spans="1:12" x14ac:dyDescent="0.25">
      <c r="A17597" s="5" t="str">
        <f t="shared" si="274"/>
        <v>1TariffDynamic10104</v>
      </c>
      <c r="B17597" s="9">
        <v>1</v>
      </c>
      <c r="C17597" t="s">
        <v>134</v>
      </c>
      <c r="D17597" t="s">
        <v>150</v>
      </c>
      <c r="E17597" s="9">
        <v>1</v>
      </c>
      <c r="F17597" s="9">
        <v>0</v>
      </c>
      <c r="G17597" s="9">
        <v>10</v>
      </c>
      <c r="H17597" s="9">
        <v>4</v>
      </c>
      <c r="I17597" s="9">
        <v>0.92909425497055054</v>
      </c>
      <c r="J17597" s="9">
        <v>0.92909425497055054</v>
      </c>
      <c r="K17597" s="9">
        <v>0</v>
      </c>
      <c r="L17597" s="9">
        <v>44.849552154541016</v>
      </c>
    </row>
    <row r="17598" spans="1:12" x14ac:dyDescent="0.25">
      <c r="A17598" s="5" t="str">
        <f t="shared" si="274"/>
        <v>1TariffDynamic10105</v>
      </c>
      <c r="B17598" s="9">
        <v>1</v>
      </c>
      <c r="C17598" t="s">
        <v>134</v>
      </c>
      <c r="D17598" t="s">
        <v>150</v>
      </c>
      <c r="E17598" s="9">
        <v>1</v>
      </c>
      <c r="F17598" s="9">
        <v>0</v>
      </c>
      <c r="G17598" s="9">
        <v>10</v>
      </c>
      <c r="H17598" s="9">
        <v>5</v>
      </c>
      <c r="I17598" s="9">
        <v>0.90381073951721191</v>
      </c>
      <c r="J17598" s="9">
        <v>0.90381073951721191</v>
      </c>
      <c r="K17598" s="9">
        <v>0</v>
      </c>
      <c r="L17598" s="9">
        <v>44.432701110839844</v>
      </c>
    </row>
    <row r="17599" spans="1:12" x14ac:dyDescent="0.25">
      <c r="A17599" s="5" t="str">
        <f t="shared" si="274"/>
        <v>1TariffDynamic10106</v>
      </c>
      <c r="B17599" s="9">
        <v>1</v>
      </c>
      <c r="C17599" t="s">
        <v>134</v>
      </c>
      <c r="D17599" t="s">
        <v>150</v>
      </c>
      <c r="E17599" s="9">
        <v>1</v>
      </c>
      <c r="F17599" s="9">
        <v>0</v>
      </c>
      <c r="G17599" s="9">
        <v>10</v>
      </c>
      <c r="H17599" s="9">
        <v>6</v>
      </c>
      <c r="I17599" s="9">
        <v>0.91731691360473633</v>
      </c>
      <c r="J17599" s="9">
        <v>0.91731691360473633</v>
      </c>
      <c r="K17599" s="9">
        <v>0</v>
      </c>
      <c r="L17599" s="9">
        <v>43.858230590820313</v>
      </c>
    </row>
    <row r="17600" spans="1:12" x14ac:dyDescent="0.25">
      <c r="A17600" s="5" t="str">
        <f t="shared" si="274"/>
        <v>1TariffDynamic10107</v>
      </c>
      <c r="B17600" s="9">
        <v>1</v>
      </c>
      <c r="C17600" t="s">
        <v>134</v>
      </c>
      <c r="D17600" t="s">
        <v>150</v>
      </c>
      <c r="E17600" s="9">
        <v>1</v>
      </c>
      <c r="F17600" s="9">
        <v>0</v>
      </c>
      <c r="G17600" s="9">
        <v>10</v>
      </c>
      <c r="H17600" s="9">
        <v>7</v>
      </c>
      <c r="I17600" s="9">
        <v>0.99479448795318604</v>
      </c>
      <c r="J17600" s="9">
        <v>0.99479448795318604</v>
      </c>
      <c r="K17600" s="9">
        <v>0</v>
      </c>
      <c r="L17600" s="9">
        <v>43.425945281982422</v>
      </c>
    </row>
    <row r="17601" spans="1:12" x14ac:dyDescent="0.25">
      <c r="A17601" s="5" t="str">
        <f t="shared" si="274"/>
        <v>1TariffDynamic10108</v>
      </c>
      <c r="B17601" s="9">
        <v>1</v>
      </c>
      <c r="C17601" t="s">
        <v>134</v>
      </c>
      <c r="D17601" t="s">
        <v>150</v>
      </c>
      <c r="E17601" s="9">
        <v>1</v>
      </c>
      <c r="F17601" s="9">
        <v>0</v>
      </c>
      <c r="G17601" s="9">
        <v>10</v>
      </c>
      <c r="H17601" s="9">
        <v>8</v>
      </c>
      <c r="I17601" s="9">
        <v>0.92251849174499512</v>
      </c>
      <c r="J17601" s="9">
        <v>0.92251849174499512</v>
      </c>
      <c r="K17601" s="9">
        <v>0</v>
      </c>
      <c r="L17601" s="9">
        <v>42.549938201904297</v>
      </c>
    </row>
    <row r="17602" spans="1:12" x14ac:dyDescent="0.25">
      <c r="A17602" s="5" t="str">
        <f t="shared" si="274"/>
        <v>1TariffDynamic10109</v>
      </c>
      <c r="B17602" s="9">
        <v>1</v>
      </c>
      <c r="C17602" t="s">
        <v>134</v>
      </c>
      <c r="D17602" t="s">
        <v>150</v>
      </c>
      <c r="E17602" s="9">
        <v>1</v>
      </c>
      <c r="F17602" s="9">
        <v>0</v>
      </c>
      <c r="G17602" s="9">
        <v>10</v>
      </c>
      <c r="H17602" s="9">
        <v>9</v>
      </c>
      <c r="I17602" s="9">
        <v>0.6123015284538269</v>
      </c>
      <c r="J17602" s="9">
        <v>0.6123015284538269</v>
      </c>
      <c r="K17602" s="9">
        <v>0</v>
      </c>
      <c r="L17602" s="9">
        <v>42.270114898681641</v>
      </c>
    </row>
    <row r="17603" spans="1:12" x14ac:dyDescent="0.25">
      <c r="A17603" s="5" t="str">
        <f t="shared" ref="A17603:A17666" si="275">B17603&amp;C17603&amp;D17603&amp;E17603&amp;F17603&amp;G17603&amp;H17603</f>
        <v>1TariffDynamic101010</v>
      </c>
      <c r="B17603" s="9">
        <v>1</v>
      </c>
      <c r="C17603" t="s">
        <v>134</v>
      </c>
      <c r="D17603" t="s">
        <v>150</v>
      </c>
      <c r="E17603" s="9">
        <v>1</v>
      </c>
      <c r="F17603" s="9">
        <v>0</v>
      </c>
      <c r="G17603" s="9">
        <v>10</v>
      </c>
      <c r="H17603" s="9">
        <v>10</v>
      </c>
      <c r="I17603" s="9">
        <v>0.32754829525947571</v>
      </c>
      <c r="J17603" s="9">
        <v>0.32754829525947571</v>
      </c>
      <c r="K17603" s="9">
        <v>0</v>
      </c>
      <c r="L17603" s="9">
        <v>44.410709381103516</v>
      </c>
    </row>
    <row r="17604" spans="1:12" x14ac:dyDescent="0.25">
      <c r="A17604" s="5" t="str">
        <f t="shared" si="275"/>
        <v>1TariffDynamic101011</v>
      </c>
      <c r="B17604" s="9">
        <v>1</v>
      </c>
      <c r="C17604" t="s">
        <v>134</v>
      </c>
      <c r="D17604" t="s">
        <v>150</v>
      </c>
      <c r="E17604" s="9">
        <v>1</v>
      </c>
      <c r="F17604" s="9">
        <v>0</v>
      </c>
      <c r="G17604" s="9">
        <v>10</v>
      </c>
      <c r="H17604" s="9">
        <v>11</v>
      </c>
      <c r="I17604" s="9">
        <v>0.1451909989118576</v>
      </c>
      <c r="J17604" s="9">
        <v>0.1451909989118576</v>
      </c>
      <c r="K17604" s="9">
        <v>0</v>
      </c>
      <c r="L17604" s="9">
        <v>45.381748199462891</v>
      </c>
    </row>
    <row r="17605" spans="1:12" x14ac:dyDescent="0.25">
      <c r="A17605" s="5" t="str">
        <f t="shared" si="275"/>
        <v>1TariffDynamic101012</v>
      </c>
      <c r="B17605" s="9">
        <v>1</v>
      </c>
      <c r="C17605" t="s">
        <v>134</v>
      </c>
      <c r="D17605" t="s">
        <v>150</v>
      </c>
      <c r="E17605" s="9">
        <v>1</v>
      </c>
      <c r="F17605" s="9">
        <v>0</v>
      </c>
      <c r="G17605" s="9">
        <v>10</v>
      </c>
      <c r="H17605" s="9">
        <v>12</v>
      </c>
      <c r="I17605" s="9">
        <v>3.824838250875473E-2</v>
      </c>
      <c r="J17605" s="9">
        <v>3.824838250875473E-2</v>
      </c>
      <c r="K17605" s="9">
        <v>0</v>
      </c>
      <c r="L17605" s="9">
        <v>47.296104431152344</v>
      </c>
    </row>
    <row r="17606" spans="1:12" x14ac:dyDescent="0.25">
      <c r="A17606" s="5" t="str">
        <f t="shared" si="275"/>
        <v>1TariffDynamic101013</v>
      </c>
      <c r="B17606" s="9">
        <v>1</v>
      </c>
      <c r="C17606" t="s">
        <v>134</v>
      </c>
      <c r="D17606" t="s">
        <v>150</v>
      </c>
      <c r="E17606" s="9">
        <v>1</v>
      </c>
      <c r="F17606" s="9">
        <v>0</v>
      </c>
      <c r="G17606" s="9">
        <v>10</v>
      </c>
      <c r="H17606" s="9">
        <v>13</v>
      </c>
      <c r="I17606" s="9">
        <v>-1.2459765188395977E-2</v>
      </c>
      <c r="J17606" s="9">
        <v>-1.2459765188395977E-2</v>
      </c>
      <c r="K17606" s="9">
        <v>0</v>
      </c>
      <c r="L17606" s="9">
        <v>48.723159790039063</v>
      </c>
    </row>
    <row r="17607" spans="1:12" x14ac:dyDescent="0.25">
      <c r="A17607" s="5" t="str">
        <f t="shared" si="275"/>
        <v>1TariffDynamic101014</v>
      </c>
      <c r="B17607" s="9">
        <v>1</v>
      </c>
      <c r="C17607" t="s">
        <v>134</v>
      </c>
      <c r="D17607" t="s">
        <v>150</v>
      </c>
      <c r="E17607" s="9">
        <v>1</v>
      </c>
      <c r="F17607" s="9">
        <v>0</v>
      </c>
      <c r="G17607" s="9">
        <v>10</v>
      </c>
      <c r="H17607" s="9">
        <v>14</v>
      </c>
      <c r="I17607" s="9">
        <v>2.3480672389268875E-2</v>
      </c>
      <c r="J17607" s="9">
        <v>2.3480672389268875E-2</v>
      </c>
      <c r="K17607" s="9">
        <v>0</v>
      </c>
      <c r="L17607" s="9">
        <v>48.872539520263672</v>
      </c>
    </row>
    <row r="17608" spans="1:12" x14ac:dyDescent="0.25">
      <c r="A17608" s="5" t="str">
        <f t="shared" si="275"/>
        <v>1TariffDynamic101015</v>
      </c>
      <c r="B17608" s="9">
        <v>1</v>
      </c>
      <c r="C17608" t="s">
        <v>134</v>
      </c>
      <c r="D17608" t="s">
        <v>150</v>
      </c>
      <c r="E17608" s="9">
        <v>1</v>
      </c>
      <c r="F17608" s="9">
        <v>0</v>
      </c>
      <c r="G17608" s="9">
        <v>10</v>
      </c>
      <c r="H17608" s="9">
        <v>15</v>
      </c>
      <c r="I17608" s="9">
        <v>0.17949739098548889</v>
      </c>
      <c r="J17608" s="9">
        <v>0.17949739098548889</v>
      </c>
      <c r="K17608" s="9">
        <v>0</v>
      </c>
      <c r="L17608" s="9">
        <v>49.556880950927734</v>
      </c>
    </row>
    <row r="17609" spans="1:12" x14ac:dyDescent="0.25">
      <c r="A17609" s="5" t="str">
        <f t="shared" si="275"/>
        <v>1TariffDynamic101016</v>
      </c>
      <c r="B17609" s="9">
        <v>1</v>
      </c>
      <c r="C17609" t="s">
        <v>134</v>
      </c>
      <c r="D17609" t="s">
        <v>150</v>
      </c>
      <c r="E17609" s="9">
        <v>1</v>
      </c>
      <c r="F17609" s="9">
        <v>0</v>
      </c>
      <c r="G17609" s="9">
        <v>10</v>
      </c>
      <c r="H17609" s="9">
        <v>16</v>
      </c>
      <c r="I17609" s="9">
        <v>0.45288577675819397</v>
      </c>
      <c r="J17609" s="9">
        <v>0.45288577675819397</v>
      </c>
      <c r="K17609" s="9">
        <v>0</v>
      </c>
      <c r="L17609" s="9">
        <v>50.328922271728516</v>
      </c>
    </row>
    <row r="17610" spans="1:12" x14ac:dyDescent="0.25">
      <c r="A17610" s="5" t="str">
        <f t="shared" si="275"/>
        <v>1TariffDynamic101017</v>
      </c>
      <c r="B17610" s="9">
        <v>1</v>
      </c>
      <c r="C17610" t="s">
        <v>134</v>
      </c>
      <c r="D17610" t="s">
        <v>150</v>
      </c>
      <c r="E17610" s="9">
        <v>1</v>
      </c>
      <c r="F17610" s="9">
        <v>0</v>
      </c>
      <c r="G17610" s="9">
        <v>10</v>
      </c>
      <c r="H17610" s="9">
        <v>17</v>
      </c>
      <c r="I17610" s="9">
        <v>0.77862679958343506</v>
      </c>
      <c r="J17610" s="9">
        <v>0.77862679958343506</v>
      </c>
      <c r="K17610" s="9">
        <v>0</v>
      </c>
      <c r="L17610" s="9">
        <v>50.484531402587891</v>
      </c>
    </row>
    <row r="17611" spans="1:12" x14ac:dyDescent="0.25">
      <c r="A17611" s="5" t="str">
        <f t="shared" si="275"/>
        <v>1TariffDynamic101018</v>
      </c>
      <c r="B17611" s="9">
        <v>1</v>
      </c>
      <c r="C17611" t="s">
        <v>134</v>
      </c>
      <c r="D17611" t="s">
        <v>150</v>
      </c>
      <c r="E17611" s="9">
        <v>1</v>
      </c>
      <c r="F17611" s="9">
        <v>0</v>
      </c>
      <c r="G17611" s="9">
        <v>10</v>
      </c>
      <c r="H17611" s="9">
        <v>18</v>
      </c>
      <c r="I17611" s="9">
        <v>1.0990338325500488</v>
      </c>
      <c r="J17611" s="9">
        <v>1.0990338325500488</v>
      </c>
      <c r="K17611" s="9">
        <v>0</v>
      </c>
      <c r="L17611" s="9">
        <v>49.515335083007813</v>
      </c>
    </row>
    <row r="17612" spans="1:12" x14ac:dyDescent="0.25">
      <c r="A17612" s="5" t="str">
        <f t="shared" si="275"/>
        <v>1TariffDynamic101019</v>
      </c>
      <c r="B17612" s="9">
        <v>1</v>
      </c>
      <c r="C17612" t="s">
        <v>134</v>
      </c>
      <c r="D17612" t="s">
        <v>150</v>
      </c>
      <c r="E17612" s="9">
        <v>1</v>
      </c>
      <c r="F17612" s="9">
        <v>0</v>
      </c>
      <c r="G17612" s="9">
        <v>10</v>
      </c>
      <c r="H17612" s="9">
        <v>19</v>
      </c>
      <c r="I17612" s="9">
        <v>1.2746807336807251</v>
      </c>
      <c r="J17612" s="9">
        <v>1.2746807336807251</v>
      </c>
      <c r="K17612" s="9">
        <v>0</v>
      </c>
      <c r="L17612" s="9">
        <v>47.815395355224609</v>
      </c>
    </row>
    <row r="17613" spans="1:12" x14ac:dyDescent="0.25">
      <c r="A17613" s="5" t="str">
        <f t="shared" si="275"/>
        <v>1TariffDynamic101020</v>
      </c>
      <c r="B17613" s="9">
        <v>1</v>
      </c>
      <c r="C17613" t="s">
        <v>134</v>
      </c>
      <c r="D17613" t="s">
        <v>150</v>
      </c>
      <c r="E17613" s="9">
        <v>1</v>
      </c>
      <c r="F17613" s="9">
        <v>0</v>
      </c>
      <c r="G17613" s="9">
        <v>10</v>
      </c>
      <c r="H17613" s="9">
        <v>20</v>
      </c>
      <c r="I17613" s="9">
        <v>1.2988818883895874</v>
      </c>
      <c r="J17613" s="9">
        <v>1.2988818883895874</v>
      </c>
      <c r="K17613" s="9">
        <v>0</v>
      </c>
      <c r="L17613" s="9">
        <v>46.993022918701172</v>
      </c>
    </row>
    <row r="17614" spans="1:12" x14ac:dyDescent="0.25">
      <c r="A17614" s="5" t="str">
        <f t="shared" si="275"/>
        <v>1TariffDynamic101021</v>
      </c>
      <c r="B17614" s="9">
        <v>1</v>
      </c>
      <c r="C17614" t="s">
        <v>134</v>
      </c>
      <c r="D17614" t="s">
        <v>150</v>
      </c>
      <c r="E17614" s="9">
        <v>1</v>
      </c>
      <c r="F17614" s="9">
        <v>0</v>
      </c>
      <c r="G17614" s="9">
        <v>10</v>
      </c>
      <c r="H17614" s="9">
        <v>21</v>
      </c>
      <c r="I17614" s="9">
        <v>1.3035788536071777</v>
      </c>
      <c r="J17614" s="9">
        <v>1.3035788536071777</v>
      </c>
      <c r="K17614" s="9">
        <v>0</v>
      </c>
      <c r="L17614" s="9">
        <v>46.0694580078125</v>
      </c>
    </row>
    <row r="17615" spans="1:12" x14ac:dyDescent="0.25">
      <c r="A17615" s="5" t="str">
        <f t="shared" si="275"/>
        <v>1TariffDynamic101022</v>
      </c>
      <c r="B17615" s="9">
        <v>1</v>
      </c>
      <c r="C17615" t="s">
        <v>134</v>
      </c>
      <c r="D17615" t="s">
        <v>150</v>
      </c>
      <c r="E17615" s="9">
        <v>1</v>
      </c>
      <c r="F17615" s="9">
        <v>0</v>
      </c>
      <c r="G17615" s="9">
        <v>10</v>
      </c>
      <c r="H17615" s="9">
        <v>22</v>
      </c>
      <c r="I17615" s="9">
        <v>1.2995775938034058</v>
      </c>
      <c r="J17615" s="9">
        <v>1.2995775938034058</v>
      </c>
      <c r="K17615" s="9">
        <v>0</v>
      </c>
      <c r="L17615" s="9">
        <v>45.592273712158203</v>
      </c>
    </row>
    <row r="17616" spans="1:12" x14ac:dyDescent="0.25">
      <c r="A17616" s="5" t="str">
        <f t="shared" si="275"/>
        <v>1TariffDynamic101023</v>
      </c>
      <c r="B17616" s="9">
        <v>1</v>
      </c>
      <c r="C17616" t="s">
        <v>134</v>
      </c>
      <c r="D17616" t="s">
        <v>150</v>
      </c>
      <c r="E17616" s="9">
        <v>1</v>
      </c>
      <c r="F17616" s="9">
        <v>0</v>
      </c>
      <c r="G17616" s="9">
        <v>10</v>
      </c>
      <c r="H17616" s="9">
        <v>23</v>
      </c>
      <c r="I17616" s="9">
        <v>1.393734335899353</v>
      </c>
      <c r="J17616" s="9">
        <v>1.393734335899353</v>
      </c>
      <c r="K17616" s="9">
        <v>0</v>
      </c>
      <c r="L17616" s="9">
        <v>44.632503509521484</v>
      </c>
    </row>
    <row r="17617" spans="1:12" x14ac:dyDescent="0.25">
      <c r="A17617" s="5" t="str">
        <f t="shared" si="275"/>
        <v>1TariffDynamic101024</v>
      </c>
      <c r="B17617" s="9">
        <v>1</v>
      </c>
      <c r="C17617" t="s">
        <v>134</v>
      </c>
      <c r="D17617" t="s">
        <v>150</v>
      </c>
      <c r="E17617" s="9">
        <v>1</v>
      </c>
      <c r="F17617" s="9">
        <v>0</v>
      </c>
      <c r="G17617" s="9">
        <v>10</v>
      </c>
      <c r="H17617" s="9">
        <v>24</v>
      </c>
      <c r="I17617" s="9">
        <v>1.3084026575088501</v>
      </c>
      <c r="J17617" s="9">
        <v>1.3084026575088501</v>
      </c>
      <c r="K17617" s="9">
        <v>0</v>
      </c>
      <c r="L17617" s="9">
        <v>43.508731842041016</v>
      </c>
    </row>
    <row r="17618" spans="1:12" x14ac:dyDescent="0.25">
      <c r="A17618" s="5" t="str">
        <f t="shared" si="275"/>
        <v>1TariffDynamic1121</v>
      </c>
      <c r="B17618" s="9">
        <v>1</v>
      </c>
      <c r="C17618" t="s">
        <v>134</v>
      </c>
      <c r="D17618" t="s">
        <v>150</v>
      </c>
      <c r="E17618" s="9">
        <v>1</v>
      </c>
      <c r="F17618" s="9">
        <v>1</v>
      </c>
      <c r="G17618" s="9">
        <v>2</v>
      </c>
      <c r="H17618" s="9">
        <v>1</v>
      </c>
      <c r="I17618" s="9">
        <v>1.1805721521377563</v>
      </c>
      <c r="J17618" s="9">
        <v>1.1805721521377563</v>
      </c>
      <c r="K17618" s="9">
        <v>0</v>
      </c>
      <c r="L17618" s="9">
        <v>46.288749694824219</v>
      </c>
    </row>
    <row r="17619" spans="1:12" x14ac:dyDescent="0.25">
      <c r="A17619" s="5" t="str">
        <f t="shared" si="275"/>
        <v>1TariffDynamic1122</v>
      </c>
      <c r="B17619" s="9">
        <v>1</v>
      </c>
      <c r="C17619" t="s">
        <v>134</v>
      </c>
      <c r="D17619" t="s">
        <v>150</v>
      </c>
      <c r="E17619" s="9">
        <v>1</v>
      </c>
      <c r="F17619" s="9">
        <v>1</v>
      </c>
      <c r="G17619" s="9">
        <v>2</v>
      </c>
      <c r="H17619" s="9">
        <v>2</v>
      </c>
      <c r="I17619" s="9">
        <v>1.0695332288742065</v>
      </c>
      <c r="J17619" s="9">
        <v>1.0695332288742065</v>
      </c>
      <c r="K17619" s="9">
        <v>0</v>
      </c>
      <c r="L17619" s="9">
        <v>45.309253692626953</v>
      </c>
    </row>
    <row r="17620" spans="1:12" x14ac:dyDescent="0.25">
      <c r="A17620" s="5" t="str">
        <f t="shared" si="275"/>
        <v>1TariffDynamic1123</v>
      </c>
      <c r="B17620" s="9">
        <v>1</v>
      </c>
      <c r="C17620" t="s">
        <v>134</v>
      </c>
      <c r="D17620" t="s">
        <v>150</v>
      </c>
      <c r="E17620" s="9">
        <v>1</v>
      </c>
      <c r="F17620" s="9">
        <v>1</v>
      </c>
      <c r="G17620" s="9">
        <v>2</v>
      </c>
      <c r="H17620" s="9">
        <v>3</v>
      </c>
      <c r="I17620" s="9">
        <v>0.97058451175689697</v>
      </c>
      <c r="J17620" s="9">
        <v>0.97058451175689697</v>
      </c>
      <c r="K17620" s="9">
        <v>0</v>
      </c>
      <c r="L17620" s="9">
        <v>43.639362335205078</v>
      </c>
    </row>
    <row r="17621" spans="1:12" x14ac:dyDescent="0.25">
      <c r="A17621" s="5" t="str">
        <f t="shared" si="275"/>
        <v>1TariffDynamic1124</v>
      </c>
      <c r="B17621" s="9">
        <v>1</v>
      </c>
      <c r="C17621" t="s">
        <v>134</v>
      </c>
      <c r="D17621" t="s">
        <v>150</v>
      </c>
      <c r="E17621" s="9">
        <v>1</v>
      </c>
      <c r="F17621" s="9">
        <v>1</v>
      </c>
      <c r="G17621" s="9">
        <v>2</v>
      </c>
      <c r="H17621" s="9">
        <v>4</v>
      </c>
      <c r="I17621" s="9">
        <v>0.90408194065093994</v>
      </c>
      <c r="J17621" s="9">
        <v>0.90408194065093994</v>
      </c>
      <c r="K17621" s="9">
        <v>0</v>
      </c>
      <c r="L17621" s="9">
        <v>42.836925506591797</v>
      </c>
    </row>
    <row r="17622" spans="1:12" x14ac:dyDescent="0.25">
      <c r="A17622" s="5" t="str">
        <f t="shared" si="275"/>
        <v>1TariffDynamic1125</v>
      </c>
      <c r="B17622" s="9">
        <v>1</v>
      </c>
      <c r="C17622" t="s">
        <v>134</v>
      </c>
      <c r="D17622" t="s">
        <v>150</v>
      </c>
      <c r="E17622" s="9">
        <v>1</v>
      </c>
      <c r="F17622" s="9">
        <v>1</v>
      </c>
      <c r="G17622" s="9">
        <v>2</v>
      </c>
      <c r="H17622" s="9">
        <v>5</v>
      </c>
      <c r="I17622" s="9">
        <v>0.87689667940139771</v>
      </c>
      <c r="J17622" s="9">
        <v>0.87689667940139771</v>
      </c>
      <c r="K17622" s="9">
        <v>0</v>
      </c>
      <c r="L17622" s="9">
        <v>41.932811737060547</v>
      </c>
    </row>
    <row r="17623" spans="1:12" x14ac:dyDescent="0.25">
      <c r="A17623" s="5" t="str">
        <f t="shared" si="275"/>
        <v>1TariffDynamic1126</v>
      </c>
      <c r="B17623" s="9">
        <v>1</v>
      </c>
      <c r="C17623" t="s">
        <v>134</v>
      </c>
      <c r="D17623" t="s">
        <v>150</v>
      </c>
      <c r="E17623" s="9">
        <v>1</v>
      </c>
      <c r="F17623" s="9">
        <v>1</v>
      </c>
      <c r="G17623" s="9">
        <v>2</v>
      </c>
      <c r="H17623" s="9">
        <v>6</v>
      </c>
      <c r="I17623" s="9">
        <v>0.88899147510528564</v>
      </c>
      <c r="J17623" s="9">
        <v>0.88899147510528564</v>
      </c>
      <c r="K17623" s="9">
        <v>0</v>
      </c>
      <c r="L17623" s="9">
        <v>41.499038696289063</v>
      </c>
    </row>
    <row r="17624" spans="1:12" x14ac:dyDescent="0.25">
      <c r="A17624" s="5" t="str">
        <f t="shared" si="275"/>
        <v>1TariffDynamic1127</v>
      </c>
      <c r="B17624" s="9">
        <v>1</v>
      </c>
      <c r="C17624" t="s">
        <v>134</v>
      </c>
      <c r="D17624" t="s">
        <v>150</v>
      </c>
      <c r="E17624" s="9">
        <v>1</v>
      </c>
      <c r="F17624" s="9">
        <v>1</v>
      </c>
      <c r="G17624" s="9">
        <v>2</v>
      </c>
      <c r="H17624" s="9">
        <v>7</v>
      </c>
      <c r="I17624" s="9">
        <v>0.96467232704162598</v>
      </c>
      <c r="J17624" s="9">
        <v>0.96467232704162598</v>
      </c>
      <c r="K17624" s="9">
        <v>0</v>
      </c>
      <c r="L17624" s="9">
        <v>41.337982177734375</v>
      </c>
    </row>
    <row r="17625" spans="1:12" x14ac:dyDescent="0.25">
      <c r="A17625" s="5" t="str">
        <f t="shared" si="275"/>
        <v>1TariffDynamic1128</v>
      </c>
      <c r="B17625" s="9">
        <v>1</v>
      </c>
      <c r="C17625" t="s">
        <v>134</v>
      </c>
      <c r="D17625" t="s">
        <v>150</v>
      </c>
      <c r="E17625" s="9">
        <v>1</v>
      </c>
      <c r="F17625" s="9">
        <v>1</v>
      </c>
      <c r="G17625" s="9">
        <v>2</v>
      </c>
      <c r="H17625" s="9">
        <v>8</v>
      </c>
      <c r="I17625" s="9">
        <v>0.89577603340148926</v>
      </c>
      <c r="J17625" s="9">
        <v>0.89577603340148926</v>
      </c>
      <c r="K17625" s="9">
        <v>0</v>
      </c>
      <c r="L17625" s="9">
        <v>41.600013732910156</v>
      </c>
    </row>
    <row r="17626" spans="1:12" x14ac:dyDescent="0.25">
      <c r="A17626" s="5" t="str">
        <f t="shared" si="275"/>
        <v>1TariffDynamic1129</v>
      </c>
      <c r="B17626" s="9">
        <v>1</v>
      </c>
      <c r="C17626" t="s">
        <v>134</v>
      </c>
      <c r="D17626" t="s">
        <v>150</v>
      </c>
      <c r="E17626" s="9">
        <v>1</v>
      </c>
      <c r="F17626" s="9">
        <v>1</v>
      </c>
      <c r="G17626" s="9">
        <v>2</v>
      </c>
      <c r="H17626" s="9">
        <v>9</v>
      </c>
      <c r="I17626" s="9">
        <v>0.59468883275985718</v>
      </c>
      <c r="J17626" s="9">
        <v>0.59468883275985718</v>
      </c>
      <c r="K17626" s="9">
        <v>0</v>
      </c>
      <c r="L17626" s="9">
        <v>42.380889892578125</v>
      </c>
    </row>
    <row r="17627" spans="1:12" x14ac:dyDescent="0.25">
      <c r="A17627" s="5" t="str">
        <f t="shared" si="275"/>
        <v>1TariffDynamic11210</v>
      </c>
      <c r="B17627" s="9">
        <v>1</v>
      </c>
      <c r="C17627" t="s">
        <v>134</v>
      </c>
      <c r="D17627" t="s">
        <v>150</v>
      </c>
      <c r="E17627" s="9">
        <v>1</v>
      </c>
      <c r="F17627" s="9">
        <v>1</v>
      </c>
      <c r="G17627" s="9">
        <v>2</v>
      </c>
      <c r="H17627" s="9">
        <v>10</v>
      </c>
      <c r="I17627" s="9">
        <v>0.31640675663948059</v>
      </c>
      <c r="J17627" s="9">
        <v>0.31640675663948059</v>
      </c>
      <c r="K17627" s="9">
        <v>0</v>
      </c>
      <c r="L17627" s="9">
        <v>45.176464080810547</v>
      </c>
    </row>
    <row r="17628" spans="1:12" x14ac:dyDescent="0.25">
      <c r="A17628" s="5" t="str">
        <f t="shared" si="275"/>
        <v>1TariffDynamic11211</v>
      </c>
      <c r="B17628" s="9">
        <v>1</v>
      </c>
      <c r="C17628" t="s">
        <v>134</v>
      </c>
      <c r="D17628" t="s">
        <v>150</v>
      </c>
      <c r="E17628" s="9">
        <v>1</v>
      </c>
      <c r="F17628" s="9">
        <v>1</v>
      </c>
      <c r="G17628" s="9">
        <v>2</v>
      </c>
      <c r="H17628" s="9">
        <v>11</v>
      </c>
      <c r="I17628" s="9">
        <v>0.13399727642536163</v>
      </c>
      <c r="J17628" s="9">
        <v>0.13399727642536163</v>
      </c>
      <c r="K17628" s="9">
        <v>0</v>
      </c>
      <c r="L17628" s="9">
        <v>48.907863616943359</v>
      </c>
    </row>
    <row r="17629" spans="1:12" x14ac:dyDescent="0.25">
      <c r="A17629" s="5" t="str">
        <f t="shared" si="275"/>
        <v>1TariffDynamic11212</v>
      </c>
      <c r="B17629" s="9">
        <v>1</v>
      </c>
      <c r="C17629" t="s">
        <v>134</v>
      </c>
      <c r="D17629" t="s">
        <v>150</v>
      </c>
      <c r="E17629" s="9">
        <v>1</v>
      </c>
      <c r="F17629" s="9">
        <v>1</v>
      </c>
      <c r="G17629" s="9">
        <v>2</v>
      </c>
      <c r="H17629" s="9">
        <v>12</v>
      </c>
      <c r="I17629" s="9">
        <v>2.4361416697502136E-2</v>
      </c>
      <c r="J17629" s="9">
        <v>2.4361416697502136E-2</v>
      </c>
      <c r="K17629" s="9">
        <v>0</v>
      </c>
      <c r="L17629" s="9">
        <v>51.808521270751953</v>
      </c>
    </row>
    <row r="17630" spans="1:12" x14ac:dyDescent="0.25">
      <c r="A17630" s="5" t="str">
        <f t="shared" si="275"/>
        <v>1TariffDynamic11213</v>
      </c>
      <c r="B17630" s="9">
        <v>1</v>
      </c>
      <c r="C17630" t="s">
        <v>134</v>
      </c>
      <c r="D17630" t="s">
        <v>150</v>
      </c>
      <c r="E17630" s="9">
        <v>1</v>
      </c>
      <c r="F17630" s="9">
        <v>1</v>
      </c>
      <c r="G17630" s="9">
        <v>2</v>
      </c>
      <c r="H17630" s="9">
        <v>13</v>
      </c>
      <c r="I17630" s="9">
        <v>-2.405383437871933E-2</v>
      </c>
      <c r="J17630" s="9">
        <v>-2.405383437871933E-2</v>
      </c>
      <c r="K17630" s="9">
        <v>0</v>
      </c>
      <c r="L17630" s="9">
        <v>53.416252136230469</v>
      </c>
    </row>
    <row r="17631" spans="1:12" x14ac:dyDescent="0.25">
      <c r="A17631" s="5" t="str">
        <f t="shared" si="275"/>
        <v>1TariffDynamic11214</v>
      </c>
      <c r="B17631" s="9">
        <v>1</v>
      </c>
      <c r="C17631" t="s">
        <v>134</v>
      </c>
      <c r="D17631" t="s">
        <v>150</v>
      </c>
      <c r="E17631" s="9">
        <v>1</v>
      </c>
      <c r="F17631" s="9">
        <v>1</v>
      </c>
      <c r="G17631" s="9">
        <v>2</v>
      </c>
      <c r="H17631" s="9">
        <v>14</v>
      </c>
      <c r="I17631" s="9">
        <v>1.0647733695805073E-2</v>
      </c>
      <c r="J17631" s="9">
        <v>1.0647733695805073E-2</v>
      </c>
      <c r="K17631" s="9">
        <v>0</v>
      </c>
      <c r="L17631" s="9">
        <v>53.314289093017578</v>
      </c>
    </row>
    <row r="17632" spans="1:12" x14ac:dyDescent="0.25">
      <c r="A17632" s="5" t="str">
        <f t="shared" si="275"/>
        <v>1TariffDynamic11215</v>
      </c>
      <c r="B17632" s="9">
        <v>1</v>
      </c>
      <c r="C17632" t="s">
        <v>134</v>
      </c>
      <c r="D17632" t="s">
        <v>150</v>
      </c>
      <c r="E17632" s="9">
        <v>1</v>
      </c>
      <c r="F17632" s="9">
        <v>1</v>
      </c>
      <c r="G17632" s="9">
        <v>2</v>
      </c>
      <c r="H17632" s="9">
        <v>15</v>
      </c>
      <c r="I17632" s="9">
        <v>0.15844501554965973</v>
      </c>
      <c r="J17632" s="9">
        <v>0.15844501554965973</v>
      </c>
      <c r="K17632" s="9">
        <v>0</v>
      </c>
      <c r="L17632" s="9">
        <v>53.242034912109375</v>
      </c>
    </row>
    <row r="17633" spans="1:12" x14ac:dyDescent="0.25">
      <c r="A17633" s="5" t="str">
        <f t="shared" si="275"/>
        <v>1TariffDynamic11216</v>
      </c>
      <c r="B17633" s="9">
        <v>1</v>
      </c>
      <c r="C17633" t="s">
        <v>134</v>
      </c>
      <c r="D17633" t="s">
        <v>150</v>
      </c>
      <c r="E17633" s="9">
        <v>1</v>
      </c>
      <c r="F17633" s="9">
        <v>1</v>
      </c>
      <c r="G17633" s="9">
        <v>2</v>
      </c>
      <c r="H17633" s="9">
        <v>16</v>
      </c>
      <c r="I17633" s="9">
        <v>0.42113041877746582</v>
      </c>
      <c r="J17633" s="9">
        <v>0.42113041877746582</v>
      </c>
      <c r="K17633" s="9">
        <v>0</v>
      </c>
      <c r="L17633" s="9">
        <v>54.446208953857422</v>
      </c>
    </row>
    <row r="17634" spans="1:12" x14ac:dyDescent="0.25">
      <c r="A17634" s="5" t="str">
        <f t="shared" si="275"/>
        <v>1TariffDynamic11217</v>
      </c>
      <c r="B17634" s="9">
        <v>1</v>
      </c>
      <c r="C17634" t="s">
        <v>134</v>
      </c>
      <c r="D17634" t="s">
        <v>150</v>
      </c>
      <c r="E17634" s="9">
        <v>1</v>
      </c>
      <c r="F17634" s="9">
        <v>1</v>
      </c>
      <c r="G17634" s="9">
        <v>2</v>
      </c>
      <c r="H17634" s="9">
        <v>17</v>
      </c>
      <c r="I17634" s="9">
        <v>0.73783731460571289</v>
      </c>
      <c r="J17634" s="9">
        <v>0.73783731460571289</v>
      </c>
      <c r="K17634" s="9">
        <v>0</v>
      </c>
      <c r="L17634" s="9">
        <v>54.915687561035156</v>
      </c>
    </row>
    <row r="17635" spans="1:12" x14ac:dyDescent="0.25">
      <c r="A17635" s="5" t="str">
        <f t="shared" si="275"/>
        <v>1TariffDynamic11218</v>
      </c>
      <c r="B17635" s="9">
        <v>1</v>
      </c>
      <c r="C17635" t="s">
        <v>134</v>
      </c>
      <c r="D17635" t="s">
        <v>150</v>
      </c>
      <c r="E17635" s="9">
        <v>1</v>
      </c>
      <c r="F17635" s="9">
        <v>1</v>
      </c>
      <c r="G17635" s="9">
        <v>2</v>
      </c>
      <c r="H17635" s="9">
        <v>18</v>
      </c>
      <c r="I17635" s="9">
        <v>1.0561341047286987</v>
      </c>
      <c r="J17635" s="9">
        <v>1.0561341047286987</v>
      </c>
      <c r="K17635" s="9">
        <v>0</v>
      </c>
      <c r="L17635" s="9">
        <v>53.986263275146484</v>
      </c>
    </row>
    <row r="17636" spans="1:12" x14ac:dyDescent="0.25">
      <c r="A17636" s="5" t="str">
        <f t="shared" si="275"/>
        <v>1TariffDynamic11219</v>
      </c>
      <c r="B17636" s="9">
        <v>1</v>
      </c>
      <c r="C17636" t="s">
        <v>134</v>
      </c>
      <c r="D17636" t="s">
        <v>150</v>
      </c>
      <c r="E17636" s="9">
        <v>1</v>
      </c>
      <c r="F17636" s="9">
        <v>1</v>
      </c>
      <c r="G17636" s="9">
        <v>2</v>
      </c>
      <c r="H17636" s="9">
        <v>19</v>
      </c>
      <c r="I17636" s="9">
        <v>1.2342510223388672</v>
      </c>
      <c r="J17636" s="9">
        <v>1.2342510223388672</v>
      </c>
      <c r="K17636" s="9">
        <v>0</v>
      </c>
      <c r="L17636" s="9">
        <v>52.157451629638672</v>
      </c>
    </row>
    <row r="17637" spans="1:12" x14ac:dyDescent="0.25">
      <c r="A17637" s="5" t="str">
        <f t="shared" si="275"/>
        <v>1TariffDynamic11220</v>
      </c>
      <c r="B17637" s="9">
        <v>1</v>
      </c>
      <c r="C17637" t="s">
        <v>134</v>
      </c>
      <c r="D17637" t="s">
        <v>150</v>
      </c>
      <c r="E17637" s="9">
        <v>1</v>
      </c>
      <c r="F17637" s="9">
        <v>1</v>
      </c>
      <c r="G17637" s="9">
        <v>2</v>
      </c>
      <c r="H17637" s="9">
        <v>20</v>
      </c>
      <c r="I17637" s="9">
        <v>1.2695480585098267</v>
      </c>
      <c r="J17637" s="9">
        <v>1.2695480585098267</v>
      </c>
      <c r="K17637" s="9">
        <v>0</v>
      </c>
      <c r="L17637" s="9">
        <v>50.786014556884766</v>
      </c>
    </row>
    <row r="17638" spans="1:12" x14ac:dyDescent="0.25">
      <c r="A17638" s="5" t="str">
        <f t="shared" si="275"/>
        <v>1TariffDynamic11221</v>
      </c>
      <c r="B17638" s="9">
        <v>1</v>
      </c>
      <c r="C17638" t="s">
        <v>134</v>
      </c>
      <c r="D17638" t="s">
        <v>150</v>
      </c>
      <c r="E17638" s="9">
        <v>1</v>
      </c>
      <c r="F17638" s="9">
        <v>1</v>
      </c>
      <c r="G17638" s="9">
        <v>2</v>
      </c>
      <c r="H17638" s="9">
        <v>21</v>
      </c>
      <c r="I17638" s="9">
        <v>1.2783012390136719</v>
      </c>
      <c r="J17638" s="9">
        <v>1.2783012390136719</v>
      </c>
      <c r="K17638" s="9">
        <v>0</v>
      </c>
      <c r="L17638" s="9">
        <v>49.895683288574219</v>
      </c>
    </row>
    <row r="17639" spans="1:12" x14ac:dyDescent="0.25">
      <c r="A17639" s="5" t="str">
        <f t="shared" si="275"/>
        <v>1TariffDynamic11222</v>
      </c>
      <c r="B17639" s="9">
        <v>1</v>
      </c>
      <c r="C17639" t="s">
        <v>134</v>
      </c>
      <c r="D17639" t="s">
        <v>150</v>
      </c>
      <c r="E17639" s="9">
        <v>1</v>
      </c>
      <c r="F17639" s="9">
        <v>1</v>
      </c>
      <c r="G17639" s="9">
        <v>2</v>
      </c>
      <c r="H17639" s="9">
        <v>22</v>
      </c>
      <c r="I17639" s="9">
        <v>1.2727564573287964</v>
      </c>
      <c r="J17639" s="9">
        <v>1.2727564573287964</v>
      </c>
      <c r="K17639" s="9">
        <v>0</v>
      </c>
      <c r="L17639" s="9">
        <v>48.836139678955078</v>
      </c>
    </row>
    <row r="17640" spans="1:12" x14ac:dyDescent="0.25">
      <c r="A17640" s="5" t="str">
        <f t="shared" si="275"/>
        <v>1TariffDynamic11223</v>
      </c>
      <c r="B17640" s="9">
        <v>1</v>
      </c>
      <c r="C17640" t="s">
        <v>134</v>
      </c>
      <c r="D17640" t="s">
        <v>150</v>
      </c>
      <c r="E17640" s="9">
        <v>1</v>
      </c>
      <c r="F17640" s="9">
        <v>1</v>
      </c>
      <c r="G17640" s="9">
        <v>2</v>
      </c>
      <c r="H17640" s="9">
        <v>23</v>
      </c>
      <c r="I17640" s="9">
        <v>1.3649145364761353</v>
      </c>
      <c r="J17640" s="9">
        <v>1.3649145364761353</v>
      </c>
      <c r="K17640" s="9">
        <v>0</v>
      </c>
      <c r="L17640" s="9">
        <v>47.536369323730469</v>
      </c>
    </row>
    <row r="17641" spans="1:12" x14ac:dyDescent="0.25">
      <c r="A17641" s="5" t="str">
        <f t="shared" si="275"/>
        <v>1TariffDynamic11224</v>
      </c>
      <c r="B17641" s="9">
        <v>1</v>
      </c>
      <c r="C17641" t="s">
        <v>134</v>
      </c>
      <c r="D17641" t="s">
        <v>150</v>
      </c>
      <c r="E17641" s="9">
        <v>1</v>
      </c>
      <c r="F17641" s="9">
        <v>1</v>
      </c>
      <c r="G17641" s="9">
        <v>2</v>
      </c>
      <c r="H17641" s="9">
        <v>24</v>
      </c>
      <c r="I17641" s="9">
        <v>1.2799685001373291</v>
      </c>
      <c r="J17641" s="9">
        <v>1.2799685001373291</v>
      </c>
      <c r="K17641" s="9">
        <v>0</v>
      </c>
      <c r="L17641" s="9">
        <v>46.760532379150391</v>
      </c>
    </row>
    <row r="17642" spans="1:12" x14ac:dyDescent="0.25">
      <c r="A17642" s="5" t="str">
        <f t="shared" si="275"/>
        <v>1TariffDynamic11101</v>
      </c>
      <c r="B17642" s="9">
        <v>1</v>
      </c>
      <c r="C17642" t="s">
        <v>134</v>
      </c>
      <c r="D17642" t="s">
        <v>150</v>
      </c>
      <c r="E17642" s="9">
        <v>1</v>
      </c>
      <c r="F17642" s="9">
        <v>1</v>
      </c>
      <c r="G17642" s="9">
        <v>10</v>
      </c>
      <c r="H17642" s="9">
        <v>1</v>
      </c>
      <c r="I17642" s="9">
        <v>1.191719651222229</v>
      </c>
      <c r="J17642" s="9">
        <v>1.191719651222229</v>
      </c>
      <c r="K17642" s="9">
        <v>0</v>
      </c>
      <c r="L17642" s="9">
        <v>46.421165466308594</v>
      </c>
    </row>
    <row r="17643" spans="1:12" x14ac:dyDescent="0.25">
      <c r="A17643" s="5" t="str">
        <f t="shared" si="275"/>
        <v>1TariffDynamic11102</v>
      </c>
      <c r="B17643" s="9">
        <v>1</v>
      </c>
      <c r="C17643" t="s">
        <v>134</v>
      </c>
      <c r="D17643" t="s">
        <v>150</v>
      </c>
      <c r="E17643" s="9">
        <v>1</v>
      </c>
      <c r="F17643" s="9">
        <v>1</v>
      </c>
      <c r="G17643" s="9">
        <v>10</v>
      </c>
      <c r="H17643" s="9">
        <v>2</v>
      </c>
      <c r="I17643" s="9">
        <v>1.0806499719619751</v>
      </c>
      <c r="J17643" s="9">
        <v>1.0806499719619751</v>
      </c>
      <c r="K17643" s="9">
        <v>0</v>
      </c>
      <c r="L17643" s="9">
        <v>46.023326873779297</v>
      </c>
    </row>
    <row r="17644" spans="1:12" x14ac:dyDescent="0.25">
      <c r="A17644" s="5" t="str">
        <f t="shared" si="275"/>
        <v>1TariffDynamic11103</v>
      </c>
      <c r="B17644" s="9">
        <v>1</v>
      </c>
      <c r="C17644" t="s">
        <v>134</v>
      </c>
      <c r="D17644" t="s">
        <v>150</v>
      </c>
      <c r="E17644" s="9">
        <v>1</v>
      </c>
      <c r="F17644" s="9">
        <v>1</v>
      </c>
      <c r="G17644" s="9">
        <v>10</v>
      </c>
      <c r="H17644" s="9">
        <v>3</v>
      </c>
      <c r="I17644" s="9">
        <v>0.98162084817886353</v>
      </c>
      <c r="J17644" s="9">
        <v>0.98162084817886353</v>
      </c>
      <c r="K17644" s="9">
        <v>0</v>
      </c>
      <c r="L17644" s="9">
        <v>45.233417510986328</v>
      </c>
    </row>
    <row r="17645" spans="1:12" x14ac:dyDescent="0.25">
      <c r="A17645" s="5" t="str">
        <f t="shared" si="275"/>
        <v>1TariffDynamic11104</v>
      </c>
      <c r="B17645" s="9">
        <v>1</v>
      </c>
      <c r="C17645" t="s">
        <v>134</v>
      </c>
      <c r="D17645" t="s">
        <v>150</v>
      </c>
      <c r="E17645" s="9">
        <v>1</v>
      </c>
      <c r="F17645" s="9">
        <v>1</v>
      </c>
      <c r="G17645" s="9">
        <v>10</v>
      </c>
      <c r="H17645" s="9">
        <v>4</v>
      </c>
      <c r="I17645" s="9">
        <v>0.91554635763168335</v>
      </c>
      <c r="J17645" s="9">
        <v>0.91554635763168335</v>
      </c>
      <c r="K17645" s="9">
        <v>0</v>
      </c>
      <c r="L17645" s="9">
        <v>44.664081573486328</v>
      </c>
    </row>
    <row r="17646" spans="1:12" x14ac:dyDescent="0.25">
      <c r="A17646" s="5" t="str">
        <f t="shared" si="275"/>
        <v>1TariffDynamic11105</v>
      </c>
      <c r="B17646" s="9">
        <v>1</v>
      </c>
      <c r="C17646" t="s">
        <v>134</v>
      </c>
      <c r="D17646" t="s">
        <v>150</v>
      </c>
      <c r="E17646" s="9">
        <v>1</v>
      </c>
      <c r="F17646" s="9">
        <v>1</v>
      </c>
      <c r="G17646" s="9">
        <v>10</v>
      </c>
      <c r="H17646" s="9">
        <v>5</v>
      </c>
      <c r="I17646" s="9">
        <v>0.8892328143119812</v>
      </c>
      <c r="J17646" s="9">
        <v>0.8892328143119812</v>
      </c>
      <c r="K17646" s="9">
        <v>0</v>
      </c>
      <c r="L17646" s="9">
        <v>44.401493072509766</v>
      </c>
    </row>
    <row r="17647" spans="1:12" x14ac:dyDescent="0.25">
      <c r="A17647" s="5" t="str">
        <f t="shared" si="275"/>
        <v>1TariffDynamic11106</v>
      </c>
      <c r="B17647" s="9">
        <v>1</v>
      </c>
      <c r="C17647" t="s">
        <v>134</v>
      </c>
      <c r="D17647" t="s">
        <v>150</v>
      </c>
      <c r="E17647" s="9">
        <v>1</v>
      </c>
      <c r="F17647" s="9">
        <v>1</v>
      </c>
      <c r="G17647" s="9">
        <v>10</v>
      </c>
      <c r="H17647" s="9">
        <v>6</v>
      </c>
      <c r="I17647" s="9">
        <v>0.90297919511795044</v>
      </c>
      <c r="J17647" s="9">
        <v>0.90297919511795044</v>
      </c>
      <c r="K17647" s="9">
        <v>0</v>
      </c>
      <c r="L17647" s="9">
        <v>44.050880432128906</v>
      </c>
    </row>
    <row r="17648" spans="1:12" x14ac:dyDescent="0.25">
      <c r="A17648" s="5" t="str">
        <f t="shared" si="275"/>
        <v>1TariffDynamic11107</v>
      </c>
      <c r="B17648" s="9">
        <v>1</v>
      </c>
      <c r="C17648" t="s">
        <v>134</v>
      </c>
      <c r="D17648" t="s">
        <v>150</v>
      </c>
      <c r="E17648" s="9">
        <v>1</v>
      </c>
      <c r="F17648" s="9">
        <v>1</v>
      </c>
      <c r="G17648" s="9">
        <v>10</v>
      </c>
      <c r="H17648" s="9">
        <v>7</v>
      </c>
      <c r="I17648" s="9">
        <v>0.97847890853881836</v>
      </c>
      <c r="J17648" s="9">
        <v>0.97847890853881836</v>
      </c>
      <c r="K17648" s="9">
        <v>0</v>
      </c>
      <c r="L17648" s="9">
        <v>43.192863464355469</v>
      </c>
    </row>
    <row r="17649" spans="1:12" x14ac:dyDescent="0.25">
      <c r="A17649" s="5" t="str">
        <f t="shared" si="275"/>
        <v>1TariffDynamic11108</v>
      </c>
      <c r="B17649" s="9">
        <v>1</v>
      </c>
      <c r="C17649" t="s">
        <v>134</v>
      </c>
      <c r="D17649" t="s">
        <v>150</v>
      </c>
      <c r="E17649" s="9">
        <v>1</v>
      </c>
      <c r="F17649" s="9">
        <v>1</v>
      </c>
      <c r="G17649" s="9">
        <v>10</v>
      </c>
      <c r="H17649" s="9">
        <v>8</v>
      </c>
      <c r="I17649" s="9">
        <v>0.90803354978561401</v>
      </c>
      <c r="J17649" s="9">
        <v>0.90803354978561401</v>
      </c>
      <c r="K17649" s="9">
        <v>0</v>
      </c>
      <c r="L17649" s="9">
        <v>42.611740112304688</v>
      </c>
    </row>
    <row r="17650" spans="1:12" x14ac:dyDescent="0.25">
      <c r="A17650" s="5" t="str">
        <f t="shared" si="275"/>
        <v>1TariffDynamic11109</v>
      </c>
      <c r="B17650" s="9">
        <v>1</v>
      </c>
      <c r="C17650" t="s">
        <v>134</v>
      </c>
      <c r="D17650" t="s">
        <v>150</v>
      </c>
      <c r="E17650" s="9">
        <v>1</v>
      </c>
      <c r="F17650" s="9">
        <v>1</v>
      </c>
      <c r="G17650" s="9">
        <v>10</v>
      </c>
      <c r="H17650" s="9">
        <v>9</v>
      </c>
      <c r="I17650" s="9">
        <v>0.60276168584823608</v>
      </c>
      <c r="J17650" s="9">
        <v>0.60276168584823608</v>
      </c>
      <c r="K17650" s="9">
        <v>0</v>
      </c>
      <c r="L17650" s="9">
        <v>43.105007171630859</v>
      </c>
    </row>
    <row r="17651" spans="1:12" x14ac:dyDescent="0.25">
      <c r="A17651" s="5" t="str">
        <f t="shared" si="275"/>
        <v>1TariffDynamic111010</v>
      </c>
      <c r="B17651" s="9">
        <v>1</v>
      </c>
      <c r="C17651" t="s">
        <v>134</v>
      </c>
      <c r="D17651" t="s">
        <v>150</v>
      </c>
      <c r="E17651" s="9">
        <v>1</v>
      </c>
      <c r="F17651" s="9">
        <v>1</v>
      </c>
      <c r="G17651" s="9">
        <v>10</v>
      </c>
      <c r="H17651" s="9">
        <v>10</v>
      </c>
      <c r="I17651" s="9">
        <v>0.32151350378990173</v>
      </c>
      <c r="J17651" s="9">
        <v>0.32151350378990173</v>
      </c>
      <c r="K17651" s="9">
        <v>0</v>
      </c>
      <c r="L17651" s="9">
        <v>45.271396636962891</v>
      </c>
    </row>
    <row r="17652" spans="1:12" x14ac:dyDescent="0.25">
      <c r="A17652" s="5" t="str">
        <f t="shared" si="275"/>
        <v>1TariffDynamic111011</v>
      </c>
      <c r="B17652" s="9">
        <v>1</v>
      </c>
      <c r="C17652" t="s">
        <v>134</v>
      </c>
      <c r="D17652" t="s">
        <v>150</v>
      </c>
      <c r="E17652" s="9">
        <v>1</v>
      </c>
      <c r="F17652" s="9">
        <v>1</v>
      </c>
      <c r="G17652" s="9">
        <v>10</v>
      </c>
      <c r="H17652" s="9">
        <v>11</v>
      </c>
      <c r="I17652" s="9">
        <v>0.1391279548406601</v>
      </c>
      <c r="J17652" s="9">
        <v>0.1391279548406601</v>
      </c>
      <c r="K17652" s="9">
        <v>0</v>
      </c>
      <c r="L17652" s="9">
        <v>47.554389953613281</v>
      </c>
    </row>
    <row r="17653" spans="1:12" x14ac:dyDescent="0.25">
      <c r="A17653" s="5" t="str">
        <f t="shared" si="275"/>
        <v>1TariffDynamic111012</v>
      </c>
      <c r="B17653" s="9">
        <v>1</v>
      </c>
      <c r="C17653" t="s">
        <v>134</v>
      </c>
      <c r="D17653" t="s">
        <v>150</v>
      </c>
      <c r="E17653" s="9">
        <v>1</v>
      </c>
      <c r="F17653" s="9">
        <v>1</v>
      </c>
      <c r="G17653" s="9">
        <v>10</v>
      </c>
      <c r="H17653" s="9">
        <v>12</v>
      </c>
      <c r="I17653" s="9">
        <v>3.0726548284292221E-2</v>
      </c>
      <c r="J17653" s="9">
        <v>3.0726548284292221E-2</v>
      </c>
      <c r="K17653" s="9">
        <v>0</v>
      </c>
      <c r="L17653" s="9">
        <v>49.320873260498047</v>
      </c>
    </row>
    <row r="17654" spans="1:12" x14ac:dyDescent="0.25">
      <c r="A17654" s="5" t="str">
        <f t="shared" si="275"/>
        <v>1TariffDynamic111013</v>
      </c>
      <c r="B17654" s="9">
        <v>1</v>
      </c>
      <c r="C17654" t="s">
        <v>134</v>
      </c>
      <c r="D17654" t="s">
        <v>150</v>
      </c>
      <c r="E17654" s="9">
        <v>1</v>
      </c>
      <c r="F17654" s="9">
        <v>1</v>
      </c>
      <c r="G17654" s="9">
        <v>10</v>
      </c>
      <c r="H17654" s="9">
        <v>13</v>
      </c>
      <c r="I17654" s="9">
        <v>-1.873965747654438E-2</v>
      </c>
      <c r="J17654" s="9">
        <v>-1.873965747654438E-2</v>
      </c>
      <c r="K17654" s="9">
        <v>0</v>
      </c>
      <c r="L17654" s="9">
        <v>49.933311462402344</v>
      </c>
    </row>
    <row r="17655" spans="1:12" x14ac:dyDescent="0.25">
      <c r="A17655" s="5" t="str">
        <f t="shared" si="275"/>
        <v>1TariffDynamic111014</v>
      </c>
      <c r="B17655" s="9">
        <v>1</v>
      </c>
      <c r="C17655" t="s">
        <v>134</v>
      </c>
      <c r="D17655" t="s">
        <v>150</v>
      </c>
      <c r="E17655" s="9">
        <v>1</v>
      </c>
      <c r="F17655" s="9">
        <v>1</v>
      </c>
      <c r="G17655" s="9">
        <v>10</v>
      </c>
      <c r="H17655" s="9">
        <v>14</v>
      </c>
      <c r="I17655" s="9">
        <v>1.652975007891655E-2</v>
      </c>
      <c r="J17655" s="9">
        <v>1.652975007891655E-2</v>
      </c>
      <c r="K17655" s="9">
        <v>0</v>
      </c>
      <c r="L17655" s="9">
        <v>50.516799926757813</v>
      </c>
    </row>
    <row r="17656" spans="1:12" x14ac:dyDescent="0.25">
      <c r="A17656" s="5" t="str">
        <f t="shared" si="275"/>
        <v>1TariffDynamic111015</v>
      </c>
      <c r="B17656" s="9">
        <v>1</v>
      </c>
      <c r="C17656" t="s">
        <v>134</v>
      </c>
      <c r="D17656" t="s">
        <v>150</v>
      </c>
      <c r="E17656" s="9">
        <v>1</v>
      </c>
      <c r="F17656" s="9">
        <v>1</v>
      </c>
      <c r="G17656" s="9">
        <v>10</v>
      </c>
      <c r="H17656" s="9">
        <v>15</v>
      </c>
      <c r="I17656" s="9">
        <v>0.1680944412946701</v>
      </c>
      <c r="J17656" s="9">
        <v>0.1680944412946701</v>
      </c>
      <c r="K17656" s="9">
        <v>0</v>
      </c>
      <c r="L17656" s="9">
        <v>50.973361968994141</v>
      </c>
    </row>
    <row r="17657" spans="1:12" x14ac:dyDescent="0.25">
      <c r="A17657" s="5" t="str">
        <f t="shared" si="275"/>
        <v>1TariffDynamic111016</v>
      </c>
      <c r="B17657" s="9">
        <v>1</v>
      </c>
      <c r="C17657" t="s">
        <v>134</v>
      </c>
      <c r="D17657" t="s">
        <v>150</v>
      </c>
      <c r="E17657" s="9">
        <v>1</v>
      </c>
      <c r="F17657" s="9">
        <v>1</v>
      </c>
      <c r="G17657" s="9">
        <v>10</v>
      </c>
      <c r="H17657" s="9">
        <v>16</v>
      </c>
      <c r="I17657" s="9">
        <v>0.43568557500839233</v>
      </c>
      <c r="J17657" s="9">
        <v>0.43568557500839233</v>
      </c>
      <c r="K17657" s="9">
        <v>0</v>
      </c>
      <c r="L17657" s="9">
        <v>51.516384124755859</v>
      </c>
    </row>
    <row r="17658" spans="1:12" x14ac:dyDescent="0.25">
      <c r="A17658" s="5" t="str">
        <f t="shared" si="275"/>
        <v>1TariffDynamic111017</v>
      </c>
      <c r="B17658" s="9">
        <v>1</v>
      </c>
      <c r="C17658" t="s">
        <v>134</v>
      </c>
      <c r="D17658" t="s">
        <v>150</v>
      </c>
      <c r="E17658" s="9">
        <v>1</v>
      </c>
      <c r="F17658" s="9">
        <v>1</v>
      </c>
      <c r="G17658" s="9">
        <v>10</v>
      </c>
      <c r="H17658" s="9">
        <v>17</v>
      </c>
      <c r="I17658" s="9">
        <v>0.75653332471847534</v>
      </c>
      <c r="J17658" s="9">
        <v>0.75653332471847534</v>
      </c>
      <c r="K17658" s="9">
        <v>0</v>
      </c>
      <c r="L17658" s="9">
        <v>51.398906707763672</v>
      </c>
    </row>
    <row r="17659" spans="1:12" x14ac:dyDescent="0.25">
      <c r="A17659" s="5" t="str">
        <f t="shared" si="275"/>
        <v>1TariffDynamic111018</v>
      </c>
      <c r="B17659" s="9">
        <v>1</v>
      </c>
      <c r="C17659" t="s">
        <v>134</v>
      </c>
      <c r="D17659" t="s">
        <v>150</v>
      </c>
      <c r="E17659" s="9">
        <v>1</v>
      </c>
      <c r="F17659" s="9">
        <v>1</v>
      </c>
      <c r="G17659" s="9">
        <v>10</v>
      </c>
      <c r="H17659" s="9">
        <v>18</v>
      </c>
      <c r="I17659" s="9">
        <v>1.074532151222229</v>
      </c>
      <c r="J17659" s="9">
        <v>1.074532151222229</v>
      </c>
      <c r="K17659" s="9">
        <v>0</v>
      </c>
      <c r="L17659" s="9">
        <v>50.370124816894531</v>
      </c>
    </row>
    <row r="17660" spans="1:12" x14ac:dyDescent="0.25">
      <c r="A17660" s="5" t="str">
        <f t="shared" si="275"/>
        <v>1TariffDynamic111019</v>
      </c>
      <c r="B17660" s="9">
        <v>1</v>
      </c>
      <c r="C17660" t="s">
        <v>134</v>
      </c>
      <c r="D17660" t="s">
        <v>150</v>
      </c>
      <c r="E17660" s="9">
        <v>1</v>
      </c>
      <c r="F17660" s="9">
        <v>1</v>
      </c>
      <c r="G17660" s="9">
        <v>10</v>
      </c>
      <c r="H17660" s="9">
        <v>19</v>
      </c>
      <c r="I17660" s="9">
        <v>1.2518019676208496</v>
      </c>
      <c r="J17660" s="9">
        <v>1.2518019676208496</v>
      </c>
      <c r="K17660" s="9">
        <v>0</v>
      </c>
      <c r="L17660" s="9">
        <v>48.987129211425781</v>
      </c>
    </row>
    <row r="17661" spans="1:12" x14ac:dyDescent="0.25">
      <c r="A17661" s="5" t="str">
        <f t="shared" si="275"/>
        <v>1TariffDynamic111020</v>
      </c>
      <c r="B17661" s="9">
        <v>1</v>
      </c>
      <c r="C17661" t="s">
        <v>134</v>
      </c>
      <c r="D17661" t="s">
        <v>150</v>
      </c>
      <c r="E17661" s="9">
        <v>1</v>
      </c>
      <c r="F17661" s="9">
        <v>1</v>
      </c>
      <c r="G17661" s="9">
        <v>10</v>
      </c>
      <c r="H17661" s="9">
        <v>20</v>
      </c>
      <c r="I17661" s="9">
        <v>1.2838478088378906</v>
      </c>
      <c r="J17661" s="9">
        <v>1.2838478088378906</v>
      </c>
      <c r="K17661" s="9">
        <v>0</v>
      </c>
      <c r="L17661" s="9">
        <v>48.424793243408203</v>
      </c>
    </row>
    <row r="17662" spans="1:12" x14ac:dyDescent="0.25">
      <c r="A17662" s="5" t="str">
        <f t="shared" si="275"/>
        <v>1TariffDynamic111021</v>
      </c>
      <c r="B17662" s="9">
        <v>1</v>
      </c>
      <c r="C17662" t="s">
        <v>134</v>
      </c>
      <c r="D17662" t="s">
        <v>150</v>
      </c>
      <c r="E17662" s="9">
        <v>1</v>
      </c>
      <c r="F17662" s="9">
        <v>1</v>
      </c>
      <c r="G17662" s="9">
        <v>10</v>
      </c>
      <c r="H17662" s="9">
        <v>21</v>
      </c>
      <c r="I17662" s="9">
        <v>1.2909225225448608</v>
      </c>
      <c r="J17662" s="9">
        <v>1.2909225225448608</v>
      </c>
      <c r="K17662" s="9">
        <v>0</v>
      </c>
      <c r="L17662" s="9">
        <v>47.755321502685547</v>
      </c>
    </row>
    <row r="17663" spans="1:12" x14ac:dyDescent="0.25">
      <c r="A17663" s="5" t="str">
        <f t="shared" si="275"/>
        <v>1TariffDynamic111022</v>
      </c>
      <c r="B17663" s="9">
        <v>1</v>
      </c>
      <c r="C17663" t="s">
        <v>134</v>
      </c>
      <c r="D17663" t="s">
        <v>150</v>
      </c>
      <c r="E17663" s="9">
        <v>1</v>
      </c>
      <c r="F17663" s="9">
        <v>1</v>
      </c>
      <c r="G17663" s="9">
        <v>10</v>
      </c>
      <c r="H17663" s="9">
        <v>22</v>
      </c>
      <c r="I17663" s="9">
        <v>1.2852146625518799</v>
      </c>
      <c r="J17663" s="9">
        <v>1.2852146625518799</v>
      </c>
      <c r="K17663" s="9">
        <v>0</v>
      </c>
      <c r="L17663" s="9">
        <v>47.238109588623047</v>
      </c>
    </row>
    <row r="17664" spans="1:12" x14ac:dyDescent="0.25">
      <c r="A17664" s="5" t="str">
        <f t="shared" si="275"/>
        <v>1TariffDynamic111023</v>
      </c>
      <c r="B17664" s="9">
        <v>1</v>
      </c>
      <c r="C17664" t="s">
        <v>134</v>
      </c>
      <c r="D17664" t="s">
        <v>150</v>
      </c>
      <c r="E17664" s="9">
        <v>1</v>
      </c>
      <c r="F17664" s="9">
        <v>1</v>
      </c>
      <c r="G17664" s="9">
        <v>10</v>
      </c>
      <c r="H17664" s="9">
        <v>23</v>
      </c>
      <c r="I17664" s="9">
        <v>1.3782886266708374</v>
      </c>
      <c r="J17664" s="9">
        <v>1.3782886266708374</v>
      </c>
      <c r="K17664" s="9">
        <v>0</v>
      </c>
      <c r="L17664" s="9">
        <v>46.615863800048828</v>
      </c>
    </row>
    <row r="17665" spans="1:12" x14ac:dyDescent="0.25">
      <c r="A17665" s="5" t="str">
        <f t="shared" si="275"/>
        <v>1TariffDynamic111024</v>
      </c>
      <c r="B17665" s="9">
        <v>1</v>
      </c>
      <c r="C17665" t="s">
        <v>134</v>
      </c>
      <c r="D17665" t="s">
        <v>150</v>
      </c>
      <c r="E17665" s="9">
        <v>1</v>
      </c>
      <c r="F17665" s="9">
        <v>1</v>
      </c>
      <c r="G17665" s="9">
        <v>10</v>
      </c>
      <c r="H17665" s="9">
        <v>24</v>
      </c>
      <c r="I17665" s="9">
        <v>1.2936552762985229</v>
      </c>
      <c r="J17665" s="9">
        <v>1.2936552762985229</v>
      </c>
      <c r="K17665" s="9">
        <v>0</v>
      </c>
      <c r="L17665" s="9">
        <v>46.000946044921875</v>
      </c>
    </row>
    <row r="17666" spans="1:12" x14ac:dyDescent="0.25">
      <c r="A17666" s="5" t="str">
        <f t="shared" si="275"/>
        <v>1TariffDynamic2021</v>
      </c>
      <c r="B17666" s="9">
        <v>1</v>
      </c>
      <c r="C17666" t="s">
        <v>134</v>
      </c>
      <c r="D17666" t="s">
        <v>150</v>
      </c>
      <c r="E17666" s="9">
        <v>2</v>
      </c>
      <c r="F17666" s="9">
        <v>0</v>
      </c>
      <c r="G17666" s="9">
        <v>2</v>
      </c>
      <c r="H17666" s="9">
        <v>1</v>
      </c>
      <c r="I17666" s="9">
        <v>1.1825084686279297</v>
      </c>
      <c r="J17666" s="9">
        <v>1.1825084686279297</v>
      </c>
      <c r="K17666" s="9">
        <v>0</v>
      </c>
      <c r="L17666" s="9">
        <v>43.852783203125</v>
      </c>
    </row>
    <row r="17667" spans="1:12" x14ac:dyDescent="0.25">
      <c r="A17667" s="5" t="str">
        <f t="shared" ref="A17667:A17730" si="276">B17667&amp;C17667&amp;D17667&amp;E17667&amp;F17667&amp;G17667&amp;H17667</f>
        <v>1TariffDynamic2022</v>
      </c>
      <c r="B17667" s="9">
        <v>1</v>
      </c>
      <c r="C17667" t="s">
        <v>134</v>
      </c>
      <c r="D17667" t="s">
        <v>150</v>
      </c>
      <c r="E17667" s="9">
        <v>2</v>
      </c>
      <c r="F17667" s="9">
        <v>0</v>
      </c>
      <c r="G17667" s="9">
        <v>2</v>
      </c>
      <c r="H17667" s="9">
        <v>2</v>
      </c>
      <c r="I17667" s="9">
        <v>1.0714641809463501</v>
      </c>
      <c r="J17667" s="9">
        <v>1.0714641809463501</v>
      </c>
      <c r="K17667" s="9">
        <v>0</v>
      </c>
      <c r="L17667" s="9">
        <v>43.210990905761719</v>
      </c>
    </row>
    <row r="17668" spans="1:12" x14ac:dyDescent="0.25">
      <c r="A17668" s="5" t="str">
        <f t="shared" si="276"/>
        <v>1TariffDynamic2023</v>
      </c>
      <c r="B17668" s="9">
        <v>1</v>
      </c>
      <c r="C17668" t="s">
        <v>134</v>
      </c>
      <c r="D17668" t="s">
        <v>150</v>
      </c>
      <c r="E17668" s="9">
        <v>2</v>
      </c>
      <c r="F17668" s="9">
        <v>0</v>
      </c>
      <c r="G17668" s="9">
        <v>2</v>
      </c>
      <c r="H17668" s="9">
        <v>3</v>
      </c>
      <c r="I17668" s="9">
        <v>0.97250151634216309</v>
      </c>
      <c r="J17668" s="9">
        <v>0.97250151634216309</v>
      </c>
      <c r="K17668" s="9">
        <v>0</v>
      </c>
      <c r="L17668" s="9">
        <v>42.396720886230469</v>
      </c>
    </row>
    <row r="17669" spans="1:12" x14ac:dyDescent="0.25">
      <c r="A17669" s="5" t="str">
        <f t="shared" si="276"/>
        <v>1TariffDynamic2024</v>
      </c>
      <c r="B17669" s="9">
        <v>1</v>
      </c>
      <c r="C17669" t="s">
        <v>134</v>
      </c>
      <c r="D17669" t="s">
        <v>150</v>
      </c>
      <c r="E17669" s="9">
        <v>2</v>
      </c>
      <c r="F17669" s="9">
        <v>0</v>
      </c>
      <c r="G17669" s="9">
        <v>2</v>
      </c>
      <c r="H17669" s="9">
        <v>4</v>
      </c>
      <c r="I17669" s="9">
        <v>0.90607327222824097</v>
      </c>
      <c r="J17669" s="9">
        <v>0.90607327222824097</v>
      </c>
      <c r="K17669" s="9">
        <v>0</v>
      </c>
      <c r="L17669" s="9">
        <v>41.78997802734375</v>
      </c>
    </row>
    <row r="17670" spans="1:12" x14ac:dyDescent="0.25">
      <c r="A17670" s="5" t="str">
        <f t="shared" si="276"/>
        <v>1TariffDynamic2025</v>
      </c>
      <c r="B17670" s="9">
        <v>1</v>
      </c>
      <c r="C17670" t="s">
        <v>134</v>
      </c>
      <c r="D17670" t="s">
        <v>150</v>
      </c>
      <c r="E17670" s="9">
        <v>2</v>
      </c>
      <c r="F17670" s="9">
        <v>0</v>
      </c>
      <c r="G17670" s="9">
        <v>2</v>
      </c>
      <c r="H17670" s="9">
        <v>5</v>
      </c>
      <c r="I17670" s="9">
        <v>0.879039466381073</v>
      </c>
      <c r="J17670" s="9">
        <v>0.879039466381073</v>
      </c>
      <c r="K17670" s="9">
        <v>0</v>
      </c>
      <c r="L17670" s="9">
        <v>40.928546905517578</v>
      </c>
    </row>
    <row r="17671" spans="1:12" x14ac:dyDescent="0.25">
      <c r="A17671" s="5" t="str">
        <f t="shared" si="276"/>
        <v>1TariffDynamic2026</v>
      </c>
      <c r="B17671" s="9">
        <v>1</v>
      </c>
      <c r="C17671" t="s">
        <v>134</v>
      </c>
      <c r="D17671" t="s">
        <v>150</v>
      </c>
      <c r="E17671" s="9">
        <v>2</v>
      </c>
      <c r="F17671" s="9">
        <v>0</v>
      </c>
      <c r="G17671" s="9">
        <v>2</v>
      </c>
      <c r="H17671" s="9">
        <v>6</v>
      </c>
      <c r="I17671" s="9">
        <v>0.89124661684036255</v>
      </c>
      <c r="J17671" s="9">
        <v>0.89124661684036255</v>
      </c>
      <c r="K17671" s="9">
        <v>0</v>
      </c>
      <c r="L17671" s="9">
        <v>40.106109619140625</v>
      </c>
    </row>
    <row r="17672" spans="1:12" x14ac:dyDescent="0.25">
      <c r="A17672" s="5" t="str">
        <f t="shared" si="276"/>
        <v>1TariffDynamic2027</v>
      </c>
      <c r="B17672" s="9">
        <v>1</v>
      </c>
      <c r="C17672" t="s">
        <v>134</v>
      </c>
      <c r="D17672" t="s">
        <v>150</v>
      </c>
      <c r="E17672" s="9">
        <v>2</v>
      </c>
      <c r="F17672" s="9">
        <v>0</v>
      </c>
      <c r="G17672" s="9">
        <v>2</v>
      </c>
      <c r="H17672" s="9">
        <v>7</v>
      </c>
      <c r="I17672" s="9">
        <v>0.96707051992416382</v>
      </c>
      <c r="J17672" s="9">
        <v>0.96707051992416382</v>
      </c>
      <c r="K17672" s="9">
        <v>0</v>
      </c>
      <c r="L17672" s="9">
        <v>39.489154815673828</v>
      </c>
    </row>
    <row r="17673" spans="1:12" x14ac:dyDescent="0.25">
      <c r="A17673" s="5" t="str">
        <f t="shared" si="276"/>
        <v>1TariffDynamic2028</v>
      </c>
      <c r="B17673" s="9">
        <v>1</v>
      </c>
      <c r="C17673" t="s">
        <v>134</v>
      </c>
      <c r="D17673" t="s">
        <v>150</v>
      </c>
      <c r="E17673" s="9">
        <v>2</v>
      </c>
      <c r="F17673" s="9">
        <v>0</v>
      </c>
      <c r="G17673" s="9">
        <v>2</v>
      </c>
      <c r="H17673" s="9">
        <v>8</v>
      </c>
      <c r="I17673" s="9">
        <v>0.89790517091751099</v>
      </c>
      <c r="J17673" s="9">
        <v>0.89790517091751099</v>
      </c>
      <c r="K17673" s="9">
        <v>0</v>
      </c>
      <c r="L17673" s="9">
        <v>39.209716796875</v>
      </c>
    </row>
    <row r="17674" spans="1:12" x14ac:dyDescent="0.25">
      <c r="A17674" s="5" t="str">
        <f t="shared" si="276"/>
        <v>1TariffDynamic2029</v>
      </c>
      <c r="B17674" s="9">
        <v>1</v>
      </c>
      <c r="C17674" t="s">
        <v>134</v>
      </c>
      <c r="D17674" t="s">
        <v>150</v>
      </c>
      <c r="E17674" s="9">
        <v>2</v>
      </c>
      <c r="F17674" s="9">
        <v>0</v>
      </c>
      <c r="G17674" s="9">
        <v>2</v>
      </c>
      <c r="H17674" s="9">
        <v>9</v>
      </c>
      <c r="I17674" s="9">
        <v>0.59609103202819824</v>
      </c>
      <c r="J17674" s="9">
        <v>0.59609103202819824</v>
      </c>
      <c r="K17674" s="9">
        <v>0</v>
      </c>
      <c r="L17674" s="9">
        <v>41.096290588378906</v>
      </c>
    </row>
    <row r="17675" spans="1:12" x14ac:dyDescent="0.25">
      <c r="A17675" s="5" t="str">
        <f t="shared" si="276"/>
        <v>1TariffDynamic20210</v>
      </c>
      <c r="B17675" s="9">
        <v>1</v>
      </c>
      <c r="C17675" t="s">
        <v>134</v>
      </c>
      <c r="D17675" t="s">
        <v>150</v>
      </c>
      <c r="E17675" s="9">
        <v>2</v>
      </c>
      <c r="F17675" s="9">
        <v>0</v>
      </c>
      <c r="G17675" s="9">
        <v>2</v>
      </c>
      <c r="H17675" s="9">
        <v>10</v>
      </c>
      <c r="I17675" s="9">
        <v>0.31729379296302795</v>
      </c>
      <c r="J17675" s="9">
        <v>0.31729379296302795</v>
      </c>
      <c r="K17675" s="9">
        <v>0</v>
      </c>
      <c r="L17675" s="9">
        <v>44.683181762695313</v>
      </c>
    </row>
    <row r="17676" spans="1:12" x14ac:dyDescent="0.25">
      <c r="A17676" s="5" t="str">
        <f t="shared" si="276"/>
        <v>1TariffDynamic20211</v>
      </c>
      <c r="B17676" s="9">
        <v>1</v>
      </c>
      <c r="C17676" t="s">
        <v>134</v>
      </c>
      <c r="D17676" t="s">
        <v>150</v>
      </c>
      <c r="E17676" s="9">
        <v>2</v>
      </c>
      <c r="F17676" s="9">
        <v>0</v>
      </c>
      <c r="G17676" s="9">
        <v>2</v>
      </c>
      <c r="H17676" s="9">
        <v>11</v>
      </c>
      <c r="I17676" s="9">
        <v>0.13488847017288208</v>
      </c>
      <c r="J17676" s="9">
        <v>0.13488847017288208</v>
      </c>
      <c r="K17676" s="9">
        <v>0</v>
      </c>
      <c r="L17676" s="9">
        <v>48.032535552978516</v>
      </c>
    </row>
    <row r="17677" spans="1:12" x14ac:dyDescent="0.25">
      <c r="A17677" s="5" t="str">
        <f t="shared" si="276"/>
        <v>1TariffDynamic20212</v>
      </c>
      <c r="B17677" s="9">
        <v>1</v>
      </c>
      <c r="C17677" t="s">
        <v>134</v>
      </c>
      <c r="D17677" t="s">
        <v>150</v>
      </c>
      <c r="E17677" s="9">
        <v>2</v>
      </c>
      <c r="F17677" s="9">
        <v>0</v>
      </c>
      <c r="G17677" s="9">
        <v>2</v>
      </c>
      <c r="H17677" s="9">
        <v>12</v>
      </c>
      <c r="I17677" s="9">
        <v>2.5467028841376305E-2</v>
      </c>
      <c r="J17677" s="9">
        <v>2.5467028841376305E-2</v>
      </c>
      <c r="K17677" s="9">
        <v>0</v>
      </c>
      <c r="L17677" s="9">
        <v>51.208858489990234</v>
      </c>
    </row>
    <row r="17678" spans="1:12" x14ac:dyDescent="0.25">
      <c r="A17678" s="5" t="str">
        <f t="shared" si="276"/>
        <v>1TariffDynamic20213</v>
      </c>
      <c r="B17678" s="9">
        <v>1</v>
      </c>
      <c r="C17678" t="s">
        <v>134</v>
      </c>
      <c r="D17678" t="s">
        <v>150</v>
      </c>
      <c r="E17678" s="9">
        <v>2</v>
      </c>
      <c r="F17678" s="9">
        <v>0</v>
      </c>
      <c r="G17678" s="9">
        <v>2</v>
      </c>
      <c r="H17678" s="9">
        <v>13</v>
      </c>
      <c r="I17678" s="9">
        <v>-2.3130770772695541E-2</v>
      </c>
      <c r="J17678" s="9">
        <v>-2.3130770772695541E-2</v>
      </c>
      <c r="K17678" s="9">
        <v>0</v>
      </c>
      <c r="L17678" s="9">
        <v>53.504032135009766</v>
      </c>
    </row>
    <row r="17679" spans="1:12" x14ac:dyDescent="0.25">
      <c r="A17679" s="5" t="str">
        <f t="shared" si="276"/>
        <v>1TariffDynamic20214</v>
      </c>
      <c r="B17679" s="9">
        <v>1</v>
      </c>
      <c r="C17679" t="s">
        <v>134</v>
      </c>
      <c r="D17679" t="s">
        <v>150</v>
      </c>
      <c r="E17679" s="9">
        <v>2</v>
      </c>
      <c r="F17679" s="9">
        <v>0</v>
      </c>
      <c r="G17679" s="9">
        <v>2</v>
      </c>
      <c r="H17679" s="9">
        <v>14</v>
      </c>
      <c r="I17679" s="9">
        <v>1.1669429019093513E-2</v>
      </c>
      <c r="J17679" s="9">
        <v>1.1669429019093513E-2</v>
      </c>
      <c r="K17679" s="9">
        <v>0</v>
      </c>
      <c r="L17679" s="9">
        <v>55.187732696533203</v>
      </c>
    </row>
    <row r="17680" spans="1:12" x14ac:dyDescent="0.25">
      <c r="A17680" s="5" t="str">
        <f t="shared" si="276"/>
        <v>1TariffDynamic20215</v>
      </c>
      <c r="B17680" s="9">
        <v>1</v>
      </c>
      <c r="C17680" t="s">
        <v>134</v>
      </c>
      <c r="D17680" t="s">
        <v>150</v>
      </c>
      <c r="E17680" s="9">
        <v>2</v>
      </c>
      <c r="F17680" s="9">
        <v>0</v>
      </c>
      <c r="G17680" s="9">
        <v>2</v>
      </c>
      <c r="H17680" s="9">
        <v>15</v>
      </c>
      <c r="I17680" s="9">
        <v>0.16012109816074371</v>
      </c>
      <c r="J17680" s="9">
        <v>0.16012109816074371</v>
      </c>
      <c r="K17680" s="9">
        <v>0</v>
      </c>
      <c r="L17680" s="9">
        <v>56.289306640625</v>
      </c>
    </row>
    <row r="17681" spans="1:12" x14ac:dyDescent="0.25">
      <c r="A17681" s="5" t="str">
        <f t="shared" si="276"/>
        <v>1TariffDynamic20216</v>
      </c>
      <c r="B17681" s="9">
        <v>1</v>
      </c>
      <c r="C17681" t="s">
        <v>134</v>
      </c>
      <c r="D17681" t="s">
        <v>150</v>
      </c>
      <c r="E17681" s="9">
        <v>2</v>
      </c>
      <c r="F17681" s="9">
        <v>0</v>
      </c>
      <c r="G17681" s="9">
        <v>2</v>
      </c>
      <c r="H17681" s="9">
        <v>16</v>
      </c>
      <c r="I17681" s="9">
        <v>0.42365863919258118</v>
      </c>
      <c r="J17681" s="9">
        <v>0.42365863919258118</v>
      </c>
      <c r="K17681" s="9">
        <v>0</v>
      </c>
      <c r="L17681" s="9">
        <v>56.848358154296875</v>
      </c>
    </row>
    <row r="17682" spans="1:12" x14ac:dyDescent="0.25">
      <c r="A17682" s="5" t="str">
        <f t="shared" si="276"/>
        <v>1TariffDynamic20217</v>
      </c>
      <c r="B17682" s="9">
        <v>1</v>
      </c>
      <c r="C17682" t="s">
        <v>134</v>
      </c>
      <c r="D17682" t="s">
        <v>150</v>
      </c>
      <c r="E17682" s="9">
        <v>2</v>
      </c>
      <c r="F17682" s="9">
        <v>0</v>
      </c>
      <c r="G17682" s="9">
        <v>2</v>
      </c>
      <c r="H17682" s="9">
        <v>17</v>
      </c>
      <c r="I17682" s="9">
        <v>0.74108481407165527</v>
      </c>
      <c r="J17682" s="9">
        <v>0.74108481407165527</v>
      </c>
      <c r="K17682" s="9">
        <v>0</v>
      </c>
      <c r="L17682" s="9">
        <v>56.856906890869141</v>
      </c>
    </row>
    <row r="17683" spans="1:12" x14ac:dyDescent="0.25">
      <c r="A17683" s="5" t="str">
        <f t="shared" si="276"/>
        <v>1TariffDynamic20218</v>
      </c>
      <c r="B17683" s="9">
        <v>1</v>
      </c>
      <c r="C17683" t="s">
        <v>134</v>
      </c>
      <c r="D17683" t="s">
        <v>150</v>
      </c>
      <c r="E17683" s="9">
        <v>2</v>
      </c>
      <c r="F17683" s="9">
        <v>0</v>
      </c>
      <c r="G17683" s="9">
        <v>2</v>
      </c>
      <c r="H17683" s="9">
        <v>18</v>
      </c>
      <c r="I17683" s="9">
        <v>1.0595495700836182</v>
      </c>
      <c r="J17683" s="9">
        <v>1.0595495700836182</v>
      </c>
      <c r="K17683" s="9">
        <v>0</v>
      </c>
      <c r="L17683" s="9">
        <v>55.970146179199219</v>
      </c>
    </row>
    <row r="17684" spans="1:12" x14ac:dyDescent="0.25">
      <c r="A17684" s="5" t="str">
        <f t="shared" si="276"/>
        <v>1TariffDynamic20219</v>
      </c>
      <c r="B17684" s="9">
        <v>1</v>
      </c>
      <c r="C17684" t="s">
        <v>134</v>
      </c>
      <c r="D17684" t="s">
        <v>150</v>
      </c>
      <c r="E17684" s="9">
        <v>2</v>
      </c>
      <c r="F17684" s="9">
        <v>0</v>
      </c>
      <c r="G17684" s="9">
        <v>2</v>
      </c>
      <c r="H17684" s="9">
        <v>19</v>
      </c>
      <c r="I17684" s="9">
        <v>1.2374697923660278</v>
      </c>
      <c r="J17684" s="9">
        <v>1.2374697923660278</v>
      </c>
      <c r="K17684" s="9">
        <v>0</v>
      </c>
      <c r="L17684" s="9">
        <v>53.872222900390625</v>
      </c>
    </row>
    <row r="17685" spans="1:12" x14ac:dyDescent="0.25">
      <c r="A17685" s="5" t="str">
        <f t="shared" si="276"/>
        <v>1TariffDynamic20220</v>
      </c>
      <c r="B17685" s="9">
        <v>1</v>
      </c>
      <c r="C17685" t="s">
        <v>134</v>
      </c>
      <c r="D17685" t="s">
        <v>150</v>
      </c>
      <c r="E17685" s="9">
        <v>2</v>
      </c>
      <c r="F17685" s="9">
        <v>0</v>
      </c>
      <c r="G17685" s="9">
        <v>2</v>
      </c>
      <c r="H17685" s="9">
        <v>20</v>
      </c>
      <c r="I17685" s="9">
        <v>1.2718833684921265</v>
      </c>
      <c r="J17685" s="9">
        <v>1.2718833684921265</v>
      </c>
      <c r="K17685" s="9">
        <v>0</v>
      </c>
      <c r="L17685" s="9">
        <v>51.636947631835938</v>
      </c>
    </row>
    <row r="17686" spans="1:12" x14ac:dyDescent="0.25">
      <c r="A17686" s="5" t="str">
        <f t="shared" si="276"/>
        <v>1TariffDynamic20221</v>
      </c>
      <c r="B17686" s="9">
        <v>1</v>
      </c>
      <c r="C17686" t="s">
        <v>134</v>
      </c>
      <c r="D17686" t="s">
        <v>150</v>
      </c>
      <c r="E17686" s="9">
        <v>2</v>
      </c>
      <c r="F17686" s="9">
        <v>0</v>
      </c>
      <c r="G17686" s="9">
        <v>2</v>
      </c>
      <c r="H17686" s="9">
        <v>21</v>
      </c>
      <c r="I17686" s="9">
        <v>1.2803137302398682</v>
      </c>
      <c r="J17686" s="9">
        <v>1.2803137302398682</v>
      </c>
      <c r="K17686" s="9">
        <v>0</v>
      </c>
      <c r="L17686" s="9">
        <v>50.200580596923828</v>
      </c>
    </row>
    <row r="17687" spans="1:12" x14ac:dyDescent="0.25">
      <c r="A17687" s="5" t="str">
        <f t="shared" si="276"/>
        <v>1TariffDynamic20222</v>
      </c>
      <c r="B17687" s="9">
        <v>1</v>
      </c>
      <c r="C17687" t="s">
        <v>134</v>
      </c>
      <c r="D17687" t="s">
        <v>150</v>
      </c>
      <c r="E17687" s="9">
        <v>2</v>
      </c>
      <c r="F17687" s="9">
        <v>0</v>
      </c>
      <c r="G17687" s="9">
        <v>2</v>
      </c>
      <c r="H17687" s="9">
        <v>22</v>
      </c>
      <c r="I17687" s="9">
        <v>1.2748918533325195</v>
      </c>
      <c r="J17687" s="9">
        <v>1.2748918533325195</v>
      </c>
      <c r="K17687" s="9">
        <v>0</v>
      </c>
      <c r="L17687" s="9">
        <v>48.749538421630859</v>
      </c>
    </row>
    <row r="17688" spans="1:12" x14ac:dyDescent="0.25">
      <c r="A17688" s="5" t="str">
        <f t="shared" si="276"/>
        <v>1TariffDynamic20223</v>
      </c>
      <c r="B17688" s="9">
        <v>1</v>
      </c>
      <c r="C17688" t="s">
        <v>134</v>
      </c>
      <c r="D17688" t="s">
        <v>150</v>
      </c>
      <c r="E17688" s="9">
        <v>2</v>
      </c>
      <c r="F17688" s="9">
        <v>0</v>
      </c>
      <c r="G17688" s="9">
        <v>2</v>
      </c>
      <c r="H17688" s="9">
        <v>23</v>
      </c>
      <c r="I17688" s="9">
        <v>1.3672089576721191</v>
      </c>
      <c r="J17688" s="9">
        <v>1.3672089576721191</v>
      </c>
      <c r="K17688" s="9">
        <v>0</v>
      </c>
      <c r="L17688" s="9">
        <v>47.355655670166016</v>
      </c>
    </row>
    <row r="17689" spans="1:12" x14ac:dyDescent="0.25">
      <c r="A17689" s="5" t="str">
        <f t="shared" si="276"/>
        <v>1TariffDynamic20224</v>
      </c>
      <c r="B17689" s="9">
        <v>1</v>
      </c>
      <c r="C17689" t="s">
        <v>134</v>
      </c>
      <c r="D17689" t="s">
        <v>150</v>
      </c>
      <c r="E17689" s="9">
        <v>2</v>
      </c>
      <c r="F17689" s="9">
        <v>0</v>
      </c>
      <c r="G17689" s="9">
        <v>2</v>
      </c>
      <c r="H17689" s="9">
        <v>24</v>
      </c>
      <c r="I17689" s="9">
        <v>1.2822322845458984</v>
      </c>
      <c r="J17689" s="9">
        <v>1.2822322845458984</v>
      </c>
      <c r="K17689" s="9">
        <v>0</v>
      </c>
      <c r="L17689" s="9">
        <v>45.986000061035156</v>
      </c>
    </row>
    <row r="17690" spans="1:12" x14ac:dyDescent="0.25">
      <c r="A17690" s="5" t="str">
        <f t="shared" si="276"/>
        <v>1TariffDynamic20101</v>
      </c>
      <c r="B17690" s="9">
        <v>1</v>
      </c>
      <c r="C17690" t="s">
        <v>134</v>
      </c>
      <c r="D17690" t="s">
        <v>150</v>
      </c>
      <c r="E17690" s="9">
        <v>2</v>
      </c>
      <c r="F17690" s="9">
        <v>0</v>
      </c>
      <c r="G17690" s="9">
        <v>10</v>
      </c>
      <c r="H17690" s="9">
        <v>1</v>
      </c>
      <c r="I17690" s="9">
        <v>1.1333670616149902</v>
      </c>
      <c r="J17690" s="9">
        <v>1.1333670616149902</v>
      </c>
      <c r="K17690" s="9">
        <v>0</v>
      </c>
      <c r="L17690" s="9">
        <v>50.085193634033203</v>
      </c>
    </row>
    <row r="17691" spans="1:12" x14ac:dyDescent="0.25">
      <c r="A17691" s="5" t="str">
        <f t="shared" si="276"/>
        <v>1TariffDynamic20102</v>
      </c>
      <c r="B17691" s="9">
        <v>1</v>
      </c>
      <c r="C17691" t="s">
        <v>134</v>
      </c>
      <c r="D17691" t="s">
        <v>150</v>
      </c>
      <c r="E17691" s="9">
        <v>2</v>
      </c>
      <c r="F17691" s="9">
        <v>0</v>
      </c>
      <c r="G17691" s="9">
        <v>10</v>
      </c>
      <c r="H17691" s="9">
        <v>2</v>
      </c>
      <c r="I17691" s="9">
        <v>1.0224586725234985</v>
      </c>
      <c r="J17691" s="9">
        <v>1.0224586725234985</v>
      </c>
      <c r="K17691" s="9">
        <v>0</v>
      </c>
      <c r="L17691" s="9">
        <v>49.8758544921875</v>
      </c>
    </row>
    <row r="17692" spans="1:12" x14ac:dyDescent="0.25">
      <c r="A17692" s="5" t="str">
        <f t="shared" si="276"/>
        <v>1TariffDynamic20103</v>
      </c>
      <c r="B17692" s="9">
        <v>1</v>
      </c>
      <c r="C17692" t="s">
        <v>134</v>
      </c>
      <c r="D17692" t="s">
        <v>150</v>
      </c>
      <c r="E17692" s="9">
        <v>2</v>
      </c>
      <c r="F17692" s="9">
        <v>0</v>
      </c>
      <c r="G17692" s="9">
        <v>10</v>
      </c>
      <c r="H17692" s="9">
        <v>3</v>
      </c>
      <c r="I17692" s="9">
        <v>0.92385011911392212</v>
      </c>
      <c r="J17692" s="9">
        <v>0.92385011911392212</v>
      </c>
      <c r="K17692" s="9">
        <v>0</v>
      </c>
      <c r="L17692" s="9">
        <v>49.839778900146484</v>
      </c>
    </row>
    <row r="17693" spans="1:12" x14ac:dyDescent="0.25">
      <c r="A17693" s="5" t="str">
        <f t="shared" si="276"/>
        <v>1TariffDynamic20104</v>
      </c>
      <c r="B17693" s="9">
        <v>1</v>
      </c>
      <c r="C17693" t="s">
        <v>134</v>
      </c>
      <c r="D17693" t="s">
        <v>150</v>
      </c>
      <c r="E17693" s="9">
        <v>2</v>
      </c>
      <c r="F17693" s="9">
        <v>0</v>
      </c>
      <c r="G17693" s="9">
        <v>10</v>
      </c>
      <c r="H17693" s="9">
        <v>4</v>
      </c>
      <c r="I17693" s="9">
        <v>0.85553449392318726</v>
      </c>
      <c r="J17693" s="9">
        <v>0.85553449392318726</v>
      </c>
      <c r="K17693" s="9">
        <v>0</v>
      </c>
      <c r="L17693" s="9">
        <v>49.57318115234375</v>
      </c>
    </row>
    <row r="17694" spans="1:12" x14ac:dyDescent="0.25">
      <c r="A17694" s="5" t="str">
        <f t="shared" si="276"/>
        <v>1TariffDynamic20105</v>
      </c>
      <c r="B17694" s="9">
        <v>1</v>
      </c>
      <c r="C17694" t="s">
        <v>134</v>
      </c>
      <c r="D17694" t="s">
        <v>150</v>
      </c>
      <c r="E17694" s="9">
        <v>2</v>
      </c>
      <c r="F17694" s="9">
        <v>0</v>
      </c>
      <c r="G17694" s="9">
        <v>10</v>
      </c>
      <c r="H17694" s="9">
        <v>5</v>
      </c>
      <c r="I17694" s="9">
        <v>0.8246580958366394</v>
      </c>
      <c r="J17694" s="9">
        <v>0.8246580958366394</v>
      </c>
      <c r="K17694" s="9">
        <v>0</v>
      </c>
      <c r="L17694" s="9">
        <v>48.998867034912109</v>
      </c>
    </row>
    <row r="17695" spans="1:12" x14ac:dyDescent="0.25">
      <c r="A17695" s="5" t="str">
        <f t="shared" si="276"/>
        <v>1TariffDynamic20106</v>
      </c>
      <c r="B17695" s="9">
        <v>1</v>
      </c>
      <c r="C17695" t="s">
        <v>134</v>
      </c>
      <c r="D17695" t="s">
        <v>150</v>
      </c>
      <c r="E17695" s="9">
        <v>2</v>
      </c>
      <c r="F17695" s="9">
        <v>0</v>
      </c>
      <c r="G17695" s="9">
        <v>10</v>
      </c>
      <c r="H17695" s="9">
        <v>6</v>
      </c>
      <c r="I17695" s="9">
        <v>0.83401340246200562</v>
      </c>
      <c r="J17695" s="9">
        <v>0.83401340246200562</v>
      </c>
      <c r="K17695" s="9">
        <v>0</v>
      </c>
      <c r="L17695" s="9">
        <v>48.144294738769531</v>
      </c>
    </row>
    <row r="17696" spans="1:12" x14ac:dyDescent="0.25">
      <c r="A17696" s="5" t="str">
        <f t="shared" si="276"/>
        <v>1TariffDynamic20107</v>
      </c>
      <c r="B17696" s="9">
        <v>1</v>
      </c>
      <c r="C17696" t="s">
        <v>134</v>
      </c>
      <c r="D17696" t="s">
        <v>150</v>
      </c>
      <c r="E17696" s="9">
        <v>2</v>
      </c>
      <c r="F17696" s="9">
        <v>0</v>
      </c>
      <c r="G17696" s="9">
        <v>10</v>
      </c>
      <c r="H17696" s="9">
        <v>7</v>
      </c>
      <c r="I17696" s="9">
        <v>0.90620696544647217</v>
      </c>
      <c r="J17696" s="9">
        <v>0.90620696544647217</v>
      </c>
      <c r="K17696" s="9">
        <v>0</v>
      </c>
      <c r="L17696" s="9">
        <v>47.745525360107422</v>
      </c>
    </row>
    <row r="17697" spans="1:12" x14ac:dyDescent="0.25">
      <c r="A17697" s="5" t="str">
        <f t="shared" si="276"/>
        <v>1TariffDynamic20108</v>
      </c>
      <c r="B17697" s="9">
        <v>1</v>
      </c>
      <c r="C17697" t="s">
        <v>134</v>
      </c>
      <c r="D17697" t="s">
        <v>150</v>
      </c>
      <c r="E17697" s="9">
        <v>2</v>
      </c>
      <c r="F17697" s="9">
        <v>0</v>
      </c>
      <c r="G17697" s="9">
        <v>10</v>
      </c>
      <c r="H17697" s="9">
        <v>8</v>
      </c>
      <c r="I17697" s="9">
        <v>0.84387052059173584</v>
      </c>
      <c r="J17697" s="9">
        <v>0.84387052059173584</v>
      </c>
      <c r="K17697" s="9">
        <v>0</v>
      </c>
      <c r="L17697" s="9">
        <v>47.609535217285156</v>
      </c>
    </row>
    <row r="17698" spans="1:12" x14ac:dyDescent="0.25">
      <c r="A17698" s="5" t="str">
        <f t="shared" si="276"/>
        <v>1TariffDynamic20109</v>
      </c>
      <c r="B17698" s="9">
        <v>1</v>
      </c>
      <c r="C17698" t="s">
        <v>134</v>
      </c>
      <c r="D17698" t="s">
        <v>150</v>
      </c>
      <c r="E17698" s="9">
        <v>2</v>
      </c>
      <c r="F17698" s="9">
        <v>0</v>
      </c>
      <c r="G17698" s="9">
        <v>10</v>
      </c>
      <c r="H17698" s="9">
        <v>9</v>
      </c>
      <c r="I17698" s="9">
        <v>0.56050354242324829</v>
      </c>
      <c r="J17698" s="9">
        <v>0.56050354242324829</v>
      </c>
      <c r="K17698" s="9">
        <v>0</v>
      </c>
      <c r="L17698" s="9">
        <v>47.980857849121094</v>
      </c>
    </row>
    <row r="17699" spans="1:12" x14ac:dyDescent="0.25">
      <c r="A17699" s="5" t="str">
        <f t="shared" si="276"/>
        <v>1TariffDynamic201010</v>
      </c>
      <c r="B17699" s="9">
        <v>1</v>
      </c>
      <c r="C17699" t="s">
        <v>134</v>
      </c>
      <c r="D17699" t="s">
        <v>150</v>
      </c>
      <c r="E17699" s="9">
        <v>2</v>
      </c>
      <c r="F17699" s="9">
        <v>0</v>
      </c>
      <c r="G17699" s="9">
        <v>10</v>
      </c>
      <c r="H17699" s="9">
        <v>10</v>
      </c>
      <c r="I17699" s="9">
        <v>0.29478171467781067</v>
      </c>
      <c r="J17699" s="9">
        <v>0.29478171467781067</v>
      </c>
      <c r="K17699" s="9">
        <v>0</v>
      </c>
      <c r="L17699" s="9">
        <v>49.485652923583984</v>
      </c>
    </row>
    <row r="17700" spans="1:12" x14ac:dyDescent="0.25">
      <c r="A17700" s="5" t="str">
        <f t="shared" si="276"/>
        <v>1TariffDynamic201011</v>
      </c>
      <c r="B17700" s="9">
        <v>1</v>
      </c>
      <c r="C17700" t="s">
        <v>134</v>
      </c>
      <c r="D17700" t="s">
        <v>150</v>
      </c>
      <c r="E17700" s="9">
        <v>2</v>
      </c>
      <c r="F17700" s="9">
        <v>0</v>
      </c>
      <c r="G17700" s="9">
        <v>10</v>
      </c>
      <c r="H17700" s="9">
        <v>11</v>
      </c>
      <c r="I17700" s="9">
        <v>0.11227094382047653</v>
      </c>
      <c r="J17700" s="9">
        <v>0.11227094382047653</v>
      </c>
      <c r="K17700" s="9">
        <v>0</v>
      </c>
      <c r="L17700" s="9">
        <v>50.557365417480469</v>
      </c>
    </row>
    <row r="17701" spans="1:12" x14ac:dyDescent="0.25">
      <c r="A17701" s="5" t="str">
        <f t="shared" si="276"/>
        <v>1TariffDynamic201012</v>
      </c>
      <c r="B17701" s="9">
        <v>1</v>
      </c>
      <c r="C17701" t="s">
        <v>134</v>
      </c>
      <c r="D17701" t="s">
        <v>150</v>
      </c>
      <c r="E17701" s="9">
        <v>2</v>
      </c>
      <c r="F17701" s="9">
        <v>0</v>
      </c>
      <c r="G17701" s="9">
        <v>10</v>
      </c>
      <c r="H17701" s="9">
        <v>12</v>
      </c>
      <c r="I17701" s="9">
        <v>-2.5923550128936768E-3</v>
      </c>
      <c r="J17701" s="9">
        <v>-2.5923550128936768E-3</v>
      </c>
      <c r="K17701" s="9">
        <v>0</v>
      </c>
      <c r="L17701" s="9">
        <v>51.777626037597656</v>
      </c>
    </row>
    <row r="17702" spans="1:12" x14ac:dyDescent="0.25">
      <c r="A17702" s="5" t="str">
        <f t="shared" si="276"/>
        <v>1TariffDynamic201013</v>
      </c>
      <c r="B17702" s="9">
        <v>1</v>
      </c>
      <c r="C17702" t="s">
        <v>134</v>
      </c>
      <c r="D17702" t="s">
        <v>150</v>
      </c>
      <c r="E17702" s="9">
        <v>2</v>
      </c>
      <c r="F17702" s="9">
        <v>0</v>
      </c>
      <c r="G17702" s="9">
        <v>10</v>
      </c>
      <c r="H17702" s="9">
        <v>13</v>
      </c>
      <c r="I17702" s="9">
        <v>-4.65572290122509E-2</v>
      </c>
      <c r="J17702" s="9">
        <v>-4.65572290122509E-2</v>
      </c>
      <c r="K17702" s="9">
        <v>0</v>
      </c>
      <c r="L17702" s="9">
        <v>52.789710998535156</v>
      </c>
    </row>
    <row r="17703" spans="1:12" x14ac:dyDescent="0.25">
      <c r="A17703" s="5" t="str">
        <f t="shared" si="276"/>
        <v>1TariffDynamic201014</v>
      </c>
      <c r="B17703" s="9">
        <v>1</v>
      </c>
      <c r="C17703" t="s">
        <v>134</v>
      </c>
      <c r="D17703" t="s">
        <v>150</v>
      </c>
      <c r="E17703" s="9">
        <v>2</v>
      </c>
      <c r="F17703" s="9">
        <v>0</v>
      </c>
      <c r="G17703" s="9">
        <v>10</v>
      </c>
      <c r="H17703" s="9">
        <v>14</v>
      </c>
      <c r="I17703" s="9">
        <v>-1.4260233379900455E-2</v>
      </c>
      <c r="J17703" s="9">
        <v>-1.4260233379900455E-2</v>
      </c>
      <c r="K17703" s="9">
        <v>0</v>
      </c>
      <c r="L17703" s="9">
        <v>54.009174346923828</v>
      </c>
    </row>
    <row r="17704" spans="1:12" x14ac:dyDescent="0.25">
      <c r="A17704" s="5" t="str">
        <f t="shared" si="276"/>
        <v>1TariffDynamic201015</v>
      </c>
      <c r="B17704" s="9">
        <v>1</v>
      </c>
      <c r="C17704" t="s">
        <v>134</v>
      </c>
      <c r="D17704" t="s">
        <v>150</v>
      </c>
      <c r="E17704" s="9">
        <v>2</v>
      </c>
      <c r="F17704" s="9">
        <v>0</v>
      </c>
      <c r="G17704" s="9">
        <v>10</v>
      </c>
      <c r="H17704" s="9">
        <v>15</v>
      </c>
      <c r="I17704" s="9">
        <v>0.11758358031511307</v>
      </c>
      <c r="J17704" s="9">
        <v>0.11758358031511307</v>
      </c>
      <c r="K17704" s="9">
        <v>0</v>
      </c>
      <c r="L17704" s="9">
        <v>54.7855224609375</v>
      </c>
    </row>
    <row r="17705" spans="1:12" x14ac:dyDescent="0.25">
      <c r="A17705" s="5" t="str">
        <f t="shared" si="276"/>
        <v>1TariffDynamic201016</v>
      </c>
      <c r="B17705" s="9">
        <v>1</v>
      </c>
      <c r="C17705" t="s">
        <v>134</v>
      </c>
      <c r="D17705" t="s">
        <v>150</v>
      </c>
      <c r="E17705" s="9">
        <v>2</v>
      </c>
      <c r="F17705" s="9">
        <v>0</v>
      </c>
      <c r="G17705" s="9">
        <v>10</v>
      </c>
      <c r="H17705" s="9">
        <v>16</v>
      </c>
      <c r="I17705" s="9">
        <v>0.35949519276618958</v>
      </c>
      <c r="J17705" s="9">
        <v>0.35949519276618958</v>
      </c>
      <c r="K17705" s="9">
        <v>0</v>
      </c>
      <c r="L17705" s="9">
        <v>55.274425506591797</v>
      </c>
    </row>
    <row r="17706" spans="1:12" x14ac:dyDescent="0.25">
      <c r="A17706" s="5" t="str">
        <f t="shared" si="276"/>
        <v>1TariffDynamic201017</v>
      </c>
      <c r="B17706" s="9">
        <v>1</v>
      </c>
      <c r="C17706" t="s">
        <v>134</v>
      </c>
      <c r="D17706" t="s">
        <v>150</v>
      </c>
      <c r="E17706" s="9">
        <v>2</v>
      </c>
      <c r="F17706" s="9">
        <v>0</v>
      </c>
      <c r="G17706" s="9">
        <v>10</v>
      </c>
      <c r="H17706" s="9">
        <v>17</v>
      </c>
      <c r="I17706" s="9">
        <v>0.65866738557815552</v>
      </c>
      <c r="J17706" s="9">
        <v>0.65866738557815552</v>
      </c>
      <c r="K17706" s="9">
        <v>0</v>
      </c>
      <c r="L17706" s="9">
        <v>56.52911376953125</v>
      </c>
    </row>
    <row r="17707" spans="1:12" x14ac:dyDescent="0.25">
      <c r="A17707" s="5" t="str">
        <f t="shared" si="276"/>
        <v>1TariffDynamic201018</v>
      </c>
      <c r="B17707" s="9">
        <v>1</v>
      </c>
      <c r="C17707" t="s">
        <v>134</v>
      </c>
      <c r="D17707" t="s">
        <v>150</v>
      </c>
      <c r="E17707" s="9">
        <v>2</v>
      </c>
      <c r="F17707" s="9">
        <v>0</v>
      </c>
      <c r="G17707" s="9">
        <v>10</v>
      </c>
      <c r="H17707" s="9">
        <v>18</v>
      </c>
      <c r="I17707" s="9">
        <v>0.97286826372146606</v>
      </c>
      <c r="J17707" s="9">
        <v>0.97286826372146606</v>
      </c>
      <c r="K17707" s="9">
        <v>0</v>
      </c>
      <c r="L17707" s="9">
        <v>56.056507110595703</v>
      </c>
    </row>
    <row r="17708" spans="1:12" x14ac:dyDescent="0.25">
      <c r="A17708" s="5" t="str">
        <f t="shared" si="276"/>
        <v>1TariffDynamic201019</v>
      </c>
      <c r="B17708" s="9">
        <v>1</v>
      </c>
      <c r="C17708" t="s">
        <v>134</v>
      </c>
      <c r="D17708" t="s">
        <v>150</v>
      </c>
      <c r="E17708" s="9">
        <v>2</v>
      </c>
      <c r="F17708" s="9">
        <v>0</v>
      </c>
      <c r="G17708" s="9">
        <v>10</v>
      </c>
      <c r="H17708" s="9">
        <v>19</v>
      </c>
      <c r="I17708" s="9">
        <v>1.1557791233062744</v>
      </c>
      <c r="J17708" s="9">
        <v>1.1557791233062744</v>
      </c>
      <c r="K17708" s="9">
        <v>0</v>
      </c>
      <c r="L17708" s="9">
        <v>54.948978424072266</v>
      </c>
    </row>
    <row r="17709" spans="1:12" x14ac:dyDescent="0.25">
      <c r="A17709" s="5" t="str">
        <f t="shared" si="276"/>
        <v>1TariffDynamic201020</v>
      </c>
      <c r="B17709" s="9">
        <v>1</v>
      </c>
      <c r="C17709" t="s">
        <v>134</v>
      </c>
      <c r="D17709" t="s">
        <v>150</v>
      </c>
      <c r="E17709" s="9">
        <v>2</v>
      </c>
      <c r="F17709" s="9">
        <v>0</v>
      </c>
      <c r="G17709" s="9">
        <v>10</v>
      </c>
      <c r="H17709" s="9">
        <v>20</v>
      </c>
      <c r="I17709" s="9">
        <v>1.2126127481460571</v>
      </c>
      <c r="J17709" s="9">
        <v>1.2126127481460571</v>
      </c>
      <c r="K17709" s="9">
        <v>0</v>
      </c>
      <c r="L17709" s="9">
        <v>53.734508514404297</v>
      </c>
    </row>
    <row r="17710" spans="1:12" x14ac:dyDescent="0.25">
      <c r="A17710" s="5" t="str">
        <f t="shared" si="276"/>
        <v>1TariffDynamic201021</v>
      </c>
      <c r="B17710" s="9">
        <v>1</v>
      </c>
      <c r="C17710" t="s">
        <v>134</v>
      </c>
      <c r="D17710" t="s">
        <v>150</v>
      </c>
      <c r="E17710" s="9">
        <v>2</v>
      </c>
      <c r="F17710" s="9">
        <v>0</v>
      </c>
      <c r="G17710" s="9">
        <v>10</v>
      </c>
      <c r="H17710" s="9">
        <v>21</v>
      </c>
      <c r="I17710" s="9">
        <v>1.2292388677597046</v>
      </c>
      <c r="J17710" s="9">
        <v>1.2292388677597046</v>
      </c>
      <c r="K17710" s="9">
        <v>0</v>
      </c>
      <c r="L17710" s="9">
        <v>53.201484680175781</v>
      </c>
    </row>
    <row r="17711" spans="1:12" x14ac:dyDescent="0.25">
      <c r="A17711" s="5" t="str">
        <f t="shared" si="276"/>
        <v>1TariffDynamic201022</v>
      </c>
      <c r="B17711" s="9">
        <v>1</v>
      </c>
      <c r="C17711" t="s">
        <v>134</v>
      </c>
      <c r="D17711" t="s">
        <v>150</v>
      </c>
      <c r="E17711" s="9">
        <v>2</v>
      </c>
      <c r="F17711" s="9">
        <v>0</v>
      </c>
      <c r="G17711" s="9">
        <v>10</v>
      </c>
      <c r="H17711" s="9">
        <v>22</v>
      </c>
      <c r="I17711" s="9">
        <v>1.2206982374191284</v>
      </c>
      <c r="J17711" s="9">
        <v>1.2206982374191284</v>
      </c>
      <c r="K17711" s="9">
        <v>0</v>
      </c>
      <c r="L17711" s="9">
        <v>52.544509887695313</v>
      </c>
    </row>
    <row r="17712" spans="1:12" x14ac:dyDescent="0.25">
      <c r="A17712" s="5" t="str">
        <f t="shared" si="276"/>
        <v>1TariffDynamic201023</v>
      </c>
      <c r="B17712" s="9">
        <v>1</v>
      </c>
      <c r="C17712" t="s">
        <v>134</v>
      </c>
      <c r="D17712" t="s">
        <v>150</v>
      </c>
      <c r="E17712" s="9">
        <v>2</v>
      </c>
      <c r="F17712" s="9">
        <v>0</v>
      </c>
      <c r="G17712" s="9">
        <v>10</v>
      </c>
      <c r="H17712" s="9">
        <v>23</v>
      </c>
      <c r="I17712" s="9">
        <v>1.3089770078659058</v>
      </c>
      <c r="J17712" s="9">
        <v>1.3089770078659058</v>
      </c>
      <c r="K17712" s="9">
        <v>0</v>
      </c>
      <c r="L17712" s="9">
        <v>51.849288940429688</v>
      </c>
    </row>
    <row r="17713" spans="1:12" x14ac:dyDescent="0.25">
      <c r="A17713" s="5" t="str">
        <f t="shared" si="276"/>
        <v>1TariffDynamic201024</v>
      </c>
      <c r="B17713" s="9">
        <v>1</v>
      </c>
      <c r="C17713" t="s">
        <v>134</v>
      </c>
      <c r="D17713" t="s">
        <v>150</v>
      </c>
      <c r="E17713" s="9">
        <v>2</v>
      </c>
      <c r="F17713" s="9">
        <v>0</v>
      </c>
      <c r="G17713" s="9">
        <v>10</v>
      </c>
      <c r="H17713" s="9">
        <v>24</v>
      </c>
      <c r="I17713" s="9">
        <v>1.224779486656189</v>
      </c>
      <c r="J17713" s="9">
        <v>1.224779486656189</v>
      </c>
      <c r="K17713" s="9">
        <v>0</v>
      </c>
      <c r="L17713" s="9">
        <v>51.122749328613281</v>
      </c>
    </row>
    <row r="17714" spans="1:12" x14ac:dyDescent="0.25">
      <c r="A17714" s="5" t="str">
        <f t="shared" si="276"/>
        <v>1TariffDynamic2121</v>
      </c>
      <c r="B17714" s="9">
        <v>1</v>
      </c>
      <c r="C17714" t="s">
        <v>134</v>
      </c>
      <c r="D17714" t="s">
        <v>150</v>
      </c>
      <c r="E17714" s="9">
        <v>2</v>
      </c>
      <c r="F17714" s="9">
        <v>1</v>
      </c>
      <c r="G17714" s="9">
        <v>2</v>
      </c>
      <c r="H17714" s="9">
        <v>1</v>
      </c>
      <c r="I17714" s="9">
        <v>1.1813672780990601</v>
      </c>
      <c r="J17714" s="9">
        <v>1.1813672780990601</v>
      </c>
      <c r="K17714" s="9">
        <v>0</v>
      </c>
      <c r="L17714" s="9">
        <v>43.852703094482422</v>
      </c>
    </row>
    <row r="17715" spans="1:12" x14ac:dyDescent="0.25">
      <c r="A17715" s="5" t="str">
        <f t="shared" si="276"/>
        <v>1TariffDynamic2122</v>
      </c>
      <c r="B17715" s="9">
        <v>1</v>
      </c>
      <c r="C17715" t="s">
        <v>134</v>
      </c>
      <c r="D17715" t="s">
        <v>150</v>
      </c>
      <c r="E17715" s="9">
        <v>2</v>
      </c>
      <c r="F17715" s="9">
        <v>1</v>
      </c>
      <c r="G17715" s="9">
        <v>2</v>
      </c>
      <c r="H17715" s="9">
        <v>2</v>
      </c>
      <c r="I17715" s="9">
        <v>1.0703262090682983</v>
      </c>
      <c r="J17715" s="9">
        <v>1.0703262090682983</v>
      </c>
      <c r="K17715" s="9">
        <v>0</v>
      </c>
      <c r="L17715" s="9">
        <v>43.508132934570313</v>
      </c>
    </row>
    <row r="17716" spans="1:12" x14ac:dyDescent="0.25">
      <c r="A17716" s="5" t="str">
        <f t="shared" si="276"/>
        <v>1TariffDynamic2123</v>
      </c>
      <c r="B17716" s="9">
        <v>1</v>
      </c>
      <c r="C17716" t="s">
        <v>134</v>
      </c>
      <c r="D17716" t="s">
        <v>150</v>
      </c>
      <c r="E17716" s="9">
        <v>2</v>
      </c>
      <c r="F17716" s="9">
        <v>1</v>
      </c>
      <c r="G17716" s="9">
        <v>2</v>
      </c>
      <c r="H17716" s="9">
        <v>3</v>
      </c>
      <c r="I17716" s="9">
        <v>0.97137165069580078</v>
      </c>
      <c r="J17716" s="9">
        <v>0.97137165069580078</v>
      </c>
      <c r="K17716" s="9">
        <v>0</v>
      </c>
      <c r="L17716" s="9">
        <v>43.110305786132813</v>
      </c>
    </row>
    <row r="17717" spans="1:12" x14ac:dyDescent="0.25">
      <c r="A17717" s="5" t="str">
        <f t="shared" si="276"/>
        <v>1TariffDynamic2124</v>
      </c>
      <c r="B17717" s="9">
        <v>1</v>
      </c>
      <c r="C17717" t="s">
        <v>134</v>
      </c>
      <c r="D17717" t="s">
        <v>150</v>
      </c>
      <c r="E17717" s="9">
        <v>2</v>
      </c>
      <c r="F17717" s="9">
        <v>1</v>
      </c>
      <c r="G17717" s="9">
        <v>2</v>
      </c>
      <c r="H17717" s="9">
        <v>4</v>
      </c>
      <c r="I17717" s="9">
        <v>0.90489959716796875</v>
      </c>
      <c r="J17717" s="9">
        <v>0.90489959716796875</v>
      </c>
      <c r="K17717" s="9">
        <v>0</v>
      </c>
      <c r="L17717" s="9">
        <v>42.647132873535156</v>
      </c>
    </row>
    <row r="17718" spans="1:12" x14ac:dyDescent="0.25">
      <c r="A17718" s="5" t="str">
        <f t="shared" si="276"/>
        <v>1TariffDynamic2125</v>
      </c>
      <c r="B17718" s="9">
        <v>1</v>
      </c>
      <c r="C17718" t="s">
        <v>134</v>
      </c>
      <c r="D17718" t="s">
        <v>150</v>
      </c>
      <c r="E17718" s="9">
        <v>2</v>
      </c>
      <c r="F17718" s="9">
        <v>1</v>
      </c>
      <c r="G17718" s="9">
        <v>2</v>
      </c>
      <c r="H17718" s="9">
        <v>5</v>
      </c>
      <c r="I17718" s="9">
        <v>0.87777650356292725</v>
      </c>
      <c r="J17718" s="9">
        <v>0.87777650356292725</v>
      </c>
      <c r="K17718" s="9">
        <v>0</v>
      </c>
      <c r="L17718" s="9">
        <v>41.993789672851563</v>
      </c>
    </row>
    <row r="17719" spans="1:12" x14ac:dyDescent="0.25">
      <c r="A17719" s="5" t="str">
        <f t="shared" si="276"/>
        <v>1TariffDynamic2126</v>
      </c>
      <c r="B17719" s="9">
        <v>1</v>
      </c>
      <c r="C17719" t="s">
        <v>134</v>
      </c>
      <c r="D17719" t="s">
        <v>150</v>
      </c>
      <c r="E17719" s="9">
        <v>2</v>
      </c>
      <c r="F17719" s="9">
        <v>1</v>
      </c>
      <c r="G17719" s="9">
        <v>2</v>
      </c>
      <c r="H17719" s="9">
        <v>6</v>
      </c>
      <c r="I17719" s="9">
        <v>0.88991743326187134</v>
      </c>
      <c r="J17719" s="9">
        <v>0.88991743326187134</v>
      </c>
      <c r="K17719" s="9">
        <v>0</v>
      </c>
      <c r="L17719" s="9">
        <v>41.269664764404297</v>
      </c>
    </row>
    <row r="17720" spans="1:12" x14ac:dyDescent="0.25">
      <c r="A17720" s="5" t="str">
        <f t="shared" si="276"/>
        <v>1TariffDynamic2127</v>
      </c>
      <c r="B17720" s="9">
        <v>1</v>
      </c>
      <c r="C17720" t="s">
        <v>134</v>
      </c>
      <c r="D17720" t="s">
        <v>150</v>
      </c>
      <c r="E17720" s="9">
        <v>2</v>
      </c>
      <c r="F17720" s="9">
        <v>1</v>
      </c>
      <c r="G17720" s="9">
        <v>2</v>
      </c>
      <c r="H17720" s="9">
        <v>7</v>
      </c>
      <c r="I17720" s="9">
        <v>0.96565705537796021</v>
      </c>
      <c r="J17720" s="9">
        <v>0.96565705537796021</v>
      </c>
      <c r="K17720" s="9">
        <v>0</v>
      </c>
      <c r="L17720" s="9">
        <v>41.084053039550781</v>
      </c>
    </row>
    <row r="17721" spans="1:12" x14ac:dyDescent="0.25">
      <c r="A17721" s="5" t="str">
        <f t="shared" si="276"/>
        <v>1TariffDynamic2128</v>
      </c>
      <c r="B17721" s="9">
        <v>1</v>
      </c>
      <c r="C17721" t="s">
        <v>134</v>
      </c>
      <c r="D17721" t="s">
        <v>150</v>
      </c>
      <c r="E17721" s="9">
        <v>2</v>
      </c>
      <c r="F17721" s="9">
        <v>1</v>
      </c>
      <c r="G17721" s="9">
        <v>2</v>
      </c>
      <c r="H17721" s="9">
        <v>8</v>
      </c>
      <c r="I17721" s="9">
        <v>0.89665031433105469</v>
      </c>
      <c r="J17721" s="9">
        <v>0.89665031433105469</v>
      </c>
      <c r="K17721" s="9">
        <v>0</v>
      </c>
      <c r="L17721" s="9">
        <v>41.106193542480469</v>
      </c>
    </row>
    <row r="17722" spans="1:12" x14ac:dyDescent="0.25">
      <c r="A17722" s="5" t="str">
        <f t="shared" si="276"/>
        <v>1TariffDynamic2129</v>
      </c>
      <c r="B17722" s="9">
        <v>1</v>
      </c>
      <c r="C17722" t="s">
        <v>134</v>
      </c>
      <c r="D17722" t="s">
        <v>150</v>
      </c>
      <c r="E17722" s="9">
        <v>2</v>
      </c>
      <c r="F17722" s="9">
        <v>1</v>
      </c>
      <c r="G17722" s="9">
        <v>2</v>
      </c>
      <c r="H17722" s="9">
        <v>9</v>
      </c>
      <c r="I17722" s="9">
        <v>0.59526461362838745</v>
      </c>
      <c r="J17722" s="9">
        <v>0.59526461362838745</v>
      </c>
      <c r="K17722" s="9">
        <v>0</v>
      </c>
      <c r="L17722" s="9">
        <v>42.54962158203125</v>
      </c>
    </row>
    <row r="17723" spans="1:12" x14ac:dyDescent="0.25">
      <c r="A17723" s="5" t="str">
        <f t="shared" si="276"/>
        <v>1TariffDynamic21210</v>
      </c>
      <c r="B17723" s="9">
        <v>1</v>
      </c>
      <c r="C17723" t="s">
        <v>134</v>
      </c>
      <c r="D17723" t="s">
        <v>150</v>
      </c>
      <c r="E17723" s="9">
        <v>2</v>
      </c>
      <c r="F17723" s="9">
        <v>1</v>
      </c>
      <c r="G17723" s="9">
        <v>2</v>
      </c>
      <c r="H17723" s="9">
        <v>10</v>
      </c>
      <c r="I17723" s="9">
        <v>0.31677097082138062</v>
      </c>
      <c r="J17723" s="9">
        <v>0.31677097082138062</v>
      </c>
      <c r="K17723" s="9">
        <v>0</v>
      </c>
      <c r="L17723" s="9">
        <v>45.166660308837891</v>
      </c>
    </row>
    <row r="17724" spans="1:12" x14ac:dyDescent="0.25">
      <c r="A17724" s="5" t="str">
        <f t="shared" si="276"/>
        <v>1TariffDynamic21211</v>
      </c>
      <c r="B17724" s="9">
        <v>1</v>
      </c>
      <c r="C17724" t="s">
        <v>134</v>
      </c>
      <c r="D17724" t="s">
        <v>150</v>
      </c>
      <c r="E17724" s="9">
        <v>2</v>
      </c>
      <c r="F17724" s="9">
        <v>1</v>
      </c>
      <c r="G17724" s="9">
        <v>2</v>
      </c>
      <c r="H17724" s="9">
        <v>11</v>
      </c>
      <c r="I17724" s="9">
        <v>0.13436320424079895</v>
      </c>
      <c r="J17724" s="9">
        <v>0.13436320424079895</v>
      </c>
      <c r="K17724" s="9">
        <v>0</v>
      </c>
      <c r="L17724" s="9">
        <v>47.941230773925781</v>
      </c>
    </row>
    <row r="17725" spans="1:12" x14ac:dyDescent="0.25">
      <c r="A17725" s="5" t="str">
        <f t="shared" si="276"/>
        <v>1TariffDynamic21212</v>
      </c>
      <c r="B17725" s="9">
        <v>1</v>
      </c>
      <c r="C17725" t="s">
        <v>134</v>
      </c>
      <c r="D17725" t="s">
        <v>150</v>
      </c>
      <c r="E17725" s="9">
        <v>2</v>
      </c>
      <c r="F17725" s="9">
        <v>1</v>
      </c>
      <c r="G17725" s="9">
        <v>2</v>
      </c>
      <c r="H17725" s="9">
        <v>12</v>
      </c>
      <c r="I17725" s="9">
        <v>2.4815397337079048E-2</v>
      </c>
      <c r="J17725" s="9">
        <v>2.4815397337079048E-2</v>
      </c>
      <c r="K17725" s="9">
        <v>0</v>
      </c>
      <c r="L17725" s="9">
        <v>50.289325714111328</v>
      </c>
    </row>
    <row r="17726" spans="1:12" x14ac:dyDescent="0.25">
      <c r="A17726" s="5" t="str">
        <f t="shared" si="276"/>
        <v>1TariffDynamic21213</v>
      </c>
      <c r="B17726" s="9">
        <v>1</v>
      </c>
      <c r="C17726" t="s">
        <v>134</v>
      </c>
      <c r="D17726" t="s">
        <v>150</v>
      </c>
      <c r="E17726" s="9">
        <v>2</v>
      </c>
      <c r="F17726" s="9">
        <v>1</v>
      </c>
      <c r="G17726" s="9">
        <v>2</v>
      </c>
      <c r="H17726" s="9">
        <v>13</v>
      </c>
      <c r="I17726" s="9">
        <v>-2.3674812167882919E-2</v>
      </c>
      <c r="J17726" s="9">
        <v>-2.3674812167882919E-2</v>
      </c>
      <c r="K17726" s="9">
        <v>0</v>
      </c>
      <c r="L17726" s="9">
        <v>52.097270965576172</v>
      </c>
    </row>
    <row r="17727" spans="1:12" x14ac:dyDescent="0.25">
      <c r="A17727" s="5" t="str">
        <f t="shared" si="276"/>
        <v>1TariffDynamic21214</v>
      </c>
      <c r="B17727" s="9">
        <v>1</v>
      </c>
      <c r="C17727" t="s">
        <v>134</v>
      </c>
      <c r="D17727" t="s">
        <v>150</v>
      </c>
      <c r="E17727" s="9">
        <v>2</v>
      </c>
      <c r="F17727" s="9">
        <v>1</v>
      </c>
      <c r="G17727" s="9">
        <v>2</v>
      </c>
      <c r="H17727" s="9">
        <v>14</v>
      </c>
      <c r="I17727" s="9">
        <v>1.1067256331443787E-2</v>
      </c>
      <c r="J17727" s="9">
        <v>1.1067256331443787E-2</v>
      </c>
      <c r="K17727" s="9">
        <v>0</v>
      </c>
      <c r="L17727" s="9">
        <v>53.561725616455078</v>
      </c>
    </row>
    <row r="17728" spans="1:12" x14ac:dyDescent="0.25">
      <c r="A17728" s="5" t="str">
        <f t="shared" si="276"/>
        <v>1TariffDynamic21215</v>
      </c>
      <c r="B17728" s="9">
        <v>1</v>
      </c>
      <c r="C17728" t="s">
        <v>134</v>
      </c>
      <c r="D17728" t="s">
        <v>150</v>
      </c>
      <c r="E17728" s="9">
        <v>2</v>
      </c>
      <c r="F17728" s="9">
        <v>1</v>
      </c>
      <c r="G17728" s="9">
        <v>2</v>
      </c>
      <c r="H17728" s="9">
        <v>15</v>
      </c>
      <c r="I17728" s="9">
        <v>0.15913324058055878</v>
      </c>
      <c r="J17728" s="9">
        <v>0.15913324058055878</v>
      </c>
      <c r="K17728" s="9">
        <v>0</v>
      </c>
      <c r="L17728" s="9">
        <v>54.891304016113281</v>
      </c>
    </row>
    <row r="17729" spans="1:12" x14ac:dyDescent="0.25">
      <c r="A17729" s="5" t="str">
        <f t="shared" si="276"/>
        <v>1TariffDynamic21216</v>
      </c>
      <c r="B17729" s="9">
        <v>1</v>
      </c>
      <c r="C17729" t="s">
        <v>134</v>
      </c>
      <c r="D17729" t="s">
        <v>150</v>
      </c>
      <c r="E17729" s="9">
        <v>2</v>
      </c>
      <c r="F17729" s="9">
        <v>1</v>
      </c>
      <c r="G17729" s="9">
        <v>2</v>
      </c>
      <c r="H17729" s="9">
        <v>16</v>
      </c>
      <c r="I17729" s="9">
        <v>0.4221685528755188</v>
      </c>
      <c r="J17729" s="9">
        <v>0.4221685528755188</v>
      </c>
      <c r="K17729" s="9">
        <v>0</v>
      </c>
      <c r="L17729" s="9">
        <v>55.756370544433594</v>
      </c>
    </row>
    <row r="17730" spans="1:12" x14ac:dyDescent="0.25">
      <c r="A17730" s="5" t="str">
        <f t="shared" si="276"/>
        <v>1TariffDynamic21217</v>
      </c>
      <c r="B17730" s="9">
        <v>1</v>
      </c>
      <c r="C17730" t="s">
        <v>134</v>
      </c>
      <c r="D17730" t="s">
        <v>150</v>
      </c>
      <c r="E17730" s="9">
        <v>2</v>
      </c>
      <c r="F17730" s="9">
        <v>1</v>
      </c>
      <c r="G17730" s="9">
        <v>2</v>
      </c>
      <c r="H17730" s="9">
        <v>17</v>
      </c>
      <c r="I17730" s="9">
        <v>0.73917078971862793</v>
      </c>
      <c r="J17730" s="9">
        <v>0.73917078971862793</v>
      </c>
      <c r="K17730" s="9">
        <v>0</v>
      </c>
      <c r="L17730" s="9">
        <v>55.867343902587891</v>
      </c>
    </row>
    <row r="17731" spans="1:12" x14ac:dyDescent="0.25">
      <c r="A17731" s="5" t="str">
        <f t="shared" ref="A17731:A17794" si="277">B17731&amp;C17731&amp;D17731&amp;E17731&amp;F17731&amp;G17731&amp;H17731</f>
        <v>1TariffDynamic21218</v>
      </c>
      <c r="B17731" s="9">
        <v>1</v>
      </c>
      <c r="C17731" t="s">
        <v>134</v>
      </c>
      <c r="D17731" t="s">
        <v>150</v>
      </c>
      <c r="E17731" s="9">
        <v>2</v>
      </c>
      <c r="F17731" s="9">
        <v>1</v>
      </c>
      <c r="G17731" s="9">
        <v>2</v>
      </c>
      <c r="H17731" s="9">
        <v>18</v>
      </c>
      <c r="I17731" s="9">
        <v>1.0575366020202637</v>
      </c>
      <c r="J17731" s="9">
        <v>1.0575366020202637</v>
      </c>
      <c r="K17731" s="9">
        <v>0</v>
      </c>
      <c r="L17731" s="9">
        <v>55.150627136230469</v>
      </c>
    </row>
    <row r="17732" spans="1:12" x14ac:dyDescent="0.25">
      <c r="A17732" s="5" t="str">
        <f t="shared" si="277"/>
        <v>1TariffDynamic21219</v>
      </c>
      <c r="B17732" s="9">
        <v>1</v>
      </c>
      <c r="C17732" t="s">
        <v>134</v>
      </c>
      <c r="D17732" t="s">
        <v>150</v>
      </c>
      <c r="E17732" s="9">
        <v>2</v>
      </c>
      <c r="F17732" s="9">
        <v>1</v>
      </c>
      <c r="G17732" s="9">
        <v>2</v>
      </c>
      <c r="H17732" s="9">
        <v>19</v>
      </c>
      <c r="I17732" s="9">
        <v>1.2355726957321167</v>
      </c>
      <c r="J17732" s="9">
        <v>1.2355726957321167</v>
      </c>
      <c r="K17732" s="9">
        <v>0</v>
      </c>
      <c r="L17732" s="9">
        <v>53.322296142578125</v>
      </c>
    </row>
    <row r="17733" spans="1:12" x14ac:dyDescent="0.25">
      <c r="A17733" s="5" t="str">
        <f t="shared" si="277"/>
        <v>1TariffDynamic21220</v>
      </c>
      <c r="B17733" s="9">
        <v>1</v>
      </c>
      <c r="C17733" t="s">
        <v>134</v>
      </c>
      <c r="D17733" t="s">
        <v>150</v>
      </c>
      <c r="E17733" s="9">
        <v>2</v>
      </c>
      <c r="F17733" s="9">
        <v>1</v>
      </c>
      <c r="G17733" s="9">
        <v>2</v>
      </c>
      <c r="H17733" s="9">
        <v>20</v>
      </c>
      <c r="I17733" s="9">
        <v>1.2705069780349731</v>
      </c>
      <c r="J17733" s="9">
        <v>1.2705069780349731</v>
      </c>
      <c r="K17733" s="9">
        <v>0</v>
      </c>
      <c r="L17733" s="9">
        <v>51.643150329589844</v>
      </c>
    </row>
    <row r="17734" spans="1:12" x14ac:dyDescent="0.25">
      <c r="A17734" s="5" t="str">
        <f t="shared" si="277"/>
        <v>1TariffDynamic21221</v>
      </c>
      <c r="B17734" s="9">
        <v>1</v>
      </c>
      <c r="C17734" t="s">
        <v>134</v>
      </c>
      <c r="D17734" t="s">
        <v>150</v>
      </c>
      <c r="E17734" s="9">
        <v>2</v>
      </c>
      <c r="F17734" s="9">
        <v>1</v>
      </c>
      <c r="G17734" s="9">
        <v>2</v>
      </c>
      <c r="H17734" s="9">
        <v>21</v>
      </c>
      <c r="I17734" s="9">
        <v>1.2791275978088379</v>
      </c>
      <c r="J17734" s="9">
        <v>1.2791275978088379</v>
      </c>
      <c r="K17734" s="9">
        <v>0</v>
      </c>
      <c r="L17734" s="9">
        <v>50.248741149902344</v>
      </c>
    </row>
    <row r="17735" spans="1:12" x14ac:dyDescent="0.25">
      <c r="A17735" s="5" t="str">
        <f t="shared" si="277"/>
        <v>1TariffDynamic21222</v>
      </c>
      <c r="B17735" s="9">
        <v>1</v>
      </c>
      <c r="C17735" t="s">
        <v>134</v>
      </c>
      <c r="D17735" t="s">
        <v>150</v>
      </c>
      <c r="E17735" s="9">
        <v>2</v>
      </c>
      <c r="F17735" s="9">
        <v>1</v>
      </c>
      <c r="G17735" s="9">
        <v>2</v>
      </c>
      <c r="H17735" s="9">
        <v>22</v>
      </c>
      <c r="I17735" s="9">
        <v>1.2736332416534424</v>
      </c>
      <c r="J17735" s="9">
        <v>1.2736332416534424</v>
      </c>
      <c r="K17735" s="9">
        <v>0</v>
      </c>
      <c r="L17735" s="9">
        <v>48.99383544921875</v>
      </c>
    </row>
    <row r="17736" spans="1:12" x14ac:dyDescent="0.25">
      <c r="A17736" s="5" t="str">
        <f t="shared" si="277"/>
        <v>1TariffDynamic21223</v>
      </c>
      <c r="B17736" s="9">
        <v>1</v>
      </c>
      <c r="C17736" t="s">
        <v>134</v>
      </c>
      <c r="D17736" t="s">
        <v>150</v>
      </c>
      <c r="E17736" s="9">
        <v>2</v>
      </c>
      <c r="F17736" s="9">
        <v>1</v>
      </c>
      <c r="G17736" s="9">
        <v>2</v>
      </c>
      <c r="H17736" s="9">
        <v>23</v>
      </c>
      <c r="I17736" s="9">
        <v>1.3658566474914551</v>
      </c>
      <c r="J17736" s="9">
        <v>1.3658566474914551</v>
      </c>
      <c r="K17736" s="9">
        <v>0</v>
      </c>
      <c r="L17736" s="9">
        <v>47.852775573730469</v>
      </c>
    </row>
    <row r="17737" spans="1:12" x14ac:dyDescent="0.25">
      <c r="A17737" s="5" t="str">
        <f t="shared" si="277"/>
        <v>1TariffDynamic21224</v>
      </c>
      <c r="B17737" s="9">
        <v>1</v>
      </c>
      <c r="C17737" t="s">
        <v>134</v>
      </c>
      <c r="D17737" t="s">
        <v>150</v>
      </c>
      <c r="E17737" s="9">
        <v>2</v>
      </c>
      <c r="F17737" s="9">
        <v>1</v>
      </c>
      <c r="G17737" s="9">
        <v>2</v>
      </c>
      <c r="H17737" s="9">
        <v>24</v>
      </c>
      <c r="I17737" s="9">
        <v>1.2808980941772461</v>
      </c>
      <c r="J17737" s="9">
        <v>1.2808980941772461</v>
      </c>
      <c r="K17737" s="9">
        <v>0</v>
      </c>
      <c r="L17737" s="9">
        <v>46.649456024169922</v>
      </c>
    </row>
    <row r="17738" spans="1:12" x14ac:dyDescent="0.25">
      <c r="A17738" s="5" t="str">
        <f t="shared" si="277"/>
        <v>1TariffDynamic21101</v>
      </c>
      <c r="B17738" s="9">
        <v>1</v>
      </c>
      <c r="C17738" t="s">
        <v>134</v>
      </c>
      <c r="D17738" t="s">
        <v>150</v>
      </c>
      <c r="E17738" s="9">
        <v>2</v>
      </c>
      <c r="F17738" s="9">
        <v>1</v>
      </c>
      <c r="G17738" s="9">
        <v>10</v>
      </c>
      <c r="H17738" s="9">
        <v>1</v>
      </c>
      <c r="I17738" s="9">
        <v>1.3973132371902466</v>
      </c>
      <c r="J17738" s="9">
        <v>1.3973132371902466</v>
      </c>
      <c r="K17738" s="9">
        <v>0</v>
      </c>
      <c r="L17738" s="9">
        <v>66.338218688964844</v>
      </c>
    </row>
    <row r="17739" spans="1:12" x14ac:dyDescent="0.25">
      <c r="A17739" s="5" t="str">
        <f t="shared" si="277"/>
        <v>1TariffDynamic21102</v>
      </c>
      <c r="B17739" s="9">
        <v>1</v>
      </c>
      <c r="C17739" t="s">
        <v>134</v>
      </c>
      <c r="D17739" t="s">
        <v>150</v>
      </c>
      <c r="E17739" s="9">
        <v>2</v>
      </c>
      <c r="F17739" s="9">
        <v>1</v>
      </c>
      <c r="G17739" s="9">
        <v>10</v>
      </c>
      <c r="H17739" s="9">
        <v>2</v>
      </c>
      <c r="I17739" s="9">
        <v>1.1791243553161621</v>
      </c>
      <c r="J17739" s="9">
        <v>1.1791243553161621</v>
      </c>
      <c r="K17739" s="9">
        <v>0</v>
      </c>
      <c r="L17739" s="9">
        <v>64.700668334960938</v>
      </c>
    </row>
    <row r="17740" spans="1:12" x14ac:dyDescent="0.25">
      <c r="A17740" s="5" t="str">
        <f t="shared" si="277"/>
        <v>1TariffDynamic21103</v>
      </c>
      <c r="B17740" s="9">
        <v>1</v>
      </c>
      <c r="C17740" t="s">
        <v>134</v>
      </c>
      <c r="D17740" t="s">
        <v>150</v>
      </c>
      <c r="E17740" s="9">
        <v>2</v>
      </c>
      <c r="F17740" s="9">
        <v>1</v>
      </c>
      <c r="G17740" s="9">
        <v>10</v>
      </c>
      <c r="H17740" s="9">
        <v>3</v>
      </c>
      <c r="I17740" s="9">
        <v>1.002649188041687</v>
      </c>
      <c r="J17740" s="9">
        <v>1.002649188041687</v>
      </c>
      <c r="K17740" s="9">
        <v>0</v>
      </c>
      <c r="L17740" s="9">
        <v>63.519519805908203</v>
      </c>
    </row>
    <row r="17741" spans="1:12" x14ac:dyDescent="0.25">
      <c r="A17741" s="5" t="str">
        <f t="shared" si="277"/>
        <v>1TariffDynamic21104</v>
      </c>
      <c r="B17741" s="9">
        <v>1</v>
      </c>
      <c r="C17741" t="s">
        <v>134</v>
      </c>
      <c r="D17741" t="s">
        <v>150</v>
      </c>
      <c r="E17741" s="9">
        <v>2</v>
      </c>
      <c r="F17741" s="9">
        <v>1</v>
      </c>
      <c r="G17741" s="9">
        <v>10</v>
      </c>
      <c r="H17741" s="9">
        <v>4</v>
      </c>
      <c r="I17741" s="9">
        <v>0.86878317594528198</v>
      </c>
      <c r="J17741" s="9">
        <v>0.86878317594528198</v>
      </c>
      <c r="K17741" s="9">
        <v>0</v>
      </c>
      <c r="L17741" s="9">
        <v>62.064319610595703</v>
      </c>
    </row>
    <row r="17742" spans="1:12" x14ac:dyDescent="0.25">
      <c r="A17742" s="5" t="str">
        <f t="shared" si="277"/>
        <v>1TariffDynamic21105</v>
      </c>
      <c r="B17742" s="9">
        <v>1</v>
      </c>
      <c r="C17742" t="s">
        <v>134</v>
      </c>
      <c r="D17742" t="s">
        <v>150</v>
      </c>
      <c r="E17742" s="9">
        <v>2</v>
      </c>
      <c r="F17742" s="9">
        <v>1</v>
      </c>
      <c r="G17742" s="9">
        <v>10</v>
      </c>
      <c r="H17742" s="9">
        <v>5</v>
      </c>
      <c r="I17742" s="9">
        <v>0.78963571786880493</v>
      </c>
      <c r="J17742" s="9">
        <v>0.78963571786880493</v>
      </c>
      <c r="K17742" s="9">
        <v>0</v>
      </c>
      <c r="L17742" s="9">
        <v>61.213405609130859</v>
      </c>
    </row>
    <row r="17743" spans="1:12" x14ac:dyDescent="0.25">
      <c r="A17743" s="5" t="str">
        <f t="shared" si="277"/>
        <v>1TariffDynamic21106</v>
      </c>
      <c r="B17743" s="9">
        <v>1</v>
      </c>
      <c r="C17743" t="s">
        <v>134</v>
      </c>
      <c r="D17743" t="s">
        <v>150</v>
      </c>
      <c r="E17743" s="9">
        <v>2</v>
      </c>
      <c r="F17743" s="9">
        <v>1</v>
      </c>
      <c r="G17743" s="9">
        <v>10</v>
      </c>
      <c r="H17743" s="9">
        <v>6</v>
      </c>
      <c r="I17743" s="9">
        <v>0.74572306871414185</v>
      </c>
      <c r="J17743" s="9">
        <v>0.74572306871414185</v>
      </c>
      <c r="K17743" s="9">
        <v>0</v>
      </c>
      <c r="L17743" s="9">
        <v>59.612129211425781</v>
      </c>
    </row>
    <row r="17744" spans="1:12" x14ac:dyDescent="0.25">
      <c r="A17744" s="5" t="str">
        <f t="shared" si="277"/>
        <v>1TariffDynamic21107</v>
      </c>
      <c r="B17744" s="9">
        <v>1</v>
      </c>
      <c r="C17744" t="s">
        <v>134</v>
      </c>
      <c r="D17744" t="s">
        <v>150</v>
      </c>
      <c r="E17744" s="9">
        <v>2</v>
      </c>
      <c r="F17744" s="9">
        <v>1</v>
      </c>
      <c r="G17744" s="9">
        <v>10</v>
      </c>
      <c r="H17744" s="9">
        <v>7</v>
      </c>
      <c r="I17744" s="9">
        <v>0.74957811832427979</v>
      </c>
      <c r="J17744" s="9">
        <v>0.74957811832427979</v>
      </c>
      <c r="K17744" s="9">
        <v>0</v>
      </c>
      <c r="L17744" s="9">
        <v>59.912410736083984</v>
      </c>
    </row>
    <row r="17745" spans="1:12" x14ac:dyDescent="0.25">
      <c r="A17745" s="5" t="str">
        <f t="shared" si="277"/>
        <v>1TariffDynamic21108</v>
      </c>
      <c r="B17745" s="9">
        <v>1</v>
      </c>
      <c r="C17745" t="s">
        <v>134</v>
      </c>
      <c r="D17745" t="s">
        <v>150</v>
      </c>
      <c r="E17745" s="9">
        <v>2</v>
      </c>
      <c r="F17745" s="9">
        <v>1</v>
      </c>
      <c r="G17745" s="9">
        <v>10</v>
      </c>
      <c r="H17745" s="9">
        <v>8</v>
      </c>
      <c r="I17745" s="9">
        <v>0.66945344209671021</v>
      </c>
      <c r="J17745" s="9">
        <v>0.66945344209671021</v>
      </c>
      <c r="K17745" s="9">
        <v>0</v>
      </c>
      <c r="L17745" s="9">
        <v>59.235576629638672</v>
      </c>
    </row>
    <row r="17746" spans="1:12" x14ac:dyDescent="0.25">
      <c r="A17746" s="5" t="str">
        <f t="shared" si="277"/>
        <v>1TariffDynamic21109</v>
      </c>
      <c r="B17746" s="9">
        <v>1</v>
      </c>
      <c r="C17746" t="s">
        <v>134</v>
      </c>
      <c r="D17746" t="s">
        <v>150</v>
      </c>
      <c r="E17746" s="9">
        <v>2</v>
      </c>
      <c r="F17746" s="9">
        <v>1</v>
      </c>
      <c r="G17746" s="9">
        <v>10</v>
      </c>
      <c r="H17746" s="9">
        <v>9</v>
      </c>
      <c r="I17746" s="9">
        <v>0.41210064291954041</v>
      </c>
      <c r="J17746" s="9">
        <v>0.41210064291954041</v>
      </c>
      <c r="K17746" s="9">
        <v>0</v>
      </c>
      <c r="L17746" s="9">
        <v>61.043560028076172</v>
      </c>
    </row>
    <row r="17747" spans="1:12" x14ac:dyDescent="0.25">
      <c r="A17747" s="5" t="str">
        <f t="shared" si="277"/>
        <v>1TariffDynamic211010</v>
      </c>
      <c r="B17747" s="9">
        <v>1</v>
      </c>
      <c r="C17747" t="s">
        <v>134</v>
      </c>
      <c r="D17747" t="s">
        <v>150</v>
      </c>
      <c r="E17747" s="9">
        <v>2</v>
      </c>
      <c r="F17747" s="9">
        <v>1</v>
      </c>
      <c r="G17747" s="9">
        <v>10</v>
      </c>
      <c r="H17747" s="9">
        <v>10</v>
      </c>
      <c r="I17747" s="9">
        <v>0.24847245216369629</v>
      </c>
      <c r="J17747" s="9">
        <v>0.24847245216369629</v>
      </c>
      <c r="K17747" s="9">
        <v>0</v>
      </c>
      <c r="L17747" s="9">
        <v>67.080558776855469</v>
      </c>
    </row>
    <row r="17748" spans="1:12" x14ac:dyDescent="0.25">
      <c r="A17748" s="5" t="str">
        <f t="shared" si="277"/>
        <v>1TariffDynamic211011</v>
      </c>
      <c r="B17748" s="9">
        <v>1</v>
      </c>
      <c r="C17748" t="s">
        <v>134</v>
      </c>
      <c r="D17748" t="s">
        <v>150</v>
      </c>
      <c r="E17748" s="9">
        <v>2</v>
      </c>
      <c r="F17748" s="9">
        <v>1</v>
      </c>
      <c r="G17748" s="9">
        <v>10</v>
      </c>
      <c r="H17748" s="9">
        <v>11</v>
      </c>
      <c r="I17748" s="9">
        <v>-2.7945566922426224E-2</v>
      </c>
      <c r="J17748" s="9">
        <v>-2.7945566922426224E-2</v>
      </c>
      <c r="K17748" s="9">
        <v>0</v>
      </c>
      <c r="L17748" s="9">
        <v>72.893562316894531</v>
      </c>
    </row>
    <row r="17749" spans="1:12" x14ac:dyDescent="0.25">
      <c r="A17749" s="5" t="str">
        <f t="shared" si="277"/>
        <v>1TariffDynamic211012</v>
      </c>
      <c r="B17749" s="9">
        <v>1</v>
      </c>
      <c r="C17749" t="s">
        <v>134</v>
      </c>
      <c r="D17749" t="s">
        <v>150</v>
      </c>
      <c r="E17749" s="9">
        <v>2</v>
      </c>
      <c r="F17749" s="9">
        <v>1</v>
      </c>
      <c r="G17749" s="9">
        <v>10</v>
      </c>
      <c r="H17749" s="9">
        <v>12</v>
      </c>
      <c r="I17749" s="9">
        <v>-0.18081043660640717</v>
      </c>
      <c r="J17749" s="9">
        <v>-0.18081043660640717</v>
      </c>
      <c r="K17749" s="9">
        <v>0</v>
      </c>
      <c r="L17749" s="9">
        <v>77.248275756835938</v>
      </c>
    </row>
    <row r="17750" spans="1:12" x14ac:dyDescent="0.25">
      <c r="A17750" s="5" t="str">
        <f t="shared" si="277"/>
        <v>1TariffDynamic211013</v>
      </c>
      <c r="B17750" s="9">
        <v>1</v>
      </c>
      <c r="C17750" t="s">
        <v>134</v>
      </c>
      <c r="D17750" t="s">
        <v>150</v>
      </c>
      <c r="E17750" s="9">
        <v>2</v>
      </c>
      <c r="F17750" s="9">
        <v>1</v>
      </c>
      <c r="G17750" s="9">
        <v>10</v>
      </c>
      <c r="H17750" s="9">
        <v>13</v>
      </c>
      <c r="I17750" s="9">
        <v>-0.15125972032546997</v>
      </c>
      <c r="J17750" s="9">
        <v>-0.15125972032546997</v>
      </c>
      <c r="K17750" s="9">
        <v>0</v>
      </c>
      <c r="L17750" s="9">
        <v>80.434188842773438</v>
      </c>
    </row>
    <row r="17751" spans="1:12" x14ac:dyDescent="0.25">
      <c r="A17751" s="5" t="str">
        <f t="shared" si="277"/>
        <v>1TariffDynamic211014</v>
      </c>
      <c r="B17751" s="9">
        <v>1</v>
      </c>
      <c r="C17751" t="s">
        <v>134</v>
      </c>
      <c r="D17751" t="s">
        <v>150</v>
      </c>
      <c r="E17751" s="9">
        <v>2</v>
      </c>
      <c r="F17751" s="9">
        <v>1</v>
      </c>
      <c r="G17751" s="9">
        <v>10</v>
      </c>
      <c r="H17751" s="9">
        <v>14</v>
      </c>
      <c r="I17751" s="9">
        <v>-2.4787914007902145E-2</v>
      </c>
      <c r="J17751" s="9">
        <v>-2.4787914007902145E-2</v>
      </c>
      <c r="K17751" s="9">
        <v>0</v>
      </c>
      <c r="L17751" s="9">
        <v>82.63116455078125</v>
      </c>
    </row>
    <row r="17752" spans="1:12" x14ac:dyDescent="0.25">
      <c r="A17752" s="5" t="str">
        <f t="shared" si="277"/>
        <v>1TariffDynamic211015</v>
      </c>
      <c r="B17752" s="9">
        <v>1</v>
      </c>
      <c r="C17752" t="s">
        <v>134</v>
      </c>
      <c r="D17752" t="s">
        <v>150</v>
      </c>
      <c r="E17752" s="9">
        <v>2</v>
      </c>
      <c r="F17752" s="9">
        <v>1</v>
      </c>
      <c r="G17752" s="9">
        <v>10</v>
      </c>
      <c r="H17752" s="9">
        <v>15</v>
      </c>
      <c r="I17752" s="9">
        <v>0.17639799416065216</v>
      </c>
      <c r="J17752" s="9">
        <v>0.17639799416065216</v>
      </c>
      <c r="K17752" s="9">
        <v>0</v>
      </c>
      <c r="L17752" s="9">
        <v>83.830665588378906</v>
      </c>
    </row>
    <row r="17753" spans="1:12" x14ac:dyDescent="0.25">
      <c r="A17753" s="5" t="str">
        <f t="shared" si="277"/>
        <v>1TariffDynamic211016</v>
      </c>
      <c r="B17753" s="9">
        <v>1</v>
      </c>
      <c r="C17753" t="s">
        <v>134</v>
      </c>
      <c r="D17753" t="s">
        <v>150</v>
      </c>
      <c r="E17753" s="9">
        <v>2</v>
      </c>
      <c r="F17753" s="9">
        <v>1</v>
      </c>
      <c r="G17753" s="9">
        <v>10</v>
      </c>
      <c r="H17753" s="9">
        <v>16</v>
      </c>
      <c r="I17753" s="9">
        <v>0.49751856923103333</v>
      </c>
      <c r="J17753" s="9">
        <v>0.49751856923103333</v>
      </c>
      <c r="K17753" s="9">
        <v>0</v>
      </c>
      <c r="L17753" s="9">
        <v>84.015022277832031</v>
      </c>
    </row>
    <row r="17754" spans="1:12" x14ac:dyDescent="0.25">
      <c r="A17754" s="5" t="str">
        <f t="shared" si="277"/>
        <v>1TariffDynamic211017</v>
      </c>
      <c r="B17754" s="9">
        <v>1</v>
      </c>
      <c r="C17754" t="s">
        <v>134</v>
      </c>
      <c r="D17754" t="s">
        <v>150</v>
      </c>
      <c r="E17754" s="9">
        <v>2</v>
      </c>
      <c r="F17754" s="9">
        <v>1</v>
      </c>
      <c r="G17754" s="9">
        <v>10</v>
      </c>
      <c r="H17754" s="9">
        <v>17</v>
      </c>
      <c r="I17754" s="9">
        <v>0.81052327156066895</v>
      </c>
      <c r="J17754" s="9">
        <v>0.33885914087295532</v>
      </c>
      <c r="K17754" s="9">
        <v>3.4683912992477417E-2</v>
      </c>
      <c r="L17754" s="9">
        <v>83.019180297851563</v>
      </c>
    </row>
    <row r="17755" spans="1:12" x14ac:dyDescent="0.25">
      <c r="A17755" s="5" t="str">
        <f t="shared" si="277"/>
        <v>1TariffDynamic211018</v>
      </c>
      <c r="B17755" s="9">
        <v>1</v>
      </c>
      <c r="C17755" t="s">
        <v>134</v>
      </c>
      <c r="D17755" t="s">
        <v>150</v>
      </c>
      <c r="E17755" s="9">
        <v>2</v>
      </c>
      <c r="F17755" s="9">
        <v>1</v>
      </c>
      <c r="G17755" s="9">
        <v>10</v>
      </c>
      <c r="H17755" s="9">
        <v>18</v>
      </c>
      <c r="I17755" s="9">
        <v>1.1619209051132202</v>
      </c>
      <c r="J17755" s="9">
        <v>0.70302963256835938</v>
      </c>
      <c r="K17755" s="9">
        <v>4.3166995048522949E-2</v>
      </c>
      <c r="L17755" s="9">
        <v>80.989898681640625</v>
      </c>
    </row>
    <row r="17756" spans="1:12" x14ac:dyDescent="0.25">
      <c r="A17756" s="5" t="str">
        <f t="shared" si="277"/>
        <v>1TariffDynamic211019</v>
      </c>
      <c r="B17756" s="9">
        <v>1</v>
      </c>
      <c r="C17756" t="s">
        <v>134</v>
      </c>
      <c r="D17756" t="s">
        <v>150</v>
      </c>
      <c r="E17756" s="9">
        <v>2</v>
      </c>
      <c r="F17756" s="9">
        <v>1</v>
      </c>
      <c r="G17756" s="9">
        <v>10</v>
      </c>
      <c r="H17756" s="9">
        <v>19</v>
      </c>
      <c r="I17756" s="9">
        <v>1.4653725624084473</v>
      </c>
      <c r="J17756" s="9">
        <v>1.1981185674667358</v>
      </c>
      <c r="K17756" s="9">
        <v>4.8523146659135818E-2</v>
      </c>
      <c r="L17756" s="9">
        <v>76.714202880859375</v>
      </c>
    </row>
    <row r="17757" spans="1:12" x14ac:dyDescent="0.25">
      <c r="A17757" s="5" t="str">
        <f t="shared" si="277"/>
        <v>1TariffDynamic211020</v>
      </c>
      <c r="B17757" s="9">
        <v>1</v>
      </c>
      <c r="C17757" t="s">
        <v>134</v>
      </c>
      <c r="D17757" t="s">
        <v>150</v>
      </c>
      <c r="E17757" s="9">
        <v>2</v>
      </c>
      <c r="F17757" s="9">
        <v>1</v>
      </c>
      <c r="G17757" s="9">
        <v>10</v>
      </c>
      <c r="H17757" s="9">
        <v>20</v>
      </c>
      <c r="I17757" s="9">
        <v>1.5423083305358887</v>
      </c>
      <c r="J17757" s="9">
        <v>1.3744254112243652</v>
      </c>
      <c r="K17757" s="9">
        <v>4.1750848293304443E-2</v>
      </c>
      <c r="L17757" s="9">
        <v>72.779273986816406</v>
      </c>
    </row>
    <row r="17758" spans="1:12" x14ac:dyDescent="0.25">
      <c r="A17758" s="5" t="str">
        <f t="shared" si="277"/>
        <v>1TariffDynamic211021</v>
      </c>
      <c r="B17758" s="9">
        <v>1</v>
      </c>
      <c r="C17758" t="s">
        <v>134</v>
      </c>
      <c r="D17758" t="s">
        <v>150</v>
      </c>
      <c r="E17758" s="9">
        <v>2</v>
      </c>
      <c r="F17758" s="9">
        <v>1</v>
      </c>
      <c r="G17758" s="9">
        <v>10</v>
      </c>
      <c r="H17758" s="9">
        <v>21</v>
      </c>
      <c r="I17758" s="9">
        <v>1.5731266736984253</v>
      </c>
      <c r="J17758" s="9">
        <v>1.4328300952911377</v>
      </c>
      <c r="K17758" s="9">
        <v>5.0791017711162567E-2</v>
      </c>
      <c r="L17758" s="9">
        <v>69.936302185058594</v>
      </c>
    </row>
    <row r="17759" spans="1:12" x14ac:dyDescent="0.25">
      <c r="A17759" s="5" t="str">
        <f t="shared" si="277"/>
        <v>1TariffDynamic211022</v>
      </c>
      <c r="B17759" s="9">
        <v>1</v>
      </c>
      <c r="C17759" t="s">
        <v>134</v>
      </c>
      <c r="D17759" t="s">
        <v>150</v>
      </c>
      <c r="E17759" s="9">
        <v>2</v>
      </c>
      <c r="F17759" s="9">
        <v>1</v>
      </c>
      <c r="G17759" s="9">
        <v>10</v>
      </c>
      <c r="H17759" s="9">
        <v>22</v>
      </c>
      <c r="I17759" s="9">
        <v>1.5789657831192017</v>
      </c>
      <c r="J17759" s="9">
        <v>1.918729305267334</v>
      </c>
      <c r="K17759" s="9">
        <v>8.4226295351982117E-2</v>
      </c>
      <c r="L17759" s="9">
        <v>68.009681701660156</v>
      </c>
    </row>
    <row r="17760" spans="1:12" x14ac:dyDescent="0.25">
      <c r="A17760" s="5" t="str">
        <f t="shared" si="277"/>
        <v>1TariffDynamic211023</v>
      </c>
      <c r="B17760" s="9">
        <v>1</v>
      </c>
      <c r="C17760" t="s">
        <v>134</v>
      </c>
      <c r="D17760" t="s">
        <v>150</v>
      </c>
      <c r="E17760" s="9">
        <v>2</v>
      </c>
      <c r="F17760" s="9">
        <v>1</v>
      </c>
      <c r="G17760" s="9">
        <v>10</v>
      </c>
      <c r="H17760" s="9">
        <v>23</v>
      </c>
      <c r="I17760" s="9">
        <v>1.6177757978439331</v>
      </c>
      <c r="J17760" s="9">
        <v>1.7321507930755615</v>
      </c>
      <c r="K17760" s="9">
        <v>5.3148604929447174E-2</v>
      </c>
      <c r="L17760" s="9">
        <v>65.769508361816406</v>
      </c>
    </row>
    <row r="17761" spans="1:12" x14ac:dyDescent="0.25">
      <c r="A17761" s="5" t="str">
        <f t="shared" si="277"/>
        <v>1TariffDynamic211024</v>
      </c>
      <c r="B17761" s="9">
        <v>1</v>
      </c>
      <c r="C17761" t="s">
        <v>134</v>
      </c>
      <c r="D17761" t="s">
        <v>150</v>
      </c>
      <c r="E17761" s="9">
        <v>2</v>
      </c>
      <c r="F17761" s="9">
        <v>1</v>
      </c>
      <c r="G17761" s="9">
        <v>10</v>
      </c>
      <c r="H17761" s="9">
        <v>24</v>
      </c>
      <c r="I17761" s="9">
        <v>1.4377884864807129</v>
      </c>
      <c r="J17761" s="9">
        <v>1.4936760663986206</v>
      </c>
      <c r="K17761" s="9">
        <v>4.7875609248876572E-2</v>
      </c>
      <c r="L17761" s="9">
        <v>63.720607757568359</v>
      </c>
    </row>
    <row r="17762" spans="1:12" x14ac:dyDescent="0.25">
      <c r="A17762" s="5" t="str">
        <f t="shared" si="277"/>
        <v>1TariffDynamic3021</v>
      </c>
      <c r="B17762" s="9">
        <v>1</v>
      </c>
      <c r="C17762" t="s">
        <v>134</v>
      </c>
      <c r="D17762" t="s">
        <v>150</v>
      </c>
      <c r="E17762" s="9">
        <v>3</v>
      </c>
      <c r="F17762" s="9">
        <v>0</v>
      </c>
      <c r="G17762" s="9">
        <v>2</v>
      </c>
      <c r="H17762" s="9">
        <v>1</v>
      </c>
      <c r="I17762" s="9">
        <v>1.0429892539978027</v>
      </c>
      <c r="J17762" s="9">
        <v>1.0429892539978027</v>
      </c>
      <c r="K17762" s="9">
        <v>0</v>
      </c>
      <c r="L17762" s="9">
        <v>57.660995483398438</v>
      </c>
    </row>
    <row r="17763" spans="1:12" x14ac:dyDescent="0.25">
      <c r="A17763" s="5" t="str">
        <f t="shared" si="277"/>
        <v>1TariffDynamic3022</v>
      </c>
      <c r="B17763" s="9">
        <v>1</v>
      </c>
      <c r="C17763" t="s">
        <v>134</v>
      </c>
      <c r="D17763" t="s">
        <v>150</v>
      </c>
      <c r="E17763" s="9">
        <v>3</v>
      </c>
      <c r="F17763" s="9">
        <v>0</v>
      </c>
      <c r="G17763" s="9">
        <v>2</v>
      </c>
      <c r="H17763" s="9">
        <v>2</v>
      </c>
      <c r="I17763" s="9">
        <v>0.92932033538818359</v>
      </c>
      <c r="J17763" s="9">
        <v>0.92932033538818359</v>
      </c>
      <c r="K17763" s="9">
        <v>0</v>
      </c>
      <c r="L17763" s="9">
        <v>56.366443634033203</v>
      </c>
    </row>
    <row r="17764" spans="1:12" x14ac:dyDescent="0.25">
      <c r="A17764" s="5" t="str">
        <f t="shared" si="277"/>
        <v>1TariffDynamic3023</v>
      </c>
      <c r="B17764" s="9">
        <v>1</v>
      </c>
      <c r="C17764" t="s">
        <v>134</v>
      </c>
      <c r="D17764" t="s">
        <v>150</v>
      </c>
      <c r="E17764" s="9">
        <v>3</v>
      </c>
      <c r="F17764" s="9">
        <v>0</v>
      </c>
      <c r="G17764" s="9">
        <v>2</v>
      </c>
      <c r="H17764" s="9">
        <v>3</v>
      </c>
      <c r="I17764" s="9">
        <v>0.82781624794006348</v>
      </c>
      <c r="J17764" s="9">
        <v>0.82781624794006348</v>
      </c>
      <c r="K17764" s="9">
        <v>0</v>
      </c>
      <c r="L17764" s="9">
        <v>54.938705444335938</v>
      </c>
    </row>
    <row r="17765" spans="1:12" x14ac:dyDescent="0.25">
      <c r="A17765" s="5" t="str">
        <f t="shared" si="277"/>
        <v>1TariffDynamic3024</v>
      </c>
      <c r="B17765" s="9">
        <v>1</v>
      </c>
      <c r="C17765" t="s">
        <v>134</v>
      </c>
      <c r="D17765" t="s">
        <v>150</v>
      </c>
      <c r="E17765" s="9">
        <v>3</v>
      </c>
      <c r="F17765" s="9">
        <v>0</v>
      </c>
      <c r="G17765" s="9">
        <v>2</v>
      </c>
      <c r="H17765" s="9">
        <v>4</v>
      </c>
      <c r="I17765" s="9">
        <v>0.75263267755508423</v>
      </c>
      <c r="J17765" s="9">
        <v>0.75263267755508423</v>
      </c>
      <c r="K17765" s="9">
        <v>0</v>
      </c>
      <c r="L17765" s="9">
        <v>53.773208618164063</v>
      </c>
    </row>
    <row r="17766" spans="1:12" x14ac:dyDescent="0.25">
      <c r="A17766" s="5" t="str">
        <f t="shared" si="277"/>
        <v>1TariffDynamic3025</v>
      </c>
      <c r="B17766" s="9">
        <v>1</v>
      </c>
      <c r="C17766" t="s">
        <v>134</v>
      </c>
      <c r="D17766" t="s">
        <v>150</v>
      </c>
      <c r="E17766" s="9">
        <v>3</v>
      </c>
      <c r="F17766" s="9">
        <v>0</v>
      </c>
      <c r="G17766" s="9">
        <v>2</v>
      </c>
      <c r="H17766" s="9">
        <v>5</v>
      </c>
      <c r="I17766" s="9">
        <v>0.71163856983184814</v>
      </c>
      <c r="J17766" s="9">
        <v>0.71163856983184814</v>
      </c>
      <c r="K17766" s="9">
        <v>0</v>
      </c>
      <c r="L17766" s="9">
        <v>53.058769226074219</v>
      </c>
    </row>
    <row r="17767" spans="1:12" x14ac:dyDescent="0.25">
      <c r="A17767" s="5" t="str">
        <f t="shared" si="277"/>
        <v>1TariffDynamic3026</v>
      </c>
      <c r="B17767" s="9">
        <v>1</v>
      </c>
      <c r="C17767" t="s">
        <v>134</v>
      </c>
      <c r="D17767" t="s">
        <v>150</v>
      </c>
      <c r="E17767" s="9">
        <v>3</v>
      </c>
      <c r="F17767" s="9">
        <v>0</v>
      </c>
      <c r="G17767" s="9">
        <v>2</v>
      </c>
      <c r="H17767" s="9">
        <v>6</v>
      </c>
      <c r="I17767" s="9">
        <v>0.71115350723266602</v>
      </c>
      <c r="J17767" s="9">
        <v>0.71115350723266602</v>
      </c>
      <c r="K17767" s="9">
        <v>0</v>
      </c>
      <c r="L17767" s="9">
        <v>52.036712646484375</v>
      </c>
    </row>
    <row r="17768" spans="1:12" x14ac:dyDescent="0.25">
      <c r="A17768" s="5" t="str">
        <f t="shared" si="277"/>
        <v>1TariffDynamic3027</v>
      </c>
      <c r="B17768" s="9">
        <v>1</v>
      </c>
      <c r="C17768" t="s">
        <v>134</v>
      </c>
      <c r="D17768" t="s">
        <v>150</v>
      </c>
      <c r="E17768" s="9">
        <v>3</v>
      </c>
      <c r="F17768" s="9">
        <v>0</v>
      </c>
      <c r="G17768" s="9">
        <v>2</v>
      </c>
      <c r="H17768" s="9">
        <v>7</v>
      </c>
      <c r="I17768" s="9">
        <v>0.76819807291030884</v>
      </c>
      <c r="J17768" s="9">
        <v>0.76819807291030884</v>
      </c>
      <c r="K17768" s="9">
        <v>0</v>
      </c>
      <c r="L17768" s="9">
        <v>51.572360992431641</v>
      </c>
    </row>
    <row r="17769" spans="1:12" x14ac:dyDescent="0.25">
      <c r="A17769" s="5" t="str">
        <f t="shared" si="277"/>
        <v>1TariffDynamic3028</v>
      </c>
      <c r="B17769" s="9">
        <v>1</v>
      </c>
      <c r="C17769" t="s">
        <v>134</v>
      </c>
      <c r="D17769" t="s">
        <v>150</v>
      </c>
      <c r="E17769" s="9">
        <v>3</v>
      </c>
      <c r="F17769" s="9">
        <v>0</v>
      </c>
      <c r="G17769" s="9">
        <v>2</v>
      </c>
      <c r="H17769" s="9">
        <v>8</v>
      </c>
      <c r="I17769" s="9">
        <v>0.71255314350128174</v>
      </c>
      <c r="J17769" s="9">
        <v>0.71255314350128174</v>
      </c>
      <c r="K17769" s="9">
        <v>0</v>
      </c>
      <c r="L17769" s="9">
        <v>50.924655914306641</v>
      </c>
    </row>
    <row r="17770" spans="1:12" x14ac:dyDescent="0.25">
      <c r="A17770" s="5" t="str">
        <f t="shared" si="277"/>
        <v>1TariffDynamic3029</v>
      </c>
      <c r="B17770" s="9">
        <v>1</v>
      </c>
      <c r="C17770" t="s">
        <v>134</v>
      </c>
      <c r="D17770" t="s">
        <v>150</v>
      </c>
      <c r="E17770" s="9">
        <v>3</v>
      </c>
      <c r="F17770" s="9">
        <v>0</v>
      </c>
      <c r="G17770" s="9">
        <v>2</v>
      </c>
      <c r="H17770" s="9">
        <v>9</v>
      </c>
      <c r="I17770" s="9">
        <v>0.46927174925804138</v>
      </c>
      <c r="J17770" s="9">
        <v>0.46927174925804138</v>
      </c>
      <c r="K17770" s="9">
        <v>0</v>
      </c>
      <c r="L17770" s="9">
        <v>51.271492004394531</v>
      </c>
    </row>
    <row r="17771" spans="1:12" x14ac:dyDescent="0.25">
      <c r="A17771" s="5" t="str">
        <f t="shared" si="277"/>
        <v>1TariffDynamic30210</v>
      </c>
      <c r="B17771" s="9">
        <v>1</v>
      </c>
      <c r="C17771" t="s">
        <v>134</v>
      </c>
      <c r="D17771" t="s">
        <v>150</v>
      </c>
      <c r="E17771" s="9">
        <v>3</v>
      </c>
      <c r="F17771" s="9">
        <v>0</v>
      </c>
      <c r="G17771" s="9">
        <v>2</v>
      </c>
      <c r="H17771" s="9">
        <v>10</v>
      </c>
      <c r="I17771" s="9">
        <v>0.2300550788640976</v>
      </c>
      <c r="J17771" s="9">
        <v>0.2300550788640976</v>
      </c>
      <c r="K17771" s="9">
        <v>0</v>
      </c>
      <c r="L17771" s="9">
        <v>54.425800323486328</v>
      </c>
    </row>
    <row r="17772" spans="1:12" x14ac:dyDescent="0.25">
      <c r="A17772" s="5" t="str">
        <f t="shared" si="277"/>
        <v>1TariffDynamic30211</v>
      </c>
      <c r="B17772" s="9">
        <v>1</v>
      </c>
      <c r="C17772" t="s">
        <v>134</v>
      </c>
      <c r="D17772" t="s">
        <v>150</v>
      </c>
      <c r="E17772" s="9">
        <v>3</v>
      </c>
      <c r="F17772" s="9">
        <v>0</v>
      </c>
      <c r="G17772" s="9">
        <v>2</v>
      </c>
      <c r="H17772" s="9">
        <v>11</v>
      </c>
      <c r="I17772" s="9">
        <v>4.2652901262044907E-2</v>
      </c>
      <c r="J17772" s="9">
        <v>4.2652901262044907E-2</v>
      </c>
      <c r="K17772" s="9">
        <v>0</v>
      </c>
      <c r="L17772" s="9">
        <v>59.243099212646484</v>
      </c>
    </row>
    <row r="17773" spans="1:12" x14ac:dyDescent="0.25">
      <c r="A17773" s="5" t="str">
        <f t="shared" si="277"/>
        <v>1TariffDynamic30212</v>
      </c>
      <c r="B17773" s="9">
        <v>1</v>
      </c>
      <c r="C17773" t="s">
        <v>134</v>
      </c>
      <c r="D17773" t="s">
        <v>150</v>
      </c>
      <c r="E17773" s="9">
        <v>3</v>
      </c>
      <c r="F17773" s="9">
        <v>0</v>
      </c>
      <c r="G17773" s="9">
        <v>2</v>
      </c>
      <c r="H17773" s="9">
        <v>12</v>
      </c>
      <c r="I17773" s="9">
        <v>-9.2611066997051239E-2</v>
      </c>
      <c r="J17773" s="9">
        <v>-9.2611066997051239E-2</v>
      </c>
      <c r="K17773" s="9">
        <v>0</v>
      </c>
      <c r="L17773" s="9">
        <v>63.682323455810547</v>
      </c>
    </row>
    <row r="17774" spans="1:12" x14ac:dyDescent="0.25">
      <c r="A17774" s="5" t="str">
        <f t="shared" si="277"/>
        <v>1TariffDynamic30213</v>
      </c>
      <c r="B17774" s="9">
        <v>1</v>
      </c>
      <c r="C17774" t="s">
        <v>134</v>
      </c>
      <c r="D17774" t="s">
        <v>150</v>
      </c>
      <c r="E17774" s="9">
        <v>3</v>
      </c>
      <c r="F17774" s="9">
        <v>0</v>
      </c>
      <c r="G17774" s="9">
        <v>2</v>
      </c>
      <c r="H17774" s="9">
        <v>13</v>
      </c>
      <c r="I17774" s="9">
        <v>-0.15616413950920105</v>
      </c>
      <c r="J17774" s="9">
        <v>-0.15616413950920105</v>
      </c>
      <c r="K17774" s="9">
        <v>0</v>
      </c>
      <c r="L17774" s="9">
        <v>66.749832153320313</v>
      </c>
    </row>
    <row r="17775" spans="1:12" x14ac:dyDescent="0.25">
      <c r="A17775" s="5" t="str">
        <f t="shared" si="277"/>
        <v>1TariffDynamic30214</v>
      </c>
      <c r="B17775" s="9">
        <v>1</v>
      </c>
      <c r="C17775" t="s">
        <v>134</v>
      </c>
      <c r="D17775" t="s">
        <v>150</v>
      </c>
      <c r="E17775" s="9">
        <v>3</v>
      </c>
      <c r="F17775" s="9">
        <v>0</v>
      </c>
      <c r="G17775" s="9">
        <v>2</v>
      </c>
      <c r="H17775" s="9">
        <v>14</v>
      </c>
      <c r="I17775" s="9">
        <v>-0.13630500435829163</v>
      </c>
      <c r="J17775" s="9">
        <v>-0.13630500435829163</v>
      </c>
      <c r="K17775" s="9">
        <v>0</v>
      </c>
      <c r="L17775" s="9">
        <v>68.261543273925781</v>
      </c>
    </row>
    <row r="17776" spans="1:12" x14ac:dyDescent="0.25">
      <c r="A17776" s="5" t="str">
        <f t="shared" si="277"/>
        <v>1TariffDynamic30215</v>
      </c>
      <c r="B17776" s="9">
        <v>1</v>
      </c>
      <c r="C17776" t="s">
        <v>134</v>
      </c>
      <c r="D17776" t="s">
        <v>150</v>
      </c>
      <c r="E17776" s="9">
        <v>3</v>
      </c>
      <c r="F17776" s="9">
        <v>0</v>
      </c>
      <c r="G17776" s="9">
        <v>2</v>
      </c>
      <c r="H17776" s="9">
        <v>15</v>
      </c>
      <c r="I17776" s="9">
        <v>-3.3261720091104507E-2</v>
      </c>
      <c r="J17776" s="9">
        <v>-3.3261720091104507E-2</v>
      </c>
      <c r="K17776" s="9">
        <v>0</v>
      </c>
      <c r="L17776" s="9">
        <v>69.41815185546875</v>
      </c>
    </row>
    <row r="17777" spans="1:12" x14ac:dyDescent="0.25">
      <c r="A17777" s="5" t="str">
        <f t="shared" si="277"/>
        <v>1TariffDynamic30216</v>
      </c>
      <c r="B17777" s="9">
        <v>1</v>
      </c>
      <c r="C17777" t="s">
        <v>134</v>
      </c>
      <c r="D17777" t="s">
        <v>150</v>
      </c>
      <c r="E17777" s="9">
        <v>3</v>
      </c>
      <c r="F17777" s="9">
        <v>0</v>
      </c>
      <c r="G17777" s="9">
        <v>2</v>
      </c>
      <c r="H17777" s="9">
        <v>16</v>
      </c>
      <c r="I17777" s="9">
        <v>0.17583794891834259</v>
      </c>
      <c r="J17777" s="9">
        <v>0.17583794891834259</v>
      </c>
      <c r="K17777" s="9">
        <v>0</v>
      </c>
      <c r="L17777" s="9">
        <v>70.39678955078125</v>
      </c>
    </row>
    <row r="17778" spans="1:12" x14ac:dyDescent="0.25">
      <c r="A17778" s="5" t="str">
        <f t="shared" si="277"/>
        <v>1TariffDynamic30217</v>
      </c>
      <c r="B17778" s="9">
        <v>1</v>
      </c>
      <c r="C17778" t="s">
        <v>134</v>
      </c>
      <c r="D17778" t="s">
        <v>150</v>
      </c>
      <c r="E17778" s="9">
        <v>3</v>
      </c>
      <c r="F17778" s="9">
        <v>0</v>
      </c>
      <c r="G17778" s="9">
        <v>2</v>
      </c>
      <c r="H17778" s="9">
        <v>17</v>
      </c>
      <c r="I17778" s="9">
        <v>0.43222162127494812</v>
      </c>
      <c r="J17778" s="9">
        <v>0.43222162127494812</v>
      </c>
      <c r="K17778" s="9">
        <v>0</v>
      </c>
      <c r="L17778" s="9">
        <v>70.766914367675781</v>
      </c>
    </row>
    <row r="17779" spans="1:12" x14ac:dyDescent="0.25">
      <c r="A17779" s="5" t="str">
        <f t="shared" si="277"/>
        <v>1TariffDynamic30218</v>
      </c>
      <c r="B17779" s="9">
        <v>1</v>
      </c>
      <c r="C17779" t="s">
        <v>134</v>
      </c>
      <c r="D17779" t="s">
        <v>150</v>
      </c>
      <c r="E17779" s="9">
        <v>3</v>
      </c>
      <c r="F17779" s="9">
        <v>0</v>
      </c>
      <c r="G17779" s="9">
        <v>2</v>
      </c>
      <c r="H17779" s="9">
        <v>18</v>
      </c>
      <c r="I17779" s="9">
        <v>0.71281552314758301</v>
      </c>
      <c r="J17779" s="9">
        <v>0.71281552314758301</v>
      </c>
      <c r="K17779" s="9">
        <v>0</v>
      </c>
      <c r="L17779" s="9">
        <v>70.2431640625</v>
      </c>
    </row>
    <row r="17780" spans="1:12" x14ac:dyDescent="0.25">
      <c r="A17780" s="5" t="str">
        <f t="shared" si="277"/>
        <v>1TariffDynamic30219</v>
      </c>
      <c r="B17780" s="9">
        <v>1</v>
      </c>
      <c r="C17780" t="s">
        <v>134</v>
      </c>
      <c r="D17780" t="s">
        <v>150</v>
      </c>
      <c r="E17780" s="9">
        <v>3</v>
      </c>
      <c r="F17780" s="9">
        <v>0</v>
      </c>
      <c r="G17780" s="9">
        <v>2</v>
      </c>
      <c r="H17780" s="9">
        <v>19</v>
      </c>
      <c r="I17780" s="9">
        <v>0.95338040590286255</v>
      </c>
      <c r="J17780" s="9">
        <v>0.95338040590286255</v>
      </c>
      <c r="K17780" s="9">
        <v>0</v>
      </c>
      <c r="L17780" s="9">
        <v>68.691535949707031</v>
      </c>
    </row>
    <row r="17781" spans="1:12" x14ac:dyDescent="0.25">
      <c r="A17781" s="5" t="str">
        <f t="shared" si="277"/>
        <v>1TariffDynamic30220</v>
      </c>
      <c r="B17781" s="9">
        <v>1</v>
      </c>
      <c r="C17781" t="s">
        <v>134</v>
      </c>
      <c r="D17781" t="s">
        <v>150</v>
      </c>
      <c r="E17781" s="9">
        <v>3</v>
      </c>
      <c r="F17781" s="9">
        <v>0</v>
      </c>
      <c r="G17781" s="9">
        <v>2</v>
      </c>
      <c r="H17781" s="9">
        <v>20</v>
      </c>
      <c r="I17781" s="9">
        <v>1.096335768699646</v>
      </c>
      <c r="J17781" s="9">
        <v>1.0797423124313354</v>
      </c>
      <c r="K17781" s="9">
        <v>8.2967281341552734E-3</v>
      </c>
      <c r="L17781" s="9">
        <v>65.609176635742188</v>
      </c>
    </row>
    <row r="17782" spans="1:12" x14ac:dyDescent="0.25">
      <c r="A17782" s="5" t="str">
        <f t="shared" si="277"/>
        <v>1TariffDynamic30221</v>
      </c>
      <c r="B17782" s="9">
        <v>1</v>
      </c>
      <c r="C17782" t="s">
        <v>134</v>
      </c>
      <c r="D17782" t="s">
        <v>150</v>
      </c>
      <c r="E17782" s="9">
        <v>3</v>
      </c>
      <c r="F17782" s="9">
        <v>0</v>
      </c>
      <c r="G17782" s="9">
        <v>2</v>
      </c>
      <c r="H17782" s="9">
        <v>21</v>
      </c>
      <c r="I17782" s="9">
        <v>1.1365435123443604</v>
      </c>
      <c r="J17782" s="9">
        <v>1.1149699687957764</v>
      </c>
      <c r="K17782" s="9">
        <v>1.0786771774291992E-2</v>
      </c>
      <c r="L17782" s="9">
        <v>62.668815612792969</v>
      </c>
    </row>
    <row r="17783" spans="1:12" x14ac:dyDescent="0.25">
      <c r="A17783" s="5" t="str">
        <f t="shared" si="277"/>
        <v>1TariffDynamic30222</v>
      </c>
      <c r="B17783" s="9">
        <v>1</v>
      </c>
      <c r="C17783" t="s">
        <v>134</v>
      </c>
      <c r="D17783" t="s">
        <v>150</v>
      </c>
      <c r="E17783" s="9">
        <v>3</v>
      </c>
      <c r="F17783" s="9">
        <v>0</v>
      </c>
      <c r="G17783" s="9">
        <v>2</v>
      </c>
      <c r="H17783" s="9">
        <v>22</v>
      </c>
      <c r="I17783" s="9">
        <v>1.126212477684021</v>
      </c>
      <c r="J17783" s="9">
        <v>1.1529432535171509</v>
      </c>
      <c r="K17783" s="9">
        <v>1.3365387916564941E-2</v>
      </c>
      <c r="L17783" s="9">
        <v>60.890815734863281</v>
      </c>
    </row>
    <row r="17784" spans="1:12" x14ac:dyDescent="0.25">
      <c r="A17784" s="5" t="str">
        <f t="shared" si="277"/>
        <v>1TariffDynamic30223</v>
      </c>
      <c r="B17784" s="9">
        <v>1</v>
      </c>
      <c r="C17784" t="s">
        <v>134</v>
      </c>
      <c r="D17784" t="s">
        <v>150</v>
      </c>
      <c r="E17784" s="9">
        <v>3</v>
      </c>
      <c r="F17784" s="9">
        <v>0</v>
      </c>
      <c r="G17784" s="9">
        <v>2</v>
      </c>
      <c r="H17784" s="9">
        <v>23</v>
      </c>
      <c r="I17784" s="9">
        <v>1.2045741081237793</v>
      </c>
      <c r="J17784" s="9">
        <v>1.230446457862854</v>
      </c>
      <c r="K17784" s="9">
        <v>1.2936174869537354E-2</v>
      </c>
      <c r="L17784" s="9">
        <v>59.40460205078125</v>
      </c>
    </row>
    <row r="17785" spans="1:12" x14ac:dyDescent="0.25">
      <c r="A17785" s="5" t="str">
        <f t="shared" si="277"/>
        <v>1TariffDynamic30224</v>
      </c>
      <c r="B17785" s="9">
        <v>1</v>
      </c>
      <c r="C17785" t="s">
        <v>134</v>
      </c>
      <c r="D17785" t="s">
        <v>150</v>
      </c>
      <c r="E17785" s="9">
        <v>3</v>
      </c>
      <c r="F17785" s="9">
        <v>0</v>
      </c>
      <c r="G17785" s="9">
        <v>2</v>
      </c>
      <c r="H17785" s="9">
        <v>24</v>
      </c>
      <c r="I17785" s="9">
        <v>1.1195499897003174</v>
      </c>
      <c r="J17785" s="9">
        <v>1.1428550481796265</v>
      </c>
      <c r="K17785" s="9">
        <v>1.1652529239654541E-2</v>
      </c>
      <c r="L17785" s="9">
        <v>57.959365844726563</v>
      </c>
    </row>
    <row r="17786" spans="1:12" x14ac:dyDescent="0.25">
      <c r="A17786" s="5" t="str">
        <f t="shared" si="277"/>
        <v>1TariffDynamic30101</v>
      </c>
      <c r="B17786" s="9">
        <v>1</v>
      </c>
      <c r="C17786" t="s">
        <v>134</v>
      </c>
      <c r="D17786" t="s">
        <v>150</v>
      </c>
      <c r="E17786" s="9">
        <v>3</v>
      </c>
      <c r="F17786" s="9">
        <v>0</v>
      </c>
      <c r="G17786" s="9">
        <v>10</v>
      </c>
      <c r="H17786" s="9">
        <v>1</v>
      </c>
      <c r="I17786" s="9">
        <v>1.2949316501617432</v>
      </c>
      <c r="J17786" s="9">
        <v>1.2949316501617432</v>
      </c>
      <c r="K17786" s="9">
        <v>0</v>
      </c>
      <c r="L17786" s="9">
        <v>65.923408508300781</v>
      </c>
    </row>
    <row r="17787" spans="1:12" x14ac:dyDescent="0.25">
      <c r="A17787" s="5" t="str">
        <f t="shared" si="277"/>
        <v>1TariffDynamic30102</v>
      </c>
      <c r="B17787" s="9">
        <v>1</v>
      </c>
      <c r="C17787" t="s">
        <v>134</v>
      </c>
      <c r="D17787" t="s">
        <v>150</v>
      </c>
      <c r="E17787" s="9">
        <v>3</v>
      </c>
      <c r="F17787" s="9">
        <v>0</v>
      </c>
      <c r="G17787" s="9">
        <v>10</v>
      </c>
      <c r="H17787" s="9">
        <v>2</v>
      </c>
      <c r="I17787" s="9">
        <v>1.1009262800216675</v>
      </c>
      <c r="J17787" s="9">
        <v>1.1009262800216675</v>
      </c>
      <c r="K17787" s="9">
        <v>0</v>
      </c>
      <c r="L17787" s="9">
        <v>63.881992340087891</v>
      </c>
    </row>
    <row r="17788" spans="1:12" x14ac:dyDescent="0.25">
      <c r="A17788" s="5" t="str">
        <f t="shared" si="277"/>
        <v>1TariffDynamic30103</v>
      </c>
      <c r="B17788" s="9">
        <v>1</v>
      </c>
      <c r="C17788" t="s">
        <v>134</v>
      </c>
      <c r="D17788" t="s">
        <v>150</v>
      </c>
      <c r="E17788" s="9">
        <v>3</v>
      </c>
      <c r="F17788" s="9">
        <v>0</v>
      </c>
      <c r="G17788" s="9">
        <v>10</v>
      </c>
      <c r="H17788" s="9">
        <v>3</v>
      </c>
      <c r="I17788" s="9">
        <v>0.94470298290252686</v>
      </c>
      <c r="J17788" s="9">
        <v>0.94470298290252686</v>
      </c>
      <c r="K17788" s="9">
        <v>0</v>
      </c>
      <c r="L17788" s="9">
        <v>62.280776977539063</v>
      </c>
    </row>
    <row r="17789" spans="1:12" x14ac:dyDescent="0.25">
      <c r="A17789" s="5" t="str">
        <f t="shared" si="277"/>
        <v>1TariffDynamic30104</v>
      </c>
      <c r="B17789" s="9">
        <v>1</v>
      </c>
      <c r="C17789" t="s">
        <v>134</v>
      </c>
      <c r="D17789" t="s">
        <v>150</v>
      </c>
      <c r="E17789" s="9">
        <v>3</v>
      </c>
      <c r="F17789" s="9">
        <v>0</v>
      </c>
      <c r="G17789" s="9">
        <v>10</v>
      </c>
      <c r="H17789" s="9">
        <v>4</v>
      </c>
      <c r="I17789" s="9">
        <v>0.84617036581039429</v>
      </c>
      <c r="J17789" s="9">
        <v>0.84617036581039429</v>
      </c>
      <c r="K17789" s="9">
        <v>0</v>
      </c>
      <c r="L17789" s="9">
        <v>61.209392547607422</v>
      </c>
    </row>
    <row r="17790" spans="1:12" x14ac:dyDescent="0.25">
      <c r="A17790" s="5" t="str">
        <f t="shared" si="277"/>
        <v>1TariffDynamic30105</v>
      </c>
      <c r="B17790" s="9">
        <v>1</v>
      </c>
      <c r="C17790" t="s">
        <v>134</v>
      </c>
      <c r="D17790" t="s">
        <v>150</v>
      </c>
      <c r="E17790" s="9">
        <v>3</v>
      </c>
      <c r="F17790" s="9">
        <v>0</v>
      </c>
      <c r="G17790" s="9">
        <v>10</v>
      </c>
      <c r="H17790" s="9">
        <v>5</v>
      </c>
      <c r="I17790" s="9">
        <v>0.78265804052352905</v>
      </c>
      <c r="J17790" s="9">
        <v>0.78265804052352905</v>
      </c>
      <c r="K17790" s="9">
        <v>0</v>
      </c>
      <c r="L17790" s="9">
        <v>60.343833923339844</v>
      </c>
    </row>
    <row r="17791" spans="1:12" x14ac:dyDescent="0.25">
      <c r="A17791" s="5" t="str">
        <f t="shared" si="277"/>
        <v>1TariffDynamic30106</v>
      </c>
      <c r="B17791" s="9">
        <v>1</v>
      </c>
      <c r="C17791" t="s">
        <v>134</v>
      </c>
      <c r="D17791" t="s">
        <v>150</v>
      </c>
      <c r="E17791" s="9">
        <v>3</v>
      </c>
      <c r="F17791" s="9">
        <v>0</v>
      </c>
      <c r="G17791" s="9">
        <v>10</v>
      </c>
      <c r="H17791" s="9">
        <v>6</v>
      </c>
      <c r="I17791" s="9">
        <v>0.74380409717559814</v>
      </c>
      <c r="J17791" s="9">
        <v>0.74380409717559814</v>
      </c>
      <c r="K17791" s="9">
        <v>0</v>
      </c>
      <c r="L17791" s="9">
        <v>59.397171020507813</v>
      </c>
    </row>
    <row r="17792" spans="1:12" x14ac:dyDescent="0.25">
      <c r="A17792" s="5" t="str">
        <f t="shared" si="277"/>
        <v>1TariffDynamic30107</v>
      </c>
      <c r="B17792" s="9">
        <v>1</v>
      </c>
      <c r="C17792" t="s">
        <v>134</v>
      </c>
      <c r="D17792" t="s">
        <v>150</v>
      </c>
      <c r="E17792" s="9">
        <v>3</v>
      </c>
      <c r="F17792" s="9">
        <v>0</v>
      </c>
      <c r="G17792" s="9">
        <v>10</v>
      </c>
      <c r="H17792" s="9">
        <v>7</v>
      </c>
      <c r="I17792" s="9">
        <v>0.74711334705352783</v>
      </c>
      <c r="J17792" s="9">
        <v>0.74711334705352783</v>
      </c>
      <c r="K17792" s="9">
        <v>0</v>
      </c>
      <c r="L17792" s="9">
        <v>59.165012359619141</v>
      </c>
    </row>
    <row r="17793" spans="1:12" x14ac:dyDescent="0.25">
      <c r="A17793" s="5" t="str">
        <f t="shared" si="277"/>
        <v>1TariffDynamic30108</v>
      </c>
      <c r="B17793" s="9">
        <v>1</v>
      </c>
      <c r="C17793" t="s">
        <v>134</v>
      </c>
      <c r="D17793" t="s">
        <v>150</v>
      </c>
      <c r="E17793" s="9">
        <v>3</v>
      </c>
      <c r="F17793" s="9">
        <v>0</v>
      </c>
      <c r="G17793" s="9">
        <v>10</v>
      </c>
      <c r="H17793" s="9">
        <v>8</v>
      </c>
      <c r="I17793" s="9">
        <v>0.65849941968917847</v>
      </c>
      <c r="J17793" s="9">
        <v>0.65849941968917847</v>
      </c>
      <c r="K17793" s="9">
        <v>0</v>
      </c>
      <c r="L17793" s="9">
        <v>58.704288482666016</v>
      </c>
    </row>
    <row r="17794" spans="1:12" x14ac:dyDescent="0.25">
      <c r="A17794" s="5" t="str">
        <f t="shared" si="277"/>
        <v>1TariffDynamic30109</v>
      </c>
      <c r="B17794" s="9">
        <v>1</v>
      </c>
      <c r="C17794" t="s">
        <v>134</v>
      </c>
      <c r="D17794" t="s">
        <v>150</v>
      </c>
      <c r="E17794" s="9">
        <v>3</v>
      </c>
      <c r="F17794" s="9">
        <v>0</v>
      </c>
      <c r="G17794" s="9">
        <v>10</v>
      </c>
      <c r="H17794" s="9">
        <v>9</v>
      </c>
      <c r="I17794" s="9">
        <v>0.39509513974189758</v>
      </c>
      <c r="J17794" s="9">
        <v>0.39509513974189758</v>
      </c>
      <c r="K17794" s="9">
        <v>0</v>
      </c>
      <c r="L17794" s="9">
        <v>60.183952331542969</v>
      </c>
    </row>
    <row r="17795" spans="1:12" x14ac:dyDescent="0.25">
      <c r="A17795" s="5" t="str">
        <f t="shared" ref="A17795:A17858" si="278">B17795&amp;C17795&amp;D17795&amp;E17795&amp;F17795&amp;G17795&amp;H17795</f>
        <v>1TariffDynamic301010</v>
      </c>
      <c r="B17795" s="9">
        <v>1</v>
      </c>
      <c r="C17795" t="s">
        <v>134</v>
      </c>
      <c r="D17795" t="s">
        <v>150</v>
      </c>
      <c r="E17795" s="9">
        <v>3</v>
      </c>
      <c r="F17795" s="9">
        <v>0</v>
      </c>
      <c r="G17795" s="9">
        <v>10</v>
      </c>
      <c r="H17795" s="9">
        <v>10</v>
      </c>
      <c r="I17795" s="9">
        <v>0.14071331918239594</v>
      </c>
      <c r="J17795" s="9">
        <v>0.14071331918239594</v>
      </c>
      <c r="K17795" s="9">
        <v>0</v>
      </c>
      <c r="L17795" s="9">
        <v>65.189651489257813</v>
      </c>
    </row>
    <row r="17796" spans="1:12" x14ac:dyDescent="0.25">
      <c r="A17796" s="5" t="str">
        <f t="shared" si="278"/>
        <v>1TariffDynamic301011</v>
      </c>
      <c r="B17796" s="9">
        <v>1</v>
      </c>
      <c r="C17796" t="s">
        <v>134</v>
      </c>
      <c r="D17796" t="s">
        <v>150</v>
      </c>
      <c r="E17796" s="9">
        <v>3</v>
      </c>
      <c r="F17796" s="9">
        <v>0</v>
      </c>
      <c r="G17796" s="9">
        <v>10</v>
      </c>
      <c r="H17796" s="9">
        <v>11</v>
      </c>
      <c r="I17796" s="9">
        <v>5.4705191403627396E-2</v>
      </c>
      <c r="J17796" s="9">
        <v>5.4705191403627396E-2</v>
      </c>
      <c r="K17796" s="9">
        <v>0</v>
      </c>
      <c r="L17796" s="9">
        <v>70.8670654296875</v>
      </c>
    </row>
    <row r="17797" spans="1:12" x14ac:dyDescent="0.25">
      <c r="A17797" s="5" t="str">
        <f t="shared" si="278"/>
        <v>1TariffDynamic301012</v>
      </c>
      <c r="B17797" s="9">
        <v>1</v>
      </c>
      <c r="C17797" t="s">
        <v>134</v>
      </c>
      <c r="D17797" t="s">
        <v>150</v>
      </c>
      <c r="E17797" s="9">
        <v>3</v>
      </c>
      <c r="F17797" s="9">
        <v>0</v>
      </c>
      <c r="G17797" s="9">
        <v>10</v>
      </c>
      <c r="H17797" s="9">
        <v>12</v>
      </c>
      <c r="I17797" s="9">
        <v>-9.9788226187229156E-2</v>
      </c>
      <c r="J17797" s="9">
        <v>-9.9788226187229156E-2</v>
      </c>
      <c r="K17797" s="9">
        <v>0</v>
      </c>
      <c r="L17797" s="9">
        <v>76.320075988769531</v>
      </c>
    </row>
    <row r="17798" spans="1:12" x14ac:dyDescent="0.25">
      <c r="A17798" s="5" t="str">
        <f t="shared" si="278"/>
        <v>1TariffDynamic301013</v>
      </c>
      <c r="B17798" s="9">
        <v>1</v>
      </c>
      <c r="C17798" t="s">
        <v>134</v>
      </c>
      <c r="D17798" t="s">
        <v>150</v>
      </c>
      <c r="E17798" s="9">
        <v>3</v>
      </c>
      <c r="F17798" s="9">
        <v>0</v>
      </c>
      <c r="G17798" s="9">
        <v>10</v>
      </c>
      <c r="H17798" s="9">
        <v>13</v>
      </c>
      <c r="I17798" s="9">
        <v>-0.13011537492275238</v>
      </c>
      <c r="J17798" s="9">
        <v>-0.13011537492275238</v>
      </c>
      <c r="K17798" s="9">
        <v>0</v>
      </c>
      <c r="L17798" s="9">
        <v>81.371047973632813</v>
      </c>
    </row>
    <row r="17799" spans="1:12" x14ac:dyDescent="0.25">
      <c r="A17799" s="5" t="str">
        <f t="shared" si="278"/>
        <v>1TariffDynamic301014</v>
      </c>
      <c r="B17799" s="9">
        <v>1</v>
      </c>
      <c r="C17799" t="s">
        <v>134</v>
      </c>
      <c r="D17799" t="s">
        <v>150</v>
      </c>
      <c r="E17799" s="9">
        <v>3</v>
      </c>
      <c r="F17799" s="9">
        <v>0</v>
      </c>
      <c r="G17799" s="9">
        <v>10</v>
      </c>
      <c r="H17799" s="9">
        <v>14</v>
      </c>
      <c r="I17799" s="9">
        <v>5.9772627428174019E-3</v>
      </c>
      <c r="J17799" s="9">
        <v>5.9772627428174019E-3</v>
      </c>
      <c r="K17799" s="9">
        <v>0</v>
      </c>
      <c r="L17799" s="9">
        <v>83.788833618164063</v>
      </c>
    </row>
    <row r="17800" spans="1:12" x14ac:dyDescent="0.25">
      <c r="A17800" s="5" t="str">
        <f t="shared" si="278"/>
        <v>1TariffDynamic301015</v>
      </c>
      <c r="B17800" s="9">
        <v>1</v>
      </c>
      <c r="C17800" t="s">
        <v>134</v>
      </c>
      <c r="D17800" t="s">
        <v>150</v>
      </c>
      <c r="E17800" s="9">
        <v>3</v>
      </c>
      <c r="F17800" s="9">
        <v>0</v>
      </c>
      <c r="G17800" s="9">
        <v>10</v>
      </c>
      <c r="H17800" s="9">
        <v>15</v>
      </c>
      <c r="I17800" s="9">
        <v>0.22477805614471436</v>
      </c>
      <c r="J17800" s="9">
        <v>0.22477805614471436</v>
      </c>
      <c r="K17800" s="9">
        <v>0</v>
      </c>
      <c r="L17800" s="9">
        <v>84.375205993652344</v>
      </c>
    </row>
    <row r="17801" spans="1:12" x14ac:dyDescent="0.25">
      <c r="A17801" s="5" t="str">
        <f t="shared" si="278"/>
        <v>1TariffDynamic301016</v>
      </c>
      <c r="B17801" s="9">
        <v>1</v>
      </c>
      <c r="C17801" t="s">
        <v>134</v>
      </c>
      <c r="D17801" t="s">
        <v>150</v>
      </c>
      <c r="E17801" s="9">
        <v>3</v>
      </c>
      <c r="F17801" s="9">
        <v>0</v>
      </c>
      <c r="G17801" s="9">
        <v>10</v>
      </c>
      <c r="H17801" s="9">
        <v>16</v>
      </c>
      <c r="I17801" s="9">
        <v>0.56221479177474976</v>
      </c>
      <c r="J17801" s="9">
        <v>0.56221479177474976</v>
      </c>
      <c r="K17801" s="9">
        <v>0</v>
      </c>
      <c r="L17801" s="9">
        <v>85.137382507324219</v>
      </c>
    </row>
    <row r="17802" spans="1:12" x14ac:dyDescent="0.25">
      <c r="A17802" s="5" t="str">
        <f t="shared" si="278"/>
        <v>1TariffDynamic301017</v>
      </c>
      <c r="B17802" s="9">
        <v>1</v>
      </c>
      <c r="C17802" t="s">
        <v>134</v>
      </c>
      <c r="D17802" t="s">
        <v>150</v>
      </c>
      <c r="E17802" s="9">
        <v>3</v>
      </c>
      <c r="F17802" s="9">
        <v>0</v>
      </c>
      <c r="G17802" s="9">
        <v>10</v>
      </c>
      <c r="H17802" s="9">
        <v>17</v>
      </c>
      <c r="I17802" s="9">
        <v>0.8809661865234375</v>
      </c>
      <c r="J17802" s="9">
        <v>0.32057934999465942</v>
      </c>
      <c r="K17802" s="9">
        <v>2.6467839255928993E-2</v>
      </c>
      <c r="L17802" s="9">
        <v>85.993133544921875</v>
      </c>
    </row>
    <row r="17803" spans="1:12" x14ac:dyDescent="0.25">
      <c r="A17803" s="5" t="str">
        <f t="shared" si="278"/>
        <v>1TariffDynamic301018</v>
      </c>
      <c r="B17803" s="9">
        <v>1</v>
      </c>
      <c r="C17803" t="s">
        <v>134</v>
      </c>
      <c r="D17803" t="s">
        <v>150</v>
      </c>
      <c r="E17803" s="9">
        <v>3</v>
      </c>
      <c r="F17803" s="9">
        <v>0</v>
      </c>
      <c r="G17803" s="9">
        <v>10</v>
      </c>
      <c r="H17803" s="9">
        <v>18</v>
      </c>
      <c r="I17803" s="9">
        <v>1.2047317028045654</v>
      </c>
      <c r="J17803" s="9">
        <v>0.65759015083312988</v>
      </c>
      <c r="K17803" s="9">
        <v>3.0172847211360931E-2</v>
      </c>
      <c r="L17803" s="9">
        <v>85.916778564453125</v>
      </c>
    </row>
    <row r="17804" spans="1:12" x14ac:dyDescent="0.25">
      <c r="A17804" s="5" t="str">
        <f t="shared" si="278"/>
        <v>1TariffDynamic301019</v>
      </c>
      <c r="B17804" s="9">
        <v>1</v>
      </c>
      <c r="C17804" t="s">
        <v>134</v>
      </c>
      <c r="D17804" t="s">
        <v>150</v>
      </c>
      <c r="E17804" s="9">
        <v>3</v>
      </c>
      <c r="F17804" s="9">
        <v>0</v>
      </c>
      <c r="G17804" s="9">
        <v>10</v>
      </c>
      <c r="H17804" s="9">
        <v>19</v>
      </c>
      <c r="I17804" s="9">
        <v>1.4912571907043457</v>
      </c>
      <c r="J17804" s="9">
        <v>1.1340731382369995</v>
      </c>
      <c r="K17804" s="9">
        <v>2.8176534920930862E-2</v>
      </c>
      <c r="L17804" s="9">
        <v>84.551383972167969</v>
      </c>
    </row>
    <row r="17805" spans="1:12" x14ac:dyDescent="0.25">
      <c r="A17805" s="5" t="str">
        <f t="shared" si="278"/>
        <v>1TariffDynamic301020</v>
      </c>
      <c r="B17805" s="9">
        <v>1</v>
      </c>
      <c r="C17805" t="s">
        <v>134</v>
      </c>
      <c r="D17805" t="s">
        <v>150</v>
      </c>
      <c r="E17805" s="9">
        <v>3</v>
      </c>
      <c r="F17805" s="9">
        <v>0</v>
      </c>
      <c r="G17805" s="9">
        <v>10</v>
      </c>
      <c r="H17805" s="9">
        <v>20</v>
      </c>
      <c r="I17805" s="9">
        <v>1.6599469184875488</v>
      </c>
      <c r="J17805" s="9">
        <v>1.4012715816497803</v>
      </c>
      <c r="K17805" s="9">
        <v>1.5556532889604568E-2</v>
      </c>
      <c r="L17805" s="9">
        <v>82.136085510253906</v>
      </c>
    </row>
    <row r="17806" spans="1:12" x14ac:dyDescent="0.25">
      <c r="A17806" s="5" t="str">
        <f t="shared" si="278"/>
        <v>1TariffDynamic301021</v>
      </c>
      <c r="B17806" s="9">
        <v>1</v>
      </c>
      <c r="C17806" t="s">
        <v>134</v>
      </c>
      <c r="D17806" t="s">
        <v>150</v>
      </c>
      <c r="E17806" s="9">
        <v>3</v>
      </c>
      <c r="F17806" s="9">
        <v>0</v>
      </c>
      <c r="G17806" s="9">
        <v>10</v>
      </c>
      <c r="H17806" s="9">
        <v>21</v>
      </c>
      <c r="I17806" s="9">
        <v>1.7057008743286133</v>
      </c>
      <c r="J17806" s="9">
        <v>1.4837421178817749</v>
      </c>
      <c r="K17806" s="9">
        <v>2.4854132905602455E-2</v>
      </c>
      <c r="L17806" s="9">
        <v>78.352180480957031</v>
      </c>
    </row>
    <row r="17807" spans="1:12" x14ac:dyDescent="0.25">
      <c r="A17807" s="5" t="str">
        <f t="shared" si="278"/>
        <v>1TariffDynamic301022</v>
      </c>
      <c r="B17807" s="9">
        <v>1</v>
      </c>
      <c r="C17807" t="s">
        <v>134</v>
      </c>
      <c r="D17807" t="s">
        <v>150</v>
      </c>
      <c r="E17807" s="9">
        <v>3</v>
      </c>
      <c r="F17807" s="9">
        <v>0</v>
      </c>
      <c r="G17807" s="9">
        <v>10</v>
      </c>
      <c r="H17807" s="9">
        <v>22</v>
      </c>
      <c r="I17807" s="9">
        <v>1.696460485458374</v>
      </c>
      <c r="J17807" s="9">
        <v>2.1051731109619141</v>
      </c>
      <c r="K17807" s="9">
        <v>3.8995169103145599E-2</v>
      </c>
      <c r="L17807" s="9">
        <v>75.5491943359375</v>
      </c>
    </row>
    <row r="17808" spans="1:12" x14ac:dyDescent="0.25">
      <c r="A17808" s="5" t="str">
        <f t="shared" si="278"/>
        <v>1TariffDynamic301023</v>
      </c>
      <c r="B17808" s="9">
        <v>1</v>
      </c>
      <c r="C17808" t="s">
        <v>134</v>
      </c>
      <c r="D17808" t="s">
        <v>150</v>
      </c>
      <c r="E17808" s="9">
        <v>3</v>
      </c>
      <c r="F17808" s="9">
        <v>0</v>
      </c>
      <c r="G17808" s="9">
        <v>10</v>
      </c>
      <c r="H17808" s="9">
        <v>23</v>
      </c>
      <c r="I17808" s="9">
        <v>1.7215609550476074</v>
      </c>
      <c r="J17808" s="9">
        <v>1.8717607259750366</v>
      </c>
      <c r="K17808" s="9">
        <v>2.72050891071558E-2</v>
      </c>
      <c r="L17808" s="9">
        <v>72.794906616210938</v>
      </c>
    </row>
    <row r="17809" spans="1:12" x14ac:dyDescent="0.25">
      <c r="A17809" s="5" t="str">
        <f t="shared" si="278"/>
        <v>1TariffDynamic301024</v>
      </c>
      <c r="B17809" s="9">
        <v>1</v>
      </c>
      <c r="C17809" t="s">
        <v>134</v>
      </c>
      <c r="D17809" t="s">
        <v>150</v>
      </c>
      <c r="E17809" s="9">
        <v>3</v>
      </c>
      <c r="F17809" s="9">
        <v>0</v>
      </c>
      <c r="G17809" s="9">
        <v>10</v>
      </c>
      <c r="H17809" s="9">
        <v>24</v>
      </c>
      <c r="I17809" s="9">
        <v>1.5395904779434204</v>
      </c>
      <c r="J17809" s="9">
        <v>1.6216882467269897</v>
      </c>
      <c r="K17809" s="9">
        <v>2.7887772768735886E-2</v>
      </c>
      <c r="L17809" s="9">
        <v>69.806632995605469</v>
      </c>
    </row>
    <row r="17810" spans="1:12" x14ac:dyDescent="0.25">
      <c r="A17810" s="5" t="str">
        <f t="shared" si="278"/>
        <v>1TariffDynamic3121</v>
      </c>
      <c r="B17810" s="9">
        <v>1</v>
      </c>
      <c r="C17810" t="s">
        <v>134</v>
      </c>
      <c r="D17810" t="s">
        <v>150</v>
      </c>
      <c r="E17810" s="9">
        <v>3</v>
      </c>
      <c r="F17810" s="9">
        <v>1</v>
      </c>
      <c r="G17810" s="9">
        <v>2</v>
      </c>
      <c r="H17810" s="9">
        <v>1</v>
      </c>
      <c r="I17810" s="9">
        <v>1.0430444478988647</v>
      </c>
      <c r="J17810" s="9">
        <v>1.0430444478988647</v>
      </c>
      <c r="K17810" s="9">
        <v>0</v>
      </c>
      <c r="L17810" s="9">
        <v>57.350273132324219</v>
      </c>
    </row>
    <row r="17811" spans="1:12" x14ac:dyDescent="0.25">
      <c r="A17811" s="5" t="str">
        <f t="shared" si="278"/>
        <v>1TariffDynamic3122</v>
      </c>
      <c r="B17811" s="9">
        <v>1</v>
      </c>
      <c r="C17811" t="s">
        <v>134</v>
      </c>
      <c r="D17811" t="s">
        <v>150</v>
      </c>
      <c r="E17811" s="9">
        <v>3</v>
      </c>
      <c r="F17811" s="9">
        <v>1</v>
      </c>
      <c r="G17811" s="9">
        <v>2</v>
      </c>
      <c r="H17811" s="9">
        <v>2</v>
      </c>
      <c r="I17811" s="9">
        <v>0.92933076620101929</v>
      </c>
      <c r="J17811" s="9">
        <v>0.92933076620101929</v>
      </c>
      <c r="K17811" s="9">
        <v>0</v>
      </c>
      <c r="L17811" s="9">
        <v>56.039451599121094</v>
      </c>
    </row>
    <row r="17812" spans="1:12" x14ac:dyDescent="0.25">
      <c r="A17812" s="5" t="str">
        <f t="shared" si="278"/>
        <v>1TariffDynamic3123</v>
      </c>
      <c r="B17812" s="9">
        <v>1</v>
      </c>
      <c r="C17812" t="s">
        <v>134</v>
      </c>
      <c r="D17812" t="s">
        <v>150</v>
      </c>
      <c r="E17812" s="9">
        <v>3</v>
      </c>
      <c r="F17812" s="9">
        <v>1</v>
      </c>
      <c r="G17812" s="9">
        <v>2</v>
      </c>
      <c r="H17812" s="9">
        <v>3</v>
      </c>
      <c r="I17812" s="9">
        <v>0.82776814699172974</v>
      </c>
      <c r="J17812" s="9">
        <v>0.82776814699172974</v>
      </c>
      <c r="K17812" s="9">
        <v>0</v>
      </c>
      <c r="L17812" s="9">
        <v>54.471664428710938</v>
      </c>
    </row>
    <row r="17813" spans="1:12" x14ac:dyDescent="0.25">
      <c r="A17813" s="5" t="str">
        <f t="shared" si="278"/>
        <v>1TariffDynamic3124</v>
      </c>
      <c r="B17813" s="9">
        <v>1</v>
      </c>
      <c r="C17813" t="s">
        <v>134</v>
      </c>
      <c r="D17813" t="s">
        <v>150</v>
      </c>
      <c r="E17813" s="9">
        <v>3</v>
      </c>
      <c r="F17813" s="9">
        <v>1</v>
      </c>
      <c r="G17813" s="9">
        <v>2</v>
      </c>
      <c r="H17813" s="9">
        <v>4</v>
      </c>
      <c r="I17813" s="9">
        <v>0.75255906581878662</v>
      </c>
      <c r="J17813" s="9">
        <v>0.75255906581878662</v>
      </c>
      <c r="K17813" s="9">
        <v>0</v>
      </c>
      <c r="L17813" s="9">
        <v>53.607364654541016</v>
      </c>
    </row>
    <row r="17814" spans="1:12" x14ac:dyDescent="0.25">
      <c r="A17814" s="5" t="str">
        <f t="shared" si="278"/>
        <v>1TariffDynamic3125</v>
      </c>
      <c r="B17814" s="9">
        <v>1</v>
      </c>
      <c r="C17814" t="s">
        <v>134</v>
      </c>
      <c r="D17814" t="s">
        <v>150</v>
      </c>
      <c r="E17814" s="9">
        <v>3</v>
      </c>
      <c r="F17814" s="9">
        <v>1</v>
      </c>
      <c r="G17814" s="9">
        <v>2</v>
      </c>
      <c r="H17814" s="9">
        <v>5</v>
      </c>
      <c r="I17814" s="9">
        <v>0.71157169342041016</v>
      </c>
      <c r="J17814" s="9">
        <v>0.71157169342041016</v>
      </c>
      <c r="K17814" s="9">
        <v>0</v>
      </c>
      <c r="L17814" s="9">
        <v>52.697486877441406</v>
      </c>
    </row>
    <row r="17815" spans="1:12" x14ac:dyDescent="0.25">
      <c r="A17815" s="5" t="str">
        <f t="shared" si="278"/>
        <v>1TariffDynamic3126</v>
      </c>
      <c r="B17815" s="9">
        <v>1</v>
      </c>
      <c r="C17815" t="s">
        <v>134</v>
      </c>
      <c r="D17815" t="s">
        <v>150</v>
      </c>
      <c r="E17815" s="9">
        <v>3</v>
      </c>
      <c r="F17815" s="9">
        <v>1</v>
      </c>
      <c r="G17815" s="9">
        <v>2</v>
      </c>
      <c r="H17815" s="9">
        <v>6</v>
      </c>
      <c r="I17815" s="9">
        <v>0.71106117963790894</v>
      </c>
      <c r="J17815" s="9">
        <v>0.71106117963790894</v>
      </c>
      <c r="K17815" s="9">
        <v>0</v>
      </c>
      <c r="L17815" s="9">
        <v>51.990127563476563</v>
      </c>
    </row>
    <row r="17816" spans="1:12" x14ac:dyDescent="0.25">
      <c r="A17816" s="5" t="str">
        <f t="shared" si="278"/>
        <v>1TariffDynamic3127</v>
      </c>
      <c r="B17816" s="9">
        <v>1</v>
      </c>
      <c r="C17816" t="s">
        <v>134</v>
      </c>
      <c r="D17816" t="s">
        <v>150</v>
      </c>
      <c r="E17816" s="9">
        <v>3</v>
      </c>
      <c r="F17816" s="9">
        <v>1</v>
      </c>
      <c r="G17816" s="9">
        <v>2</v>
      </c>
      <c r="H17816" s="9">
        <v>7</v>
      </c>
      <c r="I17816" s="9">
        <v>0.76802325248718262</v>
      </c>
      <c r="J17816" s="9">
        <v>0.76802325248718262</v>
      </c>
      <c r="K17816" s="9">
        <v>0</v>
      </c>
      <c r="L17816" s="9">
        <v>51.395126342773438</v>
      </c>
    </row>
    <row r="17817" spans="1:12" x14ac:dyDescent="0.25">
      <c r="A17817" s="5" t="str">
        <f t="shared" si="278"/>
        <v>1TariffDynamic3128</v>
      </c>
      <c r="B17817" s="9">
        <v>1</v>
      </c>
      <c r="C17817" t="s">
        <v>134</v>
      </c>
      <c r="D17817" t="s">
        <v>150</v>
      </c>
      <c r="E17817" s="9">
        <v>3</v>
      </c>
      <c r="F17817" s="9">
        <v>1</v>
      </c>
      <c r="G17817" s="9">
        <v>2</v>
      </c>
      <c r="H17817" s="9">
        <v>8</v>
      </c>
      <c r="I17817" s="9">
        <v>0.71222448348999023</v>
      </c>
      <c r="J17817" s="9">
        <v>0.71222448348999023</v>
      </c>
      <c r="K17817" s="9">
        <v>0</v>
      </c>
      <c r="L17817" s="9">
        <v>50.993068695068359</v>
      </c>
    </row>
    <row r="17818" spans="1:12" x14ac:dyDescent="0.25">
      <c r="A17818" s="5" t="str">
        <f t="shared" si="278"/>
        <v>1TariffDynamic3129</v>
      </c>
      <c r="B17818" s="9">
        <v>1</v>
      </c>
      <c r="C17818" t="s">
        <v>134</v>
      </c>
      <c r="D17818" t="s">
        <v>150</v>
      </c>
      <c r="E17818" s="9">
        <v>3</v>
      </c>
      <c r="F17818" s="9">
        <v>1</v>
      </c>
      <c r="G17818" s="9">
        <v>2</v>
      </c>
      <c r="H17818" s="9">
        <v>9</v>
      </c>
      <c r="I17818" s="9">
        <v>0.4689948558807373</v>
      </c>
      <c r="J17818" s="9">
        <v>0.4689948558807373</v>
      </c>
      <c r="K17818" s="9">
        <v>0</v>
      </c>
      <c r="L17818" s="9">
        <v>51.604511260986328</v>
      </c>
    </row>
    <row r="17819" spans="1:12" x14ac:dyDescent="0.25">
      <c r="A17819" s="5" t="str">
        <f t="shared" si="278"/>
        <v>1TariffDynamic31210</v>
      </c>
      <c r="B17819" s="9">
        <v>1</v>
      </c>
      <c r="C17819" t="s">
        <v>134</v>
      </c>
      <c r="D17819" t="s">
        <v>150</v>
      </c>
      <c r="E17819" s="9">
        <v>3</v>
      </c>
      <c r="F17819" s="9">
        <v>1</v>
      </c>
      <c r="G17819" s="9">
        <v>2</v>
      </c>
      <c r="H17819" s="9">
        <v>10</v>
      </c>
      <c r="I17819" s="9">
        <v>0.22996138036251068</v>
      </c>
      <c r="J17819" s="9">
        <v>0.22996138036251068</v>
      </c>
      <c r="K17819" s="9">
        <v>0</v>
      </c>
      <c r="L17819" s="9">
        <v>54.873649597167969</v>
      </c>
    </row>
    <row r="17820" spans="1:12" x14ac:dyDescent="0.25">
      <c r="A17820" s="5" t="str">
        <f t="shared" si="278"/>
        <v>1TariffDynamic31211</v>
      </c>
      <c r="B17820" s="9">
        <v>1</v>
      </c>
      <c r="C17820" t="s">
        <v>134</v>
      </c>
      <c r="D17820" t="s">
        <v>150</v>
      </c>
      <c r="E17820" s="9">
        <v>3</v>
      </c>
      <c r="F17820" s="9">
        <v>1</v>
      </c>
      <c r="G17820" s="9">
        <v>2</v>
      </c>
      <c r="H17820" s="9">
        <v>11</v>
      </c>
      <c r="I17820" s="9">
        <v>4.2218476533889771E-2</v>
      </c>
      <c r="J17820" s="9">
        <v>4.2218476533889771E-2</v>
      </c>
      <c r="K17820" s="9">
        <v>0</v>
      </c>
      <c r="L17820" s="9">
        <v>59.662452697753906</v>
      </c>
    </row>
    <row r="17821" spans="1:12" x14ac:dyDescent="0.25">
      <c r="A17821" s="5" t="str">
        <f t="shared" si="278"/>
        <v>1TariffDynamic31212</v>
      </c>
      <c r="B17821" s="9">
        <v>1</v>
      </c>
      <c r="C17821" t="s">
        <v>134</v>
      </c>
      <c r="D17821" t="s">
        <v>150</v>
      </c>
      <c r="E17821" s="9">
        <v>3</v>
      </c>
      <c r="F17821" s="9">
        <v>1</v>
      </c>
      <c r="G17821" s="9">
        <v>2</v>
      </c>
      <c r="H17821" s="9">
        <v>12</v>
      </c>
      <c r="I17821" s="9">
        <v>-0.10130354762077332</v>
      </c>
      <c r="J17821" s="9">
        <v>-0.10130354762077332</v>
      </c>
      <c r="K17821" s="9">
        <v>0</v>
      </c>
      <c r="L17821" s="9">
        <v>64.154472351074219</v>
      </c>
    </row>
    <row r="17822" spans="1:12" x14ac:dyDescent="0.25">
      <c r="A17822" s="5" t="str">
        <f t="shared" si="278"/>
        <v>1TariffDynamic31213</v>
      </c>
      <c r="B17822" s="9">
        <v>1</v>
      </c>
      <c r="C17822" t="s">
        <v>134</v>
      </c>
      <c r="D17822" t="s">
        <v>150</v>
      </c>
      <c r="E17822" s="9">
        <v>3</v>
      </c>
      <c r="F17822" s="9">
        <v>1</v>
      </c>
      <c r="G17822" s="9">
        <v>2</v>
      </c>
      <c r="H17822" s="9">
        <v>13</v>
      </c>
      <c r="I17822" s="9">
        <v>-0.15792021155357361</v>
      </c>
      <c r="J17822" s="9">
        <v>-0.15792021155357361</v>
      </c>
      <c r="K17822" s="9">
        <v>0</v>
      </c>
      <c r="L17822" s="9">
        <v>66.963653564453125</v>
      </c>
    </row>
    <row r="17823" spans="1:12" x14ac:dyDescent="0.25">
      <c r="A17823" s="5" t="str">
        <f t="shared" si="278"/>
        <v>1TariffDynamic31214</v>
      </c>
      <c r="B17823" s="9">
        <v>1</v>
      </c>
      <c r="C17823" t="s">
        <v>134</v>
      </c>
      <c r="D17823" t="s">
        <v>150</v>
      </c>
      <c r="E17823" s="9">
        <v>3</v>
      </c>
      <c r="F17823" s="9">
        <v>1</v>
      </c>
      <c r="G17823" s="9">
        <v>2</v>
      </c>
      <c r="H17823" s="9">
        <v>14</v>
      </c>
      <c r="I17823" s="9">
        <v>-0.13773901760578156</v>
      </c>
      <c r="J17823" s="9">
        <v>-0.13773901760578156</v>
      </c>
      <c r="K17823" s="9">
        <v>0</v>
      </c>
      <c r="L17823" s="9">
        <v>68.44342041015625</v>
      </c>
    </row>
    <row r="17824" spans="1:12" x14ac:dyDescent="0.25">
      <c r="A17824" s="5" t="str">
        <f t="shared" si="278"/>
        <v>1TariffDynamic31215</v>
      </c>
      <c r="B17824" s="9">
        <v>1</v>
      </c>
      <c r="C17824" t="s">
        <v>134</v>
      </c>
      <c r="D17824" t="s">
        <v>150</v>
      </c>
      <c r="E17824" s="9">
        <v>3</v>
      </c>
      <c r="F17824" s="9">
        <v>1</v>
      </c>
      <c r="G17824" s="9">
        <v>2</v>
      </c>
      <c r="H17824" s="9">
        <v>15</v>
      </c>
      <c r="I17824" s="9">
        <v>-3.4283068031072617E-2</v>
      </c>
      <c r="J17824" s="9">
        <v>-3.4283068031072617E-2</v>
      </c>
      <c r="K17824" s="9">
        <v>0</v>
      </c>
      <c r="L17824" s="9">
        <v>69.524124145507813</v>
      </c>
    </row>
    <row r="17825" spans="1:12" x14ac:dyDescent="0.25">
      <c r="A17825" s="5" t="str">
        <f t="shared" si="278"/>
        <v>1TariffDynamic31216</v>
      </c>
      <c r="B17825" s="9">
        <v>1</v>
      </c>
      <c r="C17825" t="s">
        <v>134</v>
      </c>
      <c r="D17825" t="s">
        <v>150</v>
      </c>
      <c r="E17825" s="9">
        <v>3</v>
      </c>
      <c r="F17825" s="9">
        <v>1</v>
      </c>
      <c r="G17825" s="9">
        <v>2</v>
      </c>
      <c r="H17825" s="9">
        <v>16</v>
      </c>
      <c r="I17825" s="9">
        <v>0.17494192719459534</v>
      </c>
      <c r="J17825" s="9">
        <v>0.17494192719459534</v>
      </c>
      <c r="K17825" s="9">
        <v>0</v>
      </c>
      <c r="L17825" s="9">
        <v>70.352592468261719</v>
      </c>
    </row>
    <row r="17826" spans="1:12" x14ac:dyDescent="0.25">
      <c r="A17826" s="5" t="str">
        <f t="shared" si="278"/>
        <v>1TariffDynamic31217</v>
      </c>
      <c r="B17826" s="9">
        <v>1</v>
      </c>
      <c r="C17826" t="s">
        <v>134</v>
      </c>
      <c r="D17826" t="s">
        <v>150</v>
      </c>
      <c r="E17826" s="9">
        <v>3</v>
      </c>
      <c r="F17826" s="9">
        <v>1</v>
      </c>
      <c r="G17826" s="9">
        <v>2</v>
      </c>
      <c r="H17826" s="9">
        <v>17</v>
      </c>
      <c r="I17826" s="9">
        <v>0.43322286009788513</v>
      </c>
      <c r="J17826" s="9">
        <v>0.43322286009788513</v>
      </c>
      <c r="K17826" s="9">
        <v>0</v>
      </c>
      <c r="L17826" s="9">
        <v>70.418563842773438</v>
      </c>
    </row>
    <row r="17827" spans="1:12" x14ac:dyDescent="0.25">
      <c r="A17827" s="5" t="str">
        <f t="shared" si="278"/>
        <v>1TariffDynamic31218</v>
      </c>
      <c r="B17827" s="9">
        <v>1</v>
      </c>
      <c r="C17827" t="s">
        <v>134</v>
      </c>
      <c r="D17827" t="s">
        <v>150</v>
      </c>
      <c r="E17827" s="9">
        <v>3</v>
      </c>
      <c r="F17827" s="9">
        <v>1</v>
      </c>
      <c r="G17827" s="9">
        <v>2</v>
      </c>
      <c r="H17827" s="9">
        <v>18</v>
      </c>
      <c r="I17827" s="9">
        <v>0.71741467714309692</v>
      </c>
      <c r="J17827" s="9">
        <v>0.71741467714309692</v>
      </c>
      <c r="K17827" s="9">
        <v>0</v>
      </c>
      <c r="L17827" s="9">
        <v>69.929344177246094</v>
      </c>
    </row>
    <row r="17828" spans="1:12" x14ac:dyDescent="0.25">
      <c r="A17828" s="5" t="str">
        <f t="shared" si="278"/>
        <v>1TariffDynamic31219</v>
      </c>
      <c r="B17828" s="9">
        <v>1</v>
      </c>
      <c r="C17828" t="s">
        <v>134</v>
      </c>
      <c r="D17828" t="s">
        <v>150</v>
      </c>
      <c r="E17828" s="9">
        <v>3</v>
      </c>
      <c r="F17828" s="9">
        <v>1</v>
      </c>
      <c r="G17828" s="9">
        <v>2</v>
      </c>
      <c r="H17828" s="9">
        <v>19</v>
      </c>
      <c r="I17828" s="9">
        <v>0.95579051971435547</v>
      </c>
      <c r="J17828" s="9">
        <v>0.95579051971435547</v>
      </c>
      <c r="K17828" s="9">
        <v>0</v>
      </c>
      <c r="L17828" s="9">
        <v>68.460212707519531</v>
      </c>
    </row>
    <row r="17829" spans="1:12" x14ac:dyDescent="0.25">
      <c r="A17829" s="5" t="str">
        <f t="shared" si="278"/>
        <v>1TariffDynamic31220</v>
      </c>
      <c r="B17829" s="9">
        <v>1</v>
      </c>
      <c r="C17829" t="s">
        <v>134</v>
      </c>
      <c r="D17829" t="s">
        <v>150</v>
      </c>
      <c r="E17829" s="9">
        <v>3</v>
      </c>
      <c r="F17829" s="9">
        <v>1</v>
      </c>
      <c r="G17829" s="9">
        <v>2</v>
      </c>
      <c r="H17829" s="9">
        <v>20</v>
      </c>
      <c r="I17829" s="9">
        <v>1.0960277318954468</v>
      </c>
      <c r="J17829" s="9">
        <v>1.079742431640625</v>
      </c>
      <c r="K17829" s="9">
        <v>8.1426501274108887E-3</v>
      </c>
      <c r="L17829" s="9">
        <v>65.717750549316406</v>
      </c>
    </row>
    <row r="17830" spans="1:12" x14ac:dyDescent="0.25">
      <c r="A17830" s="5" t="str">
        <f t="shared" si="278"/>
        <v>1TariffDynamic31221</v>
      </c>
      <c r="B17830" s="9">
        <v>1</v>
      </c>
      <c r="C17830" t="s">
        <v>134</v>
      </c>
      <c r="D17830" t="s">
        <v>150</v>
      </c>
      <c r="E17830" s="9">
        <v>3</v>
      </c>
      <c r="F17830" s="9">
        <v>1</v>
      </c>
      <c r="G17830" s="9">
        <v>2</v>
      </c>
      <c r="H17830" s="9">
        <v>21</v>
      </c>
      <c r="I17830" s="9">
        <v>1.1361615657806396</v>
      </c>
      <c r="J17830" s="9">
        <v>1.114970326423645</v>
      </c>
      <c r="K17830" s="9">
        <v>1.0595619678497314E-2</v>
      </c>
      <c r="L17830" s="9">
        <v>62.876312255859375</v>
      </c>
    </row>
    <row r="17831" spans="1:12" x14ac:dyDescent="0.25">
      <c r="A17831" s="5" t="str">
        <f t="shared" si="278"/>
        <v>1TariffDynamic31222</v>
      </c>
      <c r="B17831" s="9">
        <v>1</v>
      </c>
      <c r="C17831" t="s">
        <v>134</v>
      </c>
      <c r="D17831" t="s">
        <v>150</v>
      </c>
      <c r="E17831" s="9">
        <v>3</v>
      </c>
      <c r="F17831" s="9">
        <v>1</v>
      </c>
      <c r="G17831" s="9">
        <v>2</v>
      </c>
      <c r="H17831" s="9">
        <v>22</v>
      </c>
      <c r="I17831" s="9">
        <v>1.1260356903076172</v>
      </c>
      <c r="J17831" s="9">
        <v>1.1525890827178955</v>
      </c>
      <c r="K17831" s="9">
        <v>1.327669620513916E-2</v>
      </c>
      <c r="L17831" s="9">
        <v>60.993709564208984</v>
      </c>
    </row>
    <row r="17832" spans="1:12" x14ac:dyDescent="0.25">
      <c r="A17832" s="5" t="str">
        <f t="shared" si="278"/>
        <v>1TariffDynamic31223</v>
      </c>
      <c r="B17832" s="9">
        <v>1</v>
      </c>
      <c r="C17832" t="s">
        <v>134</v>
      </c>
      <c r="D17832" t="s">
        <v>150</v>
      </c>
      <c r="E17832" s="9">
        <v>3</v>
      </c>
      <c r="F17832" s="9">
        <v>1</v>
      </c>
      <c r="G17832" s="9">
        <v>2</v>
      </c>
      <c r="H17832" s="9">
        <v>23</v>
      </c>
      <c r="I17832" s="9">
        <v>1.2044401168823242</v>
      </c>
      <c r="J17832" s="9">
        <v>1.2301783561706543</v>
      </c>
      <c r="K17832" s="9">
        <v>1.2869119644165039E-2</v>
      </c>
      <c r="L17832" s="9">
        <v>59.471561431884766</v>
      </c>
    </row>
    <row r="17833" spans="1:12" x14ac:dyDescent="0.25">
      <c r="A17833" s="5" t="str">
        <f t="shared" si="278"/>
        <v>1TariffDynamic31224</v>
      </c>
      <c r="B17833" s="9">
        <v>1</v>
      </c>
      <c r="C17833" t="s">
        <v>134</v>
      </c>
      <c r="D17833" t="s">
        <v>150</v>
      </c>
      <c r="E17833" s="9">
        <v>3</v>
      </c>
      <c r="F17833" s="9">
        <v>1</v>
      </c>
      <c r="G17833" s="9">
        <v>2</v>
      </c>
      <c r="H17833" s="9">
        <v>24</v>
      </c>
      <c r="I17833" s="9">
        <v>1.1195416450500488</v>
      </c>
      <c r="J17833" s="9">
        <v>1.1428383588790894</v>
      </c>
      <c r="K17833" s="9">
        <v>1.1648356914520264E-2</v>
      </c>
      <c r="L17833" s="9">
        <v>58.122432708740234</v>
      </c>
    </row>
    <row r="17834" spans="1:12" x14ac:dyDescent="0.25">
      <c r="A17834" s="5" t="str">
        <f t="shared" si="278"/>
        <v>1TariffDynamic31101</v>
      </c>
      <c r="B17834" s="9">
        <v>1</v>
      </c>
      <c r="C17834" t="s">
        <v>134</v>
      </c>
      <c r="D17834" t="s">
        <v>150</v>
      </c>
      <c r="E17834" s="9">
        <v>3</v>
      </c>
      <c r="F17834" s="9">
        <v>1</v>
      </c>
      <c r="G17834" s="9">
        <v>10</v>
      </c>
      <c r="H17834" s="9">
        <v>1</v>
      </c>
      <c r="I17834" s="9">
        <v>1.3416343927383423</v>
      </c>
      <c r="J17834" s="9">
        <v>1.3416343927383423</v>
      </c>
      <c r="K17834" s="9">
        <v>0</v>
      </c>
      <c r="L17834" s="9">
        <v>67.188941955566406</v>
      </c>
    </row>
    <row r="17835" spans="1:12" x14ac:dyDescent="0.25">
      <c r="A17835" s="5" t="str">
        <f t="shared" si="278"/>
        <v>1TariffDynamic31102</v>
      </c>
      <c r="B17835" s="9">
        <v>1</v>
      </c>
      <c r="C17835" t="s">
        <v>134</v>
      </c>
      <c r="D17835" t="s">
        <v>150</v>
      </c>
      <c r="E17835" s="9">
        <v>3</v>
      </c>
      <c r="F17835" s="9">
        <v>1</v>
      </c>
      <c r="G17835" s="9">
        <v>10</v>
      </c>
      <c r="H17835" s="9">
        <v>2</v>
      </c>
      <c r="I17835" s="9">
        <v>1.1336055994033813</v>
      </c>
      <c r="J17835" s="9">
        <v>1.1336055994033813</v>
      </c>
      <c r="K17835" s="9">
        <v>0</v>
      </c>
      <c r="L17835" s="9">
        <v>65.473991394042969</v>
      </c>
    </row>
    <row r="17836" spans="1:12" x14ac:dyDescent="0.25">
      <c r="A17836" s="5" t="str">
        <f t="shared" si="278"/>
        <v>1TariffDynamic31103</v>
      </c>
      <c r="B17836" s="9">
        <v>1</v>
      </c>
      <c r="C17836" t="s">
        <v>134</v>
      </c>
      <c r="D17836" t="s">
        <v>150</v>
      </c>
      <c r="E17836" s="9">
        <v>3</v>
      </c>
      <c r="F17836" s="9">
        <v>1</v>
      </c>
      <c r="G17836" s="9">
        <v>10</v>
      </c>
      <c r="H17836" s="9">
        <v>3</v>
      </c>
      <c r="I17836" s="9">
        <v>0.96349865198135376</v>
      </c>
      <c r="J17836" s="9">
        <v>0.96349865198135376</v>
      </c>
      <c r="K17836" s="9">
        <v>0</v>
      </c>
      <c r="L17836" s="9">
        <v>63.935989379882813</v>
      </c>
    </row>
    <row r="17837" spans="1:12" x14ac:dyDescent="0.25">
      <c r="A17837" s="5" t="str">
        <f t="shared" si="278"/>
        <v>1TariffDynamic31104</v>
      </c>
      <c r="B17837" s="9">
        <v>1</v>
      </c>
      <c r="C17837" t="s">
        <v>134</v>
      </c>
      <c r="D17837" t="s">
        <v>150</v>
      </c>
      <c r="E17837" s="9">
        <v>3</v>
      </c>
      <c r="F17837" s="9">
        <v>1</v>
      </c>
      <c r="G17837" s="9">
        <v>10</v>
      </c>
      <c r="H17837" s="9">
        <v>4</v>
      </c>
      <c r="I17837" s="9">
        <v>0.85537290573120117</v>
      </c>
      <c r="J17837" s="9">
        <v>0.85537290573120117</v>
      </c>
      <c r="K17837" s="9">
        <v>0</v>
      </c>
      <c r="L17837" s="9">
        <v>62.619571685791016</v>
      </c>
    </row>
    <row r="17838" spans="1:12" x14ac:dyDescent="0.25">
      <c r="A17838" s="5" t="str">
        <f t="shared" si="278"/>
        <v>1TariffDynamic31105</v>
      </c>
      <c r="B17838" s="9">
        <v>1</v>
      </c>
      <c r="C17838" t="s">
        <v>134</v>
      </c>
      <c r="D17838" t="s">
        <v>150</v>
      </c>
      <c r="E17838" s="9">
        <v>3</v>
      </c>
      <c r="F17838" s="9">
        <v>1</v>
      </c>
      <c r="G17838" s="9">
        <v>10</v>
      </c>
      <c r="H17838" s="9">
        <v>5</v>
      </c>
      <c r="I17838" s="9">
        <v>0.78821289539337158</v>
      </c>
      <c r="J17838" s="9">
        <v>0.78821289539337158</v>
      </c>
      <c r="K17838" s="9">
        <v>0</v>
      </c>
      <c r="L17838" s="9">
        <v>61.608516693115234</v>
      </c>
    </row>
    <row r="17839" spans="1:12" x14ac:dyDescent="0.25">
      <c r="A17839" s="5" t="str">
        <f t="shared" si="278"/>
        <v>1TariffDynamic31106</v>
      </c>
      <c r="B17839" s="9">
        <v>1</v>
      </c>
      <c r="C17839" t="s">
        <v>134</v>
      </c>
      <c r="D17839" t="s">
        <v>150</v>
      </c>
      <c r="E17839" s="9">
        <v>3</v>
      </c>
      <c r="F17839" s="9">
        <v>1</v>
      </c>
      <c r="G17839" s="9">
        <v>10</v>
      </c>
      <c r="H17839" s="9">
        <v>6</v>
      </c>
      <c r="I17839" s="9">
        <v>0.750313401222229</v>
      </c>
      <c r="J17839" s="9">
        <v>0.750313401222229</v>
      </c>
      <c r="K17839" s="9">
        <v>0</v>
      </c>
      <c r="L17839" s="9">
        <v>60.834419250488281</v>
      </c>
    </row>
    <row r="17840" spans="1:12" x14ac:dyDescent="0.25">
      <c r="A17840" s="5" t="str">
        <f t="shared" si="278"/>
        <v>1TariffDynamic31107</v>
      </c>
      <c r="B17840" s="9">
        <v>1</v>
      </c>
      <c r="C17840" t="s">
        <v>134</v>
      </c>
      <c r="D17840" t="s">
        <v>150</v>
      </c>
      <c r="E17840" s="9">
        <v>3</v>
      </c>
      <c r="F17840" s="9">
        <v>1</v>
      </c>
      <c r="G17840" s="9">
        <v>10</v>
      </c>
      <c r="H17840" s="9">
        <v>7</v>
      </c>
      <c r="I17840" s="9">
        <v>0.75427204370498657</v>
      </c>
      <c r="J17840" s="9">
        <v>0.75427204370498657</v>
      </c>
      <c r="K17840" s="9">
        <v>0</v>
      </c>
      <c r="L17840" s="9">
        <v>60.557704925537109</v>
      </c>
    </row>
    <row r="17841" spans="1:12" x14ac:dyDescent="0.25">
      <c r="A17841" s="5" t="str">
        <f t="shared" si="278"/>
        <v>1TariffDynamic31108</v>
      </c>
      <c r="B17841" s="9">
        <v>1</v>
      </c>
      <c r="C17841" t="s">
        <v>134</v>
      </c>
      <c r="D17841" t="s">
        <v>150</v>
      </c>
      <c r="E17841" s="9">
        <v>3</v>
      </c>
      <c r="F17841" s="9">
        <v>1</v>
      </c>
      <c r="G17841" s="9">
        <v>10</v>
      </c>
      <c r="H17841" s="9">
        <v>8</v>
      </c>
      <c r="I17841" s="9">
        <v>0.66682696342468262</v>
      </c>
      <c r="J17841" s="9">
        <v>0.66682696342468262</v>
      </c>
      <c r="K17841" s="9">
        <v>0</v>
      </c>
      <c r="L17841" s="9">
        <v>60.215812683105469</v>
      </c>
    </row>
    <row r="17842" spans="1:12" x14ac:dyDescent="0.25">
      <c r="A17842" s="5" t="str">
        <f t="shared" si="278"/>
        <v>1TariffDynamic31109</v>
      </c>
      <c r="B17842" s="9">
        <v>1</v>
      </c>
      <c r="C17842" t="s">
        <v>134</v>
      </c>
      <c r="D17842" t="s">
        <v>150</v>
      </c>
      <c r="E17842" s="9">
        <v>3</v>
      </c>
      <c r="F17842" s="9">
        <v>1</v>
      </c>
      <c r="G17842" s="9">
        <v>10</v>
      </c>
      <c r="H17842" s="9">
        <v>9</v>
      </c>
      <c r="I17842" s="9">
        <v>0.40606993436813354</v>
      </c>
      <c r="J17842" s="9">
        <v>0.40606993436813354</v>
      </c>
      <c r="K17842" s="9">
        <v>0</v>
      </c>
      <c r="L17842" s="9">
        <v>61.582405090332031</v>
      </c>
    </row>
    <row r="17843" spans="1:12" x14ac:dyDescent="0.25">
      <c r="A17843" s="5" t="str">
        <f t="shared" si="278"/>
        <v>1TariffDynamic311010</v>
      </c>
      <c r="B17843" s="9">
        <v>1</v>
      </c>
      <c r="C17843" t="s">
        <v>134</v>
      </c>
      <c r="D17843" t="s">
        <v>150</v>
      </c>
      <c r="E17843" s="9">
        <v>3</v>
      </c>
      <c r="F17843" s="9">
        <v>1</v>
      </c>
      <c r="G17843" s="9">
        <v>10</v>
      </c>
      <c r="H17843" s="9">
        <v>10</v>
      </c>
      <c r="I17843" s="9">
        <v>0.15928614139556885</v>
      </c>
      <c r="J17843" s="9">
        <v>0.15928614139556885</v>
      </c>
      <c r="K17843" s="9">
        <v>0</v>
      </c>
      <c r="L17843" s="9">
        <v>66.495376586914063</v>
      </c>
    </row>
    <row r="17844" spans="1:12" x14ac:dyDescent="0.25">
      <c r="A17844" s="5" t="str">
        <f t="shared" si="278"/>
        <v>1TariffDynamic311011</v>
      </c>
      <c r="B17844" s="9">
        <v>1</v>
      </c>
      <c r="C17844" t="s">
        <v>134</v>
      </c>
      <c r="D17844" t="s">
        <v>150</v>
      </c>
      <c r="E17844" s="9">
        <v>3</v>
      </c>
      <c r="F17844" s="9">
        <v>1</v>
      </c>
      <c r="G17844" s="9">
        <v>10</v>
      </c>
      <c r="H17844" s="9">
        <v>11</v>
      </c>
      <c r="I17844" s="9">
        <v>3.3118933439254761E-2</v>
      </c>
      <c r="J17844" s="9">
        <v>3.3118933439254761E-2</v>
      </c>
      <c r="K17844" s="9">
        <v>0</v>
      </c>
      <c r="L17844" s="9">
        <v>71.791145324707031</v>
      </c>
    </row>
    <row r="17845" spans="1:12" x14ac:dyDescent="0.25">
      <c r="A17845" s="5" t="str">
        <f t="shared" si="278"/>
        <v>1TariffDynamic311012</v>
      </c>
      <c r="B17845" s="9">
        <v>1</v>
      </c>
      <c r="C17845" t="s">
        <v>134</v>
      </c>
      <c r="D17845" t="s">
        <v>150</v>
      </c>
      <c r="E17845" s="9">
        <v>3</v>
      </c>
      <c r="F17845" s="9">
        <v>1</v>
      </c>
      <c r="G17845" s="9">
        <v>10</v>
      </c>
      <c r="H17845" s="9">
        <v>12</v>
      </c>
      <c r="I17845" s="9">
        <v>-0.10702444612979889</v>
      </c>
      <c r="J17845" s="9">
        <v>-0.10702444612979889</v>
      </c>
      <c r="K17845" s="9">
        <v>0</v>
      </c>
      <c r="L17845" s="9">
        <v>76.616539001464844</v>
      </c>
    </row>
    <row r="17846" spans="1:12" x14ac:dyDescent="0.25">
      <c r="A17846" s="5" t="str">
        <f t="shared" si="278"/>
        <v>1TariffDynamic311013</v>
      </c>
      <c r="B17846" s="9">
        <v>1</v>
      </c>
      <c r="C17846" t="s">
        <v>134</v>
      </c>
      <c r="D17846" t="s">
        <v>150</v>
      </c>
      <c r="E17846" s="9">
        <v>3</v>
      </c>
      <c r="F17846" s="9">
        <v>1</v>
      </c>
      <c r="G17846" s="9">
        <v>10</v>
      </c>
      <c r="H17846" s="9">
        <v>13</v>
      </c>
      <c r="I17846" s="9">
        <v>-0.11363951861858368</v>
      </c>
      <c r="J17846" s="9">
        <v>-0.11363951861858368</v>
      </c>
      <c r="K17846" s="9">
        <v>0</v>
      </c>
      <c r="L17846" s="9">
        <v>80.555229187011719</v>
      </c>
    </row>
    <row r="17847" spans="1:12" x14ac:dyDescent="0.25">
      <c r="A17847" s="5" t="str">
        <f t="shared" si="278"/>
        <v>1TariffDynamic311014</v>
      </c>
      <c r="B17847" s="9">
        <v>1</v>
      </c>
      <c r="C17847" t="s">
        <v>134</v>
      </c>
      <c r="D17847" t="s">
        <v>150</v>
      </c>
      <c r="E17847" s="9">
        <v>3</v>
      </c>
      <c r="F17847" s="9">
        <v>1</v>
      </c>
      <c r="G17847" s="9">
        <v>10</v>
      </c>
      <c r="H17847" s="9">
        <v>14</v>
      </c>
      <c r="I17847" s="9">
        <v>1.8363146111369133E-2</v>
      </c>
      <c r="J17847" s="9">
        <v>1.8363146111369133E-2</v>
      </c>
      <c r="K17847" s="9">
        <v>0</v>
      </c>
      <c r="L17847" s="9">
        <v>82.698440551757813</v>
      </c>
    </row>
    <row r="17848" spans="1:12" x14ac:dyDescent="0.25">
      <c r="A17848" s="5" t="str">
        <f t="shared" si="278"/>
        <v>1TariffDynamic311015</v>
      </c>
      <c r="B17848" s="9">
        <v>1</v>
      </c>
      <c r="C17848" t="s">
        <v>134</v>
      </c>
      <c r="D17848" t="s">
        <v>150</v>
      </c>
      <c r="E17848" s="9">
        <v>3</v>
      </c>
      <c r="F17848" s="9">
        <v>1</v>
      </c>
      <c r="G17848" s="9">
        <v>10</v>
      </c>
      <c r="H17848" s="9">
        <v>15</v>
      </c>
      <c r="I17848" s="9">
        <v>0.22434303164482117</v>
      </c>
      <c r="J17848" s="9">
        <v>0.22434303164482117</v>
      </c>
      <c r="K17848" s="9">
        <v>0</v>
      </c>
      <c r="L17848" s="9">
        <v>84.685707092285156</v>
      </c>
    </row>
    <row r="17849" spans="1:12" x14ac:dyDescent="0.25">
      <c r="A17849" s="5" t="str">
        <f t="shared" si="278"/>
        <v>1TariffDynamic311016</v>
      </c>
      <c r="B17849" s="9">
        <v>1</v>
      </c>
      <c r="C17849" t="s">
        <v>134</v>
      </c>
      <c r="D17849" t="s">
        <v>150</v>
      </c>
      <c r="E17849" s="9">
        <v>3</v>
      </c>
      <c r="F17849" s="9">
        <v>1</v>
      </c>
      <c r="G17849" s="9">
        <v>10</v>
      </c>
      <c r="H17849" s="9">
        <v>16</v>
      </c>
      <c r="I17849" s="9">
        <v>0.561576247215271</v>
      </c>
      <c r="J17849" s="9">
        <v>0.561576247215271</v>
      </c>
      <c r="K17849" s="9">
        <v>0</v>
      </c>
      <c r="L17849" s="9">
        <v>85.324165344238281</v>
      </c>
    </row>
    <row r="17850" spans="1:12" x14ac:dyDescent="0.25">
      <c r="A17850" s="5" t="str">
        <f t="shared" si="278"/>
        <v>1TariffDynamic311017</v>
      </c>
      <c r="B17850" s="9">
        <v>1</v>
      </c>
      <c r="C17850" t="s">
        <v>134</v>
      </c>
      <c r="D17850" t="s">
        <v>150</v>
      </c>
      <c r="E17850" s="9">
        <v>3</v>
      </c>
      <c r="F17850" s="9">
        <v>1</v>
      </c>
      <c r="G17850" s="9">
        <v>10</v>
      </c>
      <c r="H17850" s="9">
        <v>17</v>
      </c>
      <c r="I17850" s="9">
        <v>0.88420242071151733</v>
      </c>
      <c r="J17850" s="9">
        <v>0.3208615779876709</v>
      </c>
      <c r="K17850" s="9">
        <v>2.8703521937131882E-2</v>
      </c>
      <c r="L17850" s="9">
        <v>85.0799560546875</v>
      </c>
    </row>
    <row r="17851" spans="1:12" x14ac:dyDescent="0.25">
      <c r="A17851" s="5" t="str">
        <f t="shared" si="278"/>
        <v>1TariffDynamic311018</v>
      </c>
      <c r="B17851" s="9">
        <v>1</v>
      </c>
      <c r="C17851" t="s">
        <v>134</v>
      </c>
      <c r="D17851" t="s">
        <v>150</v>
      </c>
      <c r="E17851" s="9">
        <v>3</v>
      </c>
      <c r="F17851" s="9">
        <v>1</v>
      </c>
      <c r="G17851" s="9">
        <v>10</v>
      </c>
      <c r="H17851" s="9">
        <v>18</v>
      </c>
      <c r="I17851" s="9">
        <v>1.2327247858047485</v>
      </c>
      <c r="J17851" s="9">
        <v>0.72099560499191284</v>
      </c>
      <c r="K17851" s="9">
        <v>3.4714769572019577E-2</v>
      </c>
      <c r="L17851" s="9">
        <v>83.93975830078125</v>
      </c>
    </row>
    <row r="17852" spans="1:12" x14ac:dyDescent="0.25">
      <c r="A17852" s="5" t="str">
        <f t="shared" si="278"/>
        <v>1TariffDynamic311019</v>
      </c>
      <c r="B17852" s="9">
        <v>1</v>
      </c>
      <c r="C17852" t="s">
        <v>134</v>
      </c>
      <c r="D17852" t="s">
        <v>150</v>
      </c>
      <c r="E17852" s="9">
        <v>3</v>
      </c>
      <c r="F17852" s="9">
        <v>1</v>
      </c>
      <c r="G17852" s="9">
        <v>10</v>
      </c>
      <c r="H17852" s="9">
        <v>19</v>
      </c>
      <c r="I17852" s="9">
        <v>1.5098030567169189</v>
      </c>
      <c r="J17852" s="9">
        <v>1.1736502647399902</v>
      </c>
      <c r="K17852" s="9">
        <v>3.2330255955457687E-2</v>
      </c>
      <c r="L17852" s="9">
        <v>82.718559265136719</v>
      </c>
    </row>
    <row r="17853" spans="1:12" x14ac:dyDescent="0.25">
      <c r="A17853" s="5" t="str">
        <f t="shared" si="278"/>
        <v>1TariffDynamic311020</v>
      </c>
      <c r="B17853" s="9">
        <v>1</v>
      </c>
      <c r="C17853" t="s">
        <v>134</v>
      </c>
      <c r="D17853" t="s">
        <v>150</v>
      </c>
      <c r="E17853" s="9">
        <v>3</v>
      </c>
      <c r="F17853" s="9">
        <v>1</v>
      </c>
      <c r="G17853" s="9">
        <v>10</v>
      </c>
      <c r="H17853" s="9">
        <v>20</v>
      </c>
      <c r="I17853" s="9">
        <v>1.6508039236068726</v>
      </c>
      <c r="J17853" s="9">
        <v>1.4103388786315918</v>
      </c>
      <c r="K17853" s="9">
        <v>1.9725283607840538E-2</v>
      </c>
      <c r="L17853" s="9">
        <v>80.259384155273438</v>
      </c>
    </row>
    <row r="17854" spans="1:12" x14ac:dyDescent="0.25">
      <c r="A17854" s="5" t="str">
        <f t="shared" si="278"/>
        <v>1TariffDynamic311021</v>
      </c>
      <c r="B17854" s="9">
        <v>1</v>
      </c>
      <c r="C17854" t="s">
        <v>134</v>
      </c>
      <c r="D17854" t="s">
        <v>150</v>
      </c>
      <c r="E17854" s="9">
        <v>3</v>
      </c>
      <c r="F17854" s="9">
        <v>1</v>
      </c>
      <c r="G17854" s="9">
        <v>10</v>
      </c>
      <c r="H17854" s="9">
        <v>21</v>
      </c>
      <c r="I17854" s="9">
        <v>1.6905901432037354</v>
      </c>
      <c r="J17854" s="9">
        <v>1.4877099990844727</v>
      </c>
      <c r="K17854" s="9">
        <v>3.0610283836722374E-2</v>
      </c>
      <c r="L17854" s="9">
        <v>76.385986328125</v>
      </c>
    </row>
    <row r="17855" spans="1:12" x14ac:dyDescent="0.25">
      <c r="A17855" s="5" t="str">
        <f t="shared" si="278"/>
        <v>1TariffDynamic311022</v>
      </c>
      <c r="B17855" s="9">
        <v>1</v>
      </c>
      <c r="C17855" t="s">
        <v>134</v>
      </c>
      <c r="D17855" t="s">
        <v>150</v>
      </c>
      <c r="E17855" s="9">
        <v>3</v>
      </c>
      <c r="F17855" s="9">
        <v>1</v>
      </c>
      <c r="G17855" s="9">
        <v>10</v>
      </c>
      <c r="H17855" s="9">
        <v>22</v>
      </c>
      <c r="I17855" s="9">
        <v>1.682111382484436</v>
      </c>
      <c r="J17855" s="9">
        <v>2.0679965019226074</v>
      </c>
      <c r="K17855" s="9">
        <v>5.3286179900169373E-2</v>
      </c>
      <c r="L17855" s="9">
        <v>73.053031921386719</v>
      </c>
    </row>
    <row r="17856" spans="1:12" x14ac:dyDescent="0.25">
      <c r="A17856" s="5" t="str">
        <f t="shared" si="278"/>
        <v>1TariffDynamic311023</v>
      </c>
      <c r="B17856" s="9">
        <v>1</v>
      </c>
      <c r="C17856" t="s">
        <v>134</v>
      </c>
      <c r="D17856" t="s">
        <v>150</v>
      </c>
      <c r="E17856" s="9">
        <v>3</v>
      </c>
      <c r="F17856" s="9">
        <v>1</v>
      </c>
      <c r="G17856" s="9">
        <v>10</v>
      </c>
      <c r="H17856" s="9">
        <v>23</v>
      </c>
      <c r="I17856" s="9">
        <v>1.7097625732421875</v>
      </c>
      <c r="J17856" s="9">
        <v>1.8485194444656372</v>
      </c>
      <c r="K17856" s="9">
        <v>3.5108845680952072E-2</v>
      </c>
      <c r="L17856" s="9">
        <v>70.550895690917969</v>
      </c>
    </row>
    <row r="17857" spans="1:12" x14ac:dyDescent="0.25">
      <c r="A17857" s="5" t="str">
        <f t="shared" si="278"/>
        <v>1TariffDynamic311024</v>
      </c>
      <c r="B17857" s="9">
        <v>1</v>
      </c>
      <c r="C17857" t="s">
        <v>134</v>
      </c>
      <c r="D17857" t="s">
        <v>150</v>
      </c>
      <c r="E17857" s="9">
        <v>3</v>
      </c>
      <c r="F17857" s="9">
        <v>1</v>
      </c>
      <c r="G17857" s="9">
        <v>10</v>
      </c>
      <c r="H17857" s="9">
        <v>24</v>
      </c>
      <c r="I17857" s="9">
        <v>1.5213552713394165</v>
      </c>
      <c r="J17857" s="9">
        <v>1.5959590673446655</v>
      </c>
      <c r="K17857" s="9">
        <v>3.3420007675886154E-2</v>
      </c>
      <c r="L17857" s="9">
        <v>68.0665283203125</v>
      </c>
    </row>
    <row r="17858" spans="1:12" x14ac:dyDescent="0.25">
      <c r="A17858" s="5" t="str">
        <f t="shared" si="278"/>
        <v>1TariffDynamic4021</v>
      </c>
      <c r="B17858" s="9">
        <v>1</v>
      </c>
      <c r="C17858" t="s">
        <v>134</v>
      </c>
      <c r="D17858" t="s">
        <v>150</v>
      </c>
      <c r="E17858" s="9">
        <v>4</v>
      </c>
      <c r="F17858" s="9">
        <v>0</v>
      </c>
      <c r="G17858" s="9">
        <v>2</v>
      </c>
      <c r="H17858" s="9">
        <v>1</v>
      </c>
      <c r="I17858" s="9">
        <v>1.1657977104187012</v>
      </c>
      <c r="J17858" s="9">
        <v>1.1657977104187012</v>
      </c>
      <c r="K17858" s="9">
        <v>0</v>
      </c>
      <c r="L17858" s="9">
        <v>63.157382965087891</v>
      </c>
    </row>
    <row r="17859" spans="1:12" x14ac:dyDescent="0.25">
      <c r="A17859" s="5" t="str">
        <f t="shared" ref="A17859:A17922" si="279">B17859&amp;C17859&amp;D17859&amp;E17859&amp;F17859&amp;G17859&amp;H17859</f>
        <v>1TariffDynamic4022</v>
      </c>
      <c r="B17859" s="9">
        <v>1</v>
      </c>
      <c r="C17859" t="s">
        <v>134</v>
      </c>
      <c r="D17859" t="s">
        <v>150</v>
      </c>
      <c r="E17859" s="9">
        <v>4</v>
      </c>
      <c r="F17859" s="9">
        <v>0</v>
      </c>
      <c r="G17859" s="9">
        <v>2</v>
      </c>
      <c r="H17859" s="9">
        <v>2</v>
      </c>
      <c r="I17859" s="9">
        <v>1.0197244882583618</v>
      </c>
      <c r="J17859" s="9">
        <v>1.0197244882583618</v>
      </c>
      <c r="K17859" s="9">
        <v>0</v>
      </c>
      <c r="L17859" s="9">
        <v>61.81781005859375</v>
      </c>
    </row>
    <row r="17860" spans="1:12" x14ac:dyDescent="0.25">
      <c r="A17860" s="5" t="str">
        <f t="shared" si="279"/>
        <v>1TariffDynamic4023</v>
      </c>
      <c r="B17860" s="9">
        <v>1</v>
      </c>
      <c r="C17860" t="s">
        <v>134</v>
      </c>
      <c r="D17860" t="s">
        <v>150</v>
      </c>
      <c r="E17860" s="9">
        <v>4</v>
      </c>
      <c r="F17860" s="9">
        <v>0</v>
      </c>
      <c r="G17860" s="9">
        <v>2</v>
      </c>
      <c r="H17860" s="9">
        <v>3</v>
      </c>
      <c r="I17860" s="9">
        <v>0.90069794654846191</v>
      </c>
      <c r="J17860" s="9">
        <v>0.90069794654846191</v>
      </c>
      <c r="K17860" s="9">
        <v>0</v>
      </c>
      <c r="L17860" s="9">
        <v>60.863620758056641</v>
      </c>
    </row>
    <row r="17861" spans="1:12" x14ac:dyDescent="0.25">
      <c r="A17861" s="5" t="str">
        <f t="shared" si="279"/>
        <v>1TariffDynamic4024</v>
      </c>
      <c r="B17861" s="9">
        <v>1</v>
      </c>
      <c r="C17861" t="s">
        <v>134</v>
      </c>
      <c r="D17861" t="s">
        <v>150</v>
      </c>
      <c r="E17861" s="9">
        <v>4</v>
      </c>
      <c r="F17861" s="9">
        <v>0</v>
      </c>
      <c r="G17861" s="9">
        <v>2</v>
      </c>
      <c r="H17861" s="9">
        <v>4</v>
      </c>
      <c r="I17861" s="9">
        <v>0.80589437484741211</v>
      </c>
      <c r="J17861" s="9">
        <v>0.80589437484741211</v>
      </c>
      <c r="K17861" s="9">
        <v>0</v>
      </c>
      <c r="L17861" s="9">
        <v>59.968914031982422</v>
      </c>
    </row>
    <row r="17862" spans="1:12" x14ac:dyDescent="0.25">
      <c r="A17862" s="5" t="str">
        <f t="shared" si="279"/>
        <v>1TariffDynamic4025</v>
      </c>
      <c r="B17862" s="9">
        <v>1</v>
      </c>
      <c r="C17862" t="s">
        <v>134</v>
      </c>
      <c r="D17862" t="s">
        <v>150</v>
      </c>
      <c r="E17862" s="9">
        <v>4</v>
      </c>
      <c r="F17862" s="9">
        <v>0</v>
      </c>
      <c r="G17862" s="9">
        <v>2</v>
      </c>
      <c r="H17862" s="9">
        <v>5</v>
      </c>
      <c r="I17862" s="9">
        <v>0.74388360977172852</v>
      </c>
      <c r="J17862" s="9">
        <v>0.74388360977172852</v>
      </c>
      <c r="K17862" s="9">
        <v>0</v>
      </c>
      <c r="L17862" s="9">
        <v>58.897506713867188</v>
      </c>
    </row>
    <row r="17863" spans="1:12" x14ac:dyDescent="0.25">
      <c r="A17863" s="5" t="str">
        <f t="shared" si="279"/>
        <v>1TariffDynamic4026</v>
      </c>
      <c r="B17863" s="9">
        <v>1</v>
      </c>
      <c r="C17863" t="s">
        <v>134</v>
      </c>
      <c r="D17863" t="s">
        <v>150</v>
      </c>
      <c r="E17863" s="9">
        <v>4</v>
      </c>
      <c r="F17863" s="9">
        <v>0</v>
      </c>
      <c r="G17863" s="9">
        <v>2</v>
      </c>
      <c r="H17863" s="9">
        <v>6</v>
      </c>
      <c r="I17863" s="9">
        <v>0.71558493375778198</v>
      </c>
      <c r="J17863" s="9">
        <v>0.71558493375778198</v>
      </c>
      <c r="K17863" s="9">
        <v>0</v>
      </c>
      <c r="L17863" s="9">
        <v>58.171878814697266</v>
      </c>
    </row>
    <row r="17864" spans="1:12" x14ac:dyDescent="0.25">
      <c r="A17864" s="5" t="str">
        <f t="shared" si="279"/>
        <v>1TariffDynamic4027</v>
      </c>
      <c r="B17864" s="9">
        <v>1</v>
      </c>
      <c r="C17864" t="s">
        <v>134</v>
      </c>
      <c r="D17864" t="s">
        <v>150</v>
      </c>
      <c r="E17864" s="9">
        <v>4</v>
      </c>
      <c r="F17864" s="9">
        <v>0</v>
      </c>
      <c r="G17864" s="9">
        <v>2</v>
      </c>
      <c r="H17864" s="9">
        <v>7</v>
      </c>
      <c r="I17864" s="9">
        <v>0.72474849224090576</v>
      </c>
      <c r="J17864" s="9">
        <v>0.72474849224090576</v>
      </c>
      <c r="K17864" s="9">
        <v>0</v>
      </c>
      <c r="L17864" s="9">
        <v>57.554298400878906</v>
      </c>
    </row>
    <row r="17865" spans="1:12" x14ac:dyDescent="0.25">
      <c r="A17865" s="5" t="str">
        <f t="shared" si="279"/>
        <v>1TariffDynamic4028</v>
      </c>
      <c r="B17865" s="9">
        <v>1</v>
      </c>
      <c r="C17865" t="s">
        <v>134</v>
      </c>
      <c r="D17865" t="s">
        <v>150</v>
      </c>
      <c r="E17865" s="9">
        <v>4</v>
      </c>
      <c r="F17865" s="9">
        <v>0</v>
      </c>
      <c r="G17865" s="9">
        <v>2</v>
      </c>
      <c r="H17865" s="9">
        <v>8</v>
      </c>
      <c r="I17865" s="9">
        <v>0.64222395420074463</v>
      </c>
      <c r="J17865" s="9">
        <v>0.64222395420074463</v>
      </c>
      <c r="K17865" s="9">
        <v>0</v>
      </c>
      <c r="L17865" s="9">
        <v>57.417194366455078</v>
      </c>
    </row>
    <row r="17866" spans="1:12" x14ac:dyDescent="0.25">
      <c r="A17866" s="5" t="str">
        <f t="shared" si="279"/>
        <v>1TariffDynamic4029</v>
      </c>
      <c r="B17866" s="9">
        <v>1</v>
      </c>
      <c r="C17866" t="s">
        <v>134</v>
      </c>
      <c r="D17866" t="s">
        <v>150</v>
      </c>
      <c r="E17866" s="9">
        <v>4</v>
      </c>
      <c r="F17866" s="9">
        <v>0</v>
      </c>
      <c r="G17866" s="9">
        <v>2</v>
      </c>
      <c r="H17866" s="9">
        <v>9</v>
      </c>
      <c r="I17866" s="9">
        <v>0.38797181844711304</v>
      </c>
      <c r="J17866" s="9">
        <v>0.38797181844711304</v>
      </c>
      <c r="K17866" s="9">
        <v>0</v>
      </c>
      <c r="L17866" s="9">
        <v>59.036563873291016</v>
      </c>
    </row>
    <row r="17867" spans="1:12" x14ac:dyDescent="0.25">
      <c r="A17867" s="5" t="str">
        <f t="shared" si="279"/>
        <v>1TariffDynamic40210</v>
      </c>
      <c r="B17867" s="9">
        <v>1</v>
      </c>
      <c r="C17867" t="s">
        <v>134</v>
      </c>
      <c r="D17867" t="s">
        <v>150</v>
      </c>
      <c r="E17867" s="9">
        <v>4</v>
      </c>
      <c r="F17867" s="9">
        <v>0</v>
      </c>
      <c r="G17867" s="9">
        <v>2</v>
      </c>
      <c r="H17867" s="9">
        <v>10</v>
      </c>
      <c r="I17867" s="9">
        <v>0.13397346436977386</v>
      </c>
      <c r="J17867" s="9">
        <v>0.13397346436977386</v>
      </c>
      <c r="K17867" s="9">
        <v>0</v>
      </c>
      <c r="L17867" s="9">
        <v>63.263633728027344</v>
      </c>
    </row>
    <row r="17868" spans="1:12" x14ac:dyDescent="0.25">
      <c r="A17868" s="5" t="str">
        <f t="shared" si="279"/>
        <v>1TariffDynamic40211</v>
      </c>
      <c r="B17868" s="9">
        <v>1</v>
      </c>
      <c r="C17868" t="s">
        <v>134</v>
      </c>
      <c r="D17868" t="s">
        <v>150</v>
      </c>
      <c r="E17868" s="9">
        <v>4</v>
      </c>
      <c r="F17868" s="9">
        <v>0</v>
      </c>
      <c r="G17868" s="9">
        <v>2</v>
      </c>
      <c r="H17868" s="9">
        <v>11</v>
      </c>
      <c r="I17868" s="9">
        <v>-2.4151165038347244E-2</v>
      </c>
      <c r="J17868" s="9">
        <v>-2.4151165038347244E-2</v>
      </c>
      <c r="K17868" s="9">
        <v>0</v>
      </c>
      <c r="L17868" s="9">
        <v>68.4405517578125</v>
      </c>
    </row>
    <row r="17869" spans="1:12" x14ac:dyDescent="0.25">
      <c r="A17869" s="5" t="str">
        <f t="shared" si="279"/>
        <v>1TariffDynamic40212</v>
      </c>
      <c r="B17869" s="9">
        <v>1</v>
      </c>
      <c r="C17869" t="s">
        <v>134</v>
      </c>
      <c r="D17869" t="s">
        <v>150</v>
      </c>
      <c r="E17869" s="9">
        <v>4</v>
      </c>
      <c r="F17869" s="9">
        <v>0</v>
      </c>
      <c r="G17869" s="9">
        <v>2</v>
      </c>
      <c r="H17869" s="9">
        <v>12</v>
      </c>
      <c r="I17869" s="9">
        <v>-0.20382051169872284</v>
      </c>
      <c r="J17869" s="9">
        <v>-0.20382051169872284</v>
      </c>
      <c r="K17869" s="9">
        <v>0</v>
      </c>
      <c r="L17869" s="9">
        <v>73.178985595703125</v>
      </c>
    </row>
    <row r="17870" spans="1:12" x14ac:dyDescent="0.25">
      <c r="A17870" s="5" t="str">
        <f t="shared" si="279"/>
        <v>1TariffDynamic40213</v>
      </c>
      <c r="B17870" s="9">
        <v>1</v>
      </c>
      <c r="C17870" t="s">
        <v>134</v>
      </c>
      <c r="D17870" t="s">
        <v>150</v>
      </c>
      <c r="E17870" s="9">
        <v>4</v>
      </c>
      <c r="F17870" s="9">
        <v>0</v>
      </c>
      <c r="G17870" s="9">
        <v>2</v>
      </c>
      <c r="H17870" s="9">
        <v>13</v>
      </c>
      <c r="I17870" s="9">
        <v>-0.25601628422737122</v>
      </c>
      <c r="J17870" s="9">
        <v>-0.25601628422737122</v>
      </c>
      <c r="K17870" s="9">
        <v>0</v>
      </c>
      <c r="L17870" s="9">
        <v>77.103431701660156</v>
      </c>
    </row>
    <row r="17871" spans="1:12" x14ac:dyDescent="0.25">
      <c r="A17871" s="5" t="str">
        <f t="shared" si="279"/>
        <v>1TariffDynamic40214</v>
      </c>
      <c r="B17871" s="9">
        <v>1</v>
      </c>
      <c r="C17871" t="s">
        <v>134</v>
      </c>
      <c r="D17871" t="s">
        <v>150</v>
      </c>
      <c r="E17871" s="9">
        <v>4</v>
      </c>
      <c r="F17871" s="9">
        <v>0</v>
      </c>
      <c r="G17871" s="9">
        <v>2</v>
      </c>
      <c r="H17871" s="9">
        <v>14</v>
      </c>
      <c r="I17871" s="9">
        <v>-0.18276344239711761</v>
      </c>
      <c r="J17871" s="9">
        <v>-0.18276344239711761</v>
      </c>
      <c r="K17871" s="9">
        <v>0</v>
      </c>
      <c r="L17871" s="9">
        <v>79.873764038085938</v>
      </c>
    </row>
    <row r="17872" spans="1:12" x14ac:dyDescent="0.25">
      <c r="A17872" s="5" t="str">
        <f t="shared" si="279"/>
        <v>1TariffDynamic40215</v>
      </c>
      <c r="B17872" s="9">
        <v>1</v>
      </c>
      <c r="C17872" t="s">
        <v>134</v>
      </c>
      <c r="D17872" t="s">
        <v>150</v>
      </c>
      <c r="E17872" s="9">
        <v>4</v>
      </c>
      <c r="F17872" s="9">
        <v>0</v>
      </c>
      <c r="G17872" s="9">
        <v>2</v>
      </c>
      <c r="H17872" s="9">
        <v>15</v>
      </c>
      <c r="I17872" s="9">
        <v>-1.5646038576960564E-2</v>
      </c>
      <c r="J17872" s="9">
        <v>-1.5646038576960564E-2</v>
      </c>
      <c r="K17872" s="9">
        <v>0</v>
      </c>
      <c r="L17872" s="9">
        <v>81.705726623535156</v>
      </c>
    </row>
    <row r="17873" spans="1:12" x14ac:dyDescent="0.25">
      <c r="A17873" s="5" t="str">
        <f t="shared" si="279"/>
        <v>1TariffDynamic40216</v>
      </c>
      <c r="B17873" s="9">
        <v>1</v>
      </c>
      <c r="C17873" t="s">
        <v>134</v>
      </c>
      <c r="D17873" t="s">
        <v>150</v>
      </c>
      <c r="E17873" s="9">
        <v>4</v>
      </c>
      <c r="F17873" s="9">
        <v>0</v>
      </c>
      <c r="G17873" s="9">
        <v>2</v>
      </c>
      <c r="H17873" s="9">
        <v>16</v>
      </c>
      <c r="I17873" s="9">
        <v>0.27879858016967773</v>
      </c>
      <c r="J17873" s="9">
        <v>0.27879858016967773</v>
      </c>
      <c r="K17873" s="9">
        <v>0</v>
      </c>
      <c r="L17873" s="9">
        <v>82.161544799804688</v>
      </c>
    </row>
    <row r="17874" spans="1:12" x14ac:dyDescent="0.25">
      <c r="A17874" s="5" t="str">
        <f t="shared" si="279"/>
        <v>1TariffDynamic40217</v>
      </c>
      <c r="B17874" s="9">
        <v>1</v>
      </c>
      <c r="C17874" t="s">
        <v>134</v>
      </c>
      <c r="D17874" t="s">
        <v>150</v>
      </c>
      <c r="E17874" s="9">
        <v>4</v>
      </c>
      <c r="F17874" s="9">
        <v>0</v>
      </c>
      <c r="G17874" s="9">
        <v>2</v>
      </c>
      <c r="H17874" s="9">
        <v>17</v>
      </c>
      <c r="I17874" s="9">
        <v>0.58325624465942383</v>
      </c>
      <c r="J17874" s="9">
        <v>0.31138712167739868</v>
      </c>
      <c r="K17874" s="9">
        <v>3.8978341966867447E-2</v>
      </c>
      <c r="L17874" s="9">
        <v>81.698501586914063</v>
      </c>
    </row>
    <row r="17875" spans="1:12" x14ac:dyDescent="0.25">
      <c r="A17875" s="5" t="str">
        <f t="shared" si="279"/>
        <v>1TariffDynamic40218</v>
      </c>
      <c r="B17875" s="9">
        <v>1</v>
      </c>
      <c r="C17875" t="s">
        <v>134</v>
      </c>
      <c r="D17875" t="s">
        <v>150</v>
      </c>
      <c r="E17875" s="9">
        <v>4</v>
      </c>
      <c r="F17875" s="9">
        <v>0</v>
      </c>
      <c r="G17875" s="9">
        <v>2</v>
      </c>
      <c r="H17875" s="9">
        <v>18</v>
      </c>
      <c r="I17875" s="9">
        <v>0.90679854154586792</v>
      </c>
      <c r="J17875" s="9">
        <v>0.66149222850799561</v>
      </c>
      <c r="K17875" s="9">
        <v>4.2884573340415955E-2</v>
      </c>
      <c r="L17875" s="9">
        <v>81.081214904785156</v>
      </c>
    </row>
    <row r="17876" spans="1:12" x14ac:dyDescent="0.25">
      <c r="A17876" s="5" t="str">
        <f t="shared" si="279"/>
        <v>1TariffDynamic40219</v>
      </c>
      <c r="B17876" s="9">
        <v>1</v>
      </c>
      <c r="C17876" t="s">
        <v>134</v>
      </c>
      <c r="D17876" t="s">
        <v>150</v>
      </c>
      <c r="E17876" s="9">
        <v>4</v>
      </c>
      <c r="F17876" s="9">
        <v>0</v>
      </c>
      <c r="G17876" s="9">
        <v>2</v>
      </c>
      <c r="H17876" s="9">
        <v>19</v>
      </c>
      <c r="I17876" s="9">
        <v>1.1904200315475464</v>
      </c>
      <c r="J17876" s="9">
        <v>0.93121320009231567</v>
      </c>
      <c r="K17876" s="9">
        <v>3.936728835105896E-2</v>
      </c>
      <c r="L17876" s="9">
        <v>79.981208801269531</v>
      </c>
    </row>
    <row r="17877" spans="1:12" x14ac:dyDescent="0.25">
      <c r="A17877" s="5" t="str">
        <f t="shared" si="279"/>
        <v>1TariffDynamic40220</v>
      </c>
      <c r="B17877" s="9">
        <v>1</v>
      </c>
      <c r="C17877" t="s">
        <v>134</v>
      </c>
      <c r="D17877" t="s">
        <v>150</v>
      </c>
      <c r="E17877" s="9">
        <v>4</v>
      </c>
      <c r="F17877" s="9">
        <v>0</v>
      </c>
      <c r="G17877" s="9">
        <v>2</v>
      </c>
      <c r="H17877" s="9">
        <v>20</v>
      </c>
      <c r="I17877" s="9">
        <v>1.3781261444091797</v>
      </c>
      <c r="J17877" s="9">
        <v>1.164607048034668</v>
      </c>
      <c r="K17877" s="9">
        <v>2.7358656749129295E-2</v>
      </c>
      <c r="L17877" s="9">
        <v>77.482406616210938</v>
      </c>
    </row>
    <row r="17878" spans="1:12" x14ac:dyDescent="0.25">
      <c r="A17878" s="5" t="str">
        <f t="shared" si="279"/>
        <v>1TariffDynamic40221</v>
      </c>
      <c r="B17878" s="9">
        <v>1</v>
      </c>
      <c r="C17878" t="s">
        <v>134</v>
      </c>
      <c r="D17878" t="s">
        <v>150</v>
      </c>
      <c r="E17878" s="9">
        <v>4</v>
      </c>
      <c r="F17878" s="9">
        <v>0</v>
      </c>
      <c r="G17878" s="9">
        <v>2</v>
      </c>
      <c r="H17878" s="9">
        <v>21</v>
      </c>
      <c r="I17878" s="9">
        <v>1.4312002658843994</v>
      </c>
      <c r="J17878" s="9">
        <v>1.2595182657241821</v>
      </c>
      <c r="K17878" s="9">
        <v>4.0519293397665024E-2</v>
      </c>
      <c r="L17878" s="9">
        <v>73.170799255371094</v>
      </c>
    </row>
    <row r="17879" spans="1:12" x14ac:dyDescent="0.25">
      <c r="A17879" s="5" t="str">
        <f t="shared" si="279"/>
        <v>1TariffDynamic40222</v>
      </c>
      <c r="B17879" s="9">
        <v>1</v>
      </c>
      <c r="C17879" t="s">
        <v>134</v>
      </c>
      <c r="D17879" t="s">
        <v>150</v>
      </c>
      <c r="E17879" s="9">
        <v>4</v>
      </c>
      <c r="F17879" s="9">
        <v>0</v>
      </c>
      <c r="G17879" s="9">
        <v>2</v>
      </c>
      <c r="H17879" s="9">
        <v>22</v>
      </c>
      <c r="I17879" s="9">
        <v>1.4177327156066895</v>
      </c>
      <c r="J17879" s="9">
        <v>1.7359635829925537</v>
      </c>
      <c r="K17879" s="9">
        <v>7.8240282833576202E-2</v>
      </c>
      <c r="L17879" s="9">
        <v>68.968376159667969</v>
      </c>
    </row>
    <row r="17880" spans="1:12" x14ac:dyDescent="0.25">
      <c r="A17880" s="5" t="str">
        <f t="shared" si="279"/>
        <v>1TariffDynamic40223</v>
      </c>
      <c r="B17880" s="9">
        <v>1</v>
      </c>
      <c r="C17880" t="s">
        <v>134</v>
      </c>
      <c r="D17880" t="s">
        <v>150</v>
      </c>
      <c r="E17880" s="9">
        <v>4</v>
      </c>
      <c r="F17880" s="9">
        <v>0</v>
      </c>
      <c r="G17880" s="9">
        <v>2</v>
      </c>
      <c r="H17880" s="9">
        <v>23</v>
      </c>
      <c r="I17880" s="9">
        <v>1.4713027477264404</v>
      </c>
      <c r="J17880" s="9">
        <v>1.5873050689697266</v>
      </c>
      <c r="K17880" s="9">
        <v>5.1918264478445053E-2</v>
      </c>
      <c r="L17880" s="9">
        <v>66.088623046875</v>
      </c>
    </row>
    <row r="17881" spans="1:12" x14ac:dyDescent="0.25">
      <c r="A17881" s="5" t="str">
        <f t="shared" si="279"/>
        <v>1TariffDynamic40224</v>
      </c>
      <c r="B17881" s="9">
        <v>1</v>
      </c>
      <c r="C17881" t="s">
        <v>134</v>
      </c>
      <c r="D17881" t="s">
        <v>150</v>
      </c>
      <c r="E17881" s="9">
        <v>4</v>
      </c>
      <c r="F17881" s="9">
        <v>0</v>
      </c>
      <c r="G17881" s="9">
        <v>2</v>
      </c>
      <c r="H17881" s="9">
        <v>24</v>
      </c>
      <c r="I17881" s="9">
        <v>1.3282712697982788</v>
      </c>
      <c r="J17881" s="9">
        <v>1.3857412338256836</v>
      </c>
      <c r="K17881" s="9">
        <v>4.6632494777441025E-2</v>
      </c>
      <c r="L17881" s="9">
        <v>64.088020324707031</v>
      </c>
    </row>
    <row r="17882" spans="1:12" x14ac:dyDescent="0.25">
      <c r="A17882" s="5" t="str">
        <f t="shared" si="279"/>
        <v>1TariffDynamic40101</v>
      </c>
      <c r="B17882" s="9">
        <v>1</v>
      </c>
      <c r="C17882" t="s">
        <v>134</v>
      </c>
      <c r="D17882" t="s">
        <v>150</v>
      </c>
      <c r="E17882" s="9">
        <v>4</v>
      </c>
      <c r="F17882" s="9">
        <v>0</v>
      </c>
      <c r="G17882" s="9">
        <v>10</v>
      </c>
      <c r="H17882" s="9">
        <v>1</v>
      </c>
      <c r="I17882" s="9">
        <v>1.6165163516998291</v>
      </c>
      <c r="J17882" s="9">
        <v>1.6165163516998291</v>
      </c>
      <c r="K17882" s="9">
        <v>0</v>
      </c>
      <c r="L17882" s="9">
        <v>71.716575622558594</v>
      </c>
    </row>
    <row r="17883" spans="1:12" x14ac:dyDescent="0.25">
      <c r="A17883" s="5" t="str">
        <f t="shared" si="279"/>
        <v>1TariffDynamic40102</v>
      </c>
      <c r="B17883" s="9">
        <v>1</v>
      </c>
      <c r="C17883" t="s">
        <v>134</v>
      </c>
      <c r="D17883" t="s">
        <v>150</v>
      </c>
      <c r="E17883" s="9">
        <v>4</v>
      </c>
      <c r="F17883" s="9">
        <v>0</v>
      </c>
      <c r="G17883" s="9">
        <v>10</v>
      </c>
      <c r="H17883" s="9">
        <v>2</v>
      </c>
      <c r="I17883" s="9">
        <v>1.3105459213256836</v>
      </c>
      <c r="J17883" s="9">
        <v>1.3105459213256836</v>
      </c>
      <c r="K17883" s="9">
        <v>0</v>
      </c>
      <c r="L17883" s="9">
        <v>69.25909423828125</v>
      </c>
    </row>
    <row r="17884" spans="1:12" x14ac:dyDescent="0.25">
      <c r="A17884" s="5" t="str">
        <f t="shared" si="279"/>
        <v>1TariffDynamic40103</v>
      </c>
      <c r="B17884" s="9">
        <v>1</v>
      </c>
      <c r="C17884" t="s">
        <v>134</v>
      </c>
      <c r="D17884" t="s">
        <v>150</v>
      </c>
      <c r="E17884" s="9">
        <v>4</v>
      </c>
      <c r="F17884" s="9">
        <v>0</v>
      </c>
      <c r="G17884" s="9">
        <v>10</v>
      </c>
      <c r="H17884" s="9">
        <v>3</v>
      </c>
      <c r="I17884" s="9">
        <v>1.100622296333313</v>
      </c>
      <c r="J17884" s="9">
        <v>1.100622296333313</v>
      </c>
      <c r="K17884" s="9">
        <v>0</v>
      </c>
      <c r="L17884" s="9">
        <v>67.351531982421875</v>
      </c>
    </row>
    <row r="17885" spans="1:12" x14ac:dyDescent="0.25">
      <c r="A17885" s="5" t="str">
        <f t="shared" si="279"/>
        <v>1TariffDynamic40104</v>
      </c>
      <c r="B17885" s="9">
        <v>1</v>
      </c>
      <c r="C17885" t="s">
        <v>134</v>
      </c>
      <c r="D17885" t="s">
        <v>150</v>
      </c>
      <c r="E17885" s="9">
        <v>4</v>
      </c>
      <c r="F17885" s="9">
        <v>0</v>
      </c>
      <c r="G17885" s="9">
        <v>10</v>
      </c>
      <c r="H17885" s="9">
        <v>4</v>
      </c>
      <c r="I17885" s="9">
        <v>0.9590722918510437</v>
      </c>
      <c r="J17885" s="9">
        <v>0.9590722918510437</v>
      </c>
      <c r="K17885" s="9">
        <v>0</v>
      </c>
      <c r="L17885" s="9">
        <v>65.959243774414063</v>
      </c>
    </row>
    <row r="17886" spans="1:12" x14ac:dyDescent="0.25">
      <c r="A17886" s="5" t="str">
        <f t="shared" si="279"/>
        <v>1TariffDynamic40105</v>
      </c>
      <c r="B17886" s="9">
        <v>1</v>
      </c>
      <c r="C17886" t="s">
        <v>134</v>
      </c>
      <c r="D17886" t="s">
        <v>150</v>
      </c>
      <c r="E17886" s="9">
        <v>4</v>
      </c>
      <c r="F17886" s="9">
        <v>0</v>
      </c>
      <c r="G17886" s="9">
        <v>10</v>
      </c>
      <c r="H17886" s="9">
        <v>5</v>
      </c>
      <c r="I17886" s="9">
        <v>0.87063288688659668</v>
      </c>
      <c r="J17886" s="9">
        <v>0.87063288688659668</v>
      </c>
      <c r="K17886" s="9">
        <v>0</v>
      </c>
      <c r="L17886" s="9">
        <v>66.119438171386719</v>
      </c>
    </row>
    <row r="17887" spans="1:12" x14ac:dyDescent="0.25">
      <c r="A17887" s="5" t="str">
        <f t="shared" si="279"/>
        <v>1TariffDynamic40106</v>
      </c>
      <c r="B17887" s="9">
        <v>1</v>
      </c>
      <c r="C17887" t="s">
        <v>134</v>
      </c>
      <c r="D17887" t="s">
        <v>150</v>
      </c>
      <c r="E17887" s="9">
        <v>4</v>
      </c>
      <c r="F17887" s="9">
        <v>0</v>
      </c>
      <c r="G17887" s="9">
        <v>10</v>
      </c>
      <c r="H17887" s="9">
        <v>6</v>
      </c>
      <c r="I17887" s="9">
        <v>0.84362274408340454</v>
      </c>
      <c r="J17887" s="9">
        <v>0.84362274408340454</v>
      </c>
      <c r="K17887" s="9">
        <v>0</v>
      </c>
      <c r="L17887" s="9">
        <v>66.499374389648438</v>
      </c>
    </row>
    <row r="17888" spans="1:12" x14ac:dyDescent="0.25">
      <c r="A17888" s="5" t="str">
        <f t="shared" si="279"/>
        <v>1TariffDynamic40107</v>
      </c>
      <c r="B17888" s="9">
        <v>1</v>
      </c>
      <c r="C17888" t="s">
        <v>134</v>
      </c>
      <c r="D17888" t="s">
        <v>150</v>
      </c>
      <c r="E17888" s="9">
        <v>4</v>
      </c>
      <c r="F17888" s="9">
        <v>0</v>
      </c>
      <c r="G17888" s="9">
        <v>10</v>
      </c>
      <c r="H17888" s="9">
        <v>7</v>
      </c>
      <c r="I17888" s="9">
        <v>0.83427333831787109</v>
      </c>
      <c r="J17888" s="9">
        <v>0.83427333831787109</v>
      </c>
      <c r="K17888" s="9">
        <v>0</v>
      </c>
      <c r="L17888" s="9">
        <v>66.977462768554688</v>
      </c>
    </row>
    <row r="17889" spans="1:12" x14ac:dyDescent="0.25">
      <c r="A17889" s="5" t="str">
        <f t="shared" si="279"/>
        <v>1TariffDynamic40108</v>
      </c>
      <c r="B17889" s="9">
        <v>1</v>
      </c>
      <c r="C17889" t="s">
        <v>134</v>
      </c>
      <c r="D17889" t="s">
        <v>150</v>
      </c>
      <c r="E17889" s="9">
        <v>4</v>
      </c>
      <c r="F17889" s="9">
        <v>0</v>
      </c>
      <c r="G17889" s="9">
        <v>10</v>
      </c>
      <c r="H17889" s="9">
        <v>8</v>
      </c>
      <c r="I17889" s="9">
        <v>0.74903810024261475</v>
      </c>
      <c r="J17889" s="9">
        <v>0.74903810024261475</v>
      </c>
      <c r="K17889" s="9">
        <v>0</v>
      </c>
      <c r="L17889" s="9">
        <v>67.429710388183594</v>
      </c>
    </row>
    <row r="17890" spans="1:12" x14ac:dyDescent="0.25">
      <c r="A17890" s="5" t="str">
        <f t="shared" si="279"/>
        <v>1TariffDynamic40109</v>
      </c>
      <c r="B17890" s="9">
        <v>1</v>
      </c>
      <c r="C17890" t="s">
        <v>134</v>
      </c>
      <c r="D17890" t="s">
        <v>150</v>
      </c>
      <c r="E17890" s="9">
        <v>4</v>
      </c>
      <c r="F17890" s="9">
        <v>0</v>
      </c>
      <c r="G17890" s="9">
        <v>10</v>
      </c>
      <c r="H17890" s="9">
        <v>9</v>
      </c>
      <c r="I17890" s="9">
        <v>0.5332980751991272</v>
      </c>
      <c r="J17890" s="9">
        <v>0.5332980751991272</v>
      </c>
      <c r="K17890" s="9">
        <v>0</v>
      </c>
      <c r="L17890" s="9">
        <v>70.164520263671875</v>
      </c>
    </row>
    <row r="17891" spans="1:12" x14ac:dyDescent="0.25">
      <c r="A17891" s="5" t="str">
        <f t="shared" si="279"/>
        <v>1TariffDynamic401010</v>
      </c>
      <c r="B17891" s="9">
        <v>1</v>
      </c>
      <c r="C17891" t="s">
        <v>134</v>
      </c>
      <c r="D17891" t="s">
        <v>150</v>
      </c>
      <c r="E17891" s="9">
        <v>4</v>
      </c>
      <c r="F17891" s="9">
        <v>0</v>
      </c>
      <c r="G17891" s="9">
        <v>10</v>
      </c>
      <c r="H17891" s="9">
        <v>10</v>
      </c>
      <c r="I17891" s="9">
        <v>0.3969668447971344</v>
      </c>
      <c r="J17891" s="9">
        <v>0.3969668447971344</v>
      </c>
      <c r="K17891" s="9">
        <v>0</v>
      </c>
      <c r="L17891" s="9">
        <v>74.369132995605469</v>
      </c>
    </row>
    <row r="17892" spans="1:12" x14ac:dyDescent="0.25">
      <c r="A17892" s="5" t="str">
        <f t="shared" si="279"/>
        <v>1TariffDynamic401011</v>
      </c>
      <c r="B17892" s="9">
        <v>1</v>
      </c>
      <c r="C17892" t="s">
        <v>134</v>
      </c>
      <c r="D17892" t="s">
        <v>150</v>
      </c>
      <c r="E17892" s="9">
        <v>4</v>
      </c>
      <c r="F17892" s="9">
        <v>0</v>
      </c>
      <c r="G17892" s="9">
        <v>10</v>
      </c>
      <c r="H17892" s="9">
        <v>11</v>
      </c>
      <c r="I17892" s="9">
        <v>0.35677871108055115</v>
      </c>
      <c r="J17892" s="9">
        <v>0.35677871108055115</v>
      </c>
      <c r="K17892" s="9">
        <v>0</v>
      </c>
      <c r="L17892" s="9">
        <v>78.484474182128906</v>
      </c>
    </row>
    <row r="17893" spans="1:12" x14ac:dyDescent="0.25">
      <c r="A17893" s="5" t="str">
        <f t="shared" si="279"/>
        <v>1TariffDynamic401012</v>
      </c>
      <c r="B17893" s="9">
        <v>1</v>
      </c>
      <c r="C17893" t="s">
        <v>134</v>
      </c>
      <c r="D17893" t="s">
        <v>150</v>
      </c>
      <c r="E17893" s="9">
        <v>4</v>
      </c>
      <c r="F17893" s="9">
        <v>0</v>
      </c>
      <c r="G17893" s="9">
        <v>10</v>
      </c>
      <c r="H17893" s="9">
        <v>12</v>
      </c>
      <c r="I17893" s="9">
        <v>0.37560853362083435</v>
      </c>
      <c r="J17893" s="9">
        <v>0.37560853362083435</v>
      </c>
      <c r="K17893" s="9">
        <v>0</v>
      </c>
      <c r="L17893" s="9">
        <v>82.447463989257813</v>
      </c>
    </row>
    <row r="17894" spans="1:12" x14ac:dyDescent="0.25">
      <c r="A17894" s="5" t="str">
        <f t="shared" si="279"/>
        <v>1TariffDynamic401013</v>
      </c>
      <c r="B17894" s="9">
        <v>1</v>
      </c>
      <c r="C17894" t="s">
        <v>134</v>
      </c>
      <c r="D17894" t="s">
        <v>150</v>
      </c>
      <c r="E17894" s="9">
        <v>4</v>
      </c>
      <c r="F17894" s="9">
        <v>0</v>
      </c>
      <c r="G17894" s="9">
        <v>10</v>
      </c>
      <c r="H17894" s="9">
        <v>13</v>
      </c>
      <c r="I17894" s="9">
        <v>0.50738298892974854</v>
      </c>
      <c r="J17894" s="9">
        <v>0.50738298892974854</v>
      </c>
      <c r="K17894" s="9">
        <v>0</v>
      </c>
      <c r="L17894" s="9">
        <v>85.39373779296875</v>
      </c>
    </row>
    <row r="17895" spans="1:12" x14ac:dyDescent="0.25">
      <c r="A17895" s="5" t="str">
        <f t="shared" si="279"/>
        <v>1TariffDynamic401014</v>
      </c>
      <c r="B17895" s="9">
        <v>1</v>
      </c>
      <c r="C17895" t="s">
        <v>134</v>
      </c>
      <c r="D17895" t="s">
        <v>150</v>
      </c>
      <c r="E17895" s="9">
        <v>4</v>
      </c>
      <c r="F17895" s="9">
        <v>0</v>
      </c>
      <c r="G17895" s="9">
        <v>10</v>
      </c>
      <c r="H17895" s="9">
        <v>14</v>
      </c>
      <c r="I17895" s="9">
        <v>0.74201452732086182</v>
      </c>
      <c r="J17895" s="9">
        <v>0.74201452732086182</v>
      </c>
      <c r="K17895" s="9">
        <v>0</v>
      </c>
      <c r="L17895" s="9">
        <v>87.339614868164063</v>
      </c>
    </row>
    <row r="17896" spans="1:12" x14ac:dyDescent="0.25">
      <c r="A17896" s="5" t="str">
        <f t="shared" si="279"/>
        <v>1TariffDynamic401015</v>
      </c>
      <c r="B17896" s="9">
        <v>1</v>
      </c>
      <c r="C17896" t="s">
        <v>134</v>
      </c>
      <c r="D17896" t="s">
        <v>150</v>
      </c>
      <c r="E17896" s="9">
        <v>4</v>
      </c>
      <c r="F17896" s="9">
        <v>0</v>
      </c>
      <c r="G17896" s="9">
        <v>10</v>
      </c>
      <c r="H17896" s="9">
        <v>15</v>
      </c>
      <c r="I17896" s="9">
        <v>1.0103007555007935</v>
      </c>
      <c r="J17896" s="9">
        <v>1.0103007555007935</v>
      </c>
      <c r="K17896" s="9">
        <v>0</v>
      </c>
      <c r="L17896" s="9">
        <v>88.740196228027344</v>
      </c>
    </row>
    <row r="17897" spans="1:12" x14ac:dyDescent="0.25">
      <c r="A17897" s="5" t="str">
        <f t="shared" si="279"/>
        <v>1TariffDynamic401016</v>
      </c>
      <c r="B17897" s="9">
        <v>1</v>
      </c>
      <c r="C17897" t="s">
        <v>134</v>
      </c>
      <c r="D17897" t="s">
        <v>150</v>
      </c>
      <c r="E17897" s="9">
        <v>4</v>
      </c>
      <c r="F17897" s="9">
        <v>0</v>
      </c>
      <c r="G17897" s="9">
        <v>10</v>
      </c>
      <c r="H17897" s="9">
        <v>16</v>
      </c>
      <c r="I17897" s="9">
        <v>1.3873096704483032</v>
      </c>
      <c r="J17897" s="9">
        <v>1.3873096704483032</v>
      </c>
      <c r="K17897" s="9">
        <v>0</v>
      </c>
      <c r="L17897" s="9">
        <v>90.026329040527344</v>
      </c>
    </row>
    <row r="17898" spans="1:12" x14ac:dyDescent="0.25">
      <c r="A17898" s="5" t="str">
        <f t="shared" si="279"/>
        <v>1TariffDynamic401017</v>
      </c>
      <c r="B17898" s="9">
        <v>1</v>
      </c>
      <c r="C17898" t="s">
        <v>134</v>
      </c>
      <c r="D17898" t="s">
        <v>150</v>
      </c>
      <c r="E17898" s="9">
        <v>4</v>
      </c>
      <c r="F17898" s="9">
        <v>0</v>
      </c>
      <c r="G17898" s="9">
        <v>10</v>
      </c>
      <c r="H17898" s="9">
        <v>17</v>
      </c>
      <c r="I17898" s="9">
        <v>1.7104634046554565</v>
      </c>
      <c r="J17898" s="9">
        <v>0.68868029117584229</v>
      </c>
      <c r="K17898" s="9">
        <v>2.2378809750080109E-2</v>
      </c>
      <c r="L17898" s="9">
        <v>90.736152648925781</v>
      </c>
    </row>
    <row r="17899" spans="1:12" x14ac:dyDescent="0.25">
      <c r="A17899" s="5" t="str">
        <f t="shared" si="279"/>
        <v>1TariffDynamic401018</v>
      </c>
      <c r="B17899" s="9">
        <v>1</v>
      </c>
      <c r="C17899" t="s">
        <v>134</v>
      </c>
      <c r="D17899" t="s">
        <v>150</v>
      </c>
      <c r="E17899" s="9">
        <v>4</v>
      </c>
      <c r="F17899" s="9">
        <v>0</v>
      </c>
      <c r="G17899" s="9">
        <v>10</v>
      </c>
      <c r="H17899" s="9">
        <v>18</v>
      </c>
      <c r="I17899" s="9">
        <v>2.0406508445739746</v>
      </c>
      <c r="J17899" s="9">
        <v>1.4033420085906982</v>
      </c>
      <c r="K17899" s="9">
        <v>2.6280781254172325E-2</v>
      </c>
      <c r="L17899" s="9">
        <v>90.950675964355469</v>
      </c>
    </row>
    <row r="17900" spans="1:12" x14ac:dyDescent="0.25">
      <c r="A17900" s="5" t="str">
        <f t="shared" si="279"/>
        <v>1TariffDynamic401019</v>
      </c>
      <c r="B17900" s="9">
        <v>1</v>
      </c>
      <c r="C17900" t="s">
        <v>134</v>
      </c>
      <c r="D17900" t="s">
        <v>150</v>
      </c>
      <c r="E17900" s="9">
        <v>4</v>
      </c>
      <c r="F17900" s="9">
        <v>0</v>
      </c>
      <c r="G17900" s="9">
        <v>10</v>
      </c>
      <c r="H17900" s="9">
        <v>19</v>
      </c>
      <c r="I17900" s="9">
        <v>2.2807655334472656</v>
      </c>
      <c r="J17900" s="9">
        <v>1.8579202890396118</v>
      </c>
      <c r="K17900" s="9">
        <v>2.1345851942896843E-2</v>
      </c>
      <c r="L17900" s="9">
        <v>90.273590087890625</v>
      </c>
    </row>
    <row r="17901" spans="1:12" x14ac:dyDescent="0.25">
      <c r="A17901" s="5" t="str">
        <f t="shared" si="279"/>
        <v>1TariffDynamic401020</v>
      </c>
      <c r="B17901" s="9">
        <v>1</v>
      </c>
      <c r="C17901" t="s">
        <v>134</v>
      </c>
      <c r="D17901" t="s">
        <v>150</v>
      </c>
      <c r="E17901" s="9">
        <v>4</v>
      </c>
      <c r="F17901" s="9">
        <v>0</v>
      </c>
      <c r="G17901" s="9">
        <v>10</v>
      </c>
      <c r="H17901" s="9">
        <v>20</v>
      </c>
      <c r="I17901" s="9">
        <v>2.3651731014251709</v>
      </c>
      <c r="J17901" s="9">
        <v>2.0455622673034668</v>
      </c>
      <c r="K17901" s="9">
        <v>1.7656771466135979E-2</v>
      </c>
      <c r="L17901" s="9">
        <v>88.415924072265625</v>
      </c>
    </row>
    <row r="17902" spans="1:12" x14ac:dyDescent="0.25">
      <c r="A17902" s="5" t="str">
        <f t="shared" si="279"/>
        <v>1TariffDynamic401021</v>
      </c>
      <c r="B17902" s="9">
        <v>1</v>
      </c>
      <c r="C17902" t="s">
        <v>134</v>
      </c>
      <c r="D17902" t="s">
        <v>150</v>
      </c>
      <c r="E17902" s="9">
        <v>4</v>
      </c>
      <c r="F17902" s="9">
        <v>0</v>
      </c>
      <c r="G17902" s="9">
        <v>10</v>
      </c>
      <c r="H17902" s="9">
        <v>21</v>
      </c>
      <c r="I17902" s="9">
        <v>2.3739018440246582</v>
      </c>
      <c r="J17902" s="9">
        <v>2.0851390361785889</v>
      </c>
      <c r="K17902" s="9">
        <v>1.2973339296877384E-2</v>
      </c>
      <c r="L17902" s="9">
        <v>85.23681640625</v>
      </c>
    </row>
    <row r="17903" spans="1:12" x14ac:dyDescent="0.25">
      <c r="A17903" s="5" t="str">
        <f t="shared" si="279"/>
        <v>1TariffDynamic401022</v>
      </c>
      <c r="B17903" s="9">
        <v>1</v>
      </c>
      <c r="C17903" t="s">
        <v>134</v>
      </c>
      <c r="D17903" t="s">
        <v>150</v>
      </c>
      <c r="E17903" s="9">
        <v>4</v>
      </c>
      <c r="F17903" s="9">
        <v>0</v>
      </c>
      <c r="G17903" s="9">
        <v>10</v>
      </c>
      <c r="H17903" s="9">
        <v>22</v>
      </c>
      <c r="I17903" s="9">
        <v>2.3380699157714844</v>
      </c>
      <c r="J17903" s="9">
        <v>2.8088841438293457</v>
      </c>
      <c r="K17903" s="9">
        <v>2.3877555504441261E-2</v>
      </c>
      <c r="L17903" s="9">
        <v>82.3399658203125</v>
      </c>
    </row>
    <row r="17904" spans="1:12" x14ac:dyDescent="0.25">
      <c r="A17904" s="5" t="str">
        <f t="shared" si="279"/>
        <v>1TariffDynamic401023</v>
      </c>
      <c r="B17904" s="9">
        <v>1</v>
      </c>
      <c r="C17904" t="s">
        <v>134</v>
      </c>
      <c r="D17904" t="s">
        <v>150</v>
      </c>
      <c r="E17904" s="9">
        <v>4</v>
      </c>
      <c r="F17904" s="9">
        <v>0</v>
      </c>
      <c r="G17904" s="9">
        <v>10</v>
      </c>
      <c r="H17904" s="9">
        <v>23</v>
      </c>
      <c r="I17904" s="9">
        <v>2.2766628265380859</v>
      </c>
      <c r="J17904" s="9">
        <v>2.4609239101409912</v>
      </c>
      <c r="K17904" s="9">
        <v>1.539893914014101E-2</v>
      </c>
      <c r="L17904" s="9">
        <v>79.474441528320313</v>
      </c>
    </row>
    <row r="17905" spans="1:12" x14ac:dyDescent="0.25">
      <c r="A17905" s="5" t="str">
        <f t="shared" si="279"/>
        <v>1TariffDynamic401024</v>
      </c>
      <c r="B17905" s="9">
        <v>1</v>
      </c>
      <c r="C17905" t="s">
        <v>134</v>
      </c>
      <c r="D17905" t="s">
        <v>150</v>
      </c>
      <c r="E17905" s="9">
        <v>4</v>
      </c>
      <c r="F17905" s="9">
        <v>0</v>
      </c>
      <c r="G17905" s="9">
        <v>10</v>
      </c>
      <c r="H17905" s="9">
        <v>24</v>
      </c>
      <c r="I17905" s="9">
        <v>2.0032525062561035</v>
      </c>
      <c r="J17905" s="9">
        <v>2.113811731338501</v>
      </c>
      <c r="K17905" s="9">
        <v>1.3192435726523399E-2</v>
      </c>
      <c r="L17905" s="9">
        <v>76.415420532226563</v>
      </c>
    </row>
    <row r="17906" spans="1:12" x14ac:dyDescent="0.25">
      <c r="A17906" s="5" t="str">
        <f t="shared" si="279"/>
        <v>1TariffDynamic4121</v>
      </c>
      <c r="B17906" s="9">
        <v>1</v>
      </c>
      <c r="C17906" t="s">
        <v>134</v>
      </c>
      <c r="D17906" t="s">
        <v>150</v>
      </c>
      <c r="E17906" s="9">
        <v>4</v>
      </c>
      <c r="F17906" s="9">
        <v>1</v>
      </c>
      <c r="G17906" s="9">
        <v>2</v>
      </c>
      <c r="H17906" s="9">
        <v>1</v>
      </c>
      <c r="I17906" s="9">
        <v>1.2443187236785889</v>
      </c>
      <c r="J17906" s="9">
        <v>1.2443187236785889</v>
      </c>
      <c r="K17906" s="9">
        <v>0</v>
      </c>
      <c r="L17906" s="9">
        <v>65.190422058105469</v>
      </c>
    </row>
    <row r="17907" spans="1:12" x14ac:dyDescent="0.25">
      <c r="A17907" s="5" t="str">
        <f t="shared" si="279"/>
        <v>1TariffDynamic4122</v>
      </c>
      <c r="B17907" s="9">
        <v>1</v>
      </c>
      <c r="C17907" t="s">
        <v>134</v>
      </c>
      <c r="D17907" t="s">
        <v>150</v>
      </c>
      <c r="E17907" s="9">
        <v>4</v>
      </c>
      <c r="F17907" s="9">
        <v>1</v>
      </c>
      <c r="G17907" s="9">
        <v>2</v>
      </c>
      <c r="H17907" s="9">
        <v>2</v>
      </c>
      <c r="I17907" s="9">
        <v>1.086767315864563</v>
      </c>
      <c r="J17907" s="9">
        <v>1.086767315864563</v>
      </c>
      <c r="K17907" s="9">
        <v>0</v>
      </c>
      <c r="L17907" s="9">
        <v>64.0283203125</v>
      </c>
    </row>
    <row r="17908" spans="1:12" x14ac:dyDescent="0.25">
      <c r="A17908" s="5" t="str">
        <f t="shared" si="279"/>
        <v>1TariffDynamic4123</v>
      </c>
      <c r="B17908" s="9">
        <v>1</v>
      </c>
      <c r="C17908" t="s">
        <v>134</v>
      </c>
      <c r="D17908" t="s">
        <v>150</v>
      </c>
      <c r="E17908" s="9">
        <v>4</v>
      </c>
      <c r="F17908" s="9">
        <v>1</v>
      </c>
      <c r="G17908" s="9">
        <v>2</v>
      </c>
      <c r="H17908" s="9">
        <v>3</v>
      </c>
      <c r="I17908" s="9">
        <v>0.95382744073867798</v>
      </c>
      <c r="J17908" s="9">
        <v>0.95382744073867798</v>
      </c>
      <c r="K17908" s="9">
        <v>0</v>
      </c>
      <c r="L17908" s="9">
        <v>62.979301452636719</v>
      </c>
    </row>
    <row r="17909" spans="1:12" x14ac:dyDescent="0.25">
      <c r="A17909" s="5" t="str">
        <f t="shared" si="279"/>
        <v>1TariffDynamic4124</v>
      </c>
      <c r="B17909" s="9">
        <v>1</v>
      </c>
      <c r="C17909" t="s">
        <v>134</v>
      </c>
      <c r="D17909" t="s">
        <v>150</v>
      </c>
      <c r="E17909" s="9">
        <v>4</v>
      </c>
      <c r="F17909" s="9">
        <v>1</v>
      </c>
      <c r="G17909" s="9">
        <v>2</v>
      </c>
      <c r="H17909" s="9">
        <v>4</v>
      </c>
      <c r="I17909" s="9">
        <v>0.84913599491119385</v>
      </c>
      <c r="J17909" s="9">
        <v>0.84913599491119385</v>
      </c>
      <c r="K17909" s="9">
        <v>0</v>
      </c>
      <c r="L17909" s="9">
        <v>61.89447021484375</v>
      </c>
    </row>
    <row r="17910" spans="1:12" x14ac:dyDescent="0.25">
      <c r="A17910" s="5" t="str">
        <f t="shared" si="279"/>
        <v>1TariffDynamic4125</v>
      </c>
      <c r="B17910" s="9">
        <v>1</v>
      </c>
      <c r="C17910" t="s">
        <v>134</v>
      </c>
      <c r="D17910" t="s">
        <v>150</v>
      </c>
      <c r="E17910" s="9">
        <v>4</v>
      </c>
      <c r="F17910" s="9">
        <v>1</v>
      </c>
      <c r="G17910" s="9">
        <v>2</v>
      </c>
      <c r="H17910" s="9">
        <v>5</v>
      </c>
      <c r="I17910" s="9">
        <v>0.7747119665145874</v>
      </c>
      <c r="J17910" s="9">
        <v>0.7747119665145874</v>
      </c>
      <c r="K17910" s="9">
        <v>0</v>
      </c>
      <c r="L17910" s="9">
        <v>60.878841400146484</v>
      </c>
    </row>
    <row r="17911" spans="1:12" x14ac:dyDescent="0.25">
      <c r="A17911" s="5" t="str">
        <f t="shared" si="279"/>
        <v>1TariffDynamic4126</v>
      </c>
      <c r="B17911" s="9">
        <v>1</v>
      </c>
      <c r="C17911" t="s">
        <v>134</v>
      </c>
      <c r="D17911" t="s">
        <v>150</v>
      </c>
      <c r="E17911" s="9">
        <v>4</v>
      </c>
      <c r="F17911" s="9">
        <v>1</v>
      </c>
      <c r="G17911" s="9">
        <v>2</v>
      </c>
      <c r="H17911" s="9">
        <v>6</v>
      </c>
      <c r="I17911" s="9">
        <v>0.73522454500198364</v>
      </c>
      <c r="J17911" s="9">
        <v>0.73522454500198364</v>
      </c>
      <c r="K17911" s="9">
        <v>0</v>
      </c>
      <c r="L17911" s="9">
        <v>60.032695770263672</v>
      </c>
    </row>
    <row r="17912" spans="1:12" x14ac:dyDescent="0.25">
      <c r="A17912" s="5" t="str">
        <f t="shared" si="279"/>
        <v>1TariffDynamic4127</v>
      </c>
      <c r="B17912" s="9">
        <v>1</v>
      </c>
      <c r="C17912" t="s">
        <v>134</v>
      </c>
      <c r="D17912" t="s">
        <v>150</v>
      </c>
      <c r="E17912" s="9">
        <v>4</v>
      </c>
      <c r="F17912" s="9">
        <v>1</v>
      </c>
      <c r="G17912" s="9">
        <v>2</v>
      </c>
      <c r="H17912" s="9">
        <v>7</v>
      </c>
      <c r="I17912" s="9">
        <v>0.72964543104171753</v>
      </c>
      <c r="J17912" s="9">
        <v>0.72964543104171753</v>
      </c>
      <c r="K17912" s="9">
        <v>0</v>
      </c>
      <c r="L17912" s="9">
        <v>59.481761932373047</v>
      </c>
    </row>
    <row r="17913" spans="1:12" x14ac:dyDescent="0.25">
      <c r="A17913" s="5" t="str">
        <f t="shared" si="279"/>
        <v>1TariffDynamic4128</v>
      </c>
      <c r="B17913" s="9">
        <v>1</v>
      </c>
      <c r="C17913" t="s">
        <v>134</v>
      </c>
      <c r="D17913" t="s">
        <v>150</v>
      </c>
      <c r="E17913" s="9">
        <v>4</v>
      </c>
      <c r="F17913" s="9">
        <v>1</v>
      </c>
      <c r="G17913" s="9">
        <v>2</v>
      </c>
      <c r="H17913" s="9">
        <v>8</v>
      </c>
      <c r="I17913" s="9">
        <v>0.63521695137023926</v>
      </c>
      <c r="J17913" s="9">
        <v>0.63521695137023926</v>
      </c>
      <c r="K17913" s="9">
        <v>0</v>
      </c>
      <c r="L17913" s="9">
        <v>59.375648498535156</v>
      </c>
    </row>
    <row r="17914" spans="1:12" x14ac:dyDescent="0.25">
      <c r="A17914" s="5" t="str">
        <f t="shared" si="279"/>
        <v>1TariffDynamic4129</v>
      </c>
      <c r="B17914" s="9">
        <v>1</v>
      </c>
      <c r="C17914" t="s">
        <v>134</v>
      </c>
      <c r="D17914" t="s">
        <v>150</v>
      </c>
      <c r="E17914" s="9">
        <v>4</v>
      </c>
      <c r="F17914" s="9">
        <v>1</v>
      </c>
      <c r="G17914" s="9">
        <v>2</v>
      </c>
      <c r="H17914" s="9">
        <v>9</v>
      </c>
      <c r="I17914" s="9">
        <v>0.38501003384590149</v>
      </c>
      <c r="J17914" s="9">
        <v>0.38501003384590149</v>
      </c>
      <c r="K17914" s="9">
        <v>0</v>
      </c>
      <c r="L17914" s="9">
        <v>61.335041046142578</v>
      </c>
    </row>
    <row r="17915" spans="1:12" x14ac:dyDescent="0.25">
      <c r="A17915" s="5" t="str">
        <f t="shared" si="279"/>
        <v>1TariffDynamic41210</v>
      </c>
      <c r="B17915" s="9">
        <v>1</v>
      </c>
      <c r="C17915" t="s">
        <v>134</v>
      </c>
      <c r="D17915" t="s">
        <v>150</v>
      </c>
      <c r="E17915" s="9">
        <v>4</v>
      </c>
      <c r="F17915" s="9">
        <v>1</v>
      </c>
      <c r="G17915" s="9">
        <v>2</v>
      </c>
      <c r="H17915" s="9">
        <v>10</v>
      </c>
      <c r="I17915" s="9">
        <v>0.1364729255437851</v>
      </c>
      <c r="J17915" s="9">
        <v>0.1364729255437851</v>
      </c>
      <c r="K17915" s="9">
        <v>0</v>
      </c>
      <c r="L17915" s="9">
        <v>65.862968444824219</v>
      </c>
    </row>
    <row r="17916" spans="1:12" x14ac:dyDescent="0.25">
      <c r="A17916" s="5" t="str">
        <f t="shared" si="279"/>
        <v>1TariffDynamic41211</v>
      </c>
      <c r="B17916" s="9">
        <v>1</v>
      </c>
      <c r="C17916" t="s">
        <v>134</v>
      </c>
      <c r="D17916" t="s">
        <v>150</v>
      </c>
      <c r="E17916" s="9">
        <v>4</v>
      </c>
      <c r="F17916" s="9">
        <v>1</v>
      </c>
      <c r="G17916" s="9">
        <v>2</v>
      </c>
      <c r="H17916" s="9">
        <v>11</v>
      </c>
      <c r="I17916" s="9">
        <v>5.247335066087544E-4</v>
      </c>
      <c r="J17916" s="9">
        <v>5.247335066087544E-4</v>
      </c>
      <c r="K17916" s="9">
        <v>0</v>
      </c>
      <c r="L17916" s="9">
        <v>71.3623046875</v>
      </c>
    </row>
    <row r="17917" spans="1:12" x14ac:dyDescent="0.25">
      <c r="A17917" s="5" t="str">
        <f t="shared" si="279"/>
        <v>1TariffDynamic41212</v>
      </c>
      <c r="B17917" s="9">
        <v>1</v>
      </c>
      <c r="C17917" t="s">
        <v>134</v>
      </c>
      <c r="D17917" t="s">
        <v>150</v>
      </c>
      <c r="E17917" s="9">
        <v>4</v>
      </c>
      <c r="F17917" s="9">
        <v>1</v>
      </c>
      <c r="G17917" s="9">
        <v>2</v>
      </c>
      <c r="H17917" s="9">
        <v>12</v>
      </c>
      <c r="I17917" s="9">
        <v>-0.16021272540092468</v>
      </c>
      <c r="J17917" s="9">
        <v>-0.16021272540092468</v>
      </c>
      <c r="K17917" s="9">
        <v>0</v>
      </c>
      <c r="L17917" s="9">
        <v>76.337249755859375</v>
      </c>
    </row>
    <row r="17918" spans="1:12" x14ac:dyDescent="0.25">
      <c r="A17918" s="5" t="str">
        <f t="shared" si="279"/>
        <v>1TariffDynamic41213</v>
      </c>
      <c r="B17918" s="9">
        <v>1</v>
      </c>
      <c r="C17918" t="s">
        <v>134</v>
      </c>
      <c r="D17918" t="s">
        <v>150</v>
      </c>
      <c r="E17918" s="9">
        <v>4</v>
      </c>
      <c r="F17918" s="9">
        <v>1</v>
      </c>
      <c r="G17918" s="9">
        <v>2</v>
      </c>
      <c r="H17918" s="9">
        <v>13</v>
      </c>
      <c r="I17918" s="9">
        <v>-0.17499953508377075</v>
      </c>
      <c r="J17918" s="9">
        <v>-0.17499953508377075</v>
      </c>
      <c r="K17918" s="9">
        <v>0</v>
      </c>
      <c r="L17918" s="9">
        <v>80.383514404296875</v>
      </c>
    </row>
    <row r="17919" spans="1:12" x14ac:dyDescent="0.25">
      <c r="A17919" s="5" t="str">
        <f t="shared" si="279"/>
        <v>1TariffDynamic41214</v>
      </c>
      <c r="B17919" s="9">
        <v>1</v>
      </c>
      <c r="C17919" t="s">
        <v>134</v>
      </c>
      <c r="D17919" t="s">
        <v>150</v>
      </c>
      <c r="E17919" s="9">
        <v>4</v>
      </c>
      <c r="F17919" s="9">
        <v>1</v>
      </c>
      <c r="G17919" s="9">
        <v>2</v>
      </c>
      <c r="H17919" s="9">
        <v>14</v>
      </c>
      <c r="I17919" s="9">
        <v>-5.4080240428447723E-2</v>
      </c>
      <c r="J17919" s="9">
        <v>-5.4080240428447723E-2</v>
      </c>
      <c r="K17919" s="9">
        <v>0</v>
      </c>
      <c r="L17919" s="9">
        <v>82.946823120117188</v>
      </c>
    </row>
    <row r="17920" spans="1:12" x14ac:dyDescent="0.25">
      <c r="A17920" s="5" t="str">
        <f t="shared" si="279"/>
        <v>1TariffDynamic41215</v>
      </c>
      <c r="B17920" s="9">
        <v>1</v>
      </c>
      <c r="C17920" t="s">
        <v>134</v>
      </c>
      <c r="D17920" t="s">
        <v>150</v>
      </c>
      <c r="E17920" s="9">
        <v>4</v>
      </c>
      <c r="F17920" s="9">
        <v>1</v>
      </c>
      <c r="G17920" s="9">
        <v>2</v>
      </c>
      <c r="H17920" s="9">
        <v>15</v>
      </c>
      <c r="I17920" s="9">
        <v>0.15264873206615448</v>
      </c>
      <c r="J17920" s="9">
        <v>0.15264873206615448</v>
      </c>
      <c r="K17920" s="9">
        <v>0</v>
      </c>
      <c r="L17920" s="9">
        <v>84.206367492675781</v>
      </c>
    </row>
    <row r="17921" spans="1:12" x14ac:dyDescent="0.25">
      <c r="A17921" s="5" t="str">
        <f t="shared" si="279"/>
        <v>1TariffDynamic41216</v>
      </c>
      <c r="B17921" s="9">
        <v>1</v>
      </c>
      <c r="C17921" t="s">
        <v>134</v>
      </c>
      <c r="D17921" t="s">
        <v>150</v>
      </c>
      <c r="E17921" s="9">
        <v>4</v>
      </c>
      <c r="F17921" s="9">
        <v>1</v>
      </c>
      <c r="G17921" s="9">
        <v>2</v>
      </c>
      <c r="H17921" s="9">
        <v>16</v>
      </c>
      <c r="I17921" s="9">
        <v>0.48514840006828308</v>
      </c>
      <c r="J17921" s="9">
        <v>0.48514840006828308</v>
      </c>
      <c r="K17921" s="9">
        <v>0</v>
      </c>
      <c r="L17921" s="9">
        <v>84.652587890625</v>
      </c>
    </row>
    <row r="17922" spans="1:12" x14ac:dyDescent="0.25">
      <c r="A17922" s="5" t="str">
        <f t="shared" si="279"/>
        <v>1TariffDynamic41217</v>
      </c>
      <c r="B17922" s="9">
        <v>1</v>
      </c>
      <c r="C17922" t="s">
        <v>134</v>
      </c>
      <c r="D17922" t="s">
        <v>150</v>
      </c>
      <c r="E17922" s="9">
        <v>4</v>
      </c>
      <c r="F17922" s="9">
        <v>1</v>
      </c>
      <c r="G17922" s="9">
        <v>2</v>
      </c>
      <c r="H17922" s="9">
        <v>17</v>
      </c>
      <c r="I17922" s="9">
        <v>0.81004953384399414</v>
      </c>
      <c r="J17922" s="9">
        <v>0.31510597467422485</v>
      </c>
      <c r="K17922" s="9">
        <v>3.2436072826385498E-2</v>
      </c>
      <c r="L17922" s="9">
        <v>83.752403259277344</v>
      </c>
    </row>
    <row r="17923" spans="1:12" x14ac:dyDescent="0.25">
      <c r="A17923" s="5" t="str">
        <f t="shared" ref="A17923:A17986" si="280">B17923&amp;C17923&amp;D17923&amp;E17923&amp;F17923&amp;G17923&amp;H17923</f>
        <v>1TariffDynamic41218</v>
      </c>
      <c r="B17923" s="9">
        <v>1</v>
      </c>
      <c r="C17923" t="s">
        <v>134</v>
      </c>
      <c r="D17923" t="s">
        <v>150</v>
      </c>
      <c r="E17923" s="9">
        <v>4</v>
      </c>
      <c r="F17923" s="9">
        <v>1</v>
      </c>
      <c r="G17923" s="9">
        <v>2</v>
      </c>
      <c r="H17923" s="9">
        <v>18</v>
      </c>
      <c r="I17923" s="9">
        <v>1.1494560241699219</v>
      </c>
      <c r="J17923" s="9">
        <v>0.66588526964187622</v>
      </c>
      <c r="K17923" s="9">
        <v>3.5674728453159332E-2</v>
      </c>
      <c r="L17923" s="9">
        <v>83.573143005371094</v>
      </c>
    </row>
    <row r="17924" spans="1:12" x14ac:dyDescent="0.25">
      <c r="A17924" s="5" t="str">
        <f t="shared" si="280"/>
        <v>1TariffDynamic41219</v>
      </c>
      <c r="B17924" s="9">
        <v>1</v>
      </c>
      <c r="C17924" t="s">
        <v>134</v>
      </c>
      <c r="D17924" t="s">
        <v>150</v>
      </c>
      <c r="E17924" s="9">
        <v>4</v>
      </c>
      <c r="F17924" s="9">
        <v>1</v>
      </c>
      <c r="G17924" s="9">
        <v>2</v>
      </c>
      <c r="H17924" s="9">
        <v>19</v>
      </c>
      <c r="I17924" s="9">
        <v>1.4311560392379761</v>
      </c>
      <c r="J17924" s="9">
        <v>1.0999888181686401</v>
      </c>
      <c r="K17924" s="9">
        <v>3.3391546458005905E-2</v>
      </c>
      <c r="L17924" s="9">
        <v>82.284080505371094</v>
      </c>
    </row>
    <row r="17925" spans="1:12" x14ac:dyDescent="0.25">
      <c r="A17925" s="5" t="str">
        <f t="shared" si="280"/>
        <v>1TariffDynamic41220</v>
      </c>
      <c r="B17925" s="9">
        <v>1</v>
      </c>
      <c r="C17925" t="s">
        <v>134</v>
      </c>
      <c r="D17925" t="s">
        <v>150</v>
      </c>
      <c r="E17925" s="9">
        <v>4</v>
      </c>
      <c r="F17925" s="9">
        <v>1</v>
      </c>
      <c r="G17925" s="9">
        <v>2</v>
      </c>
      <c r="H17925" s="9">
        <v>20</v>
      </c>
      <c r="I17925" s="9">
        <v>1.5830047130584717</v>
      </c>
      <c r="J17925" s="9">
        <v>1.3486734628677368</v>
      </c>
      <c r="K17925" s="9">
        <v>2.1354759112000465E-2</v>
      </c>
      <c r="L17925" s="9">
        <v>79.62725830078125</v>
      </c>
    </row>
    <row r="17926" spans="1:12" x14ac:dyDescent="0.25">
      <c r="A17926" s="5" t="str">
        <f t="shared" si="280"/>
        <v>1TariffDynamic41221</v>
      </c>
      <c r="B17926" s="9">
        <v>1</v>
      </c>
      <c r="C17926" t="s">
        <v>134</v>
      </c>
      <c r="D17926" t="s">
        <v>150</v>
      </c>
      <c r="E17926" s="9">
        <v>4</v>
      </c>
      <c r="F17926" s="9">
        <v>1</v>
      </c>
      <c r="G17926" s="9">
        <v>2</v>
      </c>
      <c r="H17926" s="9">
        <v>21</v>
      </c>
      <c r="I17926" s="9">
        <v>1.625007152557373</v>
      </c>
      <c r="J17926" s="9">
        <v>1.4304897785186768</v>
      </c>
      <c r="K17926" s="9">
        <v>3.3221516758203506E-2</v>
      </c>
      <c r="L17926" s="9">
        <v>75.524147033691406</v>
      </c>
    </row>
    <row r="17927" spans="1:12" x14ac:dyDescent="0.25">
      <c r="A17927" s="5" t="str">
        <f t="shared" si="280"/>
        <v>1TariffDynamic41222</v>
      </c>
      <c r="B17927" s="9">
        <v>1</v>
      </c>
      <c r="C17927" t="s">
        <v>134</v>
      </c>
      <c r="D17927" t="s">
        <v>150</v>
      </c>
      <c r="E17927" s="9">
        <v>4</v>
      </c>
      <c r="F17927" s="9">
        <v>1</v>
      </c>
      <c r="G17927" s="9">
        <v>2</v>
      </c>
      <c r="H17927" s="9">
        <v>22</v>
      </c>
      <c r="I17927" s="9">
        <v>1.6201212406158447</v>
      </c>
      <c r="J17927" s="9">
        <v>2.0005598068237305</v>
      </c>
      <c r="K17927" s="9">
        <v>5.6842569261789322E-2</v>
      </c>
      <c r="L17927" s="9">
        <v>72.45745849609375</v>
      </c>
    </row>
    <row r="17928" spans="1:12" x14ac:dyDescent="0.25">
      <c r="A17928" s="5" t="str">
        <f t="shared" si="280"/>
        <v>1TariffDynamic41223</v>
      </c>
      <c r="B17928" s="9">
        <v>1</v>
      </c>
      <c r="C17928" t="s">
        <v>134</v>
      </c>
      <c r="D17928" t="s">
        <v>150</v>
      </c>
      <c r="E17928" s="9">
        <v>4</v>
      </c>
      <c r="F17928" s="9">
        <v>1</v>
      </c>
      <c r="G17928" s="9">
        <v>2</v>
      </c>
      <c r="H17928" s="9">
        <v>23</v>
      </c>
      <c r="I17928" s="9">
        <v>1.6569681167602539</v>
      </c>
      <c r="J17928" s="9">
        <v>1.7944543361663818</v>
      </c>
      <c r="K17928" s="9">
        <v>3.6018878221511841E-2</v>
      </c>
      <c r="L17928" s="9">
        <v>70.301712036132813</v>
      </c>
    </row>
    <row r="17929" spans="1:12" x14ac:dyDescent="0.25">
      <c r="A17929" s="5" t="str">
        <f t="shared" si="280"/>
        <v>1TariffDynamic41224</v>
      </c>
      <c r="B17929" s="9">
        <v>1</v>
      </c>
      <c r="C17929" t="s">
        <v>134</v>
      </c>
      <c r="D17929" t="s">
        <v>150</v>
      </c>
      <c r="E17929" s="9">
        <v>4</v>
      </c>
      <c r="F17929" s="9">
        <v>1</v>
      </c>
      <c r="G17929" s="9">
        <v>2</v>
      </c>
      <c r="H17929" s="9">
        <v>24</v>
      </c>
      <c r="I17929" s="9">
        <v>1.4780195951461792</v>
      </c>
      <c r="J17929" s="9">
        <v>1.5506126880645752</v>
      </c>
      <c r="K17929" s="9">
        <v>3.4938279539346695E-2</v>
      </c>
      <c r="L17929" s="9">
        <v>67.599632263183594</v>
      </c>
    </row>
    <row r="17930" spans="1:12" x14ac:dyDescent="0.25">
      <c r="A17930" s="5" t="str">
        <f t="shared" si="280"/>
        <v>1TariffDynamic41101</v>
      </c>
      <c r="B17930" s="9">
        <v>1</v>
      </c>
      <c r="C17930" t="s">
        <v>134</v>
      </c>
      <c r="D17930" t="s">
        <v>150</v>
      </c>
      <c r="E17930" s="9">
        <v>4</v>
      </c>
      <c r="F17930" s="9">
        <v>1</v>
      </c>
      <c r="G17930" s="9">
        <v>10</v>
      </c>
      <c r="H17930" s="9">
        <v>1</v>
      </c>
      <c r="I17930" s="9">
        <v>1.5990893840789795</v>
      </c>
      <c r="J17930" s="9">
        <v>1.5990893840789795</v>
      </c>
      <c r="K17930" s="9">
        <v>0</v>
      </c>
      <c r="L17930" s="9">
        <v>71.626205444335938</v>
      </c>
    </row>
    <row r="17931" spans="1:12" x14ac:dyDescent="0.25">
      <c r="A17931" s="5" t="str">
        <f t="shared" si="280"/>
        <v>1TariffDynamic41102</v>
      </c>
      <c r="B17931" s="9">
        <v>1</v>
      </c>
      <c r="C17931" t="s">
        <v>134</v>
      </c>
      <c r="D17931" t="s">
        <v>150</v>
      </c>
      <c r="E17931" s="9">
        <v>4</v>
      </c>
      <c r="F17931" s="9">
        <v>1</v>
      </c>
      <c r="G17931" s="9">
        <v>10</v>
      </c>
      <c r="H17931" s="9">
        <v>2</v>
      </c>
      <c r="I17931" s="9">
        <v>1.3209085464477539</v>
      </c>
      <c r="J17931" s="9">
        <v>1.3209085464477539</v>
      </c>
      <c r="K17931" s="9">
        <v>0</v>
      </c>
      <c r="L17931" s="9">
        <v>69.947319030761719</v>
      </c>
    </row>
    <row r="17932" spans="1:12" x14ac:dyDescent="0.25">
      <c r="A17932" s="5" t="str">
        <f t="shared" si="280"/>
        <v>1TariffDynamic41103</v>
      </c>
      <c r="B17932" s="9">
        <v>1</v>
      </c>
      <c r="C17932" t="s">
        <v>134</v>
      </c>
      <c r="D17932" t="s">
        <v>150</v>
      </c>
      <c r="E17932" s="9">
        <v>4</v>
      </c>
      <c r="F17932" s="9">
        <v>1</v>
      </c>
      <c r="G17932" s="9">
        <v>10</v>
      </c>
      <c r="H17932" s="9">
        <v>3</v>
      </c>
      <c r="I17932" s="9">
        <v>1.1211152076721191</v>
      </c>
      <c r="J17932" s="9">
        <v>1.1211152076721191</v>
      </c>
      <c r="K17932" s="9">
        <v>0</v>
      </c>
      <c r="L17932" s="9">
        <v>68.815269470214844</v>
      </c>
    </row>
    <row r="17933" spans="1:12" x14ac:dyDescent="0.25">
      <c r="A17933" s="5" t="str">
        <f t="shared" si="280"/>
        <v>1TariffDynamic41104</v>
      </c>
      <c r="B17933" s="9">
        <v>1</v>
      </c>
      <c r="C17933" t="s">
        <v>134</v>
      </c>
      <c r="D17933" t="s">
        <v>150</v>
      </c>
      <c r="E17933" s="9">
        <v>4</v>
      </c>
      <c r="F17933" s="9">
        <v>1</v>
      </c>
      <c r="G17933" s="9">
        <v>10</v>
      </c>
      <c r="H17933" s="9">
        <v>4</v>
      </c>
      <c r="I17933" s="9">
        <v>0.94520139694213867</v>
      </c>
      <c r="J17933" s="9">
        <v>0.94520139694213867</v>
      </c>
      <c r="K17933" s="9">
        <v>0</v>
      </c>
      <c r="L17933" s="9">
        <v>66.9080810546875</v>
      </c>
    </row>
    <row r="17934" spans="1:12" x14ac:dyDescent="0.25">
      <c r="A17934" s="5" t="str">
        <f t="shared" si="280"/>
        <v>1TariffDynamic41105</v>
      </c>
      <c r="B17934" s="9">
        <v>1</v>
      </c>
      <c r="C17934" t="s">
        <v>134</v>
      </c>
      <c r="D17934" t="s">
        <v>150</v>
      </c>
      <c r="E17934" s="9">
        <v>4</v>
      </c>
      <c r="F17934" s="9">
        <v>1</v>
      </c>
      <c r="G17934" s="9">
        <v>10</v>
      </c>
      <c r="H17934" s="9">
        <v>5</v>
      </c>
      <c r="I17934" s="9">
        <v>0.84600698947906494</v>
      </c>
      <c r="J17934" s="9">
        <v>0.84600698947906494</v>
      </c>
      <c r="K17934" s="9">
        <v>0</v>
      </c>
      <c r="L17934" s="9">
        <v>65.654762268066406</v>
      </c>
    </row>
    <row r="17935" spans="1:12" x14ac:dyDescent="0.25">
      <c r="A17935" s="5" t="str">
        <f t="shared" si="280"/>
        <v>1TariffDynamic41106</v>
      </c>
      <c r="B17935" s="9">
        <v>1</v>
      </c>
      <c r="C17935" t="s">
        <v>134</v>
      </c>
      <c r="D17935" t="s">
        <v>150</v>
      </c>
      <c r="E17935" s="9">
        <v>4</v>
      </c>
      <c r="F17935" s="9">
        <v>1</v>
      </c>
      <c r="G17935" s="9">
        <v>10</v>
      </c>
      <c r="H17935" s="9">
        <v>6</v>
      </c>
      <c r="I17935" s="9">
        <v>0.78990644216537476</v>
      </c>
      <c r="J17935" s="9">
        <v>0.78990644216537476</v>
      </c>
      <c r="K17935" s="9">
        <v>0</v>
      </c>
      <c r="L17935" s="9">
        <v>64.662513732910156</v>
      </c>
    </row>
    <row r="17936" spans="1:12" x14ac:dyDescent="0.25">
      <c r="A17936" s="5" t="str">
        <f t="shared" si="280"/>
        <v>1TariffDynamic41107</v>
      </c>
      <c r="B17936" s="9">
        <v>1</v>
      </c>
      <c r="C17936" t="s">
        <v>134</v>
      </c>
      <c r="D17936" t="s">
        <v>150</v>
      </c>
      <c r="E17936" s="9">
        <v>4</v>
      </c>
      <c r="F17936" s="9">
        <v>1</v>
      </c>
      <c r="G17936" s="9">
        <v>10</v>
      </c>
      <c r="H17936" s="9">
        <v>7</v>
      </c>
      <c r="I17936" s="9">
        <v>0.7524757981300354</v>
      </c>
      <c r="J17936" s="9">
        <v>0.7524757981300354</v>
      </c>
      <c r="K17936" s="9">
        <v>0</v>
      </c>
      <c r="L17936" s="9">
        <v>63.880123138427734</v>
      </c>
    </row>
    <row r="17937" spans="1:12" x14ac:dyDescent="0.25">
      <c r="A17937" s="5" t="str">
        <f t="shared" si="280"/>
        <v>1TariffDynamic41108</v>
      </c>
      <c r="B17937" s="9">
        <v>1</v>
      </c>
      <c r="C17937" t="s">
        <v>134</v>
      </c>
      <c r="D17937" t="s">
        <v>150</v>
      </c>
      <c r="E17937" s="9">
        <v>4</v>
      </c>
      <c r="F17937" s="9">
        <v>1</v>
      </c>
      <c r="G17937" s="9">
        <v>10</v>
      </c>
      <c r="H17937" s="9">
        <v>8</v>
      </c>
      <c r="I17937" s="9">
        <v>0.64074075222015381</v>
      </c>
      <c r="J17937" s="9">
        <v>0.64074075222015381</v>
      </c>
      <c r="K17937" s="9">
        <v>0</v>
      </c>
      <c r="L17937" s="9">
        <v>63.755847930908203</v>
      </c>
    </row>
    <row r="17938" spans="1:12" x14ac:dyDescent="0.25">
      <c r="A17938" s="5" t="str">
        <f t="shared" si="280"/>
        <v>1TariffDynamic41109</v>
      </c>
      <c r="B17938" s="9">
        <v>1</v>
      </c>
      <c r="C17938" t="s">
        <v>134</v>
      </c>
      <c r="D17938" t="s">
        <v>150</v>
      </c>
      <c r="E17938" s="9">
        <v>4</v>
      </c>
      <c r="F17938" s="9">
        <v>1</v>
      </c>
      <c r="G17938" s="9">
        <v>10</v>
      </c>
      <c r="H17938" s="9">
        <v>9</v>
      </c>
      <c r="I17938" s="9">
        <v>0.4209158718585968</v>
      </c>
      <c r="J17938" s="9">
        <v>0.4209158718585968</v>
      </c>
      <c r="K17938" s="9">
        <v>0</v>
      </c>
      <c r="L17938" s="9">
        <v>66.815696716308594</v>
      </c>
    </row>
    <row r="17939" spans="1:12" x14ac:dyDescent="0.25">
      <c r="A17939" s="5" t="str">
        <f t="shared" si="280"/>
        <v>1TariffDynamic411010</v>
      </c>
      <c r="B17939" s="9">
        <v>1</v>
      </c>
      <c r="C17939" t="s">
        <v>134</v>
      </c>
      <c r="D17939" t="s">
        <v>150</v>
      </c>
      <c r="E17939" s="9">
        <v>4</v>
      </c>
      <c r="F17939" s="9">
        <v>1</v>
      </c>
      <c r="G17939" s="9">
        <v>10</v>
      </c>
      <c r="H17939" s="9">
        <v>10</v>
      </c>
      <c r="I17939" s="9">
        <v>0.33139902353286743</v>
      </c>
      <c r="J17939" s="9">
        <v>0.33139902353286743</v>
      </c>
      <c r="K17939" s="9">
        <v>0</v>
      </c>
      <c r="L17939" s="9">
        <v>72.516349792480469</v>
      </c>
    </row>
    <row r="17940" spans="1:12" x14ac:dyDescent="0.25">
      <c r="A17940" s="5" t="str">
        <f t="shared" si="280"/>
        <v>1TariffDynamic411011</v>
      </c>
      <c r="B17940" s="9">
        <v>1</v>
      </c>
      <c r="C17940" t="s">
        <v>134</v>
      </c>
      <c r="D17940" t="s">
        <v>150</v>
      </c>
      <c r="E17940" s="9">
        <v>4</v>
      </c>
      <c r="F17940" s="9">
        <v>1</v>
      </c>
      <c r="G17940" s="9">
        <v>10</v>
      </c>
      <c r="H17940" s="9">
        <v>11</v>
      </c>
      <c r="I17940" s="9">
        <v>0.15957169234752655</v>
      </c>
      <c r="J17940" s="9">
        <v>0.15957169234752655</v>
      </c>
      <c r="K17940" s="9">
        <v>0</v>
      </c>
      <c r="L17940" s="9">
        <v>77.536003112792969</v>
      </c>
    </row>
    <row r="17941" spans="1:12" x14ac:dyDescent="0.25">
      <c r="A17941" s="5" t="str">
        <f t="shared" si="280"/>
        <v>1TariffDynamic411012</v>
      </c>
      <c r="B17941" s="9">
        <v>1</v>
      </c>
      <c r="C17941" t="s">
        <v>134</v>
      </c>
      <c r="D17941" t="s">
        <v>150</v>
      </c>
      <c r="E17941" s="9">
        <v>4</v>
      </c>
      <c r="F17941" s="9">
        <v>1</v>
      </c>
      <c r="G17941" s="9">
        <v>10</v>
      </c>
      <c r="H17941" s="9">
        <v>12</v>
      </c>
      <c r="I17941" s="9">
        <v>8.0128617584705353E-2</v>
      </c>
      <c r="J17941" s="9">
        <v>8.0128617584705353E-2</v>
      </c>
      <c r="K17941" s="9">
        <v>0</v>
      </c>
      <c r="L17941" s="9">
        <v>82.151649475097656</v>
      </c>
    </row>
    <row r="17942" spans="1:12" x14ac:dyDescent="0.25">
      <c r="A17942" s="5" t="str">
        <f t="shared" si="280"/>
        <v>1TariffDynamic411013</v>
      </c>
      <c r="B17942" s="9">
        <v>1</v>
      </c>
      <c r="C17942" t="s">
        <v>134</v>
      </c>
      <c r="D17942" t="s">
        <v>150</v>
      </c>
      <c r="E17942" s="9">
        <v>4</v>
      </c>
      <c r="F17942" s="9">
        <v>1</v>
      </c>
      <c r="G17942" s="9">
        <v>10</v>
      </c>
      <c r="H17942" s="9">
        <v>13</v>
      </c>
      <c r="I17942" s="9">
        <v>0.1898825466632843</v>
      </c>
      <c r="J17942" s="9">
        <v>0.1898825466632843</v>
      </c>
      <c r="K17942" s="9">
        <v>0</v>
      </c>
      <c r="L17942" s="9">
        <v>85.072921752929688</v>
      </c>
    </row>
    <row r="17943" spans="1:12" x14ac:dyDescent="0.25">
      <c r="A17943" s="5" t="str">
        <f t="shared" si="280"/>
        <v>1TariffDynamic411014</v>
      </c>
      <c r="B17943" s="9">
        <v>1</v>
      </c>
      <c r="C17943" t="s">
        <v>134</v>
      </c>
      <c r="D17943" t="s">
        <v>150</v>
      </c>
      <c r="E17943" s="9">
        <v>4</v>
      </c>
      <c r="F17943" s="9">
        <v>1</v>
      </c>
      <c r="G17943" s="9">
        <v>10</v>
      </c>
      <c r="H17943" s="9">
        <v>14</v>
      </c>
      <c r="I17943" s="9">
        <v>0.3962080180644989</v>
      </c>
      <c r="J17943" s="9">
        <v>0.3962080180644989</v>
      </c>
      <c r="K17943" s="9">
        <v>0</v>
      </c>
      <c r="L17943" s="9">
        <v>86.665451049804688</v>
      </c>
    </row>
    <row r="17944" spans="1:12" x14ac:dyDescent="0.25">
      <c r="A17944" s="5" t="str">
        <f t="shared" si="280"/>
        <v>1TariffDynamic411015</v>
      </c>
      <c r="B17944" s="9">
        <v>1</v>
      </c>
      <c r="C17944" t="s">
        <v>134</v>
      </c>
      <c r="D17944" t="s">
        <v>150</v>
      </c>
      <c r="E17944" s="9">
        <v>4</v>
      </c>
      <c r="F17944" s="9">
        <v>1</v>
      </c>
      <c r="G17944" s="9">
        <v>10</v>
      </c>
      <c r="H17944" s="9">
        <v>15</v>
      </c>
      <c r="I17944" s="9">
        <v>0.64679855108261108</v>
      </c>
      <c r="J17944" s="9">
        <v>0.64679855108261108</v>
      </c>
      <c r="K17944" s="9">
        <v>0</v>
      </c>
      <c r="L17944" s="9">
        <v>87.56793212890625</v>
      </c>
    </row>
    <row r="17945" spans="1:12" x14ac:dyDescent="0.25">
      <c r="A17945" s="5" t="str">
        <f t="shared" si="280"/>
        <v>1TariffDynamic411016</v>
      </c>
      <c r="B17945" s="9">
        <v>1</v>
      </c>
      <c r="C17945" t="s">
        <v>134</v>
      </c>
      <c r="D17945" t="s">
        <v>150</v>
      </c>
      <c r="E17945" s="9">
        <v>4</v>
      </c>
      <c r="F17945" s="9">
        <v>1</v>
      </c>
      <c r="G17945" s="9">
        <v>10</v>
      </c>
      <c r="H17945" s="9">
        <v>16</v>
      </c>
      <c r="I17945" s="9">
        <v>1.0095189809799194</v>
      </c>
      <c r="J17945" s="9">
        <v>1.0095189809799194</v>
      </c>
      <c r="K17945" s="9">
        <v>0</v>
      </c>
      <c r="L17945" s="9">
        <v>88.312896728515625</v>
      </c>
    </row>
    <row r="17946" spans="1:12" x14ac:dyDescent="0.25">
      <c r="A17946" s="5" t="str">
        <f t="shared" si="280"/>
        <v>1TariffDynamic411017</v>
      </c>
      <c r="B17946" s="9">
        <v>1</v>
      </c>
      <c r="C17946" t="s">
        <v>134</v>
      </c>
      <c r="D17946" t="s">
        <v>150</v>
      </c>
      <c r="E17946" s="9">
        <v>4</v>
      </c>
      <c r="F17946" s="9">
        <v>1</v>
      </c>
      <c r="G17946" s="9">
        <v>10</v>
      </c>
      <c r="H17946" s="9">
        <v>17</v>
      </c>
      <c r="I17946" s="9">
        <v>1.3321864604949951</v>
      </c>
      <c r="J17946" s="9">
        <v>0.36206585168838501</v>
      </c>
      <c r="K17946" s="9">
        <v>2.2317111492156982E-2</v>
      </c>
      <c r="L17946" s="9">
        <v>88.635246276855469</v>
      </c>
    </row>
    <row r="17947" spans="1:12" x14ac:dyDescent="0.25">
      <c r="A17947" s="5" t="str">
        <f t="shared" si="280"/>
        <v>1TariffDynamic411018</v>
      </c>
      <c r="B17947" s="9">
        <v>1</v>
      </c>
      <c r="C17947" t="s">
        <v>134</v>
      </c>
      <c r="D17947" t="s">
        <v>150</v>
      </c>
      <c r="E17947" s="9">
        <v>4</v>
      </c>
      <c r="F17947" s="9">
        <v>1</v>
      </c>
      <c r="G17947" s="9">
        <v>10</v>
      </c>
      <c r="H17947" s="9">
        <v>18</v>
      </c>
      <c r="I17947" s="9">
        <v>1.6640152931213379</v>
      </c>
      <c r="J17947" s="9">
        <v>1.0712395906448364</v>
      </c>
      <c r="K17947" s="9">
        <v>2.6532135903835297E-2</v>
      </c>
      <c r="L17947" s="9">
        <v>88.464462280273438</v>
      </c>
    </row>
    <row r="17948" spans="1:12" x14ac:dyDescent="0.25">
      <c r="A17948" s="5" t="str">
        <f t="shared" si="280"/>
        <v>1TariffDynamic411019</v>
      </c>
      <c r="B17948" s="9">
        <v>1</v>
      </c>
      <c r="C17948" t="s">
        <v>134</v>
      </c>
      <c r="D17948" t="s">
        <v>150</v>
      </c>
      <c r="E17948" s="9">
        <v>4</v>
      </c>
      <c r="F17948" s="9">
        <v>1</v>
      </c>
      <c r="G17948" s="9">
        <v>10</v>
      </c>
      <c r="H17948" s="9">
        <v>19</v>
      </c>
      <c r="I17948" s="9">
        <v>1.9375389814376831</v>
      </c>
      <c r="J17948" s="9">
        <v>1.5596224069595337</v>
      </c>
      <c r="K17948" s="9">
        <v>2.4780252948403358E-2</v>
      </c>
      <c r="L17948" s="9">
        <v>86.358169555664063</v>
      </c>
    </row>
    <row r="17949" spans="1:12" x14ac:dyDescent="0.25">
      <c r="A17949" s="5" t="str">
        <f t="shared" si="280"/>
        <v>1TariffDynamic411020</v>
      </c>
      <c r="B17949" s="9">
        <v>1</v>
      </c>
      <c r="C17949" t="s">
        <v>134</v>
      </c>
      <c r="D17949" t="s">
        <v>150</v>
      </c>
      <c r="E17949" s="9">
        <v>4</v>
      </c>
      <c r="F17949" s="9">
        <v>1</v>
      </c>
      <c r="G17949" s="9">
        <v>10</v>
      </c>
      <c r="H17949" s="9">
        <v>20</v>
      </c>
      <c r="I17949" s="9">
        <v>2.0280344486236572</v>
      </c>
      <c r="J17949" s="9">
        <v>1.7756185531616211</v>
      </c>
      <c r="K17949" s="9">
        <v>1.6847735270857811E-2</v>
      </c>
      <c r="L17949" s="9">
        <v>81.491004943847656</v>
      </c>
    </row>
    <row r="17950" spans="1:12" x14ac:dyDescent="0.25">
      <c r="A17950" s="5" t="str">
        <f t="shared" si="280"/>
        <v>1TariffDynamic411021</v>
      </c>
      <c r="B17950" s="9">
        <v>1</v>
      </c>
      <c r="C17950" t="s">
        <v>134</v>
      </c>
      <c r="D17950" t="s">
        <v>150</v>
      </c>
      <c r="E17950" s="9">
        <v>4</v>
      </c>
      <c r="F17950" s="9">
        <v>1</v>
      </c>
      <c r="G17950" s="9">
        <v>10</v>
      </c>
      <c r="H17950" s="9">
        <v>21</v>
      </c>
      <c r="I17950" s="9">
        <v>2.0257484912872314</v>
      </c>
      <c r="J17950" s="9">
        <v>1.8281806707382202</v>
      </c>
      <c r="K17950" s="9">
        <v>3.2264254987239838E-2</v>
      </c>
      <c r="L17950" s="9">
        <v>75.838516235351563</v>
      </c>
    </row>
    <row r="17951" spans="1:12" x14ac:dyDescent="0.25">
      <c r="A17951" s="5" t="str">
        <f t="shared" si="280"/>
        <v>1TariffDynamic411022</v>
      </c>
      <c r="B17951" s="9">
        <v>1</v>
      </c>
      <c r="C17951" t="s">
        <v>134</v>
      </c>
      <c r="D17951" t="s">
        <v>150</v>
      </c>
      <c r="E17951" s="9">
        <v>4</v>
      </c>
      <c r="F17951" s="9">
        <v>1</v>
      </c>
      <c r="G17951" s="9">
        <v>10</v>
      </c>
      <c r="H17951" s="9">
        <v>22</v>
      </c>
      <c r="I17951" s="9">
        <v>2.0147843360900879</v>
      </c>
      <c r="J17951" s="9">
        <v>2.3989384174346924</v>
      </c>
      <c r="K17951" s="9">
        <v>5.4412119090557098E-2</v>
      </c>
      <c r="L17951" s="9">
        <v>72.863746643066406</v>
      </c>
    </row>
    <row r="17952" spans="1:12" x14ac:dyDescent="0.25">
      <c r="A17952" s="5" t="str">
        <f t="shared" si="280"/>
        <v>1TariffDynamic411023</v>
      </c>
      <c r="B17952" s="9">
        <v>1</v>
      </c>
      <c r="C17952" t="s">
        <v>134</v>
      </c>
      <c r="D17952" t="s">
        <v>150</v>
      </c>
      <c r="E17952" s="9">
        <v>4</v>
      </c>
      <c r="F17952" s="9">
        <v>1</v>
      </c>
      <c r="G17952" s="9">
        <v>10</v>
      </c>
      <c r="H17952" s="9">
        <v>23</v>
      </c>
      <c r="I17952" s="9">
        <v>2.0019669532775879</v>
      </c>
      <c r="J17952" s="9">
        <v>2.1429910659790039</v>
      </c>
      <c r="K17952" s="9">
        <v>3.3498093485832214E-2</v>
      </c>
      <c r="L17952" s="9">
        <v>70.995506286621094</v>
      </c>
    </row>
    <row r="17953" spans="1:12" x14ac:dyDescent="0.25">
      <c r="A17953" s="5" t="str">
        <f t="shared" si="280"/>
        <v>1TariffDynamic411024</v>
      </c>
      <c r="B17953" s="9">
        <v>1</v>
      </c>
      <c r="C17953" t="s">
        <v>134</v>
      </c>
      <c r="D17953" t="s">
        <v>150</v>
      </c>
      <c r="E17953" s="9">
        <v>4</v>
      </c>
      <c r="F17953" s="9">
        <v>1</v>
      </c>
      <c r="G17953" s="9">
        <v>10</v>
      </c>
      <c r="H17953" s="9">
        <v>24</v>
      </c>
      <c r="I17953" s="9">
        <v>1.7559089660644531</v>
      </c>
      <c r="J17953" s="9">
        <v>1.8364046812057495</v>
      </c>
      <c r="K17953" s="9">
        <v>2.9050368815660477E-2</v>
      </c>
      <c r="L17953" s="9">
        <v>69.434623718261719</v>
      </c>
    </row>
    <row r="17954" spans="1:12" x14ac:dyDescent="0.25">
      <c r="A17954" s="5" t="str">
        <f t="shared" si="280"/>
        <v>1TariffDynamic5021</v>
      </c>
      <c r="B17954" s="9">
        <v>1</v>
      </c>
      <c r="C17954" t="s">
        <v>134</v>
      </c>
      <c r="D17954" t="s">
        <v>150</v>
      </c>
      <c r="E17954" s="9">
        <v>5</v>
      </c>
      <c r="F17954" s="9">
        <v>0</v>
      </c>
      <c r="G17954" s="9">
        <v>2</v>
      </c>
      <c r="H17954" s="9">
        <v>1</v>
      </c>
      <c r="I17954" s="9">
        <v>1.3273133039474487</v>
      </c>
      <c r="J17954" s="9">
        <v>1.3273133039474487</v>
      </c>
      <c r="K17954" s="9">
        <v>0</v>
      </c>
      <c r="L17954" s="9">
        <v>66.552169799804688</v>
      </c>
    </row>
    <row r="17955" spans="1:12" x14ac:dyDescent="0.25">
      <c r="A17955" s="5" t="str">
        <f t="shared" si="280"/>
        <v>1TariffDynamic5022</v>
      </c>
      <c r="B17955" s="9">
        <v>1</v>
      </c>
      <c r="C17955" t="s">
        <v>134</v>
      </c>
      <c r="D17955" t="s">
        <v>150</v>
      </c>
      <c r="E17955" s="9">
        <v>5</v>
      </c>
      <c r="F17955" s="9">
        <v>0</v>
      </c>
      <c r="G17955" s="9">
        <v>2</v>
      </c>
      <c r="H17955" s="9">
        <v>2</v>
      </c>
      <c r="I17955" s="9">
        <v>1.1330533027648926</v>
      </c>
      <c r="J17955" s="9">
        <v>1.1330533027648926</v>
      </c>
      <c r="K17955" s="9">
        <v>0</v>
      </c>
      <c r="L17955" s="9">
        <v>65.100372314453125</v>
      </c>
    </row>
    <row r="17956" spans="1:12" x14ac:dyDescent="0.25">
      <c r="A17956" s="5" t="str">
        <f t="shared" si="280"/>
        <v>1TariffDynamic5023</v>
      </c>
      <c r="B17956" s="9">
        <v>1</v>
      </c>
      <c r="C17956" t="s">
        <v>134</v>
      </c>
      <c r="D17956" t="s">
        <v>150</v>
      </c>
      <c r="E17956" s="9">
        <v>5</v>
      </c>
      <c r="F17956" s="9">
        <v>0</v>
      </c>
      <c r="G17956" s="9">
        <v>2</v>
      </c>
      <c r="H17956" s="9">
        <v>3</v>
      </c>
      <c r="I17956" s="9">
        <v>0.96313202381134033</v>
      </c>
      <c r="J17956" s="9">
        <v>0.96313202381134033</v>
      </c>
      <c r="K17956" s="9">
        <v>0</v>
      </c>
      <c r="L17956" s="9">
        <v>63.648426055908203</v>
      </c>
    </row>
    <row r="17957" spans="1:12" x14ac:dyDescent="0.25">
      <c r="A17957" s="5" t="str">
        <f t="shared" si="280"/>
        <v>1TariffDynamic5024</v>
      </c>
      <c r="B17957" s="9">
        <v>1</v>
      </c>
      <c r="C17957" t="s">
        <v>134</v>
      </c>
      <c r="D17957" t="s">
        <v>150</v>
      </c>
      <c r="E17957" s="9">
        <v>5</v>
      </c>
      <c r="F17957" s="9">
        <v>0</v>
      </c>
      <c r="G17957" s="9">
        <v>2</v>
      </c>
      <c r="H17957" s="9">
        <v>4</v>
      </c>
      <c r="I17957" s="9">
        <v>0.84800606966018677</v>
      </c>
      <c r="J17957" s="9">
        <v>0.84800606966018677</v>
      </c>
      <c r="K17957" s="9">
        <v>0</v>
      </c>
      <c r="L17957" s="9">
        <v>62.158439636230469</v>
      </c>
    </row>
    <row r="17958" spans="1:12" x14ac:dyDescent="0.25">
      <c r="A17958" s="5" t="str">
        <f t="shared" si="280"/>
        <v>1TariffDynamic5025</v>
      </c>
      <c r="B17958" s="9">
        <v>1</v>
      </c>
      <c r="C17958" t="s">
        <v>134</v>
      </c>
      <c r="D17958" t="s">
        <v>150</v>
      </c>
      <c r="E17958" s="9">
        <v>5</v>
      </c>
      <c r="F17958" s="9">
        <v>0</v>
      </c>
      <c r="G17958" s="9">
        <v>2</v>
      </c>
      <c r="H17958" s="9">
        <v>5</v>
      </c>
      <c r="I17958" s="9">
        <v>0.77377825975418091</v>
      </c>
      <c r="J17958" s="9">
        <v>0.77377825975418091</v>
      </c>
      <c r="K17958" s="9">
        <v>0</v>
      </c>
      <c r="L17958" s="9">
        <v>60.832901000976563</v>
      </c>
    </row>
    <row r="17959" spans="1:12" x14ac:dyDescent="0.25">
      <c r="A17959" s="5" t="str">
        <f t="shared" si="280"/>
        <v>1TariffDynamic5026</v>
      </c>
      <c r="B17959" s="9">
        <v>1</v>
      </c>
      <c r="C17959" t="s">
        <v>134</v>
      </c>
      <c r="D17959" t="s">
        <v>150</v>
      </c>
      <c r="E17959" s="9">
        <v>5</v>
      </c>
      <c r="F17959" s="9">
        <v>0</v>
      </c>
      <c r="G17959" s="9">
        <v>2</v>
      </c>
      <c r="H17959" s="9">
        <v>6</v>
      </c>
      <c r="I17959" s="9">
        <v>0.73791539669036865</v>
      </c>
      <c r="J17959" s="9">
        <v>0.73791539669036865</v>
      </c>
      <c r="K17959" s="9">
        <v>0</v>
      </c>
      <c r="L17959" s="9">
        <v>60.152633666992188</v>
      </c>
    </row>
    <row r="17960" spans="1:12" x14ac:dyDescent="0.25">
      <c r="A17960" s="5" t="str">
        <f t="shared" si="280"/>
        <v>1TariffDynamic5027</v>
      </c>
      <c r="B17960" s="9">
        <v>1</v>
      </c>
      <c r="C17960" t="s">
        <v>134</v>
      </c>
      <c r="D17960" t="s">
        <v>150</v>
      </c>
      <c r="E17960" s="9">
        <v>5</v>
      </c>
      <c r="F17960" s="9">
        <v>0</v>
      </c>
      <c r="G17960" s="9">
        <v>2</v>
      </c>
      <c r="H17960" s="9">
        <v>7</v>
      </c>
      <c r="I17960" s="9">
        <v>0.73213732242584229</v>
      </c>
      <c r="J17960" s="9">
        <v>0.73213732242584229</v>
      </c>
      <c r="K17960" s="9">
        <v>0</v>
      </c>
      <c r="L17960" s="9">
        <v>59.917953491210938</v>
      </c>
    </row>
    <row r="17961" spans="1:12" x14ac:dyDescent="0.25">
      <c r="A17961" s="5" t="str">
        <f t="shared" si="280"/>
        <v>1TariffDynamic5028</v>
      </c>
      <c r="B17961" s="9">
        <v>1</v>
      </c>
      <c r="C17961" t="s">
        <v>134</v>
      </c>
      <c r="D17961" t="s">
        <v>150</v>
      </c>
      <c r="E17961" s="9">
        <v>5</v>
      </c>
      <c r="F17961" s="9">
        <v>0</v>
      </c>
      <c r="G17961" s="9">
        <v>2</v>
      </c>
      <c r="H17961" s="9">
        <v>8</v>
      </c>
      <c r="I17961" s="9">
        <v>0.6352534294128418</v>
      </c>
      <c r="J17961" s="9">
        <v>0.6352534294128418</v>
      </c>
      <c r="K17961" s="9">
        <v>0</v>
      </c>
      <c r="L17961" s="9">
        <v>60.300529479980469</v>
      </c>
    </row>
    <row r="17962" spans="1:12" x14ac:dyDescent="0.25">
      <c r="A17962" s="5" t="str">
        <f t="shared" si="280"/>
        <v>1TariffDynamic5029</v>
      </c>
      <c r="B17962" s="9">
        <v>1</v>
      </c>
      <c r="C17962" t="s">
        <v>134</v>
      </c>
      <c r="D17962" t="s">
        <v>150</v>
      </c>
      <c r="E17962" s="9">
        <v>5</v>
      </c>
      <c r="F17962" s="9">
        <v>0</v>
      </c>
      <c r="G17962" s="9">
        <v>2</v>
      </c>
      <c r="H17962" s="9">
        <v>9</v>
      </c>
      <c r="I17962" s="9">
        <v>0.38500103354454041</v>
      </c>
      <c r="J17962" s="9">
        <v>0.38500103354454041</v>
      </c>
      <c r="K17962" s="9">
        <v>0</v>
      </c>
      <c r="L17962" s="9">
        <v>62.841312408447266</v>
      </c>
    </row>
    <row r="17963" spans="1:12" x14ac:dyDescent="0.25">
      <c r="A17963" s="5" t="str">
        <f t="shared" si="280"/>
        <v>1TariffDynamic50210</v>
      </c>
      <c r="B17963" s="9">
        <v>1</v>
      </c>
      <c r="C17963" t="s">
        <v>134</v>
      </c>
      <c r="D17963" t="s">
        <v>150</v>
      </c>
      <c r="E17963" s="9">
        <v>5</v>
      </c>
      <c r="F17963" s="9">
        <v>0</v>
      </c>
      <c r="G17963" s="9">
        <v>2</v>
      </c>
      <c r="H17963" s="9">
        <v>10</v>
      </c>
      <c r="I17963" s="9">
        <v>0.19343207776546478</v>
      </c>
      <c r="J17963" s="9">
        <v>0.19343207776546478</v>
      </c>
      <c r="K17963" s="9">
        <v>0</v>
      </c>
      <c r="L17963" s="9">
        <v>67.690071105957031</v>
      </c>
    </row>
    <row r="17964" spans="1:12" x14ac:dyDescent="0.25">
      <c r="A17964" s="5" t="str">
        <f t="shared" si="280"/>
        <v>1TariffDynamic50211</v>
      </c>
      <c r="B17964" s="9">
        <v>1</v>
      </c>
      <c r="C17964" t="s">
        <v>134</v>
      </c>
      <c r="D17964" t="s">
        <v>150</v>
      </c>
      <c r="E17964" s="9">
        <v>5</v>
      </c>
      <c r="F17964" s="9">
        <v>0</v>
      </c>
      <c r="G17964" s="9">
        <v>2</v>
      </c>
      <c r="H17964" s="9">
        <v>11</v>
      </c>
      <c r="I17964" s="9">
        <v>2.4187520146369934E-2</v>
      </c>
      <c r="J17964" s="9">
        <v>2.4187520146369934E-2</v>
      </c>
      <c r="K17964" s="9">
        <v>0</v>
      </c>
      <c r="L17964" s="9">
        <v>73.276092529296875</v>
      </c>
    </row>
    <row r="17965" spans="1:12" x14ac:dyDescent="0.25">
      <c r="A17965" s="5" t="str">
        <f t="shared" si="280"/>
        <v>1TariffDynamic50212</v>
      </c>
      <c r="B17965" s="9">
        <v>1</v>
      </c>
      <c r="C17965" t="s">
        <v>134</v>
      </c>
      <c r="D17965" t="s">
        <v>150</v>
      </c>
      <c r="E17965" s="9">
        <v>5</v>
      </c>
      <c r="F17965" s="9">
        <v>0</v>
      </c>
      <c r="G17965" s="9">
        <v>2</v>
      </c>
      <c r="H17965" s="9">
        <v>12</v>
      </c>
      <c r="I17965" s="9">
        <v>-0.12291581928730011</v>
      </c>
      <c r="J17965" s="9">
        <v>-0.12291581928730011</v>
      </c>
      <c r="K17965" s="9">
        <v>0</v>
      </c>
      <c r="L17965" s="9">
        <v>77.929344177246094</v>
      </c>
    </row>
    <row r="17966" spans="1:12" x14ac:dyDescent="0.25">
      <c r="A17966" s="5" t="str">
        <f t="shared" si="280"/>
        <v>1TariffDynamic50213</v>
      </c>
      <c r="B17966" s="9">
        <v>1</v>
      </c>
      <c r="C17966" t="s">
        <v>134</v>
      </c>
      <c r="D17966" t="s">
        <v>150</v>
      </c>
      <c r="E17966" s="9">
        <v>5</v>
      </c>
      <c r="F17966" s="9">
        <v>0</v>
      </c>
      <c r="G17966" s="9">
        <v>2</v>
      </c>
      <c r="H17966" s="9">
        <v>13</v>
      </c>
      <c r="I17966" s="9">
        <v>-8.6349345743656158E-2</v>
      </c>
      <c r="J17966" s="9">
        <v>-8.6349345743656158E-2</v>
      </c>
      <c r="K17966" s="9">
        <v>0</v>
      </c>
      <c r="L17966" s="9">
        <v>81.099418640136719</v>
      </c>
    </row>
    <row r="17967" spans="1:12" x14ac:dyDescent="0.25">
      <c r="A17967" s="5" t="str">
        <f t="shared" si="280"/>
        <v>1TariffDynamic50214</v>
      </c>
      <c r="B17967" s="9">
        <v>1</v>
      </c>
      <c r="C17967" t="s">
        <v>134</v>
      </c>
      <c r="D17967" t="s">
        <v>150</v>
      </c>
      <c r="E17967" s="9">
        <v>5</v>
      </c>
      <c r="F17967" s="9">
        <v>0</v>
      </c>
      <c r="G17967" s="9">
        <v>2</v>
      </c>
      <c r="H17967" s="9">
        <v>14</v>
      </c>
      <c r="I17967" s="9">
        <v>5.2168220281600952E-2</v>
      </c>
      <c r="J17967" s="9">
        <v>5.2168220281600952E-2</v>
      </c>
      <c r="K17967" s="9">
        <v>0</v>
      </c>
      <c r="L17967" s="9">
        <v>83.046897888183594</v>
      </c>
    </row>
    <row r="17968" spans="1:12" x14ac:dyDescent="0.25">
      <c r="A17968" s="5" t="str">
        <f t="shared" si="280"/>
        <v>1TariffDynamic50215</v>
      </c>
      <c r="B17968" s="9">
        <v>1</v>
      </c>
      <c r="C17968" t="s">
        <v>134</v>
      </c>
      <c r="D17968" t="s">
        <v>150</v>
      </c>
      <c r="E17968" s="9">
        <v>5</v>
      </c>
      <c r="F17968" s="9">
        <v>0</v>
      </c>
      <c r="G17968" s="9">
        <v>2</v>
      </c>
      <c r="H17968" s="9">
        <v>15</v>
      </c>
      <c r="I17968" s="9">
        <v>0.25857898592948914</v>
      </c>
      <c r="J17968" s="9">
        <v>0.25857898592948914</v>
      </c>
      <c r="K17968" s="9">
        <v>0</v>
      </c>
      <c r="L17968" s="9">
        <v>84.238380432128906</v>
      </c>
    </row>
    <row r="17969" spans="1:12" x14ac:dyDescent="0.25">
      <c r="A17969" s="5" t="str">
        <f t="shared" si="280"/>
        <v>1TariffDynamic50216</v>
      </c>
      <c r="B17969" s="9">
        <v>1</v>
      </c>
      <c r="C17969" t="s">
        <v>134</v>
      </c>
      <c r="D17969" t="s">
        <v>150</v>
      </c>
      <c r="E17969" s="9">
        <v>5</v>
      </c>
      <c r="F17969" s="9">
        <v>0</v>
      </c>
      <c r="G17969" s="9">
        <v>2</v>
      </c>
      <c r="H17969" s="9">
        <v>16</v>
      </c>
      <c r="I17969" s="9">
        <v>0.58292210102081299</v>
      </c>
      <c r="J17969" s="9">
        <v>0.58292210102081299</v>
      </c>
      <c r="K17969" s="9">
        <v>0</v>
      </c>
      <c r="L17969" s="9">
        <v>85.20538330078125</v>
      </c>
    </row>
    <row r="17970" spans="1:12" x14ac:dyDescent="0.25">
      <c r="A17970" s="5" t="str">
        <f t="shared" si="280"/>
        <v>1TariffDynamic50217</v>
      </c>
      <c r="B17970" s="9">
        <v>1</v>
      </c>
      <c r="C17970" t="s">
        <v>134</v>
      </c>
      <c r="D17970" t="s">
        <v>150</v>
      </c>
      <c r="E17970" s="9">
        <v>5</v>
      </c>
      <c r="F17970" s="9">
        <v>0</v>
      </c>
      <c r="G17970" s="9">
        <v>2</v>
      </c>
      <c r="H17970" s="9">
        <v>17</v>
      </c>
      <c r="I17970" s="9">
        <v>0.89433479309082031</v>
      </c>
      <c r="J17970" s="9">
        <v>0.33355814218521118</v>
      </c>
      <c r="K17970" s="9">
        <v>2.8811251744627953E-2</v>
      </c>
      <c r="L17970" s="9">
        <v>85.038856506347656</v>
      </c>
    </row>
    <row r="17971" spans="1:12" x14ac:dyDescent="0.25">
      <c r="A17971" s="5" t="str">
        <f t="shared" si="280"/>
        <v>1TariffDynamic50218</v>
      </c>
      <c r="B17971" s="9">
        <v>1</v>
      </c>
      <c r="C17971" t="s">
        <v>134</v>
      </c>
      <c r="D17971" t="s">
        <v>150</v>
      </c>
      <c r="E17971" s="9">
        <v>5</v>
      </c>
      <c r="F17971" s="9">
        <v>0</v>
      </c>
      <c r="G17971" s="9">
        <v>2</v>
      </c>
      <c r="H17971" s="9">
        <v>18</v>
      </c>
      <c r="I17971" s="9">
        <v>1.2310307025909424</v>
      </c>
      <c r="J17971" s="9">
        <v>0.72341805696487427</v>
      </c>
      <c r="K17971" s="9">
        <v>3.5312898457050323E-2</v>
      </c>
      <c r="L17971" s="9">
        <v>83.709938049316406</v>
      </c>
    </row>
    <row r="17972" spans="1:12" x14ac:dyDescent="0.25">
      <c r="A17972" s="5" t="str">
        <f t="shared" si="280"/>
        <v>1TariffDynamic50219</v>
      </c>
      <c r="B17972" s="9">
        <v>1</v>
      </c>
      <c r="C17972" t="s">
        <v>134</v>
      </c>
      <c r="D17972" t="s">
        <v>150</v>
      </c>
      <c r="E17972" s="9">
        <v>5</v>
      </c>
      <c r="F17972" s="9">
        <v>0</v>
      </c>
      <c r="G17972" s="9">
        <v>2</v>
      </c>
      <c r="H17972" s="9">
        <v>19</v>
      </c>
      <c r="I17972" s="9">
        <v>1.5192649364471436</v>
      </c>
      <c r="J17972" s="9">
        <v>1.1998672485351563</v>
      </c>
      <c r="K17972" s="9">
        <v>3.5987775772809982E-2</v>
      </c>
      <c r="L17972" s="9">
        <v>81.258399963378906</v>
      </c>
    </row>
    <row r="17973" spans="1:12" x14ac:dyDescent="0.25">
      <c r="A17973" s="5" t="str">
        <f t="shared" si="280"/>
        <v>1TariffDynamic50220</v>
      </c>
      <c r="B17973" s="9">
        <v>1</v>
      </c>
      <c r="C17973" t="s">
        <v>134</v>
      </c>
      <c r="D17973" t="s">
        <v>150</v>
      </c>
      <c r="E17973" s="9">
        <v>5</v>
      </c>
      <c r="F17973" s="9">
        <v>0</v>
      </c>
      <c r="G17973" s="9">
        <v>2</v>
      </c>
      <c r="H17973" s="9">
        <v>20</v>
      </c>
      <c r="I17973" s="9">
        <v>1.6458864212036133</v>
      </c>
      <c r="J17973" s="9">
        <v>1.4244973659515381</v>
      </c>
      <c r="K17973" s="9">
        <v>2.502063475549221E-2</v>
      </c>
      <c r="L17973" s="9">
        <v>78.293472290039063</v>
      </c>
    </row>
    <row r="17974" spans="1:12" x14ac:dyDescent="0.25">
      <c r="A17974" s="5" t="str">
        <f t="shared" si="280"/>
        <v>1TariffDynamic50221</v>
      </c>
      <c r="B17974" s="9">
        <v>1</v>
      </c>
      <c r="C17974" t="s">
        <v>134</v>
      </c>
      <c r="D17974" t="s">
        <v>150</v>
      </c>
      <c r="E17974" s="9">
        <v>5</v>
      </c>
      <c r="F17974" s="9">
        <v>0</v>
      </c>
      <c r="G17974" s="9">
        <v>2</v>
      </c>
      <c r="H17974" s="9">
        <v>21</v>
      </c>
      <c r="I17974" s="9">
        <v>1.6768730878829956</v>
      </c>
      <c r="J17974" s="9">
        <v>1.4970877170562744</v>
      </c>
      <c r="K17974" s="9">
        <v>3.7906952202320099E-2</v>
      </c>
      <c r="L17974" s="9">
        <v>74.005912780761719</v>
      </c>
    </row>
    <row r="17975" spans="1:12" x14ac:dyDescent="0.25">
      <c r="A17975" s="5" t="str">
        <f t="shared" si="280"/>
        <v>1TariffDynamic50222</v>
      </c>
      <c r="B17975" s="9">
        <v>1</v>
      </c>
      <c r="C17975" t="s">
        <v>134</v>
      </c>
      <c r="D17975" t="s">
        <v>150</v>
      </c>
      <c r="E17975" s="9">
        <v>5</v>
      </c>
      <c r="F17975" s="9">
        <v>0</v>
      </c>
      <c r="G17975" s="9">
        <v>2</v>
      </c>
      <c r="H17975" s="9">
        <v>22</v>
      </c>
      <c r="I17975" s="9">
        <v>1.6664135456085205</v>
      </c>
      <c r="J17975" s="9">
        <v>2.0289411544799805</v>
      </c>
      <c r="K17975" s="9">
        <v>6.8762198090553284E-2</v>
      </c>
      <c r="L17975" s="9">
        <v>70.498916625976563</v>
      </c>
    </row>
    <row r="17976" spans="1:12" x14ac:dyDescent="0.25">
      <c r="A17976" s="5" t="str">
        <f t="shared" si="280"/>
        <v>1TariffDynamic50223</v>
      </c>
      <c r="B17976" s="9">
        <v>1</v>
      </c>
      <c r="C17976" t="s">
        <v>134</v>
      </c>
      <c r="D17976" t="s">
        <v>150</v>
      </c>
      <c r="E17976" s="9">
        <v>5</v>
      </c>
      <c r="F17976" s="9">
        <v>0</v>
      </c>
      <c r="G17976" s="9">
        <v>2</v>
      </c>
      <c r="H17976" s="9">
        <v>23</v>
      </c>
      <c r="I17976" s="9">
        <v>1.6938279867172241</v>
      </c>
      <c r="J17976" s="9">
        <v>1.8231155872344971</v>
      </c>
      <c r="K17976" s="9">
        <v>4.1990883648395538E-2</v>
      </c>
      <c r="L17976" s="9">
        <v>68.693939208984375</v>
      </c>
    </row>
    <row r="17977" spans="1:12" x14ac:dyDescent="0.25">
      <c r="A17977" s="5" t="str">
        <f t="shared" si="280"/>
        <v>1TariffDynamic50224</v>
      </c>
      <c r="B17977" s="9">
        <v>1</v>
      </c>
      <c r="C17977" t="s">
        <v>134</v>
      </c>
      <c r="D17977" t="s">
        <v>150</v>
      </c>
      <c r="E17977" s="9">
        <v>5</v>
      </c>
      <c r="F17977" s="9">
        <v>0</v>
      </c>
      <c r="G17977" s="9">
        <v>2</v>
      </c>
      <c r="H17977" s="9">
        <v>24</v>
      </c>
      <c r="I17977" s="9">
        <v>1.5077787637710571</v>
      </c>
      <c r="J17977" s="9">
        <v>1.5752607583999634</v>
      </c>
      <c r="K17977" s="9">
        <v>3.8843881338834763E-2</v>
      </c>
      <c r="L17977" s="9">
        <v>66.412818908691406</v>
      </c>
    </row>
    <row r="17978" spans="1:12" x14ac:dyDescent="0.25">
      <c r="A17978" s="5" t="str">
        <f t="shared" si="280"/>
        <v>1TariffDynamic50101</v>
      </c>
      <c r="B17978" s="9">
        <v>1</v>
      </c>
      <c r="C17978" t="s">
        <v>134</v>
      </c>
      <c r="D17978" t="s">
        <v>150</v>
      </c>
      <c r="E17978" s="9">
        <v>5</v>
      </c>
      <c r="F17978" s="9">
        <v>0</v>
      </c>
      <c r="G17978" s="9">
        <v>10</v>
      </c>
      <c r="H17978" s="9">
        <v>1</v>
      </c>
      <c r="I17978" s="9">
        <v>1.7695019245147705</v>
      </c>
      <c r="J17978" s="9">
        <v>1.7695019245147705</v>
      </c>
      <c r="K17978" s="9">
        <v>0</v>
      </c>
      <c r="L17978" s="9">
        <v>74.353889465332031</v>
      </c>
    </row>
    <row r="17979" spans="1:12" x14ac:dyDescent="0.25">
      <c r="A17979" s="5" t="str">
        <f t="shared" si="280"/>
        <v>1TariffDynamic50102</v>
      </c>
      <c r="B17979" s="9">
        <v>1</v>
      </c>
      <c r="C17979" t="s">
        <v>134</v>
      </c>
      <c r="D17979" t="s">
        <v>150</v>
      </c>
      <c r="E17979" s="9">
        <v>5</v>
      </c>
      <c r="F17979" s="9">
        <v>0</v>
      </c>
      <c r="G17979" s="9">
        <v>10</v>
      </c>
      <c r="H17979" s="9">
        <v>2</v>
      </c>
      <c r="I17979" s="9">
        <v>1.4706003665924072</v>
      </c>
      <c r="J17979" s="9">
        <v>1.4706003665924072</v>
      </c>
      <c r="K17979" s="9">
        <v>0</v>
      </c>
      <c r="L17979" s="9">
        <v>72.775894165039063</v>
      </c>
    </row>
    <row r="17980" spans="1:12" x14ac:dyDescent="0.25">
      <c r="A17980" s="5" t="str">
        <f t="shared" si="280"/>
        <v>1TariffDynamic50103</v>
      </c>
      <c r="B17980" s="9">
        <v>1</v>
      </c>
      <c r="C17980" t="s">
        <v>134</v>
      </c>
      <c r="D17980" t="s">
        <v>150</v>
      </c>
      <c r="E17980" s="9">
        <v>5</v>
      </c>
      <c r="F17980" s="9">
        <v>0</v>
      </c>
      <c r="G17980" s="9">
        <v>10</v>
      </c>
      <c r="H17980" s="9">
        <v>3</v>
      </c>
      <c r="I17980" s="9">
        <v>1.2243349552154541</v>
      </c>
      <c r="J17980" s="9">
        <v>1.2243349552154541</v>
      </c>
      <c r="K17980" s="9">
        <v>0</v>
      </c>
      <c r="L17980" s="9">
        <v>71.013252258300781</v>
      </c>
    </row>
    <row r="17981" spans="1:12" x14ac:dyDescent="0.25">
      <c r="A17981" s="5" t="str">
        <f t="shared" si="280"/>
        <v>1TariffDynamic50104</v>
      </c>
      <c r="B17981" s="9">
        <v>1</v>
      </c>
      <c r="C17981" t="s">
        <v>134</v>
      </c>
      <c r="D17981" t="s">
        <v>150</v>
      </c>
      <c r="E17981" s="9">
        <v>5</v>
      </c>
      <c r="F17981" s="9">
        <v>0</v>
      </c>
      <c r="G17981" s="9">
        <v>10</v>
      </c>
      <c r="H17981" s="9">
        <v>4</v>
      </c>
      <c r="I17981" s="9">
        <v>1.0542563199996948</v>
      </c>
      <c r="J17981" s="9">
        <v>1.0542563199996948</v>
      </c>
      <c r="K17981" s="9">
        <v>0</v>
      </c>
      <c r="L17981" s="9">
        <v>69.603492736816406</v>
      </c>
    </row>
    <row r="17982" spans="1:12" x14ac:dyDescent="0.25">
      <c r="A17982" s="5" t="str">
        <f t="shared" si="280"/>
        <v>1TariffDynamic50105</v>
      </c>
      <c r="B17982" s="9">
        <v>1</v>
      </c>
      <c r="C17982" t="s">
        <v>134</v>
      </c>
      <c r="D17982" t="s">
        <v>150</v>
      </c>
      <c r="E17982" s="9">
        <v>5</v>
      </c>
      <c r="F17982" s="9">
        <v>0</v>
      </c>
      <c r="G17982" s="9">
        <v>10</v>
      </c>
      <c r="H17982" s="9">
        <v>5</v>
      </c>
      <c r="I17982" s="9">
        <v>0.94277787208557129</v>
      </c>
      <c r="J17982" s="9">
        <v>0.94277787208557129</v>
      </c>
      <c r="K17982" s="9">
        <v>0</v>
      </c>
      <c r="L17982" s="9">
        <v>68.689262390136719</v>
      </c>
    </row>
    <row r="17983" spans="1:12" x14ac:dyDescent="0.25">
      <c r="A17983" s="5" t="str">
        <f t="shared" si="280"/>
        <v>1TariffDynamic50106</v>
      </c>
      <c r="B17983" s="9">
        <v>1</v>
      </c>
      <c r="C17983" t="s">
        <v>134</v>
      </c>
      <c r="D17983" t="s">
        <v>150</v>
      </c>
      <c r="E17983" s="9">
        <v>5</v>
      </c>
      <c r="F17983" s="9">
        <v>0</v>
      </c>
      <c r="G17983" s="9">
        <v>10</v>
      </c>
      <c r="H17983" s="9">
        <v>6</v>
      </c>
      <c r="I17983" s="9">
        <v>0.86389905214309692</v>
      </c>
      <c r="J17983" s="9">
        <v>0.86389905214309692</v>
      </c>
      <c r="K17983" s="9">
        <v>0</v>
      </c>
      <c r="L17983" s="9">
        <v>67.594573974609375</v>
      </c>
    </row>
    <row r="17984" spans="1:12" x14ac:dyDescent="0.25">
      <c r="A17984" s="5" t="str">
        <f t="shared" si="280"/>
        <v>1TariffDynamic50107</v>
      </c>
      <c r="B17984" s="9">
        <v>1</v>
      </c>
      <c r="C17984" t="s">
        <v>134</v>
      </c>
      <c r="D17984" t="s">
        <v>150</v>
      </c>
      <c r="E17984" s="9">
        <v>5</v>
      </c>
      <c r="F17984" s="9">
        <v>0</v>
      </c>
      <c r="G17984" s="9">
        <v>10</v>
      </c>
      <c r="H17984" s="9">
        <v>7</v>
      </c>
      <c r="I17984" s="9">
        <v>0.80760562419891357</v>
      </c>
      <c r="J17984" s="9">
        <v>0.80760562419891357</v>
      </c>
      <c r="K17984" s="9">
        <v>0</v>
      </c>
      <c r="L17984" s="9">
        <v>67.199615478515625</v>
      </c>
    </row>
    <row r="17985" spans="1:12" x14ac:dyDescent="0.25">
      <c r="A17985" s="5" t="str">
        <f t="shared" si="280"/>
        <v>1TariffDynamic50108</v>
      </c>
      <c r="B17985" s="9">
        <v>1</v>
      </c>
      <c r="C17985" t="s">
        <v>134</v>
      </c>
      <c r="D17985" t="s">
        <v>150</v>
      </c>
      <c r="E17985" s="9">
        <v>5</v>
      </c>
      <c r="F17985" s="9">
        <v>0</v>
      </c>
      <c r="G17985" s="9">
        <v>10</v>
      </c>
      <c r="H17985" s="9">
        <v>8</v>
      </c>
      <c r="I17985" s="9">
        <v>0.6944805383682251</v>
      </c>
      <c r="J17985" s="9">
        <v>0.6944805383682251</v>
      </c>
      <c r="K17985" s="9">
        <v>0</v>
      </c>
      <c r="L17985" s="9">
        <v>67.786643981933594</v>
      </c>
    </row>
    <row r="17986" spans="1:12" x14ac:dyDescent="0.25">
      <c r="A17986" s="5" t="str">
        <f t="shared" si="280"/>
        <v>1TariffDynamic50109</v>
      </c>
      <c r="B17986" s="9">
        <v>1</v>
      </c>
      <c r="C17986" t="s">
        <v>134</v>
      </c>
      <c r="D17986" t="s">
        <v>150</v>
      </c>
      <c r="E17986" s="9">
        <v>5</v>
      </c>
      <c r="F17986" s="9">
        <v>0</v>
      </c>
      <c r="G17986" s="9">
        <v>10</v>
      </c>
      <c r="H17986" s="9">
        <v>9</v>
      </c>
      <c r="I17986" s="9">
        <v>0.55182921886444092</v>
      </c>
      <c r="J17986" s="9">
        <v>0.55182921886444092</v>
      </c>
      <c r="K17986" s="9">
        <v>0</v>
      </c>
      <c r="L17986" s="9">
        <v>72.293304443359375</v>
      </c>
    </row>
    <row r="17987" spans="1:12" x14ac:dyDescent="0.25">
      <c r="A17987" s="5" t="str">
        <f t="shared" ref="A17987:A18050" si="281">B17987&amp;C17987&amp;D17987&amp;E17987&amp;F17987&amp;G17987&amp;H17987</f>
        <v>1TariffDynamic501010</v>
      </c>
      <c r="B17987" s="9">
        <v>1</v>
      </c>
      <c r="C17987" t="s">
        <v>134</v>
      </c>
      <c r="D17987" t="s">
        <v>150</v>
      </c>
      <c r="E17987" s="9">
        <v>5</v>
      </c>
      <c r="F17987" s="9">
        <v>0</v>
      </c>
      <c r="G17987" s="9">
        <v>10</v>
      </c>
      <c r="H17987" s="9">
        <v>10</v>
      </c>
      <c r="I17987" s="9">
        <v>0.55889856815338135</v>
      </c>
      <c r="J17987" s="9">
        <v>0.55889856815338135</v>
      </c>
      <c r="K17987" s="9">
        <v>0</v>
      </c>
      <c r="L17987" s="9">
        <v>79.00732421875</v>
      </c>
    </row>
    <row r="17988" spans="1:12" x14ac:dyDescent="0.25">
      <c r="A17988" s="5" t="str">
        <f t="shared" si="281"/>
        <v>1TariffDynamic501011</v>
      </c>
      <c r="B17988" s="9">
        <v>1</v>
      </c>
      <c r="C17988" t="s">
        <v>134</v>
      </c>
      <c r="D17988" t="s">
        <v>150</v>
      </c>
      <c r="E17988" s="9">
        <v>5</v>
      </c>
      <c r="F17988" s="9">
        <v>0</v>
      </c>
      <c r="G17988" s="9">
        <v>10</v>
      </c>
      <c r="H17988" s="9">
        <v>11</v>
      </c>
      <c r="I17988" s="9">
        <v>0.45430886745452881</v>
      </c>
      <c r="J17988" s="9">
        <v>0.45430886745452881</v>
      </c>
      <c r="K17988" s="9">
        <v>0</v>
      </c>
      <c r="L17988" s="9">
        <v>85.142189025878906</v>
      </c>
    </row>
    <row r="17989" spans="1:12" x14ac:dyDescent="0.25">
      <c r="A17989" s="5" t="str">
        <f t="shared" si="281"/>
        <v>1TariffDynamic501012</v>
      </c>
      <c r="B17989" s="9">
        <v>1</v>
      </c>
      <c r="C17989" t="s">
        <v>134</v>
      </c>
      <c r="D17989" t="s">
        <v>150</v>
      </c>
      <c r="E17989" s="9">
        <v>5</v>
      </c>
      <c r="F17989" s="9">
        <v>0</v>
      </c>
      <c r="G17989" s="9">
        <v>10</v>
      </c>
      <c r="H17989" s="9">
        <v>12</v>
      </c>
      <c r="I17989" s="9">
        <v>0.52353233098983765</v>
      </c>
      <c r="J17989" s="9">
        <v>0.52353233098983765</v>
      </c>
      <c r="K17989" s="9">
        <v>0</v>
      </c>
      <c r="L17989" s="9">
        <v>89.001632690429688</v>
      </c>
    </row>
    <row r="17990" spans="1:12" x14ac:dyDescent="0.25">
      <c r="A17990" s="5" t="str">
        <f t="shared" si="281"/>
        <v>1TariffDynamic501013</v>
      </c>
      <c r="B17990" s="9">
        <v>1</v>
      </c>
      <c r="C17990" t="s">
        <v>134</v>
      </c>
      <c r="D17990" t="s">
        <v>150</v>
      </c>
      <c r="E17990" s="9">
        <v>5</v>
      </c>
      <c r="F17990" s="9">
        <v>0</v>
      </c>
      <c r="G17990" s="9">
        <v>10</v>
      </c>
      <c r="H17990" s="9">
        <v>13</v>
      </c>
      <c r="I17990" s="9">
        <v>0.76973551511764526</v>
      </c>
      <c r="J17990" s="9">
        <v>0.76973551511764526</v>
      </c>
      <c r="K17990" s="9">
        <v>0</v>
      </c>
      <c r="L17990" s="9">
        <v>91.912315368652344</v>
      </c>
    </row>
    <row r="17991" spans="1:12" x14ac:dyDescent="0.25">
      <c r="A17991" s="5" t="str">
        <f t="shared" si="281"/>
        <v>1TariffDynamic501014</v>
      </c>
      <c r="B17991" s="9">
        <v>1</v>
      </c>
      <c r="C17991" t="s">
        <v>134</v>
      </c>
      <c r="D17991" t="s">
        <v>150</v>
      </c>
      <c r="E17991" s="9">
        <v>5</v>
      </c>
      <c r="F17991" s="9">
        <v>0</v>
      </c>
      <c r="G17991" s="9">
        <v>10</v>
      </c>
      <c r="H17991" s="9">
        <v>14</v>
      </c>
      <c r="I17991" s="9">
        <v>1.0902950763702393</v>
      </c>
      <c r="J17991" s="9">
        <v>1.0902950763702393</v>
      </c>
      <c r="K17991" s="9">
        <v>0</v>
      </c>
      <c r="L17991" s="9">
        <v>93.457511901855469</v>
      </c>
    </row>
    <row r="17992" spans="1:12" x14ac:dyDescent="0.25">
      <c r="A17992" s="5" t="str">
        <f t="shared" si="281"/>
        <v>1TariffDynamic501015</v>
      </c>
      <c r="B17992" s="9">
        <v>1</v>
      </c>
      <c r="C17992" t="s">
        <v>134</v>
      </c>
      <c r="D17992" t="s">
        <v>150</v>
      </c>
      <c r="E17992" s="9">
        <v>5</v>
      </c>
      <c r="F17992" s="9">
        <v>0</v>
      </c>
      <c r="G17992" s="9">
        <v>10</v>
      </c>
      <c r="H17992" s="9">
        <v>15</v>
      </c>
      <c r="I17992" s="9">
        <v>1.4040502309799194</v>
      </c>
      <c r="J17992" s="9">
        <v>1.4040502309799194</v>
      </c>
      <c r="K17992" s="9">
        <v>0</v>
      </c>
      <c r="L17992" s="9">
        <v>94.906929016113281</v>
      </c>
    </row>
    <row r="17993" spans="1:12" x14ac:dyDescent="0.25">
      <c r="A17993" s="5" t="str">
        <f t="shared" si="281"/>
        <v>1TariffDynamic501016</v>
      </c>
      <c r="B17993" s="9">
        <v>1</v>
      </c>
      <c r="C17993" t="s">
        <v>134</v>
      </c>
      <c r="D17993" t="s">
        <v>150</v>
      </c>
      <c r="E17993" s="9">
        <v>5</v>
      </c>
      <c r="F17993" s="9">
        <v>0</v>
      </c>
      <c r="G17993" s="9">
        <v>10</v>
      </c>
      <c r="H17993" s="9">
        <v>16</v>
      </c>
      <c r="I17993" s="9">
        <v>1.8149363994598389</v>
      </c>
      <c r="J17993" s="9">
        <v>1.8149363994598389</v>
      </c>
      <c r="K17993" s="9">
        <v>0</v>
      </c>
      <c r="L17993" s="9">
        <v>95.295387268066406</v>
      </c>
    </row>
    <row r="17994" spans="1:12" x14ac:dyDescent="0.25">
      <c r="A17994" s="5" t="str">
        <f t="shared" si="281"/>
        <v>1TariffDynamic501017</v>
      </c>
      <c r="B17994" s="9">
        <v>1</v>
      </c>
      <c r="C17994" t="s">
        <v>134</v>
      </c>
      <c r="D17994" t="s">
        <v>150</v>
      </c>
      <c r="E17994" s="9">
        <v>5</v>
      </c>
      <c r="F17994" s="9">
        <v>0</v>
      </c>
      <c r="G17994" s="9">
        <v>10</v>
      </c>
      <c r="H17994" s="9">
        <v>17</v>
      </c>
      <c r="I17994" s="9">
        <v>2.1351728439331055</v>
      </c>
      <c r="J17994" s="9">
        <v>1.0164244174957275</v>
      </c>
      <c r="K17994" s="9">
        <v>3.1014027073979378E-2</v>
      </c>
      <c r="L17994" s="9">
        <v>95.053337097167969</v>
      </c>
    </row>
    <row r="17995" spans="1:12" x14ac:dyDescent="0.25">
      <c r="A17995" s="5" t="str">
        <f t="shared" si="281"/>
        <v>1TariffDynamic501018</v>
      </c>
      <c r="B17995" s="9">
        <v>1</v>
      </c>
      <c r="C17995" t="s">
        <v>134</v>
      </c>
      <c r="D17995" t="s">
        <v>150</v>
      </c>
      <c r="E17995" s="9">
        <v>5</v>
      </c>
      <c r="F17995" s="9">
        <v>0</v>
      </c>
      <c r="G17995" s="9">
        <v>10</v>
      </c>
      <c r="H17995" s="9">
        <v>18</v>
      </c>
      <c r="I17995" s="9">
        <v>2.4679129123687744</v>
      </c>
      <c r="J17995" s="9">
        <v>1.7724909782409668</v>
      </c>
      <c r="K17995" s="9">
        <v>3.0869424343109131E-2</v>
      </c>
      <c r="L17995" s="9">
        <v>94.195037841796875</v>
      </c>
    </row>
    <row r="17996" spans="1:12" x14ac:dyDescent="0.25">
      <c r="A17996" s="5" t="str">
        <f t="shared" si="281"/>
        <v>1TariffDynamic501019</v>
      </c>
      <c r="B17996" s="9">
        <v>1</v>
      </c>
      <c r="C17996" t="s">
        <v>134</v>
      </c>
      <c r="D17996" t="s">
        <v>150</v>
      </c>
      <c r="E17996" s="9">
        <v>5</v>
      </c>
      <c r="F17996" s="9">
        <v>0</v>
      </c>
      <c r="G17996" s="9">
        <v>10</v>
      </c>
      <c r="H17996" s="9">
        <v>19</v>
      </c>
      <c r="I17996" s="9">
        <v>2.6929111480712891</v>
      </c>
      <c r="J17996" s="9">
        <v>2.2353074550628662</v>
      </c>
      <c r="K17996" s="9">
        <v>2.3458417505025864E-2</v>
      </c>
      <c r="L17996" s="9">
        <v>93.302703857421875</v>
      </c>
    </row>
    <row r="17997" spans="1:12" x14ac:dyDescent="0.25">
      <c r="A17997" s="5" t="str">
        <f t="shared" si="281"/>
        <v>1TariffDynamic501020</v>
      </c>
      <c r="B17997" s="9">
        <v>1</v>
      </c>
      <c r="C17997" t="s">
        <v>134</v>
      </c>
      <c r="D17997" t="s">
        <v>150</v>
      </c>
      <c r="E17997" s="9">
        <v>5</v>
      </c>
      <c r="F17997" s="9">
        <v>0</v>
      </c>
      <c r="G17997" s="9">
        <v>10</v>
      </c>
      <c r="H17997" s="9">
        <v>20</v>
      </c>
      <c r="I17997" s="9">
        <v>2.7302436828613281</v>
      </c>
      <c r="J17997" s="9">
        <v>2.3887269496917725</v>
      </c>
      <c r="K17997" s="9">
        <v>2.3415325209498405E-2</v>
      </c>
      <c r="L17997" s="9">
        <v>90.673484802246094</v>
      </c>
    </row>
    <row r="17998" spans="1:12" x14ac:dyDescent="0.25">
      <c r="A17998" s="5" t="str">
        <f t="shared" si="281"/>
        <v>1TariffDynamic501021</v>
      </c>
      <c r="B17998" s="9">
        <v>1</v>
      </c>
      <c r="C17998" t="s">
        <v>134</v>
      </c>
      <c r="D17998" t="s">
        <v>150</v>
      </c>
      <c r="E17998" s="9">
        <v>5</v>
      </c>
      <c r="F17998" s="9">
        <v>0</v>
      </c>
      <c r="G17998" s="9">
        <v>10</v>
      </c>
      <c r="H17998" s="9">
        <v>21</v>
      </c>
      <c r="I17998" s="9">
        <v>2.7085576057434082</v>
      </c>
      <c r="J17998" s="9">
        <v>2.4056723117828369</v>
      </c>
      <c r="K17998" s="9">
        <v>1.4368753880262375E-2</v>
      </c>
      <c r="L17998" s="9">
        <v>86.692245483398438</v>
      </c>
    </row>
    <row r="17999" spans="1:12" x14ac:dyDescent="0.25">
      <c r="A17999" s="5" t="str">
        <f t="shared" si="281"/>
        <v>1TariffDynamic501022</v>
      </c>
      <c r="B17999" s="9">
        <v>1</v>
      </c>
      <c r="C17999" t="s">
        <v>134</v>
      </c>
      <c r="D17999" t="s">
        <v>150</v>
      </c>
      <c r="E17999" s="9">
        <v>5</v>
      </c>
      <c r="F17999" s="9">
        <v>0</v>
      </c>
      <c r="G17999" s="9">
        <v>10</v>
      </c>
      <c r="H17999" s="9">
        <v>22</v>
      </c>
      <c r="I17999" s="9">
        <v>2.6574258804321289</v>
      </c>
      <c r="J17999" s="9">
        <v>3.1319954395294189</v>
      </c>
      <c r="K17999" s="9">
        <v>2.5225423276424408E-2</v>
      </c>
      <c r="L17999" s="9">
        <v>82.750587463378906</v>
      </c>
    </row>
    <row r="18000" spans="1:12" x14ac:dyDescent="0.25">
      <c r="A18000" s="5" t="str">
        <f t="shared" si="281"/>
        <v>1TariffDynamic501023</v>
      </c>
      <c r="B18000" s="9">
        <v>1</v>
      </c>
      <c r="C18000" t="s">
        <v>134</v>
      </c>
      <c r="D18000" t="s">
        <v>150</v>
      </c>
      <c r="E18000" s="9">
        <v>5</v>
      </c>
      <c r="F18000" s="9">
        <v>0</v>
      </c>
      <c r="G18000" s="9">
        <v>10</v>
      </c>
      <c r="H18000" s="9">
        <v>23</v>
      </c>
      <c r="I18000" s="9">
        <v>2.5539851188659668</v>
      </c>
      <c r="J18000" s="9">
        <v>2.7418408393859863</v>
      </c>
      <c r="K18000" s="9">
        <v>1.6375243663787842E-2</v>
      </c>
      <c r="L18000" s="9">
        <v>80.179367065429688</v>
      </c>
    </row>
    <row r="18001" spans="1:12" x14ac:dyDescent="0.25">
      <c r="A18001" s="5" t="str">
        <f t="shared" si="281"/>
        <v>1TariffDynamic501024</v>
      </c>
      <c r="B18001" s="9">
        <v>1</v>
      </c>
      <c r="C18001" t="s">
        <v>134</v>
      </c>
      <c r="D18001" t="s">
        <v>150</v>
      </c>
      <c r="E18001" s="9">
        <v>5</v>
      </c>
      <c r="F18001" s="9">
        <v>0</v>
      </c>
      <c r="G18001" s="9">
        <v>10</v>
      </c>
      <c r="H18001" s="9">
        <v>24</v>
      </c>
      <c r="I18001" s="9">
        <v>2.2211523056030273</v>
      </c>
      <c r="J18001" s="9">
        <v>2.3360302448272705</v>
      </c>
      <c r="K18001" s="9">
        <v>1.3308764435350895E-2</v>
      </c>
      <c r="L18001" s="9">
        <v>77.418205261230469</v>
      </c>
    </row>
    <row r="18002" spans="1:12" x14ac:dyDescent="0.25">
      <c r="A18002" s="5" t="str">
        <f t="shared" si="281"/>
        <v>1TariffDynamic5121</v>
      </c>
      <c r="B18002" s="9">
        <v>1</v>
      </c>
      <c r="C18002" t="s">
        <v>134</v>
      </c>
      <c r="D18002" t="s">
        <v>150</v>
      </c>
      <c r="E18002" s="9">
        <v>5</v>
      </c>
      <c r="F18002" s="9">
        <v>1</v>
      </c>
      <c r="G18002" s="9">
        <v>2</v>
      </c>
      <c r="H18002" s="9">
        <v>1</v>
      </c>
      <c r="I18002" s="9">
        <v>1.2561028003692627</v>
      </c>
      <c r="J18002" s="9">
        <v>1.2561028003692627</v>
      </c>
      <c r="K18002" s="9">
        <v>0</v>
      </c>
      <c r="L18002" s="9">
        <v>65.639251708984375</v>
      </c>
    </row>
    <row r="18003" spans="1:12" x14ac:dyDescent="0.25">
      <c r="A18003" s="5" t="str">
        <f t="shared" si="281"/>
        <v>1TariffDynamic5122</v>
      </c>
      <c r="B18003" s="9">
        <v>1</v>
      </c>
      <c r="C18003" t="s">
        <v>134</v>
      </c>
      <c r="D18003" t="s">
        <v>150</v>
      </c>
      <c r="E18003" s="9">
        <v>5</v>
      </c>
      <c r="F18003" s="9">
        <v>1</v>
      </c>
      <c r="G18003" s="9">
        <v>2</v>
      </c>
      <c r="H18003" s="9">
        <v>2</v>
      </c>
      <c r="I18003" s="9">
        <v>1.0856813192367554</v>
      </c>
      <c r="J18003" s="9">
        <v>1.0856813192367554</v>
      </c>
      <c r="K18003" s="9">
        <v>0</v>
      </c>
      <c r="L18003" s="9">
        <v>64.153182983398438</v>
      </c>
    </row>
    <row r="18004" spans="1:12" x14ac:dyDescent="0.25">
      <c r="A18004" s="5" t="str">
        <f t="shared" si="281"/>
        <v>1TariffDynamic5123</v>
      </c>
      <c r="B18004" s="9">
        <v>1</v>
      </c>
      <c r="C18004" t="s">
        <v>134</v>
      </c>
      <c r="D18004" t="s">
        <v>150</v>
      </c>
      <c r="E18004" s="9">
        <v>5</v>
      </c>
      <c r="F18004" s="9">
        <v>1</v>
      </c>
      <c r="G18004" s="9">
        <v>2</v>
      </c>
      <c r="H18004" s="9">
        <v>3</v>
      </c>
      <c r="I18004" s="9">
        <v>0.94853532314300537</v>
      </c>
      <c r="J18004" s="9">
        <v>0.94853532314300537</v>
      </c>
      <c r="K18004" s="9">
        <v>0</v>
      </c>
      <c r="L18004" s="9">
        <v>62.981231689453125</v>
      </c>
    </row>
    <row r="18005" spans="1:12" x14ac:dyDescent="0.25">
      <c r="A18005" s="5" t="str">
        <f t="shared" si="281"/>
        <v>1TariffDynamic5124</v>
      </c>
      <c r="B18005" s="9">
        <v>1</v>
      </c>
      <c r="C18005" t="s">
        <v>134</v>
      </c>
      <c r="D18005" t="s">
        <v>150</v>
      </c>
      <c r="E18005" s="9">
        <v>5</v>
      </c>
      <c r="F18005" s="9">
        <v>1</v>
      </c>
      <c r="G18005" s="9">
        <v>2</v>
      </c>
      <c r="H18005" s="9">
        <v>4</v>
      </c>
      <c r="I18005" s="9">
        <v>0.84776824712753296</v>
      </c>
      <c r="J18005" s="9">
        <v>0.84776824712753296</v>
      </c>
      <c r="K18005" s="9">
        <v>0</v>
      </c>
      <c r="L18005" s="9">
        <v>62.045162200927734</v>
      </c>
    </row>
    <row r="18006" spans="1:12" x14ac:dyDescent="0.25">
      <c r="A18006" s="5" t="str">
        <f t="shared" si="281"/>
        <v>1TariffDynamic5125</v>
      </c>
      <c r="B18006" s="9">
        <v>1</v>
      </c>
      <c r="C18006" t="s">
        <v>134</v>
      </c>
      <c r="D18006" t="s">
        <v>150</v>
      </c>
      <c r="E18006" s="9">
        <v>5</v>
      </c>
      <c r="F18006" s="9">
        <v>1</v>
      </c>
      <c r="G18006" s="9">
        <v>2</v>
      </c>
      <c r="H18006" s="9">
        <v>5</v>
      </c>
      <c r="I18006" s="9">
        <v>0.77924025058746338</v>
      </c>
      <c r="J18006" s="9">
        <v>0.77924025058746338</v>
      </c>
      <c r="K18006" s="9">
        <v>0</v>
      </c>
      <c r="L18006" s="9">
        <v>61.050735473632813</v>
      </c>
    </row>
    <row r="18007" spans="1:12" x14ac:dyDescent="0.25">
      <c r="A18007" s="5" t="str">
        <f t="shared" si="281"/>
        <v>1TariffDynamic5126</v>
      </c>
      <c r="B18007" s="9">
        <v>1</v>
      </c>
      <c r="C18007" t="s">
        <v>134</v>
      </c>
      <c r="D18007" t="s">
        <v>150</v>
      </c>
      <c r="E18007" s="9">
        <v>5</v>
      </c>
      <c r="F18007" s="9">
        <v>1</v>
      </c>
      <c r="G18007" s="9">
        <v>2</v>
      </c>
      <c r="H18007" s="9">
        <v>6</v>
      </c>
      <c r="I18007" s="9">
        <v>0.73992055654525757</v>
      </c>
      <c r="J18007" s="9">
        <v>0.73992055654525757</v>
      </c>
      <c r="K18007" s="9">
        <v>0</v>
      </c>
      <c r="L18007" s="9">
        <v>59.999610900878906</v>
      </c>
    </row>
    <row r="18008" spans="1:12" x14ac:dyDescent="0.25">
      <c r="A18008" s="5" t="str">
        <f t="shared" si="281"/>
        <v>1TariffDynamic5127</v>
      </c>
      <c r="B18008" s="9">
        <v>1</v>
      </c>
      <c r="C18008" t="s">
        <v>134</v>
      </c>
      <c r="D18008" t="s">
        <v>150</v>
      </c>
      <c r="E18008" s="9">
        <v>5</v>
      </c>
      <c r="F18008" s="9">
        <v>1</v>
      </c>
      <c r="G18008" s="9">
        <v>2</v>
      </c>
      <c r="H18008" s="9">
        <v>7</v>
      </c>
      <c r="I18008" s="9">
        <v>0.7300574779510498</v>
      </c>
      <c r="J18008" s="9">
        <v>0.7300574779510498</v>
      </c>
      <c r="K18008" s="9">
        <v>0</v>
      </c>
      <c r="L18008" s="9">
        <v>59.354900360107422</v>
      </c>
    </row>
    <row r="18009" spans="1:12" x14ac:dyDescent="0.25">
      <c r="A18009" s="5" t="str">
        <f t="shared" si="281"/>
        <v>1TariffDynamic5128</v>
      </c>
      <c r="B18009" s="9">
        <v>1</v>
      </c>
      <c r="C18009" t="s">
        <v>134</v>
      </c>
      <c r="D18009" t="s">
        <v>150</v>
      </c>
      <c r="E18009" s="9">
        <v>5</v>
      </c>
      <c r="F18009" s="9">
        <v>1</v>
      </c>
      <c r="G18009" s="9">
        <v>2</v>
      </c>
      <c r="H18009" s="9">
        <v>8</v>
      </c>
      <c r="I18009" s="9">
        <v>0.63574934005737305</v>
      </c>
      <c r="J18009" s="9">
        <v>0.63574934005737305</v>
      </c>
      <c r="K18009" s="9">
        <v>0</v>
      </c>
      <c r="L18009" s="9">
        <v>60.112758636474609</v>
      </c>
    </row>
    <row r="18010" spans="1:12" x14ac:dyDescent="0.25">
      <c r="A18010" s="5" t="str">
        <f t="shared" si="281"/>
        <v>1TariffDynamic5129</v>
      </c>
      <c r="B18010" s="9">
        <v>1</v>
      </c>
      <c r="C18010" t="s">
        <v>134</v>
      </c>
      <c r="D18010" t="s">
        <v>150</v>
      </c>
      <c r="E18010" s="9">
        <v>5</v>
      </c>
      <c r="F18010" s="9">
        <v>1</v>
      </c>
      <c r="G18010" s="9">
        <v>2</v>
      </c>
      <c r="H18010" s="9">
        <v>9</v>
      </c>
      <c r="I18010" s="9">
        <v>0.36201846599578857</v>
      </c>
      <c r="J18010" s="9">
        <v>0.36201846599578857</v>
      </c>
      <c r="K18010" s="9">
        <v>0</v>
      </c>
      <c r="L18010" s="9">
        <v>63.546100616455078</v>
      </c>
    </row>
    <row r="18011" spans="1:12" x14ac:dyDescent="0.25">
      <c r="A18011" s="5" t="str">
        <f t="shared" si="281"/>
        <v>1TariffDynamic51210</v>
      </c>
      <c r="B18011" s="9">
        <v>1</v>
      </c>
      <c r="C18011" t="s">
        <v>134</v>
      </c>
      <c r="D18011" t="s">
        <v>150</v>
      </c>
      <c r="E18011" s="9">
        <v>5</v>
      </c>
      <c r="F18011" s="9">
        <v>1</v>
      </c>
      <c r="G18011" s="9">
        <v>2</v>
      </c>
      <c r="H18011" s="9">
        <v>10</v>
      </c>
      <c r="I18011" s="9">
        <v>0.18971271812915802</v>
      </c>
      <c r="J18011" s="9">
        <v>0.18971271812915802</v>
      </c>
      <c r="K18011" s="9">
        <v>0</v>
      </c>
      <c r="L18011" s="9">
        <v>68.414497375488281</v>
      </c>
    </row>
    <row r="18012" spans="1:12" x14ac:dyDescent="0.25">
      <c r="A18012" s="5" t="str">
        <f t="shared" si="281"/>
        <v>1TariffDynamic51211</v>
      </c>
      <c r="B18012" s="9">
        <v>1</v>
      </c>
      <c r="C18012" t="s">
        <v>134</v>
      </c>
      <c r="D18012" t="s">
        <v>150</v>
      </c>
      <c r="E18012" s="9">
        <v>5</v>
      </c>
      <c r="F18012" s="9">
        <v>1</v>
      </c>
      <c r="G18012" s="9">
        <v>2</v>
      </c>
      <c r="H18012" s="9">
        <v>11</v>
      </c>
      <c r="I18012" s="9">
        <v>-2.4216350167989731E-2</v>
      </c>
      <c r="J18012" s="9">
        <v>-2.4216350167989731E-2</v>
      </c>
      <c r="K18012" s="9">
        <v>0</v>
      </c>
      <c r="L18012" s="9">
        <v>73.697158813476563</v>
      </c>
    </row>
    <row r="18013" spans="1:12" x14ac:dyDescent="0.25">
      <c r="A18013" s="5" t="str">
        <f t="shared" si="281"/>
        <v>1TariffDynamic51212</v>
      </c>
      <c r="B18013" s="9">
        <v>1</v>
      </c>
      <c r="C18013" t="s">
        <v>134</v>
      </c>
      <c r="D18013" t="s">
        <v>150</v>
      </c>
      <c r="E18013" s="9">
        <v>5</v>
      </c>
      <c r="F18013" s="9">
        <v>1</v>
      </c>
      <c r="G18013" s="9">
        <v>2</v>
      </c>
      <c r="H18013" s="9">
        <v>12</v>
      </c>
      <c r="I18013" s="9">
        <v>-0.17117221653461456</v>
      </c>
      <c r="J18013" s="9">
        <v>-0.17117221653461456</v>
      </c>
      <c r="K18013" s="9">
        <v>0</v>
      </c>
      <c r="L18013" s="9">
        <v>78.035110473632813</v>
      </c>
    </row>
    <row r="18014" spans="1:12" x14ac:dyDescent="0.25">
      <c r="A18014" s="5" t="str">
        <f t="shared" si="281"/>
        <v>1TariffDynamic51213</v>
      </c>
      <c r="B18014" s="9">
        <v>1</v>
      </c>
      <c r="C18014" t="s">
        <v>134</v>
      </c>
      <c r="D18014" t="s">
        <v>150</v>
      </c>
      <c r="E18014" s="9">
        <v>5</v>
      </c>
      <c r="F18014" s="9">
        <v>1</v>
      </c>
      <c r="G18014" s="9">
        <v>2</v>
      </c>
      <c r="H18014" s="9">
        <v>13</v>
      </c>
      <c r="I18014" s="9">
        <v>-0.14474086463451385</v>
      </c>
      <c r="J18014" s="9">
        <v>-0.14474086463451385</v>
      </c>
      <c r="K18014" s="9">
        <v>0</v>
      </c>
      <c r="L18014" s="9">
        <v>81.044136047363281</v>
      </c>
    </row>
    <row r="18015" spans="1:12" x14ac:dyDescent="0.25">
      <c r="A18015" s="5" t="str">
        <f t="shared" si="281"/>
        <v>1TariffDynamic51214</v>
      </c>
      <c r="B18015" s="9">
        <v>1</v>
      </c>
      <c r="C18015" t="s">
        <v>134</v>
      </c>
      <c r="D18015" t="s">
        <v>150</v>
      </c>
      <c r="E18015" s="9">
        <v>5</v>
      </c>
      <c r="F18015" s="9">
        <v>1</v>
      </c>
      <c r="G18015" s="9">
        <v>2</v>
      </c>
      <c r="H18015" s="9">
        <v>14</v>
      </c>
      <c r="I18015" s="9">
        <v>-1.1776013299822807E-2</v>
      </c>
      <c r="J18015" s="9">
        <v>-1.1776013299822807E-2</v>
      </c>
      <c r="K18015" s="9">
        <v>0</v>
      </c>
      <c r="L18015" s="9">
        <v>83.417129516601563</v>
      </c>
    </row>
    <row r="18016" spans="1:12" x14ac:dyDescent="0.25">
      <c r="A18016" s="5" t="str">
        <f t="shared" si="281"/>
        <v>1TariffDynamic51215</v>
      </c>
      <c r="B18016" s="9">
        <v>1</v>
      </c>
      <c r="C18016" t="s">
        <v>134</v>
      </c>
      <c r="D18016" t="s">
        <v>150</v>
      </c>
      <c r="E18016" s="9">
        <v>5</v>
      </c>
      <c r="F18016" s="9">
        <v>1</v>
      </c>
      <c r="G18016" s="9">
        <v>2</v>
      </c>
      <c r="H18016" s="9">
        <v>15</v>
      </c>
      <c r="I18016" s="9">
        <v>0.20422342419624329</v>
      </c>
      <c r="J18016" s="9">
        <v>0.20422342419624329</v>
      </c>
      <c r="K18016" s="9">
        <v>0</v>
      </c>
      <c r="L18016" s="9">
        <v>84.201156616210938</v>
      </c>
    </row>
    <row r="18017" spans="1:12" x14ac:dyDescent="0.25">
      <c r="A18017" s="5" t="str">
        <f t="shared" si="281"/>
        <v>1TariffDynamic51216</v>
      </c>
      <c r="B18017" s="9">
        <v>1</v>
      </c>
      <c r="C18017" t="s">
        <v>134</v>
      </c>
      <c r="D18017" t="s">
        <v>150</v>
      </c>
      <c r="E18017" s="9">
        <v>5</v>
      </c>
      <c r="F18017" s="9">
        <v>1</v>
      </c>
      <c r="G18017" s="9">
        <v>2</v>
      </c>
      <c r="H18017" s="9">
        <v>16</v>
      </c>
      <c r="I18017" s="9">
        <v>0.54179388284683228</v>
      </c>
      <c r="J18017" s="9">
        <v>0.54179388284683228</v>
      </c>
      <c r="K18017" s="9">
        <v>0</v>
      </c>
      <c r="L18017" s="9">
        <v>84.989349365234375</v>
      </c>
    </row>
    <row r="18018" spans="1:12" x14ac:dyDescent="0.25">
      <c r="A18018" s="5" t="str">
        <f t="shared" si="281"/>
        <v>1TariffDynamic51217</v>
      </c>
      <c r="B18018" s="9">
        <v>1</v>
      </c>
      <c r="C18018" t="s">
        <v>134</v>
      </c>
      <c r="D18018" t="s">
        <v>150</v>
      </c>
      <c r="E18018" s="9">
        <v>5</v>
      </c>
      <c r="F18018" s="9">
        <v>1</v>
      </c>
      <c r="G18018" s="9">
        <v>2</v>
      </c>
      <c r="H18018" s="9">
        <v>17</v>
      </c>
      <c r="I18018" s="9">
        <v>0.86438095569610596</v>
      </c>
      <c r="J18018" s="9">
        <v>0.31727331876754761</v>
      </c>
      <c r="K18018" s="9">
        <v>2.8046982362866402E-2</v>
      </c>
      <c r="L18018" s="9">
        <v>85.335357666015625</v>
      </c>
    </row>
    <row r="18019" spans="1:12" x14ac:dyDescent="0.25">
      <c r="A18019" s="5" t="str">
        <f t="shared" si="281"/>
        <v>1TariffDynamic51218</v>
      </c>
      <c r="B18019" s="9">
        <v>1</v>
      </c>
      <c r="C18019" t="s">
        <v>134</v>
      </c>
      <c r="D18019" t="s">
        <v>150</v>
      </c>
      <c r="E18019" s="9">
        <v>5</v>
      </c>
      <c r="F18019" s="9">
        <v>1</v>
      </c>
      <c r="G18019" s="9">
        <v>2</v>
      </c>
      <c r="H18019" s="9">
        <v>18</v>
      </c>
      <c r="I18019" s="9">
        <v>1.2063378095626831</v>
      </c>
      <c r="J18019" s="9">
        <v>0.68350356817245483</v>
      </c>
      <c r="K18019" s="9">
        <v>3.3166907727718353E-2</v>
      </c>
      <c r="L18019" s="9">
        <v>84.559738159179688</v>
      </c>
    </row>
    <row r="18020" spans="1:12" x14ac:dyDescent="0.25">
      <c r="A18020" s="5" t="str">
        <f t="shared" si="281"/>
        <v>1TariffDynamic51219</v>
      </c>
      <c r="B18020" s="9">
        <v>1</v>
      </c>
      <c r="C18020" t="s">
        <v>134</v>
      </c>
      <c r="D18020" t="s">
        <v>150</v>
      </c>
      <c r="E18020" s="9">
        <v>5</v>
      </c>
      <c r="F18020" s="9">
        <v>1</v>
      </c>
      <c r="G18020" s="9">
        <v>2</v>
      </c>
      <c r="H18020" s="9">
        <v>19</v>
      </c>
      <c r="I18020" s="9">
        <v>1.4960113763809204</v>
      </c>
      <c r="J18020" s="9">
        <v>1.1613366603851318</v>
      </c>
      <c r="K18020" s="9">
        <v>3.2642260193824768E-2</v>
      </c>
      <c r="L18020" s="9">
        <v>82.589752197265625</v>
      </c>
    </row>
    <row r="18021" spans="1:12" x14ac:dyDescent="0.25">
      <c r="A18021" s="5" t="str">
        <f t="shared" si="281"/>
        <v>1TariffDynamic51220</v>
      </c>
      <c r="B18021" s="9">
        <v>1</v>
      </c>
      <c r="C18021" t="s">
        <v>134</v>
      </c>
      <c r="D18021" t="s">
        <v>150</v>
      </c>
      <c r="E18021" s="9">
        <v>5</v>
      </c>
      <c r="F18021" s="9">
        <v>1</v>
      </c>
      <c r="G18021" s="9">
        <v>2</v>
      </c>
      <c r="H18021" s="9">
        <v>20</v>
      </c>
      <c r="I18021" s="9">
        <v>1.6351190805435181</v>
      </c>
      <c r="J18021" s="9">
        <v>1.398874044418335</v>
      </c>
      <c r="K18021" s="9">
        <v>2.0837470889091492E-2</v>
      </c>
      <c r="L18021" s="9">
        <v>79.824478149414063</v>
      </c>
    </row>
    <row r="18022" spans="1:12" x14ac:dyDescent="0.25">
      <c r="A18022" s="5" t="str">
        <f t="shared" si="281"/>
        <v>1TariffDynamic51221</v>
      </c>
      <c r="B18022" s="9">
        <v>1</v>
      </c>
      <c r="C18022" t="s">
        <v>134</v>
      </c>
      <c r="D18022" t="s">
        <v>150</v>
      </c>
      <c r="E18022" s="9">
        <v>5</v>
      </c>
      <c r="F18022" s="9">
        <v>1</v>
      </c>
      <c r="G18022" s="9">
        <v>2</v>
      </c>
      <c r="H18022" s="9">
        <v>21</v>
      </c>
      <c r="I18022" s="9">
        <v>1.6735756397247314</v>
      </c>
      <c r="J18022" s="9">
        <v>1.4760758876800537</v>
      </c>
      <c r="K18022" s="9">
        <v>3.2285571098327637E-2</v>
      </c>
      <c r="L18022" s="9">
        <v>75.831497192382813</v>
      </c>
    </row>
    <row r="18023" spans="1:12" x14ac:dyDescent="0.25">
      <c r="A18023" s="5" t="str">
        <f t="shared" si="281"/>
        <v>1TariffDynamic51222</v>
      </c>
      <c r="B18023" s="9">
        <v>1</v>
      </c>
      <c r="C18023" t="s">
        <v>134</v>
      </c>
      <c r="D18023" t="s">
        <v>150</v>
      </c>
      <c r="E18023" s="9">
        <v>5</v>
      </c>
      <c r="F18023" s="9">
        <v>1</v>
      </c>
      <c r="G18023" s="9">
        <v>2</v>
      </c>
      <c r="H18023" s="9">
        <v>22</v>
      </c>
      <c r="I18023" s="9">
        <v>1.6659432649612427</v>
      </c>
      <c r="J18023" s="9">
        <v>2.0433731079101563</v>
      </c>
      <c r="K18023" s="9">
        <v>5.8823000639677048E-2</v>
      </c>
      <c r="L18023" s="9">
        <v>72.128471374511719</v>
      </c>
    </row>
    <row r="18024" spans="1:12" x14ac:dyDescent="0.25">
      <c r="A18024" s="5" t="str">
        <f t="shared" si="281"/>
        <v>1TariffDynamic51223</v>
      </c>
      <c r="B18024" s="9">
        <v>1</v>
      </c>
      <c r="C18024" t="s">
        <v>134</v>
      </c>
      <c r="D18024" t="s">
        <v>150</v>
      </c>
      <c r="E18024" s="9">
        <v>5</v>
      </c>
      <c r="F18024" s="9">
        <v>1</v>
      </c>
      <c r="G18024" s="9">
        <v>2</v>
      </c>
      <c r="H18024" s="9">
        <v>23</v>
      </c>
      <c r="I18024" s="9">
        <v>1.6988568305969238</v>
      </c>
      <c r="J18024" s="9">
        <v>1.8348667621612549</v>
      </c>
      <c r="K18024" s="9">
        <v>3.7082120776176453E-2</v>
      </c>
      <c r="L18024" s="9">
        <v>70.012199401855469</v>
      </c>
    </row>
    <row r="18025" spans="1:12" x14ac:dyDescent="0.25">
      <c r="A18025" s="5" t="str">
        <f t="shared" si="281"/>
        <v>1TariffDynamic51224</v>
      </c>
      <c r="B18025" s="9">
        <v>1</v>
      </c>
      <c r="C18025" t="s">
        <v>134</v>
      </c>
      <c r="D18025" t="s">
        <v>150</v>
      </c>
      <c r="E18025" s="9">
        <v>5</v>
      </c>
      <c r="F18025" s="9">
        <v>1</v>
      </c>
      <c r="G18025" s="9">
        <v>2</v>
      </c>
      <c r="H18025" s="9">
        <v>24</v>
      </c>
      <c r="I18025" s="9">
        <v>1.5192254781723022</v>
      </c>
      <c r="J18025" s="9">
        <v>1.5955290794372559</v>
      </c>
      <c r="K18025" s="9">
        <v>3.2146263867616653E-2</v>
      </c>
      <c r="L18025" s="9">
        <v>68.461204528808594</v>
      </c>
    </row>
    <row r="18026" spans="1:12" x14ac:dyDescent="0.25">
      <c r="A18026" s="5" t="str">
        <f t="shared" si="281"/>
        <v>1TariffDynamic51101</v>
      </c>
      <c r="B18026" s="9">
        <v>1</v>
      </c>
      <c r="C18026" t="s">
        <v>134</v>
      </c>
      <c r="D18026" t="s">
        <v>150</v>
      </c>
      <c r="E18026" s="9">
        <v>5</v>
      </c>
      <c r="F18026" s="9">
        <v>1</v>
      </c>
      <c r="G18026" s="9">
        <v>10</v>
      </c>
      <c r="H18026" s="9">
        <v>1</v>
      </c>
      <c r="I18026" s="9">
        <v>1.7695019245147705</v>
      </c>
      <c r="J18026" s="9">
        <v>1.7695019245147705</v>
      </c>
      <c r="K18026" s="9">
        <v>0</v>
      </c>
      <c r="L18026" s="9">
        <v>74.353889465332031</v>
      </c>
    </row>
    <row r="18027" spans="1:12" x14ac:dyDescent="0.25">
      <c r="A18027" s="5" t="str">
        <f t="shared" si="281"/>
        <v>1TariffDynamic51102</v>
      </c>
      <c r="B18027" s="9">
        <v>1</v>
      </c>
      <c r="C18027" t="s">
        <v>134</v>
      </c>
      <c r="D18027" t="s">
        <v>150</v>
      </c>
      <c r="E18027" s="9">
        <v>5</v>
      </c>
      <c r="F18027" s="9">
        <v>1</v>
      </c>
      <c r="G18027" s="9">
        <v>10</v>
      </c>
      <c r="H18027" s="9">
        <v>2</v>
      </c>
      <c r="I18027" s="9">
        <v>1.4706003665924072</v>
      </c>
      <c r="J18027" s="9">
        <v>1.4706003665924072</v>
      </c>
      <c r="K18027" s="9">
        <v>0</v>
      </c>
      <c r="L18027" s="9">
        <v>72.775894165039063</v>
      </c>
    </row>
    <row r="18028" spans="1:12" x14ac:dyDescent="0.25">
      <c r="A18028" s="5" t="str">
        <f t="shared" si="281"/>
        <v>1TariffDynamic51103</v>
      </c>
      <c r="B18028" s="9">
        <v>1</v>
      </c>
      <c r="C18028" t="s">
        <v>134</v>
      </c>
      <c r="D18028" t="s">
        <v>150</v>
      </c>
      <c r="E18028" s="9">
        <v>5</v>
      </c>
      <c r="F18028" s="9">
        <v>1</v>
      </c>
      <c r="G18028" s="9">
        <v>10</v>
      </c>
      <c r="H18028" s="9">
        <v>3</v>
      </c>
      <c r="I18028" s="9">
        <v>1.2243349552154541</v>
      </c>
      <c r="J18028" s="9">
        <v>1.2243349552154541</v>
      </c>
      <c r="K18028" s="9">
        <v>0</v>
      </c>
      <c r="L18028" s="9">
        <v>71.013252258300781</v>
      </c>
    </row>
    <row r="18029" spans="1:12" x14ac:dyDescent="0.25">
      <c r="A18029" s="5" t="str">
        <f t="shared" si="281"/>
        <v>1TariffDynamic51104</v>
      </c>
      <c r="B18029" s="9">
        <v>1</v>
      </c>
      <c r="C18029" t="s">
        <v>134</v>
      </c>
      <c r="D18029" t="s">
        <v>150</v>
      </c>
      <c r="E18029" s="9">
        <v>5</v>
      </c>
      <c r="F18029" s="9">
        <v>1</v>
      </c>
      <c r="G18029" s="9">
        <v>10</v>
      </c>
      <c r="H18029" s="9">
        <v>4</v>
      </c>
      <c r="I18029" s="9">
        <v>1.0542563199996948</v>
      </c>
      <c r="J18029" s="9">
        <v>1.0542563199996948</v>
      </c>
      <c r="K18029" s="9">
        <v>0</v>
      </c>
      <c r="L18029" s="9">
        <v>69.603492736816406</v>
      </c>
    </row>
    <row r="18030" spans="1:12" x14ac:dyDescent="0.25">
      <c r="A18030" s="5" t="str">
        <f t="shared" si="281"/>
        <v>1TariffDynamic51105</v>
      </c>
      <c r="B18030" s="9">
        <v>1</v>
      </c>
      <c r="C18030" t="s">
        <v>134</v>
      </c>
      <c r="D18030" t="s">
        <v>150</v>
      </c>
      <c r="E18030" s="9">
        <v>5</v>
      </c>
      <c r="F18030" s="9">
        <v>1</v>
      </c>
      <c r="G18030" s="9">
        <v>10</v>
      </c>
      <c r="H18030" s="9">
        <v>5</v>
      </c>
      <c r="I18030" s="9">
        <v>0.94277787208557129</v>
      </c>
      <c r="J18030" s="9">
        <v>0.94277787208557129</v>
      </c>
      <c r="K18030" s="9">
        <v>0</v>
      </c>
      <c r="L18030" s="9">
        <v>68.689262390136719</v>
      </c>
    </row>
    <row r="18031" spans="1:12" x14ac:dyDescent="0.25">
      <c r="A18031" s="5" t="str">
        <f t="shared" si="281"/>
        <v>1TariffDynamic51106</v>
      </c>
      <c r="B18031" s="9">
        <v>1</v>
      </c>
      <c r="C18031" t="s">
        <v>134</v>
      </c>
      <c r="D18031" t="s">
        <v>150</v>
      </c>
      <c r="E18031" s="9">
        <v>5</v>
      </c>
      <c r="F18031" s="9">
        <v>1</v>
      </c>
      <c r="G18031" s="9">
        <v>10</v>
      </c>
      <c r="H18031" s="9">
        <v>6</v>
      </c>
      <c r="I18031" s="9">
        <v>0.86389905214309692</v>
      </c>
      <c r="J18031" s="9">
        <v>0.86389905214309692</v>
      </c>
      <c r="K18031" s="9">
        <v>0</v>
      </c>
      <c r="L18031" s="9">
        <v>67.594573974609375</v>
      </c>
    </row>
    <row r="18032" spans="1:12" x14ac:dyDescent="0.25">
      <c r="A18032" s="5" t="str">
        <f t="shared" si="281"/>
        <v>1TariffDynamic51107</v>
      </c>
      <c r="B18032" s="9">
        <v>1</v>
      </c>
      <c r="C18032" t="s">
        <v>134</v>
      </c>
      <c r="D18032" t="s">
        <v>150</v>
      </c>
      <c r="E18032" s="9">
        <v>5</v>
      </c>
      <c r="F18032" s="9">
        <v>1</v>
      </c>
      <c r="G18032" s="9">
        <v>10</v>
      </c>
      <c r="H18032" s="9">
        <v>7</v>
      </c>
      <c r="I18032" s="9">
        <v>0.80760562419891357</v>
      </c>
      <c r="J18032" s="9">
        <v>0.80760562419891357</v>
      </c>
      <c r="K18032" s="9">
        <v>0</v>
      </c>
      <c r="L18032" s="9">
        <v>67.199615478515625</v>
      </c>
    </row>
    <row r="18033" spans="1:12" x14ac:dyDescent="0.25">
      <c r="A18033" s="5" t="str">
        <f t="shared" si="281"/>
        <v>1TariffDynamic51108</v>
      </c>
      <c r="B18033" s="9">
        <v>1</v>
      </c>
      <c r="C18033" t="s">
        <v>134</v>
      </c>
      <c r="D18033" t="s">
        <v>150</v>
      </c>
      <c r="E18033" s="9">
        <v>5</v>
      </c>
      <c r="F18033" s="9">
        <v>1</v>
      </c>
      <c r="G18033" s="9">
        <v>10</v>
      </c>
      <c r="H18033" s="9">
        <v>8</v>
      </c>
      <c r="I18033" s="9">
        <v>0.6944805383682251</v>
      </c>
      <c r="J18033" s="9">
        <v>0.6944805383682251</v>
      </c>
      <c r="K18033" s="9">
        <v>0</v>
      </c>
      <c r="L18033" s="9">
        <v>67.786643981933594</v>
      </c>
    </row>
    <row r="18034" spans="1:12" x14ac:dyDescent="0.25">
      <c r="A18034" s="5" t="str">
        <f t="shared" si="281"/>
        <v>1TariffDynamic51109</v>
      </c>
      <c r="B18034" s="9">
        <v>1</v>
      </c>
      <c r="C18034" t="s">
        <v>134</v>
      </c>
      <c r="D18034" t="s">
        <v>150</v>
      </c>
      <c r="E18034" s="9">
        <v>5</v>
      </c>
      <c r="F18034" s="9">
        <v>1</v>
      </c>
      <c r="G18034" s="9">
        <v>10</v>
      </c>
      <c r="H18034" s="9">
        <v>9</v>
      </c>
      <c r="I18034" s="9">
        <v>0.55182921886444092</v>
      </c>
      <c r="J18034" s="9">
        <v>0.55182921886444092</v>
      </c>
      <c r="K18034" s="9">
        <v>0</v>
      </c>
      <c r="L18034" s="9">
        <v>72.293304443359375</v>
      </c>
    </row>
    <row r="18035" spans="1:12" x14ac:dyDescent="0.25">
      <c r="A18035" s="5" t="str">
        <f t="shared" si="281"/>
        <v>1TariffDynamic511010</v>
      </c>
      <c r="B18035" s="9">
        <v>1</v>
      </c>
      <c r="C18035" t="s">
        <v>134</v>
      </c>
      <c r="D18035" t="s">
        <v>150</v>
      </c>
      <c r="E18035" s="9">
        <v>5</v>
      </c>
      <c r="F18035" s="9">
        <v>1</v>
      </c>
      <c r="G18035" s="9">
        <v>10</v>
      </c>
      <c r="H18035" s="9">
        <v>10</v>
      </c>
      <c r="I18035" s="9">
        <v>0.55889856815338135</v>
      </c>
      <c r="J18035" s="9">
        <v>0.55889856815338135</v>
      </c>
      <c r="K18035" s="9">
        <v>0</v>
      </c>
      <c r="L18035" s="9">
        <v>79.00732421875</v>
      </c>
    </row>
    <row r="18036" spans="1:12" x14ac:dyDescent="0.25">
      <c r="A18036" s="5" t="str">
        <f t="shared" si="281"/>
        <v>1TariffDynamic511011</v>
      </c>
      <c r="B18036" s="9">
        <v>1</v>
      </c>
      <c r="C18036" t="s">
        <v>134</v>
      </c>
      <c r="D18036" t="s">
        <v>150</v>
      </c>
      <c r="E18036" s="9">
        <v>5</v>
      </c>
      <c r="F18036" s="9">
        <v>1</v>
      </c>
      <c r="G18036" s="9">
        <v>10</v>
      </c>
      <c r="H18036" s="9">
        <v>11</v>
      </c>
      <c r="I18036" s="9">
        <v>0.45430886745452881</v>
      </c>
      <c r="J18036" s="9">
        <v>0.45430886745452881</v>
      </c>
      <c r="K18036" s="9">
        <v>0</v>
      </c>
      <c r="L18036" s="9">
        <v>85.142189025878906</v>
      </c>
    </row>
    <row r="18037" spans="1:12" x14ac:dyDescent="0.25">
      <c r="A18037" s="5" t="str">
        <f t="shared" si="281"/>
        <v>1TariffDynamic511012</v>
      </c>
      <c r="B18037" s="9">
        <v>1</v>
      </c>
      <c r="C18037" t="s">
        <v>134</v>
      </c>
      <c r="D18037" t="s">
        <v>150</v>
      </c>
      <c r="E18037" s="9">
        <v>5</v>
      </c>
      <c r="F18037" s="9">
        <v>1</v>
      </c>
      <c r="G18037" s="9">
        <v>10</v>
      </c>
      <c r="H18037" s="9">
        <v>12</v>
      </c>
      <c r="I18037" s="9">
        <v>0.52353233098983765</v>
      </c>
      <c r="J18037" s="9">
        <v>0.52353233098983765</v>
      </c>
      <c r="K18037" s="9">
        <v>0</v>
      </c>
      <c r="L18037" s="9">
        <v>89.001632690429688</v>
      </c>
    </row>
    <row r="18038" spans="1:12" x14ac:dyDescent="0.25">
      <c r="A18038" s="5" t="str">
        <f t="shared" si="281"/>
        <v>1TariffDynamic511013</v>
      </c>
      <c r="B18038" s="9">
        <v>1</v>
      </c>
      <c r="C18038" t="s">
        <v>134</v>
      </c>
      <c r="D18038" t="s">
        <v>150</v>
      </c>
      <c r="E18038" s="9">
        <v>5</v>
      </c>
      <c r="F18038" s="9">
        <v>1</v>
      </c>
      <c r="G18038" s="9">
        <v>10</v>
      </c>
      <c r="H18038" s="9">
        <v>13</v>
      </c>
      <c r="I18038" s="9">
        <v>0.76973551511764526</v>
      </c>
      <c r="J18038" s="9">
        <v>0.76973551511764526</v>
      </c>
      <c r="K18038" s="9">
        <v>0</v>
      </c>
      <c r="L18038" s="9">
        <v>91.912315368652344</v>
      </c>
    </row>
    <row r="18039" spans="1:12" x14ac:dyDescent="0.25">
      <c r="A18039" s="5" t="str">
        <f t="shared" si="281"/>
        <v>1TariffDynamic511014</v>
      </c>
      <c r="B18039" s="9">
        <v>1</v>
      </c>
      <c r="C18039" t="s">
        <v>134</v>
      </c>
      <c r="D18039" t="s">
        <v>150</v>
      </c>
      <c r="E18039" s="9">
        <v>5</v>
      </c>
      <c r="F18039" s="9">
        <v>1</v>
      </c>
      <c r="G18039" s="9">
        <v>10</v>
      </c>
      <c r="H18039" s="9">
        <v>14</v>
      </c>
      <c r="I18039" s="9">
        <v>1.0902950763702393</v>
      </c>
      <c r="J18039" s="9">
        <v>1.0902950763702393</v>
      </c>
      <c r="K18039" s="9">
        <v>0</v>
      </c>
      <c r="L18039" s="9">
        <v>93.457511901855469</v>
      </c>
    </row>
    <row r="18040" spans="1:12" x14ac:dyDescent="0.25">
      <c r="A18040" s="5" t="str">
        <f t="shared" si="281"/>
        <v>1TariffDynamic511015</v>
      </c>
      <c r="B18040" s="9">
        <v>1</v>
      </c>
      <c r="C18040" t="s">
        <v>134</v>
      </c>
      <c r="D18040" t="s">
        <v>150</v>
      </c>
      <c r="E18040" s="9">
        <v>5</v>
      </c>
      <c r="F18040" s="9">
        <v>1</v>
      </c>
      <c r="G18040" s="9">
        <v>10</v>
      </c>
      <c r="H18040" s="9">
        <v>15</v>
      </c>
      <c r="I18040" s="9">
        <v>1.4040502309799194</v>
      </c>
      <c r="J18040" s="9">
        <v>1.4040502309799194</v>
      </c>
      <c r="K18040" s="9">
        <v>0</v>
      </c>
      <c r="L18040" s="9">
        <v>94.906929016113281</v>
      </c>
    </row>
    <row r="18041" spans="1:12" x14ac:dyDescent="0.25">
      <c r="A18041" s="5" t="str">
        <f t="shared" si="281"/>
        <v>1TariffDynamic511016</v>
      </c>
      <c r="B18041" s="9">
        <v>1</v>
      </c>
      <c r="C18041" t="s">
        <v>134</v>
      </c>
      <c r="D18041" t="s">
        <v>150</v>
      </c>
      <c r="E18041" s="9">
        <v>5</v>
      </c>
      <c r="F18041" s="9">
        <v>1</v>
      </c>
      <c r="G18041" s="9">
        <v>10</v>
      </c>
      <c r="H18041" s="9">
        <v>16</v>
      </c>
      <c r="I18041" s="9">
        <v>1.8149363994598389</v>
      </c>
      <c r="J18041" s="9">
        <v>1.8149363994598389</v>
      </c>
      <c r="K18041" s="9">
        <v>0</v>
      </c>
      <c r="L18041" s="9">
        <v>95.295387268066406</v>
      </c>
    </row>
    <row r="18042" spans="1:12" x14ac:dyDescent="0.25">
      <c r="A18042" s="5" t="str">
        <f t="shared" si="281"/>
        <v>1TariffDynamic511017</v>
      </c>
      <c r="B18042" s="9">
        <v>1</v>
      </c>
      <c r="C18042" t="s">
        <v>134</v>
      </c>
      <c r="D18042" t="s">
        <v>150</v>
      </c>
      <c r="E18042" s="9">
        <v>5</v>
      </c>
      <c r="F18042" s="9">
        <v>1</v>
      </c>
      <c r="G18042" s="9">
        <v>10</v>
      </c>
      <c r="H18042" s="9">
        <v>17</v>
      </c>
      <c r="I18042" s="9">
        <v>2.1351728439331055</v>
      </c>
      <c r="J18042" s="9">
        <v>1.0164244174957275</v>
      </c>
      <c r="K18042" s="9">
        <v>3.1014027073979378E-2</v>
      </c>
      <c r="L18042" s="9">
        <v>95.053337097167969</v>
      </c>
    </row>
    <row r="18043" spans="1:12" x14ac:dyDescent="0.25">
      <c r="A18043" s="5" t="str">
        <f t="shared" si="281"/>
        <v>1TariffDynamic511018</v>
      </c>
      <c r="B18043" s="9">
        <v>1</v>
      </c>
      <c r="C18043" t="s">
        <v>134</v>
      </c>
      <c r="D18043" t="s">
        <v>150</v>
      </c>
      <c r="E18043" s="9">
        <v>5</v>
      </c>
      <c r="F18043" s="9">
        <v>1</v>
      </c>
      <c r="G18043" s="9">
        <v>10</v>
      </c>
      <c r="H18043" s="9">
        <v>18</v>
      </c>
      <c r="I18043" s="9">
        <v>2.4679129123687744</v>
      </c>
      <c r="J18043" s="9">
        <v>1.7724909782409668</v>
      </c>
      <c r="K18043" s="9">
        <v>3.0869424343109131E-2</v>
      </c>
      <c r="L18043" s="9">
        <v>94.195037841796875</v>
      </c>
    </row>
    <row r="18044" spans="1:12" x14ac:dyDescent="0.25">
      <c r="A18044" s="5" t="str">
        <f t="shared" si="281"/>
        <v>1TariffDynamic511019</v>
      </c>
      <c r="B18044" s="9">
        <v>1</v>
      </c>
      <c r="C18044" t="s">
        <v>134</v>
      </c>
      <c r="D18044" t="s">
        <v>150</v>
      </c>
      <c r="E18044" s="9">
        <v>5</v>
      </c>
      <c r="F18044" s="9">
        <v>1</v>
      </c>
      <c r="G18044" s="9">
        <v>10</v>
      </c>
      <c r="H18044" s="9">
        <v>19</v>
      </c>
      <c r="I18044" s="9">
        <v>2.6929111480712891</v>
      </c>
      <c r="J18044" s="9">
        <v>2.2353074550628662</v>
      </c>
      <c r="K18044" s="9">
        <v>2.3458417505025864E-2</v>
      </c>
      <c r="L18044" s="9">
        <v>93.302703857421875</v>
      </c>
    </row>
    <row r="18045" spans="1:12" x14ac:dyDescent="0.25">
      <c r="A18045" s="5" t="str">
        <f t="shared" si="281"/>
        <v>1TariffDynamic511020</v>
      </c>
      <c r="B18045" s="9">
        <v>1</v>
      </c>
      <c r="C18045" t="s">
        <v>134</v>
      </c>
      <c r="D18045" t="s">
        <v>150</v>
      </c>
      <c r="E18045" s="9">
        <v>5</v>
      </c>
      <c r="F18045" s="9">
        <v>1</v>
      </c>
      <c r="G18045" s="9">
        <v>10</v>
      </c>
      <c r="H18045" s="9">
        <v>20</v>
      </c>
      <c r="I18045" s="9">
        <v>2.7302436828613281</v>
      </c>
      <c r="J18045" s="9">
        <v>2.3887269496917725</v>
      </c>
      <c r="K18045" s="9">
        <v>2.3415325209498405E-2</v>
      </c>
      <c r="L18045" s="9">
        <v>90.673484802246094</v>
      </c>
    </row>
    <row r="18046" spans="1:12" x14ac:dyDescent="0.25">
      <c r="A18046" s="5" t="str">
        <f t="shared" si="281"/>
        <v>1TariffDynamic511021</v>
      </c>
      <c r="B18046" s="9">
        <v>1</v>
      </c>
      <c r="C18046" t="s">
        <v>134</v>
      </c>
      <c r="D18046" t="s">
        <v>150</v>
      </c>
      <c r="E18046" s="9">
        <v>5</v>
      </c>
      <c r="F18046" s="9">
        <v>1</v>
      </c>
      <c r="G18046" s="9">
        <v>10</v>
      </c>
      <c r="H18046" s="9">
        <v>21</v>
      </c>
      <c r="I18046" s="9">
        <v>2.7085576057434082</v>
      </c>
      <c r="J18046" s="9">
        <v>2.4056723117828369</v>
      </c>
      <c r="K18046" s="9">
        <v>1.4368753880262375E-2</v>
      </c>
      <c r="L18046" s="9">
        <v>86.692245483398438</v>
      </c>
    </row>
    <row r="18047" spans="1:12" x14ac:dyDescent="0.25">
      <c r="A18047" s="5" t="str">
        <f t="shared" si="281"/>
        <v>1TariffDynamic511022</v>
      </c>
      <c r="B18047" s="9">
        <v>1</v>
      </c>
      <c r="C18047" t="s">
        <v>134</v>
      </c>
      <c r="D18047" t="s">
        <v>150</v>
      </c>
      <c r="E18047" s="9">
        <v>5</v>
      </c>
      <c r="F18047" s="9">
        <v>1</v>
      </c>
      <c r="G18047" s="9">
        <v>10</v>
      </c>
      <c r="H18047" s="9">
        <v>22</v>
      </c>
      <c r="I18047" s="9">
        <v>2.6574258804321289</v>
      </c>
      <c r="J18047" s="9">
        <v>3.1319954395294189</v>
      </c>
      <c r="K18047" s="9">
        <v>2.5225423276424408E-2</v>
      </c>
      <c r="L18047" s="9">
        <v>82.750587463378906</v>
      </c>
    </row>
    <row r="18048" spans="1:12" x14ac:dyDescent="0.25">
      <c r="A18048" s="5" t="str">
        <f t="shared" si="281"/>
        <v>1TariffDynamic511023</v>
      </c>
      <c r="B18048" s="9">
        <v>1</v>
      </c>
      <c r="C18048" t="s">
        <v>134</v>
      </c>
      <c r="D18048" t="s">
        <v>150</v>
      </c>
      <c r="E18048" s="9">
        <v>5</v>
      </c>
      <c r="F18048" s="9">
        <v>1</v>
      </c>
      <c r="G18048" s="9">
        <v>10</v>
      </c>
      <c r="H18048" s="9">
        <v>23</v>
      </c>
      <c r="I18048" s="9">
        <v>2.5539851188659668</v>
      </c>
      <c r="J18048" s="9">
        <v>2.7418408393859863</v>
      </c>
      <c r="K18048" s="9">
        <v>1.6375243663787842E-2</v>
      </c>
      <c r="L18048" s="9">
        <v>80.179367065429688</v>
      </c>
    </row>
    <row r="18049" spans="1:12" x14ac:dyDescent="0.25">
      <c r="A18049" s="5" t="str">
        <f t="shared" si="281"/>
        <v>1TariffDynamic511024</v>
      </c>
      <c r="B18049" s="9">
        <v>1</v>
      </c>
      <c r="C18049" t="s">
        <v>134</v>
      </c>
      <c r="D18049" t="s">
        <v>150</v>
      </c>
      <c r="E18049" s="9">
        <v>5</v>
      </c>
      <c r="F18049" s="9">
        <v>1</v>
      </c>
      <c r="G18049" s="9">
        <v>10</v>
      </c>
      <c r="H18049" s="9">
        <v>24</v>
      </c>
      <c r="I18049" s="9">
        <v>2.2211523056030273</v>
      </c>
      <c r="J18049" s="9">
        <v>2.3360302448272705</v>
      </c>
      <c r="K18049" s="9">
        <v>1.3308764435350895E-2</v>
      </c>
      <c r="L18049" s="9">
        <v>77.418205261230469</v>
      </c>
    </row>
    <row r="18050" spans="1:12" x14ac:dyDescent="0.25">
      <c r="A18050" s="5" t="str">
        <f t="shared" si="281"/>
        <v>1TariffDynamic6021</v>
      </c>
      <c r="B18050" s="9">
        <v>1</v>
      </c>
      <c r="C18050" t="s">
        <v>134</v>
      </c>
      <c r="D18050" t="s">
        <v>150</v>
      </c>
      <c r="E18050" s="9">
        <v>6</v>
      </c>
      <c r="F18050" s="9">
        <v>0</v>
      </c>
      <c r="G18050" s="9">
        <v>2</v>
      </c>
      <c r="H18050" s="9">
        <v>1</v>
      </c>
      <c r="I18050" s="9">
        <v>1.3128470182418823</v>
      </c>
      <c r="J18050" s="9">
        <v>1.3128470182418823</v>
      </c>
      <c r="K18050" s="9">
        <v>0</v>
      </c>
      <c r="L18050" s="9">
        <v>65.952064514160156</v>
      </c>
    </row>
    <row r="18051" spans="1:12" x14ac:dyDescent="0.25">
      <c r="A18051" s="5" t="str">
        <f t="shared" ref="A18051:A18114" si="282">B18051&amp;C18051&amp;D18051&amp;E18051&amp;F18051&amp;G18051&amp;H18051</f>
        <v>1TariffDynamic6022</v>
      </c>
      <c r="B18051" s="9">
        <v>1</v>
      </c>
      <c r="C18051" t="s">
        <v>134</v>
      </c>
      <c r="D18051" t="s">
        <v>150</v>
      </c>
      <c r="E18051" s="9">
        <v>6</v>
      </c>
      <c r="F18051" s="9">
        <v>0</v>
      </c>
      <c r="G18051" s="9">
        <v>2</v>
      </c>
      <c r="H18051" s="9">
        <v>2</v>
      </c>
      <c r="I18051" s="9">
        <v>1.1285345554351807</v>
      </c>
      <c r="J18051" s="9">
        <v>1.1285345554351807</v>
      </c>
      <c r="K18051" s="9">
        <v>0</v>
      </c>
      <c r="L18051" s="9">
        <v>65.071678161621094</v>
      </c>
    </row>
    <row r="18052" spans="1:12" x14ac:dyDescent="0.25">
      <c r="A18052" s="5" t="str">
        <f t="shared" si="282"/>
        <v>1TariffDynamic6023</v>
      </c>
      <c r="B18052" s="9">
        <v>1</v>
      </c>
      <c r="C18052" t="s">
        <v>134</v>
      </c>
      <c r="D18052" t="s">
        <v>150</v>
      </c>
      <c r="E18052" s="9">
        <v>6</v>
      </c>
      <c r="F18052" s="9">
        <v>0</v>
      </c>
      <c r="G18052" s="9">
        <v>2</v>
      </c>
      <c r="H18052" s="9">
        <v>3</v>
      </c>
      <c r="I18052" s="9">
        <v>0.97917056083679199</v>
      </c>
      <c r="J18052" s="9">
        <v>0.97917056083679199</v>
      </c>
      <c r="K18052" s="9">
        <v>0</v>
      </c>
      <c r="L18052" s="9">
        <v>64.350425720214844</v>
      </c>
    </row>
    <row r="18053" spans="1:12" x14ac:dyDescent="0.25">
      <c r="A18053" s="5" t="str">
        <f t="shared" si="282"/>
        <v>1TariffDynamic6024</v>
      </c>
      <c r="B18053" s="9">
        <v>1</v>
      </c>
      <c r="C18053" t="s">
        <v>134</v>
      </c>
      <c r="D18053" t="s">
        <v>150</v>
      </c>
      <c r="E18053" s="9">
        <v>6</v>
      </c>
      <c r="F18053" s="9">
        <v>0</v>
      </c>
      <c r="G18053" s="9">
        <v>2</v>
      </c>
      <c r="H18053" s="9">
        <v>4</v>
      </c>
      <c r="I18053" s="9">
        <v>0.8694835901260376</v>
      </c>
      <c r="J18053" s="9">
        <v>0.8694835901260376</v>
      </c>
      <c r="K18053" s="9">
        <v>0</v>
      </c>
      <c r="L18053" s="9">
        <v>63.320972442626953</v>
      </c>
    </row>
    <row r="18054" spans="1:12" x14ac:dyDescent="0.25">
      <c r="A18054" s="5" t="str">
        <f t="shared" si="282"/>
        <v>1TariffDynamic6025</v>
      </c>
      <c r="B18054" s="9">
        <v>1</v>
      </c>
      <c r="C18054" t="s">
        <v>134</v>
      </c>
      <c r="D18054" t="s">
        <v>150</v>
      </c>
      <c r="E18054" s="9">
        <v>6</v>
      </c>
      <c r="F18054" s="9">
        <v>0</v>
      </c>
      <c r="G18054" s="9">
        <v>2</v>
      </c>
      <c r="H18054" s="9">
        <v>5</v>
      </c>
      <c r="I18054" s="9">
        <v>0.7916833758354187</v>
      </c>
      <c r="J18054" s="9">
        <v>0.7916833758354187</v>
      </c>
      <c r="K18054" s="9">
        <v>0</v>
      </c>
      <c r="L18054" s="9">
        <v>62.379848480224609</v>
      </c>
    </row>
    <row r="18055" spans="1:12" x14ac:dyDescent="0.25">
      <c r="A18055" s="5" t="str">
        <f t="shared" si="282"/>
        <v>1TariffDynamic6026</v>
      </c>
      <c r="B18055" s="9">
        <v>1</v>
      </c>
      <c r="C18055" t="s">
        <v>134</v>
      </c>
      <c r="D18055" t="s">
        <v>150</v>
      </c>
      <c r="E18055" s="9">
        <v>6</v>
      </c>
      <c r="F18055" s="9">
        <v>0</v>
      </c>
      <c r="G18055" s="9">
        <v>2</v>
      </c>
      <c r="H18055" s="9">
        <v>6</v>
      </c>
      <c r="I18055" s="9">
        <v>0.75284892320632935</v>
      </c>
      <c r="J18055" s="9">
        <v>0.75284892320632935</v>
      </c>
      <c r="K18055" s="9">
        <v>0</v>
      </c>
      <c r="L18055" s="9">
        <v>61.443126678466797</v>
      </c>
    </row>
    <row r="18056" spans="1:12" x14ac:dyDescent="0.25">
      <c r="A18056" s="5" t="str">
        <f t="shared" si="282"/>
        <v>1TariffDynamic6027</v>
      </c>
      <c r="B18056" s="9">
        <v>1</v>
      </c>
      <c r="C18056" t="s">
        <v>134</v>
      </c>
      <c r="D18056" t="s">
        <v>150</v>
      </c>
      <c r="E18056" s="9">
        <v>6</v>
      </c>
      <c r="F18056" s="9">
        <v>0</v>
      </c>
      <c r="G18056" s="9">
        <v>2</v>
      </c>
      <c r="H18056" s="9">
        <v>7</v>
      </c>
      <c r="I18056" s="9">
        <v>0.74421477317810059</v>
      </c>
      <c r="J18056" s="9">
        <v>0.74421477317810059</v>
      </c>
      <c r="K18056" s="9">
        <v>0</v>
      </c>
      <c r="L18056" s="9">
        <v>60.811531066894531</v>
      </c>
    </row>
    <row r="18057" spans="1:12" x14ac:dyDescent="0.25">
      <c r="A18057" s="5" t="str">
        <f t="shared" si="282"/>
        <v>1TariffDynamic6028</v>
      </c>
      <c r="B18057" s="9">
        <v>1</v>
      </c>
      <c r="C18057" t="s">
        <v>134</v>
      </c>
      <c r="D18057" t="s">
        <v>150</v>
      </c>
      <c r="E18057" s="9">
        <v>6</v>
      </c>
      <c r="F18057" s="9">
        <v>0</v>
      </c>
      <c r="G18057" s="9">
        <v>2</v>
      </c>
      <c r="H18057" s="9">
        <v>8</v>
      </c>
      <c r="I18057" s="9">
        <v>0.65063339471817017</v>
      </c>
      <c r="J18057" s="9">
        <v>0.65063339471817017</v>
      </c>
      <c r="K18057" s="9">
        <v>0</v>
      </c>
      <c r="L18057" s="9">
        <v>61.548595428466797</v>
      </c>
    </row>
    <row r="18058" spans="1:12" x14ac:dyDescent="0.25">
      <c r="A18058" s="5" t="str">
        <f t="shared" si="282"/>
        <v>1TariffDynamic6029</v>
      </c>
      <c r="B18058" s="9">
        <v>1</v>
      </c>
      <c r="C18058" t="s">
        <v>134</v>
      </c>
      <c r="D18058" t="s">
        <v>150</v>
      </c>
      <c r="E18058" s="9">
        <v>6</v>
      </c>
      <c r="F18058" s="9">
        <v>0</v>
      </c>
      <c r="G18058" s="9">
        <v>2</v>
      </c>
      <c r="H18058" s="9">
        <v>9</v>
      </c>
      <c r="I18058" s="9">
        <v>0.40074616670608521</v>
      </c>
      <c r="J18058" s="9">
        <v>0.40074616670608521</v>
      </c>
      <c r="K18058" s="9">
        <v>0</v>
      </c>
      <c r="L18058" s="9">
        <v>64.69696044921875</v>
      </c>
    </row>
    <row r="18059" spans="1:12" x14ac:dyDescent="0.25">
      <c r="A18059" s="5" t="str">
        <f t="shared" si="282"/>
        <v>1TariffDynamic60210</v>
      </c>
      <c r="B18059" s="9">
        <v>1</v>
      </c>
      <c r="C18059" t="s">
        <v>134</v>
      </c>
      <c r="D18059" t="s">
        <v>150</v>
      </c>
      <c r="E18059" s="9">
        <v>6</v>
      </c>
      <c r="F18059" s="9">
        <v>0</v>
      </c>
      <c r="G18059" s="9">
        <v>2</v>
      </c>
      <c r="H18059" s="9">
        <v>10</v>
      </c>
      <c r="I18059" s="9">
        <v>0.2233772873878479</v>
      </c>
      <c r="J18059" s="9">
        <v>0.2233772873878479</v>
      </c>
      <c r="K18059" s="9">
        <v>0</v>
      </c>
      <c r="L18059" s="9">
        <v>68.415077209472656</v>
      </c>
    </row>
    <row r="18060" spans="1:12" x14ac:dyDescent="0.25">
      <c r="A18060" s="5" t="str">
        <f t="shared" si="282"/>
        <v>1TariffDynamic60211</v>
      </c>
      <c r="B18060" s="9">
        <v>1</v>
      </c>
      <c r="C18060" t="s">
        <v>134</v>
      </c>
      <c r="D18060" t="s">
        <v>150</v>
      </c>
      <c r="E18060" s="9">
        <v>6</v>
      </c>
      <c r="F18060" s="9">
        <v>0</v>
      </c>
      <c r="G18060" s="9">
        <v>2</v>
      </c>
      <c r="H18060" s="9">
        <v>11</v>
      </c>
      <c r="I18060" s="9">
        <v>0.14150278270244598</v>
      </c>
      <c r="J18060" s="9">
        <v>0.14150278270244598</v>
      </c>
      <c r="K18060" s="9">
        <v>0</v>
      </c>
      <c r="L18060" s="9">
        <v>71.890029907226563</v>
      </c>
    </row>
    <row r="18061" spans="1:12" x14ac:dyDescent="0.25">
      <c r="A18061" s="5" t="str">
        <f t="shared" si="282"/>
        <v>1TariffDynamic60212</v>
      </c>
      <c r="B18061" s="9">
        <v>1</v>
      </c>
      <c r="C18061" t="s">
        <v>134</v>
      </c>
      <c r="D18061" t="s">
        <v>150</v>
      </c>
      <c r="E18061" s="9">
        <v>6</v>
      </c>
      <c r="F18061" s="9">
        <v>0</v>
      </c>
      <c r="G18061" s="9">
        <v>2</v>
      </c>
      <c r="H18061" s="9">
        <v>12</v>
      </c>
      <c r="I18061" s="9">
        <v>6.4954884350299835E-2</v>
      </c>
      <c r="J18061" s="9">
        <v>6.4954884350299835E-2</v>
      </c>
      <c r="K18061" s="9">
        <v>0</v>
      </c>
      <c r="L18061" s="9">
        <v>75.557693481445313</v>
      </c>
    </row>
    <row r="18062" spans="1:12" x14ac:dyDescent="0.25">
      <c r="A18062" s="5" t="str">
        <f t="shared" si="282"/>
        <v>1TariffDynamic60213</v>
      </c>
      <c r="B18062" s="9">
        <v>1</v>
      </c>
      <c r="C18062" t="s">
        <v>134</v>
      </c>
      <c r="D18062" t="s">
        <v>150</v>
      </c>
      <c r="E18062" s="9">
        <v>6</v>
      </c>
      <c r="F18062" s="9">
        <v>0</v>
      </c>
      <c r="G18062" s="9">
        <v>2</v>
      </c>
      <c r="H18062" s="9">
        <v>13</v>
      </c>
      <c r="I18062" s="9">
        <v>7.7853552997112274E-2</v>
      </c>
      <c r="J18062" s="9">
        <v>7.7853552997112274E-2</v>
      </c>
      <c r="K18062" s="9">
        <v>0</v>
      </c>
      <c r="L18062" s="9">
        <v>78.856803894042969</v>
      </c>
    </row>
    <row r="18063" spans="1:12" x14ac:dyDescent="0.25">
      <c r="A18063" s="5" t="str">
        <f t="shared" si="282"/>
        <v>1TariffDynamic60214</v>
      </c>
      <c r="B18063" s="9">
        <v>1</v>
      </c>
      <c r="C18063" t="s">
        <v>134</v>
      </c>
      <c r="D18063" t="s">
        <v>150</v>
      </c>
      <c r="E18063" s="9">
        <v>6</v>
      </c>
      <c r="F18063" s="9">
        <v>0</v>
      </c>
      <c r="G18063" s="9">
        <v>2</v>
      </c>
      <c r="H18063" s="9">
        <v>14</v>
      </c>
      <c r="I18063" s="9">
        <v>0.19798931479454041</v>
      </c>
      <c r="J18063" s="9">
        <v>0.19798931479454041</v>
      </c>
      <c r="K18063" s="9">
        <v>0</v>
      </c>
      <c r="L18063" s="9">
        <v>81.59521484375</v>
      </c>
    </row>
    <row r="18064" spans="1:12" x14ac:dyDescent="0.25">
      <c r="A18064" s="5" t="str">
        <f t="shared" si="282"/>
        <v>1TariffDynamic60215</v>
      </c>
      <c r="B18064" s="9">
        <v>1</v>
      </c>
      <c r="C18064" t="s">
        <v>134</v>
      </c>
      <c r="D18064" t="s">
        <v>150</v>
      </c>
      <c r="E18064" s="9">
        <v>6</v>
      </c>
      <c r="F18064" s="9">
        <v>0</v>
      </c>
      <c r="G18064" s="9">
        <v>2</v>
      </c>
      <c r="H18064" s="9">
        <v>15</v>
      </c>
      <c r="I18064" s="9">
        <v>0.39006471633911133</v>
      </c>
      <c r="J18064" s="9">
        <v>0.39006471633911133</v>
      </c>
      <c r="K18064" s="9">
        <v>0</v>
      </c>
      <c r="L18064" s="9">
        <v>84.06072998046875</v>
      </c>
    </row>
    <row r="18065" spans="1:12" x14ac:dyDescent="0.25">
      <c r="A18065" s="5" t="str">
        <f t="shared" si="282"/>
        <v>1TariffDynamic60216</v>
      </c>
      <c r="B18065" s="9">
        <v>1</v>
      </c>
      <c r="C18065" t="s">
        <v>134</v>
      </c>
      <c r="D18065" t="s">
        <v>150</v>
      </c>
      <c r="E18065" s="9">
        <v>6</v>
      </c>
      <c r="F18065" s="9">
        <v>0</v>
      </c>
      <c r="G18065" s="9">
        <v>2</v>
      </c>
      <c r="H18065" s="9">
        <v>16</v>
      </c>
      <c r="I18065" s="9">
        <v>0.70632869005203247</v>
      </c>
      <c r="J18065" s="9">
        <v>0.70632869005203247</v>
      </c>
      <c r="K18065" s="9">
        <v>0</v>
      </c>
      <c r="L18065" s="9">
        <v>85.0673828125</v>
      </c>
    </row>
    <row r="18066" spans="1:12" x14ac:dyDescent="0.25">
      <c r="A18066" s="5" t="str">
        <f t="shared" si="282"/>
        <v>1TariffDynamic60217</v>
      </c>
      <c r="B18066" s="9">
        <v>1</v>
      </c>
      <c r="C18066" t="s">
        <v>134</v>
      </c>
      <c r="D18066" t="s">
        <v>150</v>
      </c>
      <c r="E18066" s="9">
        <v>6</v>
      </c>
      <c r="F18066" s="9">
        <v>0</v>
      </c>
      <c r="G18066" s="9">
        <v>2</v>
      </c>
      <c r="H18066" s="9">
        <v>17</v>
      </c>
      <c r="I18066" s="9">
        <v>1.0105620622634888</v>
      </c>
      <c r="J18066" s="9">
        <v>0.35160356760025024</v>
      </c>
      <c r="K18066" s="9">
        <v>2.8753945603966713E-2</v>
      </c>
      <c r="L18066" s="9">
        <v>85.060691833496094</v>
      </c>
    </row>
    <row r="18067" spans="1:12" x14ac:dyDescent="0.25">
      <c r="A18067" s="5" t="str">
        <f t="shared" si="282"/>
        <v>1TariffDynamic60218</v>
      </c>
      <c r="B18067" s="9">
        <v>1</v>
      </c>
      <c r="C18067" t="s">
        <v>134</v>
      </c>
      <c r="D18067" t="s">
        <v>150</v>
      </c>
      <c r="E18067" s="9">
        <v>6</v>
      </c>
      <c r="F18067" s="9">
        <v>0</v>
      </c>
      <c r="G18067" s="9">
        <v>2</v>
      </c>
      <c r="H18067" s="9">
        <v>18</v>
      </c>
      <c r="I18067" s="9">
        <v>1.3323330879211426</v>
      </c>
      <c r="J18067" s="9">
        <v>0.81161236763000488</v>
      </c>
      <c r="K18067" s="9">
        <v>3.3453706651926041E-2</v>
      </c>
      <c r="L18067" s="9">
        <v>84.441741943359375</v>
      </c>
    </row>
    <row r="18068" spans="1:12" x14ac:dyDescent="0.25">
      <c r="A18068" s="5" t="str">
        <f t="shared" si="282"/>
        <v>1TariffDynamic60219</v>
      </c>
      <c r="B18068" s="9">
        <v>1</v>
      </c>
      <c r="C18068" t="s">
        <v>134</v>
      </c>
      <c r="D18068" t="s">
        <v>150</v>
      </c>
      <c r="E18068" s="9">
        <v>6</v>
      </c>
      <c r="F18068" s="9">
        <v>0</v>
      </c>
      <c r="G18068" s="9">
        <v>2</v>
      </c>
      <c r="H18068" s="9">
        <v>19</v>
      </c>
      <c r="I18068" s="9">
        <v>1.6026935577392578</v>
      </c>
      <c r="J18068" s="9">
        <v>1.263123631477356</v>
      </c>
      <c r="K18068" s="9">
        <v>3.1617864966392517E-2</v>
      </c>
      <c r="L18068" s="9">
        <v>83.016357421875</v>
      </c>
    </row>
    <row r="18069" spans="1:12" x14ac:dyDescent="0.25">
      <c r="A18069" s="5" t="str">
        <f t="shared" si="282"/>
        <v>1TariffDynamic60220</v>
      </c>
      <c r="B18069" s="9">
        <v>1</v>
      </c>
      <c r="C18069" t="s">
        <v>134</v>
      </c>
      <c r="D18069" t="s">
        <v>150</v>
      </c>
      <c r="E18069" s="9">
        <v>6</v>
      </c>
      <c r="F18069" s="9">
        <v>0</v>
      </c>
      <c r="G18069" s="9">
        <v>2</v>
      </c>
      <c r="H18069" s="9">
        <v>20</v>
      </c>
      <c r="I18069" s="9">
        <v>1.74433434009552</v>
      </c>
      <c r="J18069" s="9">
        <v>1.5022892951965332</v>
      </c>
      <c r="K18069" s="9">
        <v>1.9320031628012657E-2</v>
      </c>
      <c r="L18069" s="9">
        <v>80.422218322753906</v>
      </c>
    </row>
    <row r="18070" spans="1:12" x14ac:dyDescent="0.25">
      <c r="A18070" s="5" t="str">
        <f t="shared" si="282"/>
        <v>1TariffDynamic60221</v>
      </c>
      <c r="B18070" s="9">
        <v>1</v>
      </c>
      <c r="C18070" t="s">
        <v>134</v>
      </c>
      <c r="D18070" t="s">
        <v>150</v>
      </c>
      <c r="E18070" s="9">
        <v>6</v>
      </c>
      <c r="F18070" s="9">
        <v>0</v>
      </c>
      <c r="G18070" s="9">
        <v>2</v>
      </c>
      <c r="H18070" s="9">
        <v>21</v>
      </c>
      <c r="I18070" s="9">
        <v>1.7778561115264893</v>
      </c>
      <c r="J18070" s="9">
        <v>1.5734497308731079</v>
      </c>
      <c r="K18070" s="9">
        <v>3.0138468369841576E-2</v>
      </c>
      <c r="L18070" s="9">
        <v>76.543281555175781</v>
      </c>
    </row>
    <row r="18071" spans="1:12" x14ac:dyDescent="0.25">
      <c r="A18071" s="5" t="str">
        <f t="shared" si="282"/>
        <v>1TariffDynamic60222</v>
      </c>
      <c r="B18071" s="9">
        <v>1</v>
      </c>
      <c r="C18071" t="s">
        <v>134</v>
      </c>
      <c r="D18071" t="s">
        <v>150</v>
      </c>
      <c r="E18071" s="9">
        <v>6</v>
      </c>
      <c r="F18071" s="9">
        <v>0</v>
      </c>
      <c r="G18071" s="9">
        <v>2</v>
      </c>
      <c r="H18071" s="9">
        <v>22</v>
      </c>
      <c r="I18071" s="9">
        <v>1.7508043050765991</v>
      </c>
      <c r="J18071" s="9">
        <v>2.1291537284851074</v>
      </c>
      <c r="K18071" s="9">
        <v>5.8216623961925507E-2</v>
      </c>
      <c r="L18071" s="9">
        <v>72.229019165039063</v>
      </c>
    </row>
    <row r="18072" spans="1:12" x14ac:dyDescent="0.25">
      <c r="A18072" s="5" t="str">
        <f t="shared" si="282"/>
        <v>1TariffDynamic60223</v>
      </c>
      <c r="B18072" s="9">
        <v>1</v>
      </c>
      <c r="C18072" t="s">
        <v>134</v>
      </c>
      <c r="D18072" t="s">
        <v>150</v>
      </c>
      <c r="E18072" s="9">
        <v>6</v>
      </c>
      <c r="F18072" s="9">
        <v>0</v>
      </c>
      <c r="G18072" s="9">
        <v>2</v>
      </c>
      <c r="H18072" s="9">
        <v>23</v>
      </c>
      <c r="I18072" s="9">
        <v>1.7609707117080688</v>
      </c>
      <c r="J18072" s="9">
        <v>1.894411563873291</v>
      </c>
      <c r="K18072" s="9">
        <v>3.8946006447076797E-2</v>
      </c>
      <c r="L18072" s="9">
        <v>69.508407592773438</v>
      </c>
    </row>
    <row r="18073" spans="1:12" x14ac:dyDescent="0.25">
      <c r="A18073" s="5" t="str">
        <f t="shared" si="282"/>
        <v>1TariffDynamic60224</v>
      </c>
      <c r="B18073" s="9">
        <v>1</v>
      </c>
      <c r="C18073" t="s">
        <v>134</v>
      </c>
      <c r="D18073" t="s">
        <v>150</v>
      </c>
      <c r="E18073" s="9">
        <v>6</v>
      </c>
      <c r="F18073" s="9">
        <v>0</v>
      </c>
      <c r="G18073" s="9">
        <v>2</v>
      </c>
      <c r="H18073" s="9">
        <v>24</v>
      </c>
      <c r="I18073" s="9">
        <v>1.5713536739349365</v>
      </c>
      <c r="J18073" s="9">
        <v>1.6453328132629395</v>
      </c>
      <c r="K18073" s="9">
        <v>3.3890426158905029E-2</v>
      </c>
      <c r="L18073" s="9">
        <v>67.921478271484375</v>
      </c>
    </row>
    <row r="18074" spans="1:12" x14ac:dyDescent="0.25">
      <c r="A18074" s="5" t="str">
        <f t="shared" si="282"/>
        <v>1TariffDynamic60101</v>
      </c>
      <c r="B18074" s="9">
        <v>1</v>
      </c>
      <c r="C18074" t="s">
        <v>134</v>
      </c>
      <c r="D18074" t="s">
        <v>150</v>
      </c>
      <c r="E18074" s="9">
        <v>6</v>
      </c>
      <c r="F18074" s="9">
        <v>0</v>
      </c>
      <c r="G18074" s="9">
        <v>10</v>
      </c>
      <c r="H18074" s="9">
        <v>1</v>
      </c>
      <c r="I18074" s="9">
        <v>1.835577130317688</v>
      </c>
      <c r="J18074" s="9">
        <v>1.835577130317688</v>
      </c>
      <c r="K18074" s="9">
        <v>0</v>
      </c>
      <c r="L18074" s="9">
        <v>75.460441589355469</v>
      </c>
    </row>
    <row r="18075" spans="1:12" x14ac:dyDescent="0.25">
      <c r="A18075" s="5" t="str">
        <f t="shared" si="282"/>
        <v>1TariffDynamic60102</v>
      </c>
      <c r="B18075" s="9">
        <v>1</v>
      </c>
      <c r="C18075" t="s">
        <v>134</v>
      </c>
      <c r="D18075" t="s">
        <v>150</v>
      </c>
      <c r="E18075" s="9">
        <v>6</v>
      </c>
      <c r="F18075" s="9">
        <v>0</v>
      </c>
      <c r="G18075" s="9">
        <v>10</v>
      </c>
      <c r="H18075" s="9">
        <v>2</v>
      </c>
      <c r="I18075" s="9">
        <v>1.5322483777999878</v>
      </c>
      <c r="J18075" s="9">
        <v>1.5322483777999878</v>
      </c>
      <c r="K18075" s="9">
        <v>0</v>
      </c>
      <c r="L18075" s="9">
        <v>73.951835632324219</v>
      </c>
    </row>
    <row r="18076" spans="1:12" x14ac:dyDescent="0.25">
      <c r="A18076" s="5" t="str">
        <f t="shared" si="282"/>
        <v>1TariffDynamic60103</v>
      </c>
      <c r="B18076" s="9">
        <v>1</v>
      </c>
      <c r="C18076" t="s">
        <v>134</v>
      </c>
      <c r="D18076" t="s">
        <v>150</v>
      </c>
      <c r="E18076" s="9">
        <v>6</v>
      </c>
      <c r="F18076" s="9">
        <v>0</v>
      </c>
      <c r="G18076" s="9">
        <v>10</v>
      </c>
      <c r="H18076" s="9">
        <v>3</v>
      </c>
      <c r="I18076" s="9">
        <v>1.3053054809570313</v>
      </c>
      <c r="J18076" s="9">
        <v>1.3053054809570313</v>
      </c>
      <c r="K18076" s="9">
        <v>0</v>
      </c>
      <c r="L18076" s="9">
        <v>72.756843566894531</v>
      </c>
    </row>
    <row r="18077" spans="1:12" x14ac:dyDescent="0.25">
      <c r="A18077" s="5" t="str">
        <f t="shared" si="282"/>
        <v>1TariffDynamic60104</v>
      </c>
      <c r="B18077" s="9">
        <v>1</v>
      </c>
      <c r="C18077" t="s">
        <v>134</v>
      </c>
      <c r="D18077" t="s">
        <v>150</v>
      </c>
      <c r="E18077" s="9">
        <v>6</v>
      </c>
      <c r="F18077" s="9">
        <v>0</v>
      </c>
      <c r="G18077" s="9">
        <v>10</v>
      </c>
      <c r="H18077" s="9">
        <v>4</v>
      </c>
      <c r="I18077" s="9">
        <v>1.1460853815078735</v>
      </c>
      <c r="J18077" s="9">
        <v>1.1460853815078735</v>
      </c>
      <c r="K18077" s="9">
        <v>0</v>
      </c>
      <c r="L18077" s="9">
        <v>71.953041076660156</v>
      </c>
    </row>
    <row r="18078" spans="1:12" x14ac:dyDescent="0.25">
      <c r="A18078" s="5" t="str">
        <f t="shared" si="282"/>
        <v>1TariffDynamic60105</v>
      </c>
      <c r="B18078" s="9">
        <v>1</v>
      </c>
      <c r="C18078" t="s">
        <v>134</v>
      </c>
      <c r="D18078" t="s">
        <v>150</v>
      </c>
      <c r="E18078" s="9">
        <v>6</v>
      </c>
      <c r="F18078" s="9">
        <v>0</v>
      </c>
      <c r="G18078" s="9">
        <v>10</v>
      </c>
      <c r="H18078" s="9">
        <v>5</v>
      </c>
      <c r="I18078" s="9">
        <v>1.0154365301132202</v>
      </c>
      <c r="J18078" s="9">
        <v>1.0154365301132202</v>
      </c>
      <c r="K18078" s="9">
        <v>0</v>
      </c>
      <c r="L18078" s="9">
        <v>70.841377258300781</v>
      </c>
    </row>
    <row r="18079" spans="1:12" x14ac:dyDescent="0.25">
      <c r="A18079" s="5" t="str">
        <f t="shared" si="282"/>
        <v>1TariffDynamic60106</v>
      </c>
      <c r="B18079" s="9">
        <v>1</v>
      </c>
      <c r="C18079" t="s">
        <v>134</v>
      </c>
      <c r="D18079" t="s">
        <v>150</v>
      </c>
      <c r="E18079" s="9">
        <v>6</v>
      </c>
      <c r="F18079" s="9">
        <v>0</v>
      </c>
      <c r="G18079" s="9">
        <v>10</v>
      </c>
      <c r="H18079" s="9">
        <v>6</v>
      </c>
      <c r="I18079" s="9">
        <v>0.93456345796585083</v>
      </c>
      <c r="J18079" s="9">
        <v>0.93456345796585083</v>
      </c>
      <c r="K18079" s="9">
        <v>0</v>
      </c>
      <c r="L18079" s="9">
        <v>70.071495056152344</v>
      </c>
    </row>
    <row r="18080" spans="1:12" x14ac:dyDescent="0.25">
      <c r="A18080" s="5" t="str">
        <f t="shared" si="282"/>
        <v>1TariffDynamic60107</v>
      </c>
      <c r="B18080" s="9">
        <v>1</v>
      </c>
      <c r="C18080" t="s">
        <v>134</v>
      </c>
      <c r="D18080" t="s">
        <v>150</v>
      </c>
      <c r="E18080" s="9">
        <v>6</v>
      </c>
      <c r="F18080" s="9">
        <v>0</v>
      </c>
      <c r="G18080" s="9">
        <v>10</v>
      </c>
      <c r="H18080" s="9">
        <v>7</v>
      </c>
      <c r="I18080" s="9">
        <v>0.86398738622665405</v>
      </c>
      <c r="J18080" s="9">
        <v>0.86398738622665405</v>
      </c>
      <c r="K18080" s="9">
        <v>0</v>
      </c>
      <c r="L18080" s="9">
        <v>69.422393798828125</v>
      </c>
    </row>
    <row r="18081" spans="1:12" x14ac:dyDescent="0.25">
      <c r="A18081" s="5" t="str">
        <f t="shared" si="282"/>
        <v>1TariffDynamic60108</v>
      </c>
      <c r="B18081" s="9">
        <v>1</v>
      </c>
      <c r="C18081" t="s">
        <v>134</v>
      </c>
      <c r="D18081" t="s">
        <v>150</v>
      </c>
      <c r="E18081" s="9">
        <v>6</v>
      </c>
      <c r="F18081" s="9">
        <v>0</v>
      </c>
      <c r="G18081" s="9">
        <v>10</v>
      </c>
      <c r="H18081" s="9">
        <v>8</v>
      </c>
      <c r="I18081" s="9">
        <v>0.78614330291748047</v>
      </c>
      <c r="J18081" s="9">
        <v>0.78614330291748047</v>
      </c>
      <c r="K18081" s="9">
        <v>0</v>
      </c>
      <c r="L18081" s="9">
        <v>70.559326171875</v>
      </c>
    </row>
    <row r="18082" spans="1:12" x14ac:dyDescent="0.25">
      <c r="A18082" s="5" t="str">
        <f t="shared" si="282"/>
        <v>1TariffDynamic60109</v>
      </c>
      <c r="B18082" s="9">
        <v>1</v>
      </c>
      <c r="C18082" t="s">
        <v>134</v>
      </c>
      <c r="D18082" t="s">
        <v>150</v>
      </c>
      <c r="E18082" s="9">
        <v>6</v>
      </c>
      <c r="F18082" s="9">
        <v>0</v>
      </c>
      <c r="G18082" s="9">
        <v>10</v>
      </c>
      <c r="H18082" s="9">
        <v>9</v>
      </c>
      <c r="I18082" s="9">
        <v>0.67040830850601196</v>
      </c>
      <c r="J18082" s="9">
        <v>0.67040830850601196</v>
      </c>
      <c r="K18082" s="9">
        <v>0</v>
      </c>
      <c r="L18082" s="9">
        <v>74.739494323730469</v>
      </c>
    </row>
    <row r="18083" spans="1:12" x14ac:dyDescent="0.25">
      <c r="A18083" s="5" t="str">
        <f t="shared" si="282"/>
        <v>1TariffDynamic601010</v>
      </c>
      <c r="B18083" s="9">
        <v>1</v>
      </c>
      <c r="C18083" t="s">
        <v>134</v>
      </c>
      <c r="D18083" t="s">
        <v>150</v>
      </c>
      <c r="E18083" s="9">
        <v>6</v>
      </c>
      <c r="F18083" s="9">
        <v>0</v>
      </c>
      <c r="G18083" s="9">
        <v>10</v>
      </c>
      <c r="H18083" s="9">
        <v>10</v>
      </c>
      <c r="I18083" s="9">
        <v>0.62837725877761841</v>
      </c>
      <c r="J18083" s="9">
        <v>0.62837725877761841</v>
      </c>
      <c r="K18083" s="9">
        <v>0</v>
      </c>
      <c r="L18083" s="9">
        <v>80.834327697753906</v>
      </c>
    </row>
    <row r="18084" spans="1:12" x14ac:dyDescent="0.25">
      <c r="A18084" s="5" t="str">
        <f t="shared" si="282"/>
        <v>1TariffDynamic601011</v>
      </c>
      <c r="B18084" s="9">
        <v>1</v>
      </c>
      <c r="C18084" t="s">
        <v>134</v>
      </c>
      <c r="D18084" t="s">
        <v>150</v>
      </c>
      <c r="E18084" s="9">
        <v>6</v>
      </c>
      <c r="F18084" s="9">
        <v>0</v>
      </c>
      <c r="G18084" s="9">
        <v>10</v>
      </c>
      <c r="H18084" s="9">
        <v>11</v>
      </c>
      <c r="I18084" s="9">
        <v>0.52640819549560547</v>
      </c>
      <c r="J18084" s="9">
        <v>0.52640819549560547</v>
      </c>
      <c r="K18084" s="9">
        <v>0</v>
      </c>
      <c r="L18084" s="9">
        <v>85.992912292480469</v>
      </c>
    </row>
    <row r="18085" spans="1:12" x14ac:dyDescent="0.25">
      <c r="A18085" s="5" t="str">
        <f t="shared" si="282"/>
        <v>1TariffDynamic601012</v>
      </c>
      <c r="B18085" s="9">
        <v>1</v>
      </c>
      <c r="C18085" t="s">
        <v>134</v>
      </c>
      <c r="D18085" t="s">
        <v>150</v>
      </c>
      <c r="E18085" s="9">
        <v>6</v>
      </c>
      <c r="F18085" s="9">
        <v>0</v>
      </c>
      <c r="G18085" s="9">
        <v>10</v>
      </c>
      <c r="H18085" s="9">
        <v>12</v>
      </c>
      <c r="I18085" s="9">
        <v>0.61830270290374756</v>
      </c>
      <c r="J18085" s="9">
        <v>0.61830270290374756</v>
      </c>
      <c r="K18085" s="9">
        <v>0</v>
      </c>
      <c r="L18085" s="9">
        <v>90.005355834960938</v>
      </c>
    </row>
    <row r="18086" spans="1:12" x14ac:dyDescent="0.25">
      <c r="A18086" s="5" t="str">
        <f t="shared" si="282"/>
        <v>1TariffDynamic601013</v>
      </c>
      <c r="B18086" s="9">
        <v>1</v>
      </c>
      <c r="C18086" t="s">
        <v>134</v>
      </c>
      <c r="D18086" t="s">
        <v>150</v>
      </c>
      <c r="E18086" s="9">
        <v>6</v>
      </c>
      <c r="F18086" s="9">
        <v>0</v>
      </c>
      <c r="G18086" s="9">
        <v>10</v>
      </c>
      <c r="H18086" s="9">
        <v>13</v>
      </c>
      <c r="I18086" s="9">
        <v>0.91308975219726563</v>
      </c>
      <c r="J18086" s="9">
        <v>0.91308975219726563</v>
      </c>
      <c r="K18086" s="9">
        <v>0</v>
      </c>
      <c r="L18086" s="9">
        <v>91.463020324707031</v>
      </c>
    </row>
    <row r="18087" spans="1:12" x14ac:dyDescent="0.25">
      <c r="A18087" s="5" t="str">
        <f t="shared" si="282"/>
        <v>1TariffDynamic601014</v>
      </c>
      <c r="B18087" s="9">
        <v>1</v>
      </c>
      <c r="C18087" t="s">
        <v>134</v>
      </c>
      <c r="D18087" t="s">
        <v>150</v>
      </c>
      <c r="E18087" s="9">
        <v>6</v>
      </c>
      <c r="F18087" s="9">
        <v>0</v>
      </c>
      <c r="G18087" s="9">
        <v>10</v>
      </c>
      <c r="H18087" s="9">
        <v>14</v>
      </c>
      <c r="I18087" s="9">
        <v>1.240892767906189</v>
      </c>
      <c r="J18087" s="9">
        <v>1.240892767906189</v>
      </c>
      <c r="K18087" s="9">
        <v>0</v>
      </c>
      <c r="L18087" s="9">
        <v>93.049530029296875</v>
      </c>
    </row>
    <row r="18088" spans="1:12" x14ac:dyDescent="0.25">
      <c r="A18088" s="5" t="str">
        <f t="shared" si="282"/>
        <v>1TariffDynamic601015</v>
      </c>
      <c r="B18088" s="9">
        <v>1</v>
      </c>
      <c r="C18088" t="s">
        <v>134</v>
      </c>
      <c r="D18088" t="s">
        <v>150</v>
      </c>
      <c r="E18088" s="9">
        <v>6</v>
      </c>
      <c r="F18088" s="9">
        <v>0</v>
      </c>
      <c r="G18088" s="9">
        <v>10</v>
      </c>
      <c r="H18088" s="9">
        <v>15</v>
      </c>
      <c r="I18088" s="9">
        <v>1.5566580295562744</v>
      </c>
      <c r="J18088" s="9">
        <v>1.5566580295562744</v>
      </c>
      <c r="K18088" s="9">
        <v>0</v>
      </c>
      <c r="L18088" s="9">
        <v>94.821731567382813</v>
      </c>
    </row>
    <row r="18089" spans="1:12" x14ac:dyDescent="0.25">
      <c r="A18089" s="5" t="str">
        <f t="shared" si="282"/>
        <v>1TariffDynamic601016</v>
      </c>
      <c r="B18089" s="9">
        <v>1</v>
      </c>
      <c r="C18089" t="s">
        <v>134</v>
      </c>
      <c r="D18089" t="s">
        <v>150</v>
      </c>
      <c r="E18089" s="9">
        <v>6</v>
      </c>
      <c r="F18089" s="9">
        <v>0</v>
      </c>
      <c r="G18089" s="9">
        <v>10</v>
      </c>
      <c r="H18089" s="9">
        <v>16</v>
      </c>
      <c r="I18089" s="9">
        <v>1.9671716690063477</v>
      </c>
      <c r="J18089" s="9">
        <v>1.9671716690063477</v>
      </c>
      <c r="K18089" s="9">
        <v>0</v>
      </c>
      <c r="L18089" s="9">
        <v>96.455513000488281</v>
      </c>
    </row>
    <row r="18090" spans="1:12" x14ac:dyDescent="0.25">
      <c r="A18090" s="5" t="str">
        <f t="shared" si="282"/>
        <v>1TariffDynamic601017</v>
      </c>
      <c r="B18090" s="9">
        <v>1</v>
      </c>
      <c r="C18090" t="s">
        <v>134</v>
      </c>
      <c r="D18090" t="s">
        <v>150</v>
      </c>
      <c r="E18090" s="9">
        <v>6</v>
      </c>
      <c r="F18090" s="9">
        <v>0</v>
      </c>
      <c r="G18090" s="9">
        <v>10</v>
      </c>
      <c r="H18090" s="9">
        <v>17</v>
      </c>
      <c r="I18090" s="9">
        <v>2.2816126346588135</v>
      </c>
      <c r="J18090" s="9">
        <v>1.1224292516708374</v>
      </c>
      <c r="K18090" s="9">
        <v>3.6539554595947266E-2</v>
      </c>
      <c r="L18090" s="9">
        <v>96.853622436523438</v>
      </c>
    </row>
    <row r="18091" spans="1:12" x14ac:dyDescent="0.25">
      <c r="A18091" s="5" t="str">
        <f t="shared" si="282"/>
        <v>1TariffDynamic601018</v>
      </c>
      <c r="B18091" s="9">
        <v>1</v>
      </c>
      <c r="C18091" t="s">
        <v>134</v>
      </c>
      <c r="D18091" t="s">
        <v>150</v>
      </c>
      <c r="E18091" s="9">
        <v>6</v>
      </c>
      <c r="F18091" s="9">
        <v>0</v>
      </c>
      <c r="G18091" s="9">
        <v>10</v>
      </c>
      <c r="H18091" s="9">
        <v>18</v>
      </c>
      <c r="I18091" s="9">
        <v>2.5956518650054932</v>
      </c>
      <c r="J18091" s="9">
        <v>1.8589053153991699</v>
      </c>
      <c r="K18091" s="9">
        <v>3.6496464163064957E-2</v>
      </c>
      <c r="L18091" s="9">
        <v>96.50213623046875</v>
      </c>
    </row>
    <row r="18092" spans="1:12" x14ac:dyDescent="0.25">
      <c r="A18092" s="5" t="str">
        <f t="shared" si="282"/>
        <v>1TariffDynamic601019</v>
      </c>
      <c r="B18092" s="9">
        <v>1</v>
      </c>
      <c r="C18092" t="s">
        <v>134</v>
      </c>
      <c r="D18092" t="s">
        <v>150</v>
      </c>
      <c r="E18092" s="9">
        <v>6</v>
      </c>
      <c r="F18092" s="9">
        <v>0</v>
      </c>
      <c r="G18092" s="9">
        <v>10</v>
      </c>
      <c r="H18092" s="9">
        <v>19</v>
      </c>
      <c r="I18092" s="9">
        <v>2.8277513980865479</v>
      </c>
      <c r="J18092" s="9">
        <v>2.3523600101470947</v>
      </c>
      <c r="K18092" s="9">
        <v>2.5923600420355797E-2</v>
      </c>
      <c r="L18092" s="9">
        <v>94.852859497070313</v>
      </c>
    </row>
    <row r="18093" spans="1:12" x14ac:dyDescent="0.25">
      <c r="A18093" s="5" t="str">
        <f t="shared" si="282"/>
        <v>1TariffDynamic601020</v>
      </c>
      <c r="B18093" s="9">
        <v>1</v>
      </c>
      <c r="C18093" t="s">
        <v>134</v>
      </c>
      <c r="D18093" t="s">
        <v>150</v>
      </c>
      <c r="E18093" s="9">
        <v>6</v>
      </c>
      <c r="F18093" s="9">
        <v>0</v>
      </c>
      <c r="G18093" s="9">
        <v>10</v>
      </c>
      <c r="H18093" s="9">
        <v>20</v>
      </c>
      <c r="I18093" s="9">
        <v>2.8518080711364746</v>
      </c>
      <c r="J18093" s="9">
        <v>2.5139679908752441</v>
      </c>
      <c r="K18093" s="9">
        <v>2.2377973422408104E-2</v>
      </c>
      <c r="L18093" s="9">
        <v>90.294593811035156</v>
      </c>
    </row>
    <row r="18094" spans="1:12" x14ac:dyDescent="0.25">
      <c r="A18094" s="5" t="str">
        <f t="shared" si="282"/>
        <v>1TariffDynamic601021</v>
      </c>
      <c r="B18094" s="9">
        <v>1</v>
      </c>
      <c r="C18094" t="s">
        <v>134</v>
      </c>
      <c r="D18094" t="s">
        <v>150</v>
      </c>
      <c r="E18094" s="9">
        <v>6</v>
      </c>
      <c r="F18094" s="9">
        <v>0</v>
      </c>
      <c r="G18094" s="9">
        <v>10</v>
      </c>
      <c r="H18094" s="9">
        <v>21</v>
      </c>
      <c r="I18094" s="9">
        <v>2.8175888061523438</v>
      </c>
      <c r="J18094" s="9">
        <v>2.5191364288330078</v>
      </c>
      <c r="K18094" s="9">
        <v>1.3765202835202217E-2</v>
      </c>
      <c r="L18094" s="9">
        <v>86.23541259765625</v>
      </c>
    </row>
    <row r="18095" spans="1:12" x14ac:dyDescent="0.25">
      <c r="A18095" s="5" t="str">
        <f t="shared" si="282"/>
        <v>1TariffDynamic601022</v>
      </c>
      <c r="B18095" s="9">
        <v>1</v>
      </c>
      <c r="C18095" t="s">
        <v>134</v>
      </c>
      <c r="D18095" t="s">
        <v>150</v>
      </c>
      <c r="E18095" s="9">
        <v>6</v>
      </c>
      <c r="F18095" s="9">
        <v>0</v>
      </c>
      <c r="G18095" s="9">
        <v>10</v>
      </c>
      <c r="H18095" s="9">
        <v>22</v>
      </c>
      <c r="I18095" s="9">
        <v>2.7654378414154053</v>
      </c>
      <c r="J18095" s="9">
        <v>3.2385697364807129</v>
      </c>
      <c r="K18095" s="9">
        <v>2.4684414267539978E-2</v>
      </c>
      <c r="L18095" s="9">
        <v>82.593399047851563</v>
      </c>
    </row>
    <row r="18096" spans="1:12" x14ac:dyDescent="0.25">
      <c r="A18096" s="5" t="str">
        <f t="shared" si="282"/>
        <v>1TariffDynamic601023</v>
      </c>
      <c r="B18096" s="9">
        <v>1</v>
      </c>
      <c r="C18096" t="s">
        <v>134</v>
      </c>
      <c r="D18096" t="s">
        <v>150</v>
      </c>
      <c r="E18096" s="9">
        <v>6</v>
      </c>
      <c r="F18096" s="9">
        <v>0</v>
      </c>
      <c r="G18096" s="9">
        <v>10</v>
      </c>
      <c r="H18096" s="9">
        <v>23</v>
      </c>
      <c r="I18096" s="9">
        <v>2.6417992115020752</v>
      </c>
      <c r="J18096" s="9">
        <v>2.8237044811248779</v>
      </c>
      <c r="K18096" s="9">
        <v>1.5016893856227398E-2</v>
      </c>
      <c r="L18096" s="9">
        <v>79.012458801269531</v>
      </c>
    </row>
    <row r="18097" spans="1:12" x14ac:dyDescent="0.25">
      <c r="A18097" s="5" t="str">
        <f t="shared" si="282"/>
        <v>1TariffDynamic601024</v>
      </c>
      <c r="B18097" s="9">
        <v>1</v>
      </c>
      <c r="C18097" t="s">
        <v>134</v>
      </c>
      <c r="D18097" t="s">
        <v>150</v>
      </c>
      <c r="E18097" s="9">
        <v>6</v>
      </c>
      <c r="F18097" s="9">
        <v>0</v>
      </c>
      <c r="G18097" s="9">
        <v>10</v>
      </c>
      <c r="H18097" s="9">
        <v>24</v>
      </c>
      <c r="I18097" s="9">
        <v>2.2833020687103271</v>
      </c>
      <c r="J18097" s="9">
        <v>2.3947818279266357</v>
      </c>
      <c r="K18097" s="9">
        <v>1.3137942180037498E-2</v>
      </c>
      <c r="L18097" s="9">
        <v>76.629119873046875</v>
      </c>
    </row>
    <row r="18098" spans="1:12" x14ac:dyDescent="0.25">
      <c r="A18098" s="5" t="str">
        <f t="shared" si="282"/>
        <v>1TariffDynamic6121</v>
      </c>
      <c r="B18098" s="9">
        <v>1</v>
      </c>
      <c r="C18098" t="s">
        <v>134</v>
      </c>
      <c r="D18098" t="s">
        <v>150</v>
      </c>
      <c r="E18098" s="9">
        <v>6</v>
      </c>
      <c r="F18098" s="9">
        <v>1</v>
      </c>
      <c r="G18098" s="9">
        <v>2</v>
      </c>
      <c r="H18098" s="9">
        <v>1</v>
      </c>
      <c r="I18098" s="9">
        <v>1.3886966705322266</v>
      </c>
      <c r="J18098" s="9">
        <v>1.3886966705322266</v>
      </c>
      <c r="K18098" s="9">
        <v>0</v>
      </c>
      <c r="L18098" s="9">
        <v>67.263816833496094</v>
      </c>
    </row>
    <row r="18099" spans="1:12" x14ac:dyDescent="0.25">
      <c r="A18099" s="5" t="str">
        <f t="shared" si="282"/>
        <v>1TariffDynamic6122</v>
      </c>
      <c r="B18099" s="9">
        <v>1</v>
      </c>
      <c r="C18099" t="s">
        <v>134</v>
      </c>
      <c r="D18099" t="s">
        <v>150</v>
      </c>
      <c r="E18099" s="9">
        <v>6</v>
      </c>
      <c r="F18099" s="9">
        <v>1</v>
      </c>
      <c r="G18099" s="9">
        <v>2</v>
      </c>
      <c r="H18099" s="9">
        <v>2</v>
      </c>
      <c r="I18099" s="9">
        <v>1.1828876733779907</v>
      </c>
      <c r="J18099" s="9">
        <v>1.1828876733779907</v>
      </c>
      <c r="K18099" s="9">
        <v>0</v>
      </c>
      <c r="L18099" s="9">
        <v>66.245674133300781</v>
      </c>
    </row>
    <row r="18100" spans="1:12" x14ac:dyDescent="0.25">
      <c r="A18100" s="5" t="str">
        <f t="shared" si="282"/>
        <v>1TariffDynamic6123</v>
      </c>
      <c r="B18100" s="9">
        <v>1</v>
      </c>
      <c r="C18100" t="s">
        <v>134</v>
      </c>
      <c r="D18100" t="s">
        <v>150</v>
      </c>
      <c r="E18100" s="9">
        <v>6</v>
      </c>
      <c r="F18100" s="9">
        <v>1</v>
      </c>
      <c r="G18100" s="9">
        <v>2</v>
      </c>
      <c r="H18100" s="9">
        <v>3</v>
      </c>
      <c r="I18100" s="9">
        <v>1.0208588838577271</v>
      </c>
      <c r="J18100" s="9">
        <v>1.0208588838577271</v>
      </c>
      <c r="K18100" s="9">
        <v>0</v>
      </c>
      <c r="L18100" s="9">
        <v>65.346733093261719</v>
      </c>
    </row>
    <row r="18101" spans="1:12" x14ac:dyDescent="0.25">
      <c r="A18101" s="5" t="str">
        <f t="shared" si="282"/>
        <v>1TariffDynamic6124</v>
      </c>
      <c r="B18101" s="9">
        <v>1</v>
      </c>
      <c r="C18101" t="s">
        <v>134</v>
      </c>
      <c r="D18101" t="s">
        <v>150</v>
      </c>
      <c r="E18101" s="9">
        <v>6</v>
      </c>
      <c r="F18101" s="9">
        <v>1</v>
      </c>
      <c r="G18101" s="9">
        <v>2</v>
      </c>
      <c r="H18101" s="9">
        <v>4</v>
      </c>
      <c r="I18101" s="9">
        <v>0.89478397369384766</v>
      </c>
      <c r="J18101" s="9">
        <v>0.89478397369384766</v>
      </c>
      <c r="K18101" s="9">
        <v>0</v>
      </c>
      <c r="L18101" s="9">
        <v>64.449920654296875</v>
      </c>
    </row>
    <row r="18102" spans="1:12" x14ac:dyDescent="0.25">
      <c r="A18102" s="5" t="str">
        <f t="shared" si="282"/>
        <v>1TariffDynamic6125</v>
      </c>
      <c r="B18102" s="9">
        <v>1</v>
      </c>
      <c r="C18102" t="s">
        <v>134</v>
      </c>
      <c r="D18102" t="s">
        <v>150</v>
      </c>
      <c r="E18102" s="9">
        <v>6</v>
      </c>
      <c r="F18102" s="9">
        <v>1</v>
      </c>
      <c r="G18102" s="9">
        <v>2</v>
      </c>
      <c r="H18102" s="9">
        <v>5</v>
      </c>
      <c r="I18102" s="9">
        <v>0.80913060903549194</v>
      </c>
      <c r="J18102" s="9">
        <v>0.80913060903549194</v>
      </c>
      <c r="K18102" s="9">
        <v>0</v>
      </c>
      <c r="L18102" s="9">
        <v>63.752643585205078</v>
      </c>
    </row>
    <row r="18103" spans="1:12" x14ac:dyDescent="0.25">
      <c r="A18103" s="5" t="str">
        <f t="shared" si="282"/>
        <v>1TariffDynamic6126</v>
      </c>
      <c r="B18103" s="9">
        <v>1</v>
      </c>
      <c r="C18103" t="s">
        <v>134</v>
      </c>
      <c r="D18103" t="s">
        <v>150</v>
      </c>
      <c r="E18103" s="9">
        <v>6</v>
      </c>
      <c r="F18103" s="9">
        <v>1</v>
      </c>
      <c r="G18103" s="9">
        <v>2</v>
      </c>
      <c r="H18103" s="9">
        <v>6</v>
      </c>
      <c r="I18103" s="9">
        <v>0.76226884126663208</v>
      </c>
      <c r="J18103" s="9">
        <v>0.76226884126663208</v>
      </c>
      <c r="K18103" s="9">
        <v>0</v>
      </c>
      <c r="L18103" s="9">
        <v>62.79638671875</v>
      </c>
    </row>
    <row r="18104" spans="1:12" x14ac:dyDescent="0.25">
      <c r="A18104" s="5" t="str">
        <f t="shared" si="282"/>
        <v>1TariffDynamic6127</v>
      </c>
      <c r="B18104" s="9">
        <v>1</v>
      </c>
      <c r="C18104" t="s">
        <v>134</v>
      </c>
      <c r="D18104" t="s">
        <v>150</v>
      </c>
      <c r="E18104" s="9">
        <v>6</v>
      </c>
      <c r="F18104" s="9">
        <v>1</v>
      </c>
      <c r="G18104" s="9">
        <v>2</v>
      </c>
      <c r="H18104" s="9">
        <v>7</v>
      </c>
      <c r="I18104" s="9">
        <v>0.74804180860519409</v>
      </c>
      <c r="J18104" s="9">
        <v>0.74804180860519409</v>
      </c>
      <c r="K18104" s="9">
        <v>0</v>
      </c>
      <c r="L18104" s="9">
        <v>62.155780792236328</v>
      </c>
    </row>
    <row r="18105" spans="1:12" x14ac:dyDescent="0.25">
      <c r="A18105" s="5" t="str">
        <f t="shared" si="282"/>
        <v>1TariffDynamic6128</v>
      </c>
      <c r="B18105" s="9">
        <v>1</v>
      </c>
      <c r="C18105" t="s">
        <v>134</v>
      </c>
      <c r="D18105" t="s">
        <v>150</v>
      </c>
      <c r="E18105" s="9">
        <v>6</v>
      </c>
      <c r="F18105" s="9">
        <v>1</v>
      </c>
      <c r="G18105" s="9">
        <v>2</v>
      </c>
      <c r="H18105" s="9">
        <v>8</v>
      </c>
      <c r="I18105" s="9">
        <v>0.66293662786483765</v>
      </c>
      <c r="J18105" s="9">
        <v>0.66293662786483765</v>
      </c>
      <c r="K18105" s="9">
        <v>0</v>
      </c>
      <c r="L18105" s="9">
        <v>63.141529083251953</v>
      </c>
    </row>
    <row r="18106" spans="1:12" x14ac:dyDescent="0.25">
      <c r="A18106" s="5" t="str">
        <f t="shared" si="282"/>
        <v>1TariffDynamic6129</v>
      </c>
      <c r="B18106" s="9">
        <v>1</v>
      </c>
      <c r="C18106" t="s">
        <v>134</v>
      </c>
      <c r="D18106" t="s">
        <v>150</v>
      </c>
      <c r="E18106" s="9">
        <v>6</v>
      </c>
      <c r="F18106" s="9">
        <v>1</v>
      </c>
      <c r="G18106" s="9">
        <v>2</v>
      </c>
      <c r="H18106" s="9">
        <v>9</v>
      </c>
      <c r="I18106" s="9">
        <v>0.45325642824172974</v>
      </c>
      <c r="J18106" s="9">
        <v>0.45325642824172974</v>
      </c>
      <c r="K18106" s="9">
        <v>0</v>
      </c>
      <c r="L18106" s="9">
        <v>66.246513366699219</v>
      </c>
    </row>
    <row r="18107" spans="1:12" x14ac:dyDescent="0.25">
      <c r="A18107" s="5" t="str">
        <f t="shared" si="282"/>
        <v>1TariffDynamic61210</v>
      </c>
      <c r="B18107" s="9">
        <v>1</v>
      </c>
      <c r="C18107" t="s">
        <v>134</v>
      </c>
      <c r="D18107" t="s">
        <v>150</v>
      </c>
      <c r="E18107" s="9">
        <v>6</v>
      </c>
      <c r="F18107" s="9">
        <v>1</v>
      </c>
      <c r="G18107" s="9">
        <v>2</v>
      </c>
      <c r="H18107" s="9">
        <v>10</v>
      </c>
      <c r="I18107" s="9">
        <v>0.30083832144737244</v>
      </c>
      <c r="J18107" s="9">
        <v>0.30083832144737244</v>
      </c>
      <c r="K18107" s="9">
        <v>0</v>
      </c>
      <c r="L18107" s="9">
        <v>70.773117065429688</v>
      </c>
    </row>
    <row r="18108" spans="1:12" x14ac:dyDescent="0.25">
      <c r="A18108" s="5" t="str">
        <f t="shared" si="282"/>
        <v>1TariffDynamic61211</v>
      </c>
      <c r="B18108" s="9">
        <v>1</v>
      </c>
      <c r="C18108" t="s">
        <v>134</v>
      </c>
      <c r="D18108" t="s">
        <v>150</v>
      </c>
      <c r="E18108" s="9">
        <v>6</v>
      </c>
      <c r="F18108" s="9">
        <v>1</v>
      </c>
      <c r="G18108" s="9">
        <v>2</v>
      </c>
      <c r="H18108" s="9">
        <v>11</v>
      </c>
      <c r="I18108" s="9">
        <v>0.10544424504041672</v>
      </c>
      <c r="J18108" s="9">
        <v>0.10544424504041672</v>
      </c>
      <c r="K18108" s="9">
        <v>0</v>
      </c>
      <c r="L18108" s="9">
        <v>74.683830261230469</v>
      </c>
    </row>
    <row r="18109" spans="1:12" x14ac:dyDescent="0.25">
      <c r="A18109" s="5" t="str">
        <f t="shared" si="282"/>
        <v>1TariffDynamic61212</v>
      </c>
      <c r="B18109" s="9">
        <v>1</v>
      </c>
      <c r="C18109" t="s">
        <v>134</v>
      </c>
      <c r="D18109" t="s">
        <v>150</v>
      </c>
      <c r="E18109" s="9">
        <v>6</v>
      </c>
      <c r="F18109" s="9">
        <v>1</v>
      </c>
      <c r="G18109" s="9">
        <v>2</v>
      </c>
      <c r="H18109" s="9">
        <v>12</v>
      </c>
      <c r="I18109" s="9">
        <v>2.7420381084084511E-2</v>
      </c>
      <c r="J18109" s="9">
        <v>2.7420381084084511E-2</v>
      </c>
      <c r="K18109" s="9">
        <v>0</v>
      </c>
      <c r="L18109" s="9">
        <v>78.14324951171875</v>
      </c>
    </row>
    <row r="18110" spans="1:12" x14ac:dyDescent="0.25">
      <c r="A18110" s="5" t="str">
        <f t="shared" si="282"/>
        <v>1TariffDynamic61213</v>
      </c>
      <c r="B18110" s="9">
        <v>1</v>
      </c>
      <c r="C18110" t="s">
        <v>134</v>
      </c>
      <c r="D18110" t="s">
        <v>150</v>
      </c>
      <c r="E18110" s="9">
        <v>6</v>
      </c>
      <c r="F18110" s="9">
        <v>1</v>
      </c>
      <c r="G18110" s="9">
        <v>2</v>
      </c>
      <c r="H18110" s="9">
        <v>13</v>
      </c>
      <c r="I18110" s="9">
        <v>0.10502049326896667</v>
      </c>
      <c r="J18110" s="9">
        <v>0.10502049326896667</v>
      </c>
      <c r="K18110" s="9">
        <v>0</v>
      </c>
      <c r="L18110" s="9">
        <v>79.728790283203125</v>
      </c>
    </row>
    <row r="18111" spans="1:12" x14ac:dyDescent="0.25">
      <c r="A18111" s="5" t="str">
        <f t="shared" si="282"/>
        <v>1TariffDynamic61214</v>
      </c>
      <c r="B18111" s="9">
        <v>1</v>
      </c>
      <c r="C18111" t="s">
        <v>134</v>
      </c>
      <c r="D18111" t="s">
        <v>150</v>
      </c>
      <c r="E18111" s="9">
        <v>6</v>
      </c>
      <c r="F18111" s="9">
        <v>1</v>
      </c>
      <c r="G18111" s="9">
        <v>2</v>
      </c>
      <c r="H18111" s="9">
        <v>14</v>
      </c>
      <c r="I18111" s="9">
        <v>0.25006932020187378</v>
      </c>
      <c r="J18111" s="9">
        <v>0.25006932020187378</v>
      </c>
      <c r="K18111" s="9">
        <v>0</v>
      </c>
      <c r="L18111" s="9">
        <v>81.267990112304688</v>
      </c>
    </row>
    <row r="18112" spans="1:12" x14ac:dyDescent="0.25">
      <c r="A18112" s="5" t="str">
        <f t="shared" si="282"/>
        <v>1TariffDynamic61215</v>
      </c>
      <c r="B18112" s="9">
        <v>1</v>
      </c>
      <c r="C18112" t="s">
        <v>134</v>
      </c>
      <c r="D18112" t="s">
        <v>150</v>
      </c>
      <c r="E18112" s="9">
        <v>6</v>
      </c>
      <c r="F18112" s="9">
        <v>1</v>
      </c>
      <c r="G18112" s="9">
        <v>2</v>
      </c>
      <c r="H18112" s="9">
        <v>15</v>
      </c>
      <c r="I18112" s="9">
        <v>0.45042839646339417</v>
      </c>
      <c r="J18112" s="9">
        <v>0.45042839646339417</v>
      </c>
      <c r="K18112" s="9">
        <v>0</v>
      </c>
      <c r="L18112" s="9">
        <v>83.30084228515625</v>
      </c>
    </row>
    <row r="18113" spans="1:12" x14ac:dyDescent="0.25">
      <c r="A18113" s="5" t="str">
        <f t="shared" si="282"/>
        <v>1TariffDynamic61216</v>
      </c>
      <c r="B18113" s="9">
        <v>1</v>
      </c>
      <c r="C18113" t="s">
        <v>134</v>
      </c>
      <c r="D18113" t="s">
        <v>150</v>
      </c>
      <c r="E18113" s="9">
        <v>6</v>
      </c>
      <c r="F18113" s="9">
        <v>1</v>
      </c>
      <c r="G18113" s="9">
        <v>2</v>
      </c>
      <c r="H18113" s="9">
        <v>16</v>
      </c>
      <c r="I18113" s="9">
        <v>0.77336293458938599</v>
      </c>
      <c r="J18113" s="9">
        <v>0.77336293458938599</v>
      </c>
      <c r="K18113" s="9">
        <v>0</v>
      </c>
      <c r="L18113" s="9">
        <v>84.518150329589844</v>
      </c>
    </row>
    <row r="18114" spans="1:12" x14ac:dyDescent="0.25">
      <c r="A18114" s="5" t="str">
        <f t="shared" si="282"/>
        <v>1TariffDynamic61217</v>
      </c>
      <c r="B18114" s="9">
        <v>1</v>
      </c>
      <c r="C18114" t="s">
        <v>134</v>
      </c>
      <c r="D18114" t="s">
        <v>150</v>
      </c>
      <c r="E18114" s="9">
        <v>6</v>
      </c>
      <c r="F18114" s="9">
        <v>1</v>
      </c>
      <c r="G18114" s="9">
        <v>2</v>
      </c>
      <c r="H18114" s="9">
        <v>17</v>
      </c>
      <c r="I18114" s="9">
        <v>1.0848881006240845</v>
      </c>
      <c r="J18114" s="9">
        <v>0.35310667753219604</v>
      </c>
      <c r="K18114" s="9">
        <v>2.8923267498612404E-2</v>
      </c>
      <c r="L18114" s="9">
        <v>84.996345520019531</v>
      </c>
    </row>
    <row r="18115" spans="1:12" x14ac:dyDescent="0.25">
      <c r="A18115" s="5" t="str">
        <f t="shared" ref="A18115:A18178" si="283">B18115&amp;C18115&amp;D18115&amp;E18115&amp;F18115&amp;G18115&amp;H18115</f>
        <v>1TariffDynamic61218</v>
      </c>
      <c r="B18115" s="9">
        <v>1</v>
      </c>
      <c r="C18115" t="s">
        <v>134</v>
      </c>
      <c r="D18115" t="s">
        <v>150</v>
      </c>
      <c r="E18115" s="9">
        <v>6</v>
      </c>
      <c r="F18115" s="9">
        <v>1</v>
      </c>
      <c r="G18115" s="9">
        <v>2</v>
      </c>
      <c r="H18115" s="9">
        <v>18</v>
      </c>
      <c r="I18115" s="9">
        <v>1.4268832206726074</v>
      </c>
      <c r="J18115" s="9">
        <v>0.91437727212905884</v>
      </c>
      <c r="K18115" s="9">
        <v>3.4603320062160492E-2</v>
      </c>
      <c r="L18115" s="9">
        <v>83.983123779296875</v>
      </c>
    </row>
    <row r="18116" spans="1:12" x14ac:dyDescent="0.25">
      <c r="A18116" s="5" t="str">
        <f t="shared" si="283"/>
        <v>1TariffDynamic61219</v>
      </c>
      <c r="B18116" s="9">
        <v>1</v>
      </c>
      <c r="C18116" t="s">
        <v>134</v>
      </c>
      <c r="D18116" t="s">
        <v>150</v>
      </c>
      <c r="E18116" s="9">
        <v>6</v>
      </c>
      <c r="F18116" s="9">
        <v>1</v>
      </c>
      <c r="G18116" s="9">
        <v>2</v>
      </c>
      <c r="H18116" s="9">
        <v>19</v>
      </c>
      <c r="I18116" s="9">
        <v>1.7017556428909302</v>
      </c>
      <c r="J18116" s="9">
        <v>1.3780066967010498</v>
      </c>
      <c r="K18116" s="9">
        <v>3.5014212131500244E-2</v>
      </c>
      <c r="L18116" s="9">
        <v>81.637603759765625</v>
      </c>
    </row>
    <row r="18117" spans="1:12" x14ac:dyDescent="0.25">
      <c r="A18117" s="5" t="str">
        <f t="shared" si="283"/>
        <v>1TariffDynamic61220</v>
      </c>
      <c r="B18117" s="9">
        <v>1</v>
      </c>
      <c r="C18117" t="s">
        <v>134</v>
      </c>
      <c r="D18117" t="s">
        <v>150</v>
      </c>
      <c r="E18117" s="9">
        <v>6</v>
      </c>
      <c r="F18117" s="9">
        <v>1</v>
      </c>
      <c r="G18117" s="9">
        <v>2</v>
      </c>
      <c r="H18117" s="9">
        <v>20</v>
      </c>
      <c r="I18117" s="9">
        <v>1.7987860441207886</v>
      </c>
      <c r="J18117" s="9">
        <v>1.5718246698379517</v>
      </c>
      <c r="K18117" s="9">
        <v>2.3410480469465256E-2</v>
      </c>
      <c r="L18117" s="9">
        <v>78.86773681640625</v>
      </c>
    </row>
    <row r="18118" spans="1:12" x14ac:dyDescent="0.25">
      <c r="A18118" s="5" t="str">
        <f t="shared" si="283"/>
        <v>1TariffDynamic61221</v>
      </c>
      <c r="B18118" s="9">
        <v>1</v>
      </c>
      <c r="C18118" t="s">
        <v>134</v>
      </c>
      <c r="D18118" t="s">
        <v>150</v>
      </c>
      <c r="E18118" s="9">
        <v>6</v>
      </c>
      <c r="F18118" s="9">
        <v>1</v>
      </c>
      <c r="G18118" s="9">
        <v>2</v>
      </c>
      <c r="H18118" s="9">
        <v>21</v>
      </c>
      <c r="I18118" s="9">
        <v>1.827115535736084</v>
      </c>
      <c r="J18118" s="9">
        <v>1.6301307678222656</v>
      </c>
      <c r="K18118" s="9">
        <v>3.2446827739477158E-2</v>
      </c>
      <c r="L18118" s="9">
        <v>75.778427124023438</v>
      </c>
    </row>
    <row r="18119" spans="1:12" x14ac:dyDescent="0.25">
      <c r="A18119" s="5" t="str">
        <f t="shared" si="283"/>
        <v>1TariffDynamic61222</v>
      </c>
      <c r="B18119" s="9">
        <v>1</v>
      </c>
      <c r="C18119" t="s">
        <v>134</v>
      </c>
      <c r="D18119" t="s">
        <v>150</v>
      </c>
      <c r="E18119" s="9">
        <v>6</v>
      </c>
      <c r="F18119" s="9">
        <v>1</v>
      </c>
      <c r="G18119" s="9">
        <v>2</v>
      </c>
      <c r="H18119" s="9">
        <v>22</v>
      </c>
      <c r="I18119" s="9">
        <v>1.8111987113952637</v>
      </c>
      <c r="J18119" s="9">
        <v>2.1954090595245361</v>
      </c>
      <c r="K18119" s="9">
        <v>5.4375428706407547E-2</v>
      </c>
      <c r="L18119" s="9">
        <v>72.869903564453125</v>
      </c>
    </row>
    <row r="18120" spans="1:12" x14ac:dyDescent="0.25">
      <c r="A18120" s="5" t="str">
        <f t="shared" si="283"/>
        <v>1TariffDynamic61223</v>
      </c>
      <c r="B18120" s="9">
        <v>1</v>
      </c>
      <c r="C18120" t="s">
        <v>134</v>
      </c>
      <c r="D18120" t="s">
        <v>150</v>
      </c>
      <c r="E18120" s="9">
        <v>6</v>
      </c>
      <c r="F18120" s="9">
        <v>1</v>
      </c>
      <c r="G18120" s="9">
        <v>2</v>
      </c>
      <c r="H18120" s="9">
        <v>23</v>
      </c>
      <c r="I18120" s="9">
        <v>1.8176175355911255</v>
      </c>
      <c r="J18120" s="9">
        <v>1.95946204662323</v>
      </c>
      <c r="K18120" s="9">
        <v>3.2919704914093018E-2</v>
      </c>
      <c r="L18120" s="9">
        <v>71.156394958496094</v>
      </c>
    </row>
    <row r="18121" spans="1:12" x14ac:dyDescent="0.25">
      <c r="A18121" s="5" t="str">
        <f t="shared" si="283"/>
        <v>1TariffDynamic61224</v>
      </c>
      <c r="B18121" s="9">
        <v>1</v>
      </c>
      <c r="C18121" t="s">
        <v>134</v>
      </c>
      <c r="D18121" t="s">
        <v>150</v>
      </c>
      <c r="E18121" s="9">
        <v>6</v>
      </c>
      <c r="F18121" s="9">
        <v>1</v>
      </c>
      <c r="G18121" s="9">
        <v>2</v>
      </c>
      <c r="H18121" s="9">
        <v>24</v>
      </c>
      <c r="I18121" s="9">
        <v>1.6141670942306519</v>
      </c>
      <c r="J18121" s="9">
        <v>1.6951644420623779</v>
      </c>
      <c r="K18121" s="9">
        <v>2.8685009106993675E-2</v>
      </c>
      <c r="L18121" s="9">
        <v>69.551094055175781</v>
      </c>
    </row>
    <row r="18122" spans="1:12" x14ac:dyDescent="0.25">
      <c r="A18122" s="5" t="str">
        <f t="shared" si="283"/>
        <v>1TariffDynamic61101</v>
      </c>
      <c r="B18122" s="9">
        <v>1</v>
      </c>
      <c r="C18122" t="s">
        <v>134</v>
      </c>
      <c r="D18122" t="s">
        <v>150</v>
      </c>
      <c r="E18122" s="9">
        <v>6</v>
      </c>
      <c r="F18122" s="9">
        <v>1</v>
      </c>
      <c r="G18122" s="9">
        <v>10</v>
      </c>
      <c r="H18122" s="9">
        <v>1</v>
      </c>
      <c r="I18122" s="9">
        <v>1.8983575105667114</v>
      </c>
      <c r="J18122" s="9">
        <v>1.8983575105667114</v>
      </c>
      <c r="K18122" s="9">
        <v>0</v>
      </c>
      <c r="L18122" s="9">
        <v>76.490097045898438</v>
      </c>
    </row>
    <row r="18123" spans="1:12" x14ac:dyDescent="0.25">
      <c r="A18123" s="5" t="str">
        <f t="shared" si="283"/>
        <v>1TariffDynamic61102</v>
      </c>
      <c r="B18123" s="9">
        <v>1</v>
      </c>
      <c r="C18123" t="s">
        <v>134</v>
      </c>
      <c r="D18123" t="s">
        <v>150</v>
      </c>
      <c r="E18123" s="9">
        <v>6</v>
      </c>
      <c r="F18123" s="9">
        <v>1</v>
      </c>
      <c r="G18123" s="9">
        <v>10</v>
      </c>
      <c r="H18123" s="9">
        <v>2</v>
      </c>
      <c r="I18123" s="9">
        <v>1.5804629325866699</v>
      </c>
      <c r="J18123" s="9">
        <v>1.5804629325866699</v>
      </c>
      <c r="K18123" s="9">
        <v>0</v>
      </c>
      <c r="L18123" s="9">
        <v>74.869903564453125</v>
      </c>
    </row>
    <row r="18124" spans="1:12" x14ac:dyDescent="0.25">
      <c r="A18124" s="5" t="str">
        <f t="shared" si="283"/>
        <v>1TariffDynamic61103</v>
      </c>
      <c r="B18124" s="9">
        <v>1</v>
      </c>
      <c r="C18124" t="s">
        <v>134</v>
      </c>
      <c r="D18124" t="s">
        <v>150</v>
      </c>
      <c r="E18124" s="9">
        <v>6</v>
      </c>
      <c r="F18124" s="9">
        <v>1</v>
      </c>
      <c r="G18124" s="9">
        <v>10</v>
      </c>
      <c r="H18124" s="9">
        <v>3</v>
      </c>
      <c r="I18124" s="9">
        <v>1.3332051038742065</v>
      </c>
      <c r="J18124" s="9">
        <v>1.3332051038742065</v>
      </c>
      <c r="K18124" s="9">
        <v>0</v>
      </c>
      <c r="L18124" s="9">
        <v>73.397880554199219</v>
      </c>
    </row>
    <row r="18125" spans="1:12" x14ac:dyDescent="0.25">
      <c r="A18125" s="5" t="str">
        <f t="shared" si="283"/>
        <v>1TariffDynamic61104</v>
      </c>
      <c r="B18125" s="9">
        <v>1</v>
      </c>
      <c r="C18125" t="s">
        <v>134</v>
      </c>
      <c r="D18125" t="s">
        <v>150</v>
      </c>
      <c r="E18125" s="9">
        <v>6</v>
      </c>
      <c r="F18125" s="9">
        <v>1</v>
      </c>
      <c r="G18125" s="9">
        <v>10</v>
      </c>
      <c r="H18125" s="9">
        <v>4</v>
      </c>
      <c r="I18125" s="9">
        <v>1.161617636680603</v>
      </c>
      <c r="J18125" s="9">
        <v>1.161617636680603</v>
      </c>
      <c r="K18125" s="9">
        <v>0</v>
      </c>
      <c r="L18125" s="9">
        <v>72.452690124511719</v>
      </c>
    </row>
    <row r="18126" spans="1:12" x14ac:dyDescent="0.25">
      <c r="A18126" s="5" t="str">
        <f t="shared" si="283"/>
        <v>1TariffDynamic61105</v>
      </c>
      <c r="B18126" s="9">
        <v>1</v>
      </c>
      <c r="C18126" t="s">
        <v>134</v>
      </c>
      <c r="D18126" t="s">
        <v>150</v>
      </c>
      <c r="E18126" s="9">
        <v>6</v>
      </c>
      <c r="F18126" s="9">
        <v>1</v>
      </c>
      <c r="G18126" s="9">
        <v>10</v>
      </c>
      <c r="H18126" s="9">
        <v>5</v>
      </c>
      <c r="I18126" s="9">
        <v>1.0243775844573975</v>
      </c>
      <c r="J18126" s="9">
        <v>1.0243775844573975</v>
      </c>
      <c r="K18126" s="9">
        <v>0</v>
      </c>
      <c r="L18126" s="9">
        <v>71.256217956542969</v>
      </c>
    </row>
    <row r="18127" spans="1:12" x14ac:dyDescent="0.25">
      <c r="A18127" s="5" t="str">
        <f t="shared" si="283"/>
        <v>1TariffDynamic61106</v>
      </c>
      <c r="B18127" s="9">
        <v>1</v>
      </c>
      <c r="C18127" t="s">
        <v>134</v>
      </c>
      <c r="D18127" t="s">
        <v>150</v>
      </c>
      <c r="E18127" s="9">
        <v>6</v>
      </c>
      <c r="F18127" s="9">
        <v>1</v>
      </c>
      <c r="G18127" s="9">
        <v>10</v>
      </c>
      <c r="H18127" s="9">
        <v>6</v>
      </c>
      <c r="I18127" s="9">
        <v>0.93571662902832031</v>
      </c>
      <c r="J18127" s="9">
        <v>0.93571662902832031</v>
      </c>
      <c r="K18127" s="9">
        <v>0</v>
      </c>
      <c r="L18127" s="9">
        <v>70.226737976074219</v>
      </c>
    </row>
    <row r="18128" spans="1:12" x14ac:dyDescent="0.25">
      <c r="A18128" s="5" t="str">
        <f t="shared" si="283"/>
        <v>1TariffDynamic61107</v>
      </c>
      <c r="B18128" s="9">
        <v>1</v>
      </c>
      <c r="C18128" t="s">
        <v>134</v>
      </c>
      <c r="D18128" t="s">
        <v>150</v>
      </c>
      <c r="E18128" s="9">
        <v>6</v>
      </c>
      <c r="F18128" s="9">
        <v>1</v>
      </c>
      <c r="G18128" s="9">
        <v>10</v>
      </c>
      <c r="H18128" s="9">
        <v>7</v>
      </c>
      <c r="I18128" s="9">
        <v>0.86426073312759399</v>
      </c>
      <c r="J18128" s="9">
        <v>0.86426073312759399</v>
      </c>
      <c r="K18128" s="9">
        <v>0</v>
      </c>
      <c r="L18128" s="9">
        <v>69.407859802246094</v>
      </c>
    </row>
    <row r="18129" spans="1:12" x14ac:dyDescent="0.25">
      <c r="A18129" s="5" t="str">
        <f t="shared" si="283"/>
        <v>1TariffDynamic61108</v>
      </c>
      <c r="B18129" s="9">
        <v>1</v>
      </c>
      <c r="C18129" t="s">
        <v>134</v>
      </c>
      <c r="D18129" t="s">
        <v>150</v>
      </c>
      <c r="E18129" s="9">
        <v>6</v>
      </c>
      <c r="F18129" s="9">
        <v>1</v>
      </c>
      <c r="G18129" s="9">
        <v>10</v>
      </c>
      <c r="H18129" s="9">
        <v>8</v>
      </c>
      <c r="I18129" s="9">
        <v>0.79274958372116089</v>
      </c>
      <c r="J18129" s="9">
        <v>0.79274958372116089</v>
      </c>
      <c r="K18129" s="9">
        <v>0</v>
      </c>
      <c r="L18129" s="9">
        <v>70.591056823730469</v>
      </c>
    </row>
    <row r="18130" spans="1:12" x14ac:dyDescent="0.25">
      <c r="A18130" s="5" t="str">
        <f t="shared" si="283"/>
        <v>1TariffDynamic61109</v>
      </c>
      <c r="B18130" s="9">
        <v>1</v>
      </c>
      <c r="C18130" t="s">
        <v>134</v>
      </c>
      <c r="D18130" t="s">
        <v>150</v>
      </c>
      <c r="E18130" s="9">
        <v>6</v>
      </c>
      <c r="F18130" s="9">
        <v>1</v>
      </c>
      <c r="G18130" s="9">
        <v>10</v>
      </c>
      <c r="H18130" s="9">
        <v>9</v>
      </c>
      <c r="I18130" s="9">
        <v>0.67908740043640137</v>
      </c>
      <c r="J18130" s="9">
        <v>0.67908740043640137</v>
      </c>
      <c r="K18130" s="9">
        <v>0</v>
      </c>
      <c r="L18130" s="9">
        <v>74.598136901855469</v>
      </c>
    </row>
    <row r="18131" spans="1:12" x14ac:dyDescent="0.25">
      <c r="A18131" s="5" t="str">
        <f t="shared" si="283"/>
        <v>1TariffDynamic611010</v>
      </c>
      <c r="B18131" s="9">
        <v>1</v>
      </c>
      <c r="C18131" t="s">
        <v>134</v>
      </c>
      <c r="D18131" t="s">
        <v>150</v>
      </c>
      <c r="E18131" s="9">
        <v>6</v>
      </c>
      <c r="F18131" s="9">
        <v>1</v>
      </c>
      <c r="G18131" s="9">
        <v>10</v>
      </c>
      <c r="H18131" s="9">
        <v>10</v>
      </c>
      <c r="I18131" s="9">
        <v>0.61550271511077881</v>
      </c>
      <c r="J18131" s="9">
        <v>0.61550271511077881</v>
      </c>
      <c r="K18131" s="9">
        <v>0</v>
      </c>
      <c r="L18131" s="9">
        <v>80.443412780761719</v>
      </c>
    </row>
    <row r="18132" spans="1:12" x14ac:dyDescent="0.25">
      <c r="A18132" s="5" t="str">
        <f t="shared" si="283"/>
        <v>1TariffDynamic611011</v>
      </c>
      <c r="B18132" s="9">
        <v>1</v>
      </c>
      <c r="C18132" t="s">
        <v>134</v>
      </c>
      <c r="D18132" t="s">
        <v>150</v>
      </c>
      <c r="E18132" s="9">
        <v>6</v>
      </c>
      <c r="F18132" s="9">
        <v>1</v>
      </c>
      <c r="G18132" s="9">
        <v>10</v>
      </c>
      <c r="H18132" s="9">
        <v>11</v>
      </c>
      <c r="I18132" s="9">
        <v>0.47443100810050964</v>
      </c>
      <c r="J18132" s="9">
        <v>0.47443100810050964</v>
      </c>
      <c r="K18132" s="9">
        <v>0</v>
      </c>
      <c r="L18132" s="9">
        <v>85.654472351074219</v>
      </c>
    </row>
    <row r="18133" spans="1:12" x14ac:dyDescent="0.25">
      <c r="A18133" s="5" t="str">
        <f t="shared" si="283"/>
        <v>1TariffDynamic611012</v>
      </c>
      <c r="B18133" s="9">
        <v>1</v>
      </c>
      <c r="C18133" t="s">
        <v>134</v>
      </c>
      <c r="D18133" t="s">
        <v>150</v>
      </c>
      <c r="E18133" s="9">
        <v>6</v>
      </c>
      <c r="F18133" s="9">
        <v>1</v>
      </c>
      <c r="G18133" s="9">
        <v>10</v>
      </c>
      <c r="H18133" s="9">
        <v>12</v>
      </c>
      <c r="I18133" s="9">
        <v>0.55425220727920532</v>
      </c>
      <c r="J18133" s="9">
        <v>0.55425220727920532</v>
      </c>
      <c r="K18133" s="9">
        <v>0</v>
      </c>
      <c r="L18133" s="9">
        <v>89.408943176269531</v>
      </c>
    </row>
    <row r="18134" spans="1:12" x14ac:dyDescent="0.25">
      <c r="A18134" s="5" t="str">
        <f t="shared" si="283"/>
        <v>1TariffDynamic611013</v>
      </c>
      <c r="B18134" s="9">
        <v>1</v>
      </c>
      <c r="C18134" t="s">
        <v>134</v>
      </c>
      <c r="D18134" t="s">
        <v>150</v>
      </c>
      <c r="E18134" s="9">
        <v>6</v>
      </c>
      <c r="F18134" s="9">
        <v>1</v>
      </c>
      <c r="G18134" s="9">
        <v>10</v>
      </c>
      <c r="H18134" s="9">
        <v>13</v>
      </c>
      <c r="I18134" s="9">
        <v>0.83735078573226929</v>
      </c>
      <c r="J18134" s="9">
        <v>0.83735078573226929</v>
      </c>
      <c r="K18134" s="9">
        <v>0</v>
      </c>
      <c r="L18134" s="9">
        <v>90.741928100585938</v>
      </c>
    </row>
    <row r="18135" spans="1:12" x14ac:dyDescent="0.25">
      <c r="A18135" s="5" t="str">
        <f t="shared" si="283"/>
        <v>1TariffDynamic611014</v>
      </c>
      <c r="B18135" s="9">
        <v>1</v>
      </c>
      <c r="C18135" t="s">
        <v>134</v>
      </c>
      <c r="D18135" t="s">
        <v>150</v>
      </c>
      <c r="E18135" s="9">
        <v>6</v>
      </c>
      <c r="F18135" s="9">
        <v>1</v>
      </c>
      <c r="G18135" s="9">
        <v>10</v>
      </c>
      <c r="H18135" s="9">
        <v>14</v>
      </c>
      <c r="I18135" s="9">
        <v>1.1531894207000732</v>
      </c>
      <c r="J18135" s="9">
        <v>1.1531894207000732</v>
      </c>
      <c r="K18135" s="9">
        <v>0</v>
      </c>
      <c r="L18135" s="9">
        <v>92.214370727539063</v>
      </c>
    </row>
    <row r="18136" spans="1:12" x14ac:dyDescent="0.25">
      <c r="A18136" s="5" t="str">
        <f t="shared" si="283"/>
        <v>1TariffDynamic611015</v>
      </c>
      <c r="B18136" s="9">
        <v>1</v>
      </c>
      <c r="C18136" t="s">
        <v>134</v>
      </c>
      <c r="D18136" t="s">
        <v>150</v>
      </c>
      <c r="E18136" s="9">
        <v>6</v>
      </c>
      <c r="F18136" s="9">
        <v>1</v>
      </c>
      <c r="G18136" s="9">
        <v>10</v>
      </c>
      <c r="H18136" s="9">
        <v>15</v>
      </c>
      <c r="I18136" s="9">
        <v>1.4633873701095581</v>
      </c>
      <c r="J18136" s="9">
        <v>1.4633873701095581</v>
      </c>
      <c r="K18136" s="9">
        <v>0</v>
      </c>
      <c r="L18136" s="9">
        <v>93.548545837402344</v>
      </c>
    </row>
    <row r="18137" spans="1:12" x14ac:dyDescent="0.25">
      <c r="A18137" s="5" t="str">
        <f t="shared" si="283"/>
        <v>1TariffDynamic611016</v>
      </c>
      <c r="B18137" s="9">
        <v>1</v>
      </c>
      <c r="C18137" t="s">
        <v>134</v>
      </c>
      <c r="D18137" t="s">
        <v>150</v>
      </c>
      <c r="E18137" s="9">
        <v>6</v>
      </c>
      <c r="F18137" s="9">
        <v>1</v>
      </c>
      <c r="G18137" s="9">
        <v>10</v>
      </c>
      <c r="H18137" s="9">
        <v>16</v>
      </c>
      <c r="I18137" s="9">
        <v>1.8674989938735962</v>
      </c>
      <c r="J18137" s="9">
        <v>1.8674989938735962</v>
      </c>
      <c r="K18137" s="9">
        <v>0</v>
      </c>
      <c r="L18137" s="9">
        <v>95.160720825195313</v>
      </c>
    </row>
    <row r="18138" spans="1:12" x14ac:dyDescent="0.25">
      <c r="A18138" s="5" t="str">
        <f t="shared" si="283"/>
        <v>1TariffDynamic611017</v>
      </c>
      <c r="B18138" s="9">
        <v>1</v>
      </c>
      <c r="C18138" t="s">
        <v>134</v>
      </c>
      <c r="D18138" t="s">
        <v>150</v>
      </c>
      <c r="E18138" s="9">
        <v>6</v>
      </c>
      <c r="F18138" s="9">
        <v>1</v>
      </c>
      <c r="G18138" s="9">
        <v>10</v>
      </c>
      <c r="H18138" s="9">
        <v>17</v>
      </c>
      <c r="I18138" s="9">
        <v>2.1828784942626953</v>
      </c>
      <c r="J18138" s="9">
        <v>1.0453962087631226</v>
      </c>
      <c r="K18138" s="9">
        <v>3.3489763736724854E-2</v>
      </c>
      <c r="L18138" s="9">
        <v>95.887428283691406</v>
      </c>
    </row>
    <row r="18139" spans="1:12" x14ac:dyDescent="0.25">
      <c r="A18139" s="5" t="str">
        <f t="shared" si="283"/>
        <v>1TariffDynamic611018</v>
      </c>
      <c r="B18139" s="9">
        <v>1</v>
      </c>
      <c r="C18139" t="s">
        <v>134</v>
      </c>
      <c r="D18139" t="s">
        <v>150</v>
      </c>
      <c r="E18139" s="9">
        <v>6</v>
      </c>
      <c r="F18139" s="9">
        <v>1</v>
      </c>
      <c r="G18139" s="9">
        <v>10</v>
      </c>
      <c r="H18139" s="9">
        <v>18</v>
      </c>
      <c r="I18139" s="9">
        <v>2.5036094188690186</v>
      </c>
      <c r="J18139" s="9">
        <v>1.7875022888183594</v>
      </c>
      <c r="K18139" s="9">
        <v>3.3506091684103012E-2</v>
      </c>
      <c r="L18139" s="9">
        <v>95.349868774414063</v>
      </c>
    </row>
    <row r="18140" spans="1:12" x14ac:dyDescent="0.25">
      <c r="A18140" s="5" t="str">
        <f t="shared" si="283"/>
        <v>1TariffDynamic611019</v>
      </c>
      <c r="B18140" s="9">
        <v>1</v>
      </c>
      <c r="C18140" t="s">
        <v>134</v>
      </c>
      <c r="D18140" t="s">
        <v>150</v>
      </c>
      <c r="E18140" s="9">
        <v>6</v>
      </c>
      <c r="F18140" s="9">
        <v>1</v>
      </c>
      <c r="G18140" s="9">
        <v>10</v>
      </c>
      <c r="H18140" s="9">
        <v>19</v>
      </c>
      <c r="I18140" s="9">
        <v>2.7449319362640381</v>
      </c>
      <c r="J18140" s="9">
        <v>2.2892491817474365</v>
      </c>
      <c r="K18140" s="9">
        <v>2.3240465670824051E-2</v>
      </c>
      <c r="L18140" s="9">
        <v>93.135292053222656</v>
      </c>
    </row>
    <row r="18141" spans="1:12" x14ac:dyDescent="0.25">
      <c r="A18141" s="5" t="str">
        <f t="shared" si="283"/>
        <v>1TariffDynamic611020</v>
      </c>
      <c r="B18141" s="9">
        <v>1</v>
      </c>
      <c r="C18141" t="s">
        <v>134</v>
      </c>
      <c r="D18141" t="s">
        <v>150</v>
      </c>
      <c r="E18141" s="9">
        <v>6</v>
      </c>
      <c r="F18141" s="9">
        <v>1</v>
      </c>
      <c r="G18141" s="9">
        <v>10</v>
      </c>
      <c r="H18141" s="9">
        <v>20</v>
      </c>
      <c r="I18141" s="9">
        <v>2.7613973617553711</v>
      </c>
      <c r="J18141" s="9">
        <v>2.4427580833435059</v>
      </c>
      <c r="K18141" s="9">
        <v>1.7431635409593582E-2</v>
      </c>
      <c r="L18141" s="9">
        <v>88.315803527832031</v>
      </c>
    </row>
    <row r="18142" spans="1:12" x14ac:dyDescent="0.25">
      <c r="A18142" s="5" t="str">
        <f t="shared" si="283"/>
        <v>1TariffDynamic611021</v>
      </c>
      <c r="B18142" s="9">
        <v>1</v>
      </c>
      <c r="C18142" t="s">
        <v>134</v>
      </c>
      <c r="D18142" t="s">
        <v>150</v>
      </c>
      <c r="E18142" s="9">
        <v>6</v>
      </c>
      <c r="F18142" s="9">
        <v>1</v>
      </c>
      <c r="G18142" s="9">
        <v>10</v>
      </c>
      <c r="H18142" s="9">
        <v>21</v>
      </c>
      <c r="I18142" s="9">
        <v>2.7258241176605225</v>
      </c>
      <c r="J18142" s="9">
        <v>2.4499459266662598</v>
      </c>
      <c r="K18142" s="9">
        <v>1.3192512094974518E-2</v>
      </c>
      <c r="L18142" s="9">
        <v>83.908966064453125</v>
      </c>
    </row>
    <row r="18143" spans="1:12" x14ac:dyDescent="0.25">
      <c r="A18143" s="5" t="str">
        <f t="shared" si="283"/>
        <v>1TariffDynamic611022</v>
      </c>
      <c r="B18143" s="9">
        <v>1</v>
      </c>
      <c r="C18143" t="s">
        <v>134</v>
      </c>
      <c r="D18143" t="s">
        <v>150</v>
      </c>
      <c r="E18143" s="9">
        <v>6</v>
      </c>
      <c r="F18143" s="9">
        <v>1</v>
      </c>
      <c r="G18143" s="9">
        <v>10</v>
      </c>
      <c r="H18143" s="9">
        <v>22</v>
      </c>
      <c r="I18143" s="9">
        <v>2.679560661315918</v>
      </c>
      <c r="J18143" s="9">
        <v>3.1299724578857422</v>
      </c>
      <c r="K18143" s="9">
        <v>2.1377449855208397E-2</v>
      </c>
      <c r="L18143" s="9">
        <v>80.108978271484375</v>
      </c>
    </row>
    <row r="18144" spans="1:12" x14ac:dyDescent="0.25">
      <c r="A18144" s="5" t="str">
        <f t="shared" si="283"/>
        <v>1TariffDynamic611023</v>
      </c>
      <c r="B18144" s="9">
        <v>1</v>
      </c>
      <c r="C18144" t="s">
        <v>134</v>
      </c>
      <c r="D18144" t="s">
        <v>150</v>
      </c>
      <c r="E18144" s="9">
        <v>6</v>
      </c>
      <c r="F18144" s="9">
        <v>1</v>
      </c>
      <c r="G18144" s="9">
        <v>10</v>
      </c>
      <c r="H18144" s="9">
        <v>23</v>
      </c>
      <c r="I18144" s="9">
        <v>2.5681197643280029</v>
      </c>
      <c r="J18144" s="9">
        <v>2.7376031875610352</v>
      </c>
      <c r="K18144" s="9">
        <v>1.6682028770446777E-2</v>
      </c>
      <c r="L18144" s="9">
        <v>76.576515197753906</v>
      </c>
    </row>
    <row r="18145" spans="1:12" x14ac:dyDescent="0.25">
      <c r="A18145" s="5" t="str">
        <f t="shared" si="283"/>
        <v>1TariffDynamic611024</v>
      </c>
      <c r="B18145" s="9">
        <v>1</v>
      </c>
      <c r="C18145" t="s">
        <v>134</v>
      </c>
      <c r="D18145" t="s">
        <v>150</v>
      </c>
      <c r="E18145" s="9">
        <v>6</v>
      </c>
      <c r="F18145" s="9">
        <v>1</v>
      </c>
      <c r="G18145" s="9">
        <v>10</v>
      </c>
      <c r="H18145" s="9">
        <v>24</v>
      </c>
      <c r="I18145" s="9">
        <v>2.212404727935791</v>
      </c>
      <c r="J18145" s="9">
        <v>2.3137154579162598</v>
      </c>
      <c r="K18145" s="9">
        <v>1.585441455245018E-2</v>
      </c>
      <c r="L18145" s="9">
        <v>74.26788330078125</v>
      </c>
    </row>
    <row r="18146" spans="1:12" x14ac:dyDescent="0.25">
      <c r="A18146" s="5" t="str">
        <f t="shared" si="283"/>
        <v>1TariffDynamic7021</v>
      </c>
      <c r="B18146" s="9">
        <v>1</v>
      </c>
      <c r="C18146" t="s">
        <v>134</v>
      </c>
      <c r="D18146" t="s">
        <v>150</v>
      </c>
      <c r="E18146" s="9">
        <v>7</v>
      </c>
      <c r="F18146" s="9">
        <v>0</v>
      </c>
      <c r="G18146" s="9">
        <v>2</v>
      </c>
      <c r="H18146" s="9">
        <v>1</v>
      </c>
      <c r="I18146" s="9">
        <v>1.7289206981658936</v>
      </c>
      <c r="J18146" s="9">
        <v>1.7289206981658936</v>
      </c>
      <c r="K18146" s="9">
        <v>0</v>
      </c>
      <c r="L18146" s="9">
        <v>73.743064880371094</v>
      </c>
    </row>
    <row r="18147" spans="1:12" x14ac:dyDescent="0.25">
      <c r="A18147" s="5" t="str">
        <f t="shared" si="283"/>
        <v>1TariffDynamic7022</v>
      </c>
      <c r="B18147" s="9">
        <v>1</v>
      </c>
      <c r="C18147" t="s">
        <v>134</v>
      </c>
      <c r="D18147" t="s">
        <v>150</v>
      </c>
      <c r="E18147" s="9">
        <v>7</v>
      </c>
      <c r="F18147" s="9">
        <v>0</v>
      </c>
      <c r="G18147" s="9">
        <v>2</v>
      </c>
      <c r="H18147" s="9">
        <v>2</v>
      </c>
      <c r="I18147" s="9">
        <v>1.4705499410629272</v>
      </c>
      <c r="J18147" s="9">
        <v>1.4705499410629272</v>
      </c>
      <c r="K18147" s="9">
        <v>0</v>
      </c>
      <c r="L18147" s="9">
        <v>72.795791625976563</v>
      </c>
    </row>
    <row r="18148" spans="1:12" x14ac:dyDescent="0.25">
      <c r="A18148" s="5" t="str">
        <f t="shared" si="283"/>
        <v>1TariffDynamic7023</v>
      </c>
      <c r="B18148" s="9">
        <v>1</v>
      </c>
      <c r="C18148" t="s">
        <v>134</v>
      </c>
      <c r="D18148" t="s">
        <v>150</v>
      </c>
      <c r="E18148" s="9">
        <v>7</v>
      </c>
      <c r="F18148" s="9">
        <v>0</v>
      </c>
      <c r="G18148" s="9">
        <v>2</v>
      </c>
      <c r="H18148" s="9">
        <v>3</v>
      </c>
      <c r="I18148" s="9">
        <v>1.2688443660736084</v>
      </c>
      <c r="J18148" s="9">
        <v>1.2688443660736084</v>
      </c>
      <c r="K18148" s="9">
        <v>0</v>
      </c>
      <c r="L18148" s="9">
        <v>72.02337646484375</v>
      </c>
    </row>
    <row r="18149" spans="1:12" x14ac:dyDescent="0.25">
      <c r="A18149" s="5" t="str">
        <f t="shared" si="283"/>
        <v>1TariffDynamic7024</v>
      </c>
      <c r="B18149" s="9">
        <v>1</v>
      </c>
      <c r="C18149" t="s">
        <v>134</v>
      </c>
      <c r="D18149" t="s">
        <v>150</v>
      </c>
      <c r="E18149" s="9">
        <v>7</v>
      </c>
      <c r="F18149" s="9">
        <v>0</v>
      </c>
      <c r="G18149" s="9">
        <v>2</v>
      </c>
      <c r="H18149" s="9">
        <v>4</v>
      </c>
      <c r="I18149" s="9">
        <v>1.1139963865280151</v>
      </c>
      <c r="J18149" s="9">
        <v>1.1139963865280151</v>
      </c>
      <c r="K18149" s="9">
        <v>0</v>
      </c>
      <c r="L18149" s="9">
        <v>71.367988586425781</v>
      </c>
    </row>
    <row r="18150" spans="1:12" x14ac:dyDescent="0.25">
      <c r="A18150" s="5" t="str">
        <f t="shared" si="283"/>
        <v>1TariffDynamic7025</v>
      </c>
      <c r="B18150" s="9">
        <v>1</v>
      </c>
      <c r="C18150" t="s">
        <v>134</v>
      </c>
      <c r="D18150" t="s">
        <v>150</v>
      </c>
      <c r="E18150" s="9">
        <v>7</v>
      </c>
      <c r="F18150" s="9">
        <v>0</v>
      </c>
      <c r="G18150" s="9">
        <v>2</v>
      </c>
      <c r="H18150" s="9">
        <v>5</v>
      </c>
      <c r="I18150" s="9">
        <v>0.99605786800384521</v>
      </c>
      <c r="J18150" s="9">
        <v>0.99605786800384521</v>
      </c>
      <c r="K18150" s="9">
        <v>0</v>
      </c>
      <c r="L18150" s="9">
        <v>70.667373657226563</v>
      </c>
    </row>
    <row r="18151" spans="1:12" x14ac:dyDescent="0.25">
      <c r="A18151" s="5" t="str">
        <f t="shared" si="283"/>
        <v>1TariffDynamic7026</v>
      </c>
      <c r="B18151" s="9">
        <v>1</v>
      </c>
      <c r="C18151" t="s">
        <v>134</v>
      </c>
      <c r="D18151" t="s">
        <v>150</v>
      </c>
      <c r="E18151" s="9">
        <v>7</v>
      </c>
      <c r="F18151" s="9">
        <v>0</v>
      </c>
      <c r="G18151" s="9">
        <v>2</v>
      </c>
      <c r="H18151" s="9">
        <v>6</v>
      </c>
      <c r="I18151" s="9">
        <v>0.92202430963516235</v>
      </c>
      <c r="J18151" s="9">
        <v>0.92202430963516235</v>
      </c>
      <c r="K18151" s="9">
        <v>0</v>
      </c>
      <c r="L18151" s="9">
        <v>70.08251953125</v>
      </c>
    </row>
    <row r="18152" spans="1:12" x14ac:dyDescent="0.25">
      <c r="A18152" s="5" t="str">
        <f t="shared" si="283"/>
        <v>1TariffDynamic7027</v>
      </c>
      <c r="B18152" s="9">
        <v>1</v>
      </c>
      <c r="C18152" t="s">
        <v>134</v>
      </c>
      <c r="D18152" t="s">
        <v>150</v>
      </c>
      <c r="E18152" s="9">
        <v>7</v>
      </c>
      <c r="F18152" s="9">
        <v>0</v>
      </c>
      <c r="G18152" s="9">
        <v>2</v>
      </c>
      <c r="H18152" s="9">
        <v>7</v>
      </c>
      <c r="I18152" s="9">
        <v>0.87134635448455811</v>
      </c>
      <c r="J18152" s="9">
        <v>0.87134635448455811</v>
      </c>
      <c r="K18152" s="9">
        <v>0</v>
      </c>
      <c r="L18152" s="9">
        <v>69.63836669921875</v>
      </c>
    </row>
    <row r="18153" spans="1:12" x14ac:dyDescent="0.25">
      <c r="A18153" s="5" t="str">
        <f t="shared" si="283"/>
        <v>1TariffDynamic7028</v>
      </c>
      <c r="B18153" s="9">
        <v>1</v>
      </c>
      <c r="C18153" t="s">
        <v>134</v>
      </c>
      <c r="D18153" t="s">
        <v>150</v>
      </c>
      <c r="E18153" s="9">
        <v>7</v>
      </c>
      <c r="F18153" s="9">
        <v>0</v>
      </c>
      <c r="G18153" s="9">
        <v>2</v>
      </c>
      <c r="H18153" s="9">
        <v>8</v>
      </c>
      <c r="I18153" s="9">
        <v>0.77945184707641602</v>
      </c>
      <c r="J18153" s="9">
        <v>0.77945184707641602</v>
      </c>
      <c r="K18153" s="9">
        <v>0</v>
      </c>
      <c r="L18153" s="9">
        <v>69.875251770019531</v>
      </c>
    </row>
    <row r="18154" spans="1:12" x14ac:dyDescent="0.25">
      <c r="A18154" s="5" t="str">
        <f t="shared" si="283"/>
        <v>1TariffDynamic7029</v>
      </c>
      <c r="B18154" s="9">
        <v>1</v>
      </c>
      <c r="C18154" t="s">
        <v>134</v>
      </c>
      <c r="D18154" t="s">
        <v>150</v>
      </c>
      <c r="E18154" s="9">
        <v>7</v>
      </c>
      <c r="F18154" s="9">
        <v>0</v>
      </c>
      <c r="G18154" s="9">
        <v>2</v>
      </c>
      <c r="H18154" s="9">
        <v>9</v>
      </c>
      <c r="I18154" s="9">
        <v>0.60911548137664795</v>
      </c>
      <c r="J18154" s="9">
        <v>0.60911548137664795</v>
      </c>
      <c r="K18154" s="9">
        <v>0</v>
      </c>
      <c r="L18154" s="9">
        <v>72.587165832519531</v>
      </c>
    </row>
    <row r="18155" spans="1:12" x14ac:dyDescent="0.25">
      <c r="A18155" s="5" t="str">
        <f t="shared" si="283"/>
        <v>1TariffDynamic70210</v>
      </c>
      <c r="B18155" s="9">
        <v>1</v>
      </c>
      <c r="C18155" t="s">
        <v>134</v>
      </c>
      <c r="D18155" t="s">
        <v>150</v>
      </c>
      <c r="E18155" s="9">
        <v>7</v>
      </c>
      <c r="F18155" s="9">
        <v>0</v>
      </c>
      <c r="G18155" s="9">
        <v>2</v>
      </c>
      <c r="H18155" s="9">
        <v>10</v>
      </c>
      <c r="I18155" s="9">
        <v>0.4722411036491394</v>
      </c>
      <c r="J18155" s="9">
        <v>0.4722411036491394</v>
      </c>
      <c r="K18155" s="9">
        <v>0</v>
      </c>
      <c r="L18155" s="9">
        <v>76.603889465332031</v>
      </c>
    </row>
    <row r="18156" spans="1:12" x14ac:dyDescent="0.25">
      <c r="A18156" s="5" t="str">
        <f t="shared" si="283"/>
        <v>1TariffDynamic70211</v>
      </c>
      <c r="B18156" s="9">
        <v>1</v>
      </c>
      <c r="C18156" t="s">
        <v>134</v>
      </c>
      <c r="D18156" t="s">
        <v>150</v>
      </c>
      <c r="E18156" s="9">
        <v>7</v>
      </c>
      <c r="F18156" s="9">
        <v>0</v>
      </c>
      <c r="G18156" s="9">
        <v>2</v>
      </c>
      <c r="H18156" s="9">
        <v>11</v>
      </c>
      <c r="I18156" s="9">
        <v>0.41390350461006165</v>
      </c>
      <c r="J18156" s="9">
        <v>0.41390350461006165</v>
      </c>
      <c r="K18156" s="9">
        <v>0</v>
      </c>
      <c r="L18156" s="9">
        <v>81.038398742675781</v>
      </c>
    </row>
    <row r="18157" spans="1:12" x14ac:dyDescent="0.25">
      <c r="A18157" s="5" t="str">
        <f t="shared" si="283"/>
        <v>1TariffDynamic70212</v>
      </c>
      <c r="B18157" s="9">
        <v>1</v>
      </c>
      <c r="C18157" t="s">
        <v>134</v>
      </c>
      <c r="D18157" t="s">
        <v>150</v>
      </c>
      <c r="E18157" s="9">
        <v>7</v>
      </c>
      <c r="F18157" s="9">
        <v>0</v>
      </c>
      <c r="G18157" s="9">
        <v>2</v>
      </c>
      <c r="H18157" s="9">
        <v>12</v>
      </c>
      <c r="I18157" s="9">
        <v>0.46361583471298218</v>
      </c>
      <c r="J18157" s="9">
        <v>0.46361583471298218</v>
      </c>
      <c r="K18157" s="9">
        <v>0</v>
      </c>
      <c r="L18157" s="9">
        <v>84.838386535644531</v>
      </c>
    </row>
    <row r="18158" spans="1:12" x14ac:dyDescent="0.25">
      <c r="A18158" s="5" t="str">
        <f t="shared" si="283"/>
        <v>1TariffDynamic70213</v>
      </c>
      <c r="B18158" s="9">
        <v>1</v>
      </c>
      <c r="C18158" t="s">
        <v>134</v>
      </c>
      <c r="D18158" t="s">
        <v>150</v>
      </c>
      <c r="E18158" s="9">
        <v>7</v>
      </c>
      <c r="F18158" s="9">
        <v>0</v>
      </c>
      <c r="G18158" s="9">
        <v>2</v>
      </c>
      <c r="H18158" s="9">
        <v>13</v>
      </c>
      <c r="I18158" s="9">
        <v>0.64243960380554199</v>
      </c>
      <c r="J18158" s="9">
        <v>0.64243960380554199</v>
      </c>
      <c r="K18158" s="9">
        <v>0</v>
      </c>
      <c r="L18158" s="9">
        <v>87.546493530273438</v>
      </c>
    </row>
    <row r="18159" spans="1:12" x14ac:dyDescent="0.25">
      <c r="A18159" s="5" t="str">
        <f t="shared" si="283"/>
        <v>1TariffDynamic70214</v>
      </c>
      <c r="B18159" s="9">
        <v>1</v>
      </c>
      <c r="C18159" t="s">
        <v>134</v>
      </c>
      <c r="D18159" t="s">
        <v>150</v>
      </c>
      <c r="E18159" s="9">
        <v>7</v>
      </c>
      <c r="F18159" s="9">
        <v>0</v>
      </c>
      <c r="G18159" s="9">
        <v>2</v>
      </c>
      <c r="H18159" s="9">
        <v>14</v>
      </c>
      <c r="I18159" s="9">
        <v>0.90871965885162354</v>
      </c>
      <c r="J18159" s="9">
        <v>0.90871965885162354</v>
      </c>
      <c r="K18159" s="9">
        <v>0</v>
      </c>
      <c r="L18159" s="9">
        <v>89.408111572265625</v>
      </c>
    </row>
    <row r="18160" spans="1:12" x14ac:dyDescent="0.25">
      <c r="A18160" s="5" t="str">
        <f t="shared" si="283"/>
        <v>1TariffDynamic70215</v>
      </c>
      <c r="B18160" s="9">
        <v>1</v>
      </c>
      <c r="C18160" t="s">
        <v>134</v>
      </c>
      <c r="D18160" t="s">
        <v>150</v>
      </c>
      <c r="E18160" s="9">
        <v>7</v>
      </c>
      <c r="F18160" s="9">
        <v>0</v>
      </c>
      <c r="G18160" s="9">
        <v>2</v>
      </c>
      <c r="H18160" s="9">
        <v>15</v>
      </c>
      <c r="I18160" s="9">
        <v>1.195014476776123</v>
      </c>
      <c r="J18160" s="9">
        <v>1.195014476776123</v>
      </c>
      <c r="K18160" s="9">
        <v>0</v>
      </c>
      <c r="L18160" s="9">
        <v>90.694343566894531</v>
      </c>
    </row>
    <row r="18161" spans="1:12" x14ac:dyDescent="0.25">
      <c r="A18161" s="5" t="str">
        <f t="shared" si="283"/>
        <v>1TariffDynamic70216</v>
      </c>
      <c r="B18161" s="9">
        <v>1</v>
      </c>
      <c r="C18161" t="s">
        <v>134</v>
      </c>
      <c r="D18161" t="s">
        <v>150</v>
      </c>
      <c r="E18161" s="9">
        <v>7</v>
      </c>
      <c r="F18161" s="9">
        <v>0</v>
      </c>
      <c r="G18161" s="9">
        <v>2</v>
      </c>
      <c r="H18161" s="9">
        <v>16</v>
      </c>
      <c r="I18161" s="9">
        <v>1.5857253074645996</v>
      </c>
      <c r="J18161" s="9">
        <v>1.5857253074645996</v>
      </c>
      <c r="K18161" s="9">
        <v>0</v>
      </c>
      <c r="L18161" s="9">
        <v>90.910270690917969</v>
      </c>
    </row>
    <row r="18162" spans="1:12" x14ac:dyDescent="0.25">
      <c r="A18162" s="5" t="str">
        <f t="shared" si="283"/>
        <v>1TariffDynamic70217</v>
      </c>
      <c r="B18162" s="9">
        <v>1</v>
      </c>
      <c r="C18162" t="s">
        <v>134</v>
      </c>
      <c r="D18162" t="s">
        <v>150</v>
      </c>
      <c r="E18162" s="9">
        <v>7</v>
      </c>
      <c r="F18162" s="9">
        <v>0</v>
      </c>
      <c r="G18162" s="9">
        <v>2</v>
      </c>
      <c r="H18162" s="9">
        <v>17</v>
      </c>
      <c r="I18162" s="9">
        <v>1.9135162830352783</v>
      </c>
      <c r="J18162" s="9">
        <v>0.88569176197052002</v>
      </c>
      <c r="K18162" s="9">
        <v>2.261948399245739E-2</v>
      </c>
      <c r="L18162" s="9">
        <v>91.005134582519531</v>
      </c>
    </row>
    <row r="18163" spans="1:12" x14ac:dyDescent="0.25">
      <c r="A18163" s="5" t="str">
        <f t="shared" si="283"/>
        <v>1TariffDynamic70218</v>
      </c>
      <c r="B18163" s="9">
        <v>1</v>
      </c>
      <c r="C18163" t="s">
        <v>134</v>
      </c>
      <c r="D18163" t="s">
        <v>150</v>
      </c>
      <c r="E18163" s="9">
        <v>7</v>
      </c>
      <c r="F18163" s="9">
        <v>0</v>
      </c>
      <c r="G18163" s="9">
        <v>2</v>
      </c>
      <c r="H18163" s="9">
        <v>18</v>
      </c>
      <c r="I18163" s="9">
        <v>2.2760720252990723</v>
      </c>
      <c r="J18163" s="9">
        <v>1.6575121879577637</v>
      </c>
      <c r="K18163" s="9">
        <v>2.5954028591513634E-2</v>
      </c>
      <c r="L18163" s="9">
        <v>89.903945922851563</v>
      </c>
    </row>
    <row r="18164" spans="1:12" x14ac:dyDescent="0.25">
      <c r="A18164" s="5" t="str">
        <f t="shared" si="283"/>
        <v>1TariffDynamic70219</v>
      </c>
      <c r="B18164" s="9">
        <v>1</v>
      </c>
      <c r="C18164" t="s">
        <v>134</v>
      </c>
      <c r="D18164" t="s">
        <v>150</v>
      </c>
      <c r="E18164" s="9">
        <v>7</v>
      </c>
      <c r="F18164" s="9">
        <v>0</v>
      </c>
      <c r="G18164" s="9">
        <v>2</v>
      </c>
      <c r="H18164" s="9">
        <v>19</v>
      </c>
      <c r="I18164" s="9">
        <v>2.5077614784240723</v>
      </c>
      <c r="J18164" s="9">
        <v>2.10626220703125</v>
      </c>
      <c r="K18164" s="9">
        <v>2.2168304771184921E-2</v>
      </c>
      <c r="L18164" s="9">
        <v>88.413337707519531</v>
      </c>
    </row>
    <row r="18165" spans="1:12" x14ac:dyDescent="0.25">
      <c r="A18165" s="5" t="str">
        <f t="shared" si="283"/>
        <v>1TariffDynamic70220</v>
      </c>
      <c r="B18165" s="9">
        <v>1</v>
      </c>
      <c r="C18165" t="s">
        <v>134</v>
      </c>
      <c r="D18165" t="s">
        <v>150</v>
      </c>
      <c r="E18165" s="9">
        <v>7</v>
      </c>
      <c r="F18165" s="9">
        <v>0</v>
      </c>
      <c r="G18165" s="9">
        <v>2</v>
      </c>
      <c r="H18165" s="9">
        <v>20</v>
      </c>
      <c r="I18165" s="9">
        <v>2.5179235935211182</v>
      </c>
      <c r="J18165" s="9">
        <v>2.2225978374481201</v>
      </c>
      <c r="K18165" s="9">
        <v>1.3425992801785469E-2</v>
      </c>
      <c r="L18165" s="9">
        <v>85.913169860839844</v>
      </c>
    </row>
    <row r="18166" spans="1:12" x14ac:dyDescent="0.25">
      <c r="A18166" s="5" t="str">
        <f t="shared" si="283"/>
        <v>1TariffDynamic70221</v>
      </c>
      <c r="B18166" s="9">
        <v>1</v>
      </c>
      <c r="C18166" t="s">
        <v>134</v>
      </c>
      <c r="D18166" t="s">
        <v>150</v>
      </c>
      <c r="E18166" s="9">
        <v>7</v>
      </c>
      <c r="F18166" s="9">
        <v>0</v>
      </c>
      <c r="G18166" s="9">
        <v>2</v>
      </c>
      <c r="H18166" s="9">
        <v>21</v>
      </c>
      <c r="I18166" s="9">
        <v>2.5086469650268555</v>
      </c>
      <c r="J18166" s="9">
        <v>2.238553524017334</v>
      </c>
      <c r="K18166" s="9">
        <v>1.3755019754171371E-2</v>
      </c>
      <c r="L18166" s="9">
        <v>83.312797546386719</v>
      </c>
    </row>
    <row r="18167" spans="1:12" x14ac:dyDescent="0.25">
      <c r="A18167" s="5" t="str">
        <f t="shared" si="283"/>
        <v>1TariffDynamic70222</v>
      </c>
      <c r="B18167" s="9">
        <v>1</v>
      </c>
      <c r="C18167" t="s">
        <v>134</v>
      </c>
      <c r="D18167" t="s">
        <v>150</v>
      </c>
      <c r="E18167" s="9">
        <v>7</v>
      </c>
      <c r="F18167" s="9">
        <v>0</v>
      </c>
      <c r="G18167" s="9">
        <v>2</v>
      </c>
      <c r="H18167" s="9">
        <v>22</v>
      </c>
      <c r="I18167" s="9">
        <v>2.4750022888183594</v>
      </c>
      <c r="J18167" s="9">
        <v>2.9307200908660889</v>
      </c>
      <c r="K18167" s="9">
        <v>2.1127395331859589E-2</v>
      </c>
      <c r="L18167" s="9">
        <v>80.689170837402344</v>
      </c>
    </row>
    <row r="18168" spans="1:12" x14ac:dyDescent="0.25">
      <c r="A18168" s="5" t="str">
        <f t="shared" si="283"/>
        <v>1TariffDynamic70223</v>
      </c>
      <c r="B18168" s="9">
        <v>1</v>
      </c>
      <c r="C18168" t="s">
        <v>134</v>
      </c>
      <c r="D18168" t="s">
        <v>150</v>
      </c>
      <c r="E18168" s="9">
        <v>7</v>
      </c>
      <c r="F18168" s="9">
        <v>0</v>
      </c>
      <c r="G18168" s="9">
        <v>2</v>
      </c>
      <c r="H18168" s="9">
        <v>23</v>
      </c>
      <c r="I18168" s="9">
        <v>2.3983547687530518</v>
      </c>
      <c r="J18168" s="9">
        <v>2.5781402587890625</v>
      </c>
      <c r="K18168" s="9">
        <v>1.4864254742860794E-2</v>
      </c>
      <c r="L18168" s="9">
        <v>78.5968017578125</v>
      </c>
    </row>
    <row r="18169" spans="1:12" x14ac:dyDescent="0.25">
      <c r="A18169" s="5" t="str">
        <f t="shared" si="283"/>
        <v>1TariffDynamic70224</v>
      </c>
      <c r="B18169" s="9">
        <v>1</v>
      </c>
      <c r="C18169" t="s">
        <v>134</v>
      </c>
      <c r="D18169" t="s">
        <v>150</v>
      </c>
      <c r="E18169" s="9">
        <v>7</v>
      </c>
      <c r="F18169" s="9">
        <v>0</v>
      </c>
      <c r="G18169" s="9">
        <v>2</v>
      </c>
      <c r="H18169" s="9">
        <v>24</v>
      </c>
      <c r="I18169" s="9">
        <v>2.1037931442260742</v>
      </c>
      <c r="J18169" s="9">
        <v>2.2168283462524414</v>
      </c>
      <c r="K18169" s="9">
        <v>1.3143682852387428E-2</v>
      </c>
      <c r="L18169" s="9">
        <v>76.990341186523438</v>
      </c>
    </row>
    <row r="18170" spans="1:12" x14ac:dyDescent="0.25">
      <c r="A18170" s="5" t="str">
        <f t="shared" si="283"/>
        <v>1TariffDynamic70101</v>
      </c>
      <c r="B18170" s="9">
        <v>1</v>
      </c>
      <c r="C18170" t="s">
        <v>134</v>
      </c>
      <c r="D18170" t="s">
        <v>150</v>
      </c>
      <c r="E18170" s="9">
        <v>7</v>
      </c>
      <c r="F18170" s="9">
        <v>0</v>
      </c>
      <c r="G18170" s="9">
        <v>10</v>
      </c>
      <c r="H18170" s="9">
        <v>1</v>
      </c>
      <c r="I18170" s="9">
        <v>1.9739528894424438</v>
      </c>
      <c r="J18170" s="9">
        <v>1.9739528894424438</v>
      </c>
      <c r="K18170" s="9">
        <v>0</v>
      </c>
      <c r="L18170" s="9">
        <v>77.683464050292969</v>
      </c>
    </row>
    <row r="18171" spans="1:12" x14ac:dyDescent="0.25">
      <c r="A18171" s="5" t="str">
        <f t="shared" si="283"/>
        <v>1TariffDynamic70102</v>
      </c>
      <c r="B18171" s="9">
        <v>1</v>
      </c>
      <c r="C18171" t="s">
        <v>134</v>
      </c>
      <c r="D18171" t="s">
        <v>150</v>
      </c>
      <c r="E18171" s="9">
        <v>7</v>
      </c>
      <c r="F18171" s="9">
        <v>0</v>
      </c>
      <c r="G18171" s="9">
        <v>10</v>
      </c>
      <c r="H18171" s="9">
        <v>2</v>
      </c>
      <c r="I18171" s="9">
        <v>1.6974661350250244</v>
      </c>
      <c r="J18171" s="9">
        <v>1.6974661350250244</v>
      </c>
      <c r="K18171" s="9">
        <v>0</v>
      </c>
      <c r="L18171" s="9">
        <v>77.031227111816406</v>
      </c>
    </row>
    <row r="18172" spans="1:12" x14ac:dyDescent="0.25">
      <c r="A18172" s="5" t="str">
        <f t="shared" si="283"/>
        <v>1TariffDynamic70103</v>
      </c>
      <c r="B18172" s="9">
        <v>1</v>
      </c>
      <c r="C18172" t="s">
        <v>134</v>
      </c>
      <c r="D18172" t="s">
        <v>150</v>
      </c>
      <c r="E18172" s="9">
        <v>7</v>
      </c>
      <c r="F18172" s="9">
        <v>0</v>
      </c>
      <c r="G18172" s="9">
        <v>10</v>
      </c>
      <c r="H18172" s="9">
        <v>3</v>
      </c>
      <c r="I18172" s="9">
        <v>1.4504026174545288</v>
      </c>
      <c r="J18172" s="9">
        <v>1.4504026174545288</v>
      </c>
      <c r="K18172" s="9">
        <v>0</v>
      </c>
      <c r="L18172" s="9">
        <v>75.946922302246094</v>
      </c>
    </row>
    <row r="18173" spans="1:12" x14ac:dyDescent="0.25">
      <c r="A18173" s="5" t="str">
        <f t="shared" si="283"/>
        <v>1TariffDynamic70104</v>
      </c>
      <c r="B18173" s="9">
        <v>1</v>
      </c>
      <c r="C18173" t="s">
        <v>134</v>
      </c>
      <c r="D18173" t="s">
        <v>150</v>
      </c>
      <c r="E18173" s="9">
        <v>7</v>
      </c>
      <c r="F18173" s="9">
        <v>0</v>
      </c>
      <c r="G18173" s="9">
        <v>10</v>
      </c>
      <c r="H18173" s="9">
        <v>4</v>
      </c>
      <c r="I18173" s="9">
        <v>1.2582385540008545</v>
      </c>
      <c r="J18173" s="9">
        <v>1.2582385540008545</v>
      </c>
      <c r="K18173" s="9">
        <v>0</v>
      </c>
      <c r="L18173" s="9">
        <v>74.979507446289063</v>
      </c>
    </row>
    <row r="18174" spans="1:12" x14ac:dyDescent="0.25">
      <c r="A18174" s="5" t="str">
        <f t="shared" si="283"/>
        <v>1TariffDynamic70105</v>
      </c>
      <c r="B18174" s="9">
        <v>1</v>
      </c>
      <c r="C18174" t="s">
        <v>134</v>
      </c>
      <c r="D18174" t="s">
        <v>150</v>
      </c>
      <c r="E18174" s="9">
        <v>7</v>
      </c>
      <c r="F18174" s="9">
        <v>0</v>
      </c>
      <c r="G18174" s="9">
        <v>10</v>
      </c>
      <c r="H18174" s="9">
        <v>5</v>
      </c>
      <c r="I18174" s="9">
        <v>1.1195095777511597</v>
      </c>
      <c r="J18174" s="9">
        <v>1.1195095777511597</v>
      </c>
      <c r="K18174" s="9">
        <v>0</v>
      </c>
      <c r="L18174" s="9">
        <v>74.193855285644531</v>
      </c>
    </row>
    <row r="18175" spans="1:12" x14ac:dyDescent="0.25">
      <c r="A18175" s="5" t="str">
        <f t="shared" si="283"/>
        <v>1TariffDynamic70106</v>
      </c>
      <c r="B18175" s="9">
        <v>1</v>
      </c>
      <c r="C18175" t="s">
        <v>134</v>
      </c>
      <c r="D18175" t="s">
        <v>150</v>
      </c>
      <c r="E18175" s="9">
        <v>7</v>
      </c>
      <c r="F18175" s="9">
        <v>0</v>
      </c>
      <c r="G18175" s="9">
        <v>10</v>
      </c>
      <c r="H18175" s="9">
        <v>6</v>
      </c>
      <c r="I18175" s="9">
        <v>1.0402767658233643</v>
      </c>
      <c r="J18175" s="9">
        <v>1.0402767658233643</v>
      </c>
      <c r="K18175" s="9">
        <v>0</v>
      </c>
      <c r="L18175" s="9">
        <v>73.747489929199219</v>
      </c>
    </row>
    <row r="18176" spans="1:12" x14ac:dyDescent="0.25">
      <c r="A18176" s="5" t="str">
        <f t="shared" si="283"/>
        <v>1TariffDynamic70107</v>
      </c>
      <c r="B18176" s="9">
        <v>1</v>
      </c>
      <c r="C18176" t="s">
        <v>134</v>
      </c>
      <c r="D18176" t="s">
        <v>150</v>
      </c>
      <c r="E18176" s="9">
        <v>7</v>
      </c>
      <c r="F18176" s="9">
        <v>0</v>
      </c>
      <c r="G18176" s="9">
        <v>10</v>
      </c>
      <c r="H18176" s="9">
        <v>7</v>
      </c>
      <c r="I18176" s="9">
        <v>0.98399245738983154</v>
      </c>
      <c r="J18176" s="9">
        <v>0.98399245738983154</v>
      </c>
      <c r="K18176" s="9">
        <v>0</v>
      </c>
      <c r="L18176" s="9">
        <v>73.252006530761719</v>
      </c>
    </row>
    <row r="18177" spans="1:12" x14ac:dyDescent="0.25">
      <c r="A18177" s="5" t="str">
        <f t="shared" si="283"/>
        <v>1TariffDynamic70108</v>
      </c>
      <c r="B18177" s="9">
        <v>1</v>
      </c>
      <c r="C18177" t="s">
        <v>134</v>
      </c>
      <c r="D18177" t="s">
        <v>150</v>
      </c>
      <c r="E18177" s="9">
        <v>7</v>
      </c>
      <c r="F18177" s="9">
        <v>0</v>
      </c>
      <c r="G18177" s="9">
        <v>10</v>
      </c>
      <c r="H18177" s="9">
        <v>8</v>
      </c>
      <c r="I18177" s="9">
        <v>0.91318082809448242</v>
      </c>
      <c r="J18177" s="9">
        <v>0.91318082809448242</v>
      </c>
      <c r="K18177" s="9">
        <v>0</v>
      </c>
      <c r="L18177" s="9">
        <v>73.439468383789063</v>
      </c>
    </row>
    <row r="18178" spans="1:12" x14ac:dyDescent="0.25">
      <c r="A18178" s="5" t="str">
        <f t="shared" si="283"/>
        <v>1TariffDynamic70109</v>
      </c>
      <c r="B18178" s="9">
        <v>1</v>
      </c>
      <c r="C18178" t="s">
        <v>134</v>
      </c>
      <c r="D18178" t="s">
        <v>150</v>
      </c>
      <c r="E18178" s="9">
        <v>7</v>
      </c>
      <c r="F18178" s="9">
        <v>0</v>
      </c>
      <c r="G18178" s="9">
        <v>10</v>
      </c>
      <c r="H18178" s="9">
        <v>9</v>
      </c>
      <c r="I18178" s="9">
        <v>0.74811255931854248</v>
      </c>
      <c r="J18178" s="9">
        <v>0.74811255931854248</v>
      </c>
      <c r="K18178" s="9">
        <v>0</v>
      </c>
      <c r="L18178" s="9">
        <v>75.876632690429688</v>
      </c>
    </row>
    <row r="18179" spans="1:12" x14ac:dyDescent="0.25">
      <c r="A18179" s="5" t="str">
        <f t="shared" ref="A18179:A18242" si="284">B18179&amp;C18179&amp;D18179&amp;E18179&amp;F18179&amp;G18179&amp;H18179</f>
        <v>1TariffDynamic701010</v>
      </c>
      <c r="B18179" s="9">
        <v>1</v>
      </c>
      <c r="C18179" t="s">
        <v>134</v>
      </c>
      <c r="D18179" t="s">
        <v>150</v>
      </c>
      <c r="E18179" s="9">
        <v>7</v>
      </c>
      <c r="F18179" s="9">
        <v>0</v>
      </c>
      <c r="G18179" s="9">
        <v>10</v>
      </c>
      <c r="H18179" s="9">
        <v>10</v>
      </c>
      <c r="I18179" s="9">
        <v>0.57205569744110107</v>
      </c>
      <c r="J18179" s="9">
        <v>0.57205569744110107</v>
      </c>
      <c r="K18179" s="9">
        <v>0</v>
      </c>
      <c r="L18179" s="9">
        <v>79.405563354492188</v>
      </c>
    </row>
    <row r="18180" spans="1:12" x14ac:dyDescent="0.25">
      <c r="A18180" s="5" t="str">
        <f t="shared" si="284"/>
        <v>1TariffDynamic701011</v>
      </c>
      <c r="B18180" s="9">
        <v>1</v>
      </c>
      <c r="C18180" t="s">
        <v>134</v>
      </c>
      <c r="D18180" t="s">
        <v>150</v>
      </c>
      <c r="E18180" s="9">
        <v>7</v>
      </c>
      <c r="F18180" s="9">
        <v>0</v>
      </c>
      <c r="G18180" s="9">
        <v>10</v>
      </c>
      <c r="H18180" s="9">
        <v>11</v>
      </c>
      <c r="I18180" s="9">
        <v>0.54750323295593262</v>
      </c>
      <c r="J18180" s="9">
        <v>0.54750323295593262</v>
      </c>
      <c r="K18180" s="9">
        <v>0</v>
      </c>
      <c r="L18180" s="9">
        <v>83.353790283203125</v>
      </c>
    </row>
    <row r="18181" spans="1:12" x14ac:dyDescent="0.25">
      <c r="A18181" s="5" t="str">
        <f t="shared" si="284"/>
        <v>1TariffDynamic701012</v>
      </c>
      <c r="B18181" s="9">
        <v>1</v>
      </c>
      <c r="C18181" t="s">
        <v>134</v>
      </c>
      <c r="D18181" t="s">
        <v>150</v>
      </c>
      <c r="E18181" s="9">
        <v>7</v>
      </c>
      <c r="F18181" s="9">
        <v>0</v>
      </c>
      <c r="G18181" s="9">
        <v>10</v>
      </c>
      <c r="H18181" s="9">
        <v>12</v>
      </c>
      <c r="I18181" s="9">
        <v>0.6592068076133728</v>
      </c>
      <c r="J18181" s="9">
        <v>0.6592068076133728</v>
      </c>
      <c r="K18181" s="9">
        <v>0</v>
      </c>
      <c r="L18181" s="9">
        <v>86.920082092285156</v>
      </c>
    </row>
    <row r="18182" spans="1:12" x14ac:dyDescent="0.25">
      <c r="A18182" s="5" t="str">
        <f t="shared" si="284"/>
        <v>1TariffDynamic701013</v>
      </c>
      <c r="B18182" s="9">
        <v>1</v>
      </c>
      <c r="C18182" t="s">
        <v>134</v>
      </c>
      <c r="D18182" t="s">
        <v>150</v>
      </c>
      <c r="E18182" s="9">
        <v>7</v>
      </c>
      <c r="F18182" s="9">
        <v>0</v>
      </c>
      <c r="G18182" s="9">
        <v>10</v>
      </c>
      <c r="H18182" s="9">
        <v>13</v>
      </c>
      <c r="I18182" s="9">
        <v>0.88643509149551392</v>
      </c>
      <c r="J18182" s="9">
        <v>0.88643509149551392</v>
      </c>
      <c r="K18182" s="9">
        <v>0</v>
      </c>
      <c r="L18182" s="9">
        <v>89.452743530273438</v>
      </c>
    </row>
    <row r="18183" spans="1:12" x14ac:dyDescent="0.25">
      <c r="A18183" s="5" t="str">
        <f t="shared" si="284"/>
        <v>1TariffDynamic701014</v>
      </c>
      <c r="B18183" s="9">
        <v>1</v>
      </c>
      <c r="C18183" t="s">
        <v>134</v>
      </c>
      <c r="D18183" t="s">
        <v>150</v>
      </c>
      <c r="E18183" s="9">
        <v>7</v>
      </c>
      <c r="F18183" s="9">
        <v>0</v>
      </c>
      <c r="G18183" s="9">
        <v>10</v>
      </c>
      <c r="H18183" s="9">
        <v>14</v>
      </c>
      <c r="I18183" s="9">
        <v>1.1917324066162109</v>
      </c>
      <c r="J18183" s="9">
        <v>1.1917324066162109</v>
      </c>
      <c r="K18183" s="9">
        <v>0</v>
      </c>
      <c r="L18183" s="9">
        <v>91.29937744140625</v>
      </c>
    </row>
    <row r="18184" spans="1:12" x14ac:dyDescent="0.25">
      <c r="A18184" s="5" t="str">
        <f t="shared" si="284"/>
        <v>1TariffDynamic701015</v>
      </c>
      <c r="B18184" s="9">
        <v>1</v>
      </c>
      <c r="C18184" t="s">
        <v>134</v>
      </c>
      <c r="D18184" t="s">
        <v>150</v>
      </c>
      <c r="E18184" s="9">
        <v>7</v>
      </c>
      <c r="F18184" s="9">
        <v>0</v>
      </c>
      <c r="G18184" s="9">
        <v>10</v>
      </c>
      <c r="H18184" s="9">
        <v>15</v>
      </c>
      <c r="I18184" s="9">
        <v>1.5012457370758057</v>
      </c>
      <c r="J18184" s="9">
        <v>1.5012457370758057</v>
      </c>
      <c r="K18184" s="9">
        <v>0</v>
      </c>
      <c r="L18184" s="9">
        <v>92.43017578125</v>
      </c>
    </row>
    <row r="18185" spans="1:12" x14ac:dyDescent="0.25">
      <c r="A18185" s="5" t="str">
        <f t="shared" si="284"/>
        <v>1TariffDynamic701016</v>
      </c>
      <c r="B18185" s="9">
        <v>1</v>
      </c>
      <c r="C18185" t="s">
        <v>134</v>
      </c>
      <c r="D18185" t="s">
        <v>150</v>
      </c>
      <c r="E18185" s="9">
        <v>7</v>
      </c>
      <c r="F18185" s="9">
        <v>0</v>
      </c>
      <c r="G18185" s="9">
        <v>10</v>
      </c>
      <c r="H18185" s="9">
        <v>16</v>
      </c>
      <c r="I18185" s="9">
        <v>1.9063618183135986</v>
      </c>
      <c r="J18185" s="9">
        <v>1.9063618183135986</v>
      </c>
      <c r="K18185" s="9">
        <v>0</v>
      </c>
      <c r="L18185" s="9">
        <v>92.847625732421875</v>
      </c>
    </row>
    <row r="18186" spans="1:12" x14ac:dyDescent="0.25">
      <c r="A18186" s="5" t="str">
        <f t="shared" si="284"/>
        <v>1TariffDynamic701017</v>
      </c>
      <c r="B18186" s="9">
        <v>1</v>
      </c>
      <c r="C18186" t="s">
        <v>134</v>
      </c>
      <c r="D18186" t="s">
        <v>150</v>
      </c>
      <c r="E18186" s="9">
        <v>7</v>
      </c>
      <c r="F18186" s="9">
        <v>0</v>
      </c>
      <c r="G18186" s="9">
        <v>10</v>
      </c>
      <c r="H18186" s="9">
        <v>17</v>
      </c>
      <c r="I18186" s="9">
        <v>2.2390809059143066</v>
      </c>
      <c r="J18186" s="9">
        <v>1.1879631280899048</v>
      </c>
      <c r="K18186" s="9">
        <v>2.3992884904146194E-2</v>
      </c>
      <c r="L18186" s="9">
        <v>92.042221069335938</v>
      </c>
    </row>
    <row r="18187" spans="1:12" x14ac:dyDescent="0.25">
      <c r="A18187" s="5" t="str">
        <f t="shared" si="284"/>
        <v>1TariffDynamic701018</v>
      </c>
      <c r="B18187" s="9">
        <v>1</v>
      </c>
      <c r="C18187" t="s">
        <v>134</v>
      </c>
      <c r="D18187" t="s">
        <v>150</v>
      </c>
      <c r="E18187" s="9">
        <v>7</v>
      </c>
      <c r="F18187" s="9">
        <v>0</v>
      </c>
      <c r="G18187" s="9">
        <v>10</v>
      </c>
      <c r="H18187" s="9">
        <v>18</v>
      </c>
      <c r="I18187" s="9">
        <v>2.6025552749633789</v>
      </c>
      <c r="J18187" s="9">
        <v>1.9534118175506592</v>
      </c>
      <c r="K18187" s="9">
        <v>2.6803290471434593E-2</v>
      </c>
      <c r="L18187" s="9">
        <v>91.61138916015625</v>
      </c>
    </row>
    <row r="18188" spans="1:12" x14ac:dyDescent="0.25">
      <c r="A18188" s="5" t="str">
        <f t="shared" si="284"/>
        <v>1TariffDynamic701019</v>
      </c>
      <c r="B18188" s="9">
        <v>1</v>
      </c>
      <c r="C18188" t="s">
        <v>134</v>
      </c>
      <c r="D18188" t="s">
        <v>150</v>
      </c>
      <c r="E18188" s="9">
        <v>7</v>
      </c>
      <c r="F18188" s="9">
        <v>0</v>
      </c>
      <c r="G18188" s="9">
        <v>10</v>
      </c>
      <c r="H18188" s="9">
        <v>19</v>
      </c>
      <c r="I18188" s="9">
        <v>2.8192167282104492</v>
      </c>
      <c r="J18188" s="9">
        <v>2.3990113735198975</v>
      </c>
      <c r="K18188" s="9">
        <v>2.1358812227845192E-2</v>
      </c>
      <c r="L18188" s="9">
        <v>90.043525695800781</v>
      </c>
    </row>
    <row r="18189" spans="1:12" x14ac:dyDescent="0.25">
      <c r="A18189" s="5" t="str">
        <f t="shared" si="284"/>
        <v>1TariffDynamic701020</v>
      </c>
      <c r="B18189" s="9">
        <v>1</v>
      </c>
      <c r="C18189" t="s">
        <v>134</v>
      </c>
      <c r="D18189" t="s">
        <v>150</v>
      </c>
      <c r="E18189" s="9">
        <v>7</v>
      </c>
      <c r="F18189" s="9">
        <v>0</v>
      </c>
      <c r="G18189" s="9">
        <v>10</v>
      </c>
      <c r="H18189" s="9">
        <v>20</v>
      </c>
      <c r="I18189" s="9">
        <v>2.7876806259155273</v>
      </c>
      <c r="J18189" s="9">
        <v>2.4763314723968506</v>
      </c>
      <c r="K18189" s="9">
        <v>1.5861913561820984E-2</v>
      </c>
      <c r="L18189" s="9">
        <v>87.564498901367188</v>
      </c>
    </row>
    <row r="18190" spans="1:12" x14ac:dyDescent="0.25">
      <c r="A18190" s="5" t="str">
        <f t="shared" si="284"/>
        <v>1TariffDynamic701021</v>
      </c>
      <c r="B18190" s="9">
        <v>1</v>
      </c>
      <c r="C18190" t="s">
        <v>134</v>
      </c>
      <c r="D18190" t="s">
        <v>150</v>
      </c>
      <c r="E18190" s="9">
        <v>7</v>
      </c>
      <c r="F18190" s="9">
        <v>0</v>
      </c>
      <c r="G18190" s="9">
        <v>10</v>
      </c>
      <c r="H18190" s="9">
        <v>21</v>
      </c>
      <c r="I18190" s="9">
        <v>2.7559139728546143</v>
      </c>
      <c r="J18190" s="9">
        <v>2.4754085540771484</v>
      </c>
      <c r="K18190" s="9">
        <v>1.2943376787006855E-2</v>
      </c>
      <c r="L18190" s="9">
        <v>84.385833740234375</v>
      </c>
    </row>
    <row r="18191" spans="1:12" x14ac:dyDescent="0.25">
      <c r="A18191" s="5" t="str">
        <f t="shared" si="284"/>
        <v>1TariffDynamic701022</v>
      </c>
      <c r="B18191" s="9">
        <v>1</v>
      </c>
      <c r="C18191" t="s">
        <v>134</v>
      </c>
      <c r="D18191" t="s">
        <v>150</v>
      </c>
      <c r="E18191" s="9">
        <v>7</v>
      </c>
      <c r="F18191" s="9">
        <v>0</v>
      </c>
      <c r="G18191" s="9">
        <v>10</v>
      </c>
      <c r="H18191" s="9">
        <v>22</v>
      </c>
      <c r="I18191" s="9">
        <v>2.7100107669830322</v>
      </c>
      <c r="J18191" s="9">
        <v>3.1669673919677734</v>
      </c>
      <c r="K18191" s="9">
        <v>2.1164571866393089E-2</v>
      </c>
      <c r="L18191" s="9">
        <v>80.824623107910156</v>
      </c>
    </row>
    <row r="18192" spans="1:12" x14ac:dyDescent="0.25">
      <c r="A18192" s="5" t="str">
        <f t="shared" si="284"/>
        <v>1TariffDynamic701023</v>
      </c>
      <c r="B18192" s="9">
        <v>1</v>
      </c>
      <c r="C18192" t="s">
        <v>134</v>
      </c>
      <c r="D18192" t="s">
        <v>150</v>
      </c>
      <c r="E18192" s="9">
        <v>7</v>
      </c>
      <c r="F18192" s="9">
        <v>0</v>
      </c>
      <c r="G18192" s="9">
        <v>10</v>
      </c>
      <c r="H18192" s="9">
        <v>23</v>
      </c>
      <c r="I18192" s="9">
        <v>2.6034865379333496</v>
      </c>
      <c r="J18192" s="9">
        <v>2.7862954139709473</v>
      </c>
      <c r="K18192" s="9">
        <v>1.5137693844735622E-2</v>
      </c>
      <c r="L18192" s="9">
        <v>79.189697265625</v>
      </c>
    </row>
    <row r="18193" spans="1:12" x14ac:dyDescent="0.25">
      <c r="A18193" s="5" t="str">
        <f t="shared" si="284"/>
        <v>1TariffDynamic701024</v>
      </c>
      <c r="B18193" s="9">
        <v>1</v>
      </c>
      <c r="C18193" t="s">
        <v>134</v>
      </c>
      <c r="D18193" t="s">
        <v>150</v>
      </c>
      <c r="E18193" s="9">
        <v>7</v>
      </c>
      <c r="F18193" s="9">
        <v>0</v>
      </c>
      <c r="G18193" s="9">
        <v>10</v>
      </c>
      <c r="H18193" s="9">
        <v>24</v>
      </c>
      <c r="I18193" s="9">
        <v>2.2660236358642578</v>
      </c>
      <c r="J18193" s="9">
        <v>2.3827776908874512</v>
      </c>
      <c r="K18193" s="9">
        <v>1.3646830804646015E-2</v>
      </c>
      <c r="L18193" s="9">
        <v>77.853851318359375</v>
      </c>
    </row>
    <row r="18194" spans="1:12" x14ac:dyDescent="0.25">
      <c r="A18194" s="5" t="str">
        <f t="shared" si="284"/>
        <v>1TariffDynamic7121</v>
      </c>
      <c r="B18194" s="9">
        <v>1</v>
      </c>
      <c r="C18194" t="s">
        <v>134</v>
      </c>
      <c r="D18194" t="s">
        <v>150</v>
      </c>
      <c r="E18194" s="9">
        <v>7</v>
      </c>
      <c r="F18194" s="9">
        <v>1</v>
      </c>
      <c r="G18194" s="9">
        <v>2</v>
      </c>
      <c r="H18194" s="9">
        <v>1</v>
      </c>
      <c r="I18194" s="9">
        <v>1.6720761060714722</v>
      </c>
      <c r="J18194" s="9">
        <v>1.6720761060714722</v>
      </c>
      <c r="K18194" s="9">
        <v>0</v>
      </c>
      <c r="L18194" s="9">
        <v>72.828804016113281</v>
      </c>
    </row>
    <row r="18195" spans="1:12" x14ac:dyDescent="0.25">
      <c r="A18195" s="5" t="str">
        <f t="shared" si="284"/>
        <v>1TariffDynamic7122</v>
      </c>
      <c r="B18195" s="9">
        <v>1</v>
      </c>
      <c r="C18195" t="s">
        <v>134</v>
      </c>
      <c r="D18195" t="s">
        <v>150</v>
      </c>
      <c r="E18195" s="9">
        <v>7</v>
      </c>
      <c r="F18195" s="9">
        <v>1</v>
      </c>
      <c r="G18195" s="9">
        <v>2</v>
      </c>
      <c r="H18195" s="9">
        <v>2</v>
      </c>
      <c r="I18195" s="9">
        <v>1.4220905303955078</v>
      </c>
      <c r="J18195" s="9">
        <v>1.4220905303955078</v>
      </c>
      <c r="K18195" s="9">
        <v>0</v>
      </c>
      <c r="L18195" s="9">
        <v>71.883193969726563</v>
      </c>
    </row>
    <row r="18196" spans="1:12" x14ac:dyDescent="0.25">
      <c r="A18196" s="5" t="str">
        <f t="shared" si="284"/>
        <v>1TariffDynamic7123</v>
      </c>
      <c r="B18196" s="9">
        <v>1</v>
      </c>
      <c r="C18196" t="s">
        <v>134</v>
      </c>
      <c r="D18196" t="s">
        <v>150</v>
      </c>
      <c r="E18196" s="9">
        <v>7</v>
      </c>
      <c r="F18196" s="9">
        <v>1</v>
      </c>
      <c r="G18196" s="9">
        <v>2</v>
      </c>
      <c r="H18196" s="9">
        <v>3</v>
      </c>
      <c r="I18196" s="9">
        <v>1.2169511318206787</v>
      </c>
      <c r="J18196" s="9">
        <v>1.2169511318206787</v>
      </c>
      <c r="K18196" s="9">
        <v>0</v>
      </c>
      <c r="L18196" s="9">
        <v>70.896827697753906</v>
      </c>
    </row>
    <row r="18197" spans="1:12" x14ac:dyDescent="0.25">
      <c r="A18197" s="5" t="str">
        <f t="shared" si="284"/>
        <v>1TariffDynamic7124</v>
      </c>
      <c r="B18197" s="9">
        <v>1</v>
      </c>
      <c r="C18197" t="s">
        <v>134</v>
      </c>
      <c r="D18197" t="s">
        <v>150</v>
      </c>
      <c r="E18197" s="9">
        <v>7</v>
      </c>
      <c r="F18197" s="9">
        <v>1</v>
      </c>
      <c r="G18197" s="9">
        <v>2</v>
      </c>
      <c r="H18197" s="9">
        <v>4</v>
      </c>
      <c r="I18197" s="9">
        <v>1.0672529935836792</v>
      </c>
      <c r="J18197" s="9">
        <v>1.0672529935836792</v>
      </c>
      <c r="K18197" s="9">
        <v>0</v>
      </c>
      <c r="L18197" s="9">
        <v>70.172126770019531</v>
      </c>
    </row>
    <row r="18198" spans="1:12" x14ac:dyDescent="0.25">
      <c r="A18198" s="5" t="str">
        <f t="shared" si="284"/>
        <v>1TariffDynamic7125</v>
      </c>
      <c r="B18198" s="9">
        <v>1</v>
      </c>
      <c r="C18198" t="s">
        <v>134</v>
      </c>
      <c r="D18198" t="s">
        <v>150</v>
      </c>
      <c r="E18198" s="9">
        <v>7</v>
      </c>
      <c r="F18198" s="9">
        <v>1</v>
      </c>
      <c r="G18198" s="9">
        <v>2</v>
      </c>
      <c r="H18198" s="9">
        <v>5</v>
      </c>
      <c r="I18198" s="9">
        <v>0.96260279417037964</v>
      </c>
      <c r="J18198" s="9">
        <v>0.96260279417037964</v>
      </c>
      <c r="K18198" s="9">
        <v>0</v>
      </c>
      <c r="L18198" s="9">
        <v>69.684341430664063</v>
      </c>
    </row>
    <row r="18199" spans="1:12" x14ac:dyDescent="0.25">
      <c r="A18199" s="5" t="str">
        <f t="shared" si="284"/>
        <v>1TariffDynamic7126</v>
      </c>
      <c r="B18199" s="9">
        <v>1</v>
      </c>
      <c r="C18199" t="s">
        <v>134</v>
      </c>
      <c r="D18199" t="s">
        <v>150</v>
      </c>
      <c r="E18199" s="9">
        <v>7</v>
      </c>
      <c r="F18199" s="9">
        <v>1</v>
      </c>
      <c r="G18199" s="9">
        <v>2</v>
      </c>
      <c r="H18199" s="9">
        <v>6</v>
      </c>
      <c r="I18199" s="9">
        <v>0.89452415704727173</v>
      </c>
      <c r="J18199" s="9">
        <v>0.89452415704727173</v>
      </c>
      <c r="K18199" s="9">
        <v>0</v>
      </c>
      <c r="L18199" s="9">
        <v>69.211479187011719</v>
      </c>
    </row>
    <row r="18200" spans="1:12" x14ac:dyDescent="0.25">
      <c r="A18200" s="5" t="str">
        <f t="shared" si="284"/>
        <v>1TariffDynamic7127</v>
      </c>
      <c r="B18200" s="9">
        <v>1</v>
      </c>
      <c r="C18200" t="s">
        <v>134</v>
      </c>
      <c r="D18200" t="s">
        <v>150</v>
      </c>
      <c r="E18200" s="9">
        <v>7</v>
      </c>
      <c r="F18200" s="9">
        <v>1</v>
      </c>
      <c r="G18200" s="9">
        <v>2</v>
      </c>
      <c r="H18200" s="9">
        <v>7</v>
      </c>
      <c r="I18200" s="9">
        <v>0.8458634614944458</v>
      </c>
      <c r="J18200" s="9">
        <v>0.8458634614944458</v>
      </c>
      <c r="K18200" s="9">
        <v>0</v>
      </c>
      <c r="L18200" s="9">
        <v>68.644424438476563</v>
      </c>
    </row>
    <row r="18201" spans="1:12" x14ac:dyDescent="0.25">
      <c r="A18201" s="5" t="str">
        <f t="shared" si="284"/>
        <v>1TariffDynamic7128</v>
      </c>
      <c r="B18201" s="9">
        <v>1</v>
      </c>
      <c r="C18201" t="s">
        <v>134</v>
      </c>
      <c r="D18201" t="s">
        <v>150</v>
      </c>
      <c r="E18201" s="9">
        <v>7</v>
      </c>
      <c r="F18201" s="9">
        <v>1</v>
      </c>
      <c r="G18201" s="9">
        <v>2</v>
      </c>
      <c r="H18201" s="9">
        <v>8</v>
      </c>
      <c r="I18201" s="9">
        <v>0.75152307748794556</v>
      </c>
      <c r="J18201" s="9">
        <v>0.75152307748794556</v>
      </c>
      <c r="K18201" s="9">
        <v>0</v>
      </c>
      <c r="L18201" s="9">
        <v>69.112838745117188</v>
      </c>
    </row>
    <row r="18202" spans="1:12" x14ac:dyDescent="0.25">
      <c r="A18202" s="5" t="str">
        <f t="shared" si="284"/>
        <v>1TariffDynamic7129</v>
      </c>
      <c r="B18202" s="9">
        <v>1</v>
      </c>
      <c r="C18202" t="s">
        <v>134</v>
      </c>
      <c r="D18202" t="s">
        <v>150</v>
      </c>
      <c r="E18202" s="9">
        <v>7</v>
      </c>
      <c r="F18202" s="9">
        <v>1</v>
      </c>
      <c r="G18202" s="9">
        <v>2</v>
      </c>
      <c r="H18202" s="9">
        <v>9</v>
      </c>
      <c r="I18202" s="9">
        <v>0.58947449922561646</v>
      </c>
      <c r="J18202" s="9">
        <v>0.58947449922561646</v>
      </c>
      <c r="K18202" s="9">
        <v>0</v>
      </c>
      <c r="L18202" s="9">
        <v>72.030258178710938</v>
      </c>
    </row>
    <row r="18203" spans="1:12" x14ac:dyDescent="0.25">
      <c r="A18203" s="5" t="str">
        <f t="shared" si="284"/>
        <v>1TariffDynamic71210</v>
      </c>
      <c r="B18203" s="9">
        <v>1</v>
      </c>
      <c r="C18203" t="s">
        <v>134</v>
      </c>
      <c r="D18203" t="s">
        <v>150</v>
      </c>
      <c r="E18203" s="9">
        <v>7</v>
      </c>
      <c r="F18203" s="9">
        <v>1</v>
      </c>
      <c r="G18203" s="9">
        <v>2</v>
      </c>
      <c r="H18203" s="9">
        <v>10</v>
      </c>
      <c r="I18203" s="9">
        <v>0.45132139325141907</v>
      </c>
      <c r="J18203" s="9">
        <v>0.45132139325141907</v>
      </c>
      <c r="K18203" s="9">
        <v>0</v>
      </c>
      <c r="L18203" s="9">
        <v>76.010200500488281</v>
      </c>
    </row>
    <row r="18204" spans="1:12" x14ac:dyDescent="0.25">
      <c r="A18204" s="5" t="str">
        <f t="shared" si="284"/>
        <v>1TariffDynamic71211</v>
      </c>
      <c r="B18204" s="9">
        <v>1</v>
      </c>
      <c r="C18204" t="s">
        <v>134</v>
      </c>
      <c r="D18204" t="s">
        <v>150</v>
      </c>
      <c r="E18204" s="9">
        <v>7</v>
      </c>
      <c r="F18204" s="9">
        <v>1</v>
      </c>
      <c r="G18204" s="9">
        <v>2</v>
      </c>
      <c r="H18204" s="9">
        <v>11</v>
      </c>
      <c r="I18204" s="9">
        <v>0.39133545756340027</v>
      </c>
      <c r="J18204" s="9">
        <v>0.39133545756340027</v>
      </c>
      <c r="K18204" s="9">
        <v>0</v>
      </c>
      <c r="L18204" s="9">
        <v>80.080802917480469</v>
      </c>
    </row>
    <row r="18205" spans="1:12" x14ac:dyDescent="0.25">
      <c r="A18205" s="5" t="str">
        <f t="shared" si="284"/>
        <v>1TariffDynamic71212</v>
      </c>
      <c r="B18205" s="9">
        <v>1</v>
      </c>
      <c r="C18205" t="s">
        <v>134</v>
      </c>
      <c r="D18205" t="s">
        <v>150</v>
      </c>
      <c r="E18205" s="9">
        <v>7</v>
      </c>
      <c r="F18205" s="9">
        <v>1</v>
      </c>
      <c r="G18205" s="9">
        <v>2</v>
      </c>
      <c r="H18205" s="9">
        <v>12</v>
      </c>
      <c r="I18205" s="9">
        <v>0.43201911449432373</v>
      </c>
      <c r="J18205" s="9">
        <v>0.43201911449432373</v>
      </c>
      <c r="K18205" s="9">
        <v>0</v>
      </c>
      <c r="L18205" s="9">
        <v>83.849502563476563</v>
      </c>
    </row>
    <row r="18206" spans="1:12" x14ac:dyDescent="0.25">
      <c r="A18206" s="5" t="str">
        <f t="shared" si="284"/>
        <v>1TariffDynamic71213</v>
      </c>
      <c r="B18206" s="9">
        <v>1</v>
      </c>
      <c r="C18206" t="s">
        <v>134</v>
      </c>
      <c r="D18206" t="s">
        <v>150</v>
      </c>
      <c r="E18206" s="9">
        <v>7</v>
      </c>
      <c r="F18206" s="9">
        <v>1</v>
      </c>
      <c r="G18206" s="9">
        <v>2</v>
      </c>
      <c r="H18206" s="9">
        <v>13</v>
      </c>
      <c r="I18206" s="9">
        <v>0.58780139684677124</v>
      </c>
      <c r="J18206" s="9">
        <v>0.58780139684677124</v>
      </c>
      <c r="K18206" s="9">
        <v>0</v>
      </c>
      <c r="L18206" s="9">
        <v>86.856475830078125</v>
      </c>
    </row>
    <row r="18207" spans="1:12" x14ac:dyDescent="0.25">
      <c r="A18207" s="5" t="str">
        <f t="shared" si="284"/>
        <v>1TariffDynamic71214</v>
      </c>
      <c r="B18207" s="9">
        <v>1</v>
      </c>
      <c r="C18207" t="s">
        <v>134</v>
      </c>
      <c r="D18207" t="s">
        <v>150</v>
      </c>
      <c r="E18207" s="9">
        <v>7</v>
      </c>
      <c r="F18207" s="9">
        <v>1</v>
      </c>
      <c r="G18207" s="9">
        <v>2</v>
      </c>
      <c r="H18207" s="9">
        <v>14</v>
      </c>
      <c r="I18207" s="9">
        <v>0.8454054594039917</v>
      </c>
      <c r="J18207" s="9">
        <v>0.8454054594039917</v>
      </c>
      <c r="K18207" s="9">
        <v>0</v>
      </c>
      <c r="L18207" s="9">
        <v>88.4625244140625</v>
      </c>
    </row>
    <row r="18208" spans="1:12" x14ac:dyDescent="0.25">
      <c r="A18208" s="5" t="str">
        <f t="shared" si="284"/>
        <v>1TariffDynamic71215</v>
      </c>
      <c r="B18208" s="9">
        <v>1</v>
      </c>
      <c r="C18208" t="s">
        <v>134</v>
      </c>
      <c r="D18208" t="s">
        <v>150</v>
      </c>
      <c r="E18208" s="9">
        <v>7</v>
      </c>
      <c r="F18208" s="9">
        <v>1</v>
      </c>
      <c r="G18208" s="9">
        <v>2</v>
      </c>
      <c r="H18208" s="9">
        <v>15</v>
      </c>
      <c r="I18208" s="9">
        <v>1.1217467784881592</v>
      </c>
      <c r="J18208" s="9">
        <v>1.1217467784881592</v>
      </c>
      <c r="K18208" s="9">
        <v>0</v>
      </c>
      <c r="L18208" s="9">
        <v>90.225692749023438</v>
      </c>
    </row>
    <row r="18209" spans="1:12" x14ac:dyDescent="0.25">
      <c r="A18209" s="5" t="str">
        <f t="shared" si="284"/>
        <v>1TariffDynamic71216</v>
      </c>
      <c r="B18209" s="9">
        <v>1</v>
      </c>
      <c r="C18209" t="s">
        <v>134</v>
      </c>
      <c r="D18209" t="s">
        <v>150</v>
      </c>
      <c r="E18209" s="9">
        <v>7</v>
      </c>
      <c r="F18209" s="9">
        <v>1</v>
      </c>
      <c r="G18209" s="9">
        <v>2</v>
      </c>
      <c r="H18209" s="9">
        <v>16</v>
      </c>
      <c r="I18209" s="9">
        <v>1.5080251693725586</v>
      </c>
      <c r="J18209" s="9">
        <v>1.5080251693725586</v>
      </c>
      <c r="K18209" s="9">
        <v>0</v>
      </c>
      <c r="L18209" s="9">
        <v>90.844963073730469</v>
      </c>
    </row>
    <row r="18210" spans="1:12" x14ac:dyDescent="0.25">
      <c r="A18210" s="5" t="str">
        <f t="shared" si="284"/>
        <v>1TariffDynamic71217</v>
      </c>
      <c r="B18210" s="9">
        <v>1</v>
      </c>
      <c r="C18210" t="s">
        <v>134</v>
      </c>
      <c r="D18210" t="s">
        <v>150</v>
      </c>
      <c r="E18210" s="9">
        <v>7</v>
      </c>
      <c r="F18210" s="9">
        <v>1</v>
      </c>
      <c r="G18210" s="9">
        <v>2</v>
      </c>
      <c r="H18210" s="9">
        <v>17</v>
      </c>
      <c r="I18210" s="9">
        <v>1.8302305936813354</v>
      </c>
      <c r="J18210" s="9">
        <v>0.78529798984527588</v>
      </c>
      <c r="K18210" s="9">
        <v>2.3562939837574959E-2</v>
      </c>
      <c r="L18210" s="9">
        <v>91.766838073730469</v>
      </c>
    </row>
    <row r="18211" spans="1:12" x14ac:dyDescent="0.25">
      <c r="A18211" s="5" t="str">
        <f t="shared" si="284"/>
        <v>1TariffDynamic71218</v>
      </c>
      <c r="B18211" s="9">
        <v>1</v>
      </c>
      <c r="C18211" t="s">
        <v>134</v>
      </c>
      <c r="D18211" t="s">
        <v>150</v>
      </c>
      <c r="E18211" s="9">
        <v>7</v>
      </c>
      <c r="F18211" s="9">
        <v>1</v>
      </c>
      <c r="G18211" s="9">
        <v>2</v>
      </c>
      <c r="H18211" s="9">
        <v>18</v>
      </c>
      <c r="I18211" s="9">
        <v>2.1733541488647461</v>
      </c>
      <c r="J18211" s="9">
        <v>1.5341330766677856</v>
      </c>
      <c r="K18211" s="9">
        <v>2.6349039748311043E-2</v>
      </c>
      <c r="L18211" s="9">
        <v>91.05743408203125</v>
      </c>
    </row>
    <row r="18212" spans="1:12" x14ac:dyDescent="0.25">
      <c r="A18212" s="5" t="str">
        <f t="shared" si="284"/>
        <v>1TariffDynamic71219</v>
      </c>
      <c r="B18212" s="9">
        <v>1</v>
      </c>
      <c r="C18212" t="s">
        <v>134</v>
      </c>
      <c r="D18212" t="s">
        <v>150</v>
      </c>
      <c r="E18212" s="9">
        <v>7</v>
      </c>
      <c r="F18212" s="9">
        <v>1</v>
      </c>
      <c r="G18212" s="9">
        <v>2</v>
      </c>
      <c r="H18212" s="9">
        <v>19</v>
      </c>
      <c r="I18212" s="9">
        <v>2.4219036102294922</v>
      </c>
      <c r="J18212" s="9">
        <v>2.0139167308807373</v>
      </c>
      <c r="K18212" s="9">
        <v>2.17484962195158E-2</v>
      </c>
      <c r="L18212" s="9">
        <v>88.978729248046875</v>
      </c>
    </row>
    <row r="18213" spans="1:12" x14ac:dyDescent="0.25">
      <c r="A18213" s="5" t="str">
        <f t="shared" si="284"/>
        <v>1TariffDynamic71220</v>
      </c>
      <c r="B18213" s="9">
        <v>1</v>
      </c>
      <c r="C18213" t="s">
        <v>134</v>
      </c>
      <c r="D18213" t="s">
        <v>150</v>
      </c>
      <c r="E18213" s="9">
        <v>7</v>
      </c>
      <c r="F18213" s="9">
        <v>1</v>
      </c>
      <c r="G18213" s="9">
        <v>2</v>
      </c>
      <c r="H18213" s="9">
        <v>20</v>
      </c>
      <c r="I18213" s="9">
        <v>2.4577929973602295</v>
      </c>
      <c r="J18213" s="9">
        <v>2.155569314956665</v>
      </c>
      <c r="K18213" s="9">
        <v>1.4270120300352573E-2</v>
      </c>
      <c r="L18213" s="9">
        <v>86.624069213867188</v>
      </c>
    </row>
    <row r="18214" spans="1:12" x14ac:dyDescent="0.25">
      <c r="A18214" s="5" t="str">
        <f t="shared" si="284"/>
        <v>1TariffDynamic71221</v>
      </c>
      <c r="B18214" s="9">
        <v>1</v>
      </c>
      <c r="C18214" t="s">
        <v>134</v>
      </c>
      <c r="D18214" t="s">
        <v>150</v>
      </c>
      <c r="E18214" s="9">
        <v>7</v>
      </c>
      <c r="F18214" s="9">
        <v>1</v>
      </c>
      <c r="G18214" s="9">
        <v>2</v>
      </c>
      <c r="H18214" s="9">
        <v>21</v>
      </c>
      <c r="I18214" s="9">
        <v>2.4523649215698242</v>
      </c>
      <c r="J18214" s="9">
        <v>2.1806991100311279</v>
      </c>
      <c r="K18214" s="9">
        <v>1.3576021417975426E-2</v>
      </c>
      <c r="L18214" s="9">
        <v>83.474853515625</v>
      </c>
    </row>
    <row r="18215" spans="1:12" x14ac:dyDescent="0.25">
      <c r="A18215" s="5" t="str">
        <f t="shared" si="284"/>
        <v>1TariffDynamic71222</v>
      </c>
      <c r="B18215" s="9">
        <v>1</v>
      </c>
      <c r="C18215" t="s">
        <v>134</v>
      </c>
      <c r="D18215" t="s">
        <v>150</v>
      </c>
      <c r="E18215" s="9">
        <v>7</v>
      </c>
      <c r="F18215" s="9">
        <v>1</v>
      </c>
      <c r="G18215" s="9">
        <v>2</v>
      </c>
      <c r="H18215" s="9">
        <v>22</v>
      </c>
      <c r="I18215" s="9">
        <v>2.4139189720153809</v>
      </c>
      <c r="J18215" s="9">
        <v>2.8609538078308105</v>
      </c>
      <c r="K18215" s="9">
        <v>2.1872894838452339E-2</v>
      </c>
      <c r="L18215" s="9">
        <v>79.73968505859375</v>
      </c>
    </row>
    <row r="18216" spans="1:12" x14ac:dyDescent="0.25">
      <c r="A18216" s="5" t="str">
        <f t="shared" si="284"/>
        <v>1TariffDynamic71223</v>
      </c>
      <c r="B18216" s="9">
        <v>1</v>
      </c>
      <c r="C18216" t="s">
        <v>134</v>
      </c>
      <c r="D18216" t="s">
        <v>150</v>
      </c>
      <c r="E18216" s="9">
        <v>7</v>
      </c>
      <c r="F18216" s="9">
        <v>1</v>
      </c>
      <c r="G18216" s="9">
        <v>2</v>
      </c>
      <c r="H18216" s="9">
        <v>23</v>
      </c>
      <c r="I18216" s="9">
        <v>2.3435080051422119</v>
      </c>
      <c r="J18216" s="9">
        <v>2.5160536766052246</v>
      </c>
      <c r="K18216" s="9">
        <v>1.5731159597635269E-2</v>
      </c>
      <c r="L18216" s="9">
        <v>77.177040100097656</v>
      </c>
    </row>
    <row r="18217" spans="1:12" x14ac:dyDescent="0.25">
      <c r="A18217" s="5" t="str">
        <f t="shared" si="284"/>
        <v>1TariffDynamic71224</v>
      </c>
      <c r="B18217" s="9">
        <v>1</v>
      </c>
      <c r="C18217" t="s">
        <v>134</v>
      </c>
      <c r="D18217" t="s">
        <v>150</v>
      </c>
      <c r="E18217" s="9">
        <v>7</v>
      </c>
      <c r="F18217" s="9">
        <v>1</v>
      </c>
      <c r="G18217" s="9">
        <v>2</v>
      </c>
      <c r="H18217" s="9">
        <v>24</v>
      </c>
      <c r="I18217" s="9">
        <v>2.0516338348388672</v>
      </c>
      <c r="J18217" s="9">
        <v>2.1580500602722168</v>
      </c>
      <c r="K18217" s="9">
        <v>1.394742913544178E-2</v>
      </c>
      <c r="L18217" s="9">
        <v>75.453384399414063</v>
      </c>
    </row>
    <row r="18218" spans="1:12" x14ac:dyDescent="0.25">
      <c r="A18218" s="5" t="str">
        <f t="shared" si="284"/>
        <v>1TariffDynamic71101</v>
      </c>
      <c r="B18218" s="9">
        <v>1</v>
      </c>
      <c r="C18218" t="s">
        <v>134</v>
      </c>
      <c r="D18218" t="s">
        <v>150</v>
      </c>
      <c r="E18218" s="9">
        <v>7</v>
      </c>
      <c r="F18218" s="9">
        <v>1</v>
      </c>
      <c r="G18218" s="9">
        <v>10</v>
      </c>
      <c r="H18218" s="9">
        <v>1</v>
      </c>
      <c r="I18218" s="9">
        <v>1.9530729055404663</v>
      </c>
      <c r="J18218" s="9">
        <v>1.9530729055404663</v>
      </c>
      <c r="K18218" s="9">
        <v>0</v>
      </c>
      <c r="L18218" s="9">
        <v>77.310676574707031</v>
      </c>
    </row>
    <row r="18219" spans="1:12" x14ac:dyDescent="0.25">
      <c r="A18219" s="5" t="str">
        <f t="shared" si="284"/>
        <v>1TariffDynamic71102</v>
      </c>
      <c r="B18219" s="9">
        <v>1</v>
      </c>
      <c r="C18219" t="s">
        <v>134</v>
      </c>
      <c r="D18219" t="s">
        <v>150</v>
      </c>
      <c r="E18219" s="9">
        <v>7</v>
      </c>
      <c r="F18219" s="9">
        <v>1</v>
      </c>
      <c r="G18219" s="9">
        <v>10</v>
      </c>
      <c r="H18219" s="9">
        <v>2</v>
      </c>
      <c r="I18219" s="9">
        <v>1.5995787382125854</v>
      </c>
      <c r="J18219" s="9">
        <v>1.5995787382125854</v>
      </c>
      <c r="K18219" s="9">
        <v>0</v>
      </c>
      <c r="L18219" s="9">
        <v>75.222206115722656</v>
      </c>
    </row>
    <row r="18220" spans="1:12" x14ac:dyDescent="0.25">
      <c r="A18220" s="5" t="str">
        <f t="shared" si="284"/>
        <v>1TariffDynamic71103</v>
      </c>
      <c r="B18220" s="9">
        <v>1</v>
      </c>
      <c r="C18220" t="s">
        <v>134</v>
      </c>
      <c r="D18220" t="s">
        <v>150</v>
      </c>
      <c r="E18220" s="9">
        <v>7</v>
      </c>
      <c r="F18220" s="9">
        <v>1</v>
      </c>
      <c r="G18220" s="9">
        <v>10</v>
      </c>
      <c r="H18220" s="9">
        <v>3</v>
      </c>
      <c r="I18220" s="9">
        <v>1.350658655166626</v>
      </c>
      <c r="J18220" s="9">
        <v>1.350658655166626</v>
      </c>
      <c r="K18220" s="9">
        <v>0</v>
      </c>
      <c r="L18220" s="9">
        <v>73.683418273925781</v>
      </c>
    </row>
    <row r="18221" spans="1:12" x14ac:dyDescent="0.25">
      <c r="A18221" s="5" t="str">
        <f t="shared" si="284"/>
        <v>1TariffDynamic71104</v>
      </c>
      <c r="B18221" s="9">
        <v>1</v>
      </c>
      <c r="C18221" t="s">
        <v>134</v>
      </c>
      <c r="D18221" t="s">
        <v>150</v>
      </c>
      <c r="E18221" s="9">
        <v>7</v>
      </c>
      <c r="F18221" s="9">
        <v>1</v>
      </c>
      <c r="G18221" s="9">
        <v>10</v>
      </c>
      <c r="H18221" s="9">
        <v>4</v>
      </c>
      <c r="I18221" s="9">
        <v>1.1940877437591553</v>
      </c>
      <c r="J18221" s="9">
        <v>1.1940877437591553</v>
      </c>
      <c r="K18221" s="9">
        <v>0</v>
      </c>
      <c r="L18221" s="9">
        <v>72.842971801757813</v>
      </c>
    </row>
    <row r="18222" spans="1:12" x14ac:dyDescent="0.25">
      <c r="A18222" s="5" t="str">
        <f t="shared" si="284"/>
        <v>1TariffDynamic71105</v>
      </c>
      <c r="B18222" s="9">
        <v>1</v>
      </c>
      <c r="C18222" t="s">
        <v>134</v>
      </c>
      <c r="D18222" t="s">
        <v>150</v>
      </c>
      <c r="E18222" s="9">
        <v>7</v>
      </c>
      <c r="F18222" s="9">
        <v>1</v>
      </c>
      <c r="G18222" s="9">
        <v>10</v>
      </c>
      <c r="H18222" s="9">
        <v>5</v>
      </c>
      <c r="I18222" s="9">
        <v>1.0729365348815918</v>
      </c>
      <c r="J18222" s="9">
        <v>1.0729365348815918</v>
      </c>
      <c r="K18222" s="9">
        <v>0</v>
      </c>
      <c r="L18222" s="9">
        <v>72.061637878417969</v>
      </c>
    </row>
    <row r="18223" spans="1:12" x14ac:dyDescent="0.25">
      <c r="A18223" s="5" t="str">
        <f t="shared" si="284"/>
        <v>1TariffDynamic71106</v>
      </c>
      <c r="B18223" s="9">
        <v>1</v>
      </c>
      <c r="C18223" t="s">
        <v>134</v>
      </c>
      <c r="D18223" t="s">
        <v>150</v>
      </c>
      <c r="E18223" s="9">
        <v>7</v>
      </c>
      <c r="F18223" s="9">
        <v>1</v>
      </c>
      <c r="G18223" s="9">
        <v>10</v>
      </c>
      <c r="H18223" s="9">
        <v>6</v>
      </c>
      <c r="I18223" s="9">
        <v>0.9913371205329895</v>
      </c>
      <c r="J18223" s="9">
        <v>0.9913371205329895</v>
      </c>
      <c r="K18223" s="9">
        <v>0</v>
      </c>
      <c r="L18223" s="9">
        <v>71.49163818359375</v>
      </c>
    </row>
    <row r="18224" spans="1:12" x14ac:dyDescent="0.25">
      <c r="A18224" s="5" t="str">
        <f t="shared" si="284"/>
        <v>1TariffDynamic71107</v>
      </c>
      <c r="B18224" s="9">
        <v>1</v>
      </c>
      <c r="C18224" t="s">
        <v>134</v>
      </c>
      <c r="D18224" t="s">
        <v>150</v>
      </c>
      <c r="E18224" s="9">
        <v>7</v>
      </c>
      <c r="F18224" s="9">
        <v>1</v>
      </c>
      <c r="G18224" s="9">
        <v>10</v>
      </c>
      <c r="H18224" s="9">
        <v>7</v>
      </c>
      <c r="I18224" s="9">
        <v>0.90953552722930908</v>
      </c>
      <c r="J18224" s="9">
        <v>0.90953552722930908</v>
      </c>
      <c r="K18224" s="9">
        <v>0</v>
      </c>
      <c r="L18224" s="9">
        <v>71.115005493164063</v>
      </c>
    </row>
    <row r="18225" spans="1:12" x14ac:dyDescent="0.25">
      <c r="A18225" s="5" t="str">
        <f t="shared" si="284"/>
        <v>1TariffDynamic71108</v>
      </c>
      <c r="B18225" s="9">
        <v>1</v>
      </c>
      <c r="C18225" t="s">
        <v>134</v>
      </c>
      <c r="D18225" t="s">
        <v>150</v>
      </c>
      <c r="E18225" s="9">
        <v>7</v>
      </c>
      <c r="F18225" s="9">
        <v>1</v>
      </c>
      <c r="G18225" s="9">
        <v>10</v>
      </c>
      <c r="H18225" s="9">
        <v>8</v>
      </c>
      <c r="I18225" s="9">
        <v>0.80030328035354614</v>
      </c>
      <c r="J18225" s="9">
        <v>0.80030328035354614</v>
      </c>
      <c r="K18225" s="9">
        <v>0</v>
      </c>
      <c r="L18225" s="9">
        <v>71.826499938964844</v>
      </c>
    </row>
    <row r="18226" spans="1:12" x14ac:dyDescent="0.25">
      <c r="A18226" s="5" t="str">
        <f t="shared" si="284"/>
        <v>1TariffDynamic71109</v>
      </c>
      <c r="B18226" s="9">
        <v>1</v>
      </c>
      <c r="C18226" t="s">
        <v>134</v>
      </c>
      <c r="D18226" t="s">
        <v>150</v>
      </c>
      <c r="E18226" s="9">
        <v>7</v>
      </c>
      <c r="F18226" s="9">
        <v>1</v>
      </c>
      <c r="G18226" s="9">
        <v>10</v>
      </c>
      <c r="H18226" s="9">
        <v>9</v>
      </c>
      <c r="I18226" s="9">
        <v>0.61515653133392334</v>
      </c>
      <c r="J18226" s="9">
        <v>0.61515653133392334</v>
      </c>
      <c r="K18226" s="9">
        <v>0</v>
      </c>
      <c r="L18226" s="9">
        <v>75.514015197753906</v>
      </c>
    </row>
    <row r="18227" spans="1:12" x14ac:dyDescent="0.25">
      <c r="A18227" s="5" t="str">
        <f t="shared" si="284"/>
        <v>1TariffDynamic711010</v>
      </c>
      <c r="B18227" s="9">
        <v>1</v>
      </c>
      <c r="C18227" t="s">
        <v>134</v>
      </c>
      <c r="D18227" t="s">
        <v>150</v>
      </c>
      <c r="E18227" s="9">
        <v>7</v>
      </c>
      <c r="F18227" s="9">
        <v>1</v>
      </c>
      <c r="G18227" s="9">
        <v>10</v>
      </c>
      <c r="H18227" s="9">
        <v>10</v>
      </c>
      <c r="I18227" s="9">
        <v>0.61298149824142456</v>
      </c>
      <c r="J18227" s="9">
        <v>0.61298149824142456</v>
      </c>
      <c r="K18227" s="9">
        <v>0</v>
      </c>
      <c r="L18227" s="9">
        <v>80.904853820800781</v>
      </c>
    </row>
    <row r="18228" spans="1:12" x14ac:dyDescent="0.25">
      <c r="A18228" s="5" t="str">
        <f t="shared" si="284"/>
        <v>1TariffDynamic711011</v>
      </c>
      <c r="B18228" s="9">
        <v>1</v>
      </c>
      <c r="C18228" t="s">
        <v>134</v>
      </c>
      <c r="D18228" t="s">
        <v>150</v>
      </c>
      <c r="E18228" s="9">
        <v>7</v>
      </c>
      <c r="F18228" s="9">
        <v>1</v>
      </c>
      <c r="G18228" s="9">
        <v>10</v>
      </c>
      <c r="H18228" s="9">
        <v>11</v>
      </c>
      <c r="I18228" s="9">
        <v>0.84415876865386963</v>
      </c>
      <c r="J18228" s="9">
        <v>0.84415876865386963</v>
      </c>
      <c r="K18228" s="9">
        <v>0</v>
      </c>
      <c r="L18228" s="9">
        <v>87.032768249511719</v>
      </c>
    </row>
    <row r="18229" spans="1:12" x14ac:dyDescent="0.25">
      <c r="A18229" s="5" t="str">
        <f t="shared" si="284"/>
        <v>1TariffDynamic711012</v>
      </c>
      <c r="B18229" s="9">
        <v>1</v>
      </c>
      <c r="C18229" t="s">
        <v>134</v>
      </c>
      <c r="D18229" t="s">
        <v>150</v>
      </c>
      <c r="E18229" s="9">
        <v>7</v>
      </c>
      <c r="F18229" s="9">
        <v>1</v>
      </c>
      <c r="G18229" s="9">
        <v>10</v>
      </c>
      <c r="H18229" s="9">
        <v>12</v>
      </c>
      <c r="I18229" s="9">
        <v>1.0326046943664551</v>
      </c>
      <c r="J18229" s="9">
        <v>1.0326046943664551</v>
      </c>
      <c r="K18229" s="9">
        <v>0</v>
      </c>
      <c r="L18229" s="9">
        <v>91.923385620117188</v>
      </c>
    </row>
    <row r="18230" spans="1:12" x14ac:dyDescent="0.25">
      <c r="A18230" s="5" t="str">
        <f t="shared" si="284"/>
        <v>1TariffDynamic711013</v>
      </c>
      <c r="B18230" s="9">
        <v>1</v>
      </c>
      <c r="C18230" t="s">
        <v>134</v>
      </c>
      <c r="D18230" t="s">
        <v>150</v>
      </c>
      <c r="E18230" s="9">
        <v>7</v>
      </c>
      <c r="F18230" s="9">
        <v>1</v>
      </c>
      <c r="G18230" s="9">
        <v>10</v>
      </c>
      <c r="H18230" s="9">
        <v>13</v>
      </c>
      <c r="I18230" s="9">
        <v>1.3438451290130615</v>
      </c>
      <c r="J18230" s="9">
        <v>1.3438451290130615</v>
      </c>
      <c r="K18230" s="9">
        <v>0</v>
      </c>
      <c r="L18230" s="9">
        <v>95.644577026367188</v>
      </c>
    </row>
    <row r="18231" spans="1:12" x14ac:dyDescent="0.25">
      <c r="A18231" s="5" t="str">
        <f t="shared" si="284"/>
        <v>1TariffDynamic711014</v>
      </c>
      <c r="B18231" s="9">
        <v>1</v>
      </c>
      <c r="C18231" t="s">
        <v>134</v>
      </c>
      <c r="D18231" t="s">
        <v>150</v>
      </c>
      <c r="E18231" s="9">
        <v>7</v>
      </c>
      <c r="F18231" s="9">
        <v>1</v>
      </c>
      <c r="G18231" s="9">
        <v>10</v>
      </c>
      <c r="H18231" s="9">
        <v>14</v>
      </c>
      <c r="I18231" s="9">
        <v>1.7334418296813965</v>
      </c>
      <c r="J18231" s="9">
        <v>1.7334418296813965</v>
      </c>
      <c r="K18231" s="9">
        <v>0</v>
      </c>
      <c r="L18231" s="9">
        <v>98.742851257324219</v>
      </c>
    </row>
    <row r="18232" spans="1:12" x14ac:dyDescent="0.25">
      <c r="A18232" s="5" t="str">
        <f t="shared" si="284"/>
        <v>1TariffDynamic711015</v>
      </c>
      <c r="B18232" s="9">
        <v>1</v>
      </c>
      <c r="C18232" t="s">
        <v>134</v>
      </c>
      <c r="D18232" t="s">
        <v>150</v>
      </c>
      <c r="E18232" s="9">
        <v>7</v>
      </c>
      <c r="F18232" s="9">
        <v>1</v>
      </c>
      <c r="G18232" s="9">
        <v>10</v>
      </c>
      <c r="H18232" s="9">
        <v>15</v>
      </c>
      <c r="I18232" s="9">
        <v>2.0934937000274658</v>
      </c>
      <c r="J18232" s="9">
        <v>2.0934937000274658</v>
      </c>
      <c r="K18232" s="9">
        <v>0</v>
      </c>
      <c r="L18232" s="9">
        <v>101.78416442871094</v>
      </c>
    </row>
    <row r="18233" spans="1:12" x14ac:dyDescent="0.25">
      <c r="A18233" s="5" t="str">
        <f t="shared" si="284"/>
        <v>1TariffDynamic711016</v>
      </c>
      <c r="B18233" s="9">
        <v>1</v>
      </c>
      <c r="C18233" t="s">
        <v>134</v>
      </c>
      <c r="D18233" t="s">
        <v>150</v>
      </c>
      <c r="E18233" s="9">
        <v>7</v>
      </c>
      <c r="F18233" s="9">
        <v>1</v>
      </c>
      <c r="G18233" s="9">
        <v>10</v>
      </c>
      <c r="H18233" s="9">
        <v>16</v>
      </c>
      <c r="I18233" s="9">
        <v>2.5434417724609375</v>
      </c>
      <c r="J18233" s="9">
        <v>2.5434417724609375</v>
      </c>
      <c r="K18233" s="9">
        <v>0</v>
      </c>
      <c r="L18233" s="9">
        <v>103.29574584960938</v>
      </c>
    </row>
    <row r="18234" spans="1:12" x14ac:dyDescent="0.25">
      <c r="A18234" s="5" t="str">
        <f t="shared" si="284"/>
        <v>1TariffDynamic711017</v>
      </c>
      <c r="B18234" s="9">
        <v>1</v>
      </c>
      <c r="C18234" t="s">
        <v>134</v>
      </c>
      <c r="D18234" t="s">
        <v>150</v>
      </c>
      <c r="E18234" s="9">
        <v>7</v>
      </c>
      <c r="F18234" s="9">
        <v>1</v>
      </c>
      <c r="G18234" s="9">
        <v>10</v>
      </c>
      <c r="H18234" s="9">
        <v>17</v>
      </c>
      <c r="I18234" s="9">
        <v>2.8476815223693848</v>
      </c>
      <c r="J18234" s="9">
        <v>1.5347362756729126</v>
      </c>
      <c r="K18234" s="9">
        <v>6.1052456498146057E-2</v>
      </c>
      <c r="L18234" s="9">
        <v>103.69956207275391</v>
      </c>
    </row>
    <row r="18235" spans="1:12" x14ac:dyDescent="0.25">
      <c r="A18235" s="5" t="str">
        <f t="shared" si="284"/>
        <v>1TariffDynamic711018</v>
      </c>
      <c r="B18235" s="9">
        <v>1</v>
      </c>
      <c r="C18235" t="s">
        <v>134</v>
      </c>
      <c r="D18235" t="s">
        <v>150</v>
      </c>
      <c r="E18235" s="9">
        <v>7</v>
      </c>
      <c r="F18235" s="9">
        <v>1</v>
      </c>
      <c r="G18235" s="9">
        <v>10</v>
      </c>
      <c r="H18235" s="9">
        <v>18</v>
      </c>
      <c r="I18235" s="9">
        <v>3.1342792510986328</v>
      </c>
      <c r="J18235" s="9">
        <v>2.2793254852294922</v>
      </c>
      <c r="K18235" s="9">
        <v>5.7446587830781937E-2</v>
      </c>
      <c r="L18235" s="9">
        <v>103.10146331787109</v>
      </c>
    </row>
    <row r="18236" spans="1:12" x14ac:dyDescent="0.25">
      <c r="A18236" s="5" t="str">
        <f t="shared" si="284"/>
        <v>1TariffDynamic711019</v>
      </c>
      <c r="B18236" s="9">
        <v>1</v>
      </c>
      <c r="C18236" t="s">
        <v>134</v>
      </c>
      <c r="D18236" t="s">
        <v>150</v>
      </c>
      <c r="E18236" s="9">
        <v>7</v>
      </c>
      <c r="F18236" s="9">
        <v>1</v>
      </c>
      <c r="G18236" s="9">
        <v>10</v>
      </c>
      <c r="H18236" s="9">
        <v>19</v>
      </c>
      <c r="I18236" s="9">
        <v>3.3472626209259033</v>
      </c>
      <c r="J18236" s="9">
        <v>2.7922697067260742</v>
      </c>
      <c r="K18236" s="9">
        <v>4.2717032134532928E-2</v>
      </c>
      <c r="L18236" s="9">
        <v>101.7899169921875</v>
      </c>
    </row>
    <row r="18237" spans="1:12" x14ac:dyDescent="0.25">
      <c r="A18237" s="5" t="str">
        <f t="shared" si="284"/>
        <v>1TariffDynamic711020</v>
      </c>
      <c r="B18237" s="9">
        <v>1</v>
      </c>
      <c r="C18237" t="s">
        <v>134</v>
      </c>
      <c r="D18237" t="s">
        <v>150</v>
      </c>
      <c r="E18237" s="9">
        <v>7</v>
      </c>
      <c r="F18237" s="9">
        <v>1</v>
      </c>
      <c r="G18237" s="9">
        <v>10</v>
      </c>
      <c r="H18237" s="9">
        <v>20</v>
      </c>
      <c r="I18237" s="9">
        <v>3.3672561645507813</v>
      </c>
      <c r="J18237" s="9">
        <v>2.9408724308013916</v>
      </c>
      <c r="K18237" s="9">
        <v>5.0203252583742142E-2</v>
      </c>
      <c r="L18237" s="9">
        <v>99.419639587402344</v>
      </c>
    </row>
    <row r="18238" spans="1:12" x14ac:dyDescent="0.25">
      <c r="A18238" s="5" t="str">
        <f t="shared" si="284"/>
        <v>1TariffDynamic711021</v>
      </c>
      <c r="B18238" s="9">
        <v>1</v>
      </c>
      <c r="C18238" t="s">
        <v>134</v>
      </c>
      <c r="D18238" t="s">
        <v>150</v>
      </c>
      <c r="E18238" s="9">
        <v>7</v>
      </c>
      <c r="F18238" s="9">
        <v>1</v>
      </c>
      <c r="G18238" s="9">
        <v>10</v>
      </c>
      <c r="H18238" s="9">
        <v>21</v>
      </c>
      <c r="I18238" s="9">
        <v>3.3260047435760498</v>
      </c>
      <c r="J18238" s="9">
        <v>2.9291853904724121</v>
      </c>
      <c r="K18238" s="9">
        <v>4.0532365441322327E-2</v>
      </c>
      <c r="L18238" s="9">
        <v>96.372833251953125</v>
      </c>
    </row>
    <row r="18239" spans="1:12" x14ac:dyDescent="0.25">
      <c r="A18239" s="5" t="str">
        <f t="shared" si="284"/>
        <v>1TariffDynamic711022</v>
      </c>
      <c r="B18239" s="9">
        <v>1</v>
      </c>
      <c r="C18239" t="s">
        <v>134</v>
      </c>
      <c r="D18239" t="s">
        <v>150</v>
      </c>
      <c r="E18239" s="9">
        <v>7</v>
      </c>
      <c r="F18239" s="9">
        <v>1</v>
      </c>
      <c r="G18239" s="9">
        <v>10</v>
      </c>
      <c r="H18239" s="9">
        <v>22</v>
      </c>
      <c r="I18239" s="9">
        <v>3.2375891208648682</v>
      </c>
      <c r="J18239" s="9">
        <v>3.792900562286377</v>
      </c>
      <c r="K18239" s="9">
        <v>7.3964893817901611E-2</v>
      </c>
      <c r="L18239" s="9">
        <v>91.579635620117188</v>
      </c>
    </row>
    <row r="18240" spans="1:12" x14ac:dyDescent="0.25">
      <c r="A18240" s="5" t="str">
        <f t="shared" si="284"/>
        <v>1TariffDynamic711023</v>
      </c>
      <c r="B18240" s="9">
        <v>1</v>
      </c>
      <c r="C18240" t="s">
        <v>134</v>
      </c>
      <c r="D18240" t="s">
        <v>150</v>
      </c>
      <c r="E18240" s="9">
        <v>7</v>
      </c>
      <c r="F18240" s="9">
        <v>1</v>
      </c>
      <c r="G18240" s="9">
        <v>10</v>
      </c>
      <c r="H18240" s="9">
        <v>23</v>
      </c>
      <c r="I18240" s="9">
        <v>3.0465588569641113</v>
      </c>
      <c r="J18240" s="9">
        <v>3.2706279754638672</v>
      </c>
      <c r="K18240" s="9">
        <v>3.8423798978328705E-2</v>
      </c>
      <c r="L18240" s="9">
        <v>87.280990600585938</v>
      </c>
    </row>
    <row r="18241" spans="1:12" x14ac:dyDescent="0.25">
      <c r="A18241" s="5" t="str">
        <f t="shared" si="284"/>
        <v>1TariffDynamic711024</v>
      </c>
      <c r="B18241" s="9">
        <v>1</v>
      </c>
      <c r="C18241" t="s">
        <v>134</v>
      </c>
      <c r="D18241" t="s">
        <v>150</v>
      </c>
      <c r="E18241" s="9">
        <v>7</v>
      </c>
      <c r="F18241" s="9">
        <v>1</v>
      </c>
      <c r="G18241" s="9">
        <v>10</v>
      </c>
      <c r="H18241" s="9">
        <v>24</v>
      </c>
      <c r="I18241" s="9">
        <v>2.6446611881256104</v>
      </c>
      <c r="J18241" s="9">
        <v>2.7916035652160645</v>
      </c>
      <c r="K18241" s="9">
        <v>3.1309429556131363E-2</v>
      </c>
      <c r="L18241" s="9">
        <v>84.863609313964844</v>
      </c>
    </row>
    <row r="18242" spans="1:12" x14ac:dyDescent="0.25">
      <c r="A18242" s="5" t="str">
        <f t="shared" si="284"/>
        <v>1TariffDynamic8021</v>
      </c>
      <c r="B18242" s="9">
        <v>1</v>
      </c>
      <c r="C18242" t="s">
        <v>134</v>
      </c>
      <c r="D18242" t="s">
        <v>150</v>
      </c>
      <c r="E18242" s="9">
        <v>8</v>
      </c>
      <c r="F18242" s="9">
        <v>0</v>
      </c>
      <c r="G18242" s="9">
        <v>2</v>
      </c>
      <c r="H18242" s="9">
        <v>1</v>
      </c>
      <c r="I18242" s="9">
        <v>2.0127696990966797</v>
      </c>
      <c r="J18242" s="9">
        <v>2.0127696990966797</v>
      </c>
      <c r="K18242" s="9">
        <v>0</v>
      </c>
      <c r="L18242" s="9">
        <v>78.307273864746094</v>
      </c>
    </row>
    <row r="18243" spans="1:12" x14ac:dyDescent="0.25">
      <c r="A18243" s="5" t="str">
        <f t="shared" ref="A18243:A18306" si="285">B18243&amp;C18243&amp;D18243&amp;E18243&amp;F18243&amp;G18243&amp;H18243</f>
        <v>1TariffDynamic8022</v>
      </c>
      <c r="B18243" s="9">
        <v>1</v>
      </c>
      <c r="C18243" t="s">
        <v>134</v>
      </c>
      <c r="D18243" t="s">
        <v>150</v>
      </c>
      <c r="E18243" s="9">
        <v>8</v>
      </c>
      <c r="F18243" s="9">
        <v>0</v>
      </c>
      <c r="G18243" s="9">
        <v>2</v>
      </c>
      <c r="H18243" s="9">
        <v>2</v>
      </c>
      <c r="I18243" s="9">
        <v>1.7117044925689697</v>
      </c>
      <c r="J18243" s="9">
        <v>1.7117044925689697</v>
      </c>
      <c r="K18243" s="9">
        <v>0</v>
      </c>
      <c r="L18243" s="9">
        <v>77.293167114257813</v>
      </c>
    </row>
    <row r="18244" spans="1:12" x14ac:dyDescent="0.25">
      <c r="A18244" s="5" t="str">
        <f t="shared" si="285"/>
        <v>1TariffDynamic8023</v>
      </c>
      <c r="B18244" s="9">
        <v>1</v>
      </c>
      <c r="C18244" t="s">
        <v>134</v>
      </c>
      <c r="D18244" t="s">
        <v>150</v>
      </c>
      <c r="E18244" s="9">
        <v>8</v>
      </c>
      <c r="F18244" s="9">
        <v>0</v>
      </c>
      <c r="G18244" s="9">
        <v>2</v>
      </c>
      <c r="H18244" s="9">
        <v>3</v>
      </c>
      <c r="I18244" s="9">
        <v>1.4771643877029419</v>
      </c>
      <c r="J18244" s="9">
        <v>1.4771643877029419</v>
      </c>
      <c r="K18244" s="9">
        <v>0</v>
      </c>
      <c r="L18244" s="9">
        <v>76.51373291015625</v>
      </c>
    </row>
    <row r="18245" spans="1:12" x14ac:dyDescent="0.25">
      <c r="A18245" s="5" t="str">
        <f t="shared" si="285"/>
        <v>1TariffDynamic8024</v>
      </c>
      <c r="B18245" s="9">
        <v>1</v>
      </c>
      <c r="C18245" t="s">
        <v>134</v>
      </c>
      <c r="D18245" t="s">
        <v>150</v>
      </c>
      <c r="E18245" s="9">
        <v>8</v>
      </c>
      <c r="F18245" s="9">
        <v>0</v>
      </c>
      <c r="G18245" s="9">
        <v>2</v>
      </c>
      <c r="H18245" s="9">
        <v>4</v>
      </c>
      <c r="I18245" s="9">
        <v>1.2848778963088989</v>
      </c>
      <c r="J18245" s="9">
        <v>1.2848778963088989</v>
      </c>
      <c r="K18245" s="9">
        <v>0</v>
      </c>
      <c r="L18245" s="9">
        <v>75.646240234375</v>
      </c>
    </row>
    <row r="18246" spans="1:12" x14ac:dyDescent="0.25">
      <c r="A18246" s="5" t="str">
        <f t="shared" si="285"/>
        <v>1TariffDynamic8025</v>
      </c>
      <c r="B18246" s="9">
        <v>1</v>
      </c>
      <c r="C18246" t="s">
        <v>134</v>
      </c>
      <c r="D18246" t="s">
        <v>150</v>
      </c>
      <c r="E18246" s="9">
        <v>8</v>
      </c>
      <c r="F18246" s="9">
        <v>0</v>
      </c>
      <c r="G18246" s="9">
        <v>2</v>
      </c>
      <c r="H18246" s="9">
        <v>5</v>
      </c>
      <c r="I18246" s="9">
        <v>1.1471905708312988</v>
      </c>
      <c r="J18246" s="9">
        <v>1.1471905708312988</v>
      </c>
      <c r="K18246" s="9">
        <v>0</v>
      </c>
      <c r="L18246" s="9">
        <v>75.013153076171875</v>
      </c>
    </row>
    <row r="18247" spans="1:12" x14ac:dyDescent="0.25">
      <c r="A18247" s="5" t="str">
        <f t="shared" si="285"/>
        <v>1TariffDynamic8026</v>
      </c>
      <c r="B18247" s="9">
        <v>1</v>
      </c>
      <c r="C18247" t="s">
        <v>134</v>
      </c>
      <c r="D18247" t="s">
        <v>150</v>
      </c>
      <c r="E18247" s="9">
        <v>8</v>
      </c>
      <c r="F18247" s="9">
        <v>0</v>
      </c>
      <c r="G18247" s="9">
        <v>2</v>
      </c>
      <c r="H18247" s="9">
        <v>6</v>
      </c>
      <c r="I18247" s="9">
        <v>1.061055064201355</v>
      </c>
      <c r="J18247" s="9">
        <v>1.061055064201355</v>
      </c>
      <c r="K18247" s="9">
        <v>0</v>
      </c>
      <c r="L18247" s="9">
        <v>74.4127197265625</v>
      </c>
    </row>
    <row r="18248" spans="1:12" x14ac:dyDescent="0.25">
      <c r="A18248" s="5" t="str">
        <f t="shared" si="285"/>
        <v>1TariffDynamic8027</v>
      </c>
      <c r="B18248" s="9">
        <v>1</v>
      </c>
      <c r="C18248" t="s">
        <v>134</v>
      </c>
      <c r="D18248" t="s">
        <v>150</v>
      </c>
      <c r="E18248" s="9">
        <v>8</v>
      </c>
      <c r="F18248" s="9">
        <v>0</v>
      </c>
      <c r="G18248" s="9">
        <v>2</v>
      </c>
      <c r="H18248" s="9">
        <v>7</v>
      </c>
      <c r="I18248" s="9">
        <v>1.0036163330078125</v>
      </c>
      <c r="J18248" s="9">
        <v>1.0036163330078125</v>
      </c>
      <c r="K18248" s="9">
        <v>0</v>
      </c>
      <c r="L18248" s="9">
        <v>73.871040344238281</v>
      </c>
    </row>
    <row r="18249" spans="1:12" x14ac:dyDescent="0.25">
      <c r="A18249" s="5" t="str">
        <f t="shared" si="285"/>
        <v>1TariffDynamic8028</v>
      </c>
      <c r="B18249" s="9">
        <v>1</v>
      </c>
      <c r="C18249" t="s">
        <v>134</v>
      </c>
      <c r="D18249" t="s">
        <v>150</v>
      </c>
      <c r="E18249" s="9">
        <v>8</v>
      </c>
      <c r="F18249" s="9">
        <v>0</v>
      </c>
      <c r="G18249" s="9">
        <v>2</v>
      </c>
      <c r="H18249" s="9">
        <v>8</v>
      </c>
      <c r="I18249" s="9">
        <v>0.93401503562927246</v>
      </c>
      <c r="J18249" s="9">
        <v>0.93401503562927246</v>
      </c>
      <c r="K18249" s="9">
        <v>0</v>
      </c>
      <c r="L18249" s="9">
        <v>73.958320617675781</v>
      </c>
    </row>
    <row r="18250" spans="1:12" x14ac:dyDescent="0.25">
      <c r="A18250" s="5" t="str">
        <f t="shared" si="285"/>
        <v>1TariffDynamic8029</v>
      </c>
      <c r="B18250" s="9">
        <v>1</v>
      </c>
      <c r="C18250" t="s">
        <v>134</v>
      </c>
      <c r="D18250" t="s">
        <v>150</v>
      </c>
      <c r="E18250" s="9">
        <v>8</v>
      </c>
      <c r="F18250" s="9">
        <v>0</v>
      </c>
      <c r="G18250" s="9">
        <v>2</v>
      </c>
      <c r="H18250" s="9">
        <v>9</v>
      </c>
      <c r="I18250" s="9">
        <v>0.75095236301422119</v>
      </c>
      <c r="J18250" s="9">
        <v>0.75095236301422119</v>
      </c>
      <c r="K18250" s="9">
        <v>0</v>
      </c>
      <c r="L18250" s="9">
        <v>76.011138916015625</v>
      </c>
    </row>
    <row r="18251" spans="1:12" x14ac:dyDescent="0.25">
      <c r="A18251" s="5" t="str">
        <f t="shared" si="285"/>
        <v>1TariffDynamic80210</v>
      </c>
      <c r="B18251" s="9">
        <v>1</v>
      </c>
      <c r="C18251" t="s">
        <v>134</v>
      </c>
      <c r="D18251" t="s">
        <v>150</v>
      </c>
      <c r="E18251" s="9">
        <v>8</v>
      </c>
      <c r="F18251" s="9">
        <v>0</v>
      </c>
      <c r="G18251" s="9">
        <v>2</v>
      </c>
      <c r="H18251" s="9">
        <v>10</v>
      </c>
      <c r="I18251" s="9">
        <v>0.59112024307250977</v>
      </c>
      <c r="J18251" s="9">
        <v>0.59112024307250977</v>
      </c>
      <c r="K18251" s="9">
        <v>0</v>
      </c>
      <c r="L18251" s="9">
        <v>79.917984008789063</v>
      </c>
    </row>
    <row r="18252" spans="1:12" x14ac:dyDescent="0.25">
      <c r="A18252" s="5" t="str">
        <f t="shared" si="285"/>
        <v>1TariffDynamic80211</v>
      </c>
      <c r="B18252" s="9">
        <v>1</v>
      </c>
      <c r="C18252" t="s">
        <v>134</v>
      </c>
      <c r="D18252" t="s">
        <v>150</v>
      </c>
      <c r="E18252" s="9">
        <v>8</v>
      </c>
      <c r="F18252" s="9">
        <v>0</v>
      </c>
      <c r="G18252" s="9">
        <v>2</v>
      </c>
      <c r="H18252" s="9">
        <v>11</v>
      </c>
      <c r="I18252" s="9">
        <v>0.54922354221343994</v>
      </c>
      <c r="J18252" s="9">
        <v>0.54922354221343994</v>
      </c>
      <c r="K18252" s="9">
        <v>0</v>
      </c>
      <c r="L18252" s="9">
        <v>84.078437805175781</v>
      </c>
    </row>
    <row r="18253" spans="1:12" x14ac:dyDescent="0.25">
      <c r="A18253" s="5" t="str">
        <f t="shared" si="285"/>
        <v>1TariffDynamic80212</v>
      </c>
      <c r="B18253" s="9">
        <v>1</v>
      </c>
      <c r="C18253" t="s">
        <v>134</v>
      </c>
      <c r="D18253" t="s">
        <v>150</v>
      </c>
      <c r="E18253" s="9">
        <v>8</v>
      </c>
      <c r="F18253" s="9">
        <v>0</v>
      </c>
      <c r="G18253" s="9">
        <v>2</v>
      </c>
      <c r="H18253" s="9">
        <v>12</v>
      </c>
      <c r="I18253" s="9">
        <v>0.64877170324325562</v>
      </c>
      <c r="J18253" s="9">
        <v>0.64877170324325562</v>
      </c>
      <c r="K18253" s="9">
        <v>0</v>
      </c>
      <c r="L18253" s="9">
        <v>88.084945678710938</v>
      </c>
    </row>
    <row r="18254" spans="1:12" x14ac:dyDescent="0.25">
      <c r="A18254" s="5" t="str">
        <f t="shared" si="285"/>
        <v>1TariffDynamic80213</v>
      </c>
      <c r="B18254" s="9">
        <v>1</v>
      </c>
      <c r="C18254" t="s">
        <v>134</v>
      </c>
      <c r="D18254" t="s">
        <v>150</v>
      </c>
      <c r="E18254" s="9">
        <v>8</v>
      </c>
      <c r="F18254" s="9">
        <v>0</v>
      </c>
      <c r="G18254" s="9">
        <v>2</v>
      </c>
      <c r="H18254" s="9">
        <v>13</v>
      </c>
      <c r="I18254" s="9">
        <v>0.89395606517791748</v>
      </c>
      <c r="J18254" s="9">
        <v>0.89395606517791748</v>
      </c>
      <c r="K18254" s="9">
        <v>0</v>
      </c>
      <c r="L18254" s="9">
        <v>90.632911682128906</v>
      </c>
    </row>
    <row r="18255" spans="1:12" x14ac:dyDescent="0.25">
      <c r="A18255" s="5" t="str">
        <f t="shared" si="285"/>
        <v>1TariffDynamic80214</v>
      </c>
      <c r="B18255" s="9">
        <v>1</v>
      </c>
      <c r="C18255" t="s">
        <v>134</v>
      </c>
      <c r="D18255" t="s">
        <v>150</v>
      </c>
      <c r="E18255" s="9">
        <v>8</v>
      </c>
      <c r="F18255" s="9">
        <v>0</v>
      </c>
      <c r="G18255" s="9">
        <v>2</v>
      </c>
      <c r="H18255" s="9">
        <v>14</v>
      </c>
      <c r="I18255" s="9">
        <v>1.2142097949981689</v>
      </c>
      <c r="J18255" s="9">
        <v>1.2142097949981689</v>
      </c>
      <c r="K18255" s="9">
        <v>0</v>
      </c>
      <c r="L18255" s="9">
        <v>92.113075256347656</v>
      </c>
    </row>
    <row r="18256" spans="1:12" x14ac:dyDescent="0.25">
      <c r="A18256" s="5" t="str">
        <f t="shared" si="285"/>
        <v>1TariffDynamic80215</v>
      </c>
      <c r="B18256" s="9">
        <v>1</v>
      </c>
      <c r="C18256" t="s">
        <v>134</v>
      </c>
      <c r="D18256" t="s">
        <v>150</v>
      </c>
      <c r="E18256" s="9">
        <v>8</v>
      </c>
      <c r="F18256" s="9">
        <v>0</v>
      </c>
      <c r="G18256" s="9">
        <v>2</v>
      </c>
      <c r="H18256" s="9">
        <v>15</v>
      </c>
      <c r="I18256" s="9">
        <v>1.5318669080734253</v>
      </c>
      <c r="J18256" s="9">
        <v>1.5318669080734253</v>
      </c>
      <c r="K18256" s="9">
        <v>0</v>
      </c>
      <c r="L18256" s="9">
        <v>92.626998901367188</v>
      </c>
    </row>
    <row r="18257" spans="1:12" x14ac:dyDescent="0.25">
      <c r="A18257" s="5" t="str">
        <f t="shared" si="285"/>
        <v>1TariffDynamic80216</v>
      </c>
      <c r="B18257" s="9">
        <v>1</v>
      </c>
      <c r="C18257" t="s">
        <v>134</v>
      </c>
      <c r="D18257" t="s">
        <v>150</v>
      </c>
      <c r="E18257" s="9">
        <v>8</v>
      </c>
      <c r="F18257" s="9">
        <v>0</v>
      </c>
      <c r="G18257" s="9">
        <v>2</v>
      </c>
      <c r="H18257" s="9">
        <v>16</v>
      </c>
      <c r="I18257" s="9">
        <v>1.9393923282623291</v>
      </c>
      <c r="J18257" s="9">
        <v>1.9393923282623291</v>
      </c>
      <c r="K18257" s="9">
        <v>0</v>
      </c>
      <c r="L18257" s="9">
        <v>92.593414306640625</v>
      </c>
    </row>
    <row r="18258" spans="1:12" x14ac:dyDescent="0.25">
      <c r="A18258" s="5" t="str">
        <f t="shared" si="285"/>
        <v>1TariffDynamic80217</v>
      </c>
      <c r="B18258" s="9">
        <v>1</v>
      </c>
      <c r="C18258" t="s">
        <v>134</v>
      </c>
      <c r="D18258" t="s">
        <v>150</v>
      </c>
      <c r="E18258" s="9">
        <v>8</v>
      </c>
      <c r="F18258" s="9">
        <v>0</v>
      </c>
      <c r="G18258" s="9">
        <v>2</v>
      </c>
      <c r="H18258" s="9">
        <v>17</v>
      </c>
      <c r="I18258" s="9">
        <v>2.2728760242462158</v>
      </c>
      <c r="J18258" s="9">
        <v>1.2242460250854492</v>
      </c>
      <c r="K18258" s="9">
        <v>2.3814596235752106E-2</v>
      </c>
      <c r="L18258" s="9">
        <v>91.93145751953125</v>
      </c>
    </row>
    <row r="18259" spans="1:12" x14ac:dyDescent="0.25">
      <c r="A18259" s="5" t="str">
        <f t="shared" si="285"/>
        <v>1TariffDynamic80218</v>
      </c>
      <c r="B18259" s="9">
        <v>1</v>
      </c>
      <c r="C18259" t="s">
        <v>134</v>
      </c>
      <c r="D18259" t="s">
        <v>150</v>
      </c>
      <c r="E18259" s="9">
        <v>8</v>
      </c>
      <c r="F18259" s="9">
        <v>0</v>
      </c>
      <c r="G18259" s="9">
        <v>2</v>
      </c>
      <c r="H18259" s="9">
        <v>18</v>
      </c>
      <c r="I18259" s="9">
        <v>2.6665942668914795</v>
      </c>
      <c r="J18259" s="9">
        <v>2.0501754283905029</v>
      </c>
      <c r="K18259" s="9">
        <v>2.5956863537430763E-2</v>
      </c>
      <c r="L18259" s="9">
        <v>89.784423828125</v>
      </c>
    </row>
    <row r="18260" spans="1:12" x14ac:dyDescent="0.25">
      <c r="A18260" s="5" t="str">
        <f t="shared" si="285"/>
        <v>1TariffDynamic80219</v>
      </c>
      <c r="B18260" s="9">
        <v>1</v>
      </c>
      <c r="C18260" t="s">
        <v>134</v>
      </c>
      <c r="D18260" t="s">
        <v>150</v>
      </c>
      <c r="E18260" s="9">
        <v>8</v>
      </c>
      <c r="F18260" s="9">
        <v>0</v>
      </c>
      <c r="G18260" s="9">
        <v>2</v>
      </c>
      <c r="H18260" s="9">
        <v>19</v>
      </c>
      <c r="I18260" s="9">
        <v>2.877316951751709</v>
      </c>
      <c r="J18260" s="9">
        <v>2.4815387725830078</v>
      </c>
      <c r="K18260" s="9">
        <v>2.2653240710496902E-2</v>
      </c>
      <c r="L18260" s="9">
        <v>87.914756774902344</v>
      </c>
    </row>
    <row r="18261" spans="1:12" x14ac:dyDescent="0.25">
      <c r="A18261" s="5" t="str">
        <f t="shared" si="285"/>
        <v>1TariffDynamic80220</v>
      </c>
      <c r="B18261" s="9">
        <v>1</v>
      </c>
      <c r="C18261" t="s">
        <v>134</v>
      </c>
      <c r="D18261" t="s">
        <v>150</v>
      </c>
      <c r="E18261" s="9">
        <v>8</v>
      </c>
      <c r="F18261" s="9">
        <v>0</v>
      </c>
      <c r="G18261" s="9">
        <v>2</v>
      </c>
      <c r="H18261" s="9">
        <v>20</v>
      </c>
      <c r="I18261" s="9">
        <v>2.8085439205169678</v>
      </c>
      <c r="J18261" s="9">
        <v>2.510218620300293</v>
      </c>
      <c r="K18261" s="9">
        <v>1.3749943114817142E-2</v>
      </c>
      <c r="L18261" s="9">
        <v>86.222297668457031</v>
      </c>
    </row>
    <row r="18262" spans="1:12" x14ac:dyDescent="0.25">
      <c r="A18262" s="5" t="str">
        <f t="shared" si="285"/>
        <v>1TariffDynamic80221</v>
      </c>
      <c r="B18262" s="9">
        <v>1</v>
      </c>
      <c r="C18262" t="s">
        <v>134</v>
      </c>
      <c r="D18262" t="s">
        <v>150</v>
      </c>
      <c r="E18262" s="9">
        <v>8</v>
      </c>
      <c r="F18262" s="9">
        <v>0</v>
      </c>
      <c r="G18262" s="9">
        <v>2</v>
      </c>
      <c r="H18262" s="9">
        <v>21</v>
      </c>
      <c r="I18262" s="9">
        <v>2.7737288475036621</v>
      </c>
      <c r="J18262" s="9">
        <v>2.5016052722930908</v>
      </c>
      <c r="K18262" s="9">
        <v>1.3527466915547848E-2</v>
      </c>
      <c r="L18262" s="9">
        <v>83.52203369140625</v>
      </c>
    </row>
    <row r="18263" spans="1:12" x14ac:dyDescent="0.25">
      <c r="A18263" s="5" t="str">
        <f t="shared" si="285"/>
        <v>1TariffDynamic80222</v>
      </c>
      <c r="B18263" s="9">
        <v>1</v>
      </c>
      <c r="C18263" t="s">
        <v>134</v>
      </c>
      <c r="D18263" t="s">
        <v>150</v>
      </c>
      <c r="E18263" s="9">
        <v>8</v>
      </c>
      <c r="F18263" s="9">
        <v>0</v>
      </c>
      <c r="G18263" s="9">
        <v>2</v>
      </c>
      <c r="H18263" s="9">
        <v>22</v>
      </c>
      <c r="I18263" s="9">
        <v>2.7366626262664795</v>
      </c>
      <c r="J18263" s="9">
        <v>3.1991446018218994</v>
      </c>
      <c r="K18263" s="9">
        <v>2.176329679787159E-2</v>
      </c>
      <c r="L18263" s="9">
        <v>81.428825378417969</v>
      </c>
    </row>
    <row r="18264" spans="1:12" x14ac:dyDescent="0.25">
      <c r="A18264" s="5" t="str">
        <f t="shared" si="285"/>
        <v>1TariffDynamic80223</v>
      </c>
      <c r="B18264" s="9">
        <v>1</v>
      </c>
      <c r="C18264" t="s">
        <v>134</v>
      </c>
      <c r="D18264" t="s">
        <v>150</v>
      </c>
      <c r="E18264" s="9">
        <v>8</v>
      </c>
      <c r="F18264" s="9">
        <v>0</v>
      </c>
      <c r="G18264" s="9">
        <v>2</v>
      </c>
      <c r="H18264" s="9">
        <v>23</v>
      </c>
      <c r="I18264" s="9">
        <v>2.6281173229217529</v>
      </c>
      <c r="J18264" s="9">
        <v>2.8158466815948486</v>
      </c>
      <c r="K18264" s="9">
        <v>1.6333593055605888E-2</v>
      </c>
      <c r="L18264" s="9">
        <v>80.154594421386719</v>
      </c>
    </row>
    <row r="18265" spans="1:12" x14ac:dyDescent="0.25">
      <c r="A18265" s="5" t="str">
        <f t="shared" si="285"/>
        <v>1TariffDynamic80224</v>
      </c>
      <c r="B18265" s="9">
        <v>1</v>
      </c>
      <c r="C18265" t="s">
        <v>134</v>
      </c>
      <c r="D18265" t="s">
        <v>150</v>
      </c>
      <c r="E18265" s="9">
        <v>8</v>
      </c>
      <c r="F18265" s="9">
        <v>0</v>
      </c>
      <c r="G18265" s="9">
        <v>2</v>
      </c>
      <c r="H18265" s="9">
        <v>24</v>
      </c>
      <c r="I18265" s="9">
        <v>2.2933793067932129</v>
      </c>
      <c r="J18265" s="9">
        <v>2.4152674674987793</v>
      </c>
      <c r="K18265" s="9">
        <v>1.5337674878537655E-2</v>
      </c>
      <c r="L18265" s="9">
        <v>79.045974731445313</v>
      </c>
    </row>
    <row r="18266" spans="1:12" x14ac:dyDescent="0.25">
      <c r="A18266" s="5" t="str">
        <f t="shared" si="285"/>
        <v>1TariffDynamic80101</v>
      </c>
      <c r="B18266" s="9">
        <v>1</v>
      </c>
      <c r="C18266" t="s">
        <v>134</v>
      </c>
      <c r="D18266" t="s">
        <v>150</v>
      </c>
      <c r="E18266" s="9">
        <v>8</v>
      </c>
      <c r="F18266" s="9">
        <v>0</v>
      </c>
      <c r="G18266" s="9">
        <v>10</v>
      </c>
      <c r="H18266" s="9">
        <v>1</v>
      </c>
      <c r="I18266" s="9">
        <v>1.8683145046234131</v>
      </c>
      <c r="J18266" s="9">
        <v>1.8683145046234131</v>
      </c>
      <c r="K18266" s="9">
        <v>0</v>
      </c>
      <c r="L18266" s="9">
        <v>75.965866088867188</v>
      </c>
    </row>
    <row r="18267" spans="1:12" x14ac:dyDescent="0.25">
      <c r="A18267" s="5" t="str">
        <f t="shared" si="285"/>
        <v>1TariffDynamic80102</v>
      </c>
      <c r="B18267" s="9">
        <v>1</v>
      </c>
      <c r="C18267" t="s">
        <v>134</v>
      </c>
      <c r="D18267" t="s">
        <v>150</v>
      </c>
      <c r="E18267" s="9">
        <v>8</v>
      </c>
      <c r="F18267" s="9">
        <v>0</v>
      </c>
      <c r="G18267" s="9">
        <v>10</v>
      </c>
      <c r="H18267" s="9">
        <v>2</v>
      </c>
      <c r="I18267" s="9">
        <v>1.5898071527481079</v>
      </c>
      <c r="J18267" s="9">
        <v>1.5898071527481079</v>
      </c>
      <c r="K18267" s="9">
        <v>0</v>
      </c>
      <c r="L18267" s="9">
        <v>75.023567199707031</v>
      </c>
    </row>
    <row r="18268" spans="1:12" x14ac:dyDescent="0.25">
      <c r="A18268" s="5" t="str">
        <f t="shared" si="285"/>
        <v>1TariffDynamic80103</v>
      </c>
      <c r="B18268" s="9">
        <v>1</v>
      </c>
      <c r="C18268" t="s">
        <v>134</v>
      </c>
      <c r="D18268" t="s">
        <v>150</v>
      </c>
      <c r="E18268" s="9">
        <v>8</v>
      </c>
      <c r="F18268" s="9">
        <v>0</v>
      </c>
      <c r="G18268" s="9">
        <v>10</v>
      </c>
      <c r="H18268" s="9">
        <v>3</v>
      </c>
      <c r="I18268" s="9">
        <v>1.37614905834198</v>
      </c>
      <c r="J18268" s="9">
        <v>1.37614905834198</v>
      </c>
      <c r="K18268" s="9">
        <v>0</v>
      </c>
      <c r="L18268" s="9">
        <v>74.319358825683594</v>
      </c>
    </row>
    <row r="18269" spans="1:12" x14ac:dyDescent="0.25">
      <c r="A18269" s="5" t="str">
        <f t="shared" si="285"/>
        <v>1TariffDynamic80104</v>
      </c>
      <c r="B18269" s="9">
        <v>1</v>
      </c>
      <c r="C18269" t="s">
        <v>134</v>
      </c>
      <c r="D18269" t="s">
        <v>150</v>
      </c>
      <c r="E18269" s="9">
        <v>8</v>
      </c>
      <c r="F18269" s="9">
        <v>0</v>
      </c>
      <c r="G18269" s="9">
        <v>10</v>
      </c>
      <c r="H18269" s="9">
        <v>4</v>
      </c>
      <c r="I18269" s="9">
        <v>1.2099405527114868</v>
      </c>
      <c r="J18269" s="9">
        <v>1.2099405527114868</v>
      </c>
      <c r="K18269" s="9">
        <v>0</v>
      </c>
      <c r="L18269" s="9">
        <v>73.652496337890625</v>
      </c>
    </row>
    <row r="18270" spans="1:12" x14ac:dyDescent="0.25">
      <c r="A18270" s="5" t="str">
        <f t="shared" si="285"/>
        <v>1TariffDynamic80105</v>
      </c>
      <c r="B18270" s="9">
        <v>1</v>
      </c>
      <c r="C18270" t="s">
        <v>134</v>
      </c>
      <c r="D18270" t="s">
        <v>150</v>
      </c>
      <c r="E18270" s="9">
        <v>8</v>
      </c>
      <c r="F18270" s="9">
        <v>0</v>
      </c>
      <c r="G18270" s="9">
        <v>10</v>
      </c>
      <c r="H18270" s="9">
        <v>5</v>
      </c>
      <c r="I18270" s="9">
        <v>1.0803391933441162</v>
      </c>
      <c r="J18270" s="9">
        <v>1.0803391933441162</v>
      </c>
      <c r="K18270" s="9">
        <v>0</v>
      </c>
      <c r="L18270" s="9">
        <v>72.901969909667969</v>
      </c>
    </row>
    <row r="18271" spans="1:12" x14ac:dyDescent="0.25">
      <c r="A18271" s="5" t="str">
        <f t="shared" si="285"/>
        <v>1TariffDynamic80106</v>
      </c>
      <c r="B18271" s="9">
        <v>1</v>
      </c>
      <c r="C18271" t="s">
        <v>134</v>
      </c>
      <c r="D18271" t="s">
        <v>150</v>
      </c>
      <c r="E18271" s="9">
        <v>8</v>
      </c>
      <c r="F18271" s="9">
        <v>0</v>
      </c>
      <c r="G18271" s="9">
        <v>10</v>
      </c>
      <c r="H18271" s="9">
        <v>6</v>
      </c>
      <c r="I18271" s="9">
        <v>0.99932390451431274</v>
      </c>
      <c r="J18271" s="9">
        <v>0.99932390451431274</v>
      </c>
      <c r="K18271" s="9">
        <v>0</v>
      </c>
      <c r="L18271" s="9">
        <v>72.319435119628906</v>
      </c>
    </row>
    <row r="18272" spans="1:12" x14ac:dyDescent="0.25">
      <c r="A18272" s="5" t="str">
        <f t="shared" si="285"/>
        <v>1TariffDynamic80107</v>
      </c>
      <c r="B18272" s="9">
        <v>1</v>
      </c>
      <c r="C18272" t="s">
        <v>134</v>
      </c>
      <c r="D18272" t="s">
        <v>150</v>
      </c>
      <c r="E18272" s="9">
        <v>8</v>
      </c>
      <c r="F18272" s="9">
        <v>0</v>
      </c>
      <c r="G18272" s="9">
        <v>10</v>
      </c>
      <c r="H18272" s="9">
        <v>7</v>
      </c>
      <c r="I18272" s="9">
        <v>0.93909984827041626</v>
      </c>
      <c r="J18272" s="9">
        <v>0.93909984827041626</v>
      </c>
      <c r="K18272" s="9">
        <v>0</v>
      </c>
      <c r="L18272" s="9">
        <v>71.897262573242188</v>
      </c>
    </row>
    <row r="18273" spans="1:12" x14ac:dyDescent="0.25">
      <c r="A18273" s="5" t="str">
        <f t="shared" si="285"/>
        <v>1TariffDynamic80108</v>
      </c>
      <c r="B18273" s="9">
        <v>1</v>
      </c>
      <c r="C18273" t="s">
        <v>134</v>
      </c>
      <c r="D18273" t="s">
        <v>150</v>
      </c>
      <c r="E18273" s="9">
        <v>8</v>
      </c>
      <c r="F18273" s="9">
        <v>0</v>
      </c>
      <c r="G18273" s="9">
        <v>10</v>
      </c>
      <c r="H18273" s="9">
        <v>8</v>
      </c>
      <c r="I18273" s="9">
        <v>0.82982641458511353</v>
      </c>
      <c r="J18273" s="9">
        <v>0.82982641458511353</v>
      </c>
      <c r="K18273" s="9">
        <v>0</v>
      </c>
      <c r="L18273" s="9">
        <v>71.648002624511719</v>
      </c>
    </row>
    <row r="18274" spans="1:12" x14ac:dyDescent="0.25">
      <c r="A18274" s="5" t="str">
        <f t="shared" si="285"/>
        <v>1TariffDynamic80109</v>
      </c>
      <c r="B18274" s="9">
        <v>1</v>
      </c>
      <c r="C18274" t="s">
        <v>134</v>
      </c>
      <c r="D18274" t="s">
        <v>150</v>
      </c>
      <c r="E18274" s="9">
        <v>8</v>
      </c>
      <c r="F18274" s="9">
        <v>0</v>
      </c>
      <c r="G18274" s="9">
        <v>10</v>
      </c>
      <c r="H18274" s="9">
        <v>9</v>
      </c>
      <c r="I18274" s="9">
        <v>0.61224585771560669</v>
      </c>
      <c r="J18274" s="9">
        <v>0.61224585771560669</v>
      </c>
      <c r="K18274" s="9">
        <v>0</v>
      </c>
      <c r="L18274" s="9">
        <v>73.789726257324219</v>
      </c>
    </row>
    <row r="18275" spans="1:12" x14ac:dyDescent="0.25">
      <c r="A18275" s="5" t="str">
        <f t="shared" si="285"/>
        <v>1TariffDynamic801010</v>
      </c>
      <c r="B18275" s="9">
        <v>1</v>
      </c>
      <c r="C18275" t="s">
        <v>134</v>
      </c>
      <c r="D18275" t="s">
        <v>150</v>
      </c>
      <c r="E18275" s="9">
        <v>8</v>
      </c>
      <c r="F18275" s="9">
        <v>0</v>
      </c>
      <c r="G18275" s="9">
        <v>10</v>
      </c>
      <c r="H18275" s="9">
        <v>10</v>
      </c>
      <c r="I18275" s="9">
        <v>0.51626837253570557</v>
      </c>
      <c r="J18275" s="9">
        <v>0.51626837253570557</v>
      </c>
      <c r="K18275" s="9">
        <v>0</v>
      </c>
      <c r="L18275" s="9">
        <v>78.035011291503906</v>
      </c>
    </row>
    <row r="18276" spans="1:12" x14ac:dyDescent="0.25">
      <c r="A18276" s="5" t="str">
        <f t="shared" si="285"/>
        <v>1TariffDynamic801011</v>
      </c>
      <c r="B18276" s="9">
        <v>1</v>
      </c>
      <c r="C18276" t="s">
        <v>134</v>
      </c>
      <c r="D18276" t="s">
        <v>150</v>
      </c>
      <c r="E18276" s="9">
        <v>8</v>
      </c>
      <c r="F18276" s="9">
        <v>0</v>
      </c>
      <c r="G18276" s="9">
        <v>10</v>
      </c>
      <c r="H18276" s="9">
        <v>11</v>
      </c>
      <c r="I18276" s="9">
        <v>0.60040813684463501</v>
      </c>
      <c r="J18276" s="9">
        <v>0.60040813684463501</v>
      </c>
      <c r="K18276" s="9">
        <v>0</v>
      </c>
      <c r="L18276" s="9">
        <v>83.044425964355469</v>
      </c>
    </row>
    <row r="18277" spans="1:12" x14ac:dyDescent="0.25">
      <c r="A18277" s="5" t="str">
        <f t="shared" si="285"/>
        <v>1TariffDynamic801012</v>
      </c>
      <c r="B18277" s="9">
        <v>1</v>
      </c>
      <c r="C18277" t="s">
        <v>134</v>
      </c>
      <c r="D18277" t="s">
        <v>150</v>
      </c>
      <c r="E18277" s="9">
        <v>8</v>
      </c>
      <c r="F18277" s="9">
        <v>0</v>
      </c>
      <c r="G18277" s="9">
        <v>10</v>
      </c>
      <c r="H18277" s="9">
        <v>12</v>
      </c>
      <c r="I18277" s="9">
        <v>0.69171410799026489</v>
      </c>
      <c r="J18277" s="9">
        <v>0.69171410799026489</v>
      </c>
      <c r="K18277" s="9">
        <v>0</v>
      </c>
      <c r="L18277" s="9">
        <v>87.8887939453125</v>
      </c>
    </row>
    <row r="18278" spans="1:12" x14ac:dyDescent="0.25">
      <c r="A18278" s="5" t="str">
        <f t="shared" si="285"/>
        <v>1TariffDynamic801013</v>
      </c>
      <c r="B18278" s="9">
        <v>1</v>
      </c>
      <c r="C18278" t="s">
        <v>134</v>
      </c>
      <c r="D18278" t="s">
        <v>150</v>
      </c>
      <c r="E18278" s="9">
        <v>8</v>
      </c>
      <c r="F18278" s="9">
        <v>0</v>
      </c>
      <c r="G18278" s="9">
        <v>10</v>
      </c>
      <c r="H18278" s="9">
        <v>13</v>
      </c>
      <c r="I18278" s="9">
        <v>0.92117941379547119</v>
      </c>
      <c r="J18278" s="9">
        <v>0.92117941379547119</v>
      </c>
      <c r="K18278" s="9">
        <v>0</v>
      </c>
      <c r="L18278" s="9">
        <v>91.32611083984375</v>
      </c>
    </row>
    <row r="18279" spans="1:12" x14ac:dyDescent="0.25">
      <c r="A18279" s="5" t="str">
        <f t="shared" si="285"/>
        <v>1TariffDynamic801014</v>
      </c>
      <c r="B18279" s="9">
        <v>1</v>
      </c>
      <c r="C18279" t="s">
        <v>134</v>
      </c>
      <c r="D18279" t="s">
        <v>150</v>
      </c>
      <c r="E18279" s="9">
        <v>8</v>
      </c>
      <c r="F18279" s="9">
        <v>0</v>
      </c>
      <c r="G18279" s="9">
        <v>10</v>
      </c>
      <c r="H18279" s="9">
        <v>14</v>
      </c>
      <c r="I18279" s="9">
        <v>1.2374634742736816</v>
      </c>
      <c r="J18279" s="9">
        <v>1.2374634742736816</v>
      </c>
      <c r="K18279" s="9">
        <v>0</v>
      </c>
      <c r="L18279" s="9">
        <v>94.13580322265625</v>
      </c>
    </row>
    <row r="18280" spans="1:12" x14ac:dyDescent="0.25">
      <c r="A18280" s="5" t="str">
        <f t="shared" si="285"/>
        <v>1TariffDynamic801015</v>
      </c>
      <c r="B18280" s="9">
        <v>1</v>
      </c>
      <c r="C18280" t="s">
        <v>134</v>
      </c>
      <c r="D18280" t="s">
        <v>150</v>
      </c>
      <c r="E18280" s="9">
        <v>8</v>
      </c>
      <c r="F18280" s="9">
        <v>0</v>
      </c>
      <c r="G18280" s="9">
        <v>10</v>
      </c>
      <c r="H18280" s="9">
        <v>15</v>
      </c>
      <c r="I18280" s="9">
        <v>1.5634263753890991</v>
      </c>
      <c r="J18280" s="9">
        <v>1.5634263753890991</v>
      </c>
      <c r="K18280" s="9">
        <v>0</v>
      </c>
      <c r="L18280" s="9">
        <v>95.129013061523438</v>
      </c>
    </row>
    <row r="18281" spans="1:12" x14ac:dyDescent="0.25">
      <c r="A18281" s="5" t="str">
        <f t="shared" si="285"/>
        <v>1TariffDynamic801016</v>
      </c>
      <c r="B18281" s="9">
        <v>1</v>
      </c>
      <c r="C18281" t="s">
        <v>134</v>
      </c>
      <c r="D18281" t="s">
        <v>150</v>
      </c>
      <c r="E18281" s="9">
        <v>8</v>
      </c>
      <c r="F18281" s="9">
        <v>0</v>
      </c>
      <c r="G18281" s="9">
        <v>10</v>
      </c>
      <c r="H18281" s="9">
        <v>16</v>
      </c>
      <c r="I18281" s="9">
        <v>1.9800078868865967</v>
      </c>
      <c r="J18281" s="9">
        <v>1.9800078868865967</v>
      </c>
      <c r="K18281" s="9">
        <v>0</v>
      </c>
      <c r="L18281" s="9">
        <v>95.119384765625</v>
      </c>
    </row>
    <row r="18282" spans="1:12" x14ac:dyDescent="0.25">
      <c r="A18282" s="5" t="str">
        <f t="shared" si="285"/>
        <v>1TariffDynamic801017</v>
      </c>
      <c r="B18282" s="9">
        <v>1</v>
      </c>
      <c r="C18282" t="s">
        <v>134</v>
      </c>
      <c r="D18282" t="s">
        <v>150</v>
      </c>
      <c r="E18282" s="9">
        <v>8</v>
      </c>
      <c r="F18282" s="9">
        <v>0</v>
      </c>
      <c r="G18282" s="9">
        <v>10</v>
      </c>
      <c r="H18282" s="9">
        <v>17</v>
      </c>
      <c r="I18282" s="9">
        <v>2.3038012981414795</v>
      </c>
      <c r="J18282" s="9">
        <v>1.1889084577560425</v>
      </c>
      <c r="K18282" s="9">
        <v>3.0526075512170792E-2</v>
      </c>
      <c r="L18282" s="9">
        <v>94.881675720214844</v>
      </c>
    </row>
    <row r="18283" spans="1:12" x14ac:dyDescent="0.25">
      <c r="A18283" s="5" t="str">
        <f t="shared" si="285"/>
        <v>1TariffDynamic801018</v>
      </c>
      <c r="B18283" s="9">
        <v>1</v>
      </c>
      <c r="C18283" t="s">
        <v>134</v>
      </c>
      <c r="D18283" t="s">
        <v>150</v>
      </c>
      <c r="E18283" s="9">
        <v>8</v>
      </c>
      <c r="F18283" s="9">
        <v>0</v>
      </c>
      <c r="G18283" s="9">
        <v>10</v>
      </c>
      <c r="H18283" s="9">
        <v>18</v>
      </c>
      <c r="I18283" s="9">
        <v>2.6469113826751709</v>
      </c>
      <c r="J18283" s="9">
        <v>1.9519197940826416</v>
      </c>
      <c r="K18283" s="9">
        <v>3.0819086357951164E-2</v>
      </c>
      <c r="L18283" s="9">
        <v>94.171012878417969</v>
      </c>
    </row>
    <row r="18284" spans="1:12" x14ac:dyDescent="0.25">
      <c r="A18284" s="5" t="str">
        <f t="shared" si="285"/>
        <v>1TariffDynamic801019</v>
      </c>
      <c r="B18284" s="9">
        <v>1</v>
      </c>
      <c r="C18284" t="s">
        <v>134</v>
      </c>
      <c r="D18284" t="s">
        <v>150</v>
      </c>
      <c r="E18284" s="9">
        <v>8</v>
      </c>
      <c r="F18284" s="9">
        <v>0</v>
      </c>
      <c r="G18284" s="9">
        <v>10</v>
      </c>
      <c r="H18284" s="9">
        <v>19</v>
      </c>
      <c r="I18284" s="9">
        <v>2.8670361042022705</v>
      </c>
      <c r="J18284" s="9">
        <v>2.416313648223877</v>
      </c>
      <c r="K18284" s="9">
        <v>2.272697351872921E-2</v>
      </c>
      <c r="L18284" s="9">
        <v>92.703018188476563</v>
      </c>
    </row>
    <row r="18285" spans="1:12" x14ac:dyDescent="0.25">
      <c r="A18285" s="5" t="str">
        <f t="shared" si="285"/>
        <v>1TariffDynamic801020</v>
      </c>
      <c r="B18285" s="9">
        <v>1</v>
      </c>
      <c r="C18285" t="s">
        <v>134</v>
      </c>
      <c r="D18285" t="s">
        <v>150</v>
      </c>
      <c r="E18285" s="9">
        <v>8</v>
      </c>
      <c r="F18285" s="9">
        <v>0</v>
      </c>
      <c r="G18285" s="9">
        <v>10</v>
      </c>
      <c r="H18285" s="9">
        <v>20</v>
      </c>
      <c r="I18285" s="9">
        <v>2.8623697757720947</v>
      </c>
      <c r="J18285" s="9">
        <v>2.5234160423278809</v>
      </c>
      <c r="K18285" s="9">
        <v>2.2689854726195335E-2</v>
      </c>
      <c r="L18285" s="9">
        <v>90.409355163574219</v>
      </c>
    </row>
    <row r="18286" spans="1:12" x14ac:dyDescent="0.25">
      <c r="A18286" s="5" t="str">
        <f t="shared" si="285"/>
        <v>1TariffDynamic801021</v>
      </c>
      <c r="B18286" s="9">
        <v>1</v>
      </c>
      <c r="C18286" t="s">
        <v>134</v>
      </c>
      <c r="D18286" t="s">
        <v>150</v>
      </c>
      <c r="E18286" s="9">
        <v>8</v>
      </c>
      <c r="F18286" s="9">
        <v>0</v>
      </c>
      <c r="G18286" s="9">
        <v>10</v>
      </c>
      <c r="H18286" s="9">
        <v>21</v>
      </c>
      <c r="I18286" s="9">
        <v>2.8262526988983154</v>
      </c>
      <c r="J18286" s="9">
        <v>2.5283026695251465</v>
      </c>
      <c r="K18286" s="9">
        <v>1.3705640099942684E-2</v>
      </c>
      <c r="L18286" s="9">
        <v>86.183616638183594</v>
      </c>
    </row>
    <row r="18287" spans="1:12" x14ac:dyDescent="0.25">
      <c r="A18287" s="5" t="str">
        <f t="shared" si="285"/>
        <v>1TariffDynamic801022</v>
      </c>
      <c r="B18287" s="9">
        <v>1</v>
      </c>
      <c r="C18287" t="s">
        <v>134</v>
      </c>
      <c r="D18287" t="s">
        <v>150</v>
      </c>
      <c r="E18287" s="9">
        <v>8</v>
      </c>
      <c r="F18287" s="9">
        <v>0</v>
      </c>
      <c r="G18287" s="9">
        <v>10</v>
      </c>
      <c r="H18287" s="9">
        <v>22</v>
      </c>
      <c r="I18287" s="9">
        <v>2.7769243717193604</v>
      </c>
      <c r="J18287" s="9">
        <v>3.2532339096069336</v>
      </c>
      <c r="K18287" s="9">
        <v>2.5918571278452873E-2</v>
      </c>
      <c r="L18287" s="9">
        <v>82.940864562988281</v>
      </c>
    </row>
    <row r="18288" spans="1:12" x14ac:dyDescent="0.25">
      <c r="A18288" s="5" t="str">
        <f t="shared" si="285"/>
        <v>1TariffDynamic801023</v>
      </c>
      <c r="B18288" s="9">
        <v>1</v>
      </c>
      <c r="C18288" t="s">
        <v>134</v>
      </c>
      <c r="D18288" t="s">
        <v>150</v>
      </c>
      <c r="E18288" s="9">
        <v>8</v>
      </c>
      <c r="F18288" s="9">
        <v>0</v>
      </c>
      <c r="G18288" s="9">
        <v>10</v>
      </c>
      <c r="H18288" s="9">
        <v>23</v>
      </c>
      <c r="I18288" s="9">
        <v>2.661177396774292</v>
      </c>
      <c r="J18288" s="9">
        <v>2.8547801971435547</v>
      </c>
      <c r="K18288" s="9">
        <v>1.8737856298685074E-2</v>
      </c>
      <c r="L18288" s="9">
        <v>81.306434631347656</v>
      </c>
    </row>
    <row r="18289" spans="1:12" x14ac:dyDescent="0.25">
      <c r="A18289" s="5" t="str">
        <f t="shared" si="285"/>
        <v>1TariffDynamic801024</v>
      </c>
      <c r="B18289" s="9">
        <v>1</v>
      </c>
      <c r="C18289" t="s">
        <v>134</v>
      </c>
      <c r="D18289" t="s">
        <v>150</v>
      </c>
      <c r="E18289" s="9">
        <v>8</v>
      </c>
      <c r="F18289" s="9">
        <v>0</v>
      </c>
      <c r="G18289" s="9">
        <v>10</v>
      </c>
      <c r="H18289" s="9">
        <v>24</v>
      </c>
      <c r="I18289" s="9">
        <v>2.3240408897399902</v>
      </c>
      <c r="J18289" s="9">
        <v>2.4500236511230469</v>
      </c>
      <c r="K18289" s="9">
        <v>1.7309071496129036E-2</v>
      </c>
      <c r="L18289" s="9">
        <v>79.996742248535156</v>
      </c>
    </row>
    <row r="18290" spans="1:12" x14ac:dyDescent="0.25">
      <c r="A18290" s="5" t="str">
        <f t="shared" si="285"/>
        <v>1TariffDynamic8121</v>
      </c>
      <c r="B18290" s="9">
        <v>1</v>
      </c>
      <c r="C18290" t="s">
        <v>134</v>
      </c>
      <c r="D18290" t="s">
        <v>150</v>
      </c>
      <c r="E18290" s="9">
        <v>8</v>
      </c>
      <c r="F18290" s="9">
        <v>1</v>
      </c>
      <c r="G18290" s="9">
        <v>2</v>
      </c>
      <c r="H18290" s="9">
        <v>1</v>
      </c>
      <c r="I18290" s="9">
        <v>1.9794555902481079</v>
      </c>
      <c r="J18290" s="9">
        <v>1.9794555902481079</v>
      </c>
      <c r="K18290" s="9">
        <v>0</v>
      </c>
      <c r="L18290" s="9">
        <v>77.781425476074219</v>
      </c>
    </row>
    <row r="18291" spans="1:12" x14ac:dyDescent="0.25">
      <c r="A18291" s="5" t="str">
        <f t="shared" si="285"/>
        <v>1TariffDynamic8122</v>
      </c>
      <c r="B18291" s="9">
        <v>1</v>
      </c>
      <c r="C18291" t="s">
        <v>134</v>
      </c>
      <c r="D18291" t="s">
        <v>150</v>
      </c>
      <c r="E18291" s="9">
        <v>8</v>
      </c>
      <c r="F18291" s="9">
        <v>1</v>
      </c>
      <c r="G18291" s="9">
        <v>2</v>
      </c>
      <c r="H18291" s="9">
        <v>2</v>
      </c>
      <c r="I18291" s="9">
        <v>1.6792110204696655</v>
      </c>
      <c r="J18291" s="9">
        <v>1.6792110204696655</v>
      </c>
      <c r="K18291" s="9">
        <v>0</v>
      </c>
      <c r="L18291" s="9">
        <v>76.689422607421875</v>
      </c>
    </row>
    <row r="18292" spans="1:12" x14ac:dyDescent="0.25">
      <c r="A18292" s="5" t="str">
        <f t="shared" si="285"/>
        <v>1TariffDynamic8123</v>
      </c>
      <c r="B18292" s="9">
        <v>1</v>
      </c>
      <c r="C18292" t="s">
        <v>134</v>
      </c>
      <c r="D18292" t="s">
        <v>150</v>
      </c>
      <c r="E18292" s="9">
        <v>8</v>
      </c>
      <c r="F18292" s="9">
        <v>1</v>
      </c>
      <c r="G18292" s="9">
        <v>2</v>
      </c>
      <c r="H18292" s="9">
        <v>3</v>
      </c>
      <c r="I18292" s="9">
        <v>1.4504961967468262</v>
      </c>
      <c r="J18292" s="9">
        <v>1.4504961967468262</v>
      </c>
      <c r="K18292" s="9">
        <v>0</v>
      </c>
      <c r="L18292" s="9">
        <v>75.941627502441406</v>
      </c>
    </row>
    <row r="18293" spans="1:12" x14ac:dyDescent="0.25">
      <c r="A18293" s="5" t="str">
        <f t="shared" si="285"/>
        <v>1TariffDynamic8124</v>
      </c>
      <c r="B18293" s="9">
        <v>1</v>
      </c>
      <c r="C18293" t="s">
        <v>134</v>
      </c>
      <c r="D18293" t="s">
        <v>150</v>
      </c>
      <c r="E18293" s="9">
        <v>8</v>
      </c>
      <c r="F18293" s="9">
        <v>1</v>
      </c>
      <c r="G18293" s="9">
        <v>2</v>
      </c>
      <c r="H18293" s="9">
        <v>4</v>
      </c>
      <c r="I18293" s="9">
        <v>1.2587516307830811</v>
      </c>
      <c r="J18293" s="9">
        <v>1.2587516307830811</v>
      </c>
      <c r="K18293" s="9">
        <v>0</v>
      </c>
      <c r="L18293" s="9">
        <v>74.976226806640625</v>
      </c>
    </row>
    <row r="18294" spans="1:12" x14ac:dyDescent="0.25">
      <c r="A18294" s="5" t="str">
        <f t="shared" si="285"/>
        <v>1TariffDynamic8125</v>
      </c>
      <c r="B18294" s="9">
        <v>1</v>
      </c>
      <c r="C18294" t="s">
        <v>134</v>
      </c>
      <c r="D18294" t="s">
        <v>150</v>
      </c>
      <c r="E18294" s="9">
        <v>8</v>
      </c>
      <c r="F18294" s="9">
        <v>1</v>
      </c>
      <c r="G18294" s="9">
        <v>2</v>
      </c>
      <c r="H18294" s="9">
        <v>5</v>
      </c>
      <c r="I18294" s="9">
        <v>1.1233619451522827</v>
      </c>
      <c r="J18294" s="9">
        <v>1.1233619451522827</v>
      </c>
      <c r="K18294" s="9">
        <v>0</v>
      </c>
      <c r="L18294" s="9">
        <v>74.304618835449219</v>
      </c>
    </row>
    <row r="18295" spans="1:12" x14ac:dyDescent="0.25">
      <c r="A18295" s="5" t="str">
        <f t="shared" si="285"/>
        <v>1TariffDynamic8126</v>
      </c>
      <c r="B18295" s="9">
        <v>1</v>
      </c>
      <c r="C18295" t="s">
        <v>134</v>
      </c>
      <c r="D18295" t="s">
        <v>150</v>
      </c>
      <c r="E18295" s="9">
        <v>8</v>
      </c>
      <c r="F18295" s="9">
        <v>1</v>
      </c>
      <c r="G18295" s="9">
        <v>2</v>
      </c>
      <c r="H18295" s="9">
        <v>6</v>
      </c>
      <c r="I18295" s="9">
        <v>1.0445284843444824</v>
      </c>
      <c r="J18295" s="9">
        <v>1.0445284843444824</v>
      </c>
      <c r="K18295" s="9">
        <v>0</v>
      </c>
      <c r="L18295" s="9">
        <v>73.888603210449219</v>
      </c>
    </row>
    <row r="18296" spans="1:12" x14ac:dyDescent="0.25">
      <c r="A18296" s="5" t="str">
        <f t="shared" si="285"/>
        <v>1TariffDynamic8127</v>
      </c>
      <c r="B18296" s="9">
        <v>1</v>
      </c>
      <c r="C18296" t="s">
        <v>134</v>
      </c>
      <c r="D18296" t="s">
        <v>150</v>
      </c>
      <c r="E18296" s="9">
        <v>8</v>
      </c>
      <c r="F18296" s="9">
        <v>1</v>
      </c>
      <c r="G18296" s="9">
        <v>2</v>
      </c>
      <c r="H18296" s="9">
        <v>7</v>
      </c>
      <c r="I18296" s="9">
        <v>0.98757082223892212</v>
      </c>
      <c r="J18296" s="9">
        <v>0.98757082223892212</v>
      </c>
      <c r="K18296" s="9">
        <v>0</v>
      </c>
      <c r="L18296" s="9">
        <v>73.3468017578125</v>
      </c>
    </row>
    <row r="18297" spans="1:12" x14ac:dyDescent="0.25">
      <c r="A18297" s="5" t="str">
        <f t="shared" si="285"/>
        <v>1TariffDynamic8128</v>
      </c>
      <c r="B18297" s="9">
        <v>1</v>
      </c>
      <c r="C18297" t="s">
        <v>134</v>
      </c>
      <c r="D18297" t="s">
        <v>150</v>
      </c>
      <c r="E18297" s="9">
        <v>8</v>
      </c>
      <c r="F18297" s="9">
        <v>1</v>
      </c>
      <c r="G18297" s="9">
        <v>2</v>
      </c>
      <c r="H18297" s="9">
        <v>8</v>
      </c>
      <c r="I18297" s="9">
        <v>0.91125017404556274</v>
      </c>
      <c r="J18297" s="9">
        <v>0.91125017404556274</v>
      </c>
      <c r="K18297" s="9">
        <v>0</v>
      </c>
      <c r="L18297" s="9">
        <v>73.354362487792969</v>
      </c>
    </row>
    <row r="18298" spans="1:12" x14ac:dyDescent="0.25">
      <c r="A18298" s="5" t="str">
        <f t="shared" si="285"/>
        <v>1TariffDynamic8129</v>
      </c>
      <c r="B18298" s="9">
        <v>1</v>
      </c>
      <c r="C18298" t="s">
        <v>134</v>
      </c>
      <c r="D18298" t="s">
        <v>150</v>
      </c>
      <c r="E18298" s="9">
        <v>8</v>
      </c>
      <c r="F18298" s="9">
        <v>1</v>
      </c>
      <c r="G18298" s="9">
        <v>2</v>
      </c>
      <c r="H18298" s="9">
        <v>9</v>
      </c>
      <c r="I18298" s="9">
        <v>0.71528756618499756</v>
      </c>
      <c r="J18298" s="9">
        <v>0.71528756618499756</v>
      </c>
      <c r="K18298" s="9">
        <v>0</v>
      </c>
      <c r="L18298" s="9">
        <v>75.275047302246094</v>
      </c>
    </row>
    <row r="18299" spans="1:12" x14ac:dyDescent="0.25">
      <c r="A18299" s="5" t="str">
        <f t="shared" si="285"/>
        <v>1TariffDynamic81210</v>
      </c>
      <c r="B18299" s="9">
        <v>1</v>
      </c>
      <c r="C18299" t="s">
        <v>134</v>
      </c>
      <c r="D18299" t="s">
        <v>150</v>
      </c>
      <c r="E18299" s="9">
        <v>8</v>
      </c>
      <c r="F18299" s="9">
        <v>1</v>
      </c>
      <c r="G18299" s="9">
        <v>2</v>
      </c>
      <c r="H18299" s="9">
        <v>10</v>
      </c>
      <c r="I18299" s="9">
        <v>0.56744682788848877</v>
      </c>
      <c r="J18299" s="9">
        <v>0.56744682788848877</v>
      </c>
      <c r="K18299" s="9">
        <v>0</v>
      </c>
      <c r="L18299" s="9">
        <v>79.266075134277344</v>
      </c>
    </row>
    <row r="18300" spans="1:12" x14ac:dyDescent="0.25">
      <c r="A18300" s="5" t="str">
        <f t="shared" si="285"/>
        <v>1TariffDynamic81211</v>
      </c>
      <c r="B18300" s="9">
        <v>1</v>
      </c>
      <c r="C18300" t="s">
        <v>134</v>
      </c>
      <c r="D18300" t="s">
        <v>150</v>
      </c>
      <c r="E18300" s="9">
        <v>8</v>
      </c>
      <c r="F18300" s="9">
        <v>1</v>
      </c>
      <c r="G18300" s="9">
        <v>2</v>
      </c>
      <c r="H18300" s="9">
        <v>11</v>
      </c>
      <c r="I18300" s="9">
        <v>0.54095768928527832</v>
      </c>
      <c r="J18300" s="9">
        <v>0.54095768928527832</v>
      </c>
      <c r="K18300" s="9">
        <v>0</v>
      </c>
      <c r="L18300" s="9">
        <v>83.394187927246094</v>
      </c>
    </row>
    <row r="18301" spans="1:12" x14ac:dyDescent="0.25">
      <c r="A18301" s="5" t="str">
        <f t="shared" si="285"/>
        <v>1TariffDynamic81212</v>
      </c>
      <c r="B18301" s="9">
        <v>1</v>
      </c>
      <c r="C18301" t="s">
        <v>134</v>
      </c>
      <c r="D18301" t="s">
        <v>150</v>
      </c>
      <c r="E18301" s="9">
        <v>8</v>
      </c>
      <c r="F18301" s="9">
        <v>1</v>
      </c>
      <c r="G18301" s="9">
        <v>2</v>
      </c>
      <c r="H18301" s="9">
        <v>12</v>
      </c>
      <c r="I18301" s="9">
        <v>0.65144157409667969</v>
      </c>
      <c r="J18301" s="9">
        <v>0.65144157409667969</v>
      </c>
      <c r="K18301" s="9">
        <v>0</v>
      </c>
      <c r="L18301" s="9">
        <v>86.914619445800781</v>
      </c>
    </row>
    <row r="18302" spans="1:12" x14ac:dyDescent="0.25">
      <c r="A18302" s="5" t="str">
        <f t="shared" si="285"/>
        <v>1TariffDynamic81213</v>
      </c>
      <c r="B18302" s="9">
        <v>1</v>
      </c>
      <c r="C18302" t="s">
        <v>134</v>
      </c>
      <c r="D18302" t="s">
        <v>150</v>
      </c>
      <c r="E18302" s="9">
        <v>8</v>
      </c>
      <c r="F18302" s="9">
        <v>1</v>
      </c>
      <c r="G18302" s="9">
        <v>2</v>
      </c>
      <c r="H18302" s="9">
        <v>13</v>
      </c>
      <c r="I18302" s="9">
        <v>0.88148009777069092</v>
      </c>
      <c r="J18302" s="9">
        <v>0.88148009777069092</v>
      </c>
      <c r="K18302" s="9">
        <v>0</v>
      </c>
      <c r="L18302" s="9">
        <v>89.265815734863281</v>
      </c>
    </row>
    <row r="18303" spans="1:12" x14ac:dyDescent="0.25">
      <c r="A18303" s="5" t="str">
        <f t="shared" si="285"/>
        <v>1TariffDynamic81214</v>
      </c>
      <c r="B18303" s="9">
        <v>1</v>
      </c>
      <c r="C18303" t="s">
        <v>134</v>
      </c>
      <c r="D18303" t="s">
        <v>150</v>
      </c>
      <c r="E18303" s="9">
        <v>8</v>
      </c>
      <c r="F18303" s="9">
        <v>1</v>
      </c>
      <c r="G18303" s="9">
        <v>2</v>
      </c>
      <c r="H18303" s="9">
        <v>14</v>
      </c>
      <c r="I18303" s="9">
        <v>1.1828433275222778</v>
      </c>
      <c r="J18303" s="9">
        <v>1.1828433275222778</v>
      </c>
      <c r="K18303" s="9">
        <v>0</v>
      </c>
      <c r="L18303" s="9">
        <v>91.283828735351563</v>
      </c>
    </row>
    <row r="18304" spans="1:12" x14ac:dyDescent="0.25">
      <c r="A18304" s="5" t="str">
        <f t="shared" si="285"/>
        <v>1TariffDynamic81215</v>
      </c>
      <c r="B18304" s="9">
        <v>1</v>
      </c>
      <c r="C18304" t="s">
        <v>134</v>
      </c>
      <c r="D18304" t="s">
        <v>150</v>
      </c>
      <c r="E18304" s="9">
        <v>8</v>
      </c>
      <c r="F18304" s="9">
        <v>1</v>
      </c>
      <c r="G18304" s="9">
        <v>2</v>
      </c>
      <c r="H18304" s="9">
        <v>15</v>
      </c>
      <c r="I18304" s="9">
        <v>1.4899650812149048</v>
      </c>
      <c r="J18304" s="9">
        <v>1.4899650812149048</v>
      </c>
      <c r="K18304" s="9">
        <v>0</v>
      </c>
      <c r="L18304" s="9">
        <v>92.732772827148438</v>
      </c>
    </row>
    <row r="18305" spans="1:12" x14ac:dyDescent="0.25">
      <c r="A18305" s="5" t="str">
        <f t="shared" si="285"/>
        <v>1TariffDynamic81216</v>
      </c>
      <c r="B18305" s="9">
        <v>1</v>
      </c>
      <c r="C18305" t="s">
        <v>134</v>
      </c>
      <c r="D18305" t="s">
        <v>150</v>
      </c>
      <c r="E18305" s="9">
        <v>8</v>
      </c>
      <c r="F18305" s="9">
        <v>1</v>
      </c>
      <c r="G18305" s="9">
        <v>2</v>
      </c>
      <c r="H18305" s="9">
        <v>16</v>
      </c>
      <c r="I18305" s="9">
        <v>1.8960649967193604</v>
      </c>
      <c r="J18305" s="9">
        <v>1.8960649967193604</v>
      </c>
      <c r="K18305" s="9">
        <v>0</v>
      </c>
      <c r="L18305" s="9">
        <v>92.75811767578125</v>
      </c>
    </row>
    <row r="18306" spans="1:12" x14ac:dyDescent="0.25">
      <c r="A18306" s="5" t="str">
        <f t="shared" si="285"/>
        <v>1TariffDynamic81217</v>
      </c>
      <c r="B18306" s="9">
        <v>1</v>
      </c>
      <c r="C18306" t="s">
        <v>134</v>
      </c>
      <c r="D18306" t="s">
        <v>150</v>
      </c>
      <c r="E18306" s="9">
        <v>8</v>
      </c>
      <c r="F18306" s="9">
        <v>1</v>
      </c>
      <c r="G18306" s="9">
        <v>2</v>
      </c>
      <c r="H18306" s="9">
        <v>17</v>
      </c>
      <c r="I18306" s="9">
        <v>2.2272272109985352</v>
      </c>
      <c r="J18306" s="9">
        <v>1.1726295948028564</v>
      </c>
      <c r="K18306" s="9">
        <v>2.4254018440842628E-2</v>
      </c>
      <c r="L18306" s="9">
        <v>92.197151184082031</v>
      </c>
    </row>
    <row r="18307" spans="1:12" x14ac:dyDescent="0.25">
      <c r="A18307" s="5" t="str">
        <f t="shared" ref="A18307:A18370" si="286">B18307&amp;C18307&amp;D18307&amp;E18307&amp;F18307&amp;G18307&amp;H18307</f>
        <v>1TariffDynamic81218</v>
      </c>
      <c r="B18307" s="9">
        <v>1</v>
      </c>
      <c r="C18307" t="s">
        <v>134</v>
      </c>
      <c r="D18307" t="s">
        <v>150</v>
      </c>
      <c r="E18307" s="9">
        <v>8</v>
      </c>
      <c r="F18307" s="9">
        <v>1</v>
      </c>
      <c r="G18307" s="9">
        <v>2</v>
      </c>
      <c r="H18307" s="9">
        <v>18</v>
      </c>
      <c r="I18307" s="9">
        <v>2.6039049625396729</v>
      </c>
      <c r="J18307" s="9">
        <v>1.9703822135925293</v>
      </c>
      <c r="K18307" s="9">
        <v>2.6164436712861061E-2</v>
      </c>
      <c r="L18307" s="9">
        <v>90.739303588867188</v>
      </c>
    </row>
    <row r="18308" spans="1:12" x14ac:dyDescent="0.25">
      <c r="A18308" s="5" t="str">
        <f t="shared" si="286"/>
        <v>1TariffDynamic81219</v>
      </c>
      <c r="B18308" s="9">
        <v>1</v>
      </c>
      <c r="C18308" t="s">
        <v>134</v>
      </c>
      <c r="D18308" t="s">
        <v>150</v>
      </c>
      <c r="E18308" s="9">
        <v>8</v>
      </c>
      <c r="F18308" s="9">
        <v>1</v>
      </c>
      <c r="G18308" s="9">
        <v>2</v>
      </c>
      <c r="H18308" s="9">
        <v>19</v>
      </c>
      <c r="I18308" s="9">
        <v>2.815549373626709</v>
      </c>
      <c r="J18308" s="9">
        <v>2.4030928611755371</v>
      </c>
      <c r="K18308" s="9">
        <v>2.1543815732002258E-2</v>
      </c>
      <c r="L18308" s="9">
        <v>89.368247985839844</v>
      </c>
    </row>
    <row r="18309" spans="1:12" x14ac:dyDescent="0.25">
      <c r="A18309" s="5" t="str">
        <f t="shared" si="286"/>
        <v>1TariffDynamic81220</v>
      </c>
      <c r="B18309" s="9">
        <v>1</v>
      </c>
      <c r="C18309" t="s">
        <v>134</v>
      </c>
      <c r="D18309" t="s">
        <v>150</v>
      </c>
      <c r="E18309" s="9">
        <v>8</v>
      </c>
      <c r="F18309" s="9">
        <v>1</v>
      </c>
      <c r="G18309" s="9">
        <v>2</v>
      </c>
      <c r="H18309" s="9">
        <v>20</v>
      </c>
      <c r="I18309" s="9">
        <v>2.7794697284698486</v>
      </c>
      <c r="J18309" s="9">
        <v>2.4664747714996338</v>
      </c>
      <c r="K18309" s="9">
        <v>1.6196193173527718E-2</v>
      </c>
      <c r="L18309" s="9">
        <v>87.734115600585938</v>
      </c>
    </row>
    <row r="18310" spans="1:12" x14ac:dyDescent="0.25">
      <c r="A18310" s="5" t="str">
        <f t="shared" si="286"/>
        <v>1TariffDynamic81221</v>
      </c>
      <c r="B18310" s="9">
        <v>1</v>
      </c>
      <c r="C18310" t="s">
        <v>134</v>
      </c>
      <c r="D18310" t="s">
        <v>150</v>
      </c>
      <c r="E18310" s="9">
        <v>8</v>
      </c>
      <c r="F18310" s="9">
        <v>1</v>
      </c>
      <c r="G18310" s="9">
        <v>2</v>
      </c>
      <c r="H18310" s="9">
        <v>21</v>
      </c>
      <c r="I18310" s="9">
        <v>2.7470126152038574</v>
      </c>
      <c r="J18310" s="9">
        <v>2.4676110744476318</v>
      </c>
      <c r="K18310" s="9">
        <v>1.2985804118216038E-2</v>
      </c>
      <c r="L18310" s="9">
        <v>84.272079467773438</v>
      </c>
    </row>
    <row r="18311" spans="1:12" x14ac:dyDescent="0.25">
      <c r="A18311" s="5" t="str">
        <f t="shared" si="286"/>
        <v>1TariffDynamic81222</v>
      </c>
      <c r="B18311" s="9">
        <v>1</v>
      </c>
      <c r="C18311" t="s">
        <v>134</v>
      </c>
      <c r="D18311" t="s">
        <v>150</v>
      </c>
      <c r="E18311" s="9">
        <v>8</v>
      </c>
      <c r="F18311" s="9">
        <v>1</v>
      </c>
      <c r="G18311" s="9">
        <v>2</v>
      </c>
      <c r="H18311" s="9">
        <v>22</v>
      </c>
      <c r="I18311" s="9">
        <v>2.7030961513519287</v>
      </c>
      <c r="J18311" s="9">
        <v>3.1621828079223633</v>
      </c>
      <c r="K18311" s="9">
        <v>2.1312709897756577E-2</v>
      </c>
      <c r="L18311" s="9">
        <v>81.057563781738281</v>
      </c>
    </row>
    <row r="18312" spans="1:12" x14ac:dyDescent="0.25">
      <c r="A18312" s="5" t="str">
        <f t="shared" si="286"/>
        <v>1TariffDynamic81223</v>
      </c>
      <c r="B18312" s="9">
        <v>1</v>
      </c>
      <c r="C18312" t="s">
        <v>134</v>
      </c>
      <c r="D18312" t="s">
        <v>150</v>
      </c>
      <c r="E18312" s="9">
        <v>8</v>
      </c>
      <c r="F18312" s="9">
        <v>1</v>
      </c>
      <c r="G18312" s="9">
        <v>2</v>
      </c>
      <c r="H18312" s="9">
        <v>23</v>
      </c>
      <c r="I18312" s="9">
        <v>2.5956125259399414</v>
      </c>
      <c r="J18312" s="9">
        <v>2.777658224105835</v>
      </c>
      <c r="K18312" s="9">
        <v>1.5033523552119732E-2</v>
      </c>
      <c r="L18312" s="9">
        <v>79.040016174316406</v>
      </c>
    </row>
    <row r="18313" spans="1:12" x14ac:dyDescent="0.25">
      <c r="A18313" s="5" t="str">
        <f t="shared" si="286"/>
        <v>1TariffDynamic81224</v>
      </c>
      <c r="B18313" s="9">
        <v>1</v>
      </c>
      <c r="C18313" t="s">
        <v>134</v>
      </c>
      <c r="D18313" t="s">
        <v>150</v>
      </c>
      <c r="E18313" s="9">
        <v>8</v>
      </c>
      <c r="F18313" s="9">
        <v>1</v>
      </c>
      <c r="G18313" s="9">
        <v>2</v>
      </c>
      <c r="H18313" s="9">
        <v>24</v>
      </c>
      <c r="I18313" s="9">
        <v>2.2575969696044922</v>
      </c>
      <c r="J18313" s="9">
        <v>2.3730697631835938</v>
      </c>
      <c r="K18313" s="9">
        <v>1.3397860340774059E-2</v>
      </c>
      <c r="L18313" s="9">
        <v>77.556327819824219</v>
      </c>
    </row>
    <row r="18314" spans="1:12" x14ac:dyDescent="0.25">
      <c r="A18314" s="5" t="str">
        <f t="shared" si="286"/>
        <v>1TariffDynamic81101</v>
      </c>
      <c r="B18314" s="9">
        <v>1</v>
      </c>
      <c r="C18314" t="s">
        <v>134</v>
      </c>
      <c r="D18314" t="s">
        <v>150</v>
      </c>
      <c r="E18314" s="9">
        <v>8</v>
      </c>
      <c r="F18314" s="9">
        <v>1</v>
      </c>
      <c r="G18314" s="9">
        <v>10</v>
      </c>
      <c r="H18314" s="9">
        <v>1</v>
      </c>
      <c r="I18314" s="9">
        <v>2.0427546501159668</v>
      </c>
      <c r="J18314" s="9">
        <v>2.0427546501159668</v>
      </c>
      <c r="K18314" s="9">
        <v>0</v>
      </c>
      <c r="L18314" s="9">
        <v>78.778953552246094</v>
      </c>
    </row>
    <row r="18315" spans="1:12" x14ac:dyDescent="0.25">
      <c r="A18315" s="5" t="str">
        <f t="shared" si="286"/>
        <v>1TariffDynamic81102</v>
      </c>
      <c r="B18315" s="9">
        <v>1</v>
      </c>
      <c r="C18315" t="s">
        <v>134</v>
      </c>
      <c r="D18315" t="s">
        <v>150</v>
      </c>
      <c r="E18315" s="9">
        <v>8</v>
      </c>
      <c r="F18315" s="9">
        <v>1</v>
      </c>
      <c r="G18315" s="9">
        <v>10</v>
      </c>
      <c r="H18315" s="9">
        <v>2</v>
      </c>
      <c r="I18315" s="9">
        <v>1.7258663177490234</v>
      </c>
      <c r="J18315" s="9">
        <v>1.7258663177490234</v>
      </c>
      <c r="K18315" s="9">
        <v>0</v>
      </c>
      <c r="L18315" s="9">
        <v>77.563316345214844</v>
      </c>
    </row>
    <row r="18316" spans="1:12" x14ac:dyDescent="0.25">
      <c r="A18316" s="5" t="str">
        <f t="shared" si="286"/>
        <v>1TariffDynamic81103</v>
      </c>
      <c r="B18316" s="9">
        <v>1</v>
      </c>
      <c r="C18316" t="s">
        <v>134</v>
      </c>
      <c r="D18316" t="s">
        <v>150</v>
      </c>
      <c r="E18316" s="9">
        <v>8</v>
      </c>
      <c r="F18316" s="9">
        <v>1</v>
      </c>
      <c r="G18316" s="9">
        <v>10</v>
      </c>
      <c r="H18316" s="9">
        <v>3</v>
      </c>
      <c r="I18316" s="9">
        <v>1.4816648960113525</v>
      </c>
      <c r="J18316" s="9">
        <v>1.4816648960113525</v>
      </c>
      <c r="K18316" s="9">
        <v>0</v>
      </c>
      <c r="L18316" s="9">
        <v>76.584808349609375</v>
      </c>
    </row>
    <row r="18317" spans="1:12" x14ac:dyDescent="0.25">
      <c r="A18317" s="5" t="str">
        <f t="shared" si="286"/>
        <v>1TariffDynamic81104</v>
      </c>
      <c r="B18317" s="9">
        <v>1</v>
      </c>
      <c r="C18317" t="s">
        <v>134</v>
      </c>
      <c r="D18317" t="s">
        <v>150</v>
      </c>
      <c r="E18317" s="9">
        <v>8</v>
      </c>
      <c r="F18317" s="9">
        <v>1</v>
      </c>
      <c r="G18317" s="9">
        <v>10</v>
      </c>
      <c r="H18317" s="9">
        <v>4</v>
      </c>
      <c r="I18317" s="9">
        <v>1.2864186763763428</v>
      </c>
      <c r="J18317" s="9">
        <v>1.2864186763763428</v>
      </c>
      <c r="K18317" s="9">
        <v>0</v>
      </c>
      <c r="L18317" s="9">
        <v>75.544700622558594</v>
      </c>
    </row>
    <row r="18318" spans="1:12" x14ac:dyDescent="0.25">
      <c r="A18318" s="5" t="str">
        <f t="shared" si="286"/>
        <v>1TariffDynamic81105</v>
      </c>
      <c r="B18318" s="9">
        <v>1</v>
      </c>
      <c r="C18318" t="s">
        <v>134</v>
      </c>
      <c r="D18318" t="s">
        <v>150</v>
      </c>
      <c r="E18318" s="9">
        <v>8</v>
      </c>
      <c r="F18318" s="9">
        <v>1</v>
      </c>
      <c r="G18318" s="9">
        <v>10</v>
      </c>
      <c r="H18318" s="9">
        <v>5</v>
      </c>
      <c r="I18318" s="9">
        <v>1.1429581642150879</v>
      </c>
      <c r="J18318" s="9">
        <v>1.1429581642150879</v>
      </c>
      <c r="K18318" s="9">
        <v>0</v>
      </c>
      <c r="L18318" s="9">
        <v>74.654525756835938</v>
      </c>
    </row>
    <row r="18319" spans="1:12" x14ac:dyDescent="0.25">
      <c r="A18319" s="5" t="str">
        <f t="shared" si="286"/>
        <v>1TariffDynamic81106</v>
      </c>
      <c r="B18319" s="9">
        <v>1</v>
      </c>
      <c r="C18319" t="s">
        <v>134</v>
      </c>
      <c r="D18319" t="s">
        <v>150</v>
      </c>
      <c r="E18319" s="9">
        <v>8</v>
      </c>
      <c r="F18319" s="9">
        <v>1</v>
      </c>
      <c r="G18319" s="9">
        <v>10</v>
      </c>
      <c r="H18319" s="9">
        <v>6</v>
      </c>
      <c r="I18319" s="9">
        <v>1.0499298572540283</v>
      </c>
      <c r="J18319" s="9">
        <v>1.0499298572540283</v>
      </c>
      <c r="K18319" s="9">
        <v>0</v>
      </c>
      <c r="L18319" s="9">
        <v>73.83905029296875</v>
      </c>
    </row>
    <row r="18320" spans="1:12" x14ac:dyDescent="0.25">
      <c r="A18320" s="5" t="str">
        <f t="shared" si="286"/>
        <v>1TariffDynamic81107</v>
      </c>
      <c r="B18320" s="9">
        <v>1</v>
      </c>
      <c r="C18320" t="s">
        <v>134</v>
      </c>
      <c r="D18320" t="s">
        <v>150</v>
      </c>
      <c r="E18320" s="9">
        <v>8</v>
      </c>
      <c r="F18320" s="9">
        <v>1</v>
      </c>
      <c r="G18320" s="9">
        <v>10</v>
      </c>
      <c r="H18320" s="9">
        <v>7</v>
      </c>
      <c r="I18320" s="9">
        <v>0.97325682640075684</v>
      </c>
      <c r="J18320" s="9">
        <v>0.97325682640075684</v>
      </c>
      <c r="K18320" s="9">
        <v>0</v>
      </c>
      <c r="L18320" s="9">
        <v>72.996444702148438</v>
      </c>
    </row>
    <row r="18321" spans="1:12" x14ac:dyDescent="0.25">
      <c r="A18321" s="5" t="str">
        <f t="shared" si="286"/>
        <v>1TariffDynamic81108</v>
      </c>
      <c r="B18321" s="9">
        <v>1</v>
      </c>
      <c r="C18321" t="s">
        <v>134</v>
      </c>
      <c r="D18321" t="s">
        <v>150</v>
      </c>
      <c r="E18321" s="9">
        <v>8</v>
      </c>
      <c r="F18321" s="9">
        <v>1</v>
      </c>
      <c r="G18321" s="9">
        <v>10</v>
      </c>
      <c r="H18321" s="9">
        <v>8</v>
      </c>
      <c r="I18321" s="9">
        <v>0.87712937593460083</v>
      </c>
      <c r="J18321" s="9">
        <v>0.87712937593460083</v>
      </c>
      <c r="K18321" s="9">
        <v>0</v>
      </c>
      <c r="L18321" s="9">
        <v>72.986106872558594</v>
      </c>
    </row>
    <row r="18322" spans="1:12" x14ac:dyDescent="0.25">
      <c r="A18322" s="5" t="str">
        <f t="shared" si="286"/>
        <v>1TariffDynamic81109</v>
      </c>
      <c r="B18322" s="9">
        <v>1</v>
      </c>
      <c r="C18322" t="s">
        <v>134</v>
      </c>
      <c r="D18322" t="s">
        <v>150</v>
      </c>
      <c r="E18322" s="9">
        <v>8</v>
      </c>
      <c r="F18322" s="9">
        <v>1</v>
      </c>
      <c r="G18322" s="9">
        <v>10</v>
      </c>
      <c r="H18322" s="9">
        <v>9</v>
      </c>
      <c r="I18322" s="9">
        <v>0.67939966917037964</v>
      </c>
      <c r="J18322" s="9">
        <v>0.67939966917037964</v>
      </c>
      <c r="K18322" s="9">
        <v>0</v>
      </c>
      <c r="L18322" s="9">
        <v>75.452102661132813</v>
      </c>
    </row>
    <row r="18323" spans="1:12" x14ac:dyDescent="0.25">
      <c r="A18323" s="5" t="str">
        <f t="shared" si="286"/>
        <v>1TariffDynamic811010</v>
      </c>
      <c r="B18323" s="9">
        <v>1</v>
      </c>
      <c r="C18323" t="s">
        <v>134</v>
      </c>
      <c r="D18323" t="s">
        <v>150</v>
      </c>
      <c r="E18323" s="9">
        <v>8</v>
      </c>
      <c r="F18323" s="9">
        <v>1</v>
      </c>
      <c r="G18323" s="9">
        <v>10</v>
      </c>
      <c r="H18323" s="9">
        <v>10</v>
      </c>
      <c r="I18323" s="9">
        <v>0.60153329372406006</v>
      </c>
      <c r="J18323" s="9">
        <v>0.60153329372406006</v>
      </c>
      <c r="K18323" s="9">
        <v>0</v>
      </c>
      <c r="L18323" s="9">
        <v>80.337921142578125</v>
      </c>
    </row>
    <row r="18324" spans="1:12" x14ac:dyDescent="0.25">
      <c r="A18324" s="5" t="str">
        <f t="shared" si="286"/>
        <v>1TariffDynamic811011</v>
      </c>
      <c r="B18324" s="9">
        <v>1</v>
      </c>
      <c r="C18324" t="s">
        <v>134</v>
      </c>
      <c r="D18324" t="s">
        <v>150</v>
      </c>
      <c r="E18324" s="9">
        <v>8</v>
      </c>
      <c r="F18324" s="9">
        <v>1</v>
      </c>
      <c r="G18324" s="9">
        <v>10</v>
      </c>
      <c r="H18324" s="9">
        <v>11</v>
      </c>
      <c r="I18324" s="9">
        <v>0.64040195941925049</v>
      </c>
      <c r="J18324" s="9">
        <v>0.64040195941925049</v>
      </c>
      <c r="K18324" s="9">
        <v>0</v>
      </c>
      <c r="L18324" s="9">
        <v>85.875694274902344</v>
      </c>
    </row>
    <row r="18325" spans="1:12" x14ac:dyDescent="0.25">
      <c r="A18325" s="5" t="str">
        <f t="shared" si="286"/>
        <v>1TariffDynamic811012</v>
      </c>
      <c r="B18325" s="9">
        <v>1</v>
      </c>
      <c r="C18325" t="s">
        <v>134</v>
      </c>
      <c r="D18325" t="s">
        <v>150</v>
      </c>
      <c r="E18325" s="9">
        <v>8</v>
      </c>
      <c r="F18325" s="9">
        <v>1</v>
      </c>
      <c r="G18325" s="9">
        <v>10</v>
      </c>
      <c r="H18325" s="9">
        <v>12</v>
      </c>
      <c r="I18325" s="9">
        <v>0.78742063045501709</v>
      </c>
      <c r="J18325" s="9">
        <v>0.78742063045501709</v>
      </c>
      <c r="K18325" s="9">
        <v>0</v>
      </c>
      <c r="L18325" s="9">
        <v>89.556694030761719</v>
      </c>
    </row>
    <row r="18326" spans="1:12" x14ac:dyDescent="0.25">
      <c r="A18326" s="5" t="str">
        <f t="shared" si="286"/>
        <v>1TariffDynamic811013</v>
      </c>
      <c r="B18326" s="9">
        <v>1</v>
      </c>
      <c r="C18326" t="s">
        <v>134</v>
      </c>
      <c r="D18326" t="s">
        <v>150</v>
      </c>
      <c r="E18326" s="9">
        <v>8</v>
      </c>
      <c r="F18326" s="9">
        <v>1</v>
      </c>
      <c r="G18326" s="9">
        <v>10</v>
      </c>
      <c r="H18326" s="9">
        <v>13</v>
      </c>
      <c r="I18326" s="9">
        <v>1.080275297164917</v>
      </c>
      <c r="J18326" s="9">
        <v>1.080275297164917</v>
      </c>
      <c r="K18326" s="9">
        <v>0</v>
      </c>
      <c r="L18326" s="9">
        <v>91.223556518554688</v>
      </c>
    </row>
    <row r="18327" spans="1:12" x14ac:dyDescent="0.25">
      <c r="A18327" s="5" t="str">
        <f t="shared" si="286"/>
        <v>1TariffDynamic811014</v>
      </c>
      <c r="B18327" s="9">
        <v>1</v>
      </c>
      <c r="C18327" t="s">
        <v>134</v>
      </c>
      <c r="D18327" t="s">
        <v>150</v>
      </c>
      <c r="E18327" s="9">
        <v>8</v>
      </c>
      <c r="F18327" s="9">
        <v>1</v>
      </c>
      <c r="G18327" s="9">
        <v>10</v>
      </c>
      <c r="H18327" s="9">
        <v>14</v>
      </c>
      <c r="I18327" s="9">
        <v>1.4205566644668579</v>
      </c>
      <c r="J18327" s="9">
        <v>1.4205566644668579</v>
      </c>
      <c r="K18327" s="9">
        <v>0</v>
      </c>
      <c r="L18327" s="9">
        <v>92.857856750488281</v>
      </c>
    </row>
    <row r="18328" spans="1:12" x14ac:dyDescent="0.25">
      <c r="A18328" s="5" t="str">
        <f t="shared" si="286"/>
        <v>1TariffDynamic811015</v>
      </c>
      <c r="B18328" s="9">
        <v>1</v>
      </c>
      <c r="C18328" t="s">
        <v>134</v>
      </c>
      <c r="D18328" t="s">
        <v>150</v>
      </c>
      <c r="E18328" s="9">
        <v>8</v>
      </c>
      <c r="F18328" s="9">
        <v>1</v>
      </c>
      <c r="G18328" s="9">
        <v>10</v>
      </c>
      <c r="H18328" s="9">
        <v>15</v>
      </c>
      <c r="I18328" s="9">
        <v>1.7450436353683472</v>
      </c>
      <c r="J18328" s="9">
        <v>1.7450436353683472</v>
      </c>
      <c r="K18328" s="9">
        <v>0</v>
      </c>
      <c r="L18328" s="9">
        <v>94.5438232421875</v>
      </c>
    </row>
    <row r="18329" spans="1:12" x14ac:dyDescent="0.25">
      <c r="A18329" s="5" t="str">
        <f t="shared" si="286"/>
        <v>1TariffDynamic811016</v>
      </c>
      <c r="B18329" s="9">
        <v>1</v>
      </c>
      <c r="C18329" t="s">
        <v>134</v>
      </c>
      <c r="D18329" t="s">
        <v>150</v>
      </c>
      <c r="E18329" s="9">
        <v>8</v>
      </c>
      <c r="F18329" s="9">
        <v>1</v>
      </c>
      <c r="G18329" s="9">
        <v>10</v>
      </c>
      <c r="H18329" s="9">
        <v>16</v>
      </c>
      <c r="I18329" s="9">
        <v>2.1615359783172607</v>
      </c>
      <c r="J18329" s="9">
        <v>2.1615359783172607</v>
      </c>
      <c r="K18329" s="9">
        <v>0</v>
      </c>
      <c r="L18329" s="9">
        <v>96.086181640625</v>
      </c>
    </row>
    <row r="18330" spans="1:12" x14ac:dyDescent="0.25">
      <c r="A18330" s="5" t="str">
        <f t="shared" si="286"/>
        <v>1TariffDynamic811017</v>
      </c>
      <c r="B18330" s="9">
        <v>1</v>
      </c>
      <c r="C18330" t="s">
        <v>134</v>
      </c>
      <c r="D18330" t="s">
        <v>150</v>
      </c>
      <c r="E18330" s="9">
        <v>8</v>
      </c>
      <c r="F18330" s="9">
        <v>1</v>
      </c>
      <c r="G18330" s="9">
        <v>10</v>
      </c>
      <c r="H18330" s="9">
        <v>17</v>
      </c>
      <c r="I18330" s="9">
        <v>2.4847300052642822</v>
      </c>
      <c r="J18330" s="9">
        <v>1.3449018001556396</v>
      </c>
      <c r="K18330" s="9">
        <v>3.3810835331678391E-2</v>
      </c>
      <c r="L18330" s="9">
        <v>95.991874694824219</v>
      </c>
    </row>
    <row r="18331" spans="1:12" x14ac:dyDescent="0.25">
      <c r="A18331" s="5" t="str">
        <f t="shared" si="286"/>
        <v>1TariffDynamic811018</v>
      </c>
      <c r="B18331" s="9">
        <v>1</v>
      </c>
      <c r="C18331" t="s">
        <v>134</v>
      </c>
      <c r="D18331" t="s">
        <v>150</v>
      </c>
      <c r="E18331" s="9">
        <v>8</v>
      </c>
      <c r="F18331" s="9">
        <v>1</v>
      </c>
      <c r="G18331" s="9">
        <v>10</v>
      </c>
      <c r="H18331" s="9">
        <v>18</v>
      </c>
      <c r="I18331" s="9">
        <v>2.8256289958953857</v>
      </c>
      <c r="J18331" s="9">
        <v>2.1078445911407471</v>
      </c>
      <c r="K18331" s="9">
        <v>3.3736903220415115E-2</v>
      </c>
      <c r="L18331" s="9">
        <v>95.443504333496094</v>
      </c>
    </row>
    <row r="18332" spans="1:12" x14ac:dyDescent="0.25">
      <c r="A18332" s="5" t="str">
        <f t="shared" si="286"/>
        <v>1TariffDynamic811019</v>
      </c>
      <c r="B18332" s="9">
        <v>1</v>
      </c>
      <c r="C18332" t="s">
        <v>134</v>
      </c>
      <c r="D18332" t="s">
        <v>150</v>
      </c>
      <c r="E18332" s="9">
        <v>8</v>
      </c>
      <c r="F18332" s="9">
        <v>1</v>
      </c>
      <c r="G18332" s="9">
        <v>10</v>
      </c>
      <c r="H18332" s="9">
        <v>19</v>
      </c>
      <c r="I18332" s="9">
        <v>3.0366806983947754</v>
      </c>
      <c r="J18332" s="9">
        <v>2.5701231956481934</v>
      </c>
      <c r="K18332" s="9">
        <v>2.460433728992939E-2</v>
      </c>
      <c r="L18332" s="9">
        <v>94.083015441894531</v>
      </c>
    </row>
    <row r="18333" spans="1:12" x14ac:dyDescent="0.25">
      <c r="A18333" s="5" t="str">
        <f t="shared" si="286"/>
        <v>1TariffDynamic811020</v>
      </c>
      <c r="B18333" s="9">
        <v>1</v>
      </c>
      <c r="C18333" t="s">
        <v>134</v>
      </c>
      <c r="D18333" t="s">
        <v>150</v>
      </c>
      <c r="E18333" s="9">
        <v>8</v>
      </c>
      <c r="F18333" s="9">
        <v>1</v>
      </c>
      <c r="G18333" s="9">
        <v>10</v>
      </c>
      <c r="H18333" s="9">
        <v>20</v>
      </c>
      <c r="I18333" s="9">
        <v>3.013864278793335</v>
      </c>
      <c r="J18333" s="9">
        <v>2.6670355796813965</v>
      </c>
      <c r="K18333" s="9">
        <v>2.494947612285614E-2</v>
      </c>
      <c r="L18333" s="9">
        <v>91.220924377441406</v>
      </c>
    </row>
    <row r="18334" spans="1:12" x14ac:dyDescent="0.25">
      <c r="A18334" s="5" t="str">
        <f t="shared" si="286"/>
        <v>1TariffDynamic811021</v>
      </c>
      <c r="B18334" s="9">
        <v>1</v>
      </c>
      <c r="C18334" t="s">
        <v>134</v>
      </c>
      <c r="D18334" t="s">
        <v>150</v>
      </c>
      <c r="E18334" s="9">
        <v>8</v>
      </c>
      <c r="F18334" s="9">
        <v>1</v>
      </c>
      <c r="G18334" s="9">
        <v>10</v>
      </c>
      <c r="H18334" s="9">
        <v>21</v>
      </c>
      <c r="I18334" s="9">
        <v>2.971839427947998</v>
      </c>
      <c r="J18334" s="9">
        <v>2.6596474647521973</v>
      </c>
      <c r="K18334" s="9">
        <v>1.6031494364142418E-2</v>
      </c>
      <c r="L18334" s="9">
        <v>87.651351928710938</v>
      </c>
    </row>
    <row r="18335" spans="1:12" x14ac:dyDescent="0.25">
      <c r="A18335" s="5" t="str">
        <f t="shared" si="286"/>
        <v>1TariffDynamic811022</v>
      </c>
      <c r="B18335" s="9">
        <v>1</v>
      </c>
      <c r="C18335" t="s">
        <v>134</v>
      </c>
      <c r="D18335" t="s">
        <v>150</v>
      </c>
      <c r="E18335" s="9">
        <v>8</v>
      </c>
      <c r="F18335" s="9">
        <v>1</v>
      </c>
      <c r="G18335" s="9">
        <v>10</v>
      </c>
      <c r="H18335" s="9">
        <v>22</v>
      </c>
      <c r="I18335" s="9">
        <v>2.9164867401123047</v>
      </c>
      <c r="J18335" s="9">
        <v>3.4065399169921875</v>
      </c>
      <c r="K18335" s="9">
        <v>3.2529525458812714E-2</v>
      </c>
      <c r="L18335" s="9">
        <v>84.443702697753906</v>
      </c>
    </row>
    <row r="18336" spans="1:12" x14ac:dyDescent="0.25">
      <c r="A18336" s="5" t="str">
        <f t="shared" si="286"/>
        <v>1TariffDynamic811023</v>
      </c>
      <c r="B18336" s="9">
        <v>1</v>
      </c>
      <c r="C18336" t="s">
        <v>134</v>
      </c>
      <c r="D18336" t="s">
        <v>150</v>
      </c>
      <c r="E18336" s="9">
        <v>8</v>
      </c>
      <c r="F18336" s="9">
        <v>1</v>
      </c>
      <c r="G18336" s="9">
        <v>10</v>
      </c>
      <c r="H18336" s="9">
        <v>23</v>
      </c>
      <c r="I18336" s="9">
        <v>2.7780466079711914</v>
      </c>
      <c r="J18336" s="9">
        <v>2.9753024578094482</v>
      </c>
      <c r="K18336" s="9">
        <v>2.0619628950953484E-2</v>
      </c>
      <c r="L18336" s="9">
        <v>82.022773742675781</v>
      </c>
    </row>
    <row r="18337" spans="1:12" x14ac:dyDescent="0.25">
      <c r="A18337" s="5" t="str">
        <f t="shared" si="286"/>
        <v>1TariffDynamic811024</v>
      </c>
      <c r="B18337" s="9">
        <v>1</v>
      </c>
      <c r="C18337" t="s">
        <v>134</v>
      </c>
      <c r="D18337" t="s">
        <v>150</v>
      </c>
      <c r="E18337" s="9">
        <v>8</v>
      </c>
      <c r="F18337" s="9">
        <v>1</v>
      </c>
      <c r="G18337" s="9">
        <v>10</v>
      </c>
      <c r="H18337" s="9">
        <v>24</v>
      </c>
      <c r="I18337" s="9">
        <v>2.4165213108062744</v>
      </c>
      <c r="J18337" s="9">
        <v>2.5451951026916504</v>
      </c>
      <c r="K18337" s="9">
        <v>1.8817977979779243E-2</v>
      </c>
      <c r="L18337" s="9">
        <v>80.621612548828125</v>
      </c>
    </row>
    <row r="18338" spans="1:12" x14ac:dyDescent="0.25">
      <c r="A18338" s="5" t="str">
        <f t="shared" si="286"/>
        <v>1TariffDynamic9021</v>
      </c>
      <c r="B18338" s="9">
        <v>1</v>
      </c>
      <c r="C18338" t="s">
        <v>134</v>
      </c>
      <c r="D18338" t="s">
        <v>150</v>
      </c>
      <c r="E18338" s="9">
        <v>9</v>
      </c>
      <c r="F18338" s="9">
        <v>0</v>
      </c>
      <c r="G18338" s="9">
        <v>2</v>
      </c>
      <c r="H18338" s="9">
        <v>1</v>
      </c>
      <c r="I18338" s="9">
        <v>2.0296494960784912</v>
      </c>
      <c r="J18338" s="9">
        <v>2.0296494960784912</v>
      </c>
      <c r="K18338" s="9">
        <v>0</v>
      </c>
      <c r="L18338" s="9">
        <v>78.558753967285156</v>
      </c>
    </row>
    <row r="18339" spans="1:12" x14ac:dyDescent="0.25">
      <c r="A18339" s="5" t="str">
        <f t="shared" si="286"/>
        <v>1TariffDynamic9022</v>
      </c>
      <c r="B18339" s="9">
        <v>1</v>
      </c>
      <c r="C18339" t="s">
        <v>134</v>
      </c>
      <c r="D18339" t="s">
        <v>150</v>
      </c>
      <c r="E18339" s="9">
        <v>9</v>
      </c>
      <c r="F18339" s="9">
        <v>0</v>
      </c>
      <c r="G18339" s="9">
        <v>2</v>
      </c>
      <c r="H18339" s="9">
        <v>2</v>
      </c>
      <c r="I18339" s="9">
        <v>1.7073992490768433</v>
      </c>
      <c r="J18339" s="9">
        <v>1.7073992490768433</v>
      </c>
      <c r="K18339" s="9">
        <v>0</v>
      </c>
      <c r="L18339" s="9">
        <v>77.210884094238281</v>
      </c>
    </row>
    <row r="18340" spans="1:12" x14ac:dyDescent="0.25">
      <c r="A18340" s="5" t="str">
        <f t="shared" si="286"/>
        <v>1TariffDynamic9023</v>
      </c>
      <c r="B18340" s="9">
        <v>1</v>
      </c>
      <c r="C18340" t="s">
        <v>134</v>
      </c>
      <c r="D18340" t="s">
        <v>150</v>
      </c>
      <c r="E18340" s="9">
        <v>9</v>
      </c>
      <c r="F18340" s="9">
        <v>0</v>
      </c>
      <c r="G18340" s="9">
        <v>2</v>
      </c>
      <c r="H18340" s="9">
        <v>3</v>
      </c>
      <c r="I18340" s="9">
        <v>1.4601106643676758</v>
      </c>
      <c r="J18340" s="9">
        <v>1.4601106643676758</v>
      </c>
      <c r="K18340" s="9">
        <v>0</v>
      </c>
      <c r="L18340" s="9">
        <v>76.1063232421875</v>
      </c>
    </row>
    <row r="18341" spans="1:12" x14ac:dyDescent="0.25">
      <c r="A18341" s="5" t="str">
        <f t="shared" si="286"/>
        <v>1TariffDynamic9024</v>
      </c>
      <c r="B18341" s="9">
        <v>1</v>
      </c>
      <c r="C18341" t="s">
        <v>134</v>
      </c>
      <c r="D18341" t="s">
        <v>150</v>
      </c>
      <c r="E18341" s="9">
        <v>9</v>
      </c>
      <c r="F18341" s="9">
        <v>0</v>
      </c>
      <c r="G18341" s="9">
        <v>2</v>
      </c>
      <c r="H18341" s="9">
        <v>4</v>
      </c>
      <c r="I18341" s="9">
        <v>1.2615818977355957</v>
      </c>
      <c r="J18341" s="9">
        <v>1.2615818977355957</v>
      </c>
      <c r="K18341" s="9">
        <v>0</v>
      </c>
      <c r="L18341" s="9">
        <v>74.877914428710938</v>
      </c>
    </row>
    <row r="18342" spans="1:12" x14ac:dyDescent="0.25">
      <c r="A18342" s="5" t="str">
        <f t="shared" si="286"/>
        <v>1TariffDynamic9025</v>
      </c>
      <c r="B18342" s="9">
        <v>1</v>
      </c>
      <c r="C18342" t="s">
        <v>134</v>
      </c>
      <c r="D18342" t="s">
        <v>150</v>
      </c>
      <c r="E18342" s="9">
        <v>9</v>
      </c>
      <c r="F18342" s="9">
        <v>0</v>
      </c>
      <c r="G18342" s="9">
        <v>2</v>
      </c>
      <c r="H18342" s="9">
        <v>5</v>
      </c>
      <c r="I18342" s="9">
        <v>1.1211311817169189</v>
      </c>
      <c r="J18342" s="9">
        <v>1.1211311817169189</v>
      </c>
      <c r="K18342" s="9">
        <v>0</v>
      </c>
      <c r="L18342" s="9">
        <v>73.968460083007813</v>
      </c>
    </row>
    <row r="18343" spans="1:12" x14ac:dyDescent="0.25">
      <c r="A18343" s="5" t="str">
        <f t="shared" si="286"/>
        <v>1TariffDynamic9026</v>
      </c>
      <c r="B18343" s="9">
        <v>1</v>
      </c>
      <c r="C18343" t="s">
        <v>134</v>
      </c>
      <c r="D18343" t="s">
        <v>150</v>
      </c>
      <c r="E18343" s="9">
        <v>9</v>
      </c>
      <c r="F18343" s="9">
        <v>0</v>
      </c>
      <c r="G18343" s="9">
        <v>2</v>
      </c>
      <c r="H18343" s="9">
        <v>6</v>
      </c>
      <c r="I18343" s="9">
        <v>1.0278686285018921</v>
      </c>
      <c r="J18343" s="9">
        <v>1.0278686285018921</v>
      </c>
      <c r="K18343" s="9">
        <v>0</v>
      </c>
      <c r="L18343" s="9">
        <v>73.094558715820313</v>
      </c>
    </row>
    <row r="18344" spans="1:12" x14ac:dyDescent="0.25">
      <c r="A18344" s="5" t="str">
        <f t="shared" si="286"/>
        <v>1TariffDynamic9027</v>
      </c>
      <c r="B18344" s="9">
        <v>1</v>
      </c>
      <c r="C18344" t="s">
        <v>134</v>
      </c>
      <c r="D18344" t="s">
        <v>150</v>
      </c>
      <c r="E18344" s="9">
        <v>9</v>
      </c>
      <c r="F18344" s="9">
        <v>0</v>
      </c>
      <c r="G18344" s="9">
        <v>2</v>
      </c>
      <c r="H18344" s="9">
        <v>7</v>
      </c>
      <c r="I18344" s="9">
        <v>0.97522085905075073</v>
      </c>
      <c r="J18344" s="9">
        <v>0.97522085905075073</v>
      </c>
      <c r="K18344" s="9">
        <v>0</v>
      </c>
      <c r="L18344" s="9">
        <v>73.038726806640625</v>
      </c>
    </row>
    <row r="18345" spans="1:12" x14ac:dyDescent="0.25">
      <c r="A18345" s="5" t="str">
        <f t="shared" si="286"/>
        <v>1TariffDynamic9028</v>
      </c>
      <c r="B18345" s="9">
        <v>1</v>
      </c>
      <c r="C18345" t="s">
        <v>134</v>
      </c>
      <c r="D18345" t="s">
        <v>150</v>
      </c>
      <c r="E18345" s="9">
        <v>9</v>
      </c>
      <c r="F18345" s="9">
        <v>0</v>
      </c>
      <c r="G18345" s="9">
        <v>2</v>
      </c>
      <c r="H18345" s="9">
        <v>8</v>
      </c>
      <c r="I18345" s="9">
        <v>0.89010769128799438</v>
      </c>
      <c r="J18345" s="9">
        <v>0.89010769128799438</v>
      </c>
      <c r="K18345" s="9">
        <v>0</v>
      </c>
      <c r="L18345" s="9">
        <v>73.239219665527344</v>
      </c>
    </row>
    <row r="18346" spans="1:12" x14ac:dyDescent="0.25">
      <c r="A18346" s="5" t="str">
        <f t="shared" si="286"/>
        <v>1TariffDynamic9029</v>
      </c>
      <c r="B18346" s="9">
        <v>1</v>
      </c>
      <c r="C18346" t="s">
        <v>134</v>
      </c>
      <c r="D18346" t="s">
        <v>150</v>
      </c>
      <c r="E18346" s="9">
        <v>9</v>
      </c>
      <c r="F18346" s="9">
        <v>0</v>
      </c>
      <c r="G18346" s="9">
        <v>2</v>
      </c>
      <c r="H18346" s="9">
        <v>9</v>
      </c>
      <c r="I18346" s="9">
        <v>0.64280647039413452</v>
      </c>
      <c r="J18346" s="9">
        <v>0.64280647039413452</v>
      </c>
      <c r="K18346" s="9">
        <v>0</v>
      </c>
      <c r="L18346" s="9">
        <v>74.824142456054688</v>
      </c>
    </row>
    <row r="18347" spans="1:12" x14ac:dyDescent="0.25">
      <c r="A18347" s="5" t="str">
        <f t="shared" si="286"/>
        <v>1TariffDynamic90210</v>
      </c>
      <c r="B18347" s="9">
        <v>1</v>
      </c>
      <c r="C18347" t="s">
        <v>134</v>
      </c>
      <c r="D18347" t="s">
        <v>150</v>
      </c>
      <c r="E18347" s="9">
        <v>9</v>
      </c>
      <c r="F18347" s="9">
        <v>0</v>
      </c>
      <c r="G18347" s="9">
        <v>2</v>
      </c>
      <c r="H18347" s="9">
        <v>10</v>
      </c>
      <c r="I18347" s="9">
        <v>0.57131236791610718</v>
      </c>
      <c r="J18347" s="9">
        <v>0.57131236791610718</v>
      </c>
      <c r="K18347" s="9">
        <v>0</v>
      </c>
      <c r="L18347" s="9">
        <v>79.564117431640625</v>
      </c>
    </row>
    <row r="18348" spans="1:12" x14ac:dyDescent="0.25">
      <c r="A18348" s="5" t="str">
        <f t="shared" si="286"/>
        <v>1TariffDynamic90211</v>
      </c>
      <c r="B18348" s="9">
        <v>1</v>
      </c>
      <c r="C18348" t="s">
        <v>134</v>
      </c>
      <c r="D18348" t="s">
        <v>150</v>
      </c>
      <c r="E18348" s="9">
        <v>9</v>
      </c>
      <c r="F18348" s="9">
        <v>0</v>
      </c>
      <c r="G18348" s="9">
        <v>2</v>
      </c>
      <c r="H18348" s="9">
        <v>11</v>
      </c>
      <c r="I18348" s="9">
        <v>0.63793128728866577</v>
      </c>
      <c r="J18348" s="9">
        <v>0.63793128728866577</v>
      </c>
      <c r="K18348" s="9">
        <v>0</v>
      </c>
      <c r="L18348" s="9">
        <v>85.991554260253906</v>
      </c>
    </row>
    <row r="18349" spans="1:12" x14ac:dyDescent="0.25">
      <c r="A18349" s="5" t="str">
        <f t="shared" si="286"/>
        <v>1TariffDynamic90212</v>
      </c>
      <c r="B18349" s="9">
        <v>1</v>
      </c>
      <c r="C18349" t="s">
        <v>134</v>
      </c>
      <c r="D18349" t="s">
        <v>150</v>
      </c>
      <c r="E18349" s="9">
        <v>9</v>
      </c>
      <c r="F18349" s="9">
        <v>0</v>
      </c>
      <c r="G18349" s="9">
        <v>2</v>
      </c>
      <c r="H18349" s="9">
        <v>12</v>
      </c>
      <c r="I18349" s="9">
        <v>0.74235409498214722</v>
      </c>
      <c r="J18349" s="9">
        <v>0.74235409498214722</v>
      </c>
      <c r="K18349" s="9">
        <v>0</v>
      </c>
      <c r="L18349" s="9">
        <v>90.999267578125</v>
      </c>
    </row>
    <row r="18350" spans="1:12" x14ac:dyDescent="0.25">
      <c r="A18350" s="5" t="str">
        <f t="shared" si="286"/>
        <v>1TariffDynamic90213</v>
      </c>
      <c r="B18350" s="9">
        <v>1</v>
      </c>
      <c r="C18350" t="s">
        <v>134</v>
      </c>
      <c r="D18350" t="s">
        <v>150</v>
      </c>
      <c r="E18350" s="9">
        <v>9</v>
      </c>
      <c r="F18350" s="9">
        <v>0</v>
      </c>
      <c r="G18350" s="9">
        <v>2</v>
      </c>
      <c r="H18350" s="9">
        <v>13</v>
      </c>
      <c r="I18350" s="9">
        <v>1.0356746912002563</v>
      </c>
      <c r="J18350" s="9">
        <v>1.0356746912002563</v>
      </c>
      <c r="K18350" s="9">
        <v>0</v>
      </c>
      <c r="L18350" s="9">
        <v>93.844718933105469</v>
      </c>
    </row>
    <row r="18351" spans="1:12" x14ac:dyDescent="0.25">
      <c r="A18351" s="5" t="str">
        <f t="shared" si="286"/>
        <v>1TariffDynamic90214</v>
      </c>
      <c r="B18351" s="9">
        <v>1</v>
      </c>
      <c r="C18351" t="s">
        <v>134</v>
      </c>
      <c r="D18351" t="s">
        <v>150</v>
      </c>
      <c r="E18351" s="9">
        <v>9</v>
      </c>
      <c r="F18351" s="9">
        <v>0</v>
      </c>
      <c r="G18351" s="9">
        <v>2</v>
      </c>
      <c r="H18351" s="9">
        <v>14</v>
      </c>
      <c r="I18351" s="9">
        <v>1.3943600654602051</v>
      </c>
      <c r="J18351" s="9">
        <v>1.3943600654602051</v>
      </c>
      <c r="K18351" s="9">
        <v>0</v>
      </c>
      <c r="L18351" s="9">
        <v>95.662353515625</v>
      </c>
    </row>
    <row r="18352" spans="1:12" x14ac:dyDescent="0.25">
      <c r="A18352" s="5" t="str">
        <f t="shared" si="286"/>
        <v>1TariffDynamic90215</v>
      </c>
      <c r="B18352" s="9">
        <v>1</v>
      </c>
      <c r="C18352" t="s">
        <v>134</v>
      </c>
      <c r="D18352" t="s">
        <v>150</v>
      </c>
      <c r="E18352" s="9">
        <v>9</v>
      </c>
      <c r="F18352" s="9">
        <v>0</v>
      </c>
      <c r="G18352" s="9">
        <v>2</v>
      </c>
      <c r="H18352" s="9">
        <v>15</v>
      </c>
      <c r="I18352" s="9">
        <v>1.7371221780776978</v>
      </c>
      <c r="J18352" s="9">
        <v>1.7371221780776978</v>
      </c>
      <c r="K18352" s="9">
        <v>0</v>
      </c>
      <c r="L18352" s="9">
        <v>96.192420959472656</v>
      </c>
    </row>
    <row r="18353" spans="1:12" x14ac:dyDescent="0.25">
      <c r="A18353" s="5" t="str">
        <f t="shared" si="286"/>
        <v>1TariffDynamic90216</v>
      </c>
      <c r="B18353" s="9">
        <v>1</v>
      </c>
      <c r="C18353" t="s">
        <v>134</v>
      </c>
      <c r="D18353" t="s">
        <v>150</v>
      </c>
      <c r="E18353" s="9">
        <v>9</v>
      </c>
      <c r="F18353" s="9">
        <v>0</v>
      </c>
      <c r="G18353" s="9">
        <v>2</v>
      </c>
      <c r="H18353" s="9">
        <v>16</v>
      </c>
      <c r="I18353" s="9">
        <v>2.1636502742767334</v>
      </c>
      <c r="J18353" s="9">
        <v>2.1636502742767334</v>
      </c>
      <c r="K18353" s="9">
        <v>0</v>
      </c>
      <c r="L18353" s="9">
        <v>95.218635559082031</v>
      </c>
    </row>
    <row r="18354" spans="1:12" x14ac:dyDescent="0.25">
      <c r="A18354" s="5" t="str">
        <f t="shared" si="286"/>
        <v>1TariffDynamic90217</v>
      </c>
      <c r="B18354" s="9">
        <v>1</v>
      </c>
      <c r="C18354" t="s">
        <v>134</v>
      </c>
      <c r="D18354" t="s">
        <v>150</v>
      </c>
      <c r="E18354" s="9">
        <v>9</v>
      </c>
      <c r="F18354" s="9">
        <v>0</v>
      </c>
      <c r="G18354" s="9">
        <v>2</v>
      </c>
      <c r="H18354" s="9">
        <v>17</v>
      </c>
      <c r="I18354" s="9">
        <v>2.4930188655853271</v>
      </c>
      <c r="J18354" s="9">
        <v>1.3874763250350952</v>
      </c>
      <c r="K18354" s="9">
        <v>2.9377546161413193E-2</v>
      </c>
      <c r="L18354" s="9">
        <v>94.465370178222656</v>
      </c>
    </row>
    <row r="18355" spans="1:12" x14ac:dyDescent="0.25">
      <c r="A18355" s="5" t="str">
        <f t="shared" si="286"/>
        <v>1TariffDynamic90218</v>
      </c>
      <c r="B18355" s="9">
        <v>1</v>
      </c>
      <c r="C18355" t="s">
        <v>134</v>
      </c>
      <c r="D18355" t="s">
        <v>150</v>
      </c>
      <c r="E18355" s="9">
        <v>9</v>
      </c>
      <c r="F18355" s="9">
        <v>0</v>
      </c>
      <c r="G18355" s="9">
        <v>2</v>
      </c>
      <c r="H18355" s="9">
        <v>18</v>
      </c>
      <c r="I18355" s="9">
        <v>2.8619155883789063</v>
      </c>
      <c r="J18355" s="9">
        <v>2.1852550506591797</v>
      </c>
      <c r="K18355" s="9">
        <v>2.8873123228549957E-2</v>
      </c>
      <c r="L18355" s="9">
        <v>93.147621154785156</v>
      </c>
    </row>
    <row r="18356" spans="1:12" x14ac:dyDescent="0.25">
      <c r="A18356" s="5" t="str">
        <f t="shared" si="286"/>
        <v>1TariffDynamic90219</v>
      </c>
      <c r="B18356" s="9">
        <v>1</v>
      </c>
      <c r="C18356" t="s">
        <v>134</v>
      </c>
      <c r="D18356" t="s">
        <v>150</v>
      </c>
      <c r="E18356" s="9">
        <v>9</v>
      </c>
      <c r="F18356" s="9">
        <v>0</v>
      </c>
      <c r="G18356" s="9">
        <v>2</v>
      </c>
      <c r="H18356" s="9">
        <v>19</v>
      </c>
      <c r="I18356" s="9">
        <v>3.057161808013916</v>
      </c>
      <c r="J18356" s="9">
        <v>2.6103627681732178</v>
      </c>
      <c r="K18356" s="9">
        <v>2.2373611107468605E-2</v>
      </c>
      <c r="L18356" s="9">
        <v>92.361099243164063</v>
      </c>
    </row>
    <row r="18357" spans="1:12" x14ac:dyDescent="0.25">
      <c r="A18357" s="5" t="str">
        <f t="shared" si="286"/>
        <v>1TariffDynamic90220</v>
      </c>
      <c r="B18357" s="9">
        <v>1</v>
      </c>
      <c r="C18357" t="s">
        <v>134</v>
      </c>
      <c r="D18357" t="s">
        <v>150</v>
      </c>
      <c r="E18357" s="9">
        <v>9</v>
      </c>
      <c r="F18357" s="9">
        <v>0</v>
      </c>
      <c r="G18357" s="9">
        <v>2</v>
      </c>
      <c r="H18357" s="9">
        <v>20</v>
      </c>
      <c r="I18357" s="9">
        <v>3.0120248794555664</v>
      </c>
      <c r="J18357" s="9">
        <v>2.6702151298522949</v>
      </c>
      <c r="K18357" s="9">
        <v>2.3498957976698875E-2</v>
      </c>
      <c r="L18357" s="9">
        <v>90.703697204589844</v>
      </c>
    </row>
    <row r="18358" spans="1:12" x14ac:dyDescent="0.25">
      <c r="A18358" s="5" t="str">
        <f t="shared" si="286"/>
        <v>1TariffDynamic90221</v>
      </c>
      <c r="B18358" s="9">
        <v>1</v>
      </c>
      <c r="C18358" t="s">
        <v>134</v>
      </c>
      <c r="D18358" t="s">
        <v>150</v>
      </c>
      <c r="E18358" s="9">
        <v>9</v>
      </c>
      <c r="F18358" s="9">
        <v>0</v>
      </c>
      <c r="G18358" s="9">
        <v>2</v>
      </c>
      <c r="H18358" s="9">
        <v>21</v>
      </c>
      <c r="I18358" s="9">
        <v>2.9712502956390381</v>
      </c>
      <c r="J18358" s="9">
        <v>2.6602368354797363</v>
      </c>
      <c r="K18358" s="9">
        <v>1.5795325860381126E-2</v>
      </c>
      <c r="L18358" s="9">
        <v>87.5299072265625</v>
      </c>
    </row>
    <row r="18359" spans="1:12" x14ac:dyDescent="0.25">
      <c r="A18359" s="5" t="str">
        <f t="shared" si="286"/>
        <v>1TariffDynamic90222</v>
      </c>
      <c r="B18359" s="9">
        <v>1</v>
      </c>
      <c r="C18359" t="s">
        <v>134</v>
      </c>
      <c r="D18359" t="s">
        <v>150</v>
      </c>
      <c r="E18359" s="9">
        <v>9</v>
      </c>
      <c r="F18359" s="9">
        <v>0</v>
      </c>
      <c r="G18359" s="9">
        <v>2</v>
      </c>
      <c r="H18359" s="9">
        <v>22</v>
      </c>
      <c r="I18359" s="9">
        <v>2.9213368892669678</v>
      </c>
      <c r="J18359" s="9">
        <v>3.4195268154144287</v>
      </c>
      <c r="K18359" s="9">
        <v>3.7093896418809891E-2</v>
      </c>
      <c r="L18359" s="9">
        <v>85.333450317382813</v>
      </c>
    </row>
    <row r="18360" spans="1:12" x14ac:dyDescent="0.25">
      <c r="A18360" s="5" t="str">
        <f t="shared" si="286"/>
        <v>1TariffDynamic90223</v>
      </c>
      <c r="B18360" s="9">
        <v>1</v>
      </c>
      <c r="C18360" t="s">
        <v>134</v>
      </c>
      <c r="D18360" t="s">
        <v>150</v>
      </c>
      <c r="E18360" s="9">
        <v>9</v>
      </c>
      <c r="F18360" s="9">
        <v>0</v>
      </c>
      <c r="G18360" s="9">
        <v>2</v>
      </c>
      <c r="H18360" s="9">
        <v>23</v>
      </c>
      <c r="I18360" s="9">
        <v>2.7833049297332764</v>
      </c>
      <c r="J18360" s="9">
        <v>2.9863460063934326</v>
      </c>
      <c r="K18360" s="9">
        <v>2.4008193984627724E-2</v>
      </c>
      <c r="L18360" s="9">
        <v>83.157295227050781</v>
      </c>
    </row>
    <row r="18361" spans="1:12" x14ac:dyDescent="0.25">
      <c r="A18361" s="5" t="str">
        <f t="shared" si="286"/>
        <v>1TariffDynamic90224</v>
      </c>
      <c r="B18361" s="9">
        <v>1</v>
      </c>
      <c r="C18361" t="s">
        <v>134</v>
      </c>
      <c r="D18361" t="s">
        <v>150</v>
      </c>
      <c r="E18361" s="9">
        <v>9</v>
      </c>
      <c r="F18361" s="9">
        <v>0</v>
      </c>
      <c r="G18361" s="9">
        <v>2</v>
      </c>
      <c r="H18361" s="9">
        <v>24</v>
      </c>
      <c r="I18361" s="9">
        <v>2.4227519035339355</v>
      </c>
      <c r="J18361" s="9">
        <v>2.5540306568145752</v>
      </c>
      <c r="K18361" s="9">
        <v>2.0398830994963646E-2</v>
      </c>
      <c r="L18361" s="9">
        <v>81.226493835449219</v>
      </c>
    </row>
    <row r="18362" spans="1:12" x14ac:dyDescent="0.25">
      <c r="A18362" s="5" t="str">
        <f t="shared" si="286"/>
        <v>1TariffDynamic90101</v>
      </c>
      <c r="B18362" s="9">
        <v>1</v>
      </c>
      <c r="C18362" t="s">
        <v>134</v>
      </c>
      <c r="D18362" t="s">
        <v>150</v>
      </c>
      <c r="E18362" s="9">
        <v>9</v>
      </c>
      <c r="F18362" s="9">
        <v>0</v>
      </c>
      <c r="G18362" s="9">
        <v>10</v>
      </c>
      <c r="H18362" s="9">
        <v>1</v>
      </c>
      <c r="I18362" s="9">
        <v>2.0784926414489746</v>
      </c>
      <c r="J18362" s="9">
        <v>2.0784926414489746</v>
      </c>
      <c r="K18362" s="9">
        <v>0</v>
      </c>
      <c r="L18362" s="9">
        <v>79.347610473632813</v>
      </c>
    </row>
    <row r="18363" spans="1:12" x14ac:dyDescent="0.25">
      <c r="A18363" s="5" t="str">
        <f t="shared" si="286"/>
        <v>1TariffDynamic90102</v>
      </c>
      <c r="B18363" s="9">
        <v>1</v>
      </c>
      <c r="C18363" t="s">
        <v>134</v>
      </c>
      <c r="D18363" t="s">
        <v>150</v>
      </c>
      <c r="E18363" s="9">
        <v>9</v>
      </c>
      <c r="F18363" s="9">
        <v>0</v>
      </c>
      <c r="G18363" s="9">
        <v>10</v>
      </c>
      <c r="H18363" s="9">
        <v>2</v>
      </c>
      <c r="I18363" s="9">
        <v>1.7593289613723755</v>
      </c>
      <c r="J18363" s="9">
        <v>1.7593289613723755</v>
      </c>
      <c r="K18363" s="9">
        <v>0</v>
      </c>
      <c r="L18363" s="9">
        <v>78.191497802734375</v>
      </c>
    </row>
    <row r="18364" spans="1:12" x14ac:dyDescent="0.25">
      <c r="A18364" s="5" t="str">
        <f t="shared" si="286"/>
        <v>1TariffDynamic90103</v>
      </c>
      <c r="B18364" s="9">
        <v>1</v>
      </c>
      <c r="C18364" t="s">
        <v>134</v>
      </c>
      <c r="D18364" t="s">
        <v>150</v>
      </c>
      <c r="E18364" s="9">
        <v>9</v>
      </c>
      <c r="F18364" s="9">
        <v>0</v>
      </c>
      <c r="G18364" s="9">
        <v>10</v>
      </c>
      <c r="H18364" s="9">
        <v>3</v>
      </c>
      <c r="I18364" s="9">
        <v>1.5138356685638428</v>
      </c>
      <c r="J18364" s="9">
        <v>1.5138356685638428</v>
      </c>
      <c r="K18364" s="9">
        <v>0</v>
      </c>
      <c r="L18364" s="9">
        <v>77.249687194824219</v>
      </c>
    </row>
    <row r="18365" spans="1:12" x14ac:dyDescent="0.25">
      <c r="A18365" s="5" t="str">
        <f t="shared" si="286"/>
        <v>1TariffDynamic90104</v>
      </c>
      <c r="B18365" s="9">
        <v>1</v>
      </c>
      <c r="C18365" t="s">
        <v>134</v>
      </c>
      <c r="D18365" t="s">
        <v>150</v>
      </c>
      <c r="E18365" s="9">
        <v>9</v>
      </c>
      <c r="F18365" s="9">
        <v>0</v>
      </c>
      <c r="G18365" s="9">
        <v>10</v>
      </c>
      <c r="H18365" s="9">
        <v>4</v>
      </c>
      <c r="I18365" s="9">
        <v>1.3432909250259399</v>
      </c>
      <c r="J18365" s="9">
        <v>1.3432909250259399</v>
      </c>
      <c r="K18365" s="9">
        <v>0</v>
      </c>
      <c r="L18365" s="9">
        <v>76.893547058105469</v>
      </c>
    </row>
    <row r="18366" spans="1:12" x14ac:dyDescent="0.25">
      <c r="A18366" s="5" t="str">
        <f t="shared" si="286"/>
        <v>1TariffDynamic90105</v>
      </c>
      <c r="B18366" s="9">
        <v>1</v>
      </c>
      <c r="C18366" t="s">
        <v>134</v>
      </c>
      <c r="D18366" t="s">
        <v>150</v>
      </c>
      <c r="E18366" s="9">
        <v>9</v>
      </c>
      <c r="F18366" s="9">
        <v>0</v>
      </c>
      <c r="G18366" s="9">
        <v>10</v>
      </c>
      <c r="H18366" s="9">
        <v>5</v>
      </c>
      <c r="I18366" s="9">
        <v>1.2072821855545044</v>
      </c>
      <c r="J18366" s="9">
        <v>1.2072821855545044</v>
      </c>
      <c r="K18366" s="9">
        <v>0</v>
      </c>
      <c r="L18366" s="9">
        <v>76.425453186035156</v>
      </c>
    </row>
    <row r="18367" spans="1:12" x14ac:dyDescent="0.25">
      <c r="A18367" s="5" t="str">
        <f t="shared" si="286"/>
        <v>1TariffDynamic90106</v>
      </c>
      <c r="B18367" s="9">
        <v>1</v>
      </c>
      <c r="C18367" t="s">
        <v>134</v>
      </c>
      <c r="D18367" t="s">
        <v>150</v>
      </c>
      <c r="E18367" s="9">
        <v>9</v>
      </c>
      <c r="F18367" s="9">
        <v>0</v>
      </c>
      <c r="G18367" s="9">
        <v>10</v>
      </c>
      <c r="H18367" s="9">
        <v>6</v>
      </c>
      <c r="I18367" s="9">
        <v>1.1257281303405762</v>
      </c>
      <c r="J18367" s="9">
        <v>1.1257281303405762</v>
      </c>
      <c r="K18367" s="9">
        <v>0</v>
      </c>
      <c r="L18367" s="9">
        <v>76.160537719726563</v>
      </c>
    </row>
    <row r="18368" spans="1:12" x14ac:dyDescent="0.25">
      <c r="A18368" s="5" t="str">
        <f t="shared" si="286"/>
        <v>1TariffDynamic90107</v>
      </c>
      <c r="B18368" s="9">
        <v>1</v>
      </c>
      <c r="C18368" t="s">
        <v>134</v>
      </c>
      <c r="D18368" t="s">
        <v>150</v>
      </c>
      <c r="E18368" s="9">
        <v>9</v>
      </c>
      <c r="F18368" s="9">
        <v>0</v>
      </c>
      <c r="G18368" s="9">
        <v>10</v>
      </c>
      <c r="H18368" s="9">
        <v>7</v>
      </c>
      <c r="I18368" s="9">
        <v>1.0628587007522583</v>
      </c>
      <c r="J18368" s="9">
        <v>1.0628587007522583</v>
      </c>
      <c r="K18368" s="9">
        <v>0</v>
      </c>
      <c r="L18368" s="9">
        <v>75.844940185546875</v>
      </c>
    </row>
    <row r="18369" spans="1:12" x14ac:dyDescent="0.25">
      <c r="A18369" s="5" t="str">
        <f t="shared" si="286"/>
        <v>1TariffDynamic90108</v>
      </c>
      <c r="B18369" s="9">
        <v>1</v>
      </c>
      <c r="C18369" t="s">
        <v>134</v>
      </c>
      <c r="D18369" t="s">
        <v>150</v>
      </c>
      <c r="E18369" s="9">
        <v>9</v>
      </c>
      <c r="F18369" s="9">
        <v>0</v>
      </c>
      <c r="G18369" s="9">
        <v>10</v>
      </c>
      <c r="H18369" s="9">
        <v>8</v>
      </c>
      <c r="I18369" s="9">
        <v>1.004845142364502</v>
      </c>
      <c r="J18369" s="9">
        <v>1.004845142364502</v>
      </c>
      <c r="K18369" s="9">
        <v>0</v>
      </c>
      <c r="L18369" s="9">
        <v>76.255775451660156</v>
      </c>
    </row>
    <row r="18370" spans="1:12" x14ac:dyDescent="0.25">
      <c r="A18370" s="5" t="str">
        <f t="shared" si="286"/>
        <v>1TariffDynamic90109</v>
      </c>
      <c r="B18370" s="9">
        <v>1</v>
      </c>
      <c r="C18370" t="s">
        <v>134</v>
      </c>
      <c r="D18370" t="s">
        <v>150</v>
      </c>
      <c r="E18370" s="9">
        <v>9</v>
      </c>
      <c r="F18370" s="9">
        <v>0</v>
      </c>
      <c r="G18370" s="9">
        <v>10</v>
      </c>
      <c r="H18370" s="9">
        <v>9</v>
      </c>
      <c r="I18370" s="9">
        <v>0.76968264579772949</v>
      </c>
      <c r="J18370" s="9">
        <v>0.76968264579772949</v>
      </c>
      <c r="K18370" s="9">
        <v>0</v>
      </c>
      <c r="L18370" s="9">
        <v>77.620491027832031</v>
      </c>
    </row>
    <row r="18371" spans="1:12" x14ac:dyDescent="0.25">
      <c r="A18371" s="5" t="str">
        <f t="shared" ref="A18371:A18434" si="287">B18371&amp;C18371&amp;D18371&amp;E18371&amp;F18371&amp;G18371&amp;H18371</f>
        <v>1TariffDynamic901010</v>
      </c>
      <c r="B18371" s="9">
        <v>1</v>
      </c>
      <c r="C18371" t="s">
        <v>134</v>
      </c>
      <c r="D18371" t="s">
        <v>150</v>
      </c>
      <c r="E18371" s="9">
        <v>9</v>
      </c>
      <c r="F18371" s="9">
        <v>0</v>
      </c>
      <c r="G18371" s="9">
        <v>10</v>
      </c>
      <c r="H18371" s="9">
        <v>10</v>
      </c>
      <c r="I18371" s="9">
        <v>0.62033426761627197</v>
      </c>
      <c r="J18371" s="9">
        <v>0.62033426761627197</v>
      </c>
      <c r="K18371" s="9">
        <v>0</v>
      </c>
      <c r="L18371" s="9">
        <v>80.967826843261719</v>
      </c>
    </row>
    <row r="18372" spans="1:12" x14ac:dyDescent="0.25">
      <c r="A18372" s="5" t="str">
        <f t="shared" si="287"/>
        <v>1TariffDynamic901011</v>
      </c>
      <c r="B18372" s="9">
        <v>1</v>
      </c>
      <c r="C18372" t="s">
        <v>134</v>
      </c>
      <c r="D18372" t="s">
        <v>150</v>
      </c>
      <c r="E18372" s="9">
        <v>9</v>
      </c>
      <c r="F18372" s="9">
        <v>0</v>
      </c>
      <c r="G18372" s="9">
        <v>10</v>
      </c>
      <c r="H18372" s="9">
        <v>11</v>
      </c>
      <c r="I18372" s="9">
        <v>0.77125006914138794</v>
      </c>
      <c r="J18372" s="9">
        <v>0.77125006914138794</v>
      </c>
      <c r="K18372" s="9">
        <v>0</v>
      </c>
      <c r="L18372" s="9">
        <v>85.868446350097656</v>
      </c>
    </row>
    <row r="18373" spans="1:12" x14ac:dyDescent="0.25">
      <c r="A18373" s="5" t="str">
        <f t="shared" si="287"/>
        <v>1TariffDynamic901012</v>
      </c>
      <c r="B18373" s="9">
        <v>1</v>
      </c>
      <c r="C18373" t="s">
        <v>134</v>
      </c>
      <c r="D18373" t="s">
        <v>150</v>
      </c>
      <c r="E18373" s="9">
        <v>9</v>
      </c>
      <c r="F18373" s="9">
        <v>0</v>
      </c>
      <c r="G18373" s="9">
        <v>10</v>
      </c>
      <c r="H18373" s="9">
        <v>12</v>
      </c>
      <c r="I18373" s="9">
        <v>0.95436775684356689</v>
      </c>
      <c r="J18373" s="9">
        <v>0.95436775684356689</v>
      </c>
      <c r="K18373" s="9">
        <v>0</v>
      </c>
      <c r="L18373" s="9">
        <v>89.989646911621094</v>
      </c>
    </row>
    <row r="18374" spans="1:12" x14ac:dyDescent="0.25">
      <c r="A18374" s="5" t="str">
        <f t="shared" si="287"/>
        <v>1TariffDynamic901013</v>
      </c>
      <c r="B18374" s="9">
        <v>1</v>
      </c>
      <c r="C18374" t="s">
        <v>134</v>
      </c>
      <c r="D18374" t="s">
        <v>150</v>
      </c>
      <c r="E18374" s="9">
        <v>9</v>
      </c>
      <c r="F18374" s="9">
        <v>0</v>
      </c>
      <c r="G18374" s="9">
        <v>10</v>
      </c>
      <c r="H18374" s="9">
        <v>13</v>
      </c>
      <c r="I18374" s="9">
        <v>1.2359338998794556</v>
      </c>
      <c r="J18374" s="9">
        <v>1.2359338998794556</v>
      </c>
      <c r="K18374" s="9">
        <v>0</v>
      </c>
      <c r="L18374" s="9">
        <v>93.330154418945313</v>
      </c>
    </row>
    <row r="18375" spans="1:12" x14ac:dyDescent="0.25">
      <c r="A18375" s="5" t="str">
        <f t="shared" si="287"/>
        <v>1TariffDynamic901014</v>
      </c>
      <c r="B18375" s="9">
        <v>1</v>
      </c>
      <c r="C18375" t="s">
        <v>134</v>
      </c>
      <c r="D18375" t="s">
        <v>150</v>
      </c>
      <c r="E18375" s="9">
        <v>9</v>
      </c>
      <c r="F18375" s="9">
        <v>0</v>
      </c>
      <c r="G18375" s="9">
        <v>10</v>
      </c>
      <c r="H18375" s="9">
        <v>14</v>
      </c>
      <c r="I18375" s="9">
        <v>1.6045821905136108</v>
      </c>
      <c r="J18375" s="9">
        <v>1.6045821905136108</v>
      </c>
      <c r="K18375" s="9">
        <v>0</v>
      </c>
      <c r="L18375" s="9">
        <v>95.423255920410156</v>
      </c>
    </row>
    <row r="18376" spans="1:12" x14ac:dyDescent="0.25">
      <c r="A18376" s="5" t="str">
        <f t="shared" si="287"/>
        <v>1TariffDynamic901015</v>
      </c>
      <c r="B18376" s="9">
        <v>1</v>
      </c>
      <c r="C18376" t="s">
        <v>134</v>
      </c>
      <c r="D18376" t="s">
        <v>150</v>
      </c>
      <c r="E18376" s="9">
        <v>9</v>
      </c>
      <c r="F18376" s="9">
        <v>0</v>
      </c>
      <c r="G18376" s="9">
        <v>10</v>
      </c>
      <c r="H18376" s="9">
        <v>15</v>
      </c>
      <c r="I18376" s="9">
        <v>1.9520436525344849</v>
      </c>
      <c r="J18376" s="9">
        <v>1.9520436525344849</v>
      </c>
      <c r="K18376" s="9">
        <v>0</v>
      </c>
      <c r="L18376" s="9">
        <v>96.646720886230469</v>
      </c>
    </row>
    <row r="18377" spans="1:12" x14ac:dyDescent="0.25">
      <c r="A18377" s="5" t="str">
        <f t="shared" si="287"/>
        <v>1TariffDynamic901016</v>
      </c>
      <c r="B18377" s="9">
        <v>1</v>
      </c>
      <c r="C18377" t="s">
        <v>134</v>
      </c>
      <c r="D18377" t="s">
        <v>150</v>
      </c>
      <c r="E18377" s="9">
        <v>9</v>
      </c>
      <c r="F18377" s="9">
        <v>0</v>
      </c>
      <c r="G18377" s="9">
        <v>10</v>
      </c>
      <c r="H18377" s="9">
        <v>16</v>
      </c>
      <c r="I18377" s="9">
        <v>2.3838322162628174</v>
      </c>
      <c r="J18377" s="9">
        <v>2.3838322162628174</v>
      </c>
      <c r="K18377" s="9">
        <v>0</v>
      </c>
      <c r="L18377" s="9">
        <v>96.654998779296875</v>
      </c>
    </row>
    <row r="18378" spans="1:12" x14ac:dyDescent="0.25">
      <c r="A18378" s="5" t="str">
        <f t="shared" si="287"/>
        <v>1TariffDynamic901017</v>
      </c>
      <c r="B18378" s="9">
        <v>1</v>
      </c>
      <c r="C18378" t="s">
        <v>134</v>
      </c>
      <c r="D18378" t="s">
        <v>150</v>
      </c>
      <c r="E18378" s="9">
        <v>9</v>
      </c>
      <c r="F18378" s="9">
        <v>0</v>
      </c>
      <c r="G18378" s="9">
        <v>10</v>
      </c>
      <c r="H18378" s="9">
        <v>17</v>
      </c>
      <c r="I18378" s="9">
        <v>2.7075376510620117</v>
      </c>
      <c r="J18378" s="9">
        <v>1.5480499267578125</v>
      </c>
      <c r="K18378" s="9">
        <v>3.6583498120307922E-2</v>
      </c>
      <c r="L18378" s="9">
        <v>96.867172241210938</v>
      </c>
    </row>
    <row r="18379" spans="1:12" x14ac:dyDescent="0.25">
      <c r="A18379" s="5" t="str">
        <f t="shared" si="287"/>
        <v>1TariffDynamic901018</v>
      </c>
      <c r="B18379" s="9">
        <v>1</v>
      </c>
      <c r="C18379" t="s">
        <v>134</v>
      </c>
      <c r="D18379" t="s">
        <v>150</v>
      </c>
      <c r="E18379" s="9">
        <v>9</v>
      </c>
      <c r="F18379" s="9">
        <v>0</v>
      </c>
      <c r="G18379" s="9">
        <v>10</v>
      </c>
      <c r="H18379" s="9">
        <v>18</v>
      </c>
      <c r="I18379" s="9">
        <v>3.0621688365936279</v>
      </c>
      <c r="J18379" s="9">
        <v>2.3383519649505615</v>
      </c>
      <c r="K18379" s="9">
        <v>3.4585852175951004E-2</v>
      </c>
      <c r="L18379" s="9">
        <v>95.780288696289063</v>
      </c>
    </row>
    <row r="18380" spans="1:12" x14ac:dyDescent="0.25">
      <c r="A18380" s="5" t="str">
        <f t="shared" si="287"/>
        <v>1TariffDynamic901019</v>
      </c>
      <c r="B18380" s="9">
        <v>1</v>
      </c>
      <c r="C18380" t="s">
        <v>134</v>
      </c>
      <c r="D18380" t="s">
        <v>150</v>
      </c>
      <c r="E18380" s="9">
        <v>9</v>
      </c>
      <c r="F18380" s="9">
        <v>0</v>
      </c>
      <c r="G18380" s="9">
        <v>10</v>
      </c>
      <c r="H18380" s="9">
        <v>19</v>
      </c>
      <c r="I18380" s="9">
        <v>3.2585210800170898</v>
      </c>
      <c r="J18380" s="9">
        <v>2.7877118587493896</v>
      </c>
      <c r="K18380" s="9">
        <v>2.5217598304152489E-2</v>
      </c>
      <c r="L18380" s="9">
        <v>94.453521728515625</v>
      </c>
    </row>
    <row r="18381" spans="1:12" x14ac:dyDescent="0.25">
      <c r="A18381" s="5" t="str">
        <f t="shared" si="287"/>
        <v>1TariffDynamic901020</v>
      </c>
      <c r="B18381" s="9">
        <v>1</v>
      </c>
      <c r="C18381" t="s">
        <v>134</v>
      </c>
      <c r="D18381" t="s">
        <v>150</v>
      </c>
      <c r="E18381" s="9">
        <v>9</v>
      </c>
      <c r="F18381" s="9">
        <v>0</v>
      </c>
      <c r="G18381" s="9">
        <v>10</v>
      </c>
      <c r="H18381" s="9">
        <v>20</v>
      </c>
      <c r="I18381" s="9">
        <v>3.1985690593719482</v>
      </c>
      <c r="J18381" s="9">
        <v>2.8416197299957275</v>
      </c>
      <c r="K18381" s="9">
        <v>2.7964981272816658E-2</v>
      </c>
      <c r="L18381" s="9">
        <v>92.263923645019531</v>
      </c>
    </row>
    <row r="18382" spans="1:12" x14ac:dyDescent="0.25">
      <c r="A18382" s="5" t="str">
        <f t="shared" si="287"/>
        <v>1TariffDynamic901021</v>
      </c>
      <c r="B18382" s="9">
        <v>1</v>
      </c>
      <c r="C18382" t="s">
        <v>134</v>
      </c>
      <c r="D18382" t="s">
        <v>150</v>
      </c>
      <c r="E18382" s="9">
        <v>9</v>
      </c>
      <c r="F18382" s="9">
        <v>0</v>
      </c>
      <c r="G18382" s="9">
        <v>10</v>
      </c>
      <c r="H18382" s="9">
        <v>21</v>
      </c>
      <c r="I18382" s="9">
        <v>3.1455943584442139</v>
      </c>
      <c r="J18382" s="9">
        <v>2.8208017349243164</v>
      </c>
      <c r="K18382" s="9">
        <v>1.8910620361566544E-2</v>
      </c>
      <c r="L18382" s="9">
        <v>88.949943542480469</v>
      </c>
    </row>
    <row r="18383" spans="1:12" x14ac:dyDescent="0.25">
      <c r="A18383" s="5" t="str">
        <f t="shared" si="287"/>
        <v>1TariffDynamic901022</v>
      </c>
      <c r="B18383" s="9">
        <v>1</v>
      </c>
      <c r="C18383" t="s">
        <v>134</v>
      </c>
      <c r="D18383" t="s">
        <v>150</v>
      </c>
      <c r="E18383" s="9">
        <v>9</v>
      </c>
      <c r="F18383" s="9">
        <v>0</v>
      </c>
      <c r="G18383" s="9">
        <v>10</v>
      </c>
      <c r="H18383" s="9">
        <v>22</v>
      </c>
      <c r="I18383" s="9">
        <v>3.0921730995178223</v>
      </c>
      <c r="J18383" s="9">
        <v>3.6092185974121094</v>
      </c>
      <c r="K18383" s="9">
        <v>4.865056648850441E-2</v>
      </c>
      <c r="L18383" s="9">
        <v>87.395309448242188</v>
      </c>
    </row>
    <row r="18384" spans="1:12" x14ac:dyDescent="0.25">
      <c r="A18384" s="5" t="str">
        <f t="shared" si="287"/>
        <v>1TariffDynamic901023</v>
      </c>
      <c r="B18384" s="9">
        <v>1</v>
      </c>
      <c r="C18384" t="s">
        <v>134</v>
      </c>
      <c r="D18384" t="s">
        <v>150</v>
      </c>
      <c r="E18384" s="9">
        <v>9</v>
      </c>
      <c r="F18384" s="9">
        <v>0</v>
      </c>
      <c r="G18384" s="9">
        <v>10</v>
      </c>
      <c r="H18384" s="9">
        <v>23</v>
      </c>
      <c r="I18384" s="9">
        <v>2.9341251850128174</v>
      </c>
      <c r="J18384" s="9">
        <v>3.1517360210418701</v>
      </c>
      <c r="K18384" s="9">
        <v>3.3786166459321976E-2</v>
      </c>
      <c r="L18384" s="9">
        <v>86.014472961425781</v>
      </c>
    </row>
    <row r="18385" spans="1:12" x14ac:dyDescent="0.25">
      <c r="A18385" s="5" t="str">
        <f t="shared" si="287"/>
        <v>1TariffDynamic901024</v>
      </c>
      <c r="B18385" s="9">
        <v>1</v>
      </c>
      <c r="C18385" t="s">
        <v>134</v>
      </c>
      <c r="D18385" t="s">
        <v>150</v>
      </c>
      <c r="E18385" s="9">
        <v>9</v>
      </c>
      <c r="F18385" s="9">
        <v>0</v>
      </c>
      <c r="G18385" s="9">
        <v>10</v>
      </c>
      <c r="H18385" s="9">
        <v>24</v>
      </c>
      <c r="I18385" s="9">
        <v>2.5565109252929688</v>
      </c>
      <c r="J18385" s="9">
        <v>2.7003426551818848</v>
      </c>
      <c r="K18385" s="9">
        <v>2.9019366949796677E-2</v>
      </c>
      <c r="L18385" s="9">
        <v>84.141304016113281</v>
      </c>
    </row>
    <row r="18386" spans="1:12" x14ac:dyDescent="0.25">
      <c r="A18386" s="5" t="str">
        <f t="shared" si="287"/>
        <v>1TariffDynamic9121</v>
      </c>
      <c r="B18386" s="9">
        <v>1</v>
      </c>
      <c r="C18386" t="s">
        <v>134</v>
      </c>
      <c r="D18386" t="s">
        <v>150</v>
      </c>
      <c r="E18386" s="9">
        <v>9</v>
      </c>
      <c r="F18386" s="9">
        <v>1</v>
      </c>
      <c r="G18386" s="9">
        <v>2</v>
      </c>
      <c r="H18386" s="9">
        <v>1</v>
      </c>
      <c r="I18386" s="9">
        <v>1.8606926202774048</v>
      </c>
      <c r="J18386" s="9">
        <v>1.8606926202774048</v>
      </c>
      <c r="K18386" s="9">
        <v>0</v>
      </c>
      <c r="L18386" s="9">
        <v>75.839591979980469</v>
      </c>
    </row>
    <row r="18387" spans="1:12" x14ac:dyDescent="0.25">
      <c r="A18387" s="5" t="str">
        <f t="shared" si="287"/>
        <v>1TariffDynamic9122</v>
      </c>
      <c r="B18387" s="9">
        <v>1</v>
      </c>
      <c r="C18387" t="s">
        <v>134</v>
      </c>
      <c r="D18387" t="s">
        <v>150</v>
      </c>
      <c r="E18387" s="9">
        <v>9</v>
      </c>
      <c r="F18387" s="9">
        <v>1</v>
      </c>
      <c r="G18387" s="9">
        <v>2</v>
      </c>
      <c r="H18387" s="9">
        <v>2</v>
      </c>
      <c r="I18387" s="9">
        <v>1.5734567642211914</v>
      </c>
      <c r="J18387" s="9">
        <v>1.5734567642211914</v>
      </c>
      <c r="K18387" s="9">
        <v>0</v>
      </c>
      <c r="L18387" s="9">
        <v>74.713760375976563</v>
      </c>
    </row>
    <row r="18388" spans="1:12" x14ac:dyDescent="0.25">
      <c r="A18388" s="5" t="str">
        <f t="shared" si="287"/>
        <v>1TariffDynamic9123</v>
      </c>
      <c r="B18388" s="9">
        <v>1</v>
      </c>
      <c r="C18388" t="s">
        <v>134</v>
      </c>
      <c r="D18388" t="s">
        <v>150</v>
      </c>
      <c r="E18388" s="9">
        <v>9</v>
      </c>
      <c r="F18388" s="9">
        <v>1</v>
      </c>
      <c r="G18388" s="9">
        <v>2</v>
      </c>
      <c r="H18388" s="9">
        <v>3</v>
      </c>
      <c r="I18388" s="9">
        <v>1.3519173860549927</v>
      </c>
      <c r="J18388" s="9">
        <v>1.3519173860549927</v>
      </c>
      <c r="K18388" s="9">
        <v>0</v>
      </c>
      <c r="L18388" s="9">
        <v>73.782127380371094</v>
      </c>
    </row>
    <row r="18389" spans="1:12" x14ac:dyDescent="0.25">
      <c r="A18389" s="5" t="str">
        <f t="shared" si="287"/>
        <v>1TariffDynamic9124</v>
      </c>
      <c r="B18389" s="9">
        <v>1</v>
      </c>
      <c r="C18389" t="s">
        <v>134</v>
      </c>
      <c r="D18389" t="s">
        <v>150</v>
      </c>
      <c r="E18389" s="9">
        <v>9</v>
      </c>
      <c r="F18389" s="9">
        <v>1</v>
      </c>
      <c r="G18389" s="9">
        <v>2</v>
      </c>
      <c r="H18389" s="9">
        <v>4</v>
      </c>
      <c r="I18389" s="9">
        <v>1.1858782768249512</v>
      </c>
      <c r="J18389" s="9">
        <v>1.1858782768249512</v>
      </c>
      <c r="K18389" s="9">
        <v>0</v>
      </c>
      <c r="L18389" s="9">
        <v>72.994606018066406</v>
      </c>
    </row>
    <row r="18390" spans="1:12" x14ac:dyDescent="0.25">
      <c r="A18390" s="5" t="str">
        <f t="shared" si="287"/>
        <v>1TariffDynamic9125</v>
      </c>
      <c r="B18390" s="9">
        <v>1</v>
      </c>
      <c r="C18390" t="s">
        <v>134</v>
      </c>
      <c r="D18390" t="s">
        <v>150</v>
      </c>
      <c r="E18390" s="9">
        <v>9</v>
      </c>
      <c r="F18390" s="9">
        <v>1</v>
      </c>
      <c r="G18390" s="9">
        <v>2</v>
      </c>
      <c r="H18390" s="9">
        <v>5</v>
      </c>
      <c r="I18390" s="9">
        <v>1.0525640249252319</v>
      </c>
      <c r="J18390" s="9">
        <v>1.0525640249252319</v>
      </c>
      <c r="K18390" s="9">
        <v>0</v>
      </c>
      <c r="L18390" s="9">
        <v>71.998374938964844</v>
      </c>
    </row>
    <row r="18391" spans="1:12" x14ac:dyDescent="0.25">
      <c r="A18391" s="5" t="str">
        <f t="shared" si="287"/>
        <v>1TariffDynamic9126</v>
      </c>
      <c r="B18391" s="9">
        <v>1</v>
      </c>
      <c r="C18391" t="s">
        <v>134</v>
      </c>
      <c r="D18391" t="s">
        <v>150</v>
      </c>
      <c r="E18391" s="9">
        <v>9</v>
      </c>
      <c r="F18391" s="9">
        <v>1</v>
      </c>
      <c r="G18391" s="9">
        <v>2</v>
      </c>
      <c r="H18391" s="9">
        <v>6</v>
      </c>
      <c r="I18391" s="9">
        <v>0.97034913301467896</v>
      </c>
      <c r="J18391" s="9">
        <v>0.97034913301467896</v>
      </c>
      <c r="K18391" s="9">
        <v>0</v>
      </c>
      <c r="L18391" s="9">
        <v>71.3065185546875</v>
      </c>
    </row>
    <row r="18392" spans="1:12" x14ac:dyDescent="0.25">
      <c r="A18392" s="5" t="str">
        <f t="shared" si="287"/>
        <v>1TariffDynamic9127</v>
      </c>
      <c r="B18392" s="9">
        <v>1</v>
      </c>
      <c r="C18392" t="s">
        <v>134</v>
      </c>
      <c r="D18392" t="s">
        <v>150</v>
      </c>
      <c r="E18392" s="9">
        <v>9</v>
      </c>
      <c r="F18392" s="9">
        <v>1</v>
      </c>
      <c r="G18392" s="9">
        <v>2</v>
      </c>
      <c r="H18392" s="9">
        <v>7</v>
      </c>
      <c r="I18392" s="9">
        <v>0.91367262601852417</v>
      </c>
      <c r="J18392" s="9">
        <v>0.91367262601852417</v>
      </c>
      <c r="K18392" s="9">
        <v>0</v>
      </c>
      <c r="L18392" s="9">
        <v>71.040863037109375</v>
      </c>
    </row>
    <row r="18393" spans="1:12" x14ac:dyDescent="0.25">
      <c r="A18393" s="5" t="str">
        <f t="shared" si="287"/>
        <v>1TariffDynamic9128</v>
      </c>
      <c r="B18393" s="9">
        <v>1</v>
      </c>
      <c r="C18393" t="s">
        <v>134</v>
      </c>
      <c r="D18393" t="s">
        <v>150</v>
      </c>
      <c r="E18393" s="9">
        <v>9</v>
      </c>
      <c r="F18393" s="9">
        <v>1</v>
      </c>
      <c r="G18393" s="9">
        <v>2</v>
      </c>
      <c r="H18393" s="9">
        <v>8</v>
      </c>
      <c r="I18393" s="9">
        <v>0.79696059226989746</v>
      </c>
      <c r="J18393" s="9">
        <v>0.79696059226989746</v>
      </c>
      <c r="K18393" s="9">
        <v>0</v>
      </c>
      <c r="L18393" s="9">
        <v>70.833427429199219</v>
      </c>
    </row>
    <row r="18394" spans="1:12" x14ac:dyDescent="0.25">
      <c r="A18394" s="5" t="str">
        <f t="shared" si="287"/>
        <v>1TariffDynamic9129</v>
      </c>
      <c r="B18394" s="9">
        <v>1</v>
      </c>
      <c r="C18394" t="s">
        <v>134</v>
      </c>
      <c r="D18394" t="s">
        <v>150</v>
      </c>
      <c r="E18394" s="9">
        <v>9</v>
      </c>
      <c r="F18394" s="9">
        <v>1</v>
      </c>
      <c r="G18394" s="9">
        <v>2</v>
      </c>
      <c r="H18394" s="9">
        <v>9</v>
      </c>
      <c r="I18394" s="9">
        <v>0.55337643623352051</v>
      </c>
      <c r="J18394" s="9">
        <v>0.55337643623352051</v>
      </c>
      <c r="K18394" s="9">
        <v>0</v>
      </c>
      <c r="L18394" s="9">
        <v>72.741828918457031</v>
      </c>
    </row>
    <row r="18395" spans="1:12" x14ac:dyDescent="0.25">
      <c r="A18395" s="5" t="str">
        <f t="shared" si="287"/>
        <v>1TariffDynamic91210</v>
      </c>
      <c r="B18395" s="9">
        <v>1</v>
      </c>
      <c r="C18395" t="s">
        <v>134</v>
      </c>
      <c r="D18395" t="s">
        <v>150</v>
      </c>
      <c r="E18395" s="9">
        <v>9</v>
      </c>
      <c r="F18395" s="9">
        <v>1</v>
      </c>
      <c r="G18395" s="9">
        <v>2</v>
      </c>
      <c r="H18395" s="9">
        <v>10</v>
      </c>
      <c r="I18395" s="9">
        <v>0.48738422989845276</v>
      </c>
      <c r="J18395" s="9">
        <v>0.48738422989845276</v>
      </c>
      <c r="K18395" s="9">
        <v>0</v>
      </c>
      <c r="L18395" s="9">
        <v>77.282554626464844</v>
      </c>
    </row>
    <row r="18396" spans="1:12" x14ac:dyDescent="0.25">
      <c r="A18396" s="5" t="str">
        <f t="shared" si="287"/>
        <v>1TariffDynamic91211</v>
      </c>
      <c r="B18396" s="9">
        <v>1</v>
      </c>
      <c r="C18396" t="s">
        <v>134</v>
      </c>
      <c r="D18396" t="s">
        <v>150</v>
      </c>
      <c r="E18396" s="9">
        <v>9</v>
      </c>
      <c r="F18396" s="9">
        <v>1</v>
      </c>
      <c r="G18396" s="9">
        <v>2</v>
      </c>
      <c r="H18396" s="9">
        <v>11</v>
      </c>
      <c r="I18396" s="9">
        <v>0.6047062873840332</v>
      </c>
      <c r="J18396" s="9">
        <v>0.6047062873840332</v>
      </c>
      <c r="K18396" s="9">
        <v>0</v>
      </c>
      <c r="L18396" s="9">
        <v>82.614372253417969</v>
      </c>
    </row>
    <row r="18397" spans="1:12" x14ac:dyDescent="0.25">
      <c r="A18397" s="5" t="str">
        <f t="shared" si="287"/>
        <v>1TariffDynamic91212</v>
      </c>
      <c r="B18397" s="9">
        <v>1</v>
      </c>
      <c r="C18397" t="s">
        <v>134</v>
      </c>
      <c r="D18397" t="s">
        <v>150</v>
      </c>
      <c r="E18397" s="9">
        <v>9</v>
      </c>
      <c r="F18397" s="9">
        <v>1</v>
      </c>
      <c r="G18397" s="9">
        <v>2</v>
      </c>
      <c r="H18397" s="9">
        <v>12</v>
      </c>
      <c r="I18397" s="9">
        <v>0.69904077053070068</v>
      </c>
      <c r="J18397" s="9">
        <v>0.69904077053070068</v>
      </c>
      <c r="K18397" s="9">
        <v>0</v>
      </c>
      <c r="L18397" s="9">
        <v>87.392364501953125</v>
      </c>
    </row>
    <row r="18398" spans="1:12" x14ac:dyDescent="0.25">
      <c r="A18398" s="5" t="str">
        <f t="shared" si="287"/>
        <v>1TariffDynamic91213</v>
      </c>
      <c r="B18398" s="9">
        <v>1</v>
      </c>
      <c r="C18398" t="s">
        <v>134</v>
      </c>
      <c r="D18398" t="s">
        <v>150</v>
      </c>
      <c r="E18398" s="9">
        <v>9</v>
      </c>
      <c r="F18398" s="9">
        <v>1</v>
      </c>
      <c r="G18398" s="9">
        <v>2</v>
      </c>
      <c r="H18398" s="9">
        <v>13</v>
      </c>
      <c r="I18398" s="9">
        <v>0.91318529844284058</v>
      </c>
      <c r="J18398" s="9">
        <v>0.91318529844284058</v>
      </c>
      <c r="K18398" s="9">
        <v>0</v>
      </c>
      <c r="L18398" s="9">
        <v>91.287467956542969</v>
      </c>
    </row>
    <row r="18399" spans="1:12" x14ac:dyDescent="0.25">
      <c r="A18399" s="5" t="str">
        <f t="shared" si="287"/>
        <v>1TariffDynamic91214</v>
      </c>
      <c r="B18399" s="9">
        <v>1</v>
      </c>
      <c r="C18399" t="s">
        <v>134</v>
      </c>
      <c r="D18399" t="s">
        <v>150</v>
      </c>
      <c r="E18399" s="9">
        <v>9</v>
      </c>
      <c r="F18399" s="9">
        <v>1</v>
      </c>
      <c r="G18399" s="9">
        <v>2</v>
      </c>
      <c r="H18399" s="9">
        <v>14</v>
      </c>
      <c r="I18399" s="9">
        <v>1.2297247648239136</v>
      </c>
      <c r="J18399" s="9">
        <v>1.2297247648239136</v>
      </c>
      <c r="K18399" s="9">
        <v>0</v>
      </c>
      <c r="L18399" s="9">
        <v>93.951065063476563</v>
      </c>
    </row>
    <row r="18400" spans="1:12" x14ac:dyDescent="0.25">
      <c r="A18400" s="5" t="str">
        <f t="shared" si="287"/>
        <v>1TariffDynamic91215</v>
      </c>
      <c r="B18400" s="9">
        <v>1</v>
      </c>
      <c r="C18400" t="s">
        <v>134</v>
      </c>
      <c r="D18400" t="s">
        <v>150</v>
      </c>
      <c r="E18400" s="9">
        <v>9</v>
      </c>
      <c r="F18400" s="9">
        <v>1</v>
      </c>
      <c r="G18400" s="9">
        <v>2</v>
      </c>
      <c r="H18400" s="9">
        <v>15</v>
      </c>
      <c r="I18400" s="9">
        <v>1.5537394285202026</v>
      </c>
      <c r="J18400" s="9">
        <v>1.5537394285202026</v>
      </c>
      <c r="K18400" s="9">
        <v>0</v>
      </c>
      <c r="L18400" s="9">
        <v>95.052940368652344</v>
      </c>
    </row>
    <row r="18401" spans="1:12" x14ac:dyDescent="0.25">
      <c r="A18401" s="5" t="str">
        <f t="shared" si="287"/>
        <v>1TariffDynamic91216</v>
      </c>
      <c r="B18401" s="9">
        <v>1</v>
      </c>
      <c r="C18401" t="s">
        <v>134</v>
      </c>
      <c r="D18401" t="s">
        <v>150</v>
      </c>
      <c r="E18401" s="9">
        <v>9</v>
      </c>
      <c r="F18401" s="9">
        <v>1</v>
      </c>
      <c r="G18401" s="9">
        <v>2</v>
      </c>
      <c r="H18401" s="9">
        <v>16</v>
      </c>
      <c r="I18401" s="9">
        <v>1.9704055786132813</v>
      </c>
      <c r="J18401" s="9">
        <v>1.9704055786132813</v>
      </c>
      <c r="K18401" s="9">
        <v>0</v>
      </c>
      <c r="L18401" s="9">
        <v>94.595298767089844</v>
      </c>
    </row>
    <row r="18402" spans="1:12" x14ac:dyDescent="0.25">
      <c r="A18402" s="5" t="str">
        <f t="shared" si="287"/>
        <v>1TariffDynamic91217</v>
      </c>
      <c r="B18402" s="9">
        <v>1</v>
      </c>
      <c r="C18402" t="s">
        <v>134</v>
      </c>
      <c r="D18402" t="s">
        <v>150</v>
      </c>
      <c r="E18402" s="9">
        <v>9</v>
      </c>
      <c r="F18402" s="9">
        <v>1</v>
      </c>
      <c r="G18402" s="9">
        <v>2</v>
      </c>
      <c r="H18402" s="9">
        <v>17</v>
      </c>
      <c r="I18402" s="9">
        <v>2.2937819957733154</v>
      </c>
      <c r="J18402" s="9">
        <v>1.183133602142334</v>
      </c>
      <c r="K18402" s="9">
        <v>2.9998408630490303E-2</v>
      </c>
      <c r="L18402" s="9">
        <v>94.692703247070313</v>
      </c>
    </row>
    <row r="18403" spans="1:12" x14ac:dyDescent="0.25">
      <c r="A18403" s="5" t="str">
        <f t="shared" si="287"/>
        <v>1TariffDynamic91218</v>
      </c>
      <c r="B18403" s="9">
        <v>1</v>
      </c>
      <c r="C18403" t="s">
        <v>134</v>
      </c>
      <c r="D18403" t="s">
        <v>150</v>
      </c>
      <c r="E18403" s="9">
        <v>9</v>
      </c>
      <c r="F18403" s="9">
        <v>1</v>
      </c>
      <c r="G18403" s="9">
        <v>2</v>
      </c>
      <c r="H18403" s="9">
        <v>18</v>
      </c>
      <c r="I18403" s="9">
        <v>2.6340301036834717</v>
      </c>
      <c r="J18403" s="9">
        <v>1.9379949569702148</v>
      </c>
      <c r="K18403" s="9">
        <v>3.0941512435674667E-2</v>
      </c>
      <c r="L18403" s="9">
        <v>94.229278564453125</v>
      </c>
    </row>
    <row r="18404" spans="1:12" x14ac:dyDescent="0.25">
      <c r="A18404" s="5" t="str">
        <f t="shared" si="287"/>
        <v>1TariffDynamic91219</v>
      </c>
      <c r="B18404" s="9">
        <v>1</v>
      </c>
      <c r="C18404" t="s">
        <v>134</v>
      </c>
      <c r="D18404" t="s">
        <v>150</v>
      </c>
      <c r="E18404" s="9">
        <v>9</v>
      </c>
      <c r="F18404" s="9">
        <v>1</v>
      </c>
      <c r="G18404" s="9">
        <v>2</v>
      </c>
      <c r="H18404" s="9">
        <v>19</v>
      </c>
      <c r="I18404" s="9">
        <v>2.8483307361602783</v>
      </c>
      <c r="J18404" s="9">
        <v>2.390282154083252</v>
      </c>
      <c r="K18404" s="9">
        <v>2.3510351777076721E-2</v>
      </c>
      <c r="L18404" s="9">
        <v>93.341468811035156</v>
      </c>
    </row>
    <row r="18405" spans="1:12" x14ac:dyDescent="0.25">
      <c r="A18405" s="5" t="str">
        <f t="shared" si="287"/>
        <v>1TariffDynamic91220</v>
      </c>
      <c r="B18405" s="9">
        <v>1</v>
      </c>
      <c r="C18405" t="s">
        <v>134</v>
      </c>
      <c r="D18405" t="s">
        <v>150</v>
      </c>
      <c r="E18405" s="9">
        <v>9</v>
      </c>
      <c r="F18405" s="9">
        <v>1</v>
      </c>
      <c r="G18405" s="9">
        <v>2</v>
      </c>
      <c r="H18405" s="9">
        <v>20</v>
      </c>
      <c r="I18405" s="9">
        <v>2.8563458919525146</v>
      </c>
      <c r="J18405" s="9">
        <v>2.510878324508667</v>
      </c>
      <c r="K18405" s="9">
        <v>2.4552745744585991E-2</v>
      </c>
      <c r="L18405" s="9">
        <v>91.080650329589844</v>
      </c>
    </row>
    <row r="18406" spans="1:12" x14ac:dyDescent="0.25">
      <c r="A18406" s="5" t="str">
        <f t="shared" si="287"/>
        <v>1TariffDynamic91221</v>
      </c>
      <c r="B18406" s="9">
        <v>1</v>
      </c>
      <c r="C18406" t="s">
        <v>134</v>
      </c>
      <c r="D18406" t="s">
        <v>150</v>
      </c>
      <c r="E18406" s="9">
        <v>9</v>
      </c>
      <c r="F18406" s="9">
        <v>1</v>
      </c>
      <c r="G18406" s="9">
        <v>2</v>
      </c>
      <c r="H18406" s="9">
        <v>21</v>
      </c>
      <c r="I18406" s="9">
        <v>2.8276147842407227</v>
      </c>
      <c r="J18406" s="9">
        <v>2.5170993804931641</v>
      </c>
      <c r="K18406" s="9">
        <v>1.5697522088885307E-2</v>
      </c>
      <c r="L18406" s="9">
        <v>87.478569030761719</v>
      </c>
    </row>
    <row r="18407" spans="1:12" x14ac:dyDescent="0.25">
      <c r="A18407" s="5" t="str">
        <f t="shared" si="287"/>
        <v>1TariffDynamic91222</v>
      </c>
      <c r="B18407" s="9">
        <v>1</v>
      </c>
      <c r="C18407" t="s">
        <v>134</v>
      </c>
      <c r="D18407" t="s">
        <v>150</v>
      </c>
      <c r="E18407" s="9">
        <v>9</v>
      </c>
      <c r="F18407" s="9">
        <v>1</v>
      </c>
      <c r="G18407" s="9">
        <v>2</v>
      </c>
      <c r="H18407" s="9">
        <v>22</v>
      </c>
      <c r="I18407" s="9">
        <v>2.7795987129211426</v>
      </c>
      <c r="J18407" s="9">
        <v>3.2746679782867432</v>
      </c>
      <c r="K18407" s="9">
        <v>3.5302318632602692E-2</v>
      </c>
      <c r="L18407" s="9">
        <v>84.992218017578125</v>
      </c>
    </row>
    <row r="18408" spans="1:12" x14ac:dyDescent="0.25">
      <c r="A18408" s="5" t="str">
        <f t="shared" si="287"/>
        <v>1TariffDynamic91223</v>
      </c>
      <c r="B18408" s="9">
        <v>1</v>
      </c>
      <c r="C18408" t="s">
        <v>134</v>
      </c>
      <c r="D18408" t="s">
        <v>150</v>
      </c>
      <c r="E18408" s="9">
        <v>9</v>
      </c>
      <c r="F18408" s="9">
        <v>1</v>
      </c>
      <c r="G18408" s="9">
        <v>2</v>
      </c>
      <c r="H18408" s="9">
        <v>23</v>
      </c>
      <c r="I18408" s="9">
        <v>2.6614015102386475</v>
      </c>
      <c r="J18408" s="9">
        <v>2.8632125854492188</v>
      </c>
      <c r="K18408" s="9">
        <v>2.3254295811057091E-2</v>
      </c>
      <c r="L18408" s="9">
        <v>82.916099548339844</v>
      </c>
    </row>
    <row r="18409" spans="1:12" x14ac:dyDescent="0.25">
      <c r="A18409" s="5" t="str">
        <f t="shared" si="287"/>
        <v>1TariffDynamic91224</v>
      </c>
      <c r="B18409" s="9">
        <v>1</v>
      </c>
      <c r="C18409" t="s">
        <v>134</v>
      </c>
      <c r="D18409" t="s">
        <v>150</v>
      </c>
      <c r="E18409" s="9">
        <v>9</v>
      </c>
      <c r="F18409" s="9">
        <v>1</v>
      </c>
      <c r="G18409" s="9">
        <v>2</v>
      </c>
      <c r="H18409" s="9">
        <v>24</v>
      </c>
      <c r="I18409" s="9">
        <v>2.3245415687561035</v>
      </c>
      <c r="J18409" s="9">
        <v>2.4530057907104492</v>
      </c>
      <c r="K18409" s="9">
        <v>1.86955276876688E-2</v>
      </c>
      <c r="L18409" s="9">
        <v>80.572944641113281</v>
      </c>
    </row>
    <row r="18410" spans="1:12" x14ac:dyDescent="0.25">
      <c r="A18410" s="5" t="str">
        <f t="shared" si="287"/>
        <v>1TariffDynamic91101</v>
      </c>
      <c r="B18410" s="9">
        <v>1</v>
      </c>
      <c r="C18410" t="s">
        <v>134</v>
      </c>
      <c r="D18410" t="s">
        <v>150</v>
      </c>
      <c r="E18410" s="9">
        <v>9</v>
      </c>
      <c r="F18410" s="9">
        <v>1</v>
      </c>
      <c r="G18410" s="9">
        <v>10</v>
      </c>
      <c r="H18410" s="9">
        <v>1</v>
      </c>
      <c r="I18410" s="9">
        <v>1.9940119981765747</v>
      </c>
      <c r="J18410" s="9">
        <v>1.9940119981765747</v>
      </c>
      <c r="K18410" s="9">
        <v>0</v>
      </c>
      <c r="L18410" s="9">
        <v>77.970176696777344</v>
      </c>
    </row>
    <row r="18411" spans="1:12" x14ac:dyDescent="0.25">
      <c r="A18411" s="5" t="str">
        <f t="shared" si="287"/>
        <v>1TariffDynamic91102</v>
      </c>
      <c r="B18411" s="9">
        <v>1</v>
      </c>
      <c r="C18411" t="s">
        <v>134</v>
      </c>
      <c r="D18411" t="s">
        <v>150</v>
      </c>
      <c r="E18411" s="9">
        <v>9</v>
      </c>
      <c r="F18411" s="9">
        <v>1</v>
      </c>
      <c r="G18411" s="9">
        <v>10</v>
      </c>
      <c r="H18411" s="9">
        <v>2</v>
      </c>
      <c r="I18411" s="9">
        <v>1.6911063194274902</v>
      </c>
      <c r="J18411" s="9">
        <v>1.6911063194274902</v>
      </c>
      <c r="K18411" s="9">
        <v>0</v>
      </c>
      <c r="L18411" s="9">
        <v>76.910072326660156</v>
      </c>
    </row>
    <row r="18412" spans="1:12" x14ac:dyDescent="0.25">
      <c r="A18412" s="5" t="str">
        <f t="shared" si="287"/>
        <v>1TariffDynamic91103</v>
      </c>
      <c r="B18412" s="9">
        <v>1</v>
      </c>
      <c r="C18412" t="s">
        <v>134</v>
      </c>
      <c r="D18412" t="s">
        <v>150</v>
      </c>
      <c r="E18412" s="9">
        <v>9</v>
      </c>
      <c r="F18412" s="9">
        <v>1</v>
      </c>
      <c r="G18412" s="9">
        <v>10</v>
      </c>
      <c r="H18412" s="9">
        <v>3</v>
      </c>
      <c r="I18412" s="9">
        <v>1.4484485387802124</v>
      </c>
      <c r="J18412" s="9">
        <v>1.4484485387802124</v>
      </c>
      <c r="K18412" s="9">
        <v>0</v>
      </c>
      <c r="L18412" s="9">
        <v>75.819778442382813</v>
      </c>
    </row>
    <row r="18413" spans="1:12" x14ac:dyDescent="0.25">
      <c r="A18413" s="5" t="str">
        <f t="shared" si="287"/>
        <v>1TariffDynamic91104</v>
      </c>
      <c r="B18413" s="9">
        <v>1</v>
      </c>
      <c r="C18413" t="s">
        <v>134</v>
      </c>
      <c r="D18413" t="s">
        <v>150</v>
      </c>
      <c r="E18413" s="9">
        <v>9</v>
      </c>
      <c r="F18413" s="9">
        <v>1</v>
      </c>
      <c r="G18413" s="9">
        <v>10</v>
      </c>
      <c r="H18413" s="9">
        <v>4</v>
      </c>
      <c r="I18413" s="9">
        <v>1.290887713432312</v>
      </c>
      <c r="J18413" s="9">
        <v>1.290887713432312</v>
      </c>
      <c r="K18413" s="9">
        <v>0</v>
      </c>
      <c r="L18413" s="9">
        <v>75.507026672363281</v>
      </c>
    </row>
    <row r="18414" spans="1:12" x14ac:dyDescent="0.25">
      <c r="A18414" s="5" t="str">
        <f t="shared" si="287"/>
        <v>1TariffDynamic91105</v>
      </c>
      <c r="B18414" s="9">
        <v>1</v>
      </c>
      <c r="C18414" t="s">
        <v>134</v>
      </c>
      <c r="D18414" t="s">
        <v>150</v>
      </c>
      <c r="E18414" s="9">
        <v>9</v>
      </c>
      <c r="F18414" s="9">
        <v>1</v>
      </c>
      <c r="G18414" s="9">
        <v>10</v>
      </c>
      <c r="H18414" s="9">
        <v>5</v>
      </c>
      <c r="I18414" s="9">
        <v>1.1619131565093994</v>
      </c>
      <c r="J18414" s="9">
        <v>1.1619131565093994</v>
      </c>
      <c r="K18414" s="9">
        <v>0</v>
      </c>
      <c r="L18414" s="9">
        <v>75.014228820800781</v>
      </c>
    </row>
    <row r="18415" spans="1:12" x14ac:dyDescent="0.25">
      <c r="A18415" s="5" t="str">
        <f t="shared" si="287"/>
        <v>1TariffDynamic91106</v>
      </c>
      <c r="B18415" s="9">
        <v>1</v>
      </c>
      <c r="C18415" t="s">
        <v>134</v>
      </c>
      <c r="D18415" t="s">
        <v>150</v>
      </c>
      <c r="E18415" s="9">
        <v>9</v>
      </c>
      <c r="F18415" s="9">
        <v>1</v>
      </c>
      <c r="G18415" s="9">
        <v>10</v>
      </c>
      <c r="H18415" s="9">
        <v>6</v>
      </c>
      <c r="I18415" s="9">
        <v>1.0856897830963135</v>
      </c>
      <c r="J18415" s="9">
        <v>1.0856897830963135</v>
      </c>
      <c r="K18415" s="9">
        <v>0</v>
      </c>
      <c r="L18415" s="9">
        <v>74.828636169433594</v>
      </c>
    </row>
    <row r="18416" spans="1:12" x14ac:dyDescent="0.25">
      <c r="A18416" s="5" t="str">
        <f t="shared" si="287"/>
        <v>1TariffDynamic91107</v>
      </c>
      <c r="B18416" s="9">
        <v>1</v>
      </c>
      <c r="C18416" t="s">
        <v>134</v>
      </c>
      <c r="D18416" t="s">
        <v>150</v>
      </c>
      <c r="E18416" s="9">
        <v>9</v>
      </c>
      <c r="F18416" s="9">
        <v>1</v>
      </c>
      <c r="G18416" s="9">
        <v>10</v>
      </c>
      <c r="H18416" s="9">
        <v>7</v>
      </c>
      <c r="I18416" s="9">
        <v>1.0207294225692749</v>
      </c>
      <c r="J18416" s="9">
        <v>1.0207294225692749</v>
      </c>
      <c r="K18416" s="9">
        <v>0</v>
      </c>
      <c r="L18416" s="9">
        <v>74.524978637695313</v>
      </c>
    </row>
    <row r="18417" spans="1:12" x14ac:dyDescent="0.25">
      <c r="A18417" s="5" t="str">
        <f t="shared" si="287"/>
        <v>1TariffDynamic91108</v>
      </c>
      <c r="B18417" s="9">
        <v>1</v>
      </c>
      <c r="C18417" t="s">
        <v>134</v>
      </c>
      <c r="D18417" t="s">
        <v>150</v>
      </c>
      <c r="E18417" s="9">
        <v>9</v>
      </c>
      <c r="F18417" s="9">
        <v>1</v>
      </c>
      <c r="G18417" s="9">
        <v>10</v>
      </c>
      <c r="H18417" s="9">
        <v>8</v>
      </c>
      <c r="I18417" s="9">
        <v>0.92900395393371582</v>
      </c>
      <c r="J18417" s="9">
        <v>0.92900395393371582</v>
      </c>
      <c r="K18417" s="9">
        <v>0</v>
      </c>
      <c r="L18417" s="9">
        <v>74.494026184082031</v>
      </c>
    </row>
    <row r="18418" spans="1:12" x14ac:dyDescent="0.25">
      <c r="A18418" s="5" t="str">
        <f t="shared" si="287"/>
        <v>1TariffDynamic91109</v>
      </c>
      <c r="B18418" s="9">
        <v>1</v>
      </c>
      <c r="C18418" t="s">
        <v>134</v>
      </c>
      <c r="D18418" t="s">
        <v>150</v>
      </c>
      <c r="E18418" s="9">
        <v>9</v>
      </c>
      <c r="F18418" s="9">
        <v>1</v>
      </c>
      <c r="G18418" s="9">
        <v>10</v>
      </c>
      <c r="H18418" s="9">
        <v>9</v>
      </c>
      <c r="I18418" s="9">
        <v>0.70224487781524658</v>
      </c>
      <c r="J18418" s="9">
        <v>0.70224487781524658</v>
      </c>
      <c r="K18418" s="9">
        <v>0</v>
      </c>
      <c r="L18418" s="9">
        <v>76.435844421386719</v>
      </c>
    </row>
    <row r="18419" spans="1:12" x14ac:dyDescent="0.25">
      <c r="A18419" s="5" t="str">
        <f t="shared" si="287"/>
        <v>1TariffDynamic911010</v>
      </c>
      <c r="B18419" s="9">
        <v>1</v>
      </c>
      <c r="C18419" t="s">
        <v>134</v>
      </c>
      <c r="D18419" t="s">
        <v>150</v>
      </c>
      <c r="E18419" s="9">
        <v>9</v>
      </c>
      <c r="F18419" s="9">
        <v>1</v>
      </c>
      <c r="G18419" s="9">
        <v>10</v>
      </c>
      <c r="H18419" s="9">
        <v>10</v>
      </c>
      <c r="I18419" s="9">
        <v>0.60360878705978394</v>
      </c>
      <c r="J18419" s="9">
        <v>0.60360878705978394</v>
      </c>
      <c r="K18419" s="9">
        <v>0</v>
      </c>
      <c r="L18419" s="9">
        <v>80.526092529296875</v>
      </c>
    </row>
    <row r="18420" spans="1:12" x14ac:dyDescent="0.25">
      <c r="A18420" s="5" t="str">
        <f t="shared" si="287"/>
        <v>1TariffDynamic911011</v>
      </c>
      <c r="B18420" s="9">
        <v>1</v>
      </c>
      <c r="C18420" t="s">
        <v>134</v>
      </c>
      <c r="D18420" t="s">
        <v>150</v>
      </c>
      <c r="E18420" s="9">
        <v>9</v>
      </c>
      <c r="F18420" s="9">
        <v>1</v>
      </c>
      <c r="G18420" s="9">
        <v>10</v>
      </c>
      <c r="H18420" s="9">
        <v>11</v>
      </c>
      <c r="I18420" s="9">
        <v>0.76858443021774292</v>
      </c>
      <c r="J18420" s="9">
        <v>0.76858443021774292</v>
      </c>
      <c r="K18420" s="9">
        <v>0</v>
      </c>
      <c r="L18420" s="9">
        <v>85.686859130859375</v>
      </c>
    </row>
    <row r="18421" spans="1:12" x14ac:dyDescent="0.25">
      <c r="A18421" s="5" t="str">
        <f t="shared" si="287"/>
        <v>1TariffDynamic911012</v>
      </c>
      <c r="B18421" s="9">
        <v>1</v>
      </c>
      <c r="C18421" t="s">
        <v>134</v>
      </c>
      <c r="D18421" t="s">
        <v>150</v>
      </c>
      <c r="E18421" s="9">
        <v>9</v>
      </c>
      <c r="F18421" s="9">
        <v>1</v>
      </c>
      <c r="G18421" s="9">
        <v>10</v>
      </c>
      <c r="H18421" s="9">
        <v>12</v>
      </c>
      <c r="I18421" s="9">
        <v>0.94339829683303833</v>
      </c>
      <c r="J18421" s="9">
        <v>0.94339829683303833</v>
      </c>
      <c r="K18421" s="9">
        <v>0</v>
      </c>
      <c r="L18421" s="9">
        <v>90.029884338378906</v>
      </c>
    </row>
    <row r="18422" spans="1:12" x14ac:dyDescent="0.25">
      <c r="A18422" s="5" t="str">
        <f t="shared" si="287"/>
        <v>1TariffDynamic911013</v>
      </c>
      <c r="B18422" s="9">
        <v>1</v>
      </c>
      <c r="C18422" t="s">
        <v>134</v>
      </c>
      <c r="D18422" t="s">
        <v>150</v>
      </c>
      <c r="E18422" s="9">
        <v>9</v>
      </c>
      <c r="F18422" s="9">
        <v>1</v>
      </c>
      <c r="G18422" s="9">
        <v>10</v>
      </c>
      <c r="H18422" s="9">
        <v>13</v>
      </c>
      <c r="I18422" s="9">
        <v>1.2167431116104126</v>
      </c>
      <c r="J18422" s="9">
        <v>1.2167431116104126</v>
      </c>
      <c r="K18422" s="9">
        <v>0</v>
      </c>
      <c r="L18422" s="9">
        <v>93.849906921386719</v>
      </c>
    </row>
    <row r="18423" spans="1:12" x14ac:dyDescent="0.25">
      <c r="A18423" s="5" t="str">
        <f t="shared" si="287"/>
        <v>1TariffDynamic911014</v>
      </c>
      <c r="B18423" s="9">
        <v>1</v>
      </c>
      <c r="C18423" t="s">
        <v>134</v>
      </c>
      <c r="D18423" t="s">
        <v>150</v>
      </c>
      <c r="E18423" s="9">
        <v>9</v>
      </c>
      <c r="F18423" s="9">
        <v>1</v>
      </c>
      <c r="G18423" s="9">
        <v>10</v>
      </c>
      <c r="H18423" s="9">
        <v>14</v>
      </c>
      <c r="I18423" s="9">
        <v>1.5828592777252197</v>
      </c>
      <c r="J18423" s="9">
        <v>1.5828592777252197</v>
      </c>
      <c r="K18423" s="9">
        <v>0</v>
      </c>
      <c r="L18423" s="9">
        <v>96.538894653320313</v>
      </c>
    </row>
    <row r="18424" spans="1:12" x14ac:dyDescent="0.25">
      <c r="A18424" s="5" t="str">
        <f t="shared" si="287"/>
        <v>1TariffDynamic911015</v>
      </c>
      <c r="B18424" s="9">
        <v>1</v>
      </c>
      <c r="C18424" t="s">
        <v>134</v>
      </c>
      <c r="D18424" t="s">
        <v>150</v>
      </c>
      <c r="E18424" s="9">
        <v>9</v>
      </c>
      <c r="F18424" s="9">
        <v>1</v>
      </c>
      <c r="G18424" s="9">
        <v>10</v>
      </c>
      <c r="H18424" s="9">
        <v>15</v>
      </c>
      <c r="I18424" s="9">
        <v>1.933235764503479</v>
      </c>
      <c r="J18424" s="9">
        <v>1.933235764503479</v>
      </c>
      <c r="K18424" s="9">
        <v>0</v>
      </c>
      <c r="L18424" s="9">
        <v>98.060699462890625</v>
      </c>
    </row>
    <row r="18425" spans="1:12" x14ac:dyDescent="0.25">
      <c r="A18425" s="5" t="str">
        <f t="shared" si="287"/>
        <v>1TariffDynamic911016</v>
      </c>
      <c r="B18425" s="9">
        <v>1</v>
      </c>
      <c r="C18425" t="s">
        <v>134</v>
      </c>
      <c r="D18425" t="s">
        <v>150</v>
      </c>
      <c r="E18425" s="9">
        <v>9</v>
      </c>
      <c r="F18425" s="9">
        <v>1</v>
      </c>
      <c r="G18425" s="9">
        <v>10</v>
      </c>
      <c r="H18425" s="9">
        <v>16</v>
      </c>
      <c r="I18425" s="9">
        <v>2.3683481216430664</v>
      </c>
      <c r="J18425" s="9">
        <v>2.3683481216430664</v>
      </c>
      <c r="K18425" s="9">
        <v>0</v>
      </c>
      <c r="L18425" s="9">
        <v>98.566665649414063</v>
      </c>
    </row>
    <row r="18426" spans="1:12" x14ac:dyDescent="0.25">
      <c r="A18426" s="5" t="str">
        <f t="shared" si="287"/>
        <v>1TariffDynamic911017</v>
      </c>
      <c r="B18426" s="9">
        <v>1</v>
      </c>
      <c r="C18426" t="s">
        <v>134</v>
      </c>
      <c r="D18426" t="s">
        <v>150</v>
      </c>
      <c r="E18426" s="9">
        <v>9</v>
      </c>
      <c r="F18426" s="9">
        <v>1</v>
      </c>
      <c r="G18426" s="9">
        <v>10</v>
      </c>
      <c r="H18426" s="9">
        <v>17</v>
      </c>
      <c r="I18426" s="9">
        <v>2.6848430633544922</v>
      </c>
      <c r="J18426" s="9">
        <v>1.4791973829269409</v>
      </c>
      <c r="K18426" s="9">
        <v>4.3538350611925125E-2</v>
      </c>
      <c r="L18426" s="9">
        <v>98.922264099121094</v>
      </c>
    </row>
    <row r="18427" spans="1:12" x14ac:dyDescent="0.25">
      <c r="A18427" s="5" t="str">
        <f t="shared" si="287"/>
        <v>1TariffDynamic911018</v>
      </c>
      <c r="B18427" s="9">
        <v>1</v>
      </c>
      <c r="C18427" t="s">
        <v>134</v>
      </c>
      <c r="D18427" t="s">
        <v>150</v>
      </c>
      <c r="E18427" s="9">
        <v>9</v>
      </c>
      <c r="F18427" s="9">
        <v>1</v>
      </c>
      <c r="G18427" s="9">
        <v>10</v>
      </c>
      <c r="H18427" s="9">
        <v>18</v>
      </c>
      <c r="I18427" s="9">
        <v>3.0162768363952637</v>
      </c>
      <c r="J18427" s="9">
        <v>2.2547850608825684</v>
      </c>
      <c r="K18427" s="9">
        <v>4.0442552417516708E-2</v>
      </c>
      <c r="L18427" s="9">
        <v>97.883613586425781</v>
      </c>
    </row>
    <row r="18428" spans="1:12" x14ac:dyDescent="0.25">
      <c r="A18428" s="5" t="str">
        <f t="shared" si="287"/>
        <v>1TariffDynamic911019</v>
      </c>
      <c r="B18428" s="9">
        <v>1</v>
      </c>
      <c r="C18428" t="s">
        <v>134</v>
      </c>
      <c r="D18428" t="s">
        <v>150</v>
      </c>
      <c r="E18428" s="9">
        <v>9</v>
      </c>
      <c r="F18428" s="9">
        <v>1</v>
      </c>
      <c r="G18428" s="9">
        <v>10</v>
      </c>
      <c r="H18428" s="9">
        <v>19</v>
      </c>
      <c r="I18428" s="9">
        <v>3.2340431213378906</v>
      </c>
      <c r="J18428" s="9">
        <v>2.7511768341064453</v>
      </c>
      <c r="K18428" s="9">
        <v>2.7166128158569336E-2</v>
      </c>
      <c r="L18428" s="9">
        <v>95.504280090332031</v>
      </c>
    </row>
    <row r="18429" spans="1:12" x14ac:dyDescent="0.25">
      <c r="A18429" s="5" t="str">
        <f t="shared" si="287"/>
        <v>1TariffDynamic911020</v>
      </c>
      <c r="B18429" s="9">
        <v>1</v>
      </c>
      <c r="C18429" t="s">
        <v>134</v>
      </c>
      <c r="D18429" t="s">
        <v>150</v>
      </c>
      <c r="E18429" s="9">
        <v>9</v>
      </c>
      <c r="F18429" s="9">
        <v>1</v>
      </c>
      <c r="G18429" s="9">
        <v>10</v>
      </c>
      <c r="H18429" s="9">
        <v>20</v>
      </c>
      <c r="I18429" s="9">
        <v>3.1901898384094238</v>
      </c>
      <c r="J18429" s="9">
        <v>2.8301384449005127</v>
      </c>
      <c r="K18429" s="9">
        <v>2.8908984735608101E-2</v>
      </c>
      <c r="L18429" s="9">
        <v>92.583625793457031</v>
      </c>
    </row>
    <row r="18430" spans="1:12" x14ac:dyDescent="0.25">
      <c r="A18430" s="5" t="str">
        <f t="shared" si="287"/>
        <v>1TariffDynamic911021</v>
      </c>
      <c r="B18430" s="9">
        <v>1</v>
      </c>
      <c r="C18430" t="s">
        <v>134</v>
      </c>
      <c r="D18430" t="s">
        <v>150</v>
      </c>
      <c r="E18430" s="9">
        <v>9</v>
      </c>
      <c r="F18430" s="9">
        <v>1</v>
      </c>
      <c r="G18430" s="9">
        <v>10</v>
      </c>
      <c r="H18430" s="9">
        <v>21</v>
      </c>
      <c r="I18430" s="9">
        <v>3.1363863945007324</v>
      </c>
      <c r="J18430" s="9">
        <v>2.8120541572570801</v>
      </c>
      <c r="K18430" s="9">
        <v>1.879592053592205E-2</v>
      </c>
      <c r="L18430" s="9">
        <v>88.902519226074219</v>
      </c>
    </row>
    <row r="18431" spans="1:12" x14ac:dyDescent="0.25">
      <c r="A18431" s="5" t="str">
        <f t="shared" si="287"/>
        <v>1TariffDynamic911022</v>
      </c>
      <c r="B18431" s="9">
        <v>1</v>
      </c>
      <c r="C18431" t="s">
        <v>134</v>
      </c>
      <c r="D18431" t="s">
        <v>150</v>
      </c>
      <c r="E18431" s="9">
        <v>9</v>
      </c>
      <c r="F18431" s="9">
        <v>1</v>
      </c>
      <c r="G18431" s="9">
        <v>10</v>
      </c>
      <c r="H18431" s="9">
        <v>22</v>
      </c>
      <c r="I18431" s="9">
        <v>3.0837075710296631</v>
      </c>
      <c r="J18431" s="9">
        <v>3.6010947227478027</v>
      </c>
      <c r="K18431" s="9">
        <v>4.8868145793676376E-2</v>
      </c>
      <c r="L18431" s="9">
        <v>87.432640075683594</v>
      </c>
    </row>
    <row r="18432" spans="1:12" x14ac:dyDescent="0.25">
      <c r="A18432" s="5" t="str">
        <f t="shared" si="287"/>
        <v>1TariffDynamic911023</v>
      </c>
      <c r="B18432" s="9">
        <v>1</v>
      </c>
      <c r="C18432" t="s">
        <v>134</v>
      </c>
      <c r="D18432" t="s">
        <v>150</v>
      </c>
      <c r="E18432" s="9">
        <v>9</v>
      </c>
      <c r="F18432" s="9">
        <v>1</v>
      </c>
      <c r="G18432" s="9">
        <v>10</v>
      </c>
      <c r="H18432" s="9">
        <v>23</v>
      </c>
      <c r="I18432" s="9">
        <v>2.9271056652069092</v>
      </c>
      <c r="J18432" s="9">
        <v>3.1452293395996094</v>
      </c>
      <c r="K18432" s="9">
        <v>3.4149710088968277E-2</v>
      </c>
      <c r="L18432" s="9">
        <v>86.115043640136719</v>
      </c>
    </row>
    <row r="18433" spans="1:12" x14ac:dyDescent="0.25">
      <c r="A18433" s="5" t="str">
        <f t="shared" si="287"/>
        <v>1TariffDynamic911024</v>
      </c>
      <c r="B18433" s="9">
        <v>1</v>
      </c>
      <c r="C18433" t="s">
        <v>134</v>
      </c>
      <c r="D18433" t="s">
        <v>150</v>
      </c>
      <c r="E18433" s="9">
        <v>9</v>
      </c>
      <c r="F18433" s="9">
        <v>1</v>
      </c>
      <c r="G18433" s="9">
        <v>10</v>
      </c>
      <c r="H18433" s="9">
        <v>24</v>
      </c>
      <c r="I18433" s="9">
        <v>2.5541915893554688</v>
      </c>
      <c r="J18433" s="9">
        <v>2.6994616985321045</v>
      </c>
      <c r="K18433" s="9">
        <v>3.0073260888457298E-2</v>
      </c>
      <c r="L18433" s="9">
        <v>84.475311279296875</v>
      </c>
    </row>
    <row r="18434" spans="1:12" x14ac:dyDescent="0.25">
      <c r="A18434" s="5" t="str">
        <f t="shared" si="287"/>
        <v>1TariffDynamic10021</v>
      </c>
      <c r="B18434" s="9">
        <v>1</v>
      </c>
      <c r="C18434" t="s">
        <v>134</v>
      </c>
      <c r="D18434" t="s">
        <v>150</v>
      </c>
      <c r="E18434" s="9">
        <v>10</v>
      </c>
      <c r="F18434" s="9">
        <v>0</v>
      </c>
      <c r="G18434" s="9">
        <v>2</v>
      </c>
      <c r="H18434" s="9">
        <v>1</v>
      </c>
      <c r="I18434" s="9">
        <v>1.7104053497314453</v>
      </c>
      <c r="J18434" s="9">
        <v>1.7104053497314453</v>
      </c>
      <c r="K18434" s="9">
        <v>0</v>
      </c>
      <c r="L18434" s="9">
        <v>73.388427734375</v>
      </c>
    </row>
    <row r="18435" spans="1:12" x14ac:dyDescent="0.25">
      <c r="A18435" s="5" t="str">
        <f t="shared" ref="A18435:A18498" si="288">B18435&amp;C18435&amp;D18435&amp;E18435&amp;F18435&amp;G18435&amp;H18435</f>
        <v>1TariffDynamic10022</v>
      </c>
      <c r="B18435" s="9">
        <v>1</v>
      </c>
      <c r="C18435" t="s">
        <v>134</v>
      </c>
      <c r="D18435" t="s">
        <v>150</v>
      </c>
      <c r="E18435" s="9">
        <v>10</v>
      </c>
      <c r="F18435" s="9">
        <v>0</v>
      </c>
      <c r="G18435" s="9">
        <v>2</v>
      </c>
      <c r="H18435" s="9">
        <v>2</v>
      </c>
      <c r="I18435" s="9">
        <v>1.4315699338912964</v>
      </c>
      <c r="J18435" s="9">
        <v>1.4315699338912964</v>
      </c>
      <c r="K18435" s="9">
        <v>0</v>
      </c>
      <c r="L18435" s="9">
        <v>71.978546142578125</v>
      </c>
    </row>
    <row r="18436" spans="1:12" x14ac:dyDescent="0.25">
      <c r="A18436" s="5" t="str">
        <f t="shared" si="288"/>
        <v>1TariffDynamic10023</v>
      </c>
      <c r="B18436" s="9">
        <v>1</v>
      </c>
      <c r="C18436" t="s">
        <v>134</v>
      </c>
      <c r="D18436" t="s">
        <v>150</v>
      </c>
      <c r="E18436" s="9">
        <v>10</v>
      </c>
      <c r="F18436" s="9">
        <v>0</v>
      </c>
      <c r="G18436" s="9">
        <v>2</v>
      </c>
      <c r="H18436" s="9">
        <v>3</v>
      </c>
      <c r="I18436" s="9">
        <v>1.2156118154525757</v>
      </c>
      <c r="J18436" s="9">
        <v>1.2156118154525757</v>
      </c>
      <c r="K18436" s="9">
        <v>0</v>
      </c>
      <c r="L18436" s="9">
        <v>70.886329650878906</v>
      </c>
    </row>
    <row r="18437" spans="1:12" x14ac:dyDescent="0.25">
      <c r="A18437" s="5" t="str">
        <f t="shared" si="288"/>
        <v>1TariffDynamic10024</v>
      </c>
      <c r="B18437" s="9">
        <v>1</v>
      </c>
      <c r="C18437" t="s">
        <v>134</v>
      </c>
      <c r="D18437" t="s">
        <v>150</v>
      </c>
      <c r="E18437" s="9">
        <v>10</v>
      </c>
      <c r="F18437" s="9">
        <v>0</v>
      </c>
      <c r="G18437" s="9">
        <v>2</v>
      </c>
      <c r="H18437" s="9">
        <v>4</v>
      </c>
      <c r="I18437" s="9">
        <v>1.0347210168838501</v>
      </c>
      <c r="J18437" s="9">
        <v>1.0347210168838501</v>
      </c>
      <c r="K18437" s="9">
        <v>0</v>
      </c>
      <c r="L18437" s="9">
        <v>69.534446716308594</v>
      </c>
    </row>
    <row r="18438" spans="1:12" x14ac:dyDescent="0.25">
      <c r="A18438" s="5" t="str">
        <f t="shared" si="288"/>
        <v>1TariffDynamic10025</v>
      </c>
      <c r="B18438" s="9">
        <v>1</v>
      </c>
      <c r="C18438" t="s">
        <v>134</v>
      </c>
      <c r="D18438" t="s">
        <v>150</v>
      </c>
      <c r="E18438" s="9">
        <v>10</v>
      </c>
      <c r="F18438" s="9">
        <v>0</v>
      </c>
      <c r="G18438" s="9">
        <v>2</v>
      </c>
      <c r="H18438" s="9">
        <v>5</v>
      </c>
      <c r="I18438" s="9">
        <v>0.91786670684814453</v>
      </c>
      <c r="J18438" s="9">
        <v>0.91786670684814453</v>
      </c>
      <c r="K18438" s="9">
        <v>0</v>
      </c>
      <c r="L18438" s="9">
        <v>68.649871826171875</v>
      </c>
    </row>
    <row r="18439" spans="1:12" x14ac:dyDescent="0.25">
      <c r="A18439" s="5" t="str">
        <f t="shared" si="288"/>
        <v>1TariffDynamic10026</v>
      </c>
      <c r="B18439" s="9">
        <v>1</v>
      </c>
      <c r="C18439" t="s">
        <v>134</v>
      </c>
      <c r="D18439" t="s">
        <v>150</v>
      </c>
      <c r="E18439" s="9">
        <v>10</v>
      </c>
      <c r="F18439" s="9">
        <v>0</v>
      </c>
      <c r="G18439" s="9">
        <v>2</v>
      </c>
      <c r="H18439" s="9">
        <v>6</v>
      </c>
      <c r="I18439" s="9">
        <v>0.8471638560295105</v>
      </c>
      <c r="J18439" s="9">
        <v>0.8471638560295105</v>
      </c>
      <c r="K18439" s="9">
        <v>0</v>
      </c>
      <c r="L18439" s="9">
        <v>67.935127258300781</v>
      </c>
    </row>
    <row r="18440" spans="1:12" x14ac:dyDescent="0.25">
      <c r="A18440" s="5" t="str">
        <f t="shared" si="288"/>
        <v>1TariffDynamic10027</v>
      </c>
      <c r="B18440" s="9">
        <v>1</v>
      </c>
      <c r="C18440" t="s">
        <v>134</v>
      </c>
      <c r="D18440" t="s">
        <v>150</v>
      </c>
      <c r="E18440" s="9">
        <v>10</v>
      </c>
      <c r="F18440" s="9">
        <v>0</v>
      </c>
      <c r="G18440" s="9">
        <v>2</v>
      </c>
      <c r="H18440" s="9">
        <v>7</v>
      </c>
      <c r="I18440" s="9">
        <v>0.813301682472229</v>
      </c>
      <c r="J18440" s="9">
        <v>0.813301682472229</v>
      </c>
      <c r="K18440" s="9">
        <v>0</v>
      </c>
      <c r="L18440" s="9">
        <v>67.409614562988281</v>
      </c>
    </row>
    <row r="18441" spans="1:12" x14ac:dyDescent="0.25">
      <c r="A18441" s="5" t="str">
        <f t="shared" si="288"/>
        <v>1TariffDynamic10028</v>
      </c>
      <c r="B18441" s="9">
        <v>1</v>
      </c>
      <c r="C18441" t="s">
        <v>134</v>
      </c>
      <c r="D18441" t="s">
        <v>150</v>
      </c>
      <c r="E18441" s="9">
        <v>10</v>
      </c>
      <c r="F18441" s="9">
        <v>0</v>
      </c>
      <c r="G18441" s="9">
        <v>2</v>
      </c>
      <c r="H18441" s="9">
        <v>8</v>
      </c>
      <c r="I18441" s="9">
        <v>0.70096808671951294</v>
      </c>
      <c r="J18441" s="9">
        <v>0.70096808671951294</v>
      </c>
      <c r="K18441" s="9">
        <v>0</v>
      </c>
      <c r="L18441" s="9">
        <v>66.900718688964844</v>
      </c>
    </row>
    <row r="18442" spans="1:12" x14ac:dyDescent="0.25">
      <c r="A18442" s="5" t="str">
        <f t="shared" si="288"/>
        <v>1TariffDynamic10029</v>
      </c>
      <c r="B18442" s="9">
        <v>1</v>
      </c>
      <c r="C18442" t="s">
        <v>134</v>
      </c>
      <c r="D18442" t="s">
        <v>150</v>
      </c>
      <c r="E18442" s="9">
        <v>10</v>
      </c>
      <c r="F18442" s="9">
        <v>0</v>
      </c>
      <c r="G18442" s="9">
        <v>2</v>
      </c>
      <c r="H18442" s="9">
        <v>9</v>
      </c>
      <c r="I18442" s="9">
        <v>0.42210027575492859</v>
      </c>
      <c r="J18442" s="9">
        <v>0.42210027575492859</v>
      </c>
      <c r="K18442" s="9">
        <v>0</v>
      </c>
      <c r="L18442" s="9">
        <v>67.757942199707031</v>
      </c>
    </row>
    <row r="18443" spans="1:12" x14ac:dyDescent="0.25">
      <c r="A18443" s="5" t="str">
        <f t="shared" si="288"/>
        <v>1TariffDynamic100210</v>
      </c>
      <c r="B18443" s="9">
        <v>1</v>
      </c>
      <c r="C18443" t="s">
        <v>134</v>
      </c>
      <c r="D18443" t="s">
        <v>150</v>
      </c>
      <c r="E18443" s="9">
        <v>10</v>
      </c>
      <c r="F18443" s="9">
        <v>0</v>
      </c>
      <c r="G18443" s="9">
        <v>2</v>
      </c>
      <c r="H18443" s="9">
        <v>10</v>
      </c>
      <c r="I18443" s="9">
        <v>0.2835271954536438</v>
      </c>
      <c r="J18443" s="9">
        <v>0.2835271954536438</v>
      </c>
      <c r="K18443" s="9">
        <v>0</v>
      </c>
      <c r="L18443" s="9">
        <v>71.452247619628906</v>
      </c>
    </row>
    <row r="18444" spans="1:12" x14ac:dyDescent="0.25">
      <c r="A18444" s="5" t="str">
        <f t="shared" si="288"/>
        <v>1TariffDynamic100211</v>
      </c>
      <c r="B18444" s="9">
        <v>1</v>
      </c>
      <c r="C18444" t="s">
        <v>134</v>
      </c>
      <c r="D18444" t="s">
        <v>150</v>
      </c>
      <c r="E18444" s="9">
        <v>10</v>
      </c>
      <c r="F18444" s="9">
        <v>0</v>
      </c>
      <c r="G18444" s="9">
        <v>2</v>
      </c>
      <c r="H18444" s="9">
        <v>11</v>
      </c>
      <c r="I18444" s="9">
        <v>0.2528107762336731</v>
      </c>
      <c r="J18444" s="9">
        <v>0.2528107762336731</v>
      </c>
      <c r="K18444" s="9">
        <v>0</v>
      </c>
      <c r="L18444" s="9">
        <v>76.250839233398438</v>
      </c>
    </row>
    <row r="18445" spans="1:12" x14ac:dyDescent="0.25">
      <c r="A18445" s="5" t="str">
        <f t="shared" si="288"/>
        <v>1TariffDynamic100212</v>
      </c>
      <c r="B18445" s="9">
        <v>1</v>
      </c>
      <c r="C18445" t="s">
        <v>134</v>
      </c>
      <c r="D18445" t="s">
        <v>150</v>
      </c>
      <c r="E18445" s="9">
        <v>10</v>
      </c>
      <c r="F18445" s="9">
        <v>0</v>
      </c>
      <c r="G18445" s="9">
        <v>2</v>
      </c>
      <c r="H18445" s="9">
        <v>12</v>
      </c>
      <c r="I18445" s="9">
        <v>0.20250892639160156</v>
      </c>
      <c r="J18445" s="9">
        <v>0.20250892639160156</v>
      </c>
      <c r="K18445" s="9">
        <v>0</v>
      </c>
      <c r="L18445" s="9">
        <v>81.062828063964844</v>
      </c>
    </row>
    <row r="18446" spans="1:12" x14ac:dyDescent="0.25">
      <c r="A18446" s="5" t="str">
        <f t="shared" si="288"/>
        <v>1TariffDynamic100213</v>
      </c>
      <c r="B18446" s="9">
        <v>1</v>
      </c>
      <c r="C18446" t="s">
        <v>134</v>
      </c>
      <c r="D18446" t="s">
        <v>150</v>
      </c>
      <c r="E18446" s="9">
        <v>10</v>
      </c>
      <c r="F18446" s="9">
        <v>0</v>
      </c>
      <c r="G18446" s="9">
        <v>2</v>
      </c>
      <c r="H18446" s="9">
        <v>13</v>
      </c>
      <c r="I18446" s="9">
        <v>0.28946205973625183</v>
      </c>
      <c r="J18446" s="9">
        <v>0.28946205973625183</v>
      </c>
      <c r="K18446" s="9">
        <v>0</v>
      </c>
      <c r="L18446" s="9">
        <v>84.608711242675781</v>
      </c>
    </row>
    <row r="18447" spans="1:12" x14ac:dyDescent="0.25">
      <c r="A18447" s="5" t="str">
        <f t="shared" si="288"/>
        <v>1TariffDynamic100214</v>
      </c>
      <c r="B18447" s="9">
        <v>1</v>
      </c>
      <c r="C18447" t="s">
        <v>134</v>
      </c>
      <c r="D18447" t="s">
        <v>150</v>
      </c>
      <c r="E18447" s="9">
        <v>10</v>
      </c>
      <c r="F18447" s="9">
        <v>0</v>
      </c>
      <c r="G18447" s="9">
        <v>2</v>
      </c>
      <c r="H18447" s="9">
        <v>14</v>
      </c>
      <c r="I18447" s="9">
        <v>0.49575373530387878</v>
      </c>
      <c r="J18447" s="9">
        <v>0.49575373530387878</v>
      </c>
      <c r="K18447" s="9">
        <v>0</v>
      </c>
      <c r="L18447" s="9">
        <v>86.755462646484375</v>
      </c>
    </row>
    <row r="18448" spans="1:12" x14ac:dyDescent="0.25">
      <c r="A18448" s="5" t="str">
        <f t="shared" si="288"/>
        <v>1TariffDynamic100215</v>
      </c>
      <c r="B18448" s="9">
        <v>1</v>
      </c>
      <c r="C18448" t="s">
        <v>134</v>
      </c>
      <c r="D18448" t="s">
        <v>150</v>
      </c>
      <c r="E18448" s="9">
        <v>10</v>
      </c>
      <c r="F18448" s="9">
        <v>0</v>
      </c>
      <c r="G18448" s="9">
        <v>2</v>
      </c>
      <c r="H18448" s="9">
        <v>15</v>
      </c>
      <c r="I18448" s="9">
        <v>0.75477319955825806</v>
      </c>
      <c r="J18448" s="9">
        <v>0.75477319955825806</v>
      </c>
      <c r="K18448" s="9">
        <v>0</v>
      </c>
      <c r="L18448" s="9">
        <v>87.265945434570313</v>
      </c>
    </row>
    <row r="18449" spans="1:12" x14ac:dyDescent="0.25">
      <c r="A18449" s="5" t="str">
        <f t="shared" si="288"/>
        <v>1TariffDynamic100216</v>
      </c>
      <c r="B18449" s="9">
        <v>1</v>
      </c>
      <c r="C18449" t="s">
        <v>134</v>
      </c>
      <c r="D18449" t="s">
        <v>150</v>
      </c>
      <c r="E18449" s="9">
        <v>10</v>
      </c>
      <c r="F18449" s="9">
        <v>0</v>
      </c>
      <c r="G18449" s="9">
        <v>2</v>
      </c>
      <c r="H18449" s="9">
        <v>16</v>
      </c>
      <c r="I18449" s="9">
        <v>1.1231608390808105</v>
      </c>
      <c r="J18449" s="9">
        <v>1.1231608390808105</v>
      </c>
      <c r="K18449" s="9">
        <v>0</v>
      </c>
      <c r="L18449" s="9">
        <v>87.176971435546875</v>
      </c>
    </row>
    <row r="18450" spans="1:12" x14ac:dyDescent="0.25">
      <c r="A18450" s="5" t="str">
        <f t="shared" si="288"/>
        <v>1TariffDynamic100217</v>
      </c>
      <c r="B18450" s="9">
        <v>1</v>
      </c>
      <c r="C18450" t="s">
        <v>134</v>
      </c>
      <c r="D18450" t="s">
        <v>150</v>
      </c>
      <c r="E18450" s="9">
        <v>10</v>
      </c>
      <c r="F18450" s="9">
        <v>0</v>
      </c>
      <c r="G18450" s="9">
        <v>2</v>
      </c>
      <c r="H18450" s="9">
        <v>17</v>
      </c>
      <c r="I18450" s="9">
        <v>1.4585245847702026</v>
      </c>
      <c r="J18450" s="9">
        <v>0.53115570545196533</v>
      </c>
      <c r="K18450" s="9">
        <v>2.5309368968009949E-2</v>
      </c>
      <c r="L18450" s="9">
        <v>86.532546997070313</v>
      </c>
    </row>
    <row r="18451" spans="1:12" x14ac:dyDescent="0.25">
      <c r="A18451" s="5" t="str">
        <f t="shared" si="288"/>
        <v>1TariffDynamic100218</v>
      </c>
      <c r="B18451" s="9">
        <v>1</v>
      </c>
      <c r="C18451" t="s">
        <v>134</v>
      </c>
      <c r="D18451" t="s">
        <v>150</v>
      </c>
      <c r="E18451" s="9">
        <v>10</v>
      </c>
      <c r="F18451" s="9">
        <v>0</v>
      </c>
      <c r="G18451" s="9">
        <v>2</v>
      </c>
      <c r="H18451" s="9">
        <v>18</v>
      </c>
      <c r="I18451" s="9">
        <v>1.8323644399642944</v>
      </c>
      <c r="J18451" s="9">
        <v>1.2882715463638306</v>
      </c>
      <c r="K18451" s="9">
        <v>3.0514732003211975E-2</v>
      </c>
      <c r="L18451" s="9">
        <v>85.746574401855469</v>
      </c>
    </row>
    <row r="18452" spans="1:12" x14ac:dyDescent="0.25">
      <c r="A18452" s="5" t="str">
        <f t="shared" si="288"/>
        <v>1TariffDynamic100219</v>
      </c>
      <c r="B18452" s="9">
        <v>1</v>
      </c>
      <c r="C18452" t="s">
        <v>134</v>
      </c>
      <c r="D18452" t="s">
        <v>150</v>
      </c>
      <c r="E18452" s="9">
        <v>10</v>
      </c>
      <c r="F18452" s="9">
        <v>0</v>
      </c>
      <c r="G18452" s="9">
        <v>2</v>
      </c>
      <c r="H18452" s="9">
        <v>19</v>
      </c>
      <c r="I18452" s="9">
        <v>2.0857217311859131</v>
      </c>
      <c r="J18452" s="9">
        <v>1.7370517253875732</v>
      </c>
      <c r="K18452" s="9">
        <v>2.9787644743919373E-2</v>
      </c>
      <c r="L18452" s="9">
        <v>83.809410095214844</v>
      </c>
    </row>
    <row r="18453" spans="1:12" x14ac:dyDescent="0.25">
      <c r="A18453" s="5" t="str">
        <f t="shared" si="288"/>
        <v>1TariffDynamic100220</v>
      </c>
      <c r="B18453" s="9">
        <v>1</v>
      </c>
      <c r="C18453" t="s">
        <v>134</v>
      </c>
      <c r="D18453" t="s">
        <v>150</v>
      </c>
      <c r="E18453" s="9">
        <v>10</v>
      </c>
      <c r="F18453" s="9">
        <v>0</v>
      </c>
      <c r="G18453" s="9">
        <v>2</v>
      </c>
      <c r="H18453" s="9">
        <v>20</v>
      </c>
      <c r="I18453" s="9">
        <v>2.1172709465026855</v>
      </c>
      <c r="J18453" s="9">
        <v>1.8717153072357178</v>
      </c>
      <c r="K18453" s="9">
        <v>1.8444230780005455E-2</v>
      </c>
      <c r="L18453" s="9">
        <v>80.784004211425781</v>
      </c>
    </row>
    <row r="18454" spans="1:12" x14ac:dyDescent="0.25">
      <c r="A18454" s="5" t="str">
        <f t="shared" si="288"/>
        <v>1TariffDynamic100221</v>
      </c>
      <c r="B18454" s="9">
        <v>1</v>
      </c>
      <c r="C18454" t="s">
        <v>134</v>
      </c>
      <c r="D18454" t="s">
        <v>150</v>
      </c>
      <c r="E18454" s="9">
        <v>10</v>
      </c>
      <c r="F18454" s="9">
        <v>0</v>
      </c>
      <c r="G18454" s="9">
        <v>2</v>
      </c>
      <c r="H18454" s="9">
        <v>21</v>
      </c>
      <c r="I18454" s="9">
        <v>2.1248884201049805</v>
      </c>
      <c r="J18454" s="9">
        <v>1.9058301448822021</v>
      </c>
      <c r="K18454" s="9">
        <v>2.5705963373184204E-2</v>
      </c>
      <c r="L18454" s="9">
        <v>78.053268432617188</v>
      </c>
    </row>
    <row r="18455" spans="1:12" x14ac:dyDescent="0.25">
      <c r="A18455" s="5" t="str">
        <f t="shared" si="288"/>
        <v>1TariffDynamic100222</v>
      </c>
      <c r="B18455" s="9">
        <v>1</v>
      </c>
      <c r="C18455" t="s">
        <v>134</v>
      </c>
      <c r="D18455" t="s">
        <v>150</v>
      </c>
      <c r="E18455" s="9">
        <v>10</v>
      </c>
      <c r="F18455" s="9">
        <v>0</v>
      </c>
      <c r="G18455" s="9">
        <v>2</v>
      </c>
      <c r="H18455" s="9">
        <v>22</v>
      </c>
      <c r="I18455" s="9">
        <v>2.1139874458312988</v>
      </c>
      <c r="J18455" s="9">
        <v>2.5281553268432617</v>
      </c>
      <c r="K18455" s="9">
        <v>3.5813543945550919E-2</v>
      </c>
      <c r="L18455" s="9">
        <v>76.145721435546875</v>
      </c>
    </row>
    <row r="18456" spans="1:12" x14ac:dyDescent="0.25">
      <c r="A18456" s="5" t="str">
        <f t="shared" si="288"/>
        <v>1TariffDynamic100223</v>
      </c>
      <c r="B18456" s="9">
        <v>1</v>
      </c>
      <c r="C18456" t="s">
        <v>134</v>
      </c>
      <c r="D18456" t="s">
        <v>150</v>
      </c>
      <c r="E18456" s="9">
        <v>10</v>
      </c>
      <c r="F18456" s="9">
        <v>0</v>
      </c>
      <c r="G18456" s="9">
        <v>2</v>
      </c>
      <c r="H18456" s="9">
        <v>23</v>
      </c>
      <c r="I18456" s="9">
        <v>2.0888550281524658</v>
      </c>
      <c r="J18456" s="9">
        <v>2.2474451065063477</v>
      </c>
      <c r="K18456" s="9">
        <v>2.1963315084576607E-2</v>
      </c>
      <c r="L18456" s="9">
        <v>74.440277099609375</v>
      </c>
    </row>
    <row r="18457" spans="1:12" x14ac:dyDescent="0.25">
      <c r="A18457" s="5" t="str">
        <f t="shared" si="288"/>
        <v>1TariffDynamic100224</v>
      </c>
      <c r="B18457" s="9">
        <v>1</v>
      </c>
      <c r="C18457" t="s">
        <v>134</v>
      </c>
      <c r="D18457" t="s">
        <v>150</v>
      </c>
      <c r="E18457" s="9">
        <v>10</v>
      </c>
      <c r="F18457" s="9">
        <v>0</v>
      </c>
      <c r="G18457" s="9">
        <v>2</v>
      </c>
      <c r="H18457" s="9">
        <v>24</v>
      </c>
      <c r="I18457" s="9">
        <v>1.8440366983413696</v>
      </c>
      <c r="J18457" s="9">
        <v>1.9400808811187744</v>
      </c>
      <c r="K18457" s="9">
        <v>1.8615106120705605E-2</v>
      </c>
      <c r="L18457" s="9">
        <v>73.04498291015625</v>
      </c>
    </row>
    <row r="18458" spans="1:12" x14ac:dyDescent="0.25">
      <c r="A18458" s="5" t="str">
        <f t="shared" si="288"/>
        <v>1TariffDynamic100101</v>
      </c>
      <c r="B18458" s="9">
        <v>1</v>
      </c>
      <c r="C18458" t="s">
        <v>134</v>
      </c>
      <c r="D18458" t="s">
        <v>150</v>
      </c>
      <c r="E18458" s="9">
        <v>10</v>
      </c>
      <c r="F18458" s="9">
        <v>0</v>
      </c>
      <c r="G18458" s="9">
        <v>10</v>
      </c>
      <c r="H18458" s="9">
        <v>1</v>
      </c>
      <c r="I18458" s="9">
        <v>1.9591814279556274</v>
      </c>
      <c r="J18458" s="9">
        <v>1.9591814279556274</v>
      </c>
      <c r="K18458" s="9">
        <v>0</v>
      </c>
      <c r="L18458" s="9">
        <v>77.437049865722656</v>
      </c>
    </row>
    <row r="18459" spans="1:12" x14ac:dyDescent="0.25">
      <c r="A18459" s="5" t="str">
        <f t="shared" si="288"/>
        <v>1TariffDynamic100102</v>
      </c>
      <c r="B18459" s="9">
        <v>1</v>
      </c>
      <c r="C18459" t="s">
        <v>134</v>
      </c>
      <c r="D18459" t="s">
        <v>150</v>
      </c>
      <c r="E18459" s="9">
        <v>10</v>
      </c>
      <c r="F18459" s="9">
        <v>0</v>
      </c>
      <c r="G18459" s="9">
        <v>10</v>
      </c>
      <c r="H18459" s="9">
        <v>2</v>
      </c>
      <c r="I18459" s="9">
        <v>1.6728334426879883</v>
      </c>
      <c r="J18459" s="9">
        <v>1.6728334426879883</v>
      </c>
      <c r="K18459" s="9">
        <v>0</v>
      </c>
      <c r="L18459" s="9">
        <v>76.53857421875</v>
      </c>
    </row>
    <row r="18460" spans="1:12" x14ac:dyDescent="0.25">
      <c r="A18460" s="5" t="str">
        <f t="shared" si="288"/>
        <v>1TariffDynamic100103</v>
      </c>
      <c r="B18460" s="9">
        <v>1</v>
      </c>
      <c r="C18460" t="s">
        <v>134</v>
      </c>
      <c r="D18460" t="s">
        <v>150</v>
      </c>
      <c r="E18460" s="9">
        <v>10</v>
      </c>
      <c r="F18460" s="9">
        <v>0</v>
      </c>
      <c r="G18460" s="9">
        <v>10</v>
      </c>
      <c r="H18460" s="9">
        <v>3</v>
      </c>
      <c r="I18460" s="9">
        <v>1.436280369758606</v>
      </c>
      <c r="J18460" s="9">
        <v>1.436280369758606</v>
      </c>
      <c r="K18460" s="9">
        <v>0</v>
      </c>
      <c r="L18460" s="9">
        <v>75.654541015625</v>
      </c>
    </row>
    <row r="18461" spans="1:12" x14ac:dyDescent="0.25">
      <c r="A18461" s="5" t="str">
        <f t="shared" si="288"/>
        <v>1TariffDynamic100104</v>
      </c>
      <c r="B18461" s="9">
        <v>1</v>
      </c>
      <c r="C18461" t="s">
        <v>134</v>
      </c>
      <c r="D18461" t="s">
        <v>150</v>
      </c>
      <c r="E18461" s="9">
        <v>10</v>
      </c>
      <c r="F18461" s="9">
        <v>0</v>
      </c>
      <c r="G18461" s="9">
        <v>10</v>
      </c>
      <c r="H18461" s="9">
        <v>4</v>
      </c>
      <c r="I18461" s="9">
        <v>1.2403804063796997</v>
      </c>
      <c r="J18461" s="9">
        <v>1.2403804063796997</v>
      </c>
      <c r="K18461" s="9">
        <v>0</v>
      </c>
      <c r="L18461" s="9">
        <v>74.683349609375</v>
      </c>
    </row>
    <row r="18462" spans="1:12" x14ac:dyDescent="0.25">
      <c r="A18462" s="5" t="str">
        <f t="shared" si="288"/>
        <v>1TariffDynamic100105</v>
      </c>
      <c r="B18462" s="9">
        <v>1</v>
      </c>
      <c r="C18462" t="s">
        <v>134</v>
      </c>
      <c r="D18462" t="s">
        <v>150</v>
      </c>
      <c r="E18462" s="9">
        <v>10</v>
      </c>
      <c r="F18462" s="9">
        <v>0</v>
      </c>
      <c r="G18462" s="9">
        <v>10</v>
      </c>
      <c r="H18462" s="9">
        <v>5</v>
      </c>
      <c r="I18462" s="9">
        <v>1.1108523607254028</v>
      </c>
      <c r="J18462" s="9">
        <v>1.1108523607254028</v>
      </c>
      <c r="K18462" s="9">
        <v>0</v>
      </c>
      <c r="L18462" s="9">
        <v>74.223106384277344</v>
      </c>
    </row>
    <row r="18463" spans="1:12" x14ac:dyDescent="0.25">
      <c r="A18463" s="5" t="str">
        <f t="shared" si="288"/>
        <v>1TariffDynamic100106</v>
      </c>
      <c r="B18463" s="9">
        <v>1</v>
      </c>
      <c r="C18463" t="s">
        <v>134</v>
      </c>
      <c r="D18463" t="s">
        <v>150</v>
      </c>
      <c r="E18463" s="9">
        <v>10</v>
      </c>
      <c r="F18463" s="9">
        <v>0</v>
      </c>
      <c r="G18463" s="9">
        <v>10</v>
      </c>
      <c r="H18463" s="9">
        <v>6</v>
      </c>
      <c r="I18463" s="9">
        <v>1.0360255241394043</v>
      </c>
      <c r="J18463" s="9">
        <v>1.0360255241394043</v>
      </c>
      <c r="K18463" s="9">
        <v>0</v>
      </c>
      <c r="L18463" s="9">
        <v>73.886627197265625</v>
      </c>
    </row>
    <row r="18464" spans="1:12" x14ac:dyDescent="0.25">
      <c r="A18464" s="5" t="str">
        <f t="shared" si="288"/>
        <v>1TariffDynamic100107</v>
      </c>
      <c r="B18464" s="9">
        <v>1</v>
      </c>
      <c r="C18464" t="s">
        <v>134</v>
      </c>
      <c r="D18464" t="s">
        <v>150</v>
      </c>
      <c r="E18464" s="9">
        <v>10</v>
      </c>
      <c r="F18464" s="9">
        <v>0</v>
      </c>
      <c r="G18464" s="9">
        <v>10</v>
      </c>
      <c r="H18464" s="9">
        <v>7</v>
      </c>
      <c r="I18464" s="9">
        <v>0.98419290781021118</v>
      </c>
      <c r="J18464" s="9">
        <v>0.98419290781021118</v>
      </c>
      <c r="K18464" s="9">
        <v>0</v>
      </c>
      <c r="L18464" s="9">
        <v>73.187759399414063</v>
      </c>
    </row>
    <row r="18465" spans="1:12" x14ac:dyDescent="0.25">
      <c r="A18465" s="5" t="str">
        <f t="shared" si="288"/>
        <v>1TariffDynamic100108</v>
      </c>
      <c r="B18465" s="9">
        <v>1</v>
      </c>
      <c r="C18465" t="s">
        <v>134</v>
      </c>
      <c r="D18465" t="s">
        <v>150</v>
      </c>
      <c r="E18465" s="9">
        <v>10</v>
      </c>
      <c r="F18465" s="9">
        <v>0</v>
      </c>
      <c r="G18465" s="9">
        <v>10</v>
      </c>
      <c r="H18465" s="9">
        <v>8</v>
      </c>
      <c r="I18465" s="9">
        <v>0.90436893701553345</v>
      </c>
      <c r="J18465" s="9">
        <v>0.90436893701553345</v>
      </c>
      <c r="K18465" s="9">
        <v>0</v>
      </c>
      <c r="L18465" s="9">
        <v>72.795318603515625</v>
      </c>
    </row>
    <row r="18466" spans="1:12" x14ac:dyDescent="0.25">
      <c r="A18466" s="5" t="str">
        <f t="shared" si="288"/>
        <v>1TariffDynamic100109</v>
      </c>
      <c r="B18466" s="9">
        <v>1</v>
      </c>
      <c r="C18466" t="s">
        <v>134</v>
      </c>
      <c r="D18466" t="s">
        <v>150</v>
      </c>
      <c r="E18466" s="9">
        <v>10</v>
      </c>
      <c r="F18466" s="9">
        <v>0</v>
      </c>
      <c r="G18466" s="9">
        <v>10</v>
      </c>
      <c r="H18466" s="9">
        <v>9</v>
      </c>
      <c r="I18466" s="9">
        <v>0.66117721796035767</v>
      </c>
      <c r="J18466" s="9">
        <v>0.66117721796035767</v>
      </c>
      <c r="K18466" s="9">
        <v>0</v>
      </c>
      <c r="L18466" s="9">
        <v>73.507904052734375</v>
      </c>
    </row>
    <row r="18467" spans="1:12" x14ac:dyDescent="0.25">
      <c r="A18467" s="5" t="str">
        <f t="shared" si="288"/>
        <v>1TariffDynamic1001010</v>
      </c>
      <c r="B18467" s="9">
        <v>1</v>
      </c>
      <c r="C18467" t="s">
        <v>134</v>
      </c>
      <c r="D18467" t="s">
        <v>150</v>
      </c>
      <c r="E18467" s="9">
        <v>10</v>
      </c>
      <c r="F18467" s="9">
        <v>0</v>
      </c>
      <c r="G18467" s="9">
        <v>10</v>
      </c>
      <c r="H18467" s="9">
        <v>10</v>
      </c>
      <c r="I18467" s="9">
        <v>0.4924294650554657</v>
      </c>
      <c r="J18467" s="9">
        <v>0.4924294650554657</v>
      </c>
      <c r="K18467" s="9">
        <v>0</v>
      </c>
      <c r="L18467" s="9">
        <v>77.154289245605469</v>
      </c>
    </row>
    <row r="18468" spans="1:12" x14ac:dyDescent="0.25">
      <c r="A18468" s="5" t="str">
        <f t="shared" si="288"/>
        <v>1TariffDynamic1001011</v>
      </c>
      <c r="B18468" s="9">
        <v>1</v>
      </c>
      <c r="C18468" t="s">
        <v>134</v>
      </c>
      <c r="D18468" t="s">
        <v>150</v>
      </c>
      <c r="E18468" s="9">
        <v>10</v>
      </c>
      <c r="F18468" s="9">
        <v>0</v>
      </c>
      <c r="G18468" s="9">
        <v>10</v>
      </c>
      <c r="H18468" s="9">
        <v>11</v>
      </c>
      <c r="I18468" s="9">
        <v>0.42403626441955566</v>
      </c>
      <c r="J18468" s="9">
        <v>0.42403626441955566</v>
      </c>
      <c r="K18468" s="9">
        <v>0</v>
      </c>
      <c r="L18468" s="9">
        <v>81.197662353515625</v>
      </c>
    </row>
    <row r="18469" spans="1:12" x14ac:dyDescent="0.25">
      <c r="A18469" s="5" t="str">
        <f t="shared" si="288"/>
        <v>1TariffDynamic1001012</v>
      </c>
      <c r="B18469" s="9">
        <v>1</v>
      </c>
      <c r="C18469" t="s">
        <v>134</v>
      </c>
      <c r="D18469" t="s">
        <v>150</v>
      </c>
      <c r="E18469" s="9">
        <v>10</v>
      </c>
      <c r="F18469" s="9">
        <v>0</v>
      </c>
      <c r="G18469" s="9">
        <v>10</v>
      </c>
      <c r="H18469" s="9">
        <v>12</v>
      </c>
      <c r="I18469" s="9">
        <v>0.48666593432426453</v>
      </c>
      <c r="J18469" s="9">
        <v>0.48666593432426453</v>
      </c>
      <c r="K18469" s="9">
        <v>0</v>
      </c>
      <c r="L18469" s="9">
        <v>84.726661682128906</v>
      </c>
    </row>
    <row r="18470" spans="1:12" x14ac:dyDescent="0.25">
      <c r="A18470" s="5" t="str">
        <f t="shared" si="288"/>
        <v>1TariffDynamic1001013</v>
      </c>
      <c r="B18470" s="9">
        <v>1</v>
      </c>
      <c r="C18470" t="s">
        <v>134</v>
      </c>
      <c r="D18470" t="s">
        <v>150</v>
      </c>
      <c r="E18470" s="9">
        <v>10</v>
      </c>
      <c r="F18470" s="9">
        <v>0</v>
      </c>
      <c r="G18470" s="9">
        <v>10</v>
      </c>
      <c r="H18470" s="9">
        <v>13</v>
      </c>
      <c r="I18470" s="9">
        <v>0.66646677255630493</v>
      </c>
      <c r="J18470" s="9">
        <v>0.66646677255630493</v>
      </c>
      <c r="K18470" s="9">
        <v>0</v>
      </c>
      <c r="L18470" s="9">
        <v>87.326255798339844</v>
      </c>
    </row>
    <row r="18471" spans="1:12" x14ac:dyDescent="0.25">
      <c r="A18471" s="5" t="str">
        <f t="shared" si="288"/>
        <v>1TariffDynamic1001014</v>
      </c>
      <c r="B18471" s="9">
        <v>1</v>
      </c>
      <c r="C18471" t="s">
        <v>134</v>
      </c>
      <c r="D18471" t="s">
        <v>150</v>
      </c>
      <c r="E18471" s="9">
        <v>10</v>
      </c>
      <c r="F18471" s="9">
        <v>0</v>
      </c>
      <c r="G18471" s="9">
        <v>10</v>
      </c>
      <c r="H18471" s="9">
        <v>14</v>
      </c>
      <c r="I18471" s="9">
        <v>0.93632912635803223</v>
      </c>
      <c r="J18471" s="9">
        <v>0.93632912635803223</v>
      </c>
      <c r="K18471" s="9">
        <v>0</v>
      </c>
      <c r="L18471" s="9">
        <v>88.862228393554688</v>
      </c>
    </row>
    <row r="18472" spans="1:12" x14ac:dyDescent="0.25">
      <c r="A18472" s="5" t="str">
        <f t="shared" si="288"/>
        <v>1TariffDynamic1001015</v>
      </c>
      <c r="B18472" s="9">
        <v>1</v>
      </c>
      <c r="C18472" t="s">
        <v>134</v>
      </c>
      <c r="D18472" t="s">
        <v>150</v>
      </c>
      <c r="E18472" s="9">
        <v>10</v>
      </c>
      <c r="F18472" s="9">
        <v>0</v>
      </c>
      <c r="G18472" s="9">
        <v>10</v>
      </c>
      <c r="H18472" s="9">
        <v>15</v>
      </c>
      <c r="I18472" s="9">
        <v>1.2247480154037476</v>
      </c>
      <c r="J18472" s="9">
        <v>1.2247480154037476</v>
      </c>
      <c r="K18472" s="9">
        <v>0</v>
      </c>
      <c r="L18472" s="9">
        <v>89.586219787597656</v>
      </c>
    </row>
    <row r="18473" spans="1:12" x14ac:dyDescent="0.25">
      <c r="A18473" s="5" t="str">
        <f t="shared" si="288"/>
        <v>1TariffDynamic1001016</v>
      </c>
      <c r="B18473" s="9">
        <v>1</v>
      </c>
      <c r="C18473" t="s">
        <v>134</v>
      </c>
      <c r="D18473" t="s">
        <v>150</v>
      </c>
      <c r="E18473" s="9">
        <v>10</v>
      </c>
      <c r="F18473" s="9">
        <v>0</v>
      </c>
      <c r="G18473" s="9">
        <v>10</v>
      </c>
      <c r="H18473" s="9">
        <v>16</v>
      </c>
      <c r="I18473" s="9">
        <v>1.6126048564910889</v>
      </c>
      <c r="J18473" s="9">
        <v>1.6126048564910889</v>
      </c>
      <c r="K18473" s="9">
        <v>0</v>
      </c>
      <c r="L18473" s="9">
        <v>90.294448852539063</v>
      </c>
    </row>
    <row r="18474" spans="1:12" x14ac:dyDescent="0.25">
      <c r="A18474" s="5" t="str">
        <f t="shared" si="288"/>
        <v>1TariffDynamic1001017</v>
      </c>
      <c r="B18474" s="9">
        <v>1</v>
      </c>
      <c r="C18474" t="s">
        <v>134</v>
      </c>
      <c r="D18474" t="s">
        <v>150</v>
      </c>
      <c r="E18474" s="9">
        <v>10</v>
      </c>
      <c r="F18474" s="9">
        <v>0</v>
      </c>
      <c r="G18474" s="9">
        <v>10</v>
      </c>
      <c r="H18474" s="9">
        <v>17</v>
      </c>
      <c r="I18474" s="9">
        <v>1.946658730506897</v>
      </c>
      <c r="J18474" s="9">
        <v>0.94585859775543213</v>
      </c>
      <c r="K18474" s="9">
        <v>2.1947009488940239E-2</v>
      </c>
      <c r="L18474" s="9">
        <v>89.801925659179688</v>
      </c>
    </row>
    <row r="18475" spans="1:12" x14ac:dyDescent="0.25">
      <c r="A18475" s="5" t="str">
        <f t="shared" si="288"/>
        <v>1TariffDynamic1001018</v>
      </c>
      <c r="B18475" s="9">
        <v>1</v>
      </c>
      <c r="C18475" t="s">
        <v>134</v>
      </c>
      <c r="D18475" t="s">
        <v>150</v>
      </c>
      <c r="E18475" s="9">
        <v>10</v>
      </c>
      <c r="F18475" s="9">
        <v>0</v>
      </c>
      <c r="G18475" s="9">
        <v>10</v>
      </c>
      <c r="H18475" s="9">
        <v>18</v>
      </c>
      <c r="I18475" s="9">
        <v>2.3258302211761475</v>
      </c>
      <c r="J18475" s="9">
        <v>1.7303431034088135</v>
      </c>
      <c r="K18475" s="9">
        <v>2.641650103032589E-2</v>
      </c>
      <c r="L18475" s="9">
        <v>88.615837097167969</v>
      </c>
    </row>
    <row r="18476" spans="1:12" x14ac:dyDescent="0.25">
      <c r="A18476" s="5" t="str">
        <f t="shared" si="288"/>
        <v>1TariffDynamic1001019</v>
      </c>
      <c r="B18476" s="9">
        <v>1</v>
      </c>
      <c r="C18476" t="s">
        <v>134</v>
      </c>
      <c r="D18476" t="s">
        <v>150</v>
      </c>
      <c r="E18476" s="9">
        <v>10</v>
      </c>
      <c r="F18476" s="9">
        <v>0</v>
      </c>
      <c r="G18476" s="9">
        <v>10</v>
      </c>
      <c r="H18476" s="9">
        <v>19</v>
      </c>
      <c r="I18476" s="9">
        <v>2.5692985057830811</v>
      </c>
      <c r="J18476" s="9">
        <v>2.2008786201477051</v>
      </c>
      <c r="K18476" s="9">
        <v>2.6231240481138229E-2</v>
      </c>
      <c r="L18476" s="9">
        <v>85.530555725097656</v>
      </c>
    </row>
    <row r="18477" spans="1:12" x14ac:dyDescent="0.25">
      <c r="A18477" s="5" t="str">
        <f t="shared" si="288"/>
        <v>1TariffDynamic1001020</v>
      </c>
      <c r="B18477" s="9">
        <v>1</v>
      </c>
      <c r="C18477" t="s">
        <v>134</v>
      </c>
      <c r="D18477" t="s">
        <v>150</v>
      </c>
      <c r="E18477" s="9">
        <v>10</v>
      </c>
      <c r="F18477" s="9">
        <v>0</v>
      </c>
      <c r="G18477" s="9">
        <v>10</v>
      </c>
      <c r="H18477" s="9">
        <v>20</v>
      </c>
      <c r="I18477" s="9">
        <v>2.5238032341003418</v>
      </c>
      <c r="J18477" s="9">
        <v>2.2653689384460449</v>
      </c>
      <c r="K18477" s="9">
        <v>1.5602831728756428E-2</v>
      </c>
      <c r="L18477" s="9">
        <v>82.111236572265625</v>
      </c>
    </row>
    <row r="18478" spans="1:12" x14ac:dyDescent="0.25">
      <c r="A18478" s="5" t="str">
        <f t="shared" si="288"/>
        <v>1TariffDynamic1001021</v>
      </c>
      <c r="B18478" s="9">
        <v>1</v>
      </c>
      <c r="C18478" t="s">
        <v>134</v>
      </c>
      <c r="D18478" t="s">
        <v>150</v>
      </c>
      <c r="E18478" s="9">
        <v>10</v>
      </c>
      <c r="F18478" s="9">
        <v>0</v>
      </c>
      <c r="G18478" s="9">
        <v>10</v>
      </c>
      <c r="H18478" s="9">
        <v>21</v>
      </c>
      <c r="I18478" s="9">
        <v>2.4973883628845215</v>
      </c>
      <c r="J18478" s="9">
        <v>2.2686896324157715</v>
      </c>
      <c r="K18478" s="9">
        <v>2.2917630150914192E-2</v>
      </c>
      <c r="L18478" s="9">
        <v>79.046775817871094</v>
      </c>
    </row>
    <row r="18479" spans="1:12" x14ac:dyDescent="0.25">
      <c r="A18479" s="5" t="str">
        <f t="shared" si="288"/>
        <v>1TariffDynamic1001022</v>
      </c>
      <c r="B18479" s="9">
        <v>1</v>
      </c>
      <c r="C18479" t="s">
        <v>134</v>
      </c>
      <c r="D18479" t="s">
        <v>150</v>
      </c>
      <c r="E18479" s="9">
        <v>10</v>
      </c>
      <c r="F18479" s="9">
        <v>0</v>
      </c>
      <c r="G18479" s="9">
        <v>10</v>
      </c>
      <c r="H18479" s="9">
        <v>22</v>
      </c>
      <c r="I18479" s="9">
        <v>2.4757230281829834</v>
      </c>
      <c r="J18479" s="9">
        <v>2.8980827331542969</v>
      </c>
      <c r="K18479" s="9">
        <v>3.1322520226240158E-2</v>
      </c>
      <c r="L18479" s="9">
        <v>77.041488647460938</v>
      </c>
    </row>
    <row r="18480" spans="1:12" x14ac:dyDescent="0.25">
      <c r="A18480" s="5" t="str">
        <f t="shared" si="288"/>
        <v>1TariffDynamic1001023</v>
      </c>
      <c r="B18480" s="9">
        <v>1</v>
      </c>
      <c r="C18480" t="s">
        <v>134</v>
      </c>
      <c r="D18480" t="s">
        <v>150</v>
      </c>
      <c r="E18480" s="9">
        <v>10</v>
      </c>
      <c r="F18480" s="9">
        <v>0</v>
      </c>
      <c r="G18480" s="9">
        <v>10</v>
      </c>
      <c r="H18480" s="9">
        <v>23</v>
      </c>
      <c r="I18480" s="9">
        <v>2.4032726287841797</v>
      </c>
      <c r="J18480" s="9">
        <v>2.5688230991363525</v>
      </c>
      <c r="K18480" s="9">
        <v>1.8302123993635178E-2</v>
      </c>
      <c r="L18480" s="9">
        <v>75.805252075195313</v>
      </c>
    </row>
    <row r="18481" spans="1:12" x14ac:dyDescent="0.25">
      <c r="A18481" s="5" t="str">
        <f t="shared" si="288"/>
        <v>1TariffDynamic1001024</v>
      </c>
      <c r="B18481" s="9">
        <v>1</v>
      </c>
      <c r="C18481" t="s">
        <v>134</v>
      </c>
      <c r="D18481" t="s">
        <v>150</v>
      </c>
      <c r="E18481" s="9">
        <v>10</v>
      </c>
      <c r="F18481" s="9">
        <v>0</v>
      </c>
      <c r="G18481" s="9">
        <v>10</v>
      </c>
      <c r="H18481" s="9">
        <v>24</v>
      </c>
      <c r="I18481" s="9">
        <v>2.0948045253753662</v>
      </c>
      <c r="J18481" s="9">
        <v>2.1982011795043945</v>
      </c>
      <c r="K18481" s="9">
        <v>1.4964264817535877E-2</v>
      </c>
      <c r="L18481" s="9">
        <v>74.75225830078125</v>
      </c>
    </row>
    <row r="18482" spans="1:12" x14ac:dyDescent="0.25">
      <c r="A18482" s="5" t="str">
        <f t="shared" si="288"/>
        <v>1TariffDynamic10121</v>
      </c>
      <c r="B18482" s="9">
        <v>1</v>
      </c>
      <c r="C18482" t="s">
        <v>134</v>
      </c>
      <c r="D18482" t="s">
        <v>150</v>
      </c>
      <c r="E18482" s="9">
        <v>10</v>
      </c>
      <c r="F18482" s="9">
        <v>1</v>
      </c>
      <c r="G18482" s="9">
        <v>2</v>
      </c>
      <c r="H18482" s="9">
        <v>1</v>
      </c>
      <c r="I18482" s="9">
        <v>1.6607935428619385</v>
      </c>
      <c r="J18482" s="9">
        <v>1.6607935428619385</v>
      </c>
      <c r="K18482" s="9">
        <v>0</v>
      </c>
      <c r="L18482" s="9">
        <v>72.473823547363281</v>
      </c>
    </row>
    <row r="18483" spans="1:12" x14ac:dyDescent="0.25">
      <c r="A18483" s="5" t="str">
        <f t="shared" si="288"/>
        <v>1TariffDynamic10122</v>
      </c>
      <c r="B18483" s="9">
        <v>1</v>
      </c>
      <c r="C18483" t="s">
        <v>134</v>
      </c>
      <c r="D18483" t="s">
        <v>150</v>
      </c>
      <c r="E18483" s="9">
        <v>10</v>
      </c>
      <c r="F18483" s="9">
        <v>1</v>
      </c>
      <c r="G18483" s="9">
        <v>2</v>
      </c>
      <c r="H18483" s="9">
        <v>2</v>
      </c>
      <c r="I18483" s="9">
        <v>1.3912385702133179</v>
      </c>
      <c r="J18483" s="9">
        <v>1.3912385702133179</v>
      </c>
      <c r="K18483" s="9">
        <v>0</v>
      </c>
      <c r="L18483" s="9">
        <v>70.971595764160156</v>
      </c>
    </row>
    <row r="18484" spans="1:12" x14ac:dyDescent="0.25">
      <c r="A18484" s="5" t="str">
        <f t="shared" si="288"/>
        <v>1TariffDynamic10123</v>
      </c>
      <c r="B18484" s="9">
        <v>1</v>
      </c>
      <c r="C18484" t="s">
        <v>134</v>
      </c>
      <c r="D18484" t="s">
        <v>150</v>
      </c>
      <c r="E18484" s="9">
        <v>10</v>
      </c>
      <c r="F18484" s="9">
        <v>1</v>
      </c>
      <c r="G18484" s="9">
        <v>2</v>
      </c>
      <c r="H18484" s="9">
        <v>3</v>
      </c>
      <c r="I18484" s="9">
        <v>1.1259860992431641</v>
      </c>
      <c r="J18484" s="9">
        <v>1.1259860992431641</v>
      </c>
      <c r="K18484" s="9">
        <v>0</v>
      </c>
      <c r="L18484" s="9">
        <v>68.363700866699219</v>
      </c>
    </row>
    <row r="18485" spans="1:12" x14ac:dyDescent="0.25">
      <c r="A18485" s="5" t="str">
        <f t="shared" si="288"/>
        <v>1TariffDynamic10124</v>
      </c>
      <c r="B18485" s="9">
        <v>1</v>
      </c>
      <c r="C18485" t="s">
        <v>134</v>
      </c>
      <c r="D18485" t="s">
        <v>150</v>
      </c>
      <c r="E18485" s="9">
        <v>10</v>
      </c>
      <c r="F18485" s="9">
        <v>1</v>
      </c>
      <c r="G18485" s="9">
        <v>2</v>
      </c>
      <c r="H18485" s="9">
        <v>4</v>
      </c>
      <c r="I18485" s="9">
        <v>0.98743325471878052</v>
      </c>
      <c r="J18485" s="9">
        <v>0.98743325471878052</v>
      </c>
      <c r="K18485" s="9">
        <v>0</v>
      </c>
      <c r="L18485" s="9">
        <v>67.339393615722656</v>
      </c>
    </row>
    <row r="18486" spans="1:12" x14ac:dyDescent="0.25">
      <c r="A18486" s="5" t="str">
        <f t="shared" si="288"/>
        <v>1TariffDynamic10125</v>
      </c>
      <c r="B18486" s="9">
        <v>1</v>
      </c>
      <c r="C18486" t="s">
        <v>134</v>
      </c>
      <c r="D18486" t="s">
        <v>150</v>
      </c>
      <c r="E18486" s="9">
        <v>10</v>
      </c>
      <c r="F18486" s="9">
        <v>1</v>
      </c>
      <c r="G18486" s="9">
        <v>2</v>
      </c>
      <c r="H18486" s="9">
        <v>5</v>
      </c>
      <c r="I18486" s="9">
        <v>0.89287185668945313</v>
      </c>
      <c r="J18486" s="9">
        <v>0.89287185668945313</v>
      </c>
      <c r="K18486" s="9">
        <v>0</v>
      </c>
      <c r="L18486" s="9">
        <v>66.689300537109375</v>
      </c>
    </row>
    <row r="18487" spans="1:12" x14ac:dyDescent="0.25">
      <c r="A18487" s="5" t="str">
        <f t="shared" si="288"/>
        <v>1TariffDynamic10126</v>
      </c>
      <c r="B18487" s="9">
        <v>1</v>
      </c>
      <c r="C18487" t="s">
        <v>134</v>
      </c>
      <c r="D18487" t="s">
        <v>150</v>
      </c>
      <c r="E18487" s="9">
        <v>10</v>
      </c>
      <c r="F18487" s="9">
        <v>1</v>
      </c>
      <c r="G18487" s="9">
        <v>2</v>
      </c>
      <c r="H18487" s="9">
        <v>6</v>
      </c>
      <c r="I18487" s="9">
        <v>0.8365357518196106</v>
      </c>
      <c r="J18487" s="9">
        <v>0.8365357518196106</v>
      </c>
      <c r="K18487" s="9">
        <v>0</v>
      </c>
      <c r="L18487" s="9">
        <v>66.130775451660156</v>
      </c>
    </row>
    <row r="18488" spans="1:12" x14ac:dyDescent="0.25">
      <c r="A18488" s="5" t="str">
        <f t="shared" si="288"/>
        <v>1TariffDynamic10127</v>
      </c>
      <c r="B18488" s="9">
        <v>1</v>
      </c>
      <c r="C18488" t="s">
        <v>134</v>
      </c>
      <c r="D18488" t="s">
        <v>150</v>
      </c>
      <c r="E18488" s="9">
        <v>10</v>
      </c>
      <c r="F18488" s="9">
        <v>1</v>
      </c>
      <c r="G18488" s="9">
        <v>2</v>
      </c>
      <c r="H18488" s="9">
        <v>7</v>
      </c>
      <c r="I18488" s="9">
        <v>0.79468977451324463</v>
      </c>
      <c r="J18488" s="9">
        <v>0.79468977451324463</v>
      </c>
      <c r="K18488" s="9">
        <v>0</v>
      </c>
      <c r="L18488" s="9">
        <v>65.389091491699219</v>
      </c>
    </row>
    <row r="18489" spans="1:12" x14ac:dyDescent="0.25">
      <c r="A18489" s="5" t="str">
        <f t="shared" si="288"/>
        <v>1TariffDynamic10128</v>
      </c>
      <c r="B18489" s="9">
        <v>1</v>
      </c>
      <c r="C18489" t="s">
        <v>134</v>
      </c>
      <c r="D18489" t="s">
        <v>150</v>
      </c>
      <c r="E18489" s="9">
        <v>10</v>
      </c>
      <c r="F18489" s="9">
        <v>1</v>
      </c>
      <c r="G18489" s="9">
        <v>2</v>
      </c>
      <c r="H18489" s="9">
        <v>8</v>
      </c>
      <c r="I18489" s="9">
        <v>0.67289584875106812</v>
      </c>
      <c r="J18489" s="9">
        <v>0.67289584875106812</v>
      </c>
      <c r="K18489" s="9">
        <v>0</v>
      </c>
      <c r="L18489" s="9">
        <v>65.217796325683594</v>
      </c>
    </row>
    <row r="18490" spans="1:12" x14ac:dyDescent="0.25">
      <c r="A18490" s="5" t="str">
        <f t="shared" si="288"/>
        <v>1TariffDynamic10129</v>
      </c>
      <c r="B18490" s="9">
        <v>1</v>
      </c>
      <c r="C18490" t="s">
        <v>134</v>
      </c>
      <c r="D18490" t="s">
        <v>150</v>
      </c>
      <c r="E18490" s="9">
        <v>10</v>
      </c>
      <c r="F18490" s="9">
        <v>1</v>
      </c>
      <c r="G18490" s="9">
        <v>2</v>
      </c>
      <c r="H18490" s="9">
        <v>9</v>
      </c>
      <c r="I18490" s="9">
        <v>0.36454620957374573</v>
      </c>
      <c r="J18490" s="9">
        <v>0.36454620957374573</v>
      </c>
      <c r="K18490" s="9">
        <v>0</v>
      </c>
      <c r="L18490" s="9">
        <v>66.071800231933594</v>
      </c>
    </row>
    <row r="18491" spans="1:12" x14ac:dyDescent="0.25">
      <c r="A18491" s="5" t="str">
        <f t="shared" si="288"/>
        <v>1TariffDynamic101210</v>
      </c>
      <c r="B18491" s="9">
        <v>1</v>
      </c>
      <c r="C18491" t="s">
        <v>134</v>
      </c>
      <c r="D18491" t="s">
        <v>150</v>
      </c>
      <c r="E18491" s="9">
        <v>10</v>
      </c>
      <c r="F18491" s="9">
        <v>1</v>
      </c>
      <c r="G18491" s="9">
        <v>2</v>
      </c>
      <c r="H18491" s="9">
        <v>10</v>
      </c>
      <c r="I18491" s="9">
        <v>0.25254964828491211</v>
      </c>
      <c r="J18491" s="9">
        <v>0.25254964828491211</v>
      </c>
      <c r="K18491" s="9">
        <v>0</v>
      </c>
      <c r="L18491" s="9">
        <v>70.443275451660156</v>
      </c>
    </row>
    <row r="18492" spans="1:12" x14ac:dyDescent="0.25">
      <c r="A18492" s="5" t="str">
        <f t="shared" si="288"/>
        <v>1TariffDynamic101211</v>
      </c>
      <c r="B18492" s="9">
        <v>1</v>
      </c>
      <c r="C18492" t="s">
        <v>134</v>
      </c>
      <c r="D18492" t="s">
        <v>150</v>
      </c>
      <c r="E18492" s="9">
        <v>10</v>
      </c>
      <c r="F18492" s="9">
        <v>1</v>
      </c>
      <c r="G18492" s="9">
        <v>2</v>
      </c>
      <c r="H18492" s="9">
        <v>11</v>
      </c>
      <c r="I18492" s="9">
        <v>0.33958083391189575</v>
      </c>
      <c r="J18492" s="9">
        <v>0.33958083391189575</v>
      </c>
      <c r="K18492" s="9">
        <v>0</v>
      </c>
      <c r="L18492" s="9">
        <v>76.943153381347656</v>
      </c>
    </row>
    <row r="18493" spans="1:12" x14ac:dyDescent="0.25">
      <c r="A18493" s="5" t="str">
        <f t="shared" si="288"/>
        <v>1TariffDynamic101212</v>
      </c>
      <c r="B18493" s="9">
        <v>1</v>
      </c>
      <c r="C18493" t="s">
        <v>134</v>
      </c>
      <c r="D18493" t="s">
        <v>150</v>
      </c>
      <c r="E18493" s="9">
        <v>10</v>
      </c>
      <c r="F18493" s="9">
        <v>1</v>
      </c>
      <c r="G18493" s="9">
        <v>2</v>
      </c>
      <c r="H18493" s="9">
        <v>12</v>
      </c>
      <c r="I18493" s="9">
        <v>0.28545665740966797</v>
      </c>
      <c r="J18493" s="9">
        <v>0.28545665740966797</v>
      </c>
      <c r="K18493" s="9">
        <v>0</v>
      </c>
      <c r="L18493" s="9">
        <v>82.969291687011719</v>
      </c>
    </row>
    <row r="18494" spans="1:12" x14ac:dyDescent="0.25">
      <c r="A18494" s="5" t="str">
        <f t="shared" si="288"/>
        <v>1TariffDynamic101213</v>
      </c>
      <c r="B18494" s="9">
        <v>1</v>
      </c>
      <c r="C18494" t="s">
        <v>134</v>
      </c>
      <c r="D18494" t="s">
        <v>150</v>
      </c>
      <c r="E18494" s="9">
        <v>10</v>
      </c>
      <c r="F18494" s="9">
        <v>1</v>
      </c>
      <c r="G18494" s="9">
        <v>2</v>
      </c>
      <c r="H18494" s="9">
        <v>13</v>
      </c>
      <c r="I18494" s="9">
        <v>0.39944162964820862</v>
      </c>
      <c r="J18494" s="9">
        <v>0.39944162964820862</v>
      </c>
      <c r="K18494" s="9">
        <v>0</v>
      </c>
      <c r="L18494" s="9">
        <v>87.079818725585938</v>
      </c>
    </row>
    <row r="18495" spans="1:12" x14ac:dyDescent="0.25">
      <c r="A18495" s="5" t="str">
        <f t="shared" si="288"/>
        <v>1TariffDynamic101214</v>
      </c>
      <c r="B18495" s="9">
        <v>1</v>
      </c>
      <c r="C18495" t="s">
        <v>134</v>
      </c>
      <c r="D18495" t="s">
        <v>150</v>
      </c>
      <c r="E18495" s="9">
        <v>10</v>
      </c>
      <c r="F18495" s="9">
        <v>1</v>
      </c>
      <c r="G18495" s="9">
        <v>2</v>
      </c>
      <c r="H18495" s="9">
        <v>14</v>
      </c>
      <c r="I18495" s="9">
        <v>0.63438421487808228</v>
      </c>
      <c r="J18495" s="9">
        <v>0.63438421487808228</v>
      </c>
      <c r="K18495" s="9">
        <v>0</v>
      </c>
      <c r="L18495" s="9">
        <v>89.618690490722656</v>
      </c>
    </row>
    <row r="18496" spans="1:12" x14ac:dyDescent="0.25">
      <c r="A18496" s="5" t="str">
        <f t="shared" si="288"/>
        <v>1TariffDynamic101215</v>
      </c>
      <c r="B18496" s="9">
        <v>1</v>
      </c>
      <c r="C18496" t="s">
        <v>134</v>
      </c>
      <c r="D18496" t="s">
        <v>150</v>
      </c>
      <c r="E18496" s="9">
        <v>10</v>
      </c>
      <c r="F18496" s="9">
        <v>1</v>
      </c>
      <c r="G18496" s="9">
        <v>2</v>
      </c>
      <c r="H18496" s="9">
        <v>15</v>
      </c>
      <c r="I18496" s="9">
        <v>0.90966469049453735</v>
      </c>
      <c r="J18496" s="9">
        <v>0.90966469049453735</v>
      </c>
      <c r="K18496" s="9">
        <v>0</v>
      </c>
      <c r="L18496" s="9">
        <v>90.897750854492188</v>
      </c>
    </row>
    <row r="18497" spans="1:12" x14ac:dyDescent="0.25">
      <c r="A18497" s="5" t="str">
        <f t="shared" si="288"/>
        <v>1TariffDynamic101216</v>
      </c>
      <c r="B18497" s="9">
        <v>1</v>
      </c>
      <c r="C18497" t="s">
        <v>134</v>
      </c>
      <c r="D18497" t="s">
        <v>150</v>
      </c>
      <c r="E18497" s="9">
        <v>10</v>
      </c>
      <c r="F18497" s="9">
        <v>1</v>
      </c>
      <c r="G18497" s="9">
        <v>2</v>
      </c>
      <c r="H18497" s="9">
        <v>16</v>
      </c>
      <c r="I18497" s="9">
        <v>1.2934165000915527</v>
      </c>
      <c r="J18497" s="9">
        <v>1.2934165000915527</v>
      </c>
      <c r="K18497" s="9">
        <v>0</v>
      </c>
      <c r="L18497" s="9">
        <v>91.304367065429688</v>
      </c>
    </row>
    <row r="18498" spans="1:12" x14ac:dyDescent="0.25">
      <c r="A18498" s="5" t="str">
        <f t="shared" si="288"/>
        <v>1TariffDynamic101217</v>
      </c>
      <c r="B18498" s="9">
        <v>1</v>
      </c>
      <c r="C18498" t="s">
        <v>134</v>
      </c>
      <c r="D18498" t="s">
        <v>150</v>
      </c>
      <c r="E18498" s="9">
        <v>10</v>
      </c>
      <c r="F18498" s="9">
        <v>1</v>
      </c>
      <c r="G18498" s="9">
        <v>2</v>
      </c>
      <c r="H18498" s="9">
        <v>17</v>
      </c>
      <c r="I18498" s="9">
        <v>1.6171905994415283</v>
      </c>
      <c r="J18498" s="9">
        <v>0.59235012531280518</v>
      </c>
      <c r="K18498" s="9">
        <v>2.2494323551654816E-2</v>
      </c>
      <c r="L18498" s="9">
        <v>90.872276306152344</v>
      </c>
    </row>
    <row r="18499" spans="1:12" x14ac:dyDescent="0.25">
      <c r="A18499" s="5" t="str">
        <f t="shared" ref="A18499:A18562" si="289">B18499&amp;C18499&amp;D18499&amp;E18499&amp;F18499&amp;G18499&amp;H18499</f>
        <v>1TariffDynamic101218</v>
      </c>
      <c r="B18499" s="9">
        <v>1</v>
      </c>
      <c r="C18499" t="s">
        <v>134</v>
      </c>
      <c r="D18499" t="s">
        <v>150</v>
      </c>
      <c r="E18499" s="9">
        <v>10</v>
      </c>
      <c r="F18499" s="9">
        <v>1</v>
      </c>
      <c r="G18499" s="9">
        <v>2</v>
      </c>
      <c r="H18499" s="9">
        <v>18</v>
      </c>
      <c r="I18499" s="9">
        <v>1.9560558795928955</v>
      </c>
      <c r="J18499" s="9">
        <v>1.3337713479995728</v>
      </c>
      <c r="K18499" s="9">
        <v>2.5968819856643677E-2</v>
      </c>
      <c r="L18499" s="9">
        <v>90.111892700195313</v>
      </c>
    </row>
    <row r="18500" spans="1:12" x14ac:dyDescent="0.25">
      <c r="A18500" s="5" t="str">
        <f t="shared" si="289"/>
        <v>1TariffDynamic101219</v>
      </c>
      <c r="B18500" s="9">
        <v>1</v>
      </c>
      <c r="C18500" t="s">
        <v>134</v>
      </c>
      <c r="D18500" t="s">
        <v>150</v>
      </c>
      <c r="E18500" s="9">
        <v>10</v>
      </c>
      <c r="F18500" s="9">
        <v>1</v>
      </c>
      <c r="G18500" s="9">
        <v>2</v>
      </c>
      <c r="H18500" s="9">
        <v>19</v>
      </c>
      <c r="I18500" s="9">
        <v>2.2070426940917969</v>
      </c>
      <c r="J18500" s="9">
        <v>1.8014347553253174</v>
      </c>
      <c r="K18500" s="9">
        <v>2.1885862573981285E-2</v>
      </c>
      <c r="L18500" s="9">
        <v>88.771408081054688</v>
      </c>
    </row>
    <row r="18501" spans="1:12" x14ac:dyDescent="0.25">
      <c r="A18501" s="5" t="str">
        <f t="shared" si="289"/>
        <v>1TariffDynamic101220</v>
      </c>
      <c r="B18501" s="9">
        <v>1</v>
      </c>
      <c r="C18501" t="s">
        <v>134</v>
      </c>
      <c r="D18501" t="s">
        <v>150</v>
      </c>
      <c r="E18501" s="9">
        <v>10</v>
      </c>
      <c r="F18501" s="9">
        <v>1</v>
      </c>
      <c r="G18501" s="9">
        <v>2</v>
      </c>
      <c r="H18501" s="9">
        <v>20</v>
      </c>
      <c r="I18501" s="9">
        <v>2.2784404754638672</v>
      </c>
      <c r="J18501" s="9">
        <v>1.9907889366149902</v>
      </c>
      <c r="K18501" s="9">
        <v>1.2933590449392796E-2</v>
      </c>
      <c r="L18501" s="9">
        <v>85.122291564941406</v>
      </c>
    </row>
    <row r="18502" spans="1:12" x14ac:dyDescent="0.25">
      <c r="A18502" s="5" t="str">
        <f t="shared" si="289"/>
        <v>1TariffDynamic101221</v>
      </c>
      <c r="B18502" s="9">
        <v>1</v>
      </c>
      <c r="C18502" t="s">
        <v>134</v>
      </c>
      <c r="D18502" t="s">
        <v>150</v>
      </c>
      <c r="E18502" s="9">
        <v>10</v>
      </c>
      <c r="F18502" s="9">
        <v>1</v>
      </c>
      <c r="G18502" s="9">
        <v>2</v>
      </c>
      <c r="H18502" s="9">
        <v>21</v>
      </c>
      <c r="I18502" s="9">
        <v>2.2840847969055176</v>
      </c>
      <c r="J18502" s="9">
        <v>2.0264267921447754</v>
      </c>
      <c r="K18502" s="9">
        <v>1.5753859654068947E-2</v>
      </c>
      <c r="L18502" s="9">
        <v>82.03125</v>
      </c>
    </row>
    <row r="18503" spans="1:12" x14ac:dyDescent="0.25">
      <c r="A18503" s="5" t="str">
        <f t="shared" si="289"/>
        <v>1TariffDynamic101222</v>
      </c>
      <c r="B18503" s="9">
        <v>1</v>
      </c>
      <c r="C18503" t="s">
        <v>134</v>
      </c>
      <c r="D18503" t="s">
        <v>150</v>
      </c>
      <c r="E18503" s="9">
        <v>10</v>
      </c>
      <c r="F18503" s="9">
        <v>1</v>
      </c>
      <c r="G18503" s="9">
        <v>2</v>
      </c>
      <c r="H18503" s="9">
        <v>22</v>
      </c>
      <c r="I18503" s="9">
        <v>2.2603986263275146</v>
      </c>
      <c r="J18503" s="9">
        <v>2.7085504531860352</v>
      </c>
      <c r="K18503" s="9">
        <v>2.1681157872080803E-2</v>
      </c>
      <c r="L18503" s="9">
        <v>79.861846923828125</v>
      </c>
    </row>
    <row r="18504" spans="1:12" x14ac:dyDescent="0.25">
      <c r="A18504" s="5" t="str">
        <f t="shared" si="289"/>
        <v>1TariffDynamic101223</v>
      </c>
      <c r="B18504" s="9">
        <v>1</v>
      </c>
      <c r="C18504" t="s">
        <v>134</v>
      </c>
      <c r="D18504" t="s">
        <v>150</v>
      </c>
      <c r="E18504" s="9">
        <v>10</v>
      </c>
      <c r="F18504" s="9">
        <v>1</v>
      </c>
      <c r="G18504" s="9">
        <v>2</v>
      </c>
      <c r="H18504" s="9">
        <v>23</v>
      </c>
      <c r="I18504" s="9">
        <v>2.2105827331542969</v>
      </c>
      <c r="J18504" s="9">
        <v>2.382889986038208</v>
      </c>
      <c r="K18504" s="9">
        <v>1.5794035047292709E-2</v>
      </c>
      <c r="L18504" s="9">
        <v>77.130264282226563</v>
      </c>
    </row>
    <row r="18505" spans="1:12" x14ac:dyDescent="0.25">
      <c r="A18505" s="5" t="str">
        <f t="shared" si="289"/>
        <v>1TariffDynamic101224</v>
      </c>
      <c r="B18505" s="9">
        <v>1</v>
      </c>
      <c r="C18505" t="s">
        <v>134</v>
      </c>
      <c r="D18505" t="s">
        <v>150</v>
      </c>
      <c r="E18505" s="9">
        <v>10</v>
      </c>
      <c r="F18505" s="9">
        <v>1</v>
      </c>
      <c r="G18505" s="9">
        <v>2</v>
      </c>
      <c r="H18505" s="9">
        <v>24</v>
      </c>
      <c r="I18505" s="9">
        <v>1.950373649597168</v>
      </c>
      <c r="J18505" s="9">
        <v>2.0563008785247803</v>
      </c>
      <c r="K18505" s="9">
        <v>1.4087705872952938E-2</v>
      </c>
      <c r="L18505" s="9">
        <v>75.339859008789063</v>
      </c>
    </row>
    <row r="18506" spans="1:12" x14ac:dyDescent="0.25">
      <c r="A18506" s="5" t="str">
        <f t="shared" si="289"/>
        <v>1TariffDynamic101101</v>
      </c>
      <c r="B18506" s="9">
        <v>1</v>
      </c>
      <c r="C18506" t="s">
        <v>134</v>
      </c>
      <c r="D18506" t="s">
        <v>150</v>
      </c>
      <c r="E18506" s="9">
        <v>10</v>
      </c>
      <c r="F18506" s="9">
        <v>1</v>
      </c>
      <c r="G18506" s="9">
        <v>10</v>
      </c>
      <c r="H18506" s="9">
        <v>1</v>
      </c>
      <c r="I18506" s="9">
        <v>2.0441160202026367</v>
      </c>
      <c r="J18506" s="9">
        <v>2.0441160202026367</v>
      </c>
      <c r="K18506" s="9">
        <v>0</v>
      </c>
      <c r="L18506" s="9">
        <v>78.769851684570313</v>
      </c>
    </row>
    <row r="18507" spans="1:12" x14ac:dyDescent="0.25">
      <c r="A18507" s="5" t="str">
        <f t="shared" si="289"/>
        <v>1TariffDynamic101102</v>
      </c>
      <c r="B18507" s="9">
        <v>1</v>
      </c>
      <c r="C18507" t="s">
        <v>134</v>
      </c>
      <c r="D18507" t="s">
        <v>150</v>
      </c>
      <c r="E18507" s="9">
        <v>10</v>
      </c>
      <c r="F18507" s="9">
        <v>1</v>
      </c>
      <c r="G18507" s="9">
        <v>10</v>
      </c>
      <c r="H18507" s="9">
        <v>2</v>
      </c>
      <c r="I18507" s="9">
        <v>1.7814360857009888</v>
      </c>
      <c r="J18507" s="9">
        <v>1.7814360857009888</v>
      </c>
      <c r="K18507" s="9">
        <v>0</v>
      </c>
      <c r="L18507" s="9">
        <v>78.524276733398438</v>
      </c>
    </row>
    <row r="18508" spans="1:12" x14ac:dyDescent="0.25">
      <c r="A18508" s="5" t="str">
        <f t="shared" si="289"/>
        <v>1TariffDynamic101103</v>
      </c>
      <c r="B18508" s="9">
        <v>1</v>
      </c>
      <c r="C18508" t="s">
        <v>134</v>
      </c>
      <c r="D18508" t="s">
        <v>150</v>
      </c>
      <c r="E18508" s="9">
        <v>10</v>
      </c>
      <c r="F18508" s="9">
        <v>1</v>
      </c>
      <c r="G18508" s="9">
        <v>10</v>
      </c>
      <c r="H18508" s="9">
        <v>3</v>
      </c>
      <c r="I18508" s="9">
        <v>1.5332764387130737</v>
      </c>
      <c r="J18508" s="9">
        <v>1.5332764387130737</v>
      </c>
      <c r="K18508" s="9">
        <v>0</v>
      </c>
      <c r="L18508" s="9">
        <v>77.529808044433594</v>
      </c>
    </row>
    <row r="18509" spans="1:12" x14ac:dyDescent="0.25">
      <c r="A18509" s="5" t="str">
        <f t="shared" si="289"/>
        <v>1TariffDynamic101104</v>
      </c>
      <c r="B18509" s="9">
        <v>1</v>
      </c>
      <c r="C18509" t="s">
        <v>134</v>
      </c>
      <c r="D18509" t="s">
        <v>150</v>
      </c>
      <c r="E18509" s="9">
        <v>10</v>
      </c>
      <c r="F18509" s="9">
        <v>1</v>
      </c>
      <c r="G18509" s="9">
        <v>10</v>
      </c>
      <c r="H18509" s="9">
        <v>4</v>
      </c>
      <c r="I18509" s="9">
        <v>1.3766133785247803</v>
      </c>
      <c r="J18509" s="9">
        <v>1.3766133785247803</v>
      </c>
      <c r="K18509" s="9">
        <v>0</v>
      </c>
      <c r="L18509" s="9">
        <v>77.529617309570313</v>
      </c>
    </row>
    <row r="18510" spans="1:12" x14ac:dyDescent="0.25">
      <c r="A18510" s="5" t="str">
        <f t="shared" si="289"/>
        <v>1TariffDynamic101105</v>
      </c>
      <c r="B18510" s="9">
        <v>1</v>
      </c>
      <c r="C18510" t="s">
        <v>134</v>
      </c>
      <c r="D18510" t="s">
        <v>150</v>
      </c>
      <c r="E18510" s="9">
        <v>10</v>
      </c>
      <c r="F18510" s="9">
        <v>1</v>
      </c>
      <c r="G18510" s="9">
        <v>10</v>
      </c>
      <c r="H18510" s="9">
        <v>5</v>
      </c>
      <c r="I18510" s="9">
        <v>1.2454911470413208</v>
      </c>
      <c r="J18510" s="9">
        <v>1.2454911470413208</v>
      </c>
      <c r="K18510" s="9">
        <v>0</v>
      </c>
      <c r="L18510" s="9">
        <v>77.258560180664063</v>
      </c>
    </row>
    <row r="18511" spans="1:12" x14ac:dyDescent="0.25">
      <c r="A18511" s="5" t="str">
        <f t="shared" si="289"/>
        <v>1TariffDynamic101106</v>
      </c>
      <c r="B18511" s="9">
        <v>1</v>
      </c>
      <c r="C18511" t="s">
        <v>134</v>
      </c>
      <c r="D18511" t="s">
        <v>150</v>
      </c>
      <c r="E18511" s="9">
        <v>10</v>
      </c>
      <c r="F18511" s="9">
        <v>1</v>
      </c>
      <c r="G18511" s="9">
        <v>10</v>
      </c>
      <c r="H18511" s="9">
        <v>6</v>
      </c>
      <c r="I18511" s="9">
        <v>1.1868069171905518</v>
      </c>
      <c r="J18511" s="9">
        <v>1.1868069171905518</v>
      </c>
      <c r="K18511" s="9">
        <v>0</v>
      </c>
      <c r="L18511" s="9">
        <v>77.814010620117188</v>
      </c>
    </row>
    <row r="18512" spans="1:12" x14ac:dyDescent="0.25">
      <c r="A18512" s="5" t="str">
        <f t="shared" si="289"/>
        <v>1TariffDynamic101107</v>
      </c>
      <c r="B18512" s="9">
        <v>1</v>
      </c>
      <c r="C18512" t="s">
        <v>134</v>
      </c>
      <c r="D18512" t="s">
        <v>150</v>
      </c>
      <c r="E18512" s="9">
        <v>10</v>
      </c>
      <c r="F18512" s="9">
        <v>1</v>
      </c>
      <c r="G18512" s="9">
        <v>10</v>
      </c>
      <c r="H18512" s="9">
        <v>7</v>
      </c>
      <c r="I18512" s="9">
        <v>1.130612850189209</v>
      </c>
      <c r="J18512" s="9">
        <v>1.130612850189209</v>
      </c>
      <c r="K18512" s="9">
        <v>0</v>
      </c>
      <c r="L18512" s="9">
        <v>77.587913513183594</v>
      </c>
    </row>
    <row r="18513" spans="1:12" x14ac:dyDescent="0.25">
      <c r="A18513" s="5" t="str">
        <f t="shared" si="289"/>
        <v>1TariffDynamic101108</v>
      </c>
      <c r="B18513" s="9">
        <v>1</v>
      </c>
      <c r="C18513" t="s">
        <v>134</v>
      </c>
      <c r="D18513" t="s">
        <v>150</v>
      </c>
      <c r="E18513" s="9">
        <v>10</v>
      </c>
      <c r="F18513" s="9">
        <v>1</v>
      </c>
      <c r="G18513" s="9">
        <v>10</v>
      </c>
      <c r="H18513" s="9">
        <v>8</v>
      </c>
      <c r="I18513" s="9">
        <v>1.0720616579055786</v>
      </c>
      <c r="J18513" s="9">
        <v>1.0720616579055786</v>
      </c>
      <c r="K18513" s="9">
        <v>0</v>
      </c>
      <c r="L18513" s="9">
        <v>77.468055725097656</v>
      </c>
    </row>
    <row r="18514" spans="1:12" x14ac:dyDescent="0.25">
      <c r="A18514" s="5" t="str">
        <f t="shared" si="289"/>
        <v>1TariffDynamic101109</v>
      </c>
      <c r="B18514" s="9">
        <v>1</v>
      </c>
      <c r="C18514" t="s">
        <v>134</v>
      </c>
      <c r="D18514" t="s">
        <v>150</v>
      </c>
      <c r="E18514" s="9">
        <v>10</v>
      </c>
      <c r="F18514" s="9">
        <v>1</v>
      </c>
      <c r="G18514" s="9">
        <v>10</v>
      </c>
      <c r="H18514" s="9">
        <v>9</v>
      </c>
      <c r="I18514" s="9">
        <v>0.77054893970489502</v>
      </c>
      <c r="J18514" s="9">
        <v>0.77054893970489502</v>
      </c>
      <c r="K18514" s="9">
        <v>0</v>
      </c>
      <c r="L18514" s="9">
        <v>77.48040771484375</v>
      </c>
    </row>
    <row r="18515" spans="1:12" x14ac:dyDescent="0.25">
      <c r="A18515" s="5" t="str">
        <f t="shared" si="289"/>
        <v>1TariffDynamic1011010</v>
      </c>
      <c r="B18515" s="9">
        <v>1</v>
      </c>
      <c r="C18515" t="s">
        <v>134</v>
      </c>
      <c r="D18515" t="s">
        <v>150</v>
      </c>
      <c r="E18515" s="9">
        <v>10</v>
      </c>
      <c r="F18515" s="9">
        <v>1</v>
      </c>
      <c r="G18515" s="9">
        <v>10</v>
      </c>
      <c r="H18515" s="9">
        <v>10</v>
      </c>
      <c r="I18515" s="9">
        <v>0.61883056163787842</v>
      </c>
      <c r="J18515" s="9">
        <v>0.61883056163787842</v>
      </c>
      <c r="K18515" s="9">
        <v>0</v>
      </c>
      <c r="L18515" s="9">
        <v>80.836265563964844</v>
      </c>
    </row>
    <row r="18516" spans="1:12" x14ac:dyDescent="0.25">
      <c r="A18516" s="5" t="str">
        <f t="shared" si="289"/>
        <v>1TariffDynamic1011011</v>
      </c>
      <c r="B18516" s="9">
        <v>1</v>
      </c>
      <c r="C18516" t="s">
        <v>134</v>
      </c>
      <c r="D18516" t="s">
        <v>150</v>
      </c>
      <c r="E18516" s="9">
        <v>10</v>
      </c>
      <c r="F18516" s="9">
        <v>1</v>
      </c>
      <c r="G18516" s="9">
        <v>10</v>
      </c>
      <c r="H18516" s="9">
        <v>11</v>
      </c>
      <c r="I18516" s="9">
        <v>0.83845049142837524</v>
      </c>
      <c r="J18516" s="9">
        <v>0.83845049142837524</v>
      </c>
      <c r="K18516" s="9">
        <v>0</v>
      </c>
      <c r="L18516" s="9">
        <v>84.961509704589844</v>
      </c>
    </row>
    <row r="18517" spans="1:12" x14ac:dyDescent="0.25">
      <c r="A18517" s="5" t="str">
        <f t="shared" si="289"/>
        <v>1TariffDynamic1011012</v>
      </c>
      <c r="B18517" s="9">
        <v>1</v>
      </c>
      <c r="C18517" t="s">
        <v>134</v>
      </c>
      <c r="D18517" t="s">
        <v>150</v>
      </c>
      <c r="E18517" s="9">
        <v>10</v>
      </c>
      <c r="F18517" s="9">
        <v>1</v>
      </c>
      <c r="G18517" s="9">
        <v>10</v>
      </c>
      <c r="H18517" s="9">
        <v>12</v>
      </c>
      <c r="I18517" s="9">
        <v>1.0150543451309204</v>
      </c>
      <c r="J18517" s="9">
        <v>1.0150543451309204</v>
      </c>
      <c r="K18517" s="9">
        <v>0</v>
      </c>
      <c r="L18517" s="9">
        <v>90.062782287597656</v>
      </c>
    </row>
    <row r="18518" spans="1:12" x14ac:dyDescent="0.25">
      <c r="A18518" s="5" t="str">
        <f t="shared" si="289"/>
        <v>1TariffDynamic1011013</v>
      </c>
      <c r="B18518" s="9">
        <v>1</v>
      </c>
      <c r="C18518" t="s">
        <v>134</v>
      </c>
      <c r="D18518" t="s">
        <v>150</v>
      </c>
      <c r="E18518" s="9">
        <v>10</v>
      </c>
      <c r="F18518" s="9">
        <v>1</v>
      </c>
      <c r="G18518" s="9">
        <v>10</v>
      </c>
      <c r="H18518" s="9">
        <v>13</v>
      </c>
      <c r="I18518" s="9">
        <v>1.283693790435791</v>
      </c>
      <c r="J18518" s="9">
        <v>1.283693790435791</v>
      </c>
      <c r="K18518" s="9">
        <v>0</v>
      </c>
      <c r="L18518" s="9">
        <v>94.468170166015625</v>
      </c>
    </row>
    <row r="18519" spans="1:12" x14ac:dyDescent="0.25">
      <c r="A18519" s="5" t="str">
        <f t="shared" si="289"/>
        <v>1TariffDynamic1011014</v>
      </c>
      <c r="B18519" s="9">
        <v>1</v>
      </c>
      <c r="C18519" t="s">
        <v>134</v>
      </c>
      <c r="D18519" t="s">
        <v>150</v>
      </c>
      <c r="E18519" s="9">
        <v>10</v>
      </c>
      <c r="F18519" s="9">
        <v>1</v>
      </c>
      <c r="G18519" s="9">
        <v>10</v>
      </c>
      <c r="H18519" s="9">
        <v>14</v>
      </c>
      <c r="I18519" s="9">
        <v>1.6656575202941895</v>
      </c>
      <c r="J18519" s="9">
        <v>1.6656575202941895</v>
      </c>
      <c r="K18519" s="9">
        <v>0</v>
      </c>
      <c r="L18519" s="9">
        <v>96.679153442382813</v>
      </c>
    </row>
    <row r="18520" spans="1:12" x14ac:dyDescent="0.25">
      <c r="A18520" s="5" t="str">
        <f t="shared" si="289"/>
        <v>1TariffDynamic1011015</v>
      </c>
      <c r="B18520" s="9">
        <v>1</v>
      </c>
      <c r="C18520" t="s">
        <v>134</v>
      </c>
      <c r="D18520" t="s">
        <v>150</v>
      </c>
      <c r="E18520" s="9">
        <v>10</v>
      </c>
      <c r="F18520" s="9">
        <v>1</v>
      </c>
      <c r="G18520" s="9">
        <v>10</v>
      </c>
      <c r="H18520" s="9">
        <v>15</v>
      </c>
      <c r="I18520" s="9">
        <v>2.0205280780792236</v>
      </c>
      <c r="J18520" s="9">
        <v>2.0205280780792236</v>
      </c>
      <c r="K18520" s="9">
        <v>0</v>
      </c>
      <c r="L18520" s="9">
        <v>98.13714599609375</v>
      </c>
    </row>
    <row r="18521" spans="1:12" x14ac:dyDescent="0.25">
      <c r="A18521" s="5" t="str">
        <f t="shared" si="289"/>
        <v>1TariffDynamic1011016</v>
      </c>
      <c r="B18521" s="9">
        <v>1</v>
      </c>
      <c r="C18521" t="s">
        <v>134</v>
      </c>
      <c r="D18521" t="s">
        <v>150</v>
      </c>
      <c r="E18521" s="9">
        <v>10</v>
      </c>
      <c r="F18521" s="9">
        <v>1</v>
      </c>
      <c r="G18521" s="9">
        <v>10</v>
      </c>
      <c r="H18521" s="9">
        <v>16</v>
      </c>
      <c r="I18521" s="9">
        <v>2.4574947357177734</v>
      </c>
      <c r="J18521" s="9">
        <v>2.4574947357177734</v>
      </c>
      <c r="K18521" s="9">
        <v>0</v>
      </c>
      <c r="L18521" s="9">
        <v>98.816787719726563</v>
      </c>
    </row>
    <row r="18522" spans="1:12" x14ac:dyDescent="0.25">
      <c r="A18522" s="5" t="str">
        <f t="shared" si="289"/>
        <v>1TariffDynamic1011017</v>
      </c>
      <c r="B18522" s="9">
        <v>1</v>
      </c>
      <c r="C18522" t="s">
        <v>134</v>
      </c>
      <c r="D18522" t="s">
        <v>150</v>
      </c>
      <c r="E18522" s="9">
        <v>10</v>
      </c>
      <c r="F18522" s="9">
        <v>1</v>
      </c>
      <c r="G18522" s="9">
        <v>10</v>
      </c>
      <c r="H18522" s="9">
        <v>17</v>
      </c>
      <c r="I18522" s="9">
        <v>2.7779772281646729</v>
      </c>
      <c r="J18522" s="9">
        <v>1.5822086334228516</v>
      </c>
      <c r="K18522" s="9">
        <v>4.2008012533187866E-2</v>
      </c>
      <c r="L18522" s="9">
        <v>98.482505798339844</v>
      </c>
    </row>
    <row r="18523" spans="1:12" x14ac:dyDescent="0.25">
      <c r="A18523" s="5" t="str">
        <f t="shared" si="289"/>
        <v>1TariffDynamic1011018</v>
      </c>
      <c r="B18523" s="9">
        <v>1</v>
      </c>
      <c r="C18523" t="s">
        <v>134</v>
      </c>
      <c r="D18523" t="s">
        <v>150</v>
      </c>
      <c r="E18523" s="9">
        <v>10</v>
      </c>
      <c r="F18523" s="9">
        <v>1</v>
      </c>
      <c r="G18523" s="9">
        <v>10</v>
      </c>
      <c r="H18523" s="9">
        <v>18</v>
      </c>
      <c r="I18523" s="9">
        <v>3.1081788539886475</v>
      </c>
      <c r="J18523" s="9">
        <v>2.3417561054229736</v>
      </c>
      <c r="K18523" s="9">
        <v>4.1266947984695435E-2</v>
      </c>
      <c r="L18523" s="9">
        <v>98.158912658691406</v>
      </c>
    </row>
    <row r="18524" spans="1:12" x14ac:dyDescent="0.25">
      <c r="A18524" s="5" t="str">
        <f t="shared" si="289"/>
        <v>1TariffDynamic1011019</v>
      </c>
      <c r="B18524" s="9">
        <v>1</v>
      </c>
      <c r="C18524" t="s">
        <v>134</v>
      </c>
      <c r="D18524" t="s">
        <v>150</v>
      </c>
      <c r="E18524" s="9">
        <v>10</v>
      </c>
      <c r="F18524" s="9">
        <v>1</v>
      </c>
      <c r="G18524" s="9">
        <v>10</v>
      </c>
      <c r="H18524" s="9">
        <v>19</v>
      </c>
      <c r="I18524" s="9">
        <v>3.3138506412506104</v>
      </c>
      <c r="J18524" s="9">
        <v>2.8210763931274414</v>
      </c>
      <c r="K18524" s="9">
        <v>2.896447665989399E-2</v>
      </c>
      <c r="L18524" s="9">
        <v>96.367729187011719</v>
      </c>
    </row>
    <row r="18525" spans="1:12" x14ac:dyDescent="0.25">
      <c r="A18525" s="5" t="str">
        <f t="shared" si="289"/>
        <v>1TariffDynamic1011020</v>
      </c>
      <c r="B18525" s="9">
        <v>1</v>
      </c>
      <c r="C18525" t="s">
        <v>134</v>
      </c>
      <c r="D18525" t="s">
        <v>150</v>
      </c>
      <c r="E18525" s="9">
        <v>10</v>
      </c>
      <c r="F18525" s="9">
        <v>1</v>
      </c>
      <c r="G18525" s="9">
        <v>10</v>
      </c>
      <c r="H18525" s="9">
        <v>20</v>
      </c>
      <c r="I18525" s="9">
        <v>3.2615330219268799</v>
      </c>
      <c r="J18525" s="9">
        <v>2.9030871391296387</v>
      </c>
      <c r="K18525" s="9">
        <v>2.8419369831681252E-2</v>
      </c>
      <c r="L18525" s="9">
        <v>92.41815185546875</v>
      </c>
    </row>
    <row r="18526" spans="1:12" x14ac:dyDescent="0.25">
      <c r="A18526" s="5" t="str">
        <f t="shared" si="289"/>
        <v>1TariffDynamic1011021</v>
      </c>
      <c r="B18526" s="9">
        <v>1</v>
      </c>
      <c r="C18526" t="s">
        <v>134</v>
      </c>
      <c r="D18526" t="s">
        <v>150</v>
      </c>
      <c r="E18526" s="9">
        <v>10</v>
      </c>
      <c r="F18526" s="9">
        <v>1</v>
      </c>
      <c r="G18526" s="9">
        <v>10</v>
      </c>
      <c r="H18526" s="9">
        <v>21</v>
      </c>
      <c r="I18526" s="9">
        <v>3.1989405155181885</v>
      </c>
      <c r="J18526" s="9">
        <v>2.878849983215332</v>
      </c>
      <c r="K18526" s="9">
        <v>1.7769189551472664E-2</v>
      </c>
      <c r="L18526" s="9">
        <v>88.465370178222656</v>
      </c>
    </row>
    <row r="18527" spans="1:12" x14ac:dyDescent="0.25">
      <c r="A18527" s="5" t="str">
        <f t="shared" si="289"/>
        <v>1TariffDynamic1011022</v>
      </c>
      <c r="B18527" s="9">
        <v>1</v>
      </c>
      <c r="C18527" t="s">
        <v>134</v>
      </c>
      <c r="D18527" t="s">
        <v>150</v>
      </c>
      <c r="E18527" s="9">
        <v>10</v>
      </c>
      <c r="F18527" s="9">
        <v>1</v>
      </c>
      <c r="G18527" s="9">
        <v>10</v>
      </c>
      <c r="H18527" s="9">
        <v>22</v>
      </c>
      <c r="I18527" s="9">
        <v>3.141695499420166</v>
      </c>
      <c r="J18527" s="9">
        <v>3.6485531330108643</v>
      </c>
      <c r="K18527" s="9">
        <v>4.2276669293642044E-2</v>
      </c>
      <c r="L18527" s="9">
        <v>86.281265258789063</v>
      </c>
    </row>
    <row r="18528" spans="1:12" x14ac:dyDescent="0.25">
      <c r="A18528" s="5" t="str">
        <f t="shared" si="289"/>
        <v>1TariffDynamic1011023</v>
      </c>
      <c r="B18528" s="9">
        <v>1</v>
      </c>
      <c r="C18528" t="s">
        <v>134</v>
      </c>
      <c r="D18528" t="s">
        <v>150</v>
      </c>
      <c r="E18528" s="9">
        <v>10</v>
      </c>
      <c r="F18528" s="9">
        <v>1</v>
      </c>
      <c r="G18528" s="9">
        <v>10</v>
      </c>
      <c r="H18528" s="9">
        <v>23</v>
      </c>
      <c r="I18528" s="9">
        <v>2.9738831520080566</v>
      </c>
      <c r="J18528" s="9">
        <v>3.1825952529907227</v>
      </c>
      <c r="K18528" s="9">
        <v>2.7658537030220032E-2</v>
      </c>
      <c r="L18528" s="9">
        <v>84.269386291503906</v>
      </c>
    </row>
    <row r="18529" spans="1:12" x14ac:dyDescent="0.25">
      <c r="A18529" s="5" t="str">
        <f t="shared" si="289"/>
        <v>1TariffDynamic1011024</v>
      </c>
      <c r="B18529" s="9">
        <v>1</v>
      </c>
      <c r="C18529" t="s">
        <v>134</v>
      </c>
      <c r="D18529" t="s">
        <v>150</v>
      </c>
      <c r="E18529" s="9">
        <v>10</v>
      </c>
      <c r="F18529" s="9">
        <v>1</v>
      </c>
      <c r="G18529" s="9">
        <v>10</v>
      </c>
      <c r="H18529" s="9">
        <v>24</v>
      </c>
      <c r="I18529" s="9">
        <v>2.5807631015777588</v>
      </c>
      <c r="J18529" s="9">
        <v>2.7194144725799561</v>
      </c>
      <c r="K18529" s="9">
        <v>2.5313425809144974E-2</v>
      </c>
      <c r="L18529" s="9">
        <v>82.938400268554688</v>
      </c>
    </row>
    <row r="18530" spans="1:12" x14ac:dyDescent="0.25">
      <c r="A18530" s="5" t="str">
        <f t="shared" si="289"/>
        <v>1TariffDynamic11021</v>
      </c>
      <c r="B18530" s="9">
        <v>1</v>
      </c>
      <c r="C18530" t="s">
        <v>134</v>
      </c>
      <c r="D18530" t="s">
        <v>150</v>
      </c>
      <c r="E18530" s="9">
        <v>11</v>
      </c>
      <c r="F18530" s="9">
        <v>0</v>
      </c>
      <c r="G18530" s="9">
        <v>2</v>
      </c>
      <c r="H18530" s="9">
        <v>1</v>
      </c>
      <c r="I18530" s="9">
        <v>1.0756819248199463</v>
      </c>
      <c r="J18530" s="9">
        <v>1.0756819248199463</v>
      </c>
      <c r="K18530" s="9">
        <v>0</v>
      </c>
      <c r="L18530" s="9">
        <v>57.440273284912109</v>
      </c>
    </row>
    <row r="18531" spans="1:12" x14ac:dyDescent="0.25">
      <c r="A18531" s="5" t="str">
        <f t="shared" si="289"/>
        <v>1TariffDynamic11022</v>
      </c>
      <c r="B18531" s="9">
        <v>1</v>
      </c>
      <c r="C18531" t="s">
        <v>134</v>
      </c>
      <c r="D18531" t="s">
        <v>150</v>
      </c>
      <c r="E18531" s="9">
        <v>11</v>
      </c>
      <c r="F18531" s="9">
        <v>0</v>
      </c>
      <c r="G18531" s="9">
        <v>2</v>
      </c>
      <c r="H18531" s="9">
        <v>2</v>
      </c>
      <c r="I18531" s="9">
        <v>0.95539873838424683</v>
      </c>
      <c r="J18531" s="9">
        <v>0.95539873838424683</v>
      </c>
      <c r="K18531" s="9">
        <v>0</v>
      </c>
      <c r="L18531" s="9">
        <v>56.008743286132813</v>
      </c>
    </row>
    <row r="18532" spans="1:12" x14ac:dyDescent="0.25">
      <c r="A18532" s="5" t="str">
        <f t="shared" si="289"/>
        <v>1TariffDynamic11023</v>
      </c>
      <c r="B18532" s="9">
        <v>1</v>
      </c>
      <c r="C18532" t="s">
        <v>134</v>
      </c>
      <c r="D18532" t="s">
        <v>150</v>
      </c>
      <c r="E18532" s="9">
        <v>11</v>
      </c>
      <c r="F18532" s="9">
        <v>0</v>
      </c>
      <c r="G18532" s="9">
        <v>2</v>
      </c>
      <c r="H18532" s="9">
        <v>3</v>
      </c>
      <c r="I18532" s="9">
        <v>0.84648382663726807</v>
      </c>
      <c r="J18532" s="9">
        <v>0.84648382663726807</v>
      </c>
      <c r="K18532" s="9">
        <v>0</v>
      </c>
      <c r="L18532" s="9">
        <v>54.866226196289063</v>
      </c>
    </row>
    <row r="18533" spans="1:12" x14ac:dyDescent="0.25">
      <c r="A18533" s="5" t="str">
        <f t="shared" si="289"/>
        <v>1TariffDynamic11024</v>
      </c>
      <c r="B18533" s="9">
        <v>1</v>
      </c>
      <c r="C18533" t="s">
        <v>134</v>
      </c>
      <c r="D18533" t="s">
        <v>150</v>
      </c>
      <c r="E18533" s="9">
        <v>11</v>
      </c>
      <c r="F18533" s="9">
        <v>0</v>
      </c>
      <c r="G18533" s="9">
        <v>2</v>
      </c>
      <c r="H18533" s="9">
        <v>4</v>
      </c>
      <c r="I18533" s="9">
        <v>0.76286941766738892</v>
      </c>
      <c r="J18533" s="9">
        <v>0.76286941766738892</v>
      </c>
      <c r="K18533" s="9">
        <v>0</v>
      </c>
      <c r="L18533" s="9">
        <v>54.032207489013672</v>
      </c>
    </row>
    <row r="18534" spans="1:12" x14ac:dyDescent="0.25">
      <c r="A18534" s="5" t="str">
        <f t="shared" si="289"/>
        <v>1TariffDynamic11025</v>
      </c>
      <c r="B18534" s="9">
        <v>1</v>
      </c>
      <c r="C18534" t="s">
        <v>134</v>
      </c>
      <c r="D18534" t="s">
        <v>150</v>
      </c>
      <c r="E18534" s="9">
        <v>11</v>
      </c>
      <c r="F18534" s="9">
        <v>0</v>
      </c>
      <c r="G18534" s="9">
        <v>2</v>
      </c>
      <c r="H18534" s="9">
        <v>5</v>
      </c>
      <c r="I18534" s="9">
        <v>0.71303921937942505</v>
      </c>
      <c r="J18534" s="9">
        <v>0.71303921937942505</v>
      </c>
      <c r="K18534" s="9">
        <v>0</v>
      </c>
      <c r="L18534" s="9">
        <v>53.135574340820313</v>
      </c>
    </row>
    <row r="18535" spans="1:12" x14ac:dyDescent="0.25">
      <c r="A18535" s="5" t="str">
        <f t="shared" si="289"/>
        <v>1TariffDynamic11026</v>
      </c>
      <c r="B18535" s="9">
        <v>1</v>
      </c>
      <c r="C18535" t="s">
        <v>134</v>
      </c>
      <c r="D18535" t="s">
        <v>150</v>
      </c>
      <c r="E18535" s="9">
        <v>11</v>
      </c>
      <c r="F18535" s="9">
        <v>0</v>
      </c>
      <c r="G18535" s="9">
        <v>2</v>
      </c>
      <c r="H18535" s="9">
        <v>6</v>
      </c>
      <c r="I18535" s="9">
        <v>0.70054370164871216</v>
      </c>
      <c r="J18535" s="9">
        <v>0.70054370164871216</v>
      </c>
      <c r="K18535" s="9">
        <v>0</v>
      </c>
      <c r="L18535" s="9">
        <v>52.237857818603516</v>
      </c>
    </row>
    <row r="18536" spans="1:12" x14ac:dyDescent="0.25">
      <c r="A18536" s="5" t="str">
        <f t="shared" si="289"/>
        <v>1TariffDynamic11027</v>
      </c>
      <c r="B18536" s="9">
        <v>1</v>
      </c>
      <c r="C18536" t="s">
        <v>134</v>
      </c>
      <c r="D18536" t="s">
        <v>150</v>
      </c>
      <c r="E18536" s="9">
        <v>11</v>
      </c>
      <c r="F18536" s="9">
        <v>0</v>
      </c>
      <c r="G18536" s="9">
        <v>2</v>
      </c>
      <c r="H18536" s="9">
        <v>7</v>
      </c>
      <c r="I18536" s="9">
        <v>0.73842453956604004</v>
      </c>
      <c r="J18536" s="9">
        <v>0.73842453956604004</v>
      </c>
      <c r="K18536" s="9">
        <v>0</v>
      </c>
      <c r="L18536" s="9">
        <v>51.879638671875</v>
      </c>
    </row>
    <row r="18537" spans="1:12" x14ac:dyDescent="0.25">
      <c r="A18537" s="5" t="str">
        <f t="shared" si="289"/>
        <v>1TariffDynamic11028</v>
      </c>
      <c r="B18537" s="9">
        <v>1</v>
      </c>
      <c r="C18537" t="s">
        <v>134</v>
      </c>
      <c r="D18537" t="s">
        <v>150</v>
      </c>
      <c r="E18537" s="9">
        <v>11</v>
      </c>
      <c r="F18537" s="9">
        <v>0</v>
      </c>
      <c r="G18537" s="9">
        <v>2</v>
      </c>
      <c r="H18537" s="9">
        <v>8</v>
      </c>
      <c r="I18537" s="9">
        <v>0.67155522108078003</v>
      </c>
      <c r="J18537" s="9">
        <v>0.67155522108078003</v>
      </c>
      <c r="K18537" s="9">
        <v>0</v>
      </c>
      <c r="L18537" s="9">
        <v>51.68426513671875</v>
      </c>
    </row>
    <row r="18538" spans="1:12" x14ac:dyDescent="0.25">
      <c r="A18538" s="5" t="str">
        <f t="shared" si="289"/>
        <v>1TariffDynamic11029</v>
      </c>
      <c r="B18538" s="9">
        <v>1</v>
      </c>
      <c r="C18538" t="s">
        <v>134</v>
      </c>
      <c r="D18538" t="s">
        <v>150</v>
      </c>
      <c r="E18538" s="9">
        <v>11</v>
      </c>
      <c r="F18538" s="9">
        <v>0</v>
      </c>
      <c r="G18538" s="9">
        <v>2</v>
      </c>
      <c r="H18538" s="9">
        <v>9</v>
      </c>
      <c r="I18538" s="9">
        <v>0.4334929883480072</v>
      </c>
      <c r="J18538" s="9">
        <v>0.4334929883480072</v>
      </c>
      <c r="K18538" s="9">
        <v>0</v>
      </c>
      <c r="L18538" s="9">
        <v>54.879032135009766</v>
      </c>
    </row>
    <row r="18539" spans="1:12" x14ac:dyDescent="0.25">
      <c r="A18539" s="5" t="str">
        <f t="shared" si="289"/>
        <v>1TariffDynamic110210</v>
      </c>
      <c r="B18539" s="9">
        <v>1</v>
      </c>
      <c r="C18539" t="s">
        <v>134</v>
      </c>
      <c r="D18539" t="s">
        <v>150</v>
      </c>
      <c r="E18539" s="9">
        <v>11</v>
      </c>
      <c r="F18539" s="9">
        <v>0</v>
      </c>
      <c r="G18539" s="9">
        <v>2</v>
      </c>
      <c r="H18539" s="9">
        <v>10</v>
      </c>
      <c r="I18539" s="9">
        <v>0.18143309652805328</v>
      </c>
      <c r="J18539" s="9">
        <v>0.18143309652805328</v>
      </c>
      <c r="K18539" s="9">
        <v>0</v>
      </c>
      <c r="L18539" s="9">
        <v>60.978477478027344</v>
      </c>
    </row>
    <row r="18540" spans="1:12" x14ac:dyDescent="0.25">
      <c r="A18540" s="5" t="str">
        <f t="shared" si="289"/>
        <v>1TariffDynamic110211</v>
      </c>
      <c r="B18540" s="9">
        <v>1</v>
      </c>
      <c r="C18540" t="s">
        <v>134</v>
      </c>
      <c r="D18540" t="s">
        <v>150</v>
      </c>
      <c r="E18540" s="9">
        <v>11</v>
      </c>
      <c r="F18540" s="9">
        <v>0</v>
      </c>
      <c r="G18540" s="9">
        <v>2</v>
      </c>
      <c r="H18540" s="9">
        <v>11</v>
      </c>
      <c r="I18540" s="9">
        <v>-8.190792053937912E-2</v>
      </c>
      <c r="J18540" s="9">
        <v>-8.190792053937912E-2</v>
      </c>
      <c r="K18540" s="9">
        <v>0</v>
      </c>
      <c r="L18540" s="9">
        <v>67.316085815429688</v>
      </c>
    </row>
    <row r="18541" spans="1:12" x14ac:dyDescent="0.25">
      <c r="A18541" s="5" t="str">
        <f t="shared" si="289"/>
        <v>1TariffDynamic110212</v>
      </c>
      <c r="B18541" s="9">
        <v>1</v>
      </c>
      <c r="C18541" t="s">
        <v>134</v>
      </c>
      <c r="D18541" t="s">
        <v>150</v>
      </c>
      <c r="E18541" s="9">
        <v>11</v>
      </c>
      <c r="F18541" s="9">
        <v>0</v>
      </c>
      <c r="G18541" s="9">
        <v>2</v>
      </c>
      <c r="H18541" s="9">
        <v>12</v>
      </c>
      <c r="I18541" s="9">
        <v>-0.31947788596153259</v>
      </c>
      <c r="J18541" s="9">
        <v>-0.31947788596153259</v>
      </c>
      <c r="K18541" s="9">
        <v>0</v>
      </c>
      <c r="L18541" s="9">
        <v>72.276229858398438</v>
      </c>
    </row>
    <row r="18542" spans="1:12" x14ac:dyDescent="0.25">
      <c r="A18542" s="5" t="str">
        <f t="shared" si="289"/>
        <v>1TariffDynamic110213</v>
      </c>
      <c r="B18542" s="9">
        <v>1</v>
      </c>
      <c r="C18542" t="s">
        <v>134</v>
      </c>
      <c r="D18542" t="s">
        <v>150</v>
      </c>
      <c r="E18542" s="9">
        <v>11</v>
      </c>
      <c r="F18542" s="9">
        <v>0</v>
      </c>
      <c r="G18542" s="9">
        <v>2</v>
      </c>
      <c r="H18542" s="9">
        <v>13</v>
      </c>
      <c r="I18542" s="9">
        <v>-0.33711877465248108</v>
      </c>
      <c r="J18542" s="9">
        <v>-0.33711877465248108</v>
      </c>
      <c r="K18542" s="9">
        <v>0</v>
      </c>
      <c r="L18542" s="9">
        <v>75.650848388671875</v>
      </c>
    </row>
    <row r="18543" spans="1:12" x14ac:dyDescent="0.25">
      <c r="A18543" s="5" t="str">
        <f t="shared" si="289"/>
        <v>1TariffDynamic110214</v>
      </c>
      <c r="B18543" s="9">
        <v>1</v>
      </c>
      <c r="C18543" t="s">
        <v>134</v>
      </c>
      <c r="D18543" t="s">
        <v>150</v>
      </c>
      <c r="E18543" s="9">
        <v>11</v>
      </c>
      <c r="F18543" s="9">
        <v>0</v>
      </c>
      <c r="G18543" s="9">
        <v>2</v>
      </c>
      <c r="H18543" s="9">
        <v>14</v>
      </c>
      <c r="I18543" s="9">
        <v>-0.27357146143913269</v>
      </c>
      <c r="J18543" s="9">
        <v>-0.27357146143913269</v>
      </c>
      <c r="K18543" s="9">
        <v>0</v>
      </c>
      <c r="L18543" s="9">
        <v>77.546607971191406</v>
      </c>
    </row>
    <row r="18544" spans="1:12" x14ac:dyDescent="0.25">
      <c r="A18544" s="5" t="str">
        <f t="shared" si="289"/>
        <v>1TariffDynamic110215</v>
      </c>
      <c r="B18544" s="9">
        <v>1</v>
      </c>
      <c r="C18544" t="s">
        <v>134</v>
      </c>
      <c r="D18544" t="s">
        <v>150</v>
      </c>
      <c r="E18544" s="9">
        <v>11</v>
      </c>
      <c r="F18544" s="9">
        <v>0</v>
      </c>
      <c r="G18544" s="9">
        <v>2</v>
      </c>
      <c r="H18544" s="9">
        <v>15</v>
      </c>
      <c r="I18544" s="9">
        <v>-0.13248015940189362</v>
      </c>
      <c r="J18544" s="9">
        <v>-0.13248015940189362</v>
      </c>
      <c r="K18544" s="9">
        <v>0</v>
      </c>
      <c r="L18544" s="9">
        <v>78.458343505859375</v>
      </c>
    </row>
    <row r="18545" spans="1:12" x14ac:dyDescent="0.25">
      <c r="A18545" s="5" t="str">
        <f t="shared" si="289"/>
        <v>1TariffDynamic110216</v>
      </c>
      <c r="B18545" s="9">
        <v>1</v>
      </c>
      <c r="C18545" t="s">
        <v>134</v>
      </c>
      <c r="D18545" t="s">
        <v>150</v>
      </c>
      <c r="E18545" s="9">
        <v>11</v>
      </c>
      <c r="F18545" s="9">
        <v>0</v>
      </c>
      <c r="G18545" s="9">
        <v>2</v>
      </c>
      <c r="H18545" s="9">
        <v>16</v>
      </c>
      <c r="I18545" s="9">
        <v>0.11652380973100662</v>
      </c>
      <c r="J18545" s="9">
        <v>0.11652380973100662</v>
      </c>
      <c r="K18545" s="9">
        <v>0</v>
      </c>
      <c r="L18545" s="9">
        <v>78.354515075683594</v>
      </c>
    </row>
    <row r="18546" spans="1:12" x14ac:dyDescent="0.25">
      <c r="A18546" s="5" t="str">
        <f t="shared" si="289"/>
        <v>1TariffDynamic110217</v>
      </c>
      <c r="B18546" s="9">
        <v>1</v>
      </c>
      <c r="C18546" t="s">
        <v>134</v>
      </c>
      <c r="D18546" t="s">
        <v>150</v>
      </c>
      <c r="E18546" s="9">
        <v>11</v>
      </c>
      <c r="F18546" s="9">
        <v>0</v>
      </c>
      <c r="G18546" s="9">
        <v>2</v>
      </c>
      <c r="H18546" s="9">
        <v>17</v>
      </c>
      <c r="I18546" s="9">
        <v>0.3911358118057251</v>
      </c>
      <c r="J18546" s="9">
        <v>0.35929334163665771</v>
      </c>
      <c r="K18546" s="9">
        <v>1.5921235084533691E-2</v>
      </c>
      <c r="L18546" s="9">
        <v>77.136833190917969</v>
      </c>
    </row>
    <row r="18547" spans="1:12" x14ac:dyDescent="0.25">
      <c r="A18547" s="5" t="str">
        <f t="shared" si="289"/>
        <v>1TariffDynamic110218</v>
      </c>
      <c r="B18547" s="9">
        <v>1</v>
      </c>
      <c r="C18547" t="s">
        <v>134</v>
      </c>
      <c r="D18547" t="s">
        <v>150</v>
      </c>
      <c r="E18547" s="9">
        <v>11</v>
      </c>
      <c r="F18547" s="9">
        <v>0</v>
      </c>
      <c r="G18547" s="9">
        <v>2</v>
      </c>
      <c r="H18547" s="9">
        <v>18</v>
      </c>
      <c r="I18547" s="9">
        <v>0.71821415424346924</v>
      </c>
      <c r="J18547" s="9">
        <v>0.69846731424331665</v>
      </c>
      <c r="K18547" s="9">
        <v>9.8734200000762939E-3</v>
      </c>
      <c r="L18547" s="9">
        <v>73.939567565917969</v>
      </c>
    </row>
    <row r="18548" spans="1:12" x14ac:dyDescent="0.25">
      <c r="A18548" s="5" t="str">
        <f t="shared" si="289"/>
        <v>1TariffDynamic110219</v>
      </c>
      <c r="B18548" s="9">
        <v>1</v>
      </c>
      <c r="C18548" t="s">
        <v>134</v>
      </c>
      <c r="D18548" t="s">
        <v>150</v>
      </c>
      <c r="E18548" s="9">
        <v>11</v>
      </c>
      <c r="F18548" s="9">
        <v>0</v>
      </c>
      <c r="G18548" s="9">
        <v>2</v>
      </c>
      <c r="H18548" s="9">
        <v>19</v>
      </c>
      <c r="I18548" s="9">
        <v>1.0085504055023193</v>
      </c>
      <c r="J18548" s="9">
        <v>0.95535200834274292</v>
      </c>
      <c r="K18548" s="9">
        <v>2.6599198579788208E-2</v>
      </c>
      <c r="L18548" s="9">
        <v>70.204048156738281</v>
      </c>
    </row>
    <row r="18549" spans="1:12" x14ac:dyDescent="0.25">
      <c r="A18549" s="5" t="str">
        <f t="shared" si="289"/>
        <v>1TariffDynamic110220</v>
      </c>
      <c r="B18549" s="9">
        <v>1</v>
      </c>
      <c r="C18549" t="s">
        <v>134</v>
      </c>
      <c r="D18549" t="s">
        <v>150</v>
      </c>
      <c r="E18549" s="9">
        <v>11</v>
      </c>
      <c r="F18549" s="9">
        <v>0</v>
      </c>
      <c r="G18549" s="9">
        <v>2</v>
      </c>
      <c r="H18549" s="9">
        <v>20</v>
      </c>
      <c r="I18549" s="9">
        <v>1.140110969543457</v>
      </c>
      <c r="J18549" s="9">
        <v>1.0790590047836304</v>
      </c>
      <c r="K18549" s="9">
        <v>5.6992821395397186E-2</v>
      </c>
      <c r="L18549" s="9">
        <v>68.007766723632813</v>
      </c>
    </row>
    <row r="18550" spans="1:12" x14ac:dyDescent="0.25">
      <c r="A18550" s="5" t="str">
        <f t="shared" si="289"/>
        <v>1TariffDynamic110221</v>
      </c>
      <c r="B18550" s="9">
        <v>1</v>
      </c>
      <c r="C18550" t="s">
        <v>134</v>
      </c>
      <c r="D18550" t="s">
        <v>150</v>
      </c>
      <c r="E18550" s="9">
        <v>11</v>
      </c>
      <c r="F18550" s="9">
        <v>0</v>
      </c>
      <c r="G18550" s="9">
        <v>2</v>
      </c>
      <c r="H18550" s="9">
        <v>21</v>
      </c>
      <c r="I18550" s="9">
        <v>1.1975694894790649</v>
      </c>
      <c r="J18550" s="9">
        <v>1.1149537563323975</v>
      </c>
      <c r="K18550" s="9">
        <v>6.4505212008953094E-2</v>
      </c>
      <c r="L18550" s="9">
        <v>65.6866455078125</v>
      </c>
    </row>
    <row r="18551" spans="1:12" x14ac:dyDescent="0.25">
      <c r="A18551" s="5" t="str">
        <f t="shared" si="289"/>
        <v>1TariffDynamic110222</v>
      </c>
      <c r="B18551" s="9">
        <v>1</v>
      </c>
      <c r="C18551" t="s">
        <v>134</v>
      </c>
      <c r="D18551" t="s">
        <v>150</v>
      </c>
      <c r="E18551" s="9">
        <v>11</v>
      </c>
      <c r="F18551" s="9">
        <v>0</v>
      </c>
      <c r="G18551" s="9">
        <v>2</v>
      </c>
      <c r="H18551" s="9">
        <v>22</v>
      </c>
      <c r="I18551" s="9">
        <v>1.1930569410324097</v>
      </c>
      <c r="J18551" s="9">
        <v>1.2866091728210449</v>
      </c>
      <c r="K18551" s="9">
        <v>4.6776115894317627E-2</v>
      </c>
      <c r="L18551" s="9">
        <v>63.781684875488281</v>
      </c>
    </row>
    <row r="18552" spans="1:12" x14ac:dyDescent="0.25">
      <c r="A18552" s="5" t="str">
        <f t="shared" si="289"/>
        <v>1TariffDynamic110223</v>
      </c>
      <c r="B18552" s="9">
        <v>1</v>
      </c>
      <c r="C18552" t="s">
        <v>134</v>
      </c>
      <c r="D18552" t="s">
        <v>150</v>
      </c>
      <c r="E18552" s="9">
        <v>11</v>
      </c>
      <c r="F18552" s="9">
        <v>0</v>
      </c>
      <c r="G18552" s="9">
        <v>2</v>
      </c>
      <c r="H18552" s="9">
        <v>23</v>
      </c>
      <c r="I18552" s="9">
        <v>1.2662874460220337</v>
      </c>
      <c r="J18552" s="9">
        <v>1.3538702726364136</v>
      </c>
      <c r="K18552" s="9">
        <v>6.8582996726036072E-2</v>
      </c>
      <c r="L18552" s="9">
        <v>61.807765960693359</v>
      </c>
    </row>
    <row r="18553" spans="1:12" x14ac:dyDescent="0.25">
      <c r="A18553" s="5" t="str">
        <f t="shared" si="289"/>
        <v>1TariffDynamic110224</v>
      </c>
      <c r="B18553" s="9">
        <v>1</v>
      </c>
      <c r="C18553" t="s">
        <v>134</v>
      </c>
      <c r="D18553" t="s">
        <v>150</v>
      </c>
      <c r="E18553" s="9">
        <v>11</v>
      </c>
      <c r="F18553" s="9">
        <v>0</v>
      </c>
      <c r="G18553" s="9">
        <v>2</v>
      </c>
      <c r="H18553" s="9">
        <v>24</v>
      </c>
      <c r="I18553" s="9">
        <v>1.1674882173538208</v>
      </c>
      <c r="J18553" s="9">
        <v>1.2081705331802368</v>
      </c>
      <c r="K18553" s="9">
        <v>2.0341159775853157E-2</v>
      </c>
      <c r="L18553" s="9">
        <v>60.189922332763672</v>
      </c>
    </row>
    <row r="18554" spans="1:12" x14ac:dyDescent="0.25">
      <c r="A18554" s="5" t="str">
        <f t="shared" si="289"/>
        <v>1TariffDynamic110101</v>
      </c>
      <c r="B18554" s="9">
        <v>1</v>
      </c>
      <c r="C18554" t="s">
        <v>134</v>
      </c>
      <c r="D18554" t="s">
        <v>150</v>
      </c>
      <c r="E18554" s="9">
        <v>11</v>
      </c>
      <c r="F18554" s="9">
        <v>0</v>
      </c>
      <c r="G18554" s="9">
        <v>10</v>
      </c>
      <c r="H18554" s="9">
        <v>1</v>
      </c>
      <c r="I18554" s="9">
        <v>1.5167534351348877</v>
      </c>
      <c r="J18554" s="9">
        <v>1.5167534351348877</v>
      </c>
      <c r="K18554" s="9">
        <v>0</v>
      </c>
      <c r="L18554" s="9">
        <v>69.982025146484375</v>
      </c>
    </row>
    <row r="18555" spans="1:12" x14ac:dyDescent="0.25">
      <c r="A18555" s="5" t="str">
        <f t="shared" si="289"/>
        <v>1TariffDynamic110102</v>
      </c>
      <c r="B18555" s="9">
        <v>1</v>
      </c>
      <c r="C18555" t="s">
        <v>134</v>
      </c>
      <c r="D18555" t="s">
        <v>150</v>
      </c>
      <c r="E18555" s="9">
        <v>11</v>
      </c>
      <c r="F18555" s="9">
        <v>0</v>
      </c>
      <c r="G18555" s="9">
        <v>10</v>
      </c>
      <c r="H18555" s="9">
        <v>2</v>
      </c>
      <c r="I18555" s="9">
        <v>1.2690798044204712</v>
      </c>
      <c r="J18555" s="9">
        <v>1.2690798044204712</v>
      </c>
      <c r="K18555" s="9">
        <v>0</v>
      </c>
      <c r="L18555" s="9">
        <v>68.398246765136719</v>
      </c>
    </row>
    <row r="18556" spans="1:12" x14ac:dyDescent="0.25">
      <c r="A18556" s="5" t="str">
        <f t="shared" si="289"/>
        <v>1TariffDynamic110103</v>
      </c>
      <c r="B18556" s="9">
        <v>1</v>
      </c>
      <c r="C18556" t="s">
        <v>134</v>
      </c>
      <c r="D18556" t="s">
        <v>150</v>
      </c>
      <c r="E18556" s="9">
        <v>11</v>
      </c>
      <c r="F18556" s="9">
        <v>0</v>
      </c>
      <c r="G18556" s="9">
        <v>10</v>
      </c>
      <c r="H18556" s="9">
        <v>3</v>
      </c>
      <c r="I18556" s="9">
        <v>1.1074529886245728</v>
      </c>
      <c r="J18556" s="9">
        <v>1.1074529886245728</v>
      </c>
      <c r="K18556" s="9">
        <v>0</v>
      </c>
      <c r="L18556" s="9">
        <v>67.642715454101563</v>
      </c>
    </row>
    <row r="18557" spans="1:12" x14ac:dyDescent="0.25">
      <c r="A18557" s="5" t="str">
        <f t="shared" si="289"/>
        <v>1TariffDynamic110104</v>
      </c>
      <c r="B18557" s="9">
        <v>1</v>
      </c>
      <c r="C18557" t="s">
        <v>134</v>
      </c>
      <c r="D18557" t="s">
        <v>150</v>
      </c>
      <c r="E18557" s="9">
        <v>11</v>
      </c>
      <c r="F18557" s="9">
        <v>0</v>
      </c>
      <c r="G18557" s="9">
        <v>10</v>
      </c>
      <c r="H18557" s="9">
        <v>4</v>
      </c>
      <c r="I18557" s="9">
        <v>0.95366156101226807</v>
      </c>
      <c r="J18557" s="9">
        <v>0.95366156101226807</v>
      </c>
      <c r="K18557" s="9">
        <v>0</v>
      </c>
      <c r="L18557" s="9">
        <v>66.034019470214844</v>
      </c>
    </row>
    <row r="18558" spans="1:12" x14ac:dyDescent="0.25">
      <c r="A18558" s="5" t="str">
        <f t="shared" si="289"/>
        <v>1TariffDynamic110105</v>
      </c>
      <c r="B18558" s="9">
        <v>1</v>
      </c>
      <c r="C18558" t="s">
        <v>134</v>
      </c>
      <c r="D18558" t="s">
        <v>150</v>
      </c>
      <c r="E18558" s="9">
        <v>11</v>
      </c>
      <c r="F18558" s="9">
        <v>0</v>
      </c>
      <c r="G18558" s="9">
        <v>10</v>
      </c>
      <c r="H18558" s="9">
        <v>5</v>
      </c>
      <c r="I18558" s="9">
        <v>0.86439001560211182</v>
      </c>
      <c r="J18558" s="9">
        <v>0.86439001560211182</v>
      </c>
      <c r="K18558" s="9">
        <v>0</v>
      </c>
      <c r="L18558" s="9">
        <v>65.248588562011719</v>
      </c>
    </row>
    <row r="18559" spans="1:12" x14ac:dyDescent="0.25">
      <c r="A18559" s="5" t="str">
        <f t="shared" si="289"/>
        <v>1TariffDynamic110106</v>
      </c>
      <c r="B18559" s="9">
        <v>1</v>
      </c>
      <c r="C18559" t="s">
        <v>134</v>
      </c>
      <c r="D18559" t="s">
        <v>150</v>
      </c>
      <c r="E18559" s="9">
        <v>11</v>
      </c>
      <c r="F18559" s="9">
        <v>0</v>
      </c>
      <c r="G18559" s="9">
        <v>10</v>
      </c>
      <c r="H18559" s="9">
        <v>6</v>
      </c>
      <c r="I18559" s="9">
        <v>0.80862361192703247</v>
      </c>
      <c r="J18559" s="9">
        <v>0.80862361192703247</v>
      </c>
      <c r="K18559" s="9">
        <v>0</v>
      </c>
      <c r="L18559" s="9">
        <v>64.529594421386719</v>
      </c>
    </row>
    <row r="18560" spans="1:12" x14ac:dyDescent="0.25">
      <c r="A18560" s="5" t="str">
        <f t="shared" si="289"/>
        <v>1TariffDynamic110107</v>
      </c>
      <c r="B18560" s="9">
        <v>1</v>
      </c>
      <c r="C18560" t="s">
        <v>134</v>
      </c>
      <c r="D18560" t="s">
        <v>150</v>
      </c>
      <c r="E18560" s="9">
        <v>11</v>
      </c>
      <c r="F18560" s="9">
        <v>0</v>
      </c>
      <c r="G18560" s="9">
        <v>10</v>
      </c>
      <c r="H18560" s="9">
        <v>7</v>
      </c>
      <c r="I18560" s="9">
        <v>0.78212261199951172</v>
      </c>
      <c r="J18560" s="9">
        <v>0.78212261199951172</v>
      </c>
      <c r="K18560" s="9">
        <v>0</v>
      </c>
      <c r="L18560" s="9">
        <v>64.288986206054688</v>
      </c>
    </row>
    <row r="18561" spans="1:12" x14ac:dyDescent="0.25">
      <c r="A18561" s="5" t="str">
        <f t="shared" si="289"/>
        <v>1TariffDynamic110108</v>
      </c>
      <c r="B18561" s="9">
        <v>1</v>
      </c>
      <c r="C18561" t="s">
        <v>134</v>
      </c>
      <c r="D18561" t="s">
        <v>150</v>
      </c>
      <c r="E18561" s="9">
        <v>11</v>
      </c>
      <c r="F18561" s="9">
        <v>0</v>
      </c>
      <c r="G18561" s="9">
        <v>10</v>
      </c>
      <c r="H18561" s="9">
        <v>8</v>
      </c>
      <c r="I18561" s="9">
        <v>0.70428347587585449</v>
      </c>
      <c r="J18561" s="9">
        <v>0.70428347587585449</v>
      </c>
      <c r="K18561" s="9">
        <v>0</v>
      </c>
      <c r="L18561" s="9">
        <v>64.867912292480469</v>
      </c>
    </row>
    <row r="18562" spans="1:12" x14ac:dyDescent="0.25">
      <c r="A18562" s="5" t="str">
        <f t="shared" si="289"/>
        <v>1TariffDynamic110109</v>
      </c>
      <c r="B18562" s="9">
        <v>1</v>
      </c>
      <c r="C18562" t="s">
        <v>134</v>
      </c>
      <c r="D18562" t="s">
        <v>150</v>
      </c>
      <c r="E18562" s="9">
        <v>11</v>
      </c>
      <c r="F18562" s="9">
        <v>0</v>
      </c>
      <c r="G18562" s="9">
        <v>10</v>
      </c>
      <c r="H18562" s="9">
        <v>9</v>
      </c>
      <c r="I18562" s="9">
        <v>0.4660850465297699</v>
      </c>
      <c r="J18562" s="9">
        <v>0.4660850465297699</v>
      </c>
      <c r="K18562" s="9">
        <v>0</v>
      </c>
      <c r="L18562" s="9">
        <v>66.606864929199219</v>
      </c>
    </row>
    <row r="18563" spans="1:12" x14ac:dyDescent="0.25">
      <c r="A18563" s="5" t="str">
        <f t="shared" ref="A18563:A18626" si="290">B18563&amp;C18563&amp;D18563&amp;E18563&amp;F18563&amp;G18563&amp;H18563</f>
        <v>1TariffDynamic1101010</v>
      </c>
      <c r="B18563" s="9">
        <v>1</v>
      </c>
      <c r="C18563" t="s">
        <v>134</v>
      </c>
      <c r="D18563" t="s">
        <v>150</v>
      </c>
      <c r="E18563" s="9">
        <v>11</v>
      </c>
      <c r="F18563" s="9">
        <v>0</v>
      </c>
      <c r="G18563" s="9">
        <v>10</v>
      </c>
      <c r="H18563" s="9">
        <v>10</v>
      </c>
      <c r="I18563" s="9">
        <v>0.3101905882358551</v>
      </c>
      <c r="J18563" s="9">
        <v>0.3101905882358551</v>
      </c>
      <c r="K18563" s="9">
        <v>0</v>
      </c>
      <c r="L18563" s="9">
        <v>71.242515563964844</v>
      </c>
    </row>
    <row r="18564" spans="1:12" x14ac:dyDescent="0.25">
      <c r="A18564" s="5" t="str">
        <f t="shared" si="290"/>
        <v>1TariffDynamic1101011</v>
      </c>
      <c r="B18564" s="9">
        <v>1</v>
      </c>
      <c r="C18564" t="s">
        <v>134</v>
      </c>
      <c r="D18564" t="s">
        <v>150</v>
      </c>
      <c r="E18564" s="9">
        <v>11</v>
      </c>
      <c r="F18564" s="9">
        <v>0</v>
      </c>
      <c r="G18564" s="9">
        <v>10</v>
      </c>
      <c r="H18564" s="9">
        <v>11</v>
      </c>
      <c r="I18564" s="9">
        <v>0.20283123850822449</v>
      </c>
      <c r="J18564" s="9">
        <v>0.20283123850822449</v>
      </c>
      <c r="K18564" s="9">
        <v>0</v>
      </c>
      <c r="L18564" s="9">
        <v>78.545845031738281</v>
      </c>
    </row>
    <row r="18565" spans="1:12" x14ac:dyDescent="0.25">
      <c r="A18565" s="5" t="str">
        <f t="shared" si="290"/>
        <v>1TariffDynamic1101012</v>
      </c>
      <c r="B18565" s="9">
        <v>1</v>
      </c>
      <c r="C18565" t="s">
        <v>134</v>
      </c>
      <c r="D18565" t="s">
        <v>150</v>
      </c>
      <c r="E18565" s="9">
        <v>11</v>
      </c>
      <c r="F18565" s="9">
        <v>0</v>
      </c>
      <c r="G18565" s="9">
        <v>10</v>
      </c>
      <c r="H18565" s="9">
        <v>12</v>
      </c>
      <c r="I18565" s="9">
        <v>0.10412141680717468</v>
      </c>
      <c r="J18565" s="9">
        <v>0.10412141680717468</v>
      </c>
      <c r="K18565" s="9">
        <v>0</v>
      </c>
      <c r="L18565" s="9">
        <v>84.464027404785156</v>
      </c>
    </row>
    <row r="18566" spans="1:12" x14ac:dyDescent="0.25">
      <c r="A18566" s="5" t="str">
        <f t="shared" si="290"/>
        <v>1TariffDynamic1101013</v>
      </c>
      <c r="B18566" s="9">
        <v>1</v>
      </c>
      <c r="C18566" t="s">
        <v>134</v>
      </c>
      <c r="D18566" t="s">
        <v>150</v>
      </c>
      <c r="E18566" s="9">
        <v>11</v>
      </c>
      <c r="F18566" s="9">
        <v>0</v>
      </c>
      <c r="G18566" s="9">
        <v>10</v>
      </c>
      <c r="H18566" s="9">
        <v>13</v>
      </c>
      <c r="I18566" s="9">
        <v>0.24720561504364014</v>
      </c>
      <c r="J18566" s="9">
        <v>0.24720561504364014</v>
      </c>
      <c r="K18566" s="9">
        <v>0</v>
      </c>
      <c r="L18566" s="9">
        <v>87.842666625976563</v>
      </c>
    </row>
    <row r="18567" spans="1:12" x14ac:dyDescent="0.25">
      <c r="A18567" s="5" t="str">
        <f t="shared" si="290"/>
        <v>1TariffDynamic1101014</v>
      </c>
      <c r="B18567" s="9">
        <v>1</v>
      </c>
      <c r="C18567" t="s">
        <v>134</v>
      </c>
      <c r="D18567" t="s">
        <v>150</v>
      </c>
      <c r="E18567" s="9">
        <v>11</v>
      </c>
      <c r="F18567" s="9">
        <v>0</v>
      </c>
      <c r="G18567" s="9">
        <v>10</v>
      </c>
      <c r="H18567" s="9">
        <v>14</v>
      </c>
      <c r="I18567" s="9">
        <v>0.48118677735328674</v>
      </c>
      <c r="J18567" s="9">
        <v>0.48118677735328674</v>
      </c>
      <c r="K18567" s="9">
        <v>0</v>
      </c>
      <c r="L18567" s="9">
        <v>89.638206481933594</v>
      </c>
    </row>
    <row r="18568" spans="1:12" x14ac:dyDescent="0.25">
      <c r="A18568" s="5" t="str">
        <f t="shared" si="290"/>
        <v>1TariffDynamic1101015</v>
      </c>
      <c r="B18568" s="9">
        <v>1</v>
      </c>
      <c r="C18568" t="s">
        <v>134</v>
      </c>
      <c r="D18568" t="s">
        <v>150</v>
      </c>
      <c r="E18568" s="9">
        <v>11</v>
      </c>
      <c r="F18568" s="9">
        <v>0</v>
      </c>
      <c r="G18568" s="9">
        <v>10</v>
      </c>
      <c r="H18568" s="9">
        <v>15</v>
      </c>
      <c r="I18568" s="9">
        <v>0.74938106536865234</v>
      </c>
      <c r="J18568" s="9">
        <v>0.74938106536865234</v>
      </c>
      <c r="K18568" s="9">
        <v>0</v>
      </c>
      <c r="L18568" s="9">
        <v>90.278312683105469</v>
      </c>
    </row>
    <row r="18569" spans="1:12" x14ac:dyDescent="0.25">
      <c r="A18569" s="5" t="str">
        <f t="shared" si="290"/>
        <v>1TariffDynamic1101016</v>
      </c>
      <c r="B18569" s="9">
        <v>1</v>
      </c>
      <c r="C18569" t="s">
        <v>134</v>
      </c>
      <c r="D18569" t="s">
        <v>150</v>
      </c>
      <c r="E18569" s="9">
        <v>11</v>
      </c>
      <c r="F18569" s="9">
        <v>0</v>
      </c>
      <c r="G18569" s="9">
        <v>10</v>
      </c>
      <c r="H18569" s="9">
        <v>16</v>
      </c>
      <c r="I18569" s="9">
        <v>1.1216945648193359</v>
      </c>
      <c r="J18569" s="9">
        <v>1.1216945648193359</v>
      </c>
      <c r="K18569" s="9">
        <v>0</v>
      </c>
      <c r="L18569" s="9">
        <v>90.348495483398438</v>
      </c>
    </row>
    <row r="18570" spans="1:12" x14ac:dyDescent="0.25">
      <c r="A18570" s="5" t="str">
        <f t="shared" si="290"/>
        <v>1TariffDynamic1101017</v>
      </c>
      <c r="B18570" s="9">
        <v>1</v>
      </c>
      <c r="C18570" t="s">
        <v>134</v>
      </c>
      <c r="D18570" t="s">
        <v>150</v>
      </c>
      <c r="E18570" s="9">
        <v>11</v>
      </c>
      <c r="F18570" s="9">
        <v>0</v>
      </c>
      <c r="G18570" s="9">
        <v>10</v>
      </c>
      <c r="H18570" s="9">
        <v>17</v>
      </c>
      <c r="I18570" s="9">
        <v>1.4414125680923462</v>
      </c>
      <c r="J18570" s="9">
        <v>0.44421166181564331</v>
      </c>
      <c r="K18570" s="9">
        <v>2.1937884390354156E-2</v>
      </c>
      <c r="L18570" s="9">
        <v>89.641677856445313</v>
      </c>
    </row>
    <row r="18571" spans="1:12" x14ac:dyDescent="0.25">
      <c r="A18571" s="5" t="str">
        <f t="shared" si="290"/>
        <v>1TariffDynamic1101018</v>
      </c>
      <c r="B18571" s="9">
        <v>1</v>
      </c>
      <c r="C18571" t="s">
        <v>134</v>
      </c>
      <c r="D18571" t="s">
        <v>150</v>
      </c>
      <c r="E18571" s="9">
        <v>11</v>
      </c>
      <c r="F18571" s="9">
        <v>0</v>
      </c>
      <c r="G18571" s="9">
        <v>10</v>
      </c>
      <c r="H18571" s="9">
        <v>18</v>
      </c>
      <c r="I18571" s="9">
        <v>1.7895716428756714</v>
      </c>
      <c r="J18571" s="9">
        <v>1.207134485244751</v>
      </c>
      <c r="K18571" s="9">
        <v>2.7085483074188232E-2</v>
      </c>
      <c r="L18571" s="9">
        <v>87.887275695800781</v>
      </c>
    </row>
    <row r="18572" spans="1:12" x14ac:dyDescent="0.25">
      <c r="A18572" s="5" t="str">
        <f t="shared" si="290"/>
        <v>1TariffDynamic1101019</v>
      </c>
      <c r="B18572" s="9">
        <v>1</v>
      </c>
      <c r="C18572" t="s">
        <v>134</v>
      </c>
      <c r="D18572" t="s">
        <v>150</v>
      </c>
      <c r="E18572" s="9">
        <v>11</v>
      </c>
      <c r="F18572" s="9">
        <v>0</v>
      </c>
      <c r="G18572" s="9">
        <v>10</v>
      </c>
      <c r="H18572" s="9">
        <v>19</v>
      </c>
      <c r="I18572" s="9">
        <v>2.0623548030853271</v>
      </c>
      <c r="J18572" s="9">
        <v>1.7008509635925293</v>
      </c>
      <c r="K18572" s="9">
        <v>2.7402240782976151E-2</v>
      </c>
      <c r="L18572" s="9">
        <v>84.927841186523438</v>
      </c>
    </row>
    <row r="18573" spans="1:12" x14ac:dyDescent="0.25">
      <c r="A18573" s="5" t="str">
        <f t="shared" si="290"/>
        <v>1TariffDynamic1101020</v>
      </c>
      <c r="B18573" s="9">
        <v>1</v>
      </c>
      <c r="C18573" t="s">
        <v>134</v>
      </c>
      <c r="D18573" t="s">
        <v>150</v>
      </c>
      <c r="E18573" s="9">
        <v>11</v>
      </c>
      <c r="F18573" s="9">
        <v>0</v>
      </c>
      <c r="G18573" s="9">
        <v>10</v>
      </c>
      <c r="H18573" s="9">
        <v>20</v>
      </c>
      <c r="I18573" s="9">
        <v>2.1157321929931641</v>
      </c>
      <c r="J18573" s="9">
        <v>1.8659458160400391</v>
      </c>
      <c r="K18573" s="9">
        <v>1.7439782619476318E-2</v>
      </c>
      <c r="L18573" s="9">
        <v>81.220016479492188</v>
      </c>
    </row>
    <row r="18574" spans="1:12" x14ac:dyDescent="0.25">
      <c r="A18574" s="5" t="str">
        <f t="shared" si="290"/>
        <v>1TariffDynamic1101021</v>
      </c>
      <c r="B18574" s="9">
        <v>1</v>
      </c>
      <c r="C18574" t="s">
        <v>134</v>
      </c>
      <c r="D18574" t="s">
        <v>150</v>
      </c>
      <c r="E18574" s="9">
        <v>11</v>
      </c>
      <c r="F18574" s="9">
        <v>0</v>
      </c>
      <c r="G18574" s="9">
        <v>10</v>
      </c>
      <c r="H18574" s="9">
        <v>21</v>
      </c>
      <c r="I18574" s="9">
        <v>2.1211309432983398</v>
      </c>
      <c r="J18574" s="9">
        <v>1.9034440517425537</v>
      </c>
      <c r="K18574" s="9">
        <v>2.6112129911780357E-2</v>
      </c>
      <c r="L18574" s="9">
        <v>77.911933898925781</v>
      </c>
    </row>
    <row r="18575" spans="1:12" x14ac:dyDescent="0.25">
      <c r="A18575" s="5" t="str">
        <f t="shared" si="290"/>
        <v>1TariffDynamic1101022</v>
      </c>
      <c r="B18575" s="9">
        <v>1</v>
      </c>
      <c r="C18575" t="s">
        <v>134</v>
      </c>
      <c r="D18575" t="s">
        <v>150</v>
      </c>
      <c r="E18575" s="9">
        <v>11</v>
      </c>
      <c r="F18575" s="9">
        <v>0</v>
      </c>
      <c r="G18575" s="9">
        <v>10</v>
      </c>
      <c r="H18575" s="9">
        <v>22</v>
      </c>
      <c r="I18575" s="9">
        <v>2.1029605865478516</v>
      </c>
      <c r="J18575" s="9">
        <v>2.507911205291748</v>
      </c>
      <c r="K18575" s="9">
        <v>4.125639796257019E-2</v>
      </c>
      <c r="L18575" s="9">
        <v>75.137840270996094</v>
      </c>
    </row>
    <row r="18576" spans="1:12" x14ac:dyDescent="0.25">
      <c r="A18576" s="5" t="str">
        <f t="shared" si="290"/>
        <v>1TariffDynamic1101023</v>
      </c>
      <c r="B18576" s="9">
        <v>1</v>
      </c>
      <c r="C18576" t="s">
        <v>134</v>
      </c>
      <c r="D18576" t="s">
        <v>150</v>
      </c>
      <c r="E18576" s="9">
        <v>11</v>
      </c>
      <c r="F18576" s="9">
        <v>0</v>
      </c>
      <c r="G18576" s="9">
        <v>10</v>
      </c>
      <c r="H18576" s="9">
        <v>23</v>
      </c>
      <c r="I18576" s="9">
        <v>2.07486891746521</v>
      </c>
      <c r="J18576" s="9">
        <v>2.2255215644836426</v>
      </c>
      <c r="K18576" s="9">
        <v>2.6906821876764297E-2</v>
      </c>
      <c r="L18576" s="9">
        <v>72.883689880371094</v>
      </c>
    </row>
    <row r="18577" spans="1:12" x14ac:dyDescent="0.25">
      <c r="A18577" s="5" t="str">
        <f t="shared" si="290"/>
        <v>1TariffDynamic1101024</v>
      </c>
      <c r="B18577" s="9">
        <v>1</v>
      </c>
      <c r="C18577" t="s">
        <v>134</v>
      </c>
      <c r="D18577" t="s">
        <v>150</v>
      </c>
      <c r="E18577" s="9">
        <v>11</v>
      </c>
      <c r="F18577" s="9">
        <v>0</v>
      </c>
      <c r="G18577" s="9">
        <v>10</v>
      </c>
      <c r="H18577" s="9">
        <v>24</v>
      </c>
      <c r="I18577" s="9">
        <v>1.8197618722915649</v>
      </c>
      <c r="J18577" s="9">
        <v>1.906757116317749</v>
      </c>
      <c r="K18577" s="9">
        <v>2.4426674470305443E-2</v>
      </c>
      <c r="L18577" s="9">
        <v>70.943832397460938</v>
      </c>
    </row>
    <row r="18578" spans="1:12" x14ac:dyDescent="0.25">
      <c r="A18578" s="5" t="str">
        <f t="shared" si="290"/>
        <v>1TariffDynamic11121</v>
      </c>
      <c r="B18578" s="9">
        <v>1</v>
      </c>
      <c r="C18578" t="s">
        <v>134</v>
      </c>
      <c r="D18578" t="s">
        <v>150</v>
      </c>
      <c r="E18578" s="9">
        <v>11</v>
      </c>
      <c r="F18578" s="9">
        <v>1</v>
      </c>
      <c r="G18578" s="9">
        <v>2</v>
      </c>
      <c r="H18578" s="9">
        <v>1</v>
      </c>
      <c r="I18578" s="9">
        <v>1.2112141847610474</v>
      </c>
      <c r="J18578" s="9">
        <v>1.2112141847610474</v>
      </c>
      <c r="K18578" s="9">
        <v>0</v>
      </c>
      <c r="L18578" s="9">
        <v>63.675464630126953</v>
      </c>
    </row>
    <row r="18579" spans="1:12" x14ac:dyDescent="0.25">
      <c r="A18579" s="5" t="str">
        <f t="shared" si="290"/>
        <v>1TariffDynamic11122</v>
      </c>
      <c r="B18579" s="9">
        <v>1</v>
      </c>
      <c r="C18579" t="s">
        <v>134</v>
      </c>
      <c r="D18579" t="s">
        <v>150</v>
      </c>
      <c r="E18579" s="9">
        <v>11</v>
      </c>
      <c r="F18579" s="9">
        <v>1</v>
      </c>
      <c r="G18579" s="9">
        <v>2</v>
      </c>
      <c r="H18579" s="9">
        <v>2</v>
      </c>
      <c r="I18579" s="9">
        <v>1.0535639524459839</v>
      </c>
      <c r="J18579" s="9">
        <v>1.0535639524459839</v>
      </c>
      <c r="K18579" s="9">
        <v>0</v>
      </c>
      <c r="L18579" s="9">
        <v>62.085685729980469</v>
      </c>
    </row>
    <row r="18580" spans="1:12" x14ac:dyDescent="0.25">
      <c r="A18580" s="5" t="str">
        <f t="shared" si="290"/>
        <v>1TariffDynamic11123</v>
      </c>
      <c r="B18580" s="9">
        <v>1</v>
      </c>
      <c r="C18580" t="s">
        <v>134</v>
      </c>
      <c r="D18580" t="s">
        <v>150</v>
      </c>
      <c r="E18580" s="9">
        <v>11</v>
      </c>
      <c r="F18580" s="9">
        <v>1</v>
      </c>
      <c r="G18580" s="9">
        <v>2</v>
      </c>
      <c r="H18580" s="9">
        <v>3</v>
      </c>
      <c r="I18580" s="9">
        <v>0.92849880456924438</v>
      </c>
      <c r="J18580" s="9">
        <v>0.92849880456924438</v>
      </c>
      <c r="K18580" s="9">
        <v>0</v>
      </c>
      <c r="L18580" s="9">
        <v>60.998275756835938</v>
      </c>
    </row>
    <row r="18581" spans="1:12" x14ac:dyDescent="0.25">
      <c r="A18581" s="5" t="str">
        <f t="shared" si="290"/>
        <v>1TariffDynamic11124</v>
      </c>
      <c r="B18581" s="9">
        <v>1</v>
      </c>
      <c r="C18581" t="s">
        <v>134</v>
      </c>
      <c r="D18581" t="s">
        <v>150</v>
      </c>
      <c r="E18581" s="9">
        <v>11</v>
      </c>
      <c r="F18581" s="9">
        <v>1</v>
      </c>
      <c r="G18581" s="9">
        <v>2</v>
      </c>
      <c r="H18581" s="9">
        <v>4</v>
      </c>
      <c r="I18581" s="9">
        <v>0.8321041464805603</v>
      </c>
      <c r="J18581" s="9">
        <v>0.8321041464805603</v>
      </c>
      <c r="K18581" s="9">
        <v>0</v>
      </c>
      <c r="L18581" s="9">
        <v>60.074977874755859</v>
      </c>
    </row>
    <row r="18582" spans="1:12" x14ac:dyDescent="0.25">
      <c r="A18582" s="5" t="str">
        <f t="shared" si="290"/>
        <v>1TariffDynamic11125</v>
      </c>
      <c r="B18582" s="9">
        <v>1</v>
      </c>
      <c r="C18582" t="s">
        <v>134</v>
      </c>
      <c r="D18582" t="s">
        <v>150</v>
      </c>
      <c r="E18582" s="9">
        <v>11</v>
      </c>
      <c r="F18582" s="9">
        <v>1</v>
      </c>
      <c r="G18582" s="9">
        <v>2</v>
      </c>
      <c r="H18582" s="9">
        <v>5</v>
      </c>
      <c r="I18582" s="9">
        <v>0.76736170053482056</v>
      </c>
      <c r="J18582" s="9">
        <v>0.76736170053482056</v>
      </c>
      <c r="K18582" s="9">
        <v>0</v>
      </c>
      <c r="L18582" s="9">
        <v>59.244255065917969</v>
      </c>
    </row>
    <row r="18583" spans="1:12" x14ac:dyDescent="0.25">
      <c r="A18583" s="5" t="str">
        <f t="shared" si="290"/>
        <v>1TariffDynamic11126</v>
      </c>
      <c r="B18583" s="9">
        <v>1</v>
      </c>
      <c r="C18583" t="s">
        <v>134</v>
      </c>
      <c r="D18583" t="s">
        <v>150</v>
      </c>
      <c r="E18583" s="9">
        <v>11</v>
      </c>
      <c r="F18583" s="9">
        <v>1</v>
      </c>
      <c r="G18583" s="9">
        <v>2</v>
      </c>
      <c r="H18583" s="9">
        <v>6</v>
      </c>
      <c r="I18583" s="9">
        <v>0.73360520601272583</v>
      </c>
      <c r="J18583" s="9">
        <v>0.73360520601272583</v>
      </c>
      <c r="K18583" s="9">
        <v>0</v>
      </c>
      <c r="L18583" s="9">
        <v>58.125507354736328</v>
      </c>
    </row>
    <row r="18584" spans="1:12" x14ac:dyDescent="0.25">
      <c r="A18584" s="5" t="str">
        <f t="shared" si="290"/>
        <v>1TariffDynamic11127</v>
      </c>
      <c r="B18584" s="9">
        <v>1</v>
      </c>
      <c r="C18584" t="s">
        <v>134</v>
      </c>
      <c r="D18584" t="s">
        <v>150</v>
      </c>
      <c r="E18584" s="9">
        <v>11</v>
      </c>
      <c r="F18584" s="9">
        <v>1</v>
      </c>
      <c r="G18584" s="9">
        <v>2</v>
      </c>
      <c r="H18584" s="9">
        <v>7</v>
      </c>
      <c r="I18584" s="9">
        <v>0.73473268747329712</v>
      </c>
      <c r="J18584" s="9">
        <v>0.73473268747329712</v>
      </c>
      <c r="K18584" s="9">
        <v>0</v>
      </c>
      <c r="L18584" s="9">
        <v>57.941459655761719</v>
      </c>
    </row>
    <row r="18585" spans="1:12" x14ac:dyDescent="0.25">
      <c r="A18585" s="5" t="str">
        <f t="shared" si="290"/>
        <v>1TariffDynamic11128</v>
      </c>
      <c r="B18585" s="9">
        <v>1</v>
      </c>
      <c r="C18585" t="s">
        <v>134</v>
      </c>
      <c r="D18585" t="s">
        <v>150</v>
      </c>
      <c r="E18585" s="9">
        <v>11</v>
      </c>
      <c r="F18585" s="9">
        <v>1</v>
      </c>
      <c r="G18585" s="9">
        <v>2</v>
      </c>
      <c r="H18585" s="9">
        <v>8</v>
      </c>
      <c r="I18585" s="9">
        <v>0.64739131927490234</v>
      </c>
      <c r="J18585" s="9">
        <v>0.64739131927490234</v>
      </c>
      <c r="K18585" s="9">
        <v>0</v>
      </c>
      <c r="L18585" s="9">
        <v>57.795322418212891</v>
      </c>
    </row>
    <row r="18586" spans="1:12" x14ac:dyDescent="0.25">
      <c r="A18586" s="5" t="str">
        <f t="shared" si="290"/>
        <v>1TariffDynamic11129</v>
      </c>
      <c r="B18586" s="9">
        <v>1</v>
      </c>
      <c r="C18586" t="s">
        <v>134</v>
      </c>
      <c r="D18586" t="s">
        <v>150</v>
      </c>
      <c r="E18586" s="9">
        <v>11</v>
      </c>
      <c r="F18586" s="9">
        <v>1</v>
      </c>
      <c r="G18586" s="9">
        <v>2</v>
      </c>
      <c r="H18586" s="9">
        <v>9</v>
      </c>
      <c r="I18586" s="9">
        <v>0.38345229625701904</v>
      </c>
      <c r="J18586" s="9">
        <v>0.38345229625701904</v>
      </c>
      <c r="K18586" s="9">
        <v>0</v>
      </c>
      <c r="L18586" s="9">
        <v>60.251651763916016</v>
      </c>
    </row>
    <row r="18587" spans="1:12" x14ac:dyDescent="0.25">
      <c r="A18587" s="5" t="str">
        <f t="shared" si="290"/>
        <v>1TariffDynamic111210</v>
      </c>
      <c r="B18587" s="9">
        <v>1</v>
      </c>
      <c r="C18587" t="s">
        <v>134</v>
      </c>
      <c r="D18587" t="s">
        <v>150</v>
      </c>
      <c r="E18587" s="9">
        <v>11</v>
      </c>
      <c r="F18587" s="9">
        <v>1</v>
      </c>
      <c r="G18587" s="9">
        <v>2</v>
      </c>
      <c r="H18587" s="9">
        <v>10</v>
      </c>
      <c r="I18587" s="9">
        <v>0.15944278240203857</v>
      </c>
      <c r="J18587" s="9">
        <v>0.15944278240203857</v>
      </c>
      <c r="K18587" s="9">
        <v>0</v>
      </c>
      <c r="L18587" s="9">
        <v>65.456222534179688</v>
      </c>
    </row>
    <row r="18588" spans="1:12" x14ac:dyDescent="0.25">
      <c r="A18588" s="5" t="str">
        <f t="shared" si="290"/>
        <v>1TariffDynamic111211</v>
      </c>
      <c r="B18588" s="9">
        <v>1</v>
      </c>
      <c r="C18588" t="s">
        <v>134</v>
      </c>
      <c r="D18588" t="s">
        <v>150</v>
      </c>
      <c r="E18588" s="9">
        <v>11</v>
      </c>
      <c r="F18588" s="9">
        <v>1</v>
      </c>
      <c r="G18588" s="9">
        <v>2</v>
      </c>
      <c r="H18588" s="9">
        <v>11</v>
      </c>
      <c r="I18588" s="9">
        <v>-5.139479786157608E-2</v>
      </c>
      <c r="J18588" s="9">
        <v>-5.139479786157608E-2</v>
      </c>
      <c r="K18588" s="9">
        <v>0</v>
      </c>
      <c r="L18588" s="9">
        <v>71.998130798339844</v>
      </c>
    </row>
    <row r="18589" spans="1:12" x14ac:dyDescent="0.25">
      <c r="A18589" s="5" t="str">
        <f t="shared" si="290"/>
        <v>1TariffDynamic111212</v>
      </c>
      <c r="B18589" s="9">
        <v>1</v>
      </c>
      <c r="C18589" t="s">
        <v>134</v>
      </c>
      <c r="D18589" t="s">
        <v>150</v>
      </c>
      <c r="E18589" s="9">
        <v>11</v>
      </c>
      <c r="F18589" s="9">
        <v>1</v>
      </c>
      <c r="G18589" s="9">
        <v>2</v>
      </c>
      <c r="H18589" s="9">
        <v>12</v>
      </c>
      <c r="I18589" s="9">
        <v>-0.25718250870704651</v>
      </c>
      <c r="J18589" s="9">
        <v>-0.25718250870704651</v>
      </c>
      <c r="K18589" s="9">
        <v>0</v>
      </c>
      <c r="L18589" s="9">
        <v>77.795074462890625</v>
      </c>
    </row>
    <row r="18590" spans="1:12" x14ac:dyDescent="0.25">
      <c r="A18590" s="5" t="str">
        <f t="shared" si="290"/>
        <v>1TariffDynamic111213</v>
      </c>
      <c r="B18590" s="9">
        <v>1</v>
      </c>
      <c r="C18590" t="s">
        <v>134</v>
      </c>
      <c r="D18590" t="s">
        <v>150</v>
      </c>
      <c r="E18590" s="9">
        <v>11</v>
      </c>
      <c r="F18590" s="9">
        <v>1</v>
      </c>
      <c r="G18590" s="9">
        <v>2</v>
      </c>
      <c r="H18590" s="9">
        <v>13</v>
      </c>
      <c r="I18590" s="9">
        <v>-0.24722191691398621</v>
      </c>
      <c r="J18590" s="9">
        <v>-0.24722191691398621</v>
      </c>
      <c r="K18590" s="9">
        <v>0</v>
      </c>
      <c r="L18590" s="9">
        <v>81.923469543457031</v>
      </c>
    </row>
    <row r="18591" spans="1:12" x14ac:dyDescent="0.25">
      <c r="A18591" s="5" t="str">
        <f t="shared" si="290"/>
        <v>1TariffDynamic111214</v>
      </c>
      <c r="B18591" s="9">
        <v>1</v>
      </c>
      <c r="C18591" t="s">
        <v>134</v>
      </c>
      <c r="D18591" t="s">
        <v>150</v>
      </c>
      <c r="E18591" s="9">
        <v>11</v>
      </c>
      <c r="F18591" s="9">
        <v>1</v>
      </c>
      <c r="G18591" s="9">
        <v>2</v>
      </c>
      <c r="H18591" s="9">
        <v>14</v>
      </c>
      <c r="I18591" s="9">
        <v>-0.11769045889377594</v>
      </c>
      <c r="J18591" s="9">
        <v>-0.11769045889377594</v>
      </c>
      <c r="K18591" s="9">
        <v>0</v>
      </c>
      <c r="L18591" s="9">
        <v>84.459709167480469</v>
      </c>
    </row>
    <row r="18592" spans="1:12" x14ac:dyDescent="0.25">
      <c r="A18592" s="5" t="str">
        <f t="shared" si="290"/>
        <v>1TariffDynamic111215</v>
      </c>
      <c r="B18592" s="9">
        <v>1</v>
      </c>
      <c r="C18592" t="s">
        <v>134</v>
      </c>
      <c r="D18592" t="s">
        <v>150</v>
      </c>
      <c r="E18592" s="9">
        <v>11</v>
      </c>
      <c r="F18592" s="9">
        <v>1</v>
      </c>
      <c r="G18592" s="9">
        <v>2</v>
      </c>
      <c r="H18592" s="9">
        <v>15</v>
      </c>
      <c r="I18592" s="9">
        <v>9.1627798974514008E-2</v>
      </c>
      <c r="J18592" s="9">
        <v>9.1627798974514008E-2</v>
      </c>
      <c r="K18592" s="9">
        <v>0</v>
      </c>
      <c r="L18592" s="9">
        <v>85.694137573242188</v>
      </c>
    </row>
    <row r="18593" spans="1:12" x14ac:dyDescent="0.25">
      <c r="A18593" s="5" t="str">
        <f t="shared" si="290"/>
        <v>1TariffDynamic111216</v>
      </c>
      <c r="B18593" s="9">
        <v>1</v>
      </c>
      <c r="C18593" t="s">
        <v>134</v>
      </c>
      <c r="D18593" t="s">
        <v>150</v>
      </c>
      <c r="E18593" s="9">
        <v>11</v>
      </c>
      <c r="F18593" s="9">
        <v>1</v>
      </c>
      <c r="G18593" s="9">
        <v>2</v>
      </c>
      <c r="H18593" s="9">
        <v>16</v>
      </c>
      <c r="I18593" s="9">
        <v>0.42402735352516174</v>
      </c>
      <c r="J18593" s="9">
        <v>0.42402735352516174</v>
      </c>
      <c r="K18593" s="9">
        <v>0</v>
      </c>
      <c r="L18593" s="9">
        <v>85.616310119628906</v>
      </c>
    </row>
    <row r="18594" spans="1:12" x14ac:dyDescent="0.25">
      <c r="A18594" s="5" t="str">
        <f t="shared" si="290"/>
        <v>1TariffDynamic111217</v>
      </c>
      <c r="B18594" s="9">
        <v>1</v>
      </c>
      <c r="C18594" t="s">
        <v>134</v>
      </c>
      <c r="D18594" t="s">
        <v>150</v>
      </c>
      <c r="E18594" s="9">
        <v>11</v>
      </c>
      <c r="F18594" s="9">
        <v>1</v>
      </c>
      <c r="G18594" s="9">
        <v>2</v>
      </c>
      <c r="H18594" s="9">
        <v>17</v>
      </c>
      <c r="I18594" s="9">
        <v>0.73906391859054565</v>
      </c>
      <c r="J18594" s="9">
        <v>0.32137393951416016</v>
      </c>
      <c r="K18594" s="9">
        <v>3.0424077063798904E-2</v>
      </c>
      <c r="L18594" s="9">
        <v>84.44610595703125</v>
      </c>
    </row>
    <row r="18595" spans="1:12" x14ac:dyDescent="0.25">
      <c r="A18595" s="5" t="str">
        <f t="shared" si="290"/>
        <v>1TariffDynamic111218</v>
      </c>
      <c r="B18595" s="9">
        <v>1</v>
      </c>
      <c r="C18595" t="s">
        <v>134</v>
      </c>
      <c r="D18595" t="s">
        <v>150</v>
      </c>
      <c r="E18595" s="9">
        <v>11</v>
      </c>
      <c r="F18595" s="9">
        <v>1</v>
      </c>
      <c r="G18595" s="9">
        <v>2</v>
      </c>
      <c r="H18595" s="9">
        <v>18</v>
      </c>
      <c r="I18595" s="9">
        <v>1.0978986024856567</v>
      </c>
      <c r="J18595" s="9">
        <v>0.67560702562332153</v>
      </c>
      <c r="K18595" s="9">
        <v>4.1609801352024078E-2</v>
      </c>
      <c r="L18595" s="9">
        <v>81.497894287109375</v>
      </c>
    </row>
    <row r="18596" spans="1:12" x14ac:dyDescent="0.25">
      <c r="A18596" s="5" t="str">
        <f t="shared" si="290"/>
        <v>1TariffDynamic111219</v>
      </c>
      <c r="B18596" s="9">
        <v>1</v>
      </c>
      <c r="C18596" t="s">
        <v>134</v>
      </c>
      <c r="D18596" t="s">
        <v>150</v>
      </c>
      <c r="E18596" s="9">
        <v>11</v>
      </c>
      <c r="F18596" s="9">
        <v>1</v>
      </c>
      <c r="G18596" s="9">
        <v>2</v>
      </c>
      <c r="H18596" s="9">
        <v>19</v>
      </c>
      <c r="I18596" s="9">
        <v>1.4025895595550537</v>
      </c>
      <c r="J18596" s="9">
        <v>1.123005747795105</v>
      </c>
      <c r="K18596" s="9">
        <v>4.5447777956724167E-2</v>
      </c>
      <c r="L18596" s="9">
        <v>77.788719177246094</v>
      </c>
    </row>
    <row r="18597" spans="1:12" x14ac:dyDescent="0.25">
      <c r="A18597" s="5" t="str">
        <f t="shared" si="290"/>
        <v>1TariffDynamic111220</v>
      </c>
      <c r="B18597" s="9">
        <v>1</v>
      </c>
      <c r="C18597" t="s">
        <v>134</v>
      </c>
      <c r="D18597" t="s">
        <v>150</v>
      </c>
      <c r="E18597" s="9">
        <v>11</v>
      </c>
      <c r="F18597" s="9">
        <v>1</v>
      </c>
      <c r="G18597" s="9">
        <v>2</v>
      </c>
      <c r="H18597" s="9">
        <v>20</v>
      </c>
      <c r="I18597" s="9">
        <v>1.5055438280105591</v>
      </c>
      <c r="J18597" s="9">
        <v>1.314360499382019</v>
      </c>
      <c r="K18597" s="9">
        <v>3.4273382276296616E-2</v>
      </c>
      <c r="L18597" s="9">
        <v>75.180549621582031</v>
      </c>
    </row>
    <row r="18598" spans="1:12" x14ac:dyDescent="0.25">
      <c r="A18598" s="5" t="str">
        <f t="shared" si="290"/>
        <v>1TariffDynamic111221</v>
      </c>
      <c r="B18598" s="9">
        <v>1</v>
      </c>
      <c r="C18598" t="s">
        <v>134</v>
      </c>
      <c r="D18598" t="s">
        <v>150</v>
      </c>
      <c r="E18598" s="9">
        <v>11</v>
      </c>
      <c r="F18598" s="9">
        <v>1</v>
      </c>
      <c r="G18598" s="9">
        <v>2</v>
      </c>
      <c r="H18598" s="9">
        <v>21</v>
      </c>
      <c r="I18598" s="9">
        <v>1.5497684478759766</v>
      </c>
      <c r="J18598" s="9">
        <v>1.3830411434173584</v>
      </c>
      <c r="K18598" s="9">
        <v>4.2126219719648361E-2</v>
      </c>
      <c r="L18598" s="9">
        <v>72.660186767578125</v>
      </c>
    </row>
    <row r="18599" spans="1:12" x14ac:dyDescent="0.25">
      <c r="A18599" s="5" t="str">
        <f t="shared" si="290"/>
        <v>1TariffDynamic111222</v>
      </c>
      <c r="B18599" s="9">
        <v>1</v>
      </c>
      <c r="C18599" t="s">
        <v>134</v>
      </c>
      <c r="D18599" t="s">
        <v>150</v>
      </c>
      <c r="E18599" s="9">
        <v>11</v>
      </c>
      <c r="F18599" s="9">
        <v>1</v>
      </c>
      <c r="G18599" s="9">
        <v>2</v>
      </c>
      <c r="H18599" s="9">
        <v>22</v>
      </c>
      <c r="I18599" s="9">
        <v>1.5544843673706055</v>
      </c>
      <c r="J18599" s="9">
        <v>1.9188985824584961</v>
      </c>
      <c r="K18599" s="9">
        <v>6.7493826150894165E-2</v>
      </c>
      <c r="L18599" s="9">
        <v>70.705223083496094</v>
      </c>
    </row>
    <row r="18600" spans="1:12" x14ac:dyDescent="0.25">
      <c r="A18600" s="5" t="str">
        <f t="shared" si="290"/>
        <v>1TariffDynamic111223</v>
      </c>
      <c r="B18600" s="9">
        <v>1</v>
      </c>
      <c r="C18600" t="s">
        <v>134</v>
      </c>
      <c r="D18600" t="s">
        <v>150</v>
      </c>
      <c r="E18600" s="9">
        <v>11</v>
      </c>
      <c r="F18600" s="9">
        <v>1</v>
      </c>
      <c r="G18600" s="9">
        <v>2</v>
      </c>
      <c r="H18600" s="9">
        <v>23</v>
      </c>
      <c r="I18600" s="9">
        <v>1.5994580984115601</v>
      </c>
      <c r="J18600" s="9">
        <v>1.7289474010467529</v>
      </c>
      <c r="K18600" s="9">
        <v>4.1842255741357803E-2</v>
      </c>
      <c r="L18600" s="9">
        <v>68.733482360839844</v>
      </c>
    </row>
    <row r="18601" spans="1:12" x14ac:dyDescent="0.25">
      <c r="A18601" s="5" t="str">
        <f t="shared" si="290"/>
        <v>1TariffDynamic111224</v>
      </c>
      <c r="B18601" s="9">
        <v>1</v>
      </c>
      <c r="C18601" t="s">
        <v>134</v>
      </c>
      <c r="D18601" t="s">
        <v>150</v>
      </c>
      <c r="E18601" s="9">
        <v>11</v>
      </c>
      <c r="F18601" s="9">
        <v>1</v>
      </c>
      <c r="G18601" s="9">
        <v>2</v>
      </c>
      <c r="H18601" s="9">
        <v>24</v>
      </c>
      <c r="I18601" s="9">
        <v>1.4375638961791992</v>
      </c>
      <c r="J18601" s="9">
        <v>1.507853627204895</v>
      </c>
      <c r="K18601" s="9">
        <v>3.6690849810838699E-2</v>
      </c>
      <c r="L18601" s="9">
        <v>67.064796447753906</v>
      </c>
    </row>
    <row r="18602" spans="1:12" x14ac:dyDescent="0.25">
      <c r="A18602" s="5" t="str">
        <f t="shared" si="290"/>
        <v>1TariffDynamic111101</v>
      </c>
      <c r="B18602" s="9">
        <v>1</v>
      </c>
      <c r="C18602" t="s">
        <v>134</v>
      </c>
      <c r="D18602" t="s">
        <v>150</v>
      </c>
      <c r="E18602" s="9">
        <v>11</v>
      </c>
      <c r="F18602" s="9">
        <v>1</v>
      </c>
      <c r="G18602" s="9">
        <v>10</v>
      </c>
      <c r="H18602" s="9">
        <v>1</v>
      </c>
      <c r="I18602" s="9">
        <v>1.5167534351348877</v>
      </c>
      <c r="J18602" s="9">
        <v>1.5167534351348877</v>
      </c>
      <c r="K18602" s="9">
        <v>0</v>
      </c>
      <c r="L18602" s="9">
        <v>69.982025146484375</v>
      </c>
    </row>
    <row r="18603" spans="1:12" x14ac:dyDescent="0.25">
      <c r="A18603" s="5" t="str">
        <f t="shared" si="290"/>
        <v>1TariffDynamic111102</v>
      </c>
      <c r="B18603" s="9">
        <v>1</v>
      </c>
      <c r="C18603" t="s">
        <v>134</v>
      </c>
      <c r="D18603" t="s">
        <v>150</v>
      </c>
      <c r="E18603" s="9">
        <v>11</v>
      </c>
      <c r="F18603" s="9">
        <v>1</v>
      </c>
      <c r="G18603" s="9">
        <v>10</v>
      </c>
      <c r="H18603" s="9">
        <v>2</v>
      </c>
      <c r="I18603" s="9">
        <v>1.2690798044204712</v>
      </c>
      <c r="J18603" s="9">
        <v>1.2690798044204712</v>
      </c>
      <c r="K18603" s="9">
        <v>0</v>
      </c>
      <c r="L18603" s="9">
        <v>68.398246765136719</v>
      </c>
    </row>
    <row r="18604" spans="1:12" x14ac:dyDescent="0.25">
      <c r="A18604" s="5" t="str">
        <f t="shared" si="290"/>
        <v>1TariffDynamic111103</v>
      </c>
      <c r="B18604" s="9">
        <v>1</v>
      </c>
      <c r="C18604" t="s">
        <v>134</v>
      </c>
      <c r="D18604" t="s">
        <v>150</v>
      </c>
      <c r="E18604" s="9">
        <v>11</v>
      </c>
      <c r="F18604" s="9">
        <v>1</v>
      </c>
      <c r="G18604" s="9">
        <v>10</v>
      </c>
      <c r="H18604" s="9">
        <v>3</v>
      </c>
      <c r="I18604" s="9">
        <v>1.1074529886245728</v>
      </c>
      <c r="J18604" s="9">
        <v>1.1074529886245728</v>
      </c>
      <c r="K18604" s="9">
        <v>0</v>
      </c>
      <c r="L18604" s="9">
        <v>67.642715454101563</v>
      </c>
    </row>
    <row r="18605" spans="1:12" x14ac:dyDescent="0.25">
      <c r="A18605" s="5" t="str">
        <f t="shared" si="290"/>
        <v>1TariffDynamic111104</v>
      </c>
      <c r="B18605" s="9">
        <v>1</v>
      </c>
      <c r="C18605" t="s">
        <v>134</v>
      </c>
      <c r="D18605" t="s">
        <v>150</v>
      </c>
      <c r="E18605" s="9">
        <v>11</v>
      </c>
      <c r="F18605" s="9">
        <v>1</v>
      </c>
      <c r="G18605" s="9">
        <v>10</v>
      </c>
      <c r="H18605" s="9">
        <v>4</v>
      </c>
      <c r="I18605" s="9">
        <v>0.95366156101226807</v>
      </c>
      <c r="J18605" s="9">
        <v>0.95366156101226807</v>
      </c>
      <c r="K18605" s="9">
        <v>0</v>
      </c>
      <c r="L18605" s="9">
        <v>66.034019470214844</v>
      </c>
    </row>
    <row r="18606" spans="1:12" x14ac:dyDescent="0.25">
      <c r="A18606" s="5" t="str">
        <f t="shared" si="290"/>
        <v>1TariffDynamic111105</v>
      </c>
      <c r="B18606" s="9">
        <v>1</v>
      </c>
      <c r="C18606" t="s">
        <v>134</v>
      </c>
      <c r="D18606" t="s">
        <v>150</v>
      </c>
      <c r="E18606" s="9">
        <v>11</v>
      </c>
      <c r="F18606" s="9">
        <v>1</v>
      </c>
      <c r="G18606" s="9">
        <v>10</v>
      </c>
      <c r="H18606" s="9">
        <v>5</v>
      </c>
      <c r="I18606" s="9">
        <v>0.86439001560211182</v>
      </c>
      <c r="J18606" s="9">
        <v>0.86439001560211182</v>
      </c>
      <c r="K18606" s="9">
        <v>0</v>
      </c>
      <c r="L18606" s="9">
        <v>65.248588562011719</v>
      </c>
    </row>
    <row r="18607" spans="1:12" x14ac:dyDescent="0.25">
      <c r="A18607" s="5" t="str">
        <f t="shared" si="290"/>
        <v>1TariffDynamic111106</v>
      </c>
      <c r="B18607" s="9">
        <v>1</v>
      </c>
      <c r="C18607" t="s">
        <v>134</v>
      </c>
      <c r="D18607" t="s">
        <v>150</v>
      </c>
      <c r="E18607" s="9">
        <v>11</v>
      </c>
      <c r="F18607" s="9">
        <v>1</v>
      </c>
      <c r="G18607" s="9">
        <v>10</v>
      </c>
      <c r="H18607" s="9">
        <v>6</v>
      </c>
      <c r="I18607" s="9">
        <v>0.80862361192703247</v>
      </c>
      <c r="J18607" s="9">
        <v>0.80862361192703247</v>
      </c>
      <c r="K18607" s="9">
        <v>0</v>
      </c>
      <c r="L18607" s="9">
        <v>64.529594421386719</v>
      </c>
    </row>
    <row r="18608" spans="1:12" x14ac:dyDescent="0.25">
      <c r="A18608" s="5" t="str">
        <f t="shared" si="290"/>
        <v>1TariffDynamic111107</v>
      </c>
      <c r="B18608" s="9">
        <v>1</v>
      </c>
      <c r="C18608" t="s">
        <v>134</v>
      </c>
      <c r="D18608" t="s">
        <v>150</v>
      </c>
      <c r="E18608" s="9">
        <v>11</v>
      </c>
      <c r="F18608" s="9">
        <v>1</v>
      </c>
      <c r="G18608" s="9">
        <v>10</v>
      </c>
      <c r="H18608" s="9">
        <v>7</v>
      </c>
      <c r="I18608" s="9">
        <v>0.78212261199951172</v>
      </c>
      <c r="J18608" s="9">
        <v>0.78212261199951172</v>
      </c>
      <c r="K18608" s="9">
        <v>0</v>
      </c>
      <c r="L18608" s="9">
        <v>64.288986206054688</v>
      </c>
    </row>
    <row r="18609" spans="1:12" x14ac:dyDescent="0.25">
      <c r="A18609" s="5" t="str">
        <f t="shared" si="290"/>
        <v>1TariffDynamic111108</v>
      </c>
      <c r="B18609" s="9">
        <v>1</v>
      </c>
      <c r="C18609" t="s">
        <v>134</v>
      </c>
      <c r="D18609" t="s">
        <v>150</v>
      </c>
      <c r="E18609" s="9">
        <v>11</v>
      </c>
      <c r="F18609" s="9">
        <v>1</v>
      </c>
      <c r="G18609" s="9">
        <v>10</v>
      </c>
      <c r="H18609" s="9">
        <v>8</v>
      </c>
      <c r="I18609" s="9">
        <v>0.70428347587585449</v>
      </c>
      <c r="J18609" s="9">
        <v>0.70428347587585449</v>
      </c>
      <c r="K18609" s="9">
        <v>0</v>
      </c>
      <c r="L18609" s="9">
        <v>64.867912292480469</v>
      </c>
    </row>
    <row r="18610" spans="1:12" x14ac:dyDescent="0.25">
      <c r="A18610" s="5" t="str">
        <f t="shared" si="290"/>
        <v>1TariffDynamic111109</v>
      </c>
      <c r="B18610" s="9">
        <v>1</v>
      </c>
      <c r="C18610" t="s">
        <v>134</v>
      </c>
      <c r="D18610" t="s">
        <v>150</v>
      </c>
      <c r="E18610" s="9">
        <v>11</v>
      </c>
      <c r="F18610" s="9">
        <v>1</v>
      </c>
      <c r="G18610" s="9">
        <v>10</v>
      </c>
      <c r="H18610" s="9">
        <v>9</v>
      </c>
      <c r="I18610" s="9">
        <v>0.4660850465297699</v>
      </c>
      <c r="J18610" s="9">
        <v>0.4660850465297699</v>
      </c>
      <c r="K18610" s="9">
        <v>0</v>
      </c>
      <c r="L18610" s="9">
        <v>66.606864929199219</v>
      </c>
    </row>
    <row r="18611" spans="1:12" x14ac:dyDescent="0.25">
      <c r="A18611" s="5" t="str">
        <f t="shared" si="290"/>
        <v>1TariffDynamic1111010</v>
      </c>
      <c r="B18611" s="9">
        <v>1</v>
      </c>
      <c r="C18611" t="s">
        <v>134</v>
      </c>
      <c r="D18611" t="s">
        <v>150</v>
      </c>
      <c r="E18611" s="9">
        <v>11</v>
      </c>
      <c r="F18611" s="9">
        <v>1</v>
      </c>
      <c r="G18611" s="9">
        <v>10</v>
      </c>
      <c r="H18611" s="9">
        <v>10</v>
      </c>
      <c r="I18611" s="9">
        <v>0.3101905882358551</v>
      </c>
      <c r="J18611" s="9">
        <v>0.3101905882358551</v>
      </c>
      <c r="K18611" s="9">
        <v>0</v>
      </c>
      <c r="L18611" s="9">
        <v>71.242515563964844</v>
      </c>
    </row>
    <row r="18612" spans="1:12" x14ac:dyDescent="0.25">
      <c r="A18612" s="5" t="str">
        <f t="shared" si="290"/>
        <v>1TariffDynamic1111011</v>
      </c>
      <c r="B18612" s="9">
        <v>1</v>
      </c>
      <c r="C18612" t="s">
        <v>134</v>
      </c>
      <c r="D18612" t="s">
        <v>150</v>
      </c>
      <c r="E18612" s="9">
        <v>11</v>
      </c>
      <c r="F18612" s="9">
        <v>1</v>
      </c>
      <c r="G18612" s="9">
        <v>10</v>
      </c>
      <c r="H18612" s="9">
        <v>11</v>
      </c>
      <c r="I18612" s="9">
        <v>0.20283123850822449</v>
      </c>
      <c r="J18612" s="9">
        <v>0.20283123850822449</v>
      </c>
      <c r="K18612" s="9">
        <v>0</v>
      </c>
      <c r="L18612" s="9">
        <v>78.545845031738281</v>
      </c>
    </row>
    <row r="18613" spans="1:12" x14ac:dyDescent="0.25">
      <c r="A18613" s="5" t="str">
        <f t="shared" si="290"/>
        <v>1TariffDynamic1111012</v>
      </c>
      <c r="B18613" s="9">
        <v>1</v>
      </c>
      <c r="C18613" t="s">
        <v>134</v>
      </c>
      <c r="D18613" t="s">
        <v>150</v>
      </c>
      <c r="E18613" s="9">
        <v>11</v>
      </c>
      <c r="F18613" s="9">
        <v>1</v>
      </c>
      <c r="G18613" s="9">
        <v>10</v>
      </c>
      <c r="H18613" s="9">
        <v>12</v>
      </c>
      <c r="I18613" s="9">
        <v>0.10412141680717468</v>
      </c>
      <c r="J18613" s="9">
        <v>0.10412141680717468</v>
      </c>
      <c r="K18613" s="9">
        <v>0</v>
      </c>
      <c r="L18613" s="9">
        <v>84.464027404785156</v>
      </c>
    </row>
    <row r="18614" spans="1:12" x14ac:dyDescent="0.25">
      <c r="A18614" s="5" t="str">
        <f t="shared" si="290"/>
        <v>1TariffDynamic1111013</v>
      </c>
      <c r="B18614" s="9">
        <v>1</v>
      </c>
      <c r="C18614" t="s">
        <v>134</v>
      </c>
      <c r="D18614" t="s">
        <v>150</v>
      </c>
      <c r="E18614" s="9">
        <v>11</v>
      </c>
      <c r="F18614" s="9">
        <v>1</v>
      </c>
      <c r="G18614" s="9">
        <v>10</v>
      </c>
      <c r="H18614" s="9">
        <v>13</v>
      </c>
      <c r="I18614" s="9">
        <v>0.24720561504364014</v>
      </c>
      <c r="J18614" s="9">
        <v>0.24720561504364014</v>
      </c>
      <c r="K18614" s="9">
        <v>0</v>
      </c>
      <c r="L18614" s="9">
        <v>87.842666625976563</v>
      </c>
    </row>
    <row r="18615" spans="1:12" x14ac:dyDescent="0.25">
      <c r="A18615" s="5" t="str">
        <f t="shared" si="290"/>
        <v>1TariffDynamic1111014</v>
      </c>
      <c r="B18615" s="9">
        <v>1</v>
      </c>
      <c r="C18615" t="s">
        <v>134</v>
      </c>
      <c r="D18615" t="s">
        <v>150</v>
      </c>
      <c r="E18615" s="9">
        <v>11</v>
      </c>
      <c r="F18615" s="9">
        <v>1</v>
      </c>
      <c r="G18615" s="9">
        <v>10</v>
      </c>
      <c r="H18615" s="9">
        <v>14</v>
      </c>
      <c r="I18615" s="9">
        <v>0.48118677735328674</v>
      </c>
      <c r="J18615" s="9">
        <v>0.48118677735328674</v>
      </c>
      <c r="K18615" s="9">
        <v>0</v>
      </c>
      <c r="L18615" s="9">
        <v>89.638206481933594</v>
      </c>
    </row>
    <row r="18616" spans="1:12" x14ac:dyDescent="0.25">
      <c r="A18616" s="5" t="str">
        <f t="shared" si="290"/>
        <v>1TariffDynamic1111015</v>
      </c>
      <c r="B18616" s="9">
        <v>1</v>
      </c>
      <c r="C18616" t="s">
        <v>134</v>
      </c>
      <c r="D18616" t="s">
        <v>150</v>
      </c>
      <c r="E18616" s="9">
        <v>11</v>
      </c>
      <c r="F18616" s="9">
        <v>1</v>
      </c>
      <c r="G18616" s="9">
        <v>10</v>
      </c>
      <c r="H18616" s="9">
        <v>15</v>
      </c>
      <c r="I18616" s="9">
        <v>0.74938106536865234</v>
      </c>
      <c r="J18616" s="9">
        <v>0.74938106536865234</v>
      </c>
      <c r="K18616" s="9">
        <v>0</v>
      </c>
      <c r="L18616" s="9">
        <v>90.278312683105469</v>
      </c>
    </row>
    <row r="18617" spans="1:12" x14ac:dyDescent="0.25">
      <c r="A18617" s="5" t="str">
        <f t="shared" si="290"/>
        <v>1TariffDynamic1111016</v>
      </c>
      <c r="B18617" s="9">
        <v>1</v>
      </c>
      <c r="C18617" t="s">
        <v>134</v>
      </c>
      <c r="D18617" t="s">
        <v>150</v>
      </c>
      <c r="E18617" s="9">
        <v>11</v>
      </c>
      <c r="F18617" s="9">
        <v>1</v>
      </c>
      <c r="G18617" s="9">
        <v>10</v>
      </c>
      <c r="H18617" s="9">
        <v>16</v>
      </c>
      <c r="I18617" s="9">
        <v>1.1216945648193359</v>
      </c>
      <c r="J18617" s="9">
        <v>1.1216945648193359</v>
      </c>
      <c r="K18617" s="9">
        <v>0</v>
      </c>
      <c r="L18617" s="9">
        <v>90.348495483398438</v>
      </c>
    </row>
    <row r="18618" spans="1:12" x14ac:dyDescent="0.25">
      <c r="A18618" s="5" t="str">
        <f t="shared" si="290"/>
        <v>1TariffDynamic1111017</v>
      </c>
      <c r="B18618" s="9">
        <v>1</v>
      </c>
      <c r="C18618" t="s">
        <v>134</v>
      </c>
      <c r="D18618" t="s">
        <v>150</v>
      </c>
      <c r="E18618" s="9">
        <v>11</v>
      </c>
      <c r="F18618" s="9">
        <v>1</v>
      </c>
      <c r="G18618" s="9">
        <v>10</v>
      </c>
      <c r="H18618" s="9">
        <v>17</v>
      </c>
      <c r="I18618" s="9">
        <v>1.4414125680923462</v>
      </c>
      <c r="J18618" s="9">
        <v>0.44421166181564331</v>
      </c>
      <c r="K18618" s="9">
        <v>2.1937884390354156E-2</v>
      </c>
      <c r="L18618" s="9">
        <v>89.641677856445313</v>
      </c>
    </row>
    <row r="18619" spans="1:12" x14ac:dyDescent="0.25">
      <c r="A18619" s="5" t="str">
        <f t="shared" si="290"/>
        <v>1TariffDynamic1111018</v>
      </c>
      <c r="B18619" s="9">
        <v>1</v>
      </c>
      <c r="C18619" t="s">
        <v>134</v>
      </c>
      <c r="D18619" t="s">
        <v>150</v>
      </c>
      <c r="E18619" s="9">
        <v>11</v>
      </c>
      <c r="F18619" s="9">
        <v>1</v>
      </c>
      <c r="G18619" s="9">
        <v>10</v>
      </c>
      <c r="H18619" s="9">
        <v>18</v>
      </c>
      <c r="I18619" s="9">
        <v>1.7895716428756714</v>
      </c>
      <c r="J18619" s="9">
        <v>1.207134485244751</v>
      </c>
      <c r="K18619" s="9">
        <v>2.7085483074188232E-2</v>
      </c>
      <c r="L18619" s="9">
        <v>87.887275695800781</v>
      </c>
    </row>
    <row r="18620" spans="1:12" x14ac:dyDescent="0.25">
      <c r="A18620" s="5" t="str">
        <f t="shared" si="290"/>
        <v>1TariffDynamic1111019</v>
      </c>
      <c r="B18620" s="9">
        <v>1</v>
      </c>
      <c r="C18620" t="s">
        <v>134</v>
      </c>
      <c r="D18620" t="s">
        <v>150</v>
      </c>
      <c r="E18620" s="9">
        <v>11</v>
      </c>
      <c r="F18620" s="9">
        <v>1</v>
      </c>
      <c r="G18620" s="9">
        <v>10</v>
      </c>
      <c r="H18620" s="9">
        <v>19</v>
      </c>
      <c r="I18620" s="9">
        <v>2.0623548030853271</v>
      </c>
      <c r="J18620" s="9">
        <v>1.7008509635925293</v>
      </c>
      <c r="K18620" s="9">
        <v>2.7402240782976151E-2</v>
      </c>
      <c r="L18620" s="9">
        <v>84.927841186523438</v>
      </c>
    </row>
    <row r="18621" spans="1:12" x14ac:dyDescent="0.25">
      <c r="A18621" s="5" t="str">
        <f t="shared" si="290"/>
        <v>1TariffDynamic1111020</v>
      </c>
      <c r="B18621" s="9">
        <v>1</v>
      </c>
      <c r="C18621" t="s">
        <v>134</v>
      </c>
      <c r="D18621" t="s">
        <v>150</v>
      </c>
      <c r="E18621" s="9">
        <v>11</v>
      </c>
      <c r="F18621" s="9">
        <v>1</v>
      </c>
      <c r="G18621" s="9">
        <v>10</v>
      </c>
      <c r="H18621" s="9">
        <v>20</v>
      </c>
      <c r="I18621" s="9">
        <v>2.1157321929931641</v>
      </c>
      <c r="J18621" s="9">
        <v>1.8659458160400391</v>
      </c>
      <c r="K18621" s="9">
        <v>1.7439782619476318E-2</v>
      </c>
      <c r="L18621" s="9">
        <v>81.220016479492188</v>
      </c>
    </row>
    <row r="18622" spans="1:12" x14ac:dyDescent="0.25">
      <c r="A18622" s="5" t="str">
        <f t="shared" si="290"/>
        <v>1TariffDynamic1111021</v>
      </c>
      <c r="B18622" s="9">
        <v>1</v>
      </c>
      <c r="C18622" t="s">
        <v>134</v>
      </c>
      <c r="D18622" t="s">
        <v>150</v>
      </c>
      <c r="E18622" s="9">
        <v>11</v>
      </c>
      <c r="F18622" s="9">
        <v>1</v>
      </c>
      <c r="G18622" s="9">
        <v>10</v>
      </c>
      <c r="H18622" s="9">
        <v>21</v>
      </c>
      <c r="I18622" s="9">
        <v>2.1211309432983398</v>
      </c>
      <c r="J18622" s="9">
        <v>1.9034440517425537</v>
      </c>
      <c r="K18622" s="9">
        <v>2.6112129911780357E-2</v>
      </c>
      <c r="L18622" s="9">
        <v>77.911933898925781</v>
      </c>
    </row>
    <row r="18623" spans="1:12" x14ac:dyDescent="0.25">
      <c r="A18623" s="5" t="str">
        <f t="shared" si="290"/>
        <v>1TariffDynamic1111022</v>
      </c>
      <c r="B18623" s="9">
        <v>1</v>
      </c>
      <c r="C18623" t="s">
        <v>134</v>
      </c>
      <c r="D18623" t="s">
        <v>150</v>
      </c>
      <c r="E18623" s="9">
        <v>11</v>
      </c>
      <c r="F18623" s="9">
        <v>1</v>
      </c>
      <c r="G18623" s="9">
        <v>10</v>
      </c>
      <c r="H18623" s="9">
        <v>22</v>
      </c>
      <c r="I18623" s="9">
        <v>2.1029605865478516</v>
      </c>
      <c r="J18623" s="9">
        <v>2.507911205291748</v>
      </c>
      <c r="K18623" s="9">
        <v>4.125639796257019E-2</v>
      </c>
      <c r="L18623" s="9">
        <v>75.137840270996094</v>
      </c>
    </row>
    <row r="18624" spans="1:12" x14ac:dyDescent="0.25">
      <c r="A18624" s="5" t="str">
        <f t="shared" si="290"/>
        <v>1TariffDynamic1111023</v>
      </c>
      <c r="B18624" s="9">
        <v>1</v>
      </c>
      <c r="C18624" t="s">
        <v>134</v>
      </c>
      <c r="D18624" t="s">
        <v>150</v>
      </c>
      <c r="E18624" s="9">
        <v>11</v>
      </c>
      <c r="F18624" s="9">
        <v>1</v>
      </c>
      <c r="G18624" s="9">
        <v>10</v>
      </c>
      <c r="H18624" s="9">
        <v>23</v>
      </c>
      <c r="I18624" s="9">
        <v>2.07486891746521</v>
      </c>
      <c r="J18624" s="9">
        <v>2.2255215644836426</v>
      </c>
      <c r="K18624" s="9">
        <v>2.6906821876764297E-2</v>
      </c>
      <c r="L18624" s="9">
        <v>72.883689880371094</v>
      </c>
    </row>
    <row r="18625" spans="1:12" x14ac:dyDescent="0.25">
      <c r="A18625" s="5" t="str">
        <f t="shared" si="290"/>
        <v>1TariffDynamic1111024</v>
      </c>
      <c r="B18625" s="9">
        <v>1</v>
      </c>
      <c r="C18625" t="s">
        <v>134</v>
      </c>
      <c r="D18625" t="s">
        <v>150</v>
      </c>
      <c r="E18625" s="9">
        <v>11</v>
      </c>
      <c r="F18625" s="9">
        <v>1</v>
      </c>
      <c r="G18625" s="9">
        <v>10</v>
      </c>
      <c r="H18625" s="9">
        <v>24</v>
      </c>
      <c r="I18625" s="9">
        <v>1.8197618722915649</v>
      </c>
      <c r="J18625" s="9">
        <v>1.906757116317749</v>
      </c>
      <c r="K18625" s="9">
        <v>2.4426674470305443E-2</v>
      </c>
      <c r="L18625" s="9">
        <v>70.943832397460938</v>
      </c>
    </row>
    <row r="18626" spans="1:12" x14ac:dyDescent="0.25">
      <c r="A18626" s="5" t="str">
        <f t="shared" si="290"/>
        <v>1TariffDynamic12021</v>
      </c>
      <c r="B18626" s="9">
        <v>1</v>
      </c>
      <c r="C18626" t="s">
        <v>134</v>
      </c>
      <c r="D18626" t="s">
        <v>150</v>
      </c>
      <c r="E18626" s="9">
        <v>12</v>
      </c>
      <c r="F18626" s="9">
        <v>0</v>
      </c>
      <c r="G18626" s="9">
        <v>2</v>
      </c>
      <c r="H18626" s="9">
        <v>1</v>
      </c>
      <c r="I18626" s="9">
        <v>1.1065442562103271</v>
      </c>
      <c r="J18626" s="9">
        <v>1.1065442562103271</v>
      </c>
      <c r="K18626" s="9">
        <v>0</v>
      </c>
      <c r="L18626" s="9">
        <v>49.264896392822266</v>
      </c>
    </row>
    <row r="18627" spans="1:12" x14ac:dyDescent="0.25">
      <c r="A18627" s="5" t="str">
        <f t="shared" ref="A18627:A18690" si="291">B18627&amp;C18627&amp;D18627&amp;E18627&amp;F18627&amp;G18627&amp;H18627</f>
        <v>1TariffDynamic12022</v>
      </c>
      <c r="B18627" s="9">
        <v>1</v>
      </c>
      <c r="C18627" t="s">
        <v>134</v>
      </c>
      <c r="D18627" t="s">
        <v>150</v>
      </c>
      <c r="E18627" s="9">
        <v>12</v>
      </c>
      <c r="F18627" s="9">
        <v>0</v>
      </c>
      <c r="G18627" s="9">
        <v>2</v>
      </c>
      <c r="H18627" s="9">
        <v>2</v>
      </c>
      <c r="I18627" s="9">
        <v>0.99570995569229126</v>
      </c>
      <c r="J18627" s="9">
        <v>0.99570995569229126</v>
      </c>
      <c r="K18627" s="9">
        <v>0</v>
      </c>
      <c r="L18627" s="9">
        <v>47.966762542724609</v>
      </c>
    </row>
    <row r="18628" spans="1:12" x14ac:dyDescent="0.25">
      <c r="A18628" s="5" t="str">
        <f t="shared" si="291"/>
        <v>1TariffDynamic12023</v>
      </c>
      <c r="B18628" s="9">
        <v>1</v>
      </c>
      <c r="C18628" t="s">
        <v>134</v>
      </c>
      <c r="D18628" t="s">
        <v>150</v>
      </c>
      <c r="E18628" s="9">
        <v>12</v>
      </c>
      <c r="F18628" s="9">
        <v>0</v>
      </c>
      <c r="G18628" s="9">
        <v>2</v>
      </c>
      <c r="H18628" s="9">
        <v>3</v>
      </c>
      <c r="I18628" s="9">
        <v>0.89729475975036621</v>
      </c>
      <c r="J18628" s="9">
        <v>0.89729475975036621</v>
      </c>
      <c r="K18628" s="9">
        <v>0</v>
      </c>
      <c r="L18628" s="9">
        <v>47.303581237792969</v>
      </c>
    </row>
    <row r="18629" spans="1:12" x14ac:dyDescent="0.25">
      <c r="A18629" s="5" t="str">
        <f t="shared" si="291"/>
        <v>1TariffDynamic12024</v>
      </c>
      <c r="B18629" s="9">
        <v>1</v>
      </c>
      <c r="C18629" t="s">
        <v>134</v>
      </c>
      <c r="D18629" t="s">
        <v>150</v>
      </c>
      <c r="E18629" s="9">
        <v>12</v>
      </c>
      <c r="F18629" s="9">
        <v>0</v>
      </c>
      <c r="G18629" s="9">
        <v>2</v>
      </c>
      <c r="H18629" s="9">
        <v>4</v>
      </c>
      <c r="I18629" s="9">
        <v>0.8279489278793335</v>
      </c>
      <c r="J18629" s="9">
        <v>0.8279489278793335</v>
      </c>
      <c r="K18629" s="9">
        <v>0</v>
      </c>
      <c r="L18629" s="9">
        <v>46.739223480224609</v>
      </c>
    </row>
    <row r="18630" spans="1:12" x14ac:dyDescent="0.25">
      <c r="A18630" s="5" t="str">
        <f t="shared" si="291"/>
        <v>1TariffDynamic12025</v>
      </c>
      <c r="B18630" s="9">
        <v>1</v>
      </c>
      <c r="C18630" t="s">
        <v>134</v>
      </c>
      <c r="D18630" t="s">
        <v>150</v>
      </c>
      <c r="E18630" s="9">
        <v>12</v>
      </c>
      <c r="F18630" s="9">
        <v>0</v>
      </c>
      <c r="G18630" s="9">
        <v>2</v>
      </c>
      <c r="H18630" s="9">
        <v>5</v>
      </c>
      <c r="I18630" s="9">
        <v>0.79497510194778442</v>
      </c>
      <c r="J18630" s="9">
        <v>0.79497510194778442</v>
      </c>
      <c r="K18630" s="9">
        <v>0</v>
      </c>
      <c r="L18630" s="9">
        <v>46.199806213378906</v>
      </c>
    </row>
    <row r="18631" spans="1:12" x14ac:dyDescent="0.25">
      <c r="A18631" s="5" t="str">
        <f t="shared" si="291"/>
        <v>1TariffDynamic12026</v>
      </c>
      <c r="B18631" s="9">
        <v>1</v>
      </c>
      <c r="C18631" t="s">
        <v>134</v>
      </c>
      <c r="D18631" t="s">
        <v>150</v>
      </c>
      <c r="E18631" s="9">
        <v>12</v>
      </c>
      <c r="F18631" s="9">
        <v>0</v>
      </c>
      <c r="G18631" s="9">
        <v>2</v>
      </c>
      <c r="H18631" s="9">
        <v>6</v>
      </c>
      <c r="I18631" s="9">
        <v>0.80277383327484131</v>
      </c>
      <c r="J18631" s="9">
        <v>0.80277383327484131</v>
      </c>
      <c r="K18631" s="9">
        <v>0</v>
      </c>
      <c r="L18631" s="9">
        <v>45.913787841796875</v>
      </c>
    </row>
    <row r="18632" spans="1:12" x14ac:dyDescent="0.25">
      <c r="A18632" s="5" t="str">
        <f t="shared" si="291"/>
        <v>1TariffDynamic12027</v>
      </c>
      <c r="B18632" s="9">
        <v>1</v>
      </c>
      <c r="C18632" t="s">
        <v>134</v>
      </c>
      <c r="D18632" t="s">
        <v>150</v>
      </c>
      <c r="E18632" s="9">
        <v>12</v>
      </c>
      <c r="F18632" s="9">
        <v>0</v>
      </c>
      <c r="G18632" s="9">
        <v>2</v>
      </c>
      <c r="H18632" s="9">
        <v>7</v>
      </c>
      <c r="I18632" s="9">
        <v>0.87298583984375</v>
      </c>
      <c r="J18632" s="9">
        <v>0.87298583984375</v>
      </c>
      <c r="K18632" s="9">
        <v>0</v>
      </c>
      <c r="L18632" s="9">
        <v>45.597202301025391</v>
      </c>
    </row>
    <row r="18633" spans="1:12" x14ac:dyDescent="0.25">
      <c r="A18633" s="5" t="str">
        <f t="shared" si="291"/>
        <v>1TariffDynamic12028</v>
      </c>
      <c r="B18633" s="9">
        <v>1</v>
      </c>
      <c r="C18633" t="s">
        <v>134</v>
      </c>
      <c r="D18633" t="s">
        <v>150</v>
      </c>
      <c r="E18633" s="9">
        <v>12</v>
      </c>
      <c r="F18633" s="9">
        <v>0</v>
      </c>
      <c r="G18633" s="9">
        <v>2</v>
      </c>
      <c r="H18633" s="9">
        <v>8</v>
      </c>
      <c r="I18633" s="9">
        <v>0.8143768310546875</v>
      </c>
      <c r="J18633" s="9">
        <v>0.8143768310546875</v>
      </c>
      <c r="K18633" s="9">
        <v>0</v>
      </c>
      <c r="L18633" s="9">
        <v>45.392978668212891</v>
      </c>
    </row>
    <row r="18634" spans="1:12" x14ac:dyDescent="0.25">
      <c r="A18634" s="5" t="str">
        <f t="shared" si="291"/>
        <v>1TariffDynamic12029</v>
      </c>
      <c r="B18634" s="9">
        <v>1</v>
      </c>
      <c r="C18634" t="s">
        <v>134</v>
      </c>
      <c r="D18634" t="s">
        <v>150</v>
      </c>
      <c r="E18634" s="9">
        <v>12</v>
      </c>
      <c r="F18634" s="9">
        <v>0</v>
      </c>
      <c r="G18634" s="9">
        <v>2</v>
      </c>
      <c r="H18634" s="9">
        <v>9</v>
      </c>
      <c r="I18634" s="9">
        <v>0.54107880592346191</v>
      </c>
      <c r="J18634" s="9">
        <v>0.54107880592346191</v>
      </c>
      <c r="K18634" s="9">
        <v>0</v>
      </c>
      <c r="L18634" s="9">
        <v>46.172645568847656</v>
      </c>
    </row>
    <row r="18635" spans="1:12" x14ac:dyDescent="0.25">
      <c r="A18635" s="5" t="str">
        <f t="shared" si="291"/>
        <v>1TariffDynamic120210</v>
      </c>
      <c r="B18635" s="9">
        <v>1</v>
      </c>
      <c r="C18635" t="s">
        <v>134</v>
      </c>
      <c r="D18635" t="s">
        <v>150</v>
      </c>
      <c r="E18635" s="9">
        <v>12</v>
      </c>
      <c r="F18635" s="9">
        <v>0</v>
      </c>
      <c r="G18635" s="9">
        <v>2</v>
      </c>
      <c r="H18635" s="9">
        <v>10</v>
      </c>
      <c r="I18635" s="9">
        <v>0.2824939489364624</v>
      </c>
      <c r="J18635" s="9">
        <v>0.2824939489364624</v>
      </c>
      <c r="K18635" s="9">
        <v>0</v>
      </c>
      <c r="L18635" s="9">
        <v>49.729400634765625</v>
      </c>
    </row>
    <row r="18636" spans="1:12" x14ac:dyDescent="0.25">
      <c r="A18636" s="5" t="str">
        <f t="shared" si="291"/>
        <v>1TariffDynamic120211</v>
      </c>
      <c r="B18636" s="9">
        <v>1</v>
      </c>
      <c r="C18636" t="s">
        <v>134</v>
      </c>
      <c r="D18636" t="s">
        <v>150</v>
      </c>
      <c r="E18636" s="9">
        <v>12</v>
      </c>
      <c r="F18636" s="9">
        <v>0</v>
      </c>
      <c r="G18636" s="9">
        <v>2</v>
      </c>
      <c r="H18636" s="9">
        <v>11</v>
      </c>
      <c r="I18636" s="9">
        <v>9.9925622344017029E-2</v>
      </c>
      <c r="J18636" s="9">
        <v>9.9925622344017029E-2</v>
      </c>
      <c r="K18636" s="9">
        <v>0</v>
      </c>
      <c r="L18636" s="9">
        <v>54.404155731201172</v>
      </c>
    </row>
    <row r="18637" spans="1:12" x14ac:dyDescent="0.25">
      <c r="A18637" s="5" t="str">
        <f t="shared" si="291"/>
        <v>1TariffDynamic120212</v>
      </c>
      <c r="B18637" s="9">
        <v>1</v>
      </c>
      <c r="C18637" t="s">
        <v>134</v>
      </c>
      <c r="D18637" t="s">
        <v>150</v>
      </c>
      <c r="E18637" s="9">
        <v>12</v>
      </c>
      <c r="F18637" s="9">
        <v>0</v>
      </c>
      <c r="G18637" s="9">
        <v>2</v>
      </c>
      <c r="H18637" s="9">
        <v>12</v>
      </c>
      <c r="I18637" s="9">
        <v>-1.7908008769154549E-2</v>
      </c>
      <c r="J18637" s="9">
        <v>-1.7908008769154549E-2</v>
      </c>
      <c r="K18637" s="9">
        <v>0</v>
      </c>
      <c r="L18637" s="9">
        <v>58.756183624267578</v>
      </c>
    </row>
    <row r="18638" spans="1:12" x14ac:dyDescent="0.25">
      <c r="A18638" s="5" t="str">
        <f t="shared" si="291"/>
        <v>1TariffDynamic120213</v>
      </c>
      <c r="B18638" s="9">
        <v>1</v>
      </c>
      <c r="C18638" t="s">
        <v>134</v>
      </c>
      <c r="D18638" t="s">
        <v>150</v>
      </c>
      <c r="E18638" s="9">
        <v>12</v>
      </c>
      <c r="F18638" s="9">
        <v>0</v>
      </c>
      <c r="G18638" s="9">
        <v>2</v>
      </c>
      <c r="H18638" s="9">
        <v>13</v>
      </c>
      <c r="I18638" s="9">
        <v>-5.93440942466259E-2</v>
      </c>
      <c r="J18638" s="9">
        <v>-5.93440942466259E-2</v>
      </c>
      <c r="K18638" s="9">
        <v>0</v>
      </c>
      <c r="L18638" s="9">
        <v>62.083320617675781</v>
      </c>
    </row>
    <row r="18639" spans="1:12" x14ac:dyDescent="0.25">
      <c r="A18639" s="5" t="str">
        <f t="shared" si="291"/>
        <v>1TariffDynamic120214</v>
      </c>
      <c r="B18639" s="9">
        <v>1</v>
      </c>
      <c r="C18639" t="s">
        <v>134</v>
      </c>
      <c r="D18639" t="s">
        <v>150</v>
      </c>
      <c r="E18639" s="9">
        <v>12</v>
      </c>
      <c r="F18639" s="9">
        <v>0</v>
      </c>
      <c r="G18639" s="9">
        <v>2</v>
      </c>
      <c r="H18639" s="9">
        <v>14</v>
      </c>
      <c r="I18639" s="9">
        <v>-3.6232966929674149E-2</v>
      </c>
      <c r="J18639" s="9">
        <v>-3.6232966929674149E-2</v>
      </c>
      <c r="K18639" s="9">
        <v>0</v>
      </c>
      <c r="L18639" s="9">
        <v>63.858478546142578</v>
      </c>
    </row>
    <row r="18640" spans="1:12" x14ac:dyDescent="0.25">
      <c r="A18640" s="5" t="str">
        <f t="shared" si="291"/>
        <v>1TariffDynamic120215</v>
      </c>
      <c r="B18640" s="9">
        <v>1</v>
      </c>
      <c r="C18640" t="s">
        <v>134</v>
      </c>
      <c r="D18640" t="s">
        <v>150</v>
      </c>
      <c r="E18640" s="9">
        <v>12</v>
      </c>
      <c r="F18640" s="9">
        <v>0</v>
      </c>
      <c r="G18640" s="9">
        <v>2</v>
      </c>
      <c r="H18640" s="9">
        <v>15</v>
      </c>
      <c r="I18640" s="9">
        <v>9.0444117784500122E-2</v>
      </c>
      <c r="J18640" s="9">
        <v>9.0444117784500122E-2</v>
      </c>
      <c r="K18640" s="9">
        <v>0</v>
      </c>
      <c r="L18640" s="9">
        <v>64.048835754394531</v>
      </c>
    </row>
    <row r="18641" spans="1:12" x14ac:dyDescent="0.25">
      <c r="A18641" s="5" t="str">
        <f t="shared" si="291"/>
        <v>1TariffDynamic120216</v>
      </c>
      <c r="B18641" s="9">
        <v>1</v>
      </c>
      <c r="C18641" t="s">
        <v>134</v>
      </c>
      <c r="D18641" t="s">
        <v>150</v>
      </c>
      <c r="E18641" s="9">
        <v>12</v>
      </c>
      <c r="F18641" s="9">
        <v>0</v>
      </c>
      <c r="G18641" s="9">
        <v>2</v>
      </c>
      <c r="H18641" s="9">
        <v>16</v>
      </c>
      <c r="I18641" s="9">
        <v>0.32338270545005798</v>
      </c>
      <c r="J18641" s="9">
        <v>0.32338270545005798</v>
      </c>
      <c r="K18641" s="9">
        <v>0</v>
      </c>
      <c r="L18641" s="9">
        <v>63.904014587402344</v>
      </c>
    </row>
    <row r="18642" spans="1:12" x14ac:dyDescent="0.25">
      <c r="A18642" s="5" t="str">
        <f t="shared" si="291"/>
        <v>1TariffDynamic120217</v>
      </c>
      <c r="B18642" s="9">
        <v>1</v>
      </c>
      <c r="C18642" t="s">
        <v>134</v>
      </c>
      <c r="D18642" t="s">
        <v>150</v>
      </c>
      <c r="E18642" s="9">
        <v>12</v>
      </c>
      <c r="F18642" s="9">
        <v>0</v>
      </c>
      <c r="G18642" s="9">
        <v>2</v>
      </c>
      <c r="H18642" s="9">
        <v>17</v>
      </c>
      <c r="I18642" s="9">
        <v>0.61217820644378662</v>
      </c>
      <c r="J18642" s="9">
        <v>0.61217820644378662</v>
      </c>
      <c r="K18642" s="9">
        <v>0</v>
      </c>
      <c r="L18642" s="9">
        <v>63.135547637939453</v>
      </c>
    </row>
    <row r="18643" spans="1:12" x14ac:dyDescent="0.25">
      <c r="A18643" s="5" t="str">
        <f t="shared" si="291"/>
        <v>1TariffDynamic120218</v>
      </c>
      <c r="B18643" s="9">
        <v>1</v>
      </c>
      <c r="C18643" t="s">
        <v>134</v>
      </c>
      <c r="D18643" t="s">
        <v>150</v>
      </c>
      <c r="E18643" s="9">
        <v>12</v>
      </c>
      <c r="F18643" s="9">
        <v>0</v>
      </c>
      <c r="G18643" s="9">
        <v>2</v>
      </c>
      <c r="H18643" s="9">
        <v>18</v>
      </c>
      <c r="I18643" s="9">
        <v>0.92555493116378784</v>
      </c>
      <c r="J18643" s="9">
        <v>0.92555493116378784</v>
      </c>
      <c r="K18643" s="9">
        <v>0</v>
      </c>
      <c r="L18643" s="9">
        <v>60.624919891357422</v>
      </c>
    </row>
    <row r="18644" spans="1:12" x14ac:dyDescent="0.25">
      <c r="A18644" s="5" t="str">
        <f t="shared" si="291"/>
        <v>1TariffDynamic120219</v>
      </c>
      <c r="B18644" s="9">
        <v>1</v>
      </c>
      <c r="C18644" t="s">
        <v>134</v>
      </c>
      <c r="D18644" t="s">
        <v>150</v>
      </c>
      <c r="E18644" s="9">
        <v>12</v>
      </c>
      <c r="F18644" s="9">
        <v>0</v>
      </c>
      <c r="G18644" s="9">
        <v>2</v>
      </c>
      <c r="H18644" s="9">
        <v>19</v>
      </c>
      <c r="I18644" s="9">
        <v>1.1111899614334106</v>
      </c>
      <c r="J18644" s="9">
        <v>1.1111899614334106</v>
      </c>
      <c r="K18644" s="9">
        <v>0</v>
      </c>
      <c r="L18644" s="9">
        <v>58.371528625488281</v>
      </c>
    </row>
    <row r="18645" spans="1:12" x14ac:dyDescent="0.25">
      <c r="A18645" s="5" t="str">
        <f t="shared" si="291"/>
        <v>1TariffDynamic120220</v>
      </c>
      <c r="B18645" s="9">
        <v>1</v>
      </c>
      <c r="C18645" t="s">
        <v>134</v>
      </c>
      <c r="D18645" t="s">
        <v>150</v>
      </c>
      <c r="E18645" s="9">
        <v>12</v>
      </c>
      <c r="F18645" s="9">
        <v>0</v>
      </c>
      <c r="G18645" s="9">
        <v>2</v>
      </c>
      <c r="H18645" s="9">
        <v>20</v>
      </c>
      <c r="I18645" s="9">
        <v>1.1802610158920288</v>
      </c>
      <c r="J18645" s="9">
        <v>1.1802610158920288</v>
      </c>
      <c r="K18645" s="9">
        <v>0</v>
      </c>
      <c r="L18645" s="9">
        <v>56.571388244628906</v>
      </c>
    </row>
    <row r="18646" spans="1:12" x14ac:dyDescent="0.25">
      <c r="A18646" s="5" t="str">
        <f t="shared" si="291"/>
        <v>1TariffDynamic120221</v>
      </c>
      <c r="B18646" s="9">
        <v>1</v>
      </c>
      <c r="C18646" t="s">
        <v>134</v>
      </c>
      <c r="D18646" t="s">
        <v>150</v>
      </c>
      <c r="E18646" s="9">
        <v>12</v>
      </c>
      <c r="F18646" s="9">
        <v>0</v>
      </c>
      <c r="G18646" s="9">
        <v>2</v>
      </c>
      <c r="H18646" s="9">
        <v>21</v>
      </c>
      <c r="I18646" s="9">
        <v>1.2013607025146484</v>
      </c>
      <c r="J18646" s="9">
        <v>1.2013607025146484</v>
      </c>
      <c r="K18646" s="9">
        <v>0</v>
      </c>
      <c r="L18646" s="9">
        <v>54.998317718505859</v>
      </c>
    </row>
    <row r="18647" spans="1:12" x14ac:dyDescent="0.25">
      <c r="A18647" s="5" t="str">
        <f t="shared" si="291"/>
        <v>1TariffDynamic120222</v>
      </c>
      <c r="B18647" s="9">
        <v>1</v>
      </c>
      <c r="C18647" t="s">
        <v>134</v>
      </c>
      <c r="D18647" t="s">
        <v>150</v>
      </c>
      <c r="E18647" s="9">
        <v>12</v>
      </c>
      <c r="F18647" s="9">
        <v>0</v>
      </c>
      <c r="G18647" s="9">
        <v>2</v>
      </c>
      <c r="H18647" s="9">
        <v>22</v>
      </c>
      <c r="I18647" s="9">
        <v>1.1911176443099976</v>
      </c>
      <c r="J18647" s="9">
        <v>1.1911176443099976</v>
      </c>
      <c r="K18647" s="9">
        <v>0</v>
      </c>
      <c r="L18647" s="9">
        <v>53.349624633789063</v>
      </c>
    </row>
    <row r="18648" spans="1:12" x14ac:dyDescent="0.25">
      <c r="A18648" s="5" t="str">
        <f t="shared" si="291"/>
        <v>1TariffDynamic120223</v>
      </c>
      <c r="B18648" s="9">
        <v>1</v>
      </c>
      <c r="C18648" t="s">
        <v>134</v>
      </c>
      <c r="D18648" t="s">
        <v>150</v>
      </c>
      <c r="E18648" s="9">
        <v>12</v>
      </c>
      <c r="F18648" s="9">
        <v>0</v>
      </c>
      <c r="G18648" s="9">
        <v>2</v>
      </c>
      <c r="H18648" s="9">
        <v>23</v>
      </c>
      <c r="I18648" s="9">
        <v>1.277192234992981</v>
      </c>
      <c r="J18648" s="9">
        <v>1.277192234992981</v>
      </c>
      <c r="K18648" s="9">
        <v>0</v>
      </c>
      <c r="L18648" s="9">
        <v>52.243808746337891</v>
      </c>
    </row>
    <row r="18649" spans="1:12" x14ac:dyDescent="0.25">
      <c r="A18649" s="5" t="str">
        <f t="shared" si="291"/>
        <v>1TariffDynamic120224</v>
      </c>
      <c r="B18649" s="9">
        <v>1</v>
      </c>
      <c r="C18649" t="s">
        <v>134</v>
      </c>
      <c r="D18649" t="s">
        <v>150</v>
      </c>
      <c r="E18649" s="9">
        <v>12</v>
      </c>
      <c r="F18649" s="9">
        <v>0</v>
      </c>
      <c r="G18649" s="9">
        <v>2</v>
      </c>
      <c r="H18649" s="9">
        <v>24</v>
      </c>
      <c r="I18649" s="9">
        <v>1.1934200525283813</v>
      </c>
      <c r="J18649" s="9">
        <v>1.1934200525283813</v>
      </c>
      <c r="K18649" s="9">
        <v>0</v>
      </c>
      <c r="L18649" s="9">
        <v>51.045356750488281</v>
      </c>
    </row>
    <row r="18650" spans="1:12" x14ac:dyDescent="0.25">
      <c r="A18650" s="5" t="str">
        <f t="shared" si="291"/>
        <v>1TariffDynamic120101</v>
      </c>
      <c r="B18650" s="9">
        <v>1</v>
      </c>
      <c r="C18650" t="s">
        <v>134</v>
      </c>
      <c r="D18650" t="s">
        <v>150</v>
      </c>
      <c r="E18650" s="9">
        <v>12</v>
      </c>
      <c r="F18650" s="9">
        <v>0</v>
      </c>
      <c r="G18650" s="9">
        <v>10</v>
      </c>
      <c r="H18650" s="9">
        <v>1</v>
      </c>
      <c r="I18650" s="9">
        <v>1.2136541604995728</v>
      </c>
      <c r="J18650" s="9">
        <v>1.2136541604995728</v>
      </c>
      <c r="K18650" s="9">
        <v>0</v>
      </c>
      <c r="L18650" s="9">
        <v>42.596096038818359</v>
      </c>
    </row>
    <row r="18651" spans="1:12" x14ac:dyDescent="0.25">
      <c r="A18651" s="5" t="str">
        <f t="shared" si="291"/>
        <v>1TariffDynamic120102</v>
      </c>
      <c r="B18651" s="9">
        <v>1</v>
      </c>
      <c r="C18651" t="s">
        <v>134</v>
      </c>
      <c r="D18651" t="s">
        <v>150</v>
      </c>
      <c r="E18651" s="9">
        <v>12</v>
      </c>
      <c r="F18651" s="9">
        <v>0</v>
      </c>
      <c r="G18651" s="9">
        <v>10</v>
      </c>
      <c r="H18651" s="9">
        <v>2</v>
      </c>
      <c r="I18651" s="9">
        <v>1.1025238037109375</v>
      </c>
      <c r="J18651" s="9">
        <v>1.1025238037109375</v>
      </c>
      <c r="K18651" s="9">
        <v>0</v>
      </c>
      <c r="L18651" s="9">
        <v>41.618728637695313</v>
      </c>
    </row>
    <row r="18652" spans="1:12" x14ac:dyDescent="0.25">
      <c r="A18652" s="5" t="str">
        <f t="shared" si="291"/>
        <v>1TariffDynamic120103</v>
      </c>
      <c r="B18652" s="9">
        <v>1</v>
      </c>
      <c r="C18652" t="s">
        <v>134</v>
      </c>
      <c r="D18652" t="s">
        <v>150</v>
      </c>
      <c r="E18652" s="9">
        <v>12</v>
      </c>
      <c r="F18652" s="9">
        <v>0</v>
      </c>
      <c r="G18652" s="9">
        <v>10</v>
      </c>
      <c r="H18652" s="9">
        <v>3</v>
      </c>
      <c r="I18652" s="9">
        <v>1.0033366680145264</v>
      </c>
      <c r="J18652" s="9">
        <v>1.0033366680145264</v>
      </c>
      <c r="K18652" s="9">
        <v>0</v>
      </c>
      <c r="L18652" s="9">
        <v>40.556602478027344</v>
      </c>
    </row>
    <row r="18653" spans="1:12" x14ac:dyDescent="0.25">
      <c r="A18653" s="5" t="str">
        <f t="shared" si="291"/>
        <v>1TariffDynamic120104</v>
      </c>
      <c r="B18653" s="9">
        <v>1</v>
      </c>
      <c r="C18653" t="s">
        <v>134</v>
      </c>
      <c r="D18653" t="s">
        <v>150</v>
      </c>
      <c r="E18653" s="9">
        <v>12</v>
      </c>
      <c r="F18653" s="9">
        <v>0</v>
      </c>
      <c r="G18653" s="9">
        <v>10</v>
      </c>
      <c r="H18653" s="9">
        <v>4</v>
      </c>
      <c r="I18653" s="9">
        <v>0.93810462951660156</v>
      </c>
      <c r="J18653" s="9">
        <v>0.93810462951660156</v>
      </c>
      <c r="K18653" s="9">
        <v>0</v>
      </c>
      <c r="L18653" s="9">
        <v>39.789802551269531</v>
      </c>
    </row>
    <row r="18654" spans="1:12" x14ac:dyDescent="0.25">
      <c r="A18654" s="5" t="str">
        <f t="shared" si="291"/>
        <v>1TariffDynamic120105</v>
      </c>
      <c r="B18654" s="9">
        <v>1</v>
      </c>
      <c r="C18654" t="s">
        <v>134</v>
      </c>
      <c r="D18654" t="s">
        <v>150</v>
      </c>
      <c r="E18654" s="9">
        <v>12</v>
      </c>
      <c r="F18654" s="9">
        <v>0</v>
      </c>
      <c r="G18654" s="9">
        <v>10</v>
      </c>
      <c r="H18654" s="9">
        <v>5</v>
      </c>
      <c r="I18654" s="9">
        <v>0.91350620985031128</v>
      </c>
      <c r="J18654" s="9">
        <v>0.91350620985031128</v>
      </c>
      <c r="K18654" s="9">
        <v>0</v>
      </c>
      <c r="L18654" s="9">
        <v>38.942375183105469</v>
      </c>
    </row>
    <row r="18655" spans="1:12" x14ac:dyDescent="0.25">
      <c r="A18655" s="5" t="str">
        <f t="shared" si="291"/>
        <v>1TariffDynamic120106</v>
      </c>
      <c r="B18655" s="9">
        <v>1</v>
      </c>
      <c r="C18655" t="s">
        <v>134</v>
      </c>
      <c r="D18655" t="s">
        <v>150</v>
      </c>
      <c r="E18655" s="9">
        <v>12</v>
      </c>
      <c r="F18655" s="9">
        <v>0</v>
      </c>
      <c r="G18655" s="9">
        <v>10</v>
      </c>
      <c r="H18655" s="9">
        <v>6</v>
      </c>
      <c r="I18655" s="9">
        <v>0.92752087116241455</v>
      </c>
      <c r="J18655" s="9">
        <v>0.92752087116241455</v>
      </c>
      <c r="K18655" s="9">
        <v>0</v>
      </c>
      <c r="L18655" s="9">
        <v>38.025829315185547</v>
      </c>
    </row>
    <row r="18656" spans="1:12" x14ac:dyDescent="0.25">
      <c r="A18656" s="5" t="str">
        <f t="shared" si="291"/>
        <v>1TariffDynamic120107</v>
      </c>
      <c r="B18656" s="9">
        <v>1</v>
      </c>
      <c r="C18656" t="s">
        <v>134</v>
      </c>
      <c r="D18656" t="s">
        <v>150</v>
      </c>
      <c r="E18656" s="9">
        <v>12</v>
      </c>
      <c r="F18656" s="9">
        <v>0</v>
      </c>
      <c r="G18656" s="9">
        <v>10</v>
      </c>
      <c r="H18656" s="9">
        <v>7</v>
      </c>
      <c r="I18656" s="9">
        <v>1.0056456327438354</v>
      </c>
      <c r="J18656" s="9">
        <v>1.0056456327438354</v>
      </c>
      <c r="K18656" s="9">
        <v>0</v>
      </c>
      <c r="L18656" s="9">
        <v>37.451053619384766</v>
      </c>
    </row>
    <row r="18657" spans="1:12" x14ac:dyDescent="0.25">
      <c r="A18657" s="5" t="str">
        <f t="shared" si="291"/>
        <v>1TariffDynamic120108</v>
      </c>
      <c r="B18657" s="9">
        <v>1</v>
      </c>
      <c r="C18657" t="s">
        <v>134</v>
      </c>
      <c r="D18657" t="s">
        <v>150</v>
      </c>
      <c r="E18657" s="9">
        <v>12</v>
      </c>
      <c r="F18657" s="9">
        <v>0</v>
      </c>
      <c r="G18657" s="9">
        <v>10</v>
      </c>
      <c r="H18657" s="9">
        <v>8</v>
      </c>
      <c r="I18657" s="9">
        <v>0.9321521520614624</v>
      </c>
      <c r="J18657" s="9">
        <v>0.9321521520614624</v>
      </c>
      <c r="K18657" s="9">
        <v>0</v>
      </c>
      <c r="L18657" s="9">
        <v>37.740074157714844</v>
      </c>
    </row>
    <row r="18658" spans="1:12" x14ac:dyDescent="0.25">
      <c r="A18658" s="5" t="str">
        <f t="shared" si="291"/>
        <v>1TariffDynamic120109</v>
      </c>
      <c r="B18658" s="9">
        <v>1</v>
      </c>
      <c r="C18658" t="s">
        <v>134</v>
      </c>
      <c r="D18658" t="s">
        <v>150</v>
      </c>
      <c r="E18658" s="9">
        <v>12</v>
      </c>
      <c r="F18658" s="9">
        <v>0</v>
      </c>
      <c r="G18658" s="9">
        <v>10</v>
      </c>
      <c r="H18658" s="9">
        <v>9</v>
      </c>
      <c r="I18658" s="9">
        <v>0.61864632368087769</v>
      </c>
      <c r="J18658" s="9">
        <v>0.61864632368087769</v>
      </c>
      <c r="K18658" s="9">
        <v>0</v>
      </c>
      <c r="L18658" s="9">
        <v>38.975227355957031</v>
      </c>
    </row>
    <row r="18659" spans="1:12" x14ac:dyDescent="0.25">
      <c r="A18659" s="5" t="str">
        <f t="shared" si="291"/>
        <v>1TariffDynamic1201010</v>
      </c>
      <c r="B18659" s="9">
        <v>1</v>
      </c>
      <c r="C18659" t="s">
        <v>134</v>
      </c>
      <c r="D18659" t="s">
        <v>150</v>
      </c>
      <c r="E18659" s="9">
        <v>12</v>
      </c>
      <c r="F18659" s="9">
        <v>0</v>
      </c>
      <c r="G18659" s="9">
        <v>10</v>
      </c>
      <c r="H18659" s="9">
        <v>10</v>
      </c>
      <c r="I18659" s="9">
        <v>0.33156189322471619</v>
      </c>
      <c r="J18659" s="9">
        <v>0.33156189322471619</v>
      </c>
      <c r="K18659" s="9">
        <v>0</v>
      </c>
      <c r="L18659" s="9">
        <v>43.087734222412109</v>
      </c>
    </row>
    <row r="18660" spans="1:12" x14ac:dyDescent="0.25">
      <c r="A18660" s="5" t="str">
        <f t="shared" si="291"/>
        <v>1TariffDynamic1201011</v>
      </c>
      <c r="B18660" s="9">
        <v>1</v>
      </c>
      <c r="C18660" t="s">
        <v>134</v>
      </c>
      <c r="D18660" t="s">
        <v>150</v>
      </c>
      <c r="E18660" s="9">
        <v>12</v>
      </c>
      <c r="F18660" s="9">
        <v>0</v>
      </c>
      <c r="G18660" s="9">
        <v>10</v>
      </c>
      <c r="H18660" s="9">
        <v>11</v>
      </c>
      <c r="I18660" s="9">
        <v>0.14922340214252472</v>
      </c>
      <c r="J18660" s="9">
        <v>0.14922340214252472</v>
      </c>
      <c r="K18660" s="9">
        <v>0</v>
      </c>
      <c r="L18660" s="9">
        <v>47.581130981445313</v>
      </c>
    </row>
    <row r="18661" spans="1:12" x14ac:dyDescent="0.25">
      <c r="A18661" s="5" t="str">
        <f t="shared" si="291"/>
        <v>1TariffDynamic1201012</v>
      </c>
      <c r="B18661" s="9">
        <v>1</v>
      </c>
      <c r="C18661" t="s">
        <v>134</v>
      </c>
      <c r="D18661" t="s">
        <v>150</v>
      </c>
      <c r="E18661" s="9">
        <v>12</v>
      </c>
      <c r="F18661" s="9">
        <v>0</v>
      </c>
      <c r="G18661" s="9">
        <v>10</v>
      </c>
      <c r="H18661" s="9">
        <v>12</v>
      </c>
      <c r="I18661" s="9">
        <v>4.3251004070043564E-2</v>
      </c>
      <c r="J18661" s="9">
        <v>4.3251004070043564E-2</v>
      </c>
      <c r="K18661" s="9">
        <v>0</v>
      </c>
      <c r="L18661" s="9">
        <v>50.183155059814453</v>
      </c>
    </row>
    <row r="18662" spans="1:12" x14ac:dyDescent="0.25">
      <c r="A18662" s="5" t="str">
        <f t="shared" si="291"/>
        <v>1TariffDynamic1201013</v>
      </c>
      <c r="B18662" s="9">
        <v>1</v>
      </c>
      <c r="C18662" t="s">
        <v>134</v>
      </c>
      <c r="D18662" t="s">
        <v>150</v>
      </c>
      <c r="E18662" s="9">
        <v>12</v>
      </c>
      <c r="F18662" s="9">
        <v>0</v>
      </c>
      <c r="G18662" s="9">
        <v>10</v>
      </c>
      <c r="H18662" s="9">
        <v>13</v>
      </c>
      <c r="I18662" s="9">
        <v>-8.2831326872110367E-3</v>
      </c>
      <c r="J18662" s="9">
        <v>-8.2831326872110367E-3</v>
      </c>
      <c r="K18662" s="9">
        <v>0</v>
      </c>
      <c r="L18662" s="9">
        <v>51.361782073974609</v>
      </c>
    </row>
    <row r="18663" spans="1:12" x14ac:dyDescent="0.25">
      <c r="A18663" s="5" t="str">
        <f t="shared" si="291"/>
        <v>1TariffDynamic1201014</v>
      </c>
      <c r="B18663" s="9">
        <v>1</v>
      </c>
      <c r="C18663" t="s">
        <v>134</v>
      </c>
      <c r="D18663" t="s">
        <v>150</v>
      </c>
      <c r="E18663" s="9">
        <v>12</v>
      </c>
      <c r="F18663" s="9">
        <v>0</v>
      </c>
      <c r="G18663" s="9">
        <v>10</v>
      </c>
      <c r="H18663" s="9">
        <v>14</v>
      </c>
      <c r="I18663" s="9">
        <v>2.8103593736886978E-2</v>
      </c>
      <c r="J18663" s="9">
        <v>2.8103593736886978E-2</v>
      </c>
      <c r="K18663" s="9">
        <v>0</v>
      </c>
      <c r="L18663" s="9">
        <v>52.55218505859375</v>
      </c>
    </row>
    <row r="18664" spans="1:12" x14ac:dyDescent="0.25">
      <c r="A18664" s="5" t="str">
        <f t="shared" si="291"/>
        <v>1TariffDynamic1201015</v>
      </c>
      <c r="B18664" s="9">
        <v>1</v>
      </c>
      <c r="C18664" t="s">
        <v>134</v>
      </c>
      <c r="D18664" t="s">
        <v>150</v>
      </c>
      <c r="E18664" s="9">
        <v>12</v>
      </c>
      <c r="F18664" s="9">
        <v>0</v>
      </c>
      <c r="G18664" s="9">
        <v>10</v>
      </c>
      <c r="H18664" s="9">
        <v>15</v>
      </c>
      <c r="I18664" s="9">
        <v>0.18708127737045288</v>
      </c>
      <c r="J18664" s="9">
        <v>0.18708127737045288</v>
      </c>
      <c r="K18664" s="9">
        <v>0</v>
      </c>
      <c r="L18664" s="9">
        <v>53.42547607421875</v>
      </c>
    </row>
    <row r="18665" spans="1:12" x14ac:dyDescent="0.25">
      <c r="A18665" s="5" t="str">
        <f t="shared" si="291"/>
        <v>1TariffDynamic1201016</v>
      </c>
      <c r="B18665" s="9">
        <v>1</v>
      </c>
      <c r="C18665" t="s">
        <v>134</v>
      </c>
      <c r="D18665" t="s">
        <v>150</v>
      </c>
      <c r="E18665" s="9">
        <v>12</v>
      </c>
      <c r="F18665" s="9">
        <v>0</v>
      </c>
      <c r="G18665" s="9">
        <v>10</v>
      </c>
      <c r="H18665" s="9">
        <v>16</v>
      </c>
      <c r="I18665" s="9">
        <v>0.46432527899742126</v>
      </c>
      <c r="J18665" s="9">
        <v>0.46432527899742126</v>
      </c>
      <c r="K18665" s="9">
        <v>0</v>
      </c>
      <c r="L18665" s="9">
        <v>53.751495361328125</v>
      </c>
    </row>
    <row r="18666" spans="1:12" x14ac:dyDescent="0.25">
      <c r="A18666" s="5" t="str">
        <f t="shared" si="291"/>
        <v>1TariffDynamic1201017</v>
      </c>
      <c r="B18666" s="9">
        <v>1</v>
      </c>
      <c r="C18666" t="s">
        <v>134</v>
      </c>
      <c r="D18666" t="s">
        <v>150</v>
      </c>
      <c r="E18666" s="9">
        <v>12</v>
      </c>
      <c r="F18666" s="9">
        <v>0</v>
      </c>
      <c r="G18666" s="9">
        <v>10</v>
      </c>
      <c r="H18666" s="9">
        <v>17</v>
      </c>
      <c r="I18666" s="9">
        <v>0.79332077503204346</v>
      </c>
      <c r="J18666" s="9">
        <v>0.79332077503204346</v>
      </c>
      <c r="K18666" s="9">
        <v>0</v>
      </c>
      <c r="L18666" s="9">
        <v>53.402050018310547</v>
      </c>
    </row>
    <row r="18667" spans="1:12" x14ac:dyDescent="0.25">
      <c r="A18667" s="5" t="str">
        <f t="shared" si="291"/>
        <v>1TariffDynamic1201018</v>
      </c>
      <c r="B18667" s="9">
        <v>1</v>
      </c>
      <c r="C18667" t="s">
        <v>134</v>
      </c>
      <c r="D18667" t="s">
        <v>150</v>
      </c>
      <c r="E18667" s="9">
        <v>12</v>
      </c>
      <c r="F18667" s="9">
        <v>0</v>
      </c>
      <c r="G18667" s="9">
        <v>10</v>
      </c>
      <c r="H18667" s="9">
        <v>18</v>
      </c>
      <c r="I18667" s="9">
        <v>1.1144880056381226</v>
      </c>
      <c r="J18667" s="9">
        <v>1.1144880056381226</v>
      </c>
      <c r="K18667" s="9">
        <v>0</v>
      </c>
      <c r="L18667" s="9">
        <v>51.600540161132813</v>
      </c>
    </row>
    <row r="18668" spans="1:12" x14ac:dyDescent="0.25">
      <c r="A18668" s="5" t="str">
        <f t="shared" si="291"/>
        <v>1TariffDynamic1201019</v>
      </c>
      <c r="B18668" s="9">
        <v>1</v>
      </c>
      <c r="C18668" t="s">
        <v>134</v>
      </c>
      <c r="D18668" t="s">
        <v>150</v>
      </c>
      <c r="E18668" s="9">
        <v>12</v>
      </c>
      <c r="F18668" s="9">
        <v>0</v>
      </c>
      <c r="G18668" s="9">
        <v>10</v>
      </c>
      <c r="H18668" s="9">
        <v>19</v>
      </c>
      <c r="I18668" s="9">
        <v>1.2892451286315918</v>
      </c>
      <c r="J18668" s="9">
        <v>1.2892451286315918</v>
      </c>
      <c r="K18668" s="9">
        <v>0</v>
      </c>
      <c r="L18668" s="9">
        <v>49.477825164794922</v>
      </c>
    </row>
    <row r="18669" spans="1:12" x14ac:dyDescent="0.25">
      <c r="A18669" s="5" t="str">
        <f t="shared" si="291"/>
        <v>1TariffDynamic1201020</v>
      </c>
      <c r="B18669" s="9">
        <v>1</v>
      </c>
      <c r="C18669" t="s">
        <v>134</v>
      </c>
      <c r="D18669" t="s">
        <v>150</v>
      </c>
      <c r="E18669" s="9">
        <v>12</v>
      </c>
      <c r="F18669" s="9">
        <v>0</v>
      </c>
      <c r="G18669" s="9">
        <v>10</v>
      </c>
      <c r="H18669" s="9">
        <v>20</v>
      </c>
      <c r="I18669" s="9">
        <v>1.3094490766525269</v>
      </c>
      <c r="J18669" s="9">
        <v>1.3094490766525269</v>
      </c>
      <c r="K18669" s="9">
        <v>0</v>
      </c>
      <c r="L18669" s="9">
        <v>48.250709533691406</v>
      </c>
    </row>
    <row r="18670" spans="1:12" x14ac:dyDescent="0.25">
      <c r="A18670" s="5" t="str">
        <f t="shared" si="291"/>
        <v>1TariffDynamic1201021</v>
      </c>
      <c r="B18670" s="9">
        <v>1</v>
      </c>
      <c r="C18670" t="s">
        <v>134</v>
      </c>
      <c r="D18670" t="s">
        <v>150</v>
      </c>
      <c r="E18670" s="9">
        <v>12</v>
      </c>
      <c r="F18670" s="9">
        <v>0</v>
      </c>
      <c r="G18670" s="9">
        <v>10</v>
      </c>
      <c r="H18670" s="9">
        <v>21</v>
      </c>
      <c r="I18670" s="9">
        <v>1.3126847743988037</v>
      </c>
      <c r="J18670" s="9">
        <v>1.3126847743988037</v>
      </c>
      <c r="K18670" s="9">
        <v>0</v>
      </c>
      <c r="L18670" s="9">
        <v>46.854888916015625</v>
      </c>
    </row>
    <row r="18671" spans="1:12" x14ac:dyDescent="0.25">
      <c r="A18671" s="5" t="str">
        <f t="shared" si="291"/>
        <v>1TariffDynamic1201022</v>
      </c>
      <c r="B18671" s="9">
        <v>1</v>
      </c>
      <c r="C18671" t="s">
        <v>134</v>
      </c>
      <c r="D18671" t="s">
        <v>150</v>
      </c>
      <c r="E18671" s="9">
        <v>12</v>
      </c>
      <c r="F18671" s="9">
        <v>0</v>
      </c>
      <c r="G18671" s="9">
        <v>10</v>
      </c>
      <c r="H18671" s="9">
        <v>22</v>
      </c>
      <c r="I18671" s="9">
        <v>1.3092396259307861</v>
      </c>
      <c r="J18671" s="9">
        <v>1.3092396259307861</v>
      </c>
      <c r="K18671" s="9">
        <v>0</v>
      </c>
      <c r="L18671" s="9">
        <v>45.340469360351563</v>
      </c>
    </row>
    <row r="18672" spans="1:12" x14ac:dyDescent="0.25">
      <c r="A18672" s="5" t="str">
        <f t="shared" si="291"/>
        <v>1TariffDynamic1201023</v>
      </c>
      <c r="B18672" s="9">
        <v>1</v>
      </c>
      <c r="C18672" t="s">
        <v>134</v>
      </c>
      <c r="D18672" t="s">
        <v>150</v>
      </c>
      <c r="E18672" s="9">
        <v>12</v>
      </c>
      <c r="F18672" s="9">
        <v>0</v>
      </c>
      <c r="G18672" s="9">
        <v>10</v>
      </c>
      <c r="H18672" s="9">
        <v>23</v>
      </c>
      <c r="I18672" s="9">
        <v>1.4041162729263306</v>
      </c>
      <c r="J18672" s="9">
        <v>1.4041162729263306</v>
      </c>
      <c r="K18672" s="9">
        <v>0</v>
      </c>
      <c r="L18672" s="9">
        <v>44.653343200683594</v>
      </c>
    </row>
    <row r="18673" spans="1:12" x14ac:dyDescent="0.25">
      <c r="A18673" s="5" t="str">
        <f t="shared" si="291"/>
        <v>1TariffDynamic1201024</v>
      </c>
      <c r="B18673" s="9">
        <v>1</v>
      </c>
      <c r="C18673" t="s">
        <v>134</v>
      </c>
      <c r="D18673" t="s">
        <v>150</v>
      </c>
      <c r="E18673" s="9">
        <v>12</v>
      </c>
      <c r="F18673" s="9">
        <v>0</v>
      </c>
      <c r="G18673" s="9">
        <v>10</v>
      </c>
      <c r="H18673" s="9">
        <v>24</v>
      </c>
      <c r="I18673" s="9">
        <v>1.318645715713501</v>
      </c>
      <c r="J18673" s="9">
        <v>1.318645715713501</v>
      </c>
      <c r="K18673" s="9">
        <v>0</v>
      </c>
      <c r="L18673" s="9">
        <v>44.165596008300781</v>
      </c>
    </row>
    <row r="18674" spans="1:12" x14ac:dyDescent="0.25">
      <c r="A18674" s="5" t="str">
        <f t="shared" si="291"/>
        <v>1TariffDynamic12121</v>
      </c>
      <c r="B18674" s="9">
        <v>1</v>
      </c>
      <c r="C18674" t="s">
        <v>134</v>
      </c>
      <c r="D18674" t="s">
        <v>150</v>
      </c>
      <c r="E18674" s="9">
        <v>12</v>
      </c>
      <c r="F18674" s="9">
        <v>1</v>
      </c>
      <c r="G18674" s="9">
        <v>2</v>
      </c>
      <c r="H18674" s="9">
        <v>1</v>
      </c>
      <c r="I18674" s="9">
        <v>1.1637635231018066</v>
      </c>
      <c r="J18674" s="9">
        <v>1.1637635231018066</v>
      </c>
      <c r="K18674" s="9">
        <v>0</v>
      </c>
      <c r="L18674" s="9">
        <v>44.208892822265625</v>
      </c>
    </row>
    <row r="18675" spans="1:12" x14ac:dyDescent="0.25">
      <c r="A18675" s="5" t="str">
        <f t="shared" si="291"/>
        <v>1TariffDynamic12122</v>
      </c>
      <c r="B18675" s="9">
        <v>1</v>
      </c>
      <c r="C18675" t="s">
        <v>134</v>
      </c>
      <c r="D18675" t="s">
        <v>150</v>
      </c>
      <c r="E18675" s="9">
        <v>12</v>
      </c>
      <c r="F18675" s="9">
        <v>1</v>
      </c>
      <c r="G18675" s="9">
        <v>2</v>
      </c>
      <c r="H18675" s="9">
        <v>2</v>
      </c>
      <c r="I18675" s="9">
        <v>1.0527710914611816</v>
      </c>
      <c r="J18675" s="9">
        <v>1.0527710914611816</v>
      </c>
      <c r="K18675" s="9">
        <v>0</v>
      </c>
      <c r="L18675" s="9">
        <v>43.653163909912109</v>
      </c>
    </row>
    <row r="18676" spans="1:12" x14ac:dyDescent="0.25">
      <c r="A18676" s="5" t="str">
        <f t="shared" si="291"/>
        <v>1TariffDynamic12123</v>
      </c>
      <c r="B18676" s="9">
        <v>1</v>
      </c>
      <c r="C18676" t="s">
        <v>134</v>
      </c>
      <c r="D18676" t="s">
        <v>150</v>
      </c>
      <c r="E18676" s="9">
        <v>12</v>
      </c>
      <c r="F18676" s="9">
        <v>1</v>
      </c>
      <c r="G18676" s="9">
        <v>2</v>
      </c>
      <c r="H18676" s="9">
        <v>3</v>
      </c>
      <c r="I18676" s="9">
        <v>0.95394349098205566</v>
      </c>
      <c r="J18676" s="9">
        <v>0.95394349098205566</v>
      </c>
      <c r="K18676" s="9">
        <v>0</v>
      </c>
      <c r="L18676" s="9">
        <v>43.338752746582031</v>
      </c>
    </row>
    <row r="18677" spans="1:12" x14ac:dyDescent="0.25">
      <c r="A18677" s="5" t="str">
        <f t="shared" si="291"/>
        <v>1TariffDynamic12124</v>
      </c>
      <c r="B18677" s="9">
        <v>1</v>
      </c>
      <c r="C18677" t="s">
        <v>134</v>
      </c>
      <c r="D18677" t="s">
        <v>150</v>
      </c>
      <c r="E18677" s="9">
        <v>12</v>
      </c>
      <c r="F18677" s="9">
        <v>1</v>
      </c>
      <c r="G18677" s="9">
        <v>2</v>
      </c>
      <c r="H18677" s="9">
        <v>4</v>
      </c>
      <c r="I18677" s="9">
        <v>0.8867952823638916</v>
      </c>
      <c r="J18677" s="9">
        <v>0.8867952823638916</v>
      </c>
      <c r="K18677" s="9">
        <v>0</v>
      </c>
      <c r="L18677" s="9">
        <v>43.288253784179688</v>
      </c>
    </row>
    <row r="18678" spans="1:12" x14ac:dyDescent="0.25">
      <c r="A18678" s="5" t="str">
        <f t="shared" si="291"/>
        <v>1TariffDynamic12125</v>
      </c>
      <c r="B18678" s="9">
        <v>1</v>
      </c>
      <c r="C18678" t="s">
        <v>134</v>
      </c>
      <c r="D18678" t="s">
        <v>150</v>
      </c>
      <c r="E18678" s="9">
        <v>12</v>
      </c>
      <c r="F18678" s="9">
        <v>1</v>
      </c>
      <c r="G18678" s="9">
        <v>2</v>
      </c>
      <c r="H18678" s="9">
        <v>5</v>
      </c>
      <c r="I18678" s="9">
        <v>0.858295738697052</v>
      </c>
      <c r="J18678" s="9">
        <v>0.858295738697052</v>
      </c>
      <c r="K18678" s="9">
        <v>0</v>
      </c>
      <c r="L18678" s="9">
        <v>43.062698364257813</v>
      </c>
    </row>
    <row r="18679" spans="1:12" x14ac:dyDescent="0.25">
      <c r="A18679" s="5" t="str">
        <f t="shared" si="291"/>
        <v>1TariffDynamic12126</v>
      </c>
      <c r="B18679" s="9">
        <v>1</v>
      </c>
      <c r="C18679" t="s">
        <v>134</v>
      </c>
      <c r="D18679" t="s">
        <v>150</v>
      </c>
      <c r="E18679" s="9">
        <v>12</v>
      </c>
      <c r="F18679" s="9">
        <v>1</v>
      </c>
      <c r="G18679" s="9">
        <v>2</v>
      </c>
      <c r="H18679" s="9">
        <v>6</v>
      </c>
      <c r="I18679" s="9">
        <v>0.8694150447845459</v>
      </c>
      <c r="J18679" s="9">
        <v>0.8694150447845459</v>
      </c>
      <c r="K18679" s="9">
        <v>0</v>
      </c>
      <c r="L18679" s="9">
        <v>42.846706390380859</v>
      </c>
    </row>
    <row r="18680" spans="1:12" x14ac:dyDescent="0.25">
      <c r="A18680" s="5" t="str">
        <f t="shared" si="291"/>
        <v>1TariffDynamic12127</v>
      </c>
      <c r="B18680" s="9">
        <v>1</v>
      </c>
      <c r="C18680" t="s">
        <v>134</v>
      </c>
      <c r="D18680" t="s">
        <v>150</v>
      </c>
      <c r="E18680" s="9">
        <v>12</v>
      </c>
      <c r="F18680" s="9">
        <v>1</v>
      </c>
      <c r="G18680" s="9">
        <v>2</v>
      </c>
      <c r="H18680" s="9">
        <v>7</v>
      </c>
      <c r="I18680" s="9">
        <v>0.94385415315628052</v>
      </c>
      <c r="J18680" s="9">
        <v>0.94385415315628052</v>
      </c>
      <c r="K18680" s="9">
        <v>0</v>
      </c>
      <c r="L18680" s="9">
        <v>42.674736022949219</v>
      </c>
    </row>
    <row r="18681" spans="1:12" x14ac:dyDescent="0.25">
      <c r="A18681" s="5" t="str">
        <f t="shared" si="291"/>
        <v>1TariffDynamic12128</v>
      </c>
      <c r="B18681" s="9">
        <v>1</v>
      </c>
      <c r="C18681" t="s">
        <v>134</v>
      </c>
      <c r="D18681" t="s">
        <v>150</v>
      </c>
      <c r="E18681" s="9">
        <v>12</v>
      </c>
      <c r="F18681" s="9">
        <v>1</v>
      </c>
      <c r="G18681" s="9">
        <v>2</v>
      </c>
      <c r="H18681" s="9">
        <v>8</v>
      </c>
      <c r="I18681" s="9">
        <v>0.87729370594024658</v>
      </c>
      <c r="J18681" s="9">
        <v>0.87729370594024658</v>
      </c>
      <c r="K18681" s="9">
        <v>0</v>
      </c>
      <c r="L18681" s="9">
        <v>42.312694549560547</v>
      </c>
    </row>
    <row r="18682" spans="1:12" x14ac:dyDescent="0.25">
      <c r="A18682" s="5" t="str">
        <f t="shared" si="291"/>
        <v>1TariffDynamic12129</v>
      </c>
      <c r="B18682" s="9">
        <v>1</v>
      </c>
      <c r="C18682" t="s">
        <v>134</v>
      </c>
      <c r="D18682" t="s">
        <v>150</v>
      </c>
      <c r="E18682" s="9">
        <v>12</v>
      </c>
      <c r="F18682" s="9">
        <v>1</v>
      </c>
      <c r="G18682" s="9">
        <v>2</v>
      </c>
      <c r="H18682" s="9">
        <v>9</v>
      </c>
      <c r="I18682" s="9">
        <v>0.58251619338989258</v>
      </c>
      <c r="J18682" s="9">
        <v>0.58251619338989258</v>
      </c>
      <c r="K18682" s="9">
        <v>0</v>
      </c>
      <c r="L18682" s="9">
        <v>43.034767150878906</v>
      </c>
    </row>
    <row r="18683" spans="1:12" x14ac:dyDescent="0.25">
      <c r="A18683" s="5" t="str">
        <f t="shared" si="291"/>
        <v>1TariffDynamic121210</v>
      </c>
      <c r="B18683" s="9">
        <v>1</v>
      </c>
      <c r="C18683" t="s">
        <v>134</v>
      </c>
      <c r="D18683" t="s">
        <v>150</v>
      </c>
      <c r="E18683" s="9">
        <v>12</v>
      </c>
      <c r="F18683" s="9">
        <v>1</v>
      </c>
      <c r="G18683" s="9">
        <v>2</v>
      </c>
      <c r="H18683" s="9">
        <v>10</v>
      </c>
      <c r="I18683" s="9">
        <v>0.30870658159255981</v>
      </c>
      <c r="J18683" s="9">
        <v>0.30870658159255981</v>
      </c>
      <c r="K18683" s="9">
        <v>0</v>
      </c>
      <c r="L18683" s="9">
        <v>46.624702453613281</v>
      </c>
    </row>
    <row r="18684" spans="1:12" x14ac:dyDescent="0.25">
      <c r="A18684" s="5" t="str">
        <f t="shared" si="291"/>
        <v>1TariffDynamic121211</v>
      </c>
      <c r="B18684" s="9">
        <v>1</v>
      </c>
      <c r="C18684" t="s">
        <v>134</v>
      </c>
      <c r="D18684" t="s">
        <v>150</v>
      </c>
      <c r="E18684" s="9">
        <v>12</v>
      </c>
      <c r="F18684" s="9">
        <v>1</v>
      </c>
      <c r="G18684" s="9">
        <v>2</v>
      </c>
      <c r="H18684" s="9">
        <v>11</v>
      </c>
      <c r="I18684" s="9">
        <v>0.12626102566719055</v>
      </c>
      <c r="J18684" s="9">
        <v>0.12626102566719055</v>
      </c>
      <c r="K18684" s="9">
        <v>0</v>
      </c>
      <c r="L18684" s="9">
        <v>50.345569610595703</v>
      </c>
    </row>
    <row r="18685" spans="1:12" x14ac:dyDescent="0.25">
      <c r="A18685" s="5" t="str">
        <f t="shared" si="291"/>
        <v>1TariffDynamic121212</v>
      </c>
      <c r="B18685" s="9">
        <v>1</v>
      </c>
      <c r="C18685" t="s">
        <v>134</v>
      </c>
      <c r="D18685" t="s">
        <v>150</v>
      </c>
      <c r="E18685" s="9">
        <v>12</v>
      </c>
      <c r="F18685" s="9">
        <v>1</v>
      </c>
      <c r="G18685" s="9">
        <v>2</v>
      </c>
      <c r="H18685" s="9">
        <v>12</v>
      </c>
      <c r="I18685" s="9">
        <v>1.476379856467247E-2</v>
      </c>
      <c r="J18685" s="9">
        <v>1.476379856467247E-2</v>
      </c>
      <c r="K18685" s="9">
        <v>0</v>
      </c>
      <c r="L18685" s="9">
        <v>54.115543365478516</v>
      </c>
    </row>
    <row r="18686" spans="1:12" x14ac:dyDescent="0.25">
      <c r="A18686" s="5" t="str">
        <f t="shared" si="291"/>
        <v>1TariffDynamic121213</v>
      </c>
      <c r="B18686" s="9">
        <v>1</v>
      </c>
      <c r="C18686" t="s">
        <v>134</v>
      </c>
      <c r="D18686" t="s">
        <v>150</v>
      </c>
      <c r="E18686" s="9">
        <v>12</v>
      </c>
      <c r="F18686" s="9">
        <v>1</v>
      </c>
      <c r="G18686" s="9">
        <v>2</v>
      </c>
      <c r="H18686" s="9">
        <v>13</v>
      </c>
      <c r="I18686" s="9">
        <v>-3.2066777348518372E-2</v>
      </c>
      <c r="J18686" s="9">
        <v>-3.2066777348518372E-2</v>
      </c>
      <c r="K18686" s="9">
        <v>0</v>
      </c>
      <c r="L18686" s="9">
        <v>56.169532775878906</v>
      </c>
    </row>
    <row r="18687" spans="1:12" x14ac:dyDescent="0.25">
      <c r="A18687" s="5" t="str">
        <f t="shared" si="291"/>
        <v>1TariffDynamic121214</v>
      </c>
      <c r="B18687" s="9">
        <v>1</v>
      </c>
      <c r="C18687" t="s">
        <v>134</v>
      </c>
      <c r="D18687" t="s">
        <v>150</v>
      </c>
      <c r="E18687" s="9">
        <v>12</v>
      </c>
      <c r="F18687" s="9">
        <v>1</v>
      </c>
      <c r="G18687" s="9">
        <v>2</v>
      </c>
      <c r="H18687" s="9">
        <v>14</v>
      </c>
      <c r="I18687" s="9">
        <v>1.7785797826945782E-3</v>
      </c>
      <c r="J18687" s="9">
        <v>1.7785797826945782E-3</v>
      </c>
      <c r="K18687" s="9">
        <v>0</v>
      </c>
      <c r="L18687" s="9">
        <v>57.505420684814453</v>
      </c>
    </row>
    <row r="18688" spans="1:12" x14ac:dyDescent="0.25">
      <c r="A18688" s="5" t="str">
        <f t="shared" si="291"/>
        <v>1TariffDynamic121215</v>
      </c>
      <c r="B18688" s="9">
        <v>1</v>
      </c>
      <c r="C18688" t="s">
        <v>134</v>
      </c>
      <c r="D18688" t="s">
        <v>150</v>
      </c>
      <c r="E18688" s="9">
        <v>12</v>
      </c>
      <c r="F18688" s="9">
        <v>1</v>
      </c>
      <c r="G18688" s="9">
        <v>2</v>
      </c>
      <c r="H18688" s="9">
        <v>15</v>
      </c>
      <c r="I18688" s="9">
        <v>0.14389519393444061</v>
      </c>
      <c r="J18688" s="9">
        <v>0.14389519393444061</v>
      </c>
      <c r="K18688" s="9">
        <v>0</v>
      </c>
      <c r="L18688" s="9">
        <v>58.340114593505859</v>
      </c>
    </row>
    <row r="18689" spans="1:12" x14ac:dyDescent="0.25">
      <c r="A18689" s="5" t="str">
        <f t="shared" si="291"/>
        <v>1TariffDynamic121216</v>
      </c>
      <c r="B18689" s="9">
        <v>1</v>
      </c>
      <c r="C18689" t="s">
        <v>134</v>
      </c>
      <c r="D18689" t="s">
        <v>150</v>
      </c>
      <c r="E18689" s="9">
        <v>12</v>
      </c>
      <c r="F18689" s="9">
        <v>1</v>
      </c>
      <c r="G18689" s="9">
        <v>2</v>
      </c>
      <c r="H18689" s="9">
        <v>16</v>
      </c>
      <c r="I18689" s="9">
        <v>0.39918354153633118</v>
      </c>
      <c r="J18689" s="9">
        <v>0.39918354153633118</v>
      </c>
      <c r="K18689" s="9">
        <v>0</v>
      </c>
      <c r="L18689" s="9">
        <v>58.690143585205078</v>
      </c>
    </row>
    <row r="18690" spans="1:12" x14ac:dyDescent="0.25">
      <c r="A18690" s="5" t="str">
        <f t="shared" si="291"/>
        <v>1TariffDynamic121217</v>
      </c>
      <c r="B18690" s="9">
        <v>1</v>
      </c>
      <c r="C18690" t="s">
        <v>134</v>
      </c>
      <c r="D18690" t="s">
        <v>150</v>
      </c>
      <c r="E18690" s="9">
        <v>12</v>
      </c>
      <c r="F18690" s="9">
        <v>1</v>
      </c>
      <c r="G18690" s="9">
        <v>2</v>
      </c>
      <c r="H18690" s="9">
        <v>17</v>
      </c>
      <c r="I18690" s="9">
        <v>0.70964676141738892</v>
      </c>
      <c r="J18690" s="9">
        <v>0.70964676141738892</v>
      </c>
      <c r="K18690" s="9">
        <v>0</v>
      </c>
      <c r="L18690" s="9">
        <v>58.342464447021484</v>
      </c>
    </row>
    <row r="18691" spans="1:12" x14ac:dyDescent="0.25">
      <c r="A18691" s="5" t="str">
        <f t="shared" ref="A18691:A18754" si="292">B18691&amp;C18691&amp;D18691&amp;E18691&amp;F18691&amp;G18691&amp;H18691</f>
        <v>1TariffDynamic121218</v>
      </c>
      <c r="B18691" s="9">
        <v>1</v>
      </c>
      <c r="C18691" t="s">
        <v>134</v>
      </c>
      <c r="D18691" t="s">
        <v>150</v>
      </c>
      <c r="E18691" s="9">
        <v>12</v>
      </c>
      <c r="F18691" s="9">
        <v>1</v>
      </c>
      <c r="G18691" s="9">
        <v>2</v>
      </c>
      <c r="H18691" s="9">
        <v>18</v>
      </c>
      <c r="I18691" s="9">
        <v>1.0264850854873657</v>
      </c>
      <c r="J18691" s="9">
        <v>1.0264850854873657</v>
      </c>
      <c r="K18691" s="9">
        <v>0</v>
      </c>
      <c r="L18691" s="9">
        <v>56.39752197265625</v>
      </c>
    </row>
    <row r="18692" spans="1:12" x14ac:dyDescent="0.25">
      <c r="A18692" s="5" t="str">
        <f t="shared" si="292"/>
        <v>1TariffDynamic121219</v>
      </c>
      <c r="B18692" s="9">
        <v>1</v>
      </c>
      <c r="C18692" t="s">
        <v>134</v>
      </c>
      <c r="D18692" t="s">
        <v>150</v>
      </c>
      <c r="E18692" s="9">
        <v>12</v>
      </c>
      <c r="F18692" s="9">
        <v>1</v>
      </c>
      <c r="G18692" s="9">
        <v>2</v>
      </c>
      <c r="H18692" s="9">
        <v>19</v>
      </c>
      <c r="I18692" s="9">
        <v>1.2063089609146118</v>
      </c>
      <c r="J18692" s="9">
        <v>1.2063089609146118</v>
      </c>
      <c r="K18692" s="9">
        <v>0</v>
      </c>
      <c r="L18692" s="9">
        <v>53.796375274658203</v>
      </c>
    </row>
    <row r="18693" spans="1:12" x14ac:dyDescent="0.25">
      <c r="A18693" s="5" t="str">
        <f t="shared" si="292"/>
        <v>1TariffDynamic121220</v>
      </c>
      <c r="B18693" s="9">
        <v>1</v>
      </c>
      <c r="C18693" t="s">
        <v>134</v>
      </c>
      <c r="D18693" t="s">
        <v>150</v>
      </c>
      <c r="E18693" s="9">
        <v>12</v>
      </c>
      <c r="F18693" s="9">
        <v>1</v>
      </c>
      <c r="G18693" s="9">
        <v>2</v>
      </c>
      <c r="H18693" s="9">
        <v>20</v>
      </c>
      <c r="I18693" s="9">
        <v>1.2492746114730835</v>
      </c>
      <c r="J18693" s="9">
        <v>1.2492746114730835</v>
      </c>
      <c r="K18693" s="9">
        <v>0</v>
      </c>
      <c r="L18693" s="9">
        <v>52.121673583984375</v>
      </c>
    </row>
    <row r="18694" spans="1:12" x14ac:dyDescent="0.25">
      <c r="A18694" s="5" t="str">
        <f t="shared" si="292"/>
        <v>1TariffDynamic121221</v>
      </c>
      <c r="B18694" s="9">
        <v>1</v>
      </c>
      <c r="C18694" t="s">
        <v>134</v>
      </c>
      <c r="D18694" t="s">
        <v>150</v>
      </c>
      <c r="E18694" s="9">
        <v>12</v>
      </c>
      <c r="F18694" s="9">
        <v>1</v>
      </c>
      <c r="G18694" s="9">
        <v>2</v>
      </c>
      <c r="H18694" s="9">
        <v>21</v>
      </c>
      <c r="I18694" s="9">
        <v>1.2608312368392944</v>
      </c>
      <c r="J18694" s="9">
        <v>1.2608312368392944</v>
      </c>
      <c r="K18694" s="9">
        <v>0</v>
      </c>
      <c r="L18694" s="9">
        <v>50.500865936279297</v>
      </c>
    </row>
    <row r="18695" spans="1:12" x14ac:dyDescent="0.25">
      <c r="A18695" s="5" t="str">
        <f t="shared" si="292"/>
        <v>1TariffDynamic121222</v>
      </c>
      <c r="B18695" s="9">
        <v>1</v>
      </c>
      <c r="C18695" t="s">
        <v>134</v>
      </c>
      <c r="D18695" t="s">
        <v>150</v>
      </c>
      <c r="E18695" s="9">
        <v>12</v>
      </c>
      <c r="F18695" s="9">
        <v>1</v>
      </c>
      <c r="G18695" s="9">
        <v>2</v>
      </c>
      <c r="H18695" s="9">
        <v>22</v>
      </c>
      <c r="I18695" s="9">
        <v>1.2542197704315186</v>
      </c>
      <c r="J18695" s="9">
        <v>1.2542197704315186</v>
      </c>
      <c r="K18695" s="9">
        <v>0</v>
      </c>
      <c r="L18695" s="9">
        <v>48.726451873779297</v>
      </c>
    </row>
    <row r="18696" spans="1:12" x14ac:dyDescent="0.25">
      <c r="A18696" s="5" t="str">
        <f t="shared" si="292"/>
        <v>1TariffDynamic121223</v>
      </c>
      <c r="B18696" s="9">
        <v>1</v>
      </c>
      <c r="C18696" t="s">
        <v>134</v>
      </c>
      <c r="D18696" t="s">
        <v>150</v>
      </c>
      <c r="E18696" s="9">
        <v>12</v>
      </c>
      <c r="F18696" s="9">
        <v>1</v>
      </c>
      <c r="G18696" s="9">
        <v>2</v>
      </c>
      <c r="H18696" s="9">
        <v>23</v>
      </c>
      <c r="I18696" s="9">
        <v>1.344996452331543</v>
      </c>
      <c r="J18696" s="9">
        <v>1.344996452331543</v>
      </c>
      <c r="K18696" s="9">
        <v>0</v>
      </c>
      <c r="L18696" s="9">
        <v>46.966236114501953</v>
      </c>
    </row>
    <row r="18697" spans="1:12" x14ac:dyDescent="0.25">
      <c r="A18697" s="5" t="str">
        <f t="shared" si="292"/>
        <v>1TariffDynamic121224</v>
      </c>
      <c r="B18697" s="9">
        <v>1</v>
      </c>
      <c r="C18697" t="s">
        <v>134</v>
      </c>
      <c r="D18697" t="s">
        <v>150</v>
      </c>
      <c r="E18697" s="9">
        <v>12</v>
      </c>
      <c r="F18697" s="9">
        <v>1</v>
      </c>
      <c r="G18697" s="9">
        <v>2</v>
      </c>
      <c r="H18697" s="9">
        <v>24</v>
      </c>
      <c r="I18697" s="9">
        <v>1.2603169679641724</v>
      </c>
      <c r="J18697" s="9">
        <v>1.2603169679641724</v>
      </c>
      <c r="K18697" s="9">
        <v>0</v>
      </c>
      <c r="L18697" s="9">
        <v>45.751388549804688</v>
      </c>
    </row>
    <row r="18698" spans="1:12" x14ac:dyDescent="0.25">
      <c r="A18698" s="5" t="str">
        <f t="shared" si="292"/>
        <v>1TariffDynamic121101</v>
      </c>
      <c r="B18698" s="9">
        <v>1</v>
      </c>
      <c r="C18698" t="s">
        <v>134</v>
      </c>
      <c r="D18698" t="s">
        <v>150</v>
      </c>
      <c r="E18698" s="9">
        <v>12</v>
      </c>
      <c r="F18698" s="9">
        <v>1</v>
      </c>
      <c r="G18698" s="9">
        <v>10</v>
      </c>
      <c r="H18698" s="9">
        <v>1</v>
      </c>
      <c r="I18698" s="9">
        <v>1.2136541604995728</v>
      </c>
      <c r="J18698" s="9">
        <v>1.2136541604995728</v>
      </c>
      <c r="K18698" s="9">
        <v>0</v>
      </c>
      <c r="L18698" s="9">
        <v>42.596096038818359</v>
      </c>
    </row>
    <row r="18699" spans="1:12" x14ac:dyDescent="0.25">
      <c r="A18699" s="5" t="str">
        <f t="shared" si="292"/>
        <v>1TariffDynamic121102</v>
      </c>
      <c r="B18699" s="9">
        <v>1</v>
      </c>
      <c r="C18699" t="s">
        <v>134</v>
      </c>
      <c r="D18699" t="s">
        <v>150</v>
      </c>
      <c r="E18699" s="9">
        <v>12</v>
      </c>
      <c r="F18699" s="9">
        <v>1</v>
      </c>
      <c r="G18699" s="9">
        <v>10</v>
      </c>
      <c r="H18699" s="9">
        <v>2</v>
      </c>
      <c r="I18699" s="9">
        <v>1.1025238037109375</v>
      </c>
      <c r="J18699" s="9">
        <v>1.1025238037109375</v>
      </c>
      <c r="K18699" s="9">
        <v>0</v>
      </c>
      <c r="L18699" s="9">
        <v>41.618728637695313</v>
      </c>
    </row>
    <row r="18700" spans="1:12" x14ac:dyDescent="0.25">
      <c r="A18700" s="5" t="str">
        <f t="shared" si="292"/>
        <v>1TariffDynamic121103</v>
      </c>
      <c r="B18700" s="9">
        <v>1</v>
      </c>
      <c r="C18700" t="s">
        <v>134</v>
      </c>
      <c r="D18700" t="s">
        <v>150</v>
      </c>
      <c r="E18700" s="9">
        <v>12</v>
      </c>
      <c r="F18700" s="9">
        <v>1</v>
      </c>
      <c r="G18700" s="9">
        <v>10</v>
      </c>
      <c r="H18700" s="9">
        <v>3</v>
      </c>
      <c r="I18700" s="9">
        <v>1.0033366680145264</v>
      </c>
      <c r="J18700" s="9">
        <v>1.0033366680145264</v>
      </c>
      <c r="K18700" s="9">
        <v>0</v>
      </c>
      <c r="L18700" s="9">
        <v>40.556602478027344</v>
      </c>
    </row>
    <row r="18701" spans="1:12" x14ac:dyDescent="0.25">
      <c r="A18701" s="5" t="str">
        <f t="shared" si="292"/>
        <v>1TariffDynamic121104</v>
      </c>
      <c r="B18701" s="9">
        <v>1</v>
      </c>
      <c r="C18701" t="s">
        <v>134</v>
      </c>
      <c r="D18701" t="s">
        <v>150</v>
      </c>
      <c r="E18701" s="9">
        <v>12</v>
      </c>
      <c r="F18701" s="9">
        <v>1</v>
      </c>
      <c r="G18701" s="9">
        <v>10</v>
      </c>
      <c r="H18701" s="9">
        <v>4</v>
      </c>
      <c r="I18701" s="9">
        <v>0.93810462951660156</v>
      </c>
      <c r="J18701" s="9">
        <v>0.93810462951660156</v>
      </c>
      <c r="K18701" s="9">
        <v>0</v>
      </c>
      <c r="L18701" s="9">
        <v>39.789802551269531</v>
      </c>
    </row>
    <row r="18702" spans="1:12" x14ac:dyDescent="0.25">
      <c r="A18702" s="5" t="str">
        <f t="shared" si="292"/>
        <v>1TariffDynamic121105</v>
      </c>
      <c r="B18702" s="9">
        <v>1</v>
      </c>
      <c r="C18702" t="s">
        <v>134</v>
      </c>
      <c r="D18702" t="s">
        <v>150</v>
      </c>
      <c r="E18702" s="9">
        <v>12</v>
      </c>
      <c r="F18702" s="9">
        <v>1</v>
      </c>
      <c r="G18702" s="9">
        <v>10</v>
      </c>
      <c r="H18702" s="9">
        <v>5</v>
      </c>
      <c r="I18702" s="9">
        <v>0.91350620985031128</v>
      </c>
      <c r="J18702" s="9">
        <v>0.91350620985031128</v>
      </c>
      <c r="K18702" s="9">
        <v>0</v>
      </c>
      <c r="L18702" s="9">
        <v>38.942375183105469</v>
      </c>
    </row>
    <row r="18703" spans="1:12" x14ac:dyDescent="0.25">
      <c r="A18703" s="5" t="str">
        <f t="shared" si="292"/>
        <v>1TariffDynamic121106</v>
      </c>
      <c r="B18703" s="9">
        <v>1</v>
      </c>
      <c r="C18703" t="s">
        <v>134</v>
      </c>
      <c r="D18703" t="s">
        <v>150</v>
      </c>
      <c r="E18703" s="9">
        <v>12</v>
      </c>
      <c r="F18703" s="9">
        <v>1</v>
      </c>
      <c r="G18703" s="9">
        <v>10</v>
      </c>
      <c r="H18703" s="9">
        <v>6</v>
      </c>
      <c r="I18703" s="9">
        <v>0.92752087116241455</v>
      </c>
      <c r="J18703" s="9">
        <v>0.92752087116241455</v>
      </c>
      <c r="K18703" s="9">
        <v>0</v>
      </c>
      <c r="L18703" s="9">
        <v>38.025829315185547</v>
      </c>
    </row>
    <row r="18704" spans="1:12" x14ac:dyDescent="0.25">
      <c r="A18704" s="5" t="str">
        <f t="shared" si="292"/>
        <v>1TariffDynamic121107</v>
      </c>
      <c r="B18704" s="9">
        <v>1</v>
      </c>
      <c r="C18704" t="s">
        <v>134</v>
      </c>
      <c r="D18704" t="s">
        <v>150</v>
      </c>
      <c r="E18704" s="9">
        <v>12</v>
      </c>
      <c r="F18704" s="9">
        <v>1</v>
      </c>
      <c r="G18704" s="9">
        <v>10</v>
      </c>
      <c r="H18704" s="9">
        <v>7</v>
      </c>
      <c r="I18704" s="9">
        <v>1.0056456327438354</v>
      </c>
      <c r="J18704" s="9">
        <v>1.0056456327438354</v>
      </c>
      <c r="K18704" s="9">
        <v>0</v>
      </c>
      <c r="L18704" s="9">
        <v>37.451053619384766</v>
      </c>
    </row>
    <row r="18705" spans="1:12" x14ac:dyDescent="0.25">
      <c r="A18705" s="5" t="str">
        <f t="shared" si="292"/>
        <v>1TariffDynamic121108</v>
      </c>
      <c r="B18705" s="9">
        <v>1</v>
      </c>
      <c r="C18705" t="s">
        <v>134</v>
      </c>
      <c r="D18705" t="s">
        <v>150</v>
      </c>
      <c r="E18705" s="9">
        <v>12</v>
      </c>
      <c r="F18705" s="9">
        <v>1</v>
      </c>
      <c r="G18705" s="9">
        <v>10</v>
      </c>
      <c r="H18705" s="9">
        <v>8</v>
      </c>
      <c r="I18705" s="9">
        <v>0.9321521520614624</v>
      </c>
      <c r="J18705" s="9">
        <v>0.9321521520614624</v>
      </c>
      <c r="K18705" s="9">
        <v>0</v>
      </c>
      <c r="L18705" s="9">
        <v>37.740074157714844</v>
      </c>
    </row>
    <row r="18706" spans="1:12" x14ac:dyDescent="0.25">
      <c r="A18706" s="5" t="str">
        <f t="shared" si="292"/>
        <v>1TariffDynamic121109</v>
      </c>
      <c r="B18706" s="9">
        <v>1</v>
      </c>
      <c r="C18706" t="s">
        <v>134</v>
      </c>
      <c r="D18706" t="s">
        <v>150</v>
      </c>
      <c r="E18706" s="9">
        <v>12</v>
      </c>
      <c r="F18706" s="9">
        <v>1</v>
      </c>
      <c r="G18706" s="9">
        <v>10</v>
      </c>
      <c r="H18706" s="9">
        <v>9</v>
      </c>
      <c r="I18706" s="9">
        <v>0.61864632368087769</v>
      </c>
      <c r="J18706" s="9">
        <v>0.61864632368087769</v>
      </c>
      <c r="K18706" s="9">
        <v>0</v>
      </c>
      <c r="L18706" s="9">
        <v>38.975227355957031</v>
      </c>
    </row>
    <row r="18707" spans="1:12" x14ac:dyDescent="0.25">
      <c r="A18707" s="5" t="str">
        <f t="shared" si="292"/>
        <v>1TariffDynamic1211010</v>
      </c>
      <c r="B18707" s="9">
        <v>1</v>
      </c>
      <c r="C18707" t="s">
        <v>134</v>
      </c>
      <c r="D18707" t="s">
        <v>150</v>
      </c>
      <c r="E18707" s="9">
        <v>12</v>
      </c>
      <c r="F18707" s="9">
        <v>1</v>
      </c>
      <c r="G18707" s="9">
        <v>10</v>
      </c>
      <c r="H18707" s="9">
        <v>10</v>
      </c>
      <c r="I18707" s="9">
        <v>0.33156189322471619</v>
      </c>
      <c r="J18707" s="9">
        <v>0.33156189322471619</v>
      </c>
      <c r="K18707" s="9">
        <v>0</v>
      </c>
      <c r="L18707" s="9">
        <v>43.087734222412109</v>
      </c>
    </row>
    <row r="18708" spans="1:12" x14ac:dyDescent="0.25">
      <c r="A18708" s="5" t="str">
        <f t="shared" si="292"/>
        <v>1TariffDynamic1211011</v>
      </c>
      <c r="B18708" s="9">
        <v>1</v>
      </c>
      <c r="C18708" t="s">
        <v>134</v>
      </c>
      <c r="D18708" t="s">
        <v>150</v>
      </c>
      <c r="E18708" s="9">
        <v>12</v>
      </c>
      <c r="F18708" s="9">
        <v>1</v>
      </c>
      <c r="G18708" s="9">
        <v>10</v>
      </c>
      <c r="H18708" s="9">
        <v>11</v>
      </c>
      <c r="I18708" s="9">
        <v>0.14922340214252472</v>
      </c>
      <c r="J18708" s="9">
        <v>0.14922340214252472</v>
      </c>
      <c r="K18708" s="9">
        <v>0</v>
      </c>
      <c r="L18708" s="9">
        <v>47.581130981445313</v>
      </c>
    </row>
    <row r="18709" spans="1:12" x14ac:dyDescent="0.25">
      <c r="A18709" s="5" t="str">
        <f t="shared" si="292"/>
        <v>1TariffDynamic1211012</v>
      </c>
      <c r="B18709" s="9">
        <v>1</v>
      </c>
      <c r="C18709" t="s">
        <v>134</v>
      </c>
      <c r="D18709" t="s">
        <v>150</v>
      </c>
      <c r="E18709" s="9">
        <v>12</v>
      </c>
      <c r="F18709" s="9">
        <v>1</v>
      </c>
      <c r="G18709" s="9">
        <v>10</v>
      </c>
      <c r="H18709" s="9">
        <v>12</v>
      </c>
      <c r="I18709" s="9">
        <v>4.3251004070043564E-2</v>
      </c>
      <c r="J18709" s="9">
        <v>4.3251004070043564E-2</v>
      </c>
      <c r="K18709" s="9">
        <v>0</v>
      </c>
      <c r="L18709" s="9">
        <v>50.183155059814453</v>
      </c>
    </row>
    <row r="18710" spans="1:12" x14ac:dyDescent="0.25">
      <c r="A18710" s="5" t="str">
        <f t="shared" si="292"/>
        <v>1TariffDynamic1211013</v>
      </c>
      <c r="B18710" s="9">
        <v>1</v>
      </c>
      <c r="C18710" t="s">
        <v>134</v>
      </c>
      <c r="D18710" t="s">
        <v>150</v>
      </c>
      <c r="E18710" s="9">
        <v>12</v>
      </c>
      <c r="F18710" s="9">
        <v>1</v>
      </c>
      <c r="G18710" s="9">
        <v>10</v>
      </c>
      <c r="H18710" s="9">
        <v>13</v>
      </c>
      <c r="I18710" s="9">
        <v>-8.2831326872110367E-3</v>
      </c>
      <c r="J18710" s="9">
        <v>-8.2831326872110367E-3</v>
      </c>
      <c r="K18710" s="9">
        <v>0</v>
      </c>
      <c r="L18710" s="9">
        <v>51.361782073974609</v>
      </c>
    </row>
    <row r="18711" spans="1:12" x14ac:dyDescent="0.25">
      <c r="A18711" s="5" t="str">
        <f t="shared" si="292"/>
        <v>1TariffDynamic1211014</v>
      </c>
      <c r="B18711" s="9">
        <v>1</v>
      </c>
      <c r="C18711" t="s">
        <v>134</v>
      </c>
      <c r="D18711" t="s">
        <v>150</v>
      </c>
      <c r="E18711" s="9">
        <v>12</v>
      </c>
      <c r="F18711" s="9">
        <v>1</v>
      </c>
      <c r="G18711" s="9">
        <v>10</v>
      </c>
      <c r="H18711" s="9">
        <v>14</v>
      </c>
      <c r="I18711" s="9">
        <v>2.8103593736886978E-2</v>
      </c>
      <c r="J18711" s="9">
        <v>2.8103593736886978E-2</v>
      </c>
      <c r="K18711" s="9">
        <v>0</v>
      </c>
      <c r="L18711" s="9">
        <v>52.55218505859375</v>
      </c>
    </row>
    <row r="18712" spans="1:12" x14ac:dyDescent="0.25">
      <c r="A18712" s="5" t="str">
        <f t="shared" si="292"/>
        <v>1TariffDynamic1211015</v>
      </c>
      <c r="B18712" s="9">
        <v>1</v>
      </c>
      <c r="C18712" t="s">
        <v>134</v>
      </c>
      <c r="D18712" t="s">
        <v>150</v>
      </c>
      <c r="E18712" s="9">
        <v>12</v>
      </c>
      <c r="F18712" s="9">
        <v>1</v>
      </c>
      <c r="G18712" s="9">
        <v>10</v>
      </c>
      <c r="H18712" s="9">
        <v>15</v>
      </c>
      <c r="I18712" s="9">
        <v>0.18708127737045288</v>
      </c>
      <c r="J18712" s="9">
        <v>0.18708127737045288</v>
      </c>
      <c r="K18712" s="9">
        <v>0</v>
      </c>
      <c r="L18712" s="9">
        <v>53.42547607421875</v>
      </c>
    </row>
    <row r="18713" spans="1:12" x14ac:dyDescent="0.25">
      <c r="A18713" s="5" t="str">
        <f t="shared" si="292"/>
        <v>1TariffDynamic1211016</v>
      </c>
      <c r="B18713" s="9">
        <v>1</v>
      </c>
      <c r="C18713" t="s">
        <v>134</v>
      </c>
      <c r="D18713" t="s">
        <v>150</v>
      </c>
      <c r="E18713" s="9">
        <v>12</v>
      </c>
      <c r="F18713" s="9">
        <v>1</v>
      </c>
      <c r="G18713" s="9">
        <v>10</v>
      </c>
      <c r="H18713" s="9">
        <v>16</v>
      </c>
      <c r="I18713" s="9">
        <v>0.46432527899742126</v>
      </c>
      <c r="J18713" s="9">
        <v>0.46432527899742126</v>
      </c>
      <c r="K18713" s="9">
        <v>0</v>
      </c>
      <c r="L18713" s="9">
        <v>53.751495361328125</v>
      </c>
    </row>
    <row r="18714" spans="1:12" x14ac:dyDescent="0.25">
      <c r="A18714" s="5" t="str">
        <f t="shared" si="292"/>
        <v>1TariffDynamic1211017</v>
      </c>
      <c r="B18714" s="9">
        <v>1</v>
      </c>
      <c r="C18714" t="s">
        <v>134</v>
      </c>
      <c r="D18714" t="s">
        <v>150</v>
      </c>
      <c r="E18714" s="9">
        <v>12</v>
      </c>
      <c r="F18714" s="9">
        <v>1</v>
      </c>
      <c r="G18714" s="9">
        <v>10</v>
      </c>
      <c r="H18714" s="9">
        <v>17</v>
      </c>
      <c r="I18714" s="9">
        <v>0.79332077503204346</v>
      </c>
      <c r="J18714" s="9">
        <v>0.79332077503204346</v>
      </c>
      <c r="K18714" s="9">
        <v>0</v>
      </c>
      <c r="L18714" s="9">
        <v>53.402050018310547</v>
      </c>
    </row>
    <row r="18715" spans="1:12" x14ac:dyDescent="0.25">
      <c r="A18715" s="5" t="str">
        <f t="shared" si="292"/>
        <v>1TariffDynamic1211018</v>
      </c>
      <c r="B18715" s="9">
        <v>1</v>
      </c>
      <c r="C18715" t="s">
        <v>134</v>
      </c>
      <c r="D18715" t="s">
        <v>150</v>
      </c>
      <c r="E18715" s="9">
        <v>12</v>
      </c>
      <c r="F18715" s="9">
        <v>1</v>
      </c>
      <c r="G18715" s="9">
        <v>10</v>
      </c>
      <c r="H18715" s="9">
        <v>18</v>
      </c>
      <c r="I18715" s="9">
        <v>1.1144880056381226</v>
      </c>
      <c r="J18715" s="9">
        <v>1.1144880056381226</v>
      </c>
      <c r="K18715" s="9">
        <v>0</v>
      </c>
      <c r="L18715" s="9">
        <v>51.600540161132813</v>
      </c>
    </row>
    <row r="18716" spans="1:12" x14ac:dyDescent="0.25">
      <c r="A18716" s="5" t="str">
        <f t="shared" si="292"/>
        <v>1TariffDynamic1211019</v>
      </c>
      <c r="B18716" s="9">
        <v>1</v>
      </c>
      <c r="C18716" t="s">
        <v>134</v>
      </c>
      <c r="D18716" t="s">
        <v>150</v>
      </c>
      <c r="E18716" s="9">
        <v>12</v>
      </c>
      <c r="F18716" s="9">
        <v>1</v>
      </c>
      <c r="G18716" s="9">
        <v>10</v>
      </c>
      <c r="H18716" s="9">
        <v>19</v>
      </c>
      <c r="I18716" s="9">
        <v>1.2892451286315918</v>
      </c>
      <c r="J18716" s="9">
        <v>1.2892451286315918</v>
      </c>
      <c r="K18716" s="9">
        <v>0</v>
      </c>
      <c r="L18716" s="9">
        <v>49.477825164794922</v>
      </c>
    </row>
    <row r="18717" spans="1:12" x14ac:dyDescent="0.25">
      <c r="A18717" s="5" t="str">
        <f t="shared" si="292"/>
        <v>1TariffDynamic1211020</v>
      </c>
      <c r="B18717" s="9">
        <v>1</v>
      </c>
      <c r="C18717" t="s">
        <v>134</v>
      </c>
      <c r="D18717" t="s">
        <v>150</v>
      </c>
      <c r="E18717" s="9">
        <v>12</v>
      </c>
      <c r="F18717" s="9">
        <v>1</v>
      </c>
      <c r="G18717" s="9">
        <v>10</v>
      </c>
      <c r="H18717" s="9">
        <v>20</v>
      </c>
      <c r="I18717" s="9">
        <v>1.3094490766525269</v>
      </c>
      <c r="J18717" s="9">
        <v>1.3094490766525269</v>
      </c>
      <c r="K18717" s="9">
        <v>0</v>
      </c>
      <c r="L18717" s="9">
        <v>48.250709533691406</v>
      </c>
    </row>
    <row r="18718" spans="1:12" x14ac:dyDescent="0.25">
      <c r="A18718" s="5" t="str">
        <f t="shared" si="292"/>
        <v>1TariffDynamic1211021</v>
      </c>
      <c r="B18718" s="9">
        <v>1</v>
      </c>
      <c r="C18718" t="s">
        <v>134</v>
      </c>
      <c r="D18718" t="s">
        <v>150</v>
      </c>
      <c r="E18718" s="9">
        <v>12</v>
      </c>
      <c r="F18718" s="9">
        <v>1</v>
      </c>
      <c r="G18718" s="9">
        <v>10</v>
      </c>
      <c r="H18718" s="9">
        <v>21</v>
      </c>
      <c r="I18718" s="9">
        <v>1.3126847743988037</v>
      </c>
      <c r="J18718" s="9">
        <v>1.3126847743988037</v>
      </c>
      <c r="K18718" s="9">
        <v>0</v>
      </c>
      <c r="L18718" s="9">
        <v>46.854888916015625</v>
      </c>
    </row>
    <row r="18719" spans="1:12" x14ac:dyDescent="0.25">
      <c r="A18719" s="5" t="str">
        <f t="shared" si="292"/>
        <v>1TariffDynamic1211022</v>
      </c>
      <c r="B18719" s="9">
        <v>1</v>
      </c>
      <c r="C18719" t="s">
        <v>134</v>
      </c>
      <c r="D18719" t="s">
        <v>150</v>
      </c>
      <c r="E18719" s="9">
        <v>12</v>
      </c>
      <c r="F18719" s="9">
        <v>1</v>
      </c>
      <c r="G18719" s="9">
        <v>10</v>
      </c>
      <c r="H18719" s="9">
        <v>22</v>
      </c>
      <c r="I18719" s="9">
        <v>1.3092396259307861</v>
      </c>
      <c r="J18719" s="9">
        <v>1.3092396259307861</v>
      </c>
      <c r="K18719" s="9">
        <v>0</v>
      </c>
      <c r="L18719" s="9">
        <v>45.340469360351563</v>
      </c>
    </row>
    <row r="18720" spans="1:12" x14ac:dyDescent="0.25">
      <c r="A18720" s="5" t="str">
        <f t="shared" si="292"/>
        <v>1TariffDynamic1211023</v>
      </c>
      <c r="B18720" s="9">
        <v>1</v>
      </c>
      <c r="C18720" t="s">
        <v>134</v>
      </c>
      <c r="D18720" t="s">
        <v>150</v>
      </c>
      <c r="E18720" s="9">
        <v>12</v>
      </c>
      <c r="F18720" s="9">
        <v>1</v>
      </c>
      <c r="G18720" s="9">
        <v>10</v>
      </c>
      <c r="H18720" s="9">
        <v>23</v>
      </c>
      <c r="I18720" s="9">
        <v>1.4041162729263306</v>
      </c>
      <c r="J18720" s="9">
        <v>1.4041162729263306</v>
      </c>
      <c r="K18720" s="9">
        <v>0</v>
      </c>
      <c r="L18720" s="9">
        <v>44.653343200683594</v>
      </c>
    </row>
    <row r="18721" spans="1:12" x14ac:dyDescent="0.25">
      <c r="A18721" s="5" t="str">
        <f t="shared" si="292"/>
        <v>1TariffDynamic1211024</v>
      </c>
      <c r="B18721" s="9">
        <v>1</v>
      </c>
      <c r="C18721" t="s">
        <v>134</v>
      </c>
      <c r="D18721" t="s">
        <v>150</v>
      </c>
      <c r="E18721" s="9">
        <v>12</v>
      </c>
      <c r="F18721" s="9">
        <v>1</v>
      </c>
      <c r="G18721" s="9">
        <v>10</v>
      </c>
      <c r="H18721" s="9">
        <v>24</v>
      </c>
      <c r="I18721" s="9">
        <v>1.318645715713501</v>
      </c>
      <c r="J18721" s="9">
        <v>1.318645715713501</v>
      </c>
      <c r="K18721" s="9">
        <v>0</v>
      </c>
      <c r="L18721" s="9">
        <v>44.165596008300781</v>
      </c>
    </row>
    <row r="18722" spans="1:12" x14ac:dyDescent="0.25">
      <c r="A18722" s="5" t="str">
        <f t="shared" si="292"/>
        <v>1TariffFlat0021</v>
      </c>
      <c r="B18722" s="9">
        <v>1</v>
      </c>
      <c r="C18722" t="s">
        <v>134</v>
      </c>
      <c r="D18722" t="s">
        <v>151</v>
      </c>
      <c r="E18722" s="9">
        <v>0</v>
      </c>
      <c r="F18722" s="9">
        <v>0</v>
      </c>
      <c r="G18722" s="9">
        <v>2</v>
      </c>
      <c r="H18722" s="9">
        <v>1</v>
      </c>
      <c r="I18722" s="9">
        <v>1.1797765493392944</v>
      </c>
      <c r="J18722" s="9">
        <v>1.1797765493392944</v>
      </c>
      <c r="K18722" s="9">
        <v>0</v>
      </c>
      <c r="L18722" s="9">
        <v>75.0830078125</v>
      </c>
    </row>
    <row r="18723" spans="1:12" x14ac:dyDescent="0.25">
      <c r="A18723" s="5" t="str">
        <f t="shared" si="292"/>
        <v>1TariffFlat0022</v>
      </c>
      <c r="B18723" s="9">
        <v>1</v>
      </c>
      <c r="C18723" t="s">
        <v>134</v>
      </c>
      <c r="D18723" t="s">
        <v>151</v>
      </c>
      <c r="E18723" s="9">
        <v>0</v>
      </c>
      <c r="F18723" s="9">
        <v>0</v>
      </c>
      <c r="G18723" s="9">
        <v>2</v>
      </c>
      <c r="H18723" s="9">
        <v>2</v>
      </c>
      <c r="I18723" s="9">
        <v>0.98460006713867188</v>
      </c>
      <c r="J18723" s="9">
        <v>0.98460006713867188</v>
      </c>
      <c r="K18723" s="9">
        <v>0</v>
      </c>
      <c r="L18723" s="9">
        <v>73.928047180175781</v>
      </c>
    </row>
    <row r="18724" spans="1:12" x14ac:dyDescent="0.25">
      <c r="A18724" s="5" t="str">
        <f t="shared" si="292"/>
        <v>1TariffFlat0023</v>
      </c>
      <c r="B18724" s="9">
        <v>1</v>
      </c>
      <c r="C18724" t="s">
        <v>134</v>
      </c>
      <c r="D18724" t="s">
        <v>151</v>
      </c>
      <c r="E18724" s="9">
        <v>0</v>
      </c>
      <c r="F18724" s="9">
        <v>0</v>
      </c>
      <c r="G18724" s="9">
        <v>2</v>
      </c>
      <c r="H18724" s="9">
        <v>3</v>
      </c>
      <c r="I18724" s="9">
        <v>0.85832542181015015</v>
      </c>
      <c r="J18724" s="9">
        <v>0.85832542181015015</v>
      </c>
      <c r="K18724" s="9">
        <v>0</v>
      </c>
      <c r="L18724" s="9">
        <v>72.982391357421875</v>
      </c>
    </row>
    <row r="18725" spans="1:12" x14ac:dyDescent="0.25">
      <c r="A18725" s="5" t="str">
        <f t="shared" si="292"/>
        <v>1TariffFlat0024</v>
      </c>
      <c r="B18725" s="9">
        <v>1</v>
      </c>
      <c r="C18725" t="s">
        <v>134</v>
      </c>
      <c r="D18725" t="s">
        <v>151</v>
      </c>
      <c r="E18725" s="9">
        <v>0</v>
      </c>
      <c r="F18725" s="9">
        <v>0</v>
      </c>
      <c r="G18725" s="9">
        <v>2</v>
      </c>
      <c r="H18725" s="9">
        <v>4</v>
      </c>
      <c r="I18725" s="9">
        <v>0.766204833984375</v>
      </c>
      <c r="J18725" s="9">
        <v>0.766204833984375</v>
      </c>
      <c r="K18725" s="9">
        <v>0</v>
      </c>
      <c r="L18725" s="9">
        <v>71.974433898925781</v>
      </c>
    </row>
    <row r="18726" spans="1:12" x14ac:dyDescent="0.25">
      <c r="A18726" s="5" t="str">
        <f t="shared" si="292"/>
        <v>1TariffFlat0025</v>
      </c>
      <c r="B18726" s="9">
        <v>1</v>
      </c>
      <c r="C18726" t="s">
        <v>134</v>
      </c>
      <c r="D18726" t="s">
        <v>151</v>
      </c>
      <c r="E18726" s="9">
        <v>0</v>
      </c>
      <c r="F18726" s="9">
        <v>0</v>
      </c>
      <c r="G18726" s="9">
        <v>2</v>
      </c>
      <c r="H18726" s="9">
        <v>5</v>
      </c>
      <c r="I18726" s="9">
        <v>0.7071806788444519</v>
      </c>
      <c r="J18726" s="9">
        <v>0.7071806788444519</v>
      </c>
      <c r="K18726" s="9">
        <v>0</v>
      </c>
      <c r="L18726" s="9">
        <v>71.1268310546875</v>
      </c>
    </row>
    <row r="18727" spans="1:12" x14ac:dyDescent="0.25">
      <c r="A18727" s="5" t="str">
        <f t="shared" si="292"/>
        <v>1TariffFlat0026</v>
      </c>
      <c r="B18727" s="9">
        <v>1</v>
      </c>
      <c r="C18727" t="s">
        <v>134</v>
      </c>
      <c r="D18727" t="s">
        <v>151</v>
      </c>
      <c r="E18727" s="9">
        <v>0</v>
      </c>
      <c r="F18727" s="9">
        <v>0</v>
      </c>
      <c r="G18727" s="9">
        <v>2</v>
      </c>
      <c r="H18727" s="9">
        <v>6</v>
      </c>
      <c r="I18727" s="9">
        <v>0.68035835027694702</v>
      </c>
      <c r="J18727" s="9">
        <v>0.68035835027694702</v>
      </c>
      <c r="K18727" s="9">
        <v>0</v>
      </c>
      <c r="L18727" s="9">
        <v>70.30096435546875</v>
      </c>
    </row>
    <row r="18728" spans="1:12" x14ac:dyDescent="0.25">
      <c r="A18728" s="5" t="str">
        <f t="shared" si="292"/>
        <v>1TariffFlat0027</v>
      </c>
      <c r="B18728" s="9">
        <v>1</v>
      </c>
      <c r="C18728" t="s">
        <v>134</v>
      </c>
      <c r="D18728" t="s">
        <v>151</v>
      </c>
      <c r="E18728" s="9">
        <v>0</v>
      </c>
      <c r="F18728" s="9">
        <v>0</v>
      </c>
      <c r="G18728" s="9">
        <v>2</v>
      </c>
      <c r="H18728" s="9">
        <v>7</v>
      </c>
      <c r="I18728" s="9">
        <v>0.68644964694976807</v>
      </c>
      <c r="J18728" s="9">
        <v>0.68644964694976807</v>
      </c>
      <c r="K18728" s="9">
        <v>0</v>
      </c>
      <c r="L18728" s="9">
        <v>69.839157104492188</v>
      </c>
    </row>
    <row r="18729" spans="1:12" x14ac:dyDescent="0.25">
      <c r="A18729" s="5" t="str">
        <f t="shared" si="292"/>
        <v>1TariffFlat0028</v>
      </c>
      <c r="B18729" s="9">
        <v>1</v>
      </c>
      <c r="C18729" t="s">
        <v>134</v>
      </c>
      <c r="D18729" t="s">
        <v>151</v>
      </c>
      <c r="E18729" s="9">
        <v>0</v>
      </c>
      <c r="F18729" s="9">
        <v>0</v>
      </c>
      <c r="G18729" s="9">
        <v>2</v>
      </c>
      <c r="H18729" s="9">
        <v>8</v>
      </c>
      <c r="I18729" s="9">
        <v>0.69596433639526367</v>
      </c>
      <c r="J18729" s="9">
        <v>0.69596433639526367</v>
      </c>
      <c r="K18729" s="9">
        <v>0</v>
      </c>
      <c r="L18729" s="9">
        <v>70.126930236816406</v>
      </c>
    </row>
    <row r="18730" spans="1:12" x14ac:dyDescent="0.25">
      <c r="A18730" s="5" t="str">
        <f t="shared" si="292"/>
        <v>1TariffFlat0029</v>
      </c>
      <c r="B18730" s="9">
        <v>1</v>
      </c>
      <c r="C18730" t="s">
        <v>134</v>
      </c>
      <c r="D18730" t="s">
        <v>151</v>
      </c>
      <c r="E18730" s="9">
        <v>0</v>
      </c>
      <c r="F18730" s="9">
        <v>0</v>
      </c>
      <c r="G18730" s="9">
        <v>2</v>
      </c>
      <c r="H18730" s="9">
        <v>9</v>
      </c>
      <c r="I18730" s="9">
        <v>0.67338657379150391</v>
      </c>
      <c r="J18730" s="9">
        <v>0.67338657379150391</v>
      </c>
      <c r="K18730" s="9">
        <v>0</v>
      </c>
      <c r="L18730" s="9">
        <v>72.579254150390625</v>
      </c>
    </row>
    <row r="18731" spans="1:12" x14ac:dyDescent="0.25">
      <c r="A18731" s="5" t="str">
        <f t="shared" si="292"/>
        <v>1TariffFlat00210</v>
      </c>
      <c r="B18731" s="9">
        <v>1</v>
      </c>
      <c r="C18731" t="s">
        <v>134</v>
      </c>
      <c r="D18731" t="s">
        <v>151</v>
      </c>
      <c r="E18731" s="9">
        <v>0</v>
      </c>
      <c r="F18731" s="9">
        <v>0</v>
      </c>
      <c r="G18731" s="9">
        <v>2</v>
      </c>
      <c r="H18731" s="9">
        <v>10</v>
      </c>
      <c r="I18731" s="9">
        <v>0.69957619905471802</v>
      </c>
      <c r="J18731" s="9">
        <v>0.69957619905471802</v>
      </c>
      <c r="K18731" s="9">
        <v>0</v>
      </c>
      <c r="L18731" s="9">
        <v>76.732200622558594</v>
      </c>
    </row>
    <row r="18732" spans="1:12" x14ac:dyDescent="0.25">
      <c r="A18732" s="5" t="str">
        <f t="shared" si="292"/>
        <v>1TariffFlat00211</v>
      </c>
      <c r="B18732" s="9">
        <v>1</v>
      </c>
      <c r="C18732" t="s">
        <v>134</v>
      </c>
      <c r="D18732" t="s">
        <v>151</v>
      </c>
      <c r="E18732" s="9">
        <v>0</v>
      </c>
      <c r="F18732" s="9">
        <v>0</v>
      </c>
      <c r="G18732" s="9">
        <v>2</v>
      </c>
      <c r="H18732" s="9">
        <v>11</v>
      </c>
      <c r="I18732" s="9">
        <v>0.80534571409225464</v>
      </c>
      <c r="J18732" s="9">
        <v>0.80534571409225464</v>
      </c>
      <c r="K18732" s="9">
        <v>0</v>
      </c>
      <c r="L18732" s="9">
        <v>81.406501770019531</v>
      </c>
    </row>
    <row r="18733" spans="1:12" x14ac:dyDescent="0.25">
      <c r="A18733" s="5" t="str">
        <f t="shared" si="292"/>
        <v>1TariffFlat00212</v>
      </c>
      <c r="B18733" s="9">
        <v>1</v>
      </c>
      <c r="C18733" t="s">
        <v>134</v>
      </c>
      <c r="D18733" t="s">
        <v>151</v>
      </c>
      <c r="E18733" s="9">
        <v>0</v>
      </c>
      <c r="F18733" s="9">
        <v>0</v>
      </c>
      <c r="G18733" s="9">
        <v>2</v>
      </c>
      <c r="H18733" s="9">
        <v>12</v>
      </c>
      <c r="I18733" s="9">
        <v>0.98171144723892212</v>
      </c>
      <c r="J18733" s="9">
        <v>0.98171144723892212</v>
      </c>
      <c r="K18733" s="9">
        <v>0</v>
      </c>
      <c r="L18733" s="9">
        <v>85.573196411132813</v>
      </c>
    </row>
    <row r="18734" spans="1:12" x14ac:dyDescent="0.25">
      <c r="A18734" s="5" t="str">
        <f t="shared" si="292"/>
        <v>1TariffFlat00213</v>
      </c>
      <c r="B18734" s="9">
        <v>1</v>
      </c>
      <c r="C18734" t="s">
        <v>134</v>
      </c>
      <c r="D18734" t="s">
        <v>151</v>
      </c>
      <c r="E18734" s="9">
        <v>0</v>
      </c>
      <c r="F18734" s="9">
        <v>0</v>
      </c>
      <c r="G18734" s="9">
        <v>2</v>
      </c>
      <c r="H18734" s="9">
        <v>13</v>
      </c>
      <c r="I18734" s="9">
        <v>1.2421861886978149</v>
      </c>
      <c r="J18734" s="9">
        <v>1.2421861886978149</v>
      </c>
      <c r="K18734" s="9">
        <v>0</v>
      </c>
      <c r="L18734" s="9">
        <v>88.5712890625</v>
      </c>
    </row>
    <row r="18735" spans="1:12" x14ac:dyDescent="0.25">
      <c r="A18735" s="5" t="str">
        <f t="shared" si="292"/>
        <v>1TariffFlat00214</v>
      </c>
      <c r="B18735" s="9">
        <v>1</v>
      </c>
      <c r="C18735" t="s">
        <v>134</v>
      </c>
      <c r="D18735" t="s">
        <v>151</v>
      </c>
      <c r="E18735" s="9">
        <v>0</v>
      </c>
      <c r="F18735" s="9">
        <v>0</v>
      </c>
      <c r="G18735" s="9">
        <v>2</v>
      </c>
      <c r="H18735" s="9">
        <v>14</v>
      </c>
      <c r="I18735" s="9">
        <v>1.5360898971557617</v>
      </c>
      <c r="J18735" s="9">
        <v>1.5360898971557617</v>
      </c>
      <c r="K18735" s="9">
        <v>0</v>
      </c>
      <c r="L18735" s="9">
        <v>90.705795288085938</v>
      </c>
    </row>
    <row r="18736" spans="1:12" x14ac:dyDescent="0.25">
      <c r="A18736" s="5" t="str">
        <f t="shared" si="292"/>
        <v>1TariffFlat00215</v>
      </c>
      <c r="B18736" s="9">
        <v>1</v>
      </c>
      <c r="C18736" t="s">
        <v>134</v>
      </c>
      <c r="D18736" t="s">
        <v>151</v>
      </c>
      <c r="E18736" s="9">
        <v>0</v>
      </c>
      <c r="F18736" s="9">
        <v>0</v>
      </c>
      <c r="G18736" s="9">
        <v>2</v>
      </c>
      <c r="H18736" s="9">
        <v>15</v>
      </c>
      <c r="I18736" s="9">
        <v>1.8307573795318604</v>
      </c>
      <c r="J18736" s="9">
        <v>1.8307573795318604</v>
      </c>
      <c r="K18736" s="9">
        <v>0</v>
      </c>
      <c r="L18736" s="9">
        <v>92.061813354492188</v>
      </c>
    </row>
    <row r="18737" spans="1:12" x14ac:dyDescent="0.25">
      <c r="A18737" s="5" t="str">
        <f t="shared" si="292"/>
        <v>1TariffFlat00216</v>
      </c>
      <c r="B18737" s="9">
        <v>1</v>
      </c>
      <c r="C18737" t="s">
        <v>134</v>
      </c>
      <c r="D18737" t="s">
        <v>151</v>
      </c>
      <c r="E18737" s="9">
        <v>0</v>
      </c>
      <c r="F18737" s="9">
        <v>0</v>
      </c>
      <c r="G18737" s="9">
        <v>2</v>
      </c>
      <c r="H18737" s="9">
        <v>16</v>
      </c>
      <c r="I18737" s="9">
        <v>2.1298818588256836</v>
      </c>
      <c r="J18737" s="9">
        <v>2.1298818588256836</v>
      </c>
      <c r="K18737" s="9">
        <v>0</v>
      </c>
      <c r="L18737" s="9">
        <v>92.232429504394531</v>
      </c>
    </row>
    <row r="18738" spans="1:12" x14ac:dyDescent="0.25">
      <c r="A18738" s="5" t="str">
        <f t="shared" si="292"/>
        <v>1TariffFlat00217</v>
      </c>
      <c r="B18738" s="9">
        <v>1</v>
      </c>
      <c r="C18738" t="s">
        <v>134</v>
      </c>
      <c r="D18738" t="s">
        <v>151</v>
      </c>
      <c r="E18738" s="9">
        <v>0</v>
      </c>
      <c r="F18738" s="9">
        <v>0</v>
      </c>
      <c r="G18738" s="9">
        <v>2</v>
      </c>
      <c r="H18738" s="9">
        <v>17</v>
      </c>
      <c r="I18738" s="9">
        <v>2.3749668598175049</v>
      </c>
      <c r="J18738" s="9">
        <v>1.3954834938049316</v>
      </c>
      <c r="K18738" s="9">
        <v>1.3932268135249615E-2</v>
      </c>
      <c r="L18738" s="9">
        <v>91.914657592773438</v>
      </c>
    </row>
    <row r="18739" spans="1:12" x14ac:dyDescent="0.25">
      <c r="A18739" s="5" t="str">
        <f t="shared" si="292"/>
        <v>1TariffFlat00218</v>
      </c>
      <c r="B18739" s="9">
        <v>1</v>
      </c>
      <c r="C18739" t="s">
        <v>134</v>
      </c>
      <c r="D18739" t="s">
        <v>151</v>
      </c>
      <c r="E18739" s="9">
        <v>0</v>
      </c>
      <c r="F18739" s="9">
        <v>0</v>
      </c>
      <c r="G18739" s="9">
        <v>2</v>
      </c>
      <c r="H18739" s="9">
        <v>18</v>
      </c>
      <c r="I18739" s="9">
        <v>2.5561556816101074</v>
      </c>
      <c r="J18739" s="9">
        <v>1.9936769008636475</v>
      </c>
      <c r="K18739" s="9">
        <v>2.7274973690509796E-2</v>
      </c>
      <c r="L18739" s="9">
        <v>90.611000061035156</v>
      </c>
    </row>
    <row r="18740" spans="1:12" x14ac:dyDescent="0.25">
      <c r="A18740" s="5" t="str">
        <f t="shared" si="292"/>
        <v>1TariffFlat00219</v>
      </c>
      <c r="B18740" s="9">
        <v>1</v>
      </c>
      <c r="C18740" t="s">
        <v>134</v>
      </c>
      <c r="D18740" t="s">
        <v>151</v>
      </c>
      <c r="E18740" s="9">
        <v>0</v>
      </c>
      <c r="F18740" s="9">
        <v>0</v>
      </c>
      <c r="G18740" s="9">
        <v>2</v>
      </c>
      <c r="H18740" s="9">
        <v>19</v>
      </c>
      <c r="I18740" s="9">
        <v>2.5794625282287598</v>
      </c>
      <c r="J18740" s="9">
        <v>2.2311186790466309</v>
      </c>
      <c r="K18740" s="9">
        <v>1.6301628202199936E-2</v>
      </c>
      <c r="L18740" s="9">
        <v>89.156929016113281</v>
      </c>
    </row>
    <row r="18741" spans="1:12" x14ac:dyDescent="0.25">
      <c r="A18741" s="5" t="str">
        <f t="shared" si="292"/>
        <v>1TariffFlat00220</v>
      </c>
      <c r="B18741" s="9">
        <v>1</v>
      </c>
      <c r="C18741" t="s">
        <v>134</v>
      </c>
      <c r="D18741" t="s">
        <v>151</v>
      </c>
      <c r="E18741" s="9">
        <v>0</v>
      </c>
      <c r="F18741" s="9">
        <v>0</v>
      </c>
      <c r="G18741" s="9">
        <v>2</v>
      </c>
      <c r="H18741" s="9">
        <v>20</v>
      </c>
      <c r="I18741" s="9">
        <v>2.4202442169189453</v>
      </c>
      <c r="J18741" s="9">
        <v>2.1711773872375488</v>
      </c>
      <c r="K18741" s="9">
        <v>1.068334374576807E-2</v>
      </c>
      <c r="L18741" s="9">
        <v>86.980796813964844</v>
      </c>
    </row>
    <row r="18742" spans="1:12" x14ac:dyDescent="0.25">
      <c r="A18742" s="5" t="str">
        <f t="shared" si="292"/>
        <v>1TariffFlat00221</v>
      </c>
      <c r="B18742" s="9">
        <v>1</v>
      </c>
      <c r="C18742" t="s">
        <v>134</v>
      </c>
      <c r="D18742" t="s">
        <v>151</v>
      </c>
      <c r="E18742" s="9">
        <v>0</v>
      </c>
      <c r="F18742" s="9">
        <v>0</v>
      </c>
      <c r="G18742" s="9">
        <v>2</v>
      </c>
      <c r="H18742" s="9">
        <v>21</v>
      </c>
      <c r="I18742" s="9">
        <v>2.2844538688659668</v>
      </c>
      <c r="J18742" s="9">
        <v>2.0580892562866211</v>
      </c>
      <c r="K18742" s="9">
        <v>1.216587983071804E-2</v>
      </c>
      <c r="L18742" s="9">
        <v>83.800277709960938</v>
      </c>
    </row>
    <row r="18743" spans="1:12" x14ac:dyDescent="0.25">
      <c r="A18743" s="5" t="str">
        <f t="shared" si="292"/>
        <v>1TariffFlat00222</v>
      </c>
      <c r="B18743" s="9">
        <v>1</v>
      </c>
      <c r="C18743" t="s">
        <v>134</v>
      </c>
      <c r="D18743" t="s">
        <v>151</v>
      </c>
      <c r="E18743" s="9">
        <v>0</v>
      </c>
      <c r="F18743" s="9">
        <v>0</v>
      </c>
      <c r="G18743" s="9">
        <v>2</v>
      </c>
      <c r="H18743" s="9">
        <v>22</v>
      </c>
      <c r="I18743" s="9">
        <v>2.1085078716278076</v>
      </c>
      <c r="J18743" s="9">
        <v>2.5334088802337646</v>
      </c>
      <c r="K18743" s="9">
        <v>1.1781445704400539E-2</v>
      </c>
      <c r="L18743" s="9">
        <v>80.912925720214844</v>
      </c>
    </row>
    <row r="18744" spans="1:12" x14ac:dyDescent="0.25">
      <c r="A18744" s="5" t="str">
        <f t="shared" si="292"/>
        <v>1TariffFlat00223</v>
      </c>
      <c r="B18744" s="9">
        <v>1</v>
      </c>
      <c r="C18744" t="s">
        <v>134</v>
      </c>
      <c r="D18744" t="s">
        <v>151</v>
      </c>
      <c r="E18744" s="9">
        <v>0</v>
      </c>
      <c r="F18744" s="9">
        <v>0</v>
      </c>
      <c r="G18744" s="9">
        <v>2</v>
      </c>
      <c r="H18744" s="9">
        <v>23</v>
      </c>
      <c r="I18744" s="9">
        <v>1.8037810325622559</v>
      </c>
      <c r="J18744" s="9">
        <v>1.9548548460006714</v>
      </c>
      <c r="K18744" s="9">
        <v>9.6090976148843765E-3</v>
      </c>
      <c r="L18744" s="9">
        <v>78.820030212402344</v>
      </c>
    </row>
    <row r="18745" spans="1:12" x14ac:dyDescent="0.25">
      <c r="A18745" s="5" t="str">
        <f t="shared" si="292"/>
        <v>1TariffFlat00224</v>
      </c>
      <c r="B18745" s="9">
        <v>1</v>
      </c>
      <c r="C18745" t="s">
        <v>134</v>
      </c>
      <c r="D18745" t="s">
        <v>151</v>
      </c>
      <c r="E18745" s="9">
        <v>0</v>
      </c>
      <c r="F18745" s="9">
        <v>0</v>
      </c>
      <c r="G18745" s="9">
        <v>2</v>
      </c>
      <c r="H18745" s="9">
        <v>24</v>
      </c>
      <c r="I18745" s="9">
        <v>1.4770725965499878</v>
      </c>
      <c r="J18745" s="9">
        <v>1.5582042932510376</v>
      </c>
      <c r="K18745" s="9">
        <v>7.6859169639647007E-3</v>
      </c>
      <c r="L18745" s="9">
        <v>77.209381103515625</v>
      </c>
    </row>
    <row r="18746" spans="1:12" x14ac:dyDescent="0.25">
      <c r="A18746" s="5" t="str">
        <f t="shared" si="292"/>
        <v>1TariffFlat00101</v>
      </c>
      <c r="B18746" s="9">
        <v>1</v>
      </c>
      <c r="C18746" t="s">
        <v>134</v>
      </c>
      <c r="D18746" t="s">
        <v>151</v>
      </c>
      <c r="E18746" s="9">
        <v>0</v>
      </c>
      <c r="F18746" s="9">
        <v>0</v>
      </c>
      <c r="G18746" s="9">
        <v>10</v>
      </c>
      <c r="H18746" s="9">
        <v>1</v>
      </c>
      <c r="I18746" s="9">
        <v>1.3490701913833618</v>
      </c>
      <c r="J18746" s="9">
        <v>1.3490701913833618</v>
      </c>
      <c r="K18746" s="9">
        <v>0</v>
      </c>
      <c r="L18746" s="9">
        <v>78.168312072753906</v>
      </c>
    </row>
    <row r="18747" spans="1:12" x14ac:dyDescent="0.25">
      <c r="A18747" s="5" t="str">
        <f t="shared" si="292"/>
        <v>1TariffFlat00102</v>
      </c>
      <c r="B18747" s="9">
        <v>1</v>
      </c>
      <c r="C18747" t="s">
        <v>134</v>
      </c>
      <c r="D18747" t="s">
        <v>151</v>
      </c>
      <c r="E18747" s="9">
        <v>0</v>
      </c>
      <c r="F18747" s="9">
        <v>0</v>
      </c>
      <c r="G18747" s="9">
        <v>10</v>
      </c>
      <c r="H18747" s="9">
        <v>2</v>
      </c>
      <c r="I18747" s="9">
        <v>1.1275933980941772</v>
      </c>
      <c r="J18747" s="9">
        <v>1.1275933980941772</v>
      </c>
      <c r="K18747" s="9">
        <v>0</v>
      </c>
      <c r="L18747" s="9">
        <v>77.04931640625</v>
      </c>
    </row>
    <row r="18748" spans="1:12" x14ac:dyDescent="0.25">
      <c r="A18748" s="5" t="str">
        <f t="shared" si="292"/>
        <v>1TariffFlat00103</v>
      </c>
      <c r="B18748" s="9">
        <v>1</v>
      </c>
      <c r="C18748" t="s">
        <v>134</v>
      </c>
      <c r="D18748" t="s">
        <v>151</v>
      </c>
      <c r="E18748" s="9">
        <v>0</v>
      </c>
      <c r="F18748" s="9">
        <v>0</v>
      </c>
      <c r="G18748" s="9">
        <v>10</v>
      </c>
      <c r="H18748" s="9">
        <v>3</v>
      </c>
      <c r="I18748" s="9">
        <v>0.97756379842758179</v>
      </c>
      <c r="J18748" s="9">
        <v>0.97756379842758179</v>
      </c>
      <c r="K18748" s="9">
        <v>0</v>
      </c>
      <c r="L18748" s="9">
        <v>75.987678527832031</v>
      </c>
    </row>
    <row r="18749" spans="1:12" x14ac:dyDescent="0.25">
      <c r="A18749" s="5" t="str">
        <f t="shared" si="292"/>
        <v>1TariffFlat00104</v>
      </c>
      <c r="B18749" s="9">
        <v>1</v>
      </c>
      <c r="C18749" t="s">
        <v>134</v>
      </c>
      <c r="D18749" t="s">
        <v>151</v>
      </c>
      <c r="E18749" s="9">
        <v>0</v>
      </c>
      <c r="F18749" s="9">
        <v>0</v>
      </c>
      <c r="G18749" s="9">
        <v>10</v>
      </c>
      <c r="H18749" s="9">
        <v>4</v>
      </c>
      <c r="I18749" s="9">
        <v>0.87892693281173706</v>
      </c>
      <c r="J18749" s="9">
        <v>0.87892693281173706</v>
      </c>
      <c r="K18749" s="9">
        <v>0</v>
      </c>
      <c r="L18749" s="9">
        <v>75.200294494628906</v>
      </c>
    </row>
    <row r="18750" spans="1:12" x14ac:dyDescent="0.25">
      <c r="A18750" s="5" t="str">
        <f t="shared" si="292"/>
        <v>1TariffFlat00105</v>
      </c>
      <c r="B18750" s="9">
        <v>1</v>
      </c>
      <c r="C18750" t="s">
        <v>134</v>
      </c>
      <c r="D18750" t="s">
        <v>151</v>
      </c>
      <c r="E18750" s="9">
        <v>0</v>
      </c>
      <c r="F18750" s="9">
        <v>0</v>
      </c>
      <c r="G18750" s="9">
        <v>10</v>
      </c>
      <c r="H18750" s="9">
        <v>5</v>
      </c>
      <c r="I18750" s="9">
        <v>0.80853492021560669</v>
      </c>
      <c r="J18750" s="9">
        <v>0.80853492021560669</v>
      </c>
      <c r="K18750" s="9">
        <v>0</v>
      </c>
      <c r="L18750" s="9">
        <v>74.356666564941406</v>
      </c>
    </row>
    <row r="18751" spans="1:12" x14ac:dyDescent="0.25">
      <c r="A18751" s="5" t="str">
        <f t="shared" si="292"/>
        <v>1TariffFlat00106</v>
      </c>
      <c r="B18751" s="9">
        <v>1</v>
      </c>
      <c r="C18751" t="s">
        <v>134</v>
      </c>
      <c r="D18751" t="s">
        <v>151</v>
      </c>
      <c r="E18751" s="9">
        <v>0</v>
      </c>
      <c r="F18751" s="9">
        <v>0</v>
      </c>
      <c r="G18751" s="9">
        <v>10</v>
      </c>
      <c r="H18751" s="9">
        <v>6</v>
      </c>
      <c r="I18751" s="9">
        <v>0.77967590093612671</v>
      </c>
      <c r="J18751" s="9">
        <v>0.77967590093612671</v>
      </c>
      <c r="K18751" s="9">
        <v>0</v>
      </c>
      <c r="L18751" s="9">
        <v>73.803207397460938</v>
      </c>
    </row>
    <row r="18752" spans="1:12" x14ac:dyDescent="0.25">
      <c r="A18752" s="5" t="str">
        <f t="shared" si="292"/>
        <v>1TariffFlat00107</v>
      </c>
      <c r="B18752" s="9">
        <v>1</v>
      </c>
      <c r="C18752" t="s">
        <v>134</v>
      </c>
      <c r="D18752" t="s">
        <v>151</v>
      </c>
      <c r="E18752" s="9">
        <v>0</v>
      </c>
      <c r="F18752" s="9">
        <v>0</v>
      </c>
      <c r="G18752" s="9">
        <v>10</v>
      </c>
      <c r="H18752" s="9">
        <v>7</v>
      </c>
      <c r="I18752" s="9">
        <v>0.77296739816665649</v>
      </c>
      <c r="J18752" s="9">
        <v>0.77296739816665649</v>
      </c>
      <c r="K18752" s="9">
        <v>0</v>
      </c>
      <c r="L18752" s="9">
        <v>73.319137573242188</v>
      </c>
    </row>
    <row r="18753" spans="1:12" x14ac:dyDescent="0.25">
      <c r="A18753" s="5" t="str">
        <f t="shared" si="292"/>
        <v>1TariffFlat00108</v>
      </c>
      <c r="B18753" s="9">
        <v>1</v>
      </c>
      <c r="C18753" t="s">
        <v>134</v>
      </c>
      <c r="D18753" t="s">
        <v>151</v>
      </c>
      <c r="E18753" s="9">
        <v>0</v>
      </c>
      <c r="F18753" s="9">
        <v>0</v>
      </c>
      <c r="G18753" s="9">
        <v>10</v>
      </c>
      <c r="H18753" s="9">
        <v>8</v>
      </c>
      <c r="I18753" s="9">
        <v>0.79218965768814087</v>
      </c>
      <c r="J18753" s="9">
        <v>0.79218965768814087</v>
      </c>
      <c r="K18753" s="9">
        <v>0</v>
      </c>
      <c r="L18753" s="9">
        <v>73.697341918945313</v>
      </c>
    </row>
    <row r="18754" spans="1:12" x14ac:dyDescent="0.25">
      <c r="A18754" s="5" t="str">
        <f t="shared" si="292"/>
        <v>1TariffFlat00109</v>
      </c>
      <c r="B18754" s="9">
        <v>1</v>
      </c>
      <c r="C18754" t="s">
        <v>134</v>
      </c>
      <c r="D18754" t="s">
        <v>151</v>
      </c>
      <c r="E18754" s="9">
        <v>0</v>
      </c>
      <c r="F18754" s="9">
        <v>0</v>
      </c>
      <c r="G18754" s="9">
        <v>10</v>
      </c>
      <c r="H18754" s="9">
        <v>9</v>
      </c>
      <c r="I18754" s="9">
        <v>0.78615152835845947</v>
      </c>
      <c r="J18754" s="9">
        <v>0.78615152835845947</v>
      </c>
      <c r="K18754" s="9">
        <v>0</v>
      </c>
      <c r="L18754" s="9">
        <v>76.406013488769531</v>
      </c>
    </row>
    <row r="18755" spans="1:12" x14ac:dyDescent="0.25">
      <c r="A18755" s="5" t="str">
        <f t="shared" ref="A18755:A18818" si="293">B18755&amp;C18755&amp;D18755&amp;E18755&amp;F18755&amp;G18755&amp;H18755</f>
        <v>1TariffFlat001010</v>
      </c>
      <c r="B18755" s="9">
        <v>1</v>
      </c>
      <c r="C18755" t="s">
        <v>134</v>
      </c>
      <c r="D18755" t="s">
        <v>151</v>
      </c>
      <c r="E18755" s="9">
        <v>0</v>
      </c>
      <c r="F18755" s="9">
        <v>0</v>
      </c>
      <c r="G18755" s="9">
        <v>10</v>
      </c>
      <c r="H18755" s="9">
        <v>10</v>
      </c>
      <c r="I18755" s="9">
        <v>0.832222580909729</v>
      </c>
      <c r="J18755" s="9">
        <v>0.832222580909729</v>
      </c>
      <c r="K18755" s="9">
        <v>0</v>
      </c>
      <c r="L18755" s="9">
        <v>80.841171264648438</v>
      </c>
    </row>
    <row r="18756" spans="1:12" x14ac:dyDescent="0.25">
      <c r="A18756" s="5" t="str">
        <f t="shared" si="293"/>
        <v>1TariffFlat001011</v>
      </c>
      <c r="B18756" s="9">
        <v>1</v>
      </c>
      <c r="C18756" t="s">
        <v>134</v>
      </c>
      <c r="D18756" t="s">
        <v>151</v>
      </c>
      <c r="E18756" s="9">
        <v>0</v>
      </c>
      <c r="F18756" s="9">
        <v>0</v>
      </c>
      <c r="G18756" s="9">
        <v>10</v>
      </c>
      <c r="H18756" s="9">
        <v>11</v>
      </c>
      <c r="I18756" s="9">
        <v>1.0000697374343872</v>
      </c>
      <c r="J18756" s="9">
        <v>1.0000697374343872</v>
      </c>
      <c r="K18756" s="9">
        <v>0</v>
      </c>
      <c r="L18756" s="9">
        <v>85.662254333496094</v>
      </c>
    </row>
    <row r="18757" spans="1:12" x14ac:dyDescent="0.25">
      <c r="A18757" s="5" t="str">
        <f t="shared" si="293"/>
        <v>1TariffFlat001012</v>
      </c>
      <c r="B18757" s="9">
        <v>1</v>
      </c>
      <c r="C18757" t="s">
        <v>134</v>
      </c>
      <c r="D18757" t="s">
        <v>151</v>
      </c>
      <c r="E18757" s="9">
        <v>0</v>
      </c>
      <c r="F18757" s="9">
        <v>0</v>
      </c>
      <c r="G18757" s="9">
        <v>10</v>
      </c>
      <c r="H18757" s="9">
        <v>12</v>
      </c>
      <c r="I18757" s="9">
        <v>1.2560911178588867</v>
      </c>
      <c r="J18757" s="9">
        <v>1.2560911178588867</v>
      </c>
      <c r="K18757" s="9">
        <v>0</v>
      </c>
      <c r="L18757" s="9">
        <v>89.890716552734375</v>
      </c>
    </row>
    <row r="18758" spans="1:12" x14ac:dyDescent="0.25">
      <c r="A18758" s="5" t="str">
        <f t="shared" si="293"/>
        <v>1TariffFlat001013</v>
      </c>
      <c r="B18758" s="9">
        <v>1</v>
      </c>
      <c r="C18758" t="s">
        <v>134</v>
      </c>
      <c r="D18758" t="s">
        <v>151</v>
      </c>
      <c r="E18758" s="9">
        <v>0</v>
      </c>
      <c r="F18758" s="9">
        <v>0</v>
      </c>
      <c r="G18758" s="9">
        <v>10</v>
      </c>
      <c r="H18758" s="9">
        <v>13</v>
      </c>
      <c r="I18758" s="9">
        <v>1.6048938035964966</v>
      </c>
      <c r="J18758" s="9">
        <v>1.6048938035964966</v>
      </c>
      <c r="K18758" s="9">
        <v>0</v>
      </c>
      <c r="L18758" s="9">
        <v>92.738662719726563</v>
      </c>
    </row>
    <row r="18759" spans="1:12" x14ac:dyDescent="0.25">
      <c r="A18759" s="5" t="str">
        <f t="shared" si="293"/>
        <v>1TariffFlat001014</v>
      </c>
      <c r="B18759" s="9">
        <v>1</v>
      </c>
      <c r="C18759" t="s">
        <v>134</v>
      </c>
      <c r="D18759" t="s">
        <v>151</v>
      </c>
      <c r="E18759" s="9">
        <v>0</v>
      </c>
      <c r="F18759" s="9">
        <v>0</v>
      </c>
      <c r="G18759" s="9">
        <v>10</v>
      </c>
      <c r="H18759" s="9">
        <v>14</v>
      </c>
      <c r="I18759" s="9">
        <v>1.974773645401001</v>
      </c>
      <c r="J18759" s="9">
        <v>1.974773645401001</v>
      </c>
      <c r="K18759" s="9">
        <v>0</v>
      </c>
      <c r="L18759" s="9">
        <v>94.93634033203125</v>
      </c>
    </row>
    <row r="18760" spans="1:12" x14ac:dyDescent="0.25">
      <c r="A18760" s="5" t="str">
        <f t="shared" si="293"/>
        <v>1TariffFlat001015</v>
      </c>
      <c r="B18760" s="9">
        <v>1</v>
      </c>
      <c r="C18760" t="s">
        <v>134</v>
      </c>
      <c r="D18760" t="s">
        <v>151</v>
      </c>
      <c r="E18760" s="9">
        <v>0</v>
      </c>
      <c r="F18760" s="9">
        <v>0</v>
      </c>
      <c r="G18760" s="9">
        <v>10</v>
      </c>
      <c r="H18760" s="9">
        <v>15</v>
      </c>
      <c r="I18760" s="9">
        <v>2.322352409362793</v>
      </c>
      <c r="J18760" s="9">
        <v>2.322352409362793</v>
      </c>
      <c r="K18760" s="9">
        <v>0</v>
      </c>
      <c r="L18760" s="9">
        <v>96.316551208496094</v>
      </c>
    </row>
    <row r="18761" spans="1:12" x14ac:dyDescent="0.25">
      <c r="A18761" s="5" t="str">
        <f t="shared" si="293"/>
        <v>1TariffFlat001016</v>
      </c>
      <c r="B18761" s="9">
        <v>1</v>
      </c>
      <c r="C18761" t="s">
        <v>134</v>
      </c>
      <c r="D18761" t="s">
        <v>151</v>
      </c>
      <c r="E18761" s="9">
        <v>0</v>
      </c>
      <c r="F18761" s="9">
        <v>0</v>
      </c>
      <c r="G18761" s="9">
        <v>10</v>
      </c>
      <c r="H18761" s="9">
        <v>16</v>
      </c>
      <c r="I18761" s="9">
        <v>2.6535944938659668</v>
      </c>
      <c r="J18761" s="9">
        <v>2.6535944938659668</v>
      </c>
      <c r="K18761" s="9">
        <v>0</v>
      </c>
      <c r="L18761" s="9">
        <v>96.873565673828125</v>
      </c>
    </row>
    <row r="18762" spans="1:12" x14ac:dyDescent="0.25">
      <c r="A18762" s="5" t="str">
        <f t="shared" si="293"/>
        <v>1TariffFlat001017</v>
      </c>
      <c r="B18762" s="9">
        <v>1</v>
      </c>
      <c r="C18762" t="s">
        <v>134</v>
      </c>
      <c r="D18762" t="s">
        <v>151</v>
      </c>
      <c r="E18762" s="9">
        <v>0</v>
      </c>
      <c r="F18762" s="9">
        <v>0</v>
      </c>
      <c r="G18762" s="9">
        <v>10</v>
      </c>
      <c r="H18762" s="9">
        <v>17</v>
      </c>
      <c r="I18762" s="9">
        <v>2.9092698097229004</v>
      </c>
      <c r="J18762" s="9">
        <v>1.8207612037658691</v>
      </c>
      <c r="K18762" s="9">
        <v>2.025751955807209E-2</v>
      </c>
      <c r="L18762" s="9">
        <v>96.791900634765625</v>
      </c>
    </row>
    <row r="18763" spans="1:12" x14ac:dyDescent="0.25">
      <c r="A18763" s="5" t="str">
        <f t="shared" si="293"/>
        <v>1TariffFlat001018</v>
      </c>
      <c r="B18763" s="9">
        <v>1</v>
      </c>
      <c r="C18763" t="s">
        <v>134</v>
      </c>
      <c r="D18763" t="s">
        <v>151</v>
      </c>
      <c r="E18763" s="9">
        <v>0</v>
      </c>
      <c r="F18763" s="9">
        <v>0</v>
      </c>
      <c r="G18763" s="9">
        <v>10</v>
      </c>
      <c r="H18763" s="9">
        <v>18</v>
      </c>
      <c r="I18763" s="9">
        <v>3.0847656726837158</v>
      </c>
      <c r="J18763" s="9">
        <v>2.4150972366333008</v>
      </c>
      <c r="K18763" s="9">
        <v>3.3574946224689484E-2</v>
      </c>
      <c r="L18763" s="9">
        <v>96.071517944335938</v>
      </c>
    </row>
    <row r="18764" spans="1:12" x14ac:dyDescent="0.25">
      <c r="A18764" s="5" t="str">
        <f t="shared" si="293"/>
        <v>1TariffFlat001019</v>
      </c>
      <c r="B18764" s="9">
        <v>1</v>
      </c>
      <c r="C18764" t="s">
        <v>134</v>
      </c>
      <c r="D18764" t="s">
        <v>151</v>
      </c>
      <c r="E18764" s="9">
        <v>0</v>
      </c>
      <c r="F18764" s="9">
        <v>0</v>
      </c>
      <c r="G18764" s="9">
        <v>10</v>
      </c>
      <c r="H18764" s="9">
        <v>19</v>
      </c>
      <c r="I18764" s="9">
        <v>3.0897200107574463</v>
      </c>
      <c r="J18764" s="9">
        <v>2.6704485416412354</v>
      </c>
      <c r="K18764" s="9">
        <v>1.6525762155652046E-2</v>
      </c>
      <c r="L18764" s="9">
        <v>94.495872497558594</v>
      </c>
    </row>
    <row r="18765" spans="1:12" x14ac:dyDescent="0.25">
      <c r="A18765" s="5" t="str">
        <f t="shared" si="293"/>
        <v>1TariffFlat001020</v>
      </c>
      <c r="B18765" s="9">
        <v>1</v>
      </c>
      <c r="C18765" t="s">
        <v>134</v>
      </c>
      <c r="D18765" t="s">
        <v>151</v>
      </c>
      <c r="E18765" s="9">
        <v>0</v>
      </c>
      <c r="F18765" s="9">
        <v>0</v>
      </c>
      <c r="G18765" s="9">
        <v>10</v>
      </c>
      <c r="H18765" s="9">
        <v>20</v>
      </c>
      <c r="I18765" s="9">
        <v>2.8763937950134277</v>
      </c>
      <c r="J18765" s="9">
        <v>2.593996524810791</v>
      </c>
      <c r="K18765" s="9">
        <v>1.7839632928371429E-2</v>
      </c>
      <c r="L18765" s="9">
        <v>91.650321960449219</v>
      </c>
    </row>
    <row r="18766" spans="1:12" x14ac:dyDescent="0.25">
      <c r="A18766" s="5" t="str">
        <f t="shared" si="293"/>
        <v>1TariffFlat001021</v>
      </c>
      <c r="B18766" s="9">
        <v>1</v>
      </c>
      <c r="C18766" t="s">
        <v>134</v>
      </c>
      <c r="D18766" t="s">
        <v>151</v>
      </c>
      <c r="E18766" s="9">
        <v>0</v>
      </c>
      <c r="F18766" s="9">
        <v>0</v>
      </c>
      <c r="G18766" s="9">
        <v>10</v>
      </c>
      <c r="H18766" s="9">
        <v>21</v>
      </c>
      <c r="I18766" s="9">
        <v>2.692885160446167</v>
      </c>
      <c r="J18766" s="9">
        <v>2.4372432231903076</v>
      </c>
      <c r="K18766" s="9">
        <v>1.1423156596720219E-2</v>
      </c>
      <c r="L18766" s="9">
        <v>87.901954650878906</v>
      </c>
    </row>
    <row r="18767" spans="1:12" x14ac:dyDescent="0.25">
      <c r="A18767" s="5" t="str">
        <f t="shared" si="293"/>
        <v>1TariffFlat001022</v>
      </c>
      <c r="B18767" s="9">
        <v>1</v>
      </c>
      <c r="C18767" t="s">
        <v>134</v>
      </c>
      <c r="D18767" t="s">
        <v>151</v>
      </c>
      <c r="E18767" s="9">
        <v>0</v>
      </c>
      <c r="F18767" s="9">
        <v>0</v>
      </c>
      <c r="G18767" s="9">
        <v>10</v>
      </c>
      <c r="H18767" s="9">
        <v>22</v>
      </c>
      <c r="I18767" s="9">
        <v>2.480363130569458</v>
      </c>
      <c r="J18767" s="9">
        <v>2.9537551403045654</v>
      </c>
      <c r="K18767" s="9">
        <v>1.4637470245361328E-2</v>
      </c>
      <c r="L18767" s="9">
        <v>84.734352111816406</v>
      </c>
    </row>
    <row r="18768" spans="1:12" x14ac:dyDescent="0.25">
      <c r="A18768" s="5" t="str">
        <f t="shared" si="293"/>
        <v>1TariffFlat001023</v>
      </c>
      <c r="B18768" s="9">
        <v>1</v>
      </c>
      <c r="C18768" t="s">
        <v>134</v>
      </c>
      <c r="D18768" t="s">
        <v>151</v>
      </c>
      <c r="E18768" s="9">
        <v>0</v>
      </c>
      <c r="F18768" s="9">
        <v>0</v>
      </c>
      <c r="G18768" s="9">
        <v>10</v>
      </c>
      <c r="H18768" s="9">
        <v>23</v>
      </c>
      <c r="I18768" s="9">
        <v>2.1212127208709717</v>
      </c>
      <c r="J18768" s="9">
        <v>2.2990477085113525</v>
      </c>
      <c r="K18768" s="9">
        <v>1.1588255874812603E-2</v>
      </c>
      <c r="L18768" s="9">
        <v>82.51409912109375</v>
      </c>
    </row>
    <row r="18769" spans="1:12" x14ac:dyDescent="0.25">
      <c r="A18769" s="5" t="str">
        <f t="shared" si="293"/>
        <v>1TariffFlat001024</v>
      </c>
      <c r="B18769" s="9">
        <v>1</v>
      </c>
      <c r="C18769" t="s">
        <v>134</v>
      </c>
      <c r="D18769" t="s">
        <v>151</v>
      </c>
      <c r="E18769" s="9">
        <v>0</v>
      </c>
      <c r="F18769" s="9">
        <v>0</v>
      </c>
      <c r="G18769" s="9">
        <v>10</v>
      </c>
      <c r="H18769" s="9">
        <v>24</v>
      </c>
      <c r="I18769" s="9">
        <v>1.7330585718154907</v>
      </c>
      <c r="J18769" s="9">
        <v>1.8342298269271851</v>
      </c>
      <c r="K18769" s="9">
        <v>9.34649258852005E-3</v>
      </c>
      <c r="L18769" s="9">
        <v>80.689018249511719</v>
      </c>
    </row>
    <row r="18770" spans="1:12" x14ac:dyDescent="0.25">
      <c r="A18770" s="5" t="str">
        <f t="shared" si="293"/>
        <v>1TariffFlat0121</v>
      </c>
      <c r="B18770" s="9">
        <v>1</v>
      </c>
      <c r="C18770" t="s">
        <v>134</v>
      </c>
      <c r="D18770" t="s">
        <v>151</v>
      </c>
      <c r="E18770" s="9">
        <v>0</v>
      </c>
      <c r="F18770" s="9">
        <v>1</v>
      </c>
      <c r="G18770" s="9">
        <v>2</v>
      </c>
      <c r="H18770" s="9">
        <v>1</v>
      </c>
      <c r="I18770" s="9">
        <v>1.1481479406356812</v>
      </c>
      <c r="J18770" s="9">
        <v>1.1481479406356812</v>
      </c>
      <c r="K18770" s="9">
        <v>0</v>
      </c>
      <c r="L18770" s="9">
        <v>74.468788146972656</v>
      </c>
    </row>
    <row r="18771" spans="1:12" x14ac:dyDescent="0.25">
      <c r="A18771" s="5" t="str">
        <f t="shared" si="293"/>
        <v>1TariffFlat0122</v>
      </c>
      <c r="B18771" s="9">
        <v>1</v>
      </c>
      <c r="C18771" t="s">
        <v>134</v>
      </c>
      <c r="D18771" t="s">
        <v>151</v>
      </c>
      <c r="E18771" s="9">
        <v>0</v>
      </c>
      <c r="F18771" s="9">
        <v>1</v>
      </c>
      <c r="G18771" s="9">
        <v>2</v>
      </c>
      <c r="H18771" s="9">
        <v>2</v>
      </c>
      <c r="I18771" s="9">
        <v>0.9581865668296814</v>
      </c>
      <c r="J18771" s="9">
        <v>0.9581865668296814</v>
      </c>
      <c r="K18771" s="9">
        <v>0</v>
      </c>
      <c r="L18771" s="9">
        <v>73.330230712890625</v>
      </c>
    </row>
    <row r="18772" spans="1:12" x14ac:dyDescent="0.25">
      <c r="A18772" s="5" t="str">
        <f t="shared" si="293"/>
        <v>1TariffFlat0123</v>
      </c>
      <c r="B18772" s="9">
        <v>1</v>
      </c>
      <c r="C18772" t="s">
        <v>134</v>
      </c>
      <c r="D18772" t="s">
        <v>151</v>
      </c>
      <c r="E18772" s="9">
        <v>0</v>
      </c>
      <c r="F18772" s="9">
        <v>1</v>
      </c>
      <c r="G18772" s="9">
        <v>2</v>
      </c>
      <c r="H18772" s="9">
        <v>3</v>
      </c>
      <c r="I18772" s="9">
        <v>0.83521527051925659</v>
      </c>
      <c r="J18772" s="9">
        <v>0.83521527051925659</v>
      </c>
      <c r="K18772" s="9">
        <v>0</v>
      </c>
      <c r="L18772" s="9">
        <v>72.371910095214844</v>
      </c>
    </row>
    <row r="18773" spans="1:12" x14ac:dyDescent="0.25">
      <c r="A18773" s="5" t="str">
        <f t="shared" si="293"/>
        <v>1TariffFlat0124</v>
      </c>
      <c r="B18773" s="9">
        <v>1</v>
      </c>
      <c r="C18773" t="s">
        <v>134</v>
      </c>
      <c r="D18773" t="s">
        <v>151</v>
      </c>
      <c r="E18773" s="9">
        <v>0</v>
      </c>
      <c r="F18773" s="9">
        <v>1</v>
      </c>
      <c r="G18773" s="9">
        <v>2</v>
      </c>
      <c r="H18773" s="9">
        <v>4</v>
      </c>
      <c r="I18773" s="9">
        <v>0.75001752376556396</v>
      </c>
      <c r="J18773" s="9">
        <v>0.75001752376556396</v>
      </c>
      <c r="K18773" s="9">
        <v>0</v>
      </c>
      <c r="L18773" s="9">
        <v>71.468803405761719</v>
      </c>
    </row>
    <row r="18774" spans="1:12" x14ac:dyDescent="0.25">
      <c r="A18774" s="5" t="str">
        <f t="shared" si="293"/>
        <v>1TariffFlat0125</v>
      </c>
      <c r="B18774" s="9">
        <v>1</v>
      </c>
      <c r="C18774" t="s">
        <v>134</v>
      </c>
      <c r="D18774" t="s">
        <v>151</v>
      </c>
      <c r="E18774" s="9">
        <v>0</v>
      </c>
      <c r="F18774" s="9">
        <v>1</v>
      </c>
      <c r="G18774" s="9">
        <v>2</v>
      </c>
      <c r="H18774" s="9">
        <v>5</v>
      </c>
      <c r="I18774" s="9">
        <v>0.69505918025970459</v>
      </c>
      <c r="J18774" s="9">
        <v>0.69505918025970459</v>
      </c>
      <c r="K18774" s="9">
        <v>0</v>
      </c>
      <c r="L18774" s="9">
        <v>70.685516357421875</v>
      </c>
    </row>
    <row r="18775" spans="1:12" x14ac:dyDescent="0.25">
      <c r="A18775" s="5" t="str">
        <f t="shared" si="293"/>
        <v>1TariffFlat0126</v>
      </c>
      <c r="B18775" s="9">
        <v>1</v>
      </c>
      <c r="C18775" t="s">
        <v>134</v>
      </c>
      <c r="D18775" t="s">
        <v>151</v>
      </c>
      <c r="E18775" s="9">
        <v>0</v>
      </c>
      <c r="F18775" s="9">
        <v>1</v>
      </c>
      <c r="G18775" s="9">
        <v>2</v>
      </c>
      <c r="H18775" s="9">
        <v>6</v>
      </c>
      <c r="I18775" s="9">
        <v>0.67220306396484375</v>
      </c>
      <c r="J18775" s="9">
        <v>0.67220306396484375</v>
      </c>
      <c r="K18775" s="9">
        <v>0</v>
      </c>
      <c r="L18775" s="9">
        <v>69.966239929199219</v>
      </c>
    </row>
    <row r="18776" spans="1:12" x14ac:dyDescent="0.25">
      <c r="A18776" s="5" t="str">
        <f t="shared" si="293"/>
        <v>1TariffFlat0127</v>
      </c>
      <c r="B18776" s="9">
        <v>1</v>
      </c>
      <c r="C18776" t="s">
        <v>134</v>
      </c>
      <c r="D18776" t="s">
        <v>151</v>
      </c>
      <c r="E18776" s="9">
        <v>0</v>
      </c>
      <c r="F18776" s="9">
        <v>1</v>
      </c>
      <c r="G18776" s="9">
        <v>2</v>
      </c>
      <c r="H18776" s="9">
        <v>7</v>
      </c>
      <c r="I18776" s="9">
        <v>0.67739444971084595</v>
      </c>
      <c r="J18776" s="9">
        <v>0.67739444971084595</v>
      </c>
      <c r="K18776" s="9">
        <v>0</v>
      </c>
      <c r="L18776" s="9">
        <v>69.428146362304688</v>
      </c>
    </row>
    <row r="18777" spans="1:12" x14ac:dyDescent="0.25">
      <c r="A18777" s="5" t="str">
        <f t="shared" si="293"/>
        <v>1TariffFlat0128</v>
      </c>
      <c r="B18777" s="9">
        <v>1</v>
      </c>
      <c r="C18777" t="s">
        <v>134</v>
      </c>
      <c r="D18777" t="s">
        <v>151</v>
      </c>
      <c r="E18777" s="9">
        <v>0</v>
      </c>
      <c r="F18777" s="9">
        <v>1</v>
      </c>
      <c r="G18777" s="9">
        <v>2</v>
      </c>
      <c r="H18777" s="9">
        <v>8</v>
      </c>
      <c r="I18777" s="9">
        <v>0.68634814023971558</v>
      </c>
      <c r="J18777" s="9">
        <v>0.68634814023971558</v>
      </c>
      <c r="K18777" s="9">
        <v>0</v>
      </c>
      <c r="L18777" s="9">
        <v>69.740127563476563</v>
      </c>
    </row>
    <row r="18778" spans="1:12" x14ac:dyDescent="0.25">
      <c r="A18778" s="5" t="str">
        <f t="shared" si="293"/>
        <v>1TariffFlat0129</v>
      </c>
      <c r="B18778" s="9">
        <v>1</v>
      </c>
      <c r="C18778" t="s">
        <v>134</v>
      </c>
      <c r="D18778" t="s">
        <v>151</v>
      </c>
      <c r="E18778" s="9">
        <v>0</v>
      </c>
      <c r="F18778" s="9">
        <v>1</v>
      </c>
      <c r="G18778" s="9">
        <v>2</v>
      </c>
      <c r="H18778" s="9">
        <v>9</v>
      </c>
      <c r="I18778" s="9">
        <v>0.66432851552963257</v>
      </c>
      <c r="J18778" s="9">
        <v>0.66432851552963257</v>
      </c>
      <c r="K18778" s="9">
        <v>0</v>
      </c>
      <c r="L18778" s="9">
        <v>72.286819458007813</v>
      </c>
    </row>
    <row r="18779" spans="1:12" x14ac:dyDescent="0.25">
      <c r="A18779" s="5" t="str">
        <f t="shared" si="293"/>
        <v>1TariffFlat01210</v>
      </c>
      <c r="B18779" s="9">
        <v>1</v>
      </c>
      <c r="C18779" t="s">
        <v>134</v>
      </c>
      <c r="D18779" t="s">
        <v>151</v>
      </c>
      <c r="E18779" s="9">
        <v>0</v>
      </c>
      <c r="F18779" s="9">
        <v>1</v>
      </c>
      <c r="G18779" s="9">
        <v>2</v>
      </c>
      <c r="H18779" s="9">
        <v>10</v>
      </c>
      <c r="I18779" s="9">
        <v>0.69617831707000732</v>
      </c>
      <c r="J18779" s="9">
        <v>0.69617831707000732</v>
      </c>
      <c r="K18779" s="9">
        <v>0</v>
      </c>
      <c r="L18779" s="9">
        <v>76.623146057128906</v>
      </c>
    </row>
    <row r="18780" spans="1:12" x14ac:dyDescent="0.25">
      <c r="A18780" s="5" t="str">
        <f t="shared" si="293"/>
        <v>1TariffFlat01211</v>
      </c>
      <c r="B18780" s="9">
        <v>1</v>
      </c>
      <c r="C18780" t="s">
        <v>134</v>
      </c>
      <c r="D18780" t="s">
        <v>151</v>
      </c>
      <c r="E18780" s="9">
        <v>0</v>
      </c>
      <c r="F18780" s="9">
        <v>1</v>
      </c>
      <c r="G18780" s="9">
        <v>2</v>
      </c>
      <c r="H18780" s="9">
        <v>11</v>
      </c>
      <c r="I18780" s="9">
        <v>0.79480808973312378</v>
      </c>
      <c r="J18780" s="9">
        <v>0.79480808973312378</v>
      </c>
      <c r="K18780" s="9">
        <v>0</v>
      </c>
      <c r="L18780" s="9">
        <v>81.107757568359375</v>
      </c>
    </row>
    <row r="18781" spans="1:12" x14ac:dyDescent="0.25">
      <c r="A18781" s="5" t="str">
        <f t="shared" si="293"/>
        <v>1TariffFlat01212</v>
      </c>
      <c r="B18781" s="9">
        <v>1</v>
      </c>
      <c r="C18781" t="s">
        <v>134</v>
      </c>
      <c r="D18781" t="s">
        <v>151</v>
      </c>
      <c r="E18781" s="9">
        <v>0</v>
      </c>
      <c r="F18781" s="9">
        <v>1</v>
      </c>
      <c r="G18781" s="9">
        <v>2</v>
      </c>
      <c r="H18781" s="9">
        <v>12</v>
      </c>
      <c r="I18781" s="9">
        <v>0.96939617395401001</v>
      </c>
      <c r="J18781" s="9">
        <v>0.96939617395401001</v>
      </c>
      <c r="K18781" s="9">
        <v>0</v>
      </c>
      <c r="L18781" s="9">
        <v>85.078208923339844</v>
      </c>
    </row>
    <row r="18782" spans="1:12" x14ac:dyDescent="0.25">
      <c r="A18782" s="5" t="str">
        <f t="shared" si="293"/>
        <v>1TariffFlat01213</v>
      </c>
      <c r="B18782" s="9">
        <v>1</v>
      </c>
      <c r="C18782" t="s">
        <v>134</v>
      </c>
      <c r="D18782" t="s">
        <v>151</v>
      </c>
      <c r="E18782" s="9">
        <v>0</v>
      </c>
      <c r="F18782" s="9">
        <v>1</v>
      </c>
      <c r="G18782" s="9">
        <v>2</v>
      </c>
      <c r="H18782" s="9">
        <v>13</v>
      </c>
      <c r="I18782" s="9">
        <v>1.2263743877410889</v>
      </c>
      <c r="J18782" s="9">
        <v>1.2263743877410889</v>
      </c>
      <c r="K18782" s="9">
        <v>0</v>
      </c>
      <c r="L18782" s="9">
        <v>87.933143615722656</v>
      </c>
    </row>
    <row r="18783" spans="1:12" x14ac:dyDescent="0.25">
      <c r="A18783" s="5" t="str">
        <f t="shared" si="293"/>
        <v>1TariffFlat01214</v>
      </c>
      <c r="B18783" s="9">
        <v>1</v>
      </c>
      <c r="C18783" t="s">
        <v>134</v>
      </c>
      <c r="D18783" t="s">
        <v>151</v>
      </c>
      <c r="E18783" s="9">
        <v>0</v>
      </c>
      <c r="F18783" s="9">
        <v>1</v>
      </c>
      <c r="G18783" s="9">
        <v>2</v>
      </c>
      <c r="H18783" s="9">
        <v>14</v>
      </c>
      <c r="I18783" s="9">
        <v>1.5154013633728027</v>
      </c>
      <c r="J18783" s="9">
        <v>1.5154013633728027</v>
      </c>
      <c r="K18783" s="9">
        <v>0</v>
      </c>
      <c r="L18783" s="9">
        <v>89.966224670410156</v>
      </c>
    </row>
    <row r="18784" spans="1:12" x14ac:dyDescent="0.25">
      <c r="A18784" s="5" t="str">
        <f t="shared" si="293"/>
        <v>1TariffFlat01215</v>
      </c>
      <c r="B18784" s="9">
        <v>1</v>
      </c>
      <c r="C18784" t="s">
        <v>134</v>
      </c>
      <c r="D18784" t="s">
        <v>151</v>
      </c>
      <c r="E18784" s="9">
        <v>0</v>
      </c>
      <c r="F18784" s="9">
        <v>1</v>
      </c>
      <c r="G18784" s="9">
        <v>2</v>
      </c>
      <c r="H18784" s="9">
        <v>15</v>
      </c>
      <c r="I18784" s="9">
        <v>1.8036084175109863</v>
      </c>
      <c r="J18784" s="9">
        <v>1.8036084175109863</v>
      </c>
      <c r="K18784" s="9">
        <v>0</v>
      </c>
      <c r="L18784" s="9">
        <v>91.571586608886719</v>
      </c>
    </row>
    <row r="18785" spans="1:12" x14ac:dyDescent="0.25">
      <c r="A18785" s="5" t="str">
        <f t="shared" si="293"/>
        <v>1TariffFlat01216</v>
      </c>
      <c r="B18785" s="9">
        <v>1</v>
      </c>
      <c r="C18785" t="s">
        <v>134</v>
      </c>
      <c r="D18785" t="s">
        <v>151</v>
      </c>
      <c r="E18785" s="9">
        <v>0</v>
      </c>
      <c r="F18785" s="9">
        <v>1</v>
      </c>
      <c r="G18785" s="9">
        <v>2</v>
      </c>
      <c r="H18785" s="9">
        <v>16</v>
      </c>
      <c r="I18785" s="9">
        <v>2.0987298488616943</v>
      </c>
      <c r="J18785" s="9">
        <v>2.0987298488616943</v>
      </c>
      <c r="K18785" s="9">
        <v>0</v>
      </c>
      <c r="L18785" s="9">
        <v>91.994087219238281</v>
      </c>
    </row>
    <row r="18786" spans="1:12" x14ac:dyDescent="0.25">
      <c r="A18786" s="5" t="str">
        <f t="shared" si="293"/>
        <v>1TariffFlat01217</v>
      </c>
      <c r="B18786" s="9">
        <v>1</v>
      </c>
      <c r="C18786" t="s">
        <v>134</v>
      </c>
      <c r="D18786" t="s">
        <v>151</v>
      </c>
      <c r="E18786" s="9">
        <v>0</v>
      </c>
      <c r="F18786" s="9">
        <v>1</v>
      </c>
      <c r="G18786" s="9">
        <v>2</v>
      </c>
      <c r="H18786" s="9">
        <v>17</v>
      </c>
      <c r="I18786" s="9">
        <v>2.3418443202972412</v>
      </c>
      <c r="J18786" s="9">
        <v>1.3563492298126221</v>
      </c>
      <c r="K18786" s="9">
        <v>1.4053203165531158E-2</v>
      </c>
      <c r="L18786" s="9">
        <v>92.183586120605469</v>
      </c>
    </row>
    <row r="18787" spans="1:12" x14ac:dyDescent="0.25">
      <c r="A18787" s="5" t="str">
        <f t="shared" si="293"/>
        <v>1TariffFlat01218</v>
      </c>
      <c r="B18787" s="9">
        <v>1</v>
      </c>
      <c r="C18787" t="s">
        <v>134</v>
      </c>
      <c r="D18787" t="s">
        <v>151</v>
      </c>
      <c r="E18787" s="9">
        <v>0</v>
      </c>
      <c r="F18787" s="9">
        <v>1</v>
      </c>
      <c r="G18787" s="9">
        <v>2</v>
      </c>
      <c r="H18787" s="9">
        <v>18</v>
      </c>
      <c r="I18787" s="9">
        <v>2.5209829807281494</v>
      </c>
      <c r="J18787" s="9">
        <v>1.9451268911361694</v>
      </c>
      <c r="K18787" s="9">
        <v>2.7127422392368317E-2</v>
      </c>
      <c r="L18787" s="9">
        <v>91.292472839355469</v>
      </c>
    </row>
    <row r="18788" spans="1:12" x14ac:dyDescent="0.25">
      <c r="A18788" s="5" t="str">
        <f t="shared" si="293"/>
        <v>1TariffFlat01219</v>
      </c>
      <c r="B18788" s="9">
        <v>1</v>
      </c>
      <c r="C18788" t="s">
        <v>134</v>
      </c>
      <c r="D18788" t="s">
        <v>151</v>
      </c>
      <c r="E18788" s="9">
        <v>0</v>
      </c>
      <c r="F18788" s="9">
        <v>1</v>
      </c>
      <c r="G18788" s="9">
        <v>2</v>
      </c>
      <c r="H18788" s="9">
        <v>19</v>
      </c>
      <c r="I18788" s="9">
        <v>2.5490219593048096</v>
      </c>
      <c r="J18788" s="9">
        <v>2.1939270496368408</v>
      </c>
      <c r="K18788" s="9">
        <v>1.5907531604170799E-2</v>
      </c>
      <c r="L18788" s="9">
        <v>89.66510009765625</v>
      </c>
    </row>
    <row r="18789" spans="1:12" x14ac:dyDescent="0.25">
      <c r="A18789" s="5" t="str">
        <f t="shared" si="293"/>
        <v>1TariffFlat01220</v>
      </c>
      <c r="B18789" s="9">
        <v>1</v>
      </c>
      <c r="C18789" t="s">
        <v>134</v>
      </c>
      <c r="D18789" t="s">
        <v>151</v>
      </c>
      <c r="E18789" s="9">
        <v>0</v>
      </c>
      <c r="F18789" s="9">
        <v>1</v>
      </c>
      <c r="G18789" s="9">
        <v>2</v>
      </c>
      <c r="H18789" s="9">
        <v>20</v>
      </c>
      <c r="I18789" s="9">
        <v>2.398900032043457</v>
      </c>
      <c r="J18789" s="9">
        <v>2.1472527980804443</v>
      </c>
      <c r="K18789" s="9">
        <v>1.0915644466876984E-2</v>
      </c>
      <c r="L18789" s="9">
        <v>87.342315673828125</v>
      </c>
    </row>
    <row r="18790" spans="1:12" x14ac:dyDescent="0.25">
      <c r="A18790" s="5" t="str">
        <f t="shared" si="293"/>
        <v>1TariffFlat01221</v>
      </c>
      <c r="B18790" s="9">
        <v>1</v>
      </c>
      <c r="C18790" t="s">
        <v>134</v>
      </c>
      <c r="D18790" t="s">
        <v>151</v>
      </c>
      <c r="E18790" s="9">
        <v>0</v>
      </c>
      <c r="F18790" s="9">
        <v>1</v>
      </c>
      <c r="G18790" s="9">
        <v>2</v>
      </c>
      <c r="H18790" s="9">
        <v>21</v>
      </c>
      <c r="I18790" s="9">
        <v>2.2647206783294678</v>
      </c>
      <c r="J18790" s="9">
        <v>2.0375254154205322</v>
      </c>
      <c r="K18790" s="9">
        <v>1.2012514285743237E-2</v>
      </c>
      <c r="L18790" s="9">
        <v>83.9166259765625</v>
      </c>
    </row>
    <row r="18791" spans="1:12" x14ac:dyDescent="0.25">
      <c r="A18791" s="5" t="str">
        <f t="shared" si="293"/>
        <v>1TariffFlat01222</v>
      </c>
      <c r="B18791" s="9">
        <v>1</v>
      </c>
      <c r="C18791" t="s">
        <v>134</v>
      </c>
      <c r="D18791" t="s">
        <v>151</v>
      </c>
      <c r="E18791" s="9">
        <v>0</v>
      </c>
      <c r="F18791" s="9">
        <v>1</v>
      </c>
      <c r="G18791" s="9">
        <v>2</v>
      </c>
      <c r="H18791" s="9">
        <v>22</v>
      </c>
      <c r="I18791" s="9">
        <v>2.0873310565948486</v>
      </c>
      <c r="J18791" s="9">
        <v>2.509751558303833</v>
      </c>
      <c r="K18791" s="9">
        <v>1.2028343044221401E-2</v>
      </c>
      <c r="L18791" s="9">
        <v>80.717430114746094</v>
      </c>
    </row>
    <row r="18792" spans="1:12" x14ac:dyDescent="0.25">
      <c r="A18792" s="5" t="str">
        <f t="shared" si="293"/>
        <v>1TariffFlat01223</v>
      </c>
      <c r="B18792" s="9">
        <v>1</v>
      </c>
      <c r="C18792" t="s">
        <v>134</v>
      </c>
      <c r="D18792" t="s">
        <v>151</v>
      </c>
      <c r="E18792" s="9">
        <v>0</v>
      </c>
      <c r="F18792" s="9">
        <v>1</v>
      </c>
      <c r="G18792" s="9">
        <v>2</v>
      </c>
      <c r="H18792" s="9">
        <v>23</v>
      </c>
      <c r="I18792" s="9">
        <v>1.7851306200027466</v>
      </c>
      <c r="J18792" s="9">
        <v>1.9343047142028809</v>
      </c>
      <c r="K18792" s="9">
        <v>9.8006371408700943E-3</v>
      </c>
      <c r="L18792" s="9">
        <v>78.557785034179688</v>
      </c>
    </row>
    <row r="18793" spans="1:12" x14ac:dyDescent="0.25">
      <c r="A18793" s="5" t="str">
        <f t="shared" si="293"/>
        <v>1TariffFlat01224</v>
      </c>
      <c r="B18793" s="9">
        <v>1</v>
      </c>
      <c r="C18793" t="s">
        <v>134</v>
      </c>
      <c r="D18793" t="s">
        <v>151</v>
      </c>
      <c r="E18793" s="9">
        <v>0</v>
      </c>
      <c r="F18793" s="9">
        <v>1</v>
      </c>
      <c r="G18793" s="9">
        <v>2</v>
      </c>
      <c r="H18793" s="9">
        <v>24</v>
      </c>
      <c r="I18793" s="9">
        <v>1.459109902381897</v>
      </c>
      <c r="J18793" s="9">
        <v>1.5374792814254761</v>
      </c>
      <c r="K18793" s="9">
        <v>7.9410504549741745E-3</v>
      </c>
      <c r="L18793" s="9">
        <v>76.729751586914063</v>
      </c>
    </row>
    <row r="18794" spans="1:12" x14ac:dyDescent="0.25">
      <c r="A18794" s="5" t="str">
        <f t="shared" si="293"/>
        <v>1TariffFlat01101</v>
      </c>
      <c r="B18794" s="9">
        <v>1</v>
      </c>
      <c r="C18794" t="s">
        <v>134</v>
      </c>
      <c r="D18794" t="s">
        <v>151</v>
      </c>
      <c r="E18794" s="9">
        <v>0</v>
      </c>
      <c r="F18794" s="9">
        <v>1</v>
      </c>
      <c r="G18794" s="9">
        <v>10</v>
      </c>
      <c r="H18794" s="9">
        <v>1</v>
      </c>
      <c r="I18794" s="9">
        <v>1.382696270942688</v>
      </c>
      <c r="J18794" s="9">
        <v>1.382696270942688</v>
      </c>
      <c r="K18794" s="9">
        <v>0</v>
      </c>
      <c r="L18794" s="9">
        <v>78.733016967773438</v>
      </c>
    </row>
    <row r="18795" spans="1:12" x14ac:dyDescent="0.25">
      <c r="A18795" s="5" t="str">
        <f t="shared" si="293"/>
        <v>1TariffFlat01102</v>
      </c>
      <c r="B18795" s="9">
        <v>1</v>
      </c>
      <c r="C18795" t="s">
        <v>134</v>
      </c>
      <c r="D18795" t="s">
        <v>151</v>
      </c>
      <c r="E18795" s="9">
        <v>0</v>
      </c>
      <c r="F18795" s="9">
        <v>1</v>
      </c>
      <c r="G18795" s="9">
        <v>10</v>
      </c>
      <c r="H18795" s="9">
        <v>2</v>
      </c>
      <c r="I18795" s="9">
        <v>1.1350305080413818</v>
      </c>
      <c r="J18795" s="9">
        <v>1.1350305080413818</v>
      </c>
      <c r="K18795" s="9">
        <v>0</v>
      </c>
      <c r="L18795" s="9">
        <v>77.168617248535156</v>
      </c>
    </row>
    <row r="18796" spans="1:12" x14ac:dyDescent="0.25">
      <c r="A18796" s="5" t="str">
        <f t="shared" si="293"/>
        <v>1TariffFlat01103</v>
      </c>
      <c r="B18796" s="9">
        <v>1</v>
      </c>
      <c r="C18796" t="s">
        <v>134</v>
      </c>
      <c r="D18796" t="s">
        <v>151</v>
      </c>
      <c r="E18796" s="9">
        <v>0</v>
      </c>
      <c r="F18796" s="9">
        <v>1</v>
      </c>
      <c r="G18796" s="9">
        <v>10</v>
      </c>
      <c r="H18796" s="9">
        <v>3</v>
      </c>
      <c r="I18796" s="9">
        <v>0.9719577431678772</v>
      </c>
      <c r="J18796" s="9">
        <v>0.9719577431678772</v>
      </c>
      <c r="K18796" s="9">
        <v>0</v>
      </c>
      <c r="L18796" s="9">
        <v>75.812843322753906</v>
      </c>
    </row>
    <row r="18797" spans="1:12" x14ac:dyDescent="0.25">
      <c r="A18797" s="5" t="str">
        <f t="shared" si="293"/>
        <v>1TariffFlat01104</v>
      </c>
      <c r="B18797" s="9">
        <v>1</v>
      </c>
      <c r="C18797" t="s">
        <v>134</v>
      </c>
      <c r="D18797" t="s">
        <v>151</v>
      </c>
      <c r="E18797" s="9">
        <v>0</v>
      </c>
      <c r="F18797" s="9">
        <v>1</v>
      </c>
      <c r="G18797" s="9">
        <v>10</v>
      </c>
      <c r="H18797" s="9">
        <v>4</v>
      </c>
      <c r="I18797" s="9">
        <v>0.87243175506591797</v>
      </c>
      <c r="J18797" s="9">
        <v>0.87243175506591797</v>
      </c>
      <c r="K18797" s="9">
        <v>0</v>
      </c>
      <c r="L18797" s="9">
        <v>74.948455810546875</v>
      </c>
    </row>
    <row r="18798" spans="1:12" x14ac:dyDescent="0.25">
      <c r="A18798" s="5" t="str">
        <f t="shared" si="293"/>
        <v>1TariffFlat01105</v>
      </c>
      <c r="B18798" s="9">
        <v>1</v>
      </c>
      <c r="C18798" t="s">
        <v>134</v>
      </c>
      <c r="D18798" t="s">
        <v>151</v>
      </c>
      <c r="E18798" s="9">
        <v>0</v>
      </c>
      <c r="F18798" s="9">
        <v>1</v>
      </c>
      <c r="G18798" s="9">
        <v>10</v>
      </c>
      <c r="H18798" s="9">
        <v>5</v>
      </c>
      <c r="I18798" s="9">
        <v>0.8018878698348999</v>
      </c>
      <c r="J18798" s="9">
        <v>0.8018878698348999</v>
      </c>
      <c r="K18798" s="9">
        <v>0</v>
      </c>
      <c r="L18798" s="9">
        <v>74.029129028320313</v>
      </c>
    </row>
    <row r="18799" spans="1:12" x14ac:dyDescent="0.25">
      <c r="A18799" s="5" t="str">
        <f t="shared" si="293"/>
        <v>1TariffFlat01106</v>
      </c>
      <c r="B18799" s="9">
        <v>1</v>
      </c>
      <c r="C18799" t="s">
        <v>134</v>
      </c>
      <c r="D18799" t="s">
        <v>151</v>
      </c>
      <c r="E18799" s="9">
        <v>0</v>
      </c>
      <c r="F18799" s="9">
        <v>1</v>
      </c>
      <c r="G18799" s="9">
        <v>10</v>
      </c>
      <c r="H18799" s="9">
        <v>6</v>
      </c>
      <c r="I18799" s="9">
        <v>0.76996481418609619</v>
      </c>
      <c r="J18799" s="9">
        <v>0.76996481418609619</v>
      </c>
      <c r="K18799" s="9">
        <v>0</v>
      </c>
      <c r="L18799" s="9">
        <v>73.336448669433594</v>
      </c>
    </row>
    <row r="18800" spans="1:12" x14ac:dyDescent="0.25">
      <c r="A18800" s="5" t="str">
        <f t="shared" si="293"/>
        <v>1TariffFlat01107</v>
      </c>
      <c r="B18800" s="9">
        <v>1</v>
      </c>
      <c r="C18800" t="s">
        <v>134</v>
      </c>
      <c r="D18800" t="s">
        <v>151</v>
      </c>
      <c r="E18800" s="9">
        <v>0</v>
      </c>
      <c r="F18800" s="9">
        <v>1</v>
      </c>
      <c r="G18800" s="9">
        <v>10</v>
      </c>
      <c r="H18800" s="9">
        <v>7</v>
      </c>
      <c r="I18800" s="9">
        <v>0.75897771120071411</v>
      </c>
      <c r="J18800" s="9">
        <v>0.75897771120071411</v>
      </c>
      <c r="K18800" s="9">
        <v>0</v>
      </c>
      <c r="L18800" s="9">
        <v>72.748565673828125</v>
      </c>
    </row>
    <row r="18801" spans="1:12" x14ac:dyDescent="0.25">
      <c r="A18801" s="5" t="str">
        <f t="shared" si="293"/>
        <v>1TariffFlat01108</v>
      </c>
      <c r="B18801" s="9">
        <v>1</v>
      </c>
      <c r="C18801" t="s">
        <v>134</v>
      </c>
      <c r="D18801" t="s">
        <v>151</v>
      </c>
      <c r="E18801" s="9">
        <v>0</v>
      </c>
      <c r="F18801" s="9">
        <v>1</v>
      </c>
      <c r="G18801" s="9">
        <v>10</v>
      </c>
      <c r="H18801" s="9">
        <v>8</v>
      </c>
      <c r="I18801" s="9">
        <v>0.77817565202713013</v>
      </c>
      <c r="J18801" s="9">
        <v>0.77817565202713013</v>
      </c>
      <c r="K18801" s="9">
        <v>0</v>
      </c>
      <c r="L18801" s="9">
        <v>73.270622253417969</v>
      </c>
    </row>
    <row r="18802" spans="1:12" x14ac:dyDescent="0.25">
      <c r="A18802" s="5" t="str">
        <f t="shared" si="293"/>
        <v>1TariffFlat01109</v>
      </c>
      <c r="B18802" s="9">
        <v>1</v>
      </c>
      <c r="C18802" t="s">
        <v>134</v>
      </c>
      <c r="D18802" t="s">
        <v>151</v>
      </c>
      <c r="E18802" s="9">
        <v>0</v>
      </c>
      <c r="F18802" s="9">
        <v>1</v>
      </c>
      <c r="G18802" s="9">
        <v>10</v>
      </c>
      <c r="H18802" s="9">
        <v>9</v>
      </c>
      <c r="I18802" s="9">
        <v>0.77928078174591064</v>
      </c>
      <c r="J18802" s="9">
        <v>0.77928078174591064</v>
      </c>
      <c r="K18802" s="9">
        <v>0</v>
      </c>
      <c r="L18802" s="9">
        <v>76.460334777832031</v>
      </c>
    </row>
    <row r="18803" spans="1:12" x14ac:dyDescent="0.25">
      <c r="A18803" s="5" t="str">
        <f t="shared" si="293"/>
        <v>1TariffFlat011010</v>
      </c>
      <c r="B18803" s="9">
        <v>1</v>
      </c>
      <c r="C18803" t="s">
        <v>134</v>
      </c>
      <c r="D18803" t="s">
        <v>151</v>
      </c>
      <c r="E18803" s="9">
        <v>0</v>
      </c>
      <c r="F18803" s="9">
        <v>1</v>
      </c>
      <c r="G18803" s="9">
        <v>10</v>
      </c>
      <c r="H18803" s="9">
        <v>10</v>
      </c>
      <c r="I18803" s="9">
        <v>0.85820931196212769</v>
      </c>
      <c r="J18803" s="9">
        <v>0.85820931196212769</v>
      </c>
      <c r="K18803" s="9">
        <v>0</v>
      </c>
      <c r="L18803" s="9">
        <v>81.654281616210938</v>
      </c>
    </row>
    <row r="18804" spans="1:12" x14ac:dyDescent="0.25">
      <c r="A18804" s="5" t="str">
        <f t="shared" si="293"/>
        <v>1TariffFlat011011</v>
      </c>
      <c r="B18804" s="9">
        <v>1</v>
      </c>
      <c r="C18804" t="s">
        <v>134</v>
      </c>
      <c r="D18804" t="s">
        <v>151</v>
      </c>
      <c r="E18804" s="9">
        <v>0</v>
      </c>
      <c r="F18804" s="9">
        <v>1</v>
      </c>
      <c r="G18804" s="9">
        <v>10</v>
      </c>
      <c r="H18804" s="9">
        <v>11</v>
      </c>
      <c r="I18804" s="9">
        <v>1.0631892681121826</v>
      </c>
      <c r="J18804" s="9">
        <v>1.0631892681121826</v>
      </c>
      <c r="K18804" s="9">
        <v>0</v>
      </c>
      <c r="L18804" s="9">
        <v>87.227882385253906</v>
      </c>
    </row>
    <row r="18805" spans="1:12" x14ac:dyDescent="0.25">
      <c r="A18805" s="5" t="str">
        <f t="shared" si="293"/>
        <v>1TariffFlat011012</v>
      </c>
      <c r="B18805" s="9">
        <v>1</v>
      </c>
      <c r="C18805" t="s">
        <v>134</v>
      </c>
      <c r="D18805" t="s">
        <v>151</v>
      </c>
      <c r="E18805" s="9">
        <v>0</v>
      </c>
      <c r="F18805" s="9">
        <v>1</v>
      </c>
      <c r="G18805" s="9">
        <v>10</v>
      </c>
      <c r="H18805" s="9">
        <v>12</v>
      </c>
      <c r="I18805" s="9">
        <v>1.3430442810058594</v>
      </c>
      <c r="J18805" s="9">
        <v>1.3430442810058594</v>
      </c>
      <c r="K18805" s="9">
        <v>0</v>
      </c>
      <c r="L18805" s="9">
        <v>91.519905090332031</v>
      </c>
    </row>
    <row r="18806" spans="1:12" x14ac:dyDescent="0.25">
      <c r="A18806" s="5" t="str">
        <f t="shared" si="293"/>
        <v>1TariffFlat011013</v>
      </c>
      <c r="B18806" s="9">
        <v>1</v>
      </c>
      <c r="C18806" t="s">
        <v>134</v>
      </c>
      <c r="D18806" t="s">
        <v>151</v>
      </c>
      <c r="E18806" s="9">
        <v>0</v>
      </c>
      <c r="F18806" s="9">
        <v>1</v>
      </c>
      <c r="G18806" s="9">
        <v>10</v>
      </c>
      <c r="H18806" s="9">
        <v>13</v>
      </c>
      <c r="I18806" s="9">
        <v>1.7207028865814209</v>
      </c>
      <c r="J18806" s="9">
        <v>1.7207028865814209</v>
      </c>
      <c r="K18806" s="9">
        <v>0</v>
      </c>
      <c r="L18806" s="9">
        <v>94.334762573242188</v>
      </c>
    </row>
    <row r="18807" spans="1:12" x14ac:dyDescent="0.25">
      <c r="A18807" s="5" t="str">
        <f t="shared" si="293"/>
        <v>1TariffFlat011014</v>
      </c>
      <c r="B18807" s="9">
        <v>1</v>
      </c>
      <c r="C18807" t="s">
        <v>134</v>
      </c>
      <c r="D18807" t="s">
        <v>151</v>
      </c>
      <c r="E18807" s="9">
        <v>0</v>
      </c>
      <c r="F18807" s="9">
        <v>1</v>
      </c>
      <c r="G18807" s="9">
        <v>10</v>
      </c>
      <c r="H18807" s="9">
        <v>14</v>
      </c>
      <c r="I18807" s="9">
        <v>2.1153535842895508</v>
      </c>
      <c r="J18807" s="9">
        <v>2.1153535842895508</v>
      </c>
      <c r="K18807" s="9">
        <v>0</v>
      </c>
      <c r="L18807" s="9">
        <v>96.628654479980469</v>
      </c>
    </row>
    <row r="18808" spans="1:12" x14ac:dyDescent="0.25">
      <c r="A18808" s="5" t="str">
        <f t="shared" si="293"/>
        <v>1TariffFlat011015</v>
      </c>
      <c r="B18808" s="9">
        <v>1</v>
      </c>
      <c r="C18808" t="s">
        <v>134</v>
      </c>
      <c r="D18808" t="s">
        <v>151</v>
      </c>
      <c r="E18808" s="9">
        <v>0</v>
      </c>
      <c r="F18808" s="9">
        <v>1</v>
      </c>
      <c r="G18808" s="9">
        <v>10</v>
      </c>
      <c r="H18808" s="9">
        <v>15</v>
      </c>
      <c r="I18808" s="9">
        <v>2.4785511493682861</v>
      </c>
      <c r="J18808" s="9">
        <v>2.4785511493682861</v>
      </c>
      <c r="K18808" s="9">
        <v>0</v>
      </c>
      <c r="L18808" s="9">
        <v>98.468582153320313</v>
      </c>
    </row>
    <row r="18809" spans="1:12" x14ac:dyDescent="0.25">
      <c r="A18809" s="5" t="str">
        <f t="shared" si="293"/>
        <v>1TariffFlat011016</v>
      </c>
      <c r="B18809" s="9">
        <v>1</v>
      </c>
      <c r="C18809" t="s">
        <v>134</v>
      </c>
      <c r="D18809" t="s">
        <v>151</v>
      </c>
      <c r="E18809" s="9">
        <v>0</v>
      </c>
      <c r="F18809" s="9">
        <v>1</v>
      </c>
      <c r="G18809" s="9">
        <v>10</v>
      </c>
      <c r="H18809" s="9">
        <v>16</v>
      </c>
      <c r="I18809" s="9">
        <v>2.8204071521759033</v>
      </c>
      <c r="J18809" s="9">
        <v>2.8204071521759033</v>
      </c>
      <c r="K18809" s="9">
        <v>0</v>
      </c>
      <c r="L18809" s="9">
        <v>99.640693664550781</v>
      </c>
    </row>
    <row r="18810" spans="1:12" x14ac:dyDescent="0.25">
      <c r="A18810" s="5" t="str">
        <f t="shared" si="293"/>
        <v>1TariffFlat011017</v>
      </c>
      <c r="B18810" s="9">
        <v>1</v>
      </c>
      <c r="C18810" t="s">
        <v>134</v>
      </c>
      <c r="D18810" t="s">
        <v>151</v>
      </c>
      <c r="E18810" s="9">
        <v>0</v>
      </c>
      <c r="F18810" s="9">
        <v>1</v>
      </c>
      <c r="G18810" s="9">
        <v>10</v>
      </c>
      <c r="H18810" s="9">
        <v>17</v>
      </c>
      <c r="I18810" s="9">
        <v>3.0808384418487549</v>
      </c>
      <c r="J18810" s="9">
        <v>1.9223949909210205</v>
      </c>
      <c r="K18810" s="9">
        <v>2.6864102110266685E-2</v>
      </c>
      <c r="L18810" s="9">
        <v>99.920433044433594</v>
      </c>
    </row>
    <row r="18811" spans="1:12" x14ac:dyDescent="0.25">
      <c r="A18811" s="5" t="str">
        <f t="shared" si="293"/>
        <v>1TariffFlat011018</v>
      </c>
      <c r="B18811" s="9">
        <v>1</v>
      </c>
      <c r="C18811" t="s">
        <v>134</v>
      </c>
      <c r="D18811" t="s">
        <v>151</v>
      </c>
      <c r="E18811" s="9">
        <v>0</v>
      </c>
      <c r="F18811" s="9">
        <v>1</v>
      </c>
      <c r="G18811" s="9">
        <v>10</v>
      </c>
      <c r="H18811" s="9">
        <v>18</v>
      </c>
      <c r="I18811" s="9">
        <v>3.2526476383209229</v>
      </c>
      <c r="J18811" s="9">
        <v>2.5215752124786377</v>
      </c>
      <c r="K18811" s="9">
        <v>4.2517751455307007E-2</v>
      </c>
      <c r="L18811" s="9">
        <v>99.199592590332031</v>
      </c>
    </row>
    <row r="18812" spans="1:12" x14ac:dyDescent="0.25">
      <c r="A18812" s="5" t="str">
        <f t="shared" si="293"/>
        <v>1TariffFlat011019</v>
      </c>
      <c r="B18812" s="9">
        <v>1</v>
      </c>
      <c r="C18812" t="s">
        <v>134</v>
      </c>
      <c r="D18812" t="s">
        <v>151</v>
      </c>
      <c r="E18812" s="9">
        <v>0</v>
      </c>
      <c r="F18812" s="9">
        <v>1</v>
      </c>
      <c r="G18812" s="9">
        <v>10</v>
      </c>
      <c r="H18812" s="9">
        <v>19</v>
      </c>
      <c r="I18812" s="9">
        <v>3.2559289932250977</v>
      </c>
      <c r="J18812" s="9">
        <v>2.7980108261108398</v>
      </c>
      <c r="K18812" s="9">
        <v>2.0199550315737724E-2</v>
      </c>
      <c r="L18812" s="9">
        <v>97.404930114746094</v>
      </c>
    </row>
    <row r="18813" spans="1:12" x14ac:dyDescent="0.25">
      <c r="A18813" s="5" t="str">
        <f t="shared" si="293"/>
        <v>1TariffFlat011020</v>
      </c>
      <c r="B18813" s="9">
        <v>1</v>
      </c>
      <c r="C18813" t="s">
        <v>134</v>
      </c>
      <c r="D18813" t="s">
        <v>151</v>
      </c>
      <c r="E18813" s="9">
        <v>0</v>
      </c>
      <c r="F18813" s="9">
        <v>1</v>
      </c>
      <c r="G18813" s="9">
        <v>10</v>
      </c>
      <c r="H18813" s="9">
        <v>20</v>
      </c>
      <c r="I18813" s="9">
        <v>3.0340933799743652</v>
      </c>
      <c r="J18813" s="9">
        <v>2.7329370975494385</v>
      </c>
      <c r="K18813" s="9">
        <v>2.3789769038558006E-2</v>
      </c>
      <c r="L18813" s="9">
        <v>94.278419494628906</v>
      </c>
    </row>
    <row r="18814" spans="1:12" x14ac:dyDescent="0.25">
      <c r="A18814" s="5" t="str">
        <f t="shared" si="293"/>
        <v>1TariffFlat011021</v>
      </c>
      <c r="B18814" s="9">
        <v>1</v>
      </c>
      <c r="C18814" t="s">
        <v>134</v>
      </c>
      <c r="D18814" t="s">
        <v>151</v>
      </c>
      <c r="E18814" s="9">
        <v>0</v>
      </c>
      <c r="F18814" s="9">
        <v>1</v>
      </c>
      <c r="G18814" s="9">
        <v>10</v>
      </c>
      <c r="H18814" s="9">
        <v>21</v>
      </c>
      <c r="I18814" s="9">
        <v>2.8404290676116943</v>
      </c>
      <c r="J18814" s="9">
        <v>2.5654556751251221</v>
      </c>
      <c r="K18814" s="9">
        <v>1.5704948455095291E-2</v>
      </c>
      <c r="L18814" s="9">
        <v>90.610244750976563</v>
      </c>
    </row>
    <row r="18815" spans="1:12" x14ac:dyDescent="0.25">
      <c r="A18815" s="5" t="str">
        <f t="shared" si="293"/>
        <v>1TariffFlat011022</v>
      </c>
      <c r="B18815" s="9">
        <v>1</v>
      </c>
      <c r="C18815" t="s">
        <v>134</v>
      </c>
      <c r="D18815" t="s">
        <v>151</v>
      </c>
      <c r="E18815" s="9">
        <v>0</v>
      </c>
      <c r="F18815" s="9">
        <v>1</v>
      </c>
      <c r="G18815" s="9">
        <v>10</v>
      </c>
      <c r="H18815" s="9">
        <v>22</v>
      </c>
      <c r="I18815" s="9">
        <v>2.6127970218658447</v>
      </c>
      <c r="J18815" s="9">
        <v>3.1175632476806641</v>
      </c>
      <c r="K18815" s="9">
        <v>2.1355625241994858E-2</v>
      </c>
      <c r="L18815" s="9">
        <v>87.206878662109375</v>
      </c>
    </row>
    <row r="18816" spans="1:12" x14ac:dyDescent="0.25">
      <c r="A18816" s="5" t="str">
        <f t="shared" si="293"/>
        <v>1TariffFlat011023</v>
      </c>
      <c r="B18816" s="9">
        <v>1</v>
      </c>
      <c r="C18816" t="s">
        <v>134</v>
      </c>
      <c r="D18816" t="s">
        <v>151</v>
      </c>
      <c r="E18816" s="9">
        <v>0</v>
      </c>
      <c r="F18816" s="9">
        <v>1</v>
      </c>
      <c r="G18816" s="9">
        <v>10</v>
      </c>
      <c r="H18816" s="9">
        <v>23</v>
      </c>
      <c r="I18816" s="9">
        <v>2.2285370826721191</v>
      </c>
      <c r="J18816" s="9">
        <v>2.4189400672912598</v>
      </c>
      <c r="K18816" s="9">
        <v>1.4655260369181633E-2</v>
      </c>
      <c r="L18816" s="9">
        <v>84.248985290527344</v>
      </c>
    </row>
    <row r="18817" spans="1:12" x14ac:dyDescent="0.25">
      <c r="A18817" s="5" t="str">
        <f t="shared" si="293"/>
        <v>1TariffFlat011024</v>
      </c>
      <c r="B18817" s="9">
        <v>1</v>
      </c>
      <c r="C18817" t="s">
        <v>134</v>
      </c>
      <c r="D18817" t="s">
        <v>151</v>
      </c>
      <c r="E18817" s="9">
        <v>0</v>
      </c>
      <c r="F18817" s="9">
        <v>1</v>
      </c>
      <c r="G18817" s="9">
        <v>10</v>
      </c>
      <c r="H18817" s="9">
        <v>24</v>
      </c>
      <c r="I18817" s="9">
        <v>1.8212739229202271</v>
      </c>
      <c r="J18817" s="9">
        <v>1.9312690496444702</v>
      </c>
      <c r="K18817" s="9">
        <v>1.1475935578346252E-2</v>
      </c>
      <c r="L18817" s="9">
        <v>82.221168518066406</v>
      </c>
    </row>
    <row r="18818" spans="1:12" x14ac:dyDescent="0.25">
      <c r="A18818" s="5" t="str">
        <f t="shared" si="293"/>
        <v>1TariffFlat1021</v>
      </c>
      <c r="B18818" s="9">
        <v>1</v>
      </c>
      <c r="C18818" t="s">
        <v>134</v>
      </c>
      <c r="D18818" t="s">
        <v>151</v>
      </c>
      <c r="E18818" s="9">
        <v>1</v>
      </c>
      <c r="F18818" s="9">
        <v>0</v>
      </c>
      <c r="G18818" s="9">
        <v>2</v>
      </c>
      <c r="H18818" s="9">
        <v>1</v>
      </c>
      <c r="I18818" s="9">
        <v>0.63169950246810913</v>
      </c>
      <c r="J18818" s="9">
        <v>0.63169950246810913</v>
      </c>
      <c r="K18818" s="9">
        <v>0</v>
      </c>
      <c r="L18818" s="9">
        <v>48.451431274414063</v>
      </c>
    </row>
    <row r="18819" spans="1:12" x14ac:dyDescent="0.25">
      <c r="A18819" s="5" t="str">
        <f t="shared" ref="A18819:A18882" si="294">B18819&amp;C18819&amp;D18819&amp;E18819&amp;F18819&amp;G18819&amp;H18819</f>
        <v>1TariffFlat1022</v>
      </c>
      <c r="B18819" s="9">
        <v>1</v>
      </c>
      <c r="C18819" t="s">
        <v>134</v>
      </c>
      <c r="D18819" t="s">
        <v>151</v>
      </c>
      <c r="E18819" s="9">
        <v>1</v>
      </c>
      <c r="F18819" s="9">
        <v>0</v>
      </c>
      <c r="G18819" s="9">
        <v>2</v>
      </c>
      <c r="H18819" s="9">
        <v>2</v>
      </c>
      <c r="I18819" s="9">
        <v>0.58299189805984497</v>
      </c>
      <c r="J18819" s="9">
        <v>0.58299189805984497</v>
      </c>
      <c r="K18819" s="9">
        <v>0</v>
      </c>
      <c r="L18819" s="9">
        <v>47.604969024658203</v>
      </c>
    </row>
    <row r="18820" spans="1:12" x14ac:dyDescent="0.25">
      <c r="A18820" s="5" t="str">
        <f t="shared" si="294"/>
        <v>1TariffFlat1023</v>
      </c>
      <c r="B18820" s="9">
        <v>1</v>
      </c>
      <c r="C18820" t="s">
        <v>134</v>
      </c>
      <c r="D18820" t="s">
        <v>151</v>
      </c>
      <c r="E18820" s="9">
        <v>1</v>
      </c>
      <c r="F18820" s="9">
        <v>0</v>
      </c>
      <c r="G18820" s="9">
        <v>2</v>
      </c>
      <c r="H18820" s="9">
        <v>3</v>
      </c>
      <c r="I18820" s="9">
        <v>0.56070876121520996</v>
      </c>
      <c r="J18820" s="9">
        <v>0.56070876121520996</v>
      </c>
      <c r="K18820" s="9">
        <v>0</v>
      </c>
      <c r="L18820" s="9">
        <v>46.709423065185547</v>
      </c>
    </row>
    <row r="18821" spans="1:12" x14ac:dyDescent="0.25">
      <c r="A18821" s="5" t="str">
        <f t="shared" si="294"/>
        <v>1TariffFlat1024</v>
      </c>
      <c r="B18821" s="9">
        <v>1</v>
      </c>
      <c r="C18821" t="s">
        <v>134</v>
      </c>
      <c r="D18821" t="s">
        <v>151</v>
      </c>
      <c r="E18821" s="9">
        <v>1</v>
      </c>
      <c r="F18821" s="9">
        <v>0</v>
      </c>
      <c r="G18821" s="9">
        <v>2</v>
      </c>
      <c r="H18821" s="9">
        <v>4</v>
      </c>
      <c r="I18821" s="9">
        <v>0.55563151836395264</v>
      </c>
      <c r="J18821" s="9">
        <v>0.55563151836395264</v>
      </c>
      <c r="K18821" s="9">
        <v>0</v>
      </c>
      <c r="L18821" s="9">
        <v>45.979442596435547</v>
      </c>
    </row>
    <row r="18822" spans="1:12" x14ac:dyDescent="0.25">
      <c r="A18822" s="5" t="str">
        <f t="shared" si="294"/>
        <v>1TariffFlat1025</v>
      </c>
      <c r="B18822" s="9">
        <v>1</v>
      </c>
      <c r="C18822" t="s">
        <v>134</v>
      </c>
      <c r="D18822" t="s">
        <v>151</v>
      </c>
      <c r="E18822" s="9">
        <v>1</v>
      </c>
      <c r="F18822" s="9">
        <v>0</v>
      </c>
      <c r="G18822" s="9">
        <v>2</v>
      </c>
      <c r="H18822" s="9">
        <v>5</v>
      </c>
      <c r="I18822" s="9">
        <v>0.57208853960037231</v>
      </c>
      <c r="J18822" s="9">
        <v>0.57208853960037231</v>
      </c>
      <c r="K18822" s="9">
        <v>0</v>
      </c>
      <c r="L18822" s="9">
        <v>45.40142822265625</v>
      </c>
    </row>
    <row r="18823" spans="1:12" x14ac:dyDescent="0.25">
      <c r="A18823" s="5" t="str">
        <f t="shared" si="294"/>
        <v>1TariffFlat1026</v>
      </c>
      <c r="B18823" s="9">
        <v>1</v>
      </c>
      <c r="C18823" t="s">
        <v>134</v>
      </c>
      <c r="D18823" t="s">
        <v>151</v>
      </c>
      <c r="E18823" s="9">
        <v>1</v>
      </c>
      <c r="F18823" s="9">
        <v>0</v>
      </c>
      <c r="G18823" s="9">
        <v>2</v>
      </c>
      <c r="H18823" s="9">
        <v>6</v>
      </c>
      <c r="I18823" s="9">
        <v>0.62234890460968018</v>
      </c>
      <c r="J18823" s="9">
        <v>0.62234890460968018</v>
      </c>
      <c r="K18823" s="9">
        <v>0</v>
      </c>
      <c r="L18823" s="9">
        <v>45.184513092041016</v>
      </c>
    </row>
    <row r="18824" spans="1:12" x14ac:dyDescent="0.25">
      <c r="A18824" s="5" t="str">
        <f t="shared" si="294"/>
        <v>1TariffFlat1027</v>
      </c>
      <c r="B18824" s="9">
        <v>1</v>
      </c>
      <c r="C18824" t="s">
        <v>134</v>
      </c>
      <c r="D18824" t="s">
        <v>151</v>
      </c>
      <c r="E18824" s="9">
        <v>1</v>
      </c>
      <c r="F18824" s="9">
        <v>0</v>
      </c>
      <c r="G18824" s="9">
        <v>2</v>
      </c>
      <c r="H18824" s="9">
        <v>7</v>
      </c>
      <c r="I18824" s="9">
        <v>0.71526360511779785</v>
      </c>
      <c r="J18824" s="9">
        <v>0.71526360511779785</v>
      </c>
      <c r="K18824" s="9">
        <v>0</v>
      </c>
      <c r="L18824" s="9">
        <v>44.468215942382813</v>
      </c>
    </row>
    <row r="18825" spans="1:12" x14ac:dyDescent="0.25">
      <c r="A18825" s="5" t="str">
        <f t="shared" si="294"/>
        <v>1TariffFlat1028</v>
      </c>
      <c r="B18825" s="9">
        <v>1</v>
      </c>
      <c r="C18825" t="s">
        <v>134</v>
      </c>
      <c r="D18825" t="s">
        <v>151</v>
      </c>
      <c r="E18825" s="9">
        <v>1</v>
      </c>
      <c r="F18825" s="9">
        <v>0</v>
      </c>
      <c r="G18825" s="9">
        <v>2</v>
      </c>
      <c r="H18825" s="9">
        <v>8</v>
      </c>
      <c r="I18825" s="9">
        <v>0.71081608533859253</v>
      </c>
      <c r="J18825" s="9">
        <v>0.71081608533859253</v>
      </c>
      <c r="K18825" s="9">
        <v>0</v>
      </c>
      <c r="L18825" s="9">
        <v>44.125053405761719</v>
      </c>
    </row>
    <row r="18826" spans="1:12" x14ac:dyDescent="0.25">
      <c r="A18826" s="5" t="str">
        <f t="shared" si="294"/>
        <v>1TariffFlat1029</v>
      </c>
      <c r="B18826" s="9">
        <v>1</v>
      </c>
      <c r="C18826" t="s">
        <v>134</v>
      </c>
      <c r="D18826" t="s">
        <v>151</v>
      </c>
      <c r="E18826" s="9">
        <v>1</v>
      </c>
      <c r="F18826" s="9">
        <v>0</v>
      </c>
      <c r="G18826" s="9">
        <v>2</v>
      </c>
      <c r="H18826" s="9">
        <v>9</v>
      </c>
      <c r="I18826" s="9">
        <v>0.58340162038803101</v>
      </c>
      <c r="J18826" s="9">
        <v>0.58340162038803101</v>
      </c>
      <c r="K18826" s="9">
        <v>0</v>
      </c>
      <c r="L18826" s="9">
        <v>44.932395935058594</v>
      </c>
    </row>
    <row r="18827" spans="1:12" x14ac:dyDescent="0.25">
      <c r="A18827" s="5" t="str">
        <f t="shared" si="294"/>
        <v>1TariffFlat10210</v>
      </c>
      <c r="B18827" s="9">
        <v>1</v>
      </c>
      <c r="C18827" t="s">
        <v>134</v>
      </c>
      <c r="D18827" t="s">
        <v>151</v>
      </c>
      <c r="E18827" s="9">
        <v>1</v>
      </c>
      <c r="F18827" s="9">
        <v>0</v>
      </c>
      <c r="G18827" s="9">
        <v>2</v>
      </c>
      <c r="H18827" s="9">
        <v>10</v>
      </c>
      <c r="I18827" s="9">
        <v>0.47506672143936157</v>
      </c>
      <c r="J18827" s="9">
        <v>0.47506672143936157</v>
      </c>
      <c r="K18827" s="9">
        <v>0</v>
      </c>
      <c r="L18827" s="9">
        <v>47.617332458496094</v>
      </c>
    </row>
    <row r="18828" spans="1:12" x14ac:dyDescent="0.25">
      <c r="A18828" s="5" t="str">
        <f t="shared" si="294"/>
        <v>1TariffFlat10211</v>
      </c>
      <c r="B18828" s="9">
        <v>1</v>
      </c>
      <c r="C18828" t="s">
        <v>134</v>
      </c>
      <c r="D18828" t="s">
        <v>151</v>
      </c>
      <c r="E18828" s="9">
        <v>1</v>
      </c>
      <c r="F18828" s="9">
        <v>0</v>
      </c>
      <c r="G18828" s="9">
        <v>2</v>
      </c>
      <c r="H18828" s="9">
        <v>11</v>
      </c>
      <c r="I18828" s="9">
        <v>0.40547218918800354</v>
      </c>
      <c r="J18828" s="9">
        <v>0.40547218918800354</v>
      </c>
      <c r="K18828" s="9">
        <v>0</v>
      </c>
      <c r="L18828" s="9">
        <v>50.959312438964844</v>
      </c>
    </row>
    <row r="18829" spans="1:12" x14ac:dyDescent="0.25">
      <c r="A18829" s="5" t="str">
        <f t="shared" si="294"/>
        <v>1TariffFlat10212</v>
      </c>
      <c r="B18829" s="9">
        <v>1</v>
      </c>
      <c r="C18829" t="s">
        <v>134</v>
      </c>
      <c r="D18829" t="s">
        <v>151</v>
      </c>
      <c r="E18829" s="9">
        <v>1</v>
      </c>
      <c r="F18829" s="9">
        <v>0</v>
      </c>
      <c r="G18829" s="9">
        <v>2</v>
      </c>
      <c r="H18829" s="9">
        <v>12</v>
      </c>
      <c r="I18829" s="9">
        <v>0.36967676877975464</v>
      </c>
      <c r="J18829" s="9">
        <v>0.36967676877975464</v>
      </c>
      <c r="K18829" s="9">
        <v>0</v>
      </c>
      <c r="L18829" s="9">
        <v>53.649871826171875</v>
      </c>
    </row>
    <row r="18830" spans="1:12" x14ac:dyDescent="0.25">
      <c r="A18830" s="5" t="str">
        <f t="shared" si="294"/>
        <v>1TariffFlat10213</v>
      </c>
      <c r="B18830" s="9">
        <v>1</v>
      </c>
      <c r="C18830" t="s">
        <v>134</v>
      </c>
      <c r="D18830" t="s">
        <v>151</v>
      </c>
      <c r="E18830" s="9">
        <v>1</v>
      </c>
      <c r="F18830" s="9">
        <v>0</v>
      </c>
      <c r="G18830" s="9">
        <v>2</v>
      </c>
      <c r="H18830" s="9">
        <v>13</v>
      </c>
      <c r="I18830" s="9">
        <v>0.35810002684593201</v>
      </c>
      <c r="J18830" s="9">
        <v>0.35810002684593201</v>
      </c>
      <c r="K18830" s="9">
        <v>0</v>
      </c>
      <c r="L18830" s="9">
        <v>55.224708557128906</v>
      </c>
    </row>
    <row r="18831" spans="1:12" x14ac:dyDescent="0.25">
      <c r="A18831" s="5" t="str">
        <f t="shared" si="294"/>
        <v>1TariffFlat10214</v>
      </c>
      <c r="B18831" s="9">
        <v>1</v>
      </c>
      <c r="C18831" t="s">
        <v>134</v>
      </c>
      <c r="D18831" t="s">
        <v>151</v>
      </c>
      <c r="E18831" s="9">
        <v>1</v>
      </c>
      <c r="F18831" s="9">
        <v>0</v>
      </c>
      <c r="G18831" s="9">
        <v>2</v>
      </c>
      <c r="H18831" s="9">
        <v>14</v>
      </c>
      <c r="I18831" s="9">
        <v>0.3695046603679657</v>
      </c>
      <c r="J18831" s="9">
        <v>0.3695046603679657</v>
      </c>
      <c r="K18831" s="9">
        <v>0</v>
      </c>
      <c r="L18831" s="9">
        <v>56.238922119140625</v>
      </c>
    </row>
    <row r="18832" spans="1:12" x14ac:dyDescent="0.25">
      <c r="A18832" s="5" t="str">
        <f t="shared" si="294"/>
        <v>1TariffFlat10215</v>
      </c>
      <c r="B18832" s="9">
        <v>1</v>
      </c>
      <c r="C18832" t="s">
        <v>134</v>
      </c>
      <c r="D18832" t="s">
        <v>151</v>
      </c>
      <c r="E18832" s="9">
        <v>1</v>
      </c>
      <c r="F18832" s="9">
        <v>0</v>
      </c>
      <c r="G18832" s="9">
        <v>2</v>
      </c>
      <c r="H18832" s="9">
        <v>15</v>
      </c>
      <c r="I18832" s="9">
        <v>0.42315071821212769</v>
      </c>
      <c r="J18832" s="9">
        <v>0.42315071821212769</v>
      </c>
      <c r="K18832" s="9">
        <v>0</v>
      </c>
      <c r="L18832" s="9">
        <v>57.162487030029297</v>
      </c>
    </row>
    <row r="18833" spans="1:12" x14ac:dyDescent="0.25">
      <c r="A18833" s="5" t="str">
        <f t="shared" si="294"/>
        <v>1TariffFlat10216</v>
      </c>
      <c r="B18833" s="9">
        <v>1</v>
      </c>
      <c r="C18833" t="s">
        <v>134</v>
      </c>
      <c r="D18833" t="s">
        <v>151</v>
      </c>
      <c r="E18833" s="9">
        <v>1</v>
      </c>
      <c r="F18833" s="9">
        <v>0</v>
      </c>
      <c r="G18833" s="9">
        <v>2</v>
      </c>
      <c r="H18833" s="9">
        <v>16</v>
      </c>
      <c r="I18833" s="9">
        <v>0.51881039142608643</v>
      </c>
      <c r="J18833" s="9">
        <v>0.51881039142608643</v>
      </c>
      <c r="K18833" s="9">
        <v>0</v>
      </c>
      <c r="L18833" s="9">
        <v>57.290790557861328</v>
      </c>
    </row>
    <row r="18834" spans="1:12" x14ac:dyDescent="0.25">
      <c r="A18834" s="5" t="str">
        <f t="shared" si="294"/>
        <v>1TariffFlat10217</v>
      </c>
      <c r="B18834" s="9">
        <v>1</v>
      </c>
      <c r="C18834" t="s">
        <v>134</v>
      </c>
      <c r="D18834" t="s">
        <v>151</v>
      </c>
      <c r="E18834" s="9">
        <v>1</v>
      </c>
      <c r="F18834" s="9">
        <v>0</v>
      </c>
      <c r="G18834" s="9">
        <v>2</v>
      </c>
      <c r="H18834" s="9">
        <v>17</v>
      </c>
      <c r="I18834" s="9">
        <v>0.66809803247451782</v>
      </c>
      <c r="J18834" s="9">
        <v>0.66809803247451782</v>
      </c>
      <c r="K18834" s="9">
        <v>0</v>
      </c>
      <c r="L18834" s="9">
        <v>56.743099212646484</v>
      </c>
    </row>
    <row r="18835" spans="1:12" x14ac:dyDescent="0.25">
      <c r="A18835" s="5" t="str">
        <f t="shared" si="294"/>
        <v>1TariffFlat10218</v>
      </c>
      <c r="B18835" s="9">
        <v>1</v>
      </c>
      <c r="C18835" t="s">
        <v>134</v>
      </c>
      <c r="D18835" t="s">
        <v>151</v>
      </c>
      <c r="E18835" s="9">
        <v>1</v>
      </c>
      <c r="F18835" s="9">
        <v>0</v>
      </c>
      <c r="G18835" s="9">
        <v>2</v>
      </c>
      <c r="H18835" s="9">
        <v>18</v>
      </c>
      <c r="I18835" s="9">
        <v>0.88334125280380249</v>
      </c>
      <c r="J18835" s="9">
        <v>0.88334125280380249</v>
      </c>
      <c r="K18835" s="9">
        <v>0</v>
      </c>
      <c r="L18835" s="9">
        <v>55.484298706054688</v>
      </c>
    </row>
    <row r="18836" spans="1:12" x14ac:dyDescent="0.25">
      <c r="A18836" s="5" t="str">
        <f t="shared" si="294"/>
        <v>1TariffFlat10219</v>
      </c>
      <c r="B18836" s="9">
        <v>1</v>
      </c>
      <c r="C18836" t="s">
        <v>134</v>
      </c>
      <c r="D18836" t="s">
        <v>151</v>
      </c>
      <c r="E18836" s="9">
        <v>1</v>
      </c>
      <c r="F18836" s="9">
        <v>0</v>
      </c>
      <c r="G18836" s="9">
        <v>2</v>
      </c>
      <c r="H18836" s="9">
        <v>19</v>
      </c>
      <c r="I18836" s="9">
        <v>1.014146089553833</v>
      </c>
      <c r="J18836" s="9">
        <v>1.014146089553833</v>
      </c>
      <c r="K18836" s="9">
        <v>0</v>
      </c>
      <c r="L18836" s="9">
        <v>54.1397705078125</v>
      </c>
    </row>
    <row r="18837" spans="1:12" x14ac:dyDescent="0.25">
      <c r="A18837" s="5" t="str">
        <f t="shared" si="294"/>
        <v>1TariffFlat10220</v>
      </c>
      <c r="B18837" s="9">
        <v>1</v>
      </c>
      <c r="C18837" t="s">
        <v>134</v>
      </c>
      <c r="D18837" t="s">
        <v>151</v>
      </c>
      <c r="E18837" s="9">
        <v>1</v>
      </c>
      <c r="F18837" s="9">
        <v>0</v>
      </c>
      <c r="G18837" s="9">
        <v>2</v>
      </c>
      <c r="H18837" s="9">
        <v>20</v>
      </c>
      <c r="I18837" s="9">
        <v>1.0460203886032104</v>
      </c>
      <c r="J18837" s="9">
        <v>1.0460203886032104</v>
      </c>
      <c r="K18837" s="9">
        <v>0</v>
      </c>
      <c r="L18837" s="9">
        <v>53.087589263916016</v>
      </c>
    </row>
    <row r="18838" spans="1:12" x14ac:dyDescent="0.25">
      <c r="A18838" s="5" t="str">
        <f t="shared" si="294"/>
        <v>1TariffFlat10221</v>
      </c>
      <c r="B18838" s="9">
        <v>1</v>
      </c>
      <c r="C18838" t="s">
        <v>134</v>
      </c>
      <c r="D18838" t="s">
        <v>151</v>
      </c>
      <c r="E18838" s="9">
        <v>1</v>
      </c>
      <c r="F18838" s="9">
        <v>0</v>
      </c>
      <c r="G18838" s="9">
        <v>2</v>
      </c>
      <c r="H18838" s="9">
        <v>21</v>
      </c>
      <c r="I18838" s="9">
        <v>1.0323894023895264</v>
      </c>
      <c r="J18838" s="9">
        <v>1.0323894023895264</v>
      </c>
      <c r="K18838" s="9">
        <v>0</v>
      </c>
      <c r="L18838" s="9">
        <v>51.854209899902344</v>
      </c>
    </row>
    <row r="18839" spans="1:12" x14ac:dyDescent="0.25">
      <c r="A18839" s="5" t="str">
        <f t="shared" si="294"/>
        <v>1TariffFlat10222</v>
      </c>
      <c r="B18839" s="9">
        <v>1</v>
      </c>
      <c r="C18839" t="s">
        <v>134</v>
      </c>
      <c r="D18839" t="s">
        <v>151</v>
      </c>
      <c r="E18839" s="9">
        <v>1</v>
      </c>
      <c r="F18839" s="9">
        <v>0</v>
      </c>
      <c r="G18839" s="9">
        <v>2</v>
      </c>
      <c r="H18839" s="9">
        <v>22</v>
      </c>
      <c r="I18839" s="9">
        <v>0.96424716711044312</v>
      </c>
      <c r="J18839" s="9">
        <v>0.96424716711044312</v>
      </c>
      <c r="K18839" s="9">
        <v>0</v>
      </c>
      <c r="L18839" s="9">
        <v>50.800128936767578</v>
      </c>
    </row>
    <row r="18840" spans="1:12" x14ac:dyDescent="0.25">
      <c r="A18840" s="5" t="str">
        <f t="shared" si="294"/>
        <v>1TariffFlat10223</v>
      </c>
      <c r="B18840" s="9">
        <v>1</v>
      </c>
      <c r="C18840" t="s">
        <v>134</v>
      </c>
      <c r="D18840" t="s">
        <v>151</v>
      </c>
      <c r="E18840" s="9">
        <v>1</v>
      </c>
      <c r="F18840" s="9">
        <v>0</v>
      </c>
      <c r="G18840" s="9">
        <v>2</v>
      </c>
      <c r="H18840" s="9">
        <v>23</v>
      </c>
      <c r="I18840" s="9">
        <v>0.84447574615478516</v>
      </c>
      <c r="J18840" s="9">
        <v>0.84447574615478516</v>
      </c>
      <c r="K18840" s="9">
        <v>0</v>
      </c>
      <c r="L18840" s="9">
        <v>49.792041778564453</v>
      </c>
    </row>
    <row r="18841" spans="1:12" x14ac:dyDescent="0.25">
      <c r="A18841" s="5" t="str">
        <f t="shared" si="294"/>
        <v>1TariffFlat10224</v>
      </c>
      <c r="B18841" s="9">
        <v>1</v>
      </c>
      <c r="C18841" t="s">
        <v>134</v>
      </c>
      <c r="D18841" t="s">
        <v>151</v>
      </c>
      <c r="E18841" s="9">
        <v>1</v>
      </c>
      <c r="F18841" s="9">
        <v>0</v>
      </c>
      <c r="G18841" s="9">
        <v>2</v>
      </c>
      <c r="H18841" s="9">
        <v>24</v>
      </c>
      <c r="I18841" s="9">
        <v>0.72324591875076294</v>
      </c>
      <c r="J18841" s="9">
        <v>0.72324591875076294</v>
      </c>
      <c r="K18841" s="9">
        <v>0</v>
      </c>
      <c r="L18841" s="9">
        <v>48.956405639648438</v>
      </c>
    </row>
    <row r="18842" spans="1:12" x14ac:dyDescent="0.25">
      <c r="A18842" s="5" t="str">
        <f t="shared" si="294"/>
        <v>1TariffFlat10101</v>
      </c>
      <c r="B18842" s="9">
        <v>1</v>
      </c>
      <c r="C18842" t="s">
        <v>134</v>
      </c>
      <c r="D18842" t="s">
        <v>151</v>
      </c>
      <c r="E18842" s="9">
        <v>1</v>
      </c>
      <c r="F18842" s="9">
        <v>0</v>
      </c>
      <c r="G18842" s="9">
        <v>10</v>
      </c>
      <c r="H18842" s="9">
        <v>1</v>
      </c>
      <c r="I18842" s="9">
        <v>0.67454290390014648</v>
      </c>
      <c r="J18842" s="9">
        <v>0.67454290390014648</v>
      </c>
      <c r="K18842" s="9">
        <v>0</v>
      </c>
      <c r="L18842" s="9">
        <v>45.692222595214844</v>
      </c>
    </row>
    <row r="18843" spans="1:12" x14ac:dyDescent="0.25">
      <c r="A18843" s="5" t="str">
        <f t="shared" si="294"/>
        <v>1TariffFlat10102</v>
      </c>
      <c r="B18843" s="9">
        <v>1</v>
      </c>
      <c r="C18843" t="s">
        <v>134</v>
      </c>
      <c r="D18843" t="s">
        <v>151</v>
      </c>
      <c r="E18843" s="9">
        <v>1</v>
      </c>
      <c r="F18843" s="9">
        <v>0</v>
      </c>
      <c r="G18843" s="9">
        <v>10</v>
      </c>
      <c r="H18843" s="9">
        <v>2</v>
      </c>
      <c r="I18843" s="9">
        <v>0.62587076425552368</v>
      </c>
      <c r="J18843" s="9">
        <v>0.62587076425552368</v>
      </c>
      <c r="K18843" s="9">
        <v>0</v>
      </c>
      <c r="L18843" s="9">
        <v>44.909126281738281</v>
      </c>
    </row>
    <row r="18844" spans="1:12" x14ac:dyDescent="0.25">
      <c r="A18844" s="5" t="str">
        <f t="shared" si="294"/>
        <v>1TariffFlat10103</v>
      </c>
      <c r="B18844" s="9">
        <v>1</v>
      </c>
      <c r="C18844" t="s">
        <v>134</v>
      </c>
      <c r="D18844" t="s">
        <v>151</v>
      </c>
      <c r="E18844" s="9">
        <v>1</v>
      </c>
      <c r="F18844" s="9">
        <v>0</v>
      </c>
      <c r="G18844" s="9">
        <v>10</v>
      </c>
      <c r="H18844" s="9">
        <v>3</v>
      </c>
      <c r="I18844" s="9">
        <v>0.60477107763290405</v>
      </c>
      <c r="J18844" s="9">
        <v>0.60477107763290405</v>
      </c>
      <c r="K18844" s="9">
        <v>0</v>
      </c>
      <c r="L18844" s="9">
        <v>44.715911865234375</v>
      </c>
    </row>
    <row r="18845" spans="1:12" x14ac:dyDescent="0.25">
      <c r="A18845" s="5" t="str">
        <f t="shared" si="294"/>
        <v>1TariffFlat10104</v>
      </c>
      <c r="B18845" s="9">
        <v>1</v>
      </c>
      <c r="C18845" t="s">
        <v>134</v>
      </c>
      <c r="D18845" t="s">
        <v>151</v>
      </c>
      <c r="E18845" s="9">
        <v>1</v>
      </c>
      <c r="F18845" s="9">
        <v>0</v>
      </c>
      <c r="G18845" s="9">
        <v>10</v>
      </c>
      <c r="H18845" s="9">
        <v>4</v>
      </c>
      <c r="I18845" s="9">
        <v>0.60178881883621216</v>
      </c>
      <c r="J18845" s="9">
        <v>0.60178881883621216</v>
      </c>
      <c r="K18845" s="9">
        <v>0</v>
      </c>
      <c r="L18845" s="9">
        <v>44.217788696289063</v>
      </c>
    </row>
    <row r="18846" spans="1:12" x14ac:dyDescent="0.25">
      <c r="A18846" s="5" t="str">
        <f t="shared" si="294"/>
        <v>1TariffFlat10105</v>
      </c>
      <c r="B18846" s="9">
        <v>1</v>
      </c>
      <c r="C18846" t="s">
        <v>134</v>
      </c>
      <c r="D18846" t="s">
        <v>151</v>
      </c>
      <c r="E18846" s="9">
        <v>1</v>
      </c>
      <c r="F18846" s="9">
        <v>0</v>
      </c>
      <c r="G18846" s="9">
        <v>10</v>
      </c>
      <c r="H18846" s="9">
        <v>5</v>
      </c>
      <c r="I18846" s="9">
        <v>0.62262165546417236</v>
      </c>
      <c r="J18846" s="9">
        <v>0.62262165546417236</v>
      </c>
      <c r="K18846" s="9">
        <v>0</v>
      </c>
      <c r="L18846" s="9">
        <v>43.789485931396484</v>
      </c>
    </row>
    <row r="18847" spans="1:12" x14ac:dyDescent="0.25">
      <c r="A18847" s="5" t="str">
        <f t="shared" si="294"/>
        <v>1TariffFlat10106</v>
      </c>
      <c r="B18847" s="9">
        <v>1</v>
      </c>
      <c r="C18847" t="s">
        <v>134</v>
      </c>
      <c r="D18847" t="s">
        <v>151</v>
      </c>
      <c r="E18847" s="9">
        <v>1</v>
      </c>
      <c r="F18847" s="9">
        <v>0</v>
      </c>
      <c r="G18847" s="9">
        <v>10</v>
      </c>
      <c r="H18847" s="9">
        <v>6</v>
      </c>
      <c r="I18847" s="9">
        <v>0.67748868465423584</v>
      </c>
      <c r="J18847" s="9">
        <v>0.67748868465423584</v>
      </c>
      <c r="K18847" s="9">
        <v>0</v>
      </c>
      <c r="L18847" s="9">
        <v>43.125823974609375</v>
      </c>
    </row>
    <row r="18848" spans="1:12" x14ac:dyDescent="0.25">
      <c r="A18848" s="5" t="str">
        <f t="shared" si="294"/>
        <v>1TariffFlat10107</v>
      </c>
      <c r="B18848" s="9">
        <v>1</v>
      </c>
      <c r="C18848" t="s">
        <v>134</v>
      </c>
      <c r="D18848" t="s">
        <v>151</v>
      </c>
      <c r="E18848" s="9">
        <v>1</v>
      </c>
      <c r="F18848" s="9">
        <v>0</v>
      </c>
      <c r="G18848" s="9">
        <v>10</v>
      </c>
      <c r="H18848" s="9">
        <v>7</v>
      </c>
      <c r="I18848" s="9">
        <v>0.77608329057693481</v>
      </c>
      <c r="J18848" s="9">
        <v>0.77608329057693481</v>
      </c>
      <c r="K18848" s="9">
        <v>0</v>
      </c>
      <c r="L18848" s="9">
        <v>42.746498107910156</v>
      </c>
    </row>
    <row r="18849" spans="1:12" x14ac:dyDescent="0.25">
      <c r="A18849" s="5" t="str">
        <f t="shared" si="294"/>
        <v>1TariffFlat10108</v>
      </c>
      <c r="B18849" s="9">
        <v>1</v>
      </c>
      <c r="C18849" t="s">
        <v>134</v>
      </c>
      <c r="D18849" t="s">
        <v>151</v>
      </c>
      <c r="E18849" s="9">
        <v>1</v>
      </c>
      <c r="F18849" s="9">
        <v>0</v>
      </c>
      <c r="G18849" s="9">
        <v>10</v>
      </c>
      <c r="H18849" s="9">
        <v>8</v>
      </c>
      <c r="I18849" s="9">
        <v>0.76818060874938965</v>
      </c>
      <c r="J18849" s="9">
        <v>0.76818060874938965</v>
      </c>
      <c r="K18849" s="9">
        <v>0</v>
      </c>
      <c r="L18849" s="9">
        <v>41.896903991699219</v>
      </c>
    </row>
    <row r="18850" spans="1:12" x14ac:dyDescent="0.25">
      <c r="A18850" s="5" t="str">
        <f t="shared" si="294"/>
        <v>1TariffFlat10109</v>
      </c>
      <c r="B18850" s="9">
        <v>1</v>
      </c>
      <c r="C18850" t="s">
        <v>134</v>
      </c>
      <c r="D18850" t="s">
        <v>151</v>
      </c>
      <c r="E18850" s="9">
        <v>1</v>
      </c>
      <c r="F18850" s="9">
        <v>0</v>
      </c>
      <c r="G18850" s="9">
        <v>10</v>
      </c>
      <c r="H18850" s="9">
        <v>9</v>
      </c>
      <c r="I18850" s="9">
        <v>0.63514089584350586</v>
      </c>
      <c r="J18850" s="9">
        <v>0.63514089584350586</v>
      </c>
      <c r="K18850" s="9">
        <v>0</v>
      </c>
      <c r="L18850" s="9">
        <v>41.646831512451172</v>
      </c>
    </row>
    <row r="18851" spans="1:12" x14ac:dyDescent="0.25">
      <c r="A18851" s="5" t="str">
        <f t="shared" si="294"/>
        <v>1TariffFlat101010</v>
      </c>
      <c r="B18851" s="9">
        <v>1</v>
      </c>
      <c r="C18851" t="s">
        <v>134</v>
      </c>
      <c r="D18851" t="s">
        <v>151</v>
      </c>
      <c r="E18851" s="9">
        <v>1</v>
      </c>
      <c r="F18851" s="9">
        <v>0</v>
      </c>
      <c r="G18851" s="9">
        <v>10</v>
      </c>
      <c r="H18851" s="9">
        <v>10</v>
      </c>
      <c r="I18851" s="9">
        <v>0.52589923143386841</v>
      </c>
      <c r="J18851" s="9">
        <v>0.52589923143386841</v>
      </c>
      <c r="K18851" s="9">
        <v>0</v>
      </c>
      <c r="L18851" s="9">
        <v>43.724983215332031</v>
      </c>
    </row>
    <row r="18852" spans="1:12" x14ac:dyDescent="0.25">
      <c r="A18852" s="5" t="str">
        <f t="shared" si="294"/>
        <v>1TariffFlat101011</v>
      </c>
      <c r="B18852" s="9">
        <v>1</v>
      </c>
      <c r="C18852" t="s">
        <v>134</v>
      </c>
      <c r="D18852" t="s">
        <v>151</v>
      </c>
      <c r="E18852" s="9">
        <v>1</v>
      </c>
      <c r="F18852" s="9">
        <v>0</v>
      </c>
      <c r="G18852" s="9">
        <v>10</v>
      </c>
      <c r="H18852" s="9">
        <v>11</v>
      </c>
      <c r="I18852" s="9">
        <v>0.45894274115562439</v>
      </c>
      <c r="J18852" s="9">
        <v>0.45894274115562439</v>
      </c>
      <c r="K18852" s="9">
        <v>0</v>
      </c>
      <c r="L18852" s="9">
        <v>44.933895111083984</v>
      </c>
    </row>
    <row r="18853" spans="1:12" x14ac:dyDescent="0.25">
      <c r="A18853" s="5" t="str">
        <f t="shared" si="294"/>
        <v>1TariffFlat101012</v>
      </c>
      <c r="B18853" s="9">
        <v>1</v>
      </c>
      <c r="C18853" t="s">
        <v>134</v>
      </c>
      <c r="D18853" t="s">
        <v>151</v>
      </c>
      <c r="E18853" s="9">
        <v>1</v>
      </c>
      <c r="F18853" s="9">
        <v>0</v>
      </c>
      <c r="G18853" s="9">
        <v>10</v>
      </c>
      <c r="H18853" s="9">
        <v>12</v>
      </c>
      <c r="I18853" s="9">
        <v>0.42805638909339905</v>
      </c>
      <c r="J18853" s="9">
        <v>0.42805638909339905</v>
      </c>
      <c r="K18853" s="9">
        <v>0</v>
      </c>
      <c r="L18853" s="9">
        <v>46.809001922607422</v>
      </c>
    </row>
    <row r="18854" spans="1:12" x14ac:dyDescent="0.25">
      <c r="A18854" s="5" t="str">
        <f t="shared" si="294"/>
        <v>1TariffFlat101013</v>
      </c>
      <c r="B18854" s="9">
        <v>1</v>
      </c>
      <c r="C18854" t="s">
        <v>134</v>
      </c>
      <c r="D18854" t="s">
        <v>151</v>
      </c>
      <c r="E18854" s="9">
        <v>1</v>
      </c>
      <c r="F18854" s="9">
        <v>0</v>
      </c>
      <c r="G18854" s="9">
        <v>10</v>
      </c>
      <c r="H18854" s="9">
        <v>13</v>
      </c>
      <c r="I18854" s="9">
        <v>0.41110688447952271</v>
      </c>
      <c r="J18854" s="9">
        <v>0.41110688447952271</v>
      </c>
      <c r="K18854" s="9">
        <v>0</v>
      </c>
      <c r="L18854" s="9">
        <v>48.130599975585938</v>
      </c>
    </row>
    <row r="18855" spans="1:12" x14ac:dyDescent="0.25">
      <c r="A18855" s="5" t="str">
        <f t="shared" si="294"/>
        <v>1TariffFlat101014</v>
      </c>
      <c r="B18855" s="9">
        <v>1</v>
      </c>
      <c r="C18855" t="s">
        <v>134</v>
      </c>
      <c r="D18855" t="s">
        <v>151</v>
      </c>
      <c r="E18855" s="9">
        <v>1</v>
      </c>
      <c r="F18855" s="9">
        <v>0</v>
      </c>
      <c r="G18855" s="9">
        <v>10</v>
      </c>
      <c r="H18855" s="9">
        <v>14</v>
      </c>
      <c r="I18855" s="9">
        <v>0.41745039820671082</v>
      </c>
      <c r="J18855" s="9">
        <v>0.41745039820671082</v>
      </c>
      <c r="K18855" s="9">
        <v>0</v>
      </c>
      <c r="L18855" s="9">
        <v>48.288661956787109</v>
      </c>
    </row>
    <row r="18856" spans="1:12" x14ac:dyDescent="0.25">
      <c r="A18856" s="5" t="str">
        <f t="shared" si="294"/>
        <v>1TariffFlat101015</v>
      </c>
      <c r="B18856" s="9">
        <v>1</v>
      </c>
      <c r="C18856" t="s">
        <v>134</v>
      </c>
      <c r="D18856" t="s">
        <v>151</v>
      </c>
      <c r="E18856" s="9">
        <v>1</v>
      </c>
      <c r="F18856" s="9">
        <v>0</v>
      </c>
      <c r="G18856" s="9">
        <v>10</v>
      </c>
      <c r="H18856" s="9">
        <v>15</v>
      </c>
      <c r="I18856" s="9">
        <v>0.47332337498664856</v>
      </c>
      <c r="J18856" s="9">
        <v>0.47332337498664856</v>
      </c>
      <c r="K18856" s="9">
        <v>0</v>
      </c>
      <c r="L18856" s="9">
        <v>48.975002288818359</v>
      </c>
    </row>
    <row r="18857" spans="1:12" x14ac:dyDescent="0.25">
      <c r="A18857" s="5" t="str">
        <f t="shared" si="294"/>
        <v>1TariffFlat101016</v>
      </c>
      <c r="B18857" s="9">
        <v>1</v>
      </c>
      <c r="C18857" t="s">
        <v>134</v>
      </c>
      <c r="D18857" t="s">
        <v>151</v>
      </c>
      <c r="E18857" s="9">
        <v>1</v>
      </c>
      <c r="F18857" s="9">
        <v>0</v>
      </c>
      <c r="G18857" s="9">
        <v>10</v>
      </c>
      <c r="H18857" s="9">
        <v>16</v>
      </c>
      <c r="I18857" s="9">
        <v>0.57401734590530396</v>
      </c>
      <c r="J18857" s="9">
        <v>0.57401734590530396</v>
      </c>
      <c r="K18857" s="9">
        <v>0</v>
      </c>
      <c r="L18857" s="9">
        <v>49.846099853515625</v>
      </c>
    </row>
    <row r="18858" spans="1:12" x14ac:dyDescent="0.25">
      <c r="A18858" s="5" t="str">
        <f t="shared" si="294"/>
        <v>1TariffFlat101017</v>
      </c>
      <c r="B18858" s="9">
        <v>1</v>
      </c>
      <c r="C18858" t="s">
        <v>134</v>
      </c>
      <c r="D18858" t="s">
        <v>151</v>
      </c>
      <c r="E18858" s="9">
        <v>1</v>
      </c>
      <c r="F18858" s="9">
        <v>0</v>
      </c>
      <c r="G18858" s="9">
        <v>10</v>
      </c>
      <c r="H18858" s="9">
        <v>17</v>
      </c>
      <c r="I18858" s="9">
        <v>0.73436117172241211</v>
      </c>
      <c r="J18858" s="9">
        <v>0.73436117172241211</v>
      </c>
      <c r="K18858" s="9">
        <v>0</v>
      </c>
      <c r="L18858" s="9">
        <v>50.059421539306641</v>
      </c>
    </row>
    <row r="18859" spans="1:12" x14ac:dyDescent="0.25">
      <c r="A18859" s="5" t="str">
        <f t="shared" si="294"/>
        <v>1TariffFlat101018</v>
      </c>
      <c r="B18859" s="9">
        <v>1</v>
      </c>
      <c r="C18859" t="s">
        <v>134</v>
      </c>
      <c r="D18859" t="s">
        <v>151</v>
      </c>
      <c r="E18859" s="9">
        <v>1</v>
      </c>
      <c r="F18859" s="9">
        <v>0</v>
      </c>
      <c r="G18859" s="9">
        <v>10</v>
      </c>
      <c r="H18859" s="9">
        <v>18</v>
      </c>
      <c r="I18859" s="9">
        <v>0.96431875228881836</v>
      </c>
      <c r="J18859" s="9">
        <v>0.96431875228881836</v>
      </c>
      <c r="K18859" s="9">
        <v>0</v>
      </c>
      <c r="L18859" s="9">
        <v>49.066432952880859</v>
      </c>
    </row>
    <row r="18860" spans="1:12" x14ac:dyDescent="0.25">
      <c r="A18860" s="5" t="str">
        <f t="shared" si="294"/>
        <v>1TariffFlat101019</v>
      </c>
      <c r="B18860" s="9">
        <v>1</v>
      </c>
      <c r="C18860" t="s">
        <v>134</v>
      </c>
      <c r="D18860" t="s">
        <v>151</v>
      </c>
      <c r="E18860" s="9">
        <v>1</v>
      </c>
      <c r="F18860" s="9">
        <v>0</v>
      </c>
      <c r="G18860" s="9">
        <v>10</v>
      </c>
      <c r="H18860" s="9">
        <v>19</v>
      </c>
      <c r="I18860" s="9">
        <v>1.0980383157730103</v>
      </c>
      <c r="J18860" s="9">
        <v>1.0980383157730103</v>
      </c>
      <c r="K18860" s="9">
        <v>0</v>
      </c>
      <c r="L18860" s="9">
        <v>47.400367736816406</v>
      </c>
    </row>
    <row r="18861" spans="1:12" x14ac:dyDescent="0.25">
      <c r="A18861" s="5" t="str">
        <f t="shared" si="294"/>
        <v>1TariffFlat101020</v>
      </c>
      <c r="B18861" s="9">
        <v>1</v>
      </c>
      <c r="C18861" t="s">
        <v>134</v>
      </c>
      <c r="D18861" t="s">
        <v>151</v>
      </c>
      <c r="E18861" s="9">
        <v>1</v>
      </c>
      <c r="F18861" s="9">
        <v>0</v>
      </c>
      <c r="G18861" s="9">
        <v>10</v>
      </c>
      <c r="H18861" s="9">
        <v>20</v>
      </c>
      <c r="I18861" s="9">
        <v>1.111223578453064</v>
      </c>
      <c r="J18861" s="9">
        <v>1.111223578453064</v>
      </c>
      <c r="K18861" s="9">
        <v>0</v>
      </c>
      <c r="L18861" s="9">
        <v>46.518062591552734</v>
      </c>
    </row>
    <row r="18862" spans="1:12" x14ac:dyDescent="0.25">
      <c r="A18862" s="5" t="str">
        <f t="shared" si="294"/>
        <v>1TariffFlat101021</v>
      </c>
      <c r="B18862" s="9">
        <v>1</v>
      </c>
      <c r="C18862" t="s">
        <v>134</v>
      </c>
      <c r="D18862" t="s">
        <v>151</v>
      </c>
      <c r="E18862" s="9">
        <v>1</v>
      </c>
      <c r="F18862" s="9">
        <v>0</v>
      </c>
      <c r="G18862" s="9">
        <v>10</v>
      </c>
      <c r="H18862" s="9">
        <v>21</v>
      </c>
      <c r="I18862" s="9">
        <v>1.0886873006820679</v>
      </c>
      <c r="J18862" s="9">
        <v>1.0886873006820679</v>
      </c>
      <c r="K18862" s="9">
        <v>0</v>
      </c>
      <c r="L18862" s="9">
        <v>45.522468566894531</v>
      </c>
    </row>
    <row r="18863" spans="1:12" x14ac:dyDescent="0.25">
      <c r="A18863" s="5" t="str">
        <f t="shared" si="294"/>
        <v>1TariffFlat101022</v>
      </c>
      <c r="B18863" s="9">
        <v>1</v>
      </c>
      <c r="C18863" t="s">
        <v>134</v>
      </c>
      <c r="D18863" t="s">
        <v>151</v>
      </c>
      <c r="E18863" s="9">
        <v>1</v>
      </c>
      <c r="F18863" s="9">
        <v>0</v>
      </c>
      <c r="G18863" s="9">
        <v>10</v>
      </c>
      <c r="H18863" s="9">
        <v>22</v>
      </c>
      <c r="I18863" s="9">
        <v>1.0204616785049438</v>
      </c>
      <c r="J18863" s="9">
        <v>1.0204616785049438</v>
      </c>
      <c r="K18863" s="9">
        <v>0</v>
      </c>
      <c r="L18863" s="9">
        <v>44.993839263916016</v>
      </c>
    </row>
    <row r="18864" spans="1:12" x14ac:dyDescent="0.25">
      <c r="A18864" s="5" t="str">
        <f t="shared" si="294"/>
        <v>1TariffFlat101023</v>
      </c>
      <c r="B18864" s="9">
        <v>1</v>
      </c>
      <c r="C18864" t="s">
        <v>134</v>
      </c>
      <c r="D18864" t="s">
        <v>151</v>
      </c>
      <c r="E18864" s="9">
        <v>1</v>
      </c>
      <c r="F18864" s="9">
        <v>0</v>
      </c>
      <c r="G18864" s="9">
        <v>10</v>
      </c>
      <c r="H18864" s="9">
        <v>23</v>
      </c>
      <c r="I18864" s="9">
        <v>0.8971632719039917</v>
      </c>
      <c r="J18864" s="9">
        <v>0.8971632719039917</v>
      </c>
      <c r="K18864" s="9">
        <v>0</v>
      </c>
      <c r="L18864" s="9">
        <v>44.053791046142578</v>
      </c>
    </row>
    <row r="18865" spans="1:12" x14ac:dyDescent="0.25">
      <c r="A18865" s="5" t="str">
        <f t="shared" si="294"/>
        <v>1TariffFlat101024</v>
      </c>
      <c r="B18865" s="9">
        <v>1</v>
      </c>
      <c r="C18865" t="s">
        <v>134</v>
      </c>
      <c r="D18865" t="s">
        <v>151</v>
      </c>
      <c r="E18865" s="9">
        <v>1</v>
      </c>
      <c r="F18865" s="9">
        <v>0</v>
      </c>
      <c r="G18865" s="9">
        <v>10</v>
      </c>
      <c r="H18865" s="9">
        <v>24</v>
      </c>
      <c r="I18865" s="9">
        <v>0.77402335405349731</v>
      </c>
      <c r="J18865" s="9">
        <v>0.77402335405349731</v>
      </c>
      <c r="K18865" s="9">
        <v>0</v>
      </c>
      <c r="L18865" s="9">
        <v>42.986652374267578</v>
      </c>
    </row>
    <row r="18866" spans="1:12" x14ac:dyDescent="0.25">
      <c r="A18866" s="5" t="str">
        <f t="shared" si="294"/>
        <v>1TariffFlat1121</v>
      </c>
      <c r="B18866" s="9">
        <v>1</v>
      </c>
      <c r="C18866" t="s">
        <v>134</v>
      </c>
      <c r="D18866" t="s">
        <v>151</v>
      </c>
      <c r="E18866" s="9">
        <v>1</v>
      </c>
      <c r="F18866" s="9">
        <v>1</v>
      </c>
      <c r="G18866" s="9">
        <v>2</v>
      </c>
      <c r="H18866" s="9">
        <v>1</v>
      </c>
      <c r="I18866" s="9">
        <v>0.65681076049804688</v>
      </c>
      <c r="J18866" s="9">
        <v>0.65681076049804688</v>
      </c>
      <c r="K18866" s="9">
        <v>0</v>
      </c>
      <c r="L18866" s="9">
        <v>46.020030975341797</v>
      </c>
    </row>
    <row r="18867" spans="1:12" x14ac:dyDescent="0.25">
      <c r="A18867" s="5" t="str">
        <f t="shared" si="294"/>
        <v>1TariffFlat1122</v>
      </c>
      <c r="B18867" s="9">
        <v>1</v>
      </c>
      <c r="C18867" t="s">
        <v>134</v>
      </c>
      <c r="D18867" t="s">
        <v>151</v>
      </c>
      <c r="E18867" s="9">
        <v>1</v>
      </c>
      <c r="F18867" s="9">
        <v>1</v>
      </c>
      <c r="G18867" s="9">
        <v>2</v>
      </c>
      <c r="H18867" s="9">
        <v>2</v>
      </c>
      <c r="I18867" s="9">
        <v>0.60812395811080933</v>
      </c>
      <c r="J18867" s="9">
        <v>0.60812395811080933</v>
      </c>
      <c r="K18867" s="9">
        <v>0</v>
      </c>
      <c r="L18867" s="9">
        <v>44.952342987060547</v>
      </c>
    </row>
    <row r="18868" spans="1:12" x14ac:dyDescent="0.25">
      <c r="A18868" s="5" t="str">
        <f t="shared" si="294"/>
        <v>1TariffFlat1123</v>
      </c>
      <c r="B18868" s="9">
        <v>1</v>
      </c>
      <c r="C18868" t="s">
        <v>134</v>
      </c>
      <c r="D18868" t="s">
        <v>151</v>
      </c>
      <c r="E18868" s="9">
        <v>1</v>
      </c>
      <c r="F18868" s="9">
        <v>1</v>
      </c>
      <c r="G18868" s="9">
        <v>2</v>
      </c>
      <c r="H18868" s="9">
        <v>3</v>
      </c>
      <c r="I18868" s="9">
        <v>0.58653444051742554</v>
      </c>
      <c r="J18868" s="9">
        <v>0.58653444051742554</v>
      </c>
      <c r="K18868" s="9">
        <v>0</v>
      </c>
      <c r="L18868" s="9">
        <v>43.334480285644531</v>
      </c>
    </row>
    <row r="18869" spans="1:12" x14ac:dyDescent="0.25">
      <c r="A18869" s="5" t="str">
        <f t="shared" si="294"/>
        <v>1TariffFlat1124</v>
      </c>
      <c r="B18869" s="9">
        <v>1</v>
      </c>
      <c r="C18869" t="s">
        <v>134</v>
      </c>
      <c r="D18869" t="s">
        <v>151</v>
      </c>
      <c r="E18869" s="9">
        <v>1</v>
      </c>
      <c r="F18869" s="9">
        <v>1</v>
      </c>
      <c r="G18869" s="9">
        <v>2</v>
      </c>
      <c r="H18869" s="9">
        <v>4</v>
      </c>
      <c r="I18869" s="9">
        <v>0.58268511295318604</v>
      </c>
      <c r="J18869" s="9">
        <v>0.58268511295318604</v>
      </c>
      <c r="K18869" s="9">
        <v>0</v>
      </c>
      <c r="L18869" s="9">
        <v>42.458038330078125</v>
      </c>
    </row>
    <row r="18870" spans="1:12" x14ac:dyDescent="0.25">
      <c r="A18870" s="5" t="str">
        <f t="shared" si="294"/>
        <v>1TariffFlat1125</v>
      </c>
      <c r="B18870" s="9">
        <v>1</v>
      </c>
      <c r="C18870" t="s">
        <v>134</v>
      </c>
      <c r="D18870" t="s">
        <v>151</v>
      </c>
      <c r="E18870" s="9">
        <v>1</v>
      </c>
      <c r="F18870" s="9">
        <v>1</v>
      </c>
      <c r="G18870" s="9">
        <v>2</v>
      </c>
      <c r="H18870" s="9">
        <v>5</v>
      </c>
      <c r="I18870" s="9">
        <v>0.601706862449646</v>
      </c>
      <c r="J18870" s="9">
        <v>0.601706862449646</v>
      </c>
      <c r="K18870" s="9">
        <v>0</v>
      </c>
      <c r="L18870" s="9">
        <v>41.534294128417969</v>
      </c>
    </row>
    <row r="18871" spans="1:12" x14ac:dyDescent="0.25">
      <c r="A18871" s="5" t="str">
        <f t="shared" si="294"/>
        <v>1TariffFlat1126</v>
      </c>
      <c r="B18871" s="9">
        <v>1</v>
      </c>
      <c r="C18871" t="s">
        <v>134</v>
      </c>
      <c r="D18871" t="s">
        <v>151</v>
      </c>
      <c r="E18871" s="9">
        <v>1</v>
      </c>
      <c r="F18871" s="9">
        <v>1</v>
      </c>
      <c r="G18871" s="9">
        <v>2</v>
      </c>
      <c r="H18871" s="9">
        <v>6</v>
      </c>
      <c r="I18871" s="9">
        <v>0.65466725826263428</v>
      </c>
      <c r="J18871" s="9">
        <v>0.65466725826263428</v>
      </c>
      <c r="K18871" s="9">
        <v>0</v>
      </c>
      <c r="L18871" s="9">
        <v>41.064826965332031</v>
      </c>
    </row>
    <row r="18872" spans="1:12" x14ac:dyDescent="0.25">
      <c r="A18872" s="5" t="str">
        <f t="shared" si="294"/>
        <v>1TariffFlat1127</v>
      </c>
      <c r="B18872" s="9">
        <v>1</v>
      </c>
      <c r="C18872" t="s">
        <v>134</v>
      </c>
      <c r="D18872" t="s">
        <v>151</v>
      </c>
      <c r="E18872" s="9">
        <v>1</v>
      </c>
      <c r="F18872" s="9">
        <v>1</v>
      </c>
      <c r="G18872" s="9">
        <v>2</v>
      </c>
      <c r="H18872" s="9">
        <v>7</v>
      </c>
      <c r="I18872" s="9">
        <v>0.75091105699539185</v>
      </c>
      <c r="J18872" s="9">
        <v>0.75091105699539185</v>
      </c>
      <c r="K18872" s="9">
        <v>0</v>
      </c>
      <c r="L18872" s="9">
        <v>40.857185363769531</v>
      </c>
    </row>
    <row r="18873" spans="1:12" x14ac:dyDescent="0.25">
      <c r="A18873" s="5" t="str">
        <f t="shared" si="294"/>
        <v>1TariffFlat1128</v>
      </c>
      <c r="B18873" s="9">
        <v>1</v>
      </c>
      <c r="C18873" t="s">
        <v>134</v>
      </c>
      <c r="D18873" t="s">
        <v>151</v>
      </c>
      <c r="E18873" s="9">
        <v>1</v>
      </c>
      <c r="F18873" s="9">
        <v>1</v>
      </c>
      <c r="G18873" s="9">
        <v>2</v>
      </c>
      <c r="H18873" s="9">
        <v>8</v>
      </c>
      <c r="I18873" s="9">
        <v>0.74443840980529785</v>
      </c>
      <c r="J18873" s="9">
        <v>0.74443840980529785</v>
      </c>
      <c r="K18873" s="9">
        <v>0</v>
      </c>
      <c r="L18873" s="9">
        <v>41.111484527587891</v>
      </c>
    </row>
    <row r="18874" spans="1:12" x14ac:dyDescent="0.25">
      <c r="A18874" s="5" t="str">
        <f t="shared" si="294"/>
        <v>1TariffFlat1129</v>
      </c>
      <c r="B18874" s="9">
        <v>1</v>
      </c>
      <c r="C18874" t="s">
        <v>134</v>
      </c>
      <c r="D18874" t="s">
        <v>151</v>
      </c>
      <c r="E18874" s="9">
        <v>1</v>
      </c>
      <c r="F18874" s="9">
        <v>1</v>
      </c>
      <c r="G18874" s="9">
        <v>2</v>
      </c>
      <c r="H18874" s="9">
        <v>9</v>
      </c>
      <c r="I18874" s="9">
        <v>0.6137269139289856</v>
      </c>
      <c r="J18874" s="9">
        <v>0.6137269139289856</v>
      </c>
      <c r="K18874" s="9">
        <v>0</v>
      </c>
      <c r="L18874" s="9">
        <v>41.873249053955078</v>
      </c>
    </row>
    <row r="18875" spans="1:12" x14ac:dyDescent="0.25">
      <c r="A18875" s="5" t="str">
        <f t="shared" si="294"/>
        <v>1TariffFlat11210</v>
      </c>
      <c r="B18875" s="9">
        <v>1</v>
      </c>
      <c r="C18875" t="s">
        <v>134</v>
      </c>
      <c r="D18875" t="s">
        <v>151</v>
      </c>
      <c r="E18875" s="9">
        <v>1</v>
      </c>
      <c r="F18875" s="9">
        <v>1</v>
      </c>
      <c r="G18875" s="9">
        <v>2</v>
      </c>
      <c r="H18875" s="9">
        <v>10</v>
      </c>
      <c r="I18875" s="9">
        <v>0.504860520362854</v>
      </c>
      <c r="J18875" s="9">
        <v>0.504860520362854</v>
      </c>
      <c r="K18875" s="9">
        <v>0</v>
      </c>
      <c r="L18875" s="9">
        <v>44.671028137207031</v>
      </c>
    </row>
    <row r="18876" spans="1:12" x14ac:dyDescent="0.25">
      <c r="A18876" s="5" t="str">
        <f t="shared" si="294"/>
        <v>1TariffFlat11211</v>
      </c>
      <c r="B18876" s="9">
        <v>1</v>
      </c>
      <c r="C18876" t="s">
        <v>134</v>
      </c>
      <c r="D18876" t="s">
        <v>151</v>
      </c>
      <c r="E18876" s="9">
        <v>1</v>
      </c>
      <c r="F18876" s="9">
        <v>1</v>
      </c>
      <c r="G18876" s="9">
        <v>2</v>
      </c>
      <c r="H18876" s="9">
        <v>11</v>
      </c>
      <c r="I18876" s="9">
        <v>0.43681219220161438</v>
      </c>
      <c r="J18876" s="9">
        <v>0.43681219220161438</v>
      </c>
      <c r="K18876" s="9">
        <v>0</v>
      </c>
      <c r="L18876" s="9">
        <v>48.373828887939453</v>
      </c>
    </row>
    <row r="18877" spans="1:12" x14ac:dyDescent="0.25">
      <c r="A18877" s="5" t="str">
        <f t="shared" si="294"/>
        <v>1TariffFlat11212</v>
      </c>
      <c r="B18877" s="9">
        <v>1</v>
      </c>
      <c r="C18877" t="s">
        <v>134</v>
      </c>
      <c r="D18877" t="s">
        <v>151</v>
      </c>
      <c r="E18877" s="9">
        <v>1</v>
      </c>
      <c r="F18877" s="9">
        <v>1</v>
      </c>
      <c r="G18877" s="9">
        <v>2</v>
      </c>
      <c r="H18877" s="9">
        <v>12</v>
      </c>
      <c r="I18877" s="9">
        <v>0.40389403700828552</v>
      </c>
      <c r="J18877" s="9">
        <v>0.40389403700828552</v>
      </c>
      <c r="K18877" s="9">
        <v>0</v>
      </c>
      <c r="L18877" s="9">
        <v>51.316719055175781</v>
      </c>
    </row>
    <row r="18878" spans="1:12" x14ac:dyDescent="0.25">
      <c r="A18878" s="5" t="str">
        <f t="shared" si="294"/>
        <v>1TariffFlat11213</v>
      </c>
      <c r="B18878" s="9">
        <v>1</v>
      </c>
      <c r="C18878" t="s">
        <v>134</v>
      </c>
      <c r="D18878" t="s">
        <v>151</v>
      </c>
      <c r="E18878" s="9">
        <v>1</v>
      </c>
      <c r="F18878" s="9">
        <v>1</v>
      </c>
      <c r="G18878" s="9">
        <v>2</v>
      </c>
      <c r="H18878" s="9">
        <v>13</v>
      </c>
      <c r="I18878" s="9">
        <v>0.38916826248168945</v>
      </c>
      <c r="J18878" s="9">
        <v>0.38916826248168945</v>
      </c>
      <c r="K18878" s="9">
        <v>0</v>
      </c>
      <c r="L18878" s="9">
        <v>52.983753204345703</v>
      </c>
    </row>
    <row r="18879" spans="1:12" x14ac:dyDescent="0.25">
      <c r="A18879" s="5" t="str">
        <f t="shared" si="294"/>
        <v>1TariffFlat11214</v>
      </c>
      <c r="B18879" s="9">
        <v>1</v>
      </c>
      <c r="C18879" t="s">
        <v>134</v>
      </c>
      <c r="D18879" t="s">
        <v>151</v>
      </c>
      <c r="E18879" s="9">
        <v>1</v>
      </c>
      <c r="F18879" s="9">
        <v>1</v>
      </c>
      <c r="G18879" s="9">
        <v>2</v>
      </c>
      <c r="H18879" s="9">
        <v>14</v>
      </c>
      <c r="I18879" s="9">
        <v>0.3976064920425415</v>
      </c>
      <c r="J18879" s="9">
        <v>0.3976064920425415</v>
      </c>
      <c r="K18879" s="9">
        <v>0</v>
      </c>
      <c r="L18879" s="9">
        <v>53.065349578857422</v>
      </c>
    </row>
    <row r="18880" spans="1:12" x14ac:dyDescent="0.25">
      <c r="A18880" s="5" t="str">
        <f t="shared" si="294"/>
        <v>1TariffFlat11215</v>
      </c>
      <c r="B18880" s="9">
        <v>1</v>
      </c>
      <c r="C18880" t="s">
        <v>134</v>
      </c>
      <c r="D18880" t="s">
        <v>151</v>
      </c>
      <c r="E18880" s="9">
        <v>1</v>
      </c>
      <c r="F18880" s="9">
        <v>1</v>
      </c>
      <c r="G18880" s="9">
        <v>2</v>
      </c>
      <c r="H18880" s="9">
        <v>15</v>
      </c>
      <c r="I18880" s="9">
        <v>0.452557772397995</v>
      </c>
      <c r="J18880" s="9">
        <v>0.452557772397995</v>
      </c>
      <c r="K18880" s="9">
        <v>0</v>
      </c>
      <c r="L18880" s="9">
        <v>53.032733917236328</v>
      </c>
    </row>
    <row r="18881" spans="1:12" x14ac:dyDescent="0.25">
      <c r="A18881" s="5" t="str">
        <f t="shared" si="294"/>
        <v>1TariffFlat11216</v>
      </c>
      <c r="B18881" s="9">
        <v>1</v>
      </c>
      <c r="C18881" t="s">
        <v>134</v>
      </c>
      <c r="D18881" t="s">
        <v>151</v>
      </c>
      <c r="E18881" s="9">
        <v>1</v>
      </c>
      <c r="F18881" s="9">
        <v>1</v>
      </c>
      <c r="G18881" s="9">
        <v>2</v>
      </c>
      <c r="H18881" s="9">
        <v>16</v>
      </c>
      <c r="I18881" s="9">
        <v>0.55116814374923706</v>
      </c>
      <c r="J18881" s="9">
        <v>0.55116814374923706</v>
      </c>
      <c r="K18881" s="9">
        <v>0</v>
      </c>
      <c r="L18881" s="9">
        <v>54.129947662353516</v>
      </c>
    </row>
    <row r="18882" spans="1:12" x14ac:dyDescent="0.25">
      <c r="A18882" s="5" t="str">
        <f t="shared" si="294"/>
        <v>1TariffFlat11217</v>
      </c>
      <c r="B18882" s="9">
        <v>1</v>
      </c>
      <c r="C18882" t="s">
        <v>134</v>
      </c>
      <c r="D18882" t="s">
        <v>151</v>
      </c>
      <c r="E18882" s="9">
        <v>1</v>
      </c>
      <c r="F18882" s="9">
        <v>1</v>
      </c>
      <c r="G18882" s="9">
        <v>2</v>
      </c>
      <c r="H18882" s="9">
        <v>17</v>
      </c>
      <c r="I18882" s="9">
        <v>0.70697599649429321</v>
      </c>
      <c r="J18882" s="9">
        <v>0.70697599649429321</v>
      </c>
      <c r="K18882" s="9">
        <v>0</v>
      </c>
      <c r="L18882" s="9">
        <v>54.615657806396484</v>
      </c>
    </row>
    <row r="18883" spans="1:12" x14ac:dyDescent="0.25">
      <c r="A18883" s="5" t="str">
        <f t="shared" ref="A18883:A18946" si="295">B18883&amp;C18883&amp;D18883&amp;E18883&amp;F18883&amp;G18883&amp;H18883</f>
        <v>1TariffFlat11218</v>
      </c>
      <c r="B18883" s="9">
        <v>1</v>
      </c>
      <c r="C18883" t="s">
        <v>134</v>
      </c>
      <c r="D18883" t="s">
        <v>151</v>
      </c>
      <c r="E18883" s="9">
        <v>1</v>
      </c>
      <c r="F18883" s="9">
        <v>1</v>
      </c>
      <c r="G18883" s="9">
        <v>2</v>
      </c>
      <c r="H18883" s="9">
        <v>18</v>
      </c>
      <c r="I18883" s="9">
        <v>0.93100738525390625</v>
      </c>
      <c r="J18883" s="9">
        <v>0.93100738525390625</v>
      </c>
      <c r="K18883" s="9">
        <v>0</v>
      </c>
      <c r="L18883" s="9">
        <v>53.677925109863281</v>
      </c>
    </row>
    <row r="18884" spans="1:12" x14ac:dyDescent="0.25">
      <c r="A18884" s="5" t="str">
        <f t="shared" si="295"/>
        <v>1TariffFlat11219</v>
      </c>
      <c r="B18884" s="9">
        <v>1</v>
      </c>
      <c r="C18884" t="s">
        <v>134</v>
      </c>
      <c r="D18884" t="s">
        <v>151</v>
      </c>
      <c r="E18884" s="9">
        <v>1</v>
      </c>
      <c r="F18884" s="9">
        <v>1</v>
      </c>
      <c r="G18884" s="9">
        <v>2</v>
      </c>
      <c r="H18884" s="9">
        <v>19</v>
      </c>
      <c r="I18884" s="9">
        <v>1.0633202791213989</v>
      </c>
      <c r="J18884" s="9">
        <v>1.0633202791213989</v>
      </c>
      <c r="K18884" s="9">
        <v>0</v>
      </c>
      <c r="L18884" s="9">
        <v>51.806972503662109</v>
      </c>
    </row>
    <row r="18885" spans="1:12" x14ac:dyDescent="0.25">
      <c r="A18885" s="5" t="str">
        <f t="shared" si="295"/>
        <v>1TariffFlat11220</v>
      </c>
      <c r="B18885" s="9">
        <v>1</v>
      </c>
      <c r="C18885" t="s">
        <v>134</v>
      </c>
      <c r="D18885" t="s">
        <v>151</v>
      </c>
      <c r="E18885" s="9">
        <v>1</v>
      </c>
      <c r="F18885" s="9">
        <v>1</v>
      </c>
      <c r="G18885" s="9">
        <v>2</v>
      </c>
      <c r="H18885" s="9">
        <v>20</v>
      </c>
      <c r="I18885" s="9">
        <v>1.0835148096084595</v>
      </c>
      <c r="J18885" s="9">
        <v>1.0835148096084595</v>
      </c>
      <c r="K18885" s="9">
        <v>0</v>
      </c>
      <c r="L18885" s="9">
        <v>50.4234619140625</v>
      </c>
    </row>
    <row r="18886" spans="1:12" x14ac:dyDescent="0.25">
      <c r="A18886" s="5" t="str">
        <f t="shared" si="295"/>
        <v>1TariffFlat11221</v>
      </c>
      <c r="B18886" s="9">
        <v>1</v>
      </c>
      <c r="C18886" t="s">
        <v>134</v>
      </c>
      <c r="D18886" t="s">
        <v>151</v>
      </c>
      <c r="E18886" s="9">
        <v>1</v>
      </c>
      <c r="F18886" s="9">
        <v>1</v>
      </c>
      <c r="G18886" s="9">
        <v>2</v>
      </c>
      <c r="H18886" s="9">
        <v>21</v>
      </c>
      <c r="I18886" s="9">
        <v>1.0649354457855225</v>
      </c>
      <c r="J18886" s="9">
        <v>1.0649354457855225</v>
      </c>
      <c r="K18886" s="9">
        <v>0</v>
      </c>
      <c r="L18886" s="9">
        <v>49.484764099121094</v>
      </c>
    </row>
    <row r="18887" spans="1:12" x14ac:dyDescent="0.25">
      <c r="A18887" s="5" t="str">
        <f t="shared" si="295"/>
        <v>1TariffFlat11222</v>
      </c>
      <c r="B18887" s="9">
        <v>1</v>
      </c>
      <c r="C18887" t="s">
        <v>134</v>
      </c>
      <c r="D18887" t="s">
        <v>151</v>
      </c>
      <c r="E18887" s="9">
        <v>1</v>
      </c>
      <c r="F18887" s="9">
        <v>1</v>
      </c>
      <c r="G18887" s="9">
        <v>2</v>
      </c>
      <c r="H18887" s="9">
        <v>22</v>
      </c>
      <c r="I18887" s="9">
        <v>0.99719548225402832</v>
      </c>
      <c r="J18887" s="9">
        <v>0.99719548225402832</v>
      </c>
      <c r="K18887" s="9">
        <v>0</v>
      </c>
      <c r="L18887" s="9">
        <v>48.442466735839844</v>
      </c>
    </row>
    <row r="18888" spans="1:12" x14ac:dyDescent="0.25">
      <c r="A18888" s="5" t="str">
        <f t="shared" si="295"/>
        <v>1TariffFlat11223</v>
      </c>
      <c r="B18888" s="9">
        <v>1</v>
      </c>
      <c r="C18888" t="s">
        <v>134</v>
      </c>
      <c r="D18888" t="s">
        <v>151</v>
      </c>
      <c r="E18888" s="9">
        <v>1</v>
      </c>
      <c r="F18888" s="9">
        <v>1</v>
      </c>
      <c r="G18888" s="9">
        <v>2</v>
      </c>
      <c r="H18888" s="9">
        <v>23</v>
      </c>
      <c r="I18888" s="9">
        <v>0.87535679340362549</v>
      </c>
      <c r="J18888" s="9">
        <v>0.87535679340362549</v>
      </c>
      <c r="K18888" s="9">
        <v>0</v>
      </c>
      <c r="L18888" s="9">
        <v>47.178031921386719</v>
      </c>
    </row>
    <row r="18889" spans="1:12" x14ac:dyDescent="0.25">
      <c r="A18889" s="5" t="str">
        <f t="shared" si="295"/>
        <v>1TariffFlat11224</v>
      </c>
      <c r="B18889" s="9">
        <v>1</v>
      </c>
      <c r="C18889" t="s">
        <v>134</v>
      </c>
      <c r="D18889" t="s">
        <v>151</v>
      </c>
      <c r="E18889" s="9">
        <v>1</v>
      </c>
      <c r="F18889" s="9">
        <v>1</v>
      </c>
      <c r="G18889" s="9">
        <v>2</v>
      </c>
      <c r="H18889" s="9">
        <v>24</v>
      </c>
      <c r="I18889" s="9">
        <v>0.75300741195678711</v>
      </c>
      <c r="J18889" s="9">
        <v>0.75300741195678711</v>
      </c>
      <c r="K18889" s="9">
        <v>0</v>
      </c>
      <c r="L18889" s="9">
        <v>46.400016784667969</v>
      </c>
    </row>
    <row r="18890" spans="1:12" x14ac:dyDescent="0.25">
      <c r="A18890" s="5" t="str">
        <f t="shared" si="295"/>
        <v>1TariffFlat11101</v>
      </c>
      <c r="B18890" s="9">
        <v>1</v>
      </c>
      <c r="C18890" t="s">
        <v>134</v>
      </c>
      <c r="D18890" t="s">
        <v>151</v>
      </c>
      <c r="E18890" s="9">
        <v>1</v>
      </c>
      <c r="F18890" s="9">
        <v>1</v>
      </c>
      <c r="G18890" s="9">
        <v>10</v>
      </c>
      <c r="H18890" s="9">
        <v>1</v>
      </c>
      <c r="I18890" s="9">
        <v>0.66516810655593872</v>
      </c>
      <c r="J18890" s="9">
        <v>0.66516810655593872</v>
      </c>
      <c r="K18890" s="9">
        <v>0</v>
      </c>
      <c r="L18890" s="9">
        <v>45.834522247314453</v>
      </c>
    </row>
    <row r="18891" spans="1:12" x14ac:dyDescent="0.25">
      <c r="A18891" s="5" t="str">
        <f t="shared" si="295"/>
        <v>1TariffFlat11102</v>
      </c>
      <c r="B18891" s="9">
        <v>1</v>
      </c>
      <c r="C18891" t="s">
        <v>134</v>
      </c>
      <c r="D18891" t="s">
        <v>151</v>
      </c>
      <c r="E18891" s="9">
        <v>1</v>
      </c>
      <c r="F18891" s="9">
        <v>1</v>
      </c>
      <c r="G18891" s="9">
        <v>10</v>
      </c>
      <c r="H18891" s="9">
        <v>2</v>
      </c>
      <c r="I18891" s="9">
        <v>0.61648821830749512</v>
      </c>
      <c r="J18891" s="9">
        <v>0.61648821830749512</v>
      </c>
      <c r="K18891" s="9">
        <v>0</v>
      </c>
      <c r="L18891" s="9">
        <v>45.442096710205078</v>
      </c>
    </row>
    <row r="18892" spans="1:12" x14ac:dyDescent="0.25">
      <c r="A18892" s="5" t="str">
        <f t="shared" si="295"/>
        <v>1TariffFlat11103</v>
      </c>
      <c r="B18892" s="9">
        <v>1</v>
      </c>
      <c r="C18892" t="s">
        <v>134</v>
      </c>
      <c r="D18892" t="s">
        <v>151</v>
      </c>
      <c r="E18892" s="9">
        <v>1</v>
      </c>
      <c r="F18892" s="9">
        <v>1</v>
      </c>
      <c r="G18892" s="9">
        <v>10</v>
      </c>
      <c r="H18892" s="9">
        <v>3</v>
      </c>
      <c r="I18892" s="9">
        <v>0.59512960910797119</v>
      </c>
      <c r="J18892" s="9">
        <v>0.59512960910797119</v>
      </c>
      <c r="K18892" s="9">
        <v>0</v>
      </c>
      <c r="L18892" s="9">
        <v>44.693370819091797</v>
      </c>
    </row>
    <row r="18893" spans="1:12" x14ac:dyDescent="0.25">
      <c r="A18893" s="5" t="str">
        <f t="shared" si="295"/>
        <v>1TariffFlat11104</v>
      </c>
      <c r="B18893" s="9">
        <v>1</v>
      </c>
      <c r="C18893" t="s">
        <v>134</v>
      </c>
      <c r="D18893" t="s">
        <v>151</v>
      </c>
      <c r="E18893" s="9">
        <v>1</v>
      </c>
      <c r="F18893" s="9">
        <v>1</v>
      </c>
      <c r="G18893" s="9">
        <v>10</v>
      </c>
      <c r="H18893" s="9">
        <v>4</v>
      </c>
      <c r="I18893" s="9">
        <v>0.59168893098831177</v>
      </c>
      <c r="J18893" s="9">
        <v>0.59168893098831177</v>
      </c>
      <c r="K18893" s="9">
        <v>0</v>
      </c>
      <c r="L18893" s="9">
        <v>44.143817901611328</v>
      </c>
    </row>
    <row r="18894" spans="1:12" x14ac:dyDescent="0.25">
      <c r="A18894" s="5" t="str">
        <f t="shared" si="295"/>
        <v>1TariffFlat11105</v>
      </c>
      <c r="B18894" s="9">
        <v>1</v>
      </c>
      <c r="C18894" t="s">
        <v>134</v>
      </c>
      <c r="D18894" t="s">
        <v>151</v>
      </c>
      <c r="E18894" s="9">
        <v>1</v>
      </c>
      <c r="F18894" s="9">
        <v>1</v>
      </c>
      <c r="G18894" s="9">
        <v>10</v>
      </c>
      <c r="H18894" s="9">
        <v>5</v>
      </c>
      <c r="I18894" s="9">
        <v>0.6115642786026001</v>
      </c>
      <c r="J18894" s="9">
        <v>0.6115642786026001</v>
      </c>
      <c r="K18894" s="9">
        <v>0</v>
      </c>
      <c r="L18894" s="9">
        <v>43.958084106445313</v>
      </c>
    </row>
    <row r="18895" spans="1:12" x14ac:dyDescent="0.25">
      <c r="A18895" s="5" t="str">
        <f t="shared" si="295"/>
        <v>1TariffFlat11106</v>
      </c>
      <c r="B18895" s="9">
        <v>1</v>
      </c>
      <c r="C18895" t="s">
        <v>134</v>
      </c>
      <c r="D18895" t="s">
        <v>151</v>
      </c>
      <c r="E18895" s="9">
        <v>1</v>
      </c>
      <c r="F18895" s="9">
        <v>1</v>
      </c>
      <c r="G18895" s="9">
        <v>10</v>
      </c>
      <c r="H18895" s="9">
        <v>6</v>
      </c>
      <c r="I18895" s="9">
        <v>0.66687166690826416</v>
      </c>
      <c r="J18895" s="9">
        <v>0.66687166690826416</v>
      </c>
      <c r="K18895" s="9">
        <v>0</v>
      </c>
      <c r="L18895" s="9">
        <v>43.695232391357422</v>
      </c>
    </row>
    <row r="18896" spans="1:12" x14ac:dyDescent="0.25">
      <c r="A18896" s="5" t="str">
        <f t="shared" si="295"/>
        <v>1TariffFlat11107</v>
      </c>
      <c r="B18896" s="9">
        <v>1</v>
      </c>
      <c r="C18896" t="s">
        <v>134</v>
      </c>
      <c r="D18896" t="s">
        <v>151</v>
      </c>
      <c r="E18896" s="9">
        <v>1</v>
      </c>
      <c r="F18896" s="9">
        <v>1</v>
      </c>
      <c r="G18896" s="9">
        <v>10</v>
      </c>
      <c r="H18896" s="9">
        <v>7</v>
      </c>
      <c r="I18896" s="9">
        <v>0.76277506351470947</v>
      </c>
      <c r="J18896" s="9">
        <v>0.76277506351470947</v>
      </c>
      <c r="K18896" s="9">
        <v>0</v>
      </c>
      <c r="L18896" s="9">
        <v>42.617179870605469</v>
      </c>
    </row>
    <row r="18897" spans="1:12" x14ac:dyDescent="0.25">
      <c r="A18897" s="5" t="str">
        <f t="shared" si="295"/>
        <v>1TariffFlat11108</v>
      </c>
      <c r="B18897" s="9">
        <v>1</v>
      </c>
      <c r="C18897" t="s">
        <v>134</v>
      </c>
      <c r="D18897" t="s">
        <v>151</v>
      </c>
      <c r="E18897" s="9">
        <v>1</v>
      </c>
      <c r="F18897" s="9">
        <v>1</v>
      </c>
      <c r="G18897" s="9">
        <v>10</v>
      </c>
      <c r="H18897" s="9">
        <v>8</v>
      </c>
      <c r="I18897" s="9">
        <v>0.75562840700149536</v>
      </c>
      <c r="J18897" s="9">
        <v>0.75562840700149536</v>
      </c>
      <c r="K18897" s="9">
        <v>0</v>
      </c>
      <c r="L18897" s="9">
        <v>41.949554443359375</v>
      </c>
    </row>
    <row r="18898" spans="1:12" x14ac:dyDescent="0.25">
      <c r="A18898" s="5" t="str">
        <f t="shared" si="295"/>
        <v>1TariffFlat11109</v>
      </c>
      <c r="B18898" s="9">
        <v>1</v>
      </c>
      <c r="C18898" t="s">
        <v>134</v>
      </c>
      <c r="D18898" t="s">
        <v>151</v>
      </c>
      <c r="E18898" s="9">
        <v>1</v>
      </c>
      <c r="F18898" s="9">
        <v>1</v>
      </c>
      <c r="G18898" s="9">
        <v>10</v>
      </c>
      <c r="H18898" s="9">
        <v>9</v>
      </c>
      <c r="I18898" s="9">
        <v>0.62381953001022339</v>
      </c>
      <c r="J18898" s="9">
        <v>0.62381953001022339</v>
      </c>
      <c r="K18898" s="9">
        <v>0</v>
      </c>
      <c r="L18898" s="9">
        <v>42.427150726318359</v>
      </c>
    </row>
    <row r="18899" spans="1:12" x14ac:dyDescent="0.25">
      <c r="A18899" s="5" t="str">
        <f t="shared" si="295"/>
        <v>1TariffFlat111010</v>
      </c>
      <c r="B18899" s="9">
        <v>1</v>
      </c>
      <c r="C18899" t="s">
        <v>134</v>
      </c>
      <c r="D18899" t="s">
        <v>151</v>
      </c>
      <c r="E18899" s="9">
        <v>1</v>
      </c>
      <c r="F18899" s="9">
        <v>1</v>
      </c>
      <c r="G18899" s="9">
        <v>10</v>
      </c>
      <c r="H18899" s="9">
        <v>10</v>
      </c>
      <c r="I18899" s="9">
        <v>0.51477628946304321</v>
      </c>
      <c r="J18899" s="9">
        <v>0.51477628946304321</v>
      </c>
      <c r="K18899" s="9">
        <v>0</v>
      </c>
      <c r="L18899" s="9">
        <v>44.616783142089844</v>
      </c>
    </row>
    <row r="18900" spans="1:12" x14ac:dyDescent="0.25">
      <c r="A18900" s="5" t="str">
        <f t="shared" si="295"/>
        <v>1TariffFlat111011</v>
      </c>
      <c r="B18900" s="9">
        <v>1</v>
      </c>
      <c r="C18900" t="s">
        <v>134</v>
      </c>
      <c r="D18900" t="s">
        <v>151</v>
      </c>
      <c r="E18900" s="9">
        <v>1</v>
      </c>
      <c r="F18900" s="9">
        <v>1</v>
      </c>
      <c r="G18900" s="9">
        <v>10</v>
      </c>
      <c r="H18900" s="9">
        <v>11</v>
      </c>
      <c r="I18900" s="9">
        <v>0.44724258780479431</v>
      </c>
      <c r="J18900" s="9">
        <v>0.44724258780479431</v>
      </c>
      <c r="K18900" s="9">
        <v>0</v>
      </c>
      <c r="L18900" s="9">
        <v>46.940681457519531</v>
      </c>
    </row>
    <row r="18901" spans="1:12" x14ac:dyDescent="0.25">
      <c r="A18901" s="5" t="str">
        <f t="shared" si="295"/>
        <v>1TariffFlat111012</v>
      </c>
      <c r="B18901" s="9">
        <v>1</v>
      </c>
      <c r="C18901" t="s">
        <v>134</v>
      </c>
      <c r="D18901" t="s">
        <v>151</v>
      </c>
      <c r="E18901" s="9">
        <v>1</v>
      </c>
      <c r="F18901" s="9">
        <v>1</v>
      </c>
      <c r="G18901" s="9">
        <v>10</v>
      </c>
      <c r="H18901" s="9">
        <v>12</v>
      </c>
      <c r="I18901" s="9">
        <v>0.41528204083442688</v>
      </c>
      <c r="J18901" s="9">
        <v>0.41528204083442688</v>
      </c>
      <c r="K18901" s="9">
        <v>0</v>
      </c>
      <c r="L18901" s="9">
        <v>48.681674957275391</v>
      </c>
    </row>
    <row r="18902" spans="1:12" x14ac:dyDescent="0.25">
      <c r="A18902" s="5" t="str">
        <f t="shared" si="295"/>
        <v>1TariffFlat111013</v>
      </c>
      <c r="B18902" s="9">
        <v>1</v>
      </c>
      <c r="C18902" t="s">
        <v>134</v>
      </c>
      <c r="D18902" t="s">
        <v>151</v>
      </c>
      <c r="E18902" s="9">
        <v>1</v>
      </c>
      <c r="F18902" s="9">
        <v>1</v>
      </c>
      <c r="G18902" s="9">
        <v>10</v>
      </c>
      <c r="H18902" s="9">
        <v>13</v>
      </c>
      <c r="I18902" s="9">
        <v>0.39950820803642273</v>
      </c>
      <c r="J18902" s="9">
        <v>0.39950820803642273</v>
      </c>
      <c r="K18902" s="9">
        <v>0</v>
      </c>
      <c r="L18902" s="9">
        <v>49.296840667724609</v>
      </c>
    </row>
    <row r="18903" spans="1:12" x14ac:dyDescent="0.25">
      <c r="A18903" s="5" t="str">
        <f t="shared" si="295"/>
        <v>1TariffFlat111014</v>
      </c>
      <c r="B18903" s="9">
        <v>1</v>
      </c>
      <c r="C18903" t="s">
        <v>134</v>
      </c>
      <c r="D18903" t="s">
        <v>151</v>
      </c>
      <c r="E18903" s="9">
        <v>1</v>
      </c>
      <c r="F18903" s="9">
        <v>1</v>
      </c>
      <c r="G18903" s="9">
        <v>10</v>
      </c>
      <c r="H18903" s="9">
        <v>14</v>
      </c>
      <c r="I18903" s="9">
        <v>0.4069591760635376</v>
      </c>
      <c r="J18903" s="9">
        <v>0.4069591760635376</v>
      </c>
      <c r="K18903" s="9">
        <v>0</v>
      </c>
      <c r="L18903" s="9">
        <v>49.876594543457031</v>
      </c>
    </row>
    <row r="18904" spans="1:12" x14ac:dyDescent="0.25">
      <c r="A18904" s="5" t="str">
        <f t="shared" si="295"/>
        <v>1TariffFlat111015</v>
      </c>
      <c r="B18904" s="9">
        <v>1</v>
      </c>
      <c r="C18904" t="s">
        <v>134</v>
      </c>
      <c r="D18904" t="s">
        <v>151</v>
      </c>
      <c r="E18904" s="9">
        <v>1</v>
      </c>
      <c r="F18904" s="9">
        <v>1</v>
      </c>
      <c r="G18904" s="9">
        <v>10</v>
      </c>
      <c r="H18904" s="9">
        <v>15</v>
      </c>
      <c r="I18904" s="9">
        <v>0.46234485507011414</v>
      </c>
      <c r="J18904" s="9">
        <v>0.46234485507011414</v>
      </c>
      <c r="K18904" s="9">
        <v>0</v>
      </c>
      <c r="L18904" s="9">
        <v>50.4049072265625</v>
      </c>
    </row>
    <row r="18905" spans="1:12" x14ac:dyDescent="0.25">
      <c r="A18905" s="5" t="str">
        <f t="shared" si="295"/>
        <v>1TariffFlat111016</v>
      </c>
      <c r="B18905" s="9">
        <v>1</v>
      </c>
      <c r="C18905" t="s">
        <v>134</v>
      </c>
      <c r="D18905" t="s">
        <v>151</v>
      </c>
      <c r="E18905" s="9">
        <v>1</v>
      </c>
      <c r="F18905" s="9">
        <v>1</v>
      </c>
      <c r="G18905" s="9">
        <v>10</v>
      </c>
      <c r="H18905" s="9">
        <v>16</v>
      </c>
      <c r="I18905" s="9">
        <v>0.56193727254867554</v>
      </c>
      <c r="J18905" s="9">
        <v>0.56193727254867554</v>
      </c>
      <c r="K18905" s="9">
        <v>0</v>
      </c>
      <c r="L18905" s="9">
        <v>50.973003387451172</v>
      </c>
    </row>
    <row r="18906" spans="1:12" x14ac:dyDescent="0.25">
      <c r="A18906" s="5" t="str">
        <f t="shared" si="295"/>
        <v>1TariffFlat111017</v>
      </c>
      <c r="B18906" s="9">
        <v>1</v>
      </c>
      <c r="C18906" t="s">
        <v>134</v>
      </c>
      <c r="D18906" t="s">
        <v>151</v>
      </c>
      <c r="E18906" s="9">
        <v>1</v>
      </c>
      <c r="F18906" s="9">
        <v>1</v>
      </c>
      <c r="G18906" s="9">
        <v>10</v>
      </c>
      <c r="H18906" s="9">
        <v>17</v>
      </c>
      <c r="I18906" s="9">
        <v>0.71988296508789063</v>
      </c>
      <c r="J18906" s="9">
        <v>0.71988296508789063</v>
      </c>
      <c r="K18906" s="9">
        <v>0</v>
      </c>
      <c r="L18906" s="9">
        <v>50.982608795166016</v>
      </c>
    </row>
    <row r="18907" spans="1:12" x14ac:dyDescent="0.25">
      <c r="A18907" s="5" t="str">
        <f t="shared" si="295"/>
        <v>1TariffFlat111018</v>
      </c>
      <c r="B18907" s="9">
        <v>1</v>
      </c>
      <c r="C18907" t="s">
        <v>134</v>
      </c>
      <c r="D18907" t="s">
        <v>151</v>
      </c>
      <c r="E18907" s="9">
        <v>1</v>
      </c>
      <c r="F18907" s="9">
        <v>1</v>
      </c>
      <c r="G18907" s="9">
        <v>10</v>
      </c>
      <c r="H18907" s="9">
        <v>18</v>
      </c>
      <c r="I18907" s="9">
        <v>0.94629019498825073</v>
      </c>
      <c r="J18907" s="9">
        <v>0.94629019498825073</v>
      </c>
      <c r="K18907" s="9">
        <v>0</v>
      </c>
      <c r="L18907" s="9">
        <v>50.072658538818359</v>
      </c>
    </row>
    <row r="18908" spans="1:12" x14ac:dyDescent="0.25">
      <c r="A18908" s="5" t="str">
        <f t="shared" si="295"/>
        <v>1TariffFlat111019</v>
      </c>
      <c r="B18908" s="9">
        <v>1</v>
      </c>
      <c r="C18908" t="s">
        <v>134</v>
      </c>
      <c r="D18908" t="s">
        <v>151</v>
      </c>
      <c r="E18908" s="9">
        <v>1</v>
      </c>
      <c r="F18908" s="9">
        <v>1</v>
      </c>
      <c r="G18908" s="9">
        <v>10</v>
      </c>
      <c r="H18908" s="9">
        <v>19</v>
      </c>
      <c r="I18908" s="9">
        <v>1.0796740055084229</v>
      </c>
      <c r="J18908" s="9">
        <v>1.0796740055084229</v>
      </c>
      <c r="K18908" s="9">
        <v>0</v>
      </c>
      <c r="L18908" s="9">
        <v>48.702281951904297</v>
      </c>
    </row>
    <row r="18909" spans="1:12" x14ac:dyDescent="0.25">
      <c r="A18909" s="5" t="str">
        <f t="shared" si="295"/>
        <v>1TariffFlat111020</v>
      </c>
      <c r="B18909" s="9">
        <v>1</v>
      </c>
      <c r="C18909" t="s">
        <v>134</v>
      </c>
      <c r="D18909" t="s">
        <v>151</v>
      </c>
      <c r="E18909" s="9">
        <v>1</v>
      </c>
      <c r="F18909" s="9">
        <v>1</v>
      </c>
      <c r="G18909" s="9">
        <v>10</v>
      </c>
      <c r="H18909" s="9">
        <v>20</v>
      </c>
      <c r="I18909" s="9">
        <v>1.0992852449417114</v>
      </c>
      <c r="J18909" s="9">
        <v>1.0992852449417114</v>
      </c>
      <c r="K18909" s="9">
        <v>0</v>
      </c>
      <c r="L18909" s="9">
        <v>48.225547790527344</v>
      </c>
    </row>
    <row r="18910" spans="1:12" x14ac:dyDescent="0.25">
      <c r="A18910" s="5" t="str">
        <f t="shared" si="295"/>
        <v>1TariffFlat111021</v>
      </c>
      <c r="B18910" s="9">
        <v>1</v>
      </c>
      <c r="C18910" t="s">
        <v>134</v>
      </c>
      <c r="D18910" t="s">
        <v>151</v>
      </c>
      <c r="E18910" s="9">
        <v>1</v>
      </c>
      <c r="F18910" s="9">
        <v>1</v>
      </c>
      <c r="G18910" s="9">
        <v>10</v>
      </c>
      <c r="H18910" s="9">
        <v>21</v>
      </c>
      <c r="I18910" s="9">
        <v>1.0785596370697021</v>
      </c>
      <c r="J18910" s="9">
        <v>1.0785596370697021</v>
      </c>
      <c r="K18910" s="9">
        <v>0</v>
      </c>
      <c r="L18910" s="9">
        <v>47.493537902832031</v>
      </c>
    </row>
    <row r="18911" spans="1:12" x14ac:dyDescent="0.25">
      <c r="A18911" s="5" t="str">
        <f t="shared" si="295"/>
        <v>1TariffFlat111022</v>
      </c>
      <c r="B18911" s="9">
        <v>1</v>
      </c>
      <c r="C18911" t="s">
        <v>134</v>
      </c>
      <c r="D18911" t="s">
        <v>151</v>
      </c>
      <c r="E18911" s="9">
        <v>1</v>
      </c>
      <c r="F18911" s="9">
        <v>1</v>
      </c>
      <c r="G18911" s="9">
        <v>10</v>
      </c>
      <c r="H18911" s="9">
        <v>22</v>
      </c>
      <c r="I18911" s="9">
        <v>1.0086318254470825</v>
      </c>
      <c r="J18911" s="9">
        <v>1.0086318254470825</v>
      </c>
      <c r="K18911" s="9">
        <v>0</v>
      </c>
      <c r="L18911" s="9">
        <v>46.853713989257813</v>
      </c>
    </row>
    <row r="18912" spans="1:12" x14ac:dyDescent="0.25">
      <c r="A18912" s="5" t="str">
        <f t="shared" si="295"/>
        <v>1TariffFlat111023</v>
      </c>
      <c r="B18912" s="9">
        <v>1</v>
      </c>
      <c r="C18912" t="s">
        <v>134</v>
      </c>
      <c r="D18912" t="s">
        <v>151</v>
      </c>
      <c r="E18912" s="9">
        <v>1</v>
      </c>
      <c r="F18912" s="9">
        <v>1</v>
      </c>
      <c r="G18912" s="9">
        <v>10</v>
      </c>
      <c r="H18912" s="9">
        <v>23</v>
      </c>
      <c r="I18912" s="9">
        <v>0.88605886697769165</v>
      </c>
      <c r="J18912" s="9">
        <v>0.88605886697769165</v>
      </c>
      <c r="K18912" s="9">
        <v>0</v>
      </c>
      <c r="L18912" s="9">
        <v>46.251457214355469</v>
      </c>
    </row>
    <row r="18913" spans="1:12" x14ac:dyDescent="0.25">
      <c r="A18913" s="5" t="str">
        <f t="shared" si="295"/>
        <v>1TariffFlat111024</v>
      </c>
      <c r="B18913" s="9">
        <v>1</v>
      </c>
      <c r="C18913" t="s">
        <v>134</v>
      </c>
      <c r="D18913" t="s">
        <v>151</v>
      </c>
      <c r="E18913" s="9">
        <v>1</v>
      </c>
      <c r="F18913" s="9">
        <v>1</v>
      </c>
      <c r="G18913" s="9">
        <v>10</v>
      </c>
      <c r="H18913" s="9">
        <v>24</v>
      </c>
      <c r="I18913" s="9">
        <v>0.7641640305519104</v>
      </c>
      <c r="J18913" s="9">
        <v>0.7641640305519104</v>
      </c>
      <c r="K18913" s="9">
        <v>0</v>
      </c>
      <c r="L18913" s="9">
        <v>45.694671630859375</v>
      </c>
    </row>
    <row r="18914" spans="1:12" x14ac:dyDescent="0.25">
      <c r="A18914" s="5" t="str">
        <f t="shared" si="295"/>
        <v>1TariffFlat2021</v>
      </c>
      <c r="B18914" s="9">
        <v>1</v>
      </c>
      <c r="C18914" t="s">
        <v>134</v>
      </c>
      <c r="D18914" t="s">
        <v>151</v>
      </c>
      <c r="E18914" s="9">
        <v>2</v>
      </c>
      <c r="F18914" s="9">
        <v>0</v>
      </c>
      <c r="G18914" s="9">
        <v>2</v>
      </c>
      <c r="H18914" s="9">
        <v>1</v>
      </c>
      <c r="I18914" s="9">
        <v>0.65751725435256958</v>
      </c>
      <c r="J18914" s="9">
        <v>0.65751725435256958</v>
      </c>
      <c r="K18914" s="9">
        <v>0</v>
      </c>
      <c r="L18914" s="9">
        <v>43.447788238525391</v>
      </c>
    </row>
    <row r="18915" spans="1:12" x14ac:dyDescent="0.25">
      <c r="A18915" s="5" t="str">
        <f t="shared" si="295"/>
        <v>1TariffFlat2022</v>
      </c>
      <c r="B18915" s="9">
        <v>1</v>
      </c>
      <c r="C18915" t="s">
        <v>134</v>
      </c>
      <c r="D18915" t="s">
        <v>151</v>
      </c>
      <c r="E18915" s="9">
        <v>2</v>
      </c>
      <c r="F18915" s="9">
        <v>0</v>
      </c>
      <c r="G18915" s="9">
        <v>2</v>
      </c>
      <c r="H18915" s="9">
        <v>2</v>
      </c>
      <c r="I18915" s="9">
        <v>0.60883098840713501</v>
      </c>
      <c r="J18915" s="9">
        <v>0.60883098840713501</v>
      </c>
      <c r="K18915" s="9">
        <v>0</v>
      </c>
      <c r="L18915" s="9">
        <v>42.710529327392578</v>
      </c>
    </row>
    <row r="18916" spans="1:12" x14ac:dyDescent="0.25">
      <c r="A18916" s="5" t="str">
        <f t="shared" si="295"/>
        <v>1TariffFlat2023</v>
      </c>
      <c r="B18916" s="9">
        <v>1</v>
      </c>
      <c r="C18916" t="s">
        <v>134</v>
      </c>
      <c r="D18916" t="s">
        <v>151</v>
      </c>
      <c r="E18916" s="9">
        <v>2</v>
      </c>
      <c r="F18916" s="9">
        <v>0</v>
      </c>
      <c r="G18916" s="9">
        <v>2</v>
      </c>
      <c r="H18916" s="9">
        <v>3</v>
      </c>
      <c r="I18916" s="9">
        <v>0.58726102113723755</v>
      </c>
      <c r="J18916" s="9">
        <v>0.58726102113723755</v>
      </c>
      <c r="K18916" s="9">
        <v>0</v>
      </c>
      <c r="L18916" s="9">
        <v>41.900707244873047</v>
      </c>
    </row>
    <row r="18917" spans="1:12" x14ac:dyDescent="0.25">
      <c r="A18917" s="5" t="str">
        <f t="shared" si="295"/>
        <v>1TariffFlat2024</v>
      </c>
      <c r="B18917" s="9">
        <v>1</v>
      </c>
      <c r="C18917" t="s">
        <v>134</v>
      </c>
      <c r="D18917" t="s">
        <v>151</v>
      </c>
      <c r="E18917" s="9">
        <v>2</v>
      </c>
      <c r="F18917" s="9">
        <v>0</v>
      </c>
      <c r="G18917" s="9">
        <v>2</v>
      </c>
      <c r="H18917" s="9">
        <v>4</v>
      </c>
      <c r="I18917" s="9">
        <v>0.58344626426696777</v>
      </c>
      <c r="J18917" s="9">
        <v>0.58344626426696777</v>
      </c>
      <c r="K18917" s="9">
        <v>0</v>
      </c>
      <c r="L18917" s="9">
        <v>41.328170776367188</v>
      </c>
    </row>
    <row r="18918" spans="1:12" x14ac:dyDescent="0.25">
      <c r="A18918" s="5" t="str">
        <f t="shared" si="295"/>
        <v>1TariffFlat2025</v>
      </c>
      <c r="B18918" s="9">
        <v>1</v>
      </c>
      <c r="C18918" t="s">
        <v>134</v>
      </c>
      <c r="D18918" t="s">
        <v>151</v>
      </c>
      <c r="E18918" s="9">
        <v>2</v>
      </c>
      <c r="F18918" s="9">
        <v>0</v>
      </c>
      <c r="G18918" s="9">
        <v>2</v>
      </c>
      <c r="H18918" s="9">
        <v>5</v>
      </c>
      <c r="I18918" s="9">
        <v>0.60254013538360596</v>
      </c>
      <c r="J18918" s="9">
        <v>0.60254013538360596</v>
      </c>
      <c r="K18918" s="9">
        <v>0</v>
      </c>
      <c r="L18918" s="9">
        <v>40.521530151367188</v>
      </c>
    </row>
    <row r="18919" spans="1:12" x14ac:dyDescent="0.25">
      <c r="A18919" s="5" t="str">
        <f t="shared" si="295"/>
        <v>1TariffFlat2026</v>
      </c>
      <c r="B18919" s="9">
        <v>1</v>
      </c>
      <c r="C18919" t="s">
        <v>134</v>
      </c>
      <c r="D18919" t="s">
        <v>151</v>
      </c>
      <c r="E18919" s="9">
        <v>2</v>
      </c>
      <c r="F18919" s="9">
        <v>0</v>
      </c>
      <c r="G18919" s="9">
        <v>2</v>
      </c>
      <c r="H18919" s="9">
        <v>6</v>
      </c>
      <c r="I18919" s="9">
        <v>0.65557652711868286</v>
      </c>
      <c r="J18919" s="9">
        <v>0.65557652711868286</v>
      </c>
      <c r="K18919" s="9">
        <v>0</v>
      </c>
      <c r="L18919" s="9">
        <v>39.754436492919922</v>
      </c>
    </row>
    <row r="18920" spans="1:12" x14ac:dyDescent="0.25">
      <c r="A18920" s="5" t="str">
        <f t="shared" si="295"/>
        <v>1TariffFlat2027</v>
      </c>
      <c r="B18920" s="9">
        <v>1</v>
      </c>
      <c r="C18920" t="s">
        <v>134</v>
      </c>
      <c r="D18920" t="s">
        <v>151</v>
      </c>
      <c r="E18920" s="9">
        <v>2</v>
      </c>
      <c r="F18920" s="9">
        <v>0</v>
      </c>
      <c r="G18920" s="9">
        <v>2</v>
      </c>
      <c r="H18920" s="9">
        <v>7</v>
      </c>
      <c r="I18920" s="9">
        <v>0.75191396474838257</v>
      </c>
      <c r="J18920" s="9">
        <v>0.75191396474838257</v>
      </c>
      <c r="K18920" s="9">
        <v>0</v>
      </c>
      <c r="L18920" s="9">
        <v>39.163311004638672</v>
      </c>
    </row>
    <row r="18921" spans="1:12" x14ac:dyDescent="0.25">
      <c r="A18921" s="5" t="str">
        <f t="shared" si="295"/>
        <v>1TariffFlat2028</v>
      </c>
      <c r="B18921" s="9">
        <v>1</v>
      </c>
      <c r="C18921" t="s">
        <v>134</v>
      </c>
      <c r="D18921" t="s">
        <v>151</v>
      </c>
      <c r="E18921" s="9">
        <v>2</v>
      </c>
      <c r="F18921" s="9">
        <v>0</v>
      </c>
      <c r="G18921" s="9">
        <v>2</v>
      </c>
      <c r="H18921" s="9">
        <v>8</v>
      </c>
      <c r="I18921" s="9">
        <v>0.7453843355178833</v>
      </c>
      <c r="J18921" s="9">
        <v>0.7453843355178833</v>
      </c>
      <c r="K18921" s="9">
        <v>0</v>
      </c>
      <c r="L18921" s="9">
        <v>38.88031005859375</v>
      </c>
    </row>
    <row r="18922" spans="1:12" x14ac:dyDescent="0.25">
      <c r="A18922" s="5" t="str">
        <f t="shared" si="295"/>
        <v>1TariffFlat2029</v>
      </c>
      <c r="B18922" s="9">
        <v>1</v>
      </c>
      <c r="C18922" t="s">
        <v>134</v>
      </c>
      <c r="D18922" t="s">
        <v>151</v>
      </c>
      <c r="E18922" s="9">
        <v>2</v>
      </c>
      <c r="F18922" s="9">
        <v>0</v>
      </c>
      <c r="G18922" s="9">
        <v>2</v>
      </c>
      <c r="H18922" s="9">
        <v>9</v>
      </c>
      <c r="I18922" s="9">
        <v>0.61458009481430054</v>
      </c>
      <c r="J18922" s="9">
        <v>0.61458009481430054</v>
      </c>
      <c r="K18922" s="9">
        <v>0</v>
      </c>
      <c r="L18922" s="9">
        <v>40.737709045410156</v>
      </c>
    </row>
    <row r="18923" spans="1:12" x14ac:dyDescent="0.25">
      <c r="A18923" s="5" t="str">
        <f t="shared" si="295"/>
        <v>1TariffFlat20210</v>
      </c>
      <c r="B18923" s="9">
        <v>1</v>
      </c>
      <c r="C18923" t="s">
        <v>134</v>
      </c>
      <c r="D18923" t="s">
        <v>151</v>
      </c>
      <c r="E18923" s="9">
        <v>2</v>
      </c>
      <c r="F18923" s="9">
        <v>0</v>
      </c>
      <c r="G18923" s="9">
        <v>2</v>
      </c>
      <c r="H18923" s="9">
        <v>10</v>
      </c>
      <c r="I18923" s="9">
        <v>0.50569874048233032</v>
      </c>
      <c r="J18923" s="9">
        <v>0.50569874048233032</v>
      </c>
      <c r="K18923" s="9">
        <v>0</v>
      </c>
      <c r="L18923" s="9">
        <v>44.265575408935547</v>
      </c>
    </row>
    <row r="18924" spans="1:12" x14ac:dyDescent="0.25">
      <c r="A18924" s="5" t="str">
        <f t="shared" si="295"/>
        <v>1TariffFlat20211</v>
      </c>
      <c r="B18924" s="9">
        <v>1</v>
      </c>
      <c r="C18924" t="s">
        <v>134</v>
      </c>
      <c r="D18924" t="s">
        <v>151</v>
      </c>
      <c r="E18924" s="9">
        <v>2</v>
      </c>
      <c r="F18924" s="9">
        <v>0</v>
      </c>
      <c r="G18924" s="9">
        <v>2</v>
      </c>
      <c r="H18924" s="9">
        <v>11</v>
      </c>
      <c r="I18924" s="9">
        <v>0.43769392371177673</v>
      </c>
      <c r="J18924" s="9">
        <v>0.43769392371177673</v>
      </c>
      <c r="K18924" s="9">
        <v>0</v>
      </c>
      <c r="L18924" s="9">
        <v>47.590927124023438</v>
      </c>
    </row>
    <row r="18925" spans="1:12" x14ac:dyDescent="0.25">
      <c r="A18925" s="5" t="str">
        <f t="shared" si="295"/>
        <v>1TariffFlat20212</v>
      </c>
      <c r="B18925" s="9">
        <v>1</v>
      </c>
      <c r="C18925" t="s">
        <v>134</v>
      </c>
      <c r="D18925" t="s">
        <v>151</v>
      </c>
      <c r="E18925" s="9">
        <v>2</v>
      </c>
      <c r="F18925" s="9">
        <v>0</v>
      </c>
      <c r="G18925" s="9">
        <v>2</v>
      </c>
      <c r="H18925" s="9">
        <v>12</v>
      </c>
      <c r="I18925" s="9">
        <v>0.40485674142837524</v>
      </c>
      <c r="J18925" s="9">
        <v>0.40485674142837524</v>
      </c>
      <c r="K18925" s="9">
        <v>0</v>
      </c>
      <c r="L18925" s="9">
        <v>50.740455627441406</v>
      </c>
    </row>
    <row r="18926" spans="1:12" x14ac:dyDescent="0.25">
      <c r="A18926" s="5" t="str">
        <f t="shared" si="295"/>
        <v>1TariffFlat20213</v>
      </c>
      <c r="B18926" s="9">
        <v>1</v>
      </c>
      <c r="C18926" t="s">
        <v>134</v>
      </c>
      <c r="D18926" t="s">
        <v>151</v>
      </c>
      <c r="E18926" s="9">
        <v>2</v>
      </c>
      <c r="F18926" s="9">
        <v>0</v>
      </c>
      <c r="G18926" s="9">
        <v>2</v>
      </c>
      <c r="H18926" s="9">
        <v>13</v>
      </c>
      <c r="I18926" s="9">
        <v>0.39004233479499817</v>
      </c>
      <c r="J18926" s="9">
        <v>0.39004233479499817</v>
      </c>
      <c r="K18926" s="9">
        <v>0</v>
      </c>
      <c r="L18926" s="9">
        <v>53.113792419433594</v>
      </c>
    </row>
    <row r="18927" spans="1:12" x14ac:dyDescent="0.25">
      <c r="A18927" s="5" t="str">
        <f t="shared" si="295"/>
        <v>1TariffFlat20214</v>
      </c>
      <c r="B18927" s="9">
        <v>1</v>
      </c>
      <c r="C18927" t="s">
        <v>134</v>
      </c>
      <c r="D18927" t="s">
        <v>151</v>
      </c>
      <c r="E18927" s="9">
        <v>2</v>
      </c>
      <c r="F18927" s="9">
        <v>0</v>
      </c>
      <c r="G18927" s="9">
        <v>2</v>
      </c>
      <c r="H18927" s="9">
        <v>14</v>
      </c>
      <c r="I18927" s="9">
        <v>0.39839711785316467</v>
      </c>
      <c r="J18927" s="9">
        <v>0.39839711785316467</v>
      </c>
      <c r="K18927" s="9">
        <v>0</v>
      </c>
      <c r="L18927" s="9">
        <v>54.843509674072266</v>
      </c>
    </row>
    <row r="18928" spans="1:12" x14ac:dyDescent="0.25">
      <c r="A18928" s="5" t="str">
        <f t="shared" si="295"/>
        <v>1TariffFlat20215</v>
      </c>
      <c r="B18928" s="9">
        <v>1</v>
      </c>
      <c r="C18928" t="s">
        <v>134</v>
      </c>
      <c r="D18928" t="s">
        <v>151</v>
      </c>
      <c r="E18928" s="9">
        <v>2</v>
      </c>
      <c r="F18928" s="9">
        <v>0</v>
      </c>
      <c r="G18928" s="9">
        <v>2</v>
      </c>
      <c r="H18928" s="9">
        <v>15</v>
      </c>
      <c r="I18928" s="9">
        <v>0.4533851146697998</v>
      </c>
      <c r="J18928" s="9">
        <v>0.4533851146697998</v>
      </c>
      <c r="K18928" s="9">
        <v>0</v>
      </c>
      <c r="L18928" s="9">
        <v>56.029880523681641</v>
      </c>
    </row>
    <row r="18929" spans="1:12" x14ac:dyDescent="0.25">
      <c r="A18929" s="5" t="str">
        <f t="shared" si="295"/>
        <v>1TariffFlat20216</v>
      </c>
      <c r="B18929" s="9">
        <v>1</v>
      </c>
      <c r="C18929" t="s">
        <v>134</v>
      </c>
      <c r="D18929" t="s">
        <v>151</v>
      </c>
      <c r="E18929" s="9">
        <v>2</v>
      </c>
      <c r="F18929" s="9">
        <v>0</v>
      </c>
      <c r="G18929" s="9">
        <v>2</v>
      </c>
      <c r="H18929" s="9">
        <v>16</v>
      </c>
      <c r="I18929" s="9">
        <v>0.5520784854888916</v>
      </c>
      <c r="J18929" s="9">
        <v>0.5520784854888916</v>
      </c>
      <c r="K18929" s="9">
        <v>0</v>
      </c>
      <c r="L18929" s="9">
        <v>56.718246459960938</v>
      </c>
    </row>
    <row r="18930" spans="1:12" x14ac:dyDescent="0.25">
      <c r="A18930" s="5" t="str">
        <f t="shared" si="295"/>
        <v>1TariffFlat20217</v>
      </c>
      <c r="B18930" s="9">
        <v>1</v>
      </c>
      <c r="C18930" t="s">
        <v>134</v>
      </c>
      <c r="D18930" t="s">
        <v>151</v>
      </c>
      <c r="E18930" s="9">
        <v>2</v>
      </c>
      <c r="F18930" s="9">
        <v>0</v>
      </c>
      <c r="G18930" s="9">
        <v>2</v>
      </c>
      <c r="H18930" s="9">
        <v>17</v>
      </c>
      <c r="I18930" s="9">
        <v>0.70806711912155151</v>
      </c>
      <c r="J18930" s="9">
        <v>0.70806711912155151</v>
      </c>
      <c r="K18930" s="9">
        <v>0</v>
      </c>
      <c r="L18930" s="9">
        <v>56.776870727539063</v>
      </c>
    </row>
    <row r="18931" spans="1:12" x14ac:dyDescent="0.25">
      <c r="A18931" s="5" t="str">
        <f t="shared" si="295"/>
        <v>1TariffFlat20218</v>
      </c>
      <c r="B18931" s="9">
        <v>1</v>
      </c>
      <c r="C18931" t="s">
        <v>134</v>
      </c>
      <c r="D18931" t="s">
        <v>151</v>
      </c>
      <c r="E18931" s="9">
        <v>2</v>
      </c>
      <c r="F18931" s="9">
        <v>0</v>
      </c>
      <c r="G18931" s="9">
        <v>2</v>
      </c>
      <c r="H18931" s="9">
        <v>18</v>
      </c>
      <c r="I18931" s="9">
        <v>0.93233460187911987</v>
      </c>
      <c r="J18931" s="9">
        <v>0.93233460187911987</v>
      </c>
      <c r="K18931" s="9">
        <v>0</v>
      </c>
      <c r="L18931" s="9">
        <v>55.902587890625</v>
      </c>
    </row>
    <row r="18932" spans="1:12" x14ac:dyDescent="0.25">
      <c r="A18932" s="5" t="str">
        <f t="shared" si="295"/>
        <v>1TariffFlat20219</v>
      </c>
      <c r="B18932" s="9">
        <v>1</v>
      </c>
      <c r="C18932" t="s">
        <v>134</v>
      </c>
      <c r="D18932" t="s">
        <v>151</v>
      </c>
      <c r="E18932" s="9">
        <v>2</v>
      </c>
      <c r="F18932" s="9">
        <v>0</v>
      </c>
      <c r="G18932" s="9">
        <v>2</v>
      </c>
      <c r="H18932" s="9">
        <v>19</v>
      </c>
      <c r="I18932" s="9">
        <v>1.0647035837173462</v>
      </c>
      <c r="J18932" s="9">
        <v>1.0647035837173462</v>
      </c>
      <c r="K18932" s="9">
        <v>0</v>
      </c>
      <c r="L18932" s="9">
        <v>53.782958984375</v>
      </c>
    </row>
    <row r="18933" spans="1:12" x14ac:dyDescent="0.25">
      <c r="A18933" s="5" t="str">
        <f t="shared" si="295"/>
        <v>1TariffFlat20220</v>
      </c>
      <c r="B18933" s="9">
        <v>1</v>
      </c>
      <c r="C18933" t="s">
        <v>134</v>
      </c>
      <c r="D18933" t="s">
        <v>151</v>
      </c>
      <c r="E18933" s="9">
        <v>2</v>
      </c>
      <c r="F18933" s="9">
        <v>0</v>
      </c>
      <c r="G18933" s="9">
        <v>2</v>
      </c>
      <c r="H18933" s="9">
        <v>20</v>
      </c>
      <c r="I18933" s="9">
        <v>1.0846188068389893</v>
      </c>
      <c r="J18933" s="9">
        <v>1.0846188068389893</v>
      </c>
      <c r="K18933" s="9">
        <v>0</v>
      </c>
      <c r="L18933" s="9">
        <v>51.481796264648438</v>
      </c>
    </row>
    <row r="18934" spans="1:12" x14ac:dyDescent="0.25">
      <c r="A18934" s="5" t="str">
        <f t="shared" si="295"/>
        <v>1TariffFlat20221</v>
      </c>
      <c r="B18934" s="9">
        <v>1</v>
      </c>
      <c r="C18934" t="s">
        <v>134</v>
      </c>
      <c r="D18934" t="s">
        <v>151</v>
      </c>
      <c r="E18934" s="9">
        <v>2</v>
      </c>
      <c r="F18934" s="9">
        <v>0</v>
      </c>
      <c r="G18934" s="9">
        <v>2</v>
      </c>
      <c r="H18934" s="9">
        <v>21</v>
      </c>
      <c r="I18934" s="9">
        <v>1.0658818483352661</v>
      </c>
      <c r="J18934" s="9">
        <v>1.0658818483352661</v>
      </c>
      <c r="K18934" s="9">
        <v>0</v>
      </c>
      <c r="L18934" s="9">
        <v>49.972434997558594</v>
      </c>
    </row>
    <row r="18935" spans="1:12" x14ac:dyDescent="0.25">
      <c r="A18935" s="5" t="str">
        <f t="shared" si="295"/>
        <v>1TariffFlat20222</v>
      </c>
      <c r="B18935" s="9">
        <v>1</v>
      </c>
      <c r="C18935" t="s">
        <v>134</v>
      </c>
      <c r="D18935" t="s">
        <v>151</v>
      </c>
      <c r="E18935" s="9">
        <v>2</v>
      </c>
      <c r="F18935" s="9">
        <v>0</v>
      </c>
      <c r="G18935" s="9">
        <v>2</v>
      </c>
      <c r="H18935" s="9">
        <v>22</v>
      </c>
      <c r="I18935" s="9">
        <v>0.9981224536895752</v>
      </c>
      <c r="J18935" s="9">
        <v>0.9981224536895752</v>
      </c>
      <c r="K18935" s="9">
        <v>0</v>
      </c>
      <c r="L18935" s="9">
        <v>48.480007171630859</v>
      </c>
    </row>
    <row r="18936" spans="1:12" x14ac:dyDescent="0.25">
      <c r="A18936" s="5" t="str">
        <f t="shared" si="295"/>
        <v>1TariffFlat20223</v>
      </c>
      <c r="B18936" s="9">
        <v>1</v>
      </c>
      <c r="C18936" t="s">
        <v>134</v>
      </c>
      <c r="D18936" t="s">
        <v>151</v>
      </c>
      <c r="E18936" s="9">
        <v>2</v>
      </c>
      <c r="F18936" s="9">
        <v>0</v>
      </c>
      <c r="G18936" s="9">
        <v>2</v>
      </c>
      <c r="H18936" s="9">
        <v>23</v>
      </c>
      <c r="I18936" s="9">
        <v>0.87622565031051636</v>
      </c>
      <c r="J18936" s="9">
        <v>0.87622565031051636</v>
      </c>
      <c r="K18936" s="9">
        <v>0</v>
      </c>
      <c r="L18936" s="9">
        <v>47.071636199951172</v>
      </c>
    </row>
    <row r="18937" spans="1:12" x14ac:dyDescent="0.25">
      <c r="A18937" s="5" t="str">
        <f t="shared" si="295"/>
        <v>1TariffFlat20224</v>
      </c>
      <c r="B18937" s="9">
        <v>1</v>
      </c>
      <c r="C18937" t="s">
        <v>134</v>
      </c>
      <c r="D18937" t="s">
        <v>151</v>
      </c>
      <c r="E18937" s="9">
        <v>2</v>
      </c>
      <c r="F18937" s="9">
        <v>0</v>
      </c>
      <c r="G18937" s="9">
        <v>2</v>
      </c>
      <c r="H18937" s="9">
        <v>24</v>
      </c>
      <c r="I18937" s="9">
        <v>0.7538447380065918</v>
      </c>
      <c r="J18937" s="9">
        <v>0.7538447380065918</v>
      </c>
      <c r="K18937" s="9">
        <v>0</v>
      </c>
      <c r="L18937" s="9">
        <v>45.650730133056641</v>
      </c>
    </row>
    <row r="18938" spans="1:12" x14ac:dyDescent="0.25">
      <c r="A18938" s="5" t="str">
        <f t="shared" si="295"/>
        <v>1TariffFlat20101</v>
      </c>
      <c r="B18938" s="9">
        <v>1</v>
      </c>
      <c r="C18938" t="s">
        <v>134</v>
      </c>
      <c r="D18938" t="s">
        <v>151</v>
      </c>
      <c r="E18938" s="9">
        <v>2</v>
      </c>
      <c r="F18938" s="9">
        <v>0</v>
      </c>
      <c r="G18938" s="9">
        <v>10</v>
      </c>
      <c r="H18938" s="9">
        <v>1</v>
      </c>
      <c r="I18938" s="9">
        <v>0.62235134840011597</v>
      </c>
      <c r="J18938" s="9">
        <v>0.62235134840011597</v>
      </c>
      <c r="K18938" s="9">
        <v>0</v>
      </c>
      <c r="L18938" s="9">
        <v>49.838714599609375</v>
      </c>
    </row>
    <row r="18939" spans="1:12" x14ac:dyDescent="0.25">
      <c r="A18939" s="5" t="str">
        <f t="shared" si="295"/>
        <v>1TariffFlat20102</v>
      </c>
      <c r="B18939" s="9">
        <v>1</v>
      </c>
      <c r="C18939" t="s">
        <v>134</v>
      </c>
      <c r="D18939" t="s">
        <v>151</v>
      </c>
      <c r="E18939" s="9">
        <v>2</v>
      </c>
      <c r="F18939" s="9">
        <v>0</v>
      </c>
      <c r="G18939" s="9">
        <v>10</v>
      </c>
      <c r="H18939" s="9">
        <v>2</v>
      </c>
      <c r="I18939" s="9">
        <v>0.57363599538803101</v>
      </c>
      <c r="J18939" s="9">
        <v>0.57363599538803101</v>
      </c>
      <c r="K18939" s="9">
        <v>0</v>
      </c>
      <c r="L18939" s="9">
        <v>49.607948303222656</v>
      </c>
    </row>
    <row r="18940" spans="1:12" x14ac:dyDescent="0.25">
      <c r="A18940" s="5" t="str">
        <f t="shared" si="295"/>
        <v>1TariffFlat20103</v>
      </c>
      <c r="B18940" s="9">
        <v>1</v>
      </c>
      <c r="C18940" t="s">
        <v>134</v>
      </c>
      <c r="D18940" t="s">
        <v>151</v>
      </c>
      <c r="E18940" s="9">
        <v>2</v>
      </c>
      <c r="F18940" s="9">
        <v>0</v>
      </c>
      <c r="G18940" s="9">
        <v>10</v>
      </c>
      <c r="H18940" s="9">
        <v>3</v>
      </c>
      <c r="I18940" s="9">
        <v>0.551094651222229</v>
      </c>
      <c r="J18940" s="9">
        <v>0.551094651222229</v>
      </c>
      <c r="K18940" s="9">
        <v>0</v>
      </c>
      <c r="L18940" s="9">
        <v>49.579460144042969</v>
      </c>
    </row>
    <row r="18941" spans="1:12" x14ac:dyDescent="0.25">
      <c r="A18941" s="5" t="str">
        <f t="shared" si="295"/>
        <v>1TariffFlat20104</v>
      </c>
      <c r="B18941" s="9">
        <v>1</v>
      </c>
      <c r="C18941" t="s">
        <v>134</v>
      </c>
      <c r="D18941" t="s">
        <v>151</v>
      </c>
      <c r="E18941" s="9">
        <v>2</v>
      </c>
      <c r="F18941" s="9">
        <v>0</v>
      </c>
      <c r="G18941" s="9">
        <v>10</v>
      </c>
      <c r="H18941" s="9">
        <v>4</v>
      </c>
      <c r="I18941" s="9">
        <v>0.54556030035018921</v>
      </c>
      <c r="J18941" s="9">
        <v>0.54556030035018921</v>
      </c>
      <c r="K18941" s="9">
        <v>0</v>
      </c>
      <c r="L18941" s="9">
        <v>49.424217224121094</v>
      </c>
    </row>
    <row r="18942" spans="1:12" x14ac:dyDescent="0.25">
      <c r="A18942" s="5" t="str">
        <f t="shared" si="295"/>
        <v>1TariffFlat20105</v>
      </c>
      <c r="B18942" s="9">
        <v>1</v>
      </c>
      <c r="C18942" t="s">
        <v>134</v>
      </c>
      <c r="D18942" t="s">
        <v>151</v>
      </c>
      <c r="E18942" s="9">
        <v>2</v>
      </c>
      <c r="F18942" s="9">
        <v>0</v>
      </c>
      <c r="G18942" s="9">
        <v>10</v>
      </c>
      <c r="H18942" s="9">
        <v>5</v>
      </c>
      <c r="I18942" s="9">
        <v>0.56106257438659668</v>
      </c>
      <c r="J18942" s="9">
        <v>0.56106257438659668</v>
      </c>
      <c r="K18942" s="9">
        <v>0</v>
      </c>
      <c r="L18942" s="9">
        <v>48.892993927001953</v>
      </c>
    </row>
    <row r="18943" spans="1:12" x14ac:dyDescent="0.25">
      <c r="A18943" s="5" t="str">
        <f t="shared" si="295"/>
        <v>1TariffFlat20106</v>
      </c>
      <c r="B18943" s="9">
        <v>1</v>
      </c>
      <c r="C18943" t="s">
        <v>134</v>
      </c>
      <c r="D18943" t="s">
        <v>151</v>
      </c>
      <c r="E18943" s="9">
        <v>2</v>
      </c>
      <c r="F18943" s="9">
        <v>0</v>
      </c>
      <c r="G18943" s="9">
        <v>10</v>
      </c>
      <c r="H18943" s="9">
        <v>6</v>
      </c>
      <c r="I18943" s="9">
        <v>0.61031770706176758</v>
      </c>
      <c r="J18943" s="9">
        <v>0.61031770706176758</v>
      </c>
      <c r="K18943" s="9">
        <v>0</v>
      </c>
      <c r="L18943" s="9">
        <v>48.111495971679688</v>
      </c>
    </row>
    <row r="18944" spans="1:12" x14ac:dyDescent="0.25">
      <c r="A18944" s="5" t="str">
        <f t="shared" si="295"/>
        <v>1TariffFlat20107</v>
      </c>
      <c r="B18944" s="9">
        <v>1</v>
      </c>
      <c r="C18944" t="s">
        <v>134</v>
      </c>
      <c r="D18944" t="s">
        <v>151</v>
      </c>
      <c r="E18944" s="9">
        <v>2</v>
      </c>
      <c r="F18944" s="9">
        <v>0</v>
      </c>
      <c r="G18944" s="9">
        <v>10</v>
      </c>
      <c r="H18944" s="9">
        <v>7</v>
      </c>
      <c r="I18944" s="9">
        <v>0.70199316740036011</v>
      </c>
      <c r="J18944" s="9">
        <v>0.70199316740036011</v>
      </c>
      <c r="K18944" s="9">
        <v>0</v>
      </c>
      <c r="L18944" s="9">
        <v>47.722026824951172</v>
      </c>
    </row>
    <row r="18945" spans="1:12" x14ac:dyDescent="0.25">
      <c r="A18945" s="5" t="str">
        <f t="shared" si="295"/>
        <v>1TariffFlat20108</v>
      </c>
      <c r="B18945" s="9">
        <v>1</v>
      </c>
      <c r="C18945" t="s">
        <v>134</v>
      </c>
      <c r="D18945" t="s">
        <v>151</v>
      </c>
      <c r="E18945" s="9">
        <v>2</v>
      </c>
      <c r="F18945" s="9">
        <v>0</v>
      </c>
      <c r="G18945" s="9">
        <v>10</v>
      </c>
      <c r="H18945" s="9">
        <v>8</v>
      </c>
      <c r="I18945" s="9">
        <v>0.69829946756362915</v>
      </c>
      <c r="J18945" s="9">
        <v>0.69829946756362915</v>
      </c>
      <c r="K18945" s="9">
        <v>0</v>
      </c>
      <c r="L18945" s="9">
        <v>47.583908081054688</v>
      </c>
    </row>
    <row r="18946" spans="1:12" x14ac:dyDescent="0.25">
      <c r="A18946" s="5" t="str">
        <f t="shared" si="295"/>
        <v>1TariffFlat20109</v>
      </c>
      <c r="B18946" s="9">
        <v>1</v>
      </c>
      <c r="C18946" t="s">
        <v>134</v>
      </c>
      <c r="D18946" t="s">
        <v>151</v>
      </c>
      <c r="E18946" s="9">
        <v>2</v>
      </c>
      <c r="F18946" s="9">
        <v>0</v>
      </c>
      <c r="G18946" s="9">
        <v>10</v>
      </c>
      <c r="H18946" s="9">
        <v>9</v>
      </c>
      <c r="I18946" s="9">
        <v>0.57211244106292725</v>
      </c>
      <c r="J18946" s="9">
        <v>0.57211244106292725</v>
      </c>
      <c r="K18946" s="9">
        <v>0</v>
      </c>
      <c r="L18946" s="9">
        <v>47.955913543701172</v>
      </c>
    </row>
    <row r="18947" spans="1:12" x14ac:dyDescent="0.25">
      <c r="A18947" s="5" t="str">
        <f t="shared" ref="A18947:A19010" si="296">B18947&amp;C18947&amp;D18947&amp;E18947&amp;F18947&amp;G18947&amp;H18947</f>
        <v>1TariffFlat201010</v>
      </c>
      <c r="B18947" s="9">
        <v>1</v>
      </c>
      <c r="C18947" t="s">
        <v>134</v>
      </c>
      <c r="D18947" t="s">
        <v>151</v>
      </c>
      <c r="E18947" s="9">
        <v>2</v>
      </c>
      <c r="F18947" s="9">
        <v>0</v>
      </c>
      <c r="G18947" s="9">
        <v>10</v>
      </c>
      <c r="H18947" s="9">
        <v>10</v>
      </c>
      <c r="I18947" s="9">
        <v>0.46397536993026733</v>
      </c>
      <c r="J18947" s="9">
        <v>0.46397536993026733</v>
      </c>
      <c r="K18947" s="9">
        <v>0</v>
      </c>
      <c r="L18947" s="9">
        <v>49.511337280273438</v>
      </c>
    </row>
    <row r="18948" spans="1:12" x14ac:dyDescent="0.25">
      <c r="A18948" s="5" t="str">
        <f t="shared" si="296"/>
        <v>1TariffFlat201011</v>
      </c>
      <c r="B18948" s="9">
        <v>1</v>
      </c>
      <c r="C18948" t="s">
        <v>134</v>
      </c>
      <c r="D18948" t="s">
        <v>151</v>
      </c>
      <c r="E18948" s="9">
        <v>2</v>
      </c>
      <c r="F18948" s="9">
        <v>0</v>
      </c>
      <c r="G18948" s="9">
        <v>10</v>
      </c>
      <c r="H18948" s="9">
        <v>11</v>
      </c>
      <c r="I18948" s="9">
        <v>0.39380523562431335</v>
      </c>
      <c r="J18948" s="9">
        <v>0.39380523562431335</v>
      </c>
      <c r="K18948" s="9">
        <v>0</v>
      </c>
      <c r="L18948" s="9">
        <v>50.666927337646484</v>
      </c>
    </row>
    <row r="18949" spans="1:12" x14ac:dyDescent="0.25">
      <c r="A18949" s="5" t="str">
        <f t="shared" si="296"/>
        <v>1TariffFlat201012</v>
      </c>
      <c r="B18949" s="9">
        <v>1</v>
      </c>
      <c r="C18949" t="s">
        <v>134</v>
      </c>
      <c r="D18949" t="s">
        <v>151</v>
      </c>
      <c r="E18949" s="9">
        <v>2</v>
      </c>
      <c r="F18949" s="9">
        <v>0</v>
      </c>
      <c r="G18949" s="9">
        <v>10</v>
      </c>
      <c r="H18949" s="9">
        <v>12</v>
      </c>
      <c r="I18949" s="9">
        <v>0.3569386899471283</v>
      </c>
      <c r="J18949" s="9">
        <v>0.3569386899471283</v>
      </c>
      <c r="K18949" s="9">
        <v>0</v>
      </c>
      <c r="L18949" s="9">
        <v>51.900444030761719</v>
      </c>
    </row>
    <row r="18950" spans="1:12" x14ac:dyDescent="0.25">
      <c r="A18950" s="5" t="str">
        <f t="shared" si="296"/>
        <v>1TariffFlat201013</v>
      </c>
      <c r="B18950" s="9">
        <v>1</v>
      </c>
      <c r="C18950" t="s">
        <v>134</v>
      </c>
      <c r="D18950" t="s">
        <v>151</v>
      </c>
      <c r="E18950" s="9">
        <v>2</v>
      </c>
      <c r="F18950" s="9">
        <v>0</v>
      </c>
      <c r="G18950" s="9">
        <v>10</v>
      </c>
      <c r="H18950" s="9">
        <v>13</v>
      </c>
      <c r="I18950" s="9">
        <v>0.34653422236442566</v>
      </c>
      <c r="J18950" s="9">
        <v>0.34653422236442566</v>
      </c>
      <c r="K18950" s="9">
        <v>0</v>
      </c>
      <c r="L18950" s="9">
        <v>52.9654541015625</v>
      </c>
    </row>
    <row r="18951" spans="1:12" x14ac:dyDescent="0.25">
      <c r="A18951" s="5" t="str">
        <f t="shared" si="296"/>
        <v>1TariffFlat201014</v>
      </c>
      <c r="B18951" s="9">
        <v>1</v>
      </c>
      <c r="C18951" t="s">
        <v>134</v>
      </c>
      <c r="D18951" t="s">
        <v>151</v>
      </c>
      <c r="E18951" s="9">
        <v>2</v>
      </c>
      <c r="F18951" s="9">
        <v>0</v>
      </c>
      <c r="G18951" s="9">
        <v>10</v>
      </c>
      <c r="H18951" s="9">
        <v>14</v>
      </c>
      <c r="I18951" s="9">
        <v>0.35904321074485779</v>
      </c>
      <c r="J18951" s="9">
        <v>0.35904321074485779</v>
      </c>
      <c r="K18951" s="9">
        <v>0</v>
      </c>
      <c r="L18951" s="9">
        <v>54.208328247070313</v>
      </c>
    </row>
    <row r="18952" spans="1:12" x14ac:dyDescent="0.25">
      <c r="A18952" s="5" t="str">
        <f t="shared" si="296"/>
        <v>1TariffFlat201015</v>
      </c>
      <c r="B18952" s="9">
        <v>1</v>
      </c>
      <c r="C18952" t="s">
        <v>134</v>
      </c>
      <c r="D18952" t="s">
        <v>151</v>
      </c>
      <c r="E18952" s="9">
        <v>2</v>
      </c>
      <c r="F18952" s="9">
        <v>0</v>
      </c>
      <c r="G18952" s="9">
        <v>10</v>
      </c>
      <c r="H18952" s="9">
        <v>15</v>
      </c>
      <c r="I18952" s="9">
        <v>0.4122033417224884</v>
      </c>
      <c r="J18952" s="9">
        <v>0.4122033417224884</v>
      </c>
      <c r="K18952" s="9">
        <v>0</v>
      </c>
      <c r="L18952" s="9">
        <v>54.950038909912109</v>
      </c>
    </row>
    <row r="18953" spans="1:12" x14ac:dyDescent="0.25">
      <c r="A18953" s="5" t="str">
        <f t="shared" si="296"/>
        <v>1TariffFlat201016</v>
      </c>
      <c r="B18953" s="9">
        <v>1</v>
      </c>
      <c r="C18953" t="s">
        <v>134</v>
      </c>
      <c r="D18953" t="s">
        <v>151</v>
      </c>
      <c r="E18953" s="9">
        <v>2</v>
      </c>
      <c r="F18953" s="9">
        <v>0</v>
      </c>
      <c r="G18953" s="9">
        <v>10</v>
      </c>
      <c r="H18953" s="9">
        <v>16</v>
      </c>
      <c r="I18953" s="9">
        <v>0.50676459074020386</v>
      </c>
      <c r="J18953" s="9">
        <v>0.50676459074020386</v>
      </c>
      <c r="K18953" s="9">
        <v>0</v>
      </c>
      <c r="L18953" s="9">
        <v>55.293930053710938</v>
      </c>
    </row>
    <row r="18954" spans="1:12" x14ac:dyDescent="0.25">
      <c r="A18954" s="5" t="str">
        <f t="shared" si="296"/>
        <v>1TariffFlat201017</v>
      </c>
      <c r="B18954" s="9">
        <v>1</v>
      </c>
      <c r="C18954" t="s">
        <v>134</v>
      </c>
      <c r="D18954" t="s">
        <v>151</v>
      </c>
      <c r="E18954" s="9">
        <v>2</v>
      </c>
      <c r="F18954" s="9">
        <v>0</v>
      </c>
      <c r="G18954" s="9">
        <v>10</v>
      </c>
      <c r="H18954" s="9">
        <v>17</v>
      </c>
      <c r="I18954" s="9">
        <v>0.65375769138336182</v>
      </c>
      <c r="J18954" s="9">
        <v>0.65375769138336182</v>
      </c>
      <c r="K18954" s="9">
        <v>0</v>
      </c>
      <c r="L18954" s="9">
        <v>56.462303161621094</v>
      </c>
    </row>
    <row r="18955" spans="1:12" x14ac:dyDescent="0.25">
      <c r="A18955" s="5" t="str">
        <f t="shared" si="296"/>
        <v>1TariffFlat201018</v>
      </c>
      <c r="B18955" s="9">
        <v>1</v>
      </c>
      <c r="C18955" t="s">
        <v>134</v>
      </c>
      <c r="D18955" t="s">
        <v>151</v>
      </c>
      <c r="E18955" s="9">
        <v>2</v>
      </c>
      <c r="F18955" s="9">
        <v>0</v>
      </c>
      <c r="G18955" s="9">
        <v>10</v>
      </c>
      <c r="H18955" s="9">
        <v>18</v>
      </c>
      <c r="I18955" s="9">
        <v>0.8662724494934082</v>
      </c>
      <c r="J18955" s="9">
        <v>0.8662724494934082</v>
      </c>
      <c r="K18955" s="9">
        <v>0</v>
      </c>
      <c r="L18955" s="9">
        <v>55.936824798583984</v>
      </c>
    </row>
    <row r="18956" spans="1:12" x14ac:dyDescent="0.25">
      <c r="A18956" s="5" t="str">
        <f t="shared" si="296"/>
        <v>1TariffFlat201019</v>
      </c>
      <c r="B18956" s="9">
        <v>1</v>
      </c>
      <c r="C18956" t="s">
        <v>134</v>
      </c>
      <c r="D18956" t="s">
        <v>151</v>
      </c>
      <c r="E18956" s="9">
        <v>2</v>
      </c>
      <c r="F18956" s="9">
        <v>0</v>
      </c>
      <c r="G18956" s="9">
        <v>10</v>
      </c>
      <c r="H18956" s="9">
        <v>19</v>
      </c>
      <c r="I18956" s="9">
        <v>0.99585193395614624</v>
      </c>
      <c r="J18956" s="9">
        <v>0.99585193395614624</v>
      </c>
      <c r="K18956" s="9">
        <v>0</v>
      </c>
      <c r="L18956" s="9">
        <v>54.828380584716797</v>
      </c>
    </row>
    <row r="18957" spans="1:12" x14ac:dyDescent="0.25">
      <c r="A18957" s="5" t="str">
        <f t="shared" si="296"/>
        <v>1TariffFlat201020</v>
      </c>
      <c r="B18957" s="9">
        <v>1</v>
      </c>
      <c r="C18957" t="s">
        <v>134</v>
      </c>
      <c r="D18957" t="s">
        <v>151</v>
      </c>
      <c r="E18957" s="9">
        <v>2</v>
      </c>
      <c r="F18957" s="9">
        <v>0</v>
      </c>
      <c r="G18957" s="9">
        <v>10</v>
      </c>
      <c r="H18957" s="9">
        <v>20</v>
      </c>
      <c r="I18957" s="9">
        <v>1.0296676158905029</v>
      </c>
      <c r="J18957" s="9">
        <v>1.0296676158905029</v>
      </c>
      <c r="K18957" s="9">
        <v>0</v>
      </c>
      <c r="L18957" s="9">
        <v>53.626609802246094</v>
      </c>
    </row>
    <row r="18958" spans="1:12" x14ac:dyDescent="0.25">
      <c r="A18958" s="5" t="str">
        <f t="shared" si="296"/>
        <v>1TariffFlat201021</v>
      </c>
      <c r="B18958" s="9">
        <v>1</v>
      </c>
      <c r="C18958" t="s">
        <v>134</v>
      </c>
      <c r="D18958" t="s">
        <v>151</v>
      </c>
      <c r="E18958" s="9">
        <v>2</v>
      </c>
      <c r="F18958" s="9">
        <v>0</v>
      </c>
      <c r="G18958" s="9">
        <v>10</v>
      </c>
      <c r="H18958" s="9">
        <v>21</v>
      </c>
      <c r="I18958" s="9">
        <v>1.0187778472900391</v>
      </c>
      <c r="J18958" s="9">
        <v>1.0187778472900391</v>
      </c>
      <c r="K18958" s="9">
        <v>0</v>
      </c>
      <c r="L18958" s="9">
        <v>53.126560211181641</v>
      </c>
    </row>
    <row r="18959" spans="1:12" x14ac:dyDescent="0.25">
      <c r="A18959" s="5" t="str">
        <f t="shared" si="296"/>
        <v>1TariffFlat201022</v>
      </c>
      <c r="B18959" s="9">
        <v>1</v>
      </c>
      <c r="C18959" t="s">
        <v>134</v>
      </c>
      <c r="D18959" t="s">
        <v>151</v>
      </c>
      <c r="E18959" s="9">
        <v>2</v>
      </c>
      <c r="F18959" s="9">
        <v>0</v>
      </c>
      <c r="G18959" s="9">
        <v>10</v>
      </c>
      <c r="H18959" s="9">
        <v>22</v>
      </c>
      <c r="I18959" s="9">
        <v>0.95198148488998413</v>
      </c>
      <c r="J18959" s="9">
        <v>0.95198148488998413</v>
      </c>
      <c r="K18959" s="9">
        <v>0</v>
      </c>
      <c r="L18959" s="9">
        <v>52.4744873046875</v>
      </c>
    </row>
    <row r="18960" spans="1:12" x14ac:dyDescent="0.25">
      <c r="A18960" s="5" t="str">
        <f t="shared" si="296"/>
        <v>1TariffFlat201023</v>
      </c>
      <c r="B18960" s="9">
        <v>1</v>
      </c>
      <c r="C18960" t="s">
        <v>134</v>
      </c>
      <c r="D18960" t="s">
        <v>151</v>
      </c>
      <c r="E18960" s="9">
        <v>2</v>
      </c>
      <c r="F18960" s="9">
        <v>0</v>
      </c>
      <c r="G18960" s="9">
        <v>10</v>
      </c>
      <c r="H18960" s="9">
        <v>23</v>
      </c>
      <c r="I18960" s="9">
        <v>0.83297967910766602</v>
      </c>
      <c r="J18960" s="9">
        <v>0.83297967910766602</v>
      </c>
      <c r="K18960" s="9">
        <v>0</v>
      </c>
      <c r="L18960" s="9">
        <v>51.800758361816406</v>
      </c>
    </row>
    <row r="18961" spans="1:12" x14ac:dyDescent="0.25">
      <c r="A18961" s="5" t="str">
        <f t="shared" si="296"/>
        <v>1TariffFlat201024</v>
      </c>
      <c r="B18961" s="9">
        <v>1</v>
      </c>
      <c r="C18961" t="s">
        <v>134</v>
      </c>
      <c r="D18961" t="s">
        <v>151</v>
      </c>
      <c r="E18961" s="9">
        <v>2</v>
      </c>
      <c r="F18961" s="9">
        <v>0</v>
      </c>
      <c r="G18961" s="9">
        <v>10</v>
      </c>
      <c r="H18961" s="9">
        <v>24</v>
      </c>
      <c r="I18961" s="9">
        <v>0.71216654777526855</v>
      </c>
      <c r="J18961" s="9">
        <v>0.71216654777526855</v>
      </c>
      <c r="K18961" s="9">
        <v>0</v>
      </c>
      <c r="L18961" s="9">
        <v>51.093700408935547</v>
      </c>
    </row>
    <row r="18962" spans="1:12" x14ac:dyDescent="0.25">
      <c r="A18962" s="5" t="str">
        <f t="shared" si="296"/>
        <v>1TariffFlat2121</v>
      </c>
      <c r="B18962" s="9">
        <v>1</v>
      </c>
      <c r="C18962" t="s">
        <v>134</v>
      </c>
      <c r="D18962" t="s">
        <v>151</v>
      </c>
      <c r="E18962" s="9">
        <v>2</v>
      </c>
      <c r="F18962" s="9">
        <v>1</v>
      </c>
      <c r="G18962" s="9">
        <v>2</v>
      </c>
      <c r="H18962" s="9">
        <v>1</v>
      </c>
      <c r="I18962" s="9">
        <v>0.65619713068008423</v>
      </c>
      <c r="J18962" s="9">
        <v>0.65619713068008423</v>
      </c>
      <c r="K18962" s="9">
        <v>0</v>
      </c>
      <c r="L18962" s="9">
        <v>43.491260528564453</v>
      </c>
    </row>
    <row r="18963" spans="1:12" x14ac:dyDescent="0.25">
      <c r="A18963" s="5" t="str">
        <f t="shared" si="296"/>
        <v>1TariffFlat2122</v>
      </c>
      <c r="B18963" s="9">
        <v>1</v>
      </c>
      <c r="C18963" t="s">
        <v>134</v>
      </c>
      <c r="D18963" t="s">
        <v>151</v>
      </c>
      <c r="E18963" s="9">
        <v>2</v>
      </c>
      <c r="F18963" s="9">
        <v>1</v>
      </c>
      <c r="G18963" s="9">
        <v>2</v>
      </c>
      <c r="H18963" s="9">
        <v>2</v>
      </c>
      <c r="I18963" s="9">
        <v>0.60750985145568848</v>
      </c>
      <c r="J18963" s="9">
        <v>0.60750985145568848</v>
      </c>
      <c r="K18963" s="9">
        <v>0</v>
      </c>
      <c r="L18963" s="9">
        <v>43.111007690429688</v>
      </c>
    </row>
    <row r="18964" spans="1:12" x14ac:dyDescent="0.25">
      <c r="A18964" s="5" t="str">
        <f t="shared" si="296"/>
        <v>1TariffFlat2123</v>
      </c>
      <c r="B18964" s="9">
        <v>1</v>
      </c>
      <c r="C18964" t="s">
        <v>134</v>
      </c>
      <c r="D18964" t="s">
        <v>151</v>
      </c>
      <c r="E18964" s="9">
        <v>2</v>
      </c>
      <c r="F18964" s="9">
        <v>1</v>
      </c>
      <c r="G18964" s="9">
        <v>2</v>
      </c>
      <c r="H18964" s="9">
        <v>3</v>
      </c>
      <c r="I18964" s="9">
        <v>0.58590340614318848</v>
      </c>
      <c r="J18964" s="9">
        <v>0.58590340614318848</v>
      </c>
      <c r="K18964" s="9">
        <v>0</v>
      </c>
      <c r="L18964" s="9">
        <v>42.715045928955078</v>
      </c>
    </row>
    <row r="18965" spans="1:12" x14ac:dyDescent="0.25">
      <c r="A18965" s="5" t="str">
        <f t="shared" si="296"/>
        <v>1TariffFlat2124</v>
      </c>
      <c r="B18965" s="9">
        <v>1</v>
      </c>
      <c r="C18965" t="s">
        <v>134</v>
      </c>
      <c r="D18965" t="s">
        <v>151</v>
      </c>
      <c r="E18965" s="9">
        <v>2</v>
      </c>
      <c r="F18965" s="9">
        <v>1</v>
      </c>
      <c r="G18965" s="9">
        <v>2</v>
      </c>
      <c r="H18965" s="9">
        <v>4</v>
      </c>
      <c r="I18965" s="9">
        <v>0.58202403783798218</v>
      </c>
      <c r="J18965" s="9">
        <v>0.58202403783798218</v>
      </c>
      <c r="K18965" s="9">
        <v>0</v>
      </c>
      <c r="L18965" s="9">
        <v>42.286666870117188</v>
      </c>
    </row>
    <row r="18966" spans="1:12" x14ac:dyDescent="0.25">
      <c r="A18966" s="5" t="str">
        <f t="shared" si="296"/>
        <v>1TariffFlat2125</v>
      </c>
      <c r="B18966" s="9">
        <v>1</v>
      </c>
      <c r="C18966" t="s">
        <v>134</v>
      </c>
      <c r="D18966" t="s">
        <v>151</v>
      </c>
      <c r="E18966" s="9">
        <v>2</v>
      </c>
      <c r="F18966" s="9">
        <v>1</v>
      </c>
      <c r="G18966" s="9">
        <v>2</v>
      </c>
      <c r="H18966" s="9">
        <v>5</v>
      </c>
      <c r="I18966" s="9">
        <v>0.6009831428527832</v>
      </c>
      <c r="J18966" s="9">
        <v>0.6009831428527832</v>
      </c>
      <c r="K18966" s="9">
        <v>0</v>
      </c>
      <c r="L18966" s="9">
        <v>41.679821014404297</v>
      </c>
    </row>
    <row r="18967" spans="1:12" x14ac:dyDescent="0.25">
      <c r="A18967" s="5" t="str">
        <f t="shared" si="296"/>
        <v>1TariffFlat2126</v>
      </c>
      <c r="B18967" s="9">
        <v>1</v>
      </c>
      <c r="C18967" t="s">
        <v>134</v>
      </c>
      <c r="D18967" t="s">
        <v>151</v>
      </c>
      <c r="E18967" s="9">
        <v>2</v>
      </c>
      <c r="F18967" s="9">
        <v>1</v>
      </c>
      <c r="G18967" s="9">
        <v>2</v>
      </c>
      <c r="H18967" s="9">
        <v>6</v>
      </c>
      <c r="I18967" s="9">
        <v>0.65387755632400513</v>
      </c>
      <c r="J18967" s="9">
        <v>0.65387755632400513</v>
      </c>
      <c r="K18967" s="9">
        <v>0</v>
      </c>
      <c r="L18967" s="9">
        <v>41.018035888671875</v>
      </c>
    </row>
    <row r="18968" spans="1:12" x14ac:dyDescent="0.25">
      <c r="A18968" s="5" t="str">
        <f t="shared" si="296"/>
        <v>1TariffFlat2127</v>
      </c>
      <c r="B18968" s="9">
        <v>1</v>
      </c>
      <c r="C18968" t="s">
        <v>134</v>
      </c>
      <c r="D18968" t="s">
        <v>151</v>
      </c>
      <c r="E18968" s="9">
        <v>2</v>
      </c>
      <c r="F18968" s="9">
        <v>1</v>
      </c>
      <c r="G18968" s="9">
        <v>2</v>
      </c>
      <c r="H18968" s="9">
        <v>7</v>
      </c>
      <c r="I18968" s="9">
        <v>0.75004005432128906</v>
      </c>
      <c r="J18968" s="9">
        <v>0.75004005432128906</v>
      </c>
      <c r="K18968" s="9">
        <v>0</v>
      </c>
      <c r="L18968" s="9">
        <v>40.876609802246094</v>
      </c>
    </row>
    <row r="18969" spans="1:12" x14ac:dyDescent="0.25">
      <c r="A18969" s="5" t="str">
        <f t="shared" si="296"/>
        <v>1TariffFlat2128</v>
      </c>
      <c r="B18969" s="9">
        <v>1</v>
      </c>
      <c r="C18969" t="s">
        <v>134</v>
      </c>
      <c r="D18969" t="s">
        <v>151</v>
      </c>
      <c r="E18969" s="9">
        <v>2</v>
      </c>
      <c r="F18969" s="9">
        <v>1</v>
      </c>
      <c r="G18969" s="9">
        <v>2</v>
      </c>
      <c r="H18969" s="9">
        <v>8</v>
      </c>
      <c r="I18969" s="9">
        <v>0.74361681938171387</v>
      </c>
      <c r="J18969" s="9">
        <v>0.74361681938171387</v>
      </c>
      <c r="K18969" s="9">
        <v>0</v>
      </c>
      <c r="L18969" s="9">
        <v>40.887710571289063</v>
      </c>
    </row>
    <row r="18970" spans="1:12" x14ac:dyDescent="0.25">
      <c r="A18970" s="5" t="str">
        <f t="shared" si="296"/>
        <v>1TariffFlat2129</v>
      </c>
      <c r="B18970" s="9">
        <v>1</v>
      </c>
      <c r="C18970" t="s">
        <v>134</v>
      </c>
      <c r="D18970" t="s">
        <v>151</v>
      </c>
      <c r="E18970" s="9">
        <v>2</v>
      </c>
      <c r="F18970" s="9">
        <v>1</v>
      </c>
      <c r="G18970" s="9">
        <v>2</v>
      </c>
      <c r="H18970" s="9">
        <v>9</v>
      </c>
      <c r="I18970" s="9">
        <v>0.61298590898513794</v>
      </c>
      <c r="J18970" s="9">
        <v>0.61298590898513794</v>
      </c>
      <c r="K18970" s="9">
        <v>0</v>
      </c>
      <c r="L18970" s="9">
        <v>42.261398315429688</v>
      </c>
    </row>
    <row r="18971" spans="1:12" x14ac:dyDescent="0.25">
      <c r="A18971" s="5" t="str">
        <f t="shared" si="296"/>
        <v>1TariffFlat21210</v>
      </c>
      <c r="B18971" s="9">
        <v>1</v>
      </c>
      <c r="C18971" t="s">
        <v>134</v>
      </c>
      <c r="D18971" t="s">
        <v>151</v>
      </c>
      <c r="E18971" s="9">
        <v>2</v>
      </c>
      <c r="F18971" s="9">
        <v>1</v>
      </c>
      <c r="G18971" s="9">
        <v>2</v>
      </c>
      <c r="H18971" s="9">
        <v>10</v>
      </c>
      <c r="I18971" s="9">
        <v>0.50413250923156738</v>
      </c>
      <c r="J18971" s="9">
        <v>0.50413250923156738</v>
      </c>
      <c r="K18971" s="9">
        <v>0</v>
      </c>
      <c r="L18971" s="9">
        <v>44.81231689453125</v>
      </c>
    </row>
    <row r="18972" spans="1:12" x14ac:dyDescent="0.25">
      <c r="A18972" s="5" t="str">
        <f t="shared" si="296"/>
        <v>1TariffFlat21211</v>
      </c>
      <c r="B18972" s="9">
        <v>1</v>
      </c>
      <c r="C18972" t="s">
        <v>134</v>
      </c>
      <c r="D18972" t="s">
        <v>151</v>
      </c>
      <c r="E18972" s="9">
        <v>2</v>
      </c>
      <c r="F18972" s="9">
        <v>1</v>
      </c>
      <c r="G18972" s="9">
        <v>2</v>
      </c>
      <c r="H18972" s="9">
        <v>11</v>
      </c>
      <c r="I18972" s="9">
        <v>0.43604639172554016</v>
      </c>
      <c r="J18972" s="9">
        <v>0.43604639172554016</v>
      </c>
      <c r="K18972" s="9">
        <v>0</v>
      </c>
      <c r="L18972" s="9">
        <v>47.586616516113281</v>
      </c>
    </row>
    <row r="18973" spans="1:12" x14ac:dyDescent="0.25">
      <c r="A18973" s="5" t="str">
        <f t="shared" si="296"/>
        <v>1TariffFlat21212</v>
      </c>
      <c r="B18973" s="9">
        <v>1</v>
      </c>
      <c r="C18973" t="s">
        <v>134</v>
      </c>
      <c r="D18973" t="s">
        <v>151</v>
      </c>
      <c r="E18973" s="9">
        <v>2</v>
      </c>
      <c r="F18973" s="9">
        <v>1</v>
      </c>
      <c r="G18973" s="9">
        <v>2</v>
      </c>
      <c r="H18973" s="9">
        <v>12</v>
      </c>
      <c r="I18973" s="9">
        <v>0.40305796265602112</v>
      </c>
      <c r="J18973" s="9">
        <v>0.40305796265602112</v>
      </c>
      <c r="K18973" s="9">
        <v>0</v>
      </c>
      <c r="L18973" s="9">
        <v>49.930946350097656</v>
      </c>
    </row>
    <row r="18974" spans="1:12" x14ac:dyDescent="0.25">
      <c r="A18974" s="5" t="str">
        <f t="shared" si="296"/>
        <v>1TariffFlat21213</v>
      </c>
      <c r="B18974" s="9">
        <v>1</v>
      </c>
      <c r="C18974" t="s">
        <v>134</v>
      </c>
      <c r="D18974" t="s">
        <v>151</v>
      </c>
      <c r="E18974" s="9">
        <v>2</v>
      </c>
      <c r="F18974" s="9">
        <v>1</v>
      </c>
      <c r="G18974" s="9">
        <v>2</v>
      </c>
      <c r="H18974" s="9">
        <v>13</v>
      </c>
      <c r="I18974" s="9">
        <v>0.38840910792350769</v>
      </c>
      <c r="J18974" s="9">
        <v>0.38840910792350769</v>
      </c>
      <c r="K18974" s="9">
        <v>0</v>
      </c>
      <c r="L18974" s="9">
        <v>51.796009063720703</v>
      </c>
    </row>
    <row r="18975" spans="1:12" x14ac:dyDescent="0.25">
      <c r="A18975" s="5" t="str">
        <f t="shared" si="296"/>
        <v>1TariffFlat21214</v>
      </c>
      <c r="B18975" s="9">
        <v>1</v>
      </c>
      <c r="C18975" t="s">
        <v>134</v>
      </c>
      <c r="D18975" t="s">
        <v>151</v>
      </c>
      <c r="E18975" s="9">
        <v>2</v>
      </c>
      <c r="F18975" s="9">
        <v>1</v>
      </c>
      <c r="G18975" s="9">
        <v>2</v>
      </c>
      <c r="H18975" s="9">
        <v>14</v>
      </c>
      <c r="I18975" s="9">
        <v>0.39691981673240662</v>
      </c>
      <c r="J18975" s="9">
        <v>0.39691981673240662</v>
      </c>
      <c r="K18975" s="9">
        <v>0</v>
      </c>
      <c r="L18975" s="9">
        <v>53.314517974853516</v>
      </c>
    </row>
    <row r="18976" spans="1:12" x14ac:dyDescent="0.25">
      <c r="A18976" s="5" t="str">
        <f t="shared" si="296"/>
        <v>1TariffFlat21215</v>
      </c>
      <c r="B18976" s="9">
        <v>1</v>
      </c>
      <c r="C18976" t="s">
        <v>134</v>
      </c>
      <c r="D18976" t="s">
        <v>151</v>
      </c>
      <c r="E18976" s="9">
        <v>2</v>
      </c>
      <c r="F18976" s="9">
        <v>1</v>
      </c>
      <c r="G18976" s="9">
        <v>2</v>
      </c>
      <c r="H18976" s="9">
        <v>15</v>
      </c>
      <c r="I18976" s="9">
        <v>0.45183920860290527</v>
      </c>
      <c r="J18976" s="9">
        <v>0.45183920860290527</v>
      </c>
      <c r="K18976" s="9">
        <v>0</v>
      </c>
      <c r="L18976" s="9">
        <v>54.674739837646484</v>
      </c>
    </row>
    <row r="18977" spans="1:12" x14ac:dyDescent="0.25">
      <c r="A18977" s="5" t="str">
        <f t="shared" si="296"/>
        <v>1TariffFlat21216</v>
      </c>
      <c r="B18977" s="9">
        <v>1</v>
      </c>
      <c r="C18977" t="s">
        <v>134</v>
      </c>
      <c r="D18977" t="s">
        <v>151</v>
      </c>
      <c r="E18977" s="9">
        <v>2</v>
      </c>
      <c r="F18977" s="9">
        <v>1</v>
      </c>
      <c r="G18977" s="9">
        <v>2</v>
      </c>
      <c r="H18977" s="9">
        <v>16</v>
      </c>
      <c r="I18977" s="9">
        <v>0.5503774881362915</v>
      </c>
      <c r="J18977" s="9">
        <v>0.5503774881362915</v>
      </c>
      <c r="K18977" s="9">
        <v>0</v>
      </c>
      <c r="L18977" s="9">
        <v>55.582130432128906</v>
      </c>
    </row>
    <row r="18978" spans="1:12" x14ac:dyDescent="0.25">
      <c r="A18978" s="5" t="str">
        <f t="shared" si="296"/>
        <v>1TariffFlat21217</v>
      </c>
      <c r="B18978" s="9">
        <v>1</v>
      </c>
      <c r="C18978" t="s">
        <v>134</v>
      </c>
      <c r="D18978" t="s">
        <v>151</v>
      </c>
      <c r="E18978" s="9">
        <v>2</v>
      </c>
      <c r="F18978" s="9">
        <v>1</v>
      </c>
      <c r="G18978" s="9">
        <v>2</v>
      </c>
      <c r="H18978" s="9">
        <v>17</v>
      </c>
      <c r="I18978" s="9">
        <v>0.70602840185165405</v>
      </c>
      <c r="J18978" s="9">
        <v>0.70602840185165405</v>
      </c>
      <c r="K18978" s="9">
        <v>0</v>
      </c>
      <c r="L18978" s="9">
        <v>55.767528533935547</v>
      </c>
    </row>
    <row r="18979" spans="1:12" x14ac:dyDescent="0.25">
      <c r="A18979" s="5" t="str">
        <f t="shared" si="296"/>
        <v>1TariffFlat21218</v>
      </c>
      <c r="B18979" s="9">
        <v>1</v>
      </c>
      <c r="C18979" t="s">
        <v>134</v>
      </c>
      <c r="D18979" t="s">
        <v>151</v>
      </c>
      <c r="E18979" s="9">
        <v>2</v>
      </c>
      <c r="F18979" s="9">
        <v>1</v>
      </c>
      <c r="G18979" s="9">
        <v>2</v>
      </c>
      <c r="H18979" s="9">
        <v>18</v>
      </c>
      <c r="I18979" s="9">
        <v>0.92985469102859497</v>
      </c>
      <c r="J18979" s="9">
        <v>0.92985469102859497</v>
      </c>
      <c r="K18979" s="9">
        <v>0</v>
      </c>
      <c r="L18979" s="9">
        <v>55.088294982910156</v>
      </c>
    </row>
    <row r="18980" spans="1:12" x14ac:dyDescent="0.25">
      <c r="A18980" s="5" t="str">
        <f t="shared" si="296"/>
        <v>1TariffFlat21219</v>
      </c>
      <c r="B18980" s="9">
        <v>1</v>
      </c>
      <c r="C18980" t="s">
        <v>134</v>
      </c>
      <c r="D18980" t="s">
        <v>151</v>
      </c>
      <c r="E18980" s="9">
        <v>2</v>
      </c>
      <c r="F18980" s="9">
        <v>1</v>
      </c>
      <c r="G18980" s="9">
        <v>2</v>
      </c>
      <c r="H18980" s="9">
        <v>19</v>
      </c>
      <c r="I18980" s="9">
        <v>1.0621190071105957</v>
      </c>
      <c r="J18980" s="9">
        <v>1.0621190071105957</v>
      </c>
      <c r="K18980" s="9">
        <v>0</v>
      </c>
      <c r="L18980" s="9">
        <v>53.261287689208984</v>
      </c>
    </row>
    <row r="18981" spans="1:12" x14ac:dyDescent="0.25">
      <c r="A18981" s="5" t="str">
        <f t="shared" si="296"/>
        <v>1TariffFlat21220</v>
      </c>
      <c r="B18981" s="9">
        <v>1</v>
      </c>
      <c r="C18981" t="s">
        <v>134</v>
      </c>
      <c r="D18981" t="s">
        <v>151</v>
      </c>
      <c r="E18981" s="9">
        <v>2</v>
      </c>
      <c r="F18981" s="9">
        <v>1</v>
      </c>
      <c r="G18981" s="9">
        <v>2</v>
      </c>
      <c r="H18981" s="9">
        <v>20</v>
      </c>
      <c r="I18981" s="9">
        <v>1.0825560092926025</v>
      </c>
      <c r="J18981" s="9">
        <v>1.0825560092926025</v>
      </c>
      <c r="K18981" s="9">
        <v>0</v>
      </c>
      <c r="L18981" s="9">
        <v>51.520423889160156</v>
      </c>
    </row>
    <row r="18982" spans="1:12" x14ac:dyDescent="0.25">
      <c r="A18982" s="5" t="str">
        <f t="shared" si="296"/>
        <v>1TariffFlat21221</v>
      </c>
      <c r="B18982" s="9">
        <v>1</v>
      </c>
      <c r="C18982" t="s">
        <v>134</v>
      </c>
      <c r="D18982" t="s">
        <v>151</v>
      </c>
      <c r="E18982" s="9">
        <v>2</v>
      </c>
      <c r="F18982" s="9">
        <v>1</v>
      </c>
      <c r="G18982" s="9">
        <v>2</v>
      </c>
      <c r="H18982" s="9">
        <v>21</v>
      </c>
      <c r="I18982" s="9">
        <v>1.0641136169433594</v>
      </c>
      <c r="J18982" s="9">
        <v>1.0641136169433594</v>
      </c>
      <c r="K18982" s="9">
        <v>0</v>
      </c>
      <c r="L18982" s="9">
        <v>50.074851989746094</v>
      </c>
    </row>
    <row r="18983" spans="1:12" x14ac:dyDescent="0.25">
      <c r="A18983" s="5" t="str">
        <f t="shared" si="296"/>
        <v>1TariffFlat21222</v>
      </c>
      <c r="B18983" s="9">
        <v>1</v>
      </c>
      <c r="C18983" t="s">
        <v>134</v>
      </c>
      <c r="D18983" t="s">
        <v>151</v>
      </c>
      <c r="E18983" s="9">
        <v>2</v>
      </c>
      <c r="F18983" s="9">
        <v>1</v>
      </c>
      <c r="G18983" s="9">
        <v>2</v>
      </c>
      <c r="H18983" s="9">
        <v>22</v>
      </c>
      <c r="I18983" s="9">
        <v>0.99639034271240234</v>
      </c>
      <c r="J18983" s="9">
        <v>0.99639034271240234</v>
      </c>
      <c r="K18983" s="9">
        <v>0</v>
      </c>
      <c r="L18983" s="9">
        <v>48.761283874511719</v>
      </c>
    </row>
    <row r="18984" spans="1:12" x14ac:dyDescent="0.25">
      <c r="A18984" s="5" t="str">
        <f t="shared" si="296"/>
        <v>1TariffFlat21223</v>
      </c>
      <c r="B18984" s="9">
        <v>1</v>
      </c>
      <c r="C18984" t="s">
        <v>134</v>
      </c>
      <c r="D18984" t="s">
        <v>151</v>
      </c>
      <c r="E18984" s="9">
        <v>2</v>
      </c>
      <c r="F18984" s="9">
        <v>1</v>
      </c>
      <c r="G18984" s="9">
        <v>2</v>
      </c>
      <c r="H18984" s="9">
        <v>23</v>
      </c>
      <c r="I18984" s="9">
        <v>0.87460225820541382</v>
      </c>
      <c r="J18984" s="9">
        <v>0.87460225820541382</v>
      </c>
      <c r="K18984" s="9">
        <v>0</v>
      </c>
      <c r="L18984" s="9">
        <v>47.595874786376953</v>
      </c>
    </row>
    <row r="18985" spans="1:12" x14ac:dyDescent="0.25">
      <c r="A18985" s="5" t="str">
        <f t="shared" si="296"/>
        <v>1TariffFlat21224</v>
      </c>
      <c r="B18985" s="9">
        <v>1</v>
      </c>
      <c r="C18985" t="s">
        <v>134</v>
      </c>
      <c r="D18985" t="s">
        <v>151</v>
      </c>
      <c r="E18985" s="9">
        <v>2</v>
      </c>
      <c r="F18985" s="9">
        <v>1</v>
      </c>
      <c r="G18985" s="9">
        <v>2</v>
      </c>
      <c r="H18985" s="9">
        <v>24</v>
      </c>
      <c r="I18985" s="9">
        <v>0.75228017568588257</v>
      </c>
      <c r="J18985" s="9">
        <v>0.75228017568588257</v>
      </c>
      <c r="K18985" s="9">
        <v>0</v>
      </c>
      <c r="L18985" s="9">
        <v>46.401378631591797</v>
      </c>
    </row>
    <row r="18986" spans="1:12" x14ac:dyDescent="0.25">
      <c r="A18986" s="5" t="str">
        <f t="shared" si="296"/>
        <v>1TariffFlat21101</v>
      </c>
      <c r="B18986" s="9">
        <v>1</v>
      </c>
      <c r="C18986" t="s">
        <v>134</v>
      </c>
      <c r="D18986" t="s">
        <v>151</v>
      </c>
      <c r="E18986" s="9">
        <v>2</v>
      </c>
      <c r="F18986" s="9">
        <v>1</v>
      </c>
      <c r="G18986" s="9">
        <v>10</v>
      </c>
      <c r="H18986" s="9">
        <v>1</v>
      </c>
      <c r="I18986" s="9">
        <v>0.81664001941680908</v>
      </c>
      <c r="J18986" s="9">
        <v>0.81664001941680908</v>
      </c>
      <c r="K18986" s="9">
        <v>0</v>
      </c>
      <c r="L18986" s="9">
        <v>65.991790771484375</v>
      </c>
    </row>
    <row r="18987" spans="1:12" x14ac:dyDescent="0.25">
      <c r="A18987" s="5" t="str">
        <f t="shared" si="296"/>
        <v>1TariffFlat21102</v>
      </c>
      <c r="B18987" s="9">
        <v>1</v>
      </c>
      <c r="C18987" t="s">
        <v>134</v>
      </c>
      <c r="D18987" t="s">
        <v>151</v>
      </c>
      <c r="E18987" s="9">
        <v>2</v>
      </c>
      <c r="F18987" s="9">
        <v>1</v>
      </c>
      <c r="G18987" s="9">
        <v>10</v>
      </c>
      <c r="H18987" s="9">
        <v>2</v>
      </c>
      <c r="I18987" s="9">
        <v>0.68719387054443359</v>
      </c>
      <c r="J18987" s="9">
        <v>0.68719387054443359</v>
      </c>
      <c r="K18987" s="9">
        <v>0</v>
      </c>
      <c r="L18987" s="9">
        <v>64.395942687988281</v>
      </c>
    </row>
    <row r="18988" spans="1:12" x14ac:dyDescent="0.25">
      <c r="A18988" s="5" t="str">
        <f t="shared" si="296"/>
        <v>1TariffFlat21103</v>
      </c>
      <c r="B18988" s="9">
        <v>1</v>
      </c>
      <c r="C18988" t="s">
        <v>134</v>
      </c>
      <c r="D18988" t="s">
        <v>151</v>
      </c>
      <c r="E18988" s="9">
        <v>2</v>
      </c>
      <c r="F18988" s="9">
        <v>1</v>
      </c>
      <c r="G18988" s="9">
        <v>10</v>
      </c>
      <c r="H18988" s="9">
        <v>3</v>
      </c>
      <c r="I18988" s="9">
        <v>0.59748220443725586</v>
      </c>
      <c r="J18988" s="9">
        <v>0.59748220443725586</v>
      </c>
      <c r="K18988" s="9">
        <v>0</v>
      </c>
      <c r="L18988" s="9">
        <v>63.144817352294922</v>
      </c>
    </row>
    <row r="18989" spans="1:12" x14ac:dyDescent="0.25">
      <c r="A18989" s="5" t="str">
        <f t="shared" si="296"/>
        <v>1TariffFlat21104</v>
      </c>
      <c r="B18989" s="9">
        <v>1</v>
      </c>
      <c r="C18989" t="s">
        <v>134</v>
      </c>
      <c r="D18989" t="s">
        <v>151</v>
      </c>
      <c r="E18989" s="9">
        <v>2</v>
      </c>
      <c r="F18989" s="9">
        <v>1</v>
      </c>
      <c r="G18989" s="9">
        <v>10</v>
      </c>
      <c r="H18989" s="9">
        <v>4</v>
      </c>
      <c r="I18989" s="9">
        <v>0.54230552911758423</v>
      </c>
      <c r="J18989" s="9">
        <v>0.54230552911758423</v>
      </c>
      <c r="K18989" s="9">
        <v>0</v>
      </c>
      <c r="L18989" s="9">
        <v>61.637962341308594</v>
      </c>
    </row>
    <row r="18990" spans="1:12" x14ac:dyDescent="0.25">
      <c r="A18990" s="5" t="str">
        <f t="shared" si="296"/>
        <v>1TariffFlat21105</v>
      </c>
      <c r="B18990" s="9">
        <v>1</v>
      </c>
      <c r="C18990" t="s">
        <v>134</v>
      </c>
      <c r="D18990" t="s">
        <v>151</v>
      </c>
      <c r="E18990" s="9">
        <v>2</v>
      </c>
      <c r="F18990" s="9">
        <v>1</v>
      </c>
      <c r="G18990" s="9">
        <v>10</v>
      </c>
      <c r="H18990" s="9">
        <v>5</v>
      </c>
      <c r="I18990" s="9">
        <v>0.52454006671905518</v>
      </c>
      <c r="J18990" s="9">
        <v>0.52454006671905518</v>
      </c>
      <c r="K18990" s="9">
        <v>0</v>
      </c>
      <c r="L18990" s="9">
        <v>60.822872161865234</v>
      </c>
    </row>
    <row r="18991" spans="1:12" x14ac:dyDescent="0.25">
      <c r="A18991" s="5" t="str">
        <f t="shared" si="296"/>
        <v>1TariffFlat21106</v>
      </c>
      <c r="B18991" s="9">
        <v>1</v>
      </c>
      <c r="C18991" t="s">
        <v>134</v>
      </c>
      <c r="D18991" t="s">
        <v>151</v>
      </c>
      <c r="E18991" s="9">
        <v>2</v>
      </c>
      <c r="F18991" s="9">
        <v>1</v>
      </c>
      <c r="G18991" s="9">
        <v>10</v>
      </c>
      <c r="H18991" s="9">
        <v>6</v>
      </c>
      <c r="I18991" s="9">
        <v>0.53084093332290649</v>
      </c>
      <c r="J18991" s="9">
        <v>0.53084093332290649</v>
      </c>
      <c r="K18991" s="9">
        <v>0</v>
      </c>
      <c r="L18991" s="9">
        <v>59.104473114013672</v>
      </c>
    </row>
    <row r="18992" spans="1:12" x14ac:dyDescent="0.25">
      <c r="A18992" s="5" t="str">
        <f t="shared" si="296"/>
        <v>1TariffFlat21107</v>
      </c>
      <c r="B18992" s="9">
        <v>1</v>
      </c>
      <c r="C18992" t="s">
        <v>134</v>
      </c>
      <c r="D18992" t="s">
        <v>151</v>
      </c>
      <c r="E18992" s="9">
        <v>2</v>
      </c>
      <c r="F18992" s="9">
        <v>1</v>
      </c>
      <c r="G18992" s="9">
        <v>10</v>
      </c>
      <c r="H18992" s="9">
        <v>7</v>
      </c>
      <c r="I18992" s="9">
        <v>0.57885217666625977</v>
      </c>
      <c r="J18992" s="9">
        <v>0.57885217666625977</v>
      </c>
      <c r="K18992" s="9">
        <v>0</v>
      </c>
      <c r="L18992" s="9">
        <v>59.304424285888672</v>
      </c>
    </row>
    <row r="18993" spans="1:12" x14ac:dyDescent="0.25">
      <c r="A18993" s="5" t="str">
        <f t="shared" si="296"/>
        <v>1TariffFlat21108</v>
      </c>
      <c r="B18993" s="9">
        <v>1</v>
      </c>
      <c r="C18993" t="s">
        <v>134</v>
      </c>
      <c r="D18993" t="s">
        <v>151</v>
      </c>
      <c r="E18993" s="9">
        <v>2</v>
      </c>
      <c r="F18993" s="9">
        <v>1</v>
      </c>
      <c r="G18993" s="9">
        <v>10</v>
      </c>
      <c r="H18993" s="9">
        <v>8</v>
      </c>
      <c r="I18993" s="9">
        <v>0.578177809715271</v>
      </c>
      <c r="J18993" s="9">
        <v>0.578177809715271</v>
      </c>
      <c r="K18993" s="9">
        <v>0</v>
      </c>
      <c r="L18993" s="9">
        <v>58.406822204589844</v>
      </c>
    </row>
    <row r="18994" spans="1:12" x14ac:dyDescent="0.25">
      <c r="A18994" s="5" t="str">
        <f t="shared" si="296"/>
        <v>1TariffFlat21109</v>
      </c>
      <c r="B18994" s="9">
        <v>1</v>
      </c>
      <c r="C18994" t="s">
        <v>134</v>
      </c>
      <c r="D18994" t="s">
        <v>151</v>
      </c>
      <c r="E18994" s="9">
        <v>2</v>
      </c>
      <c r="F18994" s="9">
        <v>1</v>
      </c>
      <c r="G18994" s="9">
        <v>10</v>
      </c>
      <c r="H18994" s="9">
        <v>9</v>
      </c>
      <c r="I18994" s="9">
        <v>0.47967797517776489</v>
      </c>
      <c r="J18994" s="9">
        <v>0.47967797517776489</v>
      </c>
      <c r="K18994" s="9">
        <v>0</v>
      </c>
      <c r="L18994" s="9">
        <v>60.323307037353516</v>
      </c>
    </row>
    <row r="18995" spans="1:12" x14ac:dyDescent="0.25">
      <c r="A18995" s="5" t="str">
        <f t="shared" si="296"/>
        <v>1TariffFlat211010</v>
      </c>
      <c r="B18995" s="9">
        <v>1</v>
      </c>
      <c r="C18995" t="s">
        <v>134</v>
      </c>
      <c r="D18995" t="s">
        <v>151</v>
      </c>
      <c r="E18995" s="9">
        <v>2</v>
      </c>
      <c r="F18995" s="9">
        <v>1</v>
      </c>
      <c r="G18995" s="9">
        <v>10</v>
      </c>
      <c r="H18995" s="9">
        <v>10</v>
      </c>
      <c r="I18995" s="9">
        <v>0.45564514398574829</v>
      </c>
      <c r="J18995" s="9">
        <v>0.45564514398574829</v>
      </c>
      <c r="K18995" s="9">
        <v>0</v>
      </c>
      <c r="L18995" s="9">
        <v>66.418785095214844</v>
      </c>
    </row>
    <row r="18996" spans="1:12" x14ac:dyDescent="0.25">
      <c r="A18996" s="5" t="str">
        <f t="shared" si="296"/>
        <v>1TariffFlat211011</v>
      </c>
      <c r="B18996" s="9">
        <v>1</v>
      </c>
      <c r="C18996" t="s">
        <v>134</v>
      </c>
      <c r="D18996" t="s">
        <v>151</v>
      </c>
      <c r="E18996" s="9">
        <v>2</v>
      </c>
      <c r="F18996" s="9">
        <v>1</v>
      </c>
      <c r="G18996" s="9">
        <v>10</v>
      </c>
      <c r="H18996" s="9">
        <v>11</v>
      </c>
      <c r="I18996" s="9">
        <v>0.38315054774284363</v>
      </c>
      <c r="J18996" s="9">
        <v>0.38315054774284363</v>
      </c>
      <c r="K18996" s="9">
        <v>0</v>
      </c>
      <c r="L18996" s="9">
        <v>72.30645751953125</v>
      </c>
    </row>
    <row r="18997" spans="1:12" x14ac:dyDescent="0.25">
      <c r="A18997" s="5" t="str">
        <f t="shared" si="296"/>
        <v>1TariffFlat211012</v>
      </c>
      <c r="B18997" s="9">
        <v>1</v>
      </c>
      <c r="C18997" t="s">
        <v>134</v>
      </c>
      <c r="D18997" t="s">
        <v>151</v>
      </c>
      <c r="E18997" s="9">
        <v>2</v>
      </c>
      <c r="F18997" s="9">
        <v>1</v>
      </c>
      <c r="G18997" s="9">
        <v>10</v>
      </c>
      <c r="H18997" s="9">
        <v>12</v>
      </c>
      <c r="I18997" s="9">
        <v>0.3616325855255127</v>
      </c>
      <c r="J18997" s="9">
        <v>0.3616325855255127</v>
      </c>
      <c r="K18997" s="9">
        <v>0</v>
      </c>
      <c r="L18997" s="9">
        <v>76.884658813476563</v>
      </c>
    </row>
    <row r="18998" spans="1:12" x14ac:dyDescent="0.25">
      <c r="A18998" s="5" t="str">
        <f t="shared" si="296"/>
        <v>1TariffFlat211013</v>
      </c>
      <c r="B18998" s="9">
        <v>1</v>
      </c>
      <c r="C18998" t="s">
        <v>134</v>
      </c>
      <c r="D18998" t="s">
        <v>151</v>
      </c>
      <c r="E18998" s="9">
        <v>2</v>
      </c>
      <c r="F18998" s="9">
        <v>1</v>
      </c>
      <c r="G18998" s="9">
        <v>10</v>
      </c>
      <c r="H18998" s="9">
        <v>13</v>
      </c>
      <c r="I18998" s="9">
        <v>0.42604756355285645</v>
      </c>
      <c r="J18998" s="9">
        <v>0.42604756355285645</v>
      </c>
      <c r="K18998" s="9">
        <v>0</v>
      </c>
      <c r="L18998" s="9">
        <v>80.088859558105469</v>
      </c>
    </row>
    <row r="18999" spans="1:12" x14ac:dyDescent="0.25">
      <c r="A18999" s="5" t="str">
        <f t="shared" si="296"/>
        <v>1TariffFlat211014</v>
      </c>
      <c r="B18999" s="9">
        <v>1</v>
      </c>
      <c r="C18999" t="s">
        <v>134</v>
      </c>
      <c r="D18999" t="s">
        <v>151</v>
      </c>
      <c r="E18999" s="9">
        <v>2</v>
      </c>
      <c r="F18999" s="9">
        <v>1</v>
      </c>
      <c r="G18999" s="9">
        <v>10</v>
      </c>
      <c r="H18999" s="9">
        <v>14</v>
      </c>
      <c r="I18999" s="9">
        <v>0.54391109943389893</v>
      </c>
      <c r="J18999" s="9">
        <v>0.54391109943389893</v>
      </c>
      <c r="K18999" s="9">
        <v>0</v>
      </c>
      <c r="L18999" s="9">
        <v>82.287994384765625</v>
      </c>
    </row>
    <row r="19000" spans="1:12" x14ac:dyDescent="0.25">
      <c r="A19000" s="5" t="str">
        <f t="shared" si="296"/>
        <v>1TariffFlat211015</v>
      </c>
      <c r="B19000" s="9">
        <v>1</v>
      </c>
      <c r="C19000" t="s">
        <v>134</v>
      </c>
      <c r="D19000" t="s">
        <v>151</v>
      </c>
      <c r="E19000" s="9">
        <v>2</v>
      </c>
      <c r="F19000" s="9">
        <v>1</v>
      </c>
      <c r="G19000" s="9">
        <v>10</v>
      </c>
      <c r="H19000" s="9">
        <v>15</v>
      </c>
      <c r="I19000" s="9">
        <v>0.7104499340057373</v>
      </c>
      <c r="J19000" s="9">
        <v>0.7104499340057373</v>
      </c>
      <c r="K19000" s="9">
        <v>0</v>
      </c>
      <c r="L19000" s="9">
        <v>83.5322265625</v>
      </c>
    </row>
    <row r="19001" spans="1:12" x14ac:dyDescent="0.25">
      <c r="A19001" s="5" t="str">
        <f t="shared" si="296"/>
        <v>1TariffFlat211016</v>
      </c>
      <c r="B19001" s="9">
        <v>1</v>
      </c>
      <c r="C19001" t="s">
        <v>134</v>
      </c>
      <c r="D19001" t="s">
        <v>151</v>
      </c>
      <c r="E19001" s="9">
        <v>2</v>
      </c>
      <c r="F19001" s="9">
        <v>1</v>
      </c>
      <c r="G19001" s="9">
        <v>10</v>
      </c>
      <c r="H19001" s="9">
        <v>16</v>
      </c>
      <c r="I19001" s="9">
        <v>0.91753596067428589</v>
      </c>
      <c r="J19001" s="9">
        <v>0.91753596067428589</v>
      </c>
      <c r="K19001" s="9">
        <v>0</v>
      </c>
      <c r="L19001" s="9">
        <v>83.872184753417969</v>
      </c>
    </row>
    <row r="19002" spans="1:12" x14ac:dyDescent="0.25">
      <c r="A19002" s="5" t="str">
        <f t="shared" si="296"/>
        <v>1TariffFlat211017</v>
      </c>
      <c r="B19002" s="9">
        <v>1</v>
      </c>
      <c r="C19002" t="s">
        <v>134</v>
      </c>
      <c r="D19002" t="s">
        <v>151</v>
      </c>
      <c r="E19002" s="9">
        <v>2</v>
      </c>
      <c r="F19002" s="9">
        <v>1</v>
      </c>
      <c r="G19002" s="9">
        <v>10</v>
      </c>
      <c r="H19002" s="9">
        <v>17</v>
      </c>
      <c r="I19002" s="9">
        <v>1.1268553733825684</v>
      </c>
      <c r="J19002" s="9">
        <v>0.51489353179931641</v>
      </c>
      <c r="K19002" s="9">
        <v>2.526429295539856E-2</v>
      </c>
      <c r="L19002" s="9">
        <v>83.069717407226563</v>
      </c>
    </row>
    <row r="19003" spans="1:12" x14ac:dyDescent="0.25">
      <c r="A19003" s="5" t="str">
        <f t="shared" si="296"/>
        <v>1TariffFlat211018</v>
      </c>
      <c r="B19003" s="9">
        <v>1</v>
      </c>
      <c r="C19003" t="s">
        <v>134</v>
      </c>
      <c r="D19003" t="s">
        <v>151</v>
      </c>
      <c r="E19003" s="9">
        <v>2</v>
      </c>
      <c r="F19003" s="9">
        <v>1</v>
      </c>
      <c r="G19003" s="9">
        <v>10</v>
      </c>
      <c r="H19003" s="9">
        <v>18</v>
      </c>
      <c r="I19003" s="9">
        <v>1.3121205568313599</v>
      </c>
      <c r="J19003" s="9">
        <v>0.93453383445739746</v>
      </c>
      <c r="K19003" s="9">
        <v>4.9868598580360413E-2</v>
      </c>
      <c r="L19003" s="9">
        <v>81.192123413085938</v>
      </c>
    </row>
    <row r="19004" spans="1:12" x14ac:dyDescent="0.25">
      <c r="A19004" s="5" t="str">
        <f t="shared" si="296"/>
        <v>1TariffFlat211019</v>
      </c>
      <c r="B19004" s="9">
        <v>1</v>
      </c>
      <c r="C19004" t="s">
        <v>134</v>
      </c>
      <c r="D19004" t="s">
        <v>151</v>
      </c>
      <c r="E19004" s="9">
        <v>2</v>
      </c>
      <c r="F19004" s="9">
        <v>1</v>
      </c>
      <c r="G19004" s="9">
        <v>10</v>
      </c>
      <c r="H19004" s="9">
        <v>19</v>
      </c>
      <c r="I19004" s="9">
        <v>1.4029690027236938</v>
      </c>
      <c r="J19004" s="9">
        <v>1.2163164615631104</v>
      </c>
      <c r="K19004" s="9">
        <v>3.757297620177269E-2</v>
      </c>
      <c r="L19004" s="9">
        <v>76.985923767089844</v>
      </c>
    </row>
    <row r="19005" spans="1:12" x14ac:dyDescent="0.25">
      <c r="A19005" s="5" t="str">
        <f t="shared" si="296"/>
        <v>1TariffFlat211020</v>
      </c>
      <c r="B19005" s="9">
        <v>1</v>
      </c>
      <c r="C19005" t="s">
        <v>134</v>
      </c>
      <c r="D19005" t="s">
        <v>151</v>
      </c>
      <c r="E19005" s="9">
        <v>2</v>
      </c>
      <c r="F19005" s="9">
        <v>1</v>
      </c>
      <c r="G19005" s="9">
        <v>10</v>
      </c>
      <c r="H19005" s="9">
        <v>20</v>
      </c>
      <c r="I19005" s="9">
        <v>1.3636716604232788</v>
      </c>
      <c r="J19005" s="9">
        <v>1.2149344682693481</v>
      </c>
      <c r="K19005" s="9">
        <v>3.6365773528814316E-2</v>
      </c>
      <c r="L19005" s="9">
        <v>72.924835205078125</v>
      </c>
    </row>
    <row r="19006" spans="1:12" x14ac:dyDescent="0.25">
      <c r="A19006" s="5" t="str">
        <f t="shared" si="296"/>
        <v>1TariffFlat211021</v>
      </c>
      <c r="B19006" s="9">
        <v>1</v>
      </c>
      <c r="C19006" t="s">
        <v>134</v>
      </c>
      <c r="D19006" t="s">
        <v>151</v>
      </c>
      <c r="E19006" s="9">
        <v>2</v>
      </c>
      <c r="F19006" s="9">
        <v>1</v>
      </c>
      <c r="G19006" s="9">
        <v>10</v>
      </c>
      <c r="H19006" s="9">
        <v>21</v>
      </c>
      <c r="I19006" s="9">
        <v>1.3218262195587158</v>
      </c>
      <c r="J19006" s="9">
        <v>1.1948695182800293</v>
      </c>
      <c r="K19006" s="9">
        <v>4.4116832315921783E-2</v>
      </c>
      <c r="L19006" s="9">
        <v>69.873435974121094</v>
      </c>
    </row>
    <row r="19007" spans="1:12" x14ac:dyDescent="0.25">
      <c r="A19007" s="5" t="str">
        <f t="shared" si="296"/>
        <v>1TariffFlat211022</v>
      </c>
      <c r="B19007" s="9">
        <v>1</v>
      </c>
      <c r="C19007" t="s">
        <v>134</v>
      </c>
      <c r="D19007" t="s">
        <v>151</v>
      </c>
      <c r="E19007" s="9">
        <v>2</v>
      </c>
      <c r="F19007" s="9">
        <v>1</v>
      </c>
      <c r="G19007" s="9">
        <v>10</v>
      </c>
      <c r="H19007" s="9">
        <v>22</v>
      </c>
      <c r="I19007" s="9">
        <v>1.2341372966766357</v>
      </c>
      <c r="J19007" s="9">
        <v>1.4926416873931885</v>
      </c>
      <c r="K19007" s="9">
        <v>5.1320720463991165E-2</v>
      </c>
      <c r="L19007" s="9">
        <v>67.799667358398438</v>
      </c>
    </row>
    <row r="19008" spans="1:12" x14ac:dyDescent="0.25">
      <c r="A19008" s="5" t="str">
        <f t="shared" si="296"/>
        <v>1TariffFlat211023</v>
      </c>
      <c r="B19008" s="9">
        <v>1</v>
      </c>
      <c r="C19008" t="s">
        <v>134</v>
      </c>
      <c r="D19008" t="s">
        <v>151</v>
      </c>
      <c r="E19008" s="9">
        <v>2</v>
      </c>
      <c r="F19008" s="9">
        <v>1</v>
      </c>
      <c r="G19008" s="9">
        <v>10</v>
      </c>
      <c r="H19008" s="9">
        <v>23</v>
      </c>
      <c r="I19008" s="9">
        <v>1.0598846673965454</v>
      </c>
      <c r="J19008" s="9">
        <v>1.1147724390029907</v>
      </c>
      <c r="K19008" s="9">
        <v>3.7360873073339462E-2</v>
      </c>
      <c r="L19008" s="9">
        <v>65.542617797851563</v>
      </c>
    </row>
    <row r="19009" spans="1:12" x14ac:dyDescent="0.25">
      <c r="A19009" s="5" t="str">
        <f t="shared" si="296"/>
        <v>1TariffFlat211024</v>
      </c>
      <c r="B19009" s="9">
        <v>1</v>
      </c>
      <c r="C19009" t="s">
        <v>134</v>
      </c>
      <c r="D19009" t="s">
        <v>151</v>
      </c>
      <c r="E19009" s="9">
        <v>2</v>
      </c>
      <c r="F19009" s="9">
        <v>1</v>
      </c>
      <c r="G19009" s="9">
        <v>10</v>
      </c>
      <c r="H19009" s="9">
        <v>24</v>
      </c>
      <c r="I19009" s="9">
        <v>0.85587847232818604</v>
      </c>
      <c r="J19009" s="9">
        <v>0.85765677690505981</v>
      </c>
      <c r="K19009" s="9">
        <v>8.8915118249133229E-4</v>
      </c>
      <c r="L19009" s="9">
        <v>63.430652618408203</v>
      </c>
    </row>
    <row r="19010" spans="1:12" x14ac:dyDescent="0.25">
      <c r="A19010" s="5" t="str">
        <f t="shared" si="296"/>
        <v>1TariffFlat3021</v>
      </c>
      <c r="B19010" s="9">
        <v>1</v>
      </c>
      <c r="C19010" t="s">
        <v>134</v>
      </c>
      <c r="D19010" t="s">
        <v>151</v>
      </c>
      <c r="E19010" s="9">
        <v>3</v>
      </c>
      <c r="F19010" s="9">
        <v>0</v>
      </c>
      <c r="G19010" s="9">
        <v>2</v>
      </c>
      <c r="H19010" s="9">
        <v>1</v>
      </c>
      <c r="I19010" s="9">
        <v>0.56279516220092773</v>
      </c>
      <c r="J19010" s="9">
        <v>0.56279516220092773</v>
      </c>
      <c r="K19010" s="9">
        <v>0</v>
      </c>
      <c r="L19010" s="9">
        <v>57.393417358398438</v>
      </c>
    </row>
    <row r="19011" spans="1:12" x14ac:dyDescent="0.25">
      <c r="A19011" s="5" t="str">
        <f t="shared" ref="A19011:A19074" si="297">B19011&amp;C19011&amp;D19011&amp;E19011&amp;F19011&amp;G19011&amp;H19011</f>
        <v>1TariffFlat3022</v>
      </c>
      <c r="B19011" s="9">
        <v>1</v>
      </c>
      <c r="C19011" t="s">
        <v>134</v>
      </c>
      <c r="D19011" t="s">
        <v>151</v>
      </c>
      <c r="E19011" s="9">
        <v>3</v>
      </c>
      <c r="F19011" s="9">
        <v>0</v>
      </c>
      <c r="G19011" s="9">
        <v>2</v>
      </c>
      <c r="H19011" s="9">
        <v>2</v>
      </c>
      <c r="I19011" s="9">
        <v>0.51082843542098999</v>
      </c>
      <c r="J19011" s="9">
        <v>0.51082843542098999</v>
      </c>
      <c r="K19011" s="9">
        <v>0</v>
      </c>
      <c r="L19011" s="9">
        <v>56.083446502685547</v>
      </c>
    </row>
    <row r="19012" spans="1:12" x14ac:dyDescent="0.25">
      <c r="A19012" s="5" t="str">
        <f t="shared" si="297"/>
        <v>1TariffFlat3023</v>
      </c>
      <c r="B19012" s="9">
        <v>1</v>
      </c>
      <c r="C19012" t="s">
        <v>134</v>
      </c>
      <c r="D19012" t="s">
        <v>151</v>
      </c>
      <c r="E19012" s="9">
        <v>3</v>
      </c>
      <c r="F19012" s="9">
        <v>0</v>
      </c>
      <c r="G19012" s="9">
        <v>2</v>
      </c>
      <c r="H19012" s="9">
        <v>3</v>
      </c>
      <c r="I19012" s="9">
        <v>0.48389068245887756</v>
      </c>
      <c r="J19012" s="9">
        <v>0.48389068245887756</v>
      </c>
      <c r="K19012" s="9">
        <v>0</v>
      </c>
      <c r="L19012" s="9">
        <v>54.685867309570313</v>
      </c>
    </row>
    <row r="19013" spans="1:12" x14ac:dyDescent="0.25">
      <c r="A19013" s="5" t="str">
        <f t="shared" si="297"/>
        <v>1TariffFlat3024</v>
      </c>
      <c r="B19013" s="9">
        <v>1</v>
      </c>
      <c r="C19013" t="s">
        <v>134</v>
      </c>
      <c r="D19013" t="s">
        <v>151</v>
      </c>
      <c r="E19013" s="9">
        <v>3</v>
      </c>
      <c r="F19013" s="9">
        <v>0</v>
      </c>
      <c r="G19013" s="9">
        <v>2</v>
      </c>
      <c r="H19013" s="9">
        <v>4</v>
      </c>
      <c r="I19013" s="9">
        <v>0.47304317355155945</v>
      </c>
      <c r="J19013" s="9">
        <v>0.47304317355155945</v>
      </c>
      <c r="K19013" s="9">
        <v>0</v>
      </c>
      <c r="L19013" s="9">
        <v>53.468429565429688</v>
      </c>
    </row>
    <row r="19014" spans="1:12" x14ac:dyDescent="0.25">
      <c r="A19014" s="5" t="str">
        <f t="shared" si="297"/>
        <v>1TariffFlat3025</v>
      </c>
      <c r="B19014" s="9">
        <v>1</v>
      </c>
      <c r="C19014" t="s">
        <v>134</v>
      </c>
      <c r="D19014" t="s">
        <v>151</v>
      </c>
      <c r="E19014" s="9">
        <v>3</v>
      </c>
      <c r="F19014" s="9">
        <v>0</v>
      </c>
      <c r="G19014" s="9">
        <v>2</v>
      </c>
      <c r="H19014" s="9">
        <v>5</v>
      </c>
      <c r="I19014" s="9">
        <v>0.47976762056350708</v>
      </c>
      <c r="J19014" s="9">
        <v>0.47976762056350708</v>
      </c>
      <c r="K19014" s="9">
        <v>0</v>
      </c>
      <c r="L19014" s="9">
        <v>52.763412475585938</v>
      </c>
    </row>
    <row r="19015" spans="1:12" x14ac:dyDescent="0.25">
      <c r="A19015" s="5" t="str">
        <f t="shared" si="297"/>
        <v>1TariffFlat3026</v>
      </c>
      <c r="B19015" s="9">
        <v>1</v>
      </c>
      <c r="C19015" t="s">
        <v>134</v>
      </c>
      <c r="D19015" t="s">
        <v>151</v>
      </c>
      <c r="E19015" s="9">
        <v>3</v>
      </c>
      <c r="F19015" s="9">
        <v>0</v>
      </c>
      <c r="G19015" s="9">
        <v>2</v>
      </c>
      <c r="H19015" s="9">
        <v>6</v>
      </c>
      <c r="I19015" s="9">
        <v>0.51860916614532471</v>
      </c>
      <c r="J19015" s="9">
        <v>0.51860916614532471</v>
      </c>
      <c r="K19015" s="9">
        <v>0</v>
      </c>
      <c r="L19015" s="9">
        <v>51.726020812988281</v>
      </c>
    </row>
    <row r="19016" spans="1:12" x14ac:dyDescent="0.25">
      <c r="A19016" s="5" t="str">
        <f t="shared" si="297"/>
        <v>1TariffFlat3027</v>
      </c>
      <c r="B19016" s="9">
        <v>1</v>
      </c>
      <c r="C19016" t="s">
        <v>134</v>
      </c>
      <c r="D19016" t="s">
        <v>151</v>
      </c>
      <c r="E19016" s="9">
        <v>3</v>
      </c>
      <c r="F19016" s="9">
        <v>0</v>
      </c>
      <c r="G19016" s="9">
        <v>2</v>
      </c>
      <c r="H19016" s="9">
        <v>7</v>
      </c>
      <c r="I19016" s="9">
        <v>0.59671801328659058</v>
      </c>
      <c r="J19016" s="9">
        <v>0.59671801328659058</v>
      </c>
      <c r="K19016" s="9">
        <v>0</v>
      </c>
      <c r="L19016" s="9">
        <v>51.255599975585938</v>
      </c>
    </row>
    <row r="19017" spans="1:12" x14ac:dyDescent="0.25">
      <c r="A19017" s="5" t="str">
        <f t="shared" si="297"/>
        <v>1TariffFlat3028</v>
      </c>
      <c r="B19017" s="9">
        <v>1</v>
      </c>
      <c r="C19017" t="s">
        <v>134</v>
      </c>
      <c r="D19017" t="s">
        <v>151</v>
      </c>
      <c r="E19017" s="9">
        <v>3</v>
      </c>
      <c r="F19017" s="9">
        <v>0</v>
      </c>
      <c r="G19017" s="9">
        <v>2</v>
      </c>
      <c r="H19017" s="9">
        <v>8</v>
      </c>
      <c r="I19017" s="9">
        <v>0.59445512294769287</v>
      </c>
      <c r="J19017" s="9">
        <v>0.59445512294769287</v>
      </c>
      <c r="K19017" s="9">
        <v>0</v>
      </c>
      <c r="L19017" s="9">
        <v>50.607460021972656</v>
      </c>
    </row>
    <row r="19018" spans="1:12" x14ac:dyDescent="0.25">
      <c r="A19018" s="5" t="str">
        <f t="shared" si="297"/>
        <v>1TariffFlat3029</v>
      </c>
      <c r="B19018" s="9">
        <v>1</v>
      </c>
      <c r="C19018" t="s">
        <v>134</v>
      </c>
      <c r="D19018" t="s">
        <v>151</v>
      </c>
      <c r="E19018" s="9">
        <v>3</v>
      </c>
      <c r="F19018" s="9">
        <v>0</v>
      </c>
      <c r="G19018" s="9">
        <v>2</v>
      </c>
      <c r="H19018" s="9">
        <v>9</v>
      </c>
      <c r="I19018" s="9">
        <v>0.47776409983634949</v>
      </c>
      <c r="J19018" s="9">
        <v>0.47776409983634949</v>
      </c>
      <c r="K19018" s="9">
        <v>0</v>
      </c>
      <c r="L19018" s="9">
        <v>50.879520416259766</v>
      </c>
    </row>
    <row r="19019" spans="1:12" x14ac:dyDescent="0.25">
      <c r="A19019" s="5" t="str">
        <f t="shared" si="297"/>
        <v>1TariffFlat30210</v>
      </c>
      <c r="B19019" s="9">
        <v>1</v>
      </c>
      <c r="C19019" t="s">
        <v>134</v>
      </c>
      <c r="D19019" t="s">
        <v>151</v>
      </c>
      <c r="E19019" s="9">
        <v>3</v>
      </c>
      <c r="F19019" s="9">
        <v>0</v>
      </c>
      <c r="G19019" s="9">
        <v>2</v>
      </c>
      <c r="H19019" s="9">
        <v>10</v>
      </c>
      <c r="I19019" s="9">
        <v>0.37415036559104919</v>
      </c>
      <c r="J19019" s="9">
        <v>0.37415036559104919</v>
      </c>
      <c r="K19019" s="9">
        <v>0</v>
      </c>
      <c r="L19019" s="9">
        <v>54.014240264892578</v>
      </c>
    </row>
    <row r="19020" spans="1:12" x14ac:dyDescent="0.25">
      <c r="A19020" s="5" t="str">
        <f t="shared" si="297"/>
        <v>1TariffFlat30211</v>
      </c>
      <c r="B19020" s="9">
        <v>1</v>
      </c>
      <c r="C19020" t="s">
        <v>134</v>
      </c>
      <c r="D19020" t="s">
        <v>151</v>
      </c>
      <c r="E19020" s="9">
        <v>3</v>
      </c>
      <c r="F19020" s="9">
        <v>0</v>
      </c>
      <c r="G19020" s="9">
        <v>2</v>
      </c>
      <c r="H19020" s="9">
        <v>11</v>
      </c>
      <c r="I19020" s="9">
        <v>0.29839658737182617</v>
      </c>
      <c r="J19020" s="9">
        <v>0.29839658737182617</v>
      </c>
      <c r="K19020" s="9">
        <v>0</v>
      </c>
      <c r="L19020" s="9">
        <v>58.8177490234375</v>
      </c>
    </row>
    <row r="19021" spans="1:12" x14ac:dyDescent="0.25">
      <c r="A19021" s="5" t="str">
        <f t="shared" si="297"/>
        <v>1TariffFlat30212</v>
      </c>
      <c r="B19021" s="9">
        <v>1</v>
      </c>
      <c r="C19021" t="s">
        <v>134</v>
      </c>
      <c r="D19021" t="s">
        <v>151</v>
      </c>
      <c r="E19021" s="9">
        <v>3</v>
      </c>
      <c r="F19021" s="9">
        <v>0</v>
      </c>
      <c r="G19021" s="9">
        <v>2</v>
      </c>
      <c r="H19021" s="9">
        <v>12</v>
      </c>
      <c r="I19021" s="9">
        <v>0.25533190369606018</v>
      </c>
      <c r="J19021" s="9">
        <v>0.25533190369606018</v>
      </c>
      <c r="K19021" s="9">
        <v>0</v>
      </c>
      <c r="L19021" s="9">
        <v>63.317512512207031</v>
      </c>
    </row>
    <row r="19022" spans="1:12" x14ac:dyDescent="0.25">
      <c r="A19022" s="5" t="str">
        <f t="shared" si="297"/>
        <v>1TariffFlat30213</v>
      </c>
      <c r="B19022" s="9">
        <v>1</v>
      </c>
      <c r="C19022" t="s">
        <v>134</v>
      </c>
      <c r="D19022" t="s">
        <v>151</v>
      </c>
      <c r="E19022" s="9">
        <v>3</v>
      </c>
      <c r="F19022" s="9">
        <v>0</v>
      </c>
      <c r="G19022" s="9">
        <v>2</v>
      </c>
      <c r="H19022" s="9">
        <v>13</v>
      </c>
      <c r="I19022" s="9">
        <v>0.24104012548923492</v>
      </c>
      <c r="J19022" s="9">
        <v>0.24104012548923492</v>
      </c>
      <c r="K19022" s="9">
        <v>0</v>
      </c>
      <c r="L19022" s="9">
        <v>66.508369445800781</v>
      </c>
    </row>
    <row r="19023" spans="1:12" x14ac:dyDescent="0.25">
      <c r="A19023" s="5" t="str">
        <f t="shared" si="297"/>
        <v>1TariffFlat30214</v>
      </c>
      <c r="B19023" s="9">
        <v>1</v>
      </c>
      <c r="C19023" t="s">
        <v>134</v>
      </c>
      <c r="D19023" t="s">
        <v>151</v>
      </c>
      <c r="E19023" s="9">
        <v>3</v>
      </c>
      <c r="F19023" s="9">
        <v>0</v>
      </c>
      <c r="G19023" s="9">
        <v>2</v>
      </c>
      <c r="H19023" s="9">
        <v>14</v>
      </c>
      <c r="I19023" s="9">
        <v>0.25517114996910095</v>
      </c>
      <c r="J19023" s="9">
        <v>0.25517114996910095</v>
      </c>
      <c r="K19023" s="9">
        <v>0</v>
      </c>
      <c r="L19023" s="9">
        <v>68.211074829101563</v>
      </c>
    </row>
    <row r="19024" spans="1:12" x14ac:dyDescent="0.25">
      <c r="A19024" s="5" t="str">
        <f t="shared" si="297"/>
        <v>1TariffFlat30215</v>
      </c>
      <c r="B19024" s="9">
        <v>1</v>
      </c>
      <c r="C19024" t="s">
        <v>134</v>
      </c>
      <c r="D19024" t="s">
        <v>151</v>
      </c>
      <c r="E19024" s="9">
        <v>3</v>
      </c>
      <c r="F19024" s="9">
        <v>0</v>
      </c>
      <c r="G19024" s="9">
        <v>2</v>
      </c>
      <c r="H19024" s="9">
        <v>15</v>
      </c>
      <c r="I19024" s="9">
        <v>0.31047579646110535</v>
      </c>
      <c r="J19024" s="9">
        <v>0.31047579646110535</v>
      </c>
      <c r="K19024" s="9">
        <v>0</v>
      </c>
      <c r="L19024" s="9">
        <v>69.4398193359375</v>
      </c>
    </row>
    <row r="19025" spans="1:12" x14ac:dyDescent="0.25">
      <c r="A19025" s="5" t="str">
        <f t="shared" si="297"/>
        <v>1TariffFlat30216</v>
      </c>
      <c r="B19025" s="9">
        <v>1</v>
      </c>
      <c r="C19025" t="s">
        <v>134</v>
      </c>
      <c r="D19025" t="s">
        <v>151</v>
      </c>
      <c r="E19025" s="9">
        <v>3</v>
      </c>
      <c r="F19025" s="9">
        <v>0</v>
      </c>
      <c r="G19025" s="9">
        <v>2</v>
      </c>
      <c r="H19025" s="9">
        <v>16</v>
      </c>
      <c r="I19025" s="9">
        <v>0.40785869956016541</v>
      </c>
      <c r="J19025" s="9">
        <v>0.40785869956016541</v>
      </c>
      <c r="K19025" s="9">
        <v>0</v>
      </c>
      <c r="L19025" s="9">
        <v>70.477508544921875</v>
      </c>
    </row>
    <row r="19026" spans="1:12" x14ac:dyDescent="0.25">
      <c r="A19026" s="5" t="str">
        <f t="shared" si="297"/>
        <v>1TariffFlat30217</v>
      </c>
      <c r="B19026" s="9">
        <v>1</v>
      </c>
      <c r="C19026" t="s">
        <v>134</v>
      </c>
      <c r="D19026" t="s">
        <v>151</v>
      </c>
      <c r="E19026" s="9">
        <v>3</v>
      </c>
      <c r="F19026" s="9">
        <v>0</v>
      </c>
      <c r="G19026" s="9">
        <v>2</v>
      </c>
      <c r="H19026" s="9">
        <v>17</v>
      </c>
      <c r="I19026" s="9">
        <v>0.5480952262878418</v>
      </c>
      <c r="J19026" s="9">
        <v>0.5381397008895874</v>
      </c>
      <c r="K19026" s="9">
        <v>4.9777626991271973E-3</v>
      </c>
      <c r="L19026" s="9">
        <v>70.963363647460938</v>
      </c>
    </row>
    <row r="19027" spans="1:12" x14ac:dyDescent="0.25">
      <c r="A19027" s="5" t="str">
        <f t="shared" si="297"/>
        <v>1TariffFlat30218</v>
      </c>
      <c r="B19027" s="9">
        <v>1</v>
      </c>
      <c r="C19027" t="s">
        <v>134</v>
      </c>
      <c r="D19027" t="s">
        <v>151</v>
      </c>
      <c r="E19027" s="9">
        <v>3</v>
      </c>
      <c r="F19027" s="9">
        <v>0</v>
      </c>
      <c r="G19027" s="9">
        <v>2</v>
      </c>
      <c r="H19027" s="9">
        <v>18</v>
      </c>
      <c r="I19027" s="9">
        <v>0.73331218957901001</v>
      </c>
      <c r="J19027" s="9">
        <v>0.71831649541854858</v>
      </c>
      <c r="K19027" s="9">
        <v>7.4978470802307129E-3</v>
      </c>
      <c r="L19027" s="9">
        <v>70.517715454101563</v>
      </c>
    </row>
    <row r="19028" spans="1:12" x14ac:dyDescent="0.25">
      <c r="A19028" s="5" t="str">
        <f t="shared" si="297"/>
        <v>1TariffFlat30219</v>
      </c>
      <c r="B19028" s="9">
        <v>1</v>
      </c>
      <c r="C19028" t="s">
        <v>134</v>
      </c>
      <c r="D19028" t="s">
        <v>151</v>
      </c>
      <c r="E19028" s="9">
        <v>3</v>
      </c>
      <c r="F19028" s="9">
        <v>0</v>
      </c>
      <c r="G19028" s="9">
        <v>2</v>
      </c>
      <c r="H19028" s="9">
        <v>19</v>
      </c>
      <c r="I19028" s="9">
        <v>0.87295091152191162</v>
      </c>
      <c r="J19028" s="9">
        <v>0.84832900762557983</v>
      </c>
      <c r="K19028" s="9">
        <v>1.2310951948165894E-2</v>
      </c>
      <c r="L19028" s="9">
        <v>69.003524780273438</v>
      </c>
    </row>
    <row r="19029" spans="1:12" x14ac:dyDescent="0.25">
      <c r="A19029" s="5" t="str">
        <f t="shared" si="297"/>
        <v>1TariffFlat30220</v>
      </c>
      <c r="B19029" s="9">
        <v>1</v>
      </c>
      <c r="C19029" t="s">
        <v>134</v>
      </c>
      <c r="D19029" t="s">
        <v>151</v>
      </c>
      <c r="E19029" s="9">
        <v>3</v>
      </c>
      <c r="F19029" s="9">
        <v>0</v>
      </c>
      <c r="G19029" s="9">
        <v>2</v>
      </c>
      <c r="H19029" s="9">
        <v>20</v>
      </c>
      <c r="I19029" s="9">
        <v>0.93845701217651367</v>
      </c>
      <c r="J19029" s="9">
        <v>0.91457104682922363</v>
      </c>
      <c r="K19029" s="9">
        <v>1.194298267364502E-2</v>
      </c>
      <c r="L19029" s="9">
        <v>65.986030578613281</v>
      </c>
    </row>
    <row r="19030" spans="1:12" x14ac:dyDescent="0.25">
      <c r="A19030" s="5" t="str">
        <f t="shared" si="297"/>
        <v>1TariffFlat30221</v>
      </c>
      <c r="B19030" s="9">
        <v>1</v>
      </c>
      <c r="C19030" t="s">
        <v>134</v>
      </c>
      <c r="D19030" t="s">
        <v>151</v>
      </c>
      <c r="E19030" s="9">
        <v>3</v>
      </c>
      <c r="F19030" s="9">
        <v>0</v>
      </c>
      <c r="G19030" s="9">
        <v>2</v>
      </c>
      <c r="H19030" s="9">
        <v>21</v>
      </c>
      <c r="I19030" s="9">
        <v>0.94203418493270874</v>
      </c>
      <c r="J19030" s="9">
        <v>0.92016428709030151</v>
      </c>
      <c r="K19030" s="9">
        <v>1.0934948921203613E-2</v>
      </c>
      <c r="L19030" s="9">
        <v>62.995182037353516</v>
      </c>
    </row>
    <row r="19031" spans="1:12" x14ac:dyDescent="0.25">
      <c r="A19031" s="5" t="str">
        <f t="shared" si="297"/>
        <v>1TariffFlat30222</v>
      </c>
      <c r="B19031" s="9">
        <v>1</v>
      </c>
      <c r="C19031" t="s">
        <v>134</v>
      </c>
      <c r="D19031" t="s">
        <v>151</v>
      </c>
      <c r="E19031" s="9">
        <v>3</v>
      </c>
      <c r="F19031" s="9">
        <v>0</v>
      </c>
      <c r="G19031" s="9">
        <v>2</v>
      </c>
      <c r="H19031" s="9">
        <v>22</v>
      </c>
      <c r="I19031" s="9">
        <v>0.88096886873245239</v>
      </c>
      <c r="J19031" s="9">
        <v>0.90655320882797241</v>
      </c>
      <c r="K19031" s="9">
        <v>1.279217004776001E-2</v>
      </c>
      <c r="L19031" s="9">
        <v>61.050277709960938</v>
      </c>
    </row>
    <row r="19032" spans="1:12" x14ac:dyDescent="0.25">
      <c r="A19032" s="5" t="str">
        <f t="shared" si="297"/>
        <v>1TariffFlat30223</v>
      </c>
      <c r="B19032" s="9">
        <v>1</v>
      </c>
      <c r="C19032" t="s">
        <v>134</v>
      </c>
      <c r="D19032" t="s">
        <v>151</v>
      </c>
      <c r="E19032" s="9">
        <v>3</v>
      </c>
      <c r="F19032" s="9">
        <v>0</v>
      </c>
      <c r="G19032" s="9">
        <v>2</v>
      </c>
      <c r="H19032" s="9">
        <v>23</v>
      </c>
      <c r="I19032" s="9">
        <v>0.76482176780700684</v>
      </c>
      <c r="J19032" s="9">
        <v>0.77562004327774048</v>
      </c>
      <c r="K19032" s="9">
        <v>5.3991489112377167E-3</v>
      </c>
      <c r="L19032" s="9">
        <v>59.456550598144531</v>
      </c>
    </row>
    <row r="19033" spans="1:12" x14ac:dyDescent="0.25">
      <c r="A19033" s="5" t="str">
        <f t="shared" si="297"/>
        <v>1TariffFlat30224</v>
      </c>
      <c r="B19033" s="9">
        <v>1</v>
      </c>
      <c r="C19033" t="s">
        <v>134</v>
      </c>
      <c r="D19033" t="s">
        <v>151</v>
      </c>
      <c r="E19033" s="9">
        <v>3</v>
      </c>
      <c r="F19033" s="9">
        <v>0</v>
      </c>
      <c r="G19033" s="9">
        <v>2</v>
      </c>
      <c r="H19033" s="9">
        <v>24</v>
      </c>
      <c r="I19033" s="9">
        <v>0.64368832111358643</v>
      </c>
      <c r="J19033" s="9">
        <v>0.64368832111358643</v>
      </c>
      <c r="K19033" s="9">
        <v>0</v>
      </c>
      <c r="L19033" s="9">
        <v>57.950859069824219</v>
      </c>
    </row>
    <row r="19034" spans="1:12" x14ac:dyDescent="0.25">
      <c r="A19034" s="5" t="str">
        <f t="shared" si="297"/>
        <v>1TariffFlat30101</v>
      </c>
      <c r="B19034" s="9">
        <v>1</v>
      </c>
      <c r="C19034" t="s">
        <v>134</v>
      </c>
      <c r="D19034" t="s">
        <v>151</v>
      </c>
      <c r="E19034" s="9">
        <v>3</v>
      </c>
      <c r="F19034" s="9">
        <v>0</v>
      </c>
      <c r="G19034" s="9">
        <v>10</v>
      </c>
      <c r="H19034" s="9">
        <v>1</v>
      </c>
      <c r="I19034" s="9">
        <v>0.75394856929779053</v>
      </c>
      <c r="J19034" s="9">
        <v>0.75394856929779053</v>
      </c>
      <c r="K19034" s="9">
        <v>0</v>
      </c>
      <c r="L19034" s="9">
        <v>66.14154052734375</v>
      </c>
    </row>
    <row r="19035" spans="1:12" x14ac:dyDescent="0.25">
      <c r="A19035" s="5" t="str">
        <f t="shared" si="297"/>
        <v>1TariffFlat30102</v>
      </c>
      <c r="B19035" s="9">
        <v>1</v>
      </c>
      <c r="C19035" t="s">
        <v>134</v>
      </c>
      <c r="D19035" t="s">
        <v>151</v>
      </c>
      <c r="E19035" s="9">
        <v>3</v>
      </c>
      <c r="F19035" s="9">
        <v>0</v>
      </c>
      <c r="G19035" s="9">
        <v>10</v>
      </c>
      <c r="H19035" s="9">
        <v>2</v>
      </c>
      <c r="I19035" s="9">
        <v>0.63364225625991821</v>
      </c>
      <c r="J19035" s="9">
        <v>0.63364225625991821</v>
      </c>
      <c r="K19035" s="9">
        <v>0</v>
      </c>
      <c r="L19035" s="9">
        <v>64.103019714355469</v>
      </c>
    </row>
    <row r="19036" spans="1:12" x14ac:dyDescent="0.25">
      <c r="A19036" s="5" t="str">
        <f t="shared" si="297"/>
        <v>1TariffFlat30103</v>
      </c>
      <c r="B19036" s="9">
        <v>1</v>
      </c>
      <c r="C19036" t="s">
        <v>134</v>
      </c>
      <c r="D19036" t="s">
        <v>151</v>
      </c>
      <c r="E19036" s="9">
        <v>3</v>
      </c>
      <c r="F19036" s="9">
        <v>0</v>
      </c>
      <c r="G19036" s="9">
        <v>10</v>
      </c>
      <c r="H19036" s="9">
        <v>3</v>
      </c>
      <c r="I19036" s="9">
        <v>0.55378448963165283</v>
      </c>
      <c r="J19036" s="9">
        <v>0.55378448963165283</v>
      </c>
      <c r="K19036" s="9">
        <v>0</v>
      </c>
      <c r="L19036" s="9">
        <v>62.340812683105469</v>
      </c>
    </row>
    <row r="19037" spans="1:12" x14ac:dyDescent="0.25">
      <c r="A19037" s="5" t="str">
        <f t="shared" si="297"/>
        <v>1TariffFlat30104</v>
      </c>
      <c r="B19037" s="9">
        <v>1</v>
      </c>
      <c r="C19037" t="s">
        <v>134</v>
      </c>
      <c r="D19037" t="s">
        <v>151</v>
      </c>
      <c r="E19037" s="9">
        <v>3</v>
      </c>
      <c r="F19037" s="9">
        <v>0</v>
      </c>
      <c r="G19037" s="9">
        <v>10</v>
      </c>
      <c r="H19037" s="9">
        <v>4</v>
      </c>
      <c r="I19037" s="9">
        <v>0.52569383382797241</v>
      </c>
      <c r="J19037" s="9">
        <v>0.52569383382797241</v>
      </c>
      <c r="K19037" s="9">
        <v>0</v>
      </c>
      <c r="L19037" s="9">
        <v>61.2801513671875</v>
      </c>
    </row>
    <row r="19038" spans="1:12" x14ac:dyDescent="0.25">
      <c r="A19038" s="5" t="str">
        <f t="shared" si="297"/>
        <v>1TariffFlat30105</v>
      </c>
      <c r="B19038" s="9">
        <v>1</v>
      </c>
      <c r="C19038" t="s">
        <v>134</v>
      </c>
      <c r="D19038" t="s">
        <v>151</v>
      </c>
      <c r="E19038" s="9">
        <v>3</v>
      </c>
      <c r="F19038" s="9">
        <v>0</v>
      </c>
      <c r="G19038" s="9">
        <v>10</v>
      </c>
      <c r="H19038" s="9">
        <v>5</v>
      </c>
      <c r="I19038" s="9">
        <v>0.51982051134109497</v>
      </c>
      <c r="J19038" s="9">
        <v>0.51982051134109497</v>
      </c>
      <c r="K19038" s="9">
        <v>0</v>
      </c>
      <c r="L19038" s="9">
        <v>60.471580505371094</v>
      </c>
    </row>
    <row r="19039" spans="1:12" x14ac:dyDescent="0.25">
      <c r="A19039" s="5" t="str">
        <f t="shared" si="297"/>
        <v>1TariffFlat30106</v>
      </c>
      <c r="B19039" s="9">
        <v>1</v>
      </c>
      <c r="C19039" t="s">
        <v>134</v>
      </c>
      <c r="D19039" t="s">
        <v>151</v>
      </c>
      <c r="E19039" s="9">
        <v>3</v>
      </c>
      <c r="F19039" s="9">
        <v>0</v>
      </c>
      <c r="G19039" s="9">
        <v>10</v>
      </c>
      <c r="H19039" s="9">
        <v>6</v>
      </c>
      <c r="I19039" s="9">
        <v>0.53086966276168823</v>
      </c>
      <c r="J19039" s="9">
        <v>0.53086966276168823</v>
      </c>
      <c r="K19039" s="9">
        <v>0</v>
      </c>
      <c r="L19039" s="9">
        <v>59.551361083984375</v>
      </c>
    </row>
    <row r="19040" spans="1:12" x14ac:dyDescent="0.25">
      <c r="A19040" s="5" t="str">
        <f t="shared" si="297"/>
        <v>1TariffFlat30107</v>
      </c>
      <c r="B19040" s="9">
        <v>1</v>
      </c>
      <c r="C19040" t="s">
        <v>134</v>
      </c>
      <c r="D19040" t="s">
        <v>151</v>
      </c>
      <c r="E19040" s="9">
        <v>3</v>
      </c>
      <c r="F19040" s="9">
        <v>0</v>
      </c>
      <c r="G19040" s="9">
        <v>10</v>
      </c>
      <c r="H19040" s="9">
        <v>7</v>
      </c>
      <c r="I19040" s="9">
        <v>0.58188599348068237</v>
      </c>
      <c r="J19040" s="9">
        <v>0.58188599348068237</v>
      </c>
      <c r="K19040" s="9">
        <v>0</v>
      </c>
      <c r="L19040" s="9">
        <v>59.420879364013672</v>
      </c>
    </row>
    <row r="19041" spans="1:12" x14ac:dyDescent="0.25">
      <c r="A19041" s="5" t="str">
        <f t="shared" si="297"/>
        <v>1TariffFlat30108</v>
      </c>
      <c r="B19041" s="9">
        <v>1</v>
      </c>
      <c r="C19041" t="s">
        <v>134</v>
      </c>
      <c r="D19041" t="s">
        <v>151</v>
      </c>
      <c r="E19041" s="9">
        <v>3</v>
      </c>
      <c r="F19041" s="9">
        <v>0</v>
      </c>
      <c r="G19041" s="9">
        <v>10</v>
      </c>
      <c r="H19041" s="9">
        <v>8</v>
      </c>
      <c r="I19041" s="9">
        <v>0.5804181694984436</v>
      </c>
      <c r="J19041" s="9">
        <v>0.5804181694984436</v>
      </c>
      <c r="K19041" s="9">
        <v>0</v>
      </c>
      <c r="L19041" s="9">
        <v>59.013553619384766</v>
      </c>
    </row>
    <row r="19042" spans="1:12" x14ac:dyDescent="0.25">
      <c r="A19042" s="5" t="str">
        <f t="shared" si="297"/>
        <v>1TariffFlat30109</v>
      </c>
      <c r="B19042" s="9">
        <v>1</v>
      </c>
      <c r="C19042" t="s">
        <v>134</v>
      </c>
      <c r="D19042" t="s">
        <v>151</v>
      </c>
      <c r="E19042" s="9">
        <v>3</v>
      </c>
      <c r="F19042" s="9">
        <v>0</v>
      </c>
      <c r="G19042" s="9">
        <v>10</v>
      </c>
      <c r="H19042" s="9">
        <v>9</v>
      </c>
      <c r="I19042" s="9">
        <v>0.49003899097442627</v>
      </c>
      <c r="J19042" s="9">
        <v>0.49003899097442627</v>
      </c>
      <c r="K19042" s="9">
        <v>0</v>
      </c>
      <c r="L19042" s="9">
        <v>60.518115997314453</v>
      </c>
    </row>
    <row r="19043" spans="1:12" x14ac:dyDescent="0.25">
      <c r="A19043" s="5" t="str">
        <f t="shared" si="297"/>
        <v>1TariffFlat301010</v>
      </c>
      <c r="B19043" s="9">
        <v>1</v>
      </c>
      <c r="C19043" t="s">
        <v>134</v>
      </c>
      <c r="D19043" t="s">
        <v>151</v>
      </c>
      <c r="E19043" s="9">
        <v>3</v>
      </c>
      <c r="F19043" s="9">
        <v>0</v>
      </c>
      <c r="G19043" s="9">
        <v>10</v>
      </c>
      <c r="H19043" s="9">
        <v>10</v>
      </c>
      <c r="I19043" s="9">
        <v>0.41124683618545532</v>
      </c>
      <c r="J19043" s="9">
        <v>0.41124683618545532</v>
      </c>
      <c r="K19043" s="9">
        <v>0</v>
      </c>
      <c r="L19043" s="9">
        <v>65.615928649902344</v>
      </c>
    </row>
    <row r="19044" spans="1:12" x14ac:dyDescent="0.25">
      <c r="A19044" s="5" t="str">
        <f t="shared" si="297"/>
        <v>1TariffFlat301011</v>
      </c>
      <c r="B19044" s="9">
        <v>1</v>
      </c>
      <c r="C19044" t="s">
        <v>134</v>
      </c>
      <c r="D19044" t="s">
        <v>151</v>
      </c>
      <c r="E19044" s="9">
        <v>3</v>
      </c>
      <c r="F19044" s="9">
        <v>0</v>
      </c>
      <c r="G19044" s="9">
        <v>10</v>
      </c>
      <c r="H19044" s="9">
        <v>11</v>
      </c>
      <c r="I19044" s="9">
        <v>0.43654531240463257</v>
      </c>
      <c r="J19044" s="9">
        <v>0.43654531240463257</v>
      </c>
      <c r="K19044" s="9">
        <v>0</v>
      </c>
      <c r="L19044" s="9">
        <v>71.349678039550781</v>
      </c>
    </row>
    <row r="19045" spans="1:12" x14ac:dyDescent="0.25">
      <c r="A19045" s="5" t="str">
        <f t="shared" si="297"/>
        <v>1TariffFlat301012</v>
      </c>
      <c r="B19045" s="9">
        <v>1</v>
      </c>
      <c r="C19045" t="s">
        <v>134</v>
      </c>
      <c r="D19045" t="s">
        <v>151</v>
      </c>
      <c r="E19045" s="9">
        <v>3</v>
      </c>
      <c r="F19045" s="9">
        <v>0</v>
      </c>
      <c r="G19045" s="9">
        <v>10</v>
      </c>
      <c r="H19045" s="9">
        <v>12</v>
      </c>
      <c r="I19045" s="9">
        <v>0.4571278989315033</v>
      </c>
      <c r="J19045" s="9">
        <v>0.4571278989315033</v>
      </c>
      <c r="K19045" s="9">
        <v>0</v>
      </c>
      <c r="L19045" s="9">
        <v>76.769386291503906</v>
      </c>
    </row>
    <row r="19046" spans="1:12" x14ac:dyDescent="0.25">
      <c r="A19046" s="5" t="str">
        <f t="shared" si="297"/>
        <v>1TariffFlat301013</v>
      </c>
      <c r="B19046" s="9">
        <v>1</v>
      </c>
      <c r="C19046" t="s">
        <v>134</v>
      </c>
      <c r="D19046" t="s">
        <v>151</v>
      </c>
      <c r="E19046" s="9">
        <v>3</v>
      </c>
      <c r="F19046" s="9">
        <v>0</v>
      </c>
      <c r="G19046" s="9">
        <v>10</v>
      </c>
      <c r="H19046" s="9">
        <v>13</v>
      </c>
      <c r="I19046" s="9">
        <v>0.52761632204055786</v>
      </c>
      <c r="J19046" s="9">
        <v>0.52761632204055786</v>
      </c>
      <c r="K19046" s="9">
        <v>0</v>
      </c>
      <c r="L19046" s="9">
        <v>81.669334411621094</v>
      </c>
    </row>
    <row r="19047" spans="1:12" x14ac:dyDescent="0.25">
      <c r="A19047" s="5" t="str">
        <f t="shared" si="297"/>
        <v>1TariffFlat301014</v>
      </c>
      <c r="B19047" s="9">
        <v>1</v>
      </c>
      <c r="C19047" t="s">
        <v>134</v>
      </c>
      <c r="D19047" t="s">
        <v>151</v>
      </c>
      <c r="E19047" s="9">
        <v>3</v>
      </c>
      <c r="F19047" s="9">
        <v>0</v>
      </c>
      <c r="G19047" s="9">
        <v>10</v>
      </c>
      <c r="H19047" s="9">
        <v>14</v>
      </c>
      <c r="I19047" s="9">
        <v>0.67161279916763306</v>
      </c>
      <c r="J19047" s="9">
        <v>0.67161279916763306</v>
      </c>
      <c r="K19047" s="9">
        <v>0</v>
      </c>
      <c r="L19047" s="9">
        <v>84.186416625976563</v>
      </c>
    </row>
    <row r="19048" spans="1:12" x14ac:dyDescent="0.25">
      <c r="A19048" s="5" t="str">
        <f t="shared" si="297"/>
        <v>1TariffFlat301015</v>
      </c>
      <c r="B19048" s="9">
        <v>1</v>
      </c>
      <c r="C19048" t="s">
        <v>134</v>
      </c>
      <c r="D19048" t="s">
        <v>151</v>
      </c>
      <c r="E19048" s="9">
        <v>3</v>
      </c>
      <c r="F19048" s="9">
        <v>0</v>
      </c>
      <c r="G19048" s="9">
        <v>10</v>
      </c>
      <c r="H19048" s="9">
        <v>15</v>
      </c>
      <c r="I19048" s="9">
        <v>0.86813473701477051</v>
      </c>
      <c r="J19048" s="9">
        <v>0.86813473701477051</v>
      </c>
      <c r="K19048" s="9">
        <v>0</v>
      </c>
      <c r="L19048" s="9">
        <v>84.989570617675781</v>
      </c>
    </row>
    <row r="19049" spans="1:12" x14ac:dyDescent="0.25">
      <c r="A19049" s="5" t="str">
        <f t="shared" si="297"/>
        <v>1TariffFlat301016</v>
      </c>
      <c r="B19049" s="9">
        <v>1</v>
      </c>
      <c r="C19049" t="s">
        <v>134</v>
      </c>
      <c r="D19049" t="s">
        <v>151</v>
      </c>
      <c r="E19049" s="9">
        <v>3</v>
      </c>
      <c r="F19049" s="9">
        <v>0</v>
      </c>
      <c r="G19049" s="9">
        <v>10</v>
      </c>
      <c r="H19049" s="9">
        <v>16</v>
      </c>
      <c r="I19049" s="9">
        <v>1.0980892181396484</v>
      </c>
      <c r="J19049" s="9">
        <v>1.0980892181396484</v>
      </c>
      <c r="K19049" s="9">
        <v>0</v>
      </c>
      <c r="L19049" s="9">
        <v>85.893806457519531</v>
      </c>
    </row>
    <row r="19050" spans="1:12" x14ac:dyDescent="0.25">
      <c r="A19050" s="5" t="str">
        <f t="shared" si="297"/>
        <v>1TariffFlat301017</v>
      </c>
      <c r="B19050" s="9">
        <v>1</v>
      </c>
      <c r="C19050" t="s">
        <v>134</v>
      </c>
      <c r="D19050" t="s">
        <v>151</v>
      </c>
      <c r="E19050" s="9">
        <v>3</v>
      </c>
      <c r="F19050" s="9">
        <v>0</v>
      </c>
      <c r="G19050" s="9">
        <v>10</v>
      </c>
      <c r="H19050" s="9">
        <v>17</v>
      </c>
      <c r="I19050" s="9">
        <v>1.3200182914733887</v>
      </c>
      <c r="J19050" s="9">
        <v>0.51315593719482422</v>
      </c>
      <c r="K19050" s="9">
        <v>1.7985859885811806E-2</v>
      </c>
      <c r="L19050" s="9">
        <v>86.733451843261719</v>
      </c>
    </row>
    <row r="19051" spans="1:12" x14ac:dyDescent="0.25">
      <c r="A19051" s="5" t="str">
        <f t="shared" si="297"/>
        <v>1TariffFlat301018</v>
      </c>
      <c r="B19051" s="9">
        <v>1</v>
      </c>
      <c r="C19051" t="s">
        <v>134</v>
      </c>
      <c r="D19051" t="s">
        <v>151</v>
      </c>
      <c r="E19051" s="9">
        <v>3</v>
      </c>
      <c r="F19051" s="9">
        <v>0</v>
      </c>
      <c r="G19051" s="9">
        <v>10</v>
      </c>
      <c r="H19051" s="9">
        <v>18</v>
      </c>
      <c r="I19051" s="9">
        <v>1.4971678256988525</v>
      </c>
      <c r="J19051" s="9">
        <v>1.0114526748657227</v>
      </c>
      <c r="K19051" s="9">
        <v>3.3136691898107529E-2</v>
      </c>
      <c r="L19051" s="9">
        <v>86.700462341308594</v>
      </c>
    </row>
    <row r="19052" spans="1:12" x14ac:dyDescent="0.25">
      <c r="A19052" s="5" t="str">
        <f t="shared" si="297"/>
        <v>1TariffFlat301019</v>
      </c>
      <c r="B19052" s="9">
        <v>1</v>
      </c>
      <c r="C19052" t="s">
        <v>134</v>
      </c>
      <c r="D19052" t="s">
        <v>151</v>
      </c>
      <c r="E19052" s="9">
        <v>3</v>
      </c>
      <c r="F19052" s="9">
        <v>0</v>
      </c>
      <c r="G19052" s="9">
        <v>10</v>
      </c>
      <c r="H19052" s="9">
        <v>19</v>
      </c>
      <c r="I19052" s="9">
        <v>1.5810155868530273</v>
      </c>
      <c r="J19052" s="9">
        <v>1.2826095819473267</v>
      </c>
      <c r="K19052" s="9">
        <v>2.114599384367466E-2</v>
      </c>
      <c r="L19052" s="9">
        <v>85.397956848144531</v>
      </c>
    </row>
    <row r="19053" spans="1:12" x14ac:dyDescent="0.25">
      <c r="A19053" s="5" t="str">
        <f t="shared" si="297"/>
        <v>1TariffFlat301020</v>
      </c>
      <c r="B19053" s="9">
        <v>1</v>
      </c>
      <c r="C19053" t="s">
        <v>134</v>
      </c>
      <c r="D19053" t="s">
        <v>151</v>
      </c>
      <c r="E19053" s="9">
        <v>3</v>
      </c>
      <c r="F19053" s="9">
        <v>0</v>
      </c>
      <c r="G19053" s="9">
        <v>10</v>
      </c>
      <c r="H19053" s="9">
        <v>20</v>
      </c>
      <c r="I19053" s="9">
        <v>1.5739794969558716</v>
      </c>
      <c r="J19053" s="9">
        <v>1.353769063949585</v>
      </c>
      <c r="K19053" s="9">
        <v>1.3465901836752892E-2</v>
      </c>
      <c r="L19053" s="9">
        <v>82.938079833984375</v>
      </c>
    </row>
    <row r="19054" spans="1:12" x14ac:dyDescent="0.25">
      <c r="A19054" s="5" t="str">
        <f t="shared" si="297"/>
        <v>1TariffFlat301021</v>
      </c>
      <c r="B19054" s="9">
        <v>1</v>
      </c>
      <c r="C19054" t="s">
        <v>134</v>
      </c>
      <c r="D19054" t="s">
        <v>151</v>
      </c>
      <c r="E19054" s="9">
        <v>3</v>
      </c>
      <c r="F19054" s="9">
        <v>0</v>
      </c>
      <c r="G19054" s="9">
        <v>10</v>
      </c>
      <c r="H19054" s="9">
        <v>21</v>
      </c>
      <c r="I19054" s="9">
        <v>1.5250966548919678</v>
      </c>
      <c r="J19054" s="9">
        <v>1.3331351280212402</v>
      </c>
      <c r="K19054" s="9">
        <v>2.1595872938632965E-2</v>
      </c>
      <c r="L19054" s="9">
        <v>78.98046875</v>
      </c>
    </row>
    <row r="19055" spans="1:12" x14ac:dyDescent="0.25">
      <c r="A19055" s="5" t="str">
        <f t="shared" si="297"/>
        <v>1TariffFlat301022</v>
      </c>
      <c r="B19055" s="9">
        <v>1</v>
      </c>
      <c r="C19055" t="s">
        <v>134</v>
      </c>
      <c r="D19055" t="s">
        <v>151</v>
      </c>
      <c r="E19055" s="9">
        <v>3</v>
      </c>
      <c r="F19055" s="9">
        <v>0</v>
      </c>
      <c r="G19055" s="9">
        <v>10</v>
      </c>
      <c r="H19055" s="9">
        <v>22</v>
      </c>
      <c r="I19055" s="9">
        <v>1.4090570211410522</v>
      </c>
      <c r="J19055" s="9">
        <v>1.7713495492935181</v>
      </c>
      <c r="K19055" s="9">
        <v>2.4023065343499184E-2</v>
      </c>
      <c r="L19055" s="9">
        <v>75.978919982910156</v>
      </c>
    </row>
    <row r="19056" spans="1:12" x14ac:dyDescent="0.25">
      <c r="A19056" s="5" t="str">
        <f t="shared" si="297"/>
        <v>1TariffFlat301023</v>
      </c>
      <c r="B19056" s="9">
        <v>1</v>
      </c>
      <c r="C19056" t="s">
        <v>134</v>
      </c>
      <c r="D19056" t="s">
        <v>151</v>
      </c>
      <c r="E19056" s="9">
        <v>3</v>
      </c>
      <c r="F19056" s="9">
        <v>0</v>
      </c>
      <c r="G19056" s="9">
        <v>10</v>
      </c>
      <c r="H19056" s="9">
        <v>23</v>
      </c>
      <c r="I19056" s="9">
        <v>1.1974908113479614</v>
      </c>
      <c r="J19056" s="9">
        <v>1.3070098161697388</v>
      </c>
      <c r="K19056" s="9">
        <v>1.9398486241698265E-2</v>
      </c>
      <c r="L19056" s="9">
        <v>73.083847045898438</v>
      </c>
    </row>
    <row r="19057" spans="1:12" x14ac:dyDescent="0.25">
      <c r="A19057" s="5" t="str">
        <f t="shared" si="297"/>
        <v>1TariffFlat301024</v>
      </c>
      <c r="B19057" s="9">
        <v>1</v>
      </c>
      <c r="C19057" t="s">
        <v>134</v>
      </c>
      <c r="D19057" t="s">
        <v>151</v>
      </c>
      <c r="E19057" s="9">
        <v>3</v>
      </c>
      <c r="F19057" s="9">
        <v>0</v>
      </c>
      <c r="G19057" s="9">
        <v>10</v>
      </c>
      <c r="H19057" s="9">
        <v>24</v>
      </c>
      <c r="I19057" s="9">
        <v>0.97705721855163574</v>
      </c>
      <c r="J19057" s="9">
        <v>1.0169447660446167</v>
      </c>
      <c r="K19057" s="9">
        <v>1.7813274636864662E-2</v>
      </c>
      <c r="L19057" s="9">
        <v>70.0478515625</v>
      </c>
    </row>
    <row r="19058" spans="1:12" x14ac:dyDescent="0.25">
      <c r="A19058" s="5" t="str">
        <f t="shared" si="297"/>
        <v>1TariffFlat3121</v>
      </c>
      <c r="B19058" s="9">
        <v>1</v>
      </c>
      <c r="C19058" t="s">
        <v>134</v>
      </c>
      <c r="D19058" t="s">
        <v>151</v>
      </c>
      <c r="E19058" s="9">
        <v>3</v>
      </c>
      <c r="F19058" s="9">
        <v>1</v>
      </c>
      <c r="G19058" s="9">
        <v>2</v>
      </c>
      <c r="H19058" s="9">
        <v>1</v>
      </c>
      <c r="I19058" s="9">
        <v>0.56256669759750366</v>
      </c>
      <c r="J19058" s="9">
        <v>0.56256669759750366</v>
      </c>
      <c r="K19058" s="9">
        <v>0</v>
      </c>
      <c r="L19058" s="9">
        <v>57.055168151855469</v>
      </c>
    </row>
    <row r="19059" spans="1:12" x14ac:dyDescent="0.25">
      <c r="A19059" s="5" t="str">
        <f t="shared" si="297"/>
        <v>1TariffFlat3122</v>
      </c>
      <c r="B19059" s="9">
        <v>1</v>
      </c>
      <c r="C19059" t="s">
        <v>134</v>
      </c>
      <c r="D19059" t="s">
        <v>151</v>
      </c>
      <c r="E19059" s="9">
        <v>3</v>
      </c>
      <c r="F19059" s="9">
        <v>1</v>
      </c>
      <c r="G19059" s="9">
        <v>2</v>
      </c>
      <c r="H19059" s="9">
        <v>2</v>
      </c>
      <c r="I19059" s="9">
        <v>0.51065993309020996</v>
      </c>
      <c r="J19059" s="9">
        <v>0.51065993309020996</v>
      </c>
      <c r="K19059" s="9">
        <v>0</v>
      </c>
      <c r="L19059" s="9">
        <v>55.770118713378906</v>
      </c>
    </row>
    <row r="19060" spans="1:12" x14ac:dyDescent="0.25">
      <c r="A19060" s="5" t="str">
        <f t="shared" si="297"/>
        <v>1TariffFlat3123</v>
      </c>
      <c r="B19060" s="9">
        <v>1</v>
      </c>
      <c r="C19060" t="s">
        <v>134</v>
      </c>
      <c r="D19060" t="s">
        <v>151</v>
      </c>
      <c r="E19060" s="9">
        <v>3</v>
      </c>
      <c r="F19060" s="9">
        <v>1</v>
      </c>
      <c r="G19060" s="9">
        <v>2</v>
      </c>
      <c r="H19060" s="9">
        <v>3</v>
      </c>
      <c r="I19060" s="9">
        <v>0.48377948999404907</v>
      </c>
      <c r="J19060" s="9">
        <v>0.48377948999404907</v>
      </c>
      <c r="K19060" s="9">
        <v>0</v>
      </c>
      <c r="L19060" s="9">
        <v>54.187423706054688</v>
      </c>
    </row>
    <row r="19061" spans="1:12" x14ac:dyDescent="0.25">
      <c r="A19061" s="5" t="str">
        <f t="shared" si="297"/>
        <v>1TariffFlat3124</v>
      </c>
      <c r="B19061" s="9">
        <v>1</v>
      </c>
      <c r="C19061" t="s">
        <v>134</v>
      </c>
      <c r="D19061" t="s">
        <v>151</v>
      </c>
      <c r="E19061" s="9">
        <v>3</v>
      </c>
      <c r="F19061" s="9">
        <v>1</v>
      </c>
      <c r="G19061" s="9">
        <v>2</v>
      </c>
      <c r="H19061" s="9">
        <v>4</v>
      </c>
      <c r="I19061" s="9">
        <v>0.47299355268478394</v>
      </c>
      <c r="J19061" s="9">
        <v>0.47299355268478394</v>
      </c>
      <c r="K19061" s="9">
        <v>0</v>
      </c>
      <c r="L19061" s="9">
        <v>53.303764343261719</v>
      </c>
    </row>
    <row r="19062" spans="1:12" x14ac:dyDescent="0.25">
      <c r="A19062" s="5" t="str">
        <f t="shared" si="297"/>
        <v>1TariffFlat3125</v>
      </c>
      <c r="B19062" s="9">
        <v>1</v>
      </c>
      <c r="C19062" t="s">
        <v>134</v>
      </c>
      <c r="D19062" t="s">
        <v>151</v>
      </c>
      <c r="E19062" s="9">
        <v>3</v>
      </c>
      <c r="F19062" s="9">
        <v>1</v>
      </c>
      <c r="G19062" s="9">
        <v>2</v>
      </c>
      <c r="H19062" s="9">
        <v>5</v>
      </c>
      <c r="I19062" s="9">
        <v>0.47980415821075439</v>
      </c>
      <c r="J19062" s="9">
        <v>0.47980415821075439</v>
      </c>
      <c r="K19062" s="9">
        <v>0</v>
      </c>
      <c r="L19062" s="9">
        <v>52.343402862548828</v>
      </c>
    </row>
    <row r="19063" spans="1:12" x14ac:dyDescent="0.25">
      <c r="A19063" s="5" t="str">
        <f t="shared" si="297"/>
        <v>1TariffFlat3126</v>
      </c>
      <c r="B19063" s="9">
        <v>1</v>
      </c>
      <c r="C19063" t="s">
        <v>134</v>
      </c>
      <c r="D19063" t="s">
        <v>151</v>
      </c>
      <c r="E19063" s="9">
        <v>3</v>
      </c>
      <c r="F19063" s="9">
        <v>1</v>
      </c>
      <c r="G19063" s="9">
        <v>2</v>
      </c>
      <c r="H19063" s="9">
        <v>6</v>
      </c>
      <c r="I19063" s="9">
        <v>0.51877021789550781</v>
      </c>
      <c r="J19063" s="9">
        <v>0.51877021789550781</v>
      </c>
      <c r="K19063" s="9">
        <v>0</v>
      </c>
      <c r="L19063" s="9">
        <v>51.580360412597656</v>
      </c>
    </row>
    <row r="19064" spans="1:12" x14ac:dyDescent="0.25">
      <c r="A19064" s="5" t="str">
        <f t="shared" si="297"/>
        <v>1TariffFlat3127</v>
      </c>
      <c r="B19064" s="9">
        <v>1</v>
      </c>
      <c r="C19064" t="s">
        <v>134</v>
      </c>
      <c r="D19064" t="s">
        <v>151</v>
      </c>
      <c r="E19064" s="9">
        <v>3</v>
      </c>
      <c r="F19064" s="9">
        <v>1</v>
      </c>
      <c r="G19064" s="9">
        <v>2</v>
      </c>
      <c r="H19064" s="9">
        <v>7</v>
      </c>
      <c r="I19064" s="9">
        <v>0.59704375267028809</v>
      </c>
      <c r="J19064" s="9">
        <v>0.59704375267028809</v>
      </c>
      <c r="K19064" s="9">
        <v>0</v>
      </c>
      <c r="L19064" s="9">
        <v>51.014976501464844</v>
      </c>
    </row>
    <row r="19065" spans="1:12" x14ac:dyDescent="0.25">
      <c r="A19065" s="5" t="str">
        <f t="shared" si="297"/>
        <v>1TariffFlat3128</v>
      </c>
      <c r="B19065" s="9">
        <v>1</v>
      </c>
      <c r="C19065" t="s">
        <v>134</v>
      </c>
      <c r="D19065" t="s">
        <v>151</v>
      </c>
      <c r="E19065" s="9">
        <v>3</v>
      </c>
      <c r="F19065" s="9">
        <v>1</v>
      </c>
      <c r="G19065" s="9">
        <v>2</v>
      </c>
      <c r="H19065" s="9">
        <v>8</v>
      </c>
      <c r="I19065" s="9">
        <v>0.59480899572372437</v>
      </c>
      <c r="J19065" s="9">
        <v>0.59480899572372437</v>
      </c>
      <c r="K19065" s="9">
        <v>0</v>
      </c>
      <c r="L19065" s="9">
        <v>50.545902252197266</v>
      </c>
    </row>
    <row r="19066" spans="1:12" x14ac:dyDescent="0.25">
      <c r="A19066" s="5" t="str">
        <f t="shared" si="297"/>
        <v>1TariffFlat3129</v>
      </c>
      <c r="B19066" s="9">
        <v>1</v>
      </c>
      <c r="C19066" t="s">
        <v>134</v>
      </c>
      <c r="D19066" t="s">
        <v>151</v>
      </c>
      <c r="E19066" s="9">
        <v>3</v>
      </c>
      <c r="F19066" s="9">
        <v>1</v>
      </c>
      <c r="G19066" s="9">
        <v>2</v>
      </c>
      <c r="H19066" s="9">
        <v>9</v>
      </c>
      <c r="I19066" s="9">
        <v>0.47802484035491943</v>
      </c>
      <c r="J19066" s="9">
        <v>0.47802484035491943</v>
      </c>
      <c r="K19066" s="9">
        <v>0</v>
      </c>
      <c r="L19066" s="9">
        <v>51.106914520263672</v>
      </c>
    </row>
    <row r="19067" spans="1:12" x14ac:dyDescent="0.25">
      <c r="A19067" s="5" t="str">
        <f t="shared" si="297"/>
        <v>1TariffFlat31210</v>
      </c>
      <c r="B19067" s="9">
        <v>1</v>
      </c>
      <c r="C19067" t="s">
        <v>134</v>
      </c>
      <c r="D19067" t="s">
        <v>151</v>
      </c>
      <c r="E19067" s="9">
        <v>3</v>
      </c>
      <c r="F19067" s="9">
        <v>1</v>
      </c>
      <c r="G19067" s="9">
        <v>2</v>
      </c>
      <c r="H19067" s="9">
        <v>10</v>
      </c>
      <c r="I19067" s="9">
        <v>0.37452200055122375</v>
      </c>
      <c r="J19067" s="9">
        <v>0.37452200055122375</v>
      </c>
      <c r="K19067" s="9">
        <v>0</v>
      </c>
      <c r="L19067" s="9">
        <v>54.353309631347656</v>
      </c>
    </row>
    <row r="19068" spans="1:12" x14ac:dyDescent="0.25">
      <c r="A19068" s="5" t="str">
        <f t="shared" si="297"/>
        <v>1TariffFlat31211</v>
      </c>
      <c r="B19068" s="9">
        <v>1</v>
      </c>
      <c r="C19068" t="s">
        <v>134</v>
      </c>
      <c r="D19068" t="s">
        <v>151</v>
      </c>
      <c r="E19068" s="9">
        <v>3</v>
      </c>
      <c r="F19068" s="9">
        <v>1</v>
      </c>
      <c r="G19068" s="9">
        <v>2</v>
      </c>
      <c r="H19068" s="9">
        <v>11</v>
      </c>
      <c r="I19068" s="9">
        <v>0.29862383008003235</v>
      </c>
      <c r="J19068" s="9">
        <v>0.29862383008003235</v>
      </c>
      <c r="K19068" s="9">
        <v>0</v>
      </c>
      <c r="L19068" s="9">
        <v>59.237865447998047</v>
      </c>
    </row>
    <row r="19069" spans="1:12" x14ac:dyDescent="0.25">
      <c r="A19069" s="5" t="str">
        <f t="shared" si="297"/>
        <v>1TariffFlat31212</v>
      </c>
      <c r="B19069" s="9">
        <v>1</v>
      </c>
      <c r="C19069" t="s">
        <v>134</v>
      </c>
      <c r="D19069" t="s">
        <v>151</v>
      </c>
      <c r="E19069" s="9">
        <v>3</v>
      </c>
      <c r="F19069" s="9">
        <v>1</v>
      </c>
      <c r="G19069" s="9">
        <v>2</v>
      </c>
      <c r="H19069" s="9">
        <v>12</v>
      </c>
      <c r="I19069" s="9">
        <v>0.25279399752616882</v>
      </c>
      <c r="J19069" s="9">
        <v>0.25279399752616882</v>
      </c>
      <c r="K19069" s="9">
        <v>0</v>
      </c>
      <c r="L19069" s="9">
        <v>63.707981109619141</v>
      </c>
    </row>
    <row r="19070" spans="1:12" x14ac:dyDescent="0.25">
      <c r="A19070" s="5" t="str">
        <f t="shared" si="297"/>
        <v>1TariffFlat31213</v>
      </c>
      <c r="B19070" s="9">
        <v>1</v>
      </c>
      <c r="C19070" t="s">
        <v>134</v>
      </c>
      <c r="D19070" t="s">
        <v>151</v>
      </c>
      <c r="E19070" s="9">
        <v>3</v>
      </c>
      <c r="F19070" s="9">
        <v>1</v>
      </c>
      <c r="G19070" s="9">
        <v>2</v>
      </c>
      <c r="H19070" s="9">
        <v>13</v>
      </c>
      <c r="I19070" s="9">
        <v>0.24077735841274261</v>
      </c>
      <c r="J19070" s="9">
        <v>0.24077735841274261</v>
      </c>
      <c r="K19070" s="9">
        <v>0</v>
      </c>
      <c r="L19070" s="9">
        <v>66.629844665527344</v>
      </c>
    </row>
    <row r="19071" spans="1:12" x14ac:dyDescent="0.25">
      <c r="A19071" s="5" t="str">
        <f t="shared" si="297"/>
        <v>1TariffFlat31214</v>
      </c>
      <c r="B19071" s="9">
        <v>1</v>
      </c>
      <c r="C19071" t="s">
        <v>134</v>
      </c>
      <c r="D19071" t="s">
        <v>151</v>
      </c>
      <c r="E19071" s="9">
        <v>3</v>
      </c>
      <c r="F19071" s="9">
        <v>1</v>
      </c>
      <c r="G19071" s="9">
        <v>2</v>
      </c>
      <c r="H19071" s="9">
        <v>14</v>
      </c>
      <c r="I19071" s="9">
        <v>0.25488752126693726</v>
      </c>
      <c r="J19071" s="9">
        <v>0.25488752126693726</v>
      </c>
      <c r="K19071" s="9">
        <v>0</v>
      </c>
      <c r="L19071" s="9">
        <v>68.286331176757813</v>
      </c>
    </row>
    <row r="19072" spans="1:12" x14ac:dyDescent="0.25">
      <c r="A19072" s="5" t="str">
        <f t="shared" si="297"/>
        <v>1TariffFlat31215</v>
      </c>
      <c r="B19072" s="9">
        <v>1</v>
      </c>
      <c r="C19072" t="s">
        <v>134</v>
      </c>
      <c r="D19072" t="s">
        <v>151</v>
      </c>
      <c r="E19072" s="9">
        <v>3</v>
      </c>
      <c r="F19072" s="9">
        <v>1</v>
      </c>
      <c r="G19072" s="9">
        <v>2</v>
      </c>
      <c r="H19072" s="9">
        <v>15</v>
      </c>
      <c r="I19072" s="9">
        <v>0.31002682447433472</v>
      </c>
      <c r="J19072" s="9">
        <v>0.31002682447433472</v>
      </c>
      <c r="K19072" s="9">
        <v>0</v>
      </c>
      <c r="L19072" s="9">
        <v>69.467414855957031</v>
      </c>
    </row>
    <row r="19073" spans="1:12" x14ac:dyDescent="0.25">
      <c r="A19073" s="5" t="str">
        <f t="shared" si="297"/>
        <v>1TariffFlat31216</v>
      </c>
      <c r="B19073" s="9">
        <v>1</v>
      </c>
      <c r="C19073" t="s">
        <v>134</v>
      </c>
      <c r="D19073" t="s">
        <v>151</v>
      </c>
      <c r="E19073" s="9">
        <v>3</v>
      </c>
      <c r="F19073" s="9">
        <v>1</v>
      </c>
      <c r="G19073" s="9">
        <v>2</v>
      </c>
      <c r="H19073" s="9">
        <v>16</v>
      </c>
      <c r="I19073" s="9">
        <v>0.40731918811798096</v>
      </c>
      <c r="J19073" s="9">
        <v>0.40731918811798096</v>
      </c>
      <c r="K19073" s="9">
        <v>0</v>
      </c>
      <c r="L19073" s="9">
        <v>70.371894836425781</v>
      </c>
    </row>
    <row r="19074" spans="1:12" x14ac:dyDescent="0.25">
      <c r="A19074" s="5" t="str">
        <f t="shared" si="297"/>
        <v>1TariffFlat31217</v>
      </c>
      <c r="B19074" s="9">
        <v>1</v>
      </c>
      <c r="C19074" t="s">
        <v>134</v>
      </c>
      <c r="D19074" t="s">
        <v>151</v>
      </c>
      <c r="E19074" s="9">
        <v>3</v>
      </c>
      <c r="F19074" s="9">
        <v>1</v>
      </c>
      <c r="G19074" s="9">
        <v>2</v>
      </c>
      <c r="H19074" s="9">
        <v>17</v>
      </c>
      <c r="I19074" s="9">
        <v>0.54744470119476318</v>
      </c>
      <c r="J19074" s="9">
        <v>0.53801655769348145</v>
      </c>
      <c r="K19074" s="9">
        <v>4.7140717506408691E-3</v>
      </c>
      <c r="L19074" s="9">
        <v>70.613479614257813</v>
      </c>
    </row>
    <row r="19075" spans="1:12" x14ac:dyDescent="0.25">
      <c r="A19075" s="5" t="str">
        <f t="shared" ref="A19075:A19138" si="298">B19075&amp;C19075&amp;D19075&amp;E19075&amp;F19075&amp;G19075&amp;H19075</f>
        <v>1TariffFlat31218</v>
      </c>
      <c r="B19075" s="9">
        <v>1</v>
      </c>
      <c r="C19075" t="s">
        <v>134</v>
      </c>
      <c r="D19075" t="s">
        <v>151</v>
      </c>
      <c r="E19075" s="9">
        <v>3</v>
      </c>
      <c r="F19075" s="9">
        <v>1</v>
      </c>
      <c r="G19075" s="9">
        <v>2</v>
      </c>
      <c r="H19075" s="9">
        <v>18</v>
      </c>
      <c r="I19075" s="9">
        <v>0.73299837112426758</v>
      </c>
      <c r="J19075" s="9">
        <v>0.71884679794311523</v>
      </c>
      <c r="K19075" s="9">
        <v>7.0757865905761719E-3</v>
      </c>
      <c r="L19075" s="9">
        <v>70.21710205078125</v>
      </c>
    </row>
    <row r="19076" spans="1:12" x14ac:dyDescent="0.25">
      <c r="A19076" s="5" t="str">
        <f t="shared" si="298"/>
        <v>1TariffFlat31219</v>
      </c>
      <c r="B19076" s="9">
        <v>1</v>
      </c>
      <c r="C19076" t="s">
        <v>134</v>
      </c>
      <c r="D19076" t="s">
        <v>151</v>
      </c>
      <c r="E19076" s="9">
        <v>3</v>
      </c>
      <c r="F19076" s="9">
        <v>1</v>
      </c>
      <c r="G19076" s="9">
        <v>2</v>
      </c>
      <c r="H19076" s="9">
        <v>19</v>
      </c>
      <c r="I19076" s="9">
        <v>0.87197864055633545</v>
      </c>
      <c r="J19076" s="9">
        <v>0.84849721193313599</v>
      </c>
      <c r="K19076" s="9">
        <v>1.1740714311599731E-2</v>
      </c>
      <c r="L19076" s="9">
        <v>68.793670654296875</v>
      </c>
    </row>
    <row r="19077" spans="1:12" x14ac:dyDescent="0.25">
      <c r="A19077" s="5" t="str">
        <f t="shared" si="298"/>
        <v>1TariffFlat31220</v>
      </c>
      <c r="B19077" s="9">
        <v>1</v>
      </c>
      <c r="C19077" t="s">
        <v>134</v>
      </c>
      <c r="D19077" t="s">
        <v>151</v>
      </c>
      <c r="E19077" s="9">
        <v>3</v>
      </c>
      <c r="F19077" s="9">
        <v>1</v>
      </c>
      <c r="G19077" s="9">
        <v>2</v>
      </c>
      <c r="H19077" s="9">
        <v>20</v>
      </c>
      <c r="I19077" s="9">
        <v>0.93801003694534302</v>
      </c>
      <c r="J19077" s="9">
        <v>0.91457074880599976</v>
      </c>
      <c r="K19077" s="9">
        <v>1.1719644069671631E-2</v>
      </c>
      <c r="L19077" s="9">
        <v>66.071090698242188</v>
      </c>
    </row>
    <row r="19078" spans="1:12" x14ac:dyDescent="0.25">
      <c r="A19078" s="5" t="str">
        <f t="shared" si="298"/>
        <v>1TariffFlat31221</v>
      </c>
      <c r="B19078" s="9">
        <v>1</v>
      </c>
      <c r="C19078" t="s">
        <v>134</v>
      </c>
      <c r="D19078" t="s">
        <v>151</v>
      </c>
      <c r="E19078" s="9">
        <v>3</v>
      </c>
      <c r="F19078" s="9">
        <v>1</v>
      </c>
      <c r="G19078" s="9">
        <v>2</v>
      </c>
      <c r="H19078" s="9">
        <v>21</v>
      </c>
      <c r="I19078" s="9">
        <v>0.94085860252380371</v>
      </c>
      <c r="J19078" s="9">
        <v>0.92016434669494629</v>
      </c>
      <c r="K19078" s="9">
        <v>1.0347127914428711E-2</v>
      </c>
      <c r="L19078" s="9">
        <v>63.125881195068359</v>
      </c>
    </row>
    <row r="19079" spans="1:12" x14ac:dyDescent="0.25">
      <c r="A19079" s="5" t="str">
        <f t="shared" si="298"/>
        <v>1TariffFlat31222</v>
      </c>
      <c r="B19079" s="9">
        <v>1</v>
      </c>
      <c r="C19079" t="s">
        <v>134</v>
      </c>
      <c r="D19079" t="s">
        <v>151</v>
      </c>
      <c r="E19079" s="9">
        <v>3</v>
      </c>
      <c r="F19079" s="9">
        <v>1</v>
      </c>
      <c r="G19079" s="9">
        <v>2</v>
      </c>
      <c r="H19079" s="9">
        <v>22</v>
      </c>
      <c r="I19079" s="9">
        <v>0.87995737791061401</v>
      </c>
      <c r="J19079" s="9">
        <v>0.90453028678894043</v>
      </c>
      <c r="K19079" s="9">
        <v>1.2286454439163208E-2</v>
      </c>
      <c r="L19079" s="9">
        <v>61.070034027099609</v>
      </c>
    </row>
    <row r="19080" spans="1:12" x14ac:dyDescent="0.25">
      <c r="A19080" s="5" t="str">
        <f t="shared" si="298"/>
        <v>1TariffFlat31223</v>
      </c>
      <c r="B19080" s="9">
        <v>1</v>
      </c>
      <c r="C19080" t="s">
        <v>134</v>
      </c>
      <c r="D19080" t="s">
        <v>151</v>
      </c>
      <c r="E19080" s="9">
        <v>3</v>
      </c>
      <c r="F19080" s="9">
        <v>1</v>
      </c>
      <c r="G19080" s="9">
        <v>2</v>
      </c>
      <c r="H19080" s="9">
        <v>23</v>
      </c>
      <c r="I19080" s="9">
        <v>0.76411151885986328</v>
      </c>
      <c r="J19080" s="9">
        <v>0.77484732866287231</v>
      </c>
      <c r="K19080" s="9">
        <v>5.3679076954722404E-3</v>
      </c>
      <c r="L19080" s="9">
        <v>59.447925567626953</v>
      </c>
    </row>
    <row r="19081" spans="1:12" x14ac:dyDescent="0.25">
      <c r="A19081" s="5" t="str">
        <f t="shared" si="298"/>
        <v>1TariffFlat31224</v>
      </c>
      <c r="B19081" s="9">
        <v>1</v>
      </c>
      <c r="C19081" t="s">
        <v>134</v>
      </c>
      <c r="D19081" t="s">
        <v>151</v>
      </c>
      <c r="E19081" s="9">
        <v>3</v>
      </c>
      <c r="F19081" s="9">
        <v>1</v>
      </c>
      <c r="G19081" s="9">
        <v>2</v>
      </c>
      <c r="H19081" s="9">
        <v>24</v>
      </c>
      <c r="I19081" s="9">
        <v>0.64332252740859985</v>
      </c>
      <c r="J19081" s="9">
        <v>0.64332252740859985</v>
      </c>
      <c r="K19081" s="9">
        <v>0</v>
      </c>
      <c r="L19081" s="9">
        <v>58.054496765136719</v>
      </c>
    </row>
    <row r="19082" spans="1:12" x14ac:dyDescent="0.25">
      <c r="A19082" s="5" t="str">
        <f t="shared" si="298"/>
        <v>1TariffFlat31101</v>
      </c>
      <c r="B19082" s="9">
        <v>1</v>
      </c>
      <c r="C19082" t="s">
        <v>134</v>
      </c>
      <c r="D19082" t="s">
        <v>151</v>
      </c>
      <c r="E19082" s="9">
        <v>3</v>
      </c>
      <c r="F19082" s="9">
        <v>1</v>
      </c>
      <c r="G19082" s="9">
        <v>10</v>
      </c>
      <c r="H19082" s="9">
        <v>1</v>
      </c>
      <c r="I19082" s="9">
        <v>0.79078125953674316</v>
      </c>
      <c r="J19082" s="9">
        <v>0.79078125953674316</v>
      </c>
      <c r="K19082" s="9">
        <v>0</v>
      </c>
      <c r="L19082" s="9">
        <v>67.421295166015625</v>
      </c>
    </row>
    <row r="19083" spans="1:12" x14ac:dyDescent="0.25">
      <c r="A19083" s="5" t="str">
        <f t="shared" si="298"/>
        <v>1TariffFlat31102</v>
      </c>
      <c r="B19083" s="9">
        <v>1</v>
      </c>
      <c r="C19083" t="s">
        <v>134</v>
      </c>
      <c r="D19083" t="s">
        <v>151</v>
      </c>
      <c r="E19083" s="9">
        <v>3</v>
      </c>
      <c r="F19083" s="9">
        <v>1</v>
      </c>
      <c r="G19083" s="9">
        <v>10</v>
      </c>
      <c r="H19083" s="9">
        <v>2</v>
      </c>
      <c r="I19083" s="9">
        <v>0.66213458776473999</v>
      </c>
      <c r="J19083" s="9">
        <v>0.66213458776473999</v>
      </c>
      <c r="K19083" s="9">
        <v>0</v>
      </c>
      <c r="L19083" s="9">
        <v>65.700935363769531</v>
      </c>
    </row>
    <row r="19084" spans="1:12" x14ac:dyDescent="0.25">
      <c r="A19084" s="5" t="str">
        <f t="shared" si="298"/>
        <v>1TariffFlat31103</v>
      </c>
      <c r="B19084" s="9">
        <v>1</v>
      </c>
      <c r="C19084" t="s">
        <v>134</v>
      </c>
      <c r="D19084" t="s">
        <v>151</v>
      </c>
      <c r="E19084" s="9">
        <v>3</v>
      </c>
      <c r="F19084" s="9">
        <v>1</v>
      </c>
      <c r="G19084" s="9">
        <v>10</v>
      </c>
      <c r="H19084" s="9">
        <v>3</v>
      </c>
      <c r="I19084" s="9">
        <v>0.57365477085113525</v>
      </c>
      <c r="J19084" s="9">
        <v>0.57365477085113525</v>
      </c>
      <c r="K19084" s="9">
        <v>0</v>
      </c>
      <c r="L19084" s="9">
        <v>64.010749816894531</v>
      </c>
    </row>
    <row r="19085" spans="1:12" x14ac:dyDescent="0.25">
      <c r="A19085" s="5" t="str">
        <f t="shared" si="298"/>
        <v>1TariffFlat31104</v>
      </c>
      <c r="B19085" s="9">
        <v>1</v>
      </c>
      <c r="C19085" t="s">
        <v>134</v>
      </c>
      <c r="D19085" t="s">
        <v>151</v>
      </c>
      <c r="E19085" s="9">
        <v>3</v>
      </c>
      <c r="F19085" s="9">
        <v>1</v>
      </c>
      <c r="G19085" s="9">
        <v>10</v>
      </c>
      <c r="H19085" s="9">
        <v>4</v>
      </c>
      <c r="I19085" s="9">
        <v>0.53759777545928955</v>
      </c>
      <c r="J19085" s="9">
        <v>0.53759777545928955</v>
      </c>
      <c r="K19085" s="9">
        <v>0</v>
      </c>
      <c r="L19085" s="9">
        <v>62.722576141357422</v>
      </c>
    </row>
    <row r="19086" spans="1:12" x14ac:dyDescent="0.25">
      <c r="A19086" s="5" t="str">
        <f t="shared" si="298"/>
        <v>1TariffFlat31105</v>
      </c>
      <c r="B19086" s="9">
        <v>1</v>
      </c>
      <c r="C19086" t="s">
        <v>134</v>
      </c>
      <c r="D19086" t="s">
        <v>151</v>
      </c>
      <c r="E19086" s="9">
        <v>3</v>
      </c>
      <c r="F19086" s="9">
        <v>1</v>
      </c>
      <c r="G19086" s="9">
        <v>10</v>
      </c>
      <c r="H19086" s="9">
        <v>5</v>
      </c>
      <c r="I19086" s="9">
        <v>0.52741104364395142</v>
      </c>
      <c r="J19086" s="9">
        <v>0.52741104364395142</v>
      </c>
      <c r="K19086" s="9">
        <v>0</v>
      </c>
      <c r="L19086" s="9">
        <v>61.758934020996094</v>
      </c>
    </row>
    <row r="19087" spans="1:12" x14ac:dyDescent="0.25">
      <c r="A19087" s="5" t="str">
        <f t="shared" si="298"/>
        <v>1TariffFlat31106</v>
      </c>
      <c r="B19087" s="9">
        <v>1</v>
      </c>
      <c r="C19087" t="s">
        <v>134</v>
      </c>
      <c r="D19087" t="s">
        <v>151</v>
      </c>
      <c r="E19087" s="9">
        <v>3</v>
      </c>
      <c r="F19087" s="9">
        <v>1</v>
      </c>
      <c r="G19087" s="9">
        <v>10</v>
      </c>
      <c r="H19087" s="9">
        <v>6</v>
      </c>
      <c r="I19087" s="9">
        <v>0.53883200883865356</v>
      </c>
      <c r="J19087" s="9">
        <v>0.53883200883865356</v>
      </c>
      <c r="K19087" s="9">
        <v>0</v>
      </c>
      <c r="L19087" s="9">
        <v>61.023674011230469</v>
      </c>
    </row>
    <row r="19088" spans="1:12" x14ac:dyDescent="0.25">
      <c r="A19088" s="5" t="str">
        <f t="shared" si="298"/>
        <v>1TariffFlat31107</v>
      </c>
      <c r="B19088" s="9">
        <v>1</v>
      </c>
      <c r="C19088" t="s">
        <v>134</v>
      </c>
      <c r="D19088" t="s">
        <v>151</v>
      </c>
      <c r="E19088" s="9">
        <v>3</v>
      </c>
      <c r="F19088" s="9">
        <v>1</v>
      </c>
      <c r="G19088" s="9">
        <v>10</v>
      </c>
      <c r="H19088" s="9">
        <v>7</v>
      </c>
      <c r="I19088" s="9">
        <v>0.58909487724304199</v>
      </c>
      <c r="J19088" s="9">
        <v>0.58909487724304199</v>
      </c>
      <c r="K19088" s="9">
        <v>0</v>
      </c>
      <c r="L19088" s="9">
        <v>60.789241790771484</v>
      </c>
    </row>
    <row r="19089" spans="1:12" x14ac:dyDescent="0.25">
      <c r="A19089" s="5" t="str">
        <f t="shared" si="298"/>
        <v>1TariffFlat31108</v>
      </c>
      <c r="B19089" s="9">
        <v>1</v>
      </c>
      <c r="C19089" t="s">
        <v>134</v>
      </c>
      <c r="D19089" t="s">
        <v>151</v>
      </c>
      <c r="E19089" s="9">
        <v>3</v>
      </c>
      <c r="F19089" s="9">
        <v>1</v>
      </c>
      <c r="G19089" s="9">
        <v>10</v>
      </c>
      <c r="H19089" s="9">
        <v>8</v>
      </c>
      <c r="I19089" s="9">
        <v>0.58732718229293823</v>
      </c>
      <c r="J19089" s="9">
        <v>0.58732718229293823</v>
      </c>
      <c r="K19089" s="9">
        <v>0</v>
      </c>
      <c r="L19089" s="9">
        <v>60.429641723632813</v>
      </c>
    </row>
    <row r="19090" spans="1:12" x14ac:dyDescent="0.25">
      <c r="A19090" s="5" t="str">
        <f t="shared" si="298"/>
        <v>1TariffFlat31109</v>
      </c>
      <c r="B19090" s="9">
        <v>1</v>
      </c>
      <c r="C19090" t="s">
        <v>134</v>
      </c>
      <c r="D19090" t="s">
        <v>151</v>
      </c>
      <c r="E19090" s="9">
        <v>3</v>
      </c>
      <c r="F19090" s="9">
        <v>1</v>
      </c>
      <c r="G19090" s="9">
        <v>10</v>
      </c>
      <c r="H19090" s="9">
        <v>9</v>
      </c>
      <c r="I19090" s="9">
        <v>0.49797114729881287</v>
      </c>
      <c r="J19090" s="9">
        <v>0.49797114729881287</v>
      </c>
      <c r="K19090" s="9">
        <v>0</v>
      </c>
      <c r="L19090" s="9">
        <v>61.855876922607422</v>
      </c>
    </row>
    <row r="19091" spans="1:12" x14ac:dyDescent="0.25">
      <c r="A19091" s="5" t="str">
        <f t="shared" si="298"/>
        <v>1TariffFlat311010</v>
      </c>
      <c r="B19091" s="9">
        <v>1</v>
      </c>
      <c r="C19091" t="s">
        <v>134</v>
      </c>
      <c r="D19091" t="s">
        <v>151</v>
      </c>
      <c r="E19091" s="9">
        <v>3</v>
      </c>
      <c r="F19091" s="9">
        <v>1</v>
      </c>
      <c r="G19091" s="9">
        <v>10</v>
      </c>
      <c r="H19091" s="9">
        <v>10</v>
      </c>
      <c r="I19091" s="9">
        <v>0.42416059970855713</v>
      </c>
      <c r="J19091" s="9">
        <v>0.42416059970855713</v>
      </c>
      <c r="K19091" s="9">
        <v>0</v>
      </c>
      <c r="L19091" s="9">
        <v>66.862136840820313</v>
      </c>
    </row>
    <row r="19092" spans="1:12" x14ac:dyDescent="0.25">
      <c r="A19092" s="5" t="str">
        <f t="shared" si="298"/>
        <v>1TariffFlat311011</v>
      </c>
      <c r="B19092" s="9">
        <v>1</v>
      </c>
      <c r="C19092" t="s">
        <v>134</v>
      </c>
      <c r="D19092" t="s">
        <v>151</v>
      </c>
      <c r="E19092" s="9">
        <v>3</v>
      </c>
      <c r="F19092" s="9">
        <v>1</v>
      </c>
      <c r="G19092" s="9">
        <v>10</v>
      </c>
      <c r="H19092" s="9">
        <v>11</v>
      </c>
      <c r="I19092" s="9">
        <v>0.43706002831459045</v>
      </c>
      <c r="J19092" s="9">
        <v>0.43706002831459045</v>
      </c>
      <c r="K19092" s="9">
        <v>0</v>
      </c>
      <c r="L19092" s="9">
        <v>72.228996276855469</v>
      </c>
    </row>
    <row r="19093" spans="1:12" x14ac:dyDescent="0.25">
      <c r="A19093" s="5" t="str">
        <f t="shared" si="298"/>
        <v>1TariffFlat311012</v>
      </c>
      <c r="B19093" s="9">
        <v>1</v>
      </c>
      <c r="C19093" t="s">
        <v>134</v>
      </c>
      <c r="D19093" t="s">
        <v>151</v>
      </c>
      <c r="E19093" s="9">
        <v>3</v>
      </c>
      <c r="F19093" s="9">
        <v>1</v>
      </c>
      <c r="G19093" s="9">
        <v>10</v>
      </c>
      <c r="H19093" s="9">
        <v>12</v>
      </c>
      <c r="I19093" s="9">
        <v>0.45836406946182251</v>
      </c>
      <c r="J19093" s="9">
        <v>0.45836406946182251</v>
      </c>
      <c r="K19093" s="9">
        <v>0</v>
      </c>
      <c r="L19093" s="9">
        <v>77.129623413085938</v>
      </c>
    </row>
    <row r="19094" spans="1:12" x14ac:dyDescent="0.25">
      <c r="A19094" s="5" t="str">
        <f t="shared" si="298"/>
        <v>1TariffFlat311013</v>
      </c>
      <c r="B19094" s="9">
        <v>1</v>
      </c>
      <c r="C19094" t="s">
        <v>134</v>
      </c>
      <c r="D19094" t="s">
        <v>151</v>
      </c>
      <c r="E19094" s="9">
        <v>3</v>
      </c>
      <c r="F19094" s="9">
        <v>1</v>
      </c>
      <c r="G19094" s="9">
        <v>10</v>
      </c>
      <c r="H19094" s="9">
        <v>13</v>
      </c>
      <c r="I19094" s="9">
        <v>0.54105842113494873</v>
      </c>
      <c r="J19094" s="9">
        <v>0.54105842113494873</v>
      </c>
      <c r="K19094" s="9">
        <v>0</v>
      </c>
      <c r="L19094" s="9">
        <v>81.109062194824219</v>
      </c>
    </row>
    <row r="19095" spans="1:12" x14ac:dyDescent="0.25">
      <c r="A19095" s="5" t="str">
        <f t="shared" si="298"/>
        <v>1TariffFlat311014</v>
      </c>
      <c r="B19095" s="9">
        <v>1</v>
      </c>
      <c r="C19095" t="s">
        <v>134</v>
      </c>
      <c r="D19095" t="s">
        <v>151</v>
      </c>
      <c r="E19095" s="9">
        <v>3</v>
      </c>
      <c r="F19095" s="9">
        <v>1</v>
      </c>
      <c r="G19095" s="9">
        <v>10</v>
      </c>
      <c r="H19095" s="9">
        <v>14</v>
      </c>
      <c r="I19095" s="9">
        <v>0.68673062324523926</v>
      </c>
      <c r="J19095" s="9">
        <v>0.68673062324523926</v>
      </c>
      <c r="K19095" s="9">
        <v>0</v>
      </c>
      <c r="L19095" s="9">
        <v>83.357170104980469</v>
      </c>
    </row>
    <row r="19096" spans="1:12" x14ac:dyDescent="0.25">
      <c r="A19096" s="5" t="str">
        <f t="shared" si="298"/>
        <v>1TariffFlat311015</v>
      </c>
      <c r="B19096" s="9">
        <v>1</v>
      </c>
      <c r="C19096" t="s">
        <v>134</v>
      </c>
      <c r="D19096" t="s">
        <v>151</v>
      </c>
      <c r="E19096" s="9">
        <v>3</v>
      </c>
      <c r="F19096" s="9">
        <v>1</v>
      </c>
      <c r="G19096" s="9">
        <v>10</v>
      </c>
      <c r="H19096" s="9">
        <v>15</v>
      </c>
      <c r="I19096" s="9">
        <v>0.87452393770217896</v>
      </c>
      <c r="J19096" s="9">
        <v>0.87452393770217896</v>
      </c>
      <c r="K19096" s="9">
        <v>0</v>
      </c>
      <c r="L19096" s="9">
        <v>85.357475280761719</v>
      </c>
    </row>
    <row r="19097" spans="1:12" x14ac:dyDescent="0.25">
      <c r="A19097" s="5" t="str">
        <f t="shared" si="298"/>
        <v>1TariffFlat311016</v>
      </c>
      <c r="B19097" s="9">
        <v>1</v>
      </c>
      <c r="C19097" t="s">
        <v>134</v>
      </c>
      <c r="D19097" t="s">
        <v>151</v>
      </c>
      <c r="E19097" s="9">
        <v>3</v>
      </c>
      <c r="F19097" s="9">
        <v>1</v>
      </c>
      <c r="G19097" s="9">
        <v>10</v>
      </c>
      <c r="H19097" s="9">
        <v>16</v>
      </c>
      <c r="I19097" s="9">
        <v>1.1060343980789185</v>
      </c>
      <c r="J19097" s="9">
        <v>1.1060343980789185</v>
      </c>
      <c r="K19097" s="9">
        <v>0</v>
      </c>
      <c r="L19097" s="9">
        <v>86.07513427734375</v>
      </c>
    </row>
    <row r="19098" spans="1:12" x14ac:dyDescent="0.25">
      <c r="A19098" s="5" t="str">
        <f t="shared" si="298"/>
        <v>1TariffFlat311017</v>
      </c>
      <c r="B19098" s="9">
        <v>1</v>
      </c>
      <c r="C19098" t="s">
        <v>134</v>
      </c>
      <c r="D19098" t="s">
        <v>151</v>
      </c>
      <c r="E19098" s="9">
        <v>3</v>
      </c>
      <c r="F19098" s="9">
        <v>1</v>
      </c>
      <c r="G19098" s="9">
        <v>10</v>
      </c>
      <c r="H19098" s="9">
        <v>17</v>
      </c>
      <c r="I19098" s="9">
        <v>1.3295323848724365</v>
      </c>
      <c r="J19098" s="9">
        <v>0.51230859756469727</v>
      </c>
      <c r="K19098" s="9">
        <v>1.9286226481199265E-2</v>
      </c>
      <c r="L19098" s="9">
        <v>85.996353149414063</v>
      </c>
    </row>
    <row r="19099" spans="1:12" x14ac:dyDescent="0.25">
      <c r="A19099" s="5" t="str">
        <f t="shared" si="298"/>
        <v>1TariffFlat311018</v>
      </c>
      <c r="B19099" s="9">
        <v>1</v>
      </c>
      <c r="C19099" t="s">
        <v>134</v>
      </c>
      <c r="D19099" t="s">
        <v>151</v>
      </c>
      <c r="E19099" s="9">
        <v>3</v>
      </c>
      <c r="F19099" s="9">
        <v>1</v>
      </c>
      <c r="G19099" s="9">
        <v>10</v>
      </c>
      <c r="H19099" s="9">
        <v>18</v>
      </c>
      <c r="I19099" s="9">
        <v>1.5109162330627441</v>
      </c>
      <c r="J19099" s="9">
        <v>1.0587253570556641</v>
      </c>
      <c r="K19099" s="9">
        <v>3.7646953016519547E-2</v>
      </c>
      <c r="L19099" s="9">
        <v>84.992645263671875</v>
      </c>
    </row>
    <row r="19100" spans="1:12" x14ac:dyDescent="0.25">
      <c r="A19100" s="5" t="str">
        <f t="shared" si="298"/>
        <v>1TariffFlat311019</v>
      </c>
      <c r="B19100" s="9">
        <v>1</v>
      </c>
      <c r="C19100" t="s">
        <v>134</v>
      </c>
      <c r="D19100" t="s">
        <v>151</v>
      </c>
      <c r="E19100" s="9">
        <v>3</v>
      </c>
      <c r="F19100" s="9">
        <v>1</v>
      </c>
      <c r="G19100" s="9">
        <v>10</v>
      </c>
      <c r="H19100" s="9">
        <v>19</v>
      </c>
      <c r="I19100" s="9">
        <v>1.5891402959823608</v>
      </c>
      <c r="J19100" s="9">
        <v>1.3130276203155518</v>
      </c>
      <c r="K19100" s="9">
        <v>2.4039937183260918E-2</v>
      </c>
      <c r="L19100" s="9">
        <v>83.719871520996094</v>
      </c>
    </row>
    <row r="19101" spans="1:12" x14ac:dyDescent="0.25">
      <c r="A19101" s="5" t="str">
        <f t="shared" si="298"/>
        <v>1TariffFlat311020</v>
      </c>
      <c r="B19101" s="9">
        <v>1</v>
      </c>
      <c r="C19101" t="s">
        <v>134</v>
      </c>
      <c r="D19101" t="s">
        <v>151</v>
      </c>
      <c r="E19101" s="9">
        <v>3</v>
      </c>
      <c r="F19101" s="9">
        <v>1</v>
      </c>
      <c r="G19101" s="9">
        <v>10</v>
      </c>
      <c r="H19101" s="9">
        <v>20</v>
      </c>
      <c r="I19101" s="9">
        <v>1.5666244029998779</v>
      </c>
      <c r="J19101" s="9">
        <v>1.3590507507324219</v>
      </c>
      <c r="K19101" s="9">
        <v>1.6793711110949516E-2</v>
      </c>
      <c r="L19101" s="9">
        <v>81.167686462402344</v>
      </c>
    </row>
    <row r="19102" spans="1:12" x14ac:dyDescent="0.25">
      <c r="A19102" s="5" t="str">
        <f t="shared" si="298"/>
        <v>1TariffFlat311021</v>
      </c>
      <c r="B19102" s="9">
        <v>1</v>
      </c>
      <c r="C19102" t="s">
        <v>134</v>
      </c>
      <c r="D19102" t="s">
        <v>151</v>
      </c>
      <c r="E19102" s="9">
        <v>3</v>
      </c>
      <c r="F19102" s="9">
        <v>1</v>
      </c>
      <c r="G19102" s="9">
        <v>10</v>
      </c>
      <c r="H19102" s="9">
        <v>21</v>
      </c>
      <c r="I19102" s="9">
        <v>1.5137655735015869</v>
      </c>
      <c r="J19102" s="9">
        <v>1.3339493274688721</v>
      </c>
      <c r="K19102" s="9">
        <v>2.5605080649256706E-2</v>
      </c>
      <c r="L19102" s="9">
        <v>77.278945922851563</v>
      </c>
    </row>
    <row r="19103" spans="1:12" x14ac:dyDescent="0.25">
      <c r="A19103" s="5" t="str">
        <f t="shared" si="298"/>
        <v>1TariffFlat311022</v>
      </c>
      <c r="B19103" s="9">
        <v>1</v>
      </c>
      <c r="C19103" t="s">
        <v>134</v>
      </c>
      <c r="D19103" t="s">
        <v>151</v>
      </c>
      <c r="E19103" s="9">
        <v>3</v>
      </c>
      <c r="F19103" s="9">
        <v>1</v>
      </c>
      <c r="G19103" s="9">
        <v>10</v>
      </c>
      <c r="H19103" s="9">
        <v>22</v>
      </c>
      <c r="I19103" s="9">
        <v>1.3960196971893311</v>
      </c>
      <c r="J19103" s="9">
        <v>1.7315927743911743</v>
      </c>
      <c r="K19103" s="9">
        <v>3.0789487063884735E-2</v>
      </c>
      <c r="L19103" s="9">
        <v>73.87322998046875</v>
      </c>
    </row>
    <row r="19104" spans="1:12" x14ac:dyDescent="0.25">
      <c r="A19104" s="5" t="str">
        <f t="shared" si="298"/>
        <v>1TariffFlat311023</v>
      </c>
      <c r="B19104" s="9">
        <v>1</v>
      </c>
      <c r="C19104" t="s">
        <v>134</v>
      </c>
      <c r="D19104" t="s">
        <v>151</v>
      </c>
      <c r="E19104" s="9">
        <v>3</v>
      </c>
      <c r="F19104" s="9">
        <v>1</v>
      </c>
      <c r="G19104" s="9">
        <v>10</v>
      </c>
      <c r="H19104" s="9">
        <v>23</v>
      </c>
      <c r="I19104" s="9">
        <v>1.1898415088653564</v>
      </c>
      <c r="J19104" s="9">
        <v>1.2860285043716431</v>
      </c>
      <c r="K19104" s="9">
        <v>2.3609202355146408E-2</v>
      </c>
      <c r="L19104" s="9">
        <v>71.243507385253906</v>
      </c>
    </row>
    <row r="19105" spans="1:12" x14ac:dyDescent="0.25">
      <c r="A19105" s="5" t="str">
        <f t="shared" si="298"/>
        <v>1TariffFlat311024</v>
      </c>
      <c r="B19105" s="9">
        <v>1</v>
      </c>
      <c r="C19105" t="s">
        <v>134</v>
      </c>
      <c r="D19105" t="s">
        <v>151</v>
      </c>
      <c r="E19105" s="9">
        <v>3</v>
      </c>
      <c r="F19105" s="9">
        <v>1</v>
      </c>
      <c r="G19105" s="9">
        <v>10</v>
      </c>
      <c r="H19105" s="9">
        <v>24</v>
      </c>
      <c r="I19105" s="9">
        <v>0.96425974369049072</v>
      </c>
      <c r="J19105" s="9">
        <v>0.99582737684249878</v>
      </c>
      <c r="K19105" s="9">
        <v>2.0519101992249489E-2</v>
      </c>
      <c r="L19105" s="9">
        <v>68.603202819824219</v>
      </c>
    </row>
    <row r="19106" spans="1:12" x14ac:dyDescent="0.25">
      <c r="A19106" s="5" t="str">
        <f t="shared" si="298"/>
        <v>1TariffFlat4021</v>
      </c>
      <c r="B19106" s="9">
        <v>1</v>
      </c>
      <c r="C19106" t="s">
        <v>134</v>
      </c>
      <c r="D19106" t="s">
        <v>151</v>
      </c>
      <c r="E19106" s="9">
        <v>4</v>
      </c>
      <c r="F19106" s="9">
        <v>0</v>
      </c>
      <c r="G19106" s="9">
        <v>2</v>
      </c>
      <c r="H19106" s="9">
        <v>1</v>
      </c>
      <c r="I19106" s="9">
        <v>0.65708333253860474</v>
      </c>
      <c r="J19106" s="9">
        <v>0.65708333253860474</v>
      </c>
      <c r="K19106" s="9">
        <v>0</v>
      </c>
      <c r="L19106" s="9">
        <v>63.603157043457031</v>
      </c>
    </row>
    <row r="19107" spans="1:12" x14ac:dyDescent="0.25">
      <c r="A19107" s="5" t="str">
        <f t="shared" si="298"/>
        <v>1TariffFlat4022</v>
      </c>
      <c r="B19107" s="9">
        <v>1</v>
      </c>
      <c r="C19107" t="s">
        <v>134</v>
      </c>
      <c r="D19107" t="s">
        <v>151</v>
      </c>
      <c r="E19107" s="9">
        <v>4</v>
      </c>
      <c r="F19107" s="9">
        <v>0</v>
      </c>
      <c r="G19107" s="9">
        <v>2</v>
      </c>
      <c r="H19107" s="9">
        <v>2</v>
      </c>
      <c r="I19107" s="9">
        <v>0.57381033897399902</v>
      </c>
      <c r="J19107" s="9">
        <v>0.57381033897399902</v>
      </c>
      <c r="K19107" s="9">
        <v>0</v>
      </c>
      <c r="L19107" s="9">
        <v>62.153057098388672</v>
      </c>
    </row>
    <row r="19108" spans="1:12" x14ac:dyDescent="0.25">
      <c r="A19108" s="5" t="str">
        <f t="shared" si="298"/>
        <v>1TariffFlat4023</v>
      </c>
      <c r="B19108" s="9">
        <v>1</v>
      </c>
      <c r="C19108" t="s">
        <v>134</v>
      </c>
      <c r="D19108" t="s">
        <v>151</v>
      </c>
      <c r="E19108" s="9">
        <v>4</v>
      </c>
      <c r="F19108" s="9">
        <v>0</v>
      </c>
      <c r="G19108" s="9">
        <v>2</v>
      </c>
      <c r="H19108" s="9">
        <v>3</v>
      </c>
      <c r="I19108" s="9">
        <v>0.5321197509765625</v>
      </c>
      <c r="J19108" s="9">
        <v>0.5321197509765625</v>
      </c>
      <c r="K19108" s="9">
        <v>0</v>
      </c>
      <c r="L19108" s="9">
        <v>61.124927520751953</v>
      </c>
    </row>
    <row r="19109" spans="1:12" x14ac:dyDescent="0.25">
      <c r="A19109" s="5" t="str">
        <f t="shared" si="298"/>
        <v>1TariffFlat4024</v>
      </c>
      <c r="B19109" s="9">
        <v>1</v>
      </c>
      <c r="C19109" t="s">
        <v>134</v>
      </c>
      <c r="D19109" t="s">
        <v>151</v>
      </c>
      <c r="E19109" s="9">
        <v>4</v>
      </c>
      <c r="F19109" s="9">
        <v>0</v>
      </c>
      <c r="G19109" s="9">
        <v>2</v>
      </c>
      <c r="H19109" s="9">
        <v>4</v>
      </c>
      <c r="I19109" s="9">
        <v>0.50719046592712402</v>
      </c>
      <c r="J19109" s="9">
        <v>0.50719046592712402</v>
      </c>
      <c r="K19109" s="9">
        <v>0</v>
      </c>
      <c r="L19109" s="9">
        <v>60.1724853515625</v>
      </c>
    </row>
    <row r="19110" spans="1:12" x14ac:dyDescent="0.25">
      <c r="A19110" s="5" t="str">
        <f t="shared" si="298"/>
        <v>1TariffFlat4025</v>
      </c>
      <c r="B19110" s="9">
        <v>1</v>
      </c>
      <c r="C19110" t="s">
        <v>134</v>
      </c>
      <c r="D19110" t="s">
        <v>151</v>
      </c>
      <c r="E19110" s="9">
        <v>4</v>
      </c>
      <c r="F19110" s="9">
        <v>0</v>
      </c>
      <c r="G19110" s="9">
        <v>2</v>
      </c>
      <c r="H19110" s="9">
        <v>5</v>
      </c>
      <c r="I19110" s="9">
        <v>0.49869164824485779</v>
      </c>
      <c r="J19110" s="9">
        <v>0.49869164824485779</v>
      </c>
      <c r="K19110" s="9">
        <v>0</v>
      </c>
      <c r="L19110" s="9">
        <v>59.113636016845703</v>
      </c>
    </row>
    <row r="19111" spans="1:12" x14ac:dyDescent="0.25">
      <c r="A19111" s="5" t="str">
        <f t="shared" si="298"/>
        <v>1TariffFlat4026</v>
      </c>
      <c r="B19111" s="9">
        <v>1</v>
      </c>
      <c r="C19111" t="s">
        <v>134</v>
      </c>
      <c r="D19111" t="s">
        <v>151</v>
      </c>
      <c r="E19111" s="9">
        <v>4</v>
      </c>
      <c r="F19111" s="9">
        <v>0</v>
      </c>
      <c r="G19111" s="9">
        <v>2</v>
      </c>
      <c r="H19111" s="9">
        <v>6</v>
      </c>
      <c r="I19111" s="9">
        <v>0.51569032669067383</v>
      </c>
      <c r="J19111" s="9">
        <v>0.51569032669067383</v>
      </c>
      <c r="K19111" s="9">
        <v>0</v>
      </c>
      <c r="L19111" s="9">
        <v>58.382854461669922</v>
      </c>
    </row>
    <row r="19112" spans="1:12" x14ac:dyDescent="0.25">
      <c r="A19112" s="5" t="str">
        <f t="shared" si="298"/>
        <v>1TariffFlat4027</v>
      </c>
      <c r="B19112" s="9">
        <v>1</v>
      </c>
      <c r="C19112" t="s">
        <v>134</v>
      </c>
      <c r="D19112" t="s">
        <v>151</v>
      </c>
      <c r="E19112" s="9">
        <v>4</v>
      </c>
      <c r="F19112" s="9">
        <v>0</v>
      </c>
      <c r="G19112" s="9">
        <v>2</v>
      </c>
      <c r="H19112" s="9">
        <v>7</v>
      </c>
      <c r="I19112" s="9">
        <v>0.56203466653823853</v>
      </c>
      <c r="J19112" s="9">
        <v>0.56203466653823853</v>
      </c>
      <c r="K19112" s="9">
        <v>0</v>
      </c>
      <c r="L19112" s="9">
        <v>57.672885894775391</v>
      </c>
    </row>
    <row r="19113" spans="1:12" x14ac:dyDescent="0.25">
      <c r="A19113" s="5" t="str">
        <f t="shared" si="298"/>
        <v>1TariffFlat4028</v>
      </c>
      <c r="B19113" s="9">
        <v>1</v>
      </c>
      <c r="C19113" t="s">
        <v>134</v>
      </c>
      <c r="D19113" t="s">
        <v>151</v>
      </c>
      <c r="E19113" s="9">
        <v>4</v>
      </c>
      <c r="F19113" s="9">
        <v>0</v>
      </c>
      <c r="G19113" s="9">
        <v>2</v>
      </c>
      <c r="H19113" s="9">
        <v>8</v>
      </c>
      <c r="I19113" s="9">
        <v>0.55571681261062622</v>
      </c>
      <c r="J19113" s="9">
        <v>0.55571681261062622</v>
      </c>
      <c r="K19113" s="9">
        <v>0</v>
      </c>
      <c r="L19113" s="9">
        <v>57.562023162841797</v>
      </c>
    </row>
    <row r="19114" spans="1:12" x14ac:dyDescent="0.25">
      <c r="A19114" s="5" t="str">
        <f t="shared" si="298"/>
        <v>1TariffFlat4029</v>
      </c>
      <c r="B19114" s="9">
        <v>1</v>
      </c>
      <c r="C19114" t="s">
        <v>134</v>
      </c>
      <c r="D19114" t="s">
        <v>151</v>
      </c>
      <c r="E19114" s="9">
        <v>4</v>
      </c>
      <c r="F19114" s="9">
        <v>0</v>
      </c>
      <c r="G19114" s="9">
        <v>2</v>
      </c>
      <c r="H19114" s="9">
        <v>9</v>
      </c>
      <c r="I19114" s="9">
        <v>0.45432358980178833</v>
      </c>
      <c r="J19114" s="9">
        <v>0.45432358980178833</v>
      </c>
      <c r="K19114" s="9">
        <v>0</v>
      </c>
      <c r="L19114" s="9">
        <v>59.267494201660156</v>
      </c>
    </row>
    <row r="19115" spans="1:12" x14ac:dyDescent="0.25">
      <c r="A19115" s="5" t="str">
        <f t="shared" si="298"/>
        <v>1TariffFlat40210</v>
      </c>
      <c r="B19115" s="9">
        <v>1</v>
      </c>
      <c r="C19115" t="s">
        <v>134</v>
      </c>
      <c r="D19115" t="s">
        <v>151</v>
      </c>
      <c r="E19115" s="9">
        <v>4</v>
      </c>
      <c r="F19115" s="9">
        <v>0</v>
      </c>
      <c r="G19115" s="9">
        <v>2</v>
      </c>
      <c r="H19115" s="9">
        <v>10</v>
      </c>
      <c r="I19115" s="9">
        <v>0.36427941918373108</v>
      </c>
      <c r="J19115" s="9">
        <v>0.36427941918373108</v>
      </c>
      <c r="K19115" s="9">
        <v>0</v>
      </c>
      <c r="L19115" s="9">
        <v>63.654617309570313</v>
      </c>
    </row>
    <row r="19116" spans="1:12" x14ac:dyDescent="0.25">
      <c r="A19116" s="5" t="str">
        <f t="shared" si="298"/>
        <v>1TariffFlat40211</v>
      </c>
      <c r="B19116" s="9">
        <v>1</v>
      </c>
      <c r="C19116" t="s">
        <v>134</v>
      </c>
      <c r="D19116" t="s">
        <v>151</v>
      </c>
      <c r="E19116" s="9">
        <v>4</v>
      </c>
      <c r="F19116" s="9">
        <v>0</v>
      </c>
      <c r="G19116" s="9">
        <v>2</v>
      </c>
      <c r="H19116" s="9">
        <v>11</v>
      </c>
      <c r="I19116" s="9">
        <v>0.33976167440414429</v>
      </c>
      <c r="J19116" s="9">
        <v>0.33976167440414429</v>
      </c>
      <c r="K19116" s="9">
        <v>0</v>
      </c>
      <c r="L19116" s="9">
        <v>69.027229309082031</v>
      </c>
    </row>
    <row r="19117" spans="1:12" x14ac:dyDescent="0.25">
      <c r="A19117" s="5" t="str">
        <f t="shared" si="298"/>
        <v>1TariffFlat40212</v>
      </c>
      <c r="B19117" s="9">
        <v>1</v>
      </c>
      <c r="C19117" t="s">
        <v>134</v>
      </c>
      <c r="D19117" t="s">
        <v>151</v>
      </c>
      <c r="E19117" s="9">
        <v>4</v>
      </c>
      <c r="F19117" s="9">
        <v>0</v>
      </c>
      <c r="G19117" s="9">
        <v>2</v>
      </c>
      <c r="H19117" s="9">
        <v>12</v>
      </c>
      <c r="I19117" s="9">
        <v>0.31939387321472168</v>
      </c>
      <c r="J19117" s="9">
        <v>0.31939387321472168</v>
      </c>
      <c r="K19117" s="9">
        <v>0</v>
      </c>
      <c r="L19117" s="9">
        <v>73.900314331054688</v>
      </c>
    </row>
    <row r="19118" spans="1:12" x14ac:dyDescent="0.25">
      <c r="A19118" s="5" t="str">
        <f t="shared" si="298"/>
        <v>1TariffFlat40213</v>
      </c>
      <c r="B19118" s="9">
        <v>1</v>
      </c>
      <c r="C19118" t="s">
        <v>134</v>
      </c>
      <c r="D19118" t="s">
        <v>151</v>
      </c>
      <c r="E19118" s="9">
        <v>4</v>
      </c>
      <c r="F19118" s="9">
        <v>0</v>
      </c>
      <c r="G19118" s="9">
        <v>2</v>
      </c>
      <c r="H19118" s="9">
        <v>13</v>
      </c>
      <c r="I19118" s="9">
        <v>0.3526453971862793</v>
      </c>
      <c r="J19118" s="9">
        <v>0.3526453971862793</v>
      </c>
      <c r="K19118" s="9">
        <v>0</v>
      </c>
      <c r="L19118" s="9">
        <v>77.86773681640625</v>
      </c>
    </row>
    <row r="19119" spans="1:12" x14ac:dyDescent="0.25">
      <c r="A19119" s="5" t="str">
        <f t="shared" si="298"/>
        <v>1TariffFlat40214</v>
      </c>
      <c r="B19119" s="9">
        <v>1</v>
      </c>
      <c r="C19119" t="s">
        <v>134</v>
      </c>
      <c r="D19119" t="s">
        <v>151</v>
      </c>
      <c r="E19119" s="9">
        <v>4</v>
      </c>
      <c r="F19119" s="9">
        <v>0</v>
      </c>
      <c r="G19119" s="9">
        <v>2</v>
      </c>
      <c r="H19119" s="9">
        <v>14</v>
      </c>
      <c r="I19119" s="9">
        <v>0.44221454858779907</v>
      </c>
      <c r="J19119" s="9">
        <v>0.44221454858779907</v>
      </c>
      <c r="K19119" s="9">
        <v>0</v>
      </c>
      <c r="L19119" s="9">
        <v>80.670951843261719</v>
      </c>
    </row>
    <row r="19120" spans="1:12" x14ac:dyDescent="0.25">
      <c r="A19120" s="5" t="str">
        <f t="shared" si="298"/>
        <v>1TariffFlat40215</v>
      </c>
      <c r="B19120" s="9">
        <v>1</v>
      </c>
      <c r="C19120" t="s">
        <v>134</v>
      </c>
      <c r="D19120" t="s">
        <v>151</v>
      </c>
      <c r="E19120" s="9">
        <v>4</v>
      </c>
      <c r="F19120" s="9">
        <v>0</v>
      </c>
      <c r="G19120" s="9">
        <v>2</v>
      </c>
      <c r="H19120" s="9">
        <v>15</v>
      </c>
      <c r="I19120" s="9">
        <v>0.58741164207458496</v>
      </c>
      <c r="J19120" s="9">
        <v>0.58741164207458496</v>
      </c>
      <c r="K19120" s="9">
        <v>0</v>
      </c>
      <c r="L19120" s="9">
        <v>82.589889526367188</v>
      </c>
    </row>
    <row r="19121" spans="1:12" x14ac:dyDescent="0.25">
      <c r="A19121" s="5" t="str">
        <f t="shared" si="298"/>
        <v>1TariffFlat40216</v>
      </c>
      <c r="B19121" s="9">
        <v>1</v>
      </c>
      <c r="C19121" t="s">
        <v>134</v>
      </c>
      <c r="D19121" t="s">
        <v>151</v>
      </c>
      <c r="E19121" s="9">
        <v>4</v>
      </c>
      <c r="F19121" s="9">
        <v>0</v>
      </c>
      <c r="G19121" s="9">
        <v>2</v>
      </c>
      <c r="H19121" s="9">
        <v>16</v>
      </c>
      <c r="I19121" s="9">
        <v>0.7821008563041687</v>
      </c>
      <c r="J19121" s="9">
        <v>0.7821008563041687</v>
      </c>
      <c r="K19121" s="9">
        <v>0</v>
      </c>
      <c r="L19121" s="9">
        <v>83.299636840820313</v>
      </c>
    </row>
    <row r="19122" spans="1:12" x14ac:dyDescent="0.25">
      <c r="A19122" s="5" t="str">
        <f t="shared" si="298"/>
        <v>1TariffFlat40217</v>
      </c>
      <c r="B19122" s="9">
        <v>1</v>
      </c>
      <c r="C19122" t="s">
        <v>134</v>
      </c>
      <c r="D19122" t="s">
        <v>151</v>
      </c>
      <c r="E19122" s="9">
        <v>4</v>
      </c>
      <c r="F19122" s="9">
        <v>0</v>
      </c>
      <c r="G19122" s="9">
        <v>2</v>
      </c>
      <c r="H19122" s="9">
        <v>17</v>
      </c>
      <c r="I19122" s="9">
        <v>0.98574143648147583</v>
      </c>
      <c r="J19122" s="9">
        <v>0.50582247972488403</v>
      </c>
      <c r="K19122" s="9">
        <v>2.5340832769870758E-2</v>
      </c>
      <c r="L19122" s="9">
        <v>83.034950256347656</v>
      </c>
    </row>
    <row r="19123" spans="1:12" x14ac:dyDescent="0.25">
      <c r="A19123" s="5" t="str">
        <f t="shared" si="298"/>
        <v>1TariffFlat40218</v>
      </c>
      <c r="B19123" s="9">
        <v>1</v>
      </c>
      <c r="C19123" t="s">
        <v>134</v>
      </c>
      <c r="D19123" t="s">
        <v>151</v>
      </c>
      <c r="E19123" s="9">
        <v>4</v>
      </c>
      <c r="F19123" s="9">
        <v>0</v>
      </c>
      <c r="G19123" s="9">
        <v>2</v>
      </c>
      <c r="H19123" s="9">
        <v>18</v>
      </c>
      <c r="I19123" s="9">
        <v>1.1656527519226074</v>
      </c>
      <c r="J19123" s="9">
        <v>0.76458573341369629</v>
      </c>
      <c r="K19123" s="9">
        <v>4.5790877193212509E-2</v>
      </c>
      <c r="L19123" s="9">
        <v>82.388267517089844</v>
      </c>
    </row>
    <row r="19124" spans="1:12" x14ac:dyDescent="0.25">
      <c r="A19124" s="5" t="str">
        <f t="shared" si="298"/>
        <v>1TariffFlat40219</v>
      </c>
      <c r="B19124" s="9">
        <v>1</v>
      </c>
      <c r="C19124" t="s">
        <v>134</v>
      </c>
      <c r="D19124" t="s">
        <v>151</v>
      </c>
      <c r="E19124" s="9">
        <v>4</v>
      </c>
      <c r="F19124" s="9">
        <v>0</v>
      </c>
      <c r="G19124" s="9">
        <v>2</v>
      </c>
      <c r="H19124" s="9">
        <v>19</v>
      </c>
      <c r="I19124" s="9">
        <v>1.2703309059143066</v>
      </c>
      <c r="J19124" s="9">
        <v>1.0277063846588135</v>
      </c>
      <c r="K19124" s="9">
        <v>2.8846109285950661E-2</v>
      </c>
      <c r="L19124" s="9">
        <v>81.199111938476563</v>
      </c>
    </row>
    <row r="19125" spans="1:12" x14ac:dyDescent="0.25">
      <c r="A19125" s="5" t="str">
        <f t="shared" si="298"/>
        <v>1TariffFlat40220</v>
      </c>
      <c r="B19125" s="9">
        <v>1</v>
      </c>
      <c r="C19125" t="s">
        <v>134</v>
      </c>
      <c r="D19125" t="s">
        <v>151</v>
      </c>
      <c r="E19125" s="9">
        <v>4</v>
      </c>
      <c r="F19125" s="9">
        <v>0</v>
      </c>
      <c r="G19125" s="9">
        <v>2</v>
      </c>
      <c r="H19125" s="9">
        <v>20</v>
      </c>
      <c r="I19125" s="9">
        <v>1.3011468648910522</v>
      </c>
      <c r="J19125" s="9">
        <v>1.1121596097946167</v>
      </c>
      <c r="K19125" s="9">
        <v>2.2561417892575264E-2</v>
      </c>
      <c r="L19125" s="9">
        <v>78.563774108886719</v>
      </c>
    </row>
    <row r="19126" spans="1:12" x14ac:dyDescent="0.25">
      <c r="A19126" s="5" t="str">
        <f t="shared" si="298"/>
        <v>1TariffFlat40221</v>
      </c>
      <c r="B19126" s="9">
        <v>1</v>
      </c>
      <c r="C19126" t="s">
        <v>134</v>
      </c>
      <c r="D19126" t="s">
        <v>151</v>
      </c>
      <c r="E19126" s="9">
        <v>4</v>
      </c>
      <c r="F19126" s="9">
        <v>0</v>
      </c>
      <c r="G19126" s="9">
        <v>2</v>
      </c>
      <c r="H19126" s="9">
        <v>21</v>
      </c>
      <c r="I19126" s="9">
        <v>1.2733975648880005</v>
      </c>
      <c r="J19126" s="9">
        <v>1.1156315803527832</v>
      </c>
      <c r="K19126" s="9">
        <v>3.3191591501235962E-2</v>
      </c>
      <c r="L19126" s="9">
        <v>74.189750671386719</v>
      </c>
    </row>
    <row r="19127" spans="1:12" x14ac:dyDescent="0.25">
      <c r="A19127" s="5" t="str">
        <f t="shared" si="298"/>
        <v>1TariffFlat40222</v>
      </c>
      <c r="B19127" s="9">
        <v>1</v>
      </c>
      <c r="C19127" t="s">
        <v>134</v>
      </c>
      <c r="D19127" t="s">
        <v>151</v>
      </c>
      <c r="E19127" s="9">
        <v>4</v>
      </c>
      <c r="F19127" s="9">
        <v>0</v>
      </c>
      <c r="G19127" s="9">
        <v>2</v>
      </c>
      <c r="H19127" s="9">
        <v>22</v>
      </c>
      <c r="I19127" s="9">
        <v>1.1678246259689331</v>
      </c>
      <c r="J19127" s="9">
        <v>1.4551622867584229</v>
      </c>
      <c r="K19127" s="9">
        <v>4.3543007224798203E-2</v>
      </c>
      <c r="L19127" s="9">
        <v>70.071929931640625</v>
      </c>
    </row>
    <row r="19128" spans="1:12" x14ac:dyDescent="0.25">
      <c r="A19128" s="5" t="str">
        <f t="shared" si="298"/>
        <v>1TariffFlat40223</v>
      </c>
      <c r="B19128" s="9">
        <v>1</v>
      </c>
      <c r="C19128" t="s">
        <v>134</v>
      </c>
      <c r="D19128" t="s">
        <v>151</v>
      </c>
      <c r="E19128" s="9">
        <v>4</v>
      </c>
      <c r="F19128" s="9">
        <v>0</v>
      </c>
      <c r="G19128" s="9">
        <v>2</v>
      </c>
      <c r="H19128" s="9">
        <v>23</v>
      </c>
      <c r="I19128" s="9">
        <v>0.99641293287277222</v>
      </c>
      <c r="J19128" s="9">
        <v>1.0618855953216553</v>
      </c>
      <c r="K19128" s="9">
        <v>3.3778190612792969E-2</v>
      </c>
      <c r="L19128" s="9">
        <v>67.003730773925781</v>
      </c>
    </row>
    <row r="19129" spans="1:12" x14ac:dyDescent="0.25">
      <c r="A19129" s="5" t="str">
        <f t="shared" si="298"/>
        <v>1TariffFlat40224</v>
      </c>
      <c r="B19129" s="9">
        <v>1</v>
      </c>
      <c r="C19129" t="s">
        <v>134</v>
      </c>
      <c r="D19129" t="s">
        <v>151</v>
      </c>
      <c r="E19129" s="9">
        <v>4</v>
      </c>
      <c r="F19129" s="9">
        <v>0</v>
      </c>
      <c r="G19129" s="9">
        <v>2</v>
      </c>
      <c r="H19129" s="9">
        <v>24</v>
      </c>
      <c r="I19129" s="9">
        <v>0.81417977809906006</v>
      </c>
      <c r="J19129" s="9">
        <v>0.82394719123840332</v>
      </c>
      <c r="K19129" s="9">
        <v>4.8837084323167801E-3</v>
      </c>
      <c r="L19129" s="9">
        <v>64.817863464355469</v>
      </c>
    </row>
    <row r="19130" spans="1:12" x14ac:dyDescent="0.25">
      <c r="A19130" s="5" t="str">
        <f t="shared" si="298"/>
        <v>1TariffFlat40101</v>
      </c>
      <c r="B19130" s="9">
        <v>1</v>
      </c>
      <c r="C19130" t="s">
        <v>134</v>
      </c>
      <c r="D19130" t="s">
        <v>151</v>
      </c>
      <c r="E19130" s="9">
        <v>4</v>
      </c>
      <c r="F19130" s="9">
        <v>0</v>
      </c>
      <c r="G19130" s="9">
        <v>10</v>
      </c>
      <c r="H19130" s="9">
        <v>1</v>
      </c>
      <c r="I19130" s="9">
        <v>1.0058256387710571</v>
      </c>
      <c r="J19130" s="9">
        <v>1.0058256387710571</v>
      </c>
      <c r="K19130" s="9">
        <v>0</v>
      </c>
      <c r="L19130" s="9">
        <v>71.557929992675781</v>
      </c>
    </row>
    <row r="19131" spans="1:12" x14ac:dyDescent="0.25">
      <c r="A19131" s="5" t="str">
        <f t="shared" si="298"/>
        <v>1TariffFlat40102</v>
      </c>
      <c r="B19131" s="9">
        <v>1</v>
      </c>
      <c r="C19131" t="s">
        <v>134</v>
      </c>
      <c r="D19131" t="s">
        <v>151</v>
      </c>
      <c r="E19131" s="9">
        <v>4</v>
      </c>
      <c r="F19131" s="9">
        <v>0</v>
      </c>
      <c r="G19131" s="9">
        <v>10</v>
      </c>
      <c r="H19131" s="9">
        <v>2</v>
      </c>
      <c r="I19131" s="9">
        <v>0.79659295082092285</v>
      </c>
      <c r="J19131" s="9">
        <v>0.79659295082092285</v>
      </c>
      <c r="K19131" s="9">
        <v>0</v>
      </c>
      <c r="L19131" s="9">
        <v>69.136589050292969</v>
      </c>
    </row>
    <row r="19132" spans="1:12" x14ac:dyDescent="0.25">
      <c r="A19132" s="5" t="str">
        <f t="shared" si="298"/>
        <v>1TariffFlat40103</v>
      </c>
      <c r="B19132" s="9">
        <v>1</v>
      </c>
      <c r="C19132" t="s">
        <v>134</v>
      </c>
      <c r="D19132" t="s">
        <v>151</v>
      </c>
      <c r="E19132" s="9">
        <v>4</v>
      </c>
      <c r="F19132" s="9">
        <v>0</v>
      </c>
      <c r="G19132" s="9">
        <v>10</v>
      </c>
      <c r="H19132" s="9">
        <v>3</v>
      </c>
      <c r="I19132" s="9">
        <v>0.68145269155502319</v>
      </c>
      <c r="J19132" s="9">
        <v>0.68145269155502319</v>
      </c>
      <c r="K19132" s="9">
        <v>0</v>
      </c>
      <c r="L19132" s="9">
        <v>67.314666748046875</v>
      </c>
    </row>
    <row r="19133" spans="1:12" x14ac:dyDescent="0.25">
      <c r="A19133" s="5" t="str">
        <f t="shared" si="298"/>
        <v>1TariffFlat40104</v>
      </c>
      <c r="B19133" s="9">
        <v>1</v>
      </c>
      <c r="C19133" t="s">
        <v>134</v>
      </c>
      <c r="D19133" t="s">
        <v>151</v>
      </c>
      <c r="E19133" s="9">
        <v>4</v>
      </c>
      <c r="F19133" s="9">
        <v>0</v>
      </c>
      <c r="G19133" s="9">
        <v>10</v>
      </c>
      <c r="H19133" s="9">
        <v>4</v>
      </c>
      <c r="I19133" s="9">
        <v>0.61350113153457642</v>
      </c>
      <c r="J19133" s="9">
        <v>0.61350113153457642</v>
      </c>
      <c r="K19133" s="9">
        <v>0</v>
      </c>
      <c r="L19133" s="9">
        <v>65.911895751953125</v>
      </c>
    </row>
    <row r="19134" spans="1:12" x14ac:dyDescent="0.25">
      <c r="A19134" s="5" t="str">
        <f t="shared" si="298"/>
        <v>1TariffFlat40105</v>
      </c>
      <c r="B19134" s="9">
        <v>1</v>
      </c>
      <c r="C19134" t="s">
        <v>134</v>
      </c>
      <c r="D19134" t="s">
        <v>151</v>
      </c>
      <c r="E19134" s="9">
        <v>4</v>
      </c>
      <c r="F19134" s="9">
        <v>0</v>
      </c>
      <c r="G19134" s="9">
        <v>10</v>
      </c>
      <c r="H19134" s="9">
        <v>5</v>
      </c>
      <c r="I19134" s="9">
        <v>0.58406853675842285</v>
      </c>
      <c r="J19134" s="9">
        <v>0.58406853675842285</v>
      </c>
      <c r="K19134" s="9">
        <v>0</v>
      </c>
      <c r="L19134" s="9">
        <v>66.040214538574219</v>
      </c>
    </row>
    <row r="19135" spans="1:12" x14ac:dyDescent="0.25">
      <c r="A19135" s="5" t="str">
        <f t="shared" si="298"/>
        <v>1TariffFlat40106</v>
      </c>
      <c r="B19135" s="9">
        <v>1</v>
      </c>
      <c r="C19135" t="s">
        <v>134</v>
      </c>
      <c r="D19135" t="s">
        <v>151</v>
      </c>
      <c r="E19135" s="9">
        <v>4</v>
      </c>
      <c r="F19135" s="9">
        <v>0</v>
      </c>
      <c r="G19135" s="9">
        <v>10</v>
      </c>
      <c r="H19135" s="9">
        <v>6</v>
      </c>
      <c r="I19135" s="9">
        <v>0.60046213865280151</v>
      </c>
      <c r="J19135" s="9">
        <v>0.60046213865280151</v>
      </c>
      <c r="K19135" s="9">
        <v>0</v>
      </c>
      <c r="L19135" s="9">
        <v>66.101325988769531</v>
      </c>
    </row>
    <row r="19136" spans="1:12" x14ac:dyDescent="0.25">
      <c r="A19136" s="5" t="str">
        <f t="shared" si="298"/>
        <v>1TariffFlat40107</v>
      </c>
      <c r="B19136" s="9">
        <v>1</v>
      </c>
      <c r="C19136" t="s">
        <v>134</v>
      </c>
      <c r="D19136" t="s">
        <v>151</v>
      </c>
      <c r="E19136" s="9">
        <v>4</v>
      </c>
      <c r="F19136" s="9">
        <v>0</v>
      </c>
      <c r="G19136" s="9">
        <v>10</v>
      </c>
      <c r="H19136" s="9">
        <v>7</v>
      </c>
      <c r="I19136" s="9">
        <v>0.64128947257995605</v>
      </c>
      <c r="J19136" s="9">
        <v>0.64128947257995605</v>
      </c>
      <c r="K19136" s="9">
        <v>0</v>
      </c>
      <c r="L19136" s="9">
        <v>66.391761779785156</v>
      </c>
    </row>
    <row r="19137" spans="1:12" x14ac:dyDescent="0.25">
      <c r="A19137" s="5" t="str">
        <f t="shared" si="298"/>
        <v>1TariffFlat40108</v>
      </c>
      <c r="B19137" s="9">
        <v>1</v>
      </c>
      <c r="C19137" t="s">
        <v>134</v>
      </c>
      <c r="D19137" t="s">
        <v>151</v>
      </c>
      <c r="E19137" s="9">
        <v>4</v>
      </c>
      <c r="F19137" s="9">
        <v>0</v>
      </c>
      <c r="G19137" s="9">
        <v>10</v>
      </c>
      <c r="H19137" s="9">
        <v>8</v>
      </c>
      <c r="I19137" s="9">
        <v>0.65050643682479858</v>
      </c>
      <c r="J19137" s="9">
        <v>0.65050643682479858</v>
      </c>
      <c r="K19137" s="9">
        <v>0</v>
      </c>
      <c r="L19137" s="9">
        <v>66.8026123046875</v>
      </c>
    </row>
    <row r="19138" spans="1:12" x14ac:dyDescent="0.25">
      <c r="A19138" s="5" t="str">
        <f t="shared" si="298"/>
        <v>1TariffFlat40109</v>
      </c>
      <c r="B19138" s="9">
        <v>1</v>
      </c>
      <c r="C19138" t="s">
        <v>134</v>
      </c>
      <c r="D19138" t="s">
        <v>151</v>
      </c>
      <c r="E19138" s="9">
        <v>4</v>
      </c>
      <c r="F19138" s="9">
        <v>0</v>
      </c>
      <c r="G19138" s="9">
        <v>10</v>
      </c>
      <c r="H19138" s="9">
        <v>9</v>
      </c>
      <c r="I19138" s="9">
        <v>0.60608899593353271</v>
      </c>
      <c r="J19138" s="9">
        <v>0.60608899593353271</v>
      </c>
      <c r="K19138" s="9">
        <v>0</v>
      </c>
      <c r="L19138" s="9">
        <v>69.679473876953125</v>
      </c>
    </row>
    <row r="19139" spans="1:12" x14ac:dyDescent="0.25">
      <c r="A19139" s="5" t="str">
        <f t="shared" ref="A19139:A19202" si="299">B19139&amp;C19139&amp;D19139&amp;E19139&amp;F19139&amp;G19139&amp;H19139</f>
        <v>1TariffFlat401010</v>
      </c>
      <c r="B19139" s="9">
        <v>1</v>
      </c>
      <c r="C19139" t="s">
        <v>134</v>
      </c>
      <c r="D19139" t="s">
        <v>151</v>
      </c>
      <c r="E19139" s="9">
        <v>4</v>
      </c>
      <c r="F19139" s="9">
        <v>0</v>
      </c>
      <c r="G19139" s="9">
        <v>10</v>
      </c>
      <c r="H19139" s="9">
        <v>10</v>
      </c>
      <c r="I19139" s="9">
        <v>0.61565208435058594</v>
      </c>
      <c r="J19139" s="9">
        <v>0.61565208435058594</v>
      </c>
      <c r="K19139" s="9">
        <v>0</v>
      </c>
      <c r="L19139" s="9">
        <v>73.97412109375</v>
      </c>
    </row>
    <row r="19140" spans="1:12" x14ac:dyDescent="0.25">
      <c r="A19140" s="5" t="str">
        <f t="shared" si="299"/>
        <v>1TariffFlat401011</v>
      </c>
      <c r="B19140" s="9">
        <v>1</v>
      </c>
      <c r="C19140" t="s">
        <v>134</v>
      </c>
      <c r="D19140" t="s">
        <v>151</v>
      </c>
      <c r="E19140" s="9">
        <v>4</v>
      </c>
      <c r="F19140" s="9">
        <v>0</v>
      </c>
      <c r="G19140" s="9">
        <v>10</v>
      </c>
      <c r="H19140" s="9">
        <v>11</v>
      </c>
      <c r="I19140" s="9">
        <v>0.69312506914138794</v>
      </c>
      <c r="J19140" s="9">
        <v>0.69312506914138794</v>
      </c>
      <c r="K19140" s="9">
        <v>0</v>
      </c>
      <c r="L19140" s="9">
        <v>78.18658447265625</v>
      </c>
    </row>
    <row r="19141" spans="1:12" x14ac:dyDescent="0.25">
      <c r="A19141" s="5" t="str">
        <f t="shared" si="299"/>
        <v>1TariffFlat401012</v>
      </c>
      <c r="B19141" s="9">
        <v>1</v>
      </c>
      <c r="C19141" t="s">
        <v>134</v>
      </c>
      <c r="D19141" t="s">
        <v>151</v>
      </c>
      <c r="E19141" s="9">
        <v>4</v>
      </c>
      <c r="F19141" s="9">
        <v>0</v>
      </c>
      <c r="G19141" s="9">
        <v>10</v>
      </c>
      <c r="H19141" s="9">
        <v>12</v>
      </c>
      <c r="I19141" s="9">
        <v>0.83022528886795044</v>
      </c>
      <c r="J19141" s="9">
        <v>0.83022528886795044</v>
      </c>
      <c r="K19141" s="9">
        <v>0</v>
      </c>
      <c r="L19141" s="9">
        <v>82.161773681640625</v>
      </c>
    </row>
    <row r="19142" spans="1:12" x14ac:dyDescent="0.25">
      <c r="A19142" s="5" t="str">
        <f t="shared" si="299"/>
        <v>1TariffFlat401013</v>
      </c>
      <c r="B19142" s="9">
        <v>1</v>
      </c>
      <c r="C19142" t="s">
        <v>134</v>
      </c>
      <c r="D19142" t="s">
        <v>151</v>
      </c>
      <c r="E19142" s="9">
        <v>4</v>
      </c>
      <c r="F19142" s="9">
        <v>0</v>
      </c>
      <c r="G19142" s="9">
        <v>10</v>
      </c>
      <c r="H19142" s="9">
        <v>13</v>
      </c>
      <c r="I19142" s="9">
        <v>1.0387164354324341</v>
      </c>
      <c r="J19142" s="9">
        <v>1.0387164354324341</v>
      </c>
      <c r="K19142" s="9">
        <v>0</v>
      </c>
      <c r="L19142" s="9">
        <v>85.160820007324219</v>
      </c>
    </row>
    <row r="19143" spans="1:12" x14ac:dyDescent="0.25">
      <c r="A19143" s="5" t="str">
        <f t="shared" si="299"/>
        <v>1TariffFlat401014</v>
      </c>
      <c r="B19143" s="9">
        <v>1</v>
      </c>
      <c r="C19143" t="s">
        <v>134</v>
      </c>
      <c r="D19143" t="s">
        <v>151</v>
      </c>
      <c r="E19143" s="9">
        <v>4</v>
      </c>
      <c r="F19143" s="9">
        <v>0</v>
      </c>
      <c r="G19143" s="9">
        <v>10</v>
      </c>
      <c r="H19143" s="9">
        <v>14</v>
      </c>
      <c r="I19143" s="9">
        <v>1.2857773303985596</v>
      </c>
      <c r="J19143" s="9">
        <v>1.2857773303985596</v>
      </c>
      <c r="K19143" s="9">
        <v>0</v>
      </c>
      <c r="L19143" s="9">
        <v>87.154067993164063</v>
      </c>
    </row>
    <row r="19144" spans="1:12" x14ac:dyDescent="0.25">
      <c r="A19144" s="5" t="str">
        <f t="shared" si="299"/>
        <v>1TariffFlat401015</v>
      </c>
      <c r="B19144" s="9">
        <v>1</v>
      </c>
      <c r="C19144" t="s">
        <v>134</v>
      </c>
      <c r="D19144" t="s">
        <v>151</v>
      </c>
      <c r="E19144" s="9">
        <v>4</v>
      </c>
      <c r="F19144" s="9">
        <v>0</v>
      </c>
      <c r="G19144" s="9">
        <v>10</v>
      </c>
      <c r="H19144" s="9">
        <v>15</v>
      </c>
      <c r="I19144" s="9">
        <v>1.5450791120529175</v>
      </c>
      <c r="J19144" s="9">
        <v>1.5450791120529175</v>
      </c>
      <c r="K19144" s="9">
        <v>0</v>
      </c>
      <c r="L19144" s="9">
        <v>88.576614379882813</v>
      </c>
    </row>
    <row r="19145" spans="1:12" x14ac:dyDescent="0.25">
      <c r="A19145" s="5" t="str">
        <f t="shared" si="299"/>
        <v>1TariffFlat401016</v>
      </c>
      <c r="B19145" s="9">
        <v>1</v>
      </c>
      <c r="C19145" t="s">
        <v>134</v>
      </c>
      <c r="D19145" t="s">
        <v>151</v>
      </c>
      <c r="E19145" s="9">
        <v>4</v>
      </c>
      <c r="F19145" s="9">
        <v>0</v>
      </c>
      <c r="G19145" s="9">
        <v>10</v>
      </c>
      <c r="H19145" s="9">
        <v>16</v>
      </c>
      <c r="I19145" s="9">
        <v>1.8179048299789429</v>
      </c>
      <c r="J19145" s="9">
        <v>1.8179048299789429</v>
      </c>
      <c r="K19145" s="9">
        <v>0</v>
      </c>
      <c r="L19145" s="9">
        <v>89.906318664550781</v>
      </c>
    </row>
    <row r="19146" spans="1:12" x14ac:dyDescent="0.25">
      <c r="A19146" s="5" t="str">
        <f t="shared" si="299"/>
        <v>1TariffFlat401017</v>
      </c>
      <c r="B19146" s="9">
        <v>1</v>
      </c>
      <c r="C19146" t="s">
        <v>134</v>
      </c>
      <c r="D19146" t="s">
        <v>151</v>
      </c>
      <c r="E19146" s="9">
        <v>4</v>
      </c>
      <c r="F19146" s="9">
        <v>0</v>
      </c>
      <c r="G19146" s="9">
        <v>10</v>
      </c>
      <c r="H19146" s="9">
        <v>17</v>
      </c>
      <c r="I19146" s="9">
        <v>2.054893970489502</v>
      </c>
      <c r="J19146" s="9">
        <v>1.1033399105072021</v>
      </c>
      <c r="K19146" s="9">
        <v>1.3836790807545185E-2</v>
      </c>
      <c r="L19146" s="9">
        <v>90.665237426757813</v>
      </c>
    </row>
    <row r="19147" spans="1:12" x14ac:dyDescent="0.25">
      <c r="A19147" s="5" t="str">
        <f t="shared" si="299"/>
        <v>1TariffFlat401018</v>
      </c>
      <c r="B19147" s="9">
        <v>1</v>
      </c>
      <c r="C19147" t="s">
        <v>134</v>
      </c>
      <c r="D19147" t="s">
        <v>151</v>
      </c>
      <c r="E19147" s="9">
        <v>4</v>
      </c>
      <c r="F19147" s="9">
        <v>0</v>
      </c>
      <c r="G19147" s="9">
        <v>10</v>
      </c>
      <c r="H19147" s="9">
        <v>18</v>
      </c>
      <c r="I19147" s="9">
        <v>2.2309176921844482</v>
      </c>
      <c r="J19147" s="9">
        <v>1.6633387804031372</v>
      </c>
      <c r="K19147" s="9">
        <v>2.7184268459677696E-2</v>
      </c>
      <c r="L19147" s="9">
        <v>90.870811462402344</v>
      </c>
    </row>
    <row r="19148" spans="1:12" x14ac:dyDescent="0.25">
      <c r="A19148" s="5" t="str">
        <f t="shared" si="299"/>
        <v>1TariffFlat401019</v>
      </c>
      <c r="B19148" s="9">
        <v>1</v>
      </c>
      <c r="C19148" t="s">
        <v>134</v>
      </c>
      <c r="D19148" t="s">
        <v>151</v>
      </c>
      <c r="E19148" s="9">
        <v>4</v>
      </c>
      <c r="F19148" s="9">
        <v>0</v>
      </c>
      <c r="G19148" s="9">
        <v>10</v>
      </c>
      <c r="H19148" s="9">
        <v>19</v>
      </c>
      <c r="I19148" s="9">
        <v>2.2763993740081787</v>
      </c>
      <c r="J19148" s="9">
        <v>1.9147151708602905</v>
      </c>
      <c r="K19148" s="9">
        <v>1.5600561164319515E-2</v>
      </c>
      <c r="L19148" s="9">
        <v>90.161102294921875</v>
      </c>
    </row>
    <row r="19149" spans="1:12" x14ac:dyDescent="0.25">
      <c r="A19149" s="5" t="str">
        <f t="shared" si="299"/>
        <v>1TariffFlat401020</v>
      </c>
      <c r="B19149" s="9">
        <v>1</v>
      </c>
      <c r="C19149" t="s">
        <v>134</v>
      </c>
      <c r="D19149" t="s">
        <v>151</v>
      </c>
      <c r="E19149" s="9">
        <v>4</v>
      </c>
      <c r="F19149" s="9">
        <v>0</v>
      </c>
      <c r="G19149" s="9">
        <v>10</v>
      </c>
      <c r="H19149" s="9">
        <v>20</v>
      </c>
      <c r="I19149" s="9">
        <v>2.1830375194549561</v>
      </c>
      <c r="J19149" s="9">
        <v>1.9246183633804321</v>
      </c>
      <c r="K19149" s="9">
        <v>1.1871275492012501E-2</v>
      </c>
      <c r="L19149" s="9">
        <v>88.291046142578125</v>
      </c>
    </row>
    <row r="19150" spans="1:12" x14ac:dyDescent="0.25">
      <c r="A19150" s="5" t="str">
        <f t="shared" si="299"/>
        <v>1TariffFlat401021</v>
      </c>
      <c r="B19150" s="9">
        <v>1</v>
      </c>
      <c r="C19150" t="s">
        <v>134</v>
      </c>
      <c r="D19150" t="s">
        <v>151</v>
      </c>
      <c r="E19150" s="9">
        <v>4</v>
      </c>
      <c r="F19150" s="9">
        <v>0</v>
      </c>
      <c r="G19150" s="9">
        <v>10</v>
      </c>
      <c r="H19150" s="9">
        <v>21</v>
      </c>
      <c r="I19150" s="9">
        <v>2.0813345909118652</v>
      </c>
      <c r="J19150" s="9">
        <v>1.8459757566452026</v>
      </c>
      <c r="K19150" s="9">
        <v>1.0854940861463547E-2</v>
      </c>
      <c r="L19150" s="9">
        <v>85.060333251953125</v>
      </c>
    </row>
    <row r="19151" spans="1:12" x14ac:dyDescent="0.25">
      <c r="A19151" s="5" t="str">
        <f t="shared" si="299"/>
        <v>1TariffFlat401022</v>
      </c>
      <c r="B19151" s="9">
        <v>1</v>
      </c>
      <c r="C19151" t="s">
        <v>134</v>
      </c>
      <c r="D19151" t="s">
        <v>151</v>
      </c>
      <c r="E19151" s="9">
        <v>4</v>
      </c>
      <c r="F19151" s="9">
        <v>0</v>
      </c>
      <c r="G19151" s="9">
        <v>10</v>
      </c>
      <c r="H19151" s="9">
        <v>22</v>
      </c>
      <c r="I19151" s="9">
        <v>1.9197114706039429</v>
      </c>
      <c r="J19151" s="9">
        <v>2.3595342636108398</v>
      </c>
      <c r="K19151" s="9">
        <v>1.1110428720712662E-2</v>
      </c>
      <c r="L19151" s="9">
        <v>82.088859558105469</v>
      </c>
    </row>
    <row r="19152" spans="1:12" x14ac:dyDescent="0.25">
      <c r="A19152" s="5" t="str">
        <f t="shared" si="299"/>
        <v>1TariffFlat401023</v>
      </c>
      <c r="B19152" s="9">
        <v>1</v>
      </c>
      <c r="C19152" t="s">
        <v>134</v>
      </c>
      <c r="D19152" t="s">
        <v>151</v>
      </c>
      <c r="E19152" s="9">
        <v>4</v>
      </c>
      <c r="F19152" s="9">
        <v>0</v>
      </c>
      <c r="G19152" s="9">
        <v>10</v>
      </c>
      <c r="H19152" s="9">
        <v>23</v>
      </c>
      <c r="I19152" s="9">
        <v>1.6340439319610596</v>
      </c>
      <c r="J19152" s="9">
        <v>1.7878271341323853</v>
      </c>
      <c r="K19152" s="9">
        <v>9.4110835343599319E-3</v>
      </c>
      <c r="L19152" s="9">
        <v>79.194023132324219</v>
      </c>
    </row>
    <row r="19153" spans="1:12" x14ac:dyDescent="0.25">
      <c r="A19153" s="5" t="str">
        <f t="shared" si="299"/>
        <v>1TariffFlat401024</v>
      </c>
      <c r="B19153" s="9">
        <v>1</v>
      </c>
      <c r="C19153" t="s">
        <v>134</v>
      </c>
      <c r="D19153" t="s">
        <v>151</v>
      </c>
      <c r="E19153" s="9">
        <v>4</v>
      </c>
      <c r="F19153" s="9">
        <v>0</v>
      </c>
      <c r="G19153" s="9">
        <v>10</v>
      </c>
      <c r="H19153" s="9">
        <v>24</v>
      </c>
      <c r="I19153" s="9">
        <v>1.3381569385528564</v>
      </c>
      <c r="J19153" s="9">
        <v>1.4134223461151123</v>
      </c>
      <c r="K19153" s="9">
        <v>8.3558503538370132E-3</v>
      </c>
      <c r="L19153" s="9">
        <v>76.190780639648438</v>
      </c>
    </row>
    <row r="19154" spans="1:12" x14ac:dyDescent="0.25">
      <c r="A19154" s="5" t="str">
        <f t="shared" si="299"/>
        <v>1TariffFlat4121</v>
      </c>
      <c r="B19154" s="9">
        <v>1</v>
      </c>
      <c r="C19154" t="s">
        <v>134</v>
      </c>
      <c r="D19154" t="s">
        <v>151</v>
      </c>
      <c r="E19154" s="9">
        <v>4</v>
      </c>
      <c r="F19154" s="9">
        <v>1</v>
      </c>
      <c r="G19154" s="9">
        <v>2</v>
      </c>
      <c r="H19154" s="9">
        <v>1</v>
      </c>
      <c r="I19154" s="9">
        <v>0.71712791919708252</v>
      </c>
      <c r="J19154" s="9">
        <v>0.71712791919708252</v>
      </c>
      <c r="K19154" s="9">
        <v>0</v>
      </c>
      <c r="L19154" s="9">
        <v>65.596649169921875</v>
      </c>
    </row>
    <row r="19155" spans="1:12" x14ac:dyDescent="0.25">
      <c r="A19155" s="5" t="str">
        <f t="shared" si="299"/>
        <v>1TariffFlat4122</v>
      </c>
      <c r="B19155" s="9">
        <v>1</v>
      </c>
      <c r="C19155" t="s">
        <v>134</v>
      </c>
      <c r="D19155" t="s">
        <v>151</v>
      </c>
      <c r="E19155" s="9">
        <v>4</v>
      </c>
      <c r="F19155" s="9">
        <v>1</v>
      </c>
      <c r="G19155" s="9">
        <v>2</v>
      </c>
      <c r="H19155" s="9">
        <v>2</v>
      </c>
      <c r="I19155" s="9">
        <v>0.6225929856300354</v>
      </c>
      <c r="J19155" s="9">
        <v>0.6225929856300354</v>
      </c>
      <c r="K19155" s="9">
        <v>0</v>
      </c>
      <c r="L19155" s="9">
        <v>64.309371948242188</v>
      </c>
    </row>
    <row r="19156" spans="1:12" x14ac:dyDescent="0.25">
      <c r="A19156" s="5" t="str">
        <f t="shared" si="299"/>
        <v>1TariffFlat4123</v>
      </c>
      <c r="B19156" s="9">
        <v>1</v>
      </c>
      <c r="C19156" t="s">
        <v>134</v>
      </c>
      <c r="D19156" t="s">
        <v>151</v>
      </c>
      <c r="E19156" s="9">
        <v>4</v>
      </c>
      <c r="F19156" s="9">
        <v>1</v>
      </c>
      <c r="G19156" s="9">
        <v>2</v>
      </c>
      <c r="H19156" s="9">
        <v>3</v>
      </c>
      <c r="I19156" s="9">
        <v>0.56729930639266968</v>
      </c>
      <c r="J19156" s="9">
        <v>0.56729930639266968</v>
      </c>
      <c r="K19156" s="9">
        <v>0</v>
      </c>
      <c r="L19156" s="9">
        <v>63.221561431884766</v>
      </c>
    </row>
    <row r="19157" spans="1:12" x14ac:dyDescent="0.25">
      <c r="A19157" s="5" t="str">
        <f t="shared" si="299"/>
        <v>1TariffFlat4124</v>
      </c>
      <c r="B19157" s="9">
        <v>1</v>
      </c>
      <c r="C19157" t="s">
        <v>134</v>
      </c>
      <c r="D19157" t="s">
        <v>151</v>
      </c>
      <c r="E19157" s="9">
        <v>4</v>
      </c>
      <c r="F19157" s="9">
        <v>1</v>
      </c>
      <c r="G19157" s="9">
        <v>2</v>
      </c>
      <c r="H19157" s="9">
        <v>4</v>
      </c>
      <c r="I19157" s="9">
        <v>0.53377950191497803</v>
      </c>
      <c r="J19157" s="9">
        <v>0.53377950191497803</v>
      </c>
      <c r="K19157" s="9">
        <v>0</v>
      </c>
      <c r="L19157" s="9">
        <v>62.094158172607422</v>
      </c>
    </row>
    <row r="19158" spans="1:12" x14ac:dyDescent="0.25">
      <c r="A19158" s="5" t="str">
        <f t="shared" si="299"/>
        <v>1TariffFlat4125</v>
      </c>
      <c r="B19158" s="9">
        <v>1</v>
      </c>
      <c r="C19158" t="s">
        <v>134</v>
      </c>
      <c r="D19158" t="s">
        <v>151</v>
      </c>
      <c r="E19158" s="9">
        <v>4</v>
      </c>
      <c r="F19158" s="9">
        <v>1</v>
      </c>
      <c r="G19158" s="9">
        <v>2</v>
      </c>
      <c r="H19158" s="9">
        <v>5</v>
      </c>
      <c r="I19158" s="9">
        <v>0.51516067981719971</v>
      </c>
      <c r="J19158" s="9">
        <v>0.51516067981719971</v>
      </c>
      <c r="K19158" s="9">
        <v>0</v>
      </c>
      <c r="L19158" s="9">
        <v>61.062889099121094</v>
      </c>
    </row>
    <row r="19159" spans="1:12" x14ac:dyDescent="0.25">
      <c r="A19159" s="5" t="str">
        <f t="shared" si="299"/>
        <v>1TariffFlat4126</v>
      </c>
      <c r="B19159" s="9">
        <v>1</v>
      </c>
      <c r="C19159" t="s">
        <v>134</v>
      </c>
      <c r="D19159" t="s">
        <v>151</v>
      </c>
      <c r="E19159" s="9">
        <v>4</v>
      </c>
      <c r="F19159" s="9">
        <v>1</v>
      </c>
      <c r="G19159" s="9">
        <v>2</v>
      </c>
      <c r="H19159" s="9">
        <v>6</v>
      </c>
      <c r="I19159" s="9">
        <v>0.52435648441314697</v>
      </c>
      <c r="J19159" s="9">
        <v>0.52435648441314697</v>
      </c>
      <c r="K19159" s="9">
        <v>0</v>
      </c>
      <c r="L19159" s="9">
        <v>60.213409423828125</v>
      </c>
    </row>
    <row r="19160" spans="1:12" x14ac:dyDescent="0.25">
      <c r="A19160" s="5" t="str">
        <f t="shared" si="299"/>
        <v>1TariffFlat4127</v>
      </c>
      <c r="B19160" s="9">
        <v>1</v>
      </c>
      <c r="C19160" t="s">
        <v>134</v>
      </c>
      <c r="D19160" t="s">
        <v>151</v>
      </c>
      <c r="E19160" s="9">
        <v>4</v>
      </c>
      <c r="F19160" s="9">
        <v>1</v>
      </c>
      <c r="G19160" s="9">
        <v>2</v>
      </c>
      <c r="H19160" s="9">
        <v>7</v>
      </c>
      <c r="I19160" s="9">
        <v>0.56515395641326904</v>
      </c>
      <c r="J19160" s="9">
        <v>0.56515395641326904</v>
      </c>
      <c r="K19160" s="9">
        <v>0</v>
      </c>
      <c r="L19160" s="9">
        <v>59.574382781982422</v>
      </c>
    </row>
    <row r="19161" spans="1:12" x14ac:dyDescent="0.25">
      <c r="A19161" s="5" t="str">
        <f t="shared" si="299"/>
        <v>1TariffFlat4128</v>
      </c>
      <c r="B19161" s="9">
        <v>1</v>
      </c>
      <c r="C19161" t="s">
        <v>134</v>
      </c>
      <c r="D19161" t="s">
        <v>151</v>
      </c>
      <c r="E19161" s="9">
        <v>4</v>
      </c>
      <c r="F19161" s="9">
        <v>1</v>
      </c>
      <c r="G19161" s="9">
        <v>2</v>
      </c>
      <c r="H19161" s="9">
        <v>8</v>
      </c>
      <c r="I19161" s="9">
        <v>0.558360755443573</v>
      </c>
      <c r="J19161" s="9">
        <v>0.558360755443573</v>
      </c>
      <c r="K19161" s="9">
        <v>0</v>
      </c>
      <c r="L19161" s="9">
        <v>59.461692810058594</v>
      </c>
    </row>
    <row r="19162" spans="1:12" x14ac:dyDescent="0.25">
      <c r="A19162" s="5" t="str">
        <f t="shared" si="299"/>
        <v>1TariffFlat4129</v>
      </c>
      <c r="B19162" s="9">
        <v>1</v>
      </c>
      <c r="C19162" t="s">
        <v>134</v>
      </c>
      <c r="D19162" t="s">
        <v>151</v>
      </c>
      <c r="E19162" s="9">
        <v>4</v>
      </c>
      <c r="F19162" s="9">
        <v>1</v>
      </c>
      <c r="G19162" s="9">
        <v>2</v>
      </c>
      <c r="H19162" s="9">
        <v>9</v>
      </c>
      <c r="I19162" s="9">
        <v>0.4765891432762146</v>
      </c>
      <c r="J19162" s="9">
        <v>0.4765891432762146</v>
      </c>
      <c r="K19162" s="9">
        <v>0</v>
      </c>
      <c r="L19162" s="9">
        <v>61.547004699707031</v>
      </c>
    </row>
    <row r="19163" spans="1:12" x14ac:dyDescent="0.25">
      <c r="A19163" s="5" t="str">
        <f t="shared" si="299"/>
        <v>1TariffFlat41210</v>
      </c>
      <c r="B19163" s="9">
        <v>1</v>
      </c>
      <c r="C19163" t="s">
        <v>134</v>
      </c>
      <c r="D19163" t="s">
        <v>151</v>
      </c>
      <c r="E19163" s="9">
        <v>4</v>
      </c>
      <c r="F19163" s="9">
        <v>1</v>
      </c>
      <c r="G19163" s="9">
        <v>2</v>
      </c>
      <c r="H19163" s="9">
        <v>10</v>
      </c>
      <c r="I19163" s="9">
        <v>0.40002912282943726</v>
      </c>
      <c r="J19163" s="9">
        <v>0.40002912282943726</v>
      </c>
      <c r="K19163" s="9">
        <v>0</v>
      </c>
      <c r="L19163" s="9">
        <v>66.207977294921875</v>
      </c>
    </row>
    <row r="19164" spans="1:12" x14ac:dyDescent="0.25">
      <c r="A19164" s="5" t="str">
        <f t="shared" si="299"/>
        <v>1TariffFlat41211</v>
      </c>
      <c r="B19164" s="9">
        <v>1</v>
      </c>
      <c r="C19164" t="s">
        <v>134</v>
      </c>
      <c r="D19164" t="s">
        <v>151</v>
      </c>
      <c r="E19164" s="9">
        <v>4</v>
      </c>
      <c r="F19164" s="9">
        <v>1</v>
      </c>
      <c r="G19164" s="9">
        <v>2</v>
      </c>
      <c r="H19164" s="9">
        <v>11</v>
      </c>
      <c r="I19164" s="9">
        <v>0.40831640362739563</v>
      </c>
      <c r="J19164" s="9">
        <v>0.40831640362739563</v>
      </c>
      <c r="K19164" s="9">
        <v>0</v>
      </c>
      <c r="L19164" s="9">
        <v>71.789779663085938</v>
      </c>
    </row>
    <row r="19165" spans="1:12" x14ac:dyDescent="0.25">
      <c r="A19165" s="5" t="str">
        <f t="shared" si="299"/>
        <v>1TariffFlat41212</v>
      </c>
      <c r="B19165" s="9">
        <v>1</v>
      </c>
      <c r="C19165" t="s">
        <v>134</v>
      </c>
      <c r="D19165" t="s">
        <v>151</v>
      </c>
      <c r="E19165" s="9">
        <v>4</v>
      </c>
      <c r="F19165" s="9">
        <v>1</v>
      </c>
      <c r="G19165" s="9">
        <v>2</v>
      </c>
      <c r="H19165" s="9">
        <v>12</v>
      </c>
      <c r="I19165" s="9">
        <v>0.41384029388427734</v>
      </c>
      <c r="J19165" s="9">
        <v>0.41384029388427734</v>
      </c>
      <c r="K19165" s="9">
        <v>0</v>
      </c>
      <c r="L19165" s="9">
        <v>76.787223815917969</v>
      </c>
    </row>
    <row r="19166" spans="1:12" x14ac:dyDescent="0.25">
      <c r="A19166" s="5" t="str">
        <f t="shared" si="299"/>
        <v>1TariffFlat41213</v>
      </c>
      <c r="B19166" s="9">
        <v>1</v>
      </c>
      <c r="C19166" t="s">
        <v>134</v>
      </c>
      <c r="D19166" t="s">
        <v>151</v>
      </c>
      <c r="E19166" s="9">
        <v>4</v>
      </c>
      <c r="F19166" s="9">
        <v>1</v>
      </c>
      <c r="G19166" s="9">
        <v>2</v>
      </c>
      <c r="H19166" s="9">
        <v>13</v>
      </c>
      <c r="I19166" s="9">
        <v>0.48306891322135925</v>
      </c>
      <c r="J19166" s="9">
        <v>0.48306891322135925</v>
      </c>
      <c r="K19166" s="9">
        <v>0</v>
      </c>
      <c r="L19166" s="9">
        <v>80.823921203613281</v>
      </c>
    </row>
    <row r="19167" spans="1:12" x14ac:dyDescent="0.25">
      <c r="A19167" s="5" t="str">
        <f t="shared" si="299"/>
        <v>1TariffFlat41214</v>
      </c>
      <c r="B19167" s="9">
        <v>1</v>
      </c>
      <c r="C19167" t="s">
        <v>134</v>
      </c>
      <c r="D19167" t="s">
        <v>151</v>
      </c>
      <c r="E19167" s="9">
        <v>4</v>
      </c>
      <c r="F19167" s="9">
        <v>1</v>
      </c>
      <c r="G19167" s="9">
        <v>2</v>
      </c>
      <c r="H19167" s="9">
        <v>14</v>
      </c>
      <c r="I19167" s="9">
        <v>0.61472189426422119</v>
      </c>
      <c r="J19167" s="9">
        <v>0.61472189426422119</v>
      </c>
      <c r="K19167" s="9">
        <v>0</v>
      </c>
      <c r="L19167" s="9">
        <v>83.442352294921875</v>
      </c>
    </row>
    <row r="19168" spans="1:12" x14ac:dyDescent="0.25">
      <c r="A19168" s="5" t="str">
        <f t="shared" si="299"/>
        <v>1TariffFlat41215</v>
      </c>
      <c r="B19168" s="9">
        <v>1</v>
      </c>
      <c r="C19168" t="s">
        <v>134</v>
      </c>
      <c r="D19168" t="s">
        <v>151</v>
      </c>
      <c r="E19168" s="9">
        <v>4</v>
      </c>
      <c r="F19168" s="9">
        <v>1</v>
      </c>
      <c r="G19168" s="9">
        <v>2</v>
      </c>
      <c r="H19168" s="9">
        <v>15</v>
      </c>
      <c r="I19168" s="9">
        <v>0.79918825626373291</v>
      </c>
      <c r="J19168" s="9">
        <v>0.79918825626373291</v>
      </c>
      <c r="K19168" s="9">
        <v>0</v>
      </c>
      <c r="L19168" s="9">
        <v>84.877540588378906</v>
      </c>
    </row>
    <row r="19169" spans="1:12" x14ac:dyDescent="0.25">
      <c r="A19169" s="5" t="str">
        <f t="shared" si="299"/>
        <v>1TariffFlat41216</v>
      </c>
      <c r="B19169" s="9">
        <v>1</v>
      </c>
      <c r="C19169" t="s">
        <v>134</v>
      </c>
      <c r="D19169" t="s">
        <v>151</v>
      </c>
      <c r="E19169" s="9">
        <v>4</v>
      </c>
      <c r="F19169" s="9">
        <v>1</v>
      </c>
      <c r="G19169" s="9">
        <v>2</v>
      </c>
      <c r="H19169" s="9">
        <v>16</v>
      </c>
      <c r="I19169" s="9">
        <v>1.0253046751022339</v>
      </c>
      <c r="J19169" s="9">
        <v>1.0253046751022339</v>
      </c>
      <c r="K19169" s="9">
        <v>0</v>
      </c>
      <c r="L19169" s="9">
        <v>85.502708435058594</v>
      </c>
    </row>
    <row r="19170" spans="1:12" x14ac:dyDescent="0.25">
      <c r="A19170" s="5" t="str">
        <f t="shared" si="299"/>
        <v>1TariffFlat41217</v>
      </c>
      <c r="B19170" s="9">
        <v>1</v>
      </c>
      <c r="C19170" t="s">
        <v>134</v>
      </c>
      <c r="D19170" t="s">
        <v>151</v>
      </c>
      <c r="E19170" s="9">
        <v>4</v>
      </c>
      <c r="F19170" s="9">
        <v>1</v>
      </c>
      <c r="G19170" s="9">
        <v>2</v>
      </c>
      <c r="H19170" s="9">
        <v>17</v>
      </c>
      <c r="I19170" s="9">
        <v>1.2474251985549927</v>
      </c>
      <c r="J19170" s="9">
        <v>0.50947189331054688</v>
      </c>
      <c r="K19170" s="9">
        <v>2.1524053066968918E-2</v>
      </c>
      <c r="L19170" s="9">
        <v>84.837654113769531</v>
      </c>
    </row>
    <row r="19171" spans="1:12" x14ac:dyDescent="0.25">
      <c r="A19171" s="5" t="str">
        <f t="shared" si="299"/>
        <v>1TariffFlat41218</v>
      </c>
      <c r="B19171" s="9">
        <v>1</v>
      </c>
      <c r="C19171" t="s">
        <v>134</v>
      </c>
      <c r="D19171" t="s">
        <v>151</v>
      </c>
      <c r="E19171" s="9">
        <v>4</v>
      </c>
      <c r="F19171" s="9">
        <v>1</v>
      </c>
      <c r="G19171" s="9">
        <v>2</v>
      </c>
      <c r="H19171" s="9">
        <v>18</v>
      </c>
      <c r="I19171" s="9">
        <v>1.4274600744247437</v>
      </c>
      <c r="J19171" s="9">
        <v>0.9832303524017334</v>
      </c>
      <c r="K19171" s="9">
        <v>3.8830522447824478E-2</v>
      </c>
      <c r="L19171" s="9">
        <v>84.587089538574219</v>
      </c>
    </row>
    <row r="19172" spans="1:12" x14ac:dyDescent="0.25">
      <c r="A19172" s="5" t="str">
        <f t="shared" si="299"/>
        <v>1TariffFlat41219</v>
      </c>
      <c r="B19172" s="9">
        <v>1</v>
      </c>
      <c r="C19172" t="s">
        <v>134</v>
      </c>
      <c r="D19172" t="s">
        <v>151</v>
      </c>
      <c r="E19172" s="9">
        <v>4</v>
      </c>
      <c r="F19172" s="9">
        <v>1</v>
      </c>
      <c r="G19172" s="9">
        <v>2</v>
      </c>
      <c r="H19172" s="9">
        <v>19</v>
      </c>
      <c r="I19172" s="9">
        <v>1.5106700658798218</v>
      </c>
      <c r="J19172" s="9">
        <v>1.2410733699798584</v>
      </c>
      <c r="K19172" s="9">
        <v>2.4938775226473808E-2</v>
      </c>
      <c r="L19172" s="9">
        <v>83.229393005371094</v>
      </c>
    </row>
    <row r="19173" spans="1:12" x14ac:dyDescent="0.25">
      <c r="A19173" s="5" t="str">
        <f t="shared" si="299"/>
        <v>1TariffFlat41220</v>
      </c>
      <c r="B19173" s="9">
        <v>1</v>
      </c>
      <c r="C19173" t="s">
        <v>134</v>
      </c>
      <c r="D19173" t="s">
        <v>151</v>
      </c>
      <c r="E19173" s="9">
        <v>4</v>
      </c>
      <c r="F19173" s="9">
        <v>1</v>
      </c>
      <c r="G19173" s="9">
        <v>2</v>
      </c>
      <c r="H19173" s="9">
        <v>20</v>
      </c>
      <c r="I19173" s="9">
        <v>1.4983181953430176</v>
      </c>
      <c r="J19173" s="9">
        <v>1.2954062223434448</v>
      </c>
      <c r="K19173" s="9">
        <v>1.8169654533267021E-2</v>
      </c>
      <c r="L19173" s="9">
        <v>80.514602661132813</v>
      </c>
    </row>
    <row r="19174" spans="1:12" x14ac:dyDescent="0.25">
      <c r="A19174" s="5" t="str">
        <f t="shared" si="299"/>
        <v>1TariffFlat41221</v>
      </c>
      <c r="B19174" s="9">
        <v>1</v>
      </c>
      <c r="C19174" t="s">
        <v>134</v>
      </c>
      <c r="D19174" t="s">
        <v>151</v>
      </c>
      <c r="E19174" s="9">
        <v>4</v>
      </c>
      <c r="F19174" s="9">
        <v>1</v>
      </c>
      <c r="G19174" s="9">
        <v>2</v>
      </c>
      <c r="H19174" s="9">
        <v>21</v>
      </c>
      <c r="I19174" s="9">
        <v>1.4491846561431885</v>
      </c>
      <c r="J19174" s="9">
        <v>1.2761074304580688</v>
      </c>
      <c r="K19174" s="9">
        <v>2.7891248464584351E-2</v>
      </c>
      <c r="L19174" s="9">
        <v>76.334815979003906</v>
      </c>
    </row>
    <row r="19175" spans="1:12" x14ac:dyDescent="0.25">
      <c r="A19175" s="5" t="str">
        <f t="shared" si="299"/>
        <v>1TariffFlat41222</v>
      </c>
      <c r="B19175" s="9">
        <v>1</v>
      </c>
      <c r="C19175" t="s">
        <v>134</v>
      </c>
      <c r="D19175" t="s">
        <v>151</v>
      </c>
      <c r="E19175" s="9">
        <v>4</v>
      </c>
      <c r="F19175" s="9">
        <v>1</v>
      </c>
      <c r="G19175" s="9">
        <v>2</v>
      </c>
      <c r="H19175" s="9">
        <v>22</v>
      </c>
      <c r="I19175" s="9">
        <v>1.3393678665161133</v>
      </c>
      <c r="J19175" s="9">
        <v>1.6665490865707397</v>
      </c>
      <c r="K19175" s="9">
        <v>3.2972272485494614E-2</v>
      </c>
      <c r="L19175" s="9">
        <v>73.211891174316406</v>
      </c>
    </row>
    <row r="19176" spans="1:12" x14ac:dyDescent="0.25">
      <c r="A19176" s="5" t="str">
        <f t="shared" si="299"/>
        <v>1TariffFlat41223</v>
      </c>
      <c r="B19176" s="9">
        <v>1</v>
      </c>
      <c r="C19176" t="s">
        <v>134</v>
      </c>
      <c r="D19176" t="s">
        <v>151</v>
      </c>
      <c r="E19176" s="9">
        <v>4</v>
      </c>
      <c r="F19176" s="9">
        <v>1</v>
      </c>
      <c r="G19176" s="9">
        <v>2</v>
      </c>
      <c r="H19176" s="9">
        <v>23</v>
      </c>
      <c r="I19176" s="9">
        <v>1.1439226865768433</v>
      </c>
      <c r="J19176" s="9">
        <v>1.2381391525268555</v>
      </c>
      <c r="K19176" s="9">
        <v>2.4246010929346085E-2</v>
      </c>
      <c r="L19176" s="9">
        <v>70.97149658203125</v>
      </c>
    </row>
    <row r="19177" spans="1:12" x14ac:dyDescent="0.25">
      <c r="A19177" s="5" t="str">
        <f t="shared" si="299"/>
        <v>1TariffFlat41224</v>
      </c>
      <c r="B19177" s="9">
        <v>1</v>
      </c>
      <c r="C19177" t="s">
        <v>134</v>
      </c>
      <c r="D19177" t="s">
        <v>151</v>
      </c>
      <c r="E19177" s="9">
        <v>4</v>
      </c>
      <c r="F19177" s="9">
        <v>1</v>
      </c>
      <c r="G19177" s="9">
        <v>2</v>
      </c>
      <c r="H19177" s="9">
        <v>24</v>
      </c>
      <c r="I19177" s="9">
        <v>0.92870151996612549</v>
      </c>
      <c r="J19177" s="9">
        <v>0.95847928524017334</v>
      </c>
      <c r="K19177" s="9">
        <v>2.110954187810421E-2</v>
      </c>
      <c r="L19177" s="9">
        <v>68.292411804199219</v>
      </c>
    </row>
    <row r="19178" spans="1:12" x14ac:dyDescent="0.25">
      <c r="A19178" s="5" t="str">
        <f t="shared" si="299"/>
        <v>1TariffFlat41101</v>
      </c>
      <c r="B19178" s="9">
        <v>1</v>
      </c>
      <c r="C19178" t="s">
        <v>134</v>
      </c>
      <c r="D19178" t="s">
        <v>151</v>
      </c>
      <c r="E19178" s="9">
        <v>4</v>
      </c>
      <c r="F19178" s="9">
        <v>1</v>
      </c>
      <c r="G19178" s="9">
        <v>10</v>
      </c>
      <c r="H19178" s="9">
        <v>1</v>
      </c>
      <c r="I19178" s="9">
        <v>1.0117794275283813</v>
      </c>
      <c r="J19178" s="9">
        <v>1.0117794275283813</v>
      </c>
      <c r="K19178" s="9">
        <v>0</v>
      </c>
      <c r="L19178" s="9">
        <v>72.0030517578125</v>
      </c>
    </row>
    <row r="19179" spans="1:12" x14ac:dyDescent="0.25">
      <c r="A19179" s="5" t="str">
        <f t="shared" si="299"/>
        <v>1TariffFlat41102</v>
      </c>
      <c r="B19179" s="9">
        <v>1</v>
      </c>
      <c r="C19179" t="s">
        <v>134</v>
      </c>
      <c r="D19179" t="s">
        <v>151</v>
      </c>
      <c r="E19179" s="9">
        <v>4</v>
      </c>
      <c r="F19179" s="9">
        <v>1</v>
      </c>
      <c r="G19179" s="9">
        <v>10</v>
      </c>
      <c r="H19179" s="9">
        <v>2</v>
      </c>
      <c r="I19179" s="9">
        <v>0.81497424840927124</v>
      </c>
      <c r="J19179" s="9">
        <v>0.81497424840927124</v>
      </c>
      <c r="K19179" s="9">
        <v>0</v>
      </c>
      <c r="L19179" s="9">
        <v>70.166847229003906</v>
      </c>
    </row>
    <row r="19180" spans="1:12" x14ac:dyDescent="0.25">
      <c r="A19180" s="5" t="str">
        <f t="shared" si="299"/>
        <v>1TariffFlat41103</v>
      </c>
      <c r="B19180" s="9">
        <v>1</v>
      </c>
      <c r="C19180" t="s">
        <v>134</v>
      </c>
      <c r="D19180" t="s">
        <v>151</v>
      </c>
      <c r="E19180" s="9">
        <v>4</v>
      </c>
      <c r="F19180" s="9">
        <v>1</v>
      </c>
      <c r="G19180" s="9">
        <v>10</v>
      </c>
      <c r="H19180" s="9">
        <v>3</v>
      </c>
      <c r="I19180" s="9">
        <v>0.70627331733703613</v>
      </c>
      <c r="J19180" s="9">
        <v>0.70627331733703613</v>
      </c>
      <c r="K19180" s="9">
        <v>0</v>
      </c>
      <c r="L19180" s="9">
        <v>69.031455993652344</v>
      </c>
    </row>
    <row r="19181" spans="1:12" x14ac:dyDescent="0.25">
      <c r="A19181" s="5" t="str">
        <f t="shared" si="299"/>
        <v>1TariffFlat41104</v>
      </c>
      <c r="B19181" s="9">
        <v>1</v>
      </c>
      <c r="C19181" t="s">
        <v>134</v>
      </c>
      <c r="D19181" t="s">
        <v>151</v>
      </c>
      <c r="E19181" s="9">
        <v>4</v>
      </c>
      <c r="F19181" s="9">
        <v>1</v>
      </c>
      <c r="G19181" s="9">
        <v>10</v>
      </c>
      <c r="H19181" s="9">
        <v>4</v>
      </c>
      <c r="I19181" s="9">
        <v>0.61509352922439575</v>
      </c>
      <c r="J19181" s="9">
        <v>0.61509352922439575</v>
      </c>
      <c r="K19181" s="9">
        <v>0</v>
      </c>
      <c r="L19181" s="9">
        <v>67.185874938964844</v>
      </c>
    </row>
    <row r="19182" spans="1:12" x14ac:dyDescent="0.25">
      <c r="A19182" s="5" t="str">
        <f t="shared" si="299"/>
        <v>1TariffFlat41105</v>
      </c>
      <c r="B19182" s="9">
        <v>1</v>
      </c>
      <c r="C19182" t="s">
        <v>134</v>
      </c>
      <c r="D19182" t="s">
        <v>151</v>
      </c>
      <c r="E19182" s="9">
        <v>4</v>
      </c>
      <c r="F19182" s="9">
        <v>1</v>
      </c>
      <c r="G19182" s="9">
        <v>10</v>
      </c>
      <c r="H19182" s="9">
        <v>5</v>
      </c>
      <c r="I19182" s="9">
        <v>0.57580399513244629</v>
      </c>
      <c r="J19182" s="9">
        <v>0.57580399513244629</v>
      </c>
      <c r="K19182" s="9">
        <v>0</v>
      </c>
      <c r="L19182" s="9">
        <v>65.879539489746094</v>
      </c>
    </row>
    <row r="19183" spans="1:12" x14ac:dyDescent="0.25">
      <c r="A19183" s="5" t="str">
        <f t="shared" si="299"/>
        <v>1TariffFlat41106</v>
      </c>
      <c r="B19183" s="9">
        <v>1</v>
      </c>
      <c r="C19183" t="s">
        <v>134</v>
      </c>
      <c r="D19183" t="s">
        <v>151</v>
      </c>
      <c r="E19183" s="9">
        <v>4</v>
      </c>
      <c r="F19183" s="9">
        <v>1</v>
      </c>
      <c r="G19183" s="9">
        <v>10</v>
      </c>
      <c r="H19183" s="9">
        <v>6</v>
      </c>
      <c r="I19183" s="9">
        <v>0.57227462530136108</v>
      </c>
      <c r="J19183" s="9">
        <v>0.57227462530136108</v>
      </c>
      <c r="K19183" s="9">
        <v>0</v>
      </c>
      <c r="L19183" s="9">
        <v>64.862083435058594</v>
      </c>
    </row>
    <row r="19184" spans="1:12" x14ac:dyDescent="0.25">
      <c r="A19184" s="5" t="str">
        <f t="shared" si="299"/>
        <v>1TariffFlat41107</v>
      </c>
      <c r="B19184" s="9">
        <v>1</v>
      </c>
      <c r="C19184" t="s">
        <v>134</v>
      </c>
      <c r="D19184" t="s">
        <v>151</v>
      </c>
      <c r="E19184" s="9">
        <v>4</v>
      </c>
      <c r="F19184" s="9">
        <v>1</v>
      </c>
      <c r="G19184" s="9">
        <v>10</v>
      </c>
      <c r="H19184" s="9">
        <v>7</v>
      </c>
      <c r="I19184" s="9">
        <v>0.59223628044128418</v>
      </c>
      <c r="J19184" s="9">
        <v>0.59223628044128418</v>
      </c>
      <c r="K19184" s="9">
        <v>0</v>
      </c>
      <c r="L19184" s="9">
        <v>64.095100402832031</v>
      </c>
    </row>
    <row r="19185" spans="1:12" x14ac:dyDescent="0.25">
      <c r="A19185" s="5" t="str">
        <f t="shared" si="299"/>
        <v>1TariffFlat41108</v>
      </c>
      <c r="B19185" s="9">
        <v>1</v>
      </c>
      <c r="C19185" t="s">
        <v>134</v>
      </c>
      <c r="D19185" t="s">
        <v>151</v>
      </c>
      <c r="E19185" s="9">
        <v>4</v>
      </c>
      <c r="F19185" s="9">
        <v>1</v>
      </c>
      <c r="G19185" s="9">
        <v>10</v>
      </c>
      <c r="H19185" s="9">
        <v>8</v>
      </c>
      <c r="I19185" s="9">
        <v>0.58690619468688965</v>
      </c>
      <c r="J19185" s="9">
        <v>0.58690619468688965</v>
      </c>
      <c r="K19185" s="9">
        <v>0</v>
      </c>
      <c r="L19185" s="9">
        <v>63.978305816650391</v>
      </c>
    </row>
    <row r="19186" spans="1:12" x14ac:dyDescent="0.25">
      <c r="A19186" s="5" t="str">
        <f t="shared" si="299"/>
        <v>1TariffFlat41109</v>
      </c>
      <c r="B19186" s="9">
        <v>1</v>
      </c>
      <c r="C19186" t="s">
        <v>134</v>
      </c>
      <c r="D19186" t="s">
        <v>151</v>
      </c>
      <c r="E19186" s="9">
        <v>4</v>
      </c>
      <c r="F19186" s="9">
        <v>1</v>
      </c>
      <c r="G19186" s="9">
        <v>10</v>
      </c>
      <c r="H19186" s="9">
        <v>9</v>
      </c>
      <c r="I19186" s="9">
        <v>0.53752928972244263</v>
      </c>
      <c r="J19186" s="9">
        <v>0.53752928972244263</v>
      </c>
      <c r="K19186" s="9">
        <v>0</v>
      </c>
      <c r="L19186" s="9">
        <v>67.095039367675781</v>
      </c>
    </row>
    <row r="19187" spans="1:12" x14ac:dyDescent="0.25">
      <c r="A19187" s="5" t="str">
        <f t="shared" si="299"/>
        <v>1TariffFlat411010</v>
      </c>
      <c r="B19187" s="9">
        <v>1</v>
      </c>
      <c r="C19187" t="s">
        <v>134</v>
      </c>
      <c r="D19187" t="s">
        <v>151</v>
      </c>
      <c r="E19187" s="9">
        <v>4</v>
      </c>
      <c r="F19187" s="9">
        <v>1</v>
      </c>
      <c r="G19187" s="9">
        <v>10</v>
      </c>
      <c r="H19187" s="9">
        <v>10</v>
      </c>
      <c r="I19187" s="9">
        <v>0.57688730955123901</v>
      </c>
      <c r="J19187" s="9">
        <v>0.57688730955123901</v>
      </c>
      <c r="K19187" s="9">
        <v>0</v>
      </c>
      <c r="L19187" s="9">
        <v>72.907463073730469</v>
      </c>
    </row>
    <row r="19188" spans="1:12" x14ac:dyDescent="0.25">
      <c r="A19188" s="5" t="str">
        <f t="shared" si="299"/>
        <v>1TariffFlat411011</v>
      </c>
      <c r="B19188" s="9">
        <v>1</v>
      </c>
      <c r="C19188" t="s">
        <v>134</v>
      </c>
      <c r="D19188" t="s">
        <v>151</v>
      </c>
      <c r="E19188" s="9">
        <v>4</v>
      </c>
      <c r="F19188" s="9">
        <v>1</v>
      </c>
      <c r="G19188" s="9">
        <v>10</v>
      </c>
      <c r="H19188" s="9">
        <v>11</v>
      </c>
      <c r="I19188" s="9">
        <v>0.59641987085342407</v>
      </c>
      <c r="J19188" s="9">
        <v>0.59641987085342407</v>
      </c>
      <c r="K19188" s="9">
        <v>0</v>
      </c>
      <c r="L19188" s="9">
        <v>78.049354553222656</v>
      </c>
    </row>
    <row r="19189" spans="1:12" x14ac:dyDescent="0.25">
      <c r="A19189" s="5" t="str">
        <f t="shared" si="299"/>
        <v>1TariffFlat411012</v>
      </c>
      <c r="B19189" s="9">
        <v>1</v>
      </c>
      <c r="C19189" t="s">
        <v>134</v>
      </c>
      <c r="D19189" t="s">
        <v>151</v>
      </c>
      <c r="E19189" s="9">
        <v>4</v>
      </c>
      <c r="F19189" s="9">
        <v>1</v>
      </c>
      <c r="G19189" s="9">
        <v>10</v>
      </c>
      <c r="H19189" s="9">
        <v>12</v>
      </c>
      <c r="I19189" s="9">
        <v>0.66944867372512817</v>
      </c>
      <c r="J19189" s="9">
        <v>0.66944867372512817</v>
      </c>
      <c r="K19189" s="9">
        <v>0</v>
      </c>
      <c r="L19189" s="9">
        <v>82.810905456542969</v>
      </c>
    </row>
    <row r="19190" spans="1:12" x14ac:dyDescent="0.25">
      <c r="A19190" s="5" t="str">
        <f t="shared" si="299"/>
        <v>1TariffFlat411013</v>
      </c>
      <c r="B19190" s="9">
        <v>1</v>
      </c>
      <c r="C19190" t="s">
        <v>134</v>
      </c>
      <c r="D19190" t="s">
        <v>151</v>
      </c>
      <c r="E19190" s="9">
        <v>4</v>
      </c>
      <c r="F19190" s="9">
        <v>1</v>
      </c>
      <c r="G19190" s="9">
        <v>10</v>
      </c>
      <c r="H19190" s="9">
        <v>13</v>
      </c>
      <c r="I19190" s="9">
        <v>0.83884519338607788</v>
      </c>
      <c r="J19190" s="9">
        <v>0.83884519338607788</v>
      </c>
      <c r="K19190" s="9">
        <v>0</v>
      </c>
      <c r="L19190" s="9">
        <v>85.915550231933594</v>
      </c>
    </row>
    <row r="19191" spans="1:12" x14ac:dyDescent="0.25">
      <c r="A19191" s="5" t="str">
        <f t="shared" si="299"/>
        <v>1TariffFlat411014</v>
      </c>
      <c r="B19191" s="9">
        <v>1</v>
      </c>
      <c r="C19191" t="s">
        <v>134</v>
      </c>
      <c r="D19191" t="s">
        <v>151</v>
      </c>
      <c r="E19191" s="9">
        <v>4</v>
      </c>
      <c r="F19191" s="9">
        <v>1</v>
      </c>
      <c r="G19191" s="9">
        <v>10</v>
      </c>
      <c r="H19191" s="9">
        <v>14</v>
      </c>
      <c r="I19191" s="9">
        <v>1.0603015422821045</v>
      </c>
      <c r="J19191" s="9">
        <v>1.0603015422821045</v>
      </c>
      <c r="K19191" s="9">
        <v>0</v>
      </c>
      <c r="L19191" s="9">
        <v>87.59564208984375</v>
      </c>
    </row>
    <row r="19192" spans="1:12" x14ac:dyDescent="0.25">
      <c r="A19192" s="5" t="str">
        <f t="shared" si="299"/>
        <v>1TariffFlat411015</v>
      </c>
      <c r="B19192" s="9">
        <v>1</v>
      </c>
      <c r="C19192" t="s">
        <v>134</v>
      </c>
      <c r="D19192" t="s">
        <v>151</v>
      </c>
      <c r="E19192" s="9">
        <v>4</v>
      </c>
      <c r="F19192" s="9">
        <v>1</v>
      </c>
      <c r="G19192" s="9">
        <v>10</v>
      </c>
      <c r="H19192" s="9">
        <v>15</v>
      </c>
      <c r="I19192" s="9">
        <v>1.3039580583572388</v>
      </c>
      <c r="J19192" s="9">
        <v>1.3039580583572388</v>
      </c>
      <c r="K19192" s="9">
        <v>0</v>
      </c>
      <c r="L19192" s="9">
        <v>88.620208740234375</v>
      </c>
    </row>
    <row r="19193" spans="1:12" x14ac:dyDescent="0.25">
      <c r="A19193" s="5" t="str">
        <f t="shared" si="299"/>
        <v>1TariffFlat411016</v>
      </c>
      <c r="B19193" s="9">
        <v>1</v>
      </c>
      <c r="C19193" t="s">
        <v>134</v>
      </c>
      <c r="D19193" t="s">
        <v>151</v>
      </c>
      <c r="E19193" s="9">
        <v>4</v>
      </c>
      <c r="F19193" s="9">
        <v>1</v>
      </c>
      <c r="G19193" s="9">
        <v>10</v>
      </c>
      <c r="H19193" s="9">
        <v>16</v>
      </c>
      <c r="I19193" s="9">
        <v>1.5673953294754028</v>
      </c>
      <c r="J19193" s="9">
        <v>1.5673953294754028</v>
      </c>
      <c r="K19193" s="9">
        <v>0</v>
      </c>
      <c r="L19193" s="9">
        <v>89.349624633789063</v>
      </c>
    </row>
    <row r="19194" spans="1:12" x14ac:dyDescent="0.25">
      <c r="A19194" s="5" t="str">
        <f t="shared" si="299"/>
        <v>1TariffFlat411017</v>
      </c>
      <c r="B19194" s="9">
        <v>1</v>
      </c>
      <c r="C19194" t="s">
        <v>134</v>
      </c>
      <c r="D19194" t="s">
        <v>151</v>
      </c>
      <c r="E19194" s="9">
        <v>4</v>
      </c>
      <c r="F19194" s="9">
        <v>1</v>
      </c>
      <c r="G19194" s="9">
        <v>10</v>
      </c>
      <c r="H19194" s="9">
        <v>17</v>
      </c>
      <c r="I19194" s="9">
        <v>1.801927924156189</v>
      </c>
      <c r="J19194" s="9">
        <v>0.8728068470954895</v>
      </c>
      <c r="K19194" s="9">
        <v>1.4314578846096992E-2</v>
      </c>
      <c r="L19194" s="9">
        <v>89.661697387695313</v>
      </c>
    </row>
    <row r="19195" spans="1:12" x14ac:dyDescent="0.25">
      <c r="A19195" s="5" t="str">
        <f t="shared" si="299"/>
        <v>1TariffFlat411018</v>
      </c>
      <c r="B19195" s="9">
        <v>1</v>
      </c>
      <c r="C19195" t="s">
        <v>134</v>
      </c>
      <c r="D19195" t="s">
        <v>151</v>
      </c>
      <c r="E19195" s="9">
        <v>4</v>
      </c>
      <c r="F19195" s="9">
        <v>1</v>
      </c>
      <c r="G19195" s="9">
        <v>10</v>
      </c>
      <c r="H19195" s="9">
        <v>18</v>
      </c>
      <c r="I19195" s="9">
        <v>1.9792922735214233</v>
      </c>
      <c r="J19195" s="9">
        <v>1.44162917137146</v>
      </c>
      <c r="K19195" s="9">
        <v>2.8302118182182312E-2</v>
      </c>
      <c r="L19195" s="9">
        <v>89.346824645996094</v>
      </c>
    </row>
    <row r="19196" spans="1:12" x14ac:dyDescent="0.25">
      <c r="A19196" s="5" t="str">
        <f t="shared" si="299"/>
        <v>1TariffFlat411019</v>
      </c>
      <c r="B19196" s="9">
        <v>1</v>
      </c>
      <c r="C19196" t="s">
        <v>134</v>
      </c>
      <c r="D19196" t="s">
        <v>151</v>
      </c>
      <c r="E19196" s="9">
        <v>4</v>
      </c>
      <c r="F19196" s="9">
        <v>1</v>
      </c>
      <c r="G19196" s="9">
        <v>10</v>
      </c>
      <c r="H19196" s="9">
        <v>19</v>
      </c>
      <c r="I19196" s="9">
        <v>2.0371263027191162</v>
      </c>
      <c r="J19196" s="9">
        <v>1.7125322818756104</v>
      </c>
      <c r="K19196" s="9">
        <v>1.8242588266730309E-2</v>
      </c>
      <c r="L19196" s="9">
        <v>87.369209289550781</v>
      </c>
    </row>
    <row r="19197" spans="1:12" x14ac:dyDescent="0.25">
      <c r="A19197" s="5" t="str">
        <f t="shared" si="299"/>
        <v>1TariffFlat411020</v>
      </c>
      <c r="B19197" s="9">
        <v>1</v>
      </c>
      <c r="C19197" t="s">
        <v>134</v>
      </c>
      <c r="D19197" t="s">
        <v>151</v>
      </c>
      <c r="E19197" s="9">
        <v>4</v>
      </c>
      <c r="F19197" s="9">
        <v>1</v>
      </c>
      <c r="G19197" s="9">
        <v>10</v>
      </c>
      <c r="H19197" s="9">
        <v>20</v>
      </c>
      <c r="I19197" s="9">
        <v>1.9433956146240234</v>
      </c>
      <c r="J19197" s="9">
        <v>1.7243596315383911</v>
      </c>
      <c r="K19197" s="9">
        <v>1.374260988086462E-2</v>
      </c>
      <c r="L19197" s="9">
        <v>82.773544311523438</v>
      </c>
    </row>
    <row r="19198" spans="1:12" x14ac:dyDescent="0.25">
      <c r="A19198" s="5" t="str">
        <f t="shared" si="299"/>
        <v>1TariffFlat411021</v>
      </c>
      <c r="B19198" s="9">
        <v>1</v>
      </c>
      <c r="C19198" t="s">
        <v>134</v>
      </c>
      <c r="D19198" t="s">
        <v>151</v>
      </c>
      <c r="E19198" s="9">
        <v>4</v>
      </c>
      <c r="F19198" s="9">
        <v>1</v>
      </c>
      <c r="G19198" s="9">
        <v>10</v>
      </c>
      <c r="H19198" s="9">
        <v>21</v>
      </c>
      <c r="I19198" s="9">
        <v>1.8303928375244141</v>
      </c>
      <c r="J19198" s="9">
        <v>1.6508077383041382</v>
      </c>
      <c r="K19198" s="9">
        <v>2.5682892650365829E-2</v>
      </c>
      <c r="L19198" s="9">
        <v>77.246559143066406</v>
      </c>
    </row>
    <row r="19199" spans="1:12" x14ac:dyDescent="0.25">
      <c r="A19199" s="5" t="str">
        <f t="shared" si="299"/>
        <v>1TariffFlat411022</v>
      </c>
      <c r="B19199" s="9">
        <v>1</v>
      </c>
      <c r="C19199" t="s">
        <v>134</v>
      </c>
      <c r="D19199" t="s">
        <v>151</v>
      </c>
      <c r="E19199" s="9">
        <v>4</v>
      </c>
      <c r="F19199" s="9">
        <v>1</v>
      </c>
      <c r="G19199" s="9">
        <v>10</v>
      </c>
      <c r="H19199" s="9">
        <v>22</v>
      </c>
      <c r="I19199" s="9">
        <v>1.6903879642486572</v>
      </c>
      <c r="J19199" s="9">
        <v>2.0277478694915771</v>
      </c>
      <c r="K19199" s="9">
        <v>3.0327524989843369E-2</v>
      </c>
      <c r="L19199" s="9">
        <v>74.014045715332031</v>
      </c>
    </row>
    <row r="19200" spans="1:12" x14ac:dyDescent="0.25">
      <c r="A19200" s="5" t="str">
        <f t="shared" si="299"/>
        <v>1TariffFlat411023</v>
      </c>
      <c r="B19200" s="9">
        <v>1</v>
      </c>
      <c r="C19200" t="s">
        <v>134</v>
      </c>
      <c r="D19200" t="s">
        <v>151</v>
      </c>
      <c r="E19200" s="9">
        <v>4</v>
      </c>
      <c r="F19200" s="9">
        <v>1</v>
      </c>
      <c r="G19200" s="9">
        <v>10</v>
      </c>
      <c r="H19200" s="9">
        <v>23</v>
      </c>
      <c r="I19200" s="9">
        <v>1.4482898712158203</v>
      </c>
      <c r="J19200" s="9">
        <v>1.5491789579391479</v>
      </c>
      <c r="K19200" s="9">
        <v>2.2102795541286469E-2</v>
      </c>
      <c r="L19200" s="9">
        <v>71.892585754394531</v>
      </c>
    </row>
    <row r="19201" spans="1:12" x14ac:dyDescent="0.25">
      <c r="A19201" s="5" t="str">
        <f t="shared" si="299"/>
        <v>1TariffFlat411024</v>
      </c>
      <c r="B19201" s="9">
        <v>1</v>
      </c>
      <c r="C19201" t="s">
        <v>134</v>
      </c>
      <c r="D19201" t="s">
        <v>151</v>
      </c>
      <c r="E19201" s="9">
        <v>4</v>
      </c>
      <c r="F19201" s="9">
        <v>1</v>
      </c>
      <c r="G19201" s="9">
        <v>10</v>
      </c>
      <c r="H19201" s="9">
        <v>24</v>
      </c>
      <c r="I19201" s="9">
        <v>1.1708903312683105</v>
      </c>
      <c r="J19201" s="9">
        <v>1.2115986347198486</v>
      </c>
      <c r="K19201" s="9">
        <v>1.7550494521856308E-2</v>
      </c>
      <c r="L19201" s="9">
        <v>70.19036865234375</v>
      </c>
    </row>
    <row r="19202" spans="1:12" x14ac:dyDescent="0.25">
      <c r="A19202" s="5" t="str">
        <f t="shared" si="299"/>
        <v>1TariffFlat5021</v>
      </c>
      <c r="B19202" s="9">
        <v>1</v>
      </c>
      <c r="C19202" t="s">
        <v>134</v>
      </c>
      <c r="D19202" t="s">
        <v>151</v>
      </c>
      <c r="E19202" s="9">
        <v>5</v>
      </c>
      <c r="F19202" s="9">
        <v>0</v>
      </c>
      <c r="G19202" s="9">
        <v>2</v>
      </c>
      <c r="H19202" s="9">
        <v>1</v>
      </c>
      <c r="I19202" s="9">
        <v>0.80723881721496582</v>
      </c>
      <c r="J19202" s="9">
        <v>0.80723881721496582</v>
      </c>
      <c r="K19202" s="9">
        <v>0</v>
      </c>
      <c r="L19202" s="9">
        <v>67.431442260742188</v>
      </c>
    </row>
    <row r="19203" spans="1:12" x14ac:dyDescent="0.25">
      <c r="A19203" s="5" t="str">
        <f t="shared" ref="A19203:A19266" si="300">B19203&amp;C19203&amp;D19203&amp;E19203&amp;F19203&amp;G19203&amp;H19203</f>
        <v>1TariffFlat5022</v>
      </c>
      <c r="B19203" s="9">
        <v>1</v>
      </c>
      <c r="C19203" t="s">
        <v>134</v>
      </c>
      <c r="D19203" t="s">
        <v>151</v>
      </c>
      <c r="E19203" s="9">
        <v>5</v>
      </c>
      <c r="F19203" s="9">
        <v>0</v>
      </c>
      <c r="G19203" s="9">
        <v>2</v>
      </c>
      <c r="H19203" s="9">
        <v>2</v>
      </c>
      <c r="I19203" s="9">
        <v>0.67879259586334229</v>
      </c>
      <c r="J19203" s="9">
        <v>0.67879259586334229</v>
      </c>
      <c r="K19203" s="9">
        <v>0</v>
      </c>
      <c r="L19203" s="9">
        <v>65.933212280273438</v>
      </c>
    </row>
    <row r="19204" spans="1:12" x14ac:dyDescent="0.25">
      <c r="A19204" s="5" t="str">
        <f t="shared" si="300"/>
        <v>1TariffFlat5023</v>
      </c>
      <c r="B19204" s="9">
        <v>1</v>
      </c>
      <c r="C19204" t="s">
        <v>134</v>
      </c>
      <c r="D19204" t="s">
        <v>151</v>
      </c>
      <c r="E19204" s="9">
        <v>5</v>
      </c>
      <c r="F19204" s="9">
        <v>0</v>
      </c>
      <c r="G19204" s="9">
        <v>2</v>
      </c>
      <c r="H19204" s="9">
        <v>3</v>
      </c>
      <c r="I19204" s="9">
        <v>0.58788907527923584</v>
      </c>
      <c r="J19204" s="9">
        <v>0.58788907527923584</v>
      </c>
      <c r="K19204" s="9">
        <v>0</v>
      </c>
      <c r="L19204" s="9">
        <v>64.372657775878906</v>
      </c>
    </row>
    <row r="19205" spans="1:12" x14ac:dyDescent="0.25">
      <c r="A19205" s="5" t="str">
        <f t="shared" si="300"/>
        <v>1TariffFlat5024</v>
      </c>
      <c r="B19205" s="9">
        <v>1</v>
      </c>
      <c r="C19205" t="s">
        <v>134</v>
      </c>
      <c r="D19205" t="s">
        <v>151</v>
      </c>
      <c r="E19205" s="9">
        <v>5</v>
      </c>
      <c r="F19205" s="9">
        <v>0</v>
      </c>
      <c r="G19205" s="9">
        <v>2</v>
      </c>
      <c r="H19205" s="9">
        <v>4</v>
      </c>
      <c r="I19205" s="9">
        <v>0.54025352001190186</v>
      </c>
      <c r="J19205" s="9">
        <v>0.54025352001190186</v>
      </c>
      <c r="K19205" s="9">
        <v>0</v>
      </c>
      <c r="L19205" s="9">
        <v>62.816085815429688</v>
      </c>
    </row>
    <row r="19206" spans="1:12" x14ac:dyDescent="0.25">
      <c r="A19206" s="5" t="str">
        <f t="shared" si="300"/>
        <v>1TariffFlat5025</v>
      </c>
      <c r="B19206" s="9">
        <v>1</v>
      </c>
      <c r="C19206" t="s">
        <v>134</v>
      </c>
      <c r="D19206" t="s">
        <v>151</v>
      </c>
      <c r="E19206" s="9">
        <v>5</v>
      </c>
      <c r="F19206" s="9">
        <v>0</v>
      </c>
      <c r="G19206" s="9">
        <v>2</v>
      </c>
      <c r="H19206" s="9">
        <v>5</v>
      </c>
      <c r="I19206" s="9">
        <v>0.51978564262390137</v>
      </c>
      <c r="J19206" s="9">
        <v>0.51978564262390137</v>
      </c>
      <c r="K19206" s="9">
        <v>0</v>
      </c>
      <c r="L19206" s="9">
        <v>61.4942626953125</v>
      </c>
    </row>
    <row r="19207" spans="1:12" x14ac:dyDescent="0.25">
      <c r="A19207" s="5" t="str">
        <f t="shared" si="300"/>
        <v>1TariffFlat5026</v>
      </c>
      <c r="B19207" s="9">
        <v>1</v>
      </c>
      <c r="C19207" t="s">
        <v>134</v>
      </c>
      <c r="D19207" t="s">
        <v>151</v>
      </c>
      <c r="E19207" s="9">
        <v>5</v>
      </c>
      <c r="F19207" s="9">
        <v>0</v>
      </c>
      <c r="G19207" s="9">
        <v>2</v>
      </c>
      <c r="H19207" s="9">
        <v>6</v>
      </c>
      <c r="I19207" s="9">
        <v>0.53164219856262207</v>
      </c>
      <c r="J19207" s="9">
        <v>0.53164219856262207</v>
      </c>
      <c r="K19207" s="9">
        <v>0</v>
      </c>
      <c r="L19207" s="9">
        <v>60.704631805419922</v>
      </c>
    </row>
    <row r="19208" spans="1:12" x14ac:dyDescent="0.25">
      <c r="A19208" s="5" t="str">
        <f t="shared" si="300"/>
        <v>1TariffFlat5027</v>
      </c>
      <c r="B19208" s="9">
        <v>1</v>
      </c>
      <c r="C19208" t="s">
        <v>134</v>
      </c>
      <c r="D19208" t="s">
        <v>151</v>
      </c>
      <c r="E19208" s="9">
        <v>5</v>
      </c>
      <c r="F19208" s="9">
        <v>0</v>
      </c>
      <c r="G19208" s="9">
        <v>2</v>
      </c>
      <c r="H19208" s="9">
        <v>7</v>
      </c>
      <c r="I19208" s="9">
        <v>0.57116574048995972</v>
      </c>
      <c r="J19208" s="9">
        <v>0.57116574048995972</v>
      </c>
      <c r="K19208" s="9">
        <v>0</v>
      </c>
      <c r="L19208" s="9">
        <v>60.396484375</v>
      </c>
    </row>
    <row r="19209" spans="1:12" x14ac:dyDescent="0.25">
      <c r="A19209" s="5" t="str">
        <f t="shared" si="300"/>
        <v>1TariffFlat5028</v>
      </c>
      <c r="B19209" s="9">
        <v>1</v>
      </c>
      <c r="C19209" t="s">
        <v>134</v>
      </c>
      <c r="D19209" t="s">
        <v>151</v>
      </c>
      <c r="E19209" s="9">
        <v>5</v>
      </c>
      <c r="F19209" s="9">
        <v>0</v>
      </c>
      <c r="G19209" s="9">
        <v>2</v>
      </c>
      <c r="H19209" s="9">
        <v>8</v>
      </c>
      <c r="I19209" s="9">
        <v>0.56397104263305664</v>
      </c>
      <c r="J19209" s="9">
        <v>0.56397104263305664</v>
      </c>
      <c r="K19209" s="9">
        <v>0</v>
      </c>
      <c r="L19209" s="9">
        <v>60.752189636230469</v>
      </c>
    </row>
    <row r="19210" spans="1:12" x14ac:dyDescent="0.25">
      <c r="A19210" s="5" t="str">
        <f t="shared" si="300"/>
        <v>1TariffFlat5029</v>
      </c>
      <c r="B19210" s="9">
        <v>1</v>
      </c>
      <c r="C19210" t="s">
        <v>134</v>
      </c>
      <c r="D19210" t="s">
        <v>151</v>
      </c>
      <c r="E19210" s="9">
        <v>5</v>
      </c>
      <c r="F19210" s="9">
        <v>0</v>
      </c>
      <c r="G19210" s="9">
        <v>2</v>
      </c>
      <c r="H19210" s="9">
        <v>9</v>
      </c>
      <c r="I19210" s="9">
        <v>0.48170271515846252</v>
      </c>
      <c r="J19210" s="9">
        <v>0.48170271515846252</v>
      </c>
      <c r="K19210" s="9">
        <v>0</v>
      </c>
      <c r="L19210" s="9">
        <v>63.433765411376953</v>
      </c>
    </row>
    <row r="19211" spans="1:12" x14ac:dyDescent="0.25">
      <c r="A19211" s="5" t="str">
        <f t="shared" si="300"/>
        <v>1TariffFlat50210</v>
      </c>
      <c r="B19211" s="9">
        <v>1</v>
      </c>
      <c r="C19211" t="s">
        <v>134</v>
      </c>
      <c r="D19211" t="s">
        <v>151</v>
      </c>
      <c r="E19211" s="9">
        <v>5</v>
      </c>
      <c r="F19211" s="9">
        <v>0</v>
      </c>
      <c r="G19211" s="9">
        <v>2</v>
      </c>
      <c r="H19211" s="9">
        <v>10</v>
      </c>
      <c r="I19211" s="9">
        <v>0.44709250330924988</v>
      </c>
      <c r="J19211" s="9">
        <v>0.44709250330924988</v>
      </c>
      <c r="K19211" s="9">
        <v>0</v>
      </c>
      <c r="L19211" s="9">
        <v>68.465560913085938</v>
      </c>
    </row>
    <row r="19212" spans="1:12" x14ac:dyDescent="0.25">
      <c r="A19212" s="5" t="str">
        <f t="shared" si="300"/>
        <v>1TariffFlat50211</v>
      </c>
      <c r="B19212" s="9">
        <v>1</v>
      </c>
      <c r="C19212" t="s">
        <v>134</v>
      </c>
      <c r="D19212" t="s">
        <v>151</v>
      </c>
      <c r="E19212" s="9">
        <v>5</v>
      </c>
      <c r="F19212" s="9">
        <v>0</v>
      </c>
      <c r="G19212" s="9">
        <v>2</v>
      </c>
      <c r="H19212" s="9">
        <v>11</v>
      </c>
      <c r="I19212" s="9">
        <v>0.45310992002487183</v>
      </c>
      <c r="J19212" s="9">
        <v>0.45310992002487183</v>
      </c>
      <c r="K19212" s="9">
        <v>0</v>
      </c>
      <c r="L19212" s="9">
        <v>74.110755920410156</v>
      </c>
    </row>
    <row r="19213" spans="1:12" x14ac:dyDescent="0.25">
      <c r="A19213" s="5" t="str">
        <f t="shared" si="300"/>
        <v>1TariffFlat50212</v>
      </c>
      <c r="B19213" s="9">
        <v>1</v>
      </c>
      <c r="C19213" t="s">
        <v>134</v>
      </c>
      <c r="D19213" t="s">
        <v>151</v>
      </c>
      <c r="E19213" s="9">
        <v>5</v>
      </c>
      <c r="F19213" s="9">
        <v>0</v>
      </c>
      <c r="G19213" s="9">
        <v>2</v>
      </c>
      <c r="H19213" s="9">
        <v>12</v>
      </c>
      <c r="I19213" s="9">
        <v>0.46597409248352051</v>
      </c>
      <c r="J19213" s="9">
        <v>0.46597409248352051</v>
      </c>
      <c r="K19213" s="9">
        <v>0</v>
      </c>
      <c r="L19213" s="9">
        <v>78.84466552734375</v>
      </c>
    </row>
    <row r="19214" spans="1:12" x14ac:dyDescent="0.25">
      <c r="A19214" s="5" t="str">
        <f t="shared" si="300"/>
        <v>1TariffFlat50213</v>
      </c>
      <c r="B19214" s="9">
        <v>1</v>
      </c>
      <c r="C19214" t="s">
        <v>134</v>
      </c>
      <c r="D19214" t="s">
        <v>151</v>
      </c>
      <c r="E19214" s="9">
        <v>5</v>
      </c>
      <c r="F19214" s="9">
        <v>0</v>
      </c>
      <c r="G19214" s="9">
        <v>2</v>
      </c>
      <c r="H19214" s="9">
        <v>13</v>
      </c>
      <c r="I19214" s="9">
        <v>0.56518208980560303</v>
      </c>
      <c r="J19214" s="9">
        <v>0.56518208980560303</v>
      </c>
      <c r="K19214" s="9">
        <v>0</v>
      </c>
      <c r="L19214" s="9">
        <v>82.118972778320313</v>
      </c>
    </row>
    <row r="19215" spans="1:12" x14ac:dyDescent="0.25">
      <c r="A19215" s="5" t="str">
        <f t="shared" si="300"/>
        <v>1TariffFlat50214</v>
      </c>
      <c r="B19215" s="9">
        <v>1</v>
      </c>
      <c r="C19215" t="s">
        <v>134</v>
      </c>
      <c r="D19215" t="s">
        <v>151</v>
      </c>
      <c r="E19215" s="9">
        <v>5</v>
      </c>
      <c r="F19215" s="9">
        <v>0</v>
      </c>
      <c r="G19215" s="9">
        <v>2</v>
      </c>
      <c r="H19215" s="9">
        <v>14</v>
      </c>
      <c r="I19215" s="9">
        <v>0.71829956769943237</v>
      </c>
      <c r="J19215" s="9">
        <v>0.71829956769943237</v>
      </c>
      <c r="K19215" s="9">
        <v>0</v>
      </c>
      <c r="L19215" s="9">
        <v>84.216827392578125</v>
      </c>
    </row>
    <row r="19216" spans="1:12" x14ac:dyDescent="0.25">
      <c r="A19216" s="5" t="str">
        <f t="shared" si="300"/>
        <v>1TariffFlat50215</v>
      </c>
      <c r="B19216" s="9">
        <v>1</v>
      </c>
      <c r="C19216" t="s">
        <v>134</v>
      </c>
      <c r="D19216" t="s">
        <v>151</v>
      </c>
      <c r="E19216" s="9">
        <v>5</v>
      </c>
      <c r="F19216" s="9">
        <v>0</v>
      </c>
      <c r="G19216" s="9">
        <v>2</v>
      </c>
      <c r="H19216" s="9">
        <v>15</v>
      </c>
      <c r="I19216" s="9">
        <v>0.91134417057037354</v>
      </c>
      <c r="J19216" s="9">
        <v>0.91134417057037354</v>
      </c>
      <c r="K19216" s="9">
        <v>0</v>
      </c>
      <c r="L19216" s="9">
        <v>85.494369506835938</v>
      </c>
    </row>
    <row r="19217" spans="1:12" x14ac:dyDescent="0.25">
      <c r="A19217" s="5" t="str">
        <f t="shared" si="300"/>
        <v>1TariffFlat50216</v>
      </c>
      <c r="B19217" s="9">
        <v>1</v>
      </c>
      <c r="C19217" t="s">
        <v>134</v>
      </c>
      <c r="D19217" t="s">
        <v>151</v>
      </c>
      <c r="E19217" s="9">
        <v>5</v>
      </c>
      <c r="F19217" s="9">
        <v>0</v>
      </c>
      <c r="G19217" s="9">
        <v>2</v>
      </c>
      <c r="H19217" s="9">
        <v>16</v>
      </c>
      <c r="I19217" s="9">
        <v>1.1376188993453979</v>
      </c>
      <c r="J19217" s="9">
        <v>1.1376188993453979</v>
      </c>
      <c r="K19217" s="9">
        <v>0</v>
      </c>
      <c r="L19217" s="9">
        <v>86.350852966308594</v>
      </c>
    </row>
    <row r="19218" spans="1:12" x14ac:dyDescent="0.25">
      <c r="A19218" s="5" t="str">
        <f t="shared" si="300"/>
        <v>1TariffFlat50217</v>
      </c>
      <c r="B19218" s="9">
        <v>1</v>
      </c>
      <c r="C19218" t="s">
        <v>134</v>
      </c>
      <c r="D19218" t="s">
        <v>151</v>
      </c>
      <c r="E19218" s="9">
        <v>5</v>
      </c>
      <c r="F19218" s="9">
        <v>0</v>
      </c>
      <c r="G19218" s="9">
        <v>2</v>
      </c>
      <c r="H19218" s="9">
        <v>17</v>
      </c>
      <c r="I19218" s="9">
        <v>1.3563874959945679</v>
      </c>
      <c r="J19218" s="9">
        <v>0.51605355739593506</v>
      </c>
      <c r="K19218" s="9">
        <v>1.9050763919949532E-2</v>
      </c>
      <c r="L19218" s="9">
        <v>86.125411987304688</v>
      </c>
    </row>
    <row r="19219" spans="1:12" x14ac:dyDescent="0.25">
      <c r="A19219" s="5" t="str">
        <f t="shared" si="300"/>
        <v>1TariffFlat50218</v>
      </c>
      <c r="B19219" s="9">
        <v>1</v>
      </c>
      <c r="C19219" t="s">
        <v>134</v>
      </c>
      <c r="D19219" t="s">
        <v>151</v>
      </c>
      <c r="E19219" s="9">
        <v>5</v>
      </c>
      <c r="F19219" s="9">
        <v>0</v>
      </c>
      <c r="G19219" s="9">
        <v>2</v>
      </c>
      <c r="H19219" s="9">
        <v>18</v>
      </c>
      <c r="I19219" s="9">
        <v>1.537792444229126</v>
      </c>
      <c r="J19219" s="9">
        <v>1.0906769037246704</v>
      </c>
      <c r="K19219" s="9">
        <v>3.8397211581468582E-2</v>
      </c>
      <c r="L19219" s="9">
        <v>84.734100341796875</v>
      </c>
    </row>
    <row r="19220" spans="1:12" x14ac:dyDescent="0.25">
      <c r="A19220" s="5" t="str">
        <f t="shared" si="300"/>
        <v>1TariffFlat50219</v>
      </c>
      <c r="B19220" s="9">
        <v>1</v>
      </c>
      <c r="C19220" t="s">
        <v>134</v>
      </c>
      <c r="D19220" t="s">
        <v>151</v>
      </c>
      <c r="E19220" s="9">
        <v>5</v>
      </c>
      <c r="F19220" s="9">
        <v>0</v>
      </c>
      <c r="G19220" s="9">
        <v>2</v>
      </c>
      <c r="H19220" s="9">
        <v>19</v>
      </c>
      <c r="I19220" s="9">
        <v>1.6185610294342041</v>
      </c>
      <c r="J19220" s="9">
        <v>1.3601593971252441</v>
      </c>
      <c r="K19220" s="9">
        <v>2.6527523994445801E-2</v>
      </c>
      <c r="L19220" s="9">
        <v>82.386703491210938</v>
      </c>
    </row>
    <row r="19221" spans="1:12" x14ac:dyDescent="0.25">
      <c r="A19221" s="5" t="str">
        <f t="shared" si="300"/>
        <v>1TariffFlat50220</v>
      </c>
      <c r="B19221" s="9">
        <v>1</v>
      </c>
      <c r="C19221" t="s">
        <v>134</v>
      </c>
      <c r="D19221" t="s">
        <v>151</v>
      </c>
      <c r="E19221" s="9">
        <v>5</v>
      </c>
      <c r="F19221" s="9">
        <v>0</v>
      </c>
      <c r="G19221" s="9">
        <v>2</v>
      </c>
      <c r="H19221" s="9">
        <v>20</v>
      </c>
      <c r="I19221" s="9">
        <v>1.5848098993301392</v>
      </c>
      <c r="J19221" s="9">
        <v>1.3891087770462036</v>
      </c>
      <c r="K19221" s="9">
        <v>2.040071040391922E-2</v>
      </c>
      <c r="L19221" s="9">
        <v>79.504371643066406</v>
      </c>
    </row>
    <row r="19222" spans="1:12" x14ac:dyDescent="0.25">
      <c r="A19222" s="5" t="str">
        <f t="shared" si="300"/>
        <v>1TariffFlat50221</v>
      </c>
      <c r="B19222" s="9">
        <v>1</v>
      </c>
      <c r="C19222" t="s">
        <v>134</v>
      </c>
      <c r="D19222" t="s">
        <v>151</v>
      </c>
      <c r="E19222" s="9">
        <v>5</v>
      </c>
      <c r="F19222" s="9">
        <v>0</v>
      </c>
      <c r="G19222" s="9">
        <v>2</v>
      </c>
      <c r="H19222" s="9">
        <v>21</v>
      </c>
      <c r="I19222" s="9">
        <v>1.5213104486465454</v>
      </c>
      <c r="J19222" s="9">
        <v>1.3567180633544922</v>
      </c>
      <c r="K19222" s="9">
        <v>3.0813377350568771E-2</v>
      </c>
      <c r="L19222" s="9">
        <v>75.146102905273438</v>
      </c>
    </row>
    <row r="19223" spans="1:12" x14ac:dyDescent="0.25">
      <c r="A19223" s="5" t="str">
        <f t="shared" si="300"/>
        <v>1TariffFlat50222</v>
      </c>
      <c r="B19223" s="9">
        <v>1</v>
      </c>
      <c r="C19223" t="s">
        <v>134</v>
      </c>
      <c r="D19223" t="s">
        <v>151</v>
      </c>
      <c r="E19223" s="9">
        <v>5</v>
      </c>
      <c r="F19223" s="9">
        <v>0</v>
      </c>
      <c r="G19223" s="9">
        <v>2</v>
      </c>
      <c r="H19223" s="9">
        <v>22</v>
      </c>
      <c r="I19223" s="9">
        <v>1.4016408920288086</v>
      </c>
      <c r="J19223" s="9">
        <v>1.7075381278991699</v>
      </c>
      <c r="K19223" s="9">
        <v>3.8585100322961807E-2</v>
      </c>
      <c r="L19223" s="9">
        <v>71.534561157226563</v>
      </c>
    </row>
    <row r="19224" spans="1:12" x14ac:dyDescent="0.25">
      <c r="A19224" s="5" t="str">
        <f t="shared" si="300"/>
        <v>1TariffFlat50223</v>
      </c>
      <c r="B19224" s="9">
        <v>1</v>
      </c>
      <c r="C19224" t="s">
        <v>134</v>
      </c>
      <c r="D19224" t="s">
        <v>151</v>
      </c>
      <c r="E19224" s="9">
        <v>5</v>
      </c>
      <c r="F19224" s="9">
        <v>0</v>
      </c>
      <c r="G19224" s="9">
        <v>2</v>
      </c>
      <c r="H19224" s="9">
        <v>23</v>
      </c>
      <c r="I19224" s="9">
        <v>1.2005443572998047</v>
      </c>
      <c r="J19224" s="9">
        <v>1.284192681312561</v>
      </c>
      <c r="K19224" s="9">
        <v>2.770564891397953E-2</v>
      </c>
      <c r="L19224" s="9">
        <v>69.512680053710938</v>
      </c>
    </row>
    <row r="19225" spans="1:12" x14ac:dyDescent="0.25">
      <c r="A19225" s="5" t="str">
        <f t="shared" si="300"/>
        <v>1TariffFlat50224</v>
      </c>
      <c r="B19225" s="9">
        <v>1</v>
      </c>
      <c r="C19225" t="s">
        <v>134</v>
      </c>
      <c r="D19225" t="s">
        <v>151</v>
      </c>
      <c r="E19225" s="9">
        <v>5</v>
      </c>
      <c r="F19225" s="9">
        <v>0</v>
      </c>
      <c r="G19225" s="9">
        <v>2</v>
      </c>
      <c r="H19225" s="9">
        <v>24</v>
      </c>
      <c r="I19225" s="9">
        <v>0.97602599859237671</v>
      </c>
      <c r="J19225" s="9">
        <v>1.0002106428146362</v>
      </c>
      <c r="K19225" s="9">
        <v>2.2969309240579605E-2</v>
      </c>
      <c r="L19225" s="9">
        <v>67.321235656738281</v>
      </c>
    </row>
    <row r="19226" spans="1:12" x14ac:dyDescent="0.25">
      <c r="A19226" s="5" t="str">
        <f t="shared" si="300"/>
        <v>1TariffFlat50101</v>
      </c>
      <c r="B19226" s="9">
        <v>1</v>
      </c>
      <c r="C19226" t="s">
        <v>134</v>
      </c>
      <c r="D19226" t="s">
        <v>151</v>
      </c>
      <c r="E19226" s="9">
        <v>5</v>
      </c>
      <c r="F19226" s="9">
        <v>0</v>
      </c>
      <c r="G19226" s="9">
        <v>10</v>
      </c>
      <c r="H19226" s="9">
        <v>1</v>
      </c>
      <c r="I19226" s="9">
        <v>1.1748334169387817</v>
      </c>
      <c r="J19226" s="9">
        <v>1.1748334169387817</v>
      </c>
      <c r="K19226" s="9">
        <v>0</v>
      </c>
      <c r="L19226" s="9">
        <v>74.836021423339844</v>
      </c>
    </row>
    <row r="19227" spans="1:12" x14ac:dyDescent="0.25">
      <c r="A19227" s="5" t="str">
        <f t="shared" si="300"/>
        <v>1TariffFlat50102</v>
      </c>
      <c r="B19227" s="9">
        <v>1</v>
      </c>
      <c r="C19227" t="s">
        <v>134</v>
      </c>
      <c r="D19227" t="s">
        <v>151</v>
      </c>
      <c r="E19227" s="9">
        <v>5</v>
      </c>
      <c r="F19227" s="9">
        <v>0</v>
      </c>
      <c r="G19227" s="9">
        <v>10</v>
      </c>
      <c r="H19227" s="9">
        <v>2</v>
      </c>
      <c r="I19227" s="9">
        <v>0.95812594890594482</v>
      </c>
      <c r="J19227" s="9">
        <v>0.95812594890594482</v>
      </c>
      <c r="K19227" s="9">
        <v>0</v>
      </c>
      <c r="L19227" s="9">
        <v>73.257278442382813</v>
      </c>
    </row>
    <row r="19228" spans="1:12" x14ac:dyDescent="0.25">
      <c r="A19228" s="5" t="str">
        <f t="shared" si="300"/>
        <v>1TariffFlat50103</v>
      </c>
      <c r="B19228" s="9">
        <v>1</v>
      </c>
      <c r="C19228" t="s">
        <v>134</v>
      </c>
      <c r="D19228" t="s">
        <v>151</v>
      </c>
      <c r="E19228" s="9">
        <v>5</v>
      </c>
      <c r="F19228" s="9">
        <v>0</v>
      </c>
      <c r="G19228" s="9">
        <v>10</v>
      </c>
      <c r="H19228" s="9">
        <v>3</v>
      </c>
      <c r="I19228" s="9">
        <v>0.79731756448745728</v>
      </c>
      <c r="J19228" s="9">
        <v>0.79731756448745728</v>
      </c>
      <c r="K19228" s="9">
        <v>0</v>
      </c>
      <c r="L19228" s="9">
        <v>71.362953186035156</v>
      </c>
    </row>
    <row r="19229" spans="1:12" x14ac:dyDescent="0.25">
      <c r="A19229" s="5" t="str">
        <f t="shared" si="300"/>
        <v>1TariffFlat50104</v>
      </c>
      <c r="B19229" s="9">
        <v>1</v>
      </c>
      <c r="C19229" t="s">
        <v>134</v>
      </c>
      <c r="D19229" t="s">
        <v>151</v>
      </c>
      <c r="E19229" s="9">
        <v>5</v>
      </c>
      <c r="F19229" s="9">
        <v>0</v>
      </c>
      <c r="G19229" s="9">
        <v>10</v>
      </c>
      <c r="H19229" s="9">
        <v>4</v>
      </c>
      <c r="I19229" s="9">
        <v>0.69994539022445679</v>
      </c>
      <c r="J19229" s="9">
        <v>0.69994539022445679</v>
      </c>
      <c r="K19229" s="9">
        <v>0</v>
      </c>
      <c r="L19229" s="9">
        <v>69.903213500976563</v>
      </c>
    </row>
    <row r="19230" spans="1:12" x14ac:dyDescent="0.25">
      <c r="A19230" s="5" t="str">
        <f t="shared" si="300"/>
        <v>1TariffFlat50105</v>
      </c>
      <c r="B19230" s="9">
        <v>1</v>
      </c>
      <c r="C19230" t="s">
        <v>134</v>
      </c>
      <c r="D19230" t="s">
        <v>151</v>
      </c>
      <c r="E19230" s="9">
        <v>5</v>
      </c>
      <c r="F19230" s="9">
        <v>0</v>
      </c>
      <c r="G19230" s="9">
        <v>10</v>
      </c>
      <c r="H19230" s="9">
        <v>5</v>
      </c>
      <c r="I19230" s="9">
        <v>0.64897048473358154</v>
      </c>
      <c r="J19230" s="9">
        <v>0.64897048473358154</v>
      </c>
      <c r="K19230" s="9">
        <v>0</v>
      </c>
      <c r="L19230" s="9">
        <v>68.933990478515625</v>
      </c>
    </row>
    <row r="19231" spans="1:12" x14ac:dyDescent="0.25">
      <c r="A19231" s="5" t="str">
        <f t="shared" si="300"/>
        <v>1TariffFlat50106</v>
      </c>
      <c r="B19231" s="9">
        <v>1</v>
      </c>
      <c r="C19231" t="s">
        <v>134</v>
      </c>
      <c r="D19231" t="s">
        <v>151</v>
      </c>
      <c r="E19231" s="9">
        <v>5</v>
      </c>
      <c r="F19231" s="9">
        <v>0</v>
      </c>
      <c r="G19231" s="9">
        <v>10</v>
      </c>
      <c r="H19231" s="9">
        <v>6</v>
      </c>
      <c r="I19231" s="9">
        <v>0.62386244535446167</v>
      </c>
      <c r="J19231" s="9">
        <v>0.62386244535446167</v>
      </c>
      <c r="K19231" s="9">
        <v>0</v>
      </c>
      <c r="L19231" s="9">
        <v>67.702171325683594</v>
      </c>
    </row>
    <row r="19232" spans="1:12" x14ac:dyDescent="0.25">
      <c r="A19232" s="5" t="str">
        <f t="shared" si="300"/>
        <v>1TariffFlat50107</v>
      </c>
      <c r="B19232" s="9">
        <v>1</v>
      </c>
      <c r="C19232" t="s">
        <v>134</v>
      </c>
      <c r="D19232" t="s">
        <v>151</v>
      </c>
      <c r="E19232" s="9">
        <v>5</v>
      </c>
      <c r="F19232" s="9">
        <v>0</v>
      </c>
      <c r="G19232" s="9">
        <v>10</v>
      </c>
      <c r="H19232" s="9">
        <v>7</v>
      </c>
      <c r="I19232" s="9">
        <v>0.63815063238143921</v>
      </c>
      <c r="J19232" s="9">
        <v>0.63815063238143921</v>
      </c>
      <c r="K19232" s="9">
        <v>0</v>
      </c>
      <c r="L19232" s="9">
        <v>67.318641662597656</v>
      </c>
    </row>
    <row r="19233" spans="1:12" x14ac:dyDescent="0.25">
      <c r="A19233" s="5" t="str">
        <f t="shared" si="300"/>
        <v>1TariffFlat50108</v>
      </c>
      <c r="B19233" s="9">
        <v>1</v>
      </c>
      <c r="C19233" t="s">
        <v>134</v>
      </c>
      <c r="D19233" t="s">
        <v>151</v>
      </c>
      <c r="E19233" s="9">
        <v>5</v>
      </c>
      <c r="F19233" s="9">
        <v>0</v>
      </c>
      <c r="G19233" s="9">
        <v>10</v>
      </c>
      <c r="H19233" s="9">
        <v>8</v>
      </c>
      <c r="I19233" s="9">
        <v>0.64540845155715942</v>
      </c>
      <c r="J19233" s="9">
        <v>0.64540845155715942</v>
      </c>
      <c r="K19233" s="9">
        <v>0</v>
      </c>
      <c r="L19233" s="9">
        <v>67.8955078125</v>
      </c>
    </row>
    <row r="19234" spans="1:12" x14ac:dyDescent="0.25">
      <c r="A19234" s="5" t="str">
        <f t="shared" si="300"/>
        <v>1TariffFlat50109</v>
      </c>
      <c r="B19234" s="9">
        <v>1</v>
      </c>
      <c r="C19234" t="s">
        <v>134</v>
      </c>
      <c r="D19234" t="s">
        <v>151</v>
      </c>
      <c r="E19234" s="9">
        <v>5</v>
      </c>
      <c r="F19234" s="9">
        <v>0</v>
      </c>
      <c r="G19234" s="9">
        <v>10</v>
      </c>
      <c r="H19234" s="9">
        <v>9</v>
      </c>
      <c r="I19234" s="9">
        <v>0.65168255567550659</v>
      </c>
      <c r="J19234" s="9">
        <v>0.65168255567550659</v>
      </c>
      <c r="K19234" s="9">
        <v>0</v>
      </c>
      <c r="L19234" s="9">
        <v>72.247779846191406</v>
      </c>
    </row>
    <row r="19235" spans="1:12" x14ac:dyDescent="0.25">
      <c r="A19235" s="5" t="str">
        <f t="shared" si="300"/>
        <v>1TariffFlat501010</v>
      </c>
      <c r="B19235" s="9">
        <v>1</v>
      </c>
      <c r="C19235" t="s">
        <v>134</v>
      </c>
      <c r="D19235" t="s">
        <v>151</v>
      </c>
      <c r="E19235" s="9">
        <v>5</v>
      </c>
      <c r="F19235" s="9">
        <v>0</v>
      </c>
      <c r="G19235" s="9">
        <v>10</v>
      </c>
      <c r="H19235" s="9">
        <v>10</v>
      </c>
      <c r="I19235" s="9">
        <v>0.76904463768005371</v>
      </c>
      <c r="J19235" s="9">
        <v>0.76904463768005371</v>
      </c>
      <c r="K19235" s="9">
        <v>0</v>
      </c>
      <c r="L19235" s="9">
        <v>78.873603820800781</v>
      </c>
    </row>
    <row r="19236" spans="1:12" x14ac:dyDescent="0.25">
      <c r="A19236" s="5" t="str">
        <f t="shared" si="300"/>
        <v>1TariffFlat501011</v>
      </c>
      <c r="B19236" s="9">
        <v>1</v>
      </c>
      <c r="C19236" t="s">
        <v>134</v>
      </c>
      <c r="D19236" t="s">
        <v>151</v>
      </c>
      <c r="E19236" s="9">
        <v>5</v>
      </c>
      <c r="F19236" s="9">
        <v>0</v>
      </c>
      <c r="G19236" s="9">
        <v>10</v>
      </c>
      <c r="H19236" s="9">
        <v>11</v>
      </c>
      <c r="I19236" s="9">
        <v>0.86892735958099365</v>
      </c>
      <c r="J19236" s="9">
        <v>0.86892735958099365</v>
      </c>
      <c r="K19236" s="9">
        <v>0</v>
      </c>
      <c r="L19236" s="9">
        <v>85.16827392578125</v>
      </c>
    </row>
    <row r="19237" spans="1:12" x14ac:dyDescent="0.25">
      <c r="A19237" s="5" t="str">
        <f t="shared" si="300"/>
        <v>1TariffFlat501012</v>
      </c>
      <c r="B19237" s="9">
        <v>1</v>
      </c>
      <c r="C19237" t="s">
        <v>134</v>
      </c>
      <c r="D19237" t="s">
        <v>151</v>
      </c>
      <c r="E19237" s="9">
        <v>5</v>
      </c>
      <c r="F19237" s="9">
        <v>0</v>
      </c>
      <c r="G19237" s="9">
        <v>10</v>
      </c>
      <c r="H19237" s="9">
        <v>12</v>
      </c>
      <c r="I19237" s="9">
        <v>1.0558650493621826</v>
      </c>
      <c r="J19237" s="9">
        <v>1.0558650493621826</v>
      </c>
      <c r="K19237" s="9">
        <v>0</v>
      </c>
      <c r="L19237" s="9">
        <v>89.2093505859375</v>
      </c>
    </row>
    <row r="19238" spans="1:12" x14ac:dyDescent="0.25">
      <c r="A19238" s="5" t="str">
        <f t="shared" si="300"/>
        <v>1TariffFlat501013</v>
      </c>
      <c r="B19238" s="9">
        <v>1</v>
      </c>
      <c r="C19238" t="s">
        <v>134</v>
      </c>
      <c r="D19238" t="s">
        <v>151</v>
      </c>
      <c r="E19238" s="9">
        <v>5</v>
      </c>
      <c r="F19238" s="9">
        <v>0</v>
      </c>
      <c r="G19238" s="9">
        <v>10</v>
      </c>
      <c r="H19238" s="9">
        <v>13</v>
      </c>
      <c r="I19238" s="9">
        <v>1.3488335609436035</v>
      </c>
      <c r="J19238" s="9">
        <v>1.3488335609436035</v>
      </c>
      <c r="K19238" s="9">
        <v>0</v>
      </c>
      <c r="L19238" s="9">
        <v>92.276130676269531</v>
      </c>
    </row>
    <row r="19239" spans="1:12" x14ac:dyDescent="0.25">
      <c r="A19239" s="5" t="str">
        <f t="shared" si="300"/>
        <v>1TariffFlat501014</v>
      </c>
      <c r="B19239" s="9">
        <v>1</v>
      </c>
      <c r="C19239" t="s">
        <v>134</v>
      </c>
      <c r="D19239" t="s">
        <v>151</v>
      </c>
      <c r="E19239" s="9">
        <v>5</v>
      </c>
      <c r="F19239" s="9">
        <v>0</v>
      </c>
      <c r="G19239" s="9">
        <v>10</v>
      </c>
      <c r="H19239" s="9">
        <v>14</v>
      </c>
      <c r="I19239" s="9">
        <v>1.6802781820297241</v>
      </c>
      <c r="J19239" s="9">
        <v>1.6802781820297241</v>
      </c>
      <c r="K19239" s="9">
        <v>0</v>
      </c>
      <c r="L19239" s="9">
        <v>94.018112182617188</v>
      </c>
    </row>
    <row r="19240" spans="1:12" x14ac:dyDescent="0.25">
      <c r="A19240" s="5" t="str">
        <f t="shared" si="300"/>
        <v>1TariffFlat501015</v>
      </c>
      <c r="B19240" s="9">
        <v>1</v>
      </c>
      <c r="C19240" t="s">
        <v>134</v>
      </c>
      <c r="D19240" t="s">
        <v>151</v>
      </c>
      <c r="E19240" s="9">
        <v>5</v>
      </c>
      <c r="F19240" s="9">
        <v>0</v>
      </c>
      <c r="G19240" s="9">
        <v>10</v>
      </c>
      <c r="H19240" s="9">
        <v>15</v>
      </c>
      <c r="I19240" s="9">
        <v>1.999504566192627</v>
      </c>
      <c r="J19240" s="9">
        <v>1.999504566192627</v>
      </c>
      <c r="K19240" s="9">
        <v>0</v>
      </c>
      <c r="L19240" s="9">
        <v>95.440811157226563</v>
      </c>
    </row>
    <row r="19241" spans="1:12" x14ac:dyDescent="0.25">
      <c r="A19241" s="5" t="str">
        <f t="shared" si="300"/>
        <v>1TariffFlat501016</v>
      </c>
      <c r="B19241" s="9">
        <v>1</v>
      </c>
      <c r="C19241" t="s">
        <v>134</v>
      </c>
      <c r="D19241" t="s">
        <v>151</v>
      </c>
      <c r="E19241" s="9">
        <v>5</v>
      </c>
      <c r="F19241" s="9">
        <v>0</v>
      </c>
      <c r="G19241" s="9">
        <v>10</v>
      </c>
      <c r="H19241" s="9">
        <v>16</v>
      </c>
      <c r="I19241" s="9">
        <v>2.3146877288818359</v>
      </c>
      <c r="J19241" s="9">
        <v>2.3146877288818359</v>
      </c>
      <c r="K19241" s="9">
        <v>0</v>
      </c>
      <c r="L19241" s="9">
        <v>95.819671630859375</v>
      </c>
    </row>
    <row r="19242" spans="1:12" x14ac:dyDescent="0.25">
      <c r="A19242" s="5" t="str">
        <f t="shared" si="300"/>
        <v>1TariffFlat501017</v>
      </c>
      <c r="B19242" s="9">
        <v>1</v>
      </c>
      <c r="C19242" t="s">
        <v>134</v>
      </c>
      <c r="D19242" t="s">
        <v>151</v>
      </c>
      <c r="E19242" s="9">
        <v>5</v>
      </c>
      <c r="F19242" s="9">
        <v>0</v>
      </c>
      <c r="G19242" s="9">
        <v>10</v>
      </c>
      <c r="H19242" s="9">
        <v>17</v>
      </c>
      <c r="I19242" s="9">
        <v>2.566596508026123</v>
      </c>
      <c r="J19242" s="9">
        <v>1.5041680335998535</v>
      </c>
      <c r="K19242" s="9">
        <v>1.8132954835891724E-2</v>
      </c>
      <c r="L19242" s="9">
        <v>95.625205993652344</v>
      </c>
    </row>
    <row r="19243" spans="1:12" x14ac:dyDescent="0.25">
      <c r="A19243" s="5" t="str">
        <f t="shared" si="300"/>
        <v>1TariffFlat501018</v>
      </c>
      <c r="B19243" s="9">
        <v>1</v>
      </c>
      <c r="C19243" t="s">
        <v>134</v>
      </c>
      <c r="D19243" t="s">
        <v>151</v>
      </c>
      <c r="E19243" s="9">
        <v>5</v>
      </c>
      <c r="F19243" s="9">
        <v>0</v>
      </c>
      <c r="G19243" s="9">
        <v>10</v>
      </c>
      <c r="H19243" s="9">
        <v>18</v>
      </c>
      <c r="I19243" s="9">
        <v>2.7416346073150635</v>
      </c>
      <c r="J19243" s="9">
        <v>2.0954275131225586</v>
      </c>
      <c r="K19243" s="9">
        <v>3.091789223253727E-2</v>
      </c>
      <c r="L19243" s="9">
        <v>94.876327514648438</v>
      </c>
    </row>
    <row r="19244" spans="1:12" x14ac:dyDescent="0.25">
      <c r="A19244" s="5" t="str">
        <f t="shared" si="300"/>
        <v>1TariffFlat501019</v>
      </c>
      <c r="B19244" s="9">
        <v>1</v>
      </c>
      <c r="C19244" t="s">
        <v>134</v>
      </c>
      <c r="D19244" t="s">
        <v>151</v>
      </c>
      <c r="E19244" s="9">
        <v>5</v>
      </c>
      <c r="F19244" s="9">
        <v>0</v>
      </c>
      <c r="G19244" s="9">
        <v>10</v>
      </c>
      <c r="H19244" s="9">
        <v>19</v>
      </c>
      <c r="I19244" s="9">
        <v>2.7651150226593018</v>
      </c>
      <c r="J19244" s="9">
        <v>2.3544406890869141</v>
      </c>
      <c r="K19244" s="9">
        <v>1.5988839790225029E-2</v>
      </c>
      <c r="L19244" s="9">
        <v>93.848731994628906</v>
      </c>
    </row>
    <row r="19245" spans="1:12" x14ac:dyDescent="0.25">
      <c r="A19245" s="5" t="str">
        <f t="shared" si="300"/>
        <v>1TariffFlat501020</v>
      </c>
      <c r="B19245" s="9">
        <v>1</v>
      </c>
      <c r="C19245" t="s">
        <v>134</v>
      </c>
      <c r="D19245" t="s">
        <v>151</v>
      </c>
      <c r="E19245" s="9">
        <v>5</v>
      </c>
      <c r="F19245" s="9">
        <v>0</v>
      </c>
      <c r="G19245" s="9">
        <v>10</v>
      </c>
      <c r="H19245" s="9">
        <v>20</v>
      </c>
      <c r="I19245" s="9">
        <v>2.6068754196166992</v>
      </c>
      <c r="J19245" s="9">
        <v>2.327254056930542</v>
      </c>
      <c r="K19245" s="9">
        <v>1.7021303996443748E-2</v>
      </c>
      <c r="L19245" s="9">
        <v>91.261436462402344</v>
      </c>
    </row>
    <row r="19246" spans="1:12" x14ac:dyDescent="0.25">
      <c r="A19246" s="5" t="str">
        <f t="shared" si="300"/>
        <v>1TariffFlat501021</v>
      </c>
      <c r="B19246" s="9">
        <v>1</v>
      </c>
      <c r="C19246" t="s">
        <v>134</v>
      </c>
      <c r="D19246" t="s">
        <v>151</v>
      </c>
      <c r="E19246" s="9">
        <v>5</v>
      </c>
      <c r="F19246" s="9">
        <v>0</v>
      </c>
      <c r="G19246" s="9">
        <v>10</v>
      </c>
      <c r="H19246" s="9">
        <v>21</v>
      </c>
      <c r="I19246" s="9">
        <v>2.4543354511260986</v>
      </c>
      <c r="J19246" s="9">
        <v>2.2026290893554688</v>
      </c>
      <c r="K19246" s="9">
        <v>1.092186477035284E-2</v>
      </c>
      <c r="L19246" s="9">
        <v>87.350578308105469</v>
      </c>
    </row>
    <row r="19247" spans="1:12" x14ac:dyDescent="0.25">
      <c r="A19247" s="5" t="str">
        <f t="shared" si="300"/>
        <v>1TariffFlat501022</v>
      </c>
      <c r="B19247" s="9">
        <v>1</v>
      </c>
      <c r="C19247" t="s">
        <v>134</v>
      </c>
      <c r="D19247" t="s">
        <v>151</v>
      </c>
      <c r="E19247" s="9">
        <v>5</v>
      </c>
      <c r="F19247" s="9">
        <v>0</v>
      </c>
      <c r="G19247" s="9">
        <v>10</v>
      </c>
      <c r="H19247" s="9">
        <v>22</v>
      </c>
      <c r="I19247" s="9">
        <v>2.2543814182281494</v>
      </c>
      <c r="J19247" s="9">
        <v>2.7118182182312012</v>
      </c>
      <c r="K19247" s="9">
        <v>1.2224886566400528E-2</v>
      </c>
      <c r="L19247" s="9">
        <v>83.476982116699219</v>
      </c>
    </row>
    <row r="19248" spans="1:12" x14ac:dyDescent="0.25">
      <c r="A19248" s="5" t="str">
        <f t="shared" si="300"/>
        <v>1TariffFlat501023</v>
      </c>
      <c r="B19248" s="9">
        <v>1</v>
      </c>
      <c r="C19248" t="s">
        <v>134</v>
      </c>
      <c r="D19248" t="s">
        <v>151</v>
      </c>
      <c r="E19248" s="9">
        <v>5</v>
      </c>
      <c r="F19248" s="9">
        <v>0</v>
      </c>
      <c r="G19248" s="9">
        <v>10</v>
      </c>
      <c r="H19248" s="9">
        <v>23</v>
      </c>
      <c r="I19248" s="9">
        <v>1.9239189624786377</v>
      </c>
      <c r="J19248" s="9">
        <v>2.0894877910614014</v>
      </c>
      <c r="K19248" s="9">
        <v>9.6536902710795403E-3</v>
      </c>
      <c r="L19248" s="9">
        <v>80.820915222167969</v>
      </c>
    </row>
    <row r="19249" spans="1:12" x14ac:dyDescent="0.25">
      <c r="A19249" s="5" t="str">
        <f t="shared" si="300"/>
        <v>1TariffFlat501024</v>
      </c>
      <c r="B19249" s="9">
        <v>1</v>
      </c>
      <c r="C19249" t="s">
        <v>134</v>
      </c>
      <c r="D19249" t="s">
        <v>151</v>
      </c>
      <c r="E19249" s="9">
        <v>5</v>
      </c>
      <c r="F19249" s="9">
        <v>0</v>
      </c>
      <c r="G19249" s="9">
        <v>10</v>
      </c>
      <c r="H19249" s="9">
        <v>24</v>
      </c>
      <c r="I19249" s="9">
        <v>1.5646861791610718</v>
      </c>
      <c r="J19249" s="9">
        <v>1.6502294540405273</v>
      </c>
      <c r="K19249" s="9">
        <v>7.5278156436979771E-3</v>
      </c>
      <c r="L19249" s="9">
        <v>77.975395202636719</v>
      </c>
    </row>
    <row r="19250" spans="1:12" x14ac:dyDescent="0.25">
      <c r="A19250" s="5" t="str">
        <f t="shared" si="300"/>
        <v>1TariffFlat5121</v>
      </c>
      <c r="B19250" s="9">
        <v>1</v>
      </c>
      <c r="C19250" t="s">
        <v>134</v>
      </c>
      <c r="D19250" t="s">
        <v>151</v>
      </c>
      <c r="E19250" s="9">
        <v>5</v>
      </c>
      <c r="F19250" s="9">
        <v>1</v>
      </c>
      <c r="G19250" s="9">
        <v>2</v>
      </c>
      <c r="H19250" s="9">
        <v>1</v>
      </c>
      <c r="I19250" s="9">
        <v>0.72906035184860229</v>
      </c>
      <c r="J19250" s="9">
        <v>0.72906035184860229</v>
      </c>
      <c r="K19250" s="9">
        <v>0</v>
      </c>
      <c r="L19250" s="9">
        <v>66.136940002441406</v>
      </c>
    </row>
    <row r="19251" spans="1:12" x14ac:dyDescent="0.25">
      <c r="A19251" s="5" t="str">
        <f t="shared" si="300"/>
        <v>1TariffFlat5122</v>
      </c>
      <c r="B19251" s="9">
        <v>1</v>
      </c>
      <c r="C19251" t="s">
        <v>134</v>
      </c>
      <c r="D19251" t="s">
        <v>151</v>
      </c>
      <c r="E19251" s="9">
        <v>5</v>
      </c>
      <c r="F19251" s="9">
        <v>1</v>
      </c>
      <c r="G19251" s="9">
        <v>2</v>
      </c>
      <c r="H19251" s="9">
        <v>2</v>
      </c>
      <c r="I19251" s="9">
        <v>0.62094295024871826</v>
      </c>
      <c r="J19251" s="9">
        <v>0.62094295024871826</v>
      </c>
      <c r="K19251" s="9">
        <v>0</v>
      </c>
      <c r="L19251" s="9">
        <v>64.617546081542969</v>
      </c>
    </row>
    <row r="19252" spans="1:12" x14ac:dyDescent="0.25">
      <c r="A19252" s="5" t="str">
        <f t="shared" si="300"/>
        <v>1TariffFlat5123</v>
      </c>
      <c r="B19252" s="9">
        <v>1</v>
      </c>
      <c r="C19252" t="s">
        <v>134</v>
      </c>
      <c r="D19252" t="s">
        <v>151</v>
      </c>
      <c r="E19252" s="9">
        <v>5</v>
      </c>
      <c r="F19252" s="9">
        <v>1</v>
      </c>
      <c r="G19252" s="9">
        <v>2</v>
      </c>
      <c r="H19252" s="9">
        <v>3</v>
      </c>
      <c r="I19252" s="9">
        <v>0.56000161170959473</v>
      </c>
      <c r="J19252" s="9">
        <v>0.56000161170959473</v>
      </c>
      <c r="K19252" s="9">
        <v>0</v>
      </c>
      <c r="L19252" s="9">
        <v>63.423797607421875</v>
      </c>
    </row>
    <row r="19253" spans="1:12" x14ac:dyDescent="0.25">
      <c r="A19253" s="5" t="str">
        <f t="shared" si="300"/>
        <v>1TariffFlat5124</v>
      </c>
      <c r="B19253" s="9">
        <v>1</v>
      </c>
      <c r="C19253" t="s">
        <v>134</v>
      </c>
      <c r="D19253" t="s">
        <v>151</v>
      </c>
      <c r="E19253" s="9">
        <v>5</v>
      </c>
      <c r="F19253" s="9">
        <v>1</v>
      </c>
      <c r="G19253" s="9">
        <v>2</v>
      </c>
      <c r="H19253" s="9">
        <v>4</v>
      </c>
      <c r="I19253" s="9">
        <v>0.52982670068740845</v>
      </c>
      <c r="J19253" s="9">
        <v>0.52982670068740845</v>
      </c>
      <c r="K19253" s="9">
        <v>0</v>
      </c>
      <c r="L19253" s="9">
        <v>62.401443481445313</v>
      </c>
    </row>
    <row r="19254" spans="1:12" x14ac:dyDescent="0.25">
      <c r="A19254" s="5" t="str">
        <f t="shared" si="300"/>
        <v>1TariffFlat5125</v>
      </c>
      <c r="B19254" s="9">
        <v>1</v>
      </c>
      <c r="C19254" t="s">
        <v>134</v>
      </c>
      <c r="D19254" t="s">
        <v>151</v>
      </c>
      <c r="E19254" s="9">
        <v>5</v>
      </c>
      <c r="F19254" s="9">
        <v>1</v>
      </c>
      <c r="G19254" s="9">
        <v>2</v>
      </c>
      <c r="H19254" s="9">
        <v>5</v>
      </c>
      <c r="I19254" s="9">
        <v>0.51821690797805786</v>
      </c>
      <c r="J19254" s="9">
        <v>0.51821690797805786</v>
      </c>
      <c r="K19254" s="9">
        <v>0</v>
      </c>
      <c r="L19254" s="9">
        <v>61.333332061767578</v>
      </c>
    </row>
    <row r="19255" spans="1:12" x14ac:dyDescent="0.25">
      <c r="A19255" s="5" t="str">
        <f t="shared" si="300"/>
        <v>1TariffFlat5126</v>
      </c>
      <c r="B19255" s="9">
        <v>1</v>
      </c>
      <c r="C19255" t="s">
        <v>134</v>
      </c>
      <c r="D19255" t="s">
        <v>151</v>
      </c>
      <c r="E19255" s="9">
        <v>5</v>
      </c>
      <c r="F19255" s="9">
        <v>1</v>
      </c>
      <c r="G19255" s="9">
        <v>2</v>
      </c>
      <c r="H19255" s="9">
        <v>6</v>
      </c>
      <c r="I19255" s="9">
        <v>0.52811121940612793</v>
      </c>
      <c r="J19255" s="9">
        <v>0.52811121940612793</v>
      </c>
      <c r="K19255" s="9">
        <v>0</v>
      </c>
      <c r="L19255" s="9">
        <v>60.25067138671875</v>
      </c>
    </row>
    <row r="19256" spans="1:12" x14ac:dyDescent="0.25">
      <c r="A19256" s="5" t="str">
        <f t="shared" si="300"/>
        <v>1TariffFlat5127</v>
      </c>
      <c r="B19256" s="9">
        <v>1</v>
      </c>
      <c r="C19256" t="s">
        <v>134</v>
      </c>
      <c r="D19256" t="s">
        <v>151</v>
      </c>
      <c r="E19256" s="9">
        <v>5</v>
      </c>
      <c r="F19256" s="9">
        <v>1</v>
      </c>
      <c r="G19256" s="9">
        <v>2</v>
      </c>
      <c r="H19256" s="9">
        <v>7</v>
      </c>
      <c r="I19256" s="9">
        <v>0.56594926118850708</v>
      </c>
      <c r="J19256" s="9">
        <v>0.56594926118850708</v>
      </c>
      <c r="K19256" s="9">
        <v>0</v>
      </c>
      <c r="L19256" s="9">
        <v>59.569427490234375</v>
      </c>
    </row>
    <row r="19257" spans="1:12" x14ac:dyDescent="0.25">
      <c r="A19257" s="5" t="str">
        <f t="shared" si="300"/>
        <v>1TariffFlat5128</v>
      </c>
      <c r="B19257" s="9">
        <v>1</v>
      </c>
      <c r="C19257" t="s">
        <v>134</v>
      </c>
      <c r="D19257" t="s">
        <v>151</v>
      </c>
      <c r="E19257" s="9">
        <v>5</v>
      </c>
      <c r="F19257" s="9">
        <v>1</v>
      </c>
      <c r="G19257" s="9">
        <v>2</v>
      </c>
      <c r="H19257" s="9">
        <v>8</v>
      </c>
      <c r="I19257" s="9">
        <v>0.562763512134552</v>
      </c>
      <c r="J19257" s="9">
        <v>0.562763512134552</v>
      </c>
      <c r="K19257" s="9">
        <v>0</v>
      </c>
      <c r="L19257" s="9">
        <v>60.308506011962891</v>
      </c>
    </row>
    <row r="19258" spans="1:12" x14ac:dyDescent="0.25">
      <c r="A19258" s="5" t="str">
        <f t="shared" si="300"/>
        <v>1TariffFlat5129</v>
      </c>
      <c r="B19258" s="9">
        <v>1</v>
      </c>
      <c r="C19258" t="s">
        <v>134</v>
      </c>
      <c r="D19258" t="s">
        <v>151</v>
      </c>
      <c r="E19258" s="9">
        <v>5</v>
      </c>
      <c r="F19258" s="9">
        <v>1</v>
      </c>
      <c r="G19258" s="9">
        <v>2</v>
      </c>
      <c r="H19258" s="9">
        <v>9</v>
      </c>
      <c r="I19258" s="9">
        <v>0.465923011302948</v>
      </c>
      <c r="J19258" s="9">
        <v>0.465923011302948</v>
      </c>
      <c r="K19258" s="9">
        <v>0</v>
      </c>
      <c r="L19258" s="9">
        <v>63.732250213623047</v>
      </c>
    </row>
    <row r="19259" spans="1:12" x14ac:dyDescent="0.25">
      <c r="A19259" s="5" t="str">
        <f t="shared" si="300"/>
        <v>1TariffFlat51210</v>
      </c>
      <c r="B19259" s="9">
        <v>1</v>
      </c>
      <c r="C19259" t="s">
        <v>134</v>
      </c>
      <c r="D19259" t="s">
        <v>151</v>
      </c>
      <c r="E19259" s="9">
        <v>5</v>
      </c>
      <c r="F19259" s="9">
        <v>1</v>
      </c>
      <c r="G19259" s="9">
        <v>2</v>
      </c>
      <c r="H19259" s="9">
        <v>10</v>
      </c>
      <c r="I19259" s="9">
        <v>0.44384762644767761</v>
      </c>
      <c r="J19259" s="9">
        <v>0.44384762644767761</v>
      </c>
      <c r="K19259" s="9">
        <v>0</v>
      </c>
      <c r="L19259" s="9">
        <v>68.687835693359375</v>
      </c>
    </row>
    <row r="19260" spans="1:12" x14ac:dyDescent="0.25">
      <c r="A19260" s="5" t="str">
        <f t="shared" si="300"/>
        <v>1TariffFlat51211</v>
      </c>
      <c r="B19260" s="9">
        <v>1</v>
      </c>
      <c r="C19260" t="s">
        <v>134</v>
      </c>
      <c r="D19260" t="s">
        <v>151</v>
      </c>
      <c r="E19260" s="9">
        <v>5</v>
      </c>
      <c r="F19260" s="9">
        <v>1</v>
      </c>
      <c r="G19260" s="9">
        <v>2</v>
      </c>
      <c r="H19260" s="9">
        <v>11</v>
      </c>
      <c r="I19260" s="9">
        <v>0.42659425735473633</v>
      </c>
      <c r="J19260" s="9">
        <v>0.42659425735473633</v>
      </c>
      <c r="K19260" s="9">
        <v>0</v>
      </c>
      <c r="L19260" s="9">
        <v>74.00347900390625</v>
      </c>
    </row>
    <row r="19261" spans="1:12" x14ac:dyDescent="0.25">
      <c r="A19261" s="5" t="str">
        <f t="shared" si="300"/>
        <v>1TariffFlat51212</v>
      </c>
      <c r="B19261" s="9">
        <v>1</v>
      </c>
      <c r="C19261" t="s">
        <v>134</v>
      </c>
      <c r="D19261" t="s">
        <v>151</v>
      </c>
      <c r="E19261" s="9">
        <v>5</v>
      </c>
      <c r="F19261" s="9">
        <v>1</v>
      </c>
      <c r="G19261" s="9">
        <v>2</v>
      </c>
      <c r="H19261" s="9">
        <v>12</v>
      </c>
      <c r="I19261" s="9">
        <v>0.43517068028450012</v>
      </c>
      <c r="J19261" s="9">
        <v>0.43517068028450012</v>
      </c>
      <c r="K19261" s="9">
        <v>0</v>
      </c>
      <c r="L19261" s="9">
        <v>78.455841064453125</v>
      </c>
    </row>
    <row r="19262" spans="1:12" x14ac:dyDescent="0.25">
      <c r="A19262" s="5" t="str">
        <f t="shared" si="300"/>
        <v>1TariffFlat51213</v>
      </c>
      <c r="B19262" s="9">
        <v>1</v>
      </c>
      <c r="C19262" t="s">
        <v>134</v>
      </c>
      <c r="D19262" t="s">
        <v>151</v>
      </c>
      <c r="E19262" s="9">
        <v>5</v>
      </c>
      <c r="F19262" s="9">
        <v>1</v>
      </c>
      <c r="G19262" s="9">
        <v>2</v>
      </c>
      <c r="H19262" s="9">
        <v>13</v>
      </c>
      <c r="I19262" s="9">
        <v>0.52686178684234619</v>
      </c>
      <c r="J19262" s="9">
        <v>0.52686178684234619</v>
      </c>
      <c r="K19262" s="9">
        <v>0</v>
      </c>
      <c r="L19262" s="9">
        <v>81.602630615234375</v>
      </c>
    </row>
    <row r="19263" spans="1:12" x14ac:dyDescent="0.25">
      <c r="A19263" s="5" t="str">
        <f t="shared" si="300"/>
        <v>1TariffFlat51214</v>
      </c>
      <c r="B19263" s="9">
        <v>1</v>
      </c>
      <c r="C19263" t="s">
        <v>134</v>
      </c>
      <c r="D19263" t="s">
        <v>151</v>
      </c>
      <c r="E19263" s="9">
        <v>5</v>
      </c>
      <c r="F19263" s="9">
        <v>1</v>
      </c>
      <c r="G19263" s="9">
        <v>2</v>
      </c>
      <c r="H19263" s="9">
        <v>14</v>
      </c>
      <c r="I19263" s="9">
        <v>0.6717415452003479</v>
      </c>
      <c r="J19263" s="9">
        <v>0.6717415452003479</v>
      </c>
      <c r="K19263" s="9">
        <v>0</v>
      </c>
      <c r="L19263" s="9">
        <v>84.118850708007813</v>
      </c>
    </row>
    <row r="19264" spans="1:12" x14ac:dyDescent="0.25">
      <c r="A19264" s="5" t="str">
        <f t="shared" si="300"/>
        <v>1TariffFlat51215</v>
      </c>
      <c r="B19264" s="9">
        <v>1</v>
      </c>
      <c r="C19264" t="s">
        <v>134</v>
      </c>
      <c r="D19264" t="s">
        <v>151</v>
      </c>
      <c r="E19264" s="9">
        <v>5</v>
      </c>
      <c r="F19264" s="9">
        <v>1</v>
      </c>
      <c r="G19264" s="9">
        <v>2</v>
      </c>
      <c r="H19264" s="9">
        <v>15</v>
      </c>
      <c r="I19264" s="9">
        <v>0.86873710155487061</v>
      </c>
      <c r="J19264" s="9">
        <v>0.86873710155487061</v>
      </c>
      <c r="K19264" s="9">
        <v>0</v>
      </c>
      <c r="L19264" s="9">
        <v>85.16912841796875</v>
      </c>
    </row>
    <row r="19265" spans="1:12" x14ac:dyDescent="0.25">
      <c r="A19265" s="5" t="str">
        <f t="shared" si="300"/>
        <v>1TariffFlat51216</v>
      </c>
      <c r="B19265" s="9">
        <v>1</v>
      </c>
      <c r="C19265" t="s">
        <v>134</v>
      </c>
      <c r="D19265" t="s">
        <v>151</v>
      </c>
      <c r="E19265" s="9">
        <v>5</v>
      </c>
      <c r="F19265" s="9">
        <v>1</v>
      </c>
      <c r="G19265" s="9">
        <v>2</v>
      </c>
      <c r="H19265" s="9">
        <v>16</v>
      </c>
      <c r="I19265" s="9">
        <v>1.1021261215209961</v>
      </c>
      <c r="J19265" s="9">
        <v>1.1021261215209961</v>
      </c>
      <c r="K19265" s="9">
        <v>0</v>
      </c>
      <c r="L19265" s="9">
        <v>86.036758422851563</v>
      </c>
    </row>
    <row r="19266" spans="1:12" x14ac:dyDescent="0.25">
      <c r="A19266" s="5" t="str">
        <f t="shared" si="300"/>
        <v>1TariffFlat51217</v>
      </c>
      <c r="B19266" s="9">
        <v>1</v>
      </c>
      <c r="C19266" t="s">
        <v>134</v>
      </c>
      <c r="D19266" t="s">
        <v>151</v>
      </c>
      <c r="E19266" s="9">
        <v>5</v>
      </c>
      <c r="F19266" s="9">
        <v>1</v>
      </c>
      <c r="G19266" s="9">
        <v>2</v>
      </c>
      <c r="H19266" s="9">
        <v>17</v>
      </c>
      <c r="I19266" s="9">
        <v>1.3273553848266602</v>
      </c>
      <c r="J19266" s="9">
        <v>0.51205599308013916</v>
      </c>
      <c r="K19266" s="9">
        <v>1.8522469326853752E-2</v>
      </c>
      <c r="L19266" s="9">
        <v>86.421615600585938</v>
      </c>
    </row>
    <row r="19267" spans="1:12" x14ac:dyDescent="0.25">
      <c r="A19267" s="5" t="str">
        <f t="shared" ref="A19267:A19330" si="301">B19267&amp;C19267&amp;D19267&amp;E19267&amp;F19267&amp;G19267&amp;H19267</f>
        <v>1TariffFlat51218</v>
      </c>
      <c r="B19267" s="9">
        <v>1</v>
      </c>
      <c r="C19267" t="s">
        <v>134</v>
      </c>
      <c r="D19267" t="s">
        <v>151</v>
      </c>
      <c r="E19267" s="9">
        <v>5</v>
      </c>
      <c r="F19267" s="9">
        <v>1</v>
      </c>
      <c r="G19267" s="9">
        <v>2</v>
      </c>
      <c r="H19267" s="9">
        <v>18</v>
      </c>
      <c r="I19267" s="9">
        <v>1.5077477693557739</v>
      </c>
      <c r="J19267" s="9">
        <v>1.0425009727478027</v>
      </c>
      <c r="K19267" s="9">
        <v>3.5791944712400436E-2</v>
      </c>
      <c r="L19267" s="9">
        <v>85.657752990722656</v>
      </c>
    </row>
    <row r="19268" spans="1:12" x14ac:dyDescent="0.25">
      <c r="A19268" s="5" t="str">
        <f t="shared" si="301"/>
        <v>1TariffFlat51219</v>
      </c>
      <c r="B19268" s="9">
        <v>1</v>
      </c>
      <c r="C19268" t="s">
        <v>134</v>
      </c>
      <c r="D19268" t="s">
        <v>151</v>
      </c>
      <c r="E19268" s="9">
        <v>5</v>
      </c>
      <c r="F19268" s="9">
        <v>1</v>
      </c>
      <c r="G19268" s="9">
        <v>2</v>
      </c>
      <c r="H19268" s="9">
        <v>19</v>
      </c>
      <c r="I19268" s="9">
        <v>1.5859602689743042</v>
      </c>
      <c r="J19268" s="9">
        <v>1.3094801902770996</v>
      </c>
      <c r="K19268" s="9">
        <v>2.398989349603653E-2</v>
      </c>
      <c r="L19268" s="9">
        <v>83.747520446777344</v>
      </c>
    </row>
    <row r="19269" spans="1:12" x14ac:dyDescent="0.25">
      <c r="A19269" s="5" t="str">
        <f t="shared" si="301"/>
        <v>1TariffFlat51220</v>
      </c>
      <c r="B19269" s="9">
        <v>1</v>
      </c>
      <c r="C19269" t="s">
        <v>134</v>
      </c>
      <c r="D19269" t="s">
        <v>151</v>
      </c>
      <c r="E19269" s="9">
        <v>5</v>
      </c>
      <c r="F19269" s="9">
        <v>1</v>
      </c>
      <c r="G19269" s="9">
        <v>2</v>
      </c>
      <c r="H19269" s="9">
        <v>20</v>
      </c>
      <c r="I19269" s="9">
        <v>1.5591672658920288</v>
      </c>
      <c r="J19269" s="9">
        <v>1.3532898426055908</v>
      </c>
      <c r="K19269" s="9">
        <v>1.7287267372012138E-2</v>
      </c>
      <c r="L19269" s="9">
        <v>80.9300537109375</v>
      </c>
    </row>
    <row r="19270" spans="1:12" x14ac:dyDescent="0.25">
      <c r="A19270" s="5" t="str">
        <f t="shared" si="301"/>
        <v>1TariffFlat51221</v>
      </c>
      <c r="B19270" s="9">
        <v>1</v>
      </c>
      <c r="C19270" t="s">
        <v>134</v>
      </c>
      <c r="D19270" t="s">
        <v>151</v>
      </c>
      <c r="E19270" s="9">
        <v>5</v>
      </c>
      <c r="F19270" s="9">
        <v>1</v>
      </c>
      <c r="G19270" s="9">
        <v>2</v>
      </c>
      <c r="H19270" s="9">
        <v>21</v>
      </c>
      <c r="I19270" s="9">
        <v>1.5026633739471436</v>
      </c>
      <c r="J19270" s="9">
        <v>1.3263360261917114</v>
      </c>
      <c r="K19270" s="9">
        <v>2.6784257963299751E-2</v>
      </c>
      <c r="L19270" s="9">
        <v>76.790153503417969</v>
      </c>
    </row>
    <row r="19271" spans="1:12" x14ac:dyDescent="0.25">
      <c r="A19271" s="5" t="str">
        <f t="shared" si="301"/>
        <v>1TariffFlat51222</v>
      </c>
      <c r="B19271" s="9">
        <v>1</v>
      </c>
      <c r="C19271" t="s">
        <v>134</v>
      </c>
      <c r="D19271" t="s">
        <v>151</v>
      </c>
      <c r="E19271" s="9">
        <v>5</v>
      </c>
      <c r="F19271" s="9">
        <v>1</v>
      </c>
      <c r="G19271" s="9">
        <v>2</v>
      </c>
      <c r="H19271" s="9">
        <v>22</v>
      </c>
      <c r="I19271" s="9">
        <v>1.3832938671112061</v>
      </c>
      <c r="J19271" s="9">
        <v>1.7082293033599854</v>
      </c>
      <c r="K19271" s="9">
        <v>3.3559732139110565E-2</v>
      </c>
      <c r="L19271" s="9">
        <v>73.034912109375</v>
      </c>
    </row>
    <row r="19272" spans="1:12" x14ac:dyDescent="0.25">
      <c r="A19272" s="5" t="str">
        <f t="shared" si="301"/>
        <v>1TariffFlat51223</v>
      </c>
      <c r="B19272" s="9">
        <v>1</v>
      </c>
      <c r="C19272" t="s">
        <v>134</v>
      </c>
      <c r="D19272" t="s">
        <v>151</v>
      </c>
      <c r="E19272" s="9">
        <v>5</v>
      </c>
      <c r="F19272" s="9">
        <v>1</v>
      </c>
      <c r="G19272" s="9">
        <v>2</v>
      </c>
      <c r="H19272" s="9">
        <v>23</v>
      </c>
      <c r="I19272" s="9">
        <v>1.1827057600021362</v>
      </c>
      <c r="J19272" s="9">
        <v>1.2759196758270264</v>
      </c>
      <c r="K19272" s="9">
        <v>2.457110583782196E-2</v>
      </c>
      <c r="L19272" s="9">
        <v>70.833114624023438</v>
      </c>
    </row>
    <row r="19273" spans="1:12" x14ac:dyDescent="0.25">
      <c r="A19273" s="5" t="str">
        <f t="shared" si="301"/>
        <v>1TariffFlat51224</v>
      </c>
      <c r="B19273" s="9">
        <v>1</v>
      </c>
      <c r="C19273" t="s">
        <v>134</v>
      </c>
      <c r="D19273" t="s">
        <v>151</v>
      </c>
      <c r="E19273" s="9">
        <v>5</v>
      </c>
      <c r="F19273" s="9">
        <v>1</v>
      </c>
      <c r="G19273" s="9">
        <v>2</v>
      </c>
      <c r="H19273" s="9">
        <v>24</v>
      </c>
      <c r="I19273" s="9">
        <v>0.96743291616439819</v>
      </c>
      <c r="J19273" s="9">
        <v>1.00212562084198</v>
      </c>
      <c r="K19273" s="9">
        <v>1.9494662061333656E-2</v>
      </c>
      <c r="L19273" s="9">
        <v>69.145835876464844</v>
      </c>
    </row>
    <row r="19274" spans="1:12" x14ac:dyDescent="0.25">
      <c r="A19274" s="5" t="str">
        <f t="shared" si="301"/>
        <v>1TariffFlat51101</v>
      </c>
      <c r="B19274" s="9">
        <v>1</v>
      </c>
      <c r="C19274" t="s">
        <v>134</v>
      </c>
      <c r="D19274" t="s">
        <v>151</v>
      </c>
      <c r="E19274" s="9">
        <v>5</v>
      </c>
      <c r="F19274" s="9">
        <v>1</v>
      </c>
      <c r="G19274" s="9">
        <v>10</v>
      </c>
      <c r="H19274" s="9">
        <v>1</v>
      </c>
      <c r="I19274" s="9">
        <v>1.1748334169387817</v>
      </c>
      <c r="J19274" s="9">
        <v>1.1748334169387817</v>
      </c>
      <c r="K19274" s="9">
        <v>0</v>
      </c>
      <c r="L19274" s="9">
        <v>74.836021423339844</v>
      </c>
    </row>
    <row r="19275" spans="1:12" x14ac:dyDescent="0.25">
      <c r="A19275" s="5" t="str">
        <f t="shared" si="301"/>
        <v>1TariffFlat51102</v>
      </c>
      <c r="B19275" s="9">
        <v>1</v>
      </c>
      <c r="C19275" t="s">
        <v>134</v>
      </c>
      <c r="D19275" t="s">
        <v>151</v>
      </c>
      <c r="E19275" s="9">
        <v>5</v>
      </c>
      <c r="F19275" s="9">
        <v>1</v>
      </c>
      <c r="G19275" s="9">
        <v>10</v>
      </c>
      <c r="H19275" s="9">
        <v>2</v>
      </c>
      <c r="I19275" s="9">
        <v>0.95812594890594482</v>
      </c>
      <c r="J19275" s="9">
        <v>0.95812594890594482</v>
      </c>
      <c r="K19275" s="9">
        <v>0</v>
      </c>
      <c r="L19275" s="9">
        <v>73.257278442382813</v>
      </c>
    </row>
    <row r="19276" spans="1:12" x14ac:dyDescent="0.25">
      <c r="A19276" s="5" t="str">
        <f t="shared" si="301"/>
        <v>1TariffFlat51103</v>
      </c>
      <c r="B19276" s="9">
        <v>1</v>
      </c>
      <c r="C19276" t="s">
        <v>134</v>
      </c>
      <c r="D19276" t="s">
        <v>151</v>
      </c>
      <c r="E19276" s="9">
        <v>5</v>
      </c>
      <c r="F19276" s="9">
        <v>1</v>
      </c>
      <c r="G19276" s="9">
        <v>10</v>
      </c>
      <c r="H19276" s="9">
        <v>3</v>
      </c>
      <c r="I19276" s="9">
        <v>0.79731756448745728</v>
      </c>
      <c r="J19276" s="9">
        <v>0.79731756448745728</v>
      </c>
      <c r="K19276" s="9">
        <v>0</v>
      </c>
      <c r="L19276" s="9">
        <v>71.362953186035156</v>
      </c>
    </row>
    <row r="19277" spans="1:12" x14ac:dyDescent="0.25">
      <c r="A19277" s="5" t="str">
        <f t="shared" si="301"/>
        <v>1TariffFlat51104</v>
      </c>
      <c r="B19277" s="9">
        <v>1</v>
      </c>
      <c r="C19277" t="s">
        <v>134</v>
      </c>
      <c r="D19277" t="s">
        <v>151</v>
      </c>
      <c r="E19277" s="9">
        <v>5</v>
      </c>
      <c r="F19277" s="9">
        <v>1</v>
      </c>
      <c r="G19277" s="9">
        <v>10</v>
      </c>
      <c r="H19277" s="9">
        <v>4</v>
      </c>
      <c r="I19277" s="9">
        <v>0.69994539022445679</v>
      </c>
      <c r="J19277" s="9">
        <v>0.69994539022445679</v>
      </c>
      <c r="K19277" s="9">
        <v>0</v>
      </c>
      <c r="L19277" s="9">
        <v>69.903213500976563</v>
      </c>
    </row>
    <row r="19278" spans="1:12" x14ac:dyDescent="0.25">
      <c r="A19278" s="5" t="str">
        <f t="shared" si="301"/>
        <v>1TariffFlat51105</v>
      </c>
      <c r="B19278" s="9">
        <v>1</v>
      </c>
      <c r="C19278" t="s">
        <v>134</v>
      </c>
      <c r="D19278" t="s">
        <v>151</v>
      </c>
      <c r="E19278" s="9">
        <v>5</v>
      </c>
      <c r="F19278" s="9">
        <v>1</v>
      </c>
      <c r="G19278" s="9">
        <v>10</v>
      </c>
      <c r="H19278" s="9">
        <v>5</v>
      </c>
      <c r="I19278" s="9">
        <v>0.64897048473358154</v>
      </c>
      <c r="J19278" s="9">
        <v>0.64897048473358154</v>
      </c>
      <c r="K19278" s="9">
        <v>0</v>
      </c>
      <c r="L19278" s="9">
        <v>68.933990478515625</v>
      </c>
    </row>
    <row r="19279" spans="1:12" x14ac:dyDescent="0.25">
      <c r="A19279" s="5" t="str">
        <f t="shared" si="301"/>
        <v>1TariffFlat51106</v>
      </c>
      <c r="B19279" s="9">
        <v>1</v>
      </c>
      <c r="C19279" t="s">
        <v>134</v>
      </c>
      <c r="D19279" t="s">
        <v>151</v>
      </c>
      <c r="E19279" s="9">
        <v>5</v>
      </c>
      <c r="F19279" s="9">
        <v>1</v>
      </c>
      <c r="G19279" s="9">
        <v>10</v>
      </c>
      <c r="H19279" s="9">
        <v>6</v>
      </c>
      <c r="I19279" s="9">
        <v>0.62386244535446167</v>
      </c>
      <c r="J19279" s="9">
        <v>0.62386244535446167</v>
      </c>
      <c r="K19279" s="9">
        <v>0</v>
      </c>
      <c r="L19279" s="9">
        <v>67.702171325683594</v>
      </c>
    </row>
    <row r="19280" spans="1:12" x14ac:dyDescent="0.25">
      <c r="A19280" s="5" t="str">
        <f t="shared" si="301"/>
        <v>1TariffFlat51107</v>
      </c>
      <c r="B19280" s="9">
        <v>1</v>
      </c>
      <c r="C19280" t="s">
        <v>134</v>
      </c>
      <c r="D19280" t="s">
        <v>151</v>
      </c>
      <c r="E19280" s="9">
        <v>5</v>
      </c>
      <c r="F19280" s="9">
        <v>1</v>
      </c>
      <c r="G19280" s="9">
        <v>10</v>
      </c>
      <c r="H19280" s="9">
        <v>7</v>
      </c>
      <c r="I19280" s="9">
        <v>0.63815063238143921</v>
      </c>
      <c r="J19280" s="9">
        <v>0.63815063238143921</v>
      </c>
      <c r="K19280" s="9">
        <v>0</v>
      </c>
      <c r="L19280" s="9">
        <v>67.318641662597656</v>
      </c>
    </row>
    <row r="19281" spans="1:12" x14ac:dyDescent="0.25">
      <c r="A19281" s="5" t="str">
        <f t="shared" si="301"/>
        <v>1TariffFlat51108</v>
      </c>
      <c r="B19281" s="9">
        <v>1</v>
      </c>
      <c r="C19281" t="s">
        <v>134</v>
      </c>
      <c r="D19281" t="s">
        <v>151</v>
      </c>
      <c r="E19281" s="9">
        <v>5</v>
      </c>
      <c r="F19281" s="9">
        <v>1</v>
      </c>
      <c r="G19281" s="9">
        <v>10</v>
      </c>
      <c r="H19281" s="9">
        <v>8</v>
      </c>
      <c r="I19281" s="9">
        <v>0.64540845155715942</v>
      </c>
      <c r="J19281" s="9">
        <v>0.64540845155715942</v>
      </c>
      <c r="K19281" s="9">
        <v>0</v>
      </c>
      <c r="L19281" s="9">
        <v>67.8955078125</v>
      </c>
    </row>
    <row r="19282" spans="1:12" x14ac:dyDescent="0.25">
      <c r="A19282" s="5" t="str">
        <f t="shared" si="301"/>
        <v>1TariffFlat51109</v>
      </c>
      <c r="B19282" s="9">
        <v>1</v>
      </c>
      <c r="C19282" t="s">
        <v>134</v>
      </c>
      <c r="D19282" t="s">
        <v>151</v>
      </c>
      <c r="E19282" s="9">
        <v>5</v>
      </c>
      <c r="F19282" s="9">
        <v>1</v>
      </c>
      <c r="G19282" s="9">
        <v>10</v>
      </c>
      <c r="H19282" s="9">
        <v>9</v>
      </c>
      <c r="I19282" s="9">
        <v>0.65168255567550659</v>
      </c>
      <c r="J19282" s="9">
        <v>0.65168255567550659</v>
      </c>
      <c r="K19282" s="9">
        <v>0</v>
      </c>
      <c r="L19282" s="9">
        <v>72.247779846191406</v>
      </c>
    </row>
    <row r="19283" spans="1:12" x14ac:dyDescent="0.25">
      <c r="A19283" s="5" t="str">
        <f t="shared" si="301"/>
        <v>1TariffFlat511010</v>
      </c>
      <c r="B19283" s="9">
        <v>1</v>
      </c>
      <c r="C19283" t="s">
        <v>134</v>
      </c>
      <c r="D19283" t="s">
        <v>151</v>
      </c>
      <c r="E19283" s="9">
        <v>5</v>
      </c>
      <c r="F19283" s="9">
        <v>1</v>
      </c>
      <c r="G19283" s="9">
        <v>10</v>
      </c>
      <c r="H19283" s="9">
        <v>10</v>
      </c>
      <c r="I19283" s="9">
        <v>0.76904463768005371</v>
      </c>
      <c r="J19283" s="9">
        <v>0.76904463768005371</v>
      </c>
      <c r="K19283" s="9">
        <v>0</v>
      </c>
      <c r="L19283" s="9">
        <v>78.873603820800781</v>
      </c>
    </row>
    <row r="19284" spans="1:12" x14ac:dyDescent="0.25">
      <c r="A19284" s="5" t="str">
        <f t="shared" si="301"/>
        <v>1TariffFlat511011</v>
      </c>
      <c r="B19284" s="9">
        <v>1</v>
      </c>
      <c r="C19284" t="s">
        <v>134</v>
      </c>
      <c r="D19284" t="s">
        <v>151</v>
      </c>
      <c r="E19284" s="9">
        <v>5</v>
      </c>
      <c r="F19284" s="9">
        <v>1</v>
      </c>
      <c r="G19284" s="9">
        <v>10</v>
      </c>
      <c r="H19284" s="9">
        <v>11</v>
      </c>
      <c r="I19284" s="9">
        <v>0.86892735958099365</v>
      </c>
      <c r="J19284" s="9">
        <v>0.86892735958099365</v>
      </c>
      <c r="K19284" s="9">
        <v>0</v>
      </c>
      <c r="L19284" s="9">
        <v>85.16827392578125</v>
      </c>
    </row>
    <row r="19285" spans="1:12" x14ac:dyDescent="0.25">
      <c r="A19285" s="5" t="str">
        <f t="shared" si="301"/>
        <v>1TariffFlat511012</v>
      </c>
      <c r="B19285" s="9">
        <v>1</v>
      </c>
      <c r="C19285" t="s">
        <v>134</v>
      </c>
      <c r="D19285" t="s">
        <v>151</v>
      </c>
      <c r="E19285" s="9">
        <v>5</v>
      </c>
      <c r="F19285" s="9">
        <v>1</v>
      </c>
      <c r="G19285" s="9">
        <v>10</v>
      </c>
      <c r="H19285" s="9">
        <v>12</v>
      </c>
      <c r="I19285" s="9">
        <v>1.0558650493621826</v>
      </c>
      <c r="J19285" s="9">
        <v>1.0558650493621826</v>
      </c>
      <c r="K19285" s="9">
        <v>0</v>
      </c>
      <c r="L19285" s="9">
        <v>89.2093505859375</v>
      </c>
    </row>
    <row r="19286" spans="1:12" x14ac:dyDescent="0.25">
      <c r="A19286" s="5" t="str">
        <f t="shared" si="301"/>
        <v>1TariffFlat511013</v>
      </c>
      <c r="B19286" s="9">
        <v>1</v>
      </c>
      <c r="C19286" t="s">
        <v>134</v>
      </c>
      <c r="D19286" t="s">
        <v>151</v>
      </c>
      <c r="E19286" s="9">
        <v>5</v>
      </c>
      <c r="F19286" s="9">
        <v>1</v>
      </c>
      <c r="G19286" s="9">
        <v>10</v>
      </c>
      <c r="H19286" s="9">
        <v>13</v>
      </c>
      <c r="I19286" s="9">
        <v>1.3488335609436035</v>
      </c>
      <c r="J19286" s="9">
        <v>1.3488335609436035</v>
      </c>
      <c r="K19286" s="9">
        <v>0</v>
      </c>
      <c r="L19286" s="9">
        <v>92.276130676269531</v>
      </c>
    </row>
    <row r="19287" spans="1:12" x14ac:dyDescent="0.25">
      <c r="A19287" s="5" t="str">
        <f t="shared" si="301"/>
        <v>1TariffFlat511014</v>
      </c>
      <c r="B19287" s="9">
        <v>1</v>
      </c>
      <c r="C19287" t="s">
        <v>134</v>
      </c>
      <c r="D19287" t="s">
        <v>151</v>
      </c>
      <c r="E19287" s="9">
        <v>5</v>
      </c>
      <c r="F19287" s="9">
        <v>1</v>
      </c>
      <c r="G19287" s="9">
        <v>10</v>
      </c>
      <c r="H19287" s="9">
        <v>14</v>
      </c>
      <c r="I19287" s="9">
        <v>1.6802781820297241</v>
      </c>
      <c r="J19287" s="9">
        <v>1.6802781820297241</v>
      </c>
      <c r="K19287" s="9">
        <v>0</v>
      </c>
      <c r="L19287" s="9">
        <v>94.018112182617188</v>
      </c>
    </row>
    <row r="19288" spans="1:12" x14ac:dyDescent="0.25">
      <c r="A19288" s="5" t="str">
        <f t="shared" si="301"/>
        <v>1TariffFlat511015</v>
      </c>
      <c r="B19288" s="9">
        <v>1</v>
      </c>
      <c r="C19288" t="s">
        <v>134</v>
      </c>
      <c r="D19288" t="s">
        <v>151</v>
      </c>
      <c r="E19288" s="9">
        <v>5</v>
      </c>
      <c r="F19288" s="9">
        <v>1</v>
      </c>
      <c r="G19288" s="9">
        <v>10</v>
      </c>
      <c r="H19288" s="9">
        <v>15</v>
      </c>
      <c r="I19288" s="9">
        <v>1.999504566192627</v>
      </c>
      <c r="J19288" s="9">
        <v>1.999504566192627</v>
      </c>
      <c r="K19288" s="9">
        <v>0</v>
      </c>
      <c r="L19288" s="9">
        <v>95.440811157226563</v>
      </c>
    </row>
    <row r="19289" spans="1:12" x14ac:dyDescent="0.25">
      <c r="A19289" s="5" t="str">
        <f t="shared" si="301"/>
        <v>1TariffFlat511016</v>
      </c>
      <c r="B19289" s="9">
        <v>1</v>
      </c>
      <c r="C19289" t="s">
        <v>134</v>
      </c>
      <c r="D19289" t="s">
        <v>151</v>
      </c>
      <c r="E19289" s="9">
        <v>5</v>
      </c>
      <c r="F19289" s="9">
        <v>1</v>
      </c>
      <c r="G19289" s="9">
        <v>10</v>
      </c>
      <c r="H19289" s="9">
        <v>16</v>
      </c>
      <c r="I19289" s="9">
        <v>2.3146877288818359</v>
      </c>
      <c r="J19289" s="9">
        <v>2.3146877288818359</v>
      </c>
      <c r="K19289" s="9">
        <v>0</v>
      </c>
      <c r="L19289" s="9">
        <v>95.819671630859375</v>
      </c>
    </row>
    <row r="19290" spans="1:12" x14ac:dyDescent="0.25">
      <c r="A19290" s="5" t="str">
        <f t="shared" si="301"/>
        <v>1TariffFlat511017</v>
      </c>
      <c r="B19290" s="9">
        <v>1</v>
      </c>
      <c r="C19290" t="s">
        <v>134</v>
      </c>
      <c r="D19290" t="s">
        <v>151</v>
      </c>
      <c r="E19290" s="9">
        <v>5</v>
      </c>
      <c r="F19290" s="9">
        <v>1</v>
      </c>
      <c r="G19290" s="9">
        <v>10</v>
      </c>
      <c r="H19290" s="9">
        <v>17</v>
      </c>
      <c r="I19290" s="9">
        <v>2.566596508026123</v>
      </c>
      <c r="J19290" s="9">
        <v>1.5041680335998535</v>
      </c>
      <c r="K19290" s="9">
        <v>1.8132954835891724E-2</v>
      </c>
      <c r="L19290" s="9">
        <v>95.625205993652344</v>
      </c>
    </row>
    <row r="19291" spans="1:12" x14ac:dyDescent="0.25">
      <c r="A19291" s="5" t="str">
        <f t="shared" si="301"/>
        <v>1TariffFlat511018</v>
      </c>
      <c r="B19291" s="9">
        <v>1</v>
      </c>
      <c r="C19291" t="s">
        <v>134</v>
      </c>
      <c r="D19291" t="s">
        <v>151</v>
      </c>
      <c r="E19291" s="9">
        <v>5</v>
      </c>
      <c r="F19291" s="9">
        <v>1</v>
      </c>
      <c r="G19291" s="9">
        <v>10</v>
      </c>
      <c r="H19291" s="9">
        <v>18</v>
      </c>
      <c r="I19291" s="9">
        <v>2.7416346073150635</v>
      </c>
      <c r="J19291" s="9">
        <v>2.0954275131225586</v>
      </c>
      <c r="K19291" s="9">
        <v>3.091789223253727E-2</v>
      </c>
      <c r="L19291" s="9">
        <v>94.876327514648438</v>
      </c>
    </row>
    <row r="19292" spans="1:12" x14ac:dyDescent="0.25">
      <c r="A19292" s="5" t="str">
        <f t="shared" si="301"/>
        <v>1TariffFlat511019</v>
      </c>
      <c r="B19292" s="9">
        <v>1</v>
      </c>
      <c r="C19292" t="s">
        <v>134</v>
      </c>
      <c r="D19292" t="s">
        <v>151</v>
      </c>
      <c r="E19292" s="9">
        <v>5</v>
      </c>
      <c r="F19292" s="9">
        <v>1</v>
      </c>
      <c r="G19292" s="9">
        <v>10</v>
      </c>
      <c r="H19292" s="9">
        <v>19</v>
      </c>
      <c r="I19292" s="9">
        <v>2.7651150226593018</v>
      </c>
      <c r="J19292" s="9">
        <v>2.3544406890869141</v>
      </c>
      <c r="K19292" s="9">
        <v>1.5988839790225029E-2</v>
      </c>
      <c r="L19292" s="9">
        <v>93.848731994628906</v>
      </c>
    </row>
    <row r="19293" spans="1:12" x14ac:dyDescent="0.25">
      <c r="A19293" s="5" t="str">
        <f t="shared" si="301"/>
        <v>1TariffFlat511020</v>
      </c>
      <c r="B19293" s="9">
        <v>1</v>
      </c>
      <c r="C19293" t="s">
        <v>134</v>
      </c>
      <c r="D19293" t="s">
        <v>151</v>
      </c>
      <c r="E19293" s="9">
        <v>5</v>
      </c>
      <c r="F19293" s="9">
        <v>1</v>
      </c>
      <c r="G19293" s="9">
        <v>10</v>
      </c>
      <c r="H19293" s="9">
        <v>20</v>
      </c>
      <c r="I19293" s="9">
        <v>2.6068754196166992</v>
      </c>
      <c r="J19293" s="9">
        <v>2.327254056930542</v>
      </c>
      <c r="K19293" s="9">
        <v>1.7021303996443748E-2</v>
      </c>
      <c r="L19293" s="9">
        <v>91.261436462402344</v>
      </c>
    </row>
    <row r="19294" spans="1:12" x14ac:dyDescent="0.25">
      <c r="A19294" s="5" t="str">
        <f t="shared" si="301"/>
        <v>1TariffFlat511021</v>
      </c>
      <c r="B19294" s="9">
        <v>1</v>
      </c>
      <c r="C19294" t="s">
        <v>134</v>
      </c>
      <c r="D19294" t="s">
        <v>151</v>
      </c>
      <c r="E19294" s="9">
        <v>5</v>
      </c>
      <c r="F19294" s="9">
        <v>1</v>
      </c>
      <c r="G19294" s="9">
        <v>10</v>
      </c>
      <c r="H19294" s="9">
        <v>21</v>
      </c>
      <c r="I19294" s="9">
        <v>2.4543354511260986</v>
      </c>
      <c r="J19294" s="9">
        <v>2.2026290893554688</v>
      </c>
      <c r="K19294" s="9">
        <v>1.092186477035284E-2</v>
      </c>
      <c r="L19294" s="9">
        <v>87.350578308105469</v>
      </c>
    </row>
    <row r="19295" spans="1:12" x14ac:dyDescent="0.25">
      <c r="A19295" s="5" t="str">
        <f t="shared" si="301"/>
        <v>1TariffFlat511022</v>
      </c>
      <c r="B19295" s="9">
        <v>1</v>
      </c>
      <c r="C19295" t="s">
        <v>134</v>
      </c>
      <c r="D19295" t="s">
        <v>151</v>
      </c>
      <c r="E19295" s="9">
        <v>5</v>
      </c>
      <c r="F19295" s="9">
        <v>1</v>
      </c>
      <c r="G19295" s="9">
        <v>10</v>
      </c>
      <c r="H19295" s="9">
        <v>22</v>
      </c>
      <c r="I19295" s="9">
        <v>2.2543814182281494</v>
      </c>
      <c r="J19295" s="9">
        <v>2.7118182182312012</v>
      </c>
      <c r="K19295" s="9">
        <v>1.2224886566400528E-2</v>
      </c>
      <c r="L19295" s="9">
        <v>83.476982116699219</v>
      </c>
    </row>
    <row r="19296" spans="1:12" x14ac:dyDescent="0.25">
      <c r="A19296" s="5" t="str">
        <f t="shared" si="301"/>
        <v>1TariffFlat511023</v>
      </c>
      <c r="B19296" s="9">
        <v>1</v>
      </c>
      <c r="C19296" t="s">
        <v>134</v>
      </c>
      <c r="D19296" t="s">
        <v>151</v>
      </c>
      <c r="E19296" s="9">
        <v>5</v>
      </c>
      <c r="F19296" s="9">
        <v>1</v>
      </c>
      <c r="G19296" s="9">
        <v>10</v>
      </c>
      <c r="H19296" s="9">
        <v>23</v>
      </c>
      <c r="I19296" s="9">
        <v>1.9239189624786377</v>
      </c>
      <c r="J19296" s="9">
        <v>2.0894877910614014</v>
      </c>
      <c r="K19296" s="9">
        <v>9.6536902710795403E-3</v>
      </c>
      <c r="L19296" s="9">
        <v>80.820915222167969</v>
      </c>
    </row>
    <row r="19297" spans="1:12" x14ac:dyDescent="0.25">
      <c r="A19297" s="5" t="str">
        <f t="shared" si="301"/>
        <v>1TariffFlat511024</v>
      </c>
      <c r="B19297" s="9">
        <v>1</v>
      </c>
      <c r="C19297" t="s">
        <v>134</v>
      </c>
      <c r="D19297" t="s">
        <v>151</v>
      </c>
      <c r="E19297" s="9">
        <v>5</v>
      </c>
      <c r="F19297" s="9">
        <v>1</v>
      </c>
      <c r="G19297" s="9">
        <v>10</v>
      </c>
      <c r="H19297" s="9">
        <v>24</v>
      </c>
      <c r="I19297" s="9">
        <v>1.5646861791610718</v>
      </c>
      <c r="J19297" s="9">
        <v>1.6502294540405273</v>
      </c>
      <c r="K19297" s="9">
        <v>7.5278156436979771E-3</v>
      </c>
      <c r="L19297" s="9">
        <v>77.975395202636719</v>
      </c>
    </row>
    <row r="19298" spans="1:12" x14ac:dyDescent="0.25">
      <c r="A19298" s="5" t="str">
        <f t="shared" si="301"/>
        <v>1TariffFlat6021</v>
      </c>
      <c r="B19298" s="9">
        <v>1</v>
      </c>
      <c r="C19298" t="s">
        <v>134</v>
      </c>
      <c r="D19298" t="s">
        <v>151</v>
      </c>
      <c r="E19298" s="9">
        <v>6</v>
      </c>
      <c r="F19298" s="9">
        <v>0</v>
      </c>
      <c r="G19298" s="9">
        <v>2</v>
      </c>
      <c r="H19298" s="9">
        <v>1</v>
      </c>
      <c r="I19298" s="9">
        <v>0.81797647476196289</v>
      </c>
      <c r="J19298" s="9">
        <v>0.81797647476196289</v>
      </c>
      <c r="K19298" s="9">
        <v>0</v>
      </c>
      <c r="L19298" s="9">
        <v>67.115890502929688</v>
      </c>
    </row>
    <row r="19299" spans="1:12" x14ac:dyDescent="0.25">
      <c r="A19299" s="5" t="str">
        <f t="shared" si="301"/>
        <v>1TariffFlat6022</v>
      </c>
      <c r="B19299" s="9">
        <v>1</v>
      </c>
      <c r="C19299" t="s">
        <v>134</v>
      </c>
      <c r="D19299" t="s">
        <v>151</v>
      </c>
      <c r="E19299" s="9">
        <v>6</v>
      </c>
      <c r="F19299" s="9">
        <v>0</v>
      </c>
      <c r="G19299" s="9">
        <v>2</v>
      </c>
      <c r="H19299" s="9">
        <v>2</v>
      </c>
      <c r="I19299" s="9">
        <v>0.69213491678237915</v>
      </c>
      <c r="J19299" s="9">
        <v>0.69213491678237915</v>
      </c>
      <c r="K19299" s="9">
        <v>0</v>
      </c>
      <c r="L19299" s="9">
        <v>66.139007568359375</v>
      </c>
    </row>
    <row r="19300" spans="1:12" x14ac:dyDescent="0.25">
      <c r="A19300" s="5" t="str">
        <f t="shared" si="301"/>
        <v>1TariffFlat6023</v>
      </c>
      <c r="B19300" s="9">
        <v>1</v>
      </c>
      <c r="C19300" t="s">
        <v>134</v>
      </c>
      <c r="D19300" t="s">
        <v>151</v>
      </c>
      <c r="E19300" s="9">
        <v>6</v>
      </c>
      <c r="F19300" s="9">
        <v>0</v>
      </c>
      <c r="G19300" s="9">
        <v>2</v>
      </c>
      <c r="H19300" s="9">
        <v>3</v>
      </c>
      <c r="I19300" s="9">
        <v>0.61621451377868652</v>
      </c>
      <c r="J19300" s="9">
        <v>0.61621451377868652</v>
      </c>
      <c r="K19300" s="9">
        <v>0</v>
      </c>
      <c r="L19300" s="9">
        <v>65.319015502929688</v>
      </c>
    </row>
    <row r="19301" spans="1:12" x14ac:dyDescent="0.25">
      <c r="A19301" s="5" t="str">
        <f t="shared" si="301"/>
        <v>1TariffFlat6024</v>
      </c>
      <c r="B19301" s="9">
        <v>1</v>
      </c>
      <c r="C19301" t="s">
        <v>134</v>
      </c>
      <c r="D19301" t="s">
        <v>151</v>
      </c>
      <c r="E19301" s="9">
        <v>6</v>
      </c>
      <c r="F19301" s="9">
        <v>0</v>
      </c>
      <c r="G19301" s="9">
        <v>2</v>
      </c>
      <c r="H19301" s="9">
        <v>4</v>
      </c>
      <c r="I19301" s="9">
        <v>0.57158476114273071</v>
      </c>
      <c r="J19301" s="9">
        <v>0.57158476114273071</v>
      </c>
      <c r="K19301" s="9">
        <v>0</v>
      </c>
      <c r="L19301" s="9">
        <v>64.232551574707031</v>
      </c>
    </row>
    <row r="19302" spans="1:12" x14ac:dyDescent="0.25">
      <c r="A19302" s="5" t="str">
        <f t="shared" si="301"/>
        <v>1TariffFlat6025</v>
      </c>
      <c r="B19302" s="9">
        <v>1</v>
      </c>
      <c r="C19302" t="s">
        <v>134</v>
      </c>
      <c r="D19302" t="s">
        <v>151</v>
      </c>
      <c r="E19302" s="9">
        <v>6</v>
      </c>
      <c r="F19302" s="9">
        <v>0</v>
      </c>
      <c r="G19302" s="9">
        <v>2</v>
      </c>
      <c r="H19302" s="9">
        <v>5</v>
      </c>
      <c r="I19302" s="9">
        <v>0.54514038562774658</v>
      </c>
      <c r="J19302" s="9">
        <v>0.54514038562774658</v>
      </c>
      <c r="K19302" s="9">
        <v>0</v>
      </c>
      <c r="L19302" s="9">
        <v>63.202075958251953</v>
      </c>
    </row>
    <row r="19303" spans="1:12" x14ac:dyDescent="0.25">
      <c r="A19303" s="5" t="str">
        <f t="shared" si="301"/>
        <v>1TariffFlat6026</v>
      </c>
      <c r="B19303" s="9">
        <v>1</v>
      </c>
      <c r="C19303" t="s">
        <v>134</v>
      </c>
      <c r="D19303" t="s">
        <v>151</v>
      </c>
      <c r="E19303" s="9">
        <v>6</v>
      </c>
      <c r="F19303" s="9">
        <v>0</v>
      </c>
      <c r="G19303" s="9">
        <v>2</v>
      </c>
      <c r="H19303" s="9">
        <v>6</v>
      </c>
      <c r="I19303" s="9">
        <v>0.55165517330169678</v>
      </c>
      <c r="J19303" s="9">
        <v>0.55165517330169678</v>
      </c>
      <c r="K19303" s="9">
        <v>0</v>
      </c>
      <c r="L19303" s="9">
        <v>62.183063507080078</v>
      </c>
    </row>
    <row r="19304" spans="1:12" x14ac:dyDescent="0.25">
      <c r="A19304" s="5" t="str">
        <f t="shared" si="301"/>
        <v>1TariffFlat6027</v>
      </c>
      <c r="B19304" s="9">
        <v>1</v>
      </c>
      <c r="C19304" t="s">
        <v>134</v>
      </c>
      <c r="D19304" t="s">
        <v>151</v>
      </c>
      <c r="E19304" s="9">
        <v>6</v>
      </c>
      <c r="F19304" s="9">
        <v>0</v>
      </c>
      <c r="G19304" s="9">
        <v>2</v>
      </c>
      <c r="H19304" s="9">
        <v>7</v>
      </c>
      <c r="I19304" s="9">
        <v>0.58668828010559082</v>
      </c>
      <c r="J19304" s="9">
        <v>0.58668828010559082</v>
      </c>
      <c r="K19304" s="9">
        <v>0</v>
      </c>
      <c r="L19304" s="9">
        <v>61.514678955078125</v>
      </c>
    </row>
    <row r="19305" spans="1:12" x14ac:dyDescent="0.25">
      <c r="A19305" s="5" t="str">
        <f t="shared" si="301"/>
        <v>1TariffFlat6028</v>
      </c>
      <c r="B19305" s="9">
        <v>1</v>
      </c>
      <c r="C19305" t="s">
        <v>134</v>
      </c>
      <c r="D19305" t="s">
        <v>151</v>
      </c>
      <c r="E19305" s="9">
        <v>6</v>
      </c>
      <c r="F19305" s="9">
        <v>0</v>
      </c>
      <c r="G19305" s="9">
        <v>2</v>
      </c>
      <c r="H19305" s="9">
        <v>8</v>
      </c>
      <c r="I19305" s="9">
        <v>0.58350515365600586</v>
      </c>
      <c r="J19305" s="9">
        <v>0.58350515365600586</v>
      </c>
      <c r="K19305" s="9">
        <v>0</v>
      </c>
      <c r="L19305" s="9">
        <v>62.251861572265625</v>
      </c>
    </row>
    <row r="19306" spans="1:12" x14ac:dyDescent="0.25">
      <c r="A19306" s="5" t="str">
        <f t="shared" si="301"/>
        <v>1TariffFlat6029</v>
      </c>
      <c r="B19306" s="9">
        <v>1</v>
      </c>
      <c r="C19306" t="s">
        <v>134</v>
      </c>
      <c r="D19306" t="s">
        <v>151</v>
      </c>
      <c r="E19306" s="9">
        <v>6</v>
      </c>
      <c r="F19306" s="9">
        <v>0</v>
      </c>
      <c r="G19306" s="9">
        <v>2</v>
      </c>
      <c r="H19306" s="9">
        <v>9</v>
      </c>
      <c r="I19306" s="9">
        <v>0.50170201063156128</v>
      </c>
      <c r="J19306" s="9">
        <v>0.50170201063156128</v>
      </c>
      <c r="K19306" s="9">
        <v>0</v>
      </c>
      <c r="L19306" s="9">
        <v>65.45947265625</v>
      </c>
    </row>
    <row r="19307" spans="1:12" x14ac:dyDescent="0.25">
      <c r="A19307" s="5" t="str">
        <f t="shared" si="301"/>
        <v>1TariffFlat60210</v>
      </c>
      <c r="B19307" s="9">
        <v>1</v>
      </c>
      <c r="C19307" t="s">
        <v>134</v>
      </c>
      <c r="D19307" t="s">
        <v>151</v>
      </c>
      <c r="E19307" s="9">
        <v>6</v>
      </c>
      <c r="F19307" s="9">
        <v>0</v>
      </c>
      <c r="G19307" s="9">
        <v>2</v>
      </c>
      <c r="H19307" s="9">
        <v>10</v>
      </c>
      <c r="I19307" s="9">
        <v>0.46858114004135132</v>
      </c>
      <c r="J19307" s="9">
        <v>0.46858114004135132</v>
      </c>
      <c r="K19307" s="9">
        <v>0</v>
      </c>
      <c r="L19307" s="9">
        <v>69.278854370117188</v>
      </c>
    </row>
    <row r="19308" spans="1:12" x14ac:dyDescent="0.25">
      <c r="A19308" s="5" t="str">
        <f t="shared" si="301"/>
        <v>1TariffFlat60211</v>
      </c>
      <c r="B19308" s="9">
        <v>1</v>
      </c>
      <c r="C19308" t="s">
        <v>134</v>
      </c>
      <c r="D19308" t="s">
        <v>151</v>
      </c>
      <c r="E19308" s="9">
        <v>6</v>
      </c>
      <c r="F19308" s="9">
        <v>0</v>
      </c>
      <c r="G19308" s="9">
        <v>2</v>
      </c>
      <c r="H19308" s="9">
        <v>11</v>
      </c>
      <c r="I19308" s="9">
        <v>0.52249997854232788</v>
      </c>
      <c r="J19308" s="9">
        <v>0.52249997854232788</v>
      </c>
      <c r="K19308" s="9">
        <v>0</v>
      </c>
      <c r="L19308" s="9">
        <v>72.966789245605469</v>
      </c>
    </row>
    <row r="19309" spans="1:12" x14ac:dyDescent="0.25">
      <c r="A19309" s="5" t="str">
        <f t="shared" si="301"/>
        <v>1TariffFlat60212</v>
      </c>
      <c r="B19309" s="9">
        <v>1</v>
      </c>
      <c r="C19309" t="s">
        <v>134</v>
      </c>
      <c r="D19309" t="s">
        <v>151</v>
      </c>
      <c r="E19309" s="9">
        <v>6</v>
      </c>
      <c r="F19309" s="9">
        <v>0</v>
      </c>
      <c r="G19309" s="9">
        <v>2</v>
      </c>
      <c r="H19309" s="9">
        <v>12</v>
      </c>
      <c r="I19309" s="9">
        <v>0.59192395210266113</v>
      </c>
      <c r="J19309" s="9">
        <v>0.59192395210266113</v>
      </c>
      <c r="K19309" s="9">
        <v>0</v>
      </c>
      <c r="L19309" s="9">
        <v>76.787155151367188</v>
      </c>
    </row>
    <row r="19310" spans="1:12" x14ac:dyDescent="0.25">
      <c r="A19310" s="5" t="str">
        <f t="shared" si="301"/>
        <v>1TariffFlat60213</v>
      </c>
      <c r="B19310" s="9">
        <v>1</v>
      </c>
      <c r="C19310" t="s">
        <v>134</v>
      </c>
      <c r="D19310" t="s">
        <v>151</v>
      </c>
      <c r="E19310" s="9">
        <v>6</v>
      </c>
      <c r="F19310" s="9">
        <v>0</v>
      </c>
      <c r="G19310" s="9">
        <v>2</v>
      </c>
      <c r="H19310" s="9">
        <v>13</v>
      </c>
      <c r="I19310" s="9">
        <v>0.71222203969955444</v>
      </c>
      <c r="J19310" s="9">
        <v>0.71222203969955444</v>
      </c>
      <c r="K19310" s="9">
        <v>0</v>
      </c>
      <c r="L19310" s="9">
        <v>80.244659423828125</v>
      </c>
    </row>
    <row r="19311" spans="1:12" x14ac:dyDescent="0.25">
      <c r="A19311" s="5" t="str">
        <f t="shared" si="301"/>
        <v>1TariffFlat60214</v>
      </c>
      <c r="B19311" s="9">
        <v>1</v>
      </c>
      <c r="C19311" t="s">
        <v>134</v>
      </c>
      <c r="D19311" t="s">
        <v>151</v>
      </c>
      <c r="E19311" s="9">
        <v>6</v>
      </c>
      <c r="F19311" s="9">
        <v>0</v>
      </c>
      <c r="G19311" s="9">
        <v>2</v>
      </c>
      <c r="H19311" s="9">
        <v>14</v>
      </c>
      <c r="I19311" s="9">
        <v>0.87013274431228638</v>
      </c>
      <c r="J19311" s="9">
        <v>0.87013274431228638</v>
      </c>
      <c r="K19311" s="9">
        <v>0</v>
      </c>
      <c r="L19311" s="9">
        <v>83.105438232421875</v>
      </c>
    </row>
    <row r="19312" spans="1:12" x14ac:dyDescent="0.25">
      <c r="A19312" s="5" t="str">
        <f t="shared" si="301"/>
        <v>1TariffFlat60215</v>
      </c>
      <c r="B19312" s="9">
        <v>1</v>
      </c>
      <c r="C19312" t="s">
        <v>134</v>
      </c>
      <c r="D19312" t="s">
        <v>151</v>
      </c>
      <c r="E19312" s="9">
        <v>6</v>
      </c>
      <c r="F19312" s="9">
        <v>0</v>
      </c>
      <c r="G19312" s="9">
        <v>2</v>
      </c>
      <c r="H19312" s="9">
        <v>15</v>
      </c>
      <c r="I19312" s="9">
        <v>1.0594416856765747</v>
      </c>
      <c r="J19312" s="9">
        <v>1.0594416856765747</v>
      </c>
      <c r="K19312" s="9">
        <v>0</v>
      </c>
      <c r="L19312" s="9">
        <v>85.609992980957031</v>
      </c>
    </row>
    <row r="19313" spans="1:12" x14ac:dyDescent="0.25">
      <c r="A19313" s="5" t="str">
        <f t="shared" si="301"/>
        <v>1TariffFlat60216</v>
      </c>
      <c r="B19313" s="9">
        <v>1</v>
      </c>
      <c r="C19313" t="s">
        <v>134</v>
      </c>
      <c r="D19313" t="s">
        <v>151</v>
      </c>
      <c r="E19313" s="9">
        <v>6</v>
      </c>
      <c r="F19313" s="9">
        <v>0</v>
      </c>
      <c r="G19313" s="9">
        <v>2</v>
      </c>
      <c r="H19313" s="9">
        <v>16</v>
      </c>
      <c r="I19313" s="9">
        <v>1.2846688032150269</v>
      </c>
      <c r="J19313" s="9">
        <v>1.2846688032150269</v>
      </c>
      <c r="K19313" s="9">
        <v>0</v>
      </c>
      <c r="L19313" s="9">
        <v>86.768104553222656</v>
      </c>
    </row>
    <row r="19314" spans="1:12" x14ac:dyDescent="0.25">
      <c r="A19314" s="5" t="str">
        <f t="shared" si="301"/>
        <v>1TariffFlat60217</v>
      </c>
      <c r="B19314" s="9">
        <v>1</v>
      </c>
      <c r="C19314" t="s">
        <v>134</v>
      </c>
      <c r="D19314" t="s">
        <v>151</v>
      </c>
      <c r="E19314" s="9">
        <v>6</v>
      </c>
      <c r="F19314" s="9">
        <v>0</v>
      </c>
      <c r="G19314" s="9">
        <v>2</v>
      </c>
      <c r="H19314" s="9">
        <v>17</v>
      </c>
      <c r="I19314" s="9">
        <v>1.4989248514175415</v>
      </c>
      <c r="J19314" s="9">
        <v>0.63142770528793335</v>
      </c>
      <c r="K19314" s="9">
        <v>1.7699943855404854E-2</v>
      </c>
      <c r="L19314" s="9">
        <v>86.904953002929688</v>
      </c>
    </row>
    <row r="19315" spans="1:12" x14ac:dyDescent="0.25">
      <c r="A19315" s="5" t="str">
        <f t="shared" si="301"/>
        <v>1TariffFlat60218</v>
      </c>
      <c r="B19315" s="9">
        <v>1</v>
      </c>
      <c r="C19315" t="s">
        <v>134</v>
      </c>
      <c r="D19315" t="s">
        <v>151</v>
      </c>
      <c r="E19315" s="9">
        <v>6</v>
      </c>
      <c r="F19315" s="9">
        <v>0</v>
      </c>
      <c r="G19315" s="9">
        <v>2</v>
      </c>
      <c r="H19315" s="9">
        <v>18</v>
      </c>
      <c r="I19315" s="9">
        <v>1.6765915155410767</v>
      </c>
      <c r="J19315" s="9">
        <v>1.1983411312103271</v>
      </c>
      <c r="K19315" s="9">
        <v>3.4065622836351395E-2</v>
      </c>
      <c r="L19315" s="9">
        <v>86.3201904296875</v>
      </c>
    </row>
    <row r="19316" spans="1:12" x14ac:dyDescent="0.25">
      <c r="A19316" s="5" t="str">
        <f t="shared" si="301"/>
        <v>1TariffFlat60219</v>
      </c>
      <c r="B19316" s="9">
        <v>1</v>
      </c>
      <c r="C19316" t="s">
        <v>134</v>
      </c>
      <c r="D19316" t="s">
        <v>151</v>
      </c>
      <c r="E19316" s="9">
        <v>6</v>
      </c>
      <c r="F19316" s="9">
        <v>0</v>
      </c>
      <c r="G19316" s="9">
        <v>2</v>
      </c>
      <c r="H19316" s="9">
        <v>19</v>
      </c>
      <c r="I19316" s="9">
        <v>1.7577095031738281</v>
      </c>
      <c r="J19316" s="9">
        <v>1.4669171571731567</v>
      </c>
      <c r="K19316" s="9">
        <v>2.2098809480667114E-2</v>
      </c>
      <c r="L19316" s="9">
        <v>84.824851989746094</v>
      </c>
    </row>
    <row r="19317" spans="1:12" x14ac:dyDescent="0.25">
      <c r="A19317" s="5" t="str">
        <f t="shared" si="301"/>
        <v>1TariffFlat60220</v>
      </c>
      <c r="B19317" s="9">
        <v>1</v>
      </c>
      <c r="C19317" t="s">
        <v>134</v>
      </c>
      <c r="D19317" t="s">
        <v>151</v>
      </c>
      <c r="E19317" s="9">
        <v>6</v>
      </c>
      <c r="F19317" s="9">
        <v>0</v>
      </c>
      <c r="G19317" s="9">
        <v>2</v>
      </c>
      <c r="H19317" s="9">
        <v>20</v>
      </c>
      <c r="I19317" s="9">
        <v>1.7269761562347412</v>
      </c>
      <c r="J19317" s="9">
        <v>1.5123937129974365</v>
      </c>
      <c r="K19317" s="9">
        <v>1.4859897084534168E-2</v>
      </c>
      <c r="L19317" s="9">
        <v>82.149604797363281</v>
      </c>
    </row>
    <row r="19318" spans="1:12" x14ac:dyDescent="0.25">
      <c r="A19318" s="5" t="str">
        <f t="shared" si="301"/>
        <v>1TariffFlat60221</v>
      </c>
      <c r="B19318" s="9">
        <v>1</v>
      </c>
      <c r="C19318" t="s">
        <v>134</v>
      </c>
      <c r="D19318" t="s">
        <v>151</v>
      </c>
      <c r="E19318" s="9">
        <v>6</v>
      </c>
      <c r="F19318" s="9">
        <v>0</v>
      </c>
      <c r="G19318" s="9">
        <v>2</v>
      </c>
      <c r="H19318" s="9">
        <v>21</v>
      </c>
      <c r="I19318" s="9">
        <v>1.6607588529586792</v>
      </c>
      <c r="J19318" s="9">
        <v>1.4745922088623047</v>
      </c>
      <c r="K19318" s="9">
        <v>2.3487705737352371E-2</v>
      </c>
      <c r="L19318" s="9">
        <v>78.168609619140625</v>
      </c>
    </row>
    <row r="19319" spans="1:12" x14ac:dyDescent="0.25">
      <c r="A19319" s="5" t="str">
        <f t="shared" si="301"/>
        <v>1TariffFlat60222</v>
      </c>
      <c r="B19319" s="9">
        <v>1</v>
      </c>
      <c r="C19319" t="s">
        <v>134</v>
      </c>
      <c r="D19319" t="s">
        <v>151</v>
      </c>
      <c r="E19319" s="9">
        <v>6</v>
      </c>
      <c r="F19319" s="9">
        <v>0</v>
      </c>
      <c r="G19319" s="9">
        <v>2</v>
      </c>
      <c r="H19319" s="9">
        <v>22</v>
      </c>
      <c r="I19319" s="9">
        <v>1.5203351974487305</v>
      </c>
      <c r="J19319" s="9">
        <v>1.8546826839447021</v>
      </c>
      <c r="K19319" s="9">
        <v>3.1106960028409958E-2</v>
      </c>
      <c r="L19319" s="9">
        <v>73.776641845703125</v>
      </c>
    </row>
    <row r="19320" spans="1:12" x14ac:dyDescent="0.25">
      <c r="A19320" s="5" t="str">
        <f t="shared" si="301"/>
        <v>1TariffFlat60223</v>
      </c>
      <c r="B19320" s="9">
        <v>1</v>
      </c>
      <c r="C19320" t="s">
        <v>134</v>
      </c>
      <c r="D19320" t="s">
        <v>151</v>
      </c>
      <c r="E19320" s="9">
        <v>6</v>
      </c>
      <c r="F19320" s="9">
        <v>0</v>
      </c>
      <c r="G19320" s="9">
        <v>2</v>
      </c>
      <c r="H19320" s="9">
        <v>23</v>
      </c>
      <c r="I19320" s="9">
        <v>1.2999414205551147</v>
      </c>
      <c r="J19320" s="9">
        <v>1.394352912902832</v>
      </c>
      <c r="K19320" s="9">
        <v>2.4182828143239021E-2</v>
      </c>
      <c r="L19320" s="9">
        <v>70.998428344726563</v>
      </c>
    </row>
    <row r="19321" spans="1:12" x14ac:dyDescent="0.25">
      <c r="A19321" s="5" t="str">
        <f t="shared" si="301"/>
        <v>1TariffFlat60224</v>
      </c>
      <c r="B19321" s="9">
        <v>1</v>
      </c>
      <c r="C19321" t="s">
        <v>134</v>
      </c>
      <c r="D19321" t="s">
        <v>151</v>
      </c>
      <c r="E19321" s="9">
        <v>6</v>
      </c>
      <c r="F19321" s="9">
        <v>0</v>
      </c>
      <c r="G19321" s="9">
        <v>2</v>
      </c>
      <c r="H19321" s="9">
        <v>24</v>
      </c>
      <c r="I19321" s="9">
        <v>1.0659229755401611</v>
      </c>
      <c r="J19321" s="9">
        <v>1.1015828847885132</v>
      </c>
      <c r="K19321" s="9">
        <v>1.9179455935955048E-2</v>
      </c>
      <c r="L19321" s="9">
        <v>69.313766479492188</v>
      </c>
    </row>
    <row r="19322" spans="1:12" x14ac:dyDescent="0.25">
      <c r="A19322" s="5" t="str">
        <f t="shared" si="301"/>
        <v>1TariffFlat60101</v>
      </c>
      <c r="B19322" s="9">
        <v>1</v>
      </c>
      <c r="C19322" t="s">
        <v>134</v>
      </c>
      <c r="D19322" t="s">
        <v>151</v>
      </c>
      <c r="E19322" s="9">
        <v>6</v>
      </c>
      <c r="F19322" s="9">
        <v>0</v>
      </c>
      <c r="G19322" s="9">
        <v>10</v>
      </c>
      <c r="H19322" s="9">
        <v>1</v>
      </c>
      <c r="I19322" s="9">
        <v>1.2767733335494995</v>
      </c>
      <c r="J19322" s="9">
        <v>1.2767733335494995</v>
      </c>
      <c r="K19322" s="9">
        <v>0</v>
      </c>
      <c r="L19322" s="9">
        <v>76.725837707519531</v>
      </c>
    </row>
    <row r="19323" spans="1:12" x14ac:dyDescent="0.25">
      <c r="A19323" s="5" t="str">
        <f t="shared" si="301"/>
        <v>1TariffFlat60102</v>
      </c>
      <c r="B19323" s="9">
        <v>1</v>
      </c>
      <c r="C19323" t="s">
        <v>134</v>
      </c>
      <c r="D19323" t="s">
        <v>151</v>
      </c>
      <c r="E19323" s="9">
        <v>6</v>
      </c>
      <c r="F19323" s="9">
        <v>0</v>
      </c>
      <c r="G19323" s="9">
        <v>10</v>
      </c>
      <c r="H19323" s="9">
        <v>2</v>
      </c>
      <c r="I19323" s="9">
        <v>1.0477124452590942</v>
      </c>
      <c r="J19323" s="9">
        <v>1.0477124452590942</v>
      </c>
      <c r="K19323" s="9">
        <v>0</v>
      </c>
      <c r="L19323" s="9">
        <v>75.222015380859375</v>
      </c>
    </row>
    <row r="19324" spans="1:12" x14ac:dyDescent="0.25">
      <c r="A19324" s="5" t="str">
        <f t="shared" si="301"/>
        <v>1TariffFlat60103</v>
      </c>
      <c r="B19324" s="9">
        <v>1</v>
      </c>
      <c r="C19324" t="s">
        <v>134</v>
      </c>
      <c r="D19324" t="s">
        <v>151</v>
      </c>
      <c r="E19324" s="9">
        <v>6</v>
      </c>
      <c r="F19324" s="9">
        <v>0</v>
      </c>
      <c r="G19324" s="9">
        <v>10</v>
      </c>
      <c r="H19324" s="9">
        <v>3</v>
      </c>
      <c r="I19324" s="9">
        <v>0.90032655000686646</v>
      </c>
      <c r="J19324" s="9">
        <v>0.90032655000686646</v>
      </c>
      <c r="K19324" s="9">
        <v>0</v>
      </c>
      <c r="L19324" s="9">
        <v>73.964576721191406</v>
      </c>
    </row>
    <row r="19325" spans="1:12" x14ac:dyDescent="0.25">
      <c r="A19325" s="5" t="str">
        <f t="shared" si="301"/>
        <v>1TariffFlat60104</v>
      </c>
      <c r="B19325" s="9">
        <v>1</v>
      </c>
      <c r="C19325" t="s">
        <v>134</v>
      </c>
      <c r="D19325" t="s">
        <v>151</v>
      </c>
      <c r="E19325" s="9">
        <v>6</v>
      </c>
      <c r="F19325" s="9">
        <v>0</v>
      </c>
      <c r="G19325" s="9">
        <v>10</v>
      </c>
      <c r="H19325" s="9">
        <v>4</v>
      </c>
      <c r="I19325" s="9">
        <v>0.80745357275009155</v>
      </c>
      <c r="J19325" s="9">
        <v>0.80745357275009155</v>
      </c>
      <c r="K19325" s="9">
        <v>0</v>
      </c>
      <c r="L19325" s="9">
        <v>73.041206359863281</v>
      </c>
    </row>
    <row r="19326" spans="1:12" x14ac:dyDescent="0.25">
      <c r="A19326" s="5" t="str">
        <f t="shared" si="301"/>
        <v>1TariffFlat60105</v>
      </c>
      <c r="B19326" s="9">
        <v>1</v>
      </c>
      <c r="C19326" t="s">
        <v>134</v>
      </c>
      <c r="D19326" t="s">
        <v>151</v>
      </c>
      <c r="E19326" s="9">
        <v>6</v>
      </c>
      <c r="F19326" s="9">
        <v>0</v>
      </c>
      <c r="G19326" s="9">
        <v>10</v>
      </c>
      <c r="H19326" s="9">
        <v>5</v>
      </c>
      <c r="I19326" s="9">
        <v>0.73838627338409424</v>
      </c>
      <c r="J19326" s="9">
        <v>0.73838627338409424</v>
      </c>
      <c r="K19326" s="9">
        <v>0</v>
      </c>
      <c r="L19326" s="9">
        <v>71.896636962890625</v>
      </c>
    </row>
    <row r="19327" spans="1:12" x14ac:dyDescent="0.25">
      <c r="A19327" s="5" t="str">
        <f t="shared" si="301"/>
        <v>1TariffFlat60106</v>
      </c>
      <c r="B19327" s="9">
        <v>1</v>
      </c>
      <c r="C19327" t="s">
        <v>134</v>
      </c>
      <c r="D19327" t="s">
        <v>151</v>
      </c>
      <c r="E19327" s="9">
        <v>6</v>
      </c>
      <c r="F19327" s="9">
        <v>0</v>
      </c>
      <c r="G19327" s="9">
        <v>10</v>
      </c>
      <c r="H19327" s="9">
        <v>6</v>
      </c>
      <c r="I19327" s="9">
        <v>0.71028232574462891</v>
      </c>
      <c r="J19327" s="9">
        <v>0.71028232574462891</v>
      </c>
      <c r="K19327" s="9">
        <v>0</v>
      </c>
      <c r="L19327" s="9">
        <v>71.097389221191406</v>
      </c>
    </row>
    <row r="19328" spans="1:12" x14ac:dyDescent="0.25">
      <c r="A19328" s="5" t="str">
        <f t="shared" si="301"/>
        <v>1TariffFlat60107</v>
      </c>
      <c r="B19328" s="9">
        <v>1</v>
      </c>
      <c r="C19328" t="s">
        <v>134</v>
      </c>
      <c r="D19328" t="s">
        <v>151</v>
      </c>
      <c r="E19328" s="9">
        <v>6</v>
      </c>
      <c r="F19328" s="9">
        <v>0</v>
      </c>
      <c r="G19328" s="9">
        <v>10</v>
      </c>
      <c r="H19328" s="9">
        <v>7</v>
      </c>
      <c r="I19328" s="9">
        <v>0.70388364791870117</v>
      </c>
      <c r="J19328" s="9">
        <v>0.70388364791870117</v>
      </c>
      <c r="K19328" s="9">
        <v>0</v>
      </c>
      <c r="L19328" s="9">
        <v>70.438819885253906</v>
      </c>
    </row>
    <row r="19329" spans="1:12" x14ac:dyDescent="0.25">
      <c r="A19329" s="5" t="str">
        <f t="shared" si="301"/>
        <v>1TariffFlat60108</v>
      </c>
      <c r="B19329" s="9">
        <v>1</v>
      </c>
      <c r="C19329" t="s">
        <v>134</v>
      </c>
      <c r="D19329" t="s">
        <v>151</v>
      </c>
      <c r="E19329" s="9">
        <v>6</v>
      </c>
      <c r="F19329" s="9">
        <v>0</v>
      </c>
      <c r="G19329" s="9">
        <v>10</v>
      </c>
      <c r="H19329" s="9">
        <v>8</v>
      </c>
      <c r="I19329" s="9">
        <v>0.73622089624404907</v>
      </c>
      <c r="J19329" s="9">
        <v>0.73622089624404907</v>
      </c>
      <c r="K19329" s="9">
        <v>0</v>
      </c>
      <c r="L19329" s="9">
        <v>71.675094604492188</v>
      </c>
    </row>
    <row r="19330" spans="1:12" x14ac:dyDescent="0.25">
      <c r="A19330" s="5" t="str">
        <f t="shared" si="301"/>
        <v>1TariffFlat60109</v>
      </c>
      <c r="B19330" s="9">
        <v>1</v>
      </c>
      <c r="C19330" t="s">
        <v>134</v>
      </c>
      <c r="D19330" t="s">
        <v>151</v>
      </c>
      <c r="E19330" s="9">
        <v>6</v>
      </c>
      <c r="F19330" s="9">
        <v>0</v>
      </c>
      <c r="G19330" s="9">
        <v>10</v>
      </c>
      <c r="H19330" s="9">
        <v>9</v>
      </c>
      <c r="I19330" s="9">
        <v>0.77478659152984619</v>
      </c>
      <c r="J19330" s="9">
        <v>0.77478659152984619</v>
      </c>
      <c r="K19330" s="9">
        <v>0</v>
      </c>
      <c r="L19330" s="9">
        <v>76.060371398925781</v>
      </c>
    </row>
    <row r="19331" spans="1:12" x14ac:dyDescent="0.25">
      <c r="A19331" s="5" t="str">
        <f t="shared" ref="A19331:A19394" si="302">B19331&amp;C19331&amp;D19331&amp;E19331&amp;F19331&amp;G19331&amp;H19331</f>
        <v>1TariffFlat601010</v>
      </c>
      <c r="B19331" s="9">
        <v>1</v>
      </c>
      <c r="C19331" t="s">
        <v>134</v>
      </c>
      <c r="D19331" t="s">
        <v>151</v>
      </c>
      <c r="E19331" s="9">
        <v>6</v>
      </c>
      <c r="F19331" s="9">
        <v>0</v>
      </c>
      <c r="G19331" s="9">
        <v>10</v>
      </c>
      <c r="H19331" s="9">
        <v>10</v>
      </c>
      <c r="I19331" s="9">
        <v>0.87881249189376831</v>
      </c>
      <c r="J19331" s="9">
        <v>0.87881249189376831</v>
      </c>
      <c r="K19331" s="9">
        <v>0</v>
      </c>
      <c r="L19331" s="9">
        <v>82.254066467285156</v>
      </c>
    </row>
    <row r="19332" spans="1:12" x14ac:dyDescent="0.25">
      <c r="A19332" s="5" t="str">
        <f t="shared" si="302"/>
        <v>1TariffFlat601011</v>
      </c>
      <c r="B19332" s="9">
        <v>1</v>
      </c>
      <c r="C19332" t="s">
        <v>134</v>
      </c>
      <c r="D19332" t="s">
        <v>151</v>
      </c>
      <c r="E19332" s="9">
        <v>6</v>
      </c>
      <c r="F19332" s="9">
        <v>0</v>
      </c>
      <c r="G19332" s="9">
        <v>10</v>
      </c>
      <c r="H19332" s="9">
        <v>11</v>
      </c>
      <c r="I19332" s="9">
        <v>0.98150646686553955</v>
      </c>
      <c r="J19332" s="9">
        <v>0.98150646686553955</v>
      </c>
      <c r="K19332" s="9">
        <v>0</v>
      </c>
      <c r="L19332" s="9">
        <v>87.43505859375</v>
      </c>
    </row>
    <row r="19333" spans="1:12" x14ac:dyDescent="0.25">
      <c r="A19333" s="5" t="str">
        <f t="shared" si="302"/>
        <v>1TariffFlat601012</v>
      </c>
      <c r="B19333" s="9">
        <v>1</v>
      </c>
      <c r="C19333" t="s">
        <v>134</v>
      </c>
      <c r="D19333" t="s">
        <v>151</v>
      </c>
      <c r="E19333" s="9">
        <v>6</v>
      </c>
      <c r="F19333" s="9">
        <v>0</v>
      </c>
      <c r="G19333" s="9">
        <v>10</v>
      </c>
      <c r="H19333" s="9">
        <v>12</v>
      </c>
      <c r="I19333" s="9">
        <v>1.2134318351745605</v>
      </c>
      <c r="J19333" s="9">
        <v>1.2134318351745605</v>
      </c>
      <c r="K19333" s="9">
        <v>0</v>
      </c>
      <c r="L19333" s="9">
        <v>91.644905090332031</v>
      </c>
    </row>
    <row r="19334" spans="1:12" x14ac:dyDescent="0.25">
      <c r="A19334" s="5" t="str">
        <f t="shared" si="302"/>
        <v>1TariffFlat601013</v>
      </c>
      <c r="B19334" s="9">
        <v>1</v>
      </c>
      <c r="C19334" t="s">
        <v>134</v>
      </c>
      <c r="D19334" t="s">
        <v>151</v>
      </c>
      <c r="E19334" s="9">
        <v>6</v>
      </c>
      <c r="F19334" s="9">
        <v>0</v>
      </c>
      <c r="G19334" s="9">
        <v>10</v>
      </c>
      <c r="H19334" s="9">
        <v>13</v>
      </c>
      <c r="I19334" s="9">
        <v>1.5701206922531128</v>
      </c>
      <c r="J19334" s="9">
        <v>1.5701206922531128</v>
      </c>
      <c r="K19334" s="9">
        <v>0</v>
      </c>
      <c r="L19334" s="9">
        <v>93.487770080566406</v>
      </c>
    </row>
    <row r="19335" spans="1:12" x14ac:dyDescent="0.25">
      <c r="A19335" s="5" t="str">
        <f t="shared" si="302"/>
        <v>1TariffFlat601014</v>
      </c>
      <c r="B19335" s="9">
        <v>1</v>
      </c>
      <c r="C19335" t="s">
        <v>134</v>
      </c>
      <c r="D19335" t="s">
        <v>151</v>
      </c>
      <c r="E19335" s="9">
        <v>6</v>
      </c>
      <c r="F19335" s="9">
        <v>0</v>
      </c>
      <c r="G19335" s="9">
        <v>10</v>
      </c>
      <c r="H19335" s="9">
        <v>14</v>
      </c>
      <c r="I19335" s="9">
        <v>1.9415326118469238</v>
      </c>
      <c r="J19335" s="9">
        <v>1.9415326118469238</v>
      </c>
      <c r="K19335" s="9">
        <v>0</v>
      </c>
      <c r="L19335" s="9">
        <v>95.222480773925781</v>
      </c>
    </row>
    <row r="19336" spans="1:12" x14ac:dyDescent="0.25">
      <c r="A19336" s="5" t="str">
        <f t="shared" si="302"/>
        <v>1TariffFlat601015</v>
      </c>
      <c r="B19336" s="9">
        <v>1</v>
      </c>
      <c r="C19336" t="s">
        <v>134</v>
      </c>
      <c r="D19336" t="s">
        <v>151</v>
      </c>
      <c r="E19336" s="9">
        <v>6</v>
      </c>
      <c r="F19336" s="9">
        <v>0</v>
      </c>
      <c r="G19336" s="9">
        <v>10</v>
      </c>
      <c r="H19336" s="9">
        <v>15</v>
      </c>
      <c r="I19336" s="9">
        <v>2.2844994068145752</v>
      </c>
      <c r="J19336" s="9">
        <v>2.2844994068145752</v>
      </c>
      <c r="K19336" s="9">
        <v>0</v>
      </c>
      <c r="L19336" s="9">
        <v>96.969108581542969</v>
      </c>
    </row>
    <row r="19337" spans="1:12" x14ac:dyDescent="0.25">
      <c r="A19337" s="5" t="str">
        <f t="shared" si="302"/>
        <v>1TariffFlat601016</v>
      </c>
      <c r="B19337" s="9">
        <v>1</v>
      </c>
      <c r="C19337" t="s">
        <v>134</v>
      </c>
      <c r="D19337" t="s">
        <v>151</v>
      </c>
      <c r="E19337" s="9">
        <v>6</v>
      </c>
      <c r="F19337" s="9">
        <v>0</v>
      </c>
      <c r="G19337" s="9">
        <v>10</v>
      </c>
      <c r="H19337" s="9">
        <v>16</v>
      </c>
      <c r="I19337" s="9">
        <v>2.6119012832641602</v>
      </c>
      <c r="J19337" s="9">
        <v>2.6119012832641602</v>
      </c>
      <c r="K19337" s="9">
        <v>0</v>
      </c>
      <c r="L19337" s="9">
        <v>98.380844116210938</v>
      </c>
    </row>
    <row r="19338" spans="1:12" x14ac:dyDescent="0.25">
      <c r="A19338" s="5" t="str">
        <f t="shared" si="302"/>
        <v>1TariffFlat601017</v>
      </c>
      <c r="B19338" s="9">
        <v>1</v>
      </c>
      <c r="C19338" t="s">
        <v>134</v>
      </c>
      <c r="D19338" t="s">
        <v>151</v>
      </c>
      <c r="E19338" s="9">
        <v>6</v>
      </c>
      <c r="F19338" s="9">
        <v>0</v>
      </c>
      <c r="G19338" s="9">
        <v>10</v>
      </c>
      <c r="H19338" s="9">
        <v>17</v>
      </c>
      <c r="I19338" s="9">
        <v>2.8682003021240234</v>
      </c>
      <c r="J19338" s="9">
        <v>1.7402427196502686</v>
      </c>
      <c r="K19338" s="9">
        <v>2.3861858993768692E-2</v>
      </c>
      <c r="L19338" s="9">
        <v>98.556648254394531</v>
      </c>
    </row>
    <row r="19339" spans="1:12" x14ac:dyDescent="0.25">
      <c r="A19339" s="5" t="str">
        <f t="shared" si="302"/>
        <v>1TariffFlat601018</v>
      </c>
      <c r="B19339" s="9">
        <v>1</v>
      </c>
      <c r="C19339" t="s">
        <v>134</v>
      </c>
      <c r="D19339" t="s">
        <v>151</v>
      </c>
      <c r="E19339" s="9">
        <v>6</v>
      </c>
      <c r="F19339" s="9">
        <v>0</v>
      </c>
      <c r="G19339" s="9">
        <v>10</v>
      </c>
      <c r="H19339" s="9">
        <v>18</v>
      </c>
      <c r="I19339" s="9">
        <v>3.0396289825439453</v>
      </c>
      <c r="J19339" s="9">
        <v>2.3299169540405273</v>
      </c>
      <c r="K19339" s="9">
        <v>3.9153054356575012E-2</v>
      </c>
      <c r="L19339" s="9">
        <v>98.111434936523438</v>
      </c>
    </row>
    <row r="19340" spans="1:12" x14ac:dyDescent="0.25">
      <c r="A19340" s="5" t="str">
        <f t="shared" si="302"/>
        <v>1TariffFlat601019</v>
      </c>
      <c r="B19340" s="9">
        <v>1</v>
      </c>
      <c r="C19340" t="s">
        <v>134</v>
      </c>
      <c r="D19340" t="s">
        <v>151</v>
      </c>
      <c r="E19340" s="9">
        <v>6</v>
      </c>
      <c r="F19340" s="9">
        <v>0</v>
      </c>
      <c r="G19340" s="9">
        <v>10</v>
      </c>
      <c r="H19340" s="9">
        <v>19</v>
      </c>
      <c r="I19340" s="9">
        <v>3.054218053817749</v>
      </c>
      <c r="J19340" s="9">
        <v>2.60809326171875</v>
      </c>
      <c r="K19340" s="9">
        <v>1.8896019086241722E-2</v>
      </c>
      <c r="L19340" s="9">
        <v>96.5172119140625</v>
      </c>
    </row>
    <row r="19341" spans="1:12" x14ac:dyDescent="0.25">
      <c r="A19341" s="5" t="str">
        <f t="shared" si="302"/>
        <v>1TariffFlat601020</v>
      </c>
      <c r="B19341" s="9">
        <v>1</v>
      </c>
      <c r="C19341" t="s">
        <v>134</v>
      </c>
      <c r="D19341" t="s">
        <v>151</v>
      </c>
      <c r="E19341" s="9">
        <v>6</v>
      </c>
      <c r="F19341" s="9">
        <v>0</v>
      </c>
      <c r="G19341" s="9">
        <v>10</v>
      </c>
      <c r="H19341" s="9">
        <v>20</v>
      </c>
      <c r="I19341" s="9">
        <v>2.8551290035247803</v>
      </c>
      <c r="J19341" s="9">
        <v>2.5669093132019043</v>
      </c>
      <c r="K19341" s="9">
        <v>1.9618729129433632E-2</v>
      </c>
      <c r="L19341" s="9">
        <v>92.466018676757813</v>
      </c>
    </row>
    <row r="19342" spans="1:12" x14ac:dyDescent="0.25">
      <c r="A19342" s="5" t="str">
        <f t="shared" si="302"/>
        <v>1TariffFlat601021</v>
      </c>
      <c r="B19342" s="9">
        <v>1</v>
      </c>
      <c r="C19342" t="s">
        <v>134</v>
      </c>
      <c r="D19342" t="s">
        <v>151</v>
      </c>
      <c r="E19342" s="9">
        <v>6</v>
      </c>
      <c r="F19342" s="9">
        <v>0</v>
      </c>
      <c r="G19342" s="9">
        <v>10</v>
      </c>
      <c r="H19342" s="9">
        <v>21</v>
      </c>
      <c r="I19342" s="9">
        <v>2.6738231182098389</v>
      </c>
      <c r="J19342" s="9">
        <v>2.4148693084716797</v>
      </c>
      <c r="K19342" s="9">
        <v>1.1965679004788399E-2</v>
      </c>
      <c r="L19342" s="9">
        <v>88.365951538085938</v>
      </c>
    </row>
    <row r="19343" spans="1:12" x14ac:dyDescent="0.25">
      <c r="A19343" s="5" t="str">
        <f t="shared" si="302"/>
        <v>1TariffFlat601022</v>
      </c>
      <c r="B19343" s="9">
        <v>1</v>
      </c>
      <c r="C19343" t="s">
        <v>134</v>
      </c>
      <c r="D19343" t="s">
        <v>151</v>
      </c>
      <c r="E19343" s="9">
        <v>6</v>
      </c>
      <c r="F19343" s="9">
        <v>0</v>
      </c>
      <c r="G19343" s="9">
        <v>10</v>
      </c>
      <c r="H19343" s="9">
        <v>22</v>
      </c>
      <c r="I19343" s="9">
        <v>2.4556219577789307</v>
      </c>
      <c r="J19343" s="9">
        <v>2.9254405498504639</v>
      </c>
      <c r="K19343" s="9">
        <v>1.401189249008894E-2</v>
      </c>
      <c r="L19343" s="9">
        <v>84.452743530273438</v>
      </c>
    </row>
    <row r="19344" spans="1:12" x14ac:dyDescent="0.25">
      <c r="A19344" s="5" t="str">
        <f t="shared" si="302"/>
        <v>1TariffFlat601023</v>
      </c>
      <c r="B19344" s="9">
        <v>1</v>
      </c>
      <c r="C19344" t="s">
        <v>134</v>
      </c>
      <c r="D19344" t="s">
        <v>151</v>
      </c>
      <c r="E19344" s="9">
        <v>6</v>
      </c>
      <c r="F19344" s="9">
        <v>0</v>
      </c>
      <c r="G19344" s="9">
        <v>10</v>
      </c>
      <c r="H19344" s="9">
        <v>23</v>
      </c>
      <c r="I19344" s="9">
        <v>2.0885717868804932</v>
      </c>
      <c r="J19344" s="9">
        <v>2.2525787353515625</v>
      </c>
      <c r="K19344" s="9">
        <v>9.5192957669496536E-3</v>
      </c>
      <c r="L19344" s="9">
        <v>80.605308532714844</v>
      </c>
    </row>
    <row r="19345" spans="1:12" x14ac:dyDescent="0.25">
      <c r="A19345" s="5" t="str">
        <f t="shared" si="302"/>
        <v>1TariffFlat601024</v>
      </c>
      <c r="B19345" s="9">
        <v>1</v>
      </c>
      <c r="C19345" t="s">
        <v>134</v>
      </c>
      <c r="D19345" t="s">
        <v>151</v>
      </c>
      <c r="E19345" s="9">
        <v>6</v>
      </c>
      <c r="F19345" s="9">
        <v>0</v>
      </c>
      <c r="G19345" s="9">
        <v>10</v>
      </c>
      <c r="H19345" s="9">
        <v>24</v>
      </c>
      <c r="I19345" s="9">
        <v>1.6873989105224609</v>
      </c>
      <c r="J19345" s="9">
        <v>1.7730505466461182</v>
      </c>
      <c r="K19345" s="9">
        <v>7.5279641896486282E-3</v>
      </c>
      <c r="L19345" s="9">
        <v>77.994209289550781</v>
      </c>
    </row>
    <row r="19346" spans="1:12" x14ac:dyDescent="0.25">
      <c r="A19346" s="5" t="str">
        <f t="shared" si="302"/>
        <v>1TariffFlat6121</v>
      </c>
      <c r="B19346" s="9">
        <v>1</v>
      </c>
      <c r="C19346" t="s">
        <v>134</v>
      </c>
      <c r="D19346" t="s">
        <v>151</v>
      </c>
      <c r="E19346" s="9">
        <v>6</v>
      </c>
      <c r="F19346" s="9">
        <v>1</v>
      </c>
      <c r="G19346" s="9">
        <v>2</v>
      </c>
      <c r="H19346" s="9">
        <v>1</v>
      </c>
      <c r="I19346" s="9">
        <v>0.88121706247329712</v>
      </c>
      <c r="J19346" s="9">
        <v>0.88121706247329712</v>
      </c>
      <c r="K19346" s="9">
        <v>0</v>
      </c>
      <c r="L19346" s="9">
        <v>68.489906311035156</v>
      </c>
    </row>
    <row r="19347" spans="1:12" x14ac:dyDescent="0.25">
      <c r="A19347" s="5" t="str">
        <f t="shared" si="302"/>
        <v>1TariffFlat6122</v>
      </c>
      <c r="B19347" s="9">
        <v>1</v>
      </c>
      <c r="C19347" t="s">
        <v>134</v>
      </c>
      <c r="D19347" t="s">
        <v>151</v>
      </c>
      <c r="E19347" s="9">
        <v>6</v>
      </c>
      <c r="F19347" s="9">
        <v>1</v>
      </c>
      <c r="G19347" s="9">
        <v>2</v>
      </c>
      <c r="H19347" s="9">
        <v>2</v>
      </c>
      <c r="I19347" s="9">
        <v>0.73570996522903442</v>
      </c>
      <c r="J19347" s="9">
        <v>0.73570996522903442</v>
      </c>
      <c r="K19347" s="9">
        <v>0</v>
      </c>
      <c r="L19347" s="9">
        <v>67.288688659667969</v>
      </c>
    </row>
    <row r="19348" spans="1:12" x14ac:dyDescent="0.25">
      <c r="A19348" s="5" t="str">
        <f t="shared" si="302"/>
        <v>1TariffFlat6123</v>
      </c>
      <c r="B19348" s="9">
        <v>1</v>
      </c>
      <c r="C19348" t="s">
        <v>134</v>
      </c>
      <c r="D19348" t="s">
        <v>151</v>
      </c>
      <c r="E19348" s="9">
        <v>6</v>
      </c>
      <c r="F19348" s="9">
        <v>1</v>
      </c>
      <c r="G19348" s="9">
        <v>2</v>
      </c>
      <c r="H19348" s="9">
        <v>3</v>
      </c>
      <c r="I19348" s="9">
        <v>0.64963012933731079</v>
      </c>
      <c r="J19348" s="9">
        <v>0.64963012933731079</v>
      </c>
      <c r="K19348" s="9">
        <v>0</v>
      </c>
      <c r="L19348" s="9">
        <v>66.306602478027344</v>
      </c>
    </row>
    <row r="19349" spans="1:12" x14ac:dyDescent="0.25">
      <c r="A19349" s="5" t="str">
        <f t="shared" si="302"/>
        <v>1TariffFlat6124</v>
      </c>
      <c r="B19349" s="9">
        <v>1</v>
      </c>
      <c r="C19349" t="s">
        <v>134</v>
      </c>
      <c r="D19349" t="s">
        <v>151</v>
      </c>
      <c r="E19349" s="9">
        <v>6</v>
      </c>
      <c r="F19349" s="9">
        <v>1</v>
      </c>
      <c r="G19349" s="9">
        <v>2</v>
      </c>
      <c r="H19349" s="9">
        <v>4</v>
      </c>
      <c r="I19349" s="9">
        <v>0.59186333417892456</v>
      </c>
      <c r="J19349" s="9">
        <v>0.59186333417892456</v>
      </c>
      <c r="K19349" s="9">
        <v>0</v>
      </c>
      <c r="L19349" s="9">
        <v>65.306137084960938</v>
      </c>
    </row>
    <row r="19350" spans="1:12" x14ac:dyDescent="0.25">
      <c r="A19350" s="5" t="str">
        <f t="shared" si="302"/>
        <v>1TariffFlat6125</v>
      </c>
      <c r="B19350" s="9">
        <v>1</v>
      </c>
      <c r="C19350" t="s">
        <v>134</v>
      </c>
      <c r="D19350" t="s">
        <v>151</v>
      </c>
      <c r="E19350" s="9">
        <v>6</v>
      </c>
      <c r="F19350" s="9">
        <v>1</v>
      </c>
      <c r="G19350" s="9">
        <v>2</v>
      </c>
      <c r="H19350" s="9">
        <v>5</v>
      </c>
      <c r="I19350" s="9">
        <v>0.5600818395614624</v>
      </c>
      <c r="J19350" s="9">
        <v>0.5600818395614624</v>
      </c>
      <c r="K19350" s="9">
        <v>0</v>
      </c>
      <c r="L19350" s="9">
        <v>64.526908874511719</v>
      </c>
    </row>
    <row r="19351" spans="1:12" x14ac:dyDescent="0.25">
      <c r="A19351" s="5" t="str">
        <f t="shared" si="302"/>
        <v>1TariffFlat6126</v>
      </c>
      <c r="B19351" s="9">
        <v>1</v>
      </c>
      <c r="C19351" t="s">
        <v>134</v>
      </c>
      <c r="D19351" t="s">
        <v>151</v>
      </c>
      <c r="E19351" s="9">
        <v>6</v>
      </c>
      <c r="F19351" s="9">
        <v>1</v>
      </c>
      <c r="G19351" s="9">
        <v>2</v>
      </c>
      <c r="H19351" s="9">
        <v>6</v>
      </c>
      <c r="I19351" s="9">
        <v>0.55864596366882324</v>
      </c>
      <c r="J19351" s="9">
        <v>0.55864596366882324</v>
      </c>
      <c r="K19351" s="9">
        <v>0</v>
      </c>
      <c r="L19351" s="9">
        <v>63.515972137451172</v>
      </c>
    </row>
    <row r="19352" spans="1:12" x14ac:dyDescent="0.25">
      <c r="A19352" s="5" t="str">
        <f t="shared" si="302"/>
        <v>1TariffFlat6127</v>
      </c>
      <c r="B19352" s="9">
        <v>1</v>
      </c>
      <c r="C19352" t="s">
        <v>134</v>
      </c>
      <c r="D19352" t="s">
        <v>151</v>
      </c>
      <c r="E19352" s="9">
        <v>6</v>
      </c>
      <c r="F19352" s="9">
        <v>1</v>
      </c>
      <c r="G19352" s="9">
        <v>2</v>
      </c>
      <c r="H19352" s="9">
        <v>7</v>
      </c>
      <c r="I19352" s="9">
        <v>0.59051680564880371</v>
      </c>
      <c r="J19352" s="9">
        <v>0.59051680564880371</v>
      </c>
      <c r="K19352" s="9">
        <v>0</v>
      </c>
      <c r="L19352" s="9">
        <v>62.858448028564453</v>
      </c>
    </row>
    <row r="19353" spans="1:12" x14ac:dyDescent="0.25">
      <c r="A19353" s="5" t="str">
        <f t="shared" si="302"/>
        <v>1TariffFlat6128</v>
      </c>
      <c r="B19353" s="9">
        <v>1</v>
      </c>
      <c r="C19353" t="s">
        <v>134</v>
      </c>
      <c r="D19353" t="s">
        <v>151</v>
      </c>
      <c r="E19353" s="9">
        <v>6</v>
      </c>
      <c r="F19353" s="9">
        <v>1</v>
      </c>
      <c r="G19353" s="9">
        <v>2</v>
      </c>
      <c r="H19353" s="9">
        <v>8</v>
      </c>
      <c r="I19353" s="9">
        <v>0.59660953283309937</v>
      </c>
      <c r="J19353" s="9">
        <v>0.59660953283309937</v>
      </c>
      <c r="K19353" s="9">
        <v>0</v>
      </c>
      <c r="L19353" s="9">
        <v>63.88165283203125</v>
      </c>
    </row>
    <row r="19354" spans="1:12" x14ac:dyDescent="0.25">
      <c r="A19354" s="5" t="str">
        <f t="shared" si="302"/>
        <v>1TariffFlat6129</v>
      </c>
      <c r="B19354" s="9">
        <v>1</v>
      </c>
      <c r="C19354" t="s">
        <v>134</v>
      </c>
      <c r="D19354" t="s">
        <v>151</v>
      </c>
      <c r="E19354" s="9">
        <v>6</v>
      </c>
      <c r="F19354" s="9">
        <v>1</v>
      </c>
      <c r="G19354" s="9">
        <v>2</v>
      </c>
      <c r="H19354" s="9">
        <v>9</v>
      </c>
      <c r="I19354" s="9">
        <v>0.54599034786224365</v>
      </c>
      <c r="J19354" s="9">
        <v>0.54599034786224365</v>
      </c>
      <c r="K19354" s="9">
        <v>0</v>
      </c>
      <c r="L19354" s="9">
        <v>67.160720825195313</v>
      </c>
    </row>
    <row r="19355" spans="1:12" x14ac:dyDescent="0.25">
      <c r="A19355" s="5" t="str">
        <f t="shared" si="302"/>
        <v>1TariffFlat61210</v>
      </c>
      <c r="B19355" s="9">
        <v>1</v>
      </c>
      <c r="C19355" t="s">
        <v>134</v>
      </c>
      <c r="D19355" t="s">
        <v>151</v>
      </c>
      <c r="E19355" s="9">
        <v>6</v>
      </c>
      <c r="F19355" s="9">
        <v>1</v>
      </c>
      <c r="G19355" s="9">
        <v>2</v>
      </c>
      <c r="H19355" s="9">
        <v>10</v>
      </c>
      <c r="I19355" s="9">
        <v>0.54708331823348999</v>
      </c>
      <c r="J19355" s="9">
        <v>0.54708331823348999</v>
      </c>
      <c r="K19355" s="9">
        <v>0</v>
      </c>
      <c r="L19355" s="9">
        <v>71.787635803222656</v>
      </c>
    </row>
    <row r="19356" spans="1:12" x14ac:dyDescent="0.25">
      <c r="A19356" s="5" t="str">
        <f t="shared" si="302"/>
        <v>1TariffFlat61211</v>
      </c>
      <c r="B19356" s="9">
        <v>1</v>
      </c>
      <c r="C19356" t="s">
        <v>134</v>
      </c>
      <c r="D19356" t="s">
        <v>151</v>
      </c>
      <c r="E19356" s="9">
        <v>6</v>
      </c>
      <c r="F19356" s="9">
        <v>1</v>
      </c>
      <c r="G19356" s="9">
        <v>2</v>
      </c>
      <c r="H19356" s="9">
        <v>11</v>
      </c>
      <c r="I19356" s="9">
        <v>0.53708904981613159</v>
      </c>
      <c r="J19356" s="9">
        <v>0.53708904981613159</v>
      </c>
      <c r="K19356" s="9">
        <v>0</v>
      </c>
      <c r="L19356" s="9">
        <v>75.871574401855469</v>
      </c>
    </row>
    <row r="19357" spans="1:12" x14ac:dyDescent="0.25">
      <c r="A19357" s="5" t="str">
        <f t="shared" si="302"/>
        <v>1TariffFlat61212</v>
      </c>
      <c r="B19357" s="9">
        <v>1</v>
      </c>
      <c r="C19357" t="s">
        <v>134</v>
      </c>
      <c r="D19357" t="s">
        <v>151</v>
      </c>
      <c r="E19357" s="9">
        <v>6</v>
      </c>
      <c r="F19357" s="9">
        <v>1</v>
      </c>
      <c r="G19357" s="9">
        <v>2</v>
      </c>
      <c r="H19357" s="9">
        <v>12</v>
      </c>
      <c r="I19357" s="9">
        <v>0.59820616245269775</v>
      </c>
      <c r="J19357" s="9">
        <v>0.59820616245269775</v>
      </c>
      <c r="K19357" s="9">
        <v>0</v>
      </c>
      <c r="L19357" s="9">
        <v>79.493919372558594</v>
      </c>
    </row>
    <row r="19358" spans="1:12" x14ac:dyDescent="0.25">
      <c r="A19358" s="5" t="str">
        <f t="shared" si="302"/>
        <v>1TariffFlat61213</v>
      </c>
      <c r="B19358" s="9">
        <v>1</v>
      </c>
      <c r="C19358" t="s">
        <v>134</v>
      </c>
      <c r="D19358" t="s">
        <v>151</v>
      </c>
      <c r="E19358" s="9">
        <v>6</v>
      </c>
      <c r="F19358" s="9">
        <v>1</v>
      </c>
      <c r="G19358" s="9">
        <v>2</v>
      </c>
      <c r="H19358" s="9">
        <v>13</v>
      </c>
      <c r="I19358" s="9">
        <v>0.7492300271987915</v>
      </c>
      <c r="J19358" s="9">
        <v>0.7492300271987915</v>
      </c>
      <c r="K19358" s="9">
        <v>0</v>
      </c>
      <c r="L19358" s="9">
        <v>81.381072998046875</v>
      </c>
    </row>
    <row r="19359" spans="1:12" x14ac:dyDescent="0.25">
      <c r="A19359" s="5" t="str">
        <f t="shared" si="302"/>
        <v>1TariffFlat61214</v>
      </c>
      <c r="B19359" s="9">
        <v>1</v>
      </c>
      <c r="C19359" t="s">
        <v>134</v>
      </c>
      <c r="D19359" t="s">
        <v>151</v>
      </c>
      <c r="E19359" s="9">
        <v>6</v>
      </c>
      <c r="F19359" s="9">
        <v>1</v>
      </c>
      <c r="G19359" s="9">
        <v>2</v>
      </c>
      <c r="H19359" s="9">
        <v>14</v>
      </c>
      <c r="I19359" s="9">
        <v>0.93120980262756348</v>
      </c>
      <c r="J19359" s="9">
        <v>0.93120980262756348</v>
      </c>
      <c r="K19359" s="9">
        <v>0</v>
      </c>
      <c r="L19359" s="9">
        <v>82.985603332519531</v>
      </c>
    </row>
    <row r="19360" spans="1:12" x14ac:dyDescent="0.25">
      <c r="A19360" s="5" t="str">
        <f t="shared" si="302"/>
        <v>1TariffFlat61215</v>
      </c>
      <c r="B19360" s="9">
        <v>1</v>
      </c>
      <c r="C19360" t="s">
        <v>134</v>
      </c>
      <c r="D19360" t="s">
        <v>151</v>
      </c>
      <c r="E19360" s="9">
        <v>6</v>
      </c>
      <c r="F19360" s="9">
        <v>1</v>
      </c>
      <c r="G19360" s="9">
        <v>2</v>
      </c>
      <c r="H19360" s="9">
        <v>15</v>
      </c>
      <c r="I19360" s="9">
        <v>1.1322396993637085</v>
      </c>
      <c r="J19360" s="9">
        <v>1.1322396993637085</v>
      </c>
      <c r="K19360" s="9">
        <v>0</v>
      </c>
      <c r="L19360" s="9">
        <v>84.907943725585938</v>
      </c>
    </row>
    <row r="19361" spans="1:12" x14ac:dyDescent="0.25">
      <c r="A19361" s="5" t="str">
        <f t="shared" si="302"/>
        <v>1TariffFlat61216</v>
      </c>
      <c r="B19361" s="9">
        <v>1</v>
      </c>
      <c r="C19361" t="s">
        <v>134</v>
      </c>
      <c r="D19361" t="s">
        <v>151</v>
      </c>
      <c r="E19361" s="9">
        <v>6</v>
      </c>
      <c r="F19361" s="9">
        <v>1</v>
      </c>
      <c r="G19361" s="9">
        <v>2</v>
      </c>
      <c r="H19361" s="9">
        <v>16</v>
      </c>
      <c r="I19361" s="9">
        <v>1.3639249801635742</v>
      </c>
      <c r="J19361" s="9">
        <v>1.3639249801635742</v>
      </c>
      <c r="K19361" s="9">
        <v>0</v>
      </c>
      <c r="L19361" s="9">
        <v>86.061981201171875</v>
      </c>
    </row>
    <row r="19362" spans="1:12" x14ac:dyDescent="0.25">
      <c r="A19362" s="5" t="str">
        <f t="shared" si="302"/>
        <v>1TariffFlat61217</v>
      </c>
      <c r="B19362" s="9">
        <v>1</v>
      </c>
      <c r="C19362" t="s">
        <v>134</v>
      </c>
      <c r="D19362" t="s">
        <v>151</v>
      </c>
      <c r="E19362" s="9">
        <v>6</v>
      </c>
      <c r="F19362" s="9">
        <v>1</v>
      </c>
      <c r="G19362" s="9">
        <v>2</v>
      </c>
      <c r="H19362" s="9">
        <v>17</v>
      </c>
      <c r="I19362" s="9">
        <v>1.5812728404998779</v>
      </c>
      <c r="J19362" s="9">
        <v>0.72393274307250977</v>
      </c>
      <c r="K19362" s="9">
        <v>1.8471760675311089E-2</v>
      </c>
      <c r="L19362" s="9">
        <v>86.450576782226563</v>
      </c>
    </row>
    <row r="19363" spans="1:12" x14ac:dyDescent="0.25">
      <c r="A19363" s="5" t="str">
        <f t="shared" si="302"/>
        <v>1TariffFlat61218</v>
      </c>
      <c r="B19363" s="9">
        <v>1</v>
      </c>
      <c r="C19363" t="s">
        <v>134</v>
      </c>
      <c r="D19363" t="s">
        <v>151</v>
      </c>
      <c r="E19363" s="9">
        <v>6</v>
      </c>
      <c r="F19363" s="9">
        <v>1</v>
      </c>
      <c r="G19363" s="9">
        <v>2</v>
      </c>
      <c r="H19363" s="9">
        <v>18</v>
      </c>
      <c r="I19363" s="9">
        <v>1.7620037794113159</v>
      </c>
      <c r="J19363" s="9">
        <v>1.2993183135986328</v>
      </c>
      <c r="K19363" s="9">
        <v>3.6146827042102814E-2</v>
      </c>
      <c r="L19363" s="9">
        <v>85.527267456054688</v>
      </c>
    </row>
    <row r="19364" spans="1:12" x14ac:dyDescent="0.25">
      <c r="A19364" s="5" t="str">
        <f t="shared" si="302"/>
        <v>1TariffFlat61219</v>
      </c>
      <c r="B19364" s="9">
        <v>1</v>
      </c>
      <c r="C19364" t="s">
        <v>134</v>
      </c>
      <c r="D19364" t="s">
        <v>151</v>
      </c>
      <c r="E19364" s="9">
        <v>6</v>
      </c>
      <c r="F19364" s="9">
        <v>1</v>
      </c>
      <c r="G19364" s="9">
        <v>2</v>
      </c>
      <c r="H19364" s="9">
        <v>19</v>
      </c>
      <c r="I19364" s="9">
        <v>1.8319090604782104</v>
      </c>
      <c r="J19364" s="9">
        <v>1.5604147911071777</v>
      </c>
      <c r="K19364" s="9">
        <v>2.4674918502569199E-2</v>
      </c>
      <c r="L19364" s="9">
        <v>83.372222900390625</v>
      </c>
    </row>
    <row r="19365" spans="1:12" x14ac:dyDescent="0.25">
      <c r="A19365" s="5" t="str">
        <f t="shared" si="302"/>
        <v>1TariffFlat61220</v>
      </c>
      <c r="B19365" s="9">
        <v>1</v>
      </c>
      <c r="C19365" t="s">
        <v>134</v>
      </c>
      <c r="D19365" t="s">
        <v>151</v>
      </c>
      <c r="E19365" s="9">
        <v>6</v>
      </c>
      <c r="F19365" s="9">
        <v>1</v>
      </c>
      <c r="G19365" s="9">
        <v>2</v>
      </c>
      <c r="H19365" s="9">
        <v>20</v>
      </c>
      <c r="I19365" s="9">
        <v>1.770254373550415</v>
      </c>
      <c r="J19365" s="9">
        <v>1.566901683807373</v>
      </c>
      <c r="K19365" s="9">
        <v>1.803705096244812E-2</v>
      </c>
      <c r="L19365" s="9">
        <v>80.576347351074219</v>
      </c>
    </row>
    <row r="19366" spans="1:12" x14ac:dyDescent="0.25">
      <c r="A19366" s="5" t="str">
        <f t="shared" si="302"/>
        <v>1TariffFlat61221</v>
      </c>
      <c r="B19366" s="9">
        <v>1</v>
      </c>
      <c r="C19366" t="s">
        <v>134</v>
      </c>
      <c r="D19366" t="s">
        <v>151</v>
      </c>
      <c r="E19366" s="9">
        <v>6</v>
      </c>
      <c r="F19366" s="9">
        <v>1</v>
      </c>
      <c r="G19366" s="9">
        <v>2</v>
      </c>
      <c r="H19366" s="9">
        <v>21</v>
      </c>
      <c r="I19366" s="9">
        <v>1.6984220743179321</v>
      </c>
      <c r="J19366" s="9">
        <v>1.5187802314758301</v>
      </c>
      <c r="K19366" s="9">
        <v>2.5663768872618675E-2</v>
      </c>
      <c r="L19366" s="9">
        <v>77.2545166015625</v>
      </c>
    </row>
    <row r="19367" spans="1:12" x14ac:dyDescent="0.25">
      <c r="A19367" s="5" t="str">
        <f t="shared" si="302"/>
        <v>1TariffFlat61222</v>
      </c>
      <c r="B19367" s="9">
        <v>1</v>
      </c>
      <c r="C19367" t="s">
        <v>134</v>
      </c>
      <c r="D19367" t="s">
        <v>151</v>
      </c>
      <c r="E19367" s="9">
        <v>6</v>
      </c>
      <c r="F19367" s="9">
        <v>1</v>
      </c>
      <c r="G19367" s="9">
        <v>2</v>
      </c>
      <c r="H19367" s="9">
        <v>22</v>
      </c>
      <c r="I19367" s="9">
        <v>1.5669022798538208</v>
      </c>
      <c r="J19367" s="9">
        <v>1.9053477048873901</v>
      </c>
      <c r="K19367" s="9">
        <v>3.0047401785850525E-2</v>
      </c>
      <c r="L19367" s="9">
        <v>74.099594116210938</v>
      </c>
    </row>
    <row r="19368" spans="1:12" x14ac:dyDescent="0.25">
      <c r="A19368" s="5" t="str">
        <f t="shared" si="302"/>
        <v>1TariffFlat61223</v>
      </c>
      <c r="B19368" s="9">
        <v>1</v>
      </c>
      <c r="C19368" t="s">
        <v>134</v>
      </c>
      <c r="D19368" t="s">
        <v>151</v>
      </c>
      <c r="E19368" s="9">
        <v>6</v>
      </c>
      <c r="F19368" s="9">
        <v>1</v>
      </c>
      <c r="G19368" s="9">
        <v>2</v>
      </c>
      <c r="H19368" s="9">
        <v>23</v>
      </c>
      <c r="I19368" s="9">
        <v>1.3422970771789551</v>
      </c>
      <c r="J19368" s="9">
        <v>1.445925235748291</v>
      </c>
      <c r="K19368" s="9">
        <v>2.1235054358839989E-2</v>
      </c>
      <c r="L19368" s="9">
        <v>72.270683288574219</v>
      </c>
    </row>
    <row r="19369" spans="1:12" x14ac:dyDescent="0.25">
      <c r="A19369" s="5" t="str">
        <f t="shared" si="302"/>
        <v>1TariffFlat61224</v>
      </c>
      <c r="B19369" s="9">
        <v>1</v>
      </c>
      <c r="C19369" t="s">
        <v>134</v>
      </c>
      <c r="D19369" t="s">
        <v>151</v>
      </c>
      <c r="E19369" s="9">
        <v>6</v>
      </c>
      <c r="F19369" s="9">
        <v>1</v>
      </c>
      <c r="G19369" s="9">
        <v>2</v>
      </c>
      <c r="H19369" s="9">
        <v>24</v>
      </c>
      <c r="I19369" s="9">
        <v>1.0954198837280273</v>
      </c>
      <c r="J19369" s="9">
        <v>1.1386516094207764</v>
      </c>
      <c r="K19369" s="9">
        <v>1.6748314723372459E-2</v>
      </c>
      <c r="L19369" s="9">
        <v>70.628524780273438</v>
      </c>
    </row>
    <row r="19370" spans="1:12" x14ac:dyDescent="0.25">
      <c r="A19370" s="5" t="str">
        <f t="shared" si="302"/>
        <v>1TariffFlat61101</v>
      </c>
      <c r="B19370" s="9">
        <v>1</v>
      </c>
      <c r="C19370" t="s">
        <v>134</v>
      </c>
      <c r="D19370" t="s">
        <v>151</v>
      </c>
      <c r="E19370" s="9">
        <v>6</v>
      </c>
      <c r="F19370" s="9">
        <v>1</v>
      </c>
      <c r="G19370" s="9">
        <v>10</v>
      </c>
      <c r="H19370" s="9">
        <v>1</v>
      </c>
      <c r="I19370" s="9">
        <v>1.327553391456604</v>
      </c>
      <c r="J19370" s="9">
        <v>1.327553391456604</v>
      </c>
      <c r="K19370" s="9">
        <v>0</v>
      </c>
      <c r="L19370" s="9">
        <v>77.827735900878906</v>
      </c>
    </row>
    <row r="19371" spans="1:12" x14ac:dyDescent="0.25">
      <c r="A19371" s="5" t="str">
        <f t="shared" si="302"/>
        <v>1TariffFlat61102</v>
      </c>
      <c r="B19371" s="9">
        <v>1</v>
      </c>
      <c r="C19371" t="s">
        <v>134</v>
      </c>
      <c r="D19371" t="s">
        <v>151</v>
      </c>
      <c r="E19371" s="9">
        <v>6</v>
      </c>
      <c r="F19371" s="9">
        <v>1</v>
      </c>
      <c r="G19371" s="9">
        <v>10</v>
      </c>
      <c r="H19371" s="9">
        <v>2</v>
      </c>
      <c r="I19371" s="9">
        <v>1.0880686044692993</v>
      </c>
      <c r="J19371" s="9">
        <v>1.0880686044692993</v>
      </c>
      <c r="K19371" s="9">
        <v>0</v>
      </c>
      <c r="L19371" s="9">
        <v>76.191017150878906</v>
      </c>
    </row>
    <row r="19372" spans="1:12" x14ac:dyDescent="0.25">
      <c r="A19372" s="5" t="str">
        <f t="shared" si="302"/>
        <v>1TariffFlat61103</v>
      </c>
      <c r="B19372" s="9">
        <v>1</v>
      </c>
      <c r="C19372" t="s">
        <v>134</v>
      </c>
      <c r="D19372" t="s">
        <v>151</v>
      </c>
      <c r="E19372" s="9">
        <v>6</v>
      </c>
      <c r="F19372" s="9">
        <v>1</v>
      </c>
      <c r="G19372" s="9">
        <v>10</v>
      </c>
      <c r="H19372" s="9">
        <v>3</v>
      </c>
      <c r="I19372" s="9">
        <v>0.92515003681182861</v>
      </c>
      <c r="J19372" s="9">
        <v>0.92515003681182861</v>
      </c>
      <c r="K19372" s="9">
        <v>0</v>
      </c>
      <c r="L19372" s="9">
        <v>74.640609741210938</v>
      </c>
    </row>
    <row r="19373" spans="1:12" x14ac:dyDescent="0.25">
      <c r="A19373" s="5" t="str">
        <f t="shared" si="302"/>
        <v>1TariffFlat61104</v>
      </c>
      <c r="B19373" s="9">
        <v>1</v>
      </c>
      <c r="C19373" t="s">
        <v>134</v>
      </c>
      <c r="D19373" t="s">
        <v>151</v>
      </c>
      <c r="E19373" s="9">
        <v>6</v>
      </c>
      <c r="F19373" s="9">
        <v>1</v>
      </c>
      <c r="G19373" s="9">
        <v>10</v>
      </c>
      <c r="H19373" s="9">
        <v>4</v>
      </c>
      <c r="I19373" s="9">
        <v>0.82298755645751953</v>
      </c>
      <c r="J19373" s="9">
        <v>0.82298755645751953</v>
      </c>
      <c r="K19373" s="9">
        <v>0</v>
      </c>
      <c r="L19373" s="9">
        <v>73.555259704589844</v>
      </c>
    </row>
    <row r="19374" spans="1:12" x14ac:dyDescent="0.25">
      <c r="A19374" s="5" t="str">
        <f t="shared" si="302"/>
        <v>1TariffFlat61105</v>
      </c>
      <c r="B19374" s="9">
        <v>1</v>
      </c>
      <c r="C19374" t="s">
        <v>134</v>
      </c>
      <c r="D19374" t="s">
        <v>151</v>
      </c>
      <c r="E19374" s="9">
        <v>6</v>
      </c>
      <c r="F19374" s="9">
        <v>1</v>
      </c>
      <c r="G19374" s="9">
        <v>10</v>
      </c>
      <c r="H19374" s="9">
        <v>5</v>
      </c>
      <c r="I19374" s="9">
        <v>0.74833381175994873</v>
      </c>
      <c r="J19374" s="9">
        <v>0.74833381175994873</v>
      </c>
      <c r="K19374" s="9">
        <v>0</v>
      </c>
      <c r="L19374" s="9">
        <v>72.315902709960938</v>
      </c>
    </row>
    <row r="19375" spans="1:12" x14ac:dyDescent="0.25">
      <c r="A19375" s="5" t="str">
        <f t="shared" si="302"/>
        <v>1TariffFlat61106</v>
      </c>
      <c r="B19375" s="9">
        <v>1</v>
      </c>
      <c r="C19375" t="s">
        <v>134</v>
      </c>
      <c r="D19375" t="s">
        <v>151</v>
      </c>
      <c r="E19375" s="9">
        <v>6</v>
      </c>
      <c r="F19375" s="9">
        <v>1</v>
      </c>
      <c r="G19375" s="9">
        <v>10</v>
      </c>
      <c r="H19375" s="9">
        <v>6</v>
      </c>
      <c r="I19375" s="9">
        <v>0.71361756324768066</v>
      </c>
      <c r="J19375" s="9">
        <v>0.71361756324768066</v>
      </c>
      <c r="K19375" s="9">
        <v>0</v>
      </c>
      <c r="L19375" s="9">
        <v>71.291618347167969</v>
      </c>
    </row>
    <row r="19376" spans="1:12" x14ac:dyDescent="0.25">
      <c r="A19376" s="5" t="str">
        <f t="shared" si="302"/>
        <v>1TariffFlat61107</v>
      </c>
      <c r="B19376" s="9">
        <v>1</v>
      </c>
      <c r="C19376" t="s">
        <v>134</v>
      </c>
      <c r="D19376" t="s">
        <v>151</v>
      </c>
      <c r="E19376" s="9">
        <v>6</v>
      </c>
      <c r="F19376" s="9">
        <v>1</v>
      </c>
      <c r="G19376" s="9">
        <v>10</v>
      </c>
      <c r="H19376" s="9">
        <v>7</v>
      </c>
      <c r="I19376" s="9">
        <v>0.70472311973571777</v>
      </c>
      <c r="J19376" s="9">
        <v>0.70472311973571777</v>
      </c>
      <c r="K19376" s="9">
        <v>0</v>
      </c>
      <c r="L19376" s="9">
        <v>70.482337951660156</v>
      </c>
    </row>
    <row r="19377" spans="1:12" x14ac:dyDescent="0.25">
      <c r="A19377" s="5" t="str">
        <f t="shared" si="302"/>
        <v>1TariffFlat61108</v>
      </c>
      <c r="B19377" s="9">
        <v>1</v>
      </c>
      <c r="C19377" t="s">
        <v>134</v>
      </c>
      <c r="D19377" t="s">
        <v>151</v>
      </c>
      <c r="E19377" s="9">
        <v>6</v>
      </c>
      <c r="F19377" s="9">
        <v>1</v>
      </c>
      <c r="G19377" s="9">
        <v>10</v>
      </c>
      <c r="H19377" s="9">
        <v>8</v>
      </c>
      <c r="I19377" s="9">
        <v>0.74029439687728882</v>
      </c>
      <c r="J19377" s="9">
        <v>0.74029439687728882</v>
      </c>
      <c r="K19377" s="9">
        <v>0</v>
      </c>
      <c r="L19377" s="9">
        <v>71.810928344726563</v>
      </c>
    </row>
    <row r="19378" spans="1:12" x14ac:dyDescent="0.25">
      <c r="A19378" s="5" t="str">
        <f t="shared" si="302"/>
        <v>1TariffFlat61109</v>
      </c>
      <c r="B19378" s="9">
        <v>1</v>
      </c>
      <c r="C19378" t="s">
        <v>134</v>
      </c>
      <c r="D19378" t="s">
        <v>151</v>
      </c>
      <c r="E19378" s="9">
        <v>6</v>
      </c>
      <c r="F19378" s="9">
        <v>1</v>
      </c>
      <c r="G19378" s="9">
        <v>10</v>
      </c>
      <c r="H19378" s="9">
        <v>9</v>
      </c>
      <c r="I19378" s="9">
        <v>0.77931255102157593</v>
      </c>
      <c r="J19378" s="9">
        <v>0.77931255102157593</v>
      </c>
      <c r="K19378" s="9">
        <v>0</v>
      </c>
      <c r="L19378" s="9">
        <v>76.070564270019531</v>
      </c>
    </row>
    <row r="19379" spans="1:12" x14ac:dyDescent="0.25">
      <c r="A19379" s="5" t="str">
        <f t="shared" si="302"/>
        <v>1TariffFlat611010</v>
      </c>
      <c r="B19379" s="9">
        <v>1</v>
      </c>
      <c r="C19379" t="s">
        <v>134</v>
      </c>
      <c r="D19379" t="s">
        <v>151</v>
      </c>
      <c r="E19379" s="9">
        <v>6</v>
      </c>
      <c r="F19379" s="9">
        <v>1</v>
      </c>
      <c r="G19379" s="9">
        <v>10</v>
      </c>
      <c r="H19379" s="9">
        <v>10</v>
      </c>
      <c r="I19379" s="9">
        <v>0.87190133333206177</v>
      </c>
      <c r="J19379" s="9">
        <v>0.87190133333206177</v>
      </c>
      <c r="K19379" s="9">
        <v>0</v>
      </c>
      <c r="L19379" s="9">
        <v>82.033721923828125</v>
      </c>
    </row>
    <row r="19380" spans="1:12" x14ac:dyDescent="0.25">
      <c r="A19380" s="5" t="str">
        <f t="shared" si="302"/>
        <v>1TariffFlat611011</v>
      </c>
      <c r="B19380" s="9">
        <v>1</v>
      </c>
      <c r="C19380" t="s">
        <v>134</v>
      </c>
      <c r="D19380" t="s">
        <v>151</v>
      </c>
      <c r="E19380" s="9">
        <v>6</v>
      </c>
      <c r="F19380" s="9">
        <v>1</v>
      </c>
      <c r="G19380" s="9">
        <v>10</v>
      </c>
      <c r="H19380" s="9">
        <v>11</v>
      </c>
      <c r="I19380" s="9">
        <v>0.94951885938644409</v>
      </c>
      <c r="J19380" s="9">
        <v>0.94951885938644409</v>
      </c>
      <c r="K19380" s="9">
        <v>0</v>
      </c>
      <c r="L19380" s="9">
        <v>87.221305847167969</v>
      </c>
    </row>
    <row r="19381" spans="1:12" x14ac:dyDescent="0.25">
      <c r="A19381" s="5" t="str">
        <f t="shared" si="302"/>
        <v>1TariffFlat611012</v>
      </c>
      <c r="B19381" s="9">
        <v>1</v>
      </c>
      <c r="C19381" t="s">
        <v>134</v>
      </c>
      <c r="D19381" t="s">
        <v>151</v>
      </c>
      <c r="E19381" s="9">
        <v>6</v>
      </c>
      <c r="F19381" s="9">
        <v>1</v>
      </c>
      <c r="G19381" s="9">
        <v>10</v>
      </c>
      <c r="H19381" s="9">
        <v>12</v>
      </c>
      <c r="I19381" s="9">
        <v>1.168578028678894</v>
      </c>
      <c r="J19381" s="9">
        <v>1.168578028678894</v>
      </c>
      <c r="K19381" s="9">
        <v>0</v>
      </c>
      <c r="L19381" s="9">
        <v>91.126380920410156</v>
      </c>
    </row>
    <row r="19382" spans="1:12" x14ac:dyDescent="0.25">
      <c r="A19382" s="5" t="str">
        <f t="shared" si="302"/>
        <v>1TariffFlat611013</v>
      </c>
      <c r="B19382" s="9">
        <v>1</v>
      </c>
      <c r="C19382" t="s">
        <v>134</v>
      </c>
      <c r="D19382" t="s">
        <v>151</v>
      </c>
      <c r="E19382" s="9">
        <v>6</v>
      </c>
      <c r="F19382" s="9">
        <v>1</v>
      </c>
      <c r="G19382" s="9">
        <v>10</v>
      </c>
      <c r="H19382" s="9">
        <v>13</v>
      </c>
      <c r="I19382" s="9">
        <v>1.5132005214691162</v>
      </c>
      <c r="J19382" s="9">
        <v>1.5132005214691162</v>
      </c>
      <c r="K19382" s="9">
        <v>0</v>
      </c>
      <c r="L19382" s="9">
        <v>92.853126525878906</v>
      </c>
    </row>
    <row r="19383" spans="1:12" x14ac:dyDescent="0.25">
      <c r="A19383" s="5" t="str">
        <f t="shared" si="302"/>
        <v>1TariffFlat611014</v>
      </c>
      <c r="B19383" s="9">
        <v>1</v>
      </c>
      <c r="C19383" t="s">
        <v>134</v>
      </c>
      <c r="D19383" t="s">
        <v>151</v>
      </c>
      <c r="E19383" s="9">
        <v>6</v>
      </c>
      <c r="F19383" s="9">
        <v>1</v>
      </c>
      <c r="G19383" s="9">
        <v>10</v>
      </c>
      <c r="H19383" s="9">
        <v>14</v>
      </c>
      <c r="I19383" s="9">
        <v>1.8737874031066895</v>
      </c>
      <c r="J19383" s="9">
        <v>1.8737874031066895</v>
      </c>
      <c r="K19383" s="9">
        <v>0</v>
      </c>
      <c r="L19383" s="9">
        <v>94.471649169921875</v>
      </c>
    </row>
    <row r="19384" spans="1:12" x14ac:dyDescent="0.25">
      <c r="A19384" s="5" t="str">
        <f t="shared" si="302"/>
        <v>1TariffFlat611015</v>
      </c>
      <c r="B19384" s="9">
        <v>1</v>
      </c>
      <c r="C19384" t="s">
        <v>134</v>
      </c>
      <c r="D19384" t="s">
        <v>151</v>
      </c>
      <c r="E19384" s="9">
        <v>6</v>
      </c>
      <c r="F19384" s="9">
        <v>1</v>
      </c>
      <c r="G19384" s="9">
        <v>10</v>
      </c>
      <c r="H19384" s="9">
        <v>15</v>
      </c>
      <c r="I19384" s="9">
        <v>2.211036205291748</v>
      </c>
      <c r="J19384" s="9">
        <v>2.211036205291748</v>
      </c>
      <c r="K19384" s="9">
        <v>0</v>
      </c>
      <c r="L19384" s="9">
        <v>95.732391357421875</v>
      </c>
    </row>
    <row r="19385" spans="1:12" x14ac:dyDescent="0.25">
      <c r="A19385" s="5" t="str">
        <f t="shared" si="302"/>
        <v>1TariffFlat611016</v>
      </c>
      <c r="B19385" s="9">
        <v>1</v>
      </c>
      <c r="C19385" t="s">
        <v>134</v>
      </c>
      <c r="D19385" t="s">
        <v>151</v>
      </c>
      <c r="E19385" s="9">
        <v>6</v>
      </c>
      <c r="F19385" s="9">
        <v>1</v>
      </c>
      <c r="G19385" s="9">
        <v>10</v>
      </c>
      <c r="H19385" s="9">
        <v>16</v>
      </c>
      <c r="I19385" s="9">
        <v>2.532400369644165</v>
      </c>
      <c r="J19385" s="9">
        <v>2.532400369644165</v>
      </c>
      <c r="K19385" s="9">
        <v>0</v>
      </c>
      <c r="L19385" s="9">
        <v>97.045860290527344</v>
      </c>
    </row>
    <row r="19386" spans="1:12" x14ac:dyDescent="0.25">
      <c r="A19386" s="5" t="str">
        <f t="shared" si="302"/>
        <v>1TariffFlat611017</v>
      </c>
      <c r="B19386" s="9">
        <v>1</v>
      </c>
      <c r="C19386" t="s">
        <v>134</v>
      </c>
      <c r="D19386" t="s">
        <v>151</v>
      </c>
      <c r="E19386" s="9">
        <v>6</v>
      </c>
      <c r="F19386" s="9">
        <v>1</v>
      </c>
      <c r="G19386" s="9">
        <v>10</v>
      </c>
      <c r="H19386" s="9">
        <v>17</v>
      </c>
      <c r="I19386" s="9">
        <v>2.7857012748718262</v>
      </c>
      <c r="J19386" s="9">
        <v>1.6798903942108154</v>
      </c>
      <c r="K19386" s="9">
        <v>2.1790582686662674E-2</v>
      </c>
      <c r="L19386" s="9">
        <v>97.56591796875</v>
      </c>
    </row>
    <row r="19387" spans="1:12" x14ac:dyDescent="0.25">
      <c r="A19387" s="5" t="str">
        <f t="shared" si="302"/>
        <v>1TariffFlat611018</v>
      </c>
      <c r="B19387" s="9">
        <v>1</v>
      </c>
      <c r="C19387" t="s">
        <v>134</v>
      </c>
      <c r="D19387" t="s">
        <v>151</v>
      </c>
      <c r="E19387" s="9">
        <v>6</v>
      </c>
      <c r="F19387" s="9">
        <v>1</v>
      </c>
      <c r="G19387" s="9">
        <v>10</v>
      </c>
      <c r="H19387" s="9">
        <v>18</v>
      </c>
      <c r="I19387" s="9">
        <v>2.9583194255828857</v>
      </c>
      <c r="J19387" s="9">
        <v>2.269254207611084</v>
      </c>
      <c r="K19387" s="9">
        <v>3.6138027906417847E-2</v>
      </c>
      <c r="L19387" s="9">
        <v>97.05963134765625</v>
      </c>
    </row>
    <row r="19388" spans="1:12" x14ac:dyDescent="0.25">
      <c r="A19388" s="5" t="str">
        <f t="shared" si="302"/>
        <v>1TariffFlat611019</v>
      </c>
      <c r="B19388" s="9">
        <v>1</v>
      </c>
      <c r="C19388" t="s">
        <v>134</v>
      </c>
      <c r="D19388" t="s">
        <v>151</v>
      </c>
      <c r="E19388" s="9">
        <v>6</v>
      </c>
      <c r="F19388" s="9">
        <v>1</v>
      </c>
      <c r="G19388" s="9">
        <v>10</v>
      </c>
      <c r="H19388" s="9">
        <v>19</v>
      </c>
      <c r="I19388" s="9">
        <v>2.9749906063079834</v>
      </c>
      <c r="J19388" s="9">
        <v>2.5480976104736328</v>
      </c>
      <c r="K19388" s="9">
        <v>1.7099656164646149E-2</v>
      </c>
      <c r="L19388" s="9">
        <v>95.069557189941406</v>
      </c>
    </row>
    <row r="19389" spans="1:12" x14ac:dyDescent="0.25">
      <c r="A19389" s="5" t="str">
        <f t="shared" si="302"/>
        <v>1TariffFlat611020</v>
      </c>
      <c r="B19389" s="9">
        <v>1</v>
      </c>
      <c r="C19389" t="s">
        <v>134</v>
      </c>
      <c r="D19389" t="s">
        <v>151</v>
      </c>
      <c r="E19389" s="9">
        <v>6</v>
      </c>
      <c r="F19389" s="9">
        <v>1</v>
      </c>
      <c r="G19389" s="9">
        <v>10</v>
      </c>
      <c r="H19389" s="9">
        <v>20</v>
      </c>
      <c r="I19389" s="9">
        <v>2.776756763458252</v>
      </c>
      <c r="J19389" s="9">
        <v>2.5002021789550781</v>
      </c>
      <c r="K19389" s="9">
        <v>1.6144374385476112E-2</v>
      </c>
      <c r="L19389" s="9">
        <v>90.831764221191406</v>
      </c>
    </row>
    <row r="19390" spans="1:12" x14ac:dyDescent="0.25">
      <c r="A19390" s="5" t="str">
        <f t="shared" si="302"/>
        <v>1TariffFlat611021</v>
      </c>
      <c r="B19390" s="9">
        <v>1</v>
      </c>
      <c r="C19390" t="s">
        <v>134</v>
      </c>
      <c r="D19390" t="s">
        <v>151</v>
      </c>
      <c r="E19390" s="9">
        <v>6</v>
      </c>
      <c r="F19390" s="9">
        <v>1</v>
      </c>
      <c r="G19390" s="9">
        <v>10</v>
      </c>
      <c r="H19390" s="9">
        <v>21</v>
      </c>
      <c r="I19390" s="9">
        <v>2.5959391593933105</v>
      </c>
      <c r="J19390" s="9">
        <v>2.3512802124023438</v>
      </c>
      <c r="K19390" s="9">
        <v>1.0476172901690006E-2</v>
      </c>
      <c r="L19390" s="9">
        <v>86.363273620605469</v>
      </c>
    </row>
    <row r="19391" spans="1:12" x14ac:dyDescent="0.25">
      <c r="A19391" s="5" t="str">
        <f t="shared" si="302"/>
        <v>1TariffFlat611022</v>
      </c>
      <c r="B19391" s="9">
        <v>1</v>
      </c>
      <c r="C19391" t="s">
        <v>134</v>
      </c>
      <c r="D19391" t="s">
        <v>151</v>
      </c>
      <c r="E19391" s="9">
        <v>6</v>
      </c>
      <c r="F19391" s="9">
        <v>1</v>
      </c>
      <c r="G19391" s="9">
        <v>10</v>
      </c>
      <c r="H19391" s="9">
        <v>22</v>
      </c>
      <c r="I19391" s="9">
        <v>2.3829057216644287</v>
      </c>
      <c r="J19391" s="9">
        <v>2.8244829177856445</v>
      </c>
      <c r="K19391" s="9">
        <v>1.1130536906421185E-2</v>
      </c>
      <c r="L19391" s="9">
        <v>82.22711181640625</v>
      </c>
    </row>
    <row r="19392" spans="1:12" x14ac:dyDescent="0.25">
      <c r="A19392" s="5" t="str">
        <f t="shared" si="302"/>
        <v>1TariffFlat611023</v>
      </c>
      <c r="B19392" s="9">
        <v>1</v>
      </c>
      <c r="C19392" t="s">
        <v>134</v>
      </c>
      <c r="D19392" t="s">
        <v>151</v>
      </c>
      <c r="E19392" s="9">
        <v>6</v>
      </c>
      <c r="F19392" s="9">
        <v>1</v>
      </c>
      <c r="G19392" s="9">
        <v>10</v>
      </c>
      <c r="H19392" s="9">
        <v>23</v>
      </c>
      <c r="I19392" s="9">
        <v>2.0273706912994385</v>
      </c>
      <c r="J19392" s="9">
        <v>2.1751022338867188</v>
      </c>
      <c r="K19392" s="9">
        <v>9.9733676761388779E-3</v>
      </c>
      <c r="L19392" s="9">
        <v>78.358673095703125</v>
      </c>
    </row>
    <row r="19393" spans="1:12" x14ac:dyDescent="0.25">
      <c r="A19393" s="5" t="str">
        <f t="shared" si="302"/>
        <v>1TariffFlat611024</v>
      </c>
      <c r="B19393" s="9">
        <v>1</v>
      </c>
      <c r="C19393" t="s">
        <v>134</v>
      </c>
      <c r="D19393" t="s">
        <v>151</v>
      </c>
      <c r="E19393" s="9">
        <v>6</v>
      </c>
      <c r="F19393" s="9">
        <v>1</v>
      </c>
      <c r="G19393" s="9">
        <v>10</v>
      </c>
      <c r="H19393" s="9">
        <v>24</v>
      </c>
      <c r="I19393" s="9">
        <v>1.6283539533615112</v>
      </c>
      <c r="J19393" s="9">
        <v>1.7012405395507813</v>
      </c>
      <c r="K19393" s="9">
        <v>8.7540838867425919E-3</v>
      </c>
      <c r="L19393" s="9">
        <v>75.777717590332031</v>
      </c>
    </row>
    <row r="19394" spans="1:12" x14ac:dyDescent="0.25">
      <c r="A19394" s="5" t="str">
        <f t="shared" si="302"/>
        <v>1TariffFlat7021</v>
      </c>
      <c r="B19394" s="9">
        <v>1</v>
      </c>
      <c r="C19394" t="s">
        <v>134</v>
      </c>
      <c r="D19394" t="s">
        <v>151</v>
      </c>
      <c r="E19394" s="9">
        <v>7</v>
      </c>
      <c r="F19394" s="9">
        <v>0</v>
      </c>
      <c r="G19394" s="9">
        <v>2</v>
      </c>
      <c r="H19394" s="9">
        <v>1</v>
      </c>
      <c r="I19394" s="9">
        <v>1.1683627367019653</v>
      </c>
      <c r="J19394" s="9">
        <v>1.1683627367019653</v>
      </c>
      <c r="K19394" s="9">
        <v>0</v>
      </c>
      <c r="L19394" s="9">
        <v>74.820755004882813</v>
      </c>
    </row>
    <row r="19395" spans="1:12" x14ac:dyDescent="0.25">
      <c r="A19395" s="5" t="str">
        <f t="shared" ref="A19395:A19458" si="303">B19395&amp;C19395&amp;D19395&amp;E19395&amp;F19395&amp;G19395&amp;H19395</f>
        <v>1TariffFlat7022</v>
      </c>
      <c r="B19395" s="9">
        <v>1</v>
      </c>
      <c r="C19395" t="s">
        <v>134</v>
      </c>
      <c r="D19395" t="s">
        <v>151</v>
      </c>
      <c r="E19395" s="9">
        <v>7</v>
      </c>
      <c r="F19395" s="9">
        <v>0</v>
      </c>
      <c r="G19395" s="9">
        <v>2</v>
      </c>
      <c r="H19395" s="9">
        <v>2</v>
      </c>
      <c r="I19395" s="9">
        <v>0.97727131843566895</v>
      </c>
      <c r="J19395" s="9">
        <v>0.97727131843566895</v>
      </c>
      <c r="K19395" s="9">
        <v>0</v>
      </c>
      <c r="L19395" s="9">
        <v>73.751457214355469</v>
      </c>
    </row>
    <row r="19396" spans="1:12" x14ac:dyDescent="0.25">
      <c r="A19396" s="5" t="str">
        <f t="shared" si="303"/>
        <v>1TariffFlat7023</v>
      </c>
      <c r="B19396" s="9">
        <v>1</v>
      </c>
      <c r="C19396" t="s">
        <v>134</v>
      </c>
      <c r="D19396" t="s">
        <v>151</v>
      </c>
      <c r="E19396" s="9">
        <v>7</v>
      </c>
      <c r="F19396" s="9">
        <v>0</v>
      </c>
      <c r="G19396" s="9">
        <v>2</v>
      </c>
      <c r="H19396" s="9">
        <v>3</v>
      </c>
      <c r="I19396" s="9">
        <v>0.85551422834396362</v>
      </c>
      <c r="J19396" s="9">
        <v>0.85551422834396362</v>
      </c>
      <c r="K19396" s="9">
        <v>0</v>
      </c>
      <c r="L19396" s="9">
        <v>72.892265319824219</v>
      </c>
    </row>
    <row r="19397" spans="1:12" x14ac:dyDescent="0.25">
      <c r="A19397" s="5" t="str">
        <f t="shared" si="303"/>
        <v>1TariffFlat7024</v>
      </c>
      <c r="B19397" s="9">
        <v>1</v>
      </c>
      <c r="C19397" t="s">
        <v>134</v>
      </c>
      <c r="D19397" t="s">
        <v>151</v>
      </c>
      <c r="E19397" s="9">
        <v>7</v>
      </c>
      <c r="F19397" s="9">
        <v>0</v>
      </c>
      <c r="G19397" s="9">
        <v>2</v>
      </c>
      <c r="H19397" s="9">
        <v>4</v>
      </c>
      <c r="I19397" s="9">
        <v>0.77264934778213501</v>
      </c>
      <c r="J19397" s="9">
        <v>0.77264934778213501</v>
      </c>
      <c r="K19397" s="9">
        <v>0</v>
      </c>
      <c r="L19397" s="9">
        <v>72.147895812988281</v>
      </c>
    </row>
    <row r="19398" spans="1:12" x14ac:dyDescent="0.25">
      <c r="A19398" s="5" t="str">
        <f t="shared" si="303"/>
        <v>1TariffFlat7025</v>
      </c>
      <c r="B19398" s="9">
        <v>1</v>
      </c>
      <c r="C19398" t="s">
        <v>134</v>
      </c>
      <c r="D19398" t="s">
        <v>151</v>
      </c>
      <c r="E19398" s="9">
        <v>7</v>
      </c>
      <c r="F19398" s="9">
        <v>0</v>
      </c>
      <c r="G19398" s="9">
        <v>2</v>
      </c>
      <c r="H19398" s="9">
        <v>5</v>
      </c>
      <c r="I19398" s="9">
        <v>0.71554672718048096</v>
      </c>
      <c r="J19398" s="9">
        <v>0.71554672718048096</v>
      </c>
      <c r="K19398" s="9">
        <v>0</v>
      </c>
      <c r="L19398" s="9">
        <v>71.380363464355469</v>
      </c>
    </row>
    <row r="19399" spans="1:12" x14ac:dyDescent="0.25">
      <c r="A19399" s="5" t="str">
        <f t="shared" si="303"/>
        <v>1TariffFlat7026</v>
      </c>
      <c r="B19399" s="9">
        <v>1</v>
      </c>
      <c r="C19399" t="s">
        <v>134</v>
      </c>
      <c r="D19399" t="s">
        <v>151</v>
      </c>
      <c r="E19399" s="9">
        <v>7</v>
      </c>
      <c r="F19399" s="9">
        <v>0</v>
      </c>
      <c r="G19399" s="9">
        <v>2</v>
      </c>
      <c r="H19399" s="9">
        <v>6</v>
      </c>
      <c r="I19399" s="9">
        <v>0.69197946786880493</v>
      </c>
      <c r="J19399" s="9">
        <v>0.69197946786880493</v>
      </c>
      <c r="K19399" s="9">
        <v>0</v>
      </c>
      <c r="L19399" s="9">
        <v>70.707351684570313</v>
      </c>
    </row>
    <row r="19400" spans="1:12" x14ac:dyDescent="0.25">
      <c r="A19400" s="5" t="str">
        <f t="shared" si="303"/>
        <v>1TariffFlat7027</v>
      </c>
      <c r="B19400" s="9">
        <v>1</v>
      </c>
      <c r="C19400" t="s">
        <v>134</v>
      </c>
      <c r="D19400" t="s">
        <v>151</v>
      </c>
      <c r="E19400" s="9">
        <v>7</v>
      </c>
      <c r="F19400" s="9">
        <v>0</v>
      </c>
      <c r="G19400" s="9">
        <v>2</v>
      </c>
      <c r="H19400" s="9">
        <v>7</v>
      </c>
      <c r="I19400" s="9">
        <v>0.6966138482093811</v>
      </c>
      <c r="J19400" s="9">
        <v>0.6966138482093811</v>
      </c>
      <c r="K19400" s="9">
        <v>0</v>
      </c>
      <c r="L19400" s="9">
        <v>70.233009338378906</v>
      </c>
    </row>
    <row r="19401" spans="1:12" x14ac:dyDescent="0.25">
      <c r="A19401" s="5" t="str">
        <f t="shared" si="303"/>
        <v>1TariffFlat7028</v>
      </c>
      <c r="B19401" s="9">
        <v>1</v>
      </c>
      <c r="C19401" t="s">
        <v>134</v>
      </c>
      <c r="D19401" t="s">
        <v>151</v>
      </c>
      <c r="E19401" s="9">
        <v>7</v>
      </c>
      <c r="F19401" s="9">
        <v>0</v>
      </c>
      <c r="G19401" s="9">
        <v>2</v>
      </c>
      <c r="H19401" s="9">
        <v>8</v>
      </c>
      <c r="I19401" s="9">
        <v>0.70667076110839844</v>
      </c>
      <c r="J19401" s="9">
        <v>0.70667076110839844</v>
      </c>
      <c r="K19401" s="9">
        <v>0</v>
      </c>
      <c r="L19401" s="9">
        <v>70.514549255371094</v>
      </c>
    </row>
    <row r="19402" spans="1:12" x14ac:dyDescent="0.25">
      <c r="A19402" s="5" t="str">
        <f t="shared" si="303"/>
        <v>1TariffFlat7029</v>
      </c>
      <c r="B19402" s="9">
        <v>1</v>
      </c>
      <c r="C19402" t="s">
        <v>134</v>
      </c>
      <c r="D19402" t="s">
        <v>151</v>
      </c>
      <c r="E19402" s="9">
        <v>7</v>
      </c>
      <c r="F19402" s="9">
        <v>0</v>
      </c>
      <c r="G19402" s="9">
        <v>2</v>
      </c>
      <c r="H19402" s="9">
        <v>9</v>
      </c>
      <c r="I19402" s="9">
        <v>0.69694995880126953</v>
      </c>
      <c r="J19402" s="9">
        <v>0.69694995880126953</v>
      </c>
      <c r="K19402" s="9">
        <v>0</v>
      </c>
      <c r="L19402" s="9">
        <v>73.311614990234375</v>
      </c>
    </row>
    <row r="19403" spans="1:12" x14ac:dyDescent="0.25">
      <c r="A19403" s="5" t="str">
        <f t="shared" si="303"/>
        <v>1TariffFlat70210</v>
      </c>
      <c r="B19403" s="9">
        <v>1</v>
      </c>
      <c r="C19403" t="s">
        <v>134</v>
      </c>
      <c r="D19403" t="s">
        <v>151</v>
      </c>
      <c r="E19403" s="9">
        <v>7</v>
      </c>
      <c r="F19403" s="9">
        <v>0</v>
      </c>
      <c r="G19403" s="9">
        <v>2</v>
      </c>
      <c r="H19403" s="9">
        <v>10</v>
      </c>
      <c r="I19403" s="9">
        <v>0.71924471855163574</v>
      </c>
      <c r="J19403" s="9">
        <v>0.71924471855163574</v>
      </c>
      <c r="K19403" s="9">
        <v>0</v>
      </c>
      <c r="L19403" s="9">
        <v>77.337432861328125</v>
      </c>
    </row>
    <row r="19404" spans="1:12" x14ac:dyDescent="0.25">
      <c r="A19404" s="5" t="str">
        <f t="shared" si="303"/>
        <v>1TariffFlat70211</v>
      </c>
      <c r="B19404" s="9">
        <v>1</v>
      </c>
      <c r="C19404" t="s">
        <v>134</v>
      </c>
      <c r="D19404" t="s">
        <v>151</v>
      </c>
      <c r="E19404" s="9">
        <v>7</v>
      </c>
      <c r="F19404" s="9">
        <v>0</v>
      </c>
      <c r="G19404" s="9">
        <v>2</v>
      </c>
      <c r="H19404" s="9">
        <v>11</v>
      </c>
      <c r="I19404" s="9">
        <v>0.82513916492462158</v>
      </c>
      <c r="J19404" s="9">
        <v>0.82513916492462158</v>
      </c>
      <c r="K19404" s="9">
        <v>0</v>
      </c>
      <c r="L19404" s="9">
        <v>81.798797607421875</v>
      </c>
    </row>
    <row r="19405" spans="1:12" x14ac:dyDescent="0.25">
      <c r="A19405" s="5" t="str">
        <f t="shared" si="303"/>
        <v>1TariffFlat70212</v>
      </c>
      <c r="B19405" s="9">
        <v>1</v>
      </c>
      <c r="C19405" t="s">
        <v>134</v>
      </c>
      <c r="D19405" t="s">
        <v>151</v>
      </c>
      <c r="E19405" s="9">
        <v>7</v>
      </c>
      <c r="F19405" s="9">
        <v>0</v>
      </c>
      <c r="G19405" s="9">
        <v>2</v>
      </c>
      <c r="H19405" s="9">
        <v>12</v>
      </c>
      <c r="I19405" s="9">
        <v>1.0140601396560669</v>
      </c>
      <c r="J19405" s="9">
        <v>1.0140601396560669</v>
      </c>
      <c r="K19405" s="9">
        <v>0</v>
      </c>
      <c r="L19405" s="9">
        <v>85.620429992675781</v>
      </c>
    </row>
    <row r="19406" spans="1:12" x14ac:dyDescent="0.25">
      <c r="A19406" s="5" t="str">
        <f t="shared" si="303"/>
        <v>1TariffFlat70213</v>
      </c>
      <c r="B19406" s="9">
        <v>1</v>
      </c>
      <c r="C19406" t="s">
        <v>134</v>
      </c>
      <c r="D19406" t="s">
        <v>151</v>
      </c>
      <c r="E19406" s="9">
        <v>7</v>
      </c>
      <c r="F19406" s="9">
        <v>0</v>
      </c>
      <c r="G19406" s="9">
        <v>2</v>
      </c>
      <c r="H19406" s="9">
        <v>13</v>
      </c>
      <c r="I19406" s="9">
        <v>1.2836233377456665</v>
      </c>
      <c r="J19406" s="9">
        <v>1.2836233377456665</v>
      </c>
      <c r="K19406" s="9">
        <v>0</v>
      </c>
      <c r="L19406" s="9">
        <v>88.55328369140625</v>
      </c>
    </row>
    <row r="19407" spans="1:12" x14ac:dyDescent="0.25">
      <c r="A19407" s="5" t="str">
        <f t="shared" si="303"/>
        <v>1TariffFlat70214</v>
      </c>
      <c r="B19407" s="9">
        <v>1</v>
      </c>
      <c r="C19407" t="s">
        <v>134</v>
      </c>
      <c r="D19407" t="s">
        <v>151</v>
      </c>
      <c r="E19407" s="9">
        <v>7</v>
      </c>
      <c r="F19407" s="9">
        <v>0</v>
      </c>
      <c r="G19407" s="9">
        <v>2</v>
      </c>
      <c r="H19407" s="9">
        <v>14</v>
      </c>
      <c r="I19407" s="9">
        <v>1.5843449831008911</v>
      </c>
      <c r="J19407" s="9">
        <v>1.5843449831008911</v>
      </c>
      <c r="K19407" s="9">
        <v>0</v>
      </c>
      <c r="L19407" s="9">
        <v>90.626594543457031</v>
      </c>
    </row>
    <row r="19408" spans="1:12" x14ac:dyDescent="0.25">
      <c r="A19408" s="5" t="str">
        <f t="shared" si="303"/>
        <v>1TariffFlat70215</v>
      </c>
      <c r="B19408" s="9">
        <v>1</v>
      </c>
      <c r="C19408" t="s">
        <v>134</v>
      </c>
      <c r="D19408" t="s">
        <v>151</v>
      </c>
      <c r="E19408" s="9">
        <v>7</v>
      </c>
      <c r="F19408" s="9">
        <v>0</v>
      </c>
      <c r="G19408" s="9">
        <v>2</v>
      </c>
      <c r="H19408" s="9">
        <v>15</v>
      </c>
      <c r="I19408" s="9">
        <v>1.8818206787109375</v>
      </c>
      <c r="J19408" s="9">
        <v>1.8818206787109375</v>
      </c>
      <c r="K19408" s="9">
        <v>0</v>
      </c>
      <c r="L19408" s="9">
        <v>92.106086730957031</v>
      </c>
    </row>
    <row r="19409" spans="1:12" x14ac:dyDescent="0.25">
      <c r="A19409" s="5" t="str">
        <f t="shared" si="303"/>
        <v>1TariffFlat70216</v>
      </c>
      <c r="B19409" s="9">
        <v>1</v>
      </c>
      <c r="C19409" t="s">
        <v>134</v>
      </c>
      <c r="D19409" t="s">
        <v>151</v>
      </c>
      <c r="E19409" s="9">
        <v>7</v>
      </c>
      <c r="F19409" s="9">
        <v>0</v>
      </c>
      <c r="G19409" s="9">
        <v>2</v>
      </c>
      <c r="H19409" s="9">
        <v>16</v>
      </c>
      <c r="I19409" s="9">
        <v>2.1824002265930176</v>
      </c>
      <c r="J19409" s="9">
        <v>2.1824002265930176</v>
      </c>
      <c r="K19409" s="9">
        <v>0</v>
      </c>
      <c r="L19409" s="9">
        <v>92.468284606933594</v>
      </c>
    </row>
    <row r="19410" spans="1:12" x14ac:dyDescent="0.25">
      <c r="A19410" s="5" t="str">
        <f t="shared" si="303"/>
        <v>1TariffFlat70217</v>
      </c>
      <c r="B19410" s="9">
        <v>1</v>
      </c>
      <c r="C19410" t="s">
        <v>134</v>
      </c>
      <c r="D19410" t="s">
        <v>151</v>
      </c>
      <c r="E19410" s="9">
        <v>7</v>
      </c>
      <c r="F19410" s="9">
        <v>0</v>
      </c>
      <c r="G19410" s="9">
        <v>2</v>
      </c>
      <c r="H19410" s="9">
        <v>17</v>
      </c>
      <c r="I19410" s="9">
        <v>2.4272022247314453</v>
      </c>
      <c r="J19410" s="9">
        <v>1.4320387840270996</v>
      </c>
      <c r="K19410" s="9">
        <v>1.4318739995360374E-2</v>
      </c>
      <c r="L19410" s="9">
        <v>92.616104125976563</v>
      </c>
    </row>
    <row r="19411" spans="1:12" x14ac:dyDescent="0.25">
      <c r="A19411" s="5" t="str">
        <f t="shared" si="303"/>
        <v>1TariffFlat70218</v>
      </c>
      <c r="B19411" s="9">
        <v>1</v>
      </c>
      <c r="C19411" t="s">
        <v>134</v>
      </c>
      <c r="D19411" t="s">
        <v>151</v>
      </c>
      <c r="E19411" s="9">
        <v>7</v>
      </c>
      <c r="F19411" s="9">
        <v>0</v>
      </c>
      <c r="G19411" s="9">
        <v>2</v>
      </c>
      <c r="H19411" s="9">
        <v>18</v>
      </c>
      <c r="I19411" s="9">
        <v>2.607184886932373</v>
      </c>
      <c r="J19411" s="9">
        <v>2.0282630920410156</v>
      </c>
      <c r="K19411" s="9">
        <v>2.7134878560900688E-2</v>
      </c>
      <c r="L19411" s="9">
        <v>91.448654174804688</v>
      </c>
    </row>
    <row r="19412" spans="1:12" x14ac:dyDescent="0.25">
      <c r="A19412" s="5" t="str">
        <f t="shared" si="303"/>
        <v>1TariffFlat70219</v>
      </c>
      <c r="B19412" s="9">
        <v>1</v>
      </c>
      <c r="C19412" t="s">
        <v>134</v>
      </c>
      <c r="D19412" t="s">
        <v>151</v>
      </c>
      <c r="E19412" s="9">
        <v>7</v>
      </c>
      <c r="F19412" s="9">
        <v>0</v>
      </c>
      <c r="G19412" s="9">
        <v>2</v>
      </c>
      <c r="H19412" s="9">
        <v>19</v>
      </c>
      <c r="I19412" s="9">
        <v>2.6298725605010986</v>
      </c>
      <c r="J19412" s="9">
        <v>2.2726485729217529</v>
      </c>
      <c r="K19412" s="9">
        <v>1.5799704939126968E-2</v>
      </c>
      <c r="L19412" s="9">
        <v>89.825370788574219</v>
      </c>
    </row>
    <row r="19413" spans="1:12" x14ac:dyDescent="0.25">
      <c r="A19413" s="5" t="str">
        <f t="shared" si="303"/>
        <v>1TariffFlat70220</v>
      </c>
      <c r="B19413" s="9">
        <v>1</v>
      </c>
      <c r="C19413" t="s">
        <v>134</v>
      </c>
      <c r="D19413" t="s">
        <v>151</v>
      </c>
      <c r="E19413" s="9">
        <v>7</v>
      </c>
      <c r="F19413" s="9">
        <v>0</v>
      </c>
      <c r="G19413" s="9">
        <v>2</v>
      </c>
      <c r="H19413" s="9">
        <v>20</v>
      </c>
      <c r="I19413" s="9">
        <v>2.4644844532012939</v>
      </c>
      <c r="J19413" s="9">
        <v>2.2131786346435547</v>
      </c>
      <c r="K19413" s="9">
        <v>1.0880405083298683E-2</v>
      </c>
      <c r="L19413" s="9">
        <v>87.294464111328125</v>
      </c>
    </row>
    <row r="19414" spans="1:12" x14ac:dyDescent="0.25">
      <c r="A19414" s="5" t="str">
        <f t="shared" si="303"/>
        <v>1TariffFlat70221</v>
      </c>
      <c r="B19414" s="9">
        <v>1</v>
      </c>
      <c r="C19414" t="s">
        <v>134</v>
      </c>
      <c r="D19414" t="s">
        <v>151</v>
      </c>
      <c r="E19414" s="9">
        <v>7</v>
      </c>
      <c r="F19414" s="9">
        <v>0</v>
      </c>
      <c r="G19414" s="9">
        <v>2</v>
      </c>
      <c r="H19414" s="9">
        <v>21</v>
      </c>
      <c r="I19414" s="9">
        <v>2.3288211822509766</v>
      </c>
      <c r="J19414" s="9">
        <v>2.0970993041992188</v>
      </c>
      <c r="K19414" s="9">
        <v>1.1286468245089054E-2</v>
      </c>
      <c r="L19414" s="9">
        <v>84.550827026367188</v>
      </c>
    </row>
    <row r="19415" spans="1:12" x14ac:dyDescent="0.25">
      <c r="A19415" s="5" t="str">
        <f t="shared" si="303"/>
        <v>1TariffFlat70222</v>
      </c>
      <c r="B19415" s="9">
        <v>1</v>
      </c>
      <c r="C19415" t="s">
        <v>134</v>
      </c>
      <c r="D19415" t="s">
        <v>151</v>
      </c>
      <c r="E19415" s="9">
        <v>7</v>
      </c>
      <c r="F19415" s="9">
        <v>0</v>
      </c>
      <c r="G19415" s="9">
        <v>2</v>
      </c>
      <c r="H19415" s="9">
        <v>22</v>
      </c>
      <c r="I19415" s="9">
        <v>2.1510231494903564</v>
      </c>
      <c r="J19415" s="9">
        <v>2.5883510112762451</v>
      </c>
      <c r="K19415" s="9">
        <v>1.111854612827301E-2</v>
      </c>
      <c r="L19415" s="9">
        <v>81.892250061035156</v>
      </c>
    </row>
    <row r="19416" spans="1:12" x14ac:dyDescent="0.25">
      <c r="A19416" s="5" t="str">
        <f t="shared" si="303"/>
        <v>1TariffFlat70223</v>
      </c>
      <c r="B19416" s="9">
        <v>1</v>
      </c>
      <c r="C19416" t="s">
        <v>134</v>
      </c>
      <c r="D19416" t="s">
        <v>151</v>
      </c>
      <c r="E19416" s="9">
        <v>7</v>
      </c>
      <c r="F19416" s="9">
        <v>0</v>
      </c>
      <c r="G19416" s="9">
        <v>2</v>
      </c>
      <c r="H19416" s="9">
        <v>23</v>
      </c>
      <c r="I19416" s="9">
        <v>1.8396961688995361</v>
      </c>
      <c r="J19416" s="9">
        <v>1.9978357553482056</v>
      </c>
      <c r="K19416" s="9">
        <v>9.2896716669201851E-3</v>
      </c>
      <c r="L19416" s="9">
        <v>79.795372009277344</v>
      </c>
    </row>
    <row r="19417" spans="1:12" x14ac:dyDescent="0.25">
      <c r="A19417" s="5" t="str">
        <f t="shared" si="303"/>
        <v>1TariffFlat70224</v>
      </c>
      <c r="B19417" s="9">
        <v>1</v>
      </c>
      <c r="C19417" t="s">
        <v>134</v>
      </c>
      <c r="D19417" t="s">
        <v>151</v>
      </c>
      <c r="E19417" s="9">
        <v>7</v>
      </c>
      <c r="F19417" s="9">
        <v>0</v>
      </c>
      <c r="G19417" s="9">
        <v>2</v>
      </c>
      <c r="H19417" s="9">
        <v>24</v>
      </c>
      <c r="I19417" s="9">
        <v>1.5090304613113403</v>
      </c>
      <c r="J19417" s="9">
        <v>1.5953325033187866</v>
      </c>
      <c r="K19417" s="9">
        <v>7.532960269600153E-3</v>
      </c>
      <c r="L19417" s="9">
        <v>78.107162475585938</v>
      </c>
    </row>
    <row r="19418" spans="1:12" x14ac:dyDescent="0.25">
      <c r="A19418" s="5" t="str">
        <f t="shared" si="303"/>
        <v>1TariffFlat70101</v>
      </c>
      <c r="B19418" s="9">
        <v>1</v>
      </c>
      <c r="C19418" t="s">
        <v>134</v>
      </c>
      <c r="D19418" t="s">
        <v>151</v>
      </c>
      <c r="E19418" s="9">
        <v>7</v>
      </c>
      <c r="F19418" s="9">
        <v>0</v>
      </c>
      <c r="G19418" s="9">
        <v>10</v>
      </c>
      <c r="H19418" s="9">
        <v>1</v>
      </c>
      <c r="I19418" s="9">
        <v>1.3733391761779785</v>
      </c>
      <c r="J19418" s="9">
        <v>1.3733391761779785</v>
      </c>
      <c r="K19418" s="9">
        <v>0</v>
      </c>
      <c r="L19418" s="9">
        <v>78.763442993164063</v>
      </c>
    </row>
    <row r="19419" spans="1:12" x14ac:dyDescent="0.25">
      <c r="A19419" s="5" t="str">
        <f t="shared" si="303"/>
        <v>1TariffFlat70102</v>
      </c>
      <c r="B19419" s="9">
        <v>1</v>
      </c>
      <c r="C19419" t="s">
        <v>134</v>
      </c>
      <c r="D19419" t="s">
        <v>151</v>
      </c>
      <c r="E19419" s="9">
        <v>7</v>
      </c>
      <c r="F19419" s="9">
        <v>0</v>
      </c>
      <c r="G19419" s="9">
        <v>10</v>
      </c>
      <c r="H19419" s="9">
        <v>2</v>
      </c>
      <c r="I19419" s="9">
        <v>1.1688987016677856</v>
      </c>
      <c r="J19419" s="9">
        <v>1.1688987016677856</v>
      </c>
      <c r="K19419" s="9">
        <v>0</v>
      </c>
      <c r="L19419" s="9">
        <v>78.040191650390625</v>
      </c>
    </row>
    <row r="19420" spans="1:12" x14ac:dyDescent="0.25">
      <c r="A19420" s="5" t="str">
        <f t="shared" si="303"/>
        <v>1TariffFlat70103</v>
      </c>
      <c r="B19420" s="9">
        <v>1</v>
      </c>
      <c r="C19420" t="s">
        <v>134</v>
      </c>
      <c r="D19420" t="s">
        <v>151</v>
      </c>
      <c r="E19420" s="9">
        <v>7</v>
      </c>
      <c r="F19420" s="9">
        <v>0</v>
      </c>
      <c r="G19420" s="9">
        <v>10</v>
      </c>
      <c r="H19420" s="9">
        <v>3</v>
      </c>
      <c r="I19420" s="9">
        <v>1.008864164352417</v>
      </c>
      <c r="J19420" s="9">
        <v>1.008864164352417</v>
      </c>
      <c r="K19420" s="9">
        <v>0</v>
      </c>
      <c r="L19420" s="9">
        <v>76.825912475585938</v>
      </c>
    </row>
    <row r="19421" spans="1:12" x14ac:dyDescent="0.25">
      <c r="A19421" s="5" t="str">
        <f t="shared" si="303"/>
        <v>1TariffFlat70104</v>
      </c>
      <c r="B19421" s="9">
        <v>1</v>
      </c>
      <c r="C19421" t="s">
        <v>134</v>
      </c>
      <c r="D19421" t="s">
        <v>151</v>
      </c>
      <c r="E19421" s="9">
        <v>7</v>
      </c>
      <c r="F19421" s="9">
        <v>0</v>
      </c>
      <c r="G19421" s="9">
        <v>10</v>
      </c>
      <c r="H19421" s="9">
        <v>4</v>
      </c>
      <c r="I19421" s="9">
        <v>0.89461934566497803</v>
      </c>
      <c r="J19421" s="9">
        <v>0.89461934566497803</v>
      </c>
      <c r="K19421" s="9">
        <v>0</v>
      </c>
      <c r="L19421" s="9">
        <v>75.719398498535156</v>
      </c>
    </row>
    <row r="19422" spans="1:12" x14ac:dyDescent="0.25">
      <c r="A19422" s="5" t="str">
        <f t="shared" si="303"/>
        <v>1TariffFlat70105</v>
      </c>
      <c r="B19422" s="9">
        <v>1</v>
      </c>
      <c r="C19422" t="s">
        <v>134</v>
      </c>
      <c r="D19422" t="s">
        <v>151</v>
      </c>
      <c r="E19422" s="9">
        <v>7</v>
      </c>
      <c r="F19422" s="9">
        <v>0</v>
      </c>
      <c r="G19422" s="9">
        <v>10</v>
      </c>
      <c r="H19422" s="9">
        <v>5</v>
      </c>
      <c r="I19422" s="9">
        <v>0.82094472646713257</v>
      </c>
      <c r="J19422" s="9">
        <v>0.82094472646713257</v>
      </c>
      <c r="K19422" s="9">
        <v>0</v>
      </c>
      <c r="L19422" s="9">
        <v>74.85693359375</v>
      </c>
    </row>
    <row r="19423" spans="1:12" x14ac:dyDescent="0.25">
      <c r="A19423" s="5" t="str">
        <f t="shared" si="303"/>
        <v>1TariffFlat70106</v>
      </c>
      <c r="B19423" s="9">
        <v>1</v>
      </c>
      <c r="C19423" t="s">
        <v>134</v>
      </c>
      <c r="D19423" t="s">
        <v>151</v>
      </c>
      <c r="E19423" s="9">
        <v>7</v>
      </c>
      <c r="F19423" s="9">
        <v>0</v>
      </c>
      <c r="G19423" s="9">
        <v>10</v>
      </c>
      <c r="H19423" s="9">
        <v>6</v>
      </c>
      <c r="I19423" s="9">
        <v>0.79181987047195435</v>
      </c>
      <c r="J19423" s="9">
        <v>0.79181987047195435</v>
      </c>
      <c r="K19423" s="9">
        <v>0</v>
      </c>
      <c r="L19423" s="9">
        <v>74.323005676269531</v>
      </c>
    </row>
    <row r="19424" spans="1:12" x14ac:dyDescent="0.25">
      <c r="A19424" s="5" t="str">
        <f t="shared" si="303"/>
        <v>1TariffFlat70107</v>
      </c>
      <c r="B19424" s="9">
        <v>1</v>
      </c>
      <c r="C19424" t="s">
        <v>134</v>
      </c>
      <c r="D19424" t="s">
        <v>151</v>
      </c>
      <c r="E19424" s="9">
        <v>7</v>
      </c>
      <c r="F19424" s="9">
        <v>0</v>
      </c>
      <c r="G19424" s="9">
        <v>10</v>
      </c>
      <c r="H19424" s="9">
        <v>7</v>
      </c>
      <c r="I19424" s="9">
        <v>0.7854427695274353</v>
      </c>
      <c r="J19424" s="9">
        <v>0.7854427695274353</v>
      </c>
      <c r="K19424" s="9">
        <v>0</v>
      </c>
      <c r="L19424" s="9">
        <v>73.797615051269531</v>
      </c>
    </row>
    <row r="19425" spans="1:12" x14ac:dyDescent="0.25">
      <c r="A19425" s="5" t="str">
        <f t="shared" si="303"/>
        <v>1TariffFlat70108</v>
      </c>
      <c r="B19425" s="9">
        <v>1</v>
      </c>
      <c r="C19425" t="s">
        <v>134</v>
      </c>
      <c r="D19425" t="s">
        <v>151</v>
      </c>
      <c r="E19425" s="9">
        <v>7</v>
      </c>
      <c r="F19425" s="9">
        <v>0</v>
      </c>
      <c r="G19425" s="9">
        <v>10</v>
      </c>
      <c r="H19425" s="9">
        <v>8</v>
      </c>
      <c r="I19425" s="9">
        <v>0.80388063192367554</v>
      </c>
      <c r="J19425" s="9">
        <v>0.80388063192367554</v>
      </c>
      <c r="K19425" s="9">
        <v>0</v>
      </c>
      <c r="L19425" s="9">
        <v>74.034255981445313</v>
      </c>
    </row>
    <row r="19426" spans="1:12" x14ac:dyDescent="0.25">
      <c r="A19426" s="5" t="str">
        <f t="shared" si="303"/>
        <v>1TariffFlat70109</v>
      </c>
      <c r="B19426" s="9">
        <v>1</v>
      </c>
      <c r="C19426" t="s">
        <v>134</v>
      </c>
      <c r="D19426" t="s">
        <v>151</v>
      </c>
      <c r="E19426" s="9">
        <v>7</v>
      </c>
      <c r="F19426" s="9">
        <v>0</v>
      </c>
      <c r="G19426" s="9">
        <v>10</v>
      </c>
      <c r="H19426" s="9">
        <v>9</v>
      </c>
      <c r="I19426" s="9">
        <v>0.80400961637496948</v>
      </c>
      <c r="J19426" s="9">
        <v>0.80400961637496948</v>
      </c>
      <c r="K19426" s="9">
        <v>0</v>
      </c>
      <c r="L19426" s="9">
        <v>76.706497192382813</v>
      </c>
    </row>
    <row r="19427" spans="1:12" x14ac:dyDescent="0.25">
      <c r="A19427" s="5" t="str">
        <f t="shared" si="303"/>
        <v>1TariffFlat701010</v>
      </c>
      <c r="B19427" s="9">
        <v>1</v>
      </c>
      <c r="C19427" t="s">
        <v>134</v>
      </c>
      <c r="D19427" t="s">
        <v>151</v>
      </c>
      <c r="E19427" s="9">
        <v>7</v>
      </c>
      <c r="F19427" s="9">
        <v>0</v>
      </c>
      <c r="G19427" s="9">
        <v>10</v>
      </c>
      <c r="H19427" s="9">
        <v>10</v>
      </c>
      <c r="I19427" s="9">
        <v>0.81945890188217163</v>
      </c>
      <c r="J19427" s="9">
        <v>0.81945890188217163</v>
      </c>
      <c r="K19427" s="9">
        <v>0</v>
      </c>
      <c r="L19427" s="9">
        <v>80.434959411621094</v>
      </c>
    </row>
    <row r="19428" spans="1:12" x14ac:dyDescent="0.25">
      <c r="A19428" s="5" t="str">
        <f t="shared" si="303"/>
        <v>1TariffFlat701011</v>
      </c>
      <c r="B19428" s="9">
        <v>1</v>
      </c>
      <c r="C19428" t="s">
        <v>134</v>
      </c>
      <c r="D19428" t="s">
        <v>151</v>
      </c>
      <c r="E19428" s="9">
        <v>7</v>
      </c>
      <c r="F19428" s="9">
        <v>0</v>
      </c>
      <c r="G19428" s="9">
        <v>10</v>
      </c>
      <c r="H19428" s="9">
        <v>11</v>
      </c>
      <c r="I19428" s="9">
        <v>0.94932442903518677</v>
      </c>
      <c r="J19428" s="9">
        <v>0.94932442903518677</v>
      </c>
      <c r="K19428" s="9">
        <v>0</v>
      </c>
      <c r="L19428" s="9">
        <v>84.482002258300781</v>
      </c>
    </row>
    <row r="19429" spans="1:12" x14ac:dyDescent="0.25">
      <c r="A19429" s="5" t="str">
        <f t="shared" si="303"/>
        <v>1TariffFlat701012</v>
      </c>
      <c r="B19429" s="9">
        <v>1</v>
      </c>
      <c r="C19429" t="s">
        <v>134</v>
      </c>
      <c r="D19429" t="s">
        <v>151</v>
      </c>
      <c r="E19429" s="9">
        <v>7</v>
      </c>
      <c r="F19429" s="9">
        <v>0</v>
      </c>
      <c r="G19429" s="9">
        <v>10</v>
      </c>
      <c r="H19429" s="9">
        <v>12</v>
      </c>
      <c r="I19429" s="9">
        <v>1.1918052434921265</v>
      </c>
      <c r="J19429" s="9">
        <v>1.1918052434921265</v>
      </c>
      <c r="K19429" s="9">
        <v>0</v>
      </c>
      <c r="L19429" s="9">
        <v>88.152626037597656</v>
      </c>
    </row>
    <row r="19430" spans="1:12" x14ac:dyDescent="0.25">
      <c r="A19430" s="5" t="str">
        <f t="shared" si="303"/>
        <v>1TariffFlat701013</v>
      </c>
      <c r="B19430" s="9">
        <v>1</v>
      </c>
      <c r="C19430" t="s">
        <v>134</v>
      </c>
      <c r="D19430" t="s">
        <v>151</v>
      </c>
      <c r="E19430" s="9">
        <v>7</v>
      </c>
      <c r="F19430" s="9">
        <v>0</v>
      </c>
      <c r="G19430" s="9">
        <v>10</v>
      </c>
      <c r="H19430" s="9">
        <v>13</v>
      </c>
      <c r="I19430" s="9">
        <v>1.5200192928314209</v>
      </c>
      <c r="J19430" s="9">
        <v>1.5200192928314209</v>
      </c>
      <c r="K19430" s="9">
        <v>0</v>
      </c>
      <c r="L19430" s="9">
        <v>90.773612976074219</v>
      </c>
    </row>
    <row r="19431" spans="1:12" x14ac:dyDescent="0.25">
      <c r="A19431" s="5" t="str">
        <f t="shared" si="303"/>
        <v>1TariffFlat701014</v>
      </c>
      <c r="B19431" s="9">
        <v>1</v>
      </c>
      <c r="C19431" t="s">
        <v>134</v>
      </c>
      <c r="D19431" t="s">
        <v>151</v>
      </c>
      <c r="E19431" s="9">
        <v>7</v>
      </c>
      <c r="F19431" s="9">
        <v>0</v>
      </c>
      <c r="G19431" s="9">
        <v>10</v>
      </c>
      <c r="H19431" s="9">
        <v>14</v>
      </c>
      <c r="I19431" s="9">
        <v>1.8689218759536743</v>
      </c>
      <c r="J19431" s="9">
        <v>1.8689218759536743</v>
      </c>
      <c r="K19431" s="9">
        <v>0</v>
      </c>
      <c r="L19431" s="9">
        <v>92.791343688964844</v>
      </c>
    </row>
    <row r="19432" spans="1:12" x14ac:dyDescent="0.25">
      <c r="A19432" s="5" t="str">
        <f t="shared" si="303"/>
        <v>1TariffFlat701015</v>
      </c>
      <c r="B19432" s="9">
        <v>1</v>
      </c>
      <c r="C19432" t="s">
        <v>134</v>
      </c>
      <c r="D19432" t="s">
        <v>151</v>
      </c>
      <c r="E19432" s="9">
        <v>7</v>
      </c>
      <c r="F19432" s="9">
        <v>0</v>
      </c>
      <c r="G19432" s="9">
        <v>10</v>
      </c>
      <c r="H19432" s="9">
        <v>15</v>
      </c>
      <c r="I19432" s="9">
        <v>2.1999292373657227</v>
      </c>
      <c r="J19432" s="9">
        <v>2.1999292373657227</v>
      </c>
      <c r="K19432" s="9">
        <v>0</v>
      </c>
      <c r="L19432" s="9">
        <v>94.076362609863281</v>
      </c>
    </row>
    <row r="19433" spans="1:12" x14ac:dyDescent="0.25">
      <c r="A19433" s="5" t="str">
        <f t="shared" si="303"/>
        <v>1TariffFlat701016</v>
      </c>
      <c r="B19433" s="9">
        <v>1</v>
      </c>
      <c r="C19433" t="s">
        <v>134</v>
      </c>
      <c r="D19433" t="s">
        <v>151</v>
      </c>
      <c r="E19433" s="9">
        <v>7</v>
      </c>
      <c r="F19433" s="9">
        <v>0</v>
      </c>
      <c r="G19433" s="9">
        <v>10</v>
      </c>
      <c r="H19433" s="9">
        <v>16</v>
      </c>
      <c r="I19433" s="9">
        <v>2.5196588039398193</v>
      </c>
      <c r="J19433" s="9">
        <v>2.5196588039398193</v>
      </c>
      <c r="K19433" s="9">
        <v>0</v>
      </c>
      <c r="L19433" s="9">
        <v>94.6632080078125</v>
      </c>
    </row>
    <row r="19434" spans="1:12" x14ac:dyDescent="0.25">
      <c r="A19434" s="5" t="str">
        <f t="shared" si="303"/>
        <v>1TariffFlat701017</v>
      </c>
      <c r="B19434" s="9">
        <v>1</v>
      </c>
      <c r="C19434" t="s">
        <v>134</v>
      </c>
      <c r="D19434" t="s">
        <v>151</v>
      </c>
      <c r="E19434" s="9">
        <v>7</v>
      </c>
      <c r="F19434" s="9">
        <v>0</v>
      </c>
      <c r="G19434" s="9">
        <v>10</v>
      </c>
      <c r="H19434" s="9">
        <v>17</v>
      </c>
      <c r="I19434" s="9">
        <v>2.7718362808227539</v>
      </c>
      <c r="J19434" s="9">
        <v>1.7450520992279053</v>
      </c>
      <c r="K19434" s="9">
        <v>1.5737537294626236E-2</v>
      </c>
      <c r="L19434" s="9">
        <v>94.030654907226563</v>
      </c>
    </row>
    <row r="19435" spans="1:12" x14ac:dyDescent="0.25">
      <c r="A19435" s="5" t="str">
        <f t="shared" si="303"/>
        <v>1TariffFlat701018</v>
      </c>
      <c r="B19435" s="9">
        <v>1</v>
      </c>
      <c r="C19435" t="s">
        <v>134</v>
      </c>
      <c r="D19435" t="s">
        <v>151</v>
      </c>
      <c r="E19435" s="9">
        <v>7</v>
      </c>
      <c r="F19435" s="9">
        <v>0</v>
      </c>
      <c r="G19435" s="9">
        <v>10</v>
      </c>
      <c r="H19435" s="9">
        <v>18</v>
      </c>
      <c r="I19435" s="9">
        <v>2.9501669406890869</v>
      </c>
      <c r="J19435" s="9">
        <v>2.3316190242767334</v>
      </c>
      <c r="K19435" s="9">
        <v>2.8580488637089729E-2</v>
      </c>
      <c r="L19435" s="9">
        <v>93.467300415039063</v>
      </c>
    </row>
    <row r="19436" spans="1:12" x14ac:dyDescent="0.25">
      <c r="A19436" s="5" t="str">
        <f t="shared" si="303"/>
        <v>1TariffFlat701019</v>
      </c>
      <c r="B19436" s="9">
        <v>1</v>
      </c>
      <c r="C19436" t="s">
        <v>134</v>
      </c>
      <c r="D19436" t="s">
        <v>151</v>
      </c>
      <c r="E19436" s="9">
        <v>7</v>
      </c>
      <c r="F19436" s="9">
        <v>0</v>
      </c>
      <c r="G19436" s="9">
        <v>10</v>
      </c>
      <c r="H19436" s="9">
        <v>19</v>
      </c>
      <c r="I19436" s="9">
        <v>2.9562954902648926</v>
      </c>
      <c r="J19436" s="9">
        <v>2.5720901489257813</v>
      </c>
      <c r="K19436" s="9">
        <v>1.5185118652880192E-2</v>
      </c>
      <c r="L19436" s="9">
        <v>91.856330871582031</v>
      </c>
    </row>
    <row r="19437" spans="1:12" x14ac:dyDescent="0.25">
      <c r="A19437" s="5" t="str">
        <f t="shared" si="303"/>
        <v>1TariffFlat701020</v>
      </c>
      <c r="B19437" s="9">
        <v>1</v>
      </c>
      <c r="C19437" t="s">
        <v>134</v>
      </c>
      <c r="D19437" t="s">
        <v>151</v>
      </c>
      <c r="E19437" s="9">
        <v>7</v>
      </c>
      <c r="F19437" s="9">
        <v>0</v>
      </c>
      <c r="G19437" s="9">
        <v>10</v>
      </c>
      <c r="H19437" s="9">
        <v>20</v>
      </c>
      <c r="I19437" s="9">
        <v>2.7484810352325439</v>
      </c>
      <c r="J19437" s="9">
        <v>2.4824235439300537</v>
      </c>
      <c r="K19437" s="9">
        <v>1.3433185406029224E-2</v>
      </c>
      <c r="L19437" s="9">
        <v>89.361160278320313</v>
      </c>
    </row>
    <row r="19438" spans="1:12" x14ac:dyDescent="0.25">
      <c r="A19438" s="5" t="str">
        <f t="shared" si="303"/>
        <v>1TariffFlat701021</v>
      </c>
      <c r="B19438" s="9">
        <v>1</v>
      </c>
      <c r="C19438" t="s">
        <v>134</v>
      </c>
      <c r="D19438" t="s">
        <v>151</v>
      </c>
      <c r="E19438" s="9">
        <v>7</v>
      </c>
      <c r="F19438" s="9">
        <v>0</v>
      </c>
      <c r="G19438" s="9">
        <v>10</v>
      </c>
      <c r="H19438" s="9">
        <v>21</v>
      </c>
      <c r="I19438" s="9">
        <v>2.5779447555541992</v>
      </c>
      <c r="J19438" s="9">
        <v>2.3355154991149902</v>
      </c>
      <c r="K19438" s="9">
        <v>1.0466344654560089E-2</v>
      </c>
      <c r="L19438" s="9">
        <v>86.050895690917969</v>
      </c>
    </row>
    <row r="19439" spans="1:12" x14ac:dyDescent="0.25">
      <c r="A19439" s="5" t="str">
        <f t="shared" si="303"/>
        <v>1TariffFlat701022</v>
      </c>
      <c r="B19439" s="9">
        <v>1</v>
      </c>
      <c r="C19439" t="s">
        <v>134</v>
      </c>
      <c r="D19439" t="s">
        <v>151</v>
      </c>
      <c r="E19439" s="9">
        <v>7</v>
      </c>
      <c r="F19439" s="9">
        <v>0</v>
      </c>
      <c r="G19439" s="9">
        <v>10</v>
      </c>
      <c r="H19439" s="9">
        <v>22</v>
      </c>
      <c r="I19439" s="9">
        <v>2.3704144954681396</v>
      </c>
      <c r="J19439" s="9">
        <v>2.8133401870727539</v>
      </c>
      <c r="K19439" s="9">
        <v>1.1160420253872871E-2</v>
      </c>
      <c r="L19439" s="9">
        <v>82.333396911621094</v>
      </c>
    </row>
    <row r="19440" spans="1:12" x14ac:dyDescent="0.25">
      <c r="A19440" s="5" t="str">
        <f t="shared" si="303"/>
        <v>1TariffFlat701023</v>
      </c>
      <c r="B19440" s="9">
        <v>1</v>
      </c>
      <c r="C19440" t="s">
        <v>134</v>
      </c>
      <c r="D19440" t="s">
        <v>151</v>
      </c>
      <c r="E19440" s="9">
        <v>7</v>
      </c>
      <c r="F19440" s="9">
        <v>0</v>
      </c>
      <c r="G19440" s="9">
        <v>10</v>
      </c>
      <c r="H19440" s="9">
        <v>23</v>
      </c>
      <c r="I19440" s="9">
        <v>2.0311517715454102</v>
      </c>
      <c r="J19440" s="9">
        <v>2.1947588920593262</v>
      </c>
      <c r="K19440" s="9">
        <v>9.4896666705608368E-3</v>
      </c>
      <c r="L19440" s="9">
        <v>80.55010986328125</v>
      </c>
    </row>
    <row r="19441" spans="1:12" x14ac:dyDescent="0.25">
      <c r="A19441" s="5" t="str">
        <f t="shared" si="303"/>
        <v>1TariffFlat701024</v>
      </c>
      <c r="B19441" s="9">
        <v>1</v>
      </c>
      <c r="C19441" t="s">
        <v>134</v>
      </c>
      <c r="D19441" t="s">
        <v>151</v>
      </c>
      <c r="E19441" s="9">
        <v>7</v>
      </c>
      <c r="F19441" s="9">
        <v>0</v>
      </c>
      <c r="G19441" s="9">
        <v>10</v>
      </c>
      <c r="H19441" s="9">
        <v>24</v>
      </c>
      <c r="I19441" s="9">
        <v>1.6573386192321777</v>
      </c>
      <c r="J19441" s="9">
        <v>1.7489672899246216</v>
      </c>
      <c r="K19441" s="9">
        <v>7.8324675559997559E-3</v>
      </c>
      <c r="L19441" s="9">
        <v>79.032051086425781</v>
      </c>
    </row>
    <row r="19442" spans="1:12" x14ac:dyDescent="0.25">
      <c r="A19442" s="5" t="str">
        <f t="shared" si="303"/>
        <v>1TariffFlat7121</v>
      </c>
      <c r="B19442" s="9">
        <v>1</v>
      </c>
      <c r="C19442" t="s">
        <v>134</v>
      </c>
      <c r="D19442" t="s">
        <v>151</v>
      </c>
      <c r="E19442" s="9">
        <v>7</v>
      </c>
      <c r="F19442" s="9">
        <v>1</v>
      </c>
      <c r="G19442" s="9">
        <v>2</v>
      </c>
      <c r="H19442" s="9">
        <v>1</v>
      </c>
      <c r="I19442" s="9">
        <v>1.1279817819595337</v>
      </c>
      <c r="J19442" s="9">
        <v>1.1279817819595337</v>
      </c>
      <c r="K19442" s="9">
        <v>0</v>
      </c>
      <c r="L19442" s="9">
        <v>74.030570983886719</v>
      </c>
    </row>
    <row r="19443" spans="1:12" x14ac:dyDescent="0.25">
      <c r="A19443" s="5" t="str">
        <f t="shared" si="303"/>
        <v>1TariffFlat7122</v>
      </c>
      <c r="B19443" s="9">
        <v>1</v>
      </c>
      <c r="C19443" t="s">
        <v>134</v>
      </c>
      <c r="D19443" t="s">
        <v>151</v>
      </c>
      <c r="E19443" s="9">
        <v>7</v>
      </c>
      <c r="F19443" s="9">
        <v>1</v>
      </c>
      <c r="G19443" s="9">
        <v>2</v>
      </c>
      <c r="H19443" s="9">
        <v>2</v>
      </c>
      <c r="I19443" s="9">
        <v>0.94583195447921753</v>
      </c>
      <c r="J19443" s="9">
        <v>0.94583195447921753</v>
      </c>
      <c r="K19443" s="9">
        <v>0</v>
      </c>
      <c r="L19443" s="9">
        <v>73.037322998046875</v>
      </c>
    </row>
    <row r="19444" spans="1:12" x14ac:dyDescent="0.25">
      <c r="A19444" s="5" t="str">
        <f t="shared" si="303"/>
        <v>1TariffFlat7123</v>
      </c>
      <c r="B19444" s="9">
        <v>1</v>
      </c>
      <c r="C19444" t="s">
        <v>134</v>
      </c>
      <c r="D19444" t="s">
        <v>151</v>
      </c>
      <c r="E19444" s="9">
        <v>7</v>
      </c>
      <c r="F19444" s="9">
        <v>1</v>
      </c>
      <c r="G19444" s="9">
        <v>2</v>
      </c>
      <c r="H19444" s="9">
        <v>3</v>
      </c>
      <c r="I19444" s="9">
        <v>0.82221996784210205</v>
      </c>
      <c r="J19444" s="9">
        <v>0.82221996784210205</v>
      </c>
      <c r="K19444" s="9">
        <v>0</v>
      </c>
      <c r="L19444" s="9">
        <v>72.027381896972656</v>
      </c>
    </row>
    <row r="19445" spans="1:12" x14ac:dyDescent="0.25">
      <c r="A19445" s="5" t="str">
        <f t="shared" si="303"/>
        <v>1TariffFlat7124</v>
      </c>
      <c r="B19445" s="9">
        <v>1</v>
      </c>
      <c r="C19445" t="s">
        <v>134</v>
      </c>
      <c r="D19445" t="s">
        <v>151</v>
      </c>
      <c r="E19445" s="9">
        <v>7</v>
      </c>
      <c r="F19445" s="9">
        <v>1</v>
      </c>
      <c r="G19445" s="9">
        <v>2</v>
      </c>
      <c r="H19445" s="9">
        <v>4</v>
      </c>
      <c r="I19445" s="9">
        <v>0.74133670330047607</v>
      </c>
      <c r="J19445" s="9">
        <v>0.74133670330047607</v>
      </c>
      <c r="K19445" s="9">
        <v>0</v>
      </c>
      <c r="L19445" s="9">
        <v>71.208656311035156</v>
      </c>
    </row>
    <row r="19446" spans="1:12" x14ac:dyDescent="0.25">
      <c r="A19446" s="5" t="str">
        <f t="shared" si="303"/>
        <v>1TariffFlat7125</v>
      </c>
      <c r="B19446" s="9">
        <v>1</v>
      </c>
      <c r="C19446" t="s">
        <v>134</v>
      </c>
      <c r="D19446" t="s">
        <v>151</v>
      </c>
      <c r="E19446" s="9">
        <v>7</v>
      </c>
      <c r="F19446" s="9">
        <v>1</v>
      </c>
      <c r="G19446" s="9">
        <v>2</v>
      </c>
      <c r="H19446" s="9">
        <v>5</v>
      </c>
      <c r="I19446" s="9">
        <v>0.69450885057449341</v>
      </c>
      <c r="J19446" s="9">
        <v>0.69450885057449341</v>
      </c>
      <c r="K19446" s="9">
        <v>0</v>
      </c>
      <c r="L19446" s="9">
        <v>70.658882141113281</v>
      </c>
    </row>
    <row r="19447" spans="1:12" x14ac:dyDescent="0.25">
      <c r="A19447" s="5" t="str">
        <f t="shared" si="303"/>
        <v>1TariffFlat7126</v>
      </c>
      <c r="B19447" s="9">
        <v>1</v>
      </c>
      <c r="C19447" t="s">
        <v>134</v>
      </c>
      <c r="D19447" t="s">
        <v>151</v>
      </c>
      <c r="E19447" s="9">
        <v>7</v>
      </c>
      <c r="F19447" s="9">
        <v>1</v>
      </c>
      <c r="G19447" s="9">
        <v>2</v>
      </c>
      <c r="H19447" s="9">
        <v>6</v>
      </c>
      <c r="I19447" s="9">
        <v>0.67569410800933838</v>
      </c>
      <c r="J19447" s="9">
        <v>0.67569410800933838</v>
      </c>
      <c r="K19447" s="9">
        <v>0</v>
      </c>
      <c r="L19447" s="9">
        <v>70.093772888183594</v>
      </c>
    </row>
    <row r="19448" spans="1:12" x14ac:dyDescent="0.25">
      <c r="A19448" s="5" t="str">
        <f t="shared" si="303"/>
        <v>1TariffFlat7127</v>
      </c>
      <c r="B19448" s="9">
        <v>1</v>
      </c>
      <c r="C19448" t="s">
        <v>134</v>
      </c>
      <c r="D19448" t="s">
        <v>151</v>
      </c>
      <c r="E19448" s="9">
        <v>7</v>
      </c>
      <c r="F19448" s="9">
        <v>1</v>
      </c>
      <c r="G19448" s="9">
        <v>2</v>
      </c>
      <c r="H19448" s="9">
        <v>7</v>
      </c>
      <c r="I19448" s="9">
        <v>0.68187099695205688</v>
      </c>
      <c r="J19448" s="9">
        <v>0.68187099695205688</v>
      </c>
      <c r="K19448" s="9">
        <v>0</v>
      </c>
      <c r="L19448" s="9">
        <v>69.49591064453125</v>
      </c>
    </row>
    <row r="19449" spans="1:12" x14ac:dyDescent="0.25">
      <c r="A19449" s="5" t="str">
        <f t="shared" si="303"/>
        <v>1TariffFlat7128</v>
      </c>
      <c r="B19449" s="9">
        <v>1</v>
      </c>
      <c r="C19449" t="s">
        <v>134</v>
      </c>
      <c r="D19449" t="s">
        <v>151</v>
      </c>
      <c r="E19449" s="9">
        <v>7</v>
      </c>
      <c r="F19449" s="9">
        <v>1</v>
      </c>
      <c r="G19449" s="9">
        <v>2</v>
      </c>
      <c r="H19449" s="9">
        <v>8</v>
      </c>
      <c r="I19449" s="9">
        <v>0.69059783220291138</v>
      </c>
      <c r="J19449" s="9">
        <v>0.69059783220291138</v>
      </c>
      <c r="K19449" s="9">
        <v>0</v>
      </c>
      <c r="L19449" s="9">
        <v>69.930366516113281</v>
      </c>
    </row>
    <row r="19450" spans="1:12" x14ac:dyDescent="0.25">
      <c r="A19450" s="5" t="str">
        <f t="shared" si="303"/>
        <v>1TariffFlat7129</v>
      </c>
      <c r="B19450" s="9">
        <v>1</v>
      </c>
      <c r="C19450" t="s">
        <v>134</v>
      </c>
      <c r="D19450" t="s">
        <v>151</v>
      </c>
      <c r="E19450" s="9">
        <v>7</v>
      </c>
      <c r="F19450" s="9">
        <v>1</v>
      </c>
      <c r="G19450" s="9">
        <v>2</v>
      </c>
      <c r="H19450" s="9">
        <v>9</v>
      </c>
      <c r="I19450" s="9">
        <v>0.68286246061325073</v>
      </c>
      <c r="J19450" s="9">
        <v>0.68286246061325073</v>
      </c>
      <c r="K19450" s="9">
        <v>0</v>
      </c>
      <c r="L19450" s="9">
        <v>72.859947204589844</v>
      </c>
    </row>
    <row r="19451" spans="1:12" x14ac:dyDescent="0.25">
      <c r="A19451" s="5" t="str">
        <f t="shared" si="303"/>
        <v>1TariffFlat71210</v>
      </c>
      <c r="B19451" s="9">
        <v>1</v>
      </c>
      <c r="C19451" t="s">
        <v>134</v>
      </c>
      <c r="D19451" t="s">
        <v>151</v>
      </c>
      <c r="E19451" s="9">
        <v>7</v>
      </c>
      <c r="F19451" s="9">
        <v>1</v>
      </c>
      <c r="G19451" s="9">
        <v>2</v>
      </c>
      <c r="H19451" s="9">
        <v>10</v>
      </c>
      <c r="I19451" s="9">
        <v>0.70452749729156494</v>
      </c>
      <c r="J19451" s="9">
        <v>0.70452749729156494</v>
      </c>
      <c r="K19451" s="9">
        <v>0</v>
      </c>
      <c r="L19451" s="9">
        <v>76.882575988769531</v>
      </c>
    </row>
    <row r="19452" spans="1:12" x14ac:dyDescent="0.25">
      <c r="A19452" s="5" t="str">
        <f t="shared" si="303"/>
        <v>1TariffFlat71211</v>
      </c>
      <c r="B19452" s="9">
        <v>1</v>
      </c>
      <c r="C19452" t="s">
        <v>134</v>
      </c>
      <c r="D19452" t="s">
        <v>151</v>
      </c>
      <c r="E19452" s="9">
        <v>7</v>
      </c>
      <c r="F19452" s="9">
        <v>1</v>
      </c>
      <c r="G19452" s="9">
        <v>2</v>
      </c>
      <c r="H19452" s="9">
        <v>11</v>
      </c>
      <c r="I19452" s="9">
        <v>0.80839449167251587</v>
      </c>
      <c r="J19452" s="9">
        <v>0.80839449167251587</v>
      </c>
      <c r="K19452" s="9">
        <v>0</v>
      </c>
      <c r="L19452" s="9">
        <v>81.06512451171875</v>
      </c>
    </row>
    <row r="19453" spans="1:12" x14ac:dyDescent="0.25">
      <c r="A19453" s="5" t="str">
        <f t="shared" si="303"/>
        <v>1TariffFlat71212</v>
      </c>
      <c r="B19453" s="9">
        <v>1</v>
      </c>
      <c r="C19453" t="s">
        <v>134</v>
      </c>
      <c r="D19453" t="s">
        <v>151</v>
      </c>
      <c r="E19453" s="9">
        <v>7</v>
      </c>
      <c r="F19453" s="9">
        <v>1</v>
      </c>
      <c r="G19453" s="9">
        <v>2</v>
      </c>
      <c r="H19453" s="9">
        <v>12</v>
      </c>
      <c r="I19453" s="9">
        <v>0.99252462387084961</v>
      </c>
      <c r="J19453" s="9">
        <v>0.99252462387084961</v>
      </c>
      <c r="K19453" s="9">
        <v>0</v>
      </c>
      <c r="L19453" s="9">
        <v>84.928474426269531</v>
      </c>
    </row>
    <row r="19454" spans="1:12" x14ac:dyDescent="0.25">
      <c r="A19454" s="5" t="str">
        <f t="shared" si="303"/>
        <v>1TariffFlat71213</v>
      </c>
      <c r="B19454" s="9">
        <v>1</v>
      </c>
      <c r="C19454" t="s">
        <v>134</v>
      </c>
      <c r="D19454" t="s">
        <v>151</v>
      </c>
      <c r="E19454" s="9">
        <v>7</v>
      </c>
      <c r="F19454" s="9">
        <v>1</v>
      </c>
      <c r="G19454" s="9">
        <v>2</v>
      </c>
      <c r="H19454" s="9">
        <v>13</v>
      </c>
      <c r="I19454" s="9">
        <v>1.2512304782867432</v>
      </c>
      <c r="J19454" s="9">
        <v>1.2512304782867432</v>
      </c>
      <c r="K19454" s="9">
        <v>0</v>
      </c>
      <c r="L19454" s="9">
        <v>88.091453552246094</v>
      </c>
    </row>
    <row r="19455" spans="1:12" x14ac:dyDescent="0.25">
      <c r="A19455" s="5" t="str">
        <f t="shared" si="303"/>
        <v>1TariffFlat71214</v>
      </c>
      <c r="B19455" s="9">
        <v>1</v>
      </c>
      <c r="C19455" t="s">
        <v>134</v>
      </c>
      <c r="D19455" t="s">
        <v>151</v>
      </c>
      <c r="E19455" s="9">
        <v>7</v>
      </c>
      <c r="F19455" s="9">
        <v>1</v>
      </c>
      <c r="G19455" s="9">
        <v>2</v>
      </c>
      <c r="H19455" s="9">
        <v>14</v>
      </c>
      <c r="I19455" s="9">
        <v>1.547383189201355</v>
      </c>
      <c r="J19455" s="9">
        <v>1.547383189201355</v>
      </c>
      <c r="K19455" s="9">
        <v>0</v>
      </c>
      <c r="L19455" s="9">
        <v>89.8492431640625</v>
      </c>
    </row>
    <row r="19456" spans="1:12" x14ac:dyDescent="0.25">
      <c r="A19456" s="5" t="str">
        <f t="shared" si="303"/>
        <v>1TariffFlat71215</v>
      </c>
      <c r="B19456" s="9">
        <v>1</v>
      </c>
      <c r="C19456" t="s">
        <v>134</v>
      </c>
      <c r="D19456" t="s">
        <v>151</v>
      </c>
      <c r="E19456" s="9">
        <v>7</v>
      </c>
      <c r="F19456" s="9">
        <v>1</v>
      </c>
      <c r="G19456" s="9">
        <v>2</v>
      </c>
      <c r="H19456" s="9">
        <v>15</v>
      </c>
      <c r="I19456" s="9">
        <v>1.8367611169815063</v>
      </c>
      <c r="J19456" s="9">
        <v>1.8367611169815063</v>
      </c>
      <c r="K19456" s="9">
        <v>0</v>
      </c>
      <c r="L19456" s="9">
        <v>91.683143615722656</v>
      </c>
    </row>
    <row r="19457" spans="1:12" x14ac:dyDescent="0.25">
      <c r="A19457" s="5" t="str">
        <f t="shared" si="303"/>
        <v>1TariffFlat71216</v>
      </c>
      <c r="B19457" s="9">
        <v>1</v>
      </c>
      <c r="C19457" t="s">
        <v>134</v>
      </c>
      <c r="D19457" t="s">
        <v>151</v>
      </c>
      <c r="E19457" s="9">
        <v>7</v>
      </c>
      <c r="F19457" s="9">
        <v>1</v>
      </c>
      <c r="G19457" s="9">
        <v>2</v>
      </c>
      <c r="H19457" s="9">
        <v>16</v>
      </c>
      <c r="I19457" s="9">
        <v>2.1329102516174316</v>
      </c>
      <c r="J19457" s="9">
        <v>2.1329102516174316</v>
      </c>
      <c r="K19457" s="9">
        <v>0</v>
      </c>
      <c r="L19457" s="9">
        <v>92.432159423828125</v>
      </c>
    </row>
    <row r="19458" spans="1:12" x14ac:dyDescent="0.25">
      <c r="A19458" s="5" t="str">
        <f t="shared" si="303"/>
        <v>1TariffFlat71217</v>
      </c>
      <c r="B19458" s="9">
        <v>1</v>
      </c>
      <c r="C19458" t="s">
        <v>134</v>
      </c>
      <c r="D19458" t="s">
        <v>151</v>
      </c>
      <c r="E19458" s="9">
        <v>7</v>
      </c>
      <c r="F19458" s="9">
        <v>1</v>
      </c>
      <c r="G19458" s="9">
        <v>2</v>
      </c>
      <c r="H19458" s="9">
        <v>17</v>
      </c>
      <c r="I19458" s="9">
        <v>2.3760900497436523</v>
      </c>
      <c r="J19458" s="9">
        <v>1.3657790422439575</v>
      </c>
      <c r="K19458" s="9">
        <v>1.4900113455951214E-2</v>
      </c>
      <c r="L19458" s="9">
        <v>93.293731689453125</v>
      </c>
    </row>
    <row r="19459" spans="1:12" x14ac:dyDescent="0.25">
      <c r="A19459" s="5" t="str">
        <f t="shared" ref="A19459:A19522" si="304">B19459&amp;C19459&amp;D19459&amp;E19459&amp;F19459&amp;G19459&amp;H19459</f>
        <v>1TariffFlat71218</v>
      </c>
      <c r="B19459" s="9">
        <v>1</v>
      </c>
      <c r="C19459" t="s">
        <v>134</v>
      </c>
      <c r="D19459" t="s">
        <v>151</v>
      </c>
      <c r="E19459" s="9">
        <v>7</v>
      </c>
      <c r="F19459" s="9">
        <v>1</v>
      </c>
      <c r="G19459" s="9">
        <v>2</v>
      </c>
      <c r="H19459" s="9">
        <v>18</v>
      </c>
      <c r="I19459" s="9">
        <v>2.5531084537506104</v>
      </c>
      <c r="J19459" s="9">
        <v>1.9512676000595093</v>
      </c>
      <c r="K19459" s="9">
        <v>2.7673803269863129E-2</v>
      </c>
      <c r="L19459" s="9">
        <v>92.616203308105469</v>
      </c>
    </row>
    <row r="19460" spans="1:12" x14ac:dyDescent="0.25">
      <c r="A19460" s="5" t="str">
        <f t="shared" si="304"/>
        <v>1TariffFlat71219</v>
      </c>
      <c r="B19460" s="9">
        <v>1</v>
      </c>
      <c r="C19460" t="s">
        <v>134</v>
      </c>
      <c r="D19460" t="s">
        <v>151</v>
      </c>
      <c r="E19460" s="9">
        <v>7</v>
      </c>
      <c r="F19460" s="9">
        <v>1</v>
      </c>
      <c r="G19460" s="9">
        <v>2</v>
      </c>
      <c r="H19460" s="9">
        <v>19</v>
      </c>
      <c r="I19460" s="9">
        <v>2.5827281475067139</v>
      </c>
      <c r="J19460" s="9">
        <v>2.2136869430541992</v>
      </c>
      <c r="K19460" s="9">
        <v>1.5354175120592117E-2</v>
      </c>
      <c r="L19460" s="9">
        <v>90.714881896972656</v>
      </c>
    </row>
    <row r="19461" spans="1:12" x14ac:dyDescent="0.25">
      <c r="A19461" s="5" t="str">
        <f t="shared" si="304"/>
        <v>1TariffFlat71220</v>
      </c>
      <c r="B19461" s="9">
        <v>1</v>
      </c>
      <c r="C19461" t="s">
        <v>134</v>
      </c>
      <c r="D19461" t="s">
        <v>151</v>
      </c>
      <c r="E19461" s="9">
        <v>7</v>
      </c>
      <c r="F19461" s="9">
        <v>1</v>
      </c>
      <c r="G19461" s="9">
        <v>2</v>
      </c>
      <c r="H19461" s="9">
        <v>20</v>
      </c>
      <c r="I19461" s="9">
        <v>2.4342179298400879</v>
      </c>
      <c r="J19461" s="9">
        <v>2.1755552291870117</v>
      </c>
      <c r="K19461" s="9">
        <v>1.1913983151316643E-2</v>
      </c>
      <c r="L19461" s="9">
        <v>88.325180053710938</v>
      </c>
    </row>
    <row r="19462" spans="1:12" x14ac:dyDescent="0.25">
      <c r="A19462" s="5" t="str">
        <f t="shared" si="304"/>
        <v>1TariffFlat71221</v>
      </c>
      <c r="B19462" s="9">
        <v>1</v>
      </c>
      <c r="C19462" t="s">
        <v>134</v>
      </c>
      <c r="D19462" t="s">
        <v>151</v>
      </c>
      <c r="E19462" s="9">
        <v>7</v>
      </c>
      <c r="F19462" s="9">
        <v>1</v>
      </c>
      <c r="G19462" s="9">
        <v>2</v>
      </c>
      <c r="H19462" s="9">
        <v>21</v>
      </c>
      <c r="I19462" s="9">
        <v>2.3002195358276367</v>
      </c>
      <c r="J19462" s="9">
        <v>2.0650320053100586</v>
      </c>
      <c r="K19462" s="9">
        <v>1.0871943086385727E-2</v>
      </c>
      <c r="L19462" s="9">
        <v>85.036331176757813</v>
      </c>
    </row>
    <row r="19463" spans="1:12" x14ac:dyDescent="0.25">
      <c r="A19463" s="5" t="str">
        <f t="shared" si="304"/>
        <v>1TariffFlat71222</v>
      </c>
      <c r="B19463" s="9">
        <v>1</v>
      </c>
      <c r="C19463" t="s">
        <v>134</v>
      </c>
      <c r="D19463" t="s">
        <v>151</v>
      </c>
      <c r="E19463" s="9">
        <v>7</v>
      </c>
      <c r="F19463" s="9">
        <v>1</v>
      </c>
      <c r="G19463" s="9">
        <v>2</v>
      </c>
      <c r="H19463" s="9">
        <v>22</v>
      </c>
      <c r="I19463" s="9">
        <v>2.1141495704650879</v>
      </c>
      <c r="J19463" s="9">
        <v>2.5432543754577637</v>
      </c>
      <c r="K19463" s="9">
        <v>1.1445737443864346E-2</v>
      </c>
      <c r="L19463" s="9">
        <v>81.244209289550781</v>
      </c>
    </row>
    <row r="19464" spans="1:12" x14ac:dyDescent="0.25">
      <c r="A19464" s="5" t="str">
        <f t="shared" si="304"/>
        <v>1TariffFlat71223</v>
      </c>
      <c r="B19464" s="9">
        <v>1</v>
      </c>
      <c r="C19464" t="s">
        <v>134</v>
      </c>
      <c r="D19464" t="s">
        <v>151</v>
      </c>
      <c r="E19464" s="9">
        <v>7</v>
      </c>
      <c r="F19464" s="9">
        <v>1</v>
      </c>
      <c r="G19464" s="9">
        <v>2</v>
      </c>
      <c r="H19464" s="9">
        <v>23</v>
      </c>
      <c r="I19464" s="9">
        <v>1.8047547340393066</v>
      </c>
      <c r="J19464" s="9">
        <v>1.9545013904571533</v>
      </c>
      <c r="K19464" s="9">
        <v>9.7385002300143242E-3</v>
      </c>
      <c r="L19464" s="9">
        <v>78.636833190917969</v>
      </c>
    </row>
    <row r="19465" spans="1:12" x14ac:dyDescent="0.25">
      <c r="A19465" s="5" t="str">
        <f t="shared" si="304"/>
        <v>1TariffFlat71224</v>
      </c>
      <c r="B19465" s="9">
        <v>1</v>
      </c>
      <c r="C19465" t="s">
        <v>134</v>
      </c>
      <c r="D19465" t="s">
        <v>151</v>
      </c>
      <c r="E19465" s="9">
        <v>7</v>
      </c>
      <c r="F19465" s="9">
        <v>1</v>
      </c>
      <c r="G19465" s="9">
        <v>2</v>
      </c>
      <c r="H19465" s="9">
        <v>24</v>
      </c>
      <c r="I19465" s="9">
        <v>1.4738479852676392</v>
      </c>
      <c r="J19465" s="9">
        <v>1.5525716543197632</v>
      </c>
      <c r="K19465" s="9">
        <v>7.9020373523235321E-3</v>
      </c>
      <c r="L19465" s="9">
        <v>76.791259765625</v>
      </c>
    </row>
    <row r="19466" spans="1:12" x14ac:dyDescent="0.25">
      <c r="A19466" s="5" t="str">
        <f t="shared" si="304"/>
        <v>1TariffFlat71101</v>
      </c>
      <c r="B19466" s="9">
        <v>1</v>
      </c>
      <c r="C19466" t="s">
        <v>134</v>
      </c>
      <c r="D19466" t="s">
        <v>151</v>
      </c>
      <c r="E19466" s="9">
        <v>7</v>
      </c>
      <c r="F19466" s="9">
        <v>1</v>
      </c>
      <c r="G19466" s="9">
        <v>10</v>
      </c>
      <c r="H19466" s="9">
        <v>1</v>
      </c>
      <c r="I19466" s="9">
        <v>1.3730603456497192</v>
      </c>
      <c r="J19466" s="9">
        <v>1.3730603456497192</v>
      </c>
      <c r="K19466" s="9">
        <v>0</v>
      </c>
      <c r="L19466" s="9">
        <v>78.342941284179688</v>
      </c>
    </row>
    <row r="19467" spans="1:12" x14ac:dyDescent="0.25">
      <c r="A19467" s="5" t="str">
        <f t="shared" si="304"/>
        <v>1TariffFlat71102</v>
      </c>
      <c r="B19467" s="9">
        <v>1</v>
      </c>
      <c r="C19467" t="s">
        <v>134</v>
      </c>
      <c r="D19467" t="s">
        <v>151</v>
      </c>
      <c r="E19467" s="9">
        <v>7</v>
      </c>
      <c r="F19467" s="9">
        <v>1</v>
      </c>
      <c r="G19467" s="9">
        <v>10</v>
      </c>
      <c r="H19467" s="9">
        <v>2</v>
      </c>
      <c r="I19467" s="9">
        <v>1.0965284109115601</v>
      </c>
      <c r="J19467" s="9">
        <v>1.0965284109115601</v>
      </c>
      <c r="K19467" s="9">
        <v>0</v>
      </c>
      <c r="L19467" s="9">
        <v>76.20745849609375</v>
      </c>
    </row>
    <row r="19468" spans="1:12" x14ac:dyDescent="0.25">
      <c r="A19468" s="5" t="str">
        <f t="shared" si="304"/>
        <v>1TariffFlat71103</v>
      </c>
      <c r="B19468" s="9">
        <v>1</v>
      </c>
      <c r="C19468" t="s">
        <v>134</v>
      </c>
      <c r="D19468" t="s">
        <v>151</v>
      </c>
      <c r="E19468" s="9">
        <v>7</v>
      </c>
      <c r="F19468" s="9">
        <v>1</v>
      </c>
      <c r="G19468" s="9">
        <v>10</v>
      </c>
      <c r="H19468" s="9">
        <v>3</v>
      </c>
      <c r="I19468" s="9">
        <v>0.92500203847885132</v>
      </c>
      <c r="J19468" s="9">
        <v>0.92500203847885132</v>
      </c>
      <c r="K19468" s="9">
        <v>0</v>
      </c>
      <c r="L19468" s="9">
        <v>74.553131103515625</v>
      </c>
    </row>
    <row r="19469" spans="1:12" x14ac:dyDescent="0.25">
      <c r="A19469" s="5" t="str">
        <f t="shared" si="304"/>
        <v>1TariffFlat71104</v>
      </c>
      <c r="B19469" s="9">
        <v>1</v>
      </c>
      <c r="C19469" t="s">
        <v>134</v>
      </c>
      <c r="D19469" t="s">
        <v>151</v>
      </c>
      <c r="E19469" s="9">
        <v>7</v>
      </c>
      <c r="F19469" s="9">
        <v>1</v>
      </c>
      <c r="G19469" s="9">
        <v>10</v>
      </c>
      <c r="H19469" s="9">
        <v>4</v>
      </c>
      <c r="I19469" s="9">
        <v>0.83136188983917236</v>
      </c>
      <c r="J19469" s="9">
        <v>0.83136188983917236</v>
      </c>
      <c r="K19469" s="9">
        <v>0</v>
      </c>
      <c r="L19469" s="9">
        <v>73.627243041992188</v>
      </c>
    </row>
    <row r="19470" spans="1:12" x14ac:dyDescent="0.25">
      <c r="A19470" s="5" t="str">
        <f t="shared" si="304"/>
        <v>1TariffFlat71105</v>
      </c>
      <c r="B19470" s="9">
        <v>1</v>
      </c>
      <c r="C19470" t="s">
        <v>134</v>
      </c>
      <c r="D19470" t="s">
        <v>151</v>
      </c>
      <c r="E19470" s="9">
        <v>7</v>
      </c>
      <c r="F19470" s="9">
        <v>1</v>
      </c>
      <c r="G19470" s="9">
        <v>10</v>
      </c>
      <c r="H19470" s="9">
        <v>5</v>
      </c>
      <c r="I19470" s="9">
        <v>0.76758861541748047</v>
      </c>
      <c r="J19470" s="9">
        <v>0.76758861541748047</v>
      </c>
      <c r="K19470" s="9">
        <v>0</v>
      </c>
      <c r="L19470" s="9">
        <v>72.67706298828125</v>
      </c>
    </row>
    <row r="19471" spans="1:12" x14ac:dyDescent="0.25">
      <c r="A19471" s="5" t="str">
        <f t="shared" si="304"/>
        <v>1TariffFlat71106</v>
      </c>
      <c r="B19471" s="9">
        <v>1</v>
      </c>
      <c r="C19471" t="s">
        <v>134</v>
      </c>
      <c r="D19471" t="s">
        <v>151</v>
      </c>
      <c r="E19471" s="9">
        <v>7</v>
      </c>
      <c r="F19471" s="9">
        <v>1</v>
      </c>
      <c r="G19471" s="9">
        <v>10</v>
      </c>
      <c r="H19471" s="9">
        <v>6</v>
      </c>
      <c r="I19471" s="9">
        <v>0.74022370576858521</v>
      </c>
      <c r="J19471" s="9">
        <v>0.74022370576858521</v>
      </c>
      <c r="K19471" s="9">
        <v>0</v>
      </c>
      <c r="L19471" s="9">
        <v>72.027473449707031</v>
      </c>
    </row>
    <row r="19472" spans="1:12" x14ac:dyDescent="0.25">
      <c r="A19472" s="5" t="str">
        <f t="shared" si="304"/>
        <v>1TariffFlat71107</v>
      </c>
      <c r="B19472" s="9">
        <v>1</v>
      </c>
      <c r="C19472" t="s">
        <v>134</v>
      </c>
      <c r="D19472" t="s">
        <v>151</v>
      </c>
      <c r="E19472" s="9">
        <v>7</v>
      </c>
      <c r="F19472" s="9">
        <v>1</v>
      </c>
      <c r="G19472" s="9">
        <v>10</v>
      </c>
      <c r="H19472" s="9">
        <v>7</v>
      </c>
      <c r="I19472" s="9">
        <v>0.73269814252853394</v>
      </c>
      <c r="J19472" s="9">
        <v>0.73269814252853394</v>
      </c>
      <c r="K19472" s="9">
        <v>0</v>
      </c>
      <c r="L19472" s="9">
        <v>71.679740905761719</v>
      </c>
    </row>
    <row r="19473" spans="1:12" x14ac:dyDescent="0.25">
      <c r="A19473" s="5" t="str">
        <f t="shared" si="304"/>
        <v>1TariffFlat71108</v>
      </c>
      <c r="B19473" s="9">
        <v>1</v>
      </c>
      <c r="C19473" t="s">
        <v>134</v>
      </c>
      <c r="D19473" t="s">
        <v>151</v>
      </c>
      <c r="E19473" s="9">
        <v>7</v>
      </c>
      <c r="F19473" s="9">
        <v>1</v>
      </c>
      <c r="G19473" s="9">
        <v>10</v>
      </c>
      <c r="H19473" s="9">
        <v>8</v>
      </c>
      <c r="I19473" s="9">
        <v>0.75200480222702026</v>
      </c>
      <c r="J19473" s="9">
        <v>0.75200480222702026</v>
      </c>
      <c r="K19473" s="9">
        <v>0</v>
      </c>
      <c r="L19473" s="9">
        <v>72.471229553222656</v>
      </c>
    </row>
    <row r="19474" spans="1:12" x14ac:dyDescent="0.25">
      <c r="A19474" s="5" t="str">
        <f t="shared" si="304"/>
        <v>1TariffFlat71109</v>
      </c>
      <c r="B19474" s="9">
        <v>1</v>
      </c>
      <c r="C19474" t="s">
        <v>134</v>
      </c>
      <c r="D19474" t="s">
        <v>151</v>
      </c>
      <c r="E19474" s="9">
        <v>7</v>
      </c>
      <c r="F19474" s="9">
        <v>1</v>
      </c>
      <c r="G19474" s="9">
        <v>10</v>
      </c>
      <c r="H19474" s="9">
        <v>9</v>
      </c>
      <c r="I19474" s="9">
        <v>0.76311534643173218</v>
      </c>
      <c r="J19474" s="9">
        <v>0.76311534643173218</v>
      </c>
      <c r="K19474" s="9">
        <v>0</v>
      </c>
      <c r="L19474" s="9">
        <v>76.420181274414063</v>
      </c>
    </row>
    <row r="19475" spans="1:12" x14ac:dyDescent="0.25">
      <c r="A19475" s="5" t="str">
        <f t="shared" si="304"/>
        <v>1TariffFlat711010</v>
      </c>
      <c r="B19475" s="9">
        <v>1</v>
      </c>
      <c r="C19475" t="s">
        <v>134</v>
      </c>
      <c r="D19475" t="s">
        <v>151</v>
      </c>
      <c r="E19475" s="9">
        <v>7</v>
      </c>
      <c r="F19475" s="9">
        <v>1</v>
      </c>
      <c r="G19475" s="9">
        <v>10</v>
      </c>
      <c r="H19475" s="9">
        <v>10</v>
      </c>
      <c r="I19475" s="9">
        <v>0.87046688795089722</v>
      </c>
      <c r="J19475" s="9">
        <v>0.87046688795089722</v>
      </c>
      <c r="K19475" s="9">
        <v>0</v>
      </c>
      <c r="L19475" s="9">
        <v>82.062477111816406</v>
      </c>
    </row>
    <row r="19476" spans="1:12" x14ac:dyDescent="0.25">
      <c r="A19476" s="5" t="str">
        <f t="shared" si="304"/>
        <v>1TariffFlat711011</v>
      </c>
      <c r="B19476" s="9">
        <v>1</v>
      </c>
      <c r="C19476" t="s">
        <v>134</v>
      </c>
      <c r="D19476" t="s">
        <v>151</v>
      </c>
      <c r="E19476" s="9">
        <v>7</v>
      </c>
      <c r="F19476" s="9">
        <v>1</v>
      </c>
      <c r="G19476" s="9">
        <v>10</v>
      </c>
      <c r="H19476" s="9">
        <v>11</v>
      </c>
      <c r="I19476" s="9">
        <v>1.1713361740112305</v>
      </c>
      <c r="J19476" s="9">
        <v>1.1713361740112305</v>
      </c>
      <c r="K19476" s="9">
        <v>0</v>
      </c>
      <c r="L19476" s="9">
        <v>88.285186767578125</v>
      </c>
    </row>
    <row r="19477" spans="1:12" x14ac:dyDescent="0.25">
      <c r="A19477" s="5" t="str">
        <f t="shared" si="304"/>
        <v>1TariffFlat711012</v>
      </c>
      <c r="B19477" s="9">
        <v>1</v>
      </c>
      <c r="C19477" t="s">
        <v>134</v>
      </c>
      <c r="D19477" t="s">
        <v>151</v>
      </c>
      <c r="E19477" s="9">
        <v>7</v>
      </c>
      <c r="F19477" s="9">
        <v>1</v>
      </c>
      <c r="G19477" s="9">
        <v>10</v>
      </c>
      <c r="H19477" s="9">
        <v>12</v>
      </c>
      <c r="I19477" s="9">
        <v>1.4958699941635132</v>
      </c>
      <c r="J19477" s="9">
        <v>1.4958699941635132</v>
      </c>
      <c r="K19477" s="9">
        <v>0</v>
      </c>
      <c r="L19477" s="9">
        <v>93.33880615234375</v>
      </c>
    </row>
    <row r="19478" spans="1:12" x14ac:dyDescent="0.25">
      <c r="A19478" s="5" t="str">
        <f t="shared" si="304"/>
        <v>1TariffFlat711013</v>
      </c>
      <c r="B19478" s="9">
        <v>1</v>
      </c>
      <c r="C19478" t="s">
        <v>134</v>
      </c>
      <c r="D19478" t="s">
        <v>151</v>
      </c>
      <c r="E19478" s="9">
        <v>7</v>
      </c>
      <c r="F19478" s="9">
        <v>1</v>
      </c>
      <c r="G19478" s="9">
        <v>10</v>
      </c>
      <c r="H19478" s="9">
        <v>13</v>
      </c>
      <c r="I19478" s="9">
        <v>1.9084028005599976</v>
      </c>
      <c r="J19478" s="9">
        <v>1.9084028005599976</v>
      </c>
      <c r="K19478" s="9">
        <v>0</v>
      </c>
      <c r="L19478" s="9">
        <v>97.112144470214844</v>
      </c>
    </row>
    <row r="19479" spans="1:12" x14ac:dyDescent="0.25">
      <c r="A19479" s="5" t="str">
        <f t="shared" si="304"/>
        <v>1TariffFlat711014</v>
      </c>
      <c r="B19479" s="9">
        <v>1</v>
      </c>
      <c r="C19479" t="s">
        <v>134</v>
      </c>
      <c r="D19479" t="s">
        <v>151</v>
      </c>
      <c r="E19479" s="9">
        <v>7</v>
      </c>
      <c r="F19479" s="9">
        <v>1</v>
      </c>
      <c r="G19479" s="9">
        <v>10</v>
      </c>
      <c r="H19479" s="9">
        <v>14</v>
      </c>
      <c r="I19479" s="9">
        <v>2.3387858867645264</v>
      </c>
      <c r="J19479" s="9">
        <v>2.3387858867645264</v>
      </c>
      <c r="K19479" s="9">
        <v>0</v>
      </c>
      <c r="L19479" s="9">
        <v>100.18161773681641</v>
      </c>
    </row>
    <row r="19480" spans="1:12" x14ac:dyDescent="0.25">
      <c r="A19480" s="5" t="str">
        <f t="shared" si="304"/>
        <v>1TariffFlat711015</v>
      </c>
      <c r="B19480" s="9">
        <v>1</v>
      </c>
      <c r="C19480" t="s">
        <v>134</v>
      </c>
      <c r="D19480" t="s">
        <v>151</v>
      </c>
      <c r="E19480" s="9">
        <v>7</v>
      </c>
      <c r="F19480" s="9">
        <v>1</v>
      </c>
      <c r="G19480" s="9">
        <v>10</v>
      </c>
      <c r="H19480" s="9">
        <v>15</v>
      </c>
      <c r="I19480" s="9">
        <v>2.7287471294403076</v>
      </c>
      <c r="J19480" s="9">
        <v>2.7287471294403076</v>
      </c>
      <c r="K19480" s="9">
        <v>0</v>
      </c>
      <c r="L19480" s="9">
        <v>103.01009368896484</v>
      </c>
    </row>
    <row r="19481" spans="1:12" x14ac:dyDescent="0.25">
      <c r="A19481" s="5" t="str">
        <f t="shared" si="304"/>
        <v>1TariffFlat711016</v>
      </c>
      <c r="B19481" s="9">
        <v>1</v>
      </c>
      <c r="C19481" t="s">
        <v>134</v>
      </c>
      <c r="D19481" t="s">
        <v>151</v>
      </c>
      <c r="E19481" s="9">
        <v>7</v>
      </c>
      <c r="F19481" s="9">
        <v>1</v>
      </c>
      <c r="G19481" s="9">
        <v>10</v>
      </c>
      <c r="H19481" s="9">
        <v>16</v>
      </c>
      <c r="I19481" s="9">
        <v>3.0930361747741699</v>
      </c>
      <c r="J19481" s="9">
        <v>3.0930361747741699</v>
      </c>
      <c r="K19481" s="9">
        <v>0</v>
      </c>
      <c r="L19481" s="9">
        <v>104.37946319580078</v>
      </c>
    </row>
    <row r="19482" spans="1:12" x14ac:dyDescent="0.25">
      <c r="A19482" s="5" t="str">
        <f t="shared" si="304"/>
        <v>1TariffFlat711017</v>
      </c>
      <c r="B19482" s="9">
        <v>1</v>
      </c>
      <c r="C19482" t="s">
        <v>134</v>
      </c>
      <c r="D19482" t="s">
        <v>151</v>
      </c>
      <c r="E19482" s="9">
        <v>7</v>
      </c>
      <c r="F19482" s="9">
        <v>1</v>
      </c>
      <c r="G19482" s="9">
        <v>10</v>
      </c>
      <c r="H19482" s="9">
        <v>17</v>
      </c>
      <c r="I19482" s="9">
        <v>3.3625402450561523</v>
      </c>
      <c r="J19482" s="9">
        <v>2.0975584983825684</v>
      </c>
      <c r="K19482" s="9">
        <v>3.8147132843732834E-2</v>
      </c>
      <c r="L19482" s="9">
        <v>104.68641662597656</v>
      </c>
    </row>
    <row r="19483" spans="1:12" x14ac:dyDescent="0.25">
      <c r="A19483" s="5" t="str">
        <f t="shared" si="304"/>
        <v>1TariffFlat711018</v>
      </c>
      <c r="B19483" s="9">
        <v>1</v>
      </c>
      <c r="C19483" t="s">
        <v>134</v>
      </c>
      <c r="D19483" t="s">
        <v>151</v>
      </c>
      <c r="E19483" s="9">
        <v>7</v>
      </c>
      <c r="F19483" s="9">
        <v>1</v>
      </c>
      <c r="G19483" s="9">
        <v>10</v>
      </c>
      <c r="H19483" s="9">
        <v>18</v>
      </c>
      <c r="I19483" s="9">
        <v>3.5287351608276367</v>
      </c>
      <c r="J19483" s="9">
        <v>2.7031927108764648</v>
      </c>
      <c r="K19483" s="9">
        <v>5.9247329831123352E-2</v>
      </c>
      <c r="L19483" s="9">
        <v>104.01213836669922</v>
      </c>
    </row>
    <row r="19484" spans="1:12" x14ac:dyDescent="0.25">
      <c r="A19484" s="5" t="str">
        <f t="shared" si="304"/>
        <v>1TariffFlat711019</v>
      </c>
      <c r="B19484" s="9">
        <v>1</v>
      </c>
      <c r="C19484" t="s">
        <v>134</v>
      </c>
      <c r="D19484" t="s">
        <v>151</v>
      </c>
      <c r="E19484" s="9">
        <v>7</v>
      </c>
      <c r="F19484" s="9">
        <v>1</v>
      </c>
      <c r="G19484" s="9">
        <v>10</v>
      </c>
      <c r="H19484" s="9">
        <v>19</v>
      </c>
      <c r="I19484" s="9">
        <v>3.5282003879547119</v>
      </c>
      <c r="J19484" s="9">
        <v>3.0019140243530273</v>
      </c>
      <c r="K19484" s="9">
        <v>2.954462356865406E-2</v>
      </c>
      <c r="L19484" s="9">
        <v>102.55120849609375</v>
      </c>
    </row>
    <row r="19485" spans="1:12" x14ac:dyDescent="0.25">
      <c r="A19485" s="5" t="str">
        <f t="shared" si="304"/>
        <v>1TariffFlat711020</v>
      </c>
      <c r="B19485" s="9">
        <v>1</v>
      </c>
      <c r="C19485" t="s">
        <v>134</v>
      </c>
      <c r="D19485" t="s">
        <v>151</v>
      </c>
      <c r="E19485" s="9">
        <v>7</v>
      </c>
      <c r="F19485" s="9">
        <v>1</v>
      </c>
      <c r="G19485" s="9">
        <v>10</v>
      </c>
      <c r="H19485" s="9">
        <v>20</v>
      </c>
      <c r="I19485" s="9">
        <v>3.3050284385681152</v>
      </c>
      <c r="J19485" s="9">
        <v>2.9618582725524902</v>
      </c>
      <c r="K19485" s="9">
        <v>3.8311582058668137E-2</v>
      </c>
      <c r="L19485" s="9">
        <v>100.16447448730469</v>
      </c>
    </row>
    <row r="19486" spans="1:12" x14ac:dyDescent="0.25">
      <c r="A19486" s="5" t="str">
        <f t="shared" si="304"/>
        <v>1TariffFlat711021</v>
      </c>
      <c r="B19486" s="9">
        <v>1</v>
      </c>
      <c r="C19486" t="s">
        <v>134</v>
      </c>
      <c r="D19486" t="s">
        <v>151</v>
      </c>
      <c r="E19486" s="9">
        <v>7</v>
      </c>
      <c r="F19486" s="9">
        <v>1</v>
      </c>
      <c r="G19486" s="9">
        <v>10</v>
      </c>
      <c r="H19486" s="9">
        <v>21</v>
      </c>
      <c r="I19486" s="9">
        <v>3.1027889251708984</v>
      </c>
      <c r="J19486" s="9">
        <v>2.7818617820739746</v>
      </c>
      <c r="K19486" s="9">
        <v>3.0505038797855377E-2</v>
      </c>
      <c r="L19486" s="9">
        <v>97.048271179199219</v>
      </c>
    </row>
    <row r="19487" spans="1:12" x14ac:dyDescent="0.25">
      <c r="A19487" s="5" t="str">
        <f t="shared" si="304"/>
        <v>1TariffFlat711022</v>
      </c>
      <c r="B19487" s="9">
        <v>1</v>
      </c>
      <c r="C19487" t="s">
        <v>134</v>
      </c>
      <c r="D19487" t="s">
        <v>151</v>
      </c>
      <c r="E19487" s="9">
        <v>7</v>
      </c>
      <c r="F19487" s="9">
        <v>1</v>
      </c>
      <c r="G19487" s="9">
        <v>10</v>
      </c>
      <c r="H19487" s="9">
        <v>22</v>
      </c>
      <c r="I19487" s="9">
        <v>2.8405587673187256</v>
      </c>
      <c r="J19487" s="9">
        <v>3.4120247364044189</v>
      </c>
      <c r="K19487" s="9">
        <v>3.8392025977373123E-2</v>
      </c>
      <c r="L19487" s="9">
        <v>92.463294982910156</v>
      </c>
    </row>
    <row r="19488" spans="1:12" x14ac:dyDescent="0.25">
      <c r="A19488" s="5" t="str">
        <f t="shared" si="304"/>
        <v>1TariffFlat711023</v>
      </c>
      <c r="B19488" s="9">
        <v>1</v>
      </c>
      <c r="C19488" t="s">
        <v>134</v>
      </c>
      <c r="D19488" t="s">
        <v>151</v>
      </c>
      <c r="E19488" s="9">
        <v>7</v>
      </c>
      <c r="F19488" s="9">
        <v>1</v>
      </c>
      <c r="G19488" s="9">
        <v>10</v>
      </c>
      <c r="H19488" s="9">
        <v>23</v>
      </c>
      <c r="I19488" s="9">
        <v>2.4141883850097656</v>
      </c>
      <c r="J19488" s="9">
        <v>2.6354219913482666</v>
      </c>
      <c r="K19488" s="9">
        <v>2.4015966802835464E-2</v>
      </c>
      <c r="L19488" s="9">
        <v>88.504814147949219</v>
      </c>
    </row>
    <row r="19489" spans="1:12" x14ac:dyDescent="0.25">
      <c r="A19489" s="5" t="str">
        <f t="shared" si="304"/>
        <v>1TariffFlat711024</v>
      </c>
      <c r="B19489" s="9">
        <v>1</v>
      </c>
      <c r="C19489" t="s">
        <v>134</v>
      </c>
      <c r="D19489" t="s">
        <v>151</v>
      </c>
      <c r="E19489" s="9">
        <v>7</v>
      </c>
      <c r="F19489" s="9">
        <v>1</v>
      </c>
      <c r="G19489" s="9">
        <v>10</v>
      </c>
      <c r="H19489" s="9">
        <v>24</v>
      </c>
      <c r="I19489" s="9">
        <v>1.9814412593841553</v>
      </c>
      <c r="J19489" s="9">
        <v>2.1136622428894043</v>
      </c>
      <c r="K19489" s="9">
        <v>1.8159933388233185E-2</v>
      </c>
      <c r="L19489" s="9">
        <v>86.080413818359375</v>
      </c>
    </row>
    <row r="19490" spans="1:12" x14ac:dyDescent="0.25">
      <c r="A19490" s="5" t="str">
        <f t="shared" si="304"/>
        <v>1TariffFlat8021</v>
      </c>
      <c r="B19490" s="9">
        <v>1</v>
      </c>
      <c r="C19490" t="s">
        <v>134</v>
      </c>
      <c r="D19490" t="s">
        <v>151</v>
      </c>
      <c r="E19490" s="9">
        <v>8</v>
      </c>
      <c r="F19490" s="9">
        <v>0</v>
      </c>
      <c r="G19490" s="9">
        <v>2</v>
      </c>
      <c r="H19490" s="9">
        <v>1</v>
      </c>
      <c r="I19490" s="9">
        <v>1.3897215127944946</v>
      </c>
      <c r="J19490" s="9">
        <v>1.3897215127944946</v>
      </c>
      <c r="K19490" s="9">
        <v>0</v>
      </c>
      <c r="L19490" s="9">
        <v>79.114639282226563</v>
      </c>
    </row>
    <row r="19491" spans="1:12" x14ac:dyDescent="0.25">
      <c r="A19491" s="5" t="str">
        <f t="shared" si="304"/>
        <v>1TariffFlat8022</v>
      </c>
      <c r="B19491" s="9">
        <v>1</v>
      </c>
      <c r="C19491" t="s">
        <v>134</v>
      </c>
      <c r="D19491" t="s">
        <v>151</v>
      </c>
      <c r="E19491" s="9">
        <v>8</v>
      </c>
      <c r="F19491" s="9">
        <v>0</v>
      </c>
      <c r="G19491" s="9">
        <v>2</v>
      </c>
      <c r="H19491" s="9">
        <v>2</v>
      </c>
      <c r="I19491" s="9">
        <v>1.1670299768447876</v>
      </c>
      <c r="J19491" s="9">
        <v>1.1670299768447876</v>
      </c>
      <c r="K19491" s="9">
        <v>0</v>
      </c>
      <c r="L19491" s="9">
        <v>78.001815795898438</v>
      </c>
    </row>
    <row r="19492" spans="1:12" x14ac:dyDescent="0.25">
      <c r="A19492" s="5" t="str">
        <f t="shared" si="304"/>
        <v>1TariffFlat8023</v>
      </c>
      <c r="B19492" s="9">
        <v>1</v>
      </c>
      <c r="C19492" t="s">
        <v>134</v>
      </c>
      <c r="D19492" t="s">
        <v>151</v>
      </c>
      <c r="E19492" s="9">
        <v>8</v>
      </c>
      <c r="F19492" s="9">
        <v>0</v>
      </c>
      <c r="G19492" s="9">
        <v>2</v>
      </c>
      <c r="H19492" s="9">
        <v>3</v>
      </c>
      <c r="I19492" s="9">
        <v>1.0199730396270752</v>
      </c>
      <c r="J19492" s="9">
        <v>1.0199730396270752</v>
      </c>
      <c r="K19492" s="9">
        <v>0</v>
      </c>
      <c r="L19492" s="9">
        <v>77.109603881835938</v>
      </c>
    </row>
    <row r="19493" spans="1:12" x14ac:dyDescent="0.25">
      <c r="A19493" s="5" t="str">
        <f t="shared" si="304"/>
        <v>1TariffFlat8024</v>
      </c>
      <c r="B19493" s="9">
        <v>1</v>
      </c>
      <c r="C19493" t="s">
        <v>134</v>
      </c>
      <c r="D19493" t="s">
        <v>151</v>
      </c>
      <c r="E19493" s="9">
        <v>8</v>
      </c>
      <c r="F19493" s="9">
        <v>0</v>
      </c>
      <c r="G19493" s="9">
        <v>2</v>
      </c>
      <c r="H19493" s="9">
        <v>4</v>
      </c>
      <c r="I19493" s="9">
        <v>0.91277807950973511</v>
      </c>
      <c r="J19493" s="9">
        <v>0.91277807950973511</v>
      </c>
      <c r="K19493" s="9">
        <v>0</v>
      </c>
      <c r="L19493" s="9">
        <v>76.260658264160156</v>
      </c>
    </row>
    <row r="19494" spans="1:12" x14ac:dyDescent="0.25">
      <c r="A19494" s="5" t="str">
        <f t="shared" si="304"/>
        <v>1TariffFlat8025</v>
      </c>
      <c r="B19494" s="9">
        <v>1</v>
      </c>
      <c r="C19494" t="s">
        <v>134</v>
      </c>
      <c r="D19494" t="s">
        <v>151</v>
      </c>
      <c r="E19494" s="9">
        <v>8</v>
      </c>
      <c r="F19494" s="9">
        <v>0</v>
      </c>
      <c r="G19494" s="9">
        <v>2</v>
      </c>
      <c r="H19494" s="9">
        <v>5</v>
      </c>
      <c r="I19494" s="9">
        <v>0.84109598398208618</v>
      </c>
      <c r="J19494" s="9">
        <v>0.84109598398208618</v>
      </c>
      <c r="K19494" s="9">
        <v>0</v>
      </c>
      <c r="L19494" s="9">
        <v>75.562591552734375</v>
      </c>
    </row>
    <row r="19495" spans="1:12" x14ac:dyDescent="0.25">
      <c r="A19495" s="5" t="str">
        <f t="shared" si="304"/>
        <v>1TariffFlat8026</v>
      </c>
      <c r="B19495" s="9">
        <v>1</v>
      </c>
      <c r="C19495" t="s">
        <v>134</v>
      </c>
      <c r="D19495" t="s">
        <v>151</v>
      </c>
      <c r="E19495" s="9">
        <v>8</v>
      </c>
      <c r="F19495" s="9">
        <v>0</v>
      </c>
      <c r="G19495" s="9">
        <v>2</v>
      </c>
      <c r="H19495" s="9">
        <v>6</v>
      </c>
      <c r="I19495" s="9">
        <v>0.80691385269165039</v>
      </c>
      <c r="J19495" s="9">
        <v>0.80691385269165039</v>
      </c>
      <c r="K19495" s="9">
        <v>0</v>
      </c>
      <c r="L19495" s="9">
        <v>74.912406921386719</v>
      </c>
    </row>
    <row r="19496" spans="1:12" x14ac:dyDescent="0.25">
      <c r="A19496" s="5" t="str">
        <f t="shared" si="304"/>
        <v>1TariffFlat8027</v>
      </c>
      <c r="B19496" s="9">
        <v>1</v>
      </c>
      <c r="C19496" t="s">
        <v>134</v>
      </c>
      <c r="D19496" t="s">
        <v>151</v>
      </c>
      <c r="E19496" s="9">
        <v>8</v>
      </c>
      <c r="F19496" s="9">
        <v>0</v>
      </c>
      <c r="G19496" s="9">
        <v>2</v>
      </c>
      <c r="H19496" s="9">
        <v>7</v>
      </c>
      <c r="I19496" s="9">
        <v>0.79899340867996216</v>
      </c>
      <c r="J19496" s="9">
        <v>0.79899340867996216</v>
      </c>
      <c r="K19496" s="9">
        <v>0</v>
      </c>
      <c r="L19496" s="9">
        <v>74.341102600097656</v>
      </c>
    </row>
    <row r="19497" spans="1:12" x14ac:dyDescent="0.25">
      <c r="A19497" s="5" t="str">
        <f t="shared" si="304"/>
        <v>1TariffFlat8028</v>
      </c>
      <c r="B19497" s="9">
        <v>1</v>
      </c>
      <c r="C19497" t="s">
        <v>134</v>
      </c>
      <c r="D19497" t="s">
        <v>151</v>
      </c>
      <c r="E19497" s="9">
        <v>8</v>
      </c>
      <c r="F19497" s="9">
        <v>0</v>
      </c>
      <c r="G19497" s="9">
        <v>2</v>
      </c>
      <c r="H19497" s="9">
        <v>8</v>
      </c>
      <c r="I19497" s="9">
        <v>0.81382274627685547</v>
      </c>
      <c r="J19497" s="9">
        <v>0.81382274627685547</v>
      </c>
      <c r="K19497" s="9">
        <v>0</v>
      </c>
      <c r="L19497" s="9">
        <v>74.364578247070313</v>
      </c>
    </row>
    <row r="19498" spans="1:12" x14ac:dyDescent="0.25">
      <c r="A19498" s="5" t="str">
        <f t="shared" si="304"/>
        <v>1TariffFlat8029</v>
      </c>
      <c r="B19498" s="9">
        <v>1</v>
      </c>
      <c r="C19498" t="s">
        <v>134</v>
      </c>
      <c r="D19498" t="s">
        <v>151</v>
      </c>
      <c r="E19498" s="9">
        <v>8</v>
      </c>
      <c r="F19498" s="9">
        <v>0</v>
      </c>
      <c r="G19498" s="9">
        <v>2</v>
      </c>
      <c r="H19498" s="9">
        <v>9</v>
      </c>
      <c r="I19498" s="9">
        <v>0.79651921987533569</v>
      </c>
      <c r="J19498" s="9">
        <v>0.79651921987533569</v>
      </c>
      <c r="K19498" s="9">
        <v>0</v>
      </c>
      <c r="L19498" s="9">
        <v>76.455398559570313</v>
      </c>
    </row>
    <row r="19499" spans="1:12" x14ac:dyDescent="0.25">
      <c r="A19499" s="5" t="str">
        <f t="shared" si="304"/>
        <v>1TariffFlat80210</v>
      </c>
      <c r="B19499" s="9">
        <v>1</v>
      </c>
      <c r="C19499" t="s">
        <v>134</v>
      </c>
      <c r="D19499" t="s">
        <v>151</v>
      </c>
      <c r="E19499" s="9">
        <v>8</v>
      </c>
      <c r="F19499" s="9">
        <v>0</v>
      </c>
      <c r="G19499" s="9">
        <v>2</v>
      </c>
      <c r="H19499" s="9">
        <v>10</v>
      </c>
      <c r="I19499" s="9">
        <v>0.81941425800323486</v>
      </c>
      <c r="J19499" s="9">
        <v>0.81941425800323486</v>
      </c>
      <c r="K19499" s="9">
        <v>0</v>
      </c>
      <c r="L19499" s="9">
        <v>80.430419921875</v>
      </c>
    </row>
    <row r="19500" spans="1:12" x14ac:dyDescent="0.25">
      <c r="A19500" s="5" t="str">
        <f t="shared" si="304"/>
        <v>1TariffFlat80211</v>
      </c>
      <c r="B19500" s="9">
        <v>1</v>
      </c>
      <c r="C19500" t="s">
        <v>134</v>
      </c>
      <c r="D19500" t="s">
        <v>151</v>
      </c>
      <c r="E19500" s="9">
        <v>8</v>
      </c>
      <c r="F19500" s="9">
        <v>0</v>
      </c>
      <c r="G19500" s="9">
        <v>2</v>
      </c>
      <c r="H19500" s="9">
        <v>11</v>
      </c>
      <c r="I19500" s="9">
        <v>0.93779021501541138</v>
      </c>
      <c r="J19500" s="9">
        <v>0.93779021501541138</v>
      </c>
      <c r="K19500" s="9">
        <v>0</v>
      </c>
      <c r="L19500" s="9">
        <v>84.659950256347656</v>
      </c>
    </row>
    <row r="19501" spans="1:12" x14ac:dyDescent="0.25">
      <c r="A19501" s="5" t="str">
        <f t="shared" si="304"/>
        <v>1TariffFlat80212</v>
      </c>
      <c r="B19501" s="9">
        <v>1</v>
      </c>
      <c r="C19501" t="s">
        <v>134</v>
      </c>
      <c r="D19501" t="s">
        <v>151</v>
      </c>
      <c r="E19501" s="9">
        <v>8</v>
      </c>
      <c r="F19501" s="9">
        <v>0</v>
      </c>
      <c r="G19501" s="9">
        <v>2</v>
      </c>
      <c r="H19501" s="9">
        <v>12</v>
      </c>
      <c r="I19501" s="9">
        <v>1.1677252054214478</v>
      </c>
      <c r="J19501" s="9">
        <v>1.1677252054214478</v>
      </c>
      <c r="K19501" s="9">
        <v>0</v>
      </c>
      <c r="L19501" s="9">
        <v>88.710609436035156</v>
      </c>
    </row>
    <row r="19502" spans="1:12" x14ac:dyDescent="0.25">
      <c r="A19502" s="5" t="str">
        <f t="shared" si="304"/>
        <v>1TariffFlat80213</v>
      </c>
      <c r="B19502" s="9">
        <v>1</v>
      </c>
      <c r="C19502" t="s">
        <v>134</v>
      </c>
      <c r="D19502" t="s">
        <v>151</v>
      </c>
      <c r="E19502" s="9">
        <v>8</v>
      </c>
      <c r="F19502" s="9">
        <v>0</v>
      </c>
      <c r="G19502" s="9">
        <v>2</v>
      </c>
      <c r="H19502" s="9">
        <v>13</v>
      </c>
      <c r="I19502" s="9">
        <v>1.4915714263916016</v>
      </c>
      <c r="J19502" s="9">
        <v>1.4915714263916016</v>
      </c>
      <c r="K19502" s="9">
        <v>0</v>
      </c>
      <c r="L19502" s="9">
        <v>91.376884460449219</v>
      </c>
    </row>
    <row r="19503" spans="1:12" x14ac:dyDescent="0.25">
      <c r="A19503" s="5" t="str">
        <f t="shared" si="304"/>
        <v>1TariffFlat80214</v>
      </c>
      <c r="B19503" s="9">
        <v>1</v>
      </c>
      <c r="C19503" t="s">
        <v>134</v>
      </c>
      <c r="D19503" t="s">
        <v>151</v>
      </c>
      <c r="E19503" s="9">
        <v>8</v>
      </c>
      <c r="F19503" s="9">
        <v>0</v>
      </c>
      <c r="G19503" s="9">
        <v>2</v>
      </c>
      <c r="H19503" s="9">
        <v>14</v>
      </c>
      <c r="I19503" s="9">
        <v>1.8418118953704834</v>
      </c>
      <c r="J19503" s="9">
        <v>1.8418118953704834</v>
      </c>
      <c r="K19503" s="9">
        <v>0</v>
      </c>
      <c r="L19503" s="9">
        <v>93.051986694335938</v>
      </c>
    </row>
    <row r="19504" spans="1:12" x14ac:dyDescent="0.25">
      <c r="A19504" s="5" t="str">
        <f t="shared" si="304"/>
        <v>1TariffFlat80215</v>
      </c>
      <c r="B19504" s="9">
        <v>1</v>
      </c>
      <c r="C19504" t="s">
        <v>134</v>
      </c>
      <c r="D19504" t="s">
        <v>151</v>
      </c>
      <c r="E19504" s="9">
        <v>8</v>
      </c>
      <c r="F19504" s="9">
        <v>0</v>
      </c>
      <c r="G19504" s="9">
        <v>2</v>
      </c>
      <c r="H19504" s="9">
        <v>15</v>
      </c>
      <c r="I19504" s="9">
        <v>2.1747379302978516</v>
      </c>
      <c r="J19504" s="9">
        <v>2.1747379302978516</v>
      </c>
      <c r="K19504" s="9">
        <v>0</v>
      </c>
      <c r="L19504" s="9">
        <v>93.770614624023438</v>
      </c>
    </row>
    <row r="19505" spans="1:12" x14ac:dyDescent="0.25">
      <c r="A19505" s="5" t="str">
        <f t="shared" si="304"/>
        <v>1TariffFlat80216</v>
      </c>
      <c r="B19505" s="9">
        <v>1</v>
      </c>
      <c r="C19505" t="s">
        <v>134</v>
      </c>
      <c r="D19505" t="s">
        <v>151</v>
      </c>
      <c r="E19505" s="9">
        <v>8</v>
      </c>
      <c r="F19505" s="9">
        <v>0</v>
      </c>
      <c r="G19505" s="9">
        <v>2</v>
      </c>
      <c r="H19505" s="9">
        <v>16</v>
      </c>
      <c r="I19505" s="9">
        <v>2.4945106506347656</v>
      </c>
      <c r="J19505" s="9">
        <v>2.4945106506347656</v>
      </c>
      <c r="K19505" s="9">
        <v>0</v>
      </c>
      <c r="L19505" s="9">
        <v>93.75286865234375</v>
      </c>
    </row>
    <row r="19506" spans="1:12" x14ac:dyDescent="0.25">
      <c r="A19506" s="5" t="str">
        <f t="shared" si="304"/>
        <v>1TariffFlat80217</v>
      </c>
      <c r="B19506" s="9">
        <v>1</v>
      </c>
      <c r="C19506" t="s">
        <v>134</v>
      </c>
      <c r="D19506" t="s">
        <v>151</v>
      </c>
      <c r="E19506" s="9">
        <v>8</v>
      </c>
      <c r="F19506" s="9">
        <v>0</v>
      </c>
      <c r="G19506" s="9">
        <v>2</v>
      </c>
      <c r="H19506" s="9">
        <v>17</v>
      </c>
      <c r="I19506" s="9">
        <v>2.7452692985534668</v>
      </c>
      <c r="J19506" s="9">
        <v>1.7399989366531372</v>
      </c>
      <c r="K19506" s="9">
        <v>1.4685300178825855E-2</v>
      </c>
      <c r="L19506" s="9">
        <v>93.0682373046875</v>
      </c>
    </row>
    <row r="19507" spans="1:12" x14ac:dyDescent="0.25">
      <c r="A19507" s="5" t="str">
        <f t="shared" si="304"/>
        <v>1TariffFlat80218</v>
      </c>
      <c r="B19507" s="9">
        <v>1</v>
      </c>
      <c r="C19507" t="s">
        <v>134</v>
      </c>
      <c r="D19507" t="s">
        <v>151</v>
      </c>
      <c r="E19507" s="9">
        <v>8</v>
      </c>
      <c r="F19507" s="9">
        <v>0</v>
      </c>
      <c r="G19507" s="9">
        <v>2</v>
      </c>
      <c r="H19507" s="9">
        <v>18</v>
      </c>
      <c r="I19507" s="9">
        <v>2.9297456741333008</v>
      </c>
      <c r="J19507" s="9">
        <v>2.3601047992706299</v>
      </c>
      <c r="K19507" s="9">
        <v>2.7159618213772774E-2</v>
      </c>
      <c r="L19507" s="9">
        <v>90.975852966308594</v>
      </c>
    </row>
    <row r="19508" spans="1:12" x14ac:dyDescent="0.25">
      <c r="A19508" s="5" t="str">
        <f t="shared" si="304"/>
        <v>1TariffFlat80219</v>
      </c>
      <c r="B19508" s="9">
        <v>1</v>
      </c>
      <c r="C19508" t="s">
        <v>134</v>
      </c>
      <c r="D19508" t="s">
        <v>151</v>
      </c>
      <c r="E19508" s="9">
        <v>8</v>
      </c>
      <c r="F19508" s="9">
        <v>0</v>
      </c>
      <c r="G19508" s="9">
        <v>2</v>
      </c>
      <c r="H19508" s="9">
        <v>19</v>
      </c>
      <c r="I19508" s="9">
        <v>2.9299600124359131</v>
      </c>
      <c r="J19508" s="9">
        <v>2.5827913284301758</v>
      </c>
      <c r="K19508" s="9">
        <v>1.6378048807382584E-2</v>
      </c>
      <c r="L19508" s="9">
        <v>89.068473815917969</v>
      </c>
    </row>
    <row r="19509" spans="1:12" x14ac:dyDescent="0.25">
      <c r="A19509" s="5" t="str">
        <f t="shared" si="304"/>
        <v>1TariffFlat80220</v>
      </c>
      <c r="B19509" s="9">
        <v>1</v>
      </c>
      <c r="C19509" t="s">
        <v>134</v>
      </c>
      <c r="D19509" t="s">
        <v>151</v>
      </c>
      <c r="E19509" s="9">
        <v>8</v>
      </c>
      <c r="F19509" s="9">
        <v>0</v>
      </c>
      <c r="G19509" s="9">
        <v>2</v>
      </c>
      <c r="H19509" s="9">
        <v>20</v>
      </c>
      <c r="I19509" s="9">
        <v>2.7104852199554443</v>
      </c>
      <c r="J19509" s="9">
        <v>2.4588062763214111</v>
      </c>
      <c r="K19509" s="9">
        <v>1.0918970219790936E-2</v>
      </c>
      <c r="L19509" s="9">
        <v>87.34674072265625</v>
      </c>
    </row>
    <row r="19510" spans="1:12" x14ac:dyDescent="0.25">
      <c r="A19510" s="5" t="str">
        <f t="shared" si="304"/>
        <v>1TariffFlat80221</v>
      </c>
      <c r="B19510" s="9">
        <v>1</v>
      </c>
      <c r="C19510" t="s">
        <v>134</v>
      </c>
      <c r="D19510" t="s">
        <v>151</v>
      </c>
      <c r="E19510" s="9">
        <v>8</v>
      </c>
      <c r="F19510" s="9">
        <v>0</v>
      </c>
      <c r="G19510" s="9">
        <v>2</v>
      </c>
      <c r="H19510" s="9">
        <v>21</v>
      </c>
      <c r="I19510" s="9">
        <v>2.5438399314880371</v>
      </c>
      <c r="J19510" s="9">
        <v>2.3117179870605469</v>
      </c>
      <c r="K19510" s="9">
        <v>1.1232008226215839E-2</v>
      </c>
      <c r="L19510" s="9">
        <v>84.606842041015625</v>
      </c>
    </row>
    <row r="19511" spans="1:12" x14ac:dyDescent="0.25">
      <c r="A19511" s="5" t="str">
        <f t="shared" si="304"/>
        <v>1TariffFlat80222</v>
      </c>
      <c r="B19511" s="9">
        <v>1</v>
      </c>
      <c r="C19511" t="s">
        <v>134</v>
      </c>
      <c r="D19511" t="s">
        <v>151</v>
      </c>
      <c r="E19511" s="9">
        <v>8</v>
      </c>
      <c r="F19511" s="9">
        <v>0</v>
      </c>
      <c r="G19511" s="9">
        <v>2</v>
      </c>
      <c r="H19511" s="9">
        <v>22</v>
      </c>
      <c r="I19511" s="9">
        <v>2.3532400131225586</v>
      </c>
      <c r="J19511" s="9">
        <v>2.7967991828918457</v>
      </c>
      <c r="K19511" s="9">
        <v>1.1178757064044476E-2</v>
      </c>
      <c r="L19511" s="9">
        <v>82.383323669433594</v>
      </c>
    </row>
    <row r="19512" spans="1:12" x14ac:dyDescent="0.25">
      <c r="A19512" s="5" t="str">
        <f t="shared" si="304"/>
        <v>1TariffFlat80223</v>
      </c>
      <c r="B19512" s="9">
        <v>1</v>
      </c>
      <c r="C19512" t="s">
        <v>134</v>
      </c>
      <c r="D19512" t="s">
        <v>151</v>
      </c>
      <c r="E19512" s="9">
        <v>8</v>
      </c>
      <c r="F19512" s="9">
        <v>0</v>
      </c>
      <c r="G19512" s="9">
        <v>2</v>
      </c>
      <c r="H19512" s="9">
        <v>23</v>
      </c>
      <c r="I19512" s="9">
        <v>2.0193662643432617</v>
      </c>
      <c r="J19512" s="9">
        <v>2.1865241527557373</v>
      </c>
      <c r="K19512" s="9">
        <v>9.8199108615517616E-3</v>
      </c>
      <c r="L19512" s="9">
        <v>81.040245056152344</v>
      </c>
    </row>
    <row r="19513" spans="1:12" x14ac:dyDescent="0.25">
      <c r="A19513" s="5" t="str">
        <f t="shared" si="304"/>
        <v>1TariffFlat80224</v>
      </c>
      <c r="B19513" s="9">
        <v>1</v>
      </c>
      <c r="C19513" t="s">
        <v>134</v>
      </c>
      <c r="D19513" t="s">
        <v>151</v>
      </c>
      <c r="E19513" s="9">
        <v>8</v>
      </c>
      <c r="F19513" s="9">
        <v>0</v>
      </c>
      <c r="G19513" s="9">
        <v>2</v>
      </c>
      <c r="H19513" s="9">
        <v>24</v>
      </c>
      <c r="I19513" s="9">
        <v>1.6559513807296753</v>
      </c>
      <c r="J19513" s="9">
        <v>1.7524323463439941</v>
      </c>
      <c r="K19513" s="9">
        <v>8.4689753130078316E-3</v>
      </c>
      <c r="L19513" s="9">
        <v>79.874595642089844</v>
      </c>
    </row>
    <row r="19514" spans="1:12" x14ac:dyDescent="0.25">
      <c r="A19514" s="5" t="str">
        <f t="shared" si="304"/>
        <v>1TariffFlat80101</v>
      </c>
      <c r="B19514" s="9">
        <v>1</v>
      </c>
      <c r="C19514" t="s">
        <v>134</v>
      </c>
      <c r="D19514" t="s">
        <v>151</v>
      </c>
      <c r="E19514" s="9">
        <v>8</v>
      </c>
      <c r="F19514" s="9">
        <v>0</v>
      </c>
      <c r="G19514" s="9">
        <v>10</v>
      </c>
      <c r="H19514" s="9">
        <v>1</v>
      </c>
      <c r="I19514" s="9">
        <v>1.2877895832061768</v>
      </c>
      <c r="J19514" s="9">
        <v>1.2877895832061768</v>
      </c>
      <c r="K19514" s="9">
        <v>0</v>
      </c>
      <c r="L19514" s="9">
        <v>76.970932006835938</v>
      </c>
    </row>
    <row r="19515" spans="1:12" x14ac:dyDescent="0.25">
      <c r="A19515" s="5" t="str">
        <f t="shared" si="304"/>
        <v>1TariffFlat80102</v>
      </c>
      <c r="B19515" s="9">
        <v>1</v>
      </c>
      <c r="C19515" t="s">
        <v>134</v>
      </c>
      <c r="D19515" t="s">
        <v>151</v>
      </c>
      <c r="E19515" s="9">
        <v>8</v>
      </c>
      <c r="F19515" s="9">
        <v>0</v>
      </c>
      <c r="G19515" s="9">
        <v>10</v>
      </c>
      <c r="H19515" s="9">
        <v>2</v>
      </c>
      <c r="I19515" s="9">
        <v>1.0786486864089966</v>
      </c>
      <c r="J19515" s="9">
        <v>1.0786486864089966</v>
      </c>
      <c r="K19515" s="9">
        <v>0</v>
      </c>
      <c r="L19515" s="9">
        <v>75.953094482421875</v>
      </c>
    </row>
    <row r="19516" spans="1:12" x14ac:dyDescent="0.25">
      <c r="A19516" s="5" t="str">
        <f t="shared" si="304"/>
        <v>1TariffFlat80103</v>
      </c>
      <c r="B19516" s="9">
        <v>1</v>
      </c>
      <c r="C19516" t="s">
        <v>134</v>
      </c>
      <c r="D19516" t="s">
        <v>151</v>
      </c>
      <c r="E19516" s="9">
        <v>8</v>
      </c>
      <c r="F19516" s="9">
        <v>0</v>
      </c>
      <c r="G19516" s="9">
        <v>10</v>
      </c>
      <c r="H19516" s="9">
        <v>3</v>
      </c>
      <c r="I19516" s="9">
        <v>0.94743788242340088</v>
      </c>
      <c r="J19516" s="9">
        <v>0.94743788242340088</v>
      </c>
      <c r="K19516" s="9">
        <v>0</v>
      </c>
      <c r="L19516" s="9">
        <v>75.223709106445313</v>
      </c>
    </row>
    <row r="19517" spans="1:12" x14ac:dyDescent="0.25">
      <c r="A19517" s="5" t="str">
        <f t="shared" si="304"/>
        <v>1TariffFlat80104</v>
      </c>
      <c r="B19517" s="9">
        <v>1</v>
      </c>
      <c r="C19517" t="s">
        <v>134</v>
      </c>
      <c r="D19517" t="s">
        <v>151</v>
      </c>
      <c r="E19517" s="9">
        <v>8</v>
      </c>
      <c r="F19517" s="9">
        <v>0</v>
      </c>
      <c r="G19517" s="9">
        <v>10</v>
      </c>
      <c r="H19517" s="9">
        <v>4</v>
      </c>
      <c r="I19517" s="9">
        <v>0.8546411395072937</v>
      </c>
      <c r="J19517" s="9">
        <v>0.8546411395072937</v>
      </c>
      <c r="K19517" s="9">
        <v>0</v>
      </c>
      <c r="L19517" s="9">
        <v>74.499244689941406</v>
      </c>
    </row>
    <row r="19518" spans="1:12" x14ac:dyDescent="0.25">
      <c r="A19518" s="5" t="str">
        <f t="shared" si="304"/>
        <v>1TariffFlat80105</v>
      </c>
      <c r="B19518" s="9">
        <v>1</v>
      </c>
      <c r="C19518" t="s">
        <v>134</v>
      </c>
      <c r="D19518" t="s">
        <v>151</v>
      </c>
      <c r="E19518" s="9">
        <v>8</v>
      </c>
      <c r="F19518" s="9">
        <v>0</v>
      </c>
      <c r="G19518" s="9">
        <v>10</v>
      </c>
      <c r="H19518" s="9">
        <v>5</v>
      </c>
      <c r="I19518" s="9">
        <v>0.78767073154449463</v>
      </c>
      <c r="J19518" s="9">
        <v>0.78767073154449463</v>
      </c>
      <c r="K19518" s="9">
        <v>0</v>
      </c>
      <c r="L19518" s="9">
        <v>73.677421569824219</v>
      </c>
    </row>
    <row r="19519" spans="1:12" x14ac:dyDescent="0.25">
      <c r="A19519" s="5" t="str">
        <f t="shared" si="304"/>
        <v>1TariffFlat80106</v>
      </c>
      <c r="B19519" s="9">
        <v>1</v>
      </c>
      <c r="C19519" t="s">
        <v>134</v>
      </c>
      <c r="D19519" t="s">
        <v>151</v>
      </c>
      <c r="E19519" s="9">
        <v>8</v>
      </c>
      <c r="F19519" s="9">
        <v>0</v>
      </c>
      <c r="G19519" s="9">
        <v>10</v>
      </c>
      <c r="H19519" s="9">
        <v>6</v>
      </c>
      <c r="I19519" s="9">
        <v>0.75844544172286987</v>
      </c>
      <c r="J19519" s="9">
        <v>0.75844544172286987</v>
      </c>
      <c r="K19519" s="9">
        <v>0</v>
      </c>
      <c r="L19519" s="9">
        <v>73.032859802246094</v>
      </c>
    </row>
    <row r="19520" spans="1:12" x14ac:dyDescent="0.25">
      <c r="A19520" s="5" t="str">
        <f t="shared" si="304"/>
        <v>1TariffFlat80107</v>
      </c>
      <c r="B19520" s="9">
        <v>1</v>
      </c>
      <c r="C19520" t="s">
        <v>134</v>
      </c>
      <c r="D19520" t="s">
        <v>151</v>
      </c>
      <c r="E19520" s="9">
        <v>8</v>
      </c>
      <c r="F19520" s="9">
        <v>0</v>
      </c>
      <c r="G19520" s="9">
        <v>10</v>
      </c>
      <c r="H19520" s="9">
        <v>7</v>
      </c>
      <c r="I19520" s="9">
        <v>0.75497043132781982</v>
      </c>
      <c r="J19520" s="9">
        <v>0.75497043132781982</v>
      </c>
      <c r="K19520" s="9">
        <v>0</v>
      </c>
      <c r="L19520" s="9">
        <v>72.595451354980469</v>
      </c>
    </row>
    <row r="19521" spans="1:12" x14ac:dyDescent="0.25">
      <c r="A19521" s="5" t="str">
        <f t="shared" si="304"/>
        <v>1TariffFlat80108</v>
      </c>
      <c r="B19521" s="9">
        <v>1</v>
      </c>
      <c r="C19521" t="s">
        <v>134</v>
      </c>
      <c r="D19521" t="s">
        <v>151</v>
      </c>
      <c r="E19521" s="9">
        <v>8</v>
      </c>
      <c r="F19521" s="9">
        <v>0</v>
      </c>
      <c r="G19521" s="9">
        <v>10</v>
      </c>
      <c r="H19521" s="9">
        <v>8</v>
      </c>
      <c r="I19521" s="9">
        <v>0.75161212682723999</v>
      </c>
      <c r="J19521" s="9">
        <v>0.75161212682723999</v>
      </c>
      <c r="K19521" s="9">
        <v>0</v>
      </c>
      <c r="L19521" s="9">
        <v>72.24871826171875</v>
      </c>
    </row>
    <row r="19522" spans="1:12" x14ac:dyDescent="0.25">
      <c r="A19522" s="5" t="str">
        <f t="shared" si="304"/>
        <v>1TariffFlat80109</v>
      </c>
      <c r="B19522" s="9">
        <v>1</v>
      </c>
      <c r="C19522" t="s">
        <v>134</v>
      </c>
      <c r="D19522" t="s">
        <v>151</v>
      </c>
      <c r="E19522" s="9">
        <v>8</v>
      </c>
      <c r="F19522" s="9">
        <v>0</v>
      </c>
      <c r="G19522" s="9">
        <v>10</v>
      </c>
      <c r="H19522" s="9">
        <v>9</v>
      </c>
      <c r="I19522" s="9">
        <v>0.72537344694137573</v>
      </c>
      <c r="J19522" s="9">
        <v>0.72537344694137573</v>
      </c>
      <c r="K19522" s="9">
        <v>0</v>
      </c>
      <c r="L19522" s="9">
        <v>74.639015197753906</v>
      </c>
    </row>
    <row r="19523" spans="1:12" x14ac:dyDescent="0.25">
      <c r="A19523" s="5" t="str">
        <f t="shared" ref="A19523:A19586" si="305">B19523&amp;C19523&amp;D19523&amp;E19523&amp;F19523&amp;G19523&amp;H19523</f>
        <v>1TariffFlat801010</v>
      </c>
      <c r="B19523" s="9">
        <v>1</v>
      </c>
      <c r="C19523" t="s">
        <v>134</v>
      </c>
      <c r="D19523" t="s">
        <v>151</v>
      </c>
      <c r="E19523" s="9">
        <v>8</v>
      </c>
      <c r="F19523" s="9">
        <v>0</v>
      </c>
      <c r="G19523" s="9">
        <v>10</v>
      </c>
      <c r="H19523" s="9">
        <v>10</v>
      </c>
      <c r="I19523" s="9">
        <v>0.77447330951690674</v>
      </c>
      <c r="J19523" s="9">
        <v>0.77447330951690674</v>
      </c>
      <c r="K19523" s="9">
        <v>0</v>
      </c>
      <c r="L19523" s="9">
        <v>79.071678161621094</v>
      </c>
    </row>
    <row r="19524" spans="1:12" x14ac:dyDescent="0.25">
      <c r="A19524" s="5" t="str">
        <f t="shared" si="305"/>
        <v>1TariffFlat801011</v>
      </c>
      <c r="B19524" s="9">
        <v>1</v>
      </c>
      <c r="C19524" t="s">
        <v>134</v>
      </c>
      <c r="D19524" t="s">
        <v>151</v>
      </c>
      <c r="E19524" s="9">
        <v>8</v>
      </c>
      <c r="F19524" s="9">
        <v>0</v>
      </c>
      <c r="G19524" s="9">
        <v>10</v>
      </c>
      <c r="H19524" s="9">
        <v>11</v>
      </c>
      <c r="I19524" s="9">
        <v>0.9757695198059082</v>
      </c>
      <c r="J19524" s="9">
        <v>0.9757695198059082</v>
      </c>
      <c r="K19524" s="9">
        <v>0</v>
      </c>
      <c r="L19524" s="9">
        <v>84.225547790527344</v>
      </c>
    </row>
    <row r="19525" spans="1:12" x14ac:dyDescent="0.25">
      <c r="A19525" s="5" t="str">
        <f t="shared" si="305"/>
        <v>1TariffFlat801012</v>
      </c>
      <c r="B19525" s="9">
        <v>1</v>
      </c>
      <c r="C19525" t="s">
        <v>134</v>
      </c>
      <c r="D19525" t="s">
        <v>151</v>
      </c>
      <c r="E19525" s="9">
        <v>8</v>
      </c>
      <c r="F19525" s="9">
        <v>0</v>
      </c>
      <c r="G19525" s="9">
        <v>10</v>
      </c>
      <c r="H19525" s="9">
        <v>12</v>
      </c>
      <c r="I19525" s="9">
        <v>1.2196094989776611</v>
      </c>
      <c r="J19525" s="9">
        <v>1.2196094989776611</v>
      </c>
      <c r="K19525" s="9">
        <v>0</v>
      </c>
      <c r="L19525" s="9">
        <v>89.161369323730469</v>
      </c>
    </row>
    <row r="19526" spans="1:12" x14ac:dyDescent="0.25">
      <c r="A19526" s="5" t="str">
        <f t="shared" si="305"/>
        <v>1TariffFlat801013</v>
      </c>
      <c r="B19526" s="9">
        <v>1</v>
      </c>
      <c r="C19526" t="s">
        <v>134</v>
      </c>
      <c r="D19526" t="s">
        <v>151</v>
      </c>
      <c r="E19526" s="9">
        <v>8</v>
      </c>
      <c r="F19526" s="9">
        <v>0</v>
      </c>
      <c r="G19526" s="9">
        <v>10</v>
      </c>
      <c r="H19526" s="9">
        <v>13</v>
      </c>
      <c r="I19526" s="9">
        <v>1.547870397567749</v>
      </c>
      <c r="J19526" s="9">
        <v>1.547870397567749</v>
      </c>
      <c r="K19526" s="9">
        <v>0</v>
      </c>
      <c r="L19526" s="9">
        <v>92.741241455078125</v>
      </c>
    </row>
    <row r="19527" spans="1:12" x14ac:dyDescent="0.25">
      <c r="A19527" s="5" t="str">
        <f t="shared" si="305"/>
        <v>1TariffFlat801014</v>
      </c>
      <c r="B19527" s="9">
        <v>1</v>
      </c>
      <c r="C19527" t="s">
        <v>134</v>
      </c>
      <c r="D19527" t="s">
        <v>151</v>
      </c>
      <c r="E19527" s="9">
        <v>8</v>
      </c>
      <c r="F19527" s="9">
        <v>0</v>
      </c>
      <c r="G19527" s="9">
        <v>10</v>
      </c>
      <c r="H19527" s="9">
        <v>14</v>
      </c>
      <c r="I19527" s="9">
        <v>1.9029765129089355</v>
      </c>
      <c r="J19527" s="9">
        <v>1.9029765129089355</v>
      </c>
      <c r="K19527" s="9">
        <v>0</v>
      </c>
      <c r="L19527" s="9">
        <v>95.612838745117188</v>
      </c>
    </row>
    <row r="19528" spans="1:12" x14ac:dyDescent="0.25">
      <c r="A19528" s="5" t="str">
        <f t="shared" si="305"/>
        <v>1TariffFlat801015</v>
      </c>
      <c r="B19528" s="9">
        <v>1</v>
      </c>
      <c r="C19528" t="s">
        <v>134</v>
      </c>
      <c r="D19528" t="s">
        <v>151</v>
      </c>
      <c r="E19528" s="9">
        <v>8</v>
      </c>
      <c r="F19528" s="9">
        <v>0</v>
      </c>
      <c r="G19528" s="9">
        <v>10</v>
      </c>
      <c r="H19528" s="9">
        <v>15</v>
      </c>
      <c r="I19528" s="9">
        <v>2.2483179569244385</v>
      </c>
      <c r="J19528" s="9">
        <v>2.2483179569244385</v>
      </c>
      <c r="K19528" s="9">
        <v>0</v>
      </c>
      <c r="L19528" s="9">
        <v>96.771110534667969</v>
      </c>
    </row>
    <row r="19529" spans="1:12" x14ac:dyDescent="0.25">
      <c r="A19529" s="5" t="str">
        <f t="shared" si="305"/>
        <v>1TariffFlat801016</v>
      </c>
      <c r="B19529" s="9">
        <v>1</v>
      </c>
      <c r="C19529" t="s">
        <v>134</v>
      </c>
      <c r="D19529" t="s">
        <v>151</v>
      </c>
      <c r="E19529" s="9">
        <v>8</v>
      </c>
      <c r="F19529" s="9">
        <v>0</v>
      </c>
      <c r="G19529" s="9">
        <v>10</v>
      </c>
      <c r="H19529" s="9">
        <v>16</v>
      </c>
      <c r="I19529" s="9">
        <v>2.5789880752563477</v>
      </c>
      <c r="J19529" s="9">
        <v>2.5789880752563477</v>
      </c>
      <c r="K19529" s="9">
        <v>0</v>
      </c>
      <c r="L19529" s="9">
        <v>96.824058532714844</v>
      </c>
    </row>
    <row r="19530" spans="1:12" x14ac:dyDescent="0.25">
      <c r="A19530" s="5" t="str">
        <f t="shared" si="305"/>
        <v>1TariffFlat801017</v>
      </c>
      <c r="B19530" s="9">
        <v>1</v>
      </c>
      <c r="C19530" t="s">
        <v>134</v>
      </c>
      <c r="D19530" t="s">
        <v>151</v>
      </c>
      <c r="E19530" s="9">
        <v>8</v>
      </c>
      <c r="F19530" s="9">
        <v>0</v>
      </c>
      <c r="G19530" s="9">
        <v>10</v>
      </c>
      <c r="H19530" s="9">
        <v>17</v>
      </c>
      <c r="I19530" s="9">
        <v>2.8343243598937988</v>
      </c>
      <c r="J19530" s="9">
        <v>1.7511569261550903</v>
      </c>
      <c r="K19530" s="9">
        <v>1.9802412018179893E-2</v>
      </c>
      <c r="L19530" s="9">
        <v>96.552963256835938</v>
      </c>
    </row>
    <row r="19531" spans="1:12" x14ac:dyDescent="0.25">
      <c r="A19531" s="5" t="str">
        <f t="shared" si="305"/>
        <v>1TariffFlat801018</v>
      </c>
      <c r="B19531" s="9">
        <v>1</v>
      </c>
      <c r="C19531" t="s">
        <v>134</v>
      </c>
      <c r="D19531" t="s">
        <v>151</v>
      </c>
      <c r="E19531" s="9">
        <v>8</v>
      </c>
      <c r="F19531" s="9">
        <v>0</v>
      </c>
      <c r="G19531" s="9">
        <v>10</v>
      </c>
      <c r="H19531" s="9">
        <v>18</v>
      </c>
      <c r="I19531" s="9">
        <v>3.0099427700042725</v>
      </c>
      <c r="J19531" s="9">
        <v>2.3466863632202148</v>
      </c>
      <c r="K19531" s="9">
        <v>3.2795995473861694E-2</v>
      </c>
      <c r="L19531" s="9">
        <v>95.744873046875</v>
      </c>
    </row>
    <row r="19532" spans="1:12" x14ac:dyDescent="0.25">
      <c r="A19532" s="5" t="str">
        <f t="shared" si="305"/>
        <v>1TariffFlat801019</v>
      </c>
      <c r="B19532" s="9">
        <v>1</v>
      </c>
      <c r="C19532" t="s">
        <v>134</v>
      </c>
      <c r="D19532" t="s">
        <v>151</v>
      </c>
      <c r="E19532" s="9">
        <v>8</v>
      </c>
      <c r="F19532" s="9">
        <v>0</v>
      </c>
      <c r="G19532" s="9">
        <v>10</v>
      </c>
      <c r="H19532" s="9">
        <v>19</v>
      </c>
      <c r="I19532" s="9">
        <v>3.0187969207763672</v>
      </c>
      <c r="J19532" s="9">
        <v>2.6033153533935547</v>
      </c>
      <c r="K19532" s="9">
        <v>1.6273962333798409E-2</v>
      </c>
      <c r="L19532" s="9">
        <v>94.210601806640625</v>
      </c>
    </row>
    <row r="19533" spans="1:12" x14ac:dyDescent="0.25">
      <c r="A19533" s="5" t="str">
        <f t="shared" si="305"/>
        <v>1TariffFlat801020</v>
      </c>
      <c r="B19533" s="9">
        <v>1</v>
      </c>
      <c r="C19533" t="s">
        <v>134</v>
      </c>
      <c r="D19533" t="s">
        <v>151</v>
      </c>
      <c r="E19533" s="9">
        <v>8</v>
      </c>
      <c r="F19533" s="9">
        <v>0</v>
      </c>
      <c r="G19533" s="9">
        <v>10</v>
      </c>
      <c r="H19533" s="9">
        <v>20</v>
      </c>
      <c r="I19533" s="9">
        <v>2.8191812038421631</v>
      </c>
      <c r="J19533" s="9">
        <v>2.5359475612640381</v>
      </c>
      <c r="K19533" s="9">
        <v>1.8090274184942245E-2</v>
      </c>
      <c r="L19533" s="9">
        <v>91.767486572265625</v>
      </c>
    </row>
    <row r="19534" spans="1:12" x14ac:dyDescent="0.25">
      <c r="A19534" s="5" t="str">
        <f t="shared" si="305"/>
        <v>1TariffFlat801021</v>
      </c>
      <c r="B19534" s="9">
        <v>1</v>
      </c>
      <c r="C19534" t="s">
        <v>134</v>
      </c>
      <c r="D19534" t="s">
        <v>151</v>
      </c>
      <c r="E19534" s="9">
        <v>8</v>
      </c>
      <c r="F19534" s="9">
        <v>0</v>
      </c>
      <c r="G19534" s="9">
        <v>10</v>
      </c>
      <c r="H19534" s="9">
        <v>21</v>
      </c>
      <c r="I19534" s="9">
        <v>2.6378872394561768</v>
      </c>
      <c r="J19534" s="9">
        <v>2.3851311206817627</v>
      </c>
      <c r="K19534" s="9">
        <v>1.1039163917303085E-2</v>
      </c>
      <c r="L19534" s="9">
        <v>87.497650146484375</v>
      </c>
    </row>
    <row r="19535" spans="1:12" x14ac:dyDescent="0.25">
      <c r="A19535" s="5" t="str">
        <f t="shared" si="305"/>
        <v>1TariffFlat801022</v>
      </c>
      <c r="B19535" s="9">
        <v>1</v>
      </c>
      <c r="C19535" t="s">
        <v>134</v>
      </c>
      <c r="D19535" t="s">
        <v>151</v>
      </c>
      <c r="E19535" s="9">
        <v>8</v>
      </c>
      <c r="F19535" s="9">
        <v>0</v>
      </c>
      <c r="G19535" s="9">
        <v>10</v>
      </c>
      <c r="H19535" s="9">
        <v>22</v>
      </c>
      <c r="I19535" s="9">
        <v>2.4286801815032959</v>
      </c>
      <c r="J19535" s="9">
        <v>2.8952734470367432</v>
      </c>
      <c r="K19535" s="9">
        <v>1.3485015369951725E-2</v>
      </c>
      <c r="L19535" s="9">
        <v>84.198570251464844</v>
      </c>
    </row>
    <row r="19536" spans="1:12" x14ac:dyDescent="0.25">
      <c r="A19536" s="5" t="str">
        <f t="shared" si="305"/>
        <v>1TariffFlat801023</v>
      </c>
      <c r="B19536" s="9">
        <v>1</v>
      </c>
      <c r="C19536" t="s">
        <v>134</v>
      </c>
      <c r="D19536" t="s">
        <v>151</v>
      </c>
      <c r="E19536" s="9">
        <v>8</v>
      </c>
      <c r="F19536" s="9">
        <v>0</v>
      </c>
      <c r="G19536" s="9">
        <v>10</v>
      </c>
      <c r="H19536" s="9">
        <v>23</v>
      </c>
      <c r="I19536" s="9">
        <v>2.0804011821746826</v>
      </c>
      <c r="J19536" s="9">
        <v>2.2578971385955811</v>
      </c>
      <c r="K19536" s="9">
        <v>1.151758898049593E-2</v>
      </c>
      <c r="L19536" s="9">
        <v>82.467308044433594</v>
      </c>
    </row>
    <row r="19537" spans="1:12" x14ac:dyDescent="0.25">
      <c r="A19537" s="5" t="str">
        <f t="shared" si="305"/>
        <v>1TariffFlat801024</v>
      </c>
      <c r="B19537" s="9">
        <v>1</v>
      </c>
      <c r="C19537" t="s">
        <v>134</v>
      </c>
      <c r="D19537" t="s">
        <v>151</v>
      </c>
      <c r="E19537" s="9">
        <v>8</v>
      </c>
      <c r="F19537" s="9">
        <v>0</v>
      </c>
      <c r="G19537" s="9">
        <v>10</v>
      </c>
      <c r="H19537" s="9">
        <v>24</v>
      </c>
      <c r="I19537" s="9">
        <v>1.7082740068435669</v>
      </c>
      <c r="J19537" s="9">
        <v>1.8119649887084961</v>
      </c>
      <c r="K19537" s="9">
        <v>9.9010011181235313E-3</v>
      </c>
      <c r="L19537" s="9">
        <v>81.126533508300781</v>
      </c>
    </row>
    <row r="19538" spans="1:12" x14ac:dyDescent="0.25">
      <c r="A19538" s="5" t="str">
        <f t="shared" si="305"/>
        <v>1TariffFlat8121</v>
      </c>
      <c r="B19538" s="9">
        <v>1</v>
      </c>
      <c r="C19538" t="s">
        <v>134</v>
      </c>
      <c r="D19538" t="s">
        <v>151</v>
      </c>
      <c r="E19538" s="9">
        <v>8</v>
      </c>
      <c r="F19538" s="9">
        <v>1</v>
      </c>
      <c r="G19538" s="9">
        <v>2</v>
      </c>
      <c r="H19538" s="9">
        <v>1</v>
      </c>
      <c r="I19538" s="9">
        <v>1.3708051443099976</v>
      </c>
      <c r="J19538" s="9">
        <v>1.3708051443099976</v>
      </c>
      <c r="K19538" s="9">
        <v>0</v>
      </c>
      <c r="L19538" s="9">
        <v>78.752578735351563</v>
      </c>
    </row>
    <row r="19539" spans="1:12" x14ac:dyDescent="0.25">
      <c r="A19539" s="5" t="str">
        <f t="shared" si="305"/>
        <v>1TariffFlat8122</v>
      </c>
      <c r="B19539" s="9">
        <v>1</v>
      </c>
      <c r="C19539" t="s">
        <v>134</v>
      </c>
      <c r="D19539" t="s">
        <v>151</v>
      </c>
      <c r="E19539" s="9">
        <v>8</v>
      </c>
      <c r="F19539" s="9">
        <v>1</v>
      </c>
      <c r="G19539" s="9">
        <v>2</v>
      </c>
      <c r="H19539" s="9">
        <v>2</v>
      </c>
      <c r="I19539" s="9">
        <v>1.147685170173645</v>
      </c>
      <c r="J19539" s="9">
        <v>1.147685170173645</v>
      </c>
      <c r="K19539" s="9">
        <v>0</v>
      </c>
      <c r="L19539" s="9">
        <v>77.566184997558594</v>
      </c>
    </row>
    <row r="19540" spans="1:12" x14ac:dyDescent="0.25">
      <c r="A19540" s="5" t="str">
        <f t="shared" si="305"/>
        <v>1TariffFlat8123</v>
      </c>
      <c r="B19540" s="9">
        <v>1</v>
      </c>
      <c r="C19540" t="s">
        <v>134</v>
      </c>
      <c r="D19540" t="s">
        <v>151</v>
      </c>
      <c r="E19540" s="9">
        <v>8</v>
      </c>
      <c r="F19540" s="9">
        <v>1</v>
      </c>
      <c r="G19540" s="9">
        <v>2</v>
      </c>
      <c r="H19540" s="9">
        <v>3</v>
      </c>
      <c r="I19540" s="9">
        <v>1.0045040845870972</v>
      </c>
      <c r="J19540" s="9">
        <v>1.0045040845870972</v>
      </c>
      <c r="K19540" s="9">
        <v>0</v>
      </c>
      <c r="L19540" s="9">
        <v>76.711715698242188</v>
      </c>
    </row>
    <row r="19541" spans="1:12" x14ac:dyDescent="0.25">
      <c r="A19541" s="5" t="str">
        <f t="shared" si="305"/>
        <v>1TariffFlat8124</v>
      </c>
      <c r="B19541" s="9">
        <v>1</v>
      </c>
      <c r="C19541" t="s">
        <v>134</v>
      </c>
      <c r="D19541" t="s">
        <v>151</v>
      </c>
      <c r="E19541" s="9">
        <v>8</v>
      </c>
      <c r="F19541" s="9">
        <v>1</v>
      </c>
      <c r="G19541" s="9">
        <v>2</v>
      </c>
      <c r="H19541" s="9">
        <v>4</v>
      </c>
      <c r="I19541" s="9">
        <v>0.89532327651977539</v>
      </c>
      <c r="J19541" s="9">
        <v>0.89532327651977539</v>
      </c>
      <c r="K19541" s="9">
        <v>0</v>
      </c>
      <c r="L19541" s="9">
        <v>75.733604431152344</v>
      </c>
    </row>
    <row r="19542" spans="1:12" x14ac:dyDescent="0.25">
      <c r="A19542" s="5" t="str">
        <f t="shared" si="305"/>
        <v>1TariffFlat8125</v>
      </c>
      <c r="B19542" s="9">
        <v>1</v>
      </c>
      <c r="C19542" t="s">
        <v>134</v>
      </c>
      <c r="D19542" t="s">
        <v>151</v>
      </c>
      <c r="E19542" s="9">
        <v>8</v>
      </c>
      <c r="F19542" s="9">
        <v>1</v>
      </c>
      <c r="G19542" s="9">
        <v>2</v>
      </c>
      <c r="H19542" s="9">
        <v>5</v>
      </c>
      <c r="I19542" s="9">
        <v>0.82386147975921631</v>
      </c>
      <c r="J19542" s="9">
        <v>0.82386147975921631</v>
      </c>
      <c r="K19542" s="9">
        <v>0</v>
      </c>
      <c r="L19542" s="9">
        <v>74.967742919921875</v>
      </c>
    </row>
    <row r="19543" spans="1:12" x14ac:dyDescent="0.25">
      <c r="A19543" s="5" t="str">
        <f t="shared" si="305"/>
        <v>1TariffFlat8126</v>
      </c>
      <c r="B19543" s="9">
        <v>1</v>
      </c>
      <c r="C19543" t="s">
        <v>134</v>
      </c>
      <c r="D19543" t="s">
        <v>151</v>
      </c>
      <c r="E19543" s="9">
        <v>8</v>
      </c>
      <c r="F19543" s="9">
        <v>1</v>
      </c>
      <c r="G19543" s="9">
        <v>2</v>
      </c>
      <c r="H19543" s="9">
        <v>6</v>
      </c>
      <c r="I19543" s="9">
        <v>0.79484879970550537</v>
      </c>
      <c r="J19543" s="9">
        <v>0.79484879970550537</v>
      </c>
      <c r="K19543" s="9">
        <v>0</v>
      </c>
      <c r="L19543" s="9">
        <v>74.456298828125</v>
      </c>
    </row>
    <row r="19544" spans="1:12" x14ac:dyDescent="0.25">
      <c r="A19544" s="5" t="str">
        <f t="shared" si="305"/>
        <v>1TariffFlat8127</v>
      </c>
      <c r="B19544" s="9">
        <v>1</v>
      </c>
      <c r="C19544" t="s">
        <v>134</v>
      </c>
      <c r="D19544" t="s">
        <v>151</v>
      </c>
      <c r="E19544" s="9">
        <v>8</v>
      </c>
      <c r="F19544" s="9">
        <v>1</v>
      </c>
      <c r="G19544" s="9">
        <v>2</v>
      </c>
      <c r="H19544" s="9">
        <v>7</v>
      </c>
      <c r="I19544" s="9">
        <v>0.78680860996246338</v>
      </c>
      <c r="J19544" s="9">
        <v>0.78680860996246338</v>
      </c>
      <c r="K19544" s="9">
        <v>0</v>
      </c>
      <c r="L19544" s="9">
        <v>73.841903686523438</v>
      </c>
    </row>
    <row r="19545" spans="1:12" x14ac:dyDescent="0.25">
      <c r="A19545" s="5" t="str">
        <f t="shared" si="305"/>
        <v>1TariffFlat8128</v>
      </c>
      <c r="B19545" s="9">
        <v>1</v>
      </c>
      <c r="C19545" t="s">
        <v>134</v>
      </c>
      <c r="D19545" t="s">
        <v>151</v>
      </c>
      <c r="E19545" s="9">
        <v>8</v>
      </c>
      <c r="F19545" s="9">
        <v>1</v>
      </c>
      <c r="G19545" s="9">
        <v>2</v>
      </c>
      <c r="H19545" s="9">
        <v>8</v>
      </c>
      <c r="I19545" s="9">
        <v>0.79910677671432495</v>
      </c>
      <c r="J19545" s="9">
        <v>0.79910677671432495</v>
      </c>
      <c r="K19545" s="9">
        <v>0</v>
      </c>
      <c r="L19545" s="9">
        <v>73.828536987304688</v>
      </c>
    </row>
    <row r="19546" spans="1:12" x14ac:dyDescent="0.25">
      <c r="A19546" s="5" t="str">
        <f t="shared" si="305"/>
        <v>1TariffFlat8129</v>
      </c>
      <c r="B19546" s="9">
        <v>1</v>
      </c>
      <c r="C19546" t="s">
        <v>134</v>
      </c>
      <c r="D19546" t="s">
        <v>151</v>
      </c>
      <c r="E19546" s="9">
        <v>8</v>
      </c>
      <c r="F19546" s="9">
        <v>1</v>
      </c>
      <c r="G19546" s="9">
        <v>2</v>
      </c>
      <c r="H19546" s="9">
        <v>9</v>
      </c>
      <c r="I19546" s="9">
        <v>0.77739149332046509</v>
      </c>
      <c r="J19546" s="9">
        <v>0.77739149332046509</v>
      </c>
      <c r="K19546" s="9">
        <v>0</v>
      </c>
      <c r="L19546" s="9">
        <v>75.894309997558594</v>
      </c>
    </row>
    <row r="19547" spans="1:12" x14ac:dyDescent="0.25">
      <c r="A19547" s="5" t="str">
        <f t="shared" si="305"/>
        <v>1TariffFlat81210</v>
      </c>
      <c r="B19547" s="9">
        <v>1</v>
      </c>
      <c r="C19547" t="s">
        <v>134</v>
      </c>
      <c r="D19547" t="s">
        <v>151</v>
      </c>
      <c r="E19547" s="9">
        <v>8</v>
      </c>
      <c r="F19547" s="9">
        <v>1</v>
      </c>
      <c r="G19547" s="9">
        <v>2</v>
      </c>
      <c r="H19547" s="9">
        <v>10</v>
      </c>
      <c r="I19547" s="9">
        <v>0.80552798509597778</v>
      </c>
      <c r="J19547" s="9">
        <v>0.80552798509597778</v>
      </c>
      <c r="K19547" s="9">
        <v>0</v>
      </c>
      <c r="L19547" s="9">
        <v>80.002952575683594</v>
      </c>
    </row>
    <row r="19548" spans="1:12" x14ac:dyDescent="0.25">
      <c r="A19548" s="5" t="str">
        <f t="shared" si="305"/>
        <v>1TariffFlat81211</v>
      </c>
      <c r="B19548" s="9">
        <v>1</v>
      </c>
      <c r="C19548" t="s">
        <v>134</v>
      </c>
      <c r="D19548" t="s">
        <v>151</v>
      </c>
      <c r="E19548" s="9">
        <v>8</v>
      </c>
      <c r="F19548" s="9">
        <v>1</v>
      </c>
      <c r="G19548" s="9">
        <v>2</v>
      </c>
      <c r="H19548" s="9">
        <v>11</v>
      </c>
      <c r="I19548" s="9">
        <v>0.92890292406082153</v>
      </c>
      <c r="J19548" s="9">
        <v>0.92890292406082153</v>
      </c>
      <c r="K19548" s="9">
        <v>0</v>
      </c>
      <c r="L19548" s="9">
        <v>84.186882019042969</v>
      </c>
    </row>
    <row r="19549" spans="1:12" x14ac:dyDescent="0.25">
      <c r="A19549" s="5" t="str">
        <f t="shared" si="305"/>
        <v>1TariffFlat81212</v>
      </c>
      <c r="B19549" s="9">
        <v>1</v>
      </c>
      <c r="C19549" t="s">
        <v>134</v>
      </c>
      <c r="D19549" t="s">
        <v>151</v>
      </c>
      <c r="E19549" s="9">
        <v>8</v>
      </c>
      <c r="F19549" s="9">
        <v>1</v>
      </c>
      <c r="G19549" s="9">
        <v>2</v>
      </c>
      <c r="H19549" s="9">
        <v>12</v>
      </c>
      <c r="I19549" s="9">
        <v>1.1626070737838745</v>
      </c>
      <c r="J19549" s="9">
        <v>1.1626070737838745</v>
      </c>
      <c r="K19549" s="9">
        <v>0</v>
      </c>
      <c r="L19549" s="9">
        <v>87.786361694335938</v>
      </c>
    </row>
    <row r="19550" spans="1:12" x14ac:dyDescent="0.25">
      <c r="A19550" s="5" t="str">
        <f t="shared" si="305"/>
        <v>1TariffFlat81213</v>
      </c>
      <c r="B19550" s="9">
        <v>1</v>
      </c>
      <c r="C19550" t="s">
        <v>134</v>
      </c>
      <c r="D19550" t="s">
        <v>151</v>
      </c>
      <c r="E19550" s="9">
        <v>8</v>
      </c>
      <c r="F19550" s="9">
        <v>1</v>
      </c>
      <c r="G19550" s="9">
        <v>2</v>
      </c>
      <c r="H19550" s="9">
        <v>13</v>
      </c>
      <c r="I19550" s="9">
        <v>1.4839798212051392</v>
      </c>
      <c r="J19550" s="9">
        <v>1.4839798212051392</v>
      </c>
      <c r="K19550" s="9">
        <v>0</v>
      </c>
      <c r="L19550" s="9">
        <v>90.231513977050781</v>
      </c>
    </row>
    <row r="19551" spans="1:12" x14ac:dyDescent="0.25">
      <c r="A19551" s="5" t="str">
        <f t="shared" si="305"/>
        <v>1TariffFlat81214</v>
      </c>
      <c r="B19551" s="9">
        <v>1</v>
      </c>
      <c r="C19551" t="s">
        <v>134</v>
      </c>
      <c r="D19551" t="s">
        <v>151</v>
      </c>
      <c r="E19551" s="9">
        <v>8</v>
      </c>
      <c r="F19551" s="9">
        <v>1</v>
      </c>
      <c r="G19551" s="9">
        <v>2</v>
      </c>
      <c r="H19551" s="9">
        <v>14</v>
      </c>
      <c r="I19551" s="9">
        <v>1.8235551118850708</v>
      </c>
      <c r="J19551" s="9">
        <v>1.8235551118850708</v>
      </c>
      <c r="K19551" s="9">
        <v>0</v>
      </c>
      <c r="L19551" s="9">
        <v>92.368789672851563</v>
      </c>
    </row>
    <row r="19552" spans="1:12" x14ac:dyDescent="0.25">
      <c r="A19552" s="5" t="str">
        <f t="shared" si="305"/>
        <v>1TariffFlat81215</v>
      </c>
      <c r="B19552" s="9">
        <v>1</v>
      </c>
      <c r="C19552" t="s">
        <v>134</v>
      </c>
      <c r="D19552" t="s">
        <v>151</v>
      </c>
      <c r="E19552" s="9">
        <v>8</v>
      </c>
      <c r="F19552" s="9">
        <v>1</v>
      </c>
      <c r="G19552" s="9">
        <v>2</v>
      </c>
      <c r="H19552" s="9">
        <v>15</v>
      </c>
      <c r="I19552" s="9">
        <v>2.1476433277130127</v>
      </c>
      <c r="J19552" s="9">
        <v>2.1476433277130127</v>
      </c>
      <c r="K19552" s="9">
        <v>0</v>
      </c>
      <c r="L19552" s="9">
        <v>93.892341613769531</v>
      </c>
    </row>
    <row r="19553" spans="1:12" x14ac:dyDescent="0.25">
      <c r="A19553" s="5" t="str">
        <f t="shared" si="305"/>
        <v>1TariffFlat81216</v>
      </c>
      <c r="B19553" s="9">
        <v>1</v>
      </c>
      <c r="C19553" t="s">
        <v>134</v>
      </c>
      <c r="D19553" t="s">
        <v>151</v>
      </c>
      <c r="E19553" s="9">
        <v>8</v>
      </c>
      <c r="F19553" s="9">
        <v>1</v>
      </c>
      <c r="G19553" s="9">
        <v>2</v>
      </c>
      <c r="H19553" s="9">
        <v>16</v>
      </c>
      <c r="I19553" s="9">
        <v>2.465872049331665</v>
      </c>
      <c r="J19553" s="9">
        <v>2.465872049331665</v>
      </c>
      <c r="K19553" s="9">
        <v>0</v>
      </c>
      <c r="L19553" s="9">
        <v>93.974258422851563</v>
      </c>
    </row>
    <row r="19554" spans="1:12" x14ac:dyDescent="0.25">
      <c r="A19554" s="5" t="str">
        <f t="shared" si="305"/>
        <v>1TariffFlat81217</v>
      </c>
      <c r="B19554" s="9">
        <v>1</v>
      </c>
      <c r="C19554" t="s">
        <v>134</v>
      </c>
      <c r="D19554" t="s">
        <v>151</v>
      </c>
      <c r="E19554" s="9">
        <v>8</v>
      </c>
      <c r="F19554" s="9">
        <v>1</v>
      </c>
      <c r="G19554" s="9">
        <v>2</v>
      </c>
      <c r="H19554" s="9">
        <v>17</v>
      </c>
      <c r="I19554" s="9">
        <v>2.7162044048309326</v>
      </c>
      <c r="J19554" s="9">
        <v>1.7020338773727417</v>
      </c>
      <c r="K19554" s="9">
        <v>1.5078233554959297E-2</v>
      </c>
      <c r="L19554" s="9">
        <v>93.466384887695313</v>
      </c>
    </row>
    <row r="19555" spans="1:12" x14ac:dyDescent="0.25">
      <c r="A19555" s="5" t="str">
        <f t="shared" si="305"/>
        <v>1TariffFlat81218</v>
      </c>
      <c r="B19555" s="9">
        <v>1</v>
      </c>
      <c r="C19555" t="s">
        <v>134</v>
      </c>
      <c r="D19555" t="s">
        <v>151</v>
      </c>
      <c r="E19555" s="9">
        <v>8</v>
      </c>
      <c r="F19555" s="9">
        <v>1</v>
      </c>
      <c r="G19555" s="9">
        <v>2</v>
      </c>
      <c r="H19555" s="9">
        <v>18</v>
      </c>
      <c r="I19555" s="9">
        <v>2.8978421688079834</v>
      </c>
      <c r="J19555" s="9">
        <v>2.3081276416778564</v>
      </c>
      <c r="K19555" s="9">
        <v>2.7283413335680962E-2</v>
      </c>
      <c r="L19555" s="9">
        <v>91.998458862304688</v>
      </c>
    </row>
    <row r="19556" spans="1:12" x14ac:dyDescent="0.25">
      <c r="A19556" s="5" t="str">
        <f t="shared" si="305"/>
        <v>1TariffFlat81219</v>
      </c>
      <c r="B19556" s="9">
        <v>1</v>
      </c>
      <c r="C19556" t="s">
        <v>134</v>
      </c>
      <c r="D19556" t="s">
        <v>151</v>
      </c>
      <c r="E19556" s="9">
        <v>8</v>
      </c>
      <c r="F19556" s="9">
        <v>1</v>
      </c>
      <c r="G19556" s="9">
        <v>2</v>
      </c>
      <c r="H19556" s="9">
        <v>19</v>
      </c>
      <c r="I19556" s="9">
        <v>2.9032697677612305</v>
      </c>
      <c r="J19556" s="9">
        <v>2.5369021892547607</v>
      </c>
      <c r="K19556" s="9">
        <v>1.5431631356477737E-2</v>
      </c>
      <c r="L19556" s="9">
        <v>90.513633728027344</v>
      </c>
    </row>
    <row r="19557" spans="1:12" x14ac:dyDescent="0.25">
      <c r="A19557" s="5" t="str">
        <f t="shared" si="305"/>
        <v>1TariffFlat81220</v>
      </c>
      <c r="B19557" s="9">
        <v>1</v>
      </c>
      <c r="C19557" t="s">
        <v>134</v>
      </c>
      <c r="D19557" t="s">
        <v>151</v>
      </c>
      <c r="E19557" s="9">
        <v>8</v>
      </c>
      <c r="F19557" s="9">
        <v>1</v>
      </c>
      <c r="G19557" s="9">
        <v>2</v>
      </c>
      <c r="H19557" s="9">
        <v>20</v>
      </c>
      <c r="I19557" s="9">
        <v>2.7006595134735107</v>
      </c>
      <c r="J19557" s="9">
        <v>2.4386093616485596</v>
      </c>
      <c r="K19557" s="9">
        <v>1.2559369206428528E-2</v>
      </c>
      <c r="L19557" s="9">
        <v>88.799751281738281</v>
      </c>
    </row>
    <row r="19558" spans="1:12" x14ac:dyDescent="0.25">
      <c r="A19558" s="5" t="str">
        <f t="shared" si="305"/>
        <v>1TariffFlat81221</v>
      </c>
      <c r="B19558" s="9">
        <v>1</v>
      </c>
      <c r="C19558" t="s">
        <v>134</v>
      </c>
      <c r="D19558" t="s">
        <v>151</v>
      </c>
      <c r="E19558" s="9">
        <v>8</v>
      </c>
      <c r="F19558" s="9">
        <v>1</v>
      </c>
      <c r="G19558" s="9">
        <v>2</v>
      </c>
      <c r="H19558" s="9">
        <v>21</v>
      </c>
      <c r="I19558" s="9">
        <v>2.5333702564239502</v>
      </c>
      <c r="J19558" s="9">
        <v>2.2956223487854004</v>
      </c>
      <c r="K19558" s="9">
        <v>1.0654098354279995E-2</v>
      </c>
      <c r="L19558" s="9">
        <v>85.395050048828125</v>
      </c>
    </row>
    <row r="19559" spans="1:12" x14ac:dyDescent="0.25">
      <c r="A19559" s="5" t="str">
        <f t="shared" si="305"/>
        <v>1TariffFlat81222</v>
      </c>
      <c r="B19559" s="9">
        <v>1</v>
      </c>
      <c r="C19559" t="s">
        <v>134</v>
      </c>
      <c r="D19559" t="s">
        <v>151</v>
      </c>
      <c r="E19559" s="9">
        <v>8</v>
      </c>
      <c r="F19559" s="9">
        <v>1</v>
      </c>
      <c r="G19559" s="9">
        <v>2</v>
      </c>
      <c r="H19559" s="9">
        <v>22</v>
      </c>
      <c r="I19559" s="9">
        <v>2.3337039947509766</v>
      </c>
      <c r="J19559" s="9">
        <v>2.7740349769592285</v>
      </c>
      <c r="K19559" s="9">
        <v>1.1114063672721386E-2</v>
      </c>
      <c r="L19559" s="9">
        <v>82.128913879394531</v>
      </c>
    </row>
    <row r="19560" spans="1:12" x14ac:dyDescent="0.25">
      <c r="A19560" s="5" t="str">
        <f t="shared" si="305"/>
        <v>1TariffFlat81223</v>
      </c>
      <c r="B19560" s="9">
        <v>1</v>
      </c>
      <c r="C19560" t="s">
        <v>134</v>
      </c>
      <c r="D19560" t="s">
        <v>151</v>
      </c>
      <c r="E19560" s="9">
        <v>8</v>
      </c>
      <c r="F19560" s="9">
        <v>1</v>
      </c>
      <c r="G19560" s="9">
        <v>2</v>
      </c>
      <c r="H19560" s="9">
        <v>23</v>
      </c>
      <c r="I19560" s="9">
        <v>1.9974358081817627</v>
      </c>
      <c r="J19560" s="9">
        <v>2.1573443412780762</v>
      </c>
      <c r="K19560" s="9">
        <v>9.3117412179708481E-3</v>
      </c>
      <c r="L19560" s="9">
        <v>80.039558410644531</v>
      </c>
    </row>
    <row r="19561" spans="1:12" x14ac:dyDescent="0.25">
      <c r="A19561" s="5" t="str">
        <f t="shared" si="305"/>
        <v>1TariffFlat81224</v>
      </c>
      <c r="B19561" s="9">
        <v>1</v>
      </c>
      <c r="C19561" t="s">
        <v>134</v>
      </c>
      <c r="D19561" t="s">
        <v>151</v>
      </c>
      <c r="E19561" s="9">
        <v>8</v>
      </c>
      <c r="F19561" s="9">
        <v>1</v>
      </c>
      <c r="G19561" s="9">
        <v>2</v>
      </c>
      <c r="H19561" s="9">
        <v>24</v>
      </c>
      <c r="I19561" s="9">
        <v>1.6286466121673584</v>
      </c>
      <c r="J19561" s="9">
        <v>1.7170852422714233</v>
      </c>
      <c r="K19561" s="9">
        <v>7.5985598377883434E-3</v>
      </c>
      <c r="L19561" s="9">
        <v>78.478141784667969</v>
      </c>
    </row>
    <row r="19562" spans="1:12" x14ac:dyDescent="0.25">
      <c r="A19562" s="5" t="str">
        <f t="shared" si="305"/>
        <v>1TariffFlat81101</v>
      </c>
      <c r="B19562" s="9">
        <v>1</v>
      </c>
      <c r="C19562" t="s">
        <v>134</v>
      </c>
      <c r="D19562" t="s">
        <v>151</v>
      </c>
      <c r="E19562" s="9">
        <v>8</v>
      </c>
      <c r="F19562" s="9">
        <v>1</v>
      </c>
      <c r="G19562" s="9">
        <v>10</v>
      </c>
      <c r="H19562" s="9">
        <v>1</v>
      </c>
      <c r="I19562" s="9">
        <v>1.4422179460525513</v>
      </c>
      <c r="J19562" s="9">
        <v>1.4422179460525513</v>
      </c>
      <c r="K19562" s="9">
        <v>0</v>
      </c>
      <c r="L19562" s="9">
        <v>79.994239807128906</v>
      </c>
    </row>
    <row r="19563" spans="1:12" x14ac:dyDescent="0.25">
      <c r="A19563" s="5" t="str">
        <f t="shared" si="305"/>
        <v>1TariffFlat81102</v>
      </c>
      <c r="B19563" s="9">
        <v>1</v>
      </c>
      <c r="C19563" t="s">
        <v>134</v>
      </c>
      <c r="D19563" t="s">
        <v>151</v>
      </c>
      <c r="E19563" s="9">
        <v>8</v>
      </c>
      <c r="F19563" s="9">
        <v>1</v>
      </c>
      <c r="G19563" s="9">
        <v>10</v>
      </c>
      <c r="H19563" s="9">
        <v>2</v>
      </c>
      <c r="I19563" s="9">
        <v>1.1991012096405029</v>
      </c>
      <c r="J19563" s="9">
        <v>1.1991012096405029</v>
      </c>
      <c r="K19563" s="9">
        <v>0</v>
      </c>
      <c r="L19563" s="9">
        <v>78.656379699707031</v>
      </c>
    </row>
    <row r="19564" spans="1:12" x14ac:dyDescent="0.25">
      <c r="A19564" s="5" t="str">
        <f t="shared" si="305"/>
        <v>1TariffFlat81103</v>
      </c>
      <c r="B19564" s="9">
        <v>1</v>
      </c>
      <c r="C19564" t="s">
        <v>134</v>
      </c>
      <c r="D19564" t="s">
        <v>151</v>
      </c>
      <c r="E19564" s="9">
        <v>8</v>
      </c>
      <c r="F19564" s="9">
        <v>1</v>
      </c>
      <c r="G19564" s="9">
        <v>10</v>
      </c>
      <c r="H19564" s="9">
        <v>3</v>
      </c>
      <c r="I19564" s="9">
        <v>1.039279580116272</v>
      </c>
      <c r="J19564" s="9">
        <v>1.039279580116272</v>
      </c>
      <c r="K19564" s="9">
        <v>0</v>
      </c>
      <c r="L19564" s="9">
        <v>77.567710876464844</v>
      </c>
    </row>
    <row r="19565" spans="1:12" x14ac:dyDescent="0.25">
      <c r="A19565" s="5" t="str">
        <f t="shared" si="305"/>
        <v>1TariffFlat81104</v>
      </c>
      <c r="B19565" s="9">
        <v>1</v>
      </c>
      <c r="C19565" t="s">
        <v>134</v>
      </c>
      <c r="D19565" t="s">
        <v>151</v>
      </c>
      <c r="E19565" s="9">
        <v>8</v>
      </c>
      <c r="F19565" s="9">
        <v>1</v>
      </c>
      <c r="G19565" s="9">
        <v>10</v>
      </c>
      <c r="H19565" s="9">
        <v>4</v>
      </c>
      <c r="I19565" s="9">
        <v>0.92182624340057373</v>
      </c>
      <c r="J19565" s="9">
        <v>0.92182624340057373</v>
      </c>
      <c r="K19565" s="9">
        <v>0</v>
      </c>
      <c r="L19565" s="9">
        <v>76.453437805175781</v>
      </c>
    </row>
    <row r="19566" spans="1:12" x14ac:dyDescent="0.25">
      <c r="A19566" s="5" t="str">
        <f t="shared" si="305"/>
        <v>1TariffFlat81105</v>
      </c>
      <c r="B19566" s="9">
        <v>1</v>
      </c>
      <c r="C19566" t="s">
        <v>134</v>
      </c>
      <c r="D19566" t="s">
        <v>151</v>
      </c>
      <c r="E19566" s="9">
        <v>8</v>
      </c>
      <c r="F19566" s="9">
        <v>1</v>
      </c>
      <c r="G19566" s="9">
        <v>10</v>
      </c>
      <c r="H19566" s="9">
        <v>5</v>
      </c>
      <c r="I19566" s="9">
        <v>0.84288120269775391</v>
      </c>
      <c r="J19566" s="9">
        <v>0.84288120269775391</v>
      </c>
      <c r="K19566" s="9">
        <v>0</v>
      </c>
      <c r="L19566" s="9">
        <v>75.4793701171875</v>
      </c>
    </row>
    <row r="19567" spans="1:12" x14ac:dyDescent="0.25">
      <c r="A19567" s="5" t="str">
        <f t="shared" si="305"/>
        <v>1TariffFlat81106</v>
      </c>
      <c r="B19567" s="9">
        <v>1</v>
      </c>
      <c r="C19567" t="s">
        <v>134</v>
      </c>
      <c r="D19567" t="s">
        <v>151</v>
      </c>
      <c r="E19567" s="9">
        <v>8</v>
      </c>
      <c r="F19567" s="9">
        <v>1</v>
      </c>
      <c r="G19567" s="9">
        <v>10</v>
      </c>
      <c r="H19567" s="9">
        <v>6</v>
      </c>
      <c r="I19567" s="9">
        <v>0.80165868997573853</v>
      </c>
      <c r="J19567" s="9">
        <v>0.80165868997573853</v>
      </c>
      <c r="K19567" s="9">
        <v>0</v>
      </c>
      <c r="L19567" s="9">
        <v>74.570602416992188</v>
      </c>
    </row>
    <row r="19568" spans="1:12" x14ac:dyDescent="0.25">
      <c r="A19568" s="5" t="str">
        <f t="shared" si="305"/>
        <v>1TariffFlat81107</v>
      </c>
      <c r="B19568" s="9">
        <v>1</v>
      </c>
      <c r="C19568" t="s">
        <v>134</v>
      </c>
      <c r="D19568" t="s">
        <v>151</v>
      </c>
      <c r="E19568" s="9">
        <v>8</v>
      </c>
      <c r="F19568" s="9">
        <v>1</v>
      </c>
      <c r="G19568" s="9">
        <v>10</v>
      </c>
      <c r="H19568" s="9">
        <v>7</v>
      </c>
      <c r="I19568" s="9">
        <v>0.78179359436035156</v>
      </c>
      <c r="J19568" s="9">
        <v>0.78179359436035156</v>
      </c>
      <c r="K19568" s="9">
        <v>0</v>
      </c>
      <c r="L19568" s="9">
        <v>73.654281616210938</v>
      </c>
    </row>
    <row r="19569" spans="1:12" x14ac:dyDescent="0.25">
      <c r="A19569" s="5" t="str">
        <f t="shared" si="305"/>
        <v>1TariffFlat81108</v>
      </c>
      <c r="B19569" s="9">
        <v>1</v>
      </c>
      <c r="C19569" t="s">
        <v>134</v>
      </c>
      <c r="D19569" t="s">
        <v>151</v>
      </c>
      <c r="E19569" s="9">
        <v>8</v>
      </c>
      <c r="F19569" s="9">
        <v>1</v>
      </c>
      <c r="G19569" s="9">
        <v>10</v>
      </c>
      <c r="H19569" s="9">
        <v>8</v>
      </c>
      <c r="I19569" s="9">
        <v>0.79007446765899658</v>
      </c>
      <c r="J19569" s="9">
        <v>0.79007446765899658</v>
      </c>
      <c r="K19569" s="9">
        <v>0</v>
      </c>
      <c r="L19569" s="9">
        <v>73.642166137695313</v>
      </c>
    </row>
    <row r="19570" spans="1:12" x14ac:dyDescent="0.25">
      <c r="A19570" s="5" t="str">
        <f t="shared" si="305"/>
        <v>1TariffFlat81109</v>
      </c>
      <c r="B19570" s="9">
        <v>1</v>
      </c>
      <c r="C19570" t="s">
        <v>134</v>
      </c>
      <c r="D19570" t="s">
        <v>151</v>
      </c>
      <c r="E19570" s="9">
        <v>8</v>
      </c>
      <c r="F19570" s="9">
        <v>1</v>
      </c>
      <c r="G19570" s="9">
        <v>10</v>
      </c>
      <c r="H19570" s="9">
        <v>9</v>
      </c>
      <c r="I19570" s="9">
        <v>0.77362549304962158</v>
      </c>
      <c r="J19570" s="9">
        <v>0.77362549304962158</v>
      </c>
      <c r="K19570" s="9">
        <v>0</v>
      </c>
      <c r="L19570" s="9">
        <v>76.210662841796875</v>
      </c>
    </row>
    <row r="19571" spans="1:12" x14ac:dyDescent="0.25">
      <c r="A19571" s="5" t="str">
        <f t="shared" si="305"/>
        <v>1TariffFlat811010</v>
      </c>
      <c r="B19571" s="9">
        <v>1</v>
      </c>
      <c r="C19571" t="s">
        <v>134</v>
      </c>
      <c r="D19571" t="s">
        <v>151</v>
      </c>
      <c r="E19571" s="9">
        <v>8</v>
      </c>
      <c r="F19571" s="9">
        <v>1</v>
      </c>
      <c r="G19571" s="9">
        <v>10</v>
      </c>
      <c r="H19571" s="9">
        <v>10</v>
      </c>
      <c r="I19571" s="9">
        <v>0.84556108713150024</v>
      </c>
      <c r="J19571" s="9">
        <v>0.84556108713150024</v>
      </c>
      <c r="K19571" s="9">
        <v>0</v>
      </c>
      <c r="L19571" s="9">
        <v>81.260101318359375</v>
      </c>
    </row>
    <row r="19572" spans="1:12" x14ac:dyDescent="0.25">
      <c r="A19572" s="5" t="str">
        <f t="shared" si="305"/>
        <v>1TariffFlat811011</v>
      </c>
      <c r="B19572" s="9">
        <v>1</v>
      </c>
      <c r="C19572" t="s">
        <v>134</v>
      </c>
      <c r="D19572" t="s">
        <v>151</v>
      </c>
      <c r="E19572" s="9">
        <v>8</v>
      </c>
      <c r="F19572" s="9">
        <v>1</v>
      </c>
      <c r="G19572" s="9">
        <v>10</v>
      </c>
      <c r="H19572" s="9">
        <v>11</v>
      </c>
      <c r="I19572" s="9">
        <v>1.0380268096923828</v>
      </c>
      <c r="J19572" s="9">
        <v>1.0380268096923828</v>
      </c>
      <c r="K19572" s="9">
        <v>0</v>
      </c>
      <c r="L19572" s="9">
        <v>86.943138122558594</v>
      </c>
    </row>
    <row r="19573" spans="1:12" x14ac:dyDescent="0.25">
      <c r="A19573" s="5" t="str">
        <f t="shared" si="305"/>
        <v>1TariffFlat811012</v>
      </c>
      <c r="B19573" s="9">
        <v>1</v>
      </c>
      <c r="C19573" t="s">
        <v>134</v>
      </c>
      <c r="D19573" t="s">
        <v>151</v>
      </c>
      <c r="E19573" s="9">
        <v>8</v>
      </c>
      <c r="F19573" s="9">
        <v>1</v>
      </c>
      <c r="G19573" s="9">
        <v>10</v>
      </c>
      <c r="H19573" s="9">
        <v>12</v>
      </c>
      <c r="I19573" s="9">
        <v>1.3110013008117676</v>
      </c>
      <c r="J19573" s="9">
        <v>1.3110013008117676</v>
      </c>
      <c r="K19573" s="9">
        <v>0</v>
      </c>
      <c r="L19573" s="9">
        <v>90.79595947265625</v>
      </c>
    </row>
    <row r="19574" spans="1:12" x14ac:dyDescent="0.25">
      <c r="A19574" s="5" t="str">
        <f t="shared" si="305"/>
        <v>1TariffFlat811013</v>
      </c>
      <c r="B19574" s="9">
        <v>1</v>
      </c>
      <c r="C19574" t="s">
        <v>134</v>
      </c>
      <c r="D19574" t="s">
        <v>151</v>
      </c>
      <c r="E19574" s="9">
        <v>8</v>
      </c>
      <c r="F19574" s="9">
        <v>1</v>
      </c>
      <c r="G19574" s="9">
        <v>10</v>
      </c>
      <c r="H19574" s="9">
        <v>13</v>
      </c>
      <c r="I19574" s="9">
        <v>1.6879327297210693</v>
      </c>
      <c r="J19574" s="9">
        <v>1.6879327297210693</v>
      </c>
      <c r="K19574" s="9">
        <v>0</v>
      </c>
      <c r="L19574" s="9">
        <v>92.716926574707031</v>
      </c>
    </row>
    <row r="19575" spans="1:12" x14ac:dyDescent="0.25">
      <c r="A19575" s="5" t="str">
        <f t="shared" si="305"/>
        <v>1TariffFlat811014</v>
      </c>
      <c r="B19575" s="9">
        <v>1</v>
      </c>
      <c r="C19575" t="s">
        <v>134</v>
      </c>
      <c r="D19575" t="s">
        <v>151</v>
      </c>
      <c r="E19575" s="9">
        <v>8</v>
      </c>
      <c r="F19575" s="9">
        <v>1</v>
      </c>
      <c r="G19575" s="9">
        <v>10</v>
      </c>
      <c r="H19575" s="9">
        <v>14</v>
      </c>
      <c r="I19575" s="9">
        <v>2.0748591423034668</v>
      </c>
      <c r="J19575" s="9">
        <v>2.0748591423034668</v>
      </c>
      <c r="K19575" s="9">
        <v>0</v>
      </c>
      <c r="L19575" s="9">
        <v>94.434181213378906</v>
      </c>
    </row>
    <row r="19576" spans="1:12" x14ac:dyDescent="0.25">
      <c r="A19576" s="5" t="str">
        <f t="shared" si="305"/>
        <v>1TariffFlat811015</v>
      </c>
      <c r="B19576" s="9">
        <v>1</v>
      </c>
      <c r="C19576" t="s">
        <v>134</v>
      </c>
      <c r="D19576" t="s">
        <v>151</v>
      </c>
      <c r="E19576" s="9">
        <v>8</v>
      </c>
      <c r="F19576" s="9">
        <v>1</v>
      </c>
      <c r="G19576" s="9">
        <v>10</v>
      </c>
      <c r="H19576" s="9">
        <v>15</v>
      </c>
      <c r="I19576" s="9">
        <v>2.4272863864898682</v>
      </c>
      <c r="J19576" s="9">
        <v>2.4272863864898682</v>
      </c>
      <c r="K19576" s="9">
        <v>0</v>
      </c>
      <c r="L19576" s="9">
        <v>96.093978881835938</v>
      </c>
    </row>
    <row r="19577" spans="1:12" x14ac:dyDescent="0.25">
      <c r="A19577" s="5" t="str">
        <f t="shared" si="305"/>
        <v>1TariffFlat811016</v>
      </c>
      <c r="B19577" s="9">
        <v>1</v>
      </c>
      <c r="C19577" t="s">
        <v>134</v>
      </c>
      <c r="D19577" t="s">
        <v>151</v>
      </c>
      <c r="E19577" s="9">
        <v>8</v>
      </c>
      <c r="F19577" s="9">
        <v>1</v>
      </c>
      <c r="G19577" s="9">
        <v>10</v>
      </c>
      <c r="H19577" s="9">
        <v>16</v>
      </c>
      <c r="I19577" s="9">
        <v>2.7597734928131104</v>
      </c>
      <c r="J19577" s="9">
        <v>2.7597734928131104</v>
      </c>
      <c r="K19577" s="9">
        <v>0</v>
      </c>
      <c r="L19577" s="9">
        <v>97.531639099121094</v>
      </c>
    </row>
    <row r="19578" spans="1:12" x14ac:dyDescent="0.25">
      <c r="A19578" s="5" t="str">
        <f t="shared" si="305"/>
        <v>1TariffFlat811017</v>
      </c>
      <c r="B19578" s="9">
        <v>1</v>
      </c>
      <c r="C19578" t="s">
        <v>134</v>
      </c>
      <c r="D19578" t="s">
        <v>151</v>
      </c>
      <c r="E19578" s="9">
        <v>8</v>
      </c>
      <c r="F19578" s="9">
        <v>1</v>
      </c>
      <c r="G19578" s="9">
        <v>10</v>
      </c>
      <c r="H19578" s="9">
        <v>17</v>
      </c>
      <c r="I19578" s="9">
        <v>3.0172221660614014</v>
      </c>
      <c r="J19578" s="9">
        <v>1.9153006076812744</v>
      </c>
      <c r="K19578" s="9">
        <v>2.1438745781779289E-2</v>
      </c>
      <c r="L19578" s="9">
        <v>97.391929626464844</v>
      </c>
    </row>
    <row r="19579" spans="1:12" x14ac:dyDescent="0.25">
      <c r="A19579" s="5" t="str">
        <f t="shared" si="305"/>
        <v>1TariffFlat811018</v>
      </c>
      <c r="B19579" s="9">
        <v>1</v>
      </c>
      <c r="C19579" t="s">
        <v>134</v>
      </c>
      <c r="D19579" t="s">
        <v>151</v>
      </c>
      <c r="E19579" s="9">
        <v>8</v>
      </c>
      <c r="F19579" s="9">
        <v>1</v>
      </c>
      <c r="G19579" s="9">
        <v>10</v>
      </c>
      <c r="H19579" s="9">
        <v>18</v>
      </c>
      <c r="I19579" s="9">
        <v>3.1919608116149902</v>
      </c>
      <c r="J19579" s="9">
        <v>2.5070481300354004</v>
      </c>
      <c r="K19579" s="9">
        <v>3.5565260797739029E-2</v>
      </c>
      <c r="L19579" s="9">
        <v>96.848098754882813</v>
      </c>
    </row>
    <row r="19580" spans="1:12" x14ac:dyDescent="0.25">
      <c r="A19580" s="5" t="str">
        <f t="shared" si="305"/>
        <v>1TariffFlat811019</v>
      </c>
      <c r="B19580" s="9">
        <v>1</v>
      </c>
      <c r="C19580" t="s">
        <v>134</v>
      </c>
      <c r="D19580" t="s">
        <v>151</v>
      </c>
      <c r="E19580" s="9">
        <v>8</v>
      </c>
      <c r="F19580" s="9">
        <v>1</v>
      </c>
      <c r="G19580" s="9">
        <v>10</v>
      </c>
      <c r="H19580" s="9">
        <v>19</v>
      </c>
      <c r="I19580" s="9">
        <v>3.192307710647583</v>
      </c>
      <c r="J19580" s="9">
        <v>2.7583301067352295</v>
      </c>
      <c r="K19580" s="9">
        <v>1.7707560211420059E-2</v>
      </c>
      <c r="L19580" s="9">
        <v>95.60284423828125</v>
      </c>
    </row>
    <row r="19581" spans="1:12" x14ac:dyDescent="0.25">
      <c r="A19581" s="5" t="str">
        <f t="shared" si="305"/>
        <v>1TariffFlat811020</v>
      </c>
      <c r="B19581" s="9">
        <v>1</v>
      </c>
      <c r="C19581" t="s">
        <v>134</v>
      </c>
      <c r="D19581" t="s">
        <v>151</v>
      </c>
      <c r="E19581" s="9">
        <v>8</v>
      </c>
      <c r="F19581" s="9">
        <v>1</v>
      </c>
      <c r="G19581" s="9">
        <v>10</v>
      </c>
      <c r="H19581" s="9">
        <v>20</v>
      </c>
      <c r="I19581" s="9">
        <v>2.9696424007415771</v>
      </c>
      <c r="J19581" s="9">
        <v>2.6792912483215332</v>
      </c>
      <c r="K19581" s="9">
        <v>2.0287835970520973E-2</v>
      </c>
      <c r="L19581" s="9">
        <v>92.764640808105469</v>
      </c>
    </row>
    <row r="19582" spans="1:12" x14ac:dyDescent="0.25">
      <c r="A19582" s="5" t="str">
        <f t="shared" si="305"/>
        <v>1TariffFlat811021</v>
      </c>
      <c r="B19582" s="9">
        <v>1</v>
      </c>
      <c r="C19582" t="s">
        <v>134</v>
      </c>
      <c r="D19582" t="s">
        <v>151</v>
      </c>
      <c r="E19582" s="9">
        <v>8</v>
      </c>
      <c r="F19582" s="9">
        <v>1</v>
      </c>
      <c r="G19582" s="9">
        <v>10</v>
      </c>
      <c r="H19582" s="9">
        <v>21</v>
      </c>
      <c r="I19582" s="9">
        <v>2.7798199653625488</v>
      </c>
      <c r="J19582" s="9">
        <v>2.5150830745697021</v>
      </c>
      <c r="K19582" s="9">
        <v>1.3133274391293526E-2</v>
      </c>
      <c r="L19582" s="9">
        <v>89.176139831542969</v>
      </c>
    </row>
    <row r="19583" spans="1:12" x14ac:dyDescent="0.25">
      <c r="A19583" s="5" t="str">
        <f t="shared" si="305"/>
        <v>1TariffFlat811022</v>
      </c>
      <c r="B19583" s="9">
        <v>1</v>
      </c>
      <c r="C19583" t="s">
        <v>134</v>
      </c>
      <c r="D19583" t="s">
        <v>151</v>
      </c>
      <c r="E19583" s="9">
        <v>8</v>
      </c>
      <c r="F19583" s="9">
        <v>1</v>
      </c>
      <c r="G19583" s="9">
        <v>10</v>
      </c>
      <c r="H19583" s="9">
        <v>22</v>
      </c>
      <c r="I19583" s="9">
        <v>2.5590522289276123</v>
      </c>
      <c r="J19583" s="9">
        <v>3.0475249290466309</v>
      </c>
      <c r="K19583" s="9">
        <v>1.7651058733463287E-2</v>
      </c>
      <c r="L19583" s="9">
        <v>85.922821044921875</v>
      </c>
    </row>
    <row r="19584" spans="1:12" x14ac:dyDescent="0.25">
      <c r="A19584" s="5" t="str">
        <f t="shared" si="305"/>
        <v>1TariffFlat811023</v>
      </c>
      <c r="B19584" s="9">
        <v>1</v>
      </c>
      <c r="C19584" t="s">
        <v>134</v>
      </c>
      <c r="D19584" t="s">
        <v>151</v>
      </c>
      <c r="E19584" s="9">
        <v>8</v>
      </c>
      <c r="F19584" s="9">
        <v>1</v>
      </c>
      <c r="G19584" s="9">
        <v>10</v>
      </c>
      <c r="H19584" s="9">
        <v>23</v>
      </c>
      <c r="I19584" s="9">
        <v>2.1866188049316406</v>
      </c>
      <c r="J19584" s="9">
        <v>2.3713476657867432</v>
      </c>
      <c r="K19584" s="9">
        <v>1.3176804408431053E-2</v>
      </c>
      <c r="L19584" s="9">
        <v>83.465744018554688</v>
      </c>
    </row>
    <row r="19585" spans="1:12" x14ac:dyDescent="0.25">
      <c r="A19585" s="5" t="str">
        <f t="shared" si="305"/>
        <v>1TariffFlat811024</v>
      </c>
      <c r="B19585" s="9">
        <v>1</v>
      </c>
      <c r="C19585" t="s">
        <v>134</v>
      </c>
      <c r="D19585" t="s">
        <v>151</v>
      </c>
      <c r="E19585" s="9">
        <v>8</v>
      </c>
      <c r="F19585" s="9">
        <v>1</v>
      </c>
      <c r="G19585" s="9">
        <v>10</v>
      </c>
      <c r="H19585" s="9">
        <v>24</v>
      </c>
      <c r="I19585" s="9">
        <v>1.7918643951416016</v>
      </c>
      <c r="J19585" s="9">
        <v>1.9006171226501465</v>
      </c>
      <c r="K19585" s="9">
        <v>1.1147854849696159E-2</v>
      </c>
      <c r="L19585" s="9">
        <v>82.005439758300781</v>
      </c>
    </row>
    <row r="19586" spans="1:12" x14ac:dyDescent="0.25">
      <c r="A19586" s="5" t="str">
        <f t="shared" si="305"/>
        <v>1TariffFlat9021</v>
      </c>
      <c r="B19586" s="9">
        <v>1</v>
      </c>
      <c r="C19586" t="s">
        <v>134</v>
      </c>
      <c r="D19586" t="s">
        <v>151</v>
      </c>
      <c r="E19586" s="9">
        <v>9</v>
      </c>
      <c r="F19586" s="9">
        <v>0</v>
      </c>
      <c r="G19586" s="9">
        <v>2</v>
      </c>
      <c r="H19586" s="9">
        <v>1</v>
      </c>
      <c r="I19586" s="9">
        <v>1.4038486480712891</v>
      </c>
      <c r="J19586" s="9">
        <v>1.4038486480712891</v>
      </c>
      <c r="K19586" s="9">
        <v>0</v>
      </c>
      <c r="L19586" s="9">
        <v>79.28076171875</v>
      </c>
    </row>
    <row r="19587" spans="1:12" x14ac:dyDescent="0.25">
      <c r="A19587" s="5" t="str">
        <f t="shared" ref="A19587:A19650" si="306">B19587&amp;C19587&amp;D19587&amp;E19587&amp;F19587&amp;G19587&amp;H19587</f>
        <v>1TariffFlat9022</v>
      </c>
      <c r="B19587" s="9">
        <v>1</v>
      </c>
      <c r="C19587" t="s">
        <v>134</v>
      </c>
      <c r="D19587" t="s">
        <v>151</v>
      </c>
      <c r="E19587" s="9">
        <v>9</v>
      </c>
      <c r="F19587" s="9">
        <v>0</v>
      </c>
      <c r="G19587" s="9">
        <v>2</v>
      </c>
      <c r="H19587" s="9">
        <v>2</v>
      </c>
      <c r="I19587" s="9">
        <v>1.1614660024642944</v>
      </c>
      <c r="J19587" s="9">
        <v>1.1614660024642944</v>
      </c>
      <c r="K19587" s="9">
        <v>0</v>
      </c>
      <c r="L19587" s="9">
        <v>77.819892883300781</v>
      </c>
    </row>
    <row r="19588" spans="1:12" x14ac:dyDescent="0.25">
      <c r="A19588" s="5" t="str">
        <f t="shared" si="306"/>
        <v>1TariffFlat9023</v>
      </c>
      <c r="B19588" s="9">
        <v>1</v>
      </c>
      <c r="C19588" t="s">
        <v>134</v>
      </c>
      <c r="D19588" t="s">
        <v>151</v>
      </c>
      <c r="E19588" s="9">
        <v>9</v>
      </c>
      <c r="F19588" s="9">
        <v>0</v>
      </c>
      <c r="G19588" s="9">
        <v>2</v>
      </c>
      <c r="H19588" s="9">
        <v>3</v>
      </c>
      <c r="I19588" s="9">
        <v>1.0018366575241089</v>
      </c>
      <c r="J19588" s="9">
        <v>1.0018366575241089</v>
      </c>
      <c r="K19588" s="9">
        <v>0</v>
      </c>
      <c r="L19588" s="9">
        <v>76.608680725097656</v>
      </c>
    </row>
    <row r="19589" spans="1:12" x14ac:dyDescent="0.25">
      <c r="A19589" s="5" t="str">
        <f t="shared" si="306"/>
        <v>1TariffFlat9024</v>
      </c>
      <c r="B19589" s="9">
        <v>1</v>
      </c>
      <c r="C19589" t="s">
        <v>134</v>
      </c>
      <c r="D19589" t="s">
        <v>151</v>
      </c>
      <c r="E19589" s="9">
        <v>9</v>
      </c>
      <c r="F19589" s="9">
        <v>0</v>
      </c>
      <c r="G19589" s="9">
        <v>2</v>
      </c>
      <c r="H19589" s="9">
        <v>4</v>
      </c>
      <c r="I19589" s="9">
        <v>0.88111001253128052</v>
      </c>
      <c r="J19589" s="9">
        <v>0.88111001253128052</v>
      </c>
      <c r="K19589" s="9">
        <v>0</v>
      </c>
      <c r="L19589" s="9">
        <v>75.256614685058594</v>
      </c>
    </row>
    <row r="19590" spans="1:12" x14ac:dyDescent="0.25">
      <c r="A19590" s="5" t="str">
        <f t="shared" si="306"/>
        <v>1TariffFlat9025</v>
      </c>
      <c r="B19590" s="9">
        <v>1</v>
      </c>
      <c r="C19590" t="s">
        <v>134</v>
      </c>
      <c r="D19590" t="s">
        <v>151</v>
      </c>
      <c r="E19590" s="9">
        <v>9</v>
      </c>
      <c r="F19590" s="9">
        <v>0</v>
      </c>
      <c r="G19590" s="9">
        <v>2</v>
      </c>
      <c r="H19590" s="9">
        <v>5</v>
      </c>
      <c r="I19590" s="9">
        <v>0.80898892879486084</v>
      </c>
      <c r="J19590" s="9">
        <v>0.80898892879486084</v>
      </c>
      <c r="K19590" s="9">
        <v>0</v>
      </c>
      <c r="L19590" s="9">
        <v>74.362274169921875</v>
      </c>
    </row>
    <row r="19591" spans="1:12" x14ac:dyDescent="0.25">
      <c r="A19591" s="5" t="str">
        <f t="shared" si="306"/>
        <v>1TariffFlat9026</v>
      </c>
      <c r="B19591" s="9">
        <v>1</v>
      </c>
      <c r="C19591" t="s">
        <v>134</v>
      </c>
      <c r="D19591" t="s">
        <v>151</v>
      </c>
      <c r="E19591" s="9">
        <v>9</v>
      </c>
      <c r="F19591" s="9">
        <v>0</v>
      </c>
      <c r="G19591" s="9">
        <v>2</v>
      </c>
      <c r="H19591" s="9">
        <v>6</v>
      </c>
      <c r="I19591" s="9">
        <v>0.76938867568969727</v>
      </c>
      <c r="J19591" s="9">
        <v>0.76938867568969727</v>
      </c>
      <c r="K19591" s="9">
        <v>0</v>
      </c>
      <c r="L19591" s="9">
        <v>73.401031494140625</v>
      </c>
    </row>
    <row r="19592" spans="1:12" x14ac:dyDescent="0.25">
      <c r="A19592" s="5" t="str">
        <f t="shared" si="306"/>
        <v>1TariffFlat9027</v>
      </c>
      <c r="B19592" s="9">
        <v>1</v>
      </c>
      <c r="C19592" t="s">
        <v>134</v>
      </c>
      <c r="D19592" t="s">
        <v>151</v>
      </c>
      <c r="E19592" s="9">
        <v>9</v>
      </c>
      <c r="F19592" s="9">
        <v>0</v>
      </c>
      <c r="G19592" s="9">
        <v>2</v>
      </c>
      <c r="H19592" s="9">
        <v>7</v>
      </c>
      <c r="I19592" s="9">
        <v>0.77266675233840942</v>
      </c>
      <c r="J19592" s="9">
        <v>0.77266675233840942</v>
      </c>
      <c r="K19592" s="9">
        <v>0</v>
      </c>
      <c r="L19592" s="9">
        <v>73.267829895019531</v>
      </c>
    </row>
    <row r="19593" spans="1:12" x14ac:dyDescent="0.25">
      <c r="A19593" s="5" t="str">
        <f t="shared" si="306"/>
        <v>1TariffFlat9028</v>
      </c>
      <c r="B19593" s="9">
        <v>1</v>
      </c>
      <c r="C19593" t="s">
        <v>134</v>
      </c>
      <c r="D19593" t="s">
        <v>151</v>
      </c>
      <c r="E19593" s="9">
        <v>9</v>
      </c>
      <c r="F19593" s="9">
        <v>0</v>
      </c>
      <c r="G19593" s="9">
        <v>2</v>
      </c>
      <c r="H19593" s="9">
        <v>8</v>
      </c>
      <c r="I19593" s="9">
        <v>0.78546297550201416</v>
      </c>
      <c r="J19593" s="9">
        <v>0.78546297550201416</v>
      </c>
      <c r="K19593" s="9">
        <v>0</v>
      </c>
      <c r="L19593" s="9">
        <v>73.376739501953125</v>
      </c>
    </row>
    <row r="19594" spans="1:12" x14ac:dyDescent="0.25">
      <c r="A19594" s="5" t="str">
        <f t="shared" si="306"/>
        <v>1TariffFlat9029</v>
      </c>
      <c r="B19594" s="9">
        <v>1</v>
      </c>
      <c r="C19594" t="s">
        <v>134</v>
      </c>
      <c r="D19594" t="s">
        <v>151</v>
      </c>
      <c r="E19594" s="9">
        <v>9</v>
      </c>
      <c r="F19594" s="9">
        <v>0</v>
      </c>
      <c r="G19594" s="9">
        <v>2</v>
      </c>
      <c r="H19594" s="9">
        <v>9</v>
      </c>
      <c r="I19594" s="9">
        <v>0.73860067129135132</v>
      </c>
      <c r="J19594" s="9">
        <v>0.73860067129135132</v>
      </c>
      <c r="K19594" s="9">
        <v>0</v>
      </c>
      <c r="L19594" s="9">
        <v>75.090530395507813</v>
      </c>
    </row>
    <row r="19595" spans="1:12" x14ac:dyDescent="0.25">
      <c r="A19595" s="5" t="str">
        <f t="shared" si="306"/>
        <v>1TariffFlat90210</v>
      </c>
      <c r="B19595" s="9">
        <v>1</v>
      </c>
      <c r="C19595" t="s">
        <v>134</v>
      </c>
      <c r="D19595" t="s">
        <v>151</v>
      </c>
      <c r="E19595" s="9">
        <v>9</v>
      </c>
      <c r="F19595" s="9">
        <v>0</v>
      </c>
      <c r="G19595" s="9">
        <v>2</v>
      </c>
      <c r="H19595" s="9">
        <v>10</v>
      </c>
      <c r="I19595" s="9">
        <v>0.80082643032073975</v>
      </c>
      <c r="J19595" s="9">
        <v>0.80082643032073975</v>
      </c>
      <c r="K19595" s="9">
        <v>0</v>
      </c>
      <c r="L19595" s="9">
        <v>79.882110595703125</v>
      </c>
    </row>
    <row r="19596" spans="1:12" x14ac:dyDescent="0.25">
      <c r="A19596" s="5" t="str">
        <f t="shared" si="306"/>
        <v>1TariffFlat90211</v>
      </c>
      <c r="B19596" s="9">
        <v>1</v>
      </c>
      <c r="C19596" t="s">
        <v>134</v>
      </c>
      <c r="D19596" t="s">
        <v>151</v>
      </c>
      <c r="E19596" s="9">
        <v>9</v>
      </c>
      <c r="F19596" s="9">
        <v>0</v>
      </c>
      <c r="G19596" s="9">
        <v>2</v>
      </c>
      <c r="H19596" s="9">
        <v>11</v>
      </c>
      <c r="I19596" s="9">
        <v>0.99808216094970703</v>
      </c>
      <c r="J19596" s="9">
        <v>0.99808216094970703</v>
      </c>
      <c r="K19596" s="9">
        <v>0</v>
      </c>
      <c r="L19596" s="9">
        <v>86.200477600097656</v>
      </c>
    </row>
    <row r="19597" spans="1:12" x14ac:dyDescent="0.25">
      <c r="A19597" s="5" t="str">
        <f t="shared" si="306"/>
        <v>1TariffFlat90212</v>
      </c>
      <c r="B19597" s="9">
        <v>1</v>
      </c>
      <c r="C19597" t="s">
        <v>134</v>
      </c>
      <c r="D19597" t="s">
        <v>151</v>
      </c>
      <c r="E19597" s="9">
        <v>9</v>
      </c>
      <c r="F19597" s="9">
        <v>0</v>
      </c>
      <c r="G19597" s="9">
        <v>2</v>
      </c>
      <c r="H19597" s="9">
        <v>12</v>
      </c>
      <c r="I19597" s="9">
        <v>1.2397655248641968</v>
      </c>
      <c r="J19597" s="9">
        <v>1.2397655248641968</v>
      </c>
      <c r="K19597" s="9">
        <v>0</v>
      </c>
      <c r="L19597" s="9">
        <v>91.174575805664063</v>
      </c>
    </row>
    <row r="19598" spans="1:12" x14ac:dyDescent="0.25">
      <c r="A19598" s="5" t="str">
        <f t="shared" si="306"/>
        <v>1TariffFlat90213</v>
      </c>
      <c r="B19598" s="9">
        <v>1</v>
      </c>
      <c r="C19598" t="s">
        <v>134</v>
      </c>
      <c r="D19598" t="s">
        <v>151</v>
      </c>
      <c r="E19598" s="9">
        <v>9</v>
      </c>
      <c r="F19598" s="9">
        <v>0</v>
      </c>
      <c r="G19598" s="9">
        <v>2</v>
      </c>
      <c r="H19598" s="9">
        <v>13</v>
      </c>
      <c r="I19598" s="9">
        <v>1.5885488986968994</v>
      </c>
      <c r="J19598" s="9">
        <v>1.5885488986968994</v>
      </c>
      <c r="K19598" s="9">
        <v>0</v>
      </c>
      <c r="L19598" s="9">
        <v>94.110336303710938</v>
      </c>
    </row>
    <row r="19599" spans="1:12" x14ac:dyDescent="0.25">
      <c r="A19599" s="5" t="str">
        <f t="shared" si="306"/>
        <v>1TariffFlat90214</v>
      </c>
      <c r="B19599" s="9">
        <v>1</v>
      </c>
      <c r="C19599" t="s">
        <v>134</v>
      </c>
      <c r="D19599" t="s">
        <v>151</v>
      </c>
      <c r="E19599" s="9">
        <v>9</v>
      </c>
      <c r="F19599" s="9">
        <v>0</v>
      </c>
      <c r="G19599" s="9">
        <v>2</v>
      </c>
      <c r="H19599" s="9">
        <v>14</v>
      </c>
      <c r="I19599" s="9">
        <v>1.9645699262619019</v>
      </c>
      <c r="J19599" s="9">
        <v>1.9645699262619019</v>
      </c>
      <c r="K19599" s="9">
        <v>0</v>
      </c>
      <c r="L19599" s="9">
        <v>96.039161682128906</v>
      </c>
    </row>
    <row r="19600" spans="1:12" x14ac:dyDescent="0.25">
      <c r="A19600" s="5" t="str">
        <f t="shared" si="306"/>
        <v>1TariffFlat90215</v>
      </c>
      <c r="B19600" s="9">
        <v>1</v>
      </c>
      <c r="C19600" t="s">
        <v>134</v>
      </c>
      <c r="D19600" t="s">
        <v>151</v>
      </c>
      <c r="E19600" s="9">
        <v>9</v>
      </c>
      <c r="F19600" s="9">
        <v>0</v>
      </c>
      <c r="G19600" s="9">
        <v>2</v>
      </c>
      <c r="H19600" s="9">
        <v>15</v>
      </c>
      <c r="I19600" s="9">
        <v>2.3191187381744385</v>
      </c>
      <c r="J19600" s="9">
        <v>2.3191187381744385</v>
      </c>
      <c r="K19600" s="9">
        <v>0</v>
      </c>
      <c r="L19600" s="9">
        <v>96.760543823242188</v>
      </c>
    </row>
    <row r="19601" spans="1:12" x14ac:dyDescent="0.25">
      <c r="A19601" s="5" t="str">
        <f t="shared" si="306"/>
        <v>1TariffFlat90216</v>
      </c>
      <c r="B19601" s="9">
        <v>1</v>
      </c>
      <c r="C19601" t="s">
        <v>134</v>
      </c>
      <c r="D19601" t="s">
        <v>151</v>
      </c>
      <c r="E19601" s="9">
        <v>9</v>
      </c>
      <c r="F19601" s="9">
        <v>0</v>
      </c>
      <c r="G19601" s="9">
        <v>2</v>
      </c>
      <c r="H19601" s="9">
        <v>16</v>
      </c>
      <c r="I19601" s="9">
        <v>2.6556344032287598</v>
      </c>
      <c r="J19601" s="9">
        <v>2.6556344032287598</v>
      </c>
      <c r="K19601" s="9">
        <v>0</v>
      </c>
      <c r="L19601" s="9">
        <v>95.940452575683594</v>
      </c>
    </row>
    <row r="19602" spans="1:12" x14ac:dyDescent="0.25">
      <c r="A19602" s="5" t="str">
        <f t="shared" si="306"/>
        <v>1TariffFlat90217</v>
      </c>
      <c r="B19602" s="9">
        <v>1</v>
      </c>
      <c r="C19602" t="s">
        <v>134</v>
      </c>
      <c r="D19602" t="s">
        <v>151</v>
      </c>
      <c r="E19602" s="9">
        <v>9</v>
      </c>
      <c r="F19602" s="9">
        <v>0</v>
      </c>
      <c r="G19602" s="9">
        <v>2</v>
      </c>
      <c r="H19602" s="9">
        <v>17</v>
      </c>
      <c r="I19602" s="9">
        <v>2.9111104011535645</v>
      </c>
      <c r="J19602" s="9">
        <v>1.861107349395752</v>
      </c>
      <c r="K19602" s="9">
        <v>1.7220407724380493E-2</v>
      </c>
      <c r="L19602" s="9">
        <v>95.069351196289063</v>
      </c>
    </row>
    <row r="19603" spans="1:12" x14ac:dyDescent="0.25">
      <c r="A19603" s="5" t="str">
        <f t="shared" si="306"/>
        <v>1TariffFlat90218</v>
      </c>
      <c r="B19603" s="9">
        <v>1</v>
      </c>
      <c r="C19603" t="s">
        <v>134</v>
      </c>
      <c r="D19603" t="s">
        <v>151</v>
      </c>
      <c r="E19603" s="9">
        <v>9</v>
      </c>
      <c r="F19603" s="9">
        <v>0</v>
      </c>
      <c r="G19603" s="9">
        <v>2</v>
      </c>
      <c r="H19603" s="9">
        <v>18</v>
      </c>
      <c r="I19603" s="9">
        <v>3.0913305282592773</v>
      </c>
      <c r="J19603" s="9">
        <v>2.4682281017303467</v>
      </c>
      <c r="K19603" s="9">
        <v>2.8897402808070183E-2</v>
      </c>
      <c r="L19603" s="9">
        <v>93.699317932128906</v>
      </c>
    </row>
    <row r="19604" spans="1:12" x14ac:dyDescent="0.25">
      <c r="A19604" s="5" t="str">
        <f t="shared" si="306"/>
        <v>1TariffFlat90219</v>
      </c>
      <c r="B19604" s="9">
        <v>1</v>
      </c>
      <c r="C19604" t="s">
        <v>134</v>
      </c>
      <c r="D19604" t="s">
        <v>151</v>
      </c>
      <c r="E19604" s="9">
        <v>9</v>
      </c>
      <c r="F19604" s="9">
        <v>0</v>
      </c>
      <c r="G19604" s="9">
        <v>2</v>
      </c>
      <c r="H19604" s="9">
        <v>19</v>
      </c>
      <c r="I19604" s="9">
        <v>3.0890016555786133</v>
      </c>
      <c r="J19604" s="9">
        <v>2.6908111572265625</v>
      </c>
      <c r="K19604" s="9">
        <v>1.5441137365996838E-2</v>
      </c>
      <c r="L19604" s="9">
        <v>92.909034729003906</v>
      </c>
    </row>
    <row r="19605" spans="1:12" x14ac:dyDescent="0.25">
      <c r="A19605" s="5" t="str">
        <f t="shared" si="306"/>
        <v>1TariffFlat90220</v>
      </c>
      <c r="B19605" s="9">
        <v>1</v>
      </c>
      <c r="C19605" t="s">
        <v>134</v>
      </c>
      <c r="D19605" t="s">
        <v>151</v>
      </c>
      <c r="E19605" s="9">
        <v>9</v>
      </c>
      <c r="F19605" s="9">
        <v>0</v>
      </c>
      <c r="G19605" s="9">
        <v>2</v>
      </c>
      <c r="H19605" s="9">
        <v>20</v>
      </c>
      <c r="I19605" s="9">
        <v>2.8716135025024414</v>
      </c>
      <c r="J19605" s="9">
        <v>2.5929131507873535</v>
      </c>
      <c r="K19605" s="9">
        <v>1.6754740849137306E-2</v>
      </c>
      <c r="L19605" s="9">
        <v>91.132392883300781</v>
      </c>
    </row>
    <row r="19606" spans="1:12" x14ac:dyDescent="0.25">
      <c r="A19606" s="5" t="str">
        <f t="shared" si="306"/>
        <v>1TariffFlat90221</v>
      </c>
      <c r="B19606" s="9">
        <v>1</v>
      </c>
      <c r="C19606" t="s">
        <v>134</v>
      </c>
      <c r="D19606" t="s">
        <v>151</v>
      </c>
      <c r="E19606" s="9">
        <v>9</v>
      </c>
      <c r="F19606" s="9">
        <v>0</v>
      </c>
      <c r="G19606" s="9">
        <v>2</v>
      </c>
      <c r="H19606" s="9">
        <v>21</v>
      </c>
      <c r="I19606" s="9">
        <v>2.6920890808105469</v>
      </c>
      <c r="J19606" s="9">
        <v>2.436640739440918</v>
      </c>
      <c r="K19606" s="9">
        <v>1.1394709348678589E-2</v>
      </c>
      <c r="L19606" s="9">
        <v>87.874847412109375</v>
      </c>
    </row>
    <row r="19607" spans="1:12" x14ac:dyDescent="0.25">
      <c r="A19607" s="5" t="str">
        <f t="shared" si="306"/>
        <v>1TariffFlat90222</v>
      </c>
      <c r="B19607" s="9">
        <v>1</v>
      </c>
      <c r="C19607" t="s">
        <v>134</v>
      </c>
      <c r="D19607" t="s">
        <v>151</v>
      </c>
      <c r="E19607" s="9">
        <v>9</v>
      </c>
      <c r="F19607" s="9">
        <v>0</v>
      </c>
      <c r="G19607" s="9">
        <v>2</v>
      </c>
      <c r="H19607" s="9">
        <v>22</v>
      </c>
      <c r="I19607" s="9">
        <v>2.4876940250396729</v>
      </c>
      <c r="J19607" s="9">
        <v>2.9720637798309326</v>
      </c>
      <c r="K19607" s="9">
        <v>1.678146980702877E-2</v>
      </c>
      <c r="L19607" s="9">
        <v>85.599479675292969</v>
      </c>
    </row>
    <row r="19608" spans="1:12" x14ac:dyDescent="0.25">
      <c r="A19608" s="5" t="str">
        <f t="shared" si="306"/>
        <v>1TariffFlat90223</v>
      </c>
      <c r="B19608" s="9">
        <v>1</v>
      </c>
      <c r="C19608" t="s">
        <v>134</v>
      </c>
      <c r="D19608" t="s">
        <v>151</v>
      </c>
      <c r="E19608" s="9">
        <v>9</v>
      </c>
      <c r="F19608" s="9">
        <v>0</v>
      </c>
      <c r="G19608" s="9">
        <v>2</v>
      </c>
      <c r="H19608" s="9">
        <v>23</v>
      </c>
      <c r="I19608" s="9">
        <v>2.1273360252380371</v>
      </c>
      <c r="J19608" s="9">
        <v>2.3119223117828369</v>
      </c>
      <c r="K19608" s="9">
        <v>1.3141388073563576E-2</v>
      </c>
      <c r="L19608" s="9">
        <v>83.446060180664063</v>
      </c>
    </row>
    <row r="19609" spans="1:12" x14ac:dyDescent="0.25">
      <c r="A19609" s="5" t="str">
        <f t="shared" si="306"/>
        <v>1TariffFlat90224</v>
      </c>
      <c r="B19609" s="9">
        <v>1</v>
      </c>
      <c r="C19609" t="s">
        <v>134</v>
      </c>
      <c r="D19609" t="s">
        <v>151</v>
      </c>
      <c r="E19609" s="9">
        <v>9</v>
      </c>
      <c r="F19609" s="9">
        <v>0</v>
      </c>
      <c r="G19609" s="9">
        <v>2</v>
      </c>
      <c r="H19609" s="9">
        <v>24</v>
      </c>
      <c r="I19609" s="9">
        <v>1.7427715063095093</v>
      </c>
      <c r="J19609" s="9">
        <v>1.8488553762435913</v>
      </c>
      <c r="K19609" s="9">
        <v>1.047076378017664E-2</v>
      </c>
      <c r="L19609" s="9">
        <v>81.542015075683594</v>
      </c>
    </row>
    <row r="19610" spans="1:12" x14ac:dyDescent="0.25">
      <c r="A19610" s="5" t="str">
        <f t="shared" si="306"/>
        <v>1TariffFlat90101</v>
      </c>
      <c r="B19610" s="9">
        <v>1</v>
      </c>
      <c r="C19610" t="s">
        <v>134</v>
      </c>
      <c r="D19610" t="s">
        <v>151</v>
      </c>
      <c r="E19610" s="9">
        <v>9</v>
      </c>
      <c r="F19610" s="9">
        <v>0</v>
      </c>
      <c r="G19610" s="9">
        <v>10</v>
      </c>
      <c r="H19610" s="9">
        <v>1</v>
      </c>
      <c r="I19610" s="9">
        <v>1.458020806312561</v>
      </c>
      <c r="J19610" s="9">
        <v>1.458020806312561</v>
      </c>
      <c r="K19610" s="9">
        <v>0</v>
      </c>
      <c r="L19610" s="9">
        <v>80.213050842285156</v>
      </c>
    </row>
    <row r="19611" spans="1:12" x14ac:dyDescent="0.25">
      <c r="A19611" s="5" t="str">
        <f t="shared" si="306"/>
        <v>1TariffFlat90102</v>
      </c>
      <c r="B19611" s="9">
        <v>1</v>
      </c>
      <c r="C19611" t="s">
        <v>134</v>
      </c>
      <c r="D19611" t="s">
        <v>151</v>
      </c>
      <c r="E19611" s="9">
        <v>9</v>
      </c>
      <c r="F19611" s="9">
        <v>0</v>
      </c>
      <c r="G19611" s="9">
        <v>10</v>
      </c>
      <c r="H19611" s="9">
        <v>2</v>
      </c>
      <c r="I19611" s="9">
        <v>1.2153106927871704</v>
      </c>
      <c r="J19611" s="9">
        <v>1.2153106927871704</v>
      </c>
      <c r="K19611" s="9">
        <v>0</v>
      </c>
      <c r="L19611" s="9">
        <v>78.981971740722656</v>
      </c>
    </row>
    <row r="19612" spans="1:12" x14ac:dyDescent="0.25">
      <c r="A19612" s="5" t="str">
        <f t="shared" si="306"/>
        <v>1TariffFlat90103</v>
      </c>
      <c r="B19612" s="9">
        <v>1</v>
      </c>
      <c r="C19612" t="s">
        <v>134</v>
      </c>
      <c r="D19612" t="s">
        <v>151</v>
      </c>
      <c r="E19612" s="9">
        <v>9</v>
      </c>
      <c r="F19612" s="9">
        <v>0</v>
      </c>
      <c r="G19612" s="9">
        <v>10</v>
      </c>
      <c r="H19612" s="9">
        <v>3</v>
      </c>
      <c r="I19612" s="9">
        <v>1.0546090602874756</v>
      </c>
      <c r="J19612" s="9">
        <v>1.0546090602874756</v>
      </c>
      <c r="K19612" s="9">
        <v>0</v>
      </c>
      <c r="L19612" s="9">
        <v>77.936531066894531</v>
      </c>
    </row>
    <row r="19613" spans="1:12" x14ac:dyDescent="0.25">
      <c r="A19613" s="5" t="str">
        <f t="shared" si="306"/>
        <v>1TariffFlat90104</v>
      </c>
      <c r="B19613" s="9">
        <v>1</v>
      </c>
      <c r="C19613" t="s">
        <v>134</v>
      </c>
      <c r="D19613" t="s">
        <v>151</v>
      </c>
      <c r="E19613" s="9">
        <v>9</v>
      </c>
      <c r="F19613" s="9">
        <v>0</v>
      </c>
      <c r="G19613" s="9">
        <v>10</v>
      </c>
      <c r="H19613" s="9">
        <v>4</v>
      </c>
      <c r="I19613" s="9">
        <v>0.95983242988586426</v>
      </c>
      <c r="J19613" s="9">
        <v>0.95983242988586426</v>
      </c>
      <c r="K19613" s="9">
        <v>0</v>
      </c>
      <c r="L19613" s="9">
        <v>77.541336059570313</v>
      </c>
    </row>
    <row r="19614" spans="1:12" x14ac:dyDescent="0.25">
      <c r="A19614" s="5" t="str">
        <f t="shared" si="306"/>
        <v>1TariffFlat90105</v>
      </c>
      <c r="B19614" s="9">
        <v>1</v>
      </c>
      <c r="C19614" t="s">
        <v>134</v>
      </c>
      <c r="D19614" t="s">
        <v>151</v>
      </c>
      <c r="E19614" s="9">
        <v>9</v>
      </c>
      <c r="F19614" s="9">
        <v>0</v>
      </c>
      <c r="G19614" s="9">
        <v>10</v>
      </c>
      <c r="H19614" s="9">
        <v>5</v>
      </c>
      <c r="I19614" s="9">
        <v>0.88916248083114624</v>
      </c>
      <c r="J19614" s="9">
        <v>0.88916248083114624</v>
      </c>
      <c r="K19614" s="9">
        <v>0</v>
      </c>
      <c r="L19614" s="9">
        <v>76.995681762695313</v>
      </c>
    </row>
    <row r="19615" spans="1:12" x14ac:dyDescent="0.25">
      <c r="A19615" s="5" t="str">
        <f t="shared" si="306"/>
        <v>1TariffFlat90106</v>
      </c>
      <c r="B19615" s="9">
        <v>1</v>
      </c>
      <c r="C19615" t="s">
        <v>134</v>
      </c>
      <c r="D19615" t="s">
        <v>151</v>
      </c>
      <c r="E19615" s="9">
        <v>9</v>
      </c>
      <c r="F19615" s="9">
        <v>0</v>
      </c>
      <c r="G19615" s="9">
        <v>10</v>
      </c>
      <c r="H19615" s="9">
        <v>6</v>
      </c>
      <c r="I19615" s="9">
        <v>0.86166113615036011</v>
      </c>
      <c r="J19615" s="9">
        <v>0.86166113615036011</v>
      </c>
      <c r="K19615" s="9">
        <v>0</v>
      </c>
      <c r="L19615" s="9">
        <v>76.759574890136719</v>
      </c>
    </row>
    <row r="19616" spans="1:12" x14ac:dyDescent="0.25">
      <c r="A19616" s="5" t="str">
        <f t="shared" si="306"/>
        <v>1TariffFlat90107</v>
      </c>
      <c r="B19616" s="9">
        <v>1</v>
      </c>
      <c r="C19616" t="s">
        <v>134</v>
      </c>
      <c r="D19616" t="s">
        <v>151</v>
      </c>
      <c r="E19616" s="9">
        <v>9</v>
      </c>
      <c r="F19616" s="9">
        <v>0</v>
      </c>
      <c r="G19616" s="9">
        <v>10</v>
      </c>
      <c r="H19616" s="9">
        <v>7</v>
      </c>
      <c r="I19616" s="9">
        <v>0.85164618492126465</v>
      </c>
      <c r="J19616" s="9">
        <v>0.85164618492126465</v>
      </c>
      <c r="K19616" s="9">
        <v>0</v>
      </c>
      <c r="L19616" s="9">
        <v>76.444656372070313</v>
      </c>
    </row>
    <row r="19617" spans="1:12" x14ac:dyDescent="0.25">
      <c r="A19617" s="5" t="str">
        <f t="shared" si="306"/>
        <v>1TariffFlat90108</v>
      </c>
      <c r="B19617" s="9">
        <v>1</v>
      </c>
      <c r="C19617" t="s">
        <v>134</v>
      </c>
      <c r="D19617" t="s">
        <v>151</v>
      </c>
      <c r="E19617" s="9">
        <v>9</v>
      </c>
      <c r="F19617" s="9">
        <v>0</v>
      </c>
      <c r="G19617" s="9">
        <v>10</v>
      </c>
      <c r="H19617" s="9">
        <v>8</v>
      </c>
      <c r="I19617" s="9">
        <v>0.88003808259963989</v>
      </c>
      <c r="J19617" s="9">
        <v>0.88003808259963989</v>
      </c>
      <c r="K19617" s="9">
        <v>0</v>
      </c>
      <c r="L19617" s="9">
        <v>76.831306457519531</v>
      </c>
    </row>
    <row r="19618" spans="1:12" x14ac:dyDescent="0.25">
      <c r="A19618" s="5" t="str">
        <f t="shared" si="306"/>
        <v>1TariffFlat90109</v>
      </c>
      <c r="B19618" s="9">
        <v>1</v>
      </c>
      <c r="C19618" t="s">
        <v>134</v>
      </c>
      <c r="D19618" t="s">
        <v>151</v>
      </c>
      <c r="E19618" s="9">
        <v>9</v>
      </c>
      <c r="F19618" s="9">
        <v>0</v>
      </c>
      <c r="G19618" s="9">
        <v>10</v>
      </c>
      <c r="H19618" s="9">
        <v>9</v>
      </c>
      <c r="I19618" s="9">
        <v>0.83947950601577759</v>
      </c>
      <c r="J19618" s="9">
        <v>0.83947950601577759</v>
      </c>
      <c r="K19618" s="9">
        <v>0</v>
      </c>
      <c r="L19618" s="9">
        <v>78.218177795410156</v>
      </c>
    </row>
    <row r="19619" spans="1:12" x14ac:dyDescent="0.25">
      <c r="A19619" s="5" t="str">
        <f t="shared" si="306"/>
        <v>1TariffFlat901010</v>
      </c>
      <c r="B19619" s="9">
        <v>1</v>
      </c>
      <c r="C19619" t="s">
        <v>134</v>
      </c>
      <c r="D19619" t="s">
        <v>151</v>
      </c>
      <c r="E19619" s="9">
        <v>9</v>
      </c>
      <c r="F19619" s="9">
        <v>0</v>
      </c>
      <c r="G19619" s="9">
        <v>10</v>
      </c>
      <c r="H19619" s="9">
        <v>10</v>
      </c>
      <c r="I19619" s="9">
        <v>0.85630005598068237</v>
      </c>
      <c r="J19619" s="9">
        <v>0.85630005598068237</v>
      </c>
      <c r="K19619" s="9">
        <v>0</v>
      </c>
      <c r="L19619" s="9">
        <v>81.603996276855469</v>
      </c>
    </row>
    <row r="19620" spans="1:12" x14ac:dyDescent="0.25">
      <c r="A19620" s="5" t="str">
        <f t="shared" si="306"/>
        <v>1TariffFlat901011</v>
      </c>
      <c r="B19620" s="9">
        <v>1</v>
      </c>
      <c r="C19620" t="s">
        <v>134</v>
      </c>
      <c r="D19620" t="s">
        <v>151</v>
      </c>
      <c r="E19620" s="9">
        <v>9</v>
      </c>
      <c r="F19620" s="9">
        <v>0</v>
      </c>
      <c r="G19620" s="9">
        <v>10</v>
      </c>
      <c r="H19620" s="9">
        <v>11</v>
      </c>
      <c r="I19620" s="9">
        <v>1.0981221199035645</v>
      </c>
      <c r="J19620" s="9">
        <v>1.0981221199035645</v>
      </c>
      <c r="K19620" s="9">
        <v>0</v>
      </c>
      <c r="L19620" s="9">
        <v>86.506416320800781</v>
      </c>
    </row>
    <row r="19621" spans="1:12" x14ac:dyDescent="0.25">
      <c r="A19621" s="5" t="str">
        <f t="shared" si="306"/>
        <v>1TariffFlat901012</v>
      </c>
      <c r="B19621" s="9">
        <v>1</v>
      </c>
      <c r="C19621" t="s">
        <v>134</v>
      </c>
      <c r="D19621" t="s">
        <v>151</v>
      </c>
      <c r="E19621" s="9">
        <v>9</v>
      </c>
      <c r="F19621" s="9">
        <v>0</v>
      </c>
      <c r="G19621" s="9">
        <v>10</v>
      </c>
      <c r="H19621" s="9">
        <v>12</v>
      </c>
      <c r="I19621" s="9">
        <v>1.4055823087692261</v>
      </c>
      <c r="J19621" s="9">
        <v>1.4055823087692261</v>
      </c>
      <c r="K19621" s="9">
        <v>0</v>
      </c>
      <c r="L19621" s="9">
        <v>90.603958129882813</v>
      </c>
    </row>
    <row r="19622" spans="1:12" x14ac:dyDescent="0.25">
      <c r="A19622" s="5" t="str">
        <f t="shared" si="306"/>
        <v>1TariffFlat901013</v>
      </c>
      <c r="B19622" s="9">
        <v>1</v>
      </c>
      <c r="C19622" t="s">
        <v>134</v>
      </c>
      <c r="D19622" t="s">
        <v>151</v>
      </c>
      <c r="E19622" s="9">
        <v>9</v>
      </c>
      <c r="F19622" s="9">
        <v>0</v>
      </c>
      <c r="G19622" s="9">
        <v>10</v>
      </c>
      <c r="H19622" s="9">
        <v>13</v>
      </c>
      <c r="I19622" s="9">
        <v>1.7892483472824097</v>
      </c>
      <c r="J19622" s="9">
        <v>1.7892483472824097</v>
      </c>
      <c r="K19622" s="9">
        <v>0</v>
      </c>
      <c r="L19622" s="9">
        <v>93.9520263671875</v>
      </c>
    </row>
    <row r="19623" spans="1:12" x14ac:dyDescent="0.25">
      <c r="A19623" s="5" t="str">
        <f t="shared" si="306"/>
        <v>1TariffFlat901014</v>
      </c>
      <c r="B19623" s="9">
        <v>1</v>
      </c>
      <c r="C19623" t="s">
        <v>134</v>
      </c>
      <c r="D19623" t="s">
        <v>151</v>
      </c>
      <c r="E19623" s="9">
        <v>9</v>
      </c>
      <c r="F19623" s="9">
        <v>0</v>
      </c>
      <c r="G19623" s="9">
        <v>10</v>
      </c>
      <c r="H19623" s="9">
        <v>14</v>
      </c>
      <c r="I19623" s="9">
        <v>2.1939573287963867</v>
      </c>
      <c r="J19623" s="9">
        <v>2.1939573287963867</v>
      </c>
      <c r="K19623" s="9">
        <v>0</v>
      </c>
      <c r="L19623" s="9">
        <v>96.118682861328125</v>
      </c>
    </row>
    <row r="19624" spans="1:12" x14ac:dyDescent="0.25">
      <c r="A19624" s="5" t="str">
        <f t="shared" si="306"/>
        <v>1TariffFlat901015</v>
      </c>
      <c r="B19624" s="9">
        <v>1</v>
      </c>
      <c r="C19624" t="s">
        <v>134</v>
      </c>
      <c r="D19624" t="s">
        <v>151</v>
      </c>
      <c r="E19624" s="9">
        <v>9</v>
      </c>
      <c r="F19624" s="9">
        <v>0</v>
      </c>
      <c r="G19624" s="9">
        <v>10</v>
      </c>
      <c r="H19624" s="9">
        <v>15</v>
      </c>
      <c r="I19624" s="9">
        <v>2.5645551681518555</v>
      </c>
      <c r="J19624" s="9">
        <v>2.5645551681518555</v>
      </c>
      <c r="K19624" s="9">
        <v>0</v>
      </c>
      <c r="L19624" s="9">
        <v>97.449615478515625</v>
      </c>
    </row>
    <row r="19625" spans="1:12" x14ac:dyDescent="0.25">
      <c r="A19625" s="5" t="str">
        <f t="shared" si="306"/>
        <v>1TariffFlat901016</v>
      </c>
      <c r="B19625" s="9">
        <v>1</v>
      </c>
      <c r="C19625" t="s">
        <v>134</v>
      </c>
      <c r="D19625" t="s">
        <v>151</v>
      </c>
      <c r="E19625" s="9">
        <v>9</v>
      </c>
      <c r="F19625" s="9">
        <v>0</v>
      </c>
      <c r="G19625" s="9">
        <v>10</v>
      </c>
      <c r="H19625" s="9">
        <v>16</v>
      </c>
      <c r="I19625" s="9">
        <v>2.9105796813964844</v>
      </c>
      <c r="J19625" s="9">
        <v>2.9105796813964844</v>
      </c>
      <c r="K19625" s="9">
        <v>0</v>
      </c>
      <c r="L19625" s="9">
        <v>97.626167297363281</v>
      </c>
    </row>
    <row r="19626" spans="1:12" x14ac:dyDescent="0.25">
      <c r="A19626" s="5" t="str">
        <f t="shared" si="306"/>
        <v>1TariffFlat901017</v>
      </c>
      <c r="B19626" s="9">
        <v>1</v>
      </c>
      <c r="C19626" t="s">
        <v>134</v>
      </c>
      <c r="D19626" t="s">
        <v>151</v>
      </c>
      <c r="E19626" s="9">
        <v>9</v>
      </c>
      <c r="F19626" s="9">
        <v>0</v>
      </c>
      <c r="G19626" s="9">
        <v>10</v>
      </c>
      <c r="H19626" s="9">
        <v>17</v>
      </c>
      <c r="I19626" s="9">
        <v>3.1683063507080078</v>
      </c>
      <c r="J19626" s="9">
        <v>2.0521810054779053</v>
      </c>
      <c r="K19626" s="9">
        <v>2.2741721943020821E-2</v>
      </c>
      <c r="L19626" s="9">
        <v>98.027336120605469</v>
      </c>
    </row>
    <row r="19627" spans="1:12" x14ac:dyDescent="0.25">
      <c r="A19627" s="5" t="str">
        <f t="shared" si="306"/>
        <v>1TariffFlat901018</v>
      </c>
      <c r="B19627" s="9">
        <v>1</v>
      </c>
      <c r="C19627" t="s">
        <v>134</v>
      </c>
      <c r="D19627" t="s">
        <v>151</v>
      </c>
      <c r="E19627" s="9">
        <v>9</v>
      </c>
      <c r="F19627" s="9">
        <v>0</v>
      </c>
      <c r="G19627" s="9">
        <v>10</v>
      </c>
      <c r="H19627" s="9">
        <v>18</v>
      </c>
      <c r="I19627" s="9">
        <v>3.3447320461273193</v>
      </c>
      <c r="J19627" s="9">
        <v>2.6575746536254883</v>
      </c>
      <c r="K19627" s="9">
        <v>3.5873342305421829E-2</v>
      </c>
      <c r="L19627" s="9">
        <v>96.962440490722656</v>
      </c>
    </row>
    <row r="19628" spans="1:12" x14ac:dyDescent="0.25">
      <c r="A19628" s="5" t="str">
        <f t="shared" si="306"/>
        <v>1TariffFlat901019</v>
      </c>
      <c r="B19628" s="9">
        <v>1</v>
      </c>
      <c r="C19628" t="s">
        <v>134</v>
      </c>
      <c r="D19628" t="s">
        <v>151</v>
      </c>
      <c r="E19628" s="9">
        <v>9</v>
      </c>
      <c r="F19628" s="9">
        <v>0</v>
      </c>
      <c r="G19628" s="9">
        <v>10</v>
      </c>
      <c r="H19628" s="9">
        <v>19</v>
      </c>
      <c r="I19628" s="9">
        <v>3.3356678485870361</v>
      </c>
      <c r="J19628" s="9">
        <v>2.9043936729431152</v>
      </c>
      <c r="K19628" s="9">
        <v>1.7467623576521873E-2</v>
      </c>
      <c r="L19628" s="9">
        <v>95.399360656738281</v>
      </c>
    </row>
    <row r="19629" spans="1:12" x14ac:dyDescent="0.25">
      <c r="A19629" s="5" t="str">
        <f t="shared" si="306"/>
        <v>1TariffFlat901020</v>
      </c>
      <c r="B19629" s="9">
        <v>1</v>
      </c>
      <c r="C19629" t="s">
        <v>134</v>
      </c>
      <c r="D19629" t="s">
        <v>151</v>
      </c>
      <c r="E19629" s="9">
        <v>9</v>
      </c>
      <c r="F19629" s="9">
        <v>0</v>
      </c>
      <c r="G19629" s="9">
        <v>10</v>
      </c>
      <c r="H19629" s="9">
        <v>20</v>
      </c>
      <c r="I19629" s="9">
        <v>3.0892634391784668</v>
      </c>
      <c r="J19629" s="9">
        <v>2.7971851825714111</v>
      </c>
      <c r="K19629" s="9">
        <v>2.0835977047681808E-2</v>
      </c>
      <c r="L19629" s="9">
        <v>93.006607055664063</v>
      </c>
    </row>
    <row r="19630" spans="1:12" x14ac:dyDescent="0.25">
      <c r="A19630" s="5" t="str">
        <f t="shared" si="306"/>
        <v>1TariffFlat901021</v>
      </c>
      <c r="B19630" s="9">
        <v>1</v>
      </c>
      <c r="C19630" t="s">
        <v>134</v>
      </c>
      <c r="D19630" t="s">
        <v>151</v>
      </c>
      <c r="E19630" s="9">
        <v>9</v>
      </c>
      <c r="F19630" s="9">
        <v>0</v>
      </c>
      <c r="G19630" s="9">
        <v>10</v>
      </c>
      <c r="H19630" s="9">
        <v>21</v>
      </c>
      <c r="I19630" s="9">
        <v>2.8880560398101807</v>
      </c>
      <c r="J19630" s="9">
        <v>2.6196277141571045</v>
      </c>
      <c r="K19630" s="9">
        <v>1.3997988775372505E-2</v>
      </c>
      <c r="L19630" s="9">
        <v>89.693313598632813</v>
      </c>
    </row>
    <row r="19631" spans="1:12" x14ac:dyDescent="0.25">
      <c r="A19631" s="5" t="str">
        <f t="shared" si="306"/>
        <v>1TariffFlat901022</v>
      </c>
      <c r="B19631" s="9">
        <v>1</v>
      </c>
      <c r="C19631" t="s">
        <v>134</v>
      </c>
      <c r="D19631" t="s">
        <v>151</v>
      </c>
      <c r="E19631" s="9">
        <v>9</v>
      </c>
      <c r="F19631" s="9">
        <v>0</v>
      </c>
      <c r="G19631" s="9">
        <v>10</v>
      </c>
      <c r="H19631" s="9">
        <v>22</v>
      </c>
      <c r="I19631" s="9">
        <v>2.6721982955932617</v>
      </c>
      <c r="J19631" s="9">
        <v>3.1864287853240967</v>
      </c>
      <c r="K19631" s="9">
        <v>2.3638362064957619E-2</v>
      </c>
      <c r="L19631" s="9">
        <v>87.952720642089844</v>
      </c>
    </row>
    <row r="19632" spans="1:12" x14ac:dyDescent="0.25">
      <c r="A19632" s="5" t="str">
        <f t="shared" si="306"/>
        <v>1TariffFlat901023</v>
      </c>
      <c r="B19632" s="9">
        <v>1</v>
      </c>
      <c r="C19632" t="s">
        <v>134</v>
      </c>
      <c r="D19632" t="s">
        <v>151</v>
      </c>
      <c r="E19632" s="9">
        <v>9</v>
      </c>
      <c r="F19632" s="9">
        <v>0</v>
      </c>
      <c r="G19632" s="9">
        <v>10</v>
      </c>
      <c r="H19632" s="9">
        <v>23</v>
      </c>
      <c r="I19632" s="9">
        <v>2.2893640995025635</v>
      </c>
      <c r="J19632" s="9">
        <v>2.4955935478210449</v>
      </c>
      <c r="K19632" s="9">
        <v>1.9271658733487129E-2</v>
      </c>
      <c r="L19632" s="9">
        <v>86.43365478515625</v>
      </c>
    </row>
    <row r="19633" spans="1:12" x14ac:dyDescent="0.25">
      <c r="A19633" s="5" t="str">
        <f t="shared" si="306"/>
        <v>1TariffFlat901024</v>
      </c>
      <c r="B19633" s="9">
        <v>1</v>
      </c>
      <c r="C19633" t="s">
        <v>134</v>
      </c>
      <c r="D19633" t="s">
        <v>151</v>
      </c>
      <c r="E19633" s="9">
        <v>9</v>
      </c>
      <c r="F19633" s="9">
        <v>0</v>
      </c>
      <c r="G19633" s="9">
        <v>10</v>
      </c>
      <c r="H19633" s="9">
        <v>24</v>
      </c>
      <c r="I19633" s="9">
        <v>1.8827283382415771</v>
      </c>
      <c r="J19633" s="9">
        <v>2.0064423084259033</v>
      </c>
      <c r="K19633" s="9">
        <v>1.5471065416932106E-2</v>
      </c>
      <c r="L19633" s="9">
        <v>84.603279113769531</v>
      </c>
    </row>
    <row r="19634" spans="1:12" x14ac:dyDescent="0.25">
      <c r="A19634" s="5" t="str">
        <f t="shared" si="306"/>
        <v>1TariffFlat9121</v>
      </c>
      <c r="B19634" s="9">
        <v>1</v>
      </c>
      <c r="C19634" t="s">
        <v>134</v>
      </c>
      <c r="D19634" t="s">
        <v>151</v>
      </c>
      <c r="E19634" s="9">
        <v>9</v>
      </c>
      <c r="F19634" s="9">
        <v>1</v>
      </c>
      <c r="G19634" s="9">
        <v>2</v>
      </c>
      <c r="H19634" s="9">
        <v>1</v>
      </c>
      <c r="I19634" s="9">
        <v>1.2670373916625977</v>
      </c>
      <c r="J19634" s="9">
        <v>1.2670373916625977</v>
      </c>
      <c r="K19634" s="9">
        <v>0</v>
      </c>
      <c r="L19634" s="9">
        <v>76.602088928222656</v>
      </c>
    </row>
    <row r="19635" spans="1:12" x14ac:dyDescent="0.25">
      <c r="A19635" s="5" t="str">
        <f t="shared" si="306"/>
        <v>1TariffFlat9122</v>
      </c>
      <c r="B19635" s="9">
        <v>1</v>
      </c>
      <c r="C19635" t="s">
        <v>134</v>
      </c>
      <c r="D19635" t="s">
        <v>151</v>
      </c>
      <c r="E19635" s="9">
        <v>9</v>
      </c>
      <c r="F19635" s="9">
        <v>1</v>
      </c>
      <c r="G19635" s="9">
        <v>2</v>
      </c>
      <c r="H19635" s="9">
        <v>2</v>
      </c>
      <c r="I19635" s="9">
        <v>1.0548970699310303</v>
      </c>
      <c r="J19635" s="9">
        <v>1.0548970699310303</v>
      </c>
      <c r="K19635" s="9">
        <v>0</v>
      </c>
      <c r="L19635" s="9">
        <v>75.428726196289063</v>
      </c>
    </row>
    <row r="19636" spans="1:12" x14ac:dyDescent="0.25">
      <c r="A19636" s="5" t="str">
        <f t="shared" si="306"/>
        <v>1TariffFlat9123</v>
      </c>
      <c r="B19636" s="9">
        <v>1</v>
      </c>
      <c r="C19636" t="s">
        <v>134</v>
      </c>
      <c r="D19636" t="s">
        <v>151</v>
      </c>
      <c r="E19636" s="9">
        <v>9</v>
      </c>
      <c r="F19636" s="9">
        <v>1</v>
      </c>
      <c r="G19636" s="9">
        <v>2</v>
      </c>
      <c r="H19636" s="9">
        <v>3</v>
      </c>
      <c r="I19636" s="9">
        <v>0.91710418462753296</v>
      </c>
      <c r="J19636" s="9">
        <v>0.91710418462753296</v>
      </c>
      <c r="K19636" s="9">
        <v>0</v>
      </c>
      <c r="L19636" s="9">
        <v>74.44195556640625</v>
      </c>
    </row>
    <row r="19637" spans="1:12" x14ac:dyDescent="0.25">
      <c r="A19637" s="5" t="str">
        <f t="shared" si="306"/>
        <v>1TariffFlat9124</v>
      </c>
      <c r="B19637" s="9">
        <v>1</v>
      </c>
      <c r="C19637" t="s">
        <v>134</v>
      </c>
      <c r="D19637" t="s">
        <v>151</v>
      </c>
      <c r="E19637" s="9">
        <v>9</v>
      </c>
      <c r="F19637" s="9">
        <v>1</v>
      </c>
      <c r="G19637" s="9">
        <v>2</v>
      </c>
      <c r="H19637" s="9">
        <v>4</v>
      </c>
      <c r="I19637" s="9">
        <v>0.82550716400146484</v>
      </c>
      <c r="J19637" s="9">
        <v>0.82550716400146484</v>
      </c>
      <c r="K19637" s="9">
        <v>0</v>
      </c>
      <c r="L19637" s="9">
        <v>73.626808166503906</v>
      </c>
    </row>
    <row r="19638" spans="1:12" x14ac:dyDescent="0.25">
      <c r="A19638" s="5" t="str">
        <f t="shared" si="306"/>
        <v>1TariffFlat9125</v>
      </c>
      <c r="B19638" s="9">
        <v>1</v>
      </c>
      <c r="C19638" t="s">
        <v>134</v>
      </c>
      <c r="D19638" t="s">
        <v>151</v>
      </c>
      <c r="E19638" s="9">
        <v>9</v>
      </c>
      <c r="F19638" s="9">
        <v>1</v>
      </c>
      <c r="G19638" s="9">
        <v>2</v>
      </c>
      <c r="H19638" s="9">
        <v>5</v>
      </c>
      <c r="I19638" s="9">
        <v>0.75606846809387207</v>
      </c>
      <c r="J19638" s="9">
        <v>0.75606846809387207</v>
      </c>
      <c r="K19638" s="9">
        <v>0</v>
      </c>
      <c r="L19638" s="9">
        <v>72.588546752929688</v>
      </c>
    </row>
    <row r="19639" spans="1:12" x14ac:dyDescent="0.25">
      <c r="A19639" s="5" t="str">
        <f t="shared" si="306"/>
        <v>1TariffFlat9126</v>
      </c>
      <c r="B19639" s="9">
        <v>1</v>
      </c>
      <c r="C19639" t="s">
        <v>134</v>
      </c>
      <c r="D19639" t="s">
        <v>151</v>
      </c>
      <c r="E19639" s="9">
        <v>9</v>
      </c>
      <c r="F19639" s="9">
        <v>1</v>
      </c>
      <c r="G19639" s="9">
        <v>2</v>
      </c>
      <c r="H19639" s="9">
        <v>6</v>
      </c>
      <c r="I19639" s="9">
        <v>0.72592514753341675</v>
      </c>
      <c r="J19639" s="9">
        <v>0.72592514753341675</v>
      </c>
      <c r="K19639" s="9">
        <v>0</v>
      </c>
      <c r="L19639" s="9">
        <v>71.798912048339844</v>
      </c>
    </row>
    <row r="19640" spans="1:12" x14ac:dyDescent="0.25">
      <c r="A19640" s="5" t="str">
        <f t="shared" si="306"/>
        <v>1TariffFlat9127</v>
      </c>
      <c r="B19640" s="9">
        <v>1</v>
      </c>
      <c r="C19640" t="s">
        <v>134</v>
      </c>
      <c r="D19640" t="s">
        <v>151</v>
      </c>
      <c r="E19640" s="9">
        <v>9</v>
      </c>
      <c r="F19640" s="9">
        <v>1</v>
      </c>
      <c r="G19640" s="9">
        <v>2</v>
      </c>
      <c r="H19640" s="9">
        <v>7</v>
      </c>
      <c r="I19640" s="9">
        <v>0.72926801443099976</v>
      </c>
      <c r="J19640" s="9">
        <v>0.72926801443099976</v>
      </c>
      <c r="K19640" s="9">
        <v>0</v>
      </c>
      <c r="L19640" s="9">
        <v>71.516311645507813</v>
      </c>
    </row>
    <row r="19641" spans="1:12" x14ac:dyDescent="0.25">
      <c r="A19641" s="5" t="str">
        <f t="shared" si="306"/>
        <v>1TariffFlat9128</v>
      </c>
      <c r="B19641" s="9">
        <v>1</v>
      </c>
      <c r="C19641" t="s">
        <v>134</v>
      </c>
      <c r="D19641" t="s">
        <v>151</v>
      </c>
      <c r="E19641" s="9">
        <v>9</v>
      </c>
      <c r="F19641" s="9">
        <v>1</v>
      </c>
      <c r="G19641" s="9">
        <v>2</v>
      </c>
      <c r="H19641" s="9">
        <v>8</v>
      </c>
      <c r="I19641" s="9">
        <v>0.72684073448181152</v>
      </c>
      <c r="J19641" s="9">
        <v>0.72684073448181152</v>
      </c>
      <c r="K19641" s="9">
        <v>0</v>
      </c>
      <c r="L19641" s="9">
        <v>71.319953918457031</v>
      </c>
    </row>
    <row r="19642" spans="1:12" x14ac:dyDescent="0.25">
      <c r="A19642" s="5" t="str">
        <f t="shared" si="306"/>
        <v>1TariffFlat9129</v>
      </c>
      <c r="B19642" s="9">
        <v>1</v>
      </c>
      <c r="C19642" t="s">
        <v>134</v>
      </c>
      <c r="D19642" t="s">
        <v>151</v>
      </c>
      <c r="E19642" s="9">
        <v>9</v>
      </c>
      <c r="F19642" s="9">
        <v>1</v>
      </c>
      <c r="G19642" s="9">
        <v>2</v>
      </c>
      <c r="H19642" s="9">
        <v>9</v>
      </c>
      <c r="I19642" s="9">
        <v>0.67882347106933594</v>
      </c>
      <c r="J19642" s="9">
        <v>0.67882347106933594</v>
      </c>
      <c r="K19642" s="9">
        <v>0</v>
      </c>
      <c r="L19642" s="9">
        <v>73.232276916503906</v>
      </c>
    </row>
    <row r="19643" spans="1:12" x14ac:dyDescent="0.25">
      <c r="A19643" s="5" t="str">
        <f t="shared" si="306"/>
        <v>1TariffFlat91210</v>
      </c>
      <c r="B19643" s="9">
        <v>1</v>
      </c>
      <c r="C19643" t="s">
        <v>134</v>
      </c>
      <c r="D19643" t="s">
        <v>151</v>
      </c>
      <c r="E19643" s="9">
        <v>9</v>
      </c>
      <c r="F19643" s="9">
        <v>1</v>
      </c>
      <c r="G19643" s="9">
        <v>2</v>
      </c>
      <c r="H19643" s="9">
        <v>10</v>
      </c>
      <c r="I19643" s="9">
        <v>0.73373746871948242</v>
      </c>
      <c r="J19643" s="9">
        <v>0.73373746871948242</v>
      </c>
      <c r="K19643" s="9">
        <v>0</v>
      </c>
      <c r="L19643" s="9">
        <v>77.819435119628906</v>
      </c>
    </row>
    <row r="19644" spans="1:12" x14ac:dyDescent="0.25">
      <c r="A19644" s="5" t="str">
        <f t="shared" si="306"/>
        <v>1TariffFlat91211</v>
      </c>
      <c r="B19644" s="9">
        <v>1</v>
      </c>
      <c r="C19644" t="s">
        <v>134</v>
      </c>
      <c r="D19644" t="s">
        <v>151</v>
      </c>
      <c r="E19644" s="9">
        <v>9</v>
      </c>
      <c r="F19644" s="9">
        <v>1</v>
      </c>
      <c r="G19644" s="9">
        <v>2</v>
      </c>
      <c r="H19644" s="9">
        <v>11</v>
      </c>
      <c r="I19644" s="9">
        <v>0.94605720043182373</v>
      </c>
      <c r="J19644" s="9">
        <v>0.94605720043182373</v>
      </c>
      <c r="K19644" s="9">
        <v>0</v>
      </c>
      <c r="L19644" s="9">
        <v>83.307449340820313</v>
      </c>
    </row>
    <row r="19645" spans="1:12" x14ac:dyDescent="0.25">
      <c r="A19645" s="5" t="str">
        <f t="shared" si="306"/>
        <v>1TariffFlat91212</v>
      </c>
      <c r="B19645" s="9">
        <v>1</v>
      </c>
      <c r="C19645" t="s">
        <v>134</v>
      </c>
      <c r="D19645" t="s">
        <v>151</v>
      </c>
      <c r="E19645" s="9">
        <v>9</v>
      </c>
      <c r="F19645" s="9">
        <v>1</v>
      </c>
      <c r="G19645" s="9">
        <v>2</v>
      </c>
      <c r="H19645" s="9">
        <v>12</v>
      </c>
      <c r="I19645" s="9">
        <v>1.181268572807312</v>
      </c>
      <c r="J19645" s="9">
        <v>1.181268572807312</v>
      </c>
      <c r="K19645" s="9">
        <v>0</v>
      </c>
      <c r="L19645" s="9">
        <v>88.104087829589844</v>
      </c>
    </row>
    <row r="19646" spans="1:12" x14ac:dyDescent="0.25">
      <c r="A19646" s="5" t="str">
        <f t="shared" si="306"/>
        <v>1TariffFlat91213</v>
      </c>
      <c r="B19646" s="9">
        <v>1</v>
      </c>
      <c r="C19646" t="s">
        <v>134</v>
      </c>
      <c r="D19646" t="s">
        <v>151</v>
      </c>
      <c r="E19646" s="9">
        <v>9</v>
      </c>
      <c r="F19646" s="9">
        <v>1</v>
      </c>
      <c r="G19646" s="9">
        <v>2</v>
      </c>
      <c r="H19646" s="9">
        <v>13</v>
      </c>
      <c r="I19646" s="9">
        <v>1.4916505813598633</v>
      </c>
      <c r="J19646" s="9">
        <v>1.4916505813598633</v>
      </c>
      <c r="K19646" s="9">
        <v>0</v>
      </c>
      <c r="L19646" s="9">
        <v>92.028533935546875</v>
      </c>
    </row>
    <row r="19647" spans="1:12" x14ac:dyDescent="0.25">
      <c r="A19647" s="5" t="str">
        <f t="shared" si="306"/>
        <v>1TariffFlat91214</v>
      </c>
      <c r="B19647" s="9">
        <v>1</v>
      </c>
      <c r="C19647" t="s">
        <v>134</v>
      </c>
      <c r="D19647" t="s">
        <v>151</v>
      </c>
      <c r="E19647" s="9">
        <v>9</v>
      </c>
      <c r="F19647" s="9">
        <v>1</v>
      </c>
      <c r="G19647" s="9">
        <v>2</v>
      </c>
      <c r="H19647" s="9">
        <v>14</v>
      </c>
      <c r="I19647" s="9">
        <v>1.8366127014160156</v>
      </c>
      <c r="J19647" s="9">
        <v>1.8366127014160156</v>
      </c>
      <c r="K19647" s="9">
        <v>0</v>
      </c>
      <c r="L19647" s="9">
        <v>94.6612548828125</v>
      </c>
    </row>
    <row r="19648" spans="1:12" x14ac:dyDescent="0.25">
      <c r="A19648" s="5" t="str">
        <f t="shared" si="306"/>
        <v>1TariffFlat91215</v>
      </c>
      <c r="B19648" s="9">
        <v>1</v>
      </c>
      <c r="C19648" t="s">
        <v>134</v>
      </c>
      <c r="D19648" t="s">
        <v>151</v>
      </c>
      <c r="E19648" s="9">
        <v>9</v>
      </c>
      <c r="F19648" s="9">
        <v>1</v>
      </c>
      <c r="G19648" s="9">
        <v>2</v>
      </c>
      <c r="H19648" s="9">
        <v>15</v>
      </c>
      <c r="I19648" s="9">
        <v>2.1727745532989502</v>
      </c>
      <c r="J19648" s="9">
        <v>2.1727745532989502</v>
      </c>
      <c r="K19648" s="9">
        <v>0</v>
      </c>
      <c r="L19648" s="9">
        <v>95.80291748046875</v>
      </c>
    </row>
    <row r="19649" spans="1:12" x14ac:dyDescent="0.25">
      <c r="A19649" s="5" t="str">
        <f t="shared" si="306"/>
        <v>1TariffFlat91216</v>
      </c>
      <c r="B19649" s="9">
        <v>1</v>
      </c>
      <c r="C19649" t="s">
        <v>134</v>
      </c>
      <c r="D19649" t="s">
        <v>151</v>
      </c>
      <c r="E19649" s="9">
        <v>9</v>
      </c>
      <c r="F19649" s="9">
        <v>1</v>
      </c>
      <c r="G19649" s="9">
        <v>2</v>
      </c>
      <c r="H19649" s="9">
        <v>16</v>
      </c>
      <c r="I19649" s="9">
        <v>2.4984986782073975</v>
      </c>
      <c r="J19649" s="9">
        <v>2.4984986782073975</v>
      </c>
      <c r="K19649" s="9">
        <v>0</v>
      </c>
      <c r="L19649" s="9">
        <v>95.507942199707031</v>
      </c>
    </row>
    <row r="19650" spans="1:12" x14ac:dyDescent="0.25">
      <c r="A19650" s="5" t="str">
        <f t="shared" si="306"/>
        <v>1TariffFlat91217</v>
      </c>
      <c r="B19650" s="9">
        <v>1</v>
      </c>
      <c r="C19650" t="s">
        <v>134</v>
      </c>
      <c r="D19650" t="s">
        <v>151</v>
      </c>
      <c r="E19650" s="9">
        <v>9</v>
      </c>
      <c r="F19650" s="9">
        <v>1</v>
      </c>
      <c r="G19650" s="9">
        <v>2</v>
      </c>
      <c r="H19650" s="9">
        <v>17</v>
      </c>
      <c r="I19650" s="9">
        <v>2.7507050037384033</v>
      </c>
      <c r="J19650" s="9">
        <v>1.6905471086502075</v>
      </c>
      <c r="K19650" s="9">
        <v>1.79608054459095E-2</v>
      </c>
      <c r="L19650" s="9">
        <v>95.523628234863281</v>
      </c>
    </row>
    <row r="19651" spans="1:12" x14ac:dyDescent="0.25">
      <c r="A19651" s="5" t="str">
        <f t="shared" ref="A19651:A19714" si="307">B19651&amp;C19651&amp;D19651&amp;E19651&amp;F19651&amp;G19651&amp;H19651</f>
        <v>1TariffFlat91218</v>
      </c>
      <c r="B19651" s="9">
        <v>1</v>
      </c>
      <c r="C19651" t="s">
        <v>134</v>
      </c>
      <c r="D19651" t="s">
        <v>151</v>
      </c>
      <c r="E19651" s="9">
        <v>9</v>
      </c>
      <c r="F19651" s="9">
        <v>1</v>
      </c>
      <c r="G19651" s="9">
        <v>2</v>
      </c>
      <c r="H19651" s="9">
        <v>18</v>
      </c>
      <c r="I19651" s="9">
        <v>2.9263432025909424</v>
      </c>
      <c r="J19651" s="9">
        <v>2.2771592140197754</v>
      </c>
      <c r="K19651" s="9">
        <v>3.1224094331264496E-2</v>
      </c>
      <c r="L19651" s="9">
        <v>95.027976989746094</v>
      </c>
    </row>
    <row r="19652" spans="1:12" x14ac:dyDescent="0.25">
      <c r="A19652" s="5" t="str">
        <f t="shared" si="307"/>
        <v>1TariffFlat91219</v>
      </c>
      <c r="B19652" s="9">
        <v>1</v>
      </c>
      <c r="C19652" t="s">
        <v>134</v>
      </c>
      <c r="D19652" t="s">
        <v>151</v>
      </c>
      <c r="E19652" s="9">
        <v>9</v>
      </c>
      <c r="F19652" s="9">
        <v>1</v>
      </c>
      <c r="G19652" s="9">
        <v>2</v>
      </c>
      <c r="H19652" s="9">
        <v>19</v>
      </c>
      <c r="I19652" s="9">
        <v>2.9385364055633545</v>
      </c>
      <c r="J19652" s="9">
        <v>2.5250599384307861</v>
      </c>
      <c r="K19652" s="9">
        <v>1.6150269657373428E-2</v>
      </c>
      <c r="L19652" s="9">
        <v>94.059661865234375</v>
      </c>
    </row>
    <row r="19653" spans="1:12" x14ac:dyDescent="0.25">
      <c r="A19653" s="5" t="str">
        <f t="shared" si="307"/>
        <v>1TariffFlat91220</v>
      </c>
      <c r="B19653" s="9">
        <v>1</v>
      </c>
      <c r="C19653" t="s">
        <v>134</v>
      </c>
      <c r="D19653" t="s">
        <v>151</v>
      </c>
      <c r="E19653" s="9">
        <v>9</v>
      </c>
      <c r="F19653" s="9">
        <v>1</v>
      </c>
      <c r="G19653" s="9">
        <v>2</v>
      </c>
      <c r="H19653" s="9">
        <v>20</v>
      </c>
      <c r="I19653" s="9">
        <v>2.7526311874389648</v>
      </c>
      <c r="J19653" s="9">
        <v>2.4701080322265625</v>
      </c>
      <c r="K19653" s="9">
        <v>1.7877250909805298E-2</v>
      </c>
      <c r="L19653" s="9">
        <v>91.667961120605469</v>
      </c>
    </row>
    <row r="19654" spans="1:12" x14ac:dyDescent="0.25">
      <c r="A19654" s="5" t="str">
        <f t="shared" si="307"/>
        <v>1TariffFlat91221</v>
      </c>
      <c r="B19654" s="9">
        <v>1</v>
      </c>
      <c r="C19654" t="s">
        <v>134</v>
      </c>
      <c r="D19654" t="s">
        <v>151</v>
      </c>
      <c r="E19654" s="9">
        <v>9</v>
      </c>
      <c r="F19654" s="9">
        <v>1</v>
      </c>
      <c r="G19654" s="9">
        <v>2</v>
      </c>
      <c r="H19654" s="9">
        <v>21</v>
      </c>
      <c r="I19654" s="9">
        <v>2.5854659080505371</v>
      </c>
      <c r="J19654" s="9">
        <v>2.3292627334594727</v>
      </c>
      <c r="K19654" s="9">
        <v>1.1507785879075527E-2</v>
      </c>
      <c r="L19654" s="9">
        <v>87.9805908203125</v>
      </c>
    </row>
    <row r="19655" spans="1:12" x14ac:dyDescent="0.25">
      <c r="A19655" s="5" t="str">
        <f t="shared" si="307"/>
        <v>1TariffFlat91222</v>
      </c>
      <c r="B19655" s="9">
        <v>1</v>
      </c>
      <c r="C19655" t="s">
        <v>134</v>
      </c>
      <c r="D19655" t="s">
        <v>151</v>
      </c>
      <c r="E19655" s="9">
        <v>9</v>
      </c>
      <c r="F19655" s="9">
        <v>1</v>
      </c>
      <c r="G19655" s="9">
        <v>2</v>
      </c>
      <c r="H19655" s="9">
        <v>22</v>
      </c>
      <c r="I19655" s="9">
        <v>2.3865485191345215</v>
      </c>
      <c r="J19655" s="9">
        <v>2.8683490753173828</v>
      </c>
      <c r="K19655" s="9">
        <v>1.6253886744379997E-2</v>
      </c>
      <c r="L19655" s="9">
        <v>85.397010803222656</v>
      </c>
    </row>
    <row r="19656" spans="1:12" x14ac:dyDescent="0.25">
      <c r="A19656" s="5" t="str">
        <f t="shared" si="307"/>
        <v>1TariffFlat91223</v>
      </c>
      <c r="B19656" s="9">
        <v>1</v>
      </c>
      <c r="C19656" t="s">
        <v>134</v>
      </c>
      <c r="D19656" t="s">
        <v>151</v>
      </c>
      <c r="E19656" s="9">
        <v>9</v>
      </c>
      <c r="F19656" s="9">
        <v>1</v>
      </c>
      <c r="G19656" s="9">
        <v>2</v>
      </c>
      <c r="H19656" s="9">
        <v>23</v>
      </c>
      <c r="I19656" s="9">
        <v>2.0403780937194824</v>
      </c>
      <c r="J19656" s="9">
        <v>2.2237911224365234</v>
      </c>
      <c r="K19656" s="9">
        <v>1.2853620573878288E-2</v>
      </c>
      <c r="L19656" s="9">
        <v>83.284080505371094</v>
      </c>
    </row>
    <row r="19657" spans="1:12" x14ac:dyDescent="0.25">
      <c r="A19657" s="5" t="str">
        <f t="shared" si="307"/>
        <v>1TariffFlat91224</v>
      </c>
      <c r="B19657" s="9">
        <v>1</v>
      </c>
      <c r="C19657" t="s">
        <v>134</v>
      </c>
      <c r="D19657" t="s">
        <v>151</v>
      </c>
      <c r="E19657" s="9">
        <v>9</v>
      </c>
      <c r="F19657" s="9">
        <v>1</v>
      </c>
      <c r="G19657" s="9">
        <v>2</v>
      </c>
      <c r="H19657" s="9">
        <v>24</v>
      </c>
      <c r="I19657" s="9">
        <v>1.6732608079910278</v>
      </c>
      <c r="J19657" s="9">
        <v>1.7763445377349854</v>
      </c>
      <c r="K19657" s="9">
        <v>9.7628040239214897E-3</v>
      </c>
      <c r="L19657" s="9">
        <v>81.021095275878906</v>
      </c>
    </row>
    <row r="19658" spans="1:12" x14ac:dyDescent="0.25">
      <c r="A19658" s="5" t="str">
        <f t="shared" si="307"/>
        <v>1TariffFlat91101</v>
      </c>
      <c r="B19658" s="9">
        <v>1</v>
      </c>
      <c r="C19658" t="s">
        <v>134</v>
      </c>
      <c r="D19658" t="s">
        <v>151</v>
      </c>
      <c r="E19658" s="9">
        <v>9</v>
      </c>
      <c r="F19658" s="9">
        <v>1</v>
      </c>
      <c r="G19658" s="9">
        <v>10</v>
      </c>
      <c r="H19658" s="9">
        <v>1</v>
      </c>
      <c r="I19658" s="9">
        <v>1.3873225450515747</v>
      </c>
      <c r="J19658" s="9">
        <v>1.3873225450515747</v>
      </c>
      <c r="K19658" s="9">
        <v>0</v>
      </c>
      <c r="L19658" s="9">
        <v>78.767143249511719</v>
      </c>
    </row>
    <row r="19659" spans="1:12" x14ac:dyDescent="0.25">
      <c r="A19659" s="5" t="str">
        <f t="shared" si="307"/>
        <v>1TariffFlat91102</v>
      </c>
      <c r="B19659" s="9">
        <v>1</v>
      </c>
      <c r="C19659" t="s">
        <v>134</v>
      </c>
      <c r="D19659" t="s">
        <v>151</v>
      </c>
      <c r="E19659" s="9">
        <v>9</v>
      </c>
      <c r="F19659" s="9">
        <v>1</v>
      </c>
      <c r="G19659" s="9">
        <v>10</v>
      </c>
      <c r="H19659" s="9">
        <v>2</v>
      </c>
      <c r="I19659" s="9">
        <v>1.1560021638870239</v>
      </c>
      <c r="J19659" s="9">
        <v>1.1560021638870239</v>
      </c>
      <c r="K19659" s="9">
        <v>0</v>
      </c>
      <c r="L19659" s="9">
        <v>77.619621276855469</v>
      </c>
    </row>
    <row r="19660" spans="1:12" x14ac:dyDescent="0.25">
      <c r="A19660" s="5" t="str">
        <f t="shared" si="307"/>
        <v>1TariffFlat91103</v>
      </c>
      <c r="B19660" s="9">
        <v>1</v>
      </c>
      <c r="C19660" t="s">
        <v>134</v>
      </c>
      <c r="D19660" t="s">
        <v>151</v>
      </c>
      <c r="E19660" s="9">
        <v>9</v>
      </c>
      <c r="F19660" s="9">
        <v>1</v>
      </c>
      <c r="G19660" s="9">
        <v>10</v>
      </c>
      <c r="H19660" s="9">
        <v>3</v>
      </c>
      <c r="I19660" s="9">
        <v>0.9989546537399292</v>
      </c>
      <c r="J19660" s="9">
        <v>0.9989546537399292</v>
      </c>
      <c r="K19660" s="9">
        <v>0</v>
      </c>
      <c r="L19660" s="9">
        <v>76.48992919921875</v>
      </c>
    </row>
    <row r="19661" spans="1:12" x14ac:dyDescent="0.25">
      <c r="A19661" s="5" t="str">
        <f t="shared" si="307"/>
        <v>1TariffFlat91104</v>
      </c>
      <c r="B19661" s="9">
        <v>1</v>
      </c>
      <c r="C19661" t="s">
        <v>134</v>
      </c>
      <c r="D19661" t="s">
        <v>151</v>
      </c>
      <c r="E19661" s="9">
        <v>9</v>
      </c>
      <c r="F19661" s="9">
        <v>1</v>
      </c>
      <c r="G19661" s="9">
        <v>10</v>
      </c>
      <c r="H19661" s="9">
        <v>4</v>
      </c>
      <c r="I19661" s="9">
        <v>0.91395401954650879</v>
      </c>
      <c r="J19661" s="9">
        <v>0.91395401954650879</v>
      </c>
      <c r="K19661" s="9">
        <v>0</v>
      </c>
      <c r="L19661" s="9">
        <v>76.157875061035156</v>
      </c>
    </row>
    <row r="19662" spans="1:12" x14ac:dyDescent="0.25">
      <c r="A19662" s="5" t="str">
        <f t="shared" si="307"/>
        <v>1TariffFlat91105</v>
      </c>
      <c r="B19662" s="9">
        <v>1</v>
      </c>
      <c r="C19662" t="s">
        <v>134</v>
      </c>
      <c r="D19662" t="s">
        <v>151</v>
      </c>
      <c r="E19662" s="9">
        <v>9</v>
      </c>
      <c r="F19662" s="9">
        <v>1</v>
      </c>
      <c r="G19662" s="9">
        <v>10</v>
      </c>
      <c r="H19662" s="9">
        <v>5</v>
      </c>
      <c r="I19662" s="9">
        <v>0.85029345750808716</v>
      </c>
      <c r="J19662" s="9">
        <v>0.85029345750808716</v>
      </c>
      <c r="K19662" s="9">
        <v>0</v>
      </c>
      <c r="L19662" s="9">
        <v>75.644172668457031</v>
      </c>
    </row>
    <row r="19663" spans="1:12" x14ac:dyDescent="0.25">
      <c r="A19663" s="5" t="str">
        <f t="shared" si="307"/>
        <v>1TariffFlat91106</v>
      </c>
      <c r="B19663" s="9">
        <v>1</v>
      </c>
      <c r="C19663" t="s">
        <v>134</v>
      </c>
      <c r="D19663" t="s">
        <v>151</v>
      </c>
      <c r="E19663" s="9">
        <v>9</v>
      </c>
      <c r="F19663" s="9">
        <v>1</v>
      </c>
      <c r="G19663" s="9">
        <v>10</v>
      </c>
      <c r="H19663" s="9">
        <v>6</v>
      </c>
      <c r="I19663" s="9">
        <v>0.82736343145370483</v>
      </c>
      <c r="J19663" s="9">
        <v>0.82736343145370483</v>
      </c>
      <c r="K19663" s="9">
        <v>0</v>
      </c>
      <c r="L19663" s="9">
        <v>75.456108093261719</v>
      </c>
    </row>
    <row r="19664" spans="1:12" x14ac:dyDescent="0.25">
      <c r="A19664" s="5" t="str">
        <f t="shared" si="307"/>
        <v>1TariffFlat91107</v>
      </c>
      <c r="B19664" s="9">
        <v>1</v>
      </c>
      <c r="C19664" t="s">
        <v>134</v>
      </c>
      <c r="D19664" t="s">
        <v>151</v>
      </c>
      <c r="E19664" s="9">
        <v>9</v>
      </c>
      <c r="F19664" s="9">
        <v>1</v>
      </c>
      <c r="G19664" s="9">
        <v>10</v>
      </c>
      <c r="H19664" s="9">
        <v>7</v>
      </c>
      <c r="I19664" s="9">
        <v>0.82007759809494019</v>
      </c>
      <c r="J19664" s="9">
        <v>0.82007759809494019</v>
      </c>
      <c r="K19664" s="9">
        <v>0</v>
      </c>
      <c r="L19664" s="9">
        <v>75.177886962890625</v>
      </c>
    </row>
    <row r="19665" spans="1:12" x14ac:dyDescent="0.25">
      <c r="A19665" s="5" t="str">
        <f t="shared" si="307"/>
        <v>1TariffFlat91108</v>
      </c>
      <c r="B19665" s="9">
        <v>1</v>
      </c>
      <c r="C19665" t="s">
        <v>134</v>
      </c>
      <c r="D19665" t="s">
        <v>151</v>
      </c>
      <c r="E19665" s="9">
        <v>9</v>
      </c>
      <c r="F19665" s="9">
        <v>1</v>
      </c>
      <c r="G19665" s="9">
        <v>10</v>
      </c>
      <c r="H19665" s="9">
        <v>8</v>
      </c>
      <c r="I19665" s="9">
        <v>0.8319968581199646</v>
      </c>
      <c r="J19665" s="9">
        <v>0.8319968581199646</v>
      </c>
      <c r="K19665" s="9">
        <v>0</v>
      </c>
      <c r="L19665" s="9">
        <v>75.158164978027344</v>
      </c>
    </row>
    <row r="19666" spans="1:12" x14ac:dyDescent="0.25">
      <c r="A19666" s="5" t="str">
        <f t="shared" si="307"/>
        <v>1TariffFlat91109</v>
      </c>
      <c r="B19666" s="9">
        <v>1</v>
      </c>
      <c r="C19666" t="s">
        <v>134</v>
      </c>
      <c r="D19666" t="s">
        <v>151</v>
      </c>
      <c r="E19666" s="9">
        <v>9</v>
      </c>
      <c r="F19666" s="9">
        <v>1</v>
      </c>
      <c r="G19666" s="9">
        <v>10</v>
      </c>
      <c r="H19666" s="9">
        <v>9</v>
      </c>
      <c r="I19666" s="9">
        <v>0.80047005414962769</v>
      </c>
      <c r="J19666" s="9">
        <v>0.80047005414962769</v>
      </c>
      <c r="K19666" s="9">
        <v>0</v>
      </c>
      <c r="L19666" s="9">
        <v>77.139923095703125</v>
      </c>
    </row>
    <row r="19667" spans="1:12" x14ac:dyDescent="0.25">
      <c r="A19667" s="5" t="str">
        <f t="shared" si="307"/>
        <v>1TariffFlat911010</v>
      </c>
      <c r="B19667" s="9">
        <v>1</v>
      </c>
      <c r="C19667" t="s">
        <v>134</v>
      </c>
      <c r="D19667" t="s">
        <v>151</v>
      </c>
      <c r="E19667" s="9">
        <v>9</v>
      </c>
      <c r="F19667" s="9">
        <v>1</v>
      </c>
      <c r="G19667" s="9">
        <v>10</v>
      </c>
      <c r="H19667" s="9">
        <v>10</v>
      </c>
      <c r="I19667" s="9">
        <v>0.84517186880111694</v>
      </c>
      <c r="J19667" s="9">
        <v>0.84517186880111694</v>
      </c>
      <c r="K19667" s="9">
        <v>0</v>
      </c>
      <c r="L19667" s="9">
        <v>81.260826110839844</v>
      </c>
    </row>
    <row r="19668" spans="1:12" x14ac:dyDescent="0.25">
      <c r="A19668" s="5" t="str">
        <f t="shared" si="307"/>
        <v>1TariffFlat911011</v>
      </c>
      <c r="B19668" s="9">
        <v>1</v>
      </c>
      <c r="C19668" t="s">
        <v>134</v>
      </c>
      <c r="D19668" t="s">
        <v>151</v>
      </c>
      <c r="E19668" s="9">
        <v>9</v>
      </c>
      <c r="F19668" s="9">
        <v>1</v>
      </c>
      <c r="G19668" s="9">
        <v>10</v>
      </c>
      <c r="H19668" s="9">
        <v>11</v>
      </c>
      <c r="I19668" s="9">
        <v>1.0971601009368896</v>
      </c>
      <c r="J19668" s="9">
        <v>1.0971601009368896</v>
      </c>
      <c r="K19668" s="9">
        <v>0</v>
      </c>
      <c r="L19668" s="9">
        <v>86.461891174316406</v>
      </c>
    </row>
    <row r="19669" spans="1:12" x14ac:dyDescent="0.25">
      <c r="A19669" s="5" t="str">
        <f t="shared" si="307"/>
        <v>1TariffFlat911012</v>
      </c>
      <c r="B19669" s="9">
        <v>1</v>
      </c>
      <c r="C19669" t="s">
        <v>134</v>
      </c>
      <c r="D19669" t="s">
        <v>151</v>
      </c>
      <c r="E19669" s="9">
        <v>9</v>
      </c>
      <c r="F19669" s="9">
        <v>1</v>
      </c>
      <c r="G19669" s="9">
        <v>10</v>
      </c>
      <c r="H19669" s="9">
        <v>12</v>
      </c>
      <c r="I19669" s="9">
        <v>1.4011667966842651</v>
      </c>
      <c r="J19669" s="9">
        <v>1.4011667966842651</v>
      </c>
      <c r="K19669" s="9">
        <v>0</v>
      </c>
      <c r="L19669" s="9">
        <v>90.818489074707031</v>
      </c>
    </row>
    <row r="19670" spans="1:12" x14ac:dyDescent="0.25">
      <c r="A19670" s="5" t="str">
        <f t="shared" si="307"/>
        <v>1TariffFlat911013</v>
      </c>
      <c r="B19670" s="9">
        <v>1</v>
      </c>
      <c r="C19670" t="s">
        <v>134</v>
      </c>
      <c r="D19670" t="s">
        <v>151</v>
      </c>
      <c r="E19670" s="9">
        <v>9</v>
      </c>
      <c r="F19670" s="9">
        <v>1</v>
      </c>
      <c r="G19670" s="9">
        <v>10</v>
      </c>
      <c r="H19670" s="9">
        <v>13</v>
      </c>
      <c r="I19670" s="9">
        <v>1.7789344787597656</v>
      </c>
      <c r="J19670" s="9">
        <v>1.7789344787597656</v>
      </c>
      <c r="K19670" s="9">
        <v>0</v>
      </c>
      <c r="L19670" s="9">
        <v>94.6568603515625</v>
      </c>
    </row>
    <row r="19671" spans="1:12" x14ac:dyDescent="0.25">
      <c r="A19671" s="5" t="str">
        <f t="shared" si="307"/>
        <v>1TariffFlat911014</v>
      </c>
      <c r="B19671" s="9">
        <v>1</v>
      </c>
      <c r="C19671" t="s">
        <v>134</v>
      </c>
      <c r="D19671" t="s">
        <v>151</v>
      </c>
      <c r="E19671" s="9">
        <v>9</v>
      </c>
      <c r="F19671" s="9">
        <v>1</v>
      </c>
      <c r="G19671" s="9">
        <v>10</v>
      </c>
      <c r="H19671" s="9">
        <v>14</v>
      </c>
      <c r="I19671" s="9">
        <v>2.1801152229309082</v>
      </c>
      <c r="J19671" s="9">
        <v>2.1801152229309082</v>
      </c>
      <c r="K19671" s="9">
        <v>0</v>
      </c>
      <c r="L19671" s="9">
        <v>97.427169799804688</v>
      </c>
    </row>
    <row r="19672" spans="1:12" x14ac:dyDescent="0.25">
      <c r="A19672" s="5" t="str">
        <f t="shared" si="307"/>
        <v>1TariffFlat911015</v>
      </c>
      <c r="B19672" s="9">
        <v>1</v>
      </c>
      <c r="C19672" t="s">
        <v>134</v>
      </c>
      <c r="D19672" t="s">
        <v>151</v>
      </c>
      <c r="E19672" s="9">
        <v>9</v>
      </c>
      <c r="F19672" s="9">
        <v>1</v>
      </c>
      <c r="G19672" s="9">
        <v>10</v>
      </c>
      <c r="H19672" s="9">
        <v>15</v>
      </c>
      <c r="I19672" s="9">
        <v>2.5530190467834473</v>
      </c>
      <c r="J19672" s="9">
        <v>2.5530190467834473</v>
      </c>
      <c r="K19672" s="9">
        <v>0</v>
      </c>
      <c r="L19672" s="9">
        <v>99.037857055664063</v>
      </c>
    </row>
    <row r="19673" spans="1:12" x14ac:dyDescent="0.25">
      <c r="A19673" s="5" t="str">
        <f t="shared" si="307"/>
        <v>1TariffFlat911016</v>
      </c>
      <c r="B19673" s="9">
        <v>1</v>
      </c>
      <c r="C19673" t="s">
        <v>134</v>
      </c>
      <c r="D19673" t="s">
        <v>151</v>
      </c>
      <c r="E19673" s="9">
        <v>9</v>
      </c>
      <c r="F19673" s="9">
        <v>1</v>
      </c>
      <c r="G19673" s="9">
        <v>10</v>
      </c>
      <c r="H19673" s="9">
        <v>16</v>
      </c>
      <c r="I19673" s="9">
        <v>2.9015212059020996</v>
      </c>
      <c r="J19673" s="9">
        <v>2.9015212059020996</v>
      </c>
      <c r="K19673" s="9">
        <v>0</v>
      </c>
      <c r="L19673" s="9">
        <v>99.605812072753906</v>
      </c>
    </row>
    <row r="19674" spans="1:12" x14ac:dyDescent="0.25">
      <c r="A19674" s="5" t="str">
        <f t="shared" si="307"/>
        <v>1TariffFlat911017</v>
      </c>
      <c r="B19674" s="9">
        <v>1</v>
      </c>
      <c r="C19674" t="s">
        <v>134</v>
      </c>
      <c r="D19674" t="s">
        <v>151</v>
      </c>
      <c r="E19674" s="9">
        <v>9</v>
      </c>
      <c r="F19674" s="9">
        <v>1</v>
      </c>
      <c r="G19674" s="9">
        <v>10</v>
      </c>
      <c r="H19674" s="9">
        <v>17</v>
      </c>
      <c r="I19674" s="9">
        <v>3.1621830463409424</v>
      </c>
      <c r="J19674" s="9">
        <v>2.0011239051818848</v>
      </c>
      <c r="K19674" s="9">
        <v>2.7128240093588829E-2</v>
      </c>
      <c r="L19674" s="9">
        <v>100.03745269775391</v>
      </c>
    </row>
    <row r="19675" spans="1:12" x14ac:dyDescent="0.25">
      <c r="A19675" s="5" t="str">
        <f t="shared" si="307"/>
        <v>1TariffFlat911018</v>
      </c>
      <c r="B19675" s="9">
        <v>1</v>
      </c>
      <c r="C19675" t="s">
        <v>134</v>
      </c>
      <c r="D19675" t="s">
        <v>151</v>
      </c>
      <c r="E19675" s="9">
        <v>9</v>
      </c>
      <c r="F19675" s="9">
        <v>1</v>
      </c>
      <c r="G19675" s="9">
        <v>10</v>
      </c>
      <c r="H19675" s="9">
        <v>18</v>
      </c>
      <c r="I19675" s="9">
        <v>3.3357410430908203</v>
      </c>
      <c r="J19675" s="9">
        <v>2.6109714508056641</v>
      </c>
      <c r="K19675" s="9">
        <v>4.1502401232719421E-2</v>
      </c>
      <c r="L19675" s="9">
        <v>98.878509521484375</v>
      </c>
    </row>
    <row r="19676" spans="1:12" x14ac:dyDescent="0.25">
      <c r="A19676" s="5" t="str">
        <f t="shared" si="307"/>
        <v>1TariffFlat911019</v>
      </c>
      <c r="B19676" s="9">
        <v>1</v>
      </c>
      <c r="C19676" t="s">
        <v>134</v>
      </c>
      <c r="D19676" t="s">
        <v>151</v>
      </c>
      <c r="E19676" s="9">
        <v>9</v>
      </c>
      <c r="F19676" s="9">
        <v>1</v>
      </c>
      <c r="G19676" s="9">
        <v>10</v>
      </c>
      <c r="H19676" s="9">
        <v>19</v>
      </c>
      <c r="I19676" s="9">
        <v>3.3328425884246826</v>
      </c>
      <c r="J19676" s="9">
        <v>2.8883264064788818</v>
      </c>
      <c r="K19676" s="9">
        <v>1.8728969618678093E-2</v>
      </c>
      <c r="L19676" s="9">
        <v>96.3961181640625</v>
      </c>
    </row>
    <row r="19677" spans="1:12" x14ac:dyDescent="0.25">
      <c r="A19677" s="5" t="str">
        <f t="shared" si="307"/>
        <v>1TariffFlat911020</v>
      </c>
      <c r="B19677" s="9">
        <v>1</v>
      </c>
      <c r="C19677" t="s">
        <v>134</v>
      </c>
      <c r="D19677" t="s">
        <v>151</v>
      </c>
      <c r="E19677" s="9">
        <v>9</v>
      </c>
      <c r="F19677" s="9">
        <v>1</v>
      </c>
      <c r="G19677" s="9">
        <v>10</v>
      </c>
      <c r="H19677" s="9">
        <v>20</v>
      </c>
      <c r="I19677" s="9">
        <v>3.0897817611694336</v>
      </c>
      <c r="J19677" s="9">
        <v>2.7952325344085693</v>
      </c>
      <c r="K19677" s="9">
        <v>2.1628649905323982E-2</v>
      </c>
      <c r="L19677" s="9">
        <v>93.352790832519531</v>
      </c>
    </row>
    <row r="19678" spans="1:12" x14ac:dyDescent="0.25">
      <c r="A19678" s="5" t="str">
        <f t="shared" si="307"/>
        <v>1TariffFlat911021</v>
      </c>
      <c r="B19678" s="9">
        <v>1</v>
      </c>
      <c r="C19678" t="s">
        <v>134</v>
      </c>
      <c r="D19678" t="s">
        <v>151</v>
      </c>
      <c r="E19678" s="9">
        <v>9</v>
      </c>
      <c r="F19678" s="9">
        <v>1</v>
      </c>
      <c r="G19678" s="9">
        <v>10</v>
      </c>
      <c r="H19678" s="9">
        <v>21</v>
      </c>
      <c r="I19678" s="9">
        <v>2.8877298831939697</v>
      </c>
      <c r="J19678" s="9">
        <v>2.6181595325469971</v>
      </c>
      <c r="K19678" s="9">
        <v>1.4281148090958595E-2</v>
      </c>
      <c r="L19678" s="9">
        <v>89.853294372558594</v>
      </c>
    </row>
    <row r="19679" spans="1:12" x14ac:dyDescent="0.25">
      <c r="A19679" s="5" t="str">
        <f t="shared" si="307"/>
        <v>1TariffFlat911022</v>
      </c>
      <c r="B19679" s="9">
        <v>1</v>
      </c>
      <c r="C19679" t="s">
        <v>134</v>
      </c>
      <c r="D19679" t="s">
        <v>151</v>
      </c>
      <c r="E19679" s="9">
        <v>9</v>
      </c>
      <c r="F19679" s="9">
        <v>1</v>
      </c>
      <c r="G19679" s="9">
        <v>10</v>
      </c>
      <c r="H19679" s="9">
        <v>22</v>
      </c>
      <c r="I19679" s="9">
        <v>2.6727306842803955</v>
      </c>
      <c r="J19679" s="9">
        <v>3.1902804374694824</v>
      </c>
      <c r="K19679" s="9">
        <v>2.4455314502120018E-2</v>
      </c>
      <c r="L19679" s="9">
        <v>88.214302062988281</v>
      </c>
    </row>
    <row r="19680" spans="1:12" x14ac:dyDescent="0.25">
      <c r="A19680" s="5" t="str">
        <f t="shared" si="307"/>
        <v>1TariffFlat911023</v>
      </c>
      <c r="B19680" s="9">
        <v>1</v>
      </c>
      <c r="C19680" t="s">
        <v>134</v>
      </c>
      <c r="D19680" t="s">
        <v>151</v>
      </c>
      <c r="E19680" s="9">
        <v>9</v>
      </c>
      <c r="F19680" s="9">
        <v>1</v>
      </c>
      <c r="G19680" s="9">
        <v>10</v>
      </c>
      <c r="H19680" s="9">
        <v>23</v>
      </c>
      <c r="I19680" s="9">
        <v>2.2894165515899658</v>
      </c>
      <c r="J19680" s="9">
        <v>2.4973344802856445</v>
      </c>
      <c r="K19680" s="9">
        <v>1.9792485982179642E-2</v>
      </c>
      <c r="L19680" s="9">
        <v>86.666725158691406</v>
      </c>
    </row>
    <row r="19681" spans="1:12" x14ac:dyDescent="0.25">
      <c r="A19681" s="5" t="str">
        <f t="shared" si="307"/>
        <v>1TariffFlat911024</v>
      </c>
      <c r="B19681" s="9">
        <v>1</v>
      </c>
      <c r="C19681" t="s">
        <v>134</v>
      </c>
      <c r="D19681" t="s">
        <v>151</v>
      </c>
      <c r="E19681" s="9">
        <v>9</v>
      </c>
      <c r="F19681" s="9">
        <v>1</v>
      </c>
      <c r="G19681" s="9">
        <v>10</v>
      </c>
      <c r="H19681" s="9">
        <v>24</v>
      </c>
      <c r="I19681" s="9">
        <v>1.8864463567733765</v>
      </c>
      <c r="J19681" s="9">
        <v>2.0125668048858643</v>
      </c>
      <c r="K19681" s="9">
        <v>1.62202138453722E-2</v>
      </c>
      <c r="L19681" s="9">
        <v>85.021110534667969</v>
      </c>
    </row>
    <row r="19682" spans="1:12" x14ac:dyDescent="0.25">
      <c r="A19682" s="5" t="str">
        <f t="shared" si="307"/>
        <v>1TariffFlat10021</v>
      </c>
      <c r="B19682" s="9">
        <v>1</v>
      </c>
      <c r="C19682" t="s">
        <v>134</v>
      </c>
      <c r="D19682" t="s">
        <v>151</v>
      </c>
      <c r="E19682" s="9">
        <v>10</v>
      </c>
      <c r="F19682" s="9">
        <v>0</v>
      </c>
      <c r="G19682" s="9">
        <v>2</v>
      </c>
      <c r="H19682" s="9">
        <v>1</v>
      </c>
      <c r="I19682" s="9">
        <v>1.103235125541687</v>
      </c>
      <c r="J19682" s="9">
        <v>1.103235125541687</v>
      </c>
      <c r="K19682" s="9">
        <v>0</v>
      </c>
      <c r="L19682" s="9">
        <v>73.805953979492188</v>
      </c>
    </row>
    <row r="19683" spans="1:12" x14ac:dyDescent="0.25">
      <c r="A19683" s="5" t="str">
        <f t="shared" si="307"/>
        <v>1TariffFlat10022</v>
      </c>
      <c r="B19683" s="9">
        <v>1</v>
      </c>
      <c r="C19683" t="s">
        <v>134</v>
      </c>
      <c r="D19683" t="s">
        <v>151</v>
      </c>
      <c r="E19683" s="9">
        <v>10</v>
      </c>
      <c r="F19683" s="9">
        <v>0</v>
      </c>
      <c r="G19683" s="9">
        <v>2</v>
      </c>
      <c r="H19683" s="9">
        <v>2</v>
      </c>
      <c r="I19683" s="9">
        <v>0.9144713282585144</v>
      </c>
      <c r="J19683" s="9">
        <v>0.9144713282585144</v>
      </c>
      <c r="K19683" s="9">
        <v>0</v>
      </c>
      <c r="L19683" s="9">
        <v>72.412734985351563</v>
      </c>
    </row>
    <row r="19684" spans="1:12" x14ac:dyDescent="0.25">
      <c r="A19684" s="5" t="str">
        <f t="shared" si="307"/>
        <v>1TariffFlat10023</v>
      </c>
      <c r="B19684" s="9">
        <v>1</v>
      </c>
      <c r="C19684" t="s">
        <v>134</v>
      </c>
      <c r="D19684" t="s">
        <v>151</v>
      </c>
      <c r="E19684" s="9">
        <v>10</v>
      </c>
      <c r="F19684" s="9">
        <v>0</v>
      </c>
      <c r="G19684" s="9">
        <v>2</v>
      </c>
      <c r="H19684" s="9">
        <v>3</v>
      </c>
      <c r="I19684" s="9">
        <v>0.79486793279647827</v>
      </c>
      <c r="J19684" s="9">
        <v>0.79486793279647827</v>
      </c>
      <c r="K19684" s="9">
        <v>0</v>
      </c>
      <c r="L19684" s="9">
        <v>71.381858825683594</v>
      </c>
    </row>
    <row r="19685" spans="1:12" x14ac:dyDescent="0.25">
      <c r="A19685" s="5" t="str">
        <f t="shared" si="307"/>
        <v>1TariffFlat10024</v>
      </c>
      <c r="B19685" s="9">
        <v>1</v>
      </c>
      <c r="C19685" t="s">
        <v>134</v>
      </c>
      <c r="D19685" t="s">
        <v>151</v>
      </c>
      <c r="E19685" s="9">
        <v>10</v>
      </c>
      <c r="F19685" s="9">
        <v>0</v>
      </c>
      <c r="G19685" s="9">
        <v>2</v>
      </c>
      <c r="H19685" s="9">
        <v>4</v>
      </c>
      <c r="I19685" s="9">
        <v>0.69376242160797119</v>
      </c>
      <c r="J19685" s="9">
        <v>0.69376242160797119</v>
      </c>
      <c r="K19685" s="9">
        <v>0</v>
      </c>
      <c r="L19685" s="9">
        <v>69.915489196777344</v>
      </c>
    </row>
    <row r="19686" spans="1:12" x14ac:dyDescent="0.25">
      <c r="A19686" s="5" t="str">
        <f t="shared" si="307"/>
        <v>1TariffFlat10025</v>
      </c>
      <c r="B19686" s="9">
        <v>1</v>
      </c>
      <c r="C19686" t="s">
        <v>134</v>
      </c>
      <c r="D19686" t="s">
        <v>151</v>
      </c>
      <c r="E19686" s="9">
        <v>10</v>
      </c>
      <c r="F19686" s="9">
        <v>0</v>
      </c>
      <c r="G19686" s="9">
        <v>2</v>
      </c>
      <c r="H19686" s="9">
        <v>5</v>
      </c>
      <c r="I19686" s="9">
        <v>0.63984024524688721</v>
      </c>
      <c r="J19686" s="9">
        <v>0.63984024524688721</v>
      </c>
      <c r="K19686" s="9">
        <v>0</v>
      </c>
      <c r="L19686" s="9">
        <v>69.003105163574219</v>
      </c>
    </row>
    <row r="19687" spans="1:12" x14ac:dyDescent="0.25">
      <c r="A19687" s="5" t="str">
        <f t="shared" si="307"/>
        <v>1TariffFlat10026</v>
      </c>
      <c r="B19687" s="9">
        <v>1</v>
      </c>
      <c r="C19687" t="s">
        <v>134</v>
      </c>
      <c r="D19687" t="s">
        <v>151</v>
      </c>
      <c r="E19687" s="9">
        <v>10</v>
      </c>
      <c r="F19687" s="9">
        <v>0</v>
      </c>
      <c r="G19687" s="9">
        <v>2</v>
      </c>
      <c r="H19687" s="9">
        <v>6</v>
      </c>
      <c r="I19687" s="9">
        <v>0.62043535709381104</v>
      </c>
      <c r="J19687" s="9">
        <v>0.62043535709381104</v>
      </c>
      <c r="K19687" s="9">
        <v>0</v>
      </c>
      <c r="L19687" s="9">
        <v>68.210136413574219</v>
      </c>
    </row>
    <row r="19688" spans="1:12" x14ac:dyDescent="0.25">
      <c r="A19688" s="5" t="str">
        <f t="shared" si="307"/>
        <v>1TariffFlat10027</v>
      </c>
      <c r="B19688" s="9">
        <v>1</v>
      </c>
      <c r="C19688" t="s">
        <v>134</v>
      </c>
      <c r="D19688" t="s">
        <v>151</v>
      </c>
      <c r="E19688" s="9">
        <v>10</v>
      </c>
      <c r="F19688" s="9">
        <v>0</v>
      </c>
      <c r="G19688" s="9">
        <v>2</v>
      </c>
      <c r="H19688" s="9">
        <v>7</v>
      </c>
      <c r="I19688" s="9">
        <v>0.63836830854415894</v>
      </c>
      <c r="J19688" s="9">
        <v>0.63836830854415894</v>
      </c>
      <c r="K19688" s="9">
        <v>0</v>
      </c>
      <c r="L19688" s="9">
        <v>67.601631164550781</v>
      </c>
    </row>
    <row r="19689" spans="1:12" x14ac:dyDescent="0.25">
      <c r="A19689" s="5" t="str">
        <f t="shared" si="307"/>
        <v>1TariffFlat10028</v>
      </c>
      <c r="B19689" s="9">
        <v>1</v>
      </c>
      <c r="C19689" t="s">
        <v>134</v>
      </c>
      <c r="D19689" t="s">
        <v>151</v>
      </c>
      <c r="E19689" s="9">
        <v>10</v>
      </c>
      <c r="F19689" s="9">
        <v>0</v>
      </c>
      <c r="G19689" s="9">
        <v>2</v>
      </c>
      <c r="H19689" s="9">
        <v>8</v>
      </c>
      <c r="I19689" s="9">
        <v>0.62797874212265015</v>
      </c>
      <c r="J19689" s="9">
        <v>0.62797874212265015</v>
      </c>
      <c r="K19689" s="9">
        <v>0</v>
      </c>
      <c r="L19689" s="9">
        <v>67.056182861328125</v>
      </c>
    </row>
    <row r="19690" spans="1:12" x14ac:dyDescent="0.25">
      <c r="A19690" s="5" t="str">
        <f t="shared" si="307"/>
        <v>1TariffFlat10029</v>
      </c>
      <c r="B19690" s="9">
        <v>1</v>
      </c>
      <c r="C19690" t="s">
        <v>134</v>
      </c>
      <c r="D19690" t="s">
        <v>151</v>
      </c>
      <c r="E19690" s="9">
        <v>10</v>
      </c>
      <c r="F19690" s="9">
        <v>0</v>
      </c>
      <c r="G19690" s="9">
        <v>2</v>
      </c>
      <c r="H19690" s="9">
        <v>9</v>
      </c>
      <c r="I19690" s="9">
        <v>0.5391535758972168</v>
      </c>
      <c r="J19690" s="9">
        <v>0.5391535758972168</v>
      </c>
      <c r="K19690" s="9">
        <v>0</v>
      </c>
      <c r="L19690" s="9">
        <v>67.90655517578125</v>
      </c>
    </row>
    <row r="19691" spans="1:12" x14ac:dyDescent="0.25">
      <c r="A19691" s="5" t="str">
        <f t="shared" si="307"/>
        <v>1TariffFlat100210</v>
      </c>
      <c r="B19691" s="9">
        <v>1</v>
      </c>
      <c r="C19691" t="s">
        <v>134</v>
      </c>
      <c r="D19691" t="s">
        <v>151</v>
      </c>
      <c r="E19691" s="9">
        <v>10</v>
      </c>
      <c r="F19691" s="9">
        <v>0</v>
      </c>
      <c r="G19691" s="9">
        <v>2</v>
      </c>
      <c r="H19691" s="9">
        <v>10</v>
      </c>
      <c r="I19691" s="9">
        <v>0.53467661142349243</v>
      </c>
      <c r="J19691" s="9">
        <v>0.53467661142349243</v>
      </c>
      <c r="K19691" s="9">
        <v>0</v>
      </c>
      <c r="L19691" s="9">
        <v>71.636360168457031</v>
      </c>
    </row>
    <row r="19692" spans="1:12" x14ac:dyDescent="0.25">
      <c r="A19692" s="5" t="str">
        <f t="shared" si="307"/>
        <v>1TariffFlat100211</v>
      </c>
      <c r="B19692" s="9">
        <v>1</v>
      </c>
      <c r="C19692" t="s">
        <v>134</v>
      </c>
      <c r="D19692" t="s">
        <v>151</v>
      </c>
      <c r="E19692" s="9">
        <v>10</v>
      </c>
      <c r="F19692" s="9">
        <v>0</v>
      </c>
      <c r="G19692" s="9">
        <v>2</v>
      </c>
      <c r="H19692" s="9">
        <v>11</v>
      </c>
      <c r="I19692" s="9">
        <v>0.63203859329223633</v>
      </c>
      <c r="J19692" s="9">
        <v>0.63203859329223633</v>
      </c>
      <c r="K19692" s="9">
        <v>0</v>
      </c>
      <c r="L19692" s="9">
        <v>76.517684936523438</v>
      </c>
    </row>
    <row r="19693" spans="1:12" x14ac:dyDescent="0.25">
      <c r="A19693" s="5" t="str">
        <f t="shared" si="307"/>
        <v>1TariffFlat100212</v>
      </c>
      <c r="B19693" s="9">
        <v>1</v>
      </c>
      <c r="C19693" t="s">
        <v>134</v>
      </c>
      <c r="D19693" t="s">
        <v>151</v>
      </c>
      <c r="E19693" s="9">
        <v>10</v>
      </c>
      <c r="F19693" s="9">
        <v>0</v>
      </c>
      <c r="G19693" s="9">
        <v>2</v>
      </c>
      <c r="H19693" s="9">
        <v>12</v>
      </c>
      <c r="I19693" s="9">
        <v>0.73646032810211182</v>
      </c>
      <c r="J19693" s="9">
        <v>0.73646032810211182</v>
      </c>
      <c r="K19693" s="9">
        <v>0</v>
      </c>
      <c r="L19693" s="9">
        <v>81.366378784179688</v>
      </c>
    </row>
    <row r="19694" spans="1:12" x14ac:dyDescent="0.25">
      <c r="A19694" s="5" t="str">
        <f t="shared" si="307"/>
        <v>1TariffFlat100213</v>
      </c>
      <c r="B19694" s="9">
        <v>1</v>
      </c>
      <c r="C19694" t="s">
        <v>134</v>
      </c>
      <c r="D19694" t="s">
        <v>151</v>
      </c>
      <c r="E19694" s="9">
        <v>10</v>
      </c>
      <c r="F19694" s="9">
        <v>0</v>
      </c>
      <c r="G19694" s="9">
        <v>2</v>
      </c>
      <c r="H19694" s="9">
        <v>13</v>
      </c>
      <c r="I19694" s="9">
        <v>0.91102761030197144</v>
      </c>
      <c r="J19694" s="9">
        <v>0.91102761030197144</v>
      </c>
      <c r="K19694" s="9">
        <v>0</v>
      </c>
      <c r="L19694" s="9">
        <v>84.982223510742188</v>
      </c>
    </row>
    <row r="19695" spans="1:12" x14ac:dyDescent="0.25">
      <c r="A19695" s="5" t="str">
        <f t="shared" si="307"/>
        <v>1TariffFlat100214</v>
      </c>
      <c r="B19695" s="9">
        <v>1</v>
      </c>
      <c r="C19695" t="s">
        <v>134</v>
      </c>
      <c r="D19695" t="s">
        <v>151</v>
      </c>
      <c r="E19695" s="9">
        <v>10</v>
      </c>
      <c r="F19695" s="9">
        <v>0</v>
      </c>
      <c r="G19695" s="9">
        <v>2</v>
      </c>
      <c r="H19695" s="9">
        <v>14</v>
      </c>
      <c r="I19695" s="9">
        <v>1.1350079774856567</v>
      </c>
      <c r="J19695" s="9">
        <v>1.1350079774856567</v>
      </c>
      <c r="K19695" s="9">
        <v>0</v>
      </c>
      <c r="L19695" s="9">
        <v>87.249130249023438</v>
      </c>
    </row>
    <row r="19696" spans="1:12" x14ac:dyDescent="0.25">
      <c r="A19696" s="5" t="str">
        <f t="shared" si="307"/>
        <v>1TariffFlat100215</v>
      </c>
      <c r="B19696" s="9">
        <v>1</v>
      </c>
      <c r="C19696" t="s">
        <v>134</v>
      </c>
      <c r="D19696" t="s">
        <v>151</v>
      </c>
      <c r="E19696" s="9">
        <v>10</v>
      </c>
      <c r="F19696" s="9">
        <v>0</v>
      </c>
      <c r="G19696" s="9">
        <v>2</v>
      </c>
      <c r="H19696" s="9">
        <v>15</v>
      </c>
      <c r="I19696" s="9">
        <v>1.3868228197097778</v>
      </c>
      <c r="J19696" s="9">
        <v>1.3868228197097778</v>
      </c>
      <c r="K19696" s="9">
        <v>0</v>
      </c>
      <c r="L19696" s="9">
        <v>87.891876220703125</v>
      </c>
    </row>
    <row r="19697" spans="1:12" x14ac:dyDescent="0.25">
      <c r="A19697" s="5" t="str">
        <f t="shared" si="307"/>
        <v>1TariffFlat100216</v>
      </c>
      <c r="B19697" s="9">
        <v>1</v>
      </c>
      <c r="C19697" t="s">
        <v>134</v>
      </c>
      <c r="D19697" t="s">
        <v>151</v>
      </c>
      <c r="E19697" s="9">
        <v>10</v>
      </c>
      <c r="F19697" s="9">
        <v>0</v>
      </c>
      <c r="G19697" s="9">
        <v>2</v>
      </c>
      <c r="H19697" s="9">
        <v>16</v>
      </c>
      <c r="I19697" s="9">
        <v>1.6556607484817505</v>
      </c>
      <c r="J19697" s="9">
        <v>1.6556607484817505</v>
      </c>
      <c r="K19697" s="9">
        <v>0</v>
      </c>
      <c r="L19697" s="9">
        <v>87.905448913574219</v>
      </c>
    </row>
    <row r="19698" spans="1:12" x14ac:dyDescent="0.25">
      <c r="A19698" s="5" t="str">
        <f t="shared" si="307"/>
        <v>1TariffFlat100217</v>
      </c>
      <c r="B19698" s="9">
        <v>1</v>
      </c>
      <c r="C19698" t="s">
        <v>134</v>
      </c>
      <c r="D19698" t="s">
        <v>151</v>
      </c>
      <c r="E19698" s="9">
        <v>10</v>
      </c>
      <c r="F19698" s="9">
        <v>0</v>
      </c>
      <c r="G19698" s="9">
        <v>2</v>
      </c>
      <c r="H19698" s="9">
        <v>17</v>
      </c>
      <c r="I19698" s="9">
        <v>1.8912638425827026</v>
      </c>
      <c r="J19698" s="9">
        <v>1.0154136419296265</v>
      </c>
      <c r="K19698" s="9">
        <v>1.7101487144827843E-2</v>
      </c>
      <c r="L19698" s="9">
        <v>87.27862548828125</v>
      </c>
    </row>
    <row r="19699" spans="1:12" x14ac:dyDescent="0.25">
      <c r="A19699" s="5" t="str">
        <f t="shared" si="307"/>
        <v>1TariffFlat100218</v>
      </c>
      <c r="B19699" s="9">
        <v>1</v>
      </c>
      <c r="C19699" t="s">
        <v>134</v>
      </c>
      <c r="D19699" t="s">
        <v>151</v>
      </c>
      <c r="E19699" s="9">
        <v>10</v>
      </c>
      <c r="F19699" s="9">
        <v>0</v>
      </c>
      <c r="G19699" s="9">
        <v>2</v>
      </c>
      <c r="H19699" s="9">
        <v>18</v>
      </c>
      <c r="I19699" s="9">
        <v>2.0749678611755371</v>
      </c>
      <c r="J19699" s="9">
        <v>1.5951647758483887</v>
      </c>
      <c r="K19699" s="9">
        <v>3.3868476748466492E-2</v>
      </c>
      <c r="L19699" s="9">
        <v>86.399284362792969</v>
      </c>
    </row>
    <row r="19700" spans="1:12" x14ac:dyDescent="0.25">
      <c r="A19700" s="5" t="str">
        <f t="shared" si="307"/>
        <v>1TariffFlat100219</v>
      </c>
      <c r="B19700" s="9">
        <v>1</v>
      </c>
      <c r="C19700" t="s">
        <v>134</v>
      </c>
      <c r="D19700" t="s">
        <v>151</v>
      </c>
      <c r="E19700" s="9">
        <v>10</v>
      </c>
      <c r="F19700" s="9">
        <v>0</v>
      </c>
      <c r="G19700" s="9">
        <v>2</v>
      </c>
      <c r="H19700" s="9">
        <v>19</v>
      </c>
      <c r="I19700" s="9">
        <v>2.1170859336853027</v>
      </c>
      <c r="J19700" s="9">
        <v>1.8305885791778564</v>
      </c>
      <c r="K19700" s="9">
        <v>2.2653529420495033E-2</v>
      </c>
      <c r="L19700" s="9">
        <v>84.501556396484375</v>
      </c>
    </row>
    <row r="19701" spans="1:12" x14ac:dyDescent="0.25">
      <c r="A19701" s="5" t="str">
        <f t="shared" si="307"/>
        <v>1TariffFlat100220</v>
      </c>
      <c r="B19701" s="9">
        <v>1</v>
      </c>
      <c r="C19701" t="s">
        <v>134</v>
      </c>
      <c r="D19701" t="s">
        <v>151</v>
      </c>
      <c r="E19701" s="9">
        <v>10</v>
      </c>
      <c r="F19701" s="9">
        <v>0</v>
      </c>
      <c r="G19701" s="9">
        <v>2</v>
      </c>
      <c r="H19701" s="9">
        <v>20</v>
      </c>
      <c r="I19701" s="9">
        <v>1.9970003366470337</v>
      </c>
      <c r="J19701" s="9">
        <v>1.7868492603302002</v>
      </c>
      <c r="K19701" s="9">
        <v>1.6061291098594666E-2</v>
      </c>
      <c r="L19701" s="9">
        <v>81.528793334960938</v>
      </c>
    </row>
    <row r="19702" spans="1:12" x14ac:dyDescent="0.25">
      <c r="A19702" s="5" t="str">
        <f t="shared" si="307"/>
        <v>1TariffFlat100221</v>
      </c>
      <c r="B19702" s="9">
        <v>1</v>
      </c>
      <c r="C19702" t="s">
        <v>134</v>
      </c>
      <c r="D19702" t="s">
        <v>151</v>
      </c>
      <c r="E19702" s="9">
        <v>10</v>
      </c>
      <c r="F19702" s="9">
        <v>0</v>
      </c>
      <c r="G19702" s="9">
        <v>2</v>
      </c>
      <c r="H19702" s="9">
        <v>21</v>
      </c>
      <c r="I19702" s="9">
        <v>1.900066614151001</v>
      </c>
      <c r="J19702" s="9">
        <v>1.7099786996841431</v>
      </c>
      <c r="K19702" s="9">
        <v>2.2202664986252785E-2</v>
      </c>
      <c r="L19702" s="9">
        <v>78.717987060546875</v>
      </c>
    </row>
    <row r="19703" spans="1:12" x14ac:dyDescent="0.25">
      <c r="A19703" s="5" t="str">
        <f t="shared" si="307"/>
        <v>1TariffFlat100222</v>
      </c>
      <c r="B19703" s="9">
        <v>1</v>
      </c>
      <c r="C19703" t="s">
        <v>134</v>
      </c>
      <c r="D19703" t="s">
        <v>151</v>
      </c>
      <c r="E19703" s="9">
        <v>10</v>
      </c>
      <c r="F19703" s="9">
        <v>0</v>
      </c>
      <c r="G19703" s="9">
        <v>2</v>
      </c>
      <c r="H19703" s="9">
        <v>22</v>
      </c>
      <c r="I19703" s="9">
        <v>1.7638925313949585</v>
      </c>
      <c r="J19703" s="9">
        <v>2.1342008113861084</v>
      </c>
      <c r="K19703" s="9">
        <v>2.20746248960495E-2</v>
      </c>
      <c r="L19703" s="9">
        <v>76.610610961914063</v>
      </c>
    </row>
    <row r="19704" spans="1:12" x14ac:dyDescent="0.25">
      <c r="A19704" s="5" t="str">
        <f t="shared" si="307"/>
        <v>1TariffFlat100223</v>
      </c>
      <c r="B19704" s="9">
        <v>1</v>
      </c>
      <c r="C19704" t="s">
        <v>134</v>
      </c>
      <c r="D19704" t="s">
        <v>151</v>
      </c>
      <c r="E19704" s="9">
        <v>10</v>
      </c>
      <c r="F19704" s="9">
        <v>0</v>
      </c>
      <c r="G19704" s="9">
        <v>2</v>
      </c>
      <c r="H19704" s="9">
        <v>23</v>
      </c>
      <c r="I19704" s="9">
        <v>1.5118032693862915</v>
      </c>
      <c r="J19704" s="9">
        <v>1.6342023611068726</v>
      </c>
      <c r="K19704" s="9">
        <v>1.5584141947329044E-2</v>
      </c>
      <c r="L19704" s="9">
        <v>74.861801147460938</v>
      </c>
    </row>
    <row r="19705" spans="1:12" x14ac:dyDescent="0.25">
      <c r="A19705" s="5" t="str">
        <f t="shared" si="307"/>
        <v>1TariffFlat100224</v>
      </c>
      <c r="B19705" s="9">
        <v>1</v>
      </c>
      <c r="C19705" t="s">
        <v>134</v>
      </c>
      <c r="D19705" t="s">
        <v>151</v>
      </c>
      <c r="E19705" s="9">
        <v>10</v>
      </c>
      <c r="F19705" s="9">
        <v>0</v>
      </c>
      <c r="G19705" s="9">
        <v>2</v>
      </c>
      <c r="H19705" s="9">
        <v>24</v>
      </c>
      <c r="I19705" s="9">
        <v>1.2373590469360352</v>
      </c>
      <c r="J19705" s="9">
        <v>1.2964574098587036</v>
      </c>
      <c r="K19705" s="9">
        <v>1.200148556381464E-2</v>
      </c>
      <c r="L19705" s="9">
        <v>73.383567810058594</v>
      </c>
    </row>
    <row r="19706" spans="1:12" x14ac:dyDescent="0.25">
      <c r="A19706" s="5" t="str">
        <f t="shared" si="307"/>
        <v>1TariffFlat100101</v>
      </c>
      <c r="B19706" s="9">
        <v>1</v>
      </c>
      <c r="C19706" t="s">
        <v>134</v>
      </c>
      <c r="D19706" t="s">
        <v>151</v>
      </c>
      <c r="E19706" s="9">
        <v>10</v>
      </c>
      <c r="F19706" s="9">
        <v>0</v>
      </c>
      <c r="G19706" s="9">
        <v>10</v>
      </c>
      <c r="H19706" s="9">
        <v>1</v>
      </c>
      <c r="I19706" s="9">
        <v>1.3131240606307983</v>
      </c>
      <c r="J19706" s="9">
        <v>1.3131240606307983</v>
      </c>
      <c r="K19706" s="9">
        <v>0</v>
      </c>
      <c r="L19706" s="9">
        <v>77.785263061523438</v>
      </c>
    </row>
    <row r="19707" spans="1:12" x14ac:dyDescent="0.25">
      <c r="A19707" s="5" t="str">
        <f t="shared" si="307"/>
        <v>1TariffFlat100102</v>
      </c>
      <c r="B19707" s="9">
        <v>1</v>
      </c>
      <c r="C19707" t="s">
        <v>134</v>
      </c>
      <c r="D19707" t="s">
        <v>151</v>
      </c>
      <c r="E19707" s="9">
        <v>10</v>
      </c>
      <c r="F19707" s="9">
        <v>0</v>
      </c>
      <c r="G19707" s="9">
        <v>10</v>
      </c>
      <c r="H19707" s="9">
        <v>2</v>
      </c>
      <c r="I19707" s="9">
        <v>1.1113438606262207</v>
      </c>
      <c r="J19707" s="9">
        <v>1.1113438606262207</v>
      </c>
      <c r="K19707" s="9">
        <v>0</v>
      </c>
      <c r="L19707" s="9">
        <v>76.815742492675781</v>
      </c>
    </row>
    <row r="19708" spans="1:12" x14ac:dyDescent="0.25">
      <c r="A19708" s="5" t="str">
        <f t="shared" si="307"/>
        <v>1TariffFlat100103</v>
      </c>
      <c r="B19708" s="9">
        <v>1</v>
      </c>
      <c r="C19708" t="s">
        <v>134</v>
      </c>
      <c r="D19708" t="s">
        <v>151</v>
      </c>
      <c r="E19708" s="9">
        <v>10</v>
      </c>
      <c r="F19708" s="9">
        <v>0</v>
      </c>
      <c r="G19708" s="9">
        <v>10</v>
      </c>
      <c r="H19708" s="9">
        <v>3</v>
      </c>
      <c r="I19708" s="9">
        <v>0.97284466028213501</v>
      </c>
      <c r="J19708" s="9">
        <v>0.97284466028213501</v>
      </c>
      <c r="K19708" s="9">
        <v>0</v>
      </c>
      <c r="L19708" s="9">
        <v>75.936279296875</v>
      </c>
    </row>
    <row r="19709" spans="1:12" x14ac:dyDescent="0.25">
      <c r="A19709" s="5" t="str">
        <f t="shared" si="307"/>
        <v>1TariffFlat100104</v>
      </c>
      <c r="B19709" s="9">
        <v>1</v>
      </c>
      <c r="C19709" t="s">
        <v>134</v>
      </c>
      <c r="D19709" t="s">
        <v>151</v>
      </c>
      <c r="E19709" s="9">
        <v>10</v>
      </c>
      <c r="F19709" s="9">
        <v>0</v>
      </c>
      <c r="G19709" s="9">
        <v>10</v>
      </c>
      <c r="H19709" s="9">
        <v>4</v>
      </c>
      <c r="I19709" s="9">
        <v>0.86270874738693237</v>
      </c>
      <c r="J19709" s="9">
        <v>0.86270874738693237</v>
      </c>
      <c r="K19709" s="9">
        <v>0</v>
      </c>
      <c r="L19709" s="9">
        <v>74.865463256835938</v>
      </c>
    </row>
    <row r="19710" spans="1:12" x14ac:dyDescent="0.25">
      <c r="A19710" s="5" t="str">
        <f t="shared" si="307"/>
        <v>1TariffFlat100105</v>
      </c>
      <c r="B19710" s="9">
        <v>1</v>
      </c>
      <c r="C19710" t="s">
        <v>134</v>
      </c>
      <c r="D19710" t="s">
        <v>151</v>
      </c>
      <c r="E19710" s="9">
        <v>10</v>
      </c>
      <c r="F19710" s="9">
        <v>0</v>
      </c>
      <c r="G19710" s="9">
        <v>10</v>
      </c>
      <c r="H19710" s="9">
        <v>5</v>
      </c>
      <c r="I19710" s="9">
        <v>0.80142807960510254</v>
      </c>
      <c r="J19710" s="9">
        <v>0.80142807960510254</v>
      </c>
      <c r="K19710" s="9">
        <v>0</v>
      </c>
      <c r="L19710" s="9">
        <v>74.38726806640625</v>
      </c>
    </row>
    <row r="19711" spans="1:12" x14ac:dyDescent="0.25">
      <c r="A19711" s="5" t="str">
        <f t="shared" si="307"/>
        <v>1TariffFlat100106</v>
      </c>
      <c r="B19711" s="9">
        <v>1</v>
      </c>
      <c r="C19711" t="s">
        <v>134</v>
      </c>
      <c r="D19711" t="s">
        <v>151</v>
      </c>
      <c r="E19711" s="9">
        <v>10</v>
      </c>
      <c r="F19711" s="9">
        <v>0</v>
      </c>
      <c r="G19711" s="9">
        <v>10</v>
      </c>
      <c r="H19711" s="9">
        <v>6</v>
      </c>
      <c r="I19711" s="9">
        <v>0.77946221828460693</v>
      </c>
      <c r="J19711" s="9">
        <v>0.77946221828460693</v>
      </c>
      <c r="K19711" s="9">
        <v>0</v>
      </c>
      <c r="L19711" s="9">
        <v>74.068992614746094</v>
      </c>
    </row>
    <row r="19712" spans="1:12" x14ac:dyDescent="0.25">
      <c r="A19712" s="5" t="str">
        <f t="shared" si="307"/>
        <v>1TariffFlat100107</v>
      </c>
      <c r="B19712" s="9">
        <v>1</v>
      </c>
      <c r="C19712" t="s">
        <v>134</v>
      </c>
      <c r="D19712" t="s">
        <v>151</v>
      </c>
      <c r="E19712" s="9">
        <v>10</v>
      </c>
      <c r="F19712" s="9">
        <v>0</v>
      </c>
      <c r="G19712" s="9">
        <v>10</v>
      </c>
      <c r="H19712" s="9">
        <v>7</v>
      </c>
      <c r="I19712" s="9">
        <v>0.77216076850891113</v>
      </c>
      <c r="J19712" s="9">
        <v>0.77216076850891113</v>
      </c>
      <c r="K19712" s="9">
        <v>0</v>
      </c>
      <c r="L19712" s="9">
        <v>73.283935546875</v>
      </c>
    </row>
    <row r="19713" spans="1:12" x14ac:dyDescent="0.25">
      <c r="A19713" s="5" t="str">
        <f t="shared" si="307"/>
        <v>1TariffFlat100108</v>
      </c>
      <c r="B19713" s="9">
        <v>1</v>
      </c>
      <c r="C19713" t="s">
        <v>134</v>
      </c>
      <c r="D19713" t="s">
        <v>151</v>
      </c>
      <c r="E19713" s="9">
        <v>10</v>
      </c>
      <c r="F19713" s="9">
        <v>0</v>
      </c>
      <c r="G19713" s="9">
        <v>10</v>
      </c>
      <c r="H19713" s="9">
        <v>8</v>
      </c>
      <c r="I19713" s="9">
        <v>0.77373892068862915</v>
      </c>
      <c r="J19713" s="9">
        <v>0.77373892068862915</v>
      </c>
      <c r="K19713" s="9">
        <v>0</v>
      </c>
      <c r="L19713" s="9">
        <v>72.84033203125</v>
      </c>
    </row>
    <row r="19714" spans="1:12" x14ac:dyDescent="0.25">
      <c r="A19714" s="5" t="str">
        <f t="shared" si="307"/>
        <v>1TariffFlat100109</v>
      </c>
      <c r="B19714" s="9">
        <v>1</v>
      </c>
      <c r="C19714" t="s">
        <v>134</v>
      </c>
      <c r="D19714" t="s">
        <v>151</v>
      </c>
      <c r="E19714" s="9">
        <v>10</v>
      </c>
      <c r="F19714" s="9">
        <v>0</v>
      </c>
      <c r="G19714" s="9">
        <v>10</v>
      </c>
      <c r="H19714" s="9">
        <v>9</v>
      </c>
      <c r="I19714" s="9">
        <v>0.70991283655166626</v>
      </c>
      <c r="J19714" s="9">
        <v>0.70991283655166626</v>
      </c>
      <c r="K19714" s="9">
        <v>0</v>
      </c>
      <c r="L19714" s="9">
        <v>73.565544128417969</v>
      </c>
    </row>
    <row r="19715" spans="1:12" x14ac:dyDescent="0.25">
      <c r="A19715" s="5" t="str">
        <f t="shared" ref="A19715:A19778" si="308">B19715&amp;C19715&amp;D19715&amp;E19715&amp;F19715&amp;G19715&amp;H19715</f>
        <v>1TariffFlat1001010</v>
      </c>
      <c r="B19715" s="9">
        <v>1</v>
      </c>
      <c r="C19715" t="s">
        <v>134</v>
      </c>
      <c r="D19715" t="s">
        <v>151</v>
      </c>
      <c r="E19715" s="9">
        <v>10</v>
      </c>
      <c r="F19715" s="9">
        <v>0</v>
      </c>
      <c r="G19715" s="9">
        <v>10</v>
      </c>
      <c r="H19715" s="9">
        <v>10</v>
      </c>
      <c r="I19715" s="9">
        <v>0.72021830081939697</v>
      </c>
      <c r="J19715" s="9">
        <v>0.72021830081939697</v>
      </c>
      <c r="K19715" s="9">
        <v>0</v>
      </c>
      <c r="L19715" s="9">
        <v>77.354347229003906</v>
      </c>
    </row>
    <row r="19716" spans="1:12" x14ac:dyDescent="0.25">
      <c r="A19716" s="5" t="str">
        <f t="shared" si="308"/>
        <v>1TariffFlat1001011</v>
      </c>
      <c r="B19716" s="9">
        <v>1</v>
      </c>
      <c r="C19716" t="s">
        <v>134</v>
      </c>
      <c r="D19716" t="s">
        <v>151</v>
      </c>
      <c r="E19716" s="9">
        <v>10</v>
      </c>
      <c r="F19716" s="9">
        <v>0</v>
      </c>
      <c r="G19716" s="9">
        <v>10</v>
      </c>
      <c r="H19716" s="9">
        <v>11</v>
      </c>
      <c r="I19716" s="9">
        <v>0.80858731269836426</v>
      </c>
      <c r="J19716" s="9">
        <v>0.80858731269836426</v>
      </c>
      <c r="K19716" s="9">
        <v>0</v>
      </c>
      <c r="L19716" s="9">
        <v>81.507415771484375</v>
      </c>
    </row>
    <row r="19717" spans="1:12" x14ac:dyDescent="0.25">
      <c r="A19717" s="5" t="str">
        <f t="shared" si="308"/>
        <v>1TariffFlat1001012</v>
      </c>
      <c r="B19717" s="9">
        <v>1</v>
      </c>
      <c r="C19717" t="s">
        <v>134</v>
      </c>
      <c r="D19717" t="s">
        <v>151</v>
      </c>
      <c r="E19717" s="9">
        <v>10</v>
      </c>
      <c r="F19717" s="9">
        <v>0</v>
      </c>
      <c r="G19717" s="9">
        <v>10</v>
      </c>
      <c r="H19717" s="9">
        <v>12</v>
      </c>
      <c r="I19717" s="9">
        <v>0.99183213710784912</v>
      </c>
      <c r="J19717" s="9">
        <v>0.99183213710784912</v>
      </c>
      <c r="K19717" s="9">
        <v>0</v>
      </c>
      <c r="L19717" s="9">
        <v>85.21783447265625</v>
      </c>
    </row>
    <row r="19718" spans="1:12" x14ac:dyDescent="0.25">
      <c r="A19718" s="5" t="str">
        <f t="shared" si="308"/>
        <v>1TariffFlat1001013</v>
      </c>
      <c r="B19718" s="9">
        <v>1</v>
      </c>
      <c r="C19718" t="s">
        <v>134</v>
      </c>
      <c r="D19718" t="s">
        <v>151</v>
      </c>
      <c r="E19718" s="9">
        <v>10</v>
      </c>
      <c r="F19718" s="9">
        <v>0</v>
      </c>
      <c r="G19718" s="9">
        <v>10</v>
      </c>
      <c r="H19718" s="9">
        <v>13</v>
      </c>
      <c r="I19718" s="9">
        <v>1.2560516595840454</v>
      </c>
      <c r="J19718" s="9">
        <v>1.2560516595840454</v>
      </c>
      <c r="K19718" s="9">
        <v>0</v>
      </c>
      <c r="L19718" s="9">
        <v>87.989143371582031</v>
      </c>
    </row>
    <row r="19719" spans="1:12" x14ac:dyDescent="0.25">
      <c r="A19719" s="5" t="str">
        <f t="shared" si="308"/>
        <v>1TariffFlat1001014</v>
      </c>
      <c r="B19719" s="9">
        <v>1</v>
      </c>
      <c r="C19719" t="s">
        <v>134</v>
      </c>
      <c r="D19719" t="s">
        <v>151</v>
      </c>
      <c r="E19719" s="9">
        <v>10</v>
      </c>
      <c r="F19719" s="9">
        <v>0</v>
      </c>
      <c r="G19719" s="9">
        <v>10</v>
      </c>
      <c r="H19719" s="9">
        <v>14</v>
      </c>
      <c r="I19719" s="9">
        <v>1.5529254674911499</v>
      </c>
      <c r="J19719" s="9">
        <v>1.5529254674911499</v>
      </c>
      <c r="K19719" s="9">
        <v>0</v>
      </c>
      <c r="L19719" s="9">
        <v>89.733558654785156</v>
      </c>
    </row>
    <row r="19720" spans="1:12" x14ac:dyDescent="0.25">
      <c r="A19720" s="5" t="str">
        <f t="shared" si="308"/>
        <v>1TariffFlat1001015</v>
      </c>
      <c r="B19720" s="9">
        <v>1</v>
      </c>
      <c r="C19720" t="s">
        <v>134</v>
      </c>
      <c r="D19720" t="s">
        <v>151</v>
      </c>
      <c r="E19720" s="9">
        <v>10</v>
      </c>
      <c r="F19720" s="9">
        <v>0</v>
      </c>
      <c r="G19720" s="9">
        <v>10</v>
      </c>
      <c r="H19720" s="9">
        <v>15</v>
      </c>
      <c r="I19720" s="9">
        <v>1.8484922647476196</v>
      </c>
      <c r="J19720" s="9">
        <v>1.8484922647476196</v>
      </c>
      <c r="K19720" s="9">
        <v>0</v>
      </c>
      <c r="L19720" s="9">
        <v>90.557121276855469</v>
      </c>
    </row>
    <row r="19721" spans="1:12" x14ac:dyDescent="0.25">
      <c r="A19721" s="5" t="str">
        <f t="shared" si="308"/>
        <v>1TariffFlat1001016</v>
      </c>
      <c r="B19721" s="9">
        <v>1</v>
      </c>
      <c r="C19721" t="s">
        <v>134</v>
      </c>
      <c r="D19721" t="s">
        <v>151</v>
      </c>
      <c r="E19721" s="9">
        <v>10</v>
      </c>
      <c r="F19721" s="9">
        <v>0</v>
      </c>
      <c r="G19721" s="9">
        <v>10</v>
      </c>
      <c r="H19721" s="9">
        <v>16</v>
      </c>
      <c r="I19721" s="9">
        <v>2.142669677734375</v>
      </c>
      <c r="J19721" s="9">
        <v>2.142669677734375</v>
      </c>
      <c r="K19721" s="9">
        <v>0</v>
      </c>
      <c r="L19721" s="9">
        <v>91.407646179199219</v>
      </c>
    </row>
    <row r="19722" spans="1:12" x14ac:dyDescent="0.25">
      <c r="A19722" s="5" t="str">
        <f t="shared" si="308"/>
        <v>1TariffFlat1001017</v>
      </c>
      <c r="B19722" s="9">
        <v>1</v>
      </c>
      <c r="C19722" t="s">
        <v>134</v>
      </c>
      <c r="D19722" t="s">
        <v>151</v>
      </c>
      <c r="E19722" s="9">
        <v>10</v>
      </c>
      <c r="F19722" s="9">
        <v>0</v>
      </c>
      <c r="G19722" s="9">
        <v>10</v>
      </c>
      <c r="H19722" s="9">
        <v>17</v>
      </c>
      <c r="I19722" s="9">
        <v>2.3870689868927002</v>
      </c>
      <c r="J19722" s="9">
        <v>1.4288450479507446</v>
      </c>
      <c r="K19722" s="9">
        <v>1.3788926415145397E-2</v>
      </c>
      <c r="L19722" s="9">
        <v>90.963615417480469</v>
      </c>
    </row>
    <row r="19723" spans="1:12" x14ac:dyDescent="0.25">
      <c r="A19723" s="5" t="str">
        <f t="shared" si="308"/>
        <v>1TariffFlat1001018</v>
      </c>
      <c r="B19723" s="9">
        <v>1</v>
      </c>
      <c r="C19723" t="s">
        <v>134</v>
      </c>
      <c r="D19723" t="s">
        <v>151</v>
      </c>
      <c r="E19723" s="9">
        <v>10</v>
      </c>
      <c r="F19723" s="9">
        <v>0</v>
      </c>
      <c r="G19723" s="9">
        <v>10</v>
      </c>
      <c r="H19723" s="9">
        <v>18</v>
      </c>
      <c r="I19723" s="9">
        <v>2.5695919990539551</v>
      </c>
      <c r="J19723" s="9">
        <v>2.0240941047668457</v>
      </c>
      <c r="K19723" s="9">
        <v>2.7875866740942001E-2</v>
      </c>
      <c r="L19723" s="9">
        <v>89.745948791503906</v>
      </c>
    </row>
    <row r="19724" spans="1:12" x14ac:dyDescent="0.25">
      <c r="A19724" s="5" t="str">
        <f t="shared" si="308"/>
        <v>1TariffFlat1001019</v>
      </c>
      <c r="B19724" s="9">
        <v>1</v>
      </c>
      <c r="C19724" t="s">
        <v>134</v>
      </c>
      <c r="D19724" t="s">
        <v>151</v>
      </c>
      <c r="E19724" s="9">
        <v>10</v>
      </c>
      <c r="F19724" s="9">
        <v>0</v>
      </c>
      <c r="G19724" s="9">
        <v>10</v>
      </c>
      <c r="H19724" s="9">
        <v>19</v>
      </c>
      <c r="I19724" s="9">
        <v>2.5894114971160889</v>
      </c>
      <c r="J19724" s="9">
        <v>2.2755179405212402</v>
      </c>
      <c r="K19724" s="9">
        <v>1.9349329173564911E-2</v>
      </c>
      <c r="L19724" s="9">
        <v>86.563758850097656</v>
      </c>
    </row>
    <row r="19725" spans="1:12" x14ac:dyDescent="0.25">
      <c r="A19725" s="5" t="str">
        <f t="shared" si="308"/>
        <v>1TariffFlat1001020</v>
      </c>
      <c r="B19725" s="9">
        <v>1</v>
      </c>
      <c r="C19725" t="s">
        <v>134</v>
      </c>
      <c r="D19725" t="s">
        <v>151</v>
      </c>
      <c r="E19725" s="9">
        <v>10</v>
      </c>
      <c r="F19725" s="9">
        <v>0</v>
      </c>
      <c r="G19725" s="9">
        <v>10</v>
      </c>
      <c r="H19725" s="9">
        <v>20</v>
      </c>
      <c r="I19725" s="9">
        <v>2.395672082901001</v>
      </c>
      <c r="J19725" s="9">
        <v>2.175335168838501</v>
      </c>
      <c r="K19725" s="9">
        <v>1.3436613604426384E-2</v>
      </c>
      <c r="L19725" s="9">
        <v>82.955787658691406</v>
      </c>
    </row>
    <row r="19726" spans="1:12" x14ac:dyDescent="0.25">
      <c r="A19726" s="5" t="str">
        <f t="shared" si="308"/>
        <v>1TariffFlat1001021</v>
      </c>
      <c r="B19726" s="9">
        <v>1</v>
      </c>
      <c r="C19726" t="s">
        <v>134</v>
      </c>
      <c r="D19726" t="s">
        <v>151</v>
      </c>
      <c r="E19726" s="9">
        <v>10</v>
      </c>
      <c r="F19726" s="9">
        <v>0</v>
      </c>
      <c r="G19726" s="9">
        <v>10</v>
      </c>
      <c r="H19726" s="9">
        <v>21</v>
      </c>
      <c r="I19726" s="9">
        <v>2.2493996620178223</v>
      </c>
      <c r="J19726" s="9">
        <v>2.0516989231109619</v>
      </c>
      <c r="K19726" s="9">
        <v>1.9771451130509377E-2</v>
      </c>
      <c r="L19726" s="9">
        <v>79.784507751464844</v>
      </c>
    </row>
    <row r="19727" spans="1:12" x14ac:dyDescent="0.25">
      <c r="A19727" s="5" t="str">
        <f t="shared" si="308"/>
        <v>1TariffFlat1001022</v>
      </c>
      <c r="B19727" s="9">
        <v>1</v>
      </c>
      <c r="C19727" t="s">
        <v>134</v>
      </c>
      <c r="D19727" t="s">
        <v>151</v>
      </c>
      <c r="E19727" s="9">
        <v>10</v>
      </c>
      <c r="F19727" s="9">
        <v>0</v>
      </c>
      <c r="G19727" s="9">
        <v>10</v>
      </c>
      <c r="H19727" s="9">
        <v>22</v>
      </c>
      <c r="I19727" s="9">
        <v>2.085648775100708</v>
      </c>
      <c r="J19727" s="9">
        <v>2.4698152542114258</v>
      </c>
      <c r="K19727" s="9">
        <v>1.8850687891244888E-2</v>
      </c>
      <c r="L19727" s="9">
        <v>77.702743530273438</v>
      </c>
    </row>
    <row r="19728" spans="1:12" x14ac:dyDescent="0.25">
      <c r="A19728" s="5" t="str">
        <f t="shared" si="308"/>
        <v>1TariffFlat1001023</v>
      </c>
      <c r="B19728" s="9">
        <v>1</v>
      </c>
      <c r="C19728" t="s">
        <v>134</v>
      </c>
      <c r="D19728" t="s">
        <v>151</v>
      </c>
      <c r="E19728" s="9">
        <v>10</v>
      </c>
      <c r="F19728" s="9">
        <v>0</v>
      </c>
      <c r="G19728" s="9">
        <v>10</v>
      </c>
      <c r="H19728" s="9">
        <v>23</v>
      </c>
      <c r="I19728" s="9">
        <v>1.7920421361923218</v>
      </c>
      <c r="J19728" s="9">
        <v>1.9255136251449585</v>
      </c>
      <c r="K19728" s="9">
        <v>1.2679600156843662E-2</v>
      </c>
      <c r="L19728" s="9">
        <v>76.390213012695313</v>
      </c>
    </row>
    <row r="19729" spans="1:12" x14ac:dyDescent="0.25">
      <c r="A19729" s="5" t="str">
        <f t="shared" si="308"/>
        <v>1TariffFlat1001024</v>
      </c>
      <c r="B19729" s="9">
        <v>1</v>
      </c>
      <c r="C19729" t="s">
        <v>134</v>
      </c>
      <c r="D19729" t="s">
        <v>151</v>
      </c>
      <c r="E19729" s="9">
        <v>10</v>
      </c>
      <c r="F19729" s="9">
        <v>0</v>
      </c>
      <c r="G19729" s="9">
        <v>10</v>
      </c>
      <c r="H19729" s="9">
        <v>24</v>
      </c>
      <c r="I19729" s="9">
        <v>1.4575843811035156</v>
      </c>
      <c r="J19729" s="9">
        <v>1.5271527767181396</v>
      </c>
      <c r="K19729" s="9">
        <v>9.4077074900269508E-3</v>
      </c>
      <c r="L19729" s="9">
        <v>75.201553344726563</v>
      </c>
    </row>
    <row r="19730" spans="1:12" x14ac:dyDescent="0.25">
      <c r="A19730" s="5" t="str">
        <f t="shared" si="308"/>
        <v>1TariffFlat10121</v>
      </c>
      <c r="B19730" s="9">
        <v>1</v>
      </c>
      <c r="C19730" t="s">
        <v>134</v>
      </c>
      <c r="D19730" t="s">
        <v>151</v>
      </c>
      <c r="E19730" s="9">
        <v>10</v>
      </c>
      <c r="F19730" s="9">
        <v>1</v>
      </c>
      <c r="G19730" s="9">
        <v>2</v>
      </c>
      <c r="H19730" s="9">
        <v>1</v>
      </c>
      <c r="I19730" s="9">
        <v>1.0439678430557251</v>
      </c>
      <c r="J19730" s="9">
        <v>1.0439678430557251</v>
      </c>
      <c r="K19730" s="9">
        <v>0</v>
      </c>
      <c r="L19730" s="9">
        <v>72.401817321777344</v>
      </c>
    </row>
    <row r="19731" spans="1:12" x14ac:dyDescent="0.25">
      <c r="A19731" s="5" t="str">
        <f t="shared" si="308"/>
        <v>1TariffFlat10122</v>
      </c>
      <c r="B19731" s="9">
        <v>1</v>
      </c>
      <c r="C19731" t="s">
        <v>134</v>
      </c>
      <c r="D19731" t="s">
        <v>151</v>
      </c>
      <c r="E19731" s="9">
        <v>10</v>
      </c>
      <c r="F19731" s="9">
        <v>1</v>
      </c>
      <c r="G19731" s="9">
        <v>2</v>
      </c>
      <c r="H19731" s="9">
        <v>2</v>
      </c>
      <c r="I19731" s="9">
        <v>0.86296677589416504</v>
      </c>
      <c r="J19731" s="9">
        <v>0.86296677589416504</v>
      </c>
      <c r="K19731" s="9">
        <v>0</v>
      </c>
      <c r="L19731" s="9">
        <v>70.883293151855469</v>
      </c>
    </row>
    <row r="19732" spans="1:12" x14ac:dyDescent="0.25">
      <c r="A19732" s="5" t="str">
        <f t="shared" si="308"/>
        <v>1TariffFlat10123</v>
      </c>
      <c r="B19732" s="9">
        <v>1</v>
      </c>
      <c r="C19732" t="s">
        <v>134</v>
      </c>
      <c r="D19732" t="s">
        <v>151</v>
      </c>
      <c r="E19732" s="9">
        <v>10</v>
      </c>
      <c r="F19732" s="9">
        <v>1</v>
      </c>
      <c r="G19732" s="9">
        <v>2</v>
      </c>
      <c r="H19732" s="9">
        <v>3</v>
      </c>
      <c r="I19732" s="9">
        <v>0.71037083864212036</v>
      </c>
      <c r="J19732" s="9">
        <v>0.71037083864212036</v>
      </c>
      <c r="K19732" s="9">
        <v>0</v>
      </c>
      <c r="L19732" s="9">
        <v>68.562797546386719</v>
      </c>
    </row>
    <row r="19733" spans="1:12" x14ac:dyDescent="0.25">
      <c r="A19733" s="5" t="str">
        <f t="shared" si="308"/>
        <v>1TariffFlat10124</v>
      </c>
      <c r="B19733" s="9">
        <v>1</v>
      </c>
      <c r="C19733" t="s">
        <v>134</v>
      </c>
      <c r="D19733" t="s">
        <v>151</v>
      </c>
      <c r="E19733" s="9">
        <v>10</v>
      </c>
      <c r="F19733" s="9">
        <v>1</v>
      </c>
      <c r="G19733" s="9">
        <v>2</v>
      </c>
      <c r="H19733" s="9">
        <v>4</v>
      </c>
      <c r="I19733" s="9">
        <v>0.64682024717330933</v>
      </c>
      <c r="J19733" s="9">
        <v>0.64682024717330933</v>
      </c>
      <c r="K19733" s="9">
        <v>0</v>
      </c>
      <c r="L19733" s="9">
        <v>67.553428649902344</v>
      </c>
    </row>
    <row r="19734" spans="1:12" x14ac:dyDescent="0.25">
      <c r="A19734" s="5" t="str">
        <f t="shared" si="308"/>
        <v>1TariffFlat10125</v>
      </c>
      <c r="B19734" s="9">
        <v>1</v>
      </c>
      <c r="C19734" t="s">
        <v>134</v>
      </c>
      <c r="D19734" t="s">
        <v>151</v>
      </c>
      <c r="E19734" s="9">
        <v>10</v>
      </c>
      <c r="F19734" s="9">
        <v>1</v>
      </c>
      <c r="G19734" s="9">
        <v>2</v>
      </c>
      <c r="H19734" s="9">
        <v>5</v>
      </c>
      <c r="I19734" s="9">
        <v>0.61151736974716187</v>
      </c>
      <c r="J19734" s="9">
        <v>0.61151736974716187</v>
      </c>
      <c r="K19734" s="9">
        <v>0</v>
      </c>
      <c r="L19734" s="9">
        <v>66.865447998046875</v>
      </c>
    </row>
    <row r="19735" spans="1:12" x14ac:dyDescent="0.25">
      <c r="A19735" s="5" t="str">
        <f t="shared" si="308"/>
        <v>1TariffFlat10126</v>
      </c>
      <c r="B19735" s="9">
        <v>1</v>
      </c>
      <c r="C19735" t="s">
        <v>134</v>
      </c>
      <c r="D19735" t="s">
        <v>151</v>
      </c>
      <c r="E19735" s="9">
        <v>10</v>
      </c>
      <c r="F19735" s="9">
        <v>1</v>
      </c>
      <c r="G19735" s="9">
        <v>2</v>
      </c>
      <c r="H19735" s="9">
        <v>6</v>
      </c>
      <c r="I19735" s="9">
        <v>0.60632789134979248</v>
      </c>
      <c r="J19735" s="9">
        <v>0.60632789134979248</v>
      </c>
      <c r="K19735" s="9">
        <v>0</v>
      </c>
      <c r="L19735" s="9">
        <v>66.229942321777344</v>
      </c>
    </row>
    <row r="19736" spans="1:12" x14ac:dyDescent="0.25">
      <c r="A19736" s="5" t="str">
        <f t="shared" si="308"/>
        <v>1TariffFlat10127</v>
      </c>
      <c r="B19736" s="9">
        <v>1</v>
      </c>
      <c r="C19736" t="s">
        <v>134</v>
      </c>
      <c r="D19736" t="s">
        <v>151</v>
      </c>
      <c r="E19736" s="9">
        <v>10</v>
      </c>
      <c r="F19736" s="9">
        <v>1</v>
      </c>
      <c r="G19736" s="9">
        <v>2</v>
      </c>
      <c r="H19736" s="9">
        <v>7</v>
      </c>
      <c r="I19736" s="9">
        <v>0.62501615285873413</v>
      </c>
      <c r="J19736" s="9">
        <v>0.62501615285873413</v>
      </c>
      <c r="K19736" s="9">
        <v>0</v>
      </c>
      <c r="L19736" s="9">
        <v>65.482398986816406</v>
      </c>
    </row>
    <row r="19737" spans="1:12" x14ac:dyDescent="0.25">
      <c r="A19737" s="5" t="str">
        <f t="shared" si="308"/>
        <v>1TariffFlat10128</v>
      </c>
      <c r="B19737" s="9">
        <v>1</v>
      </c>
      <c r="C19737" t="s">
        <v>134</v>
      </c>
      <c r="D19737" t="s">
        <v>151</v>
      </c>
      <c r="E19737" s="9">
        <v>10</v>
      </c>
      <c r="F19737" s="9">
        <v>1</v>
      </c>
      <c r="G19737" s="9">
        <v>2</v>
      </c>
      <c r="H19737" s="9">
        <v>8</v>
      </c>
      <c r="I19737" s="9">
        <v>0.61534112691879272</v>
      </c>
      <c r="J19737" s="9">
        <v>0.61534112691879272</v>
      </c>
      <c r="K19737" s="9">
        <v>0</v>
      </c>
      <c r="L19737" s="9">
        <v>65.27362060546875</v>
      </c>
    </row>
    <row r="19738" spans="1:12" x14ac:dyDescent="0.25">
      <c r="A19738" s="5" t="str">
        <f t="shared" si="308"/>
        <v>1TariffFlat10129</v>
      </c>
      <c r="B19738" s="9">
        <v>1</v>
      </c>
      <c r="C19738" t="s">
        <v>134</v>
      </c>
      <c r="D19738" t="s">
        <v>151</v>
      </c>
      <c r="E19738" s="9">
        <v>10</v>
      </c>
      <c r="F19738" s="9">
        <v>1</v>
      </c>
      <c r="G19738" s="9">
        <v>2</v>
      </c>
      <c r="H19738" s="9">
        <v>9</v>
      </c>
      <c r="I19738" s="9">
        <v>0.51909548044204712</v>
      </c>
      <c r="J19738" s="9">
        <v>0.51909548044204712</v>
      </c>
      <c r="K19738" s="9">
        <v>0</v>
      </c>
      <c r="L19738" s="9">
        <v>66.192703247070313</v>
      </c>
    </row>
    <row r="19739" spans="1:12" x14ac:dyDescent="0.25">
      <c r="A19739" s="5" t="str">
        <f t="shared" si="308"/>
        <v>1TariffFlat101210</v>
      </c>
      <c r="B19739" s="9">
        <v>1</v>
      </c>
      <c r="C19739" t="s">
        <v>134</v>
      </c>
      <c r="D19739" t="s">
        <v>151</v>
      </c>
      <c r="E19739" s="9">
        <v>10</v>
      </c>
      <c r="F19739" s="9">
        <v>1</v>
      </c>
      <c r="G19739" s="9">
        <v>2</v>
      </c>
      <c r="H19739" s="9">
        <v>10</v>
      </c>
      <c r="I19739" s="9">
        <v>0.511421799659729</v>
      </c>
      <c r="J19739" s="9">
        <v>0.511421799659729</v>
      </c>
      <c r="K19739" s="9">
        <v>0</v>
      </c>
      <c r="L19739" s="9">
        <v>70.5345458984375</v>
      </c>
    </row>
    <row r="19740" spans="1:12" x14ac:dyDescent="0.25">
      <c r="A19740" s="5" t="str">
        <f t="shared" si="308"/>
        <v>1TariffFlat101211</v>
      </c>
      <c r="B19740" s="9">
        <v>1</v>
      </c>
      <c r="C19740" t="s">
        <v>134</v>
      </c>
      <c r="D19740" t="s">
        <v>151</v>
      </c>
      <c r="E19740" s="9">
        <v>10</v>
      </c>
      <c r="F19740" s="9">
        <v>1</v>
      </c>
      <c r="G19740" s="9">
        <v>2</v>
      </c>
      <c r="H19740" s="9">
        <v>11</v>
      </c>
      <c r="I19740" s="9">
        <v>0.67617017030715942</v>
      </c>
      <c r="J19740" s="9">
        <v>0.67617017030715942</v>
      </c>
      <c r="K19740" s="9">
        <v>0</v>
      </c>
      <c r="L19740" s="9">
        <v>76.996055603027344</v>
      </c>
    </row>
    <row r="19741" spans="1:12" x14ac:dyDescent="0.25">
      <c r="A19741" s="5" t="str">
        <f t="shared" si="308"/>
        <v>1TariffFlat101212</v>
      </c>
      <c r="B19741" s="9">
        <v>1</v>
      </c>
      <c r="C19741" t="s">
        <v>134</v>
      </c>
      <c r="D19741" t="s">
        <v>151</v>
      </c>
      <c r="E19741" s="9">
        <v>10</v>
      </c>
      <c r="F19741" s="9">
        <v>1</v>
      </c>
      <c r="G19741" s="9">
        <v>2</v>
      </c>
      <c r="H19741" s="9">
        <v>12</v>
      </c>
      <c r="I19741" s="9">
        <v>0.78939718008041382</v>
      </c>
      <c r="J19741" s="9">
        <v>0.78939718008041382</v>
      </c>
      <c r="K19741" s="9">
        <v>0</v>
      </c>
      <c r="L19741" s="9">
        <v>82.862777709960938</v>
      </c>
    </row>
    <row r="19742" spans="1:12" x14ac:dyDescent="0.25">
      <c r="A19742" s="5" t="str">
        <f t="shared" si="308"/>
        <v>1TariffFlat101213</v>
      </c>
      <c r="B19742" s="9">
        <v>1</v>
      </c>
      <c r="C19742" t="s">
        <v>134</v>
      </c>
      <c r="D19742" t="s">
        <v>151</v>
      </c>
      <c r="E19742" s="9">
        <v>10</v>
      </c>
      <c r="F19742" s="9">
        <v>1</v>
      </c>
      <c r="G19742" s="9">
        <v>2</v>
      </c>
      <c r="H19742" s="9">
        <v>13</v>
      </c>
      <c r="I19742" s="9">
        <v>0.97900265455245972</v>
      </c>
      <c r="J19742" s="9">
        <v>0.97900265455245972</v>
      </c>
      <c r="K19742" s="9">
        <v>0</v>
      </c>
      <c r="L19742" s="9">
        <v>86.852249145507813</v>
      </c>
    </row>
    <row r="19743" spans="1:12" x14ac:dyDescent="0.25">
      <c r="A19743" s="5" t="str">
        <f t="shared" si="308"/>
        <v>1TariffFlat101214</v>
      </c>
      <c r="B19743" s="9">
        <v>1</v>
      </c>
      <c r="C19743" t="s">
        <v>134</v>
      </c>
      <c r="D19743" t="s">
        <v>151</v>
      </c>
      <c r="E19743" s="9">
        <v>10</v>
      </c>
      <c r="F19743" s="9">
        <v>1</v>
      </c>
      <c r="G19743" s="9">
        <v>2</v>
      </c>
      <c r="H19743" s="9">
        <v>14</v>
      </c>
      <c r="I19743" s="9">
        <v>1.2201194763183594</v>
      </c>
      <c r="J19743" s="9">
        <v>1.2201194763183594</v>
      </c>
      <c r="K19743" s="9">
        <v>0</v>
      </c>
      <c r="L19743" s="9">
        <v>89.375679016113281</v>
      </c>
    </row>
    <row r="19744" spans="1:12" x14ac:dyDescent="0.25">
      <c r="A19744" s="5" t="str">
        <f t="shared" si="308"/>
        <v>1TariffFlat101215</v>
      </c>
      <c r="B19744" s="9">
        <v>1</v>
      </c>
      <c r="C19744" t="s">
        <v>134</v>
      </c>
      <c r="D19744" t="s">
        <v>151</v>
      </c>
      <c r="E19744" s="9">
        <v>10</v>
      </c>
      <c r="F19744" s="9">
        <v>1</v>
      </c>
      <c r="G19744" s="9">
        <v>2</v>
      </c>
      <c r="H19744" s="9">
        <v>15</v>
      </c>
      <c r="I19744" s="9">
        <v>1.4830912351608276</v>
      </c>
      <c r="J19744" s="9">
        <v>1.4830912351608276</v>
      </c>
      <c r="K19744" s="9">
        <v>0</v>
      </c>
      <c r="L19744" s="9">
        <v>90.737266540527344</v>
      </c>
    </row>
    <row r="19745" spans="1:12" x14ac:dyDescent="0.25">
      <c r="A19745" s="5" t="str">
        <f t="shared" si="308"/>
        <v>1TariffFlat101216</v>
      </c>
      <c r="B19745" s="9">
        <v>1</v>
      </c>
      <c r="C19745" t="s">
        <v>134</v>
      </c>
      <c r="D19745" t="s">
        <v>151</v>
      </c>
      <c r="E19745" s="9">
        <v>10</v>
      </c>
      <c r="F19745" s="9">
        <v>1</v>
      </c>
      <c r="G19745" s="9">
        <v>2</v>
      </c>
      <c r="H19745" s="9">
        <v>16</v>
      </c>
      <c r="I19745" s="9">
        <v>1.7617659568786621</v>
      </c>
      <c r="J19745" s="9">
        <v>1.7617659568786621</v>
      </c>
      <c r="K19745" s="9">
        <v>0</v>
      </c>
      <c r="L19745" s="9">
        <v>91.319343566894531</v>
      </c>
    </row>
    <row r="19746" spans="1:12" x14ac:dyDescent="0.25">
      <c r="A19746" s="5" t="str">
        <f t="shared" si="308"/>
        <v>1TariffFlat101217</v>
      </c>
      <c r="B19746" s="9">
        <v>1</v>
      </c>
      <c r="C19746" t="s">
        <v>134</v>
      </c>
      <c r="D19746" t="s">
        <v>151</v>
      </c>
      <c r="E19746" s="9">
        <v>10</v>
      </c>
      <c r="F19746" s="9">
        <v>1</v>
      </c>
      <c r="G19746" s="9">
        <v>2</v>
      </c>
      <c r="H19746" s="9">
        <v>17</v>
      </c>
      <c r="I19746" s="9">
        <v>2.0026423931121826</v>
      </c>
      <c r="J19746" s="9">
        <v>1.0426576137542725</v>
      </c>
      <c r="K19746" s="9">
        <v>1.3783691450953484E-2</v>
      </c>
      <c r="L19746" s="9">
        <v>91.042388916015625</v>
      </c>
    </row>
    <row r="19747" spans="1:12" x14ac:dyDescent="0.25">
      <c r="A19747" s="5" t="str">
        <f t="shared" si="308"/>
        <v>1TariffFlat101218</v>
      </c>
      <c r="B19747" s="9">
        <v>1</v>
      </c>
      <c r="C19747" t="s">
        <v>134</v>
      </c>
      <c r="D19747" t="s">
        <v>151</v>
      </c>
      <c r="E19747" s="9">
        <v>10</v>
      </c>
      <c r="F19747" s="9">
        <v>1</v>
      </c>
      <c r="G19747" s="9">
        <v>2</v>
      </c>
      <c r="H19747" s="9">
        <v>18</v>
      </c>
      <c r="I19747" s="9">
        <v>2.1809508800506592</v>
      </c>
      <c r="J19747" s="9">
        <v>1.6255085468292236</v>
      </c>
      <c r="K19747" s="9">
        <v>2.7468917891383171E-2</v>
      </c>
      <c r="L19747" s="9">
        <v>90.252540588378906</v>
      </c>
    </row>
    <row r="19748" spans="1:12" x14ac:dyDescent="0.25">
      <c r="A19748" s="5" t="str">
        <f t="shared" si="308"/>
        <v>1TariffFlat101219</v>
      </c>
      <c r="B19748" s="9">
        <v>1</v>
      </c>
      <c r="C19748" t="s">
        <v>134</v>
      </c>
      <c r="D19748" t="s">
        <v>151</v>
      </c>
      <c r="E19748" s="9">
        <v>10</v>
      </c>
      <c r="F19748" s="9">
        <v>1</v>
      </c>
      <c r="G19748" s="9">
        <v>2</v>
      </c>
      <c r="H19748" s="9">
        <v>19</v>
      </c>
      <c r="I19748" s="9">
        <v>2.2275123596191406</v>
      </c>
      <c r="J19748" s="9">
        <v>1.8833229541778564</v>
      </c>
      <c r="K19748" s="9">
        <v>1.6581762582063675E-2</v>
      </c>
      <c r="L19748" s="9">
        <v>88.844215393066406</v>
      </c>
    </row>
    <row r="19749" spans="1:12" x14ac:dyDescent="0.25">
      <c r="A19749" s="5" t="str">
        <f t="shared" si="308"/>
        <v>1TariffFlat101220</v>
      </c>
      <c r="B19749" s="9">
        <v>1</v>
      </c>
      <c r="C19749" t="s">
        <v>134</v>
      </c>
      <c r="D19749" t="s">
        <v>151</v>
      </c>
      <c r="E19749" s="9">
        <v>10</v>
      </c>
      <c r="F19749" s="9">
        <v>1</v>
      </c>
      <c r="G19749" s="9">
        <v>2</v>
      </c>
      <c r="H19749" s="9">
        <v>20</v>
      </c>
      <c r="I19749" s="9">
        <v>2.1181833744049072</v>
      </c>
      <c r="J19749" s="9">
        <v>1.8812828063964844</v>
      </c>
      <c r="K19749" s="9">
        <v>1.0717480443418026E-2</v>
      </c>
      <c r="L19749" s="9">
        <v>85.276336669921875</v>
      </c>
    </row>
    <row r="19750" spans="1:12" x14ac:dyDescent="0.25">
      <c r="A19750" s="5" t="str">
        <f t="shared" si="308"/>
        <v>1TariffFlat101221</v>
      </c>
      <c r="B19750" s="9">
        <v>1</v>
      </c>
      <c r="C19750" t="s">
        <v>134</v>
      </c>
      <c r="D19750" t="s">
        <v>151</v>
      </c>
      <c r="E19750" s="9">
        <v>10</v>
      </c>
      <c r="F19750" s="9">
        <v>1</v>
      </c>
      <c r="G19750" s="9">
        <v>2</v>
      </c>
      <c r="H19750" s="9">
        <v>21</v>
      </c>
      <c r="I19750" s="9">
        <v>2.0149421691894531</v>
      </c>
      <c r="J19750" s="9">
        <v>1.8006496429443359</v>
      </c>
      <c r="K19750" s="9">
        <v>1.493599358946085E-2</v>
      </c>
      <c r="L19750" s="9">
        <v>82.108985900878906</v>
      </c>
    </row>
    <row r="19751" spans="1:12" x14ac:dyDescent="0.25">
      <c r="A19751" s="5" t="str">
        <f t="shared" si="308"/>
        <v>1TariffFlat101222</v>
      </c>
      <c r="B19751" s="9">
        <v>1</v>
      </c>
      <c r="C19751" t="s">
        <v>134</v>
      </c>
      <c r="D19751" t="s">
        <v>151</v>
      </c>
      <c r="E19751" s="9">
        <v>10</v>
      </c>
      <c r="F19751" s="9">
        <v>1</v>
      </c>
      <c r="G19751" s="9">
        <v>2</v>
      </c>
      <c r="H19751" s="9">
        <v>22</v>
      </c>
      <c r="I19751" s="9">
        <v>1.8664453029632568</v>
      </c>
      <c r="J19751" s="9">
        <v>2.2777674198150635</v>
      </c>
      <c r="K19751" s="9">
        <v>1.3512534089386463E-2</v>
      </c>
      <c r="L19751" s="9">
        <v>79.842796325683594</v>
      </c>
    </row>
    <row r="19752" spans="1:12" x14ac:dyDescent="0.25">
      <c r="A19752" s="5" t="str">
        <f t="shared" si="308"/>
        <v>1TariffFlat101223</v>
      </c>
      <c r="B19752" s="9">
        <v>1</v>
      </c>
      <c r="C19752" t="s">
        <v>134</v>
      </c>
      <c r="D19752" t="s">
        <v>151</v>
      </c>
      <c r="E19752" s="9">
        <v>10</v>
      </c>
      <c r="F19752" s="9">
        <v>1</v>
      </c>
      <c r="G19752" s="9">
        <v>2</v>
      </c>
      <c r="H19752" s="9">
        <v>23</v>
      </c>
      <c r="I19752" s="9">
        <v>1.5914605855941772</v>
      </c>
      <c r="J19752" s="9">
        <v>1.730597972869873</v>
      </c>
      <c r="K19752" s="9">
        <v>1.1420432478189468E-2</v>
      </c>
      <c r="L19752" s="9">
        <v>77.172332763671875</v>
      </c>
    </row>
    <row r="19753" spans="1:12" x14ac:dyDescent="0.25">
      <c r="A19753" s="5" t="str">
        <f t="shared" si="308"/>
        <v>1TariffFlat101224</v>
      </c>
      <c r="B19753" s="9">
        <v>1</v>
      </c>
      <c r="C19753" t="s">
        <v>134</v>
      </c>
      <c r="D19753" t="s">
        <v>151</v>
      </c>
      <c r="E19753" s="9">
        <v>10</v>
      </c>
      <c r="F19753" s="9">
        <v>1</v>
      </c>
      <c r="G19753" s="9">
        <v>2</v>
      </c>
      <c r="H19753" s="9">
        <v>24</v>
      </c>
      <c r="I19753" s="9">
        <v>1.307445764541626</v>
      </c>
      <c r="J19753" s="9">
        <v>1.3778989315032959</v>
      </c>
      <c r="K19753" s="9">
        <v>9.2233326286077499E-3</v>
      </c>
      <c r="L19753" s="9">
        <v>75.355194091796875</v>
      </c>
    </row>
    <row r="19754" spans="1:12" x14ac:dyDescent="0.25">
      <c r="A19754" s="5" t="str">
        <f t="shared" si="308"/>
        <v>1TariffFlat101101</v>
      </c>
      <c r="B19754" s="9">
        <v>1</v>
      </c>
      <c r="C19754" t="s">
        <v>134</v>
      </c>
      <c r="D19754" t="s">
        <v>151</v>
      </c>
      <c r="E19754" s="9">
        <v>10</v>
      </c>
      <c r="F19754" s="9">
        <v>1</v>
      </c>
      <c r="G19754" s="9">
        <v>10</v>
      </c>
      <c r="H19754" s="9">
        <v>1</v>
      </c>
      <c r="I19754" s="9">
        <v>1.3813265562057495</v>
      </c>
      <c r="J19754" s="9">
        <v>1.3813265562057495</v>
      </c>
      <c r="K19754" s="9">
        <v>0</v>
      </c>
      <c r="L19754" s="9">
        <v>78.672416687011719</v>
      </c>
    </row>
    <row r="19755" spans="1:12" x14ac:dyDescent="0.25">
      <c r="A19755" s="5" t="str">
        <f t="shared" si="308"/>
        <v>1TariffFlat101102</v>
      </c>
      <c r="B19755" s="9">
        <v>1</v>
      </c>
      <c r="C19755" t="s">
        <v>134</v>
      </c>
      <c r="D19755" t="s">
        <v>151</v>
      </c>
      <c r="E19755" s="9">
        <v>10</v>
      </c>
      <c r="F19755" s="9">
        <v>1</v>
      </c>
      <c r="G19755" s="9">
        <v>10</v>
      </c>
      <c r="H19755" s="9">
        <v>2</v>
      </c>
      <c r="I19755" s="9">
        <v>1.1879198551177979</v>
      </c>
      <c r="J19755" s="9">
        <v>1.1879198551177979</v>
      </c>
      <c r="K19755" s="9">
        <v>0</v>
      </c>
      <c r="L19755" s="9">
        <v>78.266258239746094</v>
      </c>
    </row>
    <row r="19756" spans="1:12" x14ac:dyDescent="0.25">
      <c r="A19756" s="5" t="str">
        <f t="shared" si="308"/>
        <v>1TariffFlat101103</v>
      </c>
      <c r="B19756" s="9">
        <v>1</v>
      </c>
      <c r="C19756" t="s">
        <v>134</v>
      </c>
      <c r="D19756" t="s">
        <v>151</v>
      </c>
      <c r="E19756" s="9">
        <v>10</v>
      </c>
      <c r="F19756" s="9">
        <v>1</v>
      </c>
      <c r="G19756" s="9">
        <v>10</v>
      </c>
      <c r="H19756" s="9">
        <v>3</v>
      </c>
      <c r="I19756" s="9">
        <v>1.0404649972915649</v>
      </c>
      <c r="J19756" s="9">
        <v>1.0404649972915649</v>
      </c>
      <c r="K19756" s="9">
        <v>0</v>
      </c>
      <c r="L19756" s="9">
        <v>77.409408569335938</v>
      </c>
    </row>
    <row r="19757" spans="1:12" x14ac:dyDescent="0.25">
      <c r="A19757" s="5" t="str">
        <f t="shared" si="308"/>
        <v>1TariffFlat101104</v>
      </c>
      <c r="B19757" s="9">
        <v>1</v>
      </c>
      <c r="C19757" t="s">
        <v>134</v>
      </c>
      <c r="D19757" t="s">
        <v>151</v>
      </c>
      <c r="E19757" s="9">
        <v>10</v>
      </c>
      <c r="F19757" s="9">
        <v>1</v>
      </c>
      <c r="G19757" s="9">
        <v>10</v>
      </c>
      <c r="H19757" s="9">
        <v>4</v>
      </c>
      <c r="I19757" s="9">
        <v>0.95747536420822144</v>
      </c>
      <c r="J19757" s="9">
        <v>0.95747536420822144</v>
      </c>
      <c r="K19757" s="9">
        <v>0</v>
      </c>
      <c r="L19757" s="9">
        <v>77.247642517089844</v>
      </c>
    </row>
    <row r="19758" spans="1:12" x14ac:dyDescent="0.25">
      <c r="A19758" s="5" t="str">
        <f t="shared" si="308"/>
        <v>1TariffFlat101105</v>
      </c>
      <c r="B19758" s="9">
        <v>1</v>
      </c>
      <c r="C19758" t="s">
        <v>134</v>
      </c>
      <c r="D19758" t="s">
        <v>151</v>
      </c>
      <c r="E19758" s="9">
        <v>10</v>
      </c>
      <c r="F19758" s="9">
        <v>1</v>
      </c>
      <c r="G19758" s="9">
        <v>10</v>
      </c>
      <c r="H19758" s="9">
        <v>5</v>
      </c>
      <c r="I19758" s="9">
        <v>0.89608585834503174</v>
      </c>
      <c r="J19758" s="9">
        <v>0.89608585834503174</v>
      </c>
      <c r="K19758" s="9">
        <v>0</v>
      </c>
      <c r="L19758" s="9">
        <v>76.925186157226563</v>
      </c>
    </row>
    <row r="19759" spans="1:12" x14ac:dyDescent="0.25">
      <c r="A19759" s="5" t="str">
        <f t="shared" si="308"/>
        <v>1TariffFlat101106</v>
      </c>
      <c r="B19759" s="9">
        <v>1</v>
      </c>
      <c r="C19759" t="s">
        <v>134</v>
      </c>
      <c r="D19759" t="s">
        <v>151</v>
      </c>
      <c r="E19759" s="9">
        <v>10</v>
      </c>
      <c r="F19759" s="9">
        <v>1</v>
      </c>
      <c r="G19759" s="9">
        <v>10</v>
      </c>
      <c r="H19759" s="9">
        <v>6</v>
      </c>
      <c r="I19759" s="9">
        <v>0.88659512996673584</v>
      </c>
      <c r="J19759" s="9">
        <v>0.88659512996673584</v>
      </c>
      <c r="K19759" s="9">
        <v>0</v>
      </c>
      <c r="L19759" s="9">
        <v>77.348762512207031</v>
      </c>
    </row>
    <row r="19760" spans="1:12" x14ac:dyDescent="0.25">
      <c r="A19760" s="5" t="str">
        <f t="shared" si="308"/>
        <v>1TariffFlat101107</v>
      </c>
      <c r="B19760" s="9">
        <v>1</v>
      </c>
      <c r="C19760" t="s">
        <v>134</v>
      </c>
      <c r="D19760" t="s">
        <v>151</v>
      </c>
      <c r="E19760" s="9">
        <v>10</v>
      </c>
      <c r="F19760" s="9">
        <v>1</v>
      </c>
      <c r="G19760" s="9">
        <v>10</v>
      </c>
      <c r="H19760" s="9">
        <v>7</v>
      </c>
      <c r="I19760" s="9">
        <v>0.88055455684661865</v>
      </c>
      <c r="J19760" s="9">
        <v>0.88055455684661865</v>
      </c>
      <c r="K19760" s="9">
        <v>0</v>
      </c>
      <c r="L19760" s="9">
        <v>77.125648498535156</v>
      </c>
    </row>
    <row r="19761" spans="1:12" x14ac:dyDescent="0.25">
      <c r="A19761" s="5" t="str">
        <f t="shared" si="308"/>
        <v>1TariffFlat101108</v>
      </c>
      <c r="B19761" s="9">
        <v>1</v>
      </c>
      <c r="C19761" t="s">
        <v>134</v>
      </c>
      <c r="D19761" t="s">
        <v>151</v>
      </c>
      <c r="E19761" s="9">
        <v>10</v>
      </c>
      <c r="F19761" s="9">
        <v>1</v>
      </c>
      <c r="G19761" s="9">
        <v>10</v>
      </c>
      <c r="H19761" s="9">
        <v>8</v>
      </c>
      <c r="I19761" s="9">
        <v>0.90226888656616211</v>
      </c>
      <c r="J19761" s="9">
        <v>0.90226888656616211</v>
      </c>
      <c r="K19761" s="9">
        <v>0</v>
      </c>
      <c r="L19761" s="9">
        <v>77.030960083007813</v>
      </c>
    </row>
    <row r="19762" spans="1:12" x14ac:dyDescent="0.25">
      <c r="A19762" s="5" t="str">
        <f t="shared" si="308"/>
        <v>1TariffFlat101109</v>
      </c>
      <c r="B19762" s="9">
        <v>1</v>
      </c>
      <c r="C19762" t="s">
        <v>134</v>
      </c>
      <c r="D19762" t="s">
        <v>151</v>
      </c>
      <c r="E19762" s="9">
        <v>10</v>
      </c>
      <c r="F19762" s="9">
        <v>1</v>
      </c>
      <c r="G19762" s="9">
        <v>10</v>
      </c>
      <c r="H19762" s="9">
        <v>9</v>
      </c>
      <c r="I19762" s="9">
        <v>0.8199610710144043</v>
      </c>
      <c r="J19762" s="9">
        <v>0.8199610710144043</v>
      </c>
      <c r="K19762" s="9">
        <v>0</v>
      </c>
      <c r="L19762" s="9">
        <v>77.130157470703125</v>
      </c>
    </row>
    <row r="19763" spans="1:12" x14ac:dyDescent="0.25">
      <c r="A19763" s="5" t="str">
        <f t="shared" si="308"/>
        <v>1TariffFlat1011010</v>
      </c>
      <c r="B19763" s="9">
        <v>1</v>
      </c>
      <c r="C19763" t="s">
        <v>134</v>
      </c>
      <c r="D19763" t="s">
        <v>151</v>
      </c>
      <c r="E19763" s="9">
        <v>10</v>
      </c>
      <c r="F19763" s="9">
        <v>1</v>
      </c>
      <c r="G19763" s="9">
        <v>10</v>
      </c>
      <c r="H19763" s="9">
        <v>10</v>
      </c>
      <c r="I19763" s="9">
        <v>0.82951295375823975</v>
      </c>
      <c r="J19763" s="9">
        <v>0.82951295375823975</v>
      </c>
      <c r="K19763" s="9">
        <v>0</v>
      </c>
      <c r="L19763" s="9">
        <v>80.619918823242188</v>
      </c>
    </row>
    <row r="19764" spans="1:12" x14ac:dyDescent="0.25">
      <c r="A19764" s="5" t="str">
        <f t="shared" si="308"/>
        <v>1TariffFlat1011011</v>
      </c>
      <c r="B19764" s="9">
        <v>1</v>
      </c>
      <c r="C19764" t="s">
        <v>134</v>
      </c>
      <c r="D19764" t="s">
        <v>151</v>
      </c>
      <c r="E19764" s="9">
        <v>10</v>
      </c>
      <c r="F19764" s="9">
        <v>1</v>
      </c>
      <c r="G19764" s="9">
        <v>10</v>
      </c>
      <c r="H19764" s="9">
        <v>11</v>
      </c>
      <c r="I19764" s="9">
        <v>1.0797610282897949</v>
      </c>
      <c r="J19764" s="9">
        <v>1.0797610282897949</v>
      </c>
      <c r="K19764" s="9">
        <v>0</v>
      </c>
      <c r="L19764" s="9">
        <v>84.840354919433594</v>
      </c>
    </row>
    <row r="19765" spans="1:12" x14ac:dyDescent="0.25">
      <c r="A19765" s="5" t="str">
        <f t="shared" si="308"/>
        <v>1TariffFlat1011012</v>
      </c>
      <c r="B19765" s="9">
        <v>1</v>
      </c>
      <c r="C19765" t="s">
        <v>134</v>
      </c>
      <c r="D19765" t="s">
        <v>151</v>
      </c>
      <c r="E19765" s="9">
        <v>10</v>
      </c>
      <c r="F19765" s="9">
        <v>1</v>
      </c>
      <c r="G19765" s="9">
        <v>10</v>
      </c>
      <c r="H19765" s="9">
        <v>12</v>
      </c>
      <c r="I19765" s="9">
        <v>1.3771845102310181</v>
      </c>
      <c r="J19765" s="9">
        <v>1.3771845102310181</v>
      </c>
      <c r="K19765" s="9">
        <v>0</v>
      </c>
      <c r="L19765" s="9">
        <v>89.869155883789063</v>
      </c>
    </row>
    <row r="19766" spans="1:12" x14ac:dyDescent="0.25">
      <c r="A19766" s="5" t="str">
        <f t="shared" si="308"/>
        <v>1TariffFlat1011013</v>
      </c>
      <c r="B19766" s="9">
        <v>1</v>
      </c>
      <c r="C19766" t="s">
        <v>134</v>
      </c>
      <c r="D19766" t="s">
        <v>151</v>
      </c>
      <c r="E19766" s="9">
        <v>10</v>
      </c>
      <c r="F19766" s="9">
        <v>1</v>
      </c>
      <c r="G19766" s="9">
        <v>10</v>
      </c>
      <c r="H19766" s="9">
        <v>13</v>
      </c>
      <c r="I19766" s="9">
        <v>1.7409385442733765</v>
      </c>
      <c r="J19766" s="9">
        <v>1.7409385442733765</v>
      </c>
      <c r="K19766" s="9">
        <v>0</v>
      </c>
      <c r="L19766" s="9">
        <v>94.068656921386719</v>
      </c>
    </row>
    <row r="19767" spans="1:12" x14ac:dyDescent="0.25">
      <c r="A19767" s="5" t="str">
        <f t="shared" si="308"/>
        <v>1TariffFlat1011014</v>
      </c>
      <c r="B19767" s="9">
        <v>1</v>
      </c>
      <c r="C19767" t="s">
        <v>134</v>
      </c>
      <c r="D19767" t="s">
        <v>151</v>
      </c>
      <c r="E19767" s="9">
        <v>10</v>
      </c>
      <c r="F19767" s="9">
        <v>1</v>
      </c>
      <c r="G19767" s="9">
        <v>10</v>
      </c>
      <c r="H19767" s="9">
        <v>14</v>
      </c>
      <c r="I19767" s="9">
        <v>2.1380114555358887</v>
      </c>
      <c r="J19767" s="9">
        <v>2.1380114555358887</v>
      </c>
      <c r="K19767" s="9">
        <v>0</v>
      </c>
      <c r="L19767" s="9">
        <v>96.291885375976563</v>
      </c>
    </row>
    <row r="19768" spans="1:12" x14ac:dyDescent="0.25">
      <c r="A19768" s="5" t="str">
        <f t="shared" si="308"/>
        <v>1TariffFlat1011015</v>
      </c>
      <c r="B19768" s="9">
        <v>1</v>
      </c>
      <c r="C19768" t="s">
        <v>134</v>
      </c>
      <c r="D19768" t="s">
        <v>151</v>
      </c>
      <c r="E19768" s="9">
        <v>10</v>
      </c>
      <c r="F19768" s="9">
        <v>1</v>
      </c>
      <c r="G19768" s="9">
        <v>10</v>
      </c>
      <c r="H19768" s="9">
        <v>15</v>
      </c>
      <c r="I19768" s="9">
        <v>2.5035927295684814</v>
      </c>
      <c r="J19768" s="9">
        <v>2.5035927295684814</v>
      </c>
      <c r="K19768" s="9">
        <v>0</v>
      </c>
      <c r="L19768" s="9">
        <v>97.773490905761719</v>
      </c>
    </row>
    <row r="19769" spans="1:12" x14ac:dyDescent="0.25">
      <c r="A19769" s="5" t="str">
        <f t="shared" si="308"/>
        <v>1TariffFlat1011016</v>
      </c>
      <c r="B19769" s="9">
        <v>1</v>
      </c>
      <c r="C19769" t="s">
        <v>134</v>
      </c>
      <c r="D19769" t="s">
        <v>151</v>
      </c>
      <c r="E19769" s="9">
        <v>10</v>
      </c>
      <c r="F19769" s="9">
        <v>1</v>
      </c>
      <c r="G19769" s="9">
        <v>10</v>
      </c>
      <c r="H19769" s="9">
        <v>16</v>
      </c>
      <c r="I19769" s="9">
        <v>2.8456666469573975</v>
      </c>
      <c r="J19769" s="9">
        <v>2.8456666469573975</v>
      </c>
      <c r="K19769" s="9">
        <v>0</v>
      </c>
      <c r="L19769" s="9">
        <v>98.553207397460938</v>
      </c>
    </row>
    <row r="19770" spans="1:12" x14ac:dyDescent="0.25">
      <c r="A19770" s="5" t="str">
        <f t="shared" si="308"/>
        <v>1TariffFlat1011017</v>
      </c>
      <c r="B19770" s="9">
        <v>1</v>
      </c>
      <c r="C19770" t="s">
        <v>134</v>
      </c>
      <c r="D19770" t="s">
        <v>151</v>
      </c>
      <c r="E19770" s="9">
        <v>10</v>
      </c>
      <c r="F19770" s="9">
        <v>1</v>
      </c>
      <c r="G19770" s="9">
        <v>10</v>
      </c>
      <c r="H19770" s="9">
        <v>17</v>
      </c>
      <c r="I19770" s="9">
        <v>3.1051504611968994</v>
      </c>
      <c r="J19770" s="9">
        <v>1.9817448854446411</v>
      </c>
      <c r="K19770" s="9">
        <v>2.3427506908774376E-2</v>
      </c>
      <c r="L19770" s="9">
        <v>98.353012084960938</v>
      </c>
    </row>
    <row r="19771" spans="1:12" x14ac:dyDescent="0.25">
      <c r="A19771" s="5" t="str">
        <f t="shared" si="308"/>
        <v>1TariffFlat1011018</v>
      </c>
      <c r="B19771" s="9">
        <v>1</v>
      </c>
      <c r="C19771" t="s">
        <v>134</v>
      </c>
      <c r="D19771" t="s">
        <v>151</v>
      </c>
      <c r="E19771" s="9">
        <v>10</v>
      </c>
      <c r="F19771" s="9">
        <v>1</v>
      </c>
      <c r="G19771" s="9">
        <v>10</v>
      </c>
      <c r="H19771" s="9">
        <v>18</v>
      </c>
      <c r="I19771" s="9">
        <v>3.2785358428955078</v>
      </c>
      <c r="J19771" s="9">
        <v>2.5720524787902832</v>
      </c>
      <c r="K19771" s="9">
        <v>3.8664717227220535E-2</v>
      </c>
      <c r="L19771" s="9">
        <v>97.94696044921875</v>
      </c>
    </row>
    <row r="19772" spans="1:12" x14ac:dyDescent="0.25">
      <c r="A19772" s="5" t="str">
        <f t="shared" si="308"/>
        <v>1TariffFlat1011019</v>
      </c>
      <c r="B19772" s="9">
        <v>1</v>
      </c>
      <c r="C19772" t="s">
        <v>134</v>
      </c>
      <c r="D19772" t="s">
        <v>151</v>
      </c>
      <c r="E19772" s="9">
        <v>10</v>
      </c>
      <c r="F19772" s="9">
        <v>1</v>
      </c>
      <c r="G19772" s="9">
        <v>10</v>
      </c>
      <c r="H19772" s="9">
        <v>19</v>
      </c>
      <c r="I19772" s="9">
        <v>3.2767536640167236</v>
      </c>
      <c r="J19772" s="9">
        <v>2.8363194465637207</v>
      </c>
      <c r="K19772" s="9">
        <v>1.8317872658371925E-2</v>
      </c>
      <c r="L19772" s="9">
        <v>96.088859558105469</v>
      </c>
    </row>
    <row r="19773" spans="1:12" x14ac:dyDescent="0.25">
      <c r="A19773" s="5" t="str">
        <f t="shared" si="308"/>
        <v>1TariffFlat1011020</v>
      </c>
      <c r="B19773" s="9">
        <v>1</v>
      </c>
      <c r="C19773" t="s">
        <v>134</v>
      </c>
      <c r="D19773" t="s">
        <v>151</v>
      </c>
      <c r="E19773" s="9">
        <v>10</v>
      </c>
      <c r="F19773" s="9">
        <v>1</v>
      </c>
      <c r="G19773" s="9">
        <v>10</v>
      </c>
      <c r="H19773" s="9">
        <v>20</v>
      </c>
      <c r="I19773" s="9">
        <v>3.0342354774475098</v>
      </c>
      <c r="J19773" s="9">
        <v>2.7484080791473389</v>
      </c>
      <c r="K19773" s="9">
        <v>1.8878525123000145E-2</v>
      </c>
      <c r="L19773" s="9">
        <v>92.130882263183594</v>
      </c>
    </row>
    <row r="19774" spans="1:12" x14ac:dyDescent="0.25">
      <c r="A19774" s="5" t="str">
        <f t="shared" si="308"/>
        <v>1TariffFlat1011021</v>
      </c>
      <c r="B19774" s="9">
        <v>1</v>
      </c>
      <c r="C19774" t="s">
        <v>134</v>
      </c>
      <c r="D19774" t="s">
        <v>151</v>
      </c>
      <c r="E19774" s="9">
        <v>10</v>
      </c>
      <c r="F19774" s="9">
        <v>1</v>
      </c>
      <c r="G19774" s="9">
        <v>10</v>
      </c>
      <c r="H19774" s="9">
        <v>21</v>
      </c>
      <c r="I19774" s="9">
        <v>2.8323256969451904</v>
      </c>
      <c r="J19774" s="9">
        <v>2.573444128036499</v>
      </c>
      <c r="K19774" s="9">
        <v>1.1952772736549377E-2</v>
      </c>
      <c r="L19774" s="9">
        <v>88.355827331542969</v>
      </c>
    </row>
    <row r="19775" spans="1:12" x14ac:dyDescent="0.25">
      <c r="A19775" s="5" t="str">
        <f t="shared" si="308"/>
        <v>1TariffFlat1011022</v>
      </c>
      <c r="B19775" s="9">
        <v>1</v>
      </c>
      <c r="C19775" t="s">
        <v>134</v>
      </c>
      <c r="D19775" t="s">
        <v>151</v>
      </c>
      <c r="E19775" s="9">
        <v>10</v>
      </c>
      <c r="F19775" s="9">
        <v>1</v>
      </c>
      <c r="G19775" s="9">
        <v>10</v>
      </c>
      <c r="H19775" s="9">
        <v>22</v>
      </c>
      <c r="I19775" s="9">
        <v>2.6165778636932373</v>
      </c>
      <c r="J19775" s="9">
        <v>3.1069233417510986</v>
      </c>
      <c r="K19775" s="9">
        <v>1.8057957291603088E-2</v>
      </c>
      <c r="L19775" s="9">
        <v>86.070419311523438</v>
      </c>
    </row>
    <row r="19776" spans="1:12" x14ac:dyDescent="0.25">
      <c r="A19776" s="5" t="str">
        <f t="shared" si="308"/>
        <v>1TariffFlat1011023</v>
      </c>
      <c r="B19776" s="9">
        <v>1</v>
      </c>
      <c r="C19776" t="s">
        <v>134</v>
      </c>
      <c r="D19776" t="s">
        <v>151</v>
      </c>
      <c r="E19776" s="9">
        <v>10</v>
      </c>
      <c r="F19776" s="9">
        <v>1</v>
      </c>
      <c r="G19776" s="9">
        <v>10</v>
      </c>
      <c r="H19776" s="9">
        <v>23</v>
      </c>
      <c r="I19776" s="9">
        <v>2.238300085067749</v>
      </c>
      <c r="J19776" s="9">
        <v>2.4262714385986328</v>
      </c>
      <c r="K19776" s="9">
        <v>1.400616392493248E-2</v>
      </c>
      <c r="L19776" s="9">
        <v>83.913322448730469</v>
      </c>
    </row>
    <row r="19777" spans="1:12" x14ac:dyDescent="0.25">
      <c r="A19777" s="5" t="str">
        <f t="shared" si="308"/>
        <v>1TariffFlat1011024</v>
      </c>
      <c r="B19777" s="9">
        <v>1</v>
      </c>
      <c r="C19777" t="s">
        <v>134</v>
      </c>
      <c r="D19777" t="s">
        <v>151</v>
      </c>
      <c r="E19777" s="9">
        <v>10</v>
      </c>
      <c r="F19777" s="9">
        <v>1</v>
      </c>
      <c r="G19777" s="9">
        <v>10</v>
      </c>
      <c r="H19777" s="9">
        <v>24</v>
      </c>
      <c r="I19777" s="9">
        <v>1.833054780960083</v>
      </c>
      <c r="J19777" s="9">
        <v>1.9443490505218506</v>
      </c>
      <c r="K19777" s="9">
        <v>1.1826728470623493E-2</v>
      </c>
      <c r="L19777" s="9">
        <v>82.446739196777344</v>
      </c>
    </row>
    <row r="19778" spans="1:12" x14ac:dyDescent="0.25">
      <c r="A19778" s="5" t="str">
        <f t="shared" si="308"/>
        <v>1TariffFlat11021</v>
      </c>
      <c r="B19778" s="9">
        <v>1</v>
      </c>
      <c r="C19778" t="s">
        <v>134</v>
      </c>
      <c r="D19778" t="s">
        <v>151</v>
      </c>
      <c r="E19778" s="9">
        <v>11</v>
      </c>
      <c r="F19778" s="9">
        <v>0</v>
      </c>
      <c r="G19778" s="9">
        <v>2</v>
      </c>
      <c r="H19778" s="9">
        <v>1</v>
      </c>
      <c r="I19778" s="9">
        <v>0.58160233497619629</v>
      </c>
      <c r="J19778" s="9">
        <v>0.58160233497619629</v>
      </c>
      <c r="K19778" s="9">
        <v>0</v>
      </c>
      <c r="L19778" s="9">
        <v>57.151260375976563</v>
      </c>
    </row>
    <row r="19779" spans="1:12" x14ac:dyDescent="0.25">
      <c r="A19779" s="5" t="str">
        <f t="shared" ref="A19779:A19842" si="309">B19779&amp;C19779&amp;D19779&amp;E19779&amp;F19779&amp;G19779&amp;H19779</f>
        <v>1TariffFlat11022</v>
      </c>
      <c r="B19779" s="9">
        <v>1</v>
      </c>
      <c r="C19779" t="s">
        <v>134</v>
      </c>
      <c r="D19779" t="s">
        <v>151</v>
      </c>
      <c r="E19779" s="9">
        <v>11</v>
      </c>
      <c r="F19779" s="9">
        <v>0</v>
      </c>
      <c r="G19779" s="9">
        <v>2</v>
      </c>
      <c r="H19779" s="9">
        <v>2</v>
      </c>
      <c r="I19779" s="9">
        <v>0.5246240496635437</v>
      </c>
      <c r="J19779" s="9">
        <v>0.5246240496635437</v>
      </c>
      <c r="K19779" s="9">
        <v>0</v>
      </c>
      <c r="L19779" s="9">
        <v>55.738479614257813</v>
      </c>
    </row>
    <row r="19780" spans="1:12" x14ac:dyDescent="0.25">
      <c r="A19780" s="5" t="str">
        <f t="shared" si="309"/>
        <v>1TariffFlat11023</v>
      </c>
      <c r="B19780" s="9">
        <v>1</v>
      </c>
      <c r="C19780" t="s">
        <v>134</v>
      </c>
      <c r="D19780" t="s">
        <v>151</v>
      </c>
      <c r="E19780" s="9">
        <v>11</v>
      </c>
      <c r="F19780" s="9">
        <v>0</v>
      </c>
      <c r="G19780" s="9">
        <v>2</v>
      </c>
      <c r="H19780" s="9">
        <v>3</v>
      </c>
      <c r="I19780" s="9">
        <v>0.49309128522872925</v>
      </c>
      <c r="J19780" s="9">
        <v>0.49309128522872925</v>
      </c>
      <c r="K19780" s="9">
        <v>0</v>
      </c>
      <c r="L19780" s="9">
        <v>54.639377593994141</v>
      </c>
    </row>
    <row r="19781" spans="1:12" x14ac:dyDescent="0.25">
      <c r="A19781" s="5" t="str">
        <f t="shared" si="309"/>
        <v>1TariffFlat11024</v>
      </c>
      <c r="B19781" s="9">
        <v>1</v>
      </c>
      <c r="C19781" t="s">
        <v>134</v>
      </c>
      <c r="D19781" t="s">
        <v>151</v>
      </c>
      <c r="E19781" s="9">
        <v>11</v>
      </c>
      <c r="F19781" s="9">
        <v>0</v>
      </c>
      <c r="G19781" s="9">
        <v>2</v>
      </c>
      <c r="H19781" s="9">
        <v>4</v>
      </c>
      <c r="I19781" s="9">
        <v>0.47753334045410156</v>
      </c>
      <c r="J19781" s="9">
        <v>0.47753334045410156</v>
      </c>
      <c r="K19781" s="9">
        <v>0</v>
      </c>
      <c r="L19781" s="9">
        <v>53.804592132568359</v>
      </c>
    </row>
    <row r="19782" spans="1:12" x14ac:dyDescent="0.25">
      <c r="A19782" s="5" t="str">
        <f t="shared" si="309"/>
        <v>1TariffFlat11025</v>
      </c>
      <c r="B19782" s="9">
        <v>1</v>
      </c>
      <c r="C19782" t="s">
        <v>134</v>
      </c>
      <c r="D19782" t="s">
        <v>151</v>
      </c>
      <c r="E19782" s="9">
        <v>11</v>
      </c>
      <c r="F19782" s="9">
        <v>0</v>
      </c>
      <c r="G19782" s="9">
        <v>2</v>
      </c>
      <c r="H19782" s="9">
        <v>5</v>
      </c>
      <c r="I19782" s="9">
        <v>0.47804152965545654</v>
      </c>
      <c r="J19782" s="9">
        <v>0.47804152965545654</v>
      </c>
      <c r="K19782" s="9">
        <v>0</v>
      </c>
      <c r="L19782" s="9">
        <v>52.990219116210938</v>
      </c>
    </row>
    <row r="19783" spans="1:12" x14ac:dyDescent="0.25">
      <c r="A19783" s="5" t="str">
        <f t="shared" si="309"/>
        <v>1TariffFlat11026</v>
      </c>
      <c r="B19783" s="9">
        <v>1</v>
      </c>
      <c r="C19783" t="s">
        <v>134</v>
      </c>
      <c r="D19783" t="s">
        <v>151</v>
      </c>
      <c r="E19783" s="9">
        <v>11</v>
      </c>
      <c r="F19783" s="9">
        <v>0</v>
      </c>
      <c r="G19783" s="9">
        <v>2</v>
      </c>
      <c r="H19783" s="9">
        <v>6</v>
      </c>
      <c r="I19783" s="9">
        <v>0.50774717330932617</v>
      </c>
      <c r="J19783" s="9">
        <v>0.50774717330932617</v>
      </c>
      <c r="K19783" s="9">
        <v>0</v>
      </c>
      <c r="L19783" s="9">
        <v>52.162807464599609</v>
      </c>
    </row>
    <row r="19784" spans="1:12" x14ac:dyDescent="0.25">
      <c r="A19784" s="5" t="str">
        <f t="shared" si="309"/>
        <v>1TariffFlat11027</v>
      </c>
      <c r="B19784" s="9">
        <v>1</v>
      </c>
      <c r="C19784" t="s">
        <v>134</v>
      </c>
      <c r="D19784" t="s">
        <v>151</v>
      </c>
      <c r="E19784" s="9">
        <v>11</v>
      </c>
      <c r="F19784" s="9">
        <v>0</v>
      </c>
      <c r="G19784" s="9">
        <v>2</v>
      </c>
      <c r="H19784" s="9">
        <v>7</v>
      </c>
      <c r="I19784" s="9">
        <v>0.57409375905990601</v>
      </c>
      <c r="J19784" s="9">
        <v>0.57409375905990601</v>
      </c>
      <c r="K19784" s="9">
        <v>0</v>
      </c>
      <c r="L19784" s="9">
        <v>51.720050811767578</v>
      </c>
    </row>
    <row r="19785" spans="1:12" x14ac:dyDescent="0.25">
      <c r="A19785" s="5" t="str">
        <f t="shared" si="309"/>
        <v>1TariffFlat11028</v>
      </c>
      <c r="B19785" s="9">
        <v>1</v>
      </c>
      <c r="C19785" t="s">
        <v>134</v>
      </c>
      <c r="D19785" t="s">
        <v>151</v>
      </c>
      <c r="E19785" s="9">
        <v>11</v>
      </c>
      <c r="F19785" s="9">
        <v>0</v>
      </c>
      <c r="G19785" s="9">
        <v>2</v>
      </c>
      <c r="H19785" s="9">
        <v>8</v>
      </c>
      <c r="I19785" s="9">
        <v>0.56858944892883301</v>
      </c>
      <c r="J19785" s="9">
        <v>0.56858944892883301</v>
      </c>
      <c r="K19785" s="9">
        <v>0</v>
      </c>
      <c r="L19785" s="9">
        <v>51.480636596679688</v>
      </c>
    </row>
    <row r="19786" spans="1:12" x14ac:dyDescent="0.25">
      <c r="A19786" s="5" t="str">
        <f t="shared" si="309"/>
        <v>1TariffFlat11029</v>
      </c>
      <c r="B19786" s="9">
        <v>1</v>
      </c>
      <c r="C19786" t="s">
        <v>134</v>
      </c>
      <c r="D19786" t="s">
        <v>151</v>
      </c>
      <c r="E19786" s="9">
        <v>11</v>
      </c>
      <c r="F19786" s="9">
        <v>0</v>
      </c>
      <c r="G19786" s="9">
        <v>2</v>
      </c>
      <c r="H19786" s="9">
        <v>9</v>
      </c>
      <c r="I19786" s="9">
        <v>0.45917800068855286</v>
      </c>
      <c r="J19786" s="9">
        <v>0.45917800068855286</v>
      </c>
      <c r="K19786" s="9">
        <v>0</v>
      </c>
      <c r="L19786" s="9">
        <v>54.630775451660156</v>
      </c>
    </row>
    <row r="19787" spans="1:12" x14ac:dyDescent="0.25">
      <c r="A19787" s="5" t="str">
        <f t="shared" si="309"/>
        <v>1TariffFlat110210</v>
      </c>
      <c r="B19787" s="9">
        <v>1</v>
      </c>
      <c r="C19787" t="s">
        <v>134</v>
      </c>
      <c r="D19787" t="s">
        <v>151</v>
      </c>
      <c r="E19787" s="9">
        <v>11</v>
      </c>
      <c r="F19787" s="9">
        <v>0</v>
      </c>
      <c r="G19787" s="9">
        <v>2</v>
      </c>
      <c r="H19787" s="9">
        <v>10</v>
      </c>
      <c r="I19787" s="9">
        <v>0.35625982284545898</v>
      </c>
      <c r="J19787" s="9">
        <v>0.35625982284545898</v>
      </c>
      <c r="K19787" s="9">
        <v>0</v>
      </c>
      <c r="L19787" s="9">
        <v>60.669471740722656</v>
      </c>
    </row>
    <row r="19788" spans="1:12" x14ac:dyDescent="0.25">
      <c r="A19788" s="5" t="str">
        <f t="shared" si="309"/>
        <v>1TariffFlat110211</v>
      </c>
      <c r="B19788" s="9">
        <v>1</v>
      </c>
      <c r="C19788" t="s">
        <v>134</v>
      </c>
      <c r="D19788" t="s">
        <v>151</v>
      </c>
      <c r="E19788" s="9">
        <v>11</v>
      </c>
      <c r="F19788" s="9">
        <v>0</v>
      </c>
      <c r="G19788" s="9">
        <v>2</v>
      </c>
      <c r="H19788" s="9">
        <v>11</v>
      </c>
      <c r="I19788" s="9">
        <v>0.26979696750640869</v>
      </c>
      <c r="J19788" s="9">
        <v>0.26979696750640869</v>
      </c>
      <c r="K19788" s="9">
        <v>0</v>
      </c>
      <c r="L19788" s="9">
        <v>67.01885986328125</v>
      </c>
    </row>
    <row r="19789" spans="1:12" x14ac:dyDescent="0.25">
      <c r="A19789" s="5" t="str">
        <f t="shared" si="309"/>
        <v>1TariffFlat110212</v>
      </c>
      <c r="B19789" s="9">
        <v>1</v>
      </c>
      <c r="C19789" t="s">
        <v>134</v>
      </c>
      <c r="D19789" t="s">
        <v>151</v>
      </c>
      <c r="E19789" s="9">
        <v>11</v>
      </c>
      <c r="F19789" s="9">
        <v>0</v>
      </c>
      <c r="G19789" s="9">
        <v>2</v>
      </c>
      <c r="H19789" s="9">
        <v>12</v>
      </c>
      <c r="I19789" s="9">
        <v>0.1799888014793396</v>
      </c>
      <c r="J19789" s="9">
        <v>0.1799888014793396</v>
      </c>
      <c r="K19789" s="9">
        <v>0</v>
      </c>
      <c r="L19789" s="9">
        <v>71.989692687988281</v>
      </c>
    </row>
    <row r="19790" spans="1:12" x14ac:dyDescent="0.25">
      <c r="A19790" s="5" t="str">
        <f t="shared" si="309"/>
        <v>1TariffFlat110213</v>
      </c>
      <c r="B19790" s="9">
        <v>1</v>
      </c>
      <c r="C19790" t="s">
        <v>134</v>
      </c>
      <c r="D19790" t="s">
        <v>151</v>
      </c>
      <c r="E19790" s="9">
        <v>11</v>
      </c>
      <c r="F19790" s="9">
        <v>0</v>
      </c>
      <c r="G19790" s="9">
        <v>2</v>
      </c>
      <c r="H19790" s="9">
        <v>13</v>
      </c>
      <c r="I19790" s="9">
        <v>0.17231348156929016</v>
      </c>
      <c r="J19790" s="9">
        <v>0.17231348156929016</v>
      </c>
      <c r="K19790" s="9">
        <v>0</v>
      </c>
      <c r="L19790" s="9">
        <v>75.326408386230469</v>
      </c>
    </row>
    <row r="19791" spans="1:12" x14ac:dyDescent="0.25">
      <c r="A19791" s="5" t="str">
        <f t="shared" si="309"/>
        <v>1TariffFlat110214</v>
      </c>
      <c r="B19791" s="9">
        <v>1</v>
      </c>
      <c r="C19791" t="s">
        <v>134</v>
      </c>
      <c r="D19791" t="s">
        <v>151</v>
      </c>
      <c r="E19791" s="9">
        <v>11</v>
      </c>
      <c r="F19791" s="9">
        <v>0</v>
      </c>
      <c r="G19791" s="9">
        <v>2</v>
      </c>
      <c r="H19791" s="9">
        <v>14</v>
      </c>
      <c r="I19791" s="9">
        <v>0.21927967667579651</v>
      </c>
      <c r="J19791" s="9">
        <v>0.21927967667579651</v>
      </c>
      <c r="K19791" s="9">
        <v>0</v>
      </c>
      <c r="L19791" s="9">
        <v>77.196578979492188</v>
      </c>
    </row>
    <row r="19792" spans="1:12" x14ac:dyDescent="0.25">
      <c r="A19792" s="5" t="str">
        <f t="shared" si="309"/>
        <v>1TariffFlat110215</v>
      </c>
      <c r="B19792" s="9">
        <v>1</v>
      </c>
      <c r="C19792" t="s">
        <v>134</v>
      </c>
      <c r="D19792" t="s">
        <v>151</v>
      </c>
      <c r="E19792" s="9">
        <v>11</v>
      </c>
      <c r="F19792" s="9">
        <v>0</v>
      </c>
      <c r="G19792" s="9">
        <v>2</v>
      </c>
      <c r="H19792" s="9">
        <v>15</v>
      </c>
      <c r="I19792" s="9">
        <v>0.31570199131965637</v>
      </c>
      <c r="J19792" s="9">
        <v>0.31570199131965637</v>
      </c>
      <c r="K19792" s="9">
        <v>0</v>
      </c>
      <c r="L19792" s="9">
        <v>78.154769897460938</v>
      </c>
    </row>
    <row r="19793" spans="1:12" x14ac:dyDescent="0.25">
      <c r="A19793" s="5" t="str">
        <f t="shared" si="309"/>
        <v>1TariffFlat110216</v>
      </c>
      <c r="B19793" s="9">
        <v>1</v>
      </c>
      <c r="C19793" t="s">
        <v>134</v>
      </c>
      <c r="D19793" t="s">
        <v>151</v>
      </c>
      <c r="E19793" s="9">
        <v>11</v>
      </c>
      <c r="F19793" s="9">
        <v>0</v>
      </c>
      <c r="G19793" s="9">
        <v>2</v>
      </c>
      <c r="H19793" s="9">
        <v>16</v>
      </c>
      <c r="I19793" s="9">
        <v>0.45497241616249084</v>
      </c>
      <c r="J19793" s="9">
        <v>0.45497241616249084</v>
      </c>
      <c r="K19793" s="9">
        <v>0</v>
      </c>
      <c r="L19793" s="9">
        <v>78.284744262695313</v>
      </c>
    </row>
    <row r="19794" spans="1:12" x14ac:dyDescent="0.25">
      <c r="A19794" s="5" t="str">
        <f t="shared" si="309"/>
        <v>1TariffFlat110217</v>
      </c>
      <c r="B19794" s="9">
        <v>1</v>
      </c>
      <c r="C19794" t="s">
        <v>134</v>
      </c>
      <c r="D19794" t="s">
        <v>151</v>
      </c>
      <c r="E19794" s="9">
        <v>11</v>
      </c>
      <c r="F19794" s="9">
        <v>0</v>
      </c>
      <c r="G19794" s="9">
        <v>2</v>
      </c>
      <c r="H19794" s="9">
        <v>17</v>
      </c>
      <c r="I19794" s="9">
        <v>0.6231309175491333</v>
      </c>
      <c r="J19794" s="9">
        <v>0.51773375272750854</v>
      </c>
      <c r="K19794" s="9">
        <v>3.9206288754940033E-2</v>
      </c>
      <c r="L19794" s="9">
        <v>77.153701782226563</v>
      </c>
    </row>
    <row r="19795" spans="1:12" x14ac:dyDescent="0.25">
      <c r="A19795" s="5" t="str">
        <f t="shared" si="309"/>
        <v>1TariffFlat110218</v>
      </c>
      <c r="B19795" s="9">
        <v>1</v>
      </c>
      <c r="C19795" t="s">
        <v>134</v>
      </c>
      <c r="D19795" t="s">
        <v>151</v>
      </c>
      <c r="E19795" s="9">
        <v>11</v>
      </c>
      <c r="F19795" s="9">
        <v>0</v>
      </c>
      <c r="G19795" s="9">
        <v>2</v>
      </c>
      <c r="H19795" s="9">
        <v>18</v>
      </c>
      <c r="I19795" s="9">
        <v>0.8125077486038208</v>
      </c>
      <c r="J19795" s="9">
        <v>0.70972079038619995</v>
      </c>
      <c r="K19795" s="9">
        <v>7.6487243175506592E-2</v>
      </c>
      <c r="L19795" s="9">
        <v>74.028556823730469</v>
      </c>
    </row>
    <row r="19796" spans="1:12" x14ac:dyDescent="0.25">
      <c r="A19796" s="5" t="str">
        <f t="shared" si="309"/>
        <v>1TariffFlat110219</v>
      </c>
      <c r="B19796" s="9">
        <v>1</v>
      </c>
      <c r="C19796" t="s">
        <v>134</v>
      </c>
      <c r="D19796" t="s">
        <v>151</v>
      </c>
      <c r="E19796" s="9">
        <v>11</v>
      </c>
      <c r="F19796" s="9">
        <v>0</v>
      </c>
      <c r="G19796" s="9">
        <v>2</v>
      </c>
      <c r="H19796" s="9">
        <v>19</v>
      </c>
      <c r="I19796" s="9">
        <v>0.94280153512954712</v>
      </c>
      <c r="J19796" s="9">
        <v>0.8480713963508606</v>
      </c>
      <c r="K19796" s="9">
        <v>5.2402369678020477E-2</v>
      </c>
      <c r="L19796" s="9">
        <v>70.227851867675781</v>
      </c>
    </row>
    <row r="19797" spans="1:12" x14ac:dyDescent="0.25">
      <c r="A19797" s="5" t="str">
        <f t="shared" si="309"/>
        <v>1TariffFlat110220</v>
      </c>
      <c r="B19797" s="9">
        <v>1</v>
      </c>
      <c r="C19797" t="s">
        <v>134</v>
      </c>
      <c r="D19797" t="s">
        <v>151</v>
      </c>
      <c r="E19797" s="9">
        <v>11</v>
      </c>
      <c r="F19797" s="9">
        <v>0</v>
      </c>
      <c r="G19797" s="9">
        <v>2</v>
      </c>
      <c r="H19797" s="9">
        <v>20</v>
      </c>
      <c r="I19797" s="9">
        <v>0.98945695161819458</v>
      </c>
      <c r="J19797" s="9">
        <v>0.91449159383773804</v>
      </c>
      <c r="K19797" s="9">
        <v>4.9293596297502518E-2</v>
      </c>
      <c r="L19797" s="9">
        <v>67.854804992675781</v>
      </c>
    </row>
    <row r="19798" spans="1:12" x14ac:dyDescent="0.25">
      <c r="A19798" s="5" t="str">
        <f t="shared" si="309"/>
        <v>1TariffFlat110221</v>
      </c>
      <c r="B19798" s="9">
        <v>1</v>
      </c>
      <c r="C19798" t="s">
        <v>134</v>
      </c>
      <c r="D19798" t="s">
        <v>151</v>
      </c>
      <c r="E19798" s="9">
        <v>11</v>
      </c>
      <c r="F19798" s="9">
        <v>0</v>
      </c>
      <c r="G19798" s="9">
        <v>2</v>
      </c>
      <c r="H19798" s="9">
        <v>21</v>
      </c>
      <c r="I19798" s="9">
        <v>0.99979478120803833</v>
      </c>
      <c r="J19798" s="9">
        <v>0.92016512155532837</v>
      </c>
      <c r="K19798" s="9">
        <v>5.548323318362236E-2</v>
      </c>
      <c r="L19798" s="9">
        <v>65.454216003417969</v>
      </c>
    </row>
    <row r="19799" spans="1:12" x14ac:dyDescent="0.25">
      <c r="A19799" s="5" t="str">
        <f t="shared" si="309"/>
        <v>1TariffFlat110222</v>
      </c>
      <c r="B19799" s="9">
        <v>1</v>
      </c>
      <c r="C19799" t="s">
        <v>134</v>
      </c>
      <c r="D19799" t="s">
        <v>151</v>
      </c>
      <c r="E19799" s="9">
        <v>11</v>
      </c>
      <c r="F19799" s="9">
        <v>0</v>
      </c>
      <c r="G19799" s="9">
        <v>2</v>
      </c>
      <c r="H19799" s="9">
        <v>22</v>
      </c>
      <c r="I19799" s="9">
        <v>0.93578654527664185</v>
      </c>
      <c r="J19799" s="9">
        <v>1.0161871910095215</v>
      </c>
      <c r="K19799" s="9">
        <v>6.5783776342868805E-2</v>
      </c>
      <c r="L19799" s="9">
        <v>63.61541748046875</v>
      </c>
    </row>
    <row r="19800" spans="1:12" x14ac:dyDescent="0.25">
      <c r="A19800" s="5" t="str">
        <f t="shared" si="309"/>
        <v>1TariffFlat110223</v>
      </c>
      <c r="B19800" s="9">
        <v>1</v>
      </c>
      <c r="C19800" t="s">
        <v>134</v>
      </c>
      <c r="D19800" t="s">
        <v>151</v>
      </c>
      <c r="E19800" s="9">
        <v>11</v>
      </c>
      <c r="F19800" s="9">
        <v>0</v>
      </c>
      <c r="G19800" s="9">
        <v>2</v>
      </c>
      <c r="H19800" s="9">
        <v>23</v>
      </c>
      <c r="I19800" s="9">
        <v>0.80742466449737549</v>
      </c>
      <c r="J19800" s="9">
        <v>0.83355534076690674</v>
      </c>
      <c r="K19800" s="9">
        <v>1.3065332546830177E-2</v>
      </c>
      <c r="L19800" s="9">
        <v>61.573013305664063</v>
      </c>
    </row>
    <row r="19801" spans="1:12" x14ac:dyDescent="0.25">
      <c r="A19801" s="5" t="str">
        <f t="shared" si="309"/>
        <v>1TariffFlat110224</v>
      </c>
      <c r="B19801" s="9">
        <v>1</v>
      </c>
      <c r="C19801" t="s">
        <v>134</v>
      </c>
      <c r="D19801" t="s">
        <v>151</v>
      </c>
      <c r="E19801" s="9">
        <v>11</v>
      </c>
      <c r="F19801" s="9">
        <v>0</v>
      </c>
      <c r="G19801" s="9">
        <v>2</v>
      </c>
      <c r="H19801" s="9">
        <v>24</v>
      </c>
      <c r="I19801" s="9">
        <v>0.67389523983001709</v>
      </c>
      <c r="J19801" s="9">
        <v>0.67389523983001709</v>
      </c>
      <c r="K19801" s="9">
        <v>0</v>
      </c>
      <c r="L19801" s="9">
        <v>59.916339874267578</v>
      </c>
    </row>
    <row r="19802" spans="1:12" x14ac:dyDescent="0.25">
      <c r="A19802" s="5" t="str">
        <f t="shared" si="309"/>
        <v>1TariffFlat110101</v>
      </c>
      <c r="B19802" s="9">
        <v>1</v>
      </c>
      <c r="C19802" t="s">
        <v>134</v>
      </c>
      <c r="D19802" t="s">
        <v>151</v>
      </c>
      <c r="E19802" s="9">
        <v>11</v>
      </c>
      <c r="F19802" s="9">
        <v>0</v>
      </c>
      <c r="G19802" s="9">
        <v>10</v>
      </c>
      <c r="H19802" s="9">
        <v>1</v>
      </c>
      <c r="I19802" s="9">
        <v>0.93223327398300171</v>
      </c>
      <c r="J19802" s="9">
        <v>0.93223327398300171</v>
      </c>
      <c r="K19802" s="9">
        <v>0</v>
      </c>
      <c r="L19802" s="9">
        <v>69.990104675292969</v>
      </c>
    </row>
    <row r="19803" spans="1:12" x14ac:dyDescent="0.25">
      <c r="A19803" s="5" t="str">
        <f t="shared" si="309"/>
        <v>1TariffFlat110102</v>
      </c>
      <c r="B19803" s="9">
        <v>1</v>
      </c>
      <c r="C19803" t="s">
        <v>134</v>
      </c>
      <c r="D19803" t="s">
        <v>151</v>
      </c>
      <c r="E19803" s="9">
        <v>11</v>
      </c>
      <c r="F19803" s="9">
        <v>0</v>
      </c>
      <c r="G19803" s="9">
        <v>10</v>
      </c>
      <c r="H19803" s="9">
        <v>2</v>
      </c>
      <c r="I19803" s="9">
        <v>0.76862305402755737</v>
      </c>
      <c r="J19803" s="9">
        <v>0.76862305402755737</v>
      </c>
      <c r="K19803" s="9">
        <v>0</v>
      </c>
      <c r="L19803" s="9">
        <v>68.393386840820313</v>
      </c>
    </row>
    <row r="19804" spans="1:12" x14ac:dyDescent="0.25">
      <c r="A19804" s="5" t="str">
        <f t="shared" si="309"/>
        <v>1TariffFlat110103</v>
      </c>
      <c r="B19804" s="9">
        <v>1</v>
      </c>
      <c r="C19804" t="s">
        <v>134</v>
      </c>
      <c r="D19804" t="s">
        <v>151</v>
      </c>
      <c r="E19804" s="9">
        <v>11</v>
      </c>
      <c r="F19804" s="9">
        <v>0</v>
      </c>
      <c r="G19804" s="9">
        <v>10</v>
      </c>
      <c r="H19804" s="9">
        <v>3</v>
      </c>
      <c r="I19804" s="9">
        <v>0.68878322839736938</v>
      </c>
      <c r="J19804" s="9">
        <v>0.68878322839736938</v>
      </c>
      <c r="K19804" s="9">
        <v>0</v>
      </c>
      <c r="L19804" s="9">
        <v>67.564430236816406</v>
      </c>
    </row>
    <row r="19805" spans="1:12" x14ac:dyDescent="0.25">
      <c r="A19805" s="5" t="str">
        <f t="shared" si="309"/>
        <v>1TariffFlat110104</v>
      </c>
      <c r="B19805" s="9">
        <v>1</v>
      </c>
      <c r="C19805" t="s">
        <v>134</v>
      </c>
      <c r="D19805" t="s">
        <v>151</v>
      </c>
      <c r="E19805" s="9">
        <v>11</v>
      </c>
      <c r="F19805" s="9">
        <v>0</v>
      </c>
      <c r="G19805" s="9">
        <v>10</v>
      </c>
      <c r="H19805" s="9">
        <v>4</v>
      </c>
      <c r="I19805" s="9">
        <v>0.61743324995040894</v>
      </c>
      <c r="J19805" s="9">
        <v>0.61743324995040894</v>
      </c>
      <c r="K19805" s="9">
        <v>0</v>
      </c>
      <c r="L19805" s="9">
        <v>66.063796997070313</v>
      </c>
    </row>
    <row r="19806" spans="1:12" x14ac:dyDescent="0.25">
      <c r="A19806" s="5" t="str">
        <f t="shared" si="309"/>
        <v>1TariffFlat110105</v>
      </c>
      <c r="B19806" s="9">
        <v>1</v>
      </c>
      <c r="C19806" t="s">
        <v>134</v>
      </c>
      <c r="D19806" t="s">
        <v>151</v>
      </c>
      <c r="E19806" s="9">
        <v>11</v>
      </c>
      <c r="F19806" s="9">
        <v>0</v>
      </c>
      <c r="G19806" s="9">
        <v>10</v>
      </c>
      <c r="H19806" s="9">
        <v>5</v>
      </c>
      <c r="I19806" s="9">
        <v>0.58532130718231201</v>
      </c>
      <c r="J19806" s="9">
        <v>0.58532130718231201</v>
      </c>
      <c r="K19806" s="9">
        <v>0</v>
      </c>
      <c r="L19806" s="9">
        <v>65.190231323242188</v>
      </c>
    </row>
    <row r="19807" spans="1:12" x14ac:dyDescent="0.25">
      <c r="A19807" s="5" t="str">
        <f t="shared" si="309"/>
        <v>1TariffFlat110106</v>
      </c>
      <c r="B19807" s="9">
        <v>1</v>
      </c>
      <c r="C19807" t="s">
        <v>134</v>
      </c>
      <c r="D19807" t="s">
        <v>151</v>
      </c>
      <c r="E19807" s="9">
        <v>11</v>
      </c>
      <c r="F19807" s="9">
        <v>0</v>
      </c>
      <c r="G19807" s="9">
        <v>10</v>
      </c>
      <c r="H19807" s="9">
        <v>6</v>
      </c>
      <c r="I19807" s="9">
        <v>0.58289563655853271</v>
      </c>
      <c r="J19807" s="9">
        <v>0.58289563655853271</v>
      </c>
      <c r="K19807" s="9">
        <v>0</v>
      </c>
      <c r="L19807" s="9">
        <v>64.483154296875</v>
      </c>
    </row>
    <row r="19808" spans="1:12" x14ac:dyDescent="0.25">
      <c r="A19808" s="5" t="str">
        <f t="shared" si="309"/>
        <v>1TariffFlat110107</v>
      </c>
      <c r="B19808" s="9">
        <v>1</v>
      </c>
      <c r="C19808" t="s">
        <v>134</v>
      </c>
      <c r="D19808" t="s">
        <v>151</v>
      </c>
      <c r="E19808" s="9">
        <v>11</v>
      </c>
      <c r="F19808" s="9">
        <v>0</v>
      </c>
      <c r="G19808" s="9">
        <v>10</v>
      </c>
      <c r="H19808" s="9">
        <v>7</v>
      </c>
      <c r="I19808" s="9">
        <v>0.61375480890274048</v>
      </c>
      <c r="J19808" s="9">
        <v>0.61375480890274048</v>
      </c>
      <c r="K19808" s="9">
        <v>0</v>
      </c>
      <c r="L19808" s="9">
        <v>64.187309265136719</v>
      </c>
    </row>
    <row r="19809" spans="1:12" x14ac:dyDescent="0.25">
      <c r="A19809" s="5" t="str">
        <f t="shared" si="309"/>
        <v>1TariffFlat110108</v>
      </c>
      <c r="B19809" s="9">
        <v>1</v>
      </c>
      <c r="C19809" t="s">
        <v>134</v>
      </c>
      <c r="D19809" t="s">
        <v>151</v>
      </c>
      <c r="E19809" s="9">
        <v>11</v>
      </c>
      <c r="F19809" s="9">
        <v>0</v>
      </c>
      <c r="G19809" s="9">
        <v>10</v>
      </c>
      <c r="H19809" s="9">
        <v>8</v>
      </c>
      <c r="I19809" s="9">
        <v>0.62742185592651367</v>
      </c>
      <c r="J19809" s="9">
        <v>0.62742185592651367</v>
      </c>
      <c r="K19809" s="9">
        <v>0</v>
      </c>
      <c r="L19809" s="9">
        <v>64.606338500976563</v>
      </c>
    </row>
    <row r="19810" spans="1:12" x14ac:dyDescent="0.25">
      <c r="A19810" s="5" t="str">
        <f t="shared" si="309"/>
        <v>1TariffFlat110109</v>
      </c>
      <c r="B19810" s="9">
        <v>1</v>
      </c>
      <c r="C19810" t="s">
        <v>134</v>
      </c>
      <c r="D19810" t="s">
        <v>151</v>
      </c>
      <c r="E19810" s="9">
        <v>11</v>
      </c>
      <c r="F19810" s="9">
        <v>0</v>
      </c>
      <c r="G19810" s="9">
        <v>10</v>
      </c>
      <c r="H19810" s="9">
        <v>9</v>
      </c>
      <c r="I19810" s="9">
        <v>0.55753493309020996</v>
      </c>
      <c r="J19810" s="9">
        <v>0.55753493309020996</v>
      </c>
      <c r="K19810" s="9">
        <v>0</v>
      </c>
      <c r="L19810" s="9">
        <v>66.209922790527344</v>
      </c>
    </row>
    <row r="19811" spans="1:12" x14ac:dyDescent="0.25">
      <c r="A19811" s="5" t="str">
        <f t="shared" si="309"/>
        <v>1TariffFlat1101010</v>
      </c>
      <c r="B19811" s="9">
        <v>1</v>
      </c>
      <c r="C19811" t="s">
        <v>134</v>
      </c>
      <c r="D19811" t="s">
        <v>151</v>
      </c>
      <c r="E19811" s="9">
        <v>11</v>
      </c>
      <c r="F19811" s="9">
        <v>0</v>
      </c>
      <c r="G19811" s="9">
        <v>10</v>
      </c>
      <c r="H19811" s="9">
        <v>10</v>
      </c>
      <c r="I19811" s="9">
        <v>0.53884893655776978</v>
      </c>
      <c r="J19811" s="9">
        <v>0.53884893655776978</v>
      </c>
      <c r="K19811" s="9">
        <v>0</v>
      </c>
      <c r="L19811" s="9">
        <v>70.841751098632813</v>
      </c>
    </row>
    <row r="19812" spans="1:12" x14ac:dyDescent="0.25">
      <c r="A19812" s="5" t="str">
        <f t="shared" si="309"/>
        <v>1TariffFlat1101011</v>
      </c>
      <c r="B19812" s="9">
        <v>1</v>
      </c>
      <c r="C19812" t="s">
        <v>134</v>
      </c>
      <c r="D19812" t="s">
        <v>151</v>
      </c>
      <c r="E19812" s="9">
        <v>11</v>
      </c>
      <c r="F19812" s="9">
        <v>0</v>
      </c>
      <c r="G19812" s="9">
        <v>10</v>
      </c>
      <c r="H19812" s="9">
        <v>11</v>
      </c>
      <c r="I19812" s="9">
        <v>0.59851294755935669</v>
      </c>
      <c r="J19812" s="9">
        <v>0.59851294755935669</v>
      </c>
      <c r="K19812" s="9">
        <v>0</v>
      </c>
      <c r="L19812" s="9">
        <v>77.949470520019531</v>
      </c>
    </row>
    <row r="19813" spans="1:12" x14ac:dyDescent="0.25">
      <c r="A19813" s="5" t="str">
        <f t="shared" si="309"/>
        <v>1TariffFlat1101012</v>
      </c>
      <c r="B19813" s="9">
        <v>1</v>
      </c>
      <c r="C19813" t="s">
        <v>134</v>
      </c>
      <c r="D19813" t="s">
        <v>151</v>
      </c>
      <c r="E19813" s="9">
        <v>11</v>
      </c>
      <c r="F19813" s="9">
        <v>0</v>
      </c>
      <c r="G19813" s="9">
        <v>10</v>
      </c>
      <c r="H19813" s="9">
        <v>12</v>
      </c>
      <c r="I19813" s="9">
        <v>0.65677833557128906</v>
      </c>
      <c r="J19813" s="9">
        <v>0.65677833557128906</v>
      </c>
      <c r="K19813" s="9">
        <v>0</v>
      </c>
      <c r="L19813" s="9">
        <v>83.90509033203125</v>
      </c>
    </row>
    <row r="19814" spans="1:12" x14ac:dyDescent="0.25">
      <c r="A19814" s="5" t="str">
        <f t="shared" si="309"/>
        <v>1TariffFlat1101013</v>
      </c>
      <c r="B19814" s="9">
        <v>1</v>
      </c>
      <c r="C19814" t="s">
        <v>134</v>
      </c>
      <c r="D19814" t="s">
        <v>151</v>
      </c>
      <c r="E19814" s="9">
        <v>11</v>
      </c>
      <c r="F19814" s="9">
        <v>0</v>
      </c>
      <c r="G19814" s="9">
        <v>10</v>
      </c>
      <c r="H19814" s="9">
        <v>13</v>
      </c>
      <c r="I19814" s="9">
        <v>0.82247364521026611</v>
      </c>
      <c r="J19814" s="9">
        <v>0.82247364521026611</v>
      </c>
      <c r="K19814" s="9">
        <v>0</v>
      </c>
      <c r="L19814" s="9">
        <v>87.355484008789063</v>
      </c>
    </row>
    <row r="19815" spans="1:12" x14ac:dyDescent="0.25">
      <c r="A19815" s="5" t="str">
        <f t="shared" si="309"/>
        <v>1TariffFlat1101014</v>
      </c>
      <c r="B19815" s="9">
        <v>1</v>
      </c>
      <c r="C19815" t="s">
        <v>134</v>
      </c>
      <c r="D19815" t="s">
        <v>151</v>
      </c>
      <c r="E19815" s="9">
        <v>11</v>
      </c>
      <c r="F19815" s="9">
        <v>0</v>
      </c>
      <c r="G19815" s="9">
        <v>10</v>
      </c>
      <c r="H19815" s="9">
        <v>14</v>
      </c>
      <c r="I19815" s="9">
        <v>1.0448871850967407</v>
      </c>
      <c r="J19815" s="9">
        <v>1.0448871850967407</v>
      </c>
      <c r="K19815" s="9">
        <v>0</v>
      </c>
      <c r="L19815" s="9">
        <v>89.198722839355469</v>
      </c>
    </row>
    <row r="19816" spans="1:12" x14ac:dyDescent="0.25">
      <c r="A19816" s="5" t="str">
        <f t="shared" si="309"/>
        <v>1TariffFlat1101015</v>
      </c>
      <c r="B19816" s="9">
        <v>1</v>
      </c>
      <c r="C19816" t="s">
        <v>134</v>
      </c>
      <c r="D19816" t="s">
        <v>151</v>
      </c>
      <c r="E19816" s="9">
        <v>11</v>
      </c>
      <c r="F19816" s="9">
        <v>0</v>
      </c>
      <c r="G19816" s="9">
        <v>10</v>
      </c>
      <c r="H19816" s="9">
        <v>15</v>
      </c>
      <c r="I19816" s="9">
        <v>1.2916791439056396</v>
      </c>
      <c r="J19816" s="9">
        <v>1.2916791439056396</v>
      </c>
      <c r="K19816" s="9">
        <v>0</v>
      </c>
      <c r="L19816" s="9">
        <v>89.945526123046875</v>
      </c>
    </row>
    <row r="19817" spans="1:12" x14ac:dyDescent="0.25">
      <c r="A19817" s="5" t="str">
        <f t="shared" si="309"/>
        <v>1TariffFlat1101016</v>
      </c>
      <c r="B19817" s="9">
        <v>1</v>
      </c>
      <c r="C19817" t="s">
        <v>134</v>
      </c>
      <c r="D19817" t="s">
        <v>151</v>
      </c>
      <c r="E19817" s="9">
        <v>11</v>
      </c>
      <c r="F19817" s="9">
        <v>0</v>
      </c>
      <c r="G19817" s="9">
        <v>10</v>
      </c>
      <c r="H19817" s="9">
        <v>16</v>
      </c>
      <c r="I19817" s="9">
        <v>1.555006742477417</v>
      </c>
      <c r="J19817" s="9">
        <v>1.555006742477417</v>
      </c>
      <c r="K19817" s="9">
        <v>0</v>
      </c>
      <c r="L19817" s="9">
        <v>90.172813415527344</v>
      </c>
    </row>
    <row r="19818" spans="1:12" x14ac:dyDescent="0.25">
      <c r="A19818" s="5" t="str">
        <f t="shared" si="309"/>
        <v>1TariffFlat1101017</v>
      </c>
      <c r="B19818" s="9">
        <v>1</v>
      </c>
      <c r="C19818" t="s">
        <v>134</v>
      </c>
      <c r="D19818" t="s">
        <v>151</v>
      </c>
      <c r="E19818" s="9">
        <v>11</v>
      </c>
      <c r="F19818" s="9">
        <v>0</v>
      </c>
      <c r="G19818" s="9">
        <v>10</v>
      </c>
      <c r="H19818" s="9">
        <v>17</v>
      </c>
      <c r="I19818" s="9">
        <v>1.7884922027587891</v>
      </c>
      <c r="J19818" s="9">
        <v>0.86204499006271362</v>
      </c>
      <c r="K19818" s="9">
        <v>1.4402641914784908E-2</v>
      </c>
      <c r="L19818" s="9">
        <v>89.542083740234375</v>
      </c>
    </row>
    <row r="19819" spans="1:12" x14ac:dyDescent="0.25">
      <c r="A19819" s="5" t="str">
        <f t="shared" si="309"/>
        <v>1TariffFlat1101018</v>
      </c>
      <c r="B19819" s="9">
        <v>1</v>
      </c>
      <c r="C19819" t="s">
        <v>134</v>
      </c>
      <c r="D19819" t="s">
        <v>151</v>
      </c>
      <c r="E19819" s="9">
        <v>11</v>
      </c>
      <c r="F19819" s="9">
        <v>0</v>
      </c>
      <c r="G19819" s="9">
        <v>10</v>
      </c>
      <c r="H19819" s="9">
        <v>18</v>
      </c>
      <c r="I19819" s="9">
        <v>1.9696812629699707</v>
      </c>
      <c r="J19819" s="9">
        <v>1.4620888233184814</v>
      </c>
      <c r="K19819" s="9">
        <v>3.0719075351953506E-2</v>
      </c>
      <c r="L19819" s="9">
        <v>87.814949035644531</v>
      </c>
    </row>
    <row r="19820" spans="1:12" x14ac:dyDescent="0.25">
      <c r="A19820" s="5" t="str">
        <f t="shared" si="309"/>
        <v>1TariffFlat1101019</v>
      </c>
      <c r="B19820" s="9">
        <v>1</v>
      </c>
      <c r="C19820" t="s">
        <v>134</v>
      </c>
      <c r="D19820" t="s">
        <v>151</v>
      </c>
      <c r="E19820" s="9">
        <v>11</v>
      </c>
      <c r="F19820" s="9">
        <v>0</v>
      </c>
      <c r="G19820" s="9">
        <v>10</v>
      </c>
      <c r="H19820" s="9">
        <v>19</v>
      </c>
      <c r="I19820" s="9">
        <v>2.0270440578460693</v>
      </c>
      <c r="J19820" s="9">
        <v>1.7376449108123779</v>
      </c>
      <c r="K19820" s="9">
        <v>2.2277450188994408E-2</v>
      </c>
      <c r="L19820" s="9">
        <v>84.719985961914063</v>
      </c>
    </row>
    <row r="19821" spans="1:12" x14ac:dyDescent="0.25">
      <c r="A19821" s="5" t="str">
        <f t="shared" si="309"/>
        <v>1TariffFlat1101020</v>
      </c>
      <c r="B19821" s="9">
        <v>1</v>
      </c>
      <c r="C19821" t="s">
        <v>134</v>
      </c>
      <c r="D19821" t="s">
        <v>151</v>
      </c>
      <c r="E19821" s="9">
        <v>11</v>
      </c>
      <c r="F19821" s="9">
        <v>0</v>
      </c>
      <c r="G19821" s="9">
        <v>10</v>
      </c>
      <c r="H19821" s="9">
        <v>20</v>
      </c>
      <c r="I19821" s="9">
        <v>1.9248594045639038</v>
      </c>
      <c r="J19821" s="9">
        <v>1.7189556360244751</v>
      </c>
      <c r="K19821" s="9">
        <v>1.7279531806707382E-2</v>
      </c>
      <c r="L19821" s="9">
        <v>80.933746337890625</v>
      </c>
    </row>
    <row r="19822" spans="1:12" x14ac:dyDescent="0.25">
      <c r="A19822" s="5" t="str">
        <f t="shared" si="309"/>
        <v>1TariffFlat1101021</v>
      </c>
      <c r="B19822" s="9">
        <v>1</v>
      </c>
      <c r="C19822" t="s">
        <v>134</v>
      </c>
      <c r="D19822" t="s">
        <v>151</v>
      </c>
      <c r="E19822" s="9">
        <v>11</v>
      </c>
      <c r="F19822" s="9">
        <v>0</v>
      </c>
      <c r="G19822" s="9">
        <v>10</v>
      </c>
      <c r="H19822" s="9">
        <v>21</v>
      </c>
      <c r="I19822" s="9">
        <v>1.8318829536437988</v>
      </c>
      <c r="J19822" s="9">
        <v>1.6494872570037842</v>
      </c>
      <c r="K19822" s="9">
        <v>2.4740155786275864E-2</v>
      </c>
      <c r="L19822" s="9">
        <v>77.64031982421875</v>
      </c>
    </row>
    <row r="19823" spans="1:12" x14ac:dyDescent="0.25">
      <c r="A19823" s="5" t="str">
        <f t="shared" si="309"/>
        <v>1TariffFlat1101022</v>
      </c>
      <c r="B19823" s="9">
        <v>1</v>
      </c>
      <c r="C19823" t="s">
        <v>134</v>
      </c>
      <c r="D19823" t="s">
        <v>151</v>
      </c>
      <c r="E19823" s="9">
        <v>11</v>
      </c>
      <c r="F19823" s="9">
        <v>0</v>
      </c>
      <c r="G19823" s="9">
        <v>10</v>
      </c>
      <c r="H19823" s="9">
        <v>22</v>
      </c>
      <c r="I19823" s="9">
        <v>1.6941814422607422</v>
      </c>
      <c r="J19823" s="9">
        <v>2.0419330596923828</v>
      </c>
      <c r="K19823" s="9">
        <v>2.7664164081215858E-2</v>
      </c>
      <c r="L19823" s="9">
        <v>74.832992553710938</v>
      </c>
    </row>
    <row r="19824" spans="1:12" x14ac:dyDescent="0.25">
      <c r="A19824" s="5" t="str">
        <f t="shared" si="309"/>
        <v>1TariffFlat1101023</v>
      </c>
      <c r="B19824" s="9">
        <v>1</v>
      </c>
      <c r="C19824" t="s">
        <v>134</v>
      </c>
      <c r="D19824" t="s">
        <v>151</v>
      </c>
      <c r="E19824" s="9">
        <v>11</v>
      </c>
      <c r="F19824" s="9">
        <v>0</v>
      </c>
      <c r="G19824" s="9">
        <v>10</v>
      </c>
      <c r="H19824" s="9">
        <v>23</v>
      </c>
      <c r="I19824" s="9">
        <v>1.4503532648086548</v>
      </c>
      <c r="J19824" s="9">
        <v>1.5562255382537842</v>
      </c>
      <c r="K19824" s="9">
        <v>2.0530290901660919E-2</v>
      </c>
      <c r="L19824" s="9">
        <v>72.580451965332031</v>
      </c>
    </row>
    <row r="19825" spans="1:12" x14ac:dyDescent="0.25">
      <c r="A19825" s="5" t="str">
        <f t="shared" si="309"/>
        <v>1TariffFlat1101024</v>
      </c>
      <c r="B19825" s="9">
        <v>1</v>
      </c>
      <c r="C19825" t="s">
        <v>134</v>
      </c>
      <c r="D19825" t="s">
        <v>151</v>
      </c>
      <c r="E19825" s="9">
        <v>11</v>
      </c>
      <c r="F19825" s="9">
        <v>0</v>
      </c>
      <c r="G19825" s="9">
        <v>10</v>
      </c>
      <c r="H19825" s="9">
        <v>24</v>
      </c>
      <c r="I19825" s="9">
        <v>1.1758824586868286</v>
      </c>
      <c r="J19825" s="9">
        <v>1.2195184230804443</v>
      </c>
      <c r="K19825" s="9">
        <v>1.6620654612779617E-2</v>
      </c>
      <c r="L19825" s="9">
        <v>70.698722839355469</v>
      </c>
    </row>
    <row r="19826" spans="1:12" x14ac:dyDescent="0.25">
      <c r="A19826" s="5" t="str">
        <f t="shared" si="309"/>
        <v>1TariffFlat11121</v>
      </c>
      <c r="B19826" s="9">
        <v>1</v>
      </c>
      <c r="C19826" t="s">
        <v>134</v>
      </c>
      <c r="D19826" t="s">
        <v>151</v>
      </c>
      <c r="E19826" s="9">
        <v>11</v>
      </c>
      <c r="F19826" s="9">
        <v>1</v>
      </c>
      <c r="G19826" s="9">
        <v>2</v>
      </c>
      <c r="H19826" s="9">
        <v>1</v>
      </c>
      <c r="I19826" s="9">
        <v>0.67515361309051514</v>
      </c>
      <c r="J19826" s="9">
        <v>0.67515361309051514</v>
      </c>
      <c r="K19826" s="9">
        <v>0</v>
      </c>
      <c r="L19826" s="9">
        <v>63.630634307861328</v>
      </c>
    </row>
    <row r="19827" spans="1:12" x14ac:dyDescent="0.25">
      <c r="A19827" s="5" t="str">
        <f t="shared" si="309"/>
        <v>1TariffFlat11122</v>
      </c>
      <c r="B19827" s="9">
        <v>1</v>
      </c>
      <c r="C19827" t="s">
        <v>134</v>
      </c>
      <c r="D19827" t="s">
        <v>151</v>
      </c>
      <c r="E19827" s="9">
        <v>11</v>
      </c>
      <c r="F19827" s="9">
        <v>1</v>
      </c>
      <c r="G19827" s="9">
        <v>2</v>
      </c>
      <c r="H19827" s="9">
        <v>2</v>
      </c>
      <c r="I19827" s="9">
        <v>0.58513379096984863</v>
      </c>
      <c r="J19827" s="9">
        <v>0.58513379096984863</v>
      </c>
      <c r="K19827" s="9">
        <v>0</v>
      </c>
      <c r="L19827" s="9">
        <v>62.064044952392578</v>
      </c>
    </row>
    <row r="19828" spans="1:12" x14ac:dyDescent="0.25">
      <c r="A19828" s="5" t="str">
        <f t="shared" si="309"/>
        <v>1TariffFlat11123</v>
      </c>
      <c r="B19828" s="9">
        <v>1</v>
      </c>
      <c r="C19828" t="s">
        <v>134</v>
      </c>
      <c r="D19828" t="s">
        <v>151</v>
      </c>
      <c r="E19828" s="9">
        <v>11</v>
      </c>
      <c r="F19828" s="9">
        <v>1</v>
      </c>
      <c r="G19828" s="9">
        <v>2</v>
      </c>
      <c r="H19828" s="9">
        <v>3</v>
      </c>
      <c r="I19828" s="9">
        <v>0.53871524333953857</v>
      </c>
      <c r="J19828" s="9">
        <v>0.53871524333953857</v>
      </c>
      <c r="K19828" s="9">
        <v>0</v>
      </c>
      <c r="L19828" s="9">
        <v>60.99072265625</v>
      </c>
    </row>
    <row r="19829" spans="1:12" x14ac:dyDescent="0.25">
      <c r="A19829" s="5" t="str">
        <f t="shared" si="309"/>
        <v>1TariffFlat11124</v>
      </c>
      <c r="B19829" s="9">
        <v>1</v>
      </c>
      <c r="C19829" t="s">
        <v>134</v>
      </c>
      <c r="D19829" t="s">
        <v>151</v>
      </c>
      <c r="E19829" s="9">
        <v>11</v>
      </c>
      <c r="F19829" s="9">
        <v>1</v>
      </c>
      <c r="G19829" s="9">
        <v>2</v>
      </c>
      <c r="H19829" s="9">
        <v>4</v>
      </c>
      <c r="I19829" s="9">
        <v>0.51465725898742676</v>
      </c>
      <c r="J19829" s="9">
        <v>0.51465725898742676</v>
      </c>
      <c r="K19829" s="9">
        <v>0</v>
      </c>
      <c r="L19829" s="9">
        <v>60.076717376708984</v>
      </c>
    </row>
    <row r="19830" spans="1:12" x14ac:dyDescent="0.25">
      <c r="A19830" s="5" t="str">
        <f t="shared" si="309"/>
        <v>1TariffFlat11125</v>
      </c>
      <c r="B19830" s="9">
        <v>1</v>
      </c>
      <c r="C19830" t="s">
        <v>134</v>
      </c>
      <c r="D19830" t="s">
        <v>151</v>
      </c>
      <c r="E19830" s="9">
        <v>11</v>
      </c>
      <c r="F19830" s="9">
        <v>1</v>
      </c>
      <c r="G19830" s="9">
        <v>2</v>
      </c>
      <c r="H19830" s="9">
        <v>5</v>
      </c>
      <c r="I19830" s="9">
        <v>0.50671887397766113</v>
      </c>
      <c r="J19830" s="9">
        <v>0.50671887397766113</v>
      </c>
      <c r="K19830" s="9">
        <v>0</v>
      </c>
      <c r="L19830" s="9">
        <v>59.307632446289063</v>
      </c>
    </row>
    <row r="19831" spans="1:12" x14ac:dyDescent="0.25">
      <c r="A19831" s="5" t="str">
        <f t="shared" si="309"/>
        <v>1TariffFlat11126</v>
      </c>
      <c r="B19831" s="9">
        <v>1</v>
      </c>
      <c r="C19831" t="s">
        <v>134</v>
      </c>
      <c r="D19831" t="s">
        <v>151</v>
      </c>
      <c r="E19831" s="9">
        <v>11</v>
      </c>
      <c r="F19831" s="9">
        <v>1</v>
      </c>
      <c r="G19831" s="9">
        <v>2</v>
      </c>
      <c r="H19831" s="9">
        <v>6</v>
      </c>
      <c r="I19831" s="9">
        <v>0.52220684289932251</v>
      </c>
      <c r="J19831" s="9">
        <v>0.52220684289932251</v>
      </c>
      <c r="K19831" s="9">
        <v>0</v>
      </c>
      <c r="L19831" s="9">
        <v>58.238384246826172</v>
      </c>
    </row>
    <row r="19832" spans="1:12" x14ac:dyDescent="0.25">
      <c r="A19832" s="5" t="str">
        <f t="shared" si="309"/>
        <v>1TariffFlat11127</v>
      </c>
      <c r="B19832" s="9">
        <v>1</v>
      </c>
      <c r="C19832" t="s">
        <v>134</v>
      </c>
      <c r="D19832" t="s">
        <v>151</v>
      </c>
      <c r="E19832" s="9">
        <v>11</v>
      </c>
      <c r="F19832" s="9">
        <v>1</v>
      </c>
      <c r="G19832" s="9">
        <v>2</v>
      </c>
      <c r="H19832" s="9">
        <v>7</v>
      </c>
      <c r="I19832" s="9">
        <v>0.56812900304794312</v>
      </c>
      <c r="J19832" s="9">
        <v>0.56812900304794312</v>
      </c>
      <c r="K19832" s="9">
        <v>0</v>
      </c>
      <c r="L19832" s="9">
        <v>58.011032104492188</v>
      </c>
    </row>
    <row r="19833" spans="1:12" x14ac:dyDescent="0.25">
      <c r="A19833" s="5" t="str">
        <f t="shared" si="309"/>
        <v>1TariffFlat11128</v>
      </c>
      <c r="B19833" s="9">
        <v>1</v>
      </c>
      <c r="C19833" t="s">
        <v>134</v>
      </c>
      <c r="D19833" t="s">
        <v>151</v>
      </c>
      <c r="E19833" s="9">
        <v>11</v>
      </c>
      <c r="F19833" s="9">
        <v>1</v>
      </c>
      <c r="G19833" s="9">
        <v>2</v>
      </c>
      <c r="H19833" s="9">
        <v>8</v>
      </c>
      <c r="I19833" s="9">
        <v>0.56432509422302246</v>
      </c>
      <c r="J19833" s="9">
        <v>0.56432509422302246</v>
      </c>
      <c r="K19833" s="9">
        <v>0</v>
      </c>
      <c r="L19833" s="9">
        <v>57.790748596191406</v>
      </c>
    </row>
    <row r="19834" spans="1:12" x14ac:dyDescent="0.25">
      <c r="A19834" s="5" t="str">
        <f t="shared" si="309"/>
        <v>1TariffFlat11129</v>
      </c>
      <c r="B19834" s="9">
        <v>1</v>
      </c>
      <c r="C19834" t="s">
        <v>134</v>
      </c>
      <c r="D19834" t="s">
        <v>151</v>
      </c>
      <c r="E19834" s="9">
        <v>11</v>
      </c>
      <c r="F19834" s="9">
        <v>1</v>
      </c>
      <c r="G19834" s="9">
        <v>2</v>
      </c>
      <c r="H19834" s="9">
        <v>9</v>
      </c>
      <c r="I19834" s="9">
        <v>0.46560493111610413</v>
      </c>
      <c r="J19834" s="9">
        <v>0.46560493111610413</v>
      </c>
      <c r="K19834" s="9">
        <v>0</v>
      </c>
      <c r="L19834" s="9">
        <v>60.15673828125</v>
      </c>
    </row>
    <row r="19835" spans="1:12" x14ac:dyDescent="0.25">
      <c r="A19835" s="5" t="str">
        <f t="shared" si="309"/>
        <v>1TariffFlat111210</v>
      </c>
      <c r="B19835" s="9">
        <v>1</v>
      </c>
      <c r="C19835" t="s">
        <v>134</v>
      </c>
      <c r="D19835" t="s">
        <v>151</v>
      </c>
      <c r="E19835" s="9">
        <v>11</v>
      </c>
      <c r="F19835" s="9">
        <v>1</v>
      </c>
      <c r="G19835" s="9">
        <v>2</v>
      </c>
      <c r="H19835" s="9">
        <v>10</v>
      </c>
      <c r="I19835" s="9">
        <v>0.40401405096054077</v>
      </c>
      <c r="J19835" s="9">
        <v>0.40401405096054077</v>
      </c>
      <c r="K19835" s="9">
        <v>0</v>
      </c>
      <c r="L19835" s="9">
        <v>65.345115661621094</v>
      </c>
    </row>
    <row r="19836" spans="1:12" x14ac:dyDescent="0.25">
      <c r="A19836" s="5" t="str">
        <f t="shared" si="309"/>
        <v>1TariffFlat111211</v>
      </c>
      <c r="B19836" s="9">
        <v>1</v>
      </c>
      <c r="C19836" t="s">
        <v>134</v>
      </c>
      <c r="D19836" t="s">
        <v>151</v>
      </c>
      <c r="E19836" s="9">
        <v>11</v>
      </c>
      <c r="F19836" s="9">
        <v>1</v>
      </c>
      <c r="G19836" s="9">
        <v>2</v>
      </c>
      <c r="H19836" s="9">
        <v>11</v>
      </c>
      <c r="I19836" s="9">
        <v>0.3686230480670929</v>
      </c>
      <c r="J19836" s="9">
        <v>0.3686230480670929</v>
      </c>
      <c r="K19836" s="9">
        <v>0</v>
      </c>
      <c r="L19836" s="9">
        <v>71.879058837890625</v>
      </c>
    </row>
    <row r="19837" spans="1:12" x14ac:dyDescent="0.25">
      <c r="A19837" s="5" t="str">
        <f t="shared" si="309"/>
        <v>1TariffFlat111212</v>
      </c>
      <c r="B19837" s="9">
        <v>1</v>
      </c>
      <c r="C19837" t="s">
        <v>134</v>
      </c>
      <c r="D19837" t="s">
        <v>151</v>
      </c>
      <c r="E19837" s="9">
        <v>11</v>
      </c>
      <c r="F19837" s="9">
        <v>1</v>
      </c>
      <c r="G19837" s="9">
        <v>2</v>
      </c>
      <c r="H19837" s="9">
        <v>12</v>
      </c>
      <c r="I19837" s="9">
        <v>0.33350780606269836</v>
      </c>
      <c r="J19837" s="9">
        <v>0.33350780606269836</v>
      </c>
      <c r="K19837" s="9">
        <v>0</v>
      </c>
      <c r="L19837" s="9">
        <v>77.670806884765625</v>
      </c>
    </row>
    <row r="19838" spans="1:12" x14ac:dyDescent="0.25">
      <c r="A19838" s="5" t="str">
        <f t="shared" si="309"/>
        <v>1TariffFlat111213</v>
      </c>
      <c r="B19838" s="9">
        <v>1</v>
      </c>
      <c r="C19838" t="s">
        <v>134</v>
      </c>
      <c r="D19838" t="s">
        <v>151</v>
      </c>
      <c r="E19838" s="9">
        <v>11</v>
      </c>
      <c r="F19838" s="9">
        <v>1</v>
      </c>
      <c r="G19838" s="9">
        <v>2</v>
      </c>
      <c r="H19838" s="9">
        <v>13</v>
      </c>
      <c r="I19838" s="9">
        <v>0.38474443554878235</v>
      </c>
      <c r="J19838" s="9">
        <v>0.38474443554878235</v>
      </c>
      <c r="K19838" s="9">
        <v>0</v>
      </c>
      <c r="L19838" s="9">
        <v>81.76416015625</v>
      </c>
    </row>
    <row r="19839" spans="1:12" x14ac:dyDescent="0.25">
      <c r="A19839" s="5" t="str">
        <f t="shared" si="309"/>
        <v>1TariffFlat111214</v>
      </c>
      <c r="B19839" s="9">
        <v>1</v>
      </c>
      <c r="C19839" t="s">
        <v>134</v>
      </c>
      <c r="D19839" t="s">
        <v>151</v>
      </c>
      <c r="E19839" s="9">
        <v>11</v>
      </c>
      <c r="F19839" s="9">
        <v>1</v>
      </c>
      <c r="G19839" s="9">
        <v>2</v>
      </c>
      <c r="H19839" s="9">
        <v>14</v>
      </c>
      <c r="I19839" s="9">
        <v>0.50439661741256714</v>
      </c>
      <c r="J19839" s="9">
        <v>0.50439661741256714</v>
      </c>
      <c r="K19839" s="9">
        <v>0</v>
      </c>
      <c r="L19839" s="9">
        <v>84.227302551269531</v>
      </c>
    </row>
    <row r="19840" spans="1:12" x14ac:dyDescent="0.25">
      <c r="A19840" s="5" t="str">
        <f t="shared" si="309"/>
        <v>1TariffFlat111215</v>
      </c>
      <c r="B19840" s="9">
        <v>1</v>
      </c>
      <c r="C19840" t="s">
        <v>134</v>
      </c>
      <c r="D19840" t="s">
        <v>151</v>
      </c>
      <c r="E19840" s="9">
        <v>11</v>
      </c>
      <c r="F19840" s="9">
        <v>1</v>
      </c>
      <c r="G19840" s="9">
        <v>2</v>
      </c>
      <c r="H19840" s="9">
        <v>15</v>
      </c>
      <c r="I19840" s="9">
        <v>0.67957973480224609</v>
      </c>
      <c r="J19840" s="9">
        <v>0.67957973480224609</v>
      </c>
      <c r="K19840" s="9">
        <v>0</v>
      </c>
      <c r="L19840" s="9">
        <v>85.502182006835938</v>
      </c>
    </row>
    <row r="19841" spans="1:12" x14ac:dyDescent="0.25">
      <c r="A19841" s="5" t="str">
        <f t="shared" si="309"/>
        <v>1TariffFlat111216</v>
      </c>
      <c r="B19841" s="9">
        <v>1</v>
      </c>
      <c r="C19841" t="s">
        <v>134</v>
      </c>
      <c r="D19841" t="s">
        <v>151</v>
      </c>
      <c r="E19841" s="9">
        <v>11</v>
      </c>
      <c r="F19841" s="9">
        <v>1</v>
      </c>
      <c r="G19841" s="9">
        <v>2</v>
      </c>
      <c r="H19841" s="9">
        <v>16</v>
      </c>
      <c r="I19841" s="9">
        <v>0.89765650033950806</v>
      </c>
      <c r="J19841" s="9">
        <v>0.89765650033950806</v>
      </c>
      <c r="K19841" s="9">
        <v>0</v>
      </c>
      <c r="L19841" s="9">
        <v>85.648445129394531</v>
      </c>
    </row>
    <row r="19842" spans="1:12" x14ac:dyDescent="0.25">
      <c r="A19842" s="5" t="str">
        <f t="shared" si="309"/>
        <v>1TariffFlat111217</v>
      </c>
      <c r="B19842" s="9">
        <v>1</v>
      </c>
      <c r="C19842" t="s">
        <v>134</v>
      </c>
      <c r="D19842" t="s">
        <v>151</v>
      </c>
      <c r="E19842" s="9">
        <v>11</v>
      </c>
      <c r="F19842" s="9">
        <v>1</v>
      </c>
      <c r="G19842" s="9">
        <v>2</v>
      </c>
      <c r="H19842" s="9">
        <v>17</v>
      </c>
      <c r="I19842" s="9">
        <v>1.1149774789810181</v>
      </c>
      <c r="J19842" s="9">
        <v>0.51214039325714111</v>
      </c>
      <c r="K19842" s="9">
        <v>2.2004375234246254E-2</v>
      </c>
      <c r="L19842" s="9">
        <v>84.601226806640625</v>
      </c>
    </row>
    <row r="19843" spans="1:12" x14ac:dyDescent="0.25">
      <c r="A19843" s="5" t="str">
        <f t="shared" ref="A19843:A19906" si="310">B19843&amp;C19843&amp;D19843&amp;E19843&amp;F19843&amp;G19843&amp;H19843</f>
        <v>1TariffFlat111218</v>
      </c>
      <c r="B19843" s="9">
        <v>1</v>
      </c>
      <c r="C19843" t="s">
        <v>134</v>
      </c>
      <c r="D19843" t="s">
        <v>151</v>
      </c>
      <c r="E19843" s="9">
        <v>11</v>
      </c>
      <c r="F19843" s="9">
        <v>1</v>
      </c>
      <c r="G19843" s="9">
        <v>2</v>
      </c>
      <c r="H19843" s="9">
        <v>18</v>
      </c>
      <c r="I19843" s="9">
        <v>1.3012717962265015</v>
      </c>
      <c r="J19843" s="9">
        <v>0.91154050827026367</v>
      </c>
      <c r="K19843" s="9">
        <v>4.7738797962665558E-2</v>
      </c>
      <c r="L19843" s="9">
        <v>81.810798645019531</v>
      </c>
    </row>
    <row r="19844" spans="1:12" x14ac:dyDescent="0.25">
      <c r="A19844" s="5" t="str">
        <f t="shared" si="310"/>
        <v>1TariffFlat111219</v>
      </c>
      <c r="B19844" s="9">
        <v>1</v>
      </c>
      <c r="C19844" t="s">
        <v>134</v>
      </c>
      <c r="D19844" t="s">
        <v>151</v>
      </c>
      <c r="E19844" s="9">
        <v>11</v>
      </c>
      <c r="F19844" s="9">
        <v>1</v>
      </c>
      <c r="G19844" s="9">
        <v>2</v>
      </c>
      <c r="H19844" s="9">
        <v>19</v>
      </c>
      <c r="I19844" s="9">
        <v>1.3893650770187378</v>
      </c>
      <c r="J19844" s="9">
        <v>1.1883143186569214</v>
      </c>
      <c r="K19844" s="9">
        <v>3.5272076725959778E-2</v>
      </c>
      <c r="L19844" s="9">
        <v>78.069725036621094</v>
      </c>
    </row>
    <row r="19845" spans="1:12" x14ac:dyDescent="0.25">
      <c r="A19845" s="5" t="str">
        <f t="shared" si="310"/>
        <v>1TariffFlat111220</v>
      </c>
      <c r="B19845" s="9">
        <v>1</v>
      </c>
      <c r="C19845" t="s">
        <v>134</v>
      </c>
      <c r="D19845" t="s">
        <v>151</v>
      </c>
      <c r="E19845" s="9">
        <v>11</v>
      </c>
      <c r="F19845" s="9">
        <v>1</v>
      </c>
      <c r="G19845" s="9">
        <v>2</v>
      </c>
      <c r="H19845" s="9">
        <v>20</v>
      </c>
      <c r="I19845" s="9">
        <v>1.3638254404067993</v>
      </c>
      <c r="J19845" s="9">
        <v>1.1981321573257446</v>
      </c>
      <c r="K19845" s="9">
        <v>3.0431916937232018E-2</v>
      </c>
      <c r="L19845" s="9">
        <v>75.300338745117188</v>
      </c>
    </row>
    <row r="19846" spans="1:12" x14ac:dyDescent="0.25">
      <c r="A19846" s="5" t="str">
        <f t="shared" si="310"/>
        <v>1TariffFlat111221</v>
      </c>
      <c r="B19846" s="9">
        <v>1</v>
      </c>
      <c r="C19846" t="s">
        <v>134</v>
      </c>
      <c r="D19846" t="s">
        <v>151</v>
      </c>
      <c r="E19846" s="9">
        <v>11</v>
      </c>
      <c r="F19846" s="9">
        <v>1</v>
      </c>
      <c r="G19846" s="9">
        <v>2</v>
      </c>
      <c r="H19846" s="9">
        <v>21</v>
      </c>
      <c r="I19846" s="9">
        <v>1.3319193124771118</v>
      </c>
      <c r="J19846" s="9">
        <v>1.1847970485687256</v>
      </c>
      <c r="K19846" s="9">
        <v>3.6936413496732712E-2</v>
      </c>
      <c r="L19846" s="9">
        <v>72.698577880859375</v>
      </c>
    </row>
    <row r="19847" spans="1:12" x14ac:dyDescent="0.25">
      <c r="A19847" s="5" t="str">
        <f t="shared" si="310"/>
        <v>1TariffFlat111222</v>
      </c>
      <c r="B19847" s="9">
        <v>1</v>
      </c>
      <c r="C19847" t="s">
        <v>134</v>
      </c>
      <c r="D19847" t="s">
        <v>151</v>
      </c>
      <c r="E19847" s="9">
        <v>11</v>
      </c>
      <c r="F19847" s="9">
        <v>1</v>
      </c>
      <c r="G19847" s="9">
        <v>2</v>
      </c>
      <c r="H19847" s="9">
        <v>22</v>
      </c>
      <c r="I19847" s="9">
        <v>1.2424050569534302</v>
      </c>
      <c r="J19847" s="9">
        <v>1.5380949974060059</v>
      </c>
      <c r="K19847" s="9">
        <v>4.1305992752313614E-2</v>
      </c>
      <c r="L19847" s="9">
        <v>70.730148315429688</v>
      </c>
    </row>
    <row r="19848" spans="1:12" x14ac:dyDescent="0.25">
      <c r="A19848" s="5" t="str">
        <f t="shared" si="310"/>
        <v>1TariffFlat111223</v>
      </c>
      <c r="B19848" s="9">
        <v>1</v>
      </c>
      <c r="C19848" t="s">
        <v>134</v>
      </c>
      <c r="D19848" t="s">
        <v>151</v>
      </c>
      <c r="E19848" s="9">
        <v>11</v>
      </c>
      <c r="F19848" s="9">
        <v>1</v>
      </c>
      <c r="G19848" s="9">
        <v>2</v>
      </c>
      <c r="H19848" s="9">
        <v>23</v>
      </c>
      <c r="I19848" s="9">
        <v>1.063967227935791</v>
      </c>
      <c r="J19848" s="9">
        <v>1.1414332389831543</v>
      </c>
      <c r="K19848" s="9">
        <v>2.9757004231214523E-2</v>
      </c>
      <c r="L19848" s="9">
        <v>68.659294128417969</v>
      </c>
    </row>
    <row r="19849" spans="1:12" x14ac:dyDescent="0.25">
      <c r="A19849" s="5" t="str">
        <f t="shared" si="310"/>
        <v>1TariffFlat111224</v>
      </c>
      <c r="B19849" s="9">
        <v>1</v>
      </c>
      <c r="C19849" t="s">
        <v>134</v>
      </c>
      <c r="D19849" t="s">
        <v>151</v>
      </c>
      <c r="E19849" s="9">
        <v>11</v>
      </c>
      <c r="F19849" s="9">
        <v>1</v>
      </c>
      <c r="G19849" s="9">
        <v>2</v>
      </c>
      <c r="H19849" s="9">
        <v>24</v>
      </c>
      <c r="I19849" s="9">
        <v>0.87139493227005005</v>
      </c>
      <c r="J19849" s="9">
        <v>0.89316320419311523</v>
      </c>
      <c r="K19849" s="9">
        <v>1.0884139686822891E-2</v>
      </c>
      <c r="L19849" s="9">
        <v>66.901664733886719</v>
      </c>
    </row>
    <row r="19850" spans="1:12" x14ac:dyDescent="0.25">
      <c r="A19850" s="5" t="str">
        <f t="shared" si="310"/>
        <v>1TariffFlat111101</v>
      </c>
      <c r="B19850" s="9">
        <v>1</v>
      </c>
      <c r="C19850" t="s">
        <v>134</v>
      </c>
      <c r="D19850" t="s">
        <v>151</v>
      </c>
      <c r="E19850" s="9">
        <v>11</v>
      </c>
      <c r="F19850" s="9">
        <v>1</v>
      </c>
      <c r="G19850" s="9">
        <v>10</v>
      </c>
      <c r="H19850" s="9">
        <v>1</v>
      </c>
      <c r="I19850" s="9">
        <v>0.93223327398300171</v>
      </c>
      <c r="J19850" s="9">
        <v>0.93223327398300171</v>
      </c>
      <c r="K19850" s="9">
        <v>0</v>
      </c>
      <c r="L19850" s="9">
        <v>69.990104675292969</v>
      </c>
    </row>
    <row r="19851" spans="1:12" x14ac:dyDescent="0.25">
      <c r="A19851" s="5" t="str">
        <f t="shared" si="310"/>
        <v>1TariffFlat111102</v>
      </c>
      <c r="B19851" s="9">
        <v>1</v>
      </c>
      <c r="C19851" t="s">
        <v>134</v>
      </c>
      <c r="D19851" t="s">
        <v>151</v>
      </c>
      <c r="E19851" s="9">
        <v>11</v>
      </c>
      <c r="F19851" s="9">
        <v>1</v>
      </c>
      <c r="G19851" s="9">
        <v>10</v>
      </c>
      <c r="H19851" s="9">
        <v>2</v>
      </c>
      <c r="I19851" s="9">
        <v>0.76862305402755737</v>
      </c>
      <c r="J19851" s="9">
        <v>0.76862305402755737</v>
      </c>
      <c r="K19851" s="9">
        <v>0</v>
      </c>
      <c r="L19851" s="9">
        <v>68.393386840820313</v>
      </c>
    </row>
    <row r="19852" spans="1:12" x14ac:dyDescent="0.25">
      <c r="A19852" s="5" t="str">
        <f t="shared" si="310"/>
        <v>1TariffFlat111103</v>
      </c>
      <c r="B19852" s="9">
        <v>1</v>
      </c>
      <c r="C19852" t="s">
        <v>134</v>
      </c>
      <c r="D19852" t="s">
        <v>151</v>
      </c>
      <c r="E19852" s="9">
        <v>11</v>
      </c>
      <c r="F19852" s="9">
        <v>1</v>
      </c>
      <c r="G19852" s="9">
        <v>10</v>
      </c>
      <c r="H19852" s="9">
        <v>3</v>
      </c>
      <c r="I19852" s="9">
        <v>0.68878322839736938</v>
      </c>
      <c r="J19852" s="9">
        <v>0.68878322839736938</v>
      </c>
      <c r="K19852" s="9">
        <v>0</v>
      </c>
      <c r="L19852" s="9">
        <v>67.564430236816406</v>
      </c>
    </row>
    <row r="19853" spans="1:12" x14ac:dyDescent="0.25">
      <c r="A19853" s="5" t="str">
        <f t="shared" si="310"/>
        <v>1TariffFlat111104</v>
      </c>
      <c r="B19853" s="9">
        <v>1</v>
      </c>
      <c r="C19853" t="s">
        <v>134</v>
      </c>
      <c r="D19853" t="s">
        <v>151</v>
      </c>
      <c r="E19853" s="9">
        <v>11</v>
      </c>
      <c r="F19853" s="9">
        <v>1</v>
      </c>
      <c r="G19853" s="9">
        <v>10</v>
      </c>
      <c r="H19853" s="9">
        <v>4</v>
      </c>
      <c r="I19853" s="9">
        <v>0.61743324995040894</v>
      </c>
      <c r="J19853" s="9">
        <v>0.61743324995040894</v>
      </c>
      <c r="K19853" s="9">
        <v>0</v>
      </c>
      <c r="L19853" s="9">
        <v>66.063796997070313</v>
      </c>
    </row>
    <row r="19854" spans="1:12" x14ac:dyDescent="0.25">
      <c r="A19854" s="5" t="str">
        <f t="shared" si="310"/>
        <v>1TariffFlat111105</v>
      </c>
      <c r="B19854" s="9">
        <v>1</v>
      </c>
      <c r="C19854" t="s">
        <v>134</v>
      </c>
      <c r="D19854" t="s">
        <v>151</v>
      </c>
      <c r="E19854" s="9">
        <v>11</v>
      </c>
      <c r="F19854" s="9">
        <v>1</v>
      </c>
      <c r="G19854" s="9">
        <v>10</v>
      </c>
      <c r="H19854" s="9">
        <v>5</v>
      </c>
      <c r="I19854" s="9">
        <v>0.58532130718231201</v>
      </c>
      <c r="J19854" s="9">
        <v>0.58532130718231201</v>
      </c>
      <c r="K19854" s="9">
        <v>0</v>
      </c>
      <c r="L19854" s="9">
        <v>65.190231323242188</v>
      </c>
    </row>
    <row r="19855" spans="1:12" x14ac:dyDescent="0.25">
      <c r="A19855" s="5" t="str">
        <f t="shared" si="310"/>
        <v>1TariffFlat111106</v>
      </c>
      <c r="B19855" s="9">
        <v>1</v>
      </c>
      <c r="C19855" t="s">
        <v>134</v>
      </c>
      <c r="D19855" t="s">
        <v>151</v>
      </c>
      <c r="E19855" s="9">
        <v>11</v>
      </c>
      <c r="F19855" s="9">
        <v>1</v>
      </c>
      <c r="G19855" s="9">
        <v>10</v>
      </c>
      <c r="H19855" s="9">
        <v>6</v>
      </c>
      <c r="I19855" s="9">
        <v>0.58289563655853271</v>
      </c>
      <c r="J19855" s="9">
        <v>0.58289563655853271</v>
      </c>
      <c r="K19855" s="9">
        <v>0</v>
      </c>
      <c r="L19855" s="9">
        <v>64.483154296875</v>
      </c>
    </row>
    <row r="19856" spans="1:12" x14ac:dyDescent="0.25">
      <c r="A19856" s="5" t="str">
        <f t="shared" si="310"/>
        <v>1TariffFlat111107</v>
      </c>
      <c r="B19856" s="9">
        <v>1</v>
      </c>
      <c r="C19856" t="s">
        <v>134</v>
      </c>
      <c r="D19856" t="s">
        <v>151</v>
      </c>
      <c r="E19856" s="9">
        <v>11</v>
      </c>
      <c r="F19856" s="9">
        <v>1</v>
      </c>
      <c r="G19856" s="9">
        <v>10</v>
      </c>
      <c r="H19856" s="9">
        <v>7</v>
      </c>
      <c r="I19856" s="9">
        <v>0.61375480890274048</v>
      </c>
      <c r="J19856" s="9">
        <v>0.61375480890274048</v>
      </c>
      <c r="K19856" s="9">
        <v>0</v>
      </c>
      <c r="L19856" s="9">
        <v>64.187309265136719</v>
      </c>
    </row>
    <row r="19857" spans="1:12" x14ac:dyDescent="0.25">
      <c r="A19857" s="5" t="str">
        <f t="shared" si="310"/>
        <v>1TariffFlat111108</v>
      </c>
      <c r="B19857" s="9">
        <v>1</v>
      </c>
      <c r="C19857" t="s">
        <v>134</v>
      </c>
      <c r="D19857" t="s">
        <v>151</v>
      </c>
      <c r="E19857" s="9">
        <v>11</v>
      </c>
      <c r="F19857" s="9">
        <v>1</v>
      </c>
      <c r="G19857" s="9">
        <v>10</v>
      </c>
      <c r="H19857" s="9">
        <v>8</v>
      </c>
      <c r="I19857" s="9">
        <v>0.62742185592651367</v>
      </c>
      <c r="J19857" s="9">
        <v>0.62742185592651367</v>
      </c>
      <c r="K19857" s="9">
        <v>0</v>
      </c>
      <c r="L19857" s="9">
        <v>64.606338500976563</v>
      </c>
    </row>
    <row r="19858" spans="1:12" x14ac:dyDescent="0.25">
      <c r="A19858" s="5" t="str">
        <f t="shared" si="310"/>
        <v>1TariffFlat111109</v>
      </c>
      <c r="B19858" s="9">
        <v>1</v>
      </c>
      <c r="C19858" t="s">
        <v>134</v>
      </c>
      <c r="D19858" t="s">
        <v>151</v>
      </c>
      <c r="E19858" s="9">
        <v>11</v>
      </c>
      <c r="F19858" s="9">
        <v>1</v>
      </c>
      <c r="G19858" s="9">
        <v>10</v>
      </c>
      <c r="H19858" s="9">
        <v>9</v>
      </c>
      <c r="I19858" s="9">
        <v>0.55753493309020996</v>
      </c>
      <c r="J19858" s="9">
        <v>0.55753493309020996</v>
      </c>
      <c r="K19858" s="9">
        <v>0</v>
      </c>
      <c r="L19858" s="9">
        <v>66.209922790527344</v>
      </c>
    </row>
    <row r="19859" spans="1:12" x14ac:dyDescent="0.25">
      <c r="A19859" s="5" t="str">
        <f t="shared" si="310"/>
        <v>1TariffFlat1111010</v>
      </c>
      <c r="B19859" s="9">
        <v>1</v>
      </c>
      <c r="C19859" t="s">
        <v>134</v>
      </c>
      <c r="D19859" t="s">
        <v>151</v>
      </c>
      <c r="E19859" s="9">
        <v>11</v>
      </c>
      <c r="F19859" s="9">
        <v>1</v>
      </c>
      <c r="G19859" s="9">
        <v>10</v>
      </c>
      <c r="H19859" s="9">
        <v>10</v>
      </c>
      <c r="I19859" s="9">
        <v>0.53884893655776978</v>
      </c>
      <c r="J19859" s="9">
        <v>0.53884893655776978</v>
      </c>
      <c r="K19859" s="9">
        <v>0</v>
      </c>
      <c r="L19859" s="9">
        <v>70.841751098632813</v>
      </c>
    </row>
    <row r="19860" spans="1:12" x14ac:dyDescent="0.25">
      <c r="A19860" s="5" t="str">
        <f t="shared" si="310"/>
        <v>1TariffFlat1111011</v>
      </c>
      <c r="B19860" s="9">
        <v>1</v>
      </c>
      <c r="C19860" t="s">
        <v>134</v>
      </c>
      <c r="D19860" t="s">
        <v>151</v>
      </c>
      <c r="E19860" s="9">
        <v>11</v>
      </c>
      <c r="F19860" s="9">
        <v>1</v>
      </c>
      <c r="G19860" s="9">
        <v>10</v>
      </c>
      <c r="H19860" s="9">
        <v>11</v>
      </c>
      <c r="I19860" s="9">
        <v>0.59851294755935669</v>
      </c>
      <c r="J19860" s="9">
        <v>0.59851294755935669</v>
      </c>
      <c r="K19860" s="9">
        <v>0</v>
      </c>
      <c r="L19860" s="9">
        <v>77.949470520019531</v>
      </c>
    </row>
    <row r="19861" spans="1:12" x14ac:dyDescent="0.25">
      <c r="A19861" s="5" t="str">
        <f t="shared" si="310"/>
        <v>1TariffFlat1111012</v>
      </c>
      <c r="B19861" s="9">
        <v>1</v>
      </c>
      <c r="C19861" t="s">
        <v>134</v>
      </c>
      <c r="D19861" t="s">
        <v>151</v>
      </c>
      <c r="E19861" s="9">
        <v>11</v>
      </c>
      <c r="F19861" s="9">
        <v>1</v>
      </c>
      <c r="G19861" s="9">
        <v>10</v>
      </c>
      <c r="H19861" s="9">
        <v>12</v>
      </c>
      <c r="I19861" s="9">
        <v>0.65677833557128906</v>
      </c>
      <c r="J19861" s="9">
        <v>0.65677833557128906</v>
      </c>
      <c r="K19861" s="9">
        <v>0</v>
      </c>
      <c r="L19861" s="9">
        <v>83.90509033203125</v>
      </c>
    </row>
    <row r="19862" spans="1:12" x14ac:dyDescent="0.25">
      <c r="A19862" s="5" t="str">
        <f t="shared" si="310"/>
        <v>1TariffFlat1111013</v>
      </c>
      <c r="B19862" s="9">
        <v>1</v>
      </c>
      <c r="C19862" t="s">
        <v>134</v>
      </c>
      <c r="D19862" t="s">
        <v>151</v>
      </c>
      <c r="E19862" s="9">
        <v>11</v>
      </c>
      <c r="F19862" s="9">
        <v>1</v>
      </c>
      <c r="G19862" s="9">
        <v>10</v>
      </c>
      <c r="H19862" s="9">
        <v>13</v>
      </c>
      <c r="I19862" s="9">
        <v>0.82247364521026611</v>
      </c>
      <c r="J19862" s="9">
        <v>0.82247364521026611</v>
      </c>
      <c r="K19862" s="9">
        <v>0</v>
      </c>
      <c r="L19862" s="9">
        <v>87.355484008789063</v>
      </c>
    </row>
    <row r="19863" spans="1:12" x14ac:dyDescent="0.25">
      <c r="A19863" s="5" t="str">
        <f t="shared" si="310"/>
        <v>1TariffFlat1111014</v>
      </c>
      <c r="B19863" s="9">
        <v>1</v>
      </c>
      <c r="C19863" t="s">
        <v>134</v>
      </c>
      <c r="D19863" t="s">
        <v>151</v>
      </c>
      <c r="E19863" s="9">
        <v>11</v>
      </c>
      <c r="F19863" s="9">
        <v>1</v>
      </c>
      <c r="G19863" s="9">
        <v>10</v>
      </c>
      <c r="H19863" s="9">
        <v>14</v>
      </c>
      <c r="I19863" s="9">
        <v>1.0448871850967407</v>
      </c>
      <c r="J19863" s="9">
        <v>1.0448871850967407</v>
      </c>
      <c r="K19863" s="9">
        <v>0</v>
      </c>
      <c r="L19863" s="9">
        <v>89.198722839355469</v>
      </c>
    </row>
    <row r="19864" spans="1:12" x14ac:dyDescent="0.25">
      <c r="A19864" s="5" t="str">
        <f t="shared" si="310"/>
        <v>1TariffFlat1111015</v>
      </c>
      <c r="B19864" s="9">
        <v>1</v>
      </c>
      <c r="C19864" t="s">
        <v>134</v>
      </c>
      <c r="D19864" t="s">
        <v>151</v>
      </c>
      <c r="E19864" s="9">
        <v>11</v>
      </c>
      <c r="F19864" s="9">
        <v>1</v>
      </c>
      <c r="G19864" s="9">
        <v>10</v>
      </c>
      <c r="H19864" s="9">
        <v>15</v>
      </c>
      <c r="I19864" s="9">
        <v>1.2916791439056396</v>
      </c>
      <c r="J19864" s="9">
        <v>1.2916791439056396</v>
      </c>
      <c r="K19864" s="9">
        <v>0</v>
      </c>
      <c r="L19864" s="9">
        <v>89.945526123046875</v>
      </c>
    </row>
    <row r="19865" spans="1:12" x14ac:dyDescent="0.25">
      <c r="A19865" s="5" t="str">
        <f t="shared" si="310"/>
        <v>1TariffFlat1111016</v>
      </c>
      <c r="B19865" s="9">
        <v>1</v>
      </c>
      <c r="C19865" t="s">
        <v>134</v>
      </c>
      <c r="D19865" t="s">
        <v>151</v>
      </c>
      <c r="E19865" s="9">
        <v>11</v>
      </c>
      <c r="F19865" s="9">
        <v>1</v>
      </c>
      <c r="G19865" s="9">
        <v>10</v>
      </c>
      <c r="H19865" s="9">
        <v>16</v>
      </c>
      <c r="I19865" s="9">
        <v>1.555006742477417</v>
      </c>
      <c r="J19865" s="9">
        <v>1.555006742477417</v>
      </c>
      <c r="K19865" s="9">
        <v>0</v>
      </c>
      <c r="L19865" s="9">
        <v>90.172813415527344</v>
      </c>
    </row>
    <row r="19866" spans="1:12" x14ac:dyDescent="0.25">
      <c r="A19866" s="5" t="str">
        <f t="shared" si="310"/>
        <v>1TariffFlat1111017</v>
      </c>
      <c r="B19866" s="9">
        <v>1</v>
      </c>
      <c r="C19866" t="s">
        <v>134</v>
      </c>
      <c r="D19866" t="s">
        <v>151</v>
      </c>
      <c r="E19866" s="9">
        <v>11</v>
      </c>
      <c r="F19866" s="9">
        <v>1</v>
      </c>
      <c r="G19866" s="9">
        <v>10</v>
      </c>
      <c r="H19866" s="9">
        <v>17</v>
      </c>
      <c r="I19866" s="9">
        <v>1.7884922027587891</v>
      </c>
      <c r="J19866" s="9">
        <v>0.86204499006271362</v>
      </c>
      <c r="K19866" s="9">
        <v>1.4402641914784908E-2</v>
      </c>
      <c r="L19866" s="9">
        <v>89.542083740234375</v>
      </c>
    </row>
    <row r="19867" spans="1:12" x14ac:dyDescent="0.25">
      <c r="A19867" s="5" t="str">
        <f t="shared" si="310"/>
        <v>1TariffFlat1111018</v>
      </c>
      <c r="B19867" s="9">
        <v>1</v>
      </c>
      <c r="C19867" t="s">
        <v>134</v>
      </c>
      <c r="D19867" t="s">
        <v>151</v>
      </c>
      <c r="E19867" s="9">
        <v>11</v>
      </c>
      <c r="F19867" s="9">
        <v>1</v>
      </c>
      <c r="G19867" s="9">
        <v>10</v>
      </c>
      <c r="H19867" s="9">
        <v>18</v>
      </c>
      <c r="I19867" s="9">
        <v>1.9696812629699707</v>
      </c>
      <c r="J19867" s="9">
        <v>1.4620888233184814</v>
      </c>
      <c r="K19867" s="9">
        <v>3.0719075351953506E-2</v>
      </c>
      <c r="L19867" s="9">
        <v>87.814949035644531</v>
      </c>
    </row>
    <row r="19868" spans="1:12" x14ac:dyDescent="0.25">
      <c r="A19868" s="5" t="str">
        <f t="shared" si="310"/>
        <v>1TariffFlat1111019</v>
      </c>
      <c r="B19868" s="9">
        <v>1</v>
      </c>
      <c r="C19868" t="s">
        <v>134</v>
      </c>
      <c r="D19868" t="s">
        <v>151</v>
      </c>
      <c r="E19868" s="9">
        <v>11</v>
      </c>
      <c r="F19868" s="9">
        <v>1</v>
      </c>
      <c r="G19868" s="9">
        <v>10</v>
      </c>
      <c r="H19868" s="9">
        <v>19</v>
      </c>
      <c r="I19868" s="9">
        <v>2.0270440578460693</v>
      </c>
      <c r="J19868" s="9">
        <v>1.7376449108123779</v>
      </c>
      <c r="K19868" s="9">
        <v>2.2277450188994408E-2</v>
      </c>
      <c r="L19868" s="9">
        <v>84.719985961914063</v>
      </c>
    </row>
    <row r="19869" spans="1:12" x14ac:dyDescent="0.25">
      <c r="A19869" s="5" t="str">
        <f t="shared" si="310"/>
        <v>1TariffFlat1111020</v>
      </c>
      <c r="B19869" s="9">
        <v>1</v>
      </c>
      <c r="C19869" t="s">
        <v>134</v>
      </c>
      <c r="D19869" t="s">
        <v>151</v>
      </c>
      <c r="E19869" s="9">
        <v>11</v>
      </c>
      <c r="F19869" s="9">
        <v>1</v>
      </c>
      <c r="G19869" s="9">
        <v>10</v>
      </c>
      <c r="H19869" s="9">
        <v>20</v>
      </c>
      <c r="I19869" s="9">
        <v>1.9248594045639038</v>
      </c>
      <c r="J19869" s="9">
        <v>1.7189556360244751</v>
      </c>
      <c r="K19869" s="9">
        <v>1.7279531806707382E-2</v>
      </c>
      <c r="L19869" s="9">
        <v>80.933746337890625</v>
      </c>
    </row>
    <row r="19870" spans="1:12" x14ac:dyDescent="0.25">
      <c r="A19870" s="5" t="str">
        <f t="shared" si="310"/>
        <v>1TariffFlat1111021</v>
      </c>
      <c r="B19870" s="9">
        <v>1</v>
      </c>
      <c r="C19870" t="s">
        <v>134</v>
      </c>
      <c r="D19870" t="s">
        <v>151</v>
      </c>
      <c r="E19870" s="9">
        <v>11</v>
      </c>
      <c r="F19870" s="9">
        <v>1</v>
      </c>
      <c r="G19870" s="9">
        <v>10</v>
      </c>
      <c r="H19870" s="9">
        <v>21</v>
      </c>
      <c r="I19870" s="9">
        <v>1.8318829536437988</v>
      </c>
      <c r="J19870" s="9">
        <v>1.6494872570037842</v>
      </c>
      <c r="K19870" s="9">
        <v>2.4740155786275864E-2</v>
      </c>
      <c r="L19870" s="9">
        <v>77.64031982421875</v>
      </c>
    </row>
    <row r="19871" spans="1:12" x14ac:dyDescent="0.25">
      <c r="A19871" s="5" t="str">
        <f t="shared" si="310"/>
        <v>1TariffFlat1111022</v>
      </c>
      <c r="B19871" s="9">
        <v>1</v>
      </c>
      <c r="C19871" t="s">
        <v>134</v>
      </c>
      <c r="D19871" t="s">
        <v>151</v>
      </c>
      <c r="E19871" s="9">
        <v>11</v>
      </c>
      <c r="F19871" s="9">
        <v>1</v>
      </c>
      <c r="G19871" s="9">
        <v>10</v>
      </c>
      <c r="H19871" s="9">
        <v>22</v>
      </c>
      <c r="I19871" s="9">
        <v>1.6941814422607422</v>
      </c>
      <c r="J19871" s="9">
        <v>2.0419330596923828</v>
      </c>
      <c r="K19871" s="9">
        <v>2.7664164081215858E-2</v>
      </c>
      <c r="L19871" s="9">
        <v>74.832992553710938</v>
      </c>
    </row>
    <row r="19872" spans="1:12" x14ac:dyDescent="0.25">
      <c r="A19872" s="5" t="str">
        <f t="shared" si="310"/>
        <v>1TariffFlat1111023</v>
      </c>
      <c r="B19872" s="9">
        <v>1</v>
      </c>
      <c r="C19872" t="s">
        <v>134</v>
      </c>
      <c r="D19872" t="s">
        <v>151</v>
      </c>
      <c r="E19872" s="9">
        <v>11</v>
      </c>
      <c r="F19872" s="9">
        <v>1</v>
      </c>
      <c r="G19872" s="9">
        <v>10</v>
      </c>
      <c r="H19872" s="9">
        <v>23</v>
      </c>
      <c r="I19872" s="9">
        <v>1.4503532648086548</v>
      </c>
      <c r="J19872" s="9">
        <v>1.5562255382537842</v>
      </c>
      <c r="K19872" s="9">
        <v>2.0530290901660919E-2</v>
      </c>
      <c r="L19872" s="9">
        <v>72.580451965332031</v>
      </c>
    </row>
    <row r="19873" spans="1:12" x14ac:dyDescent="0.25">
      <c r="A19873" s="5" t="str">
        <f t="shared" si="310"/>
        <v>1TariffFlat1111024</v>
      </c>
      <c r="B19873" s="9">
        <v>1</v>
      </c>
      <c r="C19873" t="s">
        <v>134</v>
      </c>
      <c r="D19873" t="s">
        <v>151</v>
      </c>
      <c r="E19873" s="9">
        <v>11</v>
      </c>
      <c r="F19873" s="9">
        <v>1</v>
      </c>
      <c r="G19873" s="9">
        <v>10</v>
      </c>
      <c r="H19873" s="9">
        <v>24</v>
      </c>
      <c r="I19873" s="9">
        <v>1.1758824586868286</v>
      </c>
      <c r="J19873" s="9">
        <v>1.2195184230804443</v>
      </c>
      <c r="K19873" s="9">
        <v>1.6620654612779617E-2</v>
      </c>
      <c r="L19873" s="9">
        <v>70.698722839355469</v>
      </c>
    </row>
    <row r="19874" spans="1:12" x14ac:dyDescent="0.25">
      <c r="A19874" s="5" t="str">
        <f t="shared" si="310"/>
        <v>1TariffFlat12021</v>
      </c>
      <c r="B19874" s="9">
        <v>1</v>
      </c>
      <c r="C19874" t="s">
        <v>134</v>
      </c>
      <c r="D19874" t="s">
        <v>151</v>
      </c>
      <c r="E19874" s="9">
        <v>12</v>
      </c>
      <c r="F19874" s="9">
        <v>0</v>
      </c>
      <c r="G19874" s="9">
        <v>2</v>
      </c>
      <c r="H19874" s="9">
        <v>1</v>
      </c>
      <c r="I19874" s="9">
        <v>0.60445374250411987</v>
      </c>
      <c r="J19874" s="9">
        <v>0.60445374250411987</v>
      </c>
      <c r="K19874" s="9">
        <v>0</v>
      </c>
      <c r="L19874" s="9">
        <v>49.341629028320313</v>
      </c>
    </row>
    <row r="19875" spans="1:12" x14ac:dyDescent="0.25">
      <c r="A19875" s="5" t="str">
        <f t="shared" si="310"/>
        <v>1TariffFlat12022</v>
      </c>
      <c r="B19875" s="9">
        <v>1</v>
      </c>
      <c r="C19875" t="s">
        <v>134</v>
      </c>
      <c r="D19875" t="s">
        <v>151</v>
      </c>
      <c r="E19875" s="9">
        <v>12</v>
      </c>
      <c r="F19875" s="9">
        <v>0</v>
      </c>
      <c r="G19875" s="9">
        <v>2</v>
      </c>
      <c r="H19875" s="9">
        <v>2</v>
      </c>
      <c r="I19875" s="9">
        <v>0.55572354793548584</v>
      </c>
      <c r="J19875" s="9">
        <v>0.55572354793548584</v>
      </c>
      <c r="K19875" s="9">
        <v>0</v>
      </c>
      <c r="L19875" s="9">
        <v>48.080463409423828</v>
      </c>
    </row>
    <row r="19876" spans="1:12" x14ac:dyDescent="0.25">
      <c r="A19876" s="5" t="str">
        <f t="shared" si="310"/>
        <v>1TariffFlat12023</v>
      </c>
      <c r="B19876" s="9">
        <v>1</v>
      </c>
      <c r="C19876" t="s">
        <v>134</v>
      </c>
      <c r="D19876" t="s">
        <v>151</v>
      </c>
      <c r="E19876" s="9">
        <v>12</v>
      </c>
      <c r="F19876" s="9">
        <v>0</v>
      </c>
      <c r="G19876" s="9">
        <v>2</v>
      </c>
      <c r="H19876" s="9">
        <v>3</v>
      </c>
      <c r="I19876" s="9">
        <v>0.53268778324127197</v>
      </c>
      <c r="J19876" s="9">
        <v>0.53268778324127197</v>
      </c>
      <c r="K19876" s="9">
        <v>0</v>
      </c>
      <c r="L19876" s="9">
        <v>47.486064910888672</v>
      </c>
    </row>
    <row r="19877" spans="1:12" x14ac:dyDescent="0.25">
      <c r="A19877" s="5" t="str">
        <f t="shared" si="310"/>
        <v>1TariffFlat12024</v>
      </c>
      <c r="B19877" s="9">
        <v>1</v>
      </c>
      <c r="C19877" t="s">
        <v>134</v>
      </c>
      <c r="D19877" t="s">
        <v>151</v>
      </c>
      <c r="E19877" s="9">
        <v>12</v>
      </c>
      <c r="F19877" s="9">
        <v>0</v>
      </c>
      <c r="G19877" s="9">
        <v>2</v>
      </c>
      <c r="H19877" s="9">
        <v>4</v>
      </c>
      <c r="I19877" s="9">
        <v>0.52627825736999512</v>
      </c>
      <c r="J19877" s="9">
        <v>0.52627825736999512</v>
      </c>
      <c r="K19877" s="9">
        <v>0</v>
      </c>
      <c r="L19877" s="9">
        <v>46.909568786621094</v>
      </c>
    </row>
    <row r="19878" spans="1:12" x14ac:dyDescent="0.25">
      <c r="A19878" s="5" t="str">
        <f t="shared" si="310"/>
        <v>1TariffFlat12025</v>
      </c>
      <c r="B19878" s="9">
        <v>1</v>
      </c>
      <c r="C19878" t="s">
        <v>134</v>
      </c>
      <c r="D19878" t="s">
        <v>151</v>
      </c>
      <c r="E19878" s="9">
        <v>12</v>
      </c>
      <c r="F19878" s="9">
        <v>0</v>
      </c>
      <c r="G19878" s="9">
        <v>2</v>
      </c>
      <c r="H19878" s="9">
        <v>5</v>
      </c>
      <c r="I19878" s="9">
        <v>0.53995257616043091</v>
      </c>
      <c r="J19878" s="9">
        <v>0.53995257616043091</v>
      </c>
      <c r="K19878" s="9">
        <v>0</v>
      </c>
      <c r="L19878" s="9">
        <v>46.393840789794922</v>
      </c>
    </row>
    <row r="19879" spans="1:12" x14ac:dyDescent="0.25">
      <c r="A19879" s="5" t="str">
        <f t="shared" si="310"/>
        <v>1TariffFlat12026</v>
      </c>
      <c r="B19879" s="9">
        <v>1</v>
      </c>
      <c r="C19879" t="s">
        <v>134</v>
      </c>
      <c r="D19879" t="s">
        <v>151</v>
      </c>
      <c r="E19879" s="9">
        <v>12</v>
      </c>
      <c r="F19879" s="9">
        <v>0</v>
      </c>
      <c r="G19879" s="9">
        <v>2</v>
      </c>
      <c r="H19879" s="9">
        <v>6</v>
      </c>
      <c r="I19879" s="9">
        <v>0.58728325366973877</v>
      </c>
      <c r="J19879" s="9">
        <v>0.58728325366973877</v>
      </c>
      <c r="K19879" s="9">
        <v>0</v>
      </c>
      <c r="L19879" s="9">
        <v>46.110698699951172</v>
      </c>
    </row>
    <row r="19880" spans="1:12" x14ac:dyDescent="0.25">
      <c r="A19880" s="5" t="str">
        <f t="shared" si="310"/>
        <v>1TariffFlat12027</v>
      </c>
      <c r="B19880" s="9">
        <v>1</v>
      </c>
      <c r="C19880" t="s">
        <v>134</v>
      </c>
      <c r="D19880" t="s">
        <v>151</v>
      </c>
      <c r="E19880" s="9">
        <v>12</v>
      </c>
      <c r="F19880" s="9">
        <v>0</v>
      </c>
      <c r="G19880" s="9">
        <v>2</v>
      </c>
      <c r="H19880" s="9">
        <v>7</v>
      </c>
      <c r="I19880" s="9">
        <v>0.67658597230911255</v>
      </c>
      <c r="J19880" s="9">
        <v>0.67658597230911255</v>
      </c>
      <c r="K19880" s="9">
        <v>0</v>
      </c>
      <c r="L19880" s="9">
        <v>45.807704925537109</v>
      </c>
    </row>
    <row r="19881" spans="1:12" x14ac:dyDescent="0.25">
      <c r="A19881" s="5" t="str">
        <f t="shared" si="310"/>
        <v>1TariffFlat12028</v>
      </c>
      <c r="B19881" s="9">
        <v>1</v>
      </c>
      <c r="C19881" t="s">
        <v>134</v>
      </c>
      <c r="D19881" t="s">
        <v>151</v>
      </c>
      <c r="E19881" s="9">
        <v>12</v>
      </c>
      <c r="F19881" s="9">
        <v>0</v>
      </c>
      <c r="G19881" s="9">
        <v>2</v>
      </c>
      <c r="H19881" s="9">
        <v>8</v>
      </c>
      <c r="I19881" s="9">
        <v>0.67433565855026245</v>
      </c>
      <c r="J19881" s="9">
        <v>0.67433565855026245</v>
      </c>
      <c r="K19881" s="9">
        <v>0</v>
      </c>
      <c r="L19881" s="9">
        <v>45.650775909423828</v>
      </c>
    </row>
    <row r="19882" spans="1:12" x14ac:dyDescent="0.25">
      <c r="A19882" s="5" t="str">
        <f t="shared" si="310"/>
        <v>1TariffFlat12029</v>
      </c>
      <c r="B19882" s="9">
        <v>1</v>
      </c>
      <c r="C19882" t="s">
        <v>134</v>
      </c>
      <c r="D19882" t="s">
        <v>151</v>
      </c>
      <c r="E19882" s="9">
        <v>12</v>
      </c>
      <c r="F19882" s="9">
        <v>0</v>
      </c>
      <c r="G19882" s="9">
        <v>2</v>
      </c>
      <c r="H19882" s="9">
        <v>9</v>
      </c>
      <c r="I19882" s="9">
        <v>0.5504986047744751</v>
      </c>
      <c r="J19882" s="9">
        <v>0.5504986047744751</v>
      </c>
      <c r="K19882" s="9">
        <v>0</v>
      </c>
      <c r="L19882" s="9">
        <v>46.447036743164063</v>
      </c>
    </row>
    <row r="19883" spans="1:12" x14ac:dyDescent="0.25">
      <c r="A19883" s="5" t="str">
        <f t="shared" si="310"/>
        <v>1TariffFlat120210</v>
      </c>
      <c r="B19883" s="9">
        <v>1</v>
      </c>
      <c r="C19883" t="s">
        <v>134</v>
      </c>
      <c r="D19883" t="s">
        <v>151</v>
      </c>
      <c r="E19883" s="9">
        <v>12</v>
      </c>
      <c r="F19883" s="9">
        <v>0</v>
      </c>
      <c r="G19883" s="9">
        <v>2</v>
      </c>
      <c r="H19883" s="9">
        <v>10</v>
      </c>
      <c r="I19883" s="9">
        <v>0.44274029135704041</v>
      </c>
      <c r="J19883" s="9">
        <v>0.44274029135704041</v>
      </c>
      <c r="K19883" s="9">
        <v>0</v>
      </c>
      <c r="L19883" s="9">
        <v>50.014747619628906</v>
      </c>
    </row>
    <row r="19884" spans="1:12" x14ac:dyDescent="0.25">
      <c r="A19884" s="5" t="str">
        <f t="shared" si="310"/>
        <v>1TariffFlat120211</v>
      </c>
      <c r="B19884" s="9">
        <v>1</v>
      </c>
      <c r="C19884" t="s">
        <v>134</v>
      </c>
      <c r="D19884" t="s">
        <v>151</v>
      </c>
      <c r="E19884" s="9">
        <v>12</v>
      </c>
      <c r="F19884" s="9">
        <v>0</v>
      </c>
      <c r="G19884" s="9">
        <v>2</v>
      </c>
      <c r="H19884" s="9">
        <v>11</v>
      </c>
      <c r="I19884" s="9">
        <v>0.37146812677383423</v>
      </c>
      <c r="J19884" s="9">
        <v>0.37146812677383423</v>
      </c>
      <c r="K19884" s="9">
        <v>0</v>
      </c>
      <c r="L19884" s="9">
        <v>54.505519866943359</v>
      </c>
    </row>
    <row r="19885" spans="1:12" x14ac:dyDescent="0.25">
      <c r="A19885" s="5" t="str">
        <f t="shared" si="310"/>
        <v>1TariffFlat120212</v>
      </c>
      <c r="B19885" s="9">
        <v>1</v>
      </c>
      <c r="C19885" t="s">
        <v>134</v>
      </c>
      <c r="D19885" t="s">
        <v>151</v>
      </c>
      <c r="E19885" s="9">
        <v>12</v>
      </c>
      <c r="F19885" s="9">
        <v>0</v>
      </c>
      <c r="G19885" s="9">
        <v>2</v>
      </c>
      <c r="H19885" s="9">
        <v>12</v>
      </c>
      <c r="I19885" s="9">
        <v>0.33255082368850708</v>
      </c>
      <c r="J19885" s="9">
        <v>0.33255082368850708</v>
      </c>
      <c r="K19885" s="9">
        <v>0</v>
      </c>
      <c r="L19885" s="9">
        <v>58.649383544921875</v>
      </c>
    </row>
    <row r="19886" spans="1:12" x14ac:dyDescent="0.25">
      <c r="A19886" s="5" t="str">
        <f t="shared" si="310"/>
        <v>1TariffFlat120213</v>
      </c>
      <c r="B19886" s="9">
        <v>1</v>
      </c>
      <c r="C19886" t="s">
        <v>134</v>
      </c>
      <c r="D19886" t="s">
        <v>151</v>
      </c>
      <c r="E19886" s="9">
        <v>12</v>
      </c>
      <c r="F19886" s="9">
        <v>0</v>
      </c>
      <c r="G19886" s="9">
        <v>2</v>
      </c>
      <c r="H19886" s="9">
        <v>13</v>
      </c>
      <c r="I19886" s="9">
        <v>0.32439082860946655</v>
      </c>
      <c r="J19886" s="9">
        <v>0.32439082860946655</v>
      </c>
      <c r="K19886" s="9">
        <v>0</v>
      </c>
      <c r="L19886" s="9">
        <v>61.768234252929688</v>
      </c>
    </row>
    <row r="19887" spans="1:12" x14ac:dyDescent="0.25">
      <c r="A19887" s="5" t="str">
        <f t="shared" si="310"/>
        <v>1TariffFlat120214</v>
      </c>
      <c r="B19887" s="9">
        <v>1</v>
      </c>
      <c r="C19887" t="s">
        <v>134</v>
      </c>
      <c r="D19887" t="s">
        <v>151</v>
      </c>
      <c r="E19887" s="9">
        <v>12</v>
      </c>
      <c r="F19887" s="9">
        <v>0</v>
      </c>
      <c r="G19887" s="9">
        <v>2</v>
      </c>
      <c r="H19887" s="9">
        <v>14</v>
      </c>
      <c r="I19887" s="9">
        <v>0.3331795334815979</v>
      </c>
      <c r="J19887" s="9">
        <v>0.3331795334815979</v>
      </c>
      <c r="K19887" s="9">
        <v>0</v>
      </c>
      <c r="L19887" s="9">
        <v>63.441482543945313</v>
      </c>
    </row>
    <row r="19888" spans="1:12" x14ac:dyDescent="0.25">
      <c r="A19888" s="5" t="str">
        <f t="shared" si="310"/>
        <v>1TariffFlat120215</v>
      </c>
      <c r="B19888" s="9">
        <v>1</v>
      </c>
      <c r="C19888" t="s">
        <v>134</v>
      </c>
      <c r="D19888" t="s">
        <v>151</v>
      </c>
      <c r="E19888" s="9">
        <v>12</v>
      </c>
      <c r="F19888" s="9">
        <v>0</v>
      </c>
      <c r="G19888" s="9">
        <v>2</v>
      </c>
      <c r="H19888" s="9">
        <v>15</v>
      </c>
      <c r="I19888" s="9">
        <v>0.38749328255653381</v>
      </c>
      <c r="J19888" s="9">
        <v>0.38749328255653381</v>
      </c>
      <c r="K19888" s="9">
        <v>0</v>
      </c>
      <c r="L19888" s="9">
        <v>63.816627502441406</v>
      </c>
    </row>
    <row r="19889" spans="1:12" x14ac:dyDescent="0.25">
      <c r="A19889" s="5" t="str">
        <f t="shared" si="310"/>
        <v>1TariffFlat120216</v>
      </c>
      <c r="B19889" s="9">
        <v>1</v>
      </c>
      <c r="C19889" t="s">
        <v>134</v>
      </c>
      <c r="D19889" t="s">
        <v>151</v>
      </c>
      <c r="E19889" s="9">
        <v>12</v>
      </c>
      <c r="F19889" s="9">
        <v>0</v>
      </c>
      <c r="G19889" s="9">
        <v>2</v>
      </c>
      <c r="H19889" s="9">
        <v>16</v>
      </c>
      <c r="I19889" s="9">
        <v>0.48199653625488281</v>
      </c>
      <c r="J19889" s="9">
        <v>0.48199653625488281</v>
      </c>
      <c r="K19889" s="9">
        <v>0</v>
      </c>
      <c r="L19889" s="9">
        <v>63.752609252929688</v>
      </c>
    </row>
    <row r="19890" spans="1:12" x14ac:dyDescent="0.25">
      <c r="A19890" s="5" t="str">
        <f t="shared" si="310"/>
        <v>1TariffFlat120217</v>
      </c>
      <c r="B19890" s="9">
        <v>1</v>
      </c>
      <c r="C19890" t="s">
        <v>134</v>
      </c>
      <c r="D19890" t="s">
        <v>151</v>
      </c>
      <c r="E19890" s="9">
        <v>12</v>
      </c>
      <c r="F19890" s="9">
        <v>0</v>
      </c>
      <c r="G19890" s="9">
        <v>2</v>
      </c>
      <c r="H19890" s="9">
        <v>17</v>
      </c>
      <c r="I19890" s="9">
        <v>0.62563318014144897</v>
      </c>
      <c r="J19890" s="9">
        <v>0.62563318014144897</v>
      </c>
      <c r="K19890" s="9">
        <v>0</v>
      </c>
      <c r="L19890" s="9">
        <v>62.960124969482422</v>
      </c>
    </row>
    <row r="19891" spans="1:12" x14ac:dyDescent="0.25">
      <c r="A19891" s="5" t="str">
        <f t="shared" si="310"/>
        <v>1TariffFlat120218</v>
      </c>
      <c r="B19891" s="9">
        <v>1</v>
      </c>
      <c r="C19891" t="s">
        <v>134</v>
      </c>
      <c r="D19891" t="s">
        <v>151</v>
      </c>
      <c r="E19891" s="9">
        <v>12</v>
      </c>
      <c r="F19891" s="9">
        <v>0</v>
      </c>
      <c r="G19891" s="9">
        <v>2</v>
      </c>
      <c r="H19891" s="9">
        <v>18</v>
      </c>
      <c r="I19891" s="9">
        <v>0.83265018463134766</v>
      </c>
      <c r="J19891" s="9">
        <v>0.83265018463134766</v>
      </c>
      <c r="K19891" s="9">
        <v>0</v>
      </c>
      <c r="L19891" s="9">
        <v>60.494148254394531</v>
      </c>
    </row>
    <row r="19892" spans="1:12" x14ac:dyDescent="0.25">
      <c r="A19892" s="5" t="str">
        <f t="shared" si="310"/>
        <v>1TariffFlat120219</v>
      </c>
      <c r="B19892" s="9">
        <v>1</v>
      </c>
      <c r="C19892" t="s">
        <v>134</v>
      </c>
      <c r="D19892" t="s">
        <v>151</v>
      </c>
      <c r="E19892" s="9">
        <v>12</v>
      </c>
      <c r="F19892" s="9">
        <v>0</v>
      </c>
      <c r="G19892" s="9">
        <v>2</v>
      </c>
      <c r="H19892" s="9">
        <v>19</v>
      </c>
      <c r="I19892" s="9">
        <v>0.96080994606018066</v>
      </c>
      <c r="J19892" s="9">
        <v>0.96080994606018066</v>
      </c>
      <c r="K19892" s="9">
        <v>0</v>
      </c>
      <c r="L19892" s="9">
        <v>58.170936584472656</v>
      </c>
    </row>
    <row r="19893" spans="1:12" x14ac:dyDescent="0.25">
      <c r="A19893" s="5" t="str">
        <f t="shared" si="310"/>
        <v>1TariffFlat120220</v>
      </c>
      <c r="B19893" s="9">
        <v>1</v>
      </c>
      <c r="C19893" t="s">
        <v>134</v>
      </c>
      <c r="D19893" t="s">
        <v>151</v>
      </c>
      <c r="E19893" s="9">
        <v>12</v>
      </c>
      <c r="F19893" s="9">
        <v>0</v>
      </c>
      <c r="G19893" s="9">
        <v>2</v>
      </c>
      <c r="H19893" s="9">
        <v>20</v>
      </c>
      <c r="I19893" s="9">
        <v>1.0017001628875732</v>
      </c>
      <c r="J19893" s="9">
        <v>1.0017001628875732</v>
      </c>
      <c r="K19893" s="9">
        <v>0</v>
      </c>
      <c r="L19893" s="9">
        <v>56.336833953857422</v>
      </c>
    </row>
    <row r="19894" spans="1:12" x14ac:dyDescent="0.25">
      <c r="A19894" s="5" t="str">
        <f t="shared" si="310"/>
        <v>1TariffFlat120221</v>
      </c>
      <c r="B19894" s="9">
        <v>1</v>
      </c>
      <c r="C19894" t="s">
        <v>134</v>
      </c>
      <c r="D19894" t="s">
        <v>151</v>
      </c>
      <c r="E19894" s="9">
        <v>12</v>
      </c>
      <c r="F19894" s="9">
        <v>0</v>
      </c>
      <c r="G19894" s="9">
        <v>2</v>
      </c>
      <c r="H19894" s="9">
        <v>21</v>
      </c>
      <c r="I19894" s="9">
        <v>0.99480432271957397</v>
      </c>
      <c r="J19894" s="9">
        <v>0.99480432271957397</v>
      </c>
      <c r="K19894" s="9">
        <v>0</v>
      </c>
      <c r="L19894" s="9">
        <v>54.78680419921875</v>
      </c>
    </row>
    <row r="19895" spans="1:12" x14ac:dyDescent="0.25">
      <c r="A19895" s="5" t="str">
        <f t="shared" si="310"/>
        <v>1TariffFlat120222</v>
      </c>
      <c r="B19895" s="9">
        <v>1</v>
      </c>
      <c r="C19895" t="s">
        <v>134</v>
      </c>
      <c r="D19895" t="s">
        <v>151</v>
      </c>
      <c r="E19895" s="9">
        <v>12</v>
      </c>
      <c r="F19895" s="9">
        <v>0</v>
      </c>
      <c r="G19895" s="9">
        <v>2</v>
      </c>
      <c r="H19895" s="9">
        <v>22</v>
      </c>
      <c r="I19895" s="9">
        <v>0.92849808931350708</v>
      </c>
      <c r="J19895" s="9">
        <v>0.92849808931350708</v>
      </c>
      <c r="K19895" s="9">
        <v>0</v>
      </c>
      <c r="L19895" s="9">
        <v>53.135887145996094</v>
      </c>
    </row>
    <row r="19896" spans="1:12" x14ac:dyDescent="0.25">
      <c r="A19896" s="5" t="str">
        <f t="shared" si="310"/>
        <v>1TariffFlat120223</v>
      </c>
      <c r="B19896" s="9">
        <v>1</v>
      </c>
      <c r="C19896" t="s">
        <v>134</v>
      </c>
      <c r="D19896" t="s">
        <v>151</v>
      </c>
      <c r="E19896" s="9">
        <v>12</v>
      </c>
      <c r="F19896" s="9">
        <v>0</v>
      </c>
      <c r="G19896" s="9">
        <v>2</v>
      </c>
      <c r="H19896" s="9">
        <v>23</v>
      </c>
      <c r="I19896" s="9">
        <v>0.81096965074539185</v>
      </c>
      <c r="J19896" s="9">
        <v>0.81096965074539185</v>
      </c>
      <c r="K19896" s="9">
        <v>0</v>
      </c>
      <c r="L19896" s="9">
        <v>51.994598388671875</v>
      </c>
    </row>
    <row r="19897" spans="1:12" x14ac:dyDescent="0.25">
      <c r="A19897" s="5" t="str">
        <f t="shared" si="310"/>
        <v>1TariffFlat120224</v>
      </c>
      <c r="B19897" s="9">
        <v>1</v>
      </c>
      <c r="C19897" t="s">
        <v>134</v>
      </c>
      <c r="D19897" t="s">
        <v>151</v>
      </c>
      <c r="E19897" s="9">
        <v>12</v>
      </c>
      <c r="F19897" s="9">
        <v>0</v>
      </c>
      <c r="G19897" s="9">
        <v>2</v>
      </c>
      <c r="H19897" s="9">
        <v>24</v>
      </c>
      <c r="I19897" s="9">
        <v>0.69095450639724731</v>
      </c>
      <c r="J19897" s="9">
        <v>0.69095450639724731</v>
      </c>
      <c r="K19897" s="9">
        <v>0</v>
      </c>
      <c r="L19897" s="9">
        <v>50.720924377441406</v>
      </c>
    </row>
    <row r="19898" spans="1:12" x14ac:dyDescent="0.25">
      <c r="A19898" s="5" t="str">
        <f t="shared" si="310"/>
        <v>1TariffFlat120101</v>
      </c>
      <c r="B19898" s="9">
        <v>1</v>
      </c>
      <c r="C19898" t="s">
        <v>134</v>
      </c>
      <c r="D19898" t="s">
        <v>151</v>
      </c>
      <c r="E19898" s="9">
        <v>12</v>
      </c>
      <c r="F19898" s="9">
        <v>0</v>
      </c>
      <c r="G19898" s="9">
        <v>10</v>
      </c>
      <c r="H19898" s="9">
        <v>1</v>
      </c>
      <c r="I19898" s="9">
        <v>0.6786457896232605</v>
      </c>
      <c r="J19898" s="9">
        <v>0.6786457896232605</v>
      </c>
      <c r="K19898" s="9">
        <v>0</v>
      </c>
      <c r="L19898" s="9">
        <v>42.372570037841797</v>
      </c>
    </row>
    <row r="19899" spans="1:12" x14ac:dyDescent="0.25">
      <c r="A19899" s="5" t="str">
        <f t="shared" si="310"/>
        <v>1TariffFlat120102</v>
      </c>
      <c r="B19899" s="9">
        <v>1</v>
      </c>
      <c r="C19899" t="s">
        <v>134</v>
      </c>
      <c r="D19899" t="s">
        <v>151</v>
      </c>
      <c r="E19899" s="9">
        <v>12</v>
      </c>
      <c r="F19899" s="9">
        <v>0</v>
      </c>
      <c r="G19899" s="9">
        <v>10</v>
      </c>
      <c r="H19899" s="9">
        <v>2</v>
      </c>
      <c r="I19899" s="9">
        <v>0.62997704744338989</v>
      </c>
      <c r="J19899" s="9">
        <v>0.62997704744338989</v>
      </c>
      <c r="K19899" s="9">
        <v>0</v>
      </c>
      <c r="L19899" s="9">
        <v>41.490089416503906</v>
      </c>
    </row>
    <row r="19900" spans="1:12" x14ac:dyDescent="0.25">
      <c r="A19900" s="5" t="str">
        <f t="shared" si="310"/>
        <v>1TariffFlat120103</v>
      </c>
      <c r="B19900" s="9">
        <v>1</v>
      </c>
      <c r="C19900" t="s">
        <v>134</v>
      </c>
      <c r="D19900" t="s">
        <v>151</v>
      </c>
      <c r="E19900" s="9">
        <v>12</v>
      </c>
      <c r="F19900" s="9">
        <v>0</v>
      </c>
      <c r="G19900" s="9">
        <v>10</v>
      </c>
      <c r="H19900" s="9">
        <v>3</v>
      </c>
      <c r="I19900" s="9">
        <v>0.60899072885513306</v>
      </c>
      <c r="J19900" s="9">
        <v>0.60899072885513306</v>
      </c>
      <c r="K19900" s="9">
        <v>0</v>
      </c>
      <c r="L19900" s="9">
        <v>40.415950775146484</v>
      </c>
    </row>
    <row r="19901" spans="1:12" x14ac:dyDescent="0.25">
      <c r="A19901" s="5" t="str">
        <f t="shared" si="310"/>
        <v>1TariffFlat120104</v>
      </c>
      <c r="B19901" s="9">
        <v>1</v>
      </c>
      <c r="C19901" t="s">
        <v>134</v>
      </c>
      <c r="D19901" t="s">
        <v>151</v>
      </c>
      <c r="E19901" s="9">
        <v>12</v>
      </c>
      <c r="F19901" s="9">
        <v>0</v>
      </c>
      <c r="G19901" s="9">
        <v>10</v>
      </c>
      <c r="H19901" s="9">
        <v>4</v>
      </c>
      <c r="I19901" s="9">
        <v>0.60620909929275513</v>
      </c>
      <c r="J19901" s="9">
        <v>0.60620909929275513</v>
      </c>
      <c r="K19901" s="9">
        <v>0</v>
      </c>
      <c r="L19901" s="9">
        <v>39.6978759765625</v>
      </c>
    </row>
    <row r="19902" spans="1:12" x14ac:dyDescent="0.25">
      <c r="A19902" s="5" t="str">
        <f t="shared" si="310"/>
        <v>1TariffFlat120105</v>
      </c>
      <c r="B19902" s="9">
        <v>1</v>
      </c>
      <c r="C19902" t="s">
        <v>134</v>
      </c>
      <c r="D19902" t="s">
        <v>151</v>
      </c>
      <c r="E19902" s="9">
        <v>12</v>
      </c>
      <c r="F19902" s="9">
        <v>0</v>
      </c>
      <c r="G19902" s="9">
        <v>10</v>
      </c>
      <c r="H19902" s="9">
        <v>5</v>
      </c>
      <c r="I19902" s="9">
        <v>0.62746095657348633</v>
      </c>
      <c r="J19902" s="9">
        <v>0.62746095657348633</v>
      </c>
      <c r="K19902" s="9">
        <v>0</v>
      </c>
      <c r="L19902" s="9">
        <v>38.866722106933594</v>
      </c>
    </row>
    <row r="19903" spans="1:12" x14ac:dyDescent="0.25">
      <c r="A19903" s="5" t="str">
        <f t="shared" si="310"/>
        <v>1TariffFlat120106</v>
      </c>
      <c r="B19903" s="9">
        <v>1</v>
      </c>
      <c r="C19903" t="s">
        <v>134</v>
      </c>
      <c r="D19903" t="s">
        <v>151</v>
      </c>
      <c r="E19903" s="9">
        <v>12</v>
      </c>
      <c r="F19903" s="9">
        <v>0</v>
      </c>
      <c r="G19903" s="9">
        <v>10</v>
      </c>
      <c r="H19903" s="9">
        <v>6</v>
      </c>
      <c r="I19903" s="9">
        <v>0.68276917934417725</v>
      </c>
      <c r="J19903" s="9">
        <v>0.68276917934417725</v>
      </c>
      <c r="K19903" s="9">
        <v>0</v>
      </c>
      <c r="L19903" s="9">
        <v>37.985569000244141</v>
      </c>
    </row>
    <row r="19904" spans="1:12" x14ac:dyDescent="0.25">
      <c r="A19904" s="5" t="str">
        <f t="shared" si="310"/>
        <v>1TariffFlat120107</v>
      </c>
      <c r="B19904" s="9">
        <v>1</v>
      </c>
      <c r="C19904" t="s">
        <v>134</v>
      </c>
      <c r="D19904" t="s">
        <v>151</v>
      </c>
      <c r="E19904" s="9">
        <v>12</v>
      </c>
      <c r="F19904" s="9">
        <v>0</v>
      </c>
      <c r="G19904" s="9">
        <v>10</v>
      </c>
      <c r="H19904" s="9">
        <v>7</v>
      </c>
      <c r="I19904" s="9">
        <v>0.78190773725509644</v>
      </c>
      <c r="J19904" s="9">
        <v>0.78190773725509644</v>
      </c>
      <c r="K19904" s="9">
        <v>0</v>
      </c>
      <c r="L19904" s="9">
        <v>37.296112060546875</v>
      </c>
    </row>
    <row r="19905" spans="1:12" x14ac:dyDescent="0.25">
      <c r="A19905" s="5" t="str">
        <f t="shared" si="310"/>
        <v>1TariffFlat120108</v>
      </c>
      <c r="B19905" s="9">
        <v>1</v>
      </c>
      <c r="C19905" t="s">
        <v>134</v>
      </c>
      <c r="D19905" t="s">
        <v>151</v>
      </c>
      <c r="E19905" s="9">
        <v>12</v>
      </c>
      <c r="F19905" s="9">
        <v>0</v>
      </c>
      <c r="G19905" s="9">
        <v>10</v>
      </c>
      <c r="H19905" s="9">
        <v>8</v>
      </c>
      <c r="I19905" s="9">
        <v>0.7736741304397583</v>
      </c>
      <c r="J19905" s="9">
        <v>0.7736741304397583</v>
      </c>
      <c r="K19905" s="9">
        <v>0</v>
      </c>
      <c r="L19905" s="9">
        <v>37.474868774414063</v>
      </c>
    </row>
    <row r="19906" spans="1:12" x14ac:dyDescent="0.25">
      <c r="A19906" s="5" t="str">
        <f t="shared" si="310"/>
        <v>1TariffFlat120109</v>
      </c>
      <c r="B19906" s="9">
        <v>1</v>
      </c>
      <c r="C19906" t="s">
        <v>134</v>
      </c>
      <c r="D19906" t="s">
        <v>151</v>
      </c>
      <c r="E19906" s="9">
        <v>12</v>
      </c>
      <c r="F19906" s="9">
        <v>0</v>
      </c>
      <c r="G19906" s="9">
        <v>10</v>
      </c>
      <c r="H19906" s="9">
        <v>9</v>
      </c>
      <c r="I19906" s="9">
        <v>0.64009571075439453</v>
      </c>
      <c r="J19906" s="9">
        <v>0.64009571075439453</v>
      </c>
      <c r="K19906" s="9">
        <v>0</v>
      </c>
      <c r="L19906" s="9">
        <v>38.681858062744141</v>
      </c>
    </row>
    <row r="19907" spans="1:12" x14ac:dyDescent="0.25">
      <c r="A19907" s="5" t="str">
        <f t="shared" ref="A19907:A19970" si="311">B19907&amp;C19907&amp;D19907&amp;E19907&amp;F19907&amp;G19907&amp;H19907</f>
        <v>1TariffFlat1201010</v>
      </c>
      <c r="B19907" s="9">
        <v>1</v>
      </c>
      <c r="C19907" t="s">
        <v>134</v>
      </c>
      <c r="D19907" t="s">
        <v>151</v>
      </c>
      <c r="E19907" s="9">
        <v>12</v>
      </c>
      <c r="F19907" s="9">
        <v>0</v>
      </c>
      <c r="G19907" s="9">
        <v>10</v>
      </c>
      <c r="H19907" s="9">
        <v>10</v>
      </c>
      <c r="I19907" s="9">
        <v>0.53076720237731934</v>
      </c>
      <c r="J19907" s="9">
        <v>0.53076720237731934</v>
      </c>
      <c r="K19907" s="9">
        <v>0</v>
      </c>
      <c r="L19907" s="9">
        <v>42.590358734130859</v>
      </c>
    </row>
    <row r="19908" spans="1:12" x14ac:dyDescent="0.25">
      <c r="A19908" s="5" t="str">
        <f t="shared" si="311"/>
        <v>1TariffFlat1201011</v>
      </c>
      <c r="B19908" s="9">
        <v>1</v>
      </c>
      <c r="C19908" t="s">
        <v>134</v>
      </c>
      <c r="D19908" t="s">
        <v>151</v>
      </c>
      <c r="E19908" s="9">
        <v>12</v>
      </c>
      <c r="F19908" s="9">
        <v>0</v>
      </c>
      <c r="G19908" s="9">
        <v>10</v>
      </c>
      <c r="H19908" s="9">
        <v>11</v>
      </c>
      <c r="I19908" s="9">
        <v>0.4640633761882782</v>
      </c>
      <c r="J19908" s="9">
        <v>0.4640633761882782</v>
      </c>
      <c r="K19908" s="9">
        <v>0</v>
      </c>
      <c r="L19908" s="9">
        <v>47.016582489013672</v>
      </c>
    </row>
    <row r="19909" spans="1:12" x14ac:dyDescent="0.25">
      <c r="A19909" s="5" t="str">
        <f t="shared" si="311"/>
        <v>1TariffFlat1201012</v>
      </c>
      <c r="B19909" s="9">
        <v>1</v>
      </c>
      <c r="C19909" t="s">
        <v>134</v>
      </c>
      <c r="D19909" t="s">
        <v>151</v>
      </c>
      <c r="E19909" s="9">
        <v>12</v>
      </c>
      <c r="F19909" s="9">
        <v>0</v>
      </c>
      <c r="G19909" s="9">
        <v>10</v>
      </c>
      <c r="H19909" s="9">
        <v>12</v>
      </c>
      <c r="I19909" s="9">
        <v>0.43364712595939636</v>
      </c>
      <c r="J19909" s="9">
        <v>0.43364712595939636</v>
      </c>
      <c r="K19909" s="9">
        <v>0</v>
      </c>
      <c r="L19909" s="9">
        <v>49.750141143798828</v>
      </c>
    </row>
    <row r="19910" spans="1:12" x14ac:dyDescent="0.25">
      <c r="A19910" s="5" t="str">
        <f t="shared" si="311"/>
        <v>1TariffFlat1201013</v>
      </c>
      <c r="B19910" s="9">
        <v>1</v>
      </c>
      <c r="C19910" t="s">
        <v>134</v>
      </c>
      <c r="D19910" t="s">
        <v>151</v>
      </c>
      <c r="E19910" s="9">
        <v>12</v>
      </c>
      <c r="F19910" s="9">
        <v>0</v>
      </c>
      <c r="G19910" s="9">
        <v>10</v>
      </c>
      <c r="H19910" s="9">
        <v>13</v>
      </c>
      <c r="I19910" s="9">
        <v>0.41618314385414124</v>
      </c>
      <c r="J19910" s="9">
        <v>0.41618314385414124</v>
      </c>
      <c r="K19910" s="9">
        <v>0</v>
      </c>
      <c r="L19910" s="9">
        <v>50.920040130615234</v>
      </c>
    </row>
    <row r="19911" spans="1:12" x14ac:dyDescent="0.25">
      <c r="A19911" s="5" t="str">
        <f t="shared" si="311"/>
        <v>1TariffFlat1201014</v>
      </c>
      <c r="B19911" s="9">
        <v>1</v>
      </c>
      <c r="C19911" t="s">
        <v>134</v>
      </c>
      <c r="D19911" t="s">
        <v>151</v>
      </c>
      <c r="E19911" s="9">
        <v>12</v>
      </c>
      <c r="F19911" s="9">
        <v>0</v>
      </c>
      <c r="G19911" s="9">
        <v>10</v>
      </c>
      <c r="H19911" s="9">
        <v>14</v>
      </c>
      <c r="I19911" s="9">
        <v>0.42204195261001587</v>
      </c>
      <c r="J19911" s="9">
        <v>0.42204195261001587</v>
      </c>
      <c r="K19911" s="9">
        <v>0</v>
      </c>
      <c r="L19911" s="9">
        <v>52.126194000244141</v>
      </c>
    </row>
    <row r="19912" spans="1:12" x14ac:dyDescent="0.25">
      <c r="A19912" s="5" t="str">
        <f t="shared" si="311"/>
        <v>1TariffFlat1201015</v>
      </c>
      <c r="B19912" s="9">
        <v>1</v>
      </c>
      <c r="C19912" t="s">
        <v>134</v>
      </c>
      <c r="D19912" t="s">
        <v>151</v>
      </c>
      <c r="E19912" s="9">
        <v>12</v>
      </c>
      <c r="F19912" s="9">
        <v>0</v>
      </c>
      <c r="G19912" s="9">
        <v>10</v>
      </c>
      <c r="H19912" s="9">
        <v>15</v>
      </c>
      <c r="I19912" s="9">
        <v>0.47812819480895996</v>
      </c>
      <c r="J19912" s="9">
        <v>0.47812819480895996</v>
      </c>
      <c r="K19912" s="9">
        <v>0</v>
      </c>
      <c r="L19912" s="9">
        <v>52.990875244140625</v>
      </c>
    </row>
    <row r="19913" spans="1:12" x14ac:dyDescent="0.25">
      <c r="A19913" s="5" t="str">
        <f t="shared" si="311"/>
        <v>1TariffFlat1201016</v>
      </c>
      <c r="B19913" s="9">
        <v>1</v>
      </c>
      <c r="C19913" t="s">
        <v>134</v>
      </c>
      <c r="D19913" t="s">
        <v>151</v>
      </c>
      <c r="E19913" s="9">
        <v>12</v>
      </c>
      <c r="F19913" s="9">
        <v>0</v>
      </c>
      <c r="G19913" s="9">
        <v>10</v>
      </c>
      <c r="H19913" s="9">
        <v>16</v>
      </c>
      <c r="I19913" s="9">
        <v>0.5793042778968811</v>
      </c>
      <c r="J19913" s="9">
        <v>0.5793042778968811</v>
      </c>
      <c r="K19913" s="9">
        <v>0</v>
      </c>
      <c r="L19913" s="9">
        <v>53.344429016113281</v>
      </c>
    </row>
    <row r="19914" spans="1:12" x14ac:dyDescent="0.25">
      <c r="A19914" s="5" t="str">
        <f t="shared" si="311"/>
        <v>1TariffFlat1201017</v>
      </c>
      <c r="B19914" s="9">
        <v>1</v>
      </c>
      <c r="C19914" t="s">
        <v>134</v>
      </c>
      <c r="D19914" t="s">
        <v>151</v>
      </c>
      <c r="E19914" s="9">
        <v>12</v>
      </c>
      <c r="F19914" s="9">
        <v>0</v>
      </c>
      <c r="G19914" s="9">
        <v>10</v>
      </c>
      <c r="H19914" s="9">
        <v>17</v>
      </c>
      <c r="I19914" s="9">
        <v>0.74069762229919434</v>
      </c>
      <c r="J19914" s="9">
        <v>0.74069762229919434</v>
      </c>
      <c r="K19914" s="9">
        <v>0</v>
      </c>
      <c r="L19914" s="9">
        <v>52.989536285400391</v>
      </c>
    </row>
    <row r="19915" spans="1:12" x14ac:dyDescent="0.25">
      <c r="A19915" s="5" t="str">
        <f t="shared" si="311"/>
        <v>1TariffFlat1201018</v>
      </c>
      <c r="B19915" s="9">
        <v>1</v>
      </c>
      <c r="C19915" t="s">
        <v>134</v>
      </c>
      <c r="D19915" t="s">
        <v>151</v>
      </c>
      <c r="E19915" s="9">
        <v>12</v>
      </c>
      <c r="F19915" s="9">
        <v>0</v>
      </c>
      <c r="G19915" s="9">
        <v>10</v>
      </c>
      <c r="H19915" s="9">
        <v>18</v>
      </c>
      <c r="I19915" s="9">
        <v>0.97202646732330322</v>
      </c>
      <c r="J19915" s="9">
        <v>0.97202646732330322</v>
      </c>
      <c r="K19915" s="9">
        <v>0</v>
      </c>
      <c r="L19915" s="9">
        <v>51.224246978759766</v>
      </c>
    </row>
    <row r="19916" spans="1:12" x14ac:dyDescent="0.25">
      <c r="A19916" s="5" t="str">
        <f t="shared" si="311"/>
        <v>1TariffFlat1201019</v>
      </c>
      <c r="B19916" s="9">
        <v>1</v>
      </c>
      <c r="C19916" t="s">
        <v>134</v>
      </c>
      <c r="D19916" t="s">
        <v>151</v>
      </c>
      <c r="E19916" s="9">
        <v>12</v>
      </c>
      <c r="F19916" s="9">
        <v>0</v>
      </c>
      <c r="G19916" s="9">
        <v>10</v>
      </c>
      <c r="H19916" s="9">
        <v>19</v>
      </c>
      <c r="I19916" s="9">
        <v>1.1060714721679688</v>
      </c>
      <c r="J19916" s="9">
        <v>1.1060714721679688</v>
      </c>
      <c r="K19916" s="9">
        <v>0</v>
      </c>
      <c r="L19916" s="9">
        <v>49.047084808349609</v>
      </c>
    </row>
    <row r="19917" spans="1:12" x14ac:dyDescent="0.25">
      <c r="A19917" s="5" t="str">
        <f t="shared" si="311"/>
        <v>1TariffFlat1201020</v>
      </c>
      <c r="B19917" s="9">
        <v>1</v>
      </c>
      <c r="C19917" t="s">
        <v>134</v>
      </c>
      <c r="D19917" t="s">
        <v>151</v>
      </c>
      <c r="E19917" s="9">
        <v>12</v>
      </c>
      <c r="F19917" s="9">
        <v>0</v>
      </c>
      <c r="G19917" s="9">
        <v>10</v>
      </c>
      <c r="H19917" s="9">
        <v>20</v>
      </c>
      <c r="I19917" s="9">
        <v>1.1176350116729736</v>
      </c>
      <c r="J19917" s="9">
        <v>1.1176350116729736</v>
      </c>
      <c r="K19917" s="9">
        <v>0</v>
      </c>
      <c r="L19917" s="9">
        <v>47.719112396240234</v>
      </c>
    </row>
    <row r="19918" spans="1:12" x14ac:dyDescent="0.25">
      <c r="A19918" s="5" t="str">
        <f t="shared" si="311"/>
        <v>1TariffFlat1201021</v>
      </c>
      <c r="B19918" s="9">
        <v>1</v>
      </c>
      <c r="C19918" t="s">
        <v>134</v>
      </c>
      <c r="D19918" t="s">
        <v>151</v>
      </c>
      <c r="E19918" s="9">
        <v>12</v>
      </c>
      <c r="F19918" s="9">
        <v>0</v>
      </c>
      <c r="G19918" s="9">
        <v>10</v>
      </c>
      <c r="H19918" s="9">
        <v>21</v>
      </c>
      <c r="I19918" s="9">
        <v>1.094183087348938</v>
      </c>
      <c r="J19918" s="9">
        <v>1.094183087348938</v>
      </c>
      <c r="K19918" s="9">
        <v>0</v>
      </c>
      <c r="L19918" s="9">
        <v>46.342693328857422</v>
      </c>
    </row>
    <row r="19919" spans="1:12" x14ac:dyDescent="0.25">
      <c r="A19919" s="5" t="str">
        <f t="shared" si="311"/>
        <v>1TariffFlat1201022</v>
      </c>
      <c r="B19919" s="9">
        <v>1</v>
      </c>
      <c r="C19919" t="s">
        <v>134</v>
      </c>
      <c r="D19919" t="s">
        <v>151</v>
      </c>
      <c r="E19919" s="9">
        <v>12</v>
      </c>
      <c r="F19919" s="9">
        <v>0</v>
      </c>
      <c r="G19919" s="9">
        <v>10</v>
      </c>
      <c r="H19919" s="9">
        <v>22</v>
      </c>
      <c r="I19919" s="9">
        <v>1.0258450508117676</v>
      </c>
      <c r="J19919" s="9">
        <v>1.0258450508117676</v>
      </c>
      <c r="K19919" s="9">
        <v>0</v>
      </c>
      <c r="L19919" s="9">
        <v>44.824352264404297</v>
      </c>
    </row>
    <row r="19920" spans="1:12" x14ac:dyDescent="0.25">
      <c r="A19920" s="5" t="str">
        <f t="shared" si="311"/>
        <v>1TariffFlat1201023</v>
      </c>
      <c r="B19920" s="9">
        <v>1</v>
      </c>
      <c r="C19920" t="s">
        <v>134</v>
      </c>
      <c r="D19920" t="s">
        <v>151</v>
      </c>
      <c r="E19920" s="9">
        <v>12</v>
      </c>
      <c r="F19920" s="9">
        <v>0</v>
      </c>
      <c r="G19920" s="9">
        <v>10</v>
      </c>
      <c r="H19920" s="9">
        <v>23</v>
      </c>
      <c r="I19920" s="9">
        <v>0.90220892429351807</v>
      </c>
      <c r="J19920" s="9">
        <v>0.90220892429351807</v>
      </c>
      <c r="K19920" s="9">
        <v>0</v>
      </c>
      <c r="L19920" s="9">
        <v>44.04461669921875</v>
      </c>
    </row>
    <row r="19921" spans="1:12" x14ac:dyDescent="0.25">
      <c r="A19921" s="5" t="str">
        <f t="shared" si="311"/>
        <v>1TariffFlat1201024</v>
      </c>
      <c r="B19921" s="9">
        <v>1</v>
      </c>
      <c r="C19921" t="s">
        <v>134</v>
      </c>
      <c r="D19921" t="s">
        <v>151</v>
      </c>
      <c r="E19921" s="9">
        <v>12</v>
      </c>
      <c r="F19921" s="9">
        <v>0</v>
      </c>
      <c r="G19921" s="9">
        <v>10</v>
      </c>
      <c r="H19921" s="9">
        <v>24</v>
      </c>
      <c r="I19921" s="9">
        <v>0.77888607978820801</v>
      </c>
      <c r="J19921" s="9">
        <v>0.77888607978820801</v>
      </c>
      <c r="K19921" s="9">
        <v>0</v>
      </c>
      <c r="L19921" s="9">
        <v>43.556015014648438</v>
      </c>
    </row>
    <row r="19922" spans="1:12" x14ac:dyDescent="0.25">
      <c r="A19922" s="5" t="str">
        <f t="shared" si="311"/>
        <v>1TariffFlat12121</v>
      </c>
      <c r="B19922" s="9">
        <v>1</v>
      </c>
      <c r="C19922" t="s">
        <v>134</v>
      </c>
      <c r="D19922" t="s">
        <v>151</v>
      </c>
      <c r="E19922" s="9">
        <v>12</v>
      </c>
      <c r="F19922" s="9">
        <v>1</v>
      </c>
      <c r="G19922" s="9">
        <v>2</v>
      </c>
      <c r="H19922" s="9">
        <v>1</v>
      </c>
      <c r="I19922" s="9">
        <v>0.64792746305465698</v>
      </c>
      <c r="J19922" s="9">
        <v>0.64792746305465698</v>
      </c>
      <c r="K19922" s="9">
        <v>0</v>
      </c>
      <c r="L19922" s="9">
        <v>43.772670745849609</v>
      </c>
    </row>
    <row r="19923" spans="1:12" x14ac:dyDescent="0.25">
      <c r="A19923" s="5" t="str">
        <f t="shared" si="311"/>
        <v>1TariffFlat12122</v>
      </c>
      <c r="B19923" s="9">
        <v>1</v>
      </c>
      <c r="C19923" t="s">
        <v>134</v>
      </c>
      <c r="D19923" t="s">
        <v>151</v>
      </c>
      <c r="E19923" s="9">
        <v>12</v>
      </c>
      <c r="F19923" s="9">
        <v>1</v>
      </c>
      <c r="G19923" s="9">
        <v>2</v>
      </c>
      <c r="H19923" s="9">
        <v>2</v>
      </c>
      <c r="I19923" s="9">
        <v>0.59923332929611206</v>
      </c>
      <c r="J19923" s="9">
        <v>0.59923332929611206</v>
      </c>
      <c r="K19923" s="9">
        <v>0</v>
      </c>
      <c r="L19923" s="9">
        <v>43.1519775390625</v>
      </c>
    </row>
    <row r="19924" spans="1:12" x14ac:dyDescent="0.25">
      <c r="A19924" s="5" t="str">
        <f t="shared" si="311"/>
        <v>1TariffFlat12123</v>
      </c>
      <c r="B19924" s="9">
        <v>1</v>
      </c>
      <c r="C19924" t="s">
        <v>134</v>
      </c>
      <c r="D19924" t="s">
        <v>151</v>
      </c>
      <c r="E19924" s="9">
        <v>12</v>
      </c>
      <c r="F19924" s="9">
        <v>1</v>
      </c>
      <c r="G19924" s="9">
        <v>2</v>
      </c>
      <c r="H19924" s="9">
        <v>3</v>
      </c>
      <c r="I19924" s="9">
        <v>0.57739841938018799</v>
      </c>
      <c r="J19924" s="9">
        <v>0.57739841938018799</v>
      </c>
      <c r="K19924" s="9">
        <v>0</v>
      </c>
      <c r="L19924" s="9">
        <v>42.8133544921875</v>
      </c>
    </row>
    <row r="19925" spans="1:12" x14ac:dyDescent="0.25">
      <c r="A19925" s="5" t="str">
        <f t="shared" si="311"/>
        <v>1TariffFlat12124</v>
      </c>
      <c r="B19925" s="9">
        <v>1</v>
      </c>
      <c r="C19925" t="s">
        <v>134</v>
      </c>
      <c r="D19925" t="s">
        <v>151</v>
      </c>
      <c r="E19925" s="9">
        <v>12</v>
      </c>
      <c r="F19925" s="9">
        <v>1</v>
      </c>
      <c r="G19925" s="9">
        <v>2</v>
      </c>
      <c r="H19925" s="9">
        <v>4</v>
      </c>
      <c r="I19925" s="9">
        <v>0.57311475276947021</v>
      </c>
      <c r="J19925" s="9">
        <v>0.57311475276947021</v>
      </c>
      <c r="K19925" s="9">
        <v>0</v>
      </c>
      <c r="L19925" s="9">
        <v>42.691825866699219</v>
      </c>
    </row>
    <row r="19926" spans="1:12" x14ac:dyDescent="0.25">
      <c r="A19926" s="5" t="str">
        <f t="shared" si="311"/>
        <v>1TariffFlat12125</v>
      </c>
      <c r="B19926" s="9">
        <v>1</v>
      </c>
      <c r="C19926" t="s">
        <v>134</v>
      </c>
      <c r="D19926" t="s">
        <v>151</v>
      </c>
      <c r="E19926" s="9">
        <v>12</v>
      </c>
      <c r="F19926" s="9">
        <v>1</v>
      </c>
      <c r="G19926" s="9">
        <v>2</v>
      </c>
      <c r="H19926" s="9">
        <v>5</v>
      </c>
      <c r="I19926" s="9">
        <v>0.59122920036315918</v>
      </c>
      <c r="J19926" s="9">
        <v>0.59122920036315918</v>
      </c>
      <c r="K19926" s="9">
        <v>0</v>
      </c>
      <c r="L19926" s="9">
        <v>42.377819061279297</v>
      </c>
    </row>
    <row r="19927" spans="1:12" x14ac:dyDescent="0.25">
      <c r="A19927" s="5" t="str">
        <f t="shared" si="311"/>
        <v>1TariffFlat12126</v>
      </c>
      <c r="B19927" s="9">
        <v>1</v>
      </c>
      <c r="C19927" t="s">
        <v>134</v>
      </c>
      <c r="D19927" t="s">
        <v>151</v>
      </c>
      <c r="E19927" s="9">
        <v>12</v>
      </c>
      <c r="F19927" s="9">
        <v>1</v>
      </c>
      <c r="G19927" s="9">
        <v>2</v>
      </c>
      <c r="H19927" s="9">
        <v>6</v>
      </c>
      <c r="I19927" s="9">
        <v>0.64323443174362183</v>
      </c>
      <c r="J19927" s="9">
        <v>0.64323443174362183</v>
      </c>
      <c r="K19927" s="9">
        <v>0</v>
      </c>
      <c r="L19927" s="9">
        <v>42.174045562744141</v>
      </c>
    </row>
    <row r="19928" spans="1:12" x14ac:dyDescent="0.25">
      <c r="A19928" s="5" t="str">
        <f t="shared" si="311"/>
        <v>1TariffFlat12127</v>
      </c>
      <c r="B19928" s="9">
        <v>1</v>
      </c>
      <c r="C19928" t="s">
        <v>134</v>
      </c>
      <c r="D19928" t="s">
        <v>151</v>
      </c>
      <c r="E19928" s="9">
        <v>12</v>
      </c>
      <c r="F19928" s="9">
        <v>1</v>
      </c>
      <c r="G19928" s="9">
        <v>2</v>
      </c>
      <c r="H19928" s="9">
        <v>7</v>
      </c>
      <c r="I19928" s="9">
        <v>0.73830056190490723</v>
      </c>
      <c r="J19928" s="9">
        <v>0.73830056190490723</v>
      </c>
      <c r="K19928" s="9">
        <v>0</v>
      </c>
      <c r="L19928" s="9">
        <v>41.978790283203125</v>
      </c>
    </row>
    <row r="19929" spans="1:12" x14ac:dyDescent="0.25">
      <c r="A19929" s="5" t="str">
        <f t="shared" si="311"/>
        <v>1TariffFlat12128</v>
      </c>
      <c r="B19929" s="9">
        <v>1</v>
      </c>
      <c r="C19929" t="s">
        <v>134</v>
      </c>
      <c r="D19929" t="s">
        <v>151</v>
      </c>
      <c r="E19929" s="9">
        <v>12</v>
      </c>
      <c r="F19929" s="9">
        <v>1</v>
      </c>
      <c r="G19929" s="9">
        <v>2</v>
      </c>
      <c r="H19929" s="9">
        <v>8</v>
      </c>
      <c r="I19929" s="9">
        <v>0.73254424333572388</v>
      </c>
      <c r="J19929" s="9">
        <v>0.73254424333572388</v>
      </c>
      <c r="K19929" s="9">
        <v>0</v>
      </c>
      <c r="L19929" s="9">
        <v>41.576366424560547</v>
      </c>
    </row>
    <row r="19930" spans="1:12" x14ac:dyDescent="0.25">
      <c r="A19930" s="5" t="str">
        <f t="shared" si="311"/>
        <v>1TariffFlat12129</v>
      </c>
      <c r="B19930" s="9">
        <v>1</v>
      </c>
      <c r="C19930" t="s">
        <v>134</v>
      </c>
      <c r="D19930" t="s">
        <v>151</v>
      </c>
      <c r="E19930" s="9">
        <v>12</v>
      </c>
      <c r="F19930" s="9">
        <v>1</v>
      </c>
      <c r="G19930" s="9">
        <v>2</v>
      </c>
      <c r="H19930" s="9">
        <v>9</v>
      </c>
      <c r="I19930" s="9">
        <v>0.60299915075302124</v>
      </c>
      <c r="J19930" s="9">
        <v>0.60299915075302124</v>
      </c>
      <c r="K19930" s="9">
        <v>0</v>
      </c>
      <c r="L19930" s="9">
        <v>42.285350799560547</v>
      </c>
    </row>
    <row r="19931" spans="1:12" x14ac:dyDescent="0.25">
      <c r="A19931" s="5" t="str">
        <f t="shared" si="311"/>
        <v>1TariffFlat121210</v>
      </c>
      <c r="B19931" s="9">
        <v>1</v>
      </c>
      <c r="C19931" t="s">
        <v>134</v>
      </c>
      <c r="D19931" t="s">
        <v>151</v>
      </c>
      <c r="E19931" s="9">
        <v>12</v>
      </c>
      <c r="F19931" s="9">
        <v>1</v>
      </c>
      <c r="G19931" s="9">
        <v>2</v>
      </c>
      <c r="H19931" s="9">
        <v>10</v>
      </c>
      <c r="I19931" s="9">
        <v>0.49432075023651123</v>
      </c>
      <c r="J19931" s="9">
        <v>0.49432075023651123</v>
      </c>
      <c r="K19931" s="9">
        <v>0</v>
      </c>
      <c r="L19931" s="9">
        <v>45.835948944091797</v>
      </c>
    </row>
    <row r="19932" spans="1:12" x14ac:dyDescent="0.25">
      <c r="A19932" s="5" t="str">
        <f t="shared" si="311"/>
        <v>1TariffFlat121211</v>
      </c>
      <c r="B19932" s="9">
        <v>1</v>
      </c>
      <c r="C19932" t="s">
        <v>134</v>
      </c>
      <c r="D19932" t="s">
        <v>151</v>
      </c>
      <c r="E19932" s="9">
        <v>12</v>
      </c>
      <c r="F19932" s="9">
        <v>1</v>
      </c>
      <c r="G19932" s="9">
        <v>2</v>
      </c>
      <c r="H19932" s="9">
        <v>11</v>
      </c>
      <c r="I19932" s="9">
        <v>0.42572546005249023</v>
      </c>
      <c r="J19932" s="9">
        <v>0.42572546005249023</v>
      </c>
      <c r="K19932" s="9">
        <v>0</v>
      </c>
      <c r="L19932" s="9">
        <v>49.541007995605469</v>
      </c>
    </row>
    <row r="19933" spans="1:12" x14ac:dyDescent="0.25">
      <c r="A19933" s="5" t="str">
        <f t="shared" si="311"/>
        <v>1TariffFlat121212</v>
      </c>
      <c r="B19933" s="9">
        <v>1</v>
      </c>
      <c r="C19933" t="s">
        <v>134</v>
      </c>
      <c r="D19933" t="s">
        <v>151</v>
      </c>
      <c r="E19933" s="9">
        <v>12</v>
      </c>
      <c r="F19933" s="9">
        <v>1</v>
      </c>
      <c r="G19933" s="9">
        <v>2</v>
      </c>
      <c r="H19933" s="9">
        <v>12</v>
      </c>
      <c r="I19933" s="9">
        <v>0.39178946614265442</v>
      </c>
      <c r="J19933" s="9">
        <v>0.39178946614265442</v>
      </c>
      <c r="K19933" s="9">
        <v>0</v>
      </c>
      <c r="L19933" s="9">
        <v>53.3519287109375</v>
      </c>
    </row>
    <row r="19934" spans="1:12" x14ac:dyDescent="0.25">
      <c r="A19934" s="5" t="str">
        <f t="shared" si="311"/>
        <v>1TariffFlat121213</v>
      </c>
      <c r="B19934" s="9">
        <v>1</v>
      </c>
      <c r="C19934" t="s">
        <v>134</v>
      </c>
      <c r="D19934" t="s">
        <v>151</v>
      </c>
      <c r="E19934" s="9">
        <v>12</v>
      </c>
      <c r="F19934" s="9">
        <v>1</v>
      </c>
      <c r="G19934" s="9">
        <v>2</v>
      </c>
      <c r="H19934" s="9">
        <v>13</v>
      </c>
      <c r="I19934" s="9">
        <v>0.37817767262458801</v>
      </c>
      <c r="J19934" s="9">
        <v>0.37817767262458801</v>
      </c>
      <c r="K19934" s="9">
        <v>0</v>
      </c>
      <c r="L19934" s="9">
        <v>55.455451965332031</v>
      </c>
    </row>
    <row r="19935" spans="1:12" x14ac:dyDescent="0.25">
      <c r="A19935" s="5" t="str">
        <f t="shared" si="311"/>
        <v>1TariffFlat121214</v>
      </c>
      <c r="B19935" s="9">
        <v>1</v>
      </c>
      <c r="C19935" t="s">
        <v>134</v>
      </c>
      <c r="D19935" t="s">
        <v>151</v>
      </c>
      <c r="E19935" s="9">
        <v>12</v>
      </c>
      <c r="F19935" s="9">
        <v>1</v>
      </c>
      <c r="G19935" s="9">
        <v>2</v>
      </c>
      <c r="H19935" s="9">
        <v>14</v>
      </c>
      <c r="I19935" s="9">
        <v>0.3876652717590332</v>
      </c>
      <c r="J19935" s="9">
        <v>0.3876652717590332</v>
      </c>
      <c r="K19935" s="9">
        <v>0</v>
      </c>
      <c r="L19935" s="9">
        <v>56.813072204589844</v>
      </c>
    </row>
    <row r="19936" spans="1:12" x14ac:dyDescent="0.25">
      <c r="A19936" s="5" t="str">
        <f t="shared" si="311"/>
        <v>1TariffFlat121215</v>
      </c>
      <c r="B19936" s="9">
        <v>1</v>
      </c>
      <c r="C19936" t="s">
        <v>134</v>
      </c>
      <c r="D19936" t="s">
        <v>151</v>
      </c>
      <c r="E19936" s="9">
        <v>12</v>
      </c>
      <c r="F19936" s="9">
        <v>1</v>
      </c>
      <c r="G19936" s="9">
        <v>2</v>
      </c>
      <c r="H19936" s="9">
        <v>15</v>
      </c>
      <c r="I19936" s="9">
        <v>0.44215482473373413</v>
      </c>
      <c r="J19936" s="9">
        <v>0.44215482473373413</v>
      </c>
      <c r="K19936" s="9">
        <v>0</v>
      </c>
      <c r="L19936" s="9">
        <v>57.72711181640625</v>
      </c>
    </row>
    <row r="19937" spans="1:12" x14ac:dyDescent="0.25">
      <c r="A19937" s="5" t="str">
        <f t="shared" si="311"/>
        <v>1TariffFlat121216</v>
      </c>
      <c r="B19937" s="9">
        <v>1</v>
      </c>
      <c r="C19937" t="s">
        <v>134</v>
      </c>
      <c r="D19937" t="s">
        <v>151</v>
      </c>
      <c r="E19937" s="9">
        <v>12</v>
      </c>
      <c r="F19937" s="9">
        <v>1</v>
      </c>
      <c r="G19937" s="9">
        <v>2</v>
      </c>
      <c r="H19937" s="9">
        <v>16</v>
      </c>
      <c r="I19937" s="9">
        <v>0.53972136974334717</v>
      </c>
      <c r="J19937" s="9">
        <v>0.53972136974334717</v>
      </c>
      <c r="K19937" s="9">
        <v>0</v>
      </c>
      <c r="L19937" s="9">
        <v>58.124736785888672</v>
      </c>
    </row>
    <row r="19938" spans="1:12" x14ac:dyDescent="0.25">
      <c r="A19938" s="5" t="str">
        <f t="shared" si="311"/>
        <v>1TariffFlat121217</v>
      </c>
      <c r="B19938" s="9">
        <v>1</v>
      </c>
      <c r="C19938" t="s">
        <v>134</v>
      </c>
      <c r="D19938" t="s">
        <v>151</v>
      </c>
      <c r="E19938" s="9">
        <v>12</v>
      </c>
      <c r="F19938" s="9">
        <v>1</v>
      </c>
      <c r="G19938" s="9">
        <v>2</v>
      </c>
      <c r="H19938" s="9">
        <v>17</v>
      </c>
      <c r="I19938" s="9">
        <v>0.6932569146156311</v>
      </c>
      <c r="J19938" s="9">
        <v>0.6932569146156311</v>
      </c>
      <c r="K19938" s="9">
        <v>0</v>
      </c>
      <c r="L19938" s="9">
        <v>57.802356719970703</v>
      </c>
    </row>
    <row r="19939" spans="1:12" x14ac:dyDescent="0.25">
      <c r="A19939" s="5" t="str">
        <f t="shared" si="311"/>
        <v>1TariffFlat121218</v>
      </c>
      <c r="B19939" s="9">
        <v>1</v>
      </c>
      <c r="C19939" t="s">
        <v>134</v>
      </c>
      <c r="D19939" t="s">
        <v>151</v>
      </c>
      <c r="E19939" s="9">
        <v>12</v>
      </c>
      <c r="F19939" s="9">
        <v>1</v>
      </c>
      <c r="G19939" s="9">
        <v>2</v>
      </c>
      <c r="H19939" s="9">
        <v>18</v>
      </c>
      <c r="I19939" s="9">
        <v>0.91431939601898193</v>
      </c>
      <c r="J19939" s="9">
        <v>0.91431939601898193</v>
      </c>
      <c r="K19939" s="9">
        <v>0</v>
      </c>
      <c r="L19939" s="9">
        <v>55.874927520751953</v>
      </c>
    </row>
    <row r="19940" spans="1:12" x14ac:dyDescent="0.25">
      <c r="A19940" s="5" t="str">
        <f t="shared" si="311"/>
        <v>1TariffFlat121219</v>
      </c>
      <c r="B19940" s="9">
        <v>1</v>
      </c>
      <c r="C19940" t="s">
        <v>134</v>
      </c>
      <c r="D19940" t="s">
        <v>151</v>
      </c>
      <c r="E19940" s="9">
        <v>12</v>
      </c>
      <c r="F19940" s="9">
        <v>1</v>
      </c>
      <c r="G19940" s="9">
        <v>2</v>
      </c>
      <c r="H19940" s="9">
        <v>19</v>
      </c>
      <c r="I19940" s="9">
        <v>1.0459276437759399</v>
      </c>
      <c r="J19940" s="9">
        <v>1.0459276437759399</v>
      </c>
      <c r="K19940" s="9">
        <v>0</v>
      </c>
      <c r="L19940" s="9">
        <v>53.251949310302734</v>
      </c>
    </row>
    <row r="19941" spans="1:12" x14ac:dyDescent="0.25">
      <c r="A19941" s="5" t="str">
        <f t="shared" si="311"/>
        <v>1TariffFlat121220</v>
      </c>
      <c r="B19941" s="9">
        <v>1</v>
      </c>
      <c r="C19941" t="s">
        <v>134</v>
      </c>
      <c r="D19941" t="s">
        <v>151</v>
      </c>
      <c r="E19941" s="9">
        <v>12</v>
      </c>
      <c r="F19941" s="9">
        <v>1</v>
      </c>
      <c r="G19941" s="9">
        <v>2</v>
      </c>
      <c r="H19941" s="9">
        <v>20</v>
      </c>
      <c r="I19941" s="9">
        <v>1.0696336030960083</v>
      </c>
      <c r="J19941" s="9">
        <v>1.0696336030960083</v>
      </c>
      <c r="K19941" s="9">
        <v>0</v>
      </c>
      <c r="L19941" s="9">
        <v>51.485237121582031</v>
      </c>
    </row>
    <row r="19942" spans="1:12" x14ac:dyDescent="0.25">
      <c r="A19942" s="5" t="str">
        <f t="shared" si="311"/>
        <v>1TariffFlat121221</v>
      </c>
      <c r="B19942" s="9">
        <v>1</v>
      </c>
      <c r="C19942" t="s">
        <v>134</v>
      </c>
      <c r="D19942" t="s">
        <v>151</v>
      </c>
      <c r="E19942" s="9">
        <v>12</v>
      </c>
      <c r="F19942" s="9">
        <v>1</v>
      </c>
      <c r="G19942" s="9">
        <v>2</v>
      </c>
      <c r="H19942" s="9">
        <v>21</v>
      </c>
      <c r="I19942" s="9">
        <v>1.0530365705490112</v>
      </c>
      <c r="J19942" s="9">
        <v>1.0530365705490112</v>
      </c>
      <c r="K19942" s="9">
        <v>0</v>
      </c>
      <c r="L19942" s="9">
        <v>49.838802337646484</v>
      </c>
    </row>
    <row r="19943" spans="1:12" x14ac:dyDescent="0.25">
      <c r="A19943" s="5" t="str">
        <f t="shared" si="311"/>
        <v>1TariffFlat121222</v>
      </c>
      <c r="B19943" s="9">
        <v>1</v>
      </c>
      <c r="C19943" t="s">
        <v>134</v>
      </c>
      <c r="D19943" t="s">
        <v>151</v>
      </c>
      <c r="E19943" s="9">
        <v>12</v>
      </c>
      <c r="F19943" s="9">
        <v>1</v>
      </c>
      <c r="G19943" s="9">
        <v>2</v>
      </c>
      <c r="H19943" s="9">
        <v>22</v>
      </c>
      <c r="I19943" s="9">
        <v>0.98553979396820068</v>
      </c>
      <c r="J19943" s="9">
        <v>0.98553979396820068</v>
      </c>
      <c r="K19943" s="9">
        <v>0</v>
      </c>
      <c r="L19943" s="9">
        <v>48.013118743896484</v>
      </c>
    </row>
    <row r="19944" spans="1:12" x14ac:dyDescent="0.25">
      <c r="A19944" s="5" t="str">
        <f t="shared" si="311"/>
        <v>1TariffFlat121223</v>
      </c>
      <c r="B19944" s="9">
        <v>1</v>
      </c>
      <c r="C19944" t="s">
        <v>134</v>
      </c>
      <c r="D19944" t="s">
        <v>151</v>
      </c>
      <c r="E19944" s="9">
        <v>12</v>
      </c>
      <c r="F19944" s="9">
        <v>1</v>
      </c>
      <c r="G19944" s="9">
        <v>2</v>
      </c>
      <c r="H19944" s="9">
        <v>23</v>
      </c>
      <c r="I19944" s="9">
        <v>0.86443245410919189</v>
      </c>
      <c r="J19944" s="9">
        <v>0.86443245410919189</v>
      </c>
      <c r="K19944" s="9">
        <v>0</v>
      </c>
      <c r="L19944" s="9">
        <v>46.276870727539063</v>
      </c>
    </row>
    <row r="19945" spans="1:12" x14ac:dyDescent="0.25">
      <c r="A19945" s="5" t="str">
        <f t="shared" si="311"/>
        <v>1TariffFlat121224</v>
      </c>
      <c r="B19945" s="9">
        <v>1</v>
      </c>
      <c r="C19945" t="s">
        <v>134</v>
      </c>
      <c r="D19945" t="s">
        <v>151</v>
      </c>
      <c r="E19945" s="9">
        <v>12</v>
      </c>
      <c r="F19945" s="9">
        <v>1</v>
      </c>
      <c r="G19945" s="9">
        <v>2</v>
      </c>
      <c r="H19945" s="9">
        <v>24</v>
      </c>
      <c r="I19945" s="9">
        <v>0.74247908592224121</v>
      </c>
      <c r="J19945" s="9">
        <v>0.74247908592224121</v>
      </c>
      <c r="K19945" s="9">
        <v>0</v>
      </c>
      <c r="L19945" s="9">
        <v>45.020458221435547</v>
      </c>
    </row>
    <row r="19946" spans="1:12" x14ac:dyDescent="0.25">
      <c r="A19946" s="5" t="str">
        <f t="shared" si="311"/>
        <v>1TariffFlat121101</v>
      </c>
      <c r="B19946" s="9">
        <v>1</v>
      </c>
      <c r="C19946" t="s">
        <v>134</v>
      </c>
      <c r="D19946" t="s">
        <v>151</v>
      </c>
      <c r="E19946" s="9">
        <v>12</v>
      </c>
      <c r="F19946" s="9">
        <v>1</v>
      </c>
      <c r="G19946" s="9">
        <v>10</v>
      </c>
      <c r="H19946" s="9">
        <v>1</v>
      </c>
      <c r="I19946" s="9">
        <v>0.6786457896232605</v>
      </c>
      <c r="J19946" s="9">
        <v>0.6786457896232605</v>
      </c>
      <c r="K19946" s="9">
        <v>0</v>
      </c>
      <c r="L19946" s="9">
        <v>42.372570037841797</v>
      </c>
    </row>
    <row r="19947" spans="1:12" x14ac:dyDescent="0.25">
      <c r="A19947" s="5" t="str">
        <f t="shared" si="311"/>
        <v>1TariffFlat121102</v>
      </c>
      <c r="B19947" s="9">
        <v>1</v>
      </c>
      <c r="C19947" t="s">
        <v>134</v>
      </c>
      <c r="D19947" t="s">
        <v>151</v>
      </c>
      <c r="E19947" s="9">
        <v>12</v>
      </c>
      <c r="F19947" s="9">
        <v>1</v>
      </c>
      <c r="G19947" s="9">
        <v>10</v>
      </c>
      <c r="H19947" s="9">
        <v>2</v>
      </c>
      <c r="I19947" s="9">
        <v>0.62997704744338989</v>
      </c>
      <c r="J19947" s="9">
        <v>0.62997704744338989</v>
      </c>
      <c r="K19947" s="9">
        <v>0</v>
      </c>
      <c r="L19947" s="9">
        <v>41.490089416503906</v>
      </c>
    </row>
    <row r="19948" spans="1:12" x14ac:dyDescent="0.25">
      <c r="A19948" s="5" t="str">
        <f t="shared" si="311"/>
        <v>1TariffFlat121103</v>
      </c>
      <c r="B19948" s="9">
        <v>1</v>
      </c>
      <c r="C19948" t="s">
        <v>134</v>
      </c>
      <c r="D19948" t="s">
        <v>151</v>
      </c>
      <c r="E19948" s="9">
        <v>12</v>
      </c>
      <c r="F19948" s="9">
        <v>1</v>
      </c>
      <c r="G19948" s="9">
        <v>10</v>
      </c>
      <c r="H19948" s="9">
        <v>3</v>
      </c>
      <c r="I19948" s="9">
        <v>0.60899072885513306</v>
      </c>
      <c r="J19948" s="9">
        <v>0.60899072885513306</v>
      </c>
      <c r="K19948" s="9">
        <v>0</v>
      </c>
      <c r="L19948" s="9">
        <v>40.415950775146484</v>
      </c>
    </row>
    <row r="19949" spans="1:12" x14ac:dyDescent="0.25">
      <c r="A19949" s="5" t="str">
        <f t="shared" si="311"/>
        <v>1TariffFlat121104</v>
      </c>
      <c r="B19949" s="9">
        <v>1</v>
      </c>
      <c r="C19949" t="s">
        <v>134</v>
      </c>
      <c r="D19949" t="s">
        <v>151</v>
      </c>
      <c r="E19949" s="9">
        <v>12</v>
      </c>
      <c r="F19949" s="9">
        <v>1</v>
      </c>
      <c r="G19949" s="9">
        <v>10</v>
      </c>
      <c r="H19949" s="9">
        <v>4</v>
      </c>
      <c r="I19949" s="9">
        <v>0.60620909929275513</v>
      </c>
      <c r="J19949" s="9">
        <v>0.60620909929275513</v>
      </c>
      <c r="K19949" s="9">
        <v>0</v>
      </c>
      <c r="L19949" s="9">
        <v>39.6978759765625</v>
      </c>
    </row>
    <row r="19950" spans="1:12" x14ac:dyDescent="0.25">
      <c r="A19950" s="5" t="str">
        <f t="shared" si="311"/>
        <v>1TariffFlat121105</v>
      </c>
      <c r="B19950" s="9">
        <v>1</v>
      </c>
      <c r="C19950" t="s">
        <v>134</v>
      </c>
      <c r="D19950" t="s">
        <v>151</v>
      </c>
      <c r="E19950" s="9">
        <v>12</v>
      </c>
      <c r="F19950" s="9">
        <v>1</v>
      </c>
      <c r="G19950" s="9">
        <v>10</v>
      </c>
      <c r="H19950" s="9">
        <v>5</v>
      </c>
      <c r="I19950" s="9">
        <v>0.62746095657348633</v>
      </c>
      <c r="J19950" s="9">
        <v>0.62746095657348633</v>
      </c>
      <c r="K19950" s="9">
        <v>0</v>
      </c>
      <c r="L19950" s="9">
        <v>38.866722106933594</v>
      </c>
    </row>
    <row r="19951" spans="1:12" x14ac:dyDescent="0.25">
      <c r="A19951" s="5" t="str">
        <f t="shared" si="311"/>
        <v>1TariffFlat121106</v>
      </c>
      <c r="B19951" s="9">
        <v>1</v>
      </c>
      <c r="C19951" t="s">
        <v>134</v>
      </c>
      <c r="D19951" t="s">
        <v>151</v>
      </c>
      <c r="E19951" s="9">
        <v>12</v>
      </c>
      <c r="F19951" s="9">
        <v>1</v>
      </c>
      <c r="G19951" s="9">
        <v>10</v>
      </c>
      <c r="H19951" s="9">
        <v>6</v>
      </c>
      <c r="I19951" s="9">
        <v>0.68276917934417725</v>
      </c>
      <c r="J19951" s="9">
        <v>0.68276917934417725</v>
      </c>
      <c r="K19951" s="9">
        <v>0</v>
      </c>
      <c r="L19951" s="9">
        <v>37.985569000244141</v>
      </c>
    </row>
    <row r="19952" spans="1:12" x14ac:dyDescent="0.25">
      <c r="A19952" s="5" t="str">
        <f t="shared" si="311"/>
        <v>1TariffFlat121107</v>
      </c>
      <c r="B19952" s="9">
        <v>1</v>
      </c>
      <c r="C19952" t="s">
        <v>134</v>
      </c>
      <c r="D19952" t="s">
        <v>151</v>
      </c>
      <c r="E19952" s="9">
        <v>12</v>
      </c>
      <c r="F19952" s="9">
        <v>1</v>
      </c>
      <c r="G19952" s="9">
        <v>10</v>
      </c>
      <c r="H19952" s="9">
        <v>7</v>
      </c>
      <c r="I19952" s="9">
        <v>0.78190773725509644</v>
      </c>
      <c r="J19952" s="9">
        <v>0.78190773725509644</v>
      </c>
      <c r="K19952" s="9">
        <v>0</v>
      </c>
      <c r="L19952" s="9">
        <v>37.296112060546875</v>
      </c>
    </row>
    <row r="19953" spans="1:12" x14ac:dyDescent="0.25">
      <c r="A19953" s="5" t="str">
        <f t="shared" si="311"/>
        <v>1TariffFlat121108</v>
      </c>
      <c r="B19953" s="9">
        <v>1</v>
      </c>
      <c r="C19953" t="s">
        <v>134</v>
      </c>
      <c r="D19953" t="s">
        <v>151</v>
      </c>
      <c r="E19953" s="9">
        <v>12</v>
      </c>
      <c r="F19953" s="9">
        <v>1</v>
      </c>
      <c r="G19953" s="9">
        <v>10</v>
      </c>
      <c r="H19953" s="9">
        <v>8</v>
      </c>
      <c r="I19953" s="9">
        <v>0.7736741304397583</v>
      </c>
      <c r="J19953" s="9">
        <v>0.7736741304397583</v>
      </c>
      <c r="K19953" s="9">
        <v>0</v>
      </c>
      <c r="L19953" s="9">
        <v>37.474868774414063</v>
      </c>
    </row>
    <row r="19954" spans="1:12" x14ac:dyDescent="0.25">
      <c r="A19954" s="5" t="str">
        <f t="shared" si="311"/>
        <v>1TariffFlat121109</v>
      </c>
      <c r="B19954" s="9">
        <v>1</v>
      </c>
      <c r="C19954" t="s">
        <v>134</v>
      </c>
      <c r="D19954" t="s">
        <v>151</v>
      </c>
      <c r="E19954" s="9">
        <v>12</v>
      </c>
      <c r="F19954" s="9">
        <v>1</v>
      </c>
      <c r="G19954" s="9">
        <v>10</v>
      </c>
      <c r="H19954" s="9">
        <v>9</v>
      </c>
      <c r="I19954" s="9">
        <v>0.64009571075439453</v>
      </c>
      <c r="J19954" s="9">
        <v>0.64009571075439453</v>
      </c>
      <c r="K19954" s="9">
        <v>0</v>
      </c>
      <c r="L19954" s="9">
        <v>38.681858062744141</v>
      </c>
    </row>
    <row r="19955" spans="1:12" x14ac:dyDescent="0.25">
      <c r="A19955" s="5" t="str">
        <f t="shared" si="311"/>
        <v>1TariffFlat1211010</v>
      </c>
      <c r="B19955" s="9">
        <v>1</v>
      </c>
      <c r="C19955" t="s">
        <v>134</v>
      </c>
      <c r="D19955" t="s">
        <v>151</v>
      </c>
      <c r="E19955" s="9">
        <v>12</v>
      </c>
      <c r="F19955" s="9">
        <v>1</v>
      </c>
      <c r="G19955" s="9">
        <v>10</v>
      </c>
      <c r="H19955" s="9">
        <v>10</v>
      </c>
      <c r="I19955" s="9">
        <v>0.53076720237731934</v>
      </c>
      <c r="J19955" s="9">
        <v>0.53076720237731934</v>
      </c>
      <c r="K19955" s="9">
        <v>0</v>
      </c>
      <c r="L19955" s="9">
        <v>42.590358734130859</v>
      </c>
    </row>
    <row r="19956" spans="1:12" x14ac:dyDescent="0.25">
      <c r="A19956" s="5" t="str">
        <f t="shared" si="311"/>
        <v>1TariffFlat1211011</v>
      </c>
      <c r="B19956" s="9">
        <v>1</v>
      </c>
      <c r="C19956" t="s">
        <v>134</v>
      </c>
      <c r="D19956" t="s">
        <v>151</v>
      </c>
      <c r="E19956" s="9">
        <v>12</v>
      </c>
      <c r="F19956" s="9">
        <v>1</v>
      </c>
      <c r="G19956" s="9">
        <v>10</v>
      </c>
      <c r="H19956" s="9">
        <v>11</v>
      </c>
      <c r="I19956" s="9">
        <v>0.4640633761882782</v>
      </c>
      <c r="J19956" s="9">
        <v>0.4640633761882782</v>
      </c>
      <c r="K19956" s="9">
        <v>0</v>
      </c>
      <c r="L19956" s="9">
        <v>47.016582489013672</v>
      </c>
    </row>
    <row r="19957" spans="1:12" x14ac:dyDescent="0.25">
      <c r="A19957" s="5" t="str">
        <f t="shared" si="311"/>
        <v>1TariffFlat1211012</v>
      </c>
      <c r="B19957" s="9">
        <v>1</v>
      </c>
      <c r="C19957" t="s">
        <v>134</v>
      </c>
      <c r="D19957" t="s">
        <v>151</v>
      </c>
      <c r="E19957" s="9">
        <v>12</v>
      </c>
      <c r="F19957" s="9">
        <v>1</v>
      </c>
      <c r="G19957" s="9">
        <v>10</v>
      </c>
      <c r="H19957" s="9">
        <v>12</v>
      </c>
      <c r="I19957" s="9">
        <v>0.43364712595939636</v>
      </c>
      <c r="J19957" s="9">
        <v>0.43364712595939636</v>
      </c>
      <c r="K19957" s="9">
        <v>0</v>
      </c>
      <c r="L19957" s="9">
        <v>49.750141143798828</v>
      </c>
    </row>
    <row r="19958" spans="1:12" x14ac:dyDescent="0.25">
      <c r="A19958" s="5" t="str">
        <f t="shared" si="311"/>
        <v>1TariffFlat1211013</v>
      </c>
      <c r="B19958" s="9">
        <v>1</v>
      </c>
      <c r="C19958" t="s">
        <v>134</v>
      </c>
      <c r="D19958" t="s">
        <v>151</v>
      </c>
      <c r="E19958" s="9">
        <v>12</v>
      </c>
      <c r="F19958" s="9">
        <v>1</v>
      </c>
      <c r="G19958" s="9">
        <v>10</v>
      </c>
      <c r="H19958" s="9">
        <v>13</v>
      </c>
      <c r="I19958" s="9">
        <v>0.41618314385414124</v>
      </c>
      <c r="J19958" s="9">
        <v>0.41618314385414124</v>
      </c>
      <c r="K19958" s="9">
        <v>0</v>
      </c>
      <c r="L19958" s="9">
        <v>50.920040130615234</v>
      </c>
    </row>
    <row r="19959" spans="1:12" x14ac:dyDescent="0.25">
      <c r="A19959" s="5" t="str">
        <f t="shared" si="311"/>
        <v>1TariffFlat1211014</v>
      </c>
      <c r="B19959" s="9">
        <v>1</v>
      </c>
      <c r="C19959" t="s">
        <v>134</v>
      </c>
      <c r="D19959" t="s">
        <v>151</v>
      </c>
      <c r="E19959" s="9">
        <v>12</v>
      </c>
      <c r="F19959" s="9">
        <v>1</v>
      </c>
      <c r="G19959" s="9">
        <v>10</v>
      </c>
      <c r="H19959" s="9">
        <v>14</v>
      </c>
      <c r="I19959" s="9">
        <v>0.42204195261001587</v>
      </c>
      <c r="J19959" s="9">
        <v>0.42204195261001587</v>
      </c>
      <c r="K19959" s="9">
        <v>0</v>
      </c>
      <c r="L19959" s="9">
        <v>52.126194000244141</v>
      </c>
    </row>
    <row r="19960" spans="1:12" x14ac:dyDescent="0.25">
      <c r="A19960" s="5" t="str">
        <f t="shared" si="311"/>
        <v>1TariffFlat1211015</v>
      </c>
      <c r="B19960" s="9">
        <v>1</v>
      </c>
      <c r="C19960" t="s">
        <v>134</v>
      </c>
      <c r="D19960" t="s">
        <v>151</v>
      </c>
      <c r="E19960" s="9">
        <v>12</v>
      </c>
      <c r="F19960" s="9">
        <v>1</v>
      </c>
      <c r="G19960" s="9">
        <v>10</v>
      </c>
      <c r="H19960" s="9">
        <v>15</v>
      </c>
      <c r="I19960" s="9">
        <v>0.47812819480895996</v>
      </c>
      <c r="J19960" s="9">
        <v>0.47812819480895996</v>
      </c>
      <c r="K19960" s="9">
        <v>0</v>
      </c>
      <c r="L19960" s="9">
        <v>52.990875244140625</v>
      </c>
    </row>
    <row r="19961" spans="1:12" x14ac:dyDescent="0.25">
      <c r="A19961" s="5" t="str">
        <f t="shared" si="311"/>
        <v>1TariffFlat1211016</v>
      </c>
      <c r="B19961" s="9">
        <v>1</v>
      </c>
      <c r="C19961" t="s">
        <v>134</v>
      </c>
      <c r="D19961" t="s">
        <v>151</v>
      </c>
      <c r="E19961" s="9">
        <v>12</v>
      </c>
      <c r="F19961" s="9">
        <v>1</v>
      </c>
      <c r="G19961" s="9">
        <v>10</v>
      </c>
      <c r="H19961" s="9">
        <v>16</v>
      </c>
      <c r="I19961" s="9">
        <v>0.5793042778968811</v>
      </c>
      <c r="J19961" s="9">
        <v>0.5793042778968811</v>
      </c>
      <c r="K19961" s="9">
        <v>0</v>
      </c>
      <c r="L19961" s="9">
        <v>53.344429016113281</v>
      </c>
    </row>
    <row r="19962" spans="1:12" x14ac:dyDescent="0.25">
      <c r="A19962" s="5" t="str">
        <f t="shared" si="311"/>
        <v>1TariffFlat1211017</v>
      </c>
      <c r="B19962" s="9">
        <v>1</v>
      </c>
      <c r="C19962" t="s">
        <v>134</v>
      </c>
      <c r="D19962" t="s">
        <v>151</v>
      </c>
      <c r="E19962" s="9">
        <v>12</v>
      </c>
      <c r="F19962" s="9">
        <v>1</v>
      </c>
      <c r="G19962" s="9">
        <v>10</v>
      </c>
      <c r="H19962" s="9">
        <v>17</v>
      </c>
      <c r="I19962" s="9">
        <v>0.74069762229919434</v>
      </c>
      <c r="J19962" s="9">
        <v>0.74069762229919434</v>
      </c>
      <c r="K19962" s="9">
        <v>0</v>
      </c>
      <c r="L19962" s="9">
        <v>52.989536285400391</v>
      </c>
    </row>
    <row r="19963" spans="1:12" x14ac:dyDescent="0.25">
      <c r="A19963" s="5" t="str">
        <f t="shared" si="311"/>
        <v>1TariffFlat1211018</v>
      </c>
      <c r="B19963" s="9">
        <v>1</v>
      </c>
      <c r="C19963" t="s">
        <v>134</v>
      </c>
      <c r="D19963" t="s">
        <v>151</v>
      </c>
      <c r="E19963" s="9">
        <v>12</v>
      </c>
      <c r="F19963" s="9">
        <v>1</v>
      </c>
      <c r="G19963" s="9">
        <v>10</v>
      </c>
      <c r="H19963" s="9">
        <v>18</v>
      </c>
      <c r="I19963" s="9">
        <v>0.97202646732330322</v>
      </c>
      <c r="J19963" s="9">
        <v>0.97202646732330322</v>
      </c>
      <c r="K19963" s="9">
        <v>0</v>
      </c>
      <c r="L19963" s="9">
        <v>51.224246978759766</v>
      </c>
    </row>
    <row r="19964" spans="1:12" x14ac:dyDescent="0.25">
      <c r="A19964" s="5" t="str">
        <f t="shared" si="311"/>
        <v>1TariffFlat1211019</v>
      </c>
      <c r="B19964" s="9">
        <v>1</v>
      </c>
      <c r="C19964" t="s">
        <v>134</v>
      </c>
      <c r="D19964" t="s">
        <v>151</v>
      </c>
      <c r="E19964" s="9">
        <v>12</v>
      </c>
      <c r="F19964" s="9">
        <v>1</v>
      </c>
      <c r="G19964" s="9">
        <v>10</v>
      </c>
      <c r="H19964" s="9">
        <v>19</v>
      </c>
      <c r="I19964" s="9">
        <v>1.1060714721679688</v>
      </c>
      <c r="J19964" s="9">
        <v>1.1060714721679688</v>
      </c>
      <c r="K19964" s="9">
        <v>0</v>
      </c>
      <c r="L19964" s="9">
        <v>49.047084808349609</v>
      </c>
    </row>
    <row r="19965" spans="1:12" x14ac:dyDescent="0.25">
      <c r="A19965" s="5" t="str">
        <f t="shared" si="311"/>
        <v>1TariffFlat1211020</v>
      </c>
      <c r="B19965" s="9">
        <v>1</v>
      </c>
      <c r="C19965" t="s">
        <v>134</v>
      </c>
      <c r="D19965" t="s">
        <v>151</v>
      </c>
      <c r="E19965" s="9">
        <v>12</v>
      </c>
      <c r="F19965" s="9">
        <v>1</v>
      </c>
      <c r="G19965" s="9">
        <v>10</v>
      </c>
      <c r="H19965" s="9">
        <v>20</v>
      </c>
      <c r="I19965" s="9">
        <v>1.1176350116729736</v>
      </c>
      <c r="J19965" s="9">
        <v>1.1176350116729736</v>
      </c>
      <c r="K19965" s="9">
        <v>0</v>
      </c>
      <c r="L19965" s="9">
        <v>47.719112396240234</v>
      </c>
    </row>
    <row r="19966" spans="1:12" x14ac:dyDescent="0.25">
      <c r="A19966" s="5" t="str">
        <f t="shared" si="311"/>
        <v>1TariffFlat1211021</v>
      </c>
      <c r="B19966" s="9">
        <v>1</v>
      </c>
      <c r="C19966" t="s">
        <v>134</v>
      </c>
      <c r="D19966" t="s">
        <v>151</v>
      </c>
      <c r="E19966" s="9">
        <v>12</v>
      </c>
      <c r="F19966" s="9">
        <v>1</v>
      </c>
      <c r="G19966" s="9">
        <v>10</v>
      </c>
      <c r="H19966" s="9">
        <v>21</v>
      </c>
      <c r="I19966" s="9">
        <v>1.094183087348938</v>
      </c>
      <c r="J19966" s="9">
        <v>1.094183087348938</v>
      </c>
      <c r="K19966" s="9">
        <v>0</v>
      </c>
      <c r="L19966" s="9">
        <v>46.342693328857422</v>
      </c>
    </row>
    <row r="19967" spans="1:12" x14ac:dyDescent="0.25">
      <c r="A19967" s="5" t="str">
        <f t="shared" si="311"/>
        <v>1TariffFlat1211022</v>
      </c>
      <c r="B19967" s="9">
        <v>1</v>
      </c>
      <c r="C19967" t="s">
        <v>134</v>
      </c>
      <c r="D19967" t="s">
        <v>151</v>
      </c>
      <c r="E19967" s="9">
        <v>12</v>
      </c>
      <c r="F19967" s="9">
        <v>1</v>
      </c>
      <c r="G19967" s="9">
        <v>10</v>
      </c>
      <c r="H19967" s="9">
        <v>22</v>
      </c>
      <c r="I19967" s="9">
        <v>1.0258450508117676</v>
      </c>
      <c r="J19967" s="9">
        <v>1.0258450508117676</v>
      </c>
      <c r="K19967" s="9">
        <v>0</v>
      </c>
      <c r="L19967" s="9">
        <v>44.824352264404297</v>
      </c>
    </row>
    <row r="19968" spans="1:12" x14ac:dyDescent="0.25">
      <c r="A19968" s="5" t="str">
        <f t="shared" si="311"/>
        <v>1TariffFlat1211023</v>
      </c>
      <c r="B19968" s="9">
        <v>1</v>
      </c>
      <c r="C19968" t="s">
        <v>134</v>
      </c>
      <c r="D19968" t="s">
        <v>151</v>
      </c>
      <c r="E19968" s="9">
        <v>12</v>
      </c>
      <c r="F19968" s="9">
        <v>1</v>
      </c>
      <c r="G19968" s="9">
        <v>10</v>
      </c>
      <c r="H19968" s="9">
        <v>23</v>
      </c>
      <c r="I19968" s="9">
        <v>0.90220892429351807</v>
      </c>
      <c r="J19968" s="9">
        <v>0.90220892429351807</v>
      </c>
      <c r="K19968" s="9">
        <v>0</v>
      </c>
      <c r="L19968" s="9">
        <v>44.04461669921875</v>
      </c>
    </row>
    <row r="19969" spans="1:12" x14ac:dyDescent="0.25">
      <c r="A19969" s="5" t="str">
        <f t="shared" si="311"/>
        <v>1TariffFlat1211024</v>
      </c>
      <c r="B19969" s="9">
        <v>1</v>
      </c>
      <c r="C19969" t="s">
        <v>134</v>
      </c>
      <c r="D19969" t="s">
        <v>151</v>
      </c>
      <c r="E19969" s="9">
        <v>12</v>
      </c>
      <c r="F19969" s="9">
        <v>1</v>
      </c>
      <c r="G19969" s="9">
        <v>10</v>
      </c>
      <c r="H19969" s="9">
        <v>24</v>
      </c>
      <c r="I19969" s="9">
        <v>0.77888607978820801</v>
      </c>
      <c r="J19969" s="9">
        <v>0.77888607978820801</v>
      </c>
      <c r="K19969" s="9">
        <v>0</v>
      </c>
      <c r="L19969" s="9">
        <v>43.556015014648438</v>
      </c>
    </row>
    <row r="19970" spans="1:12" x14ac:dyDescent="0.25">
      <c r="A19970" s="5" t="str">
        <f t="shared" si="311"/>
        <v>1ZoneRemainder of System0021</v>
      </c>
      <c r="B19970" s="9">
        <v>1</v>
      </c>
      <c r="C19970" t="s">
        <v>135</v>
      </c>
      <c r="D19970" t="s">
        <v>152</v>
      </c>
      <c r="E19970" s="9">
        <v>0</v>
      </c>
      <c r="F19970" s="9">
        <v>0</v>
      </c>
      <c r="G19970" s="9">
        <v>2</v>
      </c>
      <c r="H19970" s="9">
        <v>1</v>
      </c>
      <c r="I19970" s="9">
        <v>1.4770631790161133</v>
      </c>
      <c r="J19970" s="9">
        <v>1.4770631790161133</v>
      </c>
      <c r="K19970" s="9">
        <v>0</v>
      </c>
      <c r="L19970" s="9">
        <v>76.303169250488281</v>
      </c>
    </row>
    <row r="19971" spans="1:12" x14ac:dyDescent="0.25">
      <c r="A19971" s="5" t="str">
        <f t="shared" ref="A19971:A20034" si="312">B19971&amp;C19971&amp;D19971&amp;E19971&amp;F19971&amp;G19971&amp;H19971</f>
        <v>1ZoneRemainder of System0022</v>
      </c>
      <c r="B19971" s="9">
        <v>1</v>
      </c>
      <c r="C19971" t="s">
        <v>135</v>
      </c>
      <c r="D19971" t="s">
        <v>152</v>
      </c>
      <c r="E19971" s="9">
        <v>0</v>
      </c>
      <c r="F19971" s="9">
        <v>0</v>
      </c>
      <c r="G19971" s="9">
        <v>2</v>
      </c>
      <c r="H19971" s="9">
        <v>2</v>
      </c>
      <c r="I19971" s="9">
        <v>1.25640869140625</v>
      </c>
      <c r="J19971" s="9">
        <v>1.25640869140625</v>
      </c>
      <c r="K19971" s="9">
        <v>0</v>
      </c>
      <c r="L19971" s="9">
        <v>74.980018615722656</v>
      </c>
    </row>
    <row r="19972" spans="1:12" x14ac:dyDescent="0.25">
      <c r="A19972" s="5" t="str">
        <f t="shared" si="312"/>
        <v>1ZoneRemainder of System0023</v>
      </c>
      <c r="B19972" s="9">
        <v>1</v>
      </c>
      <c r="C19972" t="s">
        <v>135</v>
      </c>
      <c r="D19972" t="s">
        <v>152</v>
      </c>
      <c r="E19972" s="9">
        <v>0</v>
      </c>
      <c r="F19972" s="9">
        <v>0</v>
      </c>
      <c r="G19972" s="9">
        <v>2</v>
      </c>
      <c r="H19972" s="9">
        <v>3</v>
      </c>
      <c r="I19972" s="9">
        <v>1.0954345464706421</v>
      </c>
      <c r="J19972" s="9">
        <v>1.0954345464706421</v>
      </c>
      <c r="K19972" s="9">
        <v>0</v>
      </c>
      <c r="L19972" s="9">
        <v>73.7733154296875</v>
      </c>
    </row>
    <row r="19973" spans="1:12" x14ac:dyDescent="0.25">
      <c r="A19973" s="5" t="str">
        <f t="shared" si="312"/>
        <v>1ZoneRemainder of System0024</v>
      </c>
      <c r="B19973" s="9">
        <v>1</v>
      </c>
      <c r="C19973" t="s">
        <v>135</v>
      </c>
      <c r="D19973" t="s">
        <v>152</v>
      </c>
      <c r="E19973" s="9">
        <v>0</v>
      </c>
      <c r="F19973" s="9">
        <v>0</v>
      </c>
      <c r="G19973" s="9">
        <v>2</v>
      </c>
      <c r="H19973" s="9">
        <v>4</v>
      </c>
      <c r="I19973" s="9">
        <v>0.97529619932174683</v>
      </c>
      <c r="J19973" s="9">
        <v>0.97529619932174683</v>
      </c>
      <c r="K19973" s="9">
        <v>0</v>
      </c>
      <c r="L19973" s="9">
        <v>72.589851379394531</v>
      </c>
    </row>
    <row r="19974" spans="1:12" x14ac:dyDescent="0.25">
      <c r="A19974" s="5" t="str">
        <f t="shared" si="312"/>
        <v>1ZoneRemainder of System0025</v>
      </c>
      <c r="B19974" s="9">
        <v>1</v>
      </c>
      <c r="C19974" t="s">
        <v>135</v>
      </c>
      <c r="D19974" t="s">
        <v>152</v>
      </c>
      <c r="E19974" s="9">
        <v>0</v>
      </c>
      <c r="F19974" s="9">
        <v>0</v>
      </c>
      <c r="G19974" s="9">
        <v>2</v>
      </c>
      <c r="H19974" s="9">
        <v>5</v>
      </c>
      <c r="I19974" s="9">
        <v>0.8920559287071228</v>
      </c>
      <c r="J19974" s="9">
        <v>0.8920559287071228</v>
      </c>
      <c r="K19974" s="9">
        <v>0</v>
      </c>
      <c r="L19974" s="9">
        <v>71.532905578613281</v>
      </c>
    </row>
    <row r="19975" spans="1:12" x14ac:dyDescent="0.25">
      <c r="A19975" s="5" t="str">
        <f t="shared" si="312"/>
        <v>1ZoneRemainder of System0026</v>
      </c>
      <c r="B19975" s="9">
        <v>1</v>
      </c>
      <c r="C19975" t="s">
        <v>135</v>
      </c>
      <c r="D19975" t="s">
        <v>152</v>
      </c>
      <c r="E19975" s="9">
        <v>0</v>
      </c>
      <c r="F19975" s="9">
        <v>0</v>
      </c>
      <c r="G19975" s="9">
        <v>2</v>
      </c>
      <c r="H19975" s="9">
        <v>6</v>
      </c>
      <c r="I19975" s="9">
        <v>0.83986884355545044</v>
      </c>
      <c r="J19975" s="9">
        <v>0.83986884355545044</v>
      </c>
      <c r="K19975" s="9">
        <v>0</v>
      </c>
      <c r="L19975" s="9">
        <v>70.3702392578125</v>
      </c>
    </row>
    <row r="19976" spans="1:12" x14ac:dyDescent="0.25">
      <c r="A19976" s="5" t="str">
        <f t="shared" si="312"/>
        <v>1ZoneRemainder of System0027</v>
      </c>
      <c r="B19976" s="9">
        <v>1</v>
      </c>
      <c r="C19976" t="s">
        <v>135</v>
      </c>
      <c r="D19976" t="s">
        <v>152</v>
      </c>
      <c r="E19976" s="9">
        <v>0</v>
      </c>
      <c r="F19976" s="9">
        <v>0</v>
      </c>
      <c r="G19976" s="9">
        <v>2</v>
      </c>
      <c r="H19976" s="9">
        <v>7</v>
      </c>
      <c r="I19976" s="9">
        <v>0.80843806266784668</v>
      </c>
      <c r="J19976" s="9">
        <v>0.80843806266784668</v>
      </c>
      <c r="K19976" s="9">
        <v>0</v>
      </c>
      <c r="L19976" s="9">
        <v>69.581871032714844</v>
      </c>
    </row>
    <row r="19977" spans="1:12" x14ac:dyDescent="0.25">
      <c r="A19977" s="5" t="str">
        <f t="shared" si="312"/>
        <v>1ZoneRemainder of System0028</v>
      </c>
      <c r="B19977" s="9">
        <v>1</v>
      </c>
      <c r="C19977" t="s">
        <v>135</v>
      </c>
      <c r="D19977" t="s">
        <v>152</v>
      </c>
      <c r="E19977" s="9">
        <v>0</v>
      </c>
      <c r="F19977" s="9">
        <v>0</v>
      </c>
      <c r="G19977" s="9">
        <v>2</v>
      </c>
      <c r="H19977" s="9">
        <v>8</v>
      </c>
      <c r="I19977" s="9">
        <v>0.7672303318977356</v>
      </c>
      <c r="J19977" s="9">
        <v>0.7672303318977356</v>
      </c>
      <c r="K19977" s="9">
        <v>0</v>
      </c>
      <c r="L19977" s="9">
        <v>69.809722900390625</v>
      </c>
    </row>
    <row r="19978" spans="1:12" x14ac:dyDescent="0.25">
      <c r="A19978" s="5" t="str">
        <f t="shared" si="312"/>
        <v>1ZoneRemainder of System0029</v>
      </c>
      <c r="B19978" s="9">
        <v>1</v>
      </c>
      <c r="C19978" t="s">
        <v>135</v>
      </c>
      <c r="D19978" t="s">
        <v>152</v>
      </c>
      <c r="E19978" s="9">
        <v>0</v>
      </c>
      <c r="F19978" s="9">
        <v>0</v>
      </c>
      <c r="G19978" s="9">
        <v>2</v>
      </c>
      <c r="H19978" s="9">
        <v>9</v>
      </c>
      <c r="I19978" s="9">
        <v>0.67926925420761108</v>
      </c>
      <c r="J19978" s="9">
        <v>0.67926925420761108</v>
      </c>
      <c r="K19978" s="9">
        <v>0</v>
      </c>
      <c r="L19978" s="9">
        <v>72.577392578125</v>
      </c>
    </row>
    <row r="19979" spans="1:12" x14ac:dyDescent="0.25">
      <c r="A19979" s="5" t="str">
        <f t="shared" si="312"/>
        <v>1ZoneRemainder of System00210</v>
      </c>
      <c r="B19979" s="9">
        <v>1</v>
      </c>
      <c r="C19979" t="s">
        <v>135</v>
      </c>
      <c r="D19979" t="s">
        <v>152</v>
      </c>
      <c r="E19979" s="9">
        <v>0</v>
      </c>
      <c r="F19979" s="9">
        <v>0</v>
      </c>
      <c r="G19979" s="9">
        <v>2</v>
      </c>
      <c r="H19979" s="9">
        <v>10</v>
      </c>
      <c r="I19979" s="9">
        <v>0.63720184564590454</v>
      </c>
      <c r="J19979" s="9">
        <v>0.63720184564590454</v>
      </c>
      <c r="K19979" s="9">
        <v>0</v>
      </c>
      <c r="L19979" s="9">
        <v>76.992752075195313</v>
      </c>
    </row>
    <row r="19980" spans="1:12" x14ac:dyDescent="0.25">
      <c r="A19980" s="5" t="str">
        <f t="shared" si="312"/>
        <v>1ZoneRemainder of System00211</v>
      </c>
      <c r="B19980" s="9">
        <v>1</v>
      </c>
      <c r="C19980" t="s">
        <v>135</v>
      </c>
      <c r="D19980" t="s">
        <v>152</v>
      </c>
      <c r="E19980" s="9">
        <v>0</v>
      </c>
      <c r="F19980" s="9">
        <v>0</v>
      </c>
      <c r="G19980" s="9">
        <v>2</v>
      </c>
      <c r="H19980" s="9">
        <v>11</v>
      </c>
      <c r="I19980" s="9">
        <v>0.6911386251449585</v>
      </c>
      <c r="J19980" s="9">
        <v>0.6911386251449585</v>
      </c>
      <c r="K19980" s="9">
        <v>0</v>
      </c>
      <c r="L19980" s="9">
        <v>81.764564514160156</v>
      </c>
    </row>
    <row r="19981" spans="1:12" x14ac:dyDescent="0.25">
      <c r="A19981" s="5" t="str">
        <f t="shared" si="312"/>
        <v>1ZoneRemainder of System00212</v>
      </c>
      <c r="B19981" s="9">
        <v>1</v>
      </c>
      <c r="C19981" t="s">
        <v>135</v>
      </c>
      <c r="D19981" t="s">
        <v>152</v>
      </c>
      <c r="E19981" s="9">
        <v>0</v>
      </c>
      <c r="F19981" s="9">
        <v>0</v>
      </c>
      <c r="G19981" s="9">
        <v>2</v>
      </c>
      <c r="H19981" s="9">
        <v>12</v>
      </c>
      <c r="I19981" s="9">
        <v>0.82819145917892456</v>
      </c>
      <c r="J19981" s="9">
        <v>0.82819145917892456</v>
      </c>
      <c r="K19981" s="9">
        <v>0</v>
      </c>
      <c r="L19981" s="9">
        <v>86.010536193847656</v>
      </c>
    </row>
    <row r="19982" spans="1:12" x14ac:dyDescent="0.25">
      <c r="A19982" s="5" t="str">
        <f t="shared" si="312"/>
        <v>1ZoneRemainder of System00213</v>
      </c>
      <c r="B19982" s="9">
        <v>1</v>
      </c>
      <c r="C19982" t="s">
        <v>135</v>
      </c>
      <c r="D19982" t="s">
        <v>152</v>
      </c>
      <c r="E19982" s="9">
        <v>0</v>
      </c>
      <c r="F19982" s="9">
        <v>0</v>
      </c>
      <c r="G19982" s="9">
        <v>2</v>
      </c>
      <c r="H19982" s="9">
        <v>13</v>
      </c>
      <c r="I19982" s="9">
        <v>1.0722881555557251</v>
      </c>
      <c r="J19982" s="9">
        <v>1.0722881555557251</v>
      </c>
      <c r="K19982" s="9">
        <v>0</v>
      </c>
      <c r="L19982" s="9">
        <v>89.265670776367188</v>
      </c>
    </row>
    <row r="19983" spans="1:12" x14ac:dyDescent="0.25">
      <c r="A19983" s="5" t="str">
        <f t="shared" si="312"/>
        <v>1ZoneRemainder of System00214</v>
      </c>
      <c r="B19983" s="9">
        <v>1</v>
      </c>
      <c r="C19983" t="s">
        <v>135</v>
      </c>
      <c r="D19983" t="s">
        <v>152</v>
      </c>
      <c r="E19983" s="9">
        <v>0</v>
      </c>
      <c r="F19983" s="9">
        <v>0</v>
      </c>
      <c r="G19983" s="9">
        <v>2</v>
      </c>
      <c r="H19983" s="9">
        <v>14</v>
      </c>
      <c r="I19983" s="9">
        <v>1.3711055517196655</v>
      </c>
      <c r="J19983" s="9">
        <v>1.3711055517196655</v>
      </c>
      <c r="K19983" s="9">
        <v>0</v>
      </c>
      <c r="L19983" s="9">
        <v>91.629096984863281</v>
      </c>
    </row>
    <row r="19984" spans="1:12" x14ac:dyDescent="0.25">
      <c r="A19984" s="5" t="str">
        <f t="shared" si="312"/>
        <v>1ZoneRemainder of System00215</v>
      </c>
      <c r="B19984" s="9">
        <v>1</v>
      </c>
      <c r="C19984" t="s">
        <v>135</v>
      </c>
      <c r="D19984" t="s">
        <v>152</v>
      </c>
      <c r="E19984" s="9">
        <v>0</v>
      </c>
      <c r="F19984" s="9">
        <v>0</v>
      </c>
      <c r="G19984" s="9">
        <v>2</v>
      </c>
      <c r="H19984" s="9">
        <v>15</v>
      </c>
      <c r="I19984" s="9">
        <v>1.6916149854660034</v>
      </c>
      <c r="J19984" s="9">
        <v>1.6916149854660034</v>
      </c>
      <c r="K19984" s="9">
        <v>0</v>
      </c>
      <c r="L19984" s="9">
        <v>93.230850219726563</v>
      </c>
    </row>
    <row r="19985" spans="1:12" x14ac:dyDescent="0.25">
      <c r="A19985" s="5" t="str">
        <f t="shared" si="312"/>
        <v>1ZoneRemainder of System00216</v>
      </c>
      <c r="B19985" s="9">
        <v>1</v>
      </c>
      <c r="C19985" t="s">
        <v>135</v>
      </c>
      <c r="D19985" t="s">
        <v>152</v>
      </c>
      <c r="E19985" s="9">
        <v>0</v>
      </c>
      <c r="F19985" s="9">
        <v>0</v>
      </c>
      <c r="G19985" s="9">
        <v>2</v>
      </c>
      <c r="H19985" s="9">
        <v>16</v>
      </c>
      <c r="I19985" s="9">
        <v>2.047313928604126</v>
      </c>
      <c r="J19985" s="9">
        <v>2.047313928604126</v>
      </c>
      <c r="K19985" s="9">
        <v>0</v>
      </c>
      <c r="L19985" s="9">
        <v>93.523040771484375</v>
      </c>
    </row>
    <row r="19986" spans="1:12" x14ac:dyDescent="0.25">
      <c r="A19986" s="5" t="str">
        <f t="shared" si="312"/>
        <v>1ZoneRemainder of System00217</v>
      </c>
      <c r="B19986" s="9">
        <v>1</v>
      </c>
      <c r="C19986" t="s">
        <v>135</v>
      </c>
      <c r="D19986" t="s">
        <v>152</v>
      </c>
      <c r="E19986" s="9">
        <v>0</v>
      </c>
      <c r="F19986" s="9">
        <v>0</v>
      </c>
      <c r="G19986" s="9">
        <v>2</v>
      </c>
      <c r="H19986" s="9">
        <v>17</v>
      </c>
      <c r="I19986" s="9">
        <v>2.3434493541717529</v>
      </c>
      <c r="J19986" s="9">
        <v>1.2660171985626221</v>
      </c>
      <c r="K19986" s="9">
        <v>1.6830364242196083E-2</v>
      </c>
      <c r="L19986" s="9">
        <v>93.437721252441406</v>
      </c>
    </row>
    <row r="19987" spans="1:12" x14ac:dyDescent="0.25">
      <c r="A19987" s="5" t="str">
        <f t="shared" si="312"/>
        <v>1ZoneRemainder of System00218</v>
      </c>
      <c r="B19987" s="9">
        <v>1</v>
      </c>
      <c r="C19987" t="s">
        <v>135</v>
      </c>
      <c r="D19987" t="s">
        <v>152</v>
      </c>
      <c r="E19987" s="9">
        <v>0</v>
      </c>
      <c r="F19987" s="9">
        <v>0</v>
      </c>
      <c r="G19987" s="9">
        <v>2</v>
      </c>
      <c r="H19987" s="9">
        <v>18</v>
      </c>
      <c r="I19987" s="9">
        <v>2.6123812198638916</v>
      </c>
      <c r="J19987" s="9">
        <v>1.9855905771255493</v>
      </c>
      <c r="K19987" s="9">
        <v>3.2962914556264877E-2</v>
      </c>
      <c r="L19987" s="9">
        <v>92.069015502929688</v>
      </c>
    </row>
    <row r="19988" spans="1:12" x14ac:dyDescent="0.25">
      <c r="A19988" s="5" t="str">
        <f t="shared" si="312"/>
        <v>1ZoneRemainder of System00219</v>
      </c>
      <c r="B19988" s="9">
        <v>1</v>
      </c>
      <c r="C19988" t="s">
        <v>135</v>
      </c>
      <c r="D19988" t="s">
        <v>152</v>
      </c>
      <c r="E19988" s="9">
        <v>0</v>
      </c>
      <c r="F19988" s="9">
        <v>0</v>
      </c>
      <c r="G19988" s="9">
        <v>2</v>
      </c>
      <c r="H19988" s="9">
        <v>19</v>
      </c>
      <c r="I19988" s="9">
        <v>2.7196128368377686</v>
      </c>
      <c r="J19988" s="9">
        <v>2.3334267139434814</v>
      </c>
      <c r="K19988" s="9">
        <v>2.5488723069429398E-2</v>
      </c>
      <c r="L19988" s="9">
        <v>90.545364379882813</v>
      </c>
    </row>
    <row r="19989" spans="1:12" x14ac:dyDescent="0.25">
      <c r="A19989" s="5" t="str">
        <f t="shared" si="312"/>
        <v>1ZoneRemainder of System00220</v>
      </c>
      <c r="B19989" s="9">
        <v>1</v>
      </c>
      <c r="C19989" t="s">
        <v>135</v>
      </c>
      <c r="D19989" t="s">
        <v>152</v>
      </c>
      <c r="E19989" s="9">
        <v>0</v>
      </c>
      <c r="F19989" s="9">
        <v>0</v>
      </c>
      <c r="G19989" s="9">
        <v>2</v>
      </c>
      <c r="H19989" s="9">
        <v>20</v>
      </c>
      <c r="I19989" s="9">
        <v>2.6176643371582031</v>
      </c>
      <c r="J19989" s="9">
        <v>2.3352358341217041</v>
      </c>
      <c r="K19989" s="9">
        <v>6.5712989307940006E-3</v>
      </c>
      <c r="L19989" s="9">
        <v>88.385696411132813</v>
      </c>
    </row>
    <row r="19990" spans="1:12" x14ac:dyDescent="0.25">
      <c r="A19990" s="5" t="str">
        <f t="shared" si="312"/>
        <v>1ZoneRemainder of System00221</v>
      </c>
      <c r="B19990" s="9">
        <v>1</v>
      </c>
      <c r="C19990" t="s">
        <v>135</v>
      </c>
      <c r="D19990" t="s">
        <v>152</v>
      </c>
      <c r="E19990" s="9">
        <v>0</v>
      </c>
      <c r="F19990" s="9">
        <v>0</v>
      </c>
      <c r="G19990" s="9">
        <v>2</v>
      </c>
      <c r="H19990" s="9">
        <v>21</v>
      </c>
      <c r="I19990" s="9">
        <v>2.5019505023956299</v>
      </c>
      <c r="J19990" s="9">
        <v>2.2460496425628662</v>
      </c>
      <c r="K19990" s="9">
        <v>8.2219429314136505E-3</v>
      </c>
      <c r="L19990" s="9">
        <v>84.973312377929688</v>
      </c>
    </row>
    <row r="19991" spans="1:12" x14ac:dyDescent="0.25">
      <c r="A19991" s="5" t="str">
        <f t="shared" si="312"/>
        <v>1ZoneRemainder of System00222</v>
      </c>
      <c r="B19991" s="9">
        <v>1</v>
      </c>
      <c r="C19991" t="s">
        <v>135</v>
      </c>
      <c r="D19991" t="s">
        <v>152</v>
      </c>
      <c r="E19991" s="9">
        <v>0</v>
      </c>
      <c r="F19991" s="9">
        <v>0</v>
      </c>
      <c r="G19991" s="9">
        <v>2</v>
      </c>
      <c r="H19991" s="9">
        <v>22</v>
      </c>
      <c r="I19991" s="9">
        <v>2.3538157939910889</v>
      </c>
      <c r="J19991" s="9">
        <v>2.8422539234161377</v>
      </c>
      <c r="K19991" s="9">
        <v>2.1193377673625946E-2</v>
      </c>
      <c r="L19991" s="9">
        <v>82.022415161132813</v>
      </c>
    </row>
    <row r="19992" spans="1:12" x14ac:dyDescent="0.25">
      <c r="A19992" s="5" t="str">
        <f t="shared" si="312"/>
        <v>1ZoneRemainder of System00223</v>
      </c>
      <c r="B19992" s="9">
        <v>1</v>
      </c>
      <c r="C19992" t="s">
        <v>135</v>
      </c>
      <c r="D19992" t="s">
        <v>152</v>
      </c>
      <c r="E19992" s="9">
        <v>0</v>
      </c>
      <c r="F19992" s="9">
        <v>0</v>
      </c>
      <c r="G19992" s="9">
        <v>2</v>
      </c>
      <c r="H19992" s="9">
        <v>23</v>
      </c>
      <c r="I19992" s="9">
        <v>2.0881164073944092</v>
      </c>
      <c r="J19992" s="9">
        <v>2.2632994651794434</v>
      </c>
      <c r="K19992" s="9">
        <v>1.3006160035729408E-2</v>
      </c>
      <c r="L19992" s="9">
        <v>80.044357299804688</v>
      </c>
    </row>
    <row r="19993" spans="1:12" x14ac:dyDescent="0.25">
      <c r="A19993" s="5" t="str">
        <f t="shared" si="312"/>
        <v>1ZoneRemainder of System00224</v>
      </c>
      <c r="B19993" s="9">
        <v>1</v>
      </c>
      <c r="C19993" t="s">
        <v>135</v>
      </c>
      <c r="D19993" t="s">
        <v>152</v>
      </c>
      <c r="E19993" s="9">
        <v>0</v>
      </c>
      <c r="F19993" s="9">
        <v>0</v>
      </c>
      <c r="G19993" s="9">
        <v>2</v>
      </c>
      <c r="H19993" s="9">
        <v>24</v>
      </c>
      <c r="I19993" s="9">
        <v>1.761324405670166</v>
      </c>
      <c r="J19993" s="9">
        <v>1.8575675487518311</v>
      </c>
      <c r="K19993" s="9">
        <v>8.6389631032943726E-3</v>
      </c>
      <c r="L19993" s="9">
        <v>78.509933471679688</v>
      </c>
    </row>
    <row r="19994" spans="1:12" x14ac:dyDescent="0.25">
      <c r="A19994" s="5" t="str">
        <f t="shared" si="312"/>
        <v>1ZoneRemainder of System00101</v>
      </c>
      <c r="B19994" s="9">
        <v>1</v>
      </c>
      <c r="C19994" t="s">
        <v>135</v>
      </c>
      <c r="D19994" t="s">
        <v>152</v>
      </c>
      <c r="E19994" s="9">
        <v>0</v>
      </c>
      <c r="F19994" s="9">
        <v>0</v>
      </c>
      <c r="G19994" s="9">
        <v>10</v>
      </c>
      <c r="H19994" s="9">
        <v>1</v>
      </c>
      <c r="I19994" s="9">
        <v>1.636823296546936</v>
      </c>
      <c r="J19994" s="9">
        <v>1.636823296546936</v>
      </c>
      <c r="K19994" s="9">
        <v>0</v>
      </c>
      <c r="L19994" s="9">
        <v>79.029853820800781</v>
      </c>
    </row>
    <row r="19995" spans="1:12" x14ac:dyDescent="0.25">
      <c r="A19995" s="5" t="str">
        <f t="shared" si="312"/>
        <v>1ZoneRemainder of System00102</v>
      </c>
      <c r="B19995" s="9">
        <v>1</v>
      </c>
      <c r="C19995" t="s">
        <v>135</v>
      </c>
      <c r="D19995" t="s">
        <v>152</v>
      </c>
      <c r="E19995" s="9">
        <v>0</v>
      </c>
      <c r="F19995" s="9">
        <v>0</v>
      </c>
      <c r="G19995" s="9">
        <v>10</v>
      </c>
      <c r="H19995" s="9">
        <v>2</v>
      </c>
      <c r="I19995" s="9">
        <v>1.4019042253494263</v>
      </c>
      <c r="J19995" s="9">
        <v>1.4019042253494263</v>
      </c>
      <c r="K19995" s="9">
        <v>0</v>
      </c>
      <c r="L19995" s="9">
        <v>77.815879821777344</v>
      </c>
    </row>
    <row r="19996" spans="1:12" x14ac:dyDescent="0.25">
      <c r="A19996" s="5" t="str">
        <f t="shared" si="312"/>
        <v>1ZoneRemainder of System00103</v>
      </c>
      <c r="B19996" s="9">
        <v>1</v>
      </c>
      <c r="C19996" t="s">
        <v>135</v>
      </c>
      <c r="D19996" t="s">
        <v>152</v>
      </c>
      <c r="E19996" s="9">
        <v>0</v>
      </c>
      <c r="F19996" s="9">
        <v>0</v>
      </c>
      <c r="G19996" s="9">
        <v>10</v>
      </c>
      <c r="H19996" s="9">
        <v>3</v>
      </c>
      <c r="I19996" s="9">
        <v>1.2255313396453857</v>
      </c>
      <c r="J19996" s="9">
        <v>1.2255313396453857</v>
      </c>
      <c r="K19996" s="9">
        <v>0</v>
      </c>
      <c r="L19996" s="9">
        <v>76.625885009765625</v>
      </c>
    </row>
    <row r="19997" spans="1:12" x14ac:dyDescent="0.25">
      <c r="A19997" s="5" t="str">
        <f t="shared" si="312"/>
        <v>1ZoneRemainder of System00104</v>
      </c>
      <c r="B19997" s="9">
        <v>1</v>
      </c>
      <c r="C19997" t="s">
        <v>135</v>
      </c>
      <c r="D19997" t="s">
        <v>152</v>
      </c>
      <c r="E19997" s="9">
        <v>0</v>
      </c>
      <c r="F19997" s="9">
        <v>0</v>
      </c>
      <c r="G19997" s="9">
        <v>10</v>
      </c>
      <c r="H19997" s="9">
        <v>4</v>
      </c>
      <c r="I19997" s="9">
        <v>1.0925673246383667</v>
      </c>
      <c r="J19997" s="9">
        <v>1.0925673246383667</v>
      </c>
      <c r="K19997" s="9">
        <v>0</v>
      </c>
      <c r="L19997" s="9">
        <v>75.404289245605469</v>
      </c>
    </row>
    <row r="19998" spans="1:12" x14ac:dyDescent="0.25">
      <c r="A19998" s="5" t="str">
        <f t="shared" si="312"/>
        <v>1ZoneRemainder of System00105</v>
      </c>
      <c r="B19998" s="9">
        <v>1</v>
      </c>
      <c r="C19998" t="s">
        <v>135</v>
      </c>
      <c r="D19998" t="s">
        <v>152</v>
      </c>
      <c r="E19998" s="9">
        <v>0</v>
      </c>
      <c r="F19998" s="9">
        <v>0</v>
      </c>
      <c r="G19998" s="9">
        <v>10</v>
      </c>
      <c r="H19998" s="9">
        <v>5</v>
      </c>
      <c r="I19998" s="9">
        <v>1.0000218152999878</v>
      </c>
      <c r="J19998" s="9">
        <v>1.0000218152999878</v>
      </c>
      <c r="K19998" s="9">
        <v>0</v>
      </c>
      <c r="L19998" s="9">
        <v>74.35675048828125</v>
      </c>
    </row>
    <row r="19999" spans="1:12" x14ac:dyDescent="0.25">
      <c r="A19999" s="5" t="str">
        <f t="shared" si="312"/>
        <v>1ZoneRemainder of System00106</v>
      </c>
      <c r="B19999" s="9">
        <v>1</v>
      </c>
      <c r="C19999" t="s">
        <v>135</v>
      </c>
      <c r="D19999" t="s">
        <v>152</v>
      </c>
      <c r="E19999" s="9">
        <v>0</v>
      </c>
      <c r="F19999" s="9">
        <v>0</v>
      </c>
      <c r="G19999" s="9">
        <v>10</v>
      </c>
      <c r="H19999" s="9">
        <v>6</v>
      </c>
      <c r="I19999" s="9">
        <v>0.95139414072036743</v>
      </c>
      <c r="J19999" s="9">
        <v>0.95139414072036743</v>
      </c>
      <c r="K19999" s="9">
        <v>0</v>
      </c>
      <c r="L19999" s="9">
        <v>73.592826843261719</v>
      </c>
    </row>
    <row r="20000" spans="1:12" x14ac:dyDescent="0.25">
      <c r="A20000" s="5" t="str">
        <f t="shared" si="312"/>
        <v>1ZoneRemainder of System00107</v>
      </c>
      <c r="B20000" s="9">
        <v>1</v>
      </c>
      <c r="C20000" t="s">
        <v>135</v>
      </c>
      <c r="D20000" t="s">
        <v>152</v>
      </c>
      <c r="E20000" s="9">
        <v>0</v>
      </c>
      <c r="F20000" s="9">
        <v>0</v>
      </c>
      <c r="G20000" s="9">
        <v>10</v>
      </c>
      <c r="H20000" s="9">
        <v>7</v>
      </c>
      <c r="I20000" s="9">
        <v>0.91003119945526123</v>
      </c>
      <c r="J20000" s="9">
        <v>0.91003119945526123</v>
      </c>
      <c r="K20000" s="9">
        <v>0</v>
      </c>
      <c r="L20000" s="9">
        <v>72.928115844726563</v>
      </c>
    </row>
    <row r="20001" spans="1:12" x14ac:dyDescent="0.25">
      <c r="A20001" s="5" t="str">
        <f t="shared" si="312"/>
        <v>1ZoneRemainder of System00108</v>
      </c>
      <c r="B20001" s="9">
        <v>1</v>
      </c>
      <c r="C20001" t="s">
        <v>135</v>
      </c>
      <c r="D20001" t="s">
        <v>152</v>
      </c>
      <c r="E20001" s="9">
        <v>0</v>
      </c>
      <c r="F20001" s="9">
        <v>0</v>
      </c>
      <c r="G20001" s="9">
        <v>10</v>
      </c>
      <c r="H20001" s="9">
        <v>8</v>
      </c>
      <c r="I20001" s="9">
        <v>0.87214016914367676</v>
      </c>
      <c r="J20001" s="9">
        <v>0.87214016914367676</v>
      </c>
      <c r="K20001" s="9">
        <v>0</v>
      </c>
      <c r="L20001" s="9">
        <v>73.020545959472656</v>
      </c>
    </row>
    <row r="20002" spans="1:12" x14ac:dyDescent="0.25">
      <c r="A20002" s="5" t="str">
        <f t="shared" si="312"/>
        <v>1ZoneRemainder of System00109</v>
      </c>
      <c r="B20002" s="9">
        <v>1</v>
      </c>
      <c r="C20002" t="s">
        <v>135</v>
      </c>
      <c r="D20002" t="s">
        <v>152</v>
      </c>
      <c r="E20002" s="9">
        <v>0</v>
      </c>
      <c r="F20002" s="9">
        <v>0</v>
      </c>
      <c r="G20002" s="9">
        <v>10</v>
      </c>
      <c r="H20002" s="9">
        <v>9</v>
      </c>
      <c r="I20002" s="9">
        <v>0.79138791561126709</v>
      </c>
      <c r="J20002" s="9">
        <v>0.79138791561126709</v>
      </c>
      <c r="K20002" s="9">
        <v>0</v>
      </c>
      <c r="L20002" s="9">
        <v>75.832496643066406</v>
      </c>
    </row>
    <row r="20003" spans="1:12" x14ac:dyDescent="0.25">
      <c r="A20003" s="5" t="str">
        <f t="shared" si="312"/>
        <v>1ZoneRemainder of System001010</v>
      </c>
      <c r="B20003" s="9">
        <v>1</v>
      </c>
      <c r="C20003" t="s">
        <v>135</v>
      </c>
      <c r="D20003" t="s">
        <v>152</v>
      </c>
      <c r="E20003" s="9">
        <v>0</v>
      </c>
      <c r="F20003" s="9">
        <v>0</v>
      </c>
      <c r="G20003" s="9">
        <v>10</v>
      </c>
      <c r="H20003" s="9">
        <v>10</v>
      </c>
      <c r="I20003" s="9">
        <v>0.75923097133636475</v>
      </c>
      <c r="J20003" s="9">
        <v>0.75923097133636475</v>
      </c>
      <c r="K20003" s="9">
        <v>0</v>
      </c>
      <c r="L20003" s="9">
        <v>80.388450622558594</v>
      </c>
    </row>
    <row r="20004" spans="1:12" x14ac:dyDescent="0.25">
      <c r="A20004" s="5" t="str">
        <f t="shared" si="312"/>
        <v>1ZoneRemainder of System001011</v>
      </c>
      <c r="B20004" s="9">
        <v>1</v>
      </c>
      <c r="C20004" t="s">
        <v>135</v>
      </c>
      <c r="D20004" t="s">
        <v>152</v>
      </c>
      <c r="E20004" s="9">
        <v>0</v>
      </c>
      <c r="F20004" s="9">
        <v>0</v>
      </c>
      <c r="G20004" s="9">
        <v>10</v>
      </c>
      <c r="H20004" s="9">
        <v>11</v>
      </c>
      <c r="I20004" s="9">
        <v>0.8953242301940918</v>
      </c>
      <c r="J20004" s="9">
        <v>0.8953242301940918</v>
      </c>
      <c r="K20004" s="9">
        <v>0</v>
      </c>
      <c r="L20004" s="9">
        <v>85.246330261230469</v>
      </c>
    </row>
    <row r="20005" spans="1:12" x14ac:dyDescent="0.25">
      <c r="A20005" s="5" t="str">
        <f t="shared" si="312"/>
        <v>1ZoneRemainder of System001012</v>
      </c>
      <c r="B20005" s="9">
        <v>1</v>
      </c>
      <c r="C20005" t="s">
        <v>135</v>
      </c>
      <c r="D20005" t="s">
        <v>152</v>
      </c>
      <c r="E20005" s="9">
        <v>0</v>
      </c>
      <c r="F20005" s="9">
        <v>0</v>
      </c>
      <c r="G20005" s="9">
        <v>10</v>
      </c>
      <c r="H20005" s="9">
        <v>12</v>
      </c>
      <c r="I20005" s="9">
        <v>1.1037025451660156</v>
      </c>
      <c r="J20005" s="9">
        <v>1.1037025451660156</v>
      </c>
      <c r="K20005" s="9">
        <v>0</v>
      </c>
      <c r="L20005" s="9">
        <v>89.89544677734375</v>
      </c>
    </row>
    <row r="20006" spans="1:12" x14ac:dyDescent="0.25">
      <c r="A20006" s="5" t="str">
        <f t="shared" si="312"/>
        <v>1ZoneRemainder of System001013</v>
      </c>
      <c r="B20006" s="9">
        <v>1</v>
      </c>
      <c r="C20006" t="s">
        <v>135</v>
      </c>
      <c r="D20006" t="s">
        <v>152</v>
      </c>
      <c r="E20006" s="9">
        <v>0</v>
      </c>
      <c r="F20006" s="9">
        <v>0</v>
      </c>
      <c r="G20006" s="9">
        <v>10</v>
      </c>
      <c r="H20006" s="9">
        <v>13</v>
      </c>
      <c r="I20006" s="9">
        <v>1.4216958284378052</v>
      </c>
      <c r="J20006" s="9">
        <v>1.4216958284378052</v>
      </c>
      <c r="K20006" s="9">
        <v>0</v>
      </c>
      <c r="L20006" s="9">
        <v>93.24053955078125</v>
      </c>
    </row>
    <row r="20007" spans="1:12" x14ac:dyDescent="0.25">
      <c r="A20007" s="5" t="str">
        <f t="shared" si="312"/>
        <v>1ZoneRemainder of System001014</v>
      </c>
      <c r="B20007" s="9">
        <v>1</v>
      </c>
      <c r="C20007" t="s">
        <v>135</v>
      </c>
      <c r="D20007" t="s">
        <v>152</v>
      </c>
      <c r="E20007" s="9">
        <v>0</v>
      </c>
      <c r="F20007" s="9">
        <v>0</v>
      </c>
      <c r="G20007" s="9">
        <v>10</v>
      </c>
      <c r="H20007" s="9">
        <v>14</v>
      </c>
      <c r="I20007" s="9">
        <v>1.786829948425293</v>
      </c>
      <c r="J20007" s="9">
        <v>1.786829948425293</v>
      </c>
      <c r="K20007" s="9">
        <v>0</v>
      </c>
      <c r="L20007" s="9">
        <v>95.617156982421875</v>
      </c>
    </row>
    <row r="20008" spans="1:12" x14ac:dyDescent="0.25">
      <c r="A20008" s="5" t="str">
        <f t="shared" si="312"/>
        <v>1ZoneRemainder of System001015</v>
      </c>
      <c r="B20008" s="9">
        <v>1</v>
      </c>
      <c r="C20008" t="s">
        <v>135</v>
      </c>
      <c r="D20008" t="s">
        <v>152</v>
      </c>
      <c r="E20008" s="9">
        <v>0</v>
      </c>
      <c r="F20008" s="9">
        <v>0</v>
      </c>
      <c r="G20008" s="9">
        <v>10</v>
      </c>
      <c r="H20008" s="9">
        <v>15</v>
      </c>
      <c r="I20008" s="9">
        <v>2.1516120433807373</v>
      </c>
      <c r="J20008" s="9">
        <v>2.1516120433807373</v>
      </c>
      <c r="K20008" s="9">
        <v>0</v>
      </c>
      <c r="L20008" s="9">
        <v>97.180000305175781</v>
      </c>
    </row>
    <row r="20009" spans="1:12" x14ac:dyDescent="0.25">
      <c r="A20009" s="5" t="str">
        <f t="shared" si="312"/>
        <v>1ZoneRemainder of System001016</v>
      </c>
      <c r="B20009" s="9">
        <v>1</v>
      </c>
      <c r="C20009" t="s">
        <v>135</v>
      </c>
      <c r="D20009" t="s">
        <v>152</v>
      </c>
      <c r="E20009" s="9">
        <v>0</v>
      </c>
      <c r="F20009" s="9">
        <v>0</v>
      </c>
      <c r="G20009" s="9">
        <v>10</v>
      </c>
      <c r="H20009" s="9">
        <v>16</v>
      </c>
      <c r="I20009" s="9">
        <v>2.5342817306518555</v>
      </c>
      <c r="J20009" s="9">
        <v>2.5342817306518555</v>
      </c>
      <c r="K20009" s="9">
        <v>0</v>
      </c>
      <c r="L20009" s="9">
        <v>98.034194946289063</v>
      </c>
    </row>
    <row r="20010" spans="1:12" x14ac:dyDescent="0.25">
      <c r="A20010" s="5" t="str">
        <f t="shared" si="312"/>
        <v>1ZoneRemainder of System001017</v>
      </c>
      <c r="B20010" s="9">
        <v>1</v>
      </c>
      <c r="C20010" t="s">
        <v>135</v>
      </c>
      <c r="D20010" t="s">
        <v>152</v>
      </c>
      <c r="E20010" s="9">
        <v>0</v>
      </c>
      <c r="F20010" s="9">
        <v>0</v>
      </c>
      <c r="G20010" s="9">
        <v>10</v>
      </c>
      <c r="H20010" s="9">
        <v>17</v>
      </c>
      <c r="I20010" s="9">
        <v>2.8288207054138184</v>
      </c>
      <c r="J20010" s="9">
        <v>1.6437013149261475</v>
      </c>
      <c r="K20010" s="9">
        <v>2.5526601821184158E-2</v>
      </c>
      <c r="L20010" s="9">
        <v>98.094718933105469</v>
      </c>
    </row>
    <row r="20011" spans="1:12" x14ac:dyDescent="0.25">
      <c r="A20011" s="5" t="str">
        <f t="shared" si="312"/>
        <v>1ZoneRemainder of System001018</v>
      </c>
      <c r="B20011" s="9">
        <v>1</v>
      </c>
      <c r="C20011" t="s">
        <v>135</v>
      </c>
      <c r="D20011" t="s">
        <v>152</v>
      </c>
      <c r="E20011" s="9">
        <v>0</v>
      </c>
      <c r="F20011" s="9">
        <v>0</v>
      </c>
      <c r="G20011" s="9">
        <v>10</v>
      </c>
      <c r="H20011" s="9">
        <v>18</v>
      </c>
      <c r="I20011" s="9">
        <v>3.082542896270752</v>
      </c>
      <c r="J20011" s="9">
        <v>2.3404879570007324</v>
      </c>
      <c r="K20011" s="9">
        <v>4.29229736328125E-2</v>
      </c>
      <c r="L20011" s="9">
        <v>97.434654235839844</v>
      </c>
    </row>
    <row r="20012" spans="1:12" x14ac:dyDescent="0.25">
      <c r="A20012" s="5" t="str">
        <f t="shared" si="312"/>
        <v>1ZoneRemainder of System001019</v>
      </c>
      <c r="B20012" s="9">
        <v>1</v>
      </c>
      <c r="C20012" t="s">
        <v>135</v>
      </c>
      <c r="D20012" t="s">
        <v>152</v>
      </c>
      <c r="E20012" s="9">
        <v>0</v>
      </c>
      <c r="F20012" s="9">
        <v>0</v>
      </c>
      <c r="G20012" s="9">
        <v>10</v>
      </c>
      <c r="H20012" s="9">
        <v>19</v>
      </c>
      <c r="I20012" s="9">
        <v>3.1645116806030273</v>
      </c>
      <c r="J20012" s="9">
        <v>2.6959054470062256</v>
      </c>
      <c r="K20012" s="9">
        <v>2.5685155764222145E-2</v>
      </c>
      <c r="L20012" s="9">
        <v>96.003959655761719</v>
      </c>
    </row>
    <row r="20013" spans="1:12" x14ac:dyDescent="0.25">
      <c r="A20013" s="5" t="str">
        <f t="shared" si="312"/>
        <v>1ZoneRemainder of System001020</v>
      </c>
      <c r="B20013" s="9">
        <v>1</v>
      </c>
      <c r="C20013" t="s">
        <v>135</v>
      </c>
      <c r="D20013" t="s">
        <v>152</v>
      </c>
      <c r="E20013" s="9">
        <v>0</v>
      </c>
      <c r="F20013" s="9">
        <v>0</v>
      </c>
      <c r="G20013" s="9">
        <v>10</v>
      </c>
      <c r="H20013" s="9">
        <v>20</v>
      </c>
      <c r="I20013" s="9">
        <v>3.0307226181030273</v>
      </c>
      <c r="J20013" s="9">
        <v>2.7092721462249756</v>
      </c>
      <c r="K20013" s="9">
        <v>1.153833232820034E-2</v>
      </c>
      <c r="L20013" s="9">
        <v>93.405296325683594</v>
      </c>
    </row>
    <row r="20014" spans="1:12" x14ac:dyDescent="0.25">
      <c r="A20014" s="5" t="str">
        <f t="shared" si="312"/>
        <v>1ZoneRemainder of System001021</v>
      </c>
      <c r="B20014" s="9">
        <v>1</v>
      </c>
      <c r="C20014" t="s">
        <v>135</v>
      </c>
      <c r="D20014" t="s">
        <v>152</v>
      </c>
      <c r="E20014" s="9">
        <v>0</v>
      </c>
      <c r="F20014" s="9">
        <v>0</v>
      </c>
      <c r="G20014" s="9">
        <v>10</v>
      </c>
      <c r="H20014" s="9">
        <v>21</v>
      </c>
      <c r="I20014" s="9">
        <v>2.8803651332855225</v>
      </c>
      <c r="J20014" s="9">
        <v>2.5884311199188232</v>
      </c>
      <c r="K20014" s="9">
        <v>7.1614799089729786E-3</v>
      </c>
      <c r="L20014" s="9">
        <v>89.608421325683594</v>
      </c>
    </row>
    <row r="20015" spans="1:12" x14ac:dyDescent="0.25">
      <c r="A20015" s="5" t="str">
        <f t="shared" si="312"/>
        <v>1ZoneRemainder of System001022</v>
      </c>
      <c r="B20015" s="9">
        <v>1</v>
      </c>
      <c r="C20015" t="s">
        <v>135</v>
      </c>
      <c r="D20015" t="s">
        <v>152</v>
      </c>
      <c r="E20015" s="9">
        <v>0</v>
      </c>
      <c r="F20015" s="9">
        <v>0</v>
      </c>
      <c r="G20015" s="9">
        <v>10</v>
      </c>
      <c r="H20015" s="9">
        <v>22</v>
      </c>
      <c r="I20015" s="9">
        <v>2.7026610374450684</v>
      </c>
      <c r="J20015" s="9">
        <v>3.2007145881652832</v>
      </c>
      <c r="K20015" s="9">
        <v>2.2512977942824364E-2</v>
      </c>
      <c r="L20015" s="9">
        <v>86.077346801757813</v>
      </c>
    </row>
    <row r="20016" spans="1:12" x14ac:dyDescent="0.25">
      <c r="A20016" s="5" t="str">
        <f t="shared" si="312"/>
        <v>1ZoneRemainder of System001023</v>
      </c>
      <c r="B20016" s="9">
        <v>1</v>
      </c>
      <c r="C20016" t="s">
        <v>135</v>
      </c>
      <c r="D20016" t="s">
        <v>152</v>
      </c>
      <c r="E20016" s="9">
        <v>0</v>
      </c>
      <c r="F20016" s="9">
        <v>0</v>
      </c>
      <c r="G20016" s="9">
        <v>10</v>
      </c>
      <c r="H20016" s="9">
        <v>23</v>
      </c>
      <c r="I20016" s="9">
        <v>2.3837440013885498</v>
      </c>
      <c r="J20016" s="9">
        <v>2.5628249645233154</v>
      </c>
      <c r="K20016" s="9">
        <v>1.4117809012532234E-2</v>
      </c>
      <c r="L20016" s="9">
        <v>83.408042907714844</v>
      </c>
    </row>
    <row r="20017" spans="1:12" x14ac:dyDescent="0.25">
      <c r="A20017" s="5" t="str">
        <f t="shared" si="312"/>
        <v>1ZoneRemainder of System001024</v>
      </c>
      <c r="B20017" s="9">
        <v>1</v>
      </c>
      <c r="C20017" t="s">
        <v>135</v>
      </c>
      <c r="D20017" t="s">
        <v>152</v>
      </c>
      <c r="E20017" s="9">
        <v>0</v>
      </c>
      <c r="F20017" s="9">
        <v>0</v>
      </c>
      <c r="G20017" s="9">
        <v>10</v>
      </c>
      <c r="H20017" s="9">
        <v>24</v>
      </c>
      <c r="I20017" s="9">
        <v>2.0047726631164551</v>
      </c>
      <c r="J20017" s="9">
        <v>2.1053166389465332</v>
      </c>
      <c r="K20017" s="9">
        <v>9.9570630118250847E-3</v>
      </c>
      <c r="L20017" s="9">
        <v>81.378471374511719</v>
      </c>
    </row>
    <row r="20018" spans="1:12" x14ac:dyDescent="0.25">
      <c r="A20018" s="5" t="str">
        <f t="shared" si="312"/>
        <v>1ZoneRemainder of System0121</v>
      </c>
      <c r="B20018" s="9">
        <v>1</v>
      </c>
      <c r="C20018" t="s">
        <v>135</v>
      </c>
      <c r="D20018" t="s">
        <v>152</v>
      </c>
      <c r="E20018" s="9">
        <v>0</v>
      </c>
      <c r="F20018" s="9">
        <v>1</v>
      </c>
      <c r="G20018" s="9">
        <v>2</v>
      </c>
      <c r="H20018" s="9">
        <v>1</v>
      </c>
      <c r="I20018" s="9">
        <v>1.4580754041671753</v>
      </c>
      <c r="J20018" s="9">
        <v>1.4580754041671753</v>
      </c>
      <c r="K20018" s="9">
        <v>0</v>
      </c>
      <c r="L20018" s="9">
        <v>75.9984130859375</v>
      </c>
    </row>
    <row r="20019" spans="1:12" x14ac:dyDescent="0.25">
      <c r="A20019" s="5" t="str">
        <f t="shared" si="312"/>
        <v>1ZoneRemainder of System0122</v>
      </c>
      <c r="B20019" s="9">
        <v>1</v>
      </c>
      <c r="C20019" t="s">
        <v>135</v>
      </c>
      <c r="D20019" t="s">
        <v>152</v>
      </c>
      <c r="E20019" s="9">
        <v>0</v>
      </c>
      <c r="F20019" s="9">
        <v>1</v>
      </c>
      <c r="G20019" s="9">
        <v>2</v>
      </c>
      <c r="H20019" s="9">
        <v>2</v>
      </c>
      <c r="I20019" s="9">
        <v>1.2434467077255249</v>
      </c>
      <c r="J20019" s="9">
        <v>1.2434467077255249</v>
      </c>
      <c r="K20019" s="9">
        <v>0</v>
      </c>
      <c r="L20019" s="9">
        <v>74.72357177734375</v>
      </c>
    </row>
    <row r="20020" spans="1:12" x14ac:dyDescent="0.25">
      <c r="A20020" s="5" t="str">
        <f t="shared" si="312"/>
        <v>1ZoneRemainder of System0123</v>
      </c>
      <c r="B20020" s="9">
        <v>1</v>
      </c>
      <c r="C20020" t="s">
        <v>135</v>
      </c>
      <c r="D20020" t="s">
        <v>152</v>
      </c>
      <c r="E20020" s="9">
        <v>0</v>
      </c>
      <c r="F20020" s="9">
        <v>1</v>
      </c>
      <c r="G20020" s="9">
        <v>2</v>
      </c>
      <c r="H20020" s="9">
        <v>3</v>
      </c>
      <c r="I20020" s="9">
        <v>1.0846877098083496</v>
      </c>
      <c r="J20020" s="9">
        <v>1.0846877098083496</v>
      </c>
      <c r="K20020" s="9">
        <v>0</v>
      </c>
      <c r="L20020" s="9">
        <v>73.503486633300781</v>
      </c>
    </row>
    <row r="20021" spans="1:12" x14ac:dyDescent="0.25">
      <c r="A20021" s="5" t="str">
        <f t="shared" si="312"/>
        <v>1ZoneRemainder of System0124</v>
      </c>
      <c r="B20021" s="9">
        <v>1</v>
      </c>
      <c r="C20021" t="s">
        <v>135</v>
      </c>
      <c r="D20021" t="s">
        <v>152</v>
      </c>
      <c r="E20021" s="9">
        <v>0</v>
      </c>
      <c r="F20021" s="9">
        <v>1</v>
      </c>
      <c r="G20021" s="9">
        <v>2</v>
      </c>
      <c r="H20021" s="9">
        <v>4</v>
      </c>
      <c r="I20021" s="9">
        <v>0.96589863300323486</v>
      </c>
      <c r="J20021" s="9">
        <v>0.96589863300323486</v>
      </c>
      <c r="K20021" s="9">
        <v>0</v>
      </c>
      <c r="L20021" s="9">
        <v>72.285537719726563</v>
      </c>
    </row>
    <row r="20022" spans="1:12" x14ac:dyDescent="0.25">
      <c r="A20022" s="5" t="str">
        <f t="shared" si="312"/>
        <v>1ZoneRemainder of System0125</v>
      </c>
      <c r="B20022" s="9">
        <v>1</v>
      </c>
      <c r="C20022" t="s">
        <v>135</v>
      </c>
      <c r="D20022" t="s">
        <v>152</v>
      </c>
      <c r="E20022" s="9">
        <v>0</v>
      </c>
      <c r="F20022" s="9">
        <v>1</v>
      </c>
      <c r="G20022" s="9">
        <v>2</v>
      </c>
      <c r="H20022" s="9">
        <v>5</v>
      </c>
      <c r="I20022" s="9">
        <v>0.88509279489517212</v>
      </c>
      <c r="J20022" s="9">
        <v>0.88509279489517212</v>
      </c>
      <c r="K20022" s="9">
        <v>0</v>
      </c>
      <c r="L20022" s="9">
        <v>71.244514465332031</v>
      </c>
    </row>
    <row r="20023" spans="1:12" x14ac:dyDescent="0.25">
      <c r="A20023" s="5" t="str">
        <f t="shared" si="312"/>
        <v>1ZoneRemainder of System0126</v>
      </c>
      <c r="B20023" s="9">
        <v>1</v>
      </c>
      <c r="C20023" t="s">
        <v>135</v>
      </c>
      <c r="D20023" t="s">
        <v>152</v>
      </c>
      <c r="E20023" s="9">
        <v>0</v>
      </c>
      <c r="F20023" s="9">
        <v>1</v>
      </c>
      <c r="G20023" s="9">
        <v>2</v>
      </c>
      <c r="H20023" s="9">
        <v>6</v>
      </c>
      <c r="I20023" s="9">
        <v>0.84265214204788208</v>
      </c>
      <c r="J20023" s="9">
        <v>0.84265214204788208</v>
      </c>
      <c r="K20023" s="9">
        <v>0</v>
      </c>
      <c r="L20023" s="9">
        <v>70.378585815429688</v>
      </c>
    </row>
    <row r="20024" spans="1:12" x14ac:dyDescent="0.25">
      <c r="A20024" s="5" t="str">
        <f t="shared" si="312"/>
        <v>1ZoneRemainder of System0127</v>
      </c>
      <c r="B20024" s="9">
        <v>1</v>
      </c>
      <c r="C20024" t="s">
        <v>135</v>
      </c>
      <c r="D20024" t="s">
        <v>152</v>
      </c>
      <c r="E20024" s="9">
        <v>0</v>
      </c>
      <c r="F20024" s="9">
        <v>1</v>
      </c>
      <c r="G20024" s="9">
        <v>2</v>
      </c>
      <c r="H20024" s="9">
        <v>7</v>
      </c>
      <c r="I20024" s="9">
        <v>0.8105660080909729</v>
      </c>
      <c r="J20024" s="9">
        <v>0.8105660080909729</v>
      </c>
      <c r="K20024" s="9">
        <v>0</v>
      </c>
      <c r="L20024" s="9">
        <v>69.547210693359375</v>
      </c>
    </row>
    <row r="20025" spans="1:12" x14ac:dyDescent="0.25">
      <c r="A20025" s="5" t="str">
        <f t="shared" si="312"/>
        <v>1ZoneRemainder of System0128</v>
      </c>
      <c r="B20025" s="9">
        <v>1</v>
      </c>
      <c r="C20025" t="s">
        <v>135</v>
      </c>
      <c r="D20025" t="s">
        <v>152</v>
      </c>
      <c r="E20025" s="9">
        <v>0</v>
      </c>
      <c r="F20025" s="9">
        <v>1</v>
      </c>
      <c r="G20025" s="9">
        <v>2</v>
      </c>
      <c r="H20025" s="9">
        <v>8</v>
      </c>
      <c r="I20025" s="9">
        <v>0.76882463693618774</v>
      </c>
      <c r="J20025" s="9">
        <v>0.76882463693618774</v>
      </c>
      <c r="K20025" s="9">
        <v>0</v>
      </c>
      <c r="L20025" s="9">
        <v>69.758872985839844</v>
      </c>
    </row>
    <row r="20026" spans="1:12" x14ac:dyDescent="0.25">
      <c r="A20026" s="5" t="str">
        <f t="shared" si="312"/>
        <v>1ZoneRemainder of System0129</v>
      </c>
      <c r="B20026" s="9">
        <v>1</v>
      </c>
      <c r="C20026" t="s">
        <v>135</v>
      </c>
      <c r="D20026" t="s">
        <v>152</v>
      </c>
      <c r="E20026" s="9">
        <v>0</v>
      </c>
      <c r="F20026" s="9">
        <v>1</v>
      </c>
      <c r="G20026" s="9">
        <v>2</v>
      </c>
      <c r="H20026" s="9">
        <v>9</v>
      </c>
      <c r="I20026" s="9">
        <v>0.67977333068847656</v>
      </c>
      <c r="J20026" s="9">
        <v>0.67977333068847656</v>
      </c>
      <c r="K20026" s="9">
        <v>0</v>
      </c>
      <c r="L20026" s="9">
        <v>72.578323364257813</v>
      </c>
    </row>
    <row r="20027" spans="1:12" x14ac:dyDescent="0.25">
      <c r="A20027" s="5" t="str">
        <f t="shared" si="312"/>
        <v>1ZoneRemainder of System01210</v>
      </c>
      <c r="B20027" s="9">
        <v>1</v>
      </c>
      <c r="C20027" t="s">
        <v>135</v>
      </c>
      <c r="D20027" t="s">
        <v>152</v>
      </c>
      <c r="E20027" s="9">
        <v>0</v>
      </c>
      <c r="F20027" s="9">
        <v>1</v>
      </c>
      <c r="G20027" s="9">
        <v>2</v>
      </c>
      <c r="H20027" s="9">
        <v>10</v>
      </c>
      <c r="I20027" s="9">
        <v>0.64028608798980713</v>
      </c>
      <c r="J20027" s="9">
        <v>0.64028608798980713</v>
      </c>
      <c r="K20027" s="9">
        <v>0</v>
      </c>
      <c r="L20027" s="9">
        <v>77.064781188964844</v>
      </c>
    </row>
    <row r="20028" spans="1:12" x14ac:dyDescent="0.25">
      <c r="A20028" s="5" t="str">
        <f t="shared" si="312"/>
        <v>1ZoneRemainder of System01211</v>
      </c>
      <c r="B20028" s="9">
        <v>1</v>
      </c>
      <c r="C20028" t="s">
        <v>135</v>
      </c>
      <c r="D20028" t="s">
        <v>152</v>
      </c>
      <c r="E20028" s="9">
        <v>0</v>
      </c>
      <c r="F20028" s="9">
        <v>1</v>
      </c>
      <c r="G20028" s="9">
        <v>2</v>
      </c>
      <c r="H20028" s="9">
        <v>11</v>
      </c>
      <c r="I20028" s="9">
        <v>0.68966710567474365</v>
      </c>
      <c r="J20028" s="9">
        <v>0.68966710567474365</v>
      </c>
      <c r="K20028" s="9">
        <v>0</v>
      </c>
      <c r="L20028" s="9">
        <v>81.801933288574219</v>
      </c>
    </row>
    <row r="20029" spans="1:12" x14ac:dyDescent="0.25">
      <c r="A20029" s="5" t="str">
        <f t="shared" si="312"/>
        <v>1ZoneRemainder of System01212</v>
      </c>
      <c r="B20029" s="9">
        <v>1</v>
      </c>
      <c r="C20029" t="s">
        <v>135</v>
      </c>
      <c r="D20029" t="s">
        <v>152</v>
      </c>
      <c r="E20029" s="9">
        <v>0</v>
      </c>
      <c r="F20029" s="9">
        <v>1</v>
      </c>
      <c r="G20029" s="9">
        <v>2</v>
      </c>
      <c r="H20029" s="9">
        <v>12</v>
      </c>
      <c r="I20029" s="9">
        <v>0.82644742727279663</v>
      </c>
      <c r="J20029" s="9">
        <v>0.82644742727279663</v>
      </c>
      <c r="K20029" s="9">
        <v>0</v>
      </c>
      <c r="L20029" s="9">
        <v>85.957191467285156</v>
      </c>
    </row>
    <row r="20030" spans="1:12" x14ac:dyDescent="0.25">
      <c r="A20030" s="5" t="str">
        <f t="shared" si="312"/>
        <v>1ZoneRemainder of System01213</v>
      </c>
      <c r="B20030" s="9">
        <v>1</v>
      </c>
      <c r="C20030" t="s">
        <v>135</v>
      </c>
      <c r="D20030" t="s">
        <v>152</v>
      </c>
      <c r="E20030" s="9">
        <v>0</v>
      </c>
      <c r="F20030" s="9">
        <v>1</v>
      </c>
      <c r="G20030" s="9">
        <v>2</v>
      </c>
      <c r="H20030" s="9">
        <v>13</v>
      </c>
      <c r="I20030" s="9">
        <v>1.071833610534668</v>
      </c>
      <c r="J20030" s="9">
        <v>1.071833610534668</v>
      </c>
      <c r="K20030" s="9">
        <v>0</v>
      </c>
      <c r="L20030" s="9">
        <v>89.042915344238281</v>
      </c>
    </row>
    <row r="20031" spans="1:12" x14ac:dyDescent="0.25">
      <c r="A20031" s="5" t="str">
        <f t="shared" si="312"/>
        <v>1ZoneRemainder of System01214</v>
      </c>
      <c r="B20031" s="9">
        <v>1</v>
      </c>
      <c r="C20031" t="s">
        <v>135</v>
      </c>
      <c r="D20031" t="s">
        <v>152</v>
      </c>
      <c r="E20031" s="9">
        <v>0</v>
      </c>
      <c r="F20031" s="9">
        <v>1</v>
      </c>
      <c r="G20031" s="9">
        <v>2</v>
      </c>
      <c r="H20031" s="9">
        <v>14</v>
      </c>
      <c r="I20031" s="9">
        <v>1.3694162368774414</v>
      </c>
      <c r="J20031" s="9">
        <v>1.3694162368774414</v>
      </c>
      <c r="K20031" s="9">
        <v>0</v>
      </c>
      <c r="L20031" s="9">
        <v>91.153701782226563</v>
      </c>
    </row>
    <row r="20032" spans="1:12" x14ac:dyDescent="0.25">
      <c r="A20032" s="5" t="str">
        <f t="shared" si="312"/>
        <v>1ZoneRemainder of System01215</v>
      </c>
      <c r="B20032" s="9">
        <v>1</v>
      </c>
      <c r="C20032" t="s">
        <v>135</v>
      </c>
      <c r="D20032" t="s">
        <v>152</v>
      </c>
      <c r="E20032" s="9">
        <v>0</v>
      </c>
      <c r="F20032" s="9">
        <v>1</v>
      </c>
      <c r="G20032" s="9">
        <v>2</v>
      </c>
      <c r="H20032" s="9">
        <v>15</v>
      </c>
      <c r="I20032" s="9">
        <v>1.686038613319397</v>
      </c>
      <c r="J20032" s="9">
        <v>1.686038613319397</v>
      </c>
      <c r="K20032" s="9">
        <v>0</v>
      </c>
      <c r="L20032" s="9">
        <v>92.713737487792969</v>
      </c>
    </row>
    <row r="20033" spans="1:12" x14ac:dyDescent="0.25">
      <c r="A20033" s="5" t="str">
        <f t="shared" si="312"/>
        <v>1ZoneRemainder of System01216</v>
      </c>
      <c r="B20033" s="9">
        <v>1</v>
      </c>
      <c r="C20033" t="s">
        <v>135</v>
      </c>
      <c r="D20033" t="s">
        <v>152</v>
      </c>
      <c r="E20033" s="9">
        <v>0</v>
      </c>
      <c r="F20033" s="9">
        <v>1</v>
      </c>
      <c r="G20033" s="9">
        <v>2</v>
      </c>
      <c r="H20033" s="9">
        <v>16</v>
      </c>
      <c r="I20033" s="9">
        <v>2.0382497310638428</v>
      </c>
      <c r="J20033" s="9">
        <v>2.0382497310638428</v>
      </c>
      <c r="K20033" s="9">
        <v>0</v>
      </c>
      <c r="L20033" s="9">
        <v>93.232864379882813</v>
      </c>
    </row>
    <row r="20034" spans="1:12" x14ac:dyDescent="0.25">
      <c r="A20034" s="5" t="str">
        <f t="shared" si="312"/>
        <v>1ZoneRemainder of System01217</v>
      </c>
      <c r="B20034" s="9">
        <v>1</v>
      </c>
      <c r="C20034" t="s">
        <v>135</v>
      </c>
      <c r="D20034" t="s">
        <v>152</v>
      </c>
      <c r="E20034" s="9">
        <v>0</v>
      </c>
      <c r="F20034" s="9">
        <v>1</v>
      </c>
      <c r="G20034" s="9">
        <v>2</v>
      </c>
      <c r="H20034" s="9">
        <v>17</v>
      </c>
      <c r="I20034" s="9">
        <v>2.3325974941253662</v>
      </c>
      <c r="J20034" s="9">
        <v>1.2579166889190674</v>
      </c>
      <c r="K20034" s="9">
        <v>1.6783684492111206E-2</v>
      </c>
      <c r="L20034" s="9">
        <v>93.318740844726563</v>
      </c>
    </row>
    <row r="20035" spans="1:12" x14ac:dyDescent="0.25">
      <c r="A20035" s="5" t="str">
        <f t="shared" ref="A20035:A20098" si="313">B20035&amp;C20035&amp;D20035&amp;E20035&amp;F20035&amp;G20035&amp;H20035</f>
        <v>1ZoneRemainder of System01218</v>
      </c>
      <c r="B20035" s="9">
        <v>1</v>
      </c>
      <c r="C20035" t="s">
        <v>135</v>
      </c>
      <c r="D20035" t="s">
        <v>152</v>
      </c>
      <c r="E20035" s="9">
        <v>0</v>
      </c>
      <c r="F20035" s="9">
        <v>1</v>
      </c>
      <c r="G20035" s="9">
        <v>2</v>
      </c>
      <c r="H20035" s="9">
        <v>18</v>
      </c>
      <c r="I20035" s="9">
        <v>2.5991895198822021</v>
      </c>
      <c r="J20035" s="9">
        <v>1.9660091400146484</v>
      </c>
      <c r="K20035" s="9">
        <v>3.2837126404047012E-2</v>
      </c>
      <c r="L20035" s="9">
        <v>92.366462707519531</v>
      </c>
    </row>
    <row r="20036" spans="1:12" x14ac:dyDescent="0.25">
      <c r="A20036" s="5" t="str">
        <f t="shared" si="313"/>
        <v>1ZoneRemainder of System01219</v>
      </c>
      <c r="B20036" s="9">
        <v>1</v>
      </c>
      <c r="C20036" t="s">
        <v>135</v>
      </c>
      <c r="D20036" t="s">
        <v>152</v>
      </c>
      <c r="E20036" s="9">
        <v>0</v>
      </c>
      <c r="F20036" s="9">
        <v>1</v>
      </c>
      <c r="G20036" s="9">
        <v>2</v>
      </c>
      <c r="H20036" s="9">
        <v>19</v>
      </c>
      <c r="I20036" s="9">
        <v>2.7057397365570068</v>
      </c>
      <c r="J20036" s="9">
        <v>2.3129339218139648</v>
      </c>
      <c r="K20036" s="9">
        <v>2.4784106761217117E-2</v>
      </c>
      <c r="L20036" s="9">
        <v>90.983779907226563</v>
      </c>
    </row>
    <row r="20037" spans="1:12" x14ac:dyDescent="0.25">
      <c r="A20037" s="5" t="str">
        <f t="shared" si="313"/>
        <v>1ZoneRemainder of System01220</v>
      </c>
      <c r="B20037" s="9">
        <v>1</v>
      </c>
      <c r="C20037" t="s">
        <v>135</v>
      </c>
      <c r="D20037" t="s">
        <v>152</v>
      </c>
      <c r="E20037" s="9">
        <v>0</v>
      </c>
      <c r="F20037" s="9">
        <v>1</v>
      </c>
      <c r="G20037" s="9">
        <v>2</v>
      </c>
      <c r="H20037" s="9">
        <v>20</v>
      </c>
      <c r="I20037" s="9">
        <v>2.6107194423675537</v>
      </c>
      <c r="J20037" s="9">
        <v>2.3261032104492188</v>
      </c>
      <c r="K20037" s="9">
        <v>6.6527780145406723E-3</v>
      </c>
      <c r="L20037" s="9">
        <v>88.667091369628906</v>
      </c>
    </row>
    <row r="20038" spans="1:12" x14ac:dyDescent="0.25">
      <c r="A20038" s="5" t="str">
        <f t="shared" si="313"/>
        <v>1ZoneRemainder of System01221</v>
      </c>
      <c r="B20038" s="9">
        <v>1</v>
      </c>
      <c r="C20038" t="s">
        <v>135</v>
      </c>
      <c r="D20038" t="s">
        <v>152</v>
      </c>
      <c r="E20038" s="9">
        <v>0</v>
      </c>
      <c r="F20038" s="9">
        <v>1</v>
      </c>
      <c r="G20038" s="9">
        <v>2</v>
      </c>
      <c r="H20038" s="9">
        <v>21</v>
      </c>
      <c r="I20038" s="9">
        <v>2.4973559379577637</v>
      </c>
      <c r="J20038" s="9">
        <v>2.2400825023651123</v>
      </c>
      <c r="K20038" s="9">
        <v>8.0397846177220345E-3</v>
      </c>
      <c r="L20038" s="9">
        <v>85.149856567382813</v>
      </c>
    </row>
    <row r="20039" spans="1:12" x14ac:dyDescent="0.25">
      <c r="A20039" s="5" t="str">
        <f t="shared" si="313"/>
        <v>1ZoneRemainder of System01222</v>
      </c>
      <c r="B20039" s="9">
        <v>1</v>
      </c>
      <c r="C20039" t="s">
        <v>135</v>
      </c>
      <c r="D20039" t="s">
        <v>152</v>
      </c>
      <c r="E20039" s="9">
        <v>0</v>
      </c>
      <c r="F20039" s="9">
        <v>1</v>
      </c>
      <c r="G20039" s="9">
        <v>2</v>
      </c>
      <c r="H20039" s="9">
        <v>22</v>
      </c>
      <c r="I20039" s="9">
        <v>2.3467540740966797</v>
      </c>
      <c r="J20039" s="9">
        <v>2.834904670715332</v>
      </c>
      <c r="K20039" s="9">
        <v>2.1713614463806152E-2</v>
      </c>
      <c r="L20039" s="9">
        <v>81.901130676269531</v>
      </c>
    </row>
    <row r="20040" spans="1:12" x14ac:dyDescent="0.25">
      <c r="A20040" s="5" t="str">
        <f t="shared" si="313"/>
        <v>1ZoneRemainder of System01223</v>
      </c>
      <c r="B20040" s="9">
        <v>1</v>
      </c>
      <c r="C20040" t="s">
        <v>135</v>
      </c>
      <c r="D20040" t="s">
        <v>152</v>
      </c>
      <c r="E20040" s="9">
        <v>0</v>
      </c>
      <c r="F20040" s="9">
        <v>1</v>
      </c>
      <c r="G20040" s="9">
        <v>2</v>
      </c>
      <c r="H20040" s="9">
        <v>23</v>
      </c>
      <c r="I20040" s="9">
        <v>2.0797219276428223</v>
      </c>
      <c r="J20040" s="9">
        <v>2.2544732093811035</v>
      </c>
      <c r="K20040" s="9">
        <v>1.3635118491947651E-2</v>
      </c>
      <c r="L20040" s="9">
        <v>79.671737670898438</v>
      </c>
    </row>
    <row r="20041" spans="1:12" x14ac:dyDescent="0.25">
      <c r="A20041" s="5" t="str">
        <f t="shared" si="313"/>
        <v>1ZoneRemainder of System01224</v>
      </c>
      <c r="B20041" s="9">
        <v>1</v>
      </c>
      <c r="C20041" t="s">
        <v>135</v>
      </c>
      <c r="D20041" t="s">
        <v>152</v>
      </c>
      <c r="E20041" s="9">
        <v>0</v>
      </c>
      <c r="F20041" s="9">
        <v>1</v>
      </c>
      <c r="G20041" s="9">
        <v>2</v>
      </c>
      <c r="H20041" s="9">
        <v>24</v>
      </c>
      <c r="I20041" s="9">
        <v>1.7507797479629517</v>
      </c>
      <c r="J20041" s="9">
        <v>1.8458994626998901</v>
      </c>
      <c r="K20041" s="9">
        <v>9.3169799074530602E-3</v>
      </c>
      <c r="L20041" s="9">
        <v>77.760581970214844</v>
      </c>
    </row>
    <row r="20042" spans="1:12" x14ac:dyDescent="0.25">
      <c r="A20042" s="5" t="str">
        <f t="shared" si="313"/>
        <v>1ZoneRemainder of System01101</v>
      </c>
      <c r="B20042" s="9">
        <v>1</v>
      </c>
      <c r="C20042" t="s">
        <v>135</v>
      </c>
      <c r="D20042" t="s">
        <v>152</v>
      </c>
      <c r="E20042" s="9">
        <v>0</v>
      </c>
      <c r="F20042" s="9">
        <v>1</v>
      </c>
      <c r="G20042" s="9">
        <v>10</v>
      </c>
      <c r="H20042" s="9">
        <v>1</v>
      </c>
      <c r="I20042" s="9">
        <v>1.6680535078048706</v>
      </c>
      <c r="J20042" s="9">
        <v>1.6680535078048706</v>
      </c>
      <c r="K20042" s="9">
        <v>0</v>
      </c>
      <c r="L20042" s="9">
        <v>79.556015014648438</v>
      </c>
    </row>
    <row r="20043" spans="1:12" x14ac:dyDescent="0.25">
      <c r="A20043" s="5" t="str">
        <f t="shared" si="313"/>
        <v>1ZoneRemainder of System01102</v>
      </c>
      <c r="B20043" s="9">
        <v>1</v>
      </c>
      <c r="C20043" t="s">
        <v>135</v>
      </c>
      <c r="D20043" t="s">
        <v>152</v>
      </c>
      <c r="E20043" s="9">
        <v>0</v>
      </c>
      <c r="F20043" s="9">
        <v>1</v>
      </c>
      <c r="G20043" s="9">
        <v>10</v>
      </c>
      <c r="H20043" s="9">
        <v>2</v>
      </c>
      <c r="I20043" s="9">
        <v>1.4002529382705688</v>
      </c>
      <c r="J20043" s="9">
        <v>1.4002529382705688</v>
      </c>
      <c r="K20043" s="9">
        <v>0</v>
      </c>
      <c r="L20043" s="9">
        <v>77.737762451171875</v>
      </c>
    </row>
    <row r="20044" spans="1:12" x14ac:dyDescent="0.25">
      <c r="A20044" s="5" t="str">
        <f t="shared" si="313"/>
        <v>1ZoneRemainder of System01103</v>
      </c>
      <c r="B20044" s="9">
        <v>1</v>
      </c>
      <c r="C20044" t="s">
        <v>135</v>
      </c>
      <c r="D20044" t="s">
        <v>152</v>
      </c>
      <c r="E20044" s="9">
        <v>0</v>
      </c>
      <c r="F20044" s="9">
        <v>1</v>
      </c>
      <c r="G20044" s="9">
        <v>10</v>
      </c>
      <c r="H20044" s="9">
        <v>3</v>
      </c>
      <c r="I20044" s="9">
        <v>1.2091308832168579</v>
      </c>
      <c r="J20044" s="9">
        <v>1.2091308832168579</v>
      </c>
      <c r="K20044" s="9">
        <v>0</v>
      </c>
      <c r="L20044" s="9">
        <v>76.222846984863281</v>
      </c>
    </row>
    <row r="20045" spans="1:12" x14ac:dyDescent="0.25">
      <c r="A20045" s="5" t="str">
        <f t="shared" si="313"/>
        <v>1ZoneRemainder of System01104</v>
      </c>
      <c r="B20045" s="9">
        <v>1</v>
      </c>
      <c r="C20045" t="s">
        <v>135</v>
      </c>
      <c r="D20045" t="s">
        <v>152</v>
      </c>
      <c r="E20045" s="9">
        <v>0</v>
      </c>
      <c r="F20045" s="9">
        <v>1</v>
      </c>
      <c r="G20045" s="9">
        <v>10</v>
      </c>
      <c r="H20045" s="9">
        <v>4</v>
      </c>
      <c r="I20045" s="9">
        <v>1.0780094861984253</v>
      </c>
      <c r="J20045" s="9">
        <v>1.0780094861984253</v>
      </c>
      <c r="K20045" s="9">
        <v>0</v>
      </c>
      <c r="L20045" s="9">
        <v>74.937156677246094</v>
      </c>
    </row>
    <row r="20046" spans="1:12" x14ac:dyDescent="0.25">
      <c r="A20046" s="5" t="str">
        <f t="shared" si="313"/>
        <v>1ZoneRemainder of System01105</v>
      </c>
      <c r="B20046" s="9">
        <v>1</v>
      </c>
      <c r="C20046" t="s">
        <v>135</v>
      </c>
      <c r="D20046" t="s">
        <v>152</v>
      </c>
      <c r="E20046" s="9">
        <v>0</v>
      </c>
      <c r="F20046" s="9">
        <v>1</v>
      </c>
      <c r="G20046" s="9">
        <v>10</v>
      </c>
      <c r="H20046" s="9">
        <v>5</v>
      </c>
      <c r="I20046" s="9">
        <v>0.98802679777145386</v>
      </c>
      <c r="J20046" s="9">
        <v>0.98802679777145386</v>
      </c>
      <c r="K20046" s="9">
        <v>0</v>
      </c>
      <c r="L20046" s="9">
        <v>73.87530517578125</v>
      </c>
    </row>
    <row r="20047" spans="1:12" x14ac:dyDescent="0.25">
      <c r="A20047" s="5" t="str">
        <f t="shared" si="313"/>
        <v>1ZoneRemainder of System01106</v>
      </c>
      <c r="B20047" s="9">
        <v>1</v>
      </c>
      <c r="C20047" t="s">
        <v>135</v>
      </c>
      <c r="D20047" t="s">
        <v>152</v>
      </c>
      <c r="E20047" s="9">
        <v>0</v>
      </c>
      <c r="F20047" s="9">
        <v>1</v>
      </c>
      <c r="G20047" s="9">
        <v>10</v>
      </c>
      <c r="H20047" s="9">
        <v>6</v>
      </c>
      <c r="I20047" s="9">
        <v>0.93418788909912109</v>
      </c>
      <c r="J20047" s="9">
        <v>0.93418788909912109</v>
      </c>
      <c r="K20047" s="9">
        <v>0</v>
      </c>
      <c r="L20047" s="9">
        <v>72.905921936035156</v>
      </c>
    </row>
    <row r="20048" spans="1:12" x14ac:dyDescent="0.25">
      <c r="A20048" s="5" t="str">
        <f t="shared" si="313"/>
        <v>1ZoneRemainder of System01107</v>
      </c>
      <c r="B20048" s="9">
        <v>1</v>
      </c>
      <c r="C20048" t="s">
        <v>135</v>
      </c>
      <c r="D20048" t="s">
        <v>152</v>
      </c>
      <c r="E20048" s="9">
        <v>0</v>
      </c>
      <c r="F20048" s="9">
        <v>1</v>
      </c>
      <c r="G20048" s="9">
        <v>10</v>
      </c>
      <c r="H20048" s="9">
        <v>7</v>
      </c>
      <c r="I20048" s="9">
        <v>0.88565653562545776</v>
      </c>
      <c r="J20048" s="9">
        <v>0.88565653562545776</v>
      </c>
      <c r="K20048" s="9">
        <v>0</v>
      </c>
      <c r="L20048" s="9">
        <v>72.041038513183594</v>
      </c>
    </row>
    <row r="20049" spans="1:12" x14ac:dyDescent="0.25">
      <c r="A20049" s="5" t="str">
        <f t="shared" si="313"/>
        <v>1ZoneRemainder of System01108</v>
      </c>
      <c r="B20049" s="9">
        <v>1</v>
      </c>
      <c r="C20049" t="s">
        <v>135</v>
      </c>
      <c r="D20049" t="s">
        <v>152</v>
      </c>
      <c r="E20049" s="9">
        <v>0</v>
      </c>
      <c r="F20049" s="9">
        <v>1</v>
      </c>
      <c r="G20049" s="9">
        <v>10</v>
      </c>
      <c r="H20049" s="9">
        <v>8</v>
      </c>
      <c r="I20049" s="9">
        <v>0.85014921426773071</v>
      </c>
      <c r="J20049" s="9">
        <v>0.85014921426773071</v>
      </c>
      <c r="K20049" s="9">
        <v>0</v>
      </c>
      <c r="L20049" s="9">
        <v>72.364570617675781</v>
      </c>
    </row>
    <row r="20050" spans="1:12" x14ac:dyDescent="0.25">
      <c r="A20050" s="5" t="str">
        <f t="shared" si="313"/>
        <v>1ZoneRemainder of System01109</v>
      </c>
      <c r="B20050" s="9">
        <v>1</v>
      </c>
      <c r="C20050" t="s">
        <v>135</v>
      </c>
      <c r="D20050" t="s">
        <v>152</v>
      </c>
      <c r="E20050" s="9">
        <v>0</v>
      </c>
      <c r="F20050" s="9">
        <v>1</v>
      </c>
      <c r="G20050" s="9">
        <v>10</v>
      </c>
      <c r="H20050" s="9">
        <v>9</v>
      </c>
      <c r="I20050" s="9">
        <v>0.77065181732177734</v>
      </c>
      <c r="J20050" s="9">
        <v>0.77065181732177734</v>
      </c>
      <c r="K20050" s="9">
        <v>0</v>
      </c>
      <c r="L20050" s="9">
        <v>75.4635009765625</v>
      </c>
    </row>
    <row r="20051" spans="1:12" x14ac:dyDescent="0.25">
      <c r="A20051" s="5" t="str">
        <f t="shared" si="313"/>
        <v>1ZoneRemainder of System011010</v>
      </c>
      <c r="B20051" s="9">
        <v>1</v>
      </c>
      <c r="C20051" t="s">
        <v>135</v>
      </c>
      <c r="D20051" t="s">
        <v>152</v>
      </c>
      <c r="E20051" s="9">
        <v>0</v>
      </c>
      <c r="F20051" s="9">
        <v>1</v>
      </c>
      <c r="G20051" s="9">
        <v>10</v>
      </c>
      <c r="H20051" s="9">
        <v>10</v>
      </c>
      <c r="I20051" s="9">
        <v>0.77629202604293823</v>
      </c>
      <c r="J20051" s="9">
        <v>0.77629202604293823</v>
      </c>
      <c r="K20051" s="9">
        <v>0</v>
      </c>
      <c r="L20051" s="9">
        <v>80.875679016113281</v>
      </c>
    </row>
    <row r="20052" spans="1:12" x14ac:dyDescent="0.25">
      <c r="A20052" s="5" t="str">
        <f t="shared" si="313"/>
        <v>1ZoneRemainder of System011011</v>
      </c>
      <c r="B20052" s="9">
        <v>1</v>
      </c>
      <c r="C20052" t="s">
        <v>135</v>
      </c>
      <c r="D20052" t="s">
        <v>152</v>
      </c>
      <c r="E20052" s="9">
        <v>0</v>
      </c>
      <c r="F20052" s="9">
        <v>1</v>
      </c>
      <c r="G20052" s="9">
        <v>10</v>
      </c>
      <c r="H20052" s="9">
        <v>11</v>
      </c>
      <c r="I20052" s="9">
        <v>0.93605351448059082</v>
      </c>
      <c r="J20052" s="9">
        <v>0.93605351448059082</v>
      </c>
      <c r="K20052" s="9">
        <v>0</v>
      </c>
      <c r="L20052" s="9">
        <v>86.430732727050781</v>
      </c>
    </row>
    <row r="20053" spans="1:12" x14ac:dyDescent="0.25">
      <c r="A20053" s="5" t="str">
        <f t="shared" si="313"/>
        <v>1ZoneRemainder of System011012</v>
      </c>
      <c r="B20053" s="9">
        <v>1</v>
      </c>
      <c r="C20053" t="s">
        <v>135</v>
      </c>
      <c r="D20053" t="s">
        <v>152</v>
      </c>
      <c r="E20053" s="9">
        <v>0</v>
      </c>
      <c r="F20053" s="9">
        <v>1</v>
      </c>
      <c r="G20053" s="9">
        <v>10</v>
      </c>
      <c r="H20053" s="9">
        <v>12</v>
      </c>
      <c r="I20053" s="9">
        <v>1.1590125560760498</v>
      </c>
      <c r="J20053" s="9">
        <v>1.1590125560760498</v>
      </c>
      <c r="K20053" s="9">
        <v>0</v>
      </c>
      <c r="L20053" s="9">
        <v>91.024787902832031</v>
      </c>
    </row>
    <row r="20054" spans="1:12" x14ac:dyDescent="0.25">
      <c r="A20054" s="5" t="str">
        <f t="shared" si="313"/>
        <v>1ZoneRemainder of System011013</v>
      </c>
      <c r="B20054" s="9">
        <v>1</v>
      </c>
      <c r="C20054" t="s">
        <v>135</v>
      </c>
      <c r="D20054" t="s">
        <v>152</v>
      </c>
      <c r="E20054" s="9">
        <v>0</v>
      </c>
      <c r="F20054" s="9">
        <v>1</v>
      </c>
      <c r="G20054" s="9">
        <v>10</v>
      </c>
      <c r="H20054" s="9">
        <v>13</v>
      </c>
      <c r="I20054" s="9">
        <v>1.4959484338760376</v>
      </c>
      <c r="J20054" s="9">
        <v>1.4959484338760376</v>
      </c>
      <c r="K20054" s="9">
        <v>0</v>
      </c>
      <c r="L20054" s="9">
        <v>94.367599487304688</v>
      </c>
    </row>
    <row r="20055" spans="1:12" x14ac:dyDescent="0.25">
      <c r="A20055" s="5" t="str">
        <f t="shared" si="313"/>
        <v>1ZoneRemainder of System011014</v>
      </c>
      <c r="B20055" s="9">
        <v>1</v>
      </c>
      <c r="C20055" t="s">
        <v>135</v>
      </c>
      <c r="D20055" t="s">
        <v>152</v>
      </c>
      <c r="E20055" s="9">
        <v>0</v>
      </c>
      <c r="F20055" s="9">
        <v>1</v>
      </c>
      <c r="G20055" s="9">
        <v>10</v>
      </c>
      <c r="H20055" s="9">
        <v>14</v>
      </c>
      <c r="I20055" s="9">
        <v>1.8756346702575684</v>
      </c>
      <c r="J20055" s="9">
        <v>1.8756346702575684</v>
      </c>
      <c r="K20055" s="9">
        <v>0</v>
      </c>
      <c r="L20055" s="9">
        <v>97.00860595703125</v>
      </c>
    </row>
    <row r="20056" spans="1:12" x14ac:dyDescent="0.25">
      <c r="A20056" s="5" t="str">
        <f t="shared" si="313"/>
        <v>1ZoneRemainder of System011015</v>
      </c>
      <c r="B20056" s="9">
        <v>1</v>
      </c>
      <c r="C20056" t="s">
        <v>135</v>
      </c>
      <c r="D20056" t="s">
        <v>152</v>
      </c>
      <c r="E20056" s="9">
        <v>0</v>
      </c>
      <c r="F20056" s="9">
        <v>1</v>
      </c>
      <c r="G20056" s="9">
        <v>10</v>
      </c>
      <c r="H20056" s="9">
        <v>15</v>
      </c>
      <c r="I20056" s="9">
        <v>2.2519161701202393</v>
      </c>
      <c r="J20056" s="9">
        <v>2.2519161701202393</v>
      </c>
      <c r="K20056" s="9">
        <v>0</v>
      </c>
      <c r="L20056" s="9">
        <v>98.797019958496094</v>
      </c>
    </row>
    <row r="20057" spans="1:12" x14ac:dyDescent="0.25">
      <c r="A20057" s="5" t="str">
        <f t="shared" si="313"/>
        <v>1ZoneRemainder of System011016</v>
      </c>
      <c r="B20057" s="9">
        <v>1</v>
      </c>
      <c r="C20057" t="s">
        <v>135</v>
      </c>
      <c r="D20057" t="s">
        <v>152</v>
      </c>
      <c r="E20057" s="9">
        <v>0</v>
      </c>
      <c r="F20057" s="9">
        <v>1</v>
      </c>
      <c r="G20057" s="9">
        <v>10</v>
      </c>
      <c r="H20057" s="9">
        <v>16</v>
      </c>
      <c r="I20057" s="9">
        <v>2.6423554420471191</v>
      </c>
      <c r="J20057" s="9">
        <v>2.6423554420471191</v>
      </c>
      <c r="K20057" s="9">
        <v>0</v>
      </c>
      <c r="L20057" s="9">
        <v>99.748863220214844</v>
      </c>
    </row>
    <row r="20058" spans="1:12" x14ac:dyDescent="0.25">
      <c r="A20058" s="5" t="str">
        <f t="shared" si="313"/>
        <v>1ZoneRemainder of System011017</v>
      </c>
      <c r="B20058" s="9">
        <v>1</v>
      </c>
      <c r="C20058" t="s">
        <v>135</v>
      </c>
      <c r="D20058" t="s">
        <v>152</v>
      </c>
      <c r="E20058" s="9">
        <v>0</v>
      </c>
      <c r="F20058" s="9">
        <v>1</v>
      </c>
      <c r="G20058" s="9">
        <v>10</v>
      </c>
      <c r="H20058" s="9">
        <v>17</v>
      </c>
      <c r="I20058" s="9">
        <v>2.9365091323852539</v>
      </c>
      <c r="J20058" s="9">
        <v>1.7114951610565186</v>
      </c>
      <c r="K20058" s="9">
        <v>3.0659707263112068E-2</v>
      </c>
      <c r="L20058" s="9">
        <v>99.819984436035156</v>
      </c>
    </row>
    <row r="20059" spans="1:12" x14ac:dyDescent="0.25">
      <c r="A20059" s="5" t="str">
        <f t="shared" si="313"/>
        <v>1ZoneRemainder of System011018</v>
      </c>
      <c r="B20059" s="9">
        <v>1</v>
      </c>
      <c r="C20059" t="s">
        <v>135</v>
      </c>
      <c r="D20059" t="s">
        <v>152</v>
      </c>
      <c r="E20059" s="9">
        <v>0</v>
      </c>
      <c r="F20059" s="9">
        <v>1</v>
      </c>
      <c r="G20059" s="9">
        <v>10</v>
      </c>
      <c r="H20059" s="9">
        <v>18</v>
      </c>
      <c r="I20059" s="9">
        <v>3.1825463771820068</v>
      </c>
      <c r="J20059" s="9">
        <v>2.4010298252105713</v>
      </c>
      <c r="K20059" s="9">
        <v>5.0413608551025391E-2</v>
      </c>
      <c r="L20059" s="9">
        <v>99.271629333496094</v>
      </c>
    </row>
    <row r="20060" spans="1:12" x14ac:dyDescent="0.25">
      <c r="A20060" s="5" t="str">
        <f t="shared" si="313"/>
        <v>1ZoneRemainder of System011019</v>
      </c>
      <c r="B20060" s="9">
        <v>1</v>
      </c>
      <c r="C20060" t="s">
        <v>135</v>
      </c>
      <c r="D20060" t="s">
        <v>152</v>
      </c>
      <c r="E20060" s="9">
        <v>0</v>
      </c>
      <c r="F20060" s="9">
        <v>1</v>
      </c>
      <c r="G20060" s="9">
        <v>10</v>
      </c>
      <c r="H20060" s="9">
        <v>19</v>
      </c>
      <c r="I20060" s="9">
        <v>3.2582366466522217</v>
      </c>
      <c r="J20060" s="9">
        <v>2.763408899307251</v>
      </c>
      <c r="K20060" s="9">
        <v>2.9472319409251213E-2</v>
      </c>
      <c r="L20060" s="9">
        <v>97.740585327148438</v>
      </c>
    </row>
    <row r="20061" spans="1:12" x14ac:dyDescent="0.25">
      <c r="A20061" s="5" t="str">
        <f t="shared" si="313"/>
        <v>1ZoneRemainder of System011020</v>
      </c>
      <c r="B20061" s="9">
        <v>1</v>
      </c>
      <c r="C20061" t="s">
        <v>135</v>
      </c>
      <c r="D20061" t="s">
        <v>152</v>
      </c>
      <c r="E20061" s="9">
        <v>0</v>
      </c>
      <c r="F20061" s="9">
        <v>1</v>
      </c>
      <c r="G20061" s="9">
        <v>10</v>
      </c>
      <c r="H20061" s="9">
        <v>20</v>
      </c>
      <c r="I20061" s="9">
        <v>3.1236224174499512</v>
      </c>
      <c r="J20061" s="9">
        <v>2.7881045341491699</v>
      </c>
      <c r="K20061" s="9">
        <v>1.4223602600395679E-2</v>
      </c>
      <c r="L20061" s="9">
        <v>95.214851379394531</v>
      </c>
    </row>
    <row r="20062" spans="1:12" x14ac:dyDescent="0.25">
      <c r="A20062" s="5" t="str">
        <f t="shared" si="313"/>
        <v>1ZoneRemainder of System011021</v>
      </c>
      <c r="B20062" s="9">
        <v>1</v>
      </c>
      <c r="C20062" t="s">
        <v>135</v>
      </c>
      <c r="D20062" t="s">
        <v>152</v>
      </c>
      <c r="E20062" s="9">
        <v>0</v>
      </c>
      <c r="F20062" s="9">
        <v>1</v>
      </c>
      <c r="G20062" s="9">
        <v>10</v>
      </c>
      <c r="H20062" s="9">
        <v>21</v>
      </c>
      <c r="I20062" s="9">
        <v>2.9715731143951416</v>
      </c>
      <c r="J20062" s="9">
        <v>2.6646037101745605</v>
      </c>
      <c r="K20062" s="9">
        <v>9.0699689462780952E-3</v>
      </c>
      <c r="L20062" s="9">
        <v>91.542518615722656</v>
      </c>
    </row>
    <row r="20063" spans="1:12" x14ac:dyDescent="0.25">
      <c r="A20063" s="5" t="str">
        <f t="shared" si="313"/>
        <v>1ZoneRemainder of System011022</v>
      </c>
      <c r="B20063" s="9">
        <v>1</v>
      </c>
      <c r="C20063" t="s">
        <v>135</v>
      </c>
      <c r="D20063" t="s">
        <v>152</v>
      </c>
      <c r="E20063" s="9">
        <v>0</v>
      </c>
      <c r="F20063" s="9">
        <v>1</v>
      </c>
      <c r="G20063" s="9">
        <v>10</v>
      </c>
      <c r="H20063" s="9">
        <v>22</v>
      </c>
      <c r="I20063" s="9">
        <v>2.7910811901092529</v>
      </c>
      <c r="J20063" s="9">
        <v>3.2938685417175293</v>
      </c>
      <c r="K20063" s="9">
        <v>3.3297274261713028E-2</v>
      </c>
      <c r="L20063" s="9">
        <v>88.073577880859375</v>
      </c>
    </row>
    <row r="20064" spans="1:12" x14ac:dyDescent="0.25">
      <c r="A20064" s="5" t="str">
        <f t="shared" si="313"/>
        <v>1ZoneRemainder of System011023</v>
      </c>
      <c r="B20064" s="9">
        <v>1</v>
      </c>
      <c r="C20064" t="s">
        <v>135</v>
      </c>
      <c r="D20064" t="s">
        <v>152</v>
      </c>
      <c r="E20064" s="9">
        <v>0</v>
      </c>
      <c r="F20064" s="9">
        <v>1</v>
      </c>
      <c r="G20064" s="9">
        <v>10</v>
      </c>
      <c r="H20064" s="9">
        <v>23</v>
      </c>
      <c r="I20064" s="9">
        <v>2.4557235240936279</v>
      </c>
      <c r="J20064" s="9">
        <v>2.6366486549377441</v>
      </c>
      <c r="K20064" s="9">
        <v>1.8094466999173164E-2</v>
      </c>
      <c r="L20064" s="9">
        <v>84.999496459960938</v>
      </c>
    </row>
    <row r="20065" spans="1:12" x14ac:dyDescent="0.25">
      <c r="A20065" s="5" t="str">
        <f t="shared" si="313"/>
        <v>1ZoneRemainder of System011024</v>
      </c>
      <c r="B20065" s="9">
        <v>1</v>
      </c>
      <c r="C20065" t="s">
        <v>135</v>
      </c>
      <c r="D20065" t="s">
        <v>152</v>
      </c>
      <c r="E20065" s="9">
        <v>0</v>
      </c>
      <c r="F20065" s="9">
        <v>1</v>
      </c>
      <c r="G20065" s="9">
        <v>10</v>
      </c>
      <c r="H20065" s="9">
        <v>24</v>
      </c>
      <c r="I20065" s="9">
        <v>2.0654239654541016</v>
      </c>
      <c r="J20065" s="9">
        <v>2.1681778430938721</v>
      </c>
      <c r="K20065" s="9">
        <v>1.2473692186176777E-2</v>
      </c>
      <c r="L20065" s="9">
        <v>82.852317810058594</v>
      </c>
    </row>
    <row r="20066" spans="1:12" x14ac:dyDescent="0.25">
      <c r="A20066" s="5" t="str">
        <f t="shared" si="313"/>
        <v>1ZoneRemainder of System1021</v>
      </c>
      <c r="B20066" s="9">
        <v>1</v>
      </c>
      <c r="C20066" t="s">
        <v>135</v>
      </c>
      <c r="D20066" t="s">
        <v>152</v>
      </c>
      <c r="E20066" s="9">
        <v>1</v>
      </c>
      <c r="F20066" s="9">
        <v>0</v>
      </c>
      <c r="G20066" s="9">
        <v>2</v>
      </c>
      <c r="H20066" s="9">
        <v>1</v>
      </c>
      <c r="I20066" s="9">
        <v>0.80763649940490723</v>
      </c>
      <c r="J20066" s="9">
        <v>0.80763649940490723</v>
      </c>
      <c r="K20066" s="9">
        <v>0</v>
      </c>
      <c r="L20066" s="9">
        <v>46.453598022460938</v>
      </c>
    </row>
    <row r="20067" spans="1:12" x14ac:dyDescent="0.25">
      <c r="A20067" s="5" t="str">
        <f t="shared" si="313"/>
        <v>1ZoneRemainder of System1022</v>
      </c>
      <c r="B20067" s="9">
        <v>1</v>
      </c>
      <c r="C20067" t="s">
        <v>135</v>
      </c>
      <c r="D20067" t="s">
        <v>152</v>
      </c>
      <c r="E20067" s="9">
        <v>1</v>
      </c>
      <c r="F20067" s="9">
        <v>0</v>
      </c>
      <c r="G20067" s="9">
        <v>2</v>
      </c>
      <c r="H20067" s="9">
        <v>2</v>
      </c>
      <c r="I20067" s="9">
        <v>0.7459484338760376</v>
      </c>
      <c r="J20067" s="9">
        <v>0.7459484338760376</v>
      </c>
      <c r="K20067" s="9">
        <v>0</v>
      </c>
      <c r="L20067" s="9">
        <v>45.633411407470703</v>
      </c>
    </row>
    <row r="20068" spans="1:12" x14ac:dyDescent="0.25">
      <c r="A20068" s="5" t="str">
        <f t="shared" si="313"/>
        <v>1ZoneRemainder of System1023</v>
      </c>
      <c r="B20068" s="9">
        <v>1</v>
      </c>
      <c r="C20068" t="s">
        <v>135</v>
      </c>
      <c r="D20068" t="s">
        <v>152</v>
      </c>
      <c r="E20068" s="9">
        <v>1</v>
      </c>
      <c r="F20068" s="9">
        <v>0</v>
      </c>
      <c r="G20068" s="9">
        <v>2</v>
      </c>
      <c r="H20068" s="9">
        <v>3</v>
      </c>
      <c r="I20068" s="9">
        <v>0.70845746994018555</v>
      </c>
      <c r="J20068" s="9">
        <v>0.70845746994018555</v>
      </c>
      <c r="K20068" s="9">
        <v>0</v>
      </c>
      <c r="L20068" s="9">
        <v>44.765167236328125</v>
      </c>
    </row>
    <row r="20069" spans="1:12" x14ac:dyDescent="0.25">
      <c r="A20069" s="5" t="str">
        <f t="shared" si="313"/>
        <v>1ZoneRemainder of System1024</v>
      </c>
      <c r="B20069" s="9">
        <v>1</v>
      </c>
      <c r="C20069" t="s">
        <v>135</v>
      </c>
      <c r="D20069" t="s">
        <v>152</v>
      </c>
      <c r="E20069" s="9">
        <v>1</v>
      </c>
      <c r="F20069" s="9">
        <v>0</v>
      </c>
      <c r="G20069" s="9">
        <v>2</v>
      </c>
      <c r="H20069" s="9">
        <v>4</v>
      </c>
      <c r="I20069" s="9">
        <v>0.6918264627456665</v>
      </c>
      <c r="J20069" s="9">
        <v>0.6918264627456665</v>
      </c>
      <c r="K20069" s="9">
        <v>0</v>
      </c>
      <c r="L20069" s="9">
        <v>44.290367126464844</v>
      </c>
    </row>
    <row r="20070" spans="1:12" x14ac:dyDescent="0.25">
      <c r="A20070" s="5" t="str">
        <f t="shared" si="313"/>
        <v>1ZoneRemainder of System1025</v>
      </c>
      <c r="B20070" s="9">
        <v>1</v>
      </c>
      <c r="C20070" t="s">
        <v>135</v>
      </c>
      <c r="D20070" t="s">
        <v>152</v>
      </c>
      <c r="E20070" s="9">
        <v>1</v>
      </c>
      <c r="F20070" s="9">
        <v>0</v>
      </c>
      <c r="G20070" s="9">
        <v>2</v>
      </c>
      <c r="H20070" s="9">
        <v>5</v>
      </c>
      <c r="I20070" s="9">
        <v>0.70231443643569946</v>
      </c>
      <c r="J20070" s="9">
        <v>0.70231443643569946</v>
      </c>
      <c r="K20070" s="9">
        <v>0</v>
      </c>
      <c r="L20070" s="9">
        <v>43.684799194335938</v>
      </c>
    </row>
    <row r="20071" spans="1:12" x14ac:dyDescent="0.25">
      <c r="A20071" s="5" t="str">
        <f t="shared" si="313"/>
        <v>1ZoneRemainder of System1026</v>
      </c>
      <c r="B20071" s="9">
        <v>1</v>
      </c>
      <c r="C20071" t="s">
        <v>135</v>
      </c>
      <c r="D20071" t="s">
        <v>152</v>
      </c>
      <c r="E20071" s="9">
        <v>1</v>
      </c>
      <c r="F20071" s="9">
        <v>0</v>
      </c>
      <c r="G20071" s="9">
        <v>2</v>
      </c>
      <c r="H20071" s="9">
        <v>6</v>
      </c>
      <c r="I20071" s="9">
        <v>0.74997764825820923</v>
      </c>
      <c r="J20071" s="9">
        <v>0.74997764825820923</v>
      </c>
      <c r="K20071" s="9">
        <v>0</v>
      </c>
      <c r="L20071" s="9">
        <v>43.673168182373047</v>
      </c>
    </row>
    <row r="20072" spans="1:12" x14ac:dyDescent="0.25">
      <c r="A20072" s="5" t="str">
        <f t="shared" si="313"/>
        <v>1ZoneRemainder of System1027</v>
      </c>
      <c r="B20072" s="9">
        <v>1</v>
      </c>
      <c r="C20072" t="s">
        <v>135</v>
      </c>
      <c r="D20072" t="s">
        <v>152</v>
      </c>
      <c r="E20072" s="9">
        <v>1</v>
      </c>
      <c r="F20072" s="9">
        <v>0</v>
      </c>
      <c r="G20072" s="9">
        <v>2</v>
      </c>
      <c r="H20072" s="9">
        <v>7</v>
      </c>
      <c r="I20072" s="9">
        <v>0.84173762798309326</v>
      </c>
      <c r="J20072" s="9">
        <v>0.84173762798309326</v>
      </c>
      <c r="K20072" s="9">
        <v>0</v>
      </c>
      <c r="L20072" s="9">
        <v>42.575855255126953</v>
      </c>
    </row>
    <row r="20073" spans="1:12" x14ac:dyDescent="0.25">
      <c r="A20073" s="5" t="str">
        <f t="shared" si="313"/>
        <v>1ZoneRemainder of System1028</v>
      </c>
      <c r="B20073" s="9">
        <v>1</v>
      </c>
      <c r="C20073" t="s">
        <v>135</v>
      </c>
      <c r="D20073" t="s">
        <v>152</v>
      </c>
      <c r="E20073" s="9">
        <v>1</v>
      </c>
      <c r="F20073" s="9">
        <v>0</v>
      </c>
      <c r="G20073" s="9">
        <v>2</v>
      </c>
      <c r="H20073" s="9">
        <v>8</v>
      </c>
      <c r="I20073" s="9">
        <v>0.80171769857406616</v>
      </c>
      <c r="J20073" s="9">
        <v>0.80171769857406616</v>
      </c>
      <c r="K20073" s="9">
        <v>0</v>
      </c>
      <c r="L20073" s="9">
        <v>42.092212677001953</v>
      </c>
    </row>
    <row r="20074" spans="1:12" x14ac:dyDescent="0.25">
      <c r="A20074" s="5" t="str">
        <f t="shared" si="313"/>
        <v>1ZoneRemainder of System1029</v>
      </c>
      <c r="B20074" s="9">
        <v>1</v>
      </c>
      <c r="C20074" t="s">
        <v>135</v>
      </c>
      <c r="D20074" t="s">
        <v>152</v>
      </c>
      <c r="E20074" s="9">
        <v>1</v>
      </c>
      <c r="F20074" s="9">
        <v>0</v>
      </c>
      <c r="G20074" s="9">
        <v>2</v>
      </c>
      <c r="H20074" s="9">
        <v>9</v>
      </c>
      <c r="I20074" s="9">
        <v>0.59175366163253784</v>
      </c>
      <c r="J20074" s="9">
        <v>0.59175366163253784</v>
      </c>
      <c r="K20074" s="9">
        <v>0</v>
      </c>
      <c r="L20074" s="9">
        <v>42.620864868164063</v>
      </c>
    </row>
    <row r="20075" spans="1:12" x14ac:dyDescent="0.25">
      <c r="A20075" s="5" t="str">
        <f t="shared" si="313"/>
        <v>1ZoneRemainder of System10210</v>
      </c>
      <c r="B20075" s="9">
        <v>1</v>
      </c>
      <c r="C20075" t="s">
        <v>135</v>
      </c>
      <c r="D20075" t="s">
        <v>152</v>
      </c>
      <c r="E20075" s="9">
        <v>1</v>
      </c>
      <c r="F20075" s="9">
        <v>0</v>
      </c>
      <c r="G20075" s="9">
        <v>2</v>
      </c>
      <c r="H20075" s="9">
        <v>10</v>
      </c>
      <c r="I20075" s="9">
        <v>0.39913225173950195</v>
      </c>
      <c r="J20075" s="9">
        <v>0.39913225173950195</v>
      </c>
      <c r="K20075" s="9">
        <v>0</v>
      </c>
      <c r="L20075" s="9">
        <v>45.210090637207031</v>
      </c>
    </row>
    <row r="20076" spans="1:12" x14ac:dyDescent="0.25">
      <c r="A20076" s="5" t="str">
        <f t="shared" si="313"/>
        <v>1ZoneRemainder of System10211</v>
      </c>
      <c r="B20076" s="9">
        <v>1</v>
      </c>
      <c r="C20076" t="s">
        <v>135</v>
      </c>
      <c r="D20076" t="s">
        <v>152</v>
      </c>
      <c r="E20076" s="9">
        <v>1</v>
      </c>
      <c r="F20076" s="9">
        <v>0</v>
      </c>
      <c r="G20076" s="9">
        <v>2</v>
      </c>
      <c r="H20076" s="9">
        <v>11</v>
      </c>
      <c r="I20076" s="9">
        <v>0.26721054315567017</v>
      </c>
      <c r="J20076" s="9">
        <v>0.26721054315567017</v>
      </c>
      <c r="K20076" s="9">
        <v>0</v>
      </c>
      <c r="L20076" s="9">
        <v>48.332958221435547</v>
      </c>
    </row>
    <row r="20077" spans="1:12" x14ac:dyDescent="0.25">
      <c r="A20077" s="5" t="str">
        <f t="shared" si="313"/>
        <v>1ZoneRemainder of System10212</v>
      </c>
      <c r="B20077" s="9">
        <v>1</v>
      </c>
      <c r="C20077" t="s">
        <v>135</v>
      </c>
      <c r="D20077" t="s">
        <v>152</v>
      </c>
      <c r="E20077" s="9">
        <v>1</v>
      </c>
      <c r="F20077" s="9">
        <v>0</v>
      </c>
      <c r="G20077" s="9">
        <v>2</v>
      </c>
      <c r="H20077" s="9">
        <v>12</v>
      </c>
      <c r="I20077" s="9">
        <v>0.19282263517379761</v>
      </c>
      <c r="J20077" s="9">
        <v>0.19282263517379761</v>
      </c>
      <c r="K20077" s="9">
        <v>0</v>
      </c>
      <c r="L20077" s="9">
        <v>51.264530181884766</v>
      </c>
    </row>
    <row r="20078" spans="1:12" x14ac:dyDescent="0.25">
      <c r="A20078" s="5" t="str">
        <f t="shared" si="313"/>
        <v>1ZoneRemainder of System10213</v>
      </c>
      <c r="B20078" s="9">
        <v>1</v>
      </c>
      <c r="C20078" t="s">
        <v>135</v>
      </c>
      <c r="D20078" t="s">
        <v>152</v>
      </c>
      <c r="E20078" s="9">
        <v>1</v>
      </c>
      <c r="F20078" s="9">
        <v>0</v>
      </c>
      <c r="G20078" s="9">
        <v>2</v>
      </c>
      <c r="H20078" s="9">
        <v>13</v>
      </c>
      <c r="I20078" s="9">
        <v>0.17020826041698456</v>
      </c>
      <c r="J20078" s="9">
        <v>0.17020826041698456</v>
      </c>
      <c r="K20078" s="9">
        <v>0</v>
      </c>
      <c r="L20078" s="9">
        <v>52.758804321289063</v>
      </c>
    </row>
    <row r="20079" spans="1:12" x14ac:dyDescent="0.25">
      <c r="A20079" s="5" t="str">
        <f t="shared" si="313"/>
        <v>1ZoneRemainder of System10214</v>
      </c>
      <c r="B20079" s="9">
        <v>1</v>
      </c>
      <c r="C20079" t="s">
        <v>135</v>
      </c>
      <c r="D20079" t="s">
        <v>152</v>
      </c>
      <c r="E20079" s="9">
        <v>1</v>
      </c>
      <c r="F20079" s="9">
        <v>0</v>
      </c>
      <c r="G20079" s="9">
        <v>2</v>
      </c>
      <c r="H20079" s="9">
        <v>14</v>
      </c>
      <c r="I20079" s="9">
        <v>0.20200975239276886</v>
      </c>
      <c r="J20079" s="9">
        <v>0.20200975239276886</v>
      </c>
      <c r="K20079" s="9">
        <v>0</v>
      </c>
      <c r="L20079" s="9">
        <v>53.8619384765625</v>
      </c>
    </row>
    <row r="20080" spans="1:12" x14ac:dyDescent="0.25">
      <c r="A20080" s="5" t="str">
        <f t="shared" si="313"/>
        <v>1ZoneRemainder of System10215</v>
      </c>
      <c r="B20080" s="9">
        <v>1</v>
      </c>
      <c r="C20080" t="s">
        <v>135</v>
      </c>
      <c r="D20080" t="s">
        <v>152</v>
      </c>
      <c r="E20080" s="9">
        <v>1</v>
      </c>
      <c r="F20080" s="9">
        <v>0</v>
      </c>
      <c r="G20080" s="9">
        <v>2</v>
      </c>
      <c r="H20080" s="9">
        <v>15</v>
      </c>
      <c r="I20080" s="9">
        <v>0.30246728658676147</v>
      </c>
      <c r="J20080" s="9">
        <v>0.30246728658676147</v>
      </c>
      <c r="K20080" s="9">
        <v>0</v>
      </c>
      <c r="L20080" s="9">
        <v>54.838665008544922</v>
      </c>
    </row>
    <row r="20081" spans="1:12" x14ac:dyDescent="0.25">
      <c r="A20081" s="5" t="str">
        <f t="shared" si="313"/>
        <v>1ZoneRemainder of System10216</v>
      </c>
      <c r="B20081" s="9">
        <v>1</v>
      </c>
      <c r="C20081" t="s">
        <v>135</v>
      </c>
      <c r="D20081" t="s">
        <v>152</v>
      </c>
      <c r="E20081" s="9">
        <v>1</v>
      </c>
      <c r="F20081" s="9">
        <v>0</v>
      </c>
      <c r="G20081" s="9">
        <v>2</v>
      </c>
      <c r="H20081" s="9">
        <v>16</v>
      </c>
      <c r="I20081" s="9">
        <v>0.47953766584396362</v>
      </c>
      <c r="J20081" s="9">
        <v>0.47953766584396362</v>
      </c>
      <c r="K20081" s="9">
        <v>0</v>
      </c>
      <c r="L20081" s="9">
        <v>55.341934204101563</v>
      </c>
    </row>
    <row r="20082" spans="1:12" x14ac:dyDescent="0.25">
      <c r="A20082" s="5" t="str">
        <f t="shared" si="313"/>
        <v>1ZoneRemainder of System10217</v>
      </c>
      <c r="B20082" s="9">
        <v>1</v>
      </c>
      <c r="C20082" t="s">
        <v>135</v>
      </c>
      <c r="D20082" t="s">
        <v>152</v>
      </c>
      <c r="E20082" s="9">
        <v>1</v>
      </c>
      <c r="F20082" s="9">
        <v>0</v>
      </c>
      <c r="G20082" s="9">
        <v>2</v>
      </c>
      <c r="H20082" s="9">
        <v>17</v>
      </c>
      <c r="I20082" s="9">
        <v>0.71302503347396851</v>
      </c>
      <c r="J20082" s="9">
        <v>0.71302503347396851</v>
      </c>
      <c r="K20082" s="9">
        <v>0</v>
      </c>
      <c r="L20082" s="9">
        <v>55.295402526855469</v>
      </c>
    </row>
    <row r="20083" spans="1:12" x14ac:dyDescent="0.25">
      <c r="A20083" s="5" t="str">
        <f t="shared" si="313"/>
        <v>1ZoneRemainder of System10218</v>
      </c>
      <c r="B20083" s="9">
        <v>1</v>
      </c>
      <c r="C20083" t="s">
        <v>135</v>
      </c>
      <c r="D20083" t="s">
        <v>152</v>
      </c>
      <c r="E20083" s="9">
        <v>1</v>
      </c>
      <c r="F20083" s="9">
        <v>0</v>
      </c>
      <c r="G20083" s="9">
        <v>2</v>
      </c>
      <c r="H20083" s="9">
        <v>18</v>
      </c>
      <c r="I20083" s="9">
        <v>0.9763532280921936</v>
      </c>
      <c r="J20083" s="9">
        <v>0.9763532280921936</v>
      </c>
      <c r="K20083" s="9">
        <v>0</v>
      </c>
      <c r="L20083" s="9">
        <v>54.437850952148438</v>
      </c>
    </row>
    <row r="20084" spans="1:12" x14ac:dyDescent="0.25">
      <c r="A20084" s="5" t="str">
        <f t="shared" si="313"/>
        <v>1ZoneRemainder of System10219</v>
      </c>
      <c r="B20084" s="9">
        <v>1</v>
      </c>
      <c r="C20084" t="s">
        <v>135</v>
      </c>
      <c r="D20084" t="s">
        <v>152</v>
      </c>
      <c r="E20084" s="9">
        <v>1</v>
      </c>
      <c r="F20084" s="9">
        <v>0</v>
      </c>
      <c r="G20084" s="9">
        <v>2</v>
      </c>
      <c r="H20084" s="9">
        <v>19</v>
      </c>
      <c r="I20084" s="9">
        <v>1.1150556802749634</v>
      </c>
      <c r="J20084" s="9">
        <v>1.1150556802749634</v>
      </c>
      <c r="K20084" s="9">
        <v>0</v>
      </c>
      <c r="L20084" s="9">
        <v>52.825580596923828</v>
      </c>
    </row>
    <row r="20085" spans="1:12" x14ac:dyDescent="0.25">
      <c r="A20085" s="5" t="str">
        <f t="shared" si="313"/>
        <v>1ZoneRemainder of System10220</v>
      </c>
      <c r="B20085" s="9">
        <v>1</v>
      </c>
      <c r="C20085" t="s">
        <v>135</v>
      </c>
      <c r="D20085" t="s">
        <v>152</v>
      </c>
      <c r="E20085" s="9">
        <v>1</v>
      </c>
      <c r="F20085" s="9">
        <v>0</v>
      </c>
      <c r="G20085" s="9">
        <v>2</v>
      </c>
      <c r="H20085" s="9">
        <v>20</v>
      </c>
      <c r="I20085" s="9">
        <v>1.150881290435791</v>
      </c>
      <c r="J20085" s="9">
        <v>1.150881290435791</v>
      </c>
      <c r="K20085" s="9">
        <v>0</v>
      </c>
      <c r="L20085" s="9">
        <v>51.706760406494141</v>
      </c>
    </row>
    <row r="20086" spans="1:12" x14ac:dyDescent="0.25">
      <c r="A20086" s="5" t="str">
        <f t="shared" si="313"/>
        <v>1ZoneRemainder of System10221</v>
      </c>
      <c r="B20086" s="9">
        <v>1</v>
      </c>
      <c r="C20086" t="s">
        <v>135</v>
      </c>
      <c r="D20086" t="s">
        <v>152</v>
      </c>
      <c r="E20086" s="9">
        <v>1</v>
      </c>
      <c r="F20086" s="9">
        <v>0</v>
      </c>
      <c r="G20086" s="9">
        <v>2</v>
      </c>
      <c r="H20086" s="9">
        <v>21</v>
      </c>
      <c r="I20086" s="9">
        <v>1.1440600156784058</v>
      </c>
      <c r="J20086" s="9">
        <v>1.1440600156784058</v>
      </c>
      <c r="K20086" s="9">
        <v>0</v>
      </c>
      <c r="L20086" s="9">
        <v>50.437480926513672</v>
      </c>
    </row>
    <row r="20087" spans="1:12" x14ac:dyDescent="0.25">
      <c r="A20087" s="5" t="str">
        <f t="shared" si="313"/>
        <v>1ZoneRemainder of System10222</v>
      </c>
      <c r="B20087" s="9">
        <v>1</v>
      </c>
      <c r="C20087" t="s">
        <v>135</v>
      </c>
      <c r="D20087" t="s">
        <v>152</v>
      </c>
      <c r="E20087" s="9">
        <v>1</v>
      </c>
      <c r="F20087" s="9">
        <v>0</v>
      </c>
      <c r="G20087" s="9">
        <v>2</v>
      </c>
      <c r="H20087" s="9">
        <v>22</v>
      </c>
      <c r="I20087" s="9">
        <v>1.0839836597442627</v>
      </c>
      <c r="J20087" s="9">
        <v>1.0839836597442627</v>
      </c>
      <c r="K20087" s="9">
        <v>0</v>
      </c>
      <c r="L20087" s="9">
        <v>49.236049652099609</v>
      </c>
    </row>
    <row r="20088" spans="1:12" x14ac:dyDescent="0.25">
      <c r="A20088" s="5" t="str">
        <f t="shared" si="313"/>
        <v>1ZoneRemainder of System10223</v>
      </c>
      <c r="B20088" s="9">
        <v>1</v>
      </c>
      <c r="C20088" t="s">
        <v>135</v>
      </c>
      <c r="D20088" t="s">
        <v>152</v>
      </c>
      <c r="E20088" s="9">
        <v>1</v>
      </c>
      <c r="F20088" s="9">
        <v>0</v>
      </c>
      <c r="G20088" s="9">
        <v>2</v>
      </c>
      <c r="H20088" s="9">
        <v>23</v>
      </c>
      <c r="I20088" s="9">
        <v>1.0120536088943481</v>
      </c>
      <c r="J20088" s="9">
        <v>1.0120536088943481</v>
      </c>
      <c r="K20088" s="9">
        <v>0</v>
      </c>
      <c r="L20088" s="9">
        <v>48.31695556640625</v>
      </c>
    </row>
    <row r="20089" spans="1:12" x14ac:dyDescent="0.25">
      <c r="A20089" s="5" t="str">
        <f t="shared" si="313"/>
        <v>1ZoneRemainder of System10224</v>
      </c>
      <c r="B20089" s="9">
        <v>1</v>
      </c>
      <c r="C20089" t="s">
        <v>135</v>
      </c>
      <c r="D20089" t="s">
        <v>152</v>
      </c>
      <c r="E20089" s="9">
        <v>1</v>
      </c>
      <c r="F20089" s="9">
        <v>0</v>
      </c>
      <c r="G20089" s="9">
        <v>2</v>
      </c>
      <c r="H20089" s="9">
        <v>24</v>
      </c>
      <c r="I20089" s="9">
        <v>0.89965450763702393</v>
      </c>
      <c r="J20089" s="9">
        <v>0.89965450763702393</v>
      </c>
      <c r="K20089" s="9">
        <v>0</v>
      </c>
      <c r="L20089" s="9">
        <v>47.514480590820313</v>
      </c>
    </row>
    <row r="20090" spans="1:12" x14ac:dyDescent="0.25">
      <c r="A20090" s="5" t="str">
        <f t="shared" si="313"/>
        <v>1ZoneRemainder of System10101</v>
      </c>
      <c r="B20090" s="9">
        <v>1</v>
      </c>
      <c r="C20090" t="s">
        <v>135</v>
      </c>
      <c r="D20090" t="s">
        <v>152</v>
      </c>
      <c r="E20090" s="9">
        <v>1</v>
      </c>
      <c r="F20090" s="9">
        <v>0</v>
      </c>
      <c r="G20090" s="9">
        <v>10</v>
      </c>
      <c r="H20090" s="9">
        <v>1</v>
      </c>
      <c r="I20090" s="9">
        <v>0.86815088987350464</v>
      </c>
      <c r="J20090" s="9">
        <v>0.86815088987350464</v>
      </c>
      <c r="K20090" s="9">
        <v>0</v>
      </c>
      <c r="L20090" s="9">
        <v>42.710781097412109</v>
      </c>
    </row>
    <row r="20091" spans="1:12" x14ac:dyDescent="0.25">
      <c r="A20091" s="5" t="str">
        <f t="shared" si="313"/>
        <v>1ZoneRemainder of System10102</v>
      </c>
      <c r="B20091" s="9">
        <v>1</v>
      </c>
      <c r="C20091" t="s">
        <v>135</v>
      </c>
      <c r="D20091" t="s">
        <v>152</v>
      </c>
      <c r="E20091" s="9">
        <v>1</v>
      </c>
      <c r="F20091" s="9">
        <v>0</v>
      </c>
      <c r="G20091" s="9">
        <v>10</v>
      </c>
      <c r="H20091" s="9">
        <v>2</v>
      </c>
      <c r="I20091" s="9">
        <v>0.80603498220443726</v>
      </c>
      <c r="J20091" s="9">
        <v>0.80603498220443726</v>
      </c>
      <c r="K20091" s="9">
        <v>0</v>
      </c>
      <c r="L20091" s="9">
        <v>42.146156311035156</v>
      </c>
    </row>
    <row r="20092" spans="1:12" x14ac:dyDescent="0.25">
      <c r="A20092" s="5" t="str">
        <f t="shared" si="313"/>
        <v>1ZoneRemainder of System10103</v>
      </c>
      <c r="B20092" s="9">
        <v>1</v>
      </c>
      <c r="C20092" t="s">
        <v>135</v>
      </c>
      <c r="D20092" t="s">
        <v>152</v>
      </c>
      <c r="E20092" s="9">
        <v>1</v>
      </c>
      <c r="F20092" s="9">
        <v>0</v>
      </c>
      <c r="G20092" s="9">
        <v>10</v>
      </c>
      <c r="H20092" s="9">
        <v>3</v>
      </c>
      <c r="I20092" s="9">
        <v>0.76876139640808105</v>
      </c>
      <c r="J20092" s="9">
        <v>0.76876139640808105</v>
      </c>
      <c r="K20092" s="9">
        <v>0</v>
      </c>
      <c r="L20092" s="9">
        <v>41.782752990722656</v>
      </c>
    </row>
    <row r="20093" spans="1:12" x14ac:dyDescent="0.25">
      <c r="A20093" s="5" t="str">
        <f t="shared" si="313"/>
        <v>1ZoneRemainder of System10104</v>
      </c>
      <c r="B20093" s="9">
        <v>1</v>
      </c>
      <c r="C20093" t="s">
        <v>135</v>
      </c>
      <c r="D20093" t="s">
        <v>152</v>
      </c>
      <c r="E20093" s="9">
        <v>1</v>
      </c>
      <c r="F20093" s="9">
        <v>0</v>
      </c>
      <c r="G20093" s="9">
        <v>10</v>
      </c>
      <c r="H20093" s="9">
        <v>4</v>
      </c>
      <c r="I20093" s="9">
        <v>0.75491642951965332</v>
      </c>
      <c r="J20093" s="9">
        <v>0.75491642951965332</v>
      </c>
      <c r="K20093" s="9">
        <v>0</v>
      </c>
      <c r="L20093" s="9">
        <v>41.216007232666016</v>
      </c>
    </row>
    <row r="20094" spans="1:12" x14ac:dyDescent="0.25">
      <c r="A20094" s="5" t="str">
        <f t="shared" si="313"/>
        <v>1ZoneRemainder of System10105</v>
      </c>
      <c r="B20094" s="9">
        <v>1</v>
      </c>
      <c r="C20094" t="s">
        <v>135</v>
      </c>
      <c r="D20094" t="s">
        <v>152</v>
      </c>
      <c r="E20094" s="9">
        <v>1</v>
      </c>
      <c r="F20094" s="9">
        <v>0</v>
      </c>
      <c r="G20094" s="9">
        <v>10</v>
      </c>
      <c r="H20094" s="9">
        <v>5</v>
      </c>
      <c r="I20094" s="9">
        <v>0.77005815505981445</v>
      </c>
      <c r="J20094" s="9">
        <v>0.77005815505981445</v>
      </c>
      <c r="K20094" s="9">
        <v>0</v>
      </c>
      <c r="L20094" s="9">
        <v>40.962032318115234</v>
      </c>
    </row>
    <row r="20095" spans="1:12" x14ac:dyDescent="0.25">
      <c r="A20095" s="5" t="str">
        <f t="shared" si="313"/>
        <v>1ZoneRemainder of System10106</v>
      </c>
      <c r="B20095" s="9">
        <v>1</v>
      </c>
      <c r="C20095" t="s">
        <v>135</v>
      </c>
      <c r="D20095" t="s">
        <v>152</v>
      </c>
      <c r="E20095" s="9">
        <v>1</v>
      </c>
      <c r="F20095" s="9">
        <v>0</v>
      </c>
      <c r="G20095" s="9">
        <v>10</v>
      </c>
      <c r="H20095" s="9">
        <v>6</v>
      </c>
      <c r="I20095" s="9">
        <v>0.82223480939865112</v>
      </c>
      <c r="J20095" s="9">
        <v>0.82223480939865112</v>
      </c>
      <c r="K20095" s="9">
        <v>0</v>
      </c>
      <c r="L20095" s="9">
        <v>40.112560272216797</v>
      </c>
    </row>
    <row r="20096" spans="1:12" x14ac:dyDescent="0.25">
      <c r="A20096" s="5" t="str">
        <f t="shared" si="313"/>
        <v>1ZoneRemainder of System10107</v>
      </c>
      <c r="B20096" s="9">
        <v>1</v>
      </c>
      <c r="C20096" t="s">
        <v>135</v>
      </c>
      <c r="D20096" t="s">
        <v>152</v>
      </c>
      <c r="E20096" s="9">
        <v>1</v>
      </c>
      <c r="F20096" s="9">
        <v>0</v>
      </c>
      <c r="G20096" s="9">
        <v>10</v>
      </c>
      <c r="H20096" s="9">
        <v>7</v>
      </c>
      <c r="I20096" s="9">
        <v>0.92155063152313232</v>
      </c>
      <c r="J20096" s="9">
        <v>0.92155063152313232</v>
      </c>
      <c r="K20096" s="9">
        <v>0</v>
      </c>
      <c r="L20096" s="9">
        <v>39.785579681396484</v>
      </c>
    </row>
    <row r="20097" spans="1:12" x14ac:dyDescent="0.25">
      <c r="A20097" s="5" t="str">
        <f t="shared" si="313"/>
        <v>1ZoneRemainder of System10108</v>
      </c>
      <c r="B20097" s="9">
        <v>1</v>
      </c>
      <c r="C20097" t="s">
        <v>135</v>
      </c>
      <c r="D20097" t="s">
        <v>152</v>
      </c>
      <c r="E20097" s="9">
        <v>1</v>
      </c>
      <c r="F20097" s="9">
        <v>0</v>
      </c>
      <c r="G20097" s="9">
        <v>10</v>
      </c>
      <c r="H20097" s="9">
        <v>8</v>
      </c>
      <c r="I20097" s="9">
        <v>0.88007766008377075</v>
      </c>
      <c r="J20097" s="9">
        <v>0.88007766008377075</v>
      </c>
      <c r="K20097" s="9">
        <v>0</v>
      </c>
      <c r="L20097" s="9">
        <v>38.790821075439453</v>
      </c>
    </row>
    <row r="20098" spans="1:12" x14ac:dyDescent="0.25">
      <c r="A20098" s="5" t="str">
        <f t="shared" si="313"/>
        <v>1ZoneRemainder of System10109</v>
      </c>
      <c r="B20098" s="9">
        <v>1</v>
      </c>
      <c r="C20098" t="s">
        <v>135</v>
      </c>
      <c r="D20098" t="s">
        <v>152</v>
      </c>
      <c r="E20098" s="9">
        <v>1</v>
      </c>
      <c r="F20098" s="9">
        <v>0</v>
      </c>
      <c r="G20098" s="9">
        <v>10</v>
      </c>
      <c r="H20098" s="9">
        <v>9</v>
      </c>
      <c r="I20098" s="9">
        <v>0.65715348720550537</v>
      </c>
      <c r="J20098" s="9">
        <v>0.65715348720550537</v>
      </c>
      <c r="K20098" s="9">
        <v>0</v>
      </c>
      <c r="L20098" s="9">
        <v>38.627357482910156</v>
      </c>
    </row>
    <row r="20099" spans="1:12" x14ac:dyDescent="0.25">
      <c r="A20099" s="5" t="str">
        <f t="shared" ref="A20099:A20162" si="314">B20099&amp;C20099&amp;D20099&amp;E20099&amp;F20099&amp;G20099&amp;H20099</f>
        <v>1ZoneRemainder of System101010</v>
      </c>
      <c r="B20099" s="9">
        <v>1</v>
      </c>
      <c r="C20099" t="s">
        <v>135</v>
      </c>
      <c r="D20099" t="s">
        <v>152</v>
      </c>
      <c r="E20099" s="9">
        <v>1</v>
      </c>
      <c r="F20099" s="9">
        <v>0</v>
      </c>
      <c r="G20099" s="9">
        <v>10</v>
      </c>
      <c r="H20099" s="9">
        <v>10</v>
      </c>
      <c r="I20099" s="9">
        <v>0.45822274684906006</v>
      </c>
      <c r="J20099" s="9">
        <v>0.45822274684906006</v>
      </c>
      <c r="K20099" s="9">
        <v>0</v>
      </c>
      <c r="L20099" s="9">
        <v>40.852912902832031</v>
      </c>
    </row>
    <row r="20100" spans="1:12" x14ac:dyDescent="0.25">
      <c r="A20100" s="5" t="str">
        <f t="shared" si="314"/>
        <v>1ZoneRemainder of System101011</v>
      </c>
      <c r="B20100" s="9">
        <v>1</v>
      </c>
      <c r="C20100" t="s">
        <v>135</v>
      </c>
      <c r="D20100" t="s">
        <v>152</v>
      </c>
      <c r="E20100" s="9">
        <v>1</v>
      </c>
      <c r="F20100" s="9">
        <v>0</v>
      </c>
      <c r="G20100" s="9">
        <v>10</v>
      </c>
      <c r="H20100" s="9">
        <v>11</v>
      </c>
      <c r="I20100" s="9">
        <v>0.32789120078086853</v>
      </c>
      <c r="J20100" s="9">
        <v>0.32789120078086853</v>
      </c>
      <c r="K20100" s="9">
        <v>0</v>
      </c>
      <c r="L20100" s="9">
        <v>43.295917510986328</v>
      </c>
    </row>
    <row r="20101" spans="1:12" x14ac:dyDescent="0.25">
      <c r="A20101" s="5" t="str">
        <f t="shared" si="314"/>
        <v>1ZoneRemainder of System101012</v>
      </c>
      <c r="B20101" s="9">
        <v>1</v>
      </c>
      <c r="C20101" t="s">
        <v>135</v>
      </c>
      <c r="D20101" t="s">
        <v>152</v>
      </c>
      <c r="E20101" s="9">
        <v>1</v>
      </c>
      <c r="F20101" s="9">
        <v>0</v>
      </c>
      <c r="G20101" s="9">
        <v>10</v>
      </c>
      <c r="H20101" s="9">
        <v>12</v>
      </c>
      <c r="I20101" s="9">
        <v>0.25927186012268066</v>
      </c>
      <c r="J20101" s="9">
        <v>0.25927186012268066</v>
      </c>
      <c r="K20101" s="9">
        <v>0</v>
      </c>
      <c r="L20101" s="9">
        <v>45.224918365478516</v>
      </c>
    </row>
    <row r="20102" spans="1:12" x14ac:dyDescent="0.25">
      <c r="A20102" s="5" t="str">
        <f t="shared" si="314"/>
        <v>1ZoneRemainder of System101013</v>
      </c>
      <c r="B20102" s="9">
        <v>1</v>
      </c>
      <c r="C20102" t="s">
        <v>135</v>
      </c>
      <c r="D20102" t="s">
        <v>152</v>
      </c>
      <c r="E20102" s="9">
        <v>1</v>
      </c>
      <c r="F20102" s="9">
        <v>0</v>
      </c>
      <c r="G20102" s="9">
        <v>10</v>
      </c>
      <c r="H20102" s="9">
        <v>13</v>
      </c>
      <c r="I20102" s="9">
        <v>0.23423564434051514</v>
      </c>
      <c r="J20102" s="9">
        <v>0.23423564434051514</v>
      </c>
      <c r="K20102" s="9">
        <v>0</v>
      </c>
      <c r="L20102" s="9">
        <v>46.246452331542969</v>
      </c>
    </row>
    <row r="20103" spans="1:12" x14ac:dyDescent="0.25">
      <c r="A20103" s="5" t="str">
        <f t="shared" si="314"/>
        <v>1ZoneRemainder of System101014</v>
      </c>
      <c r="B20103" s="9">
        <v>1</v>
      </c>
      <c r="C20103" t="s">
        <v>135</v>
      </c>
      <c r="D20103" t="s">
        <v>152</v>
      </c>
      <c r="E20103" s="9">
        <v>1</v>
      </c>
      <c r="F20103" s="9">
        <v>0</v>
      </c>
      <c r="G20103" s="9">
        <v>10</v>
      </c>
      <c r="H20103" s="9">
        <v>14</v>
      </c>
      <c r="I20103" s="9">
        <v>0.27003678679466248</v>
      </c>
      <c r="J20103" s="9">
        <v>0.27003678679466248</v>
      </c>
      <c r="K20103" s="9">
        <v>0</v>
      </c>
      <c r="L20103" s="9">
        <v>46.674530029296875</v>
      </c>
    </row>
    <row r="20104" spans="1:12" x14ac:dyDescent="0.25">
      <c r="A20104" s="5" t="str">
        <f t="shared" si="314"/>
        <v>1ZoneRemainder of System101015</v>
      </c>
      <c r="B20104" s="9">
        <v>1</v>
      </c>
      <c r="C20104" t="s">
        <v>135</v>
      </c>
      <c r="D20104" t="s">
        <v>152</v>
      </c>
      <c r="E20104" s="9">
        <v>1</v>
      </c>
      <c r="F20104" s="9">
        <v>0</v>
      </c>
      <c r="G20104" s="9">
        <v>10</v>
      </c>
      <c r="H20104" s="9">
        <v>15</v>
      </c>
      <c r="I20104" s="9">
        <v>0.37905091047286987</v>
      </c>
      <c r="J20104" s="9">
        <v>0.37905091047286987</v>
      </c>
      <c r="K20104" s="9">
        <v>0</v>
      </c>
      <c r="L20104" s="9">
        <v>47.476718902587891</v>
      </c>
    </row>
    <row r="20105" spans="1:12" x14ac:dyDescent="0.25">
      <c r="A20105" s="5" t="str">
        <f t="shared" si="314"/>
        <v>1ZoneRemainder of System101016</v>
      </c>
      <c r="B20105" s="9">
        <v>1</v>
      </c>
      <c r="C20105" t="s">
        <v>135</v>
      </c>
      <c r="D20105" t="s">
        <v>152</v>
      </c>
      <c r="E20105" s="9">
        <v>1</v>
      </c>
      <c r="F20105" s="9">
        <v>0</v>
      </c>
      <c r="G20105" s="9">
        <v>10</v>
      </c>
      <c r="H20105" s="9">
        <v>16</v>
      </c>
      <c r="I20105" s="9">
        <v>0.57115072011947632</v>
      </c>
      <c r="J20105" s="9">
        <v>0.57115072011947632</v>
      </c>
      <c r="K20105" s="9">
        <v>0</v>
      </c>
      <c r="L20105" s="9">
        <v>48.323062896728516</v>
      </c>
    </row>
    <row r="20106" spans="1:12" x14ac:dyDescent="0.25">
      <c r="A20106" s="5" t="str">
        <f t="shared" si="314"/>
        <v>1ZoneRemainder of System101017</v>
      </c>
      <c r="B20106" s="9">
        <v>1</v>
      </c>
      <c r="C20106" t="s">
        <v>135</v>
      </c>
      <c r="D20106" t="s">
        <v>152</v>
      </c>
      <c r="E20106" s="9">
        <v>1</v>
      </c>
      <c r="F20106" s="9">
        <v>0</v>
      </c>
      <c r="G20106" s="9">
        <v>10</v>
      </c>
      <c r="H20106" s="9">
        <v>17</v>
      </c>
      <c r="I20106" s="9">
        <v>0.81961798667907715</v>
      </c>
      <c r="J20106" s="9">
        <v>0.81961798667907715</v>
      </c>
      <c r="K20106" s="9">
        <v>0</v>
      </c>
      <c r="L20106" s="9">
        <v>48.4434814453125</v>
      </c>
    </row>
    <row r="20107" spans="1:12" x14ac:dyDescent="0.25">
      <c r="A20107" s="5" t="str">
        <f t="shared" si="314"/>
        <v>1ZoneRemainder of System101018</v>
      </c>
      <c r="B20107" s="9">
        <v>1</v>
      </c>
      <c r="C20107" t="s">
        <v>135</v>
      </c>
      <c r="D20107" t="s">
        <v>152</v>
      </c>
      <c r="E20107" s="9">
        <v>1</v>
      </c>
      <c r="F20107" s="9">
        <v>0</v>
      </c>
      <c r="G20107" s="9">
        <v>10</v>
      </c>
      <c r="H20107" s="9">
        <v>18</v>
      </c>
      <c r="I20107" s="9">
        <v>1.0864723920822144</v>
      </c>
      <c r="J20107" s="9">
        <v>1.0864723920822144</v>
      </c>
      <c r="K20107" s="9">
        <v>0</v>
      </c>
      <c r="L20107" s="9">
        <v>47.518222808837891</v>
      </c>
    </row>
    <row r="20108" spans="1:12" x14ac:dyDescent="0.25">
      <c r="A20108" s="5" t="str">
        <f t="shared" si="314"/>
        <v>1ZoneRemainder of System101019</v>
      </c>
      <c r="B20108" s="9">
        <v>1</v>
      </c>
      <c r="C20108" t="s">
        <v>135</v>
      </c>
      <c r="D20108" t="s">
        <v>152</v>
      </c>
      <c r="E20108" s="9">
        <v>1</v>
      </c>
      <c r="F20108" s="9">
        <v>0</v>
      </c>
      <c r="G20108" s="9">
        <v>10</v>
      </c>
      <c r="H20108" s="9">
        <v>19</v>
      </c>
      <c r="I20108" s="9">
        <v>1.2152833938598633</v>
      </c>
      <c r="J20108" s="9">
        <v>1.2152833938598633</v>
      </c>
      <c r="K20108" s="9">
        <v>0</v>
      </c>
      <c r="L20108" s="9">
        <v>45.819377899169922</v>
      </c>
    </row>
    <row r="20109" spans="1:12" x14ac:dyDescent="0.25">
      <c r="A20109" s="5" t="str">
        <f t="shared" si="314"/>
        <v>1ZoneRemainder of System101020</v>
      </c>
      <c r="B20109" s="9">
        <v>1</v>
      </c>
      <c r="C20109" t="s">
        <v>135</v>
      </c>
      <c r="D20109" t="s">
        <v>152</v>
      </c>
      <c r="E20109" s="9">
        <v>1</v>
      </c>
      <c r="F20109" s="9">
        <v>0</v>
      </c>
      <c r="G20109" s="9">
        <v>10</v>
      </c>
      <c r="H20109" s="9">
        <v>20</v>
      </c>
      <c r="I20109" s="9">
        <v>1.2275909185409546</v>
      </c>
      <c r="J20109" s="9">
        <v>1.2275909185409546</v>
      </c>
      <c r="K20109" s="9">
        <v>0</v>
      </c>
      <c r="L20109" s="9">
        <v>44.568660736083984</v>
      </c>
    </row>
    <row r="20110" spans="1:12" x14ac:dyDescent="0.25">
      <c r="A20110" s="5" t="str">
        <f t="shared" si="314"/>
        <v>1ZoneRemainder of System101021</v>
      </c>
      <c r="B20110" s="9">
        <v>1</v>
      </c>
      <c r="C20110" t="s">
        <v>135</v>
      </c>
      <c r="D20110" t="s">
        <v>152</v>
      </c>
      <c r="E20110" s="9">
        <v>1</v>
      </c>
      <c r="F20110" s="9">
        <v>0</v>
      </c>
      <c r="G20110" s="9">
        <v>10</v>
      </c>
      <c r="H20110" s="9">
        <v>21</v>
      </c>
      <c r="I20110" s="9">
        <v>1.2105975151062012</v>
      </c>
      <c r="J20110" s="9">
        <v>1.2105975151062012</v>
      </c>
      <c r="K20110" s="9">
        <v>0</v>
      </c>
      <c r="L20110" s="9">
        <v>43.031944274902344</v>
      </c>
    </row>
    <row r="20111" spans="1:12" x14ac:dyDescent="0.25">
      <c r="A20111" s="5" t="str">
        <f t="shared" si="314"/>
        <v>1ZoneRemainder of System101022</v>
      </c>
      <c r="B20111" s="9">
        <v>1</v>
      </c>
      <c r="C20111" t="s">
        <v>135</v>
      </c>
      <c r="D20111" t="s">
        <v>152</v>
      </c>
      <c r="E20111" s="9">
        <v>1</v>
      </c>
      <c r="F20111" s="9">
        <v>0</v>
      </c>
      <c r="G20111" s="9">
        <v>10</v>
      </c>
      <c r="H20111" s="9">
        <v>22</v>
      </c>
      <c r="I20111" s="9">
        <v>1.1525236368179321</v>
      </c>
      <c r="J20111" s="9">
        <v>1.1525236368179321</v>
      </c>
      <c r="K20111" s="9">
        <v>0</v>
      </c>
      <c r="L20111" s="9">
        <v>42.125019073486328</v>
      </c>
    </row>
    <row r="20112" spans="1:12" x14ac:dyDescent="0.25">
      <c r="A20112" s="5" t="str">
        <f t="shared" si="314"/>
        <v>1ZoneRemainder of System101023</v>
      </c>
      <c r="B20112" s="9">
        <v>1</v>
      </c>
      <c r="C20112" t="s">
        <v>135</v>
      </c>
      <c r="D20112" t="s">
        <v>152</v>
      </c>
      <c r="E20112" s="9">
        <v>1</v>
      </c>
      <c r="F20112" s="9">
        <v>0</v>
      </c>
      <c r="G20112" s="9">
        <v>10</v>
      </c>
      <c r="H20112" s="9">
        <v>23</v>
      </c>
      <c r="I20112" s="9">
        <v>1.0805286169052124</v>
      </c>
      <c r="J20112" s="9">
        <v>1.0805286169052124</v>
      </c>
      <c r="K20112" s="9">
        <v>0</v>
      </c>
      <c r="L20112" s="9">
        <v>40.923938751220703</v>
      </c>
    </row>
    <row r="20113" spans="1:12" x14ac:dyDescent="0.25">
      <c r="A20113" s="5" t="str">
        <f t="shared" si="314"/>
        <v>1ZoneRemainder of System101024</v>
      </c>
      <c r="B20113" s="9">
        <v>1</v>
      </c>
      <c r="C20113" t="s">
        <v>135</v>
      </c>
      <c r="D20113" t="s">
        <v>152</v>
      </c>
      <c r="E20113" s="9">
        <v>1</v>
      </c>
      <c r="F20113" s="9">
        <v>0</v>
      </c>
      <c r="G20113" s="9">
        <v>10</v>
      </c>
      <c r="H20113" s="9">
        <v>24</v>
      </c>
      <c r="I20113" s="9">
        <v>0.9664044976234436</v>
      </c>
      <c r="J20113" s="9">
        <v>0.9664044976234436</v>
      </c>
      <c r="K20113" s="9">
        <v>0</v>
      </c>
      <c r="L20113" s="9">
        <v>39.954456329345703</v>
      </c>
    </row>
    <row r="20114" spans="1:12" x14ac:dyDescent="0.25">
      <c r="A20114" s="5" t="str">
        <f t="shared" si="314"/>
        <v>1ZoneRemainder of System1121</v>
      </c>
      <c r="B20114" s="9">
        <v>1</v>
      </c>
      <c r="C20114" t="s">
        <v>135</v>
      </c>
      <c r="D20114" t="s">
        <v>152</v>
      </c>
      <c r="E20114" s="9">
        <v>1</v>
      </c>
      <c r="F20114" s="9">
        <v>1</v>
      </c>
      <c r="G20114" s="9">
        <v>2</v>
      </c>
      <c r="H20114" s="9">
        <v>1</v>
      </c>
      <c r="I20114" s="9">
        <v>0.83698219060897827</v>
      </c>
      <c r="J20114" s="9">
        <v>0.83698219060897827</v>
      </c>
      <c r="K20114" s="9">
        <v>0</v>
      </c>
      <c r="L20114" s="9">
        <v>43.73370361328125</v>
      </c>
    </row>
    <row r="20115" spans="1:12" x14ac:dyDescent="0.25">
      <c r="A20115" s="5" t="str">
        <f t="shared" si="314"/>
        <v>1ZoneRemainder of System1122</v>
      </c>
      <c r="B20115" s="9">
        <v>1</v>
      </c>
      <c r="C20115" t="s">
        <v>135</v>
      </c>
      <c r="D20115" t="s">
        <v>152</v>
      </c>
      <c r="E20115" s="9">
        <v>1</v>
      </c>
      <c r="F20115" s="9">
        <v>1</v>
      </c>
      <c r="G20115" s="9">
        <v>2</v>
      </c>
      <c r="H20115" s="9">
        <v>2</v>
      </c>
      <c r="I20115" s="9">
        <v>0.77508664131164551</v>
      </c>
      <c r="J20115" s="9">
        <v>0.77508664131164551</v>
      </c>
      <c r="K20115" s="9">
        <v>0</v>
      </c>
      <c r="L20115" s="9">
        <v>42.589405059814453</v>
      </c>
    </row>
    <row r="20116" spans="1:12" x14ac:dyDescent="0.25">
      <c r="A20116" s="5" t="str">
        <f t="shared" si="314"/>
        <v>1ZoneRemainder of System1123</v>
      </c>
      <c r="B20116" s="9">
        <v>1</v>
      </c>
      <c r="C20116" t="s">
        <v>135</v>
      </c>
      <c r="D20116" t="s">
        <v>152</v>
      </c>
      <c r="E20116" s="9">
        <v>1</v>
      </c>
      <c r="F20116" s="9">
        <v>1</v>
      </c>
      <c r="G20116" s="9">
        <v>2</v>
      </c>
      <c r="H20116" s="9">
        <v>3</v>
      </c>
      <c r="I20116" s="9">
        <v>0.73770111799240112</v>
      </c>
      <c r="J20116" s="9">
        <v>0.73770111799240112</v>
      </c>
      <c r="K20116" s="9">
        <v>0</v>
      </c>
      <c r="L20116" s="9">
        <v>41.528244018554688</v>
      </c>
    </row>
    <row r="20117" spans="1:12" x14ac:dyDescent="0.25">
      <c r="A20117" s="5" t="str">
        <f t="shared" si="314"/>
        <v>1ZoneRemainder of System1124</v>
      </c>
      <c r="B20117" s="9">
        <v>1</v>
      </c>
      <c r="C20117" t="s">
        <v>135</v>
      </c>
      <c r="D20117" t="s">
        <v>152</v>
      </c>
      <c r="E20117" s="9">
        <v>1</v>
      </c>
      <c r="F20117" s="9">
        <v>1</v>
      </c>
      <c r="G20117" s="9">
        <v>2</v>
      </c>
      <c r="H20117" s="9">
        <v>4</v>
      </c>
      <c r="I20117" s="9">
        <v>0.72242116928100586</v>
      </c>
      <c r="J20117" s="9">
        <v>0.72242116928100586</v>
      </c>
      <c r="K20117" s="9">
        <v>0</v>
      </c>
      <c r="L20117" s="9">
        <v>40.630683898925781</v>
      </c>
    </row>
    <row r="20118" spans="1:12" x14ac:dyDescent="0.25">
      <c r="A20118" s="5" t="str">
        <f t="shared" si="314"/>
        <v>1ZoneRemainder of System1125</v>
      </c>
      <c r="B20118" s="9">
        <v>1</v>
      </c>
      <c r="C20118" t="s">
        <v>135</v>
      </c>
      <c r="D20118" t="s">
        <v>152</v>
      </c>
      <c r="E20118" s="9">
        <v>1</v>
      </c>
      <c r="F20118" s="9">
        <v>1</v>
      </c>
      <c r="G20118" s="9">
        <v>2</v>
      </c>
      <c r="H20118" s="9">
        <v>5</v>
      </c>
      <c r="I20118" s="9">
        <v>0.73516595363616943</v>
      </c>
      <c r="J20118" s="9">
        <v>0.73516595363616943</v>
      </c>
      <c r="K20118" s="9">
        <v>0</v>
      </c>
      <c r="L20118" s="9">
        <v>39.616439819335938</v>
      </c>
    </row>
    <row r="20119" spans="1:12" x14ac:dyDescent="0.25">
      <c r="A20119" s="5" t="str">
        <f t="shared" si="314"/>
        <v>1ZoneRemainder of System1126</v>
      </c>
      <c r="B20119" s="9">
        <v>1</v>
      </c>
      <c r="C20119" t="s">
        <v>135</v>
      </c>
      <c r="D20119" t="s">
        <v>152</v>
      </c>
      <c r="E20119" s="9">
        <v>1</v>
      </c>
      <c r="F20119" s="9">
        <v>1</v>
      </c>
      <c r="G20119" s="9">
        <v>2</v>
      </c>
      <c r="H20119" s="9">
        <v>6</v>
      </c>
      <c r="I20119" s="9">
        <v>0.78501784801483154</v>
      </c>
      <c r="J20119" s="9">
        <v>0.78501784801483154</v>
      </c>
      <c r="K20119" s="9">
        <v>0</v>
      </c>
      <c r="L20119" s="9">
        <v>38.938179016113281</v>
      </c>
    </row>
    <row r="20120" spans="1:12" x14ac:dyDescent="0.25">
      <c r="A20120" s="5" t="str">
        <f t="shared" si="314"/>
        <v>1ZoneRemainder of System1127</v>
      </c>
      <c r="B20120" s="9">
        <v>1</v>
      </c>
      <c r="C20120" t="s">
        <v>135</v>
      </c>
      <c r="D20120" t="s">
        <v>152</v>
      </c>
      <c r="E20120" s="9">
        <v>1</v>
      </c>
      <c r="F20120" s="9">
        <v>1</v>
      </c>
      <c r="G20120" s="9">
        <v>2</v>
      </c>
      <c r="H20120" s="9">
        <v>7</v>
      </c>
      <c r="I20120" s="9">
        <v>0.88044196367263794</v>
      </c>
      <c r="J20120" s="9">
        <v>0.88044196367263794</v>
      </c>
      <c r="K20120" s="9">
        <v>0</v>
      </c>
      <c r="L20120" s="9">
        <v>38.754039764404297</v>
      </c>
    </row>
    <row r="20121" spans="1:12" x14ac:dyDescent="0.25">
      <c r="A20121" s="5" t="str">
        <f t="shared" si="314"/>
        <v>1ZoneRemainder of System1128</v>
      </c>
      <c r="B20121" s="9">
        <v>1</v>
      </c>
      <c r="C20121" t="s">
        <v>135</v>
      </c>
      <c r="D20121" t="s">
        <v>152</v>
      </c>
      <c r="E20121" s="9">
        <v>1</v>
      </c>
      <c r="F20121" s="9">
        <v>1</v>
      </c>
      <c r="G20121" s="9">
        <v>2</v>
      </c>
      <c r="H20121" s="9">
        <v>8</v>
      </c>
      <c r="I20121" s="9">
        <v>0.83971738815307617</v>
      </c>
      <c r="J20121" s="9">
        <v>0.83971738815307617</v>
      </c>
      <c r="K20121" s="9">
        <v>0</v>
      </c>
      <c r="L20121" s="9">
        <v>38.860836029052734</v>
      </c>
    </row>
    <row r="20122" spans="1:12" x14ac:dyDescent="0.25">
      <c r="A20122" s="5" t="str">
        <f t="shared" si="314"/>
        <v>1ZoneRemainder of System1129</v>
      </c>
      <c r="B20122" s="9">
        <v>1</v>
      </c>
      <c r="C20122" t="s">
        <v>135</v>
      </c>
      <c r="D20122" t="s">
        <v>152</v>
      </c>
      <c r="E20122" s="9">
        <v>1</v>
      </c>
      <c r="F20122" s="9">
        <v>1</v>
      </c>
      <c r="G20122" s="9">
        <v>2</v>
      </c>
      <c r="H20122" s="9">
        <v>9</v>
      </c>
      <c r="I20122" s="9">
        <v>0.62346851825714111</v>
      </c>
      <c r="J20122" s="9">
        <v>0.62346851825714111</v>
      </c>
      <c r="K20122" s="9">
        <v>0</v>
      </c>
      <c r="L20122" s="9">
        <v>39.620220184326172</v>
      </c>
    </row>
    <row r="20123" spans="1:12" x14ac:dyDescent="0.25">
      <c r="A20123" s="5" t="str">
        <f t="shared" si="314"/>
        <v>1ZoneRemainder of System11210</v>
      </c>
      <c r="B20123" s="9">
        <v>1</v>
      </c>
      <c r="C20123" t="s">
        <v>135</v>
      </c>
      <c r="D20123" t="s">
        <v>152</v>
      </c>
      <c r="E20123" s="9">
        <v>1</v>
      </c>
      <c r="F20123" s="9">
        <v>1</v>
      </c>
      <c r="G20123" s="9">
        <v>2</v>
      </c>
      <c r="H20123" s="9">
        <v>10</v>
      </c>
      <c r="I20123" s="9">
        <v>0.42778745293617249</v>
      </c>
      <c r="J20123" s="9">
        <v>0.42778745293617249</v>
      </c>
      <c r="K20123" s="9">
        <v>0</v>
      </c>
      <c r="L20123" s="9">
        <v>42.622768402099609</v>
      </c>
    </row>
    <row r="20124" spans="1:12" x14ac:dyDescent="0.25">
      <c r="A20124" s="5" t="str">
        <f t="shared" si="314"/>
        <v>1ZoneRemainder of System11211</v>
      </c>
      <c r="B20124" s="9">
        <v>1</v>
      </c>
      <c r="C20124" t="s">
        <v>135</v>
      </c>
      <c r="D20124" t="s">
        <v>152</v>
      </c>
      <c r="E20124" s="9">
        <v>1</v>
      </c>
      <c r="F20124" s="9">
        <v>1</v>
      </c>
      <c r="G20124" s="9">
        <v>2</v>
      </c>
      <c r="H20124" s="9">
        <v>11</v>
      </c>
      <c r="I20124" s="9">
        <v>0.29663687944412231</v>
      </c>
      <c r="J20124" s="9">
        <v>0.29663687944412231</v>
      </c>
      <c r="K20124" s="9">
        <v>0</v>
      </c>
      <c r="L20124" s="9">
        <v>46.368274688720703</v>
      </c>
    </row>
    <row r="20125" spans="1:12" x14ac:dyDescent="0.25">
      <c r="A20125" s="5" t="str">
        <f t="shared" si="314"/>
        <v>1ZoneRemainder of System11212</v>
      </c>
      <c r="B20125" s="9">
        <v>1</v>
      </c>
      <c r="C20125" t="s">
        <v>135</v>
      </c>
      <c r="D20125" t="s">
        <v>152</v>
      </c>
      <c r="E20125" s="9">
        <v>1</v>
      </c>
      <c r="F20125" s="9">
        <v>1</v>
      </c>
      <c r="G20125" s="9">
        <v>2</v>
      </c>
      <c r="H20125" s="9">
        <v>12</v>
      </c>
      <c r="I20125" s="9">
        <v>0.22504636645317078</v>
      </c>
      <c r="J20125" s="9">
        <v>0.22504636645317078</v>
      </c>
      <c r="K20125" s="9">
        <v>0</v>
      </c>
      <c r="L20125" s="9">
        <v>49.627391815185547</v>
      </c>
    </row>
    <row r="20126" spans="1:12" x14ac:dyDescent="0.25">
      <c r="A20126" s="5" t="str">
        <f t="shared" si="314"/>
        <v>1ZoneRemainder of System11213</v>
      </c>
      <c r="B20126" s="9">
        <v>1</v>
      </c>
      <c r="C20126" t="s">
        <v>135</v>
      </c>
      <c r="D20126" t="s">
        <v>152</v>
      </c>
      <c r="E20126" s="9">
        <v>1</v>
      </c>
      <c r="F20126" s="9">
        <v>1</v>
      </c>
      <c r="G20126" s="9">
        <v>2</v>
      </c>
      <c r="H20126" s="9">
        <v>13</v>
      </c>
      <c r="I20126" s="9">
        <v>0.20125755667686462</v>
      </c>
      <c r="J20126" s="9">
        <v>0.20125755667686462</v>
      </c>
      <c r="K20126" s="9">
        <v>0</v>
      </c>
      <c r="L20126" s="9">
        <v>51.462974548339844</v>
      </c>
    </row>
    <row r="20127" spans="1:12" x14ac:dyDescent="0.25">
      <c r="A20127" s="5" t="str">
        <f t="shared" si="314"/>
        <v>1ZoneRemainder of System11214</v>
      </c>
      <c r="B20127" s="9">
        <v>1</v>
      </c>
      <c r="C20127" t="s">
        <v>135</v>
      </c>
      <c r="D20127" t="s">
        <v>152</v>
      </c>
      <c r="E20127" s="9">
        <v>1</v>
      </c>
      <c r="F20127" s="9">
        <v>1</v>
      </c>
      <c r="G20127" s="9">
        <v>2</v>
      </c>
      <c r="H20127" s="9">
        <v>14</v>
      </c>
      <c r="I20127" s="9">
        <v>0.23499862849712372</v>
      </c>
      <c r="J20127" s="9">
        <v>0.23499862849712372</v>
      </c>
      <c r="K20127" s="9">
        <v>0</v>
      </c>
      <c r="L20127" s="9">
        <v>52.004913330078125</v>
      </c>
    </row>
    <row r="20128" spans="1:12" x14ac:dyDescent="0.25">
      <c r="A20128" s="5" t="str">
        <f t="shared" si="314"/>
        <v>1ZoneRemainder of System11215</v>
      </c>
      <c r="B20128" s="9">
        <v>1</v>
      </c>
      <c r="C20128" t="s">
        <v>135</v>
      </c>
      <c r="D20128" t="s">
        <v>152</v>
      </c>
      <c r="E20128" s="9">
        <v>1</v>
      </c>
      <c r="F20128" s="9">
        <v>1</v>
      </c>
      <c r="G20128" s="9">
        <v>2</v>
      </c>
      <c r="H20128" s="9">
        <v>15</v>
      </c>
      <c r="I20128" s="9">
        <v>0.33960556983947754</v>
      </c>
      <c r="J20128" s="9">
        <v>0.33960556983947754</v>
      </c>
      <c r="K20128" s="9">
        <v>0</v>
      </c>
      <c r="L20128" s="9">
        <v>52.33660888671875</v>
      </c>
    </row>
    <row r="20129" spans="1:12" x14ac:dyDescent="0.25">
      <c r="A20129" s="5" t="str">
        <f t="shared" si="314"/>
        <v>1ZoneRemainder of System11216</v>
      </c>
      <c r="B20129" s="9">
        <v>1</v>
      </c>
      <c r="C20129" t="s">
        <v>135</v>
      </c>
      <c r="D20129" t="s">
        <v>152</v>
      </c>
      <c r="E20129" s="9">
        <v>1</v>
      </c>
      <c r="F20129" s="9">
        <v>1</v>
      </c>
      <c r="G20129" s="9">
        <v>2</v>
      </c>
      <c r="H20129" s="9">
        <v>16</v>
      </c>
      <c r="I20129" s="9">
        <v>0.5239642858505249</v>
      </c>
      <c r="J20129" s="9">
        <v>0.5239642858505249</v>
      </c>
      <c r="K20129" s="9">
        <v>0</v>
      </c>
      <c r="L20129" s="9">
        <v>53.336154937744141</v>
      </c>
    </row>
    <row r="20130" spans="1:12" x14ac:dyDescent="0.25">
      <c r="A20130" s="5" t="str">
        <f t="shared" si="314"/>
        <v>1ZoneRemainder of System11217</v>
      </c>
      <c r="B20130" s="9">
        <v>1</v>
      </c>
      <c r="C20130" t="s">
        <v>135</v>
      </c>
      <c r="D20130" t="s">
        <v>152</v>
      </c>
      <c r="E20130" s="9">
        <v>1</v>
      </c>
      <c r="F20130" s="9">
        <v>1</v>
      </c>
      <c r="G20130" s="9">
        <v>2</v>
      </c>
      <c r="H20130" s="9">
        <v>17</v>
      </c>
      <c r="I20130" s="9">
        <v>0.76450234651565552</v>
      </c>
      <c r="J20130" s="9">
        <v>0.76450234651565552</v>
      </c>
      <c r="K20130" s="9">
        <v>0</v>
      </c>
      <c r="L20130" s="9">
        <v>53.550243377685547</v>
      </c>
    </row>
    <row r="20131" spans="1:12" x14ac:dyDescent="0.25">
      <c r="A20131" s="5" t="str">
        <f t="shared" si="314"/>
        <v>1ZoneRemainder of System11218</v>
      </c>
      <c r="B20131" s="9">
        <v>1</v>
      </c>
      <c r="C20131" t="s">
        <v>135</v>
      </c>
      <c r="D20131" t="s">
        <v>152</v>
      </c>
      <c r="E20131" s="9">
        <v>1</v>
      </c>
      <c r="F20131" s="9">
        <v>1</v>
      </c>
      <c r="G20131" s="9">
        <v>2</v>
      </c>
      <c r="H20131" s="9">
        <v>18</v>
      </c>
      <c r="I20131" s="9">
        <v>1.030174732208252</v>
      </c>
      <c r="J20131" s="9">
        <v>1.030174732208252</v>
      </c>
      <c r="K20131" s="9">
        <v>0</v>
      </c>
      <c r="L20131" s="9">
        <v>52.490955352783203</v>
      </c>
    </row>
    <row r="20132" spans="1:12" x14ac:dyDescent="0.25">
      <c r="A20132" s="5" t="str">
        <f t="shared" si="314"/>
        <v>1ZoneRemainder of System11219</v>
      </c>
      <c r="B20132" s="9">
        <v>1</v>
      </c>
      <c r="C20132" t="s">
        <v>135</v>
      </c>
      <c r="D20132" t="s">
        <v>152</v>
      </c>
      <c r="E20132" s="9">
        <v>1</v>
      </c>
      <c r="F20132" s="9">
        <v>1</v>
      </c>
      <c r="G20132" s="9">
        <v>2</v>
      </c>
      <c r="H20132" s="9">
        <v>19</v>
      </c>
      <c r="I20132" s="9">
        <v>1.164281964302063</v>
      </c>
      <c r="J20132" s="9">
        <v>1.164281964302063</v>
      </c>
      <c r="K20132" s="9">
        <v>0</v>
      </c>
      <c r="L20132" s="9">
        <v>50.560970306396484</v>
      </c>
    </row>
    <row r="20133" spans="1:12" x14ac:dyDescent="0.25">
      <c r="A20133" s="5" t="str">
        <f t="shared" si="314"/>
        <v>1ZoneRemainder of System11220</v>
      </c>
      <c r="B20133" s="9">
        <v>1</v>
      </c>
      <c r="C20133" t="s">
        <v>135</v>
      </c>
      <c r="D20133" t="s">
        <v>152</v>
      </c>
      <c r="E20133" s="9">
        <v>1</v>
      </c>
      <c r="F20133" s="9">
        <v>1</v>
      </c>
      <c r="G20133" s="9">
        <v>2</v>
      </c>
      <c r="H20133" s="9">
        <v>20</v>
      </c>
      <c r="I20133" s="9">
        <v>1.1870625019073486</v>
      </c>
      <c r="J20133" s="9">
        <v>1.1870625019073486</v>
      </c>
      <c r="K20133" s="9">
        <v>0</v>
      </c>
      <c r="L20133" s="9">
        <v>49.074485778808594</v>
      </c>
    </row>
    <row r="20134" spans="1:12" x14ac:dyDescent="0.25">
      <c r="A20134" s="5" t="str">
        <f t="shared" si="314"/>
        <v>1ZoneRemainder of System11221</v>
      </c>
      <c r="B20134" s="9">
        <v>1</v>
      </c>
      <c r="C20134" t="s">
        <v>135</v>
      </c>
      <c r="D20134" t="s">
        <v>152</v>
      </c>
      <c r="E20134" s="9">
        <v>1</v>
      </c>
      <c r="F20134" s="9">
        <v>1</v>
      </c>
      <c r="G20134" s="9">
        <v>2</v>
      </c>
      <c r="H20134" s="9">
        <v>21</v>
      </c>
      <c r="I20134" s="9">
        <v>1.1752587556838989</v>
      </c>
      <c r="J20134" s="9">
        <v>1.1752587556838989</v>
      </c>
      <c r="K20134" s="9">
        <v>0</v>
      </c>
      <c r="L20134" s="9">
        <v>48.044521331787109</v>
      </c>
    </row>
    <row r="20135" spans="1:12" x14ac:dyDescent="0.25">
      <c r="A20135" s="5" t="str">
        <f t="shared" si="314"/>
        <v>1ZoneRemainder of System11222</v>
      </c>
      <c r="B20135" s="9">
        <v>1</v>
      </c>
      <c r="C20135" t="s">
        <v>135</v>
      </c>
      <c r="D20135" t="s">
        <v>152</v>
      </c>
      <c r="E20135" s="9">
        <v>1</v>
      </c>
      <c r="F20135" s="9">
        <v>1</v>
      </c>
      <c r="G20135" s="9">
        <v>2</v>
      </c>
      <c r="H20135" s="9">
        <v>22</v>
      </c>
      <c r="I20135" s="9">
        <v>1.1172212362289429</v>
      </c>
      <c r="J20135" s="9">
        <v>1.1172212362289429</v>
      </c>
      <c r="K20135" s="9">
        <v>0</v>
      </c>
      <c r="L20135" s="9">
        <v>47.073619842529297</v>
      </c>
    </row>
    <row r="20136" spans="1:12" x14ac:dyDescent="0.25">
      <c r="A20136" s="5" t="str">
        <f t="shared" si="314"/>
        <v>1ZoneRemainder of System11223</v>
      </c>
      <c r="B20136" s="9">
        <v>1</v>
      </c>
      <c r="C20136" t="s">
        <v>135</v>
      </c>
      <c r="D20136" t="s">
        <v>152</v>
      </c>
      <c r="E20136" s="9">
        <v>1</v>
      </c>
      <c r="F20136" s="9">
        <v>1</v>
      </c>
      <c r="G20136" s="9">
        <v>2</v>
      </c>
      <c r="H20136" s="9">
        <v>23</v>
      </c>
      <c r="I20136" s="9">
        <v>1.0452597141265869</v>
      </c>
      <c r="J20136" s="9">
        <v>1.0452597141265869</v>
      </c>
      <c r="K20136" s="9">
        <v>0</v>
      </c>
      <c r="L20136" s="9">
        <v>45.8056640625</v>
      </c>
    </row>
    <row r="20137" spans="1:12" x14ac:dyDescent="0.25">
      <c r="A20137" s="5" t="str">
        <f t="shared" si="314"/>
        <v>1ZoneRemainder of System11224</v>
      </c>
      <c r="B20137" s="9">
        <v>1</v>
      </c>
      <c r="C20137" t="s">
        <v>135</v>
      </c>
      <c r="D20137" t="s">
        <v>152</v>
      </c>
      <c r="E20137" s="9">
        <v>1</v>
      </c>
      <c r="F20137" s="9">
        <v>1</v>
      </c>
      <c r="G20137" s="9">
        <v>2</v>
      </c>
      <c r="H20137" s="9">
        <v>24</v>
      </c>
      <c r="I20137" s="9">
        <v>0.93202406167984009</v>
      </c>
      <c r="J20137" s="9">
        <v>0.93202406167984009</v>
      </c>
      <c r="K20137" s="9">
        <v>0</v>
      </c>
      <c r="L20137" s="9">
        <v>45.226459503173828</v>
      </c>
    </row>
    <row r="20138" spans="1:12" x14ac:dyDescent="0.25">
      <c r="A20138" s="5" t="str">
        <f t="shared" si="314"/>
        <v>1ZoneRemainder of System11101</v>
      </c>
      <c r="B20138" s="9">
        <v>1</v>
      </c>
      <c r="C20138" t="s">
        <v>135</v>
      </c>
      <c r="D20138" t="s">
        <v>152</v>
      </c>
      <c r="E20138" s="9">
        <v>1</v>
      </c>
      <c r="F20138" s="9">
        <v>1</v>
      </c>
      <c r="G20138" s="9">
        <v>10</v>
      </c>
      <c r="H20138" s="9">
        <v>1</v>
      </c>
      <c r="I20138" s="9">
        <v>0.85672181844711304</v>
      </c>
      <c r="J20138" s="9">
        <v>0.85672181844711304</v>
      </c>
      <c r="K20138" s="9">
        <v>0</v>
      </c>
      <c r="L20138" s="9">
        <v>42.938571929931641</v>
      </c>
    </row>
    <row r="20139" spans="1:12" x14ac:dyDescent="0.25">
      <c r="A20139" s="5" t="str">
        <f t="shared" si="314"/>
        <v>1ZoneRemainder of System11102</v>
      </c>
      <c r="B20139" s="9">
        <v>1</v>
      </c>
      <c r="C20139" t="s">
        <v>135</v>
      </c>
      <c r="D20139" t="s">
        <v>152</v>
      </c>
      <c r="E20139" s="9">
        <v>1</v>
      </c>
      <c r="F20139" s="9">
        <v>1</v>
      </c>
      <c r="G20139" s="9">
        <v>10</v>
      </c>
      <c r="H20139" s="9">
        <v>2</v>
      </c>
      <c r="I20139" s="9">
        <v>0.79468673467636108</v>
      </c>
      <c r="J20139" s="9">
        <v>0.79468673467636108</v>
      </c>
      <c r="K20139" s="9">
        <v>0</v>
      </c>
      <c r="L20139" s="9">
        <v>42.383617401123047</v>
      </c>
    </row>
    <row r="20140" spans="1:12" x14ac:dyDescent="0.25">
      <c r="A20140" s="5" t="str">
        <f t="shared" si="314"/>
        <v>1ZoneRemainder of System11103</v>
      </c>
      <c r="B20140" s="9">
        <v>1</v>
      </c>
      <c r="C20140" t="s">
        <v>135</v>
      </c>
      <c r="D20140" t="s">
        <v>152</v>
      </c>
      <c r="E20140" s="9">
        <v>1</v>
      </c>
      <c r="F20140" s="9">
        <v>1</v>
      </c>
      <c r="G20140" s="9">
        <v>10</v>
      </c>
      <c r="H20140" s="9">
        <v>3</v>
      </c>
      <c r="I20140" s="9">
        <v>0.75737208127975464</v>
      </c>
      <c r="J20140" s="9">
        <v>0.75737208127975464</v>
      </c>
      <c r="K20140" s="9">
        <v>0</v>
      </c>
      <c r="L20140" s="9">
        <v>41.661209106445313</v>
      </c>
    </row>
    <row r="20141" spans="1:12" x14ac:dyDescent="0.25">
      <c r="A20141" s="5" t="str">
        <f t="shared" si="314"/>
        <v>1ZoneRemainder of System11104</v>
      </c>
      <c r="B20141" s="9">
        <v>1</v>
      </c>
      <c r="C20141" t="s">
        <v>135</v>
      </c>
      <c r="D20141" t="s">
        <v>152</v>
      </c>
      <c r="E20141" s="9">
        <v>1</v>
      </c>
      <c r="F20141" s="9">
        <v>1</v>
      </c>
      <c r="G20141" s="9">
        <v>10</v>
      </c>
      <c r="H20141" s="9">
        <v>4</v>
      </c>
      <c r="I20141" s="9">
        <v>0.74300092458724976</v>
      </c>
      <c r="J20141" s="9">
        <v>0.74300092458724976</v>
      </c>
      <c r="K20141" s="9">
        <v>0</v>
      </c>
      <c r="L20141" s="9">
        <v>41.322715759277344</v>
      </c>
    </row>
    <row r="20142" spans="1:12" x14ac:dyDescent="0.25">
      <c r="A20142" s="5" t="str">
        <f t="shared" si="314"/>
        <v>1ZoneRemainder of System11105</v>
      </c>
      <c r="B20142" s="9">
        <v>1</v>
      </c>
      <c r="C20142" t="s">
        <v>135</v>
      </c>
      <c r="D20142" t="s">
        <v>152</v>
      </c>
      <c r="E20142" s="9">
        <v>1</v>
      </c>
      <c r="F20142" s="9">
        <v>1</v>
      </c>
      <c r="G20142" s="9">
        <v>10</v>
      </c>
      <c r="H20142" s="9">
        <v>5</v>
      </c>
      <c r="I20142" s="9">
        <v>0.75726372003555298</v>
      </c>
      <c r="J20142" s="9">
        <v>0.75726372003555298</v>
      </c>
      <c r="K20142" s="9">
        <v>0</v>
      </c>
      <c r="L20142" s="9">
        <v>41.435771942138672</v>
      </c>
    </row>
    <row r="20143" spans="1:12" x14ac:dyDescent="0.25">
      <c r="A20143" s="5" t="str">
        <f t="shared" si="314"/>
        <v>1ZoneRemainder of System11106</v>
      </c>
      <c r="B20143" s="9">
        <v>1</v>
      </c>
      <c r="C20143" t="s">
        <v>135</v>
      </c>
      <c r="D20143" t="s">
        <v>152</v>
      </c>
      <c r="E20143" s="9">
        <v>1</v>
      </c>
      <c r="F20143" s="9">
        <v>1</v>
      </c>
      <c r="G20143" s="9">
        <v>10</v>
      </c>
      <c r="H20143" s="9">
        <v>6</v>
      </c>
      <c r="I20143" s="9">
        <v>0.81202459335327148</v>
      </c>
      <c r="J20143" s="9">
        <v>0.81202459335327148</v>
      </c>
      <c r="K20143" s="9">
        <v>0</v>
      </c>
      <c r="L20143" s="9">
        <v>41.332176208496094</v>
      </c>
    </row>
    <row r="20144" spans="1:12" x14ac:dyDescent="0.25">
      <c r="A20144" s="5" t="str">
        <f t="shared" si="314"/>
        <v>1ZoneRemainder of System11107</v>
      </c>
      <c r="B20144" s="9">
        <v>1</v>
      </c>
      <c r="C20144" t="s">
        <v>135</v>
      </c>
      <c r="D20144" t="s">
        <v>152</v>
      </c>
      <c r="E20144" s="9">
        <v>1</v>
      </c>
      <c r="F20144" s="9">
        <v>1</v>
      </c>
      <c r="G20144" s="9">
        <v>10</v>
      </c>
      <c r="H20144" s="9">
        <v>7</v>
      </c>
      <c r="I20144" s="9">
        <v>0.90647673606872559</v>
      </c>
      <c r="J20144" s="9">
        <v>0.90647673606872559</v>
      </c>
      <c r="K20144" s="9">
        <v>0</v>
      </c>
      <c r="L20144" s="9">
        <v>39.668498992919922</v>
      </c>
    </row>
    <row r="20145" spans="1:12" x14ac:dyDescent="0.25">
      <c r="A20145" s="5" t="str">
        <f t="shared" si="314"/>
        <v>1ZoneRemainder of System11108</v>
      </c>
      <c r="B20145" s="9">
        <v>1</v>
      </c>
      <c r="C20145" t="s">
        <v>135</v>
      </c>
      <c r="D20145" t="s">
        <v>152</v>
      </c>
      <c r="E20145" s="9">
        <v>1</v>
      </c>
      <c r="F20145" s="9">
        <v>1</v>
      </c>
      <c r="G20145" s="9">
        <v>10</v>
      </c>
      <c r="H20145" s="9">
        <v>8</v>
      </c>
      <c r="I20145" s="9">
        <v>0.86527818441390991</v>
      </c>
      <c r="J20145" s="9">
        <v>0.86527818441390991</v>
      </c>
      <c r="K20145" s="9">
        <v>0</v>
      </c>
      <c r="L20145" s="9">
        <v>38.704143524169922</v>
      </c>
    </row>
    <row r="20146" spans="1:12" x14ac:dyDescent="0.25">
      <c r="A20146" s="5" t="str">
        <f t="shared" si="314"/>
        <v>1ZoneRemainder of System11109</v>
      </c>
      <c r="B20146" s="9">
        <v>1</v>
      </c>
      <c r="C20146" t="s">
        <v>135</v>
      </c>
      <c r="D20146" t="s">
        <v>152</v>
      </c>
      <c r="E20146" s="9">
        <v>1</v>
      </c>
      <c r="F20146" s="9">
        <v>1</v>
      </c>
      <c r="G20146" s="9">
        <v>10</v>
      </c>
      <c r="H20146" s="9">
        <v>9</v>
      </c>
      <c r="I20146" s="9">
        <v>0.64480173587799072</v>
      </c>
      <c r="J20146" s="9">
        <v>0.64480173587799072</v>
      </c>
      <c r="K20146" s="9">
        <v>0</v>
      </c>
      <c r="L20146" s="9">
        <v>39.011482238769531</v>
      </c>
    </row>
    <row r="20147" spans="1:12" x14ac:dyDescent="0.25">
      <c r="A20147" s="5" t="str">
        <f t="shared" si="314"/>
        <v>1ZoneRemainder of System111010</v>
      </c>
      <c r="B20147" s="9">
        <v>1</v>
      </c>
      <c r="C20147" t="s">
        <v>135</v>
      </c>
      <c r="D20147" t="s">
        <v>152</v>
      </c>
      <c r="E20147" s="9">
        <v>1</v>
      </c>
      <c r="F20147" s="9">
        <v>1</v>
      </c>
      <c r="G20147" s="9">
        <v>10</v>
      </c>
      <c r="H20147" s="9">
        <v>10</v>
      </c>
      <c r="I20147" s="9">
        <v>0.44706261157989502</v>
      </c>
      <c r="J20147" s="9">
        <v>0.44706261157989502</v>
      </c>
      <c r="K20147" s="9">
        <v>0</v>
      </c>
      <c r="L20147" s="9">
        <v>41.596954345703125</v>
      </c>
    </row>
    <row r="20148" spans="1:12" x14ac:dyDescent="0.25">
      <c r="A20148" s="5" t="str">
        <f t="shared" si="314"/>
        <v>1ZoneRemainder of System111011</v>
      </c>
      <c r="B20148" s="9">
        <v>1</v>
      </c>
      <c r="C20148" t="s">
        <v>135</v>
      </c>
      <c r="D20148" t="s">
        <v>152</v>
      </c>
      <c r="E20148" s="9">
        <v>1</v>
      </c>
      <c r="F20148" s="9">
        <v>1</v>
      </c>
      <c r="G20148" s="9">
        <v>10</v>
      </c>
      <c r="H20148" s="9">
        <v>11</v>
      </c>
      <c r="I20148" s="9">
        <v>0.31643074750900269</v>
      </c>
      <c r="J20148" s="9">
        <v>0.31643074750900269</v>
      </c>
      <c r="K20148" s="9">
        <v>0</v>
      </c>
      <c r="L20148" s="9">
        <v>44.147075653076172</v>
      </c>
    </row>
    <row r="20149" spans="1:12" x14ac:dyDescent="0.25">
      <c r="A20149" s="5" t="str">
        <f t="shared" si="314"/>
        <v>1ZoneRemainder of System111012</v>
      </c>
      <c r="B20149" s="9">
        <v>1</v>
      </c>
      <c r="C20149" t="s">
        <v>135</v>
      </c>
      <c r="D20149" t="s">
        <v>152</v>
      </c>
      <c r="E20149" s="9">
        <v>1</v>
      </c>
      <c r="F20149" s="9">
        <v>1</v>
      </c>
      <c r="G20149" s="9">
        <v>10</v>
      </c>
      <c r="H20149" s="9">
        <v>12</v>
      </c>
      <c r="I20149" s="9">
        <v>0.24672192335128784</v>
      </c>
      <c r="J20149" s="9">
        <v>0.24672192335128784</v>
      </c>
      <c r="K20149" s="9">
        <v>0</v>
      </c>
      <c r="L20149" s="9">
        <v>46.451419830322266</v>
      </c>
    </row>
    <row r="20150" spans="1:12" x14ac:dyDescent="0.25">
      <c r="A20150" s="5" t="str">
        <f t="shared" si="314"/>
        <v>1ZoneRemainder of System111013</v>
      </c>
      <c r="B20150" s="9">
        <v>1</v>
      </c>
      <c r="C20150" t="s">
        <v>135</v>
      </c>
      <c r="D20150" t="s">
        <v>152</v>
      </c>
      <c r="E20150" s="9">
        <v>1</v>
      </c>
      <c r="F20150" s="9">
        <v>1</v>
      </c>
      <c r="G20150" s="9">
        <v>10</v>
      </c>
      <c r="H20150" s="9">
        <v>13</v>
      </c>
      <c r="I20150" s="9">
        <v>0.22214309871196747</v>
      </c>
      <c r="J20150" s="9">
        <v>0.22214309871196747</v>
      </c>
      <c r="K20150" s="9">
        <v>0</v>
      </c>
      <c r="L20150" s="9">
        <v>46.8900146484375</v>
      </c>
    </row>
    <row r="20151" spans="1:12" x14ac:dyDescent="0.25">
      <c r="A20151" s="5" t="str">
        <f t="shared" si="314"/>
        <v>1ZoneRemainder of System111014</v>
      </c>
      <c r="B20151" s="9">
        <v>1</v>
      </c>
      <c r="C20151" t="s">
        <v>135</v>
      </c>
      <c r="D20151" t="s">
        <v>152</v>
      </c>
      <c r="E20151" s="9">
        <v>1</v>
      </c>
      <c r="F20151" s="9">
        <v>1</v>
      </c>
      <c r="G20151" s="9">
        <v>10</v>
      </c>
      <c r="H20151" s="9">
        <v>14</v>
      </c>
      <c r="I20151" s="9">
        <v>0.25718885660171509</v>
      </c>
      <c r="J20151" s="9">
        <v>0.25718885660171509</v>
      </c>
      <c r="K20151" s="9">
        <v>0</v>
      </c>
      <c r="L20151" s="9">
        <v>47.585720062255859</v>
      </c>
    </row>
    <row r="20152" spans="1:12" x14ac:dyDescent="0.25">
      <c r="A20152" s="5" t="str">
        <f t="shared" si="314"/>
        <v>1ZoneRemainder of System111015</v>
      </c>
      <c r="B20152" s="9">
        <v>1</v>
      </c>
      <c r="C20152" t="s">
        <v>135</v>
      </c>
      <c r="D20152" t="s">
        <v>152</v>
      </c>
      <c r="E20152" s="9">
        <v>1</v>
      </c>
      <c r="F20152" s="9">
        <v>1</v>
      </c>
      <c r="G20152" s="9">
        <v>10</v>
      </c>
      <c r="H20152" s="9">
        <v>15</v>
      </c>
      <c r="I20152" s="9">
        <v>0.36458691954612732</v>
      </c>
      <c r="J20152" s="9">
        <v>0.36458691954612732</v>
      </c>
      <c r="K20152" s="9">
        <v>0</v>
      </c>
      <c r="L20152" s="9">
        <v>48.356239318847656</v>
      </c>
    </row>
    <row r="20153" spans="1:12" x14ac:dyDescent="0.25">
      <c r="A20153" s="5" t="str">
        <f t="shared" si="314"/>
        <v>1ZoneRemainder of System111016</v>
      </c>
      <c r="B20153" s="9">
        <v>1</v>
      </c>
      <c r="C20153" t="s">
        <v>135</v>
      </c>
      <c r="D20153" t="s">
        <v>152</v>
      </c>
      <c r="E20153" s="9">
        <v>1</v>
      </c>
      <c r="F20153" s="9">
        <v>1</v>
      </c>
      <c r="G20153" s="9">
        <v>10</v>
      </c>
      <c r="H20153" s="9">
        <v>16</v>
      </c>
      <c r="I20153" s="9">
        <v>0.55384820699691772</v>
      </c>
      <c r="J20153" s="9">
        <v>0.55384820699691772</v>
      </c>
      <c r="K20153" s="9">
        <v>0</v>
      </c>
      <c r="L20153" s="9">
        <v>49.038974761962891</v>
      </c>
    </row>
    <row r="20154" spans="1:12" x14ac:dyDescent="0.25">
      <c r="A20154" s="5" t="str">
        <f t="shared" si="314"/>
        <v>1ZoneRemainder of System111017</v>
      </c>
      <c r="B20154" s="9">
        <v>1</v>
      </c>
      <c r="C20154" t="s">
        <v>135</v>
      </c>
      <c r="D20154" t="s">
        <v>152</v>
      </c>
      <c r="E20154" s="9">
        <v>1</v>
      </c>
      <c r="F20154" s="9">
        <v>1</v>
      </c>
      <c r="G20154" s="9">
        <v>10</v>
      </c>
      <c r="H20154" s="9">
        <v>17</v>
      </c>
      <c r="I20154" s="9">
        <v>0.799407958984375</v>
      </c>
      <c r="J20154" s="9">
        <v>0.799407958984375</v>
      </c>
      <c r="K20154" s="9">
        <v>0</v>
      </c>
      <c r="L20154" s="9">
        <v>49.279319763183594</v>
      </c>
    </row>
    <row r="20155" spans="1:12" x14ac:dyDescent="0.25">
      <c r="A20155" s="5" t="str">
        <f t="shared" si="314"/>
        <v>1ZoneRemainder of System111018</v>
      </c>
      <c r="B20155" s="9">
        <v>1</v>
      </c>
      <c r="C20155" t="s">
        <v>135</v>
      </c>
      <c r="D20155" t="s">
        <v>152</v>
      </c>
      <c r="E20155" s="9">
        <v>1</v>
      </c>
      <c r="F20155" s="9">
        <v>1</v>
      </c>
      <c r="G20155" s="9">
        <v>10</v>
      </c>
      <c r="H20155" s="9">
        <v>18</v>
      </c>
      <c r="I20155" s="9">
        <v>1.0651372671127319</v>
      </c>
      <c r="J20155" s="9">
        <v>1.0651372671127319</v>
      </c>
      <c r="K20155" s="9">
        <v>0</v>
      </c>
      <c r="L20155" s="9">
        <v>48.862937927246094</v>
      </c>
    </row>
    <row r="20156" spans="1:12" x14ac:dyDescent="0.25">
      <c r="A20156" s="5" t="str">
        <f t="shared" si="314"/>
        <v>1ZoneRemainder of System111019</v>
      </c>
      <c r="B20156" s="9">
        <v>1</v>
      </c>
      <c r="C20156" t="s">
        <v>135</v>
      </c>
      <c r="D20156" t="s">
        <v>152</v>
      </c>
      <c r="E20156" s="9">
        <v>1</v>
      </c>
      <c r="F20156" s="9">
        <v>1</v>
      </c>
      <c r="G20156" s="9">
        <v>10</v>
      </c>
      <c r="H20156" s="9">
        <v>19</v>
      </c>
      <c r="I20156" s="9">
        <v>1.1952736377716064</v>
      </c>
      <c r="J20156" s="9">
        <v>1.1952736377716064</v>
      </c>
      <c r="K20156" s="9">
        <v>0</v>
      </c>
      <c r="L20156" s="9">
        <v>47.286579132080078</v>
      </c>
    </row>
    <row r="20157" spans="1:12" x14ac:dyDescent="0.25">
      <c r="A20157" s="5" t="str">
        <f t="shared" si="314"/>
        <v>1ZoneRemainder of System111020</v>
      </c>
      <c r="B20157" s="9">
        <v>1</v>
      </c>
      <c r="C20157" t="s">
        <v>135</v>
      </c>
      <c r="D20157" t="s">
        <v>152</v>
      </c>
      <c r="E20157" s="9">
        <v>1</v>
      </c>
      <c r="F20157" s="9">
        <v>1</v>
      </c>
      <c r="G20157" s="9">
        <v>10</v>
      </c>
      <c r="H20157" s="9">
        <v>20</v>
      </c>
      <c r="I20157" s="9">
        <v>1.2158007621765137</v>
      </c>
      <c r="J20157" s="9">
        <v>1.2158007621765137</v>
      </c>
      <c r="K20157" s="9">
        <v>0</v>
      </c>
      <c r="L20157" s="9">
        <v>46.672969818115234</v>
      </c>
    </row>
    <row r="20158" spans="1:12" x14ac:dyDescent="0.25">
      <c r="A20158" s="5" t="str">
        <f t="shared" si="314"/>
        <v>1ZoneRemainder of System111021</v>
      </c>
      <c r="B20158" s="9">
        <v>1</v>
      </c>
      <c r="C20158" t="s">
        <v>135</v>
      </c>
      <c r="D20158" t="s">
        <v>152</v>
      </c>
      <c r="E20158" s="9">
        <v>1</v>
      </c>
      <c r="F20158" s="9">
        <v>1</v>
      </c>
      <c r="G20158" s="9">
        <v>10</v>
      </c>
      <c r="H20158" s="9">
        <v>21</v>
      </c>
      <c r="I20158" s="9">
        <v>1.202261209487915</v>
      </c>
      <c r="J20158" s="9">
        <v>1.202261209487915</v>
      </c>
      <c r="K20158" s="9">
        <v>0</v>
      </c>
      <c r="L20158" s="9">
        <v>45.600250244140625</v>
      </c>
    </row>
    <row r="20159" spans="1:12" x14ac:dyDescent="0.25">
      <c r="A20159" s="5" t="str">
        <f t="shared" si="314"/>
        <v>1ZoneRemainder of System111022</v>
      </c>
      <c r="B20159" s="9">
        <v>1</v>
      </c>
      <c r="C20159" t="s">
        <v>135</v>
      </c>
      <c r="D20159" t="s">
        <v>152</v>
      </c>
      <c r="E20159" s="9">
        <v>1</v>
      </c>
      <c r="F20159" s="9">
        <v>1</v>
      </c>
      <c r="G20159" s="9">
        <v>10</v>
      </c>
      <c r="H20159" s="9">
        <v>22</v>
      </c>
      <c r="I20159" s="9">
        <v>1.140785813331604</v>
      </c>
      <c r="J20159" s="9">
        <v>1.140785813331604</v>
      </c>
      <c r="K20159" s="9">
        <v>0</v>
      </c>
      <c r="L20159" s="9">
        <v>44.348621368408203</v>
      </c>
    </row>
    <row r="20160" spans="1:12" x14ac:dyDescent="0.25">
      <c r="A20160" s="5" t="str">
        <f t="shared" si="314"/>
        <v>1ZoneRemainder of System111023</v>
      </c>
      <c r="B20160" s="9">
        <v>1</v>
      </c>
      <c r="C20160" t="s">
        <v>135</v>
      </c>
      <c r="D20160" t="s">
        <v>152</v>
      </c>
      <c r="E20160" s="9">
        <v>1</v>
      </c>
      <c r="F20160" s="9">
        <v>1</v>
      </c>
      <c r="G20160" s="9">
        <v>10</v>
      </c>
      <c r="H20160" s="9">
        <v>23</v>
      </c>
      <c r="I20160" s="9">
        <v>1.0687024593353271</v>
      </c>
      <c r="J20160" s="9">
        <v>1.0687024593353271</v>
      </c>
      <c r="K20160" s="9">
        <v>0</v>
      </c>
      <c r="L20160" s="9">
        <v>43.562694549560547</v>
      </c>
    </row>
    <row r="20161" spans="1:12" x14ac:dyDescent="0.25">
      <c r="A20161" s="5" t="str">
        <f t="shared" si="314"/>
        <v>1ZoneRemainder of System111024</v>
      </c>
      <c r="B20161" s="9">
        <v>1</v>
      </c>
      <c r="C20161" t="s">
        <v>135</v>
      </c>
      <c r="D20161" t="s">
        <v>152</v>
      </c>
      <c r="E20161" s="9">
        <v>1</v>
      </c>
      <c r="F20161" s="9">
        <v>1</v>
      </c>
      <c r="G20161" s="9">
        <v>10</v>
      </c>
      <c r="H20161" s="9">
        <v>24</v>
      </c>
      <c r="I20161" s="9">
        <v>0.95576757192611694</v>
      </c>
      <c r="J20161" s="9">
        <v>0.95576757192611694</v>
      </c>
      <c r="K20161" s="9">
        <v>0</v>
      </c>
      <c r="L20161" s="9">
        <v>43.13299560546875</v>
      </c>
    </row>
    <row r="20162" spans="1:12" x14ac:dyDescent="0.25">
      <c r="A20162" s="5" t="str">
        <f t="shared" si="314"/>
        <v>1ZoneRemainder of System2021</v>
      </c>
      <c r="B20162" s="9">
        <v>1</v>
      </c>
      <c r="C20162" t="s">
        <v>135</v>
      </c>
      <c r="D20162" t="s">
        <v>152</v>
      </c>
      <c r="E20162" s="9">
        <v>2</v>
      </c>
      <c r="F20162" s="9">
        <v>0</v>
      </c>
      <c r="G20162" s="9">
        <v>2</v>
      </c>
      <c r="H20162" s="9">
        <v>1</v>
      </c>
      <c r="I20162" s="9">
        <v>0.83459252119064331</v>
      </c>
      <c r="J20162" s="9">
        <v>0.83459252119064331</v>
      </c>
      <c r="K20162" s="9">
        <v>0</v>
      </c>
      <c r="L20162" s="9">
        <v>42.134685516357422</v>
      </c>
    </row>
    <row r="20163" spans="1:12" x14ac:dyDescent="0.25">
      <c r="A20163" s="5" t="str">
        <f t="shared" ref="A20163:A20226" si="315">B20163&amp;C20163&amp;D20163&amp;E20163&amp;F20163&amp;G20163&amp;H20163</f>
        <v>1ZoneRemainder of System2022</v>
      </c>
      <c r="B20163" s="9">
        <v>1</v>
      </c>
      <c r="C20163" t="s">
        <v>135</v>
      </c>
      <c r="D20163" t="s">
        <v>152</v>
      </c>
      <c r="E20163" s="9">
        <v>2</v>
      </c>
      <c r="F20163" s="9">
        <v>0</v>
      </c>
      <c r="G20163" s="9">
        <v>2</v>
      </c>
      <c r="H20163" s="9">
        <v>2</v>
      </c>
      <c r="I20163" s="9">
        <v>0.77271389961242676</v>
      </c>
      <c r="J20163" s="9">
        <v>0.77271389961242676</v>
      </c>
      <c r="K20163" s="9">
        <v>0</v>
      </c>
      <c r="L20163" s="9">
        <v>41.194156646728516</v>
      </c>
    </row>
    <row r="20164" spans="1:12" x14ac:dyDescent="0.25">
      <c r="A20164" s="5" t="str">
        <f t="shared" si="315"/>
        <v>1ZoneRemainder of System2023</v>
      </c>
      <c r="B20164" s="9">
        <v>1</v>
      </c>
      <c r="C20164" t="s">
        <v>135</v>
      </c>
      <c r="D20164" t="s">
        <v>152</v>
      </c>
      <c r="E20164" s="9">
        <v>2</v>
      </c>
      <c r="F20164" s="9">
        <v>0</v>
      </c>
      <c r="G20164" s="9">
        <v>2</v>
      </c>
      <c r="H20164" s="9">
        <v>3</v>
      </c>
      <c r="I20164" s="9">
        <v>0.73531979322433472</v>
      </c>
      <c r="J20164" s="9">
        <v>0.73531979322433472</v>
      </c>
      <c r="K20164" s="9">
        <v>0</v>
      </c>
      <c r="L20164" s="9">
        <v>40.420169830322266</v>
      </c>
    </row>
    <row r="20165" spans="1:12" x14ac:dyDescent="0.25">
      <c r="A20165" s="5" t="str">
        <f t="shared" si="315"/>
        <v>1ZoneRemainder of System2024</v>
      </c>
      <c r="B20165" s="9">
        <v>1</v>
      </c>
      <c r="C20165" t="s">
        <v>135</v>
      </c>
      <c r="D20165" t="s">
        <v>152</v>
      </c>
      <c r="E20165" s="9">
        <v>2</v>
      </c>
      <c r="F20165" s="9">
        <v>0</v>
      </c>
      <c r="G20165" s="9">
        <v>2</v>
      </c>
      <c r="H20165" s="9">
        <v>4</v>
      </c>
      <c r="I20165" s="9">
        <v>0.71992981433868408</v>
      </c>
      <c r="J20165" s="9">
        <v>0.71992981433868408</v>
      </c>
      <c r="K20165" s="9">
        <v>0</v>
      </c>
      <c r="L20165" s="9">
        <v>39.809913635253906</v>
      </c>
    </row>
    <row r="20166" spans="1:12" x14ac:dyDescent="0.25">
      <c r="A20166" s="5" t="str">
        <f t="shared" si="315"/>
        <v>1ZoneRemainder of System2025</v>
      </c>
      <c r="B20166" s="9">
        <v>1</v>
      </c>
      <c r="C20166" t="s">
        <v>135</v>
      </c>
      <c r="D20166" t="s">
        <v>152</v>
      </c>
      <c r="E20166" s="9">
        <v>2</v>
      </c>
      <c r="F20166" s="9">
        <v>0</v>
      </c>
      <c r="G20166" s="9">
        <v>2</v>
      </c>
      <c r="H20166" s="9">
        <v>5</v>
      </c>
      <c r="I20166" s="9">
        <v>0.73249077796936035</v>
      </c>
      <c r="J20166" s="9">
        <v>0.73249077796936035</v>
      </c>
      <c r="K20166" s="9">
        <v>0</v>
      </c>
      <c r="L20166" s="9">
        <v>39.15911865234375</v>
      </c>
    </row>
    <row r="20167" spans="1:12" x14ac:dyDescent="0.25">
      <c r="A20167" s="5" t="str">
        <f t="shared" si="315"/>
        <v>1ZoneRemainder of System2026</v>
      </c>
      <c r="B20167" s="9">
        <v>1</v>
      </c>
      <c r="C20167" t="s">
        <v>135</v>
      </c>
      <c r="D20167" t="s">
        <v>152</v>
      </c>
      <c r="E20167" s="9">
        <v>2</v>
      </c>
      <c r="F20167" s="9">
        <v>0</v>
      </c>
      <c r="G20167" s="9">
        <v>2</v>
      </c>
      <c r="H20167" s="9">
        <v>6</v>
      </c>
      <c r="I20167" s="9">
        <v>0.78216451406478882</v>
      </c>
      <c r="J20167" s="9">
        <v>0.78216451406478882</v>
      </c>
      <c r="K20167" s="9">
        <v>0</v>
      </c>
      <c r="L20167" s="9">
        <v>38.539104461669922</v>
      </c>
    </row>
    <row r="20168" spans="1:12" x14ac:dyDescent="0.25">
      <c r="A20168" s="5" t="str">
        <f t="shared" si="315"/>
        <v>1ZoneRemainder of System2027</v>
      </c>
      <c r="B20168" s="9">
        <v>1</v>
      </c>
      <c r="C20168" t="s">
        <v>135</v>
      </c>
      <c r="D20168" t="s">
        <v>152</v>
      </c>
      <c r="E20168" s="9">
        <v>2</v>
      </c>
      <c r="F20168" s="9">
        <v>0</v>
      </c>
      <c r="G20168" s="9">
        <v>2</v>
      </c>
      <c r="H20168" s="9">
        <v>7</v>
      </c>
      <c r="I20168" s="9">
        <v>0.87729024887084961</v>
      </c>
      <c r="J20168" s="9">
        <v>0.87729024887084961</v>
      </c>
      <c r="K20168" s="9">
        <v>0</v>
      </c>
      <c r="L20168" s="9">
        <v>38.097457885742188</v>
      </c>
    </row>
    <row r="20169" spans="1:12" x14ac:dyDescent="0.25">
      <c r="A20169" s="5" t="str">
        <f t="shared" si="315"/>
        <v>1ZoneRemainder of System2028</v>
      </c>
      <c r="B20169" s="9">
        <v>1</v>
      </c>
      <c r="C20169" t="s">
        <v>135</v>
      </c>
      <c r="D20169" t="s">
        <v>152</v>
      </c>
      <c r="E20169" s="9">
        <v>2</v>
      </c>
      <c r="F20169" s="9">
        <v>0</v>
      </c>
      <c r="G20169" s="9">
        <v>2</v>
      </c>
      <c r="H20169" s="9">
        <v>8</v>
      </c>
      <c r="I20169" s="9">
        <v>0.83662301301956177</v>
      </c>
      <c r="J20169" s="9">
        <v>0.83662301301956177</v>
      </c>
      <c r="K20169" s="9">
        <v>0</v>
      </c>
      <c r="L20169" s="9">
        <v>37.838459014892578</v>
      </c>
    </row>
    <row r="20170" spans="1:12" x14ac:dyDescent="0.25">
      <c r="A20170" s="5" t="str">
        <f t="shared" si="315"/>
        <v>1ZoneRemainder of System2029</v>
      </c>
      <c r="B20170" s="9">
        <v>1</v>
      </c>
      <c r="C20170" t="s">
        <v>135</v>
      </c>
      <c r="D20170" t="s">
        <v>152</v>
      </c>
      <c r="E20170" s="9">
        <v>2</v>
      </c>
      <c r="F20170" s="9">
        <v>0</v>
      </c>
      <c r="G20170" s="9">
        <v>2</v>
      </c>
      <c r="H20170" s="9">
        <v>9</v>
      </c>
      <c r="I20170" s="9">
        <v>0.62088590860366821</v>
      </c>
      <c r="J20170" s="9">
        <v>0.62088590860366821</v>
      </c>
      <c r="K20170" s="9">
        <v>0</v>
      </c>
      <c r="L20170" s="9">
        <v>39.508922576904297</v>
      </c>
    </row>
    <row r="20171" spans="1:12" x14ac:dyDescent="0.25">
      <c r="A20171" s="5" t="str">
        <f t="shared" si="315"/>
        <v>1ZoneRemainder of System20210</v>
      </c>
      <c r="B20171" s="9">
        <v>1</v>
      </c>
      <c r="C20171" t="s">
        <v>135</v>
      </c>
      <c r="D20171" t="s">
        <v>152</v>
      </c>
      <c r="E20171" s="9">
        <v>2</v>
      </c>
      <c r="F20171" s="9">
        <v>0</v>
      </c>
      <c r="G20171" s="9">
        <v>2</v>
      </c>
      <c r="H20171" s="9">
        <v>10</v>
      </c>
      <c r="I20171" s="9">
        <v>0.42545402050018311</v>
      </c>
      <c r="J20171" s="9">
        <v>0.42545402050018311</v>
      </c>
      <c r="K20171" s="9">
        <v>0</v>
      </c>
      <c r="L20171" s="9">
        <v>42.785614013671875</v>
      </c>
    </row>
    <row r="20172" spans="1:12" x14ac:dyDescent="0.25">
      <c r="A20172" s="5" t="str">
        <f t="shared" si="315"/>
        <v>1ZoneRemainder of System20211</v>
      </c>
      <c r="B20172" s="9">
        <v>1</v>
      </c>
      <c r="C20172" t="s">
        <v>135</v>
      </c>
      <c r="D20172" t="s">
        <v>152</v>
      </c>
      <c r="E20172" s="9">
        <v>2</v>
      </c>
      <c r="F20172" s="9">
        <v>0</v>
      </c>
      <c r="G20172" s="9">
        <v>2</v>
      </c>
      <c r="H20172" s="9">
        <v>11</v>
      </c>
      <c r="I20172" s="9">
        <v>0.29424065351486206</v>
      </c>
      <c r="J20172" s="9">
        <v>0.29424065351486206</v>
      </c>
      <c r="K20172" s="9">
        <v>0</v>
      </c>
      <c r="L20172" s="9">
        <v>46.163570404052734</v>
      </c>
    </row>
    <row r="20173" spans="1:12" x14ac:dyDescent="0.25">
      <c r="A20173" s="5" t="str">
        <f t="shared" si="315"/>
        <v>1ZoneRemainder of System20212</v>
      </c>
      <c r="B20173" s="9">
        <v>1</v>
      </c>
      <c r="C20173" t="s">
        <v>135</v>
      </c>
      <c r="D20173" t="s">
        <v>152</v>
      </c>
      <c r="E20173" s="9">
        <v>2</v>
      </c>
      <c r="F20173" s="9">
        <v>0</v>
      </c>
      <c r="G20173" s="9">
        <v>2</v>
      </c>
      <c r="H20173" s="9">
        <v>12</v>
      </c>
      <c r="I20173" s="9">
        <v>0.22242234647274017</v>
      </c>
      <c r="J20173" s="9">
        <v>0.22242234647274017</v>
      </c>
      <c r="K20173" s="9">
        <v>0</v>
      </c>
      <c r="L20173" s="9">
        <v>49.176445007324219</v>
      </c>
    </row>
    <row r="20174" spans="1:12" x14ac:dyDescent="0.25">
      <c r="A20174" s="5" t="str">
        <f t="shared" si="315"/>
        <v>1ZoneRemainder of System20213</v>
      </c>
      <c r="B20174" s="9">
        <v>1</v>
      </c>
      <c r="C20174" t="s">
        <v>135</v>
      </c>
      <c r="D20174" t="s">
        <v>152</v>
      </c>
      <c r="E20174" s="9">
        <v>2</v>
      </c>
      <c r="F20174" s="9">
        <v>0</v>
      </c>
      <c r="G20174" s="9">
        <v>2</v>
      </c>
      <c r="H20174" s="9">
        <v>13</v>
      </c>
      <c r="I20174" s="9">
        <v>0.19872917234897614</v>
      </c>
      <c r="J20174" s="9">
        <v>0.19872917234897614</v>
      </c>
      <c r="K20174" s="9">
        <v>0</v>
      </c>
      <c r="L20174" s="9">
        <v>51.825443267822266</v>
      </c>
    </row>
    <row r="20175" spans="1:12" x14ac:dyDescent="0.25">
      <c r="A20175" s="5" t="str">
        <f t="shared" si="315"/>
        <v>1ZoneRemainder of System20214</v>
      </c>
      <c r="B20175" s="9">
        <v>1</v>
      </c>
      <c r="C20175" t="s">
        <v>135</v>
      </c>
      <c r="D20175" t="s">
        <v>152</v>
      </c>
      <c r="E20175" s="9">
        <v>2</v>
      </c>
      <c r="F20175" s="9">
        <v>0</v>
      </c>
      <c r="G20175" s="9">
        <v>2</v>
      </c>
      <c r="H20175" s="9">
        <v>14</v>
      </c>
      <c r="I20175" s="9">
        <v>0.23231229186058044</v>
      </c>
      <c r="J20175" s="9">
        <v>0.23231229186058044</v>
      </c>
      <c r="K20175" s="9">
        <v>0</v>
      </c>
      <c r="L20175" s="9">
        <v>53.511768341064453</v>
      </c>
    </row>
    <row r="20176" spans="1:12" x14ac:dyDescent="0.25">
      <c r="A20176" s="5" t="str">
        <f t="shared" si="315"/>
        <v>1ZoneRemainder of System20215</v>
      </c>
      <c r="B20176" s="9">
        <v>1</v>
      </c>
      <c r="C20176" t="s">
        <v>135</v>
      </c>
      <c r="D20176" t="s">
        <v>152</v>
      </c>
      <c r="E20176" s="9">
        <v>2</v>
      </c>
      <c r="F20176" s="9">
        <v>0</v>
      </c>
      <c r="G20176" s="9">
        <v>2</v>
      </c>
      <c r="H20176" s="9">
        <v>15</v>
      </c>
      <c r="I20176" s="9">
        <v>0.33658134937286377</v>
      </c>
      <c r="J20176" s="9">
        <v>0.33658134937286377</v>
      </c>
      <c r="K20176" s="9">
        <v>0</v>
      </c>
      <c r="L20176" s="9">
        <v>54.775836944580078</v>
      </c>
    </row>
    <row r="20177" spans="1:12" x14ac:dyDescent="0.25">
      <c r="A20177" s="5" t="str">
        <f t="shared" si="315"/>
        <v>1ZoneRemainder of System20216</v>
      </c>
      <c r="B20177" s="9">
        <v>1</v>
      </c>
      <c r="C20177" t="s">
        <v>135</v>
      </c>
      <c r="D20177" t="s">
        <v>152</v>
      </c>
      <c r="E20177" s="9">
        <v>2</v>
      </c>
      <c r="F20177" s="9">
        <v>0</v>
      </c>
      <c r="G20177" s="9">
        <v>2</v>
      </c>
      <c r="H20177" s="9">
        <v>16</v>
      </c>
      <c r="I20177" s="9">
        <v>0.52034658193588257</v>
      </c>
      <c r="J20177" s="9">
        <v>0.52034658193588257</v>
      </c>
      <c r="K20177" s="9">
        <v>0</v>
      </c>
      <c r="L20177" s="9">
        <v>55.581806182861328</v>
      </c>
    </row>
    <row r="20178" spans="1:12" x14ac:dyDescent="0.25">
      <c r="A20178" s="5" t="str">
        <f t="shared" si="315"/>
        <v>1ZoneRemainder of System20217</v>
      </c>
      <c r="B20178" s="9">
        <v>1</v>
      </c>
      <c r="C20178" t="s">
        <v>135</v>
      </c>
      <c r="D20178" t="s">
        <v>152</v>
      </c>
      <c r="E20178" s="9">
        <v>2</v>
      </c>
      <c r="F20178" s="9">
        <v>0</v>
      </c>
      <c r="G20178" s="9">
        <v>2</v>
      </c>
      <c r="H20178" s="9">
        <v>17</v>
      </c>
      <c r="I20178" s="9">
        <v>0.7602766752243042</v>
      </c>
      <c r="J20178" s="9">
        <v>0.7602766752243042</v>
      </c>
      <c r="K20178" s="9">
        <v>0</v>
      </c>
      <c r="L20178" s="9">
        <v>55.649028778076172</v>
      </c>
    </row>
    <row r="20179" spans="1:12" x14ac:dyDescent="0.25">
      <c r="A20179" s="5" t="str">
        <f t="shared" si="315"/>
        <v>1ZoneRemainder of System20218</v>
      </c>
      <c r="B20179" s="9">
        <v>1</v>
      </c>
      <c r="C20179" t="s">
        <v>135</v>
      </c>
      <c r="D20179" t="s">
        <v>152</v>
      </c>
      <c r="E20179" s="9">
        <v>2</v>
      </c>
      <c r="F20179" s="9">
        <v>0</v>
      </c>
      <c r="G20179" s="9">
        <v>2</v>
      </c>
      <c r="H20179" s="9">
        <v>18</v>
      </c>
      <c r="I20179" s="9">
        <v>1.0258584022521973</v>
      </c>
      <c r="J20179" s="9">
        <v>1.0258584022521973</v>
      </c>
      <c r="K20179" s="9">
        <v>0</v>
      </c>
      <c r="L20179" s="9">
        <v>54.819389343261719</v>
      </c>
    </row>
    <row r="20180" spans="1:12" x14ac:dyDescent="0.25">
      <c r="A20180" s="5" t="str">
        <f t="shared" si="315"/>
        <v>1ZoneRemainder of System20219</v>
      </c>
      <c r="B20180" s="9">
        <v>1</v>
      </c>
      <c r="C20180" t="s">
        <v>135</v>
      </c>
      <c r="D20180" t="s">
        <v>152</v>
      </c>
      <c r="E20180" s="9">
        <v>2</v>
      </c>
      <c r="F20180" s="9">
        <v>0</v>
      </c>
      <c r="G20180" s="9">
        <v>2</v>
      </c>
      <c r="H20180" s="9">
        <v>19</v>
      </c>
      <c r="I20180" s="9">
        <v>1.1603717803955078</v>
      </c>
      <c r="J20180" s="9">
        <v>1.1603717803955078</v>
      </c>
      <c r="K20180" s="9">
        <v>0</v>
      </c>
      <c r="L20180" s="9">
        <v>52.678989410400391</v>
      </c>
    </row>
    <row r="20181" spans="1:12" x14ac:dyDescent="0.25">
      <c r="A20181" s="5" t="str">
        <f t="shared" si="315"/>
        <v>1ZoneRemainder of System20220</v>
      </c>
      <c r="B20181" s="9">
        <v>1</v>
      </c>
      <c r="C20181" t="s">
        <v>135</v>
      </c>
      <c r="D20181" t="s">
        <v>152</v>
      </c>
      <c r="E20181" s="9">
        <v>2</v>
      </c>
      <c r="F20181" s="9">
        <v>0</v>
      </c>
      <c r="G20181" s="9">
        <v>2</v>
      </c>
      <c r="H20181" s="9">
        <v>20</v>
      </c>
      <c r="I20181" s="9">
        <v>1.183955192565918</v>
      </c>
      <c r="J20181" s="9">
        <v>1.183955192565918</v>
      </c>
      <c r="K20181" s="9">
        <v>0</v>
      </c>
      <c r="L20181" s="9">
        <v>50.180076599121094</v>
      </c>
    </row>
    <row r="20182" spans="1:12" x14ac:dyDescent="0.25">
      <c r="A20182" s="5" t="str">
        <f t="shared" si="315"/>
        <v>1ZoneRemainder of System20221</v>
      </c>
      <c r="B20182" s="9">
        <v>1</v>
      </c>
      <c r="C20182" t="s">
        <v>135</v>
      </c>
      <c r="D20182" t="s">
        <v>152</v>
      </c>
      <c r="E20182" s="9">
        <v>2</v>
      </c>
      <c r="F20182" s="9">
        <v>0</v>
      </c>
      <c r="G20182" s="9">
        <v>2</v>
      </c>
      <c r="H20182" s="9">
        <v>21</v>
      </c>
      <c r="I20182" s="9">
        <v>1.1725493669509888</v>
      </c>
      <c r="J20182" s="9">
        <v>1.1725493669509888</v>
      </c>
      <c r="K20182" s="9">
        <v>0</v>
      </c>
      <c r="L20182" s="9">
        <v>48.541404724121094</v>
      </c>
    </row>
    <row r="20183" spans="1:12" x14ac:dyDescent="0.25">
      <c r="A20183" s="5" t="str">
        <f t="shared" si="315"/>
        <v>1ZoneRemainder of System20222</v>
      </c>
      <c r="B20183" s="9">
        <v>1</v>
      </c>
      <c r="C20183" t="s">
        <v>135</v>
      </c>
      <c r="D20183" t="s">
        <v>152</v>
      </c>
      <c r="E20183" s="9">
        <v>2</v>
      </c>
      <c r="F20183" s="9">
        <v>0</v>
      </c>
      <c r="G20183" s="9">
        <v>2</v>
      </c>
      <c r="H20183" s="9">
        <v>22</v>
      </c>
      <c r="I20183" s="9">
        <v>1.1145147085189819</v>
      </c>
      <c r="J20183" s="9">
        <v>1.1145147085189819</v>
      </c>
      <c r="K20183" s="9">
        <v>0</v>
      </c>
      <c r="L20183" s="9">
        <v>46.932868957519531</v>
      </c>
    </row>
    <row r="20184" spans="1:12" x14ac:dyDescent="0.25">
      <c r="A20184" s="5" t="str">
        <f t="shared" si="315"/>
        <v>1ZoneRemainder of System20223</v>
      </c>
      <c r="B20184" s="9">
        <v>1</v>
      </c>
      <c r="C20184" t="s">
        <v>135</v>
      </c>
      <c r="D20184" t="s">
        <v>152</v>
      </c>
      <c r="E20184" s="9">
        <v>2</v>
      </c>
      <c r="F20184" s="9">
        <v>0</v>
      </c>
      <c r="G20184" s="9">
        <v>2</v>
      </c>
      <c r="H20184" s="9">
        <v>23</v>
      </c>
      <c r="I20184" s="9">
        <v>1.0425556898117065</v>
      </c>
      <c r="J20184" s="9">
        <v>1.0425556898117065</v>
      </c>
      <c r="K20184" s="9">
        <v>0</v>
      </c>
      <c r="L20184" s="9">
        <v>45.582851409912109</v>
      </c>
    </row>
    <row r="20185" spans="1:12" x14ac:dyDescent="0.25">
      <c r="A20185" s="5" t="str">
        <f t="shared" si="315"/>
        <v>1ZoneRemainder of System20224</v>
      </c>
      <c r="B20185" s="9">
        <v>1</v>
      </c>
      <c r="C20185" t="s">
        <v>135</v>
      </c>
      <c r="D20185" t="s">
        <v>152</v>
      </c>
      <c r="E20185" s="9">
        <v>2</v>
      </c>
      <c r="F20185" s="9">
        <v>0</v>
      </c>
      <c r="G20185" s="9">
        <v>2</v>
      </c>
      <c r="H20185" s="9">
        <v>24</v>
      </c>
      <c r="I20185" s="9">
        <v>0.92938816547393799</v>
      </c>
      <c r="J20185" s="9">
        <v>0.92938816547393799</v>
      </c>
      <c r="K20185" s="9">
        <v>0</v>
      </c>
      <c r="L20185" s="9">
        <v>44.106147766113281</v>
      </c>
    </row>
    <row r="20186" spans="1:12" x14ac:dyDescent="0.25">
      <c r="A20186" s="5" t="str">
        <f t="shared" si="315"/>
        <v>1ZoneRemainder of System20101</v>
      </c>
      <c r="B20186" s="9">
        <v>1</v>
      </c>
      <c r="C20186" t="s">
        <v>135</v>
      </c>
      <c r="D20186" t="s">
        <v>152</v>
      </c>
      <c r="E20186" s="9">
        <v>2</v>
      </c>
      <c r="F20186" s="9">
        <v>0</v>
      </c>
      <c r="G20186" s="9">
        <v>10</v>
      </c>
      <c r="H20186" s="9">
        <v>1</v>
      </c>
      <c r="I20186" s="9">
        <v>0.78508049249649048</v>
      </c>
      <c r="J20186" s="9">
        <v>0.78508049249649048</v>
      </c>
      <c r="K20186" s="9">
        <v>0</v>
      </c>
      <c r="L20186" s="9">
        <v>48.725643157958984</v>
      </c>
    </row>
    <row r="20187" spans="1:12" x14ac:dyDescent="0.25">
      <c r="A20187" s="5" t="str">
        <f t="shared" si="315"/>
        <v>1ZoneRemainder of System20102</v>
      </c>
      <c r="B20187" s="9">
        <v>1</v>
      </c>
      <c r="C20187" t="s">
        <v>135</v>
      </c>
      <c r="D20187" t="s">
        <v>152</v>
      </c>
      <c r="E20187" s="9">
        <v>2</v>
      </c>
      <c r="F20187" s="9">
        <v>0</v>
      </c>
      <c r="G20187" s="9">
        <v>10</v>
      </c>
      <c r="H20187" s="9">
        <v>2</v>
      </c>
      <c r="I20187" s="9">
        <v>0.72355198860168457</v>
      </c>
      <c r="J20187" s="9">
        <v>0.72355198860168457</v>
      </c>
      <c r="K20187" s="9">
        <v>0</v>
      </c>
      <c r="L20187" s="9">
        <v>48.432918548583984</v>
      </c>
    </row>
    <row r="20188" spans="1:12" x14ac:dyDescent="0.25">
      <c r="A20188" s="5" t="str">
        <f t="shared" si="315"/>
        <v>1ZoneRemainder of System20103</v>
      </c>
      <c r="B20188" s="9">
        <v>1</v>
      </c>
      <c r="C20188" t="s">
        <v>135</v>
      </c>
      <c r="D20188" t="s">
        <v>152</v>
      </c>
      <c r="E20188" s="9">
        <v>2</v>
      </c>
      <c r="F20188" s="9">
        <v>0</v>
      </c>
      <c r="G20188" s="9">
        <v>10</v>
      </c>
      <c r="H20188" s="9">
        <v>3</v>
      </c>
      <c r="I20188" s="9">
        <v>0.68597996234893799</v>
      </c>
      <c r="J20188" s="9">
        <v>0.68597996234893799</v>
      </c>
      <c r="K20188" s="9">
        <v>0</v>
      </c>
      <c r="L20188" s="9">
        <v>48.281528472900391</v>
      </c>
    </row>
    <row r="20189" spans="1:12" x14ac:dyDescent="0.25">
      <c r="A20189" s="5" t="str">
        <f t="shared" si="315"/>
        <v>1ZoneRemainder of System20104</v>
      </c>
      <c r="B20189" s="9">
        <v>1</v>
      </c>
      <c r="C20189" t="s">
        <v>135</v>
      </c>
      <c r="D20189" t="s">
        <v>152</v>
      </c>
      <c r="E20189" s="9">
        <v>2</v>
      </c>
      <c r="F20189" s="9">
        <v>0</v>
      </c>
      <c r="G20189" s="9">
        <v>10</v>
      </c>
      <c r="H20189" s="9">
        <v>4</v>
      </c>
      <c r="I20189" s="9">
        <v>0.66831046342849731</v>
      </c>
      <c r="J20189" s="9">
        <v>0.66831046342849731</v>
      </c>
      <c r="K20189" s="9">
        <v>0</v>
      </c>
      <c r="L20189" s="9">
        <v>48.522212982177734</v>
      </c>
    </row>
    <row r="20190" spans="1:12" x14ac:dyDescent="0.25">
      <c r="A20190" s="5" t="str">
        <f t="shared" si="315"/>
        <v>1ZoneRemainder of System20105</v>
      </c>
      <c r="B20190" s="9">
        <v>1</v>
      </c>
      <c r="C20190" t="s">
        <v>135</v>
      </c>
      <c r="D20190" t="s">
        <v>152</v>
      </c>
      <c r="E20190" s="9">
        <v>2</v>
      </c>
      <c r="F20190" s="9">
        <v>0</v>
      </c>
      <c r="G20190" s="9">
        <v>10</v>
      </c>
      <c r="H20190" s="9">
        <v>5</v>
      </c>
      <c r="I20190" s="9">
        <v>0.67706382274627686</v>
      </c>
      <c r="J20190" s="9">
        <v>0.67706382274627686</v>
      </c>
      <c r="K20190" s="9">
        <v>0</v>
      </c>
      <c r="L20190" s="9">
        <v>48.332450866699219</v>
      </c>
    </row>
    <row r="20191" spans="1:12" x14ac:dyDescent="0.25">
      <c r="A20191" s="5" t="str">
        <f t="shared" si="315"/>
        <v>1ZoneRemainder of System20106</v>
      </c>
      <c r="B20191" s="9">
        <v>1</v>
      </c>
      <c r="C20191" t="s">
        <v>135</v>
      </c>
      <c r="D20191" t="s">
        <v>152</v>
      </c>
      <c r="E20191" s="9">
        <v>2</v>
      </c>
      <c r="F20191" s="9">
        <v>0</v>
      </c>
      <c r="G20191" s="9">
        <v>10</v>
      </c>
      <c r="H20191" s="9">
        <v>6</v>
      </c>
      <c r="I20191" s="9">
        <v>0.723044753074646</v>
      </c>
      <c r="J20191" s="9">
        <v>0.723044753074646</v>
      </c>
      <c r="K20191" s="9">
        <v>0</v>
      </c>
      <c r="L20191" s="9">
        <v>47.887790679931641</v>
      </c>
    </row>
    <row r="20192" spans="1:12" x14ac:dyDescent="0.25">
      <c r="A20192" s="5" t="str">
        <f t="shared" si="315"/>
        <v>1ZoneRemainder of System20107</v>
      </c>
      <c r="B20192" s="9">
        <v>1</v>
      </c>
      <c r="C20192" t="s">
        <v>135</v>
      </c>
      <c r="D20192" t="s">
        <v>152</v>
      </c>
      <c r="E20192" s="9">
        <v>2</v>
      </c>
      <c r="F20192" s="9">
        <v>0</v>
      </c>
      <c r="G20192" s="9">
        <v>10</v>
      </c>
      <c r="H20192" s="9">
        <v>7</v>
      </c>
      <c r="I20192" s="9">
        <v>0.81198835372924805</v>
      </c>
      <c r="J20192" s="9">
        <v>0.81198835372924805</v>
      </c>
      <c r="K20192" s="9">
        <v>0</v>
      </c>
      <c r="L20192" s="9">
        <v>47.358860015869141</v>
      </c>
    </row>
    <row r="20193" spans="1:12" x14ac:dyDescent="0.25">
      <c r="A20193" s="5" t="str">
        <f t="shared" si="315"/>
        <v>1ZoneRemainder of System20108</v>
      </c>
      <c r="B20193" s="9">
        <v>1</v>
      </c>
      <c r="C20193" t="s">
        <v>135</v>
      </c>
      <c r="D20193" t="s">
        <v>152</v>
      </c>
      <c r="E20193" s="9">
        <v>2</v>
      </c>
      <c r="F20193" s="9">
        <v>0</v>
      </c>
      <c r="G20193" s="9">
        <v>10</v>
      </c>
      <c r="H20193" s="9">
        <v>8</v>
      </c>
      <c r="I20193" s="9">
        <v>0.77250999212265015</v>
      </c>
      <c r="J20193" s="9">
        <v>0.77250999212265015</v>
      </c>
      <c r="K20193" s="9">
        <v>0</v>
      </c>
      <c r="L20193" s="9">
        <v>47.335788726806641</v>
      </c>
    </row>
    <row r="20194" spans="1:12" x14ac:dyDescent="0.25">
      <c r="A20194" s="5" t="str">
        <f t="shared" si="315"/>
        <v>1ZoneRemainder of System20109</v>
      </c>
      <c r="B20194" s="9">
        <v>1</v>
      </c>
      <c r="C20194" t="s">
        <v>135</v>
      </c>
      <c r="D20194" t="s">
        <v>152</v>
      </c>
      <c r="E20194" s="9">
        <v>2</v>
      </c>
      <c r="F20194" s="9">
        <v>0</v>
      </c>
      <c r="G20194" s="9">
        <v>10</v>
      </c>
      <c r="H20194" s="9">
        <v>9</v>
      </c>
      <c r="I20194" s="9">
        <v>0.56737667322158813</v>
      </c>
      <c r="J20194" s="9">
        <v>0.56737667322158813</v>
      </c>
      <c r="K20194" s="9">
        <v>0</v>
      </c>
      <c r="L20194" s="9">
        <v>47.329845428466797</v>
      </c>
    </row>
    <row r="20195" spans="1:12" x14ac:dyDescent="0.25">
      <c r="A20195" s="5" t="str">
        <f t="shared" si="315"/>
        <v>1ZoneRemainder of System201010</v>
      </c>
      <c r="B20195" s="9">
        <v>1</v>
      </c>
      <c r="C20195" t="s">
        <v>135</v>
      </c>
      <c r="D20195" t="s">
        <v>152</v>
      </c>
      <c r="E20195" s="9">
        <v>2</v>
      </c>
      <c r="F20195" s="9">
        <v>0</v>
      </c>
      <c r="G20195" s="9">
        <v>10</v>
      </c>
      <c r="H20195" s="9">
        <v>10</v>
      </c>
      <c r="I20195" s="9">
        <v>0.37710699439048767</v>
      </c>
      <c r="J20195" s="9">
        <v>0.37710699439048767</v>
      </c>
      <c r="K20195" s="9">
        <v>0</v>
      </c>
      <c r="L20195" s="9">
        <v>48.590156555175781</v>
      </c>
    </row>
    <row r="20196" spans="1:12" x14ac:dyDescent="0.25">
      <c r="A20196" s="5" t="str">
        <f t="shared" si="315"/>
        <v>1ZoneRemainder of System201011</v>
      </c>
      <c r="B20196" s="9">
        <v>1</v>
      </c>
      <c r="C20196" t="s">
        <v>135</v>
      </c>
      <c r="D20196" t="s">
        <v>152</v>
      </c>
      <c r="E20196" s="9">
        <v>2</v>
      </c>
      <c r="F20196" s="9">
        <v>0</v>
      </c>
      <c r="G20196" s="9">
        <v>10</v>
      </c>
      <c r="H20196" s="9">
        <v>11</v>
      </c>
      <c r="I20196" s="9">
        <v>0.2445925772190094</v>
      </c>
      <c r="J20196" s="9">
        <v>0.2445925772190094</v>
      </c>
      <c r="K20196" s="9">
        <v>0</v>
      </c>
      <c r="L20196" s="9">
        <v>49.945446014404297</v>
      </c>
    </row>
    <row r="20197" spans="1:12" x14ac:dyDescent="0.25">
      <c r="A20197" s="5" t="str">
        <f t="shared" si="315"/>
        <v>1ZoneRemainder of System201012</v>
      </c>
      <c r="B20197" s="9">
        <v>1</v>
      </c>
      <c r="C20197" t="s">
        <v>135</v>
      </c>
      <c r="D20197" t="s">
        <v>152</v>
      </c>
      <c r="E20197" s="9">
        <v>2</v>
      </c>
      <c r="F20197" s="9">
        <v>0</v>
      </c>
      <c r="G20197" s="9">
        <v>10</v>
      </c>
      <c r="H20197" s="9">
        <v>12</v>
      </c>
      <c r="I20197" s="9">
        <v>0.16805452108383179</v>
      </c>
      <c r="J20197" s="9">
        <v>0.16805452108383179</v>
      </c>
      <c r="K20197" s="9">
        <v>0</v>
      </c>
      <c r="L20197" s="9">
        <v>51.285530090332031</v>
      </c>
    </row>
    <row r="20198" spans="1:12" x14ac:dyDescent="0.25">
      <c r="A20198" s="5" t="str">
        <f t="shared" si="315"/>
        <v>1ZoneRemainder of System201013</v>
      </c>
      <c r="B20198" s="9">
        <v>1</v>
      </c>
      <c r="C20198" t="s">
        <v>135</v>
      </c>
      <c r="D20198" t="s">
        <v>152</v>
      </c>
      <c r="E20198" s="9">
        <v>2</v>
      </c>
      <c r="F20198" s="9">
        <v>0</v>
      </c>
      <c r="G20198" s="9">
        <v>10</v>
      </c>
      <c r="H20198" s="9">
        <v>13</v>
      </c>
      <c r="I20198" s="9">
        <v>0.14634285867214203</v>
      </c>
      <c r="J20198" s="9">
        <v>0.14634285867214203</v>
      </c>
      <c r="K20198" s="9">
        <v>0</v>
      </c>
      <c r="L20198" s="9">
        <v>52.522785186767578</v>
      </c>
    </row>
    <row r="20199" spans="1:12" x14ac:dyDescent="0.25">
      <c r="A20199" s="5" t="str">
        <f t="shared" si="315"/>
        <v>1ZoneRemainder of System201014</v>
      </c>
      <c r="B20199" s="9">
        <v>1</v>
      </c>
      <c r="C20199" t="s">
        <v>135</v>
      </c>
      <c r="D20199" t="s">
        <v>152</v>
      </c>
      <c r="E20199" s="9">
        <v>2</v>
      </c>
      <c r="F20199" s="9">
        <v>0</v>
      </c>
      <c r="G20199" s="9">
        <v>10</v>
      </c>
      <c r="H20199" s="9">
        <v>14</v>
      </c>
      <c r="I20199" s="9">
        <v>0.17665353417396545</v>
      </c>
      <c r="J20199" s="9">
        <v>0.17665353417396545</v>
      </c>
      <c r="K20199" s="9">
        <v>0</v>
      </c>
      <c r="L20199" s="9">
        <v>53.622661590576172</v>
      </c>
    </row>
    <row r="20200" spans="1:12" x14ac:dyDescent="0.25">
      <c r="A20200" s="5" t="str">
        <f t="shared" si="315"/>
        <v>1ZoneRemainder of System201015</v>
      </c>
      <c r="B20200" s="9">
        <v>1</v>
      </c>
      <c r="C20200" t="s">
        <v>135</v>
      </c>
      <c r="D20200" t="s">
        <v>152</v>
      </c>
      <c r="E20200" s="9">
        <v>2</v>
      </c>
      <c r="F20200" s="9">
        <v>0</v>
      </c>
      <c r="G20200" s="9">
        <v>10</v>
      </c>
      <c r="H20200" s="9">
        <v>15</v>
      </c>
      <c r="I20200" s="9">
        <v>0.27392172813415527</v>
      </c>
      <c r="J20200" s="9">
        <v>0.27392172813415527</v>
      </c>
      <c r="K20200" s="9">
        <v>0</v>
      </c>
      <c r="L20200" s="9">
        <v>54.354454040527344</v>
      </c>
    </row>
    <row r="20201" spans="1:12" x14ac:dyDescent="0.25">
      <c r="A20201" s="5" t="str">
        <f t="shared" si="315"/>
        <v>1ZoneRemainder of System201016</v>
      </c>
      <c r="B20201" s="9">
        <v>1</v>
      </c>
      <c r="C20201" t="s">
        <v>135</v>
      </c>
      <c r="D20201" t="s">
        <v>152</v>
      </c>
      <c r="E20201" s="9">
        <v>2</v>
      </c>
      <c r="F20201" s="9">
        <v>0</v>
      </c>
      <c r="G20201" s="9">
        <v>10</v>
      </c>
      <c r="H20201" s="9">
        <v>16</v>
      </c>
      <c r="I20201" s="9">
        <v>0.44539004564285278</v>
      </c>
      <c r="J20201" s="9">
        <v>0.44539004564285278</v>
      </c>
      <c r="K20201" s="9">
        <v>0</v>
      </c>
      <c r="L20201" s="9">
        <v>54.641117095947266</v>
      </c>
    </row>
    <row r="20202" spans="1:12" x14ac:dyDescent="0.25">
      <c r="A20202" s="5" t="str">
        <f t="shared" si="315"/>
        <v>1ZoneRemainder of System201017</v>
      </c>
      <c r="B20202" s="9">
        <v>1</v>
      </c>
      <c r="C20202" t="s">
        <v>135</v>
      </c>
      <c r="D20202" t="s">
        <v>152</v>
      </c>
      <c r="E20202" s="9">
        <v>2</v>
      </c>
      <c r="F20202" s="9">
        <v>0</v>
      </c>
      <c r="G20202" s="9">
        <v>10</v>
      </c>
      <c r="H20202" s="9">
        <v>17</v>
      </c>
      <c r="I20202" s="9">
        <v>0.67272436618804932</v>
      </c>
      <c r="J20202" s="9">
        <v>0.67272436618804932</v>
      </c>
      <c r="K20202" s="9">
        <v>0</v>
      </c>
      <c r="L20202" s="9">
        <v>55.611480712890625</v>
      </c>
    </row>
    <row r="20203" spans="1:12" x14ac:dyDescent="0.25">
      <c r="A20203" s="5" t="str">
        <f t="shared" si="315"/>
        <v>1ZoneRemainder of System201018</v>
      </c>
      <c r="B20203" s="9">
        <v>1</v>
      </c>
      <c r="C20203" t="s">
        <v>135</v>
      </c>
      <c r="D20203" t="s">
        <v>152</v>
      </c>
      <c r="E20203" s="9">
        <v>2</v>
      </c>
      <c r="F20203" s="9">
        <v>0</v>
      </c>
      <c r="G20203" s="9">
        <v>10</v>
      </c>
      <c r="H20203" s="9">
        <v>18</v>
      </c>
      <c r="I20203" s="9">
        <v>0.9364284873008728</v>
      </c>
      <c r="J20203" s="9">
        <v>0.9364284873008728</v>
      </c>
      <c r="K20203" s="9">
        <v>0</v>
      </c>
      <c r="L20203" s="9">
        <v>54.619110107421875</v>
      </c>
    </row>
    <row r="20204" spans="1:12" x14ac:dyDescent="0.25">
      <c r="A20204" s="5" t="str">
        <f t="shared" si="315"/>
        <v>1ZoneRemainder of System201019</v>
      </c>
      <c r="B20204" s="9">
        <v>1</v>
      </c>
      <c r="C20204" t="s">
        <v>135</v>
      </c>
      <c r="D20204" t="s">
        <v>152</v>
      </c>
      <c r="E20204" s="9">
        <v>2</v>
      </c>
      <c r="F20204" s="9">
        <v>0</v>
      </c>
      <c r="G20204" s="9">
        <v>10</v>
      </c>
      <c r="H20204" s="9">
        <v>19</v>
      </c>
      <c r="I20204" s="9">
        <v>1.0793552398681641</v>
      </c>
      <c r="J20204" s="9">
        <v>1.0793552398681641</v>
      </c>
      <c r="K20204" s="9">
        <v>0</v>
      </c>
      <c r="L20204" s="9">
        <v>53.361015319824219</v>
      </c>
    </row>
    <row r="20205" spans="1:12" x14ac:dyDescent="0.25">
      <c r="A20205" s="5" t="str">
        <f t="shared" si="315"/>
        <v>1ZoneRemainder of System201020</v>
      </c>
      <c r="B20205" s="9">
        <v>1</v>
      </c>
      <c r="C20205" t="s">
        <v>135</v>
      </c>
      <c r="D20205" t="s">
        <v>152</v>
      </c>
      <c r="E20205" s="9">
        <v>2</v>
      </c>
      <c r="F20205" s="9">
        <v>0</v>
      </c>
      <c r="G20205" s="9">
        <v>10</v>
      </c>
      <c r="H20205" s="9">
        <v>20</v>
      </c>
      <c r="I20205" s="9">
        <v>1.1195751428604126</v>
      </c>
      <c r="J20205" s="9">
        <v>1.1195751428604126</v>
      </c>
      <c r="K20205" s="9">
        <v>0</v>
      </c>
      <c r="L20205" s="9">
        <v>52.316154479980469</v>
      </c>
    </row>
    <row r="20206" spans="1:12" x14ac:dyDescent="0.25">
      <c r="A20206" s="5" t="str">
        <f t="shared" si="315"/>
        <v>1ZoneRemainder of System201021</v>
      </c>
      <c r="B20206" s="9">
        <v>1</v>
      </c>
      <c r="C20206" t="s">
        <v>135</v>
      </c>
      <c r="D20206" t="s">
        <v>152</v>
      </c>
      <c r="E20206" s="9">
        <v>2</v>
      </c>
      <c r="F20206" s="9">
        <v>0</v>
      </c>
      <c r="G20206" s="9">
        <v>10</v>
      </c>
      <c r="H20206" s="9">
        <v>21</v>
      </c>
      <c r="I20206" s="9">
        <v>1.1164131164550781</v>
      </c>
      <c r="J20206" s="9">
        <v>1.1164131164550781</v>
      </c>
      <c r="K20206" s="9">
        <v>0</v>
      </c>
      <c r="L20206" s="9">
        <v>51.712589263916016</v>
      </c>
    </row>
    <row r="20207" spans="1:12" x14ac:dyDescent="0.25">
      <c r="A20207" s="5" t="str">
        <f t="shared" si="315"/>
        <v>1ZoneRemainder of System201022</v>
      </c>
      <c r="B20207" s="9">
        <v>1</v>
      </c>
      <c r="C20207" t="s">
        <v>135</v>
      </c>
      <c r="D20207" t="s">
        <v>152</v>
      </c>
      <c r="E20207" s="9">
        <v>2</v>
      </c>
      <c r="F20207" s="9">
        <v>0</v>
      </c>
      <c r="G20207" s="9">
        <v>10</v>
      </c>
      <c r="H20207" s="9">
        <v>22</v>
      </c>
      <c r="I20207" s="9">
        <v>1.0584362745285034</v>
      </c>
      <c r="J20207" s="9">
        <v>1.0584362745285034</v>
      </c>
      <c r="K20207" s="9">
        <v>0</v>
      </c>
      <c r="L20207" s="9">
        <v>51.078861236572266</v>
      </c>
    </row>
    <row r="20208" spans="1:12" x14ac:dyDescent="0.25">
      <c r="A20208" s="5" t="str">
        <f t="shared" si="315"/>
        <v>1ZoneRemainder of System201023</v>
      </c>
      <c r="B20208" s="9">
        <v>1</v>
      </c>
      <c r="C20208" t="s">
        <v>135</v>
      </c>
      <c r="D20208" t="s">
        <v>152</v>
      </c>
      <c r="E20208" s="9">
        <v>2</v>
      </c>
      <c r="F20208" s="9">
        <v>0</v>
      </c>
      <c r="G20208" s="9">
        <v>10</v>
      </c>
      <c r="H20208" s="9">
        <v>23</v>
      </c>
      <c r="I20208" s="9">
        <v>0.98653042316436768</v>
      </c>
      <c r="J20208" s="9">
        <v>0.98653042316436768</v>
      </c>
      <c r="K20208" s="9">
        <v>0</v>
      </c>
      <c r="L20208" s="9">
        <v>50.392692565917969</v>
      </c>
    </row>
    <row r="20209" spans="1:12" x14ac:dyDescent="0.25">
      <c r="A20209" s="5" t="str">
        <f t="shared" si="315"/>
        <v>1ZoneRemainder of System201024</v>
      </c>
      <c r="B20209" s="9">
        <v>1</v>
      </c>
      <c r="C20209" t="s">
        <v>135</v>
      </c>
      <c r="D20209" t="s">
        <v>152</v>
      </c>
      <c r="E20209" s="9">
        <v>2</v>
      </c>
      <c r="F20209" s="9">
        <v>0</v>
      </c>
      <c r="G20209" s="9">
        <v>10</v>
      </c>
      <c r="H20209" s="9">
        <v>24</v>
      </c>
      <c r="I20209" s="9">
        <v>0.8747742772102356</v>
      </c>
      <c r="J20209" s="9">
        <v>0.8747742772102356</v>
      </c>
      <c r="K20209" s="9">
        <v>0</v>
      </c>
      <c r="L20209" s="9">
        <v>49.570663452148438</v>
      </c>
    </row>
    <row r="20210" spans="1:12" x14ac:dyDescent="0.25">
      <c r="A20210" s="5" t="str">
        <f t="shared" si="315"/>
        <v>1ZoneRemainder of System2121</v>
      </c>
      <c r="B20210" s="9">
        <v>1</v>
      </c>
      <c r="C20210" t="s">
        <v>135</v>
      </c>
      <c r="D20210" t="s">
        <v>152</v>
      </c>
      <c r="E20210" s="9">
        <v>2</v>
      </c>
      <c r="F20210" s="9">
        <v>1</v>
      </c>
      <c r="G20210" s="9">
        <v>2</v>
      </c>
      <c r="H20210" s="9">
        <v>1</v>
      </c>
      <c r="I20210" s="9">
        <v>0.8304746150970459</v>
      </c>
      <c r="J20210" s="9">
        <v>0.8304746150970459</v>
      </c>
      <c r="K20210" s="9">
        <v>0</v>
      </c>
      <c r="L20210" s="9">
        <v>42.212326049804688</v>
      </c>
    </row>
    <row r="20211" spans="1:12" x14ac:dyDescent="0.25">
      <c r="A20211" s="5" t="str">
        <f t="shared" si="315"/>
        <v>1ZoneRemainder of System2122</v>
      </c>
      <c r="B20211" s="9">
        <v>1</v>
      </c>
      <c r="C20211" t="s">
        <v>135</v>
      </c>
      <c r="D20211" t="s">
        <v>152</v>
      </c>
      <c r="E20211" s="9">
        <v>2</v>
      </c>
      <c r="F20211" s="9">
        <v>1</v>
      </c>
      <c r="G20211" s="9">
        <v>2</v>
      </c>
      <c r="H20211" s="9">
        <v>2</v>
      </c>
      <c r="I20211" s="9">
        <v>0.76862508058547974</v>
      </c>
      <c r="J20211" s="9">
        <v>0.76862508058547974</v>
      </c>
      <c r="K20211" s="9">
        <v>0</v>
      </c>
      <c r="L20211" s="9">
        <v>41.782199859619141</v>
      </c>
    </row>
    <row r="20212" spans="1:12" x14ac:dyDescent="0.25">
      <c r="A20212" s="5" t="str">
        <f t="shared" si="315"/>
        <v>1ZoneRemainder of System2123</v>
      </c>
      <c r="B20212" s="9">
        <v>1</v>
      </c>
      <c r="C20212" t="s">
        <v>135</v>
      </c>
      <c r="D20212" t="s">
        <v>152</v>
      </c>
      <c r="E20212" s="9">
        <v>2</v>
      </c>
      <c r="F20212" s="9">
        <v>1</v>
      </c>
      <c r="G20212" s="9">
        <v>2</v>
      </c>
      <c r="H20212" s="9">
        <v>3</v>
      </c>
      <c r="I20212" s="9">
        <v>0.7312161922454834</v>
      </c>
      <c r="J20212" s="9">
        <v>0.7312161922454834</v>
      </c>
      <c r="K20212" s="9">
        <v>0</v>
      </c>
      <c r="L20212" s="9">
        <v>41.45440673828125</v>
      </c>
    </row>
    <row r="20213" spans="1:12" x14ac:dyDescent="0.25">
      <c r="A20213" s="5" t="str">
        <f t="shared" si="315"/>
        <v>1ZoneRemainder of System2124</v>
      </c>
      <c r="B20213" s="9">
        <v>1</v>
      </c>
      <c r="C20213" t="s">
        <v>135</v>
      </c>
      <c r="D20213" t="s">
        <v>152</v>
      </c>
      <c r="E20213" s="9">
        <v>2</v>
      </c>
      <c r="F20213" s="9">
        <v>1</v>
      </c>
      <c r="G20213" s="9">
        <v>2</v>
      </c>
      <c r="H20213" s="9">
        <v>4</v>
      </c>
      <c r="I20213" s="9">
        <v>0.71563661098480225</v>
      </c>
      <c r="J20213" s="9">
        <v>0.71563661098480225</v>
      </c>
      <c r="K20213" s="9">
        <v>0</v>
      </c>
      <c r="L20213" s="9">
        <v>40.953838348388672</v>
      </c>
    </row>
    <row r="20214" spans="1:12" x14ac:dyDescent="0.25">
      <c r="A20214" s="5" t="str">
        <f t="shared" si="315"/>
        <v>1ZoneRemainder of System2125</v>
      </c>
      <c r="B20214" s="9">
        <v>1</v>
      </c>
      <c r="C20214" t="s">
        <v>135</v>
      </c>
      <c r="D20214" t="s">
        <v>152</v>
      </c>
      <c r="E20214" s="9">
        <v>2</v>
      </c>
      <c r="F20214" s="9">
        <v>1</v>
      </c>
      <c r="G20214" s="9">
        <v>2</v>
      </c>
      <c r="H20214" s="9">
        <v>5</v>
      </c>
      <c r="I20214" s="9">
        <v>0.72788095474243164</v>
      </c>
      <c r="J20214" s="9">
        <v>0.72788095474243164</v>
      </c>
      <c r="K20214" s="9">
        <v>0</v>
      </c>
      <c r="L20214" s="9">
        <v>40.366493225097656</v>
      </c>
    </row>
    <row r="20215" spans="1:12" x14ac:dyDescent="0.25">
      <c r="A20215" s="5" t="str">
        <f t="shared" si="315"/>
        <v>1ZoneRemainder of System2126</v>
      </c>
      <c r="B20215" s="9">
        <v>1</v>
      </c>
      <c r="C20215" t="s">
        <v>135</v>
      </c>
      <c r="D20215" t="s">
        <v>152</v>
      </c>
      <c r="E20215" s="9">
        <v>2</v>
      </c>
      <c r="F20215" s="9">
        <v>1</v>
      </c>
      <c r="G20215" s="9">
        <v>2</v>
      </c>
      <c r="H20215" s="9">
        <v>6</v>
      </c>
      <c r="I20215" s="9">
        <v>0.77724748849868774</v>
      </c>
      <c r="J20215" s="9">
        <v>0.77724748849868774</v>
      </c>
      <c r="K20215" s="9">
        <v>0</v>
      </c>
      <c r="L20215" s="9">
        <v>39.826793670654297</v>
      </c>
    </row>
    <row r="20216" spans="1:12" x14ac:dyDescent="0.25">
      <c r="A20216" s="5" t="str">
        <f t="shared" si="315"/>
        <v>1ZoneRemainder of System2127</v>
      </c>
      <c r="B20216" s="9">
        <v>1</v>
      </c>
      <c r="C20216" t="s">
        <v>135</v>
      </c>
      <c r="D20216" t="s">
        <v>152</v>
      </c>
      <c r="E20216" s="9">
        <v>2</v>
      </c>
      <c r="F20216" s="9">
        <v>1</v>
      </c>
      <c r="G20216" s="9">
        <v>2</v>
      </c>
      <c r="H20216" s="9">
        <v>7</v>
      </c>
      <c r="I20216" s="9">
        <v>0.87185907363891602</v>
      </c>
      <c r="J20216" s="9">
        <v>0.87185907363891602</v>
      </c>
      <c r="K20216" s="9">
        <v>0</v>
      </c>
      <c r="L20216" s="9">
        <v>39.79974365234375</v>
      </c>
    </row>
    <row r="20217" spans="1:12" x14ac:dyDescent="0.25">
      <c r="A20217" s="5" t="str">
        <f t="shared" si="315"/>
        <v>1ZoneRemainder of System2128</v>
      </c>
      <c r="B20217" s="9">
        <v>1</v>
      </c>
      <c r="C20217" t="s">
        <v>135</v>
      </c>
      <c r="D20217" t="s">
        <v>152</v>
      </c>
      <c r="E20217" s="9">
        <v>2</v>
      </c>
      <c r="F20217" s="9">
        <v>1</v>
      </c>
      <c r="G20217" s="9">
        <v>2</v>
      </c>
      <c r="H20217" s="9">
        <v>8</v>
      </c>
      <c r="I20217" s="9">
        <v>0.83129072189331055</v>
      </c>
      <c r="J20217" s="9">
        <v>0.83129072189331055</v>
      </c>
      <c r="K20217" s="9">
        <v>0</v>
      </c>
      <c r="L20217" s="9">
        <v>39.837924957275391</v>
      </c>
    </row>
    <row r="20218" spans="1:12" x14ac:dyDescent="0.25">
      <c r="A20218" s="5" t="str">
        <f t="shared" si="315"/>
        <v>1ZoneRemainder of System2129</v>
      </c>
      <c r="B20218" s="9">
        <v>1</v>
      </c>
      <c r="C20218" t="s">
        <v>135</v>
      </c>
      <c r="D20218" t="s">
        <v>152</v>
      </c>
      <c r="E20218" s="9">
        <v>2</v>
      </c>
      <c r="F20218" s="9">
        <v>1</v>
      </c>
      <c r="G20218" s="9">
        <v>2</v>
      </c>
      <c r="H20218" s="9">
        <v>9</v>
      </c>
      <c r="I20218" s="9">
        <v>0.61643552780151367</v>
      </c>
      <c r="J20218" s="9">
        <v>0.61643552780151367</v>
      </c>
      <c r="K20218" s="9">
        <v>0</v>
      </c>
      <c r="L20218" s="9">
        <v>41.211738586425781</v>
      </c>
    </row>
    <row r="20219" spans="1:12" x14ac:dyDescent="0.25">
      <c r="A20219" s="5" t="str">
        <f t="shared" si="315"/>
        <v>1ZoneRemainder of System21210</v>
      </c>
      <c r="B20219" s="9">
        <v>1</v>
      </c>
      <c r="C20219" t="s">
        <v>135</v>
      </c>
      <c r="D20219" t="s">
        <v>152</v>
      </c>
      <c r="E20219" s="9">
        <v>2</v>
      </c>
      <c r="F20219" s="9">
        <v>1</v>
      </c>
      <c r="G20219" s="9">
        <v>2</v>
      </c>
      <c r="H20219" s="9">
        <v>10</v>
      </c>
      <c r="I20219" s="9">
        <v>0.42143300175666809</v>
      </c>
      <c r="J20219" s="9">
        <v>0.42143300175666809</v>
      </c>
      <c r="K20219" s="9">
        <v>0</v>
      </c>
      <c r="L20219" s="9">
        <v>43.610675811767578</v>
      </c>
    </row>
    <row r="20220" spans="1:12" x14ac:dyDescent="0.25">
      <c r="A20220" s="5" t="str">
        <f t="shared" si="315"/>
        <v>1ZoneRemainder of System21211</v>
      </c>
      <c r="B20220" s="9">
        <v>1</v>
      </c>
      <c r="C20220" t="s">
        <v>135</v>
      </c>
      <c r="D20220" t="s">
        <v>152</v>
      </c>
      <c r="E20220" s="9">
        <v>2</v>
      </c>
      <c r="F20220" s="9">
        <v>1</v>
      </c>
      <c r="G20220" s="9">
        <v>2</v>
      </c>
      <c r="H20220" s="9">
        <v>11</v>
      </c>
      <c r="I20220" s="9">
        <v>0.29011142253875732</v>
      </c>
      <c r="J20220" s="9">
        <v>0.29011142253875732</v>
      </c>
      <c r="K20220" s="9">
        <v>0</v>
      </c>
      <c r="L20220" s="9">
        <v>46.295730590820313</v>
      </c>
    </row>
    <row r="20221" spans="1:12" x14ac:dyDescent="0.25">
      <c r="A20221" s="5" t="str">
        <f t="shared" si="315"/>
        <v>1ZoneRemainder of System21212</v>
      </c>
      <c r="B20221" s="9">
        <v>1</v>
      </c>
      <c r="C20221" t="s">
        <v>135</v>
      </c>
      <c r="D20221" t="s">
        <v>152</v>
      </c>
      <c r="E20221" s="9">
        <v>2</v>
      </c>
      <c r="F20221" s="9">
        <v>1</v>
      </c>
      <c r="G20221" s="9">
        <v>2</v>
      </c>
      <c r="H20221" s="9">
        <v>12</v>
      </c>
      <c r="I20221" s="9">
        <v>0.21790057420730591</v>
      </c>
      <c r="J20221" s="9">
        <v>0.21790057420730591</v>
      </c>
      <c r="K20221" s="9">
        <v>0</v>
      </c>
      <c r="L20221" s="9">
        <v>48.775234222412109</v>
      </c>
    </row>
    <row r="20222" spans="1:12" x14ac:dyDescent="0.25">
      <c r="A20222" s="5" t="str">
        <f t="shared" si="315"/>
        <v>1ZoneRemainder of System21213</v>
      </c>
      <c r="B20222" s="9">
        <v>1</v>
      </c>
      <c r="C20222" t="s">
        <v>135</v>
      </c>
      <c r="D20222" t="s">
        <v>152</v>
      </c>
      <c r="E20222" s="9">
        <v>2</v>
      </c>
      <c r="F20222" s="9">
        <v>1</v>
      </c>
      <c r="G20222" s="9">
        <v>2</v>
      </c>
      <c r="H20222" s="9">
        <v>13</v>
      </c>
      <c r="I20222" s="9">
        <v>0.19437219202518463</v>
      </c>
      <c r="J20222" s="9">
        <v>0.19437219202518463</v>
      </c>
      <c r="K20222" s="9">
        <v>0</v>
      </c>
      <c r="L20222" s="9">
        <v>50.79217529296875</v>
      </c>
    </row>
    <row r="20223" spans="1:12" x14ac:dyDescent="0.25">
      <c r="A20223" s="5" t="str">
        <f t="shared" si="315"/>
        <v>1ZoneRemainder of System21214</v>
      </c>
      <c r="B20223" s="9">
        <v>1</v>
      </c>
      <c r="C20223" t="s">
        <v>135</v>
      </c>
      <c r="D20223" t="s">
        <v>152</v>
      </c>
      <c r="E20223" s="9">
        <v>2</v>
      </c>
      <c r="F20223" s="9">
        <v>1</v>
      </c>
      <c r="G20223" s="9">
        <v>2</v>
      </c>
      <c r="H20223" s="9">
        <v>14</v>
      </c>
      <c r="I20223" s="9">
        <v>0.22768315672874451</v>
      </c>
      <c r="J20223" s="9">
        <v>0.22768315672874451</v>
      </c>
      <c r="K20223" s="9">
        <v>0</v>
      </c>
      <c r="L20223" s="9">
        <v>52.405315399169922</v>
      </c>
    </row>
    <row r="20224" spans="1:12" x14ac:dyDescent="0.25">
      <c r="A20224" s="5" t="str">
        <f t="shared" si="315"/>
        <v>1ZoneRemainder of System21215</v>
      </c>
      <c r="B20224" s="9">
        <v>1</v>
      </c>
      <c r="C20224" t="s">
        <v>135</v>
      </c>
      <c r="D20224" t="s">
        <v>152</v>
      </c>
      <c r="E20224" s="9">
        <v>2</v>
      </c>
      <c r="F20224" s="9">
        <v>1</v>
      </c>
      <c r="G20224" s="9">
        <v>2</v>
      </c>
      <c r="H20224" s="9">
        <v>15</v>
      </c>
      <c r="I20224" s="9">
        <v>0.33136996626853943</v>
      </c>
      <c r="J20224" s="9">
        <v>0.33136996626853943</v>
      </c>
      <c r="K20224" s="9">
        <v>0</v>
      </c>
      <c r="L20224" s="9">
        <v>53.70513916015625</v>
      </c>
    </row>
    <row r="20225" spans="1:12" x14ac:dyDescent="0.25">
      <c r="A20225" s="5" t="str">
        <f t="shared" si="315"/>
        <v>1ZoneRemainder of System21216</v>
      </c>
      <c r="B20225" s="9">
        <v>1</v>
      </c>
      <c r="C20225" t="s">
        <v>135</v>
      </c>
      <c r="D20225" t="s">
        <v>152</v>
      </c>
      <c r="E20225" s="9">
        <v>2</v>
      </c>
      <c r="F20225" s="9">
        <v>1</v>
      </c>
      <c r="G20225" s="9">
        <v>2</v>
      </c>
      <c r="H20225" s="9">
        <v>16</v>
      </c>
      <c r="I20225" s="9">
        <v>0.51411247253417969</v>
      </c>
      <c r="J20225" s="9">
        <v>0.51411247253417969</v>
      </c>
      <c r="K20225" s="9">
        <v>0</v>
      </c>
      <c r="L20225" s="9">
        <v>54.631538391113281</v>
      </c>
    </row>
    <row r="20226" spans="1:12" x14ac:dyDescent="0.25">
      <c r="A20226" s="5" t="str">
        <f t="shared" si="315"/>
        <v>1ZoneRemainder of System21217</v>
      </c>
      <c r="B20226" s="9">
        <v>1</v>
      </c>
      <c r="C20226" t="s">
        <v>135</v>
      </c>
      <c r="D20226" t="s">
        <v>152</v>
      </c>
      <c r="E20226" s="9">
        <v>2</v>
      </c>
      <c r="F20226" s="9">
        <v>1</v>
      </c>
      <c r="G20226" s="9">
        <v>2</v>
      </c>
      <c r="H20226" s="9">
        <v>17</v>
      </c>
      <c r="I20226" s="9">
        <v>0.75299495458602905</v>
      </c>
      <c r="J20226" s="9">
        <v>0.75299495458602905</v>
      </c>
      <c r="K20226" s="9">
        <v>0</v>
      </c>
      <c r="L20226" s="9">
        <v>54.873416900634766</v>
      </c>
    </row>
    <row r="20227" spans="1:12" x14ac:dyDescent="0.25">
      <c r="A20227" s="5" t="str">
        <f t="shared" ref="A20227:A20290" si="316">B20227&amp;C20227&amp;D20227&amp;E20227&amp;F20227&amp;G20227&amp;H20227</f>
        <v>1ZoneRemainder of System21218</v>
      </c>
      <c r="B20227" s="9">
        <v>1</v>
      </c>
      <c r="C20227" t="s">
        <v>135</v>
      </c>
      <c r="D20227" t="s">
        <v>152</v>
      </c>
      <c r="E20227" s="9">
        <v>2</v>
      </c>
      <c r="F20227" s="9">
        <v>1</v>
      </c>
      <c r="G20227" s="9">
        <v>2</v>
      </c>
      <c r="H20227" s="9">
        <v>18</v>
      </c>
      <c r="I20227" s="9">
        <v>1.0184205770492554</v>
      </c>
      <c r="J20227" s="9">
        <v>1.0184205770492554</v>
      </c>
      <c r="K20227" s="9">
        <v>0</v>
      </c>
      <c r="L20227" s="9">
        <v>54.304374694824219</v>
      </c>
    </row>
    <row r="20228" spans="1:12" x14ac:dyDescent="0.25">
      <c r="A20228" s="5" t="str">
        <f t="shared" si="316"/>
        <v>1ZoneRemainder of System21219</v>
      </c>
      <c r="B20228" s="9">
        <v>1</v>
      </c>
      <c r="C20228" t="s">
        <v>135</v>
      </c>
      <c r="D20228" t="s">
        <v>152</v>
      </c>
      <c r="E20228" s="9">
        <v>2</v>
      </c>
      <c r="F20228" s="9">
        <v>1</v>
      </c>
      <c r="G20228" s="9">
        <v>2</v>
      </c>
      <c r="H20228" s="9">
        <v>19</v>
      </c>
      <c r="I20228" s="9">
        <v>1.153633713722229</v>
      </c>
      <c r="J20228" s="9">
        <v>1.153633713722229</v>
      </c>
      <c r="K20228" s="9">
        <v>0</v>
      </c>
      <c r="L20228" s="9">
        <v>52.422443389892578</v>
      </c>
    </row>
    <row r="20229" spans="1:12" x14ac:dyDescent="0.25">
      <c r="A20229" s="5" t="str">
        <f t="shared" si="316"/>
        <v>1ZoneRemainder of System21220</v>
      </c>
      <c r="B20229" s="9">
        <v>1</v>
      </c>
      <c r="C20229" t="s">
        <v>135</v>
      </c>
      <c r="D20229" t="s">
        <v>152</v>
      </c>
      <c r="E20229" s="9">
        <v>2</v>
      </c>
      <c r="F20229" s="9">
        <v>1</v>
      </c>
      <c r="G20229" s="9">
        <v>2</v>
      </c>
      <c r="H20229" s="9">
        <v>20</v>
      </c>
      <c r="I20229" s="9">
        <v>1.1786006689071655</v>
      </c>
      <c r="J20229" s="9">
        <v>1.1786006689071655</v>
      </c>
      <c r="K20229" s="9">
        <v>0</v>
      </c>
      <c r="L20229" s="9">
        <v>50.500102996826172</v>
      </c>
    </row>
    <row r="20230" spans="1:12" x14ac:dyDescent="0.25">
      <c r="A20230" s="5" t="str">
        <f t="shared" si="316"/>
        <v>1ZoneRemainder of System21221</v>
      </c>
      <c r="B20230" s="9">
        <v>1</v>
      </c>
      <c r="C20230" t="s">
        <v>135</v>
      </c>
      <c r="D20230" t="s">
        <v>152</v>
      </c>
      <c r="E20230" s="9">
        <v>2</v>
      </c>
      <c r="F20230" s="9">
        <v>1</v>
      </c>
      <c r="G20230" s="9">
        <v>2</v>
      </c>
      <c r="H20230" s="9">
        <v>21</v>
      </c>
      <c r="I20230" s="9">
        <v>1.1678805351257324</v>
      </c>
      <c r="J20230" s="9">
        <v>1.1678805351257324</v>
      </c>
      <c r="K20230" s="9">
        <v>0</v>
      </c>
      <c r="L20230" s="9">
        <v>48.869674682617188</v>
      </c>
    </row>
    <row r="20231" spans="1:12" x14ac:dyDescent="0.25">
      <c r="A20231" s="5" t="str">
        <f t="shared" si="316"/>
        <v>1ZoneRemainder of System21222</v>
      </c>
      <c r="B20231" s="9">
        <v>1</v>
      </c>
      <c r="C20231" t="s">
        <v>135</v>
      </c>
      <c r="D20231" t="s">
        <v>152</v>
      </c>
      <c r="E20231" s="9">
        <v>2</v>
      </c>
      <c r="F20231" s="9">
        <v>1</v>
      </c>
      <c r="G20231" s="9">
        <v>2</v>
      </c>
      <c r="H20231" s="9">
        <v>22</v>
      </c>
      <c r="I20231" s="9">
        <v>1.1098506450653076</v>
      </c>
      <c r="J20231" s="9">
        <v>1.1098506450653076</v>
      </c>
      <c r="K20231" s="9">
        <v>0</v>
      </c>
      <c r="L20231" s="9">
        <v>47.457286834716797</v>
      </c>
    </row>
    <row r="20232" spans="1:12" x14ac:dyDescent="0.25">
      <c r="A20232" s="5" t="str">
        <f t="shared" si="316"/>
        <v>1ZoneRemainder of System21223</v>
      </c>
      <c r="B20232" s="9">
        <v>1</v>
      </c>
      <c r="C20232" t="s">
        <v>135</v>
      </c>
      <c r="D20232" t="s">
        <v>152</v>
      </c>
      <c r="E20232" s="9">
        <v>2</v>
      </c>
      <c r="F20232" s="9">
        <v>1</v>
      </c>
      <c r="G20232" s="9">
        <v>2</v>
      </c>
      <c r="H20232" s="9">
        <v>23</v>
      </c>
      <c r="I20232" s="9">
        <v>1.0378960371017456</v>
      </c>
      <c r="J20232" s="9">
        <v>1.0378960371017456</v>
      </c>
      <c r="K20232" s="9">
        <v>0</v>
      </c>
      <c r="L20232" s="9">
        <v>46.435787200927734</v>
      </c>
    </row>
    <row r="20233" spans="1:12" x14ac:dyDescent="0.25">
      <c r="A20233" s="5" t="str">
        <f t="shared" si="316"/>
        <v>1ZoneRemainder of System21224</v>
      </c>
      <c r="B20233" s="9">
        <v>1</v>
      </c>
      <c r="C20233" t="s">
        <v>135</v>
      </c>
      <c r="D20233" t="s">
        <v>152</v>
      </c>
      <c r="E20233" s="9">
        <v>2</v>
      </c>
      <c r="F20233" s="9">
        <v>1</v>
      </c>
      <c r="G20233" s="9">
        <v>2</v>
      </c>
      <c r="H20233" s="9">
        <v>24</v>
      </c>
      <c r="I20233" s="9">
        <v>0.92484593391418457</v>
      </c>
      <c r="J20233" s="9">
        <v>0.92484593391418457</v>
      </c>
      <c r="K20233" s="9">
        <v>0</v>
      </c>
      <c r="L20233" s="9">
        <v>45.372955322265625</v>
      </c>
    </row>
    <row r="20234" spans="1:12" x14ac:dyDescent="0.25">
      <c r="A20234" s="5" t="str">
        <f t="shared" si="316"/>
        <v>1ZoneRemainder of System21101</v>
      </c>
      <c r="B20234" s="9">
        <v>1</v>
      </c>
      <c r="C20234" t="s">
        <v>135</v>
      </c>
      <c r="D20234" t="s">
        <v>152</v>
      </c>
      <c r="E20234" s="9">
        <v>2</v>
      </c>
      <c r="F20234" s="9">
        <v>1</v>
      </c>
      <c r="G20234" s="9">
        <v>10</v>
      </c>
      <c r="H20234" s="9">
        <v>1</v>
      </c>
      <c r="I20234" s="9">
        <v>0.90174299478530884</v>
      </c>
      <c r="J20234" s="9">
        <v>0.90174299478530884</v>
      </c>
      <c r="K20234" s="9">
        <v>0</v>
      </c>
      <c r="L20234" s="9">
        <v>61.797966003417969</v>
      </c>
    </row>
    <row r="20235" spans="1:12" x14ac:dyDescent="0.25">
      <c r="A20235" s="5" t="str">
        <f t="shared" si="316"/>
        <v>1ZoneRemainder of System21102</v>
      </c>
      <c r="B20235" s="9">
        <v>1</v>
      </c>
      <c r="C20235" t="s">
        <v>135</v>
      </c>
      <c r="D20235" t="s">
        <v>152</v>
      </c>
      <c r="E20235" s="9">
        <v>2</v>
      </c>
      <c r="F20235" s="9">
        <v>1</v>
      </c>
      <c r="G20235" s="9">
        <v>10</v>
      </c>
      <c r="H20235" s="9">
        <v>2</v>
      </c>
      <c r="I20235" s="9">
        <v>0.76493453979492188</v>
      </c>
      <c r="J20235" s="9">
        <v>0.76493453979492188</v>
      </c>
      <c r="K20235" s="9">
        <v>0</v>
      </c>
      <c r="L20235" s="9">
        <v>59.812557220458984</v>
      </c>
    </row>
    <row r="20236" spans="1:12" x14ac:dyDescent="0.25">
      <c r="A20236" s="5" t="str">
        <f t="shared" si="316"/>
        <v>1ZoneRemainder of System21103</v>
      </c>
      <c r="B20236" s="9">
        <v>1</v>
      </c>
      <c r="C20236" t="s">
        <v>135</v>
      </c>
      <c r="D20236" t="s">
        <v>152</v>
      </c>
      <c r="E20236" s="9">
        <v>2</v>
      </c>
      <c r="F20236" s="9">
        <v>1</v>
      </c>
      <c r="G20236" s="9">
        <v>10</v>
      </c>
      <c r="H20236" s="9">
        <v>3</v>
      </c>
      <c r="I20236" s="9">
        <v>0.67996799945831299</v>
      </c>
      <c r="J20236" s="9">
        <v>0.67996799945831299</v>
      </c>
      <c r="K20236" s="9">
        <v>0</v>
      </c>
      <c r="L20236" s="9">
        <v>58.970172882080078</v>
      </c>
    </row>
    <row r="20237" spans="1:12" x14ac:dyDescent="0.25">
      <c r="A20237" s="5" t="str">
        <f t="shared" si="316"/>
        <v>1ZoneRemainder of System21104</v>
      </c>
      <c r="B20237" s="9">
        <v>1</v>
      </c>
      <c r="C20237" t="s">
        <v>135</v>
      </c>
      <c r="D20237" t="s">
        <v>152</v>
      </c>
      <c r="E20237" s="9">
        <v>2</v>
      </c>
      <c r="F20237" s="9">
        <v>1</v>
      </c>
      <c r="G20237" s="9">
        <v>10</v>
      </c>
      <c r="H20237" s="9">
        <v>4</v>
      </c>
      <c r="I20237" s="9">
        <v>0.63428360223770142</v>
      </c>
      <c r="J20237" s="9">
        <v>0.63428360223770142</v>
      </c>
      <c r="K20237" s="9">
        <v>0</v>
      </c>
      <c r="L20237" s="9">
        <v>57.626461029052734</v>
      </c>
    </row>
    <row r="20238" spans="1:12" x14ac:dyDescent="0.25">
      <c r="A20238" s="5" t="str">
        <f t="shared" si="316"/>
        <v>1ZoneRemainder of System21105</v>
      </c>
      <c r="B20238" s="9">
        <v>1</v>
      </c>
      <c r="C20238" t="s">
        <v>135</v>
      </c>
      <c r="D20238" t="s">
        <v>152</v>
      </c>
      <c r="E20238" s="9">
        <v>2</v>
      </c>
      <c r="F20238" s="9">
        <v>1</v>
      </c>
      <c r="G20238" s="9">
        <v>10</v>
      </c>
      <c r="H20238" s="9">
        <v>5</v>
      </c>
      <c r="I20238" s="9">
        <v>0.6147533655166626</v>
      </c>
      <c r="J20238" s="9">
        <v>0.6147533655166626</v>
      </c>
      <c r="K20238" s="9">
        <v>0</v>
      </c>
      <c r="L20238" s="9">
        <v>56.629810333251953</v>
      </c>
    </row>
    <row r="20239" spans="1:12" x14ac:dyDescent="0.25">
      <c r="A20239" s="5" t="str">
        <f t="shared" si="316"/>
        <v>1ZoneRemainder of System21106</v>
      </c>
      <c r="B20239" s="9">
        <v>1</v>
      </c>
      <c r="C20239" t="s">
        <v>135</v>
      </c>
      <c r="D20239" t="s">
        <v>152</v>
      </c>
      <c r="E20239" s="9">
        <v>2</v>
      </c>
      <c r="F20239" s="9">
        <v>1</v>
      </c>
      <c r="G20239" s="9">
        <v>10</v>
      </c>
      <c r="H20239" s="9">
        <v>6</v>
      </c>
      <c r="I20239" s="9">
        <v>0.6269611120223999</v>
      </c>
      <c r="J20239" s="9">
        <v>0.6269611120223999</v>
      </c>
      <c r="K20239" s="9">
        <v>0</v>
      </c>
      <c r="L20239" s="9">
        <v>55.015415191650391</v>
      </c>
    </row>
    <row r="20240" spans="1:12" x14ac:dyDescent="0.25">
      <c r="A20240" s="5" t="str">
        <f t="shared" si="316"/>
        <v>1ZoneRemainder of System21107</v>
      </c>
      <c r="B20240" s="9">
        <v>1</v>
      </c>
      <c r="C20240" t="s">
        <v>135</v>
      </c>
      <c r="D20240" t="s">
        <v>152</v>
      </c>
      <c r="E20240" s="9">
        <v>2</v>
      </c>
      <c r="F20240" s="9">
        <v>1</v>
      </c>
      <c r="G20240" s="9">
        <v>10</v>
      </c>
      <c r="H20240" s="9">
        <v>7</v>
      </c>
      <c r="I20240" s="9">
        <v>0.66857469081878662</v>
      </c>
      <c r="J20240" s="9">
        <v>0.66857469081878662</v>
      </c>
      <c r="K20240" s="9">
        <v>0</v>
      </c>
      <c r="L20240" s="9">
        <v>54.462005615234375</v>
      </c>
    </row>
    <row r="20241" spans="1:12" x14ac:dyDescent="0.25">
      <c r="A20241" s="5" t="str">
        <f t="shared" si="316"/>
        <v>1ZoneRemainder of System21108</v>
      </c>
      <c r="B20241" s="9">
        <v>1</v>
      </c>
      <c r="C20241" t="s">
        <v>135</v>
      </c>
      <c r="D20241" t="s">
        <v>152</v>
      </c>
      <c r="E20241" s="9">
        <v>2</v>
      </c>
      <c r="F20241" s="9">
        <v>1</v>
      </c>
      <c r="G20241" s="9">
        <v>10</v>
      </c>
      <c r="H20241" s="9">
        <v>8</v>
      </c>
      <c r="I20241" s="9">
        <v>0.62335950136184692</v>
      </c>
      <c r="J20241" s="9">
        <v>0.62335950136184692</v>
      </c>
      <c r="K20241" s="9">
        <v>0</v>
      </c>
      <c r="L20241" s="9">
        <v>53.695751190185547</v>
      </c>
    </row>
    <row r="20242" spans="1:12" x14ac:dyDescent="0.25">
      <c r="A20242" s="5" t="str">
        <f t="shared" si="316"/>
        <v>1ZoneRemainder of System21109</v>
      </c>
      <c r="B20242" s="9">
        <v>1</v>
      </c>
      <c r="C20242" t="s">
        <v>135</v>
      </c>
      <c r="D20242" t="s">
        <v>152</v>
      </c>
      <c r="E20242" s="9">
        <v>2</v>
      </c>
      <c r="F20242" s="9">
        <v>1</v>
      </c>
      <c r="G20242" s="9">
        <v>10</v>
      </c>
      <c r="H20242" s="9">
        <v>9</v>
      </c>
      <c r="I20242" s="9">
        <v>0.44862926006317139</v>
      </c>
      <c r="J20242" s="9">
        <v>0.44862926006317139</v>
      </c>
      <c r="K20242" s="9">
        <v>0</v>
      </c>
      <c r="L20242" s="9">
        <v>55.751567840576172</v>
      </c>
    </row>
    <row r="20243" spans="1:12" x14ac:dyDescent="0.25">
      <c r="A20243" s="5" t="str">
        <f t="shared" si="316"/>
        <v>1ZoneRemainder of System211010</v>
      </c>
      <c r="B20243" s="9">
        <v>1</v>
      </c>
      <c r="C20243" t="s">
        <v>135</v>
      </c>
      <c r="D20243" t="s">
        <v>152</v>
      </c>
      <c r="E20243" s="9">
        <v>2</v>
      </c>
      <c r="F20243" s="9">
        <v>1</v>
      </c>
      <c r="G20243" s="9">
        <v>10</v>
      </c>
      <c r="H20243" s="9">
        <v>10</v>
      </c>
      <c r="I20243" s="9">
        <v>0.2867145836353302</v>
      </c>
      <c r="J20243" s="9">
        <v>0.2867145836353302</v>
      </c>
      <c r="K20243" s="9">
        <v>0</v>
      </c>
      <c r="L20243" s="9">
        <v>61.695297241210938</v>
      </c>
    </row>
    <row r="20244" spans="1:12" x14ac:dyDescent="0.25">
      <c r="A20244" s="5" t="str">
        <f t="shared" si="316"/>
        <v>1ZoneRemainder of System211011</v>
      </c>
      <c r="B20244" s="9">
        <v>1</v>
      </c>
      <c r="C20244" t="s">
        <v>135</v>
      </c>
      <c r="D20244" t="s">
        <v>152</v>
      </c>
      <c r="E20244" s="9">
        <v>2</v>
      </c>
      <c r="F20244" s="9">
        <v>1</v>
      </c>
      <c r="G20244" s="9">
        <v>10</v>
      </c>
      <c r="H20244" s="9">
        <v>11</v>
      </c>
      <c r="I20244" s="9">
        <v>0.12379686534404755</v>
      </c>
      <c r="J20244" s="9">
        <v>0.12379686534404755</v>
      </c>
      <c r="K20244" s="9">
        <v>0</v>
      </c>
      <c r="L20244" s="9">
        <v>67.875923156738281</v>
      </c>
    </row>
    <row r="20245" spans="1:12" x14ac:dyDescent="0.25">
      <c r="A20245" s="5" t="str">
        <f t="shared" si="316"/>
        <v>1ZoneRemainder of System211012</v>
      </c>
      <c r="B20245" s="9">
        <v>1</v>
      </c>
      <c r="C20245" t="s">
        <v>135</v>
      </c>
      <c r="D20245" t="s">
        <v>152</v>
      </c>
      <c r="E20245" s="9">
        <v>2</v>
      </c>
      <c r="F20245" s="9">
        <v>1</v>
      </c>
      <c r="G20245" s="9">
        <v>10</v>
      </c>
      <c r="H20245" s="9">
        <v>12</v>
      </c>
      <c r="I20245" s="9">
        <v>1.4165258966386318E-2</v>
      </c>
      <c r="J20245" s="9">
        <v>1.4165258966386318E-2</v>
      </c>
      <c r="K20245" s="9">
        <v>0</v>
      </c>
      <c r="L20245" s="9">
        <v>73.106437683105469</v>
      </c>
    </row>
    <row r="20246" spans="1:12" x14ac:dyDescent="0.25">
      <c r="A20246" s="5" t="str">
        <f t="shared" si="316"/>
        <v>1ZoneRemainder of System211013</v>
      </c>
      <c r="B20246" s="9">
        <v>1</v>
      </c>
      <c r="C20246" t="s">
        <v>135</v>
      </c>
      <c r="D20246" t="s">
        <v>152</v>
      </c>
      <c r="E20246" s="9">
        <v>2</v>
      </c>
      <c r="F20246" s="9">
        <v>1</v>
      </c>
      <c r="G20246" s="9">
        <v>10</v>
      </c>
      <c r="H20246" s="9">
        <v>13</v>
      </c>
      <c r="I20246" s="9">
        <v>3.8112528622150421E-2</v>
      </c>
      <c r="J20246" s="9">
        <v>3.8112528622150421E-2</v>
      </c>
      <c r="K20246" s="9">
        <v>0</v>
      </c>
      <c r="L20246" s="9">
        <v>76.477035522460938</v>
      </c>
    </row>
    <row r="20247" spans="1:12" x14ac:dyDescent="0.25">
      <c r="A20247" s="5" t="str">
        <f t="shared" si="316"/>
        <v>1ZoneRemainder of System211014</v>
      </c>
      <c r="B20247" s="9">
        <v>1</v>
      </c>
      <c r="C20247" t="s">
        <v>135</v>
      </c>
      <c r="D20247" t="s">
        <v>152</v>
      </c>
      <c r="E20247" s="9">
        <v>2</v>
      </c>
      <c r="F20247" s="9">
        <v>1</v>
      </c>
      <c r="G20247" s="9">
        <v>10</v>
      </c>
      <c r="H20247" s="9">
        <v>14</v>
      </c>
      <c r="I20247" s="9">
        <v>0.12554563581943512</v>
      </c>
      <c r="J20247" s="9">
        <v>0.12554563581943512</v>
      </c>
      <c r="K20247" s="9">
        <v>0</v>
      </c>
      <c r="L20247" s="9">
        <v>78.528221130371094</v>
      </c>
    </row>
    <row r="20248" spans="1:12" x14ac:dyDescent="0.25">
      <c r="A20248" s="5" t="str">
        <f t="shared" si="316"/>
        <v>1ZoneRemainder of System211015</v>
      </c>
      <c r="B20248" s="9">
        <v>1</v>
      </c>
      <c r="C20248" t="s">
        <v>135</v>
      </c>
      <c r="D20248" t="s">
        <v>152</v>
      </c>
      <c r="E20248" s="9">
        <v>2</v>
      </c>
      <c r="F20248" s="9">
        <v>1</v>
      </c>
      <c r="G20248" s="9">
        <v>10</v>
      </c>
      <c r="H20248" s="9">
        <v>15</v>
      </c>
      <c r="I20248" s="9">
        <v>0.2857094407081604</v>
      </c>
      <c r="J20248" s="9">
        <v>0.2857094407081604</v>
      </c>
      <c r="K20248" s="9">
        <v>0</v>
      </c>
      <c r="L20248" s="9">
        <v>79.854118347167969</v>
      </c>
    </row>
    <row r="20249" spans="1:12" x14ac:dyDescent="0.25">
      <c r="A20249" s="5" t="str">
        <f t="shared" si="316"/>
        <v>1ZoneRemainder of System211016</v>
      </c>
      <c r="B20249" s="9">
        <v>1</v>
      </c>
      <c r="C20249" t="s">
        <v>135</v>
      </c>
      <c r="D20249" t="s">
        <v>152</v>
      </c>
      <c r="E20249" s="9">
        <v>2</v>
      </c>
      <c r="F20249" s="9">
        <v>1</v>
      </c>
      <c r="G20249" s="9">
        <v>10</v>
      </c>
      <c r="H20249" s="9">
        <v>16</v>
      </c>
      <c r="I20249" s="9">
        <v>0.52358514070510864</v>
      </c>
      <c r="J20249" s="9">
        <v>0.52358514070510864</v>
      </c>
      <c r="K20249" s="9">
        <v>0</v>
      </c>
      <c r="L20249" s="9">
        <v>80.797843933105469</v>
      </c>
    </row>
    <row r="20250" spans="1:12" x14ac:dyDescent="0.25">
      <c r="A20250" s="5" t="str">
        <f t="shared" si="316"/>
        <v>1ZoneRemainder of System211017</v>
      </c>
      <c r="B20250" s="9">
        <v>1</v>
      </c>
      <c r="C20250" t="s">
        <v>135</v>
      </c>
      <c r="D20250" t="s">
        <v>152</v>
      </c>
      <c r="E20250" s="9">
        <v>2</v>
      </c>
      <c r="F20250" s="9">
        <v>1</v>
      </c>
      <c r="G20250" s="9">
        <v>10</v>
      </c>
      <c r="H20250" s="9">
        <v>17</v>
      </c>
      <c r="I20250" s="9">
        <v>0.78538751602172852</v>
      </c>
      <c r="J20250" s="9">
        <v>0.44369888305664063</v>
      </c>
      <c r="K20250" s="9">
        <v>4.8815589398145676E-2</v>
      </c>
      <c r="L20250" s="9">
        <v>80.553565979003906</v>
      </c>
    </row>
    <row r="20251" spans="1:12" x14ac:dyDescent="0.25">
      <c r="A20251" s="5" t="str">
        <f t="shared" si="316"/>
        <v>1ZoneRemainder of System211018</v>
      </c>
      <c r="B20251" s="9">
        <v>1</v>
      </c>
      <c r="C20251" t="s">
        <v>135</v>
      </c>
      <c r="D20251" t="s">
        <v>152</v>
      </c>
      <c r="E20251" s="9">
        <v>2</v>
      </c>
      <c r="F20251" s="9">
        <v>1</v>
      </c>
      <c r="G20251" s="9">
        <v>10</v>
      </c>
      <c r="H20251" s="9">
        <v>18</v>
      </c>
      <c r="I20251" s="9">
        <v>1.0410652160644531</v>
      </c>
      <c r="J20251" s="9">
        <v>0.70562434196472168</v>
      </c>
      <c r="K20251" s="9">
        <v>8.4316439926624298E-2</v>
      </c>
      <c r="L20251" s="9">
        <v>79.172164916992188</v>
      </c>
    </row>
    <row r="20252" spans="1:12" x14ac:dyDescent="0.25">
      <c r="A20252" s="5" t="str">
        <f t="shared" si="316"/>
        <v>1ZoneRemainder of System211019</v>
      </c>
      <c r="B20252" s="9">
        <v>1</v>
      </c>
      <c r="C20252" t="s">
        <v>135</v>
      </c>
      <c r="D20252" t="s">
        <v>152</v>
      </c>
      <c r="E20252" s="9">
        <v>2</v>
      </c>
      <c r="F20252" s="9">
        <v>1</v>
      </c>
      <c r="G20252" s="9">
        <v>10</v>
      </c>
      <c r="H20252" s="9">
        <v>19</v>
      </c>
      <c r="I20252" s="9">
        <v>1.2201251983642578</v>
      </c>
      <c r="J20252" s="9">
        <v>1.0632973909378052</v>
      </c>
      <c r="K20252" s="9">
        <v>7.6059006154537201E-2</v>
      </c>
      <c r="L20252" s="9">
        <v>75.355186462402344</v>
      </c>
    </row>
    <row r="20253" spans="1:12" x14ac:dyDescent="0.25">
      <c r="A20253" s="5" t="str">
        <f t="shared" si="316"/>
        <v>1ZoneRemainder of System211020</v>
      </c>
      <c r="B20253" s="9">
        <v>1</v>
      </c>
      <c r="C20253" t="s">
        <v>135</v>
      </c>
      <c r="D20253" t="s">
        <v>152</v>
      </c>
      <c r="E20253" s="9">
        <v>2</v>
      </c>
      <c r="F20253" s="9">
        <v>1</v>
      </c>
      <c r="G20253" s="9">
        <v>10</v>
      </c>
      <c r="H20253" s="9">
        <v>20</v>
      </c>
      <c r="I20253" s="9">
        <v>1.270317554473877</v>
      </c>
      <c r="J20253" s="9">
        <v>1.1222403049468994</v>
      </c>
      <c r="K20253" s="9">
        <v>2.9659828171133995E-2</v>
      </c>
      <c r="L20253" s="9">
        <v>71.103385925292969</v>
      </c>
    </row>
    <row r="20254" spans="1:12" x14ac:dyDescent="0.25">
      <c r="A20254" s="5" t="str">
        <f t="shared" si="316"/>
        <v>1ZoneRemainder of System211021</v>
      </c>
      <c r="B20254" s="9">
        <v>1</v>
      </c>
      <c r="C20254" t="s">
        <v>135</v>
      </c>
      <c r="D20254" t="s">
        <v>152</v>
      </c>
      <c r="E20254" s="9">
        <v>2</v>
      </c>
      <c r="F20254" s="9">
        <v>1</v>
      </c>
      <c r="G20254" s="9">
        <v>10</v>
      </c>
      <c r="H20254" s="9">
        <v>21</v>
      </c>
      <c r="I20254" s="9">
        <v>1.2626802921295166</v>
      </c>
      <c r="J20254" s="9">
        <v>1.1427692174911499</v>
      </c>
      <c r="K20254" s="9">
        <v>3.5781741142272949E-2</v>
      </c>
      <c r="L20254" s="9">
        <v>67.480224609375</v>
      </c>
    </row>
    <row r="20255" spans="1:12" x14ac:dyDescent="0.25">
      <c r="A20255" s="5" t="str">
        <f t="shared" si="316"/>
        <v>1ZoneRemainder of System211022</v>
      </c>
      <c r="B20255" s="9">
        <v>1</v>
      </c>
      <c r="C20255" t="s">
        <v>135</v>
      </c>
      <c r="D20255" t="s">
        <v>152</v>
      </c>
      <c r="E20255" s="9">
        <v>2</v>
      </c>
      <c r="F20255" s="9">
        <v>1</v>
      </c>
      <c r="G20255" s="9">
        <v>10</v>
      </c>
      <c r="H20255" s="9">
        <v>22</v>
      </c>
      <c r="I20255" s="9">
        <v>1.193340539932251</v>
      </c>
      <c r="J20255" s="9">
        <v>1.4459331035614014</v>
      </c>
      <c r="K20255" s="9">
        <v>0.13269558548927307</v>
      </c>
      <c r="L20255" s="9">
        <v>64.796333312988281</v>
      </c>
    </row>
    <row r="20256" spans="1:12" x14ac:dyDescent="0.25">
      <c r="A20256" s="5" t="str">
        <f t="shared" si="316"/>
        <v>1ZoneRemainder of System211023</v>
      </c>
      <c r="B20256" s="9">
        <v>1</v>
      </c>
      <c r="C20256" t="s">
        <v>135</v>
      </c>
      <c r="D20256" t="s">
        <v>152</v>
      </c>
      <c r="E20256" s="9">
        <v>2</v>
      </c>
      <c r="F20256" s="9">
        <v>1</v>
      </c>
      <c r="G20256" s="9">
        <v>10</v>
      </c>
      <c r="H20256" s="9">
        <v>23</v>
      </c>
      <c r="I20256" s="9">
        <v>1.0940046310424805</v>
      </c>
      <c r="J20256" s="9">
        <v>1.2493314743041992</v>
      </c>
      <c r="K20256" s="9">
        <v>7.1316733956336975E-2</v>
      </c>
      <c r="L20256" s="9">
        <v>62.908695220947266</v>
      </c>
    </row>
    <row r="20257" spans="1:12" x14ac:dyDescent="0.25">
      <c r="A20257" s="5" t="str">
        <f t="shared" si="316"/>
        <v>1ZoneRemainder of System211024</v>
      </c>
      <c r="B20257" s="9">
        <v>1</v>
      </c>
      <c r="C20257" t="s">
        <v>135</v>
      </c>
      <c r="D20257" t="s">
        <v>152</v>
      </c>
      <c r="E20257" s="9">
        <v>2</v>
      </c>
      <c r="F20257" s="9">
        <v>1</v>
      </c>
      <c r="G20257" s="9">
        <v>10</v>
      </c>
      <c r="H20257" s="9">
        <v>24</v>
      </c>
      <c r="I20257" s="9">
        <v>0.93825936317443848</v>
      </c>
      <c r="J20257" s="9">
        <v>1.0081199407577515</v>
      </c>
      <c r="K20257" s="9">
        <v>4.8907510936260223E-2</v>
      </c>
      <c r="L20257" s="9">
        <v>60.913421630859375</v>
      </c>
    </row>
    <row r="20258" spans="1:12" x14ac:dyDescent="0.25">
      <c r="A20258" s="5" t="str">
        <f t="shared" si="316"/>
        <v>1ZoneRemainder of System3021</v>
      </c>
      <c r="B20258" s="9">
        <v>1</v>
      </c>
      <c r="C20258" t="s">
        <v>135</v>
      </c>
      <c r="D20258" t="s">
        <v>152</v>
      </c>
      <c r="E20258" s="9">
        <v>3</v>
      </c>
      <c r="F20258" s="9">
        <v>0</v>
      </c>
      <c r="G20258" s="9">
        <v>2</v>
      </c>
      <c r="H20258" s="9">
        <v>1</v>
      </c>
      <c r="I20258" s="9">
        <v>0.71512633562088013</v>
      </c>
      <c r="J20258" s="9">
        <v>0.71512633562088013</v>
      </c>
      <c r="K20258" s="9">
        <v>0</v>
      </c>
      <c r="L20258" s="9">
        <v>55.793888092041016</v>
      </c>
    </row>
    <row r="20259" spans="1:12" x14ac:dyDescent="0.25">
      <c r="A20259" s="5" t="str">
        <f t="shared" si="316"/>
        <v>1ZoneRemainder of System3022</v>
      </c>
      <c r="B20259" s="9">
        <v>1</v>
      </c>
      <c r="C20259" t="s">
        <v>135</v>
      </c>
      <c r="D20259" t="s">
        <v>152</v>
      </c>
      <c r="E20259" s="9">
        <v>3</v>
      </c>
      <c r="F20259" s="9">
        <v>0</v>
      </c>
      <c r="G20259" s="9">
        <v>2</v>
      </c>
      <c r="H20259" s="9">
        <v>2</v>
      </c>
      <c r="I20259" s="9">
        <v>0.65011036396026611</v>
      </c>
      <c r="J20259" s="9">
        <v>0.65011036396026611</v>
      </c>
      <c r="K20259" s="9">
        <v>0</v>
      </c>
      <c r="L20259" s="9">
        <v>54.422927856445313</v>
      </c>
    </row>
    <row r="20260" spans="1:12" x14ac:dyDescent="0.25">
      <c r="A20260" s="5" t="str">
        <f t="shared" si="316"/>
        <v>1ZoneRemainder of System3023</v>
      </c>
      <c r="B20260" s="9">
        <v>1</v>
      </c>
      <c r="C20260" t="s">
        <v>135</v>
      </c>
      <c r="D20260" t="s">
        <v>152</v>
      </c>
      <c r="E20260" s="9">
        <v>3</v>
      </c>
      <c r="F20260" s="9">
        <v>0</v>
      </c>
      <c r="G20260" s="9">
        <v>2</v>
      </c>
      <c r="H20260" s="9">
        <v>3</v>
      </c>
      <c r="I20260" s="9">
        <v>0.60864102840423584</v>
      </c>
      <c r="J20260" s="9">
        <v>0.60864102840423584</v>
      </c>
      <c r="K20260" s="9">
        <v>0</v>
      </c>
      <c r="L20260" s="9">
        <v>52.851909637451172</v>
      </c>
    </row>
    <row r="20261" spans="1:12" x14ac:dyDescent="0.25">
      <c r="A20261" s="5" t="str">
        <f t="shared" si="316"/>
        <v>1ZoneRemainder of System3024</v>
      </c>
      <c r="B20261" s="9">
        <v>1</v>
      </c>
      <c r="C20261" t="s">
        <v>135</v>
      </c>
      <c r="D20261" t="s">
        <v>152</v>
      </c>
      <c r="E20261" s="9">
        <v>3</v>
      </c>
      <c r="F20261" s="9">
        <v>0</v>
      </c>
      <c r="G20261" s="9">
        <v>2</v>
      </c>
      <c r="H20261" s="9">
        <v>4</v>
      </c>
      <c r="I20261" s="9">
        <v>0.5845298171043396</v>
      </c>
      <c r="J20261" s="9">
        <v>0.5845298171043396</v>
      </c>
      <c r="K20261" s="9">
        <v>0</v>
      </c>
      <c r="L20261" s="9">
        <v>51.792644500732422</v>
      </c>
    </row>
    <row r="20262" spans="1:12" x14ac:dyDescent="0.25">
      <c r="A20262" s="5" t="str">
        <f t="shared" si="316"/>
        <v>1ZoneRemainder of System3025</v>
      </c>
      <c r="B20262" s="9">
        <v>1</v>
      </c>
      <c r="C20262" t="s">
        <v>135</v>
      </c>
      <c r="D20262" t="s">
        <v>152</v>
      </c>
      <c r="E20262" s="9">
        <v>3</v>
      </c>
      <c r="F20262" s="9">
        <v>0</v>
      </c>
      <c r="G20262" s="9">
        <v>2</v>
      </c>
      <c r="H20262" s="9">
        <v>5</v>
      </c>
      <c r="I20262" s="9">
        <v>0.58453375101089478</v>
      </c>
      <c r="J20262" s="9">
        <v>0.58453375101089478</v>
      </c>
      <c r="K20262" s="9">
        <v>0</v>
      </c>
      <c r="L20262" s="9">
        <v>50.755237579345703</v>
      </c>
    </row>
    <row r="20263" spans="1:12" x14ac:dyDescent="0.25">
      <c r="A20263" s="5" t="str">
        <f t="shared" si="316"/>
        <v>1ZoneRemainder of System3026</v>
      </c>
      <c r="B20263" s="9">
        <v>1</v>
      </c>
      <c r="C20263" t="s">
        <v>135</v>
      </c>
      <c r="D20263" t="s">
        <v>152</v>
      </c>
      <c r="E20263" s="9">
        <v>3</v>
      </c>
      <c r="F20263" s="9">
        <v>0</v>
      </c>
      <c r="G20263" s="9">
        <v>2</v>
      </c>
      <c r="H20263" s="9">
        <v>6</v>
      </c>
      <c r="I20263" s="9">
        <v>0.62041658163070679</v>
      </c>
      <c r="J20263" s="9">
        <v>0.62041658163070679</v>
      </c>
      <c r="K20263" s="9">
        <v>0</v>
      </c>
      <c r="L20263" s="9">
        <v>49.787586212158203</v>
      </c>
    </row>
    <row r="20264" spans="1:12" x14ac:dyDescent="0.25">
      <c r="A20264" s="5" t="str">
        <f t="shared" si="316"/>
        <v>1ZoneRemainder of System3027</v>
      </c>
      <c r="B20264" s="9">
        <v>1</v>
      </c>
      <c r="C20264" t="s">
        <v>135</v>
      </c>
      <c r="D20264" t="s">
        <v>152</v>
      </c>
      <c r="E20264" s="9">
        <v>3</v>
      </c>
      <c r="F20264" s="9">
        <v>0</v>
      </c>
      <c r="G20264" s="9">
        <v>2</v>
      </c>
      <c r="H20264" s="9">
        <v>7</v>
      </c>
      <c r="I20264" s="9">
        <v>0.69354301691055298</v>
      </c>
      <c r="J20264" s="9">
        <v>0.69354301691055298</v>
      </c>
      <c r="K20264" s="9">
        <v>0</v>
      </c>
      <c r="L20264" s="9">
        <v>49.270023345947266</v>
      </c>
    </row>
    <row r="20265" spans="1:12" x14ac:dyDescent="0.25">
      <c r="A20265" s="5" t="str">
        <f t="shared" si="316"/>
        <v>1ZoneRemainder of System3028</v>
      </c>
      <c r="B20265" s="9">
        <v>1</v>
      </c>
      <c r="C20265" t="s">
        <v>135</v>
      </c>
      <c r="D20265" t="s">
        <v>152</v>
      </c>
      <c r="E20265" s="9">
        <v>3</v>
      </c>
      <c r="F20265" s="9">
        <v>0</v>
      </c>
      <c r="G20265" s="9">
        <v>2</v>
      </c>
      <c r="H20265" s="9">
        <v>8</v>
      </c>
      <c r="I20265" s="9">
        <v>0.65321224927902222</v>
      </c>
      <c r="J20265" s="9">
        <v>0.65321224927902222</v>
      </c>
      <c r="K20265" s="9">
        <v>0</v>
      </c>
      <c r="L20265" s="9">
        <v>48.467063903808594</v>
      </c>
    </row>
    <row r="20266" spans="1:12" x14ac:dyDescent="0.25">
      <c r="A20266" s="5" t="str">
        <f t="shared" si="316"/>
        <v>1ZoneRemainder of System3029</v>
      </c>
      <c r="B20266" s="9">
        <v>1</v>
      </c>
      <c r="C20266" t="s">
        <v>135</v>
      </c>
      <c r="D20266" t="s">
        <v>152</v>
      </c>
      <c r="E20266" s="9">
        <v>3</v>
      </c>
      <c r="F20266" s="9">
        <v>0</v>
      </c>
      <c r="G20266" s="9">
        <v>2</v>
      </c>
      <c r="H20266" s="9">
        <v>9</v>
      </c>
      <c r="I20266" s="9">
        <v>0.4660956859588623</v>
      </c>
      <c r="J20266" s="9">
        <v>0.4660956859588623</v>
      </c>
      <c r="K20266" s="9">
        <v>0</v>
      </c>
      <c r="L20266" s="9">
        <v>48.695053100585938</v>
      </c>
    </row>
    <row r="20267" spans="1:12" x14ac:dyDescent="0.25">
      <c r="A20267" s="5" t="str">
        <f t="shared" si="316"/>
        <v>1ZoneRemainder of System30210</v>
      </c>
      <c r="B20267" s="9">
        <v>1</v>
      </c>
      <c r="C20267" t="s">
        <v>135</v>
      </c>
      <c r="D20267" t="s">
        <v>152</v>
      </c>
      <c r="E20267" s="9">
        <v>3</v>
      </c>
      <c r="F20267" s="9">
        <v>0</v>
      </c>
      <c r="G20267" s="9">
        <v>2</v>
      </c>
      <c r="H20267" s="9">
        <v>10</v>
      </c>
      <c r="I20267" s="9">
        <v>0.28631338477134705</v>
      </c>
      <c r="J20267" s="9">
        <v>0.28631338477134705</v>
      </c>
      <c r="K20267" s="9">
        <v>0</v>
      </c>
      <c r="L20267" s="9">
        <v>51.916877746582031</v>
      </c>
    </row>
    <row r="20268" spans="1:12" x14ac:dyDescent="0.25">
      <c r="A20268" s="5" t="str">
        <f t="shared" si="316"/>
        <v>1ZoneRemainder of System30211</v>
      </c>
      <c r="B20268" s="9">
        <v>1</v>
      </c>
      <c r="C20268" t="s">
        <v>135</v>
      </c>
      <c r="D20268" t="s">
        <v>152</v>
      </c>
      <c r="E20268" s="9">
        <v>3</v>
      </c>
      <c r="F20268" s="9">
        <v>0</v>
      </c>
      <c r="G20268" s="9">
        <v>2</v>
      </c>
      <c r="H20268" s="9">
        <v>11</v>
      </c>
      <c r="I20268" s="9">
        <v>0.15012753009796143</v>
      </c>
      <c r="J20268" s="9">
        <v>0.15012753009796143</v>
      </c>
      <c r="K20268" s="9">
        <v>0</v>
      </c>
      <c r="L20268" s="9">
        <v>56.787807464599609</v>
      </c>
    </row>
    <row r="20269" spans="1:12" x14ac:dyDescent="0.25">
      <c r="A20269" s="5" t="str">
        <f t="shared" si="316"/>
        <v>1ZoneRemainder of System30212</v>
      </c>
      <c r="B20269" s="9">
        <v>1</v>
      </c>
      <c r="C20269" t="s">
        <v>135</v>
      </c>
      <c r="D20269" t="s">
        <v>152</v>
      </c>
      <c r="E20269" s="9">
        <v>3</v>
      </c>
      <c r="F20269" s="9">
        <v>0</v>
      </c>
      <c r="G20269" s="9">
        <v>2</v>
      </c>
      <c r="H20269" s="9">
        <v>12</v>
      </c>
      <c r="I20269" s="9">
        <v>6.7560024559497833E-2</v>
      </c>
      <c r="J20269" s="9">
        <v>6.7560024559497833E-2</v>
      </c>
      <c r="K20269" s="9">
        <v>0</v>
      </c>
      <c r="L20269" s="9">
        <v>61.170455932617188</v>
      </c>
    </row>
    <row r="20270" spans="1:12" x14ac:dyDescent="0.25">
      <c r="A20270" s="5" t="str">
        <f t="shared" si="316"/>
        <v>1ZoneRemainder of System30213</v>
      </c>
      <c r="B20270" s="9">
        <v>1</v>
      </c>
      <c r="C20270" t="s">
        <v>135</v>
      </c>
      <c r="D20270" t="s">
        <v>152</v>
      </c>
      <c r="E20270" s="9">
        <v>3</v>
      </c>
      <c r="F20270" s="9">
        <v>0</v>
      </c>
      <c r="G20270" s="9">
        <v>2</v>
      </c>
      <c r="H20270" s="9">
        <v>13</v>
      </c>
      <c r="I20270" s="9">
        <v>3.847908228635788E-2</v>
      </c>
      <c r="J20270" s="9">
        <v>3.847908228635788E-2</v>
      </c>
      <c r="K20270" s="9">
        <v>0</v>
      </c>
      <c r="L20270" s="9">
        <v>64.721603393554688</v>
      </c>
    </row>
    <row r="20271" spans="1:12" x14ac:dyDescent="0.25">
      <c r="A20271" s="5" t="str">
        <f t="shared" si="316"/>
        <v>1ZoneRemainder of System30214</v>
      </c>
      <c r="B20271" s="9">
        <v>1</v>
      </c>
      <c r="C20271" t="s">
        <v>135</v>
      </c>
      <c r="D20271" t="s">
        <v>152</v>
      </c>
      <c r="E20271" s="9">
        <v>3</v>
      </c>
      <c r="F20271" s="9">
        <v>0</v>
      </c>
      <c r="G20271" s="9">
        <v>2</v>
      </c>
      <c r="H20271" s="9">
        <v>14</v>
      </c>
      <c r="I20271" s="9">
        <v>5.8086361736059189E-2</v>
      </c>
      <c r="J20271" s="9">
        <v>5.8086361736059189E-2</v>
      </c>
      <c r="K20271" s="9">
        <v>0</v>
      </c>
      <c r="L20271" s="9">
        <v>66.970626831054688</v>
      </c>
    </row>
    <row r="20272" spans="1:12" x14ac:dyDescent="0.25">
      <c r="A20272" s="5" t="str">
        <f t="shared" si="316"/>
        <v>1ZoneRemainder of System30215</v>
      </c>
      <c r="B20272" s="9">
        <v>1</v>
      </c>
      <c r="C20272" t="s">
        <v>135</v>
      </c>
      <c r="D20272" t="s">
        <v>152</v>
      </c>
      <c r="E20272" s="9">
        <v>3</v>
      </c>
      <c r="F20272" s="9">
        <v>0</v>
      </c>
      <c r="G20272" s="9">
        <v>2</v>
      </c>
      <c r="H20272" s="9">
        <v>15</v>
      </c>
      <c r="I20272" s="9">
        <v>0.15194578468799591</v>
      </c>
      <c r="J20272" s="9">
        <v>0.15194578468799591</v>
      </c>
      <c r="K20272" s="9">
        <v>0</v>
      </c>
      <c r="L20272" s="9">
        <v>68.450263977050781</v>
      </c>
    </row>
    <row r="20273" spans="1:12" x14ac:dyDescent="0.25">
      <c r="A20273" s="5" t="str">
        <f t="shared" si="316"/>
        <v>1ZoneRemainder of System30216</v>
      </c>
      <c r="B20273" s="9">
        <v>1</v>
      </c>
      <c r="C20273" t="s">
        <v>135</v>
      </c>
      <c r="D20273" t="s">
        <v>152</v>
      </c>
      <c r="E20273" s="9">
        <v>3</v>
      </c>
      <c r="F20273" s="9">
        <v>0</v>
      </c>
      <c r="G20273" s="9">
        <v>2</v>
      </c>
      <c r="H20273" s="9">
        <v>16</v>
      </c>
      <c r="I20273" s="9">
        <v>0.31768172979354858</v>
      </c>
      <c r="J20273" s="9">
        <v>0.31768172979354858</v>
      </c>
      <c r="K20273" s="9">
        <v>0</v>
      </c>
      <c r="L20273" s="9">
        <v>69.539703369140625</v>
      </c>
    </row>
    <row r="20274" spans="1:12" x14ac:dyDescent="0.25">
      <c r="A20274" s="5" t="str">
        <f t="shared" si="316"/>
        <v>1ZoneRemainder of System30217</v>
      </c>
      <c r="B20274" s="9">
        <v>1</v>
      </c>
      <c r="C20274" t="s">
        <v>135</v>
      </c>
      <c r="D20274" t="s">
        <v>152</v>
      </c>
      <c r="E20274" s="9">
        <v>3</v>
      </c>
      <c r="F20274" s="9">
        <v>0</v>
      </c>
      <c r="G20274" s="9">
        <v>2</v>
      </c>
      <c r="H20274" s="9">
        <v>17</v>
      </c>
      <c r="I20274" s="9">
        <v>0.53328299522399902</v>
      </c>
      <c r="J20274" s="9">
        <v>0.53328299522399902</v>
      </c>
      <c r="K20274" s="9">
        <v>0</v>
      </c>
      <c r="L20274" s="9">
        <v>70.256080627441406</v>
      </c>
    </row>
    <row r="20275" spans="1:12" x14ac:dyDescent="0.25">
      <c r="A20275" s="5" t="str">
        <f t="shared" si="316"/>
        <v>1ZoneRemainder of System30218</v>
      </c>
      <c r="B20275" s="9">
        <v>1</v>
      </c>
      <c r="C20275" t="s">
        <v>135</v>
      </c>
      <c r="D20275" t="s">
        <v>152</v>
      </c>
      <c r="E20275" s="9">
        <v>3</v>
      </c>
      <c r="F20275" s="9">
        <v>0</v>
      </c>
      <c r="G20275" s="9">
        <v>2</v>
      </c>
      <c r="H20275" s="9">
        <v>18</v>
      </c>
      <c r="I20275" s="9">
        <v>0.7747759222984314</v>
      </c>
      <c r="J20275" s="9">
        <v>0.7747759222984314</v>
      </c>
      <c r="K20275" s="9">
        <v>0</v>
      </c>
      <c r="L20275" s="9">
        <v>69.906402587890625</v>
      </c>
    </row>
    <row r="20276" spans="1:12" x14ac:dyDescent="0.25">
      <c r="A20276" s="5" t="str">
        <f t="shared" si="316"/>
        <v>1ZoneRemainder of System30219</v>
      </c>
      <c r="B20276" s="9">
        <v>1</v>
      </c>
      <c r="C20276" t="s">
        <v>135</v>
      </c>
      <c r="D20276" t="s">
        <v>152</v>
      </c>
      <c r="E20276" s="9">
        <v>3</v>
      </c>
      <c r="F20276" s="9">
        <v>0</v>
      </c>
      <c r="G20276" s="9">
        <v>2</v>
      </c>
      <c r="H20276" s="9">
        <v>19</v>
      </c>
      <c r="I20276" s="9">
        <v>0.93889528512954712</v>
      </c>
      <c r="J20276" s="9">
        <v>0.93889528512954712</v>
      </c>
      <c r="K20276" s="9">
        <v>0</v>
      </c>
      <c r="L20276" s="9">
        <v>68.546806335449219</v>
      </c>
    </row>
    <row r="20277" spans="1:12" x14ac:dyDescent="0.25">
      <c r="A20277" s="5" t="str">
        <f t="shared" si="316"/>
        <v>1ZoneRemainder of System30220</v>
      </c>
      <c r="B20277" s="9">
        <v>1</v>
      </c>
      <c r="C20277" t="s">
        <v>135</v>
      </c>
      <c r="D20277" t="s">
        <v>152</v>
      </c>
      <c r="E20277" s="9">
        <v>3</v>
      </c>
      <c r="F20277" s="9">
        <v>0</v>
      </c>
      <c r="G20277" s="9">
        <v>2</v>
      </c>
      <c r="H20277" s="9">
        <v>20</v>
      </c>
      <c r="I20277" s="9">
        <v>1.0272740125656128</v>
      </c>
      <c r="J20277" s="9">
        <v>1.0272740125656128</v>
      </c>
      <c r="K20277" s="9">
        <v>0</v>
      </c>
      <c r="L20277" s="9">
        <v>65.781486511230469</v>
      </c>
    </row>
    <row r="20278" spans="1:12" x14ac:dyDescent="0.25">
      <c r="A20278" s="5" t="str">
        <f t="shared" si="316"/>
        <v>1ZoneRemainder of System30221</v>
      </c>
      <c r="B20278" s="9">
        <v>1</v>
      </c>
      <c r="C20278" t="s">
        <v>135</v>
      </c>
      <c r="D20278" t="s">
        <v>152</v>
      </c>
      <c r="E20278" s="9">
        <v>3</v>
      </c>
      <c r="F20278" s="9">
        <v>0</v>
      </c>
      <c r="G20278" s="9">
        <v>2</v>
      </c>
      <c r="H20278" s="9">
        <v>21</v>
      </c>
      <c r="I20278" s="9">
        <v>1.0411226749420166</v>
      </c>
      <c r="J20278" s="9">
        <v>1.0411226749420166</v>
      </c>
      <c r="K20278" s="9">
        <v>0</v>
      </c>
      <c r="L20278" s="9">
        <v>62.688400268554688</v>
      </c>
    </row>
    <row r="20279" spans="1:12" x14ac:dyDescent="0.25">
      <c r="A20279" s="5" t="str">
        <f t="shared" si="316"/>
        <v>1ZoneRemainder of System30222</v>
      </c>
      <c r="B20279" s="9">
        <v>1</v>
      </c>
      <c r="C20279" t="s">
        <v>135</v>
      </c>
      <c r="D20279" t="s">
        <v>152</v>
      </c>
      <c r="E20279" s="9">
        <v>3</v>
      </c>
      <c r="F20279" s="9">
        <v>0</v>
      </c>
      <c r="G20279" s="9">
        <v>2</v>
      </c>
      <c r="H20279" s="9">
        <v>22</v>
      </c>
      <c r="I20279" s="9">
        <v>0.98778355121612549</v>
      </c>
      <c r="J20279" s="9">
        <v>0.98778355121612549</v>
      </c>
      <c r="K20279" s="9">
        <v>0</v>
      </c>
      <c r="L20279" s="9">
        <v>60.271053314208984</v>
      </c>
    </row>
    <row r="20280" spans="1:12" x14ac:dyDescent="0.25">
      <c r="A20280" s="5" t="str">
        <f t="shared" si="316"/>
        <v>1ZoneRemainder of System30223</v>
      </c>
      <c r="B20280" s="9">
        <v>1</v>
      </c>
      <c r="C20280" t="s">
        <v>135</v>
      </c>
      <c r="D20280" t="s">
        <v>152</v>
      </c>
      <c r="E20280" s="9">
        <v>3</v>
      </c>
      <c r="F20280" s="9">
        <v>0</v>
      </c>
      <c r="G20280" s="9">
        <v>2</v>
      </c>
      <c r="H20280" s="9">
        <v>23</v>
      </c>
      <c r="I20280" s="9">
        <v>0.91313618421554565</v>
      </c>
      <c r="J20280" s="9">
        <v>0.91313618421554565</v>
      </c>
      <c r="K20280" s="9">
        <v>0</v>
      </c>
      <c r="L20280" s="9">
        <v>58.639034271240234</v>
      </c>
    </row>
    <row r="20281" spans="1:12" x14ac:dyDescent="0.25">
      <c r="A20281" s="5" t="str">
        <f t="shared" si="316"/>
        <v>1ZoneRemainder of System30224</v>
      </c>
      <c r="B20281" s="9">
        <v>1</v>
      </c>
      <c r="C20281" t="s">
        <v>135</v>
      </c>
      <c r="D20281" t="s">
        <v>152</v>
      </c>
      <c r="E20281" s="9">
        <v>3</v>
      </c>
      <c r="F20281" s="9">
        <v>0</v>
      </c>
      <c r="G20281" s="9">
        <v>2</v>
      </c>
      <c r="H20281" s="9">
        <v>24</v>
      </c>
      <c r="I20281" s="9">
        <v>0.7996789813041687</v>
      </c>
      <c r="J20281" s="9">
        <v>0.7996789813041687</v>
      </c>
      <c r="K20281" s="9">
        <v>0</v>
      </c>
      <c r="L20281" s="9">
        <v>57.196430206298828</v>
      </c>
    </row>
    <row r="20282" spans="1:12" x14ac:dyDescent="0.25">
      <c r="A20282" s="5" t="str">
        <f t="shared" si="316"/>
        <v>1ZoneRemainder of System30101</v>
      </c>
      <c r="B20282" s="9">
        <v>1</v>
      </c>
      <c r="C20282" t="s">
        <v>135</v>
      </c>
      <c r="D20282" t="s">
        <v>152</v>
      </c>
      <c r="E20282" s="9">
        <v>3</v>
      </c>
      <c r="F20282" s="9">
        <v>0</v>
      </c>
      <c r="G20282" s="9">
        <v>10</v>
      </c>
      <c r="H20282" s="9">
        <v>1</v>
      </c>
      <c r="I20282" s="9">
        <v>0.86283814907073975</v>
      </c>
      <c r="J20282" s="9">
        <v>0.86283814907073975</v>
      </c>
      <c r="K20282" s="9">
        <v>0</v>
      </c>
      <c r="L20282" s="9">
        <v>63.711837768554688</v>
      </c>
    </row>
    <row r="20283" spans="1:12" x14ac:dyDescent="0.25">
      <c r="A20283" s="5" t="str">
        <f t="shared" si="316"/>
        <v>1ZoneRemainder of System30102</v>
      </c>
      <c r="B20283" s="9">
        <v>1</v>
      </c>
      <c r="C20283" t="s">
        <v>135</v>
      </c>
      <c r="D20283" t="s">
        <v>152</v>
      </c>
      <c r="E20283" s="9">
        <v>3</v>
      </c>
      <c r="F20283" s="9">
        <v>0</v>
      </c>
      <c r="G20283" s="9">
        <v>10</v>
      </c>
      <c r="H20283" s="9">
        <v>2</v>
      </c>
      <c r="I20283" s="9">
        <v>0.75961077213287354</v>
      </c>
      <c r="J20283" s="9">
        <v>0.75961077213287354</v>
      </c>
      <c r="K20283" s="9">
        <v>0</v>
      </c>
      <c r="L20283" s="9">
        <v>61.717098236083984</v>
      </c>
    </row>
    <row r="20284" spans="1:12" x14ac:dyDescent="0.25">
      <c r="A20284" s="5" t="str">
        <f t="shared" si="316"/>
        <v>1ZoneRemainder of System30103</v>
      </c>
      <c r="B20284" s="9">
        <v>1</v>
      </c>
      <c r="C20284" t="s">
        <v>135</v>
      </c>
      <c r="D20284" t="s">
        <v>152</v>
      </c>
      <c r="E20284" s="9">
        <v>3</v>
      </c>
      <c r="F20284" s="9">
        <v>0</v>
      </c>
      <c r="G20284" s="9">
        <v>10</v>
      </c>
      <c r="H20284" s="9">
        <v>3</v>
      </c>
      <c r="I20284" s="9">
        <v>0.69325870275497437</v>
      </c>
      <c r="J20284" s="9">
        <v>0.69325870275497437</v>
      </c>
      <c r="K20284" s="9">
        <v>0</v>
      </c>
      <c r="L20284" s="9">
        <v>60.396064758300781</v>
      </c>
    </row>
    <row r="20285" spans="1:12" x14ac:dyDescent="0.25">
      <c r="A20285" s="5" t="str">
        <f t="shared" si="316"/>
        <v>1ZoneRemainder of System30104</v>
      </c>
      <c r="B20285" s="9">
        <v>1</v>
      </c>
      <c r="C20285" t="s">
        <v>135</v>
      </c>
      <c r="D20285" t="s">
        <v>152</v>
      </c>
      <c r="E20285" s="9">
        <v>3</v>
      </c>
      <c r="F20285" s="9">
        <v>0</v>
      </c>
      <c r="G20285" s="9">
        <v>10</v>
      </c>
      <c r="H20285" s="9">
        <v>4</v>
      </c>
      <c r="I20285" s="9">
        <v>0.65024560689926147</v>
      </c>
      <c r="J20285" s="9">
        <v>0.65024560689926147</v>
      </c>
      <c r="K20285" s="9">
        <v>0</v>
      </c>
      <c r="L20285" s="9">
        <v>59.278034210205078</v>
      </c>
    </row>
    <row r="20286" spans="1:12" x14ac:dyDescent="0.25">
      <c r="A20286" s="5" t="str">
        <f t="shared" si="316"/>
        <v>1ZoneRemainder of System30105</v>
      </c>
      <c r="B20286" s="9">
        <v>1</v>
      </c>
      <c r="C20286" t="s">
        <v>135</v>
      </c>
      <c r="D20286" t="s">
        <v>152</v>
      </c>
      <c r="E20286" s="9">
        <v>3</v>
      </c>
      <c r="F20286" s="9">
        <v>0</v>
      </c>
      <c r="G20286" s="9">
        <v>10</v>
      </c>
      <c r="H20286" s="9">
        <v>5</v>
      </c>
      <c r="I20286" s="9">
        <v>0.62592792510986328</v>
      </c>
      <c r="J20286" s="9">
        <v>0.62592792510986328</v>
      </c>
      <c r="K20286" s="9">
        <v>0</v>
      </c>
      <c r="L20286" s="9">
        <v>58.079849243164063</v>
      </c>
    </row>
    <row r="20287" spans="1:12" x14ac:dyDescent="0.25">
      <c r="A20287" s="5" t="str">
        <f t="shared" si="316"/>
        <v>1ZoneRemainder of System30106</v>
      </c>
      <c r="B20287" s="9">
        <v>1</v>
      </c>
      <c r="C20287" t="s">
        <v>135</v>
      </c>
      <c r="D20287" t="s">
        <v>152</v>
      </c>
      <c r="E20287" s="9">
        <v>3</v>
      </c>
      <c r="F20287" s="9">
        <v>0</v>
      </c>
      <c r="G20287" s="9">
        <v>10</v>
      </c>
      <c r="H20287" s="9">
        <v>6</v>
      </c>
      <c r="I20287" s="9">
        <v>0.62858641147613525</v>
      </c>
      <c r="J20287" s="9">
        <v>0.62858641147613525</v>
      </c>
      <c r="K20287" s="9">
        <v>0</v>
      </c>
      <c r="L20287" s="9">
        <v>56.887592315673828</v>
      </c>
    </row>
    <row r="20288" spans="1:12" x14ac:dyDescent="0.25">
      <c r="A20288" s="5" t="str">
        <f t="shared" si="316"/>
        <v>1ZoneRemainder of System30107</v>
      </c>
      <c r="B20288" s="9">
        <v>1</v>
      </c>
      <c r="C20288" t="s">
        <v>135</v>
      </c>
      <c r="D20288" t="s">
        <v>152</v>
      </c>
      <c r="E20288" s="9">
        <v>3</v>
      </c>
      <c r="F20288" s="9">
        <v>0</v>
      </c>
      <c r="G20288" s="9">
        <v>10</v>
      </c>
      <c r="H20288" s="9">
        <v>7</v>
      </c>
      <c r="I20288" s="9">
        <v>0.653087317943573</v>
      </c>
      <c r="J20288" s="9">
        <v>0.653087317943573</v>
      </c>
      <c r="K20288" s="9">
        <v>0</v>
      </c>
      <c r="L20288" s="9">
        <v>56.125926971435547</v>
      </c>
    </row>
    <row r="20289" spans="1:12" x14ac:dyDescent="0.25">
      <c r="A20289" s="5" t="str">
        <f t="shared" si="316"/>
        <v>1ZoneRemainder of System30108</v>
      </c>
      <c r="B20289" s="9">
        <v>1</v>
      </c>
      <c r="C20289" t="s">
        <v>135</v>
      </c>
      <c r="D20289" t="s">
        <v>152</v>
      </c>
      <c r="E20289" s="9">
        <v>3</v>
      </c>
      <c r="F20289" s="9">
        <v>0</v>
      </c>
      <c r="G20289" s="9">
        <v>10</v>
      </c>
      <c r="H20289" s="9">
        <v>8</v>
      </c>
      <c r="I20289" s="9">
        <v>0.60065466165542603</v>
      </c>
      <c r="J20289" s="9">
        <v>0.60065466165542603</v>
      </c>
      <c r="K20289" s="9">
        <v>0</v>
      </c>
      <c r="L20289" s="9">
        <v>55.676227569580078</v>
      </c>
    </row>
    <row r="20290" spans="1:12" x14ac:dyDescent="0.25">
      <c r="A20290" s="5" t="str">
        <f t="shared" si="316"/>
        <v>1ZoneRemainder of System30109</v>
      </c>
      <c r="B20290" s="9">
        <v>1</v>
      </c>
      <c r="C20290" t="s">
        <v>135</v>
      </c>
      <c r="D20290" t="s">
        <v>152</v>
      </c>
      <c r="E20290" s="9">
        <v>3</v>
      </c>
      <c r="F20290" s="9">
        <v>0</v>
      </c>
      <c r="G20290" s="9">
        <v>10</v>
      </c>
      <c r="H20290" s="9">
        <v>9</v>
      </c>
      <c r="I20290" s="9">
        <v>0.43404266238212585</v>
      </c>
      <c r="J20290" s="9">
        <v>0.43404266238212585</v>
      </c>
      <c r="K20290" s="9">
        <v>0</v>
      </c>
      <c r="L20290" s="9">
        <v>57.393131256103516</v>
      </c>
    </row>
    <row r="20291" spans="1:12" x14ac:dyDescent="0.25">
      <c r="A20291" s="5" t="str">
        <f t="shared" ref="A20291:A20354" si="317">B20291&amp;C20291&amp;D20291&amp;E20291&amp;F20291&amp;G20291&amp;H20291</f>
        <v>1ZoneRemainder of System301010</v>
      </c>
      <c r="B20291" s="9">
        <v>1</v>
      </c>
      <c r="C20291" t="s">
        <v>135</v>
      </c>
      <c r="D20291" t="s">
        <v>152</v>
      </c>
      <c r="E20291" s="9">
        <v>3</v>
      </c>
      <c r="F20291" s="9">
        <v>0</v>
      </c>
      <c r="G20291" s="9">
        <v>10</v>
      </c>
      <c r="H20291" s="9">
        <v>10</v>
      </c>
      <c r="I20291" s="9">
        <v>0.25780254602432251</v>
      </c>
      <c r="J20291" s="9">
        <v>0.25780254602432251</v>
      </c>
      <c r="K20291" s="9">
        <v>0</v>
      </c>
      <c r="L20291" s="9">
        <v>62.762222290039063</v>
      </c>
    </row>
    <row r="20292" spans="1:12" x14ac:dyDescent="0.25">
      <c r="A20292" s="5" t="str">
        <f t="shared" si="317"/>
        <v>1ZoneRemainder of System301011</v>
      </c>
      <c r="B20292" s="9">
        <v>1</v>
      </c>
      <c r="C20292" t="s">
        <v>135</v>
      </c>
      <c r="D20292" t="s">
        <v>152</v>
      </c>
      <c r="E20292" s="9">
        <v>3</v>
      </c>
      <c r="F20292" s="9">
        <v>0</v>
      </c>
      <c r="G20292" s="9">
        <v>10</v>
      </c>
      <c r="H20292" s="9">
        <v>11</v>
      </c>
      <c r="I20292" s="9">
        <v>0.18257787823677063</v>
      </c>
      <c r="J20292" s="9">
        <v>0.18257787823677063</v>
      </c>
      <c r="K20292" s="9">
        <v>0</v>
      </c>
      <c r="L20292" s="9">
        <v>69.155570983886719</v>
      </c>
    </row>
    <row r="20293" spans="1:12" x14ac:dyDescent="0.25">
      <c r="A20293" s="5" t="str">
        <f t="shared" si="317"/>
        <v>1ZoneRemainder of System301012</v>
      </c>
      <c r="B20293" s="9">
        <v>1</v>
      </c>
      <c r="C20293" t="s">
        <v>135</v>
      </c>
      <c r="D20293" t="s">
        <v>152</v>
      </c>
      <c r="E20293" s="9">
        <v>3</v>
      </c>
      <c r="F20293" s="9">
        <v>0</v>
      </c>
      <c r="G20293" s="9">
        <v>10</v>
      </c>
      <c r="H20293" s="9">
        <v>12</v>
      </c>
      <c r="I20293" s="9">
        <v>0.10348839312791824</v>
      </c>
      <c r="J20293" s="9">
        <v>0.10348839312791824</v>
      </c>
      <c r="K20293" s="9">
        <v>0</v>
      </c>
      <c r="L20293" s="9">
        <v>75.072463989257813</v>
      </c>
    </row>
    <row r="20294" spans="1:12" x14ac:dyDescent="0.25">
      <c r="A20294" s="5" t="str">
        <f t="shared" si="317"/>
        <v>1ZoneRemainder of System301013</v>
      </c>
      <c r="B20294" s="9">
        <v>1</v>
      </c>
      <c r="C20294" t="s">
        <v>135</v>
      </c>
      <c r="D20294" t="s">
        <v>152</v>
      </c>
      <c r="E20294" s="9">
        <v>3</v>
      </c>
      <c r="F20294" s="9">
        <v>0</v>
      </c>
      <c r="G20294" s="9">
        <v>10</v>
      </c>
      <c r="H20294" s="9">
        <v>13</v>
      </c>
      <c r="I20294" s="9">
        <v>0.13280168175697327</v>
      </c>
      <c r="J20294" s="9">
        <v>0.13280168175697327</v>
      </c>
      <c r="K20294" s="9">
        <v>0</v>
      </c>
      <c r="L20294" s="9">
        <v>79.5545654296875</v>
      </c>
    </row>
    <row r="20295" spans="1:12" x14ac:dyDescent="0.25">
      <c r="A20295" s="5" t="str">
        <f t="shared" si="317"/>
        <v>1ZoneRemainder of System301014</v>
      </c>
      <c r="B20295" s="9">
        <v>1</v>
      </c>
      <c r="C20295" t="s">
        <v>135</v>
      </c>
      <c r="D20295" t="s">
        <v>152</v>
      </c>
      <c r="E20295" s="9">
        <v>3</v>
      </c>
      <c r="F20295" s="9">
        <v>0</v>
      </c>
      <c r="G20295" s="9">
        <v>10</v>
      </c>
      <c r="H20295" s="9">
        <v>14</v>
      </c>
      <c r="I20295" s="9">
        <v>0.25337207317352295</v>
      </c>
      <c r="J20295" s="9">
        <v>0.25337207317352295</v>
      </c>
      <c r="K20295" s="9">
        <v>0</v>
      </c>
      <c r="L20295" s="9">
        <v>82.350410461425781</v>
      </c>
    </row>
    <row r="20296" spans="1:12" x14ac:dyDescent="0.25">
      <c r="A20296" s="5" t="str">
        <f t="shared" si="317"/>
        <v>1ZoneRemainder of System301015</v>
      </c>
      <c r="B20296" s="9">
        <v>1</v>
      </c>
      <c r="C20296" t="s">
        <v>135</v>
      </c>
      <c r="D20296" t="s">
        <v>152</v>
      </c>
      <c r="E20296" s="9">
        <v>3</v>
      </c>
      <c r="F20296" s="9">
        <v>0</v>
      </c>
      <c r="G20296" s="9">
        <v>10</v>
      </c>
      <c r="H20296" s="9">
        <v>15</v>
      </c>
      <c r="I20296" s="9">
        <v>0.45357358455657959</v>
      </c>
      <c r="J20296" s="9">
        <v>0.45357358455657959</v>
      </c>
      <c r="K20296" s="9">
        <v>0</v>
      </c>
      <c r="L20296" s="9">
        <v>84.039535522460938</v>
      </c>
    </row>
    <row r="20297" spans="1:12" x14ac:dyDescent="0.25">
      <c r="A20297" s="5" t="str">
        <f t="shared" si="317"/>
        <v>1ZoneRemainder of System301016</v>
      </c>
      <c r="B20297" s="9">
        <v>1</v>
      </c>
      <c r="C20297" t="s">
        <v>135</v>
      </c>
      <c r="D20297" t="s">
        <v>152</v>
      </c>
      <c r="E20297" s="9">
        <v>3</v>
      </c>
      <c r="F20297" s="9">
        <v>0</v>
      </c>
      <c r="G20297" s="9">
        <v>10</v>
      </c>
      <c r="H20297" s="9">
        <v>16</v>
      </c>
      <c r="I20297" s="9">
        <v>0.73663234710693359</v>
      </c>
      <c r="J20297" s="9">
        <v>0.73663234710693359</v>
      </c>
      <c r="K20297" s="9">
        <v>0</v>
      </c>
      <c r="L20297" s="9">
        <v>85.350517272949219</v>
      </c>
    </row>
    <row r="20298" spans="1:12" x14ac:dyDescent="0.25">
      <c r="A20298" s="5" t="str">
        <f t="shared" si="317"/>
        <v>1ZoneRemainder of System301017</v>
      </c>
      <c r="B20298" s="9">
        <v>1</v>
      </c>
      <c r="C20298" t="s">
        <v>135</v>
      </c>
      <c r="D20298" t="s">
        <v>152</v>
      </c>
      <c r="E20298" s="9">
        <v>3</v>
      </c>
      <c r="F20298" s="9">
        <v>0</v>
      </c>
      <c r="G20298" s="9">
        <v>10</v>
      </c>
      <c r="H20298" s="9">
        <v>17</v>
      </c>
      <c r="I20298" s="9">
        <v>1.0323708057403564</v>
      </c>
      <c r="J20298" s="9">
        <v>0.42423570156097412</v>
      </c>
      <c r="K20298" s="9">
        <v>3.0286116525530815E-2</v>
      </c>
      <c r="L20298" s="9">
        <v>86.101066589355469</v>
      </c>
    </row>
    <row r="20299" spans="1:12" x14ac:dyDescent="0.25">
      <c r="A20299" s="5" t="str">
        <f t="shared" si="317"/>
        <v>1ZoneRemainder of System301018</v>
      </c>
      <c r="B20299" s="9">
        <v>1</v>
      </c>
      <c r="C20299" t="s">
        <v>135</v>
      </c>
      <c r="D20299" t="s">
        <v>152</v>
      </c>
      <c r="E20299" s="9">
        <v>3</v>
      </c>
      <c r="F20299" s="9">
        <v>0</v>
      </c>
      <c r="G20299" s="9">
        <v>10</v>
      </c>
      <c r="H20299" s="9">
        <v>18</v>
      </c>
      <c r="I20299" s="9">
        <v>1.294129490852356</v>
      </c>
      <c r="J20299" s="9">
        <v>0.79739153385162354</v>
      </c>
      <c r="K20299" s="9">
        <v>5.0347600132226944E-2</v>
      </c>
      <c r="L20299" s="9">
        <v>86.014961242675781</v>
      </c>
    </row>
    <row r="20300" spans="1:12" x14ac:dyDescent="0.25">
      <c r="A20300" s="5" t="str">
        <f t="shared" si="317"/>
        <v>1ZoneRemainder of System301019</v>
      </c>
      <c r="B20300" s="9">
        <v>1</v>
      </c>
      <c r="C20300" t="s">
        <v>135</v>
      </c>
      <c r="D20300" t="s">
        <v>152</v>
      </c>
      <c r="E20300" s="9">
        <v>3</v>
      </c>
      <c r="F20300" s="9">
        <v>0</v>
      </c>
      <c r="G20300" s="9">
        <v>10</v>
      </c>
      <c r="H20300" s="9">
        <v>19</v>
      </c>
      <c r="I20300" s="9">
        <v>1.4505571126937866</v>
      </c>
      <c r="J20300" s="9">
        <v>1.1509408950805664</v>
      </c>
      <c r="K20300" s="9">
        <v>4.1175596415996552E-2</v>
      </c>
      <c r="L20300" s="9">
        <v>84.811920166015625</v>
      </c>
    </row>
    <row r="20301" spans="1:12" x14ac:dyDescent="0.25">
      <c r="A20301" s="5" t="str">
        <f t="shared" si="317"/>
        <v>1ZoneRemainder of System301020</v>
      </c>
      <c r="B20301" s="9">
        <v>1</v>
      </c>
      <c r="C20301" t="s">
        <v>135</v>
      </c>
      <c r="D20301" t="s">
        <v>152</v>
      </c>
      <c r="E20301" s="9">
        <v>3</v>
      </c>
      <c r="F20301" s="9">
        <v>0</v>
      </c>
      <c r="G20301" s="9">
        <v>10</v>
      </c>
      <c r="H20301" s="9">
        <v>20</v>
      </c>
      <c r="I20301" s="9">
        <v>1.5229769945144653</v>
      </c>
      <c r="J20301" s="9">
        <v>1.286347508430481</v>
      </c>
      <c r="K20301" s="9">
        <v>1.1347780004143715E-2</v>
      </c>
      <c r="L20301" s="9">
        <v>82.49432373046875</v>
      </c>
    </row>
    <row r="20302" spans="1:12" x14ac:dyDescent="0.25">
      <c r="A20302" s="5" t="str">
        <f t="shared" si="317"/>
        <v>1ZoneRemainder of System301021</v>
      </c>
      <c r="B20302" s="9">
        <v>1</v>
      </c>
      <c r="C20302" t="s">
        <v>135</v>
      </c>
      <c r="D20302" t="s">
        <v>152</v>
      </c>
      <c r="E20302" s="9">
        <v>3</v>
      </c>
      <c r="F20302" s="9">
        <v>0</v>
      </c>
      <c r="G20302" s="9">
        <v>10</v>
      </c>
      <c r="H20302" s="9">
        <v>21</v>
      </c>
      <c r="I20302" s="9">
        <v>1.5286633968353271</v>
      </c>
      <c r="J20302" s="9">
        <v>1.3246479034423828</v>
      </c>
      <c r="K20302" s="9">
        <v>1.7764203250408173E-2</v>
      </c>
      <c r="L20302" s="9">
        <v>78.299018859863281</v>
      </c>
    </row>
    <row r="20303" spans="1:12" x14ac:dyDescent="0.25">
      <c r="A20303" s="5" t="str">
        <f t="shared" si="317"/>
        <v>1ZoneRemainder of System301022</v>
      </c>
      <c r="B20303" s="9">
        <v>1</v>
      </c>
      <c r="C20303" t="s">
        <v>135</v>
      </c>
      <c r="D20303" t="s">
        <v>152</v>
      </c>
      <c r="E20303" s="9">
        <v>3</v>
      </c>
      <c r="F20303" s="9">
        <v>0</v>
      </c>
      <c r="G20303" s="9">
        <v>10</v>
      </c>
      <c r="H20303" s="9">
        <v>22</v>
      </c>
      <c r="I20303" s="9">
        <v>1.4473462104797363</v>
      </c>
      <c r="J20303" s="9">
        <v>1.9187314510345459</v>
      </c>
      <c r="K20303" s="9">
        <v>6.4702987670898438E-2</v>
      </c>
      <c r="L20303" s="9">
        <v>74.831092834472656</v>
      </c>
    </row>
    <row r="20304" spans="1:12" x14ac:dyDescent="0.25">
      <c r="A20304" s="5" t="str">
        <f t="shared" si="317"/>
        <v>1ZoneRemainder of System301023</v>
      </c>
      <c r="B20304" s="9">
        <v>1</v>
      </c>
      <c r="C20304" t="s">
        <v>135</v>
      </c>
      <c r="D20304" t="s">
        <v>152</v>
      </c>
      <c r="E20304" s="9">
        <v>3</v>
      </c>
      <c r="F20304" s="9">
        <v>0</v>
      </c>
      <c r="G20304" s="9">
        <v>10</v>
      </c>
      <c r="H20304" s="9">
        <v>23</v>
      </c>
      <c r="I20304" s="9">
        <v>1.2883148193359375</v>
      </c>
      <c r="J20304" s="9">
        <v>1.4535526037216187</v>
      </c>
      <c r="K20304" s="9">
        <v>3.9651576429605484E-2</v>
      </c>
      <c r="L20304" s="9">
        <v>71.461700439453125</v>
      </c>
    </row>
    <row r="20305" spans="1:12" x14ac:dyDescent="0.25">
      <c r="A20305" s="5" t="str">
        <f t="shared" si="317"/>
        <v>1ZoneRemainder of System301024</v>
      </c>
      <c r="B20305" s="9">
        <v>1</v>
      </c>
      <c r="C20305" t="s">
        <v>135</v>
      </c>
      <c r="D20305" t="s">
        <v>152</v>
      </c>
      <c r="E20305" s="9">
        <v>3</v>
      </c>
      <c r="F20305" s="9">
        <v>0</v>
      </c>
      <c r="G20305" s="9">
        <v>10</v>
      </c>
      <c r="H20305" s="9">
        <v>24</v>
      </c>
      <c r="I20305" s="9">
        <v>1.0851072072982788</v>
      </c>
      <c r="J20305" s="9">
        <v>1.1668159961700439</v>
      </c>
      <c r="K20305" s="9">
        <v>2.874552458524704E-2</v>
      </c>
      <c r="L20305" s="9">
        <v>68.815910339355469</v>
      </c>
    </row>
    <row r="20306" spans="1:12" x14ac:dyDescent="0.25">
      <c r="A20306" s="5" t="str">
        <f t="shared" si="317"/>
        <v>1ZoneRemainder of System3121</v>
      </c>
      <c r="B20306" s="9">
        <v>1</v>
      </c>
      <c r="C20306" t="s">
        <v>135</v>
      </c>
      <c r="D20306" t="s">
        <v>152</v>
      </c>
      <c r="E20306" s="9">
        <v>3</v>
      </c>
      <c r="F20306" s="9">
        <v>1</v>
      </c>
      <c r="G20306" s="9">
        <v>2</v>
      </c>
      <c r="H20306" s="9">
        <v>1</v>
      </c>
      <c r="I20306" s="9">
        <v>0.71431207656860352</v>
      </c>
      <c r="J20306" s="9">
        <v>0.71431207656860352</v>
      </c>
      <c r="K20306" s="9">
        <v>0</v>
      </c>
      <c r="L20306" s="9">
        <v>55.389511108398438</v>
      </c>
    </row>
    <row r="20307" spans="1:12" x14ac:dyDescent="0.25">
      <c r="A20307" s="5" t="str">
        <f t="shared" si="317"/>
        <v>1ZoneRemainder of System3122</v>
      </c>
      <c r="B20307" s="9">
        <v>1</v>
      </c>
      <c r="C20307" t="s">
        <v>135</v>
      </c>
      <c r="D20307" t="s">
        <v>152</v>
      </c>
      <c r="E20307" s="9">
        <v>3</v>
      </c>
      <c r="F20307" s="9">
        <v>1</v>
      </c>
      <c r="G20307" s="9">
        <v>2</v>
      </c>
      <c r="H20307" s="9">
        <v>2</v>
      </c>
      <c r="I20307" s="9">
        <v>0.64937680959701538</v>
      </c>
      <c r="J20307" s="9">
        <v>0.64937680959701538</v>
      </c>
      <c r="K20307" s="9">
        <v>0</v>
      </c>
      <c r="L20307" s="9">
        <v>54.226905822753906</v>
      </c>
    </row>
    <row r="20308" spans="1:12" x14ac:dyDescent="0.25">
      <c r="A20308" s="5" t="str">
        <f t="shared" si="317"/>
        <v>1ZoneRemainder of System3123</v>
      </c>
      <c r="B20308" s="9">
        <v>1</v>
      </c>
      <c r="C20308" t="s">
        <v>135</v>
      </c>
      <c r="D20308" t="s">
        <v>152</v>
      </c>
      <c r="E20308" s="9">
        <v>3</v>
      </c>
      <c r="F20308" s="9">
        <v>1</v>
      </c>
      <c r="G20308" s="9">
        <v>2</v>
      </c>
      <c r="H20308" s="9">
        <v>3</v>
      </c>
      <c r="I20308" s="9">
        <v>0.60799610614776611</v>
      </c>
      <c r="J20308" s="9">
        <v>0.60799610614776611</v>
      </c>
      <c r="K20308" s="9">
        <v>0</v>
      </c>
      <c r="L20308" s="9">
        <v>52.560409545898438</v>
      </c>
    </row>
    <row r="20309" spans="1:12" x14ac:dyDescent="0.25">
      <c r="A20309" s="5" t="str">
        <f t="shared" si="317"/>
        <v>1ZoneRemainder of System3124</v>
      </c>
      <c r="B20309" s="9">
        <v>1</v>
      </c>
      <c r="C20309" t="s">
        <v>135</v>
      </c>
      <c r="D20309" t="s">
        <v>152</v>
      </c>
      <c r="E20309" s="9">
        <v>3</v>
      </c>
      <c r="F20309" s="9">
        <v>1</v>
      </c>
      <c r="G20309" s="9">
        <v>2</v>
      </c>
      <c r="H20309" s="9">
        <v>4</v>
      </c>
      <c r="I20309" s="9">
        <v>0.58400243520736694</v>
      </c>
      <c r="J20309" s="9">
        <v>0.58400243520736694</v>
      </c>
      <c r="K20309" s="9">
        <v>0</v>
      </c>
      <c r="L20309" s="9">
        <v>51.470745086669922</v>
      </c>
    </row>
    <row r="20310" spans="1:12" x14ac:dyDescent="0.25">
      <c r="A20310" s="5" t="str">
        <f t="shared" si="317"/>
        <v>1ZoneRemainder of System3125</v>
      </c>
      <c r="B20310" s="9">
        <v>1</v>
      </c>
      <c r="C20310" t="s">
        <v>135</v>
      </c>
      <c r="D20310" t="s">
        <v>152</v>
      </c>
      <c r="E20310" s="9">
        <v>3</v>
      </c>
      <c r="F20310" s="9">
        <v>1</v>
      </c>
      <c r="G20310" s="9">
        <v>2</v>
      </c>
      <c r="H20310" s="9">
        <v>5</v>
      </c>
      <c r="I20310" s="9">
        <v>0.58416777849197388</v>
      </c>
      <c r="J20310" s="9">
        <v>0.58416777849197388</v>
      </c>
      <c r="K20310" s="9">
        <v>0</v>
      </c>
      <c r="L20310" s="9">
        <v>50.452182769775391</v>
      </c>
    </row>
    <row r="20311" spans="1:12" x14ac:dyDescent="0.25">
      <c r="A20311" s="5" t="str">
        <f t="shared" si="317"/>
        <v>1ZoneRemainder of System3126</v>
      </c>
      <c r="B20311" s="9">
        <v>1</v>
      </c>
      <c r="C20311" t="s">
        <v>135</v>
      </c>
      <c r="D20311" t="s">
        <v>152</v>
      </c>
      <c r="E20311" s="9">
        <v>3</v>
      </c>
      <c r="F20311" s="9">
        <v>1</v>
      </c>
      <c r="G20311" s="9">
        <v>2</v>
      </c>
      <c r="H20311" s="9">
        <v>6</v>
      </c>
      <c r="I20311" s="9">
        <v>0.62026071548461914</v>
      </c>
      <c r="J20311" s="9">
        <v>0.62026071548461914</v>
      </c>
      <c r="K20311" s="9">
        <v>0</v>
      </c>
      <c r="L20311" s="9">
        <v>49.665565490722656</v>
      </c>
    </row>
    <row r="20312" spans="1:12" x14ac:dyDescent="0.25">
      <c r="A20312" s="5" t="str">
        <f t="shared" si="317"/>
        <v>1ZoneRemainder of System3127</v>
      </c>
      <c r="B20312" s="9">
        <v>1</v>
      </c>
      <c r="C20312" t="s">
        <v>135</v>
      </c>
      <c r="D20312" t="s">
        <v>152</v>
      </c>
      <c r="E20312" s="9">
        <v>3</v>
      </c>
      <c r="F20312" s="9">
        <v>1</v>
      </c>
      <c r="G20312" s="9">
        <v>2</v>
      </c>
      <c r="H20312" s="9">
        <v>7</v>
      </c>
      <c r="I20312" s="9">
        <v>0.69366329908370972</v>
      </c>
      <c r="J20312" s="9">
        <v>0.69366329908370972</v>
      </c>
      <c r="K20312" s="9">
        <v>0</v>
      </c>
      <c r="L20312" s="9">
        <v>49.010643005371094</v>
      </c>
    </row>
    <row r="20313" spans="1:12" x14ac:dyDescent="0.25">
      <c r="A20313" s="5" t="str">
        <f t="shared" si="317"/>
        <v>1ZoneRemainder of System3128</v>
      </c>
      <c r="B20313" s="9">
        <v>1</v>
      </c>
      <c r="C20313" t="s">
        <v>135</v>
      </c>
      <c r="D20313" t="s">
        <v>152</v>
      </c>
      <c r="E20313" s="9">
        <v>3</v>
      </c>
      <c r="F20313" s="9">
        <v>1</v>
      </c>
      <c r="G20313" s="9">
        <v>2</v>
      </c>
      <c r="H20313" s="9">
        <v>8</v>
      </c>
      <c r="I20313" s="9">
        <v>0.653370201587677</v>
      </c>
      <c r="J20313" s="9">
        <v>0.653370201587677</v>
      </c>
      <c r="K20313" s="9">
        <v>0</v>
      </c>
      <c r="L20313" s="9">
        <v>48.363967895507813</v>
      </c>
    </row>
    <row r="20314" spans="1:12" x14ac:dyDescent="0.25">
      <c r="A20314" s="5" t="str">
        <f t="shared" si="317"/>
        <v>1ZoneRemainder of System3129</v>
      </c>
      <c r="B20314" s="9">
        <v>1</v>
      </c>
      <c r="C20314" t="s">
        <v>135</v>
      </c>
      <c r="D20314" t="s">
        <v>152</v>
      </c>
      <c r="E20314" s="9">
        <v>3</v>
      </c>
      <c r="F20314" s="9">
        <v>1</v>
      </c>
      <c r="G20314" s="9">
        <v>2</v>
      </c>
      <c r="H20314" s="9">
        <v>9</v>
      </c>
      <c r="I20314" s="9">
        <v>0.46613067388534546</v>
      </c>
      <c r="J20314" s="9">
        <v>0.46613067388534546</v>
      </c>
      <c r="K20314" s="9">
        <v>0</v>
      </c>
      <c r="L20314" s="9">
        <v>48.912353515625</v>
      </c>
    </row>
    <row r="20315" spans="1:12" x14ac:dyDescent="0.25">
      <c r="A20315" s="5" t="str">
        <f t="shared" si="317"/>
        <v>1ZoneRemainder of System31210</v>
      </c>
      <c r="B20315" s="9">
        <v>1</v>
      </c>
      <c r="C20315" t="s">
        <v>135</v>
      </c>
      <c r="D20315" t="s">
        <v>152</v>
      </c>
      <c r="E20315" s="9">
        <v>3</v>
      </c>
      <c r="F20315" s="9">
        <v>1</v>
      </c>
      <c r="G20315" s="9">
        <v>2</v>
      </c>
      <c r="H20315" s="9">
        <v>10</v>
      </c>
      <c r="I20315" s="9">
        <v>0.28674450516700745</v>
      </c>
      <c r="J20315" s="9">
        <v>0.28674450516700745</v>
      </c>
      <c r="K20315" s="9">
        <v>0</v>
      </c>
      <c r="L20315" s="9">
        <v>52.310031890869141</v>
      </c>
    </row>
    <row r="20316" spans="1:12" x14ac:dyDescent="0.25">
      <c r="A20316" s="5" t="str">
        <f t="shared" si="317"/>
        <v>1ZoneRemainder of System31211</v>
      </c>
      <c r="B20316" s="9">
        <v>1</v>
      </c>
      <c r="C20316" t="s">
        <v>135</v>
      </c>
      <c r="D20316" t="s">
        <v>152</v>
      </c>
      <c r="E20316" s="9">
        <v>3</v>
      </c>
      <c r="F20316" s="9">
        <v>1</v>
      </c>
      <c r="G20316" s="9">
        <v>2</v>
      </c>
      <c r="H20316" s="9">
        <v>11</v>
      </c>
      <c r="I20316" s="9">
        <v>0.15026171505451202</v>
      </c>
      <c r="J20316" s="9">
        <v>0.15026171505451202</v>
      </c>
      <c r="K20316" s="9">
        <v>0</v>
      </c>
      <c r="L20316" s="9">
        <v>57.103889465332031</v>
      </c>
    </row>
    <row r="20317" spans="1:12" x14ac:dyDescent="0.25">
      <c r="A20317" s="5" t="str">
        <f t="shared" si="317"/>
        <v>1ZoneRemainder of System31212</v>
      </c>
      <c r="B20317" s="9">
        <v>1</v>
      </c>
      <c r="C20317" t="s">
        <v>135</v>
      </c>
      <c r="D20317" t="s">
        <v>152</v>
      </c>
      <c r="E20317" s="9">
        <v>3</v>
      </c>
      <c r="F20317" s="9">
        <v>1</v>
      </c>
      <c r="G20317" s="9">
        <v>2</v>
      </c>
      <c r="H20317" s="9">
        <v>12</v>
      </c>
      <c r="I20317" s="9">
        <v>6.7581765353679657E-2</v>
      </c>
      <c r="J20317" s="9">
        <v>6.7581765353679657E-2</v>
      </c>
      <c r="K20317" s="9">
        <v>0</v>
      </c>
      <c r="L20317" s="9">
        <v>61.565921783447266</v>
      </c>
    </row>
    <row r="20318" spans="1:12" x14ac:dyDescent="0.25">
      <c r="A20318" s="5" t="str">
        <f t="shared" si="317"/>
        <v>1ZoneRemainder of System31213</v>
      </c>
      <c r="B20318" s="9">
        <v>1</v>
      </c>
      <c r="C20318" t="s">
        <v>135</v>
      </c>
      <c r="D20318" t="s">
        <v>152</v>
      </c>
      <c r="E20318" s="9">
        <v>3</v>
      </c>
      <c r="F20318" s="9">
        <v>1</v>
      </c>
      <c r="G20318" s="9">
        <v>2</v>
      </c>
      <c r="H20318" s="9">
        <v>13</v>
      </c>
      <c r="I20318" s="9">
        <v>3.8636807352304459E-2</v>
      </c>
      <c r="J20318" s="9">
        <v>3.8636807352304459E-2</v>
      </c>
      <c r="K20318" s="9">
        <v>0</v>
      </c>
      <c r="L20318" s="9">
        <v>64.965972900390625</v>
      </c>
    </row>
    <row r="20319" spans="1:12" x14ac:dyDescent="0.25">
      <c r="A20319" s="5" t="str">
        <f t="shared" si="317"/>
        <v>1ZoneRemainder of System31214</v>
      </c>
      <c r="B20319" s="9">
        <v>1</v>
      </c>
      <c r="C20319" t="s">
        <v>135</v>
      </c>
      <c r="D20319" t="s">
        <v>152</v>
      </c>
      <c r="E20319" s="9">
        <v>3</v>
      </c>
      <c r="F20319" s="9">
        <v>1</v>
      </c>
      <c r="G20319" s="9">
        <v>2</v>
      </c>
      <c r="H20319" s="9">
        <v>14</v>
      </c>
      <c r="I20319" s="9">
        <v>5.8179903775453568E-2</v>
      </c>
      <c r="J20319" s="9">
        <v>5.8179903775453568E-2</v>
      </c>
      <c r="K20319" s="9">
        <v>0</v>
      </c>
      <c r="L20319" s="9">
        <v>67.084304809570313</v>
      </c>
    </row>
    <row r="20320" spans="1:12" x14ac:dyDescent="0.25">
      <c r="A20320" s="5" t="str">
        <f t="shared" si="317"/>
        <v>1ZoneRemainder of System31215</v>
      </c>
      <c r="B20320" s="9">
        <v>1</v>
      </c>
      <c r="C20320" t="s">
        <v>135</v>
      </c>
      <c r="D20320" t="s">
        <v>152</v>
      </c>
      <c r="E20320" s="9">
        <v>3</v>
      </c>
      <c r="F20320" s="9">
        <v>1</v>
      </c>
      <c r="G20320" s="9">
        <v>2</v>
      </c>
      <c r="H20320" s="9">
        <v>15</v>
      </c>
      <c r="I20320" s="9">
        <v>0.15113374590873718</v>
      </c>
      <c r="J20320" s="9">
        <v>0.15113374590873718</v>
      </c>
      <c r="K20320" s="9">
        <v>0</v>
      </c>
      <c r="L20320" s="9">
        <v>68.463035583496094</v>
      </c>
    </row>
    <row r="20321" spans="1:12" x14ac:dyDescent="0.25">
      <c r="A20321" s="5" t="str">
        <f t="shared" si="317"/>
        <v>1ZoneRemainder of System31216</v>
      </c>
      <c r="B20321" s="9">
        <v>1</v>
      </c>
      <c r="C20321" t="s">
        <v>135</v>
      </c>
      <c r="D20321" t="s">
        <v>152</v>
      </c>
      <c r="E20321" s="9">
        <v>3</v>
      </c>
      <c r="F20321" s="9">
        <v>1</v>
      </c>
      <c r="G20321" s="9">
        <v>2</v>
      </c>
      <c r="H20321" s="9">
        <v>16</v>
      </c>
      <c r="I20321" s="9">
        <v>0.31552565097808838</v>
      </c>
      <c r="J20321" s="9">
        <v>0.31552565097808838</v>
      </c>
      <c r="K20321" s="9">
        <v>0</v>
      </c>
      <c r="L20321" s="9">
        <v>69.403038024902344</v>
      </c>
    </row>
    <row r="20322" spans="1:12" x14ac:dyDescent="0.25">
      <c r="A20322" s="5" t="str">
        <f t="shared" si="317"/>
        <v>1ZoneRemainder of System31217</v>
      </c>
      <c r="B20322" s="9">
        <v>1</v>
      </c>
      <c r="C20322" t="s">
        <v>135</v>
      </c>
      <c r="D20322" t="s">
        <v>152</v>
      </c>
      <c r="E20322" s="9">
        <v>3</v>
      </c>
      <c r="F20322" s="9">
        <v>1</v>
      </c>
      <c r="G20322" s="9">
        <v>2</v>
      </c>
      <c r="H20322" s="9">
        <v>17</v>
      </c>
      <c r="I20322" s="9">
        <v>0.5301627516746521</v>
      </c>
      <c r="J20322" s="9">
        <v>0.5301627516746521</v>
      </c>
      <c r="K20322" s="9">
        <v>0</v>
      </c>
      <c r="L20322" s="9">
        <v>69.970001220703125</v>
      </c>
    </row>
    <row r="20323" spans="1:12" x14ac:dyDescent="0.25">
      <c r="A20323" s="5" t="str">
        <f t="shared" si="317"/>
        <v>1ZoneRemainder of System31218</v>
      </c>
      <c r="B20323" s="9">
        <v>1</v>
      </c>
      <c r="C20323" t="s">
        <v>135</v>
      </c>
      <c r="D20323" t="s">
        <v>152</v>
      </c>
      <c r="E20323" s="9">
        <v>3</v>
      </c>
      <c r="F20323" s="9">
        <v>1</v>
      </c>
      <c r="G20323" s="9">
        <v>2</v>
      </c>
      <c r="H20323" s="9">
        <v>18</v>
      </c>
      <c r="I20323" s="9">
        <v>0.77240073680877686</v>
      </c>
      <c r="J20323" s="9">
        <v>0.77240073680877686</v>
      </c>
      <c r="K20323" s="9">
        <v>0</v>
      </c>
      <c r="L20323" s="9">
        <v>69.753990173339844</v>
      </c>
    </row>
    <row r="20324" spans="1:12" x14ac:dyDescent="0.25">
      <c r="A20324" s="5" t="str">
        <f t="shared" si="317"/>
        <v>1ZoneRemainder of System31219</v>
      </c>
      <c r="B20324" s="9">
        <v>1</v>
      </c>
      <c r="C20324" t="s">
        <v>135</v>
      </c>
      <c r="D20324" t="s">
        <v>152</v>
      </c>
      <c r="E20324" s="9">
        <v>3</v>
      </c>
      <c r="F20324" s="9">
        <v>1</v>
      </c>
      <c r="G20324" s="9">
        <v>2</v>
      </c>
      <c r="H20324" s="9">
        <v>19</v>
      </c>
      <c r="I20324" s="9">
        <v>0.93623882532119751</v>
      </c>
      <c r="J20324" s="9">
        <v>0.93623882532119751</v>
      </c>
      <c r="K20324" s="9">
        <v>0</v>
      </c>
      <c r="L20324" s="9">
        <v>68.478248596191406</v>
      </c>
    </row>
    <row r="20325" spans="1:12" x14ac:dyDescent="0.25">
      <c r="A20325" s="5" t="str">
        <f t="shared" si="317"/>
        <v>1ZoneRemainder of System31220</v>
      </c>
      <c r="B20325" s="9">
        <v>1</v>
      </c>
      <c r="C20325" t="s">
        <v>135</v>
      </c>
      <c r="D20325" t="s">
        <v>152</v>
      </c>
      <c r="E20325" s="9">
        <v>3</v>
      </c>
      <c r="F20325" s="9">
        <v>1</v>
      </c>
      <c r="G20325" s="9">
        <v>2</v>
      </c>
      <c r="H20325" s="9">
        <v>20</v>
      </c>
      <c r="I20325" s="9">
        <v>1.0256470441818237</v>
      </c>
      <c r="J20325" s="9">
        <v>1.0256470441818237</v>
      </c>
      <c r="K20325" s="9">
        <v>0</v>
      </c>
      <c r="L20325" s="9">
        <v>65.935249328613281</v>
      </c>
    </row>
    <row r="20326" spans="1:12" x14ac:dyDescent="0.25">
      <c r="A20326" s="5" t="str">
        <f t="shared" si="317"/>
        <v>1ZoneRemainder of System31221</v>
      </c>
      <c r="B20326" s="9">
        <v>1</v>
      </c>
      <c r="C20326" t="s">
        <v>135</v>
      </c>
      <c r="D20326" t="s">
        <v>152</v>
      </c>
      <c r="E20326" s="9">
        <v>3</v>
      </c>
      <c r="F20326" s="9">
        <v>1</v>
      </c>
      <c r="G20326" s="9">
        <v>2</v>
      </c>
      <c r="H20326" s="9">
        <v>21</v>
      </c>
      <c r="I20326" s="9">
        <v>1.0385980606079102</v>
      </c>
      <c r="J20326" s="9">
        <v>1.0385980606079102</v>
      </c>
      <c r="K20326" s="9">
        <v>0</v>
      </c>
      <c r="L20326" s="9">
        <v>62.816368103027344</v>
      </c>
    </row>
    <row r="20327" spans="1:12" x14ac:dyDescent="0.25">
      <c r="A20327" s="5" t="str">
        <f t="shared" si="317"/>
        <v>1ZoneRemainder of System31222</v>
      </c>
      <c r="B20327" s="9">
        <v>1</v>
      </c>
      <c r="C20327" t="s">
        <v>135</v>
      </c>
      <c r="D20327" t="s">
        <v>152</v>
      </c>
      <c r="E20327" s="9">
        <v>3</v>
      </c>
      <c r="F20327" s="9">
        <v>1</v>
      </c>
      <c r="G20327" s="9">
        <v>2</v>
      </c>
      <c r="H20327" s="9">
        <v>22</v>
      </c>
      <c r="I20327" s="9">
        <v>0.98511838912963867</v>
      </c>
      <c r="J20327" s="9">
        <v>0.98511838912963867</v>
      </c>
      <c r="K20327" s="9">
        <v>0</v>
      </c>
      <c r="L20327" s="9">
        <v>60.109329223632813</v>
      </c>
    </row>
    <row r="20328" spans="1:12" x14ac:dyDescent="0.25">
      <c r="A20328" s="5" t="str">
        <f t="shared" si="317"/>
        <v>1ZoneRemainder of System31223</v>
      </c>
      <c r="B20328" s="9">
        <v>1</v>
      </c>
      <c r="C20328" t="s">
        <v>135</v>
      </c>
      <c r="D20328" t="s">
        <v>152</v>
      </c>
      <c r="E20328" s="9">
        <v>3</v>
      </c>
      <c r="F20328" s="9">
        <v>1</v>
      </c>
      <c r="G20328" s="9">
        <v>2</v>
      </c>
      <c r="H20328" s="9">
        <v>23</v>
      </c>
      <c r="I20328" s="9">
        <v>0.91119027137756348</v>
      </c>
      <c r="J20328" s="9">
        <v>0.91119027137756348</v>
      </c>
      <c r="K20328" s="9">
        <v>0</v>
      </c>
      <c r="L20328" s="9">
        <v>58.301300048828125</v>
      </c>
    </row>
    <row r="20329" spans="1:12" x14ac:dyDescent="0.25">
      <c r="A20329" s="5" t="str">
        <f t="shared" si="317"/>
        <v>1ZoneRemainder of System31224</v>
      </c>
      <c r="B20329" s="9">
        <v>1</v>
      </c>
      <c r="C20329" t="s">
        <v>135</v>
      </c>
      <c r="D20329" t="s">
        <v>152</v>
      </c>
      <c r="E20329" s="9">
        <v>3</v>
      </c>
      <c r="F20329" s="9">
        <v>1</v>
      </c>
      <c r="G20329" s="9">
        <v>2</v>
      </c>
      <c r="H20329" s="9">
        <v>24</v>
      </c>
      <c r="I20329" s="9">
        <v>0.79852515459060669</v>
      </c>
      <c r="J20329" s="9">
        <v>0.79852515459060669</v>
      </c>
      <c r="K20329" s="9">
        <v>0</v>
      </c>
      <c r="L20329" s="9">
        <v>56.881664276123047</v>
      </c>
    </row>
    <row r="20330" spans="1:12" x14ac:dyDescent="0.25">
      <c r="A20330" s="5" t="str">
        <f t="shared" si="317"/>
        <v>1ZoneRemainder of System31101</v>
      </c>
      <c r="B20330" s="9">
        <v>1</v>
      </c>
      <c r="C20330" t="s">
        <v>135</v>
      </c>
      <c r="D20330" t="s">
        <v>152</v>
      </c>
      <c r="E20330" s="9">
        <v>3</v>
      </c>
      <c r="F20330" s="9">
        <v>1</v>
      </c>
      <c r="G20330" s="9">
        <v>10</v>
      </c>
      <c r="H20330" s="9">
        <v>1</v>
      </c>
      <c r="I20330" s="9">
        <v>0.90005302429199219</v>
      </c>
      <c r="J20330" s="9">
        <v>0.90005302429199219</v>
      </c>
      <c r="K20330" s="9">
        <v>0</v>
      </c>
      <c r="L20330" s="9">
        <v>65.371841430664063</v>
      </c>
    </row>
    <row r="20331" spans="1:12" x14ac:dyDescent="0.25">
      <c r="A20331" s="5" t="str">
        <f t="shared" si="317"/>
        <v>1ZoneRemainder of System31102</v>
      </c>
      <c r="B20331" s="9">
        <v>1</v>
      </c>
      <c r="C20331" t="s">
        <v>135</v>
      </c>
      <c r="D20331" t="s">
        <v>152</v>
      </c>
      <c r="E20331" s="9">
        <v>3</v>
      </c>
      <c r="F20331" s="9">
        <v>1</v>
      </c>
      <c r="G20331" s="9">
        <v>10</v>
      </c>
      <c r="H20331" s="9">
        <v>2</v>
      </c>
      <c r="I20331" s="9">
        <v>0.7806093692779541</v>
      </c>
      <c r="J20331" s="9">
        <v>0.7806093692779541</v>
      </c>
      <c r="K20331" s="9">
        <v>0</v>
      </c>
      <c r="L20331" s="9">
        <v>63.467212677001953</v>
      </c>
    </row>
    <row r="20332" spans="1:12" x14ac:dyDescent="0.25">
      <c r="A20332" s="5" t="str">
        <f t="shared" si="317"/>
        <v>1ZoneRemainder of System31103</v>
      </c>
      <c r="B20332" s="9">
        <v>1</v>
      </c>
      <c r="C20332" t="s">
        <v>135</v>
      </c>
      <c r="D20332" t="s">
        <v>152</v>
      </c>
      <c r="E20332" s="9">
        <v>3</v>
      </c>
      <c r="F20332" s="9">
        <v>1</v>
      </c>
      <c r="G20332" s="9">
        <v>10</v>
      </c>
      <c r="H20332" s="9">
        <v>3</v>
      </c>
      <c r="I20332" s="9">
        <v>0.70748645067214966</v>
      </c>
      <c r="J20332" s="9">
        <v>0.70748645067214966</v>
      </c>
      <c r="K20332" s="9">
        <v>0</v>
      </c>
      <c r="L20332" s="9">
        <v>62.048675537109375</v>
      </c>
    </row>
    <row r="20333" spans="1:12" x14ac:dyDescent="0.25">
      <c r="A20333" s="5" t="str">
        <f t="shared" si="317"/>
        <v>1ZoneRemainder of System31104</v>
      </c>
      <c r="B20333" s="9">
        <v>1</v>
      </c>
      <c r="C20333" t="s">
        <v>135</v>
      </c>
      <c r="D20333" t="s">
        <v>152</v>
      </c>
      <c r="E20333" s="9">
        <v>3</v>
      </c>
      <c r="F20333" s="9">
        <v>1</v>
      </c>
      <c r="G20333" s="9">
        <v>10</v>
      </c>
      <c r="H20333" s="9">
        <v>4</v>
      </c>
      <c r="I20333" s="9">
        <v>0.65598243474960327</v>
      </c>
      <c r="J20333" s="9">
        <v>0.65598243474960327</v>
      </c>
      <c r="K20333" s="9">
        <v>0</v>
      </c>
      <c r="L20333" s="9">
        <v>60.639247894287109</v>
      </c>
    </row>
    <row r="20334" spans="1:12" x14ac:dyDescent="0.25">
      <c r="A20334" s="5" t="str">
        <f t="shared" si="317"/>
        <v>1ZoneRemainder of System31105</v>
      </c>
      <c r="B20334" s="9">
        <v>1</v>
      </c>
      <c r="C20334" t="s">
        <v>135</v>
      </c>
      <c r="D20334" t="s">
        <v>152</v>
      </c>
      <c r="E20334" s="9">
        <v>3</v>
      </c>
      <c r="F20334" s="9">
        <v>1</v>
      </c>
      <c r="G20334" s="9">
        <v>10</v>
      </c>
      <c r="H20334" s="9">
        <v>5</v>
      </c>
      <c r="I20334" s="9">
        <v>0.62958759069442749</v>
      </c>
      <c r="J20334" s="9">
        <v>0.62958759069442749</v>
      </c>
      <c r="K20334" s="9">
        <v>0</v>
      </c>
      <c r="L20334" s="9">
        <v>59.325462341308594</v>
      </c>
    </row>
    <row r="20335" spans="1:12" x14ac:dyDescent="0.25">
      <c r="A20335" s="5" t="str">
        <f t="shared" si="317"/>
        <v>1ZoneRemainder of System31106</v>
      </c>
      <c r="B20335" s="9">
        <v>1</v>
      </c>
      <c r="C20335" t="s">
        <v>135</v>
      </c>
      <c r="D20335" t="s">
        <v>152</v>
      </c>
      <c r="E20335" s="9">
        <v>3</v>
      </c>
      <c r="F20335" s="9">
        <v>1</v>
      </c>
      <c r="G20335" s="9">
        <v>10</v>
      </c>
      <c r="H20335" s="9">
        <v>6</v>
      </c>
      <c r="I20335" s="9">
        <v>0.62964880466461182</v>
      </c>
      <c r="J20335" s="9">
        <v>0.62964880466461182</v>
      </c>
      <c r="K20335" s="9">
        <v>0</v>
      </c>
      <c r="L20335" s="9">
        <v>58.343990325927734</v>
      </c>
    </row>
    <row r="20336" spans="1:12" x14ac:dyDescent="0.25">
      <c r="A20336" s="5" t="str">
        <f t="shared" si="317"/>
        <v>1ZoneRemainder of System31107</v>
      </c>
      <c r="B20336" s="9">
        <v>1</v>
      </c>
      <c r="C20336" t="s">
        <v>135</v>
      </c>
      <c r="D20336" t="s">
        <v>152</v>
      </c>
      <c r="E20336" s="9">
        <v>3</v>
      </c>
      <c r="F20336" s="9">
        <v>1</v>
      </c>
      <c r="G20336" s="9">
        <v>10</v>
      </c>
      <c r="H20336" s="9">
        <v>7</v>
      </c>
      <c r="I20336" s="9">
        <v>0.65280443429946899</v>
      </c>
      <c r="J20336" s="9">
        <v>0.65280443429946899</v>
      </c>
      <c r="K20336" s="9">
        <v>0</v>
      </c>
      <c r="L20336" s="9">
        <v>57.190338134765625</v>
      </c>
    </row>
    <row r="20337" spans="1:12" x14ac:dyDescent="0.25">
      <c r="A20337" s="5" t="str">
        <f t="shared" si="317"/>
        <v>1ZoneRemainder of System31108</v>
      </c>
      <c r="B20337" s="9">
        <v>1</v>
      </c>
      <c r="C20337" t="s">
        <v>135</v>
      </c>
      <c r="D20337" t="s">
        <v>152</v>
      </c>
      <c r="E20337" s="9">
        <v>3</v>
      </c>
      <c r="F20337" s="9">
        <v>1</v>
      </c>
      <c r="G20337" s="9">
        <v>10</v>
      </c>
      <c r="H20337" s="9">
        <v>8</v>
      </c>
      <c r="I20337" s="9">
        <v>0.59925705194473267</v>
      </c>
      <c r="J20337" s="9">
        <v>0.59925705194473267</v>
      </c>
      <c r="K20337" s="9">
        <v>0</v>
      </c>
      <c r="L20337" s="9">
        <v>56.669929504394531</v>
      </c>
    </row>
    <row r="20338" spans="1:12" x14ac:dyDescent="0.25">
      <c r="A20338" s="5" t="str">
        <f t="shared" si="317"/>
        <v>1ZoneRemainder of System31109</v>
      </c>
      <c r="B20338" s="9">
        <v>1</v>
      </c>
      <c r="C20338" t="s">
        <v>135</v>
      </c>
      <c r="D20338" t="s">
        <v>152</v>
      </c>
      <c r="E20338" s="9">
        <v>3</v>
      </c>
      <c r="F20338" s="9">
        <v>1</v>
      </c>
      <c r="G20338" s="9">
        <v>10</v>
      </c>
      <c r="H20338" s="9">
        <v>9</v>
      </c>
      <c r="I20338" s="9">
        <v>0.42701449990272522</v>
      </c>
      <c r="J20338" s="9">
        <v>0.42701449990272522</v>
      </c>
      <c r="K20338" s="9">
        <v>0</v>
      </c>
      <c r="L20338" s="9">
        <v>58.231151580810547</v>
      </c>
    </row>
    <row r="20339" spans="1:12" x14ac:dyDescent="0.25">
      <c r="A20339" s="5" t="str">
        <f t="shared" si="317"/>
        <v>1ZoneRemainder of System311010</v>
      </c>
      <c r="B20339" s="9">
        <v>1</v>
      </c>
      <c r="C20339" t="s">
        <v>135</v>
      </c>
      <c r="D20339" t="s">
        <v>152</v>
      </c>
      <c r="E20339" s="9">
        <v>3</v>
      </c>
      <c r="F20339" s="9">
        <v>1</v>
      </c>
      <c r="G20339" s="9">
        <v>10</v>
      </c>
      <c r="H20339" s="9">
        <v>10</v>
      </c>
      <c r="I20339" s="9">
        <v>0.25610944628715515</v>
      </c>
      <c r="J20339" s="9">
        <v>0.25610944628715515</v>
      </c>
      <c r="K20339" s="9">
        <v>0</v>
      </c>
      <c r="L20339" s="9">
        <v>63.807762145996094</v>
      </c>
    </row>
    <row r="20340" spans="1:12" x14ac:dyDescent="0.25">
      <c r="A20340" s="5" t="str">
        <f t="shared" si="317"/>
        <v>1ZoneRemainder of System311011</v>
      </c>
      <c r="B20340" s="9">
        <v>1</v>
      </c>
      <c r="C20340" t="s">
        <v>135</v>
      </c>
      <c r="D20340" t="s">
        <v>152</v>
      </c>
      <c r="E20340" s="9">
        <v>3</v>
      </c>
      <c r="F20340" s="9">
        <v>1</v>
      </c>
      <c r="G20340" s="9">
        <v>10</v>
      </c>
      <c r="H20340" s="9">
        <v>11</v>
      </c>
      <c r="I20340" s="9">
        <v>0.18691045045852661</v>
      </c>
      <c r="J20340" s="9">
        <v>0.18691045045852661</v>
      </c>
      <c r="K20340" s="9">
        <v>0</v>
      </c>
      <c r="L20340" s="9">
        <v>69.558174133300781</v>
      </c>
    </row>
    <row r="20341" spans="1:12" x14ac:dyDescent="0.25">
      <c r="A20341" s="5" t="str">
        <f t="shared" si="317"/>
        <v>1ZoneRemainder of System311012</v>
      </c>
      <c r="B20341" s="9">
        <v>1</v>
      </c>
      <c r="C20341" t="s">
        <v>135</v>
      </c>
      <c r="D20341" t="s">
        <v>152</v>
      </c>
      <c r="E20341" s="9">
        <v>3</v>
      </c>
      <c r="F20341" s="9">
        <v>1</v>
      </c>
      <c r="G20341" s="9">
        <v>10</v>
      </c>
      <c r="H20341" s="9">
        <v>12</v>
      </c>
      <c r="I20341" s="9">
        <v>0.11660683155059814</v>
      </c>
      <c r="J20341" s="9">
        <v>0.11660683155059814</v>
      </c>
      <c r="K20341" s="9">
        <v>0</v>
      </c>
      <c r="L20341" s="9">
        <v>75.214218139648438</v>
      </c>
    </row>
    <row r="20342" spans="1:12" x14ac:dyDescent="0.25">
      <c r="A20342" s="5" t="str">
        <f t="shared" si="317"/>
        <v>1ZoneRemainder of System311013</v>
      </c>
      <c r="B20342" s="9">
        <v>1</v>
      </c>
      <c r="C20342" t="s">
        <v>135</v>
      </c>
      <c r="D20342" t="s">
        <v>152</v>
      </c>
      <c r="E20342" s="9">
        <v>3</v>
      </c>
      <c r="F20342" s="9">
        <v>1</v>
      </c>
      <c r="G20342" s="9">
        <v>10</v>
      </c>
      <c r="H20342" s="9">
        <v>13</v>
      </c>
      <c r="I20342" s="9">
        <v>0.15088403224945068</v>
      </c>
      <c r="J20342" s="9">
        <v>0.15088403224945068</v>
      </c>
      <c r="K20342" s="9">
        <v>0</v>
      </c>
      <c r="L20342" s="9">
        <v>79.45635986328125</v>
      </c>
    </row>
    <row r="20343" spans="1:12" x14ac:dyDescent="0.25">
      <c r="A20343" s="5" t="str">
        <f t="shared" si="317"/>
        <v>1ZoneRemainder of System311014</v>
      </c>
      <c r="B20343" s="9">
        <v>1</v>
      </c>
      <c r="C20343" t="s">
        <v>135</v>
      </c>
      <c r="D20343" t="s">
        <v>152</v>
      </c>
      <c r="E20343" s="9">
        <v>3</v>
      </c>
      <c r="F20343" s="9">
        <v>1</v>
      </c>
      <c r="G20343" s="9">
        <v>10</v>
      </c>
      <c r="H20343" s="9">
        <v>14</v>
      </c>
      <c r="I20343" s="9">
        <v>0.27506566047668457</v>
      </c>
      <c r="J20343" s="9">
        <v>0.27506566047668457</v>
      </c>
      <c r="K20343" s="9">
        <v>0</v>
      </c>
      <c r="L20343" s="9">
        <v>81.878776550292969</v>
      </c>
    </row>
    <row r="20344" spans="1:12" x14ac:dyDescent="0.25">
      <c r="A20344" s="5" t="str">
        <f t="shared" si="317"/>
        <v>1ZoneRemainder of System311015</v>
      </c>
      <c r="B20344" s="9">
        <v>1</v>
      </c>
      <c r="C20344" t="s">
        <v>135</v>
      </c>
      <c r="D20344" t="s">
        <v>152</v>
      </c>
      <c r="E20344" s="9">
        <v>3</v>
      </c>
      <c r="F20344" s="9">
        <v>1</v>
      </c>
      <c r="G20344" s="9">
        <v>10</v>
      </c>
      <c r="H20344" s="9">
        <v>15</v>
      </c>
      <c r="I20344" s="9">
        <v>0.47509211301803589</v>
      </c>
      <c r="J20344" s="9">
        <v>0.47509211301803589</v>
      </c>
      <c r="K20344" s="9">
        <v>0</v>
      </c>
      <c r="L20344" s="9">
        <v>84.172088623046875</v>
      </c>
    </row>
    <row r="20345" spans="1:12" x14ac:dyDescent="0.25">
      <c r="A20345" s="5" t="str">
        <f t="shared" si="317"/>
        <v>1ZoneRemainder of System311016</v>
      </c>
      <c r="B20345" s="9">
        <v>1</v>
      </c>
      <c r="C20345" t="s">
        <v>135</v>
      </c>
      <c r="D20345" t="s">
        <v>152</v>
      </c>
      <c r="E20345" s="9">
        <v>3</v>
      </c>
      <c r="F20345" s="9">
        <v>1</v>
      </c>
      <c r="G20345" s="9">
        <v>10</v>
      </c>
      <c r="H20345" s="9">
        <v>16</v>
      </c>
      <c r="I20345" s="9">
        <v>0.75991344451904297</v>
      </c>
      <c r="J20345" s="9">
        <v>0.75991344451904297</v>
      </c>
      <c r="K20345" s="9">
        <v>0</v>
      </c>
      <c r="L20345" s="9">
        <v>85.255523681640625</v>
      </c>
    </row>
    <row r="20346" spans="1:12" x14ac:dyDescent="0.25">
      <c r="A20346" s="5" t="str">
        <f t="shared" si="317"/>
        <v>1ZoneRemainder of System311017</v>
      </c>
      <c r="B20346" s="9">
        <v>1</v>
      </c>
      <c r="C20346" t="s">
        <v>135</v>
      </c>
      <c r="D20346" t="s">
        <v>152</v>
      </c>
      <c r="E20346" s="9">
        <v>3</v>
      </c>
      <c r="F20346" s="9">
        <v>1</v>
      </c>
      <c r="G20346" s="9">
        <v>10</v>
      </c>
      <c r="H20346" s="9">
        <v>17</v>
      </c>
      <c r="I20346" s="9">
        <v>1.0555846691131592</v>
      </c>
      <c r="J20346" s="9">
        <v>0.42219209671020508</v>
      </c>
      <c r="K20346" s="9">
        <v>3.165343776345253E-2</v>
      </c>
      <c r="L20346" s="9">
        <v>85.663818359375</v>
      </c>
    </row>
    <row r="20347" spans="1:12" x14ac:dyDescent="0.25">
      <c r="A20347" s="5" t="str">
        <f t="shared" si="317"/>
        <v>1ZoneRemainder of System311018</v>
      </c>
      <c r="B20347" s="9">
        <v>1</v>
      </c>
      <c r="C20347" t="s">
        <v>135</v>
      </c>
      <c r="D20347" t="s">
        <v>152</v>
      </c>
      <c r="E20347" s="9">
        <v>3</v>
      </c>
      <c r="F20347" s="9">
        <v>1</v>
      </c>
      <c r="G20347" s="9">
        <v>10</v>
      </c>
      <c r="H20347" s="9">
        <v>18</v>
      </c>
      <c r="I20347" s="9">
        <v>1.3231519460678101</v>
      </c>
      <c r="J20347" s="9">
        <v>0.84760189056396484</v>
      </c>
      <c r="K20347" s="9">
        <v>5.4790198802947998E-2</v>
      </c>
      <c r="L20347" s="9">
        <v>85.028648376464844</v>
      </c>
    </row>
    <row r="20348" spans="1:12" x14ac:dyDescent="0.25">
      <c r="A20348" s="5" t="str">
        <f t="shared" si="317"/>
        <v>1ZoneRemainder of System311019</v>
      </c>
      <c r="B20348" s="9">
        <v>1</v>
      </c>
      <c r="C20348" t="s">
        <v>135</v>
      </c>
      <c r="D20348" t="s">
        <v>152</v>
      </c>
      <c r="E20348" s="9">
        <v>3</v>
      </c>
      <c r="F20348" s="9">
        <v>1</v>
      </c>
      <c r="G20348" s="9">
        <v>10</v>
      </c>
      <c r="H20348" s="9">
        <v>19</v>
      </c>
      <c r="I20348" s="9">
        <v>1.48218834400177</v>
      </c>
      <c r="J20348" s="9">
        <v>1.2016589641571045</v>
      </c>
      <c r="K20348" s="9">
        <v>4.5514907687902451E-2</v>
      </c>
      <c r="L20348" s="9">
        <v>83.547821044921875</v>
      </c>
    </row>
    <row r="20349" spans="1:12" x14ac:dyDescent="0.25">
      <c r="A20349" s="5" t="str">
        <f t="shared" si="317"/>
        <v>1ZoneRemainder of System311020</v>
      </c>
      <c r="B20349" s="9">
        <v>1</v>
      </c>
      <c r="C20349" t="s">
        <v>135</v>
      </c>
      <c r="D20349" t="s">
        <v>152</v>
      </c>
      <c r="E20349" s="9">
        <v>3</v>
      </c>
      <c r="F20349" s="9">
        <v>1</v>
      </c>
      <c r="G20349" s="9">
        <v>10</v>
      </c>
      <c r="H20349" s="9">
        <v>20</v>
      </c>
      <c r="I20349" s="9">
        <v>1.5367544889450073</v>
      </c>
      <c r="J20349" s="9">
        <v>1.3119018077850342</v>
      </c>
      <c r="K20349" s="9">
        <v>1.3570101000368595E-2</v>
      </c>
      <c r="L20349" s="9">
        <v>80.979408264160156</v>
      </c>
    </row>
    <row r="20350" spans="1:12" x14ac:dyDescent="0.25">
      <c r="A20350" s="5" t="str">
        <f t="shared" si="317"/>
        <v>1ZoneRemainder of System311021</v>
      </c>
      <c r="B20350" s="9">
        <v>1</v>
      </c>
      <c r="C20350" t="s">
        <v>135</v>
      </c>
      <c r="D20350" t="s">
        <v>152</v>
      </c>
      <c r="E20350" s="9">
        <v>3</v>
      </c>
      <c r="F20350" s="9">
        <v>1</v>
      </c>
      <c r="G20350" s="9">
        <v>10</v>
      </c>
      <c r="H20350" s="9">
        <v>21</v>
      </c>
      <c r="I20350" s="9">
        <v>1.537261962890625</v>
      </c>
      <c r="J20350" s="9">
        <v>1.3405290842056274</v>
      </c>
      <c r="K20350" s="9">
        <v>1.9276300445199013E-2</v>
      </c>
      <c r="L20350" s="9">
        <v>77.362213134765625</v>
      </c>
    </row>
    <row r="20351" spans="1:12" x14ac:dyDescent="0.25">
      <c r="A20351" s="5" t="str">
        <f t="shared" si="317"/>
        <v>1ZoneRemainder of System311022</v>
      </c>
      <c r="B20351" s="9">
        <v>1</v>
      </c>
      <c r="C20351" t="s">
        <v>135</v>
      </c>
      <c r="D20351" t="s">
        <v>152</v>
      </c>
      <c r="E20351" s="9">
        <v>3</v>
      </c>
      <c r="F20351" s="9">
        <v>1</v>
      </c>
      <c r="G20351" s="9">
        <v>10</v>
      </c>
      <c r="H20351" s="9">
        <v>22</v>
      </c>
      <c r="I20351" s="9">
        <v>1.4542684555053711</v>
      </c>
      <c r="J20351" s="9">
        <v>1.9235919713973999</v>
      </c>
      <c r="K20351" s="9">
        <v>7.0505641400814056E-2</v>
      </c>
      <c r="L20351" s="9">
        <v>73.961654663085938</v>
      </c>
    </row>
    <row r="20352" spans="1:12" x14ac:dyDescent="0.25">
      <c r="A20352" s="5" t="str">
        <f t="shared" si="317"/>
        <v>1ZoneRemainder of System311023</v>
      </c>
      <c r="B20352" s="9">
        <v>1</v>
      </c>
      <c r="C20352" t="s">
        <v>135</v>
      </c>
      <c r="D20352" t="s">
        <v>152</v>
      </c>
      <c r="E20352" s="9">
        <v>3</v>
      </c>
      <c r="F20352" s="9">
        <v>1</v>
      </c>
      <c r="G20352" s="9">
        <v>10</v>
      </c>
      <c r="H20352" s="9">
        <v>23</v>
      </c>
      <c r="I20352" s="9">
        <v>1.2980712652206421</v>
      </c>
      <c r="J20352" s="9">
        <v>1.4626103639602661</v>
      </c>
      <c r="K20352" s="9">
        <v>4.184236004948616E-2</v>
      </c>
      <c r="L20352" s="9">
        <v>70.858688354492188</v>
      </c>
    </row>
    <row r="20353" spans="1:12" x14ac:dyDescent="0.25">
      <c r="A20353" s="5" t="str">
        <f t="shared" si="317"/>
        <v>1ZoneRemainder of System311024</v>
      </c>
      <c r="B20353" s="9">
        <v>1</v>
      </c>
      <c r="C20353" t="s">
        <v>135</v>
      </c>
      <c r="D20353" t="s">
        <v>152</v>
      </c>
      <c r="E20353" s="9">
        <v>3</v>
      </c>
      <c r="F20353" s="9">
        <v>1</v>
      </c>
      <c r="G20353" s="9">
        <v>10</v>
      </c>
      <c r="H20353" s="9">
        <v>24</v>
      </c>
      <c r="I20353" s="9">
        <v>1.0908118486404419</v>
      </c>
      <c r="J20353" s="9">
        <v>1.1715661287307739</v>
      </c>
      <c r="K20353" s="9">
        <v>3.0343638733029366E-2</v>
      </c>
      <c r="L20353" s="9">
        <v>68.179283142089844</v>
      </c>
    </row>
    <row r="20354" spans="1:12" x14ac:dyDescent="0.25">
      <c r="A20354" s="5" t="str">
        <f t="shared" si="317"/>
        <v>1ZoneRemainder of System4021</v>
      </c>
      <c r="B20354" s="9">
        <v>1</v>
      </c>
      <c r="C20354" t="s">
        <v>135</v>
      </c>
      <c r="D20354" t="s">
        <v>152</v>
      </c>
      <c r="E20354" s="9">
        <v>4</v>
      </c>
      <c r="F20354" s="9">
        <v>0</v>
      </c>
      <c r="G20354" s="9">
        <v>2</v>
      </c>
      <c r="H20354" s="9">
        <v>1</v>
      </c>
      <c r="I20354" s="9">
        <v>0.8597598671913147</v>
      </c>
      <c r="J20354" s="9">
        <v>0.8597598671913147</v>
      </c>
      <c r="K20354" s="9">
        <v>0</v>
      </c>
      <c r="L20354" s="9">
        <v>63.519985198974609</v>
      </c>
    </row>
    <row r="20355" spans="1:12" x14ac:dyDescent="0.25">
      <c r="A20355" s="5" t="str">
        <f t="shared" ref="A20355:A20418" si="318">B20355&amp;C20355&amp;D20355&amp;E20355&amp;F20355&amp;G20355&amp;H20355</f>
        <v>1ZoneRemainder of System4022</v>
      </c>
      <c r="B20355" s="9">
        <v>1</v>
      </c>
      <c r="C20355" t="s">
        <v>135</v>
      </c>
      <c r="D20355" t="s">
        <v>152</v>
      </c>
      <c r="E20355" s="9">
        <v>4</v>
      </c>
      <c r="F20355" s="9">
        <v>0</v>
      </c>
      <c r="G20355" s="9">
        <v>2</v>
      </c>
      <c r="H20355" s="9">
        <v>2</v>
      </c>
      <c r="I20355" s="9">
        <v>0.76478874683380127</v>
      </c>
      <c r="J20355" s="9">
        <v>0.76478874683380127</v>
      </c>
      <c r="K20355" s="9">
        <v>0</v>
      </c>
      <c r="L20355" s="9">
        <v>61.840103149414063</v>
      </c>
    </row>
    <row r="20356" spans="1:12" x14ac:dyDescent="0.25">
      <c r="A20356" s="5" t="str">
        <f t="shared" si="318"/>
        <v>1ZoneRemainder of System4023</v>
      </c>
      <c r="B20356" s="9">
        <v>1</v>
      </c>
      <c r="C20356" t="s">
        <v>135</v>
      </c>
      <c r="D20356" t="s">
        <v>152</v>
      </c>
      <c r="E20356" s="9">
        <v>4</v>
      </c>
      <c r="F20356" s="9">
        <v>0</v>
      </c>
      <c r="G20356" s="9">
        <v>2</v>
      </c>
      <c r="H20356" s="9">
        <v>3</v>
      </c>
      <c r="I20356" s="9">
        <v>0.69714832305908203</v>
      </c>
      <c r="J20356" s="9">
        <v>0.69714832305908203</v>
      </c>
      <c r="K20356" s="9">
        <v>0</v>
      </c>
      <c r="L20356" s="9">
        <v>60.578922271728516</v>
      </c>
    </row>
    <row r="20357" spans="1:12" x14ac:dyDescent="0.25">
      <c r="A20357" s="5" t="str">
        <f t="shared" si="318"/>
        <v>1ZoneRemainder of System4024</v>
      </c>
      <c r="B20357" s="9">
        <v>1</v>
      </c>
      <c r="C20357" t="s">
        <v>135</v>
      </c>
      <c r="D20357" t="s">
        <v>152</v>
      </c>
      <c r="E20357" s="9">
        <v>4</v>
      </c>
      <c r="F20357" s="9">
        <v>0</v>
      </c>
      <c r="G20357" s="9">
        <v>2</v>
      </c>
      <c r="H20357" s="9">
        <v>4</v>
      </c>
      <c r="I20357" s="9">
        <v>0.64657652378082275</v>
      </c>
      <c r="J20357" s="9">
        <v>0.64657652378082275</v>
      </c>
      <c r="K20357" s="9">
        <v>0</v>
      </c>
      <c r="L20357" s="9">
        <v>59.319412231445313</v>
      </c>
    </row>
    <row r="20358" spans="1:12" x14ac:dyDescent="0.25">
      <c r="A20358" s="5" t="str">
        <f t="shared" si="318"/>
        <v>1ZoneRemainder of System4025</v>
      </c>
      <c r="B20358" s="9">
        <v>1</v>
      </c>
      <c r="C20358" t="s">
        <v>135</v>
      </c>
      <c r="D20358" t="s">
        <v>152</v>
      </c>
      <c r="E20358" s="9">
        <v>4</v>
      </c>
      <c r="F20358" s="9">
        <v>0</v>
      </c>
      <c r="G20358" s="9">
        <v>2</v>
      </c>
      <c r="H20358" s="9">
        <v>5</v>
      </c>
      <c r="I20358" s="9">
        <v>0.6224483847618103</v>
      </c>
      <c r="J20358" s="9">
        <v>0.6224483847618103</v>
      </c>
      <c r="K20358" s="9">
        <v>0</v>
      </c>
      <c r="L20358" s="9">
        <v>58.124687194824219</v>
      </c>
    </row>
    <row r="20359" spans="1:12" x14ac:dyDescent="0.25">
      <c r="A20359" s="5" t="str">
        <f t="shared" si="318"/>
        <v>1ZoneRemainder of System4026</v>
      </c>
      <c r="B20359" s="9">
        <v>1</v>
      </c>
      <c r="C20359" t="s">
        <v>135</v>
      </c>
      <c r="D20359" t="s">
        <v>152</v>
      </c>
      <c r="E20359" s="9">
        <v>4</v>
      </c>
      <c r="F20359" s="9">
        <v>0</v>
      </c>
      <c r="G20359" s="9">
        <v>2</v>
      </c>
      <c r="H20359" s="9">
        <v>6</v>
      </c>
      <c r="I20359" s="9">
        <v>0.62789249420166016</v>
      </c>
      <c r="J20359" s="9">
        <v>0.62789249420166016</v>
      </c>
      <c r="K20359" s="9">
        <v>0</v>
      </c>
      <c r="L20359" s="9">
        <v>57.235828399658203</v>
      </c>
    </row>
    <row r="20360" spans="1:12" x14ac:dyDescent="0.25">
      <c r="A20360" s="5" t="str">
        <f t="shared" si="318"/>
        <v>1ZoneRemainder of System4027</v>
      </c>
      <c r="B20360" s="9">
        <v>1</v>
      </c>
      <c r="C20360" t="s">
        <v>135</v>
      </c>
      <c r="D20360" t="s">
        <v>152</v>
      </c>
      <c r="E20360" s="9">
        <v>4</v>
      </c>
      <c r="F20360" s="9">
        <v>0</v>
      </c>
      <c r="G20360" s="9">
        <v>2</v>
      </c>
      <c r="H20360" s="9">
        <v>7</v>
      </c>
      <c r="I20360" s="9">
        <v>0.65421712398529053</v>
      </c>
      <c r="J20360" s="9">
        <v>0.65421712398529053</v>
      </c>
      <c r="K20360" s="9">
        <v>0</v>
      </c>
      <c r="L20360" s="9">
        <v>56.061511993408203</v>
      </c>
    </row>
    <row r="20361" spans="1:12" x14ac:dyDescent="0.25">
      <c r="A20361" s="5" t="str">
        <f t="shared" si="318"/>
        <v>1ZoneRemainder of System4028</v>
      </c>
      <c r="B20361" s="9">
        <v>1</v>
      </c>
      <c r="C20361" t="s">
        <v>135</v>
      </c>
      <c r="D20361" t="s">
        <v>152</v>
      </c>
      <c r="E20361" s="9">
        <v>4</v>
      </c>
      <c r="F20361" s="9">
        <v>0</v>
      </c>
      <c r="G20361" s="9">
        <v>2</v>
      </c>
      <c r="H20361" s="9">
        <v>8</v>
      </c>
      <c r="I20361" s="9">
        <v>0.60322666168212891</v>
      </c>
      <c r="J20361" s="9">
        <v>0.60322666168212891</v>
      </c>
      <c r="K20361" s="9">
        <v>0</v>
      </c>
      <c r="L20361" s="9">
        <v>55.481201171875</v>
      </c>
    </row>
    <row r="20362" spans="1:12" x14ac:dyDescent="0.25">
      <c r="A20362" s="5" t="str">
        <f t="shared" si="318"/>
        <v>1ZoneRemainder of System4029</v>
      </c>
      <c r="B20362" s="9">
        <v>1</v>
      </c>
      <c r="C20362" t="s">
        <v>135</v>
      </c>
      <c r="D20362" t="s">
        <v>152</v>
      </c>
      <c r="E20362" s="9">
        <v>4</v>
      </c>
      <c r="F20362" s="9">
        <v>0</v>
      </c>
      <c r="G20362" s="9">
        <v>2</v>
      </c>
      <c r="H20362" s="9">
        <v>9</v>
      </c>
      <c r="I20362" s="9">
        <v>0.43829706311225891</v>
      </c>
      <c r="J20362" s="9">
        <v>0.43829706311225891</v>
      </c>
      <c r="K20362" s="9">
        <v>0</v>
      </c>
      <c r="L20362" s="9">
        <v>57.556381225585938</v>
      </c>
    </row>
    <row r="20363" spans="1:12" x14ac:dyDescent="0.25">
      <c r="A20363" s="5" t="str">
        <f t="shared" si="318"/>
        <v>1ZoneRemainder of System40210</v>
      </c>
      <c r="B20363" s="9">
        <v>1</v>
      </c>
      <c r="C20363" t="s">
        <v>135</v>
      </c>
      <c r="D20363" t="s">
        <v>152</v>
      </c>
      <c r="E20363" s="9">
        <v>4</v>
      </c>
      <c r="F20363" s="9">
        <v>0</v>
      </c>
      <c r="G20363" s="9">
        <v>2</v>
      </c>
      <c r="H20363" s="9">
        <v>10</v>
      </c>
      <c r="I20363" s="9">
        <v>0.24887891113758087</v>
      </c>
      <c r="J20363" s="9">
        <v>0.24887891113758087</v>
      </c>
      <c r="K20363" s="9">
        <v>0</v>
      </c>
      <c r="L20363" s="9">
        <v>62.438678741455078</v>
      </c>
    </row>
    <row r="20364" spans="1:12" x14ac:dyDescent="0.25">
      <c r="A20364" s="5" t="str">
        <f t="shared" si="318"/>
        <v>1ZoneRemainder of System40211</v>
      </c>
      <c r="B20364" s="9">
        <v>1</v>
      </c>
      <c r="C20364" t="s">
        <v>135</v>
      </c>
      <c r="D20364" t="s">
        <v>152</v>
      </c>
      <c r="E20364" s="9">
        <v>4</v>
      </c>
      <c r="F20364" s="9">
        <v>0</v>
      </c>
      <c r="G20364" s="9">
        <v>2</v>
      </c>
      <c r="H20364" s="9">
        <v>11</v>
      </c>
      <c r="I20364" s="9">
        <v>0.14197102189064026</v>
      </c>
      <c r="J20364" s="9">
        <v>0.14197102189064026</v>
      </c>
      <c r="K20364" s="9">
        <v>0</v>
      </c>
      <c r="L20364" s="9">
        <v>68.7952880859375</v>
      </c>
    </row>
    <row r="20365" spans="1:12" x14ac:dyDescent="0.25">
      <c r="A20365" s="5" t="str">
        <f t="shared" si="318"/>
        <v>1ZoneRemainder of System40212</v>
      </c>
      <c r="B20365" s="9">
        <v>1</v>
      </c>
      <c r="C20365" t="s">
        <v>135</v>
      </c>
      <c r="D20365" t="s">
        <v>152</v>
      </c>
      <c r="E20365" s="9">
        <v>4</v>
      </c>
      <c r="F20365" s="9">
        <v>0</v>
      </c>
      <c r="G20365" s="9">
        <v>2</v>
      </c>
      <c r="H20365" s="9">
        <v>12</v>
      </c>
      <c r="I20365" s="9">
        <v>4.9493119120597839E-2</v>
      </c>
      <c r="J20365" s="9">
        <v>4.9493119120597839E-2</v>
      </c>
      <c r="K20365" s="9">
        <v>0</v>
      </c>
      <c r="L20365" s="9">
        <v>74.171409606933594</v>
      </c>
    </row>
    <row r="20366" spans="1:12" x14ac:dyDescent="0.25">
      <c r="A20366" s="5" t="str">
        <f t="shared" si="318"/>
        <v>1ZoneRemainder of System40213</v>
      </c>
      <c r="B20366" s="9">
        <v>1</v>
      </c>
      <c r="C20366" t="s">
        <v>135</v>
      </c>
      <c r="D20366" t="s">
        <v>152</v>
      </c>
      <c r="E20366" s="9">
        <v>4</v>
      </c>
      <c r="F20366" s="9">
        <v>0</v>
      </c>
      <c r="G20366" s="9">
        <v>2</v>
      </c>
      <c r="H20366" s="9">
        <v>13</v>
      </c>
      <c r="I20366" s="9">
        <v>6.7571334540843964E-2</v>
      </c>
      <c r="J20366" s="9">
        <v>6.7571334540843964E-2</v>
      </c>
      <c r="K20366" s="9">
        <v>0</v>
      </c>
      <c r="L20366" s="9">
        <v>78.284744262695313</v>
      </c>
    </row>
    <row r="20367" spans="1:12" x14ac:dyDescent="0.25">
      <c r="A20367" s="5" t="str">
        <f t="shared" si="318"/>
        <v>1ZoneRemainder of System40214</v>
      </c>
      <c r="B20367" s="9">
        <v>1</v>
      </c>
      <c r="C20367" t="s">
        <v>135</v>
      </c>
      <c r="D20367" t="s">
        <v>152</v>
      </c>
      <c r="E20367" s="9">
        <v>4</v>
      </c>
      <c r="F20367" s="9">
        <v>0</v>
      </c>
      <c r="G20367" s="9">
        <v>2</v>
      </c>
      <c r="H20367" s="9">
        <v>14</v>
      </c>
      <c r="I20367" s="9">
        <v>0.16968925297260284</v>
      </c>
      <c r="J20367" s="9">
        <v>0.16968925297260284</v>
      </c>
      <c r="K20367" s="9">
        <v>0</v>
      </c>
      <c r="L20367" s="9">
        <v>81.137405395507813</v>
      </c>
    </row>
    <row r="20368" spans="1:12" x14ac:dyDescent="0.25">
      <c r="A20368" s="5" t="str">
        <f t="shared" si="318"/>
        <v>1ZoneRemainder of System40215</v>
      </c>
      <c r="B20368" s="9">
        <v>1</v>
      </c>
      <c r="C20368" t="s">
        <v>135</v>
      </c>
      <c r="D20368" t="s">
        <v>152</v>
      </c>
      <c r="E20368" s="9">
        <v>4</v>
      </c>
      <c r="F20368" s="9">
        <v>0</v>
      </c>
      <c r="G20368" s="9">
        <v>2</v>
      </c>
      <c r="H20368" s="9">
        <v>15</v>
      </c>
      <c r="I20368" s="9">
        <v>0.35397803783416748</v>
      </c>
      <c r="J20368" s="9">
        <v>0.35397803783416748</v>
      </c>
      <c r="K20368" s="9">
        <v>0</v>
      </c>
      <c r="L20368" s="9">
        <v>82.976448059082031</v>
      </c>
    </row>
    <row r="20369" spans="1:12" x14ac:dyDescent="0.25">
      <c r="A20369" s="5" t="str">
        <f t="shared" si="318"/>
        <v>1ZoneRemainder of System40216</v>
      </c>
      <c r="B20369" s="9">
        <v>1</v>
      </c>
      <c r="C20369" t="s">
        <v>135</v>
      </c>
      <c r="D20369" t="s">
        <v>152</v>
      </c>
      <c r="E20369" s="9">
        <v>4</v>
      </c>
      <c r="F20369" s="9">
        <v>0</v>
      </c>
      <c r="G20369" s="9">
        <v>2</v>
      </c>
      <c r="H20369" s="9">
        <v>16</v>
      </c>
      <c r="I20369" s="9">
        <v>0.62211477756500244</v>
      </c>
      <c r="J20369" s="9">
        <v>0.62211477756500244</v>
      </c>
      <c r="K20369" s="9">
        <v>0</v>
      </c>
      <c r="L20369" s="9">
        <v>83.948982238769531</v>
      </c>
    </row>
    <row r="20370" spans="1:12" x14ac:dyDescent="0.25">
      <c r="A20370" s="5" t="str">
        <f t="shared" si="318"/>
        <v>1ZoneRemainder of System40217</v>
      </c>
      <c r="B20370" s="9">
        <v>1</v>
      </c>
      <c r="C20370" t="s">
        <v>135</v>
      </c>
      <c r="D20370" t="s">
        <v>152</v>
      </c>
      <c r="E20370" s="9">
        <v>4</v>
      </c>
      <c r="F20370" s="9">
        <v>0</v>
      </c>
      <c r="G20370" s="9">
        <v>2</v>
      </c>
      <c r="H20370" s="9">
        <v>17</v>
      </c>
      <c r="I20370" s="9">
        <v>0.90808433294296265</v>
      </c>
      <c r="J20370" s="9">
        <v>0.42013150453567505</v>
      </c>
      <c r="K20370" s="9">
        <v>3.6473419517278671E-2</v>
      </c>
      <c r="L20370" s="9">
        <v>84.173225402832031</v>
      </c>
    </row>
    <row r="20371" spans="1:12" x14ac:dyDescent="0.25">
      <c r="A20371" s="5" t="str">
        <f t="shared" si="318"/>
        <v>1ZoneRemainder of System40218</v>
      </c>
      <c r="B20371" s="9">
        <v>1</v>
      </c>
      <c r="C20371" t="s">
        <v>135</v>
      </c>
      <c r="D20371" t="s">
        <v>152</v>
      </c>
      <c r="E20371" s="9">
        <v>4</v>
      </c>
      <c r="F20371" s="9">
        <v>0</v>
      </c>
      <c r="G20371" s="9">
        <v>2</v>
      </c>
      <c r="H20371" s="9">
        <v>18</v>
      </c>
      <c r="I20371" s="9">
        <v>1.1711798906326294</v>
      </c>
      <c r="J20371" s="9">
        <v>0.72872346639633179</v>
      </c>
      <c r="K20371" s="9">
        <v>6.2137570232152939E-2</v>
      </c>
      <c r="L20371" s="9">
        <v>83.488113403320313</v>
      </c>
    </row>
    <row r="20372" spans="1:12" x14ac:dyDescent="0.25">
      <c r="A20372" s="5" t="str">
        <f t="shared" si="318"/>
        <v>1ZoneRemainder of System40219</v>
      </c>
      <c r="B20372" s="9">
        <v>1</v>
      </c>
      <c r="C20372" t="s">
        <v>135</v>
      </c>
      <c r="D20372" t="s">
        <v>152</v>
      </c>
      <c r="E20372" s="9">
        <v>4</v>
      </c>
      <c r="F20372" s="9">
        <v>0</v>
      </c>
      <c r="G20372" s="9">
        <v>2</v>
      </c>
      <c r="H20372" s="9">
        <v>19</v>
      </c>
      <c r="I20372" s="9">
        <v>1.3359905481338501</v>
      </c>
      <c r="J20372" s="9">
        <v>1.0760266780853271</v>
      </c>
      <c r="K20372" s="9">
        <v>5.0356823951005936E-2</v>
      </c>
      <c r="L20372" s="9">
        <v>82.185783386230469</v>
      </c>
    </row>
    <row r="20373" spans="1:12" x14ac:dyDescent="0.25">
      <c r="A20373" s="5" t="str">
        <f t="shared" si="318"/>
        <v>1ZoneRemainder of System40220</v>
      </c>
      <c r="B20373" s="9">
        <v>1</v>
      </c>
      <c r="C20373" t="s">
        <v>135</v>
      </c>
      <c r="D20373" t="s">
        <v>152</v>
      </c>
      <c r="E20373" s="9">
        <v>4</v>
      </c>
      <c r="F20373" s="9">
        <v>0</v>
      </c>
      <c r="G20373" s="9">
        <v>2</v>
      </c>
      <c r="H20373" s="9">
        <v>20</v>
      </c>
      <c r="I20373" s="9">
        <v>1.4105048179626465</v>
      </c>
      <c r="J20373" s="9">
        <v>1.1988142728805542</v>
      </c>
      <c r="K20373" s="9">
        <v>1.6192266717553139E-2</v>
      </c>
      <c r="L20373" s="9">
        <v>79.286300659179688</v>
      </c>
    </row>
    <row r="20374" spans="1:12" x14ac:dyDescent="0.25">
      <c r="A20374" s="5" t="str">
        <f t="shared" si="318"/>
        <v>1ZoneRemainder of System40221</v>
      </c>
      <c r="B20374" s="9">
        <v>1</v>
      </c>
      <c r="C20374" t="s">
        <v>135</v>
      </c>
      <c r="D20374" t="s">
        <v>152</v>
      </c>
      <c r="E20374" s="9">
        <v>4</v>
      </c>
      <c r="F20374" s="9">
        <v>0</v>
      </c>
      <c r="G20374" s="9">
        <v>2</v>
      </c>
      <c r="H20374" s="9">
        <v>21</v>
      </c>
      <c r="I20374" s="9">
        <v>1.4153621196746826</v>
      </c>
      <c r="J20374" s="9">
        <v>1.2371883392333984</v>
      </c>
      <c r="K20374" s="9">
        <v>2.3192867636680603E-2</v>
      </c>
      <c r="L20374" s="9">
        <v>74.974861145019531</v>
      </c>
    </row>
    <row r="20375" spans="1:12" x14ac:dyDescent="0.25">
      <c r="A20375" s="5" t="str">
        <f t="shared" si="318"/>
        <v>1ZoneRemainder of System40222</v>
      </c>
      <c r="B20375" s="9">
        <v>1</v>
      </c>
      <c r="C20375" t="s">
        <v>135</v>
      </c>
      <c r="D20375" t="s">
        <v>152</v>
      </c>
      <c r="E20375" s="9">
        <v>4</v>
      </c>
      <c r="F20375" s="9">
        <v>0</v>
      </c>
      <c r="G20375" s="9">
        <v>2</v>
      </c>
      <c r="H20375" s="9">
        <v>22</v>
      </c>
      <c r="I20375" s="9">
        <v>1.3342738151550293</v>
      </c>
      <c r="J20375" s="9">
        <v>1.7278069257736206</v>
      </c>
      <c r="K20375" s="9">
        <v>8.8435709476470947E-2</v>
      </c>
      <c r="L20375" s="9">
        <v>71.298507690429688</v>
      </c>
    </row>
    <row r="20376" spans="1:12" x14ac:dyDescent="0.25">
      <c r="A20376" s="5" t="str">
        <f t="shared" si="318"/>
        <v>1ZoneRemainder of System40223</v>
      </c>
      <c r="B20376" s="9">
        <v>1</v>
      </c>
      <c r="C20376" t="s">
        <v>135</v>
      </c>
      <c r="D20376" t="s">
        <v>152</v>
      </c>
      <c r="E20376" s="9">
        <v>4</v>
      </c>
      <c r="F20376" s="9">
        <v>0</v>
      </c>
      <c r="G20376" s="9">
        <v>2</v>
      </c>
      <c r="H20376" s="9">
        <v>23</v>
      </c>
      <c r="I20376" s="9">
        <v>1.1954611539840698</v>
      </c>
      <c r="J20376" s="9">
        <v>1.3566825389862061</v>
      </c>
      <c r="K20376" s="9">
        <v>5.2361246198415756E-2</v>
      </c>
      <c r="L20376" s="9">
        <v>67.995635986328125</v>
      </c>
    </row>
    <row r="20377" spans="1:12" x14ac:dyDescent="0.25">
      <c r="A20377" s="5" t="str">
        <f t="shared" si="318"/>
        <v>1ZoneRemainder of System40224</v>
      </c>
      <c r="B20377" s="9">
        <v>1</v>
      </c>
      <c r="C20377" t="s">
        <v>135</v>
      </c>
      <c r="D20377" t="s">
        <v>152</v>
      </c>
      <c r="E20377" s="9">
        <v>4</v>
      </c>
      <c r="F20377" s="9">
        <v>0</v>
      </c>
      <c r="G20377" s="9">
        <v>2</v>
      </c>
      <c r="H20377" s="9">
        <v>24</v>
      </c>
      <c r="I20377" s="9">
        <v>1.012351393699646</v>
      </c>
      <c r="J20377" s="9">
        <v>1.0889363288879395</v>
      </c>
      <c r="K20377" s="9">
        <v>3.7394389510154724E-2</v>
      </c>
      <c r="L20377" s="9">
        <v>65.398452758789063</v>
      </c>
    </row>
    <row r="20378" spans="1:12" x14ac:dyDescent="0.25">
      <c r="A20378" s="5" t="str">
        <f t="shared" si="318"/>
        <v>1ZoneRemainder of System40101</v>
      </c>
      <c r="B20378" s="9">
        <v>1</v>
      </c>
      <c r="C20378" t="s">
        <v>135</v>
      </c>
      <c r="D20378" t="s">
        <v>152</v>
      </c>
      <c r="E20378" s="9">
        <v>4</v>
      </c>
      <c r="F20378" s="9">
        <v>0</v>
      </c>
      <c r="G20378" s="9">
        <v>10</v>
      </c>
      <c r="H20378" s="9">
        <v>1</v>
      </c>
      <c r="I20378" s="9">
        <v>1.0921720266342163</v>
      </c>
      <c r="J20378" s="9">
        <v>1.0921720266342163</v>
      </c>
      <c r="K20378" s="9">
        <v>0</v>
      </c>
      <c r="L20378" s="9">
        <v>69.102249145507813</v>
      </c>
    </row>
    <row r="20379" spans="1:12" x14ac:dyDescent="0.25">
      <c r="A20379" s="5" t="str">
        <f t="shared" si="318"/>
        <v>1ZoneRemainder of System40102</v>
      </c>
      <c r="B20379" s="9">
        <v>1</v>
      </c>
      <c r="C20379" t="s">
        <v>135</v>
      </c>
      <c r="D20379" t="s">
        <v>152</v>
      </c>
      <c r="E20379" s="9">
        <v>4</v>
      </c>
      <c r="F20379" s="9">
        <v>0</v>
      </c>
      <c r="G20379" s="9">
        <v>10</v>
      </c>
      <c r="H20379" s="9">
        <v>2</v>
      </c>
      <c r="I20379" s="9">
        <v>0.89855360984802246</v>
      </c>
      <c r="J20379" s="9">
        <v>0.89855360984802246</v>
      </c>
      <c r="K20379" s="9">
        <v>0</v>
      </c>
      <c r="L20379" s="9">
        <v>66.593948364257813</v>
      </c>
    </row>
    <row r="20380" spans="1:12" x14ac:dyDescent="0.25">
      <c r="A20380" s="5" t="str">
        <f t="shared" si="318"/>
        <v>1ZoneRemainder of System40103</v>
      </c>
      <c r="B20380" s="9">
        <v>1</v>
      </c>
      <c r="C20380" t="s">
        <v>135</v>
      </c>
      <c r="D20380" t="s">
        <v>152</v>
      </c>
      <c r="E20380" s="9">
        <v>4</v>
      </c>
      <c r="F20380" s="9">
        <v>0</v>
      </c>
      <c r="G20380" s="9">
        <v>10</v>
      </c>
      <c r="H20380" s="9">
        <v>3</v>
      </c>
      <c r="I20380" s="9">
        <v>0.78832590579986572</v>
      </c>
      <c r="J20380" s="9">
        <v>0.78832590579986572</v>
      </c>
      <c r="K20380" s="9">
        <v>0</v>
      </c>
      <c r="L20380" s="9">
        <v>64.683807373046875</v>
      </c>
    </row>
    <row r="20381" spans="1:12" x14ac:dyDescent="0.25">
      <c r="A20381" s="5" t="str">
        <f t="shared" si="318"/>
        <v>1ZoneRemainder of System40104</v>
      </c>
      <c r="B20381" s="9">
        <v>1</v>
      </c>
      <c r="C20381" t="s">
        <v>135</v>
      </c>
      <c r="D20381" t="s">
        <v>152</v>
      </c>
      <c r="E20381" s="9">
        <v>4</v>
      </c>
      <c r="F20381" s="9">
        <v>0</v>
      </c>
      <c r="G20381" s="9">
        <v>10</v>
      </c>
      <c r="H20381" s="9">
        <v>4</v>
      </c>
      <c r="I20381" s="9">
        <v>0.72810262441635132</v>
      </c>
      <c r="J20381" s="9">
        <v>0.72810262441635132</v>
      </c>
      <c r="K20381" s="9">
        <v>0</v>
      </c>
      <c r="L20381" s="9">
        <v>63.363697052001953</v>
      </c>
    </row>
    <row r="20382" spans="1:12" x14ac:dyDescent="0.25">
      <c r="A20382" s="5" t="str">
        <f t="shared" si="318"/>
        <v>1ZoneRemainder of System40105</v>
      </c>
      <c r="B20382" s="9">
        <v>1</v>
      </c>
      <c r="C20382" t="s">
        <v>135</v>
      </c>
      <c r="D20382" t="s">
        <v>152</v>
      </c>
      <c r="E20382" s="9">
        <v>4</v>
      </c>
      <c r="F20382" s="9">
        <v>0</v>
      </c>
      <c r="G20382" s="9">
        <v>10</v>
      </c>
      <c r="H20382" s="9">
        <v>5</v>
      </c>
      <c r="I20382" s="9">
        <v>0.69147288799285889</v>
      </c>
      <c r="J20382" s="9">
        <v>0.69147288799285889</v>
      </c>
      <c r="K20382" s="9">
        <v>0</v>
      </c>
      <c r="L20382" s="9">
        <v>63.9385986328125</v>
      </c>
    </row>
    <row r="20383" spans="1:12" x14ac:dyDescent="0.25">
      <c r="A20383" s="5" t="str">
        <f t="shared" si="318"/>
        <v>1ZoneRemainder of System40106</v>
      </c>
      <c r="B20383" s="9">
        <v>1</v>
      </c>
      <c r="C20383" t="s">
        <v>135</v>
      </c>
      <c r="D20383" t="s">
        <v>152</v>
      </c>
      <c r="E20383" s="9">
        <v>4</v>
      </c>
      <c r="F20383" s="9">
        <v>0</v>
      </c>
      <c r="G20383" s="9">
        <v>10</v>
      </c>
      <c r="H20383" s="9">
        <v>6</v>
      </c>
      <c r="I20383" s="9">
        <v>0.68922823667526245</v>
      </c>
      <c r="J20383" s="9">
        <v>0.68922823667526245</v>
      </c>
      <c r="K20383" s="9">
        <v>0</v>
      </c>
      <c r="L20383" s="9">
        <v>63.313037872314453</v>
      </c>
    </row>
    <row r="20384" spans="1:12" x14ac:dyDescent="0.25">
      <c r="A20384" s="5" t="str">
        <f t="shared" si="318"/>
        <v>1ZoneRemainder of System40107</v>
      </c>
      <c r="B20384" s="9">
        <v>1</v>
      </c>
      <c r="C20384" t="s">
        <v>135</v>
      </c>
      <c r="D20384" t="s">
        <v>152</v>
      </c>
      <c r="E20384" s="9">
        <v>4</v>
      </c>
      <c r="F20384" s="9">
        <v>0</v>
      </c>
      <c r="G20384" s="9">
        <v>10</v>
      </c>
      <c r="H20384" s="9">
        <v>7</v>
      </c>
      <c r="I20384" s="9">
        <v>0.70623183250427246</v>
      </c>
      <c r="J20384" s="9">
        <v>0.70623183250427246</v>
      </c>
      <c r="K20384" s="9">
        <v>0</v>
      </c>
      <c r="L20384" s="9">
        <v>63.050971984863281</v>
      </c>
    </row>
    <row r="20385" spans="1:12" x14ac:dyDescent="0.25">
      <c r="A20385" s="5" t="str">
        <f t="shared" si="318"/>
        <v>1ZoneRemainder of System40108</v>
      </c>
      <c r="B20385" s="9">
        <v>1</v>
      </c>
      <c r="C20385" t="s">
        <v>135</v>
      </c>
      <c r="D20385" t="s">
        <v>152</v>
      </c>
      <c r="E20385" s="9">
        <v>4</v>
      </c>
      <c r="F20385" s="9">
        <v>0</v>
      </c>
      <c r="G20385" s="9">
        <v>10</v>
      </c>
      <c r="H20385" s="9">
        <v>8</v>
      </c>
      <c r="I20385" s="9">
        <v>0.66019272804260254</v>
      </c>
      <c r="J20385" s="9">
        <v>0.66019272804260254</v>
      </c>
      <c r="K20385" s="9">
        <v>0</v>
      </c>
      <c r="L20385" s="9">
        <v>63.318088531494141</v>
      </c>
    </row>
    <row r="20386" spans="1:12" x14ac:dyDescent="0.25">
      <c r="A20386" s="5" t="str">
        <f t="shared" si="318"/>
        <v>1ZoneRemainder of System40109</v>
      </c>
      <c r="B20386" s="9">
        <v>1</v>
      </c>
      <c r="C20386" t="s">
        <v>135</v>
      </c>
      <c r="D20386" t="s">
        <v>152</v>
      </c>
      <c r="E20386" s="9">
        <v>4</v>
      </c>
      <c r="F20386" s="9">
        <v>0</v>
      </c>
      <c r="G20386" s="9">
        <v>10</v>
      </c>
      <c r="H20386" s="9">
        <v>9</v>
      </c>
      <c r="I20386" s="9">
        <v>0.52869635820388794</v>
      </c>
      <c r="J20386" s="9">
        <v>0.52869635820388794</v>
      </c>
      <c r="K20386" s="9">
        <v>0</v>
      </c>
      <c r="L20386" s="9">
        <v>66.819580078125</v>
      </c>
    </row>
    <row r="20387" spans="1:12" x14ac:dyDescent="0.25">
      <c r="A20387" s="5" t="str">
        <f t="shared" si="318"/>
        <v>1ZoneRemainder of System401010</v>
      </c>
      <c r="B20387" s="9">
        <v>1</v>
      </c>
      <c r="C20387" t="s">
        <v>135</v>
      </c>
      <c r="D20387" t="s">
        <v>152</v>
      </c>
      <c r="E20387" s="9">
        <v>4</v>
      </c>
      <c r="F20387" s="9">
        <v>0</v>
      </c>
      <c r="G20387" s="9">
        <v>10</v>
      </c>
      <c r="H20387" s="9">
        <v>10</v>
      </c>
      <c r="I20387" s="9">
        <v>0.46585625410079956</v>
      </c>
      <c r="J20387" s="9">
        <v>0.46585625410079956</v>
      </c>
      <c r="K20387" s="9">
        <v>0</v>
      </c>
      <c r="L20387" s="9">
        <v>71.914115905761719</v>
      </c>
    </row>
    <row r="20388" spans="1:12" x14ac:dyDescent="0.25">
      <c r="A20388" s="5" t="str">
        <f t="shared" si="318"/>
        <v>1ZoneRemainder of System401011</v>
      </c>
      <c r="B20388" s="9">
        <v>1</v>
      </c>
      <c r="C20388" t="s">
        <v>135</v>
      </c>
      <c r="D20388" t="s">
        <v>152</v>
      </c>
      <c r="E20388" s="9">
        <v>4</v>
      </c>
      <c r="F20388" s="9">
        <v>0</v>
      </c>
      <c r="G20388" s="9">
        <v>10</v>
      </c>
      <c r="H20388" s="9">
        <v>11</v>
      </c>
      <c r="I20388" s="9">
        <v>0.40716454386711121</v>
      </c>
      <c r="J20388" s="9">
        <v>0.40716454386711121</v>
      </c>
      <c r="K20388" s="9">
        <v>0</v>
      </c>
      <c r="L20388" s="9">
        <v>76.75335693359375</v>
      </c>
    </row>
    <row r="20389" spans="1:12" x14ac:dyDescent="0.25">
      <c r="A20389" s="5" t="str">
        <f t="shared" si="318"/>
        <v>1ZoneRemainder of System401012</v>
      </c>
      <c r="B20389" s="9">
        <v>1</v>
      </c>
      <c r="C20389" t="s">
        <v>135</v>
      </c>
      <c r="D20389" t="s">
        <v>152</v>
      </c>
      <c r="E20389" s="9">
        <v>4</v>
      </c>
      <c r="F20389" s="9">
        <v>0</v>
      </c>
      <c r="G20389" s="9">
        <v>10</v>
      </c>
      <c r="H20389" s="9">
        <v>12</v>
      </c>
      <c r="I20389" s="9">
        <v>0.43842893838882446</v>
      </c>
      <c r="J20389" s="9">
        <v>0.43842893838882446</v>
      </c>
      <c r="K20389" s="9">
        <v>0</v>
      </c>
      <c r="L20389" s="9">
        <v>80.790443420410156</v>
      </c>
    </row>
    <row r="20390" spans="1:12" x14ac:dyDescent="0.25">
      <c r="A20390" s="5" t="str">
        <f t="shared" si="318"/>
        <v>1ZoneRemainder of System401013</v>
      </c>
      <c r="B20390" s="9">
        <v>1</v>
      </c>
      <c r="C20390" t="s">
        <v>135</v>
      </c>
      <c r="D20390" t="s">
        <v>152</v>
      </c>
      <c r="E20390" s="9">
        <v>4</v>
      </c>
      <c r="F20390" s="9">
        <v>0</v>
      </c>
      <c r="G20390" s="9">
        <v>10</v>
      </c>
      <c r="H20390" s="9">
        <v>13</v>
      </c>
      <c r="I20390" s="9">
        <v>0.58270996809005737</v>
      </c>
      <c r="J20390" s="9">
        <v>0.58270996809005737</v>
      </c>
      <c r="K20390" s="9">
        <v>0</v>
      </c>
      <c r="L20390" s="9">
        <v>83.805679321289063</v>
      </c>
    </row>
    <row r="20391" spans="1:12" x14ac:dyDescent="0.25">
      <c r="A20391" s="5" t="str">
        <f t="shared" si="318"/>
        <v>1ZoneRemainder of System401014</v>
      </c>
      <c r="B20391" s="9">
        <v>1</v>
      </c>
      <c r="C20391" t="s">
        <v>135</v>
      </c>
      <c r="D20391" t="s">
        <v>152</v>
      </c>
      <c r="E20391" s="9">
        <v>4</v>
      </c>
      <c r="F20391" s="9">
        <v>0</v>
      </c>
      <c r="G20391" s="9">
        <v>10</v>
      </c>
      <c r="H20391" s="9">
        <v>14</v>
      </c>
      <c r="I20391" s="9">
        <v>0.79145961999893188</v>
      </c>
      <c r="J20391" s="9">
        <v>0.79145961999893188</v>
      </c>
      <c r="K20391" s="9">
        <v>0</v>
      </c>
      <c r="L20391" s="9">
        <v>85.800468444824219</v>
      </c>
    </row>
    <row r="20392" spans="1:12" x14ac:dyDescent="0.25">
      <c r="A20392" s="5" t="str">
        <f t="shared" si="318"/>
        <v>1ZoneRemainder of System401015</v>
      </c>
      <c r="B20392" s="9">
        <v>1</v>
      </c>
      <c r="C20392" t="s">
        <v>135</v>
      </c>
      <c r="D20392" t="s">
        <v>152</v>
      </c>
      <c r="E20392" s="9">
        <v>4</v>
      </c>
      <c r="F20392" s="9">
        <v>0</v>
      </c>
      <c r="G20392" s="9">
        <v>10</v>
      </c>
      <c r="H20392" s="9">
        <v>15</v>
      </c>
      <c r="I20392" s="9">
        <v>1.049454927444458</v>
      </c>
      <c r="J20392" s="9">
        <v>1.049454927444458</v>
      </c>
      <c r="K20392" s="9">
        <v>0</v>
      </c>
      <c r="L20392" s="9">
        <v>87.3388671875</v>
      </c>
    </row>
    <row r="20393" spans="1:12" x14ac:dyDescent="0.25">
      <c r="A20393" s="5" t="str">
        <f t="shared" si="318"/>
        <v>1ZoneRemainder of System401016</v>
      </c>
      <c r="B20393" s="9">
        <v>1</v>
      </c>
      <c r="C20393" t="s">
        <v>135</v>
      </c>
      <c r="D20393" t="s">
        <v>152</v>
      </c>
      <c r="E20393" s="9">
        <v>4</v>
      </c>
      <c r="F20393" s="9">
        <v>0</v>
      </c>
      <c r="G20393" s="9">
        <v>10</v>
      </c>
      <c r="H20393" s="9">
        <v>16</v>
      </c>
      <c r="I20393" s="9">
        <v>1.371296763420105</v>
      </c>
      <c r="J20393" s="9">
        <v>1.371296763420105</v>
      </c>
      <c r="K20393" s="9">
        <v>0</v>
      </c>
      <c r="L20393" s="9">
        <v>88.627738952636719</v>
      </c>
    </row>
    <row r="20394" spans="1:12" x14ac:dyDescent="0.25">
      <c r="A20394" s="5" t="str">
        <f t="shared" si="318"/>
        <v>1ZoneRemainder of System401017</v>
      </c>
      <c r="B20394" s="9">
        <v>1</v>
      </c>
      <c r="C20394" t="s">
        <v>135</v>
      </c>
      <c r="D20394" t="s">
        <v>152</v>
      </c>
      <c r="E20394" s="9">
        <v>4</v>
      </c>
      <c r="F20394" s="9">
        <v>0</v>
      </c>
      <c r="G20394" s="9">
        <v>10</v>
      </c>
      <c r="H20394" s="9">
        <v>17</v>
      </c>
      <c r="I20394" s="9">
        <v>1.6742960214614868</v>
      </c>
      <c r="J20394" s="9">
        <v>0.68862128257751465</v>
      </c>
      <c r="K20394" s="9">
        <v>2.1016713231801987E-2</v>
      </c>
      <c r="L20394" s="9">
        <v>89.469619750976563</v>
      </c>
    </row>
    <row r="20395" spans="1:12" x14ac:dyDescent="0.25">
      <c r="A20395" s="5" t="str">
        <f t="shared" si="318"/>
        <v>1ZoneRemainder of System401018</v>
      </c>
      <c r="B20395" s="9">
        <v>1</v>
      </c>
      <c r="C20395" t="s">
        <v>135</v>
      </c>
      <c r="D20395" t="s">
        <v>152</v>
      </c>
      <c r="E20395" s="9">
        <v>4</v>
      </c>
      <c r="F20395" s="9">
        <v>0</v>
      </c>
      <c r="G20395" s="9">
        <v>10</v>
      </c>
      <c r="H20395" s="9">
        <v>18</v>
      </c>
      <c r="I20395" s="9">
        <v>1.9426896572113037</v>
      </c>
      <c r="J20395" s="9">
        <v>1.367854118347168</v>
      </c>
      <c r="K20395" s="9">
        <v>3.7047158926725388E-2</v>
      </c>
      <c r="L20395" s="9">
        <v>89.650466918945313</v>
      </c>
    </row>
    <row r="20396" spans="1:12" x14ac:dyDescent="0.25">
      <c r="A20396" s="5" t="str">
        <f t="shared" si="318"/>
        <v>1ZoneRemainder of System401019</v>
      </c>
      <c r="B20396" s="9">
        <v>1</v>
      </c>
      <c r="C20396" t="s">
        <v>135</v>
      </c>
      <c r="D20396" t="s">
        <v>152</v>
      </c>
      <c r="E20396" s="9">
        <v>4</v>
      </c>
      <c r="F20396" s="9">
        <v>0</v>
      </c>
      <c r="G20396" s="9">
        <v>10</v>
      </c>
      <c r="H20396" s="9">
        <v>19</v>
      </c>
      <c r="I20396" s="9">
        <v>2.0704927444458008</v>
      </c>
      <c r="J20396" s="9">
        <v>1.7115626335144043</v>
      </c>
      <c r="K20396" s="9">
        <v>2.9363136738538742E-2</v>
      </c>
      <c r="L20396" s="9">
        <v>88.740226745605469</v>
      </c>
    </row>
    <row r="20397" spans="1:12" x14ac:dyDescent="0.25">
      <c r="A20397" s="5" t="str">
        <f t="shared" si="318"/>
        <v>1ZoneRemainder of System401020</v>
      </c>
      <c r="B20397" s="9">
        <v>1</v>
      </c>
      <c r="C20397" t="s">
        <v>135</v>
      </c>
      <c r="D20397" t="s">
        <v>152</v>
      </c>
      <c r="E20397" s="9">
        <v>4</v>
      </c>
      <c r="F20397" s="9">
        <v>0</v>
      </c>
      <c r="G20397" s="9">
        <v>10</v>
      </c>
      <c r="H20397" s="9">
        <v>20</v>
      </c>
      <c r="I20397" s="9">
        <v>2.0638203620910645</v>
      </c>
      <c r="J20397" s="9">
        <v>1.7941203117370605</v>
      </c>
      <c r="K20397" s="9">
        <v>6.8011190742254257E-3</v>
      </c>
      <c r="L20397" s="9">
        <v>86.748367309570313</v>
      </c>
    </row>
    <row r="20398" spans="1:12" x14ac:dyDescent="0.25">
      <c r="A20398" s="5" t="str">
        <f t="shared" si="318"/>
        <v>1ZoneRemainder of System401021</v>
      </c>
      <c r="B20398" s="9">
        <v>1</v>
      </c>
      <c r="C20398" t="s">
        <v>135</v>
      </c>
      <c r="D20398" t="s">
        <v>152</v>
      </c>
      <c r="E20398" s="9">
        <v>4</v>
      </c>
      <c r="F20398" s="9">
        <v>0</v>
      </c>
      <c r="G20398" s="9">
        <v>10</v>
      </c>
      <c r="H20398" s="9">
        <v>21</v>
      </c>
      <c r="I20398" s="9">
        <v>2.0184566974639893</v>
      </c>
      <c r="J20398" s="9">
        <v>1.7759518623352051</v>
      </c>
      <c r="K20398" s="9">
        <v>1.0307727381587029E-2</v>
      </c>
      <c r="L20398" s="9">
        <v>83.250106811523438</v>
      </c>
    </row>
    <row r="20399" spans="1:12" x14ac:dyDescent="0.25">
      <c r="A20399" s="5" t="str">
        <f t="shared" si="318"/>
        <v>1ZoneRemainder of System401022</v>
      </c>
      <c r="B20399" s="9">
        <v>1</v>
      </c>
      <c r="C20399" t="s">
        <v>135</v>
      </c>
      <c r="D20399" t="s">
        <v>152</v>
      </c>
      <c r="E20399" s="9">
        <v>4</v>
      </c>
      <c r="F20399" s="9">
        <v>0</v>
      </c>
      <c r="G20399" s="9">
        <v>10</v>
      </c>
      <c r="H20399" s="9">
        <v>22</v>
      </c>
      <c r="I20399" s="9">
        <v>1.9033908843994141</v>
      </c>
      <c r="J20399" s="9">
        <v>2.3862113952636719</v>
      </c>
      <c r="K20399" s="9">
        <v>3.3733230084180832E-2</v>
      </c>
      <c r="L20399" s="9">
        <v>79.653488159179688</v>
      </c>
    </row>
    <row r="20400" spans="1:12" x14ac:dyDescent="0.25">
      <c r="A20400" s="5" t="str">
        <f t="shared" si="318"/>
        <v>1ZoneRemainder of System401023</v>
      </c>
      <c r="B20400" s="9">
        <v>1</v>
      </c>
      <c r="C20400" t="s">
        <v>135</v>
      </c>
      <c r="D20400" t="s">
        <v>152</v>
      </c>
      <c r="E20400" s="9">
        <v>4</v>
      </c>
      <c r="F20400" s="9">
        <v>0</v>
      </c>
      <c r="G20400" s="9">
        <v>10</v>
      </c>
      <c r="H20400" s="9">
        <v>23</v>
      </c>
      <c r="I20400" s="9">
        <v>1.6853185892105103</v>
      </c>
      <c r="J20400" s="9">
        <v>1.8564101457595825</v>
      </c>
      <c r="K20400" s="9">
        <v>2.2111494094133377E-2</v>
      </c>
      <c r="L20400" s="9">
        <v>76.513412475585938</v>
      </c>
    </row>
    <row r="20401" spans="1:12" x14ac:dyDescent="0.25">
      <c r="A20401" s="5" t="str">
        <f t="shared" si="318"/>
        <v>1ZoneRemainder of System401024</v>
      </c>
      <c r="B20401" s="9">
        <v>1</v>
      </c>
      <c r="C20401" t="s">
        <v>135</v>
      </c>
      <c r="D20401" t="s">
        <v>152</v>
      </c>
      <c r="E20401" s="9">
        <v>4</v>
      </c>
      <c r="F20401" s="9">
        <v>0</v>
      </c>
      <c r="G20401" s="9">
        <v>10</v>
      </c>
      <c r="H20401" s="9">
        <v>24</v>
      </c>
      <c r="I20401" s="9">
        <v>1.4130069017410278</v>
      </c>
      <c r="J20401" s="9">
        <v>1.5018628835678101</v>
      </c>
      <c r="K20401" s="9">
        <v>1.7196813598275185E-2</v>
      </c>
      <c r="L20401" s="9">
        <v>73.582870483398438</v>
      </c>
    </row>
    <row r="20402" spans="1:12" x14ac:dyDescent="0.25">
      <c r="A20402" s="5" t="str">
        <f t="shared" si="318"/>
        <v>1ZoneRemainder of System4121</v>
      </c>
      <c r="B20402" s="9">
        <v>1</v>
      </c>
      <c r="C20402" t="s">
        <v>135</v>
      </c>
      <c r="D20402" t="s">
        <v>152</v>
      </c>
      <c r="E20402" s="9">
        <v>4</v>
      </c>
      <c r="F20402" s="9">
        <v>1</v>
      </c>
      <c r="G20402" s="9">
        <v>2</v>
      </c>
      <c r="H20402" s="9">
        <v>1</v>
      </c>
      <c r="I20402" s="9">
        <v>0.86590468883514404</v>
      </c>
      <c r="J20402" s="9">
        <v>0.86590468883514404</v>
      </c>
      <c r="K20402" s="9">
        <v>0</v>
      </c>
      <c r="L20402" s="9">
        <v>64.495193481445313</v>
      </c>
    </row>
    <row r="20403" spans="1:12" x14ac:dyDescent="0.25">
      <c r="A20403" s="5" t="str">
        <f t="shared" si="318"/>
        <v>1ZoneRemainder of System4122</v>
      </c>
      <c r="B20403" s="9">
        <v>1</v>
      </c>
      <c r="C20403" t="s">
        <v>135</v>
      </c>
      <c r="D20403" t="s">
        <v>152</v>
      </c>
      <c r="E20403" s="9">
        <v>4</v>
      </c>
      <c r="F20403" s="9">
        <v>1</v>
      </c>
      <c r="G20403" s="9">
        <v>2</v>
      </c>
      <c r="H20403" s="9">
        <v>2</v>
      </c>
      <c r="I20403" s="9">
        <v>0.76561093330383301</v>
      </c>
      <c r="J20403" s="9">
        <v>0.76561093330383301</v>
      </c>
      <c r="K20403" s="9">
        <v>0</v>
      </c>
      <c r="L20403" s="9">
        <v>62.779808044433594</v>
      </c>
    </row>
    <row r="20404" spans="1:12" x14ac:dyDescent="0.25">
      <c r="A20404" s="5" t="str">
        <f t="shared" si="318"/>
        <v>1ZoneRemainder of System4123</v>
      </c>
      <c r="B20404" s="9">
        <v>1</v>
      </c>
      <c r="C20404" t="s">
        <v>135</v>
      </c>
      <c r="D20404" t="s">
        <v>152</v>
      </c>
      <c r="E20404" s="9">
        <v>4</v>
      </c>
      <c r="F20404" s="9">
        <v>1</v>
      </c>
      <c r="G20404" s="9">
        <v>2</v>
      </c>
      <c r="H20404" s="9">
        <v>3</v>
      </c>
      <c r="I20404" s="9">
        <v>0.70075750350952148</v>
      </c>
      <c r="J20404" s="9">
        <v>0.70075750350952148</v>
      </c>
      <c r="K20404" s="9">
        <v>0</v>
      </c>
      <c r="L20404" s="9">
        <v>61.644882202148438</v>
      </c>
    </row>
    <row r="20405" spans="1:12" x14ac:dyDescent="0.25">
      <c r="A20405" s="5" t="str">
        <f t="shared" si="318"/>
        <v>1ZoneRemainder of System4124</v>
      </c>
      <c r="B20405" s="9">
        <v>1</v>
      </c>
      <c r="C20405" t="s">
        <v>135</v>
      </c>
      <c r="D20405" t="s">
        <v>152</v>
      </c>
      <c r="E20405" s="9">
        <v>4</v>
      </c>
      <c r="F20405" s="9">
        <v>1</v>
      </c>
      <c r="G20405" s="9">
        <v>2</v>
      </c>
      <c r="H20405" s="9">
        <v>4</v>
      </c>
      <c r="I20405" s="9">
        <v>0.65526795387268066</v>
      </c>
      <c r="J20405" s="9">
        <v>0.65526795387268066</v>
      </c>
      <c r="K20405" s="9">
        <v>0</v>
      </c>
      <c r="L20405" s="9">
        <v>60.396682739257813</v>
      </c>
    </row>
    <row r="20406" spans="1:12" x14ac:dyDescent="0.25">
      <c r="A20406" s="5" t="str">
        <f t="shared" si="318"/>
        <v>1ZoneRemainder of System4125</v>
      </c>
      <c r="B20406" s="9">
        <v>1</v>
      </c>
      <c r="C20406" t="s">
        <v>135</v>
      </c>
      <c r="D20406" t="s">
        <v>152</v>
      </c>
      <c r="E20406" s="9">
        <v>4</v>
      </c>
      <c r="F20406" s="9">
        <v>1</v>
      </c>
      <c r="G20406" s="9">
        <v>2</v>
      </c>
      <c r="H20406" s="9">
        <v>5</v>
      </c>
      <c r="I20406" s="9">
        <v>0.62925660610198975</v>
      </c>
      <c r="J20406" s="9">
        <v>0.62925660610198975</v>
      </c>
      <c r="K20406" s="9">
        <v>0</v>
      </c>
      <c r="L20406" s="9">
        <v>59.356327056884766</v>
      </c>
    </row>
    <row r="20407" spans="1:12" x14ac:dyDescent="0.25">
      <c r="A20407" s="5" t="str">
        <f t="shared" si="318"/>
        <v>1ZoneRemainder of System4126</v>
      </c>
      <c r="B20407" s="9">
        <v>1</v>
      </c>
      <c r="C20407" t="s">
        <v>135</v>
      </c>
      <c r="D20407" t="s">
        <v>152</v>
      </c>
      <c r="E20407" s="9">
        <v>4</v>
      </c>
      <c r="F20407" s="9">
        <v>1</v>
      </c>
      <c r="G20407" s="9">
        <v>2</v>
      </c>
      <c r="H20407" s="9">
        <v>6</v>
      </c>
      <c r="I20407" s="9">
        <v>0.63076865673065186</v>
      </c>
      <c r="J20407" s="9">
        <v>0.63076865673065186</v>
      </c>
      <c r="K20407" s="9">
        <v>0</v>
      </c>
      <c r="L20407" s="9">
        <v>58.367214202880859</v>
      </c>
    </row>
    <row r="20408" spans="1:12" x14ac:dyDescent="0.25">
      <c r="A20408" s="5" t="str">
        <f t="shared" si="318"/>
        <v>1ZoneRemainder of System4127</v>
      </c>
      <c r="B20408" s="9">
        <v>1</v>
      </c>
      <c r="C20408" t="s">
        <v>135</v>
      </c>
      <c r="D20408" t="s">
        <v>152</v>
      </c>
      <c r="E20408" s="9">
        <v>4</v>
      </c>
      <c r="F20408" s="9">
        <v>1</v>
      </c>
      <c r="G20408" s="9">
        <v>2</v>
      </c>
      <c r="H20408" s="9">
        <v>7</v>
      </c>
      <c r="I20408" s="9">
        <v>0.65709716081619263</v>
      </c>
      <c r="J20408" s="9">
        <v>0.65709716081619263</v>
      </c>
      <c r="K20408" s="9">
        <v>0</v>
      </c>
      <c r="L20408" s="9">
        <v>57.642982482910156</v>
      </c>
    </row>
    <row r="20409" spans="1:12" x14ac:dyDescent="0.25">
      <c r="A20409" s="5" t="str">
        <f t="shared" si="318"/>
        <v>1ZoneRemainder of System4128</v>
      </c>
      <c r="B20409" s="9">
        <v>1</v>
      </c>
      <c r="C20409" t="s">
        <v>135</v>
      </c>
      <c r="D20409" t="s">
        <v>152</v>
      </c>
      <c r="E20409" s="9">
        <v>4</v>
      </c>
      <c r="F20409" s="9">
        <v>1</v>
      </c>
      <c r="G20409" s="9">
        <v>2</v>
      </c>
      <c r="H20409" s="9">
        <v>8</v>
      </c>
      <c r="I20409" s="9">
        <v>0.603066086769104</v>
      </c>
      <c r="J20409" s="9">
        <v>0.603066086769104</v>
      </c>
      <c r="K20409" s="9">
        <v>0</v>
      </c>
      <c r="L20409" s="9">
        <v>57.201972961425781</v>
      </c>
    </row>
    <row r="20410" spans="1:12" x14ac:dyDescent="0.25">
      <c r="A20410" s="5" t="str">
        <f t="shared" si="318"/>
        <v>1ZoneRemainder of System4129</v>
      </c>
      <c r="B20410" s="9">
        <v>1</v>
      </c>
      <c r="C20410" t="s">
        <v>135</v>
      </c>
      <c r="D20410" t="s">
        <v>152</v>
      </c>
      <c r="E20410" s="9">
        <v>4</v>
      </c>
      <c r="F20410" s="9">
        <v>1</v>
      </c>
      <c r="G20410" s="9">
        <v>2</v>
      </c>
      <c r="H20410" s="9">
        <v>9</v>
      </c>
      <c r="I20410" s="9">
        <v>0.44097822904586792</v>
      </c>
      <c r="J20410" s="9">
        <v>0.44097822904586792</v>
      </c>
      <c r="K20410" s="9">
        <v>0</v>
      </c>
      <c r="L20410" s="9">
        <v>59.149078369140625</v>
      </c>
    </row>
    <row r="20411" spans="1:12" x14ac:dyDescent="0.25">
      <c r="A20411" s="5" t="str">
        <f t="shared" si="318"/>
        <v>1ZoneRemainder of System41210</v>
      </c>
      <c r="B20411" s="9">
        <v>1</v>
      </c>
      <c r="C20411" t="s">
        <v>135</v>
      </c>
      <c r="D20411" t="s">
        <v>152</v>
      </c>
      <c r="E20411" s="9">
        <v>4</v>
      </c>
      <c r="F20411" s="9">
        <v>1</v>
      </c>
      <c r="G20411" s="9">
        <v>2</v>
      </c>
      <c r="H20411" s="9">
        <v>10</v>
      </c>
      <c r="I20411" s="9">
        <v>0.25289782881736755</v>
      </c>
      <c r="J20411" s="9">
        <v>0.25289782881736755</v>
      </c>
      <c r="K20411" s="9">
        <v>0</v>
      </c>
      <c r="L20411" s="9">
        <v>63.85748291015625</v>
      </c>
    </row>
    <row r="20412" spans="1:12" x14ac:dyDescent="0.25">
      <c r="A20412" s="5" t="str">
        <f t="shared" si="318"/>
        <v>1ZoneRemainder of System41211</v>
      </c>
      <c r="B20412" s="9">
        <v>1</v>
      </c>
      <c r="C20412" t="s">
        <v>135</v>
      </c>
      <c r="D20412" t="s">
        <v>152</v>
      </c>
      <c r="E20412" s="9">
        <v>4</v>
      </c>
      <c r="F20412" s="9">
        <v>1</v>
      </c>
      <c r="G20412" s="9">
        <v>2</v>
      </c>
      <c r="H20412" s="9">
        <v>11</v>
      </c>
      <c r="I20412" s="9">
        <v>0.17761275172233582</v>
      </c>
      <c r="J20412" s="9">
        <v>0.17761275172233582</v>
      </c>
      <c r="K20412" s="9">
        <v>0</v>
      </c>
      <c r="L20412" s="9">
        <v>69.896621704101563</v>
      </c>
    </row>
    <row r="20413" spans="1:12" x14ac:dyDescent="0.25">
      <c r="A20413" s="5" t="str">
        <f t="shared" si="318"/>
        <v>1ZoneRemainder of System41212</v>
      </c>
      <c r="B20413" s="9">
        <v>1</v>
      </c>
      <c r="C20413" t="s">
        <v>135</v>
      </c>
      <c r="D20413" t="s">
        <v>152</v>
      </c>
      <c r="E20413" s="9">
        <v>4</v>
      </c>
      <c r="F20413" s="9">
        <v>1</v>
      </c>
      <c r="G20413" s="9">
        <v>2</v>
      </c>
      <c r="H20413" s="9">
        <v>12</v>
      </c>
      <c r="I20413" s="9">
        <v>0.10518710315227509</v>
      </c>
      <c r="J20413" s="9">
        <v>0.10518710315227509</v>
      </c>
      <c r="K20413" s="9">
        <v>0</v>
      </c>
      <c r="L20413" s="9">
        <v>75.160423278808594</v>
      </c>
    </row>
    <row r="20414" spans="1:12" x14ac:dyDescent="0.25">
      <c r="A20414" s="5" t="str">
        <f t="shared" si="318"/>
        <v>1ZoneRemainder of System41213</v>
      </c>
      <c r="B20414" s="9">
        <v>1</v>
      </c>
      <c r="C20414" t="s">
        <v>135</v>
      </c>
      <c r="D20414" t="s">
        <v>152</v>
      </c>
      <c r="E20414" s="9">
        <v>4</v>
      </c>
      <c r="F20414" s="9">
        <v>1</v>
      </c>
      <c r="G20414" s="9">
        <v>2</v>
      </c>
      <c r="H20414" s="9">
        <v>13</v>
      </c>
      <c r="I20414" s="9">
        <v>0.13860009610652924</v>
      </c>
      <c r="J20414" s="9">
        <v>0.13860009610652924</v>
      </c>
      <c r="K20414" s="9">
        <v>0</v>
      </c>
      <c r="L20414" s="9">
        <v>79.351943969726563</v>
      </c>
    </row>
    <row r="20415" spans="1:12" x14ac:dyDescent="0.25">
      <c r="A20415" s="5" t="str">
        <f t="shared" si="318"/>
        <v>1ZoneRemainder of System41214</v>
      </c>
      <c r="B20415" s="9">
        <v>1</v>
      </c>
      <c r="C20415" t="s">
        <v>135</v>
      </c>
      <c r="D20415" t="s">
        <v>152</v>
      </c>
      <c r="E20415" s="9">
        <v>4</v>
      </c>
      <c r="F20415" s="9">
        <v>1</v>
      </c>
      <c r="G20415" s="9">
        <v>2</v>
      </c>
      <c r="H20415" s="9">
        <v>14</v>
      </c>
      <c r="I20415" s="9">
        <v>0.25954177975654602</v>
      </c>
      <c r="J20415" s="9">
        <v>0.25954177975654602</v>
      </c>
      <c r="K20415" s="9">
        <v>0</v>
      </c>
      <c r="L20415" s="9">
        <v>82.011383056640625</v>
      </c>
    </row>
    <row r="20416" spans="1:12" x14ac:dyDescent="0.25">
      <c r="A20416" s="5" t="str">
        <f t="shared" si="318"/>
        <v>1ZoneRemainder of System41215</v>
      </c>
      <c r="B20416" s="9">
        <v>1</v>
      </c>
      <c r="C20416" t="s">
        <v>135</v>
      </c>
      <c r="D20416" t="s">
        <v>152</v>
      </c>
      <c r="E20416" s="9">
        <v>4</v>
      </c>
      <c r="F20416" s="9">
        <v>1</v>
      </c>
      <c r="G20416" s="9">
        <v>2</v>
      </c>
      <c r="H20416" s="9">
        <v>15</v>
      </c>
      <c r="I20416" s="9">
        <v>0.45898443460464478</v>
      </c>
      <c r="J20416" s="9">
        <v>0.45898443460464478</v>
      </c>
      <c r="K20416" s="9">
        <v>0</v>
      </c>
      <c r="L20416" s="9">
        <v>83.801071166992188</v>
      </c>
    </row>
    <row r="20417" spans="1:12" x14ac:dyDescent="0.25">
      <c r="A20417" s="5" t="str">
        <f t="shared" si="318"/>
        <v>1ZoneRemainder of System41216</v>
      </c>
      <c r="B20417" s="9">
        <v>1</v>
      </c>
      <c r="C20417" t="s">
        <v>135</v>
      </c>
      <c r="D20417" t="s">
        <v>152</v>
      </c>
      <c r="E20417" s="9">
        <v>4</v>
      </c>
      <c r="F20417" s="9">
        <v>1</v>
      </c>
      <c r="G20417" s="9">
        <v>2</v>
      </c>
      <c r="H20417" s="9">
        <v>16</v>
      </c>
      <c r="I20417" s="9">
        <v>0.74090534448623657</v>
      </c>
      <c r="J20417" s="9">
        <v>0.74090534448623657</v>
      </c>
      <c r="K20417" s="9">
        <v>0</v>
      </c>
      <c r="L20417" s="9">
        <v>84.798118591308594</v>
      </c>
    </row>
    <row r="20418" spans="1:12" x14ac:dyDescent="0.25">
      <c r="A20418" s="5" t="str">
        <f t="shared" si="318"/>
        <v>1ZoneRemainder of System41217</v>
      </c>
      <c r="B20418" s="9">
        <v>1</v>
      </c>
      <c r="C20418" t="s">
        <v>135</v>
      </c>
      <c r="D20418" t="s">
        <v>152</v>
      </c>
      <c r="E20418" s="9">
        <v>4</v>
      </c>
      <c r="F20418" s="9">
        <v>1</v>
      </c>
      <c r="G20418" s="9">
        <v>2</v>
      </c>
      <c r="H20418" s="9">
        <v>17</v>
      </c>
      <c r="I20418" s="9">
        <v>1.0341709852218628</v>
      </c>
      <c r="J20418" s="9">
        <v>0.42123401165008545</v>
      </c>
      <c r="K20418" s="9">
        <v>3.403317928314209E-2</v>
      </c>
      <c r="L20418" s="9">
        <v>84.919441223144531</v>
      </c>
    </row>
    <row r="20419" spans="1:12" x14ac:dyDescent="0.25">
      <c r="A20419" s="5" t="str">
        <f t="shared" ref="A20419:A20482" si="319">B20419&amp;C20419&amp;D20419&amp;E20419&amp;F20419&amp;G20419&amp;H20419</f>
        <v>1ZoneRemainder of System41218</v>
      </c>
      <c r="B20419" s="9">
        <v>1</v>
      </c>
      <c r="C20419" t="s">
        <v>135</v>
      </c>
      <c r="D20419" t="s">
        <v>152</v>
      </c>
      <c r="E20419" s="9">
        <v>4</v>
      </c>
      <c r="F20419" s="9">
        <v>1</v>
      </c>
      <c r="G20419" s="9">
        <v>2</v>
      </c>
      <c r="H20419" s="9">
        <v>18</v>
      </c>
      <c r="I20419" s="9">
        <v>1.3027365207672119</v>
      </c>
      <c r="J20419" s="9">
        <v>0.83546769618988037</v>
      </c>
      <c r="K20419" s="9">
        <v>5.6587338447570801E-2</v>
      </c>
      <c r="L20419" s="9">
        <v>84.643150329589844</v>
      </c>
    </row>
    <row r="20420" spans="1:12" x14ac:dyDescent="0.25">
      <c r="A20420" s="5" t="str">
        <f t="shared" si="319"/>
        <v>1ZoneRemainder of System41219</v>
      </c>
      <c r="B20420" s="9">
        <v>1</v>
      </c>
      <c r="C20420" t="s">
        <v>135</v>
      </c>
      <c r="D20420" t="s">
        <v>152</v>
      </c>
      <c r="E20420" s="9">
        <v>4</v>
      </c>
      <c r="F20420" s="9">
        <v>1</v>
      </c>
      <c r="G20420" s="9">
        <v>2</v>
      </c>
      <c r="H20420" s="9">
        <v>19</v>
      </c>
      <c r="I20420" s="9">
        <v>1.4626116752624512</v>
      </c>
      <c r="J20420" s="9">
        <v>1.1887627840042114</v>
      </c>
      <c r="K20420" s="9">
        <v>4.7071229666471481E-2</v>
      </c>
      <c r="L20420" s="9">
        <v>83.105377197265625</v>
      </c>
    </row>
    <row r="20421" spans="1:12" x14ac:dyDescent="0.25">
      <c r="A20421" s="5" t="str">
        <f t="shared" si="319"/>
        <v>1ZoneRemainder of System41220</v>
      </c>
      <c r="B20421" s="9">
        <v>1</v>
      </c>
      <c r="C20421" t="s">
        <v>135</v>
      </c>
      <c r="D20421" t="s">
        <v>152</v>
      </c>
      <c r="E20421" s="9">
        <v>4</v>
      </c>
      <c r="F20421" s="9">
        <v>1</v>
      </c>
      <c r="G20421" s="9">
        <v>2</v>
      </c>
      <c r="H20421" s="9">
        <v>20</v>
      </c>
      <c r="I20421" s="9">
        <v>1.5170859098434448</v>
      </c>
      <c r="J20421" s="9">
        <v>1.2976304292678833</v>
      </c>
      <c r="K20421" s="9">
        <v>1.4631717465817928E-2</v>
      </c>
      <c r="L20421" s="9">
        <v>80.285133361816406</v>
      </c>
    </row>
    <row r="20422" spans="1:12" x14ac:dyDescent="0.25">
      <c r="A20422" s="5" t="str">
        <f t="shared" si="319"/>
        <v>1ZoneRemainder of System41221</v>
      </c>
      <c r="B20422" s="9">
        <v>1</v>
      </c>
      <c r="C20422" t="s">
        <v>135</v>
      </c>
      <c r="D20422" t="s">
        <v>152</v>
      </c>
      <c r="E20422" s="9">
        <v>4</v>
      </c>
      <c r="F20422" s="9">
        <v>1</v>
      </c>
      <c r="G20422" s="9">
        <v>2</v>
      </c>
      <c r="H20422" s="9">
        <v>21</v>
      </c>
      <c r="I20422" s="9">
        <v>1.509040355682373</v>
      </c>
      <c r="J20422" s="9">
        <v>1.3241075277328491</v>
      </c>
      <c r="K20422" s="9">
        <v>2.1757934242486954E-2</v>
      </c>
      <c r="L20422" s="9">
        <v>75.844306945800781</v>
      </c>
    </row>
    <row r="20423" spans="1:12" x14ac:dyDescent="0.25">
      <c r="A20423" s="5" t="str">
        <f t="shared" si="319"/>
        <v>1ZoneRemainder of System41222</v>
      </c>
      <c r="B20423" s="9">
        <v>1</v>
      </c>
      <c r="C20423" t="s">
        <v>135</v>
      </c>
      <c r="D20423" t="s">
        <v>152</v>
      </c>
      <c r="E20423" s="9">
        <v>4</v>
      </c>
      <c r="F20423" s="9">
        <v>1</v>
      </c>
      <c r="G20423" s="9">
        <v>2</v>
      </c>
      <c r="H20423" s="9">
        <v>22</v>
      </c>
      <c r="I20423" s="9">
        <v>1.4269986152648926</v>
      </c>
      <c r="J20423" s="9">
        <v>1.893160343170166</v>
      </c>
      <c r="K20423" s="9">
        <v>7.9458646476268768E-2</v>
      </c>
      <c r="L20423" s="9">
        <v>72.628311157226563</v>
      </c>
    </row>
    <row r="20424" spans="1:12" x14ac:dyDescent="0.25">
      <c r="A20424" s="5" t="str">
        <f t="shared" si="319"/>
        <v>1ZoneRemainder of System41223</v>
      </c>
      <c r="B20424" s="9">
        <v>1</v>
      </c>
      <c r="C20424" t="s">
        <v>135</v>
      </c>
      <c r="D20424" t="s">
        <v>152</v>
      </c>
      <c r="E20424" s="9">
        <v>4</v>
      </c>
      <c r="F20424" s="9">
        <v>1</v>
      </c>
      <c r="G20424" s="9">
        <v>2</v>
      </c>
      <c r="H20424" s="9">
        <v>23</v>
      </c>
      <c r="I20424" s="9">
        <v>1.2821143865585327</v>
      </c>
      <c r="J20424" s="9">
        <v>1.4460705518722534</v>
      </c>
      <c r="K20424" s="9">
        <v>4.3677825480699539E-2</v>
      </c>
      <c r="L20424" s="9">
        <v>70.355644226074219</v>
      </c>
    </row>
    <row r="20425" spans="1:12" x14ac:dyDescent="0.25">
      <c r="A20425" s="5" t="str">
        <f t="shared" si="319"/>
        <v>1ZoneRemainder of System41224</v>
      </c>
      <c r="B20425" s="9">
        <v>1</v>
      </c>
      <c r="C20425" t="s">
        <v>135</v>
      </c>
      <c r="D20425" t="s">
        <v>152</v>
      </c>
      <c r="E20425" s="9">
        <v>4</v>
      </c>
      <c r="F20425" s="9">
        <v>1</v>
      </c>
      <c r="G20425" s="9">
        <v>2</v>
      </c>
      <c r="H20425" s="9">
        <v>24</v>
      </c>
      <c r="I20425" s="9">
        <v>1.080803394317627</v>
      </c>
      <c r="J20425" s="9">
        <v>1.1614083051681519</v>
      </c>
      <c r="K20425" s="9">
        <v>3.059450164437294E-2</v>
      </c>
      <c r="L20425" s="9">
        <v>68.079612731933594</v>
      </c>
    </row>
    <row r="20426" spans="1:12" x14ac:dyDescent="0.25">
      <c r="A20426" s="5" t="str">
        <f t="shared" si="319"/>
        <v>1ZoneRemainder of System41101</v>
      </c>
      <c r="B20426" s="9">
        <v>1</v>
      </c>
      <c r="C20426" t="s">
        <v>135</v>
      </c>
      <c r="D20426" t="s">
        <v>152</v>
      </c>
      <c r="E20426" s="9">
        <v>4</v>
      </c>
      <c r="F20426" s="9">
        <v>1</v>
      </c>
      <c r="G20426" s="9">
        <v>10</v>
      </c>
      <c r="H20426" s="9">
        <v>1</v>
      </c>
      <c r="I20426" s="9">
        <v>1.195537805557251</v>
      </c>
      <c r="J20426" s="9">
        <v>1.195537805557251</v>
      </c>
      <c r="K20426" s="9">
        <v>0</v>
      </c>
      <c r="L20426" s="9">
        <v>71.360679626464844</v>
      </c>
    </row>
    <row r="20427" spans="1:12" x14ac:dyDescent="0.25">
      <c r="A20427" s="5" t="str">
        <f t="shared" si="319"/>
        <v>1ZoneRemainder of System41102</v>
      </c>
      <c r="B20427" s="9">
        <v>1</v>
      </c>
      <c r="C20427" t="s">
        <v>135</v>
      </c>
      <c r="D20427" t="s">
        <v>152</v>
      </c>
      <c r="E20427" s="9">
        <v>4</v>
      </c>
      <c r="F20427" s="9">
        <v>1</v>
      </c>
      <c r="G20427" s="9">
        <v>10</v>
      </c>
      <c r="H20427" s="9">
        <v>2</v>
      </c>
      <c r="I20427" s="9">
        <v>0.9510001540184021</v>
      </c>
      <c r="J20427" s="9">
        <v>0.9510001540184021</v>
      </c>
      <c r="K20427" s="9">
        <v>0</v>
      </c>
      <c r="L20427" s="9">
        <v>68.83642578125</v>
      </c>
    </row>
    <row r="20428" spans="1:12" x14ac:dyDescent="0.25">
      <c r="A20428" s="5" t="str">
        <f t="shared" si="319"/>
        <v>1ZoneRemainder of System41103</v>
      </c>
      <c r="B20428" s="9">
        <v>1</v>
      </c>
      <c r="C20428" t="s">
        <v>135</v>
      </c>
      <c r="D20428" t="s">
        <v>152</v>
      </c>
      <c r="E20428" s="9">
        <v>4</v>
      </c>
      <c r="F20428" s="9">
        <v>1</v>
      </c>
      <c r="G20428" s="9">
        <v>10</v>
      </c>
      <c r="H20428" s="9">
        <v>3</v>
      </c>
      <c r="I20428" s="9">
        <v>0.82608342170715332</v>
      </c>
      <c r="J20428" s="9">
        <v>0.82608342170715332</v>
      </c>
      <c r="K20428" s="9">
        <v>0</v>
      </c>
      <c r="L20428" s="9">
        <v>67.605827331542969</v>
      </c>
    </row>
    <row r="20429" spans="1:12" x14ac:dyDescent="0.25">
      <c r="A20429" s="5" t="str">
        <f t="shared" si="319"/>
        <v>1ZoneRemainder of System41104</v>
      </c>
      <c r="B20429" s="9">
        <v>1</v>
      </c>
      <c r="C20429" t="s">
        <v>135</v>
      </c>
      <c r="D20429" t="s">
        <v>152</v>
      </c>
      <c r="E20429" s="9">
        <v>4</v>
      </c>
      <c r="F20429" s="9">
        <v>1</v>
      </c>
      <c r="G20429" s="9">
        <v>10</v>
      </c>
      <c r="H20429" s="9">
        <v>4</v>
      </c>
      <c r="I20429" s="9">
        <v>0.74894219636917114</v>
      </c>
      <c r="J20429" s="9">
        <v>0.74894219636917114</v>
      </c>
      <c r="K20429" s="9">
        <v>0</v>
      </c>
      <c r="L20429" s="9">
        <v>66.244293212890625</v>
      </c>
    </row>
    <row r="20430" spans="1:12" x14ac:dyDescent="0.25">
      <c r="A20430" s="5" t="str">
        <f t="shared" si="319"/>
        <v>1ZoneRemainder of System41105</v>
      </c>
      <c r="B20430" s="9">
        <v>1</v>
      </c>
      <c r="C20430" t="s">
        <v>135</v>
      </c>
      <c r="D20430" t="s">
        <v>152</v>
      </c>
      <c r="E20430" s="9">
        <v>4</v>
      </c>
      <c r="F20430" s="9">
        <v>1</v>
      </c>
      <c r="G20430" s="9">
        <v>10</v>
      </c>
      <c r="H20430" s="9">
        <v>5</v>
      </c>
      <c r="I20430" s="9">
        <v>0.7065081000328064</v>
      </c>
      <c r="J20430" s="9">
        <v>0.7065081000328064</v>
      </c>
      <c r="K20430" s="9">
        <v>0</v>
      </c>
      <c r="L20430" s="9">
        <v>64.829208374023438</v>
      </c>
    </row>
    <row r="20431" spans="1:12" x14ac:dyDescent="0.25">
      <c r="A20431" s="5" t="str">
        <f t="shared" si="319"/>
        <v>1ZoneRemainder of System41106</v>
      </c>
      <c r="B20431" s="9">
        <v>1</v>
      </c>
      <c r="C20431" t="s">
        <v>135</v>
      </c>
      <c r="D20431" t="s">
        <v>152</v>
      </c>
      <c r="E20431" s="9">
        <v>4</v>
      </c>
      <c r="F20431" s="9">
        <v>1</v>
      </c>
      <c r="G20431" s="9">
        <v>10</v>
      </c>
      <c r="H20431" s="9">
        <v>6</v>
      </c>
      <c r="I20431" s="9">
        <v>0.68748211860656738</v>
      </c>
      <c r="J20431" s="9">
        <v>0.68748211860656738</v>
      </c>
      <c r="K20431" s="9">
        <v>0</v>
      </c>
      <c r="L20431" s="9">
        <v>63.183250427246094</v>
      </c>
    </row>
    <row r="20432" spans="1:12" x14ac:dyDescent="0.25">
      <c r="A20432" s="5" t="str">
        <f t="shared" si="319"/>
        <v>1ZoneRemainder of System41107</v>
      </c>
      <c r="B20432" s="9">
        <v>1</v>
      </c>
      <c r="C20432" t="s">
        <v>135</v>
      </c>
      <c r="D20432" t="s">
        <v>152</v>
      </c>
      <c r="E20432" s="9">
        <v>4</v>
      </c>
      <c r="F20432" s="9">
        <v>1</v>
      </c>
      <c r="G20432" s="9">
        <v>10</v>
      </c>
      <c r="H20432" s="9">
        <v>7</v>
      </c>
      <c r="I20432" s="9">
        <v>0.68313896656036377</v>
      </c>
      <c r="J20432" s="9">
        <v>0.68313896656036377</v>
      </c>
      <c r="K20432" s="9">
        <v>0</v>
      </c>
      <c r="L20432" s="9">
        <v>62.187114715576172</v>
      </c>
    </row>
    <row r="20433" spans="1:12" x14ac:dyDescent="0.25">
      <c r="A20433" s="5" t="str">
        <f t="shared" si="319"/>
        <v>1ZoneRemainder of System41108</v>
      </c>
      <c r="B20433" s="9">
        <v>1</v>
      </c>
      <c r="C20433" t="s">
        <v>135</v>
      </c>
      <c r="D20433" t="s">
        <v>152</v>
      </c>
      <c r="E20433" s="9">
        <v>4</v>
      </c>
      <c r="F20433" s="9">
        <v>1</v>
      </c>
      <c r="G20433" s="9">
        <v>10</v>
      </c>
      <c r="H20433" s="9">
        <v>8</v>
      </c>
      <c r="I20433" s="9">
        <v>0.62596279382705688</v>
      </c>
      <c r="J20433" s="9">
        <v>0.62596279382705688</v>
      </c>
      <c r="K20433" s="9">
        <v>0</v>
      </c>
      <c r="L20433" s="9">
        <v>61.826087951660156</v>
      </c>
    </row>
    <row r="20434" spans="1:12" x14ac:dyDescent="0.25">
      <c r="A20434" s="5" t="str">
        <f t="shared" si="319"/>
        <v>1ZoneRemainder of System41109</v>
      </c>
      <c r="B20434" s="9">
        <v>1</v>
      </c>
      <c r="C20434" t="s">
        <v>135</v>
      </c>
      <c r="D20434" t="s">
        <v>152</v>
      </c>
      <c r="E20434" s="9">
        <v>4</v>
      </c>
      <c r="F20434" s="9">
        <v>1</v>
      </c>
      <c r="G20434" s="9">
        <v>10</v>
      </c>
      <c r="H20434" s="9">
        <v>9</v>
      </c>
      <c r="I20434" s="9">
        <v>0.47451159358024597</v>
      </c>
      <c r="J20434" s="9">
        <v>0.47451159358024597</v>
      </c>
      <c r="K20434" s="9">
        <v>0</v>
      </c>
      <c r="L20434" s="9">
        <v>64.797439575195313</v>
      </c>
    </row>
    <row r="20435" spans="1:12" x14ac:dyDescent="0.25">
      <c r="A20435" s="5" t="str">
        <f t="shared" si="319"/>
        <v>1ZoneRemainder of System411010</v>
      </c>
      <c r="B20435" s="9">
        <v>1</v>
      </c>
      <c r="C20435" t="s">
        <v>135</v>
      </c>
      <c r="D20435" t="s">
        <v>152</v>
      </c>
      <c r="E20435" s="9">
        <v>4</v>
      </c>
      <c r="F20435" s="9">
        <v>1</v>
      </c>
      <c r="G20435" s="9">
        <v>10</v>
      </c>
      <c r="H20435" s="9">
        <v>10</v>
      </c>
      <c r="I20435" s="9">
        <v>0.42718717455863953</v>
      </c>
      <c r="J20435" s="9">
        <v>0.42718717455863953</v>
      </c>
      <c r="K20435" s="9">
        <v>0</v>
      </c>
      <c r="L20435" s="9">
        <v>71.141075134277344</v>
      </c>
    </row>
    <row r="20436" spans="1:12" x14ac:dyDescent="0.25">
      <c r="A20436" s="5" t="str">
        <f t="shared" si="319"/>
        <v>1ZoneRemainder of System411011</v>
      </c>
      <c r="B20436" s="9">
        <v>1</v>
      </c>
      <c r="C20436" t="s">
        <v>135</v>
      </c>
      <c r="D20436" t="s">
        <v>152</v>
      </c>
      <c r="E20436" s="9">
        <v>4</v>
      </c>
      <c r="F20436" s="9">
        <v>1</v>
      </c>
      <c r="G20436" s="9">
        <v>10</v>
      </c>
      <c r="H20436" s="9">
        <v>11</v>
      </c>
      <c r="I20436" s="9">
        <v>0.38514012098312378</v>
      </c>
      <c r="J20436" s="9">
        <v>0.38514012098312378</v>
      </c>
      <c r="K20436" s="9">
        <v>0</v>
      </c>
      <c r="L20436" s="9">
        <v>76.482498168945313</v>
      </c>
    </row>
    <row r="20437" spans="1:12" x14ac:dyDescent="0.25">
      <c r="A20437" s="5" t="str">
        <f t="shared" si="319"/>
        <v>1ZoneRemainder of System411012</v>
      </c>
      <c r="B20437" s="9">
        <v>1</v>
      </c>
      <c r="C20437" t="s">
        <v>135</v>
      </c>
      <c r="D20437" t="s">
        <v>152</v>
      </c>
      <c r="E20437" s="9">
        <v>4</v>
      </c>
      <c r="F20437" s="9">
        <v>1</v>
      </c>
      <c r="G20437" s="9">
        <v>10</v>
      </c>
      <c r="H20437" s="9">
        <v>12</v>
      </c>
      <c r="I20437" s="9">
        <v>0.38923349976539612</v>
      </c>
      <c r="J20437" s="9">
        <v>0.38923349976539612</v>
      </c>
      <c r="K20437" s="9">
        <v>0</v>
      </c>
      <c r="L20437" s="9">
        <v>81.396797180175781</v>
      </c>
    </row>
    <row r="20438" spans="1:12" x14ac:dyDescent="0.25">
      <c r="A20438" s="5" t="str">
        <f t="shared" si="319"/>
        <v>1ZoneRemainder of System411013</v>
      </c>
      <c r="B20438" s="9">
        <v>1</v>
      </c>
      <c r="C20438" t="s">
        <v>135</v>
      </c>
      <c r="D20438" t="s">
        <v>152</v>
      </c>
      <c r="E20438" s="9">
        <v>4</v>
      </c>
      <c r="F20438" s="9">
        <v>1</v>
      </c>
      <c r="G20438" s="9">
        <v>10</v>
      </c>
      <c r="H20438" s="9">
        <v>13</v>
      </c>
      <c r="I20438" s="9">
        <v>0.52824264764785767</v>
      </c>
      <c r="J20438" s="9">
        <v>0.52824264764785767</v>
      </c>
      <c r="K20438" s="9">
        <v>0</v>
      </c>
      <c r="L20438" s="9">
        <v>85.090911865234375</v>
      </c>
    </row>
    <row r="20439" spans="1:12" x14ac:dyDescent="0.25">
      <c r="A20439" s="5" t="str">
        <f t="shared" si="319"/>
        <v>1ZoneRemainder of System411014</v>
      </c>
      <c r="B20439" s="9">
        <v>1</v>
      </c>
      <c r="C20439" t="s">
        <v>135</v>
      </c>
      <c r="D20439" t="s">
        <v>152</v>
      </c>
      <c r="E20439" s="9">
        <v>4</v>
      </c>
      <c r="F20439" s="9">
        <v>1</v>
      </c>
      <c r="G20439" s="9">
        <v>10</v>
      </c>
      <c r="H20439" s="9">
        <v>14</v>
      </c>
      <c r="I20439" s="9">
        <v>0.73765367269515991</v>
      </c>
      <c r="J20439" s="9">
        <v>0.73765367269515991</v>
      </c>
      <c r="K20439" s="9">
        <v>0</v>
      </c>
      <c r="L20439" s="9">
        <v>87.096412658691406</v>
      </c>
    </row>
    <row r="20440" spans="1:12" x14ac:dyDescent="0.25">
      <c r="A20440" s="5" t="str">
        <f t="shared" si="319"/>
        <v>1ZoneRemainder of System411015</v>
      </c>
      <c r="B20440" s="9">
        <v>1</v>
      </c>
      <c r="C20440" t="s">
        <v>135</v>
      </c>
      <c r="D20440" t="s">
        <v>152</v>
      </c>
      <c r="E20440" s="9">
        <v>4</v>
      </c>
      <c r="F20440" s="9">
        <v>1</v>
      </c>
      <c r="G20440" s="9">
        <v>10</v>
      </c>
      <c r="H20440" s="9">
        <v>15</v>
      </c>
      <c r="I20440" s="9">
        <v>0.9959074854850769</v>
      </c>
      <c r="J20440" s="9">
        <v>0.9959074854850769</v>
      </c>
      <c r="K20440" s="9">
        <v>0</v>
      </c>
      <c r="L20440" s="9">
        <v>88.524360656738281</v>
      </c>
    </row>
    <row r="20441" spans="1:12" x14ac:dyDescent="0.25">
      <c r="A20441" s="5" t="str">
        <f t="shared" si="319"/>
        <v>1ZoneRemainder of System411016</v>
      </c>
      <c r="B20441" s="9">
        <v>1</v>
      </c>
      <c r="C20441" t="s">
        <v>135</v>
      </c>
      <c r="D20441" t="s">
        <v>152</v>
      </c>
      <c r="E20441" s="9">
        <v>4</v>
      </c>
      <c r="F20441" s="9">
        <v>1</v>
      </c>
      <c r="G20441" s="9">
        <v>10</v>
      </c>
      <c r="H20441" s="9">
        <v>16</v>
      </c>
      <c r="I20441" s="9">
        <v>1.3155403137207031</v>
      </c>
      <c r="J20441" s="9">
        <v>1.3155403137207031</v>
      </c>
      <c r="K20441" s="9">
        <v>0</v>
      </c>
      <c r="L20441" s="9">
        <v>89.268302917480469</v>
      </c>
    </row>
    <row r="20442" spans="1:12" x14ac:dyDescent="0.25">
      <c r="A20442" s="5" t="str">
        <f t="shared" si="319"/>
        <v>1ZoneRemainder of System411017</v>
      </c>
      <c r="B20442" s="9">
        <v>1</v>
      </c>
      <c r="C20442" t="s">
        <v>135</v>
      </c>
      <c r="D20442" t="s">
        <v>152</v>
      </c>
      <c r="E20442" s="9">
        <v>4</v>
      </c>
      <c r="F20442" s="9">
        <v>1</v>
      </c>
      <c r="G20442" s="9">
        <v>10</v>
      </c>
      <c r="H20442" s="9">
        <v>17</v>
      </c>
      <c r="I20442" s="9">
        <v>1.615963339805603</v>
      </c>
      <c r="J20442" s="9">
        <v>0.62099957466125488</v>
      </c>
      <c r="K20442" s="9">
        <v>2.0146766677498817E-2</v>
      </c>
      <c r="L20442" s="9">
        <v>89.871330261230469</v>
      </c>
    </row>
    <row r="20443" spans="1:12" x14ac:dyDescent="0.25">
      <c r="A20443" s="5" t="str">
        <f t="shared" si="319"/>
        <v>1ZoneRemainder of System411018</v>
      </c>
      <c r="B20443" s="9">
        <v>1</v>
      </c>
      <c r="C20443" t="s">
        <v>135</v>
      </c>
      <c r="D20443" t="s">
        <v>152</v>
      </c>
      <c r="E20443" s="9">
        <v>4</v>
      </c>
      <c r="F20443" s="9">
        <v>1</v>
      </c>
      <c r="G20443" s="9">
        <v>10</v>
      </c>
      <c r="H20443" s="9">
        <v>18</v>
      </c>
      <c r="I20443" s="9">
        <v>1.8804665803909302</v>
      </c>
      <c r="J20443" s="9">
        <v>1.3138794898986816</v>
      </c>
      <c r="K20443" s="9">
        <v>3.8127481937408447E-2</v>
      </c>
      <c r="L20443" s="9">
        <v>89.266494750976563</v>
      </c>
    </row>
    <row r="20444" spans="1:12" x14ac:dyDescent="0.25">
      <c r="A20444" s="5" t="str">
        <f t="shared" si="319"/>
        <v>1ZoneRemainder of System411019</v>
      </c>
      <c r="B20444" s="9">
        <v>1</v>
      </c>
      <c r="C20444" t="s">
        <v>135</v>
      </c>
      <c r="D20444" t="s">
        <v>152</v>
      </c>
      <c r="E20444" s="9">
        <v>4</v>
      </c>
      <c r="F20444" s="9">
        <v>1</v>
      </c>
      <c r="G20444" s="9">
        <v>10</v>
      </c>
      <c r="H20444" s="9">
        <v>19</v>
      </c>
      <c r="I20444" s="9">
        <v>2.0149514675140381</v>
      </c>
      <c r="J20444" s="9">
        <v>1.6738367080688477</v>
      </c>
      <c r="K20444" s="9">
        <v>3.254353255033493E-2</v>
      </c>
      <c r="L20444" s="9">
        <v>87.560325622558594</v>
      </c>
    </row>
    <row r="20445" spans="1:12" x14ac:dyDescent="0.25">
      <c r="A20445" s="5" t="str">
        <f t="shared" si="319"/>
        <v>1ZoneRemainder of System411020</v>
      </c>
      <c r="B20445" s="9">
        <v>1</v>
      </c>
      <c r="C20445" t="s">
        <v>135</v>
      </c>
      <c r="D20445" t="s">
        <v>152</v>
      </c>
      <c r="E20445" s="9">
        <v>4</v>
      </c>
      <c r="F20445" s="9">
        <v>1</v>
      </c>
      <c r="G20445" s="9">
        <v>10</v>
      </c>
      <c r="H20445" s="9">
        <v>20</v>
      </c>
      <c r="I20445" s="9">
        <v>2.0017573833465576</v>
      </c>
      <c r="J20445" s="9">
        <v>1.7573565244674683</v>
      </c>
      <c r="K20445" s="9">
        <v>9.985300712287426E-3</v>
      </c>
      <c r="L20445" s="9">
        <v>83.493995666503906</v>
      </c>
    </row>
    <row r="20446" spans="1:12" x14ac:dyDescent="0.25">
      <c r="A20446" s="5" t="str">
        <f t="shared" si="319"/>
        <v>1ZoneRemainder of System411021</v>
      </c>
      <c r="B20446" s="9">
        <v>1</v>
      </c>
      <c r="C20446" t="s">
        <v>135</v>
      </c>
      <c r="D20446" t="s">
        <v>152</v>
      </c>
      <c r="E20446" s="9">
        <v>4</v>
      </c>
      <c r="F20446" s="9">
        <v>1</v>
      </c>
      <c r="G20446" s="9">
        <v>10</v>
      </c>
      <c r="H20446" s="9">
        <v>21</v>
      </c>
      <c r="I20446" s="9">
        <v>1.934869647026062</v>
      </c>
      <c r="J20446" s="9">
        <v>1.7293343544006348</v>
      </c>
      <c r="K20446" s="9">
        <v>1.7451003193855286E-2</v>
      </c>
      <c r="L20446" s="9">
        <v>78.4945068359375</v>
      </c>
    </row>
    <row r="20447" spans="1:12" x14ac:dyDescent="0.25">
      <c r="A20447" s="5" t="str">
        <f t="shared" si="319"/>
        <v>1ZoneRemainder of System411022</v>
      </c>
      <c r="B20447" s="9">
        <v>1</v>
      </c>
      <c r="C20447" t="s">
        <v>135</v>
      </c>
      <c r="D20447" t="s">
        <v>152</v>
      </c>
      <c r="E20447" s="9">
        <v>4</v>
      </c>
      <c r="F20447" s="9">
        <v>1</v>
      </c>
      <c r="G20447" s="9">
        <v>10</v>
      </c>
      <c r="H20447" s="9">
        <v>22</v>
      </c>
      <c r="I20447" s="9">
        <v>1.8143855333328247</v>
      </c>
      <c r="J20447" s="9">
        <v>2.2853844165802002</v>
      </c>
      <c r="K20447" s="9">
        <v>6.5787635743618011E-2</v>
      </c>
      <c r="L20447" s="9">
        <v>74.668190002441406</v>
      </c>
    </row>
    <row r="20448" spans="1:12" x14ac:dyDescent="0.25">
      <c r="A20448" s="5" t="str">
        <f t="shared" si="319"/>
        <v>1ZoneRemainder of System411023</v>
      </c>
      <c r="B20448" s="9">
        <v>1</v>
      </c>
      <c r="C20448" t="s">
        <v>135</v>
      </c>
      <c r="D20448" t="s">
        <v>152</v>
      </c>
      <c r="E20448" s="9">
        <v>4</v>
      </c>
      <c r="F20448" s="9">
        <v>1</v>
      </c>
      <c r="G20448" s="9">
        <v>10</v>
      </c>
      <c r="H20448" s="9">
        <v>23</v>
      </c>
      <c r="I20448" s="9">
        <v>1.618451714515686</v>
      </c>
      <c r="J20448" s="9">
        <v>1.7843524217605591</v>
      </c>
      <c r="K20448" s="9">
        <v>3.7584215402603149E-2</v>
      </c>
      <c r="L20448" s="9">
        <v>72.033782958984375</v>
      </c>
    </row>
    <row r="20449" spans="1:12" x14ac:dyDescent="0.25">
      <c r="A20449" s="5" t="str">
        <f t="shared" si="319"/>
        <v>1ZoneRemainder of System411024</v>
      </c>
      <c r="B20449" s="9">
        <v>1</v>
      </c>
      <c r="C20449" t="s">
        <v>135</v>
      </c>
      <c r="D20449" t="s">
        <v>152</v>
      </c>
      <c r="E20449" s="9">
        <v>4</v>
      </c>
      <c r="F20449" s="9">
        <v>1</v>
      </c>
      <c r="G20449" s="9">
        <v>10</v>
      </c>
      <c r="H20449" s="9">
        <v>24</v>
      </c>
      <c r="I20449" s="9">
        <v>1.3604757785797119</v>
      </c>
      <c r="J20449" s="9">
        <v>1.4438128471374512</v>
      </c>
      <c r="K20449" s="9">
        <v>2.6039103046059608E-2</v>
      </c>
      <c r="L20449" s="9">
        <v>69.901931762695313</v>
      </c>
    </row>
    <row r="20450" spans="1:12" x14ac:dyDescent="0.25">
      <c r="A20450" s="5" t="str">
        <f t="shared" si="319"/>
        <v>1ZoneRemainder of System5021</v>
      </c>
      <c r="B20450" s="9">
        <v>1</v>
      </c>
      <c r="C20450" t="s">
        <v>135</v>
      </c>
      <c r="D20450" t="s">
        <v>152</v>
      </c>
      <c r="E20450" s="9">
        <v>5</v>
      </c>
      <c r="F20450" s="9">
        <v>0</v>
      </c>
      <c r="G20450" s="9">
        <v>2</v>
      </c>
      <c r="H20450" s="9">
        <v>1</v>
      </c>
      <c r="I20450" s="9">
        <v>1.0529810190200806</v>
      </c>
      <c r="J20450" s="9">
        <v>1.0529810190200806</v>
      </c>
      <c r="K20450" s="9">
        <v>0</v>
      </c>
      <c r="L20450" s="9">
        <v>68.471168518066406</v>
      </c>
    </row>
    <row r="20451" spans="1:12" x14ac:dyDescent="0.25">
      <c r="A20451" s="5" t="str">
        <f t="shared" si="319"/>
        <v>1ZoneRemainder of System5022</v>
      </c>
      <c r="B20451" s="9">
        <v>1</v>
      </c>
      <c r="C20451" t="s">
        <v>135</v>
      </c>
      <c r="D20451" t="s">
        <v>152</v>
      </c>
      <c r="E20451" s="9">
        <v>5</v>
      </c>
      <c r="F20451" s="9">
        <v>0</v>
      </c>
      <c r="G20451" s="9">
        <v>2</v>
      </c>
      <c r="H20451" s="9">
        <v>2</v>
      </c>
      <c r="I20451" s="9">
        <v>0.88927179574966431</v>
      </c>
      <c r="J20451" s="9">
        <v>0.88927179574966431</v>
      </c>
      <c r="K20451" s="9">
        <v>0</v>
      </c>
      <c r="L20451" s="9">
        <v>66.866592407226563</v>
      </c>
    </row>
    <row r="20452" spans="1:12" x14ac:dyDescent="0.25">
      <c r="A20452" s="5" t="str">
        <f t="shared" si="319"/>
        <v>1ZoneRemainder of System5023</v>
      </c>
      <c r="B20452" s="9">
        <v>1</v>
      </c>
      <c r="C20452" t="s">
        <v>135</v>
      </c>
      <c r="D20452" t="s">
        <v>152</v>
      </c>
      <c r="E20452" s="9">
        <v>5</v>
      </c>
      <c r="F20452" s="9">
        <v>0</v>
      </c>
      <c r="G20452" s="9">
        <v>2</v>
      </c>
      <c r="H20452" s="9">
        <v>3</v>
      </c>
      <c r="I20452" s="9">
        <v>0.7604905366897583</v>
      </c>
      <c r="J20452" s="9">
        <v>0.7604905366897583</v>
      </c>
      <c r="K20452" s="9">
        <v>0</v>
      </c>
      <c r="L20452" s="9">
        <v>64.980125427246094</v>
      </c>
    </row>
    <row r="20453" spans="1:12" x14ac:dyDescent="0.25">
      <c r="A20453" s="5" t="str">
        <f t="shared" si="319"/>
        <v>1ZoneRemainder of System5024</v>
      </c>
      <c r="B20453" s="9">
        <v>1</v>
      </c>
      <c r="C20453" t="s">
        <v>135</v>
      </c>
      <c r="D20453" t="s">
        <v>152</v>
      </c>
      <c r="E20453" s="9">
        <v>5</v>
      </c>
      <c r="F20453" s="9">
        <v>0</v>
      </c>
      <c r="G20453" s="9">
        <v>2</v>
      </c>
      <c r="H20453" s="9">
        <v>4</v>
      </c>
      <c r="I20453" s="9">
        <v>0.69225114583969116</v>
      </c>
      <c r="J20453" s="9">
        <v>0.69225114583969116</v>
      </c>
      <c r="K20453" s="9">
        <v>0</v>
      </c>
      <c r="L20453" s="9">
        <v>63.207862854003906</v>
      </c>
    </row>
    <row r="20454" spans="1:12" x14ac:dyDescent="0.25">
      <c r="A20454" s="5" t="str">
        <f t="shared" si="319"/>
        <v>1ZoneRemainder of System5025</v>
      </c>
      <c r="B20454" s="9">
        <v>1</v>
      </c>
      <c r="C20454" t="s">
        <v>135</v>
      </c>
      <c r="D20454" t="s">
        <v>152</v>
      </c>
      <c r="E20454" s="9">
        <v>5</v>
      </c>
      <c r="F20454" s="9">
        <v>0</v>
      </c>
      <c r="G20454" s="9">
        <v>2</v>
      </c>
      <c r="H20454" s="9">
        <v>5</v>
      </c>
      <c r="I20454" s="9">
        <v>0.66434198617935181</v>
      </c>
      <c r="J20454" s="9">
        <v>0.66434198617935181</v>
      </c>
      <c r="K20454" s="9">
        <v>0</v>
      </c>
      <c r="L20454" s="9">
        <v>61.996833801269531</v>
      </c>
    </row>
    <row r="20455" spans="1:12" x14ac:dyDescent="0.25">
      <c r="A20455" s="5" t="str">
        <f t="shared" si="319"/>
        <v>1ZoneRemainder of System5026</v>
      </c>
      <c r="B20455" s="9">
        <v>1</v>
      </c>
      <c r="C20455" t="s">
        <v>135</v>
      </c>
      <c r="D20455" t="s">
        <v>152</v>
      </c>
      <c r="E20455" s="9">
        <v>5</v>
      </c>
      <c r="F20455" s="9">
        <v>0</v>
      </c>
      <c r="G20455" s="9">
        <v>2</v>
      </c>
      <c r="H20455" s="9">
        <v>6</v>
      </c>
      <c r="I20455" s="9">
        <v>0.66310286521911621</v>
      </c>
      <c r="J20455" s="9">
        <v>0.66310286521911621</v>
      </c>
      <c r="K20455" s="9">
        <v>0</v>
      </c>
      <c r="L20455" s="9">
        <v>60.848567962646484</v>
      </c>
    </row>
    <row r="20456" spans="1:12" x14ac:dyDescent="0.25">
      <c r="A20456" s="5" t="str">
        <f t="shared" si="319"/>
        <v>1ZoneRemainder of System5027</v>
      </c>
      <c r="B20456" s="9">
        <v>1</v>
      </c>
      <c r="C20456" t="s">
        <v>135</v>
      </c>
      <c r="D20456" t="s">
        <v>152</v>
      </c>
      <c r="E20456" s="9">
        <v>5</v>
      </c>
      <c r="F20456" s="9">
        <v>0</v>
      </c>
      <c r="G20456" s="9">
        <v>2</v>
      </c>
      <c r="H20456" s="9">
        <v>7</v>
      </c>
      <c r="I20456" s="9">
        <v>0.67954856157302856</v>
      </c>
      <c r="J20456" s="9">
        <v>0.67954856157302856</v>
      </c>
      <c r="K20456" s="9">
        <v>0</v>
      </c>
      <c r="L20456" s="9">
        <v>60.304042816162109</v>
      </c>
    </row>
    <row r="20457" spans="1:12" x14ac:dyDescent="0.25">
      <c r="A20457" s="5" t="str">
        <f t="shared" si="319"/>
        <v>1ZoneRemainder of System5028</v>
      </c>
      <c r="B20457" s="9">
        <v>1</v>
      </c>
      <c r="C20457" t="s">
        <v>135</v>
      </c>
      <c r="D20457" t="s">
        <v>152</v>
      </c>
      <c r="E20457" s="9">
        <v>5</v>
      </c>
      <c r="F20457" s="9">
        <v>0</v>
      </c>
      <c r="G20457" s="9">
        <v>2</v>
      </c>
      <c r="H20457" s="9">
        <v>8</v>
      </c>
      <c r="I20457" s="9">
        <v>0.62593972682952881</v>
      </c>
      <c r="J20457" s="9">
        <v>0.62593972682952881</v>
      </c>
      <c r="K20457" s="9">
        <v>0</v>
      </c>
      <c r="L20457" s="9">
        <v>60.442417144775391</v>
      </c>
    </row>
    <row r="20458" spans="1:12" x14ac:dyDescent="0.25">
      <c r="A20458" s="5" t="str">
        <f t="shared" si="319"/>
        <v>1ZoneRemainder of System5029</v>
      </c>
      <c r="B20458" s="9">
        <v>1</v>
      </c>
      <c r="C20458" t="s">
        <v>135</v>
      </c>
      <c r="D20458" t="s">
        <v>152</v>
      </c>
      <c r="E20458" s="9">
        <v>5</v>
      </c>
      <c r="F20458" s="9">
        <v>0</v>
      </c>
      <c r="G20458" s="9">
        <v>2</v>
      </c>
      <c r="H20458" s="9">
        <v>9</v>
      </c>
      <c r="I20458" s="9">
        <v>0.45535385608673096</v>
      </c>
      <c r="J20458" s="9">
        <v>0.45535385608673096</v>
      </c>
      <c r="K20458" s="9">
        <v>0</v>
      </c>
      <c r="L20458" s="9">
        <v>63.091506958007813</v>
      </c>
    </row>
    <row r="20459" spans="1:12" x14ac:dyDescent="0.25">
      <c r="A20459" s="5" t="str">
        <f t="shared" si="319"/>
        <v>1ZoneRemainder of System50210</v>
      </c>
      <c r="B20459" s="9">
        <v>1</v>
      </c>
      <c r="C20459" t="s">
        <v>135</v>
      </c>
      <c r="D20459" t="s">
        <v>152</v>
      </c>
      <c r="E20459" s="9">
        <v>5</v>
      </c>
      <c r="F20459" s="9">
        <v>0</v>
      </c>
      <c r="G20459" s="9">
        <v>2</v>
      </c>
      <c r="H20459" s="9">
        <v>10</v>
      </c>
      <c r="I20459" s="9">
        <v>0.34554636478424072</v>
      </c>
      <c r="J20459" s="9">
        <v>0.34554636478424072</v>
      </c>
      <c r="K20459" s="9">
        <v>0</v>
      </c>
      <c r="L20459" s="9">
        <v>68.247573852539063</v>
      </c>
    </row>
    <row r="20460" spans="1:12" x14ac:dyDescent="0.25">
      <c r="A20460" s="5" t="str">
        <f t="shared" si="319"/>
        <v>1ZoneRemainder of System50211</v>
      </c>
      <c r="B20460" s="9">
        <v>1</v>
      </c>
      <c r="C20460" t="s">
        <v>135</v>
      </c>
      <c r="D20460" t="s">
        <v>152</v>
      </c>
      <c r="E20460" s="9">
        <v>5</v>
      </c>
      <c r="F20460" s="9">
        <v>0</v>
      </c>
      <c r="G20460" s="9">
        <v>2</v>
      </c>
      <c r="H20460" s="9">
        <v>11</v>
      </c>
      <c r="I20460" s="9">
        <v>0.2970268726348877</v>
      </c>
      <c r="J20460" s="9">
        <v>0.2970268726348877</v>
      </c>
      <c r="K20460" s="9">
        <v>0</v>
      </c>
      <c r="L20460" s="9">
        <v>74.310226440429688</v>
      </c>
    </row>
    <row r="20461" spans="1:12" x14ac:dyDescent="0.25">
      <c r="A20461" s="5" t="str">
        <f t="shared" si="319"/>
        <v>1ZoneRemainder of System50212</v>
      </c>
      <c r="B20461" s="9">
        <v>1</v>
      </c>
      <c r="C20461" t="s">
        <v>135</v>
      </c>
      <c r="D20461" t="s">
        <v>152</v>
      </c>
      <c r="E20461" s="9">
        <v>5</v>
      </c>
      <c r="F20461" s="9">
        <v>0</v>
      </c>
      <c r="G20461" s="9">
        <v>2</v>
      </c>
      <c r="H20461" s="9">
        <v>12</v>
      </c>
      <c r="I20461" s="9">
        <v>0.25958967208862305</v>
      </c>
      <c r="J20461" s="9">
        <v>0.25958967208862305</v>
      </c>
      <c r="K20461" s="9">
        <v>0</v>
      </c>
      <c r="L20461" s="9">
        <v>79.326393127441406</v>
      </c>
    </row>
    <row r="20462" spans="1:12" x14ac:dyDescent="0.25">
      <c r="A20462" s="5" t="str">
        <f t="shared" si="319"/>
        <v>1ZoneRemainder of System50213</v>
      </c>
      <c r="B20462" s="9">
        <v>1</v>
      </c>
      <c r="C20462" t="s">
        <v>135</v>
      </c>
      <c r="D20462" t="s">
        <v>152</v>
      </c>
      <c r="E20462" s="9">
        <v>5</v>
      </c>
      <c r="F20462" s="9">
        <v>0</v>
      </c>
      <c r="G20462" s="9">
        <v>2</v>
      </c>
      <c r="H20462" s="9">
        <v>13</v>
      </c>
      <c r="I20462" s="9">
        <v>0.36630323529243469</v>
      </c>
      <c r="J20462" s="9">
        <v>0.36630323529243469</v>
      </c>
      <c r="K20462" s="9">
        <v>0</v>
      </c>
      <c r="L20462" s="9">
        <v>82.879112243652344</v>
      </c>
    </row>
    <row r="20463" spans="1:12" x14ac:dyDescent="0.25">
      <c r="A20463" s="5" t="str">
        <f t="shared" si="319"/>
        <v>1ZoneRemainder of System50214</v>
      </c>
      <c r="B20463" s="9">
        <v>1</v>
      </c>
      <c r="C20463" t="s">
        <v>135</v>
      </c>
      <c r="D20463" t="s">
        <v>152</v>
      </c>
      <c r="E20463" s="9">
        <v>5</v>
      </c>
      <c r="F20463" s="9">
        <v>0</v>
      </c>
      <c r="G20463" s="9">
        <v>2</v>
      </c>
      <c r="H20463" s="9">
        <v>14</v>
      </c>
      <c r="I20463" s="9">
        <v>0.53980225324630737</v>
      </c>
      <c r="J20463" s="9">
        <v>0.53980225324630737</v>
      </c>
      <c r="K20463" s="9">
        <v>0</v>
      </c>
      <c r="L20463" s="9">
        <v>85.226402282714844</v>
      </c>
    </row>
    <row r="20464" spans="1:12" x14ac:dyDescent="0.25">
      <c r="A20464" s="5" t="str">
        <f t="shared" si="319"/>
        <v>1ZoneRemainder of System50215</v>
      </c>
      <c r="B20464" s="9">
        <v>1</v>
      </c>
      <c r="C20464" t="s">
        <v>135</v>
      </c>
      <c r="D20464" t="s">
        <v>152</v>
      </c>
      <c r="E20464" s="9">
        <v>5</v>
      </c>
      <c r="F20464" s="9">
        <v>0</v>
      </c>
      <c r="G20464" s="9">
        <v>2</v>
      </c>
      <c r="H20464" s="9">
        <v>15</v>
      </c>
      <c r="I20464" s="9">
        <v>0.77275890111923218</v>
      </c>
      <c r="J20464" s="9">
        <v>0.77275890111923218</v>
      </c>
      <c r="K20464" s="9">
        <v>0</v>
      </c>
      <c r="L20464" s="9">
        <v>86.403648376464844</v>
      </c>
    </row>
    <row r="20465" spans="1:12" x14ac:dyDescent="0.25">
      <c r="A20465" s="5" t="str">
        <f t="shared" si="319"/>
        <v>1ZoneRemainder of System50216</v>
      </c>
      <c r="B20465" s="9">
        <v>1</v>
      </c>
      <c r="C20465" t="s">
        <v>135</v>
      </c>
      <c r="D20465" t="s">
        <v>152</v>
      </c>
      <c r="E20465" s="9">
        <v>5</v>
      </c>
      <c r="F20465" s="9">
        <v>0</v>
      </c>
      <c r="G20465" s="9">
        <v>2</v>
      </c>
      <c r="H20465" s="9">
        <v>16</v>
      </c>
      <c r="I20465" s="9">
        <v>1.0700571537017822</v>
      </c>
      <c r="J20465" s="9">
        <v>1.0700571537017822</v>
      </c>
      <c r="K20465" s="9">
        <v>0</v>
      </c>
      <c r="L20465" s="9">
        <v>86.841300964355469</v>
      </c>
    </row>
    <row r="20466" spans="1:12" x14ac:dyDescent="0.25">
      <c r="A20466" s="5" t="str">
        <f t="shared" si="319"/>
        <v>1ZoneRemainder of System50217</v>
      </c>
      <c r="B20466" s="9">
        <v>1</v>
      </c>
      <c r="C20466" t="s">
        <v>135</v>
      </c>
      <c r="D20466" t="s">
        <v>152</v>
      </c>
      <c r="E20466" s="9">
        <v>5</v>
      </c>
      <c r="F20466" s="9">
        <v>0</v>
      </c>
      <c r="G20466" s="9">
        <v>2</v>
      </c>
      <c r="H20466" s="9">
        <v>17</v>
      </c>
      <c r="I20466" s="9">
        <v>1.3594678640365601</v>
      </c>
      <c r="J20466" s="9">
        <v>0.44367313385009766</v>
      </c>
      <c r="K20466" s="9">
        <v>2.837570384144783E-2</v>
      </c>
      <c r="L20466" s="9">
        <v>86.727081298828125</v>
      </c>
    </row>
    <row r="20467" spans="1:12" x14ac:dyDescent="0.25">
      <c r="A20467" s="5" t="str">
        <f t="shared" si="319"/>
        <v>1ZoneRemainder of System50218</v>
      </c>
      <c r="B20467" s="9">
        <v>1</v>
      </c>
      <c r="C20467" t="s">
        <v>135</v>
      </c>
      <c r="D20467" t="s">
        <v>152</v>
      </c>
      <c r="E20467" s="9">
        <v>5</v>
      </c>
      <c r="F20467" s="9">
        <v>0</v>
      </c>
      <c r="G20467" s="9">
        <v>2</v>
      </c>
      <c r="H20467" s="9">
        <v>18</v>
      </c>
      <c r="I20467" s="9">
        <v>1.6270759105682373</v>
      </c>
      <c r="J20467" s="9">
        <v>1.1447491645812988</v>
      </c>
      <c r="K20467" s="9">
        <v>5.3343515843153E-2</v>
      </c>
      <c r="L20467" s="9">
        <v>85.344108581542969</v>
      </c>
    </row>
    <row r="20468" spans="1:12" x14ac:dyDescent="0.25">
      <c r="A20468" s="5" t="str">
        <f t="shared" si="319"/>
        <v>1ZoneRemainder of System50219</v>
      </c>
      <c r="B20468" s="9">
        <v>1</v>
      </c>
      <c r="C20468" t="s">
        <v>135</v>
      </c>
      <c r="D20468" t="s">
        <v>152</v>
      </c>
      <c r="E20468" s="9">
        <v>5</v>
      </c>
      <c r="F20468" s="9">
        <v>0</v>
      </c>
      <c r="G20468" s="9">
        <v>2</v>
      </c>
      <c r="H20468" s="9">
        <v>19</v>
      </c>
      <c r="I20468" s="9">
        <v>1.775351881980896</v>
      </c>
      <c r="J20468" s="9">
        <v>1.4947755336761475</v>
      </c>
      <c r="K20468" s="9">
        <v>4.5504044741392136E-2</v>
      </c>
      <c r="L20468" s="9">
        <v>83.550926208496094</v>
      </c>
    </row>
    <row r="20469" spans="1:12" x14ac:dyDescent="0.25">
      <c r="A20469" s="5" t="str">
        <f t="shared" si="319"/>
        <v>1ZoneRemainder of System50220</v>
      </c>
      <c r="B20469" s="9">
        <v>1</v>
      </c>
      <c r="C20469" t="s">
        <v>135</v>
      </c>
      <c r="D20469" t="s">
        <v>152</v>
      </c>
      <c r="E20469" s="9">
        <v>5</v>
      </c>
      <c r="F20469" s="9">
        <v>0</v>
      </c>
      <c r="G20469" s="9">
        <v>2</v>
      </c>
      <c r="H20469" s="9">
        <v>20</v>
      </c>
      <c r="I20469" s="9">
        <v>1.7823203802108765</v>
      </c>
      <c r="J20469" s="9">
        <v>1.5592873096466064</v>
      </c>
      <c r="K20469" s="9">
        <v>1.3925546780228615E-2</v>
      </c>
      <c r="L20469" s="9">
        <v>80.745346069335938</v>
      </c>
    </row>
    <row r="20470" spans="1:12" x14ac:dyDescent="0.25">
      <c r="A20470" s="5" t="str">
        <f t="shared" si="319"/>
        <v>1ZoneRemainder of System50221</v>
      </c>
      <c r="B20470" s="9">
        <v>1</v>
      </c>
      <c r="C20470" t="s">
        <v>135</v>
      </c>
      <c r="D20470" t="s">
        <v>152</v>
      </c>
      <c r="E20470" s="9">
        <v>5</v>
      </c>
      <c r="F20470" s="9">
        <v>0</v>
      </c>
      <c r="G20470" s="9">
        <v>2</v>
      </c>
      <c r="H20470" s="9">
        <v>21</v>
      </c>
      <c r="I20470" s="9">
        <v>1.7374330759048462</v>
      </c>
      <c r="J20470" s="9">
        <v>1.549389123916626</v>
      </c>
      <c r="K20470" s="9">
        <v>2.1100442856550217E-2</v>
      </c>
      <c r="L20470" s="9">
        <v>76.244514465332031</v>
      </c>
    </row>
    <row r="20471" spans="1:12" x14ac:dyDescent="0.25">
      <c r="A20471" s="5" t="str">
        <f t="shared" si="319"/>
        <v>1ZoneRemainder of System50222</v>
      </c>
      <c r="B20471" s="9">
        <v>1</v>
      </c>
      <c r="C20471" t="s">
        <v>135</v>
      </c>
      <c r="D20471" t="s">
        <v>152</v>
      </c>
      <c r="E20471" s="9">
        <v>5</v>
      </c>
      <c r="F20471" s="9">
        <v>0</v>
      </c>
      <c r="G20471" s="9">
        <v>2</v>
      </c>
      <c r="H20471" s="9">
        <v>22</v>
      </c>
      <c r="I20471" s="9">
        <v>1.6317330598831177</v>
      </c>
      <c r="J20471" s="9">
        <v>2.0978147983551025</v>
      </c>
      <c r="K20471" s="9">
        <v>7.9686075448989868E-2</v>
      </c>
      <c r="L20471" s="9">
        <v>72.59454345703125</v>
      </c>
    </row>
    <row r="20472" spans="1:12" x14ac:dyDescent="0.25">
      <c r="A20472" s="5" t="str">
        <f t="shared" si="319"/>
        <v>1ZoneRemainder of System50223</v>
      </c>
      <c r="B20472" s="9">
        <v>1</v>
      </c>
      <c r="C20472" t="s">
        <v>135</v>
      </c>
      <c r="D20472" t="s">
        <v>152</v>
      </c>
      <c r="E20472" s="9">
        <v>5</v>
      </c>
      <c r="F20472" s="9">
        <v>0</v>
      </c>
      <c r="G20472" s="9">
        <v>2</v>
      </c>
      <c r="H20472" s="9">
        <v>23</v>
      </c>
      <c r="I20472" s="9">
        <v>1.4578931331634521</v>
      </c>
      <c r="J20472" s="9">
        <v>1.6212668418884277</v>
      </c>
      <c r="K20472" s="9">
        <v>4.5517902821302414E-2</v>
      </c>
      <c r="L20472" s="9">
        <v>69.853042602539063</v>
      </c>
    </row>
    <row r="20473" spans="1:12" x14ac:dyDescent="0.25">
      <c r="A20473" s="5" t="str">
        <f t="shared" si="319"/>
        <v>1ZoneRemainder of System50224</v>
      </c>
      <c r="B20473" s="9">
        <v>1</v>
      </c>
      <c r="C20473" t="s">
        <v>135</v>
      </c>
      <c r="D20473" t="s">
        <v>152</v>
      </c>
      <c r="E20473" s="9">
        <v>5</v>
      </c>
      <c r="F20473" s="9">
        <v>0</v>
      </c>
      <c r="G20473" s="9">
        <v>2</v>
      </c>
      <c r="H20473" s="9">
        <v>24</v>
      </c>
      <c r="I20473" s="9">
        <v>1.2310447692871094</v>
      </c>
      <c r="J20473" s="9">
        <v>1.3115493059158325</v>
      </c>
      <c r="K20473" s="9">
        <v>3.0763000249862671E-2</v>
      </c>
      <c r="L20473" s="9">
        <v>68.012702941894531</v>
      </c>
    </row>
    <row r="20474" spans="1:12" x14ac:dyDescent="0.25">
      <c r="A20474" s="5" t="str">
        <f t="shared" si="319"/>
        <v>1ZoneRemainder of System50101</v>
      </c>
      <c r="B20474" s="9">
        <v>1</v>
      </c>
      <c r="C20474" t="s">
        <v>135</v>
      </c>
      <c r="D20474" t="s">
        <v>152</v>
      </c>
      <c r="E20474" s="9">
        <v>5</v>
      </c>
      <c r="F20474" s="9">
        <v>0</v>
      </c>
      <c r="G20474" s="9">
        <v>10</v>
      </c>
      <c r="H20474" s="9">
        <v>1</v>
      </c>
      <c r="I20474" s="9">
        <v>1.3865535259246826</v>
      </c>
      <c r="J20474" s="9">
        <v>1.3865535259246826</v>
      </c>
      <c r="K20474" s="9">
        <v>0</v>
      </c>
      <c r="L20474" s="9">
        <v>74.615447998046875</v>
      </c>
    </row>
    <row r="20475" spans="1:12" x14ac:dyDescent="0.25">
      <c r="A20475" s="5" t="str">
        <f t="shared" si="319"/>
        <v>1ZoneRemainder of System50102</v>
      </c>
      <c r="B20475" s="9">
        <v>1</v>
      </c>
      <c r="C20475" t="s">
        <v>135</v>
      </c>
      <c r="D20475" t="s">
        <v>152</v>
      </c>
      <c r="E20475" s="9">
        <v>5</v>
      </c>
      <c r="F20475" s="9">
        <v>0</v>
      </c>
      <c r="G20475" s="9">
        <v>10</v>
      </c>
      <c r="H20475" s="9">
        <v>2</v>
      </c>
      <c r="I20475" s="9">
        <v>1.1574175357818604</v>
      </c>
      <c r="J20475" s="9">
        <v>1.1574175357818604</v>
      </c>
      <c r="K20475" s="9">
        <v>0</v>
      </c>
      <c r="L20475" s="9">
        <v>72.890556335449219</v>
      </c>
    </row>
    <row r="20476" spans="1:12" x14ac:dyDescent="0.25">
      <c r="A20476" s="5" t="str">
        <f t="shared" si="319"/>
        <v>1ZoneRemainder of System50103</v>
      </c>
      <c r="B20476" s="9">
        <v>1</v>
      </c>
      <c r="C20476" t="s">
        <v>135</v>
      </c>
      <c r="D20476" t="s">
        <v>152</v>
      </c>
      <c r="E20476" s="9">
        <v>5</v>
      </c>
      <c r="F20476" s="9">
        <v>0</v>
      </c>
      <c r="G20476" s="9">
        <v>10</v>
      </c>
      <c r="H20476" s="9">
        <v>3</v>
      </c>
      <c r="I20476" s="9">
        <v>0.97164183855056763</v>
      </c>
      <c r="J20476" s="9">
        <v>0.97164183855056763</v>
      </c>
      <c r="K20476" s="9">
        <v>0</v>
      </c>
      <c r="L20476" s="9">
        <v>70.929641723632813</v>
      </c>
    </row>
    <row r="20477" spans="1:12" x14ac:dyDescent="0.25">
      <c r="A20477" s="5" t="str">
        <f t="shared" si="319"/>
        <v>1ZoneRemainder of System50104</v>
      </c>
      <c r="B20477" s="9">
        <v>1</v>
      </c>
      <c r="C20477" t="s">
        <v>135</v>
      </c>
      <c r="D20477" t="s">
        <v>152</v>
      </c>
      <c r="E20477" s="9">
        <v>5</v>
      </c>
      <c r="F20477" s="9">
        <v>0</v>
      </c>
      <c r="G20477" s="9">
        <v>10</v>
      </c>
      <c r="H20477" s="9">
        <v>4</v>
      </c>
      <c r="I20477" s="9">
        <v>0.84290659427642822</v>
      </c>
      <c r="J20477" s="9">
        <v>0.84290659427642822</v>
      </c>
      <c r="K20477" s="9">
        <v>0</v>
      </c>
      <c r="L20477" s="9">
        <v>69.014671325683594</v>
      </c>
    </row>
    <row r="20478" spans="1:12" x14ac:dyDescent="0.25">
      <c r="A20478" s="5" t="str">
        <f t="shared" si="319"/>
        <v>1ZoneRemainder of System50105</v>
      </c>
      <c r="B20478" s="9">
        <v>1</v>
      </c>
      <c r="C20478" t="s">
        <v>135</v>
      </c>
      <c r="D20478" t="s">
        <v>152</v>
      </c>
      <c r="E20478" s="9">
        <v>5</v>
      </c>
      <c r="F20478" s="9">
        <v>0</v>
      </c>
      <c r="G20478" s="9">
        <v>10</v>
      </c>
      <c r="H20478" s="9">
        <v>5</v>
      </c>
      <c r="I20478" s="9">
        <v>0.77295988798141479</v>
      </c>
      <c r="J20478" s="9">
        <v>0.77295988798141479</v>
      </c>
      <c r="K20478" s="9">
        <v>0</v>
      </c>
      <c r="L20478" s="9">
        <v>67.780609130859375</v>
      </c>
    </row>
    <row r="20479" spans="1:12" x14ac:dyDescent="0.25">
      <c r="A20479" s="5" t="str">
        <f t="shared" si="319"/>
        <v>1ZoneRemainder of System50106</v>
      </c>
      <c r="B20479" s="9">
        <v>1</v>
      </c>
      <c r="C20479" t="s">
        <v>135</v>
      </c>
      <c r="D20479" t="s">
        <v>152</v>
      </c>
      <c r="E20479" s="9">
        <v>5</v>
      </c>
      <c r="F20479" s="9">
        <v>0</v>
      </c>
      <c r="G20479" s="9">
        <v>10</v>
      </c>
      <c r="H20479" s="9">
        <v>6</v>
      </c>
      <c r="I20479" s="9">
        <v>0.73968726396560669</v>
      </c>
      <c r="J20479" s="9">
        <v>0.73968726396560669</v>
      </c>
      <c r="K20479" s="9">
        <v>0</v>
      </c>
      <c r="L20479" s="9">
        <v>66.426864624023438</v>
      </c>
    </row>
    <row r="20480" spans="1:12" x14ac:dyDescent="0.25">
      <c r="A20480" s="5" t="str">
        <f t="shared" si="319"/>
        <v>1ZoneRemainder of System50107</v>
      </c>
      <c r="B20480" s="9">
        <v>1</v>
      </c>
      <c r="C20480" t="s">
        <v>135</v>
      </c>
      <c r="D20480" t="s">
        <v>152</v>
      </c>
      <c r="E20480" s="9">
        <v>5</v>
      </c>
      <c r="F20480" s="9">
        <v>0</v>
      </c>
      <c r="G20480" s="9">
        <v>10</v>
      </c>
      <c r="H20480" s="9">
        <v>7</v>
      </c>
      <c r="I20480" s="9">
        <v>0.73125720024108887</v>
      </c>
      <c r="J20480" s="9">
        <v>0.73125720024108887</v>
      </c>
      <c r="K20480" s="9">
        <v>0</v>
      </c>
      <c r="L20480" s="9">
        <v>65.839340209960938</v>
      </c>
    </row>
    <row r="20481" spans="1:12" x14ac:dyDescent="0.25">
      <c r="A20481" s="5" t="str">
        <f t="shared" si="319"/>
        <v>1ZoneRemainder of System50108</v>
      </c>
      <c r="B20481" s="9">
        <v>1</v>
      </c>
      <c r="C20481" t="s">
        <v>135</v>
      </c>
      <c r="D20481" t="s">
        <v>152</v>
      </c>
      <c r="E20481" s="9">
        <v>5</v>
      </c>
      <c r="F20481" s="9">
        <v>0</v>
      </c>
      <c r="G20481" s="9">
        <v>10</v>
      </c>
      <c r="H20481" s="9">
        <v>8</v>
      </c>
      <c r="I20481" s="9">
        <v>0.68240278959274292</v>
      </c>
      <c r="J20481" s="9">
        <v>0.68240278959274292</v>
      </c>
      <c r="K20481" s="9">
        <v>0</v>
      </c>
      <c r="L20481" s="9">
        <v>66.260147094726563</v>
      </c>
    </row>
    <row r="20482" spans="1:12" x14ac:dyDescent="0.25">
      <c r="A20482" s="5" t="str">
        <f t="shared" si="319"/>
        <v>1ZoneRemainder of System50109</v>
      </c>
      <c r="B20482" s="9">
        <v>1</v>
      </c>
      <c r="C20482" t="s">
        <v>135</v>
      </c>
      <c r="D20482" t="s">
        <v>152</v>
      </c>
      <c r="E20482" s="9">
        <v>5</v>
      </c>
      <c r="F20482" s="9">
        <v>0</v>
      </c>
      <c r="G20482" s="9">
        <v>10</v>
      </c>
      <c r="H20482" s="9">
        <v>9</v>
      </c>
      <c r="I20482" s="9">
        <v>0.58171927928924561</v>
      </c>
      <c r="J20482" s="9">
        <v>0.58171927928924561</v>
      </c>
      <c r="K20482" s="9">
        <v>0</v>
      </c>
      <c r="L20482" s="9">
        <v>70.209686279296875</v>
      </c>
    </row>
    <row r="20483" spans="1:12" x14ac:dyDescent="0.25">
      <c r="A20483" s="5" t="str">
        <f t="shared" ref="A20483:A20546" si="320">B20483&amp;C20483&amp;D20483&amp;E20483&amp;F20483&amp;G20483&amp;H20483</f>
        <v>1ZoneRemainder of System501010</v>
      </c>
      <c r="B20483" s="9">
        <v>1</v>
      </c>
      <c r="C20483" t="s">
        <v>135</v>
      </c>
      <c r="D20483" t="s">
        <v>152</v>
      </c>
      <c r="E20483" s="9">
        <v>5</v>
      </c>
      <c r="F20483" s="9">
        <v>0</v>
      </c>
      <c r="G20483" s="9">
        <v>10</v>
      </c>
      <c r="H20483" s="9">
        <v>10</v>
      </c>
      <c r="I20483" s="9">
        <v>0.62629425525665283</v>
      </c>
      <c r="J20483" s="9">
        <v>0.62629425525665283</v>
      </c>
      <c r="K20483" s="9">
        <v>0</v>
      </c>
      <c r="L20483" s="9">
        <v>76.702949523925781</v>
      </c>
    </row>
    <row r="20484" spans="1:12" x14ac:dyDescent="0.25">
      <c r="A20484" s="5" t="str">
        <f t="shared" si="320"/>
        <v>1ZoneRemainder of System501011</v>
      </c>
      <c r="B20484" s="9">
        <v>1</v>
      </c>
      <c r="C20484" t="s">
        <v>135</v>
      </c>
      <c r="D20484" t="s">
        <v>152</v>
      </c>
      <c r="E20484" s="9">
        <v>5</v>
      </c>
      <c r="F20484" s="9">
        <v>0</v>
      </c>
      <c r="G20484" s="9">
        <v>10</v>
      </c>
      <c r="H20484" s="9">
        <v>11</v>
      </c>
      <c r="I20484" s="9">
        <v>0.66875964403152466</v>
      </c>
      <c r="J20484" s="9">
        <v>0.66875964403152466</v>
      </c>
      <c r="K20484" s="9">
        <v>0</v>
      </c>
      <c r="L20484" s="9">
        <v>83.285606384277344</v>
      </c>
    </row>
    <row r="20485" spans="1:12" x14ac:dyDescent="0.25">
      <c r="A20485" s="5" t="str">
        <f t="shared" si="320"/>
        <v>1ZoneRemainder of System501012</v>
      </c>
      <c r="B20485" s="9">
        <v>1</v>
      </c>
      <c r="C20485" t="s">
        <v>135</v>
      </c>
      <c r="D20485" t="s">
        <v>152</v>
      </c>
      <c r="E20485" s="9">
        <v>5</v>
      </c>
      <c r="F20485" s="9">
        <v>0</v>
      </c>
      <c r="G20485" s="9">
        <v>10</v>
      </c>
      <c r="H20485" s="9">
        <v>12</v>
      </c>
      <c r="I20485" s="9">
        <v>0.78581070899963379</v>
      </c>
      <c r="J20485" s="9">
        <v>0.78581070899963379</v>
      </c>
      <c r="K20485" s="9">
        <v>0</v>
      </c>
      <c r="L20485" s="9">
        <v>87.751693725585938</v>
      </c>
    </row>
    <row r="20486" spans="1:12" x14ac:dyDescent="0.25">
      <c r="A20486" s="5" t="str">
        <f t="shared" si="320"/>
        <v>1ZoneRemainder of System501013</v>
      </c>
      <c r="B20486" s="9">
        <v>1</v>
      </c>
      <c r="C20486" t="s">
        <v>135</v>
      </c>
      <c r="D20486" t="s">
        <v>152</v>
      </c>
      <c r="E20486" s="9">
        <v>5</v>
      </c>
      <c r="F20486" s="9">
        <v>0</v>
      </c>
      <c r="G20486" s="9">
        <v>10</v>
      </c>
      <c r="H20486" s="9">
        <v>13</v>
      </c>
      <c r="I20486" s="9">
        <v>1.0397131443023682</v>
      </c>
      <c r="J20486" s="9">
        <v>1.0397131443023682</v>
      </c>
      <c r="K20486" s="9">
        <v>0</v>
      </c>
      <c r="L20486" s="9">
        <v>91.416671752929688</v>
      </c>
    </row>
    <row r="20487" spans="1:12" x14ac:dyDescent="0.25">
      <c r="A20487" s="5" t="str">
        <f t="shared" si="320"/>
        <v>1ZoneRemainder of System501014</v>
      </c>
      <c r="B20487" s="9">
        <v>1</v>
      </c>
      <c r="C20487" t="s">
        <v>135</v>
      </c>
      <c r="D20487" t="s">
        <v>152</v>
      </c>
      <c r="E20487" s="9">
        <v>5</v>
      </c>
      <c r="F20487" s="9">
        <v>0</v>
      </c>
      <c r="G20487" s="9">
        <v>10</v>
      </c>
      <c r="H20487" s="9">
        <v>14</v>
      </c>
      <c r="I20487" s="9">
        <v>1.3496477603912354</v>
      </c>
      <c r="J20487" s="9">
        <v>1.3496477603912354</v>
      </c>
      <c r="K20487" s="9">
        <v>0</v>
      </c>
      <c r="L20487" s="9">
        <v>93.750724792480469</v>
      </c>
    </row>
    <row r="20488" spans="1:12" x14ac:dyDescent="0.25">
      <c r="A20488" s="5" t="str">
        <f t="shared" si="320"/>
        <v>1ZoneRemainder of System501015</v>
      </c>
      <c r="B20488" s="9">
        <v>1</v>
      </c>
      <c r="C20488" t="s">
        <v>135</v>
      </c>
      <c r="D20488" t="s">
        <v>152</v>
      </c>
      <c r="E20488" s="9">
        <v>5</v>
      </c>
      <c r="F20488" s="9">
        <v>0</v>
      </c>
      <c r="G20488" s="9">
        <v>10</v>
      </c>
      <c r="H20488" s="9">
        <v>15</v>
      </c>
      <c r="I20488" s="9">
        <v>1.6795473098754883</v>
      </c>
      <c r="J20488" s="9">
        <v>1.6795473098754883</v>
      </c>
      <c r="K20488" s="9">
        <v>0</v>
      </c>
      <c r="L20488" s="9">
        <v>94.977218627929688</v>
      </c>
    </row>
    <row r="20489" spans="1:12" x14ac:dyDescent="0.25">
      <c r="A20489" s="5" t="str">
        <f t="shared" si="320"/>
        <v>1ZoneRemainder of System501016</v>
      </c>
      <c r="B20489" s="9">
        <v>1</v>
      </c>
      <c r="C20489" t="s">
        <v>135</v>
      </c>
      <c r="D20489" t="s">
        <v>152</v>
      </c>
      <c r="E20489" s="9">
        <v>5</v>
      </c>
      <c r="F20489" s="9">
        <v>0</v>
      </c>
      <c r="G20489" s="9">
        <v>10</v>
      </c>
      <c r="H20489" s="9">
        <v>16</v>
      </c>
      <c r="I20489" s="9">
        <v>2.0416059494018555</v>
      </c>
      <c r="J20489" s="9">
        <v>2.0416059494018555</v>
      </c>
      <c r="K20489" s="9">
        <v>0</v>
      </c>
      <c r="L20489" s="9">
        <v>95.248756408691406</v>
      </c>
    </row>
    <row r="20490" spans="1:12" x14ac:dyDescent="0.25">
      <c r="A20490" s="5" t="str">
        <f t="shared" si="320"/>
        <v>1ZoneRemainder of System501017</v>
      </c>
      <c r="B20490" s="9">
        <v>1</v>
      </c>
      <c r="C20490" t="s">
        <v>135</v>
      </c>
      <c r="D20490" t="s">
        <v>152</v>
      </c>
      <c r="E20490" s="9">
        <v>5</v>
      </c>
      <c r="F20490" s="9">
        <v>0</v>
      </c>
      <c r="G20490" s="9">
        <v>10</v>
      </c>
      <c r="H20490" s="9">
        <v>17</v>
      </c>
      <c r="I20490" s="9">
        <v>2.3396375179290771</v>
      </c>
      <c r="J20490" s="9">
        <v>1.2256664037704468</v>
      </c>
      <c r="K20490" s="9">
        <v>1.8470266833901405E-2</v>
      </c>
      <c r="L20490" s="9">
        <v>95.017868041992188</v>
      </c>
    </row>
    <row r="20491" spans="1:12" x14ac:dyDescent="0.25">
      <c r="A20491" s="5" t="str">
        <f t="shared" si="320"/>
        <v>1ZoneRemainder of System501018</v>
      </c>
      <c r="B20491" s="9">
        <v>1</v>
      </c>
      <c r="C20491" t="s">
        <v>135</v>
      </c>
      <c r="D20491" t="s">
        <v>152</v>
      </c>
      <c r="E20491" s="9">
        <v>5</v>
      </c>
      <c r="F20491" s="9">
        <v>0</v>
      </c>
      <c r="G20491" s="9">
        <v>10</v>
      </c>
      <c r="H20491" s="9">
        <v>18</v>
      </c>
      <c r="I20491" s="9">
        <v>2.5971899032592773</v>
      </c>
      <c r="J20491" s="9">
        <v>1.9134136438369751</v>
      </c>
      <c r="K20491" s="9">
        <v>3.4938428550958633E-2</v>
      </c>
      <c r="L20491" s="9">
        <v>94.72174072265625</v>
      </c>
    </row>
    <row r="20492" spans="1:12" x14ac:dyDescent="0.25">
      <c r="A20492" s="5" t="str">
        <f t="shared" si="320"/>
        <v>1ZoneRemainder of System501019</v>
      </c>
      <c r="B20492" s="9">
        <v>1</v>
      </c>
      <c r="C20492" t="s">
        <v>135</v>
      </c>
      <c r="D20492" t="s">
        <v>152</v>
      </c>
      <c r="E20492" s="9">
        <v>5</v>
      </c>
      <c r="F20492" s="9">
        <v>0</v>
      </c>
      <c r="G20492" s="9">
        <v>10</v>
      </c>
      <c r="H20492" s="9">
        <v>19</v>
      </c>
      <c r="I20492" s="9">
        <v>2.6976771354675293</v>
      </c>
      <c r="J20492" s="9">
        <v>2.2674047946929932</v>
      </c>
      <c r="K20492" s="9">
        <v>2.3087374866008759E-2</v>
      </c>
      <c r="L20492" s="9">
        <v>93.46514892578125</v>
      </c>
    </row>
    <row r="20493" spans="1:12" x14ac:dyDescent="0.25">
      <c r="A20493" s="5" t="str">
        <f t="shared" si="320"/>
        <v>1ZoneRemainder of System501020</v>
      </c>
      <c r="B20493" s="9">
        <v>1</v>
      </c>
      <c r="C20493" t="s">
        <v>135</v>
      </c>
      <c r="D20493" t="s">
        <v>152</v>
      </c>
      <c r="E20493" s="9">
        <v>5</v>
      </c>
      <c r="F20493" s="9">
        <v>0</v>
      </c>
      <c r="G20493" s="9">
        <v>10</v>
      </c>
      <c r="H20493" s="9">
        <v>20</v>
      </c>
      <c r="I20493" s="9">
        <v>2.6222562789916992</v>
      </c>
      <c r="J20493" s="9">
        <v>2.3178105354309082</v>
      </c>
      <c r="K20493" s="9">
        <v>8.6896931752562523E-3</v>
      </c>
      <c r="L20493" s="9">
        <v>91.217872619628906</v>
      </c>
    </row>
    <row r="20494" spans="1:12" x14ac:dyDescent="0.25">
      <c r="A20494" s="5" t="str">
        <f t="shared" si="320"/>
        <v>1ZoneRemainder of System501021</v>
      </c>
      <c r="B20494" s="9">
        <v>1</v>
      </c>
      <c r="C20494" t="s">
        <v>135</v>
      </c>
      <c r="D20494" t="s">
        <v>152</v>
      </c>
      <c r="E20494" s="9">
        <v>5</v>
      </c>
      <c r="F20494" s="9">
        <v>0</v>
      </c>
      <c r="G20494" s="9">
        <v>10</v>
      </c>
      <c r="H20494" s="9">
        <v>21</v>
      </c>
      <c r="I20494" s="9">
        <v>2.521334171295166</v>
      </c>
      <c r="J20494" s="9">
        <v>2.2439494132995605</v>
      </c>
      <c r="K20494" s="9">
        <v>6.5186237916350365E-3</v>
      </c>
      <c r="L20494" s="9">
        <v>87.736869812011719</v>
      </c>
    </row>
    <row r="20495" spans="1:12" x14ac:dyDescent="0.25">
      <c r="A20495" s="5" t="str">
        <f t="shared" si="320"/>
        <v>1ZoneRemainder of System501022</v>
      </c>
      <c r="B20495" s="9">
        <v>1</v>
      </c>
      <c r="C20495" t="s">
        <v>135</v>
      </c>
      <c r="D20495" t="s">
        <v>152</v>
      </c>
      <c r="E20495" s="9">
        <v>5</v>
      </c>
      <c r="F20495" s="9">
        <v>0</v>
      </c>
      <c r="G20495" s="9">
        <v>10</v>
      </c>
      <c r="H20495" s="9">
        <v>22</v>
      </c>
      <c r="I20495" s="9">
        <v>2.3710691928863525</v>
      </c>
      <c r="J20495" s="9">
        <v>2.8644905090332031</v>
      </c>
      <c r="K20495" s="9">
        <v>1.6856890171766281E-2</v>
      </c>
      <c r="L20495" s="9">
        <v>84.12384033203125</v>
      </c>
    </row>
    <row r="20496" spans="1:12" x14ac:dyDescent="0.25">
      <c r="A20496" s="5" t="str">
        <f t="shared" si="320"/>
        <v>1ZoneRemainder of System501023</v>
      </c>
      <c r="B20496" s="9">
        <v>1</v>
      </c>
      <c r="C20496" t="s">
        <v>135</v>
      </c>
      <c r="D20496" t="s">
        <v>152</v>
      </c>
      <c r="E20496" s="9">
        <v>5</v>
      </c>
      <c r="F20496" s="9">
        <v>0</v>
      </c>
      <c r="G20496" s="9">
        <v>10</v>
      </c>
      <c r="H20496" s="9">
        <v>23</v>
      </c>
      <c r="I20496" s="9">
        <v>2.0935056209564209</v>
      </c>
      <c r="J20496" s="9">
        <v>2.2700958251953125</v>
      </c>
      <c r="K20496" s="9">
        <v>1.1931908316910267E-2</v>
      </c>
      <c r="L20496" s="9">
        <v>81.258644104003906</v>
      </c>
    </row>
    <row r="20497" spans="1:12" x14ac:dyDescent="0.25">
      <c r="A20497" s="5" t="str">
        <f t="shared" si="320"/>
        <v>1ZoneRemainder of System501024</v>
      </c>
      <c r="B20497" s="9">
        <v>1</v>
      </c>
      <c r="C20497" t="s">
        <v>135</v>
      </c>
      <c r="D20497" t="s">
        <v>152</v>
      </c>
      <c r="E20497" s="9">
        <v>5</v>
      </c>
      <c r="F20497" s="9">
        <v>0</v>
      </c>
      <c r="G20497" s="9">
        <v>10</v>
      </c>
      <c r="H20497" s="9">
        <v>24</v>
      </c>
      <c r="I20497" s="9">
        <v>1.75294029712677</v>
      </c>
      <c r="J20497" s="9">
        <v>1.8484592437744141</v>
      </c>
      <c r="K20497" s="9">
        <v>9.0331882238388062E-3</v>
      </c>
      <c r="L20497" s="9">
        <v>78.026863098144531</v>
      </c>
    </row>
    <row r="20498" spans="1:12" x14ac:dyDescent="0.25">
      <c r="A20498" s="5" t="str">
        <f t="shared" si="320"/>
        <v>1ZoneRemainder of System5121</v>
      </c>
      <c r="B20498" s="9">
        <v>1</v>
      </c>
      <c r="C20498" t="s">
        <v>135</v>
      </c>
      <c r="D20498" t="s">
        <v>152</v>
      </c>
      <c r="E20498" s="9">
        <v>5</v>
      </c>
      <c r="F20498" s="9">
        <v>1</v>
      </c>
      <c r="G20498" s="9">
        <v>2</v>
      </c>
      <c r="H20498" s="9">
        <v>1</v>
      </c>
      <c r="I20498" s="9">
        <v>0.951904296875</v>
      </c>
      <c r="J20498" s="9">
        <v>0.951904296875</v>
      </c>
      <c r="K20498" s="9">
        <v>0</v>
      </c>
      <c r="L20498" s="9">
        <v>66.466033935546875</v>
      </c>
    </row>
    <row r="20499" spans="1:12" x14ac:dyDescent="0.25">
      <c r="A20499" s="5" t="str">
        <f t="shared" si="320"/>
        <v>1ZoneRemainder of System5122</v>
      </c>
      <c r="B20499" s="9">
        <v>1</v>
      </c>
      <c r="C20499" t="s">
        <v>135</v>
      </c>
      <c r="D20499" t="s">
        <v>152</v>
      </c>
      <c r="E20499" s="9">
        <v>5</v>
      </c>
      <c r="F20499" s="9">
        <v>1</v>
      </c>
      <c r="G20499" s="9">
        <v>2</v>
      </c>
      <c r="H20499" s="9">
        <v>2</v>
      </c>
      <c r="I20499" s="9">
        <v>0.81597930192947388</v>
      </c>
      <c r="J20499" s="9">
        <v>0.81597930192947388</v>
      </c>
      <c r="K20499" s="9">
        <v>0</v>
      </c>
      <c r="L20499" s="9">
        <v>64.892974853515625</v>
      </c>
    </row>
    <row r="20500" spans="1:12" x14ac:dyDescent="0.25">
      <c r="A20500" s="5" t="str">
        <f t="shared" si="320"/>
        <v>1ZoneRemainder of System5123</v>
      </c>
      <c r="B20500" s="9">
        <v>1</v>
      </c>
      <c r="C20500" t="s">
        <v>135</v>
      </c>
      <c r="D20500" t="s">
        <v>152</v>
      </c>
      <c r="E20500" s="9">
        <v>5</v>
      </c>
      <c r="F20500" s="9">
        <v>1</v>
      </c>
      <c r="G20500" s="9">
        <v>2</v>
      </c>
      <c r="H20500" s="9">
        <v>3</v>
      </c>
      <c r="I20500" s="9">
        <v>0.73271411657333374</v>
      </c>
      <c r="J20500" s="9">
        <v>0.73271411657333374</v>
      </c>
      <c r="K20500" s="9">
        <v>0</v>
      </c>
      <c r="L20500" s="9">
        <v>63.854434967041016</v>
      </c>
    </row>
    <row r="20501" spans="1:12" x14ac:dyDescent="0.25">
      <c r="A20501" s="5" t="str">
        <f t="shared" si="320"/>
        <v>1ZoneRemainder of System5124</v>
      </c>
      <c r="B20501" s="9">
        <v>1</v>
      </c>
      <c r="C20501" t="s">
        <v>135</v>
      </c>
      <c r="D20501" t="s">
        <v>152</v>
      </c>
      <c r="E20501" s="9">
        <v>5</v>
      </c>
      <c r="F20501" s="9">
        <v>1</v>
      </c>
      <c r="G20501" s="9">
        <v>2</v>
      </c>
      <c r="H20501" s="9">
        <v>4</v>
      </c>
      <c r="I20501" s="9">
        <v>0.68056517839431763</v>
      </c>
      <c r="J20501" s="9">
        <v>0.68056517839431763</v>
      </c>
      <c r="K20501" s="9">
        <v>0</v>
      </c>
      <c r="L20501" s="9">
        <v>62.69024658203125</v>
      </c>
    </row>
    <row r="20502" spans="1:12" x14ac:dyDescent="0.25">
      <c r="A20502" s="5" t="str">
        <f t="shared" si="320"/>
        <v>1ZoneRemainder of System5125</v>
      </c>
      <c r="B20502" s="9">
        <v>1</v>
      </c>
      <c r="C20502" t="s">
        <v>135</v>
      </c>
      <c r="D20502" t="s">
        <v>152</v>
      </c>
      <c r="E20502" s="9">
        <v>5</v>
      </c>
      <c r="F20502" s="9">
        <v>1</v>
      </c>
      <c r="G20502" s="9">
        <v>2</v>
      </c>
      <c r="H20502" s="9">
        <v>5</v>
      </c>
      <c r="I20502" s="9">
        <v>0.65295428037643433</v>
      </c>
      <c r="J20502" s="9">
        <v>0.65295428037643433</v>
      </c>
      <c r="K20502" s="9">
        <v>0</v>
      </c>
      <c r="L20502" s="9">
        <v>61.379585266113281</v>
      </c>
    </row>
    <row r="20503" spans="1:12" x14ac:dyDescent="0.25">
      <c r="A20503" s="5" t="str">
        <f t="shared" si="320"/>
        <v>1ZoneRemainder of System5126</v>
      </c>
      <c r="B20503" s="9">
        <v>1</v>
      </c>
      <c r="C20503" t="s">
        <v>135</v>
      </c>
      <c r="D20503" t="s">
        <v>152</v>
      </c>
      <c r="E20503" s="9">
        <v>5</v>
      </c>
      <c r="F20503" s="9">
        <v>1</v>
      </c>
      <c r="G20503" s="9">
        <v>2</v>
      </c>
      <c r="H20503" s="9">
        <v>6</v>
      </c>
      <c r="I20503" s="9">
        <v>0.64845085144042969</v>
      </c>
      <c r="J20503" s="9">
        <v>0.64845085144042969</v>
      </c>
      <c r="K20503" s="9">
        <v>0</v>
      </c>
      <c r="L20503" s="9">
        <v>60.069183349609375</v>
      </c>
    </row>
    <row r="20504" spans="1:12" x14ac:dyDescent="0.25">
      <c r="A20504" s="5" t="str">
        <f t="shared" si="320"/>
        <v>1ZoneRemainder of System5127</v>
      </c>
      <c r="B20504" s="9">
        <v>1</v>
      </c>
      <c r="C20504" t="s">
        <v>135</v>
      </c>
      <c r="D20504" t="s">
        <v>152</v>
      </c>
      <c r="E20504" s="9">
        <v>5</v>
      </c>
      <c r="F20504" s="9">
        <v>1</v>
      </c>
      <c r="G20504" s="9">
        <v>2</v>
      </c>
      <c r="H20504" s="9">
        <v>7</v>
      </c>
      <c r="I20504" s="9">
        <v>0.66370582580566406</v>
      </c>
      <c r="J20504" s="9">
        <v>0.66370582580566406</v>
      </c>
      <c r="K20504" s="9">
        <v>0</v>
      </c>
      <c r="L20504" s="9">
        <v>59.177436828613281</v>
      </c>
    </row>
    <row r="20505" spans="1:12" x14ac:dyDescent="0.25">
      <c r="A20505" s="5" t="str">
        <f t="shared" si="320"/>
        <v>1ZoneRemainder of System5128</v>
      </c>
      <c r="B20505" s="9">
        <v>1</v>
      </c>
      <c r="C20505" t="s">
        <v>135</v>
      </c>
      <c r="D20505" t="s">
        <v>152</v>
      </c>
      <c r="E20505" s="9">
        <v>5</v>
      </c>
      <c r="F20505" s="9">
        <v>1</v>
      </c>
      <c r="G20505" s="9">
        <v>2</v>
      </c>
      <c r="H20505" s="9">
        <v>8</v>
      </c>
      <c r="I20505" s="9">
        <v>0.61574840545654297</v>
      </c>
      <c r="J20505" s="9">
        <v>0.61574840545654297</v>
      </c>
      <c r="K20505" s="9">
        <v>0</v>
      </c>
      <c r="L20505" s="9">
        <v>59.856170654296875</v>
      </c>
    </row>
    <row r="20506" spans="1:12" x14ac:dyDescent="0.25">
      <c r="A20506" s="5" t="str">
        <f t="shared" si="320"/>
        <v>1ZoneRemainder of System5129</v>
      </c>
      <c r="B20506" s="9">
        <v>1</v>
      </c>
      <c r="C20506" t="s">
        <v>135</v>
      </c>
      <c r="D20506" t="s">
        <v>152</v>
      </c>
      <c r="E20506" s="9">
        <v>5</v>
      </c>
      <c r="F20506" s="9">
        <v>1</v>
      </c>
      <c r="G20506" s="9">
        <v>2</v>
      </c>
      <c r="H20506" s="9">
        <v>9</v>
      </c>
      <c r="I20506" s="9">
        <v>0.44977426528930664</v>
      </c>
      <c r="J20506" s="9">
        <v>0.44977426528930664</v>
      </c>
      <c r="K20506" s="9">
        <v>0</v>
      </c>
      <c r="L20506" s="9">
        <v>63.281375885009766</v>
      </c>
    </row>
    <row r="20507" spans="1:12" x14ac:dyDescent="0.25">
      <c r="A20507" s="5" t="str">
        <f t="shared" si="320"/>
        <v>1ZoneRemainder of System51210</v>
      </c>
      <c r="B20507" s="9">
        <v>1</v>
      </c>
      <c r="C20507" t="s">
        <v>135</v>
      </c>
      <c r="D20507" t="s">
        <v>152</v>
      </c>
      <c r="E20507" s="9">
        <v>5</v>
      </c>
      <c r="F20507" s="9">
        <v>1</v>
      </c>
      <c r="G20507" s="9">
        <v>2</v>
      </c>
      <c r="H20507" s="9">
        <v>10</v>
      </c>
      <c r="I20507" s="9">
        <v>0.3350679874420166</v>
      </c>
      <c r="J20507" s="9">
        <v>0.3350679874420166</v>
      </c>
      <c r="K20507" s="9">
        <v>0</v>
      </c>
      <c r="L20507" s="9">
        <v>68.374412536621094</v>
      </c>
    </row>
    <row r="20508" spans="1:12" x14ac:dyDescent="0.25">
      <c r="A20508" s="5" t="str">
        <f t="shared" si="320"/>
        <v>1ZoneRemainder of System51211</v>
      </c>
      <c r="B20508" s="9">
        <v>1</v>
      </c>
      <c r="C20508" t="s">
        <v>135</v>
      </c>
      <c r="D20508" t="s">
        <v>152</v>
      </c>
      <c r="E20508" s="9">
        <v>5</v>
      </c>
      <c r="F20508" s="9">
        <v>1</v>
      </c>
      <c r="G20508" s="9">
        <v>2</v>
      </c>
      <c r="H20508" s="9">
        <v>11</v>
      </c>
      <c r="I20508" s="9">
        <v>0.25159060955047607</v>
      </c>
      <c r="J20508" s="9">
        <v>0.25159060955047607</v>
      </c>
      <c r="K20508" s="9">
        <v>0</v>
      </c>
      <c r="L20508" s="9">
        <v>73.473175048828125</v>
      </c>
    </row>
    <row r="20509" spans="1:12" x14ac:dyDescent="0.25">
      <c r="A20509" s="5" t="str">
        <f t="shared" si="320"/>
        <v>1ZoneRemainder of System51212</v>
      </c>
      <c r="B20509" s="9">
        <v>1</v>
      </c>
      <c r="C20509" t="s">
        <v>135</v>
      </c>
      <c r="D20509" t="s">
        <v>152</v>
      </c>
      <c r="E20509" s="9">
        <v>5</v>
      </c>
      <c r="F20509" s="9">
        <v>1</v>
      </c>
      <c r="G20509" s="9">
        <v>2</v>
      </c>
      <c r="H20509" s="9">
        <v>12</v>
      </c>
      <c r="I20509" s="9">
        <v>0.21440775692462921</v>
      </c>
      <c r="J20509" s="9">
        <v>0.21440775692462921</v>
      </c>
      <c r="K20509" s="9">
        <v>0</v>
      </c>
      <c r="L20509" s="9">
        <v>78.035713195800781</v>
      </c>
    </row>
    <row r="20510" spans="1:12" x14ac:dyDescent="0.25">
      <c r="A20510" s="5" t="str">
        <f t="shared" si="320"/>
        <v>1ZoneRemainder of System51213</v>
      </c>
      <c r="B20510" s="9">
        <v>1</v>
      </c>
      <c r="C20510" t="s">
        <v>135</v>
      </c>
      <c r="D20510" t="s">
        <v>152</v>
      </c>
      <c r="E20510" s="9">
        <v>5</v>
      </c>
      <c r="F20510" s="9">
        <v>1</v>
      </c>
      <c r="G20510" s="9">
        <v>2</v>
      </c>
      <c r="H20510" s="9">
        <v>13</v>
      </c>
      <c r="I20510" s="9">
        <v>0.29750820994377136</v>
      </c>
      <c r="J20510" s="9">
        <v>0.29750820994377136</v>
      </c>
      <c r="K20510" s="9">
        <v>0</v>
      </c>
      <c r="L20510" s="9">
        <v>81.471939086914063</v>
      </c>
    </row>
    <row r="20511" spans="1:12" x14ac:dyDescent="0.25">
      <c r="A20511" s="5" t="str">
        <f t="shared" si="320"/>
        <v>1ZoneRemainder of System51214</v>
      </c>
      <c r="B20511" s="9">
        <v>1</v>
      </c>
      <c r="C20511" t="s">
        <v>135</v>
      </c>
      <c r="D20511" t="s">
        <v>152</v>
      </c>
      <c r="E20511" s="9">
        <v>5</v>
      </c>
      <c r="F20511" s="9">
        <v>1</v>
      </c>
      <c r="G20511" s="9">
        <v>2</v>
      </c>
      <c r="H20511" s="9">
        <v>14</v>
      </c>
      <c r="I20511" s="9">
        <v>0.45455646514892578</v>
      </c>
      <c r="J20511" s="9">
        <v>0.45455646514892578</v>
      </c>
      <c r="K20511" s="9">
        <v>0</v>
      </c>
      <c r="L20511" s="9">
        <v>84.167129516601563</v>
      </c>
    </row>
    <row r="20512" spans="1:12" x14ac:dyDescent="0.25">
      <c r="A20512" s="5" t="str">
        <f t="shared" si="320"/>
        <v>1ZoneRemainder of System51215</v>
      </c>
      <c r="B20512" s="9">
        <v>1</v>
      </c>
      <c r="C20512" t="s">
        <v>135</v>
      </c>
      <c r="D20512" t="s">
        <v>152</v>
      </c>
      <c r="E20512" s="9">
        <v>5</v>
      </c>
      <c r="F20512" s="9">
        <v>1</v>
      </c>
      <c r="G20512" s="9">
        <v>2</v>
      </c>
      <c r="H20512" s="9">
        <v>15</v>
      </c>
      <c r="I20512" s="9">
        <v>0.68288487195968628</v>
      </c>
      <c r="J20512" s="9">
        <v>0.68288487195968628</v>
      </c>
      <c r="K20512" s="9">
        <v>0</v>
      </c>
      <c r="L20512" s="9">
        <v>85.982940673828125</v>
      </c>
    </row>
    <row r="20513" spans="1:12" x14ac:dyDescent="0.25">
      <c r="A20513" s="5" t="str">
        <f t="shared" si="320"/>
        <v>1ZoneRemainder of System51216</v>
      </c>
      <c r="B20513" s="9">
        <v>1</v>
      </c>
      <c r="C20513" t="s">
        <v>135</v>
      </c>
      <c r="D20513" t="s">
        <v>152</v>
      </c>
      <c r="E20513" s="9">
        <v>5</v>
      </c>
      <c r="F20513" s="9">
        <v>1</v>
      </c>
      <c r="G20513" s="9">
        <v>2</v>
      </c>
      <c r="H20513" s="9">
        <v>16</v>
      </c>
      <c r="I20513" s="9">
        <v>0.98811119794845581</v>
      </c>
      <c r="J20513" s="9">
        <v>0.98811119794845581</v>
      </c>
      <c r="K20513" s="9">
        <v>0</v>
      </c>
      <c r="L20513" s="9">
        <v>87.04327392578125</v>
      </c>
    </row>
    <row r="20514" spans="1:12" x14ac:dyDescent="0.25">
      <c r="A20514" s="5" t="str">
        <f t="shared" si="320"/>
        <v>1ZoneRemainder of System51217</v>
      </c>
      <c r="B20514" s="9">
        <v>1</v>
      </c>
      <c r="C20514" t="s">
        <v>135</v>
      </c>
      <c r="D20514" t="s">
        <v>152</v>
      </c>
      <c r="E20514" s="9">
        <v>5</v>
      </c>
      <c r="F20514" s="9">
        <v>1</v>
      </c>
      <c r="G20514" s="9">
        <v>2</v>
      </c>
      <c r="H20514" s="9">
        <v>17</v>
      </c>
      <c r="I20514" s="9">
        <v>1.2903876304626465</v>
      </c>
      <c r="J20514" s="9">
        <v>0.43341207504272461</v>
      </c>
      <c r="K20514" s="9">
        <v>2.6760540902614594E-2</v>
      </c>
      <c r="L20514" s="9">
        <v>87.27398681640625</v>
      </c>
    </row>
    <row r="20515" spans="1:12" x14ac:dyDescent="0.25">
      <c r="A20515" s="5" t="str">
        <f t="shared" si="320"/>
        <v>1ZoneRemainder of System51218</v>
      </c>
      <c r="B20515" s="9">
        <v>1</v>
      </c>
      <c r="C20515" t="s">
        <v>135</v>
      </c>
      <c r="D20515" t="s">
        <v>152</v>
      </c>
      <c r="E20515" s="9">
        <v>5</v>
      </c>
      <c r="F20515" s="9">
        <v>1</v>
      </c>
      <c r="G20515" s="9">
        <v>2</v>
      </c>
      <c r="H20515" s="9">
        <v>18</v>
      </c>
      <c r="I20515" s="9">
        <v>1.5613360404968262</v>
      </c>
      <c r="J20515" s="9">
        <v>1.0540628433227539</v>
      </c>
      <c r="K20515" s="9">
        <v>4.8236265778541565E-2</v>
      </c>
      <c r="L20515" s="9">
        <v>86.505386352539063</v>
      </c>
    </row>
    <row r="20516" spans="1:12" x14ac:dyDescent="0.25">
      <c r="A20516" s="5" t="str">
        <f t="shared" si="320"/>
        <v>1ZoneRemainder of System51219</v>
      </c>
      <c r="B20516" s="9">
        <v>1</v>
      </c>
      <c r="C20516" t="s">
        <v>135</v>
      </c>
      <c r="D20516" t="s">
        <v>152</v>
      </c>
      <c r="E20516" s="9">
        <v>5</v>
      </c>
      <c r="F20516" s="9">
        <v>1</v>
      </c>
      <c r="G20516" s="9">
        <v>2</v>
      </c>
      <c r="H20516" s="9">
        <v>19</v>
      </c>
      <c r="I20516" s="9">
        <v>1.7100155353546143</v>
      </c>
      <c r="J20516" s="9">
        <v>1.4104455709457397</v>
      </c>
      <c r="K20516" s="9">
        <v>4.1185878217220306E-2</v>
      </c>
      <c r="L20516" s="9">
        <v>84.808860778808594</v>
      </c>
    </row>
    <row r="20517" spans="1:12" x14ac:dyDescent="0.25">
      <c r="A20517" s="5" t="str">
        <f t="shared" si="320"/>
        <v>1ZoneRemainder of System51220</v>
      </c>
      <c r="B20517" s="9">
        <v>1</v>
      </c>
      <c r="C20517" t="s">
        <v>135</v>
      </c>
      <c r="D20517" t="s">
        <v>152</v>
      </c>
      <c r="E20517" s="9">
        <v>5</v>
      </c>
      <c r="F20517" s="9">
        <v>1</v>
      </c>
      <c r="G20517" s="9">
        <v>2</v>
      </c>
      <c r="H20517" s="9">
        <v>20</v>
      </c>
      <c r="I20517" s="9">
        <v>1.7301082611083984</v>
      </c>
      <c r="J20517" s="9">
        <v>1.4964011907577515</v>
      </c>
      <c r="K20517" s="9">
        <v>1.1884448118507862E-2</v>
      </c>
      <c r="L20517" s="9">
        <v>82.118400573730469</v>
      </c>
    </row>
    <row r="20518" spans="1:12" x14ac:dyDescent="0.25">
      <c r="A20518" s="5" t="str">
        <f t="shared" si="320"/>
        <v>1ZoneRemainder of System51221</v>
      </c>
      <c r="B20518" s="9">
        <v>1</v>
      </c>
      <c r="C20518" t="s">
        <v>135</v>
      </c>
      <c r="D20518" t="s">
        <v>152</v>
      </c>
      <c r="E20518" s="9">
        <v>5</v>
      </c>
      <c r="F20518" s="9">
        <v>1</v>
      </c>
      <c r="G20518" s="9">
        <v>2</v>
      </c>
      <c r="H20518" s="9">
        <v>21</v>
      </c>
      <c r="I20518" s="9">
        <v>1.6984256505966187</v>
      </c>
      <c r="J20518" s="9">
        <v>1.4992705583572388</v>
      </c>
      <c r="K20518" s="9">
        <v>1.8771471455693245E-2</v>
      </c>
      <c r="L20518" s="9">
        <v>77.673789978027344</v>
      </c>
    </row>
    <row r="20519" spans="1:12" x14ac:dyDescent="0.25">
      <c r="A20519" s="5" t="str">
        <f t="shared" si="320"/>
        <v>1ZoneRemainder of System51222</v>
      </c>
      <c r="B20519" s="9">
        <v>1</v>
      </c>
      <c r="C20519" t="s">
        <v>135</v>
      </c>
      <c r="D20519" t="s">
        <v>152</v>
      </c>
      <c r="E20519" s="9">
        <v>5</v>
      </c>
      <c r="F20519" s="9">
        <v>1</v>
      </c>
      <c r="G20519" s="9">
        <v>2</v>
      </c>
      <c r="H20519" s="9">
        <v>22</v>
      </c>
      <c r="I20519" s="9">
        <v>1.5957431793212891</v>
      </c>
      <c r="J20519" s="9">
        <v>2.0646698474884033</v>
      </c>
      <c r="K20519" s="9">
        <v>7.1626000106334686E-2</v>
      </c>
      <c r="L20519" s="9">
        <v>73.794319152832031</v>
      </c>
    </row>
    <row r="20520" spans="1:12" x14ac:dyDescent="0.25">
      <c r="A20520" s="5" t="str">
        <f t="shared" si="320"/>
        <v>1ZoneRemainder of System51223</v>
      </c>
      <c r="B20520" s="9">
        <v>1</v>
      </c>
      <c r="C20520" t="s">
        <v>135</v>
      </c>
      <c r="D20520" t="s">
        <v>152</v>
      </c>
      <c r="E20520" s="9">
        <v>5</v>
      </c>
      <c r="F20520" s="9">
        <v>1</v>
      </c>
      <c r="G20520" s="9">
        <v>2</v>
      </c>
      <c r="H20520" s="9">
        <v>23</v>
      </c>
      <c r="I20520" s="9">
        <v>1.4298100471496582</v>
      </c>
      <c r="J20520" s="9">
        <v>1.5951792001724243</v>
      </c>
      <c r="K20520" s="9">
        <v>3.9241213351488113E-2</v>
      </c>
      <c r="L20520" s="9">
        <v>71.575004577636719</v>
      </c>
    </row>
    <row r="20521" spans="1:12" x14ac:dyDescent="0.25">
      <c r="A20521" s="5" t="str">
        <f t="shared" si="320"/>
        <v>1ZoneRemainder of System51224</v>
      </c>
      <c r="B20521" s="9">
        <v>1</v>
      </c>
      <c r="C20521" t="s">
        <v>135</v>
      </c>
      <c r="D20521" t="s">
        <v>152</v>
      </c>
      <c r="E20521" s="9">
        <v>5</v>
      </c>
      <c r="F20521" s="9">
        <v>1</v>
      </c>
      <c r="G20521" s="9">
        <v>2</v>
      </c>
      <c r="H20521" s="9">
        <v>24</v>
      </c>
      <c r="I20521" s="9">
        <v>1.205919623374939</v>
      </c>
      <c r="J20521" s="9">
        <v>1.2889968156814575</v>
      </c>
      <c r="K20521" s="9">
        <v>2.6469230651855469E-2</v>
      </c>
      <c r="L20521" s="9">
        <v>69.728561401367188</v>
      </c>
    </row>
    <row r="20522" spans="1:12" x14ac:dyDescent="0.25">
      <c r="A20522" s="5" t="str">
        <f t="shared" si="320"/>
        <v>1ZoneRemainder of System51101</v>
      </c>
      <c r="B20522" s="9">
        <v>1</v>
      </c>
      <c r="C20522" t="s">
        <v>135</v>
      </c>
      <c r="D20522" t="s">
        <v>152</v>
      </c>
      <c r="E20522" s="9">
        <v>5</v>
      </c>
      <c r="F20522" s="9">
        <v>1</v>
      </c>
      <c r="G20522" s="9">
        <v>10</v>
      </c>
      <c r="H20522" s="9">
        <v>1</v>
      </c>
      <c r="I20522" s="9">
        <v>1.3865535259246826</v>
      </c>
      <c r="J20522" s="9">
        <v>1.3865535259246826</v>
      </c>
      <c r="K20522" s="9">
        <v>0</v>
      </c>
      <c r="L20522" s="9">
        <v>74.615447998046875</v>
      </c>
    </row>
    <row r="20523" spans="1:12" x14ac:dyDescent="0.25">
      <c r="A20523" s="5" t="str">
        <f t="shared" si="320"/>
        <v>1ZoneRemainder of System51102</v>
      </c>
      <c r="B20523" s="9">
        <v>1</v>
      </c>
      <c r="C20523" t="s">
        <v>135</v>
      </c>
      <c r="D20523" t="s">
        <v>152</v>
      </c>
      <c r="E20523" s="9">
        <v>5</v>
      </c>
      <c r="F20523" s="9">
        <v>1</v>
      </c>
      <c r="G20523" s="9">
        <v>10</v>
      </c>
      <c r="H20523" s="9">
        <v>2</v>
      </c>
      <c r="I20523" s="9">
        <v>1.1574175357818604</v>
      </c>
      <c r="J20523" s="9">
        <v>1.1574175357818604</v>
      </c>
      <c r="K20523" s="9">
        <v>0</v>
      </c>
      <c r="L20523" s="9">
        <v>72.890556335449219</v>
      </c>
    </row>
    <row r="20524" spans="1:12" x14ac:dyDescent="0.25">
      <c r="A20524" s="5" t="str">
        <f t="shared" si="320"/>
        <v>1ZoneRemainder of System51103</v>
      </c>
      <c r="B20524" s="9">
        <v>1</v>
      </c>
      <c r="C20524" t="s">
        <v>135</v>
      </c>
      <c r="D20524" t="s">
        <v>152</v>
      </c>
      <c r="E20524" s="9">
        <v>5</v>
      </c>
      <c r="F20524" s="9">
        <v>1</v>
      </c>
      <c r="G20524" s="9">
        <v>10</v>
      </c>
      <c r="H20524" s="9">
        <v>3</v>
      </c>
      <c r="I20524" s="9">
        <v>0.97164183855056763</v>
      </c>
      <c r="J20524" s="9">
        <v>0.97164183855056763</v>
      </c>
      <c r="K20524" s="9">
        <v>0</v>
      </c>
      <c r="L20524" s="9">
        <v>70.929641723632813</v>
      </c>
    </row>
    <row r="20525" spans="1:12" x14ac:dyDescent="0.25">
      <c r="A20525" s="5" t="str">
        <f t="shared" si="320"/>
        <v>1ZoneRemainder of System51104</v>
      </c>
      <c r="B20525" s="9">
        <v>1</v>
      </c>
      <c r="C20525" t="s">
        <v>135</v>
      </c>
      <c r="D20525" t="s">
        <v>152</v>
      </c>
      <c r="E20525" s="9">
        <v>5</v>
      </c>
      <c r="F20525" s="9">
        <v>1</v>
      </c>
      <c r="G20525" s="9">
        <v>10</v>
      </c>
      <c r="H20525" s="9">
        <v>4</v>
      </c>
      <c r="I20525" s="9">
        <v>0.84290659427642822</v>
      </c>
      <c r="J20525" s="9">
        <v>0.84290659427642822</v>
      </c>
      <c r="K20525" s="9">
        <v>0</v>
      </c>
      <c r="L20525" s="9">
        <v>69.014671325683594</v>
      </c>
    </row>
    <row r="20526" spans="1:12" x14ac:dyDescent="0.25">
      <c r="A20526" s="5" t="str">
        <f t="shared" si="320"/>
        <v>1ZoneRemainder of System51105</v>
      </c>
      <c r="B20526" s="9">
        <v>1</v>
      </c>
      <c r="C20526" t="s">
        <v>135</v>
      </c>
      <c r="D20526" t="s">
        <v>152</v>
      </c>
      <c r="E20526" s="9">
        <v>5</v>
      </c>
      <c r="F20526" s="9">
        <v>1</v>
      </c>
      <c r="G20526" s="9">
        <v>10</v>
      </c>
      <c r="H20526" s="9">
        <v>5</v>
      </c>
      <c r="I20526" s="9">
        <v>0.77295988798141479</v>
      </c>
      <c r="J20526" s="9">
        <v>0.77295988798141479</v>
      </c>
      <c r="K20526" s="9">
        <v>0</v>
      </c>
      <c r="L20526" s="9">
        <v>67.780609130859375</v>
      </c>
    </row>
    <row r="20527" spans="1:12" x14ac:dyDescent="0.25">
      <c r="A20527" s="5" t="str">
        <f t="shared" si="320"/>
        <v>1ZoneRemainder of System51106</v>
      </c>
      <c r="B20527" s="9">
        <v>1</v>
      </c>
      <c r="C20527" t="s">
        <v>135</v>
      </c>
      <c r="D20527" t="s">
        <v>152</v>
      </c>
      <c r="E20527" s="9">
        <v>5</v>
      </c>
      <c r="F20527" s="9">
        <v>1</v>
      </c>
      <c r="G20527" s="9">
        <v>10</v>
      </c>
      <c r="H20527" s="9">
        <v>6</v>
      </c>
      <c r="I20527" s="9">
        <v>0.73968726396560669</v>
      </c>
      <c r="J20527" s="9">
        <v>0.73968726396560669</v>
      </c>
      <c r="K20527" s="9">
        <v>0</v>
      </c>
      <c r="L20527" s="9">
        <v>66.426864624023438</v>
      </c>
    </row>
    <row r="20528" spans="1:12" x14ac:dyDescent="0.25">
      <c r="A20528" s="5" t="str">
        <f t="shared" si="320"/>
        <v>1ZoneRemainder of System51107</v>
      </c>
      <c r="B20528" s="9">
        <v>1</v>
      </c>
      <c r="C20528" t="s">
        <v>135</v>
      </c>
      <c r="D20528" t="s">
        <v>152</v>
      </c>
      <c r="E20528" s="9">
        <v>5</v>
      </c>
      <c r="F20528" s="9">
        <v>1</v>
      </c>
      <c r="G20528" s="9">
        <v>10</v>
      </c>
      <c r="H20528" s="9">
        <v>7</v>
      </c>
      <c r="I20528" s="9">
        <v>0.73125720024108887</v>
      </c>
      <c r="J20528" s="9">
        <v>0.73125720024108887</v>
      </c>
      <c r="K20528" s="9">
        <v>0</v>
      </c>
      <c r="L20528" s="9">
        <v>65.839340209960938</v>
      </c>
    </row>
    <row r="20529" spans="1:12" x14ac:dyDescent="0.25">
      <c r="A20529" s="5" t="str">
        <f t="shared" si="320"/>
        <v>1ZoneRemainder of System51108</v>
      </c>
      <c r="B20529" s="9">
        <v>1</v>
      </c>
      <c r="C20529" t="s">
        <v>135</v>
      </c>
      <c r="D20529" t="s">
        <v>152</v>
      </c>
      <c r="E20529" s="9">
        <v>5</v>
      </c>
      <c r="F20529" s="9">
        <v>1</v>
      </c>
      <c r="G20529" s="9">
        <v>10</v>
      </c>
      <c r="H20529" s="9">
        <v>8</v>
      </c>
      <c r="I20529" s="9">
        <v>0.68240278959274292</v>
      </c>
      <c r="J20529" s="9">
        <v>0.68240278959274292</v>
      </c>
      <c r="K20529" s="9">
        <v>0</v>
      </c>
      <c r="L20529" s="9">
        <v>66.260147094726563</v>
      </c>
    </row>
    <row r="20530" spans="1:12" x14ac:dyDescent="0.25">
      <c r="A20530" s="5" t="str">
        <f t="shared" si="320"/>
        <v>1ZoneRemainder of System51109</v>
      </c>
      <c r="B20530" s="9">
        <v>1</v>
      </c>
      <c r="C20530" t="s">
        <v>135</v>
      </c>
      <c r="D20530" t="s">
        <v>152</v>
      </c>
      <c r="E20530" s="9">
        <v>5</v>
      </c>
      <c r="F20530" s="9">
        <v>1</v>
      </c>
      <c r="G20530" s="9">
        <v>10</v>
      </c>
      <c r="H20530" s="9">
        <v>9</v>
      </c>
      <c r="I20530" s="9">
        <v>0.58171927928924561</v>
      </c>
      <c r="J20530" s="9">
        <v>0.58171927928924561</v>
      </c>
      <c r="K20530" s="9">
        <v>0</v>
      </c>
      <c r="L20530" s="9">
        <v>70.209686279296875</v>
      </c>
    </row>
    <row r="20531" spans="1:12" x14ac:dyDescent="0.25">
      <c r="A20531" s="5" t="str">
        <f t="shared" si="320"/>
        <v>1ZoneRemainder of System511010</v>
      </c>
      <c r="B20531" s="9">
        <v>1</v>
      </c>
      <c r="C20531" t="s">
        <v>135</v>
      </c>
      <c r="D20531" t="s">
        <v>152</v>
      </c>
      <c r="E20531" s="9">
        <v>5</v>
      </c>
      <c r="F20531" s="9">
        <v>1</v>
      </c>
      <c r="G20531" s="9">
        <v>10</v>
      </c>
      <c r="H20531" s="9">
        <v>10</v>
      </c>
      <c r="I20531" s="9">
        <v>0.62629425525665283</v>
      </c>
      <c r="J20531" s="9">
        <v>0.62629425525665283</v>
      </c>
      <c r="K20531" s="9">
        <v>0</v>
      </c>
      <c r="L20531" s="9">
        <v>76.702949523925781</v>
      </c>
    </row>
    <row r="20532" spans="1:12" x14ac:dyDescent="0.25">
      <c r="A20532" s="5" t="str">
        <f t="shared" si="320"/>
        <v>1ZoneRemainder of System511011</v>
      </c>
      <c r="B20532" s="9">
        <v>1</v>
      </c>
      <c r="C20532" t="s">
        <v>135</v>
      </c>
      <c r="D20532" t="s">
        <v>152</v>
      </c>
      <c r="E20532" s="9">
        <v>5</v>
      </c>
      <c r="F20532" s="9">
        <v>1</v>
      </c>
      <c r="G20532" s="9">
        <v>10</v>
      </c>
      <c r="H20532" s="9">
        <v>11</v>
      </c>
      <c r="I20532" s="9">
        <v>0.66875964403152466</v>
      </c>
      <c r="J20532" s="9">
        <v>0.66875964403152466</v>
      </c>
      <c r="K20532" s="9">
        <v>0</v>
      </c>
      <c r="L20532" s="9">
        <v>83.285606384277344</v>
      </c>
    </row>
    <row r="20533" spans="1:12" x14ac:dyDescent="0.25">
      <c r="A20533" s="5" t="str">
        <f t="shared" si="320"/>
        <v>1ZoneRemainder of System511012</v>
      </c>
      <c r="B20533" s="9">
        <v>1</v>
      </c>
      <c r="C20533" t="s">
        <v>135</v>
      </c>
      <c r="D20533" t="s">
        <v>152</v>
      </c>
      <c r="E20533" s="9">
        <v>5</v>
      </c>
      <c r="F20533" s="9">
        <v>1</v>
      </c>
      <c r="G20533" s="9">
        <v>10</v>
      </c>
      <c r="H20533" s="9">
        <v>12</v>
      </c>
      <c r="I20533" s="9">
        <v>0.78581070899963379</v>
      </c>
      <c r="J20533" s="9">
        <v>0.78581070899963379</v>
      </c>
      <c r="K20533" s="9">
        <v>0</v>
      </c>
      <c r="L20533" s="9">
        <v>87.751693725585938</v>
      </c>
    </row>
    <row r="20534" spans="1:12" x14ac:dyDescent="0.25">
      <c r="A20534" s="5" t="str">
        <f t="shared" si="320"/>
        <v>1ZoneRemainder of System511013</v>
      </c>
      <c r="B20534" s="9">
        <v>1</v>
      </c>
      <c r="C20534" t="s">
        <v>135</v>
      </c>
      <c r="D20534" t="s">
        <v>152</v>
      </c>
      <c r="E20534" s="9">
        <v>5</v>
      </c>
      <c r="F20534" s="9">
        <v>1</v>
      </c>
      <c r="G20534" s="9">
        <v>10</v>
      </c>
      <c r="H20534" s="9">
        <v>13</v>
      </c>
      <c r="I20534" s="9">
        <v>1.0397131443023682</v>
      </c>
      <c r="J20534" s="9">
        <v>1.0397131443023682</v>
      </c>
      <c r="K20534" s="9">
        <v>0</v>
      </c>
      <c r="L20534" s="9">
        <v>91.416671752929688</v>
      </c>
    </row>
    <row r="20535" spans="1:12" x14ac:dyDescent="0.25">
      <c r="A20535" s="5" t="str">
        <f t="shared" si="320"/>
        <v>1ZoneRemainder of System511014</v>
      </c>
      <c r="B20535" s="9">
        <v>1</v>
      </c>
      <c r="C20535" t="s">
        <v>135</v>
      </c>
      <c r="D20535" t="s">
        <v>152</v>
      </c>
      <c r="E20535" s="9">
        <v>5</v>
      </c>
      <c r="F20535" s="9">
        <v>1</v>
      </c>
      <c r="G20535" s="9">
        <v>10</v>
      </c>
      <c r="H20535" s="9">
        <v>14</v>
      </c>
      <c r="I20535" s="9">
        <v>1.3496477603912354</v>
      </c>
      <c r="J20535" s="9">
        <v>1.3496477603912354</v>
      </c>
      <c r="K20535" s="9">
        <v>0</v>
      </c>
      <c r="L20535" s="9">
        <v>93.750724792480469</v>
      </c>
    </row>
    <row r="20536" spans="1:12" x14ac:dyDescent="0.25">
      <c r="A20536" s="5" t="str">
        <f t="shared" si="320"/>
        <v>1ZoneRemainder of System511015</v>
      </c>
      <c r="B20536" s="9">
        <v>1</v>
      </c>
      <c r="C20536" t="s">
        <v>135</v>
      </c>
      <c r="D20536" t="s">
        <v>152</v>
      </c>
      <c r="E20536" s="9">
        <v>5</v>
      </c>
      <c r="F20536" s="9">
        <v>1</v>
      </c>
      <c r="G20536" s="9">
        <v>10</v>
      </c>
      <c r="H20536" s="9">
        <v>15</v>
      </c>
      <c r="I20536" s="9">
        <v>1.6795473098754883</v>
      </c>
      <c r="J20536" s="9">
        <v>1.6795473098754883</v>
      </c>
      <c r="K20536" s="9">
        <v>0</v>
      </c>
      <c r="L20536" s="9">
        <v>94.977218627929688</v>
      </c>
    </row>
    <row r="20537" spans="1:12" x14ac:dyDescent="0.25">
      <c r="A20537" s="5" t="str">
        <f t="shared" si="320"/>
        <v>1ZoneRemainder of System511016</v>
      </c>
      <c r="B20537" s="9">
        <v>1</v>
      </c>
      <c r="C20537" t="s">
        <v>135</v>
      </c>
      <c r="D20537" t="s">
        <v>152</v>
      </c>
      <c r="E20537" s="9">
        <v>5</v>
      </c>
      <c r="F20537" s="9">
        <v>1</v>
      </c>
      <c r="G20537" s="9">
        <v>10</v>
      </c>
      <c r="H20537" s="9">
        <v>16</v>
      </c>
      <c r="I20537" s="9">
        <v>2.0416059494018555</v>
      </c>
      <c r="J20537" s="9">
        <v>2.0416059494018555</v>
      </c>
      <c r="K20537" s="9">
        <v>0</v>
      </c>
      <c r="L20537" s="9">
        <v>95.248756408691406</v>
      </c>
    </row>
    <row r="20538" spans="1:12" x14ac:dyDescent="0.25">
      <c r="A20538" s="5" t="str">
        <f t="shared" si="320"/>
        <v>1ZoneRemainder of System511017</v>
      </c>
      <c r="B20538" s="9">
        <v>1</v>
      </c>
      <c r="C20538" t="s">
        <v>135</v>
      </c>
      <c r="D20538" t="s">
        <v>152</v>
      </c>
      <c r="E20538" s="9">
        <v>5</v>
      </c>
      <c r="F20538" s="9">
        <v>1</v>
      </c>
      <c r="G20538" s="9">
        <v>10</v>
      </c>
      <c r="H20538" s="9">
        <v>17</v>
      </c>
      <c r="I20538" s="9">
        <v>2.3396375179290771</v>
      </c>
      <c r="J20538" s="9">
        <v>1.2256664037704468</v>
      </c>
      <c r="K20538" s="9">
        <v>1.8470266833901405E-2</v>
      </c>
      <c r="L20538" s="9">
        <v>95.017868041992188</v>
      </c>
    </row>
    <row r="20539" spans="1:12" x14ac:dyDescent="0.25">
      <c r="A20539" s="5" t="str">
        <f t="shared" si="320"/>
        <v>1ZoneRemainder of System511018</v>
      </c>
      <c r="B20539" s="9">
        <v>1</v>
      </c>
      <c r="C20539" t="s">
        <v>135</v>
      </c>
      <c r="D20539" t="s">
        <v>152</v>
      </c>
      <c r="E20539" s="9">
        <v>5</v>
      </c>
      <c r="F20539" s="9">
        <v>1</v>
      </c>
      <c r="G20539" s="9">
        <v>10</v>
      </c>
      <c r="H20539" s="9">
        <v>18</v>
      </c>
      <c r="I20539" s="9">
        <v>2.5971899032592773</v>
      </c>
      <c r="J20539" s="9">
        <v>1.9134136438369751</v>
      </c>
      <c r="K20539" s="9">
        <v>3.4938428550958633E-2</v>
      </c>
      <c r="L20539" s="9">
        <v>94.72174072265625</v>
      </c>
    </row>
    <row r="20540" spans="1:12" x14ac:dyDescent="0.25">
      <c r="A20540" s="5" t="str">
        <f t="shared" si="320"/>
        <v>1ZoneRemainder of System511019</v>
      </c>
      <c r="B20540" s="9">
        <v>1</v>
      </c>
      <c r="C20540" t="s">
        <v>135</v>
      </c>
      <c r="D20540" t="s">
        <v>152</v>
      </c>
      <c r="E20540" s="9">
        <v>5</v>
      </c>
      <c r="F20540" s="9">
        <v>1</v>
      </c>
      <c r="G20540" s="9">
        <v>10</v>
      </c>
      <c r="H20540" s="9">
        <v>19</v>
      </c>
      <c r="I20540" s="9">
        <v>2.6976771354675293</v>
      </c>
      <c r="J20540" s="9">
        <v>2.2674047946929932</v>
      </c>
      <c r="K20540" s="9">
        <v>2.3087374866008759E-2</v>
      </c>
      <c r="L20540" s="9">
        <v>93.46514892578125</v>
      </c>
    </row>
    <row r="20541" spans="1:12" x14ac:dyDescent="0.25">
      <c r="A20541" s="5" t="str">
        <f t="shared" si="320"/>
        <v>1ZoneRemainder of System511020</v>
      </c>
      <c r="B20541" s="9">
        <v>1</v>
      </c>
      <c r="C20541" t="s">
        <v>135</v>
      </c>
      <c r="D20541" t="s">
        <v>152</v>
      </c>
      <c r="E20541" s="9">
        <v>5</v>
      </c>
      <c r="F20541" s="9">
        <v>1</v>
      </c>
      <c r="G20541" s="9">
        <v>10</v>
      </c>
      <c r="H20541" s="9">
        <v>20</v>
      </c>
      <c r="I20541" s="9">
        <v>2.6222562789916992</v>
      </c>
      <c r="J20541" s="9">
        <v>2.3178105354309082</v>
      </c>
      <c r="K20541" s="9">
        <v>8.6896931752562523E-3</v>
      </c>
      <c r="L20541" s="9">
        <v>91.217872619628906</v>
      </c>
    </row>
    <row r="20542" spans="1:12" x14ac:dyDescent="0.25">
      <c r="A20542" s="5" t="str">
        <f t="shared" si="320"/>
        <v>1ZoneRemainder of System511021</v>
      </c>
      <c r="B20542" s="9">
        <v>1</v>
      </c>
      <c r="C20542" t="s">
        <v>135</v>
      </c>
      <c r="D20542" t="s">
        <v>152</v>
      </c>
      <c r="E20542" s="9">
        <v>5</v>
      </c>
      <c r="F20542" s="9">
        <v>1</v>
      </c>
      <c r="G20542" s="9">
        <v>10</v>
      </c>
      <c r="H20542" s="9">
        <v>21</v>
      </c>
      <c r="I20542" s="9">
        <v>2.521334171295166</v>
      </c>
      <c r="J20542" s="9">
        <v>2.2439494132995605</v>
      </c>
      <c r="K20542" s="9">
        <v>6.5186237916350365E-3</v>
      </c>
      <c r="L20542" s="9">
        <v>87.736869812011719</v>
      </c>
    </row>
    <row r="20543" spans="1:12" x14ac:dyDescent="0.25">
      <c r="A20543" s="5" t="str">
        <f t="shared" si="320"/>
        <v>1ZoneRemainder of System511022</v>
      </c>
      <c r="B20543" s="9">
        <v>1</v>
      </c>
      <c r="C20543" t="s">
        <v>135</v>
      </c>
      <c r="D20543" t="s">
        <v>152</v>
      </c>
      <c r="E20543" s="9">
        <v>5</v>
      </c>
      <c r="F20543" s="9">
        <v>1</v>
      </c>
      <c r="G20543" s="9">
        <v>10</v>
      </c>
      <c r="H20543" s="9">
        <v>22</v>
      </c>
      <c r="I20543" s="9">
        <v>2.3710691928863525</v>
      </c>
      <c r="J20543" s="9">
        <v>2.8644905090332031</v>
      </c>
      <c r="K20543" s="9">
        <v>1.6856890171766281E-2</v>
      </c>
      <c r="L20543" s="9">
        <v>84.12384033203125</v>
      </c>
    </row>
    <row r="20544" spans="1:12" x14ac:dyDescent="0.25">
      <c r="A20544" s="5" t="str">
        <f t="shared" si="320"/>
        <v>1ZoneRemainder of System511023</v>
      </c>
      <c r="B20544" s="9">
        <v>1</v>
      </c>
      <c r="C20544" t="s">
        <v>135</v>
      </c>
      <c r="D20544" t="s">
        <v>152</v>
      </c>
      <c r="E20544" s="9">
        <v>5</v>
      </c>
      <c r="F20544" s="9">
        <v>1</v>
      </c>
      <c r="G20544" s="9">
        <v>10</v>
      </c>
      <c r="H20544" s="9">
        <v>23</v>
      </c>
      <c r="I20544" s="9">
        <v>2.0935056209564209</v>
      </c>
      <c r="J20544" s="9">
        <v>2.2700958251953125</v>
      </c>
      <c r="K20544" s="9">
        <v>1.1931908316910267E-2</v>
      </c>
      <c r="L20544" s="9">
        <v>81.258644104003906</v>
      </c>
    </row>
    <row r="20545" spans="1:12" x14ac:dyDescent="0.25">
      <c r="A20545" s="5" t="str">
        <f t="shared" si="320"/>
        <v>1ZoneRemainder of System511024</v>
      </c>
      <c r="B20545" s="9">
        <v>1</v>
      </c>
      <c r="C20545" t="s">
        <v>135</v>
      </c>
      <c r="D20545" t="s">
        <v>152</v>
      </c>
      <c r="E20545" s="9">
        <v>5</v>
      </c>
      <c r="F20545" s="9">
        <v>1</v>
      </c>
      <c r="G20545" s="9">
        <v>10</v>
      </c>
      <c r="H20545" s="9">
        <v>24</v>
      </c>
      <c r="I20545" s="9">
        <v>1.75294029712677</v>
      </c>
      <c r="J20545" s="9">
        <v>1.8484592437744141</v>
      </c>
      <c r="K20545" s="9">
        <v>9.0331882238388062E-3</v>
      </c>
      <c r="L20545" s="9">
        <v>78.026863098144531</v>
      </c>
    </row>
    <row r="20546" spans="1:12" x14ac:dyDescent="0.25">
      <c r="A20546" s="5" t="str">
        <f t="shared" si="320"/>
        <v>1ZoneRemainder of System6021</v>
      </c>
      <c r="B20546" s="9">
        <v>1</v>
      </c>
      <c r="C20546" t="s">
        <v>135</v>
      </c>
      <c r="D20546" t="s">
        <v>152</v>
      </c>
      <c r="E20546" s="9">
        <v>6</v>
      </c>
      <c r="F20546" s="9">
        <v>0</v>
      </c>
      <c r="G20546" s="9">
        <v>2</v>
      </c>
      <c r="H20546" s="9">
        <v>1</v>
      </c>
      <c r="I20546" s="9">
        <v>1.1370377540588379</v>
      </c>
      <c r="J20546" s="9">
        <v>1.1370377540588379</v>
      </c>
      <c r="K20546" s="9">
        <v>0</v>
      </c>
      <c r="L20546" s="9">
        <v>69.635292053222656</v>
      </c>
    </row>
    <row r="20547" spans="1:12" x14ac:dyDescent="0.25">
      <c r="A20547" s="5" t="str">
        <f t="shared" ref="A20547:A20610" si="321">B20547&amp;C20547&amp;D20547&amp;E20547&amp;F20547&amp;G20547&amp;H20547</f>
        <v>1ZoneRemainder of System6022</v>
      </c>
      <c r="B20547" s="9">
        <v>1</v>
      </c>
      <c r="C20547" t="s">
        <v>135</v>
      </c>
      <c r="D20547" t="s">
        <v>152</v>
      </c>
      <c r="E20547" s="9">
        <v>6</v>
      </c>
      <c r="F20547" s="9">
        <v>0</v>
      </c>
      <c r="G20547" s="9">
        <v>2</v>
      </c>
      <c r="H20547" s="9">
        <v>2</v>
      </c>
      <c r="I20547" s="9">
        <v>0.9714166522026062</v>
      </c>
      <c r="J20547" s="9">
        <v>0.9714166522026062</v>
      </c>
      <c r="K20547" s="9">
        <v>0</v>
      </c>
      <c r="L20547" s="9">
        <v>68.460525512695313</v>
      </c>
    </row>
    <row r="20548" spans="1:12" x14ac:dyDescent="0.25">
      <c r="A20548" s="5" t="str">
        <f t="shared" si="321"/>
        <v>1ZoneRemainder of System6023</v>
      </c>
      <c r="B20548" s="9">
        <v>1</v>
      </c>
      <c r="C20548" t="s">
        <v>135</v>
      </c>
      <c r="D20548" t="s">
        <v>152</v>
      </c>
      <c r="E20548" s="9">
        <v>6</v>
      </c>
      <c r="F20548" s="9">
        <v>0</v>
      </c>
      <c r="G20548" s="9">
        <v>2</v>
      </c>
      <c r="H20548" s="9">
        <v>3</v>
      </c>
      <c r="I20548" s="9">
        <v>0.8629336953163147</v>
      </c>
      <c r="J20548" s="9">
        <v>0.8629336953163147</v>
      </c>
      <c r="K20548" s="9">
        <v>0</v>
      </c>
      <c r="L20548" s="9">
        <v>67.511917114257813</v>
      </c>
    </row>
    <row r="20549" spans="1:12" x14ac:dyDescent="0.25">
      <c r="A20549" s="5" t="str">
        <f t="shared" si="321"/>
        <v>1ZoneRemainder of System6024</v>
      </c>
      <c r="B20549" s="9">
        <v>1</v>
      </c>
      <c r="C20549" t="s">
        <v>135</v>
      </c>
      <c r="D20549" t="s">
        <v>152</v>
      </c>
      <c r="E20549" s="9">
        <v>6</v>
      </c>
      <c r="F20549" s="9">
        <v>0</v>
      </c>
      <c r="G20549" s="9">
        <v>2</v>
      </c>
      <c r="H20549" s="9">
        <v>4</v>
      </c>
      <c r="I20549" s="9">
        <v>0.79079067707061768</v>
      </c>
      <c r="J20549" s="9">
        <v>0.79079067707061768</v>
      </c>
      <c r="K20549" s="9">
        <v>0</v>
      </c>
      <c r="L20549" s="9">
        <v>66.301101684570313</v>
      </c>
    </row>
    <row r="20550" spans="1:12" x14ac:dyDescent="0.25">
      <c r="A20550" s="5" t="str">
        <f t="shared" si="321"/>
        <v>1ZoneRemainder of System6025</v>
      </c>
      <c r="B20550" s="9">
        <v>1</v>
      </c>
      <c r="C20550" t="s">
        <v>135</v>
      </c>
      <c r="D20550" t="s">
        <v>152</v>
      </c>
      <c r="E20550" s="9">
        <v>6</v>
      </c>
      <c r="F20550" s="9">
        <v>0</v>
      </c>
      <c r="G20550" s="9">
        <v>2</v>
      </c>
      <c r="H20550" s="9">
        <v>5</v>
      </c>
      <c r="I20550" s="9">
        <v>0.74320542812347412</v>
      </c>
      <c r="J20550" s="9">
        <v>0.74320542812347412</v>
      </c>
      <c r="K20550" s="9">
        <v>0</v>
      </c>
      <c r="L20550" s="9">
        <v>65.077781677246094</v>
      </c>
    </row>
    <row r="20551" spans="1:12" x14ac:dyDescent="0.25">
      <c r="A20551" s="5" t="str">
        <f t="shared" si="321"/>
        <v>1ZoneRemainder of System6026</v>
      </c>
      <c r="B20551" s="9">
        <v>1</v>
      </c>
      <c r="C20551" t="s">
        <v>135</v>
      </c>
      <c r="D20551" t="s">
        <v>152</v>
      </c>
      <c r="E20551" s="9">
        <v>6</v>
      </c>
      <c r="F20551" s="9">
        <v>0</v>
      </c>
      <c r="G20551" s="9">
        <v>2</v>
      </c>
      <c r="H20551" s="9">
        <v>6</v>
      </c>
      <c r="I20551" s="9">
        <v>0.72630596160888672</v>
      </c>
      <c r="J20551" s="9">
        <v>0.72630596160888672</v>
      </c>
      <c r="K20551" s="9">
        <v>0</v>
      </c>
      <c r="L20551" s="9">
        <v>63.330955505371094</v>
      </c>
    </row>
    <row r="20552" spans="1:12" x14ac:dyDescent="0.25">
      <c r="A20552" s="5" t="str">
        <f t="shared" si="321"/>
        <v>1ZoneRemainder of System6027</v>
      </c>
      <c r="B20552" s="9">
        <v>1</v>
      </c>
      <c r="C20552" t="s">
        <v>135</v>
      </c>
      <c r="D20552" t="s">
        <v>152</v>
      </c>
      <c r="E20552" s="9">
        <v>6</v>
      </c>
      <c r="F20552" s="9">
        <v>0</v>
      </c>
      <c r="G20552" s="9">
        <v>2</v>
      </c>
      <c r="H20552" s="9">
        <v>7</v>
      </c>
      <c r="I20552" s="9">
        <v>0.72583156824111938</v>
      </c>
      <c r="J20552" s="9">
        <v>0.72583156824111938</v>
      </c>
      <c r="K20552" s="9">
        <v>0</v>
      </c>
      <c r="L20552" s="9">
        <v>62.291969299316406</v>
      </c>
    </row>
    <row r="20553" spans="1:12" x14ac:dyDescent="0.25">
      <c r="A20553" s="5" t="str">
        <f t="shared" si="321"/>
        <v>1ZoneRemainder of System6028</v>
      </c>
      <c r="B20553" s="9">
        <v>1</v>
      </c>
      <c r="C20553" t="s">
        <v>135</v>
      </c>
      <c r="D20553" t="s">
        <v>152</v>
      </c>
      <c r="E20553" s="9">
        <v>6</v>
      </c>
      <c r="F20553" s="9">
        <v>0</v>
      </c>
      <c r="G20553" s="9">
        <v>2</v>
      </c>
      <c r="H20553" s="9">
        <v>8</v>
      </c>
      <c r="I20553" s="9">
        <v>0.68362802267074585</v>
      </c>
      <c r="J20553" s="9">
        <v>0.68362802267074585</v>
      </c>
      <c r="K20553" s="9">
        <v>0</v>
      </c>
      <c r="L20553" s="9">
        <v>63.133880615234375</v>
      </c>
    </row>
    <row r="20554" spans="1:12" x14ac:dyDescent="0.25">
      <c r="A20554" s="5" t="str">
        <f t="shared" si="321"/>
        <v>1ZoneRemainder of System6029</v>
      </c>
      <c r="B20554" s="9">
        <v>1</v>
      </c>
      <c r="C20554" t="s">
        <v>135</v>
      </c>
      <c r="D20554" t="s">
        <v>152</v>
      </c>
      <c r="E20554" s="9">
        <v>6</v>
      </c>
      <c r="F20554" s="9">
        <v>0</v>
      </c>
      <c r="G20554" s="9">
        <v>2</v>
      </c>
      <c r="H20554" s="9">
        <v>9</v>
      </c>
      <c r="I20554" s="9">
        <v>0.54592335224151611</v>
      </c>
      <c r="J20554" s="9">
        <v>0.54592335224151611</v>
      </c>
      <c r="K20554" s="9">
        <v>0</v>
      </c>
      <c r="L20554" s="9">
        <v>67.175033569335938</v>
      </c>
    </row>
    <row r="20555" spans="1:12" x14ac:dyDescent="0.25">
      <c r="A20555" s="5" t="str">
        <f t="shared" si="321"/>
        <v>1ZoneRemainder of System60210</v>
      </c>
      <c r="B20555" s="9">
        <v>1</v>
      </c>
      <c r="C20555" t="s">
        <v>135</v>
      </c>
      <c r="D20555" t="s">
        <v>152</v>
      </c>
      <c r="E20555" s="9">
        <v>6</v>
      </c>
      <c r="F20555" s="9">
        <v>0</v>
      </c>
      <c r="G20555" s="9">
        <v>2</v>
      </c>
      <c r="H20555" s="9">
        <v>10</v>
      </c>
      <c r="I20555" s="9">
        <v>0.47200474143028259</v>
      </c>
      <c r="J20555" s="9">
        <v>0.47200474143028259</v>
      </c>
      <c r="K20555" s="9">
        <v>0</v>
      </c>
      <c r="L20555" s="9">
        <v>71.74835205078125</v>
      </c>
    </row>
    <row r="20556" spans="1:12" x14ac:dyDescent="0.25">
      <c r="A20556" s="5" t="str">
        <f t="shared" si="321"/>
        <v>1ZoneRemainder of System60211</v>
      </c>
      <c r="B20556" s="9">
        <v>1</v>
      </c>
      <c r="C20556" t="s">
        <v>135</v>
      </c>
      <c r="D20556" t="s">
        <v>152</v>
      </c>
      <c r="E20556" s="9">
        <v>6</v>
      </c>
      <c r="F20556" s="9">
        <v>0</v>
      </c>
      <c r="G20556" s="9">
        <v>2</v>
      </c>
      <c r="H20556" s="9">
        <v>11</v>
      </c>
      <c r="I20556" s="9">
        <v>0.48291385173797607</v>
      </c>
      <c r="J20556" s="9">
        <v>0.48291385173797607</v>
      </c>
      <c r="K20556" s="9">
        <v>0</v>
      </c>
      <c r="L20556" s="9">
        <v>76.087516784667969</v>
      </c>
    </row>
    <row r="20557" spans="1:12" x14ac:dyDescent="0.25">
      <c r="A20557" s="5" t="str">
        <f t="shared" si="321"/>
        <v>1ZoneRemainder of System60212</v>
      </c>
      <c r="B20557" s="9">
        <v>1</v>
      </c>
      <c r="C20557" t="s">
        <v>135</v>
      </c>
      <c r="D20557" t="s">
        <v>152</v>
      </c>
      <c r="E20557" s="9">
        <v>6</v>
      </c>
      <c r="F20557" s="9">
        <v>0</v>
      </c>
      <c r="G20557" s="9">
        <v>2</v>
      </c>
      <c r="H20557" s="9">
        <v>12</v>
      </c>
      <c r="I20557" s="9">
        <v>0.5405305027961731</v>
      </c>
      <c r="J20557" s="9">
        <v>0.5405305027961731</v>
      </c>
      <c r="K20557" s="9">
        <v>0</v>
      </c>
      <c r="L20557" s="9">
        <v>80.193222045898438</v>
      </c>
    </row>
    <row r="20558" spans="1:12" x14ac:dyDescent="0.25">
      <c r="A20558" s="5" t="str">
        <f t="shared" si="321"/>
        <v>1ZoneRemainder of System60213</v>
      </c>
      <c r="B20558" s="9">
        <v>1</v>
      </c>
      <c r="C20558" t="s">
        <v>135</v>
      </c>
      <c r="D20558" t="s">
        <v>152</v>
      </c>
      <c r="E20558" s="9">
        <v>6</v>
      </c>
      <c r="F20558" s="9">
        <v>0</v>
      </c>
      <c r="G20558" s="9">
        <v>2</v>
      </c>
      <c r="H20558" s="9">
        <v>13</v>
      </c>
      <c r="I20558" s="9">
        <v>0.68707859516143799</v>
      </c>
      <c r="J20558" s="9">
        <v>0.68707859516143799</v>
      </c>
      <c r="K20558" s="9">
        <v>0</v>
      </c>
      <c r="L20558" s="9">
        <v>83.968902587890625</v>
      </c>
    </row>
    <row r="20559" spans="1:12" x14ac:dyDescent="0.25">
      <c r="A20559" s="5" t="str">
        <f t="shared" si="321"/>
        <v>1ZoneRemainder of System60214</v>
      </c>
      <c r="B20559" s="9">
        <v>1</v>
      </c>
      <c r="C20559" t="s">
        <v>135</v>
      </c>
      <c r="D20559" t="s">
        <v>152</v>
      </c>
      <c r="E20559" s="9">
        <v>6</v>
      </c>
      <c r="F20559" s="9">
        <v>0</v>
      </c>
      <c r="G20559" s="9">
        <v>2</v>
      </c>
      <c r="H20559" s="9">
        <v>14</v>
      </c>
      <c r="I20559" s="9">
        <v>0.90053069591522217</v>
      </c>
      <c r="J20559" s="9">
        <v>0.90053069591522217</v>
      </c>
      <c r="K20559" s="9">
        <v>0</v>
      </c>
      <c r="L20559" s="9">
        <v>86.664413452148438</v>
      </c>
    </row>
    <row r="20560" spans="1:12" x14ac:dyDescent="0.25">
      <c r="A20560" s="5" t="str">
        <f t="shared" si="321"/>
        <v>1ZoneRemainder of System60215</v>
      </c>
      <c r="B20560" s="9">
        <v>1</v>
      </c>
      <c r="C20560" t="s">
        <v>135</v>
      </c>
      <c r="D20560" t="s">
        <v>152</v>
      </c>
      <c r="E20560" s="9">
        <v>6</v>
      </c>
      <c r="F20560" s="9">
        <v>0</v>
      </c>
      <c r="G20560" s="9">
        <v>2</v>
      </c>
      <c r="H20560" s="9">
        <v>15</v>
      </c>
      <c r="I20560" s="9">
        <v>1.1587681770324707</v>
      </c>
      <c r="J20560" s="9">
        <v>1.1587681770324707</v>
      </c>
      <c r="K20560" s="9">
        <v>0</v>
      </c>
      <c r="L20560" s="9">
        <v>88.853256225585938</v>
      </c>
    </row>
    <row r="20561" spans="1:12" x14ac:dyDescent="0.25">
      <c r="A20561" s="5" t="str">
        <f t="shared" si="321"/>
        <v>1ZoneRemainder of System60216</v>
      </c>
      <c r="B20561" s="9">
        <v>1</v>
      </c>
      <c r="C20561" t="s">
        <v>135</v>
      </c>
      <c r="D20561" t="s">
        <v>152</v>
      </c>
      <c r="E20561" s="9">
        <v>6</v>
      </c>
      <c r="F20561" s="9">
        <v>0</v>
      </c>
      <c r="G20561" s="9">
        <v>2</v>
      </c>
      <c r="H20561" s="9">
        <v>16</v>
      </c>
      <c r="I20561" s="9">
        <v>1.4728645086288452</v>
      </c>
      <c r="J20561" s="9">
        <v>1.4728645086288452</v>
      </c>
      <c r="K20561" s="9">
        <v>0</v>
      </c>
      <c r="L20561" s="9">
        <v>90.0560302734375</v>
      </c>
    </row>
    <row r="20562" spans="1:12" x14ac:dyDescent="0.25">
      <c r="A20562" s="5" t="str">
        <f t="shared" si="321"/>
        <v>1ZoneRemainder of System60217</v>
      </c>
      <c r="B20562" s="9">
        <v>1</v>
      </c>
      <c r="C20562" t="s">
        <v>135</v>
      </c>
      <c r="D20562" t="s">
        <v>152</v>
      </c>
      <c r="E20562" s="9">
        <v>6</v>
      </c>
      <c r="F20562" s="9">
        <v>0</v>
      </c>
      <c r="G20562" s="9">
        <v>2</v>
      </c>
      <c r="H20562" s="9">
        <v>17</v>
      </c>
      <c r="I20562" s="9">
        <v>1.7579928636550903</v>
      </c>
      <c r="J20562" s="9">
        <v>0.75173938274383545</v>
      </c>
      <c r="K20562" s="9">
        <v>1.9192852079868317E-2</v>
      </c>
      <c r="L20562" s="9">
        <v>90.35955810546875</v>
      </c>
    </row>
    <row r="20563" spans="1:12" x14ac:dyDescent="0.25">
      <c r="A20563" s="5" t="str">
        <f t="shared" si="321"/>
        <v>1ZoneRemainder of System60218</v>
      </c>
      <c r="B20563" s="9">
        <v>1</v>
      </c>
      <c r="C20563" t="s">
        <v>135</v>
      </c>
      <c r="D20563" t="s">
        <v>152</v>
      </c>
      <c r="E20563" s="9">
        <v>6</v>
      </c>
      <c r="F20563" s="9">
        <v>0</v>
      </c>
      <c r="G20563" s="9">
        <v>2</v>
      </c>
      <c r="H20563" s="9">
        <v>18</v>
      </c>
      <c r="I20563" s="9">
        <v>2.0117433071136475</v>
      </c>
      <c r="J20563" s="9">
        <v>1.4348642826080322</v>
      </c>
      <c r="K20563" s="9">
        <v>3.6795239895582199E-2</v>
      </c>
      <c r="L20563" s="9">
        <v>89.745590209960938</v>
      </c>
    </row>
    <row r="20564" spans="1:12" x14ac:dyDescent="0.25">
      <c r="A20564" s="5" t="str">
        <f t="shared" si="321"/>
        <v>1ZoneRemainder of System60219</v>
      </c>
      <c r="B20564" s="9">
        <v>1</v>
      </c>
      <c r="C20564" t="s">
        <v>135</v>
      </c>
      <c r="D20564" t="s">
        <v>152</v>
      </c>
      <c r="E20564" s="9">
        <v>6</v>
      </c>
      <c r="F20564" s="9">
        <v>0</v>
      </c>
      <c r="G20564" s="9">
        <v>2</v>
      </c>
      <c r="H20564" s="9">
        <v>19</v>
      </c>
      <c r="I20564" s="9">
        <v>2.1402738094329834</v>
      </c>
      <c r="J20564" s="9">
        <v>1.7915992736816406</v>
      </c>
      <c r="K20564" s="9">
        <v>3.1143797561526299E-2</v>
      </c>
      <c r="L20564" s="9">
        <v>88.061004638671875</v>
      </c>
    </row>
    <row r="20565" spans="1:12" x14ac:dyDescent="0.25">
      <c r="A20565" s="5" t="str">
        <f t="shared" si="321"/>
        <v>1ZoneRemainder of System60220</v>
      </c>
      <c r="B20565" s="9">
        <v>1</v>
      </c>
      <c r="C20565" t="s">
        <v>135</v>
      </c>
      <c r="D20565" t="s">
        <v>152</v>
      </c>
      <c r="E20565" s="9">
        <v>6</v>
      </c>
      <c r="F20565" s="9">
        <v>0</v>
      </c>
      <c r="G20565" s="9">
        <v>2</v>
      </c>
      <c r="H20565" s="9">
        <v>20</v>
      </c>
      <c r="I20565" s="9">
        <v>2.1260490417480469</v>
      </c>
      <c r="J20565" s="9">
        <v>1.8666300773620605</v>
      </c>
      <c r="K20565" s="9">
        <v>7.7703739516437054E-3</v>
      </c>
      <c r="L20565" s="9">
        <v>85.425849914550781</v>
      </c>
    </row>
    <row r="20566" spans="1:12" x14ac:dyDescent="0.25">
      <c r="A20566" s="5" t="str">
        <f t="shared" si="321"/>
        <v>1ZoneRemainder of System60221</v>
      </c>
      <c r="B20566" s="9">
        <v>1</v>
      </c>
      <c r="C20566" t="s">
        <v>135</v>
      </c>
      <c r="D20566" t="s">
        <v>152</v>
      </c>
      <c r="E20566" s="9">
        <v>6</v>
      </c>
      <c r="F20566" s="9">
        <v>0</v>
      </c>
      <c r="G20566" s="9">
        <v>2</v>
      </c>
      <c r="H20566" s="9">
        <v>21</v>
      </c>
      <c r="I20566" s="9">
        <v>2.0661385059356689</v>
      </c>
      <c r="J20566" s="9">
        <v>1.8363125324249268</v>
      </c>
      <c r="K20566" s="9">
        <v>1.261339895427227E-2</v>
      </c>
      <c r="L20566" s="9">
        <v>81.619148254394531</v>
      </c>
    </row>
    <row r="20567" spans="1:12" x14ac:dyDescent="0.25">
      <c r="A20567" s="5" t="str">
        <f t="shared" si="321"/>
        <v>1ZoneRemainder of System60222</v>
      </c>
      <c r="B20567" s="9">
        <v>1</v>
      </c>
      <c r="C20567" t="s">
        <v>135</v>
      </c>
      <c r="D20567" t="s">
        <v>152</v>
      </c>
      <c r="E20567" s="9">
        <v>6</v>
      </c>
      <c r="F20567" s="9">
        <v>0</v>
      </c>
      <c r="G20567" s="9">
        <v>2</v>
      </c>
      <c r="H20567" s="9">
        <v>22</v>
      </c>
      <c r="I20567" s="9">
        <v>1.9348317384719849</v>
      </c>
      <c r="J20567" s="9">
        <v>2.4118673801422119</v>
      </c>
      <c r="K20567" s="9">
        <v>4.9032080918550491E-2</v>
      </c>
      <c r="L20567" s="9">
        <v>77.213943481445313</v>
      </c>
    </row>
    <row r="20568" spans="1:12" x14ac:dyDescent="0.25">
      <c r="A20568" s="5" t="str">
        <f t="shared" si="321"/>
        <v>1ZoneRemainder of System60223</v>
      </c>
      <c r="B20568" s="9">
        <v>1</v>
      </c>
      <c r="C20568" t="s">
        <v>135</v>
      </c>
      <c r="D20568" t="s">
        <v>152</v>
      </c>
      <c r="E20568" s="9">
        <v>6</v>
      </c>
      <c r="F20568" s="9">
        <v>0</v>
      </c>
      <c r="G20568" s="9">
        <v>2</v>
      </c>
      <c r="H20568" s="9">
        <v>23</v>
      </c>
      <c r="I20568" s="9">
        <v>1.7197921276092529</v>
      </c>
      <c r="J20568" s="9">
        <v>1.8884878158569336</v>
      </c>
      <c r="K20568" s="9">
        <v>2.9038809239864349E-2</v>
      </c>
      <c r="L20568" s="9">
        <v>74.445793151855469</v>
      </c>
    </row>
    <row r="20569" spans="1:12" x14ac:dyDescent="0.25">
      <c r="A20569" s="5" t="str">
        <f t="shared" si="321"/>
        <v>1ZoneRemainder of System60224</v>
      </c>
      <c r="B20569" s="9">
        <v>1</v>
      </c>
      <c r="C20569" t="s">
        <v>135</v>
      </c>
      <c r="D20569" t="s">
        <v>152</v>
      </c>
      <c r="E20569" s="9">
        <v>6</v>
      </c>
      <c r="F20569" s="9">
        <v>0</v>
      </c>
      <c r="G20569" s="9">
        <v>2</v>
      </c>
      <c r="H20569" s="9">
        <v>24</v>
      </c>
      <c r="I20569" s="9">
        <v>1.4538676738739014</v>
      </c>
      <c r="J20569" s="9">
        <v>1.5414338111877441</v>
      </c>
      <c r="K20569" s="9">
        <v>1.919504813849926E-2</v>
      </c>
      <c r="L20569" s="9">
        <v>72.722610473632813</v>
      </c>
    </row>
    <row r="20570" spans="1:12" x14ac:dyDescent="0.25">
      <c r="A20570" s="5" t="str">
        <f t="shared" si="321"/>
        <v>1ZoneRemainder of System60101</v>
      </c>
      <c r="B20570" s="9">
        <v>1</v>
      </c>
      <c r="C20570" t="s">
        <v>135</v>
      </c>
      <c r="D20570" t="s">
        <v>152</v>
      </c>
      <c r="E20570" s="9">
        <v>6</v>
      </c>
      <c r="F20570" s="9">
        <v>0</v>
      </c>
      <c r="G20570" s="9">
        <v>10</v>
      </c>
      <c r="H20570" s="9">
        <v>1</v>
      </c>
      <c r="I20570" s="9">
        <v>1.5951323509216309</v>
      </c>
      <c r="J20570" s="9">
        <v>1.5951323509216309</v>
      </c>
      <c r="K20570" s="9">
        <v>0</v>
      </c>
      <c r="L20570" s="9">
        <v>78.287620544433594</v>
      </c>
    </row>
    <row r="20571" spans="1:12" x14ac:dyDescent="0.25">
      <c r="A20571" s="5" t="str">
        <f t="shared" si="321"/>
        <v>1ZoneRemainder of System60102</v>
      </c>
      <c r="B20571" s="9">
        <v>1</v>
      </c>
      <c r="C20571" t="s">
        <v>135</v>
      </c>
      <c r="D20571" t="s">
        <v>152</v>
      </c>
      <c r="E20571" s="9">
        <v>6</v>
      </c>
      <c r="F20571" s="9">
        <v>0</v>
      </c>
      <c r="G20571" s="9">
        <v>10</v>
      </c>
      <c r="H20571" s="9">
        <v>2</v>
      </c>
      <c r="I20571" s="9">
        <v>1.3527406454086304</v>
      </c>
      <c r="J20571" s="9">
        <v>1.3527406454086304</v>
      </c>
      <c r="K20571" s="9">
        <v>0</v>
      </c>
      <c r="L20571" s="9">
        <v>76.770233154296875</v>
      </c>
    </row>
    <row r="20572" spans="1:12" x14ac:dyDescent="0.25">
      <c r="A20572" s="5" t="str">
        <f t="shared" si="321"/>
        <v>1ZoneRemainder of System60103</v>
      </c>
      <c r="B20572" s="9">
        <v>1</v>
      </c>
      <c r="C20572" t="s">
        <v>135</v>
      </c>
      <c r="D20572" t="s">
        <v>152</v>
      </c>
      <c r="E20572" s="9">
        <v>6</v>
      </c>
      <c r="F20572" s="9">
        <v>0</v>
      </c>
      <c r="G20572" s="9">
        <v>10</v>
      </c>
      <c r="H20572" s="9">
        <v>3</v>
      </c>
      <c r="I20572" s="9">
        <v>1.1733614206314087</v>
      </c>
      <c r="J20572" s="9">
        <v>1.1733614206314087</v>
      </c>
      <c r="K20572" s="9">
        <v>0</v>
      </c>
      <c r="L20572" s="9">
        <v>75.372779846191406</v>
      </c>
    </row>
    <row r="20573" spans="1:12" x14ac:dyDescent="0.25">
      <c r="A20573" s="5" t="str">
        <f t="shared" si="321"/>
        <v>1ZoneRemainder of System60104</v>
      </c>
      <c r="B20573" s="9">
        <v>1</v>
      </c>
      <c r="C20573" t="s">
        <v>135</v>
      </c>
      <c r="D20573" t="s">
        <v>152</v>
      </c>
      <c r="E20573" s="9">
        <v>6</v>
      </c>
      <c r="F20573" s="9">
        <v>0</v>
      </c>
      <c r="G20573" s="9">
        <v>10</v>
      </c>
      <c r="H20573" s="9">
        <v>4</v>
      </c>
      <c r="I20573" s="9">
        <v>1.0392289161682129</v>
      </c>
      <c r="J20573" s="9">
        <v>1.0392289161682129</v>
      </c>
      <c r="K20573" s="9">
        <v>0</v>
      </c>
      <c r="L20573" s="9">
        <v>73.893035888671875</v>
      </c>
    </row>
    <row r="20574" spans="1:12" x14ac:dyDescent="0.25">
      <c r="A20574" s="5" t="str">
        <f t="shared" si="321"/>
        <v>1ZoneRemainder of System60105</v>
      </c>
      <c r="B20574" s="9">
        <v>1</v>
      </c>
      <c r="C20574" t="s">
        <v>135</v>
      </c>
      <c r="D20574" t="s">
        <v>152</v>
      </c>
      <c r="E20574" s="9">
        <v>6</v>
      </c>
      <c r="F20574" s="9">
        <v>0</v>
      </c>
      <c r="G20574" s="9">
        <v>10</v>
      </c>
      <c r="H20574" s="9">
        <v>5</v>
      </c>
      <c r="I20574" s="9">
        <v>0.94544452428817749</v>
      </c>
      <c r="J20574" s="9">
        <v>0.94544452428817749</v>
      </c>
      <c r="K20574" s="9">
        <v>0</v>
      </c>
      <c r="L20574" s="9">
        <v>72.505691528320313</v>
      </c>
    </row>
    <row r="20575" spans="1:12" x14ac:dyDescent="0.25">
      <c r="A20575" s="5" t="str">
        <f t="shared" si="321"/>
        <v>1ZoneRemainder of System60106</v>
      </c>
      <c r="B20575" s="9">
        <v>1</v>
      </c>
      <c r="C20575" t="s">
        <v>135</v>
      </c>
      <c r="D20575" t="s">
        <v>152</v>
      </c>
      <c r="E20575" s="9">
        <v>6</v>
      </c>
      <c r="F20575" s="9">
        <v>0</v>
      </c>
      <c r="G20575" s="9">
        <v>10</v>
      </c>
      <c r="H20575" s="9">
        <v>6</v>
      </c>
      <c r="I20575" s="9">
        <v>0.89374446868896484</v>
      </c>
      <c r="J20575" s="9">
        <v>0.89374446868896484</v>
      </c>
      <c r="K20575" s="9">
        <v>0</v>
      </c>
      <c r="L20575" s="9">
        <v>71.420036315917969</v>
      </c>
    </row>
    <row r="20576" spans="1:12" x14ac:dyDescent="0.25">
      <c r="A20576" s="5" t="str">
        <f t="shared" si="321"/>
        <v>1ZoneRemainder of System60107</v>
      </c>
      <c r="B20576" s="9">
        <v>1</v>
      </c>
      <c r="C20576" t="s">
        <v>135</v>
      </c>
      <c r="D20576" t="s">
        <v>152</v>
      </c>
      <c r="E20576" s="9">
        <v>6</v>
      </c>
      <c r="F20576" s="9">
        <v>0</v>
      </c>
      <c r="G20576" s="9">
        <v>10</v>
      </c>
      <c r="H20576" s="9">
        <v>7</v>
      </c>
      <c r="I20576" s="9">
        <v>0.85145443677902222</v>
      </c>
      <c r="J20576" s="9">
        <v>0.85145443677902222</v>
      </c>
      <c r="K20576" s="9">
        <v>0</v>
      </c>
      <c r="L20576" s="9">
        <v>70.679817199707031</v>
      </c>
    </row>
    <row r="20577" spans="1:12" x14ac:dyDescent="0.25">
      <c r="A20577" s="5" t="str">
        <f t="shared" si="321"/>
        <v>1ZoneRemainder of System60108</v>
      </c>
      <c r="B20577" s="9">
        <v>1</v>
      </c>
      <c r="C20577" t="s">
        <v>135</v>
      </c>
      <c r="D20577" t="s">
        <v>152</v>
      </c>
      <c r="E20577" s="9">
        <v>6</v>
      </c>
      <c r="F20577" s="9">
        <v>0</v>
      </c>
      <c r="G20577" s="9">
        <v>10</v>
      </c>
      <c r="H20577" s="9">
        <v>8</v>
      </c>
      <c r="I20577" s="9">
        <v>0.8313634991645813</v>
      </c>
      <c r="J20577" s="9">
        <v>0.8313634991645813</v>
      </c>
      <c r="K20577" s="9">
        <v>0</v>
      </c>
      <c r="L20577" s="9">
        <v>71.665573120117188</v>
      </c>
    </row>
    <row r="20578" spans="1:12" x14ac:dyDescent="0.25">
      <c r="A20578" s="5" t="str">
        <f t="shared" si="321"/>
        <v>1ZoneRemainder of System60109</v>
      </c>
      <c r="B20578" s="9">
        <v>1</v>
      </c>
      <c r="C20578" t="s">
        <v>135</v>
      </c>
      <c r="D20578" t="s">
        <v>152</v>
      </c>
      <c r="E20578" s="9">
        <v>6</v>
      </c>
      <c r="F20578" s="9">
        <v>0</v>
      </c>
      <c r="G20578" s="9">
        <v>10</v>
      </c>
      <c r="H20578" s="9">
        <v>9</v>
      </c>
      <c r="I20578" s="9">
        <v>0.78735828399658203</v>
      </c>
      <c r="J20578" s="9">
        <v>0.78735828399658203</v>
      </c>
      <c r="K20578" s="9">
        <v>0</v>
      </c>
      <c r="L20578" s="9">
        <v>75.861839294433594</v>
      </c>
    </row>
    <row r="20579" spans="1:12" x14ac:dyDescent="0.25">
      <c r="A20579" s="5" t="str">
        <f t="shared" si="321"/>
        <v>1ZoneRemainder of System601010</v>
      </c>
      <c r="B20579" s="9">
        <v>1</v>
      </c>
      <c r="C20579" t="s">
        <v>135</v>
      </c>
      <c r="D20579" t="s">
        <v>152</v>
      </c>
      <c r="E20579" s="9">
        <v>6</v>
      </c>
      <c r="F20579" s="9">
        <v>0</v>
      </c>
      <c r="G20579" s="9">
        <v>10</v>
      </c>
      <c r="H20579" s="9">
        <v>10</v>
      </c>
      <c r="I20579" s="9">
        <v>0.823070228099823</v>
      </c>
      <c r="J20579" s="9">
        <v>0.823070228099823</v>
      </c>
      <c r="K20579" s="9">
        <v>0</v>
      </c>
      <c r="L20579" s="9">
        <v>82.086441040039063</v>
      </c>
    </row>
    <row r="20580" spans="1:12" x14ac:dyDescent="0.25">
      <c r="A20580" s="5" t="str">
        <f t="shared" si="321"/>
        <v>1ZoneRemainder of System601011</v>
      </c>
      <c r="B20580" s="9">
        <v>1</v>
      </c>
      <c r="C20580" t="s">
        <v>135</v>
      </c>
      <c r="D20580" t="s">
        <v>152</v>
      </c>
      <c r="E20580" s="9">
        <v>6</v>
      </c>
      <c r="F20580" s="9">
        <v>0</v>
      </c>
      <c r="G20580" s="9">
        <v>10</v>
      </c>
      <c r="H20580" s="9">
        <v>11</v>
      </c>
      <c r="I20580" s="9">
        <v>0.91116458177566528</v>
      </c>
      <c r="J20580" s="9">
        <v>0.91116458177566528</v>
      </c>
      <c r="K20580" s="9">
        <v>0</v>
      </c>
      <c r="L20580" s="9">
        <v>87.5238037109375</v>
      </c>
    </row>
    <row r="20581" spans="1:12" x14ac:dyDescent="0.25">
      <c r="A20581" s="5" t="str">
        <f t="shared" si="321"/>
        <v>1ZoneRemainder of System601012</v>
      </c>
      <c r="B20581" s="9">
        <v>1</v>
      </c>
      <c r="C20581" t="s">
        <v>135</v>
      </c>
      <c r="D20581" t="s">
        <v>152</v>
      </c>
      <c r="E20581" s="9">
        <v>6</v>
      </c>
      <c r="F20581" s="9">
        <v>0</v>
      </c>
      <c r="G20581" s="9">
        <v>10</v>
      </c>
      <c r="H20581" s="9">
        <v>12</v>
      </c>
      <c r="I20581" s="9">
        <v>1.1090776920318604</v>
      </c>
      <c r="J20581" s="9">
        <v>1.1090776920318604</v>
      </c>
      <c r="K20581" s="9">
        <v>0</v>
      </c>
      <c r="L20581" s="9">
        <v>92.474990844726563</v>
      </c>
    </row>
    <row r="20582" spans="1:12" x14ac:dyDescent="0.25">
      <c r="A20582" s="5" t="str">
        <f t="shared" si="321"/>
        <v>1ZoneRemainder of System601013</v>
      </c>
      <c r="B20582" s="9">
        <v>1</v>
      </c>
      <c r="C20582" t="s">
        <v>135</v>
      </c>
      <c r="D20582" t="s">
        <v>152</v>
      </c>
      <c r="E20582" s="9">
        <v>6</v>
      </c>
      <c r="F20582" s="9">
        <v>0</v>
      </c>
      <c r="G20582" s="9">
        <v>10</v>
      </c>
      <c r="H20582" s="9">
        <v>13</v>
      </c>
      <c r="I20582" s="9">
        <v>1.4626117944717407</v>
      </c>
      <c r="J20582" s="9">
        <v>1.4626117944717407</v>
      </c>
      <c r="K20582" s="9">
        <v>0</v>
      </c>
      <c r="L20582" s="9">
        <v>95.300201416015625</v>
      </c>
    </row>
    <row r="20583" spans="1:12" x14ac:dyDescent="0.25">
      <c r="A20583" s="5" t="str">
        <f t="shared" si="321"/>
        <v>1ZoneRemainder of System601014</v>
      </c>
      <c r="B20583" s="9">
        <v>1</v>
      </c>
      <c r="C20583" t="s">
        <v>135</v>
      </c>
      <c r="D20583" t="s">
        <v>152</v>
      </c>
      <c r="E20583" s="9">
        <v>6</v>
      </c>
      <c r="F20583" s="9">
        <v>0</v>
      </c>
      <c r="G20583" s="9">
        <v>10</v>
      </c>
      <c r="H20583" s="9">
        <v>14</v>
      </c>
      <c r="I20583" s="9">
        <v>1.8457851409912109</v>
      </c>
      <c r="J20583" s="9">
        <v>1.8457851409912109</v>
      </c>
      <c r="K20583" s="9">
        <v>0</v>
      </c>
      <c r="L20583" s="9">
        <v>97.388496398925781</v>
      </c>
    </row>
    <row r="20584" spans="1:12" x14ac:dyDescent="0.25">
      <c r="A20584" s="5" t="str">
        <f t="shared" si="321"/>
        <v>1ZoneRemainder of System601015</v>
      </c>
      <c r="B20584" s="9">
        <v>1</v>
      </c>
      <c r="C20584" t="s">
        <v>135</v>
      </c>
      <c r="D20584" t="s">
        <v>152</v>
      </c>
      <c r="E20584" s="9">
        <v>6</v>
      </c>
      <c r="F20584" s="9">
        <v>0</v>
      </c>
      <c r="G20584" s="9">
        <v>10</v>
      </c>
      <c r="H20584" s="9">
        <v>15</v>
      </c>
      <c r="I20584" s="9">
        <v>2.219365119934082</v>
      </c>
      <c r="J20584" s="9">
        <v>2.219365119934082</v>
      </c>
      <c r="K20584" s="9">
        <v>0</v>
      </c>
      <c r="L20584" s="9">
        <v>99.013702392578125</v>
      </c>
    </row>
    <row r="20585" spans="1:12" x14ac:dyDescent="0.25">
      <c r="A20585" s="5" t="str">
        <f t="shared" si="321"/>
        <v>1ZoneRemainder of System601016</v>
      </c>
      <c r="B20585" s="9">
        <v>1</v>
      </c>
      <c r="C20585" t="s">
        <v>135</v>
      </c>
      <c r="D20585" t="s">
        <v>152</v>
      </c>
      <c r="E20585" s="9">
        <v>6</v>
      </c>
      <c r="F20585" s="9">
        <v>0</v>
      </c>
      <c r="G20585" s="9">
        <v>10</v>
      </c>
      <c r="H20585" s="9">
        <v>16</v>
      </c>
      <c r="I20585" s="9">
        <v>2.606250524520874</v>
      </c>
      <c r="J20585" s="9">
        <v>2.606250524520874</v>
      </c>
      <c r="K20585" s="9">
        <v>0</v>
      </c>
      <c r="L20585" s="9">
        <v>100.11363983154297</v>
      </c>
    </row>
    <row r="20586" spans="1:12" x14ac:dyDescent="0.25">
      <c r="A20586" s="5" t="str">
        <f t="shared" si="321"/>
        <v>1ZoneRemainder of System601017</v>
      </c>
      <c r="B20586" s="9">
        <v>1</v>
      </c>
      <c r="C20586" t="s">
        <v>135</v>
      </c>
      <c r="D20586" t="s">
        <v>152</v>
      </c>
      <c r="E20586" s="9">
        <v>6</v>
      </c>
      <c r="F20586" s="9">
        <v>0</v>
      </c>
      <c r="G20586" s="9">
        <v>10</v>
      </c>
      <c r="H20586" s="9">
        <v>17</v>
      </c>
      <c r="I20586" s="9">
        <v>2.8966155052185059</v>
      </c>
      <c r="J20586" s="9">
        <v>1.668460488319397</v>
      </c>
      <c r="K20586" s="9">
        <v>3.1083973124623299E-2</v>
      </c>
      <c r="L20586" s="9">
        <v>99.955818176269531</v>
      </c>
    </row>
    <row r="20587" spans="1:12" x14ac:dyDescent="0.25">
      <c r="A20587" s="5" t="str">
        <f t="shared" si="321"/>
        <v>1ZoneRemainder of System601018</v>
      </c>
      <c r="B20587" s="9">
        <v>1</v>
      </c>
      <c r="C20587" t="s">
        <v>135</v>
      </c>
      <c r="D20587" t="s">
        <v>152</v>
      </c>
      <c r="E20587" s="9">
        <v>6</v>
      </c>
      <c r="F20587" s="9">
        <v>0</v>
      </c>
      <c r="G20587" s="9">
        <v>10</v>
      </c>
      <c r="H20587" s="9">
        <v>18</v>
      </c>
      <c r="I20587" s="9">
        <v>3.1375467777252197</v>
      </c>
      <c r="J20587" s="9">
        <v>2.3494670391082764</v>
      </c>
      <c r="K20587" s="9">
        <v>5.1764845848083496E-2</v>
      </c>
      <c r="L20587" s="9">
        <v>99.5771484375</v>
      </c>
    </row>
    <row r="20588" spans="1:12" x14ac:dyDescent="0.25">
      <c r="A20588" s="5" t="str">
        <f t="shared" si="321"/>
        <v>1ZoneRemainder of System601019</v>
      </c>
      <c r="B20588" s="9">
        <v>1</v>
      </c>
      <c r="C20588" t="s">
        <v>135</v>
      </c>
      <c r="D20588" t="s">
        <v>152</v>
      </c>
      <c r="E20588" s="9">
        <v>6</v>
      </c>
      <c r="F20588" s="9">
        <v>0</v>
      </c>
      <c r="G20588" s="9">
        <v>10</v>
      </c>
      <c r="H20588" s="9">
        <v>19</v>
      </c>
      <c r="I20588" s="9">
        <v>3.2126548290252686</v>
      </c>
      <c r="J20588" s="9">
        <v>2.7080621719360352</v>
      </c>
      <c r="K20588" s="9">
        <v>3.1173411756753922E-2</v>
      </c>
      <c r="L20588" s="9">
        <v>98.387306213378906</v>
      </c>
    </row>
    <row r="20589" spans="1:12" x14ac:dyDescent="0.25">
      <c r="A20589" s="5" t="str">
        <f t="shared" si="321"/>
        <v>1ZoneRemainder of System601020</v>
      </c>
      <c r="B20589" s="9">
        <v>1</v>
      </c>
      <c r="C20589" t="s">
        <v>135</v>
      </c>
      <c r="D20589" t="s">
        <v>152</v>
      </c>
      <c r="E20589" s="9">
        <v>6</v>
      </c>
      <c r="F20589" s="9">
        <v>0</v>
      </c>
      <c r="G20589" s="9">
        <v>10</v>
      </c>
      <c r="H20589" s="9">
        <v>20</v>
      </c>
      <c r="I20589" s="9">
        <v>3.0931494235992432</v>
      </c>
      <c r="J20589" s="9">
        <v>2.7536478042602539</v>
      </c>
      <c r="K20589" s="9">
        <v>1.5014639124274254E-2</v>
      </c>
      <c r="L20589" s="9">
        <v>95.727287292480469</v>
      </c>
    </row>
    <row r="20590" spans="1:12" x14ac:dyDescent="0.25">
      <c r="A20590" s="5" t="str">
        <f t="shared" si="321"/>
        <v>1ZoneRemainder of System601021</v>
      </c>
      <c r="B20590" s="9">
        <v>1</v>
      </c>
      <c r="C20590" t="s">
        <v>135</v>
      </c>
      <c r="D20590" t="s">
        <v>152</v>
      </c>
      <c r="E20590" s="9">
        <v>6</v>
      </c>
      <c r="F20590" s="9">
        <v>0</v>
      </c>
      <c r="G20590" s="9">
        <v>10</v>
      </c>
      <c r="H20590" s="9">
        <v>21</v>
      </c>
      <c r="I20590" s="9">
        <v>2.9428272247314453</v>
      </c>
      <c r="J20590" s="9">
        <v>2.6374225616455078</v>
      </c>
      <c r="K20590" s="9">
        <v>8.831939660012722E-3</v>
      </c>
      <c r="L20590" s="9">
        <v>91.341232299804688</v>
      </c>
    </row>
    <row r="20591" spans="1:12" x14ac:dyDescent="0.25">
      <c r="A20591" s="5" t="str">
        <f t="shared" si="321"/>
        <v>1ZoneRemainder of System601022</v>
      </c>
      <c r="B20591" s="9">
        <v>1</v>
      </c>
      <c r="C20591" t="s">
        <v>135</v>
      </c>
      <c r="D20591" t="s">
        <v>152</v>
      </c>
      <c r="E20591" s="9">
        <v>6</v>
      </c>
      <c r="F20591" s="9">
        <v>0</v>
      </c>
      <c r="G20591" s="9">
        <v>10</v>
      </c>
      <c r="H20591" s="9">
        <v>22</v>
      </c>
      <c r="I20591" s="9">
        <v>2.7520825862884521</v>
      </c>
      <c r="J20591" s="9">
        <v>3.251777172088623</v>
      </c>
      <c r="K20591" s="9">
        <v>2.5935398414731026E-2</v>
      </c>
      <c r="L20591" s="9">
        <v>86.7694091796875</v>
      </c>
    </row>
    <row r="20592" spans="1:12" x14ac:dyDescent="0.25">
      <c r="A20592" s="5" t="str">
        <f t="shared" si="321"/>
        <v>1ZoneRemainder of System601023</v>
      </c>
      <c r="B20592" s="9">
        <v>1</v>
      </c>
      <c r="C20592" t="s">
        <v>135</v>
      </c>
      <c r="D20592" t="s">
        <v>152</v>
      </c>
      <c r="E20592" s="9">
        <v>6</v>
      </c>
      <c r="F20592" s="9">
        <v>0</v>
      </c>
      <c r="G20592" s="9">
        <v>10</v>
      </c>
      <c r="H20592" s="9">
        <v>23</v>
      </c>
      <c r="I20592" s="9">
        <v>2.4086933135986328</v>
      </c>
      <c r="J20592" s="9">
        <v>2.5862891674041748</v>
      </c>
      <c r="K20592" s="9">
        <v>1.22190797701478E-2</v>
      </c>
      <c r="L20592" s="9">
        <v>82.126426696777344</v>
      </c>
    </row>
    <row r="20593" spans="1:12" x14ac:dyDescent="0.25">
      <c r="A20593" s="5" t="str">
        <f t="shared" si="321"/>
        <v>1ZoneRemainder of System601024</v>
      </c>
      <c r="B20593" s="9">
        <v>1</v>
      </c>
      <c r="C20593" t="s">
        <v>135</v>
      </c>
      <c r="D20593" t="s">
        <v>152</v>
      </c>
      <c r="E20593" s="9">
        <v>6</v>
      </c>
      <c r="F20593" s="9">
        <v>0</v>
      </c>
      <c r="G20593" s="9">
        <v>10</v>
      </c>
      <c r="H20593" s="9">
        <v>24</v>
      </c>
      <c r="I20593" s="9">
        <v>2.0148670673370361</v>
      </c>
      <c r="J20593" s="9">
        <v>2.1120257377624512</v>
      </c>
      <c r="K20593" s="9">
        <v>8.3905654028058052E-3</v>
      </c>
      <c r="L20593" s="9">
        <v>79.120574951171875</v>
      </c>
    </row>
    <row r="20594" spans="1:12" x14ac:dyDescent="0.25">
      <c r="A20594" s="5" t="str">
        <f t="shared" si="321"/>
        <v>1ZoneRemainder of System6121</v>
      </c>
      <c r="B20594" s="9">
        <v>1</v>
      </c>
      <c r="C20594" t="s">
        <v>135</v>
      </c>
      <c r="D20594" t="s">
        <v>152</v>
      </c>
      <c r="E20594" s="9">
        <v>6</v>
      </c>
      <c r="F20594" s="9">
        <v>1</v>
      </c>
      <c r="G20594" s="9">
        <v>2</v>
      </c>
      <c r="H20594" s="9">
        <v>1</v>
      </c>
      <c r="I20594" s="9">
        <v>1.2006452083587646</v>
      </c>
      <c r="J20594" s="9">
        <v>1.2006452083587646</v>
      </c>
      <c r="K20594" s="9">
        <v>0</v>
      </c>
      <c r="L20594" s="9">
        <v>70.796775817871094</v>
      </c>
    </row>
    <row r="20595" spans="1:12" x14ac:dyDescent="0.25">
      <c r="A20595" s="5" t="str">
        <f t="shared" si="321"/>
        <v>1ZoneRemainder of System6122</v>
      </c>
      <c r="B20595" s="9">
        <v>1</v>
      </c>
      <c r="C20595" t="s">
        <v>135</v>
      </c>
      <c r="D20595" t="s">
        <v>152</v>
      </c>
      <c r="E20595" s="9">
        <v>6</v>
      </c>
      <c r="F20595" s="9">
        <v>1</v>
      </c>
      <c r="G20595" s="9">
        <v>2</v>
      </c>
      <c r="H20595" s="9">
        <v>2</v>
      </c>
      <c r="I20595" s="9">
        <v>1.0195010900497437</v>
      </c>
      <c r="J20595" s="9">
        <v>1.0195010900497437</v>
      </c>
      <c r="K20595" s="9">
        <v>0</v>
      </c>
      <c r="L20595" s="9">
        <v>69.408859252929688</v>
      </c>
    </row>
    <row r="20596" spans="1:12" x14ac:dyDescent="0.25">
      <c r="A20596" s="5" t="str">
        <f t="shared" si="321"/>
        <v>1ZoneRemainder of System6123</v>
      </c>
      <c r="B20596" s="9">
        <v>1</v>
      </c>
      <c r="C20596" t="s">
        <v>135</v>
      </c>
      <c r="D20596" t="s">
        <v>152</v>
      </c>
      <c r="E20596" s="9">
        <v>6</v>
      </c>
      <c r="F20596" s="9">
        <v>1</v>
      </c>
      <c r="G20596" s="9">
        <v>2</v>
      </c>
      <c r="H20596" s="9">
        <v>3</v>
      </c>
      <c r="I20596" s="9">
        <v>0.88885718584060669</v>
      </c>
      <c r="J20596" s="9">
        <v>0.88885718584060669</v>
      </c>
      <c r="K20596" s="9">
        <v>0</v>
      </c>
      <c r="L20596" s="9">
        <v>68.125068664550781</v>
      </c>
    </row>
    <row r="20597" spans="1:12" x14ac:dyDescent="0.25">
      <c r="A20597" s="5" t="str">
        <f t="shared" si="321"/>
        <v>1ZoneRemainder of System6124</v>
      </c>
      <c r="B20597" s="9">
        <v>1</v>
      </c>
      <c r="C20597" t="s">
        <v>135</v>
      </c>
      <c r="D20597" t="s">
        <v>152</v>
      </c>
      <c r="E20597" s="9">
        <v>6</v>
      </c>
      <c r="F20597" s="9">
        <v>1</v>
      </c>
      <c r="G20597" s="9">
        <v>2</v>
      </c>
      <c r="H20597" s="9">
        <v>4</v>
      </c>
      <c r="I20597" s="9">
        <v>0.79789358377456665</v>
      </c>
      <c r="J20597" s="9">
        <v>0.79789358377456665</v>
      </c>
      <c r="K20597" s="9">
        <v>0</v>
      </c>
      <c r="L20597" s="9">
        <v>66.8291015625</v>
      </c>
    </row>
    <row r="20598" spans="1:12" x14ac:dyDescent="0.25">
      <c r="A20598" s="5" t="str">
        <f t="shared" si="321"/>
        <v>1ZoneRemainder of System6125</v>
      </c>
      <c r="B20598" s="9">
        <v>1</v>
      </c>
      <c r="C20598" t="s">
        <v>135</v>
      </c>
      <c r="D20598" t="s">
        <v>152</v>
      </c>
      <c r="E20598" s="9">
        <v>6</v>
      </c>
      <c r="F20598" s="9">
        <v>1</v>
      </c>
      <c r="G20598" s="9">
        <v>2</v>
      </c>
      <c r="H20598" s="9">
        <v>5</v>
      </c>
      <c r="I20598" s="9">
        <v>0.74387514591217041</v>
      </c>
      <c r="J20598" s="9">
        <v>0.74387514591217041</v>
      </c>
      <c r="K20598" s="9">
        <v>0</v>
      </c>
      <c r="L20598" s="9">
        <v>65.901504516601563</v>
      </c>
    </row>
    <row r="20599" spans="1:12" x14ac:dyDescent="0.25">
      <c r="A20599" s="5" t="str">
        <f t="shared" si="321"/>
        <v>1ZoneRemainder of System6126</v>
      </c>
      <c r="B20599" s="9">
        <v>1</v>
      </c>
      <c r="C20599" t="s">
        <v>135</v>
      </c>
      <c r="D20599" t="s">
        <v>152</v>
      </c>
      <c r="E20599" s="9">
        <v>6</v>
      </c>
      <c r="F20599" s="9">
        <v>1</v>
      </c>
      <c r="G20599" s="9">
        <v>2</v>
      </c>
      <c r="H20599" s="9">
        <v>6</v>
      </c>
      <c r="I20599" s="9">
        <v>0.72365295886993408</v>
      </c>
      <c r="J20599" s="9">
        <v>0.72365295886993408</v>
      </c>
      <c r="K20599" s="9">
        <v>0</v>
      </c>
      <c r="L20599" s="9">
        <v>64.847404479980469</v>
      </c>
    </row>
    <row r="20600" spans="1:12" x14ac:dyDescent="0.25">
      <c r="A20600" s="5" t="str">
        <f t="shared" si="321"/>
        <v>1ZoneRemainder of System6127</v>
      </c>
      <c r="B20600" s="9">
        <v>1</v>
      </c>
      <c r="C20600" t="s">
        <v>135</v>
      </c>
      <c r="D20600" t="s">
        <v>152</v>
      </c>
      <c r="E20600" s="9">
        <v>6</v>
      </c>
      <c r="F20600" s="9">
        <v>1</v>
      </c>
      <c r="G20600" s="9">
        <v>2</v>
      </c>
      <c r="H20600" s="9">
        <v>7</v>
      </c>
      <c r="I20600" s="9">
        <v>0.72504246234893799</v>
      </c>
      <c r="J20600" s="9">
        <v>0.72504246234893799</v>
      </c>
      <c r="K20600" s="9">
        <v>0</v>
      </c>
      <c r="L20600" s="9">
        <v>63.986763000488281</v>
      </c>
    </row>
    <row r="20601" spans="1:12" x14ac:dyDescent="0.25">
      <c r="A20601" s="5" t="str">
        <f t="shared" si="321"/>
        <v>1ZoneRemainder of System6128</v>
      </c>
      <c r="B20601" s="9">
        <v>1</v>
      </c>
      <c r="C20601" t="s">
        <v>135</v>
      </c>
      <c r="D20601" t="s">
        <v>152</v>
      </c>
      <c r="E20601" s="9">
        <v>6</v>
      </c>
      <c r="F20601" s="9">
        <v>1</v>
      </c>
      <c r="G20601" s="9">
        <v>2</v>
      </c>
      <c r="H20601" s="9">
        <v>8</v>
      </c>
      <c r="I20601" s="9">
        <v>0.68146711587905884</v>
      </c>
      <c r="J20601" s="9">
        <v>0.68146711587905884</v>
      </c>
      <c r="K20601" s="9">
        <v>0</v>
      </c>
      <c r="L20601" s="9">
        <v>64.817100524902344</v>
      </c>
    </row>
    <row r="20602" spans="1:12" x14ac:dyDescent="0.25">
      <c r="A20602" s="5" t="str">
        <f t="shared" si="321"/>
        <v>1ZoneRemainder of System6129</v>
      </c>
      <c r="B20602" s="9">
        <v>1</v>
      </c>
      <c r="C20602" t="s">
        <v>135</v>
      </c>
      <c r="D20602" t="s">
        <v>152</v>
      </c>
      <c r="E20602" s="9">
        <v>6</v>
      </c>
      <c r="F20602" s="9">
        <v>1</v>
      </c>
      <c r="G20602" s="9">
        <v>2</v>
      </c>
      <c r="H20602" s="9">
        <v>9</v>
      </c>
      <c r="I20602" s="9">
        <v>0.57853156328201294</v>
      </c>
      <c r="J20602" s="9">
        <v>0.57853156328201294</v>
      </c>
      <c r="K20602" s="9">
        <v>0</v>
      </c>
      <c r="L20602" s="9">
        <v>68.602912902832031</v>
      </c>
    </row>
    <row r="20603" spans="1:12" x14ac:dyDescent="0.25">
      <c r="A20603" s="5" t="str">
        <f t="shared" si="321"/>
        <v>1ZoneRemainder of System61210</v>
      </c>
      <c r="B20603" s="9">
        <v>1</v>
      </c>
      <c r="C20603" t="s">
        <v>135</v>
      </c>
      <c r="D20603" t="s">
        <v>152</v>
      </c>
      <c r="E20603" s="9">
        <v>6</v>
      </c>
      <c r="F20603" s="9">
        <v>1</v>
      </c>
      <c r="G20603" s="9">
        <v>2</v>
      </c>
      <c r="H20603" s="9">
        <v>10</v>
      </c>
      <c r="I20603" s="9">
        <v>0.52535122632980347</v>
      </c>
      <c r="J20603" s="9">
        <v>0.52535122632980347</v>
      </c>
      <c r="K20603" s="9">
        <v>0</v>
      </c>
      <c r="L20603" s="9">
        <v>73.366897583007813</v>
      </c>
    </row>
    <row r="20604" spans="1:12" x14ac:dyDescent="0.25">
      <c r="A20604" s="5" t="str">
        <f t="shared" si="321"/>
        <v>1ZoneRemainder of System61211</v>
      </c>
      <c r="B20604" s="9">
        <v>1</v>
      </c>
      <c r="C20604" t="s">
        <v>135</v>
      </c>
      <c r="D20604" t="s">
        <v>152</v>
      </c>
      <c r="E20604" s="9">
        <v>6</v>
      </c>
      <c r="F20604" s="9">
        <v>1</v>
      </c>
      <c r="G20604" s="9">
        <v>2</v>
      </c>
      <c r="H20604" s="9">
        <v>11</v>
      </c>
      <c r="I20604" s="9">
        <v>0.45610937476158142</v>
      </c>
      <c r="J20604" s="9">
        <v>0.45610937476158142</v>
      </c>
      <c r="K20604" s="9">
        <v>0</v>
      </c>
      <c r="L20604" s="9">
        <v>77.878730773925781</v>
      </c>
    </row>
    <row r="20605" spans="1:12" x14ac:dyDescent="0.25">
      <c r="A20605" s="5" t="str">
        <f t="shared" si="321"/>
        <v>1ZoneRemainder of System61212</v>
      </c>
      <c r="B20605" s="9">
        <v>1</v>
      </c>
      <c r="C20605" t="s">
        <v>135</v>
      </c>
      <c r="D20605" t="s">
        <v>152</v>
      </c>
      <c r="E20605" s="9">
        <v>6</v>
      </c>
      <c r="F20605" s="9">
        <v>1</v>
      </c>
      <c r="G20605" s="9">
        <v>2</v>
      </c>
      <c r="H20605" s="9">
        <v>12</v>
      </c>
      <c r="I20605" s="9">
        <v>0.50046330690383911</v>
      </c>
      <c r="J20605" s="9">
        <v>0.50046330690383911</v>
      </c>
      <c r="K20605" s="9">
        <v>0</v>
      </c>
      <c r="L20605" s="9">
        <v>81.598495483398438</v>
      </c>
    </row>
    <row r="20606" spans="1:12" x14ac:dyDescent="0.25">
      <c r="A20606" s="5" t="str">
        <f t="shared" si="321"/>
        <v>1ZoneRemainder of System61213</v>
      </c>
      <c r="B20606" s="9">
        <v>1</v>
      </c>
      <c r="C20606" t="s">
        <v>135</v>
      </c>
      <c r="D20606" t="s">
        <v>152</v>
      </c>
      <c r="E20606" s="9">
        <v>6</v>
      </c>
      <c r="F20606" s="9">
        <v>1</v>
      </c>
      <c r="G20606" s="9">
        <v>2</v>
      </c>
      <c r="H20606" s="9">
        <v>13</v>
      </c>
      <c r="I20606" s="9">
        <v>0.67008644342422485</v>
      </c>
      <c r="J20606" s="9">
        <v>0.67008644342422485</v>
      </c>
      <c r="K20606" s="9">
        <v>0</v>
      </c>
      <c r="L20606" s="9">
        <v>84.157371520996094</v>
      </c>
    </row>
    <row r="20607" spans="1:12" x14ac:dyDescent="0.25">
      <c r="A20607" s="5" t="str">
        <f t="shared" si="321"/>
        <v>1ZoneRemainder of System61214</v>
      </c>
      <c r="B20607" s="9">
        <v>1</v>
      </c>
      <c r="C20607" t="s">
        <v>135</v>
      </c>
      <c r="D20607" t="s">
        <v>152</v>
      </c>
      <c r="E20607" s="9">
        <v>6</v>
      </c>
      <c r="F20607" s="9">
        <v>1</v>
      </c>
      <c r="G20607" s="9">
        <v>2</v>
      </c>
      <c r="H20607" s="9">
        <v>14</v>
      </c>
      <c r="I20607" s="9">
        <v>0.88837772607803345</v>
      </c>
      <c r="J20607" s="9">
        <v>0.88837772607803345</v>
      </c>
      <c r="K20607" s="9">
        <v>0</v>
      </c>
      <c r="L20607" s="9">
        <v>85.914794921875</v>
      </c>
    </row>
    <row r="20608" spans="1:12" x14ac:dyDescent="0.25">
      <c r="A20608" s="5" t="str">
        <f t="shared" si="321"/>
        <v>1ZoneRemainder of System61215</v>
      </c>
      <c r="B20608" s="9">
        <v>1</v>
      </c>
      <c r="C20608" t="s">
        <v>135</v>
      </c>
      <c r="D20608" t="s">
        <v>152</v>
      </c>
      <c r="E20608" s="9">
        <v>6</v>
      </c>
      <c r="F20608" s="9">
        <v>1</v>
      </c>
      <c r="G20608" s="9">
        <v>2</v>
      </c>
      <c r="H20608" s="9">
        <v>15</v>
      </c>
      <c r="I20608" s="9">
        <v>1.1442707777023315</v>
      </c>
      <c r="J20608" s="9">
        <v>1.1442707777023315</v>
      </c>
      <c r="K20608" s="9">
        <v>0</v>
      </c>
      <c r="L20608" s="9">
        <v>87.420539855957031</v>
      </c>
    </row>
    <row r="20609" spans="1:12" x14ac:dyDescent="0.25">
      <c r="A20609" s="5" t="str">
        <f t="shared" si="321"/>
        <v>1ZoneRemainder of System61216</v>
      </c>
      <c r="B20609" s="9">
        <v>1</v>
      </c>
      <c r="C20609" t="s">
        <v>135</v>
      </c>
      <c r="D20609" t="s">
        <v>152</v>
      </c>
      <c r="E20609" s="9">
        <v>6</v>
      </c>
      <c r="F20609" s="9">
        <v>1</v>
      </c>
      <c r="G20609" s="9">
        <v>2</v>
      </c>
      <c r="H20609" s="9">
        <v>16</v>
      </c>
      <c r="I20609" s="9">
        <v>1.4540889263153076</v>
      </c>
      <c r="J20609" s="9">
        <v>1.4540889263153076</v>
      </c>
      <c r="K20609" s="9">
        <v>0</v>
      </c>
      <c r="L20609" s="9">
        <v>88.257331848144531</v>
      </c>
    </row>
    <row r="20610" spans="1:12" x14ac:dyDescent="0.25">
      <c r="A20610" s="5" t="str">
        <f t="shared" si="321"/>
        <v>1ZoneRemainder of System61217</v>
      </c>
      <c r="B20610" s="9">
        <v>1</v>
      </c>
      <c r="C20610" t="s">
        <v>135</v>
      </c>
      <c r="D20610" t="s">
        <v>152</v>
      </c>
      <c r="E20610" s="9">
        <v>6</v>
      </c>
      <c r="F20610" s="9">
        <v>1</v>
      </c>
      <c r="G20610" s="9">
        <v>2</v>
      </c>
      <c r="H20610" s="9">
        <v>17</v>
      </c>
      <c r="I20610" s="9">
        <v>1.7383750677108765</v>
      </c>
      <c r="J20610" s="9">
        <v>0.78459799289703369</v>
      </c>
      <c r="K20610" s="9">
        <v>2.4465803056955338E-2</v>
      </c>
      <c r="L20610" s="9">
        <v>88.090187072753906</v>
      </c>
    </row>
    <row r="20611" spans="1:12" x14ac:dyDescent="0.25">
      <c r="A20611" s="5" t="str">
        <f t="shared" ref="A20611:A20674" si="322">B20611&amp;C20611&amp;D20611&amp;E20611&amp;F20611&amp;G20611&amp;H20611</f>
        <v>1ZoneRemainder of System61218</v>
      </c>
      <c r="B20611" s="9">
        <v>1</v>
      </c>
      <c r="C20611" t="s">
        <v>135</v>
      </c>
      <c r="D20611" t="s">
        <v>152</v>
      </c>
      <c r="E20611" s="9">
        <v>6</v>
      </c>
      <c r="F20611" s="9">
        <v>1</v>
      </c>
      <c r="G20611" s="9">
        <v>2</v>
      </c>
      <c r="H20611" s="9">
        <v>18</v>
      </c>
      <c r="I20611" s="9">
        <v>2.0060768127441406</v>
      </c>
      <c r="J20611" s="9">
        <v>1.4782769680023193</v>
      </c>
      <c r="K20611" s="9">
        <v>4.4352956116199493E-2</v>
      </c>
      <c r="L20611" s="9">
        <v>87.460914611816406</v>
      </c>
    </row>
    <row r="20612" spans="1:12" x14ac:dyDescent="0.25">
      <c r="A20612" s="5" t="str">
        <f t="shared" si="322"/>
        <v>1ZoneRemainder of System61219</v>
      </c>
      <c r="B20612" s="9">
        <v>1</v>
      </c>
      <c r="C20612" t="s">
        <v>135</v>
      </c>
      <c r="D20612" t="s">
        <v>152</v>
      </c>
      <c r="E20612" s="9">
        <v>6</v>
      </c>
      <c r="F20612" s="9">
        <v>1</v>
      </c>
      <c r="G20612" s="9">
        <v>2</v>
      </c>
      <c r="H20612" s="9">
        <v>19</v>
      </c>
      <c r="I20612" s="9">
        <v>2.1383330821990967</v>
      </c>
      <c r="J20612" s="9">
        <v>1.820934534072876</v>
      </c>
      <c r="K20612" s="9">
        <v>3.7313546985387802E-2</v>
      </c>
      <c r="L20612" s="9">
        <v>85.9896240234375</v>
      </c>
    </row>
    <row r="20613" spans="1:12" x14ac:dyDescent="0.25">
      <c r="A20613" s="5" t="str">
        <f t="shared" si="322"/>
        <v>1ZoneRemainder of System61220</v>
      </c>
      <c r="B20613" s="9">
        <v>1</v>
      </c>
      <c r="C20613" t="s">
        <v>135</v>
      </c>
      <c r="D20613" t="s">
        <v>152</v>
      </c>
      <c r="E20613" s="9">
        <v>6</v>
      </c>
      <c r="F20613" s="9">
        <v>1</v>
      </c>
      <c r="G20613" s="9">
        <v>2</v>
      </c>
      <c r="H20613" s="9">
        <v>20</v>
      </c>
      <c r="I20613" s="9">
        <v>2.1043579578399658</v>
      </c>
      <c r="J20613" s="9">
        <v>1.864248514175415</v>
      </c>
      <c r="K20613" s="9">
        <v>1.0724827647209167E-2</v>
      </c>
      <c r="L20613" s="9">
        <v>82.941963195800781</v>
      </c>
    </row>
    <row r="20614" spans="1:12" x14ac:dyDescent="0.25">
      <c r="A20614" s="5" t="str">
        <f t="shared" si="322"/>
        <v>1ZoneRemainder of System61221</v>
      </c>
      <c r="B20614" s="9">
        <v>1</v>
      </c>
      <c r="C20614" t="s">
        <v>135</v>
      </c>
      <c r="D20614" t="s">
        <v>152</v>
      </c>
      <c r="E20614" s="9">
        <v>6</v>
      </c>
      <c r="F20614" s="9">
        <v>1</v>
      </c>
      <c r="G20614" s="9">
        <v>2</v>
      </c>
      <c r="H20614" s="9">
        <v>21</v>
      </c>
      <c r="I20614" s="9">
        <v>2.0346157550811768</v>
      </c>
      <c r="J20614" s="9">
        <v>1.8225986957550049</v>
      </c>
      <c r="K20614" s="9">
        <v>1.6125993803143501E-2</v>
      </c>
      <c r="L20614" s="9">
        <v>79.328292846679688</v>
      </c>
    </row>
    <row r="20615" spans="1:12" x14ac:dyDescent="0.25">
      <c r="A20615" s="5" t="str">
        <f t="shared" si="322"/>
        <v>1ZoneRemainder of System61222</v>
      </c>
      <c r="B20615" s="9">
        <v>1</v>
      </c>
      <c r="C20615" t="s">
        <v>135</v>
      </c>
      <c r="D20615" t="s">
        <v>152</v>
      </c>
      <c r="E20615" s="9">
        <v>6</v>
      </c>
      <c r="F20615" s="9">
        <v>1</v>
      </c>
      <c r="G20615" s="9">
        <v>2</v>
      </c>
      <c r="H20615" s="9">
        <v>22</v>
      </c>
      <c r="I20615" s="9">
        <v>1.9126323461532593</v>
      </c>
      <c r="J20615" s="9">
        <v>2.3871445655822754</v>
      </c>
      <c r="K20615" s="9">
        <v>5.5977810174226761E-2</v>
      </c>
      <c r="L20615" s="9">
        <v>76.149757385253906</v>
      </c>
    </row>
    <row r="20616" spans="1:12" x14ac:dyDescent="0.25">
      <c r="A20616" s="5" t="str">
        <f t="shared" si="322"/>
        <v>1ZoneRemainder of System61223</v>
      </c>
      <c r="B20616" s="9">
        <v>1</v>
      </c>
      <c r="C20616" t="s">
        <v>135</v>
      </c>
      <c r="D20616" t="s">
        <v>152</v>
      </c>
      <c r="E20616" s="9">
        <v>6</v>
      </c>
      <c r="F20616" s="9">
        <v>1</v>
      </c>
      <c r="G20616" s="9">
        <v>2</v>
      </c>
      <c r="H20616" s="9">
        <v>23</v>
      </c>
      <c r="I20616" s="9">
        <v>1.7052632570266724</v>
      </c>
      <c r="J20616" s="9">
        <v>1.8734731674194336</v>
      </c>
      <c r="K20616" s="9">
        <v>3.0498266220092773E-2</v>
      </c>
      <c r="L20616" s="9">
        <v>74.026573181152344</v>
      </c>
    </row>
    <row r="20617" spans="1:12" x14ac:dyDescent="0.25">
      <c r="A20617" s="5" t="str">
        <f t="shared" si="322"/>
        <v>1ZoneRemainder of System61224</v>
      </c>
      <c r="B20617" s="9">
        <v>1</v>
      </c>
      <c r="C20617" t="s">
        <v>135</v>
      </c>
      <c r="D20617" t="s">
        <v>152</v>
      </c>
      <c r="E20617" s="9">
        <v>6</v>
      </c>
      <c r="F20617" s="9">
        <v>1</v>
      </c>
      <c r="G20617" s="9">
        <v>2</v>
      </c>
      <c r="H20617" s="9">
        <v>24</v>
      </c>
      <c r="I20617" s="9">
        <v>1.4378916025161743</v>
      </c>
      <c r="J20617" s="9">
        <v>1.5246291160583496</v>
      </c>
      <c r="K20617" s="9">
        <v>2.0506551489233971E-2</v>
      </c>
      <c r="L20617" s="9">
        <v>72.169944763183594</v>
      </c>
    </row>
    <row r="20618" spans="1:12" x14ac:dyDescent="0.25">
      <c r="A20618" s="5" t="str">
        <f t="shared" si="322"/>
        <v>1ZoneRemainder of System61101</v>
      </c>
      <c r="B20618" s="9">
        <v>1</v>
      </c>
      <c r="C20618" t="s">
        <v>135</v>
      </c>
      <c r="D20618" t="s">
        <v>152</v>
      </c>
      <c r="E20618" s="9">
        <v>6</v>
      </c>
      <c r="F20618" s="9">
        <v>1</v>
      </c>
      <c r="G20618" s="9">
        <v>10</v>
      </c>
      <c r="H20618" s="9">
        <v>1</v>
      </c>
      <c r="I20618" s="9">
        <v>1.6534398794174194</v>
      </c>
      <c r="J20618" s="9">
        <v>1.6534398794174194</v>
      </c>
      <c r="K20618" s="9">
        <v>0</v>
      </c>
      <c r="L20618" s="9">
        <v>79.387199401855469</v>
      </c>
    </row>
    <row r="20619" spans="1:12" x14ac:dyDescent="0.25">
      <c r="A20619" s="5" t="str">
        <f t="shared" si="322"/>
        <v>1ZoneRemainder of System61102</v>
      </c>
      <c r="B20619" s="9">
        <v>1</v>
      </c>
      <c r="C20619" t="s">
        <v>135</v>
      </c>
      <c r="D20619" t="s">
        <v>152</v>
      </c>
      <c r="E20619" s="9">
        <v>6</v>
      </c>
      <c r="F20619" s="9">
        <v>1</v>
      </c>
      <c r="G20619" s="9">
        <v>10</v>
      </c>
      <c r="H20619" s="9">
        <v>2</v>
      </c>
      <c r="I20619" s="9">
        <v>1.3925080299377441</v>
      </c>
      <c r="J20619" s="9">
        <v>1.3925080299377441</v>
      </c>
      <c r="K20619" s="9">
        <v>0</v>
      </c>
      <c r="L20619" s="9">
        <v>77.664588928222656</v>
      </c>
    </row>
    <row r="20620" spans="1:12" x14ac:dyDescent="0.25">
      <c r="A20620" s="5" t="str">
        <f t="shared" si="322"/>
        <v>1ZoneRemainder of System61103</v>
      </c>
      <c r="B20620" s="9">
        <v>1</v>
      </c>
      <c r="C20620" t="s">
        <v>135</v>
      </c>
      <c r="D20620" t="s">
        <v>152</v>
      </c>
      <c r="E20620" s="9">
        <v>6</v>
      </c>
      <c r="F20620" s="9">
        <v>1</v>
      </c>
      <c r="G20620" s="9">
        <v>10</v>
      </c>
      <c r="H20620" s="9">
        <v>3</v>
      </c>
      <c r="I20620" s="9">
        <v>1.1965444087982178</v>
      </c>
      <c r="J20620" s="9">
        <v>1.1965444087982178</v>
      </c>
      <c r="K20620" s="9">
        <v>0</v>
      </c>
      <c r="L20620" s="9">
        <v>75.958015441894531</v>
      </c>
    </row>
    <row r="20621" spans="1:12" x14ac:dyDescent="0.25">
      <c r="A20621" s="5" t="str">
        <f t="shared" si="322"/>
        <v>1ZoneRemainder of System61104</v>
      </c>
      <c r="B20621" s="9">
        <v>1</v>
      </c>
      <c r="C20621" t="s">
        <v>135</v>
      </c>
      <c r="D20621" t="s">
        <v>152</v>
      </c>
      <c r="E20621" s="9">
        <v>6</v>
      </c>
      <c r="F20621" s="9">
        <v>1</v>
      </c>
      <c r="G20621" s="9">
        <v>10</v>
      </c>
      <c r="H20621" s="9">
        <v>4</v>
      </c>
      <c r="I20621" s="9">
        <v>1.0500868558883667</v>
      </c>
      <c r="J20621" s="9">
        <v>1.0500868558883667</v>
      </c>
      <c r="K20621" s="9">
        <v>0</v>
      </c>
      <c r="L20621" s="9">
        <v>74.262855529785156</v>
      </c>
    </row>
    <row r="20622" spans="1:12" x14ac:dyDescent="0.25">
      <c r="A20622" s="5" t="str">
        <f t="shared" si="322"/>
        <v>1ZoneRemainder of System61105</v>
      </c>
      <c r="B20622" s="9">
        <v>1</v>
      </c>
      <c r="C20622" t="s">
        <v>135</v>
      </c>
      <c r="D20622" t="s">
        <v>152</v>
      </c>
      <c r="E20622" s="9">
        <v>6</v>
      </c>
      <c r="F20622" s="9">
        <v>1</v>
      </c>
      <c r="G20622" s="9">
        <v>10</v>
      </c>
      <c r="H20622" s="9">
        <v>5</v>
      </c>
      <c r="I20622" s="9">
        <v>0.95404601097106934</v>
      </c>
      <c r="J20622" s="9">
        <v>0.95404601097106934</v>
      </c>
      <c r="K20622" s="9">
        <v>0</v>
      </c>
      <c r="L20622" s="9">
        <v>72.883697509765625</v>
      </c>
    </row>
    <row r="20623" spans="1:12" x14ac:dyDescent="0.25">
      <c r="A20623" s="5" t="str">
        <f t="shared" si="322"/>
        <v>1ZoneRemainder of System61106</v>
      </c>
      <c r="B20623" s="9">
        <v>1</v>
      </c>
      <c r="C20623" t="s">
        <v>135</v>
      </c>
      <c r="D20623" t="s">
        <v>152</v>
      </c>
      <c r="E20623" s="9">
        <v>6</v>
      </c>
      <c r="F20623" s="9">
        <v>1</v>
      </c>
      <c r="G20623" s="9">
        <v>10</v>
      </c>
      <c r="H20623" s="9">
        <v>6</v>
      </c>
      <c r="I20623" s="9">
        <v>0.89828240871429443</v>
      </c>
      <c r="J20623" s="9">
        <v>0.89828240871429443</v>
      </c>
      <c r="K20623" s="9">
        <v>0</v>
      </c>
      <c r="L20623" s="9">
        <v>71.677490234375</v>
      </c>
    </row>
    <row r="20624" spans="1:12" x14ac:dyDescent="0.25">
      <c r="A20624" s="5" t="str">
        <f t="shared" si="322"/>
        <v>1ZoneRemainder of System61107</v>
      </c>
      <c r="B20624" s="9">
        <v>1</v>
      </c>
      <c r="C20624" t="s">
        <v>135</v>
      </c>
      <c r="D20624" t="s">
        <v>152</v>
      </c>
      <c r="E20624" s="9">
        <v>6</v>
      </c>
      <c r="F20624" s="9">
        <v>1</v>
      </c>
      <c r="G20624" s="9">
        <v>10</v>
      </c>
      <c r="H20624" s="9">
        <v>7</v>
      </c>
      <c r="I20624" s="9">
        <v>0.85363692045211792</v>
      </c>
      <c r="J20624" s="9">
        <v>0.85363692045211792</v>
      </c>
      <c r="K20624" s="9">
        <v>0</v>
      </c>
      <c r="L20624" s="9">
        <v>70.82354736328125</v>
      </c>
    </row>
    <row r="20625" spans="1:12" x14ac:dyDescent="0.25">
      <c r="A20625" s="5" t="str">
        <f t="shared" si="322"/>
        <v>1ZoneRemainder of System61108</v>
      </c>
      <c r="B20625" s="9">
        <v>1</v>
      </c>
      <c r="C20625" t="s">
        <v>135</v>
      </c>
      <c r="D20625" t="s">
        <v>152</v>
      </c>
      <c r="E20625" s="9">
        <v>6</v>
      </c>
      <c r="F20625" s="9">
        <v>1</v>
      </c>
      <c r="G20625" s="9">
        <v>10</v>
      </c>
      <c r="H20625" s="9">
        <v>8</v>
      </c>
      <c r="I20625" s="9">
        <v>0.8426964282989502</v>
      </c>
      <c r="J20625" s="9">
        <v>0.8426964282989502</v>
      </c>
      <c r="K20625" s="9">
        <v>0</v>
      </c>
      <c r="L20625" s="9">
        <v>72.059135437011719</v>
      </c>
    </row>
    <row r="20626" spans="1:12" x14ac:dyDescent="0.25">
      <c r="A20626" s="5" t="str">
        <f t="shared" si="322"/>
        <v>1ZoneRemainder of System61109</v>
      </c>
      <c r="B20626" s="9">
        <v>1</v>
      </c>
      <c r="C20626" t="s">
        <v>135</v>
      </c>
      <c r="D20626" t="s">
        <v>152</v>
      </c>
      <c r="E20626" s="9">
        <v>6</v>
      </c>
      <c r="F20626" s="9">
        <v>1</v>
      </c>
      <c r="G20626" s="9">
        <v>10</v>
      </c>
      <c r="H20626" s="9">
        <v>9</v>
      </c>
      <c r="I20626" s="9">
        <v>0.81621915102005005</v>
      </c>
      <c r="J20626" s="9">
        <v>0.81621915102005005</v>
      </c>
      <c r="K20626" s="9">
        <v>0</v>
      </c>
      <c r="L20626" s="9">
        <v>76.505638122558594</v>
      </c>
    </row>
    <row r="20627" spans="1:12" x14ac:dyDescent="0.25">
      <c r="A20627" s="5" t="str">
        <f t="shared" si="322"/>
        <v>1ZoneRemainder of System611010</v>
      </c>
      <c r="B20627" s="9">
        <v>1</v>
      </c>
      <c r="C20627" t="s">
        <v>135</v>
      </c>
      <c r="D20627" t="s">
        <v>152</v>
      </c>
      <c r="E20627" s="9">
        <v>6</v>
      </c>
      <c r="F20627" s="9">
        <v>1</v>
      </c>
      <c r="G20627" s="9">
        <v>10</v>
      </c>
      <c r="H20627" s="9">
        <v>10</v>
      </c>
      <c r="I20627" s="9">
        <v>0.83656942844390869</v>
      </c>
      <c r="J20627" s="9">
        <v>0.83656942844390869</v>
      </c>
      <c r="K20627" s="9">
        <v>0</v>
      </c>
      <c r="L20627" s="9">
        <v>82.428955078125</v>
      </c>
    </row>
    <row r="20628" spans="1:12" x14ac:dyDescent="0.25">
      <c r="A20628" s="5" t="str">
        <f t="shared" si="322"/>
        <v>1ZoneRemainder of System611011</v>
      </c>
      <c r="B20628" s="9">
        <v>1</v>
      </c>
      <c r="C20628" t="s">
        <v>135</v>
      </c>
      <c r="D20628" t="s">
        <v>152</v>
      </c>
      <c r="E20628" s="9">
        <v>6</v>
      </c>
      <c r="F20628" s="9">
        <v>1</v>
      </c>
      <c r="G20628" s="9">
        <v>10</v>
      </c>
      <c r="H20628" s="9">
        <v>11</v>
      </c>
      <c r="I20628" s="9">
        <v>0.88792192935943604</v>
      </c>
      <c r="J20628" s="9">
        <v>0.88792192935943604</v>
      </c>
      <c r="K20628" s="9">
        <v>0</v>
      </c>
      <c r="L20628" s="9">
        <v>87.640129089355469</v>
      </c>
    </row>
    <row r="20629" spans="1:12" x14ac:dyDescent="0.25">
      <c r="A20629" s="5" t="str">
        <f t="shared" si="322"/>
        <v>1ZoneRemainder of System611012</v>
      </c>
      <c r="B20629" s="9">
        <v>1</v>
      </c>
      <c r="C20629" t="s">
        <v>135</v>
      </c>
      <c r="D20629" t="s">
        <v>152</v>
      </c>
      <c r="E20629" s="9">
        <v>6</v>
      </c>
      <c r="F20629" s="9">
        <v>1</v>
      </c>
      <c r="G20629" s="9">
        <v>10</v>
      </c>
      <c r="H20629" s="9">
        <v>12</v>
      </c>
      <c r="I20629" s="9">
        <v>1.0851994752883911</v>
      </c>
      <c r="J20629" s="9">
        <v>1.0851994752883911</v>
      </c>
      <c r="K20629" s="9">
        <v>0</v>
      </c>
      <c r="L20629" s="9">
        <v>92.057853698730469</v>
      </c>
    </row>
    <row r="20630" spans="1:12" x14ac:dyDescent="0.25">
      <c r="A20630" s="5" t="str">
        <f t="shared" si="322"/>
        <v>1ZoneRemainder of System611013</v>
      </c>
      <c r="B20630" s="9">
        <v>1</v>
      </c>
      <c r="C20630" t="s">
        <v>135</v>
      </c>
      <c r="D20630" t="s">
        <v>152</v>
      </c>
      <c r="E20630" s="9">
        <v>6</v>
      </c>
      <c r="F20630" s="9">
        <v>1</v>
      </c>
      <c r="G20630" s="9">
        <v>10</v>
      </c>
      <c r="H20630" s="9">
        <v>13</v>
      </c>
      <c r="I20630" s="9">
        <v>1.4332005977630615</v>
      </c>
      <c r="J20630" s="9">
        <v>1.4332005977630615</v>
      </c>
      <c r="K20630" s="9">
        <v>0</v>
      </c>
      <c r="L20630" s="9">
        <v>94.690811157226563</v>
      </c>
    </row>
    <row r="20631" spans="1:12" x14ac:dyDescent="0.25">
      <c r="A20631" s="5" t="str">
        <f t="shared" si="322"/>
        <v>1ZoneRemainder of System611014</v>
      </c>
      <c r="B20631" s="9">
        <v>1</v>
      </c>
      <c r="C20631" t="s">
        <v>135</v>
      </c>
      <c r="D20631" t="s">
        <v>152</v>
      </c>
      <c r="E20631" s="9">
        <v>6</v>
      </c>
      <c r="F20631" s="9">
        <v>1</v>
      </c>
      <c r="G20631" s="9">
        <v>10</v>
      </c>
      <c r="H20631" s="9">
        <v>14</v>
      </c>
      <c r="I20631" s="9">
        <v>1.8091373443603516</v>
      </c>
      <c r="J20631" s="9">
        <v>1.8091373443603516</v>
      </c>
      <c r="K20631" s="9">
        <v>0</v>
      </c>
      <c r="L20631" s="9">
        <v>96.796005249023438</v>
      </c>
    </row>
    <row r="20632" spans="1:12" x14ac:dyDescent="0.25">
      <c r="A20632" s="5" t="str">
        <f t="shared" si="322"/>
        <v>1ZoneRemainder of System611015</v>
      </c>
      <c r="B20632" s="9">
        <v>1</v>
      </c>
      <c r="C20632" t="s">
        <v>135</v>
      </c>
      <c r="D20632" t="s">
        <v>152</v>
      </c>
      <c r="E20632" s="9">
        <v>6</v>
      </c>
      <c r="F20632" s="9">
        <v>1</v>
      </c>
      <c r="G20632" s="9">
        <v>10</v>
      </c>
      <c r="H20632" s="9">
        <v>15</v>
      </c>
      <c r="I20632" s="9">
        <v>2.1783657073974609</v>
      </c>
      <c r="J20632" s="9">
        <v>2.1783657073974609</v>
      </c>
      <c r="K20632" s="9">
        <v>0</v>
      </c>
      <c r="L20632" s="9">
        <v>97.986122131347656</v>
      </c>
    </row>
    <row r="20633" spans="1:12" x14ac:dyDescent="0.25">
      <c r="A20633" s="5" t="str">
        <f t="shared" si="322"/>
        <v>1ZoneRemainder of System611016</v>
      </c>
      <c r="B20633" s="9">
        <v>1</v>
      </c>
      <c r="C20633" t="s">
        <v>135</v>
      </c>
      <c r="D20633" t="s">
        <v>152</v>
      </c>
      <c r="E20633" s="9">
        <v>6</v>
      </c>
      <c r="F20633" s="9">
        <v>1</v>
      </c>
      <c r="G20633" s="9">
        <v>10</v>
      </c>
      <c r="H20633" s="9">
        <v>16</v>
      </c>
      <c r="I20633" s="9">
        <v>2.5606770515441895</v>
      </c>
      <c r="J20633" s="9">
        <v>2.5606770515441895</v>
      </c>
      <c r="K20633" s="9">
        <v>0</v>
      </c>
      <c r="L20633" s="9">
        <v>98.789077758789063</v>
      </c>
    </row>
    <row r="20634" spans="1:12" x14ac:dyDescent="0.25">
      <c r="A20634" s="5" t="str">
        <f t="shared" si="322"/>
        <v>1ZoneRemainder of System611017</v>
      </c>
      <c r="B20634" s="9">
        <v>1</v>
      </c>
      <c r="C20634" t="s">
        <v>135</v>
      </c>
      <c r="D20634" t="s">
        <v>152</v>
      </c>
      <c r="E20634" s="9">
        <v>6</v>
      </c>
      <c r="F20634" s="9">
        <v>1</v>
      </c>
      <c r="G20634" s="9">
        <v>10</v>
      </c>
      <c r="H20634" s="9">
        <v>17</v>
      </c>
      <c r="I20634" s="9">
        <v>2.852924108505249</v>
      </c>
      <c r="J20634" s="9">
        <v>1.6437793970108032</v>
      </c>
      <c r="K20634" s="9">
        <v>2.8556149452924728E-2</v>
      </c>
      <c r="L20634" s="9">
        <v>99.133705139160156</v>
      </c>
    </row>
    <row r="20635" spans="1:12" x14ac:dyDescent="0.25">
      <c r="A20635" s="5" t="str">
        <f t="shared" si="322"/>
        <v>1ZoneRemainder of System611018</v>
      </c>
      <c r="B20635" s="9">
        <v>1</v>
      </c>
      <c r="C20635" t="s">
        <v>135</v>
      </c>
      <c r="D20635" t="s">
        <v>152</v>
      </c>
      <c r="E20635" s="9">
        <v>6</v>
      </c>
      <c r="F20635" s="9">
        <v>1</v>
      </c>
      <c r="G20635" s="9">
        <v>10</v>
      </c>
      <c r="H20635" s="9">
        <v>18</v>
      </c>
      <c r="I20635" s="9">
        <v>3.0973036289215088</v>
      </c>
      <c r="J20635" s="9">
        <v>2.3217313289642334</v>
      </c>
      <c r="K20635" s="9">
        <v>4.9212254583835602E-2</v>
      </c>
      <c r="L20635" s="9">
        <v>98.994918823242188</v>
      </c>
    </row>
    <row r="20636" spans="1:12" x14ac:dyDescent="0.25">
      <c r="A20636" s="5" t="str">
        <f t="shared" si="322"/>
        <v>1ZoneRemainder of System611019</v>
      </c>
      <c r="B20636" s="9">
        <v>1</v>
      </c>
      <c r="C20636" t="s">
        <v>135</v>
      </c>
      <c r="D20636" t="s">
        <v>152</v>
      </c>
      <c r="E20636" s="9">
        <v>6</v>
      </c>
      <c r="F20636" s="9">
        <v>1</v>
      </c>
      <c r="G20636" s="9">
        <v>10</v>
      </c>
      <c r="H20636" s="9">
        <v>19</v>
      </c>
      <c r="I20636" s="9">
        <v>3.1752660274505615</v>
      </c>
      <c r="J20636" s="9">
        <v>2.6811907291412354</v>
      </c>
      <c r="K20636" s="9">
        <v>2.9346881434321404E-2</v>
      </c>
      <c r="L20636" s="9">
        <v>97.690750122070313</v>
      </c>
    </row>
    <row r="20637" spans="1:12" x14ac:dyDescent="0.25">
      <c r="A20637" s="5" t="str">
        <f t="shared" si="322"/>
        <v>1ZoneRemainder of System611020</v>
      </c>
      <c r="B20637" s="9">
        <v>1</v>
      </c>
      <c r="C20637" t="s">
        <v>135</v>
      </c>
      <c r="D20637" t="s">
        <v>152</v>
      </c>
      <c r="E20637" s="9">
        <v>6</v>
      </c>
      <c r="F20637" s="9">
        <v>1</v>
      </c>
      <c r="G20637" s="9">
        <v>10</v>
      </c>
      <c r="H20637" s="9">
        <v>20</v>
      </c>
      <c r="I20637" s="9">
        <v>3.0556950569152832</v>
      </c>
      <c r="J20637" s="9">
        <v>2.7218976020812988</v>
      </c>
      <c r="K20637" s="9">
        <v>1.3885444030165672E-2</v>
      </c>
      <c r="L20637" s="9">
        <v>94.993553161621094</v>
      </c>
    </row>
    <row r="20638" spans="1:12" x14ac:dyDescent="0.25">
      <c r="A20638" s="5" t="str">
        <f t="shared" si="322"/>
        <v>1ZoneRemainder of System611021</v>
      </c>
      <c r="B20638" s="9">
        <v>1</v>
      </c>
      <c r="C20638" t="s">
        <v>135</v>
      </c>
      <c r="D20638" t="s">
        <v>152</v>
      </c>
      <c r="E20638" s="9">
        <v>6</v>
      </c>
      <c r="F20638" s="9">
        <v>1</v>
      </c>
      <c r="G20638" s="9">
        <v>10</v>
      </c>
      <c r="H20638" s="9">
        <v>21</v>
      </c>
      <c r="I20638" s="9">
        <v>2.9019277095794678</v>
      </c>
      <c r="J20638" s="9">
        <v>2.605839729309082</v>
      </c>
      <c r="K20638" s="9">
        <v>7.590854074805975E-3</v>
      </c>
      <c r="L20638" s="9">
        <v>90.142784118652344</v>
      </c>
    </row>
    <row r="20639" spans="1:12" x14ac:dyDescent="0.25">
      <c r="A20639" s="5" t="str">
        <f t="shared" si="322"/>
        <v>1ZoneRemainder of System611022</v>
      </c>
      <c r="B20639" s="9">
        <v>1</v>
      </c>
      <c r="C20639" t="s">
        <v>135</v>
      </c>
      <c r="D20639" t="s">
        <v>152</v>
      </c>
      <c r="E20639" s="9">
        <v>6</v>
      </c>
      <c r="F20639" s="9">
        <v>1</v>
      </c>
      <c r="G20639" s="9">
        <v>10</v>
      </c>
      <c r="H20639" s="9">
        <v>22</v>
      </c>
      <c r="I20639" s="9">
        <v>2.7087497711181641</v>
      </c>
      <c r="J20639" s="9">
        <v>3.2049353122711182</v>
      </c>
      <c r="K20639" s="9">
        <v>1.9324593245983124E-2</v>
      </c>
      <c r="L20639" s="9">
        <v>85.289588928222656</v>
      </c>
    </row>
    <row r="20640" spans="1:12" x14ac:dyDescent="0.25">
      <c r="A20640" s="5" t="str">
        <f t="shared" si="322"/>
        <v>1ZoneRemainder of System611023</v>
      </c>
      <c r="B20640" s="9">
        <v>1</v>
      </c>
      <c r="C20640" t="s">
        <v>135</v>
      </c>
      <c r="D20640" t="s">
        <v>152</v>
      </c>
      <c r="E20640" s="9">
        <v>6</v>
      </c>
      <c r="F20640" s="9">
        <v>1</v>
      </c>
      <c r="G20640" s="9">
        <v>10</v>
      </c>
      <c r="H20640" s="9">
        <v>23</v>
      </c>
      <c r="I20640" s="9">
        <v>2.3712871074676514</v>
      </c>
      <c r="J20640" s="9">
        <v>2.5470402240753174</v>
      </c>
      <c r="K20640" s="9">
        <v>1.2376470491290092E-2</v>
      </c>
      <c r="L20640" s="9">
        <v>80.53631591796875</v>
      </c>
    </row>
    <row r="20641" spans="1:12" x14ac:dyDescent="0.25">
      <c r="A20641" s="5" t="str">
        <f t="shared" si="322"/>
        <v>1ZoneRemainder of System611024</v>
      </c>
      <c r="B20641" s="9">
        <v>1</v>
      </c>
      <c r="C20641" t="s">
        <v>135</v>
      </c>
      <c r="D20641" t="s">
        <v>152</v>
      </c>
      <c r="E20641" s="9">
        <v>6</v>
      </c>
      <c r="F20641" s="9">
        <v>1</v>
      </c>
      <c r="G20641" s="9">
        <v>10</v>
      </c>
      <c r="H20641" s="9">
        <v>24</v>
      </c>
      <c r="I20641" s="9">
        <v>1.9815496206283569</v>
      </c>
      <c r="J20641" s="9">
        <v>2.0762126445770264</v>
      </c>
      <c r="K20641" s="9">
        <v>9.6929585561156273E-3</v>
      </c>
      <c r="L20641" s="9">
        <v>77.456031799316406</v>
      </c>
    </row>
    <row r="20642" spans="1:12" x14ac:dyDescent="0.25">
      <c r="A20642" s="5" t="str">
        <f t="shared" si="322"/>
        <v>1ZoneRemainder of System7021</v>
      </c>
      <c r="B20642" s="9">
        <v>1</v>
      </c>
      <c r="C20642" t="s">
        <v>135</v>
      </c>
      <c r="D20642" t="s">
        <v>152</v>
      </c>
      <c r="E20642" s="9">
        <v>7</v>
      </c>
      <c r="F20642" s="9">
        <v>0</v>
      </c>
      <c r="G20642" s="9">
        <v>2</v>
      </c>
      <c r="H20642" s="9">
        <v>1</v>
      </c>
      <c r="I20642" s="9">
        <v>1.4970555305480957</v>
      </c>
      <c r="J20642" s="9">
        <v>1.4970555305480957</v>
      </c>
      <c r="K20642" s="9">
        <v>0</v>
      </c>
      <c r="L20642" s="9">
        <v>76.648078918457031</v>
      </c>
    </row>
    <row r="20643" spans="1:12" x14ac:dyDescent="0.25">
      <c r="A20643" s="5" t="str">
        <f t="shared" si="322"/>
        <v>1ZoneRemainder of System7022</v>
      </c>
      <c r="B20643" s="9">
        <v>1</v>
      </c>
      <c r="C20643" t="s">
        <v>135</v>
      </c>
      <c r="D20643" t="s">
        <v>152</v>
      </c>
      <c r="E20643" s="9">
        <v>7</v>
      </c>
      <c r="F20643" s="9">
        <v>0</v>
      </c>
      <c r="G20643" s="9">
        <v>2</v>
      </c>
      <c r="H20643" s="9">
        <v>2</v>
      </c>
      <c r="I20643" s="9">
        <v>1.2678934335708618</v>
      </c>
      <c r="J20643" s="9">
        <v>1.2678934335708618</v>
      </c>
      <c r="K20643" s="9">
        <v>0</v>
      </c>
      <c r="L20643" s="9">
        <v>75.195449829101563</v>
      </c>
    </row>
    <row r="20644" spans="1:12" x14ac:dyDescent="0.25">
      <c r="A20644" s="5" t="str">
        <f t="shared" si="322"/>
        <v>1ZoneRemainder of System7023</v>
      </c>
      <c r="B20644" s="9">
        <v>1</v>
      </c>
      <c r="C20644" t="s">
        <v>135</v>
      </c>
      <c r="D20644" t="s">
        <v>152</v>
      </c>
      <c r="E20644" s="9">
        <v>7</v>
      </c>
      <c r="F20644" s="9">
        <v>0</v>
      </c>
      <c r="G20644" s="9">
        <v>2</v>
      </c>
      <c r="H20644" s="9">
        <v>3</v>
      </c>
      <c r="I20644" s="9">
        <v>1.1114425659179688</v>
      </c>
      <c r="J20644" s="9">
        <v>1.1114425659179688</v>
      </c>
      <c r="K20644" s="9">
        <v>0</v>
      </c>
      <c r="L20644" s="9">
        <v>74.094123840332031</v>
      </c>
    </row>
    <row r="20645" spans="1:12" x14ac:dyDescent="0.25">
      <c r="A20645" s="5" t="str">
        <f t="shared" si="322"/>
        <v>1ZoneRemainder of System7024</v>
      </c>
      <c r="B20645" s="9">
        <v>1</v>
      </c>
      <c r="C20645" t="s">
        <v>135</v>
      </c>
      <c r="D20645" t="s">
        <v>152</v>
      </c>
      <c r="E20645" s="9">
        <v>7</v>
      </c>
      <c r="F20645" s="9">
        <v>0</v>
      </c>
      <c r="G20645" s="9">
        <v>2</v>
      </c>
      <c r="H20645" s="9">
        <v>4</v>
      </c>
      <c r="I20645" s="9">
        <v>0.99833357334136963</v>
      </c>
      <c r="J20645" s="9">
        <v>0.99833357334136963</v>
      </c>
      <c r="K20645" s="9">
        <v>0</v>
      </c>
      <c r="L20645" s="9">
        <v>73.117820739746094</v>
      </c>
    </row>
    <row r="20646" spans="1:12" x14ac:dyDescent="0.25">
      <c r="A20646" s="5" t="str">
        <f t="shared" si="322"/>
        <v>1ZoneRemainder of System7025</v>
      </c>
      <c r="B20646" s="9">
        <v>1</v>
      </c>
      <c r="C20646" t="s">
        <v>135</v>
      </c>
      <c r="D20646" t="s">
        <v>152</v>
      </c>
      <c r="E20646" s="9">
        <v>7</v>
      </c>
      <c r="F20646" s="9">
        <v>0</v>
      </c>
      <c r="G20646" s="9">
        <v>2</v>
      </c>
      <c r="H20646" s="9">
        <v>5</v>
      </c>
      <c r="I20646" s="9">
        <v>0.91913372278213501</v>
      </c>
      <c r="J20646" s="9">
        <v>0.91913372278213501</v>
      </c>
      <c r="K20646" s="9">
        <v>0</v>
      </c>
      <c r="L20646" s="9">
        <v>72.220046997070313</v>
      </c>
    </row>
    <row r="20647" spans="1:12" x14ac:dyDescent="0.25">
      <c r="A20647" s="5" t="str">
        <f t="shared" si="322"/>
        <v>1ZoneRemainder of System7026</v>
      </c>
      <c r="B20647" s="9">
        <v>1</v>
      </c>
      <c r="C20647" t="s">
        <v>135</v>
      </c>
      <c r="D20647" t="s">
        <v>152</v>
      </c>
      <c r="E20647" s="9">
        <v>7</v>
      </c>
      <c r="F20647" s="9">
        <v>0</v>
      </c>
      <c r="G20647" s="9">
        <v>2</v>
      </c>
      <c r="H20647" s="9">
        <v>6</v>
      </c>
      <c r="I20647" s="9">
        <v>0.87678039073944092</v>
      </c>
      <c r="J20647" s="9">
        <v>0.87678039073944092</v>
      </c>
      <c r="K20647" s="9">
        <v>0</v>
      </c>
      <c r="L20647" s="9">
        <v>71.449195861816406</v>
      </c>
    </row>
    <row r="20648" spans="1:12" x14ac:dyDescent="0.25">
      <c r="A20648" s="5" t="str">
        <f t="shared" si="322"/>
        <v>1ZoneRemainder of System7027</v>
      </c>
      <c r="B20648" s="9">
        <v>1</v>
      </c>
      <c r="C20648" t="s">
        <v>135</v>
      </c>
      <c r="D20648" t="s">
        <v>152</v>
      </c>
      <c r="E20648" s="9">
        <v>7</v>
      </c>
      <c r="F20648" s="9">
        <v>0</v>
      </c>
      <c r="G20648" s="9">
        <v>2</v>
      </c>
      <c r="H20648" s="9">
        <v>7</v>
      </c>
      <c r="I20648" s="9">
        <v>0.84513175487518311</v>
      </c>
      <c r="J20648" s="9">
        <v>0.84513175487518311</v>
      </c>
      <c r="K20648" s="9">
        <v>0</v>
      </c>
      <c r="L20648" s="9">
        <v>70.758979797363281</v>
      </c>
    </row>
    <row r="20649" spans="1:12" x14ac:dyDescent="0.25">
      <c r="A20649" s="5" t="str">
        <f t="shared" si="322"/>
        <v>1ZoneRemainder of System7028</v>
      </c>
      <c r="B20649" s="9">
        <v>1</v>
      </c>
      <c r="C20649" t="s">
        <v>135</v>
      </c>
      <c r="D20649" t="s">
        <v>152</v>
      </c>
      <c r="E20649" s="9">
        <v>7</v>
      </c>
      <c r="F20649" s="9">
        <v>0</v>
      </c>
      <c r="G20649" s="9">
        <v>2</v>
      </c>
      <c r="H20649" s="9">
        <v>8</v>
      </c>
      <c r="I20649" s="9">
        <v>0.81437492370605469</v>
      </c>
      <c r="J20649" s="9">
        <v>0.81437492370605469</v>
      </c>
      <c r="K20649" s="9">
        <v>0</v>
      </c>
      <c r="L20649" s="9">
        <v>71.205696105957031</v>
      </c>
    </row>
    <row r="20650" spans="1:12" x14ac:dyDescent="0.25">
      <c r="A20650" s="5" t="str">
        <f t="shared" si="322"/>
        <v>1ZoneRemainder of System7029</v>
      </c>
      <c r="B20650" s="9">
        <v>1</v>
      </c>
      <c r="C20650" t="s">
        <v>135</v>
      </c>
      <c r="D20650" t="s">
        <v>152</v>
      </c>
      <c r="E20650" s="9">
        <v>7</v>
      </c>
      <c r="F20650" s="9">
        <v>0</v>
      </c>
      <c r="G20650" s="9">
        <v>2</v>
      </c>
      <c r="H20650" s="9">
        <v>9</v>
      </c>
      <c r="I20650" s="9">
        <v>0.74451088905334473</v>
      </c>
      <c r="J20650" s="9">
        <v>0.74451088905334473</v>
      </c>
      <c r="K20650" s="9">
        <v>0</v>
      </c>
      <c r="L20650" s="9">
        <v>74.323966979980469</v>
      </c>
    </row>
    <row r="20651" spans="1:12" x14ac:dyDescent="0.25">
      <c r="A20651" s="5" t="str">
        <f t="shared" si="322"/>
        <v>1ZoneRemainder of System70210</v>
      </c>
      <c r="B20651" s="9">
        <v>1</v>
      </c>
      <c r="C20651" t="s">
        <v>135</v>
      </c>
      <c r="D20651" t="s">
        <v>152</v>
      </c>
      <c r="E20651" s="9">
        <v>7</v>
      </c>
      <c r="F20651" s="9">
        <v>0</v>
      </c>
      <c r="G20651" s="9">
        <v>2</v>
      </c>
      <c r="H20651" s="9">
        <v>10</v>
      </c>
      <c r="I20651" s="9">
        <v>0.6902768611907959</v>
      </c>
      <c r="J20651" s="9">
        <v>0.6902768611907959</v>
      </c>
      <c r="K20651" s="9">
        <v>0</v>
      </c>
      <c r="L20651" s="9">
        <v>78.434646606445313</v>
      </c>
    </row>
    <row r="20652" spans="1:12" x14ac:dyDescent="0.25">
      <c r="A20652" s="5" t="str">
        <f t="shared" si="322"/>
        <v>1ZoneRemainder of System70211</v>
      </c>
      <c r="B20652" s="9">
        <v>1</v>
      </c>
      <c r="C20652" t="s">
        <v>135</v>
      </c>
      <c r="D20652" t="s">
        <v>152</v>
      </c>
      <c r="E20652" s="9">
        <v>7</v>
      </c>
      <c r="F20652" s="9">
        <v>0</v>
      </c>
      <c r="G20652" s="9">
        <v>2</v>
      </c>
      <c r="H20652" s="9">
        <v>11</v>
      </c>
      <c r="I20652" s="9">
        <v>0.74506717920303345</v>
      </c>
      <c r="J20652" s="9">
        <v>0.74506717920303345</v>
      </c>
      <c r="K20652" s="9">
        <v>0</v>
      </c>
      <c r="L20652" s="9">
        <v>82.662628173828125</v>
      </c>
    </row>
    <row r="20653" spans="1:12" x14ac:dyDescent="0.25">
      <c r="A20653" s="5" t="str">
        <f t="shared" si="322"/>
        <v>1ZoneRemainder of System70212</v>
      </c>
      <c r="B20653" s="9">
        <v>1</v>
      </c>
      <c r="C20653" t="s">
        <v>135</v>
      </c>
      <c r="D20653" t="s">
        <v>152</v>
      </c>
      <c r="E20653" s="9">
        <v>7</v>
      </c>
      <c r="F20653" s="9">
        <v>0</v>
      </c>
      <c r="G20653" s="9">
        <v>2</v>
      </c>
      <c r="H20653" s="9">
        <v>12</v>
      </c>
      <c r="I20653" s="9">
        <v>0.91158467531204224</v>
      </c>
      <c r="J20653" s="9">
        <v>0.91158467531204224</v>
      </c>
      <c r="K20653" s="9">
        <v>0</v>
      </c>
      <c r="L20653" s="9">
        <v>86.422531127929688</v>
      </c>
    </row>
    <row r="20654" spans="1:12" x14ac:dyDescent="0.25">
      <c r="A20654" s="5" t="str">
        <f t="shared" si="322"/>
        <v>1ZoneRemainder of System70213</v>
      </c>
      <c r="B20654" s="9">
        <v>1</v>
      </c>
      <c r="C20654" t="s">
        <v>135</v>
      </c>
      <c r="D20654" t="s">
        <v>152</v>
      </c>
      <c r="E20654" s="9">
        <v>7</v>
      </c>
      <c r="F20654" s="9">
        <v>0</v>
      </c>
      <c r="G20654" s="9">
        <v>2</v>
      </c>
      <c r="H20654" s="9">
        <v>13</v>
      </c>
      <c r="I20654" s="9">
        <v>1.1690925359725952</v>
      </c>
      <c r="J20654" s="9">
        <v>1.1690925359725952</v>
      </c>
      <c r="K20654" s="9">
        <v>0</v>
      </c>
      <c r="L20654" s="9">
        <v>89.78179931640625</v>
      </c>
    </row>
    <row r="20655" spans="1:12" x14ac:dyDescent="0.25">
      <c r="A20655" s="5" t="str">
        <f t="shared" si="322"/>
        <v>1ZoneRemainder of System70214</v>
      </c>
      <c r="B20655" s="9">
        <v>1</v>
      </c>
      <c r="C20655" t="s">
        <v>135</v>
      </c>
      <c r="D20655" t="s">
        <v>152</v>
      </c>
      <c r="E20655" s="9">
        <v>7</v>
      </c>
      <c r="F20655" s="9">
        <v>0</v>
      </c>
      <c r="G20655" s="9">
        <v>2</v>
      </c>
      <c r="H20655" s="9">
        <v>14</v>
      </c>
      <c r="I20655" s="9">
        <v>1.4817205667495728</v>
      </c>
      <c r="J20655" s="9">
        <v>1.4817205667495728</v>
      </c>
      <c r="K20655" s="9">
        <v>0</v>
      </c>
      <c r="L20655" s="9">
        <v>92.185447692871094</v>
      </c>
    </row>
    <row r="20656" spans="1:12" x14ac:dyDescent="0.25">
      <c r="A20656" s="5" t="str">
        <f t="shared" si="322"/>
        <v>1ZoneRemainder of System70215</v>
      </c>
      <c r="B20656" s="9">
        <v>1</v>
      </c>
      <c r="C20656" t="s">
        <v>135</v>
      </c>
      <c r="D20656" t="s">
        <v>152</v>
      </c>
      <c r="E20656" s="9">
        <v>7</v>
      </c>
      <c r="F20656" s="9">
        <v>0</v>
      </c>
      <c r="G20656" s="9">
        <v>2</v>
      </c>
      <c r="H20656" s="9">
        <v>15</v>
      </c>
      <c r="I20656" s="9">
        <v>1.8106223344802856</v>
      </c>
      <c r="J20656" s="9">
        <v>1.8106223344802856</v>
      </c>
      <c r="K20656" s="9">
        <v>0</v>
      </c>
      <c r="L20656" s="9">
        <v>94.080757141113281</v>
      </c>
    </row>
    <row r="20657" spans="1:12" x14ac:dyDescent="0.25">
      <c r="A20657" s="5" t="str">
        <f t="shared" si="322"/>
        <v>1ZoneRemainder of System70216</v>
      </c>
      <c r="B20657" s="9">
        <v>1</v>
      </c>
      <c r="C20657" t="s">
        <v>135</v>
      </c>
      <c r="D20657" t="s">
        <v>152</v>
      </c>
      <c r="E20657" s="9">
        <v>7</v>
      </c>
      <c r="F20657" s="9">
        <v>0</v>
      </c>
      <c r="G20657" s="9">
        <v>2</v>
      </c>
      <c r="H20657" s="9">
        <v>16</v>
      </c>
      <c r="I20657" s="9">
        <v>2.1717238426208496</v>
      </c>
      <c r="J20657" s="9">
        <v>2.1717238426208496</v>
      </c>
      <c r="K20657" s="9">
        <v>0</v>
      </c>
      <c r="L20657" s="9">
        <v>94.630889892578125</v>
      </c>
    </row>
    <row r="20658" spans="1:12" x14ac:dyDescent="0.25">
      <c r="A20658" s="5" t="str">
        <f t="shared" si="322"/>
        <v>1ZoneRemainder of System70217</v>
      </c>
      <c r="B20658" s="9">
        <v>1</v>
      </c>
      <c r="C20658" t="s">
        <v>135</v>
      </c>
      <c r="D20658" t="s">
        <v>152</v>
      </c>
      <c r="E20658" s="9">
        <v>7</v>
      </c>
      <c r="F20658" s="9">
        <v>0</v>
      </c>
      <c r="G20658" s="9">
        <v>2</v>
      </c>
      <c r="H20658" s="9">
        <v>17</v>
      </c>
      <c r="I20658" s="9">
        <v>2.4669575691223145</v>
      </c>
      <c r="J20658" s="9">
        <v>1.3571574687957764</v>
      </c>
      <c r="K20658" s="9">
        <v>1.8195012584328651E-2</v>
      </c>
      <c r="L20658" s="9">
        <v>94.837493896484375</v>
      </c>
    </row>
    <row r="20659" spans="1:12" x14ac:dyDescent="0.25">
      <c r="A20659" s="5" t="str">
        <f t="shared" si="322"/>
        <v>1ZoneRemainder of System70218</v>
      </c>
      <c r="B20659" s="9">
        <v>1</v>
      </c>
      <c r="C20659" t="s">
        <v>135</v>
      </c>
      <c r="D20659" t="s">
        <v>152</v>
      </c>
      <c r="E20659" s="9">
        <v>7</v>
      </c>
      <c r="F20659" s="9">
        <v>0</v>
      </c>
      <c r="G20659" s="9">
        <v>2</v>
      </c>
      <c r="H20659" s="9">
        <v>18</v>
      </c>
      <c r="I20659" s="9">
        <v>2.7311952114105225</v>
      </c>
      <c r="J20659" s="9">
        <v>2.082493782043457</v>
      </c>
      <c r="K20659" s="9">
        <v>3.2904401421546936E-2</v>
      </c>
      <c r="L20659" s="9">
        <v>93.088973999023438</v>
      </c>
    </row>
    <row r="20660" spans="1:12" x14ac:dyDescent="0.25">
      <c r="A20660" s="5" t="str">
        <f t="shared" si="322"/>
        <v>1ZoneRemainder of System70219</v>
      </c>
      <c r="B20660" s="9">
        <v>1</v>
      </c>
      <c r="C20660" t="s">
        <v>135</v>
      </c>
      <c r="D20660" t="s">
        <v>152</v>
      </c>
      <c r="E20660" s="9">
        <v>7</v>
      </c>
      <c r="F20660" s="9">
        <v>0</v>
      </c>
      <c r="G20660" s="9">
        <v>2</v>
      </c>
      <c r="H20660" s="9">
        <v>19</v>
      </c>
      <c r="I20660" s="9">
        <v>2.8332066535949707</v>
      </c>
      <c r="J20660" s="9">
        <v>2.432222843170166</v>
      </c>
      <c r="K20660" s="9">
        <v>2.4067169055342674E-2</v>
      </c>
      <c r="L20660" s="9">
        <v>91.525390625</v>
      </c>
    </row>
    <row r="20661" spans="1:12" x14ac:dyDescent="0.25">
      <c r="A20661" s="5" t="str">
        <f t="shared" si="322"/>
        <v>1ZoneRemainder of System70220</v>
      </c>
      <c r="B20661" s="9">
        <v>1</v>
      </c>
      <c r="C20661" t="s">
        <v>135</v>
      </c>
      <c r="D20661" t="s">
        <v>152</v>
      </c>
      <c r="E20661" s="9">
        <v>7</v>
      </c>
      <c r="F20661" s="9">
        <v>0</v>
      </c>
      <c r="G20661" s="9">
        <v>2</v>
      </c>
      <c r="H20661" s="9">
        <v>20</v>
      </c>
      <c r="I20661" s="9">
        <v>2.7192580699920654</v>
      </c>
      <c r="J20661" s="9">
        <v>2.4325909614562988</v>
      </c>
      <c r="K20661" s="9">
        <v>6.75999466329813E-3</v>
      </c>
      <c r="L20661" s="9">
        <v>88.930931091308594</v>
      </c>
    </row>
    <row r="20662" spans="1:12" x14ac:dyDescent="0.25">
      <c r="A20662" s="5" t="str">
        <f t="shared" si="322"/>
        <v>1ZoneRemainder of System70221</v>
      </c>
      <c r="B20662" s="9">
        <v>1</v>
      </c>
      <c r="C20662" t="s">
        <v>135</v>
      </c>
      <c r="D20662" t="s">
        <v>152</v>
      </c>
      <c r="E20662" s="9">
        <v>7</v>
      </c>
      <c r="F20662" s="9">
        <v>0</v>
      </c>
      <c r="G20662" s="9">
        <v>2</v>
      </c>
      <c r="H20662" s="9">
        <v>21</v>
      </c>
      <c r="I20662" s="9">
        <v>2.595285177230835</v>
      </c>
      <c r="J20662" s="9">
        <v>2.3327510356903076</v>
      </c>
      <c r="K20662" s="9">
        <v>7.4162613600492477E-3</v>
      </c>
      <c r="L20662" s="9">
        <v>85.826560974121094</v>
      </c>
    </row>
    <row r="20663" spans="1:12" x14ac:dyDescent="0.25">
      <c r="A20663" s="5" t="str">
        <f t="shared" si="322"/>
        <v>1ZoneRemainder of System70222</v>
      </c>
      <c r="B20663" s="9">
        <v>1</v>
      </c>
      <c r="C20663" t="s">
        <v>135</v>
      </c>
      <c r="D20663" t="s">
        <v>152</v>
      </c>
      <c r="E20663" s="9">
        <v>7</v>
      </c>
      <c r="F20663" s="9">
        <v>0</v>
      </c>
      <c r="G20663" s="9">
        <v>2</v>
      </c>
      <c r="H20663" s="9">
        <v>22</v>
      </c>
      <c r="I20663" s="9">
        <v>2.4449234008789063</v>
      </c>
      <c r="J20663" s="9">
        <v>2.9362726211547852</v>
      </c>
      <c r="K20663" s="9">
        <v>1.7373459413647652E-2</v>
      </c>
      <c r="L20663" s="9">
        <v>83.250068664550781</v>
      </c>
    </row>
    <row r="20664" spans="1:12" x14ac:dyDescent="0.25">
      <c r="A20664" s="5" t="str">
        <f t="shared" si="322"/>
        <v>1ZoneRemainder of System70223</v>
      </c>
      <c r="B20664" s="9">
        <v>1</v>
      </c>
      <c r="C20664" t="s">
        <v>135</v>
      </c>
      <c r="D20664" t="s">
        <v>152</v>
      </c>
      <c r="E20664" s="9">
        <v>7</v>
      </c>
      <c r="F20664" s="9">
        <v>0</v>
      </c>
      <c r="G20664" s="9">
        <v>2</v>
      </c>
      <c r="H20664" s="9">
        <v>23</v>
      </c>
      <c r="I20664" s="9">
        <v>2.1683502197265625</v>
      </c>
      <c r="J20664" s="9">
        <v>2.3451743125915527</v>
      </c>
      <c r="K20664" s="9">
        <v>1.1918192729353905E-2</v>
      </c>
      <c r="L20664" s="9">
        <v>81.460479736328125</v>
      </c>
    </row>
    <row r="20665" spans="1:12" x14ac:dyDescent="0.25">
      <c r="A20665" s="5" t="str">
        <f t="shared" si="322"/>
        <v>1ZoneRemainder of System70224</v>
      </c>
      <c r="B20665" s="9">
        <v>1</v>
      </c>
      <c r="C20665" t="s">
        <v>135</v>
      </c>
      <c r="D20665" t="s">
        <v>152</v>
      </c>
      <c r="E20665" s="9">
        <v>7</v>
      </c>
      <c r="F20665" s="9">
        <v>0</v>
      </c>
      <c r="G20665" s="9">
        <v>2</v>
      </c>
      <c r="H20665" s="9">
        <v>24</v>
      </c>
      <c r="I20665" s="9">
        <v>1.8286818265914917</v>
      </c>
      <c r="J20665" s="9">
        <v>1.9269047975540161</v>
      </c>
      <c r="K20665" s="9">
        <v>8.4798047319054604E-3</v>
      </c>
      <c r="L20665" s="9">
        <v>79.830375671386719</v>
      </c>
    </row>
    <row r="20666" spans="1:12" x14ac:dyDescent="0.25">
      <c r="A20666" s="5" t="str">
        <f t="shared" si="322"/>
        <v>1ZoneRemainder of System70101</v>
      </c>
      <c r="B20666" s="9">
        <v>1</v>
      </c>
      <c r="C20666" t="s">
        <v>135</v>
      </c>
      <c r="D20666" t="s">
        <v>152</v>
      </c>
      <c r="E20666" s="9">
        <v>7</v>
      </c>
      <c r="F20666" s="9">
        <v>0</v>
      </c>
      <c r="G20666" s="9">
        <v>10</v>
      </c>
      <c r="H20666" s="9">
        <v>1</v>
      </c>
      <c r="I20666" s="9">
        <v>1.6836451292037964</v>
      </c>
      <c r="J20666" s="9">
        <v>1.6836451292037964</v>
      </c>
      <c r="K20666" s="9">
        <v>0</v>
      </c>
      <c r="L20666" s="9">
        <v>79.91131591796875</v>
      </c>
    </row>
    <row r="20667" spans="1:12" x14ac:dyDescent="0.25">
      <c r="A20667" s="5" t="str">
        <f t="shared" si="322"/>
        <v>1ZoneRemainder of System70102</v>
      </c>
      <c r="B20667" s="9">
        <v>1</v>
      </c>
      <c r="C20667" t="s">
        <v>135</v>
      </c>
      <c r="D20667" t="s">
        <v>152</v>
      </c>
      <c r="E20667" s="9">
        <v>7</v>
      </c>
      <c r="F20667" s="9">
        <v>0</v>
      </c>
      <c r="G20667" s="9">
        <v>10</v>
      </c>
      <c r="H20667" s="9">
        <v>2</v>
      </c>
      <c r="I20667" s="9">
        <v>1.4654314517974854</v>
      </c>
      <c r="J20667" s="9">
        <v>1.4654314517974854</v>
      </c>
      <c r="K20667" s="9">
        <v>0</v>
      </c>
      <c r="L20667" s="9">
        <v>79.168342590332031</v>
      </c>
    </row>
    <row r="20668" spans="1:12" x14ac:dyDescent="0.25">
      <c r="A20668" s="5" t="str">
        <f t="shared" si="322"/>
        <v>1ZoneRemainder of System70103</v>
      </c>
      <c r="B20668" s="9">
        <v>1</v>
      </c>
      <c r="C20668" t="s">
        <v>135</v>
      </c>
      <c r="D20668" t="s">
        <v>152</v>
      </c>
      <c r="E20668" s="9">
        <v>7</v>
      </c>
      <c r="F20668" s="9">
        <v>0</v>
      </c>
      <c r="G20668" s="9">
        <v>10</v>
      </c>
      <c r="H20668" s="9">
        <v>3</v>
      </c>
      <c r="I20668" s="9">
        <v>1.2722268104553223</v>
      </c>
      <c r="J20668" s="9">
        <v>1.2722268104553223</v>
      </c>
      <c r="K20668" s="9">
        <v>0</v>
      </c>
      <c r="L20668" s="9">
        <v>77.71466064453125</v>
      </c>
    </row>
    <row r="20669" spans="1:12" x14ac:dyDescent="0.25">
      <c r="A20669" s="5" t="str">
        <f t="shared" si="322"/>
        <v>1ZoneRemainder of System70104</v>
      </c>
      <c r="B20669" s="9">
        <v>1</v>
      </c>
      <c r="C20669" t="s">
        <v>135</v>
      </c>
      <c r="D20669" t="s">
        <v>152</v>
      </c>
      <c r="E20669" s="9">
        <v>7</v>
      </c>
      <c r="F20669" s="9">
        <v>0</v>
      </c>
      <c r="G20669" s="9">
        <v>10</v>
      </c>
      <c r="H20669" s="9">
        <v>4</v>
      </c>
      <c r="I20669" s="9">
        <v>1.1195755004882813</v>
      </c>
      <c r="J20669" s="9">
        <v>1.1195755004882813</v>
      </c>
      <c r="K20669" s="9">
        <v>0</v>
      </c>
      <c r="L20669" s="9">
        <v>76.162864685058594</v>
      </c>
    </row>
    <row r="20670" spans="1:12" x14ac:dyDescent="0.25">
      <c r="A20670" s="5" t="str">
        <f t="shared" si="322"/>
        <v>1ZoneRemainder of System70105</v>
      </c>
      <c r="B20670" s="9">
        <v>1</v>
      </c>
      <c r="C20670" t="s">
        <v>135</v>
      </c>
      <c r="D20670" t="s">
        <v>152</v>
      </c>
      <c r="E20670" s="9">
        <v>7</v>
      </c>
      <c r="F20670" s="9">
        <v>0</v>
      </c>
      <c r="G20670" s="9">
        <v>10</v>
      </c>
      <c r="H20670" s="9">
        <v>5</v>
      </c>
      <c r="I20670" s="9">
        <v>1.0188596248626709</v>
      </c>
      <c r="J20670" s="9">
        <v>1.0188596248626709</v>
      </c>
      <c r="K20670" s="9">
        <v>0</v>
      </c>
      <c r="L20670" s="9">
        <v>74.956916809082031</v>
      </c>
    </row>
    <row r="20671" spans="1:12" x14ac:dyDescent="0.25">
      <c r="A20671" s="5" t="str">
        <f t="shared" si="322"/>
        <v>1ZoneRemainder of System70106</v>
      </c>
      <c r="B20671" s="9">
        <v>1</v>
      </c>
      <c r="C20671" t="s">
        <v>135</v>
      </c>
      <c r="D20671" t="s">
        <v>152</v>
      </c>
      <c r="E20671" s="9">
        <v>7</v>
      </c>
      <c r="F20671" s="9">
        <v>0</v>
      </c>
      <c r="G20671" s="9">
        <v>10</v>
      </c>
      <c r="H20671" s="9">
        <v>6</v>
      </c>
      <c r="I20671" s="9">
        <v>0.96883171796798706</v>
      </c>
      <c r="J20671" s="9">
        <v>0.96883171796798706</v>
      </c>
      <c r="K20671" s="9">
        <v>0</v>
      </c>
      <c r="L20671" s="9">
        <v>74.164932250976563</v>
      </c>
    </row>
    <row r="20672" spans="1:12" x14ac:dyDescent="0.25">
      <c r="A20672" s="5" t="str">
        <f t="shared" si="322"/>
        <v>1ZoneRemainder of System70107</v>
      </c>
      <c r="B20672" s="9">
        <v>1</v>
      </c>
      <c r="C20672" t="s">
        <v>135</v>
      </c>
      <c r="D20672" t="s">
        <v>152</v>
      </c>
      <c r="E20672" s="9">
        <v>7</v>
      </c>
      <c r="F20672" s="9">
        <v>0</v>
      </c>
      <c r="G20672" s="9">
        <v>10</v>
      </c>
      <c r="H20672" s="9">
        <v>7</v>
      </c>
      <c r="I20672" s="9">
        <v>0.92901515960693359</v>
      </c>
      <c r="J20672" s="9">
        <v>0.92901515960693359</v>
      </c>
      <c r="K20672" s="9">
        <v>0</v>
      </c>
      <c r="L20672" s="9">
        <v>73.530494689941406</v>
      </c>
    </row>
    <row r="20673" spans="1:12" x14ac:dyDescent="0.25">
      <c r="A20673" s="5" t="str">
        <f t="shared" si="322"/>
        <v>1ZoneRemainder of System70108</v>
      </c>
      <c r="B20673" s="9">
        <v>1</v>
      </c>
      <c r="C20673" t="s">
        <v>135</v>
      </c>
      <c r="D20673" t="s">
        <v>152</v>
      </c>
      <c r="E20673" s="9">
        <v>7</v>
      </c>
      <c r="F20673" s="9">
        <v>0</v>
      </c>
      <c r="G20673" s="9">
        <v>10</v>
      </c>
      <c r="H20673" s="9">
        <v>8</v>
      </c>
      <c r="I20673" s="9">
        <v>0.89256227016448975</v>
      </c>
      <c r="J20673" s="9">
        <v>0.89256227016448975</v>
      </c>
      <c r="K20673" s="9">
        <v>0</v>
      </c>
      <c r="L20673" s="9">
        <v>73.582023620605469</v>
      </c>
    </row>
    <row r="20674" spans="1:12" x14ac:dyDescent="0.25">
      <c r="A20674" s="5" t="str">
        <f t="shared" si="322"/>
        <v>1ZoneRemainder of System70109</v>
      </c>
      <c r="B20674" s="9">
        <v>1</v>
      </c>
      <c r="C20674" t="s">
        <v>135</v>
      </c>
      <c r="D20674" t="s">
        <v>152</v>
      </c>
      <c r="E20674" s="9">
        <v>7</v>
      </c>
      <c r="F20674" s="9">
        <v>0</v>
      </c>
      <c r="G20674" s="9">
        <v>10</v>
      </c>
      <c r="H20674" s="9">
        <v>9</v>
      </c>
      <c r="I20674" s="9">
        <v>0.8279958963394165</v>
      </c>
      <c r="J20674" s="9">
        <v>0.8279958963394165</v>
      </c>
      <c r="K20674" s="9">
        <v>0</v>
      </c>
      <c r="L20674" s="9">
        <v>76.681892395019531</v>
      </c>
    </row>
    <row r="20675" spans="1:12" x14ac:dyDescent="0.25">
      <c r="A20675" s="5" t="str">
        <f t="shared" ref="A20675:A20738" si="323">B20675&amp;C20675&amp;D20675&amp;E20675&amp;F20675&amp;G20675&amp;H20675</f>
        <v>1ZoneRemainder of System701010</v>
      </c>
      <c r="B20675" s="9">
        <v>1</v>
      </c>
      <c r="C20675" t="s">
        <v>135</v>
      </c>
      <c r="D20675" t="s">
        <v>152</v>
      </c>
      <c r="E20675" s="9">
        <v>7</v>
      </c>
      <c r="F20675" s="9">
        <v>0</v>
      </c>
      <c r="G20675" s="9">
        <v>10</v>
      </c>
      <c r="H20675" s="9">
        <v>10</v>
      </c>
      <c r="I20675" s="9">
        <v>0.7768782377243042</v>
      </c>
      <c r="J20675" s="9">
        <v>0.7768782377243042</v>
      </c>
      <c r="K20675" s="9">
        <v>0</v>
      </c>
      <c r="L20675" s="9">
        <v>80.840476989746094</v>
      </c>
    </row>
    <row r="20676" spans="1:12" x14ac:dyDescent="0.25">
      <c r="A20676" s="5" t="str">
        <f t="shared" si="323"/>
        <v>1ZoneRemainder of System701011</v>
      </c>
      <c r="B20676" s="9">
        <v>1</v>
      </c>
      <c r="C20676" t="s">
        <v>135</v>
      </c>
      <c r="D20676" t="s">
        <v>152</v>
      </c>
      <c r="E20676" s="9">
        <v>7</v>
      </c>
      <c r="F20676" s="9">
        <v>0</v>
      </c>
      <c r="G20676" s="9">
        <v>10</v>
      </c>
      <c r="H20676" s="9">
        <v>11</v>
      </c>
      <c r="I20676" s="9">
        <v>0.87905740737915039</v>
      </c>
      <c r="J20676" s="9">
        <v>0.87905740737915039</v>
      </c>
      <c r="K20676" s="9">
        <v>0</v>
      </c>
      <c r="L20676" s="9">
        <v>85.112464904785156</v>
      </c>
    </row>
    <row r="20677" spans="1:12" x14ac:dyDescent="0.25">
      <c r="A20677" s="5" t="str">
        <f t="shared" si="323"/>
        <v>1ZoneRemainder of System701012</v>
      </c>
      <c r="B20677" s="9">
        <v>1</v>
      </c>
      <c r="C20677" t="s">
        <v>135</v>
      </c>
      <c r="D20677" t="s">
        <v>152</v>
      </c>
      <c r="E20677" s="9">
        <v>7</v>
      </c>
      <c r="F20677" s="9">
        <v>0</v>
      </c>
      <c r="G20677" s="9">
        <v>10</v>
      </c>
      <c r="H20677" s="9">
        <v>12</v>
      </c>
      <c r="I20677" s="9">
        <v>1.0926415920257568</v>
      </c>
      <c r="J20677" s="9">
        <v>1.0926415920257568</v>
      </c>
      <c r="K20677" s="9">
        <v>0</v>
      </c>
      <c r="L20677" s="9">
        <v>89.117118835449219</v>
      </c>
    </row>
    <row r="20678" spans="1:12" x14ac:dyDescent="0.25">
      <c r="A20678" s="5" t="str">
        <f t="shared" si="323"/>
        <v>1ZoneRemainder of System701013</v>
      </c>
      <c r="B20678" s="9">
        <v>1</v>
      </c>
      <c r="C20678" t="s">
        <v>135</v>
      </c>
      <c r="D20678" t="s">
        <v>152</v>
      </c>
      <c r="E20678" s="9">
        <v>7</v>
      </c>
      <c r="F20678" s="9">
        <v>0</v>
      </c>
      <c r="G20678" s="9">
        <v>10</v>
      </c>
      <c r="H20678" s="9">
        <v>13</v>
      </c>
      <c r="I20678" s="9">
        <v>1.4039967060089111</v>
      </c>
      <c r="J20678" s="9">
        <v>1.4039967060089111</v>
      </c>
      <c r="K20678" s="9">
        <v>0</v>
      </c>
      <c r="L20678" s="9">
        <v>92.151664733886719</v>
      </c>
    </row>
    <row r="20679" spans="1:12" x14ac:dyDescent="0.25">
      <c r="A20679" s="5" t="str">
        <f t="shared" si="323"/>
        <v>1ZoneRemainder of System701014</v>
      </c>
      <c r="B20679" s="9">
        <v>1</v>
      </c>
      <c r="C20679" t="s">
        <v>135</v>
      </c>
      <c r="D20679" t="s">
        <v>152</v>
      </c>
      <c r="E20679" s="9">
        <v>7</v>
      </c>
      <c r="F20679" s="9">
        <v>0</v>
      </c>
      <c r="G20679" s="9">
        <v>10</v>
      </c>
      <c r="H20679" s="9">
        <v>14</v>
      </c>
      <c r="I20679" s="9">
        <v>1.7605769634246826</v>
      </c>
      <c r="J20679" s="9">
        <v>1.7605769634246826</v>
      </c>
      <c r="K20679" s="9">
        <v>0</v>
      </c>
      <c r="L20679" s="9">
        <v>94.36663818359375</v>
      </c>
    </row>
    <row r="20680" spans="1:12" x14ac:dyDescent="0.25">
      <c r="A20680" s="5" t="str">
        <f t="shared" si="323"/>
        <v>1ZoneRemainder of System701015</v>
      </c>
      <c r="B20680" s="9">
        <v>1</v>
      </c>
      <c r="C20680" t="s">
        <v>135</v>
      </c>
      <c r="D20680" t="s">
        <v>152</v>
      </c>
      <c r="E20680" s="9">
        <v>7</v>
      </c>
      <c r="F20680" s="9">
        <v>0</v>
      </c>
      <c r="G20680" s="9">
        <v>10</v>
      </c>
      <c r="H20680" s="9">
        <v>15</v>
      </c>
      <c r="I20680" s="9">
        <v>2.117833137512207</v>
      </c>
      <c r="J20680" s="9">
        <v>2.117833137512207</v>
      </c>
      <c r="K20680" s="9">
        <v>0</v>
      </c>
      <c r="L20680" s="9">
        <v>95.963035583496094</v>
      </c>
    </row>
    <row r="20681" spans="1:12" x14ac:dyDescent="0.25">
      <c r="A20681" s="5" t="str">
        <f t="shared" si="323"/>
        <v>1ZoneRemainder of System701016</v>
      </c>
      <c r="B20681" s="9">
        <v>1</v>
      </c>
      <c r="C20681" t="s">
        <v>135</v>
      </c>
      <c r="D20681" t="s">
        <v>152</v>
      </c>
      <c r="E20681" s="9">
        <v>7</v>
      </c>
      <c r="F20681" s="9">
        <v>0</v>
      </c>
      <c r="G20681" s="9">
        <v>10</v>
      </c>
      <c r="H20681" s="9">
        <v>16</v>
      </c>
      <c r="I20681" s="9">
        <v>2.4956631660461426</v>
      </c>
      <c r="J20681" s="9">
        <v>2.4956631660461426</v>
      </c>
      <c r="K20681" s="9">
        <v>0</v>
      </c>
      <c r="L20681" s="9">
        <v>96.888969421386719</v>
      </c>
    </row>
    <row r="20682" spans="1:12" x14ac:dyDescent="0.25">
      <c r="A20682" s="5" t="str">
        <f t="shared" si="323"/>
        <v>1ZoneRemainder of System701017</v>
      </c>
      <c r="B20682" s="9">
        <v>1</v>
      </c>
      <c r="C20682" t="s">
        <v>135</v>
      </c>
      <c r="D20682" t="s">
        <v>152</v>
      </c>
      <c r="E20682" s="9">
        <v>7</v>
      </c>
      <c r="F20682" s="9">
        <v>0</v>
      </c>
      <c r="G20682" s="9">
        <v>10</v>
      </c>
      <c r="H20682" s="9">
        <v>17</v>
      </c>
      <c r="I20682" s="9">
        <v>2.7888436317443848</v>
      </c>
      <c r="J20682" s="9">
        <v>1.6356698274612427</v>
      </c>
      <c r="K20682" s="9">
        <v>2.1906426176428795E-2</v>
      </c>
      <c r="L20682" s="9">
        <v>96.713211059570313</v>
      </c>
    </row>
    <row r="20683" spans="1:12" x14ac:dyDescent="0.25">
      <c r="A20683" s="5" t="str">
        <f t="shared" si="323"/>
        <v>1ZoneRemainder of System701018</v>
      </c>
      <c r="B20683" s="9">
        <v>1</v>
      </c>
      <c r="C20683" t="s">
        <v>135</v>
      </c>
      <c r="D20683" t="s">
        <v>152</v>
      </c>
      <c r="E20683" s="9">
        <v>7</v>
      </c>
      <c r="F20683" s="9">
        <v>0</v>
      </c>
      <c r="G20683" s="9">
        <v>10</v>
      </c>
      <c r="H20683" s="9">
        <v>18</v>
      </c>
      <c r="I20683" s="9">
        <v>3.0494604110717773</v>
      </c>
      <c r="J20683" s="9">
        <v>2.3373425006866455</v>
      </c>
      <c r="K20683" s="9">
        <v>3.82339246571064E-2</v>
      </c>
      <c r="L20683" s="9">
        <v>96.041069030761719</v>
      </c>
    </row>
    <row r="20684" spans="1:12" x14ac:dyDescent="0.25">
      <c r="A20684" s="5" t="str">
        <f t="shared" si="323"/>
        <v>1ZoneRemainder of System701019</v>
      </c>
      <c r="B20684" s="9">
        <v>1</v>
      </c>
      <c r="C20684" t="s">
        <v>135</v>
      </c>
      <c r="D20684" t="s">
        <v>152</v>
      </c>
      <c r="E20684" s="9">
        <v>7</v>
      </c>
      <c r="F20684" s="9">
        <v>0</v>
      </c>
      <c r="G20684" s="9">
        <v>10</v>
      </c>
      <c r="H20684" s="9">
        <v>19</v>
      </c>
      <c r="I20684" s="9">
        <v>3.1356053352355957</v>
      </c>
      <c r="J20684" s="9">
        <v>2.6887006759643555</v>
      </c>
      <c r="K20684" s="9">
        <v>2.3705217987298965E-2</v>
      </c>
      <c r="L20684" s="9">
        <v>94.566680908203125</v>
      </c>
    </row>
    <row r="20685" spans="1:12" x14ac:dyDescent="0.25">
      <c r="A20685" s="5" t="str">
        <f t="shared" si="323"/>
        <v>1ZoneRemainder of System701020</v>
      </c>
      <c r="B20685" s="9">
        <v>1</v>
      </c>
      <c r="C20685" t="s">
        <v>135</v>
      </c>
      <c r="D20685" t="s">
        <v>152</v>
      </c>
      <c r="E20685" s="9">
        <v>7</v>
      </c>
      <c r="F20685" s="9">
        <v>0</v>
      </c>
      <c r="G20685" s="9">
        <v>10</v>
      </c>
      <c r="H20685" s="9">
        <v>20</v>
      </c>
      <c r="I20685" s="9">
        <v>2.9961199760437012</v>
      </c>
      <c r="J20685" s="9">
        <v>2.6838538646697998</v>
      </c>
      <c r="K20685" s="9">
        <v>9.9235381931066513E-3</v>
      </c>
      <c r="L20685" s="9">
        <v>92.223861694335938</v>
      </c>
    </row>
    <row r="20686" spans="1:12" x14ac:dyDescent="0.25">
      <c r="A20686" s="5" t="str">
        <f t="shared" si="323"/>
        <v>1ZoneRemainder of System701021</v>
      </c>
      <c r="B20686" s="9">
        <v>1</v>
      </c>
      <c r="C20686" t="s">
        <v>135</v>
      </c>
      <c r="D20686" t="s">
        <v>152</v>
      </c>
      <c r="E20686" s="9">
        <v>7</v>
      </c>
      <c r="F20686" s="9">
        <v>0</v>
      </c>
      <c r="G20686" s="9">
        <v>10</v>
      </c>
      <c r="H20686" s="9">
        <v>21</v>
      </c>
      <c r="I20686" s="9">
        <v>2.8486545085906982</v>
      </c>
      <c r="J20686" s="9">
        <v>2.5621321201324463</v>
      </c>
      <c r="K20686" s="9">
        <v>6.7514730617403984E-3</v>
      </c>
      <c r="L20686" s="9">
        <v>88.912300109863281</v>
      </c>
    </row>
    <row r="20687" spans="1:12" x14ac:dyDescent="0.25">
      <c r="A20687" s="5" t="str">
        <f t="shared" si="323"/>
        <v>1ZoneRemainder of System701022</v>
      </c>
      <c r="B20687" s="9">
        <v>1</v>
      </c>
      <c r="C20687" t="s">
        <v>135</v>
      </c>
      <c r="D20687" t="s">
        <v>152</v>
      </c>
      <c r="E20687" s="9">
        <v>7</v>
      </c>
      <c r="F20687" s="9">
        <v>0</v>
      </c>
      <c r="G20687" s="9">
        <v>10</v>
      </c>
      <c r="H20687" s="9">
        <v>22</v>
      </c>
      <c r="I20687" s="9">
        <v>2.6651277542114258</v>
      </c>
      <c r="J20687" s="9">
        <v>3.1600568294525146</v>
      </c>
      <c r="K20687" s="9">
        <v>1.7800640314817429E-2</v>
      </c>
      <c r="L20687" s="9">
        <v>84.759742736816406</v>
      </c>
    </row>
    <row r="20688" spans="1:12" x14ac:dyDescent="0.25">
      <c r="A20688" s="5" t="str">
        <f t="shared" si="323"/>
        <v>1ZoneRemainder of System701023</v>
      </c>
      <c r="B20688" s="9">
        <v>1</v>
      </c>
      <c r="C20688" t="s">
        <v>135</v>
      </c>
      <c r="D20688" t="s">
        <v>152</v>
      </c>
      <c r="E20688" s="9">
        <v>7</v>
      </c>
      <c r="F20688" s="9">
        <v>0</v>
      </c>
      <c r="G20688" s="9">
        <v>10</v>
      </c>
      <c r="H20688" s="9">
        <v>23</v>
      </c>
      <c r="I20688" s="9">
        <v>2.3575992584228516</v>
      </c>
      <c r="J20688" s="9">
        <v>2.5358700752258301</v>
      </c>
      <c r="K20688" s="9">
        <v>1.2890358455479145E-2</v>
      </c>
      <c r="L20688" s="9">
        <v>82.709075927734375</v>
      </c>
    </row>
    <row r="20689" spans="1:12" x14ac:dyDescent="0.25">
      <c r="A20689" s="5" t="str">
        <f t="shared" si="323"/>
        <v>1ZoneRemainder of System701024</v>
      </c>
      <c r="B20689" s="9">
        <v>1</v>
      </c>
      <c r="C20689" t="s">
        <v>135</v>
      </c>
      <c r="D20689" t="s">
        <v>152</v>
      </c>
      <c r="E20689" s="9">
        <v>7</v>
      </c>
      <c r="F20689" s="9">
        <v>0</v>
      </c>
      <c r="G20689" s="9">
        <v>10</v>
      </c>
      <c r="H20689" s="9">
        <v>24</v>
      </c>
      <c r="I20689" s="9">
        <v>1.9806782007217407</v>
      </c>
      <c r="J20689" s="9">
        <v>2.0799190998077393</v>
      </c>
      <c r="K20689" s="9">
        <v>8.9335199445486069E-3</v>
      </c>
      <c r="L20689" s="9">
        <v>80.509292602539063</v>
      </c>
    </row>
    <row r="20690" spans="1:12" x14ac:dyDescent="0.25">
      <c r="A20690" s="5" t="str">
        <f t="shared" si="323"/>
        <v>1ZoneRemainder of System7121</v>
      </c>
      <c r="B20690" s="9">
        <v>1</v>
      </c>
      <c r="C20690" t="s">
        <v>135</v>
      </c>
      <c r="D20690" t="s">
        <v>152</v>
      </c>
      <c r="E20690" s="9">
        <v>7</v>
      </c>
      <c r="F20690" s="9">
        <v>1</v>
      </c>
      <c r="G20690" s="9">
        <v>2</v>
      </c>
      <c r="H20690" s="9">
        <v>1</v>
      </c>
      <c r="I20690" s="9">
        <v>1.4832330942153931</v>
      </c>
      <c r="J20690" s="9">
        <v>1.4832330942153931</v>
      </c>
      <c r="K20690" s="9">
        <v>0</v>
      </c>
      <c r="L20690" s="9">
        <v>76.38580322265625</v>
      </c>
    </row>
    <row r="20691" spans="1:12" x14ac:dyDescent="0.25">
      <c r="A20691" s="5" t="str">
        <f t="shared" si="323"/>
        <v>1ZoneRemainder of System7122</v>
      </c>
      <c r="B20691" s="9">
        <v>1</v>
      </c>
      <c r="C20691" t="s">
        <v>135</v>
      </c>
      <c r="D20691" t="s">
        <v>152</v>
      </c>
      <c r="E20691" s="9">
        <v>7</v>
      </c>
      <c r="F20691" s="9">
        <v>1</v>
      </c>
      <c r="G20691" s="9">
        <v>2</v>
      </c>
      <c r="H20691" s="9">
        <v>2</v>
      </c>
      <c r="I20691" s="9">
        <v>1.2717571258544922</v>
      </c>
      <c r="J20691" s="9">
        <v>1.2717571258544922</v>
      </c>
      <c r="K20691" s="9">
        <v>0</v>
      </c>
      <c r="L20691" s="9">
        <v>75.24566650390625</v>
      </c>
    </row>
    <row r="20692" spans="1:12" x14ac:dyDescent="0.25">
      <c r="A20692" s="5" t="str">
        <f t="shared" si="323"/>
        <v>1ZoneRemainder of System7123</v>
      </c>
      <c r="B20692" s="9">
        <v>1</v>
      </c>
      <c r="C20692" t="s">
        <v>135</v>
      </c>
      <c r="D20692" t="s">
        <v>152</v>
      </c>
      <c r="E20692" s="9">
        <v>7</v>
      </c>
      <c r="F20692" s="9">
        <v>1</v>
      </c>
      <c r="G20692" s="9">
        <v>2</v>
      </c>
      <c r="H20692" s="9">
        <v>3</v>
      </c>
      <c r="I20692" s="9">
        <v>1.1216444969177246</v>
      </c>
      <c r="J20692" s="9">
        <v>1.1216444969177246</v>
      </c>
      <c r="K20692" s="9">
        <v>0</v>
      </c>
      <c r="L20692" s="9">
        <v>74.29620361328125</v>
      </c>
    </row>
    <row r="20693" spans="1:12" x14ac:dyDescent="0.25">
      <c r="A20693" s="5" t="str">
        <f t="shared" si="323"/>
        <v>1ZoneRemainder of System7124</v>
      </c>
      <c r="B20693" s="9">
        <v>1</v>
      </c>
      <c r="C20693" t="s">
        <v>135</v>
      </c>
      <c r="D20693" t="s">
        <v>152</v>
      </c>
      <c r="E20693" s="9">
        <v>7</v>
      </c>
      <c r="F20693" s="9">
        <v>1</v>
      </c>
      <c r="G20693" s="9">
        <v>2</v>
      </c>
      <c r="H20693" s="9">
        <v>4</v>
      </c>
      <c r="I20693" s="9">
        <v>1.0041171312332153</v>
      </c>
      <c r="J20693" s="9">
        <v>1.0041171312332153</v>
      </c>
      <c r="K20693" s="9">
        <v>0</v>
      </c>
      <c r="L20693" s="9">
        <v>73.213729858398438</v>
      </c>
    </row>
    <row r="20694" spans="1:12" x14ac:dyDescent="0.25">
      <c r="A20694" s="5" t="str">
        <f t="shared" si="323"/>
        <v>1ZoneRemainder of System7125</v>
      </c>
      <c r="B20694" s="9">
        <v>1</v>
      </c>
      <c r="C20694" t="s">
        <v>135</v>
      </c>
      <c r="D20694" t="s">
        <v>152</v>
      </c>
      <c r="E20694" s="9">
        <v>7</v>
      </c>
      <c r="F20694" s="9">
        <v>1</v>
      </c>
      <c r="G20694" s="9">
        <v>2</v>
      </c>
      <c r="H20694" s="9">
        <v>5</v>
      </c>
      <c r="I20694" s="9">
        <v>0.92798006534576416</v>
      </c>
      <c r="J20694" s="9">
        <v>0.92798006534576416</v>
      </c>
      <c r="K20694" s="9">
        <v>0</v>
      </c>
      <c r="L20694" s="9">
        <v>72.400497436523438</v>
      </c>
    </row>
    <row r="20695" spans="1:12" x14ac:dyDescent="0.25">
      <c r="A20695" s="5" t="str">
        <f t="shared" si="323"/>
        <v>1ZoneRemainder of System7126</v>
      </c>
      <c r="B20695" s="9">
        <v>1</v>
      </c>
      <c r="C20695" t="s">
        <v>135</v>
      </c>
      <c r="D20695" t="s">
        <v>152</v>
      </c>
      <c r="E20695" s="9">
        <v>7</v>
      </c>
      <c r="F20695" s="9">
        <v>1</v>
      </c>
      <c r="G20695" s="9">
        <v>2</v>
      </c>
      <c r="H20695" s="9">
        <v>6</v>
      </c>
      <c r="I20695" s="9">
        <v>0.88436079025268555</v>
      </c>
      <c r="J20695" s="9">
        <v>0.88436079025268555</v>
      </c>
      <c r="K20695" s="9">
        <v>0</v>
      </c>
      <c r="L20695" s="9">
        <v>71.602752685546875</v>
      </c>
    </row>
    <row r="20696" spans="1:12" x14ac:dyDescent="0.25">
      <c r="A20696" s="5" t="str">
        <f t="shared" si="323"/>
        <v>1ZoneRemainder of System7127</v>
      </c>
      <c r="B20696" s="9">
        <v>1</v>
      </c>
      <c r="C20696" t="s">
        <v>135</v>
      </c>
      <c r="D20696" t="s">
        <v>152</v>
      </c>
      <c r="E20696" s="9">
        <v>7</v>
      </c>
      <c r="F20696" s="9">
        <v>1</v>
      </c>
      <c r="G20696" s="9">
        <v>2</v>
      </c>
      <c r="H20696" s="9">
        <v>7</v>
      </c>
      <c r="I20696" s="9">
        <v>0.8503648042678833</v>
      </c>
      <c r="J20696" s="9">
        <v>0.8503648042678833</v>
      </c>
      <c r="K20696" s="9">
        <v>0</v>
      </c>
      <c r="L20696" s="9">
        <v>70.842689514160156</v>
      </c>
    </row>
    <row r="20697" spans="1:12" x14ac:dyDescent="0.25">
      <c r="A20697" s="5" t="str">
        <f t="shared" si="323"/>
        <v>1ZoneRemainder of System7128</v>
      </c>
      <c r="B20697" s="9">
        <v>1</v>
      </c>
      <c r="C20697" t="s">
        <v>135</v>
      </c>
      <c r="D20697" t="s">
        <v>152</v>
      </c>
      <c r="E20697" s="9">
        <v>7</v>
      </c>
      <c r="F20697" s="9">
        <v>1</v>
      </c>
      <c r="G20697" s="9">
        <v>2</v>
      </c>
      <c r="H20697" s="9">
        <v>8</v>
      </c>
      <c r="I20697" s="9">
        <v>0.81944209337234497</v>
      </c>
      <c r="J20697" s="9">
        <v>0.81944209337234497</v>
      </c>
      <c r="K20697" s="9">
        <v>0</v>
      </c>
      <c r="L20697" s="9">
        <v>71.341651916503906</v>
      </c>
    </row>
    <row r="20698" spans="1:12" x14ac:dyDescent="0.25">
      <c r="A20698" s="5" t="str">
        <f t="shared" si="323"/>
        <v>1ZoneRemainder of System7129</v>
      </c>
      <c r="B20698" s="9">
        <v>1</v>
      </c>
      <c r="C20698" t="s">
        <v>135</v>
      </c>
      <c r="D20698" t="s">
        <v>152</v>
      </c>
      <c r="E20698" s="9">
        <v>7</v>
      </c>
      <c r="F20698" s="9">
        <v>1</v>
      </c>
      <c r="G20698" s="9">
        <v>2</v>
      </c>
      <c r="H20698" s="9">
        <v>9</v>
      </c>
      <c r="I20698" s="9">
        <v>0.74151933193206787</v>
      </c>
      <c r="J20698" s="9">
        <v>0.74151933193206787</v>
      </c>
      <c r="K20698" s="9">
        <v>0</v>
      </c>
      <c r="L20698" s="9">
        <v>74.309555053710938</v>
      </c>
    </row>
    <row r="20699" spans="1:12" x14ac:dyDescent="0.25">
      <c r="A20699" s="5" t="str">
        <f t="shared" si="323"/>
        <v>1ZoneRemainder of System71210</v>
      </c>
      <c r="B20699" s="9">
        <v>1</v>
      </c>
      <c r="C20699" t="s">
        <v>135</v>
      </c>
      <c r="D20699" t="s">
        <v>152</v>
      </c>
      <c r="E20699" s="9">
        <v>7</v>
      </c>
      <c r="F20699" s="9">
        <v>1</v>
      </c>
      <c r="G20699" s="9">
        <v>2</v>
      </c>
      <c r="H20699" s="9">
        <v>10</v>
      </c>
      <c r="I20699" s="9">
        <v>0.69111412763595581</v>
      </c>
      <c r="J20699" s="9">
        <v>0.69111412763595581</v>
      </c>
      <c r="K20699" s="9">
        <v>0</v>
      </c>
      <c r="L20699" s="9">
        <v>78.469673156738281</v>
      </c>
    </row>
    <row r="20700" spans="1:12" x14ac:dyDescent="0.25">
      <c r="A20700" s="5" t="str">
        <f t="shared" si="323"/>
        <v>1ZoneRemainder of System71211</v>
      </c>
      <c r="B20700" s="9">
        <v>1</v>
      </c>
      <c r="C20700" t="s">
        <v>135</v>
      </c>
      <c r="D20700" t="s">
        <v>152</v>
      </c>
      <c r="E20700" s="9">
        <v>7</v>
      </c>
      <c r="F20700" s="9">
        <v>1</v>
      </c>
      <c r="G20700" s="9">
        <v>2</v>
      </c>
      <c r="H20700" s="9">
        <v>11</v>
      </c>
      <c r="I20700" s="9">
        <v>0.76640349626541138</v>
      </c>
      <c r="J20700" s="9">
        <v>0.76640349626541138</v>
      </c>
      <c r="K20700" s="9">
        <v>0</v>
      </c>
      <c r="L20700" s="9">
        <v>82.573371887207031</v>
      </c>
    </row>
    <row r="20701" spans="1:12" x14ac:dyDescent="0.25">
      <c r="A20701" s="5" t="str">
        <f t="shared" si="323"/>
        <v>1ZoneRemainder of System71212</v>
      </c>
      <c r="B20701" s="9">
        <v>1</v>
      </c>
      <c r="C20701" t="s">
        <v>135</v>
      </c>
      <c r="D20701" t="s">
        <v>152</v>
      </c>
      <c r="E20701" s="9">
        <v>7</v>
      </c>
      <c r="F20701" s="9">
        <v>1</v>
      </c>
      <c r="G20701" s="9">
        <v>2</v>
      </c>
      <c r="H20701" s="9">
        <v>12</v>
      </c>
      <c r="I20701" s="9">
        <v>0.93606865406036377</v>
      </c>
      <c r="J20701" s="9">
        <v>0.93606865406036377</v>
      </c>
      <c r="K20701" s="9">
        <v>0</v>
      </c>
      <c r="L20701" s="9">
        <v>86.685935974121094</v>
      </c>
    </row>
    <row r="20702" spans="1:12" x14ac:dyDescent="0.25">
      <c r="A20702" s="5" t="str">
        <f t="shared" si="323"/>
        <v>1ZoneRemainder of System71213</v>
      </c>
      <c r="B20702" s="9">
        <v>1</v>
      </c>
      <c r="C20702" t="s">
        <v>135</v>
      </c>
      <c r="D20702" t="s">
        <v>152</v>
      </c>
      <c r="E20702" s="9">
        <v>7</v>
      </c>
      <c r="F20702" s="9">
        <v>1</v>
      </c>
      <c r="G20702" s="9">
        <v>2</v>
      </c>
      <c r="H20702" s="9">
        <v>13</v>
      </c>
      <c r="I20702" s="9">
        <v>1.200455904006958</v>
      </c>
      <c r="J20702" s="9">
        <v>1.200455904006958</v>
      </c>
      <c r="K20702" s="9">
        <v>0</v>
      </c>
      <c r="L20702" s="9">
        <v>89.9422607421875</v>
      </c>
    </row>
    <row r="20703" spans="1:12" x14ac:dyDescent="0.25">
      <c r="A20703" s="5" t="str">
        <f t="shared" si="323"/>
        <v>1ZoneRemainder of System71214</v>
      </c>
      <c r="B20703" s="9">
        <v>1</v>
      </c>
      <c r="C20703" t="s">
        <v>135</v>
      </c>
      <c r="D20703" t="s">
        <v>152</v>
      </c>
      <c r="E20703" s="9">
        <v>7</v>
      </c>
      <c r="F20703" s="9">
        <v>1</v>
      </c>
      <c r="G20703" s="9">
        <v>2</v>
      </c>
      <c r="H20703" s="9">
        <v>14</v>
      </c>
      <c r="I20703" s="9">
        <v>1.5209823846817017</v>
      </c>
      <c r="J20703" s="9">
        <v>1.5209823846817017</v>
      </c>
      <c r="K20703" s="9">
        <v>0</v>
      </c>
      <c r="L20703" s="9">
        <v>91.616607666015625</v>
      </c>
    </row>
    <row r="20704" spans="1:12" x14ac:dyDescent="0.25">
      <c r="A20704" s="5" t="str">
        <f t="shared" si="323"/>
        <v>1ZoneRemainder of System71215</v>
      </c>
      <c r="B20704" s="9">
        <v>1</v>
      </c>
      <c r="C20704" t="s">
        <v>135</v>
      </c>
      <c r="D20704" t="s">
        <v>152</v>
      </c>
      <c r="E20704" s="9">
        <v>7</v>
      </c>
      <c r="F20704" s="9">
        <v>1</v>
      </c>
      <c r="G20704" s="9">
        <v>2</v>
      </c>
      <c r="H20704" s="9">
        <v>15</v>
      </c>
      <c r="I20704" s="9">
        <v>1.8493154048919678</v>
      </c>
      <c r="J20704" s="9">
        <v>1.8493154048919678</v>
      </c>
      <c r="K20704" s="9">
        <v>0</v>
      </c>
      <c r="L20704" s="9">
        <v>93.64483642578125</v>
      </c>
    </row>
    <row r="20705" spans="1:12" x14ac:dyDescent="0.25">
      <c r="A20705" s="5" t="str">
        <f t="shared" si="323"/>
        <v>1ZoneRemainder of System71216</v>
      </c>
      <c r="B20705" s="9">
        <v>1</v>
      </c>
      <c r="C20705" t="s">
        <v>135</v>
      </c>
      <c r="D20705" t="s">
        <v>152</v>
      </c>
      <c r="E20705" s="9">
        <v>7</v>
      </c>
      <c r="F20705" s="9">
        <v>1</v>
      </c>
      <c r="G20705" s="9">
        <v>2</v>
      </c>
      <c r="H20705" s="9">
        <v>16</v>
      </c>
      <c r="I20705" s="9">
        <v>2.2113893032073975</v>
      </c>
      <c r="J20705" s="9">
        <v>2.2113893032073975</v>
      </c>
      <c r="K20705" s="9">
        <v>0</v>
      </c>
      <c r="L20705" s="9">
        <v>94.862747192382813</v>
      </c>
    </row>
    <row r="20706" spans="1:12" x14ac:dyDescent="0.25">
      <c r="A20706" s="5" t="str">
        <f t="shared" si="323"/>
        <v>1ZoneRemainder of System71217</v>
      </c>
      <c r="B20706" s="9">
        <v>1</v>
      </c>
      <c r="C20706" t="s">
        <v>135</v>
      </c>
      <c r="D20706" t="s">
        <v>152</v>
      </c>
      <c r="E20706" s="9">
        <v>7</v>
      </c>
      <c r="F20706" s="9">
        <v>1</v>
      </c>
      <c r="G20706" s="9">
        <v>2</v>
      </c>
      <c r="H20706" s="9">
        <v>17</v>
      </c>
      <c r="I20706" s="9">
        <v>2.507098913192749</v>
      </c>
      <c r="J20706" s="9">
        <v>1.3831604719161987</v>
      </c>
      <c r="K20706" s="9">
        <v>1.9206913188099861E-2</v>
      </c>
      <c r="L20706" s="9">
        <v>95.44891357421875</v>
      </c>
    </row>
    <row r="20707" spans="1:12" x14ac:dyDescent="0.25">
      <c r="A20707" s="5" t="str">
        <f t="shared" si="323"/>
        <v>1ZoneRemainder of System71218</v>
      </c>
      <c r="B20707" s="9">
        <v>1</v>
      </c>
      <c r="C20707" t="s">
        <v>135</v>
      </c>
      <c r="D20707" t="s">
        <v>152</v>
      </c>
      <c r="E20707" s="9">
        <v>7</v>
      </c>
      <c r="F20707" s="9">
        <v>1</v>
      </c>
      <c r="G20707" s="9">
        <v>2</v>
      </c>
      <c r="H20707" s="9">
        <v>18</v>
      </c>
      <c r="I20707" s="9">
        <v>2.7661497592926025</v>
      </c>
      <c r="J20707" s="9">
        <v>2.0844235420227051</v>
      </c>
      <c r="K20707" s="9">
        <v>3.4752637147903442E-2</v>
      </c>
      <c r="L20707" s="9">
        <v>94.626312255859375</v>
      </c>
    </row>
    <row r="20708" spans="1:12" x14ac:dyDescent="0.25">
      <c r="A20708" s="5" t="str">
        <f t="shared" si="323"/>
        <v>1ZoneRemainder of System71219</v>
      </c>
      <c r="B20708" s="9">
        <v>1</v>
      </c>
      <c r="C20708" t="s">
        <v>135</v>
      </c>
      <c r="D20708" t="s">
        <v>152</v>
      </c>
      <c r="E20708" s="9">
        <v>7</v>
      </c>
      <c r="F20708" s="9">
        <v>1</v>
      </c>
      <c r="G20708" s="9">
        <v>2</v>
      </c>
      <c r="H20708" s="9">
        <v>19</v>
      </c>
      <c r="I20708" s="9">
        <v>2.8630616664886475</v>
      </c>
      <c r="J20708" s="9">
        <v>2.43611741065979</v>
      </c>
      <c r="K20708" s="9">
        <v>2.3065958172082901E-2</v>
      </c>
      <c r="L20708" s="9">
        <v>93.244728088378906</v>
      </c>
    </row>
    <row r="20709" spans="1:12" x14ac:dyDescent="0.25">
      <c r="A20709" s="5" t="str">
        <f t="shared" si="323"/>
        <v>1ZoneRemainder of System71220</v>
      </c>
      <c r="B20709" s="9">
        <v>1</v>
      </c>
      <c r="C20709" t="s">
        <v>135</v>
      </c>
      <c r="D20709" t="s">
        <v>152</v>
      </c>
      <c r="E20709" s="9">
        <v>7</v>
      </c>
      <c r="F20709" s="9">
        <v>1</v>
      </c>
      <c r="G20709" s="9">
        <v>2</v>
      </c>
      <c r="H20709" s="9">
        <v>20</v>
      </c>
      <c r="I20709" s="9">
        <v>2.759462833404541</v>
      </c>
      <c r="J20709" s="9">
        <v>2.4580035209655762</v>
      </c>
      <c r="K20709" s="9">
        <v>8.2661435008049011E-3</v>
      </c>
      <c r="L20709" s="9">
        <v>90.833724975585938</v>
      </c>
    </row>
    <row r="20710" spans="1:12" x14ac:dyDescent="0.25">
      <c r="A20710" s="5" t="str">
        <f t="shared" si="323"/>
        <v>1ZoneRemainder of System71221</v>
      </c>
      <c r="B20710" s="9">
        <v>1</v>
      </c>
      <c r="C20710" t="s">
        <v>135</v>
      </c>
      <c r="D20710" t="s">
        <v>152</v>
      </c>
      <c r="E20710" s="9">
        <v>7</v>
      </c>
      <c r="F20710" s="9">
        <v>1</v>
      </c>
      <c r="G20710" s="9">
        <v>2</v>
      </c>
      <c r="H20710" s="9">
        <v>21</v>
      </c>
      <c r="I20710" s="9">
        <v>2.6392605304718018</v>
      </c>
      <c r="J20710" s="9">
        <v>2.3632216453552246</v>
      </c>
      <c r="K20710" s="9">
        <v>6.5369429066777229E-3</v>
      </c>
      <c r="L20710" s="9">
        <v>87.563766479492188</v>
      </c>
    </row>
    <row r="20711" spans="1:12" x14ac:dyDescent="0.25">
      <c r="A20711" s="5" t="str">
        <f t="shared" si="323"/>
        <v>1ZoneRemainder of System71222</v>
      </c>
      <c r="B20711" s="9">
        <v>1</v>
      </c>
      <c r="C20711" t="s">
        <v>135</v>
      </c>
      <c r="D20711" t="s">
        <v>152</v>
      </c>
      <c r="E20711" s="9">
        <v>7</v>
      </c>
      <c r="F20711" s="9">
        <v>1</v>
      </c>
      <c r="G20711" s="9">
        <v>2</v>
      </c>
      <c r="H20711" s="9">
        <v>22</v>
      </c>
      <c r="I20711" s="9">
        <v>2.4751431941986084</v>
      </c>
      <c r="J20711" s="9">
        <v>2.9676284790039063</v>
      </c>
      <c r="K20711" s="9">
        <v>1.682751253247261E-2</v>
      </c>
      <c r="L20711" s="9">
        <v>83.729133605957031</v>
      </c>
    </row>
    <row r="20712" spans="1:12" x14ac:dyDescent="0.25">
      <c r="A20712" s="5" t="str">
        <f t="shared" si="323"/>
        <v>1ZoneRemainder of System71223</v>
      </c>
      <c r="B20712" s="9">
        <v>1</v>
      </c>
      <c r="C20712" t="s">
        <v>135</v>
      </c>
      <c r="D20712" t="s">
        <v>152</v>
      </c>
      <c r="E20712" s="9">
        <v>7</v>
      </c>
      <c r="F20712" s="9">
        <v>1</v>
      </c>
      <c r="G20712" s="9">
        <v>2</v>
      </c>
      <c r="H20712" s="9">
        <v>23</v>
      </c>
      <c r="I20712" s="9">
        <v>2.1871097087860107</v>
      </c>
      <c r="J20712" s="9">
        <v>2.3635437488555908</v>
      </c>
      <c r="K20712" s="9">
        <v>1.1968445964157581E-2</v>
      </c>
      <c r="L20712" s="9">
        <v>81.123870849609375</v>
      </c>
    </row>
    <row r="20713" spans="1:12" x14ac:dyDescent="0.25">
      <c r="A20713" s="5" t="str">
        <f t="shared" si="323"/>
        <v>1ZoneRemainder of System71224</v>
      </c>
      <c r="B20713" s="9">
        <v>1</v>
      </c>
      <c r="C20713" t="s">
        <v>135</v>
      </c>
      <c r="D20713" t="s">
        <v>152</v>
      </c>
      <c r="E20713" s="9">
        <v>7</v>
      </c>
      <c r="F20713" s="9">
        <v>1</v>
      </c>
      <c r="G20713" s="9">
        <v>2</v>
      </c>
      <c r="H20713" s="9">
        <v>24</v>
      </c>
      <c r="I20713" s="9">
        <v>1.8389254808425903</v>
      </c>
      <c r="J20713" s="9">
        <v>1.9358642101287842</v>
      </c>
      <c r="K20713" s="9">
        <v>8.4232799708843231E-3</v>
      </c>
      <c r="L20713" s="9">
        <v>78.973831176757813</v>
      </c>
    </row>
    <row r="20714" spans="1:12" x14ac:dyDescent="0.25">
      <c r="A20714" s="5" t="str">
        <f t="shared" si="323"/>
        <v>1ZoneRemainder of System71101</v>
      </c>
      <c r="B20714" s="9">
        <v>1</v>
      </c>
      <c r="C20714" t="s">
        <v>135</v>
      </c>
      <c r="D20714" t="s">
        <v>152</v>
      </c>
      <c r="E20714" s="9">
        <v>7</v>
      </c>
      <c r="F20714" s="9">
        <v>1</v>
      </c>
      <c r="G20714" s="9">
        <v>10</v>
      </c>
      <c r="H20714" s="9">
        <v>1</v>
      </c>
      <c r="I20714" s="9">
        <v>1.6659764051437378</v>
      </c>
      <c r="J20714" s="9">
        <v>1.6659764051437378</v>
      </c>
      <c r="K20714" s="9">
        <v>0</v>
      </c>
      <c r="L20714" s="9">
        <v>79.448646545410156</v>
      </c>
    </row>
    <row r="20715" spans="1:12" x14ac:dyDescent="0.25">
      <c r="A20715" s="5" t="str">
        <f t="shared" si="323"/>
        <v>1ZoneRemainder of System71102</v>
      </c>
      <c r="B20715" s="9">
        <v>1</v>
      </c>
      <c r="C20715" t="s">
        <v>135</v>
      </c>
      <c r="D20715" t="s">
        <v>152</v>
      </c>
      <c r="E20715" s="9">
        <v>7</v>
      </c>
      <c r="F20715" s="9">
        <v>1</v>
      </c>
      <c r="G20715" s="9">
        <v>10</v>
      </c>
      <c r="H20715" s="9">
        <v>2</v>
      </c>
      <c r="I20715" s="9">
        <v>1.3713724613189697</v>
      </c>
      <c r="J20715" s="9">
        <v>1.3713724613189697</v>
      </c>
      <c r="K20715" s="9">
        <v>0</v>
      </c>
      <c r="L20715" s="9">
        <v>77.063346862792969</v>
      </c>
    </row>
    <row r="20716" spans="1:12" x14ac:dyDescent="0.25">
      <c r="A20716" s="5" t="str">
        <f t="shared" si="323"/>
        <v>1ZoneRemainder of System71103</v>
      </c>
      <c r="B20716" s="9">
        <v>1</v>
      </c>
      <c r="C20716" t="s">
        <v>135</v>
      </c>
      <c r="D20716" t="s">
        <v>152</v>
      </c>
      <c r="E20716" s="9">
        <v>7</v>
      </c>
      <c r="F20716" s="9">
        <v>1</v>
      </c>
      <c r="G20716" s="9">
        <v>10</v>
      </c>
      <c r="H20716" s="9">
        <v>3</v>
      </c>
      <c r="I20716" s="9">
        <v>1.1638243198394775</v>
      </c>
      <c r="J20716" s="9">
        <v>1.1638243198394775</v>
      </c>
      <c r="K20716" s="9">
        <v>0</v>
      </c>
      <c r="L20716" s="9">
        <v>75.146896362304688</v>
      </c>
    </row>
    <row r="20717" spans="1:12" x14ac:dyDescent="0.25">
      <c r="A20717" s="5" t="str">
        <f t="shared" si="323"/>
        <v>1ZoneRemainder of System71104</v>
      </c>
      <c r="B20717" s="9">
        <v>1</v>
      </c>
      <c r="C20717" t="s">
        <v>135</v>
      </c>
      <c r="D20717" t="s">
        <v>152</v>
      </c>
      <c r="E20717" s="9">
        <v>7</v>
      </c>
      <c r="F20717" s="9">
        <v>1</v>
      </c>
      <c r="G20717" s="9">
        <v>10</v>
      </c>
      <c r="H20717" s="9">
        <v>4</v>
      </c>
      <c r="I20717" s="9">
        <v>1.0410994291305542</v>
      </c>
      <c r="J20717" s="9">
        <v>1.0410994291305542</v>
      </c>
      <c r="K20717" s="9">
        <v>0</v>
      </c>
      <c r="L20717" s="9">
        <v>73.812515258789063</v>
      </c>
    </row>
    <row r="20718" spans="1:12" x14ac:dyDescent="0.25">
      <c r="A20718" s="5" t="str">
        <f t="shared" si="323"/>
        <v>1ZoneRemainder of System71105</v>
      </c>
      <c r="B20718" s="9">
        <v>1</v>
      </c>
      <c r="C20718" t="s">
        <v>135</v>
      </c>
      <c r="D20718" t="s">
        <v>152</v>
      </c>
      <c r="E20718" s="9">
        <v>7</v>
      </c>
      <c r="F20718" s="9">
        <v>1</v>
      </c>
      <c r="G20718" s="9">
        <v>10</v>
      </c>
      <c r="H20718" s="9">
        <v>5</v>
      </c>
      <c r="I20718" s="9">
        <v>0.94997632503509521</v>
      </c>
      <c r="J20718" s="9">
        <v>0.94997632503509521</v>
      </c>
      <c r="K20718" s="9">
        <v>0</v>
      </c>
      <c r="L20718" s="9">
        <v>72.474876403808594</v>
      </c>
    </row>
    <row r="20719" spans="1:12" x14ac:dyDescent="0.25">
      <c r="A20719" s="5" t="str">
        <f t="shared" si="323"/>
        <v>1ZoneRemainder of System71106</v>
      </c>
      <c r="B20719" s="9">
        <v>1</v>
      </c>
      <c r="C20719" t="s">
        <v>135</v>
      </c>
      <c r="D20719" t="s">
        <v>152</v>
      </c>
      <c r="E20719" s="9">
        <v>7</v>
      </c>
      <c r="F20719" s="9">
        <v>1</v>
      </c>
      <c r="G20719" s="9">
        <v>10</v>
      </c>
      <c r="H20719" s="9">
        <v>6</v>
      </c>
      <c r="I20719" s="9">
        <v>0.8964124321937561</v>
      </c>
      <c r="J20719" s="9">
        <v>0.8964124321937561</v>
      </c>
      <c r="K20719" s="9">
        <v>0</v>
      </c>
      <c r="L20719" s="9">
        <v>71.379737854003906</v>
      </c>
    </row>
    <row r="20720" spans="1:12" x14ac:dyDescent="0.25">
      <c r="A20720" s="5" t="str">
        <f t="shared" si="323"/>
        <v>1ZoneRemainder of System71107</v>
      </c>
      <c r="B20720" s="9">
        <v>1</v>
      </c>
      <c r="C20720" t="s">
        <v>135</v>
      </c>
      <c r="D20720" t="s">
        <v>152</v>
      </c>
      <c r="E20720" s="9">
        <v>7</v>
      </c>
      <c r="F20720" s="9">
        <v>1</v>
      </c>
      <c r="G20720" s="9">
        <v>10</v>
      </c>
      <c r="H20720" s="9">
        <v>7</v>
      </c>
      <c r="I20720" s="9">
        <v>0.84436273574829102</v>
      </c>
      <c r="J20720" s="9">
        <v>0.84436273574829102</v>
      </c>
      <c r="K20720" s="9">
        <v>0</v>
      </c>
      <c r="L20720" s="9">
        <v>70.529922485351563</v>
      </c>
    </row>
    <row r="20721" spans="1:12" x14ac:dyDescent="0.25">
      <c r="A20721" s="5" t="str">
        <f t="shared" si="323"/>
        <v>1ZoneRemainder of System71108</v>
      </c>
      <c r="B20721" s="9">
        <v>1</v>
      </c>
      <c r="C20721" t="s">
        <v>135</v>
      </c>
      <c r="D20721" t="s">
        <v>152</v>
      </c>
      <c r="E20721" s="9">
        <v>7</v>
      </c>
      <c r="F20721" s="9">
        <v>1</v>
      </c>
      <c r="G20721" s="9">
        <v>10</v>
      </c>
      <c r="H20721" s="9">
        <v>8</v>
      </c>
      <c r="I20721" s="9">
        <v>0.81108856201171875</v>
      </c>
      <c r="J20721" s="9">
        <v>0.81108856201171875</v>
      </c>
      <c r="K20721" s="9">
        <v>0</v>
      </c>
      <c r="L20721" s="9">
        <v>71.23272705078125</v>
      </c>
    </row>
    <row r="20722" spans="1:12" x14ac:dyDescent="0.25">
      <c r="A20722" s="5" t="str">
        <f t="shared" si="323"/>
        <v>1ZoneRemainder of System71109</v>
      </c>
      <c r="B20722" s="9">
        <v>1</v>
      </c>
      <c r="C20722" t="s">
        <v>135</v>
      </c>
      <c r="D20722" t="s">
        <v>152</v>
      </c>
      <c r="E20722" s="9">
        <v>7</v>
      </c>
      <c r="F20722" s="9">
        <v>1</v>
      </c>
      <c r="G20722" s="9">
        <v>10</v>
      </c>
      <c r="H20722" s="9">
        <v>9</v>
      </c>
      <c r="I20722" s="9">
        <v>0.74783807992935181</v>
      </c>
      <c r="J20722" s="9">
        <v>0.74783807992935181</v>
      </c>
      <c r="K20722" s="9">
        <v>0</v>
      </c>
      <c r="L20722" s="9">
        <v>75.184616088867188</v>
      </c>
    </row>
    <row r="20723" spans="1:12" x14ac:dyDescent="0.25">
      <c r="A20723" s="5" t="str">
        <f t="shared" si="323"/>
        <v>1ZoneRemainder of System711010</v>
      </c>
      <c r="B20723" s="9">
        <v>1</v>
      </c>
      <c r="C20723" t="s">
        <v>135</v>
      </c>
      <c r="D20723" t="s">
        <v>152</v>
      </c>
      <c r="E20723" s="9">
        <v>7</v>
      </c>
      <c r="F20723" s="9">
        <v>1</v>
      </c>
      <c r="G20723" s="9">
        <v>10</v>
      </c>
      <c r="H20723" s="9">
        <v>10</v>
      </c>
      <c r="I20723" s="9">
        <v>0.78836429119110107</v>
      </c>
      <c r="J20723" s="9">
        <v>0.78836429119110107</v>
      </c>
      <c r="K20723" s="9">
        <v>0</v>
      </c>
      <c r="L20723" s="9">
        <v>81.267807006835938</v>
      </c>
    </row>
    <row r="20724" spans="1:12" x14ac:dyDescent="0.25">
      <c r="A20724" s="5" t="str">
        <f t="shared" si="323"/>
        <v>1ZoneRemainder of System711011</v>
      </c>
      <c r="B20724" s="9">
        <v>1</v>
      </c>
      <c r="C20724" t="s">
        <v>135</v>
      </c>
      <c r="D20724" t="s">
        <v>152</v>
      </c>
      <c r="E20724" s="9">
        <v>7</v>
      </c>
      <c r="F20724" s="9">
        <v>1</v>
      </c>
      <c r="G20724" s="9">
        <v>10</v>
      </c>
      <c r="H20724" s="9">
        <v>11</v>
      </c>
      <c r="I20724" s="9">
        <v>1.0248737335205078</v>
      </c>
      <c r="J20724" s="9">
        <v>1.0248737335205078</v>
      </c>
      <c r="K20724" s="9">
        <v>0</v>
      </c>
      <c r="L20724" s="9">
        <v>87.837944030761719</v>
      </c>
    </row>
    <row r="20725" spans="1:12" x14ac:dyDescent="0.25">
      <c r="A20725" s="5" t="str">
        <f t="shared" si="323"/>
        <v>1ZoneRemainder of System711012</v>
      </c>
      <c r="B20725" s="9">
        <v>1</v>
      </c>
      <c r="C20725" t="s">
        <v>135</v>
      </c>
      <c r="D20725" t="s">
        <v>152</v>
      </c>
      <c r="E20725" s="9">
        <v>7</v>
      </c>
      <c r="F20725" s="9">
        <v>1</v>
      </c>
      <c r="G20725" s="9">
        <v>10</v>
      </c>
      <c r="H20725" s="9">
        <v>12</v>
      </c>
      <c r="I20725" s="9">
        <v>1.2761082649230957</v>
      </c>
      <c r="J20725" s="9">
        <v>1.2761082649230957</v>
      </c>
      <c r="K20725" s="9">
        <v>0</v>
      </c>
      <c r="L20725" s="9">
        <v>92.762657165527344</v>
      </c>
    </row>
    <row r="20726" spans="1:12" x14ac:dyDescent="0.25">
      <c r="A20726" s="5" t="str">
        <f t="shared" si="323"/>
        <v>1ZoneRemainder of System711013</v>
      </c>
      <c r="B20726" s="9">
        <v>1</v>
      </c>
      <c r="C20726" t="s">
        <v>135</v>
      </c>
      <c r="D20726" t="s">
        <v>152</v>
      </c>
      <c r="E20726" s="9">
        <v>7</v>
      </c>
      <c r="F20726" s="9">
        <v>1</v>
      </c>
      <c r="G20726" s="9">
        <v>10</v>
      </c>
      <c r="H20726" s="9">
        <v>13</v>
      </c>
      <c r="I20726" s="9">
        <v>1.6383423805236816</v>
      </c>
      <c r="J20726" s="9">
        <v>1.6383423805236816</v>
      </c>
      <c r="K20726" s="9">
        <v>0</v>
      </c>
      <c r="L20726" s="9">
        <v>96.845649719238281</v>
      </c>
    </row>
    <row r="20727" spans="1:12" x14ac:dyDescent="0.25">
      <c r="A20727" s="5" t="str">
        <f t="shared" si="323"/>
        <v>1ZoneRemainder of System711014</v>
      </c>
      <c r="B20727" s="9">
        <v>1</v>
      </c>
      <c r="C20727" t="s">
        <v>135</v>
      </c>
      <c r="D20727" t="s">
        <v>152</v>
      </c>
      <c r="E20727" s="9">
        <v>7</v>
      </c>
      <c r="F20727" s="9">
        <v>1</v>
      </c>
      <c r="G20727" s="9">
        <v>10</v>
      </c>
      <c r="H20727" s="9">
        <v>14</v>
      </c>
      <c r="I20727" s="9">
        <v>2.0485978126525879</v>
      </c>
      <c r="J20727" s="9">
        <v>2.0485978126525879</v>
      </c>
      <c r="K20727" s="9">
        <v>0</v>
      </c>
      <c r="L20727" s="9">
        <v>99.901374816894531</v>
      </c>
    </row>
    <row r="20728" spans="1:12" x14ac:dyDescent="0.25">
      <c r="A20728" s="5" t="str">
        <f t="shared" si="323"/>
        <v>1ZoneRemainder of System711015</v>
      </c>
      <c r="B20728" s="9">
        <v>1</v>
      </c>
      <c r="C20728" t="s">
        <v>135</v>
      </c>
      <c r="D20728" t="s">
        <v>152</v>
      </c>
      <c r="E20728" s="9">
        <v>7</v>
      </c>
      <c r="F20728" s="9">
        <v>1</v>
      </c>
      <c r="G20728" s="9">
        <v>10</v>
      </c>
      <c r="H20728" s="9">
        <v>15</v>
      </c>
      <c r="I20728" s="9">
        <v>2.448333740234375</v>
      </c>
      <c r="J20728" s="9">
        <v>2.448333740234375</v>
      </c>
      <c r="K20728" s="9">
        <v>0</v>
      </c>
      <c r="L20728" s="9">
        <v>102.18704986572266</v>
      </c>
    </row>
    <row r="20729" spans="1:12" x14ac:dyDescent="0.25">
      <c r="A20729" s="5" t="str">
        <f t="shared" si="323"/>
        <v>1ZoneRemainder of System711016</v>
      </c>
      <c r="B20729" s="9">
        <v>1</v>
      </c>
      <c r="C20729" t="s">
        <v>135</v>
      </c>
      <c r="D20729" t="s">
        <v>152</v>
      </c>
      <c r="E20729" s="9">
        <v>7</v>
      </c>
      <c r="F20729" s="9">
        <v>1</v>
      </c>
      <c r="G20729" s="9">
        <v>10</v>
      </c>
      <c r="H20729" s="9">
        <v>16</v>
      </c>
      <c r="I20729" s="9">
        <v>2.8541035652160645</v>
      </c>
      <c r="J20729" s="9">
        <v>2.8541035652160645</v>
      </c>
      <c r="K20729" s="9">
        <v>0</v>
      </c>
      <c r="L20729" s="9">
        <v>102.97586059570313</v>
      </c>
    </row>
    <row r="20730" spans="1:12" x14ac:dyDescent="0.25">
      <c r="A20730" s="5" t="str">
        <f t="shared" si="323"/>
        <v>1ZoneRemainder of System711017</v>
      </c>
      <c r="B20730" s="9">
        <v>1</v>
      </c>
      <c r="C20730" t="s">
        <v>135</v>
      </c>
      <c r="D20730" t="s">
        <v>152</v>
      </c>
      <c r="E20730" s="9">
        <v>7</v>
      </c>
      <c r="F20730" s="9">
        <v>1</v>
      </c>
      <c r="G20730" s="9">
        <v>10</v>
      </c>
      <c r="H20730" s="9">
        <v>17</v>
      </c>
      <c r="I20730" s="9">
        <v>3.1481068134307861</v>
      </c>
      <c r="J20730" s="9">
        <v>1.8456267118453979</v>
      </c>
      <c r="K20730" s="9">
        <v>4.1649442166090012E-2</v>
      </c>
      <c r="L20730" s="9">
        <v>103.17005157470703</v>
      </c>
    </row>
    <row r="20731" spans="1:12" x14ac:dyDescent="0.25">
      <c r="A20731" s="5" t="str">
        <f t="shared" si="323"/>
        <v>1ZoneRemainder of System711018</v>
      </c>
      <c r="B20731" s="9">
        <v>1</v>
      </c>
      <c r="C20731" t="s">
        <v>135</v>
      </c>
      <c r="D20731" t="s">
        <v>152</v>
      </c>
      <c r="E20731" s="9">
        <v>7</v>
      </c>
      <c r="F20731" s="9">
        <v>1</v>
      </c>
      <c r="G20731" s="9">
        <v>10</v>
      </c>
      <c r="H20731" s="9">
        <v>18</v>
      </c>
      <c r="I20731" s="9">
        <v>3.3807673454284668</v>
      </c>
      <c r="J20731" s="9">
        <v>2.5329353809356689</v>
      </c>
      <c r="K20731" s="9">
        <v>6.4979970455169678E-2</v>
      </c>
      <c r="L20731" s="9">
        <v>102.35866546630859</v>
      </c>
    </row>
    <row r="20732" spans="1:12" x14ac:dyDescent="0.25">
      <c r="A20732" s="5" t="str">
        <f t="shared" si="323"/>
        <v>1ZoneRemainder of System711019</v>
      </c>
      <c r="B20732" s="9">
        <v>1</v>
      </c>
      <c r="C20732" t="s">
        <v>135</v>
      </c>
      <c r="D20732" t="s">
        <v>152</v>
      </c>
      <c r="E20732" s="9">
        <v>7</v>
      </c>
      <c r="F20732" s="9">
        <v>1</v>
      </c>
      <c r="G20732" s="9">
        <v>10</v>
      </c>
      <c r="H20732" s="9">
        <v>19</v>
      </c>
      <c r="I20732" s="9">
        <v>3.442664623260498</v>
      </c>
      <c r="J20732" s="9">
        <v>2.8960461616516113</v>
      </c>
      <c r="K20732" s="9">
        <v>3.9660152047872543E-2</v>
      </c>
      <c r="L20732" s="9">
        <v>101.17062377929688</v>
      </c>
    </row>
    <row r="20733" spans="1:12" x14ac:dyDescent="0.25">
      <c r="A20733" s="5" t="str">
        <f t="shared" si="323"/>
        <v>1ZoneRemainder of System711020</v>
      </c>
      <c r="B20733" s="9">
        <v>1</v>
      </c>
      <c r="C20733" t="s">
        <v>135</v>
      </c>
      <c r="D20733" t="s">
        <v>152</v>
      </c>
      <c r="E20733" s="9">
        <v>7</v>
      </c>
      <c r="F20733" s="9">
        <v>1</v>
      </c>
      <c r="G20733" s="9">
        <v>10</v>
      </c>
      <c r="H20733" s="9">
        <v>20</v>
      </c>
      <c r="I20733" s="9">
        <v>3.3083829879760742</v>
      </c>
      <c r="J20733" s="9">
        <v>2.9413509368896484</v>
      </c>
      <c r="K20733" s="9">
        <v>2.0687494426965714E-2</v>
      </c>
      <c r="L20733" s="9">
        <v>99.268684387207031</v>
      </c>
    </row>
    <row r="20734" spans="1:12" x14ac:dyDescent="0.25">
      <c r="A20734" s="5" t="str">
        <f t="shared" si="323"/>
        <v>1ZoneRemainder of System711021</v>
      </c>
      <c r="B20734" s="9">
        <v>1</v>
      </c>
      <c r="C20734" t="s">
        <v>135</v>
      </c>
      <c r="D20734" t="s">
        <v>152</v>
      </c>
      <c r="E20734" s="9">
        <v>7</v>
      </c>
      <c r="F20734" s="9">
        <v>1</v>
      </c>
      <c r="G20734" s="9">
        <v>10</v>
      </c>
      <c r="H20734" s="9">
        <v>21</v>
      </c>
      <c r="I20734" s="9">
        <v>3.1578526496887207</v>
      </c>
      <c r="J20734" s="9">
        <v>2.8155255317687988</v>
      </c>
      <c r="K20734" s="9">
        <v>1.5581785701215267E-2</v>
      </c>
      <c r="L20734" s="9">
        <v>96.090774536132813</v>
      </c>
    </row>
    <row r="20735" spans="1:12" x14ac:dyDescent="0.25">
      <c r="A20735" s="5" t="str">
        <f t="shared" si="323"/>
        <v>1ZoneRemainder of System711022</v>
      </c>
      <c r="B20735" s="9">
        <v>1</v>
      </c>
      <c r="C20735" t="s">
        <v>135</v>
      </c>
      <c r="D20735" t="s">
        <v>152</v>
      </c>
      <c r="E20735" s="9">
        <v>7</v>
      </c>
      <c r="F20735" s="9">
        <v>1</v>
      </c>
      <c r="G20735" s="9">
        <v>10</v>
      </c>
      <c r="H20735" s="9">
        <v>22</v>
      </c>
      <c r="I20735" s="9">
        <v>2.9668765068054199</v>
      </c>
      <c r="J20735" s="9">
        <v>3.4794168472290039</v>
      </c>
      <c r="K20735" s="9">
        <v>5.9512428939342499E-2</v>
      </c>
      <c r="L20735" s="9">
        <v>92.186576843261719</v>
      </c>
    </row>
    <row r="20736" spans="1:12" x14ac:dyDescent="0.25">
      <c r="A20736" s="5" t="str">
        <f t="shared" si="323"/>
        <v>1ZoneRemainder of System711023</v>
      </c>
      <c r="B20736" s="9">
        <v>1</v>
      </c>
      <c r="C20736" t="s">
        <v>135</v>
      </c>
      <c r="D20736" t="s">
        <v>152</v>
      </c>
      <c r="E20736" s="9">
        <v>7</v>
      </c>
      <c r="F20736" s="9">
        <v>1</v>
      </c>
      <c r="G20736" s="9">
        <v>10</v>
      </c>
      <c r="H20736" s="9">
        <v>23</v>
      </c>
      <c r="I20736" s="9">
        <v>2.6092691421508789</v>
      </c>
      <c r="J20736" s="9">
        <v>2.7954213619232178</v>
      </c>
      <c r="K20736" s="9">
        <v>3.2982926815748215E-2</v>
      </c>
      <c r="L20736" s="9">
        <v>89.510520935058594</v>
      </c>
    </row>
    <row r="20737" spans="1:12" x14ac:dyDescent="0.25">
      <c r="A20737" s="5" t="str">
        <f t="shared" si="323"/>
        <v>1ZoneRemainder of System711024</v>
      </c>
      <c r="B20737" s="9">
        <v>1</v>
      </c>
      <c r="C20737" t="s">
        <v>135</v>
      </c>
      <c r="D20737" t="s">
        <v>152</v>
      </c>
      <c r="E20737" s="9">
        <v>7</v>
      </c>
      <c r="F20737" s="9">
        <v>1</v>
      </c>
      <c r="G20737" s="9">
        <v>10</v>
      </c>
      <c r="H20737" s="9">
        <v>24</v>
      </c>
      <c r="I20737" s="9">
        <v>2.1963646411895752</v>
      </c>
      <c r="J20737" s="9">
        <v>2.3054811954498291</v>
      </c>
      <c r="K20737" s="9">
        <v>2.2009328007698059E-2</v>
      </c>
      <c r="L20737" s="9">
        <v>87.096145629882813</v>
      </c>
    </row>
    <row r="20738" spans="1:12" x14ac:dyDescent="0.25">
      <c r="A20738" s="5" t="str">
        <f t="shared" si="323"/>
        <v>1ZoneRemainder of System8021</v>
      </c>
      <c r="B20738" s="9">
        <v>1</v>
      </c>
      <c r="C20738" t="s">
        <v>135</v>
      </c>
      <c r="D20738" t="s">
        <v>152</v>
      </c>
      <c r="E20738" s="9">
        <v>8</v>
      </c>
      <c r="F20738" s="9">
        <v>0</v>
      </c>
      <c r="G20738" s="9">
        <v>2</v>
      </c>
      <c r="H20738" s="9">
        <v>1</v>
      </c>
      <c r="I20738" s="9">
        <v>1.6749674081802368</v>
      </c>
      <c r="J20738" s="9">
        <v>1.6749674081802368</v>
      </c>
      <c r="K20738" s="9">
        <v>0</v>
      </c>
      <c r="L20738" s="9">
        <v>79.805351257324219</v>
      </c>
    </row>
    <row r="20739" spans="1:12" x14ac:dyDescent="0.25">
      <c r="A20739" s="5" t="str">
        <f t="shared" ref="A20739:A20802" si="324">B20739&amp;C20739&amp;D20739&amp;E20739&amp;F20739&amp;G20739&amp;H20739</f>
        <v>1ZoneRemainder of System8022</v>
      </c>
      <c r="B20739" s="9">
        <v>1</v>
      </c>
      <c r="C20739" t="s">
        <v>135</v>
      </c>
      <c r="D20739" t="s">
        <v>152</v>
      </c>
      <c r="E20739" s="9">
        <v>8</v>
      </c>
      <c r="F20739" s="9">
        <v>0</v>
      </c>
      <c r="G20739" s="9">
        <v>2</v>
      </c>
      <c r="H20739" s="9">
        <v>2</v>
      </c>
      <c r="I20739" s="9">
        <v>1.4371532201766968</v>
      </c>
      <c r="J20739" s="9">
        <v>1.4371532201766968</v>
      </c>
      <c r="K20739" s="9">
        <v>0</v>
      </c>
      <c r="L20739" s="9">
        <v>78.631568908691406</v>
      </c>
    </row>
    <row r="20740" spans="1:12" x14ac:dyDescent="0.25">
      <c r="A20740" s="5" t="str">
        <f t="shared" si="324"/>
        <v>1ZoneRemainder of System8023</v>
      </c>
      <c r="B20740" s="9">
        <v>1</v>
      </c>
      <c r="C20740" t="s">
        <v>135</v>
      </c>
      <c r="D20740" t="s">
        <v>152</v>
      </c>
      <c r="E20740" s="9">
        <v>8</v>
      </c>
      <c r="F20740" s="9">
        <v>0</v>
      </c>
      <c r="G20740" s="9">
        <v>2</v>
      </c>
      <c r="H20740" s="9">
        <v>3</v>
      </c>
      <c r="I20740" s="9">
        <v>1.2580457925796509</v>
      </c>
      <c r="J20740" s="9">
        <v>1.2580457925796509</v>
      </c>
      <c r="K20740" s="9">
        <v>0</v>
      </c>
      <c r="L20740" s="9">
        <v>77.407669067382813</v>
      </c>
    </row>
    <row r="20741" spans="1:12" x14ac:dyDescent="0.25">
      <c r="A20741" s="5" t="str">
        <f t="shared" si="324"/>
        <v>1ZoneRemainder of System8024</v>
      </c>
      <c r="B20741" s="9">
        <v>1</v>
      </c>
      <c r="C20741" t="s">
        <v>135</v>
      </c>
      <c r="D20741" t="s">
        <v>152</v>
      </c>
      <c r="E20741" s="9">
        <v>8</v>
      </c>
      <c r="F20741" s="9">
        <v>0</v>
      </c>
      <c r="G20741" s="9">
        <v>2</v>
      </c>
      <c r="H20741" s="9">
        <v>4</v>
      </c>
      <c r="I20741" s="9">
        <v>1.1268583536148071</v>
      </c>
      <c r="J20741" s="9">
        <v>1.1268583536148071</v>
      </c>
      <c r="K20741" s="9">
        <v>0</v>
      </c>
      <c r="L20741" s="9">
        <v>76.441070556640625</v>
      </c>
    </row>
    <row r="20742" spans="1:12" x14ac:dyDescent="0.25">
      <c r="A20742" s="5" t="str">
        <f t="shared" si="324"/>
        <v>1ZoneRemainder of System8025</v>
      </c>
      <c r="B20742" s="9">
        <v>1</v>
      </c>
      <c r="C20742" t="s">
        <v>135</v>
      </c>
      <c r="D20742" t="s">
        <v>152</v>
      </c>
      <c r="E20742" s="9">
        <v>8</v>
      </c>
      <c r="F20742" s="9">
        <v>0</v>
      </c>
      <c r="G20742" s="9">
        <v>2</v>
      </c>
      <c r="H20742" s="9">
        <v>5</v>
      </c>
      <c r="I20742" s="9">
        <v>1.0283545255661011</v>
      </c>
      <c r="J20742" s="9">
        <v>1.0283545255661011</v>
      </c>
      <c r="K20742" s="9">
        <v>0</v>
      </c>
      <c r="L20742" s="9">
        <v>75.406303405761719</v>
      </c>
    </row>
    <row r="20743" spans="1:12" x14ac:dyDescent="0.25">
      <c r="A20743" s="5" t="str">
        <f t="shared" si="324"/>
        <v>1ZoneRemainder of System8026</v>
      </c>
      <c r="B20743" s="9">
        <v>1</v>
      </c>
      <c r="C20743" t="s">
        <v>135</v>
      </c>
      <c r="D20743" t="s">
        <v>152</v>
      </c>
      <c r="E20743" s="9">
        <v>8</v>
      </c>
      <c r="F20743" s="9">
        <v>0</v>
      </c>
      <c r="G20743" s="9">
        <v>2</v>
      </c>
      <c r="H20743" s="9">
        <v>6</v>
      </c>
      <c r="I20743" s="9">
        <v>0.97599619626998901</v>
      </c>
      <c r="J20743" s="9">
        <v>0.97599619626998901</v>
      </c>
      <c r="K20743" s="9">
        <v>0</v>
      </c>
      <c r="L20743" s="9">
        <v>74.583442687988281</v>
      </c>
    </row>
    <row r="20744" spans="1:12" x14ac:dyDescent="0.25">
      <c r="A20744" s="5" t="str">
        <f t="shared" si="324"/>
        <v>1ZoneRemainder of System8027</v>
      </c>
      <c r="B20744" s="9">
        <v>1</v>
      </c>
      <c r="C20744" t="s">
        <v>135</v>
      </c>
      <c r="D20744" t="s">
        <v>152</v>
      </c>
      <c r="E20744" s="9">
        <v>8</v>
      </c>
      <c r="F20744" s="9">
        <v>0</v>
      </c>
      <c r="G20744" s="9">
        <v>2</v>
      </c>
      <c r="H20744" s="9">
        <v>7</v>
      </c>
      <c r="I20744" s="9">
        <v>0.93411177396774292</v>
      </c>
      <c r="J20744" s="9">
        <v>0.93411177396774292</v>
      </c>
      <c r="K20744" s="9">
        <v>0</v>
      </c>
      <c r="L20744" s="9">
        <v>73.770858764648438</v>
      </c>
    </row>
    <row r="20745" spans="1:12" x14ac:dyDescent="0.25">
      <c r="A20745" s="5" t="str">
        <f t="shared" si="324"/>
        <v>1ZoneRemainder of System8028</v>
      </c>
      <c r="B20745" s="9">
        <v>1</v>
      </c>
      <c r="C20745" t="s">
        <v>135</v>
      </c>
      <c r="D20745" t="s">
        <v>152</v>
      </c>
      <c r="E20745" s="9">
        <v>8</v>
      </c>
      <c r="F20745" s="9">
        <v>0</v>
      </c>
      <c r="G20745" s="9">
        <v>2</v>
      </c>
      <c r="H20745" s="9">
        <v>8</v>
      </c>
      <c r="I20745" s="9">
        <v>0.89210790395736694</v>
      </c>
      <c r="J20745" s="9">
        <v>0.89210790395736694</v>
      </c>
      <c r="K20745" s="9">
        <v>0</v>
      </c>
      <c r="L20745" s="9">
        <v>73.539688110351563</v>
      </c>
    </row>
    <row r="20746" spans="1:12" x14ac:dyDescent="0.25">
      <c r="A20746" s="5" t="str">
        <f t="shared" si="324"/>
        <v>1ZoneRemainder of System8029</v>
      </c>
      <c r="B20746" s="9">
        <v>1</v>
      </c>
      <c r="C20746" t="s">
        <v>135</v>
      </c>
      <c r="D20746" t="s">
        <v>152</v>
      </c>
      <c r="E20746" s="9">
        <v>8</v>
      </c>
      <c r="F20746" s="9">
        <v>0</v>
      </c>
      <c r="G20746" s="9">
        <v>2</v>
      </c>
      <c r="H20746" s="9">
        <v>9</v>
      </c>
      <c r="I20746" s="9">
        <v>0.79595893621444702</v>
      </c>
      <c r="J20746" s="9">
        <v>0.79595893621444702</v>
      </c>
      <c r="K20746" s="9">
        <v>0</v>
      </c>
      <c r="L20746" s="9">
        <v>75.689254760742188</v>
      </c>
    </row>
    <row r="20747" spans="1:12" x14ac:dyDescent="0.25">
      <c r="A20747" s="5" t="str">
        <f t="shared" si="324"/>
        <v>1ZoneRemainder of System80210</v>
      </c>
      <c r="B20747" s="9">
        <v>1</v>
      </c>
      <c r="C20747" t="s">
        <v>135</v>
      </c>
      <c r="D20747" t="s">
        <v>152</v>
      </c>
      <c r="E20747" s="9">
        <v>8</v>
      </c>
      <c r="F20747" s="9">
        <v>0</v>
      </c>
      <c r="G20747" s="9">
        <v>2</v>
      </c>
      <c r="H20747" s="9">
        <v>10</v>
      </c>
      <c r="I20747" s="9">
        <v>0.73654419183731079</v>
      </c>
      <c r="J20747" s="9">
        <v>0.73654419183731079</v>
      </c>
      <c r="K20747" s="9">
        <v>0</v>
      </c>
      <c r="L20747" s="9">
        <v>79.717254638671875</v>
      </c>
    </row>
    <row r="20748" spans="1:12" x14ac:dyDescent="0.25">
      <c r="A20748" s="5" t="str">
        <f t="shared" si="324"/>
        <v>1ZoneRemainder of System80211</v>
      </c>
      <c r="B20748" s="9">
        <v>1</v>
      </c>
      <c r="C20748" t="s">
        <v>135</v>
      </c>
      <c r="D20748" t="s">
        <v>152</v>
      </c>
      <c r="E20748" s="9">
        <v>8</v>
      </c>
      <c r="F20748" s="9">
        <v>0</v>
      </c>
      <c r="G20748" s="9">
        <v>2</v>
      </c>
      <c r="H20748" s="9">
        <v>11</v>
      </c>
      <c r="I20748" s="9">
        <v>0.80565249919891357</v>
      </c>
      <c r="J20748" s="9">
        <v>0.80565249919891357</v>
      </c>
      <c r="K20748" s="9">
        <v>0</v>
      </c>
      <c r="L20748" s="9">
        <v>84.052871704101563</v>
      </c>
    </row>
    <row r="20749" spans="1:12" x14ac:dyDescent="0.25">
      <c r="A20749" s="5" t="str">
        <f t="shared" si="324"/>
        <v>1ZoneRemainder of System80212</v>
      </c>
      <c r="B20749" s="9">
        <v>1</v>
      </c>
      <c r="C20749" t="s">
        <v>135</v>
      </c>
      <c r="D20749" t="s">
        <v>152</v>
      </c>
      <c r="E20749" s="9">
        <v>8</v>
      </c>
      <c r="F20749" s="9">
        <v>0</v>
      </c>
      <c r="G20749" s="9">
        <v>2</v>
      </c>
      <c r="H20749" s="9">
        <v>12</v>
      </c>
      <c r="I20749" s="9">
        <v>0.98821824789047241</v>
      </c>
      <c r="J20749" s="9">
        <v>0.98821824789047241</v>
      </c>
      <c r="K20749" s="9">
        <v>0</v>
      </c>
      <c r="L20749" s="9">
        <v>88.175514221191406</v>
      </c>
    </row>
    <row r="20750" spans="1:12" x14ac:dyDescent="0.25">
      <c r="A20750" s="5" t="str">
        <f t="shared" si="324"/>
        <v>1ZoneRemainder of System80213</v>
      </c>
      <c r="B20750" s="9">
        <v>1</v>
      </c>
      <c r="C20750" t="s">
        <v>135</v>
      </c>
      <c r="D20750" t="s">
        <v>152</v>
      </c>
      <c r="E20750" s="9">
        <v>8</v>
      </c>
      <c r="F20750" s="9">
        <v>0</v>
      </c>
      <c r="G20750" s="9">
        <v>2</v>
      </c>
      <c r="H20750" s="9">
        <v>13</v>
      </c>
      <c r="I20750" s="9">
        <v>1.2782819271087646</v>
      </c>
      <c r="J20750" s="9">
        <v>1.2782819271087646</v>
      </c>
      <c r="K20750" s="9">
        <v>0</v>
      </c>
      <c r="L20750" s="9">
        <v>91.076713562011719</v>
      </c>
    </row>
    <row r="20751" spans="1:12" x14ac:dyDescent="0.25">
      <c r="A20751" s="5" t="str">
        <f t="shared" si="324"/>
        <v>1ZoneRemainder of System80214</v>
      </c>
      <c r="B20751" s="9">
        <v>1</v>
      </c>
      <c r="C20751" t="s">
        <v>135</v>
      </c>
      <c r="D20751" t="s">
        <v>152</v>
      </c>
      <c r="E20751" s="9">
        <v>8</v>
      </c>
      <c r="F20751" s="9">
        <v>0</v>
      </c>
      <c r="G20751" s="9">
        <v>2</v>
      </c>
      <c r="H20751" s="9">
        <v>14</v>
      </c>
      <c r="I20751" s="9">
        <v>1.6137098073959351</v>
      </c>
      <c r="J20751" s="9">
        <v>1.6137098073959351</v>
      </c>
      <c r="K20751" s="9">
        <v>0</v>
      </c>
      <c r="L20751" s="9">
        <v>93.272842407226563</v>
      </c>
    </row>
    <row r="20752" spans="1:12" x14ac:dyDescent="0.25">
      <c r="A20752" s="5" t="str">
        <f t="shared" si="324"/>
        <v>1ZoneRemainder of System80215</v>
      </c>
      <c r="B20752" s="9">
        <v>1</v>
      </c>
      <c r="C20752" t="s">
        <v>135</v>
      </c>
      <c r="D20752" t="s">
        <v>152</v>
      </c>
      <c r="E20752" s="9">
        <v>8</v>
      </c>
      <c r="F20752" s="9">
        <v>0</v>
      </c>
      <c r="G20752" s="9">
        <v>2</v>
      </c>
      <c r="H20752" s="9">
        <v>15</v>
      </c>
      <c r="I20752" s="9">
        <v>1.9574559926986694</v>
      </c>
      <c r="J20752" s="9">
        <v>1.9574559926986694</v>
      </c>
      <c r="K20752" s="9">
        <v>0</v>
      </c>
      <c r="L20752" s="9">
        <v>94.532882690429688</v>
      </c>
    </row>
    <row r="20753" spans="1:12" x14ac:dyDescent="0.25">
      <c r="A20753" s="5" t="str">
        <f t="shared" si="324"/>
        <v>1ZoneRemainder of System80216</v>
      </c>
      <c r="B20753" s="9">
        <v>1</v>
      </c>
      <c r="C20753" t="s">
        <v>135</v>
      </c>
      <c r="D20753" t="s">
        <v>152</v>
      </c>
      <c r="E20753" s="9">
        <v>8</v>
      </c>
      <c r="F20753" s="9">
        <v>0</v>
      </c>
      <c r="G20753" s="9">
        <v>2</v>
      </c>
      <c r="H20753" s="9">
        <v>16</v>
      </c>
      <c r="I20753" s="9">
        <v>2.3242936134338379</v>
      </c>
      <c r="J20753" s="9">
        <v>2.3242936134338379</v>
      </c>
      <c r="K20753" s="9">
        <v>0</v>
      </c>
      <c r="L20753" s="9">
        <v>94.453628540039063</v>
      </c>
    </row>
    <row r="20754" spans="1:12" x14ac:dyDescent="0.25">
      <c r="A20754" s="5" t="str">
        <f t="shared" si="324"/>
        <v>1ZoneRemainder of System80217</v>
      </c>
      <c r="B20754" s="9">
        <v>1</v>
      </c>
      <c r="C20754" t="s">
        <v>135</v>
      </c>
      <c r="D20754" t="s">
        <v>152</v>
      </c>
      <c r="E20754" s="9">
        <v>8</v>
      </c>
      <c r="F20754" s="9">
        <v>0</v>
      </c>
      <c r="G20754" s="9">
        <v>2</v>
      </c>
      <c r="H20754" s="9">
        <v>17</v>
      </c>
      <c r="I20754" s="9">
        <v>2.6177768707275391</v>
      </c>
      <c r="J20754" s="9">
        <v>1.5251762866973877</v>
      </c>
      <c r="K20754" s="9">
        <v>1.7289508134126663E-2</v>
      </c>
      <c r="L20754" s="9">
        <v>94.09368896484375</v>
      </c>
    </row>
    <row r="20755" spans="1:12" x14ac:dyDescent="0.25">
      <c r="A20755" s="5" t="str">
        <f t="shared" si="324"/>
        <v>1ZoneRemainder of System80218</v>
      </c>
      <c r="B20755" s="9">
        <v>1</v>
      </c>
      <c r="C20755" t="s">
        <v>135</v>
      </c>
      <c r="D20755" t="s">
        <v>152</v>
      </c>
      <c r="E20755" s="9">
        <v>8</v>
      </c>
      <c r="F20755" s="9">
        <v>0</v>
      </c>
      <c r="G20755" s="9">
        <v>2</v>
      </c>
      <c r="H20755" s="9">
        <v>18</v>
      </c>
      <c r="I20755" s="9">
        <v>2.8934075832366943</v>
      </c>
      <c r="J20755" s="9">
        <v>2.2708864212036133</v>
      </c>
      <c r="K20755" s="9">
        <v>3.3096332103013992E-2</v>
      </c>
      <c r="L20755" s="9">
        <v>91.870262145996094</v>
      </c>
    </row>
    <row r="20756" spans="1:12" x14ac:dyDescent="0.25">
      <c r="A20756" s="5" t="str">
        <f t="shared" si="324"/>
        <v>1ZoneRemainder of System80219</v>
      </c>
      <c r="B20756" s="9">
        <v>1</v>
      </c>
      <c r="C20756" t="s">
        <v>135</v>
      </c>
      <c r="D20756" t="s">
        <v>152</v>
      </c>
      <c r="E20756" s="9">
        <v>8</v>
      </c>
      <c r="F20756" s="9">
        <v>0</v>
      </c>
      <c r="G20756" s="9">
        <v>2</v>
      </c>
      <c r="H20756" s="9">
        <v>19</v>
      </c>
      <c r="I20756" s="9">
        <v>2.9954986572265625</v>
      </c>
      <c r="J20756" s="9">
        <v>2.6200625896453857</v>
      </c>
      <c r="K20756" s="9">
        <v>2.684553898870945E-2</v>
      </c>
      <c r="L20756" s="9">
        <v>89.833396911621094</v>
      </c>
    </row>
    <row r="20757" spans="1:12" x14ac:dyDescent="0.25">
      <c r="A20757" s="5" t="str">
        <f t="shared" si="324"/>
        <v>1ZoneRemainder of System80220</v>
      </c>
      <c r="B20757" s="9">
        <v>1</v>
      </c>
      <c r="C20757" t="s">
        <v>135</v>
      </c>
      <c r="D20757" t="s">
        <v>152</v>
      </c>
      <c r="E20757" s="9">
        <v>8</v>
      </c>
      <c r="F20757" s="9">
        <v>0</v>
      </c>
      <c r="G20757" s="9">
        <v>2</v>
      </c>
      <c r="H20757" s="9">
        <v>20</v>
      </c>
      <c r="I20757" s="9">
        <v>2.8436799049377441</v>
      </c>
      <c r="J20757" s="9">
        <v>2.5617420673370361</v>
      </c>
      <c r="K20757" s="9">
        <v>6.5578161738812923E-3</v>
      </c>
      <c r="L20757" s="9">
        <v>88.322578430175781</v>
      </c>
    </row>
    <row r="20758" spans="1:12" x14ac:dyDescent="0.25">
      <c r="A20758" s="5" t="str">
        <f t="shared" si="324"/>
        <v>1ZoneRemainder of System80221</v>
      </c>
      <c r="B20758" s="9">
        <v>1</v>
      </c>
      <c r="C20758" t="s">
        <v>135</v>
      </c>
      <c r="D20758" t="s">
        <v>152</v>
      </c>
      <c r="E20758" s="9">
        <v>8</v>
      </c>
      <c r="F20758" s="9">
        <v>0</v>
      </c>
      <c r="G20758" s="9">
        <v>2</v>
      </c>
      <c r="H20758" s="9">
        <v>21</v>
      </c>
      <c r="I20758" s="9">
        <v>2.6996505260467529</v>
      </c>
      <c r="J20758" s="9">
        <v>2.4401037693023682</v>
      </c>
      <c r="K20758" s="9">
        <v>7.7549442648887634E-3</v>
      </c>
      <c r="L20758" s="9">
        <v>85.442298889160156</v>
      </c>
    </row>
    <row r="20759" spans="1:12" x14ac:dyDescent="0.25">
      <c r="A20759" s="5" t="str">
        <f t="shared" si="324"/>
        <v>1ZoneRemainder of System80222</v>
      </c>
      <c r="B20759" s="9">
        <v>1</v>
      </c>
      <c r="C20759" t="s">
        <v>135</v>
      </c>
      <c r="D20759" t="s">
        <v>152</v>
      </c>
      <c r="E20759" s="9">
        <v>8</v>
      </c>
      <c r="F20759" s="9">
        <v>0</v>
      </c>
      <c r="G20759" s="9">
        <v>2</v>
      </c>
      <c r="H20759" s="9">
        <v>22</v>
      </c>
      <c r="I20759" s="9">
        <v>2.5433487892150879</v>
      </c>
      <c r="J20759" s="9">
        <v>3.0347661972045898</v>
      </c>
      <c r="K20759" s="9">
        <v>1.7323452979326248E-2</v>
      </c>
      <c r="L20759" s="9">
        <v>83.278816223144531</v>
      </c>
    </row>
    <row r="20760" spans="1:12" x14ac:dyDescent="0.25">
      <c r="A20760" s="5" t="str">
        <f t="shared" si="324"/>
        <v>1ZoneRemainder of System80223</v>
      </c>
      <c r="B20760" s="9">
        <v>1</v>
      </c>
      <c r="C20760" t="s">
        <v>135</v>
      </c>
      <c r="D20760" t="s">
        <v>152</v>
      </c>
      <c r="E20760" s="9">
        <v>8</v>
      </c>
      <c r="F20760" s="9">
        <v>0</v>
      </c>
      <c r="G20760" s="9">
        <v>2</v>
      </c>
      <c r="H20760" s="9">
        <v>23</v>
      </c>
      <c r="I20760" s="9">
        <v>2.2588980197906494</v>
      </c>
      <c r="J20760" s="9">
        <v>2.4363083839416504</v>
      </c>
      <c r="K20760" s="9">
        <v>1.2099224142730236E-2</v>
      </c>
      <c r="L20760" s="9">
        <v>81.966346740722656</v>
      </c>
    </row>
    <row r="20761" spans="1:12" x14ac:dyDescent="0.25">
      <c r="A20761" s="5" t="str">
        <f t="shared" si="324"/>
        <v>1ZoneRemainder of System80224</v>
      </c>
      <c r="B20761" s="9">
        <v>1</v>
      </c>
      <c r="C20761" t="s">
        <v>135</v>
      </c>
      <c r="D20761" t="s">
        <v>152</v>
      </c>
      <c r="E20761" s="9">
        <v>8</v>
      </c>
      <c r="F20761" s="9">
        <v>0</v>
      </c>
      <c r="G20761" s="9">
        <v>2</v>
      </c>
      <c r="H20761" s="9">
        <v>24</v>
      </c>
      <c r="I20761" s="9">
        <v>1.9073038101196289</v>
      </c>
      <c r="J20761" s="9">
        <v>2.0069117546081543</v>
      </c>
      <c r="K20761" s="9">
        <v>9.1764582321047783E-3</v>
      </c>
      <c r="L20761" s="9">
        <v>80.754158020019531</v>
      </c>
    </row>
    <row r="20762" spans="1:12" x14ac:dyDescent="0.25">
      <c r="A20762" s="5" t="str">
        <f t="shared" si="324"/>
        <v>1ZoneRemainder of System80101</v>
      </c>
      <c r="B20762" s="9">
        <v>1</v>
      </c>
      <c r="C20762" t="s">
        <v>135</v>
      </c>
      <c r="D20762" t="s">
        <v>152</v>
      </c>
      <c r="E20762" s="9">
        <v>8</v>
      </c>
      <c r="F20762" s="9">
        <v>0</v>
      </c>
      <c r="G20762" s="9">
        <v>10</v>
      </c>
      <c r="H20762" s="9">
        <v>1</v>
      </c>
      <c r="I20762" s="9">
        <v>1.5637835264205933</v>
      </c>
      <c r="J20762" s="9">
        <v>1.5637835264205933</v>
      </c>
      <c r="K20762" s="9">
        <v>0</v>
      </c>
      <c r="L20762" s="9">
        <v>77.728424072265625</v>
      </c>
    </row>
    <row r="20763" spans="1:12" x14ac:dyDescent="0.25">
      <c r="A20763" s="5" t="str">
        <f t="shared" si="324"/>
        <v>1ZoneRemainder of System80102</v>
      </c>
      <c r="B20763" s="9">
        <v>1</v>
      </c>
      <c r="C20763" t="s">
        <v>135</v>
      </c>
      <c r="D20763" t="s">
        <v>152</v>
      </c>
      <c r="E20763" s="9">
        <v>8</v>
      </c>
      <c r="F20763" s="9">
        <v>0</v>
      </c>
      <c r="G20763" s="9">
        <v>10</v>
      </c>
      <c r="H20763" s="9">
        <v>2</v>
      </c>
      <c r="I20763" s="9">
        <v>1.3434953689575195</v>
      </c>
      <c r="J20763" s="9">
        <v>1.3434953689575195</v>
      </c>
      <c r="K20763" s="9">
        <v>0</v>
      </c>
      <c r="L20763" s="9">
        <v>76.636680603027344</v>
      </c>
    </row>
    <row r="20764" spans="1:12" x14ac:dyDescent="0.25">
      <c r="A20764" s="5" t="str">
        <f t="shared" si="324"/>
        <v>1ZoneRemainder of System80103</v>
      </c>
      <c r="B20764" s="9">
        <v>1</v>
      </c>
      <c r="C20764" t="s">
        <v>135</v>
      </c>
      <c r="D20764" t="s">
        <v>152</v>
      </c>
      <c r="E20764" s="9">
        <v>8</v>
      </c>
      <c r="F20764" s="9">
        <v>0</v>
      </c>
      <c r="G20764" s="9">
        <v>10</v>
      </c>
      <c r="H20764" s="9">
        <v>3</v>
      </c>
      <c r="I20764" s="9">
        <v>1.1922198534011841</v>
      </c>
      <c r="J20764" s="9">
        <v>1.1922198534011841</v>
      </c>
      <c r="K20764" s="9">
        <v>0</v>
      </c>
      <c r="L20764" s="9">
        <v>75.895919799804688</v>
      </c>
    </row>
    <row r="20765" spans="1:12" x14ac:dyDescent="0.25">
      <c r="A20765" s="5" t="str">
        <f t="shared" si="324"/>
        <v>1ZoneRemainder of System80104</v>
      </c>
      <c r="B20765" s="9">
        <v>1</v>
      </c>
      <c r="C20765" t="s">
        <v>135</v>
      </c>
      <c r="D20765" t="s">
        <v>152</v>
      </c>
      <c r="E20765" s="9">
        <v>8</v>
      </c>
      <c r="F20765" s="9">
        <v>0</v>
      </c>
      <c r="G20765" s="9">
        <v>10</v>
      </c>
      <c r="H20765" s="9">
        <v>4</v>
      </c>
      <c r="I20765" s="9">
        <v>1.0759259462356567</v>
      </c>
      <c r="J20765" s="9">
        <v>1.0759259462356567</v>
      </c>
      <c r="K20765" s="9">
        <v>0</v>
      </c>
      <c r="L20765" s="9">
        <v>75.021049499511719</v>
      </c>
    </row>
    <row r="20766" spans="1:12" x14ac:dyDescent="0.25">
      <c r="A20766" s="5" t="str">
        <f t="shared" si="324"/>
        <v>1ZoneRemainder of System80105</v>
      </c>
      <c r="B20766" s="9">
        <v>1</v>
      </c>
      <c r="C20766" t="s">
        <v>135</v>
      </c>
      <c r="D20766" t="s">
        <v>152</v>
      </c>
      <c r="E20766" s="9">
        <v>8</v>
      </c>
      <c r="F20766" s="9">
        <v>0</v>
      </c>
      <c r="G20766" s="9">
        <v>10</v>
      </c>
      <c r="H20766" s="9">
        <v>5</v>
      </c>
      <c r="I20766" s="9">
        <v>0.98621028661727905</v>
      </c>
      <c r="J20766" s="9">
        <v>0.98621028661727905</v>
      </c>
      <c r="K20766" s="9">
        <v>0</v>
      </c>
      <c r="L20766" s="9">
        <v>74.01275634765625</v>
      </c>
    </row>
    <row r="20767" spans="1:12" x14ac:dyDescent="0.25">
      <c r="A20767" s="5" t="str">
        <f t="shared" si="324"/>
        <v>1ZoneRemainder of System80106</v>
      </c>
      <c r="B20767" s="9">
        <v>1</v>
      </c>
      <c r="C20767" t="s">
        <v>135</v>
      </c>
      <c r="D20767" t="s">
        <v>152</v>
      </c>
      <c r="E20767" s="9">
        <v>8</v>
      </c>
      <c r="F20767" s="9">
        <v>0</v>
      </c>
      <c r="G20767" s="9">
        <v>10</v>
      </c>
      <c r="H20767" s="9">
        <v>6</v>
      </c>
      <c r="I20767" s="9">
        <v>0.94014072418212891</v>
      </c>
      <c r="J20767" s="9">
        <v>0.94014072418212891</v>
      </c>
      <c r="K20767" s="9">
        <v>0</v>
      </c>
      <c r="L20767" s="9">
        <v>73.281341552734375</v>
      </c>
    </row>
    <row r="20768" spans="1:12" x14ac:dyDescent="0.25">
      <c r="A20768" s="5" t="str">
        <f t="shared" si="324"/>
        <v>1ZoneRemainder of System80107</v>
      </c>
      <c r="B20768" s="9">
        <v>1</v>
      </c>
      <c r="C20768" t="s">
        <v>135</v>
      </c>
      <c r="D20768" t="s">
        <v>152</v>
      </c>
      <c r="E20768" s="9">
        <v>8</v>
      </c>
      <c r="F20768" s="9">
        <v>0</v>
      </c>
      <c r="G20768" s="9">
        <v>10</v>
      </c>
      <c r="H20768" s="9">
        <v>7</v>
      </c>
      <c r="I20768" s="9">
        <v>0.90155404806137085</v>
      </c>
      <c r="J20768" s="9">
        <v>0.90155404806137085</v>
      </c>
      <c r="K20768" s="9">
        <v>0</v>
      </c>
      <c r="L20768" s="9">
        <v>72.652442932128906</v>
      </c>
    </row>
    <row r="20769" spans="1:12" x14ac:dyDescent="0.25">
      <c r="A20769" s="5" t="str">
        <f t="shared" si="324"/>
        <v>1ZoneRemainder of System80108</v>
      </c>
      <c r="B20769" s="9">
        <v>1</v>
      </c>
      <c r="C20769" t="s">
        <v>135</v>
      </c>
      <c r="D20769" t="s">
        <v>152</v>
      </c>
      <c r="E20769" s="9">
        <v>8</v>
      </c>
      <c r="F20769" s="9">
        <v>0</v>
      </c>
      <c r="G20769" s="9">
        <v>10</v>
      </c>
      <c r="H20769" s="9">
        <v>8</v>
      </c>
      <c r="I20769" s="9">
        <v>0.83581984043121338</v>
      </c>
      <c r="J20769" s="9">
        <v>0.83581984043121338</v>
      </c>
      <c r="K20769" s="9">
        <v>0</v>
      </c>
      <c r="L20769" s="9">
        <v>71.912940979003906</v>
      </c>
    </row>
    <row r="20770" spans="1:12" x14ac:dyDescent="0.25">
      <c r="A20770" s="5" t="str">
        <f t="shared" si="324"/>
        <v>1ZoneRemainder of System80109</v>
      </c>
      <c r="B20770" s="9">
        <v>1</v>
      </c>
      <c r="C20770" t="s">
        <v>135</v>
      </c>
      <c r="D20770" t="s">
        <v>152</v>
      </c>
      <c r="E20770" s="9">
        <v>8</v>
      </c>
      <c r="F20770" s="9">
        <v>0</v>
      </c>
      <c r="G20770" s="9">
        <v>10</v>
      </c>
      <c r="H20770" s="9">
        <v>9</v>
      </c>
      <c r="I20770" s="9">
        <v>0.73635154962539673</v>
      </c>
      <c r="J20770" s="9">
        <v>0.73635154962539673</v>
      </c>
      <c r="K20770" s="9">
        <v>0</v>
      </c>
      <c r="L20770" s="9">
        <v>74.438247680664063</v>
      </c>
    </row>
    <row r="20771" spans="1:12" x14ac:dyDescent="0.25">
      <c r="A20771" s="5" t="str">
        <f t="shared" si="324"/>
        <v>1ZoneRemainder of System801010</v>
      </c>
      <c r="B20771" s="9">
        <v>1</v>
      </c>
      <c r="C20771" t="s">
        <v>135</v>
      </c>
      <c r="D20771" t="s">
        <v>152</v>
      </c>
      <c r="E20771" s="9">
        <v>8</v>
      </c>
      <c r="F20771" s="9">
        <v>0</v>
      </c>
      <c r="G20771" s="9">
        <v>10</v>
      </c>
      <c r="H20771" s="9">
        <v>10</v>
      </c>
      <c r="I20771" s="9">
        <v>0.70129823684692383</v>
      </c>
      <c r="J20771" s="9">
        <v>0.70129823684692383</v>
      </c>
      <c r="K20771" s="9">
        <v>0</v>
      </c>
      <c r="L20771" s="9">
        <v>78.835037231445313</v>
      </c>
    </row>
    <row r="20772" spans="1:12" x14ac:dyDescent="0.25">
      <c r="A20772" s="5" t="str">
        <f t="shared" si="324"/>
        <v>1ZoneRemainder of System801011</v>
      </c>
      <c r="B20772" s="9">
        <v>1</v>
      </c>
      <c r="C20772" t="s">
        <v>135</v>
      </c>
      <c r="D20772" t="s">
        <v>152</v>
      </c>
      <c r="E20772" s="9">
        <v>8</v>
      </c>
      <c r="F20772" s="9">
        <v>0</v>
      </c>
      <c r="G20772" s="9">
        <v>10</v>
      </c>
      <c r="H20772" s="9">
        <v>11</v>
      </c>
      <c r="I20772" s="9">
        <v>0.87349933385848999</v>
      </c>
      <c r="J20772" s="9">
        <v>0.87349933385848999</v>
      </c>
      <c r="K20772" s="9">
        <v>0</v>
      </c>
      <c r="L20772" s="9">
        <v>84.151412963867188</v>
      </c>
    </row>
    <row r="20773" spans="1:12" x14ac:dyDescent="0.25">
      <c r="A20773" s="5" t="str">
        <f t="shared" si="324"/>
        <v>1ZoneRemainder of System801012</v>
      </c>
      <c r="B20773" s="9">
        <v>1</v>
      </c>
      <c r="C20773" t="s">
        <v>135</v>
      </c>
      <c r="D20773" t="s">
        <v>152</v>
      </c>
      <c r="E20773" s="9">
        <v>8</v>
      </c>
      <c r="F20773" s="9">
        <v>0</v>
      </c>
      <c r="G20773" s="9">
        <v>10</v>
      </c>
      <c r="H20773" s="9">
        <v>12</v>
      </c>
      <c r="I20773" s="9">
        <v>1.0653207302093506</v>
      </c>
      <c r="J20773" s="9">
        <v>1.0653207302093506</v>
      </c>
      <c r="K20773" s="9">
        <v>0</v>
      </c>
      <c r="L20773" s="9">
        <v>89.382408142089844</v>
      </c>
    </row>
    <row r="20774" spans="1:12" x14ac:dyDescent="0.25">
      <c r="A20774" s="5" t="str">
        <f t="shared" si="324"/>
        <v>1ZoneRemainder of System801013</v>
      </c>
      <c r="B20774" s="9">
        <v>1</v>
      </c>
      <c r="C20774" t="s">
        <v>135</v>
      </c>
      <c r="D20774" t="s">
        <v>152</v>
      </c>
      <c r="E20774" s="9">
        <v>8</v>
      </c>
      <c r="F20774" s="9">
        <v>0</v>
      </c>
      <c r="G20774" s="9">
        <v>10</v>
      </c>
      <c r="H20774" s="9">
        <v>13</v>
      </c>
      <c r="I20774" s="9">
        <v>1.367280125617981</v>
      </c>
      <c r="J20774" s="9">
        <v>1.367280125617981</v>
      </c>
      <c r="K20774" s="9">
        <v>0</v>
      </c>
      <c r="L20774" s="9">
        <v>93.311195373535156</v>
      </c>
    </row>
    <row r="20775" spans="1:12" x14ac:dyDescent="0.25">
      <c r="A20775" s="5" t="str">
        <f t="shared" si="324"/>
        <v>1ZoneRemainder of System801014</v>
      </c>
      <c r="B20775" s="9">
        <v>1</v>
      </c>
      <c r="C20775" t="s">
        <v>135</v>
      </c>
      <c r="D20775" t="s">
        <v>152</v>
      </c>
      <c r="E20775" s="9">
        <v>8</v>
      </c>
      <c r="F20775" s="9">
        <v>0</v>
      </c>
      <c r="G20775" s="9">
        <v>10</v>
      </c>
      <c r="H20775" s="9">
        <v>14</v>
      </c>
      <c r="I20775" s="9">
        <v>1.7241913080215454</v>
      </c>
      <c r="J20775" s="9">
        <v>1.7241913080215454</v>
      </c>
      <c r="K20775" s="9">
        <v>0</v>
      </c>
      <c r="L20775" s="9">
        <v>96.197700500488281</v>
      </c>
    </row>
    <row r="20776" spans="1:12" x14ac:dyDescent="0.25">
      <c r="A20776" s="5" t="str">
        <f t="shared" si="324"/>
        <v>1ZoneRemainder of System801015</v>
      </c>
      <c r="B20776" s="9">
        <v>1</v>
      </c>
      <c r="C20776" t="s">
        <v>135</v>
      </c>
      <c r="D20776" t="s">
        <v>152</v>
      </c>
      <c r="E20776" s="9">
        <v>8</v>
      </c>
      <c r="F20776" s="9">
        <v>0</v>
      </c>
      <c r="G20776" s="9">
        <v>10</v>
      </c>
      <c r="H20776" s="9">
        <v>15</v>
      </c>
      <c r="I20776" s="9">
        <v>2.0877177715301514</v>
      </c>
      <c r="J20776" s="9">
        <v>2.0877177715301514</v>
      </c>
      <c r="K20776" s="9">
        <v>0</v>
      </c>
      <c r="L20776" s="9">
        <v>97.571815490722656</v>
      </c>
    </row>
    <row r="20777" spans="1:12" x14ac:dyDescent="0.25">
      <c r="A20777" s="5" t="str">
        <f t="shared" si="324"/>
        <v>1ZoneRemainder of System801016</v>
      </c>
      <c r="B20777" s="9">
        <v>1</v>
      </c>
      <c r="C20777" t="s">
        <v>135</v>
      </c>
      <c r="D20777" t="s">
        <v>152</v>
      </c>
      <c r="E20777" s="9">
        <v>8</v>
      </c>
      <c r="F20777" s="9">
        <v>0</v>
      </c>
      <c r="G20777" s="9">
        <v>10</v>
      </c>
      <c r="H20777" s="9">
        <v>16</v>
      </c>
      <c r="I20777" s="9">
        <v>2.4680378437042236</v>
      </c>
      <c r="J20777" s="9">
        <v>2.4680378437042236</v>
      </c>
      <c r="K20777" s="9">
        <v>0</v>
      </c>
      <c r="L20777" s="9">
        <v>97.791641235351563</v>
      </c>
    </row>
    <row r="20778" spans="1:12" x14ac:dyDescent="0.25">
      <c r="A20778" s="5" t="str">
        <f t="shared" si="324"/>
        <v>1ZoneRemainder of System801017</v>
      </c>
      <c r="B20778" s="9">
        <v>1</v>
      </c>
      <c r="C20778" t="s">
        <v>135</v>
      </c>
      <c r="D20778" t="s">
        <v>152</v>
      </c>
      <c r="E20778" s="9">
        <v>8</v>
      </c>
      <c r="F20778" s="9">
        <v>0</v>
      </c>
      <c r="G20778" s="9">
        <v>10</v>
      </c>
      <c r="H20778" s="9">
        <v>17</v>
      </c>
      <c r="I20778" s="9">
        <v>2.7630558013916016</v>
      </c>
      <c r="J20778" s="9">
        <v>1.583295464515686</v>
      </c>
      <c r="K20778" s="9">
        <v>2.4882195517420769E-2</v>
      </c>
      <c r="L20778" s="9">
        <v>97.862960815429688</v>
      </c>
    </row>
    <row r="20779" spans="1:12" x14ac:dyDescent="0.25">
      <c r="A20779" s="5" t="str">
        <f t="shared" si="324"/>
        <v>1ZoneRemainder of System801018</v>
      </c>
      <c r="B20779" s="9">
        <v>1</v>
      </c>
      <c r="C20779" t="s">
        <v>135</v>
      </c>
      <c r="D20779" t="s">
        <v>152</v>
      </c>
      <c r="E20779" s="9">
        <v>8</v>
      </c>
      <c r="F20779" s="9">
        <v>0</v>
      </c>
      <c r="G20779" s="9">
        <v>10</v>
      </c>
      <c r="H20779" s="9">
        <v>18</v>
      </c>
      <c r="I20779" s="9">
        <v>3.0167031288146973</v>
      </c>
      <c r="J20779" s="9">
        <v>2.2842025756835938</v>
      </c>
      <c r="K20779" s="9">
        <v>4.1314471513032913E-2</v>
      </c>
      <c r="L20779" s="9">
        <v>96.989898681640625</v>
      </c>
    </row>
    <row r="20780" spans="1:12" x14ac:dyDescent="0.25">
      <c r="A20780" s="5" t="str">
        <f t="shared" si="324"/>
        <v>1ZoneRemainder of System801019</v>
      </c>
      <c r="B20780" s="9">
        <v>1</v>
      </c>
      <c r="C20780" t="s">
        <v>135</v>
      </c>
      <c r="D20780" t="s">
        <v>152</v>
      </c>
      <c r="E20780" s="9">
        <v>8</v>
      </c>
      <c r="F20780" s="9">
        <v>0</v>
      </c>
      <c r="G20780" s="9">
        <v>10</v>
      </c>
      <c r="H20780" s="9">
        <v>19</v>
      </c>
      <c r="I20780" s="9">
        <v>3.1024494171142578</v>
      </c>
      <c r="J20780" s="9">
        <v>2.6436748504638672</v>
      </c>
      <c r="K20780" s="9">
        <v>2.4637330323457718E-2</v>
      </c>
      <c r="L20780" s="9">
        <v>95.352813720703125</v>
      </c>
    </row>
    <row r="20781" spans="1:12" x14ac:dyDescent="0.25">
      <c r="A20781" s="5" t="str">
        <f t="shared" si="324"/>
        <v>1ZoneRemainder of System801020</v>
      </c>
      <c r="B20781" s="9">
        <v>1</v>
      </c>
      <c r="C20781" t="s">
        <v>135</v>
      </c>
      <c r="D20781" t="s">
        <v>152</v>
      </c>
      <c r="E20781" s="9">
        <v>8</v>
      </c>
      <c r="F20781" s="9">
        <v>0</v>
      </c>
      <c r="G20781" s="9">
        <v>10</v>
      </c>
      <c r="H20781" s="9">
        <v>20</v>
      </c>
      <c r="I20781" s="9">
        <v>2.9733443260192871</v>
      </c>
      <c r="J20781" s="9">
        <v>2.657766580581665</v>
      </c>
      <c r="K20781" s="9">
        <v>1.0488842613995075E-2</v>
      </c>
      <c r="L20781" s="9">
        <v>92.649856567382813</v>
      </c>
    </row>
    <row r="20782" spans="1:12" x14ac:dyDescent="0.25">
      <c r="A20782" s="5" t="str">
        <f t="shared" si="324"/>
        <v>1ZoneRemainder of System801021</v>
      </c>
      <c r="B20782" s="9">
        <v>1</v>
      </c>
      <c r="C20782" t="s">
        <v>135</v>
      </c>
      <c r="D20782" t="s">
        <v>152</v>
      </c>
      <c r="E20782" s="9">
        <v>8</v>
      </c>
      <c r="F20782" s="9">
        <v>0</v>
      </c>
      <c r="G20782" s="9">
        <v>10</v>
      </c>
      <c r="H20782" s="9">
        <v>21</v>
      </c>
      <c r="I20782" s="9">
        <v>2.8237619400024414</v>
      </c>
      <c r="J20782" s="9">
        <v>2.5403144359588623</v>
      </c>
      <c r="K20782" s="9">
        <v>6.6049424931406975E-3</v>
      </c>
      <c r="L20782" s="9">
        <v>88.516769409179688</v>
      </c>
    </row>
    <row r="20783" spans="1:12" x14ac:dyDescent="0.25">
      <c r="A20783" s="5" t="str">
        <f t="shared" si="324"/>
        <v>1ZoneRemainder of System801022</v>
      </c>
      <c r="B20783" s="9">
        <v>1</v>
      </c>
      <c r="C20783" t="s">
        <v>135</v>
      </c>
      <c r="D20783" t="s">
        <v>152</v>
      </c>
      <c r="E20783" s="9">
        <v>8</v>
      </c>
      <c r="F20783" s="9">
        <v>0</v>
      </c>
      <c r="G20783" s="9">
        <v>10</v>
      </c>
      <c r="H20783" s="9">
        <v>22</v>
      </c>
      <c r="I20783" s="9">
        <v>2.6538748741149902</v>
      </c>
      <c r="J20783" s="9">
        <v>3.1504766941070557</v>
      </c>
      <c r="K20783" s="9">
        <v>1.9951440393924713E-2</v>
      </c>
      <c r="L20783" s="9">
        <v>85.465110778808594</v>
      </c>
    </row>
    <row r="20784" spans="1:12" x14ac:dyDescent="0.25">
      <c r="A20784" s="5" t="str">
        <f t="shared" si="324"/>
        <v>1ZoneRemainder of System801023</v>
      </c>
      <c r="B20784" s="9">
        <v>1</v>
      </c>
      <c r="C20784" t="s">
        <v>135</v>
      </c>
      <c r="D20784" t="s">
        <v>152</v>
      </c>
      <c r="E20784" s="9">
        <v>8</v>
      </c>
      <c r="F20784" s="9">
        <v>0</v>
      </c>
      <c r="G20784" s="9">
        <v>10</v>
      </c>
      <c r="H20784" s="9">
        <v>23</v>
      </c>
      <c r="I20784" s="9">
        <v>2.3477156162261963</v>
      </c>
      <c r="J20784" s="9">
        <v>2.5268888473510742</v>
      </c>
      <c r="K20784" s="9">
        <v>1.4282653108239174E-2</v>
      </c>
      <c r="L20784" s="9">
        <v>83.487838745117188</v>
      </c>
    </row>
    <row r="20785" spans="1:12" x14ac:dyDescent="0.25">
      <c r="A20785" s="5" t="str">
        <f t="shared" si="324"/>
        <v>1ZoneRemainder of System801024</v>
      </c>
      <c r="B20785" s="9">
        <v>1</v>
      </c>
      <c r="C20785" t="s">
        <v>135</v>
      </c>
      <c r="D20785" t="s">
        <v>152</v>
      </c>
      <c r="E20785" s="9">
        <v>8</v>
      </c>
      <c r="F20785" s="9">
        <v>0</v>
      </c>
      <c r="G20785" s="9">
        <v>10</v>
      </c>
      <c r="H20785" s="9">
        <v>24</v>
      </c>
      <c r="I20785" s="9">
        <v>1.9804657697677612</v>
      </c>
      <c r="J20785" s="9">
        <v>2.0819826126098633</v>
      </c>
      <c r="K20785" s="9">
        <v>1.0969335213303566E-2</v>
      </c>
      <c r="L20785" s="9">
        <v>82.027313232421875</v>
      </c>
    </row>
    <row r="20786" spans="1:12" x14ac:dyDescent="0.25">
      <c r="A20786" s="5" t="str">
        <f t="shared" si="324"/>
        <v>1ZoneRemainder of System8121</v>
      </c>
      <c r="B20786" s="9">
        <v>1</v>
      </c>
      <c r="C20786" t="s">
        <v>135</v>
      </c>
      <c r="D20786" t="s">
        <v>152</v>
      </c>
      <c r="E20786" s="9">
        <v>8</v>
      </c>
      <c r="F20786" s="9">
        <v>1</v>
      </c>
      <c r="G20786" s="9">
        <v>2</v>
      </c>
      <c r="H20786" s="9">
        <v>1</v>
      </c>
      <c r="I20786" s="9">
        <v>1.6714500188827515</v>
      </c>
      <c r="J20786" s="9">
        <v>1.6714500188827515</v>
      </c>
      <c r="K20786" s="9">
        <v>0</v>
      </c>
      <c r="L20786" s="9">
        <v>79.764678955078125</v>
      </c>
    </row>
    <row r="20787" spans="1:12" x14ac:dyDescent="0.25">
      <c r="A20787" s="5" t="str">
        <f t="shared" si="324"/>
        <v>1ZoneRemainder of System8122</v>
      </c>
      <c r="B20787" s="9">
        <v>1</v>
      </c>
      <c r="C20787" t="s">
        <v>135</v>
      </c>
      <c r="D20787" t="s">
        <v>152</v>
      </c>
      <c r="E20787" s="9">
        <v>8</v>
      </c>
      <c r="F20787" s="9">
        <v>1</v>
      </c>
      <c r="G20787" s="9">
        <v>2</v>
      </c>
      <c r="H20787" s="9">
        <v>2</v>
      </c>
      <c r="I20787" s="9">
        <v>1.4285179376602173</v>
      </c>
      <c r="J20787" s="9">
        <v>1.4285179376602173</v>
      </c>
      <c r="K20787" s="9">
        <v>0</v>
      </c>
      <c r="L20787" s="9">
        <v>78.461006164550781</v>
      </c>
    </row>
    <row r="20788" spans="1:12" x14ac:dyDescent="0.25">
      <c r="A20788" s="5" t="str">
        <f t="shared" si="324"/>
        <v>1ZoneRemainder of System8123</v>
      </c>
      <c r="B20788" s="9">
        <v>1</v>
      </c>
      <c r="C20788" t="s">
        <v>135</v>
      </c>
      <c r="D20788" t="s">
        <v>152</v>
      </c>
      <c r="E20788" s="9">
        <v>8</v>
      </c>
      <c r="F20788" s="9">
        <v>1</v>
      </c>
      <c r="G20788" s="9">
        <v>2</v>
      </c>
      <c r="H20788" s="9">
        <v>3</v>
      </c>
      <c r="I20788" s="9">
        <v>1.2478617429733276</v>
      </c>
      <c r="J20788" s="9">
        <v>1.2478617429733276</v>
      </c>
      <c r="K20788" s="9">
        <v>0</v>
      </c>
      <c r="L20788" s="9">
        <v>77.180168151855469</v>
      </c>
    </row>
    <row r="20789" spans="1:12" x14ac:dyDescent="0.25">
      <c r="A20789" s="5" t="str">
        <f t="shared" si="324"/>
        <v>1ZoneRemainder of System8124</v>
      </c>
      <c r="B20789" s="9">
        <v>1</v>
      </c>
      <c r="C20789" t="s">
        <v>135</v>
      </c>
      <c r="D20789" t="s">
        <v>152</v>
      </c>
      <c r="E20789" s="9">
        <v>8</v>
      </c>
      <c r="F20789" s="9">
        <v>1</v>
      </c>
      <c r="G20789" s="9">
        <v>2</v>
      </c>
      <c r="H20789" s="9">
        <v>4</v>
      </c>
      <c r="I20789" s="9">
        <v>1.1078699827194214</v>
      </c>
      <c r="J20789" s="9">
        <v>1.1078699827194214</v>
      </c>
      <c r="K20789" s="9">
        <v>0</v>
      </c>
      <c r="L20789" s="9">
        <v>75.91888427734375</v>
      </c>
    </row>
    <row r="20790" spans="1:12" x14ac:dyDescent="0.25">
      <c r="A20790" s="5" t="str">
        <f t="shared" si="324"/>
        <v>1ZoneRemainder of System8125</v>
      </c>
      <c r="B20790" s="9">
        <v>1</v>
      </c>
      <c r="C20790" t="s">
        <v>135</v>
      </c>
      <c r="D20790" t="s">
        <v>152</v>
      </c>
      <c r="E20790" s="9">
        <v>8</v>
      </c>
      <c r="F20790" s="9">
        <v>1</v>
      </c>
      <c r="G20790" s="9">
        <v>2</v>
      </c>
      <c r="H20790" s="9">
        <v>5</v>
      </c>
      <c r="I20790" s="9">
        <v>1.0079338550567627</v>
      </c>
      <c r="J20790" s="9">
        <v>1.0079338550567627</v>
      </c>
      <c r="K20790" s="9">
        <v>0</v>
      </c>
      <c r="L20790" s="9">
        <v>74.765922546386719</v>
      </c>
    </row>
    <row r="20791" spans="1:12" x14ac:dyDescent="0.25">
      <c r="A20791" s="5" t="str">
        <f t="shared" si="324"/>
        <v>1ZoneRemainder of System8126</v>
      </c>
      <c r="B20791" s="9">
        <v>1</v>
      </c>
      <c r="C20791" t="s">
        <v>135</v>
      </c>
      <c r="D20791" t="s">
        <v>152</v>
      </c>
      <c r="E20791" s="9">
        <v>8</v>
      </c>
      <c r="F20791" s="9">
        <v>1</v>
      </c>
      <c r="G20791" s="9">
        <v>2</v>
      </c>
      <c r="H20791" s="9">
        <v>6</v>
      </c>
      <c r="I20791" s="9">
        <v>0.96048945188522339</v>
      </c>
      <c r="J20791" s="9">
        <v>0.96048945188522339</v>
      </c>
      <c r="K20791" s="9">
        <v>0</v>
      </c>
      <c r="L20791" s="9">
        <v>74.056472778320313</v>
      </c>
    </row>
    <row r="20792" spans="1:12" x14ac:dyDescent="0.25">
      <c r="A20792" s="5" t="str">
        <f t="shared" si="324"/>
        <v>1ZoneRemainder of System8127</v>
      </c>
      <c r="B20792" s="9">
        <v>1</v>
      </c>
      <c r="C20792" t="s">
        <v>135</v>
      </c>
      <c r="D20792" t="s">
        <v>152</v>
      </c>
      <c r="E20792" s="9">
        <v>8</v>
      </c>
      <c r="F20792" s="9">
        <v>1</v>
      </c>
      <c r="G20792" s="9">
        <v>2</v>
      </c>
      <c r="H20792" s="9">
        <v>7</v>
      </c>
      <c r="I20792" s="9">
        <v>0.91546154022216797</v>
      </c>
      <c r="J20792" s="9">
        <v>0.91546154022216797</v>
      </c>
      <c r="K20792" s="9">
        <v>0</v>
      </c>
      <c r="L20792" s="9">
        <v>73.116058349609375</v>
      </c>
    </row>
    <row r="20793" spans="1:12" x14ac:dyDescent="0.25">
      <c r="A20793" s="5" t="str">
        <f t="shared" si="324"/>
        <v>1ZoneRemainder of System8128</v>
      </c>
      <c r="B20793" s="9">
        <v>1</v>
      </c>
      <c r="C20793" t="s">
        <v>135</v>
      </c>
      <c r="D20793" t="s">
        <v>152</v>
      </c>
      <c r="E20793" s="9">
        <v>8</v>
      </c>
      <c r="F20793" s="9">
        <v>1</v>
      </c>
      <c r="G20793" s="9">
        <v>2</v>
      </c>
      <c r="H20793" s="9">
        <v>8</v>
      </c>
      <c r="I20793" s="9">
        <v>0.87121409177780151</v>
      </c>
      <c r="J20793" s="9">
        <v>0.87121409177780151</v>
      </c>
      <c r="K20793" s="9">
        <v>0</v>
      </c>
      <c r="L20793" s="9">
        <v>72.888092041015625</v>
      </c>
    </row>
    <row r="20794" spans="1:12" x14ac:dyDescent="0.25">
      <c r="A20794" s="5" t="str">
        <f t="shared" si="324"/>
        <v>1ZoneRemainder of System8129</v>
      </c>
      <c r="B20794" s="9">
        <v>1</v>
      </c>
      <c r="C20794" t="s">
        <v>135</v>
      </c>
      <c r="D20794" t="s">
        <v>152</v>
      </c>
      <c r="E20794" s="9">
        <v>8</v>
      </c>
      <c r="F20794" s="9">
        <v>1</v>
      </c>
      <c r="G20794" s="9">
        <v>2</v>
      </c>
      <c r="H20794" s="9">
        <v>9</v>
      </c>
      <c r="I20794" s="9">
        <v>0.77510464191436768</v>
      </c>
      <c r="J20794" s="9">
        <v>0.77510464191436768</v>
      </c>
      <c r="K20794" s="9">
        <v>0</v>
      </c>
      <c r="L20794" s="9">
        <v>75.180282592773438</v>
      </c>
    </row>
    <row r="20795" spans="1:12" x14ac:dyDescent="0.25">
      <c r="A20795" s="5" t="str">
        <f t="shared" si="324"/>
        <v>1ZoneRemainder of System81210</v>
      </c>
      <c r="B20795" s="9">
        <v>1</v>
      </c>
      <c r="C20795" t="s">
        <v>135</v>
      </c>
      <c r="D20795" t="s">
        <v>152</v>
      </c>
      <c r="E20795" s="9">
        <v>8</v>
      </c>
      <c r="F20795" s="9">
        <v>1</v>
      </c>
      <c r="G20795" s="9">
        <v>2</v>
      </c>
      <c r="H20795" s="9">
        <v>10</v>
      </c>
      <c r="I20795" s="9">
        <v>0.72699552774429321</v>
      </c>
      <c r="J20795" s="9">
        <v>0.72699552774429321</v>
      </c>
      <c r="K20795" s="9">
        <v>0</v>
      </c>
      <c r="L20795" s="9">
        <v>79.45819091796875</v>
      </c>
    </row>
    <row r="20796" spans="1:12" x14ac:dyDescent="0.25">
      <c r="A20796" s="5" t="str">
        <f t="shared" si="324"/>
        <v>1ZoneRemainder of System81211</v>
      </c>
      <c r="B20796" s="9">
        <v>1</v>
      </c>
      <c r="C20796" t="s">
        <v>135</v>
      </c>
      <c r="D20796" t="s">
        <v>152</v>
      </c>
      <c r="E20796" s="9">
        <v>8</v>
      </c>
      <c r="F20796" s="9">
        <v>1</v>
      </c>
      <c r="G20796" s="9">
        <v>2</v>
      </c>
      <c r="H20796" s="9">
        <v>11</v>
      </c>
      <c r="I20796" s="9">
        <v>0.80233359336853027</v>
      </c>
      <c r="J20796" s="9">
        <v>0.80233359336853027</v>
      </c>
      <c r="K20796" s="9">
        <v>0</v>
      </c>
      <c r="L20796" s="9">
        <v>84.00030517578125</v>
      </c>
    </row>
    <row r="20797" spans="1:12" x14ac:dyDescent="0.25">
      <c r="A20797" s="5" t="str">
        <f t="shared" si="324"/>
        <v>1ZoneRemainder of System81212</v>
      </c>
      <c r="B20797" s="9">
        <v>1</v>
      </c>
      <c r="C20797" t="s">
        <v>135</v>
      </c>
      <c r="D20797" t="s">
        <v>152</v>
      </c>
      <c r="E20797" s="9">
        <v>8</v>
      </c>
      <c r="F20797" s="9">
        <v>1</v>
      </c>
      <c r="G20797" s="9">
        <v>2</v>
      </c>
      <c r="H20797" s="9">
        <v>12</v>
      </c>
      <c r="I20797" s="9">
        <v>0.98822611570358276</v>
      </c>
      <c r="J20797" s="9">
        <v>0.98822611570358276</v>
      </c>
      <c r="K20797" s="9">
        <v>0</v>
      </c>
      <c r="L20797" s="9">
        <v>87.848068237304688</v>
      </c>
    </row>
    <row r="20798" spans="1:12" x14ac:dyDescent="0.25">
      <c r="A20798" s="5" t="str">
        <f t="shared" si="324"/>
        <v>1ZoneRemainder of System81213</v>
      </c>
      <c r="B20798" s="9">
        <v>1</v>
      </c>
      <c r="C20798" t="s">
        <v>135</v>
      </c>
      <c r="D20798" t="s">
        <v>152</v>
      </c>
      <c r="E20798" s="9">
        <v>8</v>
      </c>
      <c r="F20798" s="9">
        <v>1</v>
      </c>
      <c r="G20798" s="9">
        <v>2</v>
      </c>
      <c r="H20798" s="9">
        <v>13</v>
      </c>
      <c r="I20798" s="9">
        <v>1.277280330657959</v>
      </c>
      <c r="J20798" s="9">
        <v>1.277280330657959</v>
      </c>
      <c r="K20798" s="9">
        <v>0</v>
      </c>
      <c r="L20798" s="9">
        <v>90.512603759765625</v>
      </c>
    </row>
    <row r="20799" spans="1:12" x14ac:dyDescent="0.25">
      <c r="A20799" s="5" t="str">
        <f t="shared" si="324"/>
        <v>1ZoneRemainder of System81214</v>
      </c>
      <c r="B20799" s="9">
        <v>1</v>
      </c>
      <c r="C20799" t="s">
        <v>135</v>
      </c>
      <c r="D20799" t="s">
        <v>152</v>
      </c>
      <c r="E20799" s="9">
        <v>8</v>
      </c>
      <c r="F20799" s="9">
        <v>1</v>
      </c>
      <c r="G20799" s="9">
        <v>2</v>
      </c>
      <c r="H20799" s="9">
        <v>14</v>
      </c>
      <c r="I20799" s="9">
        <v>1.607511043548584</v>
      </c>
      <c r="J20799" s="9">
        <v>1.607511043548584</v>
      </c>
      <c r="K20799" s="9">
        <v>0</v>
      </c>
      <c r="L20799" s="9">
        <v>92.900924682617188</v>
      </c>
    </row>
    <row r="20800" spans="1:12" x14ac:dyDescent="0.25">
      <c r="A20800" s="5" t="str">
        <f t="shared" si="324"/>
        <v>1ZoneRemainder of System81215</v>
      </c>
      <c r="B20800" s="9">
        <v>1</v>
      </c>
      <c r="C20800" t="s">
        <v>135</v>
      </c>
      <c r="D20800" t="s">
        <v>152</v>
      </c>
      <c r="E20800" s="9">
        <v>8</v>
      </c>
      <c r="F20800" s="9">
        <v>1</v>
      </c>
      <c r="G20800" s="9">
        <v>2</v>
      </c>
      <c r="H20800" s="9">
        <v>15</v>
      </c>
      <c r="I20800" s="9">
        <v>1.9482009410858154</v>
      </c>
      <c r="J20800" s="9">
        <v>1.9482009410858154</v>
      </c>
      <c r="K20800" s="9">
        <v>0</v>
      </c>
      <c r="L20800" s="9">
        <v>94.517791748046875</v>
      </c>
    </row>
    <row r="20801" spans="1:12" x14ac:dyDescent="0.25">
      <c r="A20801" s="5" t="str">
        <f t="shared" si="324"/>
        <v>1ZoneRemainder of System81216</v>
      </c>
      <c r="B20801" s="9">
        <v>1</v>
      </c>
      <c r="C20801" t="s">
        <v>135</v>
      </c>
      <c r="D20801" t="s">
        <v>152</v>
      </c>
      <c r="E20801" s="9">
        <v>8</v>
      </c>
      <c r="F20801" s="9">
        <v>1</v>
      </c>
      <c r="G20801" s="9">
        <v>2</v>
      </c>
      <c r="H20801" s="9">
        <v>16</v>
      </c>
      <c r="I20801" s="9">
        <v>2.3141853809356689</v>
      </c>
      <c r="J20801" s="9">
        <v>2.3141853809356689</v>
      </c>
      <c r="K20801" s="9">
        <v>0</v>
      </c>
      <c r="L20801" s="9">
        <v>94.659660339355469</v>
      </c>
    </row>
    <row r="20802" spans="1:12" x14ac:dyDescent="0.25">
      <c r="A20802" s="5" t="str">
        <f t="shared" si="324"/>
        <v>1ZoneRemainder of System81217</v>
      </c>
      <c r="B20802" s="9">
        <v>1</v>
      </c>
      <c r="C20802" t="s">
        <v>135</v>
      </c>
      <c r="D20802" t="s">
        <v>152</v>
      </c>
      <c r="E20802" s="9">
        <v>8</v>
      </c>
      <c r="F20802" s="9">
        <v>1</v>
      </c>
      <c r="G20802" s="9">
        <v>2</v>
      </c>
      <c r="H20802" s="9">
        <v>17</v>
      </c>
      <c r="I20802" s="9">
        <v>2.6073009967803955</v>
      </c>
      <c r="J20802" s="9">
        <v>1.5063869953155518</v>
      </c>
      <c r="K20802" s="9">
        <v>1.7679121345281601E-2</v>
      </c>
      <c r="L20802" s="9">
        <v>94.453208923339844</v>
      </c>
    </row>
    <row r="20803" spans="1:12" x14ac:dyDescent="0.25">
      <c r="A20803" s="5" t="str">
        <f t="shared" ref="A20803:A20866" si="325">B20803&amp;C20803&amp;D20803&amp;E20803&amp;F20803&amp;G20803&amp;H20803</f>
        <v>1ZoneRemainder of System81218</v>
      </c>
      <c r="B20803" s="9">
        <v>1</v>
      </c>
      <c r="C20803" t="s">
        <v>135</v>
      </c>
      <c r="D20803" t="s">
        <v>152</v>
      </c>
      <c r="E20803" s="9">
        <v>8</v>
      </c>
      <c r="F20803" s="9">
        <v>1</v>
      </c>
      <c r="G20803" s="9">
        <v>2</v>
      </c>
      <c r="H20803" s="9">
        <v>18</v>
      </c>
      <c r="I20803" s="9">
        <v>2.8785858154296875</v>
      </c>
      <c r="J20803" s="9">
        <v>2.2392091751098633</v>
      </c>
      <c r="K20803" s="9">
        <v>3.2800536602735519E-2</v>
      </c>
      <c r="L20803" s="9">
        <v>92.654899597167969</v>
      </c>
    </row>
    <row r="20804" spans="1:12" x14ac:dyDescent="0.25">
      <c r="A20804" s="5" t="str">
        <f t="shared" si="325"/>
        <v>1ZoneRemainder of System81219</v>
      </c>
      <c r="B20804" s="9">
        <v>1</v>
      </c>
      <c r="C20804" t="s">
        <v>135</v>
      </c>
      <c r="D20804" t="s">
        <v>152</v>
      </c>
      <c r="E20804" s="9">
        <v>8</v>
      </c>
      <c r="F20804" s="9">
        <v>1</v>
      </c>
      <c r="G20804" s="9">
        <v>2</v>
      </c>
      <c r="H20804" s="9">
        <v>19</v>
      </c>
      <c r="I20804" s="9">
        <v>2.977916955947876</v>
      </c>
      <c r="J20804" s="9">
        <v>2.5854263305664063</v>
      </c>
      <c r="K20804" s="9">
        <v>2.4815218523144722E-2</v>
      </c>
      <c r="L20804" s="9">
        <v>90.962905883789063</v>
      </c>
    </row>
    <row r="20805" spans="1:12" x14ac:dyDescent="0.25">
      <c r="A20805" s="5" t="str">
        <f t="shared" si="325"/>
        <v>1ZoneRemainder of System81220</v>
      </c>
      <c r="B20805" s="9">
        <v>1</v>
      </c>
      <c r="C20805" t="s">
        <v>135</v>
      </c>
      <c r="D20805" t="s">
        <v>152</v>
      </c>
      <c r="E20805" s="9">
        <v>8</v>
      </c>
      <c r="F20805" s="9">
        <v>1</v>
      </c>
      <c r="G20805" s="9">
        <v>2</v>
      </c>
      <c r="H20805" s="9">
        <v>20</v>
      </c>
      <c r="I20805" s="9">
        <v>2.840036153793335</v>
      </c>
      <c r="J20805" s="9">
        <v>2.5478436946868896</v>
      </c>
      <c r="K20805" s="9">
        <v>7.1855029091238976E-3</v>
      </c>
      <c r="L20805" s="9">
        <v>89.641677856445313</v>
      </c>
    </row>
    <row r="20806" spans="1:12" x14ac:dyDescent="0.25">
      <c r="A20806" s="5" t="str">
        <f t="shared" si="325"/>
        <v>1ZoneRemainder of System81221</v>
      </c>
      <c r="B20806" s="9">
        <v>1</v>
      </c>
      <c r="C20806" t="s">
        <v>135</v>
      </c>
      <c r="D20806" t="s">
        <v>152</v>
      </c>
      <c r="E20806" s="9">
        <v>8</v>
      </c>
      <c r="F20806" s="9">
        <v>1</v>
      </c>
      <c r="G20806" s="9">
        <v>2</v>
      </c>
      <c r="H20806" s="9">
        <v>21</v>
      </c>
      <c r="I20806" s="9">
        <v>2.7011072635650635</v>
      </c>
      <c r="J20806" s="9">
        <v>2.4340963363647461</v>
      </c>
      <c r="K20806" s="9">
        <v>6.9960588589310646E-3</v>
      </c>
      <c r="L20806" s="9">
        <v>86.402435302734375</v>
      </c>
    </row>
    <row r="20807" spans="1:12" x14ac:dyDescent="0.25">
      <c r="A20807" s="5" t="str">
        <f t="shared" si="325"/>
        <v>1ZoneRemainder of System81222</v>
      </c>
      <c r="B20807" s="9">
        <v>1</v>
      </c>
      <c r="C20807" t="s">
        <v>135</v>
      </c>
      <c r="D20807" t="s">
        <v>152</v>
      </c>
      <c r="E20807" s="9">
        <v>8</v>
      </c>
      <c r="F20807" s="9">
        <v>1</v>
      </c>
      <c r="G20807" s="9">
        <v>2</v>
      </c>
      <c r="H20807" s="9">
        <v>22</v>
      </c>
      <c r="I20807" s="9">
        <v>2.5365848541259766</v>
      </c>
      <c r="J20807" s="9">
        <v>3.0280551910400391</v>
      </c>
      <c r="K20807" s="9">
        <v>1.7286038026213646E-2</v>
      </c>
      <c r="L20807" s="9">
        <v>83.301170349121094</v>
      </c>
    </row>
    <row r="20808" spans="1:12" x14ac:dyDescent="0.25">
      <c r="A20808" s="5" t="str">
        <f t="shared" si="325"/>
        <v>1ZoneRemainder of System81223</v>
      </c>
      <c r="B20808" s="9">
        <v>1</v>
      </c>
      <c r="C20808" t="s">
        <v>135</v>
      </c>
      <c r="D20808" t="s">
        <v>152</v>
      </c>
      <c r="E20808" s="9">
        <v>8</v>
      </c>
      <c r="F20808" s="9">
        <v>1</v>
      </c>
      <c r="G20808" s="9">
        <v>2</v>
      </c>
      <c r="H20808" s="9">
        <v>23</v>
      </c>
      <c r="I20808" s="9">
        <v>2.2458093166351318</v>
      </c>
      <c r="J20808" s="9">
        <v>2.422316312789917</v>
      </c>
      <c r="K20808" s="9">
        <v>1.1948669329285622E-2</v>
      </c>
      <c r="L20808" s="9">
        <v>81.186798095703125</v>
      </c>
    </row>
    <row r="20809" spans="1:12" x14ac:dyDescent="0.25">
      <c r="A20809" s="5" t="str">
        <f t="shared" si="325"/>
        <v>1ZoneRemainder of System81224</v>
      </c>
      <c r="B20809" s="9">
        <v>1</v>
      </c>
      <c r="C20809" t="s">
        <v>135</v>
      </c>
      <c r="D20809" t="s">
        <v>152</v>
      </c>
      <c r="E20809" s="9">
        <v>8</v>
      </c>
      <c r="F20809" s="9">
        <v>1</v>
      </c>
      <c r="G20809" s="9">
        <v>2</v>
      </c>
      <c r="H20809" s="9">
        <v>24</v>
      </c>
      <c r="I20809" s="9">
        <v>1.891263484954834</v>
      </c>
      <c r="J20809" s="9">
        <v>1.9890005588531494</v>
      </c>
      <c r="K20809" s="9">
        <v>8.3882696926593781E-3</v>
      </c>
      <c r="L20809" s="9">
        <v>79.506271362304688</v>
      </c>
    </row>
    <row r="20810" spans="1:12" x14ac:dyDescent="0.25">
      <c r="A20810" s="5" t="str">
        <f t="shared" si="325"/>
        <v>1ZoneRemainder of System81101</v>
      </c>
      <c r="B20810" s="9">
        <v>1</v>
      </c>
      <c r="C20810" t="s">
        <v>135</v>
      </c>
      <c r="D20810" t="s">
        <v>152</v>
      </c>
      <c r="E20810" s="9">
        <v>8</v>
      </c>
      <c r="F20810" s="9">
        <v>1</v>
      </c>
      <c r="G20810" s="9">
        <v>10</v>
      </c>
      <c r="H20810" s="9">
        <v>1</v>
      </c>
      <c r="I20810" s="9">
        <v>1.7331416606903076</v>
      </c>
      <c r="J20810" s="9">
        <v>1.7331416606903076</v>
      </c>
      <c r="K20810" s="9">
        <v>0</v>
      </c>
      <c r="L20810" s="9">
        <v>80.762710571289063</v>
      </c>
    </row>
    <row r="20811" spans="1:12" x14ac:dyDescent="0.25">
      <c r="A20811" s="5" t="str">
        <f t="shared" si="325"/>
        <v>1ZoneRemainder of System81102</v>
      </c>
      <c r="B20811" s="9">
        <v>1</v>
      </c>
      <c r="C20811" t="s">
        <v>135</v>
      </c>
      <c r="D20811" t="s">
        <v>152</v>
      </c>
      <c r="E20811" s="9">
        <v>8</v>
      </c>
      <c r="F20811" s="9">
        <v>1</v>
      </c>
      <c r="G20811" s="9">
        <v>10</v>
      </c>
      <c r="H20811" s="9">
        <v>2</v>
      </c>
      <c r="I20811" s="9">
        <v>1.4637271165847778</v>
      </c>
      <c r="J20811" s="9">
        <v>1.4637271165847778</v>
      </c>
      <c r="K20811" s="9">
        <v>0</v>
      </c>
      <c r="L20811" s="9">
        <v>79.07965087890625</v>
      </c>
    </row>
    <row r="20812" spans="1:12" x14ac:dyDescent="0.25">
      <c r="A20812" s="5" t="str">
        <f t="shared" si="325"/>
        <v>1ZoneRemainder of System81103</v>
      </c>
      <c r="B20812" s="9">
        <v>1</v>
      </c>
      <c r="C20812" t="s">
        <v>135</v>
      </c>
      <c r="D20812" t="s">
        <v>152</v>
      </c>
      <c r="E20812" s="9">
        <v>8</v>
      </c>
      <c r="F20812" s="9">
        <v>1</v>
      </c>
      <c r="G20812" s="9">
        <v>10</v>
      </c>
      <c r="H20812" s="9">
        <v>3</v>
      </c>
      <c r="I20812" s="9">
        <v>1.2782982587814331</v>
      </c>
      <c r="J20812" s="9">
        <v>1.2782982587814331</v>
      </c>
      <c r="K20812" s="9">
        <v>0</v>
      </c>
      <c r="L20812" s="9">
        <v>77.811851501464844</v>
      </c>
    </row>
    <row r="20813" spans="1:12" x14ac:dyDescent="0.25">
      <c r="A20813" s="5" t="str">
        <f t="shared" si="325"/>
        <v>1ZoneRemainder of System81104</v>
      </c>
      <c r="B20813" s="9">
        <v>1</v>
      </c>
      <c r="C20813" t="s">
        <v>135</v>
      </c>
      <c r="D20813" t="s">
        <v>152</v>
      </c>
      <c r="E20813" s="9">
        <v>8</v>
      </c>
      <c r="F20813" s="9">
        <v>1</v>
      </c>
      <c r="G20813" s="9">
        <v>10</v>
      </c>
      <c r="H20813" s="9">
        <v>4</v>
      </c>
      <c r="I20813" s="9">
        <v>1.1339753866195679</v>
      </c>
      <c r="J20813" s="9">
        <v>1.1339753866195679</v>
      </c>
      <c r="K20813" s="9">
        <v>0</v>
      </c>
      <c r="L20813" s="9">
        <v>76.464828491210938</v>
      </c>
    </row>
    <row r="20814" spans="1:12" x14ac:dyDescent="0.25">
      <c r="A20814" s="5" t="str">
        <f t="shared" si="325"/>
        <v>1ZoneRemainder of System81105</v>
      </c>
      <c r="B20814" s="9">
        <v>1</v>
      </c>
      <c r="C20814" t="s">
        <v>135</v>
      </c>
      <c r="D20814" t="s">
        <v>152</v>
      </c>
      <c r="E20814" s="9">
        <v>8</v>
      </c>
      <c r="F20814" s="9">
        <v>1</v>
      </c>
      <c r="G20814" s="9">
        <v>10</v>
      </c>
      <c r="H20814" s="9">
        <v>5</v>
      </c>
      <c r="I20814" s="9">
        <v>1.0406664609909058</v>
      </c>
      <c r="J20814" s="9">
        <v>1.0406664609909058</v>
      </c>
      <c r="K20814" s="9">
        <v>0</v>
      </c>
      <c r="L20814" s="9">
        <v>75.517478942871094</v>
      </c>
    </row>
    <row r="20815" spans="1:12" x14ac:dyDescent="0.25">
      <c r="A20815" s="5" t="str">
        <f t="shared" si="325"/>
        <v>1ZoneRemainder of System81106</v>
      </c>
      <c r="B20815" s="9">
        <v>1</v>
      </c>
      <c r="C20815" t="s">
        <v>135</v>
      </c>
      <c r="D20815" t="s">
        <v>152</v>
      </c>
      <c r="E20815" s="9">
        <v>8</v>
      </c>
      <c r="F20815" s="9">
        <v>1</v>
      </c>
      <c r="G20815" s="9">
        <v>10</v>
      </c>
      <c r="H20815" s="9">
        <v>6</v>
      </c>
      <c r="I20815" s="9">
        <v>0.97943699359893799</v>
      </c>
      <c r="J20815" s="9">
        <v>0.97943699359893799</v>
      </c>
      <c r="K20815" s="9">
        <v>0</v>
      </c>
      <c r="L20815" s="9">
        <v>74.432991027832031</v>
      </c>
    </row>
    <row r="20816" spans="1:12" x14ac:dyDescent="0.25">
      <c r="A20816" s="5" t="str">
        <f t="shared" si="325"/>
        <v>1ZoneRemainder of System81107</v>
      </c>
      <c r="B20816" s="9">
        <v>1</v>
      </c>
      <c r="C20816" t="s">
        <v>135</v>
      </c>
      <c r="D20816" t="s">
        <v>152</v>
      </c>
      <c r="E20816" s="9">
        <v>8</v>
      </c>
      <c r="F20816" s="9">
        <v>1</v>
      </c>
      <c r="G20816" s="9">
        <v>10</v>
      </c>
      <c r="H20816" s="9">
        <v>7</v>
      </c>
      <c r="I20816" s="9">
        <v>0.91880154609680176</v>
      </c>
      <c r="J20816" s="9">
        <v>0.91880154609680176</v>
      </c>
      <c r="K20816" s="9">
        <v>0</v>
      </c>
      <c r="L20816" s="9">
        <v>73.165756225585938</v>
      </c>
    </row>
    <row r="20817" spans="1:12" x14ac:dyDescent="0.25">
      <c r="A20817" s="5" t="str">
        <f t="shared" si="325"/>
        <v>1ZoneRemainder of System81108</v>
      </c>
      <c r="B20817" s="9">
        <v>1</v>
      </c>
      <c r="C20817" t="s">
        <v>135</v>
      </c>
      <c r="D20817" t="s">
        <v>152</v>
      </c>
      <c r="E20817" s="9">
        <v>8</v>
      </c>
      <c r="F20817" s="9">
        <v>1</v>
      </c>
      <c r="G20817" s="9">
        <v>10</v>
      </c>
      <c r="H20817" s="9">
        <v>8</v>
      </c>
      <c r="I20817" s="9">
        <v>0.86595308780670166</v>
      </c>
      <c r="J20817" s="9">
        <v>0.86595308780670166</v>
      </c>
      <c r="K20817" s="9">
        <v>0</v>
      </c>
      <c r="L20817" s="9">
        <v>72.785995483398438</v>
      </c>
    </row>
    <row r="20818" spans="1:12" x14ac:dyDescent="0.25">
      <c r="A20818" s="5" t="str">
        <f t="shared" si="325"/>
        <v>1ZoneRemainder of System81109</v>
      </c>
      <c r="B20818" s="9">
        <v>1</v>
      </c>
      <c r="C20818" t="s">
        <v>135</v>
      </c>
      <c r="D20818" t="s">
        <v>152</v>
      </c>
      <c r="E20818" s="9">
        <v>8</v>
      </c>
      <c r="F20818" s="9">
        <v>1</v>
      </c>
      <c r="G20818" s="9">
        <v>10</v>
      </c>
      <c r="H20818" s="9">
        <v>9</v>
      </c>
      <c r="I20818" s="9">
        <v>0.75549423694610596</v>
      </c>
      <c r="J20818" s="9">
        <v>0.75549423694610596</v>
      </c>
      <c r="K20818" s="9">
        <v>0</v>
      </c>
      <c r="L20818" s="9">
        <v>75.043327331542969</v>
      </c>
    </row>
    <row r="20819" spans="1:12" x14ac:dyDescent="0.25">
      <c r="A20819" s="5" t="str">
        <f t="shared" si="325"/>
        <v>1ZoneRemainder of System811010</v>
      </c>
      <c r="B20819" s="9">
        <v>1</v>
      </c>
      <c r="C20819" t="s">
        <v>135</v>
      </c>
      <c r="D20819" t="s">
        <v>152</v>
      </c>
      <c r="E20819" s="9">
        <v>8</v>
      </c>
      <c r="F20819" s="9">
        <v>1</v>
      </c>
      <c r="G20819" s="9">
        <v>10</v>
      </c>
      <c r="H20819" s="9">
        <v>10</v>
      </c>
      <c r="I20819" s="9">
        <v>0.75687026977539063</v>
      </c>
      <c r="J20819" s="9">
        <v>0.75687026977539063</v>
      </c>
      <c r="K20819" s="9">
        <v>0</v>
      </c>
      <c r="L20819" s="9">
        <v>80.346122741699219</v>
      </c>
    </row>
    <row r="20820" spans="1:12" x14ac:dyDescent="0.25">
      <c r="A20820" s="5" t="str">
        <f t="shared" si="325"/>
        <v>1ZoneRemainder of System811011</v>
      </c>
      <c r="B20820" s="9">
        <v>1</v>
      </c>
      <c r="C20820" t="s">
        <v>135</v>
      </c>
      <c r="D20820" t="s">
        <v>152</v>
      </c>
      <c r="E20820" s="9">
        <v>8</v>
      </c>
      <c r="F20820" s="9">
        <v>1</v>
      </c>
      <c r="G20820" s="9">
        <v>10</v>
      </c>
      <c r="H20820" s="9">
        <v>11</v>
      </c>
      <c r="I20820" s="9">
        <v>0.92210590839385986</v>
      </c>
      <c r="J20820" s="9">
        <v>0.92210590839385986</v>
      </c>
      <c r="K20820" s="9">
        <v>0</v>
      </c>
      <c r="L20820" s="9">
        <v>85.696800231933594</v>
      </c>
    </row>
    <row r="20821" spans="1:12" x14ac:dyDescent="0.25">
      <c r="A20821" s="5" t="str">
        <f t="shared" si="325"/>
        <v>1ZoneRemainder of System811012</v>
      </c>
      <c r="B20821" s="9">
        <v>1</v>
      </c>
      <c r="C20821" t="s">
        <v>135</v>
      </c>
      <c r="D20821" t="s">
        <v>152</v>
      </c>
      <c r="E20821" s="9">
        <v>8</v>
      </c>
      <c r="F20821" s="9">
        <v>1</v>
      </c>
      <c r="G20821" s="9">
        <v>10</v>
      </c>
      <c r="H20821" s="9">
        <v>12</v>
      </c>
      <c r="I20821" s="9">
        <v>1.1474452018737793</v>
      </c>
      <c r="J20821" s="9">
        <v>1.1474452018737793</v>
      </c>
      <c r="K20821" s="9">
        <v>0</v>
      </c>
      <c r="L20821" s="9">
        <v>89.988288879394531</v>
      </c>
    </row>
    <row r="20822" spans="1:12" x14ac:dyDescent="0.25">
      <c r="A20822" s="5" t="str">
        <f t="shared" si="325"/>
        <v>1ZoneRemainder of System811013</v>
      </c>
      <c r="B20822" s="9">
        <v>1</v>
      </c>
      <c r="C20822" t="s">
        <v>135</v>
      </c>
      <c r="D20822" t="s">
        <v>152</v>
      </c>
      <c r="E20822" s="9">
        <v>8</v>
      </c>
      <c r="F20822" s="9">
        <v>1</v>
      </c>
      <c r="G20822" s="9">
        <v>10</v>
      </c>
      <c r="H20822" s="9">
        <v>13</v>
      </c>
      <c r="I20822" s="9">
        <v>1.4781996011734009</v>
      </c>
      <c r="J20822" s="9">
        <v>1.4781996011734009</v>
      </c>
      <c r="K20822" s="9">
        <v>0</v>
      </c>
      <c r="L20822" s="9">
        <v>92.686439514160156</v>
      </c>
    </row>
    <row r="20823" spans="1:12" x14ac:dyDescent="0.25">
      <c r="A20823" s="5" t="str">
        <f t="shared" si="325"/>
        <v>1ZoneRemainder of System811014</v>
      </c>
      <c r="B20823" s="9">
        <v>1</v>
      </c>
      <c r="C20823" t="s">
        <v>135</v>
      </c>
      <c r="D20823" t="s">
        <v>152</v>
      </c>
      <c r="E20823" s="9">
        <v>8</v>
      </c>
      <c r="F20823" s="9">
        <v>1</v>
      </c>
      <c r="G20823" s="9">
        <v>10</v>
      </c>
      <c r="H20823" s="9">
        <v>14</v>
      </c>
      <c r="I20823" s="9">
        <v>1.8457775115966797</v>
      </c>
      <c r="J20823" s="9">
        <v>1.8457775115966797</v>
      </c>
      <c r="K20823" s="9">
        <v>0</v>
      </c>
      <c r="L20823" s="9">
        <v>95.117935180664063</v>
      </c>
    </row>
    <row r="20824" spans="1:12" x14ac:dyDescent="0.25">
      <c r="A20824" s="5" t="str">
        <f t="shared" si="325"/>
        <v>1ZoneRemainder of System811015</v>
      </c>
      <c r="B20824" s="9">
        <v>1</v>
      </c>
      <c r="C20824" t="s">
        <v>135</v>
      </c>
      <c r="D20824" t="s">
        <v>152</v>
      </c>
      <c r="E20824" s="9">
        <v>8</v>
      </c>
      <c r="F20824" s="9">
        <v>1</v>
      </c>
      <c r="G20824" s="9">
        <v>10</v>
      </c>
      <c r="H20824" s="9">
        <v>15</v>
      </c>
      <c r="I20824" s="9">
        <v>2.2116320133209229</v>
      </c>
      <c r="J20824" s="9">
        <v>2.2116320133209229</v>
      </c>
      <c r="K20824" s="9">
        <v>0</v>
      </c>
      <c r="L20824" s="9">
        <v>96.944671630859375</v>
      </c>
    </row>
    <row r="20825" spans="1:12" x14ac:dyDescent="0.25">
      <c r="A20825" s="5" t="str">
        <f t="shared" si="325"/>
        <v>1ZoneRemainder of System811016</v>
      </c>
      <c r="B20825" s="9">
        <v>1</v>
      </c>
      <c r="C20825" t="s">
        <v>135</v>
      </c>
      <c r="D20825" t="s">
        <v>152</v>
      </c>
      <c r="E20825" s="9">
        <v>8</v>
      </c>
      <c r="F20825" s="9">
        <v>1</v>
      </c>
      <c r="G20825" s="9">
        <v>10</v>
      </c>
      <c r="H20825" s="9">
        <v>16</v>
      </c>
      <c r="I20825" s="9">
        <v>2.596041202545166</v>
      </c>
      <c r="J20825" s="9">
        <v>2.596041202545166</v>
      </c>
      <c r="K20825" s="9">
        <v>0</v>
      </c>
      <c r="L20825" s="9">
        <v>98.215682983398438</v>
      </c>
    </row>
    <row r="20826" spans="1:12" x14ac:dyDescent="0.25">
      <c r="A20826" s="5" t="str">
        <f t="shared" si="325"/>
        <v>1ZoneRemainder of System811017</v>
      </c>
      <c r="B20826" s="9">
        <v>1</v>
      </c>
      <c r="C20826" t="s">
        <v>135</v>
      </c>
      <c r="D20826" t="s">
        <v>152</v>
      </c>
      <c r="E20826" s="9">
        <v>8</v>
      </c>
      <c r="F20826" s="9">
        <v>1</v>
      </c>
      <c r="G20826" s="9">
        <v>10</v>
      </c>
      <c r="H20826" s="9">
        <v>17</v>
      </c>
      <c r="I20826" s="9">
        <v>2.8873145580291748</v>
      </c>
      <c r="J20826" s="9">
        <v>1.7149091958999634</v>
      </c>
      <c r="K20826" s="9">
        <v>2.4019902572035789E-2</v>
      </c>
      <c r="L20826" s="9">
        <v>97.544891357421875</v>
      </c>
    </row>
    <row r="20827" spans="1:12" x14ac:dyDescent="0.25">
      <c r="A20827" s="5" t="str">
        <f t="shared" si="325"/>
        <v>1ZoneRemainder of System811018</v>
      </c>
      <c r="B20827" s="9">
        <v>1</v>
      </c>
      <c r="C20827" t="s">
        <v>135</v>
      </c>
      <c r="D20827" t="s">
        <v>152</v>
      </c>
      <c r="E20827" s="9">
        <v>8</v>
      </c>
      <c r="F20827" s="9">
        <v>1</v>
      </c>
      <c r="G20827" s="9">
        <v>10</v>
      </c>
      <c r="H20827" s="9">
        <v>18</v>
      </c>
      <c r="I20827" s="9">
        <v>3.1444447040557861</v>
      </c>
      <c r="J20827" s="9">
        <v>2.4030215740203857</v>
      </c>
      <c r="K20827" s="9">
        <v>4.2813751846551895E-2</v>
      </c>
      <c r="L20827" s="9">
        <v>97.405250549316406</v>
      </c>
    </row>
    <row r="20828" spans="1:12" x14ac:dyDescent="0.25">
      <c r="A20828" s="5" t="str">
        <f t="shared" si="325"/>
        <v>1ZoneRemainder of System811019</v>
      </c>
      <c r="B20828" s="9">
        <v>1</v>
      </c>
      <c r="C20828" t="s">
        <v>135</v>
      </c>
      <c r="D20828" t="s">
        <v>152</v>
      </c>
      <c r="E20828" s="9">
        <v>8</v>
      </c>
      <c r="F20828" s="9">
        <v>1</v>
      </c>
      <c r="G20828" s="9">
        <v>10</v>
      </c>
      <c r="H20828" s="9">
        <v>19</v>
      </c>
      <c r="I20828" s="9">
        <v>3.2216117382049561</v>
      </c>
      <c r="J20828" s="9">
        <v>2.7431905269622803</v>
      </c>
      <c r="K20828" s="9">
        <v>2.694975771009922E-2</v>
      </c>
      <c r="L20828" s="9">
        <v>96.65399169921875</v>
      </c>
    </row>
    <row r="20829" spans="1:12" x14ac:dyDescent="0.25">
      <c r="A20829" s="5" t="str">
        <f t="shared" si="325"/>
        <v>1ZoneRemainder of System811020</v>
      </c>
      <c r="B20829" s="9">
        <v>1</v>
      </c>
      <c r="C20829" t="s">
        <v>135</v>
      </c>
      <c r="D20829" t="s">
        <v>152</v>
      </c>
      <c r="E20829" s="9">
        <v>8</v>
      </c>
      <c r="F20829" s="9">
        <v>1</v>
      </c>
      <c r="G20829" s="9">
        <v>10</v>
      </c>
      <c r="H20829" s="9">
        <v>20</v>
      </c>
      <c r="I20829" s="9">
        <v>3.0836033821105957</v>
      </c>
      <c r="J20829" s="9">
        <v>2.7574632167816162</v>
      </c>
      <c r="K20829" s="9">
        <v>1.2410921044647694E-2</v>
      </c>
      <c r="L20829" s="9">
        <v>94.008552551269531</v>
      </c>
    </row>
    <row r="20830" spans="1:12" x14ac:dyDescent="0.25">
      <c r="A20830" s="5" t="str">
        <f t="shared" si="325"/>
        <v>1ZoneRemainder of System811021</v>
      </c>
      <c r="B20830" s="9">
        <v>1</v>
      </c>
      <c r="C20830" t="s">
        <v>135</v>
      </c>
      <c r="D20830" t="s">
        <v>152</v>
      </c>
      <c r="E20830" s="9">
        <v>8</v>
      </c>
      <c r="F20830" s="9">
        <v>1</v>
      </c>
      <c r="G20830" s="9">
        <v>10</v>
      </c>
      <c r="H20830" s="9">
        <v>21</v>
      </c>
      <c r="I20830" s="9">
        <v>2.9311118125915527</v>
      </c>
      <c r="J20830" s="9">
        <v>2.6328907012939453</v>
      </c>
      <c r="K20830" s="9">
        <v>7.8443437814712524E-3</v>
      </c>
      <c r="L20830" s="9">
        <v>90.417182922363281</v>
      </c>
    </row>
    <row r="20831" spans="1:12" x14ac:dyDescent="0.25">
      <c r="A20831" s="5" t="str">
        <f t="shared" si="325"/>
        <v>1ZoneRemainder of System811022</v>
      </c>
      <c r="B20831" s="9">
        <v>1</v>
      </c>
      <c r="C20831" t="s">
        <v>135</v>
      </c>
      <c r="D20831" t="s">
        <v>152</v>
      </c>
      <c r="E20831" s="9">
        <v>8</v>
      </c>
      <c r="F20831" s="9">
        <v>1</v>
      </c>
      <c r="G20831" s="9">
        <v>10</v>
      </c>
      <c r="H20831" s="9">
        <v>22</v>
      </c>
      <c r="I20831" s="9">
        <v>2.7560698986053467</v>
      </c>
      <c r="J20831" s="9">
        <v>3.2571501731872559</v>
      </c>
      <c r="K20831" s="9">
        <v>2.9121294617652893E-2</v>
      </c>
      <c r="L20831" s="9">
        <v>87.353729248046875</v>
      </c>
    </row>
    <row r="20832" spans="1:12" x14ac:dyDescent="0.25">
      <c r="A20832" s="5" t="str">
        <f t="shared" si="325"/>
        <v>1ZoneRemainder of System811023</v>
      </c>
      <c r="B20832" s="9">
        <v>1</v>
      </c>
      <c r="C20832" t="s">
        <v>135</v>
      </c>
      <c r="D20832" t="s">
        <v>152</v>
      </c>
      <c r="E20832" s="9">
        <v>8</v>
      </c>
      <c r="F20832" s="9">
        <v>1</v>
      </c>
      <c r="G20832" s="9">
        <v>10</v>
      </c>
      <c r="H20832" s="9">
        <v>23</v>
      </c>
      <c r="I20832" s="9">
        <v>2.4288406372070313</v>
      </c>
      <c r="J20832" s="9">
        <v>2.6093361377716064</v>
      </c>
      <c r="K20832" s="9">
        <v>1.7059870064258575E-2</v>
      </c>
      <c r="L20832" s="9">
        <v>84.628791809082031</v>
      </c>
    </row>
    <row r="20833" spans="1:12" x14ac:dyDescent="0.25">
      <c r="A20833" s="5" t="str">
        <f t="shared" si="325"/>
        <v>1ZoneRemainder of System811024</v>
      </c>
      <c r="B20833" s="9">
        <v>1</v>
      </c>
      <c r="C20833" t="s">
        <v>135</v>
      </c>
      <c r="D20833" t="s">
        <v>152</v>
      </c>
      <c r="E20833" s="9">
        <v>8</v>
      </c>
      <c r="F20833" s="9">
        <v>1</v>
      </c>
      <c r="G20833" s="9">
        <v>10</v>
      </c>
      <c r="H20833" s="9">
        <v>24</v>
      </c>
      <c r="I20833" s="9">
        <v>2.0461673736572266</v>
      </c>
      <c r="J20833" s="9">
        <v>2.148932933807373</v>
      </c>
      <c r="K20833" s="9">
        <v>1.2488990090787411E-2</v>
      </c>
      <c r="L20833" s="9">
        <v>82.860198974609375</v>
      </c>
    </row>
    <row r="20834" spans="1:12" x14ac:dyDescent="0.25">
      <c r="A20834" s="5" t="str">
        <f t="shared" si="325"/>
        <v>1ZoneRemainder of System9021</v>
      </c>
      <c r="B20834" s="9">
        <v>1</v>
      </c>
      <c r="C20834" t="s">
        <v>135</v>
      </c>
      <c r="D20834" t="s">
        <v>152</v>
      </c>
      <c r="E20834" s="9">
        <v>9</v>
      </c>
      <c r="F20834" s="9">
        <v>0</v>
      </c>
      <c r="G20834" s="9">
        <v>2</v>
      </c>
      <c r="H20834" s="9">
        <v>1</v>
      </c>
      <c r="I20834" s="9">
        <v>1.6386573314666748</v>
      </c>
      <c r="J20834" s="9">
        <v>1.6386573314666748</v>
      </c>
      <c r="K20834" s="9">
        <v>0</v>
      </c>
      <c r="L20834" s="9">
        <v>79.12396240234375</v>
      </c>
    </row>
    <row r="20835" spans="1:12" x14ac:dyDescent="0.25">
      <c r="A20835" s="5" t="str">
        <f t="shared" si="325"/>
        <v>1ZoneRemainder of System9022</v>
      </c>
      <c r="B20835" s="9">
        <v>1</v>
      </c>
      <c r="C20835" t="s">
        <v>135</v>
      </c>
      <c r="D20835" t="s">
        <v>152</v>
      </c>
      <c r="E20835" s="9">
        <v>9</v>
      </c>
      <c r="F20835" s="9">
        <v>0</v>
      </c>
      <c r="G20835" s="9">
        <v>2</v>
      </c>
      <c r="H20835" s="9">
        <v>2</v>
      </c>
      <c r="I20835" s="9">
        <v>1.3899288177490234</v>
      </c>
      <c r="J20835" s="9">
        <v>1.3899288177490234</v>
      </c>
      <c r="K20835" s="9">
        <v>0</v>
      </c>
      <c r="L20835" s="9">
        <v>77.632545471191406</v>
      </c>
    </row>
    <row r="20836" spans="1:12" x14ac:dyDescent="0.25">
      <c r="A20836" s="5" t="str">
        <f t="shared" si="325"/>
        <v>1ZoneRemainder of System9023</v>
      </c>
      <c r="B20836" s="9">
        <v>1</v>
      </c>
      <c r="C20836" t="s">
        <v>135</v>
      </c>
      <c r="D20836" t="s">
        <v>152</v>
      </c>
      <c r="E20836" s="9">
        <v>9</v>
      </c>
      <c r="F20836" s="9">
        <v>0</v>
      </c>
      <c r="G20836" s="9">
        <v>2</v>
      </c>
      <c r="H20836" s="9">
        <v>3</v>
      </c>
      <c r="I20836" s="9">
        <v>1.2001814842224121</v>
      </c>
      <c r="J20836" s="9">
        <v>1.2001814842224121</v>
      </c>
      <c r="K20836" s="9">
        <v>0</v>
      </c>
      <c r="L20836" s="9">
        <v>76.079551696777344</v>
      </c>
    </row>
    <row r="20837" spans="1:12" x14ac:dyDescent="0.25">
      <c r="A20837" s="5" t="str">
        <f t="shared" si="325"/>
        <v>1ZoneRemainder of System9024</v>
      </c>
      <c r="B20837" s="9">
        <v>1</v>
      </c>
      <c r="C20837" t="s">
        <v>135</v>
      </c>
      <c r="D20837" t="s">
        <v>152</v>
      </c>
      <c r="E20837" s="9">
        <v>9</v>
      </c>
      <c r="F20837" s="9">
        <v>0</v>
      </c>
      <c r="G20837" s="9">
        <v>2</v>
      </c>
      <c r="H20837" s="9">
        <v>4</v>
      </c>
      <c r="I20837" s="9">
        <v>1.0538915395736694</v>
      </c>
      <c r="J20837" s="9">
        <v>1.0538915395736694</v>
      </c>
      <c r="K20837" s="9">
        <v>0</v>
      </c>
      <c r="L20837" s="9">
        <v>74.4993896484375</v>
      </c>
    </row>
    <row r="20838" spans="1:12" x14ac:dyDescent="0.25">
      <c r="A20838" s="5" t="str">
        <f t="shared" si="325"/>
        <v>1ZoneRemainder of System9025</v>
      </c>
      <c r="B20838" s="9">
        <v>1</v>
      </c>
      <c r="C20838" t="s">
        <v>135</v>
      </c>
      <c r="D20838" t="s">
        <v>152</v>
      </c>
      <c r="E20838" s="9">
        <v>9</v>
      </c>
      <c r="F20838" s="9">
        <v>0</v>
      </c>
      <c r="G20838" s="9">
        <v>2</v>
      </c>
      <c r="H20838" s="9">
        <v>5</v>
      </c>
      <c r="I20838" s="9">
        <v>0.96289712190628052</v>
      </c>
      <c r="J20838" s="9">
        <v>0.96289712190628052</v>
      </c>
      <c r="K20838" s="9">
        <v>0</v>
      </c>
      <c r="L20838" s="9">
        <v>73.427490234375</v>
      </c>
    </row>
    <row r="20839" spans="1:12" x14ac:dyDescent="0.25">
      <c r="A20839" s="5" t="str">
        <f t="shared" si="325"/>
        <v>1ZoneRemainder of System9026</v>
      </c>
      <c r="B20839" s="9">
        <v>1</v>
      </c>
      <c r="C20839" t="s">
        <v>135</v>
      </c>
      <c r="D20839" t="s">
        <v>152</v>
      </c>
      <c r="E20839" s="9">
        <v>9</v>
      </c>
      <c r="F20839" s="9">
        <v>0</v>
      </c>
      <c r="G20839" s="9">
        <v>2</v>
      </c>
      <c r="H20839" s="9">
        <v>6</v>
      </c>
      <c r="I20839" s="9">
        <v>0.90050530433654785</v>
      </c>
      <c r="J20839" s="9">
        <v>0.90050530433654785</v>
      </c>
      <c r="K20839" s="9">
        <v>0</v>
      </c>
      <c r="L20839" s="9">
        <v>72.11737060546875</v>
      </c>
    </row>
    <row r="20840" spans="1:12" x14ac:dyDescent="0.25">
      <c r="A20840" s="5" t="str">
        <f t="shared" si="325"/>
        <v>1ZoneRemainder of System9027</v>
      </c>
      <c r="B20840" s="9">
        <v>1</v>
      </c>
      <c r="C20840" t="s">
        <v>135</v>
      </c>
      <c r="D20840" t="s">
        <v>152</v>
      </c>
      <c r="E20840" s="9">
        <v>9</v>
      </c>
      <c r="F20840" s="9">
        <v>0</v>
      </c>
      <c r="G20840" s="9">
        <v>2</v>
      </c>
      <c r="H20840" s="9">
        <v>7</v>
      </c>
      <c r="I20840" s="9">
        <v>0.86825644969940186</v>
      </c>
      <c r="J20840" s="9">
        <v>0.86825644969940186</v>
      </c>
      <c r="K20840" s="9">
        <v>0</v>
      </c>
      <c r="L20840" s="9">
        <v>71.505668640136719</v>
      </c>
    </row>
    <row r="20841" spans="1:12" x14ac:dyDescent="0.25">
      <c r="A20841" s="5" t="str">
        <f t="shared" si="325"/>
        <v>1ZoneRemainder of System9028</v>
      </c>
      <c r="B20841" s="9">
        <v>1</v>
      </c>
      <c r="C20841" t="s">
        <v>135</v>
      </c>
      <c r="D20841" t="s">
        <v>152</v>
      </c>
      <c r="E20841" s="9">
        <v>9</v>
      </c>
      <c r="F20841" s="9">
        <v>0</v>
      </c>
      <c r="G20841" s="9">
        <v>2</v>
      </c>
      <c r="H20841" s="9">
        <v>8</v>
      </c>
      <c r="I20841" s="9">
        <v>0.82316213846206665</v>
      </c>
      <c r="J20841" s="9">
        <v>0.82316213846206665</v>
      </c>
      <c r="K20841" s="9">
        <v>0</v>
      </c>
      <c r="L20841" s="9">
        <v>71.359626770019531</v>
      </c>
    </row>
    <row r="20842" spans="1:12" x14ac:dyDescent="0.25">
      <c r="A20842" s="5" t="str">
        <f t="shared" si="325"/>
        <v>1ZoneRemainder of System9029</v>
      </c>
      <c r="B20842" s="9">
        <v>1</v>
      </c>
      <c r="C20842" t="s">
        <v>135</v>
      </c>
      <c r="D20842" t="s">
        <v>152</v>
      </c>
      <c r="E20842" s="9">
        <v>9</v>
      </c>
      <c r="F20842" s="9">
        <v>0</v>
      </c>
      <c r="G20842" s="9">
        <v>2</v>
      </c>
      <c r="H20842" s="9">
        <v>9</v>
      </c>
      <c r="I20842" s="9">
        <v>0.69049012660980225</v>
      </c>
      <c r="J20842" s="9">
        <v>0.69049012660980225</v>
      </c>
      <c r="K20842" s="9">
        <v>0</v>
      </c>
      <c r="L20842" s="9">
        <v>73.121322631835938</v>
      </c>
    </row>
    <row r="20843" spans="1:12" x14ac:dyDescent="0.25">
      <c r="A20843" s="5" t="str">
        <f t="shared" si="325"/>
        <v>1ZoneRemainder of System90210</v>
      </c>
      <c r="B20843" s="9">
        <v>1</v>
      </c>
      <c r="C20843" t="s">
        <v>135</v>
      </c>
      <c r="D20843" t="s">
        <v>152</v>
      </c>
      <c r="E20843" s="9">
        <v>9</v>
      </c>
      <c r="F20843" s="9">
        <v>0</v>
      </c>
      <c r="G20843" s="9">
        <v>2</v>
      </c>
      <c r="H20843" s="9">
        <v>10</v>
      </c>
      <c r="I20843" s="9">
        <v>0.67454850673675537</v>
      </c>
      <c r="J20843" s="9">
        <v>0.67454850673675537</v>
      </c>
      <c r="K20843" s="9">
        <v>0</v>
      </c>
      <c r="L20843" s="9">
        <v>78.07073974609375</v>
      </c>
    </row>
    <row r="20844" spans="1:12" x14ac:dyDescent="0.25">
      <c r="A20844" s="5" t="str">
        <f t="shared" si="325"/>
        <v>1ZoneRemainder of System90211</v>
      </c>
      <c r="B20844" s="9">
        <v>1</v>
      </c>
      <c r="C20844" t="s">
        <v>135</v>
      </c>
      <c r="D20844" t="s">
        <v>152</v>
      </c>
      <c r="E20844" s="9">
        <v>9</v>
      </c>
      <c r="F20844" s="9">
        <v>0</v>
      </c>
      <c r="G20844" s="9">
        <v>2</v>
      </c>
      <c r="H20844" s="9">
        <v>11</v>
      </c>
      <c r="I20844" s="9">
        <v>0.79734450578689575</v>
      </c>
      <c r="J20844" s="9">
        <v>0.79734450578689575</v>
      </c>
      <c r="K20844" s="9">
        <v>0</v>
      </c>
      <c r="L20844" s="9">
        <v>84.255256652832031</v>
      </c>
    </row>
    <row r="20845" spans="1:12" x14ac:dyDescent="0.25">
      <c r="A20845" s="5" t="str">
        <f t="shared" si="325"/>
        <v>1ZoneRemainder of System90212</v>
      </c>
      <c r="B20845" s="9">
        <v>1</v>
      </c>
      <c r="C20845" t="s">
        <v>135</v>
      </c>
      <c r="D20845" t="s">
        <v>152</v>
      </c>
      <c r="E20845" s="9">
        <v>9</v>
      </c>
      <c r="F20845" s="9">
        <v>0</v>
      </c>
      <c r="G20845" s="9">
        <v>2</v>
      </c>
      <c r="H20845" s="9">
        <v>12</v>
      </c>
      <c r="I20845" s="9">
        <v>0.95864009857177734</v>
      </c>
      <c r="J20845" s="9">
        <v>0.95864009857177734</v>
      </c>
      <c r="K20845" s="9">
        <v>0</v>
      </c>
      <c r="L20845" s="9">
        <v>89.250869750976563</v>
      </c>
    </row>
    <row r="20846" spans="1:12" x14ac:dyDescent="0.25">
      <c r="A20846" s="5" t="str">
        <f t="shared" si="325"/>
        <v>1ZoneRemainder of System90213</v>
      </c>
      <c r="B20846" s="9">
        <v>1</v>
      </c>
      <c r="C20846" t="s">
        <v>135</v>
      </c>
      <c r="D20846" t="s">
        <v>152</v>
      </c>
      <c r="E20846" s="9">
        <v>9</v>
      </c>
      <c r="F20846" s="9">
        <v>0</v>
      </c>
      <c r="G20846" s="9">
        <v>2</v>
      </c>
      <c r="H20846" s="9">
        <v>13</v>
      </c>
      <c r="I20846" s="9">
        <v>1.2562233209609985</v>
      </c>
      <c r="J20846" s="9">
        <v>1.2562233209609985</v>
      </c>
      <c r="K20846" s="9">
        <v>0</v>
      </c>
      <c r="L20846" s="9">
        <v>92.235252380371094</v>
      </c>
    </row>
    <row r="20847" spans="1:12" x14ac:dyDescent="0.25">
      <c r="A20847" s="5" t="str">
        <f t="shared" si="325"/>
        <v>1ZoneRemainder of System90214</v>
      </c>
      <c r="B20847" s="9">
        <v>1</v>
      </c>
      <c r="C20847" t="s">
        <v>135</v>
      </c>
      <c r="D20847" t="s">
        <v>152</v>
      </c>
      <c r="E20847" s="9">
        <v>9</v>
      </c>
      <c r="F20847" s="9">
        <v>0</v>
      </c>
      <c r="G20847" s="9">
        <v>2</v>
      </c>
      <c r="H20847" s="9">
        <v>14</v>
      </c>
      <c r="I20847" s="9">
        <v>1.5969949960708618</v>
      </c>
      <c r="J20847" s="9">
        <v>1.5969949960708618</v>
      </c>
      <c r="K20847" s="9">
        <v>0</v>
      </c>
      <c r="L20847" s="9">
        <v>94.393692016601563</v>
      </c>
    </row>
    <row r="20848" spans="1:12" x14ac:dyDescent="0.25">
      <c r="A20848" s="5" t="str">
        <f t="shared" si="325"/>
        <v>1ZoneRemainder of System90215</v>
      </c>
      <c r="B20848" s="9">
        <v>1</v>
      </c>
      <c r="C20848" t="s">
        <v>135</v>
      </c>
      <c r="D20848" t="s">
        <v>152</v>
      </c>
      <c r="E20848" s="9">
        <v>9</v>
      </c>
      <c r="F20848" s="9">
        <v>0</v>
      </c>
      <c r="G20848" s="9">
        <v>2</v>
      </c>
      <c r="H20848" s="9">
        <v>15</v>
      </c>
      <c r="I20848" s="9">
        <v>1.9449324607849121</v>
      </c>
      <c r="J20848" s="9">
        <v>1.9449324607849121</v>
      </c>
      <c r="K20848" s="9">
        <v>0</v>
      </c>
      <c r="L20848" s="9">
        <v>95.456497192382813</v>
      </c>
    </row>
    <row r="20849" spans="1:12" x14ac:dyDescent="0.25">
      <c r="A20849" s="5" t="str">
        <f t="shared" si="325"/>
        <v>1ZoneRemainder of System90216</v>
      </c>
      <c r="B20849" s="9">
        <v>1</v>
      </c>
      <c r="C20849" t="s">
        <v>135</v>
      </c>
      <c r="D20849" t="s">
        <v>152</v>
      </c>
      <c r="E20849" s="9">
        <v>9</v>
      </c>
      <c r="F20849" s="9">
        <v>0</v>
      </c>
      <c r="G20849" s="9">
        <v>2</v>
      </c>
      <c r="H20849" s="9">
        <v>16</v>
      </c>
      <c r="I20849" s="9">
        <v>2.3132045269012451</v>
      </c>
      <c r="J20849" s="9">
        <v>2.3132045269012451</v>
      </c>
      <c r="K20849" s="9">
        <v>0</v>
      </c>
      <c r="L20849" s="9">
        <v>94.951614379882813</v>
      </c>
    </row>
    <row r="20850" spans="1:12" x14ac:dyDescent="0.25">
      <c r="A20850" s="5" t="str">
        <f t="shared" si="325"/>
        <v>1ZoneRemainder of System90217</v>
      </c>
      <c r="B20850" s="9">
        <v>1</v>
      </c>
      <c r="C20850" t="s">
        <v>135</v>
      </c>
      <c r="D20850" t="s">
        <v>152</v>
      </c>
      <c r="E20850" s="9">
        <v>9</v>
      </c>
      <c r="F20850" s="9">
        <v>0</v>
      </c>
      <c r="G20850" s="9">
        <v>2</v>
      </c>
      <c r="H20850" s="9">
        <v>17</v>
      </c>
      <c r="I20850" s="9">
        <v>2.6066670417785645</v>
      </c>
      <c r="J20850" s="9">
        <v>1.5055927038192749</v>
      </c>
      <c r="K20850" s="9">
        <v>1.7687544226646423E-2</v>
      </c>
      <c r="L20850" s="9">
        <v>94.46014404296875</v>
      </c>
    </row>
    <row r="20851" spans="1:12" x14ac:dyDescent="0.25">
      <c r="A20851" s="5" t="str">
        <f t="shared" si="325"/>
        <v>1ZoneRemainder of System90218</v>
      </c>
      <c r="B20851" s="9">
        <v>1</v>
      </c>
      <c r="C20851" t="s">
        <v>135</v>
      </c>
      <c r="D20851" t="s">
        <v>152</v>
      </c>
      <c r="E20851" s="9">
        <v>9</v>
      </c>
      <c r="F20851" s="9">
        <v>0</v>
      </c>
      <c r="G20851" s="9">
        <v>2</v>
      </c>
      <c r="H20851" s="9">
        <v>18</v>
      </c>
      <c r="I20851" s="9">
        <v>2.8763072490692139</v>
      </c>
      <c r="J20851" s="9">
        <v>2.2172458171844482</v>
      </c>
      <c r="K20851" s="9">
        <v>3.3241406083106995E-2</v>
      </c>
      <c r="L20851" s="9">
        <v>93.571243286132813</v>
      </c>
    </row>
    <row r="20852" spans="1:12" x14ac:dyDescent="0.25">
      <c r="A20852" s="5" t="str">
        <f t="shared" si="325"/>
        <v>1ZoneRemainder of System90219</v>
      </c>
      <c r="B20852" s="9">
        <v>1</v>
      </c>
      <c r="C20852" t="s">
        <v>135</v>
      </c>
      <c r="D20852" t="s">
        <v>152</v>
      </c>
      <c r="E20852" s="9">
        <v>9</v>
      </c>
      <c r="F20852" s="9">
        <v>0</v>
      </c>
      <c r="G20852" s="9">
        <v>2</v>
      </c>
      <c r="H20852" s="9">
        <v>19</v>
      </c>
      <c r="I20852" s="9">
        <v>2.9694063663482666</v>
      </c>
      <c r="J20852" s="9">
        <v>2.5497562885284424</v>
      </c>
      <c r="K20852" s="9">
        <v>2.314014732837677E-2</v>
      </c>
      <c r="L20852" s="9">
        <v>92.761650085449219</v>
      </c>
    </row>
    <row r="20853" spans="1:12" x14ac:dyDescent="0.25">
      <c r="A20853" s="5" t="str">
        <f t="shared" si="325"/>
        <v>1ZoneRemainder of System90220</v>
      </c>
      <c r="B20853" s="9">
        <v>1</v>
      </c>
      <c r="C20853" t="s">
        <v>135</v>
      </c>
      <c r="D20853" t="s">
        <v>152</v>
      </c>
      <c r="E20853" s="9">
        <v>9</v>
      </c>
      <c r="F20853" s="9">
        <v>0</v>
      </c>
      <c r="G20853" s="9">
        <v>2</v>
      </c>
      <c r="H20853" s="9">
        <v>20</v>
      </c>
      <c r="I20853" s="9">
        <v>2.8444650173187256</v>
      </c>
      <c r="J20853" s="9">
        <v>2.5427749156951904</v>
      </c>
      <c r="K20853" s="9">
        <v>8.2977600395679474E-3</v>
      </c>
      <c r="L20853" s="9">
        <v>90.863410949707031</v>
      </c>
    </row>
    <row r="20854" spans="1:12" x14ac:dyDescent="0.25">
      <c r="A20854" s="5" t="str">
        <f t="shared" si="325"/>
        <v>1ZoneRemainder of System90221</v>
      </c>
      <c r="B20854" s="9">
        <v>1</v>
      </c>
      <c r="C20854" t="s">
        <v>135</v>
      </c>
      <c r="D20854" t="s">
        <v>152</v>
      </c>
      <c r="E20854" s="9">
        <v>9</v>
      </c>
      <c r="F20854" s="9">
        <v>0</v>
      </c>
      <c r="G20854" s="9">
        <v>2</v>
      </c>
      <c r="H20854" s="9">
        <v>21</v>
      </c>
      <c r="I20854" s="9">
        <v>2.7057721614837646</v>
      </c>
      <c r="J20854" s="9">
        <v>2.4340751171112061</v>
      </c>
      <c r="K20854" s="9">
        <v>6.6871875897049904E-3</v>
      </c>
      <c r="L20854" s="9">
        <v>87.0052490234375</v>
      </c>
    </row>
    <row r="20855" spans="1:12" x14ac:dyDescent="0.25">
      <c r="A20855" s="5" t="str">
        <f t="shared" si="325"/>
        <v>1ZoneRemainder of System90222</v>
      </c>
      <c r="B20855" s="9">
        <v>1</v>
      </c>
      <c r="C20855" t="s">
        <v>135</v>
      </c>
      <c r="D20855" t="s">
        <v>152</v>
      </c>
      <c r="E20855" s="9">
        <v>9</v>
      </c>
      <c r="F20855" s="9">
        <v>0</v>
      </c>
      <c r="G20855" s="9">
        <v>2</v>
      </c>
      <c r="H20855" s="9">
        <v>22</v>
      </c>
      <c r="I20855" s="9">
        <v>2.547365665435791</v>
      </c>
      <c r="J20855" s="9">
        <v>3.0413155555725098</v>
      </c>
      <c r="K20855" s="9">
        <v>1.7066158354282379E-2</v>
      </c>
      <c r="L20855" s="9">
        <v>84.346847534179688</v>
      </c>
    </row>
    <row r="20856" spans="1:12" x14ac:dyDescent="0.25">
      <c r="A20856" s="5" t="str">
        <f t="shared" si="325"/>
        <v>1ZoneRemainder of System90223</v>
      </c>
      <c r="B20856" s="9">
        <v>1</v>
      </c>
      <c r="C20856" t="s">
        <v>135</v>
      </c>
      <c r="D20856" t="s">
        <v>152</v>
      </c>
      <c r="E20856" s="9">
        <v>9</v>
      </c>
      <c r="F20856" s="9">
        <v>0</v>
      </c>
      <c r="G20856" s="9">
        <v>2</v>
      </c>
      <c r="H20856" s="9">
        <v>23</v>
      </c>
      <c r="I20856" s="9">
        <v>2.2549033164978027</v>
      </c>
      <c r="J20856" s="9">
        <v>2.4327058792114258</v>
      </c>
      <c r="K20856" s="9">
        <v>1.2386484071612358E-2</v>
      </c>
      <c r="L20856" s="9">
        <v>82.304794311523438</v>
      </c>
    </row>
    <row r="20857" spans="1:12" x14ac:dyDescent="0.25">
      <c r="A20857" s="5" t="str">
        <f t="shared" si="325"/>
        <v>1ZoneRemainder of System90224</v>
      </c>
      <c r="B20857" s="9">
        <v>1</v>
      </c>
      <c r="C20857" t="s">
        <v>135</v>
      </c>
      <c r="D20857" t="s">
        <v>152</v>
      </c>
      <c r="E20857" s="9">
        <v>9</v>
      </c>
      <c r="F20857" s="9">
        <v>0</v>
      </c>
      <c r="G20857" s="9">
        <v>2</v>
      </c>
      <c r="H20857" s="9">
        <v>24</v>
      </c>
      <c r="I20857" s="9">
        <v>1.9014030694961548</v>
      </c>
      <c r="J20857" s="9">
        <v>2.0009787082672119</v>
      </c>
      <c r="K20857" s="9">
        <v>9.1535160318017006E-3</v>
      </c>
      <c r="L20857" s="9">
        <v>80.732589721679688</v>
      </c>
    </row>
    <row r="20858" spans="1:12" x14ac:dyDescent="0.25">
      <c r="A20858" s="5" t="str">
        <f t="shared" si="325"/>
        <v>1ZoneRemainder of System90101</v>
      </c>
      <c r="B20858" s="9">
        <v>1</v>
      </c>
      <c r="C20858" t="s">
        <v>135</v>
      </c>
      <c r="D20858" t="s">
        <v>152</v>
      </c>
      <c r="E20858" s="9">
        <v>9</v>
      </c>
      <c r="F20858" s="9">
        <v>0</v>
      </c>
      <c r="G20858" s="9">
        <v>10</v>
      </c>
      <c r="H20858" s="9">
        <v>1</v>
      </c>
      <c r="I20858" s="9">
        <v>1.7018787860870361</v>
      </c>
      <c r="J20858" s="9">
        <v>1.7018787860870361</v>
      </c>
      <c r="K20858" s="9">
        <v>0</v>
      </c>
      <c r="L20858" s="9">
        <v>80.192070007324219</v>
      </c>
    </row>
    <row r="20859" spans="1:12" x14ac:dyDescent="0.25">
      <c r="A20859" s="5" t="str">
        <f t="shared" si="325"/>
        <v>1ZoneRemainder of System90102</v>
      </c>
      <c r="B20859" s="9">
        <v>1</v>
      </c>
      <c r="C20859" t="s">
        <v>135</v>
      </c>
      <c r="D20859" t="s">
        <v>152</v>
      </c>
      <c r="E20859" s="9">
        <v>9</v>
      </c>
      <c r="F20859" s="9">
        <v>0</v>
      </c>
      <c r="G20859" s="9">
        <v>10</v>
      </c>
      <c r="H20859" s="9">
        <v>2</v>
      </c>
      <c r="I20859" s="9">
        <v>1.4452320337295532</v>
      </c>
      <c r="J20859" s="9">
        <v>1.4452320337295532</v>
      </c>
      <c r="K20859" s="9">
        <v>0</v>
      </c>
      <c r="L20859" s="9">
        <v>78.688285827636719</v>
      </c>
    </row>
    <row r="20860" spans="1:12" x14ac:dyDescent="0.25">
      <c r="A20860" s="5" t="str">
        <f t="shared" si="325"/>
        <v>1ZoneRemainder of System90103</v>
      </c>
      <c r="B20860" s="9">
        <v>1</v>
      </c>
      <c r="C20860" t="s">
        <v>135</v>
      </c>
      <c r="D20860" t="s">
        <v>152</v>
      </c>
      <c r="E20860" s="9">
        <v>9</v>
      </c>
      <c r="F20860" s="9">
        <v>0</v>
      </c>
      <c r="G20860" s="9">
        <v>10</v>
      </c>
      <c r="H20860" s="9">
        <v>3</v>
      </c>
      <c r="I20860" s="9">
        <v>1.2659372091293335</v>
      </c>
      <c r="J20860" s="9">
        <v>1.2659372091293335</v>
      </c>
      <c r="K20860" s="9">
        <v>0</v>
      </c>
      <c r="L20860" s="9">
        <v>77.520195007324219</v>
      </c>
    </row>
    <row r="20861" spans="1:12" x14ac:dyDescent="0.25">
      <c r="A20861" s="5" t="str">
        <f t="shared" si="325"/>
        <v>1ZoneRemainder of System90104</v>
      </c>
      <c r="B20861" s="9">
        <v>1</v>
      </c>
      <c r="C20861" t="s">
        <v>135</v>
      </c>
      <c r="D20861" t="s">
        <v>152</v>
      </c>
      <c r="E20861" s="9">
        <v>9</v>
      </c>
      <c r="F20861" s="9">
        <v>0</v>
      </c>
      <c r="G20861" s="9">
        <v>10</v>
      </c>
      <c r="H20861" s="9">
        <v>4</v>
      </c>
      <c r="I20861" s="9">
        <v>1.137138843536377</v>
      </c>
      <c r="J20861" s="9">
        <v>1.137138843536377</v>
      </c>
      <c r="K20861" s="9">
        <v>0</v>
      </c>
      <c r="L20861" s="9">
        <v>76.540206909179688</v>
      </c>
    </row>
    <row r="20862" spans="1:12" x14ac:dyDescent="0.25">
      <c r="A20862" s="5" t="str">
        <f t="shared" si="325"/>
        <v>1ZoneRemainder of System90105</v>
      </c>
      <c r="B20862" s="9">
        <v>1</v>
      </c>
      <c r="C20862" t="s">
        <v>135</v>
      </c>
      <c r="D20862" t="s">
        <v>152</v>
      </c>
      <c r="E20862" s="9">
        <v>9</v>
      </c>
      <c r="F20862" s="9">
        <v>0</v>
      </c>
      <c r="G20862" s="9">
        <v>10</v>
      </c>
      <c r="H20862" s="9">
        <v>5</v>
      </c>
      <c r="I20862" s="9">
        <v>1.0547438859939575</v>
      </c>
      <c r="J20862" s="9">
        <v>1.0547438859939575</v>
      </c>
      <c r="K20862" s="9">
        <v>0</v>
      </c>
      <c r="L20862" s="9">
        <v>75.951652526855469</v>
      </c>
    </row>
    <row r="20863" spans="1:12" x14ac:dyDescent="0.25">
      <c r="A20863" s="5" t="str">
        <f t="shared" si="325"/>
        <v>1ZoneRemainder of System90106</v>
      </c>
      <c r="B20863" s="9">
        <v>1</v>
      </c>
      <c r="C20863" t="s">
        <v>135</v>
      </c>
      <c r="D20863" t="s">
        <v>152</v>
      </c>
      <c r="E20863" s="9">
        <v>9</v>
      </c>
      <c r="F20863" s="9">
        <v>0</v>
      </c>
      <c r="G20863" s="9">
        <v>10</v>
      </c>
      <c r="H20863" s="9">
        <v>6</v>
      </c>
      <c r="I20863" s="9">
        <v>1.0119369029998779</v>
      </c>
      <c r="J20863" s="9">
        <v>1.0119369029998779</v>
      </c>
      <c r="K20863" s="9">
        <v>0</v>
      </c>
      <c r="L20863" s="9">
        <v>75.504997253417969</v>
      </c>
    </row>
    <row r="20864" spans="1:12" x14ac:dyDescent="0.25">
      <c r="A20864" s="5" t="str">
        <f t="shared" si="325"/>
        <v>1ZoneRemainder of System90107</v>
      </c>
      <c r="B20864" s="9">
        <v>1</v>
      </c>
      <c r="C20864" t="s">
        <v>135</v>
      </c>
      <c r="D20864" t="s">
        <v>152</v>
      </c>
      <c r="E20864" s="9">
        <v>9</v>
      </c>
      <c r="F20864" s="9">
        <v>0</v>
      </c>
      <c r="G20864" s="9">
        <v>10</v>
      </c>
      <c r="H20864" s="9">
        <v>7</v>
      </c>
      <c r="I20864" s="9">
        <v>0.96798986196517944</v>
      </c>
      <c r="J20864" s="9">
        <v>0.96798986196517944</v>
      </c>
      <c r="K20864" s="9">
        <v>0</v>
      </c>
      <c r="L20864" s="9">
        <v>74.849693298339844</v>
      </c>
    </row>
    <row r="20865" spans="1:12" x14ac:dyDescent="0.25">
      <c r="A20865" s="5" t="str">
        <f t="shared" si="325"/>
        <v>1ZoneRemainder of System90108</v>
      </c>
      <c r="B20865" s="9">
        <v>1</v>
      </c>
      <c r="C20865" t="s">
        <v>135</v>
      </c>
      <c r="D20865" t="s">
        <v>152</v>
      </c>
      <c r="E20865" s="9">
        <v>9</v>
      </c>
      <c r="F20865" s="9">
        <v>0</v>
      </c>
      <c r="G20865" s="9">
        <v>10</v>
      </c>
      <c r="H20865" s="9">
        <v>8</v>
      </c>
      <c r="I20865" s="9">
        <v>0.93739241361618042</v>
      </c>
      <c r="J20865" s="9">
        <v>0.93739241361618042</v>
      </c>
      <c r="K20865" s="9">
        <v>0</v>
      </c>
      <c r="L20865" s="9">
        <v>74.921653747558594</v>
      </c>
    </row>
    <row r="20866" spans="1:12" x14ac:dyDescent="0.25">
      <c r="A20866" s="5" t="str">
        <f t="shared" si="325"/>
        <v>1ZoneRemainder of System90109</v>
      </c>
      <c r="B20866" s="9">
        <v>1</v>
      </c>
      <c r="C20866" t="s">
        <v>135</v>
      </c>
      <c r="D20866" t="s">
        <v>152</v>
      </c>
      <c r="E20866" s="9">
        <v>9</v>
      </c>
      <c r="F20866" s="9">
        <v>0</v>
      </c>
      <c r="G20866" s="9">
        <v>10</v>
      </c>
      <c r="H20866" s="9">
        <v>9</v>
      </c>
      <c r="I20866" s="9">
        <v>0.81119346618652344</v>
      </c>
      <c r="J20866" s="9">
        <v>0.81119346618652344</v>
      </c>
      <c r="K20866" s="9">
        <v>0</v>
      </c>
      <c r="L20866" s="9">
        <v>76.347999572753906</v>
      </c>
    </row>
    <row r="20867" spans="1:12" x14ac:dyDescent="0.25">
      <c r="A20867" s="5" t="str">
        <f t="shared" ref="A20867:A20930" si="326">B20867&amp;C20867&amp;D20867&amp;E20867&amp;F20867&amp;G20867&amp;H20867</f>
        <v>1ZoneRemainder of System901010</v>
      </c>
      <c r="B20867" s="9">
        <v>1</v>
      </c>
      <c r="C20867" t="s">
        <v>135</v>
      </c>
      <c r="D20867" t="s">
        <v>152</v>
      </c>
      <c r="E20867" s="9">
        <v>9</v>
      </c>
      <c r="F20867" s="9">
        <v>0</v>
      </c>
      <c r="G20867" s="9">
        <v>10</v>
      </c>
      <c r="H20867" s="9">
        <v>10</v>
      </c>
      <c r="I20867" s="9">
        <v>0.73617035150527954</v>
      </c>
      <c r="J20867" s="9">
        <v>0.73617035150527954</v>
      </c>
      <c r="K20867" s="9">
        <v>0</v>
      </c>
      <c r="L20867" s="9">
        <v>79.791839599609375</v>
      </c>
    </row>
    <row r="20868" spans="1:12" x14ac:dyDescent="0.25">
      <c r="A20868" s="5" t="str">
        <f t="shared" si="326"/>
        <v>1ZoneRemainder of System901011</v>
      </c>
      <c r="B20868" s="9">
        <v>1</v>
      </c>
      <c r="C20868" t="s">
        <v>135</v>
      </c>
      <c r="D20868" t="s">
        <v>152</v>
      </c>
      <c r="E20868" s="9">
        <v>9</v>
      </c>
      <c r="F20868" s="9">
        <v>0</v>
      </c>
      <c r="G20868" s="9">
        <v>10</v>
      </c>
      <c r="H20868" s="9">
        <v>11</v>
      </c>
      <c r="I20868" s="9">
        <v>0.93290847539901733</v>
      </c>
      <c r="J20868" s="9">
        <v>0.93290847539901733</v>
      </c>
      <c r="K20868" s="9">
        <v>0</v>
      </c>
      <c r="L20868" s="9">
        <v>84.197639465332031</v>
      </c>
    </row>
    <row r="20869" spans="1:12" x14ac:dyDescent="0.25">
      <c r="A20869" s="5" t="str">
        <f t="shared" si="326"/>
        <v>1ZoneRemainder of System901012</v>
      </c>
      <c r="B20869" s="9">
        <v>1</v>
      </c>
      <c r="C20869" t="s">
        <v>135</v>
      </c>
      <c r="D20869" t="s">
        <v>152</v>
      </c>
      <c r="E20869" s="9">
        <v>9</v>
      </c>
      <c r="F20869" s="9">
        <v>0</v>
      </c>
      <c r="G20869" s="9">
        <v>10</v>
      </c>
      <c r="H20869" s="9">
        <v>12</v>
      </c>
      <c r="I20869" s="9">
        <v>1.1669964790344238</v>
      </c>
      <c r="J20869" s="9">
        <v>1.1669964790344238</v>
      </c>
      <c r="K20869" s="9">
        <v>0</v>
      </c>
      <c r="L20869" s="9">
        <v>88.607254028320313</v>
      </c>
    </row>
    <row r="20870" spans="1:12" x14ac:dyDescent="0.25">
      <c r="A20870" s="5" t="str">
        <f t="shared" si="326"/>
        <v>1ZoneRemainder of System901013</v>
      </c>
      <c r="B20870" s="9">
        <v>1</v>
      </c>
      <c r="C20870" t="s">
        <v>135</v>
      </c>
      <c r="D20870" t="s">
        <v>152</v>
      </c>
      <c r="E20870" s="9">
        <v>9</v>
      </c>
      <c r="F20870" s="9">
        <v>0</v>
      </c>
      <c r="G20870" s="9">
        <v>10</v>
      </c>
      <c r="H20870" s="9">
        <v>13</v>
      </c>
      <c r="I20870" s="9">
        <v>1.4758025407791138</v>
      </c>
      <c r="J20870" s="9">
        <v>1.4758025407791138</v>
      </c>
      <c r="K20870" s="9">
        <v>0</v>
      </c>
      <c r="L20870" s="9">
        <v>92.199111938476563</v>
      </c>
    </row>
    <row r="20871" spans="1:12" x14ac:dyDescent="0.25">
      <c r="A20871" s="5" t="str">
        <f t="shared" si="326"/>
        <v>1ZoneRemainder of System901014</v>
      </c>
      <c r="B20871" s="9">
        <v>1</v>
      </c>
      <c r="C20871" t="s">
        <v>135</v>
      </c>
      <c r="D20871" t="s">
        <v>152</v>
      </c>
      <c r="E20871" s="9">
        <v>9</v>
      </c>
      <c r="F20871" s="9">
        <v>0</v>
      </c>
      <c r="G20871" s="9">
        <v>10</v>
      </c>
      <c r="H20871" s="9">
        <v>14</v>
      </c>
      <c r="I20871" s="9">
        <v>1.8404543399810791</v>
      </c>
      <c r="J20871" s="9">
        <v>1.8404543399810791</v>
      </c>
      <c r="K20871" s="9">
        <v>0</v>
      </c>
      <c r="L20871" s="9">
        <v>94.515785217285156</v>
      </c>
    </row>
    <row r="20872" spans="1:12" x14ac:dyDescent="0.25">
      <c r="A20872" s="5" t="str">
        <f t="shared" si="326"/>
        <v>1ZoneRemainder of System901015</v>
      </c>
      <c r="B20872" s="9">
        <v>1</v>
      </c>
      <c r="C20872" t="s">
        <v>135</v>
      </c>
      <c r="D20872" t="s">
        <v>152</v>
      </c>
      <c r="E20872" s="9">
        <v>9</v>
      </c>
      <c r="F20872" s="9">
        <v>0</v>
      </c>
      <c r="G20872" s="9">
        <v>10</v>
      </c>
      <c r="H20872" s="9">
        <v>15</v>
      </c>
      <c r="I20872" s="9">
        <v>2.2033448219299316</v>
      </c>
      <c r="J20872" s="9">
        <v>2.2033448219299316</v>
      </c>
      <c r="K20872" s="9">
        <v>0</v>
      </c>
      <c r="L20872" s="9">
        <v>96.17144775390625</v>
      </c>
    </row>
    <row r="20873" spans="1:12" x14ac:dyDescent="0.25">
      <c r="A20873" s="5" t="str">
        <f t="shared" si="326"/>
        <v>1ZoneRemainder of System901016</v>
      </c>
      <c r="B20873" s="9">
        <v>1</v>
      </c>
      <c r="C20873" t="s">
        <v>135</v>
      </c>
      <c r="D20873" t="s">
        <v>152</v>
      </c>
      <c r="E20873" s="9">
        <v>9</v>
      </c>
      <c r="F20873" s="9">
        <v>0</v>
      </c>
      <c r="G20873" s="9">
        <v>10</v>
      </c>
      <c r="H20873" s="9">
        <v>16</v>
      </c>
      <c r="I20873" s="9">
        <v>2.5848398208618164</v>
      </c>
      <c r="J20873" s="9">
        <v>2.5848398208618164</v>
      </c>
      <c r="K20873" s="9">
        <v>0</v>
      </c>
      <c r="L20873" s="9">
        <v>97.342521667480469</v>
      </c>
    </row>
    <row r="20874" spans="1:12" x14ac:dyDescent="0.25">
      <c r="A20874" s="5" t="str">
        <f t="shared" si="326"/>
        <v>1ZoneRemainder of System901017</v>
      </c>
      <c r="B20874" s="9">
        <v>1</v>
      </c>
      <c r="C20874" t="s">
        <v>135</v>
      </c>
      <c r="D20874" t="s">
        <v>152</v>
      </c>
      <c r="E20874" s="9">
        <v>9</v>
      </c>
      <c r="F20874" s="9">
        <v>0</v>
      </c>
      <c r="G20874" s="9">
        <v>10</v>
      </c>
      <c r="H20874" s="9">
        <v>17</v>
      </c>
      <c r="I20874" s="9">
        <v>2.8795650005340576</v>
      </c>
      <c r="J20874" s="9">
        <v>1.7001761198043823</v>
      </c>
      <c r="K20874" s="9">
        <v>2.4838028475642204E-2</v>
      </c>
      <c r="L20874" s="9">
        <v>97.846900939941406</v>
      </c>
    </row>
    <row r="20875" spans="1:12" x14ac:dyDescent="0.25">
      <c r="A20875" s="5" t="str">
        <f t="shared" si="326"/>
        <v>1ZoneRemainder of System901018</v>
      </c>
      <c r="B20875" s="9">
        <v>1</v>
      </c>
      <c r="C20875" t="s">
        <v>135</v>
      </c>
      <c r="D20875" t="s">
        <v>152</v>
      </c>
      <c r="E20875" s="9">
        <v>9</v>
      </c>
      <c r="F20875" s="9">
        <v>0</v>
      </c>
      <c r="G20875" s="9">
        <v>10</v>
      </c>
      <c r="H20875" s="9">
        <v>18</v>
      </c>
      <c r="I20875" s="9">
        <v>3.1361193656921387</v>
      </c>
      <c r="J20875" s="9">
        <v>2.4005985260009766</v>
      </c>
      <c r="K20875" s="9">
        <v>4.1812587529420853E-2</v>
      </c>
      <c r="L20875" s="9">
        <v>97.130485534667969</v>
      </c>
    </row>
    <row r="20876" spans="1:12" x14ac:dyDescent="0.25">
      <c r="A20876" s="5" t="str">
        <f t="shared" si="326"/>
        <v>1ZoneRemainder of System901019</v>
      </c>
      <c r="B20876" s="9">
        <v>1</v>
      </c>
      <c r="C20876" t="s">
        <v>135</v>
      </c>
      <c r="D20876" t="s">
        <v>152</v>
      </c>
      <c r="E20876" s="9">
        <v>9</v>
      </c>
      <c r="F20876" s="9">
        <v>0</v>
      </c>
      <c r="G20876" s="9">
        <v>10</v>
      </c>
      <c r="H20876" s="9">
        <v>19</v>
      </c>
      <c r="I20876" s="9">
        <v>3.2171797752380371</v>
      </c>
      <c r="J20876" s="9">
        <v>2.7530264854431152</v>
      </c>
      <c r="K20876" s="9">
        <v>2.5181671604514122E-2</v>
      </c>
      <c r="L20876" s="9">
        <v>95.709053039550781</v>
      </c>
    </row>
    <row r="20877" spans="1:12" x14ac:dyDescent="0.25">
      <c r="A20877" s="5" t="str">
        <f t="shared" si="326"/>
        <v>1ZoneRemainder of System901020</v>
      </c>
      <c r="B20877" s="9">
        <v>1</v>
      </c>
      <c r="C20877" t="s">
        <v>135</v>
      </c>
      <c r="D20877" t="s">
        <v>152</v>
      </c>
      <c r="E20877" s="9">
        <v>9</v>
      </c>
      <c r="F20877" s="9">
        <v>0</v>
      </c>
      <c r="G20877" s="9">
        <v>10</v>
      </c>
      <c r="H20877" s="9">
        <v>20</v>
      </c>
      <c r="I20877" s="9">
        <v>3.0719180107116699</v>
      </c>
      <c r="J20877" s="9">
        <v>2.7534611225128174</v>
      </c>
      <c r="K20877" s="9">
        <v>1.0996566154062748E-2</v>
      </c>
      <c r="L20877" s="9">
        <v>93.020195007324219</v>
      </c>
    </row>
    <row r="20878" spans="1:12" x14ac:dyDescent="0.25">
      <c r="A20878" s="5" t="str">
        <f t="shared" si="326"/>
        <v>1ZoneRemainder of System901021</v>
      </c>
      <c r="B20878" s="9">
        <v>1</v>
      </c>
      <c r="C20878" t="s">
        <v>135</v>
      </c>
      <c r="D20878" t="s">
        <v>152</v>
      </c>
      <c r="E20878" s="9">
        <v>9</v>
      </c>
      <c r="F20878" s="9">
        <v>0</v>
      </c>
      <c r="G20878" s="9">
        <v>10</v>
      </c>
      <c r="H20878" s="9">
        <v>21</v>
      </c>
      <c r="I20878" s="9">
        <v>2.9176084995269775</v>
      </c>
      <c r="J20878" s="9">
        <v>2.6252472400665283</v>
      </c>
      <c r="K20878" s="9">
        <v>7.2013908065855503E-3</v>
      </c>
      <c r="L20878" s="9">
        <v>89.66339111328125</v>
      </c>
    </row>
    <row r="20879" spans="1:12" x14ac:dyDescent="0.25">
      <c r="A20879" s="5" t="str">
        <f t="shared" si="326"/>
        <v>1ZoneRemainder of System901022</v>
      </c>
      <c r="B20879" s="9">
        <v>1</v>
      </c>
      <c r="C20879" t="s">
        <v>135</v>
      </c>
      <c r="D20879" t="s">
        <v>152</v>
      </c>
      <c r="E20879" s="9">
        <v>9</v>
      </c>
      <c r="F20879" s="9">
        <v>0</v>
      </c>
      <c r="G20879" s="9">
        <v>10</v>
      </c>
      <c r="H20879" s="9">
        <v>22</v>
      </c>
      <c r="I20879" s="9">
        <v>2.7499046325683594</v>
      </c>
      <c r="J20879" s="9">
        <v>3.2508933544158936</v>
      </c>
      <c r="K20879" s="9">
        <v>2.8904298320412636E-2</v>
      </c>
      <c r="L20879" s="9">
        <v>87.315116882324219</v>
      </c>
    </row>
    <row r="20880" spans="1:12" x14ac:dyDescent="0.25">
      <c r="A20880" s="5" t="str">
        <f t="shared" si="326"/>
        <v>1ZoneRemainder of System901023</v>
      </c>
      <c r="B20880" s="9">
        <v>1</v>
      </c>
      <c r="C20880" t="s">
        <v>135</v>
      </c>
      <c r="D20880" t="s">
        <v>152</v>
      </c>
      <c r="E20880" s="9">
        <v>9</v>
      </c>
      <c r="F20880" s="9">
        <v>0</v>
      </c>
      <c r="G20880" s="9">
        <v>10</v>
      </c>
      <c r="H20880" s="9">
        <v>23</v>
      </c>
      <c r="I20880" s="9">
        <v>2.429816722869873</v>
      </c>
      <c r="J20880" s="9">
        <v>2.6111001968383789</v>
      </c>
      <c r="K20880" s="9">
        <v>1.8994642421603203E-2</v>
      </c>
      <c r="L20880" s="9">
        <v>85.308837890625</v>
      </c>
    </row>
    <row r="20881" spans="1:12" x14ac:dyDescent="0.25">
      <c r="A20881" s="5" t="str">
        <f t="shared" si="326"/>
        <v>1ZoneRemainder of System901024</v>
      </c>
      <c r="B20881" s="9">
        <v>1</v>
      </c>
      <c r="C20881" t="s">
        <v>135</v>
      </c>
      <c r="D20881" t="s">
        <v>152</v>
      </c>
      <c r="E20881" s="9">
        <v>9</v>
      </c>
      <c r="F20881" s="9">
        <v>0</v>
      </c>
      <c r="G20881" s="9">
        <v>10</v>
      </c>
      <c r="H20881" s="9">
        <v>24</v>
      </c>
      <c r="I20881" s="9">
        <v>2.0508809089660645</v>
      </c>
      <c r="J20881" s="9">
        <v>2.1551406383514404</v>
      </c>
      <c r="K20881" s="9">
        <v>1.4529954642057419E-2</v>
      </c>
      <c r="L20881" s="9">
        <v>83.856719970703125</v>
      </c>
    </row>
    <row r="20882" spans="1:12" x14ac:dyDescent="0.25">
      <c r="A20882" s="5" t="str">
        <f t="shared" si="326"/>
        <v>1ZoneRemainder of System9121</v>
      </c>
      <c r="B20882" s="9">
        <v>1</v>
      </c>
      <c r="C20882" t="s">
        <v>135</v>
      </c>
      <c r="D20882" t="s">
        <v>152</v>
      </c>
      <c r="E20882" s="9">
        <v>9</v>
      </c>
      <c r="F20882" s="9">
        <v>1</v>
      </c>
      <c r="G20882" s="9">
        <v>2</v>
      </c>
      <c r="H20882" s="9">
        <v>1</v>
      </c>
      <c r="I20882" s="9">
        <v>1.5223219394683838</v>
      </c>
      <c r="J20882" s="9">
        <v>1.5223219394683838</v>
      </c>
      <c r="K20882" s="9">
        <v>0</v>
      </c>
      <c r="L20882" s="9">
        <v>77.04638671875</v>
      </c>
    </row>
    <row r="20883" spans="1:12" x14ac:dyDescent="0.25">
      <c r="A20883" s="5" t="str">
        <f t="shared" si="326"/>
        <v>1ZoneRemainder of System9122</v>
      </c>
      <c r="B20883" s="9">
        <v>1</v>
      </c>
      <c r="C20883" t="s">
        <v>135</v>
      </c>
      <c r="D20883" t="s">
        <v>152</v>
      </c>
      <c r="E20883" s="9">
        <v>9</v>
      </c>
      <c r="F20883" s="9">
        <v>1</v>
      </c>
      <c r="G20883" s="9">
        <v>2</v>
      </c>
      <c r="H20883" s="9">
        <v>2</v>
      </c>
      <c r="I20883" s="9">
        <v>1.2986537218093872</v>
      </c>
      <c r="J20883" s="9">
        <v>1.2986537218093872</v>
      </c>
      <c r="K20883" s="9">
        <v>0</v>
      </c>
      <c r="L20883" s="9">
        <v>75.778770446777344</v>
      </c>
    </row>
    <row r="20884" spans="1:12" x14ac:dyDescent="0.25">
      <c r="A20884" s="5" t="str">
        <f t="shared" si="326"/>
        <v>1ZoneRemainder of System9123</v>
      </c>
      <c r="B20884" s="9">
        <v>1</v>
      </c>
      <c r="C20884" t="s">
        <v>135</v>
      </c>
      <c r="D20884" t="s">
        <v>152</v>
      </c>
      <c r="E20884" s="9">
        <v>9</v>
      </c>
      <c r="F20884" s="9">
        <v>1</v>
      </c>
      <c r="G20884" s="9">
        <v>2</v>
      </c>
      <c r="H20884" s="9">
        <v>3</v>
      </c>
      <c r="I20884" s="9">
        <v>1.125787615776062</v>
      </c>
      <c r="J20884" s="9">
        <v>1.125787615776062</v>
      </c>
      <c r="K20884" s="9">
        <v>0</v>
      </c>
      <c r="L20884" s="9">
        <v>74.412521362304688</v>
      </c>
    </row>
    <row r="20885" spans="1:12" x14ac:dyDescent="0.25">
      <c r="A20885" s="5" t="str">
        <f t="shared" si="326"/>
        <v>1ZoneRemainder of System9124</v>
      </c>
      <c r="B20885" s="9">
        <v>1</v>
      </c>
      <c r="C20885" t="s">
        <v>135</v>
      </c>
      <c r="D20885" t="s">
        <v>152</v>
      </c>
      <c r="E20885" s="9">
        <v>9</v>
      </c>
      <c r="F20885" s="9">
        <v>1</v>
      </c>
      <c r="G20885" s="9">
        <v>2</v>
      </c>
      <c r="H20885" s="9">
        <v>4</v>
      </c>
      <c r="I20885" s="9">
        <v>1.0033066272735596</v>
      </c>
      <c r="J20885" s="9">
        <v>1.0033066272735596</v>
      </c>
      <c r="K20885" s="9">
        <v>0</v>
      </c>
      <c r="L20885" s="9">
        <v>73.180442810058594</v>
      </c>
    </row>
    <row r="20886" spans="1:12" x14ac:dyDescent="0.25">
      <c r="A20886" s="5" t="str">
        <f t="shared" si="326"/>
        <v>1ZoneRemainder of System9125</v>
      </c>
      <c r="B20886" s="9">
        <v>1</v>
      </c>
      <c r="C20886" t="s">
        <v>135</v>
      </c>
      <c r="D20886" t="s">
        <v>152</v>
      </c>
      <c r="E20886" s="9">
        <v>9</v>
      </c>
      <c r="F20886" s="9">
        <v>1</v>
      </c>
      <c r="G20886" s="9">
        <v>2</v>
      </c>
      <c r="H20886" s="9">
        <v>5</v>
      </c>
      <c r="I20886" s="9">
        <v>0.91284167766571045</v>
      </c>
      <c r="J20886" s="9">
        <v>0.91284167766571045</v>
      </c>
      <c r="K20886" s="9">
        <v>0</v>
      </c>
      <c r="L20886" s="9">
        <v>71.910140991210938</v>
      </c>
    </row>
    <row r="20887" spans="1:12" x14ac:dyDescent="0.25">
      <c r="A20887" s="5" t="str">
        <f t="shared" si="326"/>
        <v>1ZoneRemainder of System9126</v>
      </c>
      <c r="B20887" s="9">
        <v>1</v>
      </c>
      <c r="C20887" t="s">
        <v>135</v>
      </c>
      <c r="D20887" t="s">
        <v>152</v>
      </c>
      <c r="E20887" s="9">
        <v>9</v>
      </c>
      <c r="F20887" s="9">
        <v>1</v>
      </c>
      <c r="G20887" s="9">
        <v>2</v>
      </c>
      <c r="H20887" s="9">
        <v>6</v>
      </c>
      <c r="I20887" s="9">
        <v>0.86721920967102051</v>
      </c>
      <c r="J20887" s="9">
        <v>0.86721920967102051</v>
      </c>
      <c r="K20887" s="9">
        <v>0</v>
      </c>
      <c r="L20887" s="9">
        <v>71.007720947265625</v>
      </c>
    </row>
    <row r="20888" spans="1:12" x14ac:dyDescent="0.25">
      <c r="A20888" s="5" t="str">
        <f t="shared" si="326"/>
        <v>1ZoneRemainder of System9127</v>
      </c>
      <c r="B20888" s="9">
        <v>1</v>
      </c>
      <c r="C20888" t="s">
        <v>135</v>
      </c>
      <c r="D20888" t="s">
        <v>152</v>
      </c>
      <c r="E20888" s="9">
        <v>9</v>
      </c>
      <c r="F20888" s="9">
        <v>1</v>
      </c>
      <c r="G20888" s="9">
        <v>2</v>
      </c>
      <c r="H20888" s="9">
        <v>7</v>
      </c>
      <c r="I20888" s="9">
        <v>0.83188909292221069</v>
      </c>
      <c r="J20888" s="9">
        <v>0.83188909292221069</v>
      </c>
      <c r="K20888" s="9">
        <v>0</v>
      </c>
      <c r="L20888" s="9">
        <v>70.243324279785156</v>
      </c>
    </row>
    <row r="20889" spans="1:12" x14ac:dyDescent="0.25">
      <c r="A20889" s="5" t="str">
        <f t="shared" si="326"/>
        <v>1ZoneRemainder of System9128</v>
      </c>
      <c r="B20889" s="9">
        <v>1</v>
      </c>
      <c r="C20889" t="s">
        <v>135</v>
      </c>
      <c r="D20889" t="s">
        <v>152</v>
      </c>
      <c r="E20889" s="9">
        <v>9</v>
      </c>
      <c r="F20889" s="9">
        <v>1</v>
      </c>
      <c r="G20889" s="9">
        <v>2</v>
      </c>
      <c r="H20889" s="9">
        <v>8</v>
      </c>
      <c r="I20889" s="9">
        <v>0.77451825141906738</v>
      </c>
      <c r="J20889" s="9">
        <v>0.77451825141906738</v>
      </c>
      <c r="K20889" s="9">
        <v>0</v>
      </c>
      <c r="L20889" s="9">
        <v>69.988662719726563</v>
      </c>
    </row>
    <row r="20890" spans="1:12" x14ac:dyDescent="0.25">
      <c r="A20890" s="5" t="str">
        <f t="shared" si="326"/>
        <v>1ZoneRemainder of System9129</v>
      </c>
      <c r="B20890" s="9">
        <v>1</v>
      </c>
      <c r="C20890" t="s">
        <v>135</v>
      </c>
      <c r="D20890" t="s">
        <v>152</v>
      </c>
      <c r="E20890" s="9">
        <v>9</v>
      </c>
      <c r="F20890" s="9">
        <v>1</v>
      </c>
      <c r="G20890" s="9">
        <v>2</v>
      </c>
      <c r="H20890" s="9">
        <v>9</v>
      </c>
      <c r="I20890" s="9">
        <v>0.65693813562393188</v>
      </c>
      <c r="J20890" s="9">
        <v>0.65693813562393188</v>
      </c>
      <c r="K20890" s="9">
        <v>0</v>
      </c>
      <c r="L20890" s="9">
        <v>72.220535278320313</v>
      </c>
    </row>
    <row r="20891" spans="1:12" x14ac:dyDescent="0.25">
      <c r="A20891" s="5" t="str">
        <f t="shared" si="326"/>
        <v>1ZoneRemainder of System91210</v>
      </c>
      <c r="B20891" s="9">
        <v>1</v>
      </c>
      <c r="C20891" t="s">
        <v>135</v>
      </c>
      <c r="D20891" t="s">
        <v>152</v>
      </c>
      <c r="E20891" s="9">
        <v>9</v>
      </c>
      <c r="F20891" s="9">
        <v>1</v>
      </c>
      <c r="G20891" s="9">
        <v>2</v>
      </c>
      <c r="H20891" s="9">
        <v>10</v>
      </c>
      <c r="I20891" s="9">
        <v>0.63354265689849854</v>
      </c>
      <c r="J20891" s="9">
        <v>0.63354265689849854</v>
      </c>
      <c r="K20891" s="9">
        <v>0</v>
      </c>
      <c r="L20891" s="9">
        <v>76.964370727539063</v>
      </c>
    </row>
    <row r="20892" spans="1:12" x14ac:dyDescent="0.25">
      <c r="A20892" s="5" t="str">
        <f t="shared" si="326"/>
        <v>1ZoneRemainder of System91211</v>
      </c>
      <c r="B20892" s="9">
        <v>1</v>
      </c>
      <c r="C20892" t="s">
        <v>135</v>
      </c>
      <c r="D20892" t="s">
        <v>152</v>
      </c>
      <c r="E20892" s="9">
        <v>9</v>
      </c>
      <c r="F20892" s="9">
        <v>1</v>
      </c>
      <c r="G20892" s="9">
        <v>2</v>
      </c>
      <c r="H20892" s="9">
        <v>11</v>
      </c>
      <c r="I20892" s="9">
        <v>0.77395892143249512</v>
      </c>
      <c r="J20892" s="9">
        <v>0.77395892143249512</v>
      </c>
      <c r="K20892" s="9">
        <v>0</v>
      </c>
      <c r="L20892" s="9">
        <v>82.755332946777344</v>
      </c>
    </row>
    <row r="20893" spans="1:12" x14ac:dyDescent="0.25">
      <c r="A20893" s="5" t="str">
        <f t="shared" si="326"/>
        <v>1ZoneRemainder of System91212</v>
      </c>
      <c r="B20893" s="9">
        <v>1</v>
      </c>
      <c r="C20893" t="s">
        <v>135</v>
      </c>
      <c r="D20893" t="s">
        <v>152</v>
      </c>
      <c r="E20893" s="9">
        <v>9</v>
      </c>
      <c r="F20893" s="9">
        <v>1</v>
      </c>
      <c r="G20893" s="9">
        <v>2</v>
      </c>
      <c r="H20893" s="9">
        <v>12</v>
      </c>
      <c r="I20893" s="9">
        <v>0.93165719509124756</v>
      </c>
      <c r="J20893" s="9">
        <v>0.93165719509124756</v>
      </c>
      <c r="K20893" s="9">
        <v>0</v>
      </c>
      <c r="L20893" s="9">
        <v>87.696243286132813</v>
      </c>
    </row>
    <row r="20894" spans="1:12" x14ac:dyDescent="0.25">
      <c r="A20894" s="5" t="str">
        <f t="shared" si="326"/>
        <v>1ZoneRemainder of System91213</v>
      </c>
      <c r="B20894" s="9">
        <v>1</v>
      </c>
      <c r="C20894" t="s">
        <v>135</v>
      </c>
      <c r="D20894" t="s">
        <v>152</v>
      </c>
      <c r="E20894" s="9">
        <v>9</v>
      </c>
      <c r="F20894" s="9">
        <v>1</v>
      </c>
      <c r="G20894" s="9">
        <v>2</v>
      </c>
      <c r="H20894" s="9">
        <v>13</v>
      </c>
      <c r="I20894" s="9">
        <v>1.2001359462738037</v>
      </c>
      <c r="J20894" s="9">
        <v>1.2001359462738037</v>
      </c>
      <c r="K20894" s="9">
        <v>0</v>
      </c>
      <c r="L20894" s="9">
        <v>91.559425354003906</v>
      </c>
    </row>
    <row r="20895" spans="1:12" x14ac:dyDescent="0.25">
      <c r="A20895" s="5" t="str">
        <f t="shared" si="326"/>
        <v>1ZoneRemainder of System91214</v>
      </c>
      <c r="B20895" s="9">
        <v>1</v>
      </c>
      <c r="C20895" t="s">
        <v>135</v>
      </c>
      <c r="D20895" t="s">
        <v>152</v>
      </c>
      <c r="E20895" s="9">
        <v>9</v>
      </c>
      <c r="F20895" s="9">
        <v>1</v>
      </c>
      <c r="G20895" s="9">
        <v>2</v>
      </c>
      <c r="H20895" s="9">
        <v>14</v>
      </c>
      <c r="I20895" s="9">
        <v>1.5276132822036743</v>
      </c>
      <c r="J20895" s="9">
        <v>1.5276132822036743</v>
      </c>
      <c r="K20895" s="9">
        <v>0</v>
      </c>
      <c r="L20895" s="9">
        <v>94.182472229003906</v>
      </c>
    </row>
    <row r="20896" spans="1:12" x14ac:dyDescent="0.25">
      <c r="A20896" s="5" t="str">
        <f t="shared" si="326"/>
        <v>1ZoneRemainder of System91215</v>
      </c>
      <c r="B20896" s="9">
        <v>1</v>
      </c>
      <c r="C20896" t="s">
        <v>135</v>
      </c>
      <c r="D20896" t="s">
        <v>152</v>
      </c>
      <c r="E20896" s="9">
        <v>9</v>
      </c>
      <c r="F20896" s="9">
        <v>1</v>
      </c>
      <c r="G20896" s="9">
        <v>2</v>
      </c>
      <c r="H20896" s="9">
        <v>15</v>
      </c>
      <c r="I20896" s="9">
        <v>1.869909405708313</v>
      </c>
      <c r="J20896" s="9">
        <v>1.869909405708313</v>
      </c>
      <c r="K20896" s="9">
        <v>0</v>
      </c>
      <c r="L20896" s="9">
        <v>95.271766662597656</v>
      </c>
    </row>
    <row r="20897" spans="1:12" x14ac:dyDescent="0.25">
      <c r="A20897" s="5" t="str">
        <f t="shared" si="326"/>
        <v>1ZoneRemainder of System91216</v>
      </c>
      <c r="B20897" s="9">
        <v>1</v>
      </c>
      <c r="C20897" t="s">
        <v>135</v>
      </c>
      <c r="D20897" t="s">
        <v>152</v>
      </c>
      <c r="E20897" s="9">
        <v>9</v>
      </c>
      <c r="F20897" s="9">
        <v>1</v>
      </c>
      <c r="G20897" s="9">
        <v>2</v>
      </c>
      <c r="H20897" s="9">
        <v>16</v>
      </c>
      <c r="I20897" s="9">
        <v>2.2361149787902832</v>
      </c>
      <c r="J20897" s="9">
        <v>2.2361149787902832</v>
      </c>
      <c r="K20897" s="9">
        <v>0</v>
      </c>
      <c r="L20897" s="9">
        <v>95.151702880859375</v>
      </c>
    </row>
    <row r="20898" spans="1:12" x14ac:dyDescent="0.25">
      <c r="A20898" s="5" t="str">
        <f t="shared" si="326"/>
        <v>1ZoneRemainder of System91217</v>
      </c>
      <c r="B20898" s="9">
        <v>1</v>
      </c>
      <c r="C20898" t="s">
        <v>135</v>
      </c>
      <c r="D20898" t="s">
        <v>152</v>
      </c>
      <c r="E20898" s="9">
        <v>9</v>
      </c>
      <c r="F20898" s="9">
        <v>1</v>
      </c>
      <c r="G20898" s="9">
        <v>2</v>
      </c>
      <c r="H20898" s="9">
        <v>17</v>
      </c>
      <c r="I20898" s="9">
        <v>2.5322070121765137</v>
      </c>
      <c r="J20898" s="9">
        <v>1.4121129512786865</v>
      </c>
      <c r="K20898" s="9">
        <v>1.8910134211182594E-2</v>
      </c>
      <c r="L20898" s="9">
        <v>95.282661437988281</v>
      </c>
    </row>
    <row r="20899" spans="1:12" x14ac:dyDescent="0.25">
      <c r="A20899" s="5" t="str">
        <f t="shared" si="326"/>
        <v>1ZoneRemainder of System91218</v>
      </c>
      <c r="B20899" s="9">
        <v>1</v>
      </c>
      <c r="C20899" t="s">
        <v>135</v>
      </c>
      <c r="D20899" t="s">
        <v>152</v>
      </c>
      <c r="E20899" s="9">
        <v>9</v>
      </c>
      <c r="F20899" s="9">
        <v>1</v>
      </c>
      <c r="G20899" s="9">
        <v>2</v>
      </c>
      <c r="H20899" s="9">
        <v>18</v>
      </c>
      <c r="I20899" s="9">
        <v>2.7937583923339844</v>
      </c>
      <c r="J20899" s="9">
        <v>2.1099390983581543</v>
      </c>
      <c r="K20899" s="9">
        <v>3.4942418336868286E-2</v>
      </c>
      <c r="L20899" s="9">
        <v>94.723747253417969</v>
      </c>
    </row>
    <row r="20900" spans="1:12" x14ac:dyDescent="0.25">
      <c r="A20900" s="5" t="str">
        <f t="shared" si="326"/>
        <v>1ZoneRemainder of System91219</v>
      </c>
      <c r="B20900" s="9">
        <v>1</v>
      </c>
      <c r="C20900" t="s">
        <v>135</v>
      </c>
      <c r="D20900" t="s">
        <v>152</v>
      </c>
      <c r="E20900" s="9">
        <v>9</v>
      </c>
      <c r="F20900" s="9">
        <v>1</v>
      </c>
      <c r="G20900" s="9">
        <v>2</v>
      </c>
      <c r="H20900" s="9">
        <v>19</v>
      </c>
      <c r="I20900" s="9">
        <v>2.88763427734375</v>
      </c>
      <c r="J20900" s="9">
        <v>2.4532442092895508</v>
      </c>
      <c r="K20900" s="9">
        <v>2.3161685094237328E-2</v>
      </c>
      <c r="L20900" s="9">
        <v>93.737861633300781</v>
      </c>
    </row>
    <row r="20901" spans="1:12" x14ac:dyDescent="0.25">
      <c r="A20901" s="5" t="str">
        <f t="shared" si="326"/>
        <v>1ZoneRemainder of System91220</v>
      </c>
      <c r="B20901" s="9">
        <v>1</v>
      </c>
      <c r="C20901" t="s">
        <v>135</v>
      </c>
      <c r="D20901" t="s">
        <v>152</v>
      </c>
      <c r="E20901" s="9">
        <v>9</v>
      </c>
      <c r="F20901" s="9">
        <v>1</v>
      </c>
      <c r="G20901" s="9">
        <v>2</v>
      </c>
      <c r="H20901" s="9">
        <v>20</v>
      </c>
      <c r="I20901" s="9">
        <v>2.7821905612945557</v>
      </c>
      <c r="J20901" s="9">
        <v>2.477487325668335</v>
      </c>
      <c r="K20901" s="9">
        <v>8.7276194244623184E-3</v>
      </c>
      <c r="L20901" s="9">
        <v>91.251007080078125</v>
      </c>
    </row>
    <row r="20902" spans="1:12" x14ac:dyDescent="0.25">
      <c r="A20902" s="5" t="str">
        <f t="shared" si="326"/>
        <v>1ZoneRemainder of System91221</v>
      </c>
      <c r="B20902" s="9">
        <v>1</v>
      </c>
      <c r="C20902" t="s">
        <v>135</v>
      </c>
      <c r="D20902" t="s">
        <v>152</v>
      </c>
      <c r="E20902" s="9">
        <v>9</v>
      </c>
      <c r="F20902" s="9">
        <v>1</v>
      </c>
      <c r="G20902" s="9">
        <v>2</v>
      </c>
      <c r="H20902" s="9">
        <v>21</v>
      </c>
      <c r="I20902" s="9">
        <v>2.6540324687957764</v>
      </c>
      <c r="J20902" s="9">
        <v>2.3800055980682373</v>
      </c>
      <c r="K20902" s="9">
        <v>6.5895132720470428E-3</v>
      </c>
      <c r="L20902" s="9">
        <v>87.304939270019531</v>
      </c>
    </row>
    <row r="20903" spans="1:12" x14ac:dyDescent="0.25">
      <c r="A20903" s="5" t="str">
        <f t="shared" si="326"/>
        <v>1ZoneRemainder of System91222</v>
      </c>
      <c r="B20903" s="9">
        <v>1</v>
      </c>
      <c r="C20903" t="s">
        <v>135</v>
      </c>
      <c r="D20903" t="s">
        <v>152</v>
      </c>
      <c r="E20903" s="9">
        <v>9</v>
      </c>
      <c r="F20903" s="9">
        <v>1</v>
      </c>
      <c r="G20903" s="9">
        <v>2</v>
      </c>
      <c r="H20903" s="9">
        <v>22</v>
      </c>
      <c r="I20903" s="9">
        <v>2.4986627101898193</v>
      </c>
      <c r="J20903" s="9">
        <v>2.9927968978881836</v>
      </c>
      <c r="K20903" s="9">
        <v>1.717069000005722E-2</v>
      </c>
      <c r="L20903" s="9">
        <v>84.424468994140625</v>
      </c>
    </row>
    <row r="20904" spans="1:12" x14ac:dyDescent="0.25">
      <c r="A20904" s="5" t="str">
        <f t="shared" si="326"/>
        <v>1ZoneRemainder of System91223</v>
      </c>
      <c r="B20904" s="9">
        <v>1</v>
      </c>
      <c r="C20904" t="s">
        <v>135</v>
      </c>
      <c r="D20904" t="s">
        <v>152</v>
      </c>
      <c r="E20904" s="9">
        <v>9</v>
      </c>
      <c r="F20904" s="9">
        <v>1</v>
      </c>
      <c r="G20904" s="9">
        <v>2</v>
      </c>
      <c r="H20904" s="9">
        <v>23</v>
      </c>
      <c r="I20904" s="9">
        <v>2.2118709087371826</v>
      </c>
      <c r="J20904" s="9">
        <v>2.3897254467010498</v>
      </c>
      <c r="K20904" s="9">
        <v>1.2434088625013828E-2</v>
      </c>
      <c r="L20904" s="9">
        <v>82.349693298339844</v>
      </c>
    </row>
    <row r="20905" spans="1:12" x14ac:dyDescent="0.25">
      <c r="A20905" s="5" t="str">
        <f t="shared" si="326"/>
        <v>1ZoneRemainder of System91224</v>
      </c>
      <c r="B20905" s="9">
        <v>1</v>
      </c>
      <c r="C20905" t="s">
        <v>135</v>
      </c>
      <c r="D20905" t="s">
        <v>152</v>
      </c>
      <c r="E20905" s="9">
        <v>9</v>
      </c>
      <c r="F20905" s="9">
        <v>1</v>
      </c>
      <c r="G20905" s="9">
        <v>2</v>
      </c>
      <c r="H20905" s="9">
        <v>24</v>
      </c>
      <c r="I20905" s="9">
        <v>1.862776517868042</v>
      </c>
      <c r="J20905" s="9">
        <v>1.9618419408798218</v>
      </c>
      <c r="K20905" s="9">
        <v>8.8315149769186974E-3</v>
      </c>
      <c r="L20905" s="9">
        <v>80.392288208007813</v>
      </c>
    </row>
    <row r="20906" spans="1:12" x14ac:dyDescent="0.25">
      <c r="A20906" s="5" t="str">
        <f t="shared" si="326"/>
        <v>1ZoneRemainder of System91101</v>
      </c>
      <c r="B20906" s="9">
        <v>1</v>
      </c>
      <c r="C20906" t="s">
        <v>135</v>
      </c>
      <c r="D20906" t="s">
        <v>152</v>
      </c>
      <c r="E20906" s="9">
        <v>9</v>
      </c>
      <c r="F20906" s="9">
        <v>1</v>
      </c>
      <c r="G20906" s="9">
        <v>10</v>
      </c>
      <c r="H20906" s="9">
        <v>1</v>
      </c>
      <c r="I20906" s="9">
        <v>1.6165330410003662</v>
      </c>
      <c r="J20906" s="9">
        <v>1.6165330410003662</v>
      </c>
      <c r="K20906" s="9">
        <v>0</v>
      </c>
      <c r="L20906" s="9">
        <v>78.625511169433594</v>
      </c>
    </row>
    <row r="20907" spans="1:12" x14ac:dyDescent="0.25">
      <c r="A20907" s="5" t="str">
        <f t="shared" si="326"/>
        <v>1ZoneRemainder of System91102</v>
      </c>
      <c r="B20907" s="9">
        <v>1</v>
      </c>
      <c r="C20907" t="s">
        <v>135</v>
      </c>
      <c r="D20907" t="s">
        <v>152</v>
      </c>
      <c r="E20907" s="9">
        <v>9</v>
      </c>
      <c r="F20907" s="9">
        <v>1</v>
      </c>
      <c r="G20907" s="9">
        <v>10</v>
      </c>
      <c r="H20907" s="9">
        <v>2</v>
      </c>
      <c r="I20907" s="9">
        <v>1.3713669776916504</v>
      </c>
      <c r="J20907" s="9">
        <v>1.3713669776916504</v>
      </c>
      <c r="K20907" s="9">
        <v>0</v>
      </c>
      <c r="L20907" s="9">
        <v>77.143463134765625</v>
      </c>
    </row>
    <row r="20908" spans="1:12" x14ac:dyDescent="0.25">
      <c r="A20908" s="5" t="str">
        <f t="shared" si="326"/>
        <v>1ZoneRemainder of System91103</v>
      </c>
      <c r="B20908" s="9">
        <v>1</v>
      </c>
      <c r="C20908" t="s">
        <v>135</v>
      </c>
      <c r="D20908" t="s">
        <v>152</v>
      </c>
      <c r="E20908" s="9">
        <v>9</v>
      </c>
      <c r="F20908" s="9">
        <v>1</v>
      </c>
      <c r="G20908" s="9">
        <v>10</v>
      </c>
      <c r="H20908" s="9">
        <v>3</v>
      </c>
      <c r="I20908" s="9">
        <v>1.1986024379730225</v>
      </c>
      <c r="J20908" s="9">
        <v>1.1986024379730225</v>
      </c>
      <c r="K20908" s="9">
        <v>0</v>
      </c>
      <c r="L20908" s="9">
        <v>75.974639892578125</v>
      </c>
    </row>
    <row r="20909" spans="1:12" x14ac:dyDescent="0.25">
      <c r="A20909" s="5" t="str">
        <f t="shared" si="326"/>
        <v>1ZoneRemainder of System91104</v>
      </c>
      <c r="B20909" s="9">
        <v>1</v>
      </c>
      <c r="C20909" t="s">
        <v>135</v>
      </c>
      <c r="D20909" t="s">
        <v>152</v>
      </c>
      <c r="E20909" s="9">
        <v>9</v>
      </c>
      <c r="F20909" s="9">
        <v>1</v>
      </c>
      <c r="G20909" s="9">
        <v>10</v>
      </c>
      <c r="H20909" s="9">
        <v>4</v>
      </c>
      <c r="I20909" s="9">
        <v>1.0874727964401245</v>
      </c>
      <c r="J20909" s="9">
        <v>1.0874727964401245</v>
      </c>
      <c r="K20909" s="9">
        <v>0</v>
      </c>
      <c r="L20909" s="9">
        <v>75.208419799804688</v>
      </c>
    </row>
    <row r="20910" spans="1:12" x14ac:dyDescent="0.25">
      <c r="A20910" s="5" t="str">
        <f t="shared" si="326"/>
        <v>1ZoneRemainder of System91105</v>
      </c>
      <c r="B20910" s="9">
        <v>1</v>
      </c>
      <c r="C20910" t="s">
        <v>135</v>
      </c>
      <c r="D20910" t="s">
        <v>152</v>
      </c>
      <c r="E20910" s="9">
        <v>9</v>
      </c>
      <c r="F20910" s="9">
        <v>1</v>
      </c>
      <c r="G20910" s="9">
        <v>10</v>
      </c>
      <c r="H20910" s="9">
        <v>5</v>
      </c>
      <c r="I20910" s="9">
        <v>1.011335015296936</v>
      </c>
      <c r="J20910" s="9">
        <v>1.011335015296936</v>
      </c>
      <c r="K20910" s="9">
        <v>0</v>
      </c>
      <c r="L20910" s="9">
        <v>74.625160217285156</v>
      </c>
    </row>
    <row r="20911" spans="1:12" x14ac:dyDescent="0.25">
      <c r="A20911" s="5" t="str">
        <f t="shared" si="326"/>
        <v>1ZoneRemainder of System91106</v>
      </c>
      <c r="B20911" s="9">
        <v>1</v>
      </c>
      <c r="C20911" t="s">
        <v>135</v>
      </c>
      <c r="D20911" t="s">
        <v>152</v>
      </c>
      <c r="E20911" s="9">
        <v>9</v>
      </c>
      <c r="F20911" s="9">
        <v>1</v>
      </c>
      <c r="G20911" s="9">
        <v>10</v>
      </c>
      <c r="H20911" s="9">
        <v>6</v>
      </c>
      <c r="I20911" s="9">
        <v>0.97014766931533813</v>
      </c>
      <c r="J20911" s="9">
        <v>0.97014766931533813</v>
      </c>
      <c r="K20911" s="9">
        <v>0</v>
      </c>
      <c r="L20911" s="9">
        <v>74.133468627929688</v>
      </c>
    </row>
    <row r="20912" spans="1:12" x14ac:dyDescent="0.25">
      <c r="A20912" s="5" t="str">
        <f t="shared" si="326"/>
        <v>1ZoneRemainder of System91107</v>
      </c>
      <c r="B20912" s="9">
        <v>1</v>
      </c>
      <c r="C20912" t="s">
        <v>135</v>
      </c>
      <c r="D20912" t="s">
        <v>152</v>
      </c>
      <c r="E20912" s="9">
        <v>9</v>
      </c>
      <c r="F20912" s="9">
        <v>1</v>
      </c>
      <c r="G20912" s="9">
        <v>10</v>
      </c>
      <c r="H20912" s="9">
        <v>7</v>
      </c>
      <c r="I20912" s="9">
        <v>0.93274468183517456</v>
      </c>
      <c r="J20912" s="9">
        <v>0.93274468183517456</v>
      </c>
      <c r="K20912" s="9">
        <v>0</v>
      </c>
      <c r="L20912" s="9">
        <v>73.644935607910156</v>
      </c>
    </row>
    <row r="20913" spans="1:12" x14ac:dyDescent="0.25">
      <c r="A20913" s="5" t="str">
        <f t="shared" si="326"/>
        <v>1ZoneRemainder of System91108</v>
      </c>
      <c r="B20913" s="9">
        <v>1</v>
      </c>
      <c r="C20913" t="s">
        <v>135</v>
      </c>
      <c r="D20913" t="s">
        <v>152</v>
      </c>
      <c r="E20913" s="9">
        <v>9</v>
      </c>
      <c r="F20913" s="9">
        <v>1</v>
      </c>
      <c r="G20913" s="9">
        <v>10</v>
      </c>
      <c r="H20913" s="9">
        <v>8</v>
      </c>
      <c r="I20913" s="9">
        <v>0.88565707206726074</v>
      </c>
      <c r="J20913" s="9">
        <v>0.88565707206726074</v>
      </c>
      <c r="K20913" s="9">
        <v>0</v>
      </c>
      <c r="L20913" s="9">
        <v>73.380424499511719</v>
      </c>
    </row>
    <row r="20914" spans="1:12" x14ac:dyDescent="0.25">
      <c r="A20914" s="5" t="str">
        <f t="shared" si="326"/>
        <v>1ZoneRemainder of System91109</v>
      </c>
      <c r="B20914" s="9">
        <v>1</v>
      </c>
      <c r="C20914" t="s">
        <v>135</v>
      </c>
      <c r="D20914" t="s">
        <v>152</v>
      </c>
      <c r="E20914" s="9">
        <v>9</v>
      </c>
      <c r="F20914" s="9">
        <v>1</v>
      </c>
      <c r="G20914" s="9">
        <v>10</v>
      </c>
      <c r="H20914" s="9">
        <v>9</v>
      </c>
      <c r="I20914" s="9">
        <v>0.76137071847915649</v>
      </c>
      <c r="J20914" s="9">
        <v>0.76137071847915649</v>
      </c>
      <c r="K20914" s="9">
        <v>0</v>
      </c>
      <c r="L20914" s="9">
        <v>75.120414733886719</v>
      </c>
    </row>
    <row r="20915" spans="1:12" x14ac:dyDescent="0.25">
      <c r="A20915" s="5" t="str">
        <f t="shared" si="326"/>
        <v>1ZoneRemainder of System911010</v>
      </c>
      <c r="B20915" s="9">
        <v>1</v>
      </c>
      <c r="C20915" t="s">
        <v>135</v>
      </c>
      <c r="D20915" t="s">
        <v>152</v>
      </c>
      <c r="E20915" s="9">
        <v>9</v>
      </c>
      <c r="F20915" s="9">
        <v>1</v>
      </c>
      <c r="G20915" s="9">
        <v>10</v>
      </c>
      <c r="H20915" s="9">
        <v>10</v>
      </c>
      <c r="I20915" s="9">
        <v>0.72423821687698364</v>
      </c>
      <c r="J20915" s="9">
        <v>0.72423821687698364</v>
      </c>
      <c r="K20915" s="9">
        <v>0</v>
      </c>
      <c r="L20915" s="9">
        <v>79.4598388671875</v>
      </c>
    </row>
    <row r="20916" spans="1:12" x14ac:dyDescent="0.25">
      <c r="A20916" s="5" t="str">
        <f t="shared" si="326"/>
        <v>1ZoneRemainder of System911011</v>
      </c>
      <c r="B20916" s="9">
        <v>1</v>
      </c>
      <c r="C20916" t="s">
        <v>135</v>
      </c>
      <c r="D20916" t="s">
        <v>152</v>
      </c>
      <c r="E20916" s="9">
        <v>9</v>
      </c>
      <c r="F20916" s="9">
        <v>1</v>
      </c>
      <c r="G20916" s="9">
        <v>10</v>
      </c>
      <c r="H20916" s="9">
        <v>11</v>
      </c>
      <c r="I20916" s="9">
        <v>0.92057204246520996</v>
      </c>
      <c r="J20916" s="9">
        <v>0.92057204246520996</v>
      </c>
      <c r="K20916" s="9">
        <v>0</v>
      </c>
      <c r="L20916" s="9">
        <v>84.548057556152344</v>
      </c>
    </row>
    <row r="20917" spans="1:12" x14ac:dyDescent="0.25">
      <c r="A20917" s="5" t="str">
        <f t="shared" si="326"/>
        <v>1ZoneRemainder of System911012</v>
      </c>
      <c r="B20917" s="9">
        <v>1</v>
      </c>
      <c r="C20917" t="s">
        <v>135</v>
      </c>
      <c r="D20917" t="s">
        <v>152</v>
      </c>
      <c r="E20917" s="9">
        <v>9</v>
      </c>
      <c r="F20917" s="9">
        <v>1</v>
      </c>
      <c r="G20917" s="9">
        <v>10</v>
      </c>
      <c r="H20917" s="9">
        <v>12</v>
      </c>
      <c r="I20917" s="9">
        <v>1.1412510871887207</v>
      </c>
      <c r="J20917" s="9">
        <v>1.1412510871887207</v>
      </c>
      <c r="K20917" s="9">
        <v>0</v>
      </c>
      <c r="L20917" s="9">
        <v>89.290367126464844</v>
      </c>
    </row>
    <row r="20918" spans="1:12" x14ac:dyDescent="0.25">
      <c r="A20918" s="5" t="str">
        <f t="shared" si="326"/>
        <v>1ZoneRemainder of System911013</v>
      </c>
      <c r="B20918" s="9">
        <v>1</v>
      </c>
      <c r="C20918" t="s">
        <v>135</v>
      </c>
      <c r="D20918" t="s">
        <v>152</v>
      </c>
      <c r="E20918" s="9">
        <v>9</v>
      </c>
      <c r="F20918" s="9">
        <v>1</v>
      </c>
      <c r="G20918" s="9">
        <v>10</v>
      </c>
      <c r="H20918" s="9">
        <v>13</v>
      </c>
      <c r="I20918" s="9">
        <v>1.4508376121520996</v>
      </c>
      <c r="J20918" s="9">
        <v>1.4508376121520996</v>
      </c>
      <c r="K20918" s="9">
        <v>0</v>
      </c>
      <c r="L20918" s="9">
        <v>93.247505187988281</v>
      </c>
    </row>
    <row r="20919" spans="1:12" x14ac:dyDescent="0.25">
      <c r="A20919" s="5" t="str">
        <f t="shared" si="326"/>
        <v>1ZoneRemainder of System911014</v>
      </c>
      <c r="B20919" s="9">
        <v>1</v>
      </c>
      <c r="C20919" t="s">
        <v>135</v>
      </c>
      <c r="D20919" t="s">
        <v>152</v>
      </c>
      <c r="E20919" s="9">
        <v>9</v>
      </c>
      <c r="F20919" s="9">
        <v>1</v>
      </c>
      <c r="G20919" s="9">
        <v>10</v>
      </c>
      <c r="H20919" s="9">
        <v>14</v>
      </c>
      <c r="I20919" s="9">
        <v>1.8165072202682495</v>
      </c>
      <c r="J20919" s="9">
        <v>1.8165072202682495</v>
      </c>
      <c r="K20919" s="9">
        <v>0</v>
      </c>
      <c r="L20919" s="9">
        <v>96.219108581542969</v>
      </c>
    </row>
    <row r="20920" spans="1:12" x14ac:dyDescent="0.25">
      <c r="A20920" s="5" t="str">
        <f t="shared" si="326"/>
        <v>1ZoneRemainder of System911015</v>
      </c>
      <c r="B20920" s="9">
        <v>1</v>
      </c>
      <c r="C20920" t="s">
        <v>135</v>
      </c>
      <c r="D20920" t="s">
        <v>152</v>
      </c>
      <c r="E20920" s="9">
        <v>9</v>
      </c>
      <c r="F20920" s="9">
        <v>1</v>
      </c>
      <c r="G20920" s="9">
        <v>10</v>
      </c>
      <c r="H20920" s="9">
        <v>15</v>
      </c>
      <c r="I20920" s="9">
        <v>2.185633659362793</v>
      </c>
      <c r="J20920" s="9">
        <v>2.185633659362793</v>
      </c>
      <c r="K20920" s="9">
        <v>0</v>
      </c>
      <c r="L20920" s="9">
        <v>98.070228576660156</v>
      </c>
    </row>
    <row r="20921" spans="1:12" x14ac:dyDescent="0.25">
      <c r="A20921" s="5" t="str">
        <f t="shared" si="326"/>
        <v>1ZoneRemainder of System911016</v>
      </c>
      <c r="B20921" s="9">
        <v>1</v>
      </c>
      <c r="C20921" t="s">
        <v>135</v>
      </c>
      <c r="D20921" t="s">
        <v>152</v>
      </c>
      <c r="E20921" s="9">
        <v>9</v>
      </c>
      <c r="F20921" s="9">
        <v>1</v>
      </c>
      <c r="G20921" s="9">
        <v>10</v>
      </c>
      <c r="H20921" s="9">
        <v>16</v>
      </c>
      <c r="I20921" s="9">
        <v>2.5720860958099365</v>
      </c>
      <c r="J20921" s="9">
        <v>2.5720860958099365</v>
      </c>
      <c r="K20921" s="9">
        <v>0</v>
      </c>
      <c r="L20921" s="9">
        <v>99.014839172363281</v>
      </c>
    </row>
    <row r="20922" spans="1:12" x14ac:dyDescent="0.25">
      <c r="A20922" s="5" t="str">
        <f t="shared" si="326"/>
        <v>1ZoneRemainder of System911017</v>
      </c>
      <c r="B20922" s="9">
        <v>1</v>
      </c>
      <c r="C20922" t="s">
        <v>135</v>
      </c>
      <c r="D20922" t="s">
        <v>152</v>
      </c>
      <c r="E20922" s="9">
        <v>9</v>
      </c>
      <c r="F20922" s="9">
        <v>1</v>
      </c>
      <c r="G20922" s="9">
        <v>10</v>
      </c>
      <c r="H20922" s="9">
        <v>17</v>
      </c>
      <c r="I20922" s="9">
        <v>2.8677811622619629</v>
      </c>
      <c r="J20922" s="9">
        <v>1.6517555713653564</v>
      </c>
      <c r="K20922" s="9">
        <v>2.9459601268172264E-2</v>
      </c>
      <c r="L20922" s="9">
        <v>99.4312744140625</v>
      </c>
    </row>
    <row r="20923" spans="1:12" x14ac:dyDescent="0.25">
      <c r="A20923" s="5" t="str">
        <f t="shared" si="326"/>
        <v>1ZoneRemainder of System911018</v>
      </c>
      <c r="B20923" s="9">
        <v>1</v>
      </c>
      <c r="C20923" t="s">
        <v>135</v>
      </c>
      <c r="D20923" t="s">
        <v>152</v>
      </c>
      <c r="E20923" s="9">
        <v>9</v>
      </c>
      <c r="F20923" s="9">
        <v>1</v>
      </c>
      <c r="G20923" s="9">
        <v>10</v>
      </c>
      <c r="H20923" s="9">
        <v>18</v>
      </c>
      <c r="I20923" s="9">
        <v>3.1155269145965576</v>
      </c>
      <c r="J20923" s="9">
        <v>2.3542885780334473</v>
      </c>
      <c r="K20923" s="9">
        <v>4.6413399279117584E-2</v>
      </c>
      <c r="L20923" s="9">
        <v>98.327667236328125</v>
      </c>
    </row>
    <row r="20924" spans="1:12" x14ac:dyDescent="0.25">
      <c r="A20924" s="5" t="str">
        <f t="shared" si="326"/>
        <v>1ZoneRemainder of System911019</v>
      </c>
      <c r="B20924" s="9">
        <v>1</v>
      </c>
      <c r="C20924" t="s">
        <v>135</v>
      </c>
      <c r="D20924" t="s">
        <v>152</v>
      </c>
      <c r="E20924" s="9">
        <v>9</v>
      </c>
      <c r="F20924" s="9">
        <v>1</v>
      </c>
      <c r="G20924" s="9">
        <v>10</v>
      </c>
      <c r="H20924" s="9">
        <v>19</v>
      </c>
      <c r="I20924" s="9">
        <v>3.2012507915496826</v>
      </c>
      <c r="J20924" s="9">
        <v>2.7410545349121094</v>
      </c>
      <c r="K20924" s="9">
        <v>2.4774176999926567E-2</v>
      </c>
      <c r="L20924" s="9">
        <v>95.446975708007813</v>
      </c>
    </row>
    <row r="20925" spans="1:12" x14ac:dyDescent="0.25">
      <c r="A20925" s="5" t="str">
        <f t="shared" si="326"/>
        <v>1ZoneRemainder of System911020</v>
      </c>
      <c r="B20925" s="9">
        <v>1</v>
      </c>
      <c r="C20925" t="s">
        <v>135</v>
      </c>
      <c r="D20925" t="s">
        <v>152</v>
      </c>
      <c r="E20925" s="9">
        <v>9</v>
      </c>
      <c r="F20925" s="9">
        <v>1</v>
      </c>
      <c r="G20925" s="9">
        <v>10</v>
      </c>
      <c r="H20925" s="9">
        <v>20</v>
      </c>
      <c r="I20925" s="9">
        <v>3.0557408332824707</v>
      </c>
      <c r="J20925" s="9">
        <v>2.7406392097473145</v>
      </c>
      <c r="K20925" s="9">
        <v>1.04062519967556E-2</v>
      </c>
      <c r="L20925" s="9">
        <v>92.588600158691406</v>
      </c>
    </row>
    <row r="20926" spans="1:12" x14ac:dyDescent="0.25">
      <c r="A20926" s="5" t="str">
        <f t="shared" si="326"/>
        <v>1ZoneRemainder of System911021</v>
      </c>
      <c r="B20926" s="9">
        <v>1</v>
      </c>
      <c r="C20926" t="s">
        <v>135</v>
      </c>
      <c r="D20926" t="s">
        <v>152</v>
      </c>
      <c r="E20926" s="9">
        <v>9</v>
      </c>
      <c r="F20926" s="9">
        <v>1</v>
      </c>
      <c r="G20926" s="9">
        <v>10</v>
      </c>
      <c r="H20926" s="9">
        <v>21</v>
      </c>
      <c r="I20926" s="9">
        <v>2.903977632522583</v>
      </c>
      <c r="J20926" s="9">
        <v>2.6127362251281738</v>
      </c>
      <c r="K20926" s="9">
        <v>7.0990142412483692E-3</v>
      </c>
      <c r="L20926" s="9">
        <v>89.519340515136719</v>
      </c>
    </row>
    <row r="20927" spans="1:12" x14ac:dyDescent="0.25">
      <c r="A20927" s="5" t="str">
        <f t="shared" si="326"/>
        <v>1ZoneRemainder of System911022</v>
      </c>
      <c r="B20927" s="9">
        <v>1</v>
      </c>
      <c r="C20927" t="s">
        <v>135</v>
      </c>
      <c r="D20927" t="s">
        <v>152</v>
      </c>
      <c r="E20927" s="9">
        <v>9</v>
      </c>
      <c r="F20927" s="9">
        <v>1</v>
      </c>
      <c r="G20927" s="9">
        <v>10</v>
      </c>
      <c r="H20927" s="9">
        <v>22</v>
      </c>
      <c r="I20927" s="9">
        <v>2.7404520511627197</v>
      </c>
      <c r="J20927" s="9">
        <v>3.2417948246002197</v>
      </c>
      <c r="K20927" s="9">
        <v>2.9747752472758293E-2</v>
      </c>
      <c r="L20927" s="9">
        <v>87.46441650390625</v>
      </c>
    </row>
    <row r="20928" spans="1:12" x14ac:dyDescent="0.25">
      <c r="A20928" s="5" t="str">
        <f t="shared" si="326"/>
        <v>1ZoneRemainder of System911023</v>
      </c>
      <c r="B20928" s="9">
        <v>1</v>
      </c>
      <c r="C20928" t="s">
        <v>135</v>
      </c>
      <c r="D20928" t="s">
        <v>152</v>
      </c>
      <c r="E20928" s="9">
        <v>9</v>
      </c>
      <c r="F20928" s="9">
        <v>1</v>
      </c>
      <c r="G20928" s="9">
        <v>10</v>
      </c>
      <c r="H20928" s="9">
        <v>23</v>
      </c>
      <c r="I20928" s="9">
        <v>2.4201672077178955</v>
      </c>
      <c r="J20928" s="9">
        <v>2.6014664173126221</v>
      </c>
      <c r="K20928" s="9">
        <v>1.9034666940569878E-2</v>
      </c>
      <c r="L20928" s="9">
        <v>85.322357177734375</v>
      </c>
    </row>
    <row r="20929" spans="1:12" x14ac:dyDescent="0.25">
      <c r="A20929" s="5" t="str">
        <f t="shared" si="326"/>
        <v>1ZoneRemainder of System911024</v>
      </c>
      <c r="B20929" s="9">
        <v>1</v>
      </c>
      <c r="C20929" t="s">
        <v>135</v>
      </c>
      <c r="D20929" t="s">
        <v>152</v>
      </c>
      <c r="E20929" s="9">
        <v>9</v>
      </c>
      <c r="F20929" s="9">
        <v>1</v>
      </c>
      <c r="G20929" s="9">
        <v>10</v>
      </c>
      <c r="H20929" s="9">
        <v>24</v>
      </c>
      <c r="I20929" s="9">
        <v>2.0441179275512695</v>
      </c>
      <c r="J20929" s="9">
        <v>2.148587703704834</v>
      </c>
      <c r="K20929" s="9">
        <v>1.4831345528364182E-2</v>
      </c>
      <c r="L20929" s="9">
        <v>83.996902465820313</v>
      </c>
    </row>
    <row r="20930" spans="1:12" x14ac:dyDescent="0.25">
      <c r="A20930" s="5" t="str">
        <f t="shared" si="326"/>
        <v>1ZoneRemainder of System10021</v>
      </c>
      <c r="B20930" s="9">
        <v>1</v>
      </c>
      <c r="C20930" t="s">
        <v>135</v>
      </c>
      <c r="D20930" t="s">
        <v>152</v>
      </c>
      <c r="E20930" s="9">
        <v>10</v>
      </c>
      <c r="F20930" s="9">
        <v>0</v>
      </c>
      <c r="G20930" s="9">
        <v>2</v>
      </c>
      <c r="H20930" s="9">
        <v>1</v>
      </c>
      <c r="I20930" s="9">
        <v>1.2763168811798096</v>
      </c>
      <c r="J20930" s="9">
        <v>1.2763168811798096</v>
      </c>
      <c r="K20930" s="9">
        <v>0</v>
      </c>
      <c r="L20930" s="9">
        <v>72.785171508789063</v>
      </c>
    </row>
    <row r="20931" spans="1:12" x14ac:dyDescent="0.25">
      <c r="A20931" s="5" t="str">
        <f t="shared" ref="A20931:A20994" si="327">B20931&amp;C20931&amp;D20931&amp;E20931&amp;F20931&amp;G20931&amp;H20931</f>
        <v>1ZoneRemainder of System10022</v>
      </c>
      <c r="B20931" s="9">
        <v>1</v>
      </c>
      <c r="C20931" t="s">
        <v>135</v>
      </c>
      <c r="D20931" t="s">
        <v>152</v>
      </c>
      <c r="E20931" s="9">
        <v>10</v>
      </c>
      <c r="F20931" s="9">
        <v>0</v>
      </c>
      <c r="G20931" s="9">
        <v>2</v>
      </c>
      <c r="H20931" s="9">
        <v>2</v>
      </c>
      <c r="I20931" s="9">
        <v>1.0630269050598145</v>
      </c>
      <c r="J20931" s="9">
        <v>1.0630269050598145</v>
      </c>
      <c r="K20931" s="9">
        <v>0</v>
      </c>
      <c r="L20931" s="9">
        <v>71.108894348144531</v>
      </c>
    </row>
    <row r="20932" spans="1:12" x14ac:dyDescent="0.25">
      <c r="A20932" s="5" t="str">
        <f t="shared" si="327"/>
        <v>1ZoneRemainder of System10023</v>
      </c>
      <c r="B20932" s="9">
        <v>1</v>
      </c>
      <c r="C20932" t="s">
        <v>135</v>
      </c>
      <c r="D20932" t="s">
        <v>152</v>
      </c>
      <c r="E20932" s="9">
        <v>10</v>
      </c>
      <c r="F20932" s="9">
        <v>0</v>
      </c>
      <c r="G20932" s="9">
        <v>2</v>
      </c>
      <c r="H20932" s="9">
        <v>3</v>
      </c>
      <c r="I20932" s="9">
        <v>0.94933313131332397</v>
      </c>
      <c r="J20932" s="9">
        <v>0.94933313131332397</v>
      </c>
      <c r="K20932" s="9">
        <v>0</v>
      </c>
      <c r="L20932" s="9">
        <v>70.52740478515625</v>
      </c>
    </row>
    <row r="20933" spans="1:12" x14ac:dyDescent="0.25">
      <c r="A20933" s="5" t="str">
        <f t="shared" si="327"/>
        <v>1ZoneRemainder of System10024</v>
      </c>
      <c r="B20933" s="9">
        <v>1</v>
      </c>
      <c r="C20933" t="s">
        <v>135</v>
      </c>
      <c r="D20933" t="s">
        <v>152</v>
      </c>
      <c r="E20933" s="9">
        <v>10</v>
      </c>
      <c r="F20933" s="9">
        <v>0</v>
      </c>
      <c r="G20933" s="9">
        <v>2</v>
      </c>
      <c r="H20933" s="9">
        <v>4</v>
      </c>
      <c r="I20933" s="9">
        <v>0.82472413778305054</v>
      </c>
      <c r="J20933" s="9">
        <v>0.82472413778305054</v>
      </c>
      <c r="K20933" s="9">
        <v>0</v>
      </c>
      <c r="L20933" s="9">
        <v>68.967559814453125</v>
      </c>
    </row>
    <row r="20934" spans="1:12" x14ac:dyDescent="0.25">
      <c r="A20934" s="5" t="str">
        <f t="shared" si="327"/>
        <v>1ZoneRemainder of System10025</v>
      </c>
      <c r="B20934" s="9">
        <v>1</v>
      </c>
      <c r="C20934" t="s">
        <v>135</v>
      </c>
      <c r="D20934" t="s">
        <v>152</v>
      </c>
      <c r="E20934" s="9">
        <v>10</v>
      </c>
      <c r="F20934" s="9">
        <v>0</v>
      </c>
      <c r="G20934" s="9">
        <v>2</v>
      </c>
      <c r="H20934" s="9">
        <v>5</v>
      </c>
      <c r="I20934" s="9">
        <v>0.76417070627212524</v>
      </c>
      <c r="J20934" s="9">
        <v>0.76417070627212524</v>
      </c>
      <c r="K20934" s="9">
        <v>0</v>
      </c>
      <c r="L20934" s="9">
        <v>68.2230224609375</v>
      </c>
    </row>
    <row r="20935" spans="1:12" x14ac:dyDescent="0.25">
      <c r="A20935" s="5" t="str">
        <f t="shared" si="327"/>
        <v>1ZoneRemainder of System10026</v>
      </c>
      <c r="B20935" s="9">
        <v>1</v>
      </c>
      <c r="C20935" t="s">
        <v>135</v>
      </c>
      <c r="D20935" t="s">
        <v>152</v>
      </c>
      <c r="E20935" s="9">
        <v>10</v>
      </c>
      <c r="F20935" s="9">
        <v>0</v>
      </c>
      <c r="G20935" s="9">
        <v>2</v>
      </c>
      <c r="H20935" s="9">
        <v>6</v>
      </c>
      <c r="I20935" s="9">
        <v>0.72077298164367676</v>
      </c>
      <c r="J20935" s="9">
        <v>0.72077298164367676</v>
      </c>
      <c r="K20935" s="9">
        <v>0</v>
      </c>
      <c r="L20935" s="9">
        <v>66.999908447265625</v>
      </c>
    </row>
    <row r="20936" spans="1:12" x14ac:dyDescent="0.25">
      <c r="A20936" s="5" t="str">
        <f t="shared" si="327"/>
        <v>1ZoneRemainder of System10027</v>
      </c>
      <c r="B20936" s="9">
        <v>1</v>
      </c>
      <c r="C20936" t="s">
        <v>135</v>
      </c>
      <c r="D20936" t="s">
        <v>152</v>
      </c>
      <c r="E20936" s="9">
        <v>10</v>
      </c>
      <c r="F20936" s="9">
        <v>0</v>
      </c>
      <c r="G20936" s="9">
        <v>2</v>
      </c>
      <c r="H20936" s="9">
        <v>7</v>
      </c>
      <c r="I20936" s="9">
        <v>0.7139548659324646</v>
      </c>
      <c r="J20936" s="9">
        <v>0.7139548659324646</v>
      </c>
      <c r="K20936" s="9">
        <v>0</v>
      </c>
      <c r="L20936" s="9">
        <v>66.02703857421875</v>
      </c>
    </row>
    <row r="20937" spans="1:12" x14ac:dyDescent="0.25">
      <c r="A20937" s="5" t="str">
        <f t="shared" si="327"/>
        <v>1ZoneRemainder of System10028</v>
      </c>
      <c r="B20937" s="9">
        <v>1</v>
      </c>
      <c r="C20937" t="s">
        <v>135</v>
      </c>
      <c r="D20937" t="s">
        <v>152</v>
      </c>
      <c r="E20937" s="9">
        <v>10</v>
      </c>
      <c r="F20937" s="9">
        <v>0</v>
      </c>
      <c r="G20937" s="9">
        <v>2</v>
      </c>
      <c r="H20937" s="9">
        <v>8</v>
      </c>
      <c r="I20937" s="9">
        <v>0.65970349311828613</v>
      </c>
      <c r="J20937" s="9">
        <v>0.65970349311828613</v>
      </c>
      <c r="K20937" s="9">
        <v>0</v>
      </c>
      <c r="L20937" s="9">
        <v>65.570289611816406</v>
      </c>
    </row>
    <row r="20938" spans="1:12" x14ac:dyDescent="0.25">
      <c r="A20938" s="5" t="str">
        <f t="shared" si="327"/>
        <v>1ZoneRemainder of System10029</v>
      </c>
      <c r="B20938" s="9">
        <v>1</v>
      </c>
      <c r="C20938" t="s">
        <v>135</v>
      </c>
      <c r="D20938" t="s">
        <v>152</v>
      </c>
      <c r="E20938" s="9">
        <v>10</v>
      </c>
      <c r="F20938" s="9">
        <v>0</v>
      </c>
      <c r="G20938" s="9">
        <v>2</v>
      </c>
      <c r="H20938" s="9">
        <v>9</v>
      </c>
      <c r="I20938" s="9">
        <v>0.47916856408119202</v>
      </c>
      <c r="J20938" s="9">
        <v>0.47916856408119202</v>
      </c>
      <c r="K20938" s="9">
        <v>0</v>
      </c>
      <c r="L20938" s="9">
        <v>66.279365539550781</v>
      </c>
    </row>
    <row r="20939" spans="1:12" x14ac:dyDescent="0.25">
      <c r="A20939" s="5" t="str">
        <f t="shared" si="327"/>
        <v>1ZoneRemainder of System100210</v>
      </c>
      <c r="B20939" s="9">
        <v>1</v>
      </c>
      <c r="C20939" t="s">
        <v>135</v>
      </c>
      <c r="D20939" t="s">
        <v>152</v>
      </c>
      <c r="E20939" s="9">
        <v>10</v>
      </c>
      <c r="F20939" s="9">
        <v>0</v>
      </c>
      <c r="G20939" s="9">
        <v>2</v>
      </c>
      <c r="H20939" s="9">
        <v>10</v>
      </c>
      <c r="I20939" s="9">
        <v>0.39085379242897034</v>
      </c>
      <c r="J20939" s="9">
        <v>0.39085379242897034</v>
      </c>
      <c r="K20939" s="9">
        <v>0</v>
      </c>
      <c r="L20939" s="9">
        <v>70.220420837402344</v>
      </c>
    </row>
    <row r="20940" spans="1:12" x14ac:dyDescent="0.25">
      <c r="A20940" s="5" t="str">
        <f t="shared" si="327"/>
        <v>1ZoneRemainder of System100211</v>
      </c>
      <c r="B20940" s="9">
        <v>1</v>
      </c>
      <c r="C20940" t="s">
        <v>135</v>
      </c>
      <c r="D20940" t="s">
        <v>152</v>
      </c>
      <c r="E20940" s="9">
        <v>10</v>
      </c>
      <c r="F20940" s="9">
        <v>0</v>
      </c>
      <c r="G20940" s="9">
        <v>2</v>
      </c>
      <c r="H20940" s="9">
        <v>11</v>
      </c>
      <c r="I20940" s="9">
        <v>0.41268080472946167</v>
      </c>
      <c r="J20940" s="9">
        <v>0.41268080472946167</v>
      </c>
      <c r="K20940" s="9">
        <v>0</v>
      </c>
      <c r="L20940" s="9">
        <v>75.379852294921875</v>
      </c>
    </row>
    <row r="20941" spans="1:12" x14ac:dyDescent="0.25">
      <c r="A20941" s="5" t="str">
        <f t="shared" si="327"/>
        <v>1ZoneRemainder of System100212</v>
      </c>
      <c r="B20941" s="9">
        <v>1</v>
      </c>
      <c r="C20941" t="s">
        <v>135</v>
      </c>
      <c r="D20941" t="s">
        <v>152</v>
      </c>
      <c r="E20941" s="9">
        <v>10</v>
      </c>
      <c r="F20941" s="9">
        <v>0</v>
      </c>
      <c r="G20941" s="9">
        <v>2</v>
      </c>
      <c r="H20941" s="9">
        <v>12</v>
      </c>
      <c r="I20941" s="9">
        <v>0.43673220276832581</v>
      </c>
      <c r="J20941" s="9">
        <v>0.43673220276832581</v>
      </c>
      <c r="K20941" s="9">
        <v>0</v>
      </c>
      <c r="L20941" s="9">
        <v>80.293548583984375</v>
      </c>
    </row>
    <row r="20942" spans="1:12" x14ac:dyDescent="0.25">
      <c r="A20942" s="5" t="str">
        <f t="shared" si="327"/>
        <v>1ZoneRemainder of System100213</v>
      </c>
      <c r="B20942" s="9">
        <v>1</v>
      </c>
      <c r="C20942" t="s">
        <v>135</v>
      </c>
      <c r="D20942" t="s">
        <v>152</v>
      </c>
      <c r="E20942" s="9">
        <v>10</v>
      </c>
      <c r="F20942" s="9">
        <v>0</v>
      </c>
      <c r="G20942" s="9">
        <v>2</v>
      </c>
      <c r="H20942" s="9">
        <v>13</v>
      </c>
      <c r="I20942" s="9">
        <v>0.56731319427490234</v>
      </c>
      <c r="J20942" s="9">
        <v>0.56731319427490234</v>
      </c>
      <c r="K20942" s="9">
        <v>0</v>
      </c>
      <c r="L20942" s="9">
        <v>84.022575378417969</v>
      </c>
    </row>
    <row r="20943" spans="1:12" x14ac:dyDescent="0.25">
      <c r="A20943" s="5" t="str">
        <f t="shared" si="327"/>
        <v>1ZoneRemainder of System100214</v>
      </c>
      <c r="B20943" s="9">
        <v>1</v>
      </c>
      <c r="C20943" t="s">
        <v>135</v>
      </c>
      <c r="D20943" t="s">
        <v>152</v>
      </c>
      <c r="E20943" s="9">
        <v>10</v>
      </c>
      <c r="F20943" s="9">
        <v>0</v>
      </c>
      <c r="G20943" s="9">
        <v>2</v>
      </c>
      <c r="H20943" s="9">
        <v>14</v>
      </c>
      <c r="I20943" s="9">
        <v>0.77344280481338501</v>
      </c>
      <c r="J20943" s="9">
        <v>0.77344280481338501</v>
      </c>
      <c r="K20943" s="9">
        <v>0</v>
      </c>
      <c r="L20943" s="9">
        <v>86.560287475585938</v>
      </c>
    </row>
    <row r="20944" spans="1:12" x14ac:dyDescent="0.25">
      <c r="A20944" s="5" t="str">
        <f t="shared" si="327"/>
        <v>1ZoneRemainder of System100215</v>
      </c>
      <c r="B20944" s="9">
        <v>1</v>
      </c>
      <c r="C20944" t="s">
        <v>135</v>
      </c>
      <c r="D20944" t="s">
        <v>152</v>
      </c>
      <c r="E20944" s="9">
        <v>10</v>
      </c>
      <c r="F20944" s="9">
        <v>0</v>
      </c>
      <c r="G20944" s="9">
        <v>2</v>
      </c>
      <c r="H20944" s="9">
        <v>15</v>
      </c>
      <c r="I20944" s="9">
        <v>1.0349736213684082</v>
      </c>
      <c r="J20944" s="9">
        <v>1.0349736213684082</v>
      </c>
      <c r="K20944" s="9">
        <v>0</v>
      </c>
      <c r="L20944" s="9">
        <v>87.50750732421875</v>
      </c>
    </row>
    <row r="20945" spans="1:12" x14ac:dyDescent="0.25">
      <c r="A20945" s="5" t="str">
        <f t="shared" si="327"/>
        <v>1ZoneRemainder of System100216</v>
      </c>
      <c r="B20945" s="9">
        <v>1</v>
      </c>
      <c r="C20945" t="s">
        <v>135</v>
      </c>
      <c r="D20945" t="s">
        <v>152</v>
      </c>
      <c r="E20945" s="9">
        <v>10</v>
      </c>
      <c r="F20945" s="9">
        <v>0</v>
      </c>
      <c r="G20945" s="9">
        <v>2</v>
      </c>
      <c r="H20945" s="9">
        <v>16</v>
      </c>
      <c r="I20945" s="9">
        <v>1.3548060655593872</v>
      </c>
      <c r="J20945" s="9">
        <v>1.3548060655593872</v>
      </c>
      <c r="K20945" s="9">
        <v>0</v>
      </c>
      <c r="L20945" s="9">
        <v>87.417518615722656</v>
      </c>
    </row>
    <row r="20946" spans="1:12" x14ac:dyDescent="0.25">
      <c r="A20946" s="5" t="str">
        <f t="shared" si="327"/>
        <v>1ZoneRemainder of System100217</v>
      </c>
      <c r="B20946" s="9">
        <v>1</v>
      </c>
      <c r="C20946" t="s">
        <v>135</v>
      </c>
      <c r="D20946" t="s">
        <v>152</v>
      </c>
      <c r="E20946" s="9">
        <v>10</v>
      </c>
      <c r="F20946" s="9">
        <v>0</v>
      </c>
      <c r="G20946" s="9">
        <v>2</v>
      </c>
      <c r="H20946" s="9">
        <v>17</v>
      </c>
      <c r="I20946" s="9">
        <v>1.6545085906982422</v>
      </c>
      <c r="J20946" s="9">
        <v>0.72721290588378906</v>
      </c>
      <c r="K20946" s="9">
        <v>2.7725610882043839E-2</v>
      </c>
      <c r="L20946" s="9">
        <v>86.944984436035156</v>
      </c>
    </row>
    <row r="20947" spans="1:12" x14ac:dyDescent="0.25">
      <c r="A20947" s="5" t="str">
        <f t="shared" si="327"/>
        <v>1ZoneRemainder of System100218</v>
      </c>
      <c r="B20947" s="9">
        <v>1</v>
      </c>
      <c r="C20947" t="s">
        <v>135</v>
      </c>
      <c r="D20947" t="s">
        <v>152</v>
      </c>
      <c r="E20947" s="9">
        <v>10</v>
      </c>
      <c r="F20947" s="9">
        <v>0</v>
      </c>
      <c r="G20947" s="9">
        <v>2</v>
      </c>
      <c r="H20947" s="9">
        <v>18</v>
      </c>
      <c r="I20947" s="9">
        <v>1.9419050216674805</v>
      </c>
      <c r="J20947" s="9">
        <v>1.4462352991104126</v>
      </c>
      <c r="K20947" s="9">
        <v>5.0565604120492935E-2</v>
      </c>
      <c r="L20947" s="9">
        <v>85.965232849121094</v>
      </c>
    </row>
    <row r="20948" spans="1:12" x14ac:dyDescent="0.25">
      <c r="A20948" s="5" t="str">
        <f t="shared" si="327"/>
        <v>1ZoneRemainder of System100219</v>
      </c>
      <c r="B20948" s="9">
        <v>1</v>
      </c>
      <c r="C20948" t="s">
        <v>135</v>
      </c>
      <c r="D20948" t="s">
        <v>152</v>
      </c>
      <c r="E20948" s="9">
        <v>10</v>
      </c>
      <c r="F20948" s="9">
        <v>0</v>
      </c>
      <c r="G20948" s="9">
        <v>2</v>
      </c>
      <c r="H20948" s="9">
        <v>19</v>
      </c>
      <c r="I20948" s="9">
        <v>2.0820913314819336</v>
      </c>
      <c r="J20948" s="9">
        <v>1.7921420335769653</v>
      </c>
      <c r="K20948" s="9">
        <v>4.3351780623197556E-2</v>
      </c>
      <c r="L20948" s="9">
        <v>84.17169189453125</v>
      </c>
    </row>
    <row r="20949" spans="1:12" x14ac:dyDescent="0.25">
      <c r="A20949" s="5" t="str">
        <f t="shared" si="327"/>
        <v>1ZoneRemainder of System100220</v>
      </c>
      <c r="B20949" s="9">
        <v>1</v>
      </c>
      <c r="C20949" t="s">
        <v>135</v>
      </c>
      <c r="D20949" t="s">
        <v>152</v>
      </c>
      <c r="E20949" s="9">
        <v>10</v>
      </c>
      <c r="F20949" s="9">
        <v>0</v>
      </c>
      <c r="G20949" s="9">
        <v>2</v>
      </c>
      <c r="H20949" s="9">
        <v>20</v>
      </c>
      <c r="I20949" s="9">
        <v>2.0307049751281738</v>
      </c>
      <c r="J20949" s="9">
        <v>1.8032597303390503</v>
      </c>
      <c r="K20949" s="9">
        <v>1.3068491593003273E-2</v>
      </c>
      <c r="L20949" s="9">
        <v>81.312904357910156</v>
      </c>
    </row>
    <row r="20950" spans="1:12" x14ac:dyDescent="0.25">
      <c r="A20950" s="5" t="str">
        <f t="shared" si="327"/>
        <v>1ZoneRemainder of System100221</v>
      </c>
      <c r="B20950" s="9">
        <v>1</v>
      </c>
      <c r="C20950" t="s">
        <v>135</v>
      </c>
      <c r="D20950" t="s">
        <v>152</v>
      </c>
      <c r="E20950" s="9">
        <v>10</v>
      </c>
      <c r="F20950" s="9">
        <v>0</v>
      </c>
      <c r="G20950" s="9">
        <v>2</v>
      </c>
      <c r="H20950" s="9">
        <v>21</v>
      </c>
      <c r="I20950" s="9">
        <v>1.9632183313369751</v>
      </c>
      <c r="J20950" s="9">
        <v>1.7587932348251343</v>
      </c>
      <c r="K20950" s="9">
        <v>1.7679713666439056E-2</v>
      </c>
      <c r="L20950" s="9">
        <v>78.351699829101563</v>
      </c>
    </row>
    <row r="20951" spans="1:12" x14ac:dyDescent="0.25">
      <c r="A20951" s="5" t="str">
        <f t="shared" si="327"/>
        <v>1ZoneRemainder of System100222</v>
      </c>
      <c r="B20951" s="9">
        <v>1</v>
      </c>
      <c r="C20951" t="s">
        <v>135</v>
      </c>
      <c r="D20951" t="s">
        <v>152</v>
      </c>
      <c r="E20951" s="9">
        <v>10</v>
      </c>
      <c r="F20951" s="9">
        <v>0</v>
      </c>
      <c r="G20951" s="9">
        <v>2</v>
      </c>
      <c r="H20951" s="9">
        <v>22</v>
      </c>
      <c r="I20951" s="9">
        <v>1.8536734580993652</v>
      </c>
      <c r="J20951" s="9">
        <v>2.3276252746582031</v>
      </c>
      <c r="K20951" s="9">
        <v>5.7533003389835358E-2</v>
      </c>
      <c r="L20951" s="9">
        <v>75.913475036621094</v>
      </c>
    </row>
    <row r="20952" spans="1:12" x14ac:dyDescent="0.25">
      <c r="A20952" s="5" t="str">
        <f t="shared" si="327"/>
        <v>1ZoneRemainder of System100223</v>
      </c>
      <c r="B20952" s="9">
        <v>1</v>
      </c>
      <c r="C20952" t="s">
        <v>135</v>
      </c>
      <c r="D20952" t="s">
        <v>152</v>
      </c>
      <c r="E20952" s="9">
        <v>10</v>
      </c>
      <c r="F20952" s="9">
        <v>0</v>
      </c>
      <c r="G20952" s="9">
        <v>2</v>
      </c>
      <c r="H20952" s="9">
        <v>23</v>
      </c>
      <c r="I20952" s="9">
        <v>1.6560660600662231</v>
      </c>
      <c r="J20952" s="9">
        <v>1.8242034912109375</v>
      </c>
      <c r="K20952" s="9">
        <v>3.0717253684997559E-2</v>
      </c>
      <c r="L20952" s="9">
        <v>73.963996887207031</v>
      </c>
    </row>
    <row r="20953" spans="1:12" x14ac:dyDescent="0.25">
      <c r="A20953" s="5" t="str">
        <f t="shared" si="327"/>
        <v>1ZoneRemainder of System100224</v>
      </c>
      <c r="B20953" s="9">
        <v>1</v>
      </c>
      <c r="C20953" t="s">
        <v>135</v>
      </c>
      <c r="D20953" t="s">
        <v>152</v>
      </c>
      <c r="E20953" s="9">
        <v>10</v>
      </c>
      <c r="F20953" s="9">
        <v>0</v>
      </c>
      <c r="G20953" s="9">
        <v>2</v>
      </c>
      <c r="H20953" s="9">
        <v>24</v>
      </c>
      <c r="I20953" s="9">
        <v>1.3969203233718872</v>
      </c>
      <c r="J20953" s="9">
        <v>1.48401939868927</v>
      </c>
      <c r="K20953" s="9">
        <v>1.9932080060243607E-2</v>
      </c>
      <c r="L20953" s="9">
        <v>72.411056518554688</v>
      </c>
    </row>
    <row r="20954" spans="1:12" x14ac:dyDescent="0.25">
      <c r="A20954" s="5" t="str">
        <f t="shared" si="327"/>
        <v>1ZoneRemainder of System100101</v>
      </c>
      <c r="B20954" s="9">
        <v>1</v>
      </c>
      <c r="C20954" t="s">
        <v>135</v>
      </c>
      <c r="D20954" t="s">
        <v>152</v>
      </c>
      <c r="E20954" s="9">
        <v>10</v>
      </c>
      <c r="F20954" s="9">
        <v>0</v>
      </c>
      <c r="G20954" s="9">
        <v>10</v>
      </c>
      <c r="H20954" s="9">
        <v>1</v>
      </c>
      <c r="I20954" s="9">
        <v>1.5066349506378174</v>
      </c>
      <c r="J20954" s="9">
        <v>1.5066349506378174</v>
      </c>
      <c r="K20954" s="9">
        <v>0</v>
      </c>
      <c r="L20954" s="9">
        <v>76.862678527832031</v>
      </c>
    </row>
    <row r="20955" spans="1:12" x14ac:dyDescent="0.25">
      <c r="A20955" s="5" t="str">
        <f t="shared" si="327"/>
        <v>1ZoneRemainder of System100102</v>
      </c>
      <c r="B20955" s="9">
        <v>1</v>
      </c>
      <c r="C20955" t="s">
        <v>135</v>
      </c>
      <c r="D20955" t="s">
        <v>152</v>
      </c>
      <c r="E20955" s="9">
        <v>10</v>
      </c>
      <c r="F20955" s="9">
        <v>0</v>
      </c>
      <c r="G20955" s="9">
        <v>10</v>
      </c>
      <c r="H20955" s="9">
        <v>2</v>
      </c>
      <c r="I20955" s="9">
        <v>1.274425745010376</v>
      </c>
      <c r="J20955" s="9">
        <v>1.274425745010376</v>
      </c>
      <c r="K20955" s="9">
        <v>0</v>
      </c>
      <c r="L20955" s="9">
        <v>75.376571655273438</v>
      </c>
    </row>
    <row r="20956" spans="1:12" x14ac:dyDescent="0.25">
      <c r="A20956" s="5" t="str">
        <f t="shared" si="327"/>
        <v>1ZoneRemainder of System100103</v>
      </c>
      <c r="B20956" s="9">
        <v>1</v>
      </c>
      <c r="C20956" t="s">
        <v>135</v>
      </c>
      <c r="D20956" t="s">
        <v>152</v>
      </c>
      <c r="E20956" s="9">
        <v>10</v>
      </c>
      <c r="F20956" s="9">
        <v>0</v>
      </c>
      <c r="G20956" s="9">
        <v>10</v>
      </c>
      <c r="H20956" s="9">
        <v>3</v>
      </c>
      <c r="I20956" s="9">
        <v>1.122086763381958</v>
      </c>
      <c r="J20956" s="9">
        <v>1.122086763381958</v>
      </c>
      <c r="K20956" s="9">
        <v>0</v>
      </c>
      <c r="L20956" s="9">
        <v>74.387870788574219</v>
      </c>
    </row>
    <row r="20957" spans="1:12" x14ac:dyDescent="0.25">
      <c r="A20957" s="5" t="str">
        <f t="shared" si="327"/>
        <v>1ZoneRemainder of System100104</v>
      </c>
      <c r="B20957" s="9">
        <v>1</v>
      </c>
      <c r="C20957" t="s">
        <v>135</v>
      </c>
      <c r="D20957" t="s">
        <v>152</v>
      </c>
      <c r="E20957" s="9">
        <v>10</v>
      </c>
      <c r="F20957" s="9">
        <v>0</v>
      </c>
      <c r="G20957" s="9">
        <v>10</v>
      </c>
      <c r="H20957" s="9">
        <v>4</v>
      </c>
      <c r="I20957" s="9">
        <v>0.99731993675231934</v>
      </c>
      <c r="J20957" s="9">
        <v>0.99731993675231934</v>
      </c>
      <c r="K20957" s="9">
        <v>0</v>
      </c>
      <c r="L20957" s="9">
        <v>73.278793334960938</v>
      </c>
    </row>
    <row r="20958" spans="1:12" x14ac:dyDescent="0.25">
      <c r="A20958" s="5" t="str">
        <f t="shared" si="327"/>
        <v>1ZoneRemainder of System100105</v>
      </c>
      <c r="B20958" s="9">
        <v>1</v>
      </c>
      <c r="C20958" t="s">
        <v>135</v>
      </c>
      <c r="D20958" t="s">
        <v>152</v>
      </c>
      <c r="E20958" s="9">
        <v>10</v>
      </c>
      <c r="F20958" s="9">
        <v>0</v>
      </c>
      <c r="G20958" s="9">
        <v>10</v>
      </c>
      <c r="H20958" s="9">
        <v>5</v>
      </c>
      <c r="I20958" s="9">
        <v>0.91284245252609253</v>
      </c>
      <c r="J20958" s="9">
        <v>0.91284245252609253</v>
      </c>
      <c r="K20958" s="9">
        <v>0</v>
      </c>
      <c r="L20958" s="9">
        <v>72.350196838378906</v>
      </c>
    </row>
    <row r="20959" spans="1:12" x14ac:dyDescent="0.25">
      <c r="A20959" s="5" t="str">
        <f t="shared" si="327"/>
        <v>1ZoneRemainder of System100106</v>
      </c>
      <c r="B20959" s="9">
        <v>1</v>
      </c>
      <c r="C20959" t="s">
        <v>135</v>
      </c>
      <c r="D20959" t="s">
        <v>152</v>
      </c>
      <c r="E20959" s="9">
        <v>10</v>
      </c>
      <c r="F20959" s="9">
        <v>0</v>
      </c>
      <c r="G20959" s="9">
        <v>10</v>
      </c>
      <c r="H20959" s="9">
        <v>6</v>
      </c>
      <c r="I20959" s="9">
        <v>0.88698744773864746</v>
      </c>
      <c r="J20959" s="9">
        <v>0.88698744773864746</v>
      </c>
      <c r="K20959" s="9">
        <v>0</v>
      </c>
      <c r="L20959" s="9">
        <v>72.1328125</v>
      </c>
    </row>
    <row r="20960" spans="1:12" x14ac:dyDescent="0.25">
      <c r="A20960" s="5" t="str">
        <f t="shared" si="327"/>
        <v>1ZoneRemainder of System100107</v>
      </c>
      <c r="B20960" s="9">
        <v>1</v>
      </c>
      <c r="C20960" t="s">
        <v>135</v>
      </c>
      <c r="D20960" t="s">
        <v>152</v>
      </c>
      <c r="E20960" s="9">
        <v>10</v>
      </c>
      <c r="F20960" s="9">
        <v>0</v>
      </c>
      <c r="G20960" s="9">
        <v>10</v>
      </c>
      <c r="H20960" s="9">
        <v>7</v>
      </c>
      <c r="I20960" s="9">
        <v>0.85616904497146606</v>
      </c>
      <c r="J20960" s="9">
        <v>0.85616904497146606</v>
      </c>
      <c r="K20960" s="9">
        <v>0</v>
      </c>
      <c r="L20960" s="9">
        <v>71.31439208984375</v>
      </c>
    </row>
    <row r="20961" spans="1:12" x14ac:dyDescent="0.25">
      <c r="A20961" s="5" t="str">
        <f t="shared" si="327"/>
        <v>1ZoneRemainder of System100108</v>
      </c>
      <c r="B20961" s="9">
        <v>1</v>
      </c>
      <c r="C20961" t="s">
        <v>135</v>
      </c>
      <c r="D20961" t="s">
        <v>152</v>
      </c>
      <c r="E20961" s="9">
        <v>10</v>
      </c>
      <c r="F20961" s="9">
        <v>0</v>
      </c>
      <c r="G20961" s="9">
        <v>10</v>
      </c>
      <c r="H20961" s="9">
        <v>8</v>
      </c>
      <c r="I20961" s="9">
        <v>0.7973320484161377</v>
      </c>
      <c r="J20961" s="9">
        <v>0.7973320484161377</v>
      </c>
      <c r="K20961" s="9">
        <v>0</v>
      </c>
      <c r="L20961" s="9">
        <v>70.706146240234375</v>
      </c>
    </row>
    <row r="20962" spans="1:12" x14ac:dyDescent="0.25">
      <c r="A20962" s="5" t="str">
        <f t="shared" si="327"/>
        <v>1ZoneRemainder of System100109</v>
      </c>
      <c r="B20962" s="9">
        <v>1</v>
      </c>
      <c r="C20962" t="s">
        <v>135</v>
      </c>
      <c r="D20962" t="s">
        <v>152</v>
      </c>
      <c r="E20962" s="9">
        <v>10</v>
      </c>
      <c r="F20962" s="9">
        <v>0</v>
      </c>
      <c r="G20962" s="9">
        <v>10</v>
      </c>
      <c r="H20962" s="9">
        <v>9</v>
      </c>
      <c r="I20962" s="9">
        <v>0.63081598281860352</v>
      </c>
      <c r="J20962" s="9">
        <v>0.63081598281860352</v>
      </c>
      <c r="K20962" s="9">
        <v>0</v>
      </c>
      <c r="L20962" s="9">
        <v>71.136802673339844</v>
      </c>
    </row>
    <row r="20963" spans="1:12" x14ac:dyDescent="0.25">
      <c r="A20963" s="5" t="str">
        <f t="shared" si="327"/>
        <v>1ZoneRemainder of System1001010</v>
      </c>
      <c r="B20963" s="9">
        <v>1</v>
      </c>
      <c r="C20963" t="s">
        <v>135</v>
      </c>
      <c r="D20963" t="s">
        <v>152</v>
      </c>
      <c r="E20963" s="9">
        <v>10</v>
      </c>
      <c r="F20963" s="9">
        <v>0</v>
      </c>
      <c r="G20963" s="9">
        <v>10</v>
      </c>
      <c r="H20963" s="9">
        <v>10</v>
      </c>
      <c r="I20963" s="9">
        <v>0.58028507232666016</v>
      </c>
      <c r="J20963" s="9">
        <v>0.58028507232666016</v>
      </c>
      <c r="K20963" s="9">
        <v>0</v>
      </c>
      <c r="L20963" s="9">
        <v>75.410148620605469</v>
      </c>
    </row>
    <row r="20964" spans="1:12" x14ac:dyDescent="0.25">
      <c r="A20964" s="5" t="str">
        <f t="shared" si="327"/>
        <v>1ZoneRemainder of System1001011</v>
      </c>
      <c r="B20964" s="9">
        <v>1</v>
      </c>
      <c r="C20964" t="s">
        <v>135</v>
      </c>
      <c r="D20964" t="s">
        <v>152</v>
      </c>
      <c r="E20964" s="9">
        <v>10</v>
      </c>
      <c r="F20964" s="9">
        <v>0</v>
      </c>
      <c r="G20964" s="9">
        <v>10</v>
      </c>
      <c r="H20964" s="9">
        <v>11</v>
      </c>
      <c r="I20964" s="9">
        <v>0.6244194507598877</v>
      </c>
      <c r="J20964" s="9">
        <v>0.6244194507598877</v>
      </c>
      <c r="K20964" s="9">
        <v>0</v>
      </c>
      <c r="L20964" s="9">
        <v>79.99249267578125</v>
      </c>
    </row>
    <row r="20965" spans="1:12" x14ac:dyDescent="0.25">
      <c r="A20965" s="5" t="str">
        <f t="shared" si="327"/>
        <v>1ZoneRemainder of System1001012</v>
      </c>
      <c r="B20965" s="9">
        <v>1</v>
      </c>
      <c r="C20965" t="s">
        <v>135</v>
      </c>
      <c r="D20965" t="s">
        <v>152</v>
      </c>
      <c r="E20965" s="9">
        <v>10</v>
      </c>
      <c r="F20965" s="9">
        <v>0</v>
      </c>
      <c r="G20965" s="9">
        <v>10</v>
      </c>
      <c r="H20965" s="9">
        <v>12</v>
      </c>
      <c r="I20965" s="9">
        <v>0.73915427923202515</v>
      </c>
      <c r="J20965" s="9">
        <v>0.73915427923202515</v>
      </c>
      <c r="K20965" s="9">
        <v>0</v>
      </c>
      <c r="L20965" s="9">
        <v>84.226577758789063</v>
      </c>
    </row>
    <row r="20966" spans="1:12" x14ac:dyDescent="0.25">
      <c r="A20966" s="5" t="str">
        <f t="shared" si="327"/>
        <v>1ZoneRemainder of System1001013</v>
      </c>
      <c r="B20966" s="9">
        <v>1</v>
      </c>
      <c r="C20966" t="s">
        <v>135</v>
      </c>
      <c r="D20966" t="s">
        <v>152</v>
      </c>
      <c r="E20966" s="9">
        <v>10</v>
      </c>
      <c r="F20966" s="9">
        <v>0</v>
      </c>
      <c r="G20966" s="9">
        <v>10</v>
      </c>
      <c r="H20966" s="9">
        <v>13</v>
      </c>
      <c r="I20966" s="9">
        <v>0.95106416940689087</v>
      </c>
      <c r="J20966" s="9">
        <v>0.95106416940689087</v>
      </c>
      <c r="K20966" s="9">
        <v>0</v>
      </c>
      <c r="L20966" s="9">
        <v>87.67626953125</v>
      </c>
    </row>
    <row r="20967" spans="1:12" x14ac:dyDescent="0.25">
      <c r="A20967" s="5" t="str">
        <f t="shared" si="327"/>
        <v>1ZoneRemainder of System1001014</v>
      </c>
      <c r="B20967" s="9">
        <v>1</v>
      </c>
      <c r="C20967" t="s">
        <v>135</v>
      </c>
      <c r="D20967" t="s">
        <v>152</v>
      </c>
      <c r="E20967" s="9">
        <v>10</v>
      </c>
      <c r="F20967" s="9">
        <v>0</v>
      </c>
      <c r="G20967" s="9">
        <v>10</v>
      </c>
      <c r="H20967" s="9">
        <v>14</v>
      </c>
      <c r="I20967" s="9">
        <v>1.2262392044067383</v>
      </c>
      <c r="J20967" s="9">
        <v>1.2262392044067383</v>
      </c>
      <c r="K20967" s="9">
        <v>0</v>
      </c>
      <c r="L20967" s="9">
        <v>90.0333251953125</v>
      </c>
    </row>
    <row r="20968" spans="1:12" x14ac:dyDescent="0.25">
      <c r="A20968" s="5" t="str">
        <f t="shared" si="327"/>
        <v>1ZoneRemainder of System1001015</v>
      </c>
      <c r="B20968" s="9">
        <v>1</v>
      </c>
      <c r="C20968" t="s">
        <v>135</v>
      </c>
      <c r="D20968" t="s">
        <v>152</v>
      </c>
      <c r="E20968" s="9">
        <v>10</v>
      </c>
      <c r="F20968" s="9">
        <v>0</v>
      </c>
      <c r="G20968" s="9">
        <v>10</v>
      </c>
      <c r="H20968" s="9">
        <v>15</v>
      </c>
      <c r="I20968" s="9">
        <v>1.5319365262985229</v>
      </c>
      <c r="J20968" s="9">
        <v>1.5319365262985229</v>
      </c>
      <c r="K20968" s="9">
        <v>0</v>
      </c>
      <c r="L20968" s="9">
        <v>91.087631225585938</v>
      </c>
    </row>
    <row r="20969" spans="1:12" x14ac:dyDescent="0.25">
      <c r="A20969" s="5" t="str">
        <f t="shared" si="327"/>
        <v>1ZoneRemainder of System1001016</v>
      </c>
      <c r="B20969" s="9">
        <v>1</v>
      </c>
      <c r="C20969" t="s">
        <v>135</v>
      </c>
      <c r="D20969" t="s">
        <v>152</v>
      </c>
      <c r="E20969" s="9">
        <v>10</v>
      </c>
      <c r="F20969" s="9">
        <v>0</v>
      </c>
      <c r="G20969" s="9">
        <v>10</v>
      </c>
      <c r="H20969" s="9">
        <v>16</v>
      </c>
      <c r="I20969" s="9">
        <v>1.8801015615463257</v>
      </c>
      <c r="J20969" s="9">
        <v>1.8801015615463257</v>
      </c>
      <c r="K20969" s="9">
        <v>0</v>
      </c>
      <c r="L20969" s="9">
        <v>92.12200927734375</v>
      </c>
    </row>
    <row r="20970" spans="1:12" x14ac:dyDescent="0.25">
      <c r="A20970" s="5" t="str">
        <f t="shared" si="327"/>
        <v>1ZoneRemainder of System1001017</v>
      </c>
      <c r="B20970" s="9">
        <v>1</v>
      </c>
      <c r="C20970" t="s">
        <v>135</v>
      </c>
      <c r="D20970" t="s">
        <v>152</v>
      </c>
      <c r="E20970" s="9">
        <v>10</v>
      </c>
      <c r="F20970" s="9">
        <v>0</v>
      </c>
      <c r="G20970" s="9">
        <v>10</v>
      </c>
      <c r="H20970" s="9">
        <v>17</v>
      </c>
      <c r="I20970" s="9">
        <v>2.1783804893493652</v>
      </c>
      <c r="J20970" s="9">
        <v>1.1356865167617798</v>
      </c>
      <c r="K20970" s="9">
        <v>1.7091695219278336E-2</v>
      </c>
      <c r="L20970" s="9">
        <v>91.935447692871094</v>
      </c>
    </row>
    <row r="20971" spans="1:12" x14ac:dyDescent="0.25">
      <c r="A20971" s="5" t="str">
        <f t="shared" si="327"/>
        <v>1ZoneRemainder of System1001018</v>
      </c>
      <c r="B20971" s="9">
        <v>1</v>
      </c>
      <c r="C20971" t="s">
        <v>135</v>
      </c>
      <c r="D20971" t="s">
        <v>152</v>
      </c>
      <c r="E20971" s="9">
        <v>10</v>
      </c>
      <c r="F20971" s="9">
        <v>0</v>
      </c>
      <c r="G20971" s="9">
        <v>10</v>
      </c>
      <c r="H20971" s="9">
        <v>18</v>
      </c>
      <c r="I20971" s="9">
        <v>2.4516294002532959</v>
      </c>
      <c r="J20971" s="9">
        <v>1.8497470617294312</v>
      </c>
      <c r="K20971" s="9">
        <v>3.427896648645401E-2</v>
      </c>
      <c r="L20971" s="9">
        <v>90.909515380859375</v>
      </c>
    </row>
    <row r="20972" spans="1:12" x14ac:dyDescent="0.25">
      <c r="A20972" s="5" t="str">
        <f t="shared" si="327"/>
        <v>1ZoneRemainder of System1001019</v>
      </c>
      <c r="B20972" s="9">
        <v>1</v>
      </c>
      <c r="C20972" t="s">
        <v>135</v>
      </c>
      <c r="D20972" t="s">
        <v>152</v>
      </c>
      <c r="E20972" s="9">
        <v>10</v>
      </c>
      <c r="F20972" s="9">
        <v>0</v>
      </c>
      <c r="G20972" s="9">
        <v>10</v>
      </c>
      <c r="H20972" s="9">
        <v>19</v>
      </c>
      <c r="I20972" s="9">
        <v>2.5720450878143311</v>
      </c>
      <c r="J20972" s="9">
        <v>2.2245416641235352</v>
      </c>
      <c r="K20972" s="9">
        <v>3.1356107443571091E-2</v>
      </c>
      <c r="L20972" s="9">
        <v>87.983444213867188</v>
      </c>
    </row>
    <row r="20973" spans="1:12" x14ac:dyDescent="0.25">
      <c r="A20973" s="5" t="str">
        <f t="shared" si="327"/>
        <v>1ZoneRemainder of System1001020</v>
      </c>
      <c r="B20973" s="9">
        <v>1</v>
      </c>
      <c r="C20973" t="s">
        <v>135</v>
      </c>
      <c r="D20973" t="s">
        <v>152</v>
      </c>
      <c r="E20973" s="9">
        <v>10</v>
      </c>
      <c r="F20973" s="9">
        <v>0</v>
      </c>
      <c r="G20973" s="9">
        <v>10</v>
      </c>
      <c r="H20973" s="9">
        <v>20</v>
      </c>
      <c r="I20973" s="9">
        <v>2.4654495716094971</v>
      </c>
      <c r="J20973" s="9">
        <v>2.2155869007110596</v>
      </c>
      <c r="K20973" s="9">
        <v>9.1013750061392784E-3</v>
      </c>
      <c r="L20973" s="9">
        <v>84.196578979492188</v>
      </c>
    </row>
    <row r="20974" spans="1:12" x14ac:dyDescent="0.25">
      <c r="A20974" s="5" t="str">
        <f t="shared" si="327"/>
        <v>1ZoneRemainder of System1001021</v>
      </c>
      <c r="B20974" s="9">
        <v>1</v>
      </c>
      <c r="C20974" t="s">
        <v>135</v>
      </c>
      <c r="D20974" t="s">
        <v>152</v>
      </c>
      <c r="E20974" s="9">
        <v>10</v>
      </c>
      <c r="F20974" s="9">
        <v>0</v>
      </c>
      <c r="G20974" s="9">
        <v>10</v>
      </c>
      <c r="H20974" s="9">
        <v>21</v>
      </c>
      <c r="I20974" s="9">
        <v>2.3463685512542725</v>
      </c>
      <c r="J20974" s="9">
        <v>2.1235730648040771</v>
      </c>
      <c r="K20974" s="9">
        <v>1.3972153887152672E-2</v>
      </c>
      <c r="L20974" s="9">
        <v>80.71478271484375</v>
      </c>
    </row>
    <row r="20975" spans="1:12" x14ac:dyDescent="0.25">
      <c r="A20975" s="5" t="str">
        <f t="shared" si="327"/>
        <v>1ZoneRemainder of System1001022</v>
      </c>
      <c r="B20975" s="9">
        <v>1</v>
      </c>
      <c r="C20975" t="s">
        <v>135</v>
      </c>
      <c r="D20975" t="s">
        <v>152</v>
      </c>
      <c r="E20975" s="9">
        <v>10</v>
      </c>
      <c r="F20975" s="9">
        <v>0</v>
      </c>
      <c r="G20975" s="9">
        <v>10</v>
      </c>
      <c r="H20975" s="9">
        <v>22</v>
      </c>
      <c r="I20975" s="9">
        <v>2.2081634998321533</v>
      </c>
      <c r="J20975" s="9">
        <v>2.6878640651702881</v>
      </c>
      <c r="K20975" s="9">
        <v>4.1840828955173492E-2</v>
      </c>
      <c r="L20975" s="9">
        <v>78.337738037109375</v>
      </c>
    </row>
    <row r="20976" spans="1:12" x14ac:dyDescent="0.25">
      <c r="A20976" s="5" t="str">
        <f t="shared" si="327"/>
        <v>1ZoneRemainder of System1001023</v>
      </c>
      <c r="B20976" s="9">
        <v>1</v>
      </c>
      <c r="C20976" t="s">
        <v>135</v>
      </c>
      <c r="D20976" t="s">
        <v>152</v>
      </c>
      <c r="E20976" s="9">
        <v>10</v>
      </c>
      <c r="F20976" s="9">
        <v>0</v>
      </c>
      <c r="G20976" s="9">
        <v>10</v>
      </c>
      <c r="H20976" s="9">
        <v>23</v>
      </c>
      <c r="I20976" s="9">
        <v>1.9664714336395264</v>
      </c>
      <c r="J20976" s="9">
        <v>2.1376931667327881</v>
      </c>
      <c r="K20976" s="9">
        <v>2.1753324195742607E-2</v>
      </c>
      <c r="L20976" s="9">
        <v>76.625709533691406</v>
      </c>
    </row>
    <row r="20977" spans="1:12" x14ac:dyDescent="0.25">
      <c r="A20977" s="5" t="str">
        <f t="shared" si="327"/>
        <v>1ZoneRemainder of System1001024</v>
      </c>
      <c r="B20977" s="9">
        <v>1</v>
      </c>
      <c r="C20977" t="s">
        <v>135</v>
      </c>
      <c r="D20977" t="s">
        <v>152</v>
      </c>
      <c r="E20977" s="9">
        <v>10</v>
      </c>
      <c r="F20977" s="9">
        <v>0</v>
      </c>
      <c r="G20977" s="9">
        <v>10</v>
      </c>
      <c r="H20977" s="9">
        <v>24</v>
      </c>
      <c r="I20977" s="9">
        <v>1.6555901765823364</v>
      </c>
      <c r="J20977" s="9">
        <v>1.7466652393341064</v>
      </c>
      <c r="K20977" s="9">
        <v>1.3941124081611633E-2</v>
      </c>
      <c r="L20977" s="9">
        <v>75.062911987304688</v>
      </c>
    </row>
    <row r="20978" spans="1:12" x14ac:dyDescent="0.25">
      <c r="A20978" s="5" t="str">
        <f t="shared" si="327"/>
        <v>1ZoneRemainder of System10121</v>
      </c>
      <c r="B20978" s="9">
        <v>1</v>
      </c>
      <c r="C20978" t="s">
        <v>135</v>
      </c>
      <c r="D20978" t="s">
        <v>152</v>
      </c>
      <c r="E20978" s="9">
        <v>10</v>
      </c>
      <c r="F20978" s="9">
        <v>1</v>
      </c>
      <c r="G20978" s="9">
        <v>2</v>
      </c>
      <c r="H20978" s="9">
        <v>1</v>
      </c>
      <c r="I20978" s="9">
        <v>1.1226398944854736</v>
      </c>
      <c r="J20978" s="9">
        <v>1.1226398944854736</v>
      </c>
      <c r="K20978" s="9">
        <v>0</v>
      </c>
      <c r="L20978" s="9">
        <v>69.76641845703125</v>
      </c>
    </row>
    <row r="20979" spans="1:12" x14ac:dyDescent="0.25">
      <c r="A20979" s="5" t="str">
        <f t="shared" si="327"/>
        <v>1ZoneRemainder of System10122</v>
      </c>
      <c r="B20979" s="9">
        <v>1</v>
      </c>
      <c r="C20979" t="s">
        <v>135</v>
      </c>
      <c r="D20979" t="s">
        <v>152</v>
      </c>
      <c r="E20979" s="9">
        <v>10</v>
      </c>
      <c r="F20979" s="9">
        <v>1</v>
      </c>
      <c r="G20979" s="9">
        <v>2</v>
      </c>
      <c r="H20979" s="9">
        <v>2</v>
      </c>
      <c r="I20979" s="9">
        <v>0.95965957641601563</v>
      </c>
      <c r="J20979" s="9">
        <v>0.95965957641601563</v>
      </c>
      <c r="K20979" s="9">
        <v>0</v>
      </c>
      <c r="L20979" s="9">
        <v>68.299057006835938</v>
      </c>
    </row>
    <row r="20980" spans="1:12" x14ac:dyDescent="0.25">
      <c r="A20980" s="5" t="str">
        <f t="shared" si="327"/>
        <v>1ZoneRemainder of System10123</v>
      </c>
      <c r="B20980" s="9">
        <v>1</v>
      </c>
      <c r="C20980" t="s">
        <v>135</v>
      </c>
      <c r="D20980" t="s">
        <v>152</v>
      </c>
      <c r="E20980" s="9">
        <v>10</v>
      </c>
      <c r="F20980" s="9">
        <v>1</v>
      </c>
      <c r="G20980" s="9">
        <v>2</v>
      </c>
      <c r="H20980" s="9">
        <v>3</v>
      </c>
      <c r="I20980" s="9">
        <v>0.82990175485610962</v>
      </c>
      <c r="J20980" s="9">
        <v>0.82990175485610962</v>
      </c>
      <c r="K20980" s="9">
        <v>0</v>
      </c>
      <c r="L20980" s="9">
        <v>66.589385986328125</v>
      </c>
    </row>
    <row r="20981" spans="1:12" x14ac:dyDescent="0.25">
      <c r="A20981" s="5" t="str">
        <f t="shared" si="327"/>
        <v>1ZoneRemainder of System10124</v>
      </c>
      <c r="B20981" s="9">
        <v>1</v>
      </c>
      <c r="C20981" t="s">
        <v>135</v>
      </c>
      <c r="D20981" t="s">
        <v>152</v>
      </c>
      <c r="E20981" s="9">
        <v>10</v>
      </c>
      <c r="F20981" s="9">
        <v>1</v>
      </c>
      <c r="G20981" s="9">
        <v>2</v>
      </c>
      <c r="H20981" s="9">
        <v>4</v>
      </c>
      <c r="I20981" s="9">
        <v>0.76867008209228516</v>
      </c>
      <c r="J20981" s="9">
        <v>0.76867008209228516</v>
      </c>
      <c r="K20981" s="9">
        <v>0</v>
      </c>
      <c r="L20981" s="9">
        <v>65.714485168457031</v>
      </c>
    </row>
    <row r="20982" spans="1:12" x14ac:dyDescent="0.25">
      <c r="A20982" s="5" t="str">
        <f t="shared" si="327"/>
        <v>1ZoneRemainder of System10125</v>
      </c>
      <c r="B20982" s="9">
        <v>1</v>
      </c>
      <c r="C20982" t="s">
        <v>135</v>
      </c>
      <c r="D20982" t="s">
        <v>152</v>
      </c>
      <c r="E20982" s="9">
        <v>10</v>
      </c>
      <c r="F20982" s="9">
        <v>1</v>
      </c>
      <c r="G20982" s="9">
        <v>2</v>
      </c>
      <c r="H20982" s="9">
        <v>5</v>
      </c>
      <c r="I20982" s="9">
        <v>0.72642987966537476</v>
      </c>
      <c r="J20982" s="9">
        <v>0.72642987966537476</v>
      </c>
      <c r="K20982" s="9">
        <v>0</v>
      </c>
      <c r="L20982" s="9">
        <v>65.020942687988281</v>
      </c>
    </row>
    <row r="20983" spans="1:12" x14ac:dyDescent="0.25">
      <c r="A20983" s="5" t="str">
        <f t="shared" si="327"/>
        <v>1ZoneRemainder of System10126</v>
      </c>
      <c r="B20983" s="9">
        <v>1</v>
      </c>
      <c r="C20983" t="s">
        <v>135</v>
      </c>
      <c r="D20983" t="s">
        <v>152</v>
      </c>
      <c r="E20983" s="9">
        <v>10</v>
      </c>
      <c r="F20983" s="9">
        <v>1</v>
      </c>
      <c r="G20983" s="9">
        <v>2</v>
      </c>
      <c r="H20983" s="9">
        <v>6</v>
      </c>
      <c r="I20983" s="9">
        <v>0.70849841833114624</v>
      </c>
      <c r="J20983" s="9">
        <v>0.70849841833114624</v>
      </c>
      <c r="K20983" s="9">
        <v>0</v>
      </c>
      <c r="L20983" s="9">
        <v>64.098602294921875</v>
      </c>
    </row>
    <row r="20984" spans="1:12" x14ac:dyDescent="0.25">
      <c r="A20984" s="5" t="str">
        <f t="shared" si="327"/>
        <v>1ZoneRemainder of System10127</v>
      </c>
      <c r="B20984" s="9">
        <v>1</v>
      </c>
      <c r="C20984" t="s">
        <v>135</v>
      </c>
      <c r="D20984" t="s">
        <v>152</v>
      </c>
      <c r="E20984" s="9">
        <v>10</v>
      </c>
      <c r="F20984" s="9">
        <v>1</v>
      </c>
      <c r="G20984" s="9">
        <v>2</v>
      </c>
      <c r="H20984" s="9">
        <v>7</v>
      </c>
      <c r="I20984" s="9">
        <v>0.70906633138656616</v>
      </c>
      <c r="J20984" s="9">
        <v>0.70906633138656616</v>
      </c>
      <c r="K20984" s="9">
        <v>0</v>
      </c>
      <c r="L20984" s="9">
        <v>62.993171691894531</v>
      </c>
    </row>
    <row r="20985" spans="1:12" x14ac:dyDescent="0.25">
      <c r="A20985" s="5" t="str">
        <f t="shared" si="327"/>
        <v>1ZoneRemainder of System10128</v>
      </c>
      <c r="B20985" s="9">
        <v>1</v>
      </c>
      <c r="C20985" t="s">
        <v>135</v>
      </c>
      <c r="D20985" t="s">
        <v>152</v>
      </c>
      <c r="E20985" s="9">
        <v>10</v>
      </c>
      <c r="F20985" s="9">
        <v>1</v>
      </c>
      <c r="G20985" s="9">
        <v>2</v>
      </c>
      <c r="H20985" s="9">
        <v>8</v>
      </c>
      <c r="I20985" s="9">
        <v>0.65291297435760498</v>
      </c>
      <c r="J20985" s="9">
        <v>0.65291297435760498</v>
      </c>
      <c r="K20985" s="9">
        <v>0</v>
      </c>
      <c r="L20985" s="9">
        <v>62.799530029296875</v>
      </c>
    </row>
    <row r="20986" spans="1:12" x14ac:dyDescent="0.25">
      <c r="A20986" s="5" t="str">
        <f t="shared" si="327"/>
        <v>1ZoneRemainder of System10129</v>
      </c>
      <c r="B20986" s="9">
        <v>1</v>
      </c>
      <c r="C20986" t="s">
        <v>135</v>
      </c>
      <c r="D20986" t="s">
        <v>152</v>
      </c>
      <c r="E20986" s="9">
        <v>10</v>
      </c>
      <c r="F20986" s="9">
        <v>1</v>
      </c>
      <c r="G20986" s="9">
        <v>2</v>
      </c>
      <c r="H20986" s="9">
        <v>9</v>
      </c>
      <c r="I20986" s="9">
        <v>0.47974210977554321</v>
      </c>
      <c r="J20986" s="9">
        <v>0.47974210977554321</v>
      </c>
      <c r="K20986" s="9">
        <v>0</v>
      </c>
      <c r="L20986" s="9">
        <v>63.6759033203125</v>
      </c>
    </row>
    <row r="20987" spans="1:12" x14ac:dyDescent="0.25">
      <c r="A20987" s="5" t="str">
        <f t="shared" si="327"/>
        <v>1ZoneRemainder of System101210</v>
      </c>
      <c r="B20987" s="9">
        <v>1</v>
      </c>
      <c r="C20987" t="s">
        <v>135</v>
      </c>
      <c r="D20987" t="s">
        <v>152</v>
      </c>
      <c r="E20987" s="9">
        <v>10</v>
      </c>
      <c r="F20987" s="9">
        <v>1</v>
      </c>
      <c r="G20987" s="9">
        <v>2</v>
      </c>
      <c r="H20987" s="9">
        <v>10</v>
      </c>
      <c r="I20987" s="9">
        <v>0.34226292371749878</v>
      </c>
      <c r="J20987" s="9">
        <v>0.34226292371749878</v>
      </c>
      <c r="K20987" s="9">
        <v>0</v>
      </c>
      <c r="L20987" s="9">
        <v>68.048713684082031</v>
      </c>
    </row>
    <row r="20988" spans="1:12" x14ac:dyDescent="0.25">
      <c r="A20988" s="5" t="str">
        <f t="shared" si="327"/>
        <v>1ZoneRemainder of System101211</v>
      </c>
      <c r="B20988" s="9">
        <v>1</v>
      </c>
      <c r="C20988" t="s">
        <v>135</v>
      </c>
      <c r="D20988" t="s">
        <v>152</v>
      </c>
      <c r="E20988" s="9">
        <v>10</v>
      </c>
      <c r="F20988" s="9">
        <v>1</v>
      </c>
      <c r="G20988" s="9">
        <v>2</v>
      </c>
      <c r="H20988" s="9">
        <v>11</v>
      </c>
      <c r="I20988" s="9">
        <v>0.38920533657073975</v>
      </c>
      <c r="J20988" s="9">
        <v>0.38920533657073975</v>
      </c>
      <c r="K20988" s="9">
        <v>0</v>
      </c>
      <c r="L20988" s="9">
        <v>74.634765625</v>
      </c>
    </row>
    <row r="20989" spans="1:12" x14ac:dyDescent="0.25">
      <c r="A20989" s="5" t="str">
        <f t="shared" si="327"/>
        <v>1ZoneRemainder of System101212</v>
      </c>
      <c r="B20989" s="9">
        <v>1</v>
      </c>
      <c r="C20989" t="s">
        <v>135</v>
      </c>
      <c r="D20989" t="s">
        <v>152</v>
      </c>
      <c r="E20989" s="9">
        <v>10</v>
      </c>
      <c r="F20989" s="9">
        <v>1</v>
      </c>
      <c r="G20989" s="9">
        <v>2</v>
      </c>
      <c r="H20989" s="9">
        <v>12</v>
      </c>
      <c r="I20989" s="9">
        <v>0.38827687501907349</v>
      </c>
      <c r="J20989" s="9">
        <v>0.38827687501907349</v>
      </c>
      <c r="K20989" s="9">
        <v>0</v>
      </c>
      <c r="L20989" s="9">
        <v>80.457832336425781</v>
      </c>
    </row>
    <row r="20990" spans="1:12" x14ac:dyDescent="0.25">
      <c r="A20990" s="5" t="str">
        <f t="shared" si="327"/>
        <v>1ZoneRemainder of System101213</v>
      </c>
      <c r="B20990" s="9">
        <v>1</v>
      </c>
      <c r="C20990" t="s">
        <v>135</v>
      </c>
      <c r="D20990" t="s">
        <v>152</v>
      </c>
      <c r="E20990" s="9">
        <v>10</v>
      </c>
      <c r="F20990" s="9">
        <v>1</v>
      </c>
      <c r="G20990" s="9">
        <v>2</v>
      </c>
      <c r="H20990" s="9">
        <v>13</v>
      </c>
      <c r="I20990" s="9">
        <v>0.5130082368850708</v>
      </c>
      <c r="J20990" s="9">
        <v>0.5130082368850708</v>
      </c>
      <c r="K20990" s="9">
        <v>0</v>
      </c>
      <c r="L20990" s="9">
        <v>84.4193115234375</v>
      </c>
    </row>
    <row r="20991" spans="1:12" x14ac:dyDescent="0.25">
      <c r="A20991" s="5" t="str">
        <f t="shared" si="327"/>
        <v>1ZoneRemainder of System101214</v>
      </c>
      <c r="B20991" s="9">
        <v>1</v>
      </c>
      <c r="C20991" t="s">
        <v>135</v>
      </c>
      <c r="D20991" t="s">
        <v>152</v>
      </c>
      <c r="E20991" s="9">
        <v>10</v>
      </c>
      <c r="F20991" s="9">
        <v>1</v>
      </c>
      <c r="G20991" s="9">
        <v>2</v>
      </c>
      <c r="H20991" s="9">
        <v>14</v>
      </c>
      <c r="I20991" s="9">
        <v>0.71638643741607666</v>
      </c>
      <c r="J20991" s="9">
        <v>0.71638643741607666</v>
      </c>
      <c r="K20991" s="9">
        <v>0</v>
      </c>
      <c r="L20991" s="9">
        <v>86.814628601074219</v>
      </c>
    </row>
    <row r="20992" spans="1:12" x14ac:dyDescent="0.25">
      <c r="A20992" s="5" t="str">
        <f t="shared" si="327"/>
        <v>1ZoneRemainder of System101215</v>
      </c>
      <c r="B20992" s="9">
        <v>1</v>
      </c>
      <c r="C20992" t="s">
        <v>135</v>
      </c>
      <c r="D20992" t="s">
        <v>152</v>
      </c>
      <c r="E20992" s="9">
        <v>10</v>
      </c>
      <c r="F20992" s="9">
        <v>1</v>
      </c>
      <c r="G20992" s="9">
        <v>2</v>
      </c>
      <c r="H20992" s="9">
        <v>15</v>
      </c>
      <c r="I20992" s="9">
        <v>0.97539383172988892</v>
      </c>
      <c r="J20992" s="9">
        <v>0.97539383172988892</v>
      </c>
      <c r="K20992" s="9">
        <v>0</v>
      </c>
      <c r="L20992" s="9">
        <v>88.308700561523438</v>
      </c>
    </row>
    <row r="20993" spans="1:12" x14ac:dyDescent="0.25">
      <c r="A20993" s="5" t="str">
        <f t="shared" si="327"/>
        <v>1ZoneRemainder of System101216</v>
      </c>
      <c r="B20993" s="9">
        <v>1</v>
      </c>
      <c r="C20993" t="s">
        <v>135</v>
      </c>
      <c r="D20993" t="s">
        <v>152</v>
      </c>
      <c r="E20993" s="9">
        <v>10</v>
      </c>
      <c r="F20993" s="9">
        <v>1</v>
      </c>
      <c r="G20993" s="9">
        <v>2</v>
      </c>
      <c r="H20993" s="9">
        <v>16</v>
      </c>
      <c r="I20993" s="9">
        <v>1.2991867065429688</v>
      </c>
      <c r="J20993" s="9">
        <v>1.2991867065429688</v>
      </c>
      <c r="K20993" s="9">
        <v>0</v>
      </c>
      <c r="L20993" s="9">
        <v>89.344078063964844</v>
      </c>
    </row>
    <row r="20994" spans="1:12" x14ac:dyDescent="0.25">
      <c r="A20994" s="5" t="str">
        <f t="shared" si="327"/>
        <v>1ZoneRemainder of System101217</v>
      </c>
      <c r="B20994" s="9">
        <v>1</v>
      </c>
      <c r="C20994" t="s">
        <v>135</v>
      </c>
      <c r="D20994" t="s">
        <v>152</v>
      </c>
      <c r="E20994" s="9">
        <v>10</v>
      </c>
      <c r="F20994" s="9">
        <v>1</v>
      </c>
      <c r="G20994" s="9">
        <v>2</v>
      </c>
      <c r="H20994" s="9">
        <v>17</v>
      </c>
      <c r="I20994" s="9">
        <v>1.6026734113693237</v>
      </c>
      <c r="J20994" s="9">
        <v>0.61712092161178589</v>
      </c>
      <c r="K20994" s="9">
        <v>2.1028628572821617E-2</v>
      </c>
      <c r="L20994" s="9">
        <v>89.464332580566406</v>
      </c>
    </row>
    <row r="20995" spans="1:12" x14ac:dyDescent="0.25">
      <c r="A20995" s="5" t="str">
        <f t="shared" ref="A20995:A21058" si="328">B20995&amp;C20995&amp;D20995&amp;E20995&amp;F20995&amp;G20995&amp;H20995</f>
        <v>1ZoneRemainder of System101218</v>
      </c>
      <c r="B20995" s="9">
        <v>1</v>
      </c>
      <c r="C20995" t="s">
        <v>135</v>
      </c>
      <c r="D20995" t="s">
        <v>152</v>
      </c>
      <c r="E20995" s="9">
        <v>10</v>
      </c>
      <c r="F20995" s="9">
        <v>1</v>
      </c>
      <c r="G20995" s="9">
        <v>2</v>
      </c>
      <c r="H20995" s="9">
        <v>18</v>
      </c>
      <c r="I20995" s="9">
        <v>1.8729323148727417</v>
      </c>
      <c r="J20995" s="9">
        <v>1.3203779458999634</v>
      </c>
      <c r="K20995" s="9">
        <v>4.0179852396249771E-2</v>
      </c>
      <c r="L20995" s="9">
        <v>88.613258361816406</v>
      </c>
    </row>
    <row r="20996" spans="1:12" x14ac:dyDescent="0.25">
      <c r="A20996" s="5" t="str">
        <f t="shared" si="328"/>
        <v>1ZoneRemainder of System101219</v>
      </c>
      <c r="B20996" s="9">
        <v>1</v>
      </c>
      <c r="C20996" t="s">
        <v>135</v>
      </c>
      <c r="D20996" t="s">
        <v>152</v>
      </c>
      <c r="E20996" s="9">
        <v>10</v>
      </c>
      <c r="F20996" s="9">
        <v>1</v>
      </c>
      <c r="G20996" s="9">
        <v>2</v>
      </c>
      <c r="H20996" s="9">
        <v>19</v>
      </c>
      <c r="I20996" s="9">
        <v>2.0084896087646484</v>
      </c>
      <c r="J20996" s="9">
        <v>1.677087664604187</v>
      </c>
      <c r="K20996" s="9">
        <v>3.4434393048286438E-2</v>
      </c>
      <c r="L20996" s="9">
        <v>86.917060852050781</v>
      </c>
    </row>
    <row r="20997" spans="1:12" x14ac:dyDescent="0.25">
      <c r="A20997" s="5" t="str">
        <f t="shared" si="328"/>
        <v>1ZoneRemainder of System101220</v>
      </c>
      <c r="B20997" s="9">
        <v>1</v>
      </c>
      <c r="C20997" t="s">
        <v>135</v>
      </c>
      <c r="D20997" t="s">
        <v>152</v>
      </c>
      <c r="E20997" s="9">
        <v>10</v>
      </c>
      <c r="F20997" s="9">
        <v>1</v>
      </c>
      <c r="G20997" s="9">
        <v>2</v>
      </c>
      <c r="H20997" s="9">
        <v>20</v>
      </c>
      <c r="I20997" s="9">
        <v>1.9903584718704224</v>
      </c>
      <c r="J20997" s="9">
        <v>1.7449808120727539</v>
      </c>
      <c r="K20997" s="9">
        <v>9.8220892250537872E-3</v>
      </c>
      <c r="L20997" s="9">
        <v>83.619644165039063</v>
      </c>
    </row>
    <row r="20998" spans="1:12" x14ac:dyDescent="0.25">
      <c r="A20998" s="5" t="str">
        <f t="shared" si="328"/>
        <v>1ZoneRemainder of System101221</v>
      </c>
      <c r="B20998" s="9">
        <v>1</v>
      </c>
      <c r="C20998" t="s">
        <v>135</v>
      </c>
      <c r="D20998" t="s">
        <v>152</v>
      </c>
      <c r="E20998" s="9">
        <v>10</v>
      </c>
      <c r="F20998" s="9">
        <v>1</v>
      </c>
      <c r="G20998" s="9">
        <v>2</v>
      </c>
      <c r="H20998" s="9">
        <v>21</v>
      </c>
      <c r="I20998" s="9">
        <v>1.9356751441955566</v>
      </c>
      <c r="J20998" s="9">
        <v>1.7186123132705688</v>
      </c>
      <c r="K20998" s="9">
        <v>1.5108818188309669E-2</v>
      </c>
      <c r="L20998" s="9">
        <v>79.977363586425781</v>
      </c>
    </row>
    <row r="20999" spans="1:12" x14ac:dyDescent="0.25">
      <c r="A20999" s="5" t="str">
        <f t="shared" si="328"/>
        <v>1ZoneRemainder of System101222</v>
      </c>
      <c r="B20999" s="9">
        <v>1</v>
      </c>
      <c r="C20999" t="s">
        <v>135</v>
      </c>
      <c r="D20999" t="s">
        <v>152</v>
      </c>
      <c r="E20999" s="9">
        <v>10</v>
      </c>
      <c r="F20999" s="9">
        <v>1</v>
      </c>
      <c r="G20999" s="9">
        <v>2</v>
      </c>
      <c r="H20999" s="9">
        <v>22</v>
      </c>
      <c r="I20999" s="9">
        <v>1.8283355236053467</v>
      </c>
      <c r="J20999" s="9">
        <v>2.3052141666412354</v>
      </c>
      <c r="K20999" s="9">
        <v>4.9461197108030319E-2</v>
      </c>
      <c r="L20999" s="9">
        <v>77.147697448730469</v>
      </c>
    </row>
    <row r="21000" spans="1:12" x14ac:dyDescent="0.25">
      <c r="A21000" s="5" t="str">
        <f t="shared" si="328"/>
        <v>1ZoneRemainder of System101223</v>
      </c>
      <c r="B21000" s="9">
        <v>1</v>
      </c>
      <c r="C21000" t="s">
        <v>135</v>
      </c>
      <c r="D21000" t="s">
        <v>152</v>
      </c>
      <c r="E21000" s="9">
        <v>10</v>
      </c>
      <c r="F21000" s="9">
        <v>1</v>
      </c>
      <c r="G21000" s="9">
        <v>2</v>
      </c>
      <c r="H21000" s="9">
        <v>23</v>
      </c>
      <c r="I21000" s="9">
        <v>1.627841591835022</v>
      </c>
      <c r="J21000" s="9">
        <v>1.7967619895935059</v>
      </c>
      <c r="K21000" s="9">
        <v>2.8368700295686722E-2</v>
      </c>
      <c r="L21000" s="9">
        <v>74.639671325683594</v>
      </c>
    </row>
    <row r="21001" spans="1:12" x14ac:dyDescent="0.25">
      <c r="A21001" s="5" t="str">
        <f t="shared" si="328"/>
        <v>1ZoneRemainder of System101224</v>
      </c>
      <c r="B21001" s="9">
        <v>1</v>
      </c>
      <c r="C21001" t="s">
        <v>135</v>
      </c>
      <c r="D21001" t="s">
        <v>152</v>
      </c>
      <c r="E21001" s="9">
        <v>10</v>
      </c>
      <c r="F21001" s="9">
        <v>1</v>
      </c>
      <c r="G21001" s="9">
        <v>2</v>
      </c>
      <c r="H21001" s="9">
        <v>24</v>
      </c>
      <c r="I21001" s="9">
        <v>1.3724822998046875</v>
      </c>
      <c r="J21001" s="9">
        <v>1.4601665735244751</v>
      </c>
      <c r="K21001" s="9">
        <v>1.9009711220860481E-2</v>
      </c>
      <c r="L21001" s="9">
        <v>72.801383972167969</v>
      </c>
    </row>
    <row r="21002" spans="1:12" x14ac:dyDescent="0.25">
      <c r="A21002" s="5" t="str">
        <f t="shared" si="328"/>
        <v>1ZoneRemainder of System101101</v>
      </c>
      <c r="B21002" s="9">
        <v>1</v>
      </c>
      <c r="C21002" t="s">
        <v>135</v>
      </c>
      <c r="D21002" t="s">
        <v>152</v>
      </c>
      <c r="E21002" s="9">
        <v>10</v>
      </c>
      <c r="F21002" s="9">
        <v>1</v>
      </c>
      <c r="G21002" s="9">
        <v>10</v>
      </c>
      <c r="H21002" s="9">
        <v>1</v>
      </c>
      <c r="I21002" s="9">
        <v>1.4199442863464355</v>
      </c>
      <c r="J21002" s="9">
        <v>1.4199442863464355</v>
      </c>
      <c r="K21002" s="9">
        <v>0</v>
      </c>
      <c r="L21002" s="9">
        <v>75.148727416992188</v>
      </c>
    </row>
    <row r="21003" spans="1:12" x14ac:dyDescent="0.25">
      <c r="A21003" s="5" t="str">
        <f t="shared" si="328"/>
        <v>1ZoneRemainder of System101102</v>
      </c>
      <c r="B21003" s="9">
        <v>1</v>
      </c>
      <c r="C21003" t="s">
        <v>135</v>
      </c>
      <c r="D21003" t="s">
        <v>152</v>
      </c>
      <c r="E21003" s="9">
        <v>10</v>
      </c>
      <c r="F21003" s="9">
        <v>1</v>
      </c>
      <c r="G21003" s="9">
        <v>10</v>
      </c>
      <c r="H21003" s="9">
        <v>2</v>
      </c>
      <c r="I21003" s="9">
        <v>1.2220501899719238</v>
      </c>
      <c r="J21003" s="9">
        <v>1.2220501899719238</v>
      </c>
      <c r="K21003" s="9">
        <v>0</v>
      </c>
      <c r="L21003" s="9">
        <v>73.958305358886719</v>
      </c>
    </row>
    <row r="21004" spans="1:12" x14ac:dyDescent="0.25">
      <c r="A21004" s="5" t="str">
        <f t="shared" si="328"/>
        <v>1ZoneRemainder of System101103</v>
      </c>
      <c r="B21004" s="9">
        <v>1</v>
      </c>
      <c r="C21004" t="s">
        <v>135</v>
      </c>
      <c r="D21004" t="s">
        <v>152</v>
      </c>
      <c r="E21004" s="9">
        <v>10</v>
      </c>
      <c r="F21004" s="9">
        <v>1</v>
      </c>
      <c r="G21004" s="9">
        <v>10</v>
      </c>
      <c r="H21004" s="9">
        <v>3</v>
      </c>
      <c r="I21004" s="9">
        <v>1.0918062925338745</v>
      </c>
      <c r="J21004" s="9">
        <v>1.0918062925338745</v>
      </c>
      <c r="K21004" s="9">
        <v>0</v>
      </c>
      <c r="L21004" s="9">
        <v>73.269401550292969</v>
      </c>
    </row>
    <row r="21005" spans="1:12" x14ac:dyDescent="0.25">
      <c r="A21005" s="5" t="str">
        <f t="shared" si="328"/>
        <v>1ZoneRemainder of System101104</v>
      </c>
      <c r="B21005" s="9">
        <v>1</v>
      </c>
      <c r="C21005" t="s">
        <v>135</v>
      </c>
      <c r="D21005" t="s">
        <v>152</v>
      </c>
      <c r="E21005" s="9">
        <v>10</v>
      </c>
      <c r="F21005" s="9">
        <v>1</v>
      </c>
      <c r="G21005" s="9">
        <v>10</v>
      </c>
      <c r="H21005" s="9">
        <v>4</v>
      </c>
      <c r="I21005" s="9">
        <v>0.98611342906951904</v>
      </c>
      <c r="J21005" s="9">
        <v>0.98611342906951904</v>
      </c>
      <c r="K21005" s="9">
        <v>0</v>
      </c>
      <c r="L21005" s="9">
        <v>72.261207580566406</v>
      </c>
    </row>
    <row r="21006" spans="1:12" x14ac:dyDescent="0.25">
      <c r="A21006" s="5" t="str">
        <f t="shared" si="328"/>
        <v>1ZoneRemainder of System101105</v>
      </c>
      <c r="B21006" s="9">
        <v>1</v>
      </c>
      <c r="C21006" t="s">
        <v>135</v>
      </c>
      <c r="D21006" t="s">
        <v>152</v>
      </c>
      <c r="E21006" s="9">
        <v>10</v>
      </c>
      <c r="F21006" s="9">
        <v>1</v>
      </c>
      <c r="G21006" s="9">
        <v>10</v>
      </c>
      <c r="H21006" s="9">
        <v>5</v>
      </c>
      <c r="I21006" s="9">
        <v>0.91247099637985229</v>
      </c>
      <c r="J21006" s="9">
        <v>0.91247099637985229</v>
      </c>
      <c r="K21006" s="9">
        <v>0</v>
      </c>
      <c r="L21006" s="9">
        <v>71.293899536132813</v>
      </c>
    </row>
    <row r="21007" spans="1:12" x14ac:dyDescent="0.25">
      <c r="A21007" s="5" t="str">
        <f t="shared" si="328"/>
        <v>1ZoneRemainder of System101106</v>
      </c>
      <c r="B21007" s="9">
        <v>1</v>
      </c>
      <c r="C21007" t="s">
        <v>135</v>
      </c>
      <c r="D21007" t="s">
        <v>152</v>
      </c>
      <c r="E21007" s="9">
        <v>10</v>
      </c>
      <c r="F21007" s="9">
        <v>1</v>
      </c>
      <c r="G21007" s="9">
        <v>10</v>
      </c>
      <c r="H21007" s="9">
        <v>6</v>
      </c>
      <c r="I21007" s="9">
        <v>0.90364795923233032</v>
      </c>
      <c r="J21007" s="9">
        <v>0.90364795923233032</v>
      </c>
      <c r="K21007" s="9">
        <v>0</v>
      </c>
      <c r="L21007" s="9">
        <v>71.5321044921875</v>
      </c>
    </row>
    <row r="21008" spans="1:12" x14ac:dyDescent="0.25">
      <c r="A21008" s="5" t="str">
        <f t="shared" si="328"/>
        <v>1ZoneRemainder of System101107</v>
      </c>
      <c r="B21008" s="9">
        <v>1</v>
      </c>
      <c r="C21008" t="s">
        <v>135</v>
      </c>
      <c r="D21008" t="s">
        <v>152</v>
      </c>
      <c r="E21008" s="9">
        <v>10</v>
      </c>
      <c r="F21008" s="9">
        <v>1</v>
      </c>
      <c r="G21008" s="9">
        <v>10</v>
      </c>
      <c r="H21008" s="9">
        <v>7</v>
      </c>
      <c r="I21008" s="9">
        <v>0.89589297771453857</v>
      </c>
      <c r="J21008" s="9">
        <v>0.89589297771453857</v>
      </c>
      <c r="K21008" s="9">
        <v>0</v>
      </c>
      <c r="L21008" s="9">
        <v>71.529876708984375</v>
      </c>
    </row>
    <row r="21009" spans="1:12" x14ac:dyDescent="0.25">
      <c r="A21009" s="5" t="str">
        <f t="shared" si="328"/>
        <v>1ZoneRemainder of System101108</v>
      </c>
      <c r="B21009" s="9">
        <v>1</v>
      </c>
      <c r="C21009" t="s">
        <v>135</v>
      </c>
      <c r="D21009" t="s">
        <v>152</v>
      </c>
      <c r="E21009" s="9">
        <v>10</v>
      </c>
      <c r="F21009" s="9">
        <v>1</v>
      </c>
      <c r="G21009" s="9">
        <v>10</v>
      </c>
      <c r="H21009" s="9">
        <v>8</v>
      </c>
      <c r="I21009" s="9">
        <v>0.86700356006622314</v>
      </c>
      <c r="J21009" s="9">
        <v>0.86700356006622314</v>
      </c>
      <c r="K21009" s="9">
        <v>0</v>
      </c>
      <c r="L21009" s="9">
        <v>71.602523803710938</v>
      </c>
    </row>
    <row r="21010" spans="1:12" x14ac:dyDescent="0.25">
      <c r="A21010" s="5" t="str">
        <f t="shared" si="328"/>
        <v>1ZoneRemainder of System101109</v>
      </c>
      <c r="B21010" s="9">
        <v>1</v>
      </c>
      <c r="C21010" t="s">
        <v>135</v>
      </c>
      <c r="D21010" t="s">
        <v>152</v>
      </c>
      <c r="E21010" s="9">
        <v>10</v>
      </c>
      <c r="F21010" s="9">
        <v>1</v>
      </c>
      <c r="G21010" s="9">
        <v>10</v>
      </c>
      <c r="H21010" s="9">
        <v>9</v>
      </c>
      <c r="I21010" s="9">
        <v>0.67059230804443359</v>
      </c>
      <c r="J21010" s="9">
        <v>0.67059230804443359</v>
      </c>
      <c r="K21010" s="9">
        <v>0</v>
      </c>
      <c r="L21010" s="9">
        <v>71.433685302734375</v>
      </c>
    </row>
    <row r="21011" spans="1:12" x14ac:dyDescent="0.25">
      <c r="A21011" s="5" t="str">
        <f t="shared" si="328"/>
        <v>1ZoneRemainder of System1011010</v>
      </c>
      <c r="B21011" s="9">
        <v>1</v>
      </c>
      <c r="C21011" t="s">
        <v>135</v>
      </c>
      <c r="D21011" t="s">
        <v>152</v>
      </c>
      <c r="E21011" s="9">
        <v>10</v>
      </c>
      <c r="F21011" s="9">
        <v>1</v>
      </c>
      <c r="G21011" s="9">
        <v>10</v>
      </c>
      <c r="H21011" s="9">
        <v>10</v>
      </c>
      <c r="I21011" s="9">
        <v>0.61312955617904663</v>
      </c>
      <c r="J21011" s="9">
        <v>0.61312955617904663</v>
      </c>
      <c r="K21011" s="9">
        <v>0</v>
      </c>
      <c r="L21011" s="9">
        <v>76.036376953125</v>
      </c>
    </row>
    <row r="21012" spans="1:12" x14ac:dyDescent="0.25">
      <c r="A21012" s="5" t="str">
        <f t="shared" si="328"/>
        <v>1ZoneRemainder of System1011011</v>
      </c>
      <c r="B21012" s="9">
        <v>1</v>
      </c>
      <c r="C21012" t="s">
        <v>135</v>
      </c>
      <c r="D21012" t="s">
        <v>152</v>
      </c>
      <c r="E21012" s="9">
        <v>10</v>
      </c>
      <c r="F21012" s="9">
        <v>1</v>
      </c>
      <c r="G21012" s="9">
        <v>10</v>
      </c>
      <c r="H21012" s="9">
        <v>11</v>
      </c>
      <c r="I21012" s="9">
        <v>0.74962538480758667</v>
      </c>
      <c r="J21012" s="9">
        <v>0.74962538480758667</v>
      </c>
      <c r="K21012" s="9">
        <v>0</v>
      </c>
      <c r="L21012" s="9">
        <v>81.4222412109375</v>
      </c>
    </row>
    <row r="21013" spans="1:12" x14ac:dyDescent="0.25">
      <c r="A21013" s="5" t="str">
        <f t="shared" si="328"/>
        <v>1ZoneRemainder of System1011012</v>
      </c>
      <c r="B21013" s="9">
        <v>1</v>
      </c>
      <c r="C21013" t="s">
        <v>135</v>
      </c>
      <c r="D21013" t="s">
        <v>152</v>
      </c>
      <c r="E21013" s="9">
        <v>10</v>
      </c>
      <c r="F21013" s="9">
        <v>1</v>
      </c>
      <c r="G21013" s="9">
        <v>10</v>
      </c>
      <c r="H21013" s="9">
        <v>12</v>
      </c>
      <c r="I21013" s="9">
        <v>0.88694792985916138</v>
      </c>
      <c r="J21013" s="9">
        <v>0.88694792985916138</v>
      </c>
      <c r="K21013" s="9">
        <v>0</v>
      </c>
      <c r="L21013" s="9">
        <v>87.140571594238281</v>
      </c>
    </row>
    <row r="21014" spans="1:12" x14ac:dyDescent="0.25">
      <c r="A21014" s="5" t="str">
        <f t="shared" si="328"/>
        <v>1ZoneRemainder of System1011013</v>
      </c>
      <c r="B21014" s="9">
        <v>1</v>
      </c>
      <c r="C21014" t="s">
        <v>135</v>
      </c>
      <c r="D21014" t="s">
        <v>152</v>
      </c>
      <c r="E21014" s="9">
        <v>10</v>
      </c>
      <c r="F21014" s="9">
        <v>1</v>
      </c>
      <c r="G21014" s="9">
        <v>10</v>
      </c>
      <c r="H21014" s="9">
        <v>13</v>
      </c>
      <c r="I21014" s="9">
        <v>1.1437937021255493</v>
      </c>
      <c r="J21014" s="9">
        <v>1.1437937021255493</v>
      </c>
      <c r="K21014" s="9">
        <v>0</v>
      </c>
      <c r="L21014" s="9">
        <v>91.041969299316406</v>
      </c>
    </row>
    <row r="21015" spans="1:12" x14ac:dyDescent="0.25">
      <c r="A21015" s="5" t="str">
        <f t="shared" si="328"/>
        <v>1ZoneRemainder of System1011014</v>
      </c>
      <c r="B21015" s="9">
        <v>1</v>
      </c>
      <c r="C21015" t="s">
        <v>135</v>
      </c>
      <c r="D21015" t="s">
        <v>152</v>
      </c>
      <c r="E21015" s="9">
        <v>10</v>
      </c>
      <c r="F21015" s="9">
        <v>1</v>
      </c>
      <c r="G21015" s="9">
        <v>10</v>
      </c>
      <c r="H21015" s="9">
        <v>14</v>
      </c>
      <c r="I21015" s="9">
        <v>1.4630405902862549</v>
      </c>
      <c r="J21015" s="9">
        <v>1.4630405902862549</v>
      </c>
      <c r="K21015" s="9">
        <v>0</v>
      </c>
      <c r="L21015" s="9">
        <v>93.35821533203125</v>
      </c>
    </row>
    <row r="21016" spans="1:12" x14ac:dyDescent="0.25">
      <c r="A21016" s="5" t="str">
        <f t="shared" si="328"/>
        <v>1ZoneRemainder of System1011015</v>
      </c>
      <c r="B21016" s="9">
        <v>1</v>
      </c>
      <c r="C21016" t="s">
        <v>135</v>
      </c>
      <c r="D21016" t="s">
        <v>152</v>
      </c>
      <c r="E21016" s="9">
        <v>10</v>
      </c>
      <c r="F21016" s="9">
        <v>1</v>
      </c>
      <c r="G21016" s="9">
        <v>10</v>
      </c>
      <c r="H21016" s="9">
        <v>15</v>
      </c>
      <c r="I21016" s="9">
        <v>1.7976552248001099</v>
      </c>
      <c r="J21016" s="9">
        <v>1.7976552248001099</v>
      </c>
      <c r="K21016" s="9">
        <v>0</v>
      </c>
      <c r="L21016" s="9">
        <v>94.926185607910156</v>
      </c>
    </row>
    <row r="21017" spans="1:12" x14ac:dyDescent="0.25">
      <c r="A21017" s="5" t="str">
        <f t="shared" si="328"/>
        <v>1ZoneRemainder of System1011016</v>
      </c>
      <c r="B21017" s="9">
        <v>1</v>
      </c>
      <c r="C21017" t="s">
        <v>135</v>
      </c>
      <c r="D21017" t="s">
        <v>152</v>
      </c>
      <c r="E21017" s="9">
        <v>10</v>
      </c>
      <c r="F21017" s="9">
        <v>1</v>
      </c>
      <c r="G21017" s="9">
        <v>10</v>
      </c>
      <c r="H21017" s="9">
        <v>16</v>
      </c>
      <c r="I21017" s="9">
        <v>2.164250373840332</v>
      </c>
      <c r="J21017" s="9">
        <v>2.164250373840332</v>
      </c>
      <c r="K21017" s="9">
        <v>0</v>
      </c>
      <c r="L21017" s="9">
        <v>95.953956604003906</v>
      </c>
    </row>
    <row r="21018" spans="1:12" x14ac:dyDescent="0.25">
      <c r="A21018" s="5" t="str">
        <f t="shared" si="328"/>
        <v>1ZoneRemainder of System1011017</v>
      </c>
      <c r="B21018" s="9">
        <v>1</v>
      </c>
      <c r="C21018" t="s">
        <v>135</v>
      </c>
      <c r="D21018" t="s">
        <v>152</v>
      </c>
      <c r="E21018" s="9">
        <v>10</v>
      </c>
      <c r="F21018" s="9">
        <v>1</v>
      </c>
      <c r="G21018" s="9">
        <v>10</v>
      </c>
      <c r="H21018" s="9">
        <v>17</v>
      </c>
      <c r="I21018" s="9">
        <v>2.4620368480682373</v>
      </c>
      <c r="J21018" s="9">
        <v>1.3231267929077148</v>
      </c>
      <c r="K21018" s="9">
        <v>2.049952931702137E-2</v>
      </c>
      <c r="L21018" s="9">
        <v>96.096366882324219</v>
      </c>
    </row>
    <row r="21019" spans="1:12" x14ac:dyDescent="0.25">
      <c r="A21019" s="5" t="str">
        <f t="shared" si="328"/>
        <v>1ZoneRemainder of System1011018</v>
      </c>
      <c r="B21019" s="9">
        <v>1</v>
      </c>
      <c r="C21019" t="s">
        <v>135</v>
      </c>
      <c r="D21019" t="s">
        <v>152</v>
      </c>
      <c r="E21019" s="9">
        <v>10</v>
      </c>
      <c r="F21019" s="9">
        <v>1</v>
      </c>
      <c r="G21019" s="9">
        <v>10</v>
      </c>
      <c r="H21019" s="9">
        <v>18</v>
      </c>
      <c r="I21019" s="9">
        <v>2.7169585227966309</v>
      </c>
      <c r="J21019" s="9">
        <v>2.0169003009796143</v>
      </c>
      <c r="K21019" s="9">
        <v>3.6675110459327698E-2</v>
      </c>
      <c r="L21019" s="9">
        <v>95.479682922363281</v>
      </c>
    </row>
    <row r="21020" spans="1:12" x14ac:dyDescent="0.25">
      <c r="A21020" s="5" t="str">
        <f t="shared" si="328"/>
        <v>1ZoneRemainder of System1011019</v>
      </c>
      <c r="B21020" s="9">
        <v>1</v>
      </c>
      <c r="C21020" t="s">
        <v>135</v>
      </c>
      <c r="D21020" t="s">
        <v>152</v>
      </c>
      <c r="E21020" s="9">
        <v>10</v>
      </c>
      <c r="F21020" s="9">
        <v>1</v>
      </c>
      <c r="G21020" s="9">
        <v>10</v>
      </c>
      <c r="H21020" s="9">
        <v>19</v>
      </c>
      <c r="I21020" s="9">
        <v>2.8166670799255371</v>
      </c>
      <c r="J21020" s="9">
        <v>2.3889341354370117</v>
      </c>
      <c r="K21020" s="9">
        <v>2.3067900910973549E-2</v>
      </c>
      <c r="L21020" s="9">
        <v>93.296958923339844</v>
      </c>
    </row>
    <row r="21021" spans="1:12" x14ac:dyDescent="0.25">
      <c r="A21021" s="5" t="str">
        <f t="shared" si="328"/>
        <v>1ZoneRemainder of System1011020</v>
      </c>
      <c r="B21021" s="9">
        <v>1</v>
      </c>
      <c r="C21021" t="s">
        <v>135</v>
      </c>
      <c r="D21021" t="s">
        <v>152</v>
      </c>
      <c r="E21021" s="9">
        <v>10</v>
      </c>
      <c r="F21021" s="9">
        <v>1</v>
      </c>
      <c r="G21021" s="9">
        <v>10</v>
      </c>
      <c r="H21021" s="9">
        <v>20</v>
      </c>
      <c r="I21021" s="9">
        <v>2.712299108505249</v>
      </c>
      <c r="J21021" s="9">
        <v>2.4235336780548096</v>
      </c>
      <c r="K21021" s="9">
        <v>6.8990634754300117E-3</v>
      </c>
      <c r="L21021" s="9">
        <v>89.200836181640625</v>
      </c>
    </row>
    <row r="21022" spans="1:12" x14ac:dyDescent="0.25">
      <c r="A21022" s="5" t="str">
        <f t="shared" si="328"/>
        <v>1ZoneRemainder of System1011021</v>
      </c>
      <c r="B21022" s="9">
        <v>1</v>
      </c>
      <c r="C21022" t="s">
        <v>135</v>
      </c>
      <c r="D21022" t="s">
        <v>152</v>
      </c>
      <c r="E21022" s="9">
        <v>10</v>
      </c>
      <c r="F21022" s="9">
        <v>1</v>
      </c>
      <c r="G21022" s="9">
        <v>10</v>
      </c>
      <c r="H21022" s="9">
        <v>21</v>
      </c>
      <c r="I21022" s="9">
        <v>2.5883591175079346</v>
      </c>
      <c r="J21022" s="9">
        <v>2.3254048824310303</v>
      </c>
      <c r="K21022" s="9">
        <v>7.3721562512218952E-3</v>
      </c>
      <c r="L21022" s="9">
        <v>85.880607604980469</v>
      </c>
    </row>
    <row r="21023" spans="1:12" x14ac:dyDescent="0.25">
      <c r="A21023" s="5" t="str">
        <f t="shared" si="328"/>
        <v>1ZoneRemainder of System1011022</v>
      </c>
      <c r="B21023" s="9">
        <v>1</v>
      </c>
      <c r="C21023" t="s">
        <v>135</v>
      </c>
      <c r="D21023" t="s">
        <v>152</v>
      </c>
      <c r="E21023" s="9">
        <v>10</v>
      </c>
      <c r="F21023" s="9">
        <v>1</v>
      </c>
      <c r="G21023" s="9">
        <v>10</v>
      </c>
      <c r="H21023" s="9">
        <v>22</v>
      </c>
      <c r="I21023" s="9">
        <v>2.4392533302307129</v>
      </c>
      <c r="J21023" s="9">
        <v>2.9308133125305176</v>
      </c>
      <c r="K21023" s="9">
        <v>1.7225723713636398E-2</v>
      </c>
      <c r="L21023" s="9">
        <v>83.338966369628906</v>
      </c>
    </row>
    <row r="21024" spans="1:12" x14ac:dyDescent="0.25">
      <c r="A21024" s="5" t="str">
        <f t="shared" si="328"/>
        <v>1ZoneRemainder of System1011023</v>
      </c>
      <c r="B21024" s="9">
        <v>1</v>
      </c>
      <c r="C21024" t="s">
        <v>135</v>
      </c>
      <c r="D21024" t="s">
        <v>152</v>
      </c>
      <c r="E21024" s="9">
        <v>10</v>
      </c>
      <c r="F21024" s="9">
        <v>1</v>
      </c>
      <c r="G21024" s="9">
        <v>10</v>
      </c>
      <c r="H21024" s="9">
        <v>23</v>
      </c>
      <c r="I21024" s="9">
        <v>2.1552627086639404</v>
      </c>
      <c r="J21024" s="9">
        <v>2.331122875213623</v>
      </c>
      <c r="K21024" s="9">
        <v>1.2286501936614513E-2</v>
      </c>
      <c r="L21024" s="9">
        <v>80.628555297851563</v>
      </c>
    </row>
    <row r="21025" spans="1:12" x14ac:dyDescent="0.25">
      <c r="A21025" s="5" t="str">
        <f t="shared" si="328"/>
        <v>1ZoneRemainder of System1011024</v>
      </c>
      <c r="B21025" s="9">
        <v>1</v>
      </c>
      <c r="C21025" t="s">
        <v>135</v>
      </c>
      <c r="D21025" t="s">
        <v>152</v>
      </c>
      <c r="E21025" s="9">
        <v>10</v>
      </c>
      <c r="F21025" s="9">
        <v>1</v>
      </c>
      <c r="G21025" s="9">
        <v>10</v>
      </c>
      <c r="H21025" s="9">
        <v>24</v>
      </c>
      <c r="I21025" s="9">
        <v>1.8117749691009521</v>
      </c>
      <c r="J21025" s="9">
        <v>1.9079341888427734</v>
      </c>
      <c r="K21025" s="9">
        <v>8.6761359125375748E-3</v>
      </c>
      <c r="L21025" s="9">
        <v>78.453941345214844</v>
      </c>
    </row>
    <row r="21026" spans="1:12" x14ac:dyDescent="0.25">
      <c r="A21026" s="5" t="str">
        <f t="shared" si="328"/>
        <v>1ZoneRemainder of System11021</v>
      </c>
      <c r="B21026" s="9">
        <v>1</v>
      </c>
      <c r="C21026" t="s">
        <v>135</v>
      </c>
      <c r="D21026" t="s">
        <v>152</v>
      </c>
      <c r="E21026" s="9">
        <v>11</v>
      </c>
      <c r="F21026" s="9">
        <v>0</v>
      </c>
      <c r="G21026" s="9">
        <v>2</v>
      </c>
      <c r="H21026" s="9">
        <v>1</v>
      </c>
      <c r="I21026" s="9">
        <v>0.73385614156723022</v>
      </c>
      <c r="J21026" s="9">
        <v>0.73385614156723022</v>
      </c>
      <c r="K21026" s="9">
        <v>0</v>
      </c>
      <c r="L21026" s="9">
        <v>54.739505767822266</v>
      </c>
    </row>
    <row r="21027" spans="1:12" x14ac:dyDescent="0.25">
      <c r="A21027" s="5" t="str">
        <f t="shared" si="328"/>
        <v>1ZoneRemainder of System11022</v>
      </c>
      <c r="B21027" s="9">
        <v>1</v>
      </c>
      <c r="C21027" t="s">
        <v>135</v>
      </c>
      <c r="D21027" t="s">
        <v>152</v>
      </c>
      <c r="E21027" s="9">
        <v>11</v>
      </c>
      <c r="F21027" s="9">
        <v>0</v>
      </c>
      <c r="G21027" s="9">
        <v>2</v>
      </c>
      <c r="H21027" s="9">
        <v>2</v>
      </c>
      <c r="I21027" s="9">
        <v>0.66446954011917114</v>
      </c>
      <c r="J21027" s="9">
        <v>0.66446954011917114</v>
      </c>
      <c r="K21027" s="9">
        <v>0</v>
      </c>
      <c r="L21027" s="9">
        <v>53.291854858398438</v>
      </c>
    </row>
    <row r="21028" spans="1:12" x14ac:dyDescent="0.25">
      <c r="A21028" s="5" t="str">
        <f t="shared" si="328"/>
        <v>1ZoneRemainder of System11023</v>
      </c>
      <c r="B21028" s="9">
        <v>1</v>
      </c>
      <c r="C21028" t="s">
        <v>135</v>
      </c>
      <c r="D21028" t="s">
        <v>152</v>
      </c>
      <c r="E21028" s="9">
        <v>11</v>
      </c>
      <c r="F21028" s="9">
        <v>0</v>
      </c>
      <c r="G21028" s="9">
        <v>2</v>
      </c>
      <c r="H21028" s="9">
        <v>3</v>
      </c>
      <c r="I21028" s="9">
        <v>0.61870211362838745</v>
      </c>
      <c r="J21028" s="9">
        <v>0.61870211362838745</v>
      </c>
      <c r="K21028" s="9">
        <v>0</v>
      </c>
      <c r="L21028" s="9">
        <v>52.416606903076172</v>
      </c>
    </row>
    <row r="21029" spans="1:12" x14ac:dyDescent="0.25">
      <c r="A21029" s="5" t="str">
        <f t="shared" si="328"/>
        <v>1ZoneRemainder of System11024</v>
      </c>
      <c r="B21029" s="9">
        <v>1</v>
      </c>
      <c r="C21029" t="s">
        <v>135</v>
      </c>
      <c r="D21029" t="s">
        <v>152</v>
      </c>
      <c r="E21029" s="9">
        <v>11</v>
      </c>
      <c r="F21029" s="9">
        <v>0</v>
      </c>
      <c r="G21029" s="9">
        <v>2</v>
      </c>
      <c r="H21029" s="9">
        <v>4</v>
      </c>
      <c r="I21029" s="9">
        <v>0.59004729986190796</v>
      </c>
      <c r="J21029" s="9">
        <v>0.59004729986190796</v>
      </c>
      <c r="K21029" s="9">
        <v>0</v>
      </c>
      <c r="L21029" s="9">
        <v>51.444137573242188</v>
      </c>
    </row>
    <row r="21030" spans="1:12" x14ac:dyDescent="0.25">
      <c r="A21030" s="5" t="str">
        <f t="shared" si="328"/>
        <v>1ZoneRemainder of System11025</v>
      </c>
      <c r="B21030" s="9">
        <v>1</v>
      </c>
      <c r="C21030" t="s">
        <v>135</v>
      </c>
      <c r="D21030" t="s">
        <v>152</v>
      </c>
      <c r="E21030" s="9">
        <v>11</v>
      </c>
      <c r="F21030" s="9">
        <v>0</v>
      </c>
      <c r="G21030" s="9">
        <v>2</v>
      </c>
      <c r="H21030" s="9">
        <v>5</v>
      </c>
      <c r="I21030" s="9">
        <v>0.58464592695236206</v>
      </c>
      <c r="J21030" s="9">
        <v>0.58464592695236206</v>
      </c>
      <c r="K21030" s="9">
        <v>0</v>
      </c>
      <c r="L21030" s="9">
        <v>50.799121856689453</v>
      </c>
    </row>
    <row r="21031" spans="1:12" x14ac:dyDescent="0.25">
      <c r="A21031" s="5" t="str">
        <f t="shared" si="328"/>
        <v>1ZoneRemainder of System11026</v>
      </c>
      <c r="B21031" s="9">
        <v>1</v>
      </c>
      <c r="C21031" t="s">
        <v>135</v>
      </c>
      <c r="D21031" t="s">
        <v>152</v>
      </c>
      <c r="E21031" s="9">
        <v>11</v>
      </c>
      <c r="F21031" s="9">
        <v>0</v>
      </c>
      <c r="G21031" s="9">
        <v>2</v>
      </c>
      <c r="H21031" s="9">
        <v>6</v>
      </c>
      <c r="I21031" s="9">
        <v>0.61316418647766113</v>
      </c>
      <c r="J21031" s="9">
        <v>0.61316418647766113</v>
      </c>
      <c r="K21031" s="9">
        <v>0</v>
      </c>
      <c r="L21031" s="9">
        <v>49.758502960205078</v>
      </c>
    </row>
    <row r="21032" spans="1:12" x14ac:dyDescent="0.25">
      <c r="A21032" s="5" t="str">
        <f t="shared" si="328"/>
        <v>1ZoneRemainder of System11027</v>
      </c>
      <c r="B21032" s="9">
        <v>1</v>
      </c>
      <c r="C21032" t="s">
        <v>135</v>
      </c>
      <c r="D21032" t="s">
        <v>152</v>
      </c>
      <c r="E21032" s="9">
        <v>11</v>
      </c>
      <c r="F21032" s="9">
        <v>0</v>
      </c>
      <c r="G21032" s="9">
        <v>2</v>
      </c>
      <c r="H21032" s="9">
        <v>7</v>
      </c>
      <c r="I21032" s="9">
        <v>0.67766648530960083</v>
      </c>
      <c r="J21032" s="9">
        <v>0.67766648530960083</v>
      </c>
      <c r="K21032" s="9">
        <v>0</v>
      </c>
      <c r="L21032" s="9">
        <v>49.535091400146484</v>
      </c>
    </row>
    <row r="21033" spans="1:12" x14ac:dyDescent="0.25">
      <c r="A21033" s="5" t="str">
        <f t="shared" si="328"/>
        <v>1ZoneRemainder of System11028</v>
      </c>
      <c r="B21033" s="9">
        <v>1</v>
      </c>
      <c r="C21033" t="s">
        <v>135</v>
      </c>
      <c r="D21033" t="s">
        <v>152</v>
      </c>
      <c r="E21033" s="9">
        <v>11</v>
      </c>
      <c r="F21033" s="9">
        <v>0</v>
      </c>
      <c r="G21033" s="9">
        <v>2</v>
      </c>
      <c r="H21033" s="9">
        <v>8</v>
      </c>
      <c r="I21033" s="9">
        <v>0.63496863842010498</v>
      </c>
      <c r="J21033" s="9">
        <v>0.63496863842010498</v>
      </c>
      <c r="K21033" s="9">
        <v>0</v>
      </c>
      <c r="L21033" s="9">
        <v>48.8416748046875</v>
      </c>
    </row>
    <row r="21034" spans="1:12" x14ac:dyDescent="0.25">
      <c r="A21034" s="5" t="str">
        <f t="shared" si="328"/>
        <v>1ZoneRemainder of System11029</v>
      </c>
      <c r="B21034" s="9">
        <v>1</v>
      </c>
      <c r="C21034" t="s">
        <v>135</v>
      </c>
      <c r="D21034" t="s">
        <v>152</v>
      </c>
      <c r="E21034" s="9">
        <v>11</v>
      </c>
      <c r="F21034" s="9">
        <v>0</v>
      </c>
      <c r="G21034" s="9">
        <v>2</v>
      </c>
      <c r="H21034" s="9">
        <v>9</v>
      </c>
      <c r="I21034" s="9">
        <v>0.45494547486305237</v>
      </c>
      <c r="J21034" s="9">
        <v>0.45494547486305237</v>
      </c>
      <c r="K21034" s="9">
        <v>0</v>
      </c>
      <c r="L21034" s="9">
        <v>51.477886199951172</v>
      </c>
    </row>
    <row r="21035" spans="1:12" x14ac:dyDescent="0.25">
      <c r="A21035" s="5" t="str">
        <f t="shared" si="328"/>
        <v>1ZoneRemainder of System110210</v>
      </c>
      <c r="B21035" s="9">
        <v>1</v>
      </c>
      <c r="C21035" t="s">
        <v>135</v>
      </c>
      <c r="D21035" t="s">
        <v>152</v>
      </c>
      <c r="E21035" s="9">
        <v>11</v>
      </c>
      <c r="F21035" s="9">
        <v>0</v>
      </c>
      <c r="G21035" s="9">
        <v>2</v>
      </c>
      <c r="H21035" s="9">
        <v>10</v>
      </c>
      <c r="I21035" s="9">
        <v>0.27487480640411377</v>
      </c>
      <c r="J21035" s="9">
        <v>0.27487480640411377</v>
      </c>
      <c r="K21035" s="9">
        <v>0</v>
      </c>
      <c r="L21035" s="9">
        <v>57.365684509277344</v>
      </c>
    </row>
    <row r="21036" spans="1:12" x14ac:dyDescent="0.25">
      <c r="A21036" s="5" t="str">
        <f t="shared" si="328"/>
        <v>1ZoneRemainder of System110211</v>
      </c>
      <c r="B21036" s="9">
        <v>1</v>
      </c>
      <c r="C21036" t="s">
        <v>135</v>
      </c>
      <c r="D21036" t="s">
        <v>152</v>
      </c>
      <c r="E21036" s="9">
        <v>11</v>
      </c>
      <c r="F21036" s="9">
        <v>0</v>
      </c>
      <c r="G21036" s="9">
        <v>2</v>
      </c>
      <c r="H21036" s="9">
        <v>11</v>
      </c>
      <c r="I21036" s="9">
        <v>0.11233215034008026</v>
      </c>
      <c r="J21036" s="9">
        <v>0.11233215034008026</v>
      </c>
      <c r="K21036" s="9">
        <v>0</v>
      </c>
      <c r="L21036" s="9">
        <v>63.951595306396484</v>
      </c>
    </row>
    <row r="21037" spans="1:12" x14ac:dyDescent="0.25">
      <c r="A21037" s="5" t="str">
        <f t="shared" si="328"/>
        <v>1ZoneRemainder of System110212</v>
      </c>
      <c r="B21037" s="9">
        <v>1</v>
      </c>
      <c r="C21037" t="s">
        <v>135</v>
      </c>
      <c r="D21037" t="s">
        <v>152</v>
      </c>
      <c r="E21037" s="9">
        <v>11</v>
      </c>
      <c r="F21037" s="9">
        <v>0</v>
      </c>
      <c r="G21037" s="9">
        <v>2</v>
      </c>
      <c r="H21037" s="9">
        <v>12</v>
      </c>
      <c r="I21037" s="9">
        <v>-3.359328955411911E-2</v>
      </c>
      <c r="J21037" s="9">
        <v>-3.359328955411911E-2</v>
      </c>
      <c r="K21037" s="9">
        <v>0</v>
      </c>
      <c r="L21037" s="9">
        <v>69.080215454101563</v>
      </c>
    </row>
    <row r="21038" spans="1:12" x14ac:dyDescent="0.25">
      <c r="A21038" s="5" t="str">
        <f t="shared" si="328"/>
        <v>1ZoneRemainder of System110213</v>
      </c>
      <c r="B21038" s="9">
        <v>1</v>
      </c>
      <c r="C21038" t="s">
        <v>135</v>
      </c>
      <c r="D21038" t="s">
        <v>152</v>
      </c>
      <c r="E21038" s="9">
        <v>11</v>
      </c>
      <c r="F21038" s="9">
        <v>0</v>
      </c>
      <c r="G21038" s="9">
        <v>2</v>
      </c>
      <c r="H21038" s="9">
        <v>13</v>
      </c>
      <c r="I21038" s="9">
        <v>-3.3969741314649582E-2</v>
      </c>
      <c r="J21038" s="9">
        <v>-3.3969741314649582E-2</v>
      </c>
      <c r="K21038" s="9">
        <v>0</v>
      </c>
      <c r="L21038" s="9">
        <v>72.366584777832031</v>
      </c>
    </row>
    <row r="21039" spans="1:12" x14ac:dyDescent="0.25">
      <c r="A21039" s="5" t="str">
        <f t="shared" si="328"/>
        <v>1ZoneRemainder of System110214</v>
      </c>
      <c r="B21039" s="9">
        <v>1</v>
      </c>
      <c r="C21039" t="s">
        <v>135</v>
      </c>
      <c r="D21039" t="s">
        <v>152</v>
      </c>
      <c r="E21039" s="9">
        <v>11</v>
      </c>
      <c r="F21039" s="9">
        <v>0</v>
      </c>
      <c r="G21039" s="9">
        <v>2</v>
      </c>
      <c r="H21039" s="9">
        <v>14</v>
      </c>
      <c r="I21039" s="9">
        <v>2.3350914940237999E-2</v>
      </c>
      <c r="J21039" s="9">
        <v>2.3350914940237999E-2</v>
      </c>
      <c r="K21039" s="9">
        <v>0</v>
      </c>
      <c r="L21039" s="9">
        <v>74.242111206054688</v>
      </c>
    </row>
    <row r="21040" spans="1:12" x14ac:dyDescent="0.25">
      <c r="A21040" s="5" t="str">
        <f t="shared" si="328"/>
        <v>1ZoneRemainder of System110215</v>
      </c>
      <c r="B21040" s="9">
        <v>1</v>
      </c>
      <c r="C21040" t="s">
        <v>135</v>
      </c>
      <c r="D21040" t="s">
        <v>152</v>
      </c>
      <c r="E21040" s="9">
        <v>11</v>
      </c>
      <c r="F21040" s="9">
        <v>0</v>
      </c>
      <c r="G21040" s="9">
        <v>2</v>
      </c>
      <c r="H21040" s="9">
        <v>15</v>
      </c>
      <c r="I21040" s="9">
        <v>0.14740031957626343</v>
      </c>
      <c r="J21040" s="9">
        <v>0.14740031957626343</v>
      </c>
      <c r="K21040" s="9">
        <v>0</v>
      </c>
      <c r="L21040" s="9">
        <v>75.238616943359375</v>
      </c>
    </row>
    <row r="21041" spans="1:12" x14ac:dyDescent="0.25">
      <c r="A21041" s="5" t="str">
        <f t="shared" si="328"/>
        <v>1ZoneRemainder of System110216</v>
      </c>
      <c r="B21041" s="9">
        <v>1</v>
      </c>
      <c r="C21041" t="s">
        <v>135</v>
      </c>
      <c r="D21041" t="s">
        <v>152</v>
      </c>
      <c r="E21041" s="9">
        <v>11</v>
      </c>
      <c r="F21041" s="9">
        <v>0</v>
      </c>
      <c r="G21041" s="9">
        <v>2</v>
      </c>
      <c r="H21041" s="9">
        <v>16</v>
      </c>
      <c r="I21041" s="9">
        <v>0.34122079610824585</v>
      </c>
      <c r="J21041" s="9">
        <v>0.34122079610824585</v>
      </c>
      <c r="K21041" s="9">
        <v>0</v>
      </c>
      <c r="L21041" s="9">
        <v>76.138633728027344</v>
      </c>
    </row>
    <row r="21042" spans="1:12" x14ac:dyDescent="0.25">
      <c r="A21042" s="5" t="str">
        <f t="shared" si="328"/>
        <v>1ZoneRemainder of System110217</v>
      </c>
      <c r="B21042" s="9">
        <v>1</v>
      </c>
      <c r="C21042" t="s">
        <v>135</v>
      </c>
      <c r="D21042" t="s">
        <v>152</v>
      </c>
      <c r="E21042" s="9">
        <v>11</v>
      </c>
      <c r="F21042" s="9">
        <v>0</v>
      </c>
      <c r="G21042" s="9">
        <v>2</v>
      </c>
      <c r="H21042" s="9">
        <v>17</v>
      </c>
      <c r="I21042" s="9">
        <v>0.56911510229110718</v>
      </c>
      <c r="J21042" s="9">
        <v>0.48026359081268311</v>
      </c>
      <c r="K21042" s="9">
        <v>6.7642062902450562E-2</v>
      </c>
      <c r="L21042" s="9">
        <v>75.256034851074219</v>
      </c>
    </row>
    <row r="21043" spans="1:12" x14ac:dyDescent="0.25">
      <c r="A21043" s="5" t="str">
        <f t="shared" si="328"/>
        <v>1ZoneRemainder of System110218</v>
      </c>
      <c r="B21043" s="9">
        <v>1</v>
      </c>
      <c r="C21043" t="s">
        <v>135</v>
      </c>
      <c r="D21043" t="s">
        <v>152</v>
      </c>
      <c r="E21043" s="9">
        <v>11</v>
      </c>
      <c r="F21043" s="9">
        <v>0</v>
      </c>
      <c r="G21043" s="9">
        <v>2</v>
      </c>
      <c r="H21043" s="9">
        <v>18</v>
      </c>
      <c r="I21043" s="9">
        <v>0.8126673698425293</v>
      </c>
      <c r="J21043" s="9">
        <v>0.72566741704940796</v>
      </c>
      <c r="K21043" s="9">
        <v>4.3499976396560669E-2</v>
      </c>
      <c r="L21043" s="9">
        <v>72.4892578125</v>
      </c>
    </row>
    <row r="21044" spans="1:12" x14ac:dyDescent="0.25">
      <c r="A21044" s="5" t="str">
        <f t="shared" si="328"/>
        <v>1ZoneRemainder of System110219</v>
      </c>
      <c r="B21044" s="9">
        <v>1</v>
      </c>
      <c r="C21044" t="s">
        <v>135</v>
      </c>
      <c r="D21044" t="s">
        <v>152</v>
      </c>
      <c r="E21044" s="9">
        <v>11</v>
      </c>
      <c r="F21044" s="9">
        <v>0</v>
      </c>
      <c r="G21044" s="9">
        <v>2</v>
      </c>
      <c r="H21044" s="9">
        <v>19</v>
      </c>
      <c r="I21044" s="9">
        <v>0.99512463808059692</v>
      </c>
      <c r="J21044" s="9">
        <v>0.94368225336074829</v>
      </c>
      <c r="K21044" s="9">
        <v>2.5721188634634018E-2</v>
      </c>
      <c r="L21044" s="9">
        <v>68.375617980957031</v>
      </c>
    </row>
    <row r="21045" spans="1:12" x14ac:dyDescent="0.25">
      <c r="A21045" s="5" t="str">
        <f t="shared" si="328"/>
        <v>1ZoneRemainder of System110220</v>
      </c>
      <c r="B21045" s="9">
        <v>1</v>
      </c>
      <c r="C21045" t="s">
        <v>135</v>
      </c>
      <c r="D21045" t="s">
        <v>152</v>
      </c>
      <c r="E21045" s="9">
        <v>11</v>
      </c>
      <c r="F21045" s="9">
        <v>0</v>
      </c>
      <c r="G21045" s="9">
        <v>2</v>
      </c>
      <c r="H21045" s="9">
        <v>20</v>
      </c>
      <c r="I21045" s="9">
        <v>1.0639989376068115</v>
      </c>
      <c r="J21045" s="9">
        <v>0.98427027463912964</v>
      </c>
      <c r="K21045" s="9">
        <v>3.9485998451709747E-2</v>
      </c>
      <c r="L21045" s="9">
        <v>65.299201965332031</v>
      </c>
    </row>
    <row r="21046" spans="1:12" x14ac:dyDescent="0.25">
      <c r="A21046" s="5" t="str">
        <f t="shared" si="328"/>
        <v>1ZoneRemainder of System110221</v>
      </c>
      <c r="B21046" s="9">
        <v>1</v>
      </c>
      <c r="C21046" t="s">
        <v>135</v>
      </c>
      <c r="D21046" t="s">
        <v>152</v>
      </c>
      <c r="E21046" s="9">
        <v>11</v>
      </c>
      <c r="F21046" s="9">
        <v>0</v>
      </c>
      <c r="G21046" s="9">
        <v>2</v>
      </c>
      <c r="H21046" s="9">
        <v>21</v>
      </c>
      <c r="I21046" s="9">
        <v>1.0794671773910522</v>
      </c>
      <c r="J21046" s="9">
        <v>0.99859601259231567</v>
      </c>
      <c r="K21046" s="9">
        <v>4.3991230428218842E-2</v>
      </c>
      <c r="L21046" s="9">
        <v>62.654205322265625</v>
      </c>
    </row>
    <row r="21047" spans="1:12" x14ac:dyDescent="0.25">
      <c r="A21047" s="5" t="str">
        <f t="shared" si="328"/>
        <v>1ZoneRemainder of System110222</v>
      </c>
      <c r="B21047" s="9">
        <v>1</v>
      </c>
      <c r="C21047" t="s">
        <v>135</v>
      </c>
      <c r="D21047" t="s">
        <v>152</v>
      </c>
      <c r="E21047" s="9">
        <v>11</v>
      </c>
      <c r="F21047" s="9">
        <v>0</v>
      </c>
      <c r="G21047" s="9">
        <v>2</v>
      </c>
      <c r="H21047" s="9">
        <v>22</v>
      </c>
      <c r="I21047" s="9">
        <v>1.0277533531188965</v>
      </c>
      <c r="J21047" s="9">
        <v>1.1147600412368774</v>
      </c>
      <c r="K21047" s="9">
        <v>4.3503344058990479E-2</v>
      </c>
      <c r="L21047" s="9">
        <v>60.735324859619141</v>
      </c>
    </row>
    <row r="21048" spans="1:12" x14ac:dyDescent="0.25">
      <c r="A21048" s="5" t="str">
        <f t="shared" si="328"/>
        <v>1ZoneRemainder of System110223</v>
      </c>
      <c r="B21048" s="9">
        <v>1</v>
      </c>
      <c r="C21048" t="s">
        <v>135</v>
      </c>
      <c r="D21048" t="s">
        <v>152</v>
      </c>
      <c r="E21048" s="9">
        <v>11</v>
      </c>
      <c r="F21048" s="9">
        <v>0</v>
      </c>
      <c r="G21048" s="9">
        <v>2</v>
      </c>
      <c r="H21048" s="9">
        <v>23</v>
      </c>
      <c r="I21048" s="9">
        <v>0.95042228698730469</v>
      </c>
      <c r="J21048" s="9">
        <v>1.0318872928619385</v>
      </c>
      <c r="K21048" s="9">
        <v>4.0732532739639282E-2</v>
      </c>
      <c r="L21048" s="9">
        <v>58.918846130371094</v>
      </c>
    </row>
    <row r="21049" spans="1:12" x14ac:dyDescent="0.25">
      <c r="A21049" s="5" t="str">
        <f t="shared" si="328"/>
        <v>1ZoneRemainder of System110224</v>
      </c>
      <c r="B21049" s="9">
        <v>1</v>
      </c>
      <c r="C21049" t="s">
        <v>135</v>
      </c>
      <c r="D21049" t="s">
        <v>152</v>
      </c>
      <c r="E21049" s="9">
        <v>11</v>
      </c>
      <c r="F21049" s="9">
        <v>0</v>
      </c>
      <c r="G21049" s="9">
        <v>2</v>
      </c>
      <c r="H21049" s="9">
        <v>24</v>
      </c>
      <c r="I21049" s="9">
        <v>0.8286249041557312</v>
      </c>
      <c r="J21049" s="9">
        <v>0.89287811517715454</v>
      </c>
      <c r="K21049" s="9">
        <v>5.85770383477211E-2</v>
      </c>
      <c r="L21049" s="9">
        <v>57.173488616943359</v>
      </c>
    </row>
    <row r="21050" spans="1:12" x14ac:dyDescent="0.25">
      <c r="A21050" s="5" t="str">
        <f t="shared" si="328"/>
        <v>1ZoneRemainder of System110101</v>
      </c>
      <c r="B21050" s="9">
        <v>1</v>
      </c>
      <c r="C21050" t="s">
        <v>135</v>
      </c>
      <c r="D21050" t="s">
        <v>152</v>
      </c>
      <c r="E21050" s="9">
        <v>11</v>
      </c>
      <c r="F21050" s="9">
        <v>0</v>
      </c>
      <c r="G21050" s="9">
        <v>10</v>
      </c>
      <c r="H21050" s="9">
        <v>1</v>
      </c>
      <c r="I21050" s="9">
        <v>1.0325438976287842</v>
      </c>
      <c r="J21050" s="9">
        <v>1.0325438976287842</v>
      </c>
      <c r="K21050" s="9">
        <v>0</v>
      </c>
      <c r="L21050" s="9">
        <v>67.667648315429688</v>
      </c>
    </row>
    <row r="21051" spans="1:12" x14ac:dyDescent="0.25">
      <c r="A21051" s="5" t="str">
        <f t="shared" si="328"/>
        <v>1ZoneRemainder of System110102</v>
      </c>
      <c r="B21051" s="9">
        <v>1</v>
      </c>
      <c r="C21051" t="s">
        <v>135</v>
      </c>
      <c r="D21051" t="s">
        <v>152</v>
      </c>
      <c r="E21051" s="9">
        <v>11</v>
      </c>
      <c r="F21051" s="9">
        <v>0</v>
      </c>
      <c r="G21051" s="9">
        <v>10</v>
      </c>
      <c r="H21051" s="9">
        <v>2</v>
      </c>
      <c r="I21051" s="9">
        <v>0.89915817975997925</v>
      </c>
      <c r="J21051" s="9">
        <v>0.89915817975997925</v>
      </c>
      <c r="K21051" s="9">
        <v>0</v>
      </c>
      <c r="L21051" s="9">
        <v>66.386116027832031</v>
      </c>
    </row>
    <row r="21052" spans="1:12" x14ac:dyDescent="0.25">
      <c r="A21052" s="5" t="str">
        <f t="shared" si="328"/>
        <v>1ZoneRemainder of System110103</v>
      </c>
      <c r="B21052" s="9">
        <v>1</v>
      </c>
      <c r="C21052" t="s">
        <v>135</v>
      </c>
      <c r="D21052" t="s">
        <v>152</v>
      </c>
      <c r="E21052" s="9">
        <v>11</v>
      </c>
      <c r="F21052" s="9">
        <v>0</v>
      </c>
      <c r="G21052" s="9">
        <v>10</v>
      </c>
      <c r="H21052" s="9">
        <v>3</v>
      </c>
      <c r="I21052" s="9">
        <v>0.80857843160629272</v>
      </c>
      <c r="J21052" s="9">
        <v>0.80857843160629272</v>
      </c>
      <c r="K21052" s="9">
        <v>0</v>
      </c>
      <c r="L21052" s="9">
        <v>65.241065979003906</v>
      </c>
    </row>
    <row r="21053" spans="1:12" x14ac:dyDescent="0.25">
      <c r="A21053" s="5" t="str">
        <f t="shared" si="328"/>
        <v>1ZoneRemainder of System110104</v>
      </c>
      <c r="B21053" s="9">
        <v>1</v>
      </c>
      <c r="C21053" t="s">
        <v>135</v>
      </c>
      <c r="D21053" t="s">
        <v>152</v>
      </c>
      <c r="E21053" s="9">
        <v>11</v>
      </c>
      <c r="F21053" s="9">
        <v>0</v>
      </c>
      <c r="G21053" s="9">
        <v>10</v>
      </c>
      <c r="H21053" s="9">
        <v>4</v>
      </c>
      <c r="I21053" s="9">
        <v>0.74185460805892944</v>
      </c>
      <c r="J21053" s="9">
        <v>0.74185460805892944</v>
      </c>
      <c r="K21053" s="9">
        <v>0</v>
      </c>
      <c r="L21053" s="9">
        <v>63.866580963134766</v>
      </c>
    </row>
    <row r="21054" spans="1:12" x14ac:dyDescent="0.25">
      <c r="A21054" s="5" t="str">
        <f t="shared" si="328"/>
        <v>1ZoneRemainder of System110105</v>
      </c>
      <c r="B21054" s="9">
        <v>1</v>
      </c>
      <c r="C21054" t="s">
        <v>135</v>
      </c>
      <c r="D21054" t="s">
        <v>152</v>
      </c>
      <c r="E21054" s="9">
        <v>11</v>
      </c>
      <c r="F21054" s="9">
        <v>0</v>
      </c>
      <c r="G21054" s="9">
        <v>10</v>
      </c>
      <c r="H21054" s="9">
        <v>5</v>
      </c>
      <c r="I21054" s="9">
        <v>0.70452278852462769</v>
      </c>
      <c r="J21054" s="9">
        <v>0.70452278852462769</v>
      </c>
      <c r="K21054" s="9">
        <v>0</v>
      </c>
      <c r="L21054" s="9">
        <v>62.926750183105469</v>
      </c>
    </row>
    <row r="21055" spans="1:12" x14ac:dyDescent="0.25">
      <c r="A21055" s="5" t="str">
        <f t="shared" si="328"/>
        <v>1ZoneRemainder of System110106</v>
      </c>
      <c r="B21055" s="9">
        <v>1</v>
      </c>
      <c r="C21055" t="s">
        <v>135</v>
      </c>
      <c r="D21055" t="s">
        <v>152</v>
      </c>
      <c r="E21055" s="9">
        <v>11</v>
      </c>
      <c r="F21055" s="9">
        <v>0</v>
      </c>
      <c r="G21055" s="9">
        <v>10</v>
      </c>
      <c r="H21055" s="9">
        <v>6</v>
      </c>
      <c r="I21055" s="9">
        <v>0.69722431898117065</v>
      </c>
      <c r="J21055" s="9">
        <v>0.69722431898117065</v>
      </c>
      <c r="K21055" s="9">
        <v>0</v>
      </c>
      <c r="L21055" s="9">
        <v>62.160873413085938</v>
      </c>
    </row>
    <row r="21056" spans="1:12" x14ac:dyDescent="0.25">
      <c r="A21056" s="5" t="str">
        <f t="shared" si="328"/>
        <v>1ZoneRemainder of System110107</v>
      </c>
      <c r="B21056" s="9">
        <v>1</v>
      </c>
      <c r="C21056" t="s">
        <v>135</v>
      </c>
      <c r="D21056" t="s">
        <v>152</v>
      </c>
      <c r="E21056" s="9">
        <v>11</v>
      </c>
      <c r="F21056" s="9">
        <v>0</v>
      </c>
      <c r="G21056" s="9">
        <v>10</v>
      </c>
      <c r="H21056" s="9">
        <v>7</v>
      </c>
      <c r="I21056" s="9">
        <v>0.70863944292068481</v>
      </c>
      <c r="J21056" s="9">
        <v>0.70863944292068481</v>
      </c>
      <c r="K21056" s="9">
        <v>0</v>
      </c>
      <c r="L21056" s="9">
        <v>61.298225402832031</v>
      </c>
    </row>
    <row r="21057" spans="1:12" x14ac:dyDescent="0.25">
      <c r="A21057" s="5" t="str">
        <f t="shared" si="328"/>
        <v>1ZoneRemainder of System110108</v>
      </c>
      <c r="B21057" s="9">
        <v>1</v>
      </c>
      <c r="C21057" t="s">
        <v>135</v>
      </c>
      <c r="D21057" t="s">
        <v>152</v>
      </c>
      <c r="E21057" s="9">
        <v>11</v>
      </c>
      <c r="F21057" s="9">
        <v>0</v>
      </c>
      <c r="G21057" s="9">
        <v>10</v>
      </c>
      <c r="H21057" s="9">
        <v>8</v>
      </c>
      <c r="I21057" s="9">
        <v>0.6607862114906311</v>
      </c>
      <c r="J21057" s="9">
        <v>0.6607862114906311</v>
      </c>
      <c r="K21057" s="9">
        <v>0</v>
      </c>
      <c r="L21057" s="9">
        <v>60.760272979736328</v>
      </c>
    </row>
    <row r="21058" spans="1:12" x14ac:dyDescent="0.25">
      <c r="A21058" s="5" t="str">
        <f t="shared" si="328"/>
        <v>1ZoneRemainder of System110109</v>
      </c>
      <c r="B21058" s="9">
        <v>1</v>
      </c>
      <c r="C21058" t="s">
        <v>135</v>
      </c>
      <c r="D21058" t="s">
        <v>152</v>
      </c>
      <c r="E21058" s="9">
        <v>11</v>
      </c>
      <c r="F21058" s="9">
        <v>0</v>
      </c>
      <c r="G21058" s="9">
        <v>10</v>
      </c>
      <c r="H21058" s="9">
        <v>9</v>
      </c>
      <c r="I21058" s="9">
        <v>0.49921247363090515</v>
      </c>
      <c r="J21058" s="9">
        <v>0.49921247363090515</v>
      </c>
      <c r="K21058" s="9">
        <v>0</v>
      </c>
      <c r="L21058" s="9">
        <v>62.211513519287109</v>
      </c>
    </row>
    <row r="21059" spans="1:12" x14ac:dyDescent="0.25">
      <c r="A21059" s="5" t="str">
        <f t="shared" ref="A21059:A21122" si="329">B21059&amp;C21059&amp;D21059&amp;E21059&amp;F21059&amp;G21059&amp;H21059</f>
        <v>1ZoneRemainder of System1101010</v>
      </c>
      <c r="B21059" s="9">
        <v>1</v>
      </c>
      <c r="C21059" t="s">
        <v>135</v>
      </c>
      <c r="D21059" t="s">
        <v>152</v>
      </c>
      <c r="E21059" s="9">
        <v>11</v>
      </c>
      <c r="F21059" s="9">
        <v>0</v>
      </c>
      <c r="G21059" s="9">
        <v>10</v>
      </c>
      <c r="H21059" s="9">
        <v>10</v>
      </c>
      <c r="I21059" s="9">
        <v>0.36998814344406128</v>
      </c>
      <c r="J21059" s="9">
        <v>0.36998814344406128</v>
      </c>
      <c r="K21059" s="9">
        <v>0</v>
      </c>
      <c r="L21059" s="9">
        <v>67.545692443847656</v>
      </c>
    </row>
    <row r="21060" spans="1:12" x14ac:dyDescent="0.25">
      <c r="A21060" s="5" t="str">
        <f t="shared" si="329"/>
        <v>1ZoneRemainder of System1101011</v>
      </c>
      <c r="B21060" s="9">
        <v>1</v>
      </c>
      <c r="C21060" t="s">
        <v>135</v>
      </c>
      <c r="D21060" t="s">
        <v>152</v>
      </c>
      <c r="E21060" s="9">
        <v>11</v>
      </c>
      <c r="F21060" s="9">
        <v>0</v>
      </c>
      <c r="G21060" s="9">
        <v>10</v>
      </c>
      <c r="H21060" s="9">
        <v>11</v>
      </c>
      <c r="I21060" s="9">
        <v>0.29182186722755432</v>
      </c>
      <c r="J21060" s="9">
        <v>0.29182186722755432</v>
      </c>
      <c r="K21060" s="9">
        <v>0</v>
      </c>
      <c r="L21060" s="9">
        <v>74.422309875488281</v>
      </c>
    </row>
    <row r="21061" spans="1:12" x14ac:dyDescent="0.25">
      <c r="A21061" s="5" t="str">
        <f t="shared" si="329"/>
        <v>1ZoneRemainder of System1101012</v>
      </c>
      <c r="B21061" s="9">
        <v>1</v>
      </c>
      <c r="C21061" t="s">
        <v>135</v>
      </c>
      <c r="D21061" t="s">
        <v>152</v>
      </c>
      <c r="E21061" s="9">
        <v>11</v>
      </c>
      <c r="F21061" s="9">
        <v>0</v>
      </c>
      <c r="G21061" s="9">
        <v>10</v>
      </c>
      <c r="H21061" s="9">
        <v>12</v>
      </c>
      <c r="I21061" s="9">
        <v>0.24643954634666443</v>
      </c>
      <c r="J21061" s="9">
        <v>0.24643954634666443</v>
      </c>
      <c r="K21061" s="9">
        <v>0</v>
      </c>
      <c r="L21061" s="9">
        <v>80.172676086425781</v>
      </c>
    </row>
    <row r="21062" spans="1:12" x14ac:dyDescent="0.25">
      <c r="A21062" s="5" t="str">
        <f t="shared" si="329"/>
        <v>1ZoneRemainder of System1101013</v>
      </c>
      <c r="B21062" s="9">
        <v>1</v>
      </c>
      <c r="C21062" t="s">
        <v>135</v>
      </c>
      <c r="D21062" t="s">
        <v>152</v>
      </c>
      <c r="E21062" s="9">
        <v>11</v>
      </c>
      <c r="F21062" s="9">
        <v>0</v>
      </c>
      <c r="G21062" s="9">
        <v>10</v>
      </c>
      <c r="H21062" s="9">
        <v>13</v>
      </c>
      <c r="I21062" s="9">
        <v>0.35676437616348267</v>
      </c>
      <c r="J21062" s="9">
        <v>0.35676437616348267</v>
      </c>
      <c r="K21062" s="9">
        <v>0</v>
      </c>
      <c r="L21062" s="9">
        <v>83.869644165039063</v>
      </c>
    </row>
    <row r="21063" spans="1:12" x14ac:dyDescent="0.25">
      <c r="A21063" s="5" t="str">
        <f t="shared" si="329"/>
        <v>1ZoneRemainder of System1101014</v>
      </c>
      <c r="B21063" s="9">
        <v>1</v>
      </c>
      <c r="C21063" t="s">
        <v>135</v>
      </c>
      <c r="D21063" t="s">
        <v>152</v>
      </c>
      <c r="E21063" s="9">
        <v>11</v>
      </c>
      <c r="F21063" s="9">
        <v>0</v>
      </c>
      <c r="G21063" s="9">
        <v>10</v>
      </c>
      <c r="H21063" s="9">
        <v>14</v>
      </c>
      <c r="I21063" s="9">
        <v>0.53484737873077393</v>
      </c>
      <c r="J21063" s="9">
        <v>0.53484737873077393</v>
      </c>
      <c r="K21063" s="9">
        <v>0</v>
      </c>
      <c r="L21063" s="9">
        <v>85.896041870117188</v>
      </c>
    </row>
    <row r="21064" spans="1:12" x14ac:dyDescent="0.25">
      <c r="A21064" s="5" t="str">
        <f t="shared" si="329"/>
        <v>1ZoneRemainder of System1101015</v>
      </c>
      <c r="B21064" s="9">
        <v>1</v>
      </c>
      <c r="C21064" t="s">
        <v>135</v>
      </c>
      <c r="D21064" t="s">
        <v>152</v>
      </c>
      <c r="E21064" s="9">
        <v>11</v>
      </c>
      <c r="F21064" s="9">
        <v>0</v>
      </c>
      <c r="G21064" s="9">
        <v>10</v>
      </c>
      <c r="H21064" s="9">
        <v>15</v>
      </c>
      <c r="I21064" s="9">
        <v>0.76811075210571289</v>
      </c>
      <c r="J21064" s="9">
        <v>0.76811075210571289</v>
      </c>
      <c r="K21064" s="9">
        <v>0</v>
      </c>
      <c r="L21064" s="9">
        <v>86.99493408203125</v>
      </c>
    </row>
    <row r="21065" spans="1:12" x14ac:dyDescent="0.25">
      <c r="A21065" s="5" t="str">
        <f t="shared" si="329"/>
        <v>1ZoneRemainder of System1101016</v>
      </c>
      <c r="B21065" s="9">
        <v>1</v>
      </c>
      <c r="C21065" t="s">
        <v>135</v>
      </c>
      <c r="D21065" t="s">
        <v>152</v>
      </c>
      <c r="E21065" s="9">
        <v>11</v>
      </c>
      <c r="F21065" s="9">
        <v>0</v>
      </c>
      <c r="G21065" s="9">
        <v>10</v>
      </c>
      <c r="H21065" s="9">
        <v>16</v>
      </c>
      <c r="I21065" s="9">
        <v>1.0654200315475464</v>
      </c>
      <c r="J21065" s="9">
        <v>1.0654200315475464</v>
      </c>
      <c r="K21065" s="9">
        <v>0</v>
      </c>
      <c r="L21065" s="9">
        <v>87.580146789550781</v>
      </c>
    </row>
    <row r="21066" spans="1:12" x14ac:dyDescent="0.25">
      <c r="A21066" s="5" t="str">
        <f t="shared" si="329"/>
        <v>1ZoneRemainder of System1101017</v>
      </c>
      <c r="B21066" s="9">
        <v>1</v>
      </c>
      <c r="C21066" t="s">
        <v>135</v>
      </c>
      <c r="D21066" t="s">
        <v>152</v>
      </c>
      <c r="E21066" s="9">
        <v>11</v>
      </c>
      <c r="F21066" s="9">
        <v>0</v>
      </c>
      <c r="G21066" s="9">
        <v>10</v>
      </c>
      <c r="H21066" s="9">
        <v>17</v>
      </c>
      <c r="I21066" s="9">
        <v>1.353305459022522</v>
      </c>
      <c r="J21066" s="9">
        <v>0.44338536262512207</v>
      </c>
      <c r="K21066" s="9">
        <v>2.6763927191495895E-2</v>
      </c>
      <c r="L21066" s="9">
        <v>87.272819519042969</v>
      </c>
    </row>
    <row r="21067" spans="1:12" x14ac:dyDescent="0.25">
      <c r="A21067" s="5" t="str">
        <f t="shared" si="329"/>
        <v>1ZoneRemainder of System1101018</v>
      </c>
      <c r="B21067" s="9">
        <v>1</v>
      </c>
      <c r="C21067" t="s">
        <v>135</v>
      </c>
      <c r="D21067" t="s">
        <v>152</v>
      </c>
      <c r="E21067" s="9">
        <v>11</v>
      </c>
      <c r="F21067" s="9">
        <v>0</v>
      </c>
      <c r="G21067" s="9">
        <v>10</v>
      </c>
      <c r="H21067" s="9">
        <v>18</v>
      </c>
      <c r="I21067" s="9">
        <v>1.6185976266860962</v>
      </c>
      <c r="J21067" s="9">
        <v>1.1312273740768433</v>
      </c>
      <c r="K21067" s="9">
        <v>5.2281968295574188E-2</v>
      </c>
      <c r="L21067" s="9">
        <v>85.578887939453125</v>
      </c>
    </row>
    <row r="21068" spans="1:12" x14ac:dyDescent="0.25">
      <c r="A21068" s="5" t="str">
        <f t="shared" si="329"/>
        <v>1ZoneRemainder of System1101019</v>
      </c>
      <c r="B21068" s="9">
        <v>1</v>
      </c>
      <c r="C21068" t="s">
        <v>135</v>
      </c>
      <c r="D21068" t="s">
        <v>152</v>
      </c>
      <c r="E21068" s="9">
        <v>11</v>
      </c>
      <c r="F21068" s="9">
        <v>0</v>
      </c>
      <c r="G21068" s="9">
        <v>10</v>
      </c>
      <c r="H21068" s="9">
        <v>19</v>
      </c>
      <c r="I21068" s="9">
        <v>1.7757986783981323</v>
      </c>
      <c r="J21068" s="9">
        <v>1.5160752534866333</v>
      </c>
      <c r="K21068" s="9">
        <v>5.0414260476827621E-2</v>
      </c>
      <c r="L21068" s="9">
        <v>82.16986083984375</v>
      </c>
    </row>
    <row r="21069" spans="1:12" x14ac:dyDescent="0.25">
      <c r="A21069" s="5" t="str">
        <f t="shared" si="329"/>
        <v>1ZoneRemainder of System1101020</v>
      </c>
      <c r="B21069" s="9">
        <v>1</v>
      </c>
      <c r="C21069" t="s">
        <v>135</v>
      </c>
      <c r="D21069" t="s">
        <v>152</v>
      </c>
      <c r="E21069" s="9">
        <v>11</v>
      </c>
      <c r="F21069" s="9">
        <v>0</v>
      </c>
      <c r="G21069" s="9">
        <v>10</v>
      </c>
      <c r="H21069" s="9">
        <v>20</v>
      </c>
      <c r="I21069" s="9">
        <v>1.7655256986618042</v>
      </c>
      <c r="J21069" s="9">
        <v>1.5642756223678589</v>
      </c>
      <c r="K21069" s="9">
        <v>1.833631843328476E-2</v>
      </c>
      <c r="L21069" s="9">
        <v>77.943283081054688</v>
      </c>
    </row>
    <row r="21070" spans="1:12" x14ac:dyDescent="0.25">
      <c r="A21070" s="5" t="str">
        <f t="shared" si="329"/>
        <v>1ZoneRemainder of System1101021</v>
      </c>
      <c r="B21070" s="9">
        <v>1</v>
      </c>
      <c r="C21070" t="s">
        <v>135</v>
      </c>
      <c r="D21070" t="s">
        <v>152</v>
      </c>
      <c r="E21070" s="9">
        <v>11</v>
      </c>
      <c r="F21070" s="9">
        <v>0</v>
      </c>
      <c r="G21070" s="9">
        <v>10</v>
      </c>
      <c r="H21070" s="9">
        <v>21</v>
      </c>
      <c r="I21070" s="9">
        <v>1.718340277671814</v>
      </c>
      <c r="J21070" s="9">
        <v>1.5427570343017578</v>
      </c>
      <c r="K21070" s="9">
        <v>2.374495193362236E-2</v>
      </c>
      <c r="L21070" s="9">
        <v>74.641624450683594</v>
      </c>
    </row>
    <row r="21071" spans="1:12" x14ac:dyDescent="0.25">
      <c r="A21071" s="5" t="str">
        <f t="shared" si="329"/>
        <v>1ZoneRemainder of System1101022</v>
      </c>
      <c r="B21071" s="9">
        <v>1</v>
      </c>
      <c r="C21071" t="s">
        <v>135</v>
      </c>
      <c r="D21071" t="s">
        <v>152</v>
      </c>
      <c r="E21071" s="9">
        <v>11</v>
      </c>
      <c r="F21071" s="9">
        <v>0</v>
      </c>
      <c r="G21071" s="9">
        <v>10</v>
      </c>
      <c r="H21071" s="9">
        <v>22</v>
      </c>
      <c r="I21071" s="9">
        <v>1.6192156076431274</v>
      </c>
      <c r="J21071" s="9">
        <v>2.0838565826416016</v>
      </c>
      <c r="K21071" s="9">
        <v>8.3782859146595001E-2</v>
      </c>
      <c r="L21071" s="9">
        <v>71.987007141113281</v>
      </c>
    </row>
    <row r="21072" spans="1:12" x14ac:dyDescent="0.25">
      <c r="A21072" s="5" t="str">
        <f t="shared" si="329"/>
        <v>1ZoneRemainder of System1101023</v>
      </c>
      <c r="B21072" s="9">
        <v>1</v>
      </c>
      <c r="C21072" t="s">
        <v>135</v>
      </c>
      <c r="D21072" t="s">
        <v>152</v>
      </c>
      <c r="E21072" s="9">
        <v>11</v>
      </c>
      <c r="F21072" s="9">
        <v>0</v>
      </c>
      <c r="G21072" s="9">
        <v>10</v>
      </c>
      <c r="H21072" s="9">
        <v>23</v>
      </c>
      <c r="I21072" s="9">
        <v>1.4536268711090088</v>
      </c>
      <c r="J21072" s="9">
        <v>1.6167715787887573</v>
      </c>
      <c r="K21072" s="9">
        <v>4.6243190765380859E-2</v>
      </c>
      <c r="L21072" s="9">
        <v>69.655357360839844</v>
      </c>
    </row>
    <row r="21073" spans="1:12" x14ac:dyDescent="0.25">
      <c r="A21073" s="5" t="str">
        <f t="shared" si="329"/>
        <v>1ZoneRemainder of System1101024</v>
      </c>
      <c r="B21073" s="9">
        <v>1</v>
      </c>
      <c r="C21073" t="s">
        <v>135</v>
      </c>
      <c r="D21073" t="s">
        <v>152</v>
      </c>
      <c r="E21073" s="9">
        <v>11</v>
      </c>
      <c r="F21073" s="9">
        <v>0</v>
      </c>
      <c r="G21073" s="9">
        <v>10</v>
      </c>
      <c r="H21073" s="9">
        <v>24</v>
      </c>
      <c r="I21073" s="9">
        <v>1.23127281665802</v>
      </c>
      <c r="J21073" s="9">
        <v>1.3122715950012207</v>
      </c>
      <c r="K21073" s="9">
        <v>2.9933689162135124E-2</v>
      </c>
      <c r="L21073" s="9">
        <v>68.342308044433594</v>
      </c>
    </row>
    <row r="21074" spans="1:12" x14ac:dyDescent="0.25">
      <c r="A21074" s="5" t="str">
        <f t="shared" si="329"/>
        <v>1ZoneRemainder of System11121</v>
      </c>
      <c r="B21074" s="9">
        <v>1</v>
      </c>
      <c r="C21074" t="s">
        <v>135</v>
      </c>
      <c r="D21074" t="s">
        <v>152</v>
      </c>
      <c r="E21074" s="9">
        <v>11</v>
      </c>
      <c r="F21074" s="9">
        <v>1</v>
      </c>
      <c r="G21074" s="9">
        <v>2</v>
      </c>
      <c r="H21074" s="9">
        <v>1</v>
      </c>
      <c r="I21074" s="9">
        <v>0.8149600625038147</v>
      </c>
      <c r="J21074" s="9">
        <v>0.8149600625038147</v>
      </c>
      <c r="K21074" s="9">
        <v>0</v>
      </c>
      <c r="L21074" s="9">
        <v>61.281909942626953</v>
      </c>
    </row>
    <row r="21075" spans="1:12" x14ac:dyDescent="0.25">
      <c r="A21075" s="5" t="str">
        <f t="shared" si="329"/>
        <v>1ZoneRemainder of System11122</v>
      </c>
      <c r="B21075" s="9">
        <v>1</v>
      </c>
      <c r="C21075" t="s">
        <v>135</v>
      </c>
      <c r="D21075" t="s">
        <v>152</v>
      </c>
      <c r="E21075" s="9">
        <v>11</v>
      </c>
      <c r="F21075" s="9">
        <v>1</v>
      </c>
      <c r="G21075" s="9">
        <v>2</v>
      </c>
      <c r="H21075" s="9">
        <v>2</v>
      </c>
      <c r="I21075" s="9">
        <v>0.72475069761276245</v>
      </c>
      <c r="J21075" s="9">
        <v>0.72475069761276245</v>
      </c>
      <c r="K21075" s="9">
        <v>0</v>
      </c>
      <c r="L21075" s="9">
        <v>59.742420196533203</v>
      </c>
    </row>
    <row r="21076" spans="1:12" x14ac:dyDescent="0.25">
      <c r="A21076" s="5" t="str">
        <f t="shared" si="329"/>
        <v>1ZoneRemainder of System11123</v>
      </c>
      <c r="B21076" s="9">
        <v>1</v>
      </c>
      <c r="C21076" t="s">
        <v>135</v>
      </c>
      <c r="D21076" t="s">
        <v>152</v>
      </c>
      <c r="E21076" s="9">
        <v>11</v>
      </c>
      <c r="F21076" s="9">
        <v>1</v>
      </c>
      <c r="G21076" s="9">
        <v>2</v>
      </c>
      <c r="H21076" s="9">
        <v>3</v>
      </c>
      <c r="I21076" s="9">
        <v>0.67023235559463501</v>
      </c>
      <c r="J21076" s="9">
        <v>0.67023235559463501</v>
      </c>
      <c r="K21076" s="9">
        <v>0</v>
      </c>
      <c r="L21076" s="9">
        <v>58.790443420410156</v>
      </c>
    </row>
    <row r="21077" spans="1:12" x14ac:dyDescent="0.25">
      <c r="A21077" s="5" t="str">
        <f t="shared" si="329"/>
        <v>1ZoneRemainder of System11124</v>
      </c>
      <c r="B21077" s="9">
        <v>1</v>
      </c>
      <c r="C21077" t="s">
        <v>135</v>
      </c>
      <c r="D21077" t="s">
        <v>152</v>
      </c>
      <c r="E21077" s="9">
        <v>11</v>
      </c>
      <c r="F21077" s="9">
        <v>1</v>
      </c>
      <c r="G21077" s="9">
        <v>2</v>
      </c>
      <c r="H21077" s="9">
        <v>4</v>
      </c>
      <c r="I21077" s="9">
        <v>0.63084912300109863</v>
      </c>
      <c r="J21077" s="9">
        <v>0.63084912300109863</v>
      </c>
      <c r="K21077" s="9">
        <v>0</v>
      </c>
      <c r="L21077" s="9">
        <v>57.88128662109375</v>
      </c>
    </row>
    <row r="21078" spans="1:12" x14ac:dyDescent="0.25">
      <c r="A21078" s="5" t="str">
        <f t="shared" si="329"/>
        <v>1ZoneRemainder of System11125</v>
      </c>
      <c r="B21078" s="9">
        <v>1</v>
      </c>
      <c r="C21078" t="s">
        <v>135</v>
      </c>
      <c r="D21078" t="s">
        <v>152</v>
      </c>
      <c r="E21078" s="9">
        <v>11</v>
      </c>
      <c r="F21078" s="9">
        <v>1</v>
      </c>
      <c r="G21078" s="9">
        <v>2</v>
      </c>
      <c r="H21078" s="9">
        <v>5</v>
      </c>
      <c r="I21078" s="9">
        <v>0.61270534992218018</v>
      </c>
      <c r="J21078" s="9">
        <v>0.61270534992218018</v>
      </c>
      <c r="K21078" s="9">
        <v>0</v>
      </c>
      <c r="L21078" s="9">
        <v>57.253391265869141</v>
      </c>
    </row>
    <row r="21079" spans="1:12" x14ac:dyDescent="0.25">
      <c r="A21079" s="5" t="str">
        <f t="shared" si="329"/>
        <v>1ZoneRemainder of System11126</v>
      </c>
      <c r="B21079" s="9">
        <v>1</v>
      </c>
      <c r="C21079" t="s">
        <v>135</v>
      </c>
      <c r="D21079" t="s">
        <v>152</v>
      </c>
      <c r="E21079" s="9">
        <v>11</v>
      </c>
      <c r="F21079" s="9">
        <v>1</v>
      </c>
      <c r="G21079" s="9">
        <v>2</v>
      </c>
      <c r="H21079" s="9">
        <v>6</v>
      </c>
      <c r="I21079" s="9">
        <v>0.62303853034973145</v>
      </c>
      <c r="J21079" s="9">
        <v>0.62303853034973145</v>
      </c>
      <c r="K21079" s="9">
        <v>0</v>
      </c>
      <c r="L21079" s="9">
        <v>56.016044616699219</v>
      </c>
    </row>
    <row r="21080" spans="1:12" x14ac:dyDescent="0.25">
      <c r="A21080" s="5" t="str">
        <f t="shared" si="329"/>
        <v>1ZoneRemainder of System11127</v>
      </c>
      <c r="B21080" s="9">
        <v>1</v>
      </c>
      <c r="C21080" t="s">
        <v>135</v>
      </c>
      <c r="D21080" t="s">
        <v>152</v>
      </c>
      <c r="E21080" s="9">
        <v>11</v>
      </c>
      <c r="F21080" s="9">
        <v>1</v>
      </c>
      <c r="G21080" s="9">
        <v>2</v>
      </c>
      <c r="H21080" s="9">
        <v>7</v>
      </c>
      <c r="I21080" s="9">
        <v>0.66112291812896729</v>
      </c>
      <c r="J21080" s="9">
        <v>0.66112291812896729</v>
      </c>
      <c r="K21080" s="9">
        <v>0</v>
      </c>
      <c r="L21080" s="9">
        <v>55.863090515136719</v>
      </c>
    </row>
    <row r="21081" spans="1:12" x14ac:dyDescent="0.25">
      <c r="A21081" s="5" t="str">
        <f t="shared" si="329"/>
        <v>1ZoneRemainder of System11128</v>
      </c>
      <c r="B21081" s="9">
        <v>1</v>
      </c>
      <c r="C21081" t="s">
        <v>135</v>
      </c>
      <c r="D21081" t="s">
        <v>152</v>
      </c>
      <c r="E21081" s="9">
        <v>11</v>
      </c>
      <c r="F21081" s="9">
        <v>1</v>
      </c>
      <c r="G21081" s="9">
        <v>2</v>
      </c>
      <c r="H21081" s="9">
        <v>8</v>
      </c>
      <c r="I21081" s="9">
        <v>0.61441445350646973</v>
      </c>
      <c r="J21081" s="9">
        <v>0.61441445350646973</v>
      </c>
      <c r="K21081" s="9">
        <v>0</v>
      </c>
      <c r="L21081" s="9">
        <v>55.255699157714844</v>
      </c>
    </row>
    <row r="21082" spans="1:12" x14ac:dyDescent="0.25">
      <c r="A21082" s="5" t="str">
        <f t="shared" si="329"/>
        <v>1ZoneRemainder of System11129</v>
      </c>
      <c r="B21082" s="9">
        <v>1</v>
      </c>
      <c r="C21082" t="s">
        <v>135</v>
      </c>
      <c r="D21082" t="s">
        <v>152</v>
      </c>
      <c r="E21082" s="9">
        <v>11</v>
      </c>
      <c r="F21082" s="9">
        <v>1</v>
      </c>
      <c r="G21082" s="9">
        <v>2</v>
      </c>
      <c r="H21082" s="9">
        <v>9</v>
      </c>
      <c r="I21082" s="9">
        <v>0.44637811183929443</v>
      </c>
      <c r="J21082" s="9">
        <v>0.44637811183929443</v>
      </c>
      <c r="K21082" s="9">
        <v>0</v>
      </c>
      <c r="L21082" s="9">
        <v>57.459384918212891</v>
      </c>
    </row>
    <row r="21083" spans="1:12" x14ac:dyDescent="0.25">
      <c r="A21083" s="5" t="str">
        <f t="shared" si="329"/>
        <v>1ZoneRemainder of System111210</v>
      </c>
      <c r="B21083" s="9">
        <v>1</v>
      </c>
      <c r="C21083" t="s">
        <v>135</v>
      </c>
      <c r="D21083" t="s">
        <v>152</v>
      </c>
      <c r="E21083" s="9">
        <v>11</v>
      </c>
      <c r="F21083" s="9">
        <v>1</v>
      </c>
      <c r="G21083" s="9">
        <v>2</v>
      </c>
      <c r="H21083" s="9">
        <v>10</v>
      </c>
      <c r="I21083" s="9">
        <v>0.28373429179191589</v>
      </c>
      <c r="J21083" s="9">
        <v>0.28373429179191589</v>
      </c>
      <c r="K21083" s="9">
        <v>0</v>
      </c>
      <c r="L21083" s="9">
        <v>62.626480102539063</v>
      </c>
    </row>
    <row r="21084" spans="1:12" x14ac:dyDescent="0.25">
      <c r="A21084" s="5" t="str">
        <f t="shared" si="329"/>
        <v>1ZoneRemainder of System111211</v>
      </c>
      <c r="B21084" s="9">
        <v>1</v>
      </c>
      <c r="C21084" t="s">
        <v>135</v>
      </c>
      <c r="D21084" t="s">
        <v>152</v>
      </c>
      <c r="E21084" s="9">
        <v>11</v>
      </c>
      <c r="F21084" s="9">
        <v>1</v>
      </c>
      <c r="G21084" s="9">
        <v>2</v>
      </c>
      <c r="H21084" s="9">
        <v>11</v>
      </c>
      <c r="I21084" s="9">
        <v>0.12422795593738556</v>
      </c>
      <c r="J21084" s="9">
        <v>0.12422795593738556</v>
      </c>
      <c r="K21084" s="9">
        <v>0</v>
      </c>
      <c r="L21084" s="9">
        <v>69.347358703613281</v>
      </c>
    </row>
    <row r="21085" spans="1:12" x14ac:dyDescent="0.25">
      <c r="A21085" s="5" t="str">
        <f t="shared" si="329"/>
        <v>1ZoneRemainder of System111212</v>
      </c>
      <c r="B21085" s="9">
        <v>1</v>
      </c>
      <c r="C21085" t="s">
        <v>135</v>
      </c>
      <c r="D21085" t="s">
        <v>152</v>
      </c>
      <c r="E21085" s="9">
        <v>11</v>
      </c>
      <c r="F21085" s="9">
        <v>1</v>
      </c>
      <c r="G21085" s="9">
        <v>2</v>
      </c>
      <c r="H21085" s="9">
        <v>12</v>
      </c>
      <c r="I21085" s="9">
        <v>7.2627253830432892E-3</v>
      </c>
      <c r="J21085" s="9">
        <v>7.2627253830432892E-3</v>
      </c>
      <c r="K21085" s="9">
        <v>0</v>
      </c>
      <c r="L21085" s="9">
        <v>75.2039794921875</v>
      </c>
    </row>
    <row r="21086" spans="1:12" x14ac:dyDescent="0.25">
      <c r="A21086" s="5" t="str">
        <f t="shared" si="329"/>
        <v>1ZoneRemainder of System111213</v>
      </c>
      <c r="B21086" s="9">
        <v>1</v>
      </c>
      <c r="C21086" t="s">
        <v>135</v>
      </c>
      <c r="D21086" t="s">
        <v>152</v>
      </c>
      <c r="E21086" s="9">
        <v>11</v>
      </c>
      <c r="F21086" s="9">
        <v>1</v>
      </c>
      <c r="G21086" s="9">
        <v>2</v>
      </c>
      <c r="H21086" s="9">
        <v>13</v>
      </c>
      <c r="I21086" s="9">
        <v>4.1214920580387115E-2</v>
      </c>
      <c r="J21086" s="9">
        <v>4.1214920580387115E-2</v>
      </c>
      <c r="K21086" s="9">
        <v>0</v>
      </c>
      <c r="L21086" s="9">
        <v>79.221275329589844</v>
      </c>
    </row>
    <row r="21087" spans="1:12" x14ac:dyDescent="0.25">
      <c r="A21087" s="5" t="str">
        <f t="shared" si="329"/>
        <v>1ZoneRemainder of System111214</v>
      </c>
      <c r="B21087" s="9">
        <v>1</v>
      </c>
      <c r="C21087" t="s">
        <v>135</v>
      </c>
      <c r="D21087" t="s">
        <v>152</v>
      </c>
      <c r="E21087" s="9">
        <v>11</v>
      </c>
      <c r="F21087" s="9">
        <v>1</v>
      </c>
      <c r="G21087" s="9">
        <v>2</v>
      </c>
      <c r="H21087" s="9">
        <v>14</v>
      </c>
      <c r="I21087" s="9">
        <v>0.15016178786754608</v>
      </c>
      <c r="J21087" s="9">
        <v>0.15016178786754608</v>
      </c>
      <c r="K21087" s="9">
        <v>0</v>
      </c>
      <c r="L21087" s="9">
        <v>81.457221984863281</v>
      </c>
    </row>
    <row r="21088" spans="1:12" x14ac:dyDescent="0.25">
      <c r="A21088" s="5" t="str">
        <f t="shared" si="329"/>
        <v>1ZoneRemainder of System111215</v>
      </c>
      <c r="B21088" s="9">
        <v>1</v>
      </c>
      <c r="C21088" t="s">
        <v>135</v>
      </c>
      <c r="D21088" t="s">
        <v>152</v>
      </c>
      <c r="E21088" s="9">
        <v>11</v>
      </c>
      <c r="F21088" s="9">
        <v>1</v>
      </c>
      <c r="G21088" s="9">
        <v>2</v>
      </c>
      <c r="H21088" s="9">
        <v>15</v>
      </c>
      <c r="I21088" s="9">
        <v>0.33384707570075989</v>
      </c>
      <c r="J21088" s="9">
        <v>0.33384707570075989</v>
      </c>
      <c r="K21088" s="9">
        <v>0</v>
      </c>
      <c r="L21088" s="9">
        <v>82.869415283203125</v>
      </c>
    </row>
    <row r="21089" spans="1:12" x14ac:dyDescent="0.25">
      <c r="A21089" s="5" t="str">
        <f t="shared" si="329"/>
        <v>1ZoneRemainder of System111216</v>
      </c>
      <c r="B21089" s="9">
        <v>1</v>
      </c>
      <c r="C21089" t="s">
        <v>135</v>
      </c>
      <c r="D21089" t="s">
        <v>152</v>
      </c>
      <c r="E21089" s="9">
        <v>11</v>
      </c>
      <c r="F21089" s="9">
        <v>1</v>
      </c>
      <c r="G21089" s="9">
        <v>2</v>
      </c>
      <c r="H21089" s="9">
        <v>16</v>
      </c>
      <c r="I21089" s="9">
        <v>0.59568631649017334</v>
      </c>
      <c r="J21089" s="9">
        <v>0.59568631649017334</v>
      </c>
      <c r="K21089" s="9">
        <v>0</v>
      </c>
      <c r="L21089" s="9">
        <v>83.684890747070313</v>
      </c>
    </row>
    <row r="21090" spans="1:12" x14ac:dyDescent="0.25">
      <c r="A21090" s="5" t="str">
        <f t="shared" si="329"/>
        <v>1ZoneRemainder of System111217</v>
      </c>
      <c r="B21090" s="9">
        <v>1</v>
      </c>
      <c r="C21090" t="s">
        <v>135</v>
      </c>
      <c r="D21090" t="s">
        <v>152</v>
      </c>
      <c r="E21090" s="9">
        <v>11</v>
      </c>
      <c r="F21090" s="9">
        <v>1</v>
      </c>
      <c r="G21090" s="9">
        <v>2</v>
      </c>
      <c r="H21090" s="9">
        <v>17</v>
      </c>
      <c r="I21090" s="9">
        <v>0.87100702524185181</v>
      </c>
      <c r="J21090" s="9">
        <v>0.43707484006881714</v>
      </c>
      <c r="K21090" s="9">
        <v>4.06515933573246E-2</v>
      </c>
      <c r="L21090" s="9">
        <v>82.9246826171875</v>
      </c>
    </row>
    <row r="21091" spans="1:12" x14ac:dyDescent="0.25">
      <c r="A21091" s="5" t="str">
        <f t="shared" si="329"/>
        <v>1ZoneRemainder of System111218</v>
      </c>
      <c r="B21091" s="9">
        <v>1</v>
      </c>
      <c r="C21091" t="s">
        <v>135</v>
      </c>
      <c r="D21091" t="s">
        <v>152</v>
      </c>
      <c r="E21091" s="9">
        <v>11</v>
      </c>
      <c r="F21091" s="9">
        <v>1</v>
      </c>
      <c r="G21091" s="9">
        <v>2</v>
      </c>
      <c r="H21091" s="9">
        <v>18</v>
      </c>
      <c r="I21091" s="9">
        <v>1.1319783926010132</v>
      </c>
      <c r="J21091" s="9">
        <v>0.75124382972717285</v>
      </c>
      <c r="K21091" s="9">
        <v>7.6716847717761993E-2</v>
      </c>
      <c r="L21091" s="9">
        <v>80.614913940429688</v>
      </c>
    </row>
    <row r="21092" spans="1:12" x14ac:dyDescent="0.25">
      <c r="A21092" s="5" t="str">
        <f t="shared" si="329"/>
        <v>1ZoneRemainder of System111219</v>
      </c>
      <c r="B21092" s="9">
        <v>1</v>
      </c>
      <c r="C21092" t="s">
        <v>135</v>
      </c>
      <c r="D21092" t="s">
        <v>152</v>
      </c>
      <c r="E21092" s="9">
        <v>11</v>
      </c>
      <c r="F21092" s="9">
        <v>1</v>
      </c>
      <c r="G21092" s="9">
        <v>2</v>
      </c>
      <c r="H21092" s="9">
        <v>19</v>
      </c>
      <c r="I21092" s="9">
        <v>1.3087711334228516</v>
      </c>
      <c r="J21092" s="9">
        <v>1.132659912109375</v>
      </c>
      <c r="K21092" s="9">
        <v>7.1138747036457062E-2</v>
      </c>
      <c r="L21092" s="9">
        <v>76.632308959960938</v>
      </c>
    </row>
    <row r="21093" spans="1:12" x14ac:dyDescent="0.25">
      <c r="A21093" s="5" t="str">
        <f t="shared" si="329"/>
        <v>1ZoneRemainder of System111220</v>
      </c>
      <c r="B21093" s="9">
        <v>1</v>
      </c>
      <c r="C21093" t="s">
        <v>135</v>
      </c>
      <c r="D21093" t="s">
        <v>152</v>
      </c>
      <c r="E21093" s="9">
        <v>11</v>
      </c>
      <c r="F21093" s="9">
        <v>1</v>
      </c>
      <c r="G21093" s="9">
        <v>2</v>
      </c>
      <c r="H21093" s="9">
        <v>20</v>
      </c>
      <c r="I21093" s="9">
        <v>1.3461260795593262</v>
      </c>
      <c r="J21093" s="9">
        <v>1.181257963180542</v>
      </c>
      <c r="K21093" s="9">
        <v>2.6038864627480507E-2</v>
      </c>
      <c r="L21093" s="9">
        <v>73.263290405273438</v>
      </c>
    </row>
    <row r="21094" spans="1:12" x14ac:dyDescent="0.25">
      <c r="A21094" s="5" t="str">
        <f t="shared" si="329"/>
        <v>1ZoneRemainder of System111221</v>
      </c>
      <c r="B21094" s="9">
        <v>1</v>
      </c>
      <c r="C21094" t="s">
        <v>135</v>
      </c>
      <c r="D21094" t="s">
        <v>152</v>
      </c>
      <c r="E21094" s="9">
        <v>11</v>
      </c>
      <c r="F21094" s="9">
        <v>1</v>
      </c>
      <c r="G21094" s="9">
        <v>2</v>
      </c>
      <c r="H21094" s="9">
        <v>21</v>
      </c>
      <c r="I21094" s="9">
        <v>1.3414114713668823</v>
      </c>
      <c r="J21094" s="9">
        <v>1.1983480453491211</v>
      </c>
      <c r="K21094" s="9">
        <v>3.0745860189199448E-2</v>
      </c>
      <c r="L21094" s="9">
        <v>70.45843505859375</v>
      </c>
    </row>
    <row r="21095" spans="1:12" x14ac:dyDescent="0.25">
      <c r="A21095" s="5" t="str">
        <f t="shared" si="329"/>
        <v>1ZoneRemainder of System111222</v>
      </c>
      <c r="B21095" s="9">
        <v>1</v>
      </c>
      <c r="C21095" t="s">
        <v>135</v>
      </c>
      <c r="D21095" t="s">
        <v>152</v>
      </c>
      <c r="E21095" s="9">
        <v>11</v>
      </c>
      <c r="F21095" s="9">
        <v>1</v>
      </c>
      <c r="G21095" s="9">
        <v>2</v>
      </c>
      <c r="H21095" s="9">
        <v>22</v>
      </c>
      <c r="I21095" s="9">
        <v>1.2722219228744507</v>
      </c>
      <c r="J21095" s="9">
        <v>1.6036984920501709</v>
      </c>
      <c r="K21095" s="9">
        <v>0.10905333608388901</v>
      </c>
      <c r="L21095" s="9">
        <v>68.261505126953125</v>
      </c>
    </row>
    <row r="21096" spans="1:12" x14ac:dyDescent="0.25">
      <c r="A21096" s="5" t="str">
        <f t="shared" si="329"/>
        <v>1ZoneRemainder of System111223</v>
      </c>
      <c r="B21096" s="9">
        <v>1</v>
      </c>
      <c r="C21096" t="s">
        <v>135</v>
      </c>
      <c r="D21096" t="s">
        <v>152</v>
      </c>
      <c r="E21096" s="9">
        <v>11</v>
      </c>
      <c r="F21096" s="9">
        <v>1</v>
      </c>
      <c r="G21096" s="9">
        <v>2</v>
      </c>
      <c r="H21096" s="9">
        <v>23</v>
      </c>
      <c r="I21096" s="9">
        <v>1.1551733016967773</v>
      </c>
      <c r="J21096" s="9">
        <v>1.3145419359207153</v>
      </c>
      <c r="K21096" s="9">
        <v>5.8293178677558899E-2</v>
      </c>
      <c r="L21096" s="9">
        <v>66.396675109863281</v>
      </c>
    </row>
    <row r="21097" spans="1:12" x14ac:dyDescent="0.25">
      <c r="A21097" s="5" t="str">
        <f t="shared" si="329"/>
        <v>1ZoneRemainder of System111224</v>
      </c>
      <c r="B21097" s="9">
        <v>1</v>
      </c>
      <c r="C21097" t="s">
        <v>135</v>
      </c>
      <c r="D21097" t="s">
        <v>152</v>
      </c>
      <c r="E21097" s="9">
        <v>11</v>
      </c>
      <c r="F21097" s="9">
        <v>1</v>
      </c>
      <c r="G21097" s="9">
        <v>2</v>
      </c>
      <c r="H21097" s="9">
        <v>24</v>
      </c>
      <c r="I21097" s="9">
        <v>0.98331314325332642</v>
      </c>
      <c r="J21097" s="9">
        <v>1.0587178468704224</v>
      </c>
      <c r="K21097" s="9">
        <v>3.9405450224876404E-2</v>
      </c>
      <c r="L21097" s="9">
        <v>64.611244201660156</v>
      </c>
    </row>
    <row r="21098" spans="1:12" x14ac:dyDescent="0.25">
      <c r="A21098" s="5" t="str">
        <f t="shared" si="329"/>
        <v>1ZoneRemainder of System111101</v>
      </c>
      <c r="B21098" s="9">
        <v>1</v>
      </c>
      <c r="C21098" t="s">
        <v>135</v>
      </c>
      <c r="D21098" t="s">
        <v>152</v>
      </c>
      <c r="E21098" s="9">
        <v>11</v>
      </c>
      <c r="F21098" s="9">
        <v>1</v>
      </c>
      <c r="G21098" s="9">
        <v>10</v>
      </c>
      <c r="H21098" s="9">
        <v>1</v>
      </c>
      <c r="I21098" s="9">
        <v>1.0325438976287842</v>
      </c>
      <c r="J21098" s="9">
        <v>1.0325438976287842</v>
      </c>
      <c r="K21098" s="9">
        <v>0</v>
      </c>
      <c r="L21098" s="9">
        <v>67.667648315429688</v>
      </c>
    </row>
    <row r="21099" spans="1:12" x14ac:dyDescent="0.25">
      <c r="A21099" s="5" t="str">
        <f t="shared" si="329"/>
        <v>1ZoneRemainder of System111102</v>
      </c>
      <c r="B21099" s="9">
        <v>1</v>
      </c>
      <c r="C21099" t="s">
        <v>135</v>
      </c>
      <c r="D21099" t="s">
        <v>152</v>
      </c>
      <c r="E21099" s="9">
        <v>11</v>
      </c>
      <c r="F21099" s="9">
        <v>1</v>
      </c>
      <c r="G21099" s="9">
        <v>10</v>
      </c>
      <c r="H21099" s="9">
        <v>2</v>
      </c>
      <c r="I21099" s="9">
        <v>0.89915817975997925</v>
      </c>
      <c r="J21099" s="9">
        <v>0.89915817975997925</v>
      </c>
      <c r="K21099" s="9">
        <v>0</v>
      </c>
      <c r="L21099" s="9">
        <v>66.386116027832031</v>
      </c>
    </row>
    <row r="21100" spans="1:12" x14ac:dyDescent="0.25">
      <c r="A21100" s="5" t="str">
        <f t="shared" si="329"/>
        <v>1ZoneRemainder of System111103</v>
      </c>
      <c r="B21100" s="9">
        <v>1</v>
      </c>
      <c r="C21100" t="s">
        <v>135</v>
      </c>
      <c r="D21100" t="s">
        <v>152</v>
      </c>
      <c r="E21100" s="9">
        <v>11</v>
      </c>
      <c r="F21100" s="9">
        <v>1</v>
      </c>
      <c r="G21100" s="9">
        <v>10</v>
      </c>
      <c r="H21100" s="9">
        <v>3</v>
      </c>
      <c r="I21100" s="9">
        <v>0.80857843160629272</v>
      </c>
      <c r="J21100" s="9">
        <v>0.80857843160629272</v>
      </c>
      <c r="K21100" s="9">
        <v>0</v>
      </c>
      <c r="L21100" s="9">
        <v>65.241065979003906</v>
      </c>
    </row>
    <row r="21101" spans="1:12" x14ac:dyDescent="0.25">
      <c r="A21101" s="5" t="str">
        <f t="shared" si="329"/>
        <v>1ZoneRemainder of System111104</v>
      </c>
      <c r="B21101" s="9">
        <v>1</v>
      </c>
      <c r="C21101" t="s">
        <v>135</v>
      </c>
      <c r="D21101" t="s">
        <v>152</v>
      </c>
      <c r="E21101" s="9">
        <v>11</v>
      </c>
      <c r="F21101" s="9">
        <v>1</v>
      </c>
      <c r="G21101" s="9">
        <v>10</v>
      </c>
      <c r="H21101" s="9">
        <v>4</v>
      </c>
      <c r="I21101" s="9">
        <v>0.74185460805892944</v>
      </c>
      <c r="J21101" s="9">
        <v>0.74185460805892944</v>
      </c>
      <c r="K21101" s="9">
        <v>0</v>
      </c>
      <c r="L21101" s="9">
        <v>63.866580963134766</v>
      </c>
    </row>
    <row r="21102" spans="1:12" x14ac:dyDescent="0.25">
      <c r="A21102" s="5" t="str">
        <f t="shared" si="329"/>
        <v>1ZoneRemainder of System111105</v>
      </c>
      <c r="B21102" s="9">
        <v>1</v>
      </c>
      <c r="C21102" t="s">
        <v>135</v>
      </c>
      <c r="D21102" t="s">
        <v>152</v>
      </c>
      <c r="E21102" s="9">
        <v>11</v>
      </c>
      <c r="F21102" s="9">
        <v>1</v>
      </c>
      <c r="G21102" s="9">
        <v>10</v>
      </c>
      <c r="H21102" s="9">
        <v>5</v>
      </c>
      <c r="I21102" s="9">
        <v>0.70452278852462769</v>
      </c>
      <c r="J21102" s="9">
        <v>0.70452278852462769</v>
      </c>
      <c r="K21102" s="9">
        <v>0</v>
      </c>
      <c r="L21102" s="9">
        <v>62.926750183105469</v>
      </c>
    </row>
    <row r="21103" spans="1:12" x14ac:dyDescent="0.25">
      <c r="A21103" s="5" t="str">
        <f t="shared" si="329"/>
        <v>1ZoneRemainder of System111106</v>
      </c>
      <c r="B21103" s="9">
        <v>1</v>
      </c>
      <c r="C21103" t="s">
        <v>135</v>
      </c>
      <c r="D21103" t="s">
        <v>152</v>
      </c>
      <c r="E21103" s="9">
        <v>11</v>
      </c>
      <c r="F21103" s="9">
        <v>1</v>
      </c>
      <c r="G21103" s="9">
        <v>10</v>
      </c>
      <c r="H21103" s="9">
        <v>6</v>
      </c>
      <c r="I21103" s="9">
        <v>0.69722431898117065</v>
      </c>
      <c r="J21103" s="9">
        <v>0.69722431898117065</v>
      </c>
      <c r="K21103" s="9">
        <v>0</v>
      </c>
      <c r="L21103" s="9">
        <v>62.160873413085938</v>
      </c>
    </row>
    <row r="21104" spans="1:12" x14ac:dyDescent="0.25">
      <c r="A21104" s="5" t="str">
        <f t="shared" si="329"/>
        <v>1ZoneRemainder of System111107</v>
      </c>
      <c r="B21104" s="9">
        <v>1</v>
      </c>
      <c r="C21104" t="s">
        <v>135</v>
      </c>
      <c r="D21104" t="s">
        <v>152</v>
      </c>
      <c r="E21104" s="9">
        <v>11</v>
      </c>
      <c r="F21104" s="9">
        <v>1</v>
      </c>
      <c r="G21104" s="9">
        <v>10</v>
      </c>
      <c r="H21104" s="9">
        <v>7</v>
      </c>
      <c r="I21104" s="9">
        <v>0.70863944292068481</v>
      </c>
      <c r="J21104" s="9">
        <v>0.70863944292068481</v>
      </c>
      <c r="K21104" s="9">
        <v>0</v>
      </c>
      <c r="L21104" s="9">
        <v>61.298225402832031</v>
      </c>
    </row>
    <row r="21105" spans="1:12" x14ac:dyDescent="0.25">
      <c r="A21105" s="5" t="str">
        <f t="shared" si="329"/>
        <v>1ZoneRemainder of System111108</v>
      </c>
      <c r="B21105" s="9">
        <v>1</v>
      </c>
      <c r="C21105" t="s">
        <v>135</v>
      </c>
      <c r="D21105" t="s">
        <v>152</v>
      </c>
      <c r="E21105" s="9">
        <v>11</v>
      </c>
      <c r="F21105" s="9">
        <v>1</v>
      </c>
      <c r="G21105" s="9">
        <v>10</v>
      </c>
      <c r="H21105" s="9">
        <v>8</v>
      </c>
      <c r="I21105" s="9">
        <v>0.6607862114906311</v>
      </c>
      <c r="J21105" s="9">
        <v>0.6607862114906311</v>
      </c>
      <c r="K21105" s="9">
        <v>0</v>
      </c>
      <c r="L21105" s="9">
        <v>60.760272979736328</v>
      </c>
    </row>
    <row r="21106" spans="1:12" x14ac:dyDescent="0.25">
      <c r="A21106" s="5" t="str">
        <f t="shared" si="329"/>
        <v>1ZoneRemainder of System111109</v>
      </c>
      <c r="B21106" s="9">
        <v>1</v>
      </c>
      <c r="C21106" t="s">
        <v>135</v>
      </c>
      <c r="D21106" t="s">
        <v>152</v>
      </c>
      <c r="E21106" s="9">
        <v>11</v>
      </c>
      <c r="F21106" s="9">
        <v>1</v>
      </c>
      <c r="G21106" s="9">
        <v>10</v>
      </c>
      <c r="H21106" s="9">
        <v>9</v>
      </c>
      <c r="I21106" s="9">
        <v>0.49921247363090515</v>
      </c>
      <c r="J21106" s="9">
        <v>0.49921247363090515</v>
      </c>
      <c r="K21106" s="9">
        <v>0</v>
      </c>
      <c r="L21106" s="9">
        <v>62.211513519287109</v>
      </c>
    </row>
    <row r="21107" spans="1:12" x14ac:dyDescent="0.25">
      <c r="A21107" s="5" t="str">
        <f t="shared" si="329"/>
        <v>1ZoneRemainder of System1111010</v>
      </c>
      <c r="B21107" s="9">
        <v>1</v>
      </c>
      <c r="C21107" t="s">
        <v>135</v>
      </c>
      <c r="D21107" t="s">
        <v>152</v>
      </c>
      <c r="E21107" s="9">
        <v>11</v>
      </c>
      <c r="F21107" s="9">
        <v>1</v>
      </c>
      <c r="G21107" s="9">
        <v>10</v>
      </c>
      <c r="H21107" s="9">
        <v>10</v>
      </c>
      <c r="I21107" s="9">
        <v>0.36998814344406128</v>
      </c>
      <c r="J21107" s="9">
        <v>0.36998814344406128</v>
      </c>
      <c r="K21107" s="9">
        <v>0</v>
      </c>
      <c r="L21107" s="9">
        <v>67.545692443847656</v>
      </c>
    </row>
    <row r="21108" spans="1:12" x14ac:dyDescent="0.25">
      <c r="A21108" s="5" t="str">
        <f t="shared" si="329"/>
        <v>1ZoneRemainder of System1111011</v>
      </c>
      <c r="B21108" s="9">
        <v>1</v>
      </c>
      <c r="C21108" t="s">
        <v>135</v>
      </c>
      <c r="D21108" t="s">
        <v>152</v>
      </c>
      <c r="E21108" s="9">
        <v>11</v>
      </c>
      <c r="F21108" s="9">
        <v>1</v>
      </c>
      <c r="G21108" s="9">
        <v>10</v>
      </c>
      <c r="H21108" s="9">
        <v>11</v>
      </c>
      <c r="I21108" s="9">
        <v>0.29182186722755432</v>
      </c>
      <c r="J21108" s="9">
        <v>0.29182186722755432</v>
      </c>
      <c r="K21108" s="9">
        <v>0</v>
      </c>
      <c r="L21108" s="9">
        <v>74.422309875488281</v>
      </c>
    </row>
    <row r="21109" spans="1:12" x14ac:dyDescent="0.25">
      <c r="A21109" s="5" t="str">
        <f t="shared" si="329"/>
        <v>1ZoneRemainder of System1111012</v>
      </c>
      <c r="B21109" s="9">
        <v>1</v>
      </c>
      <c r="C21109" t="s">
        <v>135</v>
      </c>
      <c r="D21109" t="s">
        <v>152</v>
      </c>
      <c r="E21109" s="9">
        <v>11</v>
      </c>
      <c r="F21109" s="9">
        <v>1</v>
      </c>
      <c r="G21109" s="9">
        <v>10</v>
      </c>
      <c r="H21109" s="9">
        <v>12</v>
      </c>
      <c r="I21109" s="9">
        <v>0.24643954634666443</v>
      </c>
      <c r="J21109" s="9">
        <v>0.24643954634666443</v>
      </c>
      <c r="K21109" s="9">
        <v>0</v>
      </c>
      <c r="L21109" s="9">
        <v>80.172676086425781</v>
      </c>
    </row>
    <row r="21110" spans="1:12" x14ac:dyDescent="0.25">
      <c r="A21110" s="5" t="str">
        <f t="shared" si="329"/>
        <v>1ZoneRemainder of System1111013</v>
      </c>
      <c r="B21110" s="9">
        <v>1</v>
      </c>
      <c r="C21110" t="s">
        <v>135</v>
      </c>
      <c r="D21110" t="s">
        <v>152</v>
      </c>
      <c r="E21110" s="9">
        <v>11</v>
      </c>
      <c r="F21110" s="9">
        <v>1</v>
      </c>
      <c r="G21110" s="9">
        <v>10</v>
      </c>
      <c r="H21110" s="9">
        <v>13</v>
      </c>
      <c r="I21110" s="9">
        <v>0.35676437616348267</v>
      </c>
      <c r="J21110" s="9">
        <v>0.35676437616348267</v>
      </c>
      <c r="K21110" s="9">
        <v>0</v>
      </c>
      <c r="L21110" s="9">
        <v>83.869644165039063</v>
      </c>
    </row>
    <row r="21111" spans="1:12" x14ac:dyDescent="0.25">
      <c r="A21111" s="5" t="str">
        <f t="shared" si="329"/>
        <v>1ZoneRemainder of System1111014</v>
      </c>
      <c r="B21111" s="9">
        <v>1</v>
      </c>
      <c r="C21111" t="s">
        <v>135</v>
      </c>
      <c r="D21111" t="s">
        <v>152</v>
      </c>
      <c r="E21111" s="9">
        <v>11</v>
      </c>
      <c r="F21111" s="9">
        <v>1</v>
      </c>
      <c r="G21111" s="9">
        <v>10</v>
      </c>
      <c r="H21111" s="9">
        <v>14</v>
      </c>
      <c r="I21111" s="9">
        <v>0.53484737873077393</v>
      </c>
      <c r="J21111" s="9">
        <v>0.53484737873077393</v>
      </c>
      <c r="K21111" s="9">
        <v>0</v>
      </c>
      <c r="L21111" s="9">
        <v>85.896041870117188</v>
      </c>
    </row>
    <row r="21112" spans="1:12" x14ac:dyDescent="0.25">
      <c r="A21112" s="5" t="str">
        <f t="shared" si="329"/>
        <v>1ZoneRemainder of System1111015</v>
      </c>
      <c r="B21112" s="9">
        <v>1</v>
      </c>
      <c r="C21112" t="s">
        <v>135</v>
      </c>
      <c r="D21112" t="s">
        <v>152</v>
      </c>
      <c r="E21112" s="9">
        <v>11</v>
      </c>
      <c r="F21112" s="9">
        <v>1</v>
      </c>
      <c r="G21112" s="9">
        <v>10</v>
      </c>
      <c r="H21112" s="9">
        <v>15</v>
      </c>
      <c r="I21112" s="9">
        <v>0.76811075210571289</v>
      </c>
      <c r="J21112" s="9">
        <v>0.76811075210571289</v>
      </c>
      <c r="K21112" s="9">
        <v>0</v>
      </c>
      <c r="L21112" s="9">
        <v>86.99493408203125</v>
      </c>
    </row>
    <row r="21113" spans="1:12" x14ac:dyDescent="0.25">
      <c r="A21113" s="5" t="str">
        <f t="shared" si="329"/>
        <v>1ZoneRemainder of System1111016</v>
      </c>
      <c r="B21113" s="9">
        <v>1</v>
      </c>
      <c r="C21113" t="s">
        <v>135</v>
      </c>
      <c r="D21113" t="s">
        <v>152</v>
      </c>
      <c r="E21113" s="9">
        <v>11</v>
      </c>
      <c r="F21113" s="9">
        <v>1</v>
      </c>
      <c r="G21113" s="9">
        <v>10</v>
      </c>
      <c r="H21113" s="9">
        <v>16</v>
      </c>
      <c r="I21113" s="9">
        <v>1.0654200315475464</v>
      </c>
      <c r="J21113" s="9">
        <v>1.0654200315475464</v>
      </c>
      <c r="K21113" s="9">
        <v>0</v>
      </c>
      <c r="L21113" s="9">
        <v>87.580146789550781</v>
      </c>
    </row>
    <row r="21114" spans="1:12" x14ac:dyDescent="0.25">
      <c r="A21114" s="5" t="str">
        <f t="shared" si="329"/>
        <v>1ZoneRemainder of System1111017</v>
      </c>
      <c r="B21114" s="9">
        <v>1</v>
      </c>
      <c r="C21114" t="s">
        <v>135</v>
      </c>
      <c r="D21114" t="s">
        <v>152</v>
      </c>
      <c r="E21114" s="9">
        <v>11</v>
      </c>
      <c r="F21114" s="9">
        <v>1</v>
      </c>
      <c r="G21114" s="9">
        <v>10</v>
      </c>
      <c r="H21114" s="9">
        <v>17</v>
      </c>
      <c r="I21114" s="9">
        <v>1.353305459022522</v>
      </c>
      <c r="J21114" s="9">
        <v>0.44338536262512207</v>
      </c>
      <c r="K21114" s="9">
        <v>2.6763927191495895E-2</v>
      </c>
      <c r="L21114" s="9">
        <v>87.272819519042969</v>
      </c>
    </row>
    <row r="21115" spans="1:12" x14ac:dyDescent="0.25">
      <c r="A21115" s="5" t="str">
        <f t="shared" si="329"/>
        <v>1ZoneRemainder of System1111018</v>
      </c>
      <c r="B21115" s="9">
        <v>1</v>
      </c>
      <c r="C21115" t="s">
        <v>135</v>
      </c>
      <c r="D21115" t="s">
        <v>152</v>
      </c>
      <c r="E21115" s="9">
        <v>11</v>
      </c>
      <c r="F21115" s="9">
        <v>1</v>
      </c>
      <c r="G21115" s="9">
        <v>10</v>
      </c>
      <c r="H21115" s="9">
        <v>18</v>
      </c>
      <c r="I21115" s="9">
        <v>1.6185976266860962</v>
      </c>
      <c r="J21115" s="9">
        <v>1.1312273740768433</v>
      </c>
      <c r="K21115" s="9">
        <v>5.2281968295574188E-2</v>
      </c>
      <c r="L21115" s="9">
        <v>85.578887939453125</v>
      </c>
    </row>
    <row r="21116" spans="1:12" x14ac:dyDescent="0.25">
      <c r="A21116" s="5" t="str">
        <f t="shared" si="329"/>
        <v>1ZoneRemainder of System1111019</v>
      </c>
      <c r="B21116" s="9">
        <v>1</v>
      </c>
      <c r="C21116" t="s">
        <v>135</v>
      </c>
      <c r="D21116" t="s">
        <v>152</v>
      </c>
      <c r="E21116" s="9">
        <v>11</v>
      </c>
      <c r="F21116" s="9">
        <v>1</v>
      </c>
      <c r="G21116" s="9">
        <v>10</v>
      </c>
      <c r="H21116" s="9">
        <v>19</v>
      </c>
      <c r="I21116" s="9">
        <v>1.7757986783981323</v>
      </c>
      <c r="J21116" s="9">
        <v>1.5160752534866333</v>
      </c>
      <c r="K21116" s="9">
        <v>5.0414260476827621E-2</v>
      </c>
      <c r="L21116" s="9">
        <v>82.16986083984375</v>
      </c>
    </row>
    <row r="21117" spans="1:12" x14ac:dyDescent="0.25">
      <c r="A21117" s="5" t="str">
        <f t="shared" si="329"/>
        <v>1ZoneRemainder of System1111020</v>
      </c>
      <c r="B21117" s="9">
        <v>1</v>
      </c>
      <c r="C21117" t="s">
        <v>135</v>
      </c>
      <c r="D21117" t="s">
        <v>152</v>
      </c>
      <c r="E21117" s="9">
        <v>11</v>
      </c>
      <c r="F21117" s="9">
        <v>1</v>
      </c>
      <c r="G21117" s="9">
        <v>10</v>
      </c>
      <c r="H21117" s="9">
        <v>20</v>
      </c>
      <c r="I21117" s="9">
        <v>1.7655256986618042</v>
      </c>
      <c r="J21117" s="9">
        <v>1.5642756223678589</v>
      </c>
      <c r="K21117" s="9">
        <v>1.833631843328476E-2</v>
      </c>
      <c r="L21117" s="9">
        <v>77.943283081054688</v>
      </c>
    </row>
    <row r="21118" spans="1:12" x14ac:dyDescent="0.25">
      <c r="A21118" s="5" t="str">
        <f t="shared" si="329"/>
        <v>1ZoneRemainder of System1111021</v>
      </c>
      <c r="B21118" s="9">
        <v>1</v>
      </c>
      <c r="C21118" t="s">
        <v>135</v>
      </c>
      <c r="D21118" t="s">
        <v>152</v>
      </c>
      <c r="E21118" s="9">
        <v>11</v>
      </c>
      <c r="F21118" s="9">
        <v>1</v>
      </c>
      <c r="G21118" s="9">
        <v>10</v>
      </c>
      <c r="H21118" s="9">
        <v>21</v>
      </c>
      <c r="I21118" s="9">
        <v>1.718340277671814</v>
      </c>
      <c r="J21118" s="9">
        <v>1.5427570343017578</v>
      </c>
      <c r="K21118" s="9">
        <v>2.374495193362236E-2</v>
      </c>
      <c r="L21118" s="9">
        <v>74.641624450683594</v>
      </c>
    </row>
    <row r="21119" spans="1:12" x14ac:dyDescent="0.25">
      <c r="A21119" s="5" t="str">
        <f t="shared" si="329"/>
        <v>1ZoneRemainder of System1111022</v>
      </c>
      <c r="B21119" s="9">
        <v>1</v>
      </c>
      <c r="C21119" t="s">
        <v>135</v>
      </c>
      <c r="D21119" t="s">
        <v>152</v>
      </c>
      <c r="E21119" s="9">
        <v>11</v>
      </c>
      <c r="F21119" s="9">
        <v>1</v>
      </c>
      <c r="G21119" s="9">
        <v>10</v>
      </c>
      <c r="H21119" s="9">
        <v>22</v>
      </c>
      <c r="I21119" s="9">
        <v>1.6192156076431274</v>
      </c>
      <c r="J21119" s="9">
        <v>2.0838565826416016</v>
      </c>
      <c r="K21119" s="9">
        <v>8.3782859146595001E-2</v>
      </c>
      <c r="L21119" s="9">
        <v>71.987007141113281</v>
      </c>
    </row>
    <row r="21120" spans="1:12" x14ac:dyDescent="0.25">
      <c r="A21120" s="5" t="str">
        <f t="shared" si="329"/>
        <v>1ZoneRemainder of System1111023</v>
      </c>
      <c r="B21120" s="9">
        <v>1</v>
      </c>
      <c r="C21120" t="s">
        <v>135</v>
      </c>
      <c r="D21120" t="s">
        <v>152</v>
      </c>
      <c r="E21120" s="9">
        <v>11</v>
      </c>
      <c r="F21120" s="9">
        <v>1</v>
      </c>
      <c r="G21120" s="9">
        <v>10</v>
      </c>
      <c r="H21120" s="9">
        <v>23</v>
      </c>
      <c r="I21120" s="9">
        <v>1.4536268711090088</v>
      </c>
      <c r="J21120" s="9">
        <v>1.6167715787887573</v>
      </c>
      <c r="K21120" s="9">
        <v>4.6243190765380859E-2</v>
      </c>
      <c r="L21120" s="9">
        <v>69.655357360839844</v>
      </c>
    </row>
    <row r="21121" spans="1:12" x14ac:dyDescent="0.25">
      <c r="A21121" s="5" t="str">
        <f t="shared" si="329"/>
        <v>1ZoneRemainder of System1111024</v>
      </c>
      <c r="B21121" s="9">
        <v>1</v>
      </c>
      <c r="C21121" t="s">
        <v>135</v>
      </c>
      <c r="D21121" t="s">
        <v>152</v>
      </c>
      <c r="E21121" s="9">
        <v>11</v>
      </c>
      <c r="F21121" s="9">
        <v>1</v>
      </c>
      <c r="G21121" s="9">
        <v>10</v>
      </c>
      <c r="H21121" s="9">
        <v>24</v>
      </c>
      <c r="I21121" s="9">
        <v>1.23127281665802</v>
      </c>
      <c r="J21121" s="9">
        <v>1.3122715950012207</v>
      </c>
      <c r="K21121" s="9">
        <v>2.9933689162135124E-2</v>
      </c>
      <c r="L21121" s="9">
        <v>68.342308044433594</v>
      </c>
    </row>
    <row r="21122" spans="1:12" x14ac:dyDescent="0.25">
      <c r="A21122" s="5" t="str">
        <f t="shared" si="329"/>
        <v>1ZoneRemainder of System12021</v>
      </c>
      <c r="B21122" s="9">
        <v>1</v>
      </c>
      <c r="C21122" t="s">
        <v>135</v>
      </c>
      <c r="D21122" t="s">
        <v>152</v>
      </c>
      <c r="E21122" s="9">
        <v>12</v>
      </c>
      <c r="F21122" s="9">
        <v>0</v>
      </c>
      <c r="G21122" s="9">
        <v>2</v>
      </c>
      <c r="H21122" s="9">
        <v>1</v>
      </c>
      <c r="I21122" s="9">
        <v>0.77683401107788086</v>
      </c>
      <c r="J21122" s="9">
        <v>0.77683401107788086</v>
      </c>
      <c r="K21122" s="9">
        <v>0</v>
      </c>
      <c r="L21122" s="9">
        <v>47.036956787109375</v>
      </c>
    </row>
    <row r="21123" spans="1:12" x14ac:dyDescent="0.25">
      <c r="A21123" s="5" t="str">
        <f t="shared" ref="A21123:A21186" si="330">B21123&amp;C21123&amp;D21123&amp;E21123&amp;F21123&amp;G21123&amp;H21123</f>
        <v>1ZoneRemainder of System12022</v>
      </c>
      <c r="B21123" s="9">
        <v>1</v>
      </c>
      <c r="C21123" t="s">
        <v>135</v>
      </c>
      <c r="D21123" t="s">
        <v>152</v>
      </c>
      <c r="E21123" s="9">
        <v>12</v>
      </c>
      <c r="F21123" s="9">
        <v>0</v>
      </c>
      <c r="G21123" s="9">
        <v>2</v>
      </c>
      <c r="H21123" s="9">
        <v>2</v>
      </c>
      <c r="I21123" s="9">
        <v>0.71536386013031006</v>
      </c>
      <c r="J21123" s="9">
        <v>0.71536386013031006</v>
      </c>
      <c r="K21123" s="9">
        <v>0</v>
      </c>
      <c r="L21123" s="9">
        <v>45.730098724365234</v>
      </c>
    </row>
    <row r="21124" spans="1:12" x14ac:dyDescent="0.25">
      <c r="A21124" s="5" t="str">
        <f t="shared" si="330"/>
        <v>1ZoneRemainder of System12023</v>
      </c>
      <c r="B21124" s="9">
        <v>1</v>
      </c>
      <c r="C21124" t="s">
        <v>135</v>
      </c>
      <c r="D21124" t="s">
        <v>152</v>
      </c>
      <c r="E21124" s="9">
        <v>12</v>
      </c>
      <c r="F21124" s="9">
        <v>0</v>
      </c>
      <c r="G21124" s="9">
        <v>2</v>
      </c>
      <c r="H21124" s="9">
        <v>3</v>
      </c>
      <c r="I21124" s="9">
        <v>0.67776221036911011</v>
      </c>
      <c r="J21124" s="9">
        <v>0.67776221036911011</v>
      </c>
      <c r="K21124" s="9">
        <v>0</v>
      </c>
      <c r="L21124" s="9">
        <v>45.0421142578125</v>
      </c>
    </row>
    <row r="21125" spans="1:12" x14ac:dyDescent="0.25">
      <c r="A21125" s="5" t="str">
        <f t="shared" si="330"/>
        <v>1ZoneRemainder of System12024</v>
      </c>
      <c r="B21125" s="9">
        <v>1</v>
      </c>
      <c r="C21125" t="s">
        <v>135</v>
      </c>
      <c r="D21125" t="s">
        <v>152</v>
      </c>
      <c r="E21125" s="9">
        <v>12</v>
      </c>
      <c r="F21125" s="9">
        <v>0</v>
      </c>
      <c r="G21125" s="9">
        <v>2</v>
      </c>
      <c r="H21125" s="9">
        <v>4</v>
      </c>
      <c r="I21125" s="9">
        <v>0.6597130298614502</v>
      </c>
      <c r="J21125" s="9">
        <v>0.6597130298614502</v>
      </c>
      <c r="K21125" s="9">
        <v>0</v>
      </c>
      <c r="L21125" s="9">
        <v>44.397480010986328</v>
      </c>
    </row>
    <row r="21126" spans="1:12" x14ac:dyDescent="0.25">
      <c r="A21126" s="5" t="str">
        <f t="shared" si="330"/>
        <v>1ZoneRemainder of System12025</v>
      </c>
      <c r="B21126" s="9">
        <v>1</v>
      </c>
      <c r="C21126" t="s">
        <v>135</v>
      </c>
      <c r="D21126" t="s">
        <v>152</v>
      </c>
      <c r="E21126" s="9">
        <v>12</v>
      </c>
      <c r="F21126" s="9">
        <v>0</v>
      </c>
      <c r="G21126" s="9">
        <v>2</v>
      </c>
      <c r="H21126" s="9">
        <v>5</v>
      </c>
      <c r="I21126" s="9">
        <v>0.66783225536346436</v>
      </c>
      <c r="J21126" s="9">
        <v>0.66783225536346436</v>
      </c>
      <c r="K21126" s="9">
        <v>0</v>
      </c>
      <c r="L21126" s="9">
        <v>43.686309814453125</v>
      </c>
    </row>
    <row r="21127" spans="1:12" x14ac:dyDescent="0.25">
      <c r="A21127" s="5" t="str">
        <f t="shared" si="330"/>
        <v>1ZoneRemainder of System12026</v>
      </c>
      <c r="B21127" s="9">
        <v>1</v>
      </c>
      <c r="C21127" t="s">
        <v>135</v>
      </c>
      <c r="D21127" t="s">
        <v>152</v>
      </c>
      <c r="E21127" s="9">
        <v>12</v>
      </c>
      <c r="F21127" s="9">
        <v>0</v>
      </c>
      <c r="G21127" s="9">
        <v>2</v>
      </c>
      <c r="H21127" s="9">
        <v>6</v>
      </c>
      <c r="I21127" s="9">
        <v>0.71319806575775146</v>
      </c>
      <c r="J21127" s="9">
        <v>0.71319806575775146</v>
      </c>
      <c r="K21127" s="9">
        <v>0</v>
      </c>
      <c r="L21127" s="9">
        <v>43.221660614013672</v>
      </c>
    </row>
    <row r="21128" spans="1:12" x14ac:dyDescent="0.25">
      <c r="A21128" s="5" t="str">
        <f t="shared" si="330"/>
        <v>1ZoneRemainder of System12027</v>
      </c>
      <c r="B21128" s="9">
        <v>1</v>
      </c>
      <c r="C21128" t="s">
        <v>135</v>
      </c>
      <c r="D21128" t="s">
        <v>152</v>
      </c>
      <c r="E21128" s="9">
        <v>12</v>
      </c>
      <c r="F21128" s="9">
        <v>0</v>
      </c>
      <c r="G21128" s="9">
        <v>2</v>
      </c>
      <c r="H21128" s="9">
        <v>7</v>
      </c>
      <c r="I21128" s="9">
        <v>0.80111205577850342</v>
      </c>
      <c r="J21128" s="9">
        <v>0.80111205577850342</v>
      </c>
      <c r="K21128" s="9">
        <v>0</v>
      </c>
      <c r="L21128" s="9">
        <v>43.006248474121094</v>
      </c>
    </row>
    <row r="21129" spans="1:12" x14ac:dyDescent="0.25">
      <c r="A21129" s="5" t="str">
        <f t="shared" si="330"/>
        <v>1ZoneRemainder of System12028</v>
      </c>
      <c r="B21129" s="9">
        <v>1</v>
      </c>
      <c r="C21129" t="s">
        <v>135</v>
      </c>
      <c r="D21129" t="s">
        <v>152</v>
      </c>
      <c r="E21129" s="9">
        <v>12</v>
      </c>
      <c r="F21129" s="9">
        <v>0</v>
      </c>
      <c r="G21129" s="9">
        <v>2</v>
      </c>
      <c r="H21129" s="9">
        <v>8</v>
      </c>
      <c r="I21129" s="9">
        <v>0.76183170080184937</v>
      </c>
      <c r="J21129" s="9">
        <v>0.76183170080184937</v>
      </c>
      <c r="K21129" s="9">
        <v>0</v>
      </c>
      <c r="L21129" s="9">
        <v>42.996906280517578</v>
      </c>
    </row>
    <row r="21130" spans="1:12" x14ac:dyDescent="0.25">
      <c r="A21130" s="5" t="str">
        <f t="shared" si="330"/>
        <v>1ZoneRemainder of System12029</v>
      </c>
      <c r="B21130" s="9">
        <v>1</v>
      </c>
      <c r="C21130" t="s">
        <v>135</v>
      </c>
      <c r="D21130" t="s">
        <v>152</v>
      </c>
      <c r="E21130" s="9">
        <v>12</v>
      </c>
      <c r="F21130" s="9">
        <v>0</v>
      </c>
      <c r="G21130" s="9">
        <v>2</v>
      </c>
      <c r="H21130" s="9">
        <v>9</v>
      </c>
      <c r="I21130" s="9">
        <v>0.55846446752548218</v>
      </c>
      <c r="J21130" s="9">
        <v>0.55846446752548218</v>
      </c>
      <c r="K21130" s="9">
        <v>0</v>
      </c>
      <c r="L21130" s="9">
        <v>43.7685546875</v>
      </c>
    </row>
    <row r="21131" spans="1:12" x14ac:dyDescent="0.25">
      <c r="A21131" s="5" t="str">
        <f t="shared" si="330"/>
        <v>1ZoneRemainder of System120210</v>
      </c>
      <c r="B21131" s="9">
        <v>1</v>
      </c>
      <c r="C21131" t="s">
        <v>135</v>
      </c>
      <c r="D21131" t="s">
        <v>152</v>
      </c>
      <c r="E21131" s="9">
        <v>12</v>
      </c>
      <c r="F21131" s="9">
        <v>0</v>
      </c>
      <c r="G21131" s="9">
        <v>2</v>
      </c>
      <c r="H21131" s="9">
        <v>10</v>
      </c>
      <c r="I21131" s="9">
        <v>0.36905461549758911</v>
      </c>
      <c r="J21131" s="9">
        <v>0.36905461549758911</v>
      </c>
      <c r="K21131" s="9">
        <v>0</v>
      </c>
      <c r="L21131" s="9">
        <v>47.666595458984375</v>
      </c>
    </row>
    <row r="21132" spans="1:12" x14ac:dyDescent="0.25">
      <c r="A21132" s="5" t="str">
        <f t="shared" si="330"/>
        <v>1ZoneRemainder of System120211</v>
      </c>
      <c r="B21132" s="9">
        <v>1</v>
      </c>
      <c r="C21132" t="s">
        <v>135</v>
      </c>
      <c r="D21132" t="s">
        <v>152</v>
      </c>
      <c r="E21132" s="9">
        <v>12</v>
      </c>
      <c r="F21132" s="9">
        <v>0</v>
      </c>
      <c r="G21132" s="9">
        <v>2</v>
      </c>
      <c r="H21132" s="9">
        <v>11</v>
      </c>
      <c r="I21132" s="9">
        <v>0.23632347583770752</v>
      </c>
      <c r="J21132" s="9">
        <v>0.23632347583770752</v>
      </c>
      <c r="K21132" s="9">
        <v>0</v>
      </c>
      <c r="L21132" s="9">
        <v>52.251083374023438</v>
      </c>
    </row>
    <row r="21133" spans="1:12" x14ac:dyDescent="0.25">
      <c r="A21133" s="5" t="str">
        <f t="shared" si="330"/>
        <v>1ZoneRemainder of System120212</v>
      </c>
      <c r="B21133" s="9">
        <v>1</v>
      </c>
      <c r="C21133" t="s">
        <v>135</v>
      </c>
      <c r="D21133" t="s">
        <v>152</v>
      </c>
      <c r="E21133" s="9">
        <v>12</v>
      </c>
      <c r="F21133" s="9">
        <v>0</v>
      </c>
      <c r="G21133" s="9">
        <v>2</v>
      </c>
      <c r="H21133" s="9">
        <v>12</v>
      </c>
      <c r="I21133" s="9">
        <v>0.15899933874607086</v>
      </c>
      <c r="J21133" s="9">
        <v>0.15899933874607086</v>
      </c>
      <c r="K21133" s="9">
        <v>0</v>
      </c>
      <c r="L21133" s="9">
        <v>56.65838623046875</v>
      </c>
    </row>
    <row r="21134" spans="1:12" x14ac:dyDescent="0.25">
      <c r="A21134" s="5" t="str">
        <f t="shared" si="330"/>
        <v>1ZoneRemainder of System120213</v>
      </c>
      <c r="B21134" s="9">
        <v>1</v>
      </c>
      <c r="C21134" t="s">
        <v>135</v>
      </c>
      <c r="D21134" t="s">
        <v>152</v>
      </c>
      <c r="E21134" s="9">
        <v>12</v>
      </c>
      <c r="F21134" s="9">
        <v>0</v>
      </c>
      <c r="G21134" s="9">
        <v>2</v>
      </c>
      <c r="H21134" s="9">
        <v>13</v>
      </c>
      <c r="I21134" s="9">
        <v>0.13761769235134125</v>
      </c>
      <c r="J21134" s="9">
        <v>0.13761769235134125</v>
      </c>
      <c r="K21134" s="9">
        <v>0</v>
      </c>
      <c r="L21134" s="9">
        <v>59.522975921630859</v>
      </c>
    </row>
    <row r="21135" spans="1:12" x14ac:dyDescent="0.25">
      <c r="A21135" s="5" t="str">
        <f t="shared" si="330"/>
        <v>1ZoneRemainder of System120214</v>
      </c>
      <c r="B21135" s="9">
        <v>1</v>
      </c>
      <c r="C21135" t="s">
        <v>135</v>
      </c>
      <c r="D21135" t="s">
        <v>152</v>
      </c>
      <c r="E21135" s="9">
        <v>12</v>
      </c>
      <c r="F21135" s="9">
        <v>0</v>
      </c>
      <c r="G21135" s="9">
        <v>2</v>
      </c>
      <c r="H21135" s="9">
        <v>14</v>
      </c>
      <c r="I21135" s="9">
        <v>0.16619808971881866</v>
      </c>
      <c r="J21135" s="9">
        <v>0.16619808971881866</v>
      </c>
      <c r="K21135" s="9">
        <v>0</v>
      </c>
      <c r="L21135" s="9">
        <v>61.113147735595703</v>
      </c>
    </row>
    <row r="21136" spans="1:12" x14ac:dyDescent="0.25">
      <c r="A21136" s="5" t="str">
        <f t="shared" si="330"/>
        <v>1ZoneRemainder of System120215</v>
      </c>
      <c r="B21136" s="9">
        <v>1</v>
      </c>
      <c r="C21136" t="s">
        <v>135</v>
      </c>
      <c r="D21136" t="s">
        <v>152</v>
      </c>
      <c r="E21136" s="9">
        <v>12</v>
      </c>
      <c r="F21136" s="9">
        <v>0</v>
      </c>
      <c r="G21136" s="9">
        <v>2</v>
      </c>
      <c r="H21136" s="9">
        <v>15</v>
      </c>
      <c r="I21136" s="9">
        <v>0.26329413056373596</v>
      </c>
      <c r="J21136" s="9">
        <v>0.26329413056373596</v>
      </c>
      <c r="K21136" s="9">
        <v>0</v>
      </c>
      <c r="L21136" s="9">
        <v>61.839061737060547</v>
      </c>
    </row>
    <row r="21137" spans="1:12" x14ac:dyDescent="0.25">
      <c r="A21137" s="5" t="str">
        <f t="shared" si="330"/>
        <v>1ZoneRemainder of System120216</v>
      </c>
      <c r="B21137" s="9">
        <v>1</v>
      </c>
      <c r="C21137" t="s">
        <v>135</v>
      </c>
      <c r="D21137" t="s">
        <v>152</v>
      </c>
      <c r="E21137" s="9">
        <v>12</v>
      </c>
      <c r="F21137" s="9">
        <v>0</v>
      </c>
      <c r="G21137" s="9">
        <v>2</v>
      </c>
      <c r="H21137" s="9">
        <v>16</v>
      </c>
      <c r="I21137" s="9">
        <v>0.43411803245544434</v>
      </c>
      <c r="J21137" s="9">
        <v>0.43411803245544434</v>
      </c>
      <c r="K21137" s="9">
        <v>0</v>
      </c>
      <c r="L21137" s="9">
        <v>62.080936431884766</v>
      </c>
    </row>
    <row r="21138" spans="1:12" x14ac:dyDescent="0.25">
      <c r="A21138" s="5" t="str">
        <f t="shared" si="330"/>
        <v>1ZoneRemainder of System120217</v>
      </c>
      <c r="B21138" s="9">
        <v>1</v>
      </c>
      <c r="C21138" t="s">
        <v>135</v>
      </c>
      <c r="D21138" t="s">
        <v>152</v>
      </c>
      <c r="E21138" s="9">
        <v>12</v>
      </c>
      <c r="F21138" s="9">
        <v>0</v>
      </c>
      <c r="G21138" s="9">
        <v>2</v>
      </c>
      <c r="H21138" s="9">
        <v>17</v>
      </c>
      <c r="I21138" s="9">
        <v>0.65927928686141968</v>
      </c>
      <c r="J21138" s="9">
        <v>0.65927928686141968</v>
      </c>
      <c r="K21138" s="9">
        <v>0</v>
      </c>
      <c r="L21138" s="9">
        <v>61.425800323486328</v>
      </c>
    </row>
    <row r="21139" spans="1:12" x14ac:dyDescent="0.25">
      <c r="A21139" s="5" t="str">
        <f t="shared" si="330"/>
        <v>1ZoneRemainder of System120218</v>
      </c>
      <c r="B21139" s="9">
        <v>1</v>
      </c>
      <c r="C21139" t="s">
        <v>135</v>
      </c>
      <c r="D21139" t="s">
        <v>152</v>
      </c>
      <c r="E21139" s="9">
        <v>12</v>
      </c>
      <c r="F21139" s="9">
        <v>0</v>
      </c>
      <c r="G21139" s="9">
        <v>2</v>
      </c>
      <c r="H21139" s="9">
        <v>18</v>
      </c>
      <c r="I21139" s="9">
        <v>0.92153352499008179</v>
      </c>
      <c r="J21139" s="9">
        <v>0.92153352499008179</v>
      </c>
      <c r="K21139" s="9">
        <v>0</v>
      </c>
      <c r="L21139" s="9">
        <v>59.095748901367188</v>
      </c>
    </row>
    <row r="21140" spans="1:12" x14ac:dyDescent="0.25">
      <c r="A21140" s="5" t="str">
        <f t="shared" si="330"/>
        <v>1ZoneRemainder of System120219</v>
      </c>
      <c r="B21140" s="9">
        <v>1</v>
      </c>
      <c r="C21140" t="s">
        <v>135</v>
      </c>
      <c r="D21140" t="s">
        <v>152</v>
      </c>
      <c r="E21140" s="9">
        <v>12</v>
      </c>
      <c r="F21140" s="9">
        <v>0</v>
      </c>
      <c r="G21140" s="9">
        <v>2</v>
      </c>
      <c r="H21140" s="9">
        <v>19</v>
      </c>
      <c r="I21140" s="9">
        <v>1.0658615827560425</v>
      </c>
      <c r="J21140" s="9">
        <v>1.0658615827560425</v>
      </c>
      <c r="K21140" s="9">
        <v>0</v>
      </c>
      <c r="L21140" s="9">
        <v>56.291118621826172</v>
      </c>
    </row>
    <row r="21141" spans="1:12" x14ac:dyDescent="0.25">
      <c r="A21141" s="5" t="str">
        <f t="shared" si="330"/>
        <v>1ZoneRemainder of System120220</v>
      </c>
      <c r="B21141" s="9">
        <v>1</v>
      </c>
      <c r="C21141" t="s">
        <v>135</v>
      </c>
      <c r="D21141" t="s">
        <v>152</v>
      </c>
      <c r="E21141" s="9">
        <v>12</v>
      </c>
      <c r="F21141" s="9">
        <v>0</v>
      </c>
      <c r="G21141" s="9">
        <v>2</v>
      </c>
      <c r="H21141" s="9">
        <v>20</v>
      </c>
      <c r="I21141" s="9">
        <v>1.1088523864746094</v>
      </c>
      <c r="J21141" s="9">
        <v>1.1088523864746094</v>
      </c>
      <c r="K21141" s="9">
        <v>0</v>
      </c>
      <c r="L21141" s="9">
        <v>54.248600006103516</v>
      </c>
    </row>
    <row r="21142" spans="1:12" x14ac:dyDescent="0.25">
      <c r="A21142" s="5" t="str">
        <f t="shared" si="330"/>
        <v>1ZoneRemainder of System120221</v>
      </c>
      <c r="B21142" s="9">
        <v>1</v>
      </c>
      <c r="C21142" t="s">
        <v>135</v>
      </c>
      <c r="D21142" t="s">
        <v>152</v>
      </c>
      <c r="E21142" s="9">
        <v>12</v>
      </c>
      <c r="F21142" s="9">
        <v>0</v>
      </c>
      <c r="G21142" s="9">
        <v>2</v>
      </c>
      <c r="H21142" s="9">
        <v>21</v>
      </c>
      <c r="I21142" s="9">
        <v>1.1070632934570313</v>
      </c>
      <c r="J21142" s="9">
        <v>1.1070632934570313</v>
      </c>
      <c r="K21142" s="9">
        <v>0</v>
      </c>
      <c r="L21142" s="9">
        <v>52.613323211669922</v>
      </c>
    </row>
    <row r="21143" spans="1:12" x14ac:dyDescent="0.25">
      <c r="A21143" s="5" t="str">
        <f t="shared" si="330"/>
        <v>1ZoneRemainder of System120222</v>
      </c>
      <c r="B21143" s="9">
        <v>1</v>
      </c>
      <c r="C21143" t="s">
        <v>135</v>
      </c>
      <c r="D21143" t="s">
        <v>152</v>
      </c>
      <c r="E21143" s="9">
        <v>12</v>
      </c>
      <c r="F21143" s="9">
        <v>0</v>
      </c>
      <c r="G21143" s="9">
        <v>2</v>
      </c>
      <c r="H21143" s="9">
        <v>22</v>
      </c>
      <c r="I21143" s="9">
        <v>1.0490962266921997</v>
      </c>
      <c r="J21143" s="9">
        <v>1.0490962266921997</v>
      </c>
      <c r="K21143" s="9">
        <v>0</v>
      </c>
      <c r="L21143" s="9">
        <v>51.214263916015625</v>
      </c>
    </row>
    <row r="21144" spans="1:12" x14ac:dyDescent="0.25">
      <c r="A21144" s="5" t="str">
        <f t="shared" si="330"/>
        <v>1ZoneRemainder of System120223</v>
      </c>
      <c r="B21144" s="9">
        <v>1</v>
      </c>
      <c r="C21144" t="s">
        <v>135</v>
      </c>
      <c r="D21144" t="s">
        <v>152</v>
      </c>
      <c r="E21144" s="9">
        <v>12</v>
      </c>
      <c r="F21144" s="9">
        <v>0</v>
      </c>
      <c r="G21144" s="9">
        <v>2</v>
      </c>
      <c r="H21144" s="9">
        <v>23</v>
      </c>
      <c r="I21144" s="9">
        <v>0.97719919681549072</v>
      </c>
      <c r="J21144" s="9">
        <v>0.97719919681549072</v>
      </c>
      <c r="K21144" s="9">
        <v>0</v>
      </c>
      <c r="L21144" s="9">
        <v>50.078681945800781</v>
      </c>
    </row>
    <row r="21145" spans="1:12" x14ac:dyDescent="0.25">
      <c r="A21145" s="5" t="str">
        <f t="shared" si="330"/>
        <v>1ZoneRemainder of System120224</v>
      </c>
      <c r="B21145" s="9">
        <v>1</v>
      </c>
      <c r="C21145" t="s">
        <v>135</v>
      </c>
      <c r="D21145" t="s">
        <v>152</v>
      </c>
      <c r="E21145" s="9">
        <v>12</v>
      </c>
      <c r="F21145" s="9">
        <v>0</v>
      </c>
      <c r="G21145" s="9">
        <v>2</v>
      </c>
      <c r="H21145" s="9">
        <v>24</v>
      </c>
      <c r="I21145" s="9">
        <v>0.86567807197570801</v>
      </c>
      <c r="J21145" s="9">
        <v>0.86567807197570801</v>
      </c>
      <c r="K21145" s="9">
        <v>0</v>
      </c>
      <c r="L21145" s="9">
        <v>48.636749267578125</v>
      </c>
    </row>
    <row r="21146" spans="1:12" x14ac:dyDescent="0.25">
      <c r="A21146" s="5" t="str">
        <f t="shared" si="330"/>
        <v>1ZoneRemainder of System120101</v>
      </c>
      <c r="B21146" s="9">
        <v>1</v>
      </c>
      <c r="C21146" t="s">
        <v>135</v>
      </c>
      <c r="D21146" t="s">
        <v>152</v>
      </c>
      <c r="E21146" s="9">
        <v>12</v>
      </c>
      <c r="F21146" s="9">
        <v>0</v>
      </c>
      <c r="G21146" s="9">
        <v>10</v>
      </c>
      <c r="H21146" s="9">
        <v>1</v>
      </c>
      <c r="I21146" s="9">
        <v>0.86879360675811768</v>
      </c>
      <c r="J21146" s="9">
        <v>0.86879360675811768</v>
      </c>
      <c r="K21146" s="9">
        <v>0</v>
      </c>
      <c r="L21146" s="9">
        <v>41.132209777832031</v>
      </c>
    </row>
    <row r="21147" spans="1:12" x14ac:dyDescent="0.25">
      <c r="A21147" s="5" t="str">
        <f t="shared" si="330"/>
        <v>1ZoneRemainder of System120102</v>
      </c>
      <c r="B21147" s="9">
        <v>1</v>
      </c>
      <c r="C21147" t="s">
        <v>135</v>
      </c>
      <c r="D21147" t="s">
        <v>152</v>
      </c>
      <c r="E21147" s="9">
        <v>12</v>
      </c>
      <c r="F21147" s="9">
        <v>0</v>
      </c>
      <c r="G21147" s="9">
        <v>10</v>
      </c>
      <c r="H21147" s="9">
        <v>2</v>
      </c>
      <c r="I21147" s="9">
        <v>0.80667310953140259</v>
      </c>
      <c r="J21147" s="9">
        <v>0.80667310953140259</v>
      </c>
      <c r="K21147" s="9">
        <v>0</v>
      </c>
      <c r="L21147" s="9">
        <v>40.478008270263672</v>
      </c>
    </row>
    <row r="21148" spans="1:12" x14ac:dyDescent="0.25">
      <c r="A21148" s="5" t="str">
        <f t="shared" si="330"/>
        <v>1ZoneRemainder of System120103</v>
      </c>
      <c r="B21148" s="9">
        <v>1</v>
      </c>
      <c r="C21148" t="s">
        <v>135</v>
      </c>
      <c r="D21148" t="s">
        <v>152</v>
      </c>
      <c r="E21148" s="9">
        <v>12</v>
      </c>
      <c r="F21148" s="9">
        <v>0</v>
      </c>
      <c r="G21148" s="9">
        <v>10</v>
      </c>
      <c r="H21148" s="9">
        <v>3</v>
      </c>
      <c r="I21148" s="9">
        <v>0.76940184831619263</v>
      </c>
      <c r="J21148" s="9">
        <v>0.76940184831619263</v>
      </c>
      <c r="K21148" s="9">
        <v>0</v>
      </c>
      <c r="L21148" s="9">
        <v>39.302825927734375</v>
      </c>
    </row>
    <row r="21149" spans="1:12" x14ac:dyDescent="0.25">
      <c r="A21149" s="5" t="str">
        <f t="shared" si="330"/>
        <v>1ZoneRemainder of System120104</v>
      </c>
      <c r="B21149" s="9">
        <v>1</v>
      </c>
      <c r="C21149" t="s">
        <v>135</v>
      </c>
      <c r="D21149" t="s">
        <v>152</v>
      </c>
      <c r="E21149" s="9">
        <v>12</v>
      </c>
      <c r="F21149" s="9">
        <v>0</v>
      </c>
      <c r="G21149" s="9">
        <v>10</v>
      </c>
      <c r="H21149" s="9">
        <v>4</v>
      </c>
      <c r="I21149" s="9">
        <v>0.75558650493621826</v>
      </c>
      <c r="J21149" s="9">
        <v>0.75558650493621826</v>
      </c>
      <c r="K21149" s="9">
        <v>0</v>
      </c>
      <c r="L21149" s="9">
        <v>38.596839904785156</v>
      </c>
    </row>
    <row r="21150" spans="1:12" x14ac:dyDescent="0.25">
      <c r="A21150" s="5" t="str">
        <f t="shared" si="330"/>
        <v>1ZoneRemainder of System120105</v>
      </c>
      <c r="B21150" s="9">
        <v>1</v>
      </c>
      <c r="C21150" t="s">
        <v>135</v>
      </c>
      <c r="D21150" t="s">
        <v>152</v>
      </c>
      <c r="E21150" s="9">
        <v>12</v>
      </c>
      <c r="F21150" s="9">
        <v>0</v>
      </c>
      <c r="G21150" s="9">
        <v>10</v>
      </c>
      <c r="H21150" s="9">
        <v>5</v>
      </c>
      <c r="I21150" s="9">
        <v>0.77077764272689819</v>
      </c>
      <c r="J21150" s="9">
        <v>0.77077764272689819</v>
      </c>
      <c r="K21150" s="9">
        <v>0</v>
      </c>
      <c r="L21150" s="9">
        <v>37.717990875244141</v>
      </c>
    </row>
    <row r="21151" spans="1:12" x14ac:dyDescent="0.25">
      <c r="A21151" s="5" t="str">
        <f t="shared" si="330"/>
        <v>1ZoneRemainder of System120106</v>
      </c>
      <c r="B21151" s="9">
        <v>1</v>
      </c>
      <c r="C21151" t="s">
        <v>135</v>
      </c>
      <c r="D21151" t="s">
        <v>152</v>
      </c>
      <c r="E21151" s="9">
        <v>12</v>
      </c>
      <c r="F21151" s="9">
        <v>0</v>
      </c>
      <c r="G21151" s="9">
        <v>10</v>
      </c>
      <c r="H21151" s="9">
        <v>6</v>
      </c>
      <c r="I21151" s="9">
        <v>0.82300221920013428</v>
      </c>
      <c r="J21151" s="9">
        <v>0.82300221920013428</v>
      </c>
      <c r="K21151" s="9">
        <v>0</v>
      </c>
      <c r="L21151" s="9">
        <v>36.812221527099609</v>
      </c>
    </row>
    <row r="21152" spans="1:12" x14ac:dyDescent="0.25">
      <c r="A21152" s="5" t="str">
        <f t="shared" si="330"/>
        <v>1ZoneRemainder of System120107</v>
      </c>
      <c r="B21152" s="9">
        <v>1</v>
      </c>
      <c r="C21152" t="s">
        <v>135</v>
      </c>
      <c r="D21152" t="s">
        <v>152</v>
      </c>
      <c r="E21152" s="9">
        <v>12</v>
      </c>
      <c r="F21152" s="9">
        <v>0</v>
      </c>
      <c r="G21152" s="9">
        <v>10</v>
      </c>
      <c r="H21152" s="9">
        <v>7</v>
      </c>
      <c r="I21152" s="9">
        <v>0.92239826917648315</v>
      </c>
      <c r="J21152" s="9">
        <v>0.92239826917648315</v>
      </c>
      <c r="K21152" s="9">
        <v>0</v>
      </c>
      <c r="L21152" s="9">
        <v>35.479446411132813</v>
      </c>
    </row>
    <row r="21153" spans="1:12" x14ac:dyDescent="0.25">
      <c r="A21153" s="5" t="str">
        <f t="shared" si="330"/>
        <v>1ZoneRemainder of System120108</v>
      </c>
      <c r="B21153" s="9">
        <v>1</v>
      </c>
      <c r="C21153" t="s">
        <v>135</v>
      </c>
      <c r="D21153" t="s">
        <v>152</v>
      </c>
      <c r="E21153" s="9">
        <v>12</v>
      </c>
      <c r="F21153" s="9">
        <v>0</v>
      </c>
      <c r="G21153" s="9">
        <v>10</v>
      </c>
      <c r="H21153" s="9">
        <v>8</v>
      </c>
      <c r="I21153" s="9">
        <v>0.88090991973876953</v>
      </c>
      <c r="J21153" s="9">
        <v>0.88090991973876953</v>
      </c>
      <c r="K21153" s="9">
        <v>0</v>
      </c>
      <c r="L21153" s="9">
        <v>35.181171417236328</v>
      </c>
    </row>
    <row r="21154" spans="1:12" x14ac:dyDescent="0.25">
      <c r="A21154" s="5" t="str">
        <f t="shared" si="330"/>
        <v>1ZoneRemainder of System120109</v>
      </c>
      <c r="B21154" s="9">
        <v>1</v>
      </c>
      <c r="C21154" t="s">
        <v>135</v>
      </c>
      <c r="D21154" t="s">
        <v>152</v>
      </c>
      <c r="E21154" s="9">
        <v>12</v>
      </c>
      <c r="F21154" s="9">
        <v>0</v>
      </c>
      <c r="G21154" s="9">
        <v>10</v>
      </c>
      <c r="H21154" s="9">
        <v>9</v>
      </c>
      <c r="I21154" s="9">
        <v>0.657848060131073</v>
      </c>
      <c r="J21154" s="9">
        <v>0.657848060131073</v>
      </c>
      <c r="K21154" s="9">
        <v>0</v>
      </c>
      <c r="L21154" s="9">
        <v>36.100051879882813</v>
      </c>
    </row>
    <row r="21155" spans="1:12" x14ac:dyDescent="0.25">
      <c r="A21155" s="5" t="str">
        <f t="shared" si="330"/>
        <v>1ZoneRemainder of System1201010</v>
      </c>
      <c r="B21155" s="9">
        <v>1</v>
      </c>
      <c r="C21155" t="s">
        <v>135</v>
      </c>
      <c r="D21155" t="s">
        <v>152</v>
      </c>
      <c r="E21155" s="9">
        <v>12</v>
      </c>
      <c r="F21155" s="9">
        <v>0</v>
      </c>
      <c r="G21155" s="9">
        <v>10</v>
      </c>
      <c r="H21155" s="9">
        <v>10</v>
      </c>
      <c r="I21155" s="9">
        <v>0.45885032415390015</v>
      </c>
      <c r="J21155" s="9">
        <v>0.45885032415390015</v>
      </c>
      <c r="K21155" s="9">
        <v>0</v>
      </c>
      <c r="L21155" s="9">
        <v>39.521430969238281</v>
      </c>
    </row>
    <row r="21156" spans="1:12" x14ac:dyDescent="0.25">
      <c r="A21156" s="5" t="str">
        <f t="shared" si="330"/>
        <v>1ZoneRemainder of System1201011</v>
      </c>
      <c r="B21156" s="9">
        <v>1</v>
      </c>
      <c r="C21156" t="s">
        <v>135</v>
      </c>
      <c r="D21156" t="s">
        <v>152</v>
      </c>
      <c r="E21156" s="9">
        <v>12</v>
      </c>
      <c r="F21156" s="9">
        <v>0</v>
      </c>
      <c r="G21156" s="9">
        <v>10</v>
      </c>
      <c r="H21156" s="9">
        <v>11</v>
      </c>
      <c r="I21156" s="9">
        <v>0.32853567600250244</v>
      </c>
      <c r="J21156" s="9">
        <v>0.32853567600250244</v>
      </c>
      <c r="K21156" s="9">
        <v>0</v>
      </c>
      <c r="L21156" s="9">
        <v>43.920059204101563</v>
      </c>
    </row>
    <row r="21157" spans="1:12" x14ac:dyDescent="0.25">
      <c r="A21157" s="5" t="str">
        <f t="shared" si="330"/>
        <v>1ZoneRemainder of System1201012</v>
      </c>
      <c r="B21157" s="9">
        <v>1</v>
      </c>
      <c r="C21157" t="s">
        <v>135</v>
      </c>
      <c r="D21157" t="s">
        <v>152</v>
      </c>
      <c r="E21157" s="9">
        <v>12</v>
      </c>
      <c r="F21157" s="9">
        <v>0</v>
      </c>
      <c r="G21157" s="9">
        <v>10</v>
      </c>
      <c r="H21157" s="9">
        <v>12</v>
      </c>
      <c r="I21157" s="9">
        <v>0.25997757911682129</v>
      </c>
      <c r="J21157" s="9">
        <v>0.25997757911682129</v>
      </c>
      <c r="K21157" s="9">
        <v>0</v>
      </c>
      <c r="L21157" s="9">
        <v>47.168159484863281</v>
      </c>
    </row>
    <row r="21158" spans="1:12" x14ac:dyDescent="0.25">
      <c r="A21158" s="5" t="str">
        <f t="shared" si="330"/>
        <v>1ZoneRemainder of System1201013</v>
      </c>
      <c r="B21158" s="9">
        <v>1</v>
      </c>
      <c r="C21158" t="s">
        <v>135</v>
      </c>
      <c r="D21158" t="s">
        <v>152</v>
      </c>
      <c r="E21158" s="9">
        <v>12</v>
      </c>
      <c r="F21158" s="9">
        <v>0</v>
      </c>
      <c r="G21158" s="9">
        <v>10</v>
      </c>
      <c r="H21158" s="9">
        <v>13</v>
      </c>
      <c r="I21158" s="9">
        <v>0.23491565883159637</v>
      </c>
      <c r="J21158" s="9">
        <v>0.23491565883159637</v>
      </c>
      <c r="K21158" s="9">
        <v>0</v>
      </c>
      <c r="L21158" s="9">
        <v>48.914321899414063</v>
      </c>
    </row>
    <row r="21159" spans="1:12" x14ac:dyDescent="0.25">
      <c r="A21159" s="5" t="str">
        <f t="shared" si="330"/>
        <v>1ZoneRemainder of System1201014</v>
      </c>
      <c r="B21159" s="9">
        <v>1</v>
      </c>
      <c r="C21159" t="s">
        <v>135</v>
      </c>
      <c r="D21159" t="s">
        <v>152</v>
      </c>
      <c r="E21159" s="9">
        <v>12</v>
      </c>
      <c r="F21159" s="9">
        <v>0</v>
      </c>
      <c r="G21159" s="9">
        <v>10</v>
      </c>
      <c r="H21159" s="9">
        <v>14</v>
      </c>
      <c r="I21159" s="9">
        <v>0.27075925469398499</v>
      </c>
      <c r="J21159" s="9">
        <v>0.27075925469398499</v>
      </c>
      <c r="K21159" s="9">
        <v>0</v>
      </c>
      <c r="L21159" s="9">
        <v>50.125923156738281</v>
      </c>
    </row>
    <row r="21160" spans="1:12" x14ac:dyDescent="0.25">
      <c r="A21160" s="5" t="str">
        <f t="shared" si="330"/>
        <v>1ZoneRemainder of System1201015</v>
      </c>
      <c r="B21160" s="9">
        <v>1</v>
      </c>
      <c r="C21160" t="s">
        <v>135</v>
      </c>
      <c r="D21160" t="s">
        <v>152</v>
      </c>
      <c r="E21160" s="9">
        <v>12</v>
      </c>
      <c r="F21160" s="9">
        <v>0</v>
      </c>
      <c r="G21160" s="9">
        <v>10</v>
      </c>
      <c r="H21160" s="9">
        <v>15</v>
      </c>
      <c r="I21160" s="9">
        <v>0.37986427545547485</v>
      </c>
      <c r="J21160" s="9">
        <v>0.37986427545547485</v>
      </c>
      <c r="K21160" s="9">
        <v>0</v>
      </c>
      <c r="L21160" s="9">
        <v>50.824169158935547</v>
      </c>
    </row>
    <row r="21161" spans="1:12" x14ac:dyDescent="0.25">
      <c r="A21161" s="5" t="str">
        <f t="shared" si="330"/>
        <v>1ZoneRemainder of System1201016</v>
      </c>
      <c r="B21161" s="9">
        <v>1</v>
      </c>
      <c r="C21161" t="s">
        <v>135</v>
      </c>
      <c r="D21161" t="s">
        <v>152</v>
      </c>
      <c r="E21161" s="9">
        <v>12</v>
      </c>
      <c r="F21161" s="9">
        <v>0</v>
      </c>
      <c r="G21161" s="9">
        <v>10</v>
      </c>
      <c r="H21161" s="9">
        <v>16</v>
      </c>
      <c r="I21161" s="9">
        <v>0.57212370634078979</v>
      </c>
      <c r="J21161" s="9">
        <v>0.57212370634078979</v>
      </c>
      <c r="K21161" s="9">
        <v>0</v>
      </c>
      <c r="L21161" s="9">
        <v>51.266647338867188</v>
      </c>
    </row>
    <row r="21162" spans="1:12" x14ac:dyDescent="0.25">
      <c r="A21162" s="5" t="str">
        <f t="shared" si="330"/>
        <v>1ZoneRemainder of System1201017</v>
      </c>
      <c r="B21162" s="9">
        <v>1</v>
      </c>
      <c r="C21162" t="s">
        <v>135</v>
      </c>
      <c r="D21162" t="s">
        <v>152</v>
      </c>
      <c r="E21162" s="9">
        <v>12</v>
      </c>
      <c r="F21162" s="9">
        <v>0</v>
      </c>
      <c r="G21162" s="9">
        <v>10</v>
      </c>
      <c r="H21162" s="9">
        <v>17</v>
      </c>
      <c r="I21162" s="9">
        <v>0.82075446844100952</v>
      </c>
      <c r="J21162" s="9">
        <v>0.82075446844100952</v>
      </c>
      <c r="K21162" s="9">
        <v>0</v>
      </c>
      <c r="L21162" s="9">
        <v>50.922626495361328</v>
      </c>
    </row>
    <row r="21163" spans="1:12" x14ac:dyDescent="0.25">
      <c r="A21163" s="5" t="str">
        <f t="shared" si="330"/>
        <v>1ZoneRemainder of System1201018</v>
      </c>
      <c r="B21163" s="9">
        <v>1</v>
      </c>
      <c r="C21163" t="s">
        <v>135</v>
      </c>
      <c r="D21163" t="s">
        <v>152</v>
      </c>
      <c r="E21163" s="9">
        <v>12</v>
      </c>
      <c r="F21163" s="9">
        <v>0</v>
      </c>
      <c r="G21163" s="9">
        <v>10</v>
      </c>
      <c r="H21163" s="9">
        <v>18</v>
      </c>
      <c r="I21163" s="9">
        <v>1.0876332521438599</v>
      </c>
      <c r="J21163" s="9">
        <v>1.0876332521438599</v>
      </c>
      <c r="K21163" s="9">
        <v>0</v>
      </c>
      <c r="L21163" s="9">
        <v>49.393360137939453</v>
      </c>
    </row>
    <row r="21164" spans="1:12" x14ac:dyDescent="0.25">
      <c r="A21164" s="5" t="str">
        <f t="shared" si="330"/>
        <v>1ZoneRemainder of System1201019</v>
      </c>
      <c r="B21164" s="9">
        <v>1</v>
      </c>
      <c r="C21164" t="s">
        <v>135</v>
      </c>
      <c r="D21164" t="s">
        <v>152</v>
      </c>
      <c r="E21164" s="9">
        <v>12</v>
      </c>
      <c r="F21164" s="9">
        <v>0</v>
      </c>
      <c r="G21164" s="9">
        <v>10</v>
      </c>
      <c r="H21164" s="9">
        <v>19</v>
      </c>
      <c r="I21164" s="9">
        <v>1.2163350582122803</v>
      </c>
      <c r="J21164" s="9">
        <v>1.2163350582122803</v>
      </c>
      <c r="K21164" s="9">
        <v>0</v>
      </c>
      <c r="L21164" s="9">
        <v>47.464614868164063</v>
      </c>
    </row>
    <row r="21165" spans="1:12" x14ac:dyDescent="0.25">
      <c r="A21165" s="5" t="str">
        <f t="shared" si="330"/>
        <v>1ZoneRemainder of System1201020</v>
      </c>
      <c r="B21165" s="9">
        <v>1</v>
      </c>
      <c r="C21165" t="s">
        <v>135</v>
      </c>
      <c r="D21165" t="s">
        <v>152</v>
      </c>
      <c r="E21165" s="9">
        <v>12</v>
      </c>
      <c r="F21165" s="9">
        <v>0</v>
      </c>
      <c r="G21165" s="9">
        <v>10</v>
      </c>
      <c r="H21165" s="9">
        <v>20</v>
      </c>
      <c r="I21165" s="9">
        <v>1.2284265756607056</v>
      </c>
      <c r="J21165" s="9">
        <v>1.2284265756607056</v>
      </c>
      <c r="K21165" s="9">
        <v>0</v>
      </c>
      <c r="L21165" s="9">
        <v>45.590961456298828</v>
      </c>
    </row>
    <row r="21166" spans="1:12" x14ac:dyDescent="0.25">
      <c r="A21166" s="5" t="str">
        <f t="shared" si="330"/>
        <v>1ZoneRemainder of System1201021</v>
      </c>
      <c r="B21166" s="9">
        <v>1</v>
      </c>
      <c r="C21166" t="s">
        <v>135</v>
      </c>
      <c r="D21166" t="s">
        <v>152</v>
      </c>
      <c r="E21166" s="9">
        <v>12</v>
      </c>
      <c r="F21166" s="9">
        <v>0</v>
      </c>
      <c r="G21166" s="9">
        <v>10</v>
      </c>
      <c r="H21166" s="9">
        <v>21</v>
      </c>
      <c r="I21166" s="9">
        <v>1.2113262414932251</v>
      </c>
      <c r="J21166" s="9">
        <v>1.2113262414932251</v>
      </c>
      <c r="K21166" s="9">
        <v>0</v>
      </c>
      <c r="L21166" s="9">
        <v>44.186321258544922</v>
      </c>
    </row>
    <row r="21167" spans="1:12" x14ac:dyDescent="0.25">
      <c r="A21167" s="5" t="str">
        <f t="shared" si="330"/>
        <v>1ZoneRemainder of System1201022</v>
      </c>
      <c r="B21167" s="9">
        <v>1</v>
      </c>
      <c r="C21167" t="s">
        <v>135</v>
      </c>
      <c r="D21167" t="s">
        <v>152</v>
      </c>
      <c r="E21167" s="9">
        <v>12</v>
      </c>
      <c r="F21167" s="9">
        <v>0</v>
      </c>
      <c r="G21167" s="9">
        <v>10</v>
      </c>
      <c r="H21167" s="9">
        <v>22</v>
      </c>
      <c r="I21167" s="9">
        <v>1.1532515287399292</v>
      </c>
      <c r="J21167" s="9">
        <v>1.1532515287399292</v>
      </c>
      <c r="K21167" s="9">
        <v>0</v>
      </c>
      <c r="L21167" s="9">
        <v>42.701553344726563</v>
      </c>
    </row>
    <row r="21168" spans="1:12" x14ac:dyDescent="0.25">
      <c r="A21168" s="5" t="str">
        <f t="shared" si="330"/>
        <v>1ZoneRemainder of System1201023</v>
      </c>
      <c r="B21168" s="9">
        <v>1</v>
      </c>
      <c r="C21168" t="s">
        <v>135</v>
      </c>
      <c r="D21168" t="s">
        <v>152</v>
      </c>
      <c r="E21168" s="9">
        <v>12</v>
      </c>
      <c r="F21168" s="9">
        <v>0</v>
      </c>
      <c r="G21168" s="9">
        <v>10</v>
      </c>
      <c r="H21168" s="9">
        <v>23</v>
      </c>
      <c r="I21168" s="9">
        <v>1.0812557935714722</v>
      </c>
      <c r="J21168" s="9">
        <v>1.0812557935714722</v>
      </c>
      <c r="K21168" s="9">
        <v>0</v>
      </c>
      <c r="L21168" s="9">
        <v>41.59295654296875</v>
      </c>
    </row>
    <row r="21169" spans="1:12" x14ac:dyDescent="0.25">
      <c r="A21169" s="5" t="str">
        <f t="shared" si="330"/>
        <v>1ZoneRemainder of System1201024</v>
      </c>
      <c r="B21169" s="9">
        <v>1</v>
      </c>
      <c r="C21169" t="s">
        <v>135</v>
      </c>
      <c r="D21169" t="s">
        <v>152</v>
      </c>
      <c r="E21169" s="9">
        <v>12</v>
      </c>
      <c r="F21169" s="9">
        <v>0</v>
      </c>
      <c r="G21169" s="9">
        <v>10</v>
      </c>
      <c r="H21169" s="9">
        <v>24</v>
      </c>
      <c r="I21169" s="9">
        <v>0.9671134352684021</v>
      </c>
      <c r="J21169" s="9">
        <v>0.9671134352684021</v>
      </c>
      <c r="K21169" s="9">
        <v>0</v>
      </c>
      <c r="L21169" s="9">
        <v>40.833225250244141</v>
      </c>
    </row>
    <row r="21170" spans="1:12" x14ac:dyDescent="0.25">
      <c r="A21170" s="5" t="str">
        <f t="shared" si="330"/>
        <v>1ZoneRemainder of System12121</v>
      </c>
      <c r="B21170" s="9">
        <v>1</v>
      </c>
      <c r="C21170" t="s">
        <v>135</v>
      </c>
      <c r="D21170" t="s">
        <v>152</v>
      </c>
      <c r="E21170" s="9">
        <v>12</v>
      </c>
      <c r="F21170" s="9">
        <v>1</v>
      </c>
      <c r="G21170" s="9">
        <v>2</v>
      </c>
      <c r="H21170" s="9">
        <v>1</v>
      </c>
      <c r="I21170" s="9">
        <v>0.84528803825378418</v>
      </c>
      <c r="J21170" s="9">
        <v>0.84528803825378418</v>
      </c>
      <c r="K21170" s="9">
        <v>0</v>
      </c>
      <c r="L21170" s="9">
        <v>40.809299468994141</v>
      </c>
    </row>
    <row r="21171" spans="1:12" x14ac:dyDescent="0.25">
      <c r="A21171" s="5" t="str">
        <f t="shared" si="330"/>
        <v>1ZoneRemainder of System12122</v>
      </c>
      <c r="B21171" s="9">
        <v>1</v>
      </c>
      <c r="C21171" t="s">
        <v>135</v>
      </c>
      <c r="D21171" t="s">
        <v>152</v>
      </c>
      <c r="E21171" s="9">
        <v>12</v>
      </c>
      <c r="F21171" s="9">
        <v>1</v>
      </c>
      <c r="G21171" s="9">
        <v>2</v>
      </c>
      <c r="H21171" s="9">
        <v>2</v>
      </c>
      <c r="I21171" s="9">
        <v>0.78333377838134766</v>
      </c>
      <c r="J21171" s="9">
        <v>0.78333377838134766</v>
      </c>
      <c r="K21171" s="9">
        <v>0</v>
      </c>
      <c r="L21171" s="9">
        <v>39.985965728759766</v>
      </c>
    </row>
    <row r="21172" spans="1:12" x14ac:dyDescent="0.25">
      <c r="A21172" s="5" t="str">
        <f t="shared" si="330"/>
        <v>1ZoneRemainder of System12123</v>
      </c>
      <c r="B21172" s="9">
        <v>1</v>
      </c>
      <c r="C21172" t="s">
        <v>135</v>
      </c>
      <c r="D21172" t="s">
        <v>152</v>
      </c>
      <c r="E21172" s="9">
        <v>12</v>
      </c>
      <c r="F21172" s="9">
        <v>1</v>
      </c>
      <c r="G21172" s="9">
        <v>2</v>
      </c>
      <c r="H21172" s="9">
        <v>3</v>
      </c>
      <c r="I21172" s="9">
        <v>0.74597805738449097</v>
      </c>
      <c r="J21172" s="9">
        <v>0.74597805738449097</v>
      </c>
      <c r="K21172" s="9">
        <v>0</v>
      </c>
      <c r="L21172" s="9">
        <v>39.103233337402344</v>
      </c>
    </row>
    <row r="21173" spans="1:12" x14ac:dyDescent="0.25">
      <c r="A21173" s="5" t="str">
        <f t="shared" si="330"/>
        <v>1ZoneRemainder of System12124</v>
      </c>
      <c r="B21173" s="9">
        <v>1</v>
      </c>
      <c r="C21173" t="s">
        <v>135</v>
      </c>
      <c r="D21173" t="s">
        <v>152</v>
      </c>
      <c r="E21173" s="9">
        <v>12</v>
      </c>
      <c r="F21173" s="9">
        <v>1</v>
      </c>
      <c r="G21173" s="9">
        <v>2</v>
      </c>
      <c r="H21173" s="9">
        <v>4</v>
      </c>
      <c r="I21173" s="9">
        <v>0.73108053207397461</v>
      </c>
      <c r="J21173" s="9">
        <v>0.73108053207397461</v>
      </c>
      <c r="K21173" s="9">
        <v>0</v>
      </c>
      <c r="L21173" s="9">
        <v>38.602344512939453</v>
      </c>
    </row>
    <row r="21174" spans="1:12" x14ac:dyDescent="0.25">
      <c r="A21174" s="5" t="str">
        <f t="shared" si="330"/>
        <v>1ZoneRemainder of System12125</v>
      </c>
      <c r="B21174" s="9">
        <v>1</v>
      </c>
      <c r="C21174" t="s">
        <v>135</v>
      </c>
      <c r="D21174" t="s">
        <v>152</v>
      </c>
      <c r="E21174" s="9">
        <v>12</v>
      </c>
      <c r="F21174" s="9">
        <v>1</v>
      </c>
      <c r="G21174" s="9">
        <v>2</v>
      </c>
      <c r="H21174" s="9">
        <v>5</v>
      </c>
      <c r="I21174" s="9">
        <v>0.74446403980255127</v>
      </c>
      <c r="J21174" s="9">
        <v>0.74446403980255127</v>
      </c>
      <c r="K21174" s="9">
        <v>0</v>
      </c>
      <c r="L21174" s="9">
        <v>37.892166137695313</v>
      </c>
    </row>
    <row r="21175" spans="1:12" x14ac:dyDescent="0.25">
      <c r="A21175" s="5" t="str">
        <f t="shared" si="330"/>
        <v>1ZoneRemainder of System12126</v>
      </c>
      <c r="B21175" s="9">
        <v>1</v>
      </c>
      <c r="C21175" t="s">
        <v>135</v>
      </c>
      <c r="D21175" t="s">
        <v>152</v>
      </c>
      <c r="E21175" s="9">
        <v>12</v>
      </c>
      <c r="F21175" s="9">
        <v>1</v>
      </c>
      <c r="G21175" s="9">
        <v>2</v>
      </c>
      <c r="H21175" s="9">
        <v>6</v>
      </c>
      <c r="I21175" s="9">
        <v>0.79493546485900879</v>
      </c>
      <c r="J21175" s="9">
        <v>0.79493546485900879</v>
      </c>
      <c r="K21175" s="9">
        <v>0</v>
      </c>
      <c r="L21175" s="9">
        <v>37.65545654296875</v>
      </c>
    </row>
    <row r="21176" spans="1:12" x14ac:dyDescent="0.25">
      <c r="A21176" s="5" t="str">
        <f t="shared" si="330"/>
        <v>1ZoneRemainder of System12127</v>
      </c>
      <c r="B21176" s="9">
        <v>1</v>
      </c>
      <c r="C21176" t="s">
        <v>135</v>
      </c>
      <c r="D21176" t="s">
        <v>152</v>
      </c>
      <c r="E21176" s="9">
        <v>12</v>
      </c>
      <c r="F21176" s="9">
        <v>1</v>
      </c>
      <c r="G21176" s="9">
        <v>2</v>
      </c>
      <c r="H21176" s="9">
        <v>7</v>
      </c>
      <c r="I21176" s="9">
        <v>0.89139664173126221</v>
      </c>
      <c r="J21176" s="9">
        <v>0.89139664173126221</v>
      </c>
      <c r="K21176" s="9">
        <v>0</v>
      </c>
      <c r="L21176" s="9">
        <v>37.160980224609375</v>
      </c>
    </row>
    <row r="21177" spans="1:12" x14ac:dyDescent="0.25">
      <c r="A21177" s="5" t="str">
        <f t="shared" si="330"/>
        <v>1ZoneRemainder of System12128</v>
      </c>
      <c r="B21177" s="9">
        <v>1</v>
      </c>
      <c r="C21177" t="s">
        <v>135</v>
      </c>
      <c r="D21177" t="s">
        <v>152</v>
      </c>
      <c r="E21177" s="9">
        <v>12</v>
      </c>
      <c r="F21177" s="9">
        <v>1</v>
      </c>
      <c r="G21177" s="9">
        <v>2</v>
      </c>
      <c r="H21177" s="9">
        <v>8</v>
      </c>
      <c r="I21177" s="9">
        <v>0.85047262907028198</v>
      </c>
      <c r="J21177" s="9">
        <v>0.85047262907028198</v>
      </c>
      <c r="K21177" s="9">
        <v>0</v>
      </c>
      <c r="L21177" s="9">
        <v>36.269241333007813</v>
      </c>
    </row>
    <row r="21178" spans="1:12" x14ac:dyDescent="0.25">
      <c r="A21178" s="5" t="str">
        <f t="shared" si="330"/>
        <v>1ZoneRemainder of System12129</v>
      </c>
      <c r="B21178" s="9">
        <v>1</v>
      </c>
      <c r="C21178" t="s">
        <v>135</v>
      </c>
      <c r="D21178" t="s">
        <v>152</v>
      </c>
      <c r="E21178" s="9">
        <v>12</v>
      </c>
      <c r="F21178" s="9">
        <v>1</v>
      </c>
      <c r="G21178" s="9">
        <v>2</v>
      </c>
      <c r="H21178" s="9">
        <v>9</v>
      </c>
      <c r="I21178" s="9">
        <v>0.63244491815567017</v>
      </c>
      <c r="J21178" s="9">
        <v>0.63244491815567017</v>
      </c>
      <c r="K21178" s="9">
        <v>0</v>
      </c>
      <c r="L21178" s="9">
        <v>36.876197814941406</v>
      </c>
    </row>
    <row r="21179" spans="1:12" x14ac:dyDescent="0.25">
      <c r="A21179" s="5" t="str">
        <f t="shared" si="330"/>
        <v>1ZoneRemainder of System121210</v>
      </c>
      <c r="B21179" s="9">
        <v>1</v>
      </c>
      <c r="C21179" t="s">
        <v>135</v>
      </c>
      <c r="D21179" t="s">
        <v>152</v>
      </c>
      <c r="E21179" s="9">
        <v>12</v>
      </c>
      <c r="F21179" s="9">
        <v>1</v>
      </c>
      <c r="G21179" s="9">
        <v>2</v>
      </c>
      <c r="H21179" s="9">
        <v>10</v>
      </c>
      <c r="I21179" s="9">
        <v>0.43589785695075989</v>
      </c>
      <c r="J21179" s="9">
        <v>0.43589785695075989</v>
      </c>
      <c r="K21179" s="9">
        <v>0</v>
      </c>
      <c r="L21179" s="9">
        <v>41.135906219482422</v>
      </c>
    </row>
    <row r="21180" spans="1:12" x14ac:dyDescent="0.25">
      <c r="A21180" s="5" t="str">
        <f t="shared" si="330"/>
        <v>1ZoneRemainder of System121211</v>
      </c>
      <c r="B21180" s="9">
        <v>1</v>
      </c>
      <c r="C21180" t="s">
        <v>135</v>
      </c>
      <c r="D21180" t="s">
        <v>152</v>
      </c>
      <c r="E21180" s="9">
        <v>12</v>
      </c>
      <c r="F21180" s="9">
        <v>1</v>
      </c>
      <c r="G21180" s="9">
        <v>2</v>
      </c>
      <c r="H21180" s="9">
        <v>11</v>
      </c>
      <c r="I21180" s="9">
        <v>0.3049655556678772</v>
      </c>
      <c r="J21180" s="9">
        <v>0.3049655556678772</v>
      </c>
      <c r="K21180" s="9">
        <v>0</v>
      </c>
      <c r="L21180" s="9">
        <v>45.527053833007813</v>
      </c>
    </row>
    <row r="21181" spans="1:12" x14ac:dyDescent="0.25">
      <c r="A21181" s="5" t="str">
        <f t="shared" si="330"/>
        <v>1ZoneRemainder of System121212</v>
      </c>
      <c r="B21181" s="9">
        <v>1</v>
      </c>
      <c r="C21181" t="s">
        <v>135</v>
      </c>
      <c r="D21181" t="s">
        <v>152</v>
      </c>
      <c r="E21181" s="9">
        <v>12</v>
      </c>
      <c r="F21181" s="9">
        <v>1</v>
      </c>
      <c r="G21181" s="9">
        <v>2</v>
      </c>
      <c r="H21181" s="9">
        <v>12</v>
      </c>
      <c r="I21181" s="9">
        <v>0.23416680097579956</v>
      </c>
      <c r="J21181" s="9">
        <v>0.23416680097579956</v>
      </c>
      <c r="K21181" s="9">
        <v>0</v>
      </c>
      <c r="L21181" s="9">
        <v>50.04345703125</v>
      </c>
    </row>
    <row r="21182" spans="1:12" x14ac:dyDescent="0.25">
      <c r="A21182" s="5" t="str">
        <f t="shared" si="330"/>
        <v>1ZoneRemainder of System121213</v>
      </c>
      <c r="B21182" s="9">
        <v>1</v>
      </c>
      <c r="C21182" t="s">
        <v>135</v>
      </c>
      <c r="D21182" t="s">
        <v>152</v>
      </c>
      <c r="E21182" s="9">
        <v>12</v>
      </c>
      <c r="F21182" s="9">
        <v>1</v>
      </c>
      <c r="G21182" s="9">
        <v>2</v>
      </c>
      <c r="H21182" s="9">
        <v>13</v>
      </c>
      <c r="I21182" s="9">
        <v>0.21004557609558105</v>
      </c>
      <c r="J21182" s="9">
        <v>0.21004557609558105</v>
      </c>
      <c r="K21182" s="9">
        <v>0</v>
      </c>
      <c r="L21182" s="9">
        <v>52.60137939453125</v>
      </c>
    </row>
    <row r="21183" spans="1:12" x14ac:dyDescent="0.25">
      <c r="A21183" s="5" t="str">
        <f t="shared" si="330"/>
        <v>1ZoneRemainder of System121214</v>
      </c>
      <c r="B21183" s="9">
        <v>1</v>
      </c>
      <c r="C21183" t="s">
        <v>135</v>
      </c>
      <c r="D21183" t="s">
        <v>152</v>
      </c>
      <c r="E21183" s="9">
        <v>12</v>
      </c>
      <c r="F21183" s="9">
        <v>1</v>
      </c>
      <c r="G21183" s="9">
        <v>2</v>
      </c>
      <c r="H21183" s="9">
        <v>14</v>
      </c>
      <c r="I21183" s="9">
        <v>0.2443356066942215</v>
      </c>
      <c r="J21183" s="9">
        <v>0.2443356066942215</v>
      </c>
      <c r="K21183" s="9">
        <v>0</v>
      </c>
      <c r="L21183" s="9">
        <v>54.334495544433594</v>
      </c>
    </row>
    <row r="21184" spans="1:12" x14ac:dyDescent="0.25">
      <c r="A21184" s="5" t="str">
        <f t="shared" si="330"/>
        <v>1ZoneRemainder of System121215</v>
      </c>
      <c r="B21184" s="9">
        <v>1</v>
      </c>
      <c r="C21184" t="s">
        <v>135</v>
      </c>
      <c r="D21184" t="s">
        <v>152</v>
      </c>
      <c r="E21184" s="9">
        <v>12</v>
      </c>
      <c r="F21184" s="9">
        <v>1</v>
      </c>
      <c r="G21184" s="9">
        <v>2</v>
      </c>
      <c r="H21184" s="9">
        <v>15</v>
      </c>
      <c r="I21184" s="9">
        <v>0.35011699795722961</v>
      </c>
      <c r="J21184" s="9">
        <v>0.35011699795722961</v>
      </c>
      <c r="K21184" s="9">
        <v>0</v>
      </c>
      <c r="L21184" s="9">
        <v>55.572154998779297</v>
      </c>
    </row>
    <row r="21185" spans="1:12" x14ac:dyDescent="0.25">
      <c r="A21185" s="5" t="str">
        <f t="shared" si="330"/>
        <v>1ZoneRemainder of System121216</v>
      </c>
      <c r="B21185" s="9">
        <v>1</v>
      </c>
      <c r="C21185" t="s">
        <v>135</v>
      </c>
      <c r="D21185" t="s">
        <v>152</v>
      </c>
      <c r="E21185" s="9">
        <v>12</v>
      </c>
      <c r="F21185" s="9">
        <v>1</v>
      </c>
      <c r="G21185" s="9">
        <v>2</v>
      </c>
      <c r="H21185" s="9">
        <v>16</v>
      </c>
      <c r="I21185" s="9">
        <v>0.53653860092163086</v>
      </c>
      <c r="J21185" s="9">
        <v>0.53653860092163086</v>
      </c>
      <c r="K21185" s="9">
        <v>0</v>
      </c>
      <c r="L21185" s="9">
        <v>56.0655517578125</v>
      </c>
    </row>
    <row r="21186" spans="1:12" x14ac:dyDescent="0.25">
      <c r="A21186" s="5" t="str">
        <f t="shared" si="330"/>
        <v>1ZoneRemainder of System121217</v>
      </c>
      <c r="B21186" s="9">
        <v>1</v>
      </c>
      <c r="C21186" t="s">
        <v>135</v>
      </c>
      <c r="D21186" t="s">
        <v>152</v>
      </c>
      <c r="E21186" s="9">
        <v>12</v>
      </c>
      <c r="F21186" s="9">
        <v>1</v>
      </c>
      <c r="G21186" s="9">
        <v>2</v>
      </c>
      <c r="H21186" s="9">
        <v>17</v>
      </c>
      <c r="I21186" s="9">
        <v>0.7791895866394043</v>
      </c>
      <c r="J21186" s="9">
        <v>0.7791895866394043</v>
      </c>
      <c r="K21186" s="9">
        <v>0</v>
      </c>
      <c r="L21186" s="9">
        <v>55.941059112548828</v>
      </c>
    </row>
    <row r="21187" spans="1:12" x14ac:dyDescent="0.25">
      <c r="A21187" s="5" t="str">
        <f t="shared" ref="A21187:A21250" si="331">B21187&amp;C21187&amp;D21187&amp;E21187&amp;F21187&amp;G21187&amp;H21187</f>
        <v>1ZoneRemainder of System121218</v>
      </c>
      <c r="B21187" s="9">
        <v>1</v>
      </c>
      <c r="C21187" t="s">
        <v>135</v>
      </c>
      <c r="D21187" t="s">
        <v>152</v>
      </c>
      <c r="E21187" s="9">
        <v>12</v>
      </c>
      <c r="F21187" s="9">
        <v>1</v>
      </c>
      <c r="G21187" s="9">
        <v>2</v>
      </c>
      <c r="H21187" s="9">
        <v>18</v>
      </c>
      <c r="I21187" s="9">
        <v>1.0451769828796387</v>
      </c>
      <c r="J21187" s="9">
        <v>1.0451769828796387</v>
      </c>
      <c r="K21187" s="9">
        <v>0</v>
      </c>
      <c r="L21187" s="9">
        <v>53.968647003173828</v>
      </c>
    </row>
    <row r="21188" spans="1:12" x14ac:dyDescent="0.25">
      <c r="A21188" s="5" t="str">
        <f t="shared" si="331"/>
        <v>1ZoneRemainder of System121219</v>
      </c>
      <c r="B21188" s="9">
        <v>1</v>
      </c>
      <c r="C21188" t="s">
        <v>135</v>
      </c>
      <c r="D21188" t="s">
        <v>152</v>
      </c>
      <c r="E21188" s="9">
        <v>12</v>
      </c>
      <c r="F21188" s="9">
        <v>1</v>
      </c>
      <c r="G21188" s="9">
        <v>2</v>
      </c>
      <c r="H21188" s="9">
        <v>19</v>
      </c>
      <c r="I21188" s="9">
        <v>1.177872896194458</v>
      </c>
      <c r="J21188" s="9">
        <v>1.177872896194458</v>
      </c>
      <c r="K21188" s="9">
        <v>0</v>
      </c>
      <c r="L21188" s="9">
        <v>51.069332122802734</v>
      </c>
    </row>
    <row r="21189" spans="1:12" x14ac:dyDescent="0.25">
      <c r="A21189" s="5" t="str">
        <f t="shared" si="331"/>
        <v>1ZoneRemainder of System121220</v>
      </c>
      <c r="B21189" s="9">
        <v>1</v>
      </c>
      <c r="C21189" t="s">
        <v>135</v>
      </c>
      <c r="D21189" t="s">
        <v>152</v>
      </c>
      <c r="E21189" s="9">
        <v>12</v>
      </c>
      <c r="F21189" s="9">
        <v>1</v>
      </c>
      <c r="G21189" s="9">
        <v>2</v>
      </c>
      <c r="H21189" s="9">
        <v>20</v>
      </c>
      <c r="I21189" s="9">
        <v>1.1978625059127808</v>
      </c>
      <c r="J21189" s="9">
        <v>1.1978625059127808</v>
      </c>
      <c r="K21189" s="9">
        <v>0</v>
      </c>
      <c r="L21189" s="9">
        <v>48.698261260986328</v>
      </c>
    </row>
    <row r="21190" spans="1:12" x14ac:dyDescent="0.25">
      <c r="A21190" s="5" t="str">
        <f t="shared" si="331"/>
        <v>1ZoneRemainder of System121221</v>
      </c>
      <c r="B21190" s="9">
        <v>1</v>
      </c>
      <c r="C21190" t="s">
        <v>135</v>
      </c>
      <c r="D21190" t="s">
        <v>152</v>
      </c>
      <c r="E21190" s="9">
        <v>12</v>
      </c>
      <c r="F21190" s="9">
        <v>1</v>
      </c>
      <c r="G21190" s="9">
        <v>2</v>
      </c>
      <c r="H21190" s="9">
        <v>21</v>
      </c>
      <c r="I21190" s="9">
        <v>1.1846758127212524</v>
      </c>
      <c r="J21190" s="9">
        <v>1.1846758127212524</v>
      </c>
      <c r="K21190" s="9">
        <v>0</v>
      </c>
      <c r="L21190" s="9">
        <v>46.797603607177734</v>
      </c>
    </row>
    <row r="21191" spans="1:12" x14ac:dyDescent="0.25">
      <c r="A21191" s="5" t="str">
        <f t="shared" si="331"/>
        <v>1ZoneRemainder of System121222</v>
      </c>
      <c r="B21191" s="9">
        <v>1</v>
      </c>
      <c r="C21191" t="s">
        <v>135</v>
      </c>
      <c r="D21191" t="s">
        <v>152</v>
      </c>
      <c r="E21191" s="9">
        <v>12</v>
      </c>
      <c r="F21191" s="9">
        <v>1</v>
      </c>
      <c r="G21191" s="9">
        <v>2</v>
      </c>
      <c r="H21191" s="9">
        <v>22</v>
      </c>
      <c r="I21191" s="9">
        <v>1.1266286373138428</v>
      </c>
      <c r="J21191" s="9">
        <v>1.1266286373138428</v>
      </c>
      <c r="K21191" s="9">
        <v>0</v>
      </c>
      <c r="L21191" s="9">
        <v>44.748542785644531</v>
      </c>
    </row>
    <row r="21192" spans="1:12" x14ac:dyDescent="0.25">
      <c r="A21192" s="5" t="str">
        <f t="shared" si="331"/>
        <v>1ZoneRemainder of System121223</v>
      </c>
      <c r="B21192" s="9">
        <v>1</v>
      </c>
      <c r="C21192" t="s">
        <v>135</v>
      </c>
      <c r="D21192" t="s">
        <v>152</v>
      </c>
      <c r="E21192" s="9">
        <v>12</v>
      </c>
      <c r="F21192" s="9">
        <v>1</v>
      </c>
      <c r="G21192" s="9">
        <v>2</v>
      </c>
      <c r="H21192" s="9">
        <v>23</v>
      </c>
      <c r="I21192" s="9">
        <v>1.0546581745147705</v>
      </c>
      <c r="J21192" s="9">
        <v>1.0546581745147705</v>
      </c>
      <c r="K21192" s="9">
        <v>0</v>
      </c>
      <c r="L21192" s="9">
        <v>43.117546081542969</v>
      </c>
    </row>
    <row r="21193" spans="1:12" x14ac:dyDescent="0.25">
      <c r="A21193" s="5" t="str">
        <f t="shared" si="331"/>
        <v>1ZoneRemainder of System121224</v>
      </c>
      <c r="B21193" s="9">
        <v>1</v>
      </c>
      <c r="C21193" t="s">
        <v>135</v>
      </c>
      <c r="D21193" t="s">
        <v>152</v>
      </c>
      <c r="E21193" s="9">
        <v>12</v>
      </c>
      <c r="F21193" s="9">
        <v>1</v>
      </c>
      <c r="G21193" s="9">
        <v>2</v>
      </c>
      <c r="H21193" s="9">
        <v>24</v>
      </c>
      <c r="I21193" s="9">
        <v>0.94118577241897583</v>
      </c>
      <c r="J21193" s="9">
        <v>0.94118577241897583</v>
      </c>
      <c r="K21193" s="9">
        <v>0</v>
      </c>
      <c r="L21193" s="9">
        <v>41.962562561035156</v>
      </c>
    </row>
    <row r="21194" spans="1:12" x14ac:dyDescent="0.25">
      <c r="A21194" s="5" t="str">
        <f t="shared" si="331"/>
        <v>1ZoneRemainder of System121101</v>
      </c>
      <c r="B21194" s="9">
        <v>1</v>
      </c>
      <c r="C21194" t="s">
        <v>135</v>
      </c>
      <c r="D21194" t="s">
        <v>152</v>
      </c>
      <c r="E21194" s="9">
        <v>12</v>
      </c>
      <c r="F21194" s="9">
        <v>1</v>
      </c>
      <c r="G21194" s="9">
        <v>10</v>
      </c>
      <c r="H21194" s="9">
        <v>1</v>
      </c>
      <c r="I21194" s="9">
        <v>0.86879360675811768</v>
      </c>
      <c r="J21194" s="9">
        <v>0.86879360675811768</v>
      </c>
      <c r="K21194" s="9">
        <v>0</v>
      </c>
      <c r="L21194" s="9">
        <v>41.132209777832031</v>
      </c>
    </row>
    <row r="21195" spans="1:12" x14ac:dyDescent="0.25">
      <c r="A21195" s="5" t="str">
        <f t="shared" si="331"/>
        <v>1ZoneRemainder of System121102</v>
      </c>
      <c r="B21195" s="9">
        <v>1</v>
      </c>
      <c r="C21195" t="s">
        <v>135</v>
      </c>
      <c r="D21195" t="s">
        <v>152</v>
      </c>
      <c r="E21195" s="9">
        <v>12</v>
      </c>
      <c r="F21195" s="9">
        <v>1</v>
      </c>
      <c r="G21195" s="9">
        <v>10</v>
      </c>
      <c r="H21195" s="9">
        <v>2</v>
      </c>
      <c r="I21195" s="9">
        <v>0.80667310953140259</v>
      </c>
      <c r="J21195" s="9">
        <v>0.80667310953140259</v>
      </c>
      <c r="K21195" s="9">
        <v>0</v>
      </c>
      <c r="L21195" s="9">
        <v>40.478008270263672</v>
      </c>
    </row>
    <row r="21196" spans="1:12" x14ac:dyDescent="0.25">
      <c r="A21196" s="5" t="str">
        <f t="shared" si="331"/>
        <v>1ZoneRemainder of System121103</v>
      </c>
      <c r="B21196" s="9">
        <v>1</v>
      </c>
      <c r="C21196" t="s">
        <v>135</v>
      </c>
      <c r="D21196" t="s">
        <v>152</v>
      </c>
      <c r="E21196" s="9">
        <v>12</v>
      </c>
      <c r="F21196" s="9">
        <v>1</v>
      </c>
      <c r="G21196" s="9">
        <v>10</v>
      </c>
      <c r="H21196" s="9">
        <v>3</v>
      </c>
      <c r="I21196" s="9">
        <v>0.76940184831619263</v>
      </c>
      <c r="J21196" s="9">
        <v>0.76940184831619263</v>
      </c>
      <c r="K21196" s="9">
        <v>0</v>
      </c>
      <c r="L21196" s="9">
        <v>39.302825927734375</v>
      </c>
    </row>
    <row r="21197" spans="1:12" x14ac:dyDescent="0.25">
      <c r="A21197" s="5" t="str">
        <f t="shared" si="331"/>
        <v>1ZoneRemainder of System121104</v>
      </c>
      <c r="B21197" s="9">
        <v>1</v>
      </c>
      <c r="C21197" t="s">
        <v>135</v>
      </c>
      <c r="D21197" t="s">
        <v>152</v>
      </c>
      <c r="E21197" s="9">
        <v>12</v>
      </c>
      <c r="F21197" s="9">
        <v>1</v>
      </c>
      <c r="G21197" s="9">
        <v>10</v>
      </c>
      <c r="H21197" s="9">
        <v>4</v>
      </c>
      <c r="I21197" s="9">
        <v>0.75558650493621826</v>
      </c>
      <c r="J21197" s="9">
        <v>0.75558650493621826</v>
      </c>
      <c r="K21197" s="9">
        <v>0</v>
      </c>
      <c r="L21197" s="9">
        <v>38.596839904785156</v>
      </c>
    </row>
    <row r="21198" spans="1:12" x14ac:dyDescent="0.25">
      <c r="A21198" s="5" t="str">
        <f t="shared" si="331"/>
        <v>1ZoneRemainder of System121105</v>
      </c>
      <c r="B21198" s="9">
        <v>1</v>
      </c>
      <c r="C21198" t="s">
        <v>135</v>
      </c>
      <c r="D21198" t="s">
        <v>152</v>
      </c>
      <c r="E21198" s="9">
        <v>12</v>
      </c>
      <c r="F21198" s="9">
        <v>1</v>
      </c>
      <c r="G21198" s="9">
        <v>10</v>
      </c>
      <c r="H21198" s="9">
        <v>5</v>
      </c>
      <c r="I21198" s="9">
        <v>0.77077764272689819</v>
      </c>
      <c r="J21198" s="9">
        <v>0.77077764272689819</v>
      </c>
      <c r="K21198" s="9">
        <v>0</v>
      </c>
      <c r="L21198" s="9">
        <v>37.717990875244141</v>
      </c>
    </row>
    <row r="21199" spans="1:12" x14ac:dyDescent="0.25">
      <c r="A21199" s="5" t="str">
        <f t="shared" si="331"/>
        <v>1ZoneRemainder of System121106</v>
      </c>
      <c r="B21199" s="9">
        <v>1</v>
      </c>
      <c r="C21199" t="s">
        <v>135</v>
      </c>
      <c r="D21199" t="s">
        <v>152</v>
      </c>
      <c r="E21199" s="9">
        <v>12</v>
      </c>
      <c r="F21199" s="9">
        <v>1</v>
      </c>
      <c r="G21199" s="9">
        <v>10</v>
      </c>
      <c r="H21199" s="9">
        <v>6</v>
      </c>
      <c r="I21199" s="9">
        <v>0.82300221920013428</v>
      </c>
      <c r="J21199" s="9">
        <v>0.82300221920013428</v>
      </c>
      <c r="K21199" s="9">
        <v>0</v>
      </c>
      <c r="L21199" s="9">
        <v>36.812221527099609</v>
      </c>
    </row>
    <row r="21200" spans="1:12" x14ac:dyDescent="0.25">
      <c r="A21200" s="5" t="str">
        <f t="shared" si="331"/>
        <v>1ZoneRemainder of System121107</v>
      </c>
      <c r="B21200" s="9">
        <v>1</v>
      </c>
      <c r="C21200" t="s">
        <v>135</v>
      </c>
      <c r="D21200" t="s">
        <v>152</v>
      </c>
      <c r="E21200" s="9">
        <v>12</v>
      </c>
      <c r="F21200" s="9">
        <v>1</v>
      </c>
      <c r="G21200" s="9">
        <v>10</v>
      </c>
      <c r="H21200" s="9">
        <v>7</v>
      </c>
      <c r="I21200" s="9">
        <v>0.92239826917648315</v>
      </c>
      <c r="J21200" s="9">
        <v>0.92239826917648315</v>
      </c>
      <c r="K21200" s="9">
        <v>0</v>
      </c>
      <c r="L21200" s="9">
        <v>35.479446411132813</v>
      </c>
    </row>
    <row r="21201" spans="1:12" x14ac:dyDescent="0.25">
      <c r="A21201" s="5" t="str">
        <f t="shared" si="331"/>
        <v>1ZoneRemainder of System121108</v>
      </c>
      <c r="B21201" s="9">
        <v>1</v>
      </c>
      <c r="C21201" t="s">
        <v>135</v>
      </c>
      <c r="D21201" t="s">
        <v>152</v>
      </c>
      <c r="E21201" s="9">
        <v>12</v>
      </c>
      <c r="F21201" s="9">
        <v>1</v>
      </c>
      <c r="G21201" s="9">
        <v>10</v>
      </c>
      <c r="H21201" s="9">
        <v>8</v>
      </c>
      <c r="I21201" s="9">
        <v>0.88090991973876953</v>
      </c>
      <c r="J21201" s="9">
        <v>0.88090991973876953</v>
      </c>
      <c r="K21201" s="9">
        <v>0</v>
      </c>
      <c r="L21201" s="9">
        <v>35.181171417236328</v>
      </c>
    </row>
    <row r="21202" spans="1:12" x14ac:dyDescent="0.25">
      <c r="A21202" s="5" t="str">
        <f t="shared" si="331"/>
        <v>1ZoneRemainder of System121109</v>
      </c>
      <c r="B21202" s="9">
        <v>1</v>
      </c>
      <c r="C21202" t="s">
        <v>135</v>
      </c>
      <c r="D21202" t="s">
        <v>152</v>
      </c>
      <c r="E21202" s="9">
        <v>12</v>
      </c>
      <c r="F21202" s="9">
        <v>1</v>
      </c>
      <c r="G21202" s="9">
        <v>10</v>
      </c>
      <c r="H21202" s="9">
        <v>9</v>
      </c>
      <c r="I21202" s="9">
        <v>0.657848060131073</v>
      </c>
      <c r="J21202" s="9">
        <v>0.657848060131073</v>
      </c>
      <c r="K21202" s="9">
        <v>0</v>
      </c>
      <c r="L21202" s="9">
        <v>36.100051879882813</v>
      </c>
    </row>
    <row r="21203" spans="1:12" x14ac:dyDescent="0.25">
      <c r="A21203" s="5" t="str">
        <f t="shared" si="331"/>
        <v>1ZoneRemainder of System1211010</v>
      </c>
      <c r="B21203" s="9">
        <v>1</v>
      </c>
      <c r="C21203" t="s">
        <v>135</v>
      </c>
      <c r="D21203" t="s">
        <v>152</v>
      </c>
      <c r="E21203" s="9">
        <v>12</v>
      </c>
      <c r="F21203" s="9">
        <v>1</v>
      </c>
      <c r="G21203" s="9">
        <v>10</v>
      </c>
      <c r="H21203" s="9">
        <v>10</v>
      </c>
      <c r="I21203" s="9">
        <v>0.45885032415390015</v>
      </c>
      <c r="J21203" s="9">
        <v>0.45885032415390015</v>
      </c>
      <c r="K21203" s="9">
        <v>0</v>
      </c>
      <c r="L21203" s="9">
        <v>39.521430969238281</v>
      </c>
    </row>
    <row r="21204" spans="1:12" x14ac:dyDescent="0.25">
      <c r="A21204" s="5" t="str">
        <f t="shared" si="331"/>
        <v>1ZoneRemainder of System1211011</v>
      </c>
      <c r="B21204" s="9">
        <v>1</v>
      </c>
      <c r="C21204" t="s">
        <v>135</v>
      </c>
      <c r="D21204" t="s">
        <v>152</v>
      </c>
      <c r="E21204" s="9">
        <v>12</v>
      </c>
      <c r="F21204" s="9">
        <v>1</v>
      </c>
      <c r="G21204" s="9">
        <v>10</v>
      </c>
      <c r="H21204" s="9">
        <v>11</v>
      </c>
      <c r="I21204" s="9">
        <v>0.32853567600250244</v>
      </c>
      <c r="J21204" s="9">
        <v>0.32853567600250244</v>
      </c>
      <c r="K21204" s="9">
        <v>0</v>
      </c>
      <c r="L21204" s="9">
        <v>43.920059204101563</v>
      </c>
    </row>
    <row r="21205" spans="1:12" x14ac:dyDescent="0.25">
      <c r="A21205" s="5" t="str">
        <f t="shared" si="331"/>
        <v>1ZoneRemainder of System1211012</v>
      </c>
      <c r="B21205" s="9">
        <v>1</v>
      </c>
      <c r="C21205" t="s">
        <v>135</v>
      </c>
      <c r="D21205" t="s">
        <v>152</v>
      </c>
      <c r="E21205" s="9">
        <v>12</v>
      </c>
      <c r="F21205" s="9">
        <v>1</v>
      </c>
      <c r="G21205" s="9">
        <v>10</v>
      </c>
      <c r="H21205" s="9">
        <v>12</v>
      </c>
      <c r="I21205" s="9">
        <v>0.25997757911682129</v>
      </c>
      <c r="J21205" s="9">
        <v>0.25997757911682129</v>
      </c>
      <c r="K21205" s="9">
        <v>0</v>
      </c>
      <c r="L21205" s="9">
        <v>47.168159484863281</v>
      </c>
    </row>
    <row r="21206" spans="1:12" x14ac:dyDescent="0.25">
      <c r="A21206" s="5" t="str">
        <f t="shared" si="331"/>
        <v>1ZoneRemainder of System1211013</v>
      </c>
      <c r="B21206" s="9">
        <v>1</v>
      </c>
      <c r="C21206" t="s">
        <v>135</v>
      </c>
      <c r="D21206" t="s">
        <v>152</v>
      </c>
      <c r="E21206" s="9">
        <v>12</v>
      </c>
      <c r="F21206" s="9">
        <v>1</v>
      </c>
      <c r="G21206" s="9">
        <v>10</v>
      </c>
      <c r="H21206" s="9">
        <v>13</v>
      </c>
      <c r="I21206" s="9">
        <v>0.23491565883159637</v>
      </c>
      <c r="J21206" s="9">
        <v>0.23491565883159637</v>
      </c>
      <c r="K21206" s="9">
        <v>0</v>
      </c>
      <c r="L21206" s="9">
        <v>48.914321899414063</v>
      </c>
    </row>
    <row r="21207" spans="1:12" x14ac:dyDescent="0.25">
      <c r="A21207" s="5" t="str">
        <f t="shared" si="331"/>
        <v>1ZoneRemainder of System1211014</v>
      </c>
      <c r="B21207" s="9">
        <v>1</v>
      </c>
      <c r="C21207" t="s">
        <v>135</v>
      </c>
      <c r="D21207" t="s">
        <v>152</v>
      </c>
      <c r="E21207" s="9">
        <v>12</v>
      </c>
      <c r="F21207" s="9">
        <v>1</v>
      </c>
      <c r="G21207" s="9">
        <v>10</v>
      </c>
      <c r="H21207" s="9">
        <v>14</v>
      </c>
      <c r="I21207" s="9">
        <v>0.27075925469398499</v>
      </c>
      <c r="J21207" s="9">
        <v>0.27075925469398499</v>
      </c>
      <c r="K21207" s="9">
        <v>0</v>
      </c>
      <c r="L21207" s="9">
        <v>50.125923156738281</v>
      </c>
    </row>
    <row r="21208" spans="1:12" x14ac:dyDescent="0.25">
      <c r="A21208" s="5" t="str">
        <f t="shared" si="331"/>
        <v>1ZoneRemainder of System1211015</v>
      </c>
      <c r="B21208" s="9">
        <v>1</v>
      </c>
      <c r="C21208" t="s">
        <v>135</v>
      </c>
      <c r="D21208" t="s">
        <v>152</v>
      </c>
      <c r="E21208" s="9">
        <v>12</v>
      </c>
      <c r="F21208" s="9">
        <v>1</v>
      </c>
      <c r="G21208" s="9">
        <v>10</v>
      </c>
      <c r="H21208" s="9">
        <v>15</v>
      </c>
      <c r="I21208" s="9">
        <v>0.37986427545547485</v>
      </c>
      <c r="J21208" s="9">
        <v>0.37986427545547485</v>
      </c>
      <c r="K21208" s="9">
        <v>0</v>
      </c>
      <c r="L21208" s="9">
        <v>50.824169158935547</v>
      </c>
    </row>
    <row r="21209" spans="1:12" x14ac:dyDescent="0.25">
      <c r="A21209" s="5" t="str">
        <f t="shared" si="331"/>
        <v>1ZoneRemainder of System1211016</v>
      </c>
      <c r="B21209" s="9">
        <v>1</v>
      </c>
      <c r="C21209" t="s">
        <v>135</v>
      </c>
      <c r="D21209" t="s">
        <v>152</v>
      </c>
      <c r="E21209" s="9">
        <v>12</v>
      </c>
      <c r="F21209" s="9">
        <v>1</v>
      </c>
      <c r="G21209" s="9">
        <v>10</v>
      </c>
      <c r="H21209" s="9">
        <v>16</v>
      </c>
      <c r="I21209" s="9">
        <v>0.57212370634078979</v>
      </c>
      <c r="J21209" s="9">
        <v>0.57212370634078979</v>
      </c>
      <c r="K21209" s="9">
        <v>0</v>
      </c>
      <c r="L21209" s="9">
        <v>51.266647338867188</v>
      </c>
    </row>
    <row r="21210" spans="1:12" x14ac:dyDescent="0.25">
      <c r="A21210" s="5" t="str">
        <f t="shared" si="331"/>
        <v>1ZoneRemainder of System1211017</v>
      </c>
      <c r="B21210" s="9">
        <v>1</v>
      </c>
      <c r="C21210" t="s">
        <v>135</v>
      </c>
      <c r="D21210" t="s">
        <v>152</v>
      </c>
      <c r="E21210" s="9">
        <v>12</v>
      </c>
      <c r="F21210" s="9">
        <v>1</v>
      </c>
      <c r="G21210" s="9">
        <v>10</v>
      </c>
      <c r="H21210" s="9">
        <v>17</v>
      </c>
      <c r="I21210" s="9">
        <v>0.82075446844100952</v>
      </c>
      <c r="J21210" s="9">
        <v>0.82075446844100952</v>
      </c>
      <c r="K21210" s="9">
        <v>0</v>
      </c>
      <c r="L21210" s="9">
        <v>50.922626495361328</v>
      </c>
    </row>
    <row r="21211" spans="1:12" x14ac:dyDescent="0.25">
      <c r="A21211" s="5" t="str">
        <f t="shared" si="331"/>
        <v>1ZoneRemainder of System1211018</v>
      </c>
      <c r="B21211" s="9">
        <v>1</v>
      </c>
      <c r="C21211" t="s">
        <v>135</v>
      </c>
      <c r="D21211" t="s">
        <v>152</v>
      </c>
      <c r="E21211" s="9">
        <v>12</v>
      </c>
      <c r="F21211" s="9">
        <v>1</v>
      </c>
      <c r="G21211" s="9">
        <v>10</v>
      </c>
      <c r="H21211" s="9">
        <v>18</v>
      </c>
      <c r="I21211" s="9">
        <v>1.0876332521438599</v>
      </c>
      <c r="J21211" s="9">
        <v>1.0876332521438599</v>
      </c>
      <c r="K21211" s="9">
        <v>0</v>
      </c>
      <c r="L21211" s="9">
        <v>49.393360137939453</v>
      </c>
    </row>
    <row r="21212" spans="1:12" x14ac:dyDescent="0.25">
      <c r="A21212" s="5" t="str">
        <f t="shared" si="331"/>
        <v>1ZoneRemainder of System1211019</v>
      </c>
      <c r="B21212" s="9">
        <v>1</v>
      </c>
      <c r="C21212" t="s">
        <v>135</v>
      </c>
      <c r="D21212" t="s">
        <v>152</v>
      </c>
      <c r="E21212" s="9">
        <v>12</v>
      </c>
      <c r="F21212" s="9">
        <v>1</v>
      </c>
      <c r="G21212" s="9">
        <v>10</v>
      </c>
      <c r="H21212" s="9">
        <v>19</v>
      </c>
      <c r="I21212" s="9">
        <v>1.2163350582122803</v>
      </c>
      <c r="J21212" s="9">
        <v>1.2163350582122803</v>
      </c>
      <c r="K21212" s="9">
        <v>0</v>
      </c>
      <c r="L21212" s="9">
        <v>47.464614868164063</v>
      </c>
    </row>
    <row r="21213" spans="1:12" x14ac:dyDescent="0.25">
      <c r="A21213" s="5" t="str">
        <f t="shared" si="331"/>
        <v>1ZoneRemainder of System1211020</v>
      </c>
      <c r="B21213" s="9">
        <v>1</v>
      </c>
      <c r="C21213" t="s">
        <v>135</v>
      </c>
      <c r="D21213" t="s">
        <v>152</v>
      </c>
      <c r="E21213" s="9">
        <v>12</v>
      </c>
      <c r="F21213" s="9">
        <v>1</v>
      </c>
      <c r="G21213" s="9">
        <v>10</v>
      </c>
      <c r="H21213" s="9">
        <v>20</v>
      </c>
      <c r="I21213" s="9">
        <v>1.2284265756607056</v>
      </c>
      <c r="J21213" s="9">
        <v>1.2284265756607056</v>
      </c>
      <c r="K21213" s="9">
        <v>0</v>
      </c>
      <c r="L21213" s="9">
        <v>45.590961456298828</v>
      </c>
    </row>
    <row r="21214" spans="1:12" x14ac:dyDescent="0.25">
      <c r="A21214" s="5" t="str">
        <f t="shared" si="331"/>
        <v>1ZoneRemainder of System1211021</v>
      </c>
      <c r="B21214" s="9">
        <v>1</v>
      </c>
      <c r="C21214" t="s">
        <v>135</v>
      </c>
      <c r="D21214" t="s">
        <v>152</v>
      </c>
      <c r="E21214" s="9">
        <v>12</v>
      </c>
      <c r="F21214" s="9">
        <v>1</v>
      </c>
      <c r="G21214" s="9">
        <v>10</v>
      </c>
      <c r="H21214" s="9">
        <v>21</v>
      </c>
      <c r="I21214" s="9">
        <v>1.2113262414932251</v>
      </c>
      <c r="J21214" s="9">
        <v>1.2113262414932251</v>
      </c>
      <c r="K21214" s="9">
        <v>0</v>
      </c>
      <c r="L21214" s="9">
        <v>44.186321258544922</v>
      </c>
    </row>
    <row r="21215" spans="1:12" x14ac:dyDescent="0.25">
      <c r="A21215" s="5" t="str">
        <f t="shared" si="331"/>
        <v>1ZoneRemainder of System1211022</v>
      </c>
      <c r="B21215" s="9">
        <v>1</v>
      </c>
      <c r="C21215" t="s">
        <v>135</v>
      </c>
      <c r="D21215" t="s">
        <v>152</v>
      </c>
      <c r="E21215" s="9">
        <v>12</v>
      </c>
      <c r="F21215" s="9">
        <v>1</v>
      </c>
      <c r="G21215" s="9">
        <v>10</v>
      </c>
      <c r="H21215" s="9">
        <v>22</v>
      </c>
      <c r="I21215" s="9">
        <v>1.1532515287399292</v>
      </c>
      <c r="J21215" s="9">
        <v>1.1532515287399292</v>
      </c>
      <c r="K21215" s="9">
        <v>0</v>
      </c>
      <c r="L21215" s="9">
        <v>42.701553344726563</v>
      </c>
    </row>
    <row r="21216" spans="1:12" x14ac:dyDescent="0.25">
      <c r="A21216" s="5" t="str">
        <f t="shared" si="331"/>
        <v>1ZoneRemainder of System1211023</v>
      </c>
      <c r="B21216" s="9">
        <v>1</v>
      </c>
      <c r="C21216" t="s">
        <v>135</v>
      </c>
      <c r="D21216" t="s">
        <v>152</v>
      </c>
      <c r="E21216" s="9">
        <v>12</v>
      </c>
      <c r="F21216" s="9">
        <v>1</v>
      </c>
      <c r="G21216" s="9">
        <v>10</v>
      </c>
      <c r="H21216" s="9">
        <v>23</v>
      </c>
      <c r="I21216" s="9">
        <v>1.0812557935714722</v>
      </c>
      <c r="J21216" s="9">
        <v>1.0812557935714722</v>
      </c>
      <c r="K21216" s="9">
        <v>0</v>
      </c>
      <c r="L21216" s="9">
        <v>41.59295654296875</v>
      </c>
    </row>
    <row r="21217" spans="1:12" x14ac:dyDescent="0.25">
      <c r="A21217" s="5" t="str">
        <f t="shared" si="331"/>
        <v>1ZoneRemainder of System1211024</v>
      </c>
      <c r="B21217" s="9">
        <v>1</v>
      </c>
      <c r="C21217" t="s">
        <v>135</v>
      </c>
      <c r="D21217" t="s">
        <v>152</v>
      </c>
      <c r="E21217" s="9">
        <v>12</v>
      </c>
      <c r="F21217" s="9">
        <v>1</v>
      </c>
      <c r="G21217" s="9">
        <v>10</v>
      </c>
      <c r="H21217" s="9">
        <v>24</v>
      </c>
      <c r="I21217" s="9">
        <v>0.9671134352684021</v>
      </c>
      <c r="J21217" s="9">
        <v>0.9671134352684021</v>
      </c>
      <c r="K21217" s="9">
        <v>0</v>
      </c>
      <c r="L21217" s="9">
        <v>40.833225250244141</v>
      </c>
    </row>
    <row r="21218" spans="1:12" x14ac:dyDescent="0.25">
      <c r="A21218" s="5" t="str">
        <f t="shared" si="331"/>
        <v>1ZoneSouth Orange County0021</v>
      </c>
      <c r="B21218" s="9">
        <v>1</v>
      </c>
      <c r="C21218" t="s">
        <v>135</v>
      </c>
      <c r="D21218" t="s">
        <v>153</v>
      </c>
      <c r="E21218" s="9">
        <v>0</v>
      </c>
      <c r="F21218" s="9">
        <v>0</v>
      </c>
      <c r="G21218" s="9">
        <v>2</v>
      </c>
      <c r="H21218" s="9">
        <v>1</v>
      </c>
      <c r="I21218" s="9">
        <v>1.1178922653198242</v>
      </c>
      <c r="J21218" s="9">
        <v>1.1178922653198242</v>
      </c>
      <c r="K21218" s="9">
        <v>0</v>
      </c>
      <c r="L21218" s="9">
        <v>70.294479370117188</v>
      </c>
    </row>
    <row r="21219" spans="1:12" x14ac:dyDescent="0.25">
      <c r="A21219" s="5" t="str">
        <f t="shared" si="331"/>
        <v>1ZoneSouth Orange County0022</v>
      </c>
      <c r="B21219" s="9">
        <v>1</v>
      </c>
      <c r="C21219" t="s">
        <v>135</v>
      </c>
      <c r="D21219" t="s">
        <v>153</v>
      </c>
      <c r="E21219" s="9">
        <v>0</v>
      </c>
      <c r="F21219" s="9">
        <v>0</v>
      </c>
      <c r="G21219" s="9">
        <v>2</v>
      </c>
      <c r="H21219" s="9">
        <v>2</v>
      </c>
      <c r="I21219" s="9">
        <v>0.93742990493774414</v>
      </c>
      <c r="J21219" s="9">
        <v>0.93742990493774414</v>
      </c>
      <c r="K21219" s="9">
        <v>0</v>
      </c>
      <c r="L21219" s="9">
        <v>69.702766418457031</v>
      </c>
    </row>
    <row r="21220" spans="1:12" x14ac:dyDescent="0.25">
      <c r="A21220" s="5" t="str">
        <f t="shared" si="331"/>
        <v>1ZoneSouth Orange County0023</v>
      </c>
      <c r="B21220" s="9">
        <v>1</v>
      </c>
      <c r="C21220" t="s">
        <v>135</v>
      </c>
      <c r="D21220" t="s">
        <v>153</v>
      </c>
      <c r="E21220" s="9">
        <v>0</v>
      </c>
      <c r="F21220" s="9">
        <v>0</v>
      </c>
      <c r="G21220" s="9">
        <v>2</v>
      </c>
      <c r="H21220" s="9">
        <v>3</v>
      </c>
      <c r="I21220" s="9">
        <v>0.80534708499908447</v>
      </c>
      <c r="J21220" s="9">
        <v>0.80534708499908447</v>
      </c>
      <c r="K21220" s="9">
        <v>0</v>
      </c>
      <c r="L21220" s="9">
        <v>69.40435791015625</v>
      </c>
    </row>
    <row r="21221" spans="1:12" x14ac:dyDescent="0.25">
      <c r="A21221" s="5" t="str">
        <f t="shared" si="331"/>
        <v>1ZoneSouth Orange County0024</v>
      </c>
      <c r="B21221" s="9">
        <v>1</v>
      </c>
      <c r="C21221" t="s">
        <v>135</v>
      </c>
      <c r="D21221" t="s">
        <v>153</v>
      </c>
      <c r="E21221" s="9">
        <v>0</v>
      </c>
      <c r="F21221" s="9">
        <v>0</v>
      </c>
      <c r="G21221" s="9">
        <v>2</v>
      </c>
      <c r="H21221" s="9">
        <v>4</v>
      </c>
      <c r="I21221" s="9">
        <v>0.70411431789398193</v>
      </c>
      <c r="J21221" s="9">
        <v>0.70411431789398193</v>
      </c>
      <c r="K21221" s="9">
        <v>0</v>
      </c>
      <c r="L21221" s="9">
        <v>68.771476745605469</v>
      </c>
    </row>
    <row r="21222" spans="1:12" x14ac:dyDescent="0.25">
      <c r="A21222" s="5" t="str">
        <f t="shared" si="331"/>
        <v>1ZoneSouth Orange County0025</v>
      </c>
      <c r="B21222" s="9">
        <v>1</v>
      </c>
      <c r="C21222" t="s">
        <v>135</v>
      </c>
      <c r="D21222" t="s">
        <v>153</v>
      </c>
      <c r="E21222" s="9">
        <v>0</v>
      </c>
      <c r="F21222" s="9">
        <v>0</v>
      </c>
      <c r="G21222" s="9">
        <v>2</v>
      </c>
      <c r="H21222" s="9">
        <v>5</v>
      </c>
      <c r="I21222" s="9">
        <v>0.63529610633850098</v>
      </c>
      <c r="J21222" s="9">
        <v>0.63529610633850098</v>
      </c>
      <c r="K21222" s="9">
        <v>0</v>
      </c>
      <c r="L21222" s="9">
        <v>68.346977233886719</v>
      </c>
    </row>
    <row r="21223" spans="1:12" x14ac:dyDescent="0.25">
      <c r="A21223" s="5" t="str">
        <f t="shared" si="331"/>
        <v>1ZoneSouth Orange County0026</v>
      </c>
      <c r="B21223" s="9">
        <v>1</v>
      </c>
      <c r="C21223" t="s">
        <v>135</v>
      </c>
      <c r="D21223" t="s">
        <v>153</v>
      </c>
      <c r="E21223" s="9">
        <v>0</v>
      </c>
      <c r="F21223" s="9">
        <v>0</v>
      </c>
      <c r="G21223" s="9">
        <v>2</v>
      </c>
      <c r="H21223" s="9">
        <v>6</v>
      </c>
      <c r="I21223" s="9">
        <v>0.60144710540771484</v>
      </c>
      <c r="J21223" s="9">
        <v>0.60144710540771484</v>
      </c>
      <c r="K21223" s="9">
        <v>0</v>
      </c>
      <c r="L21223" s="9">
        <v>68.138885498046875</v>
      </c>
    </row>
    <row r="21224" spans="1:12" x14ac:dyDescent="0.25">
      <c r="A21224" s="5" t="str">
        <f t="shared" si="331"/>
        <v>1ZoneSouth Orange County0027</v>
      </c>
      <c r="B21224" s="9">
        <v>1</v>
      </c>
      <c r="C21224" t="s">
        <v>135</v>
      </c>
      <c r="D21224" t="s">
        <v>153</v>
      </c>
      <c r="E21224" s="9">
        <v>0</v>
      </c>
      <c r="F21224" s="9">
        <v>0</v>
      </c>
      <c r="G21224" s="9">
        <v>2</v>
      </c>
      <c r="H21224" s="9">
        <v>7</v>
      </c>
      <c r="I21224" s="9">
        <v>0.61687338352203369</v>
      </c>
      <c r="J21224" s="9">
        <v>0.61687338352203369</v>
      </c>
      <c r="K21224" s="9">
        <v>0</v>
      </c>
      <c r="L21224" s="9">
        <v>68.107002258300781</v>
      </c>
    </row>
    <row r="21225" spans="1:12" x14ac:dyDescent="0.25">
      <c r="A21225" s="5" t="str">
        <f t="shared" si="331"/>
        <v>1ZoneSouth Orange County0028</v>
      </c>
      <c r="B21225" s="9">
        <v>1</v>
      </c>
      <c r="C21225" t="s">
        <v>135</v>
      </c>
      <c r="D21225" t="s">
        <v>153</v>
      </c>
      <c r="E21225" s="9">
        <v>0</v>
      </c>
      <c r="F21225" s="9">
        <v>0</v>
      </c>
      <c r="G21225" s="9">
        <v>2</v>
      </c>
      <c r="H21225" s="9">
        <v>8</v>
      </c>
      <c r="I21225" s="9">
        <v>0.63930380344390869</v>
      </c>
      <c r="J21225" s="9">
        <v>0.63930380344390869</v>
      </c>
      <c r="K21225" s="9">
        <v>0</v>
      </c>
      <c r="L21225" s="9">
        <v>68.540328979492188</v>
      </c>
    </row>
    <row r="21226" spans="1:12" x14ac:dyDescent="0.25">
      <c r="A21226" s="5" t="str">
        <f t="shared" si="331"/>
        <v>1ZoneSouth Orange County0029</v>
      </c>
      <c r="B21226" s="9">
        <v>1</v>
      </c>
      <c r="C21226" t="s">
        <v>135</v>
      </c>
      <c r="D21226" t="s">
        <v>153</v>
      </c>
      <c r="E21226" s="9">
        <v>0</v>
      </c>
      <c r="F21226" s="9">
        <v>0</v>
      </c>
      <c r="G21226" s="9">
        <v>2</v>
      </c>
      <c r="H21226" s="9">
        <v>9</v>
      </c>
      <c r="I21226" s="9">
        <v>0.58187830448150635</v>
      </c>
      <c r="J21226" s="9">
        <v>0.58187830448150635</v>
      </c>
      <c r="K21226" s="9">
        <v>0</v>
      </c>
      <c r="L21226" s="9">
        <v>70.264266967773438</v>
      </c>
    </row>
    <row r="21227" spans="1:12" x14ac:dyDescent="0.25">
      <c r="A21227" s="5" t="str">
        <f t="shared" si="331"/>
        <v>1ZoneSouth Orange County00210</v>
      </c>
      <c r="B21227" s="9">
        <v>1</v>
      </c>
      <c r="C21227" t="s">
        <v>135</v>
      </c>
      <c r="D21227" t="s">
        <v>153</v>
      </c>
      <c r="E21227" s="9">
        <v>0</v>
      </c>
      <c r="F21227" s="9">
        <v>0</v>
      </c>
      <c r="G21227" s="9">
        <v>2</v>
      </c>
      <c r="H21227" s="9">
        <v>10</v>
      </c>
      <c r="I21227" s="9">
        <v>0.56195026636123657</v>
      </c>
      <c r="J21227" s="9">
        <v>0.56195026636123657</v>
      </c>
      <c r="K21227" s="9">
        <v>0</v>
      </c>
      <c r="L21227" s="9">
        <v>73.775650024414063</v>
      </c>
    </row>
    <row r="21228" spans="1:12" x14ac:dyDescent="0.25">
      <c r="A21228" s="5" t="str">
        <f t="shared" si="331"/>
        <v>1ZoneSouth Orange County00211</v>
      </c>
      <c r="B21228" s="9">
        <v>1</v>
      </c>
      <c r="C21228" t="s">
        <v>135</v>
      </c>
      <c r="D21228" t="s">
        <v>153</v>
      </c>
      <c r="E21228" s="9">
        <v>0</v>
      </c>
      <c r="F21228" s="9">
        <v>0</v>
      </c>
      <c r="G21228" s="9">
        <v>2</v>
      </c>
      <c r="H21228" s="9">
        <v>11</v>
      </c>
      <c r="I21228" s="9">
        <v>0.57665383815765381</v>
      </c>
      <c r="J21228" s="9">
        <v>0.57665383815765381</v>
      </c>
      <c r="K21228" s="9">
        <v>0</v>
      </c>
      <c r="L21228" s="9">
        <v>78.002105712890625</v>
      </c>
    </row>
    <row r="21229" spans="1:12" x14ac:dyDescent="0.25">
      <c r="A21229" s="5" t="str">
        <f t="shared" si="331"/>
        <v>1ZoneSouth Orange County00212</v>
      </c>
      <c r="B21229" s="9">
        <v>1</v>
      </c>
      <c r="C21229" t="s">
        <v>135</v>
      </c>
      <c r="D21229" t="s">
        <v>153</v>
      </c>
      <c r="E21229" s="9">
        <v>0</v>
      </c>
      <c r="F21229" s="9">
        <v>0</v>
      </c>
      <c r="G21229" s="9">
        <v>2</v>
      </c>
      <c r="H21229" s="9">
        <v>12</v>
      </c>
      <c r="I21229" s="9">
        <v>0.63058274984359741</v>
      </c>
      <c r="J21229" s="9">
        <v>0.63058274984359741</v>
      </c>
      <c r="K21229" s="9">
        <v>0</v>
      </c>
      <c r="L21229" s="9">
        <v>81.811553955078125</v>
      </c>
    </row>
    <row r="21230" spans="1:12" x14ac:dyDescent="0.25">
      <c r="A21230" s="5" t="str">
        <f t="shared" si="331"/>
        <v>1ZoneSouth Orange County00213</v>
      </c>
      <c r="B21230" s="9">
        <v>1</v>
      </c>
      <c r="C21230" t="s">
        <v>135</v>
      </c>
      <c r="D21230" t="s">
        <v>153</v>
      </c>
      <c r="E21230" s="9">
        <v>0</v>
      </c>
      <c r="F21230" s="9">
        <v>0</v>
      </c>
      <c r="G21230" s="9">
        <v>2</v>
      </c>
      <c r="H21230" s="9">
        <v>13</v>
      </c>
      <c r="I21230" s="9">
        <v>0.75938504934310913</v>
      </c>
      <c r="J21230" s="9">
        <v>0.75938504934310913</v>
      </c>
      <c r="K21230" s="9">
        <v>0</v>
      </c>
      <c r="L21230" s="9">
        <v>83.810546875</v>
      </c>
    </row>
    <row r="21231" spans="1:12" x14ac:dyDescent="0.25">
      <c r="A21231" s="5" t="str">
        <f t="shared" si="331"/>
        <v>1ZoneSouth Orange County00214</v>
      </c>
      <c r="B21231" s="9">
        <v>1</v>
      </c>
      <c r="C21231" t="s">
        <v>135</v>
      </c>
      <c r="D21231" t="s">
        <v>153</v>
      </c>
      <c r="E21231" s="9">
        <v>0</v>
      </c>
      <c r="F21231" s="9">
        <v>0</v>
      </c>
      <c r="G21231" s="9">
        <v>2</v>
      </c>
      <c r="H21231" s="9">
        <v>14</v>
      </c>
      <c r="I21231" s="9">
        <v>0.93451064825057983</v>
      </c>
      <c r="J21231" s="9">
        <v>0.93451064825057983</v>
      </c>
      <c r="K21231" s="9">
        <v>0</v>
      </c>
      <c r="L21231" s="9">
        <v>84.950942993164063</v>
      </c>
    </row>
    <row r="21232" spans="1:12" x14ac:dyDescent="0.25">
      <c r="A21232" s="5" t="str">
        <f t="shared" si="331"/>
        <v>1ZoneSouth Orange County00215</v>
      </c>
      <c r="B21232" s="9">
        <v>1</v>
      </c>
      <c r="C21232" t="s">
        <v>135</v>
      </c>
      <c r="D21232" t="s">
        <v>153</v>
      </c>
      <c r="E21232" s="9">
        <v>0</v>
      </c>
      <c r="F21232" s="9">
        <v>0</v>
      </c>
      <c r="G21232" s="9">
        <v>2</v>
      </c>
      <c r="H21232" s="9">
        <v>15</v>
      </c>
      <c r="I21232" s="9">
        <v>1.1173102855682373</v>
      </c>
      <c r="J21232" s="9">
        <v>1.1173102855682373</v>
      </c>
      <c r="K21232" s="9">
        <v>0</v>
      </c>
      <c r="L21232" s="9">
        <v>85.397735595703125</v>
      </c>
    </row>
    <row r="21233" spans="1:12" x14ac:dyDescent="0.25">
      <c r="A21233" s="5" t="str">
        <f t="shared" si="331"/>
        <v>1ZoneSouth Orange County00216</v>
      </c>
      <c r="B21233" s="9">
        <v>1</v>
      </c>
      <c r="C21233" t="s">
        <v>135</v>
      </c>
      <c r="D21233" t="s">
        <v>153</v>
      </c>
      <c r="E21233" s="9">
        <v>0</v>
      </c>
      <c r="F21233" s="9">
        <v>0</v>
      </c>
      <c r="G21233" s="9">
        <v>2</v>
      </c>
      <c r="H21233" s="9">
        <v>16</v>
      </c>
      <c r="I21233" s="9">
        <v>1.3343863487243652</v>
      </c>
      <c r="J21233" s="9">
        <v>1.3343863487243652</v>
      </c>
      <c r="K21233" s="9">
        <v>0</v>
      </c>
      <c r="L21233" s="9">
        <v>85.072921752929688</v>
      </c>
    </row>
    <row r="21234" spans="1:12" x14ac:dyDescent="0.25">
      <c r="A21234" s="5" t="str">
        <f t="shared" si="331"/>
        <v>1ZoneSouth Orange County00217</v>
      </c>
      <c r="B21234" s="9">
        <v>1</v>
      </c>
      <c r="C21234" t="s">
        <v>135</v>
      </c>
      <c r="D21234" t="s">
        <v>153</v>
      </c>
      <c r="E21234" s="9">
        <v>0</v>
      </c>
      <c r="F21234" s="9">
        <v>0</v>
      </c>
      <c r="G21234" s="9">
        <v>2</v>
      </c>
      <c r="H21234" s="9">
        <v>17</v>
      </c>
      <c r="I21234" s="9">
        <v>1.5217478275299072</v>
      </c>
      <c r="J21234" s="9">
        <v>0.81977194547653198</v>
      </c>
      <c r="K21234" s="9">
        <v>2.0407633855938911E-2</v>
      </c>
      <c r="L21234" s="9">
        <v>84.734970092773438</v>
      </c>
    </row>
    <row r="21235" spans="1:12" x14ac:dyDescent="0.25">
      <c r="A21235" s="5" t="str">
        <f t="shared" si="331"/>
        <v>1ZoneSouth Orange County00218</v>
      </c>
      <c r="B21235" s="9">
        <v>1</v>
      </c>
      <c r="C21235" t="s">
        <v>135</v>
      </c>
      <c r="D21235" t="s">
        <v>153</v>
      </c>
      <c r="E21235" s="9">
        <v>0</v>
      </c>
      <c r="F21235" s="9">
        <v>0</v>
      </c>
      <c r="G21235" s="9">
        <v>2</v>
      </c>
      <c r="H21235" s="9">
        <v>18</v>
      </c>
      <c r="I21235" s="9">
        <v>1.7095201015472412</v>
      </c>
      <c r="J21235" s="9">
        <v>1.271303653717041</v>
      </c>
      <c r="K21235" s="9">
        <v>1.7772579565644264E-2</v>
      </c>
      <c r="L21235" s="9">
        <v>83.840621948242188</v>
      </c>
    </row>
    <row r="21236" spans="1:12" x14ac:dyDescent="0.25">
      <c r="A21236" s="5" t="str">
        <f t="shared" si="331"/>
        <v>1ZoneSouth Orange County00219</v>
      </c>
      <c r="B21236" s="9">
        <v>1</v>
      </c>
      <c r="C21236" t="s">
        <v>135</v>
      </c>
      <c r="D21236" t="s">
        <v>153</v>
      </c>
      <c r="E21236" s="9">
        <v>0</v>
      </c>
      <c r="F21236" s="9">
        <v>0</v>
      </c>
      <c r="G21236" s="9">
        <v>2</v>
      </c>
      <c r="H21236" s="9">
        <v>19</v>
      </c>
      <c r="I21236" s="9">
        <v>1.8132359981536865</v>
      </c>
      <c r="J21236" s="9">
        <v>1.5123656988143921</v>
      </c>
      <c r="K21236" s="9">
        <v>1.2944282963871956E-2</v>
      </c>
      <c r="L21236" s="9">
        <v>82.864585876464844</v>
      </c>
    </row>
    <row r="21237" spans="1:12" x14ac:dyDescent="0.25">
      <c r="A21237" s="5" t="str">
        <f t="shared" si="331"/>
        <v>1ZoneSouth Orange County00220</v>
      </c>
      <c r="B21237" s="9">
        <v>1</v>
      </c>
      <c r="C21237" t="s">
        <v>135</v>
      </c>
      <c r="D21237" t="s">
        <v>153</v>
      </c>
      <c r="E21237" s="9">
        <v>0</v>
      </c>
      <c r="F21237" s="9">
        <v>0</v>
      </c>
      <c r="G21237" s="9">
        <v>2</v>
      </c>
      <c r="H21237" s="9">
        <v>20</v>
      </c>
      <c r="I21237" s="9">
        <v>1.7839925289154053</v>
      </c>
      <c r="J21237" s="9">
        <v>1.5615416765213013</v>
      </c>
      <c r="K21237" s="9">
        <v>1.299024373292923E-2</v>
      </c>
      <c r="L21237" s="9">
        <v>81.071273803710938</v>
      </c>
    </row>
    <row r="21238" spans="1:12" x14ac:dyDescent="0.25">
      <c r="A21238" s="5" t="str">
        <f t="shared" si="331"/>
        <v>1ZoneSouth Orange County00221</v>
      </c>
      <c r="B21238" s="9">
        <v>1</v>
      </c>
      <c r="C21238" t="s">
        <v>135</v>
      </c>
      <c r="D21238" t="s">
        <v>153</v>
      </c>
      <c r="E21238" s="9">
        <v>0</v>
      </c>
      <c r="F21238" s="9">
        <v>0</v>
      </c>
      <c r="G21238" s="9">
        <v>2</v>
      </c>
      <c r="H21238" s="9">
        <v>21</v>
      </c>
      <c r="I21238" s="9">
        <v>1.7630300521850586</v>
      </c>
      <c r="J21238" s="9">
        <v>1.556873083114624</v>
      </c>
      <c r="K21238" s="9">
        <v>1.1526969261467457E-2</v>
      </c>
      <c r="L21238" s="9">
        <v>78.693466186523438</v>
      </c>
    </row>
    <row r="21239" spans="1:12" x14ac:dyDescent="0.25">
      <c r="A21239" s="5" t="str">
        <f t="shared" si="331"/>
        <v>1ZoneSouth Orange County00222</v>
      </c>
      <c r="B21239" s="9">
        <v>1</v>
      </c>
      <c r="C21239" t="s">
        <v>135</v>
      </c>
      <c r="D21239" t="s">
        <v>153</v>
      </c>
      <c r="E21239" s="9">
        <v>0</v>
      </c>
      <c r="F21239" s="9">
        <v>0</v>
      </c>
      <c r="G21239" s="9">
        <v>2</v>
      </c>
      <c r="H21239" s="9">
        <v>22</v>
      </c>
      <c r="I21239" s="9">
        <v>1.6988991498947144</v>
      </c>
      <c r="J21239" s="9">
        <v>2.0226075649261475</v>
      </c>
      <c r="K21239" s="9">
        <v>1.3074497692286968E-2</v>
      </c>
      <c r="L21239" s="9">
        <v>76.274246215820313</v>
      </c>
    </row>
    <row r="21240" spans="1:12" x14ac:dyDescent="0.25">
      <c r="A21240" s="5" t="str">
        <f t="shared" si="331"/>
        <v>1ZoneSouth Orange County00223</v>
      </c>
      <c r="B21240" s="9">
        <v>1</v>
      </c>
      <c r="C21240" t="s">
        <v>135</v>
      </c>
      <c r="D21240" t="s">
        <v>153</v>
      </c>
      <c r="E21240" s="9">
        <v>0</v>
      </c>
      <c r="F21240" s="9">
        <v>0</v>
      </c>
      <c r="G21240" s="9">
        <v>2</v>
      </c>
      <c r="H21240" s="9">
        <v>23</v>
      </c>
      <c r="I21240" s="9">
        <v>1.6124725341796875</v>
      </c>
      <c r="J21240" s="9">
        <v>1.7342545986175537</v>
      </c>
      <c r="K21240" s="9">
        <v>1.3108232989907265E-2</v>
      </c>
      <c r="L21240" s="9">
        <v>74.249130249023438</v>
      </c>
    </row>
    <row r="21241" spans="1:12" x14ac:dyDescent="0.25">
      <c r="A21241" s="5" t="str">
        <f t="shared" si="331"/>
        <v>1ZoneSouth Orange County00224</v>
      </c>
      <c r="B21241" s="9">
        <v>1</v>
      </c>
      <c r="C21241" t="s">
        <v>135</v>
      </c>
      <c r="D21241" t="s">
        <v>153</v>
      </c>
      <c r="E21241" s="9">
        <v>0</v>
      </c>
      <c r="F21241" s="9">
        <v>0</v>
      </c>
      <c r="G21241" s="9">
        <v>2</v>
      </c>
      <c r="H21241" s="9">
        <v>24</v>
      </c>
      <c r="I21241" s="9">
        <v>1.381397008895874</v>
      </c>
      <c r="J21241" s="9">
        <v>1.4604048728942871</v>
      </c>
      <c r="K21241" s="9">
        <v>1.1632086709141731E-2</v>
      </c>
      <c r="L21241" s="9">
        <v>72.847740173339844</v>
      </c>
    </row>
    <row r="21242" spans="1:12" x14ac:dyDescent="0.25">
      <c r="A21242" s="5" t="str">
        <f t="shared" si="331"/>
        <v>1ZoneSouth Orange County00101</v>
      </c>
      <c r="B21242" s="9">
        <v>1</v>
      </c>
      <c r="C21242" t="s">
        <v>135</v>
      </c>
      <c r="D21242" t="s">
        <v>153</v>
      </c>
      <c r="E21242" s="9">
        <v>0</v>
      </c>
      <c r="F21242" s="9">
        <v>0</v>
      </c>
      <c r="G21242" s="9">
        <v>10</v>
      </c>
      <c r="H21242" s="9">
        <v>1</v>
      </c>
      <c r="I21242" s="9">
        <v>1.2081395387649536</v>
      </c>
      <c r="J21242" s="9">
        <v>1.2081395387649536</v>
      </c>
      <c r="K21242" s="9">
        <v>0</v>
      </c>
      <c r="L21242" s="9">
        <v>72.827262878417969</v>
      </c>
    </row>
    <row r="21243" spans="1:12" x14ac:dyDescent="0.25">
      <c r="A21243" s="5" t="str">
        <f t="shared" si="331"/>
        <v>1ZoneSouth Orange County00102</v>
      </c>
      <c r="B21243" s="9">
        <v>1</v>
      </c>
      <c r="C21243" t="s">
        <v>135</v>
      </c>
      <c r="D21243" t="s">
        <v>153</v>
      </c>
      <c r="E21243" s="9">
        <v>0</v>
      </c>
      <c r="F21243" s="9">
        <v>0</v>
      </c>
      <c r="G21243" s="9">
        <v>10</v>
      </c>
      <c r="H21243" s="9">
        <v>2</v>
      </c>
      <c r="I21243" s="9">
        <v>1.0088245868682861</v>
      </c>
      <c r="J21243" s="9">
        <v>1.0088245868682861</v>
      </c>
      <c r="K21243" s="9">
        <v>0</v>
      </c>
      <c r="L21243" s="9">
        <v>72.087570190429688</v>
      </c>
    </row>
    <row r="21244" spans="1:12" x14ac:dyDescent="0.25">
      <c r="A21244" s="5" t="str">
        <f t="shared" si="331"/>
        <v>1ZoneSouth Orange County00103</v>
      </c>
      <c r="B21244" s="9">
        <v>1</v>
      </c>
      <c r="C21244" t="s">
        <v>135</v>
      </c>
      <c r="D21244" t="s">
        <v>153</v>
      </c>
      <c r="E21244" s="9">
        <v>0</v>
      </c>
      <c r="F21244" s="9">
        <v>0</v>
      </c>
      <c r="G21244" s="9">
        <v>10</v>
      </c>
      <c r="H21244" s="9">
        <v>3</v>
      </c>
      <c r="I21244" s="9">
        <v>0.86122363805770874</v>
      </c>
      <c r="J21244" s="9">
        <v>0.86122363805770874</v>
      </c>
      <c r="K21244" s="9">
        <v>0</v>
      </c>
      <c r="L21244" s="9">
        <v>71.518508911132813</v>
      </c>
    </row>
    <row r="21245" spans="1:12" x14ac:dyDescent="0.25">
      <c r="A21245" s="5" t="str">
        <f t="shared" si="331"/>
        <v>1ZoneSouth Orange County00104</v>
      </c>
      <c r="B21245" s="9">
        <v>1</v>
      </c>
      <c r="C21245" t="s">
        <v>135</v>
      </c>
      <c r="D21245" t="s">
        <v>153</v>
      </c>
      <c r="E21245" s="9">
        <v>0</v>
      </c>
      <c r="F21245" s="9">
        <v>0</v>
      </c>
      <c r="G21245" s="9">
        <v>10</v>
      </c>
      <c r="H21245" s="9">
        <v>4</v>
      </c>
      <c r="I21245" s="9">
        <v>0.75801116228103638</v>
      </c>
      <c r="J21245" s="9">
        <v>0.75801116228103638</v>
      </c>
      <c r="K21245" s="9">
        <v>0</v>
      </c>
      <c r="L21245" s="9">
        <v>71.253257751464844</v>
      </c>
    </row>
    <row r="21246" spans="1:12" x14ac:dyDescent="0.25">
      <c r="A21246" s="5" t="str">
        <f t="shared" si="331"/>
        <v>1ZoneSouth Orange County00105</v>
      </c>
      <c r="B21246" s="9">
        <v>1</v>
      </c>
      <c r="C21246" t="s">
        <v>135</v>
      </c>
      <c r="D21246" t="s">
        <v>153</v>
      </c>
      <c r="E21246" s="9">
        <v>0</v>
      </c>
      <c r="F21246" s="9">
        <v>0</v>
      </c>
      <c r="G21246" s="9">
        <v>10</v>
      </c>
      <c r="H21246" s="9">
        <v>5</v>
      </c>
      <c r="I21246" s="9">
        <v>0.68325299024581909</v>
      </c>
      <c r="J21246" s="9">
        <v>0.68325299024581909</v>
      </c>
      <c r="K21246" s="9">
        <v>0</v>
      </c>
      <c r="L21246" s="9">
        <v>70.825813293457031</v>
      </c>
    </row>
    <row r="21247" spans="1:12" x14ac:dyDescent="0.25">
      <c r="A21247" s="5" t="str">
        <f t="shared" si="331"/>
        <v>1ZoneSouth Orange County00106</v>
      </c>
      <c r="B21247" s="9">
        <v>1</v>
      </c>
      <c r="C21247" t="s">
        <v>135</v>
      </c>
      <c r="D21247" t="s">
        <v>153</v>
      </c>
      <c r="E21247" s="9">
        <v>0</v>
      </c>
      <c r="F21247" s="9">
        <v>0</v>
      </c>
      <c r="G21247" s="9">
        <v>10</v>
      </c>
      <c r="H21247" s="9">
        <v>6</v>
      </c>
      <c r="I21247" s="9">
        <v>0.6448138952255249</v>
      </c>
      <c r="J21247" s="9">
        <v>0.6448138952255249</v>
      </c>
      <c r="K21247" s="9">
        <v>0</v>
      </c>
      <c r="L21247" s="9">
        <v>70.526359558105469</v>
      </c>
    </row>
    <row r="21248" spans="1:12" x14ac:dyDescent="0.25">
      <c r="A21248" s="5" t="str">
        <f t="shared" si="331"/>
        <v>1ZoneSouth Orange County00107</v>
      </c>
      <c r="B21248" s="9">
        <v>1</v>
      </c>
      <c r="C21248" t="s">
        <v>135</v>
      </c>
      <c r="D21248" t="s">
        <v>153</v>
      </c>
      <c r="E21248" s="9">
        <v>0</v>
      </c>
      <c r="F21248" s="9">
        <v>0</v>
      </c>
      <c r="G21248" s="9">
        <v>10</v>
      </c>
      <c r="H21248" s="9">
        <v>7</v>
      </c>
      <c r="I21248" s="9">
        <v>0.65288621187210083</v>
      </c>
      <c r="J21248" s="9">
        <v>0.65288621187210083</v>
      </c>
      <c r="K21248" s="9">
        <v>0</v>
      </c>
      <c r="L21248" s="9">
        <v>70.217979431152344</v>
      </c>
    </row>
    <row r="21249" spans="1:12" x14ac:dyDescent="0.25">
      <c r="A21249" s="5" t="str">
        <f t="shared" si="331"/>
        <v>1ZoneSouth Orange County00108</v>
      </c>
      <c r="B21249" s="9">
        <v>1</v>
      </c>
      <c r="C21249" t="s">
        <v>135</v>
      </c>
      <c r="D21249" t="s">
        <v>153</v>
      </c>
      <c r="E21249" s="9">
        <v>0</v>
      </c>
      <c r="F21249" s="9">
        <v>0</v>
      </c>
      <c r="G21249" s="9">
        <v>10</v>
      </c>
      <c r="H21249" s="9">
        <v>8</v>
      </c>
      <c r="I21249" s="9">
        <v>0.67767101526260376</v>
      </c>
      <c r="J21249" s="9">
        <v>0.67767101526260376</v>
      </c>
      <c r="K21249" s="9">
        <v>0</v>
      </c>
      <c r="L21249" s="9">
        <v>70.507225036621094</v>
      </c>
    </row>
    <row r="21250" spans="1:12" x14ac:dyDescent="0.25">
      <c r="A21250" s="5" t="str">
        <f t="shared" si="331"/>
        <v>1ZoneSouth Orange County00109</v>
      </c>
      <c r="B21250" s="9">
        <v>1</v>
      </c>
      <c r="C21250" t="s">
        <v>135</v>
      </c>
      <c r="D21250" t="s">
        <v>153</v>
      </c>
      <c r="E21250" s="9">
        <v>0</v>
      </c>
      <c r="F21250" s="9">
        <v>0</v>
      </c>
      <c r="G21250" s="9">
        <v>10</v>
      </c>
      <c r="H21250" s="9">
        <v>9</v>
      </c>
      <c r="I21250" s="9">
        <v>0.62562394142150879</v>
      </c>
      <c r="J21250" s="9">
        <v>0.62562394142150879</v>
      </c>
      <c r="K21250" s="9">
        <v>0</v>
      </c>
      <c r="L21250" s="9">
        <v>72.109992980957031</v>
      </c>
    </row>
    <row r="21251" spans="1:12" x14ac:dyDescent="0.25">
      <c r="A21251" s="5" t="str">
        <f t="shared" ref="A21251:A21314" si="332">B21251&amp;C21251&amp;D21251&amp;E21251&amp;F21251&amp;G21251&amp;H21251</f>
        <v>1ZoneSouth Orange County001010</v>
      </c>
      <c r="B21251" s="9">
        <v>1</v>
      </c>
      <c r="C21251" t="s">
        <v>135</v>
      </c>
      <c r="D21251" t="s">
        <v>153</v>
      </c>
      <c r="E21251" s="9">
        <v>0</v>
      </c>
      <c r="F21251" s="9">
        <v>0</v>
      </c>
      <c r="G21251" s="9">
        <v>10</v>
      </c>
      <c r="H21251" s="9">
        <v>10</v>
      </c>
      <c r="I21251" s="9">
        <v>0.61385488510131836</v>
      </c>
      <c r="J21251" s="9">
        <v>0.61385488510131836</v>
      </c>
      <c r="K21251" s="9">
        <v>0</v>
      </c>
      <c r="L21251" s="9">
        <v>75.544746398925781</v>
      </c>
    </row>
    <row r="21252" spans="1:12" x14ac:dyDescent="0.25">
      <c r="A21252" s="5" t="str">
        <f t="shared" si="332"/>
        <v>1ZoneSouth Orange County001011</v>
      </c>
      <c r="B21252" s="9">
        <v>1</v>
      </c>
      <c r="C21252" t="s">
        <v>135</v>
      </c>
      <c r="D21252" t="s">
        <v>153</v>
      </c>
      <c r="E21252" s="9">
        <v>0</v>
      </c>
      <c r="F21252" s="9">
        <v>0</v>
      </c>
      <c r="G21252" s="9">
        <v>10</v>
      </c>
      <c r="H21252" s="9">
        <v>11</v>
      </c>
      <c r="I21252" s="9">
        <v>0.66740530729293823</v>
      </c>
      <c r="J21252" s="9">
        <v>0.66740530729293823</v>
      </c>
      <c r="K21252" s="9">
        <v>0</v>
      </c>
      <c r="L21252" s="9">
        <v>79.924903869628906</v>
      </c>
    </row>
    <row r="21253" spans="1:12" x14ac:dyDescent="0.25">
      <c r="A21253" s="5" t="str">
        <f t="shared" si="332"/>
        <v>1ZoneSouth Orange County001012</v>
      </c>
      <c r="B21253" s="9">
        <v>1</v>
      </c>
      <c r="C21253" t="s">
        <v>135</v>
      </c>
      <c r="D21253" t="s">
        <v>153</v>
      </c>
      <c r="E21253" s="9">
        <v>0</v>
      </c>
      <c r="F21253" s="9">
        <v>0</v>
      </c>
      <c r="G21253" s="9">
        <v>10</v>
      </c>
      <c r="H21253" s="9">
        <v>12</v>
      </c>
      <c r="I21253" s="9">
        <v>0.76491117477416992</v>
      </c>
      <c r="J21253" s="9">
        <v>0.76491117477416992</v>
      </c>
      <c r="K21253" s="9">
        <v>0</v>
      </c>
      <c r="L21253" s="9">
        <v>83.412246704101563</v>
      </c>
    </row>
    <row r="21254" spans="1:12" x14ac:dyDescent="0.25">
      <c r="A21254" s="5" t="str">
        <f t="shared" si="332"/>
        <v>1ZoneSouth Orange County001013</v>
      </c>
      <c r="B21254" s="9">
        <v>1</v>
      </c>
      <c r="C21254" t="s">
        <v>135</v>
      </c>
      <c r="D21254" t="s">
        <v>153</v>
      </c>
      <c r="E21254" s="9">
        <v>0</v>
      </c>
      <c r="F21254" s="9">
        <v>0</v>
      </c>
      <c r="G21254" s="9">
        <v>10</v>
      </c>
      <c r="H21254" s="9">
        <v>13</v>
      </c>
      <c r="I21254" s="9">
        <v>0.93376529216766357</v>
      </c>
      <c r="J21254" s="9">
        <v>0.93376529216766357</v>
      </c>
      <c r="K21254" s="9">
        <v>0</v>
      </c>
      <c r="L21254" s="9">
        <v>85.020484924316406</v>
      </c>
    </row>
    <row r="21255" spans="1:12" x14ac:dyDescent="0.25">
      <c r="A21255" s="5" t="str">
        <f t="shared" si="332"/>
        <v>1ZoneSouth Orange County001014</v>
      </c>
      <c r="B21255" s="9">
        <v>1</v>
      </c>
      <c r="C21255" t="s">
        <v>135</v>
      </c>
      <c r="D21255" t="s">
        <v>153</v>
      </c>
      <c r="E21255" s="9">
        <v>0</v>
      </c>
      <c r="F21255" s="9">
        <v>0</v>
      </c>
      <c r="G21255" s="9">
        <v>10</v>
      </c>
      <c r="H21255" s="9">
        <v>14</v>
      </c>
      <c r="I21255" s="9">
        <v>1.1383492946624756</v>
      </c>
      <c r="J21255" s="9">
        <v>1.1383492946624756</v>
      </c>
      <c r="K21255" s="9">
        <v>0</v>
      </c>
      <c r="L21255" s="9">
        <v>86.464950561523438</v>
      </c>
    </row>
    <row r="21256" spans="1:12" x14ac:dyDescent="0.25">
      <c r="A21256" s="5" t="str">
        <f t="shared" si="332"/>
        <v>1ZoneSouth Orange County001015</v>
      </c>
      <c r="B21256" s="9">
        <v>1</v>
      </c>
      <c r="C21256" t="s">
        <v>135</v>
      </c>
      <c r="D21256" t="s">
        <v>153</v>
      </c>
      <c r="E21256" s="9">
        <v>0</v>
      </c>
      <c r="F21256" s="9">
        <v>0</v>
      </c>
      <c r="G21256" s="9">
        <v>10</v>
      </c>
      <c r="H21256" s="9">
        <v>15</v>
      </c>
      <c r="I21256" s="9">
        <v>1.3388358354568481</v>
      </c>
      <c r="J21256" s="9">
        <v>1.3388358354568481</v>
      </c>
      <c r="K21256" s="9">
        <v>0</v>
      </c>
      <c r="L21256" s="9">
        <v>87.386322021484375</v>
      </c>
    </row>
    <row r="21257" spans="1:12" x14ac:dyDescent="0.25">
      <c r="A21257" s="5" t="str">
        <f t="shared" si="332"/>
        <v>1ZoneSouth Orange County001016</v>
      </c>
      <c r="B21257" s="9">
        <v>1</v>
      </c>
      <c r="C21257" t="s">
        <v>135</v>
      </c>
      <c r="D21257" t="s">
        <v>153</v>
      </c>
      <c r="E21257" s="9">
        <v>0</v>
      </c>
      <c r="F21257" s="9">
        <v>0</v>
      </c>
      <c r="G21257" s="9">
        <v>10</v>
      </c>
      <c r="H21257" s="9">
        <v>16</v>
      </c>
      <c r="I21257" s="9">
        <v>1.5661698579788208</v>
      </c>
      <c r="J21257" s="9">
        <v>1.5661698579788208</v>
      </c>
      <c r="K21257" s="9">
        <v>0</v>
      </c>
      <c r="L21257" s="9">
        <v>87.780174255371094</v>
      </c>
    </row>
    <row r="21258" spans="1:12" x14ac:dyDescent="0.25">
      <c r="A21258" s="5" t="str">
        <f t="shared" si="332"/>
        <v>1ZoneSouth Orange County001017</v>
      </c>
      <c r="B21258" s="9">
        <v>1</v>
      </c>
      <c r="C21258" t="s">
        <v>135</v>
      </c>
      <c r="D21258" t="s">
        <v>153</v>
      </c>
      <c r="E21258" s="9">
        <v>0</v>
      </c>
      <c r="F21258" s="9">
        <v>0</v>
      </c>
      <c r="G21258" s="9">
        <v>10</v>
      </c>
      <c r="H21258" s="9">
        <v>17</v>
      </c>
      <c r="I21258" s="9">
        <v>1.7576142549514771</v>
      </c>
      <c r="J21258" s="9">
        <v>0.99104231595993042</v>
      </c>
      <c r="K21258" s="9">
        <v>2.3901669308543205E-2</v>
      </c>
      <c r="L21258" s="9">
        <v>87.531723022460938</v>
      </c>
    </row>
    <row r="21259" spans="1:12" x14ac:dyDescent="0.25">
      <c r="A21259" s="5" t="str">
        <f t="shared" si="332"/>
        <v>1ZoneSouth Orange County001018</v>
      </c>
      <c r="B21259" s="9">
        <v>1</v>
      </c>
      <c r="C21259" t="s">
        <v>135</v>
      </c>
      <c r="D21259" t="s">
        <v>153</v>
      </c>
      <c r="E21259" s="9">
        <v>0</v>
      </c>
      <c r="F21259" s="9">
        <v>0</v>
      </c>
      <c r="G21259" s="9">
        <v>10</v>
      </c>
      <c r="H21259" s="9">
        <v>18</v>
      </c>
      <c r="I21259" s="9">
        <v>1.9421762228012085</v>
      </c>
      <c r="J21259" s="9">
        <v>1.4461977481842041</v>
      </c>
      <c r="K21259" s="9">
        <v>1.9550846889615059E-2</v>
      </c>
      <c r="L21259" s="9">
        <v>87.418754577636719</v>
      </c>
    </row>
    <row r="21260" spans="1:12" x14ac:dyDescent="0.25">
      <c r="A21260" s="5" t="str">
        <f t="shared" si="332"/>
        <v>1ZoneSouth Orange County001019</v>
      </c>
      <c r="B21260" s="9">
        <v>1</v>
      </c>
      <c r="C21260" t="s">
        <v>135</v>
      </c>
      <c r="D21260" t="s">
        <v>153</v>
      </c>
      <c r="E21260" s="9">
        <v>0</v>
      </c>
      <c r="F21260" s="9">
        <v>0</v>
      </c>
      <c r="G21260" s="9">
        <v>10</v>
      </c>
      <c r="H21260" s="9">
        <v>19</v>
      </c>
      <c r="I21260" s="9">
        <v>2.0434486865997314</v>
      </c>
      <c r="J21260" s="9">
        <v>1.699404239654541</v>
      </c>
      <c r="K21260" s="9">
        <v>1.3227333314716816E-2</v>
      </c>
      <c r="L21260" s="9">
        <v>86.258773803710938</v>
      </c>
    </row>
    <row r="21261" spans="1:12" x14ac:dyDescent="0.25">
      <c r="A21261" s="5" t="str">
        <f t="shared" si="332"/>
        <v>1ZoneSouth Orange County001020</v>
      </c>
      <c r="B21261" s="9">
        <v>1</v>
      </c>
      <c r="C21261" t="s">
        <v>135</v>
      </c>
      <c r="D21261" t="s">
        <v>153</v>
      </c>
      <c r="E21261" s="9">
        <v>0</v>
      </c>
      <c r="F21261" s="9">
        <v>0</v>
      </c>
      <c r="G21261" s="9">
        <v>10</v>
      </c>
      <c r="H21261" s="9">
        <v>20</v>
      </c>
      <c r="I21261" s="9">
        <v>1.9806160926818848</v>
      </c>
      <c r="J21261" s="9">
        <v>1.7435073852539063</v>
      </c>
      <c r="K21261" s="9">
        <v>1.6284076496958733E-2</v>
      </c>
      <c r="L21261" s="9">
        <v>83.210319519042969</v>
      </c>
    </row>
    <row r="21262" spans="1:12" x14ac:dyDescent="0.25">
      <c r="A21262" s="5" t="str">
        <f t="shared" si="332"/>
        <v>1ZoneSouth Orange County001021</v>
      </c>
      <c r="B21262" s="9">
        <v>1</v>
      </c>
      <c r="C21262" t="s">
        <v>135</v>
      </c>
      <c r="D21262" t="s">
        <v>153</v>
      </c>
      <c r="E21262" s="9">
        <v>0</v>
      </c>
      <c r="F21262" s="9">
        <v>0</v>
      </c>
      <c r="G21262" s="9">
        <v>10</v>
      </c>
      <c r="H21262" s="9">
        <v>21</v>
      </c>
      <c r="I21262" s="9">
        <v>1.9422668218612671</v>
      </c>
      <c r="J21262" s="9">
        <v>1.7282634973526001</v>
      </c>
      <c r="K21262" s="9">
        <v>1.1864842846989632E-2</v>
      </c>
      <c r="L21262" s="9">
        <v>79.838508605957031</v>
      </c>
    </row>
    <row r="21263" spans="1:12" x14ac:dyDescent="0.25">
      <c r="A21263" s="5" t="str">
        <f t="shared" si="332"/>
        <v>1ZoneSouth Orange County001022</v>
      </c>
      <c r="B21263" s="9">
        <v>1</v>
      </c>
      <c r="C21263" t="s">
        <v>135</v>
      </c>
      <c r="D21263" t="s">
        <v>153</v>
      </c>
      <c r="E21263" s="9">
        <v>0</v>
      </c>
      <c r="F21263" s="9">
        <v>0</v>
      </c>
      <c r="G21263" s="9">
        <v>10</v>
      </c>
      <c r="H21263" s="9">
        <v>22</v>
      </c>
      <c r="I21263" s="9">
        <v>1.8708779811859131</v>
      </c>
      <c r="J21263" s="9">
        <v>2.2172191143035889</v>
      </c>
      <c r="K21263" s="9">
        <v>1.4842410571873188E-2</v>
      </c>
      <c r="L21263" s="9">
        <v>77.704536437988281</v>
      </c>
    </row>
    <row r="21264" spans="1:12" x14ac:dyDescent="0.25">
      <c r="A21264" s="5" t="str">
        <f t="shared" si="332"/>
        <v>1ZoneSouth Orange County001023</v>
      </c>
      <c r="B21264" s="9">
        <v>1</v>
      </c>
      <c r="C21264" t="s">
        <v>135</v>
      </c>
      <c r="D21264" t="s">
        <v>153</v>
      </c>
      <c r="E21264" s="9">
        <v>0</v>
      </c>
      <c r="F21264" s="9">
        <v>0</v>
      </c>
      <c r="G21264" s="9">
        <v>10</v>
      </c>
      <c r="H21264" s="9">
        <v>23</v>
      </c>
      <c r="I21264" s="9">
        <v>1.7595976591110229</v>
      </c>
      <c r="J21264" s="9">
        <v>1.9088562726974487</v>
      </c>
      <c r="K21264" s="9">
        <v>1.6096074134111404E-2</v>
      </c>
      <c r="L21264" s="9">
        <v>76.593917846679688</v>
      </c>
    </row>
    <row r="21265" spans="1:12" x14ac:dyDescent="0.25">
      <c r="A21265" s="5" t="str">
        <f t="shared" si="332"/>
        <v>1ZoneSouth Orange County001024</v>
      </c>
      <c r="B21265" s="9">
        <v>1</v>
      </c>
      <c r="C21265" t="s">
        <v>135</v>
      </c>
      <c r="D21265" t="s">
        <v>153</v>
      </c>
      <c r="E21265" s="9">
        <v>0</v>
      </c>
      <c r="F21265" s="9">
        <v>0</v>
      </c>
      <c r="G21265" s="9">
        <v>10</v>
      </c>
      <c r="H21265" s="9">
        <v>24</v>
      </c>
      <c r="I21265" s="9">
        <v>1.5067778825759888</v>
      </c>
      <c r="J21265" s="9">
        <v>1.6068893671035767</v>
      </c>
      <c r="K21265" s="9">
        <v>1.4172197319567204E-2</v>
      </c>
      <c r="L21265" s="9">
        <v>75.378334045410156</v>
      </c>
    </row>
    <row r="21266" spans="1:12" x14ac:dyDescent="0.25">
      <c r="A21266" s="5" t="str">
        <f t="shared" si="332"/>
        <v>1ZoneSouth Orange County0121</v>
      </c>
      <c r="B21266" s="9">
        <v>1</v>
      </c>
      <c r="C21266" t="s">
        <v>135</v>
      </c>
      <c r="D21266" t="s">
        <v>153</v>
      </c>
      <c r="E21266" s="9">
        <v>0</v>
      </c>
      <c r="F21266" s="9">
        <v>1</v>
      </c>
      <c r="G21266" s="9">
        <v>2</v>
      </c>
      <c r="H21266" s="9">
        <v>1</v>
      </c>
      <c r="I21266" s="9">
        <v>1.0716683864593506</v>
      </c>
      <c r="J21266" s="9">
        <v>1.0716683864593506</v>
      </c>
      <c r="K21266" s="9">
        <v>0</v>
      </c>
      <c r="L21266" s="9">
        <v>68.989433288574219</v>
      </c>
    </row>
    <row r="21267" spans="1:12" x14ac:dyDescent="0.25">
      <c r="A21267" s="5" t="str">
        <f t="shared" si="332"/>
        <v>1ZoneSouth Orange County0122</v>
      </c>
      <c r="B21267" s="9">
        <v>1</v>
      </c>
      <c r="C21267" t="s">
        <v>135</v>
      </c>
      <c r="D21267" t="s">
        <v>153</v>
      </c>
      <c r="E21267" s="9">
        <v>0</v>
      </c>
      <c r="F21267" s="9">
        <v>1</v>
      </c>
      <c r="G21267" s="9">
        <v>2</v>
      </c>
      <c r="H21267" s="9">
        <v>2</v>
      </c>
      <c r="I21267" s="9">
        <v>0.89892280101776123</v>
      </c>
      <c r="J21267" s="9">
        <v>0.89892280101776123</v>
      </c>
      <c r="K21267" s="9">
        <v>0</v>
      </c>
      <c r="L21267" s="9">
        <v>68.373435974121094</v>
      </c>
    </row>
    <row r="21268" spans="1:12" x14ac:dyDescent="0.25">
      <c r="A21268" s="5" t="str">
        <f t="shared" si="332"/>
        <v>1ZoneSouth Orange County0123</v>
      </c>
      <c r="B21268" s="9">
        <v>1</v>
      </c>
      <c r="C21268" t="s">
        <v>135</v>
      </c>
      <c r="D21268" t="s">
        <v>153</v>
      </c>
      <c r="E21268" s="9">
        <v>0</v>
      </c>
      <c r="F21268" s="9">
        <v>1</v>
      </c>
      <c r="G21268" s="9">
        <v>2</v>
      </c>
      <c r="H21268" s="9">
        <v>3</v>
      </c>
      <c r="I21268" s="9">
        <v>0.76863610744476318</v>
      </c>
      <c r="J21268" s="9">
        <v>0.76863610744476318</v>
      </c>
      <c r="K21268" s="9">
        <v>0</v>
      </c>
      <c r="L21268" s="9">
        <v>67.898155212402344</v>
      </c>
    </row>
    <row r="21269" spans="1:12" x14ac:dyDescent="0.25">
      <c r="A21269" s="5" t="str">
        <f t="shared" si="332"/>
        <v>1ZoneSouth Orange County0124</v>
      </c>
      <c r="B21269" s="9">
        <v>1</v>
      </c>
      <c r="C21269" t="s">
        <v>135</v>
      </c>
      <c r="D21269" t="s">
        <v>153</v>
      </c>
      <c r="E21269" s="9">
        <v>0</v>
      </c>
      <c r="F21269" s="9">
        <v>1</v>
      </c>
      <c r="G21269" s="9">
        <v>2</v>
      </c>
      <c r="H21269" s="9">
        <v>4</v>
      </c>
      <c r="I21269" s="9">
        <v>0.67501884698867798</v>
      </c>
      <c r="J21269" s="9">
        <v>0.67501884698867798</v>
      </c>
      <c r="K21269" s="9">
        <v>0</v>
      </c>
      <c r="L21269" s="9">
        <v>67.40936279296875</v>
      </c>
    </row>
    <row r="21270" spans="1:12" x14ac:dyDescent="0.25">
      <c r="A21270" s="5" t="str">
        <f t="shared" si="332"/>
        <v>1ZoneSouth Orange County0125</v>
      </c>
      <c r="B21270" s="9">
        <v>1</v>
      </c>
      <c r="C21270" t="s">
        <v>135</v>
      </c>
      <c r="D21270" t="s">
        <v>153</v>
      </c>
      <c r="E21270" s="9">
        <v>0</v>
      </c>
      <c r="F21270" s="9">
        <v>1</v>
      </c>
      <c r="G21270" s="9">
        <v>2</v>
      </c>
      <c r="H21270" s="9">
        <v>5</v>
      </c>
      <c r="I21270" s="9">
        <v>0.61171263456344604</v>
      </c>
      <c r="J21270" s="9">
        <v>0.61171263456344604</v>
      </c>
      <c r="K21270" s="9">
        <v>0</v>
      </c>
      <c r="L21270" s="9">
        <v>67.13507080078125</v>
      </c>
    </row>
    <row r="21271" spans="1:12" x14ac:dyDescent="0.25">
      <c r="A21271" s="5" t="str">
        <f t="shared" si="332"/>
        <v>1ZoneSouth Orange County0126</v>
      </c>
      <c r="B21271" s="9">
        <v>1</v>
      </c>
      <c r="C21271" t="s">
        <v>135</v>
      </c>
      <c r="D21271" t="s">
        <v>153</v>
      </c>
      <c r="E21271" s="9">
        <v>0</v>
      </c>
      <c r="F21271" s="9">
        <v>1</v>
      </c>
      <c r="G21271" s="9">
        <v>2</v>
      </c>
      <c r="H21271" s="9">
        <v>6</v>
      </c>
      <c r="I21271" s="9">
        <v>0.5788230299949646</v>
      </c>
      <c r="J21271" s="9">
        <v>0.5788230299949646</v>
      </c>
      <c r="K21271" s="9">
        <v>0</v>
      </c>
      <c r="L21271" s="9">
        <v>66.889938354492188</v>
      </c>
    </row>
    <row r="21272" spans="1:12" x14ac:dyDescent="0.25">
      <c r="A21272" s="5" t="str">
        <f t="shared" si="332"/>
        <v>1ZoneSouth Orange County0127</v>
      </c>
      <c r="B21272" s="9">
        <v>1</v>
      </c>
      <c r="C21272" t="s">
        <v>135</v>
      </c>
      <c r="D21272" t="s">
        <v>153</v>
      </c>
      <c r="E21272" s="9">
        <v>0</v>
      </c>
      <c r="F21272" s="9">
        <v>1</v>
      </c>
      <c r="G21272" s="9">
        <v>2</v>
      </c>
      <c r="H21272" s="9">
        <v>7</v>
      </c>
      <c r="I21272" s="9">
        <v>0.59123224020004272</v>
      </c>
      <c r="J21272" s="9">
        <v>0.59123224020004272</v>
      </c>
      <c r="K21272" s="9">
        <v>0</v>
      </c>
      <c r="L21272" s="9">
        <v>66.614044189453125</v>
      </c>
    </row>
    <row r="21273" spans="1:12" x14ac:dyDescent="0.25">
      <c r="A21273" s="5" t="str">
        <f t="shared" si="332"/>
        <v>1ZoneSouth Orange County0128</v>
      </c>
      <c r="B21273" s="9">
        <v>1</v>
      </c>
      <c r="C21273" t="s">
        <v>135</v>
      </c>
      <c r="D21273" t="s">
        <v>153</v>
      </c>
      <c r="E21273" s="9">
        <v>0</v>
      </c>
      <c r="F21273" s="9">
        <v>1</v>
      </c>
      <c r="G21273" s="9">
        <v>2</v>
      </c>
      <c r="H21273" s="9">
        <v>8</v>
      </c>
      <c r="I21273" s="9">
        <v>0.60587483644485474</v>
      </c>
      <c r="J21273" s="9">
        <v>0.60587483644485474</v>
      </c>
      <c r="K21273" s="9">
        <v>0</v>
      </c>
      <c r="L21273" s="9">
        <v>66.900550842285156</v>
      </c>
    </row>
    <row r="21274" spans="1:12" x14ac:dyDescent="0.25">
      <c r="A21274" s="5" t="str">
        <f t="shared" si="332"/>
        <v>1ZoneSouth Orange County0129</v>
      </c>
      <c r="B21274" s="9">
        <v>1</v>
      </c>
      <c r="C21274" t="s">
        <v>135</v>
      </c>
      <c r="D21274" t="s">
        <v>153</v>
      </c>
      <c r="E21274" s="9">
        <v>0</v>
      </c>
      <c r="F21274" s="9">
        <v>1</v>
      </c>
      <c r="G21274" s="9">
        <v>2</v>
      </c>
      <c r="H21274" s="9">
        <v>9</v>
      </c>
      <c r="I21274" s="9">
        <v>0.54497724771499634</v>
      </c>
      <c r="J21274" s="9">
        <v>0.54497724771499634</v>
      </c>
      <c r="K21274" s="9">
        <v>0</v>
      </c>
      <c r="L21274" s="9">
        <v>68.826240539550781</v>
      </c>
    </row>
    <row r="21275" spans="1:12" x14ac:dyDescent="0.25">
      <c r="A21275" s="5" t="str">
        <f t="shared" si="332"/>
        <v>1ZoneSouth Orange County01210</v>
      </c>
      <c r="B21275" s="9">
        <v>1</v>
      </c>
      <c r="C21275" t="s">
        <v>135</v>
      </c>
      <c r="D21275" t="s">
        <v>153</v>
      </c>
      <c r="E21275" s="9">
        <v>0</v>
      </c>
      <c r="F21275" s="9">
        <v>1</v>
      </c>
      <c r="G21275" s="9">
        <v>2</v>
      </c>
      <c r="H21275" s="9">
        <v>10</v>
      </c>
      <c r="I21275" s="9">
        <v>0.52473855018615723</v>
      </c>
      <c r="J21275" s="9">
        <v>0.52473855018615723</v>
      </c>
      <c r="K21275" s="9">
        <v>0</v>
      </c>
      <c r="L21275" s="9">
        <v>72.449661254882813</v>
      </c>
    </row>
    <row r="21276" spans="1:12" x14ac:dyDescent="0.25">
      <c r="A21276" s="5" t="str">
        <f t="shared" si="332"/>
        <v>1ZoneSouth Orange County01211</v>
      </c>
      <c r="B21276" s="9">
        <v>1</v>
      </c>
      <c r="C21276" t="s">
        <v>135</v>
      </c>
      <c r="D21276" t="s">
        <v>153</v>
      </c>
      <c r="E21276" s="9">
        <v>0</v>
      </c>
      <c r="F21276" s="9">
        <v>1</v>
      </c>
      <c r="G21276" s="9">
        <v>2</v>
      </c>
      <c r="H21276" s="9">
        <v>11</v>
      </c>
      <c r="I21276" s="9">
        <v>0.52921336889266968</v>
      </c>
      <c r="J21276" s="9">
        <v>0.52921336889266968</v>
      </c>
      <c r="K21276" s="9">
        <v>0</v>
      </c>
      <c r="L21276" s="9">
        <v>76.002593994140625</v>
      </c>
    </row>
    <row r="21277" spans="1:12" x14ac:dyDescent="0.25">
      <c r="A21277" s="5" t="str">
        <f t="shared" si="332"/>
        <v>1ZoneSouth Orange County01212</v>
      </c>
      <c r="B21277" s="9">
        <v>1</v>
      </c>
      <c r="C21277" t="s">
        <v>135</v>
      </c>
      <c r="D21277" t="s">
        <v>153</v>
      </c>
      <c r="E21277" s="9">
        <v>0</v>
      </c>
      <c r="F21277" s="9">
        <v>1</v>
      </c>
      <c r="G21277" s="9">
        <v>2</v>
      </c>
      <c r="H21277" s="9">
        <v>12</v>
      </c>
      <c r="I21277" s="9">
        <v>0.57827037572860718</v>
      </c>
      <c r="J21277" s="9">
        <v>0.57827037572860718</v>
      </c>
      <c r="K21277" s="9">
        <v>0</v>
      </c>
      <c r="L21277" s="9">
        <v>79.305633544921875</v>
      </c>
    </row>
    <row r="21278" spans="1:12" x14ac:dyDescent="0.25">
      <c r="A21278" s="5" t="str">
        <f t="shared" si="332"/>
        <v>1ZoneSouth Orange County01213</v>
      </c>
      <c r="B21278" s="9">
        <v>1</v>
      </c>
      <c r="C21278" t="s">
        <v>135</v>
      </c>
      <c r="D21278" t="s">
        <v>153</v>
      </c>
      <c r="E21278" s="9">
        <v>0</v>
      </c>
      <c r="F21278" s="9">
        <v>1</v>
      </c>
      <c r="G21278" s="9">
        <v>2</v>
      </c>
      <c r="H21278" s="9">
        <v>13</v>
      </c>
      <c r="I21278" s="9">
        <v>0.68927264213562012</v>
      </c>
      <c r="J21278" s="9">
        <v>0.68927264213562012</v>
      </c>
      <c r="K21278" s="9">
        <v>0</v>
      </c>
      <c r="L21278" s="9">
        <v>81.239639282226563</v>
      </c>
    </row>
    <row r="21279" spans="1:12" x14ac:dyDescent="0.25">
      <c r="A21279" s="5" t="str">
        <f t="shared" si="332"/>
        <v>1ZoneSouth Orange County01214</v>
      </c>
      <c r="B21279" s="9">
        <v>1</v>
      </c>
      <c r="C21279" t="s">
        <v>135</v>
      </c>
      <c r="D21279" t="s">
        <v>153</v>
      </c>
      <c r="E21279" s="9">
        <v>0</v>
      </c>
      <c r="F21279" s="9">
        <v>1</v>
      </c>
      <c r="G21279" s="9">
        <v>2</v>
      </c>
      <c r="H21279" s="9">
        <v>14</v>
      </c>
      <c r="I21279" s="9">
        <v>0.84108436107635498</v>
      </c>
      <c r="J21279" s="9">
        <v>0.84108436107635498</v>
      </c>
      <c r="K21279" s="9">
        <v>0</v>
      </c>
      <c r="L21279" s="9">
        <v>82.876441955566406</v>
      </c>
    </row>
    <row r="21280" spans="1:12" x14ac:dyDescent="0.25">
      <c r="A21280" s="5" t="str">
        <f t="shared" si="332"/>
        <v>1ZoneSouth Orange County01215</v>
      </c>
      <c r="B21280" s="9">
        <v>1</v>
      </c>
      <c r="C21280" t="s">
        <v>135</v>
      </c>
      <c r="D21280" t="s">
        <v>153</v>
      </c>
      <c r="E21280" s="9">
        <v>0</v>
      </c>
      <c r="F21280" s="9">
        <v>1</v>
      </c>
      <c r="G21280" s="9">
        <v>2</v>
      </c>
      <c r="H21280" s="9">
        <v>15</v>
      </c>
      <c r="I21280" s="9">
        <v>1.0042780637741089</v>
      </c>
      <c r="J21280" s="9">
        <v>1.0042780637741089</v>
      </c>
      <c r="K21280" s="9">
        <v>0</v>
      </c>
      <c r="L21280" s="9">
        <v>84.459770202636719</v>
      </c>
    </row>
    <row r="21281" spans="1:12" x14ac:dyDescent="0.25">
      <c r="A21281" s="5" t="str">
        <f t="shared" si="332"/>
        <v>1ZoneSouth Orange County01216</v>
      </c>
      <c r="B21281" s="9">
        <v>1</v>
      </c>
      <c r="C21281" t="s">
        <v>135</v>
      </c>
      <c r="D21281" t="s">
        <v>153</v>
      </c>
      <c r="E21281" s="9">
        <v>0</v>
      </c>
      <c r="F21281" s="9">
        <v>1</v>
      </c>
      <c r="G21281" s="9">
        <v>2</v>
      </c>
      <c r="H21281" s="9">
        <v>16</v>
      </c>
      <c r="I21281" s="9">
        <v>1.2134205102920532</v>
      </c>
      <c r="J21281" s="9">
        <v>1.2134205102920532</v>
      </c>
      <c r="K21281" s="9">
        <v>0</v>
      </c>
      <c r="L21281" s="9">
        <v>84.6190185546875</v>
      </c>
    </row>
    <row r="21282" spans="1:12" x14ac:dyDescent="0.25">
      <c r="A21282" s="5" t="str">
        <f t="shared" si="332"/>
        <v>1ZoneSouth Orange County01217</v>
      </c>
      <c r="B21282" s="9">
        <v>1</v>
      </c>
      <c r="C21282" t="s">
        <v>135</v>
      </c>
      <c r="D21282" t="s">
        <v>153</v>
      </c>
      <c r="E21282" s="9">
        <v>0</v>
      </c>
      <c r="F21282" s="9">
        <v>1</v>
      </c>
      <c r="G21282" s="9">
        <v>2</v>
      </c>
      <c r="H21282" s="9">
        <v>17</v>
      </c>
      <c r="I21282" s="9">
        <v>1.3998813629150391</v>
      </c>
      <c r="J21282" s="9">
        <v>0.68824183940887451</v>
      </c>
      <c r="K21282" s="9">
        <v>2.0761264488101006E-2</v>
      </c>
      <c r="L21282" s="9">
        <v>85.153366088867188</v>
      </c>
    </row>
    <row r="21283" spans="1:12" x14ac:dyDescent="0.25">
      <c r="A21283" s="5" t="str">
        <f t="shared" si="332"/>
        <v>1ZoneSouth Orange County01218</v>
      </c>
      <c r="B21283" s="9">
        <v>1</v>
      </c>
      <c r="C21283" t="s">
        <v>135</v>
      </c>
      <c r="D21283" t="s">
        <v>153</v>
      </c>
      <c r="E21283" s="9">
        <v>0</v>
      </c>
      <c r="F21283" s="9">
        <v>1</v>
      </c>
      <c r="G21283" s="9">
        <v>2</v>
      </c>
      <c r="H21283" s="9">
        <v>18</v>
      </c>
      <c r="I21283" s="9">
        <v>1.5902416706085205</v>
      </c>
      <c r="J21283" s="9">
        <v>1.1425509452819824</v>
      </c>
      <c r="K21283" s="9">
        <v>1.7838271334767342E-2</v>
      </c>
      <c r="L21283" s="9">
        <v>84.427520751953125</v>
      </c>
    </row>
    <row r="21284" spans="1:12" x14ac:dyDescent="0.25">
      <c r="A21284" s="5" t="str">
        <f t="shared" si="332"/>
        <v>1ZoneSouth Orange County01219</v>
      </c>
      <c r="B21284" s="9">
        <v>1</v>
      </c>
      <c r="C21284" t="s">
        <v>135</v>
      </c>
      <c r="D21284" t="s">
        <v>153</v>
      </c>
      <c r="E21284" s="9">
        <v>0</v>
      </c>
      <c r="F21284" s="9">
        <v>1</v>
      </c>
      <c r="G21284" s="9">
        <v>2</v>
      </c>
      <c r="H21284" s="9">
        <v>19</v>
      </c>
      <c r="I21284" s="9">
        <v>1.7067198753356934</v>
      </c>
      <c r="J21284" s="9">
        <v>1.4085372686386108</v>
      </c>
      <c r="K21284" s="9">
        <v>1.3001958839595318E-2</v>
      </c>
      <c r="L21284" s="9">
        <v>82.653289794921875</v>
      </c>
    </row>
    <row r="21285" spans="1:12" x14ac:dyDescent="0.25">
      <c r="A21285" s="5" t="str">
        <f t="shared" si="332"/>
        <v>1ZoneSouth Orange County01220</v>
      </c>
      <c r="B21285" s="9">
        <v>1</v>
      </c>
      <c r="C21285" t="s">
        <v>135</v>
      </c>
      <c r="D21285" t="s">
        <v>153</v>
      </c>
      <c r="E21285" s="9">
        <v>0</v>
      </c>
      <c r="F21285" s="9">
        <v>1</v>
      </c>
      <c r="G21285" s="9">
        <v>2</v>
      </c>
      <c r="H21285" s="9">
        <v>20</v>
      </c>
      <c r="I21285" s="9">
        <v>1.6941486597061157</v>
      </c>
      <c r="J21285" s="9">
        <v>1.4736480712890625</v>
      </c>
      <c r="K21285" s="9">
        <v>1.2668734416365623E-2</v>
      </c>
      <c r="L21285" s="9">
        <v>80.786666870117188</v>
      </c>
    </row>
    <row r="21286" spans="1:12" x14ac:dyDescent="0.25">
      <c r="A21286" s="5" t="str">
        <f t="shared" si="332"/>
        <v>1ZoneSouth Orange County01221</v>
      </c>
      <c r="B21286" s="9">
        <v>1</v>
      </c>
      <c r="C21286" t="s">
        <v>135</v>
      </c>
      <c r="D21286" t="s">
        <v>153</v>
      </c>
      <c r="E21286" s="9">
        <v>0</v>
      </c>
      <c r="F21286" s="9">
        <v>1</v>
      </c>
      <c r="G21286" s="9">
        <v>2</v>
      </c>
      <c r="H21286" s="9">
        <v>21</v>
      </c>
      <c r="I21286" s="9">
        <v>1.67207932472229</v>
      </c>
      <c r="J21286" s="9">
        <v>1.4697679281234741</v>
      </c>
      <c r="K21286" s="9">
        <v>1.163422130048275E-2</v>
      </c>
      <c r="L21286" s="9">
        <v>78.132286071777344</v>
      </c>
    </row>
    <row r="21287" spans="1:12" x14ac:dyDescent="0.25">
      <c r="A21287" s="5" t="str">
        <f t="shared" si="332"/>
        <v>1ZoneSouth Orange County01222</v>
      </c>
      <c r="B21287" s="9">
        <v>1</v>
      </c>
      <c r="C21287" t="s">
        <v>135</v>
      </c>
      <c r="D21287" t="s">
        <v>153</v>
      </c>
      <c r="E21287" s="9">
        <v>0</v>
      </c>
      <c r="F21287" s="9">
        <v>1</v>
      </c>
      <c r="G21287" s="9">
        <v>2</v>
      </c>
      <c r="H21287" s="9">
        <v>22</v>
      </c>
      <c r="I21287" s="9">
        <v>1.6114004850387573</v>
      </c>
      <c r="J21287" s="9">
        <v>1.9228681325912476</v>
      </c>
      <c r="K21287" s="9">
        <v>1.258369442075491E-2</v>
      </c>
      <c r="L21287" s="9">
        <v>75.500679016113281</v>
      </c>
    </row>
    <row r="21288" spans="1:12" x14ac:dyDescent="0.25">
      <c r="A21288" s="5" t="str">
        <f t="shared" si="332"/>
        <v>1ZoneSouth Orange County01223</v>
      </c>
      <c r="B21288" s="9">
        <v>1</v>
      </c>
      <c r="C21288" t="s">
        <v>135</v>
      </c>
      <c r="D21288" t="s">
        <v>153</v>
      </c>
      <c r="E21288" s="9">
        <v>0</v>
      </c>
      <c r="F21288" s="9">
        <v>1</v>
      </c>
      <c r="G21288" s="9">
        <v>2</v>
      </c>
      <c r="H21288" s="9">
        <v>23</v>
      </c>
      <c r="I21288" s="9">
        <v>1.5403822660446167</v>
      </c>
      <c r="J21288" s="9">
        <v>1.6555161476135254</v>
      </c>
      <c r="K21288" s="9">
        <v>1.2880616821348667E-2</v>
      </c>
      <c r="L21288" s="9">
        <v>73.681793212890625</v>
      </c>
    </row>
    <row r="21289" spans="1:12" x14ac:dyDescent="0.25">
      <c r="A21289" s="5" t="str">
        <f t="shared" si="332"/>
        <v>1ZoneSouth Orange County01224</v>
      </c>
      <c r="B21289" s="9">
        <v>1</v>
      </c>
      <c r="C21289" t="s">
        <v>135</v>
      </c>
      <c r="D21289" t="s">
        <v>153</v>
      </c>
      <c r="E21289" s="9">
        <v>0</v>
      </c>
      <c r="F21289" s="9">
        <v>1</v>
      </c>
      <c r="G21289" s="9">
        <v>2</v>
      </c>
      <c r="H21289" s="9">
        <v>24</v>
      </c>
      <c r="I21289" s="9">
        <v>1.3224626779556274</v>
      </c>
      <c r="J21289" s="9">
        <v>1.3945763111114502</v>
      </c>
      <c r="K21289" s="9">
        <v>1.1648707091808319E-2</v>
      </c>
      <c r="L21289" s="9">
        <v>72.021049499511719</v>
      </c>
    </row>
    <row r="21290" spans="1:12" x14ac:dyDescent="0.25">
      <c r="A21290" s="5" t="str">
        <f t="shared" si="332"/>
        <v>1ZoneSouth Orange County01101</v>
      </c>
      <c r="B21290" s="9">
        <v>1</v>
      </c>
      <c r="C21290" t="s">
        <v>135</v>
      </c>
      <c r="D21290" t="s">
        <v>153</v>
      </c>
      <c r="E21290" s="9">
        <v>0</v>
      </c>
      <c r="F21290" s="9">
        <v>1</v>
      </c>
      <c r="G21290" s="9">
        <v>10</v>
      </c>
      <c r="H21290" s="9">
        <v>1</v>
      </c>
      <c r="I21290" s="9">
        <v>1.2337968349456787</v>
      </c>
      <c r="J21290" s="9">
        <v>1.2337968349456787</v>
      </c>
      <c r="K21290" s="9">
        <v>0</v>
      </c>
      <c r="L21290" s="9">
        <v>72.938201904296875</v>
      </c>
    </row>
    <row r="21291" spans="1:12" x14ac:dyDescent="0.25">
      <c r="A21291" s="5" t="str">
        <f t="shared" si="332"/>
        <v>1ZoneSouth Orange County01102</v>
      </c>
      <c r="B21291" s="9">
        <v>1</v>
      </c>
      <c r="C21291" t="s">
        <v>135</v>
      </c>
      <c r="D21291" t="s">
        <v>153</v>
      </c>
      <c r="E21291" s="9">
        <v>0</v>
      </c>
      <c r="F21291" s="9">
        <v>1</v>
      </c>
      <c r="G21291" s="9">
        <v>10</v>
      </c>
      <c r="H21291" s="9">
        <v>2</v>
      </c>
      <c r="I21291" s="9">
        <v>1.0199071168899536</v>
      </c>
      <c r="J21291" s="9">
        <v>1.0199071168899536</v>
      </c>
      <c r="K21291" s="9">
        <v>0</v>
      </c>
      <c r="L21291" s="9">
        <v>71.857017517089844</v>
      </c>
    </row>
    <row r="21292" spans="1:12" x14ac:dyDescent="0.25">
      <c r="A21292" s="5" t="str">
        <f t="shared" si="332"/>
        <v>1ZoneSouth Orange County01103</v>
      </c>
      <c r="B21292" s="9">
        <v>1</v>
      </c>
      <c r="C21292" t="s">
        <v>135</v>
      </c>
      <c r="D21292" t="s">
        <v>153</v>
      </c>
      <c r="E21292" s="9">
        <v>0</v>
      </c>
      <c r="F21292" s="9">
        <v>1</v>
      </c>
      <c r="G21292" s="9">
        <v>10</v>
      </c>
      <c r="H21292" s="9">
        <v>3</v>
      </c>
      <c r="I21292" s="9">
        <v>0.86055314540863037</v>
      </c>
      <c r="J21292" s="9">
        <v>0.86055314540863037</v>
      </c>
      <c r="K21292" s="9">
        <v>0</v>
      </c>
      <c r="L21292" s="9">
        <v>71.019996643066406</v>
      </c>
    </row>
    <row r="21293" spans="1:12" x14ac:dyDescent="0.25">
      <c r="A21293" s="5" t="str">
        <f t="shared" si="332"/>
        <v>1ZoneSouth Orange County01104</v>
      </c>
      <c r="B21293" s="9">
        <v>1</v>
      </c>
      <c r="C21293" t="s">
        <v>135</v>
      </c>
      <c r="D21293" t="s">
        <v>153</v>
      </c>
      <c r="E21293" s="9">
        <v>0</v>
      </c>
      <c r="F21293" s="9">
        <v>1</v>
      </c>
      <c r="G21293" s="9">
        <v>10</v>
      </c>
      <c r="H21293" s="9">
        <v>4</v>
      </c>
      <c r="I21293" s="9">
        <v>0.75620615482330322</v>
      </c>
      <c r="J21293" s="9">
        <v>0.75620615482330322</v>
      </c>
      <c r="K21293" s="9">
        <v>0</v>
      </c>
      <c r="L21293" s="9">
        <v>70.7291259765625</v>
      </c>
    </row>
    <row r="21294" spans="1:12" x14ac:dyDescent="0.25">
      <c r="A21294" s="5" t="str">
        <f t="shared" si="332"/>
        <v>1ZoneSouth Orange County01105</v>
      </c>
      <c r="B21294" s="9">
        <v>1</v>
      </c>
      <c r="C21294" t="s">
        <v>135</v>
      </c>
      <c r="D21294" t="s">
        <v>153</v>
      </c>
      <c r="E21294" s="9">
        <v>0</v>
      </c>
      <c r="F21294" s="9">
        <v>1</v>
      </c>
      <c r="G21294" s="9">
        <v>10</v>
      </c>
      <c r="H21294" s="9">
        <v>5</v>
      </c>
      <c r="I21294" s="9">
        <v>0.6782194972038269</v>
      </c>
      <c r="J21294" s="9">
        <v>0.6782194972038269</v>
      </c>
      <c r="K21294" s="9">
        <v>0</v>
      </c>
      <c r="L21294" s="9">
        <v>70.268447875976563</v>
      </c>
    </row>
    <row r="21295" spans="1:12" x14ac:dyDescent="0.25">
      <c r="A21295" s="5" t="str">
        <f t="shared" si="332"/>
        <v>1ZoneSouth Orange County01106</v>
      </c>
      <c r="B21295" s="9">
        <v>1</v>
      </c>
      <c r="C21295" t="s">
        <v>135</v>
      </c>
      <c r="D21295" t="s">
        <v>153</v>
      </c>
      <c r="E21295" s="9">
        <v>0</v>
      </c>
      <c r="F21295" s="9">
        <v>1</v>
      </c>
      <c r="G21295" s="9">
        <v>10</v>
      </c>
      <c r="H21295" s="9">
        <v>6</v>
      </c>
      <c r="I21295" s="9">
        <v>0.63685554265975952</v>
      </c>
      <c r="J21295" s="9">
        <v>0.63685554265975952</v>
      </c>
      <c r="K21295" s="9">
        <v>0</v>
      </c>
      <c r="L21295" s="9">
        <v>69.890594482421875</v>
      </c>
    </row>
    <row r="21296" spans="1:12" x14ac:dyDescent="0.25">
      <c r="A21296" s="5" t="str">
        <f t="shared" si="332"/>
        <v>1ZoneSouth Orange County01107</v>
      </c>
      <c r="B21296" s="9">
        <v>1</v>
      </c>
      <c r="C21296" t="s">
        <v>135</v>
      </c>
      <c r="D21296" t="s">
        <v>153</v>
      </c>
      <c r="E21296" s="9">
        <v>0</v>
      </c>
      <c r="F21296" s="9">
        <v>1</v>
      </c>
      <c r="G21296" s="9">
        <v>10</v>
      </c>
      <c r="H21296" s="9">
        <v>7</v>
      </c>
      <c r="I21296" s="9">
        <v>0.63876831531524658</v>
      </c>
      <c r="J21296" s="9">
        <v>0.63876831531524658</v>
      </c>
      <c r="K21296" s="9">
        <v>0</v>
      </c>
      <c r="L21296" s="9">
        <v>69.438835144042969</v>
      </c>
    </row>
    <row r="21297" spans="1:12" x14ac:dyDescent="0.25">
      <c r="A21297" s="5" t="str">
        <f t="shared" si="332"/>
        <v>1ZoneSouth Orange County01108</v>
      </c>
      <c r="B21297" s="9">
        <v>1</v>
      </c>
      <c r="C21297" t="s">
        <v>135</v>
      </c>
      <c r="D21297" t="s">
        <v>153</v>
      </c>
      <c r="E21297" s="9">
        <v>0</v>
      </c>
      <c r="F21297" s="9">
        <v>1</v>
      </c>
      <c r="G21297" s="9">
        <v>10</v>
      </c>
      <c r="H21297" s="9">
        <v>8</v>
      </c>
      <c r="I21297" s="9">
        <v>0.65563523769378662</v>
      </c>
      <c r="J21297" s="9">
        <v>0.65563523769378662</v>
      </c>
      <c r="K21297" s="9">
        <v>0</v>
      </c>
      <c r="L21297" s="9">
        <v>69.614433288574219</v>
      </c>
    </row>
    <row r="21298" spans="1:12" x14ac:dyDescent="0.25">
      <c r="A21298" s="5" t="str">
        <f t="shared" si="332"/>
        <v>1ZoneSouth Orange County01109</v>
      </c>
      <c r="B21298" s="9">
        <v>1</v>
      </c>
      <c r="C21298" t="s">
        <v>135</v>
      </c>
      <c r="D21298" t="s">
        <v>153</v>
      </c>
      <c r="E21298" s="9">
        <v>0</v>
      </c>
      <c r="F21298" s="9">
        <v>1</v>
      </c>
      <c r="G21298" s="9">
        <v>10</v>
      </c>
      <c r="H21298" s="9">
        <v>9</v>
      </c>
      <c r="I21298" s="9">
        <v>0.60791534185409546</v>
      </c>
      <c r="J21298" s="9">
        <v>0.60791534185409546</v>
      </c>
      <c r="K21298" s="9">
        <v>0</v>
      </c>
      <c r="L21298" s="9">
        <v>71.715065002441406</v>
      </c>
    </row>
    <row r="21299" spans="1:12" x14ac:dyDescent="0.25">
      <c r="A21299" s="5" t="str">
        <f t="shared" si="332"/>
        <v>1ZoneSouth Orange County011010</v>
      </c>
      <c r="B21299" s="9">
        <v>1</v>
      </c>
      <c r="C21299" t="s">
        <v>135</v>
      </c>
      <c r="D21299" t="s">
        <v>153</v>
      </c>
      <c r="E21299" s="9">
        <v>0</v>
      </c>
      <c r="F21299" s="9">
        <v>1</v>
      </c>
      <c r="G21299" s="9">
        <v>10</v>
      </c>
      <c r="H21299" s="9">
        <v>10</v>
      </c>
      <c r="I21299" s="9">
        <v>0.62215131521224976</v>
      </c>
      <c r="J21299" s="9">
        <v>0.62215131521224976</v>
      </c>
      <c r="K21299" s="9">
        <v>0</v>
      </c>
      <c r="L21299" s="9">
        <v>75.709060668945313</v>
      </c>
    </row>
    <row r="21300" spans="1:12" x14ac:dyDescent="0.25">
      <c r="A21300" s="5" t="str">
        <f t="shared" si="332"/>
        <v>1ZoneSouth Orange County011011</v>
      </c>
      <c r="B21300" s="9">
        <v>1</v>
      </c>
      <c r="C21300" t="s">
        <v>135</v>
      </c>
      <c r="D21300" t="s">
        <v>153</v>
      </c>
      <c r="E21300" s="9">
        <v>0</v>
      </c>
      <c r="F21300" s="9">
        <v>1</v>
      </c>
      <c r="G21300" s="9">
        <v>10</v>
      </c>
      <c r="H21300" s="9">
        <v>11</v>
      </c>
      <c r="I21300" s="9">
        <v>0.72049599885940552</v>
      </c>
      <c r="J21300" s="9">
        <v>0.72049599885940552</v>
      </c>
      <c r="K21300" s="9">
        <v>0</v>
      </c>
      <c r="L21300" s="9">
        <v>80.825546264648438</v>
      </c>
    </row>
    <row r="21301" spans="1:12" x14ac:dyDescent="0.25">
      <c r="A21301" s="5" t="str">
        <f t="shared" si="332"/>
        <v>1ZoneSouth Orange County011012</v>
      </c>
      <c r="B21301" s="9">
        <v>1</v>
      </c>
      <c r="C21301" t="s">
        <v>135</v>
      </c>
      <c r="D21301" t="s">
        <v>153</v>
      </c>
      <c r="E21301" s="9">
        <v>0</v>
      </c>
      <c r="F21301" s="9">
        <v>1</v>
      </c>
      <c r="G21301" s="9">
        <v>10</v>
      </c>
      <c r="H21301" s="9">
        <v>12</v>
      </c>
      <c r="I21301" s="9">
        <v>0.84700006246566772</v>
      </c>
      <c r="J21301" s="9">
        <v>0.84700006246566772</v>
      </c>
      <c r="K21301" s="9">
        <v>0</v>
      </c>
      <c r="L21301" s="9">
        <v>84.028785705566406</v>
      </c>
    </row>
    <row r="21302" spans="1:12" x14ac:dyDescent="0.25">
      <c r="A21302" s="5" t="str">
        <f t="shared" si="332"/>
        <v>1ZoneSouth Orange County011013</v>
      </c>
      <c r="B21302" s="9">
        <v>1</v>
      </c>
      <c r="C21302" t="s">
        <v>135</v>
      </c>
      <c r="D21302" t="s">
        <v>153</v>
      </c>
      <c r="E21302" s="9">
        <v>0</v>
      </c>
      <c r="F21302" s="9">
        <v>1</v>
      </c>
      <c r="G21302" s="9">
        <v>10</v>
      </c>
      <c r="H21302" s="9">
        <v>13</v>
      </c>
      <c r="I21302" s="9">
        <v>1.0389946699142456</v>
      </c>
      <c r="J21302" s="9">
        <v>1.0389946699142456</v>
      </c>
      <c r="K21302" s="9">
        <v>0</v>
      </c>
      <c r="L21302" s="9">
        <v>85.452812194824219</v>
      </c>
    </row>
    <row r="21303" spans="1:12" x14ac:dyDescent="0.25">
      <c r="A21303" s="5" t="str">
        <f t="shared" si="332"/>
        <v>1ZoneSouth Orange County011014</v>
      </c>
      <c r="B21303" s="9">
        <v>1</v>
      </c>
      <c r="C21303" t="s">
        <v>135</v>
      </c>
      <c r="D21303" t="s">
        <v>153</v>
      </c>
      <c r="E21303" s="9">
        <v>0</v>
      </c>
      <c r="F21303" s="9">
        <v>1</v>
      </c>
      <c r="G21303" s="9">
        <v>10</v>
      </c>
      <c r="H21303" s="9">
        <v>14</v>
      </c>
      <c r="I21303" s="9">
        <v>1.2583179473876953</v>
      </c>
      <c r="J21303" s="9">
        <v>1.2583179473876953</v>
      </c>
      <c r="K21303" s="9">
        <v>0</v>
      </c>
      <c r="L21303" s="9">
        <v>87.348335266113281</v>
      </c>
    </row>
    <row r="21304" spans="1:12" x14ac:dyDescent="0.25">
      <c r="A21304" s="5" t="str">
        <f t="shared" si="332"/>
        <v>1ZoneSouth Orange County011015</v>
      </c>
      <c r="B21304" s="9">
        <v>1</v>
      </c>
      <c r="C21304" t="s">
        <v>135</v>
      </c>
      <c r="D21304" t="s">
        <v>153</v>
      </c>
      <c r="E21304" s="9">
        <v>0</v>
      </c>
      <c r="F21304" s="9">
        <v>1</v>
      </c>
      <c r="G21304" s="9">
        <v>10</v>
      </c>
      <c r="H21304" s="9">
        <v>15</v>
      </c>
      <c r="I21304" s="9">
        <v>1.462299108505249</v>
      </c>
      <c r="J21304" s="9">
        <v>1.462299108505249</v>
      </c>
      <c r="K21304" s="9">
        <v>0</v>
      </c>
      <c r="L21304" s="9">
        <v>89.720428466796875</v>
      </c>
    </row>
    <row r="21305" spans="1:12" x14ac:dyDescent="0.25">
      <c r="A21305" s="5" t="str">
        <f t="shared" si="332"/>
        <v>1ZoneSouth Orange County011016</v>
      </c>
      <c r="B21305" s="9">
        <v>1</v>
      </c>
      <c r="C21305" t="s">
        <v>135</v>
      </c>
      <c r="D21305" t="s">
        <v>153</v>
      </c>
      <c r="E21305" s="9">
        <v>0</v>
      </c>
      <c r="F21305" s="9">
        <v>1</v>
      </c>
      <c r="G21305" s="9">
        <v>10</v>
      </c>
      <c r="H21305" s="9">
        <v>16</v>
      </c>
      <c r="I21305" s="9">
        <v>1.6937698125839233</v>
      </c>
      <c r="J21305" s="9">
        <v>1.6937698125839233</v>
      </c>
      <c r="K21305" s="9">
        <v>0</v>
      </c>
      <c r="L21305" s="9">
        <v>91.936286926269531</v>
      </c>
    </row>
    <row r="21306" spans="1:12" x14ac:dyDescent="0.25">
      <c r="A21306" s="5" t="str">
        <f t="shared" si="332"/>
        <v>1ZoneSouth Orange County011017</v>
      </c>
      <c r="B21306" s="9">
        <v>1</v>
      </c>
      <c r="C21306" t="s">
        <v>135</v>
      </c>
      <c r="D21306" t="s">
        <v>153</v>
      </c>
      <c r="E21306" s="9">
        <v>0</v>
      </c>
      <c r="F21306" s="9">
        <v>1</v>
      </c>
      <c r="G21306" s="9">
        <v>10</v>
      </c>
      <c r="H21306" s="9">
        <v>17</v>
      </c>
      <c r="I21306" s="9">
        <v>1.8922514915466309</v>
      </c>
      <c r="J21306" s="9">
        <v>0.99904525279998779</v>
      </c>
      <c r="K21306" s="9">
        <v>3.55980284512043E-2</v>
      </c>
      <c r="L21306" s="9">
        <v>93.014488220214844</v>
      </c>
    </row>
    <row r="21307" spans="1:12" x14ac:dyDescent="0.25">
      <c r="A21307" s="5" t="str">
        <f t="shared" si="332"/>
        <v>1ZoneSouth Orange County011018</v>
      </c>
      <c r="B21307" s="9">
        <v>1</v>
      </c>
      <c r="C21307" t="s">
        <v>135</v>
      </c>
      <c r="D21307" t="s">
        <v>153</v>
      </c>
      <c r="E21307" s="9">
        <v>0</v>
      </c>
      <c r="F21307" s="9">
        <v>1</v>
      </c>
      <c r="G21307" s="9">
        <v>10</v>
      </c>
      <c r="H21307" s="9">
        <v>18</v>
      </c>
      <c r="I21307" s="9">
        <v>2.0777530670166016</v>
      </c>
      <c r="J21307" s="9">
        <v>1.4986364841461182</v>
      </c>
      <c r="K21307" s="9">
        <v>2.6393439620733261E-2</v>
      </c>
      <c r="L21307" s="9">
        <v>92.568832397460938</v>
      </c>
    </row>
    <row r="21308" spans="1:12" x14ac:dyDescent="0.25">
      <c r="A21308" s="5" t="str">
        <f t="shared" si="332"/>
        <v>1ZoneSouth Orange County011019</v>
      </c>
      <c r="B21308" s="9">
        <v>1</v>
      </c>
      <c r="C21308" t="s">
        <v>135</v>
      </c>
      <c r="D21308" t="s">
        <v>153</v>
      </c>
      <c r="E21308" s="9">
        <v>0</v>
      </c>
      <c r="F21308" s="9">
        <v>1</v>
      </c>
      <c r="G21308" s="9">
        <v>10</v>
      </c>
      <c r="H21308" s="9">
        <v>19</v>
      </c>
      <c r="I21308" s="9">
        <v>2.1958951950073242</v>
      </c>
      <c r="J21308" s="9">
        <v>1.7952461242675781</v>
      </c>
      <c r="K21308" s="9">
        <v>1.6564233228564262E-2</v>
      </c>
      <c r="L21308" s="9">
        <v>90.708808898925781</v>
      </c>
    </row>
    <row r="21309" spans="1:12" x14ac:dyDescent="0.25">
      <c r="A21309" s="5" t="str">
        <f t="shared" si="332"/>
        <v>1ZoneSouth Orange County011020</v>
      </c>
      <c r="B21309" s="9">
        <v>1</v>
      </c>
      <c r="C21309" t="s">
        <v>135</v>
      </c>
      <c r="D21309" t="s">
        <v>153</v>
      </c>
      <c r="E21309" s="9">
        <v>0</v>
      </c>
      <c r="F21309" s="9">
        <v>1</v>
      </c>
      <c r="G21309" s="9">
        <v>10</v>
      </c>
      <c r="H21309" s="9">
        <v>20</v>
      </c>
      <c r="I21309" s="9">
        <v>2.1261472702026367</v>
      </c>
      <c r="J21309" s="9">
        <v>1.8641550540924072</v>
      </c>
      <c r="K21309" s="9">
        <v>2.3832617327570915E-2</v>
      </c>
      <c r="L21309" s="9">
        <v>86.841629028320313</v>
      </c>
    </row>
    <row r="21310" spans="1:12" x14ac:dyDescent="0.25">
      <c r="A21310" s="5" t="str">
        <f t="shared" si="332"/>
        <v>1ZoneSouth Orange County011021</v>
      </c>
      <c r="B21310" s="9">
        <v>1</v>
      </c>
      <c r="C21310" t="s">
        <v>135</v>
      </c>
      <c r="D21310" t="s">
        <v>153</v>
      </c>
      <c r="E21310" s="9">
        <v>0</v>
      </c>
      <c r="F21310" s="9">
        <v>1</v>
      </c>
      <c r="G21310" s="9">
        <v>10</v>
      </c>
      <c r="H21310" s="9">
        <v>21</v>
      </c>
      <c r="I21310" s="9">
        <v>2.0674598217010498</v>
      </c>
      <c r="J21310" s="9">
        <v>1.8308603763580322</v>
      </c>
      <c r="K21310" s="9">
        <v>1.614936999976635E-2</v>
      </c>
      <c r="L21310" s="9">
        <v>83.136001586914063</v>
      </c>
    </row>
    <row r="21311" spans="1:12" x14ac:dyDescent="0.25">
      <c r="A21311" s="5" t="str">
        <f t="shared" si="332"/>
        <v>1ZoneSouth Orange County011022</v>
      </c>
      <c r="B21311" s="9">
        <v>1</v>
      </c>
      <c r="C21311" t="s">
        <v>135</v>
      </c>
      <c r="D21311" t="s">
        <v>153</v>
      </c>
      <c r="E21311" s="9">
        <v>0</v>
      </c>
      <c r="F21311" s="9">
        <v>1</v>
      </c>
      <c r="G21311" s="9">
        <v>10</v>
      </c>
      <c r="H21311" s="9">
        <v>22</v>
      </c>
      <c r="I21311" s="9">
        <v>1.9745906591415405</v>
      </c>
      <c r="J21311" s="9">
        <v>2.3575310707092285</v>
      </c>
      <c r="K21311" s="9">
        <v>1.9279871135950089E-2</v>
      </c>
      <c r="L21311" s="9">
        <v>80.017448425292969</v>
      </c>
    </row>
    <row r="21312" spans="1:12" x14ac:dyDescent="0.25">
      <c r="A21312" s="5" t="str">
        <f t="shared" si="332"/>
        <v>1ZoneSouth Orange County011023</v>
      </c>
      <c r="B21312" s="9">
        <v>1</v>
      </c>
      <c r="C21312" t="s">
        <v>135</v>
      </c>
      <c r="D21312" t="s">
        <v>153</v>
      </c>
      <c r="E21312" s="9">
        <v>0</v>
      </c>
      <c r="F21312" s="9">
        <v>1</v>
      </c>
      <c r="G21312" s="9">
        <v>10</v>
      </c>
      <c r="H21312" s="9">
        <v>23</v>
      </c>
      <c r="I21312" s="9">
        <v>1.8439998626708984</v>
      </c>
      <c r="J21312" s="9">
        <v>2.0035912990570068</v>
      </c>
      <c r="K21312" s="9">
        <v>1.7834456637501717E-2</v>
      </c>
      <c r="L21312" s="9">
        <v>77.475692749023438</v>
      </c>
    </row>
    <row r="21313" spans="1:12" x14ac:dyDescent="0.25">
      <c r="A21313" s="5" t="str">
        <f t="shared" si="332"/>
        <v>1ZoneSouth Orange County011024</v>
      </c>
      <c r="B21313" s="9">
        <v>1</v>
      </c>
      <c r="C21313" t="s">
        <v>135</v>
      </c>
      <c r="D21313" t="s">
        <v>153</v>
      </c>
      <c r="E21313" s="9">
        <v>0</v>
      </c>
      <c r="F21313" s="9">
        <v>1</v>
      </c>
      <c r="G21313" s="9">
        <v>10</v>
      </c>
      <c r="H21313" s="9">
        <v>24</v>
      </c>
      <c r="I21313" s="9">
        <v>1.5704110860824585</v>
      </c>
      <c r="J21313" s="9">
        <v>1.6748484373092651</v>
      </c>
      <c r="K21313" s="9">
        <v>1.5056921169161797E-2</v>
      </c>
      <c r="L21313" s="9">
        <v>75.897064208984375</v>
      </c>
    </row>
    <row r="21314" spans="1:12" x14ac:dyDescent="0.25">
      <c r="A21314" s="5" t="str">
        <f t="shared" si="332"/>
        <v>1ZoneSouth Orange County1021</v>
      </c>
      <c r="B21314" s="9">
        <v>1</v>
      </c>
      <c r="C21314" t="s">
        <v>135</v>
      </c>
      <c r="D21314" t="s">
        <v>153</v>
      </c>
      <c r="E21314" s="9">
        <v>1</v>
      </c>
      <c r="F21314" s="9">
        <v>0</v>
      </c>
      <c r="G21314" s="9">
        <v>2</v>
      </c>
      <c r="H21314" s="9">
        <v>1</v>
      </c>
      <c r="I21314" s="9">
        <v>0.79884743690490723</v>
      </c>
      <c r="J21314" s="9">
        <v>0.79884743690490723</v>
      </c>
      <c r="K21314" s="9">
        <v>0</v>
      </c>
      <c r="L21314" s="9">
        <v>51.538314819335938</v>
      </c>
    </row>
    <row r="21315" spans="1:12" x14ac:dyDescent="0.25">
      <c r="A21315" s="5" t="str">
        <f t="shared" ref="A21315:A21378" si="333">B21315&amp;C21315&amp;D21315&amp;E21315&amp;F21315&amp;G21315&amp;H21315</f>
        <v>1ZoneSouth Orange County1022</v>
      </c>
      <c r="B21315" s="9">
        <v>1</v>
      </c>
      <c r="C21315" t="s">
        <v>135</v>
      </c>
      <c r="D21315" t="s">
        <v>153</v>
      </c>
      <c r="E21315" s="9">
        <v>1</v>
      </c>
      <c r="F21315" s="9">
        <v>0</v>
      </c>
      <c r="G21315" s="9">
        <v>2</v>
      </c>
      <c r="H21315" s="9">
        <v>2</v>
      </c>
      <c r="I21315" s="9">
        <v>0.71192836761474609</v>
      </c>
      <c r="J21315" s="9">
        <v>0.71192836761474609</v>
      </c>
      <c r="K21315" s="9">
        <v>0</v>
      </c>
      <c r="L21315" s="9">
        <v>50.453975677490234</v>
      </c>
    </row>
    <row r="21316" spans="1:12" x14ac:dyDescent="0.25">
      <c r="A21316" s="5" t="str">
        <f t="shared" si="333"/>
        <v>1ZoneSouth Orange County1023</v>
      </c>
      <c r="B21316" s="9">
        <v>1</v>
      </c>
      <c r="C21316" t="s">
        <v>135</v>
      </c>
      <c r="D21316" t="s">
        <v>153</v>
      </c>
      <c r="E21316" s="9">
        <v>1</v>
      </c>
      <c r="F21316" s="9">
        <v>0</v>
      </c>
      <c r="G21316" s="9">
        <v>2</v>
      </c>
      <c r="H21316" s="9">
        <v>3</v>
      </c>
      <c r="I21316" s="9">
        <v>0.64693343639373779</v>
      </c>
      <c r="J21316" s="9">
        <v>0.64693343639373779</v>
      </c>
      <c r="K21316" s="9">
        <v>0</v>
      </c>
      <c r="L21316" s="9">
        <v>49.159317016601563</v>
      </c>
    </row>
    <row r="21317" spans="1:12" x14ac:dyDescent="0.25">
      <c r="A21317" s="5" t="str">
        <f t="shared" si="333"/>
        <v>1ZoneSouth Orange County1024</v>
      </c>
      <c r="B21317" s="9">
        <v>1</v>
      </c>
      <c r="C21317" t="s">
        <v>135</v>
      </c>
      <c r="D21317" t="s">
        <v>153</v>
      </c>
      <c r="E21317" s="9">
        <v>1</v>
      </c>
      <c r="F21317" s="9">
        <v>0</v>
      </c>
      <c r="G21317" s="9">
        <v>2</v>
      </c>
      <c r="H21317" s="9">
        <v>4</v>
      </c>
      <c r="I21317" s="9">
        <v>0.60385310649871826</v>
      </c>
      <c r="J21317" s="9">
        <v>0.60385310649871826</v>
      </c>
      <c r="K21317" s="9">
        <v>0</v>
      </c>
      <c r="L21317" s="9">
        <v>48.051578521728516</v>
      </c>
    </row>
    <row r="21318" spans="1:12" x14ac:dyDescent="0.25">
      <c r="A21318" s="5" t="str">
        <f t="shared" si="333"/>
        <v>1ZoneSouth Orange County1025</v>
      </c>
      <c r="B21318" s="9">
        <v>1</v>
      </c>
      <c r="C21318" t="s">
        <v>135</v>
      </c>
      <c r="D21318" t="s">
        <v>153</v>
      </c>
      <c r="E21318" s="9">
        <v>1</v>
      </c>
      <c r="F21318" s="9">
        <v>0</v>
      </c>
      <c r="G21318" s="9">
        <v>2</v>
      </c>
      <c r="H21318" s="9">
        <v>5</v>
      </c>
      <c r="I21318" s="9">
        <v>0.58792489767074585</v>
      </c>
      <c r="J21318" s="9">
        <v>0.58792489767074585</v>
      </c>
      <c r="K21318" s="9">
        <v>0</v>
      </c>
      <c r="L21318" s="9">
        <v>47.257621765136719</v>
      </c>
    </row>
    <row r="21319" spans="1:12" x14ac:dyDescent="0.25">
      <c r="A21319" s="5" t="str">
        <f t="shared" si="333"/>
        <v>1ZoneSouth Orange County1026</v>
      </c>
      <c r="B21319" s="9">
        <v>1</v>
      </c>
      <c r="C21319" t="s">
        <v>135</v>
      </c>
      <c r="D21319" t="s">
        <v>153</v>
      </c>
      <c r="E21319" s="9">
        <v>1</v>
      </c>
      <c r="F21319" s="9">
        <v>0</v>
      </c>
      <c r="G21319" s="9">
        <v>2</v>
      </c>
      <c r="H21319" s="9">
        <v>6</v>
      </c>
      <c r="I21319" s="9">
        <v>0.60593205690383911</v>
      </c>
      <c r="J21319" s="9">
        <v>0.60593205690383911</v>
      </c>
      <c r="K21319" s="9">
        <v>0</v>
      </c>
      <c r="L21319" s="9">
        <v>46.766109466552734</v>
      </c>
    </row>
    <row r="21320" spans="1:12" x14ac:dyDescent="0.25">
      <c r="A21320" s="5" t="str">
        <f t="shared" si="333"/>
        <v>1ZoneSouth Orange County1027</v>
      </c>
      <c r="B21320" s="9">
        <v>1</v>
      </c>
      <c r="C21320" t="s">
        <v>135</v>
      </c>
      <c r="D21320" t="s">
        <v>153</v>
      </c>
      <c r="E21320" s="9">
        <v>1</v>
      </c>
      <c r="F21320" s="9">
        <v>0</v>
      </c>
      <c r="G21320" s="9">
        <v>2</v>
      </c>
      <c r="H21320" s="9">
        <v>7</v>
      </c>
      <c r="I21320" s="9">
        <v>0.6913914680480957</v>
      </c>
      <c r="J21320" s="9">
        <v>0.6913914680480957</v>
      </c>
      <c r="K21320" s="9">
        <v>0</v>
      </c>
      <c r="L21320" s="9">
        <v>46.719291687011719</v>
      </c>
    </row>
    <row r="21321" spans="1:12" x14ac:dyDescent="0.25">
      <c r="A21321" s="5" t="str">
        <f t="shared" si="333"/>
        <v>1ZoneSouth Orange County1028</v>
      </c>
      <c r="B21321" s="9">
        <v>1</v>
      </c>
      <c r="C21321" t="s">
        <v>135</v>
      </c>
      <c r="D21321" t="s">
        <v>153</v>
      </c>
      <c r="E21321" s="9">
        <v>1</v>
      </c>
      <c r="F21321" s="9">
        <v>0</v>
      </c>
      <c r="G21321" s="9">
        <v>2</v>
      </c>
      <c r="H21321" s="9">
        <v>8</v>
      </c>
      <c r="I21321" s="9">
        <v>0.71900802850723267</v>
      </c>
      <c r="J21321" s="9">
        <v>0.71900802850723267</v>
      </c>
      <c r="K21321" s="9">
        <v>0</v>
      </c>
      <c r="L21321" s="9">
        <v>46.805473327636719</v>
      </c>
    </row>
    <row r="21322" spans="1:12" x14ac:dyDescent="0.25">
      <c r="A21322" s="5" t="str">
        <f t="shared" si="333"/>
        <v>1ZoneSouth Orange County1029</v>
      </c>
      <c r="B21322" s="9">
        <v>1</v>
      </c>
      <c r="C21322" t="s">
        <v>135</v>
      </c>
      <c r="D21322" t="s">
        <v>153</v>
      </c>
      <c r="E21322" s="9">
        <v>1</v>
      </c>
      <c r="F21322" s="9">
        <v>0</v>
      </c>
      <c r="G21322" s="9">
        <v>2</v>
      </c>
      <c r="H21322" s="9">
        <v>9</v>
      </c>
      <c r="I21322" s="9">
        <v>0.57846957445144653</v>
      </c>
      <c r="J21322" s="9">
        <v>0.57846957445144653</v>
      </c>
      <c r="K21322" s="9">
        <v>0</v>
      </c>
      <c r="L21322" s="9">
        <v>48.064170837402344</v>
      </c>
    </row>
    <row r="21323" spans="1:12" x14ac:dyDescent="0.25">
      <c r="A21323" s="5" t="str">
        <f t="shared" si="333"/>
        <v>1ZoneSouth Orange County10210</v>
      </c>
      <c r="B21323" s="9">
        <v>1</v>
      </c>
      <c r="C21323" t="s">
        <v>135</v>
      </c>
      <c r="D21323" t="s">
        <v>153</v>
      </c>
      <c r="E21323" s="9">
        <v>1</v>
      </c>
      <c r="F21323" s="9">
        <v>0</v>
      </c>
      <c r="G21323" s="9">
        <v>2</v>
      </c>
      <c r="H21323" s="9">
        <v>10</v>
      </c>
      <c r="I21323" s="9">
        <v>0.46147999167442322</v>
      </c>
      <c r="J21323" s="9">
        <v>0.46147999167442322</v>
      </c>
      <c r="K21323" s="9">
        <v>0</v>
      </c>
      <c r="L21323" s="9">
        <v>50.738948822021484</v>
      </c>
    </row>
    <row r="21324" spans="1:12" x14ac:dyDescent="0.25">
      <c r="A21324" s="5" t="str">
        <f t="shared" si="333"/>
        <v>1ZoneSouth Orange County10211</v>
      </c>
      <c r="B21324" s="9">
        <v>1</v>
      </c>
      <c r="C21324" t="s">
        <v>135</v>
      </c>
      <c r="D21324" t="s">
        <v>153</v>
      </c>
      <c r="E21324" s="9">
        <v>1</v>
      </c>
      <c r="F21324" s="9">
        <v>0</v>
      </c>
      <c r="G21324" s="9">
        <v>2</v>
      </c>
      <c r="H21324" s="9">
        <v>11</v>
      </c>
      <c r="I21324" s="9">
        <v>0.38613086938858032</v>
      </c>
      <c r="J21324" s="9">
        <v>0.38613086938858032</v>
      </c>
      <c r="K21324" s="9">
        <v>0</v>
      </c>
      <c r="L21324" s="9">
        <v>54.423583984375</v>
      </c>
    </row>
    <row r="21325" spans="1:12" x14ac:dyDescent="0.25">
      <c r="A21325" s="5" t="str">
        <f t="shared" si="333"/>
        <v>1ZoneSouth Orange County10212</v>
      </c>
      <c r="B21325" s="9">
        <v>1</v>
      </c>
      <c r="C21325" t="s">
        <v>135</v>
      </c>
      <c r="D21325" t="s">
        <v>153</v>
      </c>
      <c r="E21325" s="9">
        <v>1</v>
      </c>
      <c r="F21325" s="9">
        <v>0</v>
      </c>
      <c r="G21325" s="9">
        <v>2</v>
      </c>
      <c r="H21325" s="9">
        <v>12</v>
      </c>
      <c r="I21325" s="9">
        <v>0.34653568267822266</v>
      </c>
      <c r="J21325" s="9">
        <v>0.34653568267822266</v>
      </c>
      <c r="K21325" s="9">
        <v>0</v>
      </c>
      <c r="L21325" s="9">
        <v>56.959003448486328</v>
      </c>
    </row>
    <row r="21326" spans="1:12" x14ac:dyDescent="0.25">
      <c r="A21326" s="5" t="str">
        <f t="shared" si="333"/>
        <v>1ZoneSouth Orange County10213</v>
      </c>
      <c r="B21326" s="9">
        <v>1</v>
      </c>
      <c r="C21326" t="s">
        <v>135</v>
      </c>
      <c r="D21326" t="s">
        <v>153</v>
      </c>
      <c r="E21326" s="9">
        <v>1</v>
      </c>
      <c r="F21326" s="9">
        <v>0</v>
      </c>
      <c r="G21326" s="9">
        <v>2</v>
      </c>
      <c r="H21326" s="9">
        <v>13</v>
      </c>
      <c r="I21326" s="9">
        <v>0.32088211178779602</v>
      </c>
      <c r="J21326" s="9">
        <v>0.32088211178779602</v>
      </c>
      <c r="K21326" s="9">
        <v>0</v>
      </c>
      <c r="L21326" s="9">
        <v>58.126705169677734</v>
      </c>
    </row>
    <row r="21327" spans="1:12" x14ac:dyDescent="0.25">
      <c r="A21327" s="5" t="str">
        <f t="shared" si="333"/>
        <v>1ZoneSouth Orange County10214</v>
      </c>
      <c r="B21327" s="9">
        <v>1</v>
      </c>
      <c r="C21327" t="s">
        <v>135</v>
      </c>
      <c r="D21327" t="s">
        <v>153</v>
      </c>
      <c r="E21327" s="9">
        <v>1</v>
      </c>
      <c r="F21327" s="9">
        <v>0</v>
      </c>
      <c r="G21327" s="9">
        <v>2</v>
      </c>
      <c r="H21327" s="9">
        <v>14</v>
      </c>
      <c r="I21327" s="9">
        <v>0.32170563936233521</v>
      </c>
      <c r="J21327" s="9">
        <v>0.32170563936233521</v>
      </c>
      <c r="K21327" s="9">
        <v>0</v>
      </c>
      <c r="L21327" s="9">
        <v>59.416454315185547</v>
      </c>
    </row>
    <row r="21328" spans="1:12" x14ac:dyDescent="0.25">
      <c r="A21328" s="5" t="str">
        <f t="shared" si="333"/>
        <v>1ZoneSouth Orange County10215</v>
      </c>
      <c r="B21328" s="9">
        <v>1</v>
      </c>
      <c r="C21328" t="s">
        <v>135</v>
      </c>
      <c r="D21328" t="s">
        <v>153</v>
      </c>
      <c r="E21328" s="9">
        <v>1</v>
      </c>
      <c r="F21328" s="9">
        <v>0</v>
      </c>
      <c r="G21328" s="9">
        <v>2</v>
      </c>
      <c r="H21328" s="9">
        <v>15</v>
      </c>
      <c r="I21328" s="9">
        <v>0.3634164035320282</v>
      </c>
      <c r="J21328" s="9">
        <v>0.3634164035320282</v>
      </c>
      <c r="K21328" s="9">
        <v>0</v>
      </c>
      <c r="L21328" s="9">
        <v>59.946632385253906</v>
      </c>
    </row>
    <row r="21329" spans="1:12" x14ac:dyDescent="0.25">
      <c r="A21329" s="5" t="str">
        <f t="shared" si="333"/>
        <v>1ZoneSouth Orange County10216</v>
      </c>
      <c r="B21329" s="9">
        <v>1</v>
      </c>
      <c r="C21329" t="s">
        <v>135</v>
      </c>
      <c r="D21329" t="s">
        <v>153</v>
      </c>
      <c r="E21329" s="9">
        <v>1</v>
      </c>
      <c r="F21329" s="9">
        <v>0</v>
      </c>
      <c r="G21329" s="9">
        <v>2</v>
      </c>
      <c r="H21329" s="9">
        <v>16</v>
      </c>
      <c r="I21329" s="9">
        <v>0.46304592490196228</v>
      </c>
      <c r="J21329" s="9">
        <v>0.46304592490196228</v>
      </c>
      <c r="K21329" s="9">
        <v>0</v>
      </c>
      <c r="L21329" s="9">
        <v>59.335128784179688</v>
      </c>
    </row>
    <row r="21330" spans="1:12" x14ac:dyDescent="0.25">
      <c r="A21330" s="5" t="str">
        <f t="shared" si="333"/>
        <v>1ZoneSouth Orange County10217</v>
      </c>
      <c r="B21330" s="9">
        <v>1</v>
      </c>
      <c r="C21330" t="s">
        <v>135</v>
      </c>
      <c r="D21330" t="s">
        <v>153</v>
      </c>
      <c r="E21330" s="9">
        <v>1</v>
      </c>
      <c r="F21330" s="9">
        <v>0</v>
      </c>
      <c r="G21330" s="9">
        <v>2</v>
      </c>
      <c r="H21330" s="9">
        <v>17</v>
      </c>
      <c r="I21330" s="9">
        <v>0.61891186237335205</v>
      </c>
      <c r="J21330" s="9">
        <v>0.61891186237335205</v>
      </c>
      <c r="K21330" s="9">
        <v>0</v>
      </c>
      <c r="L21330" s="9">
        <v>58.199054718017578</v>
      </c>
    </row>
    <row r="21331" spans="1:12" x14ac:dyDescent="0.25">
      <c r="A21331" s="5" t="str">
        <f t="shared" si="333"/>
        <v>1ZoneSouth Orange County10218</v>
      </c>
      <c r="B21331" s="9">
        <v>1</v>
      </c>
      <c r="C21331" t="s">
        <v>135</v>
      </c>
      <c r="D21331" t="s">
        <v>153</v>
      </c>
      <c r="E21331" s="9">
        <v>1</v>
      </c>
      <c r="F21331" s="9">
        <v>0</v>
      </c>
      <c r="G21331" s="9">
        <v>2</v>
      </c>
      <c r="H21331" s="9">
        <v>18</v>
      </c>
      <c r="I21331" s="9">
        <v>0.86134219169616699</v>
      </c>
      <c r="J21331" s="9">
        <v>0.86134219169616699</v>
      </c>
      <c r="K21331" s="9">
        <v>0</v>
      </c>
      <c r="L21331" s="9">
        <v>56.7705078125</v>
      </c>
    </row>
    <row r="21332" spans="1:12" x14ac:dyDescent="0.25">
      <c r="A21332" s="5" t="str">
        <f t="shared" si="333"/>
        <v>1ZoneSouth Orange County10219</v>
      </c>
      <c r="B21332" s="9">
        <v>1</v>
      </c>
      <c r="C21332" t="s">
        <v>135</v>
      </c>
      <c r="D21332" t="s">
        <v>153</v>
      </c>
      <c r="E21332" s="9">
        <v>1</v>
      </c>
      <c r="F21332" s="9">
        <v>0</v>
      </c>
      <c r="G21332" s="9">
        <v>2</v>
      </c>
      <c r="H21332" s="9">
        <v>19</v>
      </c>
      <c r="I21332" s="9">
        <v>1.0173135995864868</v>
      </c>
      <c r="J21332" s="9">
        <v>1.0173135995864868</v>
      </c>
      <c r="K21332" s="9">
        <v>0</v>
      </c>
      <c r="L21332" s="9">
        <v>56.100986480712891</v>
      </c>
    </row>
    <row r="21333" spans="1:12" x14ac:dyDescent="0.25">
      <c r="A21333" s="5" t="str">
        <f t="shared" si="333"/>
        <v>1ZoneSouth Orange County10220</v>
      </c>
      <c r="B21333" s="9">
        <v>1</v>
      </c>
      <c r="C21333" t="s">
        <v>135</v>
      </c>
      <c r="D21333" t="s">
        <v>153</v>
      </c>
      <c r="E21333" s="9">
        <v>1</v>
      </c>
      <c r="F21333" s="9">
        <v>0</v>
      </c>
      <c r="G21333" s="9">
        <v>2</v>
      </c>
      <c r="H21333" s="9">
        <v>20</v>
      </c>
      <c r="I21333" s="9">
        <v>1.0515938997268677</v>
      </c>
      <c r="J21333" s="9">
        <v>1.0515938997268677</v>
      </c>
      <c r="K21333" s="9">
        <v>0</v>
      </c>
      <c r="L21333" s="9">
        <v>55.330760955810547</v>
      </c>
    </row>
    <row r="21334" spans="1:12" x14ac:dyDescent="0.25">
      <c r="A21334" s="5" t="str">
        <f t="shared" si="333"/>
        <v>1ZoneSouth Orange County10221</v>
      </c>
      <c r="B21334" s="9">
        <v>1</v>
      </c>
      <c r="C21334" t="s">
        <v>135</v>
      </c>
      <c r="D21334" t="s">
        <v>153</v>
      </c>
      <c r="E21334" s="9">
        <v>1</v>
      </c>
      <c r="F21334" s="9">
        <v>0</v>
      </c>
      <c r="G21334" s="9">
        <v>2</v>
      </c>
      <c r="H21334" s="9">
        <v>21</v>
      </c>
      <c r="I21334" s="9">
        <v>1.0402528047561646</v>
      </c>
      <c r="J21334" s="9">
        <v>1.0402528047561646</v>
      </c>
      <c r="K21334" s="9">
        <v>0</v>
      </c>
      <c r="L21334" s="9">
        <v>54.368068695068359</v>
      </c>
    </row>
    <row r="21335" spans="1:12" x14ac:dyDescent="0.25">
      <c r="A21335" s="5" t="str">
        <f t="shared" si="333"/>
        <v>1ZoneSouth Orange County10222</v>
      </c>
      <c r="B21335" s="9">
        <v>1</v>
      </c>
      <c r="C21335" t="s">
        <v>135</v>
      </c>
      <c r="D21335" t="s">
        <v>153</v>
      </c>
      <c r="E21335" s="9">
        <v>1</v>
      </c>
      <c r="F21335" s="9">
        <v>0</v>
      </c>
      <c r="G21335" s="9">
        <v>2</v>
      </c>
      <c r="H21335" s="9">
        <v>22</v>
      </c>
      <c r="I21335" s="9">
        <v>1.000777006149292</v>
      </c>
      <c r="J21335" s="9">
        <v>1.000777006149292</v>
      </c>
      <c r="K21335" s="9">
        <v>0</v>
      </c>
      <c r="L21335" s="9">
        <v>53.306900024414063</v>
      </c>
    </row>
    <row r="21336" spans="1:12" x14ac:dyDescent="0.25">
      <c r="A21336" s="5" t="str">
        <f t="shared" si="333"/>
        <v>1ZoneSouth Orange County10223</v>
      </c>
      <c r="B21336" s="9">
        <v>1</v>
      </c>
      <c r="C21336" t="s">
        <v>135</v>
      </c>
      <c r="D21336" t="s">
        <v>153</v>
      </c>
      <c r="E21336" s="9">
        <v>1</v>
      </c>
      <c r="F21336" s="9">
        <v>0</v>
      </c>
      <c r="G21336" s="9">
        <v>2</v>
      </c>
      <c r="H21336" s="9">
        <v>23</v>
      </c>
      <c r="I21336" s="9">
        <v>0.99793910980224609</v>
      </c>
      <c r="J21336" s="9">
        <v>0.99793910980224609</v>
      </c>
      <c r="K21336" s="9">
        <v>0</v>
      </c>
      <c r="L21336" s="9">
        <v>52.329044342041016</v>
      </c>
    </row>
    <row r="21337" spans="1:12" x14ac:dyDescent="0.25">
      <c r="A21337" s="5" t="str">
        <f t="shared" si="333"/>
        <v>1ZoneSouth Orange County10224</v>
      </c>
      <c r="B21337" s="9">
        <v>1</v>
      </c>
      <c r="C21337" t="s">
        <v>135</v>
      </c>
      <c r="D21337" t="s">
        <v>153</v>
      </c>
      <c r="E21337" s="9">
        <v>1</v>
      </c>
      <c r="F21337" s="9">
        <v>0</v>
      </c>
      <c r="G21337" s="9">
        <v>2</v>
      </c>
      <c r="H21337" s="9">
        <v>24</v>
      </c>
      <c r="I21337" s="9">
        <v>0.88881832361221313</v>
      </c>
      <c r="J21337" s="9">
        <v>0.88881832361221313</v>
      </c>
      <c r="K21337" s="9">
        <v>0</v>
      </c>
      <c r="L21337" s="9">
        <v>51.399944305419922</v>
      </c>
    </row>
    <row r="21338" spans="1:12" x14ac:dyDescent="0.25">
      <c r="A21338" s="5" t="str">
        <f t="shared" si="333"/>
        <v>1ZoneSouth Orange County10101</v>
      </c>
      <c r="B21338" s="9">
        <v>1</v>
      </c>
      <c r="C21338" t="s">
        <v>135</v>
      </c>
      <c r="D21338" t="s">
        <v>153</v>
      </c>
      <c r="E21338" s="9">
        <v>1</v>
      </c>
      <c r="F21338" s="9">
        <v>0</v>
      </c>
      <c r="G21338" s="9">
        <v>10</v>
      </c>
      <c r="H21338" s="9">
        <v>1</v>
      </c>
      <c r="I21338" s="9">
        <v>0.8229374885559082</v>
      </c>
      <c r="J21338" s="9">
        <v>0.8229374885559082</v>
      </c>
      <c r="K21338" s="9">
        <v>0</v>
      </c>
      <c r="L21338" s="9">
        <v>49.938083648681641</v>
      </c>
    </row>
    <row r="21339" spans="1:12" x14ac:dyDescent="0.25">
      <c r="A21339" s="5" t="str">
        <f t="shared" si="333"/>
        <v>1ZoneSouth Orange County10102</v>
      </c>
      <c r="B21339" s="9">
        <v>1</v>
      </c>
      <c r="C21339" t="s">
        <v>135</v>
      </c>
      <c r="D21339" t="s">
        <v>153</v>
      </c>
      <c r="E21339" s="9">
        <v>1</v>
      </c>
      <c r="F21339" s="9">
        <v>0</v>
      </c>
      <c r="G21339" s="9">
        <v>10</v>
      </c>
      <c r="H21339" s="9">
        <v>2</v>
      </c>
      <c r="I21339" s="9">
        <v>0.73639822006225586</v>
      </c>
      <c r="J21339" s="9">
        <v>0.73639822006225586</v>
      </c>
      <c r="K21339" s="9">
        <v>0</v>
      </c>
      <c r="L21339" s="9">
        <v>49.049507141113281</v>
      </c>
    </row>
    <row r="21340" spans="1:12" x14ac:dyDescent="0.25">
      <c r="A21340" s="5" t="str">
        <f t="shared" si="333"/>
        <v>1ZoneSouth Orange County10103</v>
      </c>
      <c r="B21340" s="9">
        <v>1</v>
      </c>
      <c r="C21340" t="s">
        <v>135</v>
      </c>
      <c r="D21340" t="s">
        <v>153</v>
      </c>
      <c r="E21340" s="9">
        <v>1</v>
      </c>
      <c r="F21340" s="9">
        <v>0</v>
      </c>
      <c r="G21340" s="9">
        <v>10</v>
      </c>
      <c r="H21340" s="9">
        <v>3</v>
      </c>
      <c r="I21340" s="9">
        <v>0.67290222644805908</v>
      </c>
      <c r="J21340" s="9">
        <v>0.67290222644805908</v>
      </c>
      <c r="K21340" s="9">
        <v>0</v>
      </c>
      <c r="L21340" s="9">
        <v>49.54522705078125</v>
      </c>
    </row>
    <row r="21341" spans="1:12" x14ac:dyDescent="0.25">
      <c r="A21341" s="5" t="str">
        <f t="shared" si="333"/>
        <v>1ZoneSouth Orange County10104</v>
      </c>
      <c r="B21341" s="9">
        <v>1</v>
      </c>
      <c r="C21341" t="s">
        <v>135</v>
      </c>
      <c r="D21341" t="s">
        <v>153</v>
      </c>
      <c r="E21341" s="9">
        <v>1</v>
      </c>
      <c r="F21341" s="9">
        <v>0</v>
      </c>
      <c r="G21341" s="9">
        <v>10</v>
      </c>
      <c r="H21341" s="9">
        <v>4</v>
      </c>
      <c r="I21341" s="9">
        <v>0.63151001930236816</v>
      </c>
      <c r="J21341" s="9">
        <v>0.63151001930236816</v>
      </c>
      <c r="K21341" s="9">
        <v>0</v>
      </c>
      <c r="L21341" s="9">
        <v>49.198017120361328</v>
      </c>
    </row>
    <row r="21342" spans="1:12" x14ac:dyDescent="0.25">
      <c r="A21342" s="5" t="str">
        <f t="shared" si="333"/>
        <v>1ZoneSouth Orange County10105</v>
      </c>
      <c r="B21342" s="9">
        <v>1</v>
      </c>
      <c r="C21342" t="s">
        <v>135</v>
      </c>
      <c r="D21342" t="s">
        <v>153</v>
      </c>
      <c r="E21342" s="9">
        <v>1</v>
      </c>
      <c r="F21342" s="9">
        <v>0</v>
      </c>
      <c r="G21342" s="9">
        <v>10</v>
      </c>
      <c r="H21342" s="9">
        <v>5</v>
      </c>
      <c r="I21342" s="9">
        <v>0.61829155683517456</v>
      </c>
      <c r="J21342" s="9">
        <v>0.61829155683517456</v>
      </c>
      <c r="K21342" s="9">
        <v>0</v>
      </c>
      <c r="L21342" s="9">
        <v>48.715629577636719</v>
      </c>
    </row>
    <row r="21343" spans="1:12" x14ac:dyDescent="0.25">
      <c r="A21343" s="5" t="str">
        <f t="shared" si="333"/>
        <v>1ZoneSouth Orange County10106</v>
      </c>
      <c r="B21343" s="9">
        <v>1</v>
      </c>
      <c r="C21343" t="s">
        <v>135</v>
      </c>
      <c r="D21343" t="s">
        <v>153</v>
      </c>
      <c r="E21343" s="9">
        <v>1</v>
      </c>
      <c r="F21343" s="9">
        <v>0</v>
      </c>
      <c r="G21343" s="9">
        <v>10</v>
      </c>
      <c r="H21343" s="9">
        <v>6</v>
      </c>
      <c r="I21343" s="9">
        <v>0.63938558101654053</v>
      </c>
      <c r="J21343" s="9">
        <v>0.63938558101654053</v>
      </c>
      <c r="K21343" s="9">
        <v>0</v>
      </c>
      <c r="L21343" s="9">
        <v>48.581306457519531</v>
      </c>
    </row>
    <row r="21344" spans="1:12" x14ac:dyDescent="0.25">
      <c r="A21344" s="5" t="str">
        <f t="shared" si="333"/>
        <v>1ZoneSouth Orange County10107</v>
      </c>
      <c r="B21344" s="9">
        <v>1</v>
      </c>
      <c r="C21344" t="s">
        <v>135</v>
      </c>
      <c r="D21344" t="s">
        <v>153</v>
      </c>
      <c r="E21344" s="9">
        <v>1</v>
      </c>
      <c r="F21344" s="9">
        <v>0</v>
      </c>
      <c r="G21344" s="9">
        <v>10</v>
      </c>
      <c r="H21344" s="9">
        <v>7</v>
      </c>
      <c r="I21344" s="9">
        <v>0.72836107015609741</v>
      </c>
      <c r="J21344" s="9">
        <v>0.72836107015609741</v>
      </c>
      <c r="K21344" s="9">
        <v>0</v>
      </c>
      <c r="L21344" s="9">
        <v>48.012401580810547</v>
      </c>
    </row>
    <row r="21345" spans="1:12" x14ac:dyDescent="0.25">
      <c r="A21345" s="5" t="str">
        <f t="shared" si="333"/>
        <v>1ZoneSouth Orange County10108</v>
      </c>
      <c r="B21345" s="9">
        <v>1</v>
      </c>
      <c r="C21345" t="s">
        <v>135</v>
      </c>
      <c r="D21345" t="s">
        <v>153</v>
      </c>
      <c r="E21345" s="9">
        <v>1</v>
      </c>
      <c r="F21345" s="9">
        <v>0</v>
      </c>
      <c r="G21345" s="9">
        <v>10</v>
      </c>
      <c r="H21345" s="9">
        <v>8</v>
      </c>
      <c r="I21345" s="9">
        <v>0.75254541635513306</v>
      </c>
      <c r="J21345" s="9">
        <v>0.75254541635513306</v>
      </c>
      <c r="K21345" s="9">
        <v>0</v>
      </c>
      <c r="L21345" s="9">
        <v>47.259082794189453</v>
      </c>
    </row>
    <row r="21346" spans="1:12" x14ac:dyDescent="0.25">
      <c r="A21346" s="5" t="str">
        <f t="shared" si="333"/>
        <v>1ZoneSouth Orange County10109</v>
      </c>
      <c r="B21346" s="9">
        <v>1</v>
      </c>
      <c r="C21346" t="s">
        <v>135</v>
      </c>
      <c r="D21346" t="s">
        <v>153</v>
      </c>
      <c r="E21346" s="9">
        <v>1</v>
      </c>
      <c r="F21346" s="9">
        <v>0</v>
      </c>
      <c r="G21346" s="9">
        <v>10</v>
      </c>
      <c r="H21346" s="9">
        <v>9</v>
      </c>
      <c r="I21346" s="9">
        <v>0.60608214139938354</v>
      </c>
      <c r="J21346" s="9">
        <v>0.60608214139938354</v>
      </c>
      <c r="K21346" s="9">
        <v>0</v>
      </c>
      <c r="L21346" s="9">
        <v>46.780616760253906</v>
      </c>
    </row>
    <row r="21347" spans="1:12" x14ac:dyDescent="0.25">
      <c r="A21347" s="5" t="str">
        <f t="shared" si="333"/>
        <v>1ZoneSouth Orange County101010</v>
      </c>
      <c r="B21347" s="9">
        <v>1</v>
      </c>
      <c r="C21347" t="s">
        <v>135</v>
      </c>
      <c r="D21347" t="s">
        <v>153</v>
      </c>
      <c r="E21347" s="9">
        <v>1</v>
      </c>
      <c r="F21347" s="9">
        <v>0</v>
      </c>
      <c r="G21347" s="9">
        <v>10</v>
      </c>
      <c r="H21347" s="9">
        <v>10</v>
      </c>
      <c r="I21347" s="9">
        <v>0.48549237847328186</v>
      </c>
      <c r="J21347" s="9">
        <v>0.48549237847328186</v>
      </c>
      <c r="K21347" s="9">
        <v>0</v>
      </c>
      <c r="L21347" s="9">
        <v>48.874359130859375</v>
      </c>
    </row>
    <row r="21348" spans="1:12" x14ac:dyDescent="0.25">
      <c r="A21348" s="5" t="str">
        <f t="shared" si="333"/>
        <v>1ZoneSouth Orange County101011</v>
      </c>
      <c r="B21348" s="9">
        <v>1</v>
      </c>
      <c r="C21348" t="s">
        <v>135</v>
      </c>
      <c r="D21348" t="s">
        <v>153</v>
      </c>
      <c r="E21348" s="9">
        <v>1</v>
      </c>
      <c r="F21348" s="9">
        <v>0</v>
      </c>
      <c r="G21348" s="9">
        <v>10</v>
      </c>
      <c r="H21348" s="9">
        <v>11</v>
      </c>
      <c r="I21348" s="9">
        <v>0.40887561440467834</v>
      </c>
      <c r="J21348" s="9">
        <v>0.40887561440467834</v>
      </c>
      <c r="K21348" s="9">
        <v>0</v>
      </c>
      <c r="L21348" s="9">
        <v>48.552371978759766</v>
      </c>
    </row>
    <row r="21349" spans="1:12" x14ac:dyDescent="0.25">
      <c r="A21349" s="5" t="str">
        <f t="shared" si="333"/>
        <v>1ZoneSouth Orange County101012</v>
      </c>
      <c r="B21349" s="9">
        <v>1</v>
      </c>
      <c r="C21349" t="s">
        <v>135</v>
      </c>
      <c r="D21349" t="s">
        <v>153</v>
      </c>
      <c r="E21349" s="9">
        <v>1</v>
      </c>
      <c r="F21349" s="9">
        <v>0</v>
      </c>
      <c r="G21349" s="9">
        <v>10</v>
      </c>
      <c r="H21349" s="9">
        <v>12</v>
      </c>
      <c r="I21349" s="9">
        <v>0.37375593185424805</v>
      </c>
      <c r="J21349" s="9">
        <v>0.37375593185424805</v>
      </c>
      <c r="K21349" s="9">
        <v>0</v>
      </c>
      <c r="L21349" s="9">
        <v>50.620670318603516</v>
      </c>
    </row>
    <row r="21350" spans="1:12" x14ac:dyDescent="0.25">
      <c r="A21350" s="5" t="str">
        <f t="shared" si="333"/>
        <v>1ZoneSouth Orange County101013</v>
      </c>
      <c r="B21350" s="9">
        <v>1</v>
      </c>
      <c r="C21350" t="s">
        <v>135</v>
      </c>
      <c r="D21350" t="s">
        <v>153</v>
      </c>
      <c r="E21350" s="9">
        <v>1</v>
      </c>
      <c r="F21350" s="9">
        <v>0</v>
      </c>
      <c r="G21350" s="9">
        <v>10</v>
      </c>
      <c r="H21350" s="9">
        <v>13</v>
      </c>
      <c r="I21350" s="9">
        <v>0.34074661135673523</v>
      </c>
      <c r="J21350" s="9">
        <v>0.34074661135673523</v>
      </c>
      <c r="K21350" s="9">
        <v>0</v>
      </c>
      <c r="L21350" s="9">
        <v>52.983104705810547</v>
      </c>
    </row>
    <row r="21351" spans="1:12" x14ac:dyDescent="0.25">
      <c r="A21351" s="5" t="str">
        <f t="shared" si="333"/>
        <v>1ZoneSouth Orange County101014</v>
      </c>
      <c r="B21351" s="9">
        <v>1</v>
      </c>
      <c r="C21351" t="s">
        <v>135</v>
      </c>
      <c r="D21351" t="s">
        <v>153</v>
      </c>
      <c r="E21351" s="9">
        <v>1</v>
      </c>
      <c r="F21351" s="9">
        <v>0</v>
      </c>
      <c r="G21351" s="9">
        <v>10</v>
      </c>
      <c r="H21351" s="9">
        <v>14</v>
      </c>
      <c r="I21351" s="9">
        <v>0.33688637614250183</v>
      </c>
      <c r="J21351" s="9">
        <v>0.33688637614250183</v>
      </c>
      <c r="K21351" s="9">
        <v>0</v>
      </c>
      <c r="L21351" s="9">
        <v>52.765617370605469</v>
      </c>
    </row>
    <row r="21352" spans="1:12" x14ac:dyDescent="0.25">
      <c r="A21352" s="5" t="str">
        <f t="shared" si="333"/>
        <v>1ZoneSouth Orange County101015</v>
      </c>
      <c r="B21352" s="9">
        <v>1</v>
      </c>
      <c r="C21352" t="s">
        <v>135</v>
      </c>
      <c r="D21352" t="s">
        <v>153</v>
      </c>
      <c r="E21352" s="9">
        <v>1</v>
      </c>
      <c r="F21352" s="9">
        <v>0</v>
      </c>
      <c r="G21352" s="9">
        <v>10</v>
      </c>
      <c r="H21352" s="9">
        <v>15</v>
      </c>
      <c r="I21352" s="9">
        <v>0.38107398152351379</v>
      </c>
      <c r="J21352" s="9">
        <v>0.38107398152351379</v>
      </c>
      <c r="K21352" s="9">
        <v>0</v>
      </c>
      <c r="L21352" s="9">
        <v>53.640129089355469</v>
      </c>
    </row>
    <row r="21353" spans="1:12" x14ac:dyDescent="0.25">
      <c r="A21353" s="5" t="str">
        <f t="shared" si="333"/>
        <v>1ZoneSouth Orange County101016</v>
      </c>
      <c r="B21353" s="9">
        <v>1</v>
      </c>
      <c r="C21353" t="s">
        <v>135</v>
      </c>
      <c r="D21353" t="s">
        <v>153</v>
      </c>
      <c r="E21353" s="9">
        <v>1</v>
      </c>
      <c r="F21353" s="9">
        <v>0</v>
      </c>
      <c r="G21353" s="9">
        <v>10</v>
      </c>
      <c r="H21353" s="9">
        <v>16</v>
      </c>
      <c r="I21353" s="9">
        <v>0.48755443096160889</v>
      </c>
      <c r="J21353" s="9">
        <v>0.48755443096160889</v>
      </c>
      <c r="K21353" s="9">
        <v>0</v>
      </c>
      <c r="L21353" s="9">
        <v>53.877571105957031</v>
      </c>
    </row>
    <row r="21354" spans="1:12" x14ac:dyDescent="0.25">
      <c r="A21354" s="5" t="str">
        <f t="shared" si="333"/>
        <v>1ZoneSouth Orange County101017</v>
      </c>
      <c r="B21354" s="9">
        <v>1</v>
      </c>
      <c r="C21354" t="s">
        <v>135</v>
      </c>
      <c r="D21354" t="s">
        <v>153</v>
      </c>
      <c r="E21354" s="9">
        <v>1</v>
      </c>
      <c r="F21354" s="9">
        <v>0</v>
      </c>
      <c r="G21354" s="9">
        <v>10</v>
      </c>
      <c r="H21354" s="9">
        <v>17</v>
      </c>
      <c r="I21354" s="9">
        <v>0.65488559007644653</v>
      </c>
      <c r="J21354" s="9">
        <v>0.65488559007644653</v>
      </c>
      <c r="K21354" s="9">
        <v>0</v>
      </c>
      <c r="L21354" s="9">
        <v>53.875213623046875</v>
      </c>
    </row>
    <row r="21355" spans="1:12" x14ac:dyDescent="0.25">
      <c r="A21355" s="5" t="str">
        <f t="shared" si="333"/>
        <v>1ZoneSouth Orange County101018</v>
      </c>
      <c r="B21355" s="9">
        <v>1</v>
      </c>
      <c r="C21355" t="s">
        <v>135</v>
      </c>
      <c r="D21355" t="s">
        <v>153</v>
      </c>
      <c r="E21355" s="9">
        <v>1</v>
      </c>
      <c r="F21355" s="9">
        <v>0</v>
      </c>
      <c r="G21355" s="9">
        <v>10</v>
      </c>
      <c r="H21355" s="9">
        <v>18</v>
      </c>
      <c r="I21355" s="9">
        <v>0.90950775146484375</v>
      </c>
      <c r="J21355" s="9">
        <v>0.90950775146484375</v>
      </c>
      <c r="K21355" s="9">
        <v>0</v>
      </c>
      <c r="L21355" s="9">
        <v>52.966365814208984</v>
      </c>
    </row>
    <row r="21356" spans="1:12" x14ac:dyDescent="0.25">
      <c r="A21356" s="5" t="str">
        <f t="shared" si="333"/>
        <v>1ZoneSouth Orange County101019</v>
      </c>
      <c r="B21356" s="9">
        <v>1</v>
      </c>
      <c r="C21356" t="s">
        <v>135</v>
      </c>
      <c r="D21356" t="s">
        <v>153</v>
      </c>
      <c r="E21356" s="9">
        <v>1</v>
      </c>
      <c r="F21356" s="9">
        <v>0</v>
      </c>
      <c r="G21356" s="9">
        <v>10</v>
      </c>
      <c r="H21356" s="9">
        <v>19</v>
      </c>
      <c r="I21356" s="9">
        <v>1.0676751136779785</v>
      </c>
      <c r="J21356" s="9">
        <v>1.0676751136779785</v>
      </c>
      <c r="K21356" s="9">
        <v>0</v>
      </c>
      <c r="L21356" s="9">
        <v>51.106781005859375</v>
      </c>
    </row>
    <row r="21357" spans="1:12" x14ac:dyDescent="0.25">
      <c r="A21357" s="5" t="str">
        <f t="shared" si="333"/>
        <v>1ZoneSouth Orange County101020</v>
      </c>
      <c r="B21357" s="9">
        <v>1</v>
      </c>
      <c r="C21357" t="s">
        <v>135</v>
      </c>
      <c r="D21357" t="s">
        <v>153</v>
      </c>
      <c r="E21357" s="9">
        <v>1</v>
      </c>
      <c r="F21357" s="9">
        <v>0</v>
      </c>
      <c r="G21357" s="9">
        <v>10</v>
      </c>
      <c r="H21357" s="9">
        <v>20</v>
      </c>
      <c r="I21357" s="9">
        <v>1.0848268270492554</v>
      </c>
      <c r="J21357" s="9">
        <v>1.0848268270492554</v>
      </c>
      <c r="K21357" s="9">
        <v>0</v>
      </c>
      <c r="L21357" s="9">
        <v>50.688106536865234</v>
      </c>
    </row>
    <row r="21358" spans="1:12" x14ac:dyDescent="0.25">
      <c r="A21358" s="5" t="str">
        <f t="shared" si="333"/>
        <v>1ZoneSouth Orange County101021</v>
      </c>
      <c r="B21358" s="9">
        <v>1</v>
      </c>
      <c r="C21358" t="s">
        <v>135</v>
      </c>
      <c r="D21358" t="s">
        <v>153</v>
      </c>
      <c r="E21358" s="9">
        <v>1</v>
      </c>
      <c r="F21358" s="9">
        <v>0</v>
      </c>
      <c r="G21358" s="9">
        <v>10</v>
      </c>
      <c r="H21358" s="9">
        <v>21</v>
      </c>
      <c r="I21358" s="9">
        <v>1.065557599067688</v>
      </c>
      <c r="J21358" s="9">
        <v>1.065557599067688</v>
      </c>
      <c r="K21358" s="9">
        <v>0</v>
      </c>
      <c r="L21358" s="9">
        <v>50.341510772705078</v>
      </c>
    </row>
    <row r="21359" spans="1:12" x14ac:dyDescent="0.25">
      <c r="A21359" s="5" t="str">
        <f t="shared" si="333"/>
        <v>1ZoneSouth Orange County101022</v>
      </c>
      <c r="B21359" s="9">
        <v>1</v>
      </c>
      <c r="C21359" t="s">
        <v>135</v>
      </c>
      <c r="D21359" t="s">
        <v>153</v>
      </c>
      <c r="E21359" s="9">
        <v>1</v>
      </c>
      <c r="F21359" s="9">
        <v>0</v>
      </c>
      <c r="G21359" s="9">
        <v>10</v>
      </c>
      <c r="H21359" s="9">
        <v>22</v>
      </c>
      <c r="I21359" s="9">
        <v>1.0285717248916626</v>
      </c>
      <c r="J21359" s="9">
        <v>1.0285717248916626</v>
      </c>
      <c r="K21359" s="9">
        <v>0</v>
      </c>
      <c r="L21359" s="9">
        <v>50.275936126708984</v>
      </c>
    </row>
    <row r="21360" spans="1:12" x14ac:dyDescent="0.25">
      <c r="A21360" s="5" t="str">
        <f t="shared" si="333"/>
        <v>1ZoneSouth Orange County101023</v>
      </c>
      <c r="B21360" s="9">
        <v>1</v>
      </c>
      <c r="C21360" t="s">
        <v>135</v>
      </c>
      <c r="D21360" t="s">
        <v>153</v>
      </c>
      <c r="E21360" s="9">
        <v>1</v>
      </c>
      <c r="F21360" s="9">
        <v>0</v>
      </c>
      <c r="G21360" s="9">
        <v>10</v>
      </c>
      <c r="H21360" s="9">
        <v>23</v>
      </c>
      <c r="I21360" s="9">
        <v>1.0267778635025024</v>
      </c>
      <c r="J21360" s="9">
        <v>1.0267778635025024</v>
      </c>
      <c r="K21360" s="9">
        <v>0</v>
      </c>
      <c r="L21360" s="9">
        <v>49.299488067626953</v>
      </c>
    </row>
    <row r="21361" spans="1:12" x14ac:dyDescent="0.25">
      <c r="A21361" s="5" t="str">
        <f t="shared" si="333"/>
        <v>1ZoneSouth Orange County101024</v>
      </c>
      <c r="B21361" s="9">
        <v>1</v>
      </c>
      <c r="C21361" t="s">
        <v>135</v>
      </c>
      <c r="D21361" t="s">
        <v>153</v>
      </c>
      <c r="E21361" s="9">
        <v>1</v>
      </c>
      <c r="F21361" s="9">
        <v>0</v>
      </c>
      <c r="G21361" s="9">
        <v>10</v>
      </c>
      <c r="H21361" s="9">
        <v>24</v>
      </c>
      <c r="I21361" s="9">
        <v>0.91739803552627563</v>
      </c>
      <c r="J21361" s="9">
        <v>0.91739803552627563</v>
      </c>
      <c r="K21361" s="9">
        <v>0</v>
      </c>
      <c r="L21361" s="9">
        <v>47.678756713867188</v>
      </c>
    </row>
    <row r="21362" spans="1:12" x14ac:dyDescent="0.25">
      <c r="A21362" s="5" t="str">
        <f t="shared" si="333"/>
        <v>1ZoneSouth Orange County1121</v>
      </c>
      <c r="B21362" s="9">
        <v>1</v>
      </c>
      <c r="C21362" t="s">
        <v>135</v>
      </c>
      <c r="D21362" t="s">
        <v>153</v>
      </c>
      <c r="E21362" s="9">
        <v>1</v>
      </c>
      <c r="F21362" s="9">
        <v>1</v>
      </c>
      <c r="G21362" s="9">
        <v>2</v>
      </c>
      <c r="H21362" s="9">
        <v>1</v>
      </c>
      <c r="I21362" s="9">
        <v>0.81665337085723877</v>
      </c>
      <c r="J21362" s="9">
        <v>0.81665337085723877</v>
      </c>
      <c r="K21362" s="9">
        <v>0</v>
      </c>
      <c r="L21362" s="9">
        <v>49.022499084472656</v>
      </c>
    </row>
    <row r="21363" spans="1:12" x14ac:dyDescent="0.25">
      <c r="A21363" s="5" t="str">
        <f t="shared" si="333"/>
        <v>1ZoneSouth Orange County1122</v>
      </c>
      <c r="B21363" s="9">
        <v>1</v>
      </c>
      <c r="C21363" t="s">
        <v>135</v>
      </c>
      <c r="D21363" t="s">
        <v>153</v>
      </c>
      <c r="E21363" s="9">
        <v>1</v>
      </c>
      <c r="F21363" s="9">
        <v>1</v>
      </c>
      <c r="G21363" s="9">
        <v>2</v>
      </c>
      <c r="H21363" s="9">
        <v>2</v>
      </c>
      <c r="I21363" s="9">
        <v>0.73001503944396973</v>
      </c>
      <c r="J21363" s="9">
        <v>0.73001503944396973</v>
      </c>
      <c r="K21363" s="9">
        <v>0</v>
      </c>
      <c r="L21363" s="9">
        <v>48.569858551025391</v>
      </c>
    </row>
    <row r="21364" spans="1:12" x14ac:dyDescent="0.25">
      <c r="A21364" s="5" t="str">
        <f t="shared" si="333"/>
        <v>1ZoneSouth Orange County1123</v>
      </c>
      <c r="B21364" s="9">
        <v>1</v>
      </c>
      <c r="C21364" t="s">
        <v>135</v>
      </c>
      <c r="D21364" t="s">
        <v>153</v>
      </c>
      <c r="E21364" s="9">
        <v>1</v>
      </c>
      <c r="F21364" s="9">
        <v>1</v>
      </c>
      <c r="G21364" s="9">
        <v>2</v>
      </c>
      <c r="H21364" s="9">
        <v>3</v>
      </c>
      <c r="I21364" s="9">
        <v>0.66612797975540161</v>
      </c>
      <c r="J21364" s="9">
        <v>0.66612797975540161</v>
      </c>
      <c r="K21364" s="9">
        <v>0</v>
      </c>
      <c r="L21364" s="9">
        <v>46.556144714355469</v>
      </c>
    </row>
    <row r="21365" spans="1:12" x14ac:dyDescent="0.25">
      <c r="A21365" s="5" t="str">
        <f t="shared" si="333"/>
        <v>1ZoneSouth Orange County1124</v>
      </c>
      <c r="B21365" s="9">
        <v>1</v>
      </c>
      <c r="C21365" t="s">
        <v>135</v>
      </c>
      <c r="D21365" t="s">
        <v>153</v>
      </c>
      <c r="E21365" s="9">
        <v>1</v>
      </c>
      <c r="F21365" s="9">
        <v>1</v>
      </c>
      <c r="G21365" s="9">
        <v>2</v>
      </c>
      <c r="H21365" s="9">
        <v>4</v>
      </c>
      <c r="I21365" s="9">
        <v>0.62429547309875488</v>
      </c>
      <c r="J21365" s="9">
        <v>0.62429547309875488</v>
      </c>
      <c r="K21365" s="9">
        <v>0</v>
      </c>
      <c r="L21365" s="9">
        <v>46.042259216308594</v>
      </c>
    </row>
    <row r="21366" spans="1:12" x14ac:dyDescent="0.25">
      <c r="A21366" s="5" t="str">
        <f t="shared" si="333"/>
        <v>1ZoneSouth Orange County1125</v>
      </c>
      <c r="B21366" s="9">
        <v>1</v>
      </c>
      <c r="C21366" t="s">
        <v>135</v>
      </c>
      <c r="D21366" t="s">
        <v>153</v>
      </c>
      <c r="E21366" s="9">
        <v>1</v>
      </c>
      <c r="F21366" s="9">
        <v>1</v>
      </c>
      <c r="G21366" s="9">
        <v>2</v>
      </c>
      <c r="H21366" s="9">
        <v>5</v>
      </c>
      <c r="I21366" s="9">
        <v>0.61037009954452515</v>
      </c>
      <c r="J21366" s="9">
        <v>0.61037009954452515</v>
      </c>
      <c r="K21366" s="9">
        <v>0</v>
      </c>
      <c r="L21366" s="9">
        <v>45.081119537353516</v>
      </c>
    </row>
    <row r="21367" spans="1:12" x14ac:dyDescent="0.25">
      <c r="A21367" s="5" t="str">
        <f t="shared" si="333"/>
        <v>1ZoneSouth Orange County1126</v>
      </c>
      <c r="B21367" s="9">
        <v>1</v>
      </c>
      <c r="C21367" t="s">
        <v>135</v>
      </c>
      <c r="D21367" t="s">
        <v>153</v>
      </c>
      <c r="E21367" s="9">
        <v>1</v>
      </c>
      <c r="F21367" s="9">
        <v>1</v>
      </c>
      <c r="G21367" s="9">
        <v>2</v>
      </c>
      <c r="H21367" s="9">
        <v>6</v>
      </c>
      <c r="I21367" s="9">
        <v>0.63065892457962036</v>
      </c>
      <c r="J21367" s="9">
        <v>0.63065892457962036</v>
      </c>
      <c r="K21367" s="9">
        <v>0</v>
      </c>
      <c r="L21367" s="9">
        <v>44.871715545654297</v>
      </c>
    </row>
    <row r="21368" spans="1:12" x14ac:dyDescent="0.25">
      <c r="A21368" s="5" t="str">
        <f t="shared" si="333"/>
        <v>1ZoneSouth Orange County1127</v>
      </c>
      <c r="B21368" s="9">
        <v>1</v>
      </c>
      <c r="C21368" t="s">
        <v>135</v>
      </c>
      <c r="D21368" t="s">
        <v>153</v>
      </c>
      <c r="E21368" s="9">
        <v>1</v>
      </c>
      <c r="F21368" s="9">
        <v>1</v>
      </c>
      <c r="G21368" s="9">
        <v>2</v>
      </c>
      <c r="H21368" s="9">
        <v>7</v>
      </c>
      <c r="I21368" s="9">
        <v>0.71871715784072876</v>
      </c>
      <c r="J21368" s="9">
        <v>0.71871715784072876</v>
      </c>
      <c r="K21368" s="9">
        <v>0</v>
      </c>
      <c r="L21368" s="9">
        <v>44.929580688476563</v>
      </c>
    </row>
    <row r="21369" spans="1:12" x14ac:dyDescent="0.25">
      <c r="A21369" s="5" t="str">
        <f t="shared" si="333"/>
        <v>1ZoneSouth Orange County1128</v>
      </c>
      <c r="B21369" s="9">
        <v>1</v>
      </c>
      <c r="C21369" t="s">
        <v>135</v>
      </c>
      <c r="D21369" t="s">
        <v>153</v>
      </c>
      <c r="E21369" s="9">
        <v>1</v>
      </c>
      <c r="F21369" s="9">
        <v>1</v>
      </c>
      <c r="G21369" s="9">
        <v>2</v>
      </c>
      <c r="H21369" s="9">
        <v>8</v>
      </c>
      <c r="I21369" s="9">
        <v>0.74379688501358032</v>
      </c>
      <c r="J21369" s="9">
        <v>0.74379688501358032</v>
      </c>
      <c r="K21369" s="9">
        <v>0</v>
      </c>
      <c r="L21369" s="9">
        <v>45.196552276611328</v>
      </c>
    </row>
    <row r="21370" spans="1:12" x14ac:dyDescent="0.25">
      <c r="A21370" s="5" t="str">
        <f t="shared" si="333"/>
        <v>1ZoneSouth Orange County1129</v>
      </c>
      <c r="B21370" s="9">
        <v>1</v>
      </c>
      <c r="C21370" t="s">
        <v>135</v>
      </c>
      <c r="D21370" t="s">
        <v>153</v>
      </c>
      <c r="E21370" s="9">
        <v>1</v>
      </c>
      <c r="F21370" s="9">
        <v>1</v>
      </c>
      <c r="G21370" s="9">
        <v>2</v>
      </c>
      <c r="H21370" s="9">
        <v>9</v>
      </c>
      <c r="I21370" s="9">
        <v>0.59887915849685669</v>
      </c>
      <c r="J21370" s="9">
        <v>0.59887915849685669</v>
      </c>
      <c r="K21370" s="9">
        <v>0</v>
      </c>
      <c r="L21370" s="9">
        <v>46.14581298828125</v>
      </c>
    </row>
    <row r="21371" spans="1:12" x14ac:dyDescent="0.25">
      <c r="A21371" s="5" t="str">
        <f t="shared" si="333"/>
        <v>1ZoneSouth Orange County11210</v>
      </c>
      <c r="B21371" s="9">
        <v>1</v>
      </c>
      <c r="C21371" t="s">
        <v>135</v>
      </c>
      <c r="D21371" t="s">
        <v>153</v>
      </c>
      <c r="E21371" s="9">
        <v>1</v>
      </c>
      <c r="F21371" s="9">
        <v>1</v>
      </c>
      <c r="G21371" s="9">
        <v>2</v>
      </c>
      <c r="H21371" s="9">
        <v>10</v>
      </c>
      <c r="I21371" s="9">
        <v>0.47922852635383606</v>
      </c>
      <c r="J21371" s="9">
        <v>0.47922852635383606</v>
      </c>
      <c r="K21371" s="9">
        <v>0</v>
      </c>
      <c r="L21371" s="9">
        <v>49.014122009277344</v>
      </c>
    </row>
    <row r="21372" spans="1:12" x14ac:dyDescent="0.25">
      <c r="A21372" s="5" t="str">
        <f t="shared" si="333"/>
        <v>1ZoneSouth Orange County11211</v>
      </c>
      <c r="B21372" s="9">
        <v>1</v>
      </c>
      <c r="C21372" t="s">
        <v>135</v>
      </c>
      <c r="D21372" t="s">
        <v>153</v>
      </c>
      <c r="E21372" s="9">
        <v>1</v>
      </c>
      <c r="F21372" s="9">
        <v>1</v>
      </c>
      <c r="G21372" s="9">
        <v>2</v>
      </c>
      <c r="H21372" s="9">
        <v>11</v>
      </c>
      <c r="I21372" s="9">
        <v>0.40294244885444641</v>
      </c>
      <c r="J21372" s="9">
        <v>0.40294244885444641</v>
      </c>
      <c r="K21372" s="9">
        <v>0</v>
      </c>
      <c r="L21372" s="9">
        <v>52.921535491943359</v>
      </c>
    </row>
    <row r="21373" spans="1:12" x14ac:dyDescent="0.25">
      <c r="A21373" s="5" t="str">
        <f t="shared" si="333"/>
        <v>1ZoneSouth Orange County11212</v>
      </c>
      <c r="B21373" s="9">
        <v>1</v>
      </c>
      <c r="C21373" t="s">
        <v>135</v>
      </c>
      <c r="D21373" t="s">
        <v>153</v>
      </c>
      <c r="E21373" s="9">
        <v>1</v>
      </c>
      <c r="F21373" s="9">
        <v>1</v>
      </c>
      <c r="G21373" s="9">
        <v>2</v>
      </c>
      <c r="H21373" s="9">
        <v>12</v>
      </c>
      <c r="I21373" s="9">
        <v>0.36665526032447815</v>
      </c>
      <c r="J21373" s="9">
        <v>0.36665526032447815</v>
      </c>
      <c r="K21373" s="9">
        <v>0</v>
      </c>
      <c r="L21373" s="9">
        <v>55.321430206298828</v>
      </c>
    </row>
    <row r="21374" spans="1:12" x14ac:dyDescent="0.25">
      <c r="A21374" s="5" t="str">
        <f t="shared" si="333"/>
        <v>1ZoneSouth Orange County11213</v>
      </c>
      <c r="B21374" s="9">
        <v>1</v>
      </c>
      <c r="C21374" t="s">
        <v>135</v>
      </c>
      <c r="D21374" t="s">
        <v>153</v>
      </c>
      <c r="E21374" s="9">
        <v>1</v>
      </c>
      <c r="F21374" s="9">
        <v>1</v>
      </c>
      <c r="G21374" s="9">
        <v>2</v>
      </c>
      <c r="H21374" s="9">
        <v>13</v>
      </c>
      <c r="I21374" s="9">
        <v>0.33556476235389709</v>
      </c>
      <c r="J21374" s="9">
        <v>0.33556476235389709</v>
      </c>
      <c r="K21374" s="9">
        <v>0</v>
      </c>
      <c r="L21374" s="9">
        <v>56.432079315185547</v>
      </c>
    </row>
    <row r="21375" spans="1:12" x14ac:dyDescent="0.25">
      <c r="A21375" s="5" t="str">
        <f t="shared" si="333"/>
        <v>1ZoneSouth Orange County11214</v>
      </c>
      <c r="B21375" s="9">
        <v>1</v>
      </c>
      <c r="C21375" t="s">
        <v>135</v>
      </c>
      <c r="D21375" t="s">
        <v>153</v>
      </c>
      <c r="E21375" s="9">
        <v>1</v>
      </c>
      <c r="F21375" s="9">
        <v>1</v>
      </c>
      <c r="G21375" s="9">
        <v>2</v>
      </c>
      <c r="H21375" s="9">
        <v>14</v>
      </c>
      <c r="I21375" s="9">
        <v>0.33292633295059204</v>
      </c>
      <c r="J21375" s="9">
        <v>0.33292633295059204</v>
      </c>
      <c r="K21375" s="9">
        <v>0</v>
      </c>
      <c r="L21375" s="9">
        <v>55.212364196777344</v>
      </c>
    </row>
    <row r="21376" spans="1:12" x14ac:dyDescent="0.25">
      <c r="A21376" s="5" t="str">
        <f t="shared" si="333"/>
        <v>1ZoneSouth Orange County11215</v>
      </c>
      <c r="B21376" s="9">
        <v>1</v>
      </c>
      <c r="C21376" t="s">
        <v>135</v>
      </c>
      <c r="D21376" t="s">
        <v>153</v>
      </c>
      <c r="E21376" s="9">
        <v>1</v>
      </c>
      <c r="F21376" s="9">
        <v>1</v>
      </c>
      <c r="G21376" s="9">
        <v>2</v>
      </c>
      <c r="H21376" s="9">
        <v>15</v>
      </c>
      <c r="I21376" s="9">
        <v>0.37646782398223877</v>
      </c>
      <c r="J21376" s="9">
        <v>0.37646782398223877</v>
      </c>
      <c r="K21376" s="9">
        <v>0</v>
      </c>
      <c r="L21376" s="9">
        <v>54.725189208984375</v>
      </c>
    </row>
    <row r="21377" spans="1:12" x14ac:dyDescent="0.25">
      <c r="A21377" s="5" t="str">
        <f t="shared" si="333"/>
        <v>1ZoneSouth Orange County11216</v>
      </c>
      <c r="B21377" s="9">
        <v>1</v>
      </c>
      <c r="C21377" t="s">
        <v>135</v>
      </c>
      <c r="D21377" t="s">
        <v>153</v>
      </c>
      <c r="E21377" s="9">
        <v>1</v>
      </c>
      <c r="F21377" s="9">
        <v>1</v>
      </c>
      <c r="G21377" s="9">
        <v>2</v>
      </c>
      <c r="H21377" s="9">
        <v>16</v>
      </c>
      <c r="I21377" s="9">
        <v>0.48116114735603333</v>
      </c>
      <c r="J21377" s="9">
        <v>0.48116114735603333</v>
      </c>
      <c r="K21377" s="9">
        <v>0</v>
      </c>
      <c r="L21377" s="9">
        <v>56.393592834472656</v>
      </c>
    </row>
    <row r="21378" spans="1:12" x14ac:dyDescent="0.25">
      <c r="A21378" s="5" t="str">
        <f t="shared" si="333"/>
        <v>1ZoneSouth Orange County11217</v>
      </c>
      <c r="B21378" s="9">
        <v>1</v>
      </c>
      <c r="C21378" t="s">
        <v>135</v>
      </c>
      <c r="D21378" t="s">
        <v>153</v>
      </c>
      <c r="E21378" s="9">
        <v>1</v>
      </c>
      <c r="F21378" s="9">
        <v>1</v>
      </c>
      <c r="G21378" s="9">
        <v>2</v>
      </c>
      <c r="H21378" s="9">
        <v>17</v>
      </c>
      <c r="I21378" s="9">
        <v>0.64550149440765381</v>
      </c>
      <c r="J21378" s="9">
        <v>0.64550149440765381</v>
      </c>
      <c r="K21378" s="9">
        <v>0</v>
      </c>
      <c r="L21378" s="9">
        <v>57.033802032470703</v>
      </c>
    </row>
    <row r="21379" spans="1:12" x14ac:dyDescent="0.25">
      <c r="A21379" s="5" t="str">
        <f t="shared" ref="A21379:A21442" si="334">B21379&amp;C21379&amp;D21379&amp;E21379&amp;F21379&amp;G21379&amp;H21379</f>
        <v>1ZoneSouth Orange County11218</v>
      </c>
      <c r="B21379" s="9">
        <v>1</v>
      </c>
      <c r="C21379" t="s">
        <v>135</v>
      </c>
      <c r="D21379" t="s">
        <v>153</v>
      </c>
      <c r="E21379" s="9">
        <v>1</v>
      </c>
      <c r="F21379" s="9">
        <v>1</v>
      </c>
      <c r="G21379" s="9">
        <v>2</v>
      </c>
      <c r="H21379" s="9">
        <v>18</v>
      </c>
      <c r="I21379" s="9">
        <v>0.89694333076477051</v>
      </c>
      <c r="J21379" s="9">
        <v>0.89694333076477051</v>
      </c>
      <c r="K21379" s="9">
        <v>0</v>
      </c>
      <c r="L21379" s="9">
        <v>56.258419036865234</v>
      </c>
    </row>
    <row r="21380" spans="1:12" x14ac:dyDescent="0.25">
      <c r="A21380" s="5" t="str">
        <f t="shared" si="334"/>
        <v>1ZoneSouth Orange County11219</v>
      </c>
      <c r="B21380" s="9">
        <v>1</v>
      </c>
      <c r="C21380" t="s">
        <v>135</v>
      </c>
      <c r="D21380" t="s">
        <v>153</v>
      </c>
      <c r="E21380" s="9">
        <v>1</v>
      </c>
      <c r="F21380" s="9">
        <v>1</v>
      </c>
      <c r="G21380" s="9">
        <v>2</v>
      </c>
      <c r="H21380" s="9">
        <v>19</v>
      </c>
      <c r="I21380" s="9">
        <v>1.0545377731323242</v>
      </c>
      <c r="J21380" s="9">
        <v>1.0545377731323242</v>
      </c>
      <c r="K21380" s="9">
        <v>0</v>
      </c>
      <c r="L21380" s="9">
        <v>54.661808013916016</v>
      </c>
    </row>
    <row r="21381" spans="1:12" x14ac:dyDescent="0.25">
      <c r="A21381" s="5" t="str">
        <f t="shared" si="334"/>
        <v>1ZoneSouth Orange County11220</v>
      </c>
      <c r="B21381" s="9">
        <v>1</v>
      </c>
      <c r="C21381" t="s">
        <v>135</v>
      </c>
      <c r="D21381" t="s">
        <v>153</v>
      </c>
      <c r="E21381" s="9">
        <v>1</v>
      </c>
      <c r="F21381" s="9">
        <v>1</v>
      </c>
      <c r="G21381" s="9">
        <v>2</v>
      </c>
      <c r="H21381" s="9">
        <v>20</v>
      </c>
      <c r="I21381" s="9">
        <v>1.0761576890945435</v>
      </c>
      <c r="J21381" s="9">
        <v>1.0761576890945435</v>
      </c>
      <c r="K21381" s="9">
        <v>0</v>
      </c>
      <c r="L21381" s="9">
        <v>53.486366271972656</v>
      </c>
    </row>
    <row r="21382" spans="1:12" x14ac:dyDescent="0.25">
      <c r="A21382" s="5" t="str">
        <f t="shared" si="334"/>
        <v>1ZoneSouth Orange County11221</v>
      </c>
      <c r="B21382" s="9">
        <v>1</v>
      </c>
      <c r="C21382" t="s">
        <v>135</v>
      </c>
      <c r="D21382" t="s">
        <v>153</v>
      </c>
      <c r="E21382" s="9">
        <v>1</v>
      </c>
      <c r="F21382" s="9">
        <v>1</v>
      </c>
      <c r="G21382" s="9">
        <v>2</v>
      </c>
      <c r="H21382" s="9">
        <v>21</v>
      </c>
      <c r="I21382" s="9">
        <v>1.0589566230773926</v>
      </c>
      <c r="J21382" s="9">
        <v>1.0589566230773926</v>
      </c>
      <c r="K21382" s="9">
        <v>0</v>
      </c>
      <c r="L21382" s="9">
        <v>52.90313720703125</v>
      </c>
    </row>
    <row r="21383" spans="1:12" x14ac:dyDescent="0.25">
      <c r="A21383" s="5" t="str">
        <f t="shared" si="334"/>
        <v>1ZoneSouth Orange County11222</v>
      </c>
      <c r="B21383" s="9">
        <v>1</v>
      </c>
      <c r="C21383" t="s">
        <v>135</v>
      </c>
      <c r="D21383" t="s">
        <v>153</v>
      </c>
      <c r="E21383" s="9">
        <v>1</v>
      </c>
      <c r="F21383" s="9">
        <v>1</v>
      </c>
      <c r="G21383" s="9">
        <v>2</v>
      </c>
      <c r="H21383" s="9">
        <v>22</v>
      </c>
      <c r="I21383" s="9">
        <v>1.021321177482605</v>
      </c>
      <c r="J21383" s="9">
        <v>1.021321177482605</v>
      </c>
      <c r="K21383" s="9">
        <v>0</v>
      </c>
      <c r="L21383" s="9">
        <v>51.689788818359375</v>
      </c>
    </row>
    <row r="21384" spans="1:12" x14ac:dyDescent="0.25">
      <c r="A21384" s="5" t="str">
        <f t="shared" si="334"/>
        <v>1ZoneSouth Orange County11223</v>
      </c>
      <c r="B21384" s="9">
        <v>1</v>
      </c>
      <c r="C21384" t="s">
        <v>135</v>
      </c>
      <c r="D21384" t="s">
        <v>153</v>
      </c>
      <c r="E21384" s="9">
        <v>1</v>
      </c>
      <c r="F21384" s="9">
        <v>1</v>
      </c>
      <c r="G21384" s="9">
        <v>2</v>
      </c>
      <c r="H21384" s="9">
        <v>23</v>
      </c>
      <c r="I21384" s="9">
        <v>1.0192550420761108</v>
      </c>
      <c r="J21384" s="9">
        <v>1.0192550420761108</v>
      </c>
      <c r="K21384" s="9">
        <v>0</v>
      </c>
      <c r="L21384" s="9">
        <v>50.284568786621094</v>
      </c>
    </row>
    <row r="21385" spans="1:12" x14ac:dyDescent="0.25">
      <c r="A21385" s="5" t="str">
        <f t="shared" si="334"/>
        <v>1ZoneSouth Orange County11224</v>
      </c>
      <c r="B21385" s="9">
        <v>1</v>
      </c>
      <c r="C21385" t="s">
        <v>135</v>
      </c>
      <c r="D21385" t="s">
        <v>153</v>
      </c>
      <c r="E21385" s="9">
        <v>1</v>
      </c>
      <c r="F21385" s="9">
        <v>1</v>
      </c>
      <c r="G21385" s="9">
        <v>2</v>
      </c>
      <c r="H21385" s="9">
        <v>24</v>
      </c>
      <c r="I21385" s="9">
        <v>0.90994274616241455</v>
      </c>
      <c r="J21385" s="9">
        <v>0.90994274616241455</v>
      </c>
      <c r="K21385" s="9">
        <v>0</v>
      </c>
      <c r="L21385" s="9">
        <v>49.334461212158203</v>
      </c>
    </row>
    <row r="21386" spans="1:12" x14ac:dyDescent="0.25">
      <c r="A21386" s="5" t="str">
        <f t="shared" si="334"/>
        <v>1ZoneSouth Orange County11101</v>
      </c>
      <c r="B21386" s="9">
        <v>1</v>
      </c>
      <c r="C21386" t="s">
        <v>135</v>
      </c>
      <c r="D21386" t="s">
        <v>153</v>
      </c>
      <c r="E21386" s="9">
        <v>1</v>
      </c>
      <c r="F21386" s="9">
        <v>1</v>
      </c>
      <c r="G21386" s="9">
        <v>10</v>
      </c>
      <c r="H21386" s="9">
        <v>1</v>
      </c>
      <c r="I21386" s="9">
        <v>0.81403887271881104</v>
      </c>
      <c r="J21386" s="9">
        <v>0.81403887271881104</v>
      </c>
      <c r="K21386" s="9">
        <v>0</v>
      </c>
      <c r="L21386" s="9">
        <v>50.792125701904297</v>
      </c>
    </row>
    <row r="21387" spans="1:12" x14ac:dyDescent="0.25">
      <c r="A21387" s="5" t="str">
        <f t="shared" si="334"/>
        <v>1ZoneSouth Orange County11102</v>
      </c>
      <c r="B21387" s="9">
        <v>1</v>
      </c>
      <c r="C21387" t="s">
        <v>135</v>
      </c>
      <c r="D21387" t="s">
        <v>153</v>
      </c>
      <c r="E21387" s="9">
        <v>1</v>
      </c>
      <c r="F21387" s="9">
        <v>1</v>
      </c>
      <c r="G21387" s="9">
        <v>10</v>
      </c>
      <c r="H21387" s="9">
        <v>2</v>
      </c>
      <c r="I21387" s="9">
        <v>0.72735929489135742</v>
      </c>
      <c r="J21387" s="9">
        <v>0.72735929489135742</v>
      </c>
      <c r="K21387" s="9">
        <v>0</v>
      </c>
      <c r="L21387" s="9">
        <v>50.670989990234375</v>
      </c>
    </row>
    <row r="21388" spans="1:12" x14ac:dyDescent="0.25">
      <c r="A21388" s="5" t="str">
        <f t="shared" si="334"/>
        <v>1ZoneSouth Orange County11103</v>
      </c>
      <c r="B21388" s="9">
        <v>1</v>
      </c>
      <c r="C21388" t="s">
        <v>135</v>
      </c>
      <c r="D21388" t="s">
        <v>153</v>
      </c>
      <c r="E21388" s="9">
        <v>1</v>
      </c>
      <c r="F21388" s="9">
        <v>1</v>
      </c>
      <c r="G21388" s="9">
        <v>10</v>
      </c>
      <c r="H21388" s="9">
        <v>3</v>
      </c>
      <c r="I21388" s="9">
        <v>0.66330957412719727</v>
      </c>
      <c r="J21388" s="9">
        <v>0.66330957412719727</v>
      </c>
      <c r="K21388" s="9">
        <v>0</v>
      </c>
      <c r="L21388" s="9">
        <v>49.845203399658203</v>
      </c>
    </row>
    <row r="21389" spans="1:12" x14ac:dyDescent="0.25">
      <c r="A21389" s="5" t="str">
        <f t="shared" si="334"/>
        <v>1ZoneSouth Orange County11104</v>
      </c>
      <c r="B21389" s="9">
        <v>1</v>
      </c>
      <c r="C21389" t="s">
        <v>135</v>
      </c>
      <c r="D21389" t="s">
        <v>153</v>
      </c>
      <c r="E21389" s="9">
        <v>1</v>
      </c>
      <c r="F21389" s="9">
        <v>1</v>
      </c>
      <c r="G21389" s="9">
        <v>10</v>
      </c>
      <c r="H21389" s="9">
        <v>4</v>
      </c>
      <c r="I21389" s="9">
        <v>0.62129384279251099</v>
      </c>
      <c r="J21389" s="9">
        <v>0.62129384279251099</v>
      </c>
      <c r="K21389" s="9">
        <v>0</v>
      </c>
      <c r="L21389" s="9">
        <v>48.967849731445313</v>
      </c>
    </row>
    <row r="21390" spans="1:12" x14ac:dyDescent="0.25">
      <c r="A21390" s="5" t="str">
        <f t="shared" si="334"/>
        <v>1ZoneSouth Orange County11105</v>
      </c>
      <c r="B21390" s="9">
        <v>1</v>
      </c>
      <c r="C21390" t="s">
        <v>135</v>
      </c>
      <c r="D21390" t="s">
        <v>153</v>
      </c>
      <c r="E21390" s="9">
        <v>1</v>
      </c>
      <c r="F21390" s="9">
        <v>1</v>
      </c>
      <c r="G21390" s="9">
        <v>10</v>
      </c>
      <c r="H21390" s="9">
        <v>5</v>
      </c>
      <c r="I21390" s="9">
        <v>0.60707437992095947</v>
      </c>
      <c r="J21390" s="9">
        <v>0.60707437992095947</v>
      </c>
      <c r="K21390" s="9">
        <v>0</v>
      </c>
      <c r="L21390" s="9">
        <v>48.292716979980469</v>
      </c>
    </row>
    <row r="21391" spans="1:12" x14ac:dyDescent="0.25">
      <c r="A21391" s="5" t="str">
        <f t="shared" si="334"/>
        <v>1ZoneSouth Orange County11106</v>
      </c>
      <c r="B21391" s="9">
        <v>1</v>
      </c>
      <c r="C21391" t="s">
        <v>135</v>
      </c>
      <c r="D21391" t="s">
        <v>153</v>
      </c>
      <c r="E21391" s="9">
        <v>1</v>
      </c>
      <c r="F21391" s="9">
        <v>1</v>
      </c>
      <c r="G21391" s="9">
        <v>10</v>
      </c>
      <c r="H21391" s="9">
        <v>6</v>
      </c>
      <c r="I21391" s="9">
        <v>0.62702816724777222</v>
      </c>
      <c r="J21391" s="9">
        <v>0.62702816724777222</v>
      </c>
      <c r="K21391" s="9">
        <v>0</v>
      </c>
      <c r="L21391" s="9">
        <v>47.92718505859375</v>
      </c>
    </row>
    <row r="21392" spans="1:12" x14ac:dyDescent="0.25">
      <c r="A21392" s="5" t="str">
        <f t="shared" si="334"/>
        <v>1ZoneSouth Orange County11107</v>
      </c>
      <c r="B21392" s="9">
        <v>1</v>
      </c>
      <c r="C21392" t="s">
        <v>135</v>
      </c>
      <c r="D21392" t="s">
        <v>153</v>
      </c>
      <c r="E21392" s="9">
        <v>1</v>
      </c>
      <c r="F21392" s="9">
        <v>1</v>
      </c>
      <c r="G21392" s="9">
        <v>10</v>
      </c>
      <c r="H21392" s="9">
        <v>7</v>
      </c>
      <c r="I21392" s="9">
        <v>0.71470487117767334</v>
      </c>
      <c r="J21392" s="9">
        <v>0.71470487117767334</v>
      </c>
      <c r="K21392" s="9">
        <v>0</v>
      </c>
      <c r="L21392" s="9">
        <v>47.5072021484375</v>
      </c>
    </row>
    <row r="21393" spans="1:12" x14ac:dyDescent="0.25">
      <c r="A21393" s="5" t="str">
        <f t="shared" si="334"/>
        <v>1ZoneSouth Orange County11108</v>
      </c>
      <c r="B21393" s="9">
        <v>1</v>
      </c>
      <c r="C21393" t="s">
        <v>135</v>
      </c>
      <c r="D21393" t="s">
        <v>153</v>
      </c>
      <c r="E21393" s="9">
        <v>1</v>
      </c>
      <c r="F21393" s="9">
        <v>1</v>
      </c>
      <c r="G21393" s="9">
        <v>10</v>
      </c>
      <c r="H21393" s="9">
        <v>8</v>
      </c>
      <c r="I21393" s="9">
        <v>0.74015700817108154</v>
      </c>
      <c r="J21393" s="9">
        <v>0.74015700817108154</v>
      </c>
      <c r="K21393" s="9">
        <v>0</v>
      </c>
      <c r="L21393" s="9">
        <v>47.282085418701172</v>
      </c>
    </row>
    <row r="21394" spans="1:12" x14ac:dyDescent="0.25">
      <c r="A21394" s="5" t="str">
        <f t="shared" si="334"/>
        <v>1ZoneSouth Orange County11109</v>
      </c>
      <c r="B21394" s="9">
        <v>1</v>
      </c>
      <c r="C21394" t="s">
        <v>135</v>
      </c>
      <c r="D21394" t="s">
        <v>153</v>
      </c>
      <c r="E21394" s="9">
        <v>1</v>
      </c>
      <c r="F21394" s="9">
        <v>1</v>
      </c>
      <c r="G21394" s="9">
        <v>10</v>
      </c>
      <c r="H21394" s="9">
        <v>9</v>
      </c>
      <c r="I21394" s="9">
        <v>0.59588229656219482</v>
      </c>
      <c r="J21394" s="9">
        <v>0.59588229656219482</v>
      </c>
      <c r="K21394" s="9">
        <v>0</v>
      </c>
      <c r="L21394" s="9">
        <v>47.891799926757813</v>
      </c>
    </row>
    <row r="21395" spans="1:12" x14ac:dyDescent="0.25">
      <c r="A21395" s="5" t="str">
        <f t="shared" si="334"/>
        <v>1ZoneSouth Orange County111010</v>
      </c>
      <c r="B21395" s="9">
        <v>1</v>
      </c>
      <c r="C21395" t="s">
        <v>135</v>
      </c>
      <c r="D21395" t="s">
        <v>153</v>
      </c>
      <c r="E21395" s="9">
        <v>1</v>
      </c>
      <c r="F21395" s="9">
        <v>1</v>
      </c>
      <c r="G21395" s="9">
        <v>10</v>
      </c>
      <c r="H21395" s="9">
        <v>10</v>
      </c>
      <c r="I21395" s="9">
        <v>0.47662243247032166</v>
      </c>
      <c r="J21395" s="9">
        <v>0.47662243247032166</v>
      </c>
      <c r="K21395" s="9">
        <v>0</v>
      </c>
      <c r="L21395" s="9">
        <v>49.605304718017578</v>
      </c>
    </row>
    <row r="21396" spans="1:12" x14ac:dyDescent="0.25">
      <c r="A21396" s="5" t="str">
        <f t="shared" si="334"/>
        <v>1ZoneSouth Orange County111011</v>
      </c>
      <c r="B21396" s="9">
        <v>1</v>
      </c>
      <c r="C21396" t="s">
        <v>135</v>
      </c>
      <c r="D21396" t="s">
        <v>153</v>
      </c>
      <c r="E21396" s="9">
        <v>1</v>
      </c>
      <c r="F21396" s="9">
        <v>1</v>
      </c>
      <c r="G21396" s="9">
        <v>10</v>
      </c>
      <c r="H21396" s="9">
        <v>11</v>
      </c>
      <c r="I21396" s="9">
        <v>0.40047392249107361</v>
      </c>
      <c r="J21396" s="9">
        <v>0.40047392249107361</v>
      </c>
      <c r="K21396" s="9">
        <v>0</v>
      </c>
      <c r="L21396" s="9">
        <v>51.905200958251953</v>
      </c>
    </row>
    <row r="21397" spans="1:12" x14ac:dyDescent="0.25">
      <c r="A21397" s="5" t="str">
        <f t="shared" si="334"/>
        <v>1ZoneSouth Orange County111012</v>
      </c>
      <c r="B21397" s="9">
        <v>1</v>
      </c>
      <c r="C21397" t="s">
        <v>135</v>
      </c>
      <c r="D21397" t="s">
        <v>153</v>
      </c>
      <c r="E21397" s="9">
        <v>1</v>
      </c>
      <c r="F21397" s="9">
        <v>1</v>
      </c>
      <c r="G21397" s="9">
        <v>10</v>
      </c>
      <c r="H21397" s="9">
        <v>12</v>
      </c>
      <c r="I21397" s="9">
        <v>0.36370104551315308</v>
      </c>
      <c r="J21397" s="9">
        <v>0.36370104551315308</v>
      </c>
      <c r="K21397" s="9">
        <v>0</v>
      </c>
      <c r="L21397" s="9">
        <v>53.715274810791016</v>
      </c>
    </row>
    <row r="21398" spans="1:12" x14ac:dyDescent="0.25">
      <c r="A21398" s="5" t="str">
        <f t="shared" si="334"/>
        <v>1ZoneSouth Orange County111013</v>
      </c>
      <c r="B21398" s="9">
        <v>1</v>
      </c>
      <c r="C21398" t="s">
        <v>135</v>
      </c>
      <c r="D21398" t="s">
        <v>153</v>
      </c>
      <c r="E21398" s="9">
        <v>1</v>
      </c>
      <c r="F21398" s="9">
        <v>1</v>
      </c>
      <c r="G21398" s="9">
        <v>10</v>
      </c>
      <c r="H21398" s="9">
        <v>13</v>
      </c>
      <c r="I21398" s="9">
        <v>0.33340886235237122</v>
      </c>
      <c r="J21398" s="9">
        <v>0.33340886235237122</v>
      </c>
      <c r="K21398" s="9">
        <v>0</v>
      </c>
      <c r="L21398" s="9">
        <v>54.010894775390625</v>
      </c>
    </row>
    <row r="21399" spans="1:12" x14ac:dyDescent="0.25">
      <c r="A21399" s="5" t="str">
        <f t="shared" si="334"/>
        <v>1ZoneSouth Orange County111014</v>
      </c>
      <c r="B21399" s="9">
        <v>1</v>
      </c>
      <c r="C21399" t="s">
        <v>135</v>
      </c>
      <c r="D21399" t="s">
        <v>153</v>
      </c>
      <c r="E21399" s="9">
        <v>1</v>
      </c>
      <c r="F21399" s="9">
        <v>1</v>
      </c>
      <c r="G21399" s="9">
        <v>10</v>
      </c>
      <c r="H21399" s="9">
        <v>14</v>
      </c>
      <c r="I21399" s="9">
        <v>0.33127874135971069</v>
      </c>
      <c r="J21399" s="9">
        <v>0.33127874135971069</v>
      </c>
      <c r="K21399" s="9">
        <v>0</v>
      </c>
      <c r="L21399" s="9">
        <v>54.700702667236328</v>
      </c>
    </row>
    <row r="21400" spans="1:12" x14ac:dyDescent="0.25">
      <c r="A21400" s="5" t="str">
        <f t="shared" si="334"/>
        <v>1ZoneSouth Orange County111015</v>
      </c>
      <c r="B21400" s="9">
        <v>1</v>
      </c>
      <c r="C21400" t="s">
        <v>135</v>
      </c>
      <c r="D21400" t="s">
        <v>153</v>
      </c>
      <c r="E21400" s="9">
        <v>1</v>
      </c>
      <c r="F21400" s="9">
        <v>1</v>
      </c>
      <c r="G21400" s="9">
        <v>10</v>
      </c>
      <c r="H21400" s="9">
        <v>15</v>
      </c>
      <c r="I21400" s="9">
        <v>0.3745514452457428</v>
      </c>
      <c r="J21400" s="9">
        <v>0.3745514452457428</v>
      </c>
      <c r="K21400" s="9">
        <v>0</v>
      </c>
      <c r="L21400" s="9">
        <v>54.822818756103516</v>
      </c>
    </row>
    <row r="21401" spans="1:12" x14ac:dyDescent="0.25">
      <c r="A21401" s="5" t="str">
        <f t="shared" si="334"/>
        <v>1ZoneSouth Orange County111016</v>
      </c>
      <c r="B21401" s="9">
        <v>1</v>
      </c>
      <c r="C21401" t="s">
        <v>135</v>
      </c>
      <c r="D21401" t="s">
        <v>153</v>
      </c>
      <c r="E21401" s="9">
        <v>1</v>
      </c>
      <c r="F21401" s="9">
        <v>1</v>
      </c>
      <c r="G21401" s="9">
        <v>10</v>
      </c>
      <c r="H21401" s="9">
        <v>16</v>
      </c>
      <c r="I21401" s="9">
        <v>0.47850123047828674</v>
      </c>
      <c r="J21401" s="9">
        <v>0.47850123047828674</v>
      </c>
      <c r="K21401" s="9">
        <v>0</v>
      </c>
      <c r="L21401" s="9">
        <v>55.365089416503906</v>
      </c>
    </row>
    <row r="21402" spans="1:12" x14ac:dyDescent="0.25">
      <c r="A21402" s="5" t="str">
        <f t="shared" si="334"/>
        <v>1ZoneSouth Orange County111017</v>
      </c>
      <c r="B21402" s="9">
        <v>1</v>
      </c>
      <c r="C21402" t="s">
        <v>135</v>
      </c>
      <c r="D21402" t="s">
        <v>153</v>
      </c>
      <c r="E21402" s="9">
        <v>1</v>
      </c>
      <c r="F21402" s="9">
        <v>1</v>
      </c>
      <c r="G21402" s="9">
        <v>10</v>
      </c>
      <c r="H21402" s="9">
        <v>17</v>
      </c>
      <c r="I21402" s="9">
        <v>0.6415972113609314</v>
      </c>
      <c r="J21402" s="9">
        <v>0.6415972113609314</v>
      </c>
      <c r="K21402" s="9">
        <v>0</v>
      </c>
      <c r="L21402" s="9">
        <v>54.911956787109375</v>
      </c>
    </row>
    <row r="21403" spans="1:12" x14ac:dyDescent="0.25">
      <c r="A21403" s="5" t="str">
        <f t="shared" si="334"/>
        <v>1ZoneSouth Orange County111018</v>
      </c>
      <c r="B21403" s="9">
        <v>1</v>
      </c>
      <c r="C21403" t="s">
        <v>135</v>
      </c>
      <c r="D21403" t="s">
        <v>153</v>
      </c>
      <c r="E21403" s="9">
        <v>1</v>
      </c>
      <c r="F21403" s="9">
        <v>1</v>
      </c>
      <c r="G21403" s="9">
        <v>10</v>
      </c>
      <c r="H21403" s="9">
        <v>18</v>
      </c>
      <c r="I21403" s="9">
        <v>0.8917158842086792</v>
      </c>
      <c r="J21403" s="9">
        <v>0.8917158842086792</v>
      </c>
      <c r="K21403" s="9">
        <v>0</v>
      </c>
      <c r="L21403" s="9">
        <v>53.59356689453125</v>
      </c>
    </row>
    <row r="21404" spans="1:12" x14ac:dyDescent="0.25">
      <c r="A21404" s="5" t="str">
        <f t="shared" si="334"/>
        <v>1ZoneSouth Orange County111019</v>
      </c>
      <c r="B21404" s="9">
        <v>1</v>
      </c>
      <c r="C21404" t="s">
        <v>135</v>
      </c>
      <c r="D21404" t="s">
        <v>153</v>
      </c>
      <c r="E21404" s="9">
        <v>1</v>
      </c>
      <c r="F21404" s="9">
        <v>1</v>
      </c>
      <c r="G21404" s="9">
        <v>10</v>
      </c>
      <c r="H21404" s="9">
        <v>19</v>
      </c>
      <c r="I21404" s="9">
        <v>1.0490720272064209</v>
      </c>
      <c r="J21404" s="9">
        <v>1.0490720272064209</v>
      </c>
      <c r="K21404" s="9">
        <v>0</v>
      </c>
      <c r="L21404" s="9">
        <v>52.312488555908203</v>
      </c>
    </row>
    <row r="21405" spans="1:12" x14ac:dyDescent="0.25">
      <c r="A21405" s="5" t="str">
        <f t="shared" si="334"/>
        <v>1ZoneSouth Orange County111020</v>
      </c>
      <c r="B21405" s="9">
        <v>1</v>
      </c>
      <c r="C21405" t="s">
        <v>135</v>
      </c>
      <c r="D21405" t="s">
        <v>153</v>
      </c>
      <c r="E21405" s="9">
        <v>1</v>
      </c>
      <c r="F21405" s="9">
        <v>1</v>
      </c>
      <c r="G21405" s="9">
        <v>10</v>
      </c>
      <c r="H21405" s="9">
        <v>20</v>
      </c>
      <c r="I21405" s="9">
        <v>1.072550892829895</v>
      </c>
      <c r="J21405" s="9">
        <v>1.072550892829895</v>
      </c>
      <c r="K21405" s="9">
        <v>0</v>
      </c>
      <c r="L21405" s="9">
        <v>51.707332611083984</v>
      </c>
    </row>
    <row r="21406" spans="1:12" x14ac:dyDescent="0.25">
      <c r="A21406" s="5" t="str">
        <f t="shared" si="334"/>
        <v>1ZoneSouth Orange County111021</v>
      </c>
      <c r="B21406" s="9">
        <v>1</v>
      </c>
      <c r="C21406" t="s">
        <v>135</v>
      </c>
      <c r="D21406" t="s">
        <v>153</v>
      </c>
      <c r="E21406" s="9">
        <v>1</v>
      </c>
      <c r="F21406" s="9">
        <v>1</v>
      </c>
      <c r="G21406" s="9">
        <v>10</v>
      </c>
      <c r="H21406" s="9">
        <v>21</v>
      </c>
      <c r="I21406" s="9">
        <v>1.0562102794647217</v>
      </c>
      <c r="J21406" s="9">
        <v>1.0562102794647217</v>
      </c>
      <c r="K21406" s="9">
        <v>0</v>
      </c>
      <c r="L21406" s="9">
        <v>51.340065002441406</v>
      </c>
    </row>
    <row r="21407" spans="1:12" x14ac:dyDescent="0.25">
      <c r="A21407" s="5" t="str">
        <f t="shared" si="334"/>
        <v>1ZoneSouth Orange County111022</v>
      </c>
      <c r="B21407" s="9">
        <v>1</v>
      </c>
      <c r="C21407" t="s">
        <v>135</v>
      </c>
      <c r="D21407" t="s">
        <v>153</v>
      </c>
      <c r="E21407" s="9">
        <v>1</v>
      </c>
      <c r="F21407" s="9">
        <v>1</v>
      </c>
      <c r="G21407" s="9">
        <v>10</v>
      </c>
      <c r="H21407" s="9">
        <v>22</v>
      </c>
      <c r="I21407" s="9">
        <v>1.0183045864105225</v>
      </c>
      <c r="J21407" s="9">
        <v>1.0183045864105225</v>
      </c>
      <c r="K21407" s="9">
        <v>0</v>
      </c>
      <c r="L21407" s="9">
        <v>51.392044067382813</v>
      </c>
    </row>
    <row r="21408" spans="1:12" x14ac:dyDescent="0.25">
      <c r="A21408" s="5" t="str">
        <f t="shared" si="334"/>
        <v>1ZoneSouth Orange County111023</v>
      </c>
      <c r="B21408" s="9">
        <v>1</v>
      </c>
      <c r="C21408" t="s">
        <v>135</v>
      </c>
      <c r="D21408" t="s">
        <v>153</v>
      </c>
      <c r="E21408" s="9">
        <v>1</v>
      </c>
      <c r="F21408" s="9">
        <v>1</v>
      </c>
      <c r="G21408" s="9">
        <v>10</v>
      </c>
      <c r="H21408" s="9">
        <v>23</v>
      </c>
      <c r="I21408" s="9">
        <v>1.0161250829696655</v>
      </c>
      <c r="J21408" s="9">
        <v>1.0161250829696655</v>
      </c>
      <c r="K21408" s="9">
        <v>0</v>
      </c>
      <c r="L21408" s="9">
        <v>50.808525085449219</v>
      </c>
    </row>
    <row r="21409" spans="1:12" x14ac:dyDescent="0.25">
      <c r="A21409" s="5" t="str">
        <f t="shared" si="334"/>
        <v>1ZoneSouth Orange County111024</v>
      </c>
      <c r="B21409" s="9">
        <v>1</v>
      </c>
      <c r="C21409" t="s">
        <v>135</v>
      </c>
      <c r="D21409" t="s">
        <v>153</v>
      </c>
      <c r="E21409" s="9">
        <v>1</v>
      </c>
      <c r="F21409" s="9">
        <v>1</v>
      </c>
      <c r="G21409" s="9">
        <v>10</v>
      </c>
      <c r="H21409" s="9">
        <v>24</v>
      </c>
      <c r="I21409" s="9">
        <v>0.906840980052948</v>
      </c>
      <c r="J21409" s="9">
        <v>0.906840980052948</v>
      </c>
      <c r="K21409" s="9">
        <v>0</v>
      </c>
      <c r="L21409" s="9">
        <v>49.985065460205078</v>
      </c>
    </row>
    <row r="21410" spans="1:12" x14ac:dyDescent="0.25">
      <c r="A21410" s="5" t="str">
        <f t="shared" si="334"/>
        <v>1ZoneSouth Orange County2021</v>
      </c>
      <c r="B21410" s="9">
        <v>1</v>
      </c>
      <c r="C21410" t="s">
        <v>135</v>
      </c>
      <c r="D21410" t="s">
        <v>153</v>
      </c>
      <c r="E21410" s="9">
        <v>2</v>
      </c>
      <c r="F21410" s="9">
        <v>0</v>
      </c>
      <c r="G21410" s="9">
        <v>2</v>
      </c>
      <c r="H21410" s="9">
        <v>1</v>
      </c>
      <c r="I21410" s="9">
        <v>0.81950807571411133</v>
      </c>
      <c r="J21410" s="9">
        <v>0.81950807571411133</v>
      </c>
      <c r="K21410" s="9">
        <v>0</v>
      </c>
      <c r="L21410" s="9">
        <v>47.377365112304688</v>
      </c>
    </row>
    <row r="21411" spans="1:12" x14ac:dyDescent="0.25">
      <c r="A21411" s="5" t="str">
        <f t="shared" si="334"/>
        <v>1ZoneSouth Orange County2022</v>
      </c>
      <c r="B21411" s="9">
        <v>1</v>
      </c>
      <c r="C21411" t="s">
        <v>135</v>
      </c>
      <c r="D21411" t="s">
        <v>153</v>
      </c>
      <c r="E21411" s="9">
        <v>2</v>
      </c>
      <c r="F21411" s="9">
        <v>0</v>
      </c>
      <c r="G21411" s="9">
        <v>2</v>
      </c>
      <c r="H21411" s="9">
        <v>2</v>
      </c>
      <c r="I21411" s="9">
        <v>0.73291468620300293</v>
      </c>
      <c r="J21411" s="9">
        <v>0.73291468620300293</v>
      </c>
      <c r="K21411" s="9">
        <v>0</v>
      </c>
      <c r="L21411" s="9">
        <v>47.203014373779297</v>
      </c>
    </row>
    <row r="21412" spans="1:12" x14ac:dyDescent="0.25">
      <c r="A21412" s="5" t="str">
        <f t="shared" si="334"/>
        <v>1ZoneSouth Orange County2023</v>
      </c>
      <c r="B21412" s="9">
        <v>1</v>
      </c>
      <c r="C21412" t="s">
        <v>135</v>
      </c>
      <c r="D21412" t="s">
        <v>153</v>
      </c>
      <c r="E21412" s="9">
        <v>2</v>
      </c>
      <c r="F21412" s="9">
        <v>0</v>
      </c>
      <c r="G21412" s="9">
        <v>2</v>
      </c>
      <c r="H21412" s="9">
        <v>3</v>
      </c>
      <c r="I21412" s="9">
        <v>0.66920530796051025</v>
      </c>
      <c r="J21412" s="9">
        <v>0.66920530796051025</v>
      </c>
      <c r="K21412" s="9">
        <v>0</v>
      </c>
      <c r="L21412" s="9">
        <v>46.416873931884766</v>
      </c>
    </row>
    <row r="21413" spans="1:12" x14ac:dyDescent="0.25">
      <c r="A21413" s="5" t="str">
        <f t="shared" si="334"/>
        <v>1ZoneSouth Orange County2024</v>
      </c>
      <c r="B21413" s="9">
        <v>1</v>
      </c>
      <c r="C21413" t="s">
        <v>135</v>
      </c>
      <c r="D21413" t="s">
        <v>153</v>
      </c>
      <c r="E21413" s="9">
        <v>2</v>
      </c>
      <c r="F21413" s="9">
        <v>0</v>
      </c>
      <c r="G21413" s="9">
        <v>2</v>
      </c>
      <c r="H21413" s="9">
        <v>4</v>
      </c>
      <c r="I21413" s="9">
        <v>0.62757277488708496</v>
      </c>
      <c r="J21413" s="9">
        <v>0.62757277488708496</v>
      </c>
      <c r="K21413" s="9">
        <v>0</v>
      </c>
      <c r="L21413" s="9">
        <v>45.516952514648438</v>
      </c>
    </row>
    <row r="21414" spans="1:12" x14ac:dyDescent="0.25">
      <c r="A21414" s="5" t="str">
        <f t="shared" si="334"/>
        <v>1ZoneSouth Orange County2025</v>
      </c>
      <c r="B21414" s="9">
        <v>1</v>
      </c>
      <c r="C21414" t="s">
        <v>135</v>
      </c>
      <c r="D21414" t="s">
        <v>153</v>
      </c>
      <c r="E21414" s="9">
        <v>2</v>
      </c>
      <c r="F21414" s="9">
        <v>0</v>
      </c>
      <c r="G21414" s="9">
        <v>2</v>
      </c>
      <c r="H21414" s="9">
        <v>5</v>
      </c>
      <c r="I21414" s="9">
        <v>0.61396855115890503</v>
      </c>
      <c r="J21414" s="9">
        <v>0.61396855115890503</v>
      </c>
      <c r="K21414" s="9">
        <v>0</v>
      </c>
      <c r="L21414" s="9">
        <v>44.171539306640625</v>
      </c>
    </row>
    <row r="21415" spans="1:12" x14ac:dyDescent="0.25">
      <c r="A21415" s="5" t="str">
        <f t="shared" si="334"/>
        <v>1ZoneSouth Orange County2026</v>
      </c>
      <c r="B21415" s="9">
        <v>1</v>
      </c>
      <c r="C21415" t="s">
        <v>135</v>
      </c>
      <c r="D21415" t="s">
        <v>153</v>
      </c>
      <c r="E21415" s="9">
        <v>2</v>
      </c>
      <c r="F21415" s="9">
        <v>0</v>
      </c>
      <c r="G21415" s="9">
        <v>2</v>
      </c>
      <c r="H21415" s="9">
        <v>6</v>
      </c>
      <c r="I21415" s="9">
        <v>0.63462316989898682</v>
      </c>
      <c r="J21415" s="9">
        <v>0.63462316989898682</v>
      </c>
      <c r="K21415" s="9">
        <v>0</v>
      </c>
      <c r="L21415" s="9">
        <v>43.097774505615234</v>
      </c>
    </row>
    <row r="21416" spans="1:12" x14ac:dyDescent="0.25">
      <c r="A21416" s="5" t="str">
        <f t="shared" si="334"/>
        <v>1ZoneSouth Orange County2027</v>
      </c>
      <c r="B21416" s="9">
        <v>1</v>
      </c>
      <c r="C21416" t="s">
        <v>135</v>
      </c>
      <c r="D21416" t="s">
        <v>153</v>
      </c>
      <c r="E21416" s="9">
        <v>2</v>
      </c>
      <c r="F21416" s="9">
        <v>0</v>
      </c>
      <c r="G21416" s="9">
        <v>2</v>
      </c>
      <c r="H21416" s="9">
        <v>7</v>
      </c>
      <c r="I21416" s="9">
        <v>0.72309809923171997</v>
      </c>
      <c r="J21416" s="9">
        <v>0.72309809923171997</v>
      </c>
      <c r="K21416" s="9">
        <v>0</v>
      </c>
      <c r="L21416" s="9">
        <v>42.388935089111328</v>
      </c>
    </row>
    <row r="21417" spans="1:12" x14ac:dyDescent="0.25">
      <c r="A21417" s="5" t="str">
        <f t="shared" si="334"/>
        <v>1ZoneSouth Orange County2028</v>
      </c>
      <c r="B21417" s="9">
        <v>1</v>
      </c>
      <c r="C21417" t="s">
        <v>135</v>
      </c>
      <c r="D21417" t="s">
        <v>153</v>
      </c>
      <c r="E21417" s="9">
        <v>2</v>
      </c>
      <c r="F21417" s="9">
        <v>0</v>
      </c>
      <c r="G21417" s="9">
        <v>2</v>
      </c>
      <c r="H21417" s="9">
        <v>8</v>
      </c>
      <c r="I21417" s="9">
        <v>0.74777102470397949</v>
      </c>
      <c r="J21417" s="9">
        <v>0.74777102470397949</v>
      </c>
      <c r="K21417" s="9">
        <v>0</v>
      </c>
      <c r="L21417" s="9">
        <v>42.179500579833984</v>
      </c>
    </row>
    <row r="21418" spans="1:12" x14ac:dyDescent="0.25">
      <c r="A21418" s="5" t="str">
        <f t="shared" si="334"/>
        <v>1ZoneSouth Orange County2029</v>
      </c>
      <c r="B21418" s="9">
        <v>1</v>
      </c>
      <c r="C21418" t="s">
        <v>135</v>
      </c>
      <c r="D21418" t="s">
        <v>153</v>
      </c>
      <c r="E21418" s="9">
        <v>2</v>
      </c>
      <c r="F21418" s="9">
        <v>0</v>
      </c>
      <c r="G21418" s="9">
        <v>2</v>
      </c>
      <c r="H21418" s="9">
        <v>9</v>
      </c>
      <c r="I21418" s="9">
        <v>0.60215121507644653</v>
      </c>
      <c r="J21418" s="9">
        <v>0.60215121507644653</v>
      </c>
      <c r="K21418" s="9">
        <v>0</v>
      </c>
      <c r="L21418" s="9">
        <v>44.070220947265625</v>
      </c>
    </row>
    <row r="21419" spans="1:12" x14ac:dyDescent="0.25">
      <c r="A21419" s="5" t="str">
        <f t="shared" si="334"/>
        <v>1ZoneSouth Orange County20210</v>
      </c>
      <c r="B21419" s="9">
        <v>1</v>
      </c>
      <c r="C21419" t="s">
        <v>135</v>
      </c>
      <c r="D21419" t="s">
        <v>153</v>
      </c>
      <c r="E21419" s="9">
        <v>2</v>
      </c>
      <c r="F21419" s="9">
        <v>0</v>
      </c>
      <c r="G21419" s="9">
        <v>2</v>
      </c>
      <c r="H21419" s="9">
        <v>10</v>
      </c>
      <c r="I21419" s="9">
        <v>0.48207399249076843</v>
      </c>
      <c r="J21419" s="9">
        <v>0.48207399249076843</v>
      </c>
      <c r="K21419" s="9">
        <v>0</v>
      </c>
      <c r="L21419" s="9">
        <v>47.847137451171875</v>
      </c>
    </row>
    <row r="21420" spans="1:12" x14ac:dyDescent="0.25">
      <c r="A21420" s="5" t="str">
        <f t="shared" si="334"/>
        <v>1ZoneSouth Orange County20211</v>
      </c>
      <c r="B21420" s="9">
        <v>1</v>
      </c>
      <c r="C21420" t="s">
        <v>135</v>
      </c>
      <c r="D21420" t="s">
        <v>153</v>
      </c>
      <c r="E21420" s="9">
        <v>2</v>
      </c>
      <c r="F21420" s="9">
        <v>0</v>
      </c>
      <c r="G21420" s="9">
        <v>2</v>
      </c>
      <c r="H21420" s="9">
        <v>11</v>
      </c>
      <c r="I21420" s="9">
        <v>0.40563768148422241</v>
      </c>
      <c r="J21420" s="9">
        <v>0.40563768148422241</v>
      </c>
      <c r="K21420" s="9">
        <v>0</v>
      </c>
      <c r="L21420" s="9">
        <v>51.249912261962891</v>
      </c>
    </row>
    <row r="21421" spans="1:12" x14ac:dyDescent="0.25">
      <c r="A21421" s="5" t="str">
        <f t="shared" si="334"/>
        <v>1ZoneSouth Orange County20212</v>
      </c>
      <c r="B21421" s="9">
        <v>1</v>
      </c>
      <c r="C21421" t="s">
        <v>135</v>
      </c>
      <c r="D21421" t="s">
        <v>153</v>
      </c>
      <c r="E21421" s="9">
        <v>2</v>
      </c>
      <c r="F21421" s="9">
        <v>0</v>
      </c>
      <c r="G21421" s="9">
        <v>2</v>
      </c>
      <c r="H21421" s="9">
        <v>12</v>
      </c>
      <c r="I21421" s="9">
        <v>0.36988085508346558</v>
      </c>
      <c r="J21421" s="9">
        <v>0.36988085508346558</v>
      </c>
      <c r="K21421" s="9">
        <v>0</v>
      </c>
      <c r="L21421" s="9">
        <v>54.538230895996094</v>
      </c>
    </row>
    <row r="21422" spans="1:12" x14ac:dyDescent="0.25">
      <c r="A21422" s="5" t="str">
        <f t="shared" si="334"/>
        <v>1ZoneSouth Orange County20213</v>
      </c>
      <c r="B21422" s="9">
        <v>1</v>
      </c>
      <c r="C21422" t="s">
        <v>135</v>
      </c>
      <c r="D21422" t="s">
        <v>153</v>
      </c>
      <c r="E21422" s="9">
        <v>2</v>
      </c>
      <c r="F21422" s="9">
        <v>0</v>
      </c>
      <c r="G21422" s="9">
        <v>2</v>
      </c>
      <c r="H21422" s="9">
        <v>13</v>
      </c>
      <c r="I21422" s="9">
        <v>0.33791869878768921</v>
      </c>
      <c r="J21422" s="9">
        <v>0.33791869878768921</v>
      </c>
      <c r="K21422" s="9">
        <v>0</v>
      </c>
      <c r="L21422" s="9">
        <v>56.316436767578125</v>
      </c>
    </row>
    <row r="21423" spans="1:12" x14ac:dyDescent="0.25">
      <c r="A21423" s="5" t="str">
        <f t="shared" si="334"/>
        <v>1ZoneSouth Orange County20214</v>
      </c>
      <c r="B21423" s="9">
        <v>1</v>
      </c>
      <c r="C21423" t="s">
        <v>135</v>
      </c>
      <c r="D21423" t="s">
        <v>153</v>
      </c>
      <c r="E21423" s="9">
        <v>2</v>
      </c>
      <c r="F21423" s="9">
        <v>0</v>
      </c>
      <c r="G21423" s="9">
        <v>2</v>
      </c>
      <c r="H21423" s="9">
        <v>14</v>
      </c>
      <c r="I21423" s="9">
        <v>0.33472526073455811</v>
      </c>
      <c r="J21423" s="9">
        <v>0.33472526073455811</v>
      </c>
      <c r="K21423" s="9">
        <v>0</v>
      </c>
      <c r="L21423" s="9">
        <v>57.792060852050781</v>
      </c>
    </row>
    <row r="21424" spans="1:12" x14ac:dyDescent="0.25">
      <c r="A21424" s="5" t="str">
        <f t="shared" si="334"/>
        <v>1ZoneSouth Orange County20215</v>
      </c>
      <c r="B21424" s="9">
        <v>1</v>
      </c>
      <c r="C21424" t="s">
        <v>135</v>
      </c>
      <c r="D21424" t="s">
        <v>153</v>
      </c>
      <c r="E21424" s="9">
        <v>2</v>
      </c>
      <c r="F21424" s="9">
        <v>0</v>
      </c>
      <c r="G21424" s="9">
        <v>2</v>
      </c>
      <c r="H21424" s="9">
        <v>15</v>
      </c>
      <c r="I21424" s="9">
        <v>0.37856024503707886</v>
      </c>
      <c r="J21424" s="9">
        <v>0.37856024503707886</v>
      </c>
      <c r="K21424" s="9">
        <v>0</v>
      </c>
      <c r="L21424" s="9">
        <v>58.439647674560547</v>
      </c>
    </row>
    <row r="21425" spans="1:12" x14ac:dyDescent="0.25">
      <c r="A21425" s="5" t="str">
        <f t="shared" si="334"/>
        <v>1ZoneSouth Orange County20216</v>
      </c>
      <c r="B21425" s="9">
        <v>1</v>
      </c>
      <c r="C21425" t="s">
        <v>135</v>
      </c>
      <c r="D21425" t="s">
        <v>153</v>
      </c>
      <c r="E21425" s="9">
        <v>2</v>
      </c>
      <c r="F21425" s="9">
        <v>0</v>
      </c>
      <c r="G21425" s="9">
        <v>2</v>
      </c>
      <c r="H21425" s="9">
        <v>16</v>
      </c>
      <c r="I21425" s="9">
        <v>0.48406538367271423</v>
      </c>
      <c r="J21425" s="9">
        <v>0.48406538367271423</v>
      </c>
      <c r="K21425" s="9">
        <v>0</v>
      </c>
      <c r="L21425" s="9">
        <v>58.346179962158203</v>
      </c>
    </row>
    <row r="21426" spans="1:12" x14ac:dyDescent="0.25">
      <c r="A21426" s="5" t="str">
        <f t="shared" si="334"/>
        <v>1ZoneSouth Orange County20217</v>
      </c>
      <c r="B21426" s="9">
        <v>1</v>
      </c>
      <c r="C21426" t="s">
        <v>135</v>
      </c>
      <c r="D21426" t="s">
        <v>153</v>
      </c>
      <c r="E21426" s="9">
        <v>2</v>
      </c>
      <c r="F21426" s="9">
        <v>0</v>
      </c>
      <c r="G21426" s="9">
        <v>2</v>
      </c>
      <c r="H21426" s="9">
        <v>17</v>
      </c>
      <c r="I21426" s="9">
        <v>0.64976435899734497</v>
      </c>
      <c r="J21426" s="9">
        <v>0.64976435899734497</v>
      </c>
      <c r="K21426" s="9">
        <v>0</v>
      </c>
      <c r="L21426" s="9">
        <v>58.053306579589844</v>
      </c>
    </row>
    <row r="21427" spans="1:12" x14ac:dyDescent="0.25">
      <c r="A21427" s="5" t="str">
        <f t="shared" si="334"/>
        <v>1ZoneSouth Orange County20218</v>
      </c>
      <c r="B21427" s="9">
        <v>1</v>
      </c>
      <c r="C21427" t="s">
        <v>135</v>
      </c>
      <c r="D21427" t="s">
        <v>153</v>
      </c>
      <c r="E21427" s="9">
        <v>2</v>
      </c>
      <c r="F21427" s="9">
        <v>0</v>
      </c>
      <c r="G21427" s="9">
        <v>2</v>
      </c>
      <c r="H21427" s="9">
        <v>18</v>
      </c>
      <c r="I21427" s="9">
        <v>0.90265095233917236</v>
      </c>
      <c r="J21427" s="9">
        <v>0.90265095233917236</v>
      </c>
      <c r="K21427" s="9">
        <v>0</v>
      </c>
      <c r="L21427" s="9">
        <v>57.119274139404297</v>
      </c>
    </row>
    <row r="21428" spans="1:12" x14ac:dyDescent="0.25">
      <c r="A21428" s="5" t="str">
        <f t="shared" si="334"/>
        <v>1ZoneSouth Orange County20219</v>
      </c>
      <c r="B21428" s="9">
        <v>1</v>
      </c>
      <c r="C21428" t="s">
        <v>135</v>
      </c>
      <c r="D21428" t="s">
        <v>153</v>
      </c>
      <c r="E21428" s="9">
        <v>2</v>
      </c>
      <c r="F21428" s="9">
        <v>0</v>
      </c>
      <c r="G21428" s="9">
        <v>2</v>
      </c>
      <c r="H21428" s="9">
        <v>19</v>
      </c>
      <c r="I21428" s="9">
        <v>1.0605056285858154</v>
      </c>
      <c r="J21428" s="9">
        <v>1.0605056285858154</v>
      </c>
      <c r="K21428" s="9">
        <v>0</v>
      </c>
      <c r="L21428" s="9">
        <v>55.222335815429688</v>
      </c>
    </row>
    <row r="21429" spans="1:12" x14ac:dyDescent="0.25">
      <c r="A21429" s="5" t="str">
        <f t="shared" si="334"/>
        <v>1ZoneSouth Orange County20220</v>
      </c>
      <c r="B21429" s="9">
        <v>1</v>
      </c>
      <c r="C21429" t="s">
        <v>135</v>
      </c>
      <c r="D21429" t="s">
        <v>153</v>
      </c>
      <c r="E21429" s="9">
        <v>2</v>
      </c>
      <c r="F21429" s="9">
        <v>0</v>
      </c>
      <c r="G21429" s="9">
        <v>2</v>
      </c>
      <c r="H21429" s="9">
        <v>20</v>
      </c>
      <c r="I21429" s="9">
        <v>1.0800957679748535</v>
      </c>
      <c r="J21429" s="9">
        <v>1.0800957679748535</v>
      </c>
      <c r="K21429" s="9">
        <v>0</v>
      </c>
      <c r="L21429" s="9">
        <v>53.642871856689453</v>
      </c>
    </row>
    <row r="21430" spans="1:12" x14ac:dyDescent="0.25">
      <c r="A21430" s="5" t="str">
        <f t="shared" si="334"/>
        <v>1ZoneSouth Orange County20221</v>
      </c>
      <c r="B21430" s="9">
        <v>1</v>
      </c>
      <c r="C21430" t="s">
        <v>135</v>
      </c>
      <c r="D21430" t="s">
        <v>153</v>
      </c>
      <c r="E21430" s="9">
        <v>2</v>
      </c>
      <c r="F21430" s="9">
        <v>0</v>
      </c>
      <c r="G21430" s="9">
        <v>2</v>
      </c>
      <c r="H21430" s="9">
        <v>21</v>
      </c>
      <c r="I21430" s="9">
        <v>1.0619552135467529</v>
      </c>
      <c r="J21430" s="9">
        <v>1.0619552135467529</v>
      </c>
      <c r="K21430" s="9">
        <v>0</v>
      </c>
      <c r="L21430" s="9">
        <v>52.696964263916016</v>
      </c>
    </row>
    <row r="21431" spans="1:12" x14ac:dyDescent="0.25">
      <c r="A21431" s="5" t="str">
        <f t="shared" si="334"/>
        <v>1ZoneSouth Orange County20222</v>
      </c>
      <c r="B21431" s="9">
        <v>1</v>
      </c>
      <c r="C21431" t="s">
        <v>135</v>
      </c>
      <c r="D21431" t="s">
        <v>153</v>
      </c>
      <c r="E21431" s="9">
        <v>2</v>
      </c>
      <c r="F21431" s="9">
        <v>0</v>
      </c>
      <c r="G21431" s="9">
        <v>2</v>
      </c>
      <c r="H21431" s="9">
        <v>22</v>
      </c>
      <c r="I21431" s="9">
        <v>1.0246148109436035</v>
      </c>
      <c r="J21431" s="9">
        <v>1.0246148109436035</v>
      </c>
      <c r="K21431" s="9">
        <v>0</v>
      </c>
      <c r="L21431" s="9">
        <v>51.420833587646484</v>
      </c>
    </row>
    <row r="21432" spans="1:12" x14ac:dyDescent="0.25">
      <c r="A21432" s="5" t="str">
        <f t="shared" si="334"/>
        <v>1ZoneSouth Orange County20223</v>
      </c>
      <c r="B21432" s="9">
        <v>1</v>
      </c>
      <c r="C21432" t="s">
        <v>135</v>
      </c>
      <c r="D21432" t="s">
        <v>153</v>
      </c>
      <c r="E21432" s="9">
        <v>2</v>
      </c>
      <c r="F21432" s="9">
        <v>0</v>
      </c>
      <c r="G21432" s="9">
        <v>2</v>
      </c>
      <c r="H21432" s="9">
        <v>23</v>
      </c>
      <c r="I21432" s="9">
        <v>1.0226724147796631</v>
      </c>
      <c r="J21432" s="9">
        <v>1.0226724147796631</v>
      </c>
      <c r="K21432" s="9">
        <v>0</v>
      </c>
      <c r="L21432" s="9">
        <v>50.094913482666016</v>
      </c>
    </row>
    <row r="21433" spans="1:12" x14ac:dyDescent="0.25">
      <c r="A21433" s="5" t="str">
        <f t="shared" si="334"/>
        <v>1ZoneSouth Orange County20224</v>
      </c>
      <c r="B21433" s="9">
        <v>1</v>
      </c>
      <c r="C21433" t="s">
        <v>135</v>
      </c>
      <c r="D21433" t="s">
        <v>153</v>
      </c>
      <c r="E21433" s="9">
        <v>2</v>
      </c>
      <c r="F21433" s="9">
        <v>0</v>
      </c>
      <c r="G21433" s="9">
        <v>2</v>
      </c>
      <c r="H21433" s="9">
        <v>24</v>
      </c>
      <c r="I21433" s="9">
        <v>0.91332948207855225</v>
      </c>
      <c r="J21433" s="9">
        <v>0.91332948207855225</v>
      </c>
      <c r="K21433" s="9">
        <v>0</v>
      </c>
      <c r="L21433" s="9">
        <v>48.953323364257813</v>
      </c>
    </row>
    <row r="21434" spans="1:12" x14ac:dyDescent="0.25">
      <c r="A21434" s="5" t="str">
        <f t="shared" si="334"/>
        <v>1ZoneSouth Orange County20101</v>
      </c>
      <c r="B21434" s="9">
        <v>1</v>
      </c>
      <c r="C21434" t="s">
        <v>135</v>
      </c>
      <c r="D21434" t="s">
        <v>153</v>
      </c>
      <c r="E21434" s="9">
        <v>2</v>
      </c>
      <c r="F21434" s="9">
        <v>0</v>
      </c>
      <c r="G21434" s="9">
        <v>10</v>
      </c>
      <c r="H21434" s="9">
        <v>1</v>
      </c>
      <c r="I21434" s="9">
        <v>0.79800111055374146</v>
      </c>
      <c r="J21434" s="9">
        <v>0.79800111055374146</v>
      </c>
      <c r="K21434" s="9">
        <v>0</v>
      </c>
      <c r="L21434" s="9">
        <v>52.538444519042969</v>
      </c>
    </row>
    <row r="21435" spans="1:12" x14ac:dyDescent="0.25">
      <c r="A21435" s="5" t="str">
        <f t="shared" si="334"/>
        <v>1ZoneSouth Orange County20102</v>
      </c>
      <c r="B21435" s="9">
        <v>1</v>
      </c>
      <c r="C21435" t="s">
        <v>135</v>
      </c>
      <c r="D21435" t="s">
        <v>153</v>
      </c>
      <c r="E21435" s="9">
        <v>2</v>
      </c>
      <c r="F21435" s="9">
        <v>0</v>
      </c>
      <c r="G21435" s="9">
        <v>10</v>
      </c>
      <c r="H21435" s="9">
        <v>2</v>
      </c>
      <c r="I21435" s="9">
        <v>0.71106874942779541</v>
      </c>
      <c r="J21435" s="9">
        <v>0.71106874942779541</v>
      </c>
      <c r="K21435" s="9">
        <v>0</v>
      </c>
      <c r="L21435" s="9">
        <v>52.437957763671875</v>
      </c>
    </row>
    <row r="21436" spans="1:12" x14ac:dyDescent="0.25">
      <c r="A21436" s="5" t="str">
        <f t="shared" si="334"/>
        <v>1ZoneSouth Orange County20103</v>
      </c>
      <c r="B21436" s="9">
        <v>1</v>
      </c>
      <c r="C21436" t="s">
        <v>135</v>
      </c>
      <c r="D21436" t="s">
        <v>153</v>
      </c>
      <c r="E21436" s="9">
        <v>2</v>
      </c>
      <c r="F21436" s="9">
        <v>0</v>
      </c>
      <c r="G21436" s="9">
        <v>10</v>
      </c>
      <c r="H21436" s="9">
        <v>3</v>
      </c>
      <c r="I21436" s="9">
        <v>0.64602112770080566</v>
      </c>
      <c r="J21436" s="9">
        <v>0.64602112770080566</v>
      </c>
      <c r="K21436" s="9">
        <v>0</v>
      </c>
      <c r="L21436" s="9">
        <v>52.371994018554688</v>
      </c>
    </row>
    <row r="21437" spans="1:12" x14ac:dyDescent="0.25">
      <c r="A21437" s="5" t="str">
        <f t="shared" si="334"/>
        <v>1ZoneSouth Orange County20104</v>
      </c>
      <c r="B21437" s="9">
        <v>1</v>
      </c>
      <c r="C21437" t="s">
        <v>135</v>
      </c>
      <c r="D21437" t="s">
        <v>153</v>
      </c>
      <c r="E21437" s="9">
        <v>2</v>
      </c>
      <c r="F21437" s="9">
        <v>0</v>
      </c>
      <c r="G21437" s="9">
        <v>10</v>
      </c>
      <c r="H21437" s="9">
        <v>4</v>
      </c>
      <c r="I21437" s="9">
        <v>0.60288149118423462</v>
      </c>
      <c r="J21437" s="9">
        <v>0.60288149118423462</v>
      </c>
      <c r="K21437" s="9">
        <v>0</v>
      </c>
      <c r="L21437" s="9">
        <v>51.553619384765625</v>
      </c>
    </row>
    <row r="21438" spans="1:12" x14ac:dyDescent="0.25">
      <c r="A21438" s="5" t="str">
        <f t="shared" si="334"/>
        <v>1ZoneSouth Orange County20105</v>
      </c>
      <c r="B21438" s="9">
        <v>1</v>
      </c>
      <c r="C21438" t="s">
        <v>135</v>
      </c>
      <c r="D21438" t="s">
        <v>153</v>
      </c>
      <c r="E21438" s="9">
        <v>2</v>
      </c>
      <c r="F21438" s="9">
        <v>0</v>
      </c>
      <c r="G21438" s="9">
        <v>10</v>
      </c>
      <c r="H21438" s="9">
        <v>5</v>
      </c>
      <c r="I21438" s="9">
        <v>0.58685809373855591</v>
      </c>
      <c r="J21438" s="9">
        <v>0.58685809373855591</v>
      </c>
      <c r="K21438" s="9">
        <v>0</v>
      </c>
      <c r="L21438" s="9">
        <v>50.722972869873047</v>
      </c>
    </row>
    <row r="21439" spans="1:12" x14ac:dyDescent="0.25">
      <c r="A21439" s="5" t="str">
        <f t="shared" si="334"/>
        <v>1ZoneSouth Orange County20106</v>
      </c>
      <c r="B21439" s="9">
        <v>1</v>
      </c>
      <c r="C21439" t="s">
        <v>135</v>
      </c>
      <c r="D21439" t="s">
        <v>153</v>
      </c>
      <c r="E21439" s="9">
        <v>2</v>
      </c>
      <c r="F21439" s="9">
        <v>0</v>
      </c>
      <c r="G21439" s="9">
        <v>10</v>
      </c>
      <c r="H21439" s="9">
        <v>6</v>
      </c>
      <c r="I21439" s="9">
        <v>0.60475683212280273</v>
      </c>
      <c r="J21439" s="9">
        <v>0.60475683212280273</v>
      </c>
      <c r="K21439" s="9">
        <v>0</v>
      </c>
      <c r="L21439" s="9">
        <v>49.489852905273438</v>
      </c>
    </row>
    <row r="21440" spans="1:12" x14ac:dyDescent="0.25">
      <c r="A21440" s="5" t="str">
        <f t="shared" si="334"/>
        <v>1ZoneSouth Orange County20107</v>
      </c>
      <c r="B21440" s="9">
        <v>1</v>
      </c>
      <c r="C21440" t="s">
        <v>135</v>
      </c>
      <c r="D21440" t="s">
        <v>153</v>
      </c>
      <c r="E21440" s="9">
        <v>2</v>
      </c>
      <c r="F21440" s="9">
        <v>0</v>
      </c>
      <c r="G21440" s="9">
        <v>10</v>
      </c>
      <c r="H21440" s="9">
        <v>7</v>
      </c>
      <c r="I21440" s="9">
        <v>0.69009268283843994</v>
      </c>
      <c r="J21440" s="9">
        <v>0.69009268283843994</v>
      </c>
      <c r="K21440" s="9">
        <v>0</v>
      </c>
      <c r="L21440" s="9">
        <v>49.172439575195313</v>
      </c>
    </row>
    <row r="21441" spans="1:12" x14ac:dyDescent="0.25">
      <c r="A21441" s="5" t="str">
        <f t="shared" si="334"/>
        <v>1ZoneSouth Orange County20108</v>
      </c>
      <c r="B21441" s="9">
        <v>1</v>
      </c>
      <c r="C21441" t="s">
        <v>135</v>
      </c>
      <c r="D21441" t="s">
        <v>153</v>
      </c>
      <c r="E21441" s="9">
        <v>2</v>
      </c>
      <c r="F21441" s="9">
        <v>0</v>
      </c>
      <c r="G21441" s="9">
        <v>10</v>
      </c>
      <c r="H21441" s="9">
        <v>8</v>
      </c>
      <c r="I21441" s="9">
        <v>0.71782988309860229</v>
      </c>
      <c r="J21441" s="9">
        <v>0.71782988309860229</v>
      </c>
      <c r="K21441" s="9">
        <v>0</v>
      </c>
      <c r="L21441" s="9">
        <v>48.98095703125</v>
      </c>
    </row>
    <row r="21442" spans="1:12" x14ac:dyDescent="0.25">
      <c r="A21442" s="5" t="str">
        <f t="shared" si="334"/>
        <v>1ZoneSouth Orange County20109</v>
      </c>
      <c r="B21442" s="9">
        <v>1</v>
      </c>
      <c r="C21442" t="s">
        <v>135</v>
      </c>
      <c r="D21442" t="s">
        <v>153</v>
      </c>
      <c r="E21442" s="9">
        <v>2</v>
      </c>
      <c r="F21442" s="9">
        <v>0</v>
      </c>
      <c r="G21442" s="9">
        <v>10</v>
      </c>
      <c r="H21442" s="9">
        <v>9</v>
      </c>
      <c r="I21442" s="9">
        <v>0.57749950885772705</v>
      </c>
      <c r="J21442" s="9">
        <v>0.57749950885772705</v>
      </c>
      <c r="K21442" s="9">
        <v>0</v>
      </c>
      <c r="L21442" s="9">
        <v>49.502681732177734</v>
      </c>
    </row>
    <row r="21443" spans="1:12" x14ac:dyDescent="0.25">
      <c r="A21443" s="5" t="str">
        <f t="shared" ref="A21443:A21506" si="335">B21443&amp;C21443&amp;D21443&amp;E21443&amp;F21443&amp;G21443&amp;H21443</f>
        <v>1ZoneSouth Orange County201010</v>
      </c>
      <c r="B21443" s="9">
        <v>1</v>
      </c>
      <c r="C21443" t="s">
        <v>135</v>
      </c>
      <c r="D21443" t="s">
        <v>153</v>
      </c>
      <c r="E21443" s="9">
        <v>2</v>
      </c>
      <c r="F21443" s="9">
        <v>0</v>
      </c>
      <c r="G21443" s="9">
        <v>10</v>
      </c>
      <c r="H21443" s="9">
        <v>10</v>
      </c>
      <c r="I21443" s="9">
        <v>0.46063640713691711</v>
      </c>
      <c r="J21443" s="9">
        <v>0.46063640713691711</v>
      </c>
      <c r="K21443" s="9">
        <v>0</v>
      </c>
      <c r="L21443" s="9">
        <v>50.742034912109375</v>
      </c>
    </row>
    <row r="21444" spans="1:12" x14ac:dyDescent="0.25">
      <c r="A21444" s="5" t="str">
        <f t="shared" si="335"/>
        <v>1ZoneSouth Orange County201011</v>
      </c>
      <c r="B21444" s="9">
        <v>1</v>
      </c>
      <c r="C21444" t="s">
        <v>135</v>
      </c>
      <c r="D21444" t="s">
        <v>153</v>
      </c>
      <c r="E21444" s="9">
        <v>2</v>
      </c>
      <c r="F21444" s="9">
        <v>0</v>
      </c>
      <c r="G21444" s="9">
        <v>10</v>
      </c>
      <c r="H21444" s="9">
        <v>11</v>
      </c>
      <c r="I21444" s="9">
        <v>0.38533180952072144</v>
      </c>
      <c r="J21444" s="9">
        <v>0.38533180952072144</v>
      </c>
      <c r="K21444" s="9">
        <v>0</v>
      </c>
      <c r="L21444" s="9">
        <v>51.357997894287109</v>
      </c>
    </row>
    <row r="21445" spans="1:12" x14ac:dyDescent="0.25">
      <c r="A21445" s="5" t="str">
        <f t="shared" si="335"/>
        <v>1ZoneSouth Orange County201012</v>
      </c>
      <c r="B21445" s="9">
        <v>1</v>
      </c>
      <c r="C21445" t="s">
        <v>135</v>
      </c>
      <c r="D21445" t="s">
        <v>153</v>
      </c>
      <c r="E21445" s="9">
        <v>2</v>
      </c>
      <c r="F21445" s="9">
        <v>0</v>
      </c>
      <c r="G21445" s="9">
        <v>10</v>
      </c>
      <c r="H21445" s="9">
        <v>12</v>
      </c>
      <c r="I21445" s="9">
        <v>0.34557941555976868</v>
      </c>
      <c r="J21445" s="9">
        <v>0.34557941555976868</v>
      </c>
      <c r="K21445" s="9">
        <v>0</v>
      </c>
      <c r="L21445" s="9">
        <v>52.516372680664063</v>
      </c>
    </row>
    <row r="21446" spans="1:12" x14ac:dyDescent="0.25">
      <c r="A21446" s="5" t="str">
        <f t="shared" si="335"/>
        <v>1ZoneSouth Orange County201013</v>
      </c>
      <c r="B21446" s="9">
        <v>1</v>
      </c>
      <c r="C21446" t="s">
        <v>135</v>
      </c>
      <c r="D21446" t="s">
        <v>153</v>
      </c>
      <c r="E21446" s="9">
        <v>2</v>
      </c>
      <c r="F21446" s="9">
        <v>0</v>
      </c>
      <c r="G21446" s="9">
        <v>10</v>
      </c>
      <c r="H21446" s="9">
        <v>13</v>
      </c>
      <c r="I21446" s="9">
        <v>0.32018426060676575</v>
      </c>
      <c r="J21446" s="9">
        <v>0.32018426060676575</v>
      </c>
      <c r="K21446" s="9">
        <v>0</v>
      </c>
      <c r="L21446" s="9">
        <v>53.302810668945313</v>
      </c>
    </row>
    <row r="21447" spans="1:12" x14ac:dyDescent="0.25">
      <c r="A21447" s="5" t="str">
        <f t="shared" si="335"/>
        <v>1ZoneSouth Orange County201014</v>
      </c>
      <c r="B21447" s="9">
        <v>1</v>
      </c>
      <c r="C21447" t="s">
        <v>135</v>
      </c>
      <c r="D21447" t="s">
        <v>153</v>
      </c>
      <c r="E21447" s="9">
        <v>2</v>
      </c>
      <c r="F21447" s="9">
        <v>0</v>
      </c>
      <c r="G21447" s="9">
        <v>10</v>
      </c>
      <c r="H21447" s="9">
        <v>14</v>
      </c>
      <c r="I21447" s="9">
        <v>0.3211723268032074</v>
      </c>
      <c r="J21447" s="9">
        <v>0.3211723268032074</v>
      </c>
      <c r="K21447" s="9">
        <v>0</v>
      </c>
      <c r="L21447" s="9">
        <v>54.371974945068359</v>
      </c>
    </row>
    <row r="21448" spans="1:12" x14ac:dyDescent="0.25">
      <c r="A21448" s="5" t="str">
        <f t="shared" si="335"/>
        <v>1ZoneSouth Orange County201015</v>
      </c>
      <c r="B21448" s="9">
        <v>1</v>
      </c>
      <c r="C21448" t="s">
        <v>135</v>
      </c>
      <c r="D21448" t="s">
        <v>153</v>
      </c>
      <c r="E21448" s="9">
        <v>2</v>
      </c>
      <c r="F21448" s="9">
        <v>0</v>
      </c>
      <c r="G21448" s="9">
        <v>10</v>
      </c>
      <c r="H21448" s="9">
        <v>15</v>
      </c>
      <c r="I21448" s="9">
        <v>0.36279606819152832</v>
      </c>
      <c r="J21448" s="9">
        <v>0.36279606819152832</v>
      </c>
      <c r="K21448" s="9">
        <v>0</v>
      </c>
      <c r="L21448" s="9">
        <v>55.169719696044922</v>
      </c>
    </row>
    <row r="21449" spans="1:12" x14ac:dyDescent="0.25">
      <c r="A21449" s="5" t="str">
        <f t="shared" si="335"/>
        <v>1ZoneSouth Orange County201016</v>
      </c>
      <c r="B21449" s="9">
        <v>1</v>
      </c>
      <c r="C21449" t="s">
        <v>135</v>
      </c>
      <c r="D21449" t="s">
        <v>153</v>
      </c>
      <c r="E21449" s="9">
        <v>2</v>
      </c>
      <c r="F21449" s="9">
        <v>0</v>
      </c>
      <c r="G21449" s="9">
        <v>10</v>
      </c>
      <c r="H21449" s="9">
        <v>16</v>
      </c>
      <c r="I21449" s="9">
        <v>0.46218493580818176</v>
      </c>
      <c r="J21449" s="9">
        <v>0.46218493580818176</v>
      </c>
      <c r="K21449" s="9">
        <v>0</v>
      </c>
      <c r="L21449" s="9">
        <v>56.356861114501953</v>
      </c>
    </row>
    <row r="21450" spans="1:12" x14ac:dyDescent="0.25">
      <c r="A21450" s="5" t="str">
        <f t="shared" si="335"/>
        <v>1ZoneSouth Orange County201017</v>
      </c>
      <c r="B21450" s="9">
        <v>1</v>
      </c>
      <c r="C21450" t="s">
        <v>135</v>
      </c>
      <c r="D21450" t="s">
        <v>153</v>
      </c>
      <c r="E21450" s="9">
        <v>2</v>
      </c>
      <c r="F21450" s="9">
        <v>0</v>
      </c>
      <c r="G21450" s="9">
        <v>10</v>
      </c>
      <c r="H21450" s="9">
        <v>17</v>
      </c>
      <c r="I21450" s="9">
        <v>0.61764812469482422</v>
      </c>
      <c r="J21450" s="9">
        <v>0.61764812469482422</v>
      </c>
      <c r="K21450" s="9">
        <v>0</v>
      </c>
      <c r="L21450" s="9">
        <v>58.099075317382813</v>
      </c>
    </row>
    <row r="21451" spans="1:12" x14ac:dyDescent="0.25">
      <c r="A21451" s="5" t="str">
        <f t="shared" si="335"/>
        <v>1ZoneSouth Orange County201018</v>
      </c>
      <c r="B21451" s="9">
        <v>1</v>
      </c>
      <c r="C21451" t="s">
        <v>135</v>
      </c>
      <c r="D21451" t="s">
        <v>153</v>
      </c>
      <c r="E21451" s="9">
        <v>2</v>
      </c>
      <c r="F21451" s="9">
        <v>0</v>
      </c>
      <c r="G21451" s="9">
        <v>10</v>
      </c>
      <c r="H21451" s="9">
        <v>18</v>
      </c>
      <c r="I21451" s="9">
        <v>0.85965007543563843</v>
      </c>
      <c r="J21451" s="9">
        <v>0.85965007543563843</v>
      </c>
      <c r="K21451" s="9">
        <v>0</v>
      </c>
      <c r="L21451" s="9">
        <v>57.990715026855469</v>
      </c>
    </row>
    <row r="21452" spans="1:12" x14ac:dyDescent="0.25">
      <c r="A21452" s="5" t="str">
        <f t="shared" si="335"/>
        <v>1ZoneSouth Orange County201019</v>
      </c>
      <c r="B21452" s="9">
        <v>1</v>
      </c>
      <c r="C21452" t="s">
        <v>135</v>
      </c>
      <c r="D21452" t="s">
        <v>153</v>
      </c>
      <c r="E21452" s="9">
        <v>2</v>
      </c>
      <c r="F21452" s="9">
        <v>0</v>
      </c>
      <c r="G21452" s="9">
        <v>10</v>
      </c>
      <c r="H21452" s="9">
        <v>19</v>
      </c>
      <c r="I21452" s="9">
        <v>1.0155444145202637</v>
      </c>
      <c r="J21452" s="9">
        <v>1.0155444145202637</v>
      </c>
      <c r="K21452" s="9">
        <v>0</v>
      </c>
      <c r="L21452" s="9">
        <v>56.885585784912109</v>
      </c>
    </row>
    <row r="21453" spans="1:12" x14ac:dyDescent="0.25">
      <c r="A21453" s="5" t="str">
        <f t="shared" si="335"/>
        <v>1ZoneSouth Orange County201020</v>
      </c>
      <c r="B21453" s="9">
        <v>1</v>
      </c>
      <c r="C21453" t="s">
        <v>135</v>
      </c>
      <c r="D21453" t="s">
        <v>153</v>
      </c>
      <c r="E21453" s="9">
        <v>2</v>
      </c>
      <c r="F21453" s="9">
        <v>0</v>
      </c>
      <c r="G21453" s="9">
        <v>10</v>
      </c>
      <c r="H21453" s="9">
        <v>20</v>
      </c>
      <c r="I21453" s="9">
        <v>1.0504264831542969</v>
      </c>
      <c r="J21453" s="9">
        <v>1.0504264831542969</v>
      </c>
      <c r="K21453" s="9">
        <v>0</v>
      </c>
      <c r="L21453" s="9">
        <v>55.584739685058594</v>
      </c>
    </row>
    <row r="21454" spans="1:12" x14ac:dyDescent="0.25">
      <c r="A21454" s="5" t="str">
        <f t="shared" si="335"/>
        <v>1ZoneSouth Orange County201021</v>
      </c>
      <c r="B21454" s="9">
        <v>1</v>
      </c>
      <c r="C21454" t="s">
        <v>135</v>
      </c>
      <c r="D21454" t="s">
        <v>153</v>
      </c>
      <c r="E21454" s="9">
        <v>2</v>
      </c>
      <c r="F21454" s="9">
        <v>0</v>
      </c>
      <c r="G21454" s="9">
        <v>10</v>
      </c>
      <c r="H21454" s="9">
        <v>21</v>
      </c>
      <c r="I21454" s="9">
        <v>1.0393637418746948</v>
      </c>
      <c r="J21454" s="9">
        <v>1.0393637418746948</v>
      </c>
      <c r="K21454" s="9">
        <v>0</v>
      </c>
      <c r="L21454" s="9">
        <v>54.895687103271484</v>
      </c>
    </row>
    <row r="21455" spans="1:12" x14ac:dyDescent="0.25">
      <c r="A21455" s="5" t="str">
        <f t="shared" si="335"/>
        <v>1ZoneSouth Orange County201022</v>
      </c>
      <c r="B21455" s="9">
        <v>1</v>
      </c>
      <c r="C21455" t="s">
        <v>135</v>
      </c>
      <c r="D21455" t="s">
        <v>153</v>
      </c>
      <c r="E21455" s="9">
        <v>2</v>
      </c>
      <c r="F21455" s="9">
        <v>0</v>
      </c>
      <c r="G21455" s="9">
        <v>10</v>
      </c>
      <c r="H21455" s="9">
        <v>22</v>
      </c>
      <c r="I21455" s="9">
        <v>0.99980056285858154</v>
      </c>
      <c r="J21455" s="9">
        <v>0.99980056285858154</v>
      </c>
      <c r="K21455" s="9">
        <v>0</v>
      </c>
      <c r="L21455" s="9">
        <v>54.167282104492188</v>
      </c>
    </row>
    <row r="21456" spans="1:12" x14ac:dyDescent="0.25">
      <c r="A21456" s="5" t="str">
        <f t="shared" si="335"/>
        <v>1ZoneSouth Orange County201023</v>
      </c>
      <c r="B21456" s="9">
        <v>1</v>
      </c>
      <c r="C21456" t="s">
        <v>135</v>
      </c>
      <c r="D21456" t="s">
        <v>153</v>
      </c>
      <c r="E21456" s="9">
        <v>2</v>
      </c>
      <c r="F21456" s="9">
        <v>0</v>
      </c>
      <c r="G21456" s="9">
        <v>10</v>
      </c>
      <c r="H21456" s="9">
        <v>23</v>
      </c>
      <c r="I21456" s="9">
        <v>0.996925950050354</v>
      </c>
      <c r="J21456" s="9">
        <v>0.996925950050354</v>
      </c>
      <c r="K21456" s="9">
        <v>0</v>
      </c>
      <c r="L21456" s="9">
        <v>53.280025482177734</v>
      </c>
    </row>
    <row r="21457" spans="1:12" x14ac:dyDescent="0.25">
      <c r="A21457" s="5" t="str">
        <f t="shared" si="335"/>
        <v>1ZoneSouth Orange County201024</v>
      </c>
      <c r="B21457" s="9">
        <v>1</v>
      </c>
      <c r="C21457" t="s">
        <v>135</v>
      </c>
      <c r="D21457" t="s">
        <v>153</v>
      </c>
      <c r="E21457" s="9">
        <v>2</v>
      </c>
      <c r="F21457" s="9">
        <v>0</v>
      </c>
      <c r="G21457" s="9">
        <v>10</v>
      </c>
      <c r="H21457" s="9">
        <v>24</v>
      </c>
      <c r="I21457" s="9">
        <v>0.88781428337097168</v>
      </c>
      <c r="J21457" s="9">
        <v>0.88781428337097168</v>
      </c>
      <c r="K21457" s="9">
        <v>0</v>
      </c>
      <c r="L21457" s="9">
        <v>52.427436828613281</v>
      </c>
    </row>
    <row r="21458" spans="1:12" x14ac:dyDescent="0.25">
      <c r="A21458" s="5" t="str">
        <f t="shared" si="335"/>
        <v>1ZoneSouth Orange County2121</v>
      </c>
      <c r="B21458" s="9">
        <v>1</v>
      </c>
      <c r="C21458" t="s">
        <v>135</v>
      </c>
      <c r="D21458" t="s">
        <v>153</v>
      </c>
      <c r="E21458" s="9">
        <v>2</v>
      </c>
      <c r="F21458" s="9">
        <v>1</v>
      </c>
      <c r="G21458" s="9">
        <v>2</v>
      </c>
      <c r="H21458" s="9">
        <v>1</v>
      </c>
      <c r="I21458" s="9">
        <v>0.82193738222122192</v>
      </c>
      <c r="J21458" s="9">
        <v>0.82193738222122192</v>
      </c>
      <c r="K21458" s="9">
        <v>0</v>
      </c>
      <c r="L21458" s="9">
        <v>47.05328369140625</v>
      </c>
    </row>
    <row r="21459" spans="1:12" x14ac:dyDescent="0.25">
      <c r="A21459" s="5" t="str">
        <f t="shared" si="335"/>
        <v>1ZoneSouth Orange County2122</v>
      </c>
      <c r="B21459" s="9">
        <v>1</v>
      </c>
      <c r="C21459" t="s">
        <v>135</v>
      </c>
      <c r="D21459" t="s">
        <v>153</v>
      </c>
      <c r="E21459" s="9">
        <v>2</v>
      </c>
      <c r="F21459" s="9">
        <v>1</v>
      </c>
      <c r="G21459" s="9">
        <v>2</v>
      </c>
      <c r="H21459" s="9">
        <v>2</v>
      </c>
      <c r="I21459" s="9">
        <v>0.7353823184967041</v>
      </c>
      <c r="J21459" s="9">
        <v>0.7353823184967041</v>
      </c>
      <c r="K21459" s="9">
        <v>0</v>
      </c>
      <c r="L21459" s="9">
        <v>46.759204864501953</v>
      </c>
    </row>
    <row r="21460" spans="1:12" x14ac:dyDescent="0.25">
      <c r="A21460" s="5" t="str">
        <f t="shared" si="335"/>
        <v>1ZoneSouth Orange County2123</v>
      </c>
      <c r="B21460" s="9">
        <v>1</v>
      </c>
      <c r="C21460" t="s">
        <v>135</v>
      </c>
      <c r="D21460" t="s">
        <v>153</v>
      </c>
      <c r="E21460" s="9">
        <v>2</v>
      </c>
      <c r="F21460" s="9">
        <v>1</v>
      </c>
      <c r="G21460" s="9">
        <v>2</v>
      </c>
      <c r="H21460" s="9">
        <v>3</v>
      </c>
      <c r="I21460" s="9">
        <v>0.67182409763336182</v>
      </c>
      <c r="J21460" s="9">
        <v>0.67182409763336182</v>
      </c>
      <c r="K21460" s="9">
        <v>0</v>
      </c>
      <c r="L21460" s="9">
        <v>46.21405029296875</v>
      </c>
    </row>
    <row r="21461" spans="1:12" x14ac:dyDescent="0.25">
      <c r="A21461" s="5" t="str">
        <f t="shared" si="335"/>
        <v>1ZoneSouth Orange County2124</v>
      </c>
      <c r="B21461" s="9">
        <v>1</v>
      </c>
      <c r="C21461" t="s">
        <v>135</v>
      </c>
      <c r="D21461" t="s">
        <v>153</v>
      </c>
      <c r="E21461" s="9">
        <v>2</v>
      </c>
      <c r="F21461" s="9">
        <v>1</v>
      </c>
      <c r="G21461" s="9">
        <v>2</v>
      </c>
      <c r="H21461" s="9">
        <v>4</v>
      </c>
      <c r="I21461" s="9">
        <v>0.63036179542541504</v>
      </c>
      <c r="J21461" s="9">
        <v>0.63036179542541504</v>
      </c>
      <c r="K21461" s="9">
        <v>0</v>
      </c>
      <c r="L21461" s="9">
        <v>45.447162628173828</v>
      </c>
    </row>
    <row r="21462" spans="1:12" x14ac:dyDescent="0.25">
      <c r="A21462" s="5" t="str">
        <f t="shared" si="335"/>
        <v>1ZoneSouth Orange County2125</v>
      </c>
      <c r="B21462" s="9">
        <v>1</v>
      </c>
      <c r="C21462" t="s">
        <v>135</v>
      </c>
      <c r="D21462" t="s">
        <v>153</v>
      </c>
      <c r="E21462" s="9">
        <v>2</v>
      </c>
      <c r="F21462" s="9">
        <v>1</v>
      </c>
      <c r="G21462" s="9">
        <v>2</v>
      </c>
      <c r="H21462" s="9">
        <v>5</v>
      </c>
      <c r="I21462" s="9">
        <v>0.61703085899353027</v>
      </c>
      <c r="J21462" s="9">
        <v>0.61703085899353027</v>
      </c>
      <c r="K21462" s="9">
        <v>0</v>
      </c>
      <c r="L21462" s="9">
        <v>44.601600646972656</v>
      </c>
    </row>
    <row r="21463" spans="1:12" x14ac:dyDescent="0.25">
      <c r="A21463" s="5" t="str">
        <f t="shared" si="335"/>
        <v>1ZoneSouth Orange County2126</v>
      </c>
      <c r="B21463" s="9">
        <v>1</v>
      </c>
      <c r="C21463" t="s">
        <v>135</v>
      </c>
      <c r="D21463" t="s">
        <v>153</v>
      </c>
      <c r="E21463" s="9">
        <v>2</v>
      </c>
      <c r="F21463" s="9">
        <v>1</v>
      </c>
      <c r="G21463" s="9">
        <v>2</v>
      </c>
      <c r="H21463" s="9">
        <v>6</v>
      </c>
      <c r="I21463" s="9">
        <v>0.63799673318862915</v>
      </c>
      <c r="J21463" s="9">
        <v>0.63799673318862915</v>
      </c>
      <c r="K21463" s="9">
        <v>0</v>
      </c>
      <c r="L21463" s="9">
        <v>43.629348754882813</v>
      </c>
    </row>
    <row r="21464" spans="1:12" x14ac:dyDescent="0.25">
      <c r="A21464" s="5" t="str">
        <f t="shared" si="335"/>
        <v>1ZoneSouth Orange County2127</v>
      </c>
      <c r="B21464" s="9">
        <v>1</v>
      </c>
      <c r="C21464" t="s">
        <v>135</v>
      </c>
      <c r="D21464" t="s">
        <v>153</v>
      </c>
      <c r="E21464" s="9">
        <v>2</v>
      </c>
      <c r="F21464" s="9">
        <v>1</v>
      </c>
      <c r="G21464" s="9">
        <v>2</v>
      </c>
      <c r="H21464" s="9">
        <v>7</v>
      </c>
      <c r="I21464" s="9">
        <v>0.72682619094848633</v>
      </c>
      <c r="J21464" s="9">
        <v>0.72682619094848633</v>
      </c>
      <c r="K21464" s="9">
        <v>0</v>
      </c>
      <c r="L21464" s="9">
        <v>43.179084777832031</v>
      </c>
    </row>
    <row r="21465" spans="1:12" x14ac:dyDescent="0.25">
      <c r="A21465" s="5" t="str">
        <f t="shared" si="335"/>
        <v>1ZoneSouth Orange County2128</v>
      </c>
      <c r="B21465" s="9">
        <v>1</v>
      </c>
      <c r="C21465" t="s">
        <v>135</v>
      </c>
      <c r="D21465" t="s">
        <v>153</v>
      </c>
      <c r="E21465" s="9">
        <v>2</v>
      </c>
      <c r="F21465" s="9">
        <v>1</v>
      </c>
      <c r="G21465" s="9">
        <v>2</v>
      </c>
      <c r="H21465" s="9">
        <v>8</v>
      </c>
      <c r="I21465" s="9">
        <v>0.75115305185317993</v>
      </c>
      <c r="J21465" s="9">
        <v>0.75115305185317993</v>
      </c>
      <c r="K21465" s="9">
        <v>0</v>
      </c>
      <c r="L21465" s="9">
        <v>43.324478149414063</v>
      </c>
    </row>
    <row r="21466" spans="1:12" x14ac:dyDescent="0.25">
      <c r="A21466" s="5" t="str">
        <f t="shared" si="335"/>
        <v>1ZoneSouth Orange County2129</v>
      </c>
      <c r="B21466" s="9">
        <v>1</v>
      </c>
      <c r="C21466" t="s">
        <v>135</v>
      </c>
      <c r="D21466" t="s">
        <v>153</v>
      </c>
      <c r="E21466" s="9">
        <v>2</v>
      </c>
      <c r="F21466" s="9">
        <v>1</v>
      </c>
      <c r="G21466" s="9">
        <v>2</v>
      </c>
      <c r="H21466" s="9">
        <v>9</v>
      </c>
      <c r="I21466" s="9">
        <v>0.60493576526641846</v>
      </c>
      <c r="J21466" s="9">
        <v>0.60493576526641846</v>
      </c>
      <c r="K21466" s="9">
        <v>0</v>
      </c>
      <c r="L21466" s="9">
        <v>44.952022552490234</v>
      </c>
    </row>
    <row r="21467" spans="1:12" x14ac:dyDescent="0.25">
      <c r="A21467" s="5" t="str">
        <f t="shared" si="335"/>
        <v>1ZoneSouth Orange County21210</v>
      </c>
      <c r="B21467" s="9">
        <v>1</v>
      </c>
      <c r="C21467" t="s">
        <v>135</v>
      </c>
      <c r="D21467" t="s">
        <v>153</v>
      </c>
      <c r="E21467" s="9">
        <v>2</v>
      </c>
      <c r="F21467" s="9">
        <v>1</v>
      </c>
      <c r="G21467" s="9">
        <v>2</v>
      </c>
      <c r="H21467" s="9">
        <v>10</v>
      </c>
      <c r="I21467" s="9">
        <v>0.48449549078941345</v>
      </c>
      <c r="J21467" s="9">
        <v>0.48449549078941345</v>
      </c>
      <c r="K21467" s="9">
        <v>0</v>
      </c>
      <c r="L21467" s="9">
        <v>47.930660247802734</v>
      </c>
    </row>
    <row r="21468" spans="1:12" x14ac:dyDescent="0.25">
      <c r="A21468" s="5" t="str">
        <f t="shared" si="335"/>
        <v>1ZoneSouth Orange County21211</v>
      </c>
      <c r="B21468" s="9">
        <v>1</v>
      </c>
      <c r="C21468" t="s">
        <v>135</v>
      </c>
      <c r="D21468" t="s">
        <v>153</v>
      </c>
      <c r="E21468" s="9">
        <v>2</v>
      </c>
      <c r="F21468" s="9">
        <v>1</v>
      </c>
      <c r="G21468" s="9">
        <v>2</v>
      </c>
      <c r="H21468" s="9">
        <v>11</v>
      </c>
      <c r="I21468" s="9">
        <v>0.40793135762214661</v>
      </c>
      <c r="J21468" s="9">
        <v>0.40793135762214661</v>
      </c>
      <c r="K21468" s="9">
        <v>0</v>
      </c>
      <c r="L21468" s="9">
        <v>50.806636810302734</v>
      </c>
    </row>
    <row r="21469" spans="1:12" x14ac:dyDescent="0.25">
      <c r="A21469" s="5" t="str">
        <f t="shared" si="335"/>
        <v>1ZoneSouth Orange County21212</v>
      </c>
      <c r="B21469" s="9">
        <v>1</v>
      </c>
      <c r="C21469" t="s">
        <v>135</v>
      </c>
      <c r="D21469" t="s">
        <v>153</v>
      </c>
      <c r="E21469" s="9">
        <v>2</v>
      </c>
      <c r="F21469" s="9">
        <v>1</v>
      </c>
      <c r="G21469" s="9">
        <v>2</v>
      </c>
      <c r="H21469" s="9">
        <v>12</v>
      </c>
      <c r="I21469" s="9">
        <v>0.37262582778930664</v>
      </c>
      <c r="J21469" s="9">
        <v>0.37262582778930664</v>
      </c>
      <c r="K21469" s="9">
        <v>0</v>
      </c>
      <c r="L21469" s="9">
        <v>53.189346313476563</v>
      </c>
    </row>
    <row r="21470" spans="1:12" x14ac:dyDescent="0.25">
      <c r="A21470" s="5" t="str">
        <f t="shared" si="335"/>
        <v>1ZoneSouth Orange County21213</v>
      </c>
      <c r="B21470" s="9">
        <v>1</v>
      </c>
      <c r="C21470" t="s">
        <v>135</v>
      </c>
      <c r="D21470" t="s">
        <v>153</v>
      </c>
      <c r="E21470" s="9">
        <v>2</v>
      </c>
      <c r="F21470" s="9">
        <v>1</v>
      </c>
      <c r="G21470" s="9">
        <v>2</v>
      </c>
      <c r="H21470" s="9">
        <v>13</v>
      </c>
      <c r="I21470" s="9">
        <v>0.33992192149162292</v>
      </c>
      <c r="J21470" s="9">
        <v>0.33992192149162292</v>
      </c>
      <c r="K21470" s="9">
        <v>0</v>
      </c>
      <c r="L21470" s="9">
        <v>54.662471771240234</v>
      </c>
    </row>
    <row r="21471" spans="1:12" x14ac:dyDescent="0.25">
      <c r="A21471" s="5" t="str">
        <f t="shared" si="335"/>
        <v>1ZoneSouth Orange County21214</v>
      </c>
      <c r="B21471" s="9">
        <v>1</v>
      </c>
      <c r="C21471" t="s">
        <v>135</v>
      </c>
      <c r="D21471" t="s">
        <v>153</v>
      </c>
      <c r="E21471" s="9">
        <v>2</v>
      </c>
      <c r="F21471" s="9">
        <v>1</v>
      </c>
      <c r="G21471" s="9">
        <v>2</v>
      </c>
      <c r="H21471" s="9">
        <v>14</v>
      </c>
      <c r="I21471" s="9">
        <v>0.33625611662864685</v>
      </c>
      <c r="J21471" s="9">
        <v>0.33625611662864685</v>
      </c>
      <c r="K21471" s="9">
        <v>0</v>
      </c>
      <c r="L21471" s="9">
        <v>55.850936889648438</v>
      </c>
    </row>
    <row r="21472" spans="1:12" x14ac:dyDescent="0.25">
      <c r="A21472" s="5" t="str">
        <f t="shared" si="335"/>
        <v>1ZoneSouth Orange County21215</v>
      </c>
      <c r="B21472" s="9">
        <v>1</v>
      </c>
      <c r="C21472" t="s">
        <v>135</v>
      </c>
      <c r="D21472" t="s">
        <v>153</v>
      </c>
      <c r="E21472" s="9">
        <v>2</v>
      </c>
      <c r="F21472" s="9">
        <v>1</v>
      </c>
      <c r="G21472" s="9">
        <v>2</v>
      </c>
      <c r="H21472" s="9">
        <v>15</v>
      </c>
      <c r="I21472" s="9">
        <v>0.38034090399742126</v>
      </c>
      <c r="J21472" s="9">
        <v>0.38034090399742126</v>
      </c>
      <c r="K21472" s="9">
        <v>0</v>
      </c>
      <c r="L21472" s="9">
        <v>56.974098205566406</v>
      </c>
    </row>
    <row r="21473" spans="1:12" x14ac:dyDescent="0.25">
      <c r="A21473" s="5" t="str">
        <f t="shared" si="335"/>
        <v>1ZoneSouth Orange County21216</v>
      </c>
      <c r="B21473" s="9">
        <v>1</v>
      </c>
      <c r="C21473" t="s">
        <v>135</v>
      </c>
      <c r="D21473" t="s">
        <v>153</v>
      </c>
      <c r="E21473" s="9">
        <v>2</v>
      </c>
      <c r="F21473" s="9">
        <v>1</v>
      </c>
      <c r="G21473" s="9">
        <v>2</v>
      </c>
      <c r="H21473" s="9">
        <v>16</v>
      </c>
      <c r="I21473" s="9">
        <v>0.48653692007064819</v>
      </c>
      <c r="J21473" s="9">
        <v>0.48653692007064819</v>
      </c>
      <c r="K21473" s="9">
        <v>0</v>
      </c>
      <c r="L21473" s="9">
        <v>57.606494903564453</v>
      </c>
    </row>
    <row r="21474" spans="1:12" x14ac:dyDescent="0.25">
      <c r="A21474" s="5" t="str">
        <f t="shared" si="335"/>
        <v>1ZoneSouth Orange County21217</v>
      </c>
      <c r="B21474" s="9">
        <v>1</v>
      </c>
      <c r="C21474" t="s">
        <v>135</v>
      </c>
      <c r="D21474" t="s">
        <v>153</v>
      </c>
      <c r="E21474" s="9">
        <v>2</v>
      </c>
      <c r="F21474" s="9">
        <v>1</v>
      </c>
      <c r="G21474" s="9">
        <v>2</v>
      </c>
      <c r="H21474" s="9">
        <v>17</v>
      </c>
      <c r="I21474" s="9">
        <v>0.65339207649230957</v>
      </c>
      <c r="J21474" s="9">
        <v>0.65339207649230957</v>
      </c>
      <c r="K21474" s="9">
        <v>0</v>
      </c>
      <c r="L21474" s="9">
        <v>57.271793365478516</v>
      </c>
    </row>
    <row r="21475" spans="1:12" x14ac:dyDescent="0.25">
      <c r="A21475" s="5" t="str">
        <f t="shared" si="335"/>
        <v>1ZoneSouth Orange County21218</v>
      </c>
      <c r="B21475" s="9">
        <v>1</v>
      </c>
      <c r="C21475" t="s">
        <v>135</v>
      </c>
      <c r="D21475" t="s">
        <v>153</v>
      </c>
      <c r="E21475" s="9">
        <v>2</v>
      </c>
      <c r="F21475" s="9">
        <v>1</v>
      </c>
      <c r="G21475" s="9">
        <v>2</v>
      </c>
      <c r="H21475" s="9">
        <v>18</v>
      </c>
      <c r="I21475" s="9">
        <v>0.90750813484191895</v>
      </c>
      <c r="J21475" s="9">
        <v>0.90750813484191895</v>
      </c>
      <c r="K21475" s="9">
        <v>0</v>
      </c>
      <c r="L21475" s="9">
        <v>56.399768829345703</v>
      </c>
    </row>
    <row r="21476" spans="1:12" x14ac:dyDescent="0.25">
      <c r="A21476" s="5" t="str">
        <f t="shared" si="335"/>
        <v>1ZoneSouth Orange County21219</v>
      </c>
      <c r="B21476" s="9">
        <v>1</v>
      </c>
      <c r="C21476" t="s">
        <v>135</v>
      </c>
      <c r="D21476" t="s">
        <v>153</v>
      </c>
      <c r="E21476" s="9">
        <v>2</v>
      </c>
      <c r="F21476" s="9">
        <v>1</v>
      </c>
      <c r="G21476" s="9">
        <v>2</v>
      </c>
      <c r="H21476" s="9">
        <v>19</v>
      </c>
      <c r="I21476" s="9">
        <v>1.0655843019485474</v>
      </c>
      <c r="J21476" s="9">
        <v>1.0655843019485474</v>
      </c>
      <c r="K21476" s="9">
        <v>0</v>
      </c>
      <c r="L21476" s="9">
        <v>54.570724487304688</v>
      </c>
    </row>
    <row r="21477" spans="1:12" x14ac:dyDescent="0.25">
      <c r="A21477" s="5" t="str">
        <f t="shared" si="335"/>
        <v>1ZoneSouth Orange County21220</v>
      </c>
      <c r="B21477" s="9">
        <v>1</v>
      </c>
      <c r="C21477" t="s">
        <v>135</v>
      </c>
      <c r="D21477" t="s">
        <v>153</v>
      </c>
      <c r="E21477" s="9">
        <v>2</v>
      </c>
      <c r="F21477" s="9">
        <v>1</v>
      </c>
      <c r="G21477" s="9">
        <v>2</v>
      </c>
      <c r="H21477" s="9">
        <v>20</v>
      </c>
      <c r="I21477" s="9">
        <v>1.0834470987319946</v>
      </c>
      <c r="J21477" s="9">
        <v>1.0834470987319946</v>
      </c>
      <c r="K21477" s="9">
        <v>0</v>
      </c>
      <c r="L21477" s="9">
        <v>53.36663818359375</v>
      </c>
    </row>
    <row r="21478" spans="1:12" x14ac:dyDescent="0.25">
      <c r="A21478" s="5" t="str">
        <f t="shared" si="335"/>
        <v>1ZoneSouth Orange County21221</v>
      </c>
      <c r="B21478" s="9">
        <v>1</v>
      </c>
      <c r="C21478" t="s">
        <v>135</v>
      </c>
      <c r="D21478" t="s">
        <v>153</v>
      </c>
      <c r="E21478" s="9">
        <v>2</v>
      </c>
      <c r="F21478" s="9">
        <v>1</v>
      </c>
      <c r="G21478" s="9">
        <v>2</v>
      </c>
      <c r="H21478" s="9">
        <v>21</v>
      </c>
      <c r="I21478" s="9">
        <v>1.064507007598877</v>
      </c>
      <c r="J21478" s="9">
        <v>1.064507007598877</v>
      </c>
      <c r="K21478" s="9">
        <v>0</v>
      </c>
      <c r="L21478" s="9">
        <v>52.506511688232422</v>
      </c>
    </row>
    <row r="21479" spans="1:12" x14ac:dyDescent="0.25">
      <c r="A21479" s="5" t="str">
        <f t="shared" si="335"/>
        <v>1ZoneSouth Orange County21222</v>
      </c>
      <c r="B21479" s="9">
        <v>1</v>
      </c>
      <c r="C21479" t="s">
        <v>135</v>
      </c>
      <c r="D21479" t="s">
        <v>153</v>
      </c>
      <c r="E21479" s="9">
        <v>2</v>
      </c>
      <c r="F21479" s="9">
        <v>1</v>
      </c>
      <c r="G21479" s="9">
        <v>2</v>
      </c>
      <c r="H21479" s="9">
        <v>22</v>
      </c>
      <c r="I21479" s="9">
        <v>1.027417778968811</v>
      </c>
      <c r="J21479" s="9">
        <v>1.027417778968811</v>
      </c>
      <c r="K21479" s="9">
        <v>0</v>
      </c>
      <c r="L21479" s="9">
        <v>51.601791381835938</v>
      </c>
    </row>
    <row r="21480" spans="1:12" x14ac:dyDescent="0.25">
      <c r="A21480" s="5" t="str">
        <f t="shared" si="335"/>
        <v>1ZoneSouth Orange County21223</v>
      </c>
      <c r="B21480" s="9">
        <v>1</v>
      </c>
      <c r="C21480" t="s">
        <v>135</v>
      </c>
      <c r="D21480" t="s">
        <v>153</v>
      </c>
      <c r="E21480" s="9">
        <v>2</v>
      </c>
      <c r="F21480" s="9">
        <v>1</v>
      </c>
      <c r="G21480" s="9">
        <v>2</v>
      </c>
      <c r="H21480" s="9">
        <v>23</v>
      </c>
      <c r="I21480" s="9">
        <v>1.0255805253982544</v>
      </c>
      <c r="J21480" s="9">
        <v>1.0255805253982544</v>
      </c>
      <c r="K21480" s="9">
        <v>0</v>
      </c>
      <c r="L21480" s="9">
        <v>50.422527313232422</v>
      </c>
    </row>
    <row r="21481" spans="1:12" x14ac:dyDescent="0.25">
      <c r="A21481" s="5" t="str">
        <f t="shared" si="335"/>
        <v>1ZoneSouth Orange County21224</v>
      </c>
      <c r="B21481" s="9">
        <v>1</v>
      </c>
      <c r="C21481" t="s">
        <v>135</v>
      </c>
      <c r="D21481" t="s">
        <v>153</v>
      </c>
      <c r="E21481" s="9">
        <v>2</v>
      </c>
      <c r="F21481" s="9">
        <v>1</v>
      </c>
      <c r="G21481" s="9">
        <v>2</v>
      </c>
      <c r="H21481" s="9">
        <v>24</v>
      </c>
      <c r="I21481" s="9">
        <v>0.91621154546737671</v>
      </c>
      <c r="J21481" s="9">
        <v>0.91621154546737671</v>
      </c>
      <c r="K21481" s="9">
        <v>0</v>
      </c>
      <c r="L21481" s="9">
        <v>49.084346771240234</v>
      </c>
    </row>
    <row r="21482" spans="1:12" x14ac:dyDescent="0.25">
      <c r="A21482" s="5" t="str">
        <f t="shared" si="335"/>
        <v>1ZoneSouth Orange County21101</v>
      </c>
      <c r="B21482" s="9">
        <v>1</v>
      </c>
      <c r="C21482" t="s">
        <v>135</v>
      </c>
      <c r="D21482" t="s">
        <v>153</v>
      </c>
      <c r="E21482" s="9">
        <v>2</v>
      </c>
      <c r="F21482" s="9">
        <v>1</v>
      </c>
      <c r="G21482" s="9">
        <v>10</v>
      </c>
      <c r="H21482" s="9">
        <v>1</v>
      </c>
      <c r="I21482" s="9">
        <v>1.0625087022781372</v>
      </c>
      <c r="J21482" s="9">
        <v>1.0625087022781372</v>
      </c>
      <c r="K21482" s="9">
        <v>0</v>
      </c>
      <c r="L21482" s="9">
        <v>70.343666076660156</v>
      </c>
    </row>
    <row r="21483" spans="1:12" x14ac:dyDescent="0.25">
      <c r="A21483" s="5" t="str">
        <f t="shared" si="335"/>
        <v>1ZoneSouth Orange County21102</v>
      </c>
      <c r="B21483" s="9">
        <v>1</v>
      </c>
      <c r="C21483" t="s">
        <v>135</v>
      </c>
      <c r="D21483" t="s">
        <v>153</v>
      </c>
      <c r="E21483" s="9">
        <v>2</v>
      </c>
      <c r="F21483" s="9">
        <v>1</v>
      </c>
      <c r="G21483" s="9">
        <v>10</v>
      </c>
      <c r="H21483" s="9">
        <v>2</v>
      </c>
      <c r="I21483" s="9">
        <v>0.87420034408569336</v>
      </c>
      <c r="J21483" s="9">
        <v>0.87420034408569336</v>
      </c>
      <c r="K21483" s="9">
        <v>0</v>
      </c>
      <c r="L21483" s="9">
        <v>68.323509216308594</v>
      </c>
    </row>
    <row r="21484" spans="1:12" x14ac:dyDescent="0.25">
      <c r="A21484" s="5" t="str">
        <f t="shared" si="335"/>
        <v>1ZoneSouth Orange County21103</v>
      </c>
      <c r="B21484" s="9">
        <v>1</v>
      </c>
      <c r="C21484" t="s">
        <v>135</v>
      </c>
      <c r="D21484" t="s">
        <v>153</v>
      </c>
      <c r="E21484" s="9">
        <v>2</v>
      </c>
      <c r="F21484" s="9">
        <v>1</v>
      </c>
      <c r="G21484" s="9">
        <v>10</v>
      </c>
      <c r="H21484" s="9">
        <v>3</v>
      </c>
      <c r="I21484" s="9">
        <v>0.74829119443893433</v>
      </c>
      <c r="J21484" s="9">
        <v>0.74829119443893433</v>
      </c>
      <c r="K21484" s="9">
        <v>0</v>
      </c>
      <c r="L21484" s="9">
        <v>67.293975830078125</v>
      </c>
    </row>
    <row r="21485" spans="1:12" x14ac:dyDescent="0.25">
      <c r="A21485" s="5" t="str">
        <f t="shared" si="335"/>
        <v>1ZoneSouth Orange County21104</v>
      </c>
      <c r="B21485" s="9">
        <v>1</v>
      </c>
      <c r="C21485" t="s">
        <v>135</v>
      </c>
      <c r="D21485" t="s">
        <v>153</v>
      </c>
      <c r="E21485" s="9">
        <v>2</v>
      </c>
      <c r="F21485" s="9">
        <v>1</v>
      </c>
      <c r="G21485" s="9">
        <v>10</v>
      </c>
      <c r="H21485" s="9">
        <v>4</v>
      </c>
      <c r="I21485" s="9">
        <v>0.65434533357620239</v>
      </c>
      <c r="J21485" s="9">
        <v>0.65434533357620239</v>
      </c>
      <c r="K21485" s="9">
        <v>0</v>
      </c>
      <c r="L21485" s="9">
        <v>65.836532592773438</v>
      </c>
    </row>
    <row r="21486" spans="1:12" x14ac:dyDescent="0.25">
      <c r="A21486" s="5" t="str">
        <f t="shared" si="335"/>
        <v>1ZoneSouth Orange County21105</v>
      </c>
      <c r="B21486" s="9">
        <v>1</v>
      </c>
      <c r="C21486" t="s">
        <v>135</v>
      </c>
      <c r="D21486" t="s">
        <v>153</v>
      </c>
      <c r="E21486" s="9">
        <v>2</v>
      </c>
      <c r="F21486" s="9">
        <v>1</v>
      </c>
      <c r="G21486" s="9">
        <v>10</v>
      </c>
      <c r="H21486" s="9">
        <v>5</v>
      </c>
      <c r="I21486" s="9">
        <v>0.58747833967208862</v>
      </c>
      <c r="J21486" s="9">
        <v>0.58747833967208862</v>
      </c>
      <c r="K21486" s="9">
        <v>0</v>
      </c>
      <c r="L21486" s="9">
        <v>64.888748168945313</v>
      </c>
    </row>
    <row r="21487" spans="1:12" x14ac:dyDescent="0.25">
      <c r="A21487" s="5" t="str">
        <f t="shared" si="335"/>
        <v>1ZoneSouth Orange County21106</v>
      </c>
      <c r="B21487" s="9">
        <v>1</v>
      </c>
      <c r="C21487" t="s">
        <v>135</v>
      </c>
      <c r="D21487" t="s">
        <v>153</v>
      </c>
      <c r="E21487" s="9">
        <v>2</v>
      </c>
      <c r="F21487" s="9">
        <v>1</v>
      </c>
      <c r="G21487" s="9">
        <v>10</v>
      </c>
      <c r="H21487" s="9">
        <v>6</v>
      </c>
      <c r="I21487" s="9">
        <v>0.55484354496002197</v>
      </c>
      <c r="J21487" s="9">
        <v>0.55484354496002197</v>
      </c>
      <c r="K21487" s="9">
        <v>0</v>
      </c>
      <c r="L21487" s="9">
        <v>63.844715118408203</v>
      </c>
    </row>
    <row r="21488" spans="1:12" x14ac:dyDescent="0.25">
      <c r="A21488" s="5" t="str">
        <f t="shared" si="335"/>
        <v>1ZoneSouth Orange County21107</v>
      </c>
      <c r="B21488" s="9">
        <v>1</v>
      </c>
      <c r="C21488" t="s">
        <v>135</v>
      </c>
      <c r="D21488" t="s">
        <v>153</v>
      </c>
      <c r="E21488" s="9">
        <v>2</v>
      </c>
      <c r="F21488" s="9">
        <v>1</v>
      </c>
      <c r="G21488" s="9">
        <v>10</v>
      </c>
      <c r="H21488" s="9">
        <v>7</v>
      </c>
      <c r="I21488" s="9">
        <v>0.57764291763305664</v>
      </c>
      <c r="J21488" s="9">
        <v>0.57764291763305664</v>
      </c>
      <c r="K21488" s="9">
        <v>0</v>
      </c>
      <c r="L21488" s="9">
        <v>64.533256530761719</v>
      </c>
    </row>
    <row r="21489" spans="1:12" x14ac:dyDescent="0.25">
      <c r="A21489" s="5" t="str">
        <f t="shared" si="335"/>
        <v>1ZoneSouth Orange County21108</v>
      </c>
      <c r="B21489" s="9">
        <v>1</v>
      </c>
      <c r="C21489" t="s">
        <v>135</v>
      </c>
      <c r="D21489" t="s">
        <v>153</v>
      </c>
      <c r="E21489" s="9">
        <v>2</v>
      </c>
      <c r="F21489" s="9">
        <v>1</v>
      </c>
      <c r="G21489" s="9">
        <v>10</v>
      </c>
      <c r="H21489" s="9">
        <v>8</v>
      </c>
      <c r="I21489" s="9">
        <v>0.59239518642425537</v>
      </c>
      <c r="J21489" s="9">
        <v>0.59239518642425537</v>
      </c>
      <c r="K21489" s="9">
        <v>0</v>
      </c>
      <c r="L21489" s="9">
        <v>65.050323486328125</v>
      </c>
    </row>
    <row r="21490" spans="1:12" x14ac:dyDescent="0.25">
      <c r="A21490" s="5" t="str">
        <f t="shared" si="335"/>
        <v>1ZoneSouth Orange County21109</v>
      </c>
      <c r="B21490" s="9">
        <v>1</v>
      </c>
      <c r="C21490" t="s">
        <v>135</v>
      </c>
      <c r="D21490" t="s">
        <v>153</v>
      </c>
      <c r="E21490" s="9">
        <v>2</v>
      </c>
      <c r="F21490" s="9">
        <v>1</v>
      </c>
      <c r="G21490" s="9">
        <v>10</v>
      </c>
      <c r="H21490" s="9">
        <v>9</v>
      </c>
      <c r="I21490" s="9">
        <v>0.49128705263137817</v>
      </c>
      <c r="J21490" s="9">
        <v>0.49128705263137817</v>
      </c>
      <c r="K21490" s="9">
        <v>0</v>
      </c>
      <c r="L21490" s="9">
        <v>65.831954956054688</v>
      </c>
    </row>
    <row r="21491" spans="1:12" x14ac:dyDescent="0.25">
      <c r="A21491" s="5" t="str">
        <f t="shared" si="335"/>
        <v>1ZoneSouth Orange County211010</v>
      </c>
      <c r="B21491" s="9">
        <v>1</v>
      </c>
      <c r="C21491" t="s">
        <v>135</v>
      </c>
      <c r="D21491" t="s">
        <v>153</v>
      </c>
      <c r="E21491" s="9">
        <v>2</v>
      </c>
      <c r="F21491" s="9">
        <v>1</v>
      </c>
      <c r="G21491" s="9">
        <v>10</v>
      </c>
      <c r="H21491" s="9">
        <v>10</v>
      </c>
      <c r="I21491" s="9">
        <v>0.48923414945602417</v>
      </c>
      <c r="J21491" s="9">
        <v>0.48923414945602417</v>
      </c>
      <c r="K21491" s="9">
        <v>0</v>
      </c>
      <c r="L21491" s="9">
        <v>71.300804138183594</v>
      </c>
    </row>
    <row r="21492" spans="1:12" x14ac:dyDescent="0.25">
      <c r="A21492" s="5" t="str">
        <f t="shared" si="335"/>
        <v>1ZoneSouth Orange County211011</v>
      </c>
      <c r="B21492" s="9">
        <v>1</v>
      </c>
      <c r="C21492" t="s">
        <v>135</v>
      </c>
      <c r="D21492" t="s">
        <v>153</v>
      </c>
      <c r="E21492" s="9">
        <v>2</v>
      </c>
      <c r="F21492" s="9">
        <v>1</v>
      </c>
      <c r="G21492" s="9">
        <v>10</v>
      </c>
      <c r="H21492" s="9">
        <v>11</v>
      </c>
      <c r="I21492" s="9">
        <v>0.45049458742141724</v>
      </c>
      <c r="J21492" s="9">
        <v>0.45049458742141724</v>
      </c>
      <c r="K21492" s="9">
        <v>0</v>
      </c>
      <c r="L21492" s="9">
        <v>76.961502075195313</v>
      </c>
    </row>
    <row r="21493" spans="1:12" x14ac:dyDescent="0.25">
      <c r="A21493" s="5" t="str">
        <f t="shared" si="335"/>
        <v>1ZoneSouth Orange County211012</v>
      </c>
      <c r="B21493" s="9">
        <v>1</v>
      </c>
      <c r="C21493" t="s">
        <v>135</v>
      </c>
      <c r="D21493" t="s">
        <v>153</v>
      </c>
      <c r="E21493" s="9">
        <v>2</v>
      </c>
      <c r="F21493" s="9">
        <v>1</v>
      </c>
      <c r="G21493" s="9">
        <v>10</v>
      </c>
      <c r="H21493" s="9">
        <v>12</v>
      </c>
      <c r="I21493" s="9">
        <v>0.43437221646308899</v>
      </c>
      <c r="J21493" s="9">
        <v>0.43437221646308899</v>
      </c>
      <c r="K21493" s="9">
        <v>0</v>
      </c>
      <c r="L21493" s="9">
        <v>80.21466064453125</v>
      </c>
    </row>
    <row r="21494" spans="1:12" x14ac:dyDescent="0.25">
      <c r="A21494" s="5" t="str">
        <f t="shared" si="335"/>
        <v>1ZoneSouth Orange County211013</v>
      </c>
      <c r="B21494" s="9">
        <v>1</v>
      </c>
      <c r="C21494" t="s">
        <v>135</v>
      </c>
      <c r="D21494" t="s">
        <v>153</v>
      </c>
      <c r="E21494" s="9">
        <v>2</v>
      </c>
      <c r="F21494" s="9">
        <v>1</v>
      </c>
      <c r="G21494" s="9">
        <v>10</v>
      </c>
      <c r="H21494" s="9">
        <v>13</v>
      </c>
      <c r="I21494" s="9">
        <v>0.50067025423049927</v>
      </c>
      <c r="J21494" s="9">
        <v>0.50067025423049927</v>
      </c>
      <c r="K21494" s="9">
        <v>0</v>
      </c>
      <c r="L21494" s="9">
        <v>83.3839111328125</v>
      </c>
    </row>
    <row r="21495" spans="1:12" x14ac:dyDescent="0.25">
      <c r="A21495" s="5" t="str">
        <f t="shared" si="335"/>
        <v>1ZoneSouth Orange County211014</v>
      </c>
      <c r="B21495" s="9">
        <v>1</v>
      </c>
      <c r="C21495" t="s">
        <v>135</v>
      </c>
      <c r="D21495" t="s">
        <v>153</v>
      </c>
      <c r="E21495" s="9">
        <v>2</v>
      </c>
      <c r="F21495" s="9">
        <v>1</v>
      </c>
      <c r="G21495" s="9">
        <v>10</v>
      </c>
      <c r="H21495" s="9">
        <v>14</v>
      </c>
      <c r="I21495" s="9">
        <v>0.62434142827987671</v>
      </c>
      <c r="J21495" s="9">
        <v>0.62434142827987671</v>
      </c>
      <c r="K21495" s="9">
        <v>0</v>
      </c>
      <c r="L21495" s="9">
        <v>85.624282836914063</v>
      </c>
    </row>
    <row r="21496" spans="1:12" x14ac:dyDescent="0.25">
      <c r="A21496" s="5" t="str">
        <f t="shared" si="335"/>
        <v>1ZoneSouth Orange County211015</v>
      </c>
      <c r="B21496" s="9">
        <v>1</v>
      </c>
      <c r="C21496" t="s">
        <v>135</v>
      </c>
      <c r="D21496" t="s">
        <v>153</v>
      </c>
      <c r="E21496" s="9">
        <v>2</v>
      </c>
      <c r="F21496" s="9">
        <v>1</v>
      </c>
      <c r="G21496" s="9">
        <v>10</v>
      </c>
      <c r="H21496" s="9">
        <v>15</v>
      </c>
      <c r="I21496" s="9">
        <v>0.7814023494720459</v>
      </c>
      <c r="J21496" s="9">
        <v>0.7814023494720459</v>
      </c>
      <c r="K21496" s="9">
        <v>0</v>
      </c>
      <c r="L21496" s="9">
        <v>86.442245483398438</v>
      </c>
    </row>
    <row r="21497" spans="1:12" x14ac:dyDescent="0.25">
      <c r="A21497" s="5" t="str">
        <f t="shared" si="335"/>
        <v>1ZoneSouth Orange County211016</v>
      </c>
      <c r="B21497" s="9">
        <v>1</v>
      </c>
      <c r="C21497" t="s">
        <v>135</v>
      </c>
      <c r="D21497" t="s">
        <v>153</v>
      </c>
      <c r="E21497" s="9">
        <v>2</v>
      </c>
      <c r="F21497" s="9">
        <v>1</v>
      </c>
      <c r="G21497" s="9">
        <v>10</v>
      </c>
      <c r="H21497" s="9">
        <v>16</v>
      </c>
      <c r="I21497" s="9">
        <v>0.99148118495941162</v>
      </c>
      <c r="J21497" s="9">
        <v>0.99148118495941162</v>
      </c>
      <c r="K21497" s="9">
        <v>0</v>
      </c>
      <c r="L21497" s="9">
        <v>85.695556640625</v>
      </c>
    </row>
    <row r="21498" spans="1:12" x14ac:dyDescent="0.25">
      <c r="A21498" s="5" t="str">
        <f t="shared" si="335"/>
        <v>1ZoneSouth Orange County211017</v>
      </c>
      <c r="B21498" s="9">
        <v>1</v>
      </c>
      <c r="C21498" t="s">
        <v>135</v>
      </c>
      <c r="D21498" t="s">
        <v>153</v>
      </c>
      <c r="E21498" s="9">
        <v>2</v>
      </c>
      <c r="F21498" s="9">
        <v>1</v>
      </c>
      <c r="G21498" s="9">
        <v>10</v>
      </c>
      <c r="H21498" s="9">
        <v>17</v>
      </c>
      <c r="I21498" s="9">
        <v>1.1850930452346802</v>
      </c>
      <c r="J21498" s="9">
        <v>0.506195068359375</v>
      </c>
      <c r="K21498" s="9">
        <v>1.9848128780722618E-2</v>
      </c>
      <c r="L21498" s="9">
        <v>83.735786437988281</v>
      </c>
    </row>
    <row r="21499" spans="1:12" x14ac:dyDescent="0.25">
      <c r="A21499" s="5" t="str">
        <f t="shared" si="335"/>
        <v>1ZoneSouth Orange County211018</v>
      </c>
      <c r="B21499" s="9">
        <v>1</v>
      </c>
      <c r="C21499" t="s">
        <v>135</v>
      </c>
      <c r="D21499" t="s">
        <v>153</v>
      </c>
      <c r="E21499" s="9">
        <v>2</v>
      </c>
      <c r="F21499" s="9">
        <v>1</v>
      </c>
      <c r="G21499" s="9">
        <v>10</v>
      </c>
      <c r="H21499" s="9">
        <v>18</v>
      </c>
      <c r="I21499" s="9">
        <v>1.3797138929367065</v>
      </c>
      <c r="J21499" s="9">
        <v>0.99034345149993896</v>
      </c>
      <c r="K21499" s="9">
        <v>1.8895098939538002E-2</v>
      </c>
      <c r="L21499" s="9">
        <v>80.814804077148438</v>
      </c>
    </row>
    <row r="21500" spans="1:12" x14ac:dyDescent="0.25">
      <c r="A21500" s="5" t="str">
        <f t="shared" si="335"/>
        <v>1ZoneSouth Orange County211019</v>
      </c>
      <c r="B21500" s="9">
        <v>1</v>
      </c>
      <c r="C21500" t="s">
        <v>135</v>
      </c>
      <c r="D21500" t="s">
        <v>153</v>
      </c>
      <c r="E21500" s="9">
        <v>2</v>
      </c>
      <c r="F21500" s="9">
        <v>1</v>
      </c>
      <c r="G21500" s="9">
        <v>10</v>
      </c>
      <c r="H21500" s="9">
        <v>19</v>
      </c>
      <c r="I21500" s="9">
        <v>1.4746344089508057</v>
      </c>
      <c r="J21500" s="9">
        <v>1.2588449716567993</v>
      </c>
      <c r="K21500" s="9">
        <v>1.8062621355056763E-2</v>
      </c>
      <c r="L21500" s="9">
        <v>76.175865173339844</v>
      </c>
    </row>
    <row r="21501" spans="1:12" x14ac:dyDescent="0.25">
      <c r="A21501" s="5" t="str">
        <f t="shared" si="335"/>
        <v>1ZoneSouth Orange County211020</v>
      </c>
      <c r="B21501" s="9">
        <v>1</v>
      </c>
      <c r="C21501" t="s">
        <v>135</v>
      </c>
      <c r="D21501" t="s">
        <v>153</v>
      </c>
      <c r="E21501" s="9">
        <v>2</v>
      </c>
      <c r="F21501" s="9">
        <v>1</v>
      </c>
      <c r="G21501" s="9">
        <v>10</v>
      </c>
      <c r="H21501" s="9">
        <v>20</v>
      </c>
      <c r="I21501" s="9">
        <v>1.4432268142700195</v>
      </c>
      <c r="J21501" s="9">
        <v>1.2756757736206055</v>
      </c>
      <c r="K21501" s="9">
        <v>1.8643071874976158E-2</v>
      </c>
      <c r="L21501" s="9">
        <v>73.059623718261719</v>
      </c>
    </row>
    <row r="21502" spans="1:12" x14ac:dyDescent="0.25">
      <c r="A21502" s="5" t="str">
        <f t="shared" si="335"/>
        <v>1ZoneSouth Orange County211021</v>
      </c>
      <c r="B21502" s="9">
        <v>1</v>
      </c>
      <c r="C21502" t="s">
        <v>135</v>
      </c>
      <c r="D21502" t="s">
        <v>153</v>
      </c>
      <c r="E21502" s="9">
        <v>2</v>
      </c>
      <c r="F21502" s="9">
        <v>1</v>
      </c>
      <c r="G21502" s="9">
        <v>10</v>
      </c>
      <c r="H21502" s="9">
        <v>21</v>
      </c>
      <c r="I21502" s="9">
        <v>1.4675606489181519</v>
      </c>
      <c r="J21502" s="9">
        <v>1.3107737302780151</v>
      </c>
      <c r="K21502" s="9">
        <v>2.1967457607388496E-2</v>
      </c>
      <c r="L21502" s="9">
        <v>71.488792419433594</v>
      </c>
    </row>
    <row r="21503" spans="1:12" x14ac:dyDescent="0.25">
      <c r="A21503" s="5" t="str">
        <f t="shared" si="335"/>
        <v>1ZoneSouth Orange County211022</v>
      </c>
      <c r="B21503" s="9">
        <v>1</v>
      </c>
      <c r="C21503" t="s">
        <v>135</v>
      </c>
      <c r="D21503" t="s">
        <v>153</v>
      </c>
      <c r="E21503" s="9">
        <v>2</v>
      </c>
      <c r="F21503" s="9">
        <v>1</v>
      </c>
      <c r="G21503" s="9">
        <v>10</v>
      </c>
      <c r="H21503" s="9">
        <v>22</v>
      </c>
      <c r="I21503" s="9">
        <v>1.4486767053604126</v>
      </c>
      <c r="J21503" s="9">
        <v>1.6756808757781982</v>
      </c>
      <c r="K21503" s="9">
        <v>1.8472909927368164E-2</v>
      </c>
      <c r="L21503" s="9">
        <v>70.162956237792969</v>
      </c>
    </row>
    <row r="21504" spans="1:12" x14ac:dyDescent="0.25">
      <c r="A21504" s="5" t="str">
        <f t="shared" si="335"/>
        <v>1ZoneSouth Orange County211023</v>
      </c>
      <c r="B21504" s="9">
        <v>1</v>
      </c>
      <c r="C21504" t="s">
        <v>135</v>
      </c>
      <c r="D21504" t="s">
        <v>153</v>
      </c>
      <c r="E21504" s="9">
        <v>2</v>
      </c>
      <c r="F21504" s="9">
        <v>1</v>
      </c>
      <c r="G21504" s="9">
        <v>10</v>
      </c>
      <c r="H21504" s="9">
        <v>23</v>
      </c>
      <c r="I21504" s="9">
        <v>1.3907673358917236</v>
      </c>
      <c r="J21504" s="9">
        <v>1.4365257024765015</v>
      </c>
      <c r="K21504" s="9">
        <v>2.1388877183198929E-2</v>
      </c>
      <c r="L21504" s="9">
        <v>67.761444091796875</v>
      </c>
    </row>
    <row r="21505" spans="1:12" x14ac:dyDescent="0.25">
      <c r="A21505" s="5" t="str">
        <f t="shared" si="335"/>
        <v>1ZoneSouth Orange County211024</v>
      </c>
      <c r="B21505" s="9">
        <v>1</v>
      </c>
      <c r="C21505" t="s">
        <v>135</v>
      </c>
      <c r="D21505" t="s">
        <v>153</v>
      </c>
      <c r="E21505" s="9">
        <v>2</v>
      </c>
      <c r="F21505" s="9">
        <v>1</v>
      </c>
      <c r="G21505" s="9">
        <v>10</v>
      </c>
      <c r="H21505" s="9">
        <v>24</v>
      </c>
      <c r="I21505" s="9">
        <v>1.1715400218963623</v>
      </c>
      <c r="J21505" s="9">
        <v>1.194677472114563</v>
      </c>
      <c r="K21505" s="9">
        <v>2.1153625100851059E-2</v>
      </c>
      <c r="L21505" s="9">
        <v>66.148193359375</v>
      </c>
    </row>
    <row r="21506" spans="1:12" x14ac:dyDescent="0.25">
      <c r="A21506" s="5" t="str">
        <f t="shared" si="335"/>
        <v>1ZoneSouth Orange County3021</v>
      </c>
      <c r="B21506" s="9">
        <v>1</v>
      </c>
      <c r="C21506" t="s">
        <v>135</v>
      </c>
      <c r="D21506" t="s">
        <v>153</v>
      </c>
      <c r="E21506" s="9">
        <v>3</v>
      </c>
      <c r="F21506" s="9">
        <v>0</v>
      </c>
      <c r="G21506" s="9">
        <v>2</v>
      </c>
      <c r="H21506" s="9">
        <v>1</v>
      </c>
      <c r="I21506" s="9">
        <v>0.74451947212219238</v>
      </c>
      <c r="J21506" s="9">
        <v>0.74451947212219238</v>
      </c>
      <c r="K21506" s="9">
        <v>0</v>
      </c>
      <c r="L21506" s="9">
        <v>60.3123779296875</v>
      </c>
    </row>
    <row r="21507" spans="1:12" x14ac:dyDescent="0.25">
      <c r="A21507" s="5" t="str">
        <f t="shared" ref="A21507:A21570" si="336">B21507&amp;C21507&amp;D21507&amp;E21507&amp;F21507&amp;G21507&amp;H21507</f>
        <v>1ZoneSouth Orange County3022</v>
      </c>
      <c r="B21507" s="9">
        <v>1</v>
      </c>
      <c r="C21507" t="s">
        <v>135</v>
      </c>
      <c r="D21507" t="s">
        <v>153</v>
      </c>
      <c r="E21507" s="9">
        <v>3</v>
      </c>
      <c r="F21507" s="9">
        <v>0</v>
      </c>
      <c r="G21507" s="9">
        <v>2</v>
      </c>
      <c r="H21507" s="9">
        <v>2</v>
      </c>
      <c r="I21507" s="9">
        <v>0.65424638986587524</v>
      </c>
      <c r="J21507" s="9">
        <v>0.65424638986587524</v>
      </c>
      <c r="K21507" s="9">
        <v>0</v>
      </c>
      <c r="L21507" s="9">
        <v>58.950248718261719</v>
      </c>
    </row>
    <row r="21508" spans="1:12" x14ac:dyDescent="0.25">
      <c r="A21508" s="5" t="str">
        <f t="shared" si="336"/>
        <v>1ZoneSouth Orange County3023</v>
      </c>
      <c r="B21508" s="9">
        <v>1</v>
      </c>
      <c r="C21508" t="s">
        <v>135</v>
      </c>
      <c r="D21508" t="s">
        <v>153</v>
      </c>
      <c r="E21508" s="9">
        <v>3</v>
      </c>
      <c r="F21508" s="9">
        <v>0</v>
      </c>
      <c r="G21508" s="9">
        <v>2</v>
      </c>
      <c r="H21508" s="9">
        <v>3</v>
      </c>
      <c r="I21508" s="9">
        <v>0.58186370134353638</v>
      </c>
      <c r="J21508" s="9">
        <v>0.58186370134353638</v>
      </c>
      <c r="K21508" s="9">
        <v>0</v>
      </c>
      <c r="L21508" s="9">
        <v>57.415267944335938</v>
      </c>
    </row>
    <row r="21509" spans="1:12" x14ac:dyDescent="0.25">
      <c r="A21509" s="5" t="str">
        <f t="shared" si="336"/>
        <v>1ZoneSouth Orange County3024</v>
      </c>
      <c r="B21509" s="9">
        <v>1</v>
      </c>
      <c r="C21509" t="s">
        <v>135</v>
      </c>
      <c r="D21509" t="s">
        <v>153</v>
      </c>
      <c r="E21509" s="9">
        <v>3</v>
      </c>
      <c r="F21509" s="9">
        <v>0</v>
      </c>
      <c r="G21509" s="9">
        <v>2</v>
      </c>
      <c r="H21509" s="9">
        <v>4</v>
      </c>
      <c r="I21509" s="9">
        <v>0.53154587745666504</v>
      </c>
      <c r="J21509" s="9">
        <v>0.53154587745666504</v>
      </c>
      <c r="K21509" s="9">
        <v>0</v>
      </c>
      <c r="L21509" s="9">
        <v>56.415374755859375</v>
      </c>
    </row>
    <row r="21510" spans="1:12" x14ac:dyDescent="0.25">
      <c r="A21510" s="5" t="str">
        <f t="shared" si="336"/>
        <v>1ZoneSouth Orange County3025</v>
      </c>
      <c r="B21510" s="9">
        <v>1</v>
      </c>
      <c r="C21510" t="s">
        <v>135</v>
      </c>
      <c r="D21510" t="s">
        <v>153</v>
      </c>
      <c r="E21510" s="9">
        <v>3</v>
      </c>
      <c r="F21510" s="9">
        <v>0</v>
      </c>
      <c r="G21510" s="9">
        <v>2</v>
      </c>
      <c r="H21510" s="9">
        <v>5</v>
      </c>
      <c r="I21510" s="9">
        <v>0.50512605905532837</v>
      </c>
      <c r="J21510" s="9">
        <v>0.50512605905532837</v>
      </c>
      <c r="K21510" s="9">
        <v>0</v>
      </c>
      <c r="L21510" s="9">
        <v>55.5615234375</v>
      </c>
    </row>
    <row r="21511" spans="1:12" x14ac:dyDescent="0.25">
      <c r="A21511" s="5" t="str">
        <f t="shared" si="336"/>
        <v>1ZoneSouth Orange County3026</v>
      </c>
      <c r="B21511" s="9">
        <v>1</v>
      </c>
      <c r="C21511" t="s">
        <v>135</v>
      </c>
      <c r="D21511" t="s">
        <v>153</v>
      </c>
      <c r="E21511" s="9">
        <v>3</v>
      </c>
      <c r="F21511" s="9">
        <v>0</v>
      </c>
      <c r="G21511" s="9">
        <v>2</v>
      </c>
      <c r="H21511" s="9">
        <v>6</v>
      </c>
      <c r="I21511" s="9">
        <v>0.50944811105728149</v>
      </c>
      <c r="J21511" s="9">
        <v>0.50944811105728149</v>
      </c>
      <c r="K21511" s="9">
        <v>0</v>
      </c>
      <c r="L21511" s="9">
        <v>54.765823364257813</v>
      </c>
    </row>
    <row r="21512" spans="1:12" x14ac:dyDescent="0.25">
      <c r="A21512" s="5" t="str">
        <f t="shared" si="336"/>
        <v>1ZoneSouth Orange County3027</v>
      </c>
      <c r="B21512" s="9">
        <v>1</v>
      </c>
      <c r="C21512" t="s">
        <v>135</v>
      </c>
      <c r="D21512" t="s">
        <v>153</v>
      </c>
      <c r="E21512" s="9">
        <v>3</v>
      </c>
      <c r="F21512" s="9">
        <v>0</v>
      </c>
      <c r="G21512" s="9">
        <v>2</v>
      </c>
      <c r="H21512" s="9">
        <v>7</v>
      </c>
      <c r="I21512" s="9">
        <v>0.57630348205566406</v>
      </c>
      <c r="J21512" s="9">
        <v>0.57630348205566406</v>
      </c>
      <c r="K21512" s="9">
        <v>0</v>
      </c>
      <c r="L21512" s="9">
        <v>54.371658325195313</v>
      </c>
    </row>
    <row r="21513" spans="1:12" x14ac:dyDescent="0.25">
      <c r="A21513" s="5" t="str">
        <f t="shared" si="336"/>
        <v>1ZoneSouth Orange County3028</v>
      </c>
      <c r="B21513" s="9">
        <v>1</v>
      </c>
      <c r="C21513" t="s">
        <v>135</v>
      </c>
      <c r="D21513" t="s">
        <v>153</v>
      </c>
      <c r="E21513" s="9">
        <v>3</v>
      </c>
      <c r="F21513" s="9">
        <v>0</v>
      </c>
      <c r="G21513" s="9">
        <v>2</v>
      </c>
      <c r="H21513" s="9">
        <v>8</v>
      </c>
      <c r="I21513" s="9">
        <v>0.60898399353027344</v>
      </c>
      <c r="J21513" s="9">
        <v>0.60898399353027344</v>
      </c>
      <c r="K21513" s="9">
        <v>0</v>
      </c>
      <c r="L21513" s="9">
        <v>53.762798309326172</v>
      </c>
    </row>
    <row r="21514" spans="1:12" x14ac:dyDescent="0.25">
      <c r="A21514" s="5" t="str">
        <f t="shared" si="336"/>
        <v>1ZoneSouth Orange County3029</v>
      </c>
      <c r="B21514" s="9">
        <v>1</v>
      </c>
      <c r="C21514" t="s">
        <v>135</v>
      </c>
      <c r="D21514" t="s">
        <v>153</v>
      </c>
      <c r="E21514" s="9">
        <v>3</v>
      </c>
      <c r="F21514" s="9">
        <v>0</v>
      </c>
      <c r="G21514" s="9">
        <v>2</v>
      </c>
      <c r="H21514" s="9">
        <v>9</v>
      </c>
      <c r="I21514" s="9">
        <v>0.493853360414505</v>
      </c>
      <c r="J21514" s="9">
        <v>0.493853360414505</v>
      </c>
      <c r="K21514" s="9">
        <v>0</v>
      </c>
      <c r="L21514" s="9">
        <v>54.4300537109375</v>
      </c>
    </row>
    <row r="21515" spans="1:12" x14ac:dyDescent="0.25">
      <c r="A21515" s="5" t="str">
        <f t="shared" si="336"/>
        <v>1ZoneSouth Orange County30210</v>
      </c>
      <c r="B21515" s="9">
        <v>1</v>
      </c>
      <c r="C21515" t="s">
        <v>135</v>
      </c>
      <c r="D21515" t="s">
        <v>153</v>
      </c>
      <c r="E21515" s="9">
        <v>3</v>
      </c>
      <c r="F21515" s="9">
        <v>0</v>
      </c>
      <c r="G21515" s="9">
        <v>2</v>
      </c>
      <c r="H21515" s="9">
        <v>10</v>
      </c>
      <c r="I21515" s="9">
        <v>0.38696146011352539</v>
      </c>
      <c r="J21515" s="9">
        <v>0.38696146011352539</v>
      </c>
      <c r="K21515" s="9">
        <v>0</v>
      </c>
      <c r="L21515" s="9">
        <v>57.476284027099609</v>
      </c>
    </row>
    <row r="21516" spans="1:12" x14ac:dyDescent="0.25">
      <c r="A21516" s="5" t="str">
        <f t="shared" si="336"/>
        <v>1ZoneSouth Orange County30211</v>
      </c>
      <c r="B21516" s="9">
        <v>1</v>
      </c>
      <c r="C21516" t="s">
        <v>135</v>
      </c>
      <c r="D21516" t="s">
        <v>153</v>
      </c>
      <c r="E21516" s="9">
        <v>3</v>
      </c>
      <c r="F21516" s="9">
        <v>0</v>
      </c>
      <c r="G21516" s="9">
        <v>2</v>
      </c>
      <c r="H21516" s="9">
        <v>11</v>
      </c>
      <c r="I21516" s="9">
        <v>0.3057820200920105</v>
      </c>
      <c r="J21516" s="9">
        <v>0.3057820200920105</v>
      </c>
      <c r="K21516" s="9">
        <v>0</v>
      </c>
      <c r="L21516" s="9">
        <v>62.365203857421875</v>
      </c>
    </row>
    <row r="21517" spans="1:12" x14ac:dyDescent="0.25">
      <c r="A21517" s="5" t="str">
        <f t="shared" si="336"/>
        <v>1ZoneSouth Orange County30212</v>
      </c>
      <c r="B21517" s="9">
        <v>1</v>
      </c>
      <c r="C21517" t="s">
        <v>135</v>
      </c>
      <c r="D21517" t="s">
        <v>153</v>
      </c>
      <c r="E21517" s="9">
        <v>3</v>
      </c>
      <c r="F21517" s="9">
        <v>0</v>
      </c>
      <c r="G21517" s="9">
        <v>2</v>
      </c>
      <c r="H21517" s="9">
        <v>12</v>
      </c>
      <c r="I21517" s="9">
        <v>0.24651029706001282</v>
      </c>
      <c r="J21517" s="9">
        <v>0.24651029706001282</v>
      </c>
      <c r="K21517" s="9">
        <v>0</v>
      </c>
      <c r="L21517" s="9">
        <v>66.743492126464844</v>
      </c>
    </row>
    <row r="21518" spans="1:12" x14ac:dyDescent="0.25">
      <c r="A21518" s="5" t="str">
        <f t="shared" si="336"/>
        <v>1ZoneSouth Orange County30213</v>
      </c>
      <c r="B21518" s="9">
        <v>1</v>
      </c>
      <c r="C21518" t="s">
        <v>135</v>
      </c>
      <c r="D21518" t="s">
        <v>153</v>
      </c>
      <c r="E21518" s="9">
        <v>3</v>
      </c>
      <c r="F21518" s="9">
        <v>0</v>
      </c>
      <c r="G21518" s="9">
        <v>2</v>
      </c>
      <c r="H21518" s="9">
        <v>13</v>
      </c>
      <c r="I21518" s="9">
        <v>0.21383103728294373</v>
      </c>
      <c r="J21518" s="9">
        <v>0.21383103728294373</v>
      </c>
      <c r="K21518" s="9">
        <v>0</v>
      </c>
      <c r="L21518" s="9">
        <v>69.023078918457031</v>
      </c>
    </row>
    <row r="21519" spans="1:12" x14ac:dyDescent="0.25">
      <c r="A21519" s="5" t="str">
        <f t="shared" si="336"/>
        <v>1ZoneSouth Orange County30214</v>
      </c>
      <c r="B21519" s="9">
        <v>1</v>
      </c>
      <c r="C21519" t="s">
        <v>135</v>
      </c>
      <c r="D21519" t="s">
        <v>153</v>
      </c>
      <c r="E21519" s="9">
        <v>3</v>
      </c>
      <c r="F21519" s="9">
        <v>0</v>
      </c>
      <c r="G21519" s="9">
        <v>2</v>
      </c>
      <c r="H21519" s="9">
        <v>14</v>
      </c>
      <c r="I21519" s="9">
        <v>0.22412309050559998</v>
      </c>
      <c r="J21519" s="9">
        <v>0.22412309050559998</v>
      </c>
      <c r="K21519" s="9">
        <v>0</v>
      </c>
      <c r="L21519" s="9">
        <v>69.385757446289063</v>
      </c>
    </row>
    <row r="21520" spans="1:12" x14ac:dyDescent="0.25">
      <c r="A21520" s="5" t="str">
        <f t="shared" si="336"/>
        <v>1ZoneSouth Orange County30215</v>
      </c>
      <c r="B21520" s="9">
        <v>1</v>
      </c>
      <c r="C21520" t="s">
        <v>135</v>
      </c>
      <c r="D21520" t="s">
        <v>153</v>
      </c>
      <c r="E21520" s="9">
        <v>3</v>
      </c>
      <c r="F21520" s="9">
        <v>0</v>
      </c>
      <c r="G21520" s="9">
        <v>2</v>
      </c>
      <c r="H21520" s="9">
        <v>15</v>
      </c>
      <c r="I21520" s="9">
        <v>0.25986728072166443</v>
      </c>
      <c r="J21520" s="9">
        <v>0.25986728072166443</v>
      </c>
      <c r="K21520" s="9">
        <v>0</v>
      </c>
      <c r="L21520" s="9">
        <v>70.218231201171875</v>
      </c>
    </row>
    <row r="21521" spans="1:12" x14ac:dyDescent="0.25">
      <c r="A21521" s="5" t="str">
        <f t="shared" si="336"/>
        <v>1ZoneSouth Orange County30216</v>
      </c>
      <c r="B21521" s="9">
        <v>1</v>
      </c>
      <c r="C21521" t="s">
        <v>135</v>
      </c>
      <c r="D21521" t="s">
        <v>153</v>
      </c>
      <c r="E21521" s="9">
        <v>3</v>
      </c>
      <c r="F21521" s="9">
        <v>0</v>
      </c>
      <c r="G21521" s="9">
        <v>2</v>
      </c>
      <c r="H21521" s="9">
        <v>16</v>
      </c>
      <c r="I21521" s="9">
        <v>0.3489145040512085</v>
      </c>
      <c r="J21521" s="9">
        <v>0.3489145040512085</v>
      </c>
      <c r="K21521" s="9">
        <v>0</v>
      </c>
      <c r="L21521" s="9">
        <v>70.941650390625</v>
      </c>
    </row>
    <row r="21522" spans="1:12" x14ac:dyDescent="0.25">
      <c r="A21522" s="5" t="str">
        <f t="shared" si="336"/>
        <v>1ZoneSouth Orange County30217</v>
      </c>
      <c r="B21522" s="9">
        <v>1</v>
      </c>
      <c r="C21522" t="s">
        <v>135</v>
      </c>
      <c r="D21522" t="s">
        <v>153</v>
      </c>
      <c r="E21522" s="9">
        <v>3</v>
      </c>
      <c r="F21522" s="9">
        <v>0</v>
      </c>
      <c r="G21522" s="9">
        <v>2</v>
      </c>
      <c r="H21522" s="9">
        <v>17</v>
      </c>
      <c r="I21522" s="9">
        <v>0.48340365290641785</v>
      </c>
      <c r="J21522" s="9">
        <v>0.48340365290641785</v>
      </c>
      <c r="K21522" s="9">
        <v>0</v>
      </c>
      <c r="L21522" s="9">
        <v>70.695419311523438</v>
      </c>
    </row>
    <row r="21523" spans="1:12" x14ac:dyDescent="0.25">
      <c r="A21523" s="5" t="str">
        <f t="shared" si="336"/>
        <v>1ZoneSouth Orange County30218</v>
      </c>
      <c r="B21523" s="9">
        <v>1</v>
      </c>
      <c r="C21523" t="s">
        <v>135</v>
      </c>
      <c r="D21523" t="s">
        <v>153</v>
      </c>
      <c r="E21523" s="9">
        <v>3</v>
      </c>
      <c r="F21523" s="9">
        <v>0</v>
      </c>
      <c r="G21523" s="9">
        <v>2</v>
      </c>
      <c r="H21523" s="9">
        <v>18</v>
      </c>
      <c r="I21523" s="9">
        <v>0.68779528141021729</v>
      </c>
      <c r="J21523" s="9">
        <v>0.68779528141021729</v>
      </c>
      <c r="K21523" s="9">
        <v>0</v>
      </c>
      <c r="L21523" s="9">
        <v>69.774627685546875</v>
      </c>
    </row>
    <row r="21524" spans="1:12" x14ac:dyDescent="0.25">
      <c r="A21524" s="5" t="str">
        <f t="shared" si="336"/>
        <v>1ZoneSouth Orange County30219</v>
      </c>
      <c r="B21524" s="9">
        <v>1</v>
      </c>
      <c r="C21524" t="s">
        <v>135</v>
      </c>
      <c r="D21524" t="s">
        <v>153</v>
      </c>
      <c r="E21524" s="9">
        <v>3</v>
      </c>
      <c r="F21524" s="9">
        <v>0</v>
      </c>
      <c r="G21524" s="9">
        <v>2</v>
      </c>
      <c r="H21524" s="9">
        <v>19</v>
      </c>
      <c r="I21524" s="9">
        <v>0.85849153995513916</v>
      </c>
      <c r="J21524" s="9">
        <v>0.85849153995513916</v>
      </c>
      <c r="K21524" s="9">
        <v>0</v>
      </c>
      <c r="L21524" s="9">
        <v>67.967681884765625</v>
      </c>
    </row>
    <row r="21525" spans="1:12" x14ac:dyDescent="0.25">
      <c r="A21525" s="5" t="str">
        <f t="shared" si="336"/>
        <v>1ZoneSouth Orange County30220</v>
      </c>
      <c r="B21525" s="9">
        <v>1</v>
      </c>
      <c r="C21525" t="s">
        <v>135</v>
      </c>
      <c r="D21525" t="s">
        <v>153</v>
      </c>
      <c r="E21525" s="9">
        <v>3</v>
      </c>
      <c r="F21525" s="9">
        <v>0</v>
      </c>
      <c r="G21525" s="9">
        <v>2</v>
      </c>
      <c r="H21525" s="9">
        <v>20</v>
      </c>
      <c r="I21525" s="9">
        <v>0.92807847261428833</v>
      </c>
      <c r="J21525" s="9">
        <v>0.92807847261428833</v>
      </c>
      <c r="K21525" s="9">
        <v>0</v>
      </c>
      <c r="L21525" s="9">
        <v>64.489219665527344</v>
      </c>
    </row>
    <row r="21526" spans="1:12" x14ac:dyDescent="0.25">
      <c r="A21526" s="5" t="str">
        <f t="shared" si="336"/>
        <v>1ZoneSouth Orange County30221</v>
      </c>
      <c r="B21526" s="9">
        <v>1</v>
      </c>
      <c r="C21526" t="s">
        <v>135</v>
      </c>
      <c r="D21526" t="s">
        <v>153</v>
      </c>
      <c r="E21526" s="9">
        <v>3</v>
      </c>
      <c r="F21526" s="9">
        <v>0</v>
      </c>
      <c r="G21526" s="9">
        <v>2</v>
      </c>
      <c r="H21526" s="9">
        <v>21</v>
      </c>
      <c r="I21526" s="9">
        <v>0.95971041917800903</v>
      </c>
      <c r="J21526" s="9">
        <v>0.95971041917800903</v>
      </c>
      <c r="K21526" s="9">
        <v>0</v>
      </c>
      <c r="L21526" s="9">
        <v>62.079734802246094</v>
      </c>
    </row>
    <row r="21527" spans="1:12" x14ac:dyDescent="0.25">
      <c r="A21527" s="5" t="str">
        <f t="shared" si="336"/>
        <v>1ZoneSouth Orange County30222</v>
      </c>
      <c r="B21527" s="9">
        <v>1</v>
      </c>
      <c r="C21527" t="s">
        <v>135</v>
      </c>
      <c r="D21527" t="s">
        <v>153</v>
      </c>
      <c r="E21527" s="9">
        <v>3</v>
      </c>
      <c r="F21527" s="9">
        <v>0</v>
      </c>
      <c r="G21527" s="9">
        <v>2</v>
      </c>
      <c r="H21527" s="9">
        <v>22</v>
      </c>
      <c r="I21527" s="9">
        <v>0.92595475912094116</v>
      </c>
      <c r="J21527" s="9">
        <v>0.92595475912094116</v>
      </c>
      <c r="K21527" s="9">
        <v>0</v>
      </c>
      <c r="L21527" s="9">
        <v>61.498928070068359</v>
      </c>
    </row>
    <row r="21528" spans="1:12" x14ac:dyDescent="0.25">
      <c r="A21528" s="5" t="str">
        <f t="shared" si="336"/>
        <v>1ZoneSouth Orange County30223</v>
      </c>
      <c r="B21528" s="9">
        <v>1</v>
      </c>
      <c r="C21528" t="s">
        <v>135</v>
      </c>
      <c r="D21528" t="s">
        <v>153</v>
      </c>
      <c r="E21528" s="9">
        <v>3</v>
      </c>
      <c r="F21528" s="9">
        <v>0</v>
      </c>
      <c r="G21528" s="9">
        <v>2</v>
      </c>
      <c r="H21528" s="9">
        <v>23</v>
      </c>
      <c r="I21528" s="9">
        <v>0.92519932985305786</v>
      </c>
      <c r="J21528" s="9">
        <v>0.92519932985305786</v>
      </c>
      <c r="K21528" s="9">
        <v>0</v>
      </c>
      <c r="L21528" s="9">
        <v>60.30206298828125</v>
      </c>
    </row>
    <row r="21529" spans="1:12" x14ac:dyDescent="0.25">
      <c r="A21529" s="5" t="str">
        <f t="shared" si="336"/>
        <v>1ZoneSouth Orange County30224</v>
      </c>
      <c r="B21529" s="9">
        <v>1</v>
      </c>
      <c r="C21529" t="s">
        <v>135</v>
      </c>
      <c r="D21529" t="s">
        <v>153</v>
      </c>
      <c r="E21529" s="9">
        <v>3</v>
      </c>
      <c r="F21529" s="9">
        <v>0</v>
      </c>
      <c r="G21529" s="9">
        <v>2</v>
      </c>
      <c r="H21529" s="9">
        <v>24</v>
      </c>
      <c r="I21529" s="9">
        <v>0.81979799270629883</v>
      </c>
      <c r="J21529" s="9">
        <v>0.81979799270629883</v>
      </c>
      <c r="K21529" s="9">
        <v>0</v>
      </c>
      <c r="L21529" s="9">
        <v>59.073184967041016</v>
      </c>
    </row>
    <row r="21530" spans="1:12" x14ac:dyDescent="0.25">
      <c r="A21530" s="5" t="str">
        <f t="shared" si="336"/>
        <v>1ZoneSouth Orange County30101</v>
      </c>
      <c r="B21530" s="9">
        <v>1</v>
      </c>
      <c r="C21530" t="s">
        <v>135</v>
      </c>
      <c r="D21530" t="s">
        <v>153</v>
      </c>
      <c r="E21530" s="9">
        <v>3</v>
      </c>
      <c r="F21530" s="9">
        <v>0</v>
      </c>
      <c r="G21530" s="9">
        <v>10</v>
      </c>
      <c r="H21530" s="9">
        <v>1</v>
      </c>
      <c r="I21530" s="9">
        <v>0.9427025318145752</v>
      </c>
      <c r="J21530" s="9">
        <v>0.9427025318145752</v>
      </c>
      <c r="K21530" s="9">
        <v>0</v>
      </c>
      <c r="L21530" s="9">
        <v>66.055427551269531</v>
      </c>
    </row>
    <row r="21531" spans="1:12" x14ac:dyDescent="0.25">
      <c r="A21531" s="5" t="str">
        <f t="shared" si="336"/>
        <v>1ZoneSouth Orange County30102</v>
      </c>
      <c r="B21531" s="9">
        <v>1</v>
      </c>
      <c r="C21531" t="s">
        <v>135</v>
      </c>
      <c r="D21531" t="s">
        <v>153</v>
      </c>
      <c r="E21531" s="9">
        <v>3</v>
      </c>
      <c r="F21531" s="9">
        <v>0</v>
      </c>
      <c r="G21531" s="9">
        <v>10</v>
      </c>
      <c r="H21531" s="9">
        <v>2</v>
      </c>
      <c r="I21531" s="9">
        <v>0.78840082883834839</v>
      </c>
      <c r="J21531" s="9">
        <v>0.78840082883834839</v>
      </c>
      <c r="K21531" s="9">
        <v>0</v>
      </c>
      <c r="L21531" s="9">
        <v>64.0057373046875</v>
      </c>
    </row>
    <row r="21532" spans="1:12" x14ac:dyDescent="0.25">
      <c r="A21532" s="5" t="str">
        <f t="shared" si="336"/>
        <v>1ZoneSouth Orange County30103</v>
      </c>
      <c r="B21532" s="9">
        <v>1</v>
      </c>
      <c r="C21532" t="s">
        <v>135</v>
      </c>
      <c r="D21532" t="s">
        <v>153</v>
      </c>
      <c r="E21532" s="9">
        <v>3</v>
      </c>
      <c r="F21532" s="9">
        <v>0</v>
      </c>
      <c r="G21532" s="9">
        <v>10</v>
      </c>
      <c r="H21532" s="9">
        <v>3</v>
      </c>
      <c r="I21532" s="9">
        <v>0.68559020757675171</v>
      </c>
      <c r="J21532" s="9">
        <v>0.68559020757675171</v>
      </c>
      <c r="K21532" s="9">
        <v>0</v>
      </c>
      <c r="L21532" s="9">
        <v>63.122100830078125</v>
      </c>
    </row>
    <row r="21533" spans="1:12" x14ac:dyDescent="0.25">
      <c r="A21533" s="5" t="str">
        <f t="shared" si="336"/>
        <v>1ZoneSouth Orange County30104</v>
      </c>
      <c r="B21533" s="9">
        <v>1</v>
      </c>
      <c r="C21533" t="s">
        <v>135</v>
      </c>
      <c r="D21533" t="s">
        <v>153</v>
      </c>
      <c r="E21533" s="9">
        <v>3</v>
      </c>
      <c r="F21533" s="9">
        <v>0</v>
      </c>
      <c r="G21533" s="9">
        <v>10</v>
      </c>
      <c r="H21533" s="9">
        <v>4</v>
      </c>
      <c r="I21533" s="9">
        <v>0.61277633905410767</v>
      </c>
      <c r="J21533" s="9">
        <v>0.61277633905410767</v>
      </c>
      <c r="K21533" s="9">
        <v>0</v>
      </c>
      <c r="L21533" s="9">
        <v>61.925319671630859</v>
      </c>
    </row>
    <row r="21534" spans="1:12" x14ac:dyDescent="0.25">
      <c r="A21534" s="5" t="str">
        <f t="shared" si="336"/>
        <v>1ZoneSouth Orange County30105</v>
      </c>
      <c r="B21534" s="9">
        <v>1</v>
      </c>
      <c r="C21534" t="s">
        <v>135</v>
      </c>
      <c r="D21534" t="s">
        <v>153</v>
      </c>
      <c r="E21534" s="9">
        <v>3</v>
      </c>
      <c r="F21534" s="9">
        <v>0</v>
      </c>
      <c r="G21534" s="9">
        <v>10</v>
      </c>
      <c r="H21534" s="9">
        <v>5</v>
      </c>
      <c r="I21534" s="9">
        <v>0.56360965967178345</v>
      </c>
      <c r="J21534" s="9">
        <v>0.56360965967178345</v>
      </c>
      <c r="K21534" s="9">
        <v>0</v>
      </c>
      <c r="L21534" s="9">
        <v>60.882057189941406</v>
      </c>
    </row>
    <row r="21535" spans="1:12" x14ac:dyDescent="0.25">
      <c r="A21535" s="5" t="str">
        <f t="shared" si="336"/>
        <v>1ZoneSouth Orange County30106</v>
      </c>
      <c r="B21535" s="9">
        <v>1</v>
      </c>
      <c r="C21535" t="s">
        <v>135</v>
      </c>
      <c r="D21535" t="s">
        <v>153</v>
      </c>
      <c r="E21535" s="9">
        <v>3</v>
      </c>
      <c r="F21535" s="9">
        <v>0</v>
      </c>
      <c r="G21535" s="9">
        <v>10</v>
      </c>
      <c r="H21535" s="9">
        <v>6</v>
      </c>
      <c r="I21535" s="9">
        <v>0.540080726146698</v>
      </c>
      <c r="J21535" s="9">
        <v>0.540080726146698</v>
      </c>
      <c r="K21535" s="9">
        <v>0</v>
      </c>
      <c r="L21535" s="9">
        <v>59.979156494140625</v>
      </c>
    </row>
    <row r="21536" spans="1:12" x14ac:dyDescent="0.25">
      <c r="A21536" s="5" t="str">
        <f t="shared" si="336"/>
        <v>1ZoneSouth Orange County30107</v>
      </c>
      <c r="B21536" s="9">
        <v>1</v>
      </c>
      <c r="C21536" t="s">
        <v>135</v>
      </c>
      <c r="D21536" t="s">
        <v>153</v>
      </c>
      <c r="E21536" s="9">
        <v>3</v>
      </c>
      <c r="F21536" s="9">
        <v>0</v>
      </c>
      <c r="G21536" s="9">
        <v>10</v>
      </c>
      <c r="H21536" s="9">
        <v>7</v>
      </c>
      <c r="I21536" s="9">
        <v>0.56433010101318359</v>
      </c>
      <c r="J21536" s="9">
        <v>0.56433010101318359</v>
      </c>
      <c r="K21536" s="9">
        <v>0</v>
      </c>
      <c r="L21536" s="9">
        <v>59.355449676513672</v>
      </c>
    </row>
    <row r="21537" spans="1:12" x14ac:dyDescent="0.25">
      <c r="A21537" s="5" t="str">
        <f t="shared" si="336"/>
        <v>1ZoneSouth Orange County30108</v>
      </c>
      <c r="B21537" s="9">
        <v>1</v>
      </c>
      <c r="C21537" t="s">
        <v>135</v>
      </c>
      <c r="D21537" t="s">
        <v>153</v>
      </c>
      <c r="E21537" s="9">
        <v>3</v>
      </c>
      <c r="F21537" s="9">
        <v>0</v>
      </c>
      <c r="G21537" s="9">
        <v>10</v>
      </c>
      <c r="H21537" s="9">
        <v>8</v>
      </c>
      <c r="I21537" s="9">
        <v>0.57217711210250854</v>
      </c>
      <c r="J21537" s="9">
        <v>0.57217711210250854</v>
      </c>
      <c r="K21537" s="9">
        <v>0</v>
      </c>
      <c r="L21537" s="9">
        <v>58.543563842773438</v>
      </c>
    </row>
    <row r="21538" spans="1:12" x14ac:dyDescent="0.25">
      <c r="A21538" s="5" t="str">
        <f t="shared" si="336"/>
        <v>1ZoneSouth Orange County30109</v>
      </c>
      <c r="B21538" s="9">
        <v>1</v>
      </c>
      <c r="C21538" t="s">
        <v>135</v>
      </c>
      <c r="D21538" t="s">
        <v>153</v>
      </c>
      <c r="E21538" s="9">
        <v>3</v>
      </c>
      <c r="F21538" s="9">
        <v>0</v>
      </c>
      <c r="G21538" s="9">
        <v>10</v>
      </c>
      <c r="H21538" s="9">
        <v>9</v>
      </c>
      <c r="I21538" s="9">
        <v>0.45092496275901794</v>
      </c>
      <c r="J21538" s="9">
        <v>0.45092496275901794</v>
      </c>
      <c r="K21538" s="9">
        <v>0</v>
      </c>
      <c r="L21538" s="9">
        <v>59.773693084716797</v>
      </c>
    </row>
    <row r="21539" spans="1:12" x14ac:dyDescent="0.25">
      <c r="A21539" s="5" t="str">
        <f t="shared" si="336"/>
        <v>1ZoneSouth Orange County301010</v>
      </c>
      <c r="B21539" s="9">
        <v>1</v>
      </c>
      <c r="C21539" t="s">
        <v>135</v>
      </c>
      <c r="D21539" t="s">
        <v>153</v>
      </c>
      <c r="E21539" s="9">
        <v>3</v>
      </c>
      <c r="F21539" s="9">
        <v>0</v>
      </c>
      <c r="G21539" s="9">
        <v>10</v>
      </c>
      <c r="H21539" s="9">
        <v>10</v>
      </c>
      <c r="I21539" s="9">
        <v>0.32396352291107178</v>
      </c>
      <c r="J21539" s="9">
        <v>0.32396352291107178</v>
      </c>
      <c r="K21539" s="9">
        <v>0</v>
      </c>
      <c r="L21539" s="9">
        <v>64.214752197265625</v>
      </c>
    </row>
    <row r="21540" spans="1:12" x14ac:dyDescent="0.25">
      <c r="A21540" s="5" t="str">
        <f t="shared" si="336"/>
        <v>1ZoneSouth Orange County301011</v>
      </c>
      <c r="B21540" s="9">
        <v>1</v>
      </c>
      <c r="C21540" t="s">
        <v>135</v>
      </c>
      <c r="D21540" t="s">
        <v>153</v>
      </c>
      <c r="E21540" s="9">
        <v>3</v>
      </c>
      <c r="F21540" s="9">
        <v>0</v>
      </c>
      <c r="G21540" s="9">
        <v>10</v>
      </c>
      <c r="H21540" s="9">
        <v>11</v>
      </c>
      <c r="I21540" s="9">
        <v>0.36743015050888062</v>
      </c>
      <c r="J21540" s="9">
        <v>0.36743015050888062</v>
      </c>
      <c r="K21540" s="9">
        <v>0</v>
      </c>
      <c r="L21540" s="9">
        <v>69.690071105957031</v>
      </c>
    </row>
    <row r="21541" spans="1:12" x14ac:dyDescent="0.25">
      <c r="A21541" s="5" t="str">
        <f t="shared" si="336"/>
        <v>1ZoneSouth Orange County301012</v>
      </c>
      <c r="B21541" s="9">
        <v>1</v>
      </c>
      <c r="C21541" t="s">
        <v>135</v>
      </c>
      <c r="D21541" t="s">
        <v>153</v>
      </c>
      <c r="E21541" s="9">
        <v>3</v>
      </c>
      <c r="F21541" s="9">
        <v>0</v>
      </c>
      <c r="G21541" s="9">
        <v>10</v>
      </c>
      <c r="H21541" s="9">
        <v>12</v>
      </c>
      <c r="I21541" s="9">
        <v>0.3561931848526001</v>
      </c>
      <c r="J21541" s="9">
        <v>0.3561931848526001</v>
      </c>
      <c r="K21541" s="9">
        <v>0</v>
      </c>
      <c r="L21541" s="9">
        <v>75.212783813476563</v>
      </c>
    </row>
    <row r="21542" spans="1:12" x14ac:dyDescent="0.25">
      <c r="A21542" s="5" t="str">
        <f t="shared" si="336"/>
        <v>1ZoneSouth Orange County301013</v>
      </c>
      <c r="B21542" s="9">
        <v>1</v>
      </c>
      <c r="C21542" t="s">
        <v>135</v>
      </c>
      <c r="D21542" t="s">
        <v>153</v>
      </c>
      <c r="E21542" s="9">
        <v>3</v>
      </c>
      <c r="F21542" s="9">
        <v>0</v>
      </c>
      <c r="G21542" s="9">
        <v>10</v>
      </c>
      <c r="H21542" s="9">
        <v>13</v>
      </c>
      <c r="I21542" s="9">
        <v>0.36519744992256165</v>
      </c>
      <c r="J21542" s="9">
        <v>0.36519744992256165</v>
      </c>
      <c r="K21542" s="9">
        <v>0</v>
      </c>
      <c r="L21542" s="9">
        <v>81.193679809570313</v>
      </c>
    </row>
    <row r="21543" spans="1:12" x14ac:dyDescent="0.25">
      <c r="A21543" s="5" t="str">
        <f t="shared" si="336"/>
        <v>1ZoneSouth Orange County301014</v>
      </c>
      <c r="B21543" s="9">
        <v>1</v>
      </c>
      <c r="C21543" t="s">
        <v>135</v>
      </c>
      <c r="D21543" t="s">
        <v>153</v>
      </c>
      <c r="E21543" s="9">
        <v>3</v>
      </c>
      <c r="F21543" s="9">
        <v>0</v>
      </c>
      <c r="G21543" s="9">
        <v>10</v>
      </c>
      <c r="H21543" s="9">
        <v>14</v>
      </c>
      <c r="I21543" s="9">
        <v>0.46333158016204834</v>
      </c>
      <c r="J21543" s="9">
        <v>0.46333158016204834</v>
      </c>
      <c r="K21543" s="9">
        <v>0</v>
      </c>
      <c r="L21543" s="9">
        <v>82.977882385253906</v>
      </c>
    </row>
    <row r="21544" spans="1:12" x14ac:dyDescent="0.25">
      <c r="A21544" s="5" t="str">
        <f t="shared" si="336"/>
        <v>1ZoneSouth Orange County301015</v>
      </c>
      <c r="B21544" s="9">
        <v>1</v>
      </c>
      <c r="C21544" t="s">
        <v>135</v>
      </c>
      <c r="D21544" t="s">
        <v>153</v>
      </c>
      <c r="E21544" s="9">
        <v>3</v>
      </c>
      <c r="F21544" s="9">
        <v>0</v>
      </c>
      <c r="G21544" s="9">
        <v>10</v>
      </c>
      <c r="H21544" s="9">
        <v>15</v>
      </c>
      <c r="I21544" s="9">
        <v>0.60873639583587646</v>
      </c>
      <c r="J21544" s="9">
        <v>0.60873639583587646</v>
      </c>
      <c r="K21544" s="9">
        <v>0</v>
      </c>
      <c r="L21544" s="9">
        <v>82.319694519042969</v>
      </c>
    </row>
    <row r="21545" spans="1:12" x14ac:dyDescent="0.25">
      <c r="A21545" s="5" t="str">
        <f t="shared" si="336"/>
        <v>1ZoneSouth Orange County301016</v>
      </c>
      <c r="B21545" s="9">
        <v>1</v>
      </c>
      <c r="C21545" t="s">
        <v>135</v>
      </c>
      <c r="D21545" t="s">
        <v>153</v>
      </c>
      <c r="E21545" s="9">
        <v>3</v>
      </c>
      <c r="F21545" s="9">
        <v>0</v>
      </c>
      <c r="G21545" s="9">
        <v>10</v>
      </c>
      <c r="H21545" s="9">
        <v>16</v>
      </c>
      <c r="I21545" s="9">
        <v>0.79938316345214844</v>
      </c>
      <c r="J21545" s="9">
        <v>0.79938316345214844</v>
      </c>
      <c r="K21545" s="9">
        <v>0</v>
      </c>
      <c r="L21545" s="9">
        <v>82.187362670898438</v>
      </c>
    </row>
    <row r="21546" spans="1:12" x14ac:dyDescent="0.25">
      <c r="A21546" s="5" t="str">
        <f t="shared" si="336"/>
        <v>1ZoneSouth Orange County301017</v>
      </c>
      <c r="B21546" s="9">
        <v>1</v>
      </c>
      <c r="C21546" t="s">
        <v>135</v>
      </c>
      <c r="D21546" t="s">
        <v>153</v>
      </c>
      <c r="E21546" s="9">
        <v>3</v>
      </c>
      <c r="F21546" s="9">
        <v>0</v>
      </c>
      <c r="G21546" s="9">
        <v>10</v>
      </c>
      <c r="H21546" s="9">
        <v>17</v>
      </c>
      <c r="I21546" s="9">
        <v>0.98302310705184937</v>
      </c>
      <c r="J21546" s="9">
        <v>0.48918646574020386</v>
      </c>
      <c r="K21546" s="9">
        <v>1.972578838467598E-2</v>
      </c>
      <c r="L21546" s="9">
        <v>83.226005554199219</v>
      </c>
    </row>
    <row r="21547" spans="1:12" x14ac:dyDescent="0.25">
      <c r="A21547" s="5" t="str">
        <f t="shared" si="336"/>
        <v>1ZoneSouth Orange County301018</v>
      </c>
      <c r="B21547" s="9">
        <v>1</v>
      </c>
      <c r="C21547" t="s">
        <v>135</v>
      </c>
      <c r="D21547" t="s">
        <v>153</v>
      </c>
      <c r="E21547" s="9">
        <v>3</v>
      </c>
      <c r="F21547" s="9">
        <v>0</v>
      </c>
      <c r="G21547" s="9">
        <v>10</v>
      </c>
      <c r="H21547" s="9">
        <v>18</v>
      </c>
      <c r="I21547" s="9">
        <v>1.1800893545150757</v>
      </c>
      <c r="J21547" s="9">
        <v>0.75762319564819336</v>
      </c>
      <c r="K21547" s="9">
        <v>1.7871711403131485E-2</v>
      </c>
      <c r="L21547" s="9">
        <v>82.864952087402344</v>
      </c>
    </row>
    <row r="21548" spans="1:12" x14ac:dyDescent="0.25">
      <c r="A21548" s="5" t="str">
        <f t="shared" si="336"/>
        <v>1ZoneSouth Orange County301019</v>
      </c>
      <c r="B21548" s="9">
        <v>1</v>
      </c>
      <c r="C21548" t="s">
        <v>135</v>
      </c>
      <c r="D21548" t="s">
        <v>153</v>
      </c>
      <c r="E21548" s="9">
        <v>3</v>
      </c>
      <c r="F21548" s="9">
        <v>0</v>
      </c>
      <c r="G21548" s="9">
        <v>10</v>
      </c>
      <c r="H21548" s="9">
        <v>19</v>
      </c>
      <c r="I21548" s="9">
        <v>1.3343828916549683</v>
      </c>
      <c r="J21548" s="9">
        <v>1.0548652410507202</v>
      </c>
      <c r="K21548" s="9">
        <v>1.3629850931465626E-2</v>
      </c>
      <c r="L21548" s="9">
        <v>81.185928344726563</v>
      </c>
    </row>
    <row r="21549" spans="1:12" x14ac:dyDescent="0.25">
      <c r="A21549" s="5" t="str">
        <f t="shared" si="336"/>
        <v>1ZoneSouth Orange County301020</v>
      </c>
      <c r="B21549" s="9">
        <v>1</v>
      </c>
      <c r="C21549" t="s">
        <v>135</v>
      </c>
      <c r="D21549" t="s">
        <v>153</v>
      </c>
      <c r="E21549" s="9">
        <v>3</v>
      </c>
      <c r="F21549" s="9">
        <v>0</v>
      </c>
      <c r="G21549" s="9">
        <v>10</v>
      </c>
      <c r="H21549" s="9">
        <v>20</v>
      </c>
      <c r="I21549" s="9">
        <v>1.3763284683227539</v>
      </c>
      <c r="J21549" s="9">
        <v>1.1672065258026123</v>
      </c>
      <c r="K21549" s="9">
        <v>1.1567671783268452E-2</v>
      </c>
      <c r="L21549" s="9">
        <v>79.126152038574219</v>
      </c>
    </row>
    <row r="21550" spans="1:12" x14ac:dyDescent="0.25">
      <c r="A21550" s="5" t="str">
        <f t="shared" si="336"/>
        <v>1ZoneSouth Orange County301021</v>
      </c>
      <c r="B21550" s="9">
        <v>1</v>
      </c>
      <c r="C21550" t="s">
        <v>135</v>
      </c>
      <c r="D21550" t="s">
        <v>153</v>
      </c>
      <c r="E21550" s="9">
        <v>3</v>
      </c>
      <c r="F21550" s="9">
        <v>0</v>
      </c>
      <c r="G21550" s="9">
        <v>10</v>
      </c>
      <c r="H21550" s="9">
        <v>21</v>
      </c>
      <c r="I21550" s="9">
        <v>1.3602495193481445</v>
      </c>
      <c r="J21550" s="9">
        <v>1.169994592666626</v>
      </c>
      <c r="K21550" s="9">
        <v>1.3048116117715836E-2</v>
      </c>
      <c r="L21550" s="9">
        <v>76.372848510742188</v>
      </c>
    </row>
    <row r="21551" spans="1:12" x14ac:dyDescent="0.25">
      <c r="A21551" s="5" t="str">
        <f t="shared" si="336"/>
        <v>1ZoneSouth Orange County301022</v>
      </c>
      <c r="B21551" s="9">
        <v>1</v>
      </c>
      <c r="C21551" t="s">
        <v>135</v>
      </c>
      <c r="D21551" t="s">
        <v>153</v>
      </c>
      <c r="E21551" s="9">
        <v>3</v>
      </c>
      <c r="F21551" s="9">
        <v>0</v>
      </c>
      <c r="G21551" s="9">
        <v>10</v>
      </c>
      <c r="H21551" s="9">
        <v>22</v>
      </c>
      <c r="I21551" s="9">
        <v>1.3128033876419067</v>
      </c>
      <c r="J21551" s="9">
        <v>1.6098188161849976</v>
      </c>
      <c r="K21551" s="9">
        <v>1.2498941272497177E-2</v>
      </c>
      <c r="L21551" s="9">
        <v>74.587364196777344</v>
      </c>
    </row>
    <row r="21552" spans="1:12" x14ac:dyDescent="0.25">
      <c r="A21552" s="5" t="str">
        <f t="shared" si="336"/>
        <v>1ZoneSouth Orange County301023</v>
      </c>
      <c r="B21552" s="9">
        <v>1</v>
      </c>
      <c r="C21552" t="s">
        <v>135</v>
      </c>
      <c r="D21552" t="s">
        <v>153</v>
      </c>
      <c r="E21552" s="9">
        <v>3</v>
      </c>
      <c r="F21552" s="9">
        <v>0</v>
      </c>
      <c r="G21552" s="9">
        <v>10</v>
      </c>
      <c r="H21552" s="9">
        <v>23</v>
      </c>
      <c r="I21552" s="9">
        <v>1.2941317558288574</v>
      </c>
      <c r="J21552" s="9">
        <v>1.3933212757110596</v>
      </c>
      <c r="K21552" s="9">
        <v>1.3260972686111927E-2</v>
      </c>
      <c r="L21552" s="9">
        <v>72.321144104003906</v>
      </c>
    </row>
    <row r="21553" spans="1:12" x14ac:dyDescent="0.25">
      <c r="A21553" s="5" t="str">
        <f t="shared" si="336"/>
        <v>1ZoneSouth Orange County301024</v>
      </c>
      <c r="B21553" s="9">
        <v>1</v>
      </c>
      <c r="C21553" t="s">
        <v>135</v>
      </c>
      <c r="D21553" t="s">
        <v>153</v>
      </c>
      <c r="E21553" s="9">
        <v>3</v>
      </c>
      <c r="F21553" s="9">
        <v>0</v>
      </c>
      <c r="G21553" s="9">
        <v>10</v>
      </c>
      <c r="H21553" s="9">
        <v>24</v>
      </c>
      <c r="I21553" s="9">
        <v>1.1185837984085083</v>
      </c>
      <c r="J21553" s="9">
        <v>1.1665916442871094</v>
      </c>
      <c r="K21553" s="9">
        <v>1.488092914223671E-2</v>
      </c>
      <c r="L21553" s="9">
        <v>69.130455017089844</v>
      </c>
    </row>
    <row r="21554" spans="1:12" x14ac:dyDescent="0.25">
      <c r="A21554" s="5" t="str">
        <f t="shared" si="336"/>
        <v>1ZoneSouth Orange County3121</v>
      </c>
      <c r="B21554" s="9">
        <v>1</v>
      </c>
      <c r="C21554" t="s">
        <v>135</v>
      </c>
      <c r="D21554" t="s">
        <v>153</v>
      </c>
      <c r="E21554" s="9">
        <v>3</v>
      </c>
      <c r="F21554" s="9">
        <v>1</v>
      </c>
      <c r="G21554" s="9">
        <v>2</v>
      </c>
      <c r="H21554" s="9">
        <v>1</v>
      </c>
      <c r="I21554" s="9">
        <v>0.74540680646896362</v>
      </c>
      <c r="J21554" s="9">
        <v>0.74540680646896362</v>
      </c>
      <c r="K21554" s="9">
        <v>0</v>
      </c>
      <c r="L21554" s="9">
        <v>59.970249176025391</v>
      </c>
    </row>
    <row r="21555" spans="1:12" x14ac:dyDescent="0.25">
      <c r="A21555" s="5" t="str">
        <f t="shared" si="336"/>
        <v>1ZoneSouth Orange County3122</v>
      </c>
      <c r="B21555" s="9">
        <v>1</v>
      </c>
      <c r="C21555" t="s">
        <v>135</v>
      </c>
      <c r="D21555" t="s">
        <v>153</v>
      </c>
      <c r="E21555" s="9">
        <v>3</v>
      </c>
      <c r="F21555" s="9">
        <v>1</v>
      </c>
      <c r="G21555" s="9">
        <v>2</v>
      </c>
      <c r="H21555" s="9">
        <v>2</v>
      </c>
      <c r="I21555" s="9">
        <v>0.65479505062103271</v>
      </c>
      <c r="J21555" s="9">
        <v>0.65479505062103271</v>
      </c>
      <c r="K21555" s="9">
        <v>0</v>
      </c>
      <c r="L21555" s="9">
        <v>58.361026763916016</v>
      </c>
    </row>
    <row r="21556" spans="1:12" x14ac:dyDescent="0.25">
      <c r="A21556" s="5" t="str">
        <f t="shared" si="336"/>
        <v>1ZoneSouth Orange County3123</v>
      </c>
      <c r="B21556" s="9">
        <v>1</v>
      </c>
      <c r="C21556" t="s">
        <v>135</v>
      </c>
      <c r="D21556" t="s">
        <v>153</v>
      </c>
      <c r="E21556" s="9">
        <v>3</v>
      </c>
      <c r="F21556" s="9">
        <v>1</v>
      </c>
      <c r="G21556" s="9">
        <v>2</v>
      </c>
      <c r="H21556" s="9">
        <v>3</v>
      </c>
      <c r="I21556" s="9">
        <v>0.5819019079208374</v>
      </c>
      <c r="J21556" s="9">
        <v>0.5819019079208374</v>
      </c>
      <c r="K21556" s="9">
        <v>0</v>
      </c>
      <c r="L21556" s="9">
        <v>56.924243927001953</v>
      </c>
    </row>
    <row r="21557" spans="1:12" x14ac:dyDescent="0.25">
      <c r="A21557" s="5" t="str">
        <f t="shared" si="336"/>
        <v>1ZoneSouth Orange County3124</v>
      </c>
      <c r="B21557" s="9">
        <v>1</v>
      </c>
      <c r="C21557" t="s">
        <v>135</v>
      </c>
      <c r="D21557" t="s">
        <v>153</v>
      </c>
      <c r="E21557" s="9">
        <v>3</v>
      </c>
      <c r="F21557" s="9">
        <v>1</v>
      </c>
      <c r="G21557" s="9">
        <v>2</v>
      </c>
      <c r="H21557" s="9">
        <v>4</v>
      </c>
      <c r="I21557" s="9">
        <v>0.53116196393966675</v>
      </c>
      <c r="J21557" s="9">
        <v>0.53116196393966675</v>
      </c>
      <c r="K21557" s="9">
        <v>0</v>
      </c>
      <c r="L21557" s="9">
        <v>56.192432403564453</v>
      </c>
    </row>
    <row r="21558" spans="1:12" x14ac:dyDescent="0.25">
      <c r="A21558" s="5" t="str">
        <f t="shared" si="336"/>
        <v>1ZoneSouth Orange County3125</v>
      </c>
      <c r="B21558" s="9">
        <v>1</v>
      </c>
      <c r="C21558" t="s">
        <v>135</v>
      </c>
      <c r="D21558" t="s">
        <v>153</v>
      </c>
      <c r="E21558" s="9">
        <v>3</v>
      </c>
      <c r="F21558" s="9">
        <v>1</v>
      </c>
      <c r="G21558" s="9">
        <v>2</v>
      </c>
      <c r="H21558" s="9">
        <v>5</v>
      </c>
      <c r="I21558" s="9">
        <v>0.5042235255241394</v>
      </c>
      <c r="J21558" s="9">
        <v>0.5042235255241394</v>
      </c>
      <c r="K21558" s="9">
        <v>0</v>
      </c>
      <c r="L21558" s="9">
        <v>55.705657958984375</v>
      </c>
    </row>
    <row r="21559" spans="1:12" x14ac:dyDescent="0.25">
      <c r="A21559" s="5" t="str">
        <f t="shared" si="336"/>
        <v>1ZoneSouth Orange County3126</v>
      </c>
      <c r="B21559" s="9">
        <v>1</v>
      </c>
      <c r="C21559" t="s">
        <v>135</v>
      </c>
      <c r="D21559" t="s">
        <v>153</v>
      </c>
      <c r="E21559" s="9">
        <v>3</v>
      </c>
      <c r="F21559" s="9">
        <v>1</v>
      </c>
      <c r="G21559" s="9">
        <v>2</v>
      </c>
      <c r="H21559" s="9">
        <v>6</v>
      </c>
      <c r="I21559" s="9">
        <v>0.5077100396156311</v>
      </c>
      <c r="J21559" s="9">
        <v>0.5077100396156311</v>
      </c>
      <c r="K21559" s="9">
        <v>0</v>
      </c>
      <c r="L21559" s="9">
        <v>55.325325012207031</v>
      </c>
    </row>
    <row r="21560" spans="1:12" x14ac:dyDescent="0.25">
      <c r="A21560" s="5" t="str">
        <f t="shared" si="336"/>
        <v>1ZoneSouth Orange County3127</v>
      </c>
      <c r="B21560" s="9">
        <v>1</v>
      </c>
      <c r="C21560" t="s">
        <v>135</v>
      </c>
      <c r="D21560" t="s">
        <v>153</v>
      </c>
      <c r="E21560" s="9">
        <v>3</v>
      </c>
      <c r="F21560" s="9">
        <v>1</v>
      </c>
      <c r="G21560" s="9">
        <v>2</v>
      </c>
      <c r="H21560" s="9">
        <v>7</v>
      </c>
      <c r="I21560" s="9">
        <v>0.57318794727325439</v>
      </c>
      <c r="J21560" s="9">
        <v>0.57318794727325439</v>
      </c>
      <c r="K21560" s="9">
        <v>0</v>
      </c>
      <c r="L21560" s="9">
        <v>54.614425659179688</v>
      </c>
    </row>
    <row r="21561" spans="1:12" x14ac:dyDescent="0.25">
      <c r="A21561" s="5" t="str">
        <f t="shared" si="336"/>
        <v>1ZoneSouth Orange County3128</v>
      </c>
      <c r="B21561" s="9">
        <v>1</v>
      </c>
      <c r="C21561" t="s">
        <v>135</v>
      </c>
      <c r="D21561" t="s">
        <v>153</v>
      </c>
      <c r="E21561" s="9">
        <v>3</v>
      </c>
      <c r="F21561" s="9">
        <v>1</v>
      </c>
      <c r="G21561" s="9">
        <v>2</v>
      </c>
      <c r="H21561" s="9">
        <v>8</v>
      </c>
      <c r="I21561" s="9">
        <v>0.60536426305770874</v>
      </c>
      <c r="J21561" s="9">
        <v>0.60536426305770874</v>
      </c>
      <c r="K21561" s="9">
        <v>0</v>
      </c>
      <c r="L21561" s="9">
        <v>54.468574523925781</v>
      </c>
    </row>
    <row r="21562" spans="1:12" x14ac:dyDescent="0.25">
      <c r="A21562" s="5" t="str">
        <f t="shared" si="336"/>
        <v>1ZoneSouth Orange County3129</v>
      </c>
      <c r="B21562" s="9">
        <v>1</v>
      </c>
      <c r="C21562" t="s">
        <v>135</v>
      </c>
      <c r="D21562" t="s">
        <v>153</v>
      </c>
      <c r="E21562" s="9">
        <v>3</v>
      </c>
      <c r="F21562" s="9">
        <v>1</v>
      </c>
      <c r="G21562" s="9">
        <v>2</v>
      </c>
      <c r="H21562" s="9">
        <v>9</v>
      </c>
      <c r="I21562" s="9">
        <v>0.49171602725982666</v>
      </c>
      <c r="J21562" s="9">
        <v>0.49171602725982666</v>
      </c>
      <c r="K21562" s="9">
        <v>0</v>
      </c>
      <c r="L21562" s="9">
        <v>55.197662353515625</v>
      </c>
    </row>
    <row r="21563" spans="1:12" x14ac:dyDescent="0.25">
      <c r="A21563" s="5" t="str">
        <f t="shared" si="336"/>
        <v>1ZoneSouth Orange County31210</v>
      </c>
      <c r="B21563" s="9">
        <v>1</v>
      </c>
      <c r="C21563" t="s">
        <v>135</v>
      </c>
      <c r="D21563" t="s">
        <v>153</v>
      </c>
      <c r="E21563" s="9">
        <v>3</v>
      </c>
      <c r="F21563" s="9">
        <v>1</v>
      </c>
      <c r="G21563" s="9">
        <v>2</v>
      </c>
      <c r="H21563" s="9">
        <v>10</v>
      </c>
      <c r="I21563" s="9">
        <v>0.38497084379196167</v>
      </c>
      <c r="J21563" s="9">
        <v>0.38497084379196167</v>
      </c>
      <c r="K21563" s="9">
        <v>0</v>
      </c>
      <c r="L21563" s="9">
        <v>58.427986145019531</v>
      </c>
    </row>
    <row r="21564" spans="1:12" x14ac:dyDescent="0.25">
      <c r="A21564" s="5" t="str">
        <f t="shared" si="336"/>
        <v>1ZoneSouth Orange County31211</v>
      </c>
      <c r="B21564" s="9">
        <v>1</v>
      </c>
      <c r="C21564" t="s">
        <v>135</v>
      </c>
      <c r="D21564" t="s">
        <v>153</v>
      </c>
      <c r="E21564" s="9">
        <v>3</v>
      </c>
      <c r="F21564" s="9">
        <v>1</v>
      </c>
      <c r="G21564" s="9">
        <v>2</v>
      </c>
      <c r="H21564" s="9">
        <v>11</v>
      </c>
      <c r="I21564" s="9">
        <v>0.30251803994178772</v>
      </c>
      <c r="J21564" s="9">
        <v>0.30251803994178772</v>
      </c>
      <c r="K21564" s="9">
        <v>0</v>
      </c>
      <c r="L21564" s="9">
        <v>62.861404418945313</v>
      </c>
    </row>
    <row r="21565" spans="1:12" x14ac:dyDescent="0.25">
      <c r="A21565" s="5" t="str">
        <f t="shared" si="336"/>
        <v>1ZoneSouth Orange County31212</v>
      </c>
      <c r="B21565" s="9">
        <v>1</v>
      </c>
      <c r="C21565" t="s">
        <v>135</v>
      </c>
      <c r="D21565" t="s">
        <v>153</v>
      </c>
      <c r="E21565" s="9">
        <v>3</v>
      </c>
      <c r="F21565" s="9">
        <v>1</v>
      </c>
      <c r="G21565" s="9">
        <v>2</v>
      </c>
      <c r="H21565" s="9">
        <v>12</v>
      </c>
      <c r="I21565" s="9">
        <v>0.23776565492153168</v>
      </c>
      <c r="J21565" s="9">
        <v>0.23776565492153168</v>
      </c>
      <c r="K21565" s="9">
        <v>0</v>
      </c>
      <c r="L21565" s="9">
        <v>67.444549560546875</v>
      </c>
    </row>
    <row r="21566" spans="1:12" x14ac:dyDescent="0.25">
      <c r="A21566" s="5" t="str">
        <f t="shared" si="336"/>
        <v>1ZoneSouth Orange County31213</v>
      </c>
      <c r="B21566" s="9">
        <v>1</v>
      </c>
      <c r="C21566" t="s">
        <v>135</v>
      </c>
      <c r="D21566" t="s">
        <v>153</v>
      </c>
      <c r="E21566" s="9">
        <v>3</v>
      </c>
      <c r="F21566" s="9">
        <v>1</v>
      </c>
      <c r="G21566" s="9">
        <v>2</v>
      </c>
      <c r="H21566" s="9">
        <v>13</v>
      </c>
      <c r="I21566" s="9">
        <v>0.20580735802650452</v>
      </c>
      <c r="J21566" s="9">
        <v>0.20580735802650452</v>
      </c>
      <c r="K21566" s="9">
        <v>0</v>
      </c>
      <c r="L21566" s="9">
        <v>69.587539672851563</v>
      </c>
    </row>
    <row r="21567" spans="1:12" x14ac:dyDescent="0.25">
      <c r="A21567" s="5" t="str">
        <f t="shared" si="336"/>
        <v>1ZoneSouth Orange County31214</v>
      </c>
      <c r="B21567" s="9">
        <v>1</v>
      </c>
      <c r="C21567" t="s">
        <v>135</v>
      </c>
      <c r="D21567" t="s">
        <v>153</v>
      </c>
      <c r="E21567" s="9">
        <v>3</v>
      </c>
      <c r="F21567" s="9">
        <v>1</v>
      </c>
      <c r="G21567" s="9">
        <v>2</v>
      </c>
      <c r="H21567" s="9">
        <v>14</v>
      </c>
      <c r="I21567" s="9">
        <v>0.21543577313423157</v>
      </c>
      <c r="J21567" s="9">
        <v>0.21543577313423157</v>
      </c>
      <c r="K21567" s="9">
        <v>0</v>
      </c>
      <c r="L21567" s="9">
        <v>70.043800354003906</v>
      </c>
    </row>
    <row r="21568" spans="1:12" x14ac:dyDescent="0.25">
      <c r="A21568" s="5" t="str">
        <f t="shared" si="336"/>
        <v>1ZoneSouth Orange County31215</v>
      </c>
      <c r="B21568" s="9">
        <v>1</v>
      </c>
      <c r="C21568" t="s">
        <v>135</v>
      </c>
      <c r="D21568" t="s">
        <v>153</v>
      </c>
      <c r="E21568" s="9">
        <v>3</v>
      </c>
      <c r="F21568" s="9">
        <v>1</v>
      </c>
      <c r="G21568" s="9">
        <v>2</v>
      </c>
      <c r="H21568" s="9">
        <v>15</v>
      </c>
      <c r="I21568" s="9">
        <v>0.25302809476852417</v>
      </c>
      <c r="J21568" s="9">
        <v>0.25302809476852417</v>
      </c>
      <c r="K21568" s="9">
        <v>0</v>
      </c>
      <c r="L21568" s="9">
        <v>70.698883056640625</v>
      </c>
    </row>
    <row r="21569" spans="1:12" x14ac:dyDescent="0.25">
      <c r="A21569" s="5" t="str">
        <f t="shared" si="336"/>
        <v>1ZoneSouth Orange County31216</v>
      </c>
      <c r="B21569" s="9">
        <v>1</v>
      </c>
      <c r="C21569" t="s">
        <v>135</v>
      </c>
      <c r="D21569" t="s">
        <v>153</v>
      </c>
      <c r="E21569" s="9">
        <v>3</v>
      </c>
      <c r="F21569" s="9">
        <v>1</v>
      </c>
      <c r="G21569" s="9">
        <v>2</v>
      </c>
      <c r="H21569" s="9">
        <v>16</v>
      </c>
      <c r="I21569" s="9">
        <v>0.3435305655002594</v>
      </c>
      <c r="J21569" s="9">
        <v>0.3435305655002594</v>
      </c>
      <c r="K21569" s="9">
        <v>0</v>
      </c>
      <c r="L21569" s="9">
        <v>71.187919616699219</v>
      </c>
    </row>
    <row r="21570" spans="1:12" x14ac:dyDescent="0.25">
      <c r="A21570" s="5" t="str">
        <f t="shared" si="336"/>
        <v>1ZoneSouth Orange County31217</v>
      </c>
      <c r="B21570" s="9">
        <v>1</v>
      </c>
      <c r="C21570" t="s">
        <v>135</v>
      </c>
      <c r="D21570" t="s">
        <v>153</v>
      </c>
      <c r="E21570" s="9">
        <v>3</v>
      </c>
      <c r="F21570" s="9">
        <v>1</v>
      </c>
      <c r="G21570" s="9">
        <v>2</v>
      </c>
      <c r="H21570" s="9">
        <v>17</v>
      </c>
      <c r="I21570" s="9">
        <v>0.47835224866867065</v>
      </c>
      <c r="J21570" s="9">
        <v>0.47835224866867065</v>
      </c>
      <c r="K21570" s="9">
        <v>0</v>
      </c>
      <c r="L21570" s="9">
        <v>70.286796569824219</v>
      </c>
    </row>
    <row r="21571" spans="1:12" x14ac:dyDescent="0.25">
      <c r="A21571" s="5" t="str">
        <f t="shared" ref="A21571:A21634" si="337">B21571&amp;C21571&amp;D21571&amp;E21571&amp;F21571&amp;G21571&amp;H21571</f>
        <v>1ZoneSouth Orange County31218</v>
      </c>
      <c r="B21571" s="9">
        <v>1</v>
      </c>
      <c r="C21571" t="s">
        <v>135</v>
      </c>
      <c r="D21571" t="s">
        <v>153</v>
      </c>
      <c r="E21571" s="9">
        <v>3</v>
      </c>
      <c r="F21571" s="9">
        <v>1</v>
      </c>
      <c r="G21571" s="9">
        <v>2</v>
      </c>
      <c r="H21571" s="9">
        <v>18</v>
      </c>
      <c r="I21571" s="9">
        <v>0.68086719512939453</v>
      </c>
      <c r="J21571" s="9">
        <v>0.68086719512939453</v>
      </c>
      <c r="K21571" s="9">
        <v>0</v>
      </c>
      <c r="L21571" s="9">
        <v>69.353073120117188</v>
      </c>
    </row>
    <row r="21572" spans="1:12" x14ac:dyDescent="0.25">
      <c r="A21572" s="5" t="str">
        <f t="shared" si="337"/>
        <v>1ZoneSouth Orange County31219</v>
      </c>
      <c r="B21572" s="9">
        <v>1</v>
      </c>
      <c r="C21572" t="s">
        <v>135</v>
      </c>
      <c r="D21572" t="s">
        <v>153</v>
      </c>
      <c r="E21572" s="9">
        <v>3</v>
      </c>
      <c r="F21572" s="9">
        <v>1</v>
      </c>
      <c r="G21572" s="9">
        <v>2</v>
      </c>
      <c r="H21572" s="9">
        <v>19</v>
      </c>
      <c r="I21572" s="9">
        <v>0.84844905138015747</v>
      </c>
      <c r="J21572" s="9">
        <v>0.84844905138015747</v>
      </c>
      <c r="K21572" s="9">
        <v>0</v>
      </c>
      <c r="L21572" s="9">
        <v>67.592391967773438</v>
      </c>
    </row>
    <row r="21573" spans="1:12" x14ac:dyDescent="0.25">
      <c r="A21573" s="5" t="str">
        <f t="shared" si="337"/>
        <v>1ZoneSouth Orange County31220</v>
      </c>
      <c r="B21573" s="9">
        <v>1</v>
      </c>
      <c r="C21573" t="s">
        <v>135</v>
      </c>
      <c r="D21573" t="s">
        <v>153</v>
      </c>
      <c r="E21573" s="9">
        <v>3</v>
      </c>
      <c r="F21573" s="9">
        <v>1</v>
      </c>
      <c r="G21573" s="9">
        <v>2</v>
      </c>
      <c r="H21573" s="9">
        <v>20</v>
      </c>
      <c r="I21573" s="9">
        <v>0.9223703145980835</v>
      </c>
      <c r="J21573" s="9">
        <v>0.9223703145980835</v>
      </c>
      <c r="K21573" s="9">
        <v>0</v>
      </c>
      <c r="L21573" s="9">
        <v>64.731071472167969</v>
      </c>
    </row>
    <row r="21574" spans="1:12" x14ac:dyDescent="0.25">
      <c r="A21574" s="5" t="str">
        <f t="shared" si="337"/>
        <v>1ZoneSouth Orange County31221</v>
      </c>
      <c r="B21574" s="9">
        <v>1</v>
      </c>
      <c r="C21574" t="s">
        <v>135</v>
      </c>
      <c r="D21574" t="s">
        <v>153</v>
      </c>
      <c r="E21574" s="9">
        <v>3</v>
      </c>
      <c r="F21574" s="9">
        <v>1</v>
      </c>
      <c r="G21574" s="9">
        <v>2</v>
      </c>
      <c r="H21574" s="9">
        <v>21</v>
      </c>
      <c r="I21574" s="9">
        <v>0.95732849836349487</v>
      </c>
      <c r="J21574" s="9">
        <v>0.95732849836349487</v>
      </c>
      <c r="K21574" s="9">
        <v>0</v>
      </c>
      <c r="L21574" s="9">
        <v>62.705059051513672</v>
      </c>
    </row>
    <row r="21575" spans="1:12" x14ac:dyDescent="0.25">
      <c r="A21575" s="5" t="str">
        <f t="shared" si="337"/>
        <v>1ZoneSouth Orange County31222</v>
      </c>
      <c r="B21575" s="9">
        <v>1</v>
      </c>
      <c r="C21575" t="s">
        <v>135</v>
      </c>
      <c r="D21575" t="s">
        <v>153</v>
      </c>
      <c r="E21575" s="9">
        <v>3</v>
      </c>
      <c r="F21575" s="9">
        <v>1</v>
      </c>
      <c r="G21575" s="9">
        <v>2</v>
      </c>
      <c r="H21575" s="9">
        <v>22</v>
      </c>
      <c r="I21575" s="9">
        <v>0.92526471614837646</v>
      </c>
      <c r="J21575" s="9">
        <v>0.92526471614837646</v>
      </c>
      <c r="K21575" s="9">
        <v>0</v>
      </c>
      <c r="L21575" s="9">
        <v>62.163486480712891</v>
      </c>
    </row>
    <row r="21576" spans="1:12" x14ac:dyDescent="0.25">
      <c r="A21576" s="5" t="str">
        <f t="shared" si="337"/>
        <v>1ZoneSouth Orange County31223</v>
      </c>
      <c r="B21576" s="9">
        <v>1</v>
      </c>
      <c r="C21576" t="s">
        <v>135</v>
      </c>
      <c r="D21576" t="s">
        <v>153</v>
      </c>
      <c r="E21576" s="9">
        <v>3</v>
      </c>
      <c r="F21576" s="9">
        <v>1</v>
      </c>
      <c r="G21576" s="9">
        <v>2</v>
      </c>
      <c r="H21576" s="9">
        <v>23</v>
      </c>
      <c r="I21576" s="9">
        <v>0.92517411708831787</v>
      </c>
      <c r="J21576" s="9">
        <v>0.92517411708831787</v>
      </c>
      <c r="K21576" s="9">
        <v>0</v>
      </c>
      <c r="L21576" s="9">
        <v>61.067378997802734</v>
      </c>
    </row>
    <row r="21577" spans="1:12" x14ac:dyDescent="0.25">
      <c r="A21577" s="5" t="str">
        <f t="shared" si="337"/>
        <v>1ZoneSouth Orange County31224</v>
      </c>
      <c r="B21577" s="9">
        <v>1</v>
      </c>
      <c r="C21577" t="s">
        <v>135</v>
      </c>
      <c r="D21577" t="s">
        <v>153</v>
      </c>
      <c r="E21577" s="9">
        <v>3</v>
      </c>
      <c r="F21577" s="9">
        <v>1</v>
      </c>
      <c r="G21577" s="9">
        <v>2</v>
      </c>
      <c r="H21577" s="9">
        <v>24</v>
      </c>
      <c r="I21577" s="9">
        <v>0.82020586729049683</v>
      </c>
      <c r="J21577" s="9">
        <v>0.82020586729049683</v>
      </c>
      <c r="K21577" s="9">
        <v>0</v>
      </c>
      <c r="L21577" s="9">
        <v>59.887676239013672</v>
      </c>
    </row>
    <row r="21578" spans="1:12" x14ac:dyDescent="0.25">
      <c r="A21578" s="5" t="str">
        <f t="shared" si="337"/>
        <v>1ZoneSouth Orange County31101</v>
      </c>
      <c r="B21578" s="9">
        <v>1</v>
      </c>
      <c r="C21578" t="s">
        <v>135</v>
      </c>
      <c r="D21578" t="s">
        <v>153</v>
      </c>
      <c r="E21578" s="9">
        <v>3</v>
      </c>
      <c r="F21578" s="9">
        <v>1</v>
      </c>
      <c r="G21578" s="9">
        <v>10</v>
      </c>
      <c r="H21578" s="9">
        <v>1</v>
      </c>
      <c r="I21578" s="9">
        <v>0.95031332969665527</v>
      </c>
      <c r="J21578" s="9">
        <v>0.95031332969665527</v>
      </c>
      <c r="K21578" s="9">
        <v>0</v>
      </c>
      <c r="L21578" s="9">
        <v>67.214431762695313</v>
      </c>
    </row>
    <row r="21579" spans="1:12" x14ac:dyDescent="0.25">
      <c r="A21579" s="5" t="str">
        <f t="shared" si="337"/>
        <v>1ZoneSouth Orange County31102</v>
      </c>
      <c r="B21579" s="9">
        <v>1</v>
      </c>
      <c r="C21579" t="s">
        <v>135</v>
      </c>
      <c r="D21579" t="s">
        <v>153</v>
      </c>
      <c r="E21579" s="9">
        <v>3</v>
      </c>
      <c r="F21579" s="9">
        <v>1</v>
      </c>
      <c r="G21579" s="9">
        <v>10</v>
      </c>
      <c r="H21579" s="9">
        <v>2</v>
      </c>
      <c r="I21579" s="9">
        <v>0.79032665491104126</v>
      </c>
      <c r="J21579" s="9">
        <v>0.79032665491104126</v>
      </c>
      <c r="K21579" s="9">
        <v>0</v>
      </c>
      <c r="L21579" s="9">
        <v>65.482261657714844</v>
      </c>
    </row>
    <row r="21580" spans="1:12" x14ac:dyDescent="0.25">
      <c r="A21580" s="5" t="str">
        <f t="shared" si="337"/>
        <v>1ZoneSouth Orange County31103</v>
      </c>
      <c r="B21580" s="9">
        <v>1</v>
      </c>
      <c r="C21580" t="s">
        <v>135</v>
      </c>
      <c r="D21580" t="s">
        <v>153</v>
      </c>
      <c r="E21580" s="9">
        <v>3</v>
      </c>
      <c r="F21580" s="9">
        <v>1</v>
      </c>
      <c r="G21580" s="9">
        <v>10</v>
      </c>
      <c r="H21580" s="9">
        <v>3</v>
      </c>
      <c r="I21580" s="9">
        <v>0.68015128374099731</v>
      </c>
      <c r="J21580" s="9">
        <v>0.68015128374099731</v>
      </c>
      <c r="K21580" s="9">
        <v>0</v>
      </c>
      <c r="L21580" s="9">
        <v>64.586814880371094</v>
      </c>
    </row>
    <row r="21581" spans="1:12" x14ac:dyDescent="0.25">
      <c r="A21581" s="5" t="str">
        <f t="shared" si="337"/>
        <v>1ZoneSouth Orange County31104</v>
      </c>
      <c r="B21581" s="9">
        <v>1</v>
      </c>
      <c r="C21581" t="s">
        <v>135</v>
      </c>
      <c r="D21581" t="s">
        <v>153</v>
      </c>
      <c r="E21581" s="9">
        <v>3</v>
      </c>
      <c r="F21581" s="9">
        <v>1</v>
      </c>
      <c r="G21581" s="9">
        <v>10</v>
      </c>
      <c r="H21581" s="9">
        <v>4</v>
      </c>
      <c r="I21581" s="9">
        <v>0.60604739189147949</v>
      </c>
      <c r="J21581" s="9">
        <v>0.60604739189147949</v>
      </c>
      <c r="K21581" s="9">
        <v>0</v>
      </c>
      <c r="L21581" s="9">
        <v>63.323581695556641</v>
      </c>
    </row>
    <row r="21582" spans="1:12" x14ac:dyDescent="0.25">
      <c r="A21582" s="5" t="str">
        <f t="shared" si="337"/>
        <v>1ZoneSouth Orange County31105</v>
      </c>
      <c r="B21582" s="9">
        <v>1</v>
      </c>
      <c r="C21582" t="s">
        <v>135</v>
      </c>
      <c r="D21582" t="s">
        <v>153</v>
      </c>
      <c r="E21582" s="9">
        <v>3</v>
      </c>
      <c r="F21582" s="9">
        <v>1</v>
      </c>
      <c r="G21582" s="9">
        <v>10</v>
      </c>
      <c r="H21582" s="9">
        <v>5</v>
      </c>
      <c r="I21582" s="9">
        <v>0.55857807397842407</v>
      </c>
      <c r="J21582" s="9">
        <v>0.55857807397842407</v>
      </c>
      <c r="K21582" s="9">
        <v>0</v>
      </c>
      <c r="L21582" s="9">
        <v>62.136627197265625</v>
      </c>
    </row>
    <row r="21583" spans="1:12" x14ac:dyDescent="0.25">
      <c r="A21583" s="5" t="str">
        <f t="shared" si="337"/>
        <v>1ZoneSouth Orange County31106</v>
      </c>
      <c r="B21583" s="9">
        <v>1</v>
      </c>
      <c r="C21583" t="s">
        <v>135</v>
      </c>
      <c r="D21583" t="s">
        <v>153</v>
      </c>
      <c r="E21583" s="9">
        <v>3</v>
      </c>
      <c r="F21583" s="9">
        <v>1</v>
      </c>
      <c r="G21583" s="9">
        <v>10</v>
      </c>
      <c r="H21583" s="9">
        <v>6</v>
      </c>
      <c r="I21583" s="9">
        <v>0.53657400608062744</v>
      </c>
      <c r="J21583" s="9">
        <v>0.53657400608062744</v>
      </c>
      <c r="K21583" s="9">
        <v>0</v>
      </c>
      <c r="L21583" s="9">
        <v>61.104701995849609</v>
      </c>
    </row>
    <row r="21584" spans="1:12" x14ac:dyDescent="0.25">
      <c r="A21584" s="5" t="str">
        <f t="shared" si="337"/>
        <v>1ZoneSouth Orange County31107</v>
      </c>
      <c r="B21584" s="9">
        <v>1</v>
      </c>
      <c r="C21584" t="s">
        <v>135</v>
      </c>
      <c r="D21584" t="s">
        <v>153</v>
      </c>
      <c r="E21584" s="9">
        <v>3</v>
      </c>
      <c r="F21584" s="9">
        <v>1</v>
      </c>
      <c r="G21584" s="9">
        <v>10</v>
      </c>
      <c r="H21584" s="9">
        <v>7</v>
      </c>
      <c r="I21584" s="9">
        <v>0.56318426132202148</v>
      </c>
      <c r="J21584" s="9">
        <v>0.56318426132202148</v>
      </c>
      <c r="K21584" s="9">
        <v>0</v>
      </c>
      <c r="L21584" s="9">
        <v>60.818813323974609</v>
      </c>
    </row>
    <row r="21585" spans="1:12" x14ac:dyDescent="0.25">
      <c r="A21585" s="5" t="str">
        <f t="shared" si="337"/>
        <v>1ZoneSouth Orange County31108</v>
      </c>
      <c r="B21585" s="9">
        <v>1</v>
      </c>
      <c r="C21585" t="s">
        <v>135</v>
      </c>
      <c r="D21585" t="s">
        <v>153</v>
      </c>
      <c r="E21585" s="9">
        <v>3</v>
      </c>
      <c r="F21585" s="9">
        <v>1</v>
      </c>
      <c r="G21585" s="9">
        <v>10</v>
      </c>
      <c r="H21585" s="9">
        <v>8</v>
      </c>
      <c r="I21585" s="9">
        <v>0.57268112897872925</v>
      </c>
      <c r="J21585" s="9">
        <v>0.57268112897872925</v>
      </c>
      <c r="K21585" s="9">
        <v>0</v>
      </c>
      <c r="L21585" s="9">
        <v>60.387374877929688</v>
      </c>
    </row>
    <row r="21586" spans="1:12" x14ac:dyDescent="0.25">
      <c r="A21586" s="5" t="str">
        <f t="shared" si="337"/>
        <v>1ZoneSouth Orange County31109</v>
      </c>
      <c r="B21586" s="9">
        <v>1</v>
      </c>
      <c r="C21586" t="s">
        <v>135</v>
      </c>
      <c r="D21586" t="s">
        <v>153</v>
      </c>
      <c r="E21586" s="9">
        <v>3</v>
      </c>
      <c r="F21586" s="9">
        <v>1</v>
      </c>
      <c r="G21586" s="9">
        <v>10</v>
      </c>
      <c r="H21586" s="9">
        <v>9</v>
      </c>
      <c r="I21586" s="9">
        <v>0.4535471498966217</v>
      </c>
      <c r="J21586" s="9">
        <v>0.4535471498966217</v>
      </c>
      <c r="K21586" s="9">
        <v>0</v>
      </c>
      <c r="L21586" s="9">
        <v>61.634010314941406</v>
      </c>
    </row>
    <row r="21587" spans="1:12" x14ac:dyDescent="0.25">
      <c r="A21587" s="5" t="str">
        <f t="shared" si="337"/>
        <v>1ZoneSouth Orange County311010</v>
      </c>
      <c r="B21587" s="9">
        <v>1</v>
      </c>
      <c r="C21587" t="s">
        <v>135</v>
      </c>
      <c r="D21587" t="s">
        <v>153</v>
      </c>
      <c r="E21587" s="9">
        <v>3</v>
      </c>
      <c r="F21587" s="9">
        <v>1</v>
      </c>
      <c r="G21587" s="9">
        <v>10</v>
      </c>
      <c r="H21587" s="9">
        <v>10</v>
      </c>
      <c r="I21587" s="9">
        <v>0.34687390923500061</v>
      </c>
      <c r="J21587" s="9">
        <v>0.34687390923500061</v>
      </c>
      <c r="K21587" s="9">
        <v>0</v>
      </c>
      <c r="L21587" s="9">
        <v>65.841705322265625</v>
      </c>
    </row>
    <row r="21588" spans="1:12" x14ac:dyDescent="0.25">
      <c r="A21588" s="5" t="str">
        <f t="shared" si="337"/>
        <v>1ZoneSouth Orange County311011</v>
      </c>
      <c r="B21588" s="9">
        <v>1</v>
      </c>
      <c r="C21588" t="s">
        <v>135</v>
      </c>
      <c r="D21588" t="s">
        <v>153</v>
      </c>
      <c r="E21588" s="9">
        <v>3</v>
      </c>
      <c r="F21588" s="9">
        <v>1</v>
      </c>
      <c r="G21588" s="9">
        <v>10</v>
      </c>
      <c r="H21588" s="9">
        <v>11</v>
      </c>
      <c r="I21588" s="9">
        <v>0.3512292206287384</v>
      </c>
      <c r="J21588" s="9">
        <v>0.3512292206287384</v>
      </c>
      <c r="K21588" s="9">
        <v>0</v>
      </c>
      <c r="L21588" s="9">
        <v>70.607887268066406</v>
      </c>
    </row>
    <row r="21589" spans="1:12" x14ac:dyDescent="0.25">
      <c r="A21589" s="5" t="str">
        <f t="shared" si="337"/>
        <v>1ZoneSouth Orange County311012</v>
      </c>
      <c r="B21589" s="9">
        <v>1</v>
      </c>
      <c r="C21589" t="s">
        <v>135</v>
      </c>
      <c r="D21589" t="s">
        <v>153</v>
      </c>
      <c r="E21589" s="9">
        <v>3</v>
      </c>
      <c r="F21589" s="9">
        <v>1</v>
      </c>
      <c r="G21589" s="9">
        <v>10</v>
      </c>
      <c r="H21589" s="9">
        <v>12</v>
      </c>
      <c r="I21589" s="9">
        <v>0.32614654302597046</v>
      </c>
      <c r="J21589" s="9">
        <v>0.32614654302597046</v>
      </c>
      <c r="K21589" s="9">
        <v>0</v>
      </c>
      <c r="L21589" s="9">
        <v>74.903305053710938</v>
      </c>
    </row>
    <row r="21590" spans="1:12" x14ac:dyDescent="0.25">
      <c r="A21590" s="5" t="str">
        <f t="shared" si="337"/>
        <v>1ZoneSouth Orange County311013</v>
      </c>
      <c r="B21590" s="9">
        <v>1</v>
      </c>
      <c r="C21590" t="s">
        <v>135</v>
      </c>
      <c r="D21590" t="s">
        <v>153</v>
      </c>
      <c r="E21590" s="9">
        <v>3</v>
      </c>
      <c r="F21590" s="9">
        <v>1</v>
      </c>
      <c r="G21590" s="9">
        <v>10</v>
      </c>
      <c r="H21590" s="9">
        <v>13</v>
      </c>
      <c r="I21590" s="9">
        <v>0.34585949778556824</v>
      </c>
      <c r="J21590" s="9">
        <v>0.34585949778556824</v>
      </c>
      <c r="K21590" s="9">
        <v>0</v>
      </c>
      <c r="L21590" s="9">
        <v>78.710067749023438</v>
      </c>
    </row>
    <row r="21591" spans="1:12" x14ac:dyDescent="0.25">
      <c r="A21591" s="5" t="str">
        <f t="shared" si="337"/>
        <v>1ZoneSouth Orange County311014</v>
      </c>
      <c r="B21591" s="9">
        <v>1</v>
      </c>
      <c r="C21591" t="s">
        <v>135</v>
      </c>
      <c r="D21591" t="s">
        <v>153</v>
      </c>
      <c r="E21591" s="9">
        <v>3</v>
      </c>
      <c r="F21591" s="9">
        <v>1</v>
      </c>
      <c r="G21591" s="9">
        <v>10</v>
      </c>
      <c r="H21591" s="9">
        <v>14</v>
      </c>
      <c r="I21591" s="9">
        <v>0.43210172653198242</v>
      </c>
      <c r="J21591" s="9">
        <v>0.43210172653198242</v>
      </c>
      <c r="K21591" s="9">
        <v>0</v>
      </c>
      <c r="L21591" s="9">
        <v>80.295555114746094</v>
      </c>
    </row>
    <row r="21592" spans="1:12" x14ac:dyDescent="0.25">
      <c r="A21592" s="5" t="str">
        <f t="shared" si="337"/>
        <v>1ZoneSouth Orange County311015</v>
      </c>
      <c r="B21592" s="9">
        <v>1</v>
      </c>
      <c r="C21592" t="s">
        <v>135</v>
      </c>
      <c r="D21592" t="s">
        <v>153</v>
      </c>
      <c r="E21592" s="9">
        <v>3</v>
      </c>
      <c r="F21592" s="9">
        <v>1</v>
      </c>
      <c r="G21592" s="9">
        <v>10</v>
      </c>
      <c r="H21592" s="9">
        <v>15</v>
      </c>
      <c r="I21592" s="9">
        <v>0.54927384853363037</v>
      </c>
      <c r="J21592" s="9">
        <v>0.54927384853363037</v>
      </c>
      <c r="K21592" s="9">
        <v>0</v>
      </c>
      <c r="L21592" s="9">
        <v>82.343978881835938</v>
      </c>
    </row>
    <row r="21593" spans="1:12" x14ac:dyDescent="0.25">
      <c r="A21593" s="5" t="str">
        <f t="shared" si="337"/>
        <v>1ZoneSouth Orange County311016</v>
      </c>
      <c r="B21593" s="9">
        <v>1</v>
      </c>
      <c r="C21593" t="s">
        <v>135</v>
      </c>
      <c r="D21593" t="s">
        <v>153</v>
      </c>
      <c r="E21593" s="9">
        <v>3</v>
      </c>
      <c r="F21593" s="9">
        <v>1</v>
      </c>
      <c r="G21593" s="9">
        <v>10</v>
      </c>
      <c r="H21593" s="9">
        <v>16</v>
      </c>
      <c r="I21593" s="9">
        <v>0.73415112495422363</v>
      </c>
      <c r="J21593" s="9">
        <v>0.73415112495422363</v>
      </c>
      <c r="K21593" s="9">
        <v>0</v>
      </c>
      <c r="L21593" s="9">
        <v>82.305328369140625</v>
      </c>
    </row>
    <row r="21594" spans="1:12" x14ac:dyDescent="0.25">
      <c r="A21594" s="5" t="str">
        <f t="shared" si="337"/>
        <v>1ZoneSouth Orange County311017</v>
      </c>
      <c r="B21594" s="9">
        <v>1</v>
      </c>
      <c r="C21594" t="s">
        <v>135</v>
      </c>
      <c r="D21594" t="s">
        <v>153</v>
      </c>
      <c r="E21594" s="9">
        <v>3</v>
      </c>
      <c r="F21594" s="9">
        <v>1</v>
      </c>
      <c r="G21594" s="9">
        <v>10</v>
      </c>
      <c r="H21594" s="9">
        <v>17</v>
      </c>
      <c r="I21594" s="9">
        <v>0.91871893405914307</v>
      </c>
      <c r="J21594" s="9">
        <v>0.48148667812347412</v>
      </c>
      <c r="K21594" s="9">
        <v>2.0430227741599083E-2</v>
      </c>
      <c r="L21594" s="9">
        <v>81.098861694335938</v>
      </c>
    </row>
    <row r="21595" spans="1:12" x14ac:dyDescent="0.25">
      <c r="A21595" s="5" t="str">
        <f t="shared" si="337"/>
        <v>1ZoneSouth Orange County311018</v>
      </c>
      <c r="B21595" s="9">
        <v>1</v>
      </c>
      <c r="C21595" t="s">
        <v>135</v>
      </c>
      <c r="D21595" t="s">
        <v>153</v>
      </c>
      <c r="E21595" s="9">
        <v>3</v>
      </c>
      <c r="F21595" s="9">
        <v>1</v>
      </c>
      <c r="G21595" s="9">
        <v>10</v>
      </c>
      <c r="H21595" s="9">
        <v>18</v>
      </c>
      <c r="I21595" s="9">
        <v>1.1155943870544434</v>
      </c>
      <c r="J21595" s="9">
        <v>0.7530408501625061</v>
      </c>
      <c r="K21595" s="9">
        <v>2.0433537662029266E-2</v>
      </c>
      <c r="L21595" s="9">
        <v>79.153602600097656</v>
      </c>
    </row>
    <row r="21596" spans="1:12" x14ac:dyDescent="0.25">
      <c r="A21596" s="5" t="str">
        <f t="shared" si="337"/>
        <v>1ZoneSouth Orange County311019</v>
      </c>
      <c r="B21596" s="9">
        <v>1</v>
      </c>
      <c r="C21596" t="s">
        <v>135</v>
      </c>
      <c r="D21596" t="s">
        <v>153</v>
      </c>
      <c r="E21596" s="9">
        <v>3</v>
      </c>
      <c r="F21596" s="9">
        <v>1</v>
      </c>
      <c r="G21596" s="9">
        <v>10</v>
      </c>
      <c r="H21596" s="9">
        <v>19</v>
      </c>
      <c r="I21596" s="9">
        <v>1.2600616216659546</v>
      </c>
      <c r="J21596" s="9">
        <v>1.0146030187606812</v>
      </c>
      <c r="K21596" s="9">
        <v>1.564626581966877E-2</v>
      </c>
      <c r="L21596" s="9">
        <v>78.508338928222656</v>
      </c>
    </row>
    <row r="21597" spans="1:12" x14ac:dyDescent="0.25">
      <c r="A21597" s="5" t="str">
        <f t="shared" si="337"/>
        <v>1ZoneSouth Orange County311020</v>
      </c>
      <c r="B21597" s="9">
        <v>1</v>
      </c>
      <c r="C21597" t="s">
        <v>135</v>
      </c>
      <c r="D21597" t="s">
        <v>153</v>
      </c>
      <c r="E21597" s="9">
        <v>3</v>
      </c>
      <c r="F21597" s="9">
        <v>1</v>
      </c>
      <c r="G21597" s="9">
        <v>10</v>
      </c>
      <c r="H21597" s="9">
        <v>20</v>
      </c>
      <c r="I21597" s="9">
        <v>1.3032420873641968</v>
      </c>
      <c r="J21597" s="9">
        <v>1.1105780601501465</v>
      </c>
      <c r="K21597" s="9">
        <v>1.2648846954107285E-2</v>
      </c>
      <c r="L21597" s="9">
        <v>76.72442626953125</v>
      </c>
    </row>
    <row r="21598" spans="1:12" x14ac:dyDescent="0.25">
      <c r="A21598" s="5" t="str">
        <f t="shared" si="337"/>
        <v>1ZoneSouth Orange County311021</v>
      </c>
      <c r="B21598" s="9">
        <v>1</v>
      </c>
      <c r="C21598" t="s">
        <v>135</v>
      </c>
      <c r="D21598" t="s">
        <v>153</v>
      </c>
      <c r="E21598" s="9">
        <v>3</v>
      </c>
      <c r="F21598" s="9">
        <v>1</v>
      </c>
      <c r="G21598" s="9">
        <v>10</v>
      </c>
      <c r="H21598" s="9">
        <v>21</v>
      </c>
      <c r="I21598" s="9">
        <v>1.2908635139465332</v>
      </c>
      <c r="J21598" s="9">
        <v>1.1241719722747803</v>
      </c>
      <c r="K21598" s="9">
        <v>1.8898153677582741E-2</v>
      </c>
      <c r="L21598" s="9">
        <v>72.934196472167969</v>
      </c>
    </row>
    <row r="21599" spans="1:12" x14ac:dyDescent="0.25">
      <c r="A21599" s="5" t="str">
        <f t="shared" si="337"/>
        <v>1ZoneSouth Orange County311022</v>
      </c>
      <c r="B21599" s="9">
        <v>1</v>
      </c>
      <c r="C21599" t="s">
        <v>135</v>
      </c>
      <c r="D21599" t="s">
        <v>153</v>
      </c>
      <c r="E21599" s="9">
        <v>3</v>
      </c>
      <c r="F21599" s="9">
        <v>1</v>
      </c>
      <c r="G21599" s="9">
        <v>10</v>
      </c>
      <c r="H21599" s="9">
        <v>22</v>
      </c>
      <c r="I21599" s="9">
        <v>1.2591084241867065</v>
      </c>
      <c r="J21599" s="9">
        <v>1.4818669557571411</v>
      </c>
      <c r="K21599" s="9">
        <v>1.9049478694796562E-2</v>
      </c>
      <c r="L21599" s="9">
        <v>69.894645690917969</v>
      </c>
    </row>
    <row r="21600" spans="1:12" x14ac:dyDescent="0.25">
      <c r="A21600" s="5" t="str">
        <f t="shared" si="337"/>
        <v>1ZoneSouth Orange County311023</v>
      </c>
      <c r="B21600" s="9">
        <v>1</v>
      </c>
      <c r="C21600" t="s">
        <v>135</v>
      </c>
      <c r="D21600" t="s">
        <v>153</v>
      </c>
      <c r="E21600" s="9">
        <v>3</v>
      </c>
      <c r="F21600" s="9">
        <v>1</v>
      </c>
      <c r="G21600" s="9">
        <v>10</v>
      </c>
      <c r="H21600" s="9">
        <v>23</v>
      </c>
      <c r="I21600" s="9">
        <v>1.2364599704742432</v>
      </c>
      <c r="J21600" s="9">
        <v>1.2843550443649292</v>
      </c>
      <c r="K21600" s="9">
        <v>2.0949456840753555E-2</v>
      </c>
      <c r="L21600" s="9">
        <v>67.94378662109375</v>
      </c>
    </row>
    <row r="21601" spans="1:12" x14ac:dyDescent="0.25">
      <c r="A21601" s="5" t="str">
        <f t="shared" si="337"/>
        <v>1ZoneSouth Orange County311024</v>
      </c>
      <c r="B21601" s="9">
        <v>1</v>
      </c>
      <c r="C21601" t="s">
        <v>135</v>
      </c>
      <c r="D21601" t="s">
        <v>153</v>
      </c>
      <c r="E21601" s="9">
        <v>3</v>
      </c>
      <c r="F21601" s="9">
        <v>1</v>
      </c>
      <c r="G21601" s="9">
        <v>10</v>
      </c>
      <c r="H21601" s="9">
        <v>24</v>
      </c>
      <c r="I21601" s="9">
        <v>1.061676025390625</v>
      </c>
      <c r="J21601" s="9">
        <v>1.0852880477905273</v>
      </c>
      <c r="K21601" s="9">
        <v>2.1020367741584778E-2</v>
      </c>
      <c r="L21601" s="9">
        <v>66.205093383789063</v>
      </c>
    </row>
    <row r="21602" spans="1:12" x14ac:dyDescent="0.25">
      <c r="A21602" s="5" t="str">
        <f t="shared" si="337"/>
        <v>1ZoneSouth Orange County4021</v>
      </c>
      <c r="B21602" s="9">
        <v>1</v>
      </c>
      <c r="C21602" t="s">
        <v>135</v>
      </c>
      <c r="D21602" t="s">
        <v>153</v>
      </c>
      <c r="E21602" s="9">
        <v>4</v>
      </c>
      <c r="F21602" s="9">
        <v>0</v>
      </c>
      <c r="G21602" s="9">
        <v>2</v>
      </c>
      <c r="H21602" s="9">
        <v>1</v>
      </c>
      <c r="I21602" s="9">
        <v>0.80105513334274292</v>
      </c>
      <c r="J21602" s="9">
        <v>0.80105513334274292</v>
      </c>
      <c r="K21602" s="9">
        <v>0</v>
      </c>
      <c r="L21602" s="9">
        <v>61.932926177978516</v>
      </c>
    </row>
    <row r="21603" spans="1:12" x14ac:dyDescent="0.25">
      <c r="A21603" s="5" t="str">
        <f t="shared" si="337"/>
        <v>1ZoneSouth Orange County4022</v>
      </c>
      <c r="B21603" s="9">
        <v>1</v>
      </c>
      <c r="C21603" t="s">
        <v>135</v>
      </c>
      <c r="D21603" t="s">
        <v>153</v>
      </c>
      <c r="E21603" s="9">
        <v>4</v>
      </c>
      <c r="F21603" s="9">
        <v>0</v>
      </c>
      <c r="G21603" s="9">
        <v>2</v>
      </c>
      <c r="H21603" s="9">
        <v>2</v>
      </c>
      <c r="I21603" s="9">
        <v>0.69695514440536499</v>
      </c>
      <c r="J21603" s="9">
        <v>0.69695514440536499</v>
      </c>
      <c r="K21603" s="9">
        <v>0</v>
      </c>
      <c r="L21603" s="9">
        <v>61.212688446044922</v>
      </c>
    </row>
    <row r="21604" spans="1:12" x14ac:dyDescent="0.25">
      <c r="A21604" s="5" t="str">
        <f t="shared" si="337"/>
        <v>1ZoneSouth Orange County4023</v>
      </c>
      <c r="B21604" s="9">
        <v>1</v>
      </c>
      <c r="C21604" t="s">
        <v>135</v>
      </c>
      <c r="D21604" t="s">
        <v>153</v>
      </c>
      <c r="E21604" s="9">
        <v>4</v>
      </c>
      <c r="F21604" s="9">
        <v>0</v>
      </c>
      <c r="G21604" s="9">
        <v>2</v>
      </c>
      <c r="H21604" s="9">
        <v>3</v>
      </c>
      <c r="I21604" s="9">
        <v>0.61317294836044312</v>
      </c>
      <c r="J21604" s="9">
        <v>0.61317294836044312</v>
      </c>
      <c r="K21604" s="9">
        <v>0</v>
      </c>
      <c r="L21604" s="9">
        <v>60.559314727783203</v>
      </c>
    </row>
    <row r="21605" spans="1:12" x14ac:dyDescent="0.25">
      <c r="A21605" s="5" t="str">
        <f t="shared" si="337"/>
        <v>1ZoneSouth Orange County4024</v>
      </c>
      <c r="B21605" s="9">
        <v>1</v>
      </c>
      <c r="C21605" t="s">
        <v>135</v>
      </c>
      <c r="D21605" t="s">
        <v>153</v>
      </c>
      <c r="E21605" s="9">
        <v>4</v>
      </c>
      <c r="F21605" s="9">
        <v>0</v>
      </c>
      <c r="G21605" s="9">
        <v>2</v>
      </c>
      <c r="H21605" s="9">
        <v>4</v>
      </c>
      <c r="I21605" s="9">
        <v>0.55312997102737427</v>
      </c>
      <c r="J21605" s="9">
        <v>0.55312997102737427</v>
      </c>
      <c r="K21605" s="9">
        <v>0</v>
      </c>
      <c r="L21605" s="9">
        <v>60.112331390380859</v>
      </c>
    </row>
    <row r="21606" spans="1:12" x14ac:dyDescent="0.25">
      <c r="A21606" s="5" t="str">
        <f t="shared" si="337"/>
        <v>1ZoneSouth Orange County4025</v>
      </c>
      <c r="B21606" s="9">
        <v>1</v>
      </c>
      <c r="C21606" t="s">
        <v>135</v>
      </c>
      <c r="D21606" t="s">
        <v>153</v>
      </c>
      <c r="E21606" s="9">
        <v>4</v>
      </c>
      <c r="F21606" s="9">
        <v>0</v>
      </c>
      <c r="G21606" s="9">
        <v>2</v>
      </c>
      <c r="H21606" s="9">
        <v>5</v>
      </c>
      <c r="I21606" s="9">
        <v>0.51655954122543335</v>
      </c>
      <c r="J21606" s="9">
        <v>0.51655954122543335</v>
      </c>
      <c r="K21606" s="9">
        <v>0</v>
      </c>
      <c r="L21606" s="9">
        <v>59.211074829101563</v>
      </c>
    </row>
    <row r="21607" spans="1:12" x14ac:dyDescent="0.25">
      <c r="A21607" s="5" t="str">
        <f t="shared" si="337"/>
        <v>1ZoneSouth Orange County4026</v>
      </c>
      <c r="B21607" s="9">
        <v>1</v>
      </c>
      <c r="C21607" t="s">
        <v>135</v>
      </c>
      <c r="D21607" t="s">
        <v>153</v>
      </c>
      <c r="E21607" s="9">
        <v>4</v>
      </c>
      <c r="F21607" s="9">
        <v>0</v>
      </c>
      <c r="G21607" s="9">
        <v>2</v>
      </c>
      <c r="H21607" s="9">
        <v>6</v>
      </c>
      <c r="I21607" s="9">
        <v>0.50642329454421997</v>
      </c>
      <c r="J21607" s="9">
        <v>0.50642329454421997</v>
      </c>
      <c r="K21607" s="9">
        <v>0</v>
      </c>
      <c r="L21607" s="9">
        <v>58.592243194580078</v>
      </c>
    </row>
    <row r="21608" spans="1:12" x14ac:dyDescent="0.25">
      <c r="A21608" s="5" t="str">
        <f t="shared" si="337"/>
        <v>1ZoneSouth Orange County4027</v>
      </c>
      <c r="B21608" s="9">
        <v>1</v>
      </c>
      <c r="C21608" t="s">
        <v>135</v>
      </c>
      <c r="D21608" t="s">
        <v>153</v>
      </c>
      <c r="E21608" s="9">
        <v>4</v>
      </c>
      <c r="F21608" s="9">
        <v>0</v>
      </c>
      <c r="G21608" s="9">
        <v>2</v>
      </c>
      <c r="H21608" s="9">
        <v>7</v>
      </c>
      <c r="I21608" s="9">
        <v>0.55059301853179932</v>
      </c>
      <c r="J21608" s="9">
        <v>0.55059301853179932</v>
      </c>
      <c r="K21608" s="9">
        <v>0</v>
      </c>
      <c r="L21608" s="9">
        <v>58.481365203857422</v>
      </c>
    </row>
    <row r="21609" spans="1:12" x14ac:dyDescent="0.25">
      <c r="A21609" s="5" t="str">
        <f t="shared" si="337"/>
        <v>1ZoneSouth Orange County4028</v>
      </c>
      <c r="B21609" s="9">
        <v>1</v>
      </c>
      <c r="C21609" t="s">
        <v>135</v>
      </c>
      <c r="D21609" t="s">
        <v>153</v>
      </c>
      <c r="E21609" s="9">
        <v>4</v>
      </c>
      <c r="F21609" s="9">
        <v>0</v>
      </c>
      <c r="G21609" s="9">
        <v>2</v>
      </c>
      <c r="H21609" s="9">
        <v>8</v>
      </c>
      <c r="I21609" s="9">
        <v>0.57227689027786255</v>
      </c>
      <c r="J21609" s="9">
        <v>0.57227689027786255</v>
      </c>
      <c r="K21609" s="9">
        <v>0</v>
      </c>
      <c r="L21609" s="9">
        <v>58.430721282958984</v>
      </c>
    </row>
    <row r="21610" spans="1:12" x14ac:dyDescent="0.25">
      <c r="A21610" s="5" t="str">
        <f t="shared" si="337"/>
        <v>1ZoneSouth Orange County4029</v>
      </c>
      <c r="B21610" s="9">
        <v>1</v>
      </c>
      <c r="C21610" t="s">
        <v>135</v>
      </c>
      <c r="D21610" t="s">
        <v>153</v>
      </c>
      <c r="E21610" s="9">
        <v>4</v>
      </c>
      <c r="F21610" s="9">
        <v>0</v>
      </c>
      <c r="G21610" s="9">
        <v>2</v>
      </c>
      <c r="H21610" s="9">
        <v>9</v>
      </c>
      <c r="I21610" s="9">
        <v>0.46675756573677063</v>
      </c>
      <c r="J21610" s="9">
        <v>0.46675756573677063</v>
      </c>
      <c r="K21610" s="9">
        <v>0</v>
      </c>
      <c r="L21610" s="9">
        <v>59.563526153564453</v>
      </c>
    </row>
    <row r="21611" spans="1:12" x14ac:dyDescent="0.25">
      <c r="A21611" s="5" t="str">
        <f t="shared" si="337"/>
        <v>1ZoneSouth Orange County40210</v>
      </c>
      <c r="B21611" s="9">
        <v>1</v>
      </c>
      <c r="C21611" t="s">
        <v>135</v>
      </c>
      <c r="D21611" t="s">
        <v>153</v>
      </c>
      <c r="E21611" s="9">
        <v>4</v>
      </c>
      <c r="F21611" s="9">
        <v>0</v>
      </c>
      <c r="G21611" s="9">
        <v>2</v>
      </c>
      <c r="H21611" s="9">
        <v>10</v>
      </c>
      <c r="I21611" s="9">
        <v>0.35089242458343506</v>
      </c>
      <c r="J21611" s="9">
        <v>0.35089242458343506</v>
      </c>
      <c r="K21611" s="9">
        <v>0</v>
      </c>
      <c r="L21611" s="9">
        <v>62.563102722167969</v>
      </c>
    </row>
    <row r="21612" spans="1:12" x14ac:dyDescent="0.25">
      <c r="A21612" s="5" t="str">
        <f t="shared" si="337"/>
        <v>1ZoneSouth Orange County40211</v>
      </c>
      <c r="B21612" s="9">
        <v>1</v>
      </c>
      <c r="C21612" t="s">
        <v>135</v>
      </c>
      <c r="D21612" t="s">
        <v>153</v>
      </c>
      <c r="E21612" s="9">
        <v>4</v>
      </c>
      <c r="F21612" s="9">
        <v>0</v>
      </c>
      <c r="G21612" s="9">
        <v>2</v>
      </c>
      <c r="H21612" s="9">
        <v>11</v>
      </c>
      <c r="I21612" s="9">
        <v>0.28532853722572327</v>
      </c>
      <c r="J21612" s="9">
        <v>0.28532853722572327</v>
      </c>
      <c r="K21612" s="9">
        <v>0</v>
      </c>
      <c r="L21612" s="9">
        <v>66.285881042480469</v>
      </c>
    </row>
    <row r="21613" spans="1:12" x14ac:dyDescent="0.25">
      <c r="A21613" s="5" t="str">
        <f t="shared" si="337"/>
        <v>1ZoneSouth Orange County40212</v>
      </c>
      <c r="B21613" s="9">
        <v>1</v>
      </c>
      <c r="C21613" t="s">
        <v>135</v>
      </c>
      <c r="D21613" t="s">
        <v>153</v>
      </c>
      <c r="E21613" s="9">
        <v>4</v>
      </c>
      <c r="F21613" s="9">
        <v>0</v>
      </c>
      <c r="G21613" s="9">
        <v>2</v>
      </c>
      <c r="H21613" s="9">
        <v>12</v>
      </c>
      <c r="I21613" s="9">
        <v>0.23389899730682373</v>
      </c>
      <c r="J21613" s="9">
        <v>0.23389899730682373</v>
      </c>
      <c r="K21613" s="9">
        <v>0</v>
      </c>
      <c r="L21613" s="9">
        <v>69.967910766601563</v>
      </c>
    </row>
    <row r="21614" spans="1:12" x14ac:dyDescent="0.25">
      <c r="A21614" s="5" t="str">
        <f t="shared" si="337"/>
        <v>1ZoneSouth Orange County40213</v>
      </c>
      <c r="B21614" s="9">
        <v>1</v>
      </c>
      <c r="C21614" t="s">
        <v>135</v>
      </c>
      <c r="D21614" t="s">
        <v>153</v>
      </c>
      <c r="E21614" s="9">
        <v>4</v>
      </c>
      <c r="F21614" s="9">
        <v>0</v>
      </c>
      <c r="G21614" s="9">
        <v>2</v>
      </c>
      <c r="H21614" s="9">
        <v>13</v>
      </c>
      <c r="I21614" s="9">
        <v>0.20308937132358551</v>
      </c>
      <c r="J21614" s="9">
        <v>0.20308937132358551</v>
      </c>
      <c r="K21614" s="9">
        <v>0</v>
      </c>
      <c r="L21614" s="9">
        <v>73.543243408203125</v>
      </c>
    </row>
    <row r="21615" spans="1:12" x14ac:dyDescent="0.25">
      <c r="A21615" s="5" t="str">
        <f t="shared" si="337"/>
        <v>1ZoneSouth Orange County40214</v>
      </c>
      <c r="B21615" s="9">
        <v>1</v>
      </c>
      <c r="C21615" t="s">
        <v>135</v>
      </c>
      <c r="D21615" t="s">
        <v>153</v>
      </c>
      <c r="E21615" s="9">
        <v>4</v>
      </c>
      <c r="F21615" s="9">
        <v>0</v>
      </c>
      <c r="G21615" s="9">
        <v>2</v>
      </c>
      <c r="H21615" s="9">
        <v>14</v>
      </c>
      <c r="I21615" s="9">
        <v>0.21591836214065552</v>
      </c>
      <c r="J21615" s="9">
        <v>0.21591836214065552</v>
      </c>
      <c r="K21615" s="9">
        <v>0</v>
      </c>
      <c r="L21615" s="9">
        <v>76.311752319335938</v>
      </c>
    </row>
    <row r="21616" spans="1:12" x14ac:dyDescent="0.25">
      <c r="A21616" s="5" t="str">
        <f t="shared" si="337"/>
        <v>1ZoneSouth Orange County40215</v>
      </c>
      <c r="B21616" s="9">
        <v>1</v>
      </c>
      <c r="C21616" t="s">
        <v>135</v>
      </c>
      <c r="D21616" t="s">
        <v>153</v>
      </c>
      <c r="E21616" s="9">
        <v>4</v>
      </c>
      <c r="F21616" s="9">
        <v>0</v>
      </c>
      <c r="G21616" s="9">
        <v>2</v>
      </c>
      <c r="H21616" s="9">
        <v>15</v>
      </c>
      <c r="I21616" s="9">
        <v>0.27874022722244263</v>
      </c>
      <c r="J21616" s="9">
        <v>0.27874022722244263</v>
      </c>
      <c r="K21616" s="9">
        <v>0</v>
      </c>
      <c r="L21616" s="9">
        <v>77.833877563476563</v>
      </c>
    </row>
    <row r="21617" spans="1:12" x14ac:dyDescent="0.25">
      <c r="A21617" s="5" t="str">
        <f t="shared" si="337"/>
        <v>1ZoneSouth Orange County40216</v>
      </c>
      <c r="B21617" s="9">
        <v>1</v>
      </c>
      <c r="C21617" t="s">
        <v>135</v>
      </c>
      <c r="D21617" t="s">
        <v>153</v>
      </c>
      <c r="E21617" s="9">
        <v>4</v>
      </c>
      <c r="F21617" s="9">
        <v>0</v>
      </c>
      <c r="G21617" s="9">
        <v>2</v>
      </c>
      <c r="H21617" s="9">
        <v>16</v>
      </c>
      <c r="I21617" s="9">
        <v>0.40963572263717651</v>
      </c>
      <c r="J21617" s="9">
        <v>0.40963572263717651</v>
      </c>
      <c r="K21617" s="9">
        <v>0</v>
      </c>
      <c r="L21617" s="9">
        <v>76.871345520019531</v>
      </c>
    </row>
    <row r="21618" spans="1:12" x14ac:dyDescent="0.25">
      <c r="A21618" s="5" t="str">
        <f t="shared" si="337"/>
        <v>1ZoneSouth Orange County40217</v>
      </c>
      <c r="B21618" s="9">
        <v>1</v>
      </c>
      <c r="C21618" t="s">
        <v>135</v>
      </c>
      <c r="D21618" t="s">
        <v>153</v>
      </c>
      <c r="E21618" s="9">
        <v>4</v>
      </c>
      <c r="F21618" s="9">
        <v>0</v>
      </c>
      <c r="G21618" s="9">
        <v>2</v>
      </c>
      <c r="H21618" s="9">
        <v>17</v>
      </c>
      <c r="I21618" s="9">
        <v>0.56104296445846558</v>
      </c>
      <c r="J21618" s="9">
        <v>0.46817833185195923</v>
      </c>
      <c r="K21618" s="9">
        <v>2.9700791463255882E-2</v>
      </c>
      <c r="L21618" s="9">
        <v>75.373863220214844</v>
      </c>
    </row>
    <row r="21619" spans="1:12" x14ac:dyDescent="0.25">
      <c r="A21619" s="5" t="str">
        <f t="shared" si="337"/>
        <v>1ZoneSouth Orange County40218</v>
      </c>
      <c r="B21619" s="9">
        <v>1</v>
      </c>
      <c r="C21619" t="s">
        <v>135</v>
      </c>
      <c r="D21619" t="s">
        <v>153</v>
      </c>
      <c r="E21619" s="9">
        <v>4</v>
      </c>
      <c r="F21619" s="9">
        <v>0</v>
      </c>
      <c r="G21619" s="9">
        <v>2</v>
      </c>
      <c r="H21619" s="9">
        <v>18</v>
      </c>
      <c r="I21619" s="9">
        <v>0.75275862216949463</v>
      </c>
      <c r="J21619" s="9">
        <v>0.702708899974823</v>
      </c>
      <c r="K21619" s="9">
        <v>2.6121698319911957E-2</v>
      </c>
      <c r="L21619" s="9">
        <v>75.047904968261719</v>
      </c>
    </row>
    <row r="21620" spans="1:12" x14ac:dyDescent="0.25">
      <c r="A21620" s="5" t="str">
        <f t="shared" si="337"/>
        <v>1ZoneSouth Orange County40219</v>
      </c>
      <c r="B21620" s="9">
        <v>1</v>
      </c>
      <c r="C21620" t="s">
        <v>135</v>
      </c>
      <c r="D21620" t="s">
        <v>153</v>
      </c>
      <c r="E21620" s="9">
        <v>4</v>
      </c>
      <c r="F21620" s="9">
        <v>0</v>
      </c>
      <c r="G21620" s="9">
        <v>2</v>
      </c>
      <c r="H21620" s="9">
        <v>19</v>
      </c>
      <c r="I21620" s="9">
        <v>0.93939614295959473</v>
      </c>
      <c r="J21620" s="9">
        <v>0.87756925821304321</v>
      </c>
      <c r="K21620" s="9">
        <v>1.9590623676776886E-2</v>
      </c>
      <c r="L21620" s="9">
        <v>74.875816345214844</v>
      </c>
    </row>
    <row r="21621" spans="1:12" x14ac:dyDescent="0.25">
      <c r="A21621" s="5" t="str">
        <f t="shared" si="337"/>
        <v>1ZoneSouth Orange County40220</v>
      </c>
      <c r="B21621" s="9">
        <v>1</v>
      </c>
      <c r="C21621" t="s">
        <v>135</v>
      </c>
      <c r="D21621" t="s">
        <v>153</v>
      </c>
      <c r="E21621" s="9">
        <v>4</v>
      </c>
      <c r="F21621" s="9">
        <v>0</v>
      </c>
      <c r="G21621" s="9">
        <v>2</v>
      </c>
      <c r="H21621" s="9">
        <v>20</v>
      </c>
      <c r="I21621" s="9">
        <v>1.0462449789047241</v>
      </c>
      <c r="J21621" s="9">
        <v>0.96714115142822266</v>
      </c>
      <c r="K21621" s="9">
        <v>1.8330039456486702E-2</v>
      </c>
      <c r="L21621" s="9">
        <v>73.215011596679688</v>
      </c>
    </row>
    <row r="21622" spans="1:12" x14ac:dyDescent="0.25">
      <c r="A21622" s="5" t="str">
        <f t="shared" si="337"/>
        <v>1ZoneSouth Orange County40221</v>
      </c>
      <c r="B21622" s="9">
        <v>1</v>
      </c>
      <c r="C21622" t="s">
        <v>135</v>
      </c>
      <c r="D21622" t="s">
        <v>153</v>
      </c>
      <c r="E21622" s="9">
        <v>4</v>
      </c>
      <c r="F21622" s="9">
        <v>0</v>
      </c>
      <c r="G21622" s="9">
        <v>2</v>
      </c>
      <c r="H21622" s="9">
        <v>21</v>
      </c>
      <c r="I21622" s="9">
        <v>1.045445442199707</v>
      </c>
      <c r="J21622" s="9">
        <v>0.9765821099281311</v>
      </c>
      <c r="K21622" s="9">
        <v>2.681284211575985E-2</v>
      </c>
      <c r="L21622" s="9">
        <v>69.351119995117188</v>
      </c>
    </row>
    <row r="21623" spans="1:12" x14ac:dyDescent="0.25">
      <c r="A21623" s="5" t="str">
        <f t="shared" si="337"/>
        <v>1ZoneSouth Orange County40222</v>
      </c>
      <c r="B21623" s="9">
        <v>1</v>
      </c>
      <c r="C21623" t="s">
        <v>135</v>
      </c>
      <c r="D21623" t="s">
        <v>153</v>
      </c>
      <c r="E21623" s="9">
        <v>4</v>
      </c>
      <c r="F21623" s="9">
        <v>0</v>
      </c>
      <c r="G21623" s="9">
        <v>2</v>
      </c>
      <c r="H21623" s="9">
        <v>22</v>
      </c>
      <c r="I21623" s="9">
        <v>1.0094684362411499</v>
      </c>
      <c r="J21623" s="9">
        <v>1.0880997180938721</v>
      </c>
      <c r="K21623" s="9">
        <v>3.191765770316124E-2</v>
      </c>
      <c r="L21623" s="9">
        <v>64.6864013671875</v>
      </c>
    </row>
    <row r="21624" spans="1:12" x14ac:dyDescent="0.25">
      <c r="A21624" s="5" t="str">
        <f t="shared" si="337"/>
        <v>1ZoneSouth Orange County40223</v>
      </c>
      <c r="B21624" s="9">
        <v>1</v>
      </c>
      <c r="C21624" t="s">
        <v>135</v>
      </c>
      <c r="D21624" t="s">
        <v>153</v>
      </c>
      <c r="E21624" s="9">
        <v>4</v>
      </c>
      <c r="F21624" s="9">
        <v>0</v>
      </c>
      <c r="G21624" s="9">
        <v>2</v>
      </c>
      <c r="H21624" s="9">
        <v>23</v>
      </c>
      <c r="I21624" s="9">
        <v>1.0087440013885498</v>
      </c>
      <c r="J21624" s="9">
        <v>1.0087440013885498</v>
      </c>
      <c r="K21624" s="9">
        <v>0</v>
      </c>
      <c r="L21624" s="9">
        <v>62.689727783203125</v>
      </c>
    </row>
    <row r="21625" spans="1:12" x14ac:dyDescent="0.25">
      <c r="A21625" s="5" t="str">
        <f t="shared" si="337"/>
        <v>1ZoneSouth Orange County40224</v>
      </c>
      <c r="B21625" s="9">
        <v>1</v>
      </c>
      <c r="C21625" t="s">
        <v>135</v>
      </c>
      <c r="D21625" t="s">
        <v>153</v>
      </c>
      <c r="E21625" s="9">
        <v>4</v>
      </c>
      <c r="F21625" s="9">
        <v>0</v>
      </c>
      <c r="G21625" s="9">
        <v>2</v>
      </c>
      <c r="H21625" s="9">
        <v>24</v>
      </c>
      <c r="I21625" s="9">
        <v>0.88708233833312988</v>
      </c>
      <c r="J21625" s="9">
        <v>0.88708233833312988</v>
      </c>
      <c r="K21625" s="9">
        <v>0</v>
      </c>
      <c r="L21625" s="9">
        <v>61.673336029052734</v>
      </c>
    </row>
    <row r="21626" spans="1:12" x14ac:dyDescent="0.25">
      <c r="A21626" s="5" t="str">
        <f t="shared" si="337"/>
        <v>1ZoneSouth Orange County40101</v>
      </c>
      <c r="B21626" s="9">
        <v>1</v>
      </c>
      <c r="C21626" t="s">
        <v>135</v>
      </c>
      <c r="D21626" t="s">
        <v>153</v>
      </c>
      <c r="E21626" s="9">
        <v>4</v>
      </c>
      <c r="F21626" s="9">
        <v>0</v>
      </c>
      <c r="G21626" s="9">
        <v>10</v>
      </c>
      <c r="H21626" s="9">
        <v>1</v>
      </c>
      <c r="I21626" s="9">
        <v>1.2749754190444946</v>
      </c>
      <c r="J21626" s="9">
        <v>1.2749754190444946</v>
      </c>
      <c r="K21626" s="9">
        <v>0</v>
      </c>
      <c r="L21626" s="9">
        <v>73.827262878417969</v>
      </c>
    </row>
    <row r="21627" spans="1:12" x14ac:dyDescent="0.25">
      <c r="A21627" s="5" t="str">
        <f t="shared" si="337"/>
        <v>1ZoneSouth Orange County40102</v>
      </c>
      <c r="B21627" s="9">
        <v>1</v>
      </c>
      <c r="C21627" t="s">
        <v>135</v>
      </c>
      <c r="D21627" t="s">
        <v>153</v>
      </c>
      <c r="E21627" s="9">
        <v>4</v>
      </c>
      <c r="F21627" s="9">
        <v>0</v>
      </c>
      <c r="G21627" s="9">
        <v>10</v>
      </c>
      <c r="H21627" s="9">
        <v>2</v>
      </c>
      <c r="I21627" s="9">
        <v>1.0240752696990967</v>
      </c>
      <c r="J21627" s="9">
        <v>1.0240752696990967</v>
      </c>
      <c r="K21627" s="9">
        <v>0</v>
      </c>
      <c r="L21627" s="9">
        <v>71.259681701660156</v>
      </c>
    </row>
    <row r="21628" spans="1:12" x14ac:dyDescent="0.25">
      <c r="A21628" s="5" t="str">
        <f t="shared" si="337"/>
        <v>1ZoneSouth Orange County40103</v>
      </c>
      <c r="B21628" s="9">
        <v>1</v>
      </c>
      <c r="C21628" t="s">
        <v>135</v>
      </c>
      <c r="D21628" t="s">
        <v>153</v>
      </c>
      <c r="E21628" s="9">
        <v>4</v>
      </c>
      <c r="F21628" s="9">
        <v>0</v>
      </c>
      <c r="G21628" s="9">
        <v>10</v>
      </c>
      <c r="H21628" s="9">
        <v>3</v>
      </c>
      <c r="I21628" s="9">
        <v>0.83134293556213379</v>
      </c>
      <c r="J21628" s="9">
        <v>0.83134293556213379</v>
      </c>
      <c r="K21628" s="9">
        <v>0</v>
      </c>
      <c r="L21628" s="9">
        <v>69.038215637207031</v>
      </c>
    </row>
    <row r="21629" spans="1:12" x14ac:dyDescent="0.25">
      <c r="A21629" s="5" t="str">
        <f t="shared" si="337"/>
        <v>1ZoneSouth Orange County40104</v>
      </c>
      <c r="B21629" s="9">
        <v>1</v>
      </c>
      <c r="C21629" t="s">
        <v>135</v>
      </c>
      <c r="D21629" t="s">
        <v>153</v>
      </c>
      <c r="E21629" s="9">
        <v>4</v>
      </c>
      <c r="F21629" s="9">
        <v>0</v>
      </c>
      <c r="G21629" s="9">
        <v>10</v>
      </c>
      <c r="H21629" s="9">
        <v>4</v>
      </c>
      <c r="I21629" s="9">
        <v>0.71184688806533813</v>
      </c>
      <c r="J21629" s="9">
        <v>0.71184688806533813</v>
      </c>
      <c r="K21629" s="9">
        <v>0</v>
      </c>
      <c r="L21629" s="9">
        <v>67.684745788574219</v>
      </c>
    </row>
    <row r="21630" spans="1:12" x14ac:dyDescent="0.25">
      <c r="A21630" s="5" t="str">
        <f t="shared" si="337"/>
        <v>1ZoneSouth Orange County40105</v>
      </c>
      <c r="B21630" s="9">
        <v>1</v>
      </c>
      <c r="C21630" t="s">
        <v>135</v>
      </c>
      <c r="D21630" t="s">
        <v>153</v>
      </c>
      <c r="E21630" s="9">
        <v>4</v>
      </c>
      <c r="F21630" s="9">
        <v>0</v>
      </c>
      <c r="G21630" s="9">
        <v>10</v>
      </c>
      <c r="H21630" s="9">
        <v>5</v>
      </c>
      <c r="I21630" s="9">
        <v>0.63085061311721802</v>
      </c>
      <c r="J21630" s="9">
        <v>0.63085061311721802</v>
      </c>
      <c r="K21630" s="9">
        <v>0</v>
      </c>
      <c r="L21630" s="9">
        <v>67.1439208984375</v>
      </c>
    </row>
    <row r="21631" spans="1:12" x14ac:dyDescent="0.25">
      <c r="A21631" s="5" t="str">
        <f t="shared" si="337"/>
        <v>1ZoneSouth Orange County40106</v>
      </c>
      <c r="B21631" s="9">
        <v>1</v>
      </c>
      <c r="C21631" t="s">
        <v>135</v>
      </c>
      <c r="D21631" t="s">
        <v>153</v>
      </c>
      <c r="E21631" s="9">
        <v>4</v>
      </c>
      <c r="F21631" s="9">
        <v>0</v>
      </c>
      <c r="G21631" s="9">
        <v>10</v>
      </c>
      <c r="H21631" s="9">
        <v>6</v>
      </c>
      <c r="I21631" s="9">
        <v>0.6267738938331604</v>
      </c>
      <c r="J21631" s="9">
        <v>0.6267738938331604</v>
      </c>
      <c r="K21631" s="9">
        <v>0</v>
      </c>
      <c r="L21631" s="9">
        <v>69.125114440917969</v>
      </c>
    </row>
    <row r="21632" spans="1:12" x14ac:dyDescent="0.25">
      <c r="A21632" s="5" t="str">
        <f t="shared" si="337"/>
        <v>1ZoneSouth Orange County40107</v>
      </c>
      <c r="B21632" s="9">
        <v>1</v>
      </c>
      <c r="C21632" t="s">
        <v>135</v>
      </c>
      <c r="D21632" t="s">
        <v>153</v>
      </c>
      <c r="E21632" s="9">
        <v>4</v>
      </c>
      <c r="F21632" s="9">
        <v>0</v>
      </c>
      <c r="G21632" s="9">
        <v>10</v>
      </c>
      <c r="H21632" s="9">
        <v>7</v>
      </c>
      <c r="I21632" s="9">
        <v>0.66444689035415649</v>
      </c>
      <c r="J21632" s="9">
        <v>0.66444689035415649</v>
      </c>
      <c r="K21632" s="9">
        <v>0</v>
      </c>
      <c r="L21632" s="9">
        <v>70.937934875488281</v>
      </c>
    </row>
    <row r="21633" spans="1:12" x14ac:dyDescent="0.25">
      <c r="A21633" s="5" t="str">
        <f t="shared" si="337"/>
        <v>1ZoneSouth Orange County40108</v>
      </c>
      <c r="B21633" s="9">
        <v>1</v>
      </c>
      <c r="C21633" t="s">
        <v>135</v>
      </c>
      <c r="D21633" t="s">
        <v>153</v>
      </c>
      <c r="E21633" s="9">
        <v>4</v>
      </c>
      <c r="F21633" s="9">
        <v>0</v>
      </c>
      <c r="G21633" s="9">
        <v>10</v>
      </c>
      <c r="H21633" s="9">
        <v>8</v>
      </c>
      <c r="I21633" s="9">
        <v>0.70069533586502075</v>
      </c>
      <c r="J21633" s="9">
        <v>0.70069533586502075</v>
      </c>
      <c r="K21633" s="9">
        <v>0</v>
      </c>
      <c r="L21633" s="9">
        <v>71.805229187011719</v>
      </c>
    </row>
    <row r="21634" spans="1:12" x14ac:dyDescent="0.25">
      <c r="A21634" s="5" t="str">
        <f t="shared" si="337"/>
        <v>1ZoneSouth Orange County40109</v>
      </c>
      <c r="B21634" s="9">
        <v>1</v>
      </c>
      <c r="C21634" t="s">
        <v>135</v>
      </c>
      <c r="D21634" t="s">
        <v>153</v>
      </c>
      <c r="E21634" s="9">
        <v>4</v>
      </c>
      <c r="F21634" s="9">
        <v>0</v>
      </c>
      <c r="G21634" s="9">
        <v>10</v>
      </c>
      <c r="H21634" s="9">
        <v>9</v>
      </c>
      <c r="I21634" s="9">
        <v>0.664642333984375</v>
      </c>
      <c r="J21634" s="9">
        <v>0.664642333984375</v>
      </c>
      <c r="K21634" s="9">
        <v>0</v>
      </c>
      <c r="L21634" s="9">
        <v>73.857582092285156</v>
      </c>
    </row>
    <row r="21635" spans="1:12" x14ac:dyDescent="0.25">
      <c r="A21635" s="5" t="str">
        <f t="shared" ref="A21635:A21698" si="338">B21635&amp;C21635&amp;D21635&amp;E21635&amp;F21635&amp;G21635&amp;H21635</f>
        <v>1ZoneSouth Orange County401010</v>
      </c>
      <c r="B21635" s="9">
        <v>1</v>
      </c>
      <c r="C21635" t="s">
        <v>135</v>
      </c>
      <c r="D21635" t="s">
        <v>153</v>
      </c>
      <c r="E21635" s="9">
        <v>4</v>
      </c>
      <c r="F21635" s="9">
        <v>0</v>
      </c>
      <c r="G21635" s="9">
        <v>10</v>
      </c>
      <c r="H21635" s="9">
        <v>10</v>
      </c>
      <c r="I21635" s="9">
        <v>0.66210806369781494</v>
      </c>
      <c r="J21635" s="9">
        <v>0.66210806369781494</v>
      </c>
      <c r="K21635" s="9">
        <v>0</v>
      </c>
      <c r="L21635" s="9">
        <v>77.120826721191406</v>
      </c>
    </row>
    <row r="21636" spans="1:12" x14ac:dyDescent="0.25">
      <c r="A21636" s="5" t="str">
        <f t="shared" si="338"/>
        <v>1ZoneSouth Orange County401011</v>
      </c>
      <c r="B21636" s="9">
        <v>1</v>
      </c>
      <c r="C21636" t="s">
        <v>135</v>
      </c>
      <c r="D21636" t="s">
        <v>153</v>
      </c>
      <c r="E21636" s="9">
        <v>4</v>
      </c>
      <c r="F21636" s="9">
        <v>0</v>
      </c>
      <c r="G21636" s="9">
        <v>10</v>
      </c>
      <c r="H21636" s="9">
        <v>11</v>
      </c>
      <c r="I21636" s="9">
        <v>0.77235168218612671</v>
      </c>
      <c r="J21636" s="9">
        <v>0.77235168218612671</v>
      </c>
      <c r="K21636" s="9">
        <v>0</v>
      </c>
      <c r="L21636" s="9">
        <v>80.690078735351563</v>
      </c>
    </row>
    <row r="21637" spans="1:12" x14ac:dyDescent="0.25">
      <c r="A21637" s="5" t="str">
        <f t="shared" si="338"/>
        <v>1ZoneSouth Orange County401012</v>
      </c>
      <c r="B21637" s="9">
        <v>1</v>
      </c>
      <c r="C21637" t="s">
        <v>135</v>
      </c>
      <c r="D21637" t="s">
        <v>153</v>
      </c>
      <c r="E21637" s="9">
        <v>4</v>
      </c>
      <c r="F21637" s="9">
        <v>0</v>
      </c>
      <c r="G21637" s="9">
        <v>10</v>
      </c>
      <c r="H21637" s="9">
        <v>12</v>
      </c>
      <c r="I21637" s="9">
        <v>0.9268309473991394</v>
      </c>
      <c r="J21637" s="9">
        <v>0.9268309473991394</v>
      </c>
      <c r="K21637" s="9">
        <v>0</v>
      </c>
      <c r="L21637" s="9">
        <v>84.90142822265625</v>
      </c>
    </row>
    <row r="21638" spans="1:12" x14ac:dyDescent="0.25">
      <c r="A21638" s="5" t="str">
        <f t="shared" si="338"/>
        <v>1ZoneSouth Orange County401013</v>
      </c>
      <c r="B21638" s="9">
        <v>1</v>
      </c>
      <c r="C21638" t="s">
        <v>135</v>
      </c>
      <c r="D21638" t="s">
        <v>153</v>
      </c>
      <c r="E21638" s="9">
        <v>4</v>
      </c>
      <c r="F21638" s="9">
        <v>0</v>
      </c>
      <c r="G21638" s="9">
        <v>10</v>
      </c>
      <c r="H21638" s="9">
        <v>13</v>
      </c>
      <c r="I21638" s="9">
        <v>1.1268632411956787</v>
      </c>
      <c r="J21638" s="9">
        <v>1.1268632411956787</v>
      </c>
      <c r="K21638" s="9">
        <v>0</v>
      </c>
      <c r="L21638" s="9">
        <v>87.738792419433594</v>
      </c>
    </row>
    <row r="21639" spans="1:12" x14ac:dyDescent="0.25">
      <c r="A21639" s="5" t="str">
        <f t="shared" si="338"/>
        <v>1ZoneSouth Orange County401014</v>
      </c>
      <c r="B21639" s="9">
        <v>1</v>
      </c>
      <c r="C21639" t="s">
        <v>135</v>
      </c>
      <c r="D21639" t="s">
        <v>153</v>
      </c>
      <c r="E21639" s="9">
        <v>4</v>
      </c>
      <c r="F21639" s="9">
        <v>0</v>
      </c>
      <c r="G21639" s="9">
        <v>10</v>
      </c>
      <c r="H21639" s="9">
        <v>14</v>
      </c>
      <c r="I21639" s="9">
        <v>1.3669772148132324</v>
      </c>
      <c r="J21639" s="9">
        <v>1.3669772148132324</v>
      </c>
      <c r="K21639" s="9">
        <v>0</v>
      </c>
      <c r="L21639" s="9">
        <v>89.709770202636719</v>
      </c>
    </row>
    <row r="21640" spans="1:12" x14ac:dyDescent="0.25">
      <c r="A21640" s="5" t="str">
        <f t="shared" si="338"/>
        <v>1ZoneSouth Orange County401015</v>
      </c>
      <c r="B21640" s="9">
        <v>1</v>
      </c>
      <c r="C21640" t="s">
        <v>135</v>
      </c>
      <c r="D21640" t="s">
        <v>153</v>
      </c>
      <c r="E21640" s="9">
        <v>4</v>
      </c>
      <c r="F21640" s="9">
        <v>0</v>
      </c>
      <c r="G21640" s="9">
        <v>10</v>
      </c>
      <c r="H21640" s="9">
        <v>15</v>
      </c>
      <c r="I21640" s="9">
        <v>1.5916379690170288</v>
      </c>
      <c r="J21640" s="9">
        <v>1.5916379690170288</v>
      </c>
      <c r="K21640" s="9">
        <v>0</v>
      </c>
      <c r="L21640" s="9">
        <v>91.098419189453125</v>
      </c>
    </row>
    <row r="21641" spans="1:12" x14ac:dyDescent="0.25">
      <c r="A21641" s="5" t="str">
        <f t="shared" si="338"/>
        <v>1ZoneSouth Orange County401016</v>
      </c>
      <c r="B21641" s="9">
        <v>1</v>
      </c>
      <c r="C21641" t="s">
        <v>135</v>
      </c>
      <c r="D21641" t="s">
        <v>153</v>
      </c>
      <c r="E21641" s="9">
        <v>4</v>
      </c>
      <c r="F21641" s="9">
        <v>0</v>
      </c>
      <c r="G21641" s="9">
        <v>10</v>
      </c>
      <c r="H21641" s="9">
        <v>16</v>
      </c>
      <c r="I21641" s="9">
        <v>1.8348582983016968</v>
      </c>
      <c r="J21641" s="9">
        <v>1.8348582983016968</v>
      </c>
      <c r="K21641" s="9">
        <v>0</v>
      </c>
      <c r="L21641" s="9">
        <v>92.216087341308594</v>
      </c>
    </row>
    <row r="21642" spans="1:12" x14ac:dyDescent="0.25">
      <c r="A21642" s="5" t="str">
        <f t="shared" si="338"/>
        <v>1ZoneSouth Orange County401017</v>
      </c>
      <c r="B21642" s="9">
        <v>1</v>
      </c>
      <c r="C21642" t="s">
        <v>135</v>
      </c>
      <c r="D21642" t="s">
        <v>153</v>
      </c>
      <c r="E21642" s="9">
        <v>4</v>
      </c>
      <c r="F21642" s="9">
        <v>0</v>
      </c>
      <c r="G21642" s="9">
        <v>10</v>
      </c>
      <c r="H21642" s="9">
        <v>17</v>
      </c>
      <c r="I21642" s="9">
        <v>2.0334048271179199</v>
      </c>
      <c r="J21642" s="9">
        <v>1.1484313011169434</v>
      </c>
      <c r="K21642" s="9">
        <v>3.4730099141597748E-2</v>
      </c>
      <c r="L21642" s="9">
        <v>92.658042907714844</v>
      </c>
    </row>
    <row r="21643" spans="1:12" x14ac:dyDescent="0.25">
      <c r="A21643" s="5" t="str">
        <f t="shared" si="338"/>
        <v>1ZoneSouth Orange County401018</v>
      </c>
      <c r="B21643" s="9">
        <v>1</v>
      </c>
      <c r="C21643" t="s">
        <v>135</v>
      </c>
      <c r="D21643" t="s">
        <v>153</v>
      </c>
      <c r="E21643" s="9">
        <v>4</v>
      </c>
      <c r="F21643" s="9">
        <v>0</v>
      </c>
      <c r="G21643" s="9">
        <v>10</v>
      </c>
      <c r="H21643" s="9">
        <v>18</v>
      </c>
      <c r="I21643" s="9">
        <v>2.2155764102935791</v>
      </c>
      <c r="J21643" s="9">
        <v>1.6296038627624512</v>
      </c>
      <c r="K21643" s="9">
        <v>2.7093643322587013E-2</v>
      </c>
      <c r="L21643" s="9">
        <v>92.9935302734375</v>
      </c>
    </row>
    <row r="21644" spans="1:12" x14ac:dyDescent="0.25">
      <c r="A21644" s="5" t="str">
        <f t="shared" si="338"/>
        <v>1ZoneSouth Orange County401019</v>
      </c>
      <c r="B21644" s="9">
        <v>1</v>
      </c>
      <c r="C21644" t="s">
        <v>135</v>
      </c>
      <c r="D21644" t="s">
        <v>153</v>
      </c>
      <c r="E21644" s="9">
        <v>4</v>
      </c>
      <c r="F21644" s="9">
        <v>0</v>
      </c>
      <c r="G21644" s="9">
        <v>10</v>
      </c>
      <c r="H21644" s="9">
        <v>19</v>
      </c>
      <c r="I21644" s="9">
        <v>2.3303730487823486</v>
      </c>
      <c r="J21644" s="9">
        <v>1.9064685106277466</v>
      </c>
      <c r="K21644" s="9">
        <v>1.8566403537988663E-2</v>
      </c>
      <c r="L21644" s="9">
        <v>92.537063598632813</v>
      </c>
    </row>
    <row r="21645" spans="1:12" x14ac:dyDescent="0.25">
      <c r="A21645" s="5" t="str">
        <f t="shared" si="338"/>
        <v>1ZoneSouth Orange County401020</v>
      </c>
      <c r="B21645" s="9">
        <v>1</v>
      </c>
      <c r="C21645" t="s">
        <v>135</v>
      </c>
      <c r="D21645" t="s">
        <v>153</v>
      </c>
      <c r="E21645" s="9">
        <v>4</v>
      </c>
      <c r="F21645" s="9">
        <v>0</v>
      </c>
      <c r="G21645" s="9">
        <v>10</v>
      </c>
      <c r="H21645" s="9">
        <v>20</v>
      </c>
      <c r="I21645" s="9">
        <v>2.2743544578552246</v>
      </c>
      <c r="J21645" s="9">
        <v>1.9861196279525757</v>
      </c>
      <c r="K21645" s="9">
        <v>3.281877189874649E-2</v>
      </c>
      <c r="L21645" s="9">
        <v>90.671272277832031</v>
      </c>
    </row>
    <row r="21646" spans="1:12" x14ac:dyDescent="0.25">
      <c r="A21646" s="5" t="str">
        <f t="shared" si="338"/>
        <v>1ZoneSouth Orange County401021</v>
      </c>
      <c r="B21646" s="9">
        <v>1</v>
      </c>
      <c r="C21646" t="s">
        <v>135</v>
      </c>
      <c r="D21646" t="s">
        <v>153</v>
      </c>
      <c r="E21646" s="9">
        <v>4</v>
      </c>
      <c r="F21646" s="9">
        <v>0</v>
      </c>
      <c r="G21646" s="9">
        <v>10</v>
      </c>
      <c r="H21646" s="9">
        <v>21</v>
      </c>
      <c r="I21646" s="9">
        <v>2.2039737701416016</v>
      </c>
      <c r="J21646" s="9">
        <v>1.934638500213623</v>
      </c>
      <c r="K21646" s="9">
        <v>2.6283413171768188E-2</v>
      </c>
      <c r="L21646" s="9">
        <v>87.913223266601563</v>
      </c>
    </row>
    <row r="21647" spans="1:12" x14ac:dyDescent="0.25">
      <c r="A21647" s="5" t="str">
        <f t="shared" si="338"/>
        <v>1ZoneSouth Orange County401022</v>
      </c>
      <c r="B21647" s="9">
        <v>1</v>
      </c>
      <c r="C21647" t="s">
        <v>135</v>
      </c>
      <c r="D21647" t="s">
        <v>153</v>
      </c>
      <c r="E21647" s="9">
        <v>4</v>
      </c>
      <c r="F21647" s="9">
        <v>0</v>
      </c>
      <c r="G21647" s="9">
        <v>10</v>
      </c>
      <c r="H21647" s="9">
        <v>22</v>
      </c>
      <c r="I21647" s="9">
        <v>2.0842900276184082</v>
      </c>
      <c r="J21647" s="9">
        <v>2.5570027828216553</v>
      </c>
      <c r="K21647" s="9">
        <v>3.3434048295021057E-2</v>
      </c>
      <c r="L21647" s="9">
        <v>85.690666198730469</v>
      </c>
    </row>
    <row r="21648" spans="1:12" x14ac:dyDescent="0.25">
      <c r="A21648" s="5" t="str">
        <f t="shared" si="338"/>
        <v>1ZoneSouth Orange County401023</v>
      </c>
      <c r="B21648" s="9">
        <v>1</v>
      </c>
      <c r="C21648" t="s">
        <v>135</v>
      </c>
      <c r="D21648" t="s">
        <v>153</v>
      </c>
      <c r="E21648" s="9">
        <v>4</v>
      </c>
      <c r="F21648" s="9">
        <v>0</v>
      </c>
      <c r="G21648" s="9">
        <v>10</v>
      </c>
      <c r="H21648" s="9">
        <v>23</v>
      </c>
      <c r="I21648" s="9">
        <v>1.9487274885177612</v>
      </c>
      <c r="J21648" s="9">
        <v>2.1734559535980225</v>
      </c>
      <c r="K21648" s="9">
        <v>3.1924974173307419E-2</v>
      </c>
      <c r="L21648" s="9">
        <v>83.034347534179688</v>
      </c>
    </row>
    <row r="21649" spans="1:12" x14ac:dyDescent="0.25">
      <c r="A21649" s="5" t="str">
        <f t="shared" si="338"/>
        <v>1ZoneSouth Orange County401024</v>
      </c>
      <c r="B21649" s="9">
        <v>1</v>
      </c>
      <c r="C21649" t="s">
        <v>135</v>
      </c>
      <c r="D21649" t="s">
        <v>153</v>
      </c>
      <c r="E21649" s="9">
        <v>4</v>
      </c>
      <c r="F21649" s="9">
        <v>0</v>
      </c>
      <c r="G21649" s="9">
        <v>10</v>
      </c>
      <c r="H21649" s="9">
        <v>24</v>
      </c>
      <c r="I21649" s="9">
        <v>1.6649396419525146</v>
      </c>
      <c r="J21649" s="9">
        <v>1.798302173614502</v>
      </c>
      <c r="K21649" s="9">
        <v>2.2544253617525101E-2</v>
      </c>
      <c r="L21649" s="9">
        <v>79.36553955078125</v>
      </c>
    </row>
    <row r="21650" spans="1:12" x14ac:dyDescent="0.25">
      <c r="A21650" s="5" t="str">
        <f t="shared" si="338"/>
        <v>1ZoneSouth Orange County4121</v>
      </c>
      <c r="B21650" s="9">
        <v>1</v>
      </c>
      <c r="C21650" t="s">
        <v>135</v>
      </c>
      <c r="D21650" t="s">
        <v>153</v>
      </c>
      <c r="E21650" s="9">
        <v>4</v>
      </c>
      <c r="F21650" s="9">
        <v>1</v>
      </c>
      <c r="G21650" s="9">
        <v>2</v>
      </c>
      <c r="H21650" s="9">
        <v>1</v>
      </c>
      <c r="I21650" s="9">
        <v>0.89074486494064331</v>
      </c>
      <c r="J21650" s="9">
        <v>0.89074486494064331</v>
      </c>
      <c r="K21650" s="9">
        <v>0</v>
      </c>
      <c r="L21650" s="9">
        <v>63.926990509033203</v>
      </c>
    </row>
    <row r="21651" spans="1:12" x14ac:dyDescent="0.25">
      <c r="A21651" s="5" t="str">
        <f t="shared" si="338"/>
        <v>1ZoneSouth Orange County4122</v>
      </c>
      <c r="B21651" s="9">
        <v>1</v>
      </c>
      <c r="C21651" t="s">
        <v>135</v>
      </c>
      <c r="D21651" t="s">
        <v>153</v>
      </c>
      <c r="E21651" s="9">
        <v>4</v>
      </c>
      <c r="F21651" s="9">
        <v>1</v>
      </c>
      <c r="G21651" s="9">
        <v>2</v>
      </c>
      <c r="H21651" s="9">
        <v>2</v>
      </c>
      <c r="I21651" s="9">
        <v>0.76618194580078125</v>
      </c>
      <c r="J21651" s="9">
        <v>0.76618194580078125</v>
      </c>
      <c r="K21651" s="9">
        <v>0</v>
      </c>
      <c r="L21651" s="9">
        <v>63.443588256835938</v>
      </c>
    </row>
    <row r="21652" spans="1:12" x14ac:dyDescent="0.25">
      <c r="A21652" s="5" t="str">
        <f t="shared" si="338"/>
        <v>1ZoneSouth Orange County4123</v>
      </c>
      <c r="B21652" s="9">
        <v>1</v>
      </c>
      <c r="C21652" t="s">
        <v>135</v>
      </c>
      <c r="D21652" t="s">
        <v>153</v>
      </c>
      <c r="E21652" s="9">
        <v>4</v>
      </c>
      <c r="F21652" s="9">
        <v>1</v>
      </c>
      <c r="G21652" s="9">
        <v>2</v>
      </c>
      <c r="H21652" s="9">
        <v>3</v>
      </c>
      <c r="I21652" s="9">
        <v>0.66976433992385864</v>
      </c>
      <c r="J21652" s="9">
        <v>0.66976433992385864</v>
      </c>
      <c r="K21652" s="9">
        <v>0</v>
      </c>
      <c r="L21652" s="9">
        <v>62.620433807373047</v>
      </c>
    </row>
    <row r="21653" spans="1:12" x14ac:dyDescent="0.25">
      <c r="A21653" s="5" t="str">
        <f t="shared" si="338"/>
        <v>1ZoneSouth Orange County4124</v>
      </c>
      <c r="B21653" s="9">
        <v>1</v>
      </c>
      <c r="C21653" t="s">
        <v>135</v>
      </c>
      <c r="D21653" t="s">
        <v>153</v>
      </c>
      <c r="E21653" s="9">
        <v>4</v>
      </c>
      <c r="F21653" s="9">
        <v>1</v>
      </c>
      <c r="G21653" s="9">
        <v>2</v>
      </c>
      <c r="H21653" s="9">
        <v>4</v>
      </c>
      <c r="I21653" s="9">
        <v>0.59989970922470093</v>
      </c>
      <c r="J21653" s="9">
        <v>0.59989970922470093</v>
      </c>
      <c r="K21653" s="9">
        <v>0</v>
      </c>
      <c r="L21653" s="9">
        <v>62.045989990234375</v>
      </c>
    </row>
    <row r="21654" spans="1:12" x14ac:dyDescent="0.25">
      <c r="A21654" s="5" t="str">
        <f t="shared" si="338"/>
        <v>1ZoneSouth Orange County4125</v>
      </c>
      <c r="B21654" s="9">
        <v>1</v>
      </c>
      <c r="C21654" t="s">
        <v>135</v>
      </c>
      <c r="D21654" t="s">
        <v>153</v>
      </c>
      <c r="E21654" s="9">
        <v>4</v>
      </c>
      <c r="F21654" s="9">
        <v>1</v>
      </c>
      <c r="G21654" s="9">
        <v>2</v>
      </c>
      <c r="H21654" s="9">
        <v>5</v>
      </c>
      <c r="I21654" s="9">
        <v>0.5541958212852478</v>
      </c>
      <c r="J21654" s="9">
        <v>0.5541958212852478</v>
      </c>
      <c r="K21654" s="9">
        <v>0</v>
      </c>
      <c r="L21654" s="9">
        <v>61.175453186035156</v>
      </c>
    </row>
    <row r="21655" spans="1:12" x14ac:dyDescent="0.25">
      <c r="A21655" s="5" t="str">
        <f t="shared" si="338"/>
        <v>1ZoneSouth Orange County4126</v>
      </c>
      <c r="B21655" s="9">
        <v>1</v>
      </c>
      <c r="C21655" t="s">
        <v>135</v>
      </c>
      <c r="D21655" t="s">
        <v>153</v>
      </c>
      <c r="E21655" s="9">
        <v>4</v>
      </c>
      <c r="F21655" s="9">
        <v>1</v>
      </c>
      <c r="G21655" s="9">
        <v>2</v>
      </c>
      <c r="H21655" s="9">
        <v>6</v>
      </c>
      <c r="I21655" s="9">
        <v>0.53360253572463989</v>
      </c>
      <c r="J21655" s="9">
        <v>0.53360253572463989</v>
      </c>
      <c r="K21655" s="9">
        <v>0</v>
      </c>
      <c r="L21655" s="9">
        <v>60.431907653808594</v>
      </c>
    </row>
    <row r="21656" spans="1:12" x14ac:dyDescent="0.25">
      <c r="A21656" s="5" t="str">
        <f t="shared" si="338"/>
        <v>1ZoneSouth Orange County4127</v>
      </c>
      <c r="B21656" s="9">
        <v>1</v>
      </c>
      <c r="C21656" t="s">
        <v>135</v>
      </c>
      <c r="D21656" t="s">
        <v>153</v>
      </c>
      <c r="E21656" s="9">
        <v>4</v>
      </c>
      <c r="F21656" s="9">
        <v>1</v>
      </c>
      <c r="G21656" s="9">
        <v>2</v>
      </c>
      <c r="H21656" s="9">
        <v>7</v>
      </c>
      <c r="I21656" s="9">
        <v>0.56246763467788696</v>
      </c>
      <c r="J21656" s="9">
        <v>0.56246763467788696</v>
      </c>
      <c r="K21656" s="9">
        <v>0</v>
      </c>
      <c r="L21656" s="9">
        <v>60.268135070800781</v>
      </c>
    </row>
    <row r="21657" spans="1:12" x14ac:dyDescent="0.25">
      <c r="A21657" s="5" t="str">
        <f t="shared" si="338"/>
        <v>1ZoneSouth Orange County4128</v>
      </c>
      <c r="B21657" s="9">
        <v>1</v>
      </c>
      <c r="C21657" t="s">
        <v>135</v>
      </c>
      <c r="D21657" t="s">
        <v>153</v>
      </c>
      <c r="E21657" s="9">
        <v>4</v>
      </c>
      <c r="F21657" s="9">
        <v>1</v>
      </c>
      <c r="G21657" s="9">
        <v>2</v>
      </c>
      <c r="H21657" s="9">
        <v>8</v>
      </c>
      <c r="I21657" s="9">
        <v>0.57354390621185303</v>
      </c>
      <c r="J21657" s="9">
        <v>0.57354390621185303</v>
      </c>
      <c r="K21657" s="9">
        <v>0</v>
      </c>
      <c r="L21657" s="9">
        <v>60.138652801513672</v>
      </c>
    </row>
    <row r="21658" spans="1:12" x14ac:dyDescent="0.25">
      <c r="A21658" s="5" t="str">
        <f t="shared" si="338"/>
        <v>1ZoneSouth Orange County4129</v>
      </c>
      <c r="B21658" s="9">
        <v>1</v>
      </c>
      <c r="C21658" t="s">
        <v>135</v>
      </c>
      <c r="D21658" t="s">
        <v>153</v>
      </c>
      <c r="E21658" s="9">
        <v>4</v>
      </c>
      <c r="F21658" s="9">
        <v>1</v>
      </c>
      <c r="G21658" s="9">
        <v>2</v>
      </c>
      <c r="H21658" s="9">
        <v>9</v>
      </c>
      <c r="I21658" s="9">
        <v>0.45659565925598145</v>
      </c>
      <c r="J21658" s="9">
        <v>0.45659565925598145</v>
      </c>
      <c r="K21658" s="9">
        <v>0</v>
      </c>
      <c r="L21658" s="9">
        <v>61.589801788330078</v>
      </c>
    </row>
    <row r="21659" spans="1:12" x14ac:dyDescent="0.25">
      <c r="A21659" s="5" t="str">
        <f t="shared" si="338"/>
        <v>1ZoneSouth Orange County41210</v>
      </c>
      <c r="B21659" s="9">
        <v>1</v>
      </c>
      <c r="C21659" t="s">
        <v>135</v>
      </c>
      <c r="D21659" t="s">
        <v>153</v>
      </c>
      <c r="E21659" s="9">
        <v>4</v>
      </c>
      <c r="F21659" s="9">
        <v>1</v>
      </c>
      <c r="G21659" s="9">
        <v>2</v>
      </c>
      <c r="H21659" s="9">
        <v>10</v>
      </c>
      <c r="I21659" s="9">
        <v>0.33740115165710449</v>
      </c>
      <c r="J21659" s="9">
        <v>0.33740115165710449</v>
      </c>
      <c r="K21659" s="9">
        <v>0</v>
      </c>
      <c r="L21659" s="9">
        <v>65.456321716308594</v>
      </c>
    </row>
    <row r="21660" spans="1:12" x14ac:dyDescent="0.25">
      <c r="A21660" s="5" t="str">
        <f t="shared" si="338"/>
        <v>1ZoneSouth Orange County41211</v>
      </c>
      <c r="B21660" s="9">
        <v>1</v>
      </c>
      <c r="C21660" t="s">
        <v>135</v>
      </c>
      <c r="D21660" t="s">
        <v>153</v>
      </c>
      <c r="E21660" s="9">
        <v>4</v>
      </c>
      <c r="F21660" s="9">
        <v>1</v>
      </c>
      <c r="G21660" s="9">
        <v>2</v>
      </c>
      <c r="H21660" s="9">
        <v>11</v>
      </c>
      <c r="I21660" s="9">
        <v>0.32827660441398621</v>
      </c>
      <c r="J21660" s="9">
        <v>0.32827660441398621</v>
      </c>
      <c r="K21660" s="9">
        <v>0</v>
      </c>
      <c r="L21660" s="9">
        <v>70.177566528320313</v>
      </c>
    </row>
    <row r="21661" spans="1:12" x14ac:dyDescent="0.25">
      <c r="A21661" s="5" t="str">
        <f t="shared" si="338"/>
        <v>1ZoneSouth Orange County41212</v>
      </c>
      <c r="B21661" s="9">
        <v>1</v>
      </c>
      <c r="C21661" t="s">
        <v>135</v>
      </c>
      <c r="D21661" t="s">
        <v>153</v>
      </c>
      <c r="E21661" s="9">
        <v>4</v>
      </c>
      <c r="F21661" s="9">
        <v>1</v>
      </c>
      <c r="G21661" s="9">
        <v>2</v>
      </c>
      <c r="H21661" s="9">
        <v>12</v>
      </c>
      <c r="I21661" s="9">
        <v>0.28684213757514954</v>
      </c>
      <c r="J21661" s="9">
        <v>0.28684213757514954</v>
      </c>
      <c r="K21661" s="9">
        <v>0</v>
      </c>
      <c r="L21661" s="9">
        <v>74.782752990722656</v>
      </c>
    </row>
    <row r="21662" spans="1:12" x14ac:dyDescent="0.25">
      <c r="A21662" s="5" t="str">
        <f t="shared" si="338"/>
        <v>1ZoneSouth Orange County41213</v>
      </c>
      <c r="B21662" s="9">
        <v>1</v>
      </c>
      <c r="C21662" t="s">
        <v>135</v>
      </c>
      <c r="D21662" t="s">
        <v>153</v>
      </c>
      <c r="E21662" s="9">
        <v>4</v>
      </c>
      <c r="F21662" s="9">
        <v>1</v>
      </c>
      <c r="G21662" s="9">
        <v>2</v>
      </c>
      <c r="H21662" s="9">
        <v>13</v>
      </c>
      <c r="I21662" s="9">
        <v>0.29430103302001953</v>
      </c>
      <c r="J21662" s="9">
        <v>0.29430103302001953</v>
      </c>
      <c r="K21662" s="9">
        <v>0</v>
      </c>
      <c r="L21662" s="9">
        <v>78.703453063964844</v>
      </c>
    </row>
    <row r="21663" spans="1:12" x14ac:dyDescent="0.25">
      <c r="A21663" s="5" t="str">
        <f t="shared" si="338"/>
        <v>1ZoneSouth Orange County41214</v>
      </c>
      <c r="B21663" s="9">
        <v>1</v>
      </c>
      <c r="C21663" t="s">
        <v>135</v>
      </c>
      <c r="D21663" t="s">
        <v>153</v>
      </c>
      <c r="E21663" s="9">
        <v>4</v>
      </c>
      <c r="F21663" s="9">
        <v>1</v>
      </c>
      <c r="G21663" s="9">
        <v>2</v>
      </c>
      <c r="H21663" s="9">
        <v>14</v>
      </c>
      <c r="I21663" s="9">
        <v>0.36507746577262878</v>
      </c>
      <c r="J21663" s="9">
        <v>0.36507746577262878</v>
      </c>
      <c r="K21663" s="9">
        <v>0</v>
      </c>
      <c r="L21663" s="9">
        <v>80.986503601074219</v>
      </c>
    </row>
    <row r="21664" spans="1:12" x14ac:dyDescent="0.25">
      <c r="A21664" s="5" t="str">
        <f t="shared" si="338"/>
        <v>1ZoneSouth Orange County41215</v>
      </c>
      <c r="B21664" s="9">
        <v>1</v>
      </c>
      <c r="C21664" t="s">
        <v>135</v>
      </c>
      <c r="D21664" t="s">
        <v>153</v>
      </c>
      <c r="E21664" s="9">
        <v>4</v>
      </c>
      <c r="F21664" s="9">
        <v>1</v>
      </c>
      <c r="G21664" s="9">
        <v>2</v>
      </c>
      <c r="H21664" s="9">
        <v>15</v>
      </c>
      <c r="I21664" s="9">
        <v>0.4858039915561676</v>
      </c>
      <c r="J21664" s="9">
        <v>0.4858039915561676</v>
      </c>
      <c r="K21664" s="9">
        <v>0</v>
      </c>
      <c r="L21664" s="9">
        <v>81.453071594238281</v>
      </c>
    </row>
    <row r="21665" spans="1:12" x14ac:dyDescent="0.25">
      <c r="A21665" s="5" t="str">
        <f t="shared" si="338"/>
        <v>1ZoneSouth Orange County41216</v>
      </c>
      <c r="B21665" s="9">
        <v>1</v>
      </c>
      <c r="C21665" t="s">
        <v>135</v>
      </c>
      <c r="D21665" t="s">
        <v>153</v>
      </c>
      <c r="E21665" s="9">
        <v>4</v>
      </c>
      <c r="F21665" s="9">
        <v>1</v>
      </c>
      <c r="G21665" s="9">
        <v>2</v>
      </c>
      <c r="H21665" s="9">
        <v>16</v>
      </c>
      <c r="I21665" s="9">
        <v>0.66553056240081787</v>
      </c>
      <c r="J21665" s="9">
        <v>0.66553056240081787</v>
      </c>
      <c r="K21665" s="9">
        <v>0</v>
      </c>
      <c r="L21665" s="9">
        <v>80.870513916015625</v>
      </c>
    </row>
    <row r="21666" spans="1:12" x14ac:dyDescent="0.25">
      <c r="A21666" s="5" t="str">
        <f t="shared" si="338"/>
        <v>1ZoneSouth Orange County41217</v>
      </c>
      <c r="B21666" s="9">
        <v>1</v>
      </c>
      <c r="C21666" t="s">
        <v>135</v>
      </c>
      <c r="D21666" t="s">
        <v>153</v>
      </c>
      <c r="E21666" s="9">
        <v>4</v>
      </c>
      <c r="F21666" s="9">
        <v>1</v>
      </c>
      <c r="G21666" s="9">
        <v>2</v>
      </c>
      <c r="H21666" s="9">
        <v>17</v>
      </c>
      <c r="I21666" s="9">
        <v>0.84681439399719238</v>
      </c>
      <c r="J21666" s="9">
        <v>0.47206521034240723</v>
      </c>
      <c r="K21666" s="9">
        <v>2.3370958864688873E-2</v>
      </c>
      <c r="L21666" s="9">
        <v>78.658531188964844</v>
      </c>
    </row>
    <row r="21667" spans="1:12" x14ac:dyDescent="0.25">
      <c r="A21667" s="5" t="str">
        <f t="shared" si="338"/>
        <v>1ZoneSouth Orange County41218</v>
      </c>
      <c r="B21667" s="9">
        <v>1</v>
      </c>
      <c r="C21667" t="s">
        <v>135</v>
      </c>
      <c r="D21667" t="s">
        <v>153</v>
      </c>
      <c r="E21667" s="9">
        <v>4</v>
      </c>
      <c r="F21667" s="9">
        <v>1</v>
      </c>
      <c r="G21667" s="9">
        <v>2</v>
      </c>
      <c r="H21667" s="9">
        <v>18</v>
      </c>
      <c r="I21667" s="9">
        <v>1.042055606842041</v>
      </c>
      <c r="J21667" s="9">
        <v>0.70525962114334106</v>
      </c>
      <c r="K21667" s="9">
        <v>2.0637454465031624E-2</v>
      </c>
      <c r="L21667" s="9">
        <v>78.969161987304688</v>
      </c>
    </row>
    <row r="21668" spans="1:12" x14ac:dyDescent="0.25">
      <c r="A21668" s="5" t="str">
        <f t="shared" si="338"/>
        <v>1ZoneSouth Orange County41219</v>
      </c>
      <c r="B21668" s="9">
        <v>1</v>
      </c>
      <c r="C21668" t="s">
        <v>135</v>
      </c>
      <c r="D21668" t="s">
        <v>153</v>
      </c>
      <c r="E21668" s="9">
        <v>4</v>
      </c>
      <c r="F21668" s="9">
        <v>1</v>
      </c>
      <c r="G21668" s="9">
        <v>2</v>
      </c>
      <c r="H21668" s="9">
        <v>19</v>
      </c>
      <c r="I21668" s="9">
        <v>1.1966156959533691</v>
      </c>
      <c r="J21668" s="9">
        <v>0.95169800519943237</v>
      </c>
      <c r="K21668" s="9">
        <v>1.5685677528381348E-2</v>
      </c>
      <c r="L21668" s="9">
        <v>78.465812683105469</v>
      </c>
    </row>
    <row r="21669" spans="1:12" x14ac:dyDescent="0.25">
      <c r="A21669" s="5" t="str">
        <f t="shared" si="338"/>
        <v>1ZoneSouth Orange County41220</v>
      </c>
      <c r="B21669" s="9">
        <v>1</v>
      </c>
      <c r="C21669" t="s">
        <v>135</v>
      </c>
      <c r="D21669" t="s">
        <v>153</v>
      </c>
      <c r="E21669" s="9">
        <v>4</v>
      </c>
      <c r="F21669" s="9">
        <v>1</v>
      </c>
      <c r="G21669" s="9">
        <v>2</v>
      </c>
      <c r="H21669" s="9">
        <v>20</v>
      </c>
      <c r="I21669" s="9">
        <v>1.2484074831008911</v>
      </c>
      <c r="J21669" s="9">
        <v>1.0584937334060669</v>
      </c>
      <c r="K21669" s="9">
        <v>1.310872845351696E-2</v>
      </c>
      <c r="L21669" s="9">
        <v>76.323066711425781</v>
      </c>
    </row>
    <row r="21670" spans="1:12" x14ac:dyDescent="0.25">
      <c r="A21670" s="5" t="str">
        <f t="shared" si="338"/>
        <v>1ZoneSouth Orange County41221</v>
      </c>
      <c r="B21670" s="9">
        <v>1</v>
      </c>
      <c r="C21670" t="s">
        <v>135</v>
      </c>
      <c r="D21670" t="s">
        <v>153</v>
      </c>
      <c r="E21670" s="9">
        <v>4</v>
      </c>
      <c r="F21670" s="9">
        <v>1</v>
      </c>
      <c r="G21670" s="9">
        <v>2</v>
      </c>
      <c r="H21670" s="9">
        <v>21</v>
      </c>
      <c r="I21670" s="9">
        <v>1.2404766082763672</v>
      </c>
      <c r="J21670" s="9">
        <v>1.0738269090652466</v>
      </c>
      <c r="K21670" s="9">
        <v>1.8910620361566544E-2</v>
      </c>
      <c r="L21670" s="9">
        <v>72.928092956542969</v>
      </c>
    </row>
    <row r="21671" spans="1:12" x14ac:dyDescent="0.25">
      <c r="A21671" s="5" t="str">
        <f t="shared" si="338"/>
        <v>1ZoneSouth Orange County41222</v>
      </c>
      <c r="B21671" s="9">
        <v>1</v>
      </c>
      <c r="C21671" t="s">
        <v>135</v>
      </c>
      <c r="D21671" t="s">
        <v>153</v>
      </c>
      <c r="E21671" s="9">
        <v>4</v>
      </c>
      <c r="F21671" s="9">
        <v>1</v>
      </c>
      <c r="G21671" s="9">
        <v>2</v>
      </c>
      <c r="H21671" s="9">
        <v>22</v>
      </c>
      <c r="I21671" s="9">
        <v>1.2078337669372559</v>
      </c>
      <c r="J21671" s="9">
        <v>1.4344748258590698</v>
      </c>
      <c r="K21671" s="9">
        <v>1.8521670252084732E-2</v>
      </c>
      <c r="L21671" s="9">
        <v>70.140007019042969</v>
      </c>
    </row>
    <row r="21672" spans="1:12" x14ac:dyDescent="0.25">
      <c r="A21672" s="5" t="str">
        <f t="shared" si="338"/>
        <v>1ZoneSouth Orange County41223</v>
      </c>
      <c r="B21672" s="9">
        <v>1</v>
      </c>
      <c r="C21672" t="s">
        <v>135</v>
      </c>
      <c r="D21672" t="s">
        <v>153</v>
      </c>
      <c r="E21672" s="9">
        <v>4</v>
      </c>
      <c r="F21672" s="9">
        <v>1</v>
      </c>
      <c r="G21672" s="9">
        <v>2</v>
      </c>
      <c r="H21672" s="9">
        <v>23</v>
      </c>
      <c r="I21672" s="9">
        <v>1.1942275762557983</v>
      </c>
      <c r="J21672" s="9">
        <v>1.2446552515029907</v>
      </c>
      <c r="K21672" s="9">
        <v>2.0435750484466553E-2</v>
      </c>
      <c r="L21672" s="9">
        <v>68.159919738769531</v>
      </c>
    </row>
    <row r="21673" spans="1:12" x14ac:dyDescent="0.25">
      <c r="A21673" s="5" t="str">
        <f t="shared" si="338"/>
        <v>1ZoneSouth Orange County41224</v>
      </c>
      <c r="B21673" s="9">
        <v>1</v>
      </c>
      <c r="C21673" t="s">
        <v>135</v>
      </c>
      <c r="D21673" t="s">
        <v>153</v>
      </c>
      <c r="E21673" s="9">
        <v>4</v>
      </c>
      <c r="F21673" s="9">
        <v>1</v>
      </c>
      <c r="G21673" s="9">
        <v>2</v>
      </c>
      <c r="H21673" s="9">
        <v>24</v>
      </c>
      <c r="I21673" s="9">
        <v>1.0193616151809692</v>
      </c>
      <c r="J21673" s="9">
        <v>1.0332667827606201</v>
      </c>
      <c r="K21673" s="9">
        <v>6.9525702856481075E-3</v>
      </c>
      <c r="L21673" s="9">
        <v>65.041122436523438</v>
      </c>
    </row>
    <row r="21674" spans="1:12" x14ac:dyDescent="0.25">
      <c r="A21674" s="5" t="str">
        <f t="shared" si="338"/>
        <v>1ZoneSouth Orange County41101</v>
      </c>
      <c r="B21674" s="9">
        <v>1</v>
      </c>
      <c r="C21674" t="s">
        <v>135</v>
      </c>
      <c r="D21674" t="s">
        <v>153</v>
      </c>
      <c r="E21674" s="9">
        <v>4</v>
      </c>
      <c r="F21674" s="9">
        <v>1</v>
      </c>
      <c r="G21674" s="9">
        <v>10</v>
      </c>
      <c r="H21674" s="9">
        <v>1</v>
      </c>
      <c r="I21674" s="9">
        <v>1.0727849006652832</v>
      </c>
      <c r="J21674" s="9">
        <v>1.0727849006652832</v>
      </c>
      <c r="K21674" s="9">
        <v>0</v>
      </c>
      <c r="L21674" s="9">
        <v>70.630256652832031</v>
      </c>
    </row>
    <row r="21675" spans="1:12" x14ac:dyDescent="0.25">
      <c r="A21675" s="5" t="str">
        <f t="shared" si="338"/>
        <v>1ZoneSouth Orange County41102</v>
      </c>
      <c r="B21675" s="9">
        <v>1</v>
      </c>
      <c r="C21675" t="s">
        <v>135</v>
      </c>
      <c r="D21675" t="s">
        <v>153</v>
      </c>
      <c r="E21675" s="9">
        <v>4</v>
      </c>
      <c r="F21675" s="9">
        <v>1</v>
      </c>
      <c r="G21675" s="9">
        <v>10</v>
      </c>
      <c r="H21675" s="9">
        <v>2</v>
      </c>
      <c r="I21675" s="9">
        <v>0.91457504034042358</v>
      </c>
      <c r="J21675" s="9">
        <v>0.91457504034042358</v>
      </c>
      <c r="K21675" s="9">
        <v>0</v>
      </c>
      <c r="L21675" s="9">
        <v>70.297447204589844</v>
      </c>
    </row>
    <row r="21676" spans="1:12" x14ac:dyDescent="0.25">
      <c r="A21676" s="5" t="str">
        <f t="shared" si="338"/>
        <v>1ZoneSouth Orange County41103</v>
      </c>
      <c r="B21676" s="9">
        <v>1</v>
      </c>
      <c r="C21676" t="s">
        <v>135</v>
      </c>
      <c r="D21676" t="s">
        <v>153</v>
      </c>
      <c r="E21676" s="9">
        <v>4</v>
      </c>
      <c r="F21676" s="9">
        <v>1</v>
      </c>
      <c r="G21676" s="9">
        <v>10</v>
      </c>
      <c r="H21676" s="9">
        <v>3</v>
      </c>
      <c r="I21676" s="9">
        <v>0.77587699890136719</v>
      </c>
      <c r="J21676" s="9">
        <v>0.77587699890136719</v>
      </c>
      <c r="K21676" s="9">
        <v>0</v>
      </c>
      <c r="L21676" s="9">
        <v>68.897598266601563</v>
      </c>
    </row>
    <row r="21677" spans="1:12" x14ac:dyDescent="0.25">
      <c r="A21677" s="5" t="str">
        <f t="shared" si="338"/>
        <v>1ZoneSouth Orange County41104</v>
      </c>
      <c r="B21677" s="9">
        <v>1</v>
      </c>
      <c r="C21677" t="s">
        <v>135</v>
      </c>
      <c r="D21677" t="s">
        <v>153</v>
      </c>
      <c r="E21677" s="9">
        <v>4</v>
      </c>
      <c r="F21677" s="9">
        <v>1</v>
      </c>
      <c r="G21677" s="9">
        <v>10</v>
      </c>
      <c r="H21677" s="9">
        <v>4</v>
      </c>
      <c r="I21677" s="9">
        <v>0.65607994794845581</v>
      </c>
      <c r="J21677" s="9">
        <v>0.65607994794845581</v>
      </c>
      <c r="K21677" s="9">
        <v>0</v>
      </c>
      <c r="L21677" s="9">
        <v>66.779304504394531</v>
      </c>
    </row>
    <row r="21678" spans="1:12" x14ac:dyDescent="0.25">
      <c r="A21678" s="5" t="str">
        <f t="shared" si="338"/>
        <v>1ZoneSouth Orange County41105</v>
      </c>
      <c r="B21678" s="9">
        <v>1</v>
      </c>
      <c r="C21678" t="s">
        <v>135</v>
      </c>
      <c r="D21678" t="s">
        <v>153</v>
      </c>
      <c r="E21678" s="9">
        <v>4</v>
      </c>
      <c r="F21678" s="9">
        <v>1</v>
      </c>
      <c r="G21678" s="9">
        <v>10</v>
      </c>
      <c r="H21678" s="9">
        <v>5</v>
      </c>
      <c r="I21678" s="9">
        <v>0.58735328912734985</v>
      </c>
      <c r="J21678" s="9">
        <v>0.58735328912734985</v>
      </c>
      <c r="K21678" s="9">
        <v>0</v>
      </c>
      <c r="L21678" s="9">
        <v>65.58074951171875</v>
      </c>
    </row>
    <row r="21679" spans="1:12" x14ac:dyDescent="0.25">
      <c r="A21679" s="5" t="str">
        <f t="shared" si="338"/>
        <v>1ZoneSouth Orange County41106</v>
      </c>
      <c r="B21679" s="9">
        <v>1</v>
      </c>
      <c r="C21679" t="s">
        <v>135</v>
      </c>
      <c r="D21679" t="s">
        <v>153</v>
      </c>
      <c r="E21679" s="9">
        <v>4</v>
      </c>
      <c r="F21679" s="9">
        <v>1</v>
      </c>
      <c r="G21679" s="9">
        <v>10</v>
      </c>
      <c r="H21679" s="9">
        <v>6</v>
      </c>
      <c r="I21679" s="9">
        <v>0.55142503976821899</v>
      </c>
      <c r="J21679" s="9">
        <v>0.55142503976821899</v>
      </c>
      <c r="K21679" s="9">
        <v>0</v>
      </c>
      <c r="L21679" s="9">
        <v>64.862174987792969</v>
      </c>
    </row>
    <row r="21680" spans="1:12" x14ac:dyDescent="0.25">
      <c r="A21680" s="5" t="str">
        <f t="shared" si="338"/>
        <v>1ZoneSouth Orange County41107</v>
      </c>
      <c r="B21680" s="9">
        <v>1</v>
      </c>
      <c r="C21680" t="s">
        <v>135</v>
      </c>
      <c r="D21680" t="s">
        <v>153</v>
      </c>
      <c r="E21680" s="9">
        <v>4</v>
      </c>
      <c r="F21680" s="9">
        <v>1</v>
      </c>
      <c r="G21680" s="9">
        <v>10</v>
      </c>
      <c r="H21680" s="9">
        <v>7</v>
      </c>
      <c r="I21680" s="9">
        <v>0.56371945142745972</v>
      </c>
      <c r="J21680" s="9">
        <v>0.56371945142745972</v>
      </c>
      <c r="K21680" s="9">
        <v>0</v>
      </c>
      <c r="L21680" s="9">
        <v>64.211128234863281</v>
      </c>
    </row>
    <row r="21681" spans="1:12" x14ac:dyDescent="0.25">
      <c r="A21681" s="5" t="str">
        <f t="shared" si="338"/>
        <v>1ZoneSouth Orange County41108</v>
      </c>
      <c r="B21681" s="9">
        <v>1</v>
      </c>
      <c r="C21681" t="s">
        <v>135</v>
      </c>
      <c r="D21681" t="s">
        <v>153</v>
      </c>
      <c r="E21681" s="9">
        <v>4</v>
      </c>
      <c r="F21681" s="9">
        <v>1</v>
      </c>
      <c r="G21681" s="9">
        <v>10</v>
      </c>
      <c r="H21681" s="9">
        <v>8</v>
      </c>
      <c r="I21681" s="9">
        <v>0.56802374124526978</v>
      </c>
      <c r="J21681" s="9">
        <v>0.56802374124526978</v>
      </c>
      <c r="K21681" s="9">
        <v>0</v>
      </c>
      <c r="L21681" s="9">
        <v>64.112449645996094</v>
      </c>
    </row>
    <row r="21682" spans="1:12" x14ac:dyDescent="0.25">
      <c r="A21682" s="5" t="str">
        <f t="shared" si="338"/>
        <v>1ZoneSouth Orange County41109</v>
      </c>
      <c r="B21682" s="9">
        <v>1</v>
      </c>
      <c r="C21682" t="s">
        <v>135</v>
      </c>
      <c r="D21682" t="s">
        <v>153</v>
      </c>
      <c r="E21682" s="9">
        <v>4</v>
      </c>
      <c r="F21682" s="9">
        <v>1</v>
      </c>
      <c r="G21682" s="9">
        <v>10</v>
      </c>
      <c r="H21682" s="9">
        <v>9</v>
      </c>
      <c r="I21682" s="9">
        <v>0.48675999045372009</v>
      </c>
      <c r="J21682" s="9">
        <v>0.48675999045372009</v>
      </c>
      <c r="K21682" s="9">
        <v>0</v>
      </c>
      <c r="L21682" s="9">
        <v>66.561470031738281</v>
      </c>
    </row>
    <row r="21683" spans="1:12" x14ac:dyDescent="0.25">
      <c r="A21683" s="5" t="str">
        <f t="shared" si="338"/>
        <v>1ZoneSouth Orange County411010</v>
      </c>
      <c r="B21683" s="9">
        <v>1</v>
      </c>
      <c r="C21683" t="s">
        <v>135</v>
      </c>
      <c r="D21683" t="s">
        <v>153</v>
      </c>
      <c r="E21683" s="9">
        <v>4</v>
      </c>
      <c r="F21683" s="9">
        <v>1</v>
      </c>
      <c r="G21683" s="9">
        <v>10</v>
      </c>
      <c r="H21683" s="9">
        <v>10</v>
      </c>
      <c r="I21683" s="9">
        <v>0.48895376920700073</v>
      </c>
      <c r="J21683" s="9">
        <v>0.48895376920700073</v>
      </c>
      <c r="K21683" s="9">
        <v>0</v>
      </c>
      <c r="L21683" s="9">
        <v>71.258018493652344</v>
      </c>
    </row>
    <row r="21684" spans="1:12" x14ac:dyDescent="0.25">
      <c r="A21684" s="5" t="str">
        <f t="shared" si="338"/>
        <v>1ZoneSouth Orange County411011</v>
      </c>
      <c r="B21684" s="9">
        <v>1</v>
      </c>
      <c r="C21684" t="s">
        <v>135</v>
      </c>
      <c r="D21684" t="s">
        <v>153</v>
      </c>
      <c r="E21684" s="9">
        <v>4</v>
      </c>
      <c r="F21684" s="9">
        <v>1</v>
      </c>
      <c r="G21684" s="9">
        <v>10</v>
      </c>
      <c r="H21684" s="9">
        <v>11</v>
      </c>
      <c r="I21684" s="9">
        <v>0.45886251330375671</v>
      </c>
      <c r="J21684" s="9">
        <v>0.45886251330375671</v>
      </c>
      <c r="K21684" s="9">
        <v>0</v>
      </c>
      <c r="L21684" s="9">
        <v>75.585487365722656</v>
      </c>
    </row>
    <row r="21685" spans="1:12" x14ac:dyDescent="0.25">
      <c r="A21685" s="5" t="str">
        <f t="shared" si="338"/>
        <v>1ZoneSouth Orange County411012</v>
      </c>
      <c r="B21685" s="9">
        <v>1</v>
      </c>
      <c r="C21685" t="s">
        <v>135</v>
      </c>
      <c r="D21685" t="s">
        <v>153</v>
      </c>
      <c r="E21685" s="9">
        <v>4</v>
      </c>
      <c r="F21685" s="9">
        <v>1</v>
      </c>
      <c r="G21685" s="9">
        <v>10</v>
      </c>
      <c r="H21685" s="9">
        <v>12</v>
      </c>
      <c r="I21685" s="9">
        <v>0.45838654041290283</v>
      </c>
      <c r="J21685" s="9">
        <v>0.45838654041290283</v>
      </c>
      <c r="K21685" s="9">
        <v>0</v>
      </c>
      <c r="L21685" s="9">
        <v>79.487213134765625</v>
      </c>
    </row>
    <row r="21686" spans="1:12" x14ac:dyDescent="0.25">
      <c r="A21686" s="5" t="str">
        <f t="shared" si="338"/>
        <v>1ZoneSouth Orange County411013</v>
      </c>
      <c r="B21686" s="9">
        <v>1</v>
      </c>
      <c r="C21686" t="s">
        <v>135</v>
      </c>
      <c r="D21686" t="s">
        <v>153</v>
      </c>
      <c r="E21686" s="9">
        <v>4</v>
      </c>
      <c r="F21686" s="9">
        <v>1</v>
      </c>
      <c r="G21686" s="9">
        <v>10</v>
      </c>
      <c r="H21686" s="9">
        <v>13</v>
      </c>
      <c r="I21686" s="9">
        <v>0.54174923896789551</v>
      </c>
      <c r="J21686" s="9">
        <v>0.54174923896789551</v>
      </c>
      <c r="K21686" s="9">
        <v>0</v>
      </c>
      <c r="L21686" s="9">
        <v>81.298858642578125</v>
      </c>
    </row>
    <row r="21687" spans="1:12" x14ac:dyDescent="0.25">
      <c r="A21687" s="5" t="str">
        <f t="shared" si="338"/>
        <v>1ZoneSouth Orange County411014</v>
      </c>
      <c r="B21687" s="9">
        <v>1</v>
      </c>
      <c r="C21687" t="s">
        <v>135</v>
      </c>
      <c r="D21687" t="s">
        <v>153</v>
      </c>
      <c r="E21687" s="9">
        <v>4</v>
      </c>
      <c r="F21687" s="9">
        <v>1</v>
      </c>
      <c r="G21687" s="9">
        <v>10</v>
      </c>
      <c r="H21687" s="9">
        <v>14</v>
      </c>
      <c r="I21687" s="9">
        <v>0.67418158054351807</v>
      </c>
      <c r="J21687" s="9">
        <v>0.67418158054351807</v>
      </c>
      <c r="K21687" s="9">
        <v>0</v>
      </c>
      <c r="L21687" s="9">
        <v>82.410362243652344</v>
      </c>
    </row>
    <row r="21688" spans="1:12" x14ac:dyDescent="0.25">
      <c r="A21688" s="5" t="str">
        <f t="shared" si="338"/>
        <v>1ZoneSouth Orange County411015</v>
      </c>
      <c r="B21688" s="9">
        <v>1</v>
      </c>
      <c r="C21688" t="s">
        <v>135</v>
      </c>
      <c r="D21688" t="s">
        <v>153</v>
      </c>
      <c r="E21688" s="9">
        <v>4</v>
      </c>
      <c r="F21688" s="9">
        <v>1</v>
      </c>
      <c r="G21688" s="9">
        <v>10</v>
      </c>
      <c r="H21688" s="9">
        <v>15</v>
      </c>
      <c r="I21688" s="9">
        <v>0.82912170886993408</v>
      </c>
      <c r="J21688" s="9">
        <v>0.82912170886993408</v>
      </c>
      <c r="K21688" s="9">
        <v>0</v>
      </c>
      <c r="L21688" s="9">
        <v>82.882919311523438</v>
      </c>
    </row>
    <row r="21689" spans="1:12" x14ac:dyDescent="0.25">
      <c r="A21689" s="5" t="str">
        <f t="shared" si="338"/>
        <v>1ZoneSouth Orange County411016</v>
      </c>
      <c r="B21689" s="9">
        <v>1</v>
      </c>
      <c r="C21689" t="s">
        <v>135</v>
      </c>
      <c r="D21689" t="s">
        <v>153</v>
      </c>
      <c r="E21689" s="9">
        <v>4</v>
      </c>
      <c r="F21689" s="9">
        <v>1</v>
      </c>
      <c r="G21689" s="9">
        <v>10</v>
      </c>
      <c r="H21689" s="9">
        <v>16</v>
      </c>
      <c r="I21689" s="9">
        <v>1.025155782699585</v>
      </c>
      <c r="J21689" s="9">
        <v>1.025155782699585</v>
      </c>
      <c r="K21689" s="9">
        <v>0</v>
      </c>
      <c r="L21689" s="9">
        <v>83.934349060058594</v>
      </c>
    </row>
    <row r="21690" spans="1:12" x14ac:dyDescent="0.25">
      <c r="A21690" s="5" t="str">
        <f t="shared" si="338"/>
        <v>1ZoneSouth Orange County411017</v>
      </c>
      <c r="B21690" s="9">
        <v>1</v>
      </c>
      <c r="C21690" t="s">
        <v>135</v>
      </c>
      <c r="D21690" t="s">
        <v>153</v>
      </c>
      <c r="E21690" s="9">
        <v>4</v>
      </c>
      <c r="F21690" s="9">
        <v>1</v>
      </c>
      <c r="G21690" s="9">
        <v>10</v>
      </c>
      <c r="H21690" s="9">
        <v>17</v>
      </c>
      <c r="I21690" s="9">
        <v>1.2116802930831909</v>
      </c>
      <c r="J21690" s="9">
        <v>0.5149686336517334</v>
      </c>
      <c r="K21690" s="9">
        <v>2.0243866369128227E-2</v>
      </c>
      <c r="L21690" s="9">
        <v>84.507049560546875</v>
      </c>
    </row>
    <row r="21691" spans="1:12" x14ac:dyDescent="0.25">
      <c r="A21691" s="5" t="str">
        <f t="shared" si="338"/>
        <v>1ZoneSouth Orange County411018</v>
      </c>
      <c r="B21691" s="9">
        <v>1</v>
      </c>
      <c r="C21691" t="s">
        <v>135</v>
      </c>
      <c r="D21691" t="s">
        <v>153</v>
      </c>
      <c r="E21691" s="9">
        <v>4</v>
      </c>
      <c r="F21691" s="9">
        <v>1</v>
      </c>
      <c r="G21691" s="9">
        <v>10</v>
      </c>
      <c r="H21691" s="9">
        <v>18</v>
      </c>
      <c r="I21691" s="9">
        <v>1.4046504497528076</v>
      </c>
      <c r="J21691" s="9">
        <v>0.941253662109375</v>
      </c>
      <c r="K21691" s="9">
        <v>1.8151320517063141E-2</v>
      </c>
      <c r="L21691" s="9">
        <v>85.400444030761719</v>
      </c>
    </row>
    <row r="21692" spans="1:12" x14ac:dyDescent="0.25">
      <c r="A21692" s="5" t="str">
        <f t="shared" si="338"/>
        <v>1ZoneSouth Orange County411019</v>
      </c>
      <c r="B21692" s="9">
        <v>1</v>
      </c>
      <c r="C21692" t="s">
        <v>135</v>
      </c>
      <c r="D21692" t="s">
        <v>153</v>
      </c>
      <c r="E21692" s="9">
        <v>4</v>
      </c>
      <c r="F21692" s="9">
        <v>1</v>
      </c>
      <c r="G21692" s="9">
        <v>10</v>
      </c>
      <c r="H21692" s="9">
        <v>19</v>
      </c>
      <c r="I21692" s="9">
        <v>1.5432133674621582</v>
      </c>
      <c r="J21692" s="9">
        <v>1.2451694011688232</v>
      </c>
      <c r="K21692" s="9">
        <v>1.3005164451897144E-2</v>
      </c>
      <c r="L21692" s="9">
        <v>82.64239501953125</v>
      </c>
    </row>
    <row r="21693" spans="1:12" x14ac:dyDescent="0.25">
      <c r="A21693" s="5" t="str">
        <f t="shared" si="338"/>
        <v>1ZoneSouth Orange County411020</v>
      </c>
      <c r="B21693" s="9">
        <v>1</v>
      </c>
      <c r="C21693" t="s">
        <v>135</v>
      </c>
      <c r="D21693" t="s">
        <v>153</v>
      </c>
      <c r="E21693" s="9">
        <v>4</v>
      </c>
      <c r="F21693" s="9">
        <v>1</v>
      </c>
      <c r="G21693" s="9">
        <v>10</v>
      </c>
      <c r="H21693" s="9">
        <v>20</v>
      </c>
      <c r="I21693" s="9">
        <v>1.5008091926574707</v>
      </c>
      <c r="J21693" s="9">
        <v>1.3125095367431641</v>
      </c>
      <c r="K21693" s="9">
        <v>1.3408467173576355E-2</v>
      </c>
      <c r="L21693" s="9">
        <v>76.087509155273438</v>
      </c>
    </row>
    <row r="21694" spans="1:12" x14ac:dyDescent="0.25">
      <c r="A21694" s="5" t="str">
        <f t="shared" si="338"/>
        <v>1ZoneSouth Orange County411021</v>
      </c>
      <c r="B21694" s="9">
        <v>1</v>
      </c>
      <c r="C21694" t="s">
        <v>135</v>
      </c>
      <c r="D21694" t="s">
        <v>153</v>
      </c>
      <c r="E21694" s="9">
        <v>4</v>
      </c>
      <c r="F21694" s="9">
        <v>1</v>
      </c>
      <c r="G21694" s="9">
        <v>10</v>
      </c>
      <c r="H21694" s="9">
        <v>21</v>
      </c>
      <c r="I21694" s="9">
        <v>1.4761744737625122</v>
      </c>
      <c r="J21694" s="9">
        <v>1.3293706178665161</v>
      </c>
      <c r="K21694" s="9">
        <v>2.5240166112780571E-2</v>
      </c>
      <c r="L21694" s="9">
        <v>70.031936645507813</v>
      </c>
    </row>
    <row r="21695" spans="1:12" x14ac:dyDescent="0.25">
      <c r="A21695" s="5" t="str">
        <f t="shared" si="338"/>
        <v>1ZoneSouth Orange County411022</v>
      </c>
      <c r="B21695" s="9">
        <v>1</v>
      </c>
      <c r="C21695" t="s">
        <v>135</v>
      </c>
      <c r="D21695" t="s">
        <v>153</v>
      </c>
      <c r="E21695" s="9">
        <v>4</v>
      </c>
      <c r="F21695" s="9">
        <v>1</v>
      </c>
      <c r="G21695" s="9">
        <v>10</v>
      </c>
      <c r="H21695" s="9">
        <v>22</v>
      </c>
      <c r="I21695" s="9">
        <v>1.4652239084243774</v>
      </c>
      <c r="J21695" s="9">
        <v>1.6656084060668945</v>
      </c>
      <c r="K21695" s="9">
        <v>2.2283695638179779E-2</v>
      </c>
      <c r="L21695" s="9">
        <v>68.480705261230469</v>
      </c>
    </row>
    <row r="21696" spans="1:12" x14ac:dyDescent="0.25">
      <c r="A21696" s="5" t="str">
        <f t="shared" si="338"/>
        <v>1ZoneSouth Orange County411023</v>
      </c>
      <c r="B21696" s="9">
        <v>1</v>
      </c>
      <c r="C21696" t="s">
        <v>135</v>
      </c>
      <c r="D21696" t="s">
        <v>153</v>
      </c>
      <c r="E21696" s="9">
        <v>4</v>
      </c>
      <c r="F21696" s="9">
        <v>1</v>
      </c>
      <c r="G21696" s="9">
        <v>10</v>
      </c>
      <c r="H21696" s="9">
        <v>23</v>
      </c>
      <c r="I21696" s="9">
        <v>1.407206654548645</v>
      </c>
      <c r="J21696" s="9">
        <v>1.4549069404602051</v>
      </c>
      <c r="K21696" s="9">
        <v>2.0989296957850456E-2</v>
      </c>
      <c r="L21696" s="9">
        <v>67.927162170410156</v>
      </c>
    </row>
    <row r="21697" spans="1:12" x14ac:dyDescent="0.25">
      <c r="A21697" s="5" t="str">
        <f t="shared" si="338"/>
        <v>1ZoneSouth Orange County411024</v>
      </c>
      <c r="B21697" s="9">
        <v>1</v>
      </c>
      <c r="C21697" t="s">
        <v>135</v>
      </c>
      <c r="D21697" t="s">
        <v>153</v>
      </c>
      <c r="E21697" s="9">
        <v>4</v>
      </c>
      <c r="F21697" s="9">
        <v>1</v>
      </c>
      <c r="G21697" s="9">
        <v>10</v>
      </c>
      <c r="H21697" s="9">
        <v>24</v>
      </c>
      <c r="I21697" s="9">
        <v>1.1924285888671875</v>
      </c>
      <c r="J21697" s="9">
        <v>1.2231800556182861</v>
      </c>
      <c r="K21697" s="9">
        <v>1.9064018502831459E-2</v>
      </c>
      <c r="L21697" s="9">
        <v>67.061210632324219</v>
      </c>
    </row>
    <row r="21698" spans="1:12" x14ac:dyDescent="0.25">
      <c r="A21698" s="5" t="str">
        <f t="shared" si="338"/>
        <v>1ZoneSouth Orange County5021</v>
      </c>
      <c r="B21698" s="9">
        <v>1</v>
      </c>
      <c r="C21698" t="s">
        <v>135</v>
      </c>
      <c r="D21698" t="s">
        <v>153</v>
      </c>
      <c r="E21698" s="9">
        <v>5</v>
      </c>
      <c r="F21698" s="9">
        <v>0</v>
      </c>
      <c r="G21698" s="9">
        <v>2</v>
      </c>
      <c r="H21698" s="9">
        <v>1</v>
      </c>
      <c r="I21698" s="9">
        <v>0.84597808122634888</v>
      </c>
      <c r="J21698" s="9">
        <v>0.84597808122634888</v>
      </c>
      <c r="K21698" s="9">
        <v>0</v>
      </c>
      <c r="L21698" s="9">
        <v>62.947921752929688</v>
      </c>
    </row>
    <row r="21699" spans="1:12" x14ac:dyDescent="0.25">
      <c r="A21699" s="5" t="str">
        <f t="shared" ref="A21699:A21762" si="339">B21699&amp;C21699&amp;D21699&amp;E21699&amp;F21699&amp;G21699&amp;H21699</f>
        <v>1ZoneSouth Orange County5022</v>
      </c>
      <c r="B21699" s="9">
        <v>1</v>
      </c>
      <c r="C21699" t="s">
        <v>135</v>
      </c>
      <c r="D21699" t="s">
        <v>153</v>
      </c>
      <c r="E21699" s="9">
        <v>5</v>
      </c>
      <c r="F21699" s="9">
        <v>0</v>
      </c>
      <c r="G21699" s="9">
        <v>2</v>
      </c>
      <c r="H21699" s="9">
        <v>2</v>
      </c>
      <c r="I21699" s="9">
        <v>0.73209726810455322</v>
      </c>
      <c r="J21699" s="9">
        <v>0.73209726810455322</v>
      </c>
      <c r="K21699" s="9">
        <v>0</v>
      </c>
      <c r="L21699" s="9">
        <v>61.746452331542969</v>
      </c>
    </row>
    <row r="21700" spans="1:12" x14ac:dyDescent="0.25">
      <c r="A21700" s="5" t="str">
        <f t="shared" si="339"/>
        <v>1ZoneSouth Orange County5023</v>
      </c>
      <c r="B21700" s="9">
        <v>1</v>
      </c>
      <c r="C21700" t="s">
        <v>135</v>
      </c>
      <c r="D21700" t="s">
        <v>153</v>
      </c>
      <c r="E21700" s="9">
        <v>5</v>
      </c>
      <c r="F21700" s="9">
        <v>0</v>
      </c>
      <c r="G21700" s="9">
        <v>2</v>
      </c>
      <c r="H21700" s="9">
        <v>3</v>
      </c>
      <c r="I21700" s="9">
        <v>0.64254498481750488</v>
      </c>
      <c r="J21700" s="9">
        <v>0.64254498481750488</v>
      </c>
      <c r="K21700" s="9">
        <v>0</v>
      </c>
      <c r="L21700" s="9">
        <v>60.9510498046875</v>
      </c>
    </row>
    <row r="21701" spans="1:12" x14ac:dyDescent="0.25">
      <c r="A21701" s="5" t="str">
        <f t="shared" si="339"/>
        <v>1ZoneSouth Orange County5024</v>
      </c>
      <c r="B21701" s="9">
        <v>1</v>
      </c>
      <c r="C21701" t="s">
        <v>135</v>
      </c>
      <c r="D21701" t="s">
        <v>153</v>
      </c>
      <c r="E21701" s="9">
        <v>5</v>
      </c>
      <c r="F21701" s="9">
        <v>0</v>
      </c>
      <c r="G21701" s="9">
        <v>2</v>
      </c>
      <c r="H21701" s="9">
        <v>4</v>
      </c>
      <c r="I21701" s="9">
        <v>0.5774465799331665</v>
      </c>
      <c r="J21701" s="9">
        <v>0.5774465799331665</v>
      </c>
      <c r="K21701" s="9">
        <v>0</v>
      </c>
      <c r="L21701" s="9">
        <v>59.967353820800781</v>
      </c>
    </row>
    <row r="21702" spans="1:12" x14ac:dyDescent="0.25">
      <c r="A21702" s="5" t="str">
        <f t="shared" si="339"/>
        <v>1ZoneSouth Orange County5025</v>
      </c>
      <c r="B21702" s="9">
        <v>1</v>
      </c>
      <c r="C21702" t="s">
        <v>135</v>
      </c>
      <c r="D21702" t="s">
        <v>153</v>
      </c>
      <c r="E21702" s="9">
        <v>5</v>
      </c>
      <c r="F21702" s="9">
        <v>0</v>
      </c>
      <c r="G21702" s="9">
        <v>2</v>
      </c>
      <c r="H21702" s="9">
        <v>5</v>
      </c>
      <c r="I21702" s="9">
        <v>0.53637343645095825</v>
      </c>
      <c r="J21702" s="9">
        <v>0.53637343645095825</v>
      </c>
      <c r="K21702" s="9">
        <v>0</v>
      </c>
      <c r="L21702" s="9">
        <v>58.805809020996094</v>
      </c>
    </row>
    <row r="21703" spans="1:12" x14ac:dyDescent="0.25">
      <c r="A21703" s="5" t="str">
        <f t="shared" si="339"/>
        <v>1ZoneSouth Orange County5026</v>
      </c>
      <c r="B21703" s="9">
        <v>1</v>
      </c>
      <c r="C21703" t="s">
        <v>135</v>
      </c>
      <c r="D21703" t="s">
        <v>153</v>
      </c>
      <c r="E21703" s="9">
        <v>5</v>
      </c>
      <c r="F21703" s="9">
        <v>0</v>
      </c>
      <c r="G21703" s="9">
        <v>2</v>
      </c>
      <c r="H21703" s="9">
        <v>6</v>
      </c>
      <c r="I21703" s="9">
        <v>0.52078330516815186</v>
      </c>
      <c r="J21703" s="9">
        <v>0.52078330516815186</v>
      </c>
      <c r="K21703" s="9">
        <v>0</v>
      </c>
      <c r="L21703" s="9">
        <v>58.697170257568359</v>
      </c>
    </row>
    <row r="21704" spans="1:12" x14ac:dyDescent="0.25">
      <c r="A21704" s="5" t="str">
        <f t="shared" si="339"/>
        <v>1ZoneSouth Orange County5027</v>
      </c>
      <c r="B21704" s="9">
        <v>1</v>
      </c>
      <c r="C21704" t="s">
        <v>135</v>
      </c>
      <c r="D21704" t="s">
        <v>153</v>
      </c>
      <c r="E21704" s="9">
        <v>5</v>
      </c>
      <c r="F21704" s="9">
        <v>0</v>
      </c>
      <c r="G21704" s="9">
        <v>2</v>
      </c>
      <c r="H21704" s="9">
        <v>7</v>
      </c>
      <c r="I21704" s="9">
        <v>0.55705529451370239</v>
      </c>
      <c r="J21704" s="9">
        <v>0.55705529451370239</v>
      </c>
      <c r="K21704" s="9">
        <v>0</v>
      </c>
      <c r="L21704" s="9">
        <v>58.7373046875</v>
      </c>
    </row>
    <row r="21705" spans="1:12" x14ac:dyDescent="0.25">
      <c r="A21705" s="5" t="str">
        <f t="shared" si="339"/>
        <v>1ZoneSouth Orange County5028</v>
      </c>
      <c r="B21705" s="9">
        <v>1</v>
      </c>
      <c r="C21705" t="s">
        <v>135</v>
      </c>
      <c r="D21705" t="s">
        <v>153</v>
      </c>
      <c r="E21705" s="9">
        <v>5</v>
      </c>
      <c r="F21705" s="9">
        <v>0</v>
      </c>
      <c r="G21705" s="9">
        <v>2</v>
      </c>
      <c r="H21705" s="9">
        <v>8</v>
      </c>
      <c r="I21705" s="9">
        <v>0.57328993082046509</v>
      </c>
      <c r="J21705" s="9">
        <v>0.57328993082046509</v>
      </c>
      <c r="K21705" s="9">
        <v>0</v>
      </c>
      <c r="L21705" s="9">
        <v>59.175609588623047</v>
      </c>
    </row>
    <row r="21706" spans="1:12" x14ac:dyDescent="0.25">
      <c r="A21706" s="5" t="str">
        <f t="shared" si="339"/>
        <v>1ZoneSouth Orange County5029</v>
      </c>
      <c r="B21706" s="9">
        <v>1</v>
      </c>
      <c r="C21706" t="s">
        <v>135</v>
      </c>
      <c r="D21706" t="s">
        <v>153</v>
      </c>
      <c r="E21706" s="9">
        <v>5</v>
      </c>
      <c r="F21706" s="9">
        <v>0</v>
      </c>
      <c r="G21706" s="9">
        <v>2</v>
      </c>
      <c r="H21706" s="9">
        <v>9</v>
      </c>
      <c r="I21706" s="9">
        <v>0.46220433712005615</v>
      </c>
      <c r="J21706" s="9">
        <v>0.46220433712005615</v>
      </c>
      <c r="K21706" s="9">
        <v>0</v>
      </c>
      <c r="L21706" s="9">
        <v>60.893234252929688</v>
      </c>
    </row>
    <row r="21707" spans="1:12" x14ac:dyDescent="0.25">
      <c r="A21707" s="5" t="str">
        <f t="shared" si="339"/>
        <v>1ZoneSouth Orange County50210</v>
      </c>
      <c r="B21707" s="9">
        <v>1</v>
      </c>
      <c r="C21707" t="s">
        <v>135</v>
      </c>
      <c r="D21707" t="s">
        <v>153</v>
      </c>
      <c r="E21707" s="9">
        <v>5</v>
      </c>
      <c r="F21707" s="9">
        <v>0</v>
      </c>
      <c r="G21707" s="9">
        <v>2</v>
      </c>
      <c r="H21707" s="9">
        <v>10</v>
      </c>
      <c r="I21707" s="9">
        <v>0.33635789155960083</v>
      </c>
      <c r="J21707" s="9">
        <v>0.33635789155960083</v>
      </c>
      <c r="K21707" s="9">
        <v>0</v>
      </c>
      <c r="L21707" s="9">
        <v>64.526657104492188</v>
      </c>
    </row>
    <row r="21708" spans="1:12" x14ac:dyDescent="0.25">
      <c r="A21708" s="5" t="str">
        <f t="shared" si="339"/>
        <v>1ZoneSouth Orange County50211</v>
      </c>
      <c r="B21708" s="9">
        <v>1</v>
      </c>
      <c r="C21708" t="s">
        <v>135</v>
      </c>
      <c r="D21708" t="s">
        <v>153</v>
      </c>
      <c r="E21708" s="9">
        <v>5</v>
      </c>
      <c r="F21708" s="9">
        <v>0</v>
      </c>
      <c r="G21708" s="9">
        <v>2</v>
      </c>
      <c r="H21708" s="9">
        <v>11</v>
      </c>
      <c r="I21708" s="9">
        <v>0.30080777406692505</v>
      </c>
      <c r="J21708" s="9">
        <v>0.30080777406692505</v>
      </c>
      <c r="K21708" s="9">
        <v>0</v>
      </c>
      <c r="L21708" s="9">
        <v>69.495658874511719</v>
      </c>
    </row>
    <row r="21709" spans="1:12" x14ac:dyDescent="0.25">
      <c r="A21709" s="5" t="str">
        <f t="shared" si="339"/>
        <v>1ZoneSouth Orange County50212</v>
      </c>
      <c r="B21709" s="9">
        <v>1</v>
      </c>
      <c r="C21709" t="s">
        <v>135</v>
      </c>
      <c r="D21709" t="s">
        <v>153</v>
      </c>
      <c r="E21709" s="9">
        <v>5</v>
      </c>
      <c r="F21709" s="9">
        <v>0</v>
      </c>
      <c r="G21709" s="9">
        <v>2</v>
      </c>
      <c r="H21709" s="9">
        <v>12</v>
      </c>
      <c r="I21709" s="9">
        <v>0.23517362773418427</v>
      </c>
      <c r="J21709" s="9">
        <v>0.23517362773418427</v>
      </c>
      <c r="K21709" s="9">
        <v>0</v>
      </c>
      <c r="L21709" s="9">
        <v>73.864669799804688</v>
      </c>
    </row>
    <row r="21710" spans="1:12" x14ac:dyDescent="0.25">
      <c r="A21710" s="5" t="str">
        <f t="shared" si="339"/>
        <v>1ZoneSouth Orange County50213</v>
      </c>
      <c r="B21710" s="9">
        <v>1</v>
      </c>
      <c r="C21710" t="s">
        <v>135</v>
      </c>
      <c r="D21710" t="s">
        <v>153</v>
      </c>
      <c r="E21710" s="9">
        <v>5</v>
      </c>
      <c r="F21710" s="9">
        <v>0</v>
      </c>
      <c r="G21710" s="9">
        <v>2</v>
      </c>
      <c r="H21710" s="9">
        <v>13</v>
      </c>
      <c r="I21710" s="9">
        <v>0.23261034488677979</v>
      </c>
      <c r="J21710" s="9">
        <v>0.23261034488677979</v>
      </c>
      <c r="K21710" s="9">
        <v>0</v>
      </c>
      <c r="L21710" s="9">
        <v>76.446571350097656</v>
      </c>
    </row>
    <row r="21711" spans="1:12" x14ac:dyDescent="0.25">
      <c r="A21711" s="5" t="str">
        <f t="shared" si="339"/>
        <v>1ZoneSouth Orange County50214</v>
      </c>
      <c r="B21711" s="9">
        <v>1</v>
      </c>
      <c r="C21711" t="s">
        <v>135</v>
      </c>
      <c r="D21711" t="s">
        <v>153</v>
      </c>
      <c r="E21711" s="9">
        <v>5</v>
      </c>
      <c r="F21711" s="9">
        <v>0</v>
      </c>
      <c r="G21711" s="9">
        <v>2</v>
      </c>
      <c r="H21711" s="9">
        <v>14</v>
      </c>
      <c r="I21711" s="9">
        <v>0.28544482588768005</v>
      </c>
      <c r="J21711" s="9">
        <v>0.28544482588768005</v>
      </c>
      <c r="K21711" s="9">
        <v>0</v>
      </c>
      <c r="L21711" s="9">
        <v>77.497673034667969</v>
      </c>
    </row>
    <row r="21712" spans="1:12" x14ac:dyDescent="0.25">
      <c r="A21712" s="5" t="str">
        <f t="shared" si="339"/>
        <v>1ZoneSouth Orange County50215</v>
      </c>
      <c r="B21712" s="9">
        <v>1</v>
      </c>
      <c r="C21712" t="s">
        <v>135</v>
      </c>
      <c r="D21712" t="s">
        <v>153</v>
      </c>
      <c r="E21712" s="9">
        <v>5</v>
      </c>
      <c r="F21712" s="9">
        <v>0</v>
      </c>
      <c r="G21712" s="9">
        <v>2</v>
      </c>
      <c r="H21712" s="9">
        <v>15</v>
      </c>
      <c r="I21712" s="9">
        <v>0.37553700804710388</v>
      </c>
      <c r="J21712" s="9">
        <v>0.37553700804710388</v>
      </c>
      <c r="K21712" s="9">
        <v>0</v>
      </c>
      <c r="L21712" s="9">
        <v>78.427650451660156</v>
      </c>
    </row>
    <row r="21713" spans="1:12" x14ac:dyDescent="0.25">
      <c r="A21713" s="5" t="str">
        <f t="shared" si="339"/>
        <v>1ZoneSouth Orange County50216</v>
      </c>
      <c r="B21713" s="9">
        <v>1</v>
      </c>
      <c r="C21713" t="s">
        <v>135</v>
      </c>
      <c r="D21713" t="s">
        <v>153</v>
      </c>
      <c r="E21713" s="9">
        <v>5</v>
      </c>
      <c r="F21713" s="9">
        <v>0</v>
      </c>
      <c r="G21713" s="9">
        <v>2</v>
      </c>
      <c r="H21713" s="9">
        <v>16</v>
      </c>
      <c r="I21713" s="9">
        <v>0.52072447538375854</v>
      </c>
      <c r="J21713" s="9">
        <v>0.52072447538375854</v>
      </c>
      <c r="K21713" s="9">
        <v>0</v>
      </c>
      <c r="L21713" s="9">
        <v>80.062744140625</v>
      </c>
    </row>
    <row r="21714" spans="1:12" x14ac:dyDescent="0.25">
      <c r="A21714" s="5" t="str">
        <f t="shared" si="339"/>
        <v>1ZoneSouth Orange County50217</v>
      </c>
      <c r="B21714" s="9">
        <v>1</v>
      </c>
      <c r="C21714" t="s">
        <v>135</v>
      </c>
      <c r="D21714" t="s">
        <v>153</v>
      </c>
      <c r="E21714" s="9">
        <v>5</v>
      </c>
      <c r="F21714" s="9">
        <v>0</v>
      </c>
      <c r="G21714" s="9">
        <v>2</v>
      </c>
      <c r="H21714" s="9">
        <v>17</v>
      </c>
      <c r="I21714" s="9">
        <v>0.68880200386047363</v>
      </c>
      <c r="J21714" s="9">
        <v>0.4807199239730835</v>
      </c>
      <c r="K21714" s="9">
        <v>2.1237418055534363E-2</v>
      </c>
      <c r="L21714" s="9">
        <v>80.239089965820313</v>
      </c>
    </row>
    <row r="21715" spans="1:12" x14ac:dyDescent="0.25">
      <c r="A21715" s="5" t="str">
        <f t="shared" si="339"/>
        <v>1ZoneSouth Orange County50218</v>
      </c>
      <c r="B21715" s="9">
        <v>1</v>
      </c>
      <c r="C21715" t="s">
        <v>135</v>
      </c>
      <c r="D21715" t="s">
        <v>153</v>
      </c>
      <c r="E21715" s="9">
        <v>5</v>
      </c>
      <c r="F21715" s="9">
        <v>0</v>
      </c>
      <c r="G21715" s="9">
        <v>2</v>
      </c>
      <c r="H21715" s="9">
        <v>18</v>
      </c>
      <c r="I21715" s="9">
        <v>0.88524752855300903</v>
      </c>
      <c r="J21715" s="9">
        <v>0.70248329639434814</v>
      </c>
      <c r="K21715" s="9">
        <v>2.0208524540066719E-2</v>
      </c>
      <c r="L21715" s="9">
        <v>79.363899230957031</v>
      </c>
    </row>
    <row r="21716" spans="1:12" x14ac:dyDescent="0.25">
      <c r="A21716" s="5" t="str">
        <f t="shared" si="339"/>
        <v>1ZoneSouth Orange County50219</v>
      </c>
      <c r="B21716" s="9">
        <v>1</v>
      </c>
      <c r="C21716" t="s">
        <v>135</v>
      </c>
      <c r="D21716" t="s">
        <v>153</v>
      </c>
      <c r="E21716" s="9">
        <v>5</v>
      </c>
      <c r="F21716" s="9">
        <v>0</v>
      </c>
      <c r="G21716" s="9">
        <v>2</v>
      </c>
      <c r="H21716" s="9">
        <v>19</v>
      </c>
      <c r="I21716" s="9">
        <v>1.0550593137741089</v>
      </c>
      <c r="J21716" s="9">
        <v>0.8775782585144043</v>
      </c>
      <c r="K21716" s="9">
        <v>1.7812900245189667E-2</v>
      </c>
      <c r="L21716" s="9">
        <v>76.397926330566406</v>
      </c>
    </row>
    <row r="21717" spans="1:12" x14ac:dyDescent="0.25">
      <c r="A21717" s="5" t="str">
        <f t="shared" si="339"/>
        <v>1ZoneSouth Orange County50220</v>
      </c>
      <c r="B21717" s="9">
        <v>1</v>
      </c>
      <c r="C21717" t="s">
        <v>135</v>
      </c>
      <c r="D21717" t="s">
        <v>153</v>
      </c>
      <c r="E21717" s="9">
        <v>5</v>
      </c>
      <c r="F21717" s="9">
        <v>0</v>
      </c>
      <c r="G21717" s="9">
        <v>2</v>
      </c>
      <c r="H21717" s="9">
        <v>20</v>
      </c>
      <c r="I21717" s="9">
        <v>1.1139470338821411</v>
      </c>
      <c r="J21717" s="9">
        <v>0.96708166599273682</v>
      </c>
      <c r="K21717" s="9">
        <v>1.8885241821408272E-2</v>
      </c>
      <c r="L21717" s="9">
        <v>72.940521240234375</v>
      </c>
    </row>
    <row r="21718" spans="1:12" x14ac:dyDescent="0.25">
      <c r="A21718" s="5" t="str">
        <f t="shared" si="339"/>
        <v>1ZoneSouth Orange County50221</v>
      </c>
      <c r="B21718" s="9">
        <v>1</v>
      </c>
      <c r="C21718" t="s">
        <v>135</v>
      </c>
      <c r="D21718" t="s">
        <v>153</v>
      </c>
      <c r="E21718" s="9">
        <v>5</v>
      </c>
      <c r="F21718" s="9">
        <v>0</v>
      </c>
      <c r="G21718" s="9">
        <v>2</v>
      </c>
      <c r="H21718" s="9">
        <v>21</v>
      </c>
      <c r="I21718" s="9">
        <v>1.1195323467254639</v>
      </c>
      <c r="J21718" s="9">
        <v>0.97727864980697632</v>
      </c>
      <c r="K21718" s="9">
        <v>2.6773745194077492E-2</v>
      </c>
      <c r="L21718" s="9">
        <v>69.367927551269531</v>
      </c>
    </row>
    <row r="21719" spans="1:12" x14ac:dyDescent="0.25">
      <c r="A21719" s="5" t="str">
        <f t="shared" si="339"/>
        <v>1ZoneSouth Orange County50222</v>
      </c>
      <c r="B21719" s="9">
        <v>1</v>
      </c>
      <c r="C21719" t="s">
        <v>135</v>
      </c>
      <c r="D21719" t="s">
        <v>153</v>
      </c>
      <c r="E21719" s="9">
        <v>5</v>
      </c>
      <c r="F21719" s="9">
        <v>0</v>
      </c>
      <c r="G21719" s="9">
        <v>2</v>
      </c>
      <c r="H21719" s="9">
        <v>22</v>
      </c>
      <c r="I21719" s="9">
        <v>1.0980230569839478</v>
      </c>
      <c r="J21719" s="9">
        <v>1.2652065753936768</v>
      </c>
      <c r="K21719" s="9">
        <v>2.6858517900109291E-2</v>
      </c>
      <c r="L21719" s="9">
        <v>66.630935668945313</v>
      </c>
    </row>
    <row r="21720" spans="1:12" x14ac:dyDescent="0.25">
      <c r="A21720" s="5" t="str">
        <f t="shared" si="339"/>
        <v>1ZoneSouth Orange County50223</v>
      </c>
      <c r="B21720" s="9">
        <v>1</v>
      </c>
      <c r="C21720" t="s">
        <v>135</v>
      </c>
      <c r="D21720" t="s">
        <v>153</v>
      </c>
      <c r="E21720" s="9">
        <v>5</v>
      </c>
      <c r="F21720" s="9">
        <v>0</v>
      </c>
      <c r="G21720" s="9">
        <v>2</v>
      </c>
      <c r="H21720" s="9">
        <v>23</v>
      </c>
      <c r="I21720" s="9">
        <v>1.0922942161560059</v>
      </c>
      <c r="J21720" s="9">
        <v>1.1163243055343628</v>
      </c>
      <c r="K21720" s="9">
        <v>1.2015026062726974E-2</v>
      </c>
      <c r="L21720" s="9">
        <v>65.907203674316406</v>
      </c>
    </row>
    <row r="21721" spans="1:12" x14ac:dyDescent="0.25">
      <c r="A21721" s="5" t="str">
        <f t="shared" si="339"/>
        <v>1ZoneSouth Orange County50224</v>
      </c>
      <c r="B21721" s="9">
        <v>1</v>
      </c>
      <c r="C21721" t="s">
        <v>135</v>
      </c>
      <c r="D21721" t="s">
        <v>153</v>
      </c>
      <c r="E21721" s="9">
        <v>5</v>
      </c>
      <c r="F21721" s="9">
        <v>0</v>
      </c>
      <c r="G21721" s="9">
        <v>2</v>
      </c>
      <c r="H21721" s="9">
        <v>24</v>
      </c>
      <c r="I21721" s="9">
        <v>0.94697278738021851</v>
      </c>
      <c r="J21721" s="9">
        <v>0.94697278738021851</v>
      </c>
      <c r="K21721" s="9">
        <v>0</v>
      </c>
      <c r="L21721" s="9">
        <v>62.948200225830078</v>
      </c>
    </row>
    <row r="21722" spans="1:12" x14ac:dyDescent="0.25">
      <c r="A21722" s="5" t="str">
        <f t="shared" si="339"/>
        <v>1ZoneSouth Orange County50101</v>
      </c>
      <c r="B21722" s="9">
        <v>1</v>
      </c>
      <c r="C21722" t="s">
        <v>135</v>
      </c>
      <c r="D21722" t="s">
        <v>153</v>
      </c>
      <c r="E21722" s="9">
        <v>5</v>
      </c>
      <c r="F21722" s="9">
        <v>0</v>
      </c>
      <c r="G21722" s="9">
        <v>10</v>
      </c>
      <c r="H21722" s="9">
        <v>1</v>
      </c>
      <c r="I21722" s="9">
        <v>1.2404062747955322</v>
      </c>
      <c r="J21722" s="9">
        <v>1.2404062747955322</v>
      </c>
      <c r="K21722" s="9">
        <v>0</v>
      </c>
      <c r="L21722" s="9">
        <v>72.347663879394531</v>
      </c>
    </row>
    <row r="21723" spans="1:12" x14ac:dyDescent="0.25">
      <c r="A21723" s="5" t="str">
        <f t="shared" si="339"/>
        <v>1ZoneSouth Orange County50102</v>
      </c>
      <c r="B21723" s="9">
        <v>1</v>
      </c>
      <c r="C21723" t="s">
        <v>135</v>
      </c>
      <c r="D21723" t="s">
        <v>153</v>
      </c>
      <c r="E21723" s="9">
        <v>5</v>
      </c>
      <c r="F21723" s="9">
        <v>0</v>
      </c>
      <c r="G21723" s="9">
        <v>10</v>
      </c>
      <c r="H21723" s="9">
        <v>2</v>
      </c>
      <c r="I21723" s="9">
        <v>1.0130469799041748</v>
      </c>
      <c r="J21723" s="9">
        <v>1.0130469799041748</v>
      </c>
      <c r="K21723" s="9">
        <v>0</v>
      </c>
      <c r="L21723" s="9">
        <v>70.855751037597656</v>
      </c>
    </row>
    <row r="21724" spans="1:12" x14ac:dyDescent="0.25">
      <c r="A21724" s="5" t="str">
        <f t="shared" si="339"/>
        <v>1ZoneSouth Orange County50103</v>
      </c>
      <c r="B21724" s="9">
        <v>1</v>
      </c>
      <c r="C21724" t="s">
        <v>135</v>
      </c>
      <c r="D21724" t="s">
        <v>153</v>
      </c>
      <c r="E21724" s="9">
        <v>5</v>
      </c>
      <c r="F21724" s="9">
        <v>0</v>
      </c>
      <c r="G21724" s="9">
        <v>10</v>
      </c>
      <c r="H21724" s="9">
        <v>3</v>
      </c>
      <c r="I21724" s="9">
        <v>0.84524106979370117</v>
      </c>
      <c r="J21724" s="9">
        <v>0.84524106979370117</v>
      </c>
      <c r="K21724" s="9">
        <v>0</v>
      </c>
      <c r="L21724" s="9">
        <v>69.861671447753906</v>
      </c>
    </row>
    <row r="21725" spans="1:12" x14ac:dyDescent="0.25">
      <c r="A21725" s="5" t="str">
        <f t="shared" si="339"/>
        <v>1ZoneSouth Orange County50104</v>
      </c>
      <c r="B21725" s="9">
        <v>1</v>
      </c>
      <c r="C21725" t="s">
        <v>135</v>
      </c>
      <c r="D21725" t="s">
        <v>153</v>
      </c>
      <c r="E21725" s="9">
        <v>5</v>
      </c>
      <c r="F21725" s="9">
        <v>0</v>
      </c>
      <c r="G21725" s="9">
        <v>10</v>
      </c>
      <c r="H21725" s="9">
        <v>4</v>
      </c>
      <c r="I21725" s="9">
        <v>0.7311212420463562</v>
      </c>
      <c r="J21725" s="9">
        <v>0.7311212420463562</v>
      </c>
      <c r="K21725" s="9">
        <v>0</v>
      </c>
      <c r="L21725" s="9">
        <v>68.917304992675781</v>
      </c>
    </row>
    <row r="21726" spans="1:12" x14ac:dyDescent="0.25">
      <c r="A21726" s="5" t="str">
        <f t="shared" si="339"/>
        <v>1ZoneSouth Orange County50105</v>
      </c>
      <c r="B21726" s="9">
        <v>1</v>
      </c>
      <c r="C21726" t="s">
        <v>135</v>
      </c>
      <c r="D21726" t="s">
        <v>153</v>
      </c>
      <c r="E21726" s="9">
        <v>5</v>
      </c>
      <c r="F21726" s="9">
        <v>0</v>
      </c>
      <c r="G21726" s="9">
        <v>10</v>
      </c>
      <c r="H21726" s="9">
        <v>5</v>
      </c>
      <c r="I21726" s="9">
        <v>0.64874255657196045</v>
      </c>
      <c r="J21726" s="9">
        <v>0.64874255657196045</v>
      </c>
      <c r="K21726" s="9">
        <v>0</v>
      </c>
      <c r="L21726" s="9">
        <v>68.283912658691406</v>
      </c>
    </row>
    <row r="21727" spans="1:12" x14ac:dyDescent="0.25">
      <c r="A21727" s="5" t="str">
        <f t="shared" si="339"/>
        <v>1ZoneSouth Orange County50106</v>
      </c>
      <c r="B21727" s="9">
        <v>1</v>
      </c>
      <c r="C21727" t="s">
        <v>135</v>
      </c>
      <c r="D21727" t="s">
        <v>153</v>
      </c>
      <c r="E21727" s="9">
        <v>5</v>
      </c>
      <c r="F21727" s="9">
        <v>0</v>
      </c>
      <c r="G21727" s="9">
        <v>10</v>
      </c>
      <c r="H21727" s="9">
        <v>6</v>
      </c>
      <c r="I21727" s="9">
        <v>0.60437005758285522</v>
      </c>
      <c r="J21727" s="9">
        <v>0.60437005758285522</v>
      </c>
      <c r="K21727" s="9">
        <v>0</v>
      </c>
      <c r="L21727" s="9">
        <v>67.79241943359375</v>
      </c>
    </row>
    <row r="21728" spans="1:12" x14ac:dyDescent="0.25">
      <c r="A21728" s="5" t="str">
        <f t="shared" si="339"/>
        <v>1ZoneSouth Orange County50107</v>
      </c>
      <c r="B21728" s="9">
        <v>1</v>
      </c>
      <c r="C21728" t="s">
        <v>135</v>
      </c>
      <c r="D21728" t="s">
        <v>153</v>
      </c>
      <c r="E21728" s="9">
        <v>5</v>
      </c>
      <c r="F21728" s="9">
        <v>0</v>
      </c>
      <c r="G21728" s="9">
        <v>10</v>
      </c>
      <c r="H21728" s="9">
        <v>7</v>
      </c>
      <c r="I21728" s="9">
        <v>0.60174167156219482</v>
      </c>
      <c r="J21728" s="9">
        <v>0.60174167156219482</v>
      </c>
      <c r="K21728" s="9">
        <v>0</v>
      </c>
      <c r="L21728" s="9">
        <v>67.341941833496094</v>
      </c>
    </row>
    <row r="21729" spans="1:12" x14ac:dyDescent="0.25">
      <c r="A21729" s="5" t="str">
        <f t="shared" si="339"/>
        <v>1ZoneSouth Orange County50108</v>
      </c>
      <c r="B21729" s="9">
        <v>1</v>
      </c>
      <c r="C21729" t="s">
        <v>135</v>
      </c>
      <c r="D21729" t="s">
        <v>153</v>
      </c>
      <c r="E21729" s="9">
        <v>5</v>
      </c>
      <c r="F21729" s="9">
        <v>0</v>
      </c>
      <c r="G21729" s="9">
        <v>10</v>
      </c>
      <c r="H21729" s="9">
        <v>8</v>
      </c>
      <c r="I21729" s="9">
        <v>0.62346351146697998</v>
      </c>
      <c r="J21729" s="9">
        <v>0.62346351146697998</v>
      </c>
      <c r="K21729" s="9">
        <v>0</v>
      </c>
      <c r="L21729" s="9">
        <v>68.229812622070313</v>
      </c>
    </row>
    <row r="21730" spans="1:12" x14ac:dyDescent="0.25">
      <c r="A21730" s="5" t="str">
        <f t="shared" si="339"/>
        <v>1ZoneSouth Orange County50109</v>
      </c>
      <c r="B21730" s="9">
        <v>1</v>
      </c>
      <c r="C21730" t="s">
        <v>135</v>
      </c>
      <c r="D21730" t="s">
        <v>153</v>
      </c>
      <c r="E21730" s="9">
        <v>5</v>
      </c>
      <c r="F21730" s="9">
        <v>0</v>
      </c>
      <c r="G21730" s="9">
        <v>10</v>
      </c>
      <c r="H21730" s="9">
        <v>9</v>
      </c>
      <c r="I21730" s="9">
        <v>0.65474927425384521</v>
      </c>
      <c r="J21730" s="9">
        <v>0.65474927425384521</v>
      </c>
      <c r="K21730" s="9">
        <v>0</v>
      </c>
      <c r="L21730" s="9">
        <v>73.474685668945313</v>
      </c>
    </row>
    <row r="21731" spans="1:12" x14ac:dyDescent="0.25">
      <c r="A21731" s="5" t="str">
        <f t="shared" si="339"/>
        <v>1ZoneSouth Orange County501010</v>
      </c>
      <c r="B21731" s="9">
        <v>1</v>
      </c>
      <c r="C21731" t="s">
        <v>135</v>
      </c>
      <c r="D21731" t="s">
        <v>153</v>
      </c>
      <c r="E21731" s="9">
        <v>5</v>
      </c>
      <c r="F21731" s="9">
        <v>0</v>
      </c>
      <c r="G21731" s="9">
        <v>10</v>
      </c>
      <c r="H21731" s="9">
        <v>10</v>
      </c>
      <c r="I21731" s="9">
        <v>0.74838751554489136</v>
      </c>
      <c r="J21731" s="9">
        <v>0.74838751554489136</v>
      </c>
      <c r="K21731" s="9">
        <v>0</v>
      </c>
      <c r="L21731" s="9">
        <v>80.5567626953125</v>
      </c>
    </row>
    <row r="21732" spans="1:12" x14ac:dyDescent="0.25">
      <c r="A21732" s="5" t="str">
        <f t="shared" si="339"/>
        <v>1ZoneSouth Orange County501011</v>
      </c>
      <c r="B21732" s="9">
        <v>1</v>
      </c>
      <c r="C21732" t="s">
        <v>135</v>
      </c>
      <c r="D21732" t="s">
        <v>153</v>
      </c>
      <c r="E21732" s="9">
        <v>5</v>
      </c>
      <c r="F21732" s="9">
        <v>0</v>
      </c>
      <c r="G21732" s="9">
        <v>10</v>
      </c>
      <c r="H21732" s="9">
        <v>11</v>
      </c>
      <c r="I21732" s="9">
        <v>0.76757776737213135</v>
      </c>
      <c r="J21732" s="9">
        <v>0.76757776737213135</v>
      </c>
      <c r="K21732" s="9">
        <v>0</v>
      </c>
      <c r="L21732" s="9">
        <v>85.837509155273438</v>
      </c>
    </row>
    <row r="21733" spans="1:12" x14ac:dyDescent="0.25">
      <c r="A21733" s="5" t="str">
        <f t="shared" si="339"/>
        <v>1ZoneSouth Orange County501012</v>
      </c>
      <c r="B21733" s="9">
        <v>1</v>
      </c>
      <c r="C21733" t="s">
        <v>135</v>
      </c>
      <c r="D21733" t="s">
        <v>153</v>
      </c>
      <c r="E21733" s="9">
        <v>5</v>
      </c>
      <c r="F21733" s="9">
        <v>0</v>
      </c>
      <c r="G21733" s="9">
        <v>10</v>
      </c>
      <c r="H21733" s="9">
        <v>12</v>
      </c>
      <c r="I21733" s="9">
        <v>0.8700297474861145</v>
      </c>
      <c r="J21733" s="9">
        <v>0.8700297474861145</v>
      </c>
      <c r="K21733" s="9">
        <v>0</v>
      </c>
      <c r="L21733" s="9">
        <v>88.880744934082031</v>
      </c>
    </row>
    <row r="21734" spans="1:12" x14ac:dyDescent="0.25">
      <c r="A21734" s="5" t="str">
        <f t="shared" si="339"/>
        <v>1ZoneSouth Orange County501013</v>
      </c>
      <c r="B21734" s="9">
        <v>1</v>
      </c>
      <c r="C21734" t="s">
        <v>135</v>
      </c>
      <c r="D21734" t="s">
        <v>153</v>
      </c>
      <c r="E21734" s="9">
        <v>5</v>
      </c>
      <c r="F21734" s="9">
        <v>0</v>
      </c>
      <c r="G21734" s="9">
        <v>10</v>
      </c>
      <c r="H21734" s="9">
        <v>13</v>
      </c>
      <c r="I21734" s="9">
        <v>1.070665717124939</v>
      </c>
      <c r="J21734" s="9">
        <v>1.070665717124939</v>
      </c>
      <c r="K21734" s="9">
        <v>0</v>
      </c>
      <c r="L21734" s="9">
        <v>91.143829345703125</v>
      </c>
    </row>
    <row r="21735" spans="1:12" x14ac:dyDescent="0.25">
      <c r="A21735" s="5" t="str">
        <f t="shared" si="339"/>
        <v>1ZoneSouth Orange County501014</v>
      </c>
      <c r="B21735" s="9">
        <v>1</v>
      </c>
      <c r="C21735" t="s">
        <v>135</v>
      </c>
      <c r="D21735" t="s">
        <v>153</v>
      </c>
      <c r="E21735" s="9">
        <v>5</v>
      </c>
      <c r="F21735" s="9">
        <v>0</v>
      </c>
      <c r="G21735" s="9">
        <v>10</v>
      </c>
      <c r="H21735" s="9">
        <v>14</v>
      </c>
      <c r="I21735" s="9">
        <v>1.3247090578079224</v>
      </c>
      <c r="J21735" s="9">
        <v>1.3247090578079224</v>
      </c>
      <c r="K21735" s="9">
        <v>0</v>
      </c>
      <c r="L21735" s="9">
        <v>91.564956665039063</v>
      </c>
    </row>
    <row r="21736" spans="1:12" x14ac:dyDescent="0.25">
      <c r="A21736" s="5" t="str">
        <f t="shared" si="339"/>
        <v>1ZoneSouth Orange County501015</v>
      </c>
      <c r="B21736" s="9">
        <v>1</v>
      </c>
      <c r="C21736" t="s">
        <v>135</v>
      </c>
      <c r="D21736" t="s">
        <v>153</v>
      </c>
      <c r="E21736" s="9">
        <v>5</v>
      </c>
      <c r="F21736" s="9">
        <v>0</v>
      </c>
      <c r="G21736" s="9">
        <v>10</v>
      </c>
      <c r="H21736" s="9">
        <v>15</v>
      </c>
      <c r="I21736" s="9">
        <v>1.5480856895446777</v>
      </c>
      <c r="J21736" s="9">
        <v>1.5480856895446777</v>
      </c>
      <c r="K21736" s="9">
        <v>0</v>
      </c>
      <c r="L21736" s="9">
        <v>93.392250061035156</v>
      </c>
    </row>
    <row r="21737" spans="1:12" x14ac:dyDescent="0.25">
      <c r="A21737" s="5" t="str">
        <f t="shared" si="339"/>
        <v>1ZoneSouth Orange County501016</v>
      </c>
      <c r="B21737" s="9">
        <v>1</v>
      </c>
      <c r="C21737" t="s">
        <v>135</v>
      </c>
      <c r="D21737" t="s">
        <v>153</v>
      </c>
      <c r="E21737" s="9">
        <v>5</v>
      </c>
      <c r="F21737" s="9">
        <v>0</v>
      </c>
      <c r="G21737" s="9">
        <v>10</v>
      </c>
      <c r="H21737" s="9">
        <v>16</v>
      </c>
      <c r="I21737" s="9">
        <v>1.7984451055526733</v>
      </c>
      <c r="J21737" s="9">
        <v>1.7984451055526733</v>
      </c>
      <c r="K21737" s="9">
        <v>0</v>
      </c>
      <c r="L21737" s="9">
        <v>93.785926818847656</v>
      </c>
    </row>
    <row r="21738" spans="1:12" x14ac:dyDescent="0.25">
      <c r="A21738" s="5" t="str">
        <f t="shared" si="339"/>
        <v>1ZoneSouth Orange County501017</v>
      </c>
      <c r="B21738" s="9">
        <v>1</v>
      </c>
      <c r="C21738" t="s">
        <v>135</v>
      </c>
      <c r="D21738" t="s">
        <v>153</v>
      </c>
      <c r="E21738" s="9">
        <v>5</v>
      </c>
      <c r="F21738" s="9">
        <v>0</v>
      </c>
      <c r="G21738" s="9">
        <v>10</v>
      </c>
      <c r="H21738" s="9">
        <v>17</v>
      </c>
      <c r="I21738" s="9">
        <v>2.0018534660339355</v>
      </c>
      <c r="J21738" s="9">
        <v>1.100180983543396</v>
      </c>
      <c r="K21738" s="9">
        <v>3.6500435322523117E-2</v>
      </c>
      <c r="L21738" s="9">
        <v>93.38104248046875</v>
      </c>
    </row>
    <row r="21739" spans="1:12" x14ac:dyDescent="0.25">
      <c r="A21739" s="5" t="str">
        <f t="shared" si="339"/>
        <v>1ZoneSouth Orange County501018</v>
      </c>
      <c r="B21739" s="9">
        <v>1</v>
      </c>
      <c r="C21739" t="s">
        <v>135</v>
      </c>
      <c r="D21739" t="s">
        <v>153</v>
      </c>
      <c r="E21739" s="9">
        <v>5</v>
      </c>
      <c r="F21739" s="9">
        <v>0</v>
      </c>
      <c r="G21739" s="9">
        <v>10</v>
      </c>
      <c r="H21739" s="9">
        <v>18</v>
      </c>
      <c r="I21739" s="9">
        <v>2.185875415802002</v>
      </c>
      <c r="J21739" s="9">
        <v>1.6178363561630249</v>
      </c>
      <c r="K21739" s="9">
        <v>2.5294499471783638E-2</v>
      </c>
      <c r="L21739" s="9">
        <v>91.882621765136719</v>
      </c>
    </row>
    <row r="21740" spans="1:12" x14ac:dyDescent="0.25">
      <c r="A21740" s="5" t="str">
        <f t="shared" si="339"/>
        <v>1ZoneSouth Orange County501019</v>
      </c>
      <c r="B21740" s="9">
        <v>1</v>
      </c>
      <c r="C21740" t="s">
        <v>135</v>
      </c>
      <c r="D21740" t="s">
        <v>153</v>
      </c>
      <c r="E21740" s="9">
        <v>5</v>
      </c>
      <c r="F21740" s="9">
        <v>0</v>
      </c>
      <c r="G21740" s="9">
        <v>10</v>
      </c>
      <c r="H21740" s="9">
        <v>19</v>
      </c>
      <c r="I21740" s="9">
        <v>2.2974493503570557</v>
      </c>
      <c r="J21740" s="9">
        <v>1.8850895166397095</v>
      </c>
      <c r="K21740" s="9">
        <v>1.7539855092763901E-2</v>
      </c>
      <c r="L21740" s="9">
        <v>91.629463195800781</v>
      </c>
    </row>
    <row r="21741" spans="1:12" x14ac:dyDescent="0.25">
      <c r="A21741" s="5" t="str">
        <f t="shared" si="339"/>
        <v>1ZoneSouth Orange County501020</v>
      </c>
      <c r="B21741" s="9">
        <v>1</v>
      </c>
      <c r="C21741" t="s">
        <v>135</v>
      </c>
      <c r="D21741" t="s">
        <v>153</v>
      </c>
      <c r="E21741" s="9">
        <v>5</v>
      </c>
      <c r="F21741" s="9">
        <v>0</v>
      </c>
      <c r="G21741" s="9">
        <v>10</v>
      </c>
      <c r="H21741" s="9">
        <v>20</v>
      </c>
      <c r="I21741" s="9">
        <v>2.2277882099151611</v>
      </c>
      <c r="J21741" s="9">
        <v>1.9530034065246582</v>
      </c>
      <c r="K21741" s="9">
        <v>2.8139427304267883E-2</v>
      </c>
      <c r="L21741" s="9">
        <v>88.708488464355469</v>
      </c>
    </row>
    <row r="21742" spans="1:12" x14ac:dyDescent="0.25">
      <c r="A21742" s="5" t="str">
        <f t="shared" si="339"/>
        <v>1ZoneSouth Orange County501021</v>
      </c>
      <c r="B21742" s="9">
        <v>1</v>
      </c>
      <c r="C21742" t="s">
        <v>135</v>
      </c>
      <c r="D21742" t="s">
        <v>153</v>
      </c>
      <c r="E21742" s="9">
        <v>5</v>
      </c>
      <c r="F21742" s="9">
        <v>0</v>
      </c>
      <c r="G21742" s="9">
        <v>10</v>
      </c>
      <c r="H21742" s="9">
        <v>21</v>
      </c>
      <c r="I21742" s="9">
        <v>2.1564435958862305</v>
      </c>
      <c r="J21742" s="9">
        <v>1.9103624820709229</v>
      </c>
      <c r="K21742" s="9">
        <v>1.8819555640220642E-2</v>
      </c>
      <c r="L21742" s="9">
        <v>84.519691467285156</v>
      </c>
    </row>
    <row r="21743" spans="1:12" x14ac:dyDescent="0.25">
      <c r="A21743" s="5" t="str">
        <f t="shared" si="339"/>
        <v>1ZoneSouth Orange County501022</v>
      </c>
      <c r="B21743" s="9">
        <v>1</v>
      </c>
      <c r="C21743" t="s">
        <v>135</v>
      </c>
      <c r="D21743" t="s">
        <v>153</v>
      </c>
      <c r="E21743" s="9">
        <v>5</v>
      </c>
      <c r="F21743" s="9">
        <v>0</v>
      </c>
      <c r="G21743" s="9">
        <v>10</v>
      </c>
      <c r="H21743" s="9">
        <v>22</v>
      </c>
      <c r="I21743" s="9">
        <v>2.0534420013427734</v>
      </c>
      <c r="J21743" s="9">
        <v>2.4436635971069336</v>
      </c>
      <c r="K21743" s="9">
        <v>2.0307401195168495E-2</v>
      </c>
      <c r="L21743" s="9">
        <v>80.477592468261719</v>
      </c>
    </row>
    <row r="21744" spans="1:12" x14ac:dyDescent="0.25">
      <c r="A21744" s="5" t="str">
        <f t="shared" si="339"/>
        <v>1ZoneSouth Orange County501023</v>
      </c>
      <c r="B21744" s="9">
        <v>1</v>
      </c>
      <c r="C21744" t="s">
        <v>135</v>
      </c>
      <c r="D21744" t="s">
        <v>153</v>
      </c>
      <c r="E21744" s="9">
        <v>5</v>
      </c>
      <c r="F21744" s="9">
        <v>0</v>
      </c>
      <c r="G21744" s="9">
        <v>10</v>
      </c>
      <c r="H21744" s="9">
        <v>23</v>
      </c>
      <c r="I21744" s="9">
        <v>1.9094723463058472</v>
      </c>
      <c r="J21744" s="9">
        <v>2.0755326747894287</v>
      </c>
      <c r="K21744" s="9">
        <v>1.9033566117286682E-2</v>
      </c>
      <c r="L21744" s="9">
        <v>78.027740478515625</v>
      </c>
    </row>
    <row r="21745" spans="1:12" x14ac:dyDescent="0.25">
      <c r="A21745" s="5" t="str">
        <f t="shared" si="339"/>
        <v>1ZoneSouth Orange County501024</v>
      </c>
      <c r="B21745" s="9">
        <v>1</v>
      </c>
      <c r="C21745" t="s">
        <v>135</v>
      </c>
      <c r="D21745" t="s">
        <v>153</v>
      </c>
      <c r="E21745" s="9">
        <v>5</v>
      </c>
      <c r="F21745" s="9">
        <v>0</v>
      </c>
      <c r="G21745" s="9">
        <v>10</v>
      </c>
      <c r="H21745" s="9">
        <v>24</v>
      </c>
      <c r="I21745" s="9">
        <v>1.6105546951293945</v>
      </c>
      <c r="J21745" s="9">
        <v>1.7106547355651855</v>
      </c>
      <c r="K21745" s="9">
        <v>1.4169979840517044E-2</v>
      </c>
      <c r="L21745" s="9">
        <v>75.376960754394531</v>
      </c>
    </row>
    <row r="21746" spans="1:12" x14ac:dyDescent="0.25">
      <c r="A21746" s="5" t="str">
        <f t="shared" si="339"/>
        <v>1ZoneSouth Orange County5121</v>
      </c>
      <c r="B21746" s="9">
        <v>1</v>
      </c>
      <c r="C21746" t="s">
        <v>135</v>
      </c>
      <c r="D21746" t="s">
        <v>153</v>
      </c>
      <c r="E21746" s="9">
        <v>5</v>
      </c>
      <c r="F21746" s="9">
        <v>1</v>
      </c>
      <c r="G21746" s="9">
        <v>2</v>
      </c>
      <c r="H21746" s="9">
        <v>1</v>
      </c>
      <c r="I21746" s="9">
        <v>0.88902765512466431</v>
      </c>
      <c r="J21746" s="9">
        <v>0.88902765512466431</v>
      </c>
      <c r="K21746" s="9">
        <v>0</v>
      </c>
      <c r="L21746" s="9">
        <v>64.340568542480469</v>
      </c>
    </row>
    <row r="21747" spans="1:12" x14ac:dyDescent="0.25">
      <c r="A21747" s="5" t="str">
        <f t="shared" si="339"/>
        <v>1ZoneSouth Orange County5122</v>
      </c>
      <c r="B21747" s="9">
        <v>1</v>
      </c>
      <c r="C21747" t="s">
        <v>135</v>
      </c>
      <c r="D21747" t="s">
        <v>153</v>
      </c>
      <c r="E21747" s="9">
        <v>5</v>
      </c>
      <c r="F21747" s="9">
        <v>1</v>
      </c>
      <c r="G21747" s="9">
        <v>2</v>
      </c>
      <c r="H21747" s="9">
        <v>2</v>
      </c>
      <c r="I21747" s="9">
        <v>0.76543933153152466</v>
      </c>
      <c r="J21747" s="9">
        <v>0.76543933153152466</v>
      </c>
      <c r="K21747" s="9">
        <v>0</v>
      </c>
      <c r="L21747" s="9">
        <v>62.992740631103516</v>
      </c>
    </row>
    <row r="21748" spans="1:12" x14ac:dyDescent="0.25">
      <c r="A21748" s="5" t="str">
        <f t="shared" si="339"/>
        <v>1ZoneSouth Orange County5123</v>
      </c>
      <c r="B21748" s="9">
        <v>1</v>
      </c>
      <c r="C21748" t="s">
        <v>135</v>
      </c>
      <c r="D21748" t="s">
        <v>153</v>
      </c>
      <c r="E21748" s="9">
        <v>5</v>
      </c>
      <c r="F21748" s="9">
        <v>1</v>
      </c>
      <c r="G21748" s="9">
        <v>2</v>
      </c>
      <c r="H21748" s="9">
        <v>3</v>
      </c>
      <c r="I21748" s="9">
        <v>0.66997057199478149</v>
      </c>
      <c r="J21748" s="9">
        <v>0.66997057199478149</v>
      </c>
      <c r="K21748" s="9">
        <v>0</v>
      </c>
      <c r="L21748" s="9">
        <v>61.793628692626953</v>
      </c>
    </row>
    <row r="21749" spans="1:12" x14ac:dyDescent="0.25">
      <c r="A21749" s="5" t="str">
        <f t="shared" si="339"/>
        <v>1ZoneSouth Orange County5124</v>
      </c>
      <c r="B21749" s="9">
        <v>1</v>
      </c>
      <c r="C21749" t="s">
        <v>135</v>
      </c>
      <c r="D21749" t="s">
        <v>153</v>
      </c>
      <c r="E21749" s="9">
        <v>5</v>
      </c>
      <c r="F21749" s="9">
        <v>1</v>
      </c>
      <c r="G21749" s="9">
        <v>2</v>
      </c>
      <c r="H21749" s="9">
        <v>4</v>
      </c>
      <c r="I21749" s="9">
        <v>0.60014402866363525</v>
      </c>
      <c r="J21749" s="9">
        <v>0.60014402866363525</v>
      </c>
      <c r="K21749" s="9">
        <v>0</v>
      </c>
      <c r="L21749" s="9">
        <v>61.272796630859375</v>
      </c>
    </row>
    <row r="21750" spans="1:12" x14ac:dyDescent="0.25">
      <c r="A21750" s="5" t="str">
        <f t="shared" si="339"/>
        <v>1ZoneSouth Orange County5125</v>
      </c>
      <c r="B21750" s="9">
        <v>1</v>
      </c>
      <c r="C21750" t="s">
        <v>135</v>
      </c>
      <c r="D21750" t="s">
        <v>153</v>
      </c>
      <c r="E21750" s="9">
        <v>5</v>
      </c>
      <c r="F21750" s="9">
        <v>1</v>
      </c>
      <c r="G21750" s="9">
        <v>2</v>
      </c>
      <c r="H21750" s="9">
        <v>5</v>
      </c>
      <c r="I21750" s="9">
        <v>0.55472612380981445</v>
      </c>
      <c r="J21750" s="9">
        <v>0.55472612380981445</v>
      </c>
      <c r="K21750" s="9">
        <v>0</v>
      </c>
      <c r="L21750" s="9">
        <v>60.782852172851563</v>
      </c>
    </row>
    <row r="21751" spans="1:12" x14ac:dyDescent="0.25">
      <c r="A21751" s="5" t="str">
        <f t="shared" si="339"/>
        <v>1ZoneSouth Orange County5126</v>
      </c>
      <c r="B21751" s="9">
        <v>1</v>
      </c>
      <c r="C21751" t="s">
        <v>135</v>
      </c>
      <c r="D21751" t="s">
        <v>153</v>
      </c>
      <c r="E21751" s="9">
        <v>5</v>
      </c>
      <c r="F21751" s="9">
        <v>1</v>
      </c>
      <c r="G21751" s="9">
        <v>2</v>
      </c>
      <c r="H21751" s="9">
        <v>6</v>
      </c>
      <c r="I21751" s="9">
        <v>0.53410607576370239</v>
      </c>
      <c r="J21751" s="9">
        <v>0.53410607576370239</v>
      </c>
      <c r="K21751" s="9">
        <v>0</v>
      </c>
      <c r="L21751" s="9">
        <v>60.017688751220703</v>
      </c>
    </row>
    <row r="21752" spans="1:12" x14ac:dyDescent="0.25">
      <c r="A21752" s="5" t="str">
        <f t="shared" si="339"/>
        <v>1ZoneSouth Orange County5127</v>
      </c>
      <c r="B21752" s="9">
        <v>1</v>
      </c>
      <c r="C21752" t="s">
        <v>135</v>
      </c>
      <c r="D21752" t="s">
        <v>153</v>
      </c>
      <c r="E21752" s="9">
        <v>5</v>
      </c>
      <c r="F21752" s="9">
        <v>1</v>
      </c>
      <c r="G21752" s="9">
        <v>2</v>
      </c>
      <c r="H21752" s="9">
        <v>7</v>
      </c>
      <c r="I21752" s="9">
        <v>0.56304389238357544</v>
      </c>
      <c r="J21752" s="9">
        <v>0.56304389238357544</v>
      </c>
      <c r="K21752" s="9">
        <v>0</v>
      </c>
      <c r="L21752" s="9">
        <v>59.676597595214844</v>
      </c>
    </row>
    <row r="21753" spans="1:12" x14ac:dyDescent="0.25">
      <c r="A21753" s="5" t="str">
        <f t="shared" si="339"/>
        <v>1ZoneSouth Orange County5128</v>
      </c>
      <c r="B21753" s="9">
        <v>1</v>
      </c>
      <c r="C21753" t="s">
        <v>135</v>
      </c>
      <c r="D21753" t="s">
        <v>153</v>
      </c>
      <c r="E21753" s="9">
        <v>5</v>
      </c>
      <c r="F21753" s="9">
        <v>1</v>
      </c>
      <c r="G21753" s="9">
        <v>2</v>
      </c>
      <c r="H21753" s="9">
        <v>8</v>
      </c>
      <c r="I21753" s="9">
        <v>0.57417702674865723</v>
      </c>
      <c r="J21753" s="9">
        <v>0.57417702674865723</v>
      </c>
      <c r="K21753" s="9">
        <v>0</v>
      </c>
      <c r="L21753" s="9">
        <v>60.409465789794922</v>
      </c>
    </row>
    <row r="21754" spans="1:12" x14ac:dyDescent="0.25">
      <c r="A21754" s="5" t="str">
        <f t="shared" si="339"/>
        <v>1ZoneSouth Orange County5129</v>
      </c>
      <c r="B21754" s="9">
        <v>1</v>
      </c>
      <c r="C21754" t="s">
        <v>135</v>
      </c>
      <c r="D21754" t="s">
        <v>153</v>
      </c>
      <c r="E21754" s="9">
        <v>5</v>
      </c>
      <c r="F21754" s="9">
        <v>1</v>
      </c>
      <c r="G21754" s="9">
        <v>2</v>
      </c>
      <c r="H21754" s="9">
        <v>9</v>
      </c>
      <c r="I21754" s="9">
        <v>0.45755746960639954</v>
      </c>
      <c r="J21754" s="9">
        <v>0.45755746960639954</v>
      </c>
      <c r="K21754" s="9">
        <v>0</v>
      </c>
      <c r="L21754" s="9">
        <v>63.441684722900391</v>
      </c>
    </row>
    <row r="21755" spans="1:12" x14ac:dyDescent="0.25">
      <c r="A21755" s="5" t="str">
        <f t="shared" si="339"/>
        <v>1ZoneSouth Orange County51210</v>
      </c>
      <c r="B21755" s="9">
        <v>1</v>
      </c>
      <c r="C21755" t="s">
        <v>135</v>
      </c>
      <c r="D21755" t="s">
        <v>153</v>
      </c>
      <c r="E21755" s="9">
        <v>5</v>
      </c>
      <c r="F21755" s="9">
        <v>1</v>
      </c>
      <c r="G21755" s="9">
        <v>2</v>
      </c>
      <c r="H21755" s="9">
        <v>10</v>
      </c>
      <c r="I21755" s="9">
        <v>0.39045706391334534</v>
      </c>
      <c r="J21755" s="9">
        <v>0.39045706391334534</v>
      </c>
      <c r="K21755" s="9">
        <v>0</v>
      </c>
      <c r="L21755" s="9">
        <v>67.620498657226563</v>
      </c>
    </row>
    <row r="21756" spans="1:12" x14ac:dyDescent="0.25">
      <c r="A21756" s="5" t="str">
        <f t="shared" si="339"/>
        <v>1ZoneSouth Orange County51211</v>
      </c>
      <c r="B21756" s="9">
        <v>1</v>
      </c>
      <c r="C21756" t="s">
        <v>135</v>
      </c>
      <c r="D21756" t="s">
        <v>153</v>
      </c>
      <c r="E21756" s="9">
        <v>5</v>
      </c>
      <c r="F21756" s="9">
        <v>1</v>
      </c>
      <c r="G21756" s="9">
        <v>2</v>
      </c>
      <c r="H21756" s="9">
        <v>11</v>
      </c>
      <c r="I21756" s="9">
        <v>0.32149437069892883</v>
      </c>
      <c r="J21756" s="9">
        <v>0.32149437069892883</v>
      </c>
      <c r="K21756" s="9">
        <v>0</v>
      </c>
      <c r="L21756" s="9">
        <v>72.634620666503906</v>
      </c>
    </row>
    <row r="21757" spans="1:12" x14ac:dyDescent="0.25">
      <c r="A21757" s="5" t="str">
        <f t="shared" si="339"/>
        <v>1ZoneSouth Orange County51212</v>
      </c>
      <c r="B21757" s="9">
        <v>1</v>
      </c>
      <c r="C21757" t="s">
        <v>135</v>
      </c>
      <c r="D21757" t="s">
        <v>153</v>
      </c>
      <c r="E21757" s="9">
        <v>5</v>
      </c>
      <c r="F21757" s="9">
        <v>1</v>
      </c>
      <c r="G21757" s="9">
        <v>2</v>
      </c>
      <c r="H21757" s="9">
        <v>12</v>
      </c>
      <c r="I21757" s="9">
        <v>0.25685527920722961</v>
      </c>
      <c r="J21757" s="9">
        <v>0.25685527920722961</v>
      </c>
      <c r="K21757" s="9">
        <v>0</v>
      </c>
      <c r="L21757" s="9">
        <v>76.31610107421875</v>
      </c>
    </row>
    <row r="21758" spans="1:12" x14ac:dyDescent="0.25">
      <c r="A21758" s="5" t="str">
        <f t="shared" si="339"/>
        <v>1ZoneSouth Orange County51213</v>
      </c>
      <c r="B21758" s="9">
        <v>1</v>
      </c>
      <c r="C21758" t="s">
        <v>135</v>
      </c>
      <c r="D21758" t="s">
        <v>153</v>
      </c>
      <c r="E21758" s="9">
        <v>5</v>
      </c>
      <c r="F21758" s="9">
        <v>1</v>
      </c>
      <c r="G21758" s="9">
        <v>2</v>
      </c>
      <c r="H21758" s="9">
        <v>13</v>
      </c>
      <c r="I21758" s="9">
        <v>0.27720853686332703</v>
      </c>
      <c r="J21758" s="9">
        <v>0.27720853686332703</v>
      </c>
      <c r="K21758" s="9">
        <v>0</v>
      </c>
      <c r="L21758" s="9">
        <v>78.542152404785156</v>
      </c>
    </row>
    <row r="21759" spans="1:12" x14ac:dyDescent="0.25">
      <c r="A21759" s="5" t="str">
        <f t="shared" si="339"/>
        <v>1ZoneSouth Orange County51214</v>
      </c>
      <c r="B21759" s="9">
        <v>1</v>
      </c>
      <c r="C21759" t="s">
        <v>135</v>
      </c>
      <c r="D21759" t="s">
        <v>153</v>
      </c>
      <c r="E21759" s="9">
        <v>5</v>
      </c>
      <c r="F21759" s="9">
        <v>1</v>
      </c>
      <c r="G21759" s="9">
        <v>2</v>
      </c>
      <c r="H21759" s="9">
        <v>14</v>
      </c>
      <c r="I21759" s="9">
        <v>0.3513636589050293</v>
      </c>
      <c r="J21759" s="9">
        <v>0.3513636589050293</v>
      </c>
      <c r="K21759" s="9">
        <v>0</v>
      </c>
      <c r="L21759" s="9">
        <v>80.088615417480469</v>
      </c>
    </row>
    <row r="21760" spans="1:12" x14ac:dyDescent="0.25">
      <c r="A21760" s="5" t="str">
        <f t="shared" si="339"/>
        <v>1ZoneSouth Orange County51215</v>
      </c>
      <c r="B21760" s="9">
        <v>1</v>
      </c>
      <c r="C21760" t="s">
        <v>135</v>
      </c>
      <c r="D21760" t="s">
        <v>153</v>
      </c>
      <c r="E21760" s="9">
        <v>5</v>
      </c>
      <c r="F21760" s="9">
        <v>1</v>
      </c>
      <c r="G21760" s="9">
        <v>2</v>
      </c>
      <c r="H21760" s="9">
        <v>15</v>
      </c>
      <c r="I21760" s="9">
        <v>0.47677600383758545</v>
      </c>
      <c r="J21760" s="9">
        <v>0.47677600383758545</v>
      </c>
      <c r="K21760" s="9">
        <v>0</v>
      </c>
      <c r="L21760" s="9">
        <v>79.358795166015625</v>
      </c>
    </row>
    <row r="21761" spans="1:12" x14ac:dyDescent="0.25">
      <c r="A21761" s="5" t="str">
        <f t="shared" si="339"/>
        <v>1ZoneSouth Orange County51216</v>
      </c>
      <c r="B21761" s="9">
        <v>1</v>
      </c>
      <c r="C21761" t="s">
        <v>135</v>
      </c>
      <c r="D21761" t="s">
        <v>153</v>
      </c>
      <c r="E21761" s="9">
        <v>5</v>
      </c>
      <c r="F21761" s="9">
        <v>1</v>
      </c>
      <c r="G21761" s="9">
        <v>2</v>
      </c>
      <c r="H21761" s="9">
        <v>16</v>
      </c>
      <c r="I21761" s="9">
        <v>0.64792996644973755</v>
      </c>
      <c r="J21761" s="9">
        <v>0.64792996644973755</v>
      </c>
      <c r="K21761" s="9">
        <v>0</v>
      </c>
      <c r="L21761" s="9">
        <v>79.937850952148438</v>
      </c>
    </row>
    <row r="21762" spans="1:12" x14ac:dyDescent="0.25">
      <c r="A21762" s="5" t="str">
        <f t="shared" si="339"/>
        <v>1ZoneSouth Orange County51217</v>
      </c>
      <c r="B21762" s="9">
        <v>1</v>
      </c>
      <c r="C21762" t="s">
        <v>135</v>
      </c>
      <c r="D21762" t="s">
        <v>153</v>
      </c>
      <c r="E21762" s="9">
        <v>5</v>
      </c>
      <c r="F21762" s="9">
        <v>1</v>
      </c>
      <c r="G21762" s="9">
        <v>2</v>
      </c>
      <c r="H21762" s="9">
        <v>17</v>
      </c>
      <c r="I21762" s="9">
        <v>0.82546347379684448</v>
      </c>
      <c r="J21762" s="9">
        <v>0.47656393051147461</v>
      </c>
      <c r="K21762" s="9">
        <v>2.1331792697310448E-2</v>
      </c>
      <c r="L21762" s="9">
        <v>80.154129028320313</v>
      </c>
    </row>
    <row r="21763" spans="1:12" x14ac:dyDescent="0.25">
      <c r="A21763" s="5" t="str">
        <f t="shared" ref="A21763:A21826" si="340">B21763&amp;C21763&amp;D21763&amp;E21763&amp;F21763&amp;G21763&amp;H21763</f>
        <v>1ZoneSouth Orange County51218</v>
      </c>
      <c r="B21763" s="9">
        <v>1</v>
      </c>
      <c r="C21763" t="s">
        <v>135</v>
      </c>
      <c r="D21763" t="s">
        <v>153</v>
      </c>
      <c r="E21763" s="9">
        <v>5</v>
      </c>
      <c r="F21763" s="9">
        <v>1</v>
      </c>
      <c r="G21763" s="9">
        <v>2</v>
      </c>
      <c r="H21763" s="9">
        <v>18</v>
      </c>
      <c r="I21763" s="9">
        <v>1.0228589773178101</v>
      </c>
      <c r="J21763" s="9">
        <v>0.70435029268264771</v>
      </c>
      <c r="K21763" s="9">
        <v>2.031349204480648E-2</v>
      </c>
      <c r="L21763" s="9">
        <v>79.264854431152344</v>
      </c>
    </row>
    <row r="21764" spans="1:12" x14ac:dyDescent="0.25">
      <c r="A21764" s="5" t="str">
        <f t="shared" si="340"/>
        <v>1ZoneSouth Orange County51219</v>
      </c>
      <c r="B21764" s="9">
        <v>1</v>
      </c>
      <c r="C21764" t="s">
        <v>135</v>
      </c>
      <c r="D21764" t="s">
        <v>153</v>
      </c>
      <c r="E21764" s="9">
        <v>5</v>
      </c>
      <c r="F21764" s="9">
        <v>1</v>
      </c>
      <c r="G21764" s="9">
        <v>2</v>
      </c>
      <c r="H21764" s="9">
        <v>19</v>
      </c>
      <c r="I21764" s="9">
        <v>1.1694831848144531</v>
      </c>
      <c r="J21764" s="9">
        <v>0.94174361228942871</v>
      </c>
      <c r="K21764" s="9">
        <v>1.7031973227858543E-2</v>
      </c>
      <c r="L21764" s="9">
        <v>77.115333557128906</v>
      </c>
    </row>
    <row r="21765" spans="1:12" x14ac:dyDescent="0.25">
      <c r="A21765" s="5" t="str">
        <f t="shared" si="340"/>
        <v>1ZoneSouth Orange County51220</v>
      </c>
      <c r="B21765" s="9">
        <v>1</v>
      </c>
      <c r="C21765" t="s">
        <v>135</v>
      </c>
      <c r="D21765" t="s">
        <v>153</v>
      </c>
      <c r="E21765" s="9">
        <v>5</v>
      </c>
      <c r="F21765" s="9">
        <v>1</v>
      </c>
      <c r="G21765" s="9">
        <v>2</v>
      </c>
      <c r="H21765" s="9">
        <v>20</v>
      </c>
      <c r="I21765" s="9">
        <v>1.2132717370986938</v>
      </c>
      <c r="J21765" s="9">
        <v>1.0339686870574951</v>
      </c>
      <c r="K21765" s="9">
        <v>1.5413804911077023E-2</v>
      </c>
      <c r="L21765" s="9">
        <v>74.774612426757813</v>
      </c>
    </row>
    <row r="21766" spans="1:12" x14ac:dyDescent="0.25">
      <c r="A21766" s="5" t="str">
        <f t="shared" si="340"/>
        <v>1ZoneSouth Orange County51221</v>
      </c>
      <c r="B21766" s="9">
        <v>1</v>
      </c>
      <c r="C21766" t="s">
        <v>135</v>
      </c>
      <c r="D21766" t="s">
        <v>153</v>
      </c>
      <c r="E21766" s="9">
        <v>5</v>
      </c>
      <c r="F21766" s="9">
        <v>1</v>
      </c>
      <c r="G21766" s="9">
        <v>2</v>
      </c>
      <c r="H21766" s="9">
        <v>21</v>
      </c>
      <c r="I21766" s="9">
        <v>1.2159228324890137</v>
      </c>
      <c r="J21766" s="9">
        <v>1.0574373006820679</v>
      </c>
      <c r="K21766" s="9">
        <v>2.1426336839795113E-2</v>
      </c>
      <c r="L21766" s="9">
        <v>71.736671447753906</v>
      </c>
    </row>
    <row r="21767" spans="1:12" x14ac:dyDescent="0.25">
      <c r="A21767" s="5" t="str">
        <f t="shared" si="340"/>
        <v>1ZoneSouth Orange County51222</v>
      </c>
      <c r="B21767" s="9">
        <v>1</v>
      </c>
      <c r="C21767" t="s">
        <v>135</v>
      </c>
      <c r="D21767" t="s">
        <v>153</v>
      </c>
      <c r="E21767" s="9">
        <v>5</v>
      </c>
      <c r="F21767" s="9">
        <v>1</v>
      </c>
      <c r="G21767" s="9">
        <v>2</v>
      </c>
      <c r="H21767" s="9">
        <v>22</v>
      </c>
      <c r="I21767" s="9">
        <v>1.1901670694351196</v>
      </c>
      <c r="J21767" s="9">
        <v>1.3889083862304688</v>
      </c>
      <c r="K21767" s="9">
        <v>2.2531855851411819E-2</v>
      </c>
      <c r="L21767" s="9">
        <v>68.376861572265625</v>
      </c>
    </row>
    <row r="21768" spans="1:12" x14ac:dyDescent="0.25">
      <c r="A21768" s="5" t="str">
        <f t="shared" si="340"/>
        <v>1ZoneSouth Orange County51223</v>
      </c>
      <c r="B21768" s="9">
        <v>1</v>
      </c>
      <c r="C21768" t="s">
        <v>135</v>
      </c>
      <c r="D21768" t="s">
        <v>153</v>
      </c>
      <c r="E21768" s="9">
        <v>5</v>
      </c>
      <c r="F21768" s="9">
        <v>1</v>
      </c>
      <c r="G21768" s="9">
        <v>2</v>
      </c>
      <c r="H21768" s="9">
        <v>23</v>
      </c>
      <c r="I21768" s="9">
        <v>1.1771285533905029</v>
      </c>
      <c r="J21768" s="9">
        <v>1.2099101543426514</v>
      </c>
      <c r="K21768" s="9">
        <v>2.415802888572216E-2</v>
      </c>
      <c r="L21768" s="9">
        <v>66.654037475585938</v>
      </c>
    </row>
    <row r="21769" spans="1:12" x14ac:dyDescent="0.25">
      <c r="A21769" s="5" t="str">
        <f t="shared" si="340"/>
        <v>1ZoneSouth Orange County51224</v>
      </c>
      <c r="B21769" s="9">
        <v>1</v>
      </c>
      <c r="C21769" t="s">
        <v>135</v>
      </c>
      <c r="D21769" t="s">
        <v>153</v>
      </c>
      <c r="E21769" s="9">
        <v>5</v>
      </c>
      <c r="F21769" s="9">
        <v>1</v>
      </c>
      <c r="G21769" s="9">
        <v>2</v>
      </c>
      <c r="H21769" s="9">
        <v>24</v>
      </c>
      <c r="I21769" s="9">
        <v>1.0192780494689941</v>
      </c>
      <c r="J21769" s="9">
        <v>1.0384140014648438</v>
      </c>
      <c r="K21769" s="9">
        <v>9.5679601654410362E-3</v>
      </c>
      <c r="L21769" s="9">
        <v>65.668357849121094</v>
      </c>
    </row>
    <row r="21770" spans="1:12" x14ac:dyDescent="0.25">
      <c r="A21770" s="5" t="str">
        <f t="shared" si="340"/>
        <v>1ZoneSouth Orange County51101</v>
      </c>
      <c r="B21770" s="9">
        <v>1</v>
      </c>
      <c r="C21770" t="s">
        <v>135</v>
      </c>
      <c r="D21770" t="s">
        <v>153</v>
      </c>
      <c r="E21770" s="9">
        <v>5</v>
      </c>
      <c r="F21770" s="9">
        <v>1</v>
      </c>
      <c r="G21770" s="9">
        <v>10</v>
      </c>
      <c r="H21770" s="9">
        <v>1</v>
      </c>
      <c r="I21770" s="9">
        <v>1.2404062747955322</v>
      </c>
      <c r="J21770" s="9">
        <v>1.2404062747955322</v>
      </c>
      <c r="K21770" s="9">
        <v>0</v>
      </c>
      <c r="L21770" s="9">
        <v>72.347663879394531</v>
      </c>
    </row>
    <row r="21771" spans="1:12" x14ac:dyDescent="0.25">
      <c r="A21771" s="5" t="str">
        <f t="shared" si="340"/>
        <v>1ZoneSouth Orange County51102</v>
      </c>
      <c r="B21771" s="9">
        <v>1</v>
      </c>
      <c r="C21771" t="s">
        <v>135</v>
      </c>
      <c r="D21771" t="s">
        <v>153</v>
      </c>
      <c r="E21771" s="9">
        <v>5</v>
      </c>
      <c r="F21771" s="9">
        <v>1</v>
      </c>
      <c r="G21771" s="9">
        <v>10</v>
      </c>
      <c r="H21771" s="9">
        <v>2</v>
      </c>
      <c r="I21771" s="9">
        <v>1.0130469799041748</v>
      </c>
      <c r="J21771" s="9">
        <v>1.0130469799041748</v>
      </c>
      <c r="K21771" s="9">
        <v>0</v>
      </c>
      <c r="L21771" s="9">
        <v>70.855751037597656</v>
      </c>
    </row>
    <row r="21772" spans="1:12" x14ac:dyDescent="0.25">
      <c r="A21772" s="5" t="str">
        <f t="shared" si="340"/>
        <v>1ZoneSouth Orange County51103</v>
      </c>
      <c r="B21772" s="9">
        <v>1</v>
      </c>
      <c r="C21772" t="s">
        <v>135</v>
      </c>
      <c r="D21772" t="s">
        <v>153</v>
      </c>
      <c r="E21772" s="9">
        <v>5</v>
      </c>
      <c r="F21772" s="9">
        <v>1</v>
      </c>
      <c r="G21772" s="9">
        <v>10</v>
      </c>
      <c r="H21772" s="9">
        <v>3</v>
      </c>
      <c r="I21772" s="9">
        <v>0.84524106979370117</v>
      </c>
      <c r="J21772" s="9">
        <v>0.84524106979370117</v>
      </c>
      <c r="K21772" s="9">
        <v>0</v>
      </c>
      <c r="L21772" s="9">
        <v>69.861671447753906</v>
      </c>
    </row>
    <row r="21773" spans="1:12" x14ac:dyDescent="0.25">
      <c r="A21773" s="5" t="str">
        <f t="shared" si="340"/>
        <v>1ZoneSouth Orange County51104</v>
      </c>
      <c r="B21773" s="9">
        <v>1</v>
      </c>
      <c r="C21773" t="s">
        <v>135</v>
      </c>
      <c r="D21773" t="s">
        <v>153</v>
      </c>
      <c r="E21773" s="9">
        <v>5</v>
      </c>
      <c r="F21773" s="9">
        <v>1</v>
      </c>
      <c r="G21773" s="9">
        <v>10</v>
      </c>
      <c r="H21773" s="9">
        <v>4</v>
      </c>
      <c r="I21773" s="9">
        <v>0.7311212420463562</v>
      </c>
      <c r="J21773" s="9">
        <v>0.7311212420463562</v>
      </c>
      <c r="K21773" s="9">
        <v>0</v>
      </c>
      <c r="L21773" s="9">
        <v>68.917304992675781</v>
      </c>
    </row>
    <row r="21774" spans="1:12" x14ac:dyDescent="0.25">
      <c r="A21774" s="5" t="str">
        <f t="shared" si="340"/>
        <v>1ZoneSouth Orange County51105</v>
      </c>
      <c r="B21774" s="9">
        <v>1</v>
      </c>
      <c r="C21774" t="s">
        <v>135</v>
      </c>
      <c r="D21774" t="s">
        <v>153</v>
      </c>
      <c r="E21774" s="9">
        <v>5</v>
      </c>
      <c r="F21774" s="9">
        <v>1</v>
      </c>
      <c r="G21774" s="9">
        <v>10</v>
      </c>
      <c r="H21774" s="9">
        <v>5</v>
      </c>
      <c r="I21774" s="9">
        <v>0.64874255657196045</v>
      </c>
      <c r="J21774" s="9">
        <v>0.64874255657196045</v>
      </c>
      <c r="K21774" s="9">
        <v>0</v>
      </c>
      <c r="L21774" s="9">
        <v>68.283912658691406</v>
      </c>
    </row>
    <row r="21775" spans="1:12" x14ac:dyDescent="0.25">
      <c r="A21775" s="5" t="str">
        <f t="shared" si="340"/>
        <v>1ZoneSouth Orange County51106</v>
      </c>
      <c r="B21775" s="9">
        <v>1</v>
      </c>
      <c r="C21775" t="s">
        <v>135</v>
      </c>
      <c r="D21775" t="s">
        <v>153</v>
      </c>
      <c r="E21775" s="9">
        <v>5</v>
      </c>
      <c r="F21775" s="9">
        <v>1</v>
      </c>
      <c r="G21775" s="9">
        <v>10</v>
      </c>
      <c r="H21775" s="9">
        <v>6</v>
      </c>
      <c r="I21775" s="9">
        <v>0.60437005758285522</v>
      </c>
      <c r="J21775" s="9">
        <v>0.60437005758285522</v>
      </c>
      <c r="K21775" s="9">
        <v>0</v>
      </c>
      <c r="L21775" s="9">
        <v>67.79241943359375</v>
      </c>
    </row>
    <row r="21776" spans="1:12" x14ac:dyDescent="0.25">
      <c r="A21776" s="5" t="str">
        <f t="shared" si="340"/>
        <v>1ZoneSouth Orange County51107</v>
      </c>
      <c r="B21776" s="9">
        <v>1</v>
      </c>
      <c r="C21776" t="s">
        <v>135</v>
      </c>
      <c r="D21776" t="s">
        <v>153</v>
      </c>
      <c r="E21776" s="9">
        <v>5</v>
      </c>
      <c r="F21776" s="9">
        <v>1</v>
      </c>
      <c r="G21776" s="9">
        <v>10</v>
      </c>
      <c r="H21776" s="9">
        <v>7</v>
      </c>
      <c r="I21776" s="9">
        <v>0.60174167156219482</v>
      </c>
      <c r="J21776" s="9">
        <v>0.60174167156219482</v>
      </c>
      <c r="K21776" s="9">
        <v>0</v>
      </c>
      <c r="L21776" s="9">
        <v>67.341941833496094</v>
      </c>
    </row>
    <row r="21777" spans="1:12" x14ac:dyDescent="0.25">
      <c r="A21777" s="5" t="str">
        <f t="shared" si="340"/>
        <v>1ZoneSouth Orange County51108</v>
      </c>
      <c r="B21777" s="9">
        <v>1</v>
      </c>
      <c r="C21777" t="s">
        <v>135</v>
      </c>
      <c r="D21777" t="s">
        <v>153</v>
      </c>
      <c r="E21777" s="9">
        <v>5</v>
      </c>
      <c r="F21777" s="9">
        <v>1</v>
      </c>
      <c r="G21777" s="9">
        <v>10</v>
      </c>
      <c r="H21777" s="9">
        <v>8</v>
      </c>
      <c r="I21777" s="9">
        <v>0.62346351146697998</v>
      </c>
      <c r="J21777" s="9">
        <v>0.62346351146697998</v>
      </c>
      <c r="K21777" s="9">
        <v>0</v>
      </c>
      <c r="L21777" s="9">
        <v>68.229812622070313</v>
      </c>
    </row>
    <row r="21778" spans="1:12" x14ac:dyDescent="0.25">
      <c r="A21778" s="5" t="str">
        <f t="shared" si="340"/>
        <v>1ZoneSouth Orange County51109</v>
      </c>
      <c r="B21778" s="9">
        <v>1</v>
      </c>
      <c r="C21778" t="s">
        <v>135</v>
      </c>
      <c r="D21778" t="s">
        <v>153</v>
      </c>
      <c r="E21778" s="9">
        <v>5</v>
      </c>
      <c r="F21778" s="9">
        <v>1</v>
      </c>
      <c r="G21778" s="9">
        <v>10</v>
      </c>
      <c r="H21778" s="9">
        <v>9</v>
      </c>
      <c r="I21778" s="9">
        <v>0.65474927425384521</v>
      </c>
      <c r="J21778" s="9">
        <v>0.65474927425384521</v>
      </c>
      <c r="K21778" s="9">
        <v>0</v>
      </c>
      <c r="L21778" s="9">
        <v>73.474685668945313</v>
      </c>
    </row>
    <row r="21779" spans="1:12" x14ac:dyDescent="0.25">
      <c r="A21779" s="5" t="str">
        <f t="shared" si="340"/>
        <v>1ZoneSouth Orange County511010</v>
      </c>
      <c r="B21779" s="9">
        <v>1</v>
      </c>
      <c r="C21779" t="s">
        <v>135</v>
      </c>
      <c r="D21779" t="s">
        <v>153</v>
      </c>
      <c r="E21779" s="9">
        <v>5</v>
      </c>
      <c r="F21779" s="9">
        <v>1</v>
      </c>
      <c r="G21779" s="9">
        <v>10</v>
      </c>
      <c r="H21779" s="9">
        <v>10</v>
      </c>
      <c r="I21779" s="9">
        <v>0.74838751554489136</v>
      </c>
      <c r="J21779" s="9">
        <v>0.74838751554489136</v>
      </c>
      <c r="K21779" s="9">
        <v>0</v>
      </c>
      <c r="L21779" s="9">
        <v>80.5567626953125</v>
      </c>
    </row>
    <row r="21780" spans="1:12" x14ac:dyDescent="0.25">
      <c r="A21780" s="5" t="str">
        <f t="shared" si="340"/>
        <v>1ZoneSouth Orange County511011</v>
      </c>
      <c r="B21780" s="9">
        <v>1</v>
      </c>
      <c r="C21780" t="s">
        <v>135</v>
      </c>
      <c r="D21780" t="s">
        <v>153</v>
      </c>
      <c r="E21780" s="9">
        <v>5</v>
      </c>
      <c r="F21780" s="9">
        <v>1</v>
      </c>
      <c r="G21780" s="9">
        <v>10</v>
      </c>
      <c r="H21780" s="9">
        <v>11</v>
      </c>
      <c r="I21780" s="9">
        <v>0.76757776737213135</v>
      </c>
      <c r="J21780" s="9">
        <v>0.76757776737213135</v>
      </c>
      <c r="K21780" s="9">
        <v>0</v>
      </c>
      <c r="L21780" s="9">
        <v>85.837509155273438</v>
      </c>
    </row>
    <row r="21781" spans="1:12" x14ac:dyDescent="0.25">
      <c r="A21781" s="5" t="str">
        <f t="shared" si="340"/>
        <v>1ZoneSouth Orange County511012</v>
      </c>
      <c r="B21781" s="9">
        <v>1</v>
      </c>
      <c r="C21781" t="s">
        <v>135</v>
      </c>
      <c r="D21781" t="s">
        <v>153</v>
      </c>
      <c r="E21781" s="9">
        <v>5</v>
      </c>
      <c r="F21781" s="9">
        <v>1</v>
      </c>
      <c r="G21781" s="9">
        <v>10</v>
      </c>
      <c r="H21781" s="9">
        <v>12</v>
      </c>
      <c r="I21781" s="9">
        <v>0.8700297474861145</v>
      </c>
      <c r="J21781" s="9">
        <v>0.8700297474861145</v>
      </c>
      <c r="K21781" s="9">
        <v>0</v>
      </c>
      <c r="L21781" s="9">
        <v>88.880744934082031</v>
      </c>
    </row>
    <row r="21782" spans="1:12" x14ac:dyDescent="0.25">
      <c r="A21782" s="5" t="str">
        <f t="shared" si="340"/>
        <v>1ZoneSouth Orange County511013</v>
      </c>
      <c r="B21782" s="9">
        <v>1</v>
      </c>
      <c r="C21782" t="s">
        <v>135</v>
      </c>
      <c r="D21782" t="s">
        <v>153</v>
      </c>
      <c r="E21782" s="9">
        <v>5</v>
      </c>
      <c r="F21782" s="9">
        <v>1</v>
      </c>
      <c r="G21782" s="9">
        <v>10</v>
      </c>
      <c r="H21782" s="9">
        <v>13</v>
      </c>
      <c r="I21782" s="9">
        <v>1.070665717124939</v>
      </c>
      <c r="J21782" s="9">
        <v>1.070665717124939</v>
      </c>
      <c r="K21782" s="9">
        <v>0</v>
      </c>
      <c r="L21782" s="9">
        <v>91.143829345703125</v>
      </c>
    </row>
    <row r="21783" spans="1:12" x14ac:dyDescent="0.25">
      <c r="A21783" s="5" t="str">
        <f t="shared" si="340"/>
        <v>1ZoneSouth Orange County511014</v>
      </c>
      <c r="B21783" s="9">
        <v>1</v>
      </c>
      <c r="C21783" t="s">
        <v>135</v>
      </c>
      <c r="D21783" t="s">
        <v>153</v>
      </c>
      <c r="E21783" s="9">
        <v>5</v>
      </c>
      <c r="F21783" s="9">
        <v>1</v>
      </c>
      <c r="G21783" s="9">
        <v>10</v>
      </c>
      <c r="H21783" s="9">
        <v>14</v>
      </c>
      <c r="I21783" s="9">
        <v>1.3247090578079224</v>
      </c>
      <c r="J21783" s="9">
        <v>1.3247090578079224</v>
      </c>
      <c r="K21783" s="9">
        <v>0</v>
      </c>
      <c r="L21783" s="9">
        <v>91.564956665039063</v>
      </c>
    </row>
    <row r="21784" spans="1:12" x14ac:dyDescent="0.25">
      <c r="A21784" s="5" t="str">
        <f t="shared" si="340"/>
        <v>1ZoneSouth Orange County511015</v>
      </c>
      <c r="B21784" s="9">
        <v>1</v>
      </c>
      <c r="C21784" t="s">
        <v>135</v>
      </c>
      <c r="D21784" t="s">
        <v>153</v>
      </c>
      <c r="E21784" s="9">
        <v>5</v>
      </c>
      <c r="F21784" s="9">
        <v>1</v>
      </c>
      <c r="G21784" s="9">
        <v>10</v>
      </c>
      <c r="H21784" s="9">
        <v>15</v>
      </c>
      <c r="I21784" s="9">
        <v>1.5480856895446777</v>
      </c>
      <c r="J21784" s="9">
        <v>1.5480856895446777</v>
      </c>
      <c r="K21784" s="9">
        <v>0</v>
      </c>
      <c r="L21784" s="9">
        <v>93.392250061035156</v>
      </c>
    </row>
    <row r="21785" spans="1:12" x14ac:dyDescent="0.25">
      <c r="A21785" s="5" t="str">
        <f t="shared" si="340"/>
        <v>1ZoneSouth Orange County511016</v>
      </c>
      <c r="B21785" s="9">
        <v>1</v>
      </c>
      <c r="C21785" t="s">
        <v>135</v>
      </c>
      <c r="D21785" t="s">
        <v>153</v>
      </c>
      <c r="E21785" s="9">
        <v>5</v>
      </c>
      <c r="F21785" s="9">
        <v>1</v>
      </c>
      <c r="G21785" s="9">
        <v>10</v>
      </c>
      <c r="H21785" s="9">
        <v>16</v>
      </c>
      <c r="I21785" s="9">
        <v>1.7984451055526733</v>
      </c>
      <c r="J21785" s="9">
        <v>1.7984451055526733</v>
      </c>
      <c r="K21785" s="9">
        <v>0</v>
      </c>
      <c r="L21785" s="9">
        <v>93.785926818847656</v>
      </c>
    </row>
    <row r="21786" spans="1:12" x14ac:dyDescent="0.25">
      <c r="A21786" s="5" t="str">
        <f t="shared" si="340"/>
        <v>1ZoneSouth Orange County511017</v>
      </c>
      <c r="B21786" s="9">
        <v>1</v>
      </c>
      <c r="C21786" t="s">
        <v>135</v>
      </c>
      <c r="D21786" t="s">
        <v>153</v>
      </c>
      <c r="E21786" s="9">
        <v>5</v>
      </c>
      <c r="F21786" s="9">
        <v>1</v>
      </c>
      <c r="G21786" s="9">
        <v>10</v>
      </c>
      <c r="H21786" s="9">
        <v>17</v>
      </c>
      <c r="I21786" s="9">
        <v>2.0018534660339355</v>
      </c>
      <c r="J21786" s="9">
        <v>1.100180983543396</v>
      </c>
      <c r="K21786" s="9">
        <v>3.6500435322523117E-2</v>
      </c>
      <c r="L21786" s="9">
        <v>93.38104248046875</v>
      </c>
    </row>
    <row r="21787" spans="1:12" x14ac:dyDescent="0.25">
      <c r="A21787" s="5" t="str">
        <f t="shared" si="340"/>
        <v>1ZoneSouth Orange County511018</v>
      </c>
      <c r="B21787" s="9">
        <v>1</v>
      </c>
      <c r="C21787" t="s">
        <v>135</v>
      </c>
      <c r="D21787" t="s">
        <v>153</v>
      </c>
      <c r="E21787" s="9">
        <v>5</v>
      </c>
      <c r="F21787" s="9">
        <v>1</v>
      </c>
      <c r="G21787" s="9">
        <v>10</v>
      </c>
      <c r="H21787" s="9">
        <v>18</v>
      </c>
      <c r="I21787" s="9">
        <v>2.185875415802002</v>
      </c>
      <c r="J21787" s="9">
        <v>1.6178363561630249</v>
      </c>
      <c r="K21787" s="9">
        <v>2.5294499471783638E-2</v>
      </c>
      <c r="L21787" s="9">
        <v>91.882621765136719</v>
      </c>
    </row>
    <row r="21788" spans="1:12" x14ac:dyDescent="0.25">
      <c r="A21788" s="5" t="str">
        <f t="shared" si="340"/>
        <v>1ZoneSouth Orange County511019</v>
      </c>
      <c r="B21788" s="9">
        <v>1</v>
      </c>
      <c r="C21788" t="s">
        <v>135</v>
      </c>
      <c r="D21788" t="s">
        <v>153</v>
      </c>
      <c r="E21788" s="9">
        <v>5</v>
      </c>
      <c r="F21788" s="9">
        <v>1</v>
      </c>
      <c r="G21788" s="9">
        <v>10</v>
      </c>
      <c r="H21788" s="9">
        <v>19</v>
      </c>
      <c r="I21788" s="9">
        <v>2.2974493503570557</v>
      </c>
      <c r="J21788" s="9">
        <v>1.8850895166397095</v>
      </c>
      <c r="K21788" s="9">
        <v>1.7539855092763901E-2</v>
      </c>
      <c r="L21788" s="9">
        <v>91.629463195800781</v>
      </c>
    </row>
    <row r="21789" spans="1:12" x14ac:dyDescent="0.25">
      <c r="A21789" s="5" t="str">
        <f t="shared" si="340"/>
        <v>1ZoneSouth Orange County511020</v>
      </c>
      <c r="B21789" s="9">
        <v>1</v>
      </c>
      <c r="C21789" t="s">
        <v>135</v>
      </c>
      <c r="D21789" t="s">
        <v>153</v>
      </c>
      <c r="E21789" s="9">
        <v>5</v>
      </c>
      <c r="F21789" s="9">
        <v>1</v>
      </c>
      <c r="G21789" s="9">
        <v>10</v>
      </c>
      <c r="H21789" s="9">
        <v>20</v>
      </c>
      <c r="I21789" s="9">
        <v>2.2277882099151611</v>
      </c>
      <c r="J21789" s="9">
        <v>1.9530034065246582</v>
      </c>
      <c r="K21789" s="9">
        <v>2.8139427304267883E-2</v>
      </c>
      <c r="L21789" s="9">
        <v>88.708488464355469</v>
      </c>
    </row>
    <row r="21790" spans="1:12" x14ac:dyDescent="0.25">
      <c r="A21790" s="5" t="str">
        <f t="shared" si="340"/>
        <v>1ZoneSouth Orange County511021</v>
      </c>
      <c r="B21790" s="9">
        <v>1</v>
      </c>
      <c r="C21790" t="s">
        <v>135</v>
      </c>
      <c r="D21790" t="s">
        <v>153</v>
      </c>
      <c r="E21790" s="9">
        <v>5</v>
      </c>
      <c r="F21790" s="9">
        <v>1</v>
      </c>
      <c r="G21790" s="9">
        <v>10</v>
      </c>
      <c r="H21790" s="9">
        <v>21</v>
      </c>
      <c r="I21790" s="9">
        <v>2.1564435958862305</v>
      </c>
      <c r="J21790" s="9">
        <v>1.9103624820709229</v>
      </c>
      <c r="K21790" s="9">
        <v>1.8819555640220642E-2</v>
      </c>
      <c r="L21790" s="9">
        <v>84.519691467285156</v>
      </c>
    </row>
    <row r="21791" spans="1:12" x14ac:dyDescent="0.25">
      <c r="A21791" s="5" t="str">
        <f t="shared" si="340"/>
        <v>1ZoneSouth Orange County511022</v>
      </c>
      <c r="B21791" s="9">
        <v>1</v>
      </c>
      <c r="C21791" t="s">
        <v>135</v>
      </c>
      <c r="D21791" t="s">
        <v>153</v>
      </c>
      <c r="E21791" s="9">
        <v>5</v>
      </c>
      <c r="F21791" s="9">
        <v>1</v>
      </c>
      <c r="G21791" s="9">
        <v>10</v>
      </c>
      <c r="H21791" s="9">
        <v>22</v>
      </c>
      <c r="I21791" s="9">
        <v>2.0534420013427734</v>
      </c>
      <c r="J21791" s="9">
        <v>2.4436635971069336</v>
      </c>
      <c r="K21791" s="9">
        <v>2.0307401195168495E-2</v>
      </c>
      <c r="L21791" s="9">
        <v>80.477592468261719</v>
      </c>
    </row>
    <row r="21792" spans="1:12" x14ac:dyDescent="0.25">
      <c r="A21792" s="5" t="str">
        <f t="shared" si="340"/>
        <v>1ZoneSouth Orange County511023</v>
      </c>
      <c r="B21792" s="9">
        <v>1</v>
      </c>
      <c r="C21792" t="s">
        <v>135</v>
      </c>
      <c r="D21792" t="s">
        <v>153</v>
      </c>
      <c r="E21792" s="9">
        <v>5</v>
      </c>
      <c r="F21792" s="9">
        <v>1</v>
      </c>
      <c r="G21792" s="9">
        <v>10</v>
      </c>
      <c r="H21792" s="9">
        <v>23</v>
      </c>
      <c r="I21792" s="9">
        <v>1.9094723463058472</v>
      </c>
      <c r="J21792" s="9">
        <v>2.0755326747894287</v>
      </c>
      <c r="K21792" s="9">
        <v>1.9033566117286682E-2</v>
      </c>
      <c r="L21792" s="9">
        <v>78.027740478515625</v>
      </c>
    </row>
    <row r="21793" spans="1:12" x14ac:dyDescent="0.25">
      <c r="A21793" s="5" t="str">
        <f t="shared" si="340"/>
        <v>1ZoneSouth Orange County511024</v>
      </c>
      <c r="B21793" s="9">
        <v>1</v>
      </c>
      <c r="C21793" t="s">
        <v>135</v>
      </c>
      <c r="D21793" t="s">
        <v>153</v>
      </c>
      <c r="E21793" s="9">
        <v>5</v>
      </c>
      <c r="F21793" s="9">
        <v>1</v>
      </c>
      <c r="G21793" s="9">
        <v>10</v>
      </c>
      <c r="H21793" s="9">
        <v>24</v>
      </c>
      <c r="I21793" s="9">
        <v>1.6105546951293945</v>
      </c>
      <c r="J21793" s="9">
        <v>1.7106547355651855</v>
      </c>
      <c r="K21793" s="9">
        <v>1.4169979840517044E-2</v>
      </c>
      <c r="L21793" s="9">
        <v>75.376960754394531</v>
      </c>
    </row>
    <row r="21794" spans="1:12" x14ac:dyDescent="0.25">
      <c r="A21794" s="5" t="str">
        <f t="shared" si="340"/>
        <v>1ZoneSouth Orange County6021</v>
      </c>
      <c r="B21794" s="9">
        <v>1</v>
      </c>
      <c r="C21794" t="s">
        <v>135</v>
      </c>
      <c r="D21794" t="s">
        <v>153</v>
      </c>
      <c r="E21794" s="9">
        <v>6</v>
      </c>
      <c r="F21794" s="9">
        <v>0</v>
      </c>
      <c r="G21794" s="9">
        <v>2</v>
      </c>
      <c r="H21794" s="9">
        <v>1</v>
      </c>
      <c r="I21794" s="9">
        <v>0.81053531169891357</v>
      </c>
      <c r="J21794" s="9">
        <v>0.81053531169891357</v>
      </c>
      <c r="K21794" s="9">
        <v>0</v>
      </c>
      <c r="L21794" s="9">
        <v>61.895423889160156</v>
      </c>
    </row>
    <row r="21795" spans="1:12" x14ac:dyDescent="0.25">
      <c r="A21795" s="5" t="str">
        <f t="shared" si="340"/>
        <v>1ZoneSouth Orange County6022</v>
      </c>
      <c r="B21795" s="9">
        <v>1</v>
      </c>
      <c r="C21795" t="s">
        <v>135</v>
      </c>
      <c r="D21795" t="s">
        <v>153</v>
      </c>
      <c r="E21795" s="9">
        <v>6</v>
      </c>
      <c r="F21795" s="9">
        <v>0</v>
      </c>
      <c r="G21795" s="9">
        <v>2</v>
      </c>
      <c r="H21795" s="9">
        <v>2</v>
      </c>
      <c r="I21795" s="9">
        <v>0.70436102151870728</v>
      </c>
      <c r="J21795" s="9">
        <v>0.70436102151870728</v>
      </c>
      <c r="K21795" s="9">
        <v>0</v>
      </c>
      <c r="L21795" s="9">
        <v>61.37713623046875</v>
      </c>
    </row>
    <row r="21796" spans="1:12" x14ac:dyDescent="0.25">
      <c r="A21796" s="5" t="str">
        <f t="shared" si="340"/>
        <v>1ZoneSouth Orange County6023</v>
      </c>
      <c r="B21796" s="9">
        <v>1</v>
      </c>
      <c r="C21796" t="s">
        <v>135</v>
      </c>
      <c r="D21796" t="s">
        <v>153</v>
      </c>
      <c r="E21796" s="9">
        <v>6</v>
      </c>
      <c r="F21796" s="9">
        <v>0</v>
      </c>
      <c r="G21796" s="9">
        <v>2</v>
      </c>
      <c r="H21796" s="9">
        <v>3</v>
      </c>
      <c r="I21796" s="9">
        <v>0.61933320760726929</v>
      </c>
      <c r="J21796" s="9">
        <v>0.61933320760726929</v>
      </c>
      <c r="K21796" s="9">
        <v>0</v>
      </c>
      <c r="L21796" s="9">
        <v>61.054042816162109</v>
      </c>
    </row>
    <row r="21797" spans="1:12" x14ac:dyDescent="0.25">
      <c r="A21797" s="5" t="str">
        <f t="shared" si="340"/>
        <v>1ZoneSouth Orange County6024</v>
      </c>
      <c r="B21797" s="9">
        <v>1</v>
      </c>
      <c r="C21797" t="s">
        <v>135</v>
      </c>
      <c r="D21797" t="s">
        <v>153</v>
      </c>
      <c r="E21797" s="9">
        <v>6</v>
      </c>
      <c r="F21797" s="9">
        <v>0</v>
      </c>
      <c r="G21797" s="9">
        <v>2</v>
      </c>
      <c r="H21797" s="9">
        <v>4</v>
      </c>
      <c r="I21797" s="9">
        <v>0.55820071697235107</v>
      </c>
      <c r="J21797" s="9">
        <v>0.55820071697235107</v>
      </c>
      <c r="K21797" s="9">
        <v>0</v>
      </c>
      <c r="L21797" s="9">
        <v>60.238937377929688</v>
      </c>
    </row>
    <row r="21798" spans="1:12" x14ac:dyDescent="0.25">
      <c r="A21798" s="5" t="str">
        <f t="shared" si="340"/>
        <v>1ZoneSouth Orange County6025</v>
      </c>
      <c r="B21798" s="9">
        <v>1</v>
      </c>
      <c r="C21798" t="s">
        <v>135</v>
      </c>
      <c r="D21798" t="s">
        <v>153</v>
      </c>
      <c r="E21798" s="9">
        <v>6</v>
      </c>
      <c r="F21798" s="9">
        <v>0</v>
      </c>
      <c r="G21798" s="9">
        <v>2</v>
      </c>
      <c r="H21798" s="9">
        <v>5</v>
      </c>
      <c r="I21798" s="9">
        <v>0.52064985036849976</v>
      </c>
      <c r="J21798" s="9">
        <v>0.52064985036849976</v>
      </c>
      <c r="K21798" s="9">
        <v>0</v>
      </c>
      <c r="L21798" s="9">
        <v>59.792354583740234</v>
      </c>
    </row>
    <row r="21799" spans="1:12" x14ac:dyDescent="0.25">
      <c r="A21799" s="5" t="str">
        <f t="shared" si="340"/>
        <v>1ZoneSouth Orange County6026</v>
      </c>
      <c r="B21799" s="9">
        <v>1</v>
      </c>
      <c r="C21799" t="s">
        <v>135</v>
      </c>
      <c r="D21799" t="s">
        <v>153</v>
      </c>
      <c r="E21799" s="9">
        <v>6</v>
      </c>
      <c r="F21799" s="9">
        <v>0</v>
      </c>
      <c r="G21799" s="9">
        <v>2</v>
      </c>
      <c r="H21799" s="9">
        <v>6</v>
      </c>
      <c r="I21799" s="9">
        <v>0.50931143760681152</v>
      </c>
      <c r="J21799" s="9">
        <v>0.50931143760681152</v>
      </c>
      <c r="K21799" s="9">
        <v>0</v>
      </c>
      <c r="L21799" s="9">
        <v>59.814510345458984</v>
      </c>
    </row>
    <row r="21800" spans="1:12" x14ac:dyDescent="0.25">
      <c r="A21800" s="5" t="str">
        <f t="shared" si="340"/>
        <v>1ZoneSouth Orange County6027</v>
      </c>
      <c r="B21800" s="9">
        <v>1</v>
      </c>
      <c r="C21800" t="s">
        <v>135</v>
      </c>
      <c r="D21800" t="s">
        <v>153</v>
      </c>
      <c r="E21800" s="9">
        <v>6</v>
      </c>
      <c r="F21800" s="9">
        <v>0</v>
      </c>
      <c r="G21800" s="9">
        <v>2</v>
      </c>
      <c r="H21800" s="9">
        <v>7</v>
      </c>
      <c r="I21800" s="9">
        <v>0.55172854661941528</v>
      </c>
      <c r="J21800" s="9">
        <v>0.55172854661941528</v>
      </c>
      <c r="K21800" s="9">
        <v>0</v>
      </c>
      <c r="L21800" s="9">
        <v>59.670871734619141</v>
      </c>
    </row>
    <row r="21801" spans="1:12" x14ac:dyDescent="0.25">
      <c r="A21801" s="5" t="str">
        <f t="shared" si="340"/>
        <v>1ZoneSouth Orange County6028</v>
      </c>
      <c r="B21801" s="9">
        <v>1</v>
      </c>
      <c r="C21801" t="s">
        <v>135</v>
      </c>
      <c r="D21801" t="s">
        <v>153</v>
      </c>
      <c r="E21801" s="9">
        <v>6</v>
      </c>
      <c r="F21801" s="9">
        <v>0</v>
      </c>
      <c r="G21801" s="9">
        <v>2</v>
      </c>
      <c r="H21801" s="9">
        <v>8</v>
      </c>
      <c r="I21801" s="9">
        <v>0.57223451137542725</v>
      </c>
      <c r="J21801" s="9">
        <v>0.57223451137542725</v>
      </c>
      <c r="K21801" s="9">
        <v>0</v>
      </c>
      <c r="L21801" s="9">
        <v>60.275127410888672</v>
      </c>
    </row>
    <row r="21802" spans="1:12" x14ac:dyDescent="0.25">
      <c r="A21802" s="5" t="str">
        <f t="shared" si="340"/>
        <v>1ZoneSouth Orange County6029</v>
      </c>
      <c r="B21802" s="9">
        <v>1</v>
      </c>
      <c r="C21802" t="s">
        <v>135</v>
      </c>
      <c r="D21802" t="s">
        <v>153</v>
      </c>
      <c r="E21802" s="9">
        <v>6</v>
      </c>
      <c r="F21802" s="9">
        <v>0</v>
      </c>
      <c r="G21802" s="9">
        <v>2</v>
      </c>
      <c r="H21802" s="9">
        <v>9</v>
      </c>
      <c r="I21802" s="9">
        <v>0.46565258502960205</v>
      </c>
      <c r="J21802" s="9">
        <v>0.46565258502960205</v>
      </c>
      <c r="K21802" s="9">
        <v>0</v>
      </c>
      <c r="L21802" s="9">
        <v>62.364891052246094</v>
      </c>
    </row>
    <row r="21803" spans="1:12" x14ac:dyDescent="0.25">
      <c r="A21803" s="5" t="str">
        <f t="shared" si="340"/>
        <v>1ZoneSouth Orange County60210</v>
      </c>
      <c r="B21803" s="9">
        <v>1</v>
      </c>
      <c r="C21803" t="s">
        <v>135</v>
      </c>
      <c r="D21803" t="s">
        <v>153</v>
      </c>
      <c r="E21803" s="9">
        <v>6</v>
      </c>
      <c r="F21803" s="9">
        <v>0</v>
      </c>
      <c r="G21803" s="9">
        <v>2</v>
      </c>
      <c r="H21803" s="9">
        <v>10</v>
      </c>
      <c r="I21803" s="9">
        <v>0.34855636954307556</v>
      </c>
      <c r="J21803" s="9">
        <v>0.34855636954307556</v>
      </c>
      <c r="K21803" s="9">
        <v>0</v>
      </c>
      <c r="L21803" s="9">
        <v>65.033538818359375</v>
      </c>
    </row>
    <row r="21804" spans="1:12" x14ac:dyDescent="0.25">
      <c r="A21804" s="5" t="str">
        <f t="shared" si="340"/>
        <v>1ZoneSouth Orange County60211</v>
      </c>
      <c r="B21804" s="9">
        <v>1</v>
      </c>
      <c r="C21804" t="s">
        <v>135</v>
      </c>
      <c r="D21804" t="s">
        <v>153</v>
      </c>
      <c r="E21804" s="9">
        <v>6</v>
      </c>
      <c r="F21804" s="9">
        <v>0</v>
      </c>
      <c r="G21804" s="9">
        <v>2</v>
      </c>
      <c r="H21804" s="9">
        <v>11</v>
      </c>
      <c r="I21804" s="9">
        <v>0.28865256905555725</v>
      </c>
      <c r="J21804" s="9">
        <v>0.28865256905555725</v>
      </c>
      <c r="K21804" s="9">
        <v>0</v>
      </c>
      <c r="L21804" s="9">
        <v>67.199493408203125</v>
      </c>
    </row>
    <row r="21805" spans="1:12" x14ac:dyDescent="0.25">
      <c r="A21805" s="5" t="str">
        <f t="shared" si="340"/>
        <v>1ZoneSouth Orange County60212</v>
      </c>
      <c r="B21805" s="9">
        <v>1</v>
      </c>
      <c r="C21805" t="s">
        <v>135</v>
      </c>
      <c r="D21805" t="s">
        <v>153</v>
      </c>
      <c r="E21805" s="9">
        <v>6</v>
      </c>
      <c r="F21805" s="9">
        <v>0</v>
      </c>
      <c r="G21805" s="9">
        <v>2</v>
      </c>
      <c r="H21805" s="9">
        <v>12</v>
      </c>
      <c r="I21805" s="9">
        <v>0.24341447651386261</v>
      </c>
      <c r="J21805" s="9">
        <v>0.24341447651386261</v>
      </c>
      <c r="K21805" s="9">
        <v>0</v>
      </c>
      <c r="L21805" s="9">
        <v>69.788818359375</v>
      </c>
    </row>
    <row r="21806" spans="1:12" x14ac:dyDescent="0.25">
      <c r="A21806" s="5" t="str">
        <f t="shared" si="340"/>
        <v>1ZoneSouth Orange County60213</v>
      </c>
      <c r="B21806" s="9">
        <v>1</v>
      </c>
      <c r="C21806" t="s">
        <v>135</v>
      </c>
      <c r="D21806" t="s">
        <v>153</v>
      </c>
      <c r="E21806" s="9">
        <v>6</v>
      </c>
      <c r="F21806" s="9">
        <v>0</v>
      </c>
      <c r="G21806" s="9">
        <v>2</v>
      </c>
      <c r="H21806" s="9">
        <v>13</v>
      </c>
      <c r="I21806" s="9">
        <v>0.22834968566894531</v>
      </c>
      <c r="J21806" s="9">
        <v>0.22834968566894531</v>
      </c>
      <c r="K21806" s="9">
        <v>0</v>
      </c>
      <c r="L21806" s="9">
        <v>72.118598937988281</v>
      </c>
    </row>
    <row r="21807" spans="1:12" x14ac:dyDescent="0.25">
      <c r="A21807" s="5" t="str">
        <f t="shared" si="340"/>
        <v>1ZoneSouth Orange County60214</v>
      </c>
      <c r="B21807" s="9">
        <v>1</v>
      </c>
      <c r="C21807" t="s">
        <v>135</v>
      </c>
      <c r="D21807" t="s">
        <v>153</v>
      </c>
      <c r="E21807" s="9">
        <v>6</v>
      </c>
      <c r="F21807" s="9">
        <v>0</v>
      </c>
      <c r="G21807" s="9">
        <v>2</v>
      </c>
      <c r="H21807" s="9">
        <v>14</v>
      </c>
      <c r="I21807" s="9">
        <v>0.24800457060337067</v>
      </c>
      <c r="J21807" s="9">
        <v>0.24800457060337067</v>
      </c>
      <c r="K21807" s="9">
        <v>0</v>
      </c>
      <c r="L21807" s="9">
        <v>74.285255432128906</v>
      </c>
    </row>
    <row r="21808" spans="1:12" x14ac:dyDescent="0.25">
      <c r="A21808" s="5" t="str">
        <f t="shared" si="340"/>
        <v>1ZoneSouth Orange County60215</v>
      </c>
      <c r="B21808" s="9">
        <v>1</v>
      </c>
      <c r="C21808" t="s">
        <v>135</v>
      </c>
      <c r="D21808" t="s">
        <v>153</v>
      </c>
      <c r="E21808" s="9">
        <v>6</v>
      </c>
      <c r="F21808" s="9">
        <v>0</v>
      </c>
      <c r="G21808" s="9">
        <v>2</v>
      </c>
      <c r="H21808" s="9">
        <v>15</v>
      </c>
      <c r="I21808" s="9">
        <v>0.30719906091690063</v>
      </c>
      <c r="J21808" s="9">
        <v>0.30719906091690063</v>
      </c>
      <c r="K21808" s="9">
        <v>0</v>
      </c>
      <c r="L21808" s="9">
        <v>76.523094177246094</v>
      </c>
    </row>
    <row r="21809" spans="1:12" x14ac:dyDescent="0.25">
      <c r="A21809" s="5" t="str">
        <f t="shared" si="340"/>
        <v>1ZoneSouth Orange County60216</v>
      </c>
      <c r="B21809" s="9">
        <v>1</v>
      </c>
      <c r="C21809" t="s">
        <v>135</v>
      </c>
      <c r="D21809" t="s">
        <v>153</v>
      </c>
      <c r="E21809" s="9">
        <v>6</v>
      </c>
      <c r="F21809" s="9">
        <v>0</v>
      </c>
      <c r="G21809" s="9">
        <v>2</v>
      </c>
      <c r="H21809" s="9">
        <v>16</v>
      </c>
      <c r="I21809" s="9">
        <v>0.43542057275772095</v>
      </c>
      <c r="J21809" s="9">
        <v>0.43542057275772095</v>
      </c>
      <c r="K21809" s="9">
        <v>0</v>
      </c>
      <c r="L21809" s="9">
        <v>76.715522766113281</v>
      </c>
    </row>
    <row r="21810" spans="1:12" x14ac:dyDescent="0.25">
      <c r="A21810" s="5" t="str">
        <f t="shared" si="340"/>
        <v>1ZoneSouth Orange County60217</v>
      </c>
      <c r="B21810" s="9">
        <v>1</v>
      </c>
      <c r="C21810" t="s">
        <v>135</v>
      </c>
      <c r="D21810" t="s">
        <v>153</v>
      </c>
      <c r="E21810" s="9">
        <v>6</v>
      </c>
      <c r="F21810" s="9">
        <v>0</v>
      </c>
      <c r="G21810" s="9">
        <v>2</v>
      </c>
      <c r="H21810" s="9">
        <v>17</v>
      </c>
      <c r="I21810" s="9">
        <v>0.58780437707901001</v>
      </c>
      <c r="J21810" s="9">
        <v>0.46920055150985718</v>
      </c>
      <c r="K21810" s="9">
        <v>2.8235591948032379E-2</v>
      </c>
      <c r="L21810" s="9">
        <v>76.054122924804688</v>
      </c>
    </row>
    <row r="21811" spans="1:12" x14ac:dyDescent="0.25">
      <c r="A21811" s="5" t="str">
        <f t="shared" si="340"/>
        <v>1ZoneSouth Orange County60218</v>
      </c>
      <c r="B21811" s="9">
        <v>1</v>
      </c>
      <c r="C21811" t="s">
        <v>135</v>
      </c>
      <c r="D21811" t="s">
        <v>153</v>
      </c>
      <c r="E21811" s="9">
        <v>6</v>
      </c>
      <c r="F21811" s="9">
        <v>0</v>
      </c>
      <c r="G21811" s="9">
        <v>2</v>
      </c>
      <c r="H21811" s="9">
        <v>18</v>
      </c>
      <c r="I21811" s="9">
        <v>0.78034031391143799</v>
      </c>
      <c r="J21811" s="9">
        <v>0.70277267694473267</v>
      </c>
      <c r="K21811" s="9">
        <v>2.5833126157522202E-2</v>
      </c>
      <c r="L21811" s="9">
        <v>75.227210998535156</v>
      </c>
    </row>
    <row r="21812" spans="1:12" x14ac:dyDescent="0.25">
      <c r="A21812" s="5" t="str">
        <f t="shared" si="340"/>
        <v>1ZoneSouth Orange County60219</v>
      </c>
      <c r="B21812" s="9">
        <v>1</v>
      </c>
      <c r="C21812" t="s">
        <v>135</v>
      </c>
      <c r="D21812" t="s">
        <v>153</v>
      </c>
      <c r="E21812" s="9">
        <v>6</v>
      </c>
      <c r="F21812" s="9">
        <v>0</v>
      </c>
      <c r="G21812" s="9">
        <v>2</v>
      </c>
      <c r="H21812" s="9">
        <v>19</v>
      </c>
      <c r="I21812" s="9">
        <v>0.95711535215377808</v>
      </c>
      <c r="J21812" s="9">
        <v>0.87809962034225464</v>
      </c>
      <c r="K21812" s="9">
        <v>2.0262561738491058E-2</v>
      </c>
      <c r="L21812" s="9">
        <v>74.329315185546875</v>
      </c>
    </row>
    <row r="21813" spans="1:12" x14ac:dyDescent="0.25">
      <c r="A21813" s="5" t="str">
        <f t="shared" si="340"/>
        <v>1ZoneSouth Orange County60220</v>
      </c>
      <c r="B21813" s="9">
        <v>1</v>
      </c>
      <c r="C21813" t="s">
        <v>135</v>
      </c>
      <c r="D21813" t="s">
        <v>153</v>
      </c>
      <c r="E21813" s="9">
        <v>6</v>
      </c>
      <c r="F21813" s="9">
        <v>0</v>
      </c>
      <c r="G21813" s="9">
        <v>2</v>
      </c>
      <c r="H21813" s="9">
        <v>20</v>
      </c>
      <c r="I21813" s="9">
        <v>1.0509933233261108</v>
      </c>
      <c r="J21813" s="9">
        <v>0.9671553373336792</v>
      </c>
      <c r="K21813" s="9">
        <v>1.9924761727452278E-2</v>
      </c>
      <c r="L21813" s="9">
        <v>72.43890380859375</v>
      </c>
    </row>
    <row r="21814" spans="1:12" x14ac:dyDescent="0.25">
      <c r="A21814" s="5" t="str">
        <f t="shared" si="340"/>
        <v>1ZoneSouth Orange County60221</v>
      </c>
      <c r="B21814" s="9">
        <v>1</v>
      </c>
      <c r="C21814" t="s">
        <v>135</v>
      </c>
      <c r="D21814" t="s">
        <v>153</v>
      </c>
      <c r="E21814" s="9">
        <v>6</v>
      </c>
      <c r="F21814" s="9">
        <v>0</v>
      </c>
      <c r="G21814" s="9">
        <v>2</v>
      </c>
      <c r="H21814" s="9">
        <v>21</v>
      </c>
      <c r="I21814" s="9">
        <v>1.0609965324401855</v>
      </c>
      <c r="J21814" s="9">
        <v>0.976581871509552</v>
      </c>
      <c r="K21814" s="9">
        <v>2.6746829971671104E-2</v>
      </c>
      <c r="L21814" s="9">
        <v>69.379501342773438</v>
      </c>
    </row>
    <row r="21815" spans="1:12" x14ac:dyDescent="0.25">
      <c r="A21815" s="5" t="str">
        <f t="shared" si="340"/>
        <v>1ZoneSouth Orange County60222</v>
      </c>
      <c r="B21815" s="9">
        <v>1</v>
      </c>
      <c r="C21815" t="s">
        <v>135</v>
      </c>
      <c r="D21815" t="s">
        <v>153</v>
      </c>
      <c r="E21815" s="9">
        <v>6</v>
      </c>
      <c r="F21815" s="9">
        <v>0</v>
      </c>
      <c r="G21815" s="9">
        <v>2</v>
      </c>
      <c r="H21815" s="9">
        <v>22</v>
      </c>
      <c r="I21815" s="9">
        <v>1.0284367799758911</v>
      </c>
      <c r="J21815" s="9">
        <v>1.126035213470459</v>
      </c>
      <c r="K21815" s="9">
        <v>2.9224896803498268E-2</v>
      </c>
      <c r="L21815" s="9">
        <v>65.712089538574219</v>
      </c>
    </row>
    <row r="21816" spans="1:12" x14ac:dyDescent="0.25">
      <c r="A21816" s="5" t="str">
        <f t="shared" si="340"/>
        <v>1ZoneSouth Orange County60223</v>
      </c>
      <c r="B21816" s="9">
        <v>1</v>
      </c>
      <c r="C21816" t="s">
        <v>135</v>
      </c>
      <c r="D21816" t="s">
        <v>153</v>
      </c>
      <c r="E21816" s="9">
        <v>6</v>
      </c>
      <c r="F21816" s="9">
        <v>0</v>
      </c>
      <c r="G21816" s="9">
        <v>2</v>
      </c>
      <c r="H21816" s="9">
        <v>23</v>
      </c>
      <c r="I21816" s="9">
        <v>1.0254371166229248</v>
      </c>
      <c r="J21816" s="9">
        <v>1.0254371166229248</v>
      </c>
      <c r="K21816" s="9">
        <v>0</v>
      </c>
      <c r="L21816" s="9">
        <v>63.343692779541016</v>
      </c>
    </row>
    <row r="21817" spans="1:12" x14ac:dyDescent="0.25">
      <c r="A21817" s="5" t="str">
        <f t="shared" si="340"/>
        <v>1ZoneSouth Orange County60224</v>
      </c>
      <c r="B21817" s="9">
        <v>1</v>
      </c>
      <c r="C21817" t="s">
        <v>135</v>
      </c>
      <c r="D21817" t="s">
        <v>153</v>
      </c>
      <c r="E21817" s="9">
        <v>6</v>
      </c>
      <c r="F21817" s="9">
        <v>0</v>
      </c>
      <c r="G21817" s="9">
        <v>2</v>
      </c>
      <c r="H21817" s="9">
        <v>24</v>
      </c>
      <c r="I21817" s="9">
        <v>0.89966654777526855</v>
      </c>
      <c r="J21817" s="9">
        <v>0.89966654777526855</v>
      </c>
      <c r="K21817" s="9">
        <v>0</v>
      </c>
      <c r="L21817" s="9">
        <v>62.124649047851563</v>
      </c>
    </row>
    <row r="21818" spans="1:12" x14ac:dyDescent="0.25">
      <c r="A21818" s="5" t="str">
        <f t="shared" si="340"/>
        <v>1ZoneSouth Orange County60101</v>
      </c>
      <c r="B21818" s="9">
        <v>1</v>
      </c>
      <c r="C21818" t="s">
        <v>135</v>
      </c>
      <c r="D21818" t="s">
        <v>153</v>
      </c>
      <c r="E21818" s="9">
        <v>6</v>
      </c>
      <c r="F21818" s="9">
        <v>0</v>
      </c>
      <c r="G21818" s="9">
        <v>10</v>
      </c>
      <c r="H21818" s="9">
        <v>1</v>
      </c>
      <c r="I21818" s="9">
        <v>1.097017765045166</v>
      </c>
      <c r="J21818" s="9">
        <v>1.097017765045166</v>
      </c>
      <c r="K21818" s="9">
        <v>0</v>
      </c>
      <c r="L21818" s="9">
        <v>69.723495483398438</v>
      </c>
    </row>
    <row r="21819" spans="1:12" x14ac:dyDescent="0.25">
      <c r="A21819" s="5" t="str">
        <f t="shared" si="340"/>
        <v>1ZoneSouth Orange County60102</v>
      </c>
      <c r="B21819" s="9">
        <v>1</v>
      </c>
      <c r="C21819" t="s">
        <v>135</v>
      </c>
      <c r="D21819" t="s">
        <v>153</v>
      </c>
      <c r="E21819" s="9">
        <v>6</v>
      </c>
      <c r="F21819" s="9">
        <v>0</v>
      </c>
      <c r="G21819" s="9">
        <v>10</v>
      </c>
      <c r="H21819" s="9">
        <v>2</v>
      </c>
      <c r="I21819" s="9">
        <v>0.90531909465789795</v>
      </c>
      <c r="J21819" s="9">
        <v>0.90531909465789795</v>
      </c>
      <c r="K21819" s="9">
        <v>0</v>
      </c>
      <c r="L21819" s="9">
        <v>68.337387084960938</v>
      </c>
    </row>
    <row r="21820" spans="1:12" x14ac:dyDescent="0.25">
      <c r="A21820" s="5" t="str">
        <f t="shared" si="340"/>
        <v>1ZoneSouth Orange County60103</v>
      </c>
      <c r="B21820" s="9">
        <v>1</v>
      </c>
      <c r="C21820" t="s">
        <v>135</v>
      </c>
      <c r="D21820" t="s">
        <v>153</v>
      </c>
      <c r="E21820" s="9">
        <v>6</v>
      </c>
      <c r="F21820" s="9">
        <v>0</v>
      </c>
      <c r="G21820" s="9">
        <v>10</v>
      </c>
      <c r="H21820" s="9">
        <v>3</v>
      </c>
      <c r="I21820" s="9">
        <v>0.76343315839767456</v>
      </c>
      <c r="J21820" s="9">
        <v>0.76343315839767456</v>
      </c>
      <c r="K21820" s="9">
        <v>0</v>
      </c>
      <c r="L21820" s="9">
        <v>67.4154052734375</v>
      </c>
    </row>
    <row r="21821" spans="1:12" x14ac:dyDescent="0.25">
      <c r="A21821" s="5" t="str">
        <f t="shared" si="340"/>
        <v>1ZoneSouth Orange County60104</v>
      </c>
      <c r="B21821" s="9">
        <v>1</v>
      </c>
      <c r="C21821" t="s">
        <v>135</v>
      </c>
      <c r="D21821" t="s">
        <v>153</v>
      </c>
      <c r="E21821" s="9">
        <v>6</v>
      </c>
      <c r="F21821" s="9">
        <v>0</v>
      </c>
      <c r="G21821" s="9">
        <v>10</v>
      </c>
      <c r="H21821" s="9">
        <v>4</v>
      </c>
      <c r="I21821" s="9">
        <v>0.67719352245330811</v>
      </c>
      <c r="J21821" s="9">
        <v>0.67719352245330811</v>
      </c>
      <c r="K21821" s="9">
        <v>0</v>
      </c>
      <c r="L21821" s="9">
        <v>67.346900939941406</v>
      </c>
    </row>
    <row r="21822" spans="1:12" x14ac:dyDescent="0.25">
      <c r="A21822" s="5" t="str">
        <f t="shared" si="340"/>
        <v>1ZoneSouth Orange County60105</v>
      </c>
      <c r="B21822" s="9">
        <v>1</v>
      </c>
      <c r="C21822" t="s">
        <v>135</v>
      </c>
      <c r="D21822" t="s">
        <v>153</v>
      </c>
      <c r="E21822" s="9">
        <v>6</v>
      </c>
      <c r="F21822" s="9">
        <v>0</v>
      </c>
      <c r="G21822" s="9">
        <v>10</v>
      </c>
      <c r="H21822" s="9">
        <v>5</v>
      </c>
      <c r="I21822" s="9">
        <v>0.60342764854431152</v>
      </c>
      <c r="J21822" s="9">
        <v>0.60342764854431152</v>
      </c>
      <c r="K21822" s="9">
        <v>0</v>
      </c>
      <c r="L21822" s="9">
        <v>66.517196655273438</v>
      </c>
    </row>
    <row r="21823" spans="1:12" x14ac:dyDescent="0.25">
      <c r="A21823" s="5" t="str">
        <f t="shared" si="340"/>
        <v>1ZoneSouth Orange County60106</v>
      </c>
      <c r="B21823" s="9">
        <v>1</v>
      </c>
      <c r="C21823" t="s">
        <v>135</v>
      </c>
      <c r="D21823" t="s">
        <v>153</v>
      </c>
      <c r="E21823" s="9">
        <v>6</v>
      </c>
      <c r="F21823" s="9">
        <v>0</v>
      </c>
      <c r="G21823" s="9">
        <v>10</v>
      </c>
      <c r="H21823" s="9">
        <v>6</v>
      </c>
      <c r="I21823" s="9">
        <v>0.56676644086837769</v>
      </c>
      <c r="J21823" s="9">
        <v>0.56676644086837769</v>
      </c>
      <c r="K21823" s="9">
        <v>0</v>
      </c>
      <c r="L21823" s="9">
        <v>66.061279296875</v>
      </c>
    </row>
    <row r="21824" spans="1:12" x14ac:dyDescent="0.25">
      <c r="A21824" s="5" t="str">
        <f t="shared" si="340"/>
        <v>1ZoneSouth Orange County60107</v>
      </c>
      <c r="B21824" s="9">
        <v>1</v>
      </c>
      <c r="C21824" t="s">
        <v>135</v>
      </c>
      <c r="D21824" t="s">
        <v>153</v>
      </c>
      <c r="E21824" s="9">
        <v>6</v>
      </c>
      <c r="F21824" s="9">
        <v>0</v>
      </c>
      <c r="G21824" s="9">
        <v>10</v>
      </c>
      <c r="H21824" s="9">
        <v>7</v>
      </c>
      <c r="I21824" s="9">
        <v>0.57117390632629395</v>
      </c>
      <c r="J21824" s="9">
        <v>0.57117390632629395</v>
      </c>
      <c r="K21824" s="9">
        <v>0</v>
      </c>
      <c r="L21824" s="9">
        <v>65.387672424316406</v>
      </c>
    </row>
    <row r="21825" spans="1:12" x14ac:dyDescent="0.25">
      <c r="A21825" s="5" t="str">
        <f t="shared" si="340"/>
        <v>1ZoneSouth Orange County60108</v>
      </c>
      <c r="B21825" s="9">
        <v>1</v>
      </c>
      <c r="C21825" t="s">
        <v>135</v>
      </c>
      <c r="D21825" t="s">
        <v>153</v>
      </c>
      <c r="E21825" s="9">
        <v>6</v>
      </c>
      <c r="F21825" s="9">
        <v>0</v>
      </c>
      <c r="G21825" s="9">
        <v>10</v>
      </c>
      <c r="H21825" s="9">
        <v>8</v>
      </c>
      <c r="I21825" s="9">
        <v>0.58616799116134644</v>
      </c>
      <c r="J21825" s="9">
        <v>0.58616799116134644</v>
      </c>
      <c r="K21825" s="9">
        <v>0</v>
      </c>
      <c r="L21825" s="9">
        <v>66.049858093261719</v>
      </c>
    </row>
    <row r="21826" spans="1:12" x14ac:dyDescent="0.25">
      <c r="A21826" s="5" t="str">
        <f t="shared" si="340"/>
        <v>1ZoneSouth Orange County60109</v>
      </c>
      <c r="B21826" s="9">
        <v>1</v>
      </c>
      <c r="C21826" t="s">
        <v>135</v>
      </c>
      <c r="D21826" t="s">
        <v>153</v>
      </c>
      <c r="E21826" s="9">
        <v>6</v>
      </c>
      <c r="F21826" s="9">
        <v>0</v>
      </c>
      <c r="G21826" s="9">
        <v>10</v>
      </c>
      <c r="H21826" s="9">
        <v>9</v>
      </c>
      <c r="I21826" s="9">
        <v>0.55495667457580566</v>
      </c>
      <c r="J21826" s="9">
        <v>0.55495667457580566</v>
      </c>
      <c r="K21826" s="9">
        <v>0</v>
      </c>
      <c r="L21826" s="9">
        <v>69.262001037597656</v>
      </c>
    </row>
    <row r="21827" spans="1:12" x14ac:dyDescent="0.25">
      <c r="A21827" s="5" t="str">
        <f t="shared" ref="A21827:A21890" si="341">B21827&amp;C21827&amp;D21827&amp;E21827&amp;F21827&amp;G21827&amp;H21827</f>
        <v>1ZoneSouth Orange County601010</v>
      </c>
      <c r="B21827" s="9">
        <v>1</v>
      </c>
      <c r="C21827" t="s">
        <v>135</v>
      </c>
      <c r="D21827" t="s">
        <v>153</v>
      </c>
      <c r="E21827" s="9">
        <v>6</v>
      </c>
      <c r="F21827" s="9">
        <v>0</v>
      </c>
      <c r="G21827" s="9">
        <v>10</v>
      </c>
      <c r="H21827" s="9">
        <v>10</v>
      </c>
      <c r="I21827" s="9">
        <v>0.5835188627243042</v>
      </c>
      <c r="J21827" s="9">
        <v>0.5835188627243042</v>
      </c>
      <c r="K21827" s="9">
        <v>0</v>
      </c>
      <c r="L21827" s="9">
        <v>74.691680908203125</v>
      </c>
    </row>
    <row r="21828" spans="1:12" x14ac:dyDescent="0.25">
      <c r="A21828" s="5" t="str">
        <f t="shared" si="341"/>
        <v>1ZoneSouth Orange County601011</v>
      </c>
      <c r="B21828" s="9">
        <v>1</v>
      </c>
      <c r="C21828" t="s">
        <v>135</v>
      </c>
      <c r="D21828" t="s">
        <v>153</v>
      </c>
      <c r="E21828" s="9">
        <v>6</v>
      </c>
      <c r="F21828" s="9">
        <v>0</v>
      </c>
      <c r="G21828" s="9">
        <v>10</v>
      </c>
      <c r="H21828" s="9">
        <v>11</v>
      </c>
      <c r="I21828" s="9">
        <v>0.5579146146774292</v>
      </c>
      <c r="J21828" s="9">
        <v>0.5579146146774292</v>
      </c>
      <c r="K21828" s="9">
        <v>0</v>
      </c>
      <c r="L21828" s="9">
        <v>79.823875427246094</v>
      </c>
    </row>
    <row r="21829" spans="1:12" x14ac:dyDescent="0.25">
      <c r="A21829" s="5" t="str">
        <f t="shared" si="341"/>
        <v>1ZoneSouth Orange County601012</v>
      </c>
      <c r="B21829" s="9">
        <v>1</v>
      </c>
      <c r="C21829" t="s">
        <v>135</v>
      </c>
      <c r="D21829" t="s">
        <v>153</v>
      </c>
      <c r="E21829" s="9">
        <v>6</v>
      </c>
      <c r="F21829" s="9">
        <v>0</v>
      </c>
      <c r="G21829" s="9">
        <v>10</v>
      </c>
      <c r="H21829" s="9">
        <v>12</v>
      </c>
      <c r="I21829" s="9">
        <v>0.58917075395584106</v>
      </c>
      <c r="J21829" s="9">
        <v>0.58917075395584106</v>
      </c>
      <c r="K21829" s="9">
        <v>0</v>
      </c>
      <c r="L21829" s="9">
        <v>82.419837951660156</v>
      </c>
    </row>
    <row r="21830" spans="1:12" x14ac:dyDescent="0.25">
      <c r="A21830" s="5" t="str">
        <f t="shared" si="341"/>
        <v>1ZoneSouth Orange County601013</v>
      </c>
      <c r="B21830" s="9">
        <v>1</v>
      </c>
      <c r="C21830" t="s">
        <v>135</v>
      </c>
      <c r="D21830" t="s">
        <v>153</v>
      </c>
      <c r="E21830" s="9">
        <v>6</v>
      </c>
      <c r="F21830" s="9">
        <v>0</v>
      </c>
      <c r="G21830" s="9">
        <v>10</v>
      </c>
      <c r="H21830" s="9">
        <v>13</v>
      </c>
      <c r="I21830" s="9">
        <v>0.73581844568252563</v>
      </c>
      <c r="J21830" s="9">
        <v>0.73581844568252563</v>
      </c>
      <c r="K21830" s="9">
        <v>0</v>
      </c>
      <c r="L21830" s="9">
        <v>81.614952087402344</v>
      </c>
    </row>
    <row r="21831" spans="1:12" x14ac:dyDescent="0.25">
      <c r="A21831" s="5" t="str">
        <f t="shared" si="341"/>
        <v>1ZoneSouth Orange County601014</v>
      </c>
      <c r="B21831" s="9">
        <v>1</v>
      </c>
      <c r="C21831" t="s">
        <v>135</v>
      </c>
      <c r="D21831" t="s">
        <v>153</v>
      </c>
      <c r="E21831" s="9">
        <v>6</v>
      </c>
      <c r="F21831" s="9">
        <v>0</v>
      </c>
      <c r="G21831" s="9">
        <v>10</v>
      </c>
      <c r="H21831" s="9">
        <v>14</v>
      </c>
      <c r="I21831" s="9">
        <v>0.90375703573226929</v>
      </c>
      <c r="J21831" s="9">
        <v>0.90375703573226929</v>
      </c>
      <c r="K21831" s="9">
        <v>0</v>
      </c>
      <c r="L21831" s="9">
        <v>82.295700073242188</v>
      </c>
    </row>
    <row r="21832" spans="1:12" x14ac:dyDescent="0.25">
      <c r="A21832" s="5" t="str">
        <f t="shared" si="341"/>
        <v>1ZoneSouth Orange County601015</v>
      </c>
      <c r="B21832" s="9">
        <v>1</v>
      </c>
      <c r="C21832" t="s">
        <v>135</v>
      </c>
      <c r="D21832" t="s">
        <v>153</v>
      </c>
      <c r="E21832" s="9">
        <v>6</v>
      </c>
      <c r="F21832" s="9">
        <v>0</v>
      </c>
      <c r="G21832" s="9">
        <v>10</v>
      </c>
      <c r="H21832" s="9">
        <v>15</v>
      </c>
      <c r="I21832" s="9">
        <v>1.0672004222869873</v>
      </c>
      <c r="J21832" s="9">
        <v>1.0672004222869873</v>
      </c>
      <c r="K21832" s="9">
        <v>0</v>
      </c>
      <c r="L21832" s="9">
        <v>84.452018737792969</v>
      </c>
    </row>
    <row r="21833" spans="1:12" x14ac:dyDescent="0.25">
      <c r="A21833" s="5" t="str">
        <f t="shared" si="341"/>
        <v>1ZoneSouth Orange County601016</v>
      </c>
      <c r="B21833" s="9">
        <v>1</v>
      </c>
      <c r="C21833" t="s">
        <v>135</v>
      </c>
      <c r="D21833" t="s">
        <v>153</v>
      </c>
      <c r="E21833" s="9">
        <v>6</v>
      </c>
      <c r="F21833" s="9">
        <v>0</v>
      </c>
      <c r="G21833" s="9">
        <v>10</v>
      </c>
      <c r="H21833" s="9">
        <v>16</v>
      </c>
      <c r="I21833" s="9">
        <v>1.2685081958770752</v>
      </c>
      <c r="J21833" s="9">
        <v>1.2685081958770752</v>
      </c>
      <c r="K21833" s="9">
        <v>0</v>
      </c>
      <c r="L21833" s="9">
        <v>87.5162353515625</v>
      </c>
    </row>
    <row r="21834" spans="1:12" x14ac:dyDescent="0.25">
      <c r="A21834" s="5" t="str">
        <f t="shared" si="341"/>
        <v>1ZoneSouth Orange County601017</v>
      </c>
      <c r="B21834" s="9">
        <v>1</v>
      </c>
      <c r="C21834" t="s">
        <v>135</v>
      </c>
      <c r="D21834" t="s">
        <v>153</v>
      </c>
      <c r="E21834" s="9">
        <v>6</v>
      </c>
      <c r="F21834" s="9">
        <v>0</v>
      </c>
      <c r="G21834" s="9">
        <v>10</v>
      </c>
      <c r="H21834" s="9">
        <v>17</v>
      </c>
      <c r="I21834" s="9">
        <v>1.4599632024765015</v>
      </c>
      <c r="J21834" s="9">
        <v>0.65541684627532959</v>
      </c>
      <c r="K21834" s="9">
        <v>2.6933671906590462E-2</v>
      </c>
      <c r="L21834" s="9">
        <v>89.175865173339844</v>
      </c>
    </row>
    <row r="21835" spans="1:12" x14ac:dyDescent="0.25">
      <c r="A21835" s="5" t="str">
        <f t="shared" si="341"/>
        <v>1ZoneSouth Orange County601018</v>
      </c>
      <c r="B21835" s="9">
        <v>1</v>
      </c>
      <c r="C21835" t="s">
        <v>135</v>
      </c>
      <c r="D21835" t="s">
        <v>153</v>
      </c>
      <c r="E21835" s="9">
        <v>6</v>
      </c>
      <c r="F21835" s="9">
        <v>0</v>
      </c>
      <c r="G21835" s="9">
        <v>10</v>
      </c>
      <c r="H21835" s="9">
        <v>18</v>
      </c>
      <c r="I21835" s="9">
        <v>1.6512477397918701</v>
      </c>
      <c r="J21835" s="9">
        <v>1.122478723526001</v>
      </c>
      <c r="K21835" s="9">
        <v>2.1803354844450951E-2</v>
      </c>
      <c r="L21835" s="9">
        <v>89.449996948242188</v>
      </c>
    </row>
    <row r="21836" spans="1:12" x14ac:dyDescent="0.25">
      <c r="A21836" s="5" t="str">
        <f t="shared" si="341"/>
        <v>1ZoneSouth Orange County601019</v>
      </c>
      <c r="B21836" s="9">
        <v>1</v>
      </c>
      <c r="C21836" t="s">
        <v>135</v>
      </c>
      <c r="D21836" t="s">
        <v>153</v>
      </c>
      <c r="E21836" s="9">
        <v>6</v>
      </c>
      <c r="F21836" s="9">
        <v>0</v>
      </c>
      <c r="G21836" s="9">
        <v>10</v>
      </c>
      <c r="H21836" s="9">
        <v>19</v>
      </c>
      <c r="I21836" s="9">
        <v>1.7951658964157104</v>
      </c>
      <c r="J21836" s="9">
        <v>1.4369685649871826</v>
      </c>
      <c r="K21836" s="9">
        <v>1.3794068247079849E-2</v>
      </c>
      <c r="L21836" s="9">
        <v>87.371421813964844</v>
      </c>
    </row>
    <row r="21837" spans="1:12" x14ac:dyDescent="0.25">
      <c r="A21837" s="5" t="str">
        <f t="shared" si="341"/>
        <v>1ZoneSouth Orange County601020</v>
      </c>
      <c r="B21837" s="9">
        <v>1</v>
      </c>
      <c r="C21837" t="s">
        <v>135</v>
      </c>
      <c r="D21837" t="s">
        <v>153</v>
      </c>
      <c r="E21837" s="9">
        <v>6</v>
      </c>
      <c r="F21837" s="9">
        <v>0</v>
      </c>
      <c r="G21837" s="9">
        <v>10</v>
      </c>
      <c r="H21837" s="9">
        <v>20</v>
      </c>
      <c r="I21837" s="9">
        <v>1.7300245761871338</v>
      </c>
      <c r="J21837" s="9">
        <v>1.514900803565979</v>
      </c>
      <c r="K21837" s="9">
        <v>1.1971792206168175E-2</v>
      </c>
      <c r="L21837" s="9">
        <v>80.002021789550781</v>
      </c>
    </row>
    <row r="21838" spans="1:12" x14ac:dyDescent="0.25">
      <c r="A21838" s="5" t="str">
        <f t="shared" si="341"/>
        <v>1ZoneSouth Orange County601021</v>
      </c>
      <c r="B21838" s="9">
        <v>1</v>
      </c>
      <c r="C21838" t="s">
        <v>135</v>
      </c>
      <c r="D21838" t="s">
        <v>153</v>
      </c>
      <c r="E21838" s="9">
        <v>6</v>
      </c>
      <c r="F21838" s="9">
        <v>0</v>
      </c>
      <c r="G21838" s="9">
        <v>10</v>
      </c>
      <c r="H21838" s="9">
        <v>21</v>
      </c>
      <c r="I21838" s="9">
        <v>1.7005804777145386</v>
      </c>
      <c r="J21838" s="9">
        <v>1.5141938924789429</v>
      </c>
      <c r="K21838" s="9">
        <v>1.3789881020784378E-2</v>
      </c>
      <c r="L21838" s="9">
        <v>75.808341979980469</v>
      </c>
    </row>
    <row r="21839" spans="1:12" x14ac:dyDescent="0.25">
      <c r="A21839" s="5" t="str">
        <f t="shared" si="341"/>
        <v>1ZoneSouth Orange County601022</v>
      </c>
      <c r="B21839" s="9">
        <v>1</v>
      </c>
      <c r="C21839" t="s">
        <v>135</v>
      </c>
      <c r="D21839" t="s">
        <v>153</v>
      </c>
      <c r="E21839" s="9">
        <v>6</v>
      </c>
      <c r="F21839" s="9">
        <v>0</v>
      </c>
      <c r="G21839" s="9">
        <v>10</v>
      </c>
      <c r="H21839" s="9">
        <v>22</v>
      </c>
      <c r="I21839" s="9">
        <v>1.6532642841339111</v>
      </c>
      <c r="J21839" s="9">
        <v>1.9296272993087769</v>
      </c>
      <c r="K21839" s="9">
        <v>1.3309123925864697E-2</v>
      </c>
      <c r="L21839" s="9">
        <v>73.282218933105469</v>
      </c>
    </row>
    <row r="21840" spans="1:12" x14ac:dyDescent="0.25">
      <c r="A21840" s="5" t="str">
        <f t="shared" si="341"/>
        <v>1ZoneSouth Orange County601023</v>
      </c>
      <c r="B21840" s="9">
        <v>1</v>
      </c>
      <c r="C21840" t="s">
        <v>135</v>
      </c>
      <c r="D21840" t="s">
        <v>153</v>
      </c>
      <c r="E21840" s="9">
        <v>6</v>
      </c>
      <c r="F21840" s="9">
        <v>0</v>
      </c>
      <c r="G21840" s="9">
        <v>10</v>
      </c>
      <c r="H21840" s="9">
        <v>23</v>
      </c>
      <c r="I21840" s="9">
        <v>1.5689100027084351</v>
      </c>
      <c r="J21840" s="9">
        <v>1.6612092256546021</v>
      </c>
      <c r="K21840" s="9">
        <v>1.3809053227305412E-2</v>
      </c>
      <c r="L21840" s="9">
        <v>71.733139038085938</v>
      </c>
    </row>
    <row r="21841" spans="1:12" x14ac:dyDescent="0.25">
      <c r="A21841" s="5" t="str">
        <f t="shared" si="341"/>
        <v>1ZoneSouth Orange County601024</v>
      </c>
      <c r="B21841" s="9">
        <v>1</v>
      </c>
      <c r="C21841" t="s">
        <v>135</v>
      </c>
      <c r="D21841" t="s">
        <v>153</v>
      </c>
      <c r="E21841" s="9">
        <v>6</v>
      </c>
      <c r="F21841" s="9">
        <v>0</v>
      </c>
      <c r="G21841" s="9">
        <v>10</v>
      </c>
      <c r="H21841" s="9">
        <v>24</v>
      </c>
      <c r="I21841" s="9">
        <v>1.3356335163116455</v>
      </c>
      <c r="J21841" s="9">
        <v>1.3969542980194092</v>
      </c>
      <c r="K21841" s="9">
        <v>1.2564133852720261E-2</v>
      </c>
      <c r="L21841" s="9">
        <v>70.726844787597656</v>
      </c>
    </row>
    <row r="21842" spans="1:12" x14ac:dyDescent="0.25">
      <c r="A21842" s="5" t="str">
        <f t="shared" si="341"/>
        <v>1ZoneSouth Orange County6121</v>
      </c>
      <c r="B21842" s="9">
        <v>1</v>
      </c>
      <c r="C21842" t="s">
        <v>135</v>
      </c>
      <c r="D21842" t="s">
        <v>153</v>
      </c>
      <c r="E21842" s="9">
        <v>6</v>
      </c>
      <c r="F21842" s="9">
        <v>1</v>
      </c>
      <c r="G21842" s="9">
        <v>2</v>
      </c>
      <c r="H21842" s="9">
        <v>1</v>
      </c>
      <c r="I21842" s="9">
        <v>0.83669716119766235</v>
      </c>
      <c r="J21842" s="9">
        <v>0.83669716119766235</v>
      </c>
      <c r="K21842" s="9">
        <v>0</v>
      </c>
      <c r="L21842" s="9">
        <v>62.398212432861328</v>
      </c>
    </row>
    <row r="21843" spans="1:12" x14ac:dyDescent="0.25">
      <c r="A21843" s="5" t="str">
        <f t="shared" si="341"/>
        <v>1ZoneSouth Orange County6122</v>
      </c>
      <c r="B21843" s="9">
        <v>1</v>
      </c>
      <c r="C21843" t="s">
        <v>135</v>
      </c>
      <c r="D21843" t="s">
        <v>153</v>
      </c>
      <c r="E21843" s="9">
        <v>6</v>
      </c>
      <c r="F21843" s="9">
        <v>1</v>
      </c>
      <c r="G21843" s="9">
        <v>2</v>
      </c>
      <c r="H21843" s="9">
        <v>2</v>
      </c>
      <c r="I21843" s="9">
        <v>0.72483432292938232</v>
      </c>
      <c r="J21843" s="9">
        <v>0.72483432292938232</v>
      </c>
      <c r="K21843" s="9">
        <v>0</v>
      </c>
      <c r="L21843" s="9">
        <v>62.154544830322266</v>
      </c>
    </row>
    <row r="21844" spans="1:12" x14ac:dyDescent="0.25">
      <c r="A21844" s="5" t="str">
        <f t="shared" si="341"/>
        <v>1ZoneSouth Orange County6123</v>
      </c>
      <c r="B21844" s="9">
        <v>1</v>
      </c>
      <c r="C21844" t="s">
        <v>135</v>
      </c>
      <c r="D21844" t="s">
        <v>153</v>
      </c>
      <c r="E21844" s="9">
        <v>6</v>
      </c>
      <c r="F21844" s="9">
        <v>1</v>
      </c>
      <c r="G21844" s="9">
        <v>2</v>
      </c>
      <c r="H21844" s="9">
        <v>3</v>
      </c>
      <c r="I21844" s="9">
        <v>0.63646680116653442</v>
      </c>
      <c r="J21844" s="9">
        <v>0.63646680116653442</v>
      </c>
      <c r="K21844" s="9">
        <v>0</v>
      </c>
      <c r="L21844" s="9">
        <v>61.688014984130859</v>
      </c>
    </row>
    <row r="21845" spans="1:12" x14ac:dyDescent="0.25">
      <c r="A21845" s="5" t="str">
        <f t="shared" si="341"/>
        <v>1ZoneSouth Orange County6124</v>
      </c>
      <c r="B21845" s="9">
        <v>1</v>
      </c>
      <c r="C21845" t="s">
        <v>135</v>
      </c>
      <c r="D21845" t="s">
        <v>153</v>
      </c>
      <c r="E21845" s="9">
        <v>6</v>
      </c>
      <c r="F21845" s="9">
        <v>1</v>
      </c>
      <c r="G21845" s="9">
        <v>2</v>
      </c>
      <c r="H21845" s="9">
        <v>4</v>
      </c>
      <c r="I21845" s="9">
        <v>0.57240694761276245</v>
      </c>
      <c r="J21845" s="9">
        <v>0.57240694761276245</v>
      </c>
      <c r="K21845" s="9">
        <v>0</v>
      </c>
      <c r="L21845" s="9">
        <v>61.361576080322266</v>
      </c>
    </row>
    <row r="21846" spans="1:12" x14ac:dyDescent="0.25">
      <c r="A21846" s="5" t="str">
        <f t="shared" si="341"/>
        <v>1ZoneSouth Orange County6125</v>
      </c>
      <c r="B21846" s="9">
        <v>1</v>
      </c>
      <c r="C21846" t="s">
        <v>135</v>
      </c>
      <c r="D21846" t="s">
        <v>153</v>
      </c>
      <c r="E21846" s="9">
        <v>6</v>
      </c>
      <c r="F21846" s="9">
        <v>1</v>
      </c>
      <c r="G21846" s="9">
        <v>2</v>
      </c>
      <c r="H21846" s="9">
        <v>5</v>
      </c>
      <c r="I21846" s="9">
        <v>0.53225612640380859</v>
      </c>
      <c r="J21846" s="9">
        <v>0.53225612640380859</v>
      </c>
      <c r="K21846" s="9">
        <v>0</v>
      </c>
      <c r="L21846" s="9">
        <v>61.138370513916016</v>
      </c>
    </row>
    <row r="21847" spans="1:12" x14ac:dyDescent="0.25">
      <c r="A21847" s="5" t="str">
        <f t="shared" si="341"/>
        <v>1ZoneSouth Orange County6126</v>
      </c>
      <c r="B21847" s="9">
        <v>1</v>
      </c>
      <c r="C21847" t="s">
        <v>135</v>
      </c>
      <c r="D21847" t="s">
        <v>153</v>
      </c>
      <c r="E21847" s="9">
        <v>6</v>
      </c>
      <c r="F21847" s="9">
        <v>1</v>
      </c>
      <c r="G21847" s="9">
        <v>2</v>
      </c>
      <c r="H21847" s="9">
        <v>6</v>
      </c>
      <c r="I21847" s="9">
        <v>0.51777935028076172</v>
      </c>
      <c r="J21847" s="9">
        <v>0.51777935028076172</v>
      </c>
      <c r="K21847" s="9">
        <v>0</v>
      </c>
      <c r="L21847" s="9">
        <v>60.384220123291016</v>
      </c>
    </row>
    <row r="21848" spans="1:12" x14ac:dyDescent="0.25">
      <c r="A21848" s="5" t="str">
        <f t="shared" si="341"/>
        <v>1ZoneSouth Orange County6127</v>
      </c>
      <c r="B21848" s="9">
        <v>1</v>
      </c>
      <c r="C21848" t="s">
        <v>135</v>
      </c>
      <c r="D21848" t="s">
        <v>153</v>
      </c>
      <c r="E21848" s="9">
        <v>6</v>
      </c>
      <c r="F21848" s="9">
        <v>1</v>
      </c>
      <c r="G21848" s="9">
        <v>2</v>
      </c>
      <c r="H21848" s="9">
        <v>7</v>
      </c>
      <c r="I21848" s="9">
        <v>0.55566048622131348</v>
      </c>
      <c r="J21848" s="9">
        <v>0.55566048622131348</v>
      </c>
      <c r="K21848" s="9">
        <v>0</v>
      </c>
      <c r="L21848" s="9">
        <v>60.014381408691406</v>
      </c>
    </row>
    <row r="21849" spans="1:12" x14ac:dyDescent="0.25">
      <c r="A21849" s="5" t="str">
        <f t="shared" si="341"/>
        <v>1ZoneSouth Orange County6128</v>
      </c>
      <c r="B21849" s="9">
        <v>1</v>
      </c>
      <c r="C21849" t="s">
        <v>135</v>
      </c>
      <c r="D21849" t="s">
        <v>153</v>
      </c>
      <c r="E21849" s="9">
        <v>6</v>
      </c>
      <c r="F21849" s="9">
        <v>1</v>
      </c>
      <c r="G21849" s="9">
        <v>2</v>
      </c>
      <c r="H21849" s="9">
        <v>8</v>
      </c>
      <c r="I21849" s="9">
        <v>0.5730135440826416</v>
      </c>
      <c r="J21849" s="9">
        <v>0.5730135440826416</v>
      </c>
      <c r="K21849" s="9">
        <v>0</v>
      </c>
      <c r="L21849" s="9">
        <v>60.766796112060547</v>
      </c>
    </row>
    <row r="21850" spans="1:12" x14ac:dyDescent="0.25">
      <c r="A21850" s="5" t="str">
        <f t="shared" si="341"/>
        <v>1ZoneSouth Orange County6129</v>
      </c>
      <c r="B21850" s="9">
        <v>1</v>
      </c>
      <c r="C21850" t="s">
        <v>135</v>
      </c>
      <c r="D21850" t="s">
        <v>153</v>
      </c>
      <c r="E21850" s="9">
        <v>6</v>
      </c>
      <c r="F21850" s="9">
        <v>1</v>
      </c>
      <c r="G21850" s="9">
        <v>2</v>
      </c>
      <c r="H21850" s="9">
        <v>9</v>
      </c>
      <c r="I21850" s="9">
        <v>0.46310728788375854</v>
      </c>
      <c r="J21850" s="9">
        <v>0.46310728788375854</v>
      </c>
      <c r="K21850" s="9">
        <v>0</v>
      </c>
      <c r="L21850" s="9">
        <v>62.825473785400391</v>
      </c>
    </row>
    <row r="21851" spans="1:12" x14ac:dyDescent="0.25">
      <c r="A21851" s="5" t="str">
        <f t="shared" si="341"/>
        <v>1ZoneSouth Orange County61210</v>
      </c>
      <c r="B21851" s="9">
        <v>1</v>
      </c>
      <c r="C21851" t="s">
        <v>135</v>
      </c>
      <c r="D21851" t="s">
        <v>153</v>
      </c>
      <c r="E21851" s="9">
        <v>6</v>
      </c>
      <c r="F21851" s="9">
        <v>1</v>
      </c>
      <c r="G21851" s="9">
        <v>2</v>
      </c>
      <c r="H21851" s="9">
        <v>10</v>
      </c>
      <c r="I21851" s="9">
        <v>0.37910923361778259</v>
      </c>
      <c r="J21851" s="9">
        <v>0.37910923361778259</v>
      </c>
      <c r="K21851" s="9">
        <v>0</v>
      </c>
      <c r="L21851" s="9">
        <v>66.567741394042969</v>
      </c>
    </row>
    <row r="21852" spans="1:12" x14ac:dyDescent="0.25">
      <c r="A21852" s="5" t="str">
        <f t="shared" si="341"/>
        <v>1ZoneSouth Orange County61211</v>
      </c>
      <c r="B21852" s="9">
        <v>1</v>
      </c>
      <c r="C21852" t="s">
        <v>135</v>
      </c>
      <c r="D21852" t="s">
        <v>153</v>
      </c>
      <c r="E21852" s="9">
        <v>6</v>
      </c>
      <c r="F21852" s="9">
        <v>1</v>
      </c>
      <c r="G21852" s="9">
        <v>2</v>
      </c>
      <c r="H21852" s="9">
        <v>11</v>
      </c>
      <c r="I21852" s="9">
        <v>0.29810410737991333</v>
      </c>
      <c r="J21852" s="9">
        <v>0.29810410737991333</v>
      </c>
      <c r="K21852" s="9">
        <v>0</v>
      </c>
      <c r="L21852" s="9">
        <v>69.26812744140625</v>
      </c>
    </row>
    <row r="21853" spans="1:12" x14ac:dyDescent="0.25">
      <c r="A21853" s="5" t="str">
        <f t="shared" si="341"/>
        <v>1ZoneSouth Orange County61212</v>
      </c>
      <c r="B21853" s="9">
        <v>1</v>
      </c>
      <c r="C21853" t="s">
        <v>135</v>
      </c>
      <c r="D21853" t="s">
        <v>153</v>
      </c>
      <c r="E21853" s="9">
        <v>6</v>
      </c>
      <c r="F21853" s="9">
        <v>1</v>
      </c>
      <c r="G21853" s="9">
        <v>2</v>
      </c>
      <c r="H21853" s="9">
        <v>12</v>
      </c>
      <c r="I21853" s="9">
        <v>0.24894972145557404</v>
      </c>
      <c r="J21853" s="9">
        <v>0.24894972145557404</v>
      </c>
      <c r="K21853" s="9">
        <v>0</v>
      </c>
      <c r="L21853" s="9">
        <v>71.566093444824219</v>
      </c>
    </row>
    <row r="21854" spans="1:12" x14ac:dyDescent="0.25">
      <c r="A21854" s="5" t="str">
        <f t="shared" si="341"/>
        <v>1ZoneSouth Orange County61213</v>
      </c>
      <c r="B21854" s="9">
        <v>1</v>
      </c>
      <c r="C21854" t="s">
        <v>135</v>
      </c>
      <c r="D21854" t="s">
        <v>153</v>
      </c>
      <c r="E21854" s="9">
        <v>6</v>
      </c>
      <c r="F21854" s="9">
        <v>1</v>
      </c>
      <c r="G21854" s="9">
        <v>2</v>
      </c>
      <c r="H21854" s="9">
        <v>13</v>
      </c>
      <c r="I21854" s="9">
        <v>0.26841548085212708</v>
      </c>
      <c r="J21854" s="9">
        <v>0.26841548085212708</v>
      </c>
      <c r="K21854" s="9">
        <v>0</v>
      </c>
      <c r="L21854" s="9">
        <v>71.415473937988281</v>
      </c>
    </row>
    <row r="21855" spans="1:12" x14ac:dyDescent="0.25">
      <c r="A21855" s="5" t="str">
        <f t="shared" si="341"/>
        <v>1ZoneSouth Orange County61214</v>
      </c>
      <c r="B21855" s="9">
        <v>1</v>
      </c>
      <c r="C21855" t="s">
        <v>135</v>
      </c>
      <c r="D21855" t="s">
        <v>153</v>
      </c>
      <c r="E21855" s="9">
        <v>6</v>
      </c>
      <c r="F21855" s="9">
        <v>1</v>
      </c>
      <c r="G21855" s="9">
        <v>2</v>
      </c>
      <c r="H21855" s="9">
        <v>14</v>
      </c>
      <c r="I21855" s="9">
        <v>0.30743467807769775</v>
      </c>
      <c r="J21855" s="9">
        <v>0.30743467807769775</v>
      </c>
      <c r="K21855" s="9">
        <v>0</v>
      </c>
      <c r="L21855" s="9">
        <v>72.583702087402344</v>
      </c>
    </row>
    <row r="21856" spans="1:12" x14ac:dyDescent="0.25">
      <c r="A21856" s="5" t="str">
        <f t="shared" si="341"/>
        <v>1ZoneSouth Orange County61215</v>
      </c>
      <c r="B21856" s="9">
        <v>1</v>
      </c>
      <c r="C21856" t="s">
        <v>135</v>
      </c>
      <c r="D21856" t="s">
        <v>153</v>
      </c>
      <c r="E21856" s="9">
        <v>6</v>
      </c>
      <c r="F21856" s="9">
        <v>1</v>
      </c>
      <c r="G21856" s="9">
        <v>2</v>
      </c>
      <c r="H21856" s="9">
        <v>15</v>
      </c>
      <c r="I21856" s="9">
        <v>0.37306100130081177</v>
      </c>
      <c r="J21856" s="9">
        <v>0.37306100130081177</v>
      </c>
      <c r="K21856" s="9">
        <v>0</v>
      </c>
      <c r="L21856" s="9">
        <v>75.309539794921875</v>
      </c>
    </row>
    <row r="21857" spans="1:12" x14ac:dyDescent="0.25">
      <c r="A21857" s="5" t="str">
        <f t="shared" si="341"/>
        <v>1ZoneSouth Orange County61216</v>
      </c>
      <c r="B21857" s="9">
        <v>1</v>
      </c>
      <c r="C21857" t="s">
        <v>135</v>
      </c>
      <c r="D21857" t="s">
        <v>153</v>
      </c>
      <c r="E21857" s="9">
        <v>6</v>
      </c>
      <c r="F21857" s="9">
        <v>1</v>
      </c>
      <c r="G21857" s="9">
        <v>2</v>
      </c>
      <c r="H21857" s="9">
        <v>16</v>
      </c>
      <c r="I21857" s="9">
        <v>0.50479155778884888</v>
      </c>
      <c r="J21857" s="9">
        <v>0.50479155778884888</v>
      </c>
      <c r="K21857" s="9">
        <v>0</v>
      </c>
      <c r="L21857" s="9">
        <v>77.310150146484375</v>
      </c>
    </row>
    <row r="21858" spans="1:12" x14ac:dyDescent="0.25">
      <c r="A21858" s="5" t="str">
        <f t="shared" si="341"/>
        <v>1ZoneSouth Orange County61217</v>
      </c>
      <c r="B21858" s="9">
        <v>1</v>
      </c>
      <c r="C21858" t="s">
        <v>135</v>
      </c>
      <c r="D21858" t="s">
        <v>153</v>
      </c>
      <c r="E21858" s="9">
        <v>6</v>
      </c>
      <c r="F21858" s="9">
        <v>1</v>
      </c>
      <c r="G21858" s="9">
        <v>2</v>
      </c>
      <c r="H21858" s="9">
        <v>17</v>
      </c>
      <c r="I21858" s="9">
        <v>0.66294986009597778</v>
      </c>
      <c r="J21858" s="9">
        <v>0.47568708658218384</v>
      </c>
      <c r="K21858" s="9">
        <v>2.3481957614421844E-2</v>
      </c>
      <c r="L21858" s="9">
        <v>78.588706970214844</v>
      </c>
    </row>
    <row r="21859" spans="1:12" x14ac:dyDescent="0.25">
      <c r="A21859" s="5" t="str">
        <f t="shared" si="341"/>
        <v>1ZoneSouth Orange County61218</v>
      </c>
      <c r="B21859" s="9">
        <v>1</v>
      </c>
      <c r="C21859" t="s">
        <v>135</v>
      </c>
      <c r="D21859" t="s">
        <v>153</v>
      </c>
      <c r="E21859" s="9">
        <v>6</v>
      </c>
      <c r="F21859" s="9">
        <v>1</v>
      </c>
      <c r="G21859" s="9">
        <v>2</v>
      </c>
      <c r="H21859" s="9">
        <v>18</v>
      </c>
      <c r="I21859" s="9">
        <v>0.85818183422088623</v>
      </c>
      <c r="J21859" s="9">
        <v>0.70289283990859985</v>
      </c>
      <c r="K21859" s="9">
        <v>2.2700769826769829E-2</v>
      </c>
      <c r="L21859" s="9">
        <v>77.322998046875</v>
      </c>
    </row>
    <row r="21860" spans="1:12" x14ac:dyDescent="0.25">
      <c r="A21860" s="5" t="str">
        <f t="shared" si="341"/>
        <v>1ZoneSouth Orange County61219</v>
      </c>
      <c r="B21860" s="9">
        <v>1</v>
      </c>
      <c r="C21860" t="s">
        <v>135</v>
      </c>
      <c r="D21860" t="s">
        <v>153</v>
      </c>
      <c r="E21860" s="9">
        <v>6</v>
      </c>
      <c r="F21860" s="9">
        <v>1</v>
      </c>
      <c r="G21860" s="9">
        <v>2</v>
      </c>
      <c r="H21860" s="9">
        <v>19</v>
      </c>
      <c r="I21860" s="9">
        <v>1.015499472618103</v>
      </c>
      <c r="J21860" s="9">
        <v>0.87901079654693604</v>
      </c>
      <c r="K21860" s="9">
        <v>2.0863385871052742E-2</v>
      </c>
      <c r="L21860" s="9">
        <v>73.85076904296875</v>
      </c>
    </row>
    <row r="21861" spans="1:12" x14ac:dyDescent="0.25">
      <c r="A21861" s="5" t="str">
        <f t="shared" si="341"/>
        <v>1ZoneSouth Orange County61220</v>
      </c>
      <c r="B21861" s="9">
        <v>1</v>
      </c>
      <c r="C21861" t="s">
        <v>135</v>
      </c>
      <c r="D21861" t="s">
        <v>153</v>
      </c>
      <c r="E21861" s="9">
        <v>6</v>
      </c>
      <c r="F21861" s="9">
        <v>1</v>
      </c>
      <c r="G21861" s="9">
        <v>2</v>
      </c>
      <c r="H21861" s="9">
        <v>20</v>
      </c>
      <c r="I21861" s="9">
        <v>1.0834416151046753</v>
      </c>
      <c r="J21861" s="9">
        <v>0.96714496612548828</v>
      </c>
      <c r="K21861" s="9">
        <v>2.151673287153244E-2</v>
      </c>
      <c r="L21861" s="9">
        <v>71.695091247558594</v>
      </c>
    </row>
    <row r="21862" spans="1:12" x14ac:dyDescent="0.25">
      <c r="A21862" s="5" t="str">
        <f t="shared" si="341"/>
        <v>1ZoneSouth Orange County61221</v>
      </c>
      <c r="B21862" s="9">
        <v>1</v>
      </c>
      <c r="C21862" t="s">
        <v>135</v>
      </c>
      <c r="D21862" t="s">
        <v>153</v>
      </c>
      <c r="E21862" s="9">
        <v>6</v>
      </c>
      <c r="F21862" s="9">
        <v>1</v>
      </c>
      <c r="G21862" s="9">
        <v>2</v>
      </c>
      <c r="H21862" s="9">
        <v>21</v>
      </c>
      <c r="I21862" s="9">
        <v>1.1091680526733398</v>
      </c>
      <c r="J21862" s="9">
        <v>0.97658103704452515</v>
      </c>
      <c r="K21862" s="9">
        <v>2.5243943557143211E-2</v>
      </c>
      <c r="L21862" s="9">
        <v>70.030288696289063</v>
      </c>
    </row>
    <row r="21863" spans="1:12" x14ac:dyDescent="0.25">
      <c r="A21863" s="5" t="str">
        <f t="shared" si="341"/>
        <v>1ZoneSouth Orange County61222</v>
      </c>
      <c r="B21863" s="9">
        <v>1</v>
      </c>
      <c r="C21863" t="s">
        <v>135</v>
      </c>
      <c r="D21863" t="s">
        <v>153</v>
      </c>
      <c r="E21863" s="9">
        <v>6</v>
      </c>
      <c r="F21863" s="9">
        <v>1</v>
      </c>
      <c r="G21863" s="9">
        <v>2</v>
      </c>
      <c r="H21863" s="9">
        <v>22</v>
      </c>
      <c r="I21863" s="9">
        <v>1.0827093124389648</v>
      </c>
      <c r="J21863" s="9">
        <v>1.2345752716064453</v>
      </c>
      <c r="K21863" s="9">
        <v>2.326473593711853E-2</v>
      </c>
      <c r="L21863" s="9">
        <v>68.073036193847656</v>
      </c>
    </row>
    <row r="21864" spans="1:12" x14ac:dyDescent="0.25">
      <c r="A21864" s="5" t="str">
        <f t="shared" si="341"/>
        <v>1ZoneSouth Orange County61223</v>
      </c>
      <c r="B21864" s="9">
        <v>1</v>
      </c>
      <c r="C21864" t="s">
        <v>135</v>
      </c>
      <c r="D21864" t="s">
        <v>153</v>
      </c>
      <c r="E21864" s="9">
        <v>6</v>
      </c>
      <c r="F21864" s="9">
        <v>1</v>
      </c>
      <c r="G21864" s="9">
        <v>2</v>
      </c>
      <c r="H21864" s="9">
        <v>23</v>
      </c>
      <c r="I21864" s="9">
        <v>1.0795894861221313</v>
      </c>
      <c r="J21864" s="9">
        <v>1.113877534866333</v>
      </c>
      <c r="K21864" s="9">
        <v>2.3828770965337753E-2</v>
      </c>
      <c r="L21864" s="9">
        <v>66.782600402832031</v>
      </c>
    </row>
    <row r="21865" spans="1:12" x14ac:dyDescent="0.25">
      <c r="A21865" s="5" t="str">
        <f t="shared" si="341"/>
        <v>1ZoneSouth Orange County61224</v>
      </c>
      <c r="B21865" s="9">
        <v>1</v>
      </c>
      <c r="C21865" t="s">
        <v>135</v>
      </c>
      <c r="D21865" t="s">
        <v>153</v>
      </c>
      <c r="E21865" s="9">
        <v>6</v>
      </c>
      <c r="F21865" s="9">
        <v>1</v>
      </c>
      <c r="G21865" s="9">
        <v>2</v>
      </c>
      <c r="H21865" s="9">
        <v>24</v>
      </c>
      <c r="I21865" s="9">
        <v>0.93746238946914673</v>
      </c>
      <c r="J21865" s="9">
        <v>0.95332318544387817</v>
      </c>
      <c r="K21865" s="9">
        <v>7.9303868114948273E-3</v>
      </c>
      <c r="L21865" s="9">
        <v>65.275627136230469</v>
      </c>
    </row>
    <row r="21866" spans="1:12" x14ac:dyDescent="0.25">
      <c r="A21866" s="5" t="str">
        <f t="shared" si="341"/>
        <v>1ZoneSouth Orange County61101</v>
      </c>
      <c r="B21866" s="9">
        <v>1</v>
      </c>
      <c r="C21866" t="s">
        <v>135</v>
      </c>
      <c r="D21866" t="s">
        <v>153</v>
      </c>
      <c r="E21866" s="9">
        <v>6</v>
      </c>
      <c r="F21866" s="9">
        <v>1</v>
      </c>
      <c r="G21866" s="9">
        <v>10</v>
      </c>
      <c r="H21866" s="9">
        <v>1</v>
      </c>
      <c r="I21866" s="9">
        <v>1.085644006729126</v>
      </c>
      <c r="J21866" s="9">
        <v>1.085644006729126</v>
      </c>
      <c r="K21866" s="9">
        <v>0</v>
      </c>
      <c r="L21866" s="9">
        <v>70.473960876464844</v>
      </c>
    </row>
    <row r="21867" spans="1:12" x14ac:dyDescent="0.25">
      <c r="A21867" s="5" t="str">
        <f t="shared" si="341"/>
        <v>1ZoneSouth Orange County61102</v>
      </c>
      <c r="B21867" s="9">
        <v>1</v>
      </c>
      <c r="C21867" t="s">
        <v>135</v>
      </c>
      <c r="D21867" t="s">
        <v>153</v>
      </c>
      <c r="E21867" s="9">
        <v>6</v>
      </c>
      <c r="F21867" s="9">
        <v>1</v>
      </c>
      <c r="G21867" s="9">
        <v>10</v>
      </c>
      <c r="H21867" s="9">
        <v>2</v>
      </c>
      <c r="I21867" s="9">
        <v>0.90117788314819336</v>
      </c>
      <c r="J21867" s="9">
        <v>0.90117788314819336</v>
      </c>
      <c r="K21867" s="9">
        <v>0</v>
      </c>
      <c r="L21867" s="9">
        <v>69.033927917480469</v>
      </c>
    </row>
    <row r="21868" spans="1:12" x14ac:dyDescent="0.25">
      <c r="A21868" s="5" t="str">
        <f t="shared" si="341"/>
        <v>1ZoneSouth Orange County61103</v>
      </c>
      <c r="B21868" s="9">
        <v>1</v>
      </c>
      <c r="C21868" t="s">
        <v>135</v>
      </c>
      <c r="D21868" t="s">
        <v>153</v>
      </c>
      <c r="E21868" s="9">
        <v>6</v>
      </c>
      <c r="F21868" s="9">
        <v>1</v>
      </c>
      <c r="G21868" s="9">
        <v>10</v>
      </c>
      <c r="H21868" s="9">
        <v>3</v>
      </c>
      <c r="I21868" s="9">
        <v>0.76330786943435669</v>
      </c>
      <c r="J21868" s="9">
        <v>0.76330786943435669</v>
      </c>
      <c r="K21868" s="9">
        <v>0</v>
      </c>
      <c r="L21868" s="9">
        <v>67.928977966308594</v>
      </c>
    </row>
    <row r="21869" spans="1:12" x14ac:dyDescent="0.25">
      <c r="A21869" s="5" t="str">
        <f t="shared" si="341"/>
        <v>1ZoneSouth Orange County61104</v>
      </c>
      <c r="B21869" s="9">
        <v>1</v>
      </c>
      <c r="C21869" t="s">
        <v>135</v>
      </c>
      <c r="D21869" t="s">
        <v>153</v>
      </c>
      <c r="E21869" s="9">
        <v>6</v>
      </c>
      <c r="F21869" s="9">
        <v>1</v>
      </c>
      <c r="G21869" s="9">
        <v>10</v>
      </c>
      <c r="H21869" s="9">
        <v>4</v>
      </c>
      <c r="I21869" s="9">
        <v>0.67919355630874634</v>
      </c>
      <c r="J21869" s="9">
        <v>0.67919355630874634</v>
      </c>
      <c r="K21869" s="9">
        <v>0</v>
      </c>
      <c r="L21869" s="9">
        <v>67.933319091796875</v>
      </c>
    </row>
    <row r="21870" spans="1:12" x14ac:dyDescent="0.25">
      <c r="A21870" s="5" t="str">
        <f t="shared" si="341"/>
        <v>1ZoneSouth Orange County61105</v>
      </c>
      <c r="B21870" s="9">
        <v>1</v>
      </c>
      <c r="C21870" t="s">
        <v>135</v>
      </c>
      <c r="D21870" t="s">
        <v>153</v>
      </c>
      <c r="E21870" s="9">
        <v>6</v>
      </c>
      <c r="F21870" s="9">
        <v>1</v>
      </c>
      <c r="G21870" s="9">
        <v>10</v>
      </c>
      <c r="H21870" s="9">
        <v>5</v>
      </c>
      <c r="I21870" s="9">
        <v>0.6066901683807373</v>
      </c>
      <c r="J21870" s="9">
        <v>0.6066901683807373</v>
      </c>
      <c r="K21870" s="9">
        <v>0</v>
      </c>
      <c r="L21870" s="9">
        <v>66.99786376953125</v>
      </c>
    </row>
    <row r="21871" spans="1:12" x14ac:dyDescent="0.25">
      <c r="A21871" s="5" t="str">
        <f t="shared" si="341"/>
        <v>1ZoneSouth Orange County61106</v>
      </c>
      <c r="B21871" s="9">
        <v>1</v>
      </c>
      <c r="C21871" t="s">
        <v>135</v>
      </c>
      <c r="D21871" t="s">
        <v>153</v>
      </c>
      <c r="E21871" s="9">
        <v>6</v>
      </c>
      <c r="F21871" s="9">
        <v>1</v>
      </c>
      <c r="G21871" s="9">
        <v>10</v>
      </c>
      <c r="H21871" s="9">
        <v>6</v>
      </c>
      <c r="I21871" s="9">
        <v>0.56533360481262207</v>
      </c>
      <c r="J21871" s="9">
        <v>0.56533360481262207</v>
      </c>
      <c r="K21871" s="9">
        <v>0</v>
      </c>
      <c r="L21871" s="9">
        <v>66.124038696289063</v>
      </c>
    </row>
    <row r="21872" spans="1:12" x14ac:dyDescent="0.25">
      <c r="A21872" s="5" t="str">
        <f t="shared" si="341"/>
        <v>1ZoneSouth Orange County61107</v>
      </c>
      <c r="B21872" s="9">
        <v>1</v>
      </c>
      <c r="C21872" t="s">
        <v>135</v>
      </c>
      <c r="D21872" t="s">
        <v>153</v>
      </c>
      <c r="E21872" s="9">
        <v>6</v>
      </c>
      <c r="F21872" s="9">
        <v>1</v>
      </c>
      <c r="G21872" s="9">
        <v>10</v>
      </c>
      <c r="H21872" s="9">
        <v>7</v>
      </c>
      <c r="I21872" s="9">
        <v>0.57062709331512451</v>
      </c>
      <c r="J21872" s="9">
        <v>0.57062709331512451</v>
      </c>
      <c r="K21872" s="9">
        <v>0</v>
      </c>
      <c r="L21872" s="9">
        <v>65.254142761230469</v>
      </c>
    </row>
    <row r="21873" spans="1:12" x14ac:dyDescent="0.25">
      <c r="A21873" s="5" t="str">
        <f t="shared" si="341"/>
        <v>1ZoneSouth Orange County61108</v>
      </c>
      <c r="B21873" s="9">
        <v>1</v>
      </c>
      <c r="C21873" t="s">
        <v>135</v>
      </c>
      <c r="D21873" t="s">
        <v>153</v>
      </c>
      <c r="E21873" s="9">
        <v>6</v>
      </c>
      <c r="F21873" s="9">
        <v>1</v>
      </c>
      <c r="G21873" s="9">
        <v>10</v>
      </c>
      <c r="H21873" s="9">
        <v>8</v>
      </c>
      <c r="I21873" s="9">
        <v>0.58064168691635132</v>
      </c>
      <c r="J21873" s="9">
        <v>0.58064168691635132</v>
      </c>
      <c r="K21873" s="9">
        <v>0</v>
      </c>
      <c r="L21873" s="9">
        <v>65.661468505859375</v>
      </c>
    </row>
    <row r="21874" spans="1:12" x14ac:dyDescent="0.25">
      <c r="A21874" s="5" t="str">
        <f t="shared" si="341"/>
        <v>1ZoneSouth Orange County61109</v>
      </c>
      <c r="B21874" s="9">
        <v>1</v>
      </c>
      <c r="C21874" t="s">
        <v>135</v>
      </c>
      <c r="D21874" t="s">
        <v>153</v>
      </c>
      <c r="E21874" s="9">
        <v>6</v>
      </c>
      <c r="F21874" s="9">
        <v>1</v>
      </c>
      <c r="G21874" s="9">
        <v>10</v>
      </c>
      <c r="H21874" s="9">
        <v>9</v>
      </c>
      <c r="I21874" s="9">
        <v>0.53516882658004761</v>
      </c>
      <c r="J21874" s="9">
        <v>0.53516882658004761</v>
      </c>
      <c r="K21874" s="9">
        <v>0</v>
      </c>
      <c r="L21874" s="9">
        <v>68.353515625</v>
      </c>
    </row>
    <row r="21875" spans="1:12" x14ac:dyDescent="0.25">
      <c r="A21875" s="5" t="str">
        <f t="shared" si="341"/>
        <v>1ZoneSouth Orange County611010</v>
      </c>
      <c r="B21875" s="9">
        <v>1</v>
      </c>
      <c r="C21875" t="s">
        <v>135</v>
      </c>
      <c r="D21875" t="s">
        <v>153</v>
      </c>
      <c r="E21875" s="9">
        <v>6</v>
      </c>
      <c r="F21875" s="9">
        <v>1</v>
      </c>
      <c r="G21875" s="9">
        <v>10</v>
      </c>
      <c r="H21875" s="9">
        <v>10</v>
      </c>
      <c r="I21875" s="9">
        <v>0.53999429941177368</v>
      </c>
      <c r="J21875" s="9">
        <v>0.53999429941177368</v>
      </c>
      <c r="K21875" s="9">
        <v>0</v>
      </c>
      <c r="L21875" s="9">
        <v>73.158790588378906</v>
      </c>
    </row>
    <row r="21876" spans="1:12" x14ac:dyDescent="0.25">
      <c r="A21876" s="5" t="str">
        <f t="shared" si="341"/>
        <v>1ZoneSouth Orange County611011</v>
      </c>
      <c r="B21876" s="9">
        <v>1</v>
      </c>
      <c r="C21876" t="s">
        <v>135</v>
      </c>
      <c r="D21876" t="s">
        <v>153</v>
      </c>
      <c r="E21876" s="9">
        <v>6</v>
      </c>
      <c r="F21876" s="9">
        <v>1</v>
      </c>
      <c r="G21876" s="9">
        <v>10</v>
      </c>
      <c r="H21876" s="9">
        <v>11</v>
      </c>
      <c r="I21876" s="9">
        <v>0.49780023097991943</v>
      </c>
      <c r="J21876" s="9">
        <v>0.49780023097991943</v>
      </c>
      <c r="K21876" s="9">
        <v>0</v>
      </c>
      <c r="L21876" s="9">
        <v>78.371574401855469</v>
      </c>
    </row>
    <row r="21877" spans="1:12" x14ac:dyDescent="0.25">
      <c r="A21877" s="5" t="str">
        <f t="shared" si="341"/>
        <v>1ZoneSouth Orange County611012</v>
      </c>
      <c r="B21877" s="9">
        <v>1</v>
      </c>
      <c r="C21877" t="s">
        <v>135</v>
      </c>
      <c r="D21877" t="s">
        <v>153</v>
      </c>
      <c r="E21877" s="9">
        <v>6</v>
      </c>
      <c r="F21877" s="9">
        <v>1</v>
      </c>
      <c r="G21877" s="9">
        <v>10</v>
      </c>
      <c r="H21877" s="9">
        <v>12</v>
      </c>
      <c r="I21877" s="9">
        <v>0.5055537223815918</v>
      </c>
      <c r="J21877" s="9">
        <v>0.5055537223815918</v>
      </c>
      <c r="K21877" s="9">
        <v>0</v>
      </c>
      <c r="L21877" s="9">
        <v>80.832237243652344</v>
      </c>
    </row>
    <row r="21878" spans="1:12" x14ac:dyDescent="0.25">
      <c r="A21878" s="5" t="str">
        <f t="shared" si="341"/>
        <v>1ZoneSouth Orange County611013</v>
      </c>
      <c r="B21878" s="9">
        <v>1</v>
      </c>
      <c r="C21878" t="s">
        <v>135</v>
      </c>
      <c r="D21878" t="s">
        <v>153</v>
      </c>
      <c r="E21878" s="9">
        <v>6</v>
      </c>
      <c r="F21878" s="9">
        <v>1</v>
      </c>
      <c r="G21878" s="9">
        <v>10</v>
      </c>
      <c r="H21878" s="9">
        <v>13</v>
      </c>
      <c r="I21878" s="9">
        <v>0.63073796033859253</v>
      </c>
      <c r="J21878" s="9">
        <v>0.63073796033859253</v>
      </c>
      <c r="K21878" s="9">
        <v>0</v>
      </c>
      <c r="L21878" s="9">
        <v>79.76324462890625</v>
      </c>
    </row>
    <row r="21879" spans="1:12" x14ac:dyDescent="0.25">
      <c r="A21879" s="5" t="str">
        <f t="shared" si="341"/>
        <v>1ZoneSouth Orange County611014</v>
      </c>
      <c r="B21879" s="9">
        <v>1</v>
      </c>
      <c r="C21879" t="s">
        <v>135</v>
      </c>
      <c r="D21879" t="s">
        <v>153</v>
      </c>
      <c r="E21879" s="9">
        <v>6</v>
      </c>
      <c r="F21879" s="9">
        <v>1</v>
      </c>
      <c r="G21879" s="9">
        <v>10</v>
      </c>
      <c r="H21879" s="9">
        <v>14</v>
      </c>
      <c r="I21879" s="9">
        <v>0.77629977464675903</v>
      </c>
      <c r="J21879" s="9">
        <v>0.77629977464675903</v>
      </c>
      <c r="K21879" s="9">
        <v>0</v>
      </c>
      <c r="L21879" s="9">
        <v>80.395172119140625</v>
      </c>
    </row>
    <row r="21880" spans="1:12" x14ac:dyDescent="0.25">
      <c r="A21880" s="5" t="str">
        <f t="shared" si="341"/>
        <v>1ZoneSouth Orange County611015</v>
      </c>
      <c r="B21880" s="9">
        <v>1</v>
      </c>
      <c r="C21880" t="s">
        <v>135</v>
      </c>
      <c r="D21880" t="s">
        <v>153</v>
      </c>
      <c r="E21880" s="9">
        <v>6</v>
      </c>
      <c r="F21880" s="9">
        <v>1</v>
      </c>
      <c r="G21880" s="9">
        <v>10</v>
      </c>
      <c r="H21880" s="9">
        <v>15</v>
      </c>
      <c r="I21880" s="9">
        <v>0.92612415552139282</v>
      </c>
      <c r="J21880" s="9">
        <v>0.92612415552139282</v>
      </c>
      <c r="K21880" s="9">
        <v>0</v>
      </c>
      <c r="L21880" s="9">
        <v>82.275367736816406</v>
      </c>
    </row>
    <row r="21881" spans="1:12" x14ac:dyDescent="0.25">
      <c r="A21881" s="5" t="str">
        <f t="shared" si="341"/>
        <v>1ZoneSouth Orange County611016</v>
      </c>
      <c r="B21881" s="9">
        <v>1</v>
      </c>
      <c r="C21881" t="s">
        <v>135</v>
      </c>
      <c r="D21881" t="s">
        <v>153</v>
      </c>
      <c r="E21881" s="9">
        <v>6</v>
      </c>
      <c r="F21881" s="9">
        <v>1</v>
      </c>
      <c r="G21881" s="9">
        <v>10</v>
      </c>
      <c r="H21881" s="9">
        <v>16</v>
      </c>
      <c r="I21881" s="9">
        <v>1.1151970624923706</v>
      </c>
      <c r="J21881" s="9">
        <v>1.1151970624923706</v>
      </c>
      <c r="K21881" s="9">
        <v>0</v>
      </c>
      <c r="L21881" s="9">
        <v>85.840522766113281</v>
      </c>
    </row>
    <row r="21882" spans="1:12" x14ac:dyDescent="0.25">
      <c r="A21882" s="5" t="str">
        <f t="shared" si="341"/>
        <v>1ZoneSouth Orange County611017</v>
      </c>
      <c r="B21882" s="9">
        <v>1</v>
      </c>
      <c r="C21882" t="s">
        <v>135</v>
      </c>
      <c r="D21882" t="s">
        <v>153</v>
      </c>
      <c r="E21882" s="9">
        <v>6</v>
      </c>
      <c r="F21882" s="9">
        <v>1</v>
      </c>
      <c r="G21882" s="9">
        <v>10</v>
      </c>
      <c r="H21882" s="9">
        <v>17</v>
      </c>
      <c r="I21882" s="9">
        <v>1.3037694692611694</v>
      </c>
      <c r="J21882" s="9">
        <v>0.52965378761291504</v>
      </c>
      <c r="K21882" s="9">
        <v>2.4457897990942001E-2</v>
      </c>
      <c r="L21882" s="9">
        <v>87.85833740234375</v>
      </c>
    </row>
    <row r="21883" spans="1:12" x14ac:dyDescent="0.25">
      <c r="A21883" s="5" t="str">
        <f t="shared" si="341"/>
        <v>1ZoneSouth Orange County611018</v>
      </c>
      <c r="B21883" s="9">
        <v>1</v>
      </c>
      <c r="C21883" t="s">
        <v>135</v>
      </c>
      <c r="D21883" t="s">
        <v>153</v>
      </c>
      <c r="E21883" s="9">
        <v>6</v>
      </c>
      <c r="F21883" s="9">
        <v>1</v>
      </c>
      <c r="G21883" s="9">
        <v>10</v>
      </c>
      <c r="H21883" s="9">
        <v>18</v>
      </c>
      <c r="I21883" s="9">
        <v>1.4976080656051636</v>
      </c>
      <c r="J21883" s="9">
        <v>1.0019810199737549</v>
      </c>
      <c r="K21883" s="9">
        <v>1.9530873745679855E-2</v>
      </c>
      <c r="L21883" s="9">
        <v>87.396987915039063</v>
      </c>
    </row>
    <row r="21884" spans="1:12" x14ac:dyDescent="0.25">
      <c r="A21884" s="5" t="str">
        <f t="shared" si="341"/>
        <v>1ZoneSouth Orange County611019</v>
      </c>
      <c r="B21884" s="9">
        <v>1</v>
      </c>
      <c r="C21884" t="s">
        <v>135</v>
      </c>
      <c r="D21884" t="s">
        <v>153</v>
      </c>
      <c r="E21884" s="9">
        <v>6</v>
      </c>
      <c r="F21884" s="9">
        <v>1</v>
      </c>
      <c r="G21884" s="9">
        <v>10</v>
      </c>
      <c r="H21884" s="9">
        <v>19</v>
      </c>
      <c r="I21884" s="9">
        <v>1.6355540752410889</v>
      </c>
      <c r="J21884" s="9">
        <v>1.3199889659881592</v>
      </c>
      <c r="K21884" s="9">
        <v>1.278394740074873E-2</v>
      </c>
      <c r="L21884" s="9">
        <v>84.01983642578125</v>
      </c>
    </row>
    <row r="21885" spans="1:12" x14ac:dyDescent="0.25">
      <c r="A21885" s="5" t="str">
        <f t="shared" si="341"/>
        <v>1ZoneSouth Orange County611020</v>
      </c>
      <c r="B21885" s="9">
        <v>1</v>
      </c>
      <c r="C21885" t="s">
        <v>135</v>
      </c>
      <c r="D21885" t="s">
        <v>153</v>
      </c>
      <c r="E21885" s="9">
        <v>6</v>
      </c>
      <c r="F21885" s="9">
        <v>1</v>
      </c>
      <c r="G21885" s="9">
        <v>10</v>
      </c>
      <c r="H21885" s="9">
        <v>20</v>
      </c>
      <c r="I21885" s="9">
        <v>1.5717581510543823</v>
      </c>
      <c r="J21885" s="9">
        <v>1.3818413019180298</v>
      </c>
      <c r="K21885" s="9">
        <v>1.3108185492455959E-2</v>
      </c>
      <c r="L21885" s="9">
        <v>76.323509216308594</v>
      </c>
    </row>
    <row r="21886" spans="1:12" x14ac:dyDescent="0.25">
      <c r="A21886" s="5" t="str">
        <f t="shared" si="341"/>
        <v>1ZoneSouth Orange County611021</v>
      </c>
      <c r="B21886" s="9">
        <v>1</v>
      </c>
      <c r="C21886" t="s">
        <v>135</v>
      </c>
      <c r="D21886" t="s">
        <v>153</v>
      </c>
      <c r="E21886" s="9">
        <v>6</v>
      </c>
      <c r="F21886" s="9">
        <v>1</v>
      </c>
      <c r="G21886" s="9">
        <v>10</v>
      </c>
      <c r="H21886" s="9">
        <v>21</v>
      </c>
      <c r="I21886" s="9">
        <v>1.5605542659759521</v>
      </c>
      <c r="J21886" s="9">
        <v>1.3991545438766479</v>
      </c>
      <c r="K21886" s="9">
        <v>2.0511049777269363E-2</v>
      </c>
      <c r="L21886" s="9">
        <v>72.161941528320313</v>
      </c>
    </row>
    <row r="21887" spans="1:12" x14ac:dyDescent="0.25">
      <c r="A21887" s="5" t="str">
        <f t="shared" si="341"/>
        <v>1ZoneSouth Orange County611022</v>
      </c>
      <c r="B21887" s="9">
        <v>1</v>
      </c>
      <c r="C21887" t="s">
        <v>135</v>
      </c>
      <c r="D21887" t="s">
        <v>153</v>
      </c>
      <c r="E21887" s="9">
        <v>6</v>
      </c>
      <c r="F21887" s="9">
        <v>1</v>
      </c>
      <c r="G21887" s="9">
        <v>10</v>
      </c>
      <c r="H21887" s="9">
        <v>22</v>
      </c>
      <c r="I21887" s="9">
        <v>1.5354299545288086</v>
      </c>
      <c r="J21887" s="9">
        <v>1.756930947303772</v>
      </c>
      <c r="K21887" s="9">
        <v>1.9222872331738472E-2</v>
      </c>
      <c r="L21887" s="9">
        <v>69.815177917480469</v>
      </c>
    </row>
    <row r="21888" spans="1:12" x14ac:dyDescent="0.25">
      <c r="A21888" s="5" t="str">
        <f t="shared" si="341"/>
        <v>1ZoneSouth Orange County611023</v>
      </c>
      <c r="B21888" s="9">
        <v>1</v>
      </c>
      <c r="C21888" t="s">
        <v>135</v>
      </c>
      <c r="D21888" t="s">
        <v>153</v>
      </c>
      <c r="E21888" s="9">
        <v>6</v>
      </c>
      <c r="F21888" s="9">
        <v>1</v>
      </c>
      <c r="G21888" s="9">
        <v>10</v>
      </c>
      <c r="H21888" s="9">
        <v>23</v>
      </c>
      <c r="I21888" s="9">
        <v>1.4641361236572266</v>
      </c>
      <c r="J21888" s="9">
        <v>1.5173977613449097</v>
      </c>
      <c r="K21888" s="9">
        <v>1.9870847463607788E-2</v>
      </c>
      <c r="L21888" s="9">
        <v>68.401756286621094</v>
      </c>
    </row>
    <row r="21889" spans="1:12" x14ac:dyDescent="0.25">
      <c r="A21889" s="5" t="str">
        <f t="shared" si="341"/>
        <v>1ZoneSouth Orange County611024</v>
      </c>
      <c r="B21889" s="9">
        <v>1</v>
      </c>
      <c r="C21889" t="s">
        <v>135</v>
      </c>
      <c r="D21889" t="s">
        <v>153</v>
      </c>
      <c r="E21889" s="9">
        <v>6</v>
      </c>
      <c r="F21889" s="9">
        <v>1</v>
      </c>
      <c r="G21889" s="9">
        <v>10</v>
      </c>
      <c r="H21889" s="9">
        <v>24</v>
      </c>
      <c r="I21889" s="9">
        <v>1.2369894981384277</v>
      </c>
      <c r="J21889" s="9">
        <v>1.2716699838638306</v>
      </c>
      <c r="K21889" s="9">
        <v>1.8033118918538094E-2</v>
      </c>
      <c r="L21889" s="9">
        <v>67.532341003417969</v>
      </c>
    </row>
    <row r="21890" spans="1:12" x14ac:dyDescent="0.25">
      <c r="A21890" s="5" t="str">
        <f t="shared" si="341"/>
        <v>1ZoneSouth Orange County7021</v>
      </c>
      <c r="B21890" s="9">
        <v>1</v>
      </c>
      <c r="C21890" t="s">
        <v>135</v>
      </c>
      <c r="D21890" t="s">
        <v>153</v>
      </c>
      <c r="E21890" s="9">
        <v>7</v>
      </c>
      <c r="F21890" s="9">
        <v>0</v>
      </c>
      <c r="G21890" s="9">
        <v>2</v>
      </c>
      <c r="H21890" s="9">
        <v>1</v>
      </c>
      <c r="I21890" s="9">
        <v>1.0786658525466919</v>
      </c>
      <c r="J21890" s="9">
        <v>1.0786658525466919</v>
      </c>
      <c r="K21890" s="9">
        <v>0</v>
      </c>
      <c r="L21890" s="9">
        <v>69.138717651367188</v>
      </c>
    </row>
    <row r="21891" spans="1:12" x14ac:dyDescent="0.25">
      <c r="A21891" s="5" t="str">
        <f t="shared" ref="A21891:A21954" si="342">B21891&amp;C21891&amp;D21891&amp;E21891&amp;F21891&amp;G21891&amp;H21891</f>
        <v>1ZoneSouth Orange County7022</v>
      </c>
      <c r="B21891" s="9">
        <v>1</v>
      </c>
      <c r="C21891" t="s">
        <v>135</v>
      </c>
      <c r="D21891" t="s">
        <v>153</v>
      </c>
      <c r="E21891" s="9">
        <v>7</v>
      </c>
      <c r="F21891" s="9">
        <v>0</v>
      </c>
      <c r="G21891" s="9">
        <v>2</v>
      </c>
      <c r="H21891" s="9">
        <v>2</v>
      </c>
      <c r="I21891" s="9">
        <v>0.9085991382598877</v>
      </c>
      <c r="J21891" s="9">
        <v>0.9085991382598877</v>
      </c>
      <c r="K21891" s="9">
        <v>0</v>
      </c>
      <c r="L21891" s="9">
        <v>68.744514465332031</v>
      </c>
    </row>
    <row r="21892" spans="1:12" x14ac:dyDescent="0.25">
      <c r="A21892" s="5" t="str">
        <f t="shared" si="342"/>
        <v>1ZoneSouth Orange County7023</v>
      </c>
      <c r="B21892" s="9">
        <v>1</v>
      </c>
      <c r="C21892" t="s">
        <v>135</v>
      </c>
      <c r="D21892" t="s">
        <v>153</v>
      </c>
      <c r="E21892" s="9">
        <v>7</v>
      </c>
      <c r="F21892" s="9">
        <v>0</v>
      </c>
      <c r="G21892" s="9">
        <v>2</v>
      </c>
      <c r="H21892" s="9">
        <v>3</v>
      </c>
      <c r="I21892" s="9">
        <v>0.78298532962799072</v>
      </c>
      <c r="J21892" s="9">
        <v>0.78298532962799072</v>
      </c>
      <c r="K21892" s="9">
        <v>0</v>
      </c>
      <c r="L21892" s="9">
        <v>68.563858032226563</v>
      </c>
    </row>
    <row r="21893" spans="1:12" x14ac:dyDescent="0.25">
      <c r="A21893" s="5" t="str">
        <f t="shared" si="342"/>
        <v>1ZoneSouth Orange County7024</v>
      </c>
      <c r="B21893" s="9">
        <v>1</v>
      </c>
      <c r="C21893" t="s">
        <v>135</v>
      </c>
      <c r="D21893" t="s">
        <v>153</v>
      </c>
      <c r="E21893" s="9">
        <v>7</v>
      </c>
      <c r="F21893" s="9">
        <v>0</v>
      </c>
      <c r="G21893" s="9">
        <v>2</v>
      </c>
      <c r="H21893" s="9">
        <v>4</v>
      </c>
      <c r="I21893" s="9">
        <v>0.69112414121627808</v>
      </c>
      <c r="J21893" s="9">
        <v>0.69112414121627808</v>
      </c>
      <c r="K21893" s="9">
        <v>0</v>
      </c>
      <c r="L21893" s="9">
        <v>68.291244506835938</v>
      </c>
    </row>
    <row r="21894" spans="1:12" x14ac:dyDescent="0.25">
      <c r="A21894" s="5" t="str">
        <f t="shared" si="342"/>
        <v>1ZoneSouth Orange County7025</v>
      </c>
      <c r="B21894" s="9">
        <v>1</v>
      </c>
      <c r="C21894" t="s">
        <v>135</v>
      </c>
      <c r="D21894" t="s">
        <v>153</v>
      </c>
      <c r="E21894" s="9">
        <v>7</v>
      </c>
      <c r="F21894" s="9">
        <v>0</v>
      </c>
      <c r="G21894" s="9">
        <v>2</v>
      </c>
      <c r="H21894" s="9">
        <v>5</v>
      </c>
      <c r="I21894" s="9">
        <v>0.62600964307785034</v>
      </c>
      <c r="J21894" s="9">
        <v>0.62600964307785034</v>
      </c>
      <c r="K21894" s="9">
        <v>0</v>
      </c>
      <c r="L21894" s="9">
        <v>67.95855712890625</v>
      </c>
    </row>
    <row r="21895" spans="1:12" x14ac:dyDescent="0.25">
      <c r="A21895" s="5" t="str">
        <f t="shared" si="342"/>
        <v>1ZoneSouth Orange County7026</v>
      </c>
      <c r="B21895" s="9">
        <v>1</v>
      </c>
      <c r="C21895" t="s">
        <v>135</v>
      </c>
      <c r="D21895" t="s">
        <v>153</v>
      </c>
      <c r="E21895" s="9">
        <v>7</v>
      </c>
      <c r="F21895" s="9">
        <v>0</v>
      </c>
      <c r="G21895" s="9">
        <v>2</v>
      </c>
      <c r="H21895" s="9">
        <v>6</v>
      </c>
      <c r="I21895" s="9">
        <v>0.59360837936401367</v>
      </c>
      <c r="J21895" s="9">
        <v>0.59360837936401367</v>
      </c>
      <c r="K21895" s="9">
        <v>0</v>
      </c>
      <c r="L21895" s="9">
        <v>67.765350341796875</v>
      </c>
    </row>
    <row r="21896" spans="1:12" x14ac:dyDescent="0.25">
      <c r="A21896" s="5" t="str">
        <f t="shared" si="342"/>
        <v>1ZoneSouth Orange County7027</v>
      </c>
      <c r="B21896" s="9">
        <v>1</v>
      </c>
      <c r="C21896" t="s">
        <v>135</v>
      </c>
      <c r="D21896" t="s">
        <v>153</v>
      </c>
      <c r="E21896" s="9">
        <v>7</v>
      </c>
      <c r="F21896" s="9">
        <v>0</v>
      </c>
      <c r="G21896" s="9">
        <v>2</v>
      </c>
      <c r="H21896" s="9">
        <v>7</v>
      </c>
      <c r="I21896" s="9">
        <v>0.60663366317749023</v>
      </c>
      <c r="J21896" s="9">
        <v>0.60663366317749023</v>
      </c>
      <c r="K21896" s="9">
        <v>0</v>
      </c>
      <c r="L21896" s="9">
        <v>67.500709533691406</v>
      </c>
    </row>
    <row r="21897" spans="1:12" x14ac:dyDescent="0.25">
      <c r="A21897" s="5" t="str">
        <f t="shared" si="342"/>
        <v>1ZoneSouth Orange County7028</v>
      </c>
      <c r="B21897" s="9">
        <v>1</v>
      </c>
      <c r="C21897" t="s">
        <v>135</v>
      </c>
      <c r="D21897" t="s">
        <v>153</v>
      </c>
      <c r="E21897" s="9">
        <v>7</v>
      </c>
      <c r="F21897" s="9">
        <v>0</v>
      </c>
      <c r="G21897" s="9">
        <v>2</v>
      </c>
      <c r="H21897" s="9">
        <v>8</v>
      </c>
      <c r="I21897" s="9">
        <v>0.61727768182754517</v>
      </c>
      <c r="J21897" s="9">
        <v>0.61727768182754517</v>
      </c>
      <c r="K21897" s="9">
        <v>0</v>
      </c>
      <c r="L21897" s="9">
        <v>67.445152282714844</v>
      </c>
    </row>
    <row r="21898" spans="1:12" x14ac:dyDescent="0.25">
      <c r="A21898" s="5" t="str">
        <f t="shared" si="342"/>
        <v>1ZoneSouth Orange County7029</v>
      </c>
      <c r="B21898" s="9">
        <v>1</v>
      </c>
      <c r="C21898" t="s">
        <v>135</v>
      </c>
      <c r="D21898" t="s">
        <v>153</v>
      </c>
      <c r="E21898" s="9">
        <v>7</v>
      </c>
      <c r="F21898" s="9">
        <v>0</v>
      </c>
      <c r="G21898" s="9">
        <v>2</v>
      </c>
      <c r="H21898" s="9">
        <v>9</v>
      </c>
      <c r="I21898" s="9">
        <v>0.56471443176269531</v>
      </c>
      <c r="J21898" s="9">
        <v>0.56471443176269531</v>
      </c>
      <c r="K21898" s="9">
        <v>0</v>
      </c>
      <c r="L21898" s="9">
        <v>69.534797668457031</v>
      </c>
    </row>
    <row r="21899" spans="1:12" x14ac:dyDescent="0.25">
      <c r="A21899" s="5" t="str">
        <f t="shared" si="342"/>
        <v>1ZoneSouth Orange County70210</v>
      </c>
      <c r="B21899" s="9">
        <v>1</v>
      </c>
      <c r="C21899" t="s">
        <v>135</v>
      </c>
      <c r="D21899" t="s">
        <v>153</v>
      </c>
      <c r="E21899" s="9">
        <v>7</v>
      </c>
      <c r="F21899" s="9">
        <v>0</v>
      </c>
      <c r="G21899" s="9">
        <v>2</v>
      </c>
      <c r="H21899" s="9">
        <v>10</v>
      </c>
      <c r="I21899" s="9">
        <v>0.54756814241409302</v>
      </c>
      <c r="J21899" s="9">
        <v>0.54756814241409302</v>
      </c>
      <c r="K21899" s="9">
        <v>0</v>
      </c>
      <c r="L21899" s="9">
        <v>73.321449279785156</v>
      </c>
    </row>
    <row r="21900" spans="1:12" x14ac:dyDescent="0.25">
      <c r="A21900" s="5" t="str">
        <f t="shared" si="342"/>
        <v>1ZoneSouth Orange County70211</v>
      </c>
      <c r="B21900" s="9">
        <v>1</v>
      </c>
      <c r="C21900" t="s">
        <v>135</v>
      </c>
      <c r="D21900" t="s">
        <v>153</v>
      </c>
      <c r="E21900" s="9">
        <v>7</v>
      </c>
      <c r="F21900" s="9">
        <v>0</v>
      </c>
      <c r="G21900" s="9">
        <v>2</v>
      </c>
      <c r="H21900" s="9">
        <v>11</v>
      </c>
      <c r="I21900" s="9">
        <v>0.54006475210189819</v>
      </c>
      <c r="J21900" s="9">
        <v>0.54006475210189819</v>
      </c>
      <c r="K21900" s="9">
        <v>0</v>
      </c>
      <c r="L21900" s="9">
        <v>77.508621215820313</v>
      </c>
    </row>
    <row r="21901" spans="1:12" x14ac:dyDescent="0.25">
      <c r="A21901" s="5" t="str">
        <f t="shared" si="342"/>
        <v>1ZoneSouth Orange County70212</v>
      </c>
      <c r="B21901" s="9">
        <v>1</v>
      </c>
      <c r="C21901" t="s">
        <v>135</v>
      </c>
      <c r="D21901" t="s">
        <v>153</v>
      </c>
      <c r="E21901" s="9">
        <v>7</v>
      </c>
      <c r="F21901" s="9">
        <v>0</v>
      </c>
      <c r="G21901" s="9">
        <v>2</v>
      </c>
      <c r="H21901" s="9">
        <v>12</v>
      </c>
      <c r="I21901" s="9">
        <v>0.57674002647399902</v>
      </c>
      <c r="J21901" s="9">
        <v>0.57674002647399902</v>
      </c>
      <c r="K21901" s="9">
        <v>0</v>
      </c>
      <c r="L21901" s="9">
        <v>81.067916870117188</v>
      </c>
    </row>
    <row r="21902" spans="1:12" x14ac:dyDescent="0.25">
      <c r="A21902" s="5" t="str">
        <f t="shared" si="342"/>
        <v>1ZoneSouth Orange County70213</v>
      </c>
      <c r="B21902" s="9">
        <v>1</v>
      </c>
      <c r="C21902" t="s">
        <v>135</v>
      </c>
      <c r="D21902" t="s">
        <v>153</v>
      </c>
      <c r="E21902" s="9">
        <v>7</v>
      </c>
      <c r="F21902" s="9">
        <v>0</v>
      </c>
      <c r="G21902" s="9">
        <v>2</v>
      </c>
      <c r="H21902" s="9">
        <v>13</v>
      </c>
      <c r="I21902" s="9">
        <v>0.69765603542327881</v>
      </c>
      <c r="J21902" s="9">
        <v>0.69765603542327881</v>
      </c>
      <c r="K21902" s="9">
        <v>0</v>
      </c>
      <c r="L21902" s="9">
        <v>82.336883544921875</v>
      </c>
    </row>
    <row r="21903" spans="1:12" x14ac:dyDescent="0.25">
      <c r="A21903" s="5" t="str">
        <f t="shared" si="342"/>
        <v>1ZoneSouth Orange County70214</v>
      </c>
      <c r="B21903" s="9">
        <v>1</v>
      </c>
      <c r="C21903" t="s">
        <v>135</v>
      </c>
      <c r="D21903" t="s">
        <v>153</v>
      </c>
      <c r="E21903" s="9">
        <v>7</v>
      </c>
      <c r="F21903" s="9">
        <v>0</v>
      </c>
      <c r="G21903" s="9">
        <v>2</v>
      </c>
      <c r="H21903" s="9">
        <v>14</v>
      </c>
      <c r="I21903" s="9">
        <v>0.8610500693321228</v>
      </c>
      <c r="J21903" s="9">
        <v>0.8610500693321228</v>
      </c>
      <c r="K21903" s="9">
        <v>0</v>
      </c>
      <c r="L21903" s="9">
        <v>83.110069274902344</v>
      </c>
    </row>
    <row r="21904" spans="1:12" x14ac:dyDescent="0.25">
      <c r="A21904" s="5" t="str">
        <f t="shared" si="342"/>
        <v>1ZoneSouth Orange County70215</v>
      </c>
      <c r="B21904" s="9">
        <v>1</v>
      </c>
      <c r="C21904" t="s">
        <v>135</v>
      </c>
      <c r="D21904" t="s">
        <v>153</v>
      </c>
      <c r="E21904" s="9">
        <v>7</v>
      </c>
      <c r="F21904" s="9">
        <v>0</v>
      </c>
      <c r="G21904" s="9">
        <v>2</v>
      </c>
      <c r="H21904" s="9">
        <v>15</v>
      </c>
      <c r="I21904" s="9">
        <v>1.0339521169662476</v>
      </c>
      <c r="J21904" s="9">
        <v>1.0339521169662476</v>
      </c>
      <c r="K21904" s="9">
        <v>0</v>
      </c>
      <c r="L21904" s="9">
        <v>83.421943664550781</v>
      </c>
    </row>
    <row r="21905" spans="1:12" x14ac:dyDescent="0.25">
      <c r="A21905" s="5" t="str">
        <f t="shared" si="342"/>
        <v>1ZoneSouth Orange County70216</v>
      </c>
      <c r="B21905" s="9">
        <v>1</v>
      </c>
      <c r="C21905" t="s">
        <v>135</v>
      </c>
      <c r="D21905" t="s">
        <v>153</v>
      </c>
      <c r="E21905" s="9">
        <v>7</v>
      </c>
      <c r="F21905" s="9">
        <v>0</v>
      </c>
      <c r="G21905" s="9">
        <v>2</v>
      </c>
      <c r="H21905" s="9">
        <v>16</v>
      </c>
      <c r="I21905" s="9">
        <v>1.2433021068572998</v>
      </c>
      <c r="J21905" s="9">
        <v>1.2433021068572998</v>
      </c>
      <c r="K21905" s="9">
        <v>0</v>
      </c>
      <c r="L21905" s="9">
        <v>82.999343872070313</v>
      </c>
    </row>
    <row r="21906" spans="1:12" x14ac:dyDescent="0.25">
      <c r="A21906" s="5" t="str">
        <f t="shared" si="342"/>
        <v>1ZoneSouth Orange County70217</v>
      </c>
      <c r="B21906" s="9">
        <v>1</v>
      </c>
      <c r="C21906" t="s">
        <v>135</v>
      </c>
      <c r="D21906" t="s">
        <v>153</v>
      </c>
      <c r="E21906" s="9">
        <v>7</v>
      </c>
      <c r="F21906" s="9">
        <v>0</v>
      </c>
      <c r="G21906" s="9">
        <v>2</v>
      </c>
      <c r="H21906" s="9">
        <v>17</v>
      </c>
      <c r="I21906" s="9">
        <v>1.4263975620269775</v>
      </c>
      <c r="J21906" s="9">
        <v>0.76605129241943359</v>
      </c>
      <c r="K21906" s="9">
        <v>1.9706787541508675E-2</v>
      </c>
      <c r="L21906" s="9">
        <v>82.932571411132813</v>
      </c>
    </row>
    <row r="21907" spans="1:12" x14ac:dyDescent="0.25">
      <c r="A21907" s="5" t="str">
        <f t="shared" si="342"/>
        <v>1ZoneSouth Orange County70218</v>
      </c>
      <c r="B21907" s="9">
        <v>1</v>
      </c>
      <c r="C21907" t="s">
        <v>135</v>
      </c>
      <c r="D21907" t="s">
        <v>153</v>
      </c>
      <c r="E21907" s="9">
        <v>7</v>
      </c>
      <c r="F21907" s="9">
        <v>0</v>
      </c>
      <c r="G21907" s="9">
        <v>2</v>
      </c>
      <c r="H21907" s="9">
        <v>18</v>
      </c>
      <c r="I21907" s="9">
        <v>1.6145223379135132</v>
      </c>
      <c r="J21907" s="9">
        <v>1.1905317306518555</v>
      </c>
      <c r="K21907" s="9">
        <v>1.7850795760750771E-2</v>
      </c>
      <c r="L21907" s="9">
        <v>82.959388732910156</v>
      </c>
    </row>
    <row r="21908" spans="1:12" x14ac:dyDescent="0.25">
      <c r="A21908" s="5" t="str">
        <f t="shared" si="342"/>
        <v>1ZoneSouth Orange County70219</v>
      </c>
      <c r="B21908" s="9">
        <v>1</v>
      </c>
      <c r="C21908" t="s">
        <v>135</v>
      </c>
      <c r="D21908" t="s">
        <v>153</v>
      </c>
      <c r="E21908" s="9">
        <v>7</v>
      </c>
      <c r="F21908" s="9">
        <v>0</v>
      </c>
      <c r="G21908" s="9">
        <v>2</v>
      </c>
      <c r="H21908" s="9">
        <v>19</v>
      </c>
      <c r="I21908" s="9">
        <v>1.7250032424926758</v>
      </c>
      <c r="J21908" s="9">
        <v>1.4315836429595947</v>
      </c>
      <c r="K21908" s="9">
        <v>1.3125034049153328E-2</v>
      </c>
      <c r="L21908" s="9">
        <v>82.278839111328125</v>
      </c>
    </row>
    <row r="21909" spans="1:12" x14ac:dyDescent="0.25">
      <c r="A21909" s="5" t="str">
        <f t="shared" si="342"/>
        <v>1ZoneSouth Orange County70220</v>
      </c>
      <c r="B21909" s="9">
        <v>1</v>
      </c>
      <c r="C21909" t="s">
        <v>135</v>
      </c>
      <c r="D21909" t="s">
        <v>153</v>
      </c>
      <c r="E21909" s="9">
        <v>7</v>
      </c>
      <c r="F21909" s="9">
        <v>0</v>
      </c>
      <c r="G21909" s="9">
        <v>2</v>
      </c>
      <c r="H21909" s="9">
        <v>20</v>
      </c>
      <c r="I21909" s="9">
        <v>1.7016024589538574</v>
      </c>
      <c r="J21909" s="9">
        <v>1.4863796234130859</v>
      </c>
      <c r="K21909" s="9">
        <v>1.1981915682554245E-2</v>
      </c>
      <c r="L21909" s="9">
        <v>80.0164794921875</v>
      </c>
    </row>
    <row r="21910" spans="1:12" x14ac:dyDescent="0.25">
      <c r="A21910" s="5" t="str">
        <f t="shared" si="342"/>
        <v>1ZoneSouth Orange County70221</v>
      </c>
      <c r="B21910" s="9">
        <v>1</v>
      </c>
      <c r="C21910" t="s">
        <v>135</v>
      </c>
      <c r="D21910" t="s">
        <v>153</v>
      </c>
      <c r="E21910" s="9">
        <v>7</v>
      </c>
      <c r="F21910" s="9">
        <v>0</v>
      </c>
      <c r="G21910" s="9">
        <v>2</v>
      </c>
      <c r="H21910" s="9">
        <v>21</v>
      </c>
      <c r="I21910" s="9">
        <v>1.6911971569061279</v>
      </c>
      <c r="J21910" s="9">
        <v>1.4871752262115479</v>
      </c>
      <c r="K21910" s="9">
        <v>1.1564332060515881E-2</v>
      </c>
      <c r="L21910" s="9">
        <v>78.381904602050781</v>
      </c>
    </row>
    <row r="21911" spans="1:12" x14ac:dyDescent="0.25">
      <c r="A21911" s="5" t="str">
        <f t="shared" si="342"/>
        <v>1ZoneSouth Orange County70222</v>
      </c>
      <c r="B21911" s="9">
        <v>1</v>
      </c>
      <c r="C21911" t="s">
        <v>135</v>
      </c>
      <c r="D21911" t="s">
        <v>153</v>
      </c>
      <c r="E21911" s="9">
        <v>7</v>
      </c>
      <c r="F21911" s="9">
        <v>0</v>
      </c>
      <c r="G21911" s="9">
        <v>2</v>
      </c>
      <c r="H21911" s="9">
        <v>22</v>
      </c>
      <c r="I21911" s="9">
        <v>1.6294814348220825</v>
      </c>
      <c r="J21911" s="9">
        <v>1.9496885538101196</v>
      </c>
      <c r="K21911" s="9">
        <v>1.2896886095404625E-2</v>
      </c>
      <c r="L21911" s="9">
        <v>76.052978515625</v>
      </c>
    </row>
    <row r="21912" spans="1:12" x14ac:dyDescent="0.25">
      <c r="A21912" s="5" t="str">
        <f t="shared" si="342"/>
        <v>1ZoneSouth Orange County70223</v>
      </c>
      <c r="B21912" s="9">
        <v>1</v>
      </c>
      <c r="C21912" t="s">
        <v>135</v>
      </c>
      <c r="D21912" t="s">
        <v>153</v>
      </c>
      <c r="E21912" s="9">
        <v>7</v>
      </c>
      <c r="F21912" s="9">
        <v>0</v>
      </c>
      <c r="G21912" s="9">
        <v>2</v>
      </c>
      <c r="H21912" s="9">
        <v>23</v>
      </c>
      <c r="I21912" s="9">
        <v>1.5548957586288452</v>
      </c>
      <c r="J21912" s="9">
        <v>1.6718508005142212</v>
      </c>
      <c r="K21912" s="9">
        <v>1.2920600362122059E-2</v>
      </c>
      <c r="L21912" s="9">
        <v>73.837211608886719</v>
      </c>
    </row>
    <row r="21913" spans="1:12" x14ac:dyDescent="0.25">
      <c r="A21913" s="5" t="str">
        <f t="shared" si="342"/>
        <v>1ZoneSouth Orange County70224</v>
      </c>
      <c r="B21913" s="9">
        <v>1</v>
      </c>
      <c r="C21913" t="s">
        <v>135</v>
      </c>
      <c r="D21913" t="s">
        <v>153</v>
      </c>
      <c r="E21913" s="9">
        <v>7</v>
      </c>
      <c r="F21913" s="9">
        <v>0</v>
      </c>
      <c r="G21913" s="9">
        <v>2</v>
      </c>
      <c r="H21913" s="9">
        <v>24</v>
      </c>
      <c r="I21913" s="9">
        <v>1.3371373414993286</v>
      </c>
      <c r="J21913" s="9">
        <v>1.4129863977432251</v>
      </c>
      <c r="K21913" s="9">
        <v>1.1582320556044579E-2</v>
      </c>
      <c r="L21913" s="9">
        <v>72.468971252441406</v>
      </c>
    </row>
    <row r="21914" spans="1:12" x14ac:dyDescent="0.25">
      <c r="A21914" s="5" t="str">
        <f t="shared" si="342"/>
        <v>1ZoneSouth Orange County70101</v>
      </c>
      <c r="B21914" s="9">
        <v>1</v>
      </c>
      <c r="C21914" t="s">
        <v>135</v>
      </c>
      <c r="D21914" t="s">
        <v>153</v>
      </c>
      <c r="E21914" s="9">
        <v>7</v>
      </c>
      <c r="F21914" s="9">
        <v>0</v>
      </c>
      <c r="G21914" s="9">
        <v>10</v>
      </c>
      <c r="H21914" s="9">
        <v>1</v>
      </c>
      <c r="I21914" s="9">
        <v>1.194872260093689</v>
      </c>
      <c r="J21914" s="9">
        <v>1.194872260093689</v>
      </c>
      <c r="K21914" s="9">
        <v>0</v>
      </c>
      <c r="L21914" s="9">
        <v>73.624427795410156</v>
      </c>
    </row>
    <row r="21915" spans="1:12" x14ac:dyDescent="0.25">
      <c r="A21915" s="5" t="str">
        <f t="shared" si="342"/>
        <v>1ZoneSouth Orange County70102</v>
      </c>
      <c r="B21915" s="9">
        <v>1</v>
      </c>
      <c r="C21915" t="s">
        <v>135</v>
      </c>
      <c r="D21915" t="s">
        <v>153</v>
      </c>
      <c r="E21915" s="9">
        <v>7</v>
      </c>
      <c r="F21915" s="9">
        <v>0</v>
      </c>
      <c r="G21915" s="9">
        <v>10</v>
      </c>
      <c r="H21915" s="9">
        <v>2</v>
      </c>
      <c r="I21915" s="9">
        <v>1.0146691799163818</v>
      </c>
      <c r="J21915" s="9">
        <v>1.0146691799163818</v>
      </c>
      <c r="K21915" s="9">
        <v>0</v>
      </c>
      <c r="L21915" s="9">
        <v>73.409919738769531</v>
      </c>
    </row>
    <row r="21916" spans="1:12" x14ac:dyDescent="0.25">
      <c r="A21916" s="5" t="str">
        <f t="shared" si="342"/>
        <v>1ZoneSouth Orange County70103</v>
      </c>
      <c r="B21916" s="9">
        <v>1</v>
      </c>
      <c r="C21916" t="s">
        <v>135</v>
      </c>
      <c r="D21916" t="s">
        <v>153</v>
      </c>
      <c r="E21916" s="9">
        <v>7</v>
      </c>
      <c r="F21916" s="9">
        <v>0</v>
      </c>
      <c r="G21916" s="9">
        <v>10</v>
      </c>
      <c r="H21916" s="9">
        <v>3</v>
      </c>
      <c r="I21916" s="9">
        <v>0.87695443630218506</v>
      </c>
      <c r="J21916" s="9">
        <v>0.87695443630218506</v>
      </c>
      <c r="K21916" s="9">
        <v>0</v>
      </c>
      <c r="L21916" s="9">
        <v>72.9114990234375</v>
      </c>
    </row>
    <row r="21917" spans="1:12" x14ac:dyDescent="0.25">
      <c r="A21917" s="5" t="str">
        <f t="shared" si="342"/>
        <v>1ZoneSouth Orange County70104</v>
      </c>
      <c r="B21917" s="9">
        <v>1</v>
      </c>
      <c r="C21917" t="s">
        <v>135</v>
      </c>
      <c r="D21917" t="s">
        <v>153</v>
      </c>
      <c r="E21917" s="9">
        <v>7</v>
      </c>
      <c r="F21917" s="9">
        <v>0</v>
      </c>
      <c r="G21917" s="9">
        <v>10</v>
      </c>
      <c r="H21917" s="9">
        <v>4</v>
      </c>
      <c r="I21917" s="9">
        <v>0.76966559886932373</v>
      </c>
      <c r="J21917" s="9">
        <v>0.76966559886932373</v>
      </c>
      <c r="K21917" s="9">
        <v>0</v>
      </c>
      <c r="L21917" s="9">
        <v>72.461502075195313</v>
      </c>
    </row>
    <row r="21918" spans="1:12" x14ac:dyDescent="0.25">
      <c r="A21918" s="5" t="str">
        <f t="shared" si="342"/>
        <v>1ZoneSouth Orange County70105</v>
      </c>
      <c r="B21918" s="9">
        <v>1</v>
      </c>
      <c r="C21918" t="s">
        <v>135</v>
      </c>
      <c r="D21918" t="s">
        <v>153</v>
      </c>
      <c r="E21918" s="9">
        <v>7</v>
      </c>
      <c r="F21918" s="9">
        <v>0</v>
      </c>
      <c r="G21918" s="9">
        <v>10</v>
      </c>
      <c r="H21918" s="9">
        <v>5</v>
      </c>
      <c r="I21918" s="9">
        <v>0.69801563024520874</v>
      </c>
      <c r="J21918" s="9">
        <v>0.69801563024520874</v>
      </c>
      <c r="K21918" s="9">
        <v>0</v>
      </c>
      <c r="L21918" s="9">
        <v>72.0340576171875</v>
      </c>
    </row>
    <row r="21919" spans="1:12" x14ac:dyDescent="0.25">
      <c r="A21919" s="5" t="str">
        <f t="shared" si="342"/>
        <v>1ZoneSouth Orange County70106</v>
      </c>
      <c r="B21919" s="9">
        <v>1</v>
      </c>
      <c r="C21919" t="s">
        <v>135</v>
      </c>
      <c r="D21919" t="s">
        <v>153</v>
      </c>
      <c r="E21919" s="9">
        <v>7</v>
      </c>
      <c r="F21919" s="9">
        <v>0</v>
      </c>
      <c r="G21919" s="9">
        <v>10</v>
      </c>
      <c r="H21919" s="9">
        <v>6</v>
      </c>
      <c r="I21919" s="9">
        <v>0.66459941864013672</v>
      </c>
      <c r="J21919" s="9">
        <v>0.66459941864013672</v>
      </c>
      <c r="K21919" s="9">
        <v>0</v>
      </c>
      <c r="L21919" s="9">
        <v>71.919548034667969</v>
      </c>
    </row>
    <row r="21920" spans="1:12" x14ac:dyDescent="0.25">
      <c r="A21920" s="5" t="str">
        <f t="shared" si="342"/>
        <v>1ZoneSouth Orange County70107</v>
      </c>
      <c r="B21920" s="9">
        <v>1</v>
      </c>
      <c r="C21920" t="s">
        <v>135</v>
      </c>
      <c r="D21920" t="s">
        <v>153</v>
      </c>
      <c r="E21920" s="9">
        <v>7</v>
      </c>
      <c r="F21920" s="9">
        <v>0</v>
      </c>
      <c r="G21920" s="9">
        <v>10</v>
      </c>
      <c r="H21920" s="9">
        <v>7</v>
      </c>
      <c r="I21920" s="9">
        <v>0.67802715301513672</v>
      </c>
      <c r="J21920" s="9">
        <v>0.67802715301513672</v>
      </c>
      <c r="K21920" s="9">
        <v>0</v>
      </c>
      <c r="L21920" s="9">
        <v>71.621124267578125</v>
      </c>
    </row>
    <row r="21921" spans="1:12" x14ac:dyDescent="0.25">
      <c r="A21921" s="5" t="str">
        <f t="shared" si="342"/>
        <v>1ZoneSouth Orange County70108</v>
      </c>
      <c r="B21921" s="9">
        <v>1</v>
      </c>
      <c r="C21921" t="s">
        <v>135</v>
      </c>
      <c r="D21921" t="s">
        <v>153</v>
      </c>
      <c r="E21921" s="9">
        <v>7</v>
      </c>
      <c r="F21921" s="9">
        <v>0</v>
      </c>
      <c r="G21921" s="9">
        <v>10</v>
      </c>
      <c r="H21921" s="9">
        <v>8</v>
      </c>
      <c r="I21921" s="9">
        <v>0.70300769805908203</v>
      </c>
      <c r="J21921" s="9">
        <v>0.70300769805908203</v>
      </c>
      <c r="K21921" s="9">
        <v>0</v>
      </c>
      <c r="L21921" s="9">
        <v>71.522705078125</v>
      </c>
    </row>
    <row r="21922" spans="1:12" x14ac:dyDescent="0.25">
      <c r="A21922" s="5" t="str">
        <f t="shared" si="342"/>
        <v>1ZoneSouth Orange County70109</v>
      </c>
      <c r="B21922" s="9">
        <v>1</v>
      </c>
      <c r="C21922" t="s">
        <v>135</v>
      </c>
      <c r="D21922" t="s">
        <v>153</v>
      </c>
      <c r="E21922" s="9">
        <v>7</v>
      </c>
      <c r="F21922" s="9">
        <v>0</v>
      </c>
      <c r="G21922" s="9">
        <v>10</v>
      </c>
      <c r="H21922" s="9">
        <v>9</v>
      </c>
      <c r="I21922" s="9">
        <v>0.64897787570953369</v>
      </c>
      <c r="J21922" s="9">
        <v>0.64897787570953369</v>
      </c>
      <c r="K21922" s="9">
        <v>0</v>
      </c>
      <c r="L21922" s="9">
        <v>72.646842956542969</v>
      </c>
    </row>
    <row r="21923" spans="1:12" x14ac:dyDescent="0.25">
      <c r="A21923" s="5" t="str">
        <f t="shared" si="342"/>
        <v>1ZoneSouth Orange County701010</v>
      </c>
      <c r="B21923" s="9">
        <v>1</v>
      </c>
      <c r="C21923" t="s">
        <v>135</v>
      </c>
      <c r="D21923" t="s">
        <v>153</v>
      </c>
      <c r="E21923" s="9">
        <v>7</v>
      </c>
      <c r="F21923" s="9">
        <v>0</v>
      </c>
      <c r="G21923" s="9">
        <v>10</v>
      </c>
      <c r="H21923" s="9">
        <v>10</v>
      </c>
      <c r="I21923" s="9">
        <v>0.59073245525360107</v>
      </c>
      <c r="J21923" s="9">
        <v>0.59073245525360107</v>
      </c>
      <c r="K21923" s="9">
        <v>0</v>
      </c>
      <c r="L21923" s="9">
        <v>74.835487365722656</v>
      </c>
    </row>
    <row r="21924" spans="1:12" x14ac:dyDescent="0.25">
      <c r="A21924" s="5" t="str">
        <f t="shared" si="342"/>
        <v>1ZoneSouth Orange County701011</v>
      </c>
      <c r="B21924" s="9">
        <v>1</v>
      </c>
      <c r="C21924" t="s">
        <v>135</v>
      </c>
      <c r="D21924" t="s">
        <v>153</v>
      </c>
      <c r="E21924" s="9">
        <v>7</v>
      </c>
      <c r="F21924" s="9">
        <v>0</v>
      </c>
      <c r="G21924" s="9">
        <v>10</v>
      </c>
      <c r="H21924" s="9">
        <v>11</v>
      </c>
      <c r="I21924" s="9">
        <v>0.60052472352981567</v>
      </c>
      <c r="J21924" s="9">
        <v>0.60052472352981567</v>
      </c>
      <c r="K21924" s="9">
        <v>0</v>
      </c>
      <c r="L21924" s="9">
        <v>78.070976257324219</v>
      </c>
    </row>
    <row r="21925" spans="1:12" x14ac:dyDescent="0.25">
      <c r="A21925" s="5" t="str">
        <f t="shared" si="342"/>
        <v>1ZoneSouth Orange County701012</v>
      </c>
      <c r="B21925" s="9">
        <v>1</v>
      </c>
      <c r="C21925" t="s">
        <v>135</v>
      </c>
      <c r="D21925" t="s">
        <v>153</v>
      </c>
      <c r="E21925" s="9">
        <v>7</v>
      </c>
      <c r="F21925" s="9">
        <v>0</v>
      </c>
      <c r="G21925" s="9">
        <v>10</v>
      </c>
      <c r="H21925" s="9">
        <v>12</v>
      </c>
      <c r="I21925" s="9">
        <v>0.67806762456893921</v>
      </c>
      <c r="J21925" s="9">
        <v>0.67806762456893921</v>
      </c>
      <c r="K21925" s="9">
        <v>0</v>
      </c>
      <c r="L21925" s="9">
        <v>81.045257568359375</v>
      </c>
    </row>
    <row r="21926" spans="1:12" x14ac:dyDescent="0.25">
      <c r="A21926" s="5" t="str">
        <f t="shared" si="342"/>
        <v>1ZoneSouth Orange County701013</v>
      </c>
      <c r="B21926" s="9">
        <v>1</v>
      </c>
      <c r="C21926" t="s">
        <v>135</v>
      </c>
      <c r="D21926" t="s">
        <v>153</v>
      </c>
      <c r="E21926" s="9">
        <v>7</v>
      </c>
      <c r="F21926" s="9">
        <v>0</v>
      </c>
      <c r="G21926" s="9">
        <v>10</v>
      </c>
      <c r="H21926" s="9">
        <v>13</v>
      </c>
      <c r="I21926" s="9">
        <v>0.81669467687606812</v>
      </c>
      <c r="J21926" s="9">
        <v>0.81669467687606812</v>
      </c>
      <c r="K21926" s="9">
        <v>0</v>
      </c>
      <c r="L21926" s="9">
        <v>83.04541015625</v>
      </c>
    </row>
    <row r="21927" spans="1:12" x14ac:dyDescent="0.25">
      <c r="A21927" s="5" t="str">
        <f t="shared" si="342"/>
        <v>1ZoneSouth Orange County701014</v>
      </c>
      <c r="B21927" s="9">
        <v>1</v>
      </c>
      <c r="C21927" t="s">
        <v>135</v>
      </c>
      <c r="D21927" t="s">
        <v>153</v>
      </c>
      <c r="E21927" s="9">
        <v>7</v>
      </c>
      <c r="F21927" s="9">
        <v>0</v>
      </c>
      <c r="G21927" s="9">
        <v>10</v>
      </c>
      <c r="H21927" s="9">
        <v>14</v>
      </c>
      <c r="I21927" s="9">
        <v>1.0000247955322266</v>
      </c>
      <c r="J21927" s="9">
        <v>1.0000247955322266</v>
      </c>
      <c r="K21927" s="9">
        <v>0</v>
      </c>
      <c r="L21927" s="9">
        <v>84.000442504882813</v>
      </c>
    </row>
    <row r="21928" spans="1:12" x14ac:dyDescent="0.25">
      <c r="A21928" s="5" t="str">
        <f t="shared" si="342"/>
        <v>1ZoneSouth Orange County701015</v>
      </c>
      <c r="B21928" s="9">
        <v>1</v>
      </c>
      <c r="C21928" t="s">
        <v>135</v>
      </c>
      <c r="D21928" t="s">
        <v>153</v>
      </c>
      <c r="E21928" s="9">
        <v>7</v>
      </c>
      <c r="F21928" s="9">
        <v>0</v>
      </c>
      <c r="G21928" s="9">
        <v>10</v>
      </c>
      <c r="H21928" s="9">
        <v>15</v>
      </c>
      <c r="I21928" s="9">
        <v>1.1858381032943726</v>
      </c>
      <c r="J21928" s="9">
        <v>1.1858381032943726</v>
      </c>
      <c r="K21928" s="9">
        <v>0</v>
      </c>
      <c r="L21928" s="9">
        <v>84.429466247558594</v>
      </c>
    </row>
    <row r="21929" spans="1:12" x14ac:dyDescent="0.25">
      <c r="A21929" s="5" t="str">
        <f t="shared" si="342"/>
        <v>1ZoneSouth Orange County701016</v>
      </c>
      <c r="B21929" s="9">
        <v>1</v>
      </c>
      <c r="C21929" t="s">
        <v>135</v>
      </c>
      <c r="D21929" t="s">
        <v>153</v>
      </c>
      <c r="E21929" s="9">
        <v>7</v>
      </c>
      <c r="F21929" s="9">
        <v>0</v>
      </c>
      <c r="G21929" s="9">
        <v>10</v>
      </c>
      <c r="H21929" s="9">
        <v>16</v>
      </c>
      <c r="I21929" s="9">
        <v>1.4033823013305664</v>
      </c>
      <c r="J21929" s="9">
        <v>1.4033823013305664</v>
      </c>
      <c r="K21929" s="9">
        <v>0</v>
      </c>
      <c r="L21929" s="9">
        <v>83.881195068359375</v>
      </c>
    </row>
    <row r="21930" spans="1:12" x14ac:dyDescent="0.25">
      <c r="A21930" s="5" t="str">
        <f t="shared" si="342"/>
        <v>1ZoneSouth Orange County701017</v>
      </c>
      <c r="B21930" s="9">
        <v>1</v>
      </c>
      <c r="C21930" t="s">
        <v>135</v>
      </c>
      <c r="D21930" t="s">
        <v>153</v>
      </c>
      <c r="E21930" s="9">
        <v>7</v>
      </c>
      <c r="F21930" s="9">
        <v>0</v>
      </c>
      <c r="G21930" s="9">
        <v>10</v>
      </c>
      <c r="H21930" s="9">
        <v>17</v>
      </c>
      <c r="I21930" s="9">
        <v>1.5890593528747559</v>
      </c>
      <c r="J21930" s="9">
        <v>0.95094925165176392</v>
      </c>
      <c r="K21930" s="9">
        <v>1.9908633083105087E-2</v>
      </c>
      <c r="L21930" s="9">
        <v>81.969833374023438</v>
      </c>
    </row>
    <row r="21931" spans="1:12" x14ac:dyDescent="0.25">
      <c r="A21931" s="5" t="str">
        <f t="shared" si="342"/>
        <v>1ZoneSouth Orange County701018</v>
      </c>
      <c r="B21931" s="9">
        <v>1</v>
      </c>
      <c r="C21931" t="s">
        <v>135</v>
      </c>
      <c r="D21931" t="s">
        <v>153</v>
      </c>
      <c r="E21931" s="9">
        <v>7</v>
      </c>
      <c r="F21931" s="9">
        <v>0</v>
      </c>
      <c r="G21931" s="9">
        <v>10</v>
      </c>
      <c r="H21931" s="9">
        <v>18</v>
      </c>
      <c r="I21931" s="9">
        <v>1.7732030153274536</v>
      </c>
      <c r="J21931" s="9">
        <v>1.3579757213592529</v>
      </c>
      <c r="K21931" s="9">
        <v>1.8003642559051514E-2</v>
      </c>
      <c r="L21931" s="9">
        <v>82.416534423828125</v>
      </c>
    </row>
    <row r="21932" spans="1:12" x14ac:dyDescent="0.25">
      <c r="A21932" s="5" t="str">
        <f t="shared" si="342"/>
        <v>1ZoneSouth Orange County701019</v>
      </c>
      <c r="B21932" s="9">
        <v>1</v>
      </c>
      <c r="C21932" t="s">
        <v>135</v>
      </c>
      <c r="D21932" t="s">
        <v>153</v>
      </c>
      <c r="E21932" s="9">
        <v>7</v>
      </c>
      <c r="F21932" s="9">
        <v>0</v>
      </c>
      <c r="G21932" s="9">
        <v>10</v>
      </c>
      <c r="H21932" s="9">
        <v>19</v>
      </c>
      <c r="I21932" s="9">
        <v>1.8587169647216797</v>
      </c>
      <c r="J21932" s="9">
        <v>1.5765328407287598</v>
      </c>
      <c r="K21932" s="9">
        <v>1.3516895473003387E-2</v>
      </c>
      <c r="L21932" s="9">
        <v>81.395553588867188</v>
      </c>
    </row>
    <row r="21933" spans="1:12" x14ac:dyDescent="0.25">
      <c r="A21933" s="5" t="str">
        <f t="shared" si="342"/>
        <v>1ZoneSouth Orange County701020</v>
      </c>
      <c r="B21933" s="9">
        <v>1</v>
      </c>
      <c r="C21933" t="s">
        <v>135</v>
      </c>
      <c r="D21933" t="s">
        <v>153</v>
      </c>
      <c r="E21933" s="9">
        <v>7</v>
      </c>
      <c r="F21933" s="9">
        <v>0</v>
      </c>
      <c r="G21933" s="9">
        <v>10</v>
      </c>
      <c r="H21933" s="9">
        <v>20</v>
      </c>
      <c r="I21933" s="9">
        <v>1.804335355758667</v>
      </c>
      <c r="J21933" s="9">
        <v>1.5956997871398926</v>
      </c>
      <c r="K21933" s="9">
        <v>1.1553630232810974E-2</v>
      </c>
      <c r="L21933" s="9">
        <v>79.05517578125</v>
      </c>
    </row>
    <row r="21934" spans="1:12" x14ac:dyDescent="0.25">
      <c r="A21934" s="5" t="str">
        <f t="shared" si="342"/>
        <v>1ZoneSouth Orange County701021</v>
      </c>
      <c r="B21934" s="9">
        <v>1</v>
      </c>
      <c r="C21934" t="s">
        <v>135</v>
      </c>
      <c r="D21934" t="s">
        <v>153</v>
      </c>
      <c r="E21934" s="9">
        <v>7</v>
      </c>
      <c r="F21934" s="9">
        <v>0</v>
      </c>
      <c r="G21934" s="9">
        <v>10</v>
      </c>
      <c r="H21934" s="9">
        <v>21</v>
      </c>
      <c r="I21934" s="9">
        <v>1.7934514284133911</v>
      </c>
      <c r="J21934" s="9">
        <v>1.6014389991760254</v>
      </c>
      <c r="K21934" s="9">
        <v>1.2751740403473377E-2</v>
      </c>
      <c r="L21934" s="9">
        <v>76.629318237304688</v>
      </c>
    </row>
    <row r="21935" spans="1:12" x14ac:dyDescent="0.25">
      <c r="A21935" s="5" t="str">
        <f t="shared" si="342"/>
        <v>1ZoneSouth Orange County701022</v>
      </c>
      <c r="B21935" s="9">
        <v>1</v>
      </c>
      <c r="C21935" t="s">
        <v>135</v>
      </c>
      <c r="D21935" t="s">
        <v>153</v>
      </c>
      <c r="E21935" s="9">
        <v>7</v>
      </c>
      <c r="F21935" s="9">
        <v>0</v>
      </c>
      <c r="G21935" s="9">
        <v>10</v>
      </c>
      <c r="H21935" s="9">
        <v>22</v>
      </c>
      <c r="I21935" s="9">
        <v>1.7406734228134155</v>
      </c>
      <c r="J21935" s="9">
        <v>2.0287811756134033</v>
      </c>
      <c r="K21935" s="9">
        <v>1.2719531543552876E-2</v>
      </c>
      <c r="L21935" s="9">
        <v>74.024429321289063</v>
      </c>
    </row>
    <row r="21936" spans="1:12" x14ac:dyDescent="0.25">
      <c r="A21936" s="5" t="str">
        <f t="shared" si="342"/>
        <v>1ZoneSouth Orange County701023</v>
      </c>
      <c r="B21936" s="9">
        <v>1</v>
      </c>
      <c r="C21936" t="s">
        <v>135</v>
      </c>
      <c r="D21936" t="s">
        <v>153</v>
      </c>
      <c r="E21936" s="9">
        <v>7</v>
      </c>
      <c r="F21936" s="9">
        <v>0</v>
      </c>
      <c r="G21936" s="9">
        <v>10</v>
      </c>
      <c r="H21936" s="9">
        <v>23</v>
      </c>
      <c r="I21936" s="9">
        <v>1.6450904607772827</v>
      </c>
      <c r="J21936" s="9">
        <v>1.7552235126495361</v>
      </c>
      <c r="K21936" s="9">
        <v>1.2859351001679897E-2</v>
      </c>
      <c r="L21936" s="9">
        <v>73.255035400390625</v>
      </c>
    </row>
    <row r="21937" spans="1:12" x14ac:dyDescent="0.25">
      <c r="A21937" s="5" t="str">
        <f t="shared" si="342"/>
        <v>1ZoneSouth Orange County701024</v>
      </c>
      <c r="B21937" s="9">
        <v>1</v>
      </c>
      <c r="C21937" t="s">
        <v>135</v>
      </c>
      <c r="D21937" t="s">
        <v>153</v>
      </c>
      <c r="E21937" s="9">
        <v>7</v>
      </c>
      <c r="F21937" s="9">
        <v>0</v>
      </c>
      <c r="G21937" s="9">
        <v>10</v>
      </c>
      <c r="H21937" s="9">
        <v>24</v>
      </c>
      <c r="I21937" s="9">
        <v>1.4083006381988525</v>
      </c>
      <c r="J21937" s="9">
        <v>1.4875034093856812</v>
      </c>
      <c r="K21937" s="9">
        <v>1.163832563906908E-2</v>
      </c>
      <c r="L21937" s="9">
        <v>72.871124267578125</v>
      </c>
    </row>
    <row r="21938" spans="1:12" x14ac:dyDescent="0.25">
      <c r="A21938" s="5" t="str">
        <f t="shared" si="342"/>
        <v>1ZoneSouth Orange County7121</v>
      </c>
      <c r="B21938" s="9">
        <v>1</v>
      </c>
      <c r="C21938" t="s">
        <v>135</v>
      </c>
      <c r="D21938" t="s">
        <v>153</v>
      </c>
      <c r="E21938" s="9">
        <v>7</v>
      </c>
      <c r="F21938" s="9">
        <v>1</v>
      </c>
      <c r="G21938" s="9">
        <v>2</v>
      </c>
      <c r="H21938" s="9">
        <v>1</v>
      </c>
      <c r="I21938" s="9">
        <v>1.0166724920272827</v>
      </c>
      <c r="J21938" s="9">
        <v>1.0166724920272827</v>
      </c>
      <c r="K21938" s="9">
        <v>0</v>
      </c>
      <c r="L21938" s="9">
        <v>67.610198974609375</v>
      </c>
    </row>
    <row r="21939" spans="1:12" x14ac:dyDescent="0.25">
      <c r="A21939" s="5" t="str">
        <f t="shared" si="342"/>
        <v>1ZoneSouth Orange County7122</v>
      </c>
      <c r="B21939" s="9">
        <v>1</v>
      </c>
      <c r="C21939" t="s">
        <v>135</v>
      </c>
      <c r="D21939" t="s">
        <v>153</v>
      </c>
      <c r="E21939" s="9">
        <v>7</v>
      </c>
      <c r="F21939" s="9">
        <v>1</v>
      </c>
      <c r="G21939" s="9">
        <v>2</v>
      </c>
      <c r="H21939" s="9">
        <v>2</v>
      </c>
      <c r="I21939" s="9">
        <v>0.85245907306671143</v>
      </c>
      <c r="J21939" s="9">
        <v>0.85245907306671143</v>
      </c>
      <c r="K21939" s="9">
        <v>0</v>
      </c>
      <c r="L21939" s="9">
        <v>66.877647399902344</v>
      </c>
    </row>
    <row r="21940" spans="1:12" x14ac:dyDescent="0.25">
      <c r="A21940" s="5" t="str">
        <f t="shared" si="342"/>
        <v>1ZoneSouth Orange County7123</v>
      </c>
      <c r="B21940" s="9">
        <v>1</v>
      </c>
      <c r="C21940" t="s">
        <v>135</v>
      </c>
      <c r="D21940" t="s">
        <v>153</v>
      </c>
      <c r="E21940" s="9">
        <v>7</v>
      </c>
      <c r="F21940" s="9">
        <v>1</v>
      </c>
      <c r="G21940" s="9">
        <v>2</v>
      </c>
      <c r="H21940" s="9">
        <v>3</v>
      </c>
      <c r="I21940" s="9">
        <v>0.72383701801300049</v>
      </c>
      <c r="J21940" s="9">
        <v>0.72383701801300049</v>
      </c>
      <c r="K21940" s="9">
        <v>0</v>
      </c>
      <c r="L21940" s="9">
        <v>66.116111755371094</v>
      </c>
    </row>
    <row r="21941" spans="1:12" x14ac:dyDescent="0.25">
      <c r="A21941" s="5" t="str">
        <f t="shared" si="342"/>
        <v>1ZoneSouth Orange County7124</v>
      </c>
      <c r="B21941" s="9">
        <v>1</v>
      </c>
      <c r="C21941" t="s">
        <v>135</v>
      </c>
      <c r="D21941" t="s">
        <v>153</v>
      </c>
      <c r="E21941" s="9">
        <v>7</v>
      </c>
      <c r="F21941" s="9">
        <v>1</v>
      </c>
      <c r="G21941" s="9">
        <v>2</v>
      </c>
      <c r="H21941" s="9">
        <v>4</v>
      </c>
      <c r="I21941" s="9">
        <v>0.63943755626678467</v>
      </c>
      <c r="J21941" s="9">
        <v>0.63943755626678467</v>
      </c>
      <c r="K21941" s="9">
        <v>0</v>
      </c>
      <c r="L21941" s="9">
        <v>65.793067932128906</v>
      </c>
    </row>
    <row r="21942" spans="1:12" x14ac:dyDescent="0.25">
      <c r="A21942" s="5" t="str">
        <f t="shared" si="342"/>
        <v>1ZoneSouth Orange County7125</v>
      </c>
      <c r="B21942" s="9">
        <v>1</v>
      </c>
      <c r="C21942" t="s">
        <v>135</v>
      </c>
      <c r="D21942" t="s">
        <v>153</v>
      </c>
      <c r="E21942" s="9">
        <v>7</v>
      </c>
      <c r="F21942" s="9">
        <v>1</v>
      </c>
      <c r="G21942" s="9">
        <v>2</v>
      </c>
      <c r="H21942" s="9">
        <v>5</v>
      </c>
      <c r="I21942" s="9">
        <v>0.58228921890258789</v>
      </c>
      <c r="J21942" s="9">
        <v>0.58228921890258789</v>
      </c>
      <c r="K21942" s="9">
        <v>0</v>
      </c>
      <c r="L21942" s="9">
        <v>65.647567749023438</v>
      </c>
    </row>
    <row r="21943" spans="1:12" x14ac:dyDescent="0.25">
      <c r="A21943" s="5" t="str">
        <f t="shared" si="342"/>
        <v>1ZoneSouth Orange County7126</v>
      </c>
      <c r="B21943" s="9">
        <v>1</v>
      </c>
      <c r="C21943" t="s">
        <v>135</v>
      </c>
      <c r="D21943" t="s">
        <v>153</v>
      </c>
      <c r="E21943" s="9">
        <v>7</v>
      </c>
      <c r="F21943" s="9">
        <v>1</v>
      </c>
      <c r="G21943" s="9">
        <v>2</v>
      </c>
      <c r="H21943" s="9">
        <v>6</v>
      </c>
      <c r="I21943" s="9">
        <v>0.55508154630661011</v>
      </c>
      <c r="J21943" s="9">
        <v>0.55508154630661011</v>
      </c>
      <c r="K21943" s="9">
        <v>0</v>
      </c>
      <c r="L21943" s="9">
        <v>65.619735717773438</v>
      </c>
    </row>
    <row r="21944" spans="1:12" x14ac:dyDescent="0.25">
      <c r="A21944" s="5" t="str">
        <f t="shared" si="342"/>
        <v>1ZoneSouth Orange County7127</v>
      </c>
      <c r="B21944" s="9">
        <v>1</v>
      </c>
      <c r="C21944" t="s">
        <v>135</v>
      </c>
      <c r="D21944" t="s">
        <v>153</v>
      </c>
      <c r="E21944" s="9">
        <v>7</v>
      </c>
      <c r="F21944" s="9">
        <v>1</v>
      </c>
      <c r="G21944" s="9">
        <v>2</v>
      </c>
      <c r="H21944" s="9">
        <v>7</v>
      </c>
      <c r="I21944" s="9">
        <v>0.57132291793823242</v>
      </c>
      <c r="J21944" s="9">
        <v>0.57132291793823242</v>
      </c>
      <c r="K21944" s="9">
        <v>0</v>
      </c>
      <c r="L21944" s="9">
        <v>65.108955383300781</v>
      </c>
    </row>
    <row r="21945" spans="1:12" x14ac:dyDescent="0.25">
      <c r="A21945" s="5" t="str">
        <f t="shared" si="342"/>
        <v>1ZoneSouth Orange County7128</v>
      </c>
      <c r="B21945" s="9">
        <v>1</v>
      </c>
      <c r="C21945" t="s">
        <v>135</v>
      </c>
      <c r="D21945" t="s">
        <v>153</v>
      </c>
      <c r="E21945" s="9">
        <v>7</v>
      </c>
      <c r="F21945" s="9">
        <v>1</v>
      </c>
      <c r="G21945" s="9">
        <v>2</v>
      </c>
      <c r="H21945" s="9">
        <v>8</v>
      </c>
      <c r="I21945" s="9">
        <v>0.58233886957168579</v>
      </c>
      <c r="J21945" s="9">
        <v>0.58233886957168579</v>
      </c>
      <c r="K21945" s="9">
        <v>0</v>
      </c>
      <c r="L21945" s="9">
        <v>65.678108215332031</v>
      </c>
    </row>
    <row r="21946" spans="1:12" x14ac:dyDescent="0.25">
      <c r="A21946" s="5" t="str">
        <f t="shared" si="342"/>
        <v>1ZoneSouth Orange County7129</v>
      </c>
      <c r="B21946" s="9">
        <v>1</v>
      </c>
      <c r="C21946" t="s">
        <v>135</v>
      </c>
      <c r="D21946" t="s">
        <v>153</v>
      </c>
      <c r="E21946" s="9">
        <v>7</v>
      </c>
      <c r="F21946" s="9">
        <v>1</v>
      </c>
      <c r="G21946" s="9">
        <v>2</v>
      </c>
      <c r="H21946" s="9">
        <v>9</v>
      </c>
      <c r="I21946" s="9">
        <v>0.54044950008392334</v>
      </c>
      <c r="J21946" s="9">
        <v>0.54044950008392334</v>
      </c>
      <c r="K21946" s="9">
        <v>0</v>
      </c>
      <c r="L21946" s="9">
        <v>68.42669677734375</v>
      </c>
    </row>
    <row r="21947" spans="1:12" x14ac:dyDescent="0.25">
      <c r="A21947" s="5" t="str">
        <f t="shared" si="342"/>
        <v>1ZoneSouth Orange County71210</v>
      </c>
      <c r="B21947" s="9">
        <v>1</v>
      </c>
      <c r="C21947" t="s">
        <v>135</v>
      </c>
      <c r="D21947" t="s">
        <v>153</v>
      </c>
      <c r="E21947" s="9">
        <v>7</v>
      </c>
      <c r="F21947" s="9">
        <v>1</v>
      </c>
      <c r="G21947" s="9">
        <v>2</v>
      </c>
      <c r="H21947" s="9">
        <v>10</v>
      </c>
      <c r="I21947" s="9">
        <v>0.50491952896118164</v>
      </c>
      <c r="J21947" s="9">
        <v>0.50491952896118164</v>
      </c>
      <c r="K21947" s="9">
        <v>0</v>
      </c>
      <c r="L21947" s="9">
        <v>71.8597412109375</v>
      </c>
    </row>
    <row r="21948" spans="1:12" x14ac:dyDescent="0.25">
      <c r="A21948" s="5" t="str">
        <f t="shared" si="342"/>
        <v>1ZoneSouth Orange County71211</v>
      </c>
      <c r="B21948" s="9">
        <v>1</v>
      </c>
      <c r="C21948" t="s">
        <v>135</v>
      </c>
      <c r="D21948" t="s">
        <v>153</v>
      </c>
      <c r="E21948" s="9">
        <v>7</v>
      </c>
      <c r="F21948" s="9">
        <v>1</v>
      </c>
      <c r="G21948" s="9">
        <v>2</v>
      </c>
      <c r="H21948" s="9">
        <v>11</v>
      </c>
      <c r="I21948" s="9">
        <v>0.46703290939331055</v>
      </c>
      <c r="J21948" s="9">
        <v>0.46703290939331055</v>
      </c>
      <c r="K21948" s="9">
        <v>0</v>
      </c>
      <c r="L21948" s="9">
        <v>75.109870910644531</v>
      </c>
    </row>
    <row r="21949" spans="1:12" x14ac:dyDescent="0.25">
      <c r="A21949" s="5" t="str">
        <f t="shared" si="342"/>
        <v>1ZoneSouth Orange County71212</v>
      </c>
      <c r="B21949" s="9">
        <v>1</v>
      </c>
      <c r="C21949" t="s">
        <v>135</v>
      </c>
      <c r="D21949" t="s">
        <v>153</v>
      </c>
      <c r="E21949" s="9">
        <v>7</v>
      </c>
      <c r="F21949" s="9">
        <v>1</v>
      </c>
      <c r="G21949" s="9">
        <v>2</v>
      </c>
      <c r="H21949" s="9">
        <v>12</v>
      </c>
      <c r="I21949" s="9">
        <v>0.48631495237350464</v>
      </c>
      <c r="J21949" s="9">
        <v>0.48631495237350464</v>
      </c>
      <c r="K21949" s="9">
        <v>0</v>
      </c>
      <c r="L21949" s="9">
        <v>78.102401733398438</v>
      </c>
    </row>
    <row r="21950" spans="1:12" x14ac:dyDescent="0.25">
      <c r="A21950" s="5" t="str">
        <f t="shared" si="342"/>
        <v>1ZoneSouth Orange County71213</v>
      </c>
      <c r="B21950" s="9">
        <v>1</v>
      </c>
      <c r="C21950" t="s">
        <v>135</v>
      </c>
      <c r="D21950" t="s">
        <v>153</v>
      </c>
      <c r="E21950" s="9">
        <v>7</v>
      </c>
      <c r="F21950" s="9">
        <v>1</v>
      </c>
      <c r="G21950" s="9">
        <v>2</v>
      </c>
      <c r="H21950" s="9">
        <v>13</v>
      </c>
      <c r="I21950" s="9">
        <v>0.56997489929199219</v>
      </c>
      <c r="J21950" s="9">
        <v>0.56997489929199219</v>
      </c>
      <c r="K21950" s="9">
        <v>0</v>
      </c>
      <c r="L21950" s="9">
        <v>80.270263671875</v>
      </c>
    </row>
    <row r="21951" spans="1:12" x14ac:dyDescent="0.25">
      <c r="A21951" s="5" t="str">
        <f t="shared" si="342"/>
        <v>1ZoneSouth Orange County71214</v>
      </c>
      <c r="B21951" s="9">
        <v>1</v>
      </c>
      <c r="C21951" t="s">
        <v>135</v>
      </c>
      <c r="D21951" t="s">
        <v>153</v>
      </c>
      <c r="E21951" s="9">
        <v>7</v>
      </c>
      <c r="F21951" s="9">
        <v>1</v>
      </c>
      <c r="G21951" s="9">
        <v>2</v>
      </c>
      <c r="H21951" s="9">
        <v>14</v>
      </c>
      <c r="I21951" s="9">
        <v>0.70382332801818848</v>
      </c>
      <c r="J21951" s="9">
        <v>0.70382332801818848</v>
      </c>
      <c r="K21951" s="9">
        <v>0</v>
      </c>
      <c r="L21951" s="9">
        <v>81.360740661621094</v>
      </c>
    </row>
    <row r="21952" spans="1:12" x14ac:dyDescent="0.25">
      <c r="A21952" s="5" t="str">
        <f t="shared" si="342"/>
        <v>1ZoneSouth Orange County71215</v>
      </c>
      <c r="B21952" s="9">
        <v>1</v>
      </c>
      <c r="C21952" t="s">
        <v>135</v>
      </c>
      <c r="D21952" t="s">
        <v>153</v>
      </c>
      <c r="E21952" s="9">
        <v>7</v>
      </c>
      <c r="F21952" s="9">
        <v>1</v>
      </c>
      <c r="G21952" s="9">
        <v>2</v>
      </c>
      <c r="H21952" s="9">
        <v>15</v>
      </c>
      <c r="I21952" s="9">
        <v>0.85286575555801392</v>
      </c>
      <c r="J21952" s="9">
        <v>0.85286575555801392</v>
      </c>
      <c r="K21952" s="9">
        <v>0</v>
      </c>
      <c r="L21952" s="9">
        <v>82.789764404296875</v>
      </c>
    </row>
    <row r="21953" spans="1:12" x14ac:dyDescent="0.25">
      <c r="A21953" s="5" t="str">
        <f t="shared" si="342"/>
        <v>1ZoneSouth Orange County71216</v>
      </c>
      <c r="B21953" s="9">
        <v>1</v>
      </c>
      <c r="C21953" t="s">
        <v>135</v>
      </c>
      <c r="D21953" t="s">
        <v>153</v>
      </c>
      <c r="E21953" s="9">
        <v>7</v>
      </c>
      <c r="F21953" s="9">
        <v>1</v>
      </c>
      <c r="G21953" s="9">
        <v>2</v>
      </c>
      <c r="H21953" s="9">
        <v>16</v>
      </c>
      <c r="I21953" s="9">
        <v>1.0530816316604614</v>
      </c>
      <c r="J21953" s="9">
        <v>1.0530816316604614</v>
      </c>
      <c r="K21953" s="9">
        <v>0</v>
      </c>
      <c r="L21953" s="9">
        <v>82.775779724121094</v>
      </c>
    </row>
    <row r="21954" spans="1:12" x14ac:dyDescent="0.25">
      <c r="A21954" s="5" t="str">
        <f t="shared" si="342"/>
        <v>1ZoneSouth Orange County71217</v>
      </c>
      <c r="B21954" s="9">
        <v>1</v>
      </c>
      <c r="C21954" t="s">
        <v>135</v>
      </c>
      <c r="D21954" t="s">
        <v>153</v>
      </c>
      <c r="E21954" s="9">
        <v>7</v>
      </c>
      <c r="F21954" s="9">
        <v>1</v>
      </c>
      <c r="G21954" s="9">
        <v>2</v>
      </c>
      <c r="H21954" s="9">
        <v>17</v>
      </c>
      <c r="I21954" s="9">
        <v>1.2357398271560669</v>
      </c>
      <c r="J21954" s="9">
        <v>0.54556238651275635</v>
      </c>
      <c r="K21954" s="9">
        <v>2.0069878548383713E-2</v>
      </c>
      <c r="L21954" s="9">
        <v>84.224143981933594</v>
      </c>
    </row>
    <row r="21955" spans="1:12" x14ac:dyDescent="0.25">
      <c r="A21955" s="5" t="str">
        <f t="shared" ref="A21955:A22018" si="343">B21955&amp;C21955&amp;D21955&amp;E21955&amp;F21955&amp;G21955&amp;H21955</f>
        <v>1ZoneSouth Orange County71218</v>
      </c>
      <c r="B21955" s="9">
        <v>1</v>
      </c>
      <c r="C21955" t="s">
        <v>135</v>
      </c>
      <c r="D21955" t="s">
        <v>153</v>
      </c>
      <c r="E21955" s="9">
        <v>7</v>
      </c>
      <c r="F21955" s="9">
        <v>1</v>
      </c>
      <c r="G21955" s="9">
        <v>2</v>
      </c>
      <c r="H21955" s="9">
        <v>18</v>
      </c>
      <c r="I21955" s="9">
        <v>1.4287281036376953</v>
      </c>
      <c r="J21955" s="9">
        <v>0.9954456090927124</v>
      </c>
      <c r="K21955" s="9">
        <v>1.7775671556591988E-2</v>
      </c>
      <c r="L21955" s="9">
        <v>83.534980773925781</v>
      </c>
    </row>
    <row r="21956" spans="1:12" x14ac:dyDescent="0.25">
      <c r="A21956" s="5" t="str">
        <f t="shared" si="343"/>
        <v>1ZoneSouth Orange County71219</v>
      </c>
      <c r="B21956" s="9">
        <v>1</v>
      </c>
      <c r="C21956" t="s">
        <v>135</v>
      </c>
      <c r="D21956" t="s">
        <v>153</v>
      </c>
      <c r="E21956" s="9">
        <v>7</v>
      </c>
      <c r="F21956" s="9">
        <v>1</v>
      </c>
      <c r="G21956" s="9">
        <v>2</v>
      </c>
      <c r="H21956" s="9">
        <v>19</v>
      </c>
      <c r="I21956" s="9">
        <v>1.5503926277160645</v>
      </c>
      <c r="J21956" s="9">
        <v>1.276871919631958</v>
      </c>
      <c r="K21956" s="9">
        <v>1.3910225592553616E-2</v>
      </c>
      <c r="L21956" s="9">
        <v>80.714469909667969</v>
      </c>
    </row>
    <row r="21957" spans="1:12" x14ac:dyDescent="0.25">
      <c r="A21957" s="5" t="str">
        <f t="shared" si="343"/>
        <v>1ZoneSouth Orange County71220</v>
      </c>
      <c r="B21957" s="9">
        <v>1</v>
      </c>
      <c r="C21957" t="s">
        <v>135</v>
      </c>
      <c r="D21957" t="s">
        <v>153</v>
      </c>
      <c r="E21957" s="9">
        <v>7</v>
      </c>
      <c r="F21957" s="9">
        <v>1</v>
      </c>
      <c r="G21957" s="9">
        <v>2</v>
      </c>
      <c r="H21957" s="9">
        <v>20</v>
      </c>
      <c r="I21957" s="9">
        <v>1.5497174263000488</v>
      </c>
      <c r="J21957" s="9">
        <v>1.3439770936965942</v>
      </c>
      <c r="K21957" s="9">
        <v>1.1529880575835705E-2</v>
      </c>
      <c r="L21957" s="9">
        <v>78.632675170898438</v>
      </c>
    </row>
    <row r="21958" spans="1:12" x14ac:dyDescent="0.25">
      <c r="A21958" s="5" t="str">
        <f t="shared" si="343"/>
        <v>1ZoneSouth Orange County71221</v>
      </c>
      <c r="B21958" s="9">
        <v>1</v>
      </c>
      <c r="C21958" t="s">
        <v>135</v>
      </c>
      <c r="D21958" t="s">
        <v>153</v>
      </c>
      <c r="E21958" s="9">
        <v>7</v>
      </c>
      <c r="F21958" s="9">
        <v>1</v>
      </c>
      <c r="G21958" s="9">
        <v>2</v>
      </c>
      <c r="H21958" s="9">
        <v>21</v>
      </c>
      <c r="I21958" s="9">
        <v>1.5409647226333618</v>
      </c>
      <c r="J21958" s="9">
        <v>1.3506320714950562</v>
      </c>
      <c r="K21958" s="9">
        <v>1.3034431263804436E-2</v>
      </c>
      <c r="L21958" s="9">
        <v>76.384201049804688</v>
      </c>
    </row>
    <row r="21959" spans="1:12" x14ac:dyDescent="0.25">
      <c r="A21959" s="5" t="str">
        <f t="shared" si="343"/>
        <v>1ZoneSouth Orange County71222</v>
      </c>
      <c r="B21959" s="9">
        <v>1</v>
      </c>
      <c r="C21959" t="s">
        <v>135</v>
      </c>
      <c r="D21959" t="s">
        <v>153</v>
      </c>
      <c r="E21959" s="9">
        <v>7</v>
      </c>
      <c r="F21959" s="9">
        <v>1</v>
      </c>
      <c r="G21959" s="9">
        <v>2</v>
      </c>
      <c r="H21959" s="9">
        <v>22</v>
      </c>
      <c r="I21959" s="9">
        <v>1.4900083541870117</v>
      </c>
      <c r="J21959" s="9">
        <v>1.7629748582839966</v>
      </c>
      <c r="K21959" s="9">
        <v>1.3537709601223469E-2</v>
      </c>
      <c r="L21959" s="9">
        <v>73.067573547363281</v>
      </c>
    </row>
    <row r="21960" spans="1:12" x14ac:dyDescent="0.25">
      <c r="A21960" s="5" t="str">
        <f t="shared" si="343"/>
        <v>1ZoneSouth Orange County71223</v>
      </c>
      <c r="B21960" s="9">
        <v>1</v>
      </c>
      <c r="C21960" t="s">
        <v>135</v>
      </c>
      <c r="D21960" t="s">
        <v>153</v>
      </c>
      <c r="E21960" s="9">
        <v>7</v>
      </c>
      <c r="F21960" s="9">
        <v>1</v>
      </c>
      <c r="G21960" s="9">
        <v>2</v>
      </c>
      <c r="H21960" s="9">
        <v>23</v>
      </c>
      <c r="I21960" s="9">
        <v>1.4331673383712769</v>
      </c>
      <c r="J21960" s="9">
        <v>1.5143659114837646</v>
      </c>
      <c r="K21960" s="9">
        <v>1.509869284927845E-2</v>
      </c>
      <c r="L21960" s="9">
        <v>70.785835266113281</v>
      </c>
    </row>
    <row r="21961" spans="1:12" x14ac:dyDescent="0.25">
      <c r="A21961" s="5" t="str">
        <f t="shared" si="343"/>
        <v>1ZoneSouth Orange County71224</v>
      </c>
      <c r="B21961" s="9">
        <v>1</v>
      </c>
      <c r="C21961" t="s">
        <v>135</v>
      </c>
      <c r="D21961" t="s">
        <v>153</v>
      </c>
      <c r="E21961" s="9">
        <v>7</v>
      </c>
      <c r="F21961" s="9">
        <v>1</v>
      </c>
      <c r="G21961" s="9">
        <v>2</v>
      </c>
      <c r="H21961" s="9">
        <v>24</v>
      </c>
      <c r="I21961" s="9">
        <v>1.2292563915252686</v>
      </c>
      <c r="J21961" s="9">
        <v>1.2815670967102051</v>
      </c>
      <c r="K21961" s="9">
        <v>1.401827484369278E-2</v>
      </c>
      <c r="L21961" s="9">
        <v>69.646430969238281</v>
      </c>
    </row>
    <row r="21962" spans="1:12" x14ac:dyDescent="0.25">
      <c r="A21962" s="5" t="str">
        <f t="shared" si="343"/>
        <v>1ZoneSouth Orange County71101</v>
      </c>
      <c r="B21962" s="9">
        <v>1</v>
      </c>
      <c r="C21962" t="s">
        <v>135</v>
      </c>
      <c r="D21962" t="s">
        <v>153</v>
      </c>
      <c r="E21962" s="9">
        <v>7</v>
      </c>
      <c r="F21962" s="9">
        <v>1</v>
      </c>
      <c r="G21962" s="9">
        <v>10</v>
      </c>
      <c r="H21962" s="9">
        <v>1</v>
      </c>
      <c r="I21962" s="9">
        <v>1.2946890592575073</v>
      </c>
      <c r="J21962" s="9">
        <v>1.2946890592575073</v>
      </c>
      <c r="K21962" s="9">
        <v>0</v>
      </c>
      <c r="L21962" s="9">
        <v>73.047134399414063</v>
      </c>
    </row>
    <row r="21963" spans="1:12" x14ac:dyDescent="0.25">
      <c r="A21963" s="5" t="str">
        <f t="shared" si="343"/>
        <v>1ZoneSouth Orange County71102</v>
      </c>
      <c r="B21963" s="9">
        <v>1</v>
      </c>
      <c r="C21963" t="s">
        <v>135</v>
      </c>
      <c r="D21963" t="s">
        <v>153</v>
      </c>
      <c r="E21963" s="9">
        <v>7</v>
      </c>
      <c r="F21963" s="9">
        <v>1</v>
      </c>
      <c r="G21963" s="9">
        <v>10</v>
      </c>
      <c r="H21963" s="9">
        <v>2</v>
      </c>
      <c r="I21963" s="9">
        <v>1.0449941158294678</v>
      </c>
      <c r="J21963" s="9">
        <v>1.0449941158294678</v>
      </c>
      <c r="K21963" s="9">
        <v>0</v>
      </c>
      <c r="L21963" s="9">
        <v>71.138809204101563</v>
      </c>
    </row>
    <row r="21964" spans="1:12" x14ac:dyDescent="0.25">
      <c r="A21964" s="5" t="str">
        <f t="shared" si="343"/>
        <v>1ZoneSouth Orange County71103</v>
      </c>
      <c r="B21964" s="9">
        <v>1</v>
      </c>
      <c r="C21964" t="s">
        <v>135</v>
      </c>
      <c r="D21964" t="s">
        <v>153</v>
      </c>
      <c r="E21964" s="9">
        <v>7</v>
      </c>
      <c r="F21964" s="9">
        <v>1</v>
      </c>
      <c r="G21964" s="9">
        <v>10</v>
      </c>
      <c r="H21964" s="9">
        <v>3</v>
      </c>
      <c r="I21964" s="9">
        <v>0.86805176734924316</v>
      </c>
      <c r="J21964" s="9">
        <v>0.86805176734924316</v>
      </c>
      <c r="K21964" s="9">
        <v>0</v>
      </c>
      <c r="L21964" s="9">
        <v>70.248313903808594</v>
      </c>
    </row>
    <row r="21965" spans="1:12" x14ac:dyDescent="0.25">
      <c r="A21965" s="5" t="str">
        <f t="shared" si="343"/>
        <v>1ZoneSouth Orange County71104</v>
      </c>
      <c r="B21965" s="9">
        <v>1</v>
      </c>
      <c r="C21965" t="s">
        <v>135</v>
      </c>
      <c r="D21965" t="s">
        <v>153</v>
      </c>
      <c r="E21965" s="9">
        <v>7</v>
      </c>
      <c r="F21965" s="9">
        <v>1</v>
      </c>
      <c r="G21965" s="9">
        <v>10</v>
      </c>
      <c r="H21965" s="9">
        <v>4</v>
      </c>
      <c r="I21965" s="9">
        <v>0.75842738151550293</v>
      </c>
      <c r="J21965" s="9">
        <v>0.75842738151550293</v>
      </c>
      <c r="K21965" s="9">
        <v>0</v>
      </c>
      <c r="L21965" s="9">
        <v>69.815742492675781</v>
      </c>
    </row>
    <row r="21966" spans="1:12" x14ac:dyDescent="0.25">
      <c r="A21966" s="5" t="str">
        <f t="shared" si="343"/>
        <v>1ZoneSouth Orange County71105</v>
      </c>
      <c r="B21966" s="9">
        <v>1</v>
      </c>
      <c r="C21966" t="s">
        <v>135</v>
      </c>
      <c r="D21966" t="s">
        <v>153</v>
      </c>
      <c r="E21966" s="9">
        <v>7</v>
      </c>
      <c r="F21966" s="9">
        <v>1</v>
      </c>
      <c r="G21966" s="9">
        <v>10</v>
      </c>
      <c r="H21966" s="9">
        <v>5</v>
      </c>
      <c r="I21966" s="9">
        <v>0.68037694692611694</v>
      </c>
      <c r="J21966" s="9">
        <v>0.68037694692611694</v>
      </c>
      <c r="K21966" s="9">
        <v>0</v>
      </c>
      <c r="L21966" s="9">
        <v>69.767707824707031</v>
      </c>
    </row>
    <row r="21967" spans="1:12" x14ac:dyDescent="0.25">
      <c r="A21967" s="5" t="str">
        <f t="shared" si="343"/>
        <v>1ZoneSouth Orange County71106</v>
      </c>
      <c r="B21967" s="9">
        <v>1</v>
      </c>
      <c r="C21967" t="s">
        <v>135</v>
      </c>
      <c r="D21967" t="s">
        <v>153</v>
      </c>
      <c r="E21967" s="9">
        <v>7</v>
      </c>
      <c r="F21967" s="9">
        <v>1</v>
      </c>
      <c r="G21967" s="9">
        <v>10</v>
      </c>
      <c r="H21967" s="9">
        <v>6</v>
      </c>
      <c r="I21967" s="9">
        <v>0.63991165161132813</v>
      </c>
      <c r="J21967" s="9">
        <v>0.63991165161132813</v>
      </c>
      <c r="K21967" s="9">
        <v>0</v>
      </c>
      <c r="L21967" s="9">
        <v>69.699638366699219</v>
      </c>
    </row>
    <row r="21968" spans="1:12" x14ac:dyDescent="0.25">
      <c r="A21968" s="5" t="str">
        <f t="shared" si="343"/>
        <v>1ZoneSouth Orange County71107</v>
      </c>
      <c r="B21968" s="9">
        <v>1</v>
      </c>
      <c r="C21968" t="s">
        <v>135</v>
      </c>
      <c r="D21968" t="s">
        <v>153</v>
      </c>
      <c r="E21968" s="9">
        <v>7</v>
      </c>
      <c r="F21968" s="9">
        <v>1</v>
      </c>
      <c r="G21968" s="9">
        <v>10</v>
      </c>
      <c r="H21968" s="9">
        <v>7</v>
      </c>
      <c r="I21968" s="9">
        <v>0.63582915067672729</v>
      </c>
      <c r="J21968" s="9">
        <v>0.63582915067672729</v>
      </c>
      <c r="K21968" s="9">
        <v>0</v>
      </c>
      <c r="L21968" s="9">
        <v>69.34332275390625</v>
      </c>
    </row>
    <row r="21969" spans="1:12" x14ac:dyDescent="0.25">
      <c r="A21969" s="5" t="str">
        <f t="shared" si="343"/>
        <v>1ZoneSouth Orange County71108</v>
      </c>
      <c r="B21969" s="9">
        <v>1</v>
      </c>
      <c r="C21969" t="s">
        <v>135</v>
      </c>
      <c r="D21969" t="s">
        <v>153</v>
      </c>
      <c r="E21969" s="9">
        <v>7</v>
      </c>
      <c r="F21969" s="9">
        <v>1</v>
      </c>
      <c r="G21969" s="9">
        <v>10</v>
      </c>
      <c r="H21969" s="9">
        <v>8</v>
      </c>
      <c r="I21969" s="9">
        <v>0.64788126945495605</v>
      </c>
      <c r="J21969" s="9">
        <v>0.64788126945495605</v>
      </c>
      <c r="K21969" s="9">
        <v>0</v>
      </c>
      <c r="L21969" s="9">
        <v>69.558250427246094</v>
      </c>
    </row>
    <row r="21970" spans="1:12" x14ac:dyDescent="0.25">
      <c r="A21970" s="5" t="str">
        <f t="shared" si="343"/>
        <v>1ZoneSouth Orange County71109</v>
      </c>
      <c r="B21970" s="9">
        <v>1</v>
      </c>
      <c r="C21970" t="s">
        <v>135</v>
      </c>
      <c r="D21970" t="s">
        <v>153</v>
      </c>
      <c r="E21970" s="9">
        <v>7</v>
      </c>
      <c r="F21970" s="9">
        <v>1</v>
      </c>
      <c r="G21970" s="9">
        <v>10</v>
      </c>
      <c r="H21970" s="9">
        <v>9</v>
      </c>
      <c r="I21970" s="9">
        <v>0.59578919410705566</v>
      </c>
      <c r="J21970" s="9">
        <v>0.59578919410705566</v>
      </c>
      <c r="K21970" s="9">
        <v>0</v>
      </c>
      <c r="L21970" s="9">
        <v>71.82427978515625</v>
      </c>
    </row>
    <row r="21971" spans="1:12" x14ac:dyDescent="0.25">
      <c r="A21971" s="5" t="str">
        <f t="shared" si="343"/>
        <v>1ZoneSouth Orange County711010</v>
      </c>
      <c r="B21971" s="9">
        <v>1</v>
      </c>
      <c r="C21971" t="s">
        <v>135</v>
      </c>
      <c r="D21971" t="s">
        <v>153</v>
      </c>
      <c r="E21971" s="9">
        <v>7</v>
      </c>
      <c r="F21971" s="9">
        <v>1</v>
      </c>
      <c r="G21971" s="9">
        <v>10</v>
      </c>
      <c r="H21971" s="9">
        <v>10</v>
      </c>
      <c r="I21971" s="9">
        <v>0.62947487831115723</v>
      </c>
      <c r="J21971" s="9">
        <v>0.62947487831115723</v>
      </c>
      <c r="K21971" s="9">
        <v>0</v>
      </c>
      <c r="L21971" s="9">
        <v>75.590370178222656</v>
      </c>
    </row>
    <row r="21972" spans="1:12" x14ac:dyDescent="0.25">
      <c r="A21972" s="5" t="str">
        <f t="shared" si="343"/>
        <v>1ZoneSouth Orange County711011</v>
      </c>
      <c r="B21972" s="9">
        <v>1</v>
      </c>
      <c r="C21972" t="s">
        <v>135</v>
      </c>
      <c r="D21972" t="s">
        <v>153</v>
      </c>
      <c r="E21972" s="9">
        <v>7</v>
      </c>
      <c r="F21972" s="9">
        <v>1</v>
      </c>
      <c r="G21972" s="9">
        <v>10</v>
      </c>
      <c r="H21972" s="9">
        <v>11</v>
      </c>
      <c r="I21972" s="9">
        <v>0.85105335712432861</v>
      </c>
      <c r="J21972" s="9">
        <v>0.85105335712432861</v>
      </c>
      <c r="K21972" s="9">
        <v>0</v>
      </c>
      <c r="L21972" s="9">
        <v>81.214508056640625</v>
      </c>
    </row>
    <row r="21973" spans="1:12" x14ac:dyDescent="0.25">
      <c r="A21973" s="5" t="str">
        <f t="shared" si="343"/>
        <v>1ZoneSouth Orange County711012</v>
      </c>
      <c r="B21973" s="9">
        <v>1</v>
      </c>
      <c r="C21973" t="s">
        <v>135</v>
      </c>
      <c r="D21973" t="s">
        <v>153</v>
      </c>
      <c r="E21973" s="9">
        <v>7</v>
      </c>
      <c r="F21973" s="9">
        <v>1</v>
      </c>
      <c r="G21973" s="9">
        <v>10</v>
      </c>
      <c r="H21973" s="9">
        <v>12</v>
      </c>
      <c r="I21973" s="9">
        <v>1.0562213659286499</v>
      </c>
      <c r="J21973" s="9">
        <v>1.0562213659286499</v>
      </c>
      <c r="K21973" s="9">
        <v>0</v>
      </c>
      <c r="L21973" s="9">
        <v>85.185638427734375</v>
      </c>
    </row>
    <row r="21974" spans="1:12" x14ac:dyDescent="0.25">
      <c r="A21974" s="5" t="str">
        <f t="shared" si="343"/>
        <v>1ZoneSouth Orange County711013</v>
      </c>
      <c r="B21974" s="9">
        <v>1</v>
      </c>
      <c r="C21974" t="s">
        <v>135</v>
      </c>
      <c r="D21974" t="s">
        <v>153</v>
      </c>
      <c r="E21974" s="9">
        <v>7</v>
      </c>
      <c r="F21974" s="9">
        <v>1</v>
      </c>
      <c r="G21974" s="9">
        <v>10</v>
      </c>
      <c r="H21974" s="9">
        <v>13</v>
      </c>
      <c r="I21974" s="9">
        <v>1.2843285799026489</v>
      </c>
      <c r="J21974" s="9">
        <v>1.2843285799026489</v>
      </c>
      <c r="K21974" s="9">
        <v>0</v>
      </c>
      <c r="L21974" s="9">
        <v>88.455177307128906</v>
      </c>
    </row>
    <row r="21975" spans="1:12" x14ac:dyDescent="0.25">
      <c r="A21975" s="5" t="str">
        <f t="shared" si="343"/>
        <v>1ZoneSouth Orange County711014</v>
      </c>
      <c r="B21975" s="9">
        <v>1</v>
      </c>
      <c r="C21975" t="s">
        <v>135</v>
      </c>
      <c r="D21975" t="s">
        <v>153</v>
      </c>
      <c r="E21975" s="9">
        <v>7</v>
      </c>
      <c r="F21975" s="9">
        <v>1</v>
      </c>
      <c r="G21975" s="9">
        <v>10</v>
      </c>
      <c r="H21975" s="9">
        <v>14</v>
      </c>
      <c r="I21975" s="9">
        <v>1.54046630859375</v>
      </c>
      <c r="J21975" s="9">
        <v>1.54046630859375</v>
      </c>
      <c r="K21975" s="9">
        <v>0</v>
      </c>
      <c r="L21975" s="9">
        <v>91.902168273925781</v>
      </c>
    </row>
    <row r="21976" spans="1:12" x14ac:dyDescent="0.25">
      <c r="A21976" s="5" t="str">
        <f t="shared" si="343"/>
        <v>1ZoneSouth Orange County711015</v>
      </c>
      <c r="B21976" s="9">
        <v>1</v>
      </c>
      <c r="C21976" t="s">
        <v>135</v>
      </c>
      <c r="D21976" t="s">
        <v>153</v>
      </c>
      <c r="E21976" s="9">
        <v>7</v>
      </c>
      <c r="F21976" s="9">
        <v>1</v>
      </c>
      <c r="G21976" s="9">
        <v>10</v>
      </c>
      <c r="H21976" s="9">
        <v>15</v>
      </c>
      <c r="I21976" s="9">
        <v>1.7665251493453979</v>
      </c>
      <c r="J21976" s="9">
        <v>1.7665251493453979</v>
      </c>
      <c r="K21976" s="9">
        <v>0</v>
      </c>
      <c r="L21976" s="9">
        <v>96.407051086425781</v>
      </c>
    </row>
    <row r="21977" spans="1:12" x14ac:dyDescent="0.25">
      <c r="A21977" s="5" t="str">
        <f t="shared" si="343"/>
        <v>1ZoneSouth Orange County711016</v>
      </c>
      <c r="B21977" s="9">
        <v>1</v>
      </c>
      <c r="C21977" t="s">
        <v>135</v>
      </c>
      <c r="D21977" t="s">
        <v>153</v>
      </c>
      <c r="E21977" s="9">
        <v>7</v>
      </c>
      <c r="F21977" s="9">
        <v>1</v>
      </c>
      <c r="G21977" s="9">
        <v>10</v>
      </c>
      <c r="H21977" s="9">
        <v>16</v>
      </c>
      <c r="I21977" s="9">
        <v>2.0246179103851318</v>
      </c>
      <c r="J21977" s="9">
        <v>2.0246179103851318</v>
      </c>
      <c r="K21977" s="9">
        <v>0</v>
      </c>
      <c r="L21977" s="9">
        <v>99.03118896484375</v>
      </c>
    </row>
    <row r="21978" spans="1:12" x14ac:dyDescent="0.25">
      <c r="A21978" s="5" t="str">
        <f t="shared" si="343"/>
        <v>1ZoneSouth Orange County711017</v>
      </c>
      <c r="B21978" s="9">
        <v>1</v>
      </c>
      <c r="C21978" t="s">
        <v>135</v>
      </c>
      <c r="D21978" t="s">
        <v>153</v>
      </c>
      <c r="E21978" s="9">
        <v>7</v>
      </c>
      <c r="F21978" s="9">
        <v>1</v>
      </c>
      <c r="G21978" s="9">
        <v>10</v>
      </c>
      <c r="H21978" s="9">
        <v>17</v>
      </c>
      <c r="I21978" s="9">
        <v>2.2365198135375977</v>
      </c>
      <c r="J21978" s="9">
        <v>1.1792426109313965</v>
      </c>
      <c r="K21978" s="9">
        <v>5.4238364100456238E-2</v>
      </c>
      <c r="L21978" s="9">
        <v>100.11811065673828</v>
      </c>
    </row>
    <row r="21979" spans="1:12" x14ac:dyDescent="0.25">
      <c r="A21979" s="5" t="str">
        <f t="shared" si="343"/>
        <v>1ZoneSouth Orange County711018</v>
      </c>
      <c r="B21979" s="9">
        <v>1</v>
      </c>
      <c r="C21979" t="s">
        <v>135</v>
      </c>
      <c r="D21979" t="s">
        <v>153</v>
      </c>
      <c r="E21979" s="9">
        <v>7</v>
      </c>
      <c r="F21979" s="9">
        <v>1</v>
      </c>
      <c r="G21979" s="9">
        <v>10</v>
      </c>
      <c r="H21979" s="9">
        <v>18</v>
      </c>
      <c r="I21979" s="9">
        <v>2.4196372032165527</v>
      </c>
      <c r="J21979" s="9">
        <v>1.7227945327758789</v>
      </c>
      <c r="K21979" s="9">
        <v>3.9794027805328369E-2</v>
      </c>
      <c r="L21979" s="9">
        <v>99.861503601074219</v>
      </c>
    </row>
    <row r="21980" spans="1:12" x14ac:dyDescent="0.25">
      <c r="A21980" s="5" t="str">
        <f t="shared" si="343"/>
        <v>1ZoneSouth Orange County711019</v>
      </c>
      <c r="B21980" s="9">
        <v>1</v>
      </c>
      <c r="C21980" t="s">
        <v>135</v>
      </c>
      <c r="D21980" t="s">
        <v>153</v>
      </c>
      <c r="E21980" s="9">
        <v>7</v>
      </c>
      <c r="F21980" s="9">
        <v>1</v>
      </c>
      <c r="G21980" s="9">
        <v>10</v>
      </c>
      <c r="H21980" s="9">
        <v>19</v>
      </c>
      <c r="I21980" s="9">
        <v>2.5578672885894775</v>
      </c>
      <c r="J21980" s="9">
        <v>2.0517501831054688</v>
      </c>
      <c r="K21980" s="9">
        <v>2.7038412168622017E-2</v>
      </c>
      <c r="L21980" s="9">
        <v>99.000297546386719</v>
      </c>
    </row>
    <row r="21981" spans="1:12" x14ac:dyDescent="0.25">
      <c r="A21981" s="5" t="str">
        <f t="shared" si="343"/>
        <v>1ZoneSouth Orange County711020</v>
      </c>
      <c r="B21981" s="9">
        <v>1</v>
      </c>
      <c r="C21981" t="s">
        <v>135</v>
      </c>
      <c r="D21981" t="s">
        <v>153</v>
      </c>
      <c r="E21981" s="9">
        <v>7</v>
      </c>
      <c r="F21981" s="9">
        <v>1</v>
      </c>
      <c r="G21981" s="9">
        <v>10</v>
      </c>
      <c r="H21981" s="9">
        <v>20</v>
      </c>
      <c r="I21981" s="9">
        <v>2.4984331130981445</v>
      </c>
      <c r="J21981" s="9">
        <v>2.169856071472168</v>
      </c>
      <c r="K21981" s="9">
        <v>4.7323282808065414E-2</v>
      </c>
      <c r="L21981" s="9">
        <v>96.558486938476563</v>
      </c>
    </row>
    <row r="21982" spans="1:12" x14ac:dyDescent="0.25">
      <c r="A21982" s="5" t="str">
        <f t="shared" si="343"/>
        <v>1ZoneSouth Orange County711021</v>
      </c>
      <c r="B21982" s="9">
        <v>1</v>
      </c>
      <c r="C21982" t="s">
        <v>135</v>
      </c>
      <c r="D21982" t="s">
        <v>153</v>
      </c>
      <c r="E21982" s="9">
        <v>7</v>
      </c>
      <c r="F21982" s="9">
        <v>1</v>
      </c>
      <c r="G21982" s="9">
        <v>10</v>
      </c>
      <c r="H21982" s="9">
        <v>21</v>
      </c>
      <c r="I21982" s="9">
        <v>2.400111198425293</v>
      </c>
      <c r="J21982" s="9">
        <v>2.0895042419433594</v>
      </c>
      <c r="K21982" s="9">
        <v>4.0802627801895142E-2</v>
      </c>
      <c r="L21982" s="9">
        <v>93.936073303222656</v>
      </c>
    </row>
    <row r="21983" spans="1:12" x14ac:dyDescent="0.25">
      <c r="A21983" s="5" t="str">
        <f t="shared" si="343"/>
        <v>1ZoneSouth Orange County711022</v>
      </c>
      <c r="B21983" s="9">
        <v>1</v>
      </c>
      <c r="C21983" t="s">
        <v>135</v>
      </c>
      <c r="D21983" t="s">
        <v>153</v>
      </c>
      <c r="E21983" s="9">
        <v>7</v>
      </c>
      <c r="F21983" s="9">
        <v>1</v>
      </c>
      <c r="G21983" s="9">
        <v>10</v>
      </c>
      <c r="H21983" s="9">
        <v>22</v>
      </c>
      <c r="I21983" s="9">
        <v>2.2372555732727051</v>
      </c>
      <c r="J21983" s="9">
        <v>2.7388176918029785</v>
      </c>
      <c r="K21983" s="9">
        <v>3.8349002599716187E-2</v>
      </c>
      <c r="L21983" s="9">
        <v>87.513816833496094</v>
      </c>
    </row>
    <row r="21984" spans="1:12" x14ac:dyDescent="0.25">
      <c r="A21984" s="5" t="str">
        <f t="shared" si="343"/>
        <v>1ZoneSouth Orange County711023</v>
      </c>
      <c r="B21984" s="9">
        <v>1</v>
      </c>
      <c r="C21984" t="s">
        <v>135</v>
      </c>
      <c r="D21984" t="s">
        <v>153</v>
      </c>
      <c r="E21984" s="9">
        <v>7</v>
      </c>
      <c r="F21984" s="9">
        <v>1</v>
      </c>
      <c r="G21984" s="9">
        <v>10</v>
      </c>
      <c r="H21984" s="9">
        <v>23</v>
      </c>
      <c r="I21984" s="9">
        <v>2.0623159408569336</v>
      </c>
      <c r="J21984" s="9">
        <v>2.2666690349578857</v>
      </c>
      <c r="K21984" s="9">
        <v>2.718065120279789E-2</v>
      </c>
      <c r="L21984" s="9">
        <v>81.295555114746094</v>
      </c>
    </row>
    <row r="21985" spans="1:12" x14ac:dyDescent="0.25">
      <c r="A21985" s="5" t="str">
        <f t="shared" si="343"/>
        <v>1ZoneSouth Orange County711024</v>
      </c>
      <c r="B21985" s="9">
        <v>1</v>
      </c>
      <c r="C21985" t="s">
        <v>135</v>
      </c>
      <c r="D21985" t="s">
        <v>153</v>
      </c>
      <c r="E21985" s="9">
        <v>7</v>
      </c>
      <c r="F21985" s="9">
        <v>1</v>
      </c>
      <c r="G21985" s="9">
        <v>10</v>
      </c>
      <c r="H21985" s="9">
        <v>24</v>
      </c>
      <c r="I21985" s="9">
        <v>1.7464585304260254</v>
      </c>
      <c r="J21985" s="9">
        <v>1.8750677108764648</v>
      </c>
      <c r="K21985" s="9">
        <v>2.1189671009778976E-2</v>
      </c>
      <c r="L21985" s="9">
        <v>78.795555114746094</v>
      </c>
    </row>
    <row r="21986" spans="1:12" x14ac:dyDescent="0.25">
      <c r="A21986" s="5" t="str">
        <f t="shared" si="343"/>
        <v>1ZoneSouth Orange County8021</v>
      </c>
      <c r="B21986" s="9">
        <v>1</v>
      </c>
      <c r="C21986" t="s">
        <v>135</v>
      </c>
      <c r="D21986" t="s">
        <v>153</v>
      </c>
      <c r="E21986" s="9">
        <v>8</v>
      </c>
      <c r="F21986" s="9">
        <v>0</v>
      </c>
      <c r="G21986" s="9">
        <v>2</v>
      </c>
      <c r="H21986" s="9">
        <v>1</v>
      </c>
      <c r="I21986" s="9">
        <v>1.2725373506546021</v>
      </c>
      <c r="J21986" s="9">
        <v>1.2725373506546021</v>
      </c>
      <c r="K21986" s="9">
        <v>0</v>
      </c>
      <c r="L21986" s="9">
        <v>75.052978515625</v>
      </c>
    </row>
    <row r="21987" spans="1:12" x14ac:dyDescent="0.25">
      <c r="A21987" s="5" t="str">
        <f t="shared" si="343"/>
        <v>1ZoneSouth Orange County8022</v>
      </c>
      <c r="B21987" s="9">
        <v>1</v>
      </c>
      <c r="C21987" t="s">
        <v>135</v>
      </c>
      <c r="D21987" t="s">
        <v>153</v>
      </c>
      <c r="E21987" s="9">
        <v>8</v>
      </c>
      <c r="F21987" s="9">
        <v>0</v>
      </c>
      <c r="G21987" s="9">
        <v>2</v>
      </c>
      <c r="H21987" s="9">
        <v>2</v>
      </c>
      <c r="I21987" s="9">
        <v>1.0683759450912476</v>
      </c>
      <c r="J21987" s="9">
        <v>1.0683759450912476</v>
      </c>
      <c r="K21987" s="9">
        <v>0</v>
      </c>
      <c r="L21987" s="9">
        <v>74.53363037109375</v>
      </c>
    </row>
    <row r="21988" spans="1:12" x14ac:dyDescent="0.25">
      <c r="A21988" s="5" t="str">
        <f t="shared" si="343"/>
        <v>1ZoneSouth Orange County8023</v>
      </c>
      <c r="B21988" s="9">
        <v>1</v>
      </c>
      <c r="C21988" t="s">
        <v>135</v>
      </c>
      <c r="D21988" t="s">
        <v>153</v>
      </c>
      <c r="E21988" s="9">
        <v>8</v>
      </c>
      <c r="F21988" s="9">
        <v>0</v>
      </c>
      <c r="G21988" s="9">
        <v>2</v>
      </c>
      <c r="H21988" s="9">
        <v>3</v>
      </c>
      <c r="I21988" s="9">
        <v>0.92314314842224121</v>
      </c>
      <c r="J21988" s="9">
        <v>0.92314314842224121</v>
      </c>
      <c r="K21988" s="9">
        <v>0</v>
      </c>
      <c r="L21988" s="9">
        <v>74.336883544921875</v>
      </c>
    </row>
    <row r="21989" spans="1:12" x14ac:dyDescent="0.25">
      <c r="A21989" s="5" t="str">
        <f t="shared" si="343"/>
        <v>1ZoneSouth Orange County8024</v>
      </c>
      <c r="B21989" s="9">
        <v>1</v>
      </c>
      <c r="C21989" t="s">
        <v>135</v>
      </c>
      <c r="D21989" t="s">
        <v>153</v>
      </c>
      <c r="E21989" s="9">
        <v>8</v>
      </c>
      <c r="F21989" s="9">
        <v>0</v>
      </c>
      <c r="G21989" s="9">
        <v>2</v>
      </c>
      <c r="H21989" s="9">
        <v>4</v>
      </c>
      <c r="I21989" s="9">
        <v>0.80106598138809204</v>
      </c>
      <c r="J21989" s="9">
        <v>0.80106598138809204</v>
      </c>
      <c r="K21989" s="9">
        <v>0</v>
      </c>
      <c r="L21989" s="9">
        <v>73.444358825683594</v>
      </c>
    </row>
    <row r="21990" spans="1:12" x14ac:dyDescent="0.25">
      <c r="A21990" s="5" t="str">
        <f t="shared" si="343"/>
        <v>1ZoneSouth Orange County8025</v>
      </c>
      <c r="B21990" s="9">
        <v>1</v>
      </c>
      <c r="C21990" t="s">
        <v>135</v>
      </c>
      <c r="D21990" t="s">
        <v>153</v>
      </c>
      <c r="E21990" s="9">
        <v>8</v>
      </c>
      <c r="F21990" s="9">
        <v>0</v>
      </c>
      <c r="G21990" s="9">
        <v>2</v>
      </c>
      <c r="H21990" s="9">
        <v>5</v>
      </c>
      <c r="I21990" s="9">
        <v>0.72694450616836548</v>
      </c>
      <c r="J21990" s="9">
        <v>0.72694450616836548</v>
      </c>
      <c r="K21990" s="9">
        <v>0</v>
      </c>
      <c r="L21990" s="9">
        <v>73.258338928222656</v>
      </c>
    </row>
    <row r="21991" spans="1:12" x14ac:dyDescent="0.25">
      <c r="A21991" s="5" t="str">
        <f t="shared" si="343"/>
        <v>1ZoneSouth Orange County8026</v>
      </c>
      <c r="B21991" s="9">
        <v>1</v>
      </c>
      <c r="C21991" t="s">
        <v>135</v>
      </c>
      <c r="D21991" t="s">
        <v>153</v>
      </c>
      <c r="E21991" s="9">
        <v>8</v>
      </c>
      <c r="F21991" s="9">
        <v>0</v>
      </c>
      <c r="G21991" s="9">
        <v>2</v>
      </c>
      <c r="H21991" s="9">
        <v>6</v>
      </c>
      <c r="I21991" s="9">
        <v>0.68486666679382324</v>
      </c>
      <c r="J21991" s="9">
        <v>0.68486666679382324</v>
      </c>
      <c r="K21991" s="9">
        <v>0</v>
      </c>
      <c r="L21991" s="9">
        <v>72.838638305664063</v>
      </c>
    </row>
    <row r="21992" spans="1:12" x14ac:dyDescent="0.25">
      <c r="A21992" s="5" t="str">
        <f t="shared" si="343"/>
        <v>1ZoneSouth Orange County8027</v>
      </c>
      <c r="B21992" s="9">
        <v>1</v>
      </c>
      <c r="C21992" t="s">
        <v>135</v>
      </c>
      <c r="D21992" t="s">
        <v>153</v>
      </c>
      <c r="E21992" s="9">
        <v>8</v>
      </c>
      <c r="F21992" s="9">
        <v>0</v>
      </c>
      <c r="G21992" s="9">
        <v>2</v>
      </c>
      <c r="H21992" s="9">
        <v>7</v>
      </c>
      <c r="I21992" s="9">
        <v>0.69363266229629517</v>
      </c>
      <c r="J21992" s="9">
        <v>0.69363266229629517</v>
      </c>
      <c r="K21992" s="9">
        <v>0</v>
      </c>
      <c r="L21992" s="9">
        <v>72.575485229492188</v>
      </c>
    </row>
    <row r="21993" spans="1:12" x14ac:dyDescent="0.25">
      <c r="A21993" s="5" t="str">
        <f t="shared" si="343"/>
        <v>1ZoneSouth Orange County8028</v>
      </c>
      <c r="B21993" s="9">
        <v>1</v>
      </c>
      <c r="C21993" t="s">
        <v>135</v>
      </c>
      <c r="D21993" t="s">
        <v>153</v>
      </c>
      <c r="E21993" s="9">
        <v>8</v>
      </c>
      <c r="F21993" s="9">
        <v>0</v>
      </c>
      <c r="G21993" s="9">
        <v>2</v>
      </c>
      <c r="H21993" s="9">
        <v>8</v>
      </c>
      <c r="I21993" s="9">
        <v>0.73121094703674316</v>
      </c>
      <c r="J21993" s="9">
        <v>0.73121094703674316</v>
      </c>
      <c r="K21993" s="9">
        <v>0</v>
      </c>
      <c r="L21993" s="9">
        <v>73.070480346679688</v>
      </c>
    </row>
    <row r="21994" spans="1:12" x14ac:dyDescent="0.25">
      <c r="A21994" s="5" t="str">
        <f t="shared" si="343"/>
        <v>1ZoneSouth Orange County8029</v>
      </c>
      <c r="B21994" s="9">
        <v>1</v>
      </c>
      <c r="C21994" t="s">
        <v>135</v>
      </c>
      <c r="D21994" t="s">
        <v>153</v>
      </c>
      <c r="E21994" s="9">
        <v>8</v>
      </c>
      <c r="F21994" s="9">
        <v>0</v>
      </c>
      <c r="G21994" s="9">
        <v>2</v>
      </c>
      <c r="H21994" s="9">
        <v>9</v>
      </c>
      <c r="I21994" s="9">
        <v>0.69885838031768799</v>
      </c>
      <c r="J21994" s="9">
        <v>0.69885838031768799</v>
      </c>
      <c r="K21994" s="9">
        <v>0</v>
      </c>
      <c r="L21994" s="9">
        <v>74.78515625</v>
      </c>
    </row>
    <row r="21995" spans="1:12" x14ac:dyDescent="0.25">
      <c r="A21995" s="5" t="str">
        <f t="shared" si="343"/>
        <v>1ZoneSouth Orange County80210</v>
      </c>
      <c r="B21995" s="9">
        <v>1</v>
      </c>
      <c r="C21995" t="s">
        <v>135</v>
      </c>
      <c r="D21995" t="s">
        <v>153</v>
      </c>
      <c r="E21995" s="9">
        <v>8</v>
      </c>
      <c r="F21995" s="9">
        <v>0</v>
      </c>
      <c r="G21995" s="9">
        <v>2</v>
      </c>
      <c r="H21995" s="9">
        <v>10</v>
      </c>
      <c r="I21995" s="9">
        <v>0.68433821201324463</v>
      </c>
      <c r="J21995" s="9">
        <v>0.68433821201324463</v>
      </c>
      <c r="K21995" s="9">
        <v>0</v>
      </c>
      <c r="L21995" s="9">
        <v>78.182952880859375</v>
      </c>
    </row>
    <row r="21996" spans="1:12" x14ac:dyDescent="0.25">
      <c r="A21996" s="5" t="str">
        <f t="shared" si="343"/>
        <v>1ZoneSouth Orange County80211</v>
      </c>
      <c r="B21996" s="9">
        <v>1</v>
      </c>
      <c r="C21996" t="s">
        <v>135</v>
      </c>
      <c r="D21996" t="s">
        <v>153</v>
      </c>
      <c r="E21996" s="9">
        <v>8</v>
      </c>
      <c r="F21996" s="9">
        <v>0</v>
      </c>
      <c r="G21996" s="9">
        <v>2</v>
      </c>
      <c r="H21996" s="9">
        <v>11</v>
      </c>
      <c r="I21996" s="9">
        <v>0.71455180644989014</v>
      </c>
      <c r="J21996" s="9">
        <v>0.71455180644989014</v>
      </c>
      <c r="K21996" s="9">
        <v>0</v>
      </c>
      <c r="L21996" s="9">
        <v>81.937744140625</v>
      </c>
    </row>
    <row r="21997" spans="1:12" x14ac:dyDescent="0.25">
      <c r="A21997" s="5" t="str">
        <f t="shared" si="343"/>
        <v>1ZoneSouth Orange County80212</v>
      </c>
      <c r="B21997" s="9">
        <v>1</v>
      </c>
      <c r="C21997" t="s">
        <v>135</v>
      </c>
      <c r="D21997" t="s">
        <v>153</v>
      </c>
      <c r="E21997" s="9">
        <v>8</v>
      </c>
      <c r="F21997" s="9">
        <v>0</v>
      </c>
      <c r="G21997" s="9">
        <v>2</v>
      </c>
      <c r="H21997" s="9">
        <v>12</v>
      </c>
      <c r="I21997" s="9">
        <v>0.81893724203109741</v>
      </c>
      <c r="J21997" s="9">
        <v>0.81893724203109741</v>
      </c>
      <c r="K21997" s="9">
        <v>0</v>
      </c>
      <c r="L21997" s="9">
        <v>85.680747985839844</v>
      </c>
    </row>
    <row r="21998" spans="1:12" x14ac:dyDescent="0.25">
      <c r="A21998" s="5" t="str">
        <f t="shared" si="343"/>
        <v>1ZoneSouth Orange County80213</v>
      </c>
      <c r="B21998" s="9">
        <v>1</v>
      </c>
      <c r="C21998" t="s">
        <v>135</v>
      </c>
      <c r="D21998" t="s">
        <v>153</v>
      </c>
      <c r="E21998" s="9">
        <v>8</v>
      </c>
      <c r="F21998" s="9">
        <v>0</v>
      </c>
      <c r="G21998" s="9">
        <v>2</v>
      </c>
      <c r="H21998" s="9">
        <v>13</v>
      </c>
      <c r="I21998" s="9">
        <v>1.0047770738601685</v>
      </c>
      <c r="J21998" s="9">
        <v>1.0047770738601685</v>
      </c>
      <c r="K21998" s="9">
        <v>0</v>
      </c>
      <c r="L21998" s="9">
        <v>87.42730712890625</v>
      </c>
    </row>
    <row r="21999" spans="1:12" x14ac:dyDescent="0.25">
      <c r="A21999" s="5" t="str">
        <f t="shared" si="343"/>
        <v>1ZoneSouth Orange County80214</v>
      </c>
      <c r="B21999" s="9">
        <v>1</v>
      </c>
      <c r="C21999" t="s">
        <v>135</v>
      </c>
      <c r="D21999" t="s">
        <v>153</v>
      </c>
      <c r="E21999" s="9">
        <v>8</v>
      </c>
      <c r="F21999" s="9">
        <v>0</v>
      </c>
      <c r="G21999" s="9">
        <v>2</v>
      </c>
      <c r="H21999" s="9">
        <v>14</v>
      </c>
      <c r="I21999" s="9">
        <v>1.2367761135101318</v>
      </c>
      <c r="J21999" s="9">
        <v>1.2367761135101318</v>
      </c>
      <c r="K21999" s="9">
        <v>0</v>
      </c>
      <c r="L21999" s="9">
        <v>87.801544189453125</v>
      </c>
    </row>
    <row r="22000" spans="1:12" x14ac:dyDescent="0.25">
      <c r="A22000" s="5" t="str">
        <f t="shared" si="343"/>
        <v>1ZoneSouth Orange County80215</v>
      </c>
      <c r="B22000" s="9">
        <v>1</v>
      </c>
      <c r="C22000" t="s">
        <v>135</v>
      </c>
      <c r="D22000" t="s">
        <v>153</v>
      </c>
      <c r="E22000" s="9">
        <v>8</v>
      </c>
      <c r="F22000" s="9">
        <v>0</v>
      </c>
      <c r="G22000" s="9">
        <v>2</v>
      </c>
      <c r="H22000" s="9">
        <v>15</v>
      </c>
      <c r="I22000" s="9">
        <v>1.4576687812805176</v>
      </c>
      <c r="J22000" s="9">
        <v>1.4576687812805176</v>
      </c>
      <c r="K22000" s="9">
        <v>0</v>
      </c>
      <c r="L22000" s="9">
        <v>87.199241638183594</v>
      </c>
    </row>
    <row r="22001" spans="1:12" x14ac:dyDescent="0.25">
      <c r="A22001" s="5" t="str">
        <f t="shared" si="343"/>
        <v>1ZoneSouth Orange County80216</v>
      </c>
      <c r="B22001" s="9">
        <v>1</v>
      </c>
      <c r="C22001" t="s">
        <v>135</v>
      </c>
      <c r="D22001" t="s">
        <v>153</v>
      </c>
      <c r="E22001" s="9">
        <v>8</v>
      </c>
      <c r="F22001" s="9">
        <v>0</v>
      </c>
      <c r="G22001" s="9">
        <v>2</v>
      </c>
      <c r="H22001" s="9">
        <v>16</v>
      </c>
      <c r="I22001" s="9">
        <v>1.6898926496505737</v>
      </c>
      <c r="J22001" s="9">
        <v>1.6898926496505737</v>
      </c>
      <c r="K22001" s="9">
        <v>0</v>
      </c>
      <c r="L22001" s="9">
        <v>87.177688598632813</v>
      </c>
    </row>
    <row r="22002" spans="1:12" x14ac:dyDescent="0.25">
      <c r="A22002" s="5" t="str">
        <f t="shared" si="343"/>
        <v>1ZoneSouth Orange County80217</v>
      </c>
      <c r="B22002" s="9">
        <v>1</v>
      </c>
      <c r="C22002" t="s">
        <v>135</v>
      </c>
      <c r="D22002" t="s">
        <v>153</v>
      </c>
      <c r="E22002" s="9">
        <v>8</v>
      </c>
      <c r="F22002" s="9">
        <v>0</v>
      </c>
      <c r="G22002" s="9">
        <v>2</v>
      </c>
      <c r="H22002" s="9">
        <v>17</v>
      </c>
      <c r="I22002" s="9">
        <v>1.8791499137878418</v>
      </c>
      <c r="J22002" s="9">
        <v>1.1332459449768066</v>
      </c>
      <c r="K22002" s="9">
        <v>2.251758985221386E-2</v>
      </c>
      <c r="L22002" s="9">
        <v>86.636878967285156</v>
      </c>
    </row>
    <row r="22003" spans="1:12" x14ac:dyDescent="0.25">
      <c r="A22003" s="5" t="str">
        <f t="shared" si="343"/>
        <v>1ZoneSouth Orange County80218</v>
      </c>
      <c r="B22003" s="9">
        <v>1</v>
      </c>
      <c r="C22003" t="s">
        <v>135</v>
      </c>
      <c r="D22003" t="s">
        <v>153</v>
      </c>
      <c r="E22003" s="9">
        <v>8</v>
      </c>
      <c r="F22003" s="9">
        <v>0</v>
      </c>
      <c r="G22003" s="9">
        <v>2</v>
      </c>
      <c r="H22003" s="9">
        <v>18</v>
      </c>
      <c r="I22003" s="9">
        <v>2.0613951683044434</v>
      </c>
      <c r="J22003" s="9">
        <v>1.6041271686553955</v>
      </c>
      <c r="K22003" s="9">
        <v>1.7999373376369476E-2</v>
      </c>
      <c r="L22003" s="9">
        <v>85.020790100097656</v>
      </c>
    </row>
    <row r="22004" spans="1:12" x14ac:dyDescent="0.25">
      <c r="A22004" s="5" t="str">
        <f t="shared" si="343"/>
        <v>1ZoneSouth Orange County80219</v>
      </c>
      <c r="B22004" s="9">
        <v>1</v>
      </c>
      <c r="C22004" t="s">
        <v>135</v>
      </c>
      <c r="D22004" t="s">
        <v>153</v>
      </c>
      <c r="E22004" s="9">
        <v>8</v>
      </c>
      <c r="F22004" s="9">
        <v>0</v>
      </c>
      <c r="G22004" s="9">
        <v>2</v>
      </c>
      <c r="H22004" s="9">
        <v>19</v>
      </c>
      <c r="I22004" s="9">
        <v>2.1309542655944824</v>
      </c>
      <c r="J22004" s="9">
        <v>1.8177443742752075</v>
      </c>
      <c r="K22004" s="9">
        <v>1.2791751883924007E-2</v>
      </c>
      <c r="L22004" s="9">
        <v>83.834678649902344</v>
      </c>
    </row>
    <row r="22005" spans="1:12" x14ac:dyDescent="0.25">
      <c r="A22005" s="5" t="str">
        <f t="shared" si="343"/>
        <v>1ZoneSouth Orange County80220</v>
      </c>
      <c r="B22005" s="9">
        <v>1</v>
      </c>
      <c r="C22005" t="s">
        <v>135</v>
      </c>
      <c r="D22005" t="s">
        <v>153</v>
      </c>
      <c r="E22005" s="9">
        <v>8</v>
      </c>
      <c r="F22005" s="9">
        <v>0</v>
      </c>
      <c r="G22005" s="9">
        <v>2</v>
      </c>
      <c r="H22005" s="9">
        <v>20</v>
      </c>
      <c r="I22005" s="9">
        <v>2.0515246391296387</v>
      </c>
      <c r="J22005" s="9">
        <v>1.8224503993988037</v>
      </c>
      <c r="K22005" s="9">
        <v>1.4310591854155064E-2</v>
      </c>
      <c r="L22005" s="9">
        <v>82.037841796875</v>
      </c>
    </row>
    <row r="22006" spans="1:12" x14ac:dyDescent="0.25">
      <c r="A22006" s="5" t="str">
        <f t="shared" si="343"/>
        <v>1ZoneSouth Orange County80221</v>
      </c>
      <c r="B22006" s="9">
        <v>1</v>
      </c>
      <c r="C22006" t="s">
        <v>135</v>
      </c>
      <c r="D22006" t="s">
        <v>153</v>
      </c>
      <c r="E22006" s="9">
        <v>8</v>
      </c>
      <c r="F22006" s="9">
        <v>0</v>
      </c>
      <c r="G22006" s="9">
        <v>2</v>
      </c>
      <c r="H22006" s="9">
        <v>21</v>
      </c>
      <c r="I22006" s="9">
        <v>2.0272054672241211</v>
      </c>
      <c r="J22006" s="9">
        <v>1.8142818212509155</v>
      </c>
      <c r="K22006" s="9">
        <v>1.1775137856602669E-2</v>
      </c>
      <c r="L22006" s="9">
        <v>79.680946350097656</v>
      </c>
    </row>
    <row r="22007" spans="1:12" x14ac:dyDescent="0.25">
      <c r="A22007" s="5" t="str">
        <f t="shared" si="343"/>
        <v>1ZoneSouth Orange County80222</v>
      </c>
      <c r="B22007" s="9">
        <v>1</v>
      </c>
      <c r="C22007" t="s">
        <v>135</v>
      </c>
      <c r="D22007" t="s">
        <v>153</v>
      </c>
      <c r="E22007" s="9">
        <v>8</v>
      </c>
      <c r="F22007" s="9">
        <v>0</v>
      </c>
      <c r="G22007" s="9">
        <v>2</v>
      </c>
      <c r="H22007" s="9">
        <v>22</v>
      </c>
      <c r="I22007" s="9">
        <v>1.9569871425628662</v>
      </c>
      <c r="J22007" s="9">
        <v>2.3083145618438721</v>
      </c>
      <c r="K22007" s="9">
        <v>1.5353154391050339E-2</v>
      </c>
      <c r="L22007" s="9">
        <v>78.019645690917969</v>
      </c>
    </row>
    <row r="22008" spans="1:12" x14ac:dyDescent="0.25">
      <c r="A22008" s="5" t="str">
        <f t="shared" si="343"/>
        <v>1ZoneSouth Orange County80223</v>
      </c>
      <c r="B22008" s="9">
        <v>1</v>
      </c>
      <c r="C22008" t="s">
        <v>135</v>
      </c>
      <c r="D22008" t="s">
        <v>153</v>
      </c>
      <c r="E22008" s="9">
        <v>8</v>
      </c>
      <c r="F22008" s="9">
        <v>0</v>
      </c>
      <c r="G22008" s="9">
        <v>2</v>
      </c>
      <c r="H22008" s="9">
        <v>23</v>
      </c>
      <c r="I22008" s="9">
        <v>1.8304498195648193</v>
      </c>
      <c r="J22008" s="9">
        <v>1.9843053817749023</v>
      </c>
      <c r="K22008" s="9">
        <v>1.683921180665493E-2</v>
      </c>
      <c r="L22008" s="9">
        <v>76.986213684082031</v>
      </c>
    </row>
    <row r="22009" spans="1:12" x14ac:dyDescent="0.25">
      <c r="A22009" s="5" t="str">
        <f t="shared" si="343"/>
        <v>1ZoneSouth Orange County80224</v>
      </c>
      <c r="B22009" s="9">
        <v>1</v>
      </c>
      <c r="C22009" t="s">
        <v>135</v>
      </c>
      <c r="D22009" t="s">
        <v>153</v>
      </c>
      <c r="E22009" s="9">
        <v>8</v>
      </c>
      <c r="F22009" s="9">
        <v>0</v>
      </c>
      <c r="G22009" s="9">
        <v>2</v>
      </c>
      <c r="H22009" s="9">
        <v>24</v>
      </c>
      <c r="I22009" s="9">
        <v>1.5659410953521729</v>
      </c>
      <c r="J22009" s="9">
        <v>1.673408031463623</v>
      </c>
      <c r="K22009" s="9">
        <v>1.5726977959275246E-2</v>
      </c>
      <c r="L22009" s="9">
        <v>76.260345458984375</v>
      </c>
    </row>
    <row r="22010" spans="1:12" x14ac:dyDescent="0.25">
      <c r="A22010" s="5" t="str">
        <f t="shared" si="343"/>
        <v>1ZoneSouth Orange County80101</v>
      </c>
      <c r="B22010" s="9">
        <v>1</v>
      </c>
      <c r="C22010" t="s">
        <v>135</v>
      </c>
      <c r="D22010" t="s">
        <v>153</v>
      </c>
      <c r="E22010" s="9">
        <v>8</v>
      </c>
      <c r="F22010" s="9">
        <v>0</v>
      </c>
      <c r="G22010" s="9">
        <v>10</v>
      </c>
      <c r="H22010" s="9">
        <v>1</v>
      </c>
      <c r="I22010" s="9">
        <v>1.1694948673248291</v>
      </c>
      <c r="J22010" s="9">
        <v>1.1694948673248291</v>
      </c>
      <c r="K22010" s="9">
        <v>0</v>
      </c>
      <c r="L22010" s="9">
        <v>71.602935791015625</v>
      </c>
    </row>
    <row r="22011" spans="1:12" x14ac:dyDescent="0.25">
      <c r="A22011" s="5" t="str">
        <f t="shared" si="343"/>
        <v>1ZoneSouth Orange County80102</v>
      </c>
      <c r="B22011" s="9">
        <v>1</v>
      </c>
      <c r="C22011" t="s">
        <v>135</v>
      </c>
      <c r="D22011" t="s">
        <v>153</v>
      </c>
      <c r="E22011" s="9">
        <v>8</v>
      </c>
      <c r="F22011" s="9">
        <v>0</v>
      </c>
      <c r="G22011" s="9">
        <v>10</v>
      </c>
      <c r="H22011" s="9">
        <v>2</v>
      </c>
      <c r="I22011" s="9">
        <v>0.98068153858184814</v>
      </c>
      <c r="J22011" s="9">
        <v>0.98068153858184814</v>
      </c>
      <c r="K22011" s="9">
        <v>0</v>
      </c>
      <c r="L22011" s="9">
        <v>71.097938537597656</v>
      </c>
    </row>
    <row r="22012" spans="1:12" x14ac:dyDescent="0.25">
      <c r="A22012" s="5" t="str">
        <f t="shared" si="343"/>
        <v>1ZoneSouth Orange County80103</v>
      </c>
      <c r="B22012" s="9">
        <v>1</v>
      </c>
      <c r="C22012" t="s">
        <v>135</v>
      </c>
      <c r="D22012" t="s">
        <v>153</v>
      </c>
      <c r="E22012" s="9">
        <v>8</v>
      </c>
      <c r="F22012" s="9">
        <v>0</v>
      </c>
      <c r="G22012" s="9">
        <v>10</v>
      </c>
      <c r="H22012" s="9">
        <v>3</v>
      </c>
      <c r="I22012" s="9">
        <v>0.83866274356842041</v>
      </c>
      <c r="J22012" s="9">
        <v>0.83866274356842041</v>
      </c>
      <c r="K22012" s="9">
        <v>0</v>
      </c>
      <c r="L22012" s="9">
        <v>70.629188537597656</v>
      </c>
    </row>
    <row r="22013" spans="1:12" x14ac:dyDescent="0.25">
      <c r="A22013" s="5" t="str">
        <f t="shared" si="343"/>
        <v>1ZoneSouth Orange County80104</v>
      </c>
      <c r="B22013" s="9">
        <v>1</v>
      </c>
      <c r="C22013" t="s">
        <v>135</v>
      </c>
      <c r="D22013" t="s">
        <v>153</v>
      </c>
      <c r="E22013" s="9">
        <v>8</v>
      </c>
      <c r="F22013" s="9">
        <v>0</v>
      </c>
      <c r="G22013" s="9">
        <v>10</v>
      </c>
      <c r="H22013" s="9">
        <v>4</v>
      </c>
      <c r="I22013" s="9">
        <v>0.73613888025283813</v>
      </c>
      <c r="J22013" s="9">
        <v>0.73613888025283813</v>
      </c>
      <c r="K22013" s="9">
        <v>0</v>
      </c>
      <c r="L22013" s="9">
        <v>70.212516784667969</v>
      </c>
    </row>
    <row r="22014" spans="1:12" x14ac:dyDescent="0.25">
      <c r="A22014" s="5" t="str">
        <f t="shared" si="343"/>
        <v>1ZoneSouth Orange County80105</v>
      </c>
      <c r="B22014" s="9">
        <v>1</v>
      </c>
      <c r="C22014" t="s">
        <v>135</v>
      </c>
      <c r="D22014" t="s">
        <v>153</v>
      </c>
      <c r="E22014" s="9">
        <v>8</v>
      </c>
      <c r="F22014" s="9">
        <v>0</v>
      </c>
      <c r="G22014" s="9">
        <v>10</v>
      </c>
      <c r="H22014" s="9">
        <v>5</v>
      </c>
      <c r="I22014" s="9">
        <v>0.66497361660003662</v>
      </c>
      <c r="J22014" s="9">
        <v>0.66497361660003662</v>
      </c>
      <c r="K22014" s="9">
        <v>0</v>
      </c>
      <c r="L22014" s="9">
        <v>69.871238708496094</v>
      </c>
    </row>
    <row r="22015" spans="1:12" x14ac:dyDescent="0.25">
      <c r="A22015" s="5" t="str">
        <f t="shared" si="343"/>
        <v>1ZoneSouth Orange County80106</v>
      </c>
      <c r="B22015" s="9">
        <v>1</v>
      </c>
      <c r="C22015" t="s">
        <v>135</v>
      </c>
      <c r="D22015" t="s">
        <v>153</v>
      </c>
      <c r="E22015" s="9">
        <v>8</v>
      </c>
      <c r="F22015" s="9">
        <v>0</v>
      </c>
      <c r="G22015" s="9">
        <v>10</v>
      </c>
      <c r="H22015" s="9">
        <v>6</v>
      </c>
      <c r="I22015" s="9">
        <v>0.62896275520324707</v>
      </c>
      <c r="J22015" s="9">
        <v>0.62896275520324707</v>
      </c>
      <c r="K22015" s="9">
        <v>0</v>
      </c>
      <c r="L22015" s="9">
        <v>69.651901245117188</v>
      </c>
    </row>
    <row r="22016" spans="1:12" x14ac:dyDescent="0.25">
      <c r="A22016" s="5" t="str">
        <f t="shared" si="343"/>
        <v>1ZoneSouth Orange County80107</v>
      </c>
      <c r="B22016" s="9">
        <v>1</v>
      </c>
      <c r="C22016" t="s">
        <v>135</v>
      </c>
      <c r="D22016" t="s">
        <v>153</v>
      </c>
      <c r="E22016" s="9">
        <v>8</v>
      </c>
      <c r="F22016" s="9">
        <v>0</v>
      </c>
      <c r="G22016" s="9">
        <v>10</v>
      </c>
      <c r="H22016" s="9">
        <v>7</v>
      </c>
      <c r="I22016" s="9">
        <v>0.63983827829360962</v>
      </c>
      <c r="J22016" s="9">
        <v>0.63983827829360962</v>
      </c>
      <c r="K22016" s="9">
        <v>0</v>
      </c>
      <c r="L22016" s="9">
        <v>69.453338623046875</v>
      </c>
    </row>
    <row r="22017" spans="1:12" x14ac:dyDescent="0.25">
      <c r="A22017" s="5" t="str">
        <f t="shared" si="343"/>
        <v>1ZoneSouth Orange County80108</v>
      </c>
      <c r="B22017" s="9">
        <v>1</v>
      </c>
      <c r="C22017" t="s">
        <v>135</v>
      </c>
      <c r="D22017" t="s">
        <v>153</v>
      </c>
      <c r="E22017" s="9">
        <v>8</v>
      </c>
      <c r="F22017" s="9">
        <v>0</v>
      </c>
      <c r="G22017" s="9">
        <v>10</v>
      </c>
      <c r="H22017" s="9">
        <v>8</v>
      </c>
      <c r="I22017" s="9">
        <v>0.65712708234786987</v>
      </c>
      <c r="J22017" s="9">
        <v>0.65712708234786987</v>
      </c>
      <c r="K22017" s="9">
        <v>0</v>
      </c>
      <c r="L22017" s="9">
        <v>69.490104675292969</v>
      </c>
    </row>
    <row r="22018" spans="1:12" x14ac:dyDescent="0.25">
      <c r="A22018" s="5" t="str">
        <f t="shared" si="343"/>
        <v>1ZoneSouth Orange County80109</v>
      </c>
      <c r="B22018" s="9">
        <v>1</v>
      </c>
      <c r="C22018" t="s">
        <v>135</v>
      </c>
      <c r="D22018" t="s">
        <v>153</v>
      </c>
      <c r="E22018" s="9">
        <v>8</v>
      </c>
      <c r="F22018" s="9">
        <v>0</v>
      </c>
      <c r="G22018" s="9">
        <v>10</v>
      </c>
      <c r="H22018" s="9">
        <v>9</v>
      </c>
      <c r="I22018" s="9">
        <v>0.57791858911514282</v>
      </c>
      <c r="J22018" s="9">
        <v>0.57791858911514282</v>
      </c>
      <c r="K22018" s="9">
        <v>0</v>
      </c>
      <c r="L22018" s="9">
        <v>70.356857299804688</v>
      </c>
    </row>
    <row r="22019" spans="1:12" x14ac:dyDescent="0.25">
      <c r="A22019" s="5" t="str">
        <f t="shared" ref="A22019:A22082" si="344">B22019&amp;C22019&amp;D22019&amp;E22019&amp;F22019&amp;G22019&amp;H22019</f>
        <v>1ZoneSouth Orange County801010</v>
      </c>
      <c r="B22019" s="9">
        <v>1</v>
      </c>
      <c r="C22019" t="s">
        <v>135</v>
      </c>
      <c r="D22019" t="s">
        <v>153</v>
      </c>
      <c r="E22019" s="9">
        <v>8</v>
      </c>
      <c r="F22019" s="9">
        <v>0</v>
      </c>
      <c r="G22019" s="9">
        <v>10</v>
      </c>
      <c r="H22019" s="9">
        <v>10</v>
      </c>
      <c r="I22019" s="9">
        <v>0.55872607231140137</v>
      </c>
      <c r="J22019" s="9">
        <v>0.55872607231140137</v>
      </c>
      <c r="K22019" s="9">
        <v>0</v>
      </c>
      <c r="L22019" s="9">
        <v>73.471206665039063</v>
      </c>
    </row>
    <row r="22020" spans="1:12" x14ac:dyDescent="0.25">
      <c r="A22020" s="5" t="str">
        <f t="shared" si="344"/>
        <v>1ZoneSouth Orange County801011</v>
      </c>
      <c r="B22020" s="9">
        <v>1</v>
      </c>
      <c r="C22020" t="s">
        <v>135</v>
      </c>
      <c r="D22020" t="s">
        <v>153</v>
      </c>
      <c r="E22020" s="9">
        <v>8</v>
      </c>
      <c r="F22020" s="9">
        <v>0</v>
      </c>
      <c r="G22020" s="9">
        <v>10</v>
      </c>
      <c r="H22020" s="9">
        <v>11</v>
      </c>
      <c r="I22020" s="9">
        <v>0.6327705979347229</v>
      </c>
      <c r="J22020" s="9">
        <v>0.6327705979347229</v>
      </c>
      <c r="K22020" s="9">
        <v>0</v>
      </c>
      <c r="L22020" s="9">
        <v>77.595108032226563</v>
      </c>
    </row>
    <row r="22021" spans="1:12" x14ac:dyDescent="0.25">
      <c r="A22021" s="5" t="str">
        <f t="shared" si="344"/>
        <v>1ZoneSouth Orange County801012</v>
      </c>
      <c r="B22021" s="9">
        <v>1</v>
      </c>
      <c r="C22021" t="s">
        <v>135</v>
      </c>
      <c r="D22021" t="s">
        <v>153</v>
      </c>
      <c r="E22021" s="9">
        <v>8</v>
      </c>
      <c r="F22021" s="9">
        <v>0</v>
      </c>
      <c r="G22021" s="9">
        <v>10</v>
      </c>
      <c r="H22021" s="9">
        <v>12</v>
      </c>
      <c r="I22021" s="9">
        <v>0.72626960277557373</v>
      </c>
      <c r="J22021" s="9">
        <v>0.72626960277557373</v>
      </c>
      <c r="K22021" s="9">
        <v>0</v>
      </c>
      <c r="L22021" s="9">
        <v>81.830604553222656</v>
      </c>
    </row>
    <row r="22022" spans="1:12" x14ac:dyDescent="0.25">
      <c r="A22022" s="5" t="str">
        <f t="shared" si="344"/>
        <v>1ZoneSouth Orange County801013</v>
      </c>
      <c r="B22022" s="9">
        <v>1</v>
      </c>
      <c r="C22022" t="s">
        <v>135</v>
      </c>
      <c r="D22022" t="s">
        <v>153</v>
      </c>
      <c r="E22022" s="9">
        <v>8</v>
      </c>
      <c r="F22022" s="9">
        <v>0</v>
      </c>
      <c r="G22022" s="9">
        <v>10</v>
      </c>
      <c r="H22022" s="9">
        <v>13</v>
      </c>
      <c r="I22022" s="9">
        <v>0.874672532081604</v>
      </c>
      <c r="J22022" s="9">
        <v>0.874672532081604</v>
      </c>
      <c r="K22022" s="9">
        <v>0</v>
      </c>
      <c r="L22022" s="9">
        <v>84.226158142089844</v>
      </c>
    </row>
    <row r="22023" spans="1:12" x14ac:dyDescent="0.25">
      <c r="A22023" s="5" t="str">
        <f t="shared" si="344"/>
        <v>1ZoneSouth Orange County801014</v>
      </c>
      <c r="B22023" s="9">
        <v>1</v>
      </c>
      <c r="C22023" t="s">
        <v>135</v>
      </c>
      <c r="D22023" t="s">
        <v>153</v>
      </c>
      <c r="E22023" s="9">
        <v>8</v>
      </c>
      <c r="F22023" s="9">
        <v>0</v>
      </c>
      <c r="G22023" s="9">
        <v>10</v>
      </c>
      <c r="H22023" s="9">
        <v>14</v>
      </c>
      <c r="I22023" s="9">
        <v>1.0593944787979126</v>
      </c>
      <c r="J22023" s="9">
        <v>1.0593944787979126</v>
      </c>
      <c r="K22023" s="9">
        <v>0</v>
      </c>
      <c r="L22023" s="9">
        <v>86.676300048828125</v>
      </c>
    </row>
    <row r="22024" spans="1:12" x14ac:dyDescent="0.25">
      <c r="A22024" s="5" t="str">
        <f t="shared" si="344"/>
        <v>1ZoneSouth Orange County801015</v>
      </c>
      <c r="B22024" s="9">
        <v>1</v>
      </c>
      <c r="C22024" t="s">
        <v>135</v>
      </c>
      <c r="D22024" t="s">
        <v>153</v>
      </c>
      <c r="E22024" s="9">
        <v>8</v>
      </c>
      <c r="F22024" s="9">
        <v>0</v>
      </c>
      <c r="G22024" s="9">
        <v>10</v>
      </c>
      <c r="H22024" s="9">
        <v>15</v>
      </c>
      <c r="I22024" s="9">
        <v>1.2571799755096436</v>
      </c>
      <c r="J22024" s="9">
        <v>1.2571799755096436</v>
      </c>
      <c r="K22024" s="9">
        <v>0</v>
      </c>
      <c r="L22024" s="9">
        <v>87.055328369140625</v>
      </c>
    </row>
    <row r="22025" spans="1:12" x14ac:dyDescent="0.25">
      <c r="A22025" s="5" t="str">
        <f t="shared" si="344"/>
        <v>1ZoneSouth Orange County801016</v>
      </c>
      <c r="B22025" s="9">
        <v>1</v>
      </c>
      <c r="C22025" t="s">
        <v>135</v>
      </c>
      <c r="D22025" t="s">
        <v>153</v>
      </c>
      <c r="E22025" s="9">
        <v>8</v>
      </c>
      <c r="F22025" s="9">
        <v>0</v>
      </c>
      <c r="G22025" s="9">
        <v>10</v>
      </c>
      <c r="H22025" s="9">
        <v>16</v>
      </c>
      <c r="I22025" s="9">
        <v>1.4826536178588867</v>
      </c>
      <c r="J22025" s="9">
        <v>1.4826536178588867</v>
      </c>
      <c r="K22025" s="9">
        <v>0</v>
      </c>
      <c r="L22025" s="9">
        <v>86.935928344726563</v>
      </c>
    </row>
    <row r="22026" spans="1:12" x14ac:dyDescent="0.25">
      <c r="A22026" s="5" t="str">
        <f t="shared" si="344"/>
        <v>1ZoneSouth Orange County801017</v>
      </c>
      <c r="B22026" s="9">
        <v>1</v>
      </c>
      <c r="C22026" t="s">
        <v>135</v>
      </c>
      <c r="D22026" t="s">
        <v>153</v>
      </c>
      <c r="E22026" s="9">
        <v>8</v>
      </c>
      <c r="F22026" s="9">
        <v>0</v>
      </c>
      <c r="G22026" s="9">
        <v>10</v>
      </c>
      <c r="H22026" s="9">
        <v>17</v>
      </c>
      <c r="I22026" s="9">
        <v>1.6726465225219727</v>
      </c>
      <c r="J22026" s="9">
        <v>0.92021054029464722</v>
      </c>
      <c r="K22026" s="9">
        <v>2.293144166469574E-2</v>
      </c>
      <c r="L22026" s="9">
        <v>86.919692993164063</v>
      </c>
    </row>
    <row r="22027" spans="1:12" x14ac:dyDescent="0.25">
      <c r="A22027" s="5" t="str">
        <f t="shared" si="344"/>
        <v>1ZoneSouth Orange County801018</v>
      </c>
      <c r="B22027" s="9">
        <v>1</v>
      </c>
      <c r="C22027" t="s">
        <v>135</v>
      </c>
      <c r="D22027" t="s">
        <v>153</v>
      </c>
      <c r="E22027" s="9">
        <v>8</v>
      </c>
      <c r="F22027" s="9">
        <v>0</v>
      </c>
      <c r="G22027" s="9">
        <v>10</v>
      </c>
      <c r="H22027" s="9">
        <v>18</v>
      </c>
      <c r="I22027" s="9">
        <v>1.8584740161895752</v>
      </c>
      <c r="J22027" s="9">
        <v>1.3715933561325073</v>
      </c>
      <c r="K22027" s="9">
        <v>1.9065948203206062E-2</v>
      </c>
      <c r="L22027" s="9">
        <v>86.855178833007813</v>
      </c>
    </row>
    <row r="22028" spans="1:12" x14ac:dyDescent="0.25">
      <c r="A22028" s="5" t="str">
        <f t="shared" si="344"/>
        <v>1ZoneSouth Orange County801019</v>
      </c>
      <c r="B22028" s="9">
        <v>1</v>
      </c>
      <c r="C22028" t="s">
        <v>135</v>
      </c>
      <c r="D22028" t="s">
        <v>153</v>
      </c>
      <c r="E22028" s="9">
        <v>8</v>
      </c>
      <c r="F22028" s="9">
        <v>0</v>
      </c>
      <c r="G22028" s="9">
        <v>10</v>
      </c>
      <c r="H22028" s="9">
        <v>19</v>
      </c>
      <c r="I22028" s="9">
        <v>1.9651347398757935</v>
      </c>
      <c r="J22028" s="9">
        <v>1.6288502216339111</v>
      </c>
      <c r="K22028" s="9">
        <v>1.3010240159928799E-2</v>
      </c>
      <c r="L22028" s="9">
        <v>85.648712158203125</v>
      </c>
    </row>
    <row r="22029" spans="1:12" x14ac:dyDescent="0.25">
      <c r="A22029" s="5" t="str">
        <f t="shared" si="344"/>
        <v>1ZoneSouth Orange County801020</v>
      </c>
      <c r="B22029" s="9">
        <v>1</v>
      </c>
      <c r="C22029" t="s">
        <v>135</v>
      </c>
      <c r="D22029" t="s">
        <v>153</v>
      </c>
      <c r="E22029" s="9">
        <v>8</v>
      </c>
      <c r="F22029" s="9">
        <v>0</v>
      </c>
      <c r="G22029" s="9">
        <v>10</v>
      </c>
      <c r="H22029" s="9">
        <v>20</v>
      </c>
      <c r="I22029" s="9">
        <v>1.9335786104202271</v>
      </c>
      <c r="J22029" s="9">
        <v>1.6889586448669434</v>
      </c>
      <c r="K22029" s="9">
        <v>1.8388304859399796E-2</v>
      </c>
      <c r="L22029" s="9">
        <v>84.306465148925781</v>
      </c>
    </row>
    <row r="22030" spans="1:12" x14ac:dyDescent="0.25">
      <c r="A22030" s="5" t="str">
        <f t="shared" si="344"/>
        <v>1ZoneSouth Orange County801021</v>
      </c>
      <c r="B22030" s="9">
        <v>1</v>
      </c>
      <c r="C22030" t="s">
        <v>135</v>
      </c>
      <c r="D22030" t="s">
        <v>153</v>
      </c>
      <c r="E22030" s="9">
        <v>8</v>
      </c>
      <c r="F22030" s="9">
        <v>0</v>
      </c>
      <c r="G22030" s="9">
        <v>10</v>
      </c>
      <c r="H22030" s="9">
        <v>21</v>
      </c>
      <c r="I22030" s="9">
        <v>1.8853594064712524</v>
      </c>
      <c r="J22030" s="9">
        <v>1.6674858331680298</v>
      </c>
      <c r="K22030" s="9">
        <v>1.2291663326323032E-2</v>
      </c>
      <c r="L22030" s="9">
        <v>80.403305053710938</v>
      </c>
    </row>
    <row r="22031" spans="1:12" x14ac:dyDescent="0.25">
      <c r="A22031" s="5" t="str">
        <f t="shared" si="344"/>
        <v>1ZoneSouth Orange County801022</v>
      </c>
      <c r="B22031" s="9">
        <v>1</v>
      </c>
      <c r="C22031" t="s">
        <v>135</v>
      </c>
      <c r="D22031" t="s">
        <v>153</v>
      </c>
      <c r="E22031" s="9">
        <v>8</v>
      </c>
      <c r="F22031" s="9">
        <v>0</v>
      </c>
      <c r="G22031" s="9">
        <v>10</v>
      </c>
      <c r="H22031" s="9">
        <v>22</v>
      </c>
      <c r="I22031" s="9">
        <v>1.8093757629394531</v>
      </c>
      <c r="J22031" s="9">
        <v>2.1489360332489014</v>
      </c>
      <c r="K22031" s="9">
        <v>1.4211247675120831E-2</v>
      </c>
      <c r="L22031" s="9">
        <v>77.276008605957031</v>
      </c>
    </row>
    <row r="22032" spans="1:12" x14ac:dyDescent="0.25">
      <c r="A22032" s="5" t="str">
        <f t="shared" si="344"/>
        <v>1ZoneSouth Orange County801023</v>
      </c>
      <c r="B22032" s="9">
        <v>1</v>
      </c>
      <c r="C22032" t="s">
        <v>135</v>
      </c>
      <c r="D22032" t="s">
        <v>153</v>
      </c>
      <c r="E22032" s="9">
        <v>8</v>
      </c>
      <c r="F22032" s="9">
        <v>0</v>
      </c>
      <c r="G22032" s="9">
        <v>10</v>
      </c>
      <c r="H22032" s="9">
        <v>23</v>
      </c>
      <c r="I22032" s="9">
        <v>1.7083694934844971</v>
      </c>
      <c r="J22032" s="9">
        <v>1.8518807888031006</v>
      </c>
      <c r="K22032" s="9">
        <v>1.524683553725481E-2</v>
      </c>
      <c r="L22032" s="9">
        <v>76.10345458984375</v>
      </c>
    </row>
    <row r="22033" spans="1:12" x14ac:dyDescent="0.25">
      <c r="A22033" s="5" t="str">
        <f t="shared" si="344"/>
        <v>1ZoneSouth Orange County801024</v>
      </c>
      <c r="B22033" s="9">
        <v>1</v>
      </c>
      <c r="C22033" t="s">
        <v>135</v>
      </c>
      <c r="D22033" t="s">
        <v>153</v>
      </c>
      <c r="E22033" s="9">
        <v>8</v>
      </c>
      <c r="F22033" s="9">
        <v>0</v>
      </c>
      <c r="G22033" s="9">
        <v>10</v>
      </c>
      <c r="H22033" s="9">
        <v>24</v>
      </c>
      <c r="I22033" s="9">
        <v>1.4662988185882568</v>
      </c>
      <c r="J22033" s="9">
        <v>1.5624127388000488</v>
      </c>
      <c r="K22033" s="9">
        <v>1.3442915864288807E-2</v>
      </c>
      <c r="L22033" s="9">
        <v>74.898971557617188</v>
      </c>
    </row>
    <row r="22034" spans="1:12" x14ac:dyDescent="0.25">
      <c r="A22034" s="5" t="str">
        <f t="shared" si="344"/>
        <v>1ZoneSouth Orange County8121</v>
      </c>
      <c r="B22034" s="9">
        <v>1</v>
      </c>
      <c r="C22034" t="s">
        <v>135</v>
      </c>
      <c r="D22034" t="s">
        <v>153</v>
      </c>
      <c r="E22034" s="9">
        <v>8</v>
      </c>
      <c r="F22034" s="9">
        <v>1</v>
      </c>
      <c r="G22034" s="9">
        <v>2</v>
      </c>
      <c r="H22034" s="9">
        <v>1</v>
      </c>
      <c r="I22034" s="9">
        <v>1.2224605083465576</v>
      </c>
      <c r="J22034" s="9">
        <v>1.2224605083465576</v>
      </c>
      <c r="K22034" s="9">
        <v>0</v>
      </c>
      <c r="L22034" s="9">
        <v>73.476638793945313</v>
      </c>
    </row>
    <row r="22035" spans="1:12" x14ac:dyDescent="0.25">
      <c r="A22035" s="5" t="str">
        <f t="shared" si="344"/>
        <v>1ZoneSouth Orange County8122</v>
      </c>
      <c r="B22035" s="9">
        <v>1</v>
      </c>
      <c r="C22035" t="s">
        <v>135</v>
      </c>
      <c r="D22035" t="s">
        <v>153</v>
      </c>
      <c r="E22035" s="9">
        <v>8</v>
      </c>
      <c r="F22035" s="9">
        <v>1</v>
      </c>
      <c r="G22035" s="9">
        <v>2</v>
      </c>
      <c r="H22035" s="9">
        <v>2</v>
      </c>
      <c r="I22035" s="9">
        <v>1.024975061416626</v>
      </c>
      <c r="J22035" s="9">
        <v>1.024975061416626</v>
      </c>
      <c r="K22035" s="9">
        <v>0</v>
      </c>
      <c r="L22035" s="9">
        <v>72.89202880859375</v>
      </c>
    </row>
    <row r="22036" spans="1:12" x14ac:dyDescent="0.25">
      <c r="A22036" s="5" t="str">
        <f t="shared" si="344"/>
        <v>1ZoneSouth Orange County8123</v>
      </c>
      <c r="B22036" s="9">
        <v>1</v>
      </c>
      <c r="C22036" t="s">
        <v>135</v>
      </c>
      <c r="D22036" t="s">
        <v>153</v>
      </c>
      <c r="E22036" s="9">
        <v>8</v>
      </c>
      <c r="F22036" s="9">
        <v>1</v>
      </c>
      <c r="G22036" s="9">
        <v>2</v>
      </c>
      <c r="H22036" s="9">
        <v>3</v>
      </c>
      <c r="I22036" s="9">
        <v>0.88481277227401733</v>
      </c>
      <c r="J22036" s="9">
        <v>0.88481277227401733</v>
      </c>
      <c r="K22036" s="9">
        <v>0</v>
      </c>
      <c r="L22036" s="9">
        <v>72.716041564941406</v>
      </c>
    </row>
    <row r="22037" spans="1:12" x14ac:dyDescent="0.25">
      <c r="A22037" s="5" t="str">
        <f t="shared" si="344"/>
        <v>1ZoneSouth Orange County8124</v>
      </c>
      <c r="B22037" s="9">
        <v>1</v>
      </c>
      <c r="C22037" t="s">
        <v>135</v>
      </c>
      <c r="D22037" t="s">
        <v>153</v>
      </c>
      <c r="E22037" s="9">
        <v>8</v>
      </c>
      <c r="F22037" s="9">
        <v>1</v>
      </c>
      <c r="G22037" s="9">
        <v>2</v>
      </c>
      <c r="H22037" s="9">
        <v>4</v>
      </c>
      <c r="I22037" s="9">
        <v>0.77042341232299805</v>
      </c>
      <c r="J22037" s="9">
        <v>0.77042341232299805</v>
      </c>
      <c r="K22037" s="9">
        <v>0</v>
      </c>
      <c r="L22037" s="9">
        <v>71.963180541992188</v>
      </c>
    </row>
    <row r="22038" spans="1:12" x14ac:dyDescent="0.25">
      <c r="A22038" s="5" t="str">
        <f t="shared" si="344"/>
        <v>1ZoneSouth Orange County8125</v>
      </c>
      <c r="B22038" s="9">
        <v>1</v>
      </c>
      <c r="C22038" t="s">
        <v>135</v>
      </c>
      <c r="D22038" t="s">
        <v>153</v>
      </c>
      <c r="E22038" s="9">
        <v>8</v>
      </c>
      <c r="F22038" s="9">
        <v>1</v>
      </c>
      <c r="G22038" s="9">
        <v>2</v>
      </c>
      <c r="H22038" s="9">
        <v>5</v>
      </c>
      <c r="I22038" s="9">
        <v>0.70074999332427979</v>
      </c>
      <c r="J22038" s="9">
        <v>0.70074999332427979</v>
      </c>
      <c r="K22038" s="9">
        <v>0</v>
      </c>
      <c r="L22038" s="9">
        <v>71.871528625488281</v>
      </c>
    </row>
    <row r="22039" spans="1:12" x14ac:dyDescent="0.25">
      <c r="A22039" s="5" t="str">
        <f t="shared" si="344"/>
        <v>1ZoneSouth Orange County8126</v>
      </c>
      <c r="B22039" s="9">
        <v>1</v>
      </c>
      <c r="C22039" t="s">
        <v>135</v>
      </c>
      <c r="D22039" t="s">
        <v>153</v>
      </c>
      <c r="E22039" s="9">
        <v>8</v>
      </c>
      <c r="F22039" s="9">
        <v>1</v>
      </c>
      <c r="G22039" s="9">
        <v>2</v>
      </c>
      <c r="H22039" s="9">
        <v>6</v>
      </c>
      <c r="I22039" s="9">
        <v>0.66734486818313599</v>
      </c>
      <c r="J22039" s="9">
        <v>0.66734486818313599</v>
      </c>
      <c r="K22039" s="9">
        <v>0</v>
      </c>
      <c r="L22039" s="9">
        <v>71.890792846679688</v>
      </c>
    </row>
    <row r="22040" spans="1:12" x14ac:dyDescent="0.25">
      <c r="A22040" s="5" t="str">
        <f t="shared" si="344"/>
        <v>1ZoneSouth Orange County8127</v>
      </c>
      <c r="B22040" s="9">
        <v>1</v>
      </c>
      <c r="C22040" t="s">
        <v>135</v>
      </c>
      <c r="D22040" t="s">
        <v>153</v>
      </c>
      <c r="E22040" s="9">
        <v>8</v>
      </c>
      <c r="F22040" s="9">
        <v>1</v>
      </c>
      <c r="G22040" s="9">
        <v>2</v>
      </c>
      <c r="H22040" s="9">
        <v>7</v>
      </c>
      <c r="I22040" s="9">
        <v>0.67930257320404053</v>
      </c>
      <c r="J22040" s="9">
        <v>0.67930257320404053</v>
      </c>
      <c r="K22040" s="9">
        <v>0</v>
      </c>
      <c r="L22040" s="9">
        <v>71.731948852539063</v>
      </c>
    </row>
    <row r="22041" spans="1:12" x14ac:dyDescent="0.25">
      <c r="A22041" s="5" t="str">
        <f t="shared" si="344"/>
        <v>1ZoneSouth Orange County8128</v>
      </c>
      <c r="B22041" s="9">
        <v>1</v>
      </c>
      <c r="C22041" t="s">
        <v>135</v>
      </c>
      <c r="D22041" t="s">
        <v>153</v>
      </c>
      <c r="E22041" s="9">
        <v>8</v>
      </c>
      <c r="F22041" s="9">
        <v>1</v>
      </c>
      <c r="G22041" s="9">
        <v>2</v>
      </c>
      <c r="H22041" s="9">
        <v>8</v>
      </c>
      <c r="I22041" s="9">
        <v>0.70859837532043457</v>
      </c>
      <c r="J22041" s="9">
        <v>0.70859837532043457</v>
      </c>
      <c r="K22041" s="9">
        <v>0</v>
      </c>
      <c r="L22041" s="9">
        <v>71.935653686523438</v>
      </c>
    </row>
    <row r="22042" spans="1:12" x14ac:dyDescent="0.25">
      <c r="A22042" s="5" t="str">
        <f t="shared" si="344"/>
        <v>1ZoneSouth Orange County8129</v>
      </c>
      <c r="B22042" s="9">
        <v>1</v>
      </c>
      <c r="C22042" t="s">
        <v>135</v>
      </c>
      <c r="D22042" t="s">
        <v>153</v>
      </c>
      <c r="E22042" s="9">
        <v>8</v>
      </c>
      <c r="F22042" s="9">
        <v>1</v>
      </c>
      <c r="G22042" s="9">
        <v>2</v>
      </c>
      <c r="H22042" s="9">
        <v>9</v>
      </c>
      <c r="I22042" s="9">
        <v>0.65327727794647217</v>
      </c>
      <c r="J22042" s="9">
        <v>0.65327727794647217</v>
      </c>
      <c r="K22042" s="9">
        <v>0</v>
      </c>
      <c r="L22042" s="9">
        <v>73.065010070800781</v>
      </c>
    </row>
    <row r="22043" spans="1:12" x14ac:dyDescent="0.25">
      <c r="A22043" s="5" t="str">
        <f t="shared" si="344"/>
        <v>1ZoneSouth Orange County81210</v>
      </c>
      <c r="B22043" s="9">
        <v>1</v>
      </c>
      <c r="C22043" t="s">
        <v>135</v>
      </c>
      <c r="D22043" t="s">
        <v>153</v>
      </c>
      <c r="E22043" s="9">
        <v>8</v>
      </c>
      <c r="F22043" s="9">
        <v>1</v>
      </c>
      <c r="G22043" s="9">
        <v>2</v>
      </c>
      <c r="H22043" s="9">
        <v>10</v>
      </c>
      <c r="I22043" s="9">
        <v>0.63236886262893677</v>
      </c>
      <c r="J22043" s="9">
        <v>0.63236886262893677</v>
      </c>
      <c r="K22043" s="9">
        <v>0</v>
      </c>
      <c r="L22043" s="9">
        <v>76.264656066894531</v>
      </c>
    </row>
    <row r="22044" spans="1:12" x14ac:dyDescent="0.25">
      <c r="A22044" s="5" t="str">
        <f t="shared" si="344"/>
        <v>1ZoneSouth Orange County81211</v>
      </c>
      <c r="B22044" s="9">
        <v>1</v>
      </c>
      <c r="C22044" t="s">
        <v>135</v>
      </c>
      <c r="D22044" t="s">
        <v>153</v>
      </c>
      <c r="E22044" s="9">
        <v>8</v>
      </c>
      <c r="F22044" s="9">
        <v>1</v>
      </c>
      <c r="G22044" s="9">
        <v>2</v>
      </c>
      <c r="H22044" s="9">
        <v>11</v>
      </c>
      <c r="I22044" s="9">
        <v>0.67059701681137085</v>
      </c>
      <c r="J22044" s="9">
        <v>0.67059701681137085</v>
      </c>
      <c r="K22044" s="9">
        <v>0</v>
      </c>
      <c r="L22044" s="9">
        <v>79.990425109863281</v>
      </c>
    </row>
    <row r="22045" spans="1:12" x14ac:dyDescent="0.25">
      <c r="A22045" s="5" t="str">
        <f t="shared" si="344"/>
        <v>1ZoneSouth Orange County81212</v>
      </c>
      <c r="B22045" s="9">
        <v>1</v>
      </c>
      <c r="C22045" t="s">
        <v>135</v>
      </c>
      <c r="D22045" t="s">
        <v>153</v>
      </c>
      <c r="E22045" s="9">
        <v>8</v>
      </c>
      <c r="F22045" s="9">
        <v>1</v>
      </c>
      <c r="G22045" s="9">
        <v>2</v>
      </c>
      <c r="H22045" s="9">
        <v>12</v>
      </c>
      <c r="I22045" s="9">
        <v>0.77277141809463501</v>
      </c>
      <c r="J22045" s="9">
        <v>0.77277141809463501</v>
      </c>
      <c r="K22045" s="9">
        <v>0</v>
      </c>
      <c r="L22045" s="9">
        <v>83.136688232421875</v>
      </c>
    </row>
    <row r="22046" spans="1:12" x14ac:dyDescent="0.25">
      <c r="A22046" s="5" t="str">
        <f t="shared" si="344"/>
        <v>1ZoneSouth Orange County81213</v>
      </c>
      <c r="B22046" s="9">
        <v>1</v>
      </c>
      <c r="C22046" t="s">
        <v>135</v>
      </c>
      <c r="D22046" t="s">
        <v>153</v>
      </c>
      <c r="E22046" s="9">
        <v>8</v>
      </c>
      <c r="F22046" s="9">
        <v>1</v>
      </c>
      <c r="G22046" s="9">
        <v>2</v>
      </c>
      <c r="H22046" s="9">
        <v>13</v>
      </c>
      <c r="I22046" s="9">
        <v>0.94080311059951782</v>
      </c>
      <c r="J22046" s="9">
        <v>0.94080311059951782</v>
      </c>
      <c r="K22046" s="9">
        <v>0</v>
      </c>
      <c r="L22046" s="9">
        <v>84.968109130859375</v>
      </c>
    </row>
    <row r="22047" spans="1:12" x14ac:dyDescent="0.25">
      <c r="A22047" s="5" t="str">
        <f t="shared" si="344"/>
        <v>1ZoneSouth Orange County81214</v>
      </c>
      <c r="B22047" s="9">
        <v>1</v>
      </c>
      <c r="C22047" t="s">
        <v>135</v>
      </c>
      <c r="D22047" t="s">
        <v>153</v>
      </c>
      <c r="E22047" s="9">
        <v>8</v>
      </c>
      <c r="F22047" s="9">
        <v>1</v>
      </c>
      <c r="G22047" s="9">
        <v>2</v>
      </c>
      <c r="H22047" s="9">
        <v>14</v>
      </c>
      <c r="I22047" s="9">
        <v>1.1461589336395264</v>
      </c>
      <c r="J22047" s="9">
        <v>1.1461589336395264</v>
      </c>
      <c r="K22047" s="9">
        <v>0</v>
      </c>
      <c r="L22047" s="9">
        <v>86.436981201171875</v>
      </c>
    </row>
    <row r="22048" spans="1:12" x14ac:dyDescent="0.25">
      <c r="A22048" s="5" t="str">
        <f t="shared" si="344"/>
        <v>1ZoneSouth Orange County81215</v>
      </c>
      <c r="B22048" s="9">
        <v>1</v>
      </c>
      <c r="C22048" t="s">
        <v>135</v>
      </c>
      <c r="D22048" t="s">
        <v>153</v>
      </c>
      <c r="E22048" s="9">
        <v>8</v>
      </c>
      <c r="F22048" s="9">
        <v>1</v>
      </c>
      <c r="G22048" s="9">
        <v>2</v>
      </c>
      <c r="H22048" s="9">
        <v>15</v>
      </c>
      <c r="I22048" s="9">
        <v>1.3466206789016724</v>
      </c>
      <c r="J22048" s="9">
        <v>1.3466206789016724</v>
      </c>
      <c r="K22048" s="9">
        <v>0</v>
      </c>
      <c r="L22048" s="9">
        <v>87.458534240722656</v>
      </c>
    </row>
    <row r="22049" spans="1:12" x14ac:dyDescent="0.25">
      <c r="A22049" s="5" t="str">
        <f t="shared" si="344"/>
        <v>1ZoneSouth Orange County81216</v>
      </c>
      <c r="B22049" s="9">
        <v>1</v>
      </c>
      <c r="C22049" t="s">
        <v>135</v>
      </c>
      <c r="D22049" t="s">
        <v>153</v>
      </c>
      <c r="E22049" s="9">
        <v>8</v>
      </c>
      <c r="F22049" s="9">
        <v>1</v>
      </c>
      <c r="G22049" s="9">
        <v>2</v>
      </c>
      <c r="H22049" s="9">
        <v>16</v>
      </c>
      <c r="I22049" s="9">
        <v>1.5769779682159424</v>
      </c>
      <c r="J22049" s="9">
        <v>1.5769779682159424</v>
      </c>
      <c r="K22049" s="9">
        <v>0</v>
      </c>
      <c r="L22049" s="9">
        <v>87.099433898925781</v>
      </c>
    </row>
    <row r="22050" spans="1:12" x14ac:dyDescent="0.25">
      <c r="A22050" s="5" t="str">
        <f t="shared" si="344"/>
        <v>1ZoneSouth Orange County81217</v>
      </c>
      <c r="B22050" s="9">
        <v>1</v>
      </c>
      <c r="C22050" t="s">
        <v>135</v>
      </c>
      <c r="D22050" t="s">
        <v>153</v>
      </c>
      <c r="E22050" s="9">
        <v>8</v>
      </c>
      <c r="F22050" s="9">
        <v>1</v>
      </c>
      <c r="G22050" s="9">
        <v>2</v>
      </c>
      <c r="H22050" s="9">
        <v>17</v>
      </c>
      <c r="I22050" s="9">
        <v>1.767404317855835</v>
      </c>
      <c r="J22050" s="9">
        <v>1.0305907726287842</v>
      </c>
      <c r="K22050" s="9">
        <v>2.1981071680784225E-2</v>
      </c>
      <c r="L22050" s="9">
        <v>86.243301391601563</v>
      </c>
    </row>
    <row r="22051" spans="1:12" x14ac:dyDescent="0.25">
      <c r="A22051" s="5" t="str">
        <f t="shared" si="344"/>
        <v>1ZoneSouth Orange County81218</v>
      </c>
      <c r="B22051" s="9">
        <v>1</v>
      </c>
      <c r="C22051" t="s">
        <v>135</v>
      </c>
      <c r="D22051" t="s">
        <v>153</v>
      </c>
      <c r="E22051" s="9">
        <v>8</v>
      </c>
      <c r="F22051" s="9">
        <v>1</v>
      </c>
      <c r="G22051" s="9">
        <v>2</v>
      </c>
      <c r="H22051" s="9">
        <v>18</v>
      </c>
      <c r="I22051" s="9">
        <v>1.9511953592300415</v>
      </c>
      <c r="J22051" s="9">
        <v>1.4848506450653076</v>
      </c>
      <c r="K22051" s="9">
        <v>1.8237665295600891E-2</v>
      </c>
      <c r="L22051" s="9">
        <v>85.583053588867188</v>
      </c>
    </row>
    <row r="22052" spans="1:12" x14ac:dyDescent="0.25">
      <c r="A22052" s="5" t="str">
        <f t="shared" si="344"/>
        <v>1ZoneSouth Orange County81219</v>
      </c>
      <c r="B22052" s="9">
        <v>1</v>
      </c>
      <c r="C22052" t="s">
        <v>135</v>
      </c>
      <c r="D22052" t="s">
        <v>153</v>
      </c>
      <c r="E22052" s="9">
        <v>8</v>
      </c>
      <c r="F22052" s="9">
        <v>1</v>
      </c>
      <c r="G22052" s="9">
        <v>2</v>
      </c>
      <c r="H22052" s="9">
        <v>19</v>
      </c>
      <c r="I22052" s="9">
        <v>2.044297456741333</v>
      </c>
      <c r="J22052" s="9">
        <v>1.7120355367660522</v>
      </c>
      <c r="K22052" s="9">
        <v>1.2925418093800545E-2</v>
      </c>
      <c r="L22052" s="9">
        <v>85.332473754882813</v>
      </c>
    </row>
    <row r="22053" spans="1:12" x14ac:dyDescent="0.25">
      <c r="A22053" s="5" t="str">
        <f t="shared" si="344"/>
        <v>1ZoneSouth Orange County81220</v>
      </c>
      <c r="B22053" s="9">
        <v>1</v>
      </c>
      <c r="C22053" t="s">
        <v>135</v>
      </c>
      <c r="D22053" t="s">
        <v>153</v>
      </c>
      <c r="E22053" s="9">
        <v>8</v>
      </c>
      <c r="F22053" s="9">
        <v>1</v>
      </c>
      <c r="G22053" s="9">
        <v>2</v>
      </c>
      <c r="H22053" s="9">
        <v>20</v>
      </c>
      <c r="I22053" s="9">
        <v>1.9918495416641235</v>
      </c>
      <c r="J22053" s="9">
        <v>1.7518769502639771</v>
      </c>
      <c r="K22053" s="9">
        <v>1.7061864957213402E-2</v>
      </c>
      <c r="L22053" s="9">
        <v>83.628265380859375</v>
      </c>
    </row>
    <row r="22054" spans="1:12" x14ac:dyDescent="0.25">
      <c r="A22054" s="5" t="str">
        <f t="shared" si="344"/>
        <v>1ZoneSouth Orange County81221</v>
      </c>
      <c r="B22054" s="9">
        <v>1</v>
      </c>
      <c r="C22054" t="s">
        <v>135</v>
      </c>
      <c r="D22054" t="s">
        <v>153</v>
      </c>
      <c r="E22054" s="9">
        <v>8</v>
      </c>
      <c r="F22054" s="9">
        <v>1</v>
      </c>
      <c r="G22054" s="9">
        <v>2</v>
      </c>
      <c r="H22054" s="9">
        <v>21</v>
      </c>
      <c r="I22054" s="9">
        <v>1.9480506181716919</v>
      </c>
      <c r="J22054" s="9">
        <v>1.7342493534088135</v>
      </c>
      <c r="K22054" s="9">
        <v>1.1847043409943581E-2</v>
      </c>
      <c r="L22054" s="9">
        <v>79.809013366699219</v>
      </c>
    </row>
    <row r="22055" spans="1:12" x14ac:dyDescent="0.25">
      <c r="A22055" s="5" t="str">
        <f t="shared" si="344"/>
        <v>1ZoneSouth Orange County81222</v>
      </c>
      <c r="B22055" s="9">
        <v>1</v>
      </c>
      <c r="C22055" t="s">
        <v>135</v>
      </c>
      <c r="D22055" t="s">
        <v>153</v>
      </c>
      <c r="E22055" s="9">
        <v>8</v>
      </c>
      <c r="F22055" s="9">
        <v>1</v>
      </c>
      <c r="G22055" s="9">
        <v>2</v>
      </c>
      <c r="H22055" s="9">
        <v>22</v>
      </c>
      <c r="I22055" s="9">
        <v>1.8750927448272705</v>
      </c>
      <c r="J22055" s="9">
        <v>2.2053914070129395</v>
      </c>
      <c r="K22055" s="9">
        <v>1.348412036895752E-2</v>
      </c>
      <c r="L22055" s="9">
        <v>76.690719604492188</v>
      </c>
    </row>
    <row r="22056" spans="1:12" x14ac:dyDescent="0.25">
      <c r="A22056" s="5" t="str">
        <f t="shared" si="344"/>
        <v>1ZoneSouth Orange County81223</v>
      </c>
      <c r="B22056" s="9">
        <v>1</v>
      </c>
      <c r="C22056" t="s">
        <v>135</v>
      </c>
      <c r="D22056" t="s">
        <v>153</v>
      </c>
      <c r="E22056" s="9">
        <v>8</v>
      </c>
      <c r="F22056" s="9">
        <v>1</v>
      </c>
      <c r="G22056" s="9">
        <v>2</v>
      </c>
      <c r="H22056" s="9">
        <v>23</v>
      </c>
      <c r="I22056" s="9">
        <v>1.7576971054077148</v>
      </c>
      <c r="J22056" s="9">
        <v>1.8886966705322266</v>
      </c>
      <c r="K22056" s="9">
        <v>1.3777660205960274E-2</v>
      </c>
      <c r="L22056" s="9">
        <v>75.035736083984375</v>
      </c>
    </row>
    <row r="22057" spans="1:12" x14ac:dyDescent="0.25">
      <c r="A22057" s="5" t="str">
        <f t="shared" si="344"/>
        <v>1ZoneSouth Orange County81224</v>
      </c>
      <c r="B22057" s="9">
        <v>1</v>
      </c>
      <c r="C22057" t="s">
        <v>135</v>
      </c>
      <c r="D22057" t="s">
        <v>153</v>
      </c>
      <c r="E22057" s="9">
        <v>8</v>
      </c>
      <c r="F22057" s="9">
        <v>1</v>
      </c>
      <c r="G22057" s="9">
        <v>2</v>
      </c>
      <c r="H22057" s="9">
        <v>24</v>
      </c>
      <c r="I22057" s="9">
        <v>1.4955190420150757</v>
      </c>
      <c r="J22057" s="9">
        <v>1.5838522911071777</v>
      </c>
      <c r="K22057" s="9">
        <v>1.2323332019150257E-2</v>
      </c>
      <c r="L22057" s="9">
        <v>73.965980529785156</v>
      </c>
    </row>
    <row r="22058" spans="1:12" x14ac:dyDescent="0.25">
      <c r="A22058" s="5" t="str">
        <f t="shared" si="344"/>
        <v>1ZoneSouth Orange County81101</v>
      </c>
      <c r="B22058" s="9">
        <v>1</v>
      </c>
      <c r="C22058" t="s">
        <v>135</v>
      </c>
      <c r="D22058" t="s">
        <v>153</v>
      </c>
      <c r="E22058" s="9">
        <v>8</v>
      </c>
      <c r="F22058" s="9">
        <v>1</v>
      </c>
      <c r="G22058" s="9">
        <v>10</v>
      </c>
      <c r="H22058" s="9">
        <v>1</v>
      </c>
      <c r="I22058" s="9">
        <v>1.2203834056854248</v>
      </c>
      <c r="J22058" s="9">
        <v>1.2203834056854248</v>
      </c>
      <c r="K22058" s="9">
        <v>0</v>
      </c>
      <c r="L22058" s="9">
        <v>73.239601135253906</v>
      </c>
    </row>
    <row r="22059" spans="1:12" x14ac:dyDescent="0.25">
      <c r="A22059" s="5" t="str">
        <f t="shared" si="344"/>
        <v>1ZoneSouth Orange County81102</v>
      </c>
      <c r="B22059" s="9">
        <v>1</v>
      </c>
      <c r="C22059" t="s">
        <v>135</v>
      </c>
      <c r="D22059" t="s">
        <v>153</v>
      </c>
      <c r="E22059" s="9">
        <v>8</v>
      </c>
      <c r="F22059" s="9">
        <v>1</v>
      </c>
      <c r="G22059" s="9">
        <v>10</v>
      </c>
      <c r="H22059" s="9">
        <v>2</v>
      </c>
      <c r="I22059" s="9">
        <v>1.0257079601287842</v>
      </c>
      <c r="J22059" s="9">
        <v>1.0257079601287842</v>
      </c>
      <c r="K22059" s="9">
        <v>0</v>
      </c>
      <c r="L22059" s="9">
        <v>72.838943481445313</v>
      </c>
    </row>
    <row r="22060" spans="1:12" x14ac:dyDescent="0.25">
      <c r="A22060" s="5" t="str">
        <f t="shared" si="344"/>
        <v>1ZoneSouth Orange County81103</v>
      </c>
      <c r="B22060" s="9">
        <v>1</v>
      </c>
      <c r="C22060" t="s">
        <v>135</v>
      </c>
      <c r="D22060" t="s">
        <v>153</v>
      </c>
      <c r="E22060" s="9">
        <v>8</v>
      </c>
      <c r="F22060" s="9">
        <v>1</v>
      </c>
      <c r="G22060" s="9">
        <v>10</v>
      </c>
      <c r="H22060" s="9">
        <v>3</v>
      </c>
      <c r="I22060" s="9">
        <v>0.87915891408920288</v>
      </c>
      <c r="J22060" s="9">
        <v>0.87915891408920288</v>
      </c>
      <c r="K22060" s="9">
        <v>0</v>
      </c>
      <c r="L22060" s="9">
        <v>72.370208740234375</v>
      </c>
    </row>
    <row r="22061" spans="1:12" x14ac:dyDescent="0.25">
      <c r="A22061" s="5" t="str">
        <f t="shared" si="344"/>
        <v>1ZoneSouth Orange County81104</v>
      </c>
      <c r="B22061" s="9">
        <v>1</v>
      </c>
      <c r="C22061" t="s">
        <v>135</v>
      </c>
      <c r="D22061" t="s">
        <v>153</v>
      </c>
      <c r="E22061" s="9">
        <v>8</v>
      </c>
      <c r="F22061" s="9">
        <v>1</v>
      </c>
      <c r="G22061" s="9">
        <v>10</v>
      </c>
      <c r="H22061" s="9">
        <v>4</v>
      </c>
      <c r="I22061" s="9">
        <v>0.76638150215148926</v>
      </c>
      <c r="J22061" s="9">
        <v>0.76638150215148926</v>
      </c>
      <c r="K22061" s="9">
        <v>0</v>
      </c>
      <c r="L22061" s="9">
        <v>71.676925659179688</v>
      </c>
    </row>
    <row r="22062" spans="1:12" x14ac:dyDescent="0.25">
      <c r="A22062" s="5" t="str">
        <f t="shared" si="344"/>
        <v>1ZoneSouth Orange County81105</v>
      </c>
      <c r="B22062" s="9">
        <v>1</v>
      </c>
      <c r="C22062" t="s">
        <v>135</v>
      </c>
      <c r="D22062" t="s">
        <v>153</v>
      </c>
      <c r="E22062" s="9">
        <v>8</v>
      </c>
      <c r="F22062" s="9">
        <v>1</v>
      </c>
      <c r="G22062" s="9">
        <v>10</v>
      </c>
      <c r="H22062" s="9">
        <v>5</v>
      </c>
      <c r="I22062" s="9">
        <v>0.68913006782531738</v>
      </c>
      <c r="J22062" s="9">
        <v>0.68913006782531738</v>
      </c>
      <c r="K22062" s="9">
        <v>0</v>
      </c>
      <c r="L22062" s="9">
        <v>71.138664245605469</v>
      </c>
    </row>
    <row r="22063" spans="1:12" x14ac:dyDescent="0.25">
      <c r="A22063" s="5" t="str">
        <f t="shared" si="344"/>
        <v>1ZoneSouth Orange County81106</v>
      </c>
      <c r="B22063" s="9">
        <v>1</v>
      </c>
      <c r="C22063" t="s">
        <v>135</v>
      </c>
      <c r="D22063" t="s">
        <v>153</v>
      </c>
      <c r="E22063" s="9">
        <v>8</v>
      </c>
      <c r="F22063" s="9">
        <v>1</v>
      </c>
      <c r="G22063" s="9">
        <v>10</v>
      </c>
      <c r="H22063" s="9">
        <v>6</v>
      </c>
      <c r="I22063" s="9">
        <v>0.65062493085861206</v>
      </c>
      <c r="J22063" s="9">
        <v>0.65062493085861206</v>
      </c>
      <c r="K22063" s="9">
        <v>0</v>
      </c>
      <c r="L22063" s="9">
        <v>70.854629516601563</v>
      </c>
    </row>
    <row r="22064" spans="1:12" x14ac:dyDescent="0.25">
      <c r="A22064" s="5" t="str">
        <f t="shared" si="344"/>
        <v>1ZoneSouth Orange County81107</v>
      </c>
      <c r="B22064" s="9">
        <v>1</v>
      </c>
      <c r="C22064" t="s">
        <v>135</v>
      </c>
      <c r="D22064" t="s">
        <v>153</v>
      </c>
      <c r="E22064" s="9">
        <v>8</v>
      </c>
      <c r="F22064" s="9">
        <v>1</v>
      </c>
      <c r="G22064" s="9">
        <v>10</v>
      </c>
      <c r="H22064" s="9">
        <v>7</v>
      </c>
      <c r="I22064" s="9">
        <v>0.65814113616943359</v>
      </c>
      <c r="J22064" s="9">
        <v>0.65814113616943359</v>
      </c>
      <c r="K22064" s="9">
        <v>0</v>
      </c>
      <c r="L22064" s="9">
        <v>70.523811340332031</v>
      </c>
    </row>
    <row r="22065" spans="1:12" x14ac:dyDescent="0.25">
      <c r="A22065" s="5" t="str">
        <f t="shared" si="344"/>
        <v>1ZoneSouth Orange County81108</v>
      </c>
      <c r="B22065" s="9">
        <v>1</v>
      </c>
      <c r="C22065" t="s">
        <v>135</v>
      </c>
      <c r="D22065" t="s">
        <v>153</v>
      </c>
      <c r="E22065" s="9">
        <v>8</v>
      </c>
      <c r="F22065" s="9">
        <v>1</v>
      </c>
      <c r="G22065" s="9">
        <v>10</v>
      </c>
      <c r="H22065" s="9">
        <v>8</v>
      </c>
      <c r="I22065" s="9">
        <v>0.68034601211547852</v>
      </c>
      <c r="J22065" s="9">
        <v>0.68034601211547852</v>
      </c>
      <c r="K22065" s="9">
        <v>0</v>
      </c>
      <c r="L22065" s="9">
        <v>70.650810241699219</v>
      </c>
    </row>
    <row r="22066" spans="1:12" x14ac:dyDescent="0.25">
      <c r="A22066" s="5" t="str">
        <f t="shared" si="344"/>
        <v>1ZoneSouth Orange County81109</v>
      </c>
      <c r="B22066" s="9">
        <v>1</v>
      </c>
      <c r="C22066" t="s">
        <v>135</v>
      </c>
      <c r="D22066" t="s">
        <v>153</v>
      </c>
      <c r="E22066" s="9">
        <v>8</v>
      </c>
      <c r="F22066" s="9">
        <v>1</v>
      </c>
      <c r="G22066" s="9">
        <v>10</v>
      </c>
      <c r="H22066" s="9">
        <v>9</v>
      </c>
      <c r="I22066" s="9">
        <v>0.63397973775863647</v>
      </c>
      <c r="J22066" s="9">
        <v>0.63397973775863647</v>
      </c>
      <c r="K22066" s="9">
        <v>0</v>
      </c>
      <c r="L22066" s="9">
        <v>72.430747985839844</v>
      </c>
    </row>
    <row r="22067" spans="1:12" x14ac:dyDescent="0.25">
      <c r="A22067" s="5" t="str">
        <f t="shared" si="344"/>
        <v>1ZoneSouth Orange County811010</v>
      </c>
      <c r="B22067" s="9">
        <v>1</v>
      </c>
      <c r="C22067" t="s">
        <v>135</v>
      </c>
      <c r="D22067" t="s">
        <v>153</v>
      </c>
      <c r="E22067" s="9">
        <v>8</v>
      </c>
      <c r="F22067" s="9">
        <v>1</v>
      </c>
      <c r="G22067" s="9">
        <v>10</v>
      </c>
      <c r="H22067" s="9">
        <v>10</v>
      </c>
      <c r="I22067" s="9">
        <v>0.63049620389938354</v>
      </c>
      <c r="J22067" s="9">
        <v>0.63049620389938354</v>
      </c>
      <c r="K22067" s="9">
        <v>0</v>
      </c>
      <c r="L22067" s="9">
        <v>76.172554016113281</v>
      </c>
    </row>
    <row r="22068" spans="1:12" x14ac:dyDescent="0.25">
      <c r="A22068" s="5" t="str">
        <f t="shared" si="344"/>
        <v>1ZoneSouth Orange County811011</v>
      </c>
      <c r="B22068" s="9">
        <v>1</v>
      </c>
      <c r="C22068" t="s">
        <v>135</v>
      </c>
      <c r="D22068" t="s">
        <v>153</v>
      </c>
      <c r="E22068" s="9">
        <v>8</v>
      </c>
      <c r="F22068" s="9">
        <v>1</v>
      </c>
      <c r="G22068" s="9">
        <v>10</v>
      </c>
      <c r="H22068" s="9">
        <v>11</v>
      </c>
      <c r="I22068" s="9">
        <v>0.6774674654006958</v>
      </c>
      <c r="J22068" s="9">
        <v>0.6774674654006958</v>
      </c>
      <c r="K22068" s="9">
        <v>0</v>
      </c>
      <c r="L22068" s="9">
        <v>80.791954040527344</v>
      </c>
    </row>
    <row r="22069" spans="1:12" x14ac:dyDescent="0.25">
      <c r="A22069" s="5" t="str">
        <f t="shared" si="344"/>
        <v>1ZoneSouth Orange County811012</v>
      </c>
      <c r="B22069" s="9">
        <v>1</v>
      </c>
      <c r="C22069" t="s">
        <v>135</v>
      </c>
      <c r="D22069" t="s">
        <v>153</v>
      </c>
      <c r="E22069" s="9">
        <v>8</v>
      </c>
      <c r="F22069" s="9">
        <v>1</v>
      </c>
      <c r="G22069" s="9">
        <v>10</v>
      </c>
      <c r="H22069" s="9">
        <v>12</v>
      </c>
      <c r="I22069" s="9">
        <v>0.78432714939117432</v>
      </c>
      <c r="J22069" s="9">
        <v>0.78432714939117432</v>
      </c>
      <c r="K22069" s="9">
        <v>0</v>
      </c>
      <c r="L22069" s="9">
        <v>82.960067749023438</v>
      </c>
    </row>
    <row r="22070" spans="1:12" x14ac:dyDescent="0.25">
      <c r="A22070" s="5" t="str">
        <f t="shared" si="344"/>
        <v>1ZoneSouth Orange County811013</v>
      </c>
      <c r="B22070" s="9">
        <v>1</v>
      </c>
      <c r="C22070" t="s">
        <v>135</v>
      </c>
      <c r="D22070" t="s">
        <v>153</v>
      </c>
      <c r="E22070" s="9">
        <v>8</v>
      </c>
      <c r="F22070" s="9">
        <v>1</v>
      </c>
      <c r="G22070" s="9">
        <v>10</v>
      </c>
      <c r="H22070" s="9">
        <v>13</v>
      </c>
      <c r="I22070" s="9">
        <v>0.97210609912872314</v>
      </c>
      <c r="J22070" s="9">
        <v>0.97210609912872314</v>
      </c>
      <c r="K22070" s="9">
        <v>0</v>
      </c>
      <c r="L22070" s="9">
        <v>82.9617919921875</v>
      </c>
    </row>
    <row r="22071" spans="1:12" x14ac:dyDescent="0.25">
      <c r="A22071" s="5" t="str">
        <f t="shared" si="344"/>
        <v>1ZoneSouth Orange County811014</v>
      </c>
      <c r="B22071" s="9">
        <v>1</v>
      </c>
      <c r="C22071" t="s">
        <v>135</v>
      </c>
      <c r="D22071" t="s">
        <v>153</v>
      </c>
      <c r="E22071" s="9">
        <v>8</v>
      </c>
      <c r="F22071" s="9">
        <v>1</v>
      </c>
      <c r="G22071" s="9">
        <v>10</v>
      </c>
      <c r="H22071" s="9">
        <v>14</v>
      </c>
      <c r="I22071" s="9">
        <v>1.1777263879776001</v>
      </c>
      <c r="J22071" s="9">
        <v>1.1777263879776001</v>
      </c>
      <c r="K22071" s="9">
        <v>0</v>
      </c>
      <c r="L22071" s="9">
        <v>84.221420288085938</v>
      </c>
    </row>
    <row r="22072" spans="1:12" x14ac:dyDescent="0.25">
      <c r="A22072" s="5" t="str">
        <f t="shared" si="344"/>
        <v>1ZoneSouth Orange County811015</v>
      </c>
      <c r="B22072" s="9">
        <v>1</v>
      </c>
      <c r="C22072" t="s">
        <v>135</v>
      </c>
      <c r="D22072" t="s">
        <v>153</v>
      </c>
      <c r="E22072" s="9">
        <v>8</v>
      </c>
      <c r="F22072" s="9">
        <v>1</v>
      </c>
      <c r="G22072" s="9">
        <v>10</v>
      </c>
      <c r="H22072" s="9">
        <v>15</v>
      </c>
      <c r="I22072" s="9">
        <v>1.3689208030700684</v>
      </c>
      <c r="J22072" s="9">
        <v>1.3689208030700684</v>
      </c>
      <c r="K22072" s="9">
        <v>0</v>
      </c>
      <c r="L22072" s="9">
        <v>86.292243957519531</v>
      </c>
    </row>
    <row r="22073" spans="1:12" x14ac:dyDescent="0.25">
      <c r="A22073" s="5" t="str">
        <f t="shared" si="344"/>
        <v>1ZoneSouth Orange County811016</v>
      </c>
      <c r="B22073" s="9">
        <v>1</v>
      </c>
      <c r="C22073" t="s">
        <v>135</v>
      </c>
      <c r="D22073" t="s">
        <v>153</v>
      </c>
      <c r="E22073" s="9">
        <v>8</v>
      </c>
      <c r="F22073" s="9">
        <v>1</v>
      </c>
      <c r="G22073" s="9">
        <v>10</v>
      </c>
      <c r="H22073" s="9">
        <v>16</v>
      </c>
      <c r="I22073" s="9">
        <v>1.5873199701309204</v>
      </c>
      <c r="J22073" s="9">
        <v>1.5873199701309204</v>
      </c>
      <c r="K22073" s="9">
        <v>0</v>
      </c>
      <c r="L22073" s="9">
        <v>88.742401123046875</v>
      </c>
    </row>
    <row r="22074" spans="1:12" x14ac:dyDescent="0.25">
      <c r="A22074" s="5" t="str">
        <f t="shared" si="344"/>
        <v>1ZoneSouth Orange County811017</v>
      </c>
      <c r="B22074" s="9">
        <v>1</v>
      </c>
      <c r="C22074" t="s">
        <v>135</v>
      </c>
      <c r="D22074" t="s">
        <v>153</v>
      </c>
      <c r="E22074" s="9">
        <v>8</v>
      </c>
      <c r="F22074" s="9">
        <v>1</v>
      </c>
      <c r="G22074" s="9">
        <v>10</v>
      </c>
      <c r="H22074" s="9">
        <v>17</v>
      </c>
      <c r="I22074" s="9">
        <v>1.7793277502059937</v>
      </c>
      <c r="J22074" s="9">
        <v>0.95886236429214478</v>
      </c>
      <c r="K22074" s="9">
        <v>2.835381031036377E-2</v>
      </c>
      <c r="L22074" s="9">
        <v>89.865097045898438</v>
      </c>
    </row>
    <row r="22075" spans="1:12" x14ac:dyDescent="0.25">
      <c r="A22075" s="5" t="str">
        <f t="shared" si="344"/>
        <v>1ZoneSouth Orange County811018</v>
      </c>
      <c r="B22075" s="9">
        <v>1</v>
      </c>
      <c r="C22075" t="s">
        <v>135</v>
      </c>
      <c r="D22075" t="s">
        <v>153</v>
      </c>
      <c r="E22075" s="9">
        <v>8</v>
      </c>
      <c r="F22075" s="9">
        <v>1</v>
      </c>
      <c r="G22075" s="9">
        <v>10</v>
      </c>
      <c r="H22075" s="9">
        <v>18</v>
      </c>
      <c r="I22075" s="9">
        <v>1.9652533531188965</v>
      </c>
      <c r="J22075" s="9">
        <v>1.4439735412597656</v>
      </c>
      <c r="K22075" s="9">
        <v>2.1226665005087852E-2</v>
      </c>
      <c r="L22075" s="9">
        <v>88.986076354980469</v>
      </c>
    </row>
    <row r="22076" spans="1:12" x14ac:dyDescent="0.25">
      <c r="A22076" s="5" t="str">
        <f t="shared" si="344"/>
        <v>1ZoneSouth Orange County811019</v>
      </c>
      <c r="B22076" s="9">
        <v>1</v>
      </c>
      <c r="C22076" t="s">
        <v>135</v>
      </c>
      <c r="D22076" t="s">
        <v>153</v>
      </c>
      <c r="E22076" s="9">
        <v>8</v>
      </c>
      <c r="F22076" s="9">
        <v>1</v>
      </c>
      <c r="G22076" s="9">
        <v>10</v>
      </c>
      <c r="H22076" s="9">
        <v>19</v>
      </c>
      <c r="I22076" s="9">
        <v>2.0692434310913086</v>
      </c>
      <c r="J22076" s="9">
        <v>1.7163186073303223</v>
      </c>
      <c r="K22076" s="9">
        <v>1.3558301143348217E-2</v>
      </c>
      <c r="L22076" s="9">
        <v>86.9569091796875</v>
      </c>
    </row>
    <row r="22077" spans="1:12" x14ac:dyDescent="0.25">
      <c r="A22077" s="5" t="str">
        <f t="shared" si="344"/>
        <v>1ZoneSouth Orange County811020</v>
      </c>
      <c r="B22077" s="9">
        <v>1</v>
      </c>
      <c r="C22077" t="s">
        <v>135</v>
      </c>
      <c r="D22077" t="s">
        <v>153</v>
      </c>
      <c r="E22077" s="9">
        <v>8</v>
      </c>
      <c r="F22077" s="9">
        <v>1</v>
      </c>
      <c r="G22077" s="9">
        <v>10</v>
      </c>
      <c r="H22077" s="9">
        <v>20</v>
      </c>
      <c r="I22077" s="9">
        <v>2.0097513198852539</v>
      </c>
      <c r="J22077" s="9">
        <v>1.7661464214324951</v>
      </c>
      <c r="K22077" s="9">
        <v>1.809249259531498E-2</v>
      </c>
      <c r="L22077" s="9">
        <v>84.158340454101563</v>
      </c>
    </row>
    <row r="22078" spans="1:12" x14ac:dyDescent="0.25">
      <c r="A22078" s="5" t="str">
        <f t="shared" si="344"/>
        <v>1ZoneSouth Orange County811021</v>
      </c>
      <c r="B22078" s="9">
        <v>1</v>
      </c>
      <c r="C22078" t="s">
        <v>135</v>
      </c>
      <c r="D22078" t="s">
        <v>153</v>
      </c>
      <c r="E22078" s="9">
        <v>8</v>
      </c>
      <c r="F22078" s="9">
        <v>1</v>
      </c>
      <c r="G22078" s="9">
        <v>10</v>
      </c>
      <c r="H22078" s="9">
        <v>21</v>
      </c>
      <c r="I22078" s="9">
        <v>1.9678255319595337</v>
      </c>
      <c r="J22078" s="9">
        <v>1.7463021278381348</v>
      </c>
      <c r="K22078" s="9">
        <v>1.2833127751946449E-2</v>
      </c>
      <c r="L22078" s="9">
        <v>80.935928344726563</v>
      </c>
    </row>
    <row r="22079" spans="1:12" x14ac:dyDescent="0.25">
      <c r="A22079" s="5" t="str">
        <f t="shared" si="344"/>
        <v>1ZoneSouth Orange County811022</v>
      </c>
      <c r="B22079" s="9">
        <v>1</v>
      </c>
      <c r="C22079" t="s">
        <v>135</v>
      </c>
      <c r="D22079" t="s">
        <v>153</v>
      </c>
      <c r="E22079" s="9">
        <v>8</v>
      </c>
      <c r="F22079" s="9">
        <v>1</v>
      </c>
      <c r="G22079" s="9">
        <v>10</v>
      </c>
      <c r="H22079" s="9">
        <v>22</v>
      </c>
      <c r="I22079" s="9">
        <v>1.8881164789199829</v>
      </c>
      <c r="J22079" s="9">
        <v>2.2349522113800049</v>
      </c>
      <c r="K22079" s="9">
        <v>1.4891381375491619E-2</v>
      </c>
      <c r="L22079" s="9">
        <v>77.735786437988281</v>
      </c>
    </row>
    <row r="22080" spans="1:12" x14ac:dyDescent="0.25">
      <c r="A22080" s="5" t="str">
        <f t="shared" si="344"/>
        <v>1ZoneSouth Orange County811023</v>
      </c>
      <c r="B22080" s="9">
        <v>1</v>
      </c>
      <c r="C22080" t="s">
        <v>135</v>
      </c>
      <c r="D22080" t="s">
        <v>153</v>
      </c>
      <c r="E22080" s="9">
        <v>8</v>
      </c>
      <c r="F22080" s="9">
        <v>1</v>
      </c>
      <c r="G22080" s="9">
        <v>10</v>
      </c>
      <c r="H22080" s="9">
        <v>23</v>
      </c>
      <c r="I22080" s="9">
        <v>1.7693320512771606</v>
      </c>
      <c r="J22080" s="9">
        <v>1.9073058366775513</v>
      </c>
      <c r="K22080" s="9">
        <v>1.452605240046978E-2</v>
      </c>
      <c r="L22080" s="9">
        <v>75.630897521972656</v>
      </c>
    </row>
    <row r="22081" spans="1:12" x14ac:dyDescent="0.25">
      <c r="A22081" s="5" t="str">
        <f t="shared" si="344"/>
        <v>1ZoneSouth Orange County811024</v>
      </c>
      <c r="B22081" s="9">
        <v>1</v>
      </c>
      <c r="C22081" t="s">
        <v>135</v>
      </c>
      <c r="D22081" t="s">
        <v>153</v>
      </c>
      <c r="E22081" s="9">
        <v>8</v>
      </c>
      <c r="F22081" s="9">
        <v>1</v>
      </c>
      <c r="G22081" s="9">
        <v>10</v>
      </c>
      <c r="H22081" s="9">
        <v>24</v>
      </c>
      <c r="I22081" s="9">
        <v>1.5078136920928955</v>
      </c>
      <c r="J22081" s="9">
        <v>1.6007370948791504</v>
      </c>
      <c r="K22081" s="9">
        <v>1.2931697070598602E-2</v>
      </c>
      <c r="L22081" s="9">
        <v>74.516387939453125</v>
      </c>
    </row>
    <row r="22082" spans="1:12" x14ac:dyDescent="0.25">
      <c r="A22082" s="5" t="str">
        <f t="shared" si="344"/>
        <v>1ZoneSouth Orange County9021</v>
      </c>
      <c r="B22082" s="9">
        <v>1</v>
      </c>
      <c r="C22082" t="s">
        <v>135</v>
      </c>
      <c r="D22082" t="s">
        <v>153</v>
      </c>
      <c r="E22082" s="9">
        <v>9</v>
      </c>
      <c r="F22082" s="9">
        <v>0</v>
      </c>
      <c r="G22082" s="9">
        <v>2</v>
      </c>
      <c r="H22082" s="9">
        <v>1</v>
      </c>
      <c r="I22082" s="9">
        <v>1.3386831283569336</v>
      </c>
      <c r="J22082" s="9">
        <v>1.3386831283569336</v>
      </c>
      <c r="K22082" s="9">
        <v>0</v>
      </c>
      <c r="L22082" s="9">
        <v>75.090805053710938</v>
      </c>
    </row>
    <row r="22083" spans="1:12" x14ac:dyDescent="0.25">
      <c r="A22083" s="5" t="str">
        <f t="shared" ref="A22083:A22146" si="345">B22083&amp;C22083&amp;D22083&amp;E22083&amp;F22083&amp;G22083&amp;H22083</f>
        <v>1ZoneSouth Orange County9022</v>
      </c>
      <c r="B22083" s="9">
        <v>1</v>
      </c>
      <c r="C22083" t="s">
        <v>135</v>
      </c>
      <c r="D22083" t="s">
        <v>153</v>
      </c>
      <c r="E22083" s="9">
        <v>9</v>
      </c>
      <c r="F22083" s="9">
        <v>0</v>
      </c>
      <c r="G22083" s="9">
        <v>2</v>
      </c>
      <c r="H22083" s="9">
        <v>2</v>
      </c>
      <c r="I22083" s="9">
        <v>1.1042972803115845</v>
      </c>
      <c r="J22083" s="9">
        <v>1.1042972803115845</v>
      </c>
      <c r="K22083" s="9">
        <v>0</v>
      </c>
      <c r="L22083" s="9">
        <v>74.155792236328125</v>
      </c>
    </row>
    <row r="22084" spans="1:12" x14ac:dyDescent="0.25">
      <c r="A22084" s="5" t="str">
        <f t="shared" si="345"/>
        <v>1ZoneSouth Orange County9023</v>
      </c>
      <c r="B22084" s="9">
        <v>1</v>
      </c>
      <c r="C22084" t="s">
        <v>135</v>
      </c>
      <c r="D22084" t="s">
        <v>153</v>
      </c>
      <c r="E22084" s="9">
        <v>9</v>
      </c>
      <c r="F22084" s="9">
        <v>0</v>
      </c>
      <c r="G22084" s="9">
        <v>2</v>
      </c>
      <c r="H22084" s="9">
        <v>3</v>
      </c>
      <c r="I22084" s="9">
        <v>0.93505614995956421</v>
      </c>
      <c r="J22084" s="9">
        <v>0.93505614995956421</v>
      </c>
      <c r="K22084" s="9">
        <v>0</v>
      </c>
      <c r="L22084" s="9">
        <v>73.662651062011719</v>
      </c>
    </row>
    <row r="22085" spans="1:12" x14ac:dyDescent="0.25">
      <c r="A22085" s="5" t="str">
        <f t="shared" si="345"/>
        <v>1ZoneSouth Orange County9024</v>
      </c>
      <c r="B22085" s="9">
        <v>1</v>
      </c>
      <c r="C22085" t="s">
        <v>135</v>
      </c>
      <c r="D22085" t="s">
        <v>153</v>
      </c>
      <c r="E22085" s="9">
        <v>9</v>
      </c>
      <c r="F22085" s="9">
        <v>0</v>
      </c>
      <c r="G22085" s="9">
        <v>2</v>
      </c>
      <c r="H22085" s="9">
        <v>4</v>
      </c>
      <c r="I22085" s="9">
        <v>0.81509411334991455</v>
      </c>
      <c r="J22085" s="9">
        <v>0.81509411334991455</v>
      </c>
      <c r="K22085" s="9">
        <v>0</v>
      </c>
      <c r="L22085" s="9">
        <v>73.111373901367188</v>
      </c>
    </row>
    <row r="22086" spans="1:12" x14ac:dyDescent="0.25">
      <c r="A22086" s="5" t="str">
        <f t="shared" si="345"/>
        <v>1ZoneSouth Orange County9025</v>
      </c>
      <c r="B22086" s="9">
        <v>1</v>
      </c>
      <c r="C22086" t="s">
        <v>135</v>
      </c>
      <c r="D22086" t="s">
        <v>153</v>
      </c>
      <c r="E22086" s="9">
        <v>9</v>
      </c>
      <c r="F22086" s="9">
        <v>0</v>
      </c>
      <c r="G22086" s="9">
        <v>2</v>
      </c>
      <c r="H22086" s="9">
        <v>5</v>
      </c>
      <c r="I22086" s="9">
        <v>0.72403442859649658</v>
      </c>
      <c r="J22086" s="9">
        <v>0.72403442859649658</v>
      </c>
      <c r="K22086" s="9">
        <v>0</v>
      </c>
      <c r="L22086" s="9">
        <v>72.378654479980469</v>
      </c>
    </row>
    <row r="22087" spans="1:12" x14ac:dyDescent="0.25">
      <c r="A22087" s="5" t="str">
        <f t="shared" si="345"/>
        <v>1ZoneSouth Orange County9026</v>
      </c>
      <c r="B22087" s="9">
        <v>1</v>
      </c>
      <c r="C22087" t="s">
        <v>135</v>
      </c>
      <c r="D22087" t="s">
        <v>153</v>
      </c>
      <c r="E22087" s="9">
        <v>9</v>
      </c>
      <c r="F22087" s="9">
        <v>0</v>
      </c>
      <c r="G22087" s="9">
        <v>2</v>
      </c>
      <c r="H22087" s="9">
        <v>6</v>
      </c>
      <c r="I22087" s="9">
        <v>0.68024879693984985</v>
      </c>
      <c r="J22087" s="9">
        <v>0.68024879693984985</v>
      </c>
      <c r="K22087" s="9">
        <v>0</v>
      </c>
      <c r="L22087" s="9">
        <v>72.137054443359375</v>
      </c>
    </row>
    <row r="22088" spans="1:12" x14ac:dyDescent="0.25">
      <c r="A22088" s="5" t="str">
        <f t="shared" si="345"/>
        <v>1ZoneSouth Orange County9027</v>
      </c>
      <c r="B22088" s="9">
        <v>1</v>
      </c>
      <c r="C22088" t="s">
        <v>135</v>
      </c>
      <c r="D22088" t="s">
        <v>153</v>
      </c>
      <c r="E22088" s="9">
        <v>9</v>
      </c>
      <c r="F22088" s="9">
        <v>0</v>
      </c>
      <c r="G22088" s="9">
        <v>2</v>
      </c>
      <c r="H22088" s="9">
        <v>7</v>
      </c>
      <c r="I22088" s="9">
        <v>0.69405990839004517</v>
      </c>
      <c r="J22088" s="9">
        <v>0.69405990839004517</v>
      </c>
      <c r="K22088" s="9">
        <v>0</v>
      </c>
      <c r="L22088" s="9">
        <v>72.680946350097656</v>
      </c>
    </row>
    <row r="22089" spans="1:12" x14ac:dyDescent="0.25">
      <c r="A22089" s="5" t="str">
        <f t="shared" si="345"/>
        <v>1ZoneSouth Orange County9028</v>
      </c>
      <c r="B22089" s="9">
        <v>1</v>
      </c>
      <c r="C22089" t="s">
        <v>135</v>
      </c>
      <c r="D22089" t="s">
        <v>153</v>
      </c>
      <c r="E22089" s="9">
        <v>9</v>
      </c>
      <c r="F22089" s="9">
        <v>0</v>
      </c>
      <c r="G22089" s="9">
        <v>2</v>
      </c>
      <c r="H22089" s="9">
        <v>8</v>
      </c>
      <c r="I22089" s="9">
        <v>0.73046797513961792</v>
      </c>
      <c r="J22089" s="9">
        <v>0.73046797513961792</v>
      </c>
      <c r="K22089" s="9">
        <v>0</v>
      </c>
      <c r="L22089" s="9">
        <v>73.370559692382813</v>
      </c>
    </row>
    <row r="22090" spans="1:12" x14ac:dyDescent="0.25">
      <c r="A22090" s="5" t="str">
        <f t="shared" si="345"/>
        <v>1ZoneSouth Orange County9029</v>
      </c>
      <c r="B22090" s="9">
        <v>1</v>
      </c>
      <c r="C22090" t="s">
        <v>135</v>
      </c>
      <c r="D22090" t="s">
        <v>153</v>
      </c>
      <c r="E22090" s="9">
        <v>9</v>
      </c>
      <c r="F22090" s="9">
        <v>0</v>
      </c>
      <c r="G22090" s="9">
        <v>2</v>
      </c>
      <c r="H22090" s="9">
        <v>9</v>
      </c>
      <c r="I22090" s="9">
        <v>0.66967207193374634</v>
      </c>
      <c r="J22090" s="9">
        <v>0.66967207193374634</v>
      </c>
      <c r="K22090" s="9">
        <v>0</v>
      </c>
      <c r="L22090" s="9">
        <v>74.372230529785156</v>
      </c>
    </row>
    <row r="22091" spans="1:12" x14ac:dyDescent="0.25">
      <c r="A22091" s="5" t="str">
        <f t="shared" si="345"/>
        <v>1ZoneSouth Orange County90210</v>
      </c>
      <c r="B22091" s="9">
        <v>1</v>
      </c>
      <c r="C22091" t="s">
        <v>135</v>
      </c>
      <c r="D22091" t="s">
        <v>153</v>
      </c>
      <c r="E22091" s="9">
        <v>9</v>
      </c>
      <c r="F22091" s="9">
        <v>0</v>
      </c>
      <c r="G22091" s="9">
        <v>2</v>
      </c>
      <c r="H22091" s="9">
        <v>10</v>
      </c>
      <c r="I22091" s="9">
        <v>0.7055322527885437</v>
      </c>
      <c r="J22091" s="9">
        <v>0.7055322527885437</v>
      </c>
      <c r="K22091" s="9">
        <v>0</v>
      </c>
      <c r="L22091" s="9">
        <v>78.564659118652344</v>
      </c>
    </row>
    <row r="22092" spans="1:12" x14ac:dyDescent="0.25">
      <c r="A22092" s="5" t="str">
        <f t="shared" si="345"/>
        <v>1ZoneSouth Orange County90211</v>
      </c>
      <c r="B22092" s="9">
        <v>1</v>
      </c>
      <c r="C22092" t="s">
        <v>135</v>
      </c>
      <c r="D22092" t="s">
        <v>153</v>
      </c>
      <c r="E22092" s="9">
        <v>9</v>
      </c>
      <c r="F22092" s="9">
        <v>0</v>
      </c>
      <c r="G22092" s="9">
        <v>2</v>
      </c>
      <c r="H22092" s="9">
        <v>11</v>
      </c>
      <c r="I22092" s="9">
        <v>0.86377006769180298</v>
      </c>
      <c r="J22092" s="9">
        <v>0.86377006769180298</v>
      </c>
      <c r="K22092" s="9">
        <v>0</v>
      </c>
      <c r="L22092" s="9">
        <v>85.362556457519531</v>
      </c>
    </row>
    <row r="22093" spans="1:12" x14ac:dyDescent="0.25">
      <c r="A22093" s="5" t="str">
        <f t="shared" si="345"/>
        <v>1ZoneSouth Orange County90212</v>
      </c>
      <c r="B22093" s="9">
        <v>1</v>
      </c>
      <c r="C22093" t="s">
        <v>135</v>
      </c>
      <c r="D22093" t="s">
        <v>153</v>
      </c>
      <c r="E22093" s="9">
        <v>9</v>
      </c>
      <c r="F22093" s="9">
        <v>0</v>
      </c>
      <c r="G22093" s="9">
        <v>2</v>
      </c>
      <c r="H22093" s="9">
        <v>12</v>
      </c>
      <c r="I22093" s="9">
        <v>1.016627311706543</v>
      </c>
      <c r="J22093" s="9">
        <v>1.016627311706543</v>
      </c>
      <c r="K22093" s="9">
        <v>0</v>
      </c>
      <c r="L22093" s="9">
        <v>90.708717346191406</v>
      </c>
    </row>
    <row r="22094" spans="1:12" x14ac:dyDescent="0.25">
      <c r="A22094" s="5" t="str">
        <f t="shared" si="345"/>
        <v>1ZoneSouth Orange County90213</v>
      </c>
      <c r="B22094" s="9">
        <v>1</v>
      </c>
      <c r="C22094" t="s">
        <v>135</v>
      </c>
      <c r="D22094" t="s">
        <v>153</v>
      </c>
      <c r="E22094" s="9">
        <v>9</v>
      </c>
      <c r="F22094" s="9">
        <v>0</v>
      </c>
      <c r="G22094" s="9">
        <v>2</v>
      </c>
      <c r="H22094" s="9">
        <v>13</v>
      </c>
      <c r="I22094" s="9">
        <v>1.253446102142334</v>
      </c>
      <c r="J22094" s="9">
        <v>1.253446102142334</v>
      </c>
      <c r="K22094" s="9">
        <v>0</v>
      </c>
      <c r="L22094" s="9">
        <v>93.359390258789063</v>
      </c>
    </row>
    <row r="22095" spans="1:12" x14ac:dyDescent="0.25">
      <c r="A22095" s="5" t="str">
        <f t="shared" si="345"/>
        <v>1ZoneSouth Orange County90214</v>
      </c>
      <c r="B22095" s="9">
        <v>1</v>
      </c>
      <c r="C22095" t="s">
        <v>135</v>
      </c>
      <c r="D22095" t="s">
        <v>153</v>
      </c>
      <c r="E22095" s="9">
        <v>9</v>
      </c>
      <c r="F22095" s="9">
        <v>0</v>
      </c>
      <c r="G22095" s="9">
        <v>2</v>
      </c>
      <c r="H22095" s="9">
        <v>14</v>
      </c>
      <c r="I22095" s="9">
        <v>1.5374215841293335</v>
      </c>
      <c r="J22095" s="9">
        <v>1.5374215841293335</v>
      </c>
      <c r="K22095" s="9">
        <v>0</v>
      </c>
      <c r="L22095" s="9">
        <v>94.606903076171875</v>
      </c>
    </row>
    <row r="22096" spans="1:12" x14ac:dyDescent="0.25">
      <c r="A22096" s="5" t="str">
        <f t="shared" si="345"/>
        <v>1ZoneSouth Orange County90215</v>
      </c>
      <c r="B22096" s="9">
        <v>1</v>
      </c>
      <c r="C22096" t="s">
        <v>135</v>
      </c>
      <c r="D22096" t="s">
        <v>153</v>
      </c>
      <c r="E22096" s="9">
        <v>9</v>
      </c>
      <c r="F22096" s="9">
        <v>0</v>
      </c>
      <c r="G22096" s="9">
        <v>2</v>
      </c>
      <c r="H22096" s="9">
        <v>15</v>
      </c>
      <c r="I22096" s="9">
        <v>1.7976069450378418</v>
      </c>
      <c r="J22096" s="9">
        <v>1.7976069450378418</v>
      </c>
      <c r="K22096" s="9">
        <v>0</v>
      </c>
      <c r="L22096" s="9">
        <v>94.4466552734375</v>
      </c>
    </row>
    <row r="22097" spans="1:12" x14ac:dyDescent="0.25">
      <c r="A22097" s="5" t="str">
        <f t="shared" si="345"/>
        <v>1ZoneSouth Orange County90216</v>
      </c>
      <c r="B22097" s="9">
        <v>1</v>
      </c>
      <c r="C22097" t="s">
        <v>135</v>
      </c>
      <c r="D22097" t="s">
        <v>153</v>
      </c>
      <c r="E22097" s="9">
        <v>9</v>
      </c>
      <c r="F22097" s="9">
        <v>0</v>
      </c>
      <c r="G22097" s="9">
        <v>2</v>
      </c>
      <c r="H22097" s="9">
        <v>16</v>
      </c>
      <c r="I22097" s="9">
        <v>2.0640394687652588</v>
      </c>
      <c r="J22097" s="9">
        <v>2.0640394687652588</v>
      </c>
      <c r="K22097" s="9">
        <v>0</v>
      </c>
      <c r="L22097" s="9">
        <v>93.399147033691406</v>
      </c>
    </row>
    <row r="22098" spans="1:12" x14ac:dyDescent="0.25">
      <c r="A22098" s="5" t="str">
        <f t="shared" si="345"/>
        <v>1ZoneSouth Orange County90217</v>
      </c>
      <c r="B22098" s="9">
        <v>1</v>
      </c>
      <c r="C22098" t="s">
        <v>135</v>
      </c>
      <c r="D22098" t="s">
        <v>153</v>
      </c>
      <c r="E22098" s="9">
        <v>9</v>
      </c>
      <c r="F22098" s="9">
        <v>0</v>
      </c>
      <c r="G22098" s="9">
        <v>2</v>
      </c>
      <c r="H22098" s="9">
        <v>17</v>
      </c>
      <c r="I22098" s="9">
        <v>2.2638289928436279</v>
      </c>
      <c r="J22098" s="9">
        <v>1.3636519908905029</v>
      </c>
      <c r="K22098" s="9">
        <v>3.6340333521366119E-2</v>
      </c>
      <c r="L22098" s="9">
        <v>93.316291809082031</v>
      </c>
    </row>
    <row r="22099" spans="1:12" x14ac:dyDescent="0.25">
      <c r="A22099" s="5" t="str">
        <f t="shared" si="345"/>
        <v>1ZoneSouth Orange County90218</v>
      </c>
      <c r="B22099" s="9">
        <v>1</v>
      </c>
      <c r="C22099" t="s">
        <v>135</v>
      </c>
      <c r="D22099" t="s">
        <v>153</v>
      </c>
      <c r="E22099" s="9">
        <v>9</v>
      </c>
      <c r="F22099" s="9">
        <v>0</v>
      </c>
      <c r="G22099" s="9">
        <v>2</v>
      </c>
      <c r="H22099" s="9">
        <v>18</v>
      </c>
      <c r="I22099" s="9">
        <v>2.4425163269042969</v>
      </c>
      <c r="J22099" s="9">
        <v>1.8700789213180542</v>
      </c>
      <c r="K22099" s="9">
        <v>2.5725787505507469E-2</v>
      </c>
      <c r="L22099" s="9">
        <v>92.155082702636719</v>
      </c>
    </row>
    <row r="22100" spans="1:12" x14ac:dyDescent="0.25">
      <c r="A22100" s="5" t="str">
        <f t="shared" si="345"/>
        <v>1ZoneSouth Orange County90219</v>
      </c>
      <c r="B22100" s="9">
        <v>1</v>
      </c>
      <c r="C22100" t="s">
        <v>135</v>
      </c>
      <c r="D22100" t="s">
        <v>153</v>
      </c>
      <c r="E22100" s="9">
        <v>9</v>
      </c>
      <c r="F22100" s="9">
        <v>0</v>
      </c>
      <c r="G22100" s="9">
        <v>2</v>
      </c>
      <c r="H22100" s="9">
        <v>19</v>
      </c>
      <c r="I22100" s="9">
        <v>2.5197911262512207</v>
      </c>
      <c r="J22100" s="9">
        <v>2.1152405738830566</v>
      </c>
      <c r="K22100" s="9">
        <v>1.6881195828318596E-2</v>
      </c>
      <c r="L22100" s="9">
        <v>91.015525817871094</v>
      </c>
    </row>
    <row r="22101" spans="1:12" x14ac:dyDescent="0.25">
      <c r="A22101" s="5" t="str">
        <f t="shared" si="345"/>
        <v>1ZoneSouth Orange County90220</v>
      </c>
      <c r="B22101" s="9">
        <v>1</v>
      </c>
      <c r="C22101" t="s">
        <v>135</v>
      </c>
      <c r="D22101" t="s">
        <v>153</v>
      </c>
      <c r="E22101" s="9">
        <v>9</v>
      </c>
      <c r="F22101" s="9">
        <v>0</v>
      </c>
      <c r="G22101" s="9">
        <v>2</v>
      </c>
      <c r="H22101" s="9">
        <v>20</v>
      </c>
      <c r="I22101" s="9">
        <v>2.4274954795837402</v>
      </c>
      <c r="J22101" s="9">
        <v>2.1452867984771729</v>
      </c>
      <c r="K22101" s="9">
        <v>3.070741705596447E-2</v>
      </c>
      <c r="L22101" s="9">
        <v>89.7918701171875</v>
      </c>
    </row>
    <row r="22102" spans="1:12" x14ac:dyDescent="0.25">
      <c r="A22102" s="5" t="str">
        <f t="shared" si="345"/>
        <v>1ZoneSouth Orange County90221</v>
      </c>
      <c r="B22102" s="9">
        <v>1</v>
      </c>
      <c r="C22102" t="s">
        <v>135</v>
      </c>
      <c r="D22102" t="s">
        <v>153</v>
      </c>
      <c r="E22102" s="9">
        <v>9</v>
      </c>
      <c r="F22102" s="9">
        <v>0</v>
      </c>
      <c r="G22102" s="9">
        <v>2</v>
      </c>
      <c r="H22102" s="9">
        <v>21</v>
      </c>
      <c r="I22102" s="9">
        <v>2.3646857738494873</v>
      </c>
      <c r="J22102" s="9">
        <v>2.0993366241455078</v>
      </c>
      <c r="K22102" s="9">
        <v>2.4944977834820747E-2</v>
      </c>
      <c r="L22102" s="9">
        <v>87.331520080566406</v>
      </c>
    </row>
    <row r="22103" spans="1:12" x14ac:dyDescent="0.25">
      <c r="A22103" s="5" t="str">
        <f t="shared" si="345"/>
        <v>1ZoneSouth Orange County90222</v>
      </c>
      <c r="B22103" s="9">
        <v>1</v>
      </c>
      <c r="C22103" t="s">
        <v>135</v>
      </c>
      <c r="D22103" t="s">
        <v>153</v>
      </c>
      <c r="E22103" s="9">
        <v>9</v>
      </c>
      <c r="F22103" s="9">
        <v>0</v>
      </c>
      <c r="G22103" s="9">
        <v>2</v>
      </c>
      <c r="H22103" s="9">
        <v>22</v>
      </c>
      <c r="I22103" s="9">
        <v>2.2476537227630615</v>
      </c>
      <c r="J22103" s="9">
        <v>2.714378833770752</v>
      </c>
      <c r="K22103" s="9">
        <v>3.2426837831735611E-2</v>
      </c>
      <c r="L22103" s="9">
        <v>85.312271118164063</v>
      </c>
    </row>
    <row r="22104" spans="1:12" x14ac:dyDescent="0.25">
      <c r="A22104" s="5" t="str">
        <f t="shared" si="345"/>
        <v>1ZoneSouth Orange County90223</v>
      </c>
      <c r="B22104" s="9">
        <v>1</v>
      </c>
      <c r="C22104" t="s">
        <v>135</v>
      </c>
      <c r="D22104" t="s">
        <v>153</v>
      </c>
      <c r="E22104" s="9">
        <v>9</v>
      </c>
      <c r="F22104" s="9">
        <v>0</v>
      </c>
      <c r="G22104" s="9">
        <v>2</v>
      </c>
      <c r="H22104" s="9">
        <v>23</v>
      </c>
      <c r="I22104" s="9">
        <v>2.080413818359375</v>
      </c>
      <c r="J22104" s="9">
        <v>2.3027408123016357</v>
      </c>
      <c r="K22104" s="9">
        <v>3.1357023864984512E-2</v>
      </c>
      <c r="L22104" s="9">
        <v>82.829414367675781</v>
      </c>
    </row>
    <row r="22105" spans="1:12" x14ac:dyDescent="0.25">
      <c r="A22105" s="5" t="str">
        <f t="shared" si="345"/>
        <v>1ZoneSouth Orange County90224</v>
      </c>
      <c r="B22105" s="9">
        <v>1</v>
      </c>
      <c r="C22105" t="s">
        <v>135</v>
      </c>
      <c r="D22105" t="s">
        <v>153</v>
      </c>
      <c r="E22105" s="9">
        <v>9</v>
      </c>
      <c r="F22105" s="9">
        <v>0</v>
      </c>
      <c r="G22105" s="9">
        <v>2</v>
      </c>
      <c r="H22105" s="9">
        <v>24</v>
      </c>
      <c r="I22105" s="9">
        <v>1.7729282379150391</v>
      </c>
      <c r="J22105" s="9">
        <v>1.9160598516464233</v>
      </c>
      <c r="K22105" s="9">
        <v>2.5416933000087738E-2</v>
      </c>
      <c r="L22105" s="9">
        <v>80.5369873046875</v>
      </c>
    </row>
    <row r="22106" spans="1:12" x14ac:dyDescent="0.25">
      <c r="A22106" s="5" t="str">
        <f t="shared" si="345"/>
        <v>1ZoneSouth Orange County90101</v>
      </c>
      <c r="B22106" s="9">
        <v>1</v>
      </c>
      <c r="C22106" t="s">
        <v>135</v>
      </c>
      <c r="D22106" t="s">
        <v>153</v>
      </c>
      <c r="E22106" s="9">
        <v>9</v>
      </c>
      <c r="F22106" s="9">
        <v>0</v>
      </c>
      <c r="G22106" s="9">
        <v>10</v>
      </c>
      <c r="H22106" s="9">
        <v>1</v>
      </c>
      <c r="I22106" s="9">
        <v>1.3711733818054199</v>
      </c>
      <c r="J22106" s="9">
        <v>1.3711733818054199</v>
      </c>
      <c r="K22106" s="9">
        <v>0</v>
      </c>
      <c r="L22106" s="9">
        <v>76.358192443847656</v>
      </c>
    </row>
    <row r="22107" spans="1:12" x14ac:dyDescent="0.25">
      <c r="A22107" s="5" t="str">
        <f t="shared" si="345"/>
        <v>1ZoneSouth Orange County90102</v>
      </c>
      <c r="B22107" s="9">
        <v>1</v>
      </c>
      <c r="C22107" t="s">
        <v>135</v>
      </c>
      <c r="D22107" t="s">
        <v>153</v>
      </c>
      <c r="E22107" s="9">
        <v>9</v>
      </c>
      <c r="F22107" s="9">
        <v>0</v>
      </c>
      <c r="G22107" s="9">
        <v>10</v>
      </c>
      <c r="H22107" s="9">
        <v>2</v>
      </c>
      <c r="I22107" s="9">
        <v>1.1346287727355957</v>
      </c>
      <c r="J22107" s="9">
        <v>1.1346287727355957</v>
      </c>
      <c r="K22107" s="9">
        <v>0</v>
      </c>
      <c r="L22107" s="9">
        <v>75.505035400390625</v>
      </c>
    </row>
    <row r="22108" spans="1:12" x14ac:dyDescent="0.25">
      <c r="A22108" s="5" t="str">
        <f t="shared" si="345"/>
        <v>1ZoneSouth Orange County90103</v>
      </c>
      <c r="B22108" s="9">
        <v>1</v>
      </c>
      <c r="C22108" t="s">
        <v>135</v>
      </c>
      <c r="D22108" t="s">
        <v>153</v>
      </c>
      <c r="E22108" s="9">
        <v>9</v>
      </c>
      <c r="F22108" s="9">
        <v>0</v>
      </c>
      <c r="G22108" s="9">
        <v>10</v>
      </c>
      <c r="H22108" s="9">
        <v>3</v>
      </c>
      <c r="I22108" s="9">
        <v>0.96584469079971313</v>
      </c>
      <c r="J22108" s="9">
        <v>0.96584469079971313</v>
      </c>
      <c r="K22108" s="9">
        <v>0</v>
      </c>
      <c r="L22108" s="9">
        <v>75.117965698242188</v>
      </c>
    </row>
    <row r="22109" spans="1:12" x14ac:dyDescent="0.25">
      <c r="A22109" s="5" t="str">
        <f t="shared" si="345"/>
        <v>1ZoneSouth Orange County90104</v>
      </c>
      <c r="B22109" s="9">
        <v>1</v>
      </c>
      <c r="C22109" t="s">
        <v>135</v>
      </c>
      <c r="D22109" t="s">
        <v>153</v>
      </c>
      <c r="E22109" s="9">
        <v>9</v>
      </c>
      <c r="F22109" s="9">
        <v>0</v>
      </c>
      <c r="G22109" s="9">
        <v>10</v>
      </c>
      <c r="H22109" s="9">
        <v>4</v>
      </c>
      <c r="I22109" s="9">
        <v>0.84904676675796509</v>
      </c>
      <c r="J22109" s="9">
        <v>0.84904676675796509</v>
      </c>
      <c r="K22109" s="9">
        <v>0</v>
      </c>
      <c r="L22109" s="9">
        <v>74.992103576660156</v>
      </c>
    </row>
    <row r="22110" spans="1:12" x14ac:dyDescent="0.25">
      <c r="A22110" s="5" t="str">
        <f t="shared" si="345"/>
        <v>1ZoneSouth Orange County90105</v>
      </c>
      <c r="B22110" s="9">
        <v>1</v>
      </c>
      <c r="C22110" t="s">
        <v>135</v>
      </c>
      <c r="D22110" t="s">
        <v>153</v>
      </c>
      <c r="E22110" s="9">
        <v>9</v>
      </c>
      <c r="F22110" s="9">
        <v>0</v>
      </c>
      <c r="G22110" s="9">
        <v>10</v>
      </c>
      <c r="H22110" s="9">
        <v>5</v>
      </c>
      <c r="I22110" s="9">
        <v>0.76659506559371948</v>
      </c>
      <c r="J22110" s="9">
        <v>0.76659506559371948</v>
      </c>
      <c r="K22110" s="9">
        <v>0</v>
      </c>
      <c r="L22110" s="9">
        <v>74.880744934082031</v>
      </c>
    </row>
    <row r="22111" spans="1:12" x14ac:dyDescent="0.25">
      <c r="A22111" s="5" t="str">
        <f t="shared" si="345"/>
        <v>1ZoneSouth Orange County90106</v>
      </c>
      <c r="B22111" s="9">
        <v>1</v>
      </c>
      <c r="C22111" t="s">
        <v>135</v>
      </c>
      <c r="D22111" t="s">
        <v>153</v>
      </c>
      <c r="E22111" s="9">
        <v>9</v>
      </c>
      <c r="F22111" s="9">
        <v>0</v>
      </c>
      <c r="G22111" s="9">
        <v>10</v>
      </c>
      <c r="H22111" s="9">
        <v>6</v>
      </c>
      <c r="I22111" s="9">
        <v>0.71933150291442871</v>
      </c>
      <c r="J22111" s="9">
        <v>0.71933150291442871</v>
      </c>
      <c r="K22111" s="9">
        <v>0</v>
      </c>
      <c r="L22111" s="9">
        <v>74.472702026367188</v>
      </c>
    </row>
    <row r="22112" spans="1:12" x14ac:dyDescent="0.25">
      <c r="A22112" s="5" t="str">
        <f t="shared" si="345"/>
        <v>1ZoneSouth Orange County90107</v>
      </c>
      <c r="B22112" s="9">
        <v>1</v>
      </c>
      <c r="C22112" t="s">
        <v>135</v>
      </c>
      <c r="D22112" t="s">
        <v>153</v>
      </c>
      <c r="E22112" s="9">
        <v>9</v>
      </c>
      <c r="F22112" s="9">
        <v>0</v>
      </c>
      <c r="G22112" s="9">
        <v>10</v>
      </c>
      <c r="H22112" s="9">
        <v>7</v>
      </c>
      <c r="I22112" s="9">
        <v>0.72410225868225098</v>
      </c>
      <c r="J22112" s="9">
        <v>0.72410225868225098</v>
      </c>
      <c r="K22112" s="9">
        <v>0</v>
      </c>
      <c r="L22112" s="9">
        <v>74.409767150878906</v>
      </c>
    </row>
    <row r="22113" spans="1:12" x14ac:dyDescent="0.25">
      <c r="A22113" s="5" t="str">
        <f t="shared" si="345"/>
        <v>1ZoneSouth Orange County90108</v>
      </c>
      <c r="B22113" s="9">
        <v>1</v>
      </c>
      <c r="C22113" t="s">
        <v>135</v>
      </c>
      <c r="D22113" t="s">
        <v>153</v>
      </c>
      <c r="E22113" s="9">
        <v>9</v>
      </c>
      <c r="F22113" s="9">
        <v>0</v>
      </c>
      <c r="G22113" s="9">
        <v>10</v>
      </c>
      <c r="H22113" s="9">
        <v>8</v>
      </c>
      <c r="I22113" s="9">
        <v>0.76438140869140625</v>
      </c>
      <c r="J22113" s="9">
        <v>0.76438140869140625</v>
      </c>
      <c r="K22113" s="9">
        <v>0</v>
      </c>
      <c r="L22113" s="9">
        <v>74.966239929199219</v>
      </c>
    </row>
    <row r="22114" spans="1:12" x14ac:dyDescent="0.25">
      <c r="A22114" s="5" t="str">
        <f t="shared" si="345"/>
        <v>1ZoneSouth Orange County90109</v>
      </c>
      <c r="B22114" s="9">
        <v>1</v>
      </c>
      <c r="C22114" t="s">
        <v>135</v>
      </c>
      <c r="D22114" t="s">
        <v>153</v>
      </c>
      <c r="E22114" s="9">
        <v>9</v>
      </c>
      <c r="F22114" s="9">
        <v>0</v>
      </c>
      <c r="G22114" s="9">
        <v>10</v>
      </c>
      <c r="H22114" s="9">
        <v>9</v>
      </c>
      <c r="I22114" s="9">
        <v>0.72064298391342163</v>
      </c>
      <c r="J22114" s="9">
        <v>0.72064298391342163</v>
      </c>
      <c r="K22114" s="9">
        <v>0</v>
      </c>
      <c r="L22114" s="9">
        <v>76.174278259277344</v>
      </c>
    </row>
    <row r="22115" spans="1:12" x14ac:dyDescent="0.25">
      <c r="A22115" s="5" t="str">
        <f t="shared" si="345"/>
        <v>1ZoneSouth Orange County901010</v>
      </c>
      <c r="B22115" s="9">
        <v>1</v>
      </c>
      <c r="C22115" t="s">
        <v>135</v>
      </c>
      <c r="D22115" t="s">
        <v>153</v>
      </c>
      <c r="E22115" s="9">
        <v>9</v>
      </c>
      <c r="F22115" s="9">
        <v>0</v>
      </c>
      <c r="G22115" s="9">
        <v>10</v>
      </c>
      <c r="H22115" s="9">
        <v>10</v>
      </c>
      <c r="I22115" s="9">
        <v>0.72244226932525635</v>
      </c>
      <c r="J22115" s="9">
        <v>0.72244226932525635</v>
      </c>
      <c r="K22115" s="9">
        <v>0</v>
      </c>
      <c r="L22115" s="9">
        <v>79.18060302734375</v>
      </c>
    </row>
    <row r="22116" spans="1:12" x14ac:dyDescent="0.25">
      <c r="A22116" s="5" t="str">
        <f t="shared" si="345"/>
        <v>1ZoneSouth Orange County901011</v>
      </c>
      <c r="B22116" s="9">
        <v>1</v>
      </c>
      <c r="C22116" t="s">
        <v>135</v>
      </c>
      <c r="D22116" t="s">
        <v>153</v>
      </c>
      <c r="E22116" s="9">
        <v>9</v>
      </c>
      <c r="F22116" s="9">
        <v>0</v>
      </c>
      <c r="G22116" s="9">
        <v>10</v>
      </c>
      <c r="H22116" s="9">
        <v>11</v>
      </c>
      <c r="I22116" s="9">
        <v>0.87841135263442993</v>
      </c>
      <c r="J22116" s="9">
        <v>0.87841135263442993</v>
      </c>
      <c r="K22116" s="9">
        <v>0</v>
      </c>
      <c r="L22116" s="9">
        <v>84.209625244140625</v>
      </c>
    </row>
    <row r="22117" spans="1:12" x14ac:dyDescent="0.25">
      <c r="A22117" s="5" t="str">
        <f t="shared" si="345"/>
        <v>1ZoneSouth Orange County901012</v>
      </c>
      <c r="B22117" s="9">
        <v>1</v>
      </c>
      <c r="C22117" t="s">
        <v>135</v>
      </c>
      <c r="D22117" t="s">
        <v>153</v>
      </c>
      <c r="E22117" s="9">
        <v>9</v>
      </c>
      <c r="F22117" s="9">
        <v>0</v>
      </c>
      <c r="G22117" s="9">
        <v>10</v>
      </c>
      <c r="H22117" s="9">
        <v>12</v>
      </c>
      <c r="I22117" s="9">
        <v>1.0661369562149048</v>
      </c>
      <c r="J22117" s="9">
        <v>1.0661369562149048</v>
      </c>
      <c r="K22117" s="9">
        <v>0</v>
      </c>
      <c r="L22117" s="9">
        <v>88.353302001953125</v>
      </c>
    </row>
    <row r="22118" spans="1:12" x14ac:dyDescent="0.25">
      <c r="A22118" s="5" t="str">
        <f t="shared" si="345"/>
        <v>1ZoneSouth Orange County901013</v>
      </c>
      <c r="B22118" s="9">
        <v>1</v>
      </c>
      <c r="C22118" t="s">
        <v>135</v>
      </c>
      <c r="D22118" t="s">
        <v>153</v>
      </c>
      <c r="E22118" s="9">
        <v>9</v>
      </c>
      <c r="F22118" s="9">
        <v>0</v>
      </c>
      <c r="G22118" s="9">
        <v>10</v>
      </c>
      <c r="H22118" s="9">
        <v>13</v>
      </c>
      <c r="I22118" s="9">
        <v>1.3078759908676147</v>
      </c>
      <c r="J22118" s="9">
        <v>1.3078759908676147</v>
      </c>
      <c r="K22118" s="9">
        <v>0</v>
      </c>
      <c r="L22118" s="9">
        <v>91.195404052734375</v>
      </c>
    </row>
    <row r="22119" spans="1:12" x14ac:dyDescent="0.25">
      <c r="A22119" s="5" t="str">
        <f t="shared" si="345"/>
        <v>1ZoneSouth Orange County901014</v>
      </c>
      <c r="B22119" s="9">
        <v>1</v>
      </c>
      <c r="C22119" t="s">
        <v>135</v>
      </c>
      <c r="D22119" t="s">
        <v>153</v>
      </c>
      <c r="E22119" s="9">
        <v>9</v>
      </c>
      <c r="F22119" s="9">
        <v>0</v>
      </c>
      <c r="G22119" s="9">
        <v>10</v>
      </c>
      <c r="H22119" s="9">
        <v>14</v>
      </c>
      <c r="I22119" s="9">
        <v>1.5902212858200073</v>
      </c>
      <c r="J22119" s="9">
        <v>1.5902212858200073</v>
      </c>
      <c r="K22119" s="9">
        <v>0</v>
      </c>
      <c r="L22119" s="9">
        <v>92.887359619140625</v>
      </c>
    </row>
    <row r="22120" spans="1:12" x14ac:dyDescent="0.25">
      <c r="A22120" s="5" t="str">
        <f t="shared" si="345"/>
        <v>1ZoneSouth Orange County901015</v>
      </c>
      <c r="B22120" s="9">
        <v>1</v>
      </c>
      <c r="C22120" t="s">
        <v>135</v>
      </c>
      <c r="D22120" t="s">
        <v>153</v>
      </c>
      <c r="E22120" s="9">
        <v>9</v>
      </c>
      <c r="F22120" s="9">
        <v>0</v>
      </c>
      <c r="G22120" s="9">
        <v>10</v>
      </c>
      <c r="H22120" s="9">
        <v>15</v>
      </c>
      <c r="I22120" s="9">
        <v>1.8451255559921265</v>
      </c>
      <c r="J22120" s="9">
        <v>1.8451255559921265</v>
      </c>
      <c r="K22120" s="9">
        <v>0</v>
      </c>
      <c r="L22120" s="9">
        <v>93.608489990234375</v>
      </c>
    </row>
    <row r="22121" spans="1:12" x14ac:dyDescent="0.25">
      <c r="A22121" s="5" t="str">
        <f t="shared" si="345"/>
        <v>1ZoneSouth Orange County901016</v>
      </c>
      <c r="B22121" s="9">
        <v>1</v>
      </c>
      <c r="C22121" t="s">
        <v>135</v>
      </c>
      <c r="D22121" t="s">
        <v>153</v>
      </c>
      <c r="E22121" s="9">
        <v>9</v>
      </c>
      <c r="F22121" s="9">
        <v>0</v>
      </c>
      <c r="G22121" s="9">
        <v>10</v>
      </c>
      <c r="H22121" s="9">
        <v>16</v>
      </c>
      <c r="I22121" s="9">
        <v>2.1101357936859131</v>
      </c>
      <c r="J22121" s="9">
        <v>2.1101357936859131</v>
      </c>
      <c r="K22121" s="9">
        <v>0</v>
      </c>
      <c r="L22121" s="9">
        <v>92.787361145019531</v>
      </c>
    </row>
    <row r="22122" spans="1:12" x14ac:dyDescent="0.25">
      <c r="A22122" s="5" t="str">
        <f t="shared" si="345"/>
        <v>1ZoneSouth Orange County901017</v>
      </c>
      <c r="B22122" s="9">
        <v>1</v>
      </c>
      <c r="C22122" t="s">
        <v>135</v>
      </c>
      <c r="D22122" t="s">
        <v>153</v>
      </c>
      <c r="E22122" s="9">
        <v>9</v>
      </c>
      <c r="F22122" s="9">
        <v>0</v>
      </c>
      <c r="G22122" s="9">
        <v>10</v>
      </c>
      <c r="H22122" s="9">
        <v>17</v>
      </c>
      <c r="I22122" s="9">
        <v>2.308788537979126</v>
      </c>
      <c r="J22122" s="9">
        <v>1.4375932216644287</v>
      </c>
      <c r="K22122" s="9">
        <v>3.3300735056400299E-2</v>
      </c>
      <c r="L22122" s="9">
        <v>92.061500549316406</v>
      </c>
    </row>
    <row r="22123" spans="1:12" x14ac:dyDescent="0.25">
      <c r="A22123" s="5" t="str">
        <f t="shared" si="345"/>
        <v>1ZoneSouth Orange County901018</v>
      </c>
      <c r="B22123" s="9">
        <v>1</v>
      </c>
      <c r="C22123" t="s">
        <v>135</v>
      </c>
      <c r="D22123" t="s">
        <v>153</v>
      </c>
      <c r="E22123" s="9">
        <v>9</v>
      </c>
      <c r="F22123" s="9">
        <v>0</v>
      </c>
      <c r="G22123" s="9">
        <v>10</v>
      </c>
      <c r="H22123" s="9">
        <v>18</v>
      </c>
      <c r="I22123" s="9">
        <v>2.4857807159423828</v>
      </c>
      <c r="J22123" s="9">
        <v>1.9327437877655029</v>
      </c>
      <c r="K22123" s="9">
        <v>2.3878768086433411E-2</v>
      </c>
      <c r="L22123" s="9">
        <v>90.953300476074219</v>
      </c>
    </row>
    <row r="22124" spans="1:12" x14ac:dyDescent="0.25">
      <c r="A22124" s="5" t="str">
        <f t="shared" si="345"/>
        <v>1ZoneSouth Orange County901019</v>
      </c>
      <c r="B22124" s="9">
        <v>1</v>
      </c>
      <c r="C22124" t="s">
        <v>135</v>
      </c>
      <c r="D22124" t="s">
        <v>153</v>
      </c>
      <c r="E22124" s="9">
        <v>9</v>
      </c>
      <c r="F22124" s="9">
        <v>0</v>
      </c>
      <c r="G22124" s="9">
        <v>10</v>
      </c>
      <c r="H22124" s="9">
        <v>19</v>
      </c>
      <c r="I22124" s="9">
        <v>2.5547776222229004</v>
      </c>
      <c r="J22124" s="9">
        <v>2.1552658081054688</v>
      </c>
      <c r="K22124" s="9">
        <v>1.6473451629281044E-2</v>
      </c>
      <c r="L22124" s="9">
        <v>90.619400024414063</v>
      </c>
    </row>
    <row r="22125" spans="1:12" x14ac:dyDescent="0.25">
      <c r="A22125" s="5" t="str">
        <f t="shared" si="345"/>
        <v>1ZoneSouth Orange County901020</v>
      </c>
      <c r="B22125" s="9">
        <v>1</v>
      </c>
      <c r="C22125" t="s">
        <v>135</v>
      </c>
      <c r="D22125" t="s">
        <v>153</v>
      </c>
      <c r="E22125" s="9">
        <v>9</v>
      </c>
      <c r="F22125" s="9">
        <v>0</v>
      </c>
      <c r="G22125" s="9">
        <v>10</v>
      </c>
      <c r="H22125" s="9">
        <v>20</v>
      </c>
      <c r="I22125" s="9">
        <v>2.4545259475708008</v>
      </c>
      <c r="J22125" s="9">
        <v>2.1744709014892578</v>
      </c>
      <c r="K22125" s="9">
        <v>2.9958350583910942E-2</v>
      </c>
      <c r="L22125" s="9">
        <v>89.477592468261719</v>
      </c>
    </row>
    <row r="22126" spans="1:12" x14ac:dyDescent="0.25">
      <c r="A22126" s="5" t="str">
        <f t="shared" si="345"/>
        <v>1ZoneSouth Orange County901021</v>
      </c>
      <c r="B22126" s="9">
        <v>1</v>
      </c>
      <c r="C22126" t="s">
        <v>135</v>
      </c>
      <c r="D22126" t="s">
        <v>153</v>
      </c>
      <c r="E22126" s="9">
        <v>9</v>
      </c>
      <c r="F22126" s="9">
        <v>0</v>
      </c>
      <c r="G22126" s="9">
        <v>10</v>
      </c>
      <c r="H22126" s="9">
        <v>21</v>
      </c>
      <c r="I22126" s="9">
        <v>2.389676570892334</v>
      </c>
      <c r="J22126" s="9">
        <v>2.1299357414245605</v>
      </c>
      <c r="K22126" s="9">
        <v>2.3095237091183662E-2</v>
      </c>
      <c r="L22126" s="9">
        <v>86.513076782226563</v>
      </c>
    </row>
    <row r="22127" spans="1:12" x14ac:dyDescent="0.25">
      <c r="A22127" s="5" t="str">
        <f t="shared" si="345"/>
        <v>1ZoneSouth Orange County901022</v>
      </c>
      <c r="B22127" s="9">
        <v>1</v>
      </c>
      <c r="C22127" t="s">
        <v>135</v>
      </c>
      <c r="D22127" t="s">
        <v>153</v>
      </c>
      <c r="E22127" s="9">
        <v>9</v>
      </c>
      <c r="F22127" s="9">
        <v>0</v>
      </c>
      <c r="G22127" s="9">
        <v>10</v>
      </c>
      <c r="H22127" s="9">
        <v>22</v>
      </c>
      <c r="I22127" s="9">
        <v>2.2801988124847412</v>
      </c>
      <c r="J22127" s="9">
        <v>2.7615327835083008</v>
      </c>
      <c r="K22127" s="9">
        <v>3.489280492067337E-2</v>
      </c>
      <c r="L22127" s="9">
        <v>86.235488891601563</v>
      </c>
    </row>
    <row r="22128" spans="1:12" x14ac:dyDescent="0.25">
      <c r="A22128" s="5" t="str">
        <f t="shared" si="345"/>
        <v>1ZoneSouth Orange County901023</v>
      </c>
      <c r="B22128" s="9">
        <v>1</v>
      </c>
      <c r="C22128" t="s">
        <v>135</v>
      </c>
      <c r="D22128" t="s">
        <v>153</v>
      </c>
      <c r="E22128" s="9">
        <v>9</v>
      </c>
      <c r="F22128" s="9">
        <v>0</v>
      </c>
      <c r="G22128" s="9">
        <v>10</v>
      </c>
      <c r="H22128" s="9">
        <v>23</v>
      </c>
      <c r="I22128" s="9">
        <v>2.1160211563110352</v>
      </c>
      <c r="J22128" s="9">
        <v>2.3671121597290039</v>
      </c>
      <c r="K22128" s="9">
        <v>3.826947882771492E-2</v>
      </c>
      <c r="L22128" s="9">
        <v>85.2840576171875</v>
      </c>
    </row>
    <row r="22129" spans="1:12" x14ac:dyDescent="0.25">
      <c r="A22129" s="5" t="str">
        <f t="shared" si="345"/>
        <v>1ZoneSouth Orange County901024</v>
      </c>
      <c r="B22129" s="9">
        <v>1</v>
      </c>
      <c r="C22129" t="s">
        <v>135</v>
      </c>
      <c r="D22129" t="s">
        <v>153</v>
      </c>
      <c r="E22129" s="9">
        <v>9</v>
      </c>
      <c r="F22129" s="9">
        <v>0</v>
      </c>
      <c r="G22129" s="9">
        <v>10</v>
      </c>
      <c r="H22129" s="9">
        <v>24</v>
      </c>
      <c r="I22129" s="9">
        <v>1.8168789148330688</v>
      </c>
      <c r="J22129" s="9">
        <v>1.9806873798370361</v>
      </c>
      <c r="K22129" s="9">
        <v>3.1760457903146744E-2</v>
      </c>
      <c r="L22129" s="9">
        <v>83.016387939453125</v>
      </c>
    </row>
    <row r="22130" spans="1:12" x14ac:dyDescent="0.25">
      <c r="A22130" s="5" t="str">
        <f t="shared" si="345"/>
        <v>1ZoneSouth Orange County9121</v>
      </c>
      <c r="B22130" s="9">
        <v>1</v>
      </c>
      <c r="C22130" t="s">
        <v>135</v>
      </c>
      <c r="D22130" t="s">
        <v>153</v>
      </c>
      <c r="E22130" s="9">
        <v>9</v>
      </c>
      <c r="F22130" s="9">
        <v>1</v>
      </c>
      <c r="G22130" s="9">
        <v>2</v>
      </c>
      <c r="H22130" s="9">
        <v>1</v>
      </c>
      <c r="I22130" s="9">
        <v>1.2394050359725952</v>
      </c>
      <c r="J22130" s="9">
        <v>1.2394050359725952</v>
      </c>
      <c r="K22130" s="9">
        <v>0</v>
      </c>
      <c r="L22130" s="9">
        <v>72.472679138183594</v>
      </c>
    </row>
    <row r="22131" spans="1:12" x14ac:dyDescent="0.25">
      <c r="A22131" s="5" t="str">
        <f t="shared" si="345"/>
        <v>1ZoneSouth Orange County9122</v>
      </c>
      <c r="B22131" s="9">
        <v>1</v>
      </c>
      <c r="C22131" t="s">
        <v>135</v>
      </c>
      <c r="D22131" t="s">
        <v>153</v>
      </c>
      <c r="E22131" s="9">
        <v>9</v>
      </c>
      <c r="F22131" s="9">
        <v>1</v>
      </c>
      <c r="G22131" s="9">
        <v>2</v>
      </c>
      <c r="H22131" s="9">
        <v>2</v>
      </c>
      <c r="I22131" s="9">
        <v>1.0242594480514526</v>
      </c>
      <c r="J22131" s="9">
        <v>1.0242594480514526</v>
      </c>
      <c r="K22131" s="9">
        <v>0</v>
      </c>
      <c r="L22131" s="9">
        <v>71.569534301757813</v>
      </c>
    </row>
    <row r="22132" spans="1:12" x14ac:dyDescent="0.25">
      <c r="A22132" s="5" t="str">
        <f t="shared" si="345"/>
        <v>1ZoneSouth Orange County9123</v>
      </c>
      <c r="B22132" s="9">
        <v>1</v>
      </c>
      <c r="C22132" t="s">
        <v>135</v>
      </c>
      <c r="D22132" t="s">
        <v>153</v>
      </c>
      <c r="E22132" s="9">
        <v>9</v>
      </c>
      <c r="F22132" s="9">
        <v>1</v>
      </c>
      <c r="G22132" s="9">
        <v>2</v>
      </c>
      <c r="H22132" s="9">
        <v>3</v>
      </c>
      <c r="I22132" s="9">
        <v>0.86722356081008911</v>
      </c>
      <c r="J22132" s="9">
        <v>0.86722356081008911</v>
      </c>
      <c r="K22132" s="9">
        <v>0</v>
      </c>
      <c r="L22132" s="9">
        <v>71.072479248046875</v>
      </c>
    </row>
    <row r="22133" spans="1:12" x14ac:dyDescent="0.25">
      <c r="A22133" s="5" t="str">
        <f t="shared" si="345"/>
        <v>1ZoneSouth Orange County9124</v>
      </c>
      <c r="B22133" s="9">
        <v>1</v>
      </c>
      <c r="C22133" t="s">
        <v>135</v>
      </c>
      <c r="D22133" t="s">
        <v>153</v>
      </c>
      <c r="E22133" s="9">
        <v>9</v>
      </c>
      <c r="F22133" s="9">
        <v>1</v>
      </c>
      <c r="G22133" s="9">
        <v>2</v>
      </c>
      <c r="H22133" s="9">
        <v>4</v>
      </c>
      <c r="I22133" s="9">
        <v>0.75713622570037842</v>
      </c>
      <c r="J22133" s="9">
        <v>0.75713622570037842</v>
      </c>
      <c r="K22133" s="9">
        <v>0</v>
      </c>
      <c r="L22133" s="9">
        <v>70.519638061523438</v>
      </c>
    </row>
    <row r="22134" spans="1:12" x14ac:dyDescent="0.25">
      <c r="A22134" s="5" t="str">
        <f t="shared" si="345"/>
        <v>1ZoneSouth Orange County9125</v>
      </c>
      <c r="B22134" s="9">
        <v>1</v>
      </c>
      <c r="C22134" t="s">
        <v>135</v>
      </c>
      <c r="D22134" t="s">
        <v>153</v>
      </c>
      <c r="E22134" s="9">
        <v>9</v>
      </c>
      <c r="F22134" s="9">
        <v>1</v>
      </c>
      <c r="G22134" s="9">
        <v>2</v>
      </c>
      <c r="H22134" s="9">
        <v>5</v>
      </c>
      <c r="I22134" s="9">
        <v>0.67449629306793213</v>
      </c>
      <c r="J22134" s="9">
        <v>0.67449629306793213</v>
      </c>
      <c r="K22134" s="9">
        <v>0</v>
      </c>
      <c r="L22134" s="9">
        <v>69.882820129394531</v>
      </c>
    </row>
    <row r="22135" spans="1:12" x14ac:dyDescent="0.25">
      <c r="A22135" s="5" t="str">
        <f t="shared" si="345"/>
        <v>1ZoneSouth Orange County9126</v>
      </c>
      <c r="B22135" s="9">
        <v>1</v>
      </c>
      <c r="C22135" t="s">
        <v>135</v>
      </c>
      <c r="D22135" t="s">
        <v>153</v>
      </c>
      <c r="E22135" s="9">
        <v>9</v>
      </c>
      <c r="F22135" s="9">
        <v>1</v>
      </c>
      <c r="G22135" s="9">
        <v>2</v>
      </c>
      <c r="H22135" s="9">
        <v>6</v>
      </c>
      <c r="I22135" s="9">
        <v>0.63472145795822144</v>
      </c>
      <c r="J22135" s="9">
        <v>0.63472145795822144</v>
      </c>
      <c r="K22135" s="9">
        <v>0</v>
      </c>
      <c r="L22135" s="9">
        <v>69.664985656738281</v>
      </c>
    </row>
    <row r="22136" spans="1:12" x14ac:dyDescent="0.25">
      <c r="A22136" s="5" t="str">
        <f t="shared" si="345"/>
        <v>1ZoneSouth Orange County9127</v>
      </c>
      <c r="B22136" s="9">
        <v>1</v>
      </c>
      <c r="C22136" t="s">
        <v>135</v>
      </c>
      <c r="D22136" t="s">
        <v>153</v>
      </c>
      <c r="E22136" s="9">
        <v>9</v>
      </c>
      <c r="F22136" s="9">
        <v>1</v>
      </c>
      <c r="G22136" s="9">
        <v>2</v>
      </c>
      <c r="H22136" s="9">
        <v>7</v>
      </c>
      <c r="I22136" s="9">
        <v>0.64127767086029053</v>
      </c>
      <c r="J22136" s="9">
        <v>0.64127767086029053</v>
      </c>
      <c r="K22136" s="9">
        <v>0</v>
      </c>
      <c r="L22136" s="9">
        <v>69.600906372070313</v>
      </c>
    </row>
    <row r="22137" spans="1:12" x14ac:dyDescent="0.25">
      <c r="A22137" s="5" t="str">
        <f t="shared" si="345"/>
        <v>1ZoneSouth Orange County9128</v>
      </c>
      <c r="B22137" s="9">
        <v>1</v>
      </c>
      <c r="C22137" t="s">
        <v>135</v>
      </c>
      <c r="D22137" t="s">
        <v>153</v>
      </c>
      <c r="E22137" s="9">
        <v>9</v>
      </c>
      <c r="F22137" s="9">
        <v>1</v>
      </c>
      <c r="G22137" s="9">
        <v>2</v>
      </c>
      <c r="H22137" s="9">
        <v>8</v>
      </c>
      <c r="I22137" s="9">
        <v>0.64543431997299194</v>
      </c>
      <c r="J22137" s="9">
        <v>0.64543431997299194</v>
      </c>
      <c r="K22137" s="9">
        <v>0</v>
      </c>
      <c r="L22137" s="9">
        <v>69.221649169921875</v>
      </c>
    </row>
    <row r="22138" spans="1:12" x14ac:dyDescent="0.25">
      <c r="A22138" s="5" t="str">
        <f t="shared" si="345"/>
        <v>1ZoneSouth Orange County9129</v>
      </c>
      <c r="B22138" s="9">
        <v>1</v>
      </c>
      <c r="C22138" t="s">
        <v>135</v>
      </c>
      <c r="D22138" t="s">
        <v>153</v>
      </c>
      <c r="E22138" s="9">
        <v>9</v>
      </c>
      <c r="F22138" s="9">
        <v>1</v>
      </c>
      <c r="G22138" s="9">
        <v>2</v>
      </c>
      <c r="H22138" s="9">
        <v>9</v>
      </c>
      <c r="I22138" s="9">
        <v>0.5826951265335083</v>
      </c>
      <c r="J22138" s="9">
        <v>0.5826951265335083</v>
      </c>
      <c r="K22138" s="9">
        <v>0</v>
      </c>
      <c r="L22138" s="9">
        <v>70.987762451171875</v>
      </c>
    </row>
    <row r="22139" spans="1:12" x14ac:dyDescent="0.25">
      <c r="A22139" s="5" t="str">
        <f t="shared" si="345"/>
        <v>1ZoneSouth Orange County91210</v>
      </c>
      <c r="B22139" s="9">
        <v>1</v>
      </c>
      <c r="C22139" t="s">
        <v>135</v>
      </c>
      <c r="D22139" t="s">
        <v>153</v>
      </c>
      <c r="E22139" s="9">
        <v>9</v>
      </c>
      <c r="F22139" s="9">
        <v>1</v>
      </c>
      <c r="G22139" s="9">
        <v>2</v>
      </c>
      <c r="H22139" s="9">
        <v>10</v>
      </c>
      <c r="I22139" s="9">
        <v>0.60947906970977783</v>
      </c>
      <c r="J22139" s="9">
        <v>0.60947906970977783</v>
      </c>
      <c r="K22139" s="9">
        <v>0</v>
      </c>
      <c r="L22139" s="9">
        <v>75.106513977050781</v>
      </c>
    </row>
    <row r="22140" spans="1:12" x14ac:dyDescent="0.25">
      <c r="A22140" s="5" t="str">
        <f t="shared" si="345"/>
        <v>1ZoneSouth Orange County91211</v>
      </c>
      <c r="B22140" s="9">
        <v>1</v>
      </c>
      <c r="C22140" t="s">
        <v>135</v>
      </c>
      <c r="D22140" t="s">
        <v>153</v>
      </c>
      <c r="E22140" s="9">
        <v>9</v>
      </c>
      <c r="F22140" s="9">
        <v>1</v>
      </c>
      <c r="G22140" s="9">
        <v>2</v>
      </c>
      <c r="H22140" s="9">
        <v>11</v>
      </c>
      <c r="I22140" s="9">
        <v>0.75190752744674683</v>
      </c>
      <c r="J22140" s="9">
        <v>0.75190752744674683</v>
      </c>
      <c r="K22140" s="9">
        <v>0</v>
      </c>
      <c r="L22140" s="9">
        <v>79.641952514648438</v>
      </c>
    </row>
    <row r="22141" spans="1:12" x14ac:dyDescent="0.25">
      <c r="A22141" s="5" t="str">
        <f t="shared" si="345"/>
        <v>1ZoneSouth Orange County91212</v>
      </c>
      <c r="B22141" s="9">
        <v>1</v>
      </c>
      <c r="C22141" t="s">
        <v>135</v>
      </c>
      <c r="D22141" t="s">
        <v>153</v>
      </c>
      <c r="E22141" s="9">
        <v>9</v>
      </c>
      <c r="F22141" s="9">
        <v>1</v>
      </c>
      <c r="G22141" s="9">
        <v>2</v>
      </c>
      <c r="H22141" s="9">
        <v>12</v>
      </c>
      <c r="I22141" s="9">
        <v>0.89906996488571167</v>
      </c>
      <c r="J22141" s="9">
        <v>0.89906996488571167</v>
      </c>
      <c r="K22141" s="9">
        <v>0</v>
      </c>
      <c r="L22141" s="9">
        <v>84.417343139648438</v>
      </c>
    </row>
    <row r="22142" spans="1:12" x14ac:dyDescent="0.25">
      <c r="A22142" s="5" t="str">
        <f t="shared" si="345"/>
        <v>1ZoneSouth Orange County91213</v>
      </c>
      <c r="B22142" s="9">
        <v>1</v>
      </c>
      <c r="C22142" t="s">
        <v>135</v>
      </c>
      <c r="D22142" t="s">
        <v>153</v>
      </c>
      <c r="E22142" s="9">
        <v>9</v>
      </c>
      <c r="F22142" s="9">
        <v>1</v>
      </c>
      <c r="G22142" s="9">
        <v>2</v>
      </c>
      <c r="H22142" s="9">
        <v>13</v>
      </c>
      <c r="I22142" s="9">
        <v>1.0812972784042358</v>
      </c>
      <c r="J22142" s="9">
        <v>1.0812972784042358</v>
      </c>
      <c r="K22142" s="9">
        <v>0</v>
      </c>
      <c r="L22142" s="9">
        <v>88.304702758789063</v>
      </c>
    </row>
    <row r="22143" spans="1:12" x14ac:dyDescent="0.25">
      <c r="A22143" s="5" t="str">
        <f t="shared" si="345"/>
        <v>1ZoneSouth Orange County91214</v>
      </c>
      <c r="B22143" s="9">
        <v>1</v>
      </c>
      <c r="C22143" t="s">
        <v>135</v>
      </c>
      <c r="D22143" t="s">
        <v>153</v>
      </c>
      <c r="E22143" s="9">
        <v>9</v>
      </c>
      <c r="F22143" s="9">
        <v>1</v>
      </c>
      <c r="G22143" s="9">
        <v>2</v>
      </c>
      <c r="H22143" s="9">
        <v>14</v>
      </c>
      <c r="I22143" s="9">
        <v>1.3092782497406006</v>
      </c>
      <c r="J22143" s="9">
        <v>1.3092782497406006</v>
      </c>
      <c r="K22143" s="9">
        <v>0</v>
      </c>
      <c r="L22143" s="9">
        <v>91.124343872070313</v>
      </c>
    </row>
    <row r="22144" spans="1:12" x14ac:dyDescent="0.25">
      <c r="A22144" s="5" t="str">
        <f t="shared" si="345"/>
        <v>1ZoneSouth Orange County91215</v>
      </c>
      <c r="B22144" s="9">
        <v>1</v>
      </c>
      <c r="C22144" t="s">
        <v>135</v>
      </c>
      <c r="D22144" t="s">
        <v>153</v>
      </c>
      <c r="E22144" s="9">
        <v>9</v>
      </c>
      <c r="F22144" s="9">
        <v>1</v>
      </c>
      <c r="G22144" s="9">
        <v>2</v>
      </c>
      <c r="H22144" s="9">
        <v>15</v>
      </c>
      <c r="I22144" s="9">
        <v>1.534217357635498</v>
      </c>
      <c r="J22144" s="9">
        <v>1.534217357635498</v>
      </c>
      <c r="K22144" s="9">
        <v>0</v>
      </c>
      <c r="L22144" s="9">
        <v>92.281242370605469</v>
      </c>
    </row>
    <row r="22145" spans="1:12" x14ac:dyDescent="0.25">
      <c r="A22145" s="5" t="str">
        <f t="shared" si="345"/>
        <v>1ZoneSouth Orange County91216</v>
      </c>
      <c r="B22145" s="9">
        <v>1</v>
      </c>
      <c r="C22145" t="s">
        <v>135</v>
      </c>
      <c r="D22145" t="s">
        <v>153</v>
      </c>
      <c r="E22145" s="9">
        <v>9</v>
      </c>
      <c r="F22145" s="9">
        <v>1</v>
      </c>
      <c r="G22145" s="9">
        <v>2</v>
      </c>
      <c r="H22145" s="9">
        <v>16</v>
      </c>
      <c r="I22145" s="9">
        <v>1.7858729362487793</v>
      </c>
      <c r="J22145" s="9">
        <v>1.7858729362487793</v>
      </c>
      <c r="K22145" s="9">
        <v>0</v>
      </c>
      <c r="L22145" s="9">
        <v>91.290718078613281</v>
      </c>
    </row>
    <row r="22146" spans="1:12" x14ac:dyDescent="0.25">
      <c r="A22146" s="5" t="str">
        <f t="shared" si="345"/>
        <v>1ZoneSouth Orange County91217</v>
      </c>
      <c r="B22146" s="9">
        <v>1</v>
      </c>
      <c r="C22146" t="s">
        <v>135</v>
      </c>
      <c r="D22146" t="s">
        <v>153</v>
      </c>
      <c r="E22146" s="9">
        <v>9</v>
      </c>
      <c r="F22146" s="9">
        <v>1</v>
      </c>
      <c r="G22146" s="9">
        <v>2</v>
      </c>
      <c r="H22146" s="9">
        <v>17</v>
      </c>
      <c r="I22146" s="9">
        <v>1.9829081296920776</v>
      </c>
      <c r="J22146" s="9">
        <v>1.1233584880828857</v>
      </c>
      <c r="K22146" s="9">
        <v>3.2117698341608047E-2</v>
      </c>
      <c r="L22146" s="9">
        <v>91.557289123535156</v>
      </c>
    </row>
    <row r="22147" spans="1:12" x14ac:dyDescent="0.25">
      <c r="A22147" s="5" t="str">
        <f t="shared" ref="A22147:A22210" si="346">B22147&amp;C22147&amp;D22147&amp;E22147&amp;F22147&amp;G22147&amp;H22147</f>
        <v>1ZoneSouth Orange County91218</v>
      </c>
      <c r="B22147" s="9">
        <v>1</v>
      </c>
      <c r="C22147" t="s">
        <v>135</v>
      </c>
      <c r="D22147" t="s">
        <v>153</v>
      </c>
      <c r="E22147" s="9">
        <v>9</v>
      </c>
      <c r="F22147" s="9">
        <v>1</v>
      </c>
      <c r="G22147" s="9">
        <v>2</v>
      </c>
      <c r="H22147" s="9">
        <v>18</v>
      </c>
      <c r="I22147" s="9">
        <v>2.165644645690918</v>
      </c>
      <c r="J22147" s="9">
        <v>1.6075103282928467</v>
      </c>
      <c r="K22147" s="9">
        <v>2.4349672719836235E-2</v>
      </c>
      <c r="L22147" s="9">
        <v>91.269065856933594</v>
      </c>
    </row>
    <row r="22148" spans="1:12" x14ac:dyDescent="0.25">
      <c r="A22148" s="5" t="str">
        <f t="shared" si="346"/>
        <v>1ZoneSouth Orange County91219</v>
      </c>
      <c r="B22148" s="9">
        <v>1</v>
      </c>
      <c r="C22148" t="s">
        <v>135</v>
      </c>
      <c r="D22148" t="s">
        <v>153</v>
      </c>
      <c r="E22148" s="9">
        <v>9</v>
      </c>
      <c r="F22148" s="9">
        <v>1</v>
      </c>
      <c r="G22148" s="9">
        <v>2</v>
      </c>
      <c r="H22148" s="9">
        <v>19</v>
      </c>
      <c r="I22148" s="9">
        <v>2.2730247974395752</v>
      </c>
      <c r="J22148" s="9">
        <v>1.8722914457321167</v>
      </c>
      <c r="K22148" s="9">
        <v>1.6570985317230225E-2</v>
      </c>
      <c r="L22148" s="9">
        <v>90.715431213378906</v>
      </c>
    </row>
    <row r="22149" spans="1:12" x14ac:dyDescent="0.25">
      <c r="A22149" s="5" t="str">
        <f t="shared" si="346"/>
        <v>1ZoneSouth Orange County91220</v>
      </c>
      <c r="B22149" s="9">
        <v>1</v>
      </c>
      <c r="C22149" t="s">
        <v>135</v>
      </c>
      <c r="D22149" t="s">
        <v>153</v>
      </c>
      <c r="E22149" s="9">
        <v>9</v>
      </c>
      <c r="F22149" s="9">
        <v>1</v>
      </c>
      <c r="G22149" s="9">
        <v>2</v>
      </c>
      <c r="H22149" s="9">
        <v>20</v>
      </c>
      <c r="I22149" s="9">
        <v>2.2190062999725342</v>
      </c>
      <c r="J22149" s="9">
        <v>1.9409177303314209</v>
      </c>
      <c r="K22149" s="9">
        <v>2.9277192428708076E-2</v>
      </c>
      <c r="L22149" s="9">
        <v>89.190620422363281</v>
      </c>
    </row>
    <row r="22150" spans="1:12" x14ac:dyDescent="0.25">
      <c r="A22150" s="5" t="str">
        <f t="shared" si="346"/>
        <v>1ZoneSouth Orange County91221</v>
      </c>
      <c r="B22150" s="9">
        <v>1</v>
      </c>
      <c r="C22150" t="s">
        <v>135</v>
      </c>
      <c r="D22150" t="s">
        <v>153</v>
      </c>
      <c r="E22150" s="9">
        <v>9</v>
      </c>
      <c r="F22150" s="9">
        <v>1</v>
      </c>
      <c r="G22150" s="9">
        <v>2</v>
      </c>
      <c r="H22150" s="9">
        <v>21</v>
      </c>
      <c r="I22150" s="9">
        <v>2.1549596786499023</v>
      </c>
      <c r="J22150" s="9">
        <v>1.8966403007507324</v>
      </c>
      <c r="K22150" s="9">
        <v>2.2633654996752739E-2</v>
      </c>
      <c r="L22150" s="9">
        <v>86.305656433105469</v>
      </c>
    </row>
    <row r="22151" spans="1:12" x14ac:dyDescent="0.25">
      <c r="A22151" s="5" t="str">
        <f t="shared" si="346"/>
        <v>1ZoneSouth Orange County91222</v>
      </c>
      <c r="B22151" s="9">
        <v>1</v>
      </c>
      <c r="C22151" t="s">
        <v>135</v>
      </c>
      <c r="D22151" t="s">
        <v>153</v>
      </c>
      <c r="E22151" s="9">
        <v>9</v>
      </c>
      <c r="F22151" s="9">
        <v>1</v>
      </c>
      <c r="G22151" s="9">
        <v>2</v>
      </c>
      <c r="H22151" s="9">
        <v>22</v>
      </c>
      <c r="I22151" s="9">
        <v>2.0449929237365723</v>
      </c>
      <c r="J22151" s="9">
        <v>2.4936645030975342</v>
      </c>
      <c r="K22151" s="9">
        <v>2.9424929991364479E-2</v>
      </c>
      <c r="L22151" s="9">
        <v>84.171371459960938</v>
      </c>
    </row>
    <row r="22152" spans="1:12" x14ac:dyDescent="0.25">
      <c r="A22152" s="5" t="str">
        <f t="shared" si="346"/>
        <v>1ZoneSouth Orange County91223</v>
      </c>
      <c r="B22152" s="9">
        <v>1</v>
      </c>
      <c r="C22152" t="s">
        <v>135</v>
      </c>
      <c r="D22152" t="s">
        <v>153</v>
      </c>
      <c r="E22152" s="9">
        <v>9</v>
      </c>
      <c r="F22152" s="9">
        <v>1</v>
      </c>
      <c r="G22152" s="9">
        <v>2</v>
      </c>
      <c r="H22152" s="9">
        <v>23</v>
      </c>
      <c r="I22152" s="9">
        <v>1.9151544570922852</v>
      </c>
      <c r="J22152" s="9">
        <v>2.1292037963867188</v>
      </c>
      <c r="K22152" s="9">
        <v>2.9415881261229515E-2</v>
      </c>
      <c r="L22152" s="9">
        <v>82.123001098632813</v>
      </c>
    </row>
    <row r="22153" spans="1:12" x14ac:dyDescent="0.25">
      <c r="A22153" s="5" t="str">
        <f t="shared" si="346"/>
        <v>1ZoneSouth Orange County91224</v>
      </c>
      <c r="B22153" s="9">
        <v>1</v>
      </c>
      <c r="C22153" t="s">
        <v>135</v>
      </c>
      <c r="D22153" t="s">
        <v>153</v>
      </c>
      <c r="E22153" s="9">
        <v>9</v>
      </c>
      <c r="F22153" s="9">
        <v>1</v>
      </c>
      <c r="G22153" s="9">
        <v>2</v>
      </c>
      <c r="H22153" s="9">
        <v>24</v>
      </c>
      <c r="I22153" s="9">
        <v>1.6417611837387085</v>
      </c>
      <c r="J22153" s="9">
        <v>1.7737112045288086</v>
      </c>
      <c r="K22153" s="9">
        <v>2.213837206363678E-2</v>
      </c>
      <c r="L22153" s="9">
        <v>79.196174621582031</v>
      </c>
    </row>
    <row r="22154" spans="1:12" x14ac:dyDescent="0.25">
      <c r="A22154" s="5" t="str">
        <f t="shared" si="346"/>
        <v>1ZoneSouth Orange County91101</v>
      </c>
      <c r="B22154" s="9">
        <v>1</v>
      </c>
      <c r="C22154" t="s">
        <v>135</v>
      </c>
      <c r="D22154" t="s">
        <v>153</v>
      </c>
      <c r="E22154" s="9">
        <v>9</v>
      </c>
      <c r="F22154" s="9">
        <v>1</v>
      </c>
      <c r="G22154" s="9">
        <v>10</v>
      </c>
      <c r="H22154" s="9">
        <v>1</v>
      </c>
      <c r="I22154" s="9">
        <v>1.3344711065292358</v>
      </c>
      <c r="J22154" s="9">
        <v>1.3344711065292358</v>
      </c>
      <c r="K22154" s="9">
        <v>0</v>
      </c>
      <c r="L22154" s="9">
        <v>74.992103576660156</v>
      </c>
    </row>
    <row r="22155" spans="1:12" x14ac:dyDescent="0.25">
      <c r="A22155" s="5" t="str">
        <f t="shared" si="346"/>
        <v>1ZoneSouth Orange County91102</v>
      </c>
      <c r="B22155" s="9">
        <v>1</v>
      </c>
      <c r="C22155" t="s">
        <v>135</v>
      </c>
      <c r="D22155" t="s">
        <v>153</v>
      </c>
      <c r="E22155" s="9">
        <v>9</v>
      </c>
      <c r="F22155" s="9">
        <v>1</v>
      </c>
      <c r="G22155" s="9">
        <v>10</v>
      </c>
      <c r="H22155" s="9">
        <v>2</v>
      </c>
      <c r="I22155" s="9">
        <v>1.1077485084533691</v>
      </c>
      <c r="J22155" s="9">
        <v>1.1077485084533691</v>
      </c>
      <c r="K22155" s="9">
        <v>0</v>
      </c>
      <c r="L22155" s="9">
        <v>74.4163818359375</v>
      </c>
    </row>
    <row r="22156" spans="1:12" x14ac:dyDescent="0.25">
      <c r="A22156" s="5" t="str">
        <f t="shared" si="346"/>
        <v>1ZoneSouth Orange County91103</v>
      </c>
      <c r="B22156" s="9">
        <v>1</v>
      </c>
      <c r="C22156" t="s">
        <v>135</v>
      </c>
      <c r="D22156" t="s">
        <v>153</v>
      </c>
      <c r="E22156" s="9">
        <v>9</v>
      </c>
      <c r="F22156" s="9">
        <v>1</v>
      </c>
      <c r="G22156" s="9">
        <v>10</v>
      </c>
      <c r="H22156" s="9">
        <v>3</v>
      </c>
      <c r="I22156" s="9">
        <v>0.93169403076171875</v>
      </c>
      <c r="J22156" s="9">
        <v>0.93169403076171875</v>
      </c>
      <c r="K22156" s="9">
        <v>0</v>
      </c>
      <c r="L22156" s="9">
        <v>73.532478332519531</v>
      </c>
    </row>
    <row r="22157" spans="1:12" x14ac:dyDescent="0.25">
      <c r="A22157" s="5" t="str">
        <f t="shared" si="346"/>
        <v>1ZoneSouth Orange County91104</v>
      </c>
      <c r="B22157" s="9">
        <v>1</v>
      </c>
      <c r="C22157" t="s">
        <v>135</v>
      </c>
      <c r="D22157" t="s">
        <v>153</v>
      </c>
      <c r="E22157" s="9">
        <v>9</v>
      </c>
      <c r="F22157" s="9">
        <v>1</v>
      </c>
      <c r="G22157" s="9">
        <v>10</v>
      </c>
      <c r="H22157" s="9">
        <v>4</v>
      </c>
      <c r="I22157" s="9">
        <v>0.82082211971282959</v>
      </c>
      <c r="J22157" s="9">
        <v>0.82082211971282959</v>
      </c>
      <c r="K22157" s="9">
        <v>0</v>
      </c>
      <c r="L22157" s="9">
        <v>73.490524291992188</v>
      </c>
    </row>
    <row r="22158" spans="1:12" x14ac:dyDescent="0.25">
      <c r="A22158" s="5" t="str">
        <f t="shared" si="346"/>
        <v>1ZoneSouth Orange County91105</v>
      </c>
      <c r="B22158" s="9">
        <v>1</v>
      </c>
      <c r="C22158" t="s">
        <v>135</v>
      </c>
      <c r="D22158" t="s">
        <v>153</v>
      </c>
      <c r="E22158" s="9">
        <v>9</v>
      </c>
      <c r="F22158" s="9">
        <v>1</v>
      </c>
      <c r="G22158" s="9">
        <v>10</v>
      </c>
      <c r="H22158" s="9">
        <v>5</v>
      </c>
      <c r="I22158" s="9">
        <v>0.73668056726455688</v>
      </c>
      <c r="J22158" s="9">
        <v>0.73668056726455688</v>
      </c>
      <c r="K22158" s="9">
        <v>0</v>
      </c>
      <c r="L22158" s="9">
        <v>73.169548034667969</v>
      </c>
    </row>
    <row r="22159" spans="1:12" x14ac:dyDescent="0.25">
      <c r="A22159" s="5" t="str">
        <f t="shared" si="346"/>
        <v>1ZoneSouth Orange County91106</v>
      </c>
      <c r="B22159" s="9">
        <v>1</v>
      </c>
      <c r="C22159" t="s">
        <v>135</v>
      </c>
      <c r="D22159" t="s">
        <v>153</v>
      </c>
      <c r="E22159" s="9">
        <v>9</v>
      </c>
      <c r="F22159" s="9">
        <v>1</v>
      </c>
      <c r="G22159" s="9">
        <v>10</v>
      </c>
      <c r="H22159" s="9">
        <v>6</v>
      </c>
      <c r="I22159" s="9">
        <v>0.69226616621017456</v>
      </c>
      <c r="J22159" s="9">
        <v>0.69226616621017456</v>
      </c>
      <c r="K22159" s="9">
        <v>0</v>
      </c>
      <c r="L22159" s="9">
        <v>72.884056091308594</v>
      </c>
    </row>
    <row r="22160" spans="1:12" x14ac:dyDescent="0.25">
      <c r="A22160" s="5" t="str">
        <f t="shared" si="346"/>
        <v>1ZoneSouth Orange County91107</v>
      </c>
      <c r="B22160" s="9">
        <v>1</v>
      </c>
      <c r="C22160" t="s">
        <v>135</v>
      </c>
      <c r="D22160" t="s">
        <v>153</v>
      </c>
      <c r="E22160" s="9">
        <v>9</v>
      </c>
      <c r="F22160" s="9">
        <v>1</v>
      </c>
      <c r="G22160" s="9">
        <v>10</v>
      </c>
      <c r="H22160" s="9">
        <v>7</v>
      </c>
      <c r="I22160" s="9">
        <v>0.69328945875167847</v>
      </c>
      <c r="J22160" s="9">
        <v>0.69328945875167847</v>
      </c>
      <c r="K22160" s="9">
        <v>0</v>
      </c>
      <c r="L22160" s="9">
        <v>72.634056091308594</v>
      </c>
    </row>
    <row r="22161" spans="1:12" x14ac:dyDescent="0.25">
      <c r="A22161" s="5" t="str">
        <f t="shared" si="346"/>
        <v>1ZoneSouth Orange County91108</v>
      </c>
      <c r="B22161" s="9">
        <v>1</v>
      </c>
      <c r="C22161" t="s">
        <v>135</v>
      </c>
      <c r="D22161" t="s">
        <v>153</v>
      </c>
      <c r="E22161" s="9">
        <v>9</v>
      </c>
      <c r="F22161" s="9">
        <v>1</v>
      </c>
      <c r="G22161" s="9">
        <v>10</v>
      </c>
      <c r="H22161" s="9">
        <v>8</v>
      </c>
      <c r="I22161" s="9">
        <v>0.71367192268371582</v>
      </c>
      <c r="J22161" s="9">
        <v>0.71367192268371582</v>
      </c>
      <c r="K22161" s="9">
        <v>0</v>
      </c>
      <c r="L22161" s="9">
        <v>72.587211608886719</v>
      </c>
    </row>
    <row r="22162" spans="1:12" x14ac:dyDescent="0.25">
      <c r="A22162" s="5" t="str">
        <f t="shared" si="346"/>
        <v>1ZoneSouth Orange County91109</v>
      </c>
      <c r="B22162" s="9">
        <v>1</v>
      </c>
      <c r="C22162" t="s">
        <v>135</v>
      </c>
      <c r="D22162" t="s">
        <v>153</v>
      </c>
      <c r="E22162" s="9">
        <v>9</v>
      </c>
      <c r="F22162" s="9">
        <v>1</v>
      </c>
      <c r="G22162" s="9">
        <v>10</v>
      </c>
      <c r="H22162" s="9">
        <v>9</v>
      </c>
      <c r="I22162" s="9">
        <v>0.66672366857528687</v>
      </c>
      <c r="J22162" s="9">
        <v>0.66672366857528687</v>
      </c>
      <c r="K22162" s="9">
        <v>0</v>
      </c>
      <c r="L22162" s="9">
        <v>74.251724243164063</v>
      </c>
    </row>
    <row r="22163" spans="1:12" x14ac:dyDescent="0.25">
      <c r="A22163" s="5" t="str">
        <f t="shared" si="346"/>
        <v>1ZoneSouth Orange County911010</v>
      </c>
      <c r="B22163" s="9">
        <v>1</v>
      </c>
      <c r="C22163" t="s">
        <v>135</v>
      </c>
      <c r="D22163" t="s">
        <v>153</v>
      </c>
      <c r="E22163" s="9">
        <v>9</v>
      </c>
      <c r="F22163" s="9">
        <v>1</v>
      </c>
      <c r="G22163" s="9">
        <v>10</v>
      </c>
      <c r="H22163" s="9">
        <v>10</v>
      </c>
      <c r="I22163" s="9">
        <v>0.68863970041275024</v>
      </c>
      <c r="J22163" s="9">
        <v>0.68863970041275024</v>
      </c>
      <c r="K22163" s="9">
        <v>0</v>
      </c>
      <c r="L22163" s="9">
        <v>77.914512634277344</v>
      </c>
    </row>
    <row r="22164" spans="1:12" x14ac:dyDescent="0.25">
      <c r="A22164" s="5" t="str">
        <f t="shared" si="346"/>
        <v>1ZoneSouth Orange County911011</v>
      </c>
      <c r="B22164" s="9">
        <v>1</v>
      </c>
      <c r="C22164" t="s">
        <v>135</v>
      </c>
      <c r="D22164" t="s">
        <v>153</v>
      </c>
      <c r="E22164" s="9">
        <v>9</v>
      </c>
      <c r="F22164" s="9">
        <v>1</v>
      </c>
      <c r="G22164" s="9">
        <v>10</v>
      </c>
      <c r="H22164" s="9">
        <v>11</v>
      </c>
      <c r="I22164" s="9">
        <v>0.8556632399559021</v>
      </c>
      <c r="J22164" s="9">
        <v>0.8556632399559021</v>
      </c>
      <c r="K22164" s="9">
        <v>0</v>
      </c>
      <c r="L22164" s="9">
        <v>82.92413330078125</v>
      </c>
    </row>
    <row r="22165" spans="1:12" x14ac:dyDescent="0.25">
      <c r="A22165" s="5" t="str">
        <f t="shared" si="346"/>
        <v>1ZoneSouth Orange County911012</v>
      </c>
      <c r="B22165" s="9">
        <v>1</v>
      </c>
      <c r="C22165" t="s">
        <v>135</v>
      </c>
      <c r="D22165" t="s">
        <v>153</v>
      </c>
      <c r="E22165" s="9">
        <v>9</v>
      </c>
      <c r="F22165" s="9">
        <v>1</v>
      </c>
      <c r="G22165" s="9">
        <v>10</v>
      </c>
      <c r="H22165" s="9">
        <v>12</v>
      </c>
      <c r="I22165" s="9">
        <v>1.0418984889984131</v>
      </c>
      <c r="J22165" s="9">
        <v>1.0418984889984131</v>
      </c>
      <c r="K22165" s="9">
        <v>0</v>
      </c>
      <c r="L22165" s="9">
        <v>87.137214660644531</v>
      </c>
    </row>
    <row r="22166" spans="1:12" x14ac:dyDescent="0.25">
      <c r="A22166" s="5" t="str">
        <f t="shared" si="346"/>
        <v>1ZoneSouth Orange County911013</v>
      </c>
      <c r="B22166" s="9">
        <v>1</v>
      </c>
      <c r="C22166" t="s">
        <v>135</v>
      </c>
      <c r="D22166" t="s">
        <v>153</v>
      </c>
      <c r="E22166" s="9">
        <v>9</v>
      </c>
      <c r="F22166" s="9">
        <v>1</v>
      </c>
      <c r="G22166" s="9">
        <v>10</v>
      </c>
      <c r="H22166" s="9">
        <v>13</v>
      </c>
      <c r="I22166" s="9">
        <v>1.2688071727752686</v>
      </c>
      <c r="J22166" s="9">
        <v>1.2688071727752686</v>
      </c>
      <c r="K22166" s="9">
        <v>0</v>
      </c>
      <c r="L22166" s="9">
        <v>90.63104248046875</v>
      </c>
    </row>
    <row r="22167" spans="1:12" x14ac:dyDescent="0.25">
      <c r="A22167" s="5" t="str">
        <f t="shared" si="346"/>
        <v>1ZoneSouth Orange County911014</v>
      </c>
      <c r="B22167" s="9">
        <v>1</v>
      </c>
      <c r="C22167" t="s">
        <v>135</v>
      </c>
      <c r="D22167" t="s">
        <v>153</v>
      </c>
      <c r="E22167" s="9">
        <v>9</v>
      </c>
      <c r="F22167" s="9">
        <v>1</v>
      </c>
      <c r="G22167" s="9">
        <v>10</v>
      </c>
      <c r="H22167" s="9">
        <v>14</v>
      </c>
      <c r="I22167" s="9">
        <v>1.5387804508209229</v>
      </c>
      <c r="J22167" s="9">
        <v>1.5387804508209229</v>
      </c>
      <c r="K22167" s="9">
        <v>0</v>
      </c>
      <c r="L22167" s="9">
        <v>92.874580383300781</v>
      </c>
    </row>
    <row r="22168" spans="1:12" x14ac:dyDescent="0.25">
      <c r="A22168" s="5" t="str">
        <f t="shared" si="346"/>
        <v>1ZoneSouth Orange County911015</v>
      </c>
      <c r="B22168" s="9">
        <v>1</v>
      </c>
      <c r="C22168" t="s">
        <v>135</v>
      </c>
      <c r="D22168" t="s">
        <v>153</v>
      </c>
      <c r="E22168" s="9">
        <v>9</v>
      </c>
      <c r="F22168" s="9">
        <v>1</v>
      </c>
      <c r="G22168" s="9">
        <v>10</v>
      </c>
      <c r="H22168" s="9">
        <v>15</v>
      </c>
      <c r="I22168" s="9">
        <v>1.7876275777816772</v>
      </c>
      <c r="J22168" s="9">
        <v>1.7876275777816772</v>
      </c>
      <c r="K22168" s="9">
        <v>0</v>
      </c>
      <c r="L22168" s="9">
        <v>93.907051086425781</v>
      </c>
    </row>
    <row r="22169" spans="1:12" x14ac:dyDescent="0.25">
      <c r="A22169" s="5" t="str">
        <f t="shared" si="346"/>
        <v>1ZoneSouth Orange County911016</v>
      </c>
      <c r="B22169" s="9">
        <v>1</v>
      </c>
      <c r="C22169" t="s">
        <v>135</v>
      </c>
      <c r="D22169" t="s">
        <v>153</v>
      </c>
      <c r="E22169" s="9">
        <v>9</v>
      </c>
      <c r="F22169" s="9">
        <v>1</v>
      </c>
      <c r="G22169" s="9">
        <v>10</v>
      </c>
      <c r="H22169" s="9">
        <v>16</v>
      </c>
      <c r="I22169" s="9">
        <v>2.0479457378387451</v>
      </c>
      <c r="J22169" s="9">
        <v>2.0479457378387451</v>
      </c>
      <c r="K22169" s="9">
        <v>0</v>
      </c>
      <c r="L22169" s="9">
        <v>94.13104248046875</v>
      </c>
    </row>
    <row r="22170" spans="1:12" x14ac:dyDescent="0.25">
      <c r="A22170" s="5" t="str">
        <f t="shared" si="346"/>
        <v>1ZoneSouth Orange County911017</v>
      </c>
      <c r="B22170" s="9">
        <v>1</v>
      </c>
      <c r="C22170" t="s">
        <v>135</v>
      </c>
      <c r="D22170" t="s">
        <v>153</v>
      </c>
      <c r="E22170" s="9">
        <v>9</v>
      </c>
      <c r="F22170" s="9">
        <v>1</v>
      </c>
      <c r="G22170" s="9">
        <v>10</v>
      </c>
      <c r="H22170" s="9">
        <v>17</v>
      </c>
      <c r="I22170" s="9">
        <v>2.2493901252746582</v>
      </c>
      <c r="J22170" s="9">
        <v>1.3284239768981934</v>
      </c>
      <c r="K22170" s="9">
        <v>3.8590554147958755E-2</v>
      </c>
      <c r="L22170" s="9">
        <v>94.216384887695313</v>
      </c>
    </row>
    <row r="22171" spans="1:12" x14ac:dyDescent="0.25">
      <c r="A22171" s="5" t="str">
        <f t="shared" si="346"/>
        <v>1ZoneSouth Orange County911018</v>
      </c>
      <c r="B22171" s="9">
        <v>1</v>
      </c>
      <c r="C22171" t="s">
        <v>135</v>
      </c>
      <c r="D22171" t="s">
        <v>153</v>
      </c>
      <c r="E22171" s="9">
        <v>9</v>
      </c>
      <c r="F22171" s="9">
        <v>1</v>
      </c>
      <c r="G22171" s="9">
        <v>10</v>
      </c>
      <c r="H22171" s="9">
        <v>18</v>
      </c>
      <c r="I22171" s="9">
        <v>2.4285147190093994</v>
      </c>
      <c r="J22171" s="9">
        <v>1.8257982730865479</v>
      </c>
      <c r="K22171" s="9">
        <v>2.8860257938504219E-2</v>
      </c>
      <c r="L22171" s="9">
        <v>94.030746459960938</v>
      </c>
    </row>
    <row r="22172" spans="1:12" x14ac:dyDescent="0.25">
      <c r="A22172" s="5" t="str">
        <f t="shared" si="346"/>
        <v>1ZoneSouth Orange County911019</v>
      </c>
      <c r="B22172" s="9">
        <v>1</v>
      </c>
      <c r="C22172" t="s">
        <v>135</v>
      </c>
      <c r="D22172" t="s">
        <v>153</v>
      </c>
      <c r="E22172" s="9">
        <v>9</v>
      </c>
      <c r="F22172" s="9">
        <v>1</v>
      </c>
      <c r="G22172" s="9">
        <v>10</v>
      </c>
      <c r="H22172" s="9">
        <v>19</v>
      </c>
      <c r="I22172" s="9">
        <v>2.5209169387817383</v>
      </c>
      <c r="J22172" s="9">
        <v>2.0929274559020996</v>
      </c>
      <c r="K22172" s="9">
        <v>1.8943063914775848E-2</v>
      </c>
      <c r="L22172" s="9">
        <v>92.858192443847656</v>
      </c>
    </row>
    <row r="22173" spans="1:12" x14ac:dyDescent="0.25">
      <c r="A22173" s="5" t="str">
        <f t="shared" si="346"/>
        <v>1ZoneSouth Orange County911020</v>
      </c>
      <c r="B22173" s="9">
        <v>1</v>
      </c>
      <c r="C22173" t="s">
        <v>135</v>
      </c>
      <c r="D22173" t="s">
        <v>153</v>
      </c>
      <c r="E22173" s="9">
        <v>9</v>
      </c>
      <c r="F22173" s="9">
        <v>1</v>
      </c>
      <c r="G22173" s="9">
        <v>10</v>
      </c>
      <c r="H22173" s="9">
        <v>20</v>
      </c>
      <c r="I22173" s="9">
        <v>2.4246470928192139</v>
      </c>
      <c r="J22173" s="9">
        <v>2.1387772560119629</v>
      </c>
      <c r="K22173" s="9">
        <v>3.1987659633159637E-2</v>
      </c>
      <c r="L22173" s="9">
        <v>90.326156616210938</v>
      </c>
    </row>
    <row r="22174" spans="1:12" x14ac:dyDescent="0.25">
      <c r="A22174" s="5" t="str">
        <f t="shared" si="346"/>
        <v>1ZoneSouth Orange County911021</v>
      </c>
      <c r="B22174" s="9">
        <v>1</v>
      </c>
      <c r="C22174" t="s">
        <v>135</v>
      </c>
      <c r="D22174" t="s">
        <v>153</v>
      </c>
      <c r="E22174" s="9">
        <v>9</v>
      </c>
      <c r="F22174" s="9">
        <v>1</v>
      </c>
      <c r="G22174" s="9">
        <v>10</v>
      </c>
      <c r="H22174" s="9">
        <v>21</v>
      </c>
      <c r="I22174" s="9">
        <v>2.3413493633270264</v>
      </c>
      <c r="J22174" s="9">
        <v>2.0884816646575928</v>
      </c>
      <c r="K22174" s="9">
        <v>2.0895428955554962E-2</v>
      </c>
      <c r="L22174" s="9">
        <v>85.510063171386719</v>
      </c>
    </row>
    <row r="22175" spans="1:12" x14ac:dyDescent="0.25">
      <c r="A22175" s="5" t="str">
        <f t="shared" si="346"/>
        <v>1ZoneSouth Orange County911022</v>
      </c>
      <c r="B22175" s="9">
        <v>1</v>
      </c>
      <c r="C22175" t="s">
        <v>135</v>
      </c>
      <c r="D22175" t="s">
        <v>153</v>
      </c>
      <c r="E22175" s="9">
        <v>9</v>
      </c>
      <c r="F22175" s="9">
        <v>1</v>
      </c>
      <c r="G22175" s="9">
        <v>10</v>
      </c>
      <c r="H22175" s="9">
        <v>22</v>
      </c>
      <c r="I22175" s="9">
        <v>2.2375617027282715</v>
      </c>
      <c r="J22175" s="9">
        <v>2.6994249820709229</v>
      </c>
      <c r="K22175" s="9">
        <v>3.161298856139183E-2</v>
      </c>
      <c r="L22175" s="9">
        <v>85.005035400390625</v>
      </c>
    </row>
    <row r="22176" spans="1:12" x14ac:dyDescent="0.25">
      <c r="A22176" s="5" t="str">
        <f t="shared" si="346"/>
        <v>1ZoneSouth Orange County911023</v>
      </c>
      <c r="B22176" s="9">
        <v>1</v>
      </c>
      <c r="C22176" t="s">
        <v>135</v>
      </c>
      <c r="D22176" t="s">
        <v>153</v>
      </c>
      <c r="E22176" s="9">
        <v>9</v>
      </c>
      <c r="F22176" s="9">
        <v>1</v>
      </c>
      <c r="G22176" s="9">
        <v>10</v>
      </c>
      <c r="H22176" s="9">
        <v>23</v>
      </c>
      <c r="I22176" s="9">
        <v>2.0802161693572998</v>
      </c>
      <c r="J22176" s="9">
        <v>2.322993278503418</v>
      </c>
      <c r="K22176" s="9">
        <v>3.6249879747629166E-2</v>
      </c>
      <c r="L22176" s="9">
        <v>84.574577331542969</v>
      </c>
    </row>
    <row r="22177" spans="1:12" x14ac:dyDescent="0.25">
      <c r="A22177" s="5" t="str">
        <f t="shared" si="346"/>
        <v>1ZoneSouth Orange County911024</v>
      </c>
      <c r="B22177" s="9">
        <v>1</v>
      </c>
      <c r="C22177" t="s">
        <v>135</v>
      </c>
      <c r="D22177" t="s">
        <v>153</v>
      </c>
      <c r="E22177" s="9">
        <v>9</v>
      </c>
      <c r="F22177" s="9">
        <v>1</v>
      </c>
      <c r="G22177" s="9">
        <v>10</v>
      </c>
      <c r="H22177" s="9">
        <v>24</v>
      </c>
      <c r="I22177" s="9">
        <v>1.7903833389282227</v>
      </c>
      <c r="J22177" s="9">
        <v>1.9519200325012207</v>
      </c>
      <c r="K22177" s="9">
        <v>3.1050842255353928E-2</v>
      </c>
      <c r="L22177" s="9">
        <v>82.743980407714844</v>
      </c>
    </row>
    <row r="22178" spans="1:12" x14ac:dyDescent="0.25">
      <c r="A22178" s="5" t="str">
        <f t="shared" si="346"/>
        <v>1ZoneSouth Orange County10021</v>
      </c>
      <c r="B22178" s="9">
        <v>1</v>
      </c>
      <c r="C22178" t="s">
        <v>135</v>
      </c>
      <c r="D22178" t="s">
        <v>153</v>
      </c>
      <c r="E22178" s="9">
        <v>10</v>
      </c>
      <c r="F22178" s="9">
        <v>0</v>
      </c>
      <c r="G22178" s="9">
        <v>2</v>
      </c>
      <c r="H22178" s="9">
        <v>1</v>
      </c>
      <c r="I22178" s="9">
        <v>1.1396249532699585</v>
      </c>
      <c r="J22178" s="9">
        <v>1.1396249532699585</v>
      </c>
      <c r="K22178" s="9">
        <v>0</v>
      </c>
      <c r="L22178" s="9">
        <v>72.3184814453125</v>
      </c>
    </row>
    <row r="22179" spans="1:12" x14ac:dyDescent="0.25">
      <c r="A22179" s="5" t="str">
        <f t="shared" si="346"/>
        <v>1ZoneSouth Orange County10022</v>
      </c>
      <c r="B22179" s="9">
        <v>1</v>
      </c>
      <c r="C22179" t="s">
        <v>135</v>
      </c>
      <c r="D22179" t="s">
        <v>153</v>
      </c>
      <c r="E22179" s="9">
        <v>10</v>
      </c>
      <c r="F22179" s="9">
        <v>0</v>
      </c>
      <c r="G22179" s="9">
        <v>2</v>
      </c>
      <c r="H22179" s="9">
        <v>2</v>
      </c>
      <c r="I22179" s="9">
        <v>0.95000064373016357</v>
      </c>
      <c r="J22179" s="9">
        <v>0.95000064373016357</v>
      </c>
      <c r="K22179" s="9">
        <v>0</v>
      </c>
      <c r="L22179" s="9">
        <v>71.01177978515625</v>
      </c>
    </row>
    <row r="22180" spans="1:12" x14ac:dyDescent="0.25">
      <c r="A22180" s="5" t="str">
        <f t="shared" si="346"/>
        <v>1ZoneSouth Orange County10023</v>
      </c>
      <c r="B22180" s="9">
        <v>1</v>
      </c>
      <c r="C22180" t="s">
        <v>135</v>
      </c>
      <c r="D22180" t="s">
        <v>153</v>
      </c>
      <c r="E22180" s="9">
        <v>10</v>
      </c>
      <c r="F22180" s="9">
        <v>0</v>
      </c>
      <c r="G22180" s="9">
        <v>2</v>
      </c>
      <c r="H22180" s="9">
        <v>3</v>
      </c>
      <c r="I22180" s="9">
        <v>0.7983824610710144</v>
      </c>
      <c r="J22180" s="9">
        <v>0.7983824610710144</v>
      </c>
      <c r="K22180" s="9">
        <v>0</v>
      </c>
      <c r="L22180" s="9">
        <v>69.40899658203125</v>
      </c>
    </row>
    <row r="22181" spans="1:12" x14ac:dyDescent="0.25">
      <c r="A22181" s="5" t="str">
        <f t="shared" si="346"/>
        <v>1ZoneSouth Orange County10024</v>
      </c>
      <c r="B22181" s="9">
        <v>1</v>
      </c>
      <c r="C22181" t="s">
        <v>135</v>
      </c>
      <c r="D22181" t="s">
        <v>153</v>
      </c>
      <c r="E22181" s="9">
        <v>10</v>
      </c>
      <c r="F22181" s="9">
        <v>0</v>
      </c>
      <c r="G22181" s="9">
        <v>2</v>
      </c>
      <c r="H22181" s="9">
        <v>4</v>
      </c>
      <c r="I22181" s="9">
        <v>0.69881981611251831</v>
      </c>
      <c r="J22181" s="9">
        <v>0.69881981611251831</v>
      </c>
      <c r="K22181" s="9">
        <v>0</v>
      </c>
      <c r="L22181" s="9">
        <v>68.787712097167969</v>
      </c>
    </row>
    <row r="22182" spans="1:12" x14ac:dyDescent="0.25">
      <c r="A22182" s="5" t="str">
        <f t="shared" si="346"/>
        <v>1ZoneSouth Orange County10025</v>
      </c>
      <c r="B22182" s="9">
        <v>1</v>
      </c>
      <c r="C22182" t="s">
        <v>135</v>
      </c>
      <c r="D22182" t="s">
        <v>153</v>
      </c>
      <c r="E22182" s="9">
        <v>10</v>
      </c>
      <c r="F22182" s="9">
        <v>0</v>
      </c>
      <c r="G22182" s="9">
        <v>2</v>
      </c>
      <c r="H22182" s="9">
        <v>5</v>
      </c>
      <c r="I22182" s="9">
        <v>0.62222641706466675</v>
      </c>
      <c r="J22182" s="9">
        <v>0.62222641706466675</v>
      </c>
      <c r="K22182" s="9">
        <v>0</v>
      </c>
      <c r="L22182" s="9">
        <v>67.753868103027344</v>
      </c>
    </row>
    <row r="22183" spans="1:12" x14ac:dyDescent="0.25">
      <c r="A22183" s="5" t="str">
        <f t="shared" si="346"/>
        <v>1ZoneSouth Orange County10026</v>
      </c>
      <c r="B22183" s="9">
        <v>1</v>
      </c>
      <c r="C22183" t="s">
        <v>135</v>
      </c>
      <c r="D22183" t="s">
        <v>153</v>
      </c>
      <c r="E22183" s="9">
        <v>10</v>
      </c>
      <c r="F22183" s="9">
        <v>0</v>
      </c>
      <c r="G22183" s="9">
        <v>2</v>
      </c>
      <c r="H22183" s="9">
        <v>6</v>
      </c>
      <c r="I22183" s="9">
        <v>0.59027224779129028</v>
      </c>
      <c r="J22183" s="9">
        <v>0.59027224779129028</v>
      </c>
      <c r="K22183" s="9">
        <v>0</v>
      </c>
      <c r="L22183" s="9">
        <v>67.576728820800781</v>
      </c>
    </row>
    <row r="22184" spans="1:12" x14ac:dyDescent="0.25">
      <c r="A22184" s="5" t="str">
        <f t="shared" si="346"/>
        <v>1ZoneSouth Orange County10027</v>
      </c>
      <c r="B22184" s="9">
        <v>1</v>
      </c>
      <c r="C22184" t="s">
        <v>135</v>
      </c>
      <c r="D22184" t="s">
        <v>153</v>
      </c>
      <c r="E22184" s="9">
        <v>10</v>
      </c>
      <c r="F22184" s="9">
        <v>0</v>
      </c>
      <c r="G22184" s="9">
        <v>2</v>
      </c>
      <c r="H22184" s="9">
        <v>7</v>
      </c>
      <c r="I22184" s="9">
        <v>0.6077873706817627</v>
      </c>
      <c r="J22184" s="9">
        <v>0.6077873706817627</v>
      </c>
      <c r="K22184" s="9">
        <v>0</v>
      </c>
      <c r="L22184" s="9">
        <v>67.563911437988281</v>
      </c>
    </row>
    <row r="22185" spans="1:12" x14ac:dyDescent="0.25">
      <c r="A22185" s="5" t="str">
        <f t="shared" si="346"/>
        <v>1ZoneSouth Orange County10028</v>
      </c>
      <c r="B22185" s="9">
        <v>1</v>
      </c>
      <c r="C22185" t="s">
        <v>135</v>
      </c>
      <c r="D22185" t="s">
        <v>153</v>
      </c>
      <c r="E22185" s="9">
        <v>10</v>
      </c>
      <c r="F22185" s="9">
        <v>0</v>
      </c>
      <c r="G22185" s="9">
        <v>2</v>
      </c>
      <c r="H22185" s="9">
        <v>8</v>
      </c>
      <c r="I22185" s="9">
        <v>0.61440932750701904</v>
      </c>
      <c r="J22185" s="9">
        <v>0.61440932750701904</v>
      </c>
      <c r="K22185" s="9">
        <v>0</v>
      </c>
      <c r="L22185" s="9">
        <v>67.301612854003906</v>
      </c>
    </row>
    <row r="22186" spans="1:12" x14ac:dyDescent="0.25">
      <c r="A22186" s="5" t="str">
        <f t="shared" si="346"/>
        <v>1ZoneSouth Orange County10029</v>
      </c>
      <c r="B22186" s="9">
        <v>1</v>
      </c>
      <c r="C22186" t="s">
        <v>135</v>
      </c>
      <c r="D22186" t="s">
        <v>153</v>
      </c>
      <c r="E22186" s="9">
        <v>10</v>
      </c>
      <c r="F22186" s="9">
        <v>0</v>
      </c>
      <c r="G22186" s="9">
        <v>2</v>
      </c>
      <c r="H22186" s="9">
        <v>9</v>
      </c>
      <c r="I22186" s="9">
        <v>0.52392041683197021</v>
      </c>
      <c r="J22186" s="9">
        <v>0.52392041683197021</v>
      </c>
      <c r="K22186" s="9">
        <v>0</v>
      </c>
      <c r="L22186" s="9">
        <v>68.123954772949219</v>
      </c>
    </row>
    <row r="22187" spans="1:12" x14ac:dyDescent="0.25">
      <c r="A22187" s="5" t="str">
        <f t="shared" si="346"/>
        <v>1ZoneSouth Orange County100210</v>
      </c>
      <c r="B22187" s="9">
        <v>1</v>
      </c>
      <c r="C22187" t="s">
        <v>135</v>
      </c>
      <c r="D22187" t="s">
        <v>153</v>
      </c>
      <c r="E22187" s="9">
        <v>10</v>
      </c>
      <c r="F22187" s="9">
        <v>0</v>
      </c>
      <c r="G22187" s="9">
        <v>2</v>
      </c>
      <c r="H22187" s="9">
        <v>10</v>
      </c>
      <c r="I22187" s="9">
        <v>0.49540627002716064</v>
      </c>
      <c r="J22187" s="9">
        <v>0.49540627002716064</v>
      </c>
      <c r="K22187" s="9">
        <v>0</v>
      </c>
      <c r="L22187" s="9">
        <v>71.281646728515625</v>
      </c>
    </row>
    <row r="22188" spans="1:12" x14ac:dyDescent="0.25">
      <c r="A22188" s="5" t="str">
        <f t="shared" si="346"/>
        <v>1ZoneSouth Orange County100211</v>
      </c>
      <c r="B22188" s="9">
        <v>1</v>
      </c>
      <c r="C22188" t="s">
        <v>135</v>
      </c>
      <c r="D22188" t="s">
        <v>153</v>
      </c>
      <c r="E22188" s="9">
        <v>10</v>
      </c>
      <c r="F22188" s="9">
        <v>0</v>
      </c>
      <c r="G22188" s="9">
        <v>2</v>
      </c>
      <c r="H22188" s="9">
        <v>11</v>
      </c>
      <c r="I22188" s="9">
        <v>0.53236818313598633</v>
      </c>
      <c r="J22188" s="9">
        <v>0.53236818313598633</v>
      </c>
      <c r="K22188" s="9">
        <v>0</v>
      </c>
      <c r="L22188" s="9">
        <v>75.469924926757813</v>
      </c>
    </row>
    <row r="22189" spans="1:12" x14ac:dyDescent="0.25">
      <c r="A22189" s="5" t="str">
        <f t="shared" si="346"/>
        <v>1ZoneSouth Orange County100212</v>
      </c>
      <c r="B22189" s="9">
        <v>1</v>
      </c>
      <c r="C22189" t="s">
        <v>135</v>
      </c>
      <c r="D22189" t="s">
        <v>153</v>
      </c>
      <c r="E22189" s="9">
        <v>10</v>
      </c>
      <c r="F22189" s="9">
        <v>0</v>
      </c>
      <c r="G22189" s="9">
        <v>2</v>
      </c>
      <c r="H22189" s="9">
        <v>12</v>
      </c>
      <c r="I22189" s="9">
        <v>0.57624596357345581</v>
      </c>
      <c r="J22189" s="9">
        <v>0.57624596357345581</v>
      </c>
      <c r="K22189" s="9">
        <v>0</v>
      </c>
      <c r="L22189" s="9">
        <v>80.208625793457031</v>
      </c>
    </row>
    <row r="22190" spans="1:12" x14ac:dyDescent="0.25">
      <c r="A22190" s="5" t="str">
        <f t="shared" si="346"/>
        <v>1ZoneSouth Orange County100213</v>
      </c>
      <c r="B22190" s="9">
        <v>1</v>
      </c>
      <c r="C22190" t="s">
        <v>135</v>
      </c>
      <c r="D22190" t="s">
        <v>153</v>
      </c>
      <c r="E22190" s="9">
        <v>10</v>
      </c>
      <c r="F22190" s="9">
        <v>0</v>
      </c>
      <c r="G22190" s="9">
        <v>2</v>
      </c>
      <c r="H22190" s="9">
        <v>13</v>
      </c>
      <c r="I22190" s="9">
        <v>0.67691600322723389</v>
      </c>
      <c r="J22190" s="9">
        <v>0.67691600322723389</v>
      </c>
      <c r="K22190" s="9">
        <v>0</v>
      </c>
      <c r="L22190" s="9">
        <v>83.39703369140625</v>
      </c>
    </row>
    <row r="22191" spans="1:12" x14ac:dyDescent="0.25">
      <c r="A22191" s="5" t="str">
        <f t="shared" si="346"/>
        <v>1ZoneSouth Orange County100214</v>
      </c>
      <c r="B22191" s="9">
        <v>1</v>
      </c>
      <c r="C22191" t="s">
        <v>135</v>
      </c>
      <c r="D22191" t="s">
        <v>153</v>
      </c>
      <c r="E22191" s="9">
        <v>10</v>
      </c>
      <c r="F22191" s="9">
        <v>0</v>
      </c>
      <c r="G22191" s="9">
        <v>2</v>
      </c>
      <c r="H22191" s="9">
        <v>14</v>
      </c>
      <c r="I22191" s="9">
        <v>0.83606153726577759</v>
      </c>
      <c r="J22191" s="9">
        <v>0.83606153726577759</v>
      </c>
      <c r="K22191" s="9">
        <v>0</v>
      </c>
      <c r="L22191" s="9">
        <v>84.720794677734375</v>
      </c>
    </row>
    <row r="22192" spans="1:12" x14ac:dyDescent="0.25">
      <c r="A22192" s="5" t="str">
        <f t="shared" si="346"/>
        <v>1ZoneSouth Orange County100215</v>
      </c>
      <c r="B22192" s="9">
        <v>1</v>
      </c>
      <c r="C22192" t="s">
        <v>135</v>
      </c>
      <c r="D22192" t="s">
        <v>153</v>
      </c>
      <c r="E22192" s="9">
        <v>10</v>
      </c>
      <c r="F22192" s="9">
        <v>0</v>
      </c>
      <c r="G22192" s="9">
        <v>2</v>
      </c>
      <c r="H22192" s="9">
        <v>15</v>
      </c>
      <c r="I22192" s="9">
        <v>1.0146210193634033</v>
      </c>
      <c r="J22192" s="9">
        <v>1.0146210193634033</v>
      </c>
      <c r="K22192" s="9">
        <v>0</v>
      </c>
      <c r="L22192" s="9">
        <v>84.425102233886719</v>
      </c>
    </row>
    <row r="22193" spans="1:12" x14ac:dyDescent="0.25">
      <c r="A22193" s="5" t="str">
        <f t="shared" si="346"/>
        <v>1ZoneSouth Orange County100216</v>
      </c>
      <c r="B22193" s="9">
        <v>1</v>
      </c>
      <c r="C22193" t="s">
        <v>135</v>
      </c>
      <c r="D22193" t="s">
        <v>153</v>
      </c>
      <c r="E22193" s="9">
        <v>10</v>
      </c>
      <c r="F22193" s="9">
        <v>0</v>
      </c>
      <c r="G22193" s="9">
        <v>2</v>
      </c>
      <c r="H22193" s="9">
        <v>16</v>
      </c>
      <c r="I22193" s="9">
        <v>1.2248501777648926</v>
      </c>
      <c r="J22193" s="9">
        <v>1.2248501777648926</v>
      </c>
      <c r="K22193" s="9">
        <v>0</v>
      </c>
      <c r="L22193" s="9">
        <v>84.340141296386719</v>
      </c>
    </row>
    <row r="22194" spans="1:12" x14ac:dyDescent="0.25">
      <c r="A22194" s="5" t="str">
        <f t="shared" si="346"/>
        <v>1ZoneSouth Orange County100217</v>
      </c>
      <c r="B22194" s="9">
        <v>1</v>
      </c>
      <c r="C22194" t="s">
        <v>135</v>
      </c>
      <c r="D22194" t="s">
        <v>153</v>
      </c>
      <c r="E22194" s="9">
        <v>10</v>
      </c>
      <c r="F22194" s="9">
        <v>0</v>
      </c>
      <c r="G22194" s="9">
        <v>2</v>
      </c>
      <c r="H22194" s="9">
        <v>17</v>
      </c>
      <c r="I22194" s="9">
        <v>1.4117474555969238</v>
      </c>
      <c r="J22194" s="9">
        <v>0.73202764987945557</v>
      </c>
      <c r="K22194" s="9">
        <v>1.986086368560791E-2</v>
      </c>
      <c r="L22194" s="9">
        <v>83.771369934082031</v>
      </c>
    </row>
    <row r="22195" spans="1:12" x14ac:dyDescent="0.25">
      <c r="A22195" s="5" t="str">
        <f t="shared" si="346"/>
        <v>1ZoneSouth Orange County100218</v>
      </c>
      <c r="B22195" s="9">
        <v>1</v>
      </c>
      <c r="C22195" t="s">
        <v>135</v>
      </c>
      <c r="D22195" t="s">
        <v>153</v>
      </c>
      <c r="E22195" s="9">
        <v>10</v>
      </c>
      <c r="F22195" s="9">
        <v>0</v>
      </c>
      <c r="G22195" s="9">
        <v>2</v>
      </c>
      <c r="H22195" s="9">
        <v>18</v>
      </c>
      <c r="I22195" s="9">
        <v>1.6009576320648193</v>
      </c>
      <c r="J22195" s="9">
        <v>1.1737382411956787</v>
      </c>
      <c r="K22195" s="9">
        <v>1.7814464867115021E-2</v>
      </c>
      <c r="L22195" s="9">
        <v>83.159393310546875</v>
      </c>
    </row>
    <row r="22196" spans="1:12" x14ac:dyDescent="0.25">
      <c r="A22196" s="5" t="str">
        <f t="shared" si="346"/>
        <v>1ZoneSouth Orange County100219</v>
      </c>
      <c r="B22196" s="9">
        <v>1</v>
      </c>
      <c r="C22196" t="s">
        <v>135</v>
      </c>
      <c r="D22196" t="s">
        <v>153</v>
      </c>
      <c r="E22196" s="9">
        <v>10</v>
      </c>
      <c r="F22196" s="9">
        <v>0</v>
      </c>
      <c r="G22196" s="9">
        <v>2</v>
      </c>
      <c r="H22196" s="9">
        <v>19</v>
      </c>
      <c r="I22196" s="9">
        <v>1.7022781372070313</v>
      </c>
      <c r="J22196" s="9">
        <v>1.4287128448486328</v>
      </c>
      <c r="K22196" s="9">
        <v>1.3908008113503456E-2</v>
      </c>
      <c r="L22196" s="9">
        <v>80.717979431152344</v>
      </c>
    </row>
    <row r="22197" spans="1:12" x14ac:dyDescent="0.25">
      <c r="A22197" s="5" t="str">
        <f t="shared" si="346"/>
        <v>1ZoneSouth Orange County100220</v>
      </c>
      <c r="B22197" s="9">
        <v>1</v>
      </c>
      <c r="C22197" t="s">
        <v>135</v>
      </c>
      <c r="D22197" t="s">
        <v>153</v>
      </c>
      <c r="E22197" s="9">
        <v>10</v>
      </c>
      <c r="F22197" s="9">
        <v>0</v>
      </c>
      <c r="G22197" s="9">
        <v>2</v>
      </c>
      <c r="H22197" s="9">
        <v>20</v>
      </c>
      <c r="I22197" s="9">
        <v>1.6624654531478882</v>
      </c>
      <c r="J22197" s="9">
        <v>1.463233470916748</v>
      </c>
      <c r="K22197" s="9">
        <v>1.1847354471683502E-2</v>
      </c>
      <c r="L22197" s="9">
        <v>77.682891845703125</v>
      </c>
    </row>
    <row r="22198" spans="1:12" x14ac:dyDescent="0.25">
      <c r="A22198" s="5" t="str">
        <f t="shared" si="346"/>
        <v>1ZoneSouth Orange County100221</v>
      </c>
      <c r="B22198" s="9">
        <v>1</v>
      </c>
      <c r="C22198" t="s">
        <v>135</v>
      </c>
      <c r="D22198" t="s">
        <v>153</v>
      </c>
      <c r="E22198" s="9">
        <v>10</v>
      </c>
      <c r="F22198" s="9">
        <v>0</v>
      </c>
      <c r="G22198" s="9">
        <v>2</v>
      </c>
      <c r="H22198" s="9">
        <v>21</v>
      </c>
      <c r="I22198" s="9">
        <v>1.6605254411697388</v>
      </c>
      <c r="J22198" s="9">
        <v>1.4754818677902222</v>
      </c>
      <c r="K22198" s="9">
        <v>1.4073467813432217E-2</v>
      </c>
      <c r="L22198" s="9">
        <v>75.612342834472656</v>
      </c>
    </row>
    <row r="22199" spans="1:12" x14ac:dyDescent="0.25">
      <c r="A22199" s="5" t="str">
        <f t="shared" si="346"/>
        <v>1ZoneSouth Orange County100222</v>
      </c>
      <c r="B22199" s="9">
        <v>1</v>
      </c>
      <c r="C22199" t="s">
        <v>135</v>
      </c>
      <c r="D22199" t="s">
        <v>153</v>
      </c>
      <c r="E22199" s="9">
        <v>10</v>
      </c>
      <c r="F22199" s="9">
        <v>0</v>
      </c>
      <c r="G22199" s="9">
        <v>2</v>
      </c>
      <c r="H22199" s="9">
        <v>22</v>
      </c>
      <c r="I22199" s="9">
        <v>1.617146372795105</v>
      </c>
      <c r="J22199" s="9">
        <v>1.9137541055679321</v>
      </c>
      <c r="K22199" s="9">
        <v>1.2504545971751213E-2</v>
      </c>
      <c r="L22199" s="9">
        <v>74.561599731445313</v>
      </c>
    </row>
    <row r="22200" spans="1:12" x14ac:dyDescent="0.25">
      <c r="A22200" s="5" t="str">
        <f t="shared" si="346"/>
        <v>1ZoneSouth Orange County100223</v>
      </c>
      <c r="B22200" s="9">
        <v>1</v>
      </c>
      <c r="C22200" t="s">
        <v>135</v>
      </c>
      <c r="D22200" t="s">
        <v>153</v>
      </c>
      <c r="E22200" s="9">
        <v>10</v>
      </c>
      <c r="F22200" s="9">
        <v>0</v>
      </c>
      <c r="G22200" s="9">
        <v>2</v>
      </c>
      <c r="H22200" s="9">
        <v>23</v>
      </c>
      <c r="I22200" s="9">
        <v>1.5442126989364624</v>
      </c>
      <c r="J22200" s="9">
        <v>1.6535741090774536</v>
      </c>
      <c r="K22200" s="9">
        <v>1.2867665849626064E-2</v>
      </c>
      <c r="L22200" s="9">
        <v>73.189186096191406</v>
      </c>
    </row>
    <row r="22201" spans="1:12" x14ac:dyDescent="0.25">
      <c r="A22201" s="5" t="str">
        <f t="shared" si="346"/>
        <v>1ZoneSouth Orange County100224</v>
      </c>
      <c r="B22201" s="9">
        <v>1</v>
      </c>
      <c r="C22201" t="s">
        <v>135</v>
      </c>
      <c r="D22201" t="s">
        <v>153</v>
      </c>
      <c r="E22201" s="9">
        <v>10</v>
      </c>
      <c r="F22201" s="9">
        <v>0</v>
      </c>
      <c r="G22201" s="9">
        <v>2</v>
      </c>
      <c r="H22201" s="9">
        <v>24</v>
      </c>
      <c r="I22201" s="9">
        <v>1.3290226459503174</v>
      </c>
      <c r="J22201" s="9">
        <v>1.4029401540756226</v>
      </c>
      <c r="K22201" s="9">
        <v>1.1599747464060783E-2</v>
      </c>
      <c r="L22201" s="9">
        <v>72.237350463867188</v>
      </c>
    </row>
    <row r="22202" spans="1:12" x14ac:dyDescent="0.25">
      <c r="A22202" s="5" t="str">
        <f t="shared" si="346"/>
        <v>1ZoneSouth Orange County100101</v>
      </c>
      <c r="B22202" s="9">
        <v>1</v>
      </c>
      <c r="C22202" t="s">
        <v>135</v>
      </c>
      <c r="D22202" t="s">
        <v>153</v>
      </c>
      <c r="E22202" s="9">
        <v>10</v>
      </c>
      <c r="F22202" s="9">
        <v>0</v>
      </c>
      <c r="G22202" s="9">
        <v>10</v>
      </c>
      <c r="H22202" s="9">
        <v>1</v>
      </c>
      <c r="I22202" s="9">
        <v>1.2742036581039429</v>
      </c>
      <c r="J22202" s="9">
        <v>1.2742036581039429</v>
      </c>
      <c r="K22202" s="9">
        <v>0</v>
      </c>
      <c r="L22202" s="9">
        <v>76.24224853515625</v>
      </c>
    </row>
    <row r="22203" spans="1:12" x14ac:dyDescent="0.25">
      <c r="A22203" s="5" t="str">
        <f t="shared" si="346"/>
        <v>1ZoneSouth Orange County100102</v>
      </c>
      <c r="B22203" s="9">
        <v>1</v>
      </c>
      <c r="C22203" t="s">
        <v>135</v>
      </c>
      <c r="D22203" t="s">
        <v>153</v>
      </c>
      <c r="E22203" s="9">
        <v>10</v>
      </c>
      <c r="F22203" s="9">
        <v>0</v>
      </c>
      <c r="G22203" s="9">
        <v>10</v>
      </c>
      <c r="H22203" s="9">
        <v>2</v>
      </c>
      <c r="I22203" s="9">
        <v>1.0783572196960449</v>
      </c>
      <c r="J22203" s="9">
        <v>1.0783572196960449</v>
      </c>
      <c r="K22203" s="9">
        <v>0</v>
      </c>
      <c r="L22203" s="9">
        <v>75.826286315917969</v>
      </c>
    </row>
    <row r="22204" spans="1:12" x14ac:dyDescent="0.25">
      <c r="A22204" s="5" t="str">
        <f t="shared" si="346"/>
        <v>1ZoneSouth Orange County100103</v>
      </c>
      <c r="B22204" s="9">
        <v>1</v>
      </c>
      <c r="C22204" t="s">
        <v>135</v>
      </c>
      <c r="D22204" t="s">
        <v>153</v>
      </c>
      <c r="E22204" s="9">
        <v>10</v>
      </c>
      <c r="F22204" s="9">
        <v>0</v>
      </c>
      <c r="G22204" s="9">
        <v>10</v>
      </c>
      <c r="H22204" s="9">
        <v>3</v>
      </c>
      <c r="I22204" s="9">
        <v>0.92536932229995728</v>
      </c>
      <c r="J22204" s="9">
        <v>0.92536932229995728</v>
      </c>
      <c r="K22204" s="9">
        <v>0</v>
      </c>
      <c r="L22204" s="9">
        <v>74.887359619140625</v>
      </c>
    </row>
    <row r="22205" spans="1:12" x14ac:dyDescent="0.25">
      <c r="A22205" s="5" t="str">
        <f t="shared" si="346"/>
        <v>1ZoneSouth Orange County100104</v>
      </c>
      <c r="B22205" s="9">
        <v>1</v>
      </c>
      <c r="C22205" t="s">
        <v>135</v>
      </c>
      <c r="D22205" t="s">
        <v>153</v>
      </c>
      <c r="E22205" s="9">
        <v>10</v>
      </c>
      <c r="F22205" s="9">
        <v>0</v>
      </c>
      <c r="G22205" s="9">
        <v>10</v>
      </c>
      <c r="H22205" s="9">
        <v>4</v>
      </c>
      <c r="I22205" s="9">
        <v>0.80921435356140137</v>
      </c>
      <c r="J22205" s="9">
        <v>0.80921435356140137</v>
      </c>
      <c r="K22205" s="9">
        <v>0</v>
      </c>
      <c r="L22205" s="9">
        <v>74.318092346191406</v>
      </c>
    </row>
    <row r="22206" spans="1:12" x14ac:dyDescent="0.25">
      <c r="A22206" s="5" t="str">
        <f t="shared" si="346"/>
        <v>1ZoneSouth Orange County100105</v>
      </c>
      <c r="B22206" s="9">
        <v>1</v>
      </c>
      <c r="C22206" t="s">
        <v>135</v>
      </c>
      <c r="D22206" t="s">
        <v>153</v>
      </c>
      <c r="E22206" s="9">
        <v>10</v>
      </c>
      <c r="F22206" s="9">
        <v>0</v>
      </c>
      <c r="G22206" s="9">
        <v>10</v>
      </c>
      <c r="H22206" s="9">
        <v>5</v>
      </c>
      <c r="I22206" s="9">
        <v>0.73866564035415649</v>
      </c>
      <c r="J22206" s="9">
        <v>0.73866564035415649</v>
      </c>
      <c r="K22206" s="9">
        <v>0</v>
      </c>
      <c r="L22206" s="9">
        <v>74.205467224121094</v>
      </c>
    </row>
    <row r="22207" spans="1:12" x14ac:dyDescent="0.25">
      <c r="A22207" s="5" t="str">
        <f t="shared" si="346"/>
        <v>1ZoneSouth Orange County100106</v>
      </c>
      <c r="B22207" s="9">
        <v>1</v>
      </c>
      <c r="C22207" t="s">
        <v>135</v>
      </c>
      <c r="D22207" t="s">
        <v>153</v>
      </c>
      <c r="E22207" s="9">
        <v>10</v>
      </c>
      <c r="F22207" s="9">
        <v>0</v>
      </c>
      <c r="G22207" s="9">
        <v>10</v>
      </c>
      <c r="H22207" s="9">
        <v>6</v>
      </c>
      <c r="I22207" s="9">
        <v>0.70193129777908325</v>
      </c>
      <c r="J22207" s="9">
        <v>0.70193129777908325</v>
      </c>
      <c r="K22207" s="9">
        <v>0</v>
      </c>
      <c r="L22207" s="9">
        <v>74.020133972167969</v>
      </c>
    </row>
    <row r="22208" spans="1:12" x14ac:dyDescent="0.25">
      <c r="A22208" s="5" t="str">
        <f t="shared" si="346"/>
        <v>1ZoneSouth Orange County100107</v>
      </c>
      <c r="B22208" s="9">
        <v>1</v>
      </c>
      <c r="C22208" t="s">
        <v>135</v>
      </c>
      <c r="D22208" t="s">
        <v>153</v>
      </c>
      <c r="E22208" s="9">
        <v>10</v>
      </c>
      <c r="F22208" s="9">
        <v>0</v>
      </c>
      <c r="G22208" s="9">
        <v>10</v>
      </c>
      <c r="H22208" s="9">
        <v>7</v>
      </c>
      <c r="I22208" s="9">
        <v>0.71525704860687256</v>
      </c>
      <c r="J22208" s="9">
        <v>0.71525704860687256</v>
      </c>
      <c r="K22208" s="9">
        <v>0</v>
      </c>
      <c r="L22208" s="9">
        <v>73.786155700683594</v>
      </c>
    </row>
    <row r="22209" spans="1:12" x14ac:dyDescent="0.25">
      <c r="A22209" s="5" t="str">
        <f t="shared" si="346"/>
        <v>1ZoneSouth Orange County100108</v>
      </c>
      <c r="B22209" s="9">
        <v>1</v>
      </c>
      <c r="C22209" t="s">
        <v>135</v>
      </c>
      <c r="D22209" t="s">
        <v>153</v>
      </c>
      <c r="E22209" s="9">
        <v>10</v>
      </c>
      <c r="F22209" s="9">
        <v>0</v>
      </c>
      <c r="G22209" s="9">
        <v>10</v>
      </c>
      <c r="H22209" s="9">
        <v>8</v>
      </c>
      <c r="I22209" s="9">
        <v>0.74552041292190552</v>
      </c>
      <c r="J22209" s="9">
        <v>0.74552041292190552</v>
      </c>
      <c r="K22209" s="9">
        <v>0</v>
      </c>
      <c r="L22209" s="9">
        <v>73.61566162109375</v>
      </c>
    </row>
    <row r="22210" spans="1:12" x14ac:dyDescent="0.25">
      <c r="A22210" s="5" t="str">
        <f t="shared" si="346"/>
        <v>1ZoneSouth Orange County100109</v>
      </c>
      <c r="B22210" s="9">
        <v>1</v>
      </c>
      <c r="C22210" t="s">
        <v>135</v>
      </c>
      <c r="D22210" t="s">
        <v>153</v>
      </c>
      <c r="E22210" s="9">
        <v>10</v>
      </c>
      <c r="F22210" s="9">
        <v>0</v>
      </c>
      <c r="G22210" s="9">
        <v>10</v>
      </c>
      <c r="H22210" s="9">
        <v>9</v>
      </c>
      <c r="I22210" s="9">
        <v>0.68777233362197876</v>
      </c>
      <c r="J22210" s="9">
        <v>0.68777233362197876</v>
      </c>
      <c r="K22210" s="9">
        <v>0</v>
      </c>
      <c r="L22210" s="9">
        <v>74.211624145507813</v>
      </c>
    </row>
    <row r="22211" spans="1:12" x14ac:dyDescent="0.25">
      <c r="A22211" s="5" t="str">
        <f t="shared" ref="A22211:A22274" si="347">B22211&amp;C22211&amp;D22211&amp;E22211&amp;F22211&amp;G22211&amp;H22211</f>
        <v>1ZoneSouth Orange County1001010</v>
      </c>
      <c r="B22211" s="9">
        <v>1</v>
      </c>
      <c r="C22211" t="s">
        <v>135</v>
      </c>
      <c r="D22211" t="s">
        <v>153</v>
      </c>
      <c r="E22211" s="9">
        <v>10</v>
      </c>
      <c r="F22211" s="9">
        <v>0</v>
      </c>
      <c r="G22211" s="9">
        <v>10</v>
      </c>
      <c r="H22211" s="9">
        <v>10</v>
      </c>
      <c r="I22211" s="9">
        <v>0.65364533662796021</v>
      </c>
      <c r="J22211" s="9">
        <v>0.65364533662796021</v>
      </c>
      <c r="K22211" s="9">
        <v>0</v>
      </c>
      <c r="L22211" s="9">
        <v>77.125862121582031</v>
      </c>
    </row>
    <row r="22212" spans="1:12" x14ac:dyDescent="0.25">
      <c r="A22212" s="5" t="str">
        <f t="shared" si="347"/>
        <v>1ZoneSouth Orange County1001011</v>
      </c>
      <c r="B22212" s="9">
        <v>1</v>
      </c>
      <c r="C22212" t="s">
        <v>135</v>
      </c>
      <c r="D22212" t="s">
        <v>153</v>
      </c>
      <c r="E22212" s="9">
        <v>10</v>
      </c>
      <c r="F22212" s="9">
        <v>0</v>
      </c>
      <c r="G22212" s="9">
        <v>10</v>
      </c>
      <c r="H22212" s="9">
        <v>11</v>
      </c>
      <c r="I22212" s="9">
        <v>0.66406577825546265</v>
      </c>
      <c r="J22212" s="9">
        <v>0.66406577825546265</v>
      </c>
      <c r="K22212" s="9">
        <v>0</v>
      </c>
      <c r="L22212" s="9">
        <v>80.548423767089844</v>
      </c>
    </row>
    <row r="22213" spans="1:12" x14ac:dyDescent="0.25">
      <c r="A22213" s="5" t="str">
        <f t="shared" si="347"/>
        <v>1ZoneSouth Orange County1001012</v>
      </c>
      <c r="B22213" s="9">
        <v>1</v>
      </c>
      <c r="C22213" t="s">
        <v>135</v>
      </c>
      <c r="D22213" t="s">
        <v>153</v>
      </c>
      <c r="E22213" s="9">
        <v>10</v>
      </c>
      <c r="F22213" s="9">
        <v>0</v>
      </c>
      <c r="G22213" s="9">
        <v>10</v>
      </c>
      <c r="H22213" s="9">
        <v>12</v>
      </c>
      <c r="I22213" s="9">
        <v>0.75961792469024658</v>
      </c>
      <c r="J22213" s="9">
        <v>0.75961792469024658</v>
      </c>
      <c r="K22213" s="9">
        <v>0</v>
      </c>
      <c r="L22213" s="9">
        <v>83.230751037597656</v>
      </c>
    </row>
    <row r="22214" spans="1:12" x14ac:dyDescent="0.25">
      <c r="A22214" s="5" t="str">
        <f t="shared" si="347"/>
        <v>1ZoneSouth Orange County1001013</v>
      </c>
      <c r="B22214" s="9">
        <v>1</v>
      </c>
      <c r="C22214" t="s">
        <v>135</v>
      </c>
      <c r="D22214" t="s">
        <v>153</v>
      </c>
      <c r="E22214" s="9">
        <v>10</v>
      </c>
      <c r="F22214" s="9">
        <v>0</v>
      </c>
      <c r="G22214" s="9">
        <v>10</v>
      </c>
      <c r="H22214" s="9">
        <v>13</v>
      </c>
      <c r="I22214" s="9">
        <v>0.92752063274383545</v>
      </c>
      <c r="J22214" s="9">
        <v>0.92752063274383545</v>
      </c>
      <c r="K22214" s="9">
        <v>0</v>
      </c>
      <c r="L22214" s="9">
        <v>84.759918212890625</v>
      </c>
    </row>
    <row r="22215" spans="1:12" x14ac:dyDescent="0.25">
      <c r="A22215" s="5" t="str">
        <f t="shared" si="347"/>
        <v>1ZoneSouth Orange County1001014</v>
      </c>
      <c r="B22215" s="9">
        <v>1</v>
      </c>
      <c r="C22215" t="s">
        <v>135</v>
      </c>
      <c r="D22215" t="s">
        <v>153</v>
      </c>
      <c r="E22215" s="9">
        <v>10</v>
      </c>
      <c r="F22215" s="9">
        <v>0</v>
      </c>
      <c r="G22215" s="9">
        <v>10</v>
      </c>
      <c r="H22215" s="9">
        <v>14</v>
      </c>
      <c r="I22215" s="9">
        <v>1.1387908458709717</v>
      </c>
      <c r="J22215" s="9">
        <v>1.1387908458709717</v>
      </c>
      <c r="K22215" s="9">
        <v>0</v>
      </c>
      <c r="L22215" s="9">
        <v>85.11322021484375</v>
      </c>
    </row>
    <row r="22216" spans="1:12" x14ac:dyDescent="0.25">
      <c r="A22216" s="5" t="str">
        <f t="shared" si="347"/>
        <v>1ZoneSouth Orange County1001015</v>
      </c>
      <c r="B22216" s="9">
        <v>1</v>
      </c>
      <c r="C22216" t="s">
        <v>135</v>
      </c>
      <c r="D22216" t="s">
        <v>153</v>
      </c>
      <c r="E22216" s="9">
        <v>10</v>
      </c>
      <c r="F22216" s="9">
        <v>0</v>
      </c>
      <c r="G22216" s="9">
        <v>10</v>
      </c>
      <c r="H22216" s="9">
        <v>15</v>
      </c>
      <c r="I22216" s="9">
        <v>1.3403513431549072</v>
      </c>
      <c r="J22216" s="9">
        <v>1.3403513431549072</v>
      </c>
      <c r="K22216" s="9">
        <v>0</v>
      </c>
      <c r="L22216" s="9">
        <v>85.271270751953125</v>
      </c>
    </row>
    <row r="22217" spans="1:12" x14ac:dyDescent="0.25">
      <c r="A22217" s="5" t="str">
        <f t="shared" si="347"/>
        <v>1ZoneSouth Orange County1001016</v>
      </c>
      <c r="B22217" s="9">
        <v>1</v>
      </c>
      <c r="C22217" t="s">
        <v>135</v>
      </c>
      <c r="D22217" t="s">
        <v>153</v>
      </c>
      <c r="E22217" s="9">
        <v>10</v>
      </c>
      <c r="F22217" s="9">
        <v>0</v>
      </c>
      <c r="G22217" s="9">
        <v>10</v>
      </c>
      <c r="H22217" s="9">
        <v>16</v>
      </c>
      <c r="I22217" s="9">
        <v>1.5637539625167847</v>
      </c>
      <c r="J22217" s="9">
        <v>1.5637539625167847</v>
      </c>
      <c r="K22217" s="9">
        <v>0</v>
      </c>
      <c r="L22217" s="9">
        <v>85.177742004394531</v>
      </c>
    </row>
    <row r="22218" spans="1:12" x14ac:dyDescent="0.25">
      <c r="A22218" s="5" t="str">
        <f t="shared" si="347"/>
        <v>1ZoneSouth Orange County1001017</v>
      </c>
      <c r="B22218" s="9">
        <v>1</v>
      </c>
      <c r="C22218" t="s">
        <v>135</v>
      </c>
      <c r="D22218" t="s">
        <v>153</v>
      </c>
      <c r="E22218" s="9">
        <v>10</v>
      </c>
      <c r="F22218" s="9">
        <v>0</v>
      </c>
      <c r="G22218" s="9">
        <v>10</v>
      </c>
      <c r="H22218" s="9">
        <v>17</v>
      </c>
      <c r="I22218" s="9">
        <v>1.749830961227417</v>
      </c>
      <c r="J22218" s="9">
        <v>1.0568130016326904</v>
      </c>
      <c r="K22218" s="9">
        <v>2.01414804905653E-2</v>
      </c>
      <c r="L22218" s="9">
        <v>84.347129821777344</v>
      </c>
    </row>
    <row r="22219" spans="1:12" x14ac:dyDescent="0.25">
      <c r="A22219" s="5" t="str">
        <f t="shared" si="347"/>
        <v>1ZoneSouth Orange County1001018</v>
      </c>
      <c r="B22219" s="9">
        <v>1</v>
      </c>
      <c r="C22219" t="s">
        <v>135</v>
      </c>
      <c r="D22219" t="s">
        <v>153</v>
      </c>
      <c r="E22219" s="9">
        <v>10</v>
      </c>
      <c r="F22219" s="9">
        <v>0</v>
      </c>
      <c r="G22219" s="9">
        <v>10</v>
      </c>
      <c r="H22219" s="9">
        <v>18</v>
      </c>
      <c r="I22219" s="9">
        <v>1.9329185485839844</v>
      </c>
      <c r="J22219" s="9">
        <v>1.5026406049728394</v>
      </c>
      <c r="K22219" s="9">
        <v>1.7790080979466438E-2</v>
      </c>
      <c r="L22219" s="9">
        <v>83.348861694335938</v>
      </c>
    </row>
    <row r="22220" spans="1:12" x14ac:dyDescent="0.25">
      <c r="A22220" s="5" t="str">
        <f t="shared" si="347"/>
        <v>1ZoneSouth Orange County1001019</v>
      </c>
      <c r="B22220" s="9">
        <v>1</v>
      </c>
      <c r="C22220" t="s">
        <v>135</v>
      </c>
      <c r="D22220" t="s">
        <v>153</v>
      </c>
      <c r="E22220" s="9">
        <v>10</v>
      </c>
      <c r="F22220" s="9">
        <v>0</v>
      </c>
      <c r="G22220" s="9">
        <v>10</v>
      </c>
      <c r="H22220" s="9">
        <v>19</v>
      </c>
      <c r="I22220" s="9">
        <v>1.9969891309738159</v>
      </c>
      <c r="J22220" s="9">
        <v>1.720366358757019</v>
      </c>
      <c r="K22220" s="9">
        <v>1.3760726898908615E-2</v>
      </c>
      <c r="L22220" s="9">
        <v>80.958343505859375</v>
      </c>
    </row>
    <row r="22221" spans="1:12" x14ac:dyDescent="0.25">
      <c r="A22221" s="5" t="str">
        <f t="shared" si="347"/>
        <v>1ZoneSouth Orange County1001020</v>
      </c>
      <c r="B22221" s="9">
        <v>1</v>
      </c>
      <c r="C22221" t="s">
        <v>135</v>
      </c>
      <c r="D22221" t="s">
        <v>153</v>
      </c>
      <c r="E22221" s="9">
        <v>10</v>
      </c>
      <c r="F22221" s="9">
        <v>0</v>
      </c>
      <c r="G22221" s="9">
        <v>10</v>
      </c>
      <c r="H22221" s="9">
        <v>20</v>
      </c>
      <c r="I22221" s="9">
        <v>1.9166324138641357</v>
      </c>
      <c r="J22221" s="9">
        <v>1.7100309133529663</v>
      </c>
      <c r="K22221" s="9">
        <v>1.1526210233569145E-2</v>
      </c>
      <c r="L22221" s="9">
        <v>78.758338928222656</v>
      </c>
    </row>
    <row r="22222" spans="1:12" x14ac:dyDescent="0.25">
      <c r="A22222" s="5" t="str">
        <f t="shared" si="347"/>
        <v>1ZoneSouth Orange County1001021</v>
      </c>
      <c r="B22222" s="9">
        <v>1</v>
      </c>
      <c r="C22222" t="s">
        <v>135</v>
      </c>
      <c r="D22222" t="s">
        <v>153</v>
      </c>
      <c r="E22222" s="9">
        <v>10</v>
      </c>
      <c r="F22222" s="9">
        <v>0</v>
      </c>
      <c r="G22222" s="9">
        <v>10</v>
      </c>
      <c r="H22222" s="9">
        <v>21</v>
      </c>
      <c r="I22222" s="9">
        <v>1.909804105758667</v>
      </c>
      <c r="J22222" s="9">
        <v>1.7180683612823486</v>
      </c>
      <c r="K22222" s="9">
        <v>1.279658917337656E-2</v>
      </c>
      <c r="L22222" s="9">
        <v>76.588943481445313</v>
      </c>
    </row>
    <row r="22223" spans="1:12" x14ac:dyDescent="0.25">
      <c r="A22223" s="5" t="str">
        <f t="shared" si="347"/>
        <v>1ZoneSouth Orange County1001022</v>
      </c>
      <c r="B22223" s="9">
        <v>1</v>
      </c>
      <c r="C22223" t="s">
        <v>135</v>
      </c>
      <c r="D22223" t="s">
        <v>153</v>
      </c>
      <c r="E22223" s="9">
        <v>10</v>
      </c>
      <c r="F22223" s="9">
        <v>0</v>
      </c>
      <c r="G22223" s="9">
        <v>10</v>
      </c>
      <c r="H22223" s="9">
        <v>22</v>
      </c>
      <c r="I22223" s="9">
        <v>1.8581070899963379</v>
      </c>
      <c r="J22223" s="9">
        <v>2.1602766513824463</v>
      </c>
      <c r="K22223" s="9">
        <v>1.2465902604162693E-2</v>
      </c>
      <c r="L22223" s="9">
        <v>74.913078308105469</v>
      </c>
    </row>
    <row r="22224" spans="1:12" x14ac:dyDescent="0.25">
      <c r="A22224" s="5" t="str">
        <f t="shared" si="347"/>
        <v>1ZoneSouth Orange County1001023</v>
      </c>
      <c r="B22224" s="9">
        <v>1</v>
      </c>
      <c r="C22224" t="s">
        <v>135</v>
      </c>
      <c r="D22224" t="s">
        <v>153</v>
      </c>
      <c r="E22224" s="9">
        <v>10</v>
      </c>
      <c r="F22224" s="9">
        <v>0</v>
      </c>
      <c r="G22224" s="9">
        <v>10</v>
      </c>
      <c r="H22224" s="9">
        <v>23</v>
      </c>
      <c r="I22224" s="9">
        <v>1.7420982122421265</v>
      </c>
      <c r="J22224" s="9">
        <v>1.8612765073776245</v>
      </c>
      <c r="K22224" s="9">
        <v>1.2992441654205322E-2</v>
      </c>
      <c r="L22224" s="9">
        <v>74.026931762695313</v>
      </c>
    </row>
    <row r="22225" spans="1:12" x14ac:dyDescent="0.25">
      <c r="A22225" s="5" t="str">
        <f t="shared" si="347"/>
        <v>1ZoneSouth Orange County1001024</v>
      </c>
      <c r="B22225" s="9">
        <v>1</v>
      </c>
      <c r="C22225" t="s">
        <v>135</v>
      </c>
      <c r="D22225" t="s">
        <v>153</v>
      </c>
      <c r="E22225" s="9">
        <v>10</v>
      </c>
      <c r="F22225" s="9">
        <v>0</v>
      </c>
      <c r="G22225" s="9">
        <v>10</v>
      </c>
      <c r="H22225" s="9">
        <v>24</v>
      </c>
      <c r="I22225" s="9">
        <v>1.4836305379867554</v>
      </c>
      <c r="J22225" s="9">
        <v>1.5689558982849121</v>
      </c>
      <c r="K22225" s="9">
        <v>1.2015709653496742E-2</v>
      </c>
      <c r="L22225" s="9">
        <v>73.605293273925781</v>
      </c>
    </row>
    <row r="22226" spans="1:12" x14ac:dyDescent="0.25">
      <c r="A22226" s="5" t="str">
        <f t="shared" si="347"/>
        <v>1ZoneSouth Orange County10121</v>
      </c>
      <c r="B22226" s="9">
        <v>1</v>
      </c>
      <c r="C22226" t="s">
        <v>135</v>
      </c>
      <c r="D22226" t="s">
        <v>153</v>
      </c>
      <c r="E22226" s="9">
        <v>10</v>
      </c>
      <c r="F22226" s="9">
        <v>1</v>
      </c>
      <c r="G22226" s="9">
        <v>2</v>
      </c>
      <c r="H22226" s="9">
        <v>1</v>
      </c>
      <c r="I22226" s="9">
        <v>1.2408885955810547</v>
      </c>
      <c r="J22226" s="9">
        <v>1.2408885955810547</v>
      </c>
      <c r="K22226" s="9">
        <v>0</v>
      </c>
      <c r="L22226" s="9">
        <v>74.199333190917969</v>
      </c>
    </row>
    <row r="22227" spans="1:12" x14ac:dyDescent="0.25">
      <c r="A22227" s="5" t="str">
        <f t="shared" si="347"/>
        <v>1ZoneSouth Orange County10122</v>
      </c>
      <c r="B22227" s="9">
        <v>1</v>
      </c>
      <c r="C22227" t="s">
        <v>135</v>
      </c>
      <c r="D22227" t="s">
        <v>153</v>
      </c>
      <c r="E22227" s="9">
        <v>10</v>
      </c>
      <c r="F22227" s="9">
        <v>1</v>
      </c>
      <c r="G22227" s="9">
        <v>2</v>
      </c>
      <c r="H22227" s="9">
        <v>2</v>
      </c>
      <c r="I22227" s="9">
        <v>1.0202261209487915</v>
      </c>
      <c r="J22227" s="9">
        <v>1.0202261209487915</v>
      </c>
      <c r="K22227" s="9">
        <v>0</v>
      </c>
      <c r="L22227" s="9">
        <v>72.500114440917969</v>
      </c>
    </row>
    <row r="22228" spans="1:12" x14ac:dyDescent="0.25">
      <c r="A22228" s="5" t="str">
        <f t="shared" si="347"/>
        <v>1ZoneSouth Orange County10123</v>
      </c>
      <c r="B22228" s="9">
        <v>1</v>
      </c>
      <c r="C22228" t="s">
        <v>135</v>
      </c>
      <c r="D22228" t="s">
        <v>153</v>
      </c>
      <c r="E22228" s="9">
        <v>10</v>
      </c>
      <c r="F22228" s="9">
        <v>1</v>
      </c>
      <c r="G22228" s="9">
        <v>2</v>
      </c>
      <c r="H22228" s="9">
        <v>3</v>
      </c>
      <c r="I22228" s="9">
        <v>0.80830788612365723</v>
      </c>
      <c r="J22228" s="9">
        <v>0.80830788612365723</v>
      </c>
      <c r="K22228" s="9">
        <v>0</v>
      </c>
      <c r="L22228" s="9">
        <v>68.662063598632813</v>
      </c>
    </row>
    <row r="22229" spans="1:12" x14ac:dyDescent="0.25">
      <c r="A22229" s="5" t="str">
        <f t="shared" si="347"/>
        <v>1ZoneSouth Orange County10124</v>
      </c>
      <c r="B22229" s="9">
        <v>1</v>
      </c>
      <c r="C22229" t="s">
        <v>135</v>
      </c>
      <c r="D22229" t="s">
        <v>153</v>
      </c>
      <c r="E22229" s="9">
        <v>10</v>
      </c>
      <c r="F22229" s="9">
        <v>1</v>
      </c>
      <c r="G22229" s="9">
        <v>2</v>
      </c>
      <c r="H22229" s="9">
        <v>4</v>
      </c>
      <c r="I22229" s="9">
        <v>0.6948084831237793</v>
      </c>
      <c r="J22229" s="9">
        <v>0.6948084831237793</v>
      </c>
      <c r="K22229" s="9">
        <v>0</v>
      </c>
      <c r="L22229" s="9">
        <v>67.414154052734375</v>
      </c>
    </row>
    <row r="22230" spans="1:12" x14ac:dyDescent="0.25">
      <c r="A22230" s="5" t="str">
        <f t="shared" si="347"/>
        <v>1ZoneSouth Orange County10125</v>
      </c>
      <c r="B22230" s="9">
        <v>1</v>
      </c>
      <c r="C22230" t="s">
        <v>135</v>
      </c>
      <c r="D22230" t="s">
        <v>153</v>
      </c>
      <c r="E22230" s="9">
        <v>10</v>
      </c>
      <c r="F22230" s="9">
        <v>1</v>
      </c>
      <c r="G22230" s="9">
        <v>2</v>
      </c>
      <c r="H22230" s="9">
        <v>5</v>
      </c>
      <c r="I22230" s="9">
        <v>0.61988741159439087</v>
      </c>
      <c r="J22230" s="9">
        <v>0.61988741159439087</v>
      </c>
      <c r="K22230" s="9">
        <v>0</v>
      </c>
      <c r="L22230" s="9">
        <v>66.9254150390625</v>
      </c>
    </row>
    <row r="22231" spans="1:12" x14ac:dyDescent="0.25">
      <c r="A22231" s="5" t="str">
        <f t="shared" si="347"/>
        <v>1ZoneSouth Orange County10126</v>
      </c>
      <c r="B22231" s="9">
        <v>1</v>
      </c>
      <c r="C22231" t="s">
        <v>135</v>
      </c>
      <c r="D22231" t="s">
        <v>153</v>
      </c>
      <c r="E22231" s="9">
        <v>10</v>
      </c>
      <c r="F22231" s="9">
        <v>1</v>
      </c>
      <c r="G22231" s="9">
        <v>2</v>
      </c>
      <c r="H22231" s="9">
        <v>6</v>
      </c>
      <c r="I22231" s="9">
        <v>0.58605170249938965</v>
      </c>
      <c r="J22231" s="9">
        <v>0.58605170249938965</v>
      </c>
      <c r="K22231" s="9">
        <v>0</v>
      </c>
      <c r="L22231" s="9">
        <v>66.704193115234375</v>
      </c>
    </row>
    <row r="22232" spans="1:12" x14ac:dyDescent="0.25">
      <c r="A22232" s="5" t="str">
        <f t="shared" si="347"/>
        <v>1ZoneSouth Orange County10127</v>
      </c>
      <c r="B22232" s="9">
        <v>1</v>
      </c>
      <c r="C22232" t="s">
        <v>135</v>
      </c>
      <c r="D22232" t="s">
        <v>153</v>
      </c>
      <c r="E22232" s="9">
        <v>10</v>
      </c>
      <c r="F22232" s="9">
        <v>1</v>
      </c>
      <c r="G22232" s="9">
        <v>2</v>
      </c>
      <c r="H22232" s="9">
        <v>7</v>
      </c>
      <c r="I22232" s="9">
        <v>0.58819258213043213</v>
      </c>
      <c r="J22232" s="9">
        <v>0.58819258213043213</v>
      </c>
      <c r="K22232" s="9">
        <v>0</v>
      </c>
      <c r="L22232" s="9">
        <v>66.193321228027344</v>
      </c>
    </row>
    <row r="22233" spans="1:12" x14ac:dyDescent="0.25">
      <c r="A22233" s="5" t="str">
        <f t="shared" si="347"/>
        <v>1ZoneSouth Orange County10128</v>
      </c>
      <c r="B22233" s="9">
        <v>1</v>
      </c>
      <c r="C22233" t="s">
        <v>135</v>
      </c>
      <c r="D22233" t="s">
        <v>153</v>
      </c>
      <c r="E22233" s="9">
        <v>10</v>
      </c>
      <c r="F22233" s="9">
        <v>1</v>
      </c>
      <c r="G22233" s="9">
        <v>2</v>
      </c>
      <c r="H22233" s="9">
        <v>8</v>
      </c>
      <c r="I22233" s="9">
        <v>0.58734160661697388</v>
      </c>
      <c r="J22233" s="9">
        <v>0.58734160661697388</v>
      </c>
      <c r="K22233" s="9">
        <v>0</v>
      </c>
      <c r="L22233" s="9">
        <v>66.058998107910156</v>
      </c>
    </row>
    <row r="22234" spans="1:12" x14ac:dyDescent="0.25">
      <c r="A22234" s="5" t="str">
        <f t="shared" si="347"/>
        <v>1ZoneSouth Orange County10129</v>
      </c>
      <c r="B22234" s="9">
        <v>1</v>
      </c>
      <c r="C22234" t="s">
        <v>135</v>
      </c>
      <c r="D22234" t="s">
        <v>153</v>
      </c>
      <c r="E22234" s="9">
        <v>10</v>
      </c>
      <c r="F22234" s="9">
        <v>1</v>
      </c>
      <c r="G22234" s="9">
        <v>2</v>
      </c>
      <c r="H22234" s="9">
        <v>9</v>
      </c>
      <c r="I22234" s="9">
        <v>0.46438649296760559</v>
      </c>
      <c r="J22234" s="9">
        <v>0.46438649296760559</v>
      </c>
      <c r="K22234" s="9">
        <v>0</v>
      </c>
      <c r="L22234" s="9">
        <v>66.662910461425781</v>
      </c>
    </row>
    <row r="22235" spans="1:12" x14ac:dyDescent="0.25">
      <c r="A22235" s="5" t="str">
        <f t="shared" si="347"/>
        <v>1ZoneSouth Orange County101210</v>
      </c>
      <c r="B22235" s="9">
        <v>1</v>
      </c>
      <c r="C22235" t="s">
        <v>135</v>
      </c>
      <c r="D22235" t="s">
        <v>153</v>
      </c>
      <c r="E22235" s="9">
        <v>10</v>
      </c>
      <c r="F22235" s="9">
        <v>1</v>
      </c>
      <c r="G22235" s="9">
        <v>2</v>
      </c>
      <c r="H22235" s="9">
        <v>10</v>
      </c>
      <c r="I22235" s="9">
        <v>0.50142079591751099</v>
      </c>
      <c r="J22235" s="9">
        <v>0.50142079591751099</v>
      </c>
      <c r="K22235" s="9">
        <v>0</v>
      </c>
      <c r="L22235" s="9">
        <v>71.075836181640625</v>
      </c>
    </row>
    <row r="22236" spans="1:12" x14ac:dyDescent="0.25">
      <c r="A22236" s="5" t="str">
        <f t="shared" si="347"/>
        <v>1ZoneSouth Orange County101211</v>
      </c>
      <c r="B22236" s="9">
        <v>1</v>
      </c>
      <c r="C22236" t="s">
        <v>135</v>
      </c>
      <c r="D22236" t="s">
        <v>153</v>
      </c>
      <c r="E22236" s="9">
        <v>10</v>
      </c>
      <c r="F22236" s="9">
        <v>1</v>
      </c>
      <c r="G22236" s="9">
        <v>2</v>
      </c>
      <c r="H22236" s="9">
        <v>11</v>
      </c>
      <c r="I22236" s="9">
        <v>0.67630517482757568</v>
      </c>
      <c r="J22236" s="9">
        <v>0.67630517482757568</v>
      </c>
      <c r="K22236" s="9">
        <v>0</v>
      </c>
      <c r="L22236" s="9">
        <v>77.444160461425781</v>
      </c>
    </row>
    <row r="22237" spans="1:12" x14ac:dyDescent="0.25">
      <c r="A22237" s="5" t="str">
        <f t="shared" si="347"/>
        <v>1ZoneSouth Orange County101212</v>
      </c>
      <c r="B22237" s="9">
        <v>1</v>
      </c>
      <c r="C22237" t="s">
        <v>135</v>
      </c>
      <c r="D22237" t="s">
        <v>153</v>
      </c>
      <c r="E22237" s="9">
        <v>10</v>
      </c>
      <c r="F22237" s="9">
        <v>1</v>
      </c>
      <c r="G22237" s="9">
        <v>2</v>
      </c>
      <c r="H22237" s="9">
        <v>12</v>
      </c>
      <c r="I22237" s="9">
        <v>0.77678960561752319</v>
      </c>
      <c r="J22237" s="9">
        <v>0.77678960561752319</v>
      </c>
      <c r="K22237" s="9">
        <v>0</v>
      </c>
      <c r="L22237" s="9">
        <v>84.320503234863281</v>
      </c>
    </row>
    <row r="22238" spans="1:12" x14ac:dyDescent="0.25">
      <c r="A22238" s="5" t="str">
        <f t="shared" si="347"/>
        <v>1ZoneSouth Orange County101213</v>
      </c>
      <c r="B22238" s="9">
        <v>1</v>
      </c>
      <c r="C22238" t="s">
        <v>135</v>
      </c>
      <c r="D22238" t="s">
        <v>153</v>
      </c>
      <c r="E22238" s="9">
        <v>10</v>
      </c>
      <c r="F22238" s="9">
        <v>1</v>
      </c>
      <c r="G22238" s="9">
        <v>2</v>
      </c>
      <c r="H22238" s="9">
        <v>13</v>
      </c>
      <c r="I22238" s="9">
        <v>0.92115265130996704</v>
      </c>
      <c r="J22238" s="9">
        <v>0.92115265130996704</v>
      </c>
      <c r="K22238" s="9">
        <v>0</v>
      </c>
      <c r="L22238" s="9">
        <v>89.036781311035156</v>
      </c>
    </row>
    <row r="22239" spans="1:12" x14ac:dyDescent="0.25">
      <c r="A22239" s="5" t="str">
        <f t="shared" si="347"/>
        <v>1ZoneSouth Orange County101214</v>
      </c>
      <c r="B22239" s="9">
        <v>1</v>
      </c>
      <c r="C22239" t="s">
        <v>135</v>
      </c>
      <c r="D22239" t="s">
        <v>153</v>
      </c>
      <c r="E22239" s="9">
        <v>10</v>
      </c>
      <c r="F22239" s="9">
        <v>1</v>
      </c>
      <c r="G22239" s="9">
        <v>2</v>
      </c>
      <c r="H22239" s="9">
        <v>14</v>
      </c>
      <c r="I22239" s="9">
        <v>1.1258251667022705</v>
      </c>
      <c r="J22239" s="9">
        <v>1.1258251667022705</v>
      </c>
      <c r="K22239" s="9">
        <v>0</v>
      </c>
      <c r="L22239" s="9">
        <v>91.849624633789063</v>
      </c>
    </row>
    <row r="22240" spans="1:12" x14ac:dyDescent="0.25">
      <c r="A22240" s="5" t="str">
        <f t="shared" si="347"/>
        <v>1ZoneSouth Orange County101215</v>
      </c>
      <c r="B22240" s="9">
        <v>1</v>
      </c>
      <c r="C22240" t="s">
        <v>135</v>
      </c>
      <c r="D22240" t="s">
        <v>153</v>
      </c>
      <c r="E22240" s="9">
        <v>10</v>
      </c>
      <c r="F22240" s="9">
        <v>1</v>
      </c>
      <c r="G22240" s="9">
        <v>2</v>
      </c>
      <c r="H22240" s="9">
        <v>15</v>
      </c>
      <c r="I22240" s="9">
        <v>1.3385412693023682</v>
      </c>
      <c r="J22240" s="9">
        <v>1.3385412693023682</v>
      </c>
      <c r="K22240" s="9">
        <v>0</v>
      </c>
      <c r="L22240" s="9">
        <v>92.85833740234375</v>
      </c>
    </row>
    <row r="22241" spans="1:12" x14ac:dyDescent="0.25">
      <c r="A22241" s="5" t="str">
        <f t="shared" si="347"/>
        <v>1ZoneSouth Orange County101216</v>
      </c>
      <c r="B22241" s="9">
        <v>1</v>
      </c>
      <c r="C22241" t="s">
        <v>135</v>
      </c>
      <c r="D22241" t="s">
        <v>153</v>
      </c>
      <c r="E22241" s="9">
        <v>10</v>
      </c>
      <c r="F22241" s="9">
        <v>1</v>
      </c>
      <c r="G22241" s="9">
        <v>2</v>
      </c>
      <c r="H22241" s="9">
        <v>16</v>
      </c>
      <c r="I22241" s="9">
        <v>1.5835709571838379</v>
      </c>
      <c r="J22241" s="9">
        <v>1.5835709571838379</v>
      </c>
      <c r="K22241" s="9">
        <v>0</v>
      </c>
      <c r="L22241" s="9">
        <v>92.344451904296875</v>
      </c>
    </row>
    <row r="22242" spans="1:12" x14ac:dyDescent="0.25">
      <c r="A22242" s="5" t="str">
        <f t="shared" si="347"/>
        <v>1ZoneSouth Orange County101217</v>
      </c>
      <c r="B22242" s="9">
        <v>1</v>
      </c>
      <c r="C22242" t="s">
        <v>135</v>
      </c>
      <c r="D22242" t="s">
        <v>153</v>
      </c>
      <c r="E22242" s="9">
        <v>10</v>
      </c>
      <c r="F22242" s="9">
        <v>1</v>
      </c>
      <c r="G22242" s="9">
        <v>2</v>
      </c>
      <c r="H22242" s="9">
        <v>17</v>
      </c>
      <c r="I22242" s="9">
        <v>1.7865060567855835</v>
      </c>
      <c r="J22242" s="9">
        <v>0.93820631504058838</v>
      </c>
      <c r="K22242" s="9">
        <v>3.0999325215816498E-2</v>
      </c>
      <c r="L22242" s="9">
        <v>91.070213317871094</v>
      </c>
    </row>
    <row r="22243" spans="1:12" x14ac:dyDescent="0.25">
      <c r="A22243" s="5" t="str">
        <f t="shared" si="347"/>
        <v>1ZoneSouth Orange County101218</v>
      </c>
      <c r="B22243" s="9">
        <v>1</v>
      </c>
      <c r="C22243" t="s">
        <v>135</v>
      </c>
      <c r="D22243" t="s">
        <v>153</v>
      </c>
      <c r="E22243" s="9">
        <v>10</v>
      </c>
      <c r="F22243" s="9">
        <v>1</v>
      </c>
      <c r="G22243" s="9">
        <v>2</v>
      </c>
      <c r="H22243" s="9">
        <v>18</v>
      </c>
      <c r="I22243" s="9">
        <v>1.9729304313659668</v>
      </c>
      <c r="J22243" s="9">
        <v>1.4277105331420898</v>
      </c>
      <c r="K22243" s="9">
        <v>2.3178728297352791E-2</v>
      </c>
      <c r="L22243" s="9">
        <v>90.469062805175781</v>
      </c>
    </row>
    <row r="22244" spans="1:12" x14ac:dyDescent="0.25">
      <c r="A22244" s="5" t="str">
        <f t="shared" si="347"/>
        <v>1ZoneSouth Orange County101219</v>
      </c>
      <c r="B22244" s="9">
        <v>1</v>
      </c>
      <c r="C22244" t="s">
        <v>135</v>
      </c>
      <c r="D22244" t="s">
        <v>153</v>
      </c>
      <c r="E22244" s="9">
        <v>10</v>
      </c>
      <c r="F22244" s="9">
        <v>1</v>
      </c>
      <c r="G22244" s="9">
        <v>2</v>
      </c>
      <c r="H22244" s="9">
        <v>19</v>
      </c>
      <c r="I22244" s="9">
        <v>2.092634916305542</v>
      </c>
      <c r="J22244" s="9">
        <v>1.7102580070495605</v>
      </c>
      <c r="K22244" s="9">
        <v>1.5203935094177723E-2</v>
      </c>
      <c r="L22244" s="9">
        <v>89.272323608398438</v>
      </c>
    </row>
    <row r="22245" spans="1:12" x14ac:dyDescent="0.25">
      <c r="A22245" s="5" t="str">
        <f t="shared" si="347"/>
        <v>1ZoneSouth Orange County101220</v>
      </c>
      <c r="B22245" s="9">
        <v>1</v>
      </c>
      <c r="C22245" t="s">
        <v>135</v>
      </c>
      <c r="D22245" t="s">
        <v>153</v>
      </c>
      <c r="E22245" s="9">
        <v>10</v>
      </c>
      <c r="F22245" s="9">
        <v>1</v>
      </c>
      <c r="G22245" s="9">
        <v>2</v>
      </c>
      <c r="H22245" s="9">
        <v>20</v>
      </c>
      <c r="I22245" s="9">
        <v>2.0297489166259766</v>
      </c>
      <c r="J22245" s="9">
        <v>1.7785320281982422</v>
      </c>
      <c r="K22245" s="9">
        <v>2.0380545407533646E-2</v>
      </c>
      <c r="L22245" s="9">
        <v>85.2691650390625</v>
      </c>
    </row>
    <row r="22246" spans="1:12" x14ac:dyDescent="0.25">
      <c r="A22246" s="5" t="str">
        <f t="shared" si="347"/>
        <v>1ZoneSouth Orange County101221</v>
      </c>
      <c r="B22246" s="9">
        <v>1</v>
      </c>
      <c r="C22246" t="s">
        <v>135</v>
      </c>
      <c r="D22246" t="s">
        <v>153</v>
      </c>
      <c r="E22246" s="9">
        <v>10</v>
      </c>
      <c r="F22246" s="9">
        <v>1</v>
      </c>
      <c r="G22246" s="9">
        <v>2</v>
      </c>
      <c r="H22246" s="9">
        <v>21</v>
      </c>
      <c r="I22246" s="9">
        <v>1.9880651235580444</v>
      </c>
      <c r="J22246" s="9">
        <v>1.7536263465881348</v>
      </c>
      <c r="K22246" s="9">
        <v>1.5591076575219631E-2</v>
      </c>
      <c r="L22246" s="9">
        <v>82.820693969726563</v>
      </c>
    </row>
    <row r="22247" spans="1:12" x14ac:dyDescent="0.25">
      <c r="A22247" s="5" t="str">
        <f t="shared" si="347"/>
        <v>1ZoneSouth Orange County101222</v>
      </c>
      <c r="B22247" s="9">
        <v>1</v>
      </c>
      <c r="C22247" t="s">
        <v>135</v>
      </c>
      <c r="D22247" t="s">
        <v>153</v>
      </c>
      <c r="E22247" s="9">
        <v>10</v>
      </c>
      <c r="F22247" s="9">
        <v>1</v>
      </c>
      <c r="G22247" s="9">
        <v>2</v>
      </c>
      <c r="H22247" s="9">
        <v>22</v>
      </c>
      <c r="I22247" s="9">
        <v>1.8998935222625732</v>
      </c>
      <c r="J22247" s="9">
        <v>2.299527645111084</v>
      </c>
      <c r="K22247" s="9">
        <v>2.1683257073163986E-2</v>
      </c>
      <c r="L22247" s="9">
        <v>81.072418212890625</v>
      </c>
    </row>
    <row r="22248" spans="1:12" x14ac:dyDescent="0.25">
      <c r="A22248" s="5" t="str">
        <f t="shared" si="347"/>
        <v>1ZoneSouth Orange County101223</v>
      </c>
      <c r="B22248" s="9">
        <v>1</v>
      </c>
      <c r="C22248" t="s">
        <v>135</v>
      </c>
      <c r="D22248" t="s">
        <v>153</v>
      </c>
      <c r="E22248" s="9">
        <v>10</v>
      </c>
      <c r="F22248" s="9">
        <v>1</v>
      </c>
      <c r="G22248" s="9">
        <v>2</v>
      </c>
      <c r="H22248" s="9">
        <v>23</v>
      </c>
      <c r="I22248" s="9">
        <v>1.7849384546279907</v>
      </c>
      <c r="J22248" s="9">
        <v>1.952100396156311</v>
      </c>
      <c r="K22248" s="9">
        <v>1.9244836643338203E-2</v>
      </c>
      <c r="L22248" s="9">
        <v>78.121749877929688</v>
      </c>
    </row>
    <row r="22249" spans="1:12" x14ac:dyDescent="0.25">
      <c r="A22249" s="5" t="str">
        <f t="shared" si="347"/>
        <v>1ZoneSouth Orange County101224</v>
      </c>
      <c r="B22249" s="9">
        <v>1</v>
      </c>
      <c r="C22249" t="s">
        <v>135</v>
      </c>
      <c r="D22249" t="s">
        <v>153</v>
      </c>
      <c r="E22249" s="9">
        <v>10</v>
      </c>
      <c r="F22249" s="9">
        <v>1</v>
      </c>
      <c r="G22249" s="9">
        <v>2</v>
      </c>
      <c r="H22249" s="9">
        <v>24</v>
      </c>
      <c r="I22249" s="9">
        <v>1.5285184383392334</v>
      </c>
      <c r="J22249" s="9">
        <v>1.6351794004440308</v>
      </c>
      <c r="K22249" s="9">
        <v>1.5545036643743515E-2</v>
      </c>
      <c r="L22249" s="9">
        <v>76.163703918457031</v>
      </c>
    </row>
    <row r="22250" spans="1:12" x14ac:dyDescent="0.25">
      <c r="A22250" s="5" t="str">
        <f t="shared" si="347"/>
        <v>1ZoneSouth Orange County101101</v>
      </c>
      <c r="B22250" s="9">
        <v>1</v>
      </c>
      <c r="C22250" t="s">
        <v>135</v>
      </c>
      <c r="D22250" t="s">
        <v>153</v>
      </c>
      <c r="E22250" s="9">
        <v>10</v>
      </c>
      <c r="F22250" s="9">
        <v>1</v>
      </c>
      <c r="G22250" s="9">
        <v>10</v>
      </c>
      <c r="H22250" s="9">
        <v>1</v>
      </c>
      <c r="I22250" s="9">
        <v>1.5486545562744141</v>
      </c>
      <c r="J22250" s="9">
        <v>1.5486545562744141</v>
      </c>
      <c r="K22250" s="9">
        <v>0</v>
      </c>
      <c r="L22250" s="9">
        <v>80.023292541503906</v>
      </c>
    </row>
    <row r="22251" spans="1:12" x14ac:dyDescent="0.25">
      <c r="A22251" s="5" t="str">
        <f t="shared" si="347"/>
        <v>1ZoneSouth Orange County101102</v>
      </c>
      <c r="B22251" s="9">
        <v>1</v>
      </c>
      <c r="C22251" t="s">
        <v>135</v>
      </c>
      <c r="D22251" t="s">
        <v>153</v>
      </c>
      <c r="E22251" s="9">
        <v>10</v>
      </c>
      <c r="F22251" s="9">
        <v>1</v>
      </c>
      <c r="G22251" s="9">
        <v>10</v>
      </c>
      <c r="H22251" s="9">
        <v>2</v>
      </c>
      <c r="I22251" s="9">
        <v>1.3134138584136963</v>
      </c>
      <c r="J22251" s="9">
        <v>1.3134138584136963</v>
      </c>
      <c r="K22251" s="9">
        <v>0</v>
      </c>
      <c r="L22251" s="9">
        <v>81.311790466308594</v>
      </c>
    </row>
    <row r="22252" spans="1:12" x14ac:dyDescent="0.25">
      <c r="A22252" s="5" t="str">
        <f t="shared" si="347"/>
        <v>1ZoneSouth Orange County101103</v>
      </c>
      <c r="B22252" s="9">
        <v>1</v>
      </c>
      <c r="C22252" t="s">
        <v>135</v>
      </c>
      <c r="D22252" t="s">
        <v>153</v>
      </c>
      <c r="E22252" s="9">
        <v>10</v>
      </c>
      <c r="F22252" s="9">
        <v>1</v>
      </c>
      <c r="G22252" s="9">
        <v>10</v>
      </c>
      <c r="H22252" s="9">
        <v>3</v>
      </c>
      <c r="I22252" s="9">
        <v>1.0910892486572266</v>
      </c>
      <c r="J22252" s="9">
        <v>1.0910892486572266</v>
      </c>
      <c r="K22252" s="9">
        <v>0</v>
      </c>
      <c r="L22252" s="9">
        <v>79.555770874023438</v>
      </c>
    </row>
    <row r="22253" spans="1:12" x14ac:dyDescent="0.25">
      <c r="A22253" s="5" t="str">
        <f t="shared" si="347"/>
        <v>1ZoneSouth Orange County101104</v>
      </c>
      <c r="B22253" s="9">
        <v>1</v>
      </c>
      <c r="C22253" t="s">
        <v>135</v>
      </c>
      <c r="D22253" t="s">
        <v>153</v>
      </c>
      <c r="E22253" s="9">
        <v>10</v>
      </c>
      <c r="F22253" s="9">
        <v>1</v>
      </c>
      <c r="G22253" s="9">
        <v>10</v>
      </c>
      <c r="H22253" s="9">
        <v>4</v>
      </c>
      <c r="I22253" s="9">
        <v>0.97220194339752197</v>
      </c>
      <c r="J22253" s="9">
        <v>0.97220194339752197</v>
      </c>
      <c r="K22253" s="9">
        <v>0</v>
      </c>
      <c r="L22253" s="9">
        <v>80.423072814941406</v>
      </c>
    </row>
    <row r="22254" spans="1:12" x14ac:dyDescent="0.25">
      <c r="A22254" s="5" t="str">
        <f t="shared" si="347"/>
        <v>1ZoneSouth Orange County101105</v>
      </c>
      <c r="B22254" s="9">
        <v>1</v>
      </c>
      <c r="C22254" t="s">
        <v>135</v>
      </c>
      <c r="D22254" t="s">
        <v>153</v>
      </c>
      <c r="E22254" s="9">
        <v>10</v>
      </c>
      <c r="F22254" s="9">
        <v>1</v>
      </c>
      <c r="G22254" s="9">
        <v>10</v>
      </c>
      <c r="H22254" s="9">
        <v>5</v>
      </c>
      <c r="I22254" s="9">
        <v>0.8812134861946106</v>
      </c>
      <c r="J22254" s="9">
        <v>0.8812134861946106</v>
      </c>
      <c r="K22254" s="9">
        <v>0</v>
      </c>
      <c r="L22254" s="9">
        <v>80.705238342285156</v>
      </c>
    </row>
    <row r="22255" spans="1:12" x14ac:dyDescent="0.25">
      <c r="A22255" s="5" t="str">
        <f t="shared" si="347"/>
        <v>1ZoneSouth Orange County101106</v>
      </c>
      <c r="B22255" s="9">
        <v>1</v>
      </c>
      <c r="C22255" t="s">
        <v>135</v>
      </c>
      <c r="D22255" t="s">
        <v>153</v>
      </c>
      <c r="E22255" s="9">
        <v>10</v>
      </c>
      <c r="F22255" s="9">
        <v>1</v>
      </c>
      <c r="G22255" s="9">
        <v>10</v>
      </c>
      <c r="H22255" s="9">
        <v>6</v>
      </c>
      <c r="I22255" s="9">
        <v>0.85372704267501831</v>
      </c>
      <c r="J22255" s="9">
        <v>0.85372704267501831</v>
      </c>
      <c r="K22255" s="9">
        <v>0</v>
      </c>
      <c r="L22255" s="9">
        <v>81.993423461914063</v>
      </c>
    </row>
    <row r="22256" spans="1:12" x14ac:dyDescent="0.25">
      <c r="A22256" s="5" t="str">
        <f t="shared" si="347"/>
        <v>1ZoneSouth Orange County101107</v>
      </c>
      <c r="B22256" s="9">
        <v>1</v>
      </c>
      <c r="C22256" t="s">
        <v>135</v>
      </c>
      <c r="D22256" t="s">
        <v>153</v>
      </c>
      <c r="E22256" s="9">
        <v>10</v>
      </c>
      <c r="F22256" s="9">
        <v>1</v>
      </c>
      <c r="G22256" s="9">
        <v>10</v>
      </c>
      <c r="H22256" s="9">
        <v>7</v>
      </c>
      <c r="I22256" s="9">
        <v>0.84661465883255005</v>
      </c>
      <c r="J22256" s="9">
        <v>0.84661465883255005</v>
      </c>
      <c r="K22256" s="9">
        <v>0</v>
      </c>
      <c r="L22256" s="9">
        <v>81.552665710449219</v>
      </c>
    </row>
    <row r="22257" spans="1:12" x14ac:dyDescent="0.25">
      <c r="A22257" s="5" t="str">
        <f t="shared" si="347"/>
        <v>1ZoneSouth Orange County101108</v>
      </c>
      <c r="B22257" s="9">
        <v>1</v>
      </c>
      <c r="C22257" t="s">
        <v>135</v>
      </c>
      <c r="D22257" t="s">
        <v>153</v>
      </c>
      <c r="E22257" s="9">
        <v>10</v>
      </c>
      <c r="F22257" s="9">
        <v>1</v>
      </c>
      <c r="G22257" s="9">
        <v>10</v>
      </c>
      <c r="H22257" s="9">
        <v>8</v>
      </c>
      <c r="I22257" s="9">
        <v>0.88869655132293701</v>
      </c>
      <c r="J22257" s="9">
        <v>0.88869655132293701</v>
      </c>
      <c r="K22257" s="9">
        <v>0</v>
      </c>
      <c r="L22257" s="9">
        <v>81.213569641113281</v>
      </c>
    </row>
    <row r="22258" spans="1:12" x14ac:dyDescent="0.25">
      <c r="A22258" s="5" t="str">
        <f t="shared" si="347"/>
        <v>1ZoneSouth Orange County101109</v>
      </c>
      <c r="B22258" s="9">
        <v>1</v>
      </c>
      <c r="C22258" t="s">
        <v>135</v>
      </c>
      <c r="D22258" t="s">
        <v>153</v>
      </c>
      <c r="E22258" s="9">
        <v>10</v>
      </c>
      <c r="F22258" s="9">
        <v>1</v>
      </c>
      <c r="G22258" s="9">
        <v>10</v>
      </c>
      <c r="H22258" s="9">
        <v>9</v>
      </c>
      <c r="I22258" s="9">
        <v>0.84128689765930176</v>
      </c>
      <c r="J22258" s="9">
        <v>0.84128689765930176</v>
      </c>
      <c r="K22258" s="9">
        <v>0</v>
      </c>
      <c r="L22258" s="9">
        <v>81.216766357421875</v>
      </c>
    </row>
    <row r="22259" spans="1:12" x14ac:dyDescent="0.25">
      <c r="A22259" s="5" t="str">
        <f t="shared" si="347"/>
        <v>1ZoneSouth Orange County1011010</v>
      </c>
      <c r="B22259" s="9">
        <v>1</v>
      </c>
      <c r="C22259" t="s">
        <v>135</v>
      </c>
      <c r="D22259" t="s">
        <v>153</v>
      </c>
      <c r="E22259" s="9">
        <v>10</v>
      </c>
      <c r="F22259" s="9">
        <v>1</v>
      </c>
      <c r="G22259" s="9">
        <v>10</v>
      </c>
      <c r="H22259" s="9">
        <v>10</v>
      </c>
      <c r="I22259" s="9">
        <v>0.84709250926971436</v>
      </c>
      <c r="J22259" s="9">
        <v>0.84709250926971436</v>
      </c>
      <c r="K22259" s="9">
        <v>0</v>
      </c>
      <c r="L22259" s="9">
        <v>83.367820739746094</v>
      </c>
    </row>
    <row r="22260" spans="1:12" x14ac:dyDescent="0.25">
      <c r="A22260" s="5" t="str">
        <f t="shared" si="347"/>
        <v>1ZoneSouth Orange County1011011</v>
      </c>
      <c r="B22260" s="9">
        <v>1</v>
      </c>
      <c r="C22260" t="s">
        <v>135</v>
      </c>
      <c r="D22260" t="s">
        <v>153</v>
      </c>
      <c r="E22260" s="9">
        <v>10</v>
      </c>
      <c r="F22260" s="9">
        <v>1</v>
      </c>
      <c r="G22260" s="9">
        <v>10</v>
      </c>
      <c r="H22260" s="9">
        <v>11</v>
      </c>
      <c r="I22260" s="9">
        <v>1.1132413148880005</v>
      </c>
      <c r="J22260" s="9">
        <v>1.1132413148880005</v>
      </c>
      <c r="K22260" s="9">
        <v>0</v>
      </c>
      <c r="L22260" s="9">
        <v>86.730606079101563</v>
      </c>
    </row>
    <row r="22261" spans="1:12" x14ac:dyDescent="0.25">
      <c r="A22261" s="5" t="str">
        <f t="shared" si="347"/>
        <v>1ZoneSouth Orange County1011012</v>
      </c>
      <c r="B22261" s="9">
        <v>1</v>
      </c>
      <c r="C22261" t="s">
        <v>135</v>
      </c>
      <c r="D22261" t="s">
        <v>153</v>
      </c>
      <c r="E22261" s="9">
        <v>10</v>
      </c>
      <c r="F22261" s="9">
        <v>1</v>
      </c>
      <c r="G22261" s="9">
        <v>10</v>
      </c>
      <c r="H22261" s="9">
        <v>12</v>
      </c>
      <c r="I22261" s="9">
        <v>1.4238343238830566</v>
      </c>
      <c r="J22261" s="9">
        <v>1.4238343238830566</v>
      </c>
      <c r="K22261" s="9">
        <v>0</v>
      </c>
      <c r="L22261" s="9">
        <v>91.988792419433594</v>
      </c>
    </row>
    <row r="22262" spans="1:12" x14ac:dyDescent="0.25">
      <c r="A22262" s="5" t="str">
        <f t="shared" si="347"/>
        <v>1ZoneSouth Orange County1011013</v>
      </c>
      <c r="B22262" s="9">
        <v>1</v>
      </c>
      <c r="C22262" t="s">
        <v>135</v>
      </c>
      <c r="D22262" t="s">
        <v>153</v>
      </c>
      <c r="E22262" s="9">
        <v>10</v>
      </c>
      <c r="F22262" s="9">
        <v>1</v>
      </c>
      <c r="G22262" s="9">
        <v>10</v>
      </c>
      <c r="H22262" s="9">
        <v>13</v>
      </c>
      <c r="I22262" s="9">
        <v>1.7347350120544434</v>
      </c>
      <c r="J22262" s="9">
        <v>1.7347350120544434</v>
      </c>
      <c r="K22262" s="9">
        <v>0</v>
      </c>
      <c r="L22262" s="9">
        <v>97.59857177734375</v>
      </c>
    </row>
    <row r="22263" spans="1:12" x14ac:dyDescent="0.25">
      <c r="A22263" s="5" t="str">
        <f t="shared" si="347"/>
        <v>1ZoneSouth Orange County1011014</v>
      </c>
      <c r="B22263" s="9">
        <v>1</v>
      </c>
      <c r="C22263" t="s">
        <v>135</v>
      </c>
      <c r="D22263" t="s">
        <v>153</v>
      </c>
      <c r="E22263" s="9">
        <v>10</v>
      </c>
      <c r="F22263" s="9">
        <v>1</v>
      </c>
      <c r="G22263" s="9">
        <v>10</v>
      </c>
      <c r="H22263" s="9">
        <v>14</v>
      </c>
      <c r="I22263" s="9">
        <v>2.1007392406463623</v>
      </c>
      <c r="J22263" s="9">
        <v>2.1007392406463623</v>
      </c>
      <c r="K22263" s="9">
        <v>0</v>
      </c>
      <c r="L22263" s="9">
        <v>99.959770202636719</v>
      </c>
    </row>
    <row r="22264" spans="1:12" x14ac:dyDescent="0.25">
      <c r="A22264" s="5" t="str">
        <f t="shared" si="347"/>
        <v>1ZoneSouth Orange County1011015</v>
      </c>
      <c r="B22264" s="9">
        <v>1</v>
      </c>
      <c r="C22264" t="s">
        <v>135</v>
      </c>
      <c r="D22264" t="s">
        <v>153</v>
      </c>
      <c r="E22264" s="9">
        <v>10</v>
      </c>
      <c r="F22264" s="9">
        <v>1</v>
      </c>
      <c r="G22264" s="9">
        <v>10</v>
      </c>
      <c r="H22264" s="9">
        <v>15</v>
      </c>
      <c r="I22264" s="9">
        <v>2.4116592407226563</v>
      </c>
      <c r="J22264" s="9">
        <v>2.4116592407226563</v>
      </c>
      <c r="K22264" s="9">
        <v>0</v>
      </c>
      <c r="L22264" s="9">
        <v>101.30330657958984</v>
      </c>
    </row>
    <row r="22265" spans="1:12" x14ac:dyDescent="0.25">
      <c r="A22265" s="5" t="str">
        <f t="shared" si="347"/>
        <v>1ZoneSouth Orange County1011016</v>
      </c>
      <c r="B22265" s="9">
        <v>1</v>
      </c>
      <c r="C22265" t="s">
        <v>135</v>
      </c>
      <c r="D22265" t="s">
        <v>153</v>
      </c>
      <c r="E22265" s="9">
        <v>10</v>
      </c>
      <c r="F22265" s="9">
        <v>1</v>
      </c>
      <c r="G22265" s="9">
        <v>10</v>
      </c>
      <c r="H22265" s="9">
        <v>16</v>
      </c>
      <c r="I22265" s="9">
        <v>2.7128818035125732</v>
      </c>
      <c r="J22265" s="9">
        <v>2.7128818035125732</v>
      </c>
      <c r="K22265" s="9">
        <v>0</v>
      </c>
      <c r="L22265" s="9">
        <v>101.43736267089844</v>
      </c>
    </row>
    <row r="22266" spans="1:12" x14ac:dyDescent="0.25">
      <c r="A22266" s="5" t="str">
        <f t="shared" si="347"/>
        <v>1ZoneSouth Orange County1011017</v>
      </c>
      <c r="B22266" s="9">
        <v>1</v>
      </c>
      <c r="C22266" t="s">
        <v>135</v>
      </c>
      <c r="D22266" t="s">
        <v>153</v>
      </c>
      <c r="E22266" s="9">
        <v>10</v>
      </c>
      <c r="F22266" s="9">
        <v>1</v>
      </c>
      <c r="G22266" s="9">
        <v>10</v>
      </c>
      <c r="H22266" s="9">
        <v>17</v>
      </c>
      <c r="I22266" s="9">
        <v>2.9263720512390137</v>
      </c>
      <c r="J22266" s="9">
        <v>1.8607920408248901</v>
      </c>
      <c r="K22266" s="9">
        <v>5.5224407464265823E-2</v>
      </c>
      <c r="L22266" s="9">
        <v>100.47759246826172</v>
      </c>
    </row>
    <row r="22267" spans="1:12" x14ac:dyDescent="0.25">
      <c r="A22267" s="5" t="str">
        <f t="shared" si="347"/>
        <v>1ZoneSouth Orange County1011018</v>
      </c>
      <c r="B22267" s="9">
        <v>1</v>
      </c>
      <c r="C22267" t="s">
        <v>135</v>
      </c>
      <c r="D22267" t="s">
        <v>153</v>
      </c>
      <c r="E22267" s="9">
        <v>10</v>
      </c>
      <c r="F22267" s="9">
        <v>1</v>
      </c>
      <c r="G22267" s="9">
        <v>10</v>
      </c>
      <c r="H22267" s="9">
        <v>18</v>
      </c>
      <c r="I22267" s="9">
        <v>3.0958926677703857</v>
      </c>
      <c r="J22267" s="9">
        <v>2.3834033012390137</v>
      </c>
      <c r="K22267" s="9">
        <v>4.1718505322933197E-2</v>
      </c>
      <c r="L22267" s="9">
        <v>100.83074951171875</v>
      </c>
    </row>
    <row r="22268" spans="1:12" x14ac:dyDescent="0.25">
      <c r="A22268" s="5" t="str">
        <f t="shared" si="347"/>
        <v>1ZoneSouth Orange County1011019</v>
      </c>
      <c r="B22268" s="9">
        <v>1</v>
      </c>
      <c r="C22268" t="s">
        <v>135</v>
      </c>
      <c r="D22268" t="s">
        <v>153</v>
      </c>
      <c r="E22268" s="9">
        <v>10</v>
      </c>
      <c r="F22268" s="9">
        <v>1</v>
      </c>
      <c r="G22268" s="9">
        <v>10</v>
      </c>
      <c r="H22268" s="9">
        <v>19</v>
      </c>
      <c r="I22268" s="9">
        <v>3.1591529846191406</v>
      </c>
      <c r="J22268" s="9">
        <v>2.6455299854278564</v>
      </c>
      <c r="K22268" s="9">
        <v>2.7875514701008797E-2</v>
      </c>
      <c r="L22268" s="9">
        <v>99.590370178222656</v>
      </c>
    </row>
    <row r="22269" spans="1:12" x14ac:dyDescent="0.25">
      <c r="A22269" s="5" t="str">
        <f t="shared" si="347"/>
        <v>1ZoneSouth Orange County1011020</v>
      </c>
      <c r="B22269" s="9">
        <v>1</v>
      </c>
      <c r="C22269" t="s">
        <v>135</v>
      </c>
      <c r="D22269" t="s">
        <v>153</v>
      </c>
      <c r="E22269" s="9">
        <v>10</v>
      </c>
      <c r="F22269" s="9">
        <v>1</v>
      </c>
      <c r="G22269" s="9">
        <v>10</v>
      </c>
      <c r="H22269" s="9">
        <v>20</v>
      </c>
      <c r="I22269" s="9">
        <v>2.9779956340789795</v>
      </c>
      <c r="J22269" s="9">
        <v>2.6553113460540771</v>
      </c>
      <c r="K22269" s="9">
        <v>4.5177429914474487E-2</v>
      </c>
      <c r="L22269" s="9">
        <v>95.698570251464844</v>
      </c>
    </row>
    <row r="22270" spans="1:12" x14ac:dyDescent="0.25">
      <c r="A22270" s="5" t="str">
        <f t="shared" si="347"/>
        <v>1ZoneSouth Orange County1011021</v>
      </c>
      <c r="B22270" s="9">
        <v>1</v>
      </c>
      <c r="C22270" t="s">
        <v>135</v>
      </c>
      <c r="D22270" t="s">
        <v>153</v>
      </c>
      <c r="E22270" s="9">
        <v>10</v>
      </c>
      <c r="F22270" s="9">
        <v>1</v>
      </c>
      <c r="G22270" s="9">
        <v>10</v>
      </c>
      <c r="H22270" s="9">
        <v>21</v>
      </c>
      <c r="I22270" s="9">
        <v>2.867713451385498</v>
      </c>
      <c r="J22270" s="9">
        <v>2.5802438259124756</v>
      </c>
      <c r="K22270" s="9">
        <v>3.254956379532814E-2</v>
      </c>
      <c r="L22270" s="9">
        <v>90.559623718261719</v>
      </c>
    </row>
    <row r="22271" spans="1:12" x14ac:dyDescent="0.25">
      <c r="A22271" s="5" t="str">
        <f t="shared" si="347"/>
        <v>1ZoneSouth Orange County1011022</v>
      </c>
      <c r="B22271" s="9">
        <v>1</v>
      </c>
      <c r="C22271" t="s">
        <v>135</v>
      </c>
      <c r="D22271" t="s">
        <v>153</v>
      </c>
      <c r="E22271" s="9">
        <v>10</v>
      </c>
      <c r="F22271" s="9">
        <v>1</v>
      </c>
      <c r="G22271" s="9">
        <v>10</v>
      </c>
      <c r="H22271" s="9">
        <v>22</v>
      </c>
      <c r="I22271" s="9">
        <v>2.7290680408477783</v>
      </c>
      <c r="J22271" s="9">
        <v>3.2489180564880371</v>
      </c>
      <c r="K22271" s="9">
        <v>4.1506309062242508E-2</v>
      </c>
      <c r="L22271" s="9">
        <v>88.669548034667969</v>
      </c>
    </row>
    <row r="22272" spans="1:12" x14ac:dyDescent="0.25">
      <c r="A22272" s="5" t="str">
        <f t="shared" si="347"/>
        <v>1ZoneSouth Orange County1011023</v>
      </c>
      <c r="B22272" s="9">
        <v>1</v>
      </c>
      <c r="C22272" t="s">
        <v>135</v>
      </c>
      <c r="D22272" t="s">
        <v>153</v>
      </c>
      <c r="E22272" s="9">
        <v>10</v>
      </c>
      <c r="F22272" s="9">
        <v>1</v>
      </c>
      <c r="G22272" s="9">
        <v>10</v>
      </c>
      <c r="H22272" s="9">
        <v>23</v>
      </c>
      <c r="I22272" s="9">
        <v>2.4852426052093506</v>
      </c>
      <c r="J22272" s="9">
        <v>2.762984037399292</v>
      </c>
      <c r="K22272" s="9">
        <v>4.4826410710811615E-2</v>
      </c>
      <c r="L22272" s="9">
        <v>87.558341979980469</v>
      </c>
    </row>
    <row r="22273" spans="1:12" x14ac:dyDescent="0.25">
      <c r="A22273" s="5" t="str">
        <f t="shared" si="347"/>
        <v>1ZoneSouth Orange County1011024</v>
      </c>
      <c r="B22273" s="9">
        <v>1</v>
      </c>
      <c r="C22273" t="s">
        <v>135</v>
      </c>
      <c r="D22273" t="s">
        <v>153</v>
      </c>
      <c r="E22273" s="9">
        <v>10</v>
      </c>
      <c r="F22273" s="9">
        <v>1</v>
      </c>
      <c r="G22273" s="9">
        <v>10</v>
      </c>
      <c r="H22273" s="9">
        <v>24</v>
      </c>
      <c r="I22273" s="9">
        <v>2.1168828010559082</v>
      </c>
      <c r="J22273" s="9">
        <v>2.3129596710205078</v>
      </c>
      <c r="K22273" s="9">
        <v>4.2044311761856079E-2</v>
      </c>
      <c r="L22273" s="9">
        <v>86.885787963867188</v>
      </c>
    </row>
    <row r="22274" spans="1:12" x14ac:dyDescent="0.25">
      <c r="A22274" s="5" t="str">
        <f t="shared" si="347"/>
        <v>1ZoneSouth Orange County11021</v>
      </c>
      <c r="B22274" s="9">
        <v>1</v>
      </c>
      <c r="C22274" t="s">
        <v>135</v>
      </c>
      <c r="D22274" t="s">
        <v>153</v>
      </c>
      <c r="E22274" s="9">
        <v>11</v>
      </c>
      <c r="F22274" s="9">
        <v>0</v>
      </c>
      <c r="G22274" s="9">
        <v>2</v>
      </c>
      <c r="H22274" s="9">
        <v>1</v>
      </c>
      <c r="I22274" s="9">
        <v>0.775626540184021</v>
      </c>
      <c r="J22274" s="9">
        <v>0.775626540184021</v>
      </c>
      <c r="K22274" s="9">
        <v>0</v>
      </c>
      <c r="L22274" s="9">
        <v>59.493156433105469</v>
      </c>
    </row>
    <row r="22275" spans="1:12" x14ac:dyDescent="0.25">
      <c r="A22275" s="5" t="str">
        <f t="shared" ref="A22275:A22338" si="348">B22275&amp;C22275&amp;D22275&amp;E22275&amp;F22275&amp;G22275&amp;H22275</f>
        <v>1ZoneSouth Orange County11022</v>
      </c>
      <c r="B22275" s="9">
        <v>1</v>
      </c>
      <c r="C22275" t="s">
        <v>135</v>
      </c>
      <c r="D22275" t="s">
        <v>153</v>
      </c>
      <c r="E22275" s="9">
        <v>11</v>
      </c>
      <c r="F22275" s="9">
        <v>0</v>
      </c>
      <c r="G22275" s="9">
        <v>2</v>
      </c>
      <c r="H22275" s="9">
        <v>2</v>
      </c>
      <c r="I22275" s="9">
        <v>0.67710447311401367</v>
      </c>
      <c r="J22275" s="9">
        <v>0.67710447311401367</v>
      </c>
      <c r="K22275" s="9">
        <v>0</v>
      </c>
      <c r="L22275" s="9">
        <v>57.873394012451172</v>
      </c>
    </row>
    <row r="22276" spans="1:12" x14ac:dyDescent="0.25">
      <c r="A22276" s="5" t="str">
        <f t="shared" si="348"/>
        <v>1ZoneSouth Orange County11023</v>
      </c>
      <c r="B22276" s="9">
        <v>1</v>
      </c>
      <c r="C22276" t="s">
        <v>135</v>
      </c>
      <c r="D22276" t="s">
        <v>153</v>
      </c>
      <c r="E22276" s="9">
        <v>11</v>
      </c>
      <c r="F22276" s="9">
        <v>0</v>
      </c>
      <c r="G22276" s="9">
        <v>2</v>
      </c>
      <c r="H22276" s="9">
        <v>3</v>
      </c>
      <c r="I22276" s="9">
        <v>0.59670126438140869</v>
      </c>
      <c r="J22276" s="9">
        <v>0.59670126438140869</v>
      </c>
      <c r="K22276" s="9">
        <v>0</v>
      </c>
      <c r="L22276" s="9">
        <v>56.610439300537109</v>
      </c>
    </row>
    <row r="22277" spans="1:12" x14ac:dyDescent="0.25">
      <c r="A22277" s="5" t="str">
        <f t="shared" si="348"/>
        <v>1ZoneSouth Orange County11024</v>
      </c>
      <c r="B22277" s="9">
        <v>1</v>
      </c>
      <c r="C22277" t="s">
        <v>135</v>
      </c>
      <c r="D22277" t="s">
        <v>153</v>
      </c>
      <c r="E22277" s="9">
        <v>11</v>
      </c>
      <c r="F22277" s="9">
        <v>0</v>
      </c>
      <c r="G22277" s="9">
        <v>2</v>
      </c>
      <c r="H22277" s="9">
        <v>4</v>
      </c>
      <c r="I22277" s="9">
        <v>0.53961175680160522</v>
      </c>
      <c r="J22277" s="9">
        <v>0.53961175680160522</v>
      </c>
      <c r="K22277" s="9">
        <v>0</v>
      </c>
      <c r="L22277" s="9">
        <v>55.780597686767578</v>
      </c>
    </row>
    <row r="22278" spans="1:12" x14ac:dyDescent="0.25">
      <c r="A22278" s="5" t="str">
        <f t="shared" si="348"/>
        <v>1ZoneSouth Orange County11025</v>
      </c>
      <c r="B22278" s="9">
        <v>1</v>
      </c>
      <c r="C22278" t="s">
        <v>135</v>
      </c>
      <c r="D22278" t="s">
        <v>153</v>
      </c>
      <c r="E22278" s="9">
        <v>11</v>
      </c>
      <c r="F22278" s="9">
        <v>0</v>
      </c>
      <c r="G22278" s="9">
        <v>2</v>
      </c>
      <c r="H22278" s="9">
        <v>5</v>
      </c>
      <c r="I22278" s="9">
        <v>0.50571256875991821</v>
      </c>
      <c r="J22278" s="9">
        <v>0.50571256875991821</v>
      </c>
      <c r="K22278" s="9">
        <v>0</v>
      </c>
      <c r="L22278" s="9">
        <v>54.464550018310547</v>
      </c>
    </row>
    <row r="22279" spans="1:12" x14ac:dyDescent="0.25">
      <c r="A22279" s="5" t="str">
        <f t="shared" si="348"/>
        <v>1ZoneSouth Orange County11026</v>
      </c>
      <c r="B22279" s="9">
        <v>1</v>
      </c>
      <c r="C22279" t="s">
        <v>135</v>
      </c>
      <c r="D22279" t="s">
        <v>153</v>
      </c>
      <c r="E22279" s="9">
        <v>11</v>
      </c>
      <c r="F22279" s="9">
        <v>0</v>
      </c>
      <c r="G22279" s="9">
        <v>2</v>
      </c>
      <c r="H22279" s="9">
        <v>6</v>
      </c>
      <c r="I22279" s="9">
        <v>0.49887079000473022</v>
      </c>
      <c r="J22279" s="9">
        <v>0.49887079000473022</v>
      </c>
      <c r="K22279" s="9">
        <v>0</v>
      </c>
      <c r="L22279" s="9">
        <v>53.103107452392578</v>
      </c>
    </row>
    <row r="22280" spans="1:12" x14ac:dyDescent="0.25">
      <c r="A22280" s="5" t="str">
        <f t="shared" si="348"/>
        <v>1ZoneSouth Orange County11027</v>
      </c>
      <c r="B22280" s="9">
        <v>1</v>
      </c>
      <c r="C22280" t="s">
        <v>135</v>
      </c>
      <c r="D22280" t="s">
        <v>153</v>
      </c>
      <c r="E22280" s="9">
        <v>11</v>
      </c>
      <c r="F22280" s="9">
        <v>0</v>
      </c>
      <c r="G22280" s="9">
        <v>2</v>
      </c>
      <c r="H22280" s="9">
        <v>7</v>
      </c>
      <c r="I22280" s="9">
        <v>0.54785901308059692</v>
      </c>
      <c r="J22280" s="9">
        <v>0.54785901308059692</v>
      </c>
      <c r="K22280" s="9">
        <v>0</v>
      </c>
      <c r="L22280" s="9">
        <v>52.918289184570313</v>
      </c>
    </row>
    <row r="22281" spans="1:12" x14ac:dyDescent="0.25">
      <c r="A22281" s="5" t="str">
        <f t="shared" si="348"/>
        <v>1ZoneSouth Orange County11028</v>
      </c>
      <c r="B22281" s="9">
        <v>1</v>
      </c>
      <c r="C22281" t="s">
        <v>135</v>
      </c>
      <c r="D22281" t="s">
        <v>153</v>
      </c>
      <c r="E22281" s="9">
        <v>11</v>
      </c>
      <c r="F22281" s="9">
        <v>0</v>
      </c>
      <c r="G22281" s="9">
        <v>2</v>
      </c>
      <c r="H22281" s="9">
        <v>8</v>
      </c>
      <c r="I22281" s="9">
        <v>0.57274037599563599</v>
      </c>
      <c r="J22281" s="9">
        <v>0.57274037599563599</v>
      </c>
      <c r="K22281" s="9">
        <v>0</v>
      </c>
      <c r="L22281" s="9">
        <v>53.164852142333984</v>
      </c>
    </row>
    <row r="22282" spans="1:12" x14ac:dyDescent="0.25">
      <c r="A22282" s="5" t="str">
        <f t="shared" si="348"/>
        <v>1ZoneSouth Orange County11029</v>
      </c>
      <c r="B22282" s="9">
        <v>1</v>
      </c>
      <c r="C22282" t="s">
        <v>135</v>
      </c>
      <c r="D22282" t="s">
        <v>153</v>
      </c>
      <c r="E22282" s="9">
        <v>11</v>
      </c>
      <c r="F22282" s="9">
        <v>0</v>
      </c>
      <c r="G22282" s="9">
        <v>2</v>
      </c>
      <c r="H22282" s="9">
        <v>9</v>
      </c>
      <c r="I22282" s="9">
        <v>0.46991819143295288</v>
      </c>
      <c r="J22282" s="9">
        <v>0.46991819143295288</v>
      </c>
      <c r="K22282" s="9">
        <v>0</v>
      </c>
      <c r="L22282" s="9">
        <v>56.644649505615234</v>
      </c>
    </row>
    <row r="22283" spans="1:12" x14ac:dyDescent="0.25">
      <c r="A22283" s="5" t="str">
        <f t="shared" si="348"/>
        <v>1ZoneSouth Orange County110210</v>
      </c>
      <c r="B22283" s="9">
        <v>1</v>
      </c>
      <c r="C22283" t="s">
        <v>135</v>
      </c>
      <c r="D22283" t="s">
        <v>153</v>
      </c>
      <c r="E22283" s="9">
        <v>11</v>
      </c>
      <c r="F22283" s="9">
        <v>0</v>
      </c>
      <c r="G22283" s="9">
        <v>2</v>
      </c>
      <c r="H22283" s="9">
        <v>10</v>
      </c>
      <c r="I22283" s="9">
        <v>0.35960501432418823</v>
      </c>
      <c r="J22283" s="9">
        <v>0.35960501432418823</v>
      </c>
      <c r="K22283" s="9">
        <v>0</v>
      </c>
      <c r="L22283" s="9">
        <v>62.927993774414063</v>
      </c>
    </row>
    <row r="22284" spans="1:12" x14ac:dyDescent="0.25">
      <c r="A22284" s="5" t="str">
        <f t="shared" si="348"/>
        <v>1ZoneSouth Orange County110211</v>
      </c>
      <c r="B22284" s="9">
        <v>1</v>
      </c>
      <c r="C22284" t="s">
        <v>135</v>
      </c>
      <c r="D22284" t="s">
        <v>153</v>
      </c>
      <c r="E22284" s="9">
        <v>11</v>
      </c>
      <c r="F22284" s="9">
        <v>0</v>
      </c>
      <c r="G22284" s="9">
        <v>2</v>
      </c>
      <c r="H22284" s="9">
        <v>11</v>
      </c>
      <c r="I22284" s="9">
        <v>0.28343102335929871</v>
      </c>
      <c r="J22284" s="9">
        <v>0.28343102335929871</v>
      </c>
      <c r="K22284" s="9">
        <v>0</v>
      </c>
      <c r="L22284" s="9">
        <v>69.046981811523438</v>
      </c>
    </row>
    <row r="22285" spans="1:12" x14ac:dyDescent="0.25">
      <c r="A22285" s="5" t="str">
        <f t="shared" si="348"/>
        <v>1ZoneSouth Orange County110212</v>
      </c>
      <c r="B22285" s="9">
        <v>1</v>
      </c>
      <c r="C22285" t="s">
        <v>135</v>
      </c>
      <c r="D22285" t="s">
        <v>153</v>
      </c>
      <c r="E22285" s="9">
        <v>11</v>
      </c>
      <c r="F22285" s="9">
        <v>0</v>
      </c>
      <c r="G22285" s="9">
        <v>2</v>
      </c>
      <c r="H22285" s="9">
        <v>12</v>
      </c>
      <c r="I22285" s="9">
        <v>0.17409062385559082</v>
      </c>
      <c r="J22285" s="9">
        <v>0.17409062385559082</v>
      </c>
      <c r="K22285" s="9">
        <v>0</v>
      </c>
      <c r="L22285" s="9">
        <v>74.111114501953125</v>
      </c>
    </row>
    <row r="22286" spans="1:12" x14ac:dyDescent="0.25">
      <c r="A22286" s="5" t="str">
        <f t="shared" si="348"/>
        <v>1ZoneSouth Orange County110213</v>
      </c>
      <c r="B22286" s="9">
        <v>1</v>
      </c>
      <c r="C22286" t="s">
        <v>135</v>
      </c>
      <c r="D22286" t="s">
        <v>153</v>
      </c>
      <c r="E22286" s="9">
        <v>11</v>
      </c>
      <c r="F22286" s="9">
        <v>0</v>
      </c>
      <c r="G22286" s="9">
        <v>2</v>
      </c>
      <c r="H22286" s="9">
        <v>13</v>
      </c>
      <c r="I22286" s="9">
        <v>0.13131995499134064</v>
      </c>
      <c r="J22286" s="9">
        <v>0.13131995499134064</v>
      </c>
      <c r="K22286" s="9">
        <v>0</v>
      </c>
      <c r="L22286" s="9">
        <v>77.826873779296875</v>
      </c>
    </row>
    <row r="22287" spans="1:12" x14ac:dyDescent="0.25">
      <c r="A22287" s="5" t="str">
        <f t="shared" si="348"/>
        <v>1ZoneSouth Orange County110214</v>
      </c>
      <c r="B22287" s="9">
        <v>1</v>
      </c>
      <c r="C22287" t="s">
        <v>135</v>
      </c>
      <c r="D22287" t="s">
        <v>153</v>
      </c>
      <c r="E22287" s="9">
        <v>11</v>
      </c>
      <c r="F22287" s="9">
        <v>0</v>
      </c>
      <c r="G22287" s="9">
        <v>2</v>
      </c>
      <c r="H22287" s="9">
        <v>14</v>
      </c>
      <c r="I22287" s="9">
        <v>0.14401300251483917</v>
      </c>
      <c r="J22287" s="9">
        <v>0.14401300251483917</v>
      </c>
      <c r="K22287" s="9">
        <v>0</v>
      </c>
      <c r="L22287" s="9">
        <v>79.996444702148438</v>
      </c>
    </row>
    <row r="22288" spans="1:12" x14ac:dyDescent="0.25">
      <c r="A22288" s="5" t="str">
        <f t="shared" si="348"/>
        <v>1ZoneSouth Orange County110215</v>
      </c>
      <c r="B22288" s="9">
        <v>1</v>
      </c>
      <c r="C22288" t="s">
        <v>135</v>
      </c>
      <c r="D22288" t="s">
        <v>153</v>
      </c>
      <c r="E22288" s="9">
        <v>11</v>
      </c>
      <c r="F22288" s="9">
        <v>0</v>
      </c>
      <c r="G22288" s="9">
        <v>2</v>
      </c>
      <c r="H22288" s="9">
        <v>15</v>
      </c>
      <c r="I22288" s="9">
        <v>0.20687694847583771</v>
      </c>
      <c r="J22288" s="9">
        <v>0.20687694847583771</v>
      </c>
      <c r="K22288" s="9">
        <v>0</v>
      </c>
      <c r="L22288" s="9">
        <v>80.687889099121094</v>
      </c>
    </row>
    <row r="22289" spans="1:12" x14ac:dyDescent="0.25">
      <c r="A22289" s="5" t="str">
        <f t="shared" si="348"/>
        <v>1ZoneSouth Orange County110216</v>
      </c>
      <c r="B22289" s="9">
        <v>1</v>
      </c>
      <c r="C22289" t="s">
        <v>135</v>
      </c>
      <c r="D22289" t="s">
        <v>153</v>
      </c>
      <c r="E22289" s="9">
        <v>11</v>
      </c>
      <c r="F22289" s="9">
        <v>0</v>
      </c>
      <c r="G22289" s="9">
        <v>2</v>
      </c>
      <c r="H22289" s="9">
        <v>16</v>
      </c>
      <c r="I22289" s="9">
        <v>0.33379393815994263</v>
      </c>
      <c r="J22289" s="9">
        <v>0.33379393815994263</v>
      </c>
      <c r="K22289" s="9">
        <v>0</v>
      </c>
      <c r="L22289" s="9">
        <v>79.441520690917969</v>
      </c>
    </row>
    <row r="22290" spans="1:12" x14ac:dyDescent="0.25">
      <c r="A22290" s="5" t="str">
        <f t="shared" si="348"/>
        <v>1ZoneSouth Orange County110217</v>
      </c>
      <c r="B22290" s="9">
        <v>1</v>
      </c>
      <c r="C22290" t="s">
        <v>135</v>
      </c>
      <c r="D22290" t="s">
        <v>153</v>
      </c>
      <c r="E22290" s="9">
        <v>11</v>
      </c>
      <c r="F22290" s="9">
        <v>0</v>
      </c>
      <c r="G22290" s="9">
        <v>2</v>
      </c>
      <c r="H22290" s="9">
        <v>17</v>
      </c>
      <c r="I22290" s="9">
        <v>0.48550400137901306</v>
      </c>
      <c r="J22290" s="9">
        <v>0.48131576180458069</v>
      </c>
      <c r="K22290" s="9">
        <v>2.0941197872161865E-3</v>
      </c>
      <c r="L22290" s="9">
        <v>77.779106140136719</v>
      </c>
    </row>
    <row r="22291" spans="1:12" x14ac:dyDescent="0.25">
      <c r="A22291" s="5" t="str">
        <f t="shared" si="348"/>
        <v>1ZoneSouth Orange County110218</v>
      </c>
      <c r="B22291" s="9">
        <v>1</v>
      </c>
      <c r="C22291" t="s">
        <v>135</v>
      </c>
      <c r="D22291" t="s">
        <v>153</v>
      </c>
      <c r="E22291" s="9">
        <v>11</v>
      </c>
      <c r="F22291" s="9">
        <v>0</v>
      </c>
      <c r="G22291" s="9">
        <v>2</v>
      </c>
      <c r="H22291" s="9">
        <v>18</v>
      </c>
      <c r="I22291" s="9">
        <v>0.67990005016326904</v>
      </c>
      <c r="J22291" s="9">
        <v>0.67990005016326904</v>
      </c>
      <c r="K22291" s="9">
        <v>0</v>
      </c>
      <c r="L22291" s="9">
        <v>74.126876831054688</v>
      </c>
    </row>
    <row r="22292" spans="1:12" x14ac:dyDescent="0.25">
      <c r="A22292" s="5" t="str">
        <f t="shared" si="348"/>
        <v>1ZoneSouth Orange County110219</v>
      </c>
      <c r="B22292" s="9">
        <v>1</v>
      </c>
      <c r="C22292" t="s">
        <v>135</v>
      </c>
      <c r="D22292" t="s">
        <v>153</v>
      </c>
      <c r="E22292" s="9">
        <v>11</v>
      </c>
      <c r="F22292" s="9">
        <v>0</v>
      </c>
      <c r="G22292" s="9">
        <v>2</v>
      </c>
      <c r="H22292" s="9">
        <v>19</v>
      </c>
      <c r="I22292" s="9">
        <v>0.85553038120269775</v>
      </c>
      <c r="J22292" s="9">
        <v>0.85553038120269775</v>
      </c>
      <c r="K22292" s="9">
        <v>0</v>
      </c>
      <c r="L22292" s="9">
        <v>70.971916198730469</v>
      </c>
    </row>
    <row r="22293" spans="1:12" x14ac:dyDescent="0.25">
      <c r="A22293" s="5" t="str">
        <f t="shared" si="348"/>
        <v>1ZoneSouth Orange County110220</v>
      </c>
      <c r="B22293" s="9">
        <v>1</v>
      </c>
      <c r="C22293" t="s">
        <v>135</v>
      </c>
      <c r="D22293" t="s">
        <v>153</v>
      </c>
      <c r="E22293" s="9">
        <v>11</v>
      </c>
      <c r="F22293" s="9">
        <v>0</v>
      </c>
      <c r="G22293" s="9">
        <v>2</v>
      </c>
      <c r="H22293" s="9">
        <v>20</v>
      </c>
      <c r="I22293" s="9">
        <v>0.9626503586769104</v>
      </c>
      <c r="J22293" s="9">
        <v>0.9626503586769104</v>
      </c>
      <c r="K22293" s="9">
        <v>0</v>
      </c>
      <c r="L22293" s="9">
        <v>69.612022399902344</v>
      </c>
    </row>
    <row r="22294" spans="1:12" x14ac:dyDescent="0.25">
      <c r="A22294" s="5" t="str">
        <f t="shared" si="348"/>
        <v>1ZoneSouth Orange County110221</v>
      </c>
      <c r="B22294" s="9">
        <v>1</v>
      </c>
      <c r="C22294" t="s">
        <v>135</v>
      </c>
      <c r="D22294" t="s">
        <v>153</v>
      </c>
      <c r="E22294" s="9">
        <v>11</v>
      </c>
      <c r="F22294" s="9">
        <v>0</v>
      </c>
      <c r="G22294" s="9">
        <v>2</v>
      </c>
      <c r="H22294" s="9">
        <v>21</v>
      </c>
      <c r="I22294" s="9">
        <v>0.9920315146446228</v>
      </c>
      <c r="J22294" s="9">
        <v>0.97658371925354004</v>
      </c>
      <c r="K22294" s="9">
        <v>7.7238976955413818E-3</v>
      </c>
      <c r="L22294" s="9">
        <v>67.671661376953125</v>
      </c>
    </row>
    <row r="22295" spans="1:12" x14ac:dyDescent="0.25">
      <c r="A22295" s="5" t="str">
        <f t="shared" si="348"/>
        <v>1ZoneSouth Orange County110222</v>
      </c>
      <c r="B22295" s="9">
        <v>1</v>
      </c>
      <c r="C22295" t="s">
        <v>135</v>
      </c>
      <c r="D22295" t="s">
        <v>153</v>
      </c>
      <c r="E22295" s="9">
        <v>11</v>
      </c>
      <c r="F22295" s="9">
        <v>0</v>
      </c>
      <c r="G22295" s="9">
        <v>2</v>
      </c>
      <c r="H22295" s="9">
        <v>22</v>
      </c>
      <c r="I22295" s="9">
        <v>0.96217864751815796</v>
      </c>
      <c r="J22295" s="9">
        <v>0.9935181736946106</v>
      </c>
      <c r="K22295" s="9">
        <v>3.0094506219029427E-2</v>
      </c>
      <c r="L22295" s="9">
        <v>65.378837585449219</v>
      </c>
    </row>
    <row r="22296" spans="1:12" x14ac:dyDescent="0.25">
      <c r="A22296" s="5" t="str">
        <f t="shared" si="348"/>
        <v>1ZoneSouth Orange County110223</v>
      </c>
      <c r="B22296" s="9">
        <v>1</v>
      </c>
      <c r="C22296" t="s">
        <v>135</v>
      </c>
      <c r="D22296" t="s">
        <v>153</v>
      </c>
      <c r="E22296" s="9">
        <v>11</v>
      </c>
      <c r="F22296" s="9">
        <v>0</v>
      </c>
      <c r="G22296" s="9">
        <v>2</v>
      </c>
      <c r="H22296" s="9">
        <v>23</v>
      </c>
      <c r="I22296" s="9">
        <v>0.96412152051925659</v>
      </c>
      <c r="J22296" s="9">
        <v>0.96412152051925659</v>
      </c>
      <c r="K22296" s="9">
        <v>0</v>
      </c>
      <c r="L22296" s="9">
        <v>63.610099792480469</v>
      </c>
    </row>
    <row r="22297" spans="1:12" x14ac:dyDescent="0.25">
      <c r="A22297" s="5" t="str">
        <f t="shared" si="348"/>
        <v>1ZoneSouth Orange County110224</v>
      </c>
      <c r="B22297" s="9">
        <v>1</v>
      </c>
      <c r="C22297" t="s">
        <v>135</v>
      </c>
      <c r="D22297" t="s">
        <v>153</v>
      </c>
      <c r="E22297" s="9">
        <v>11</v>
      </c>
      <c r="F22297" s="9">
        <v>0</v>
      </c>
      <c r="G22297" s="9">
        <v>2</v>
      </c>
      <c r="H22297" s="9">
        <v>24</v>
      </c>
      <c r="I22297" s="9">
        <v>0.85340219736099243</v>
      </c>
      <c r="J22297" s="9">
        <v>0.85340219736099243</v>
      </c>
      <c r="K22297" s="9">
        <v>0</v>
      </c>
      <c r="L22297" s="9">
        <v>62.111316680908203</v>
      </c>
    </row>
    <row r="22298" spans="1:12" x14ac:dyDescent="0.25">
      <c r="A22298" s="5" t="str">
        <f t="shared" si="348"/>
        <v>1ZoneSouth Orange County110101</v>
      </c>
      <c r="B22298" s="9">
        <v>1</v>
      </c>
      <c r="C22298" t="s">
        <v>135</v>
      </c>
      <c r="D22298" t="s">
        <v>153</v>
      </c>
      <c r="E22298" s="9">
        <v>11</v>
      </c>
      <c r="F22298" s="9">
        <v>0</v>
      </c>
      <c r="G22298" s="9">
        <v>10</v>
      </c>
      <c r="H22298" s="9">
        <v>1</v>
      </c>
      <c r="I22298" s="9">
        <v>1.1604920625686646</v>
      </c>
      <c r="J22298" s="9">
        <v>1.1604920625686646</v>
      </c>
      <c r="K22298" s="9">
        <v>0</v>
      </c>
      <c r="L22298" s="9">
        <v>70.55108642578125</v>
      </c>
    </row>
    <row r="22299" spans="1:12" x14ac:dyDescent="0.25">
      <c r="A22299" s="5" t="str">
        <f t="shared" si="348"/>
        <v>1ZoneSouth Orange County110102</v>
      </c>
      <c r="B22299" s="9">
        <v>1</v>
      </c>
      <c r="C22299" t="s">
        <v>135</v>
      </c>
      <c r="D22299" t="s">
        <v>153</v>
      </c>
      <c r="E22299" s="9">
        <v>11</v>
      </c>
      <c r="F22299" s="9">
        <v>0</v>
      </c>
      <c r="G22299" s="9">
        <v>10</v>
      </c>
      <c r="H22299" s="9">
        <v>2</v>
      </c>
      <c r="I22299" s="9">
        <v>0.94957089424133301</v>
      </c>
      <c r="J22299" s="9">
        <v>0.94957089424133301</v>
      </c>
      <c r="K22299" s="9">
        <v>0</v>
      </c>
      <c r="L22299" s="9">
        <v>69.039375305175781</v>
      </c>
    </row>
    <row r="22300" spans="1:12" x14ac:dyDescent="0.25">
      <c r="A22300" s="5" t="str">
        <f t="shared" si="348"/>
        <v>1ZoneSouth Orange County110103</v>
      </c>
      <c r="B22300" s="9">
        <v>1</v>
      </c>
      <c r="C22300" t="s">
        <v>135</v>
      </c>
      <c r="D22300" t="s">
        <v>153</v>
      </c>
      <c r="E22300" s="9">
        <v>11</v>
      </c>
      <c r="F22300" s="9">
        <v>0</v>
      </c>
      <c r="G22300" s="9">
        <v>10</v>
      </c>
      <c r="H22300" s="9">
        <v>3</v>
      </c>
      <c r="I22300" s="9">
        <v>0.80290448665618896</v>
      </c>
      <c r="J22300" s="9">
        <v>0.80290448665618896</v>
      </c>
      <c r="K22300" s="9">
        <v>0</v>
      </c>
      <c r="L22300" s="9">
        <v>68.536087036132813</v>
      </c>
    </row>
    <row r="22301" spans="1:12" x14ac:dyDescent="0.25">
      <c r="A22301" s="5" t="str">
        <f t="shared" si="348"/>
        <v>1ZoneSouth Orange County110104</v>
      </c>
      <c r="B22301" s="9">
        <v>1</v>
      </c>
      <c r="C22301" t="s">
        <v>135</v>
      </c>
      <c r="D22301" t="s">
        <v>153</v>
      </c>
      <c r="E22301" s="9">
        <v>11</v>
      </c>
      <c r="F22301" s="9">
        <v>0</v>
      </c>
      <c r="G22301" s="9">
        <v>10</v>
      </c>
      <c r="H22301" s="9">
        <v>4</v>
      </c>
      <c r="I22301" s="9">
        <v>0.67701578140258789</v>
      </c>
      <c r="J22301" s="9">
        <v>0.67701578140258789</v>
      </c>
      <c r="K22301" s="9">
        <v>0</v>
      </c>
      <c r="L22301" s="9">
        <v>66.499900817871094</v>
      </c>
    </row>
    <row r="22302" spans="1:12" x14ac:dyDescent="0.25">
      <c r="A22302" s="5" t="str">
        <f t="shared" si="348"/>
        <v>1ZoneSouth Orange County110105</v>
      </c>
      <c r="B22302" s="9">
        <v>1</v>
      </c>
      <c r="C22302" t="s">
        <v>135</v>
      </c>
      <c r="D22302" t="s">
        <v>153</v>
      </c>
      <c r="E22302" s="9">
        <v>11</v>
      </c>
      <c r="F22302" s="9">
        <v>0</v>
      </c>
      <c r="G22302" s="9">
        <v>10</v>
      </c>
      <c r="H22302" s="9">
        <v>5</v>
      </c>
      <c r="I22302" s="9">
        <v>0.60844683647155762</v>
      </c>
      <c r="J22302" s="9">
        <v>0.60844683647155762</v>
      </c>
      <c r="K22302" s="9">
        <v>0</v>
      </c>
      <c r="L22302" s="9">
        <v>66.315933227539063</v>
      </c>
    </row>
    <row r="22303" spans="1:12" x14ac:dyDescent="0.25">
      <c r="A22303" s="5" t="str">
        <f t="shared" si="348"/>
        <v>1ZoneSouth Orange County110106</v>
      </c>
      <c r="B22303" s="9">
        <v>1</v>
      </c>
      <c r="C22303" t="s">
        <v>135</v>
      </c>
      <c r="D22303" t="s">
        <v>153</v>
      </c>
      <c r="E22303" s="9">
        <v>11</v>
      </c>
      <c r="F22303" s="9">
        <v>0</v>
      </c>
      <c r="G22303" s="9">
        <v>10</v>
      </c>
      <c r="H22303" s="9">
        <v>6</v>
      </c>
      <c r="I22303" s="9">
        <v>0.56741255521774292</v>
      </c>
      <c r="J22303" s="9">
        <v>0.56741255521774292</v>
      </c>
      <c r="K22303" s="9">
        <v>0</v>
      </c>
      <c r="L22303" s="9">
        <v>65.5360107421875</v>
      </c>
    </row>
    <row r="22304" spans="1:12" x14ac:dyDescent="0.25">
      <c r="A22304" s="5" t="str">
        <f t="shared" si="348"/>
        <v>1ZoneSouth Orange County110107</v>
      </c>
      <c r="B22304" s="9">
        <v>1</v>
      </c>
      <c r="C22304" t="s">
        <v>135</v>
      </c>
      <c r="D22304" t="s">
        <v>153</v>
      </c>
      <c r="E22304" s="9">
        <v>11</v>
      </c>
      <c r="F22304" s="9">
        <v>0</v>
      </c>
      <c r="G22304" s="9">
        <v>10</v>
      </c>
      <c r="H22304" s="9">
        <v>7</v>
      </c>
      <c r="I22304" s="9">
        <v>0.57449609041213989</v>
      </c>
      <c r="J22304" s="9">
        <v>0.57449609041213989</v>
      </c>
      <c r="K22304" s="9">
        <v>0</v>
      </c>
      <c r="L22304" s="9">
        <v>65.530158996582031</v>
      </c>
    </row>
    <row r="22305" spans="1:12" x14ac:dyDescent="0.25">
      <c r="A22305" s="5" t="str">
        <f t="shared" si="348"/>
        <v>1ZoneSouth Orange County110108</v>
      </c>
      <c r="B22305" s="9">
        <v>1</v>
      </c>
      <c r="C22305" t="s">
        <v>135</v>
      </c>
      <c r="D22305" t="s">
        <v>153</v>
      </c>
      <c r="E22305" s="9">
        <v>11</v>
      </c>
      <c r="F22305" s="9">
        <v>0</v>
      </c>
      <c r="G22305" s="9">
        <v>10</v>
      </c>
      <c r="H22305" s="9">
        <v>8</v>
      </c>
      <c r="I22305" s="9">
        <v>0.60079950094223022</v>
      </c>
      <c r="J22305" s="9">
        <v>0.60079950094223022</v>
      </c>
      <c r="K22305" s="9">
        <v>0</v>
      </c>
      <c r="L22305" s="9">
        <v>66.950912475585938</v>
      </c>
    </row>
    <row r="22306" spans="1:12" x14ac:dyDescent="0.25">
      <c r="A22306" s="5" t="str">
        <f t="shared" si="348"/>
        <v>1ZoneSouth Orange County110109</v>
      </c>
      <c r="B22306" s="9">
        <v>1</v>
      </c>
      <c r="C22306" t="s">
        <v>135</v>
      </c>
      <c r="D22306" t="s">
        <v>153</v>
      </c>
      <c r="E22306" s="9">
        <v>11</v>
      </c>
      <c r="F22306" s="9">
        <v>0</v>
      </c>
      <c r="G22306" s="9">
        <v>10</v>
      </c>
      <c r="H22306" s="9">
        <v>9</v>
      </c>
      <c r="I22306" s="9">
        <v>0.54488551616668701</v>
      </c>
      <c r="J22306" s="9">
        <v>0.54488551616668701</v>
      </c>
      <c r="K22306" s="9">
        <v>0</v>
      </c>
      <c r="L22306" s="9">
        <v>69.3370361328125</v>
      </c>
    </row>
    <row r="22307" spans="1:12" x14ac:dyDescent="0.25">
      <c r="A22307" s="5" t="str">
        <f t="shared" si="348"/>
        <v>1ZoneSouth Orange County1101010</v>
      </c>
      <c r="B22307" s="9">
        <v>1</v>
      </c>
      <c r="C22307" t="s">
        <v>135</v>
      </c>
      <c r="D22307" t="s">
        <v>153</v>
      </c>
      <c r="E22307" s="9">
        <v>11</v>
      </c>
      <c r="F22307" s="9">
        <v>0</v>
      </c>
      <c r="G22307" s="9">
        <v>10</v>
      </c>
      <c r="H22307" s="9">
        <v>10</v>
      </c>
      <c r="I22307" s="9">
        <v>0.56302809715270996</v>
      </c>
      <c r="J22307" s="9">
        <v>0.56302809715270996</v>
      </c>
      <c r="K22307" s="9">
        <v>0</v>
      </c>
      <c r="L22307" s="9">
        <v>73.558067321777344</v>
      </c>
    </row>
    <row r="22308" spans="1:12" x14ac:dyDescent="0.25">
      <c r="A22308" s="5" t="str">
        <f t="shared" si="348"/>
        <v>1ZoneSouth Orange County1101011</v>
      </c>
      <c r="B22308" s="9">
        <v>1</v>
      </c>
      <c r="C22308" t="s">
        <v>135</v>
      </c>
      <c r="D22308" t="s">
        <v>153</v>
      </c>
      <c r="E22308" s="9">
        <v>11</v>
      </c>
      <c r="F22308" s="9">
        <v>0</v>
      </c>
      <c r="G22308" s="9">
        <v>10</v>
      </c>
      <c r="H22308" s="9">
        <v>11</v>
      </c>
      <c r="I22308" s="9">
        <v>0.66420125961303711</v>
      </c>
      <c r="J22308" s="9">
        <v>0.66420125961303711</v>
      </c>
      <c r="K22308" s="9">
        <v>0</v>
      </c>
      <c r="L22308" s="9">
        <v>81.516387939453125</v>
      </c>
    </row>
    <row r="22309" spans="1:12" x14ac:dyDescent="0.25">
      <c r="A22309" s="5" t="str">
        <f t="shared" si="348"/>
        <v>1ZoneSouth Orange County1101012</v>
      </c>
      <c r="B22309" s="9">
        <v>1</v>
      </c>
      <c r="C22309" t="s">
        <v>135</v>
      </c>
      <c r="D22309" t="s">
        <v>153</v>
      </c>
      <c r="E22309" s="9">
        <v>11</v>
      </c>
      <c r="F22309" s="9">
        <v>0</v>
      </c>
      <c r="G22309" s="9">
        <v>10</v>
      </c>
      <c r="H22309" s="9">
        <v>12</v>
      </c>
      <c r="I22309" s="9">
        <v>0.71755188703536987</v>
      </c>
      <c r="J22309" s="9">
        <v>0.71755188703536987</v>
      </c>
      <c r="K22309" s="9">
        <v>0</v>
      </c>
      <c r="L22309" s="9">
        <v>87.490524291992188</v>
      </c>
    </row>
    <row r="22310" spans="1:12" x14ac:dyDescent="0.25">
      <c r="A22310" s="5" t="str">
        <f t="shared" si="348"/>
        <v>1ZoneSouth Orange County1101013</v>
      </c>
      <c r="B22310" s="9">
        <v>1</v>
      </c>
      <c r="C22310" t="s">
        <v>135</v>
      </c>
      <c r="D22310" t="s">
        <v>153</v>
      </c>
      <c r="E22310" s="9">
        <v>11</v>
      </c>
      <c r="F22310" s="9">
        <v>0</v>
      </c>
      <c r="G22310" s="9">
        <v>10</v>
      </c>
      <c r="H22310" s="9">
        <v>13</v>
      </c>
      <c r="I22310" s="9">
        <v>0.86787229776382446</v>
      </c>
      <c r="J22310" s="9">
        <v>0.86787229776382446</v>
      </c>
      <c r="K22310" s="9">
        <v>0</v>
      </c>
      <c r="L22310" s="9">
        <v>90.811347961425781</v>
      </c>
    </row>
    <row r="22311" spans="1:12" x14ac:dyDescent="0.25">
      <c r="A22311" s="5" t="str">
        <f t="shared" si="348"/>
        <v>1ZoneSouth Orange County1101014</v>
      </c>
      <c r="B22311" s="9">
        <v>1</v>
      </c>
      <c r="C22311" t="s">
        <v>135</v>
      </c>
      <c r="D22311" t="s">
        <v>153</v>
      </c>
      <c r="E22311" s="9">
        <v>11</v>
      </c>
      <c r="F22311" s="9">
        <v>0</v>
      </c>
      <c r="G22311" s="9">
        <v>10</v>
      </c>
      <c r="H22311" s="9">
        <v>14</v>
      </c>
      <c r="I22311" s="9">
        <v>1.0770143270492554</v>
      </c>
      <c r="J22311" s="9">
        <v>1.0770143270492554</v>
      </c>
      <c r="K22311" s="9">
        <v>0</v>
      </c>
      <c r="L22311" s="9">
        <v>92.680747985839844</v>
      </c>
    </row>
    <row r="22312" spans="1:12" x14ac:dyDescent="0.25">
      <c r="A22312" s="5" t="str">
        <f t="shared" si="348"/>
        <v>1ZoneSouth Orange County1101015</v>
      </c>
      <c r="B22312" s="9">
        <v>1</v>
      </c>
      <c r="C22312" t="s">
        <v>135</v>
      </c>
      <c r="D22312" t="s">
        <v>153</v>
      </c>
      <c r="E22312" s="9">
        <v>11</v>
      </c>
      <c r="F22312" s="9">
        <v>0</v>
      </c>
      <c r="G22312" s="9">
        <v>10</v>
      </c>
      <c r="H22312" s="9">
        <v>15</v>
      </c>
      <c r="I22312" s="9">
        <v>1.2927138805389404</v>
      </c>
      <c r="J22312" s="9">
        <v>1.2927138805389404</v>
      </c>
      <c r="K22312" s="9">
        <v>0</v>
      </c>
      <c r="L22312" s="9">
        <v>92.867820739746094</v>
      </c>
    </row>
    <row r="22313" spans="1:12" x14ac:dyDescent="0.25">
      <c r="A22313" s="5" t="str">
        <f t="shared" si="348"/>
        <v>1ZoneSouth Orange County1101016</v>
      </c>
      <c r="B22313" s="9">
        <v>1</v>
      </c>
      <c r="C22313" t="s">
        <v>135</v>
      </c>
      <c r="D22313" t="s">
        <v>153</v>
      </c>
      <c r="E22313" s="9">
        <v>11</v>
      </c>
      <c r="F22313" s="9">
        <v>0</v>
      </c>
      <c r="G22313" s="9">
        <v>10</v>
      </c>
      <c r="H22313" s="9">
        <v>16</v>
      </c>
      <c r="I22313" s="9">
        <v>1.5369223356246948</v>
      </c>
      <c r="J22313" s="9">
        <v>1.5369223356246948</v>
      </c>
      <c r="K22313" s="9">
        <v>0</v>
      </c>
      <c r="L22313" s="9">
        <v>92.153305053710938</v>
      </c>
    </row>
    <row r="22314" spans="1:12" x14ac:dyDescent="0.25">
      <c r="A22314" s="5" t="str">
        <f t="shared" si="348"/>
        <v>1ZoneSouth Orange County1101017</v>
      </c>
      <c r="B22314" s="9">
        <v>1</v>
      </c>
      <c r="C22314" t="s">
        <v>135</v>
      </c>
      <c r="D22314" t="s">
        <v>153</v>
      </c>
      <c r="E22314" s="9">
        <v>11</v>
      </c>
      <c r="F22314" s="9">
        <v>0</v>
      </c>
      <c r="G22314" s="9">
        <v>10</v>
      </c>
      <c r="H22314" s="9">
        <v>17</v>
      </c>
      <c r="I22314" s="9">
        <v>1.739539623260498</v>
      </c>
      <c r="J22314" s="9">
        <v>0.8893207311630249</v>
      </c>
      <c r="K22314" s="9">
        <v>3.1188296154141426E-2</v>
      </c>
      <c r="L22314" s="9">
        <v>91.153305053710938</v>
      </c>
    </row>
    <row r="22315" spans="1:12" x14ac:dyDescent="0.25">
      <c r="A22315" s="5" t="str">
        <f t="shared" si="348"/>
        <v>1ZoneSouth Orange County1101018</v>
      </c>
      <c r="B22315" s="9">
        <v>1</v>
      </c>
      <c r="C22315" t="s">
        <v>135</v>
      </c>
      <c r="D22315" t="s">
        <v>153</v>
      </c>
      <c r="E22315" s="9">
        <v>11</v>
      </c>
      <c r="F22315" s="9">
        <v>0</v>
      </c>
      <c r="G22315" s="9">
        <v>10</v>
      </c>
      <c r="H22315" s="9">
        <v>18</v>
      </c>
      <c r="I22315" s="9">
        <v>1.9273688793182373</v>
      </c>
      <c r="J22315" s="9">
        <v>1.3971918821334839</v>
      </c>
      <c r="K22315" s="9">
        <v>2.1915420889854431E-2</v>
      </c>
      <c r="L22315" s="9">
        <v>89.537216186523438</v>
      </c>
    </row>
    <row r="22316" spans="1:12" x14ac:dyDescent="0.25">
      <c r="A22316" s="5" t="str">
        <f t="shared" si="348"/>
        <v>1ZoneSouth Orange County1101019</v>
      </c>
      <c r="B22316" s="9">
        <v>1</v>
      </c>
      <c r="C22316" t="s">
        <v>135</v>
      </c>
      <c r="D22316" t="s">
        <v>153</v>
      </c>
      <c r="E22316" s="9">
        <v>11</v>
      </c>
      <c r="F22316" s="9">
        <v>0</v>
      </c>
      <c r="G22316" s="9">
        <v>10</v>
      </c>
      <c r="H22316" s="9">
        <v>19</v>
      </c>
      <c r="I22316" s="9">
        <v>2.0384740829467773</v>
      </c>
      <c r="J22316" s="9">
        <v>1.6810388565063477</v>
      </c>
      <c r="K22316" s="9">
        <v>1.3758252374827862E-2</v>
      </c>
      <c r="L22316" s="9">
        <v>87.311500549316406</v>
      </c>
    </row>
    <row r="22317" spans="1:12" x14ac:dyDescent="0.25">
      <c r="A22317" s="5" t="str">
        <f t="shared" si="348"/>
        <v>1ZoneSouth Orange County1101020</v>
      </c>
      <c r="B22317" s="9">
        <v>1</v>
      </c>
      <c r="C22317" t="s">
        <v>135</v>
      </c>
      <c r="D22317" t="s">
        <v>153</v>
      </c>
      <c r="E22317" s="9">
        <v>11</v>
      </c>
      <c r="F22317" s="9">
        <v>0</v>
      </c>
      <c r="G22317" s="9">
        <v>10</v>
      </c>
      <c r="H22317" s="9">
        <v>20</v>
      </c>
      <c r="I22317" s="9">
        <v>1.9773316383361816</v>
      </c>
      <c r="J22317" s="9">
        <v>1.73652184009552</v>
      </c>
      <c r="K22317" s="9">
        <v>1.7295295372605324E-2</v>
      </c>
      <c r="L22317" s="9">
        <v>83.750442504882813</v>
      </c>
    </row>
    <row r="22318" spans="1:12" x14ac:dyDescent="0.25">
      <c r="A22318" s="5" t="str">
        <f t="shared" si="348"/>
        <v>1ZoneSouth Orange County1101021</v>
      </c>
      <c r="B22318" s="9">
        <v>1</v>
      </c>
      <c r="C22318" t="s">
        <v>135</v>
      </c>
      <c r="D22318" t="s">
        <v>153</v>
      </c>
      <c r="E22318" s="9">
        <v>11</v>
      </c>
      <c r="F22318" s="9">
        <v>0</v>
      </c>
      <c r="G22318" s="9">
        <v>10</v>
      </c>
      <c r="H22318" s="9">
        <v>21</v>
      </c>
      <c r="I22318" s="9">
        <v>1.936676025390625</v>
      </c>
      <c r="J22318" s="9">
        <v>1.7185355424880981</v>
      </c>
      <c r="K22318" s="9">
        <v>1.2326879426836967E-2</v>
      </c>
      <c r="L22318" s="9">
        <v>80.442245483398438</v>
      </c>
    </row>
    <row r="22319" spans="1:12" x14ac:dyDescent="0.25">
      <c r="A22319" s="5" t="str">
        <f t="shared" si="348"/>
        <v>1ZoneSouth Orange County1101022</v>
      </c>
      <c r="B22319" s="9">
        <v>1</v>
      </c>
      <c r="C22319" t="s">
        <v>135</v>
      </c>
      <c r="D22319" t="s">
        <v>153</v>
      </c>
      <c r="E22319" s="9">
        <v>11</v>
      </c>
      <c r="F22319" s="9">
        <v>0</v>
      </c>
      <c r="G22319" s="9">
        <v>10</v>
      </c>
      <c r="H22319" s="9">
        <v>22</v>
      </c>
      <c r="I22319" s="9">
        <v>1.8611292839050293</v>
      </c>
      <c r="J22319" s="9">
        <v>2.2104134559631348</v>
      </c>
      <c r="K22319" s="9">
        <v>1.5139395371079445E-2</v>
      </c>
      <c r="L22319" s="9">
        <v>77.890525817871094</v>
      </c>
    </row>
    <row r="22320" spans="1:12" x14ac:dyDescent="0.25">
      <c r="A22320" s="5" t="str">
        <f t="shared" si="348"/>
        <v>1ZoneSouth Orange County1101023</v>
      </c>
      <c r="B22320" s="9">
        <v>1</v>
      </c>
      <c r="C22320" t="s">
        <v>135</v>
      </c>
      <c r="D22320" t="s">
        <v>153</v>
      </c>
      <c r="E22320" s="9">
        <v>11</v>
      </c>
      <c r="F22320" s="9">
        <v>0</v>
      </c>
      <c r="G22320" s="9">
        <v>10</v>
      </c>
      <c r="H22320" s="9">
        <v>23</v>
      </c>
      <c r="I22320" s="9">
        <v>1.7473725080490112</v>
      </c>
      <c r="J22320" s="9">
        <v>1.8855347633361816</v>
      </c>
      <c r="K22320" s="9">
        <v>1.4548860490322113E-2</v>
      </c>
      <c r="L22320" s="9">
        <v>75.646987915039063</v>
      </c>
    </row>
    <row r="22321" spans="1:12" x14ac:dyDescent="0.25">
      <c r="A22321" s="5" t="str">
        <f t="shared" si="348"/>
        <v>1ZoneSouth Orange County1101024</v>
      </c>
      <c r="B22321" s="9">
        <v>1</v>
      </c>
      <c r="C22321" t="s">
        <v>135</v>
      </c>
      <c r="D22321" t="s">
        <v>153</v>
      </c>
      <c r="E22321" s="9">
        <v>11</v>
      </c>
      <c r="F22321" s="9">
        <v>0</v>
      </c>
      <c r="G22321" s="9">
        <v>10</v>
      </c>
      <c r="H22321" s="9">
        <v>24</v>
      </c>
      <c r="I22321" s="9">
        <v>1.4773701429367065</v>
      </c>
      <c r="J22321" s="9">
        <v>1.5586841106414795</v>
      </c>
      <c r="K22321" s="9">
        <v>1.1729121208190918E-2</v>
      </c>
      <c r="L22321" s="9">
        <v>73.124282836914063</v>
      </c>
    </row>
    <row r="22322" spans="1:12" x14ac:dyDescent="0.25">
      <c r="A22322" s="5" t="str">
        <f t="shared" si="348"/>
        <v>1ZoneSouth Orange County11121</v>
      </c>
      <c r="B22322" s="9">
        <v>1</v>
      </c>
      <c r="C22322" t="s">
        <v>135</v>
      </c>
      <c r="D22322" t="s">
        <v>153</v>
      </c>
      <c r="E22322" s="9">
        <v>11</v>
      </c>
      <c r="F22322" s="9">
        <v>1</v>
      </c>
      <c r="G22322" s="9">
        <v>2</v>
      </c>
      <c r="H22322" s="9">
        <v>1</v>
      </c>
      <c r="I22322" s="9">
        <v>0.92469024658203125</v>
      </c>
      <c r="J22322" s="9">
        <v>0.92469024658203125</v>
      </c>
      <c r="K22322" s="9">
        <v>0</v>
      </c>
      <c r="L22322" s="9">
        <v>64.466140747070313</v>
      </c>
    </row>
    <row r="22323" spans="1:12" x14ac:dyDescent="0.25">
      <c r="A22323" s="5" t="str">
        <f t="shared" si="348"/>
        <v>1ZoneSouth Orange County11122</v>
      </c>
      <c r="B22323" s="9">
        <v>1</v>
      </c>
      <c r="C22323" t="s">
        <v>135</v>
      </c>
      <c r="D22323" t="s">
        <v>153</v>
      </c>
      <c r="E22323" s="9">
        <v>11</v>
      </c>
      <c r="F22323" s="9">
        <v>1</v>
      </c>
      <c r="G22323" s="9">
        <v>2</v>
      </c>
      <c r="H22323" s="9">
        <v>2</v>
      </c>
      <c r="I22323" s="9">
        <v>0.78535562753677368</v>
      </c>
      <c r="J22323" s="9">
        <v>0.78535562753677368</v>
      </c>
      <c r="K22323" s="9">
        <v>0</v>
      </c>
      <c r="L22323" s="9">
        <v>62.81585693359375</v>
      </c>
    </row>
    <row r="22324" spans="1:12" x14ac:dyDescent="0.25">
      <c r="A22324" s="5" t="str">
        <f t="shared" si="348"/>
        <v>1ZoneSouth Orange County11123</v>
      </c>
      <c r="B22324" s="9">
        <v>1</v>
      </c>
      <c r="C22324" t="s">
        <v>135</v>
      </c>
      <c r="D22324" t="s">
        <v>153</v>
      </c>
      <c r="E22324" s="9">
        <v>11</v>
      </c>
      <c r="F22324" s="9">
        <v>1</v>
      </c>
      <c r="G22324" s="9">
        <v>2</v>
      </c>
      <c r="H22324" s="9">
        <v>3</v>
      </c>
      <c r="I22324" s="9">
        <v>0.6829371452331543</v>
      </c>
      <c r="J22324" s="9">
        <v>0.6829371452331543</v>
      </c>
      <c r="K22324" s="9">
        <v>0</v>
      </c>
      <c r="L22324" s="9">
        <v>61.633758544921875</v>
      </c>
    </row>
    <row r="22325" spans="1:12" x14ac:dyDescent="0.25">
      <c r="A22325" s="5" t="str">
        <f t="shared" si="348"/>
        <v>1ZoneSouth Orange County11124</v>
      </c>
      <c r="B22325" s="9">
        <v>1</v>
      </c>
      <c r="C22325" t="s">
        <v>135</v>
      </c>
      <c r="D22325" t="s">
        <v>153</v>
      </c>
      <c r="E22325" s="9">
        <v>11</v>
      </c>
      <c r="F22325" s="9">
        <v>1</v>
      </c>
      <c r="G22325" s="9">
        <v>2</v>
      </c>
      <c r="H22325" s="9">
        <v>4</v>
      </c>
      <c r="I22325" s="9">
        <v>0.61056733131408691</v>
      </c>
      <c r="J22325" s="9">
        <v>0.61056733131408691</v>
      </c>
      <c r="K22325" s="9">
        <v>0</v>
      </c>
      <c r="L22325" s="9">
        <v>60.711223602294922</v>
      </c>
    </row>
    <row r="22326" spans="1:12" x14ac:dyDescent="0.25">
      <c r="A22326" s="5" t="str">
        <f t="shared" si="348"/>
        <v>1ZoneSouth Orange County11125</v>
      </c>
      <c r="B22326" s="9">
        <v>1</v>
      </c>
      <c r="C22326" t="s">
        <v>135</v>
      </c>
      <c r="D22326" t="s">
        <v>153</v>
      </c>
      <c r="E22326" s="9">
        <v>11</v>
      </c>
      <c r="F22326" s="9">
        <v>1</v>
      </c>
      <c r="G22326" s="9">
        <v>2</v>
      </c>
      <c r="H22326" s="9">
        <v>5</v>
      </c>
      <c r="I22326" s="9">
        <v>0.56176316738128662</v>
      </c>
      <c r="J22326" s="9">
        <v>0.56176316738128662</v>
      </c>
      <c r="K22326" s="9">
        <v>0</v>
      </c>
      <c r="L22326" s="9">
        <v>59.50140380859375</v>
      </c>
    </row>
    <row r="22327" spans="1:12" x14ac:dyDescent="0.25">
      <c r="A22327" s="5" t="str">
        <f t="shared" si="348"/>
        <v>1ZoneSouth Orange County11126</v>
      </c>
      <c r="B22327" s="9">
        <v>1</v>
      </c>
      <c r="C22327" t="s">
        <v>135</v>
      </c>
      <c r="D22327" t="s">
        <v>153</v>
      </c>
      <c r="E22327" s="9">
        <v>11</v>
      </c>
      <c r="F22327" s="9">
        <v>1</v>
      </c>
      <c r="G22327" s="9">
        <v>2</v>
      </c>
      <c r="H22327" s="9">
        <v>6</v>
      </c>
      <c r="I22327" s="9">
        <v>0.53871876001358032</v>
      </c>
      <c r="J22327" s="9">
        <v>0.53871876001358032</v>
      </c>
      <c r="K22327" s="9">
        <v>0</v>
      </c>
      <c r="L22327" s="9">
        <v>58.266231536865234</v>
      </c>
    </row>
    <row r="22328" spans="1:12" x14ac:dyDescent="0.25">
      <c r="A22328" s="5" t="str">
        <f t="shared" si="348"/>
        <v>1ZoneSouth Orange County11127</v>
      </c>
      <c r="B22328" s="9">
        <v>1</v>
      </c>
      <c r="C22328" t="s">
        <v>135</v>
      </c>
      <c r="D22328" t="s">
        <v>153</v>
      </c>
      <c r="E22328" s="9">
        <v>11</v>
      </c>
      <c r="F22328" s="9">
        <v>1</v>
      </c>
      <c r="G22328" s="9">
        <v>2</v>
      </c>
      <c r="H22328" s="9">
        <v>7</v>
      </c>
      <c r="I22328" s="9">
        <v>0.56365442276000977</v>
      </c>
      <c r="J22328" s="9">
        <v>0.56365442276000977</v>
      </c>
      <c r="K22328" s="9">
        <v>0</v>
      </c>
      <c r="L22328" s="9">
        <v>58.094497680664063</v>
      </c>
    </row>
    <row r="22329" spans="1:12" x14ac:dyDescent="0.25">
      <c r="A22329" s="5" t="str">
        <f t="shared" si="348"/>
        <v>1ZoneSouth Orange County11128</v>
      </c>
      <c r="B22329" s="9">
        <v>1</v>
      </c>
      <c r="C22329" t="s">
        <v>135</v>
      </c>
      <c r="D22329" t="s">
        <v>153</v>
      </c>
      <c r="E22329" s="9">
        <v>11</v>
      </c>
      <c r="F22329" s="9">
        <v>1</v>
      </c>
      <c r="G22329" s="9">
        <v>2</v>
      </c>
      <c r="H22329" s="9">
        <v>8</v>
      </c>
      <c r="I22329" s="9">
        <v>0.57197767496109009</v>
      </c>
      <c r="J22329" s="9">
        <v>0.57197767496109009</v>
      </c>
      <c r="K22329" s="9">
        <v>0</v>
      </c>
      <c r="L22329" s="9">
        <v>58.401912689208984</v>
      </c>
    </row>
    <row r="22330" spans="1:12" x14ac:dyDescent="0.25">
      <c r="A22330" s="5" t="str">
        <f t="shared" si="348"/>
        <v>1ZoneSouth Orange County11129</v>
      </c>
      <c r="B22330" s="9">
        <v>1</v>
      </c>
      <c r="C22330" t="s">
        <v>135</v>
      </c>
      <c r="D22330" t="s">
        <v>153</v>
      </c>
      <c r="E22330" s="9">
        <v>11</v>
      </c>
      <c r="F22330" s="9">
        <v>1</v>
      </c>
      <c r="G22330" s="9">
        <v>2</v>
      </c>
      <c r="H22330" s="9">
        <v>9</v>
      </c>
      <c r="I22330" s="9">
        <v>0.45119369029998779</v>
      </c>
      <c r="J22330" s="9">
        <v>0.45119369029998779</v>
      </c>
      <c r="K22330" s="9">
        <v>0</v>
      </c>
      <c r="L22330" s="9">
        <v>61.190933227539063</v>
      </c>
    </row>
    <row r="22331" spans="1:12" x14ac:dyDescent="0.25">
      <c r="A22331" s="5" t="str">
        <f t="shared" si="348"/>
        <v>1ZoneSouth Orange County111210</v>
      </c>
      <c r="B22331" s="9">
        <v>1</v>
      </c>
      <c r="C22331" t="s">
        <v>135</v>
      </c>
      <c r="D22331" t="s">
        <v>153</v>
      </c>
      <c r="E22331" s="9">
        <v>11</v>
      </c>
      <c r="F22331" s="9">
        <v>1</v>
      </c>
      <c r="G22331" s="9">
        <v>2</v>
      </c>
      <c r="H22331" s="9">
        <v>10</v>
      </c>
      <c r="I22331" s="9">
        <v>0.36234110593795776</v>
      </c>
      <c r="J22331" s="9">
        <v>0.36234110593795776</v>
      </c>
      <c r="K22331" s="9">
        <v>0</v>
      </c>
      <c r="L22331" s="9">
        <v>66.452613830566406</v>
      </c>
    </row>
    <row r="22332" spans="1:12" x14ac:dyDescent="0.25">
      <c r="A22332" s="5" t="str">
        <f t="shared" si="348"/>
        <v>1ZoneSouth Orange County111211</v>
      </c>
      <c r="B22332" s="9">
        <v>1</v>
      </c>
      <c r="C22332" t="s">
        <v>135</v>
      </c>
      <c r="D22332" t="s">
        <v>153</v>
      </c>
      <c r="E22332" s="9">
        <v>11</v>
      </c>
      <c r="F22332" s="9">
        <v>1</v>
      </c>
      <c r="G22332" s="9">
        <v>2</v>
      </c>
      <c r="H22332" s="9">
        <v>11</v>
      </c>
      <c r="I22332" s="9">
        <v>0.37164875864982605</v>
      </c>
      <c r="J22332" s="9">
        <v>0.37164875864982605</v>
      </c>
      <c r="K22332" s="9">
        <v>0</v>
      </c>
      <c r="L22332" s="9">
        <v>72.813911437988281</v>
      </c>
    </row>
    <row r="22333" spans="1:12" x14ac:dyDescent="0.25">
      <c r="A22333" s="5" t="str">
        <f t="shared" si="348"/>
        <v>1ZoneSouth Orange County111212</v>
      </c>
      <c r="B22333" s="9">
        <v>1</v>
      </c>
      <c r="C22333" t="s">
        <v>135</v>
      </c>
      <c r="D22333" t="s">
        <v>153</v>
      </c>
      <c r="E22333" s="9">
        <v>11</v>
      </c>
      <c r="F22333" s="9">
        <v>1</v>
      </c>
      <c r="G22333" s="9">
        <v>2</v>
      </c>
      <c r="H22333" s="9">
        <v>12</v>
      </c>
      <c r="I22333" s="9">
        <v>0.32112798094749451</v>
      </c>
      <c r="J22333" s="9">
        <v>0.32112798094749451</v>
      </c>
      <c r="K22333" s="9">
        <v>0</v>
      </c>
      <c r="L22333" s="9">
        <v>78.774330139160156</v>
      </c>
    </row>
    <row r="22334" spans="1:12" x14ac:dyDescent="0.25">
      <c r="A22334" s="5" t="str">
        <f t="shared" si="348"/>
        <v>1ZoneSouth Orange County111213</v>
      </c>
      <c r="B22334" s="9">
        <v>1</v>
      </c>
      <c r="C22334" t="s">
        <v>135</v>
      </c>
      <c r="D22334" t="s">
        <v>153</v>
      </c>
      <c r="E22334" s="9">
        <v>11</v>
      </c>
      <c r="F22334" s="9">
        <v>1</v>
      </c>
      <c r="G22334" s="9">
        <v>2</v>
      </c>
      <c r="H22334" s="9">
        <v>13</v>
      </c>
      <c r="I22334" s="9">
        <v>0.34119287133216858</v>
      </c>
      <c r="J22334" s="9">
        <v>0.34119287133216858</v>
      </c>
      <c r="K22334" s="9">
        <v>0</v>
      </c>
      <c r="L22334" s="9">
        <v>83.435539245605469</v>
      </c>
    </row>
    <row r="22335" spans="1:12" x14ac:dyDescent="0.25">
      <c r="A22335" s="5" t="str">
        <f t="shared" si="348"/>
        <v>1ZoneSouth Orange County111214</v>
      </c>
      <c r="B22335" s="9">
        <v>1</v>
      </c>
      <c r="C22335" t="s">
        <v>135</v>
      </c>
      <c r="D22335" t="s">
        <v>153</v>
      </c>
      <c r="E22335" s="9">
        <v>11</v>
      </c>
      <c r="F22335" s="9">
        <v>1</v>
      </c>
      <c r="G22335" s="9">
        <v>2</v>
      </c>
      <c r="H22335" s="9">
        <v>14</v>
      </c>
      <c r="I22335" s="9">
        <v>0.43044623732566833</v>
      </c>
      <c r="J22335" s="9">
        <v>0.43044623732566833</v>
      </c>
      <c r="K22335" s="9">
        <v>0</v>
      </c>
      <c r="L22335" s="9">
        <v>86.619544982910156</v>
      </c>
    </row>
    <row r="22336" spans="1:12" x14ac:dyDescent="0.25">
      <c r="A22336" s="5" t="str">
        <f t="shared" si="348"/>
        <v>1ZoneSouth Orange County111215</v>
      </c>
      <c r="B22336" s="9">
        <v>1</v>
      </c>
      <c r="C22336" t="s">
        <v>135</v>
      </c>
      <c r="D22336" t="s">
        <v>153</v>
      </c>
      <c r="E22336" s="9">
        <v>11</v>
      </c>
      <c r="F22336" s="9">
        <v>1</v>
      </c>
      <c r="G22336" s="9">
        <v>2</v>
      </c>
      <c r="H22336" s="9">
        <v>15</v>
      </c>
      <c r="I22336" s="9">
        <v>0.57097375392913818</v>
      </c>
      <c r="J22336" s="9">
        <v>0.57097375392913818</v>
      </c>
      <c r="K22336" s="9">
        <v>0</v>
      </c>
      <c r="L22336" s="9">
        <v>87.663894653320313</v>
      </c>
    </row>
    <row r="22337" spans="1:12" x14ac:dyDescent="0.25">
      <c r="A22337" s="5" t="str">
        <f t="shared" si="348"/>
        <v>1ZoneSouth Orange County111216</v>
      </c>
      <c r="B22337" s="9">
        <v>1</v>
      </c>
      <c r="C22337" t="s">
        <v>135</v>
      </c>
      <c r="D22337" t="s">
        <v>153</v>
      </c>
      <c r="E22337" s="9">
        <v>11</v>
      </c>
      <c r="F22337" s="9">
        <v>1</v>
      </c>
      <c r="G22337" s="9">
        <v>2</v>
      </c>
      <c r="H22337" s="9">
        <v>16</v>
      </c>
      <c r="I22337" s="9">
        <v>0.77669411897659302</v>
      </c>
      <c r="J22337" s="9">
        <v>0.77669411897659302</v>
      </c>
      <c r="K22337" s="9">
        <v>0</v>
      </c>
      <c r="L22337" s="9">
        <v>86.39617919921875</v>
      </c>
    </row>
    <row r="22338" spans="1:12" x14ac:dyDescent="0.25">
      <c r="A22338" s="5" t="str">
        <f t="shared" si="348"/>
        <v>1ZoneSouth Orange County111217</v>
      </c>
      <c r="B22338" s="9">
        <v>1</v>
      </c>
      <c r="C22338" t="s">
        <v>135</v>
      </c>
      <c r="D22338" t="s">
        <v>153</v>
      </c>
      <c r="E22338" s="9">
        <v>11</v>
      </c>
      <c r="F22338" s="9">
        <v>1</v>
      </c>
      <c r="G22338" s="9">
        <v>2</v>
      </c>
      <c r="H22338" s="9">
        <v>17</v>
      </c>
      <c r="I22338" s="9">
        <v>0.97212541103363037</v>
      </c>
      <c r="J22338" s="9">
        <v>0.49465513229370117</v>
      </c>
      <c r="K22338" s="9">
        <v>2.0295489579439163E-2</v>
      </c>
      <c r="L22338" s="9">
        <v>84.58209228515625</v>
      </c>
    </row>
    <row r="22339" spans="1:12" x14ac:dyDescent="0.25">
      <c r="A22339" s="5" t="str">
        <f t="shared" ref="A22339:A22402" si="349">B22339&amp;C22339&amp;D22339&amp;E22339&amp;F22339&amp;G22339&amp;H22339</f>
        <v>1ZoneSouth Orange County111218</v>
      </c>
      <c r="B22339" s="9">
        <v>1</v>
      </c>
      <c r="C22339" t="s">
        <v>135</v>
      </c>
      <c r="D22339" t="s">
        <v>153</v>
      </c>
      <c r="E22339" s="9">
        <v>11</v>
      </c>
      <c r="F22339" s="9">
        <v>1</v>
      </c>
      <c r="G22339" s="9">
        <v>2</v>
      </c>
      <c r="H22339" s="9">
        <v>18</v>
      </c>
      <c r="I22339" s="9">
        <v>1.1713758707046509</v>
      </c>
      <c r="J22339" s="9">
        <v>0.78508633375167847</v>
      </c>
      <c r="K22339" s="9">
        <v>1.9042313098907471E-2</v>
      </c>
      <c r="L22339" s="9">
        <v>80.623954772949219</v>
      </c>
    </row>
    <row r="22340" spans="1:12" x14ac:dyDescent="0.25">
      <c r="A22340" s="5" t="str">
        <f t="shared" si="349"/>
        <v>1ZoneSouth Orange County111219</v>
      </c>
      <c r="B22340" s="9">
        <v>1</v>
      </c>
      <c r="C22340" t="s">
        <v>135</v>
      </c>
      <c r="D22340" t="s">
        <v>153</v>
      </c>
      <c r="E22340" s="9">
        <v>11</v>
      </c>
      <c r="F22340" s="9">
        <v>1</v>
      </c>
      <c r="G22340" s="9">
        <v>2</v>
      </c>
      <c r="H22340" s="9">
        <v>19</v>
      </c>
      <c r="I22340" s="9">
        <v>1.2996209859848022</v>
      </c>
      <c r="J22340" s="9">
        <v>1.0706106424331665</v>
      </c>
      <c r="K22340" s="9">
        <v>1.6926560550928116E-2</v>
      </c>
      <c r="L22340" s="9">
        <v>77.215240478515625</v>
      </c>
    </row>
    <row r="22341" spans="1:12" x14ac:dyDescent="0.25">
      <c r="A22341" s="5" t="str">
        <f t="shared" si="349"/>
        <v>1ZoneSouth Orange County111220</v>
      </c>
      <c r="B22341" s="9">
        <v>1</v>
      </c>
      <c r="C22341" t="s">
        <v>135</v>
      </c>
      <c r="D22341" t="s">
        <v>153</v>
      </c>
      <c r="E22341" s="9">
        <v>11</v>
      </c>
      <c r="F22341" s="9">
        <v>1</v>
      </c>
      <c r="G22341" s="9">
        <v>2</v>
      </c>
      <c r="H22341" s="9">
        <v>20</v>
      </c>
      <c r="I22341" s="9">
        <v>1.3253170251846313</v>
      </c>
      <c r="J22341" s="9">
        <v>1.1415572166442871</v>
      </c>
      <c r="K22341" s="9">
        <v>1.4355889521539211E-2</v>
      </c>
      <c r="L22341" s="9">
        <v>75.425010681152344</v>
      </c>
    </row>
    <row r="22342" spans="1:12" x14ac:dyDescent="0.25">
      <c r="A22342" s="5" t="str">
        <f t="shared" si="349"/>
        <v>1ZoneSouth Orange County111221</v>
      </c>
      <c r="B22342" s="9">
        <v>1</v>
      </c>
      <c r="C22342" t="s">
        <v>135</v>
      </c>
      <c r="D22342" t="s">
        <v>153</v>
      </c>
      <c r="E22342" s="9">
        <v>11</v>
      </c>
      <c r="F22342" s="9">
        <v>1</v>
      </c>
      <c r="G22342" s="9">
        <v>2</v>
      </c>
      <c r="H22342" s="9">
        <v>21</v>
      </c>
      <c r="I22342" s="9">
        <v>1.3319978713989258</v>
      </c>
      <c r="J22342" s="9">
        <v>1.1632117033004761</v>
      </c>
      <c r="K22342" s="9">
        <v>1.828029565513134E-2</v>
      </c>
      <c r="L22342" s="9">
        <v>73.239860534667969</v>
      </c>
    </row>
    <row r="22343" spans="1:12" x14ac:dyDescent="0.25">
      <c r="A22343" s="5" t="str">
        <f t="shared" si="349"/>
        <v>1ZoneSouth Orange County111222</v>
      </c>
      <c r="B22343" s="9">
        <v>1</v>
      </c>
      <c r="C22343" t="s">
        <v>135</v>
      </c>
      <c r="D22343" t="s">
        <v>153</v>
      </c>
      <c r="E22343" s="9">
        <v>11</v>
      </c>
      <c r="F22343" s="9">
        <v>1</v>
      </c>
      <c r="G22343" s="9">
        <v>2</v>
      </c>
      <c r="H22343" s="9">
        <v>22</v>
      </c>
      <c r="I22343" s="9">
        <v>1.3011207580566406</v>
      </c>
      <c r="J22343" s="9">
        <v>1.5447134971618652</v>
      </c>
      <c r="K22343" s="9">
        <v>1.6374872997403145E-2</v>
      </c>
      <c r="L22343" s="9">
        <v>71.211280822753906</v>
      </c>
    </row>
    <row r="22344" spans="1:12" x14ac:dyDescent="0.25">
      <c r="A22344" s="5" t="str">
        <f t="shared" si="349"/>
        <v>1ZoneSouth Orange County111223</v>
      </c>
      <c r="B22344" s="9">
        <v>1</v>
      </c>
      <c r="C22344" t="s">
        <v>135</v>
      </c>
      <c r="D22344" t="s">
        <v>153</v>
      </c>
      <c r="E22344" s="9">
        <v>11</v>
      </c>
      <c r="F22344" s="9">
        <v>1</v>
      </c>
      <c r="G22344" s="9">
        <v>2</v>
      </c>
      <c r="H22344" s="9">
        <v>23</v>
      </c>
      <c r="I22344" s="9">
        <v>1.2769370079040527</v>
      </c>
      <c r="J22344" s="9">
        <v>1.3449630737304688</v>
      </c>
      <c r="K22344" s="9">
        <v>1.7135575413703918E-2</v>
      </c>
      <c r="L22344" s="9">
        <v>69.661720275878906</v>
      </c>
    </row>
    <row r="22345" spans="1:12" x14ac:dyDescent="0.25">
      <c r="A22345" s="5" t="str">
        <f t="shared" si="349"/>
        <v>1ZoneSouth Orange County111224</v>
      </c>
      <c r="B22345" s="9">
        <v>1</v>
      </c>
      <c r="C22345" t="s">
        <v>135</v>
      </c>
      <c r="D22345" t="s">
        <v>153</v>
      </c>
      <c r="E22345" s="9">
        <v>11</v>
      </c>
      <c r="F22345" s="9">
        <v>1</v>
      </c>
      <c r="G22345" s="9">
        <v>2</v>
      </c>
      <c r="H22345" s="9">
        <v>24</v>
      </c>
      <c r="I22345" s="9">
        <v>1.1047267913818359</v>
      </c>
      <c r="J22345" s="9">
        <v>1.1451475620269775</v>
      </c>
      <c r="K22345" s="9">
        <v>1.660081185400486E-2</v>
      </c>
      <c r="L22345" s="9">
        <v>68.220680236816406</v>
      </c>
    </row>
    <row r="22346" spans="1:12" x14ac:dyDescent="0.25">
      <c r="A22346" s="5" t="str">
        <f t="shared" si="349"/>
        <v>1ZoneSouth Orange County111101</v>
      </c>
      <c r="B22346" s="9">
        <v>1</v>
      </c>
      <c r="C22346" t="s">
        <v>135</v>
      </c>
      <c r="D22346" t="s">
        <v>153</v>
      </c>
      <c r="E22346" s="9">
        <v>11</v>
      </c>
      <c r="F22346" s="9">
        <v>1</v>
      </c>
      <c r="G22346" s="9">
        <v>10</v>
      </c>
      <c r="H22346" s="9">
        <v>1</v>
      </c>
      <c r="I22346" s="9">
        <v>1.1604920625686646</v>
      </c>
      <c r="J22346" s="9">
        <v>1.1604920625686646</v>
      </c>
      <c r="K22346" s="9">
        <v>0</v>
      </c>
      <c r="L22346" s="9">
        <v>70.55108642578125</v>
      </c>
    </row>
    <row r="22347" spans="1:12" x14ac:dyDescent="0.25">
      <c r="A22347" s="5" t="str">
        <f t="shared" si="349"/>
        <v>1ZoneSouth Orange County111102</v>
      </c>
      <c r="B22347" s="9">
        <v>1</v>
      </c>
      <c r="C22347" t="s">
        <v>135</v>
      </c>
      <c r="D22347" t="s">
        <v>153</v>
      </c>
      <c r="E22347" s="9">
        <v>11</v>
      </c>
      <c r="F22347" s="9">
        <v>1</v>
      </c>
      <c r="G22347" s="9">
        <v>10</v>
      </c>
      <c r="H22347" s="9">
        <v>2</v>
      </c>
      <c r="I22347" s="9">
        <v>0.94957089424133301</v>
      </c>
      <c r="J22347" s="9">
        <v>0.94957089424133301</v>
      </c>
      <c r="K22347" s="9">
        <v>0</v>
      </c>
      <c r="L22347" s="9">
        <v>69.039375305175781</v>
      </c>
    </row>
    <row r="22348" spans="1:12" x14ac:dyDescent="0.25">
      <c r="A22348" s="5" t="str">
        <f t="shared" si="349"/>
        <v>1ZoneSouth Orange County111103</v>
      </c>
      <c r="B22348" s="9">
        <v>1</v>
      </c>
      <c r="C22348" t="s">
        <v>135</v>
      </c>
      <c r="D22348" t="s">
        <v>153</v>
      </c>
      <c r="E22348" s="9">
        <v>11</v>
      </c>
      <c r="F22348" s="9">
        <v>1</v>
      </c>
      <c r="G22348" s="9">
        <v>10</v>
      </c>
      <c r="H22348" s="9">
        <v>3</v>
      </c>
      <c r="I22348" s="9">
        <v>0.80290448665618896</v>
      </c>
      <c r="J22348" s="9">
        <v>0.80290448665618896</v>
      </c>
      <c r="K22348" s="9">
        <v>0</v>
      </c>
      <c r="L22348" s="9">
        <v>68.536087036132813</v>
      </c>
    </row>
    <row r="22349" spans="1:12" x14ac:dyDescent="0.25">
      <c r="A22349" s="5" t="str">
        <f t="shared" si="349"/>
        <v>1ZoneSouth Orange County111104</v>
      </c>
      <c r="B22349" s="9">
        <v>1</v>
      </c>
      <c r="C22349" t="s">
        <v>135</v>
      </c>
      <c r="D22349" t="s">
        <v>153</v>
      </c>
      <c r="E22349" s="9">
        <v>11</v>
      </c>
      <c r="F22349" s="9">
        <v>1</v>
      </c>
      <c r="G22349" s="9">
        <v>10</v>
      </c>
      <c r="H22349" s="9">
        <v>4</v>
      </c>
      <c r="I22349" s="9">
        <v>0.67701578140258789</v>
      </c>
      <c r="J22349" s="9">
        <v>0.67701578140258789</v>
      </c>
      <c r="K22349" s="9">
        <v>0</v>
      </c>
      <c r="L22349" s="9">
        <v>66.499900817871094</v>
      </c>
    </row>
    <row r="22350" spans="1:12" x14ac:dyDescent="0.25">
      <c r="A22350" s="5" t="str">
        <f t="shared" si="349"/>
        <v>1ZoneSouth Orange County111105</v>
      </c>
      <c r="B22350" s="9">
        <v>1</v>
      </c>
      <c r="C22350" t="s">
        <v>135</v>
      </c>
      <c r="D22350" t="s">
        <v>153</v>
      </c>
      <c r="E22350" s="9">
        <v>11</v>
      </c>
      <c r="F22350" s="9">
        <v>1</v>
      </c>
      <c r="G22350" s="9">
        <v>10</v>
      </c>
      <c r="H22350" s="9">
        <v>5</v>
      </c>
      <c r="I22350" s="9">
        <v>0.60844683647155762</v>
      </c>
      <c r="J22350" s="9">
        <v>0.60844683647155762</v>
      </c>
      <c r="K22350" s="9">
        <v>0</v>
      </c>
      <c r="L22350" s="9">
        <v>66.315933227539063</v>
      </c>
    </row>
    <row r="22351" spans="1:12" x14ac:dyDescent="0.25">
      <c r="A22351" s="5" t="str">
        <f t="shared" si="349"/>
        <v>1ZoneSouth Orange County111106</v>
      </c>
      <c r="B22351" s="9">
        <v>1</v>
      </c>
      <c r="C22351" t="s">
        <v>135</v>
      </c>
      <c r="D22351" t="s">
        <v>153</v>
      </c>
      <c r="E22351" s="9">
        <v>11</v>
      </c>
      <c r="F22351" s="9">
        <v>1</v>
      </c>
      <c r="G22351" s="9">
        <v>10</v>
      </c>
      <c r="H22351" s="9">
        <v>6</v>
      </c>
      <c r="I22351" s="9">
        <v>0.56741255521774292</v>
      </c>
      <c r="J22351" s="9">
        <v>0.56741255521774292</v>
      </c>
      <c r="K22351" s="9">
        <v>0</v>
      </c>
      <c r="L22351" s="9">
        <v>65.5360107421875</v>
      </c>
    </row>
    <row r="22352" spans="1:12" x14ac:dyDescent="0.25">
      <c r="A22352" s="5" t="str">
        <f t="shared" si="349"/>
        <v>1ZoneSouth Orange County111107</v>
      </c>
      <c r="B22352" s="9">
        <v>1</v>
      </c>
      <c r="C22352" t="s">
        <v>135</v>
      </c>
      <c r="D22352" t="s">
        <v>153</v>
      </c>
      <c r="E22352" s="9">
        <v>11</v>
      </c>
      <c r="F22352" s="9">
        <v>1</v>
      </c>
      <c r="G22352" s="9">
        <v>10</v>
      </c>
      <c r="H22352" s="9">
        <v>7</v>
      </c>
      <c r="I22352" s="9">
        <v>0.57449609041213989</v>
      </c>
      <c r="J22352" s="9">
        <v>0.57449609041213989</v>
      </c>
      <c r="K22352" s="9">
        <v>0</v>
      </c>
      <c r="L22352" s="9">
        <v>65.530158996582031</v>
      </c>
    </row>
    <row r="22353" spans="1:12" x14ac:dyDescent="0.25">
      <c r="A22353" s="5" t="str">
        <f t="shared" si="349"/>
        <v>1ZoneSouth Orange County111108</v>
      </c>
      <c r="B22353" s="9">
        <v>1</v>
      </c>
      <c r="C22353" t="s">
        <v>135</v>
      </c>
      <c r="D22353" t="s">
        <v>153</v>
      </c>
      <c r="E22353" s="9">
        <v>11</v>
      </c>
      <c r="F22353" s="9">
        <v>1</v>
      </c>
      <c r="G22353" s="9">
        <v>10</v>
      </c>
      <c r="H22353" s="9">
        <v>8</v>
      </c>
      <c r="I22353" s="9">
        <v>0.60079950094223022</v>
      </c>
      <c r="J22353" s="9">
        <v>0.60079950094223022</v>
      </c>
      <c r="K22353" s="9">
        <v>0</v>
      </c>
      <c r="L22353" s="9">
        <v>66.950912475585938</v>
      </c>
    </row>
    <row r="22354" spans="1:12" x14ac:dyDescent="0.25">
      <c r="A22354" s="5" t="str">
        <f t="shared" si="349"/>
        <v>1ZoneSouth Orange County111109</v>
      </c>
      <c r="B22354" s="9">
        <v>1</v>
      </c>
      <c r="C22354" t="s">
        <v>135</v>
      </c>
      <c r="D22354" t="s">
        <v>153</v>
      </c>
      <c r="E22354" s="9">
        <v>11</v>
      </c>
      <c r="F22354" s="9">
        <v>1</v>
      </c>
      <c r="G22354" s="9">
        <v>10</v>
      </c>
      <c r="H22354" s="9">
        <v>9</v>
      </c>
      <c r="I22354" s="9">
        <v>0.54488551616668701</v>
      </c>
      <c r="J22354" s="9">
        <v>0.54488551616668701</v>
      </c>
      <c r="K22354" s="9">
        <v>0</v>
      </c>
      <c r="L22354" s="9">
        <v>69.3370361328125</v>
      </c>
    </row>
    <row r="22355" spans="1:12" x14ac:dyDescent="0.25">
      <c r="A22355" s="5" t="str">
        <f t="shared" si="349"/>
        <v>1ZoneSouth Orange County1111010</v>
      </c>
      <c r="B22355" s="9">
        <v>1</v>
      </c>
      <c r="C22355" t="s">
        <v>135</v>
      </c>
      <c r="D22355" t="s">
        <v>153</v>
      </c>
      <c r="E22355" s="9">
        <v>11</v>
      </c>
      <c r="F22355" s="9">
        <v>1</v>
      </c>
      <c r="G22355" s="9">
        <v>10</v>
      </c>
      <c r="H22355" s="9">
        <v>10</v>
      </c>
      <c r="I22355" s="9">
        <v>0.56302809715270996</v>
      </c>
      <c r="J22355" s="9">
        <v>0.56302809715270996</v>
      </c>
      <c r="K22355" s="9">
        <v>0</v>
      </c>
      <c r="L22355" s="9">
        <v>73.558067321777344</v>
      </c>
    </row>
    <row r="22356" spans="1:12" x14ac:dyDescent="0.25">
      <c r="A22356" s="5" t="str">
        <f t="shared" si="349"/>
        <v>1ZoneSouth Orange County1111011</v>
      </c>
      <c r="B22356" s="9">
        <v>1</v>
      </c>
      <c r="C22356" t="s">
        <v>135</v>
      </c>
      <c r="D22356" t="s">
        <v>153</v>
      </c>
      <c r="E22356" s="9">
        <v>11</v>
      </c>
      <c r="F22356" s="9">
        <v>1</v>
      </c>
      <c r="G22356" s="9">
        <v>10</v>
      </c>
      <c r="H22356" s="9">
        <v>11</v>
      </c>
      <c r="I22356" s="9">
        <v>0.66420125961303711</v>
      </c>
      <c r="J22356" s="9">
        <v>0.66420125961303711</v>
      </c>
      <c r="K22356" s="9">
        <v>0</v>
      </c>
      <c r="L22356" s="9">
        <v>81.516387939453125</v>
      </c>
    </row>
    <row r="22357" spans="1:12" x14ac:dyDescent="0.25">
      <c r="A22357" s="5" t="str">
        <f t="shared" si="349"/>
        <v>1ZoneSouth Orange County1111012</v>
      </c>
      <c r="B22357" s="9">
        <v>1</v>
      </c>
      <c r="C22357" t="s">
        <v>135</v>
      </c>
      <c r="D22357" t="s">
        <v>153</v>
      </c>
      <c r="E22357" s="9">
        <v>11</v>
      </c>
      <c r="F22357" s="9">
        <v>1</v>
      </c>
      <c r="G22357" s="9">
        <v>10</v>
      </c>
      <c r="H22357" s="9">
        <v>12</v>
      </c>
      <c r="I22357" s="9">
        <v>0.71755188703536987</v>
      </c>
      <c r="J22357" s="9">
        <v>0.71755188703536987</v>
      </c>
      <c r="K22357" s="9">
        <v>0</v>
      </c>
      <c r="L22357" s="9">
        <v>87.490524291992188</v>
      </c>
    </row>
    <row r="22358" spans="1:12" x14ac:dyDescent="0.25">
      <c r="A22358" s="5" t="str">
        <f t="shared" si="349"/>
        <v>1ZoneSouth Orange County1111013</v>
      </c>
      <c r="B22358" s="9">
        <v>1</v>
      </c>
      <c r="C22358" t="s">
        <v>135</v>
      </c>
      <c r="D22358" t="s">
        <v>153</v>
      </c>
      <c r="E22358" s="9">
        <v>11</v>
      </c>
      <c r="F22358" s="9">
        <v>1</v>
      </c>
      <c r="G22358" s="9">
        <v>10</v>
      </c>
      <c r="H22358" s="9">
        <v>13</v>
      </c>
      <c r="I22358" s="9">
        <v>0.86787229776382446</v>
      </c>
      <c r="J22358" s="9">
        <v>0.86787229776382446</v>
      </c>
      <c r="K22358" s="9">
        <v>0</v>
      </c>
      <c r="L22358" s="9">
        <v>90.811347961425781</v>
      </c>
    </row>
    <row r="22359" spans="1:12" x14ac:dyDescent="0.25">
      <c r="A22359" s="5" t="str">
        <f t="shared" si="349"/>
        <v>1ZoneSouth Orange County1111014</v>
      </c>
      <c r="B22359" s="9">
        <v>1</v>
      </c>
      <c r="C22359" t="s">
        <v>135</v>
      </c>
      <c r="D22359" t="s">
        <v>153</v>
      </c>
      <c r="E22359" s="9">
        <v>11</v>
      </c>
      <c r="F22359" s="9">
        <v>1</v>
      </c>
      <c r="G22359" s="9">
        <v>10</v>
      </c>
      <c r="H22359" s="9">
        <v>14</v>
      </c>
      <c r="I22359" s="9">
        <v>1.0770143270492554</v>
      </c>
      <c r="J22359" s="9">
        <v>1.0770143270492554</v>
      </c>
      <c r="K22359" s="9">
        <v>0</v>
      </c>
      <c r="L22359" s="9">
        <v>92.680747985839844</v>
      </c>
    </row>
    <row r="22360" spans="1:12" x14ac:dyDescent="0.25">
      <c r="A22360" s="5" t="str">
        <f t="shared" si="349"/>
        <v>1ZoneSouth Orange County1111015</v>
      </c>
      <c r="B22360" s="9">
        <v>1</v>
      </c>
      <c r="C22360" t="s">
        <v>135</v>
      </c>
      <c r="D22360" t="s">
        <v>153</v>
      </c>
      <c r="E22360" s="9">
        <v>11</v>
      </c>
      <c r="F22360" s="9">
        <v>1</v>
      </c>
      <c r="G22360" s="9">
        <v>10</v>
      </c>
      <c r="H22360" s="9">
        <v>15</v>
      </c>
      <c r="I22360" s="9">
        <v>1.2927138805389404</v>
      </c>
      <c r="J22360" s="9">
        <v>1.2927138805389404</v>
      </c>
      <c r="K22360" s="9">
        <v>0</v>
      </c>
      <c r="L22360" s="9">
        <v>92.867820739746094</v>
      </c>
    </row>
    <row r="22361" spans="1:12" x14ac:dyDescent="0.25">
      <c r="A22361" s="5" t="str">
        <f t="shared" si="349"/>
        <v>1ZoneSouth Orange County1111016</v>
      </c>
      <c r="B22361" s="9">
        <v>1</v>
      </c>
      <c r="C22361" t="s">
        <v>135</v>
      </c>
      <c r="D22361" t="s">
        <v>153</v>
      </c>
      <c r="E22361" s="9">
        <v>11</v>
      </c>
      <c r="F22361" s="9">
        <v>1</v>
      </c>
      <c r="G22361" s="9">
        <v>10</v>
      </c>
      <c r="H22361" s="9">
        <v>16</v>
      </c>
      <c r="I22361" s="9">
        <v>1.5369223356246948</v>
      </c>
      <c r="J22361" s="9">
        <v>1.5369223356246948</v>
      </c>
      <c r="K22361" s="9">
        <v>0</v>
      </c>
      <c r="L22361" s="9">
        <v>92.153305053710938</v>
      </c>
    </row>
    <row r="22362" spans="1:12" x14ac:dyDescent="0.25">
      <c r="A22362" s="5" t="str">
        <f t="shared" si="349"/>
        <v>1ZoneSouth Orange County1111017</v>
      </c>
      <c r="B22362" s="9">
        <v>1</v>
      </c>
      <c r="C22362" t="s">
        <v>135</v>
      </c>
      <c r="D22362" t="s">
        <v>153</v>
      </c>
      <c r="E22362" s="9">
        <v>11</v>
      </c>
      <c r="F22362" s="9">
        <v>1</v>
      </c>
      <c r="G22362" s="9">
        <v>10</v>
      </c>
      <c r="H22362" s="9">
        <v>17</v>
      </c>
      <c r="I22362" s="9">
        <v>1.739539623260498</v>
      </c>
      <c r="J22362" s="9">
        <v>0.8893207311630249</v>
      </c>
      <c r="K22362" s="9">
        <v>3.1188296154141426E-2</v>
      </c>
      <c r="L22362" s="9">
        <v>91.153305053710938</v>
      </c>
    </row>
    <row r="22363" spans="1:12" x14ac:dyDescent="0.25">
      <c r="A22363" s="5" t="str">
        <f t="shared" si="349"/>
        <v>1ZoneSouth Orange County1111018</v>
      </c>
      <c r="B22363" s="9">
        <v>1</v>
      </c>
      <c r="C22363" t="s">
        <v>135</v>
      </c>
      <c r="D22363" t="s">
        <v>153</v>
      </c>
      <c r="E22363" s="9">
        <v>11</v>
      </c>
      <c r="F22363" s="9">
        <v>1</v>
      </c>
      <c r="G22363" s="9">
        <v>10</v>
      </c>
      <c r="H22363" s="9">
        <v>18</v>
      </c>
      <c r="I22363" s="9">
        <v>1.9273688793182373</v>
      </c>
      <c r="J22363" s="9">
        <v>1.3971918821334839</v>
      </c>
      <c r="K22363" s="9">
        <v>2.1915420889854431E-2</v>
      </c>
      <c r="L22363" s="9">
        <v>89.537216186523438</v>
      </c>
    </row>
    <row r="22364" spans="1:12" x14ac:dyDescent="0.25">
      <c r="A22364" s="5" t="str">
        <f t="shared" si="349"/>
        <v>1ZoneSouth Orange County1111019</v>
      </c>
      <c r="B22364" s="9">
        <v>1</v>
      </c>
      <c r="C22364" t="s">
        <v>135</v>
      </c>
      <c r="D22364" t="s">
        <v>153</v>
      </c>
      <c r="E22364" s="9">
        <v>11</v>
      </c>
      <c r="F22364" s="9">
        <v>1</v>
      </c>
      <c r="G22364" s="9">
        <v>10</v>
      </c>
      <c r="H22364" s="9">
        <v>19</v>
      </c>
      <c r="I22364" s="9">
        <v>2.0384740829467773</v>
      </c>
      <c r="J22364" s="9">
        <v>1.6810388565063477</v>
      </c>
      <c r="K22364" s="9">
        <v>1.3758252374827862E-2</v>
      </c>
      <c r="L22364" s="9">
        <v>87.311500549316406</v>
      </c>
    </row>
    <row r="22365" spans="1:12" x14ac:dyDescent="0.25">
      <c r="A22365" s="5" t="str">
        <f t="shared" si="349"/>
        <v>1ZoneSouth Orange County1111020</v>
      </c>
      <c r="B22365" s="9">
        <v>1</v>
      </c>
      <c r="C22365" t="s">
        <v>135</v>
      </c>
      <c r="D22365" t="s">
        <v>153</v>
      </c>
      <c r="E22365" s="9">
        <v>11</v>
      </c>
      <c r="F22365" s="9">
        <v>1</v>
      </c>
      <c r="G22365" s="9">
        <v>10</v>
      </c>
      <c r="H22365" s="9">
        <v>20</v>
      </c>
      <c r="I22365" s="9">
        <v>1.9773316383361816</v>
      </c>
      <c r="J22365" s="9">
        <v>1.73652184009552</v>
      </c>
      <c r="K22365" s="9">
        <v>1.7295295372605324E-2</v>
      </c>
      <c r="L22365" s="9">
        <v>83.750442504882813</v>
      </c>
    </row>
    <row r="22366" spans="1:12" x14ac:dyDescent="0.25">
      <c r="A22366" s="5" t="str">
        <f t="shared" si="349"/>
        <v>1ZoneSouth Orange County1111021</v>
      </c>
      <c r="B22366" s="9">
        <v>1</v>
      </c>
      <c r="C22366" t="s">
        <v>135</v>
      </c>
      <c r="D22366" t="s">
        <v>153</v>
      </c>
      <c r="E22366" s="9">
        <v>11</v>
      </c>
      <c r="F22366" s="9">
        <v>1</v>
      </c>
      <c r="G22366" s="9">
        <v>10</v>
      </c>
      <c r="H22366" s="9">
        <v>21</v>
      </c>
      <c r="I22366" s="9">
        <v>1.936676025390625</v>
      </c>
      <c r="J22366" s="9">
        <v>1.7185355424880981</v>
      </c>
      <c r="K22366" s="9">
        <v>1.2326879426836967E-2</v>
      </c>
      <c r="L22366" s="9">
        <v>80.442245483398438</v>
      </c>
    </row>
    <row r="22367" spans="1:12" x14ac:dyDescent="0.25">
      <c r="A22367" s="5" t="str">
        <f t="shared" si="349"/>
        <v>1ZoneSouth Orange County1111022</v>
      </c>
      <c r="B22367" s="9">
        <v>1</v>
      </c>
      <c r="C22367" t="s">
        <v>135</v>
      </c>
      <c r="D22367" t="s">
        <v>153</v>
      </c>
      <c r="E22367" s="9">
        <v>11</v>
      </c>
      <c r="F22367" s="9">
        <v>1</v>
      </c>
      <c r="G22367" s="9">
        <v>10</v>
      </c>
      <c r="H22367" s="9">
        <v>22</v>
      </c>
      <c r="I22367" s="9">
        <v>1.8611292839050293</v>
      </c>
      <c r="J22367" s="9">
        <v>2.2104134559631348</v>
      </c>
      <c r="K22367" s="9">
        <v>1.5139395371079445E-2</v>
      </c>
      <c r="L22367" s="9">
        <v>77.890525817871094</v>
      </c>
    </row>
    <row r="22368" spans="1:12" x14ac:dyDescent="0.25">
      <c r="A22368" s="5" t="str">
        <f t="shared" si="349"/>
        <v>1ZoneSouth Orange County1111023</v>
      </c>
      <c r="B22368" s="9">
        <v>1</v>
      </c>
      <c r="C22368" t="s">
        <v>135</v>
      </c>
      <c r="D22368" t="s">
        <v>153</v>
      </c>
      <c r="E22368" s="9">
        <v>11</v>
      </c>
      <c r="F22368" s="9">
        <v>1</v>
      </c>
      <c r="G22368" s="9">
        <v>10</v>
      </c>
      <c r="H22368" s="9">
        <v>23</v>
      </c>
      <c r="I22368" s="9">
        <v>1.7473725080490112</v>
      </c>
      <c r="J22368" s="9">
        <v>1.8855347633361816</v>
      </c>
      <c r="K22368" s="9">
        <v>1.4548860490322113E-2</v>
      </c>
      <c r="L22368" s="9">
        <v>75.646987915039063</v>
      </c>
    </row>
    <row r="22369" spans="1:12" x14ac:dyDescent="0.25">
      <c r="A22369" s="5" t="str">
        <f t="shared" si="349"/>
        <v>1ZoneSouth Orange County1111024</v>
      </c>
      <c r="B22369" s="9">
        <v>1</v>
      </c>
      <c r="C22369" t="s">
        <v>135</v>
      </c>
      <c r="D22369" t="s">
        <v>153</v>
      </c>
      <c r="E22369" s="9">
        <v>11</v>
      </c>
      <c r="F22369" s="9">
        <v>1</v>
      </c>
      <c r="G22369" s="9">
        <v>10</v>
      </c>
      <c r="H22369" s="9">
        <v>24</v>
      </c>
      <c r="I22369" s="9">
        <v>1.4773701429367065</v>
      </c>
      <c r="J22369" s="9">
        <v>1.5586841106414795</v>
      </c>
      <c r="K22369" s="9">
        <v>1.1729121208190918E-2</v>
      </c>
      <c r="L22369" s="9">
        <v>73.124282836914063</v>
      </c>
    </row>
    <row r="22370" spans="1:12" x14ac:dyDescent="0.25">
      <c r="A22370" s="5" t="str">
        <f t="shared" si="349"/>
        <v>1ZoneSouth Orange County12021</v>
      </c>
      <c r="B22370" s="9">
        <v>1</v>
      </c>
      <c r="C22370" t="s">
        <v>135</v>
      </c>
      <c r="D22370" t="s">
        <v>153</v>
      </c>
      <c r="E22370" s="9">
        <v>12</v>
      </c>
      <c r="F22370" s="9">
        <v>0</v>
      </c>
      <c r="G22370" s="9">
        <v>2</v>
      </c>
      <c r="H22370" s="9">
        <v>1</v>
      </c>
      <c r="I22370" s="9">
        <v>0.78074681758880615</v>
      </c>
      <c r="J22370" s="9">
        <v>0.78074681758880615</v>
      </c>
      <c r="K22370" s="9">
        <v>0</v>
      </c>
      <c r="L22370" s="9">
        <v>50.309398651123047</v>
      </c>
    </row>
    <row r="22371" spans="1:12" x14ac:dyDescent="0.25">
      <c r="A22371" s="5" t="str">
        <f t="shared" si="349"/>
        <v>1ZoneSouth Orange County12022</v>
      </c>
      <c r="B22371" s="9">
        <v>1</v>
      </c>
      <c r="C22371" t="s">
        <v>135</v>
      </c>
      <c r="D22371" t="s">
        <v>153</v>
      </c>
      <c r="E22371" s="9">
        <v>12</v>
      </c>
      <c r="F22371" s="9">
        <v>0</v>
      </c>
      <c r="G22371" s="9">
        <v>2</v>
      </c>
      <c r="H22371" s="9">
        <v>2</v>
      </c>
      <c r="I22371" s="9">
        <v>0.69354248046875</v>
      </c>
      <c r="J22371" s="9">
        <v>0.69354248046875</v>
      </c>
      <c r="K22371" s="9">
        <v>0</v>
      </c>
      <c r="L22371" s="9">
        <v>48.893447875976563</v>
      </c>
    </row>
    <row r="22372" spans="1:12" x14ac:dyDescent="0.25">
      <c r="A22372" s="5" t="str">
        <f t="shared" si="349"/>
        <v>1ZoneSouth Orange County12023</v>
      </c>
      <c r="B22372" s="9">
        <v>1</v>
      </c>
      <c r="C22372" t="s">
        <v>135</v>
      </c>
      <c r="D22372" t="s">
        <v>153</v>
      </c>
      <c r="E22372" s="9">
        <v>12</v>
      </c>
      <c r="F22372" s="9">
        <v>0</v>
      </c>
      <c r="G22372" s="9">
        <v>2</v>
      </c>
      <c r="H22372" s="9">
        <v>3</v>
      </c>
      <c r="I22372" s="9">
        <v>0.62742125988006592</v>
      </c>
      <c r="J22372" s="9">
        <v>0.62742125988006592</v>
      </c>
      <c r="K22372" s="9">
        <v>0</v>
      </c>
      <c r="L22372" s="9">
        <v>47.977977752685547</v>
      </c>
    </row>
    <row r="22373" spans="1:12" x14ac:dyDescent="0.25">
      <c r="A22373" s="5" t="str">
        <f t="shared" si="349"/>
        <v>1ZoneSouth Orange County12024</v>
      </c>
      <c r="B22373" s="9">
        <v>1</v>
      </c>
      <c r="C22373" t="s">
        <v>135</v>
      </c>
      <c r="D22373" t="s">
        <v>153</v>
      </c>
      <c r="E22373" s="9">
        <v>12</v>
      </c>
      <c r="F22373" s="9">
        <v>0</v>
      </c>
      <c r="G22373" s="9">
        <v>2</v>
      </c>
      <c r="H22373" s="9">
        <v>4</v>
      </c>
      <c r="I22373" s="9">
        <v>0.58307254314422607</v>
      </c>
      <c r="J22373" s="9">
        <v>0.58307254314422607</v>
      </c>
      <c r="K22373" s="9">
        <v>0</v>
      </c>
      <c r="L22373" s="9">
        <v>47.450717926025391</v>
      </c>
    </row>
    <row r="22374" spans="1:12" x14ac:dyDescent="0.25">
      <c r="A22374" s="5" t="str">
        <f t="shared" si="349"/>
        <v>1ZoneSouth Orange County12025</v>
      </c>
      <c r="B22374" s="9">
        <v>1</v>
      </c>
      <c r="C22374" t="s">
        <v>135</v>
      </c>
      <c r="D22374" t="s">
        <v>153</v>
      </c>
      <c r="E22374" s="9">
        <v>12</v>
      </c>
      <c r="F22374" s="9">
        <v>0</v>
      </c>
      <c r="G22374" s="9">
        <v>2</v>
      </c>
      <c r="H22374" s="9">
        <v>5</v>
      </c>
      <c r="I22374" s="9">
        <v>0.56510829925537109</v>
      </c>
      <c r="J22374" s="9">
        <v>0.56510829925537109</v>
      </c>
      <c r="K22374" s="9">
        <v>0</v>
      </c>
      <c r="L22374" s="9">
        <v>47.041042327880859</v>
      </c>
    </row>
    <row r="22375" spans="1:12" x14ac:dyDescent="0.25">
      <c r="A22375" s="5" t="str">
        <f t="shared" si="349"/>
        <v>1ZoneSouth Orange County12026</v>
      </c>
      <c r="B22375" s="9">
        <v>1</v>
      </c>
      <c r="C22375" t="s">
        <v>135</v>
      </c>
      <c r="D22375" t="s">
        <v>153</v>
      </c>
      <c r="E22375" s="9">
        <v>12</v>
      </c>
      <c r="F22375" s="9">
        <v>0</v>
      </c>
      <c r="G22375" s="9">
        <v>2</v>
      </c>
      <c r="H22375" s="9">
        <v>6</v>
      </c>
      <c r="I22375" s="9">
        <v>0.58079612255096436</v>
      </c>
      <c r="J22375" s="9">
        <v>0.58079612255096436</v>
      </c>
      <c r="K22375" s="9">
        <v>0</v>
      </c>
      <c r="L22375" s="9">
        <v>46.799053192138672</v>
      </c>
    </row>
    <row r="22376" spans="1:12" x14ac:dyDescent="0.25">
      <c r="A22376" s="5" t="str">
        <f t="shared" si="349"/>
        <v>1ZoneSouth Orange County12027</v>
      </c>
      <c r="B22376" s="9">
        <v>1</v>
      </c>
      <c r="C22376" t="s">
        <v>135</v>
      </c>
      <c r="D22376" t="s">
        <v>153</v>
      </c>
      <c r="E22376" s="9">
        <v>12</v>
      </c>
      <c r="F22376" s="9">
        <v>0</v>
      </c>
      <c r="G22376" s="9">
        <v>2</v>
      </c>
      <c r="H22376" s="9">
        <v>7</v>
      </c>
      <c r="I22376" s="9">
        <v>0.66361367702484131</v>
      </c>
      <c r="J22376" s="9">
        <v>0.66361367702484131</v>
      </c>
      <c r="K22376" s="9">
        <v>0</v>
      </c>
      <c r="L22376" s="9">
        <v>46.317272186279297</v>
      </c>
    </row>
    <row r="22377" spans="1:12" x14ac:dyDescent="0.25">
      <c r="A22377" s="5" t="str">
        <f t="shared" si="349"/>
        <v>1ZoneSouth Orange County12028</v>
      </c>
      <c r="B22377" s="9">
        <v>1</v>
      </c>
      <c r="C22377" t="s">
        <v>135</v>
      </c>
      <c r="D22377" t="s">
        <v>153</v>
      </c>
      <c r="E22377" s="9">
        <v>12</v>
      </c>
      <c r="F22377" s="9">
        <v>0</v>
      </c>
      <c r="G22377" s="9">
        <v>2</v>
      </c>
      <c r="H22377" s="9">
        <v>8</v>
      </c>
      <c r="I22377" s="9">
        <v>0.69380909204483032</v>
      </c>
      <c r="J22377" s="9">
        <v>0.69380909204483032</v>
      </c>
      <c r="K22377" s="9">
        <v>0</v>
      </c>
      <c r="L22377" s="9">
        <v>46.072864532470703</v>
      </c>
    </row>
    <row r="22378" spans="1:12" x14ac:dyDescent="0.25">
      <c r="A22378" s="5" t="str">
        <f t="shared" si="349"/>
        <v>1ZoneSouth Orange County12029</v>
      </c>
      <c r="B22378" s="9">
        <v>1</v>
      </c>
      <c r="C22378" t="s">
        <v>135</v>
      </c>
      <c r="D22378" t="s">
        <v>153</v>
      </c>
      <c r="E22378" s="9">
        <v>12</v>
      </c>
      <c r="F22378" s="9">
        <v>0</v>
      </c>
      <c r="G22378" s="9">
        <v>2</v>
      </c>
      <c r="H22378" s="9">
        <v>9</v>
      </c>
      <c r="I22378" s="9">
        <v>0.55772227048873901</v>
      </c>
      <c r="J22378" s="9">
        <v>0.55772227048873901</v>
      </c>
      <c r="K22378" s="9">
        <v>0</v>
      </c>
      <c r="L22378" s="9">
        <v>46.704811096191406</v>
      </c>
    </row>
    <row r="22379" spans="1:12" x14ac:dyDescent="0.25">
      <c r="A22379" s="5" t="str">
        <f t="shared" si="349"/>
        <v>1ZoneSouth Orange County120210</v>
      </c>
      <c r="B22379" s="9">
        <v>1</v>
      </c>
      <c r="C22379" t="s">
        <v>135</v>
      </c>
      <c r="D22379" t="s">
        <v>153</v>
      </c>
      <c r="E22379" s="9">
        <v>12</v>
      </c>
      <c r="F22379" s="9">
        <v>0</v>
      </c>
      <c r="G22379" s="9">
        <v>2</v>
      </c>
      <c r="H22379" s="9">
        <v>10</v>
      </c>
      <c r="I22379" s="9">
        <v>0.44343778491020203</v>
      </c>
      <c r="J22379" s="9">
        <v>0.44343778491020203</v>
      </c>
      <c r="K22379" s="9">
        <v>0</v>
      </c>
      <c r="L22379" s="9">
        <v>49.681224822998047</v>
      </c>
    </row>
    <row r="22380" spans="1:12" x14ac:dyDescent="0.25">
      <c r="A22380" s="5" t="str">
        <f t="shared" si="349"/>
        <v>1ZoneSouth Orange County120211</v>
      </c>
      <c r="B22380" s="9">
        <v>1</v>
      </c>
      <c r="C22380" t="s">
        <v>135</v>
      </c>
      <c r="D22380" t="s">
        <v>153</v>
      </c>
      <c r="E22380" s="9">
        <v>12</v>
      </c>
      <c r="F22380" s="9">
        <v>0</v>
      </c>
      <c r="G22380" s="9">
        <v>2</v>
      </c>
      <c r="H22380" s="9">
        <v>11</v>
      </c>
      <c r="I22380" s="9">
        <v>0.36904114484786987</v>
      </c>
      <c r="J22380" s="9">
        <v>0.36904114484786987</v>
      </c>
      <c r="K22380" s="9">
        <v>0</v>
      </c>
      <c r="L22380" s="9">
        <v>54.995487213134766</v>
      </c>
    </row>
    <row r="22381" spans="1:12" x14ac:dyDescent="0.25">
      <c r="A22381" s="5" t="str">
        <f t="shared" si="349"/>
        <v>1ZoneSouth Orange County120212</v>
      </c>
      <c r="B22381" s="9">
        <v>1</v>
      </c>
      <c r="C22381" t="s">
        <v>135</v>
      </c>
      <c r="D22381" t="s">
        <v>153</v>
      </c>
      <c r="E22381" s="9">
        <v>12</v>
      </c>
      <c r="F22381" s="9">
        <v>0</v>
      </c>
      <c r="G22381" s="9">
        <v>2</v>
      </c>
      <c r="H22381" s="9">
        <v>12</v>
      </c>
      <c r="I22381" s="9">
        <v>0.32608321309089661</v>
      </c>
      <c r="J22381" s="9">
        <v>0.32608321309089661</v>
      </c>
      <c r="K22381" s="9">
        <v>0</v>
      </c>
      <c r="L22381" s="9">
        <v>60.237987518310547</v>
      </c>
    </row>
    <row r="22382" spans="1:12" x14ac:dyDescent="0.25">
      <c r="A22382" s="5" t="str">
        <f t="shared" si="349"/>
        <v>1ZoneSouth Orange County120213</v>
      </c>
      <c r="B22382" s="9">
        <v>1</v>
      </c>
      <c r="C22382" t="s">
        <v>135</v>
      </c>
      <c r="D22382" t="s">
        <v>153</v>
      </c>
      <c r="E22382" s="9">
        <v>12</v>
      </c>
      <c r="F22382" s="9">
        <v>0</v>
      </c>
      <c r="G22382" s="9">
        <v>2</v>
      </c>
      <c r="H22382" s="9">
        <v>13</v>
      </c>
      <c r="I22382" s="9">
        <v>0.30595651268959045</v>
      </c>
      <c r="J22382" s="9">
        <v>0.30595651268959045</v>
      </c>
      <c r="K22382" s="9">
        <v>0</v>
      </c>
      <c r="L22382" s="9">
        <v>64.498939514160156</v>
      </c>
    </row>
    <row r="22383" spans="1:12" x14ac:dyDescent="0.25">
      <c r="A22383" s="5" t="str">
        <f t="shared" si="349"/>
        <v>1ZoneSouth Orange County120214</v>
      </c>
      <c r="B22383" s="9">
        <v>1</v>
      </c>
      <c r="C22383" t="s">
        <v>135</v>
      </c>
      <c r="D22383" t="s">
        <v>153</v>
      </c>
      <c r="E22383" s="9">
        <v>12</v>
      </c>
      <c r="F22383" s="9">
        <v>0</v>
      </c>
      <c r="G22383" s="9">
        <v>2</v>
      </c>
      <c r="H22383" s="9">
        <v>14</v>
      </c>
      <c r="I22383" s="9">
        <v>0.29692348837852478</v>
      </c>
      <c r="J22383" s="9">
        <v>0.29692348837852478</v>
      </c>
      <c r="K22383" s="9">
        <v>0</v>
      </c>
      <c r="L22383" s="9">
        <v>66.713432312011719</v>
      </c>
    </row>
    <row r="22384" spans="1:12" x14ac:dyDescent="0.25">
      <c r="A22384" s="5" t="str">
        <f t="shared" si="349"/>
        <v>1ZoneSouth Orange County120215</v>
      </c>
      <c r="B22384" s="9">
        <v>1</v>
      </c>
      <c r="C22384" t="s">
        <v>135</v>
      </c>
      <c r="D22384" t="s">
        <v>153</v>
      </c>
      <c r="E22384" s="9">
        <v>12</v>
      </c>
      <c r="F22384" s="9">
        <v>0</v>
      </c>
      <c r="G22384" s="9">
        <v>2</v>
      </c>
      <c r="H22384" s="9">
        <v>15</v>
      </c>
      <c r="I22384" s="9">
        <v>0.34204369783401489</v>
      </c>
      <c r="J22384" s="9">
        <v>0.34204369783401489</v>
      </c>
      <c r="K22384" s="9">
        <v>0</v>
      </c>
      <c r="L22384" s="9">
        <v>65.84100341796875</v>
      </c>
    </row>
    <row r="22385" spans="1:12" x14ac:dyDescent="0.25">
      <c r="A22385" s="5" t="str">
        <f t="shared" si="349"/>
        <v>1ZoneSouth Orange County120216</v>
      </c>
      <c r="B22385" s="9">
        <v>1</v>
      </c>
      <c r="C22385" t="s">
        <v>135</v>
      </c>
      <c r="D22385" t="s">
        <v>153</v>
      </c>
      <c r="E22385" s="9">
        <v>12</v>
      </c>
      <c r="F22385" s="9">
        <v>0</v>
      </c>
      <c r="G22385" s="9">
        <v>2</v>
      </c>
      <c r="H22385" s="9">
        <v>16</v>
      </c>
      <c r="I22385" s="9">
        <v>0.44144076108932495</v>
      </c>
      <c r="J22385" s="9">
        <v>0.44144076108932495</v>
      </c>
      <c r="K22385" s="9">
        <v>0</v>
      </c>
      <c r="L22385" s="9">
        <v>65.300865173339844</v>
      </c>
    </row>
    <row r="22386" spans="1:12" x14ac:dyDescent="0.25">
      <c r="A22386" s="5" t="str">
        <f t="shared" si="349"/>
        <v>1ZoneSouth Orange County120217</v>
      </c>
      <c r="B22386" s="9">
        <v>1</v>
      </c>
      <c r="C22386" t="s">
        <v>135</v>
      </c>
      <c r="D22386" t="s">
        <v>153</v>
      </c>
      <c r="E22386" s="9">
        <v>12</v>
      </c>
      <c r="F22386" s="9">
        <v>0</v>
      </c>
      <c r="G22386" s="9">
        <v>2</v>
      </c>
      <c r="H22386" s="9">
        <v>17</v>
      </c>
      <c r="I22386" s="9">
        <v>0.5914839506149292</v>
      </c>
      <c r="J22386" s="9">
        <v>0.5914839506149292</v>
      </c>
      <c r="K22386" s="9">
        <v>0</v>
      </c>
      <c r="L22386" s="9">
        <v>64.697151184082031</v>
      </c>
    </row>
    <row r="22387" spans="1:12" x14ac:dyDescent="0.25">
      <c r="A22387" s="5" t="str">
        <f t="shared" si="349"/>
        <v>1ZoneSouth Orange County120218</v>
      </c>
      <c r="B22387" s="9">
        <v>1</v>
      </c>
      <c r="C22387" t="s">
        <v>135</v>
      </c>
      <c r="D22387" t="s">
        <v>153</v>
      </c>
      <c r="E22387" s="9">
        <v>12</v>
      </c>
      <c r="F22387" s="9">
        <v>0</v>
      </c>
      <c r="G22387" s="9">
        <v>2</v>
      </c>
      <c r="H22387" s="9">
        <v>18</v>
      </c>
      <c r="I22387" s="9">
        <v>0.82515197992324829</v>
      </c>
      <c r="J22387" s="9">
        <v>0.82515197992324829</v>
      </c>
      <c r="K22387" s="9">
        <v>0</v>
      </c>
      <c r="L22387" s="9">
        <v>62.052387237548828</v>
      </c>
    </row>
    <row r="22388" spans="1:12" x14ac:dyDescent="0.25">
      <c r="A22388" s="5" t="str">
        <f t="shared" si="349"/>
        <v>1ZoneSouth Orange County120219</v>
      </c>
      <c r="B22388" s="9">
        <v>1</v>
      </c>
      <c r="C22388" t="s">
        <v>135</v>
      </c>
      <c r="D22388" t="s">
        <v>153</v>
      </c>
      <c r="E22388" s="9">
        <v>12</v>
      </c>
      <c r="F22388" s="9">
        <v>0</v>
      </c>
      <c r="G22388" s="9">
        <v>2</v>
      </c>
      <c r="H22388" s="9">
        <v>19</v>
      </c>
      <c r="I22388" s="9">
        <v>0.97947359085083008</v>
      </c>
      <c r="J22388" s="9">
        <v>0.97947359085083008</v>
      </c>
      <c r="K22388" s="9">
        <v>0</v>
      </c>
      <c r="L22388" s="9">
        <v>60.235172271728516</v>
      </c>
    </row>
    <row r="22389" spans="1:12" x14ac:dyDescent="0.25">
      <c r="A22389" s="5" t="str">
        <f t="shared" si="349"/>
        <v>1ZoneSouth Orange County120220</v>
      </c>
      <c r="B22389" s="9">
        <v>1</v>
      </c>
      <c r="C22389" t="s">
        <v>135</v>
      </c>
      <c r="D22389" t="s">
        <v>153</v>
      </c>
      <c r="E22389" s="9">
        <v>12</v>
      </c>
      <c r="F22389" s="9">
        <v>0</v>
      </c>
      <c r="G22389" s="9">
        <v>2</v>
      </c>
      <c r="H22389" s="9">
        <v>20</v>
      </c>
      <c r="I22389" s="9">
        <v>1.0266237258911133</v>
      </c>
      <c r="J22389" s="9">
        <v>1.0266237258911133</v>
      </c>
      <c r="K22389" s="9">
        <v>0</v>
      </c>
      <c r="L22389" s="9">
        <v>58.710857391357422</v>
      </c>
    </row>
    <row r="22390" spans="1:12" x14ac:dyDescent="0.25">
      <c r="A22390" s="5" t="str">
        <f t="shared" si="349"/>
        <v>1ZoneSouth Orange County120221</v>
      </c>
      <c r="B22390" s="9">
        <v>1</v>
      </c>
      <c r="C22390" t="s">
        <v>135</v>
      </c>
      <c r="D22390" t="s">
        <v>153</v>
      </c>
      <c r="E22390" s="9">
        <v>12</v>
      </c>
      <c r="F22390" s="9">
        <v>0</v>
      </c>
      <c r="G22390" s="9">
        <v>2</v>
      </c>
      <c r="H22390" s="9">
        <v>21</v>
      </c>
      <c r="I22390" s="9">
        <v>1.0212395191192627</v>
      </c>
      <c r="J22390" s="9">
        <v>1.0212395191192627</v>
      </c>
      <c r="K22390" s="9">
        <v>0</v>
      </c>
      <c r="L22390" s="9">
        <v>57.077472686767578</v>
      </c>
    </row>
    <row r="22391" spans="1:12" x14ac:dyDescent="0.25">
      <c r="A22391" s="5" t="str">
        <f t="shared" si="349"/>
        <v>1ZoneSouth Orange County120222</v>
      </c>
      <c r="B22391" s="9">
        <v>1</v>
      </c>
      <c r="C22391" t="s">
        <v>135</v>
      </c>
      <c r="D22391" t="s">
        <v>153</v>
      </c>
      <c r="E22391" s="9">
        <v>12</v>
      </c>
      <c r="F22391" s="9">
        <v>0</v>
      </c>
      <c r="G22391" s="9">
        <v>2</v>
      </c>
      <c r="H22391" s="9">
        <v>22</v>
      </c>
      <c r="I22391" s="9">
        <v>0.97989290952682495</v>
      </c>
      <c r="J22391" s="9">
        <v>0.97989290952682495</v>
      </c>
      <c r="K22391" s="9">
        <v>0</v>
      </c>
      <c r="L22391" s="9">
        <v>55.600948333740234</v>
      </c>
    </row>
    <row r="22392" spans="1:12" x14ac:dyDescent="0.25">
      <c r="A22392" s="5" t="str">
        <f t="shared" si="349"/>
        <v>1ZoneSouth Orange County120223</v>
      </c>
      <c r="B22392" s="9">
        <v>1</v>
      </c>
      <c r="C22392" t="s">
        <v>135</v>
      </c>
      <c r="D22392" t="s">
        <v>153</v>
      </c>
      <c r="E22392" s="9">
        <v>12</v>
      </c>
      <c r="F22392" s="9">
        <v>0</v>
      </c>
      <c r="G22392" s="9">
        <v>2</v>
      </c>
      <c r="H22392" s="9">
        <v>23</v>
      </c>
      <c r="I22392" s="9">
        <v>0.97627055644989014</v>
      </c>
      <c r="J22392" s="9">
        <v>0.97627055644989014</v>
      </c>
      <c r="K22392" s="9">
        <v>0</v>
      </c>
      <c r="L22392" s="9">
        <v>54.717693328857422</v>
      </c>
    </row>
    <row r="22393" spans="1:12" x14ac:dyDescent="0.25">
      <c r="A22393" s="5" t="str">
        <f t="shared" si="349"/>
        <v>1ZoneSouth Orange County120224</v>
      </c>
      <c r="B22393" s="9">
        <v>1</v>
      </c>
      <c r="C22393" t="s">
        <v>135</v>
      </c>
      <c r="D22393" t="s">
        <v>153</v>
      </c>
      <c r="E22393" s="9">
        <v>12</v>
      </c>
      <c r="F22393" s="9">
        <v>0</v>
      </c>
      <c r="G22393" s="9">
        <v>2</v>
      </c>
      <c r="H22393" s="9">
        <v>24</v>
      </c>
      <c r="I22393" s="9">
        <v>0.86734437942504883</v>
      </c>
      <c r="J22393" s="9">
        <v>0.86734437942504883</v>
      </c>
      <c r="K22393" s="9">
        <v>0</v>
      </c>
      <c r="L22393" s="9">
        <v>53.938488006591797</v>
      </c>
    </row>
    <row r="22394" spans="1:12" x14ac:dyDescent="0.25">
      <c r="A22394" s="5" t="str">
        <f t="shared" si="349"/>
        <v>1ZoneSouth Orange County120101</v>
      </c>
      <c r="B22394" s="9">
        <v>1</v>
      </c>
      <c r="C22394" t="s">
        <v>135</v>
      </c>
      <c r="D22394" t="s">
        <v>153</v>
      </c>
      <c r="E22394" s="9">
        <v>12</v>
      </c>
      <c r="F22394" s="9">
        <v>0</v>
      </c>
      <c r="G22394" s="9">
        <v>10</v>
      </c>
      <c r="H22394" s="9">
        <v>1</v>
      </c>
      <c r="I22394" s="9">
        <v>0.83791470527648926</v>
      </c>
      <c r="J22394" s="9">
        <v>0.83791470527648926</v>
      </c>
      <c r="K22394" s="9">
        <v>0</v>
      </c>
      <c r="L22394" s="9">
        <v>45.065670013427734</v>
      </c>
    </row>
    <row r="22395" spans="1:12" x14ac:dyDescent="0.25">
      <c r="A22395" s="5" t="str">
        <f t="shared" si="349"/>
        <v>1ZoneSouth Orange County120102</v>
      </c>
      <c r="B22395" s="9">
        <v>1</v>
      </c>
      <c r="C22395" t="s">
        <v>135</v>
      </c>
      <c r="D22395" t="s">
        <v>153</v>
      </c>
      <c r="E22395" s="9">
        <v>12</v>
      </c>
      <c r="F22395" s="9">
        <v>0</v>
      </c>
      <c r="G22395" s="9">
        <v>10</v>
      </c>
      <c r="H22395" s="9">
        <v>2</v>
      </c>
      <c r="I22395" s="9">
        <v>0.75161147117614746</v>
      </c>
      <c r="J22395" s="9">
        <v>0.75161147117614746</v>
      </c>
      <c r="K22395" s="9">
        <v>0</v>
      </c>
      <c r="L22395" s="9">
        <v>43.514381408691406</v>
      </c>
    </row>
    <row r="22396" spans="1:12" x14ac:dyDescent="0.25">
      <c r="A22396" s="5" t="str">
        <f t="shared" si="349"/>
        <v>1ZoneSouth Orange County120103</v>
      </c>
      <c r="B22396" s="9">
        <v>1</v>
      </c>
      <c r="C22396" t="s">
        <v>135</v>
      </c>
      <c r="D22396" t="s">
        <v>153</v>
      </c>
      <c r="E22396" s="9">
        <v>12</v>
      </c>
      <c r="F22396" s="9">
        <v>0</v>
      </c>
      <c r="G22396" s="9">
        <v>10</v>
      </c>
      <c r="H22396" s="9">
        <v>3</v>
      </c>
      <c r="I22396" s="9">
        <v>0.68904739618301392</v>
      </c>
      <c r="J22396" s="9">
        <v>0.68904739618301392</v>
      </c>
      <c r="K22396" s="9">
        <v>0</v>
      </c>
      <c r="L22396" s="9">
        <v>42.551406860351563</v>
      </c>
    </row>
    <row r="22397" spans="1:12" x14ac:dyDescent="0.25">
      <c r="A22397" s="5" t="str">
        <f t="shared" si="349"/>
        <v>1ZoneSouth Orange County120104</v>
      </c>
      <c r="B22397" s="9">
        <v>1</v>
      </c>
      <c r="C22397" t="s">
        <v>135</v>
      </c>
      <c r="D22397" t="s">
        <v>153</v>
      </c>
      <c r="E22397" s="9">
        <v>12</v>
      </c>
      <c r="F22397" s="9">
        <v>0</v>
      </c>
      <c r="G22397" s="9">
        <v>10</v>
      </c>
      <c r="H22397" s="9">
        <v>4</v>
      </c>
      <c r="I22397" s="9">
        <v>0.64870476722717285</v>
      </c>
      <c r="J22397" s="9">
        <v>0.64870476722717285</v>
      </c>
      <c r="K22397" s="9">
        <v>0</v>
      </c>
      <c r="L22397" s="9">
        <v>41.374668121337891</v>
      </c>
    </row>
    <row r="22398" spans="1:12" x14ac:dyDescent="0.25">
      <c r="A22398" s="5" t="str">
        <f t="shared" si="349"/>
        <v>1ZoneSouth Orange County120105</v>
      </c>
      <c r="B22398" s="9">
        <v>1</v>
      </c>
      <c r="C22398" t="s">
        <v>135</v>
      </c>
      <c r="D22398" t="s">
        <v>153</v>
      </c>
      <c r="E22398" s="9">
        <v>12</v>
      </c>
      <c r="F22398" s="9">
        <v>0</v>
      </c>
      <c r="G22398" s="9">
        <v>10</v>
      </c>
      <c r="H22398" s="9">
        <v>5</v>
      </c>
      <c r="I22398" s="9">
        <v>0.63717097043991089</v>
      </c>
      <c r="J22398" s="9">
        <v>0.63717097043991089</v>
      </c>
      <c r="K22398" s="9">
        <v>0</v>
      </c>
      <c r="L22398" s="9">
        <v>40.412960052490234</v>
      </c>
    </row>
    <row r="22399" spans="1:12" x14ac:dyDescent="0.25">
      <c r="A22399" s="5" t="str">
        <f t="shared" si="349"/>
        <v>1ZoneSouth Orange County120106</v>
      </c>
      <c r="B22399" s="9">
        <v>1</v>
      </c>
      <c r="C22399" t="s">
        <v>135</v>
      </c>
      <c r="D22399" t="s">
        <v>153</v>
      </c>
      <c r="E22399" s="9">
        <v>12</v>
      </c>
      <c r="F22399" s="9">
        <v>0</v>
      </c>
      <c r="G22399" s="9">
        <v>10</v>
      </c>
      <c r="H22399" s="9">
        <v>6</v>
      </c>
      <c r="I22399" s="9">
        <v>0.66018414497375488</v>
      </c>
      <c r="J22399" s="9">
        <v>0.66018414497375488</v>
      </c>
      <c r="K22399" s="9">
        <v>0</v>
      </c>
      <c r="L22399" s="9">
        <v>39.285602569580078</v>
      </c>
    </row>
    <row r="22400" spans="1:12" x14ac:dyDescent="0.25">
      <c r="A22400" s="5" t="str">
        <f t="shared" si="349"/>
        <v>1ZoneSouth Orange County120107</v>
      </c>
      <c r="B22400" s="9">
        <v>1</v>
      </c>
      <c r="C22400" t="s">
        <v>135</v>
      </c>
      <c r="D22400" t="s">
        <v>153</v>
      </c>
      <c r="E22400" s="9">
        <v>12</v>
      </c>
      <c r="F22400" s="9">
        <v>0</v>
      </c>
      <c r="G22400" s="9">
        <v>10</v>
      </c>
      <c r="H22400" s="9">
        <v>7</v>
      </c>
      <c r="I22400" s="9">
        <v>0.75134563446044922</v>
      </c>
      <c r="J22400" s="9">
        <v>0.75134563446044922</v>
      </c>
      <c r="K22400" s="9">
        <v>0</v>
      </c>
      <c r="L22400" s="9">
        <v>39.423046112060547</v>
      </c>
    </row>
    <row r="22401" spans="1:12" x14ac:dyDescent="0.25">
      <c r="A22401" s="5" t="str">
        <f t="shared" si="349"/>
        <v>1ZoneSouth Orange County120108</v>
      </c>
      <c r="B22401" s="9">
        <v>1</v>
      </c>
      <c r="C22401" t="s">
        <v>135</v>
      </c>
      <c r="D22401" t="s">
        <v>153</v>
      </c>
      <c r="E22401" s="9">
        <v>12</v>
      </c>
      <c r="F22401" s="9">
        <v>0</v>
      </c>
      <c r="G22401" s="9">
        <v>10</v>
      </c>
      <c r="H22401" s="9">
        <v>8</v>
      </c>
      <c r="I22401" s="9">
        <v>0.77339613437652588</v>
      </c>
      <c r="J22401" s="9">
        <v>0.77339613437652588</v>
      </c>
      <c r="K22401" s="9">
        <v>0</v>
      </c>
      <c r="L22401" s="9">
        <v>40.378318786621094</v>
      </c>
    </row>
    <row r="22402" spans="1:12" x14ac:dyDescent="0.25">
      <c r="A22402" s="5" t="str">
        <f t="shared" si="349"/>
        <v>1ZoneSouth Orange County120109</v>
      </c>
      <c r="B22402" s="9">
        <v>1</v>
      </c>
      <c r="C22402" t="s">
        <v>135</v>
      </c>
      <c r="D22402" t="s">
        <v>153</v>
      </c>
      <c r="E22402" s="9">
        <v>12</v>
      </c>
      <c r="F22402" s="9">
        <v>0</v>
      </c>
      <c r="G22402" s="9">
        <v>10</v>
      </c>
      <c r="H22402" s="9">
        <v>9</v>
      </c>
      <c r="I22402" s="9">
        <v>0.62324929237365723</v>
      </c>
      <c r="J22402" s="9">
        <v>0.62324929237365723</v>
      </c>
      <c r="K22402" s="9">
        <v>0</v>
      </c>
      <c r="L22402" s="9">
        <v>41.73724365234375</v>
      </c>
    </row>
    <row r="22403" spans="1:12" x14ac:dyDescent="0.25">
      <c r="A22403" s="5" t="str">
        <f t="shared" ref="A22403:A22466" si="350">B22403&amp;C22403&amp;D22403&amp;E22403&amp;F22403&amp;G22403&amp;H22403</f>
        <v>1ZoneSouth Orange County1201010</v>
      </c>
      <c r="B22403" s="9">
        <v>1</v>
      </c>
      <c r="C22403" t="s">
        <v>135</v>
      </c>
      <c r="D22403" t="s">
        <v>153</v>
      </c>
      <c r="E22403" s="9">
        <v>12</v>
      </c>
      <c r="F22403" s="9">
        <v>0</v>
      </c>
      <c r="G22403" s="9">
        <v>10</v>
      </c>
      <c r="H22403" s="9">
        <v>10</v>
      </c>
      <c r="I22403" s="9">
        <v>0.50042128562927246</v>
      </c>
      <c r="J22403" s="9">
        <v>0.50042128562927246</v>
      </c>
      <c r="K22403" s="9">
        <v>0</v>
      </c>
      <c r="L22403" s="9">
        <v>46.957992553710938</v>
      </c>
    </row>
    <row r="22404" spans="1:12" x14ac:dyDescent="0.25">
      <c r="A22404" s="5" t="str">
        <f t="shared" si="350"/>
        <v>1ZoneSouth Orange County1201011</v>
      </c>
      <c r="B22404" s="9">
        <v>1</v>
      </c>
      <c r="C22404" t="s">
        <v>135</v>
      </c>
      <c r="D22404" t="s">
        <v>153</v>
      </c>
      <c r="E22404" s="9">
        <v>12</v>
      </c>
      <c r="F22404" s="9">
        <v>0</v>
      </c>
      <c r="G22404" s="9">
        <v>10</v>
      </c>
      <c r="H22404" s="9">
        <v>11</v>
      </c>
      <c r="I22404" s="9">
        <v>0.42301639914512634</v>
      </c>
      <c r="J22404" s="9">
        <v>0.42301639914512634</v>
      </c>
      <c r="K22404" s="9">
        <v>0</v>
      </c>
      <c r="L22404" s="9">
        <v>51.708133697509766</v>
      </c>
    </row>
    <row r="22405" spans="1:12" x14ac:dyDescent="0.25">
      <c r="A22405" s="5" t="str">
        <f t="shared" si="350"/>
        <v>1ZoneSouth Orange County1201012</v>
      </c>
      <c r="B22405" s="9">
        <v>1</v>
      </c>
      <c r="C22405" t="s">
        <v>135</v>
      </c>
      <c r="D22405" t="s">
        <v>153</v>
      </c>
      <c r="E22405" s="9">
        <v>12</v>
      </c>
      <c r="F22405" s="9">
        <v>0</v>
      </c>
      <c r="G22405" s="9">
        <v>10</v>
      </c>
      <c r="H22405" s="9">
        <v>12</v>
      </c>
      <c r="I22405" s="9">
        <v>0.39067918062210083</v>
      </c>
      <c r="J22405" s="9">
        <v>0.39067918062210083</v>
      </c>
      <c r="K22405" s="9">
        <v>0</v>
      </c>
      <c r="L22405" s="9">
        <v>53.628406524658203</v>
      </c>
    </row>
    <row r="22406" spans="1:12" x14ac:dyDescent="0.25">
      <c r="A22406" s="5" t="str">
        <f t="shared" si="350"/>
        <v>1ZoneSouth Orange County1201013</v>
      </c>
      <c r="B22406" s="9">
        <v>1</v>
      </c>
      <c r="C22406" t="s">
        <v>135</v>
      </c>
      <c r="D22406" t="s">
        <v>153</v>
      </c>
      <c r="E22406" s="9">
        <v>12</v>
      </c>
      <c r="F22406" s="9">
        <v>0</v>
      </c>
      <c r="G22406" s="9">
        <v>10</v>
      </c>
      <c r="H22406" s="9">
        <v>13</v>
      </c>
      <c r="I22406" s="9">
        <v>0.35309669375419617</v>
      </c>
      <c r="J22406" s="9">
        <v>0.35309669375419617</v>
      </c>
      <c r="K22406" s="9">
        <v>0</v>
      </c>
      <c r="L22406" s="9">
        <v>54.691509246826172</v>
      </c>
    </row>
    <row r="22407" spans="1:12" x14ac:dyDescent="0.25">
      <c r="A22407" s="5" t="str">
        <f t="shared" si="350"/>
        <v>1ZoneSouth Orange County1201014</v>
      </c>
      <c r="B22407" s="9">
        <v>1</v>
      </c>
      <c r="C22407" t="s">
        <v>135</v>
      </c>
      <c r="D22407" t="s">
        <v>153</v>
      </c>
      <c r="E22407" s="9">
        <v>12</v>
      </c>
      <c r="F22407" s="9">
        <v>0</v>
      </c>
      <c r="G22407" s="9">
        <v>10</v>
      </c>
      <c r="H22407" s="9">
        <v>14</v>
      </c>
      <c r="I22407" s="9">
        <v>0.34632447361946106</v>
      </c>
      <c r="J22407" s="9">
        <v>0.34632447361946106</v>
      </c>
      <c r="K22407" s="9">
        <v>0</v>
      </c>
      <c r="L22407" s="9">
        <v>55.775360107421875</v>
      </c>
    </row>
    <row r="22408" spans="1:12" x14ac:dyDescent="0.25">
      <c r="A22408" s="5" t="str">
        <f t="shared" si="350"/>
        <v>1ZoneSouth Orange County1201015</v>
      </c>
      <c r="B22408" s="9">
        <v>1</v>
      </c>
      <c r="C22408" t="s">
        <v>135</v>
      </c>
      <c r="D22408" t="s">
        <v>153</v>
      </c>
      <c r="E22408" s="9">
        <v>12</v>
      </c>
      <c r="F22408" s="9">
        <v>0</v>
      </c>
      <c r="G22408" s="9">
        <v>10</v>
      </c>
      <c r="H22408" s="9">
        <v>15</v>
      </c>
      <c r="I22408" s="9">
        <v>0.39205199480056763</v>
      </c>
      <c r="J22408" s="9">
        <v>0.39205199480056763</v>
      </c>
      <c r="K22408" s="9">
        <v>0</v>
      </c>
      <c r="L22408" s="9">
        <v>56.649238586425781</v>
      </c>
    </row>
    <row r="22409" spans="1:12" x14ac:dyDescent="0.25">
      <c r="A22409" s="5" t="str">
        <f t="shared" si="350"/>
        <v>1ZoneSouth Orange County1201016</v>
      </c>
      <c r="B22409" s="9">
        <v>1</v>
      </c>
      <c r="C22409" t="s">
        <v>135</v>
      </c>
      <c r="D22409" t="s">
        <v>153</v>
      </c>
      <c r="E22409" s="9">
        <v>12</v>
      </c>
      <c r="F22409" s="9">
        <v>0</v>
      </c>
      <c r="G22409" s="9">
        <v>10</v>
      </c>
      <c r="H22409" s="9">
        <v>16</v>
      </c>
      <c r="I22409" s="9">
        <v>0.50279170274734497</v>
      </c>
      <c r="J22409" s="9">
        <v>0.50279170274734497</v>
      </c>
      <c r="K22409" s="9">
        <v>0</v>
      </c>
      <c r="L22409" s="9">
        <v>56.768436431884766</v>
      </c>
    </row>
    <row r="22410" spans="1:12" x14ac:dyDescent="0.25">
      <c r="A22410" s="5" t="str">
        <f t="shared" si="350"/>
        <v>1ZoneSouth Orange County1201017</v>
      </c>
      <c r="B22410" s="9">
        <v>1</v>
      </c>
      <c r="C22410" t="s">
        <v>135</v>
      </c>
      <c r="D22410" t="s">
        <v>153</v>
      </c>
      <c r="E22410" s="9">
        <v>12</v>
      </c>
      <c r="F22410" s="9">
        <v>0</v>
      </c>
      <c r="G22410" s="9">
        <v>10</v>
      </c>
      <c r="H22410" s="9">
        <v>17</v>
      </c>
      <c r="I22410" s="9">
        <v>0.67725098133087158</v>
      </c>
      <c r="J22410" s="9">
        <v>0.67725098133087158</v>
      </c>
      <c r="K22410" s="9">
        <v>0</v>
      </c>
      <c r="L22410" s="9">
        <v>56.418178558349609</v>
      </c>
    </row>
    <row r="22411" spans="1:12" x14ac:dyDescent="0.25">
      <c r="A22411" s="5" t="str">
        <f t="shared" si="350"/>
        <v>1ZoneSouth Orange County1201018</v>
      </c>
      <c r="B22411" s="9">
        <v>1</v>
      </c>
      <c r="C22411" t="s">
        <v>135</v>
      </c>
      <c r="D22411" t="s">
        <v>153</v>
      </c>
      <c r="E22411" s="9">
        <v>12</v>
      </c>
      <c r="F22411" s="9">
        <v>0</v>
      </c>
      <c r="G22411" s="9">
        <v>10</v>
      </c>
      <c r="H22411" s="9">
        <v>18</v>
      </c>
      <c r="I22411" s="9">
        <v>0.93945306539535522</v>
      </c>
      <c r="J22411" s="9">
        <v>0.93945306539535522</v>
      </c>
      <c r="K22411" s="9">
        <v>0</v>
      </c>
      <c r="L22411" s="9">
        <v>54.54876708984375</v>
      </c>
    </row>
    <row r="22412" spans="1:12" x14ac:dyDescent="0.25">
      <c r="A22412" s="5" t="str">
        <f t="shared" si="350"/>
        <v>1ZoneSouth Orange County1201019</v>
      </c>
      <c r="B22412" s="9">
        <v>1</v>
      </c>
      <c r="C22412" t="s">
        <v>135</v>
      </c>
      <c r="D22412" t="s">
        <v>153</v>
      </c>
      <c r="E22412" s="9">
        <v>12</v>
      </c>
      <c r="F22412" s="9">
        <v>0</v>
      </c>
      <c r="G22412" s="9">
        <v>10</v>
      </c>
      <c r="H22412" s="9">
        <v>19</v>
      </c>
      <c r="I22412" s="9">
        <v>1.0989855527877808</v>
      </c>
      <c r="J22412" s="9">
        <v>1.0989855527877808</v>
      </c>
      <c r="K22412" s="9">
        <v>0</v>
      </c>
      <c r="L22412" s="9">
        <v>52.797256469726563</v>
      </c>
    </row>
    <row r="22413" spans="1:12" x14ac:dyDescent="0.25">
      <c r="A22413" s="5" t="str">
        <f t="shared" si="350"/>
        <v>1ZoneSouth Orange County1201020</v>
      </c>
      <c r="B22413" s="9">
        <v>1</v>
      </c>
      <c r="C22413" t="s">
        <v>135</v>
      </c>
      <c r="D22413" t="s">
        <v>153</v>
      </c>
      <c r="E22413" s="9">
        <v>12</v>
      </c>
      <c r="F22413" s="9">
        <v>0</v>
      </c>
      <c r="G22413" s="9">
        <v>10</v>
      </c>
      <c r="H22413" s="9">
        <v>20</v>
      </c>
      <c r="I22413" s="9">
        <v>1.1054881811141968</v>
      </c>
      <c r="J22413" s="9">
        <v>1.1054881811141968</v>
      </c>
      <c r="K22413" s="9">
        <v>0</v>
      </c>
      <c r="L22413" s="9">
        <v>52.061008453369141</v>
      </c>
    </row>
    <row r="22414" spans="1:12" x14ac:dyDescent="0.25">
      <c r="A22414" s="5" t="str">
        <f t="shared" si="350"/>
        <v>1ZoneSouth Orange County1201021</v>
      </c>
      <c r="B22414" s="9">
        <v>1</v>
      </c>
      <c r="C22414" t="s">
        <v>135</v>
      </c>
      <c r="D22414" t="s">
        <v>153</v>
      </c>
      <c r="E22414" s="9">
        <v>12</v>
      </c>
      <c r="F22414" s="9">
        <v>0</v>
      </c>
      <c r="G22414" s="9">
        <v>10</v>
      </c>
      <c r="H22414" s="9">
        <v>21</v>
      </c>
      <c r="I22414" s="9">
        <v>1.0812900066375732</v>
      </c>
      <c r="J22414" s="9">
        <v>1.0812900066375732</v>
      </c>
      <c r="K22414" s="9">
        <v>0</v>
      </c>
      <c r="L22414" s="9">
        <v>50.51849365234375</v>
      </c>
    </row>
    <row r="22415" spans="1:12" x14ac:dyDescent="0.25">
      <c r="A22415" s="5" t="str">
        <f t="shared" si="350"/>
        <v>1ZoneSouth Orange County1201022</v>
      </c>
      <c r="B22415" s="9">
        <v>1</v>
      </c>
      <c r="C22415" t="s">
        <v>135</v>
      </c>
      <c r="D22415" t="s">
        <v>153</v>
      </c>
      <c r="E22415" s="9">
        <v>12</v>
      </c>
      <c r="F22415" s="9">
        <v>0</v>
      </c>
      <c r="G22415" s="9">
        <v>10</v>
      </c>
      <c r="H22415" s="9">
        <v>22</v>
      </c>
      <c r="I22415" s="9">
        <v>1.0458520650863647</v>
      </c>
      <c r="J22415" s="9">
        <v>1.0458520650863647</v>
      </c>
      <c r="K22415" s="9">
        <v>0</v>
      </c>
      <c r="L22415" s="9">
        <v>49.106670379638672</v>
      </c>
    </row>
    <row r="22416" spans="1:12" x14ac:dyDescent="0.25">
      <c r="A22416" s="5" t="str">
        <f t="shared" si="350"/>
        <v>1ZoneSouth Orange County1201023</v>
      </c>
      <c r="B22416" s="9">
        <v>1</v>
      </c>
      <c r="C22416" t="s">
        <v>135</v>
      </c>
      <c r="D22416" t="s">
        <v>153</v>
      </c>
      <c r="E22416" s="9">
        <v>12</v>
      </c>
      <c r="F22416" s="9">
        <v>0</v>
      </c>
      <c r="G22416" s="9">
        <v>10</v>
      </c>
      <c r="H22416" s="9">
        <v>23</v>
      </c>
      <c r="I22416" s="9">
        <v>1.0447072982788086</v>
      </c>
      <c r="J22416" s="9">
        <v>1.0447072982788086</v>
      </c>
      <c r="K22416" s="9">
        <v>0</v>
      </c>
      <c r="L22416" s="9">
        <v>49.019542694091797</v>
      </c>
    </row>
    <row r="22417" spans="1:12" x14ac:dyDescent="0.25">
      <c r="A22417" s="5" t="str">
        <f t="shared" si="350"/>
        <v>1ZoneSouth Orange County1201024</v>
      </c>
      <c r="B22417" s="9">
        <v>1</v>
      </c>
      <c r="C22417" t="s">
        <v>135</v>
      </c>
      <c r="D22417" t="s">
        <v>153</v>
      </c>
      <c r="E22417" s="9">
        <v>12</v>
      </c>
      <c r="F22417" s="9">
        <v>0</v>
      </c>
      <c r="G22417" s="9">
        <v>10</v>
      </c>
      <c r="H22417" s="9">
        <v>24</v>
      </c>
      <c r="I22417" s="9">
        <v>0.93516653776168823</v>
      </c>
      <c r="J22417" s="9">
        <v>0.93516653776168823</v>
      </c>
      <c r="K22417" s="9">
        <v>0</v>
      </c>
      <c r="L22417" s="9">
        <v>48.614711761474609</v>
      </c>
    </row>
    <row r="22418" spans="1:12" x14ac:dyDescent="0.25">
      <c r="A22418" s="5" t="str">
        <f t="shared" si="350"/>
        <v>1ZoneSouth Orange County12121</v>
      </c>
      <c r="B22418" s="9">
        <v>1</v>
      </c>
      <c r="C22418" t="s">
        <v>135</v>
      </c>
      <c r="D22418" t="s">
        <v>153</v>
      </c>
      <c r="E22418" s="9">
        <v>12</v>
      </c>
      <c r="F22418" s="9">
        <v>1</v>
      </c>
      <c r="G22418" s="9">
        <v>2</v>
      </c>
      <c r="H22418" s="9">
        <v>1</v>
      </c>
      <c r="I22418" s="9">
        <v>0.78923434019088745</v>
      </c>
      <c r="J22418" s="9">
        <v>0.78923434019088745</v>
      </c>
      <c r="K22418" s="9">
        <v>0</v>
      </c>
      <c r="L22418" s="9">
        <v>48.356937408447266</v>
      </c>
    </row>
    <row r="22419" spans="1:12" x14ac:dyDescent="0.25">
      <c r="A22419" s="5" t="str">
        <f t="shared" si="350"/>
        <v>1ZoneSouth Orange County12122</v>
      </c>
      <c r="B22419" s="9">
        <v>1</v>
      </c>
      <c r="C22419" t="s">
        <v>135</v>
      </c>
      <c r="D22419" t="s">
        <v>153</v>
      </c>
      <c r="E22419" s="9">
        <v>12</v>
      </c>
      <c r="F22419" s="9">
        <v>1</v>
      </c>
      <c r="G22419" s="9">
        <v>2</v>
      </c>
      <c r="H22419" s="9">
        <v>2</v>
      </c>
      <c r="I22419" s="9">
        <v>0.70216375589370728</v>
      </c>
      <c r="J22419" s="9">
        <v>0.70216375589370728</v>
      </c>
      <c r="K22419" s="9">
        <v>0</v>
      </c>
      <c r="L22419" s="9">
        <v>47.90667724609375</v>
      </c>
    </row>
    <row r="22420" spans="1:12" x14ac:dyDescent="0.25">
      <c r="A22420" s="5" t="str">
        <f t="shared" si="350"/>
        <v>1ZoneSouth Orange County12123</v>
      </c>
      <c r="B22420" s="9">
        <v>1</v>
      </c>
      <c r="C22420" t="s">
        <v>135</v>
      </c>
      <c r="D22420" t="s">
        <v>153</v>
      </c>
      <c r="E22420" s="9">
        <v>12</v>
      </c>
      <c r="F22420" s="9">
        <v>1</v>
      </c>
      <c r="G22420" s="9">
        <v>2</v>
      </c>
      <c r="H22420" s="9">
        <v>3</v>
      </c>
      <c r="I22420" s="9">
        <v>0.63657069206237793</v>
      </c>
      <c r="J22420" s="9">
        <v>0.63657069206237793</v>
      </c>
      <c r="K22420" s="9">
        <v>0</v>
      </c>
      <c r="L22420" s="9">
        <v>47.841716766357422</v>
      </c>
    </row>
    <row r="22421" spans="1:12" x14ac:dyDescent="0.25">
      <c r="A22421" s="5" t="str">
        <f t="shared" si="350"/>
        <v>1ZoneSouth Orange County12124</v>
      </c>
      <c r="B22421" s="9">
        <v>1</v>
      </c>
      <c r="C22421" t="s">
        <v>135</v>
      </c>
      <c r="D22421" t="s">
        <v>153</v>
      </c>
      <c r="E22421" s="9">
        <v>12</v>
      </c>
      <c r="F22421" s="9">
        <v>1</v>
      </c>
      <c r="G22421" s="9">
        <v>2</v>
      </c>
      <c r="H22421" s="9">
        <v>4</v>
      </c>
      <c r="I22421" s="9">
        <v>0.59281671047210693</v>
      </c>
      <c r="J22421" s="9">
        <v>0.59281671047210693</v>
      </c>
      <c r="K22421" s="9">
        <v>0</v>
      </c>
      <c r="L22421" s="9">
        <v>48.193546295166016</v>
      </c>
    </row>
    <row r="22422" spans="1:12" x14ac:dyDescent="0.25">
      <c r="A22422" s="5" t="str">
        <f t="shared" si="350"/>
        <v>1ZoneSouth Orange County12125</v>
      </c>
      <c r="B22422" s="9">
        <v>1</v>
      </c>
      <c r="C22422" t="s">
        <v>135</v>
      </c>
      <c r="D22422" t="s">
        <v>153</v>
      </c>
      <c r="E22422" s="9">
        <v>12</v>
      </c>
      <c r="F22422" s="9">
        <v>1</v>
      </c>
      <c r="G22422" s="9">
        <v>2</v>
      </c>
      <c r="H22422" s="9">
        <v>5</v>
      </c>
      <c r="I22422" s="9">
        <v>0.57580721378326416</v>
      </c>
      <c r="J22422" s="9">
        <v>0.57580721378326416</v>
      </c>
      <c r="K22422" s="9">
        <v>0</v>
      </c>
      <c r="L22422" s="9">
        <v>48.487522125244141</v>
      </c>
    </row>
    <row r="22423" spans="1:12" x14ac:dyDescent="0.25">
      <c r="A22423" s="5" t="str">
        <f t="shared" si="350"/>
        <v>1ZoneSouth Orange County12126</v>
      </c>
      <c r="B22423" s="9">
        <v>1</v>
      </c>
      <c r="C22423" t="s">
        <v>135</v>
      </c>
      <c r="D22423" t="s">
        <v>153</v>
      </c>
      <c r="E22423" s="9">
        <v>12</v>
      </c>
      <c r="F22423" s="9">
        <v>1</v>
      </c>
      <c r="G22423" s="9">
        <v>2</v>
      </c>
      <c r="H22423" s="9">
        <v>6</v>
      </c>
      <c r="I22423" s="9">
        <v>0.5925825834274292</v>
      </c>
      <c r="J22423" s="9">
        <v>0.5925825834274292</v>
      </c>
      <c r="K22423" s="9">
        <v>0</v>
      </c>
      <c r="L22423" s="9">
        <v>48.212558746337891</v>
      </c>
    </row>
    <row r="22424" spans="1:12" x14ac:dyDescent="0.25">
      <c r="A22424" s="5" t="str">
        <f t="shared" si="350"/>
        <v>1ZoneSouth Orange County12127</v>
      </c>
      <c r="B22424" s="9">
        <v>1</v>
      </c>
      <c r="C22424" t="s">
        <v>135</v>
      </c>
      <c r="D22424" t="s">
        <v>153</v>
      </c>
      <c r="E22424" s="9">
        <v>12</v>
      </c>
      <c r="F22424" s="9">
        <v>1</v>
      </c>
      <c r="G22424" s="9">
        <v>2</v>
      </c>
      <c r="H22424" s="9">
        <v>7</v>
      </c>
      <c r="I22424" s="9">
        <v>0.6766389012336731</v>
      </c>
      <c r="J22424" s="9">
        <v>0.6766389012336731</v>
      </c>
      <c r="K22424" s="9">
        <v>0</v>
      </c>
      <c r="L22424" s="9">
        <v>48.503078460693359</v>
      </c>
    </row>
    <row r="22425" spans="1:12" x14ac:dyDescent="0.25">
      <c r="A22425" s="5" t="str">
        <f t="shared" si="350"/>
        <v>1ZoneSouth Orange County12128</v>
      </c>
      <c r="B22425" s="9">
        <v>1</v>
      </c>
      <c r="C22425" t="s">
        <v>135</v>
      </c>
      <c r="D22425" t="s">
        <v>153</v>
      </c>
      <c r="E22425" s="9">
        <v>12</v>
      </c>
      <c r="F22425" s="9">
        <v>1</v>
      </c>
      <c r="G22425" s="9">
        <v>2</v>
      </c>
      <c r="H22425" s="9">
        <v>8</v>
      </c>
      <c r="I22425" s="9">
        <v>0.70562505722045898</v>
      </c>
      <c r="J22425" s="9">
        <v>0.70562505722045898</v>
      </c>
      <c r="K22425" s="9">
        <v>0</v>
      </c>
      <c r="L22425" s="9">
        <v>48.497722625732422</v>
      </c>
    </row>
    <row r="22426" spans="1:12" x14ac:dyDescent="0.25">
      <c r="A22426" s="5" t="str">
        <f t="shared" si="350"/>
        <v>1ZoneSouth Orange County12129</v>
      </c>
      <c r="B22426" s="9">
        <v>1</v>
      </c>
      <c r="C22426" t="s">
        <v>135</v>
      </c>
      <c r="D22426" t="s">
        <v>153</v>
      </c>
      <c r="E22426" s="9">
        <v>12</v>
      </c>
      <c r="F22426" s="9">
        <v>1</v>
      </c>
      <c r="G22426" s="9">
        <v>2</v>
      </c>
      <c r="H22426" s="9">
        <v>9</v>
      </c>
      <c r="I22426" s="9">
        <v>0.5674508810043335</v>
      </c>
      <c r="J22426" s="9">
        <v>0.5674508810043335</v>
      </c>
      <c r="K22426" s="9">
        <v>0</v>
      </c>
      <c r="L22426" s="9">
        <v>49.113471984863281</v>
      </c>
    </row>
    <row r="22427" spans="1:12" x14ac:dyDescent="0.25">
      <c r="A22427" s="5" t="str">
        <f t="shared" si="350"/>
        <v>1ZoneSouth Orange County121210</v>
      </c>
      <c r="B22427" s="9">
        <v>1</v>
      </c>
      <c r="C22427" t="s">
        <v>135</v>
      </c>
      <c r="D22427" t="s">
        <v>153</v>
      </c>
      <c r="E22427" s="9">
        <v>12</v>
      </c>
      <c r="F22427" s="9">
        <v>1</v>
      </c>
      <c r="G22427" s="9">
        <v>2</v>
      </c>
      <c r="H22427" s="9">
        <v>10</v>
      </c>
      <c r="I22427" s="9">
        <v>0.45189791917800903</v>
      </c>
      <c r="J22427" s="9">
        <v>0.45189791917800903</v>
      </c>
      <c r="K22427" s="9">
        <v>0</v>
      </c>
      <c r="L22427" s="9">
        <v>52.329822540283203</v>
      </c>
    </row>
    <row r="22428" spans="1:12" x14ac:dyDescent="0.25">
      <c r="A22428" s="5" t="str">
        <f t="shared" si="350"/>
        <v>1ZoneSouth Orange County121211</v>
      </c>
      <c r="B22428" s="9">
        <v>1</v>
      </c>
      <c r="C22428" t="s">
        <v>135</v>
      </c>
      <c r="D22428" t="s">
        <v>153</v>
      </c>
      <c r="E22428" s="9">
        <v>12</v>
      </c>
      <c r="F22428" s="9">
        <v>1</v>
      </c>
      <c r="G22428" s="9">
        <v>2</v>
      </c>
      <c r="H22428" s="9">
        <v>11</v>
      </c>
      <c r="I22428" s="9">
        <v>0.37705466151237488</v>
      </c>
      <c r="J22428" s="9">
        <v>0.37705466151237488</v>
      </c>
      <c r="K22428" s="9">
        <v>0</v>
      </c>
      <c r="L22428" s="9">
        <v>55.938621520996094</v>
      </c>
    </row>
    <row r="22429" spans="1:12" x14ac:dyDescent="0.25">
      <c r="A22429" s="5" t="str">
        <f t="shared" si="350"/>
        <v>1ZoneSouth Orange County121212</v>
      </c>
      <c r="B22429" s="9">
        <v>1</v>
      </c>
      <c r="C22429" t="s">
        <v>135</v>
      </c>
      <c r="D22429" t="s">
        <v>153</v>
      </c>
      <c r="E22429" s="9">
        <v>12</v>
      </c>
      <c r="F22429" s="9">
        <v>1</v>
      </c>
      <c r="G22429" s="9">
        <v>2</v>
      </c>
      <c r="H22429" s="9">
        <v>12</v>
      </c>
      <c r="I22429" s="9">
        <v>0.33567354083061218</v>
      </c>
      <c r="J22429" s="9">
        <v>0.33567354083061218</v>
      </c>
      <c r="K22429" s="9">
        <v>0</v>
      </c>
      <c r="L22429" s="9">
        <v>59.072330474853516</v>
      </c>
    </row>
    <row r="22430" spans="1:12" x14ac:dyDescent="0.25">
      <c r="A22430" s="5" t="str">
        <f t="shared" si="350"/>
        <v>1ZoneSouth Orange County121213</v>
      </c>
      <c r="B22430" s="9">
        <v>1</v>
      </c>
      <c r="C22430" t="s">
        <v>135</v>
      </c>
      <c r="D22430" t="s">
        <v>153</v>
      </c>
      <c r="E22430" s="9">
        <v>12</v>
      </c>
      <c r="F22430" s="9">
        <v>1</v>
      </c>
      <c r="G22430" s="9">
        <v>2</v>
      </c>
      <c r="H22430" s="9">
        <v>13</v>
      </c>
      <c r="I22430" s="9">
        <v>0.31295523047447205</v>
      </c>
      <c r="J22430" s="9">
        <v>0.31295523047447205</v>
      </c>
      <c r="K22430" s="9">
        <v>0</v>
      </c>
      <c r="L22430" s="9">
        <v>60.811935424804688</v>
      </c>
    </row>
    <row r="22431" spans="1:12" x14ac:dyDescent="0.25">
      <c r="A22431" s="5" t="str">
        <f t="shared" si="350"/>
        <v>1ZoneSouth Orange County121214</v>
      </c>
      <c r="B22431" s="9">
        <v>1</v>
      </c>
      <c r="C22431" t="s">
        <v>135</v>
      </c>
      <c r="D22431" t="s">
        <v>153</v>
      </c>
      <c r="E22431" s="9">
        <v>12</v>
      </c>
      <c r="F22431" s="9">
        <v>1</v>
      </c>
      <c r="G22431" s="9">
        <v>2</v>
      </c>
      <c r="H22431" s="9">
        <v>14</v>
      </c>
      <c r="I22431" s="9">
        <v>0.31564781069755554</v>
      </c>
      <c r="J22431" s="9">
        <v>0.31564781069755554</v>
      </c>
      <c r="K22431" s="9">
        <v>0</v>
      </c>
      <c r="L22431" s="9">
        <v>61.825843811035156</v>
      </c>
    </row>
    <row r="22432" spans="1:12" x14ac:dyDescent="0.25">
      <c r="A22432" s="5" t="str">
        <f t="shared" si="350"/>
        <v>1ZoneSouth Orange County121215</v>
      </c>
      <c r="B22432" s="9">
        <v>1</v>
      </c>
      <c r="C22432" t="s">
        <v>135</v>
      </c>
      <c r="D22432" t="s">
        <v>153</v>
      </c>
      <c r="E22432" s="9">
        <v>12</v>
      </c>
      <c r="F22432" s="9">
        <v>1</v>
      </c>
      <c r="G22432" s="9">
        <v>2</v>
      </c>
      <c r="H22432" s="9">
        <v>15</v>
      </c>
      <c r="I22432" s="9">
        <v>0.35637018084526062</v>
      </c>
      <c r="J22432" s="9">
        <v>0.35637018084526062</v>
      </c>
      <c r="K22432" s="9">
        <v>0</v>
      </c>
      <c r="L22432" s="9">
        <v>62.177989959716797</v>
      </c>
    </row>
    <row r="22433" spans="1:12" x14ac:dyDescent="0.25">
      <c r="A22433" s="5" t="str">
        <f t="shared" si="350"/>
        <v>1ZoneSouth Orange County121216</v>
      </c>
      <c r="B22433" s="9">
        <v>1</v>
      </c>
      <c r="C22433" t="s">
        <v>135</v>
      </c>
      <c r="D22433" t="s">
        <v>153</v>
      </c>
      <c r="E22433" s="9">
        <v>12</v>
      </c>
      <c r="F22433" s="9">
        <v>1</v>
      </c>
      <c r="G22433" s="9">
        <v>2</v>
      </c>
      <c r="H22433" s="9">
        <v>16</v>
      </c>
      <c r="I22433" s="9">
        <v>0.45326590538024902</v>
      </c>
      <c r="J22433" s="9">
        <v>0.45326590538024902</v>
      </c>
      <c r="K22433" s="9">
        <v>0</v>
      </c>
      <c r="L22433" s="9">
        <v>62.384628295898438</v>
      </c>
    </row>
    <row r="22434" spans="1:12" x14ac:dyDescent="0.25">
      <c r="A22434" s="5" t="str">
        <f t="shared" si="350"/>
        <v>1ZoneSouth Orange County121217</v>
      </c>
      <c r="B22434" s="9">
        <v>1</v>
      </c>
      <c r="C22434" t="s">
        <v>135</v>
      </c>
      <c r="D22434" t="s">
        <v>153</v>
      </c>
      <c r="E22434" s="9">
        <v>12</v>
      </c>
      <c r="F22434" s="9">
        <v>1</v>
      </c>
      <c r="G22434" s="9">
        <v>2</v>
      </c>
      <c r="H22434" s="9">
        <v>17</v>
      </c>
      <c r="I22434" s="9">
        <v>0.60455673933029175</v>
      </c>
      <c r="J22434" s="9">
        <v>0.60455673933029175</v>
      </c>
      <c r="K22434" s="9">
        <v>0</v>
      </c>
      <c r="L22434" s="9">
        <v>61.943775177001953</v>
      </c>
    </row>
    <row r="22435" spans="1:12" x14ac:dyDescent="0.25">
      <c r="A22435" s="5" t="str">
        <f t="shared" si="350"/>
        <v>1ZoneSouth Orange County121218</v>
      </c>
      <c r="B22435" s="9">
        <v>1</v>
      </c>
      <c r="C22435" t="s">
        <v>135</v>
      </c>
      <c r="D22435" t="s">
        <v>153</v>
      </c>
      <c r="E22435" s="9">
        <v>12</v>
      </c>
      <c r="F22435" s="9">
        <v>1</v>
      </c>
      <c r="G22435" s="9">
        <v>2</v>
      </c>
      <c r="H22435" s="9">
        <v>18</v>
      </c>
      <c r="I22435" s="9">
        <v>0.84212183952331543</v>
      </c>
      <c r="J22435" s="9">
        <v>0.84212183952331543</v>
      </c>
      <c r="K22435" s="9">
        <v>0</v>
      </c>
      <c r="L22435" s="9">
        <v>60.056037902832031</v>
      </c>
    </row>
    <row r="22436" spans="1:12" x14ac:dyDescent="0.25">
      <c r="A22436" s="5" t="str">
        <f t="shared" si="350"/>
        <v>1ZoneSouth Orange County121219</v>
      </c>
      <c r="B22436" s="9">
        <v>1</v>
      </c>
      <c r="C22436" t="s">
        <v>135</v>
      </c>
      <c r="D22436" t="s">
        <v>153</v>
      </c>
      <c r="E22436" s="9">
        <v>12</v>
      </c>
      <c r="F22436" s="9">
        <v>1</v>
      </c>
      <c r="G22436" s="9">
        <v>2</v>
      </c>
      <c r="H22436" s="9">
        <v>19</v>
      </c>
      <c r="I22436" s="9">
        <v>0.99721711874008179</v>
      </c>
      <c r="J22436" s="9">
        <v>0.99721711874008179</v>
      </c>
      <c r="K22436" s="9">
        <v>0</v>
      </c>
      <c r="L22436" s="9">
        <v>57.828014373779297</v>
      </c>
    </row>
    <row r="22437" spans="1:12" x14ac:dyDescent="0.25">
      <c r="A22437" s="5" t="str">
        <f t="shared" si="350"/>
        <v>1ZoneSouth Orange County121220</v>
      </c>
      <c r="B22437" s="9">
        <v>1</v>
      </c>
      <c r="C22437" t="s">
        <v>135</v>
      </c>
      <c r="D22437" t="s">
        <v>153</v>
      </c>
      <c r="E22437" s="9">
        <v>12</v>
      </c>
      <c r="F22437" s="9">
        <v>1</v>
      </c>
      <c r="G22437" s="9">
        <v>2</v>
      </c>
      <c r="H22437" s="9">
        <v>20</v>
      </c>
      <c r="I22437" s="9">
        <v>1.038332462310791</v>
      </c>
      <c r="J22437" s="9">
        <v>1.038332462310791</v>
      </c>
      <c r="K22437" s="9">
        <v>0</v>
      </c>
      <c r="L22437" s="9">
        <v>56.780979156494141</v>
      </c>
    </row>
    <row r="22438" spans="1:12" x14ac:dyDescent="0.25">
      <c r="A22438" s="5" t="str">
        <f t="shared" si="350"/>
        <v>1ZoneSouth Orange County121221</v>
      </c>
      <c r="B22438" s="9">
        <v>1</v>
      </c>
      <c r="C22438" t="s">
        <v>135</v>
      </c>
      <c r="D22438" t="s">
        <v>153</v>
      </c>
      <c r="E22438" s="9">
        <v>12</v>
      </c>
      <c r="F22438" s="9">
        <v>1</v>
      </c>
      <c r="G22438" s="9">
        <v>2</v>
      </c>
      <c r="H22438" s="9">
        <v>21</v>
      </c>
      <c r="I22438" s="9">
        <v>1.0301549434661865</v>
      </c>
      <c r="J22438" s="9">
        <v>1.0301549434661865</v>
      </c>
      <c r="K22438" s="9">
        <v>0</v>
      </c>
      <c r="L22438" s="9">
        <v>55.342853546142578</v>
      </c>
    </row>
    <row r="22439" spans="1:12" x14ac:dyDescent="0.25">
      <c r="A22439" s="5" t="str">
        <f t="shared" si="350"/>
        <v>1ZoneSouth Orange County121222</v>
      </c>
      <c r="B22439" s="9">
        <v>1</v>
      </c>
      <c r="C22439" t="s">
        <v>135</v>
      </c>
      <c r="D22439" t="s">
        <v>153</v>
      </c>
      <c r="E22439" s="9">
        <v>12</v>
      </c>
      <c r="F22439" s="9">
        <v>1</v>
      </c>
      <c r="G22439" s="9">
        <v>2</v>
      </c>
      <c r="H22439" s="9">
        <v>22</v>
      </c>
      <c r="I22439" s="9">
        <v>0.98968559503555298</v>
      </c>
      <c r="J22439" s="9">
        <v>0.98968559503555298</v>
      </c>
      <c r="K22439" s="9">
        <v>0</v>
      </c>
      <c r="L22439" s="9">
        <v>53.861030578613281</v>
      </c>
    </row>
    <row r="22440" spans="1:12" x14ac:dyDescent="0.25">
      <c r="A22440" s="5" t="str">
        <f t="shared" si="350"/>
        <v>1ZoneSouth Orange County121223</v>
      </c>
      <c r="B22440" s="9">
        <v>1</v>
      </c>
      <c r="C22440" t="s">
        <v>135</v>
      </c>
      <c r="D22440" t="s">
        <v>153</v>
      </c>
      <c r="E22440" s="9">
        <v>12</v>
      </c>
      <c r="F22440" s="9">
        <v>1</v>
      </c>
      <c r="G22440" s="9">
        <v>2</v>
      </c>
      <c r="H22440" s="9">
        <v>23</v>
      </c>
      <c r="I22440" s="9">
        <v>0.98643112182617188</v>
      </c>
      <c r="J22440" s="9">
        <v>0.98643112182617188</v>
      </c>
      <c r="K22440" s="9">
        <v>0</v>
      </c>
      <c r="L22440" s="9">
        <v>51.975120544433594</v>
      </c>
    </row>
    <row r="22441" spans="1:12" x14ac:dyDescent="0.25">
      <c r="A22441" s="5" t="str">
        <f t="shared" si="350"/>
        <v>1ZoneSouth Orange County121224</v>
      </c>
      <c r="B22441" s="9">
        <v>1</v>
      </c>
      <c r="C22441" t="s">
        <v>135</v>
      </c>
      <c r="D22441" t="s">
        <v>153</v>
      </c>
      <c r="E22441" s="9">
        <v>12</v>
      </c>
      <c r="F22441" s="9">
        <v>1</v>
      </c>
      <c r="G22441" s="9">
        <v>2</v>
      </c>
      <c r="H22441" s="9">
        <v>24</v>
      </c>
      <c r="I22441" s="9">
        <v>0.87741369009017944</v>
      </c>
      <c r="J22441" s="9">
        <v>0.87741369009017944</v>
      </c>
      <c r="K22441" s="9">
        <v>0</v>
      </c>
      <c r="L22441" s="9">
        <v>50.838321685791016</v>
      </c>
    </row>
    <row r="22442" spans="1:12" x14ac:dyDescent="0.25">
      <c r="A22442" s="5" t="str">
        <f t="shared" si="350"/>
        <v>1ZoneSouth Orange County121101</v>
      </c>
      <c r="B22442" s="9">
        <v>1</v>
      </c>
      <c r="C22442" t="s">
        <v>135</v>
      </c>
      <c r="D22442" t="s">
        <v>153</v>
      </c>
      <c r="E22442" s="9">
        <v>12</v>
      </c>
      <c r="F22442" s="9">
        <v>1</v>
      </c>
      <c r="G22442" s="9">
        <v>10</v>
      </c>
      <c r="H22442" s="9">
        <v>1</v>
      </c>
      <c r="I22442" s="9">
        <v>0.83791470527648926</v>
      </c>
      <c r="J22442" s="9">
        <v>0.83791470527648926</v>
      </c>
      <c r="K22442" s="9">
        <v>0</v>
      </c>
      <c r="L22442" s="9">
        <v>45.065670013427734</v>
      </c>
    </row>
    <row r="22443" spans="1:12" x14ac:dyDescent="0.25">
      <c r="A22443" s="5" t="str">
        <f t="shared" si="350"/>
        <v>1ZoneSouth Orange County121102</v>
      </c>
      <c r="B22443" s="9">
        <v>1</v>
      </c>
      <c r="C22443" t="s">
        <v>135</v>
      </c>
      <c r="D22443" t="s">
        <v>153</v>
      </c>
      <c r="E22443" s="9">
        <v>12</v>
      </c>
      <c r="F22443" s="9">
        <v>1</v>
      </c>
      <c r="G22443" s="9">
        <v>10</v>
      </c>
      <c r="H22443" s="9">
        <v>2</v>
      </c>
      <c r="I22443" s="9">
        <v>0.75161147117614746</v>
      </c>
      <c r="J22443" s="9">
        <v>0.75161147117614746</v>
      </c>
      <c r="K22443" s="9">
        <v>0</v>
      </c>
      <c r="L22443" s="9">
        <v>43.514381408691406</v>
      </c>
    </row>
    <row r="22444" spans="1:12" x14ac:dyDescent="0.25">
      <c r="A22444" s="5" t="str">
        <f t="shared" si="350"/>
        <v>1ZoneSouth Orange County121103</v>
      </c>
      <c r="B22444" s="9">
        <v>1</v>
      </c>
      <c r="C22444" t="s">
        <v>135</v>
      </c>
      <c r="D22444" t="s">
        <v>153</v>
      </c>
      <c r="E22444" s="9">
        <v>12</v>
      </c>
      <c r="F22444" s="9">
        <v>1</v>
      </c>
      <c r="G22444" s="9">
        <v>10</v>
      </c>
      <c r="H22444" s="9">
        <v>3</v>
      </c>
      <c r="I22444" s="9">
        <v>0.68904739618301392</v>
      </c>
      <c r="J22444" s="9">
        <v>0.68904739618301392</v>
      </c>
      <c r="K22444" s="9">
        <v>0</v>
      </c>
      <c r="L22444" s="9">
        <v>42.551406860351563</v>
      </c>
    </row>
    <row r="22445" spans="1:12" x14ac:dyDescent="0.25">
      <c r="A22445" s="5" t="str">
        <f t="shared" si="350"/>
        <v>1ZoneSouth Orange County121104</v>
      </c>
      <c r="B22445" s="9">
        <v>1</v>
      </c>
      <c r="C22445" t="s">
        <v>135</v>
      </c>
      <c r="D22445" t="s">
        <v>153</v>
      </c>
      <c r="E22445" s="9">
        <v>12</v>
      </c>
      <c r="F22445" s="9">
        <v>1</v>
      </c>
      <c r="G22445" s="9">
        <v>10</v>
      </c>
      <c r="H22445" s="9">
        <v>4</v>
      </c>
      <c r="I22445" s="9">
        <v>0.64870476722717285</v>
      </c>
      <c r="J22445" s="9">
        <v>0.64870476722717285</v>
      </c>
      <c r="K22445" s="9">
        <v>0</v>
      </c>
      <c r="L22445" s="9">
        <v>41.374668121337891</v>
      </c>
    </row>
    <row r="22446" spans="1:12" x14ac:dyDescent="0.25">
      <c r="A22446" s="5" t="str">
        <f t="shared" si="350"/>
        <v>1ZoneSouth Orange County121105</v>
      </c>
      <c r="B22446" s="9">
        <v>1</v>
      </c>
      <c r="C22446" t="s">
        <v>135</v>
      </c>
      <c r="D22446" t="s">
        <v>153</v>
      </c>
      <c r="E22446" s="9">
        <v>12</v>
      </c>
      <c r="F22446" s="9">
        <v>1</v>
      </c>
      <c r="G22446" s="9">
        <v>10</v>
      </c>
      <c r="H22446" s="9">
        <v>5</v>
      </c>
      <c r="I22446" s="9">
        <v>0.63717097043991089</v>
      </c>
      <c r="J22446" s="9">
        <v>0.63717097043991089</v>
      </c>
      <c r="K22446" s="9">
        <v>0</v>
      </c>
      <c r="L22446" s="9">
        <v>40.412960052490234</v>
      </c>
    </row>
    <row r="22447" spans="1:12" x14ac:dyDescent="0.25">
      <c r="A22447" s="5" t="str">
        <f t="shared" si="350"/>
        <v>1ZoneSouth Orange County121106</v>
      </c>
      <c r="B22447" s="9">
        <v>1</v>
      </c>
      <c r="C22447" t="s">
        <v>135</v>
      </c>
      <c r="D22447" t="s">
        <v>153</v>
      </c>
      <c r="E22447" s="9">
        <v>12</v>
      </c>
      <c r="F22447" s="9">
        <v>1</v>
      </c>
      <c r="G22447" s="9">
        <v>10</v>
      </c>
      <c r="H22447" s="9">
        <v>6</v>
      </c>
      <c r="I22447" s="9">
        <v>0.66018414497375488</v>
      </c>
      <c r="J22447" s="9">
        <v>0.66018414497375488</v>
      </c>
      <c r="K22447" s="9">
        <v>0</v>
      </c>
      <c r="L22447" s="9">
        <v>39.285602569580078</v>
      </c>
    </row>
    <row r="22448" spans="1:12" x14ac:dyDescent="0.25">
      <c r="A22448" s="5" t="str">
        <f t="shared" si="350"/>
        <v>1ZoneSouth Orange County121107</v>
      </c>
      <c r="B22448" s="9">
        <v>1</v>
      </c>
      <c r="C22448" t="s">
        <v>135</v>
      </c>
      <c r="D22448" t="s">
        <v>153</v>
      </c>
      <c r="E22448" s="9">
        <v>12</v>
      </c>
      <c r="F22448" s="9">
        <v>1</v>
      </c>
      <c r="G22448" s="9">
        <v>10</v>
      </c>
      <c r="H22448" s="9">
        <v>7</v>
      </c>
      <c r="I22448" s="9">
        <v>0.75134563446044922</v>
      </c>
      <c r="J22448" s="9">
        <v>0.75134563446044922</v>
      </c>
      <c r="K22448" s="9">
        <v>0</v>
      </c>
      <c r="L22448" s="9">
        <v>39.423046112060547</v>
      </c>
    </row>
    <row r="22449" spans="1:12" x14ac:dyDescent="0.25">
      <c r="A22449" s="5" t="str">
        <f t="shared" si="350"/>
        <v>1ZoneSouth Orange County121108</v>
      </c>
      <c r="B22449" s="9">
        <v>1</v>
      </c>
      <c r="C22449" t="s">
        <v>135</v>
      </c>
      <c r="D22449" t="s">
        <v>153</v>
      </c>
      <c r="E22449" s="9">
        <v>12</v>
      </c>
      <c r="F22449" s="9">
        <v>1</v>
      </c>
      <c r="G22449" s="9">
        <v>10</v>
      </c>
      <c r="H22449" s="9">
        <v>8</v>
      </c>
      <c r="I22449" s="9">
        <v>0.77339613437652588</v>
      </c>
      <c r="J22449" s="9">
        <v>0.77339613437652588</v>
      </c>
      <c r="K22449" s="9">
        <v>0</v>
      </c>
      <c r="L22449" s="9">
        <v>40.378318786621094</v>
      </c>
    </row>
    <row r="22450" spans="1:12" x14ac:dyDescent="0.25">
      <c r="A22450" s="5" t="str">
        <f t="shared" si="350"/>
        <v>1ZoneSouth Orange County121109</v>
      </c>
      <c r="B22450" s="9">
        <v>1</v>
      </c>
      <c r="C22450" t="s">
        <v>135</v>
      </c>
      <c r="D22450" t="s">
        <v>153</v>
      </c>
      <c r="E22450" s="9">
        <v>12</v>
      </c>
      <c r="F22450" s="9">
        <v>1</v>
      </c>
      <c r="G22450" s="9">
        <v>10</v>
      </c>
      <c r="H22450" s="9">
        <v>9</v>
      </c>
      <c r="I22450" s="9">
        <v>0.62324929237365723</v>
      </c>
      <c r="J22450" s="9">
        <v>0.62324929237365723</v>
      </c>
      <c r="K22450" s="9">
        <v>0</v>
      </c>
      <c r="L22450" s="9">
        <v>41.73724365234375</v>
      </c>
    </row>
    <row r="22451" spans="1:12" x14ac:dyDescent="0.25">
      <c r="A22451" s="5" t="str">
        <f t="shared" si="350"/>
        <v>1ZoneSouth Orange County1211010</v>
      </c>
      <c r="B22451" s="9">
        <v>1</v>
      </c>
      <c r="C22451" t="s">
        <v>135</v>
      </c>
      <c r="D22451" t="s">
        <v>153</v>
      </c>
      <c r="E22451" s="9">
        <v>12</v>
      </c>
      <c r="F22451" s="9">
        <v>1</v>
      </c>
      <c r="G22451" s="9">
        <v>10</v>
      </c>
      <c r="H22451" s="9">
        <v>10</v>
      </c>
      <c r="I22451" s="9">
        <v>0.50042128562927246</v>
      </c>
      <c r="J22451" s="9">
        <v>0.50042128562927246</v>
      </c>
      <c r="K22451" s="9">
        <v>0</v>
      </c>
      <c r="L22451" s="9">
        <v>46.957992553710938</v>
      </c>
    </row>
    <row r="22452" spans="1:12" x14ac:dyDescent="0.25">
      <c r="A22452" s="5" t="str">
        <f t="shared" si="350"/>
        <v>1ZoneSouth Orange County1211011</v>
      </c>
      <c r="B22452" s="9">
        <v>1</v>
      </c>
      <c r="C22452" t="s">
        <v>135</v>
      </c>
      <c r="D22452" t="s">
        <v>153</v>
      </c>
      <c r="E22452" s="9">
        <v>12</v>
      </c>
      <c r="F22452" s="9">
        <v>1</v>
      </c>
      <c r="G22452" s="9">
        <v>10</v>
      </c>
      <c r="H22452" s="9">
        <v>11</v>
      </c>
      <c r="I22452" s="9">
        <v>0.42301639914512634</v>
      </c>
      <c r="J22452" s="9">
        <v>0.42301639914512634</v>
      </c>
      <c r="K22452" s="9">
        <v>0</v>
      </c>
      <c r="L22452" s="9">
        <v>51.708133697509766</v>
      </c>
    </row>
    <row r="22453" spans="1:12" x14ac:dyDescent="0.25">
      <c r="A22453" s="5" t="str">
        <f t="shared" si="350"/>
        <v>1ZoneSouth Orange County1211012</v>
      </c>
      <c r="B22453" s="9">
        <v>1</v>
      </c>
      <c r="C22453" t="s">
        <v>135</v>
      </c>
      <c r="D22453" t="s">
        <v>153</v>
      </c>
      <c r="E22453" s="9">
        <v>12</v>
      </c>
      <c r="F22453" s="9">
        <v>1</v>
      </c>
      <c r="G22453" s="9">
        <v>10</v>
      </c>
      <c r="H22453" s="9">
        <v>12</v>
      </c>
      <c r="I22453" s="9">
        <v>0.39067918062210083</v>
      </c>
      <c r="J22453" s="9">
        <v>0.39067918062210083</v>
      </c>
      <c r="K22453" s="9">
        <v>0</v>
      </c>
      <c r="L22453" s="9">
        <v>53.628406524658203</v>
      </c>
    </row>
    <row r="22454" spans="1:12" x14ac:dyDescent="0.25">
      <c r="A22454" s="5" t="str">
        <f t="shared" si="350"/>
        <v>1ZoneSouth Orange County1211013</v>
      </c>
      <c r="B22454" s="9">
        <v>1</v>
      </c>
      <c r="C22454" t="s">
        <v>135</v>
      </c>
      <c r="D22454" t="s">
        <v>153</v>
      </c>
      <c r="E22454" s="9">
        <v>12</v>
      </c>
      <c r="F22454" s="9">
        <v>1</v>
      </c>
      <c r="G22454" s="9">
        <v>10</v>
      </c>
      <c r="H22454" s="9">
        <v>13</v>
      </c>
      <c r="I22454" s="9">
        <v>0.35309669375419617</v>
      </c>
      <c r="J22454" s="9">
        <v>0.35309669375419617</v>
      </c>
      <c r="K22454" s="9">
        <v>0</v>
      </c>
      <c r="L22454" s="9">
        <v>54.691509246826172</v>
      </c>
    </row>
    <row r="22455" spans="1:12" x14ac:dyDescent="0.25">
      <c r="A22455" s="5" t="str">
        <f t="shared" si="350"/>
        <v>1ZoneSouth Orange County1211014</v>
      </c>
      <c r="B22455" s="9">
        <v>1</v>
      </c>
      <c r="C22455" t="s">
        <v>135</v>
      </c>
      <c r="D22455" t="s">
        <v>153</v>
      </c>
      <c r="E22455" s="9">
        <v>12</v>
      </c>
      <c r="F22455" s="9">
        <v>1</v>
      </c>
      <c r="G22455" s="9">
        <v>10</v>
      </c>
      <c r="H22455" s="9">
        <v>14</v>
      </c>
      <c r="I22455" s="9">
        <v>0.34632447361946106</v>
      </c>
      <c r="J22455" s="9">
        <v>0.34632447361946106</v>
      </c>
      <c r="K22455" s="9">
        <v>0</v>
      </c>
      <c r="L22455" s="9">
        <v>55.775360107421875</v>
      </c>
    </row>
    <row r="22456" spans="1:12" x14ac:dyDescent="0.25">
      <c r="A22456" s="5" t="str">
        <f t="shared" si="350"/>
        <v>1ZoneSouth Orange County1211015</v>
      </c>
      <c r="B22456" s="9">
        <v>1</v>
      </c>
      <c r="C22456" t="s">
        <v>135</v>
      </c>
      <c r="D22456" t="s">
        <v>153</v>
      </c>
      <c r="E22456" s="9">
        <v>12</v>
      </c>
      <c r="F22456" s="9">
        <v>1</v>
      </c>
      <c r="G22456" s="9">
        <v>10</v>
      </c>
      <c r="H22456" s="9">
        <v>15</v>
      </c>
      <c r="I22456" s="9">
        <v>0.39205199480056763</v>
      </c>
      <c r="J22456" s="9">
        <v>0.39205199480056763</v>
      </c>
      <c r="K22456" s="9">
        <v>0</v>
      </c>
      <c r="L22456" s="9">
        <v>56.649238586425781</v>
      </c>
    </row>
    <row r="22457" spans="1:12" x14ac:dyDescent="0.25">
      <c r="A22457" s="5" t="str">
        <f t="shared" si="350"/>
        <v>1ZoneSouth Orange County1211016</v>
      </c>
      <c r="B22457" s="9">
        <v>1</v>
      </c>
      <c r="C22457" t="s">
        <v>135</v>
      </c>
      <c r="D22457" t="s">
        <v>153</v>
      </c>
      <c r="E22457" s="9">
        <v>12</v>
      </c>
      <c r="F22457" s="9">
        <v>1</v>
      </c>
      <c r="G22457" s="9">
        <v>10</v>
      </c>
      <c r="H22457" s="9">
        <v>16</v>
      </c>
      <c r="I22457" s="9">
        <v>0.50279170274734497</v>
      </c>
      <c r="J22457" s="9">
        <v>0.50279170274734497</v>
      </c>
      <c r="K22457" s="9">
        <v>0</v>
      </c>
      <c r="L22457" s="9">
        <v>56.768436431884766</v>
      </c>
    </row>
    <row r="22458" spans="1:12" x14ac:dyDescent="0.25">
      <c r="A22458" s="5" t="str">
        <f t="shared" si="350"/>
        <v>1ZoneSouth Orange County1211017</v>
      </c>
      <c r="B22458" s="9">
        <v>1</v>
      </c>
      <c r="C22458" t="s">
        <v>135</v>
      </c>
      <c r="D22458" t="s">
        <v>153</v>
      </c>
      <c r="E22458" s="9">
        <v>12</v>
      </c>
      <c r="F22458" s="9">
        <v>1</v>
      </c>
      <c r="G22458" s="9">
        <v>10</v>
      </c>
      <c r="H22458" s="9">
        <v>17</v>
      </c>
      <c r="I22458" s="9">
        <v>0.67725098133087158</v>
      </c>
      <c r="J22458" s="9">
        <v>0.67725098133087158</v>
      </c>
      <c r="K22458" s="9">
        <v>0</v>
      </c>
      <c r="L22458" s="9">
        <v>56.418178558349609</v>
      </c>
    </row>
    <row r="22459" spans="1:12" x14ac:dyDescent="0.25">
      <c r="A22459" s="5" t="str">
        <f t="shared" si="350"/>
        <v>1ZoneSouth Orange County1211018</v>
      </c>
      <c r="B22459" s="9">
        <v>1</v>
      </c>
      <c r="C22459" t="s">
        <v>135</v>
      </c>
      <c r="D22459" t="s">
        <v>153</v>
      </c>
      <c r="E22459" s="9">
        <v>12</v>
      </c>
      <c r="F22459" s="9">
        <v>1</v>
      </c>
      <c r="G22459" s="9">
        <v>10</v>
      </c>
      <c r="H22459" s="9">
        <v>18</v>
      </c>
      <c r="I22459" s="9">
        <v>0.93945306539535522</v>
      </c>
      <c r="J22459" s="9">
        <v>0.93945306539535522</v>
      </c>
      <c r="K22459" s="9">
        <v>0</v>
      </c>
      <c r="L22459" s="9">
        <v>54.54876708984375</v>
      </c>
    </row>
    <row r="22460" spans="1:12" x14ac:dyDescent="0.25">
      <c r="A22460" s="5" t="str">
        <f t="shared" si="350"/>
        <v>1ZoneSouth Orange County1211019</v>
      </c>
      <c r="B22460" s="9">
        <v>1</v>
      </c>
      <c r="C22460" t="s">
        <v>135</v>
      </c>
      <c r="D22460" t="s">
        <v>153</v>
      </c>
      <c r="E22460" s="9">
        <v>12</v>
      </c>
      <c r="F22460" s="9">
        <v>1</v>
      </c>
      <c r="G22460" s="9">
        <v>10</v>
      </c>
      <c r="H22460" s="9">
        <v>19</v>
      </c>
      <c r="I22460" s="9">
        <v>1.0989855527877808</v>
      </c>
      <c r="J22460" s="9">
        <v>1.0989855527877808</v>
      </c>
      <c r="K22460" s="9">
        <v>0</v>
      </c>
      <c r="L22460" s="9">
        <v>52.797256469726563</v>
      </c>
    </row>
    <row r="22461" spans="1:12" x14ac:dyDescent="0.25">
      <c r="A22461" s="5" t="str">
        <f t="shared" si="350"/>
        <v>1ZoneSouth Orange County1211020</v>
      </c>
      <c r="B22461" s="9">
        <v>1</v>
      </c>
      <c r="C22461" t="s">
        <v>135</v>
      </c>
      <c r="D22461" t="s">
        <v>153</v>
      </c>
      <c r="E22461" s="9">
        <v>12</v>
      </c>
      <c r="F22461" s="9">
        <v>1</v>
      </c>
      <c r="G22461" s="9">
        <v>10</v>
      </c>
      <c r="H22461" s="9">
        <v>20</v>
      </c>
      <c r="I22461" s="9">
        <v>1.1054881811141968</v>
      </c>
      <c r="J22461" s="9">
        <v>1.1054881811141968</v>
      </c>
      <c r="K22461" s="9">
        <v>0</v>
      </c>
      <c r="L22461" s="9">
        <v>52.061008453369141</v>
      </c>
    </row>
    <row r="22462" spans="1:12" x14ac:dyDescent="0.25">
      <c r="A22462" s="5" t="str">
        <f t="shared" si="350"/>
        <v>1ZoneSouth Orange County1211021</v>
      </c>
      <c r="B22462" s="9">
        <v>1</v>
      </c>
      <c r="C22462" t="s">
        <v>135</v>
      </c>
      <c r="D22462" t="s">
        <v>153</v>
      </c>
      <c r="E22462" s="9">
        <v>12</v>
      </c>
      <c r="F22462" s="9">
        <v>1</v>
      </c>
      <c r="G22462" s="9">
        <v>10</v>
      </c>
      <c r="H22462" s="9">
        <v>21</v>
      </c>
      <c r="I22462" s="9">
        <v>1.0812900066375732</v>
      </c>
      <c r="J22462" s="9">
        <v>1.0812900066375732</v>
      </c>
      <c r="K22462" s="9">
        <v>0</v>
      </c>
      <c r="L22462" s="9">
        <v>50.51849365234375</v>
      </c>
    </row>
    <row r="22463" spans="1:12" x14ac:dyDescent="0.25">
      <c r="A22463" s="5" t="str">
        <f t="shared" si="350"/>
        <v>1ZoneSouth Orange County1211022</v>
      </c>
      <c r="B22463" s="9">
        <v>1</v>
      </c>
      <c r="C22463" t="s">
        <v>135</v>
      </c>
      <c r="D22463" t="s">
        <v>153</v>
      </c>
      <c r="E22463" s="9">
        <v>12</v>
      </c>
      <c r="F22463" s="9">
        <v>1</v>
      </c>
      <c r="G22463" s="9">
        <v>10</v>
      </c>
      <c r="H22463" s="9">
        <v>22</v>
      </c>
      <c r="I22463" s="9">
        <v>1.0458520650863647</v>
      </c>
      <c r="J22463" s="9">
        <v>1.0458520650863647</v>
      </c>
      <c r="K22463" s="9">
        <v>0</v>
      </c>
      <c r="L22463" s="9">
        <v>49.106670379638672</v>
      </c>
    </row>
    <row r="22464" spans="1:12" x14ac:dyDescent="0.25">
      <c r="A22464" s="5" t="str">
        <f t="shared" si="350"/>
        <v>1ZoneSouth Orange County1211023</v>
      </c>
      <c r="B22464" s="9">
        <v>1</v>
      </c>
      <c r="C22464" t="s">
        <v>135</v>
      </c>
      <c r="D22464" t="s">
        <v>153</v>
      </c>
      <c r="E22464" s="9">
        <v>12</v>
      </c>
      <c r="F22464" s="9">
        <v>1</v>
      </c>
      <c r="G22464" s="9">
        <v>10</v>
      </c>
      <c r="H22464" s="9">
        <v>23</v>
      </c>
      <c r="I22464" s="9">
        <v>1.0447072982788086</v>
      </c>
      <c r="J22464" s="9">
        <v>1.0447072982788086</v>
      </c>
      <c r="K22464" s="9">
        <v>0</v>
      </c>
      <c r="L22464" s="9">
        <v>49.019542694091797</v>
      </c>
    </row>
    <row r="22465" spans="1:12" x14ac:dyDescent="0.25">
      <c r="A22465" s="5" t="str">
        <f t="shared" si="350"/>
        <v>1ZoneSouth Orange County1211024</v>
      </c>
      <c r="B22465" s="9">
        <v>1</v>
      </c>
      <c r="C22465" t="s">
        <v>135</v>
      </c>
      <c r="D22465" t="s">
        <v>153</v>
      </c>
      <c r="E22465" s="9">
        <v>12</v>
      </c>
      <c r="F22465" s="9">
        <v>1</v>
      </c>
      <c r="G22465" s="9">
        <v>10</v>
      </c>
      <c r="H22465" s="9">
        <v>24</v>
      </c>
      <c r="I22465" s="9">
        <v>0.93516653776168823</v>
      </c>
      <c r="J22465" s="9">
        <v>0.93516653776168823</v>
      </c>
      <c r="K22465" s="9">
        <v>0</v>
      </c>
      <c r="L22465" s="9">
        <v>48.614711761474609</v>
      </c>
    </row>
    <row r="22466" spans="1:12" x14ac:dyDescent="0.25">
      <c r="A22466" s="5" t="str">
        <f t="shared" si="350"/>
        <v>1ZoneSouth of Lugo0021</v>
      </c>
      <c r="B22466" s="9">
        <v>1</v>
      </c>
      <c r="C22466" t="s">
        <v>135</v>
      </c>
      <c r="D22466" t="s">
        <v>154</v>
      </c>
      <c r="E22466" s="9">
        <v>0</v>
      </c>
      <c r="F22466" s="9">
        <v>0</v>
      </c>
      <c r="G22466" s="9">
        <v>2</v>
      </c>
      <c r="H22466" s="9">
        <v>1</v>
      </c>
      <c r="I22466" s="9">
        <v>1.3801209926605225</v>
      </c>
      <c r="J22466" s="9">
        <v>1.3801209926605225</v>
      </c>
      <c r="K22466" s="9">
        <v>0</v>
      </c>
      <c r="L22466" s="9">
        <v>75.574241638183594</v>
      </c>
    </row>
    <row r="22467" spans="1:12" x14ac:dyDescent="0.25">
      <c r="A22467" s="5" t="str">
        <f t="shared" ref="A22467:A22530" si="351">B22467&amp;C22467&amp;D22467&amp;E22467&amp;F22467&amp;G22467&amp;H22467</f>
        <v>1ZoneSouth of Lugo0022</v>
      </c>
      <c r="B22467" s="9">
        <v>1</v>
      </c>
      <c r="C22467" t="s">
        <v>135</v>
      </c>
      <c r="D22467" t="s">
        <v>154</v>
      </c>
      <c r="E22467" s="9">
        <v>0</v>
      </c>
      <c r="F22467" s="9">
        <v>0</v>
      </c>
      <c r="G22467" s="9">
        <v>2</v>
      </c>
      <c r="H22467" s="9">
        <v>2</v>
      </c>
      <c r="I22467" s="9">
        <v>1.1482220888137817</v>
      </c>
      <c r="J22467" s="9">
        <v>1.1482220888137817</v>
      </c>
      <c r="K22467" s="9">
        <v>0</v>
      </c>
      <c r="L22467" s="9">
        <v>74.38665771484375</v>
      </c>
    </row>
    <row r="22468" spans="1:12" x14ac:dyDescent="0.25">
      <c r="A22468" s="5" t="str">
        <f t="shared" si="351"/>
        <v>1ZoneSouth of Lugo0023</v>
      </c>
      <c r="B22468" s="9">
        <v>1</v>
      </c>
      <c r="C22468" t="s">
        <v>135</v>
      </c>
      <c r="D22468" t="s">
        <v>154</v>
      </c>
      <c r="E22468" s="9">
        <v>0</v>
      </c>
      <c r="F22468" s="9">
        <v>0</v>
      </c>
      <c r="G22468" s="9">
        <v>2</v>
      </c>
      <c r="H22468" s="9">
        <v>3</v>
      </c>
      <c r="I22468" s="9">
        <v>0.98922348022460938</v>
      </c>
      <c r="J22468" s="9">
        <v>0.98922348022460938</v>
      </c>
      <c r="K22468" s="9">
        <v>0</v>
      </c>
      <c r="L22468" s="9">
        <v>73.460456848144531</v>
      </c>
    </row>
    <row r="22469" spans="1:12" x14ac:dyDescent="0.25">
      <c r="A22469" s="5" t="str">
        <f t="shared" si="351"/>
        <v>1ZoneSouth of Lugo0024</v>
      </c>
      <c r="B22469" s="9">
        <v>1</v>
      </c>
      <c r="C22469" t="s">
        <v>135</v>
      </c>
      <c r="D22469" t="s">
        <v>154</v>
      </c>
      <c r="E22469" s="9">
        <v>0</v>
      </c>
      <c r="F22469" s="9">
        <v>0</v>
      </c>
      <c r="G22469" s="9">
        <v>2</v>
      </c>
      <c r="H22469" s="9">
        <v>4</v>
      </c>
      <c r="I22469" s="9">
        <v>0.8689875602722168</v>
      </c>
      <c r="J22469" s="9">
        <v>0.8689875602722168</v>
      </c>
      <c r="K22469" s="9">
        <v>0</v>
      </c>
      <c r="L22469" s="9">
        <v>72.495330810546875</v>
      </c>
    </row>
    <row r="22470" spans="1:12" x14ac:dyDescent="0.25">
      <c r="A22470" s="5" t="str">
        <f t="shared" si="351"/>
        <v>1ZoneSouth of Lugo0025</v>
      </c>
      <c r="B22470" s="9">
        <v>1</v>
      </c>
      <c r="C22470" t="s">
        <v>135</v>
      </c>
      <c r="D22470" t="s">
        <v>154</v>
      </c>
      <c r="E22470" s="9">
        <v>0</v>
      </c>
      <c r="F22470" s="9">
        <v>0</v>
      </c>
      <c r="G22470" s="9">
        <v>2</v>
      </c>
      <c r="H22470" s="9">
        <v>5</v>
      </c>
      <c r="I22470" s="9">
        <v>0.78816324472427368</v>
      </c>
      <c r="J22470" s="9">
        <v>0.78816324472427368</v>
      </c>
      <c r="K22470" s="9">
        <v>0</v>
      </c>
      <c r="L22470" s="9">
        <v>71.691200256347656</v>
      </c>
    </row>
    <row r="22471" spans="1:12" x14ac:dyDescent="0.25">
      <c r="A22471" s="5" t="str">
        <f t="shared" si="351"/>
        <v>1ZoneSouth of Lugo0026</v>
      </c>
      <c r="B22471" s="9">
        <v>1</v>
      </c>
      <c r="C22471" t="s">
        <v>135</v>
      </c>
      <c r="D22471" t="s">
        <v>154</v>
      </c>
      <c r="E22471" s="9">
        <v>0</v>
      </c>
      <c r="F22471" s="9">
        <v>0</v>
      </c>
      <c r="G22471" s="9">
        <v>2</v>
      </c>
      <c r="H22471" s="9">
        <v>6</v>
      </c>
      <c r="I22471" s="9">
        <v>0.7475055456161499</v>
      </c>
      <c r="J22471" s="9">
        <v>0.7475055456161499</v>
      </c>
      <c r="K22471" s="9">
        <v>0</v>
      </c>
      <c r="L22471" s="9">
        <v>70.965995788574219</v>
      </c>
    </row>
    <row r="22472" spans="1:12" x14ac:dyDescent="0.25">
      <c r="A22472" s="5" t="str">
        <f t="shared" si="351"/>
        <v>1ZoneSouth of Lugo0027</v>
      </c>
      <c r="B22472" s="9">
        <v>1</v>
      </c>
      <c r="C22472" t="s">
        <v>135</v>
      </c>
      <c r="D22472" t="s">
        <v>154</v>
      </c>
      <c r="E22472" s="9">
        <v>0</v>
      </c>
      <c r="F22472" s="9">
        <v>0</v>
      </c>
      <c r="G22472" s="9">
        <v>2</v>
      </c>
      <c r="H22472" s="9">
        <v>7</v>
      </c>
      <c r="I22472" s="9">
        <v>0.74392509460449219</v>
      </c>
      <c r="J22472" s="9">
        <v>0.74392509460449219</v>
      </c>
      <c r="K22472" s="9">
        <v>0</v>
      </c>
      <c r="L22472" s="9">
        <v>70.670555114746094</v>
      </c>
    </row>
    <row r="22473" spans="1:12" x14ac:dyDescent="0.25">
      <c r="A22473" s="5" t="str">
        <f t="shared" si="351"/>
        <v>1ZoneSouth of Lugo0028</v>
      </c>
      <c r="B22473" s="9">
        <v>1</v>
      </c>
      <c r="C22473" t="s">
        <v>135</v>
      </c>
      <c r="D22473" t="s">
        <v>154</v>
      </c>
      <c r="E22473" s="9">
        <v>0</v>
      </c>
      <c r="F22473" s="9">
        <v>0</v>
      </c>
      <c r="G22473" s="9">
        <v>2</v>
      </c>
      <c r="H22473" s="9">
        <v>8</v>
      </c>
      <c r="I22473" s="9">
        <v>0.71817058324813843</v>
      </c>
      <c r="J22473" s="9">
        <v>0.71817058324813843</v>
      </c>
      <c r="K22473" s="9">
        <v>0</v>
      </c>
      <c r="L22473" s="9">
        <v>70.9686279296875</v>
      </c>
    </row>
    <row r="22474" spans="1:12" x14ac:dyDescent="0.25">
      <c r="A22474" s="5" t="str">
        <f t="shared" si="351"/>
        <v>1ZoneSouth of Lugo0029</v>
      </c>
      <c r="B22474" s="9">
        <v>1</v>
      </c>
      <c r="C22474" t="s">
        <v>135</v>
      </c>
      <c r="D22474" t="s">
        <v>154</v>
      </c>
      <c r="E22474" s="9">
        <v>0</v>
      </c>
      <c r="F22474" s="9">
        <v>0</v>
      </c>
      <c r="G22474" s="9">
        <v>2</v>
      </c>
      <c r="H22474" s="9">
        <v>9</v>
      </c>
      <c r="I22474" s="9">
        <v>0.63320028781890869</v>
      </c>
      <c r="J22474" s="9">
        <v>0.63320028781890869</v>
      </c>
      <c r="K22474" s="9">
        <v>0</v>
      </c>
      <c r="L22474" s="9">
        <v>73.407791137695313</v>
      </c>
    </row>
    <row r="22475" spans="1:12" x14ac:dyDescent="0.25">
      <c r="A22475" s="5" t="str">
        <f t="shared" si="351"/>
        <v>1ZoneSouth of Lugo00210</v>
      </c>
      <c r="B22475" s="9">
        <v>1</v>
      </c>
      <c r="C22475" t="s">
        <v>135</v>
      </c>
      <c r="D22475" t="s">
        <v>154</v>
      </c>
      <c r="E22475" s="9">
        <v>0</v>
      </c>
      <c r="F22475" s="9">
        <v>0</v>
      </c>
      <c r="G22475" s="9">
        <v>2</v>
      </c>
      <c r="H22475" s="9">
        <v>10</v>
      </c>
      <c r="I22475" s="9">
        <v>0.59981799125671387</v>
      </c>
      <c r="J22475" s="9">
        <v>0.59981799125671387</v>
      </c>
      <c r="K22475" s="9">
        <v>0</v>
      </c>
      <c r="L22475" s="9">
        <v>77.576950073242188</v>
      </c>
    </row>
    <row r="22476" spans="1:12" x14ac:dyDescent="0.25">
      <c r="A22476" s="5" t="str">
        <f t="shared" si="351"/>
        <v>1ZoneSouth of Lugo00211</v>
      </c>
      <c r="B22476" s="9">
        <v>1</v>
      </c>
      <c r="C22476" t="s">
        <v>135</v>
      </c>
      <c r="D22476" t="s">
        <v>154</v>
      </c>
      <c r="E22476" s="9">
        <v>0</v>
      </c>
      <c r="F22476" s="9">
        <v>0</v>
      </c>
      <c r="G22476" s="9">
        <v>2</v>
      </c>
      <c r="H22476" s="9">
        <v>11</v>
      </c>
      <c r="I22476" s="9">
        <v>0.65164154767990112</v>
      </c>
      <c r="J22476" s="9">
        <v>0.65164154767990112</v>
      </c>
      <c r="K22476" s="9">
        <v>0</v>
      </c>
      <c r="L22476" s="9">
        <v>82.351600646972656</v>
      </c>
    </row>
    <row r="22477" spans="1:12" x14ac:dyDescent="0.25">
      <c r="A22477" s="5" t="str">
        <f t="shared" si="351"/>
        <v>1ZoneSouth of Lugo00212</v>
      </c>
      <c r="B22477" s="9">
        <v>1</v>
      </c>
      <c r="C22477" t="s">
        <v>135</v>
      </c>
      <c r="D22477" t="s">
        <v>154</v>
      </c>
      <c r="E22477" s="9">
        <v>0</v>
      </c>
      <c r="F22477" s="9">
        <v>0</v>
      </c>
      <c r="G22477" s="9">
        <v>2</v>
      </c>
      <c r="H22477" s="9">
        <v>12</v>
      </c>
      <c r="I22477" s="9">
        <v>0.7995295524597168</v>
      </c>
      <c r="J22477" s="9">
        <v>0.7995295524597168</v>
      </c>
      <c r="K22477" s="9">
        <v>0</v>
      </c>
      <c r="L22477" s="9">
        <v>86.590736389160156</v>
      </c>
    </row>
    <row r="22478" spans="1:12" x14ac:dyDescent="0.25">
      <c r="A22478" s="5" t="str">
        <f t="shared" si="351"/>
        <v>1ZoneSouth of Lugo00213</v>
      </c>
      <c r="B22478" s="9">
        <v>1</v>
      </c>
      <c r="C22478" t="s">
        <v>135</v>
      </c>
      <c r="D22478" t="s">
        <v>154</v>
      </c>
      <c r="E22478" s="9">
        <v>0</v>
      </c>
      <c r="F22478" s="9">
        <v>0</v>
      </c>
      <c r="G22478" s="9">
        <v>2</v>
      </c>
      <c r="H22478" s="9">
        <v>13</v>
      </c>
      <c r="I22478" s="9">
        <v>1.053155779838562</v>
      </c>
      <c r="J22478" s="9">
        <v>1.053155779838562</v>
      </c>
      <c r="K22478" s="9">
        <v>0</v>
      </c>
      <c r="L22478" s="9">
        <v>89.733673095703125</v>
      </c>
    </row>
    <row r="22479" spans="1:12" x14ac:dyDescent="0.25">
      <c r="A22479" s="5" t="str">
        <f t="shared" si="351"/>
        <v>1ZoneSouth of Lugo00214</v>
      </c>
      <c r="B22479" s="9">
        <v>1</v>
      </c>
      <c r="C22479" t="s">
        <v>135</v>
      </c>
      <c r="D22479" t="s">
        <v>154</v>
      </c>
      <c r="E22479" s="9">
        <v>0</v>
      </c>
      <c r="F22479" s="9">
        <v>0</v>
      </c>
      <c r="G22479" s="9">
        <v>2</v>
      </c>
      <c r="H22479" s="9">
        <v>14</v>
      </c>
      <c r="I22479" s="9">
        <v>1.3621854782104492</v>
      </c>
      <c r="J22479" s="9">
        <v>1.3621854782104492</v>
      </c>
      <c r="K22479" s="9">
        <v>0</v>
      </c>
      <c r="L22479" s="9">
        <v>92.031120300292969</v>
      </c>
    </row>
    <row r="22480" spans="1:12" x14ac:dyDescent="0.25">
      <c r="A22480" s="5" t="str">
        <f t="shared" si="351"/>
        <v>1ZoneSouth of Lugo00215</v>
      </c>
      <c r="B22480" s="9">
        <v>1</v>
      </c>
      <c r="C22480" t="s">
        <v>135</v>
      </c>
      <c r="D22480" t="s">
        <v>154</v>
      </c>
      <c r="E22480" s="9">
        <v>0</v>
      </c>
      <c r="F22480" s="9">
        <v>0</v>
      </c>
      <c r="G22480" s="9">
        <v>2</v>
      </c>
      <c r="H22480" s="9">
        <v>15</v>
      </c>
      <c r="I22480" s="9">
        <v>1.6737993955612183</v>
      </c>
      <c r="J22480" s="9">
        <v>1.6737993955612183</v>
      </c>
      <c r="K22480" s="9">
        <v>0</v>
      </c>
      <c r="L22480" s="9">
        <v>93.484619140625</v>
      </c>
    </row>
    <row r="22481" spans="1:12" x14ac:dyDescent="0.25">
      <c r="A22481" s="5" t="str">
        <f t="shared" si="351"/>
        <v>1ZoneSouth of Lugo00216</v>
      </c>
      <c r="B22481" s="9">
        <v>1</v>
      </c>
      <c r="C22481" t="s">
        <v>135</v>
      </c>
      <c r="D22481" t="s">
        <v>154</v>
      </c>
      <c r="E22481" s="9">
        <v>0</v>
      </c>
      <c r="F22481" s="9">
        <v>0</v>
      </c>
      <c r="G22481" s="9">
        <v>2</v>
      </c>
      <c r="H22481" s="9">
        <v>16</v>
      </c>
      <c r="I22481" s="9">
        <v>2.0297479629516602</v>
      </c>
      <c r="J22481" s="9">
        <v>2.0297479629516602</v>
      </c>
      <c r="K22481" s="9">
        <v>0</v>
      </c>
      <c r="L22481" s="9">
        <v>93.69354248046875</v>
      </c>
    </row>
    <row r="22482" spans="1:12" x14ac:dyDescent="0.25">
      <c r="A22482" s="5" t="str">
        <f t="shared" si="351"/>
        <v>1ZoneSouth of Lugo00217</v>
      </c>
      <c r="B22482" s="9">
        <v>1</v>
      </c>
      <c r="C22482" t="s">
        <v>135</v>
      </c>
      <c r="D22482" t="s">
        <v>154</v>
      </c>
      <c r="E22482" s="9">
        <v>0</v>
      </c>
      <c r="F22482" s="9">
        <v>0</v>
      </c>
      <c r="G22482" s="9">
        <v>2</v>
      </c>
      <c r="H22482" s="9">
        <v>17</v>
      </c>
      <c r="I22482" s="9">
        <v>2.3259067535400391</v>
      </c>
      <c r="J22482" s="9">
        <v>1.2892134189605713</v>
      </c>
      <c r="K22482" s="9">
        <v>1.6122274100780487E-2</v>
      </c>
      <c r="L22482" s="9">
        <v>93.108192443847656</v>
      </c>
    </row>
    <row r="22483" spans="1:12" x14ac:dyDescent="0.25">
      <c r="A22483" s="5" t="str">
        <f t="shared" si="351"/>
        <v>1ZoneSouth of Lugo00218</v>
      </c>
      <c r="B22483" s="9">
        <v>1</v>
      </c>
      <c r="C22483" t="s">
        <v>135</v>
      </c>
      <c r="D22483" t="s">
        <v>154</v>
      </c>
      <c r="E22483" s="9">
        <v>0</v>
      </c>
      <c r="F22483" s="9">
        <v>0</v>
      </c>
      <c r="G22483" s="9">
        <v>2</v>
      </c>
      <c r="H22483" s="9">
        <v>18</v>
      </c>
      <c r="I22483" s="9">
        <v>2.5722370147705078</v>
      </c>
      <c r="J22483" s="9">
        <v>1.9930721521377563</v>
      </c>
      <c r="K22483" s="9">
        <v>2.9615782201290131E-2</v>
      </c>
      <c r="L22483" s="9">
        <v>91.649810791015625</v>
      </c>
    </row>
    <row r="22484" spans="1:12" x14ac:dyDescent="0.25">
      <c r="A22484" s="5" t="str">
        <f t="shared" si="351"/>
        <v>1ZoneSouth of Lugo00219</v>
      </c>
      <c r="B22484" s="9">
        <v>1</v>
      </c>
      <c r="C22484" t="s">
        <v>135</v>
      </c>
      <c r="D22484" t="s">
        <v>154</v>
      </c>
      <c r="E22484" s="9">
        <v>0</v>
      </c>
      <c r="F22484" s="9">
        <v>0</v>
      </c>
      <c r="G22484" s="9">
        <v>2</v>
      </c>
      <c r="H22484" s="9">
        <v>19</v>
      </c>
      <c r="I22484" s="9">
        <v>2.6552774906158447</v>
      </c>
      <c r="J22484" s="9">
        <v>2.2953598499298096</v>
      </c>
      <c r="K22484" s="9">
        <v>2.5018341839313507E-2</v>
      </c>
      <c r="L22484" s="9">
        <v>90.056236267089844</v>
      </c>
    </row>
    <row r="22485" spans="1:12" x14ac:dyDescent="0.25">
      <c r="A22485" s="5" t="str">
        <f t="shared" si="351"/>
        <v>1ZoneSouth of Lugo00220</v>
      </c>
      <c r="B22485" s="9">
        <v>1</v>
      </c>
      <c r="C22485" t="s">
        <v>135</v>
      </c>
      <c r="D22485" t="s">
        <v>154</v>
      </c>
      <c r="E22485" s="9">
        <v>0</v>
      </c>
      <c r="F22485" s="9">
        <v>0</v>
      </c>
      <c r="G22485" s="9">
        <v>2</v>
      </c>
      <c r="H22485" s="9">
        <v>20</v>
      </c>
      <c r="I22485" s="9">
        <v>2.5315232276916504</v>
      </c>
      <c r="J22485" s="9">
        <v>2.2795035839080811</v>
      </c>
      <c r="K22485" s="9">
        <v>1.8814731389284134E-2</v>
      </c>
      <c r="L22485" s="9">
        <v>87.700714111328125</v>
      </c>
    </row>
    <row r="22486" spans="1:12" x14ac:dyDescent="0.25">
      <c r="A22486" s="5" t="str">
        <f t="shared" si="351"/>
        <v>1ZoneSouth of Lugo00221</v>
      </c>
      <c r="B22486" s="9">
        <v>1</v>
      </c>
      <c r="C22486" t="s">
        <v>135</v>
      </c>
      <c r="D22486" t="s">
        <v>154</v>
      </c>
      <c r="E22486" s="9">
        <v>0</v>
      </c>
      <c r="F22486" s="9">
        <v>0</v>
      </c>
      <c r="G22486" s="9">
        <v>2</v>
      </c>
      <c r="H22486" s="9">
        <v>21</v>
      </c>
      <c r="I22486" s="9">
        <v>2.4212417602539063</v>
      </c>
      <c r="J22486" s="9">
        <v>2.1987552642822266</v>
      </c>
      <c r="K22486" s="9">
        <v>2.2902781143784523E-2</v>
      </c>
      <c r="L22486" s="9">
        <v>84.408149719238281</v>
      </c>
    </row>
    <row r="22487" spans="1:12" x14ac:dyDescent="0.25">
      <c r="A22487" s="5" t="str">
        <f t="shared" si="351"/>
        <v>1ZoneSouth of Lugo00222</v>
      </c>
      <c r="B22487" s="9">
        <v>1</v>
      </c>
      <c r="C22487" t="s">
        <v>135</v>
      </c>
      <c r="D22487" t="s">
        <v>154</v>
      </c>
      <c r="E22487" s="9">
        <v>0</v>
      </c>
      <c r="F22487" s="9">
        <v>0</v>
      </c>
      <c r="G22487" s="9">
        <v>2</v>
      </c>
      <c r="H22487" s="9">
        <v>22</v>
      </c>
      <c r="I22487" s="9">
        <v>2.281670093536377</v>
      </c>
      <c r="J22487" s="9">
        <v>2.7212615013122559</v>
      </c>
      <c r="K22487" s="9">
        <v>1.6077961772680283E-2</v>
      </c>
      <c r="L22487" s="9">
        <v>81.398078918457031</v>
      </c>
    </row>
    <row r="22488" spans="1:12" x14ac:dyDescent="0.25">
      <c r="A22488" s="5" t="str">
        <f t="shared" si="351"/>
        <v>1ZoneSouth of Lugo00223</v>
      </c>
      <c r="B22488" s="9">
        <v>1</v>
      </c>
      <c r="C22488" t="s">
        <v>135</v>
      </c>
      <c r="D22488" t="s">
        <v>154</v>
      </c>
      <c r="E22488" s="9">
        <v>0</v>
      </c>
      <c r="F22488" s="9">
        <v>0</v>
      </c>
      <c r="G22488" s="9">
        <v>2</v>
      </c>
      <c r="H22488" s="9">
        <v>23</v>
      </c>
      <c r="I22488" s="9">
        <v>2.0353684425354004</v>
      </c>
      <c r="J22488" s="9">
        <v>2.1963284015655518</v>
      </c>
      <c r="K22488" s="9">
        <v>1.3071185909211636E-2</v>
      </c>
      <c r="L22488" s="9">
        <v>79.15960693359375</v>
      </c>
    </row>
    <row r="22489" spans="1:12" x14ac:dyDescent="0.25">
      <c r="A22489" s="5" t="str">
        <f t="shared" si="351"/>
        <v>1ZoneSouth of Lugo00224</v>
      </c>
      <c r="B22489" s="9">
        <v>1</v>
      </c>
      <c r="C22489" t="s">
        <v>135</v>
      </c>
      <c r="D22489" t="s">
        <v>154</v>
      </c>
      <c r="E22489" s="9">
        <v>0</v>
      </c>
      <c r="F22489" s="9">
        <v>0</v>
      </c>
      <c r="G22489" s="9">
        <v>2</v>
      </c>
      <c r="H22489" s="9">
        <v>24</v>
      </c>
      <c r="I22489" s="9">
        <v>1.6954027414321899</v>
      </c>
      <c r="J22489" s="9">
        <v>1.7773244380950928</v>
      </c>
      <c r="K22489" s="9">
        <v>1.1785980314016342E-2</v>
      </c>
      <c r="L22489" s="9">
        <v>77.3895263671875</v>
      </c>
    </row>
    <row r="22490" spans="1:12" x14ac:dyDescent="0.25">
      <c r="A22490" s="5" t="str">
        <f t="shared" si="351"/>
        <v>1ZoneSouth of Lugo00101</v>
      </c>
      <c r="B22490" s="9">
        <v>1</v>
      </c>
      <c r="C22490" t="s">
        <v>135</v>
      </c>
      <c r="D22490" t="s">
        <v>154</v>
      </c>
      <c r="E22490" s="9">
        <v>0</v>
      </c>
      <c r="F22490" s="9">
        <v>0</v>
      </c>
      <c r="G22490" s="9">
        <v>10</v>
      </c>
      <c r="H22490" s="9">
        <v>1</v>
      </c>
      <c r="I22490" s="9">
        <v>1.5851186513900757</v>
      </c>
      <c r="J22490" s="9">
        <v>1.5851186513900757</v>
      </c>
      <c r="K22490" s="9">
        <v>0</v>
      </c>
      <c r="L22490" s="9">
        <v>79.285980224609375</v>
      </c>
    </row>
    <row r="22491" spans="1:12" x14ac:dyDescent="0.25">
      <c r="A22491" s="5" t="str">
        <f t="shared" si="351"/>
        <v>1ZoneSouth of Lugo00102</v>
      </c>
      <c r="B22491" s="9">
        <v>1</v>
      </c>
      <c r="C22491" t="s">
        <v>135</v>
      </c>
      <c r="D22491" t="s">
        <v>154</v>
      </c>
      <c r="E22491" s="9">
        <v>0</v>
      </c>
      <c r="F22491" s="9">
        <v>0</v>
      </c>
      <c r="G22491" s="9">
        <v>10</v>
      </c>
      <c r="H22491" s="9">
        <v>2</v>
      </c>
      <c r="I22491" s="9">
        <v>1.3151166439056396</v>
      </c>
      <c r="J22491" s="9">
        <v>1.3151166439056396</v>
      </c>
      <c r="K22491" s="9">
        <v>0</v>
      </c>
      <c r="L22491" s="9">
        <v>78.107177734375</v>
      </c>
    </row>
    <row r="22492" spans="1:12" x14ac:dyDescent="0.25">
      <c r="A22492" s="5" t="str">
        <f t="shared" si="351"/>
        <v>1ZoneSouth of Lugo00103</v>
      </c>
      <c r="B22492" s="9">
        <v>1</v>
      </c>
      <c r="C22492" t="s">
        <v>135</v>
      </c>
      <c r="D22492" t="s">
        <v>154</v>
      </c>
      <c r="E22492" s="9">
        <v>0</v>
      </c>
      <c r="F22492" s="9">
        <v>0</v>
      </c>
      <c r="G22492" s="9">
        <v>10</v>
      </c>
      <c r="H22492" s="9">
        <v>3</v>
      </c>
      <c r="I22492" s="9">
        <v>1.1259865760803223</v>
      </c>
      <c r="J22492" s="9">
        <v>1.1259865760803223</v>
      </c>
      <c r="K22492" s="9">
        <v>0</v>
      </c>
      <c r="L22492" s="9">
        <v>76.982826232910156</v>
      </c>
    </row>
    <row r="22493" spans="1:12" x14ac:dyDescent="0.25">
      <c r="A22493" s="5" t="str">
        <f t="shared" si="351"/>
        <v>1ZoneSouth of Lugo00104</v>
      </c>
      <c r="B22493" s="9">
        <v>1</v>
      </c>
      <c r="C22493" t="s">
        <v>135</v>
      </c>
      <c r="D22493" t="s">
        <v>154</v>
      </c>
      <c r="E22493" s="9">
        <v>0</v>
      </c>
      <c r="F22493" s="9">
        <v>0</v>
      </c>
      <c r="G22493" s="9">
        <v>10</v>
      </c>
      <c r="H22493" s="9">
        <v>4</v>
      </c>
      <c r="I22493" s="9">
        <v>1.0035097599029541</v>
      </c>
      <c r="J22493" s="9">
        <v>1.0035097599029541</v>
      </c>
      <c r="K22493" s="9">
        <v>0</v>
      </c>
      <c r="L22493" s="9">
        <v>76.473930358886719</v>
      </c>
    </row>
    <row r="22494" spans="1:12" x14ac:dyDescent="0.25">
      <c r="A22494" s="5" t="str">
        <f t="shared" si="351"/>
        <v>1ZoneSouth of Lugo00105</v>
      </c>
      <c r="B22494" s="9">
        <v>1</v>
      </c>
      <c r="C22494" t="s">
        <v>135</v>
      </c>
      <c r="D22494" t="s">
        <v>154</v>
      </c>
      <c r="E22494" s="9">
        <v>0</v>
      </c>
      <c r="F22494" s="9">
        <v>0</v>
      </c>
      <c r="G22494" s="9">
        <v>10</v>
      </c>
      <c r="H22494" s="9">
        <v>5</v>
      </c>
      <c r="I22494" s="9">
        <v>0.9071197509765625</v>
      </c>
      <c r="J22494" s="9">
        <v>0.9071197509765625</v>
      </c>
      <c r="K22494" s="9">
        <v>0</v>
      </c>
      <c r="L22494" s="9">
        <v>75.683685302734375</v>
      </c>
    </row>
    <row r="22495" spans="1:12" x14ac:dyDescent="0.25">
      <c r="A22495" s="5" t="str">
        <f t="shared" si="351"/>
        <v>1ZoneSouth of Lugo00106</v>
      </c>
      <c r="B22495" s="9">
        <v>1</v>
      </c>
      <c r="C22495" t="s">
        <v>135</v>
      </c>
      <c r="D22495" t="s">
        <v>154</v>
      </c>
      <c r="E22495" s="9">
        <v>0</v>
      </c>
      <c r="F22495" s="9">
        <v>0</v>
      </c>
      <c r="G22495" s="9">
        <v>10</v>
      </c>
      <c r="H22495" s="9">
        <v>6</v>
      </c>
      <c r="I22495" s="9">
        <v>0.86158311367034912</v>
      </c>
      <c r="J22495" s="9">
        <v>0.86158311367034912</v>
      </c>
      <c r="K22495" s="9">
        <v>0</v>
      </c>
      <c r="L22495" s="9">
        <v>75.259567260742188</v>
      </c>
    </row>
    <row r="22496" spans="1:12" x14ac:dyDescent="0.25">
      <c r="A22496" s="5" t="str">
        <f t="shared" si="351"/>
        <v>1ZoneSouth of Lugo00107</v>
      </c>
      <c r="B22496" s="9">
        <v>1</v>
      </c>
      <c r="C22496" t="s">
        <v>135</v>
      </c>
      <c r="D22496" t="s">
        <v>154</v>
      </c>
      <c r="E22496" s="9">
        <v>0</v>
      </c>
      <c r="F22496" s="9">
        <v>0</v>
      </c>
      <c r="G22496" s="9">
        <v>10</v>
      </c>
      <c r="H22496" s="9">
        <v>7</v>
      </c>
      <c r="I22496" s="9">
        <v>0.84249281883239746</v>
      </c>
      <c r="J22496" s="9">
        <v>0.84249281883239746</v>
      </c>
      <c r="K22496" s="9">
        <v>0</v>
      </c>
      <c r="L22496" s="9">
        <v>74.893562316894531</v>
      </c>
    </row>
    <row r="22497" spans="1:12" x14ac:dyDescent="0.25">
      <c r="A22497" s="5" t="str">
        <f t="shared" si="351"/>
        <v>1ZoneSouth of Lugo00108</v>
      </c>
      <c r="B22497" s="9">
        <v>1</v>
      </c>
      <c r="C22497" t="s">
        <v>135</v>
      </c>
      <c r="D22497" t="s">
        <v>154</v>
      </c>
      <c r="E22497" s="9">
        <v>0</v>
      </c>
      <c r="F22497" s="9">
        <v>0</v>
      </c>
      <c r="G22497" s="9">
        <v>10</v>
      </c>
      <c r="H22497" s="9">
        <v>8</v>
      </c>
      <c r="I22497" s="9">
        <v>0.83842122554779053</v>
      </c>
      <c r="J22497" s="9">
        <v>0.83842122554779053</v>
      </c>
      <c r="K22497" s="9">
        <v>0</v>
      </c>
      <c r="L22497" s="9">
        <v>75.644195556640625</v>
      </c>
    </row>
    <row r="22498" spans="1:12" x14ac:dyDescent="0.25">
      <c r="A22498" s="5" t="str">
        <f t="shared" si="351"/>
        <v>1ZoneSouth of Lugo00109</v>
      </c>
      <c r="B22498" s="9">
        <v>1</v>
      </c>
      <c r="C22498" t="s">
        <v>135</v>
      </c>
      <c r="D22498" t="s">
        <v>154</v>
      </c>
      <c r="E22498" s="9">
        <v>0</v>
      </c>
      <c r="F22498" s="9">
        <v>0</v>
      </c>
      <c r="G22498" s="9">
        <v>10</v>
      </c>
      <c r="H22498" s="9">
        <v>9</v>
      </c>
      <c r="I22498" s="9">
        <v>0.77930814027786255</v>
      </c>
      <c r="J22498" s="9">
        <v>0.77930814027786255</v>
      </c>
      <c r="K22498" s="9">
        <v>0</v>
      </c>
      <c r="L22498" s="9">
        <v>78.707855224609375</v>
      </c>
    </row>
    <row r="22499" spans="1:12" x14ac:dyDescent="0.25">
      <c r="A22499" s="5" t="str">
        <f t="shared" si="351"/>
        <v>1ZoneSouth of Lugo001010</v>
      </c>
      <c r="B22499" s="9">
        <v>1</v>
      </c>
      <c r="C22499" t="s">
        <v>135</v>
      </c>
      <c r="D22499" t="s">
        <v>154</v>
      </c>
      <c r="E22499" s="9">
        <v>0</v>
      </c>
      <c r="F22499" s="9">
        <v>0</v>
      </c>
      <c r="G22499" s="9">
        <v>10</v>
      </c>
      <c r="H22499" s="9">
        <v>10</v>
      </c>
      <c r="I22499" s="9">
        <v>0.76811939477920532</v>
      </c>
      <c r="J22499" s="9">
        <v>0.76811939477920532</v>
      </c>
      <c r="K22499" s="9">
        <v>0</v>
      </c>
      <c r="L22499" s="9">
        <v>83.460304260253906</v>
      </c>
    </row>
    <row r="22500" spans="1:12" x14ac:dyDescent="0.25">
      <c r="A22500" s="5" t="str">
        <f t="shared" si="351"/>
        <v>1ZoneSouth of Lugo001011</v>
      </c>
      <c r="B22500" s="9">
        <v>1</v>
      </c>
      <c r="C22500" t="s">
        <v>135</v>
      </c>
      <c r="D22500" t="s">
        <v>154</v>
      </c>
      <c r="E22500" s="9">
        <v>0</v>
      </c>
      <c r="F22500" s="9">
        <v>0</v>
      </c>
      <c r="G22500" s="9">
        <v>10</v>
      </c>
      <c r="H22500" s="9">
        <v>11</v>
      </c>
      <c r="I22500" s="9">
        <v>0.87733113765716553</v>
      </c>
      <c r="J22500" s="9">
        <v>0.87733113765716553</v>
      </c>
      <c r="K22500" s="9">
        <v>0</v>
      </c>
      <c r="L22500" s="9">
        <v>88.431640625</v>
      </c>
    </row>
    <row r="22501" spans="1:12" x14ac:dyDescent="0.25">
      <c r="A22501" s="5" t="str">
        <f t="shared" si="351"/>
        <v>1ZoneSouth of Lugo001012</v>
      </c>
      <c r="B22501" s="9">
        <v>1</v>
      </c>
      <c r="C22501" t="s">
        <v>135</v>
      </c>
      <c r="D22501" t="s">
        <v>154</v>
      </c>
      <c r="E22501" s="9">
        <v>0</v>
      </c>
      <c r="F22501" s="9">
        <v>0</v>
      </c>
      <c r="G22501" s="9">
        <v>10</v>
      </c>
      <c r="H22501" s="9">
        <v>12</v>
      </c>
      <c r="I22501" s="9">
        <v>1.129153847694397</v>
      </c>
      <c r="J22501" s="9">
        <v>1.129153847694397</v>
      </c>
      <c r="K22501" s="9">
        <v>0</v>
      </c>
      <c r="L22501" s="9">
        <v>92.520164489746094</v>
      </c>
    </row>
    <row r="22502" spans="1:12" x14ac:dyDescent="0.25">
      <c r="A22502" s="5" t="str">
        <f t="shared" si="351"/>
        <v>1ZoneSouth of Lugo001013</v>
      </c>
      <c r="B22502" s="9">
        <v>1</v>
      </c>
      <c r="C22502" t="s">
        <v>135</v>
      </c>
      <c r="D22502" t="s">
        <v>154</v>
      </c>
      <c r="E22502" s="9">
        <v>0</v>
      </c>
      <c r="F22502" s="9">
        <v>0</v>
      </c>
      <c r="G22502" s="9">
        <v>10</v>
      </c>
      <c r="H22502" s="9">
        <v>13</v>
      </c>
      <c r="I22502" s="9">
        <v>1.5034219026565552</v>
      </c>
      <c r="J22502" s="9">
        <v>1.5034219026565552</v>
      </c>
      <c r="K22502" s="9">
        <v>0</v>
      </c>
      <c r="L22502" s="9">
        <v>95.36932373046875</v>
      </c>
    </row>
    <row r="22503" spans="1:12" x14ac:dyDescent="0.25">
      <c r="A22503" s="5" t="str">
        <f t="shared" si="351"/>
        <v>1ZoneSouth of Lugo001014</v>
      </c>
      <c r="B22503" s="9">
        <v>1</v>
      </c>
      <c r="C22503" t="s">
        <v>135</v>
      </c>
      <c r="D22503" t="s">
        <v>154</v>
      </c>
      <c r="E22503" s="9">
        <v>0</v>
      </c>
      <c r="F22503" s="9">
        <v>0</v>
      </c>
      <c r="G22503" s="9">
        <v>10</v>
      </c>
      <c r="H22503" s="9">
        <v>14</v>
      </c>
      <c r="I22503" s="9">
        <v>1.9144295454025269</v>
      </c>
      <c r="J22503" s="9">
        <v>1.9144295454025269</v>
      </c>
      <c r="K22503" s="9">
        <v>0</v>
      </c>
      <c r="L22503" s="9">
        <v>97.691177368164063</v>
      </c>
    </row>
    <row r="22504" spans="1:12" x14ac:dyDescent="0.25">
      <c r="A22504" s="5" t="str">
        <f t="shared" si="351"/>
        <v>1ZoneSouth of Lugo001015</v>
      </c>
      <c r="B22504" s="9">
        <v>1</v>
      </c>
      <c r="C22504" t="s">
        <v>135</v>
      </c>
      <c r="D22504" t="s">
        <v>154</v>
      </c>
      <c r="E22504" s="9">
        <v>0</v>
      </c>
      <c r="F22504" s="9">
        <v>0</v>
      </c>
      <c r="G22504" s="9">
        <v>10</v>
      </c>
      <c r="H22504" s="9">
        <v>15</v>
      </c>
      <c r="I22504" s="9">
        <v>2.2937254905700684</v>
      </c>
      <c r="J22504" s="9">
        <v>2.2937254905700684</v>
      </c>
      <c r="K22504" s="9">
        <v>0</v>
      </c>
      <c r="L22504" s="9">
        <v>99.033966064453125</v>
      </c>
    </row>
    <row r="22505" spans="1:12" x14ac:dyDescent="0.25">
      <c r="A22505" s="5" t="str">
        <f t="shared" si="351"/>
        <v>1ZoneSouth of Lugo001016</v>
      </c>
      <c r="B22505" s="9">
        <v>1</v>
      </c>
      <c r="C22505" t="s">
        <v>135</v>
      </c>
      <c r="D22505" t="s">
        <v>154</v>
      </c>
      <c r="E22505" s="9">
        <v>0</v>
      </c>
      <c r="F22505" s="9">
        <v>0</v>
      </c>
      <c r="G22505" s="9">
        <v>10</v>
      </c>
      <c r="H22505" s="9">
        <v>16</v>
      </c>
      <c r="I22505" s="9">
        <v>2.6969811916351318</v>
      </c>
      <c r="J22505" s="9">
        <v>2.6969811916351318</v>
      </c>
      <c r="K22505" s="9">
        <v>0</v>
      </c>
      <c r="L22505" s="9">
        <v>99.303428649902344</v>
      </c>
    </row>
    <row r="22506" spans="1:12" x14ac:dyDescent="0.25">
      <c r="A22506" s="5" t="str">
        <f t="shared" si="351"/>
        <v>1ZoneSouth of Lugo001017</v>
      </c>
      <c r="B22506" s="9">
        <v>1</v>
      </c>
      <c r="C22506" t="s">
        <v>135</v>
      </c>
      <c r="D22506" t="s">
        <v>154</v>
      </c>
      <c r="E22506" s="9">
        <v>0</v>
      </c>
      <c r="F22506" s="9">
        <v>0</v>
      </c>
      <c r="G22506" s="9">
        <v>10</v>
      </c>
      <c r="H22506" s="9">
        <v>17</v>
      </c>
      <c r="I22506" s="9">
        <v>3.0077319145202637</v>
      </c>
      <c r="J22506" s="9">
        <v>1.8480918407440186</v>
      </c>
      <c r="K22506" s="9">
        <v>2.4302870035171509E-2</v>
      </c>
      <c r="L22506" s="9">
        <v>99.130508422851563</v>
      </c>
    </row>
    <row r="22507" spans="1:12" x14ac:dyDescent="0.25">
      <c r="A22507" s="5" t="str">
        <f t="shared" si="351"/>
        <v>1ZoneSouth of Lugo001018</v>
      </c>
      <c r="B22507" s="9">
        <v>1</v>
      </c>
      <c r="C22507" t="s">
        <v>135</v>
      </c>
      <c r="D22507" t="s">
        <v>154</v>
      </c>
      <c r="E22507" s="9">
        <v>0</v>
      </c>
      <c r="F22507" s="9">
        <v>0</v>
      </c>
      <c r="G22507" s="9">
        <v>10</v>
      </c>
      <c r="H22507" s="9">
        <v>18</v>
      </c>
      <c r="I22507" s="9">
        <v>3.2489275932312012</v>
      </c>
      <c r="J22507" s="9">
        <v>2.5501904487609863</v>
      </c>
      <c r="K22507" s="9">
        <v>3.5864420235157013E-2</v>
      </c>
      <c r="L22507" s="9">
        <v>98.060508728027344</v>
      </c>
    </row>
    <row r="22508" spans="1:12" x14ac:dyDescent="0.25">
      <c r="A22508" s="5" t="str">
        <f t="shared" si="351"/>
        <v>1ZoneSouth of Lugo001019</v>
      </c>
      <c r="B22508" s="9">
        <v>1</v>
      </c>
      <c r="C22508" t="s">
        <v>135</v>
      </c>
      <c r="D22508" t="s">
        <v>154</v>
      </c>
      <c r="E22508" s="9">
        <v>0</v>
      </c>
      <c r="F22508" s="9">
        <v>0</v>
      </c>
      <c r="G22508" s="9">
        <v>10</v>
      </c>
      <c r="H22508" s="9">
        <v>19</v>
      </c>
      <c r="I22508" s="9">
        <v>3.3142821788787842</v>
      </c>
      <c r="J22508" s="9">
        <v>2.8908894062042236</v>
      </c>
      <c r="K22508" s="9">
        <v>2.4822628125548363E-2</v>
      </c>
      <c r="L22508" s="9">
        <v>96.146385192871094</v>
      </c>
    </row>
    <row r="22509" spans="1:12" x14ac:dyDescent="0.25">
      <c r="A22509" s="5" t="str">
        <f t="shared" si="351"/>
        <v>1ZoneSouth of Lugo001020</v>
      </c>
      <c r="B22509" s="9">
        <v>1</v>
      </c>
      <c r="C22509" t="s">
        <v>135</v>
      </c>
      <c r="D22509" t="s">
        <v>154</v>
      </c>
      <c r="E22509" s="9">
        <v>0</v>
      </c>
      <c r="F22509" s="9">
        <v>0</v>
      </c>
      <c r="G22509" s="9">
        <v>10</v>
      </c>
      <c r="H22509" s="9">
        <v>20</v>
      </c>
      <c r="I22509" s="9">
        <v>3.1207232475280762</v>
      </c>
      <c r="J22509" s="9">
        <v>2.8202464580535889</v>
      </c>
      <c r="K22509" s="9">
        <v>3.1931694597005844E-2</v>
      </c>
      <c r="L22509" s="9">
        <v>93.103019714355469</v>
      </c>
    </row>
    <row r="22510" spans="1:12" x14ac:dyDescent="0.25">
      <c r="A22510" s="5" t="str">
        <f t="shared" si="351"/>
        <v>1ZoneSouth of Lugo001021</v>
      </c>
      <c r="B22510" s="9">
        <v>1</v>
      </c>
      <c r="C22510" t="s">
        <v>135</v>
      </c>
      <c r="D22510" t="s">
        <v>154</v>
      </c>
      <c r="E22510" s="9">
        <v>0</v>
      </c>
      <c r="F22510" s="9">
        <v>0</v>
      </c>
      <c r="G22510" s="9">
        <v>10</v>
      </c>
      <c r="H22510" s="9">
        <v>21</v>
      </c>
      <c r="I22510" s="9">
        <v>2.9518125057220459</v>
      </c>
      <c r="J22510" s="9">
        <v>2.6859588623046875</v>
      </c>
      <c r="K22510" s="9">
        <v>2.0596090704202652E-2</v>
      </c>
      <c r="L22510" s="9">
        <v>89.243011474609375</v>
      </c>
    </row>
    <row r="22511" spans="1:12" x14ac:dyDescent="0.25">
      <c r="A22511" s="5" t="str">
        <f t="shared" si="351"/>
        <v>1ZoneSouth of Lugo001022</v>
      </c>
      <c r="B22511" s="9">
        <v>1</v>
      </c>
      <c r="C22511" t="s">
        <v>135</v>
      </c>
      <c r="D22511" t="s">
        <v>154</v>
      </c>
      <c r="E22511" s="9">
        <v>0</v>
      </c>
      <c r="F22511" s="9">
        <v>0</v>
      </c>
      <c r="G22511" s="9">
        <v>10</v>
      </c>
      <c r="H22511" s="9">
        <v>22</v>
      </c>
      <c r="I22511" s="9">
        <v>2.7693483829498291</v>
      </c>
      <c r="J22511" s="9">
        <v>3.2658004760742188</v>
      </c>
      <c r="K22511" s="9">
        <v>1.9735362380743027E-2</v>
      </c>
      <c r="L22511" s="9">
        <v>86.0506591796875</v>
      </c>
    </row>
    <row r="22512" spans="1:12" x14ac:dyDescent="0.25">
      <c r="A22512" s="5" t="str">
        <f t="shared" si="351"/>
        <v>1ZoneSouth of Lugo001023</v>
      </c>
      <c r="B22512" s="9">
        <v>1</v>
      </c>
      <c r="C22512" t="s">
        <v>135</v>
      </c>
      <c r="D22512" t="s">
        <v>154</v>
      </c>
      <c r="E22512" s="9">
        <v>0</v>
      </c>
      <c r="F22512" s="9">
        <v>0</v>
      </c>
      <c r="G22512" s="9">
        <v>10</v>
      </c>
      <c r="H22512" s="9">
        <v>23</v>
      </c>
      <c r="I22512" s="9">
        <v>2.4542412757873535</v>
      </c>
      <c r="J22512" s="9">
        <v>2.6539220809936523</v>
      </c>
      <c r="K22512" s="9">
        <v>1.5739884227514267E-2</v>
      </c>
      <c r="L22512" s="9">
        <v>83.855186462402344</v>
      </c>
    </row>
    <row r="22513" spans="1:12" x14ac:dyDescent="0.25">
      <c r="A22513" s="5" t="str">
        <f t="shared" si="351"/>
        <v>1ZoneSouth of Lugo001024</v>
      </c>
      <c r="B22513" s="9">
        <v>1</v>
      </c>
      <c r="C22513" t="s">
        <v>135</v>
      </c>
      <c r="D22513" t="s">
        <v>154</v>
      </c>
      <c r="E22513" s="9">
        <v>0</v>
      </c>
      <c r="F22513" s="9">
        <v>0</v>
      </c>
      <c r="G22513" s="9">
        <v>10</v>
      </c>
      <c r="H22513" s="9">
        <v>24</v>
      </c>
      <c r="I22513" s="9">
        <v>2.0314340591430664</v>
      </c>
      <c r="J22513" s="9">
        <v>2.1502127647399902</v>
      </c>
      <c r="K22513" s="9">
        <v>1.4303497970104218E-2</v>
      </c>
      <c r="L22513" s="9">
        <v>82.005012512207031</v>
      </c>
    </row>
    <row r="22514" spans="1:12" x14ac:dyDescent="0.25">
      <c r="A22514" s="5" t="str">
        <f t="shared" si="351"/>
        <v>1ZoneSouth of Lugo0121</v>
      </c>
      <c r="B22514" s="9">
        <v>1</v>
      </c>
      <c r="C22514" t="s">
        <v>135</v>
      </c>
      <c r="D22514" t="s">
        <v>154</v>
      </c>
      <c r="E22514" s="9">
        <v>0</v>
      </c>
      <c r="F22514" s="9">
        <v>1</v>
      </c>
      <c r="G22514" s="9">
        <v>2</v>
      </c>
      <c r="H22514" s="9">
        <v>1</v>
      </c>
      <c r="I22514" s="9">
        <v>1.347158670425415</v>
      </c>
      <c r="J22514" s="9">
        <v>1.347158670425415</v>
      </c>
      <c r="K22514" s="9">
        <v>0</v>
      </c>
      <c r="L22514" s="9">
        <v>74.913558959960938</v>
      </c>
    </row>
    <row r="22515" spans="1:12" x14ac:dyDescent="0.25">
      <c r="A22515" s="5" t="str">
        <f t="shared" si="351"/>
        <v>1ZoneSouth of Lugo0122</v>
      </c>
      <c r="B22515" s="9">
        <v>1</v>
      </c>
      <c r="C22515" t="s">
        <v>135</v>
      </c>
      <c r="D22515" t="s">
        <v>154</v>
      </c>
      <c r="E22515" s="9">
        <v>0</v>
      </c>
      <c r="F22515" s="9">
        <v>1</v>
      </c>
      <c r="G22515" s="9">
        <v>2</v>
      </c>
      <c r="H22515" s="9">
        <v>2</v>
      </c>
      <c r="I22515" s="9">
        <v>1.1172068119049072</v>
      </c>
      <c r="J22515" s="9">
        <v>1.1172068119049072</v>
      </c>
      <c r="K22515" s="9">
        <v>0</v>
      </c>
      <c r="L22515" s="9">
        <v>73.715972900390625</v>
      </c>
    </row>
    <row r="22516" spans="1:12" x14ac:dyDescent="0.25">
      <c r="A22516" s="5" t="str">
        <f t="shared" si="351"/>
        <v>1ZoneSouth of Lugo0123</v>
      </c>
      <c r="B22516" s="9">
        <v>1</v>
      </c>
      <c r="C22516" t="s">
        <v>135</v>
      </c>
      <c r="D22516" t="s">
        <v>154</v>
      </c>
      <c r="E22516" s="9">
        <v>0</v>
      </c>
      <c r="F22516" s="9">
        <v>1</v>
      </c>
      <c r="G22516" s="9">
        <v>2</v>
      </c>
      <c r="H22516" s="9">
        <v>3</v>
      </c>
      <c r="I22516" s="9">
        <v>0.96500474214553833</v>
      </c>
      <c r="J22516" s="9">
        <v>0.96500474214553833</v>
      </c>
      <c r="K22516" s="9">
        <v>0</v>
      </c>
      <c r="L22516" s="9">
        <v>72.841056823730469</v>
      </c>
    </row>
    <row r="22517" spans="1:12" x14ac:dyDescent="0.25">
      <c r="A22517" s="5" t="str">
        <f t="shared" si="351"/>
        <v>1ZoneSouth of Lugo0124</v>
      </c>
      <c r="B22517" s="9">
        <v>1</v>
      </c>
      <c r="C22517" t="s">
        <v>135</v>
      </c>
      <c r="D22517" t="s">
        <v>154</v>
      </c>
      <c r="E22517" s="9">
        <v>0</v>
      </c>
      <c r="F22517" s="9">
        <v>1</v>
      </c>
      <c r="G22517" s="9">
        <v>2</v>
      </c>
      <c r="H22517" s="9">
        <v>4</v>
      </c>
      <c r="I22517" s="9">
        <v>0.85676825046539307</v>
      </c>
      <c r="J22517" s="9">
        <v>0.85676825046539307</v>
      </c>
      <c r="K22517" s="9">
        <v>0</v>
      </c>
      <c r="L22517" s="9">
        <v>72.114715576171875</v>
      </c>
    </row>
    <row r="22518" spans="1:12" x14ac:dyDescent="0.25">
      <c r="A22518" s="5" t="str">
        <f t="shared" si="351"/>
        <v>1ZoneSouth of Lugo0125</v>
      </c>
      <c r="B22518" s="9">
        <v>1</v>
      </c>
      <c r="C22518" t="s">
        <v>135</v>
      </c>
      <c r="D22518" t="s">
        <v>154</v>
      </c>
      <c r="E22518" s="9">
        <v>0</v>
      </c>
      <c r="F22518" s="9">
        <v>1</v>
      </c>
      <c r="G22518" s="9">
        <v>2</v>
      </c>
      <c r="H22518" s="9">
        <v>5</v>
      </c>
      <c r="I22518" s="9">
        <v>0.78014874458312988</v>
      </c>
      <c r="J22518" s="9">
        <v>0.78014874458312988</v>
      </c>
      <c r="K22518" s="9">
        <v>0</v>
      </c>
      <c r="L22518" s="9">
        <v>71.397964477539063</v>
      </c>
    </row>
    <row r="22519" spans="1:12" x14ac:dyDescent="0.25">
      <c r="A22519" s="5" t="str">
        <f t="shared" si="351"/>
        <v>1ZoneSouth of Lugo0126</v>
      </c>
      <c r="B22519" s="9">
        <v>1</v>
      </c>
      <c r="C22519" t="s">
        <v>135</v>
      </c>
      <c r="D22519" t="s">
        <v>154</v>
      </c>
      <c r="E22519" s="9">
        <v>0</v>
      </c>
      <c r="F22519" s="9">
        <v>1</v>
      </c>
      <c r="G22519" s="9">
        <v>2</v>
      </c>
      <c r="H22519" s="9">
        <v>6</v>
      </c>
      <c r="I22519" s="9">
        <v>0.73977822065353394</v>
      </c>
      <c r="J22519" s="9">
        <v>0.73977822065353394</v>
      </c>
      <c r="K22519" s="9">
        <v>0</v>
      </c>
      <c r="L22519" s="9">
        <v>70.651939392089844</v>
      </c>
    </row>
    <row r="22520" spans="1:12" x14ac:dyDescent="0.25">
      <c r="A22520" s="5" t="str">
        <f t="shared" si="351"/>
        <v>1ZoneSouth of Lugo0127</v>
      </c>
      <c r="B22520" s="9">
        <v>1</v>
      </c>
      <c r="C22520" t="s">
        <v>135</v>
      </c>
      <c r="D22520" t="s">
        <v>154</v>
      </c>
      <c r="E22520" s="9">
        <v>0</v>
      </c>
      <c r="F22520" s="9">
        <v>1</v>
      </c>
      <c r="G22520" s="9">
        <v>2</v>
      </c>
      <c r="H22520" s="9">
        <v>7</v>
      </c>
      <c r="I22520" s="9">
        <v>0.73567187786102295</v>
      </c>
      <c r="J22520" s="9">
        <v>0.73567187786102295</v>
      </c>
      <c r="K22520" s="9">
        <v>0</v>
      </c>
      <c r="L22520" s="9">
        <v>70.330322265625</v>
      </c>
    </row>
    <row r="22521" spans="1:12" x14ac:dyDescent="0.25">
      <c r="A22521" s="5" t="str">
        <f t="shared" si="351"/>
        <v>1ZoneSouth of Lugo0128</v>
      </c>
      <c r="B22521" s="9">
        <v>1</v>
      </c>
      <c r="C22521" t="s">
        <v>135</v>
      </c>
      <c r="D22521" t="s">
        <v>154</v>
      </c>
      <c r="E22521" s="9">
        <v>0</v>
      </c>
      <c r="F22521" s="9">
        <v>1</v>
      </c>
      <c r="G22521" s="9">
        <v>2</v>
      </c>
      <c r="H22521" s="9">
        <v>8</v>
      </c>
      <c r="I22521" s="9">
        <v>0.71248090267181396</v>
      </c>
      <c r="J22521" s="9">
        <v>0.71248090267181396</v>
      </c>
      <c r="K22521" s="9">
        <v>0</v>
      </c>
      <c r="L22521" s="9">
        <v>70.773384094238281</v>
      </c>
    </row>
    <row r="22522" spans="1:12" x14ac:dyDescent="0.25">
      <c r="A22522" s="5" t="str">
        <f t="shared" si="351"/>
        <v>1ZoneSouth of Lugo0129</v>
      </c>
      <c r="B22522" s="9">
        <v>1</v>
      </c>
      <c r="C22522" t="s">
        <v>135</v>
      </c>
      <c r="D22522" t="s">
        <v>154</v>
      </c>
      <c r="E22522" s="9">
        <v>0</v>
      </c>
      <c r="F22522" s="9">
        <v>1</v>
      </c>
      <c r="G22522" s="9">
        <v>2</v>
      </c>
      <c r="H22522" s="9">
        <v>9</v>
      </c>
      <c r="I22522" s="9">
        <v>0.62897533178329468</v>
      </c>
      <c r="J22522" s="9">
        <v>0.62897533178329468</v>
      </c>
      <c r="K22522" s="9">
        <v>0</v>
      </c>
      <c r="L22522" s="9">
        <v>73.288215637207031</v>
      </c>
    </row>
    <row r="22523" spans="1:12" x14ac:dyDescent="0.25">
      <c r="A22523" s="5" t="str">
        <f t="shared" si="351"/>
        <v>1ZoneSouth of Lugo01210</v>
      </c>
      <c r="B22523" s="9">
        <v>1</v>
      </c>
      <c r="C22523" t="s">
        <v>135</v>
      </c>
      <c r="D22523" t="s">
        <v>154</v>
      </c>
      <c r="E22523" s="9">
        <v>0</v>
      </c>
      <c r="F22523" s="9">
        <v>1</v>
      </c>
      <c r="G22523" s="9">
        <v>2</v>
      </c>
      <c r="H22523" s="9">
        <v>10</v>
      </c>
      <c r="I22523" s="9">
        <v>0.60429394245147705</v>
      </c>
      <c r="J22523" s="9">
        <v>0.60429394245147705</v>
      </c>
      <c r="K22523" s="9">
        <v>0</v>
      </c>
      <c r="L22523" s="9">
        <v>77.792694091796875</v>
      </c>
    </row>
    <row r="22524" spans="1:12" x14ac:dyDescent="0.25">
      <c r="A22524" s="5" t="str">
        <f t="shared" si="351"/>
        <v>1ZoneSouth of Lugo01211</v>
      </c>
      <c r="B22524" s="9">
        <v>1</v>
      </c>
      <c r="C22524" t="s">
        <v>135</v>
      </c>
      <c r="D22524" t="s">
        <v>154</v>
      </c>
      <c r="E22524" s="9">
        <v>0</v>
      </c>
      <c r="F22524" s="9">
        <v>1</v>
      </c>
      <c r="G22524" s="9">
        <v>2</v>
      </c>
      <c r="H22524" s="9">
        <v>11</v>
      </c>
      <c r="I22524" s="9">
        <v>0.6493341326713562</v>
      </c>
      <c r="J22524" s="9">
        <v>0.6493341326713562</v>
      </c>
      <c r="K22524" s="9">
        <v>0</v>
      </c>
      <c r="L22524" s="9">
        <v>82.410316467285156</v>
      </c>
    </row>
    <row r="22525" spans="1:12" x14ac:dyDescent="0.25">
      <c r="A22525" s="5" t="str">
        <f t="shared" si="351"/>
        <v>1ZoneSouth of Lugo01212</v>
      </c>
      <c r="B22525" s="9">
        <v>1</v>
      </c>
      <c r="C22525" t="s">
        <v>135</v>
      </c>
      <c r="D22525" t="s">
        <v>154</v>
      </c>
      <c r="E22525" s="9">
        <v>0</v>
      </c>
      <c r="F22525" s="9">
        <v>1</v>
      </c>
      <c r="G22525" s="9">
        <v>2</v>
      </c>
      <c r="H22525" s="9">
        <v>12</v>
      </c>
      <c r="I22525" s="9">
        <v>0.79891461133956909</v>
      </c>
      <c r="J22525" s="9">
        <v>0.79891461133956909</v>
      </c>
      <c r="K22525" s="9">
        <v>0</v>
      </c>
      <c r="L22525" s="9">
        <v>86.471794128417969</v>
      </c>
    </row>
    <row r="22526" spans="1:12" x14ac:dyDescent="0.25">
      <c r="A22526" s="5" t="str">
        <f t="shared" si="351"/>
        <v>1ZoneSouth of Lugo01213</v>
      </c>
      <c r="B22526" s="9">
        <v>1</v>
      </c>
      <c r="C22526" t="s">
        <v>135</v>
      </c>
      <c r="D22526" t="s">
        <v>154</v>
      </c>
      <c r="E22526" s="9">
        <v>0</v>
      </c>
      <c r="F22526" s="9">
        <v>1</v>
      </c>
      <c r="G22526" s="9">
        <v>2</v>
      </c>
      <c r="H22526" s="9">
        <v>13</v>
      </c>
      <c r="I22526" s="9">
        <v>1.0534785985946655</v>
      </c>
      <c r="J22526" s="9">
        <v>1.0534785985946655</v>
      </c>
      <c r="K22526" s="9">
        <v>0</v>
      </c>
      <c r="L22526" s="9">
        <v>89.45904541015625</v>
      </c>
    </row>
    <row r="22527" spans="1:12" x14ac:dyDescent="0.25">
      <c r="A22527" s="5" t="str">
        <f t="shared" si="351"/>
        <v>1ZoneSouth of Lugo01214</v>
      </c>
      <c r="B22527" s="9">
        <v>1</v>
      </c>
      <c r="C22527" t="s">
        <v>135</v>
      </c>
      <c r="D22527" t="s">
        <v>154</v>
      </c>
      <c r="E22527" s="9">
        <v>0</v>
      </c>
      <c r="F22527" s="9">
        <v>1</v>
      </c>
      <c r="G22527" s="9">
        <v>2</v>
      </c>
      <c r="H22527" s="9">
        <v>14</v>
      </c>
      <c r="I22527" s="9">
        <v>1.3634475469589233</v>
      </c>
      <c r="J22527" s="9">
        <v>1.3634475469589233</v>
      </c>
      <c r="K22527" s="9">
        <v>0</v>
      </c>
      <c r="L22527" s="9">
        <v>91.560958862304688</v>
      </c>
    </row>
    <row r="22528" spans="1:12" x14ac:dyDescent="0.25">
      <c r="A22528" s="5" t="str">
        <f t="shared" si="351"/>
        <v>1ZoneSouth of Lugo01215</v>
      </c>
      <c r="B22528" s="9">
        <v>1</v>
      </c>
      <c r="C22528" t="s">
        <v>135</v>
      </c>
      <c r="D22528" t="s">
        <v>154</v>
      </c>
      <c r="E22528" s="9">
        <v>0</v>
      </c>
      <c r="F22528" s="9">
        <v>1</v>
      </c>
      <c r="G22528" s="9">
        <v>2</v>
      </c>
      <c r="H22528" s="9">
        <v>15</v>
      </c>
      <c r="I22528" s="9">
        <v>1.6718968152999878</v>
      </c>
      <c r="J22528" s="9">
        <v>1.6718968152999878</v>
      </c>
      <c r="K22528" s="9">
        <v>0</v>
      </c>
      <c r="L22528" s="9">
        <v>93.213676452636719</v>
      </c>
    </row>
    <row r="22529" spans="1:12" x14ac:dyDescent="0.25">
      <c r="A22529" s="5" t="str">
        <f t="shared" si="351"/>
        <v>1ZoneSouth of Lugo01216</v>
      </c>
      <c r="B22529" s="9">
        <v>1</v>
      </c>
      <c r="C22529" t="s">
        <v>135</v>
      </c>
      <c r="D22529" t="s">
        <v>154</v>
      </c>
      <c r="E22529" s="9">
        <v>0</v>
      </c>
      <c r="F22529" s="9">
        <v>1</v>
      </c>
      <c r="G22529" s="9">
        <v>2</v>
      </c>
      <c r="H22529" s="9">
        <v>16</v>
      </c>
      <c r="I22529" s="9">
        <v>2.0261590480804443</v>
      </c>
      <c r="J22529" s="9">
        <v>2.0261590480804443</v>
      </c>
      <c r="K22529" s="9">
        <v>0</v>
      </c>
      <c r="L22529" s="9">
        <v>93.611167907714844</v>
      </c>
    </row>
    <row r="22530" spans="1:12" x14ac:dyDescent="0.25">
      <c r="A22530" s="5" t="str">
        <f t="shared" si="351"/>
        <v>1ZoneSouth of Lugo01217</v>
      </c>
      <c r="B22530" s="9">
        <v>1</v>
      </c>
      <c r="C22530" t="s">
        <v>135</v>
      </c>
      <c r="D22530" t="s">
        <v>154</v>
      </c>
      <c r="E22530" s="9">
        <v>0</v>
      </c>
      <c r="F22530" s="9">
        <v>1</v>
      </c>
      <c r="G22530" s="9">
        <v>2</v>
      </c>
      <c r="H22530" s="9">
        <v>17</v>
      </c>
      <c r="I22530" s="9">
        <v>2.3190865516662598</v>
      </c>
      <c r="J22530" s="9">
        <v>1.2690500020980835</v>
      </c>
      <c r="K22530" s="9">
        <v>1.6373561695218086E-2</v>
      </c>
      <c r="L22530" s="9">
        <v>93.761787414550781</v>
      </c>
    </row>
    <row r="22531" spans="1:12" x14ac:dyDescent="0.25">
      <c r="A22531" s="5" t="str">
        <f t="shared" ref="A22531:A22594" si="352">B22531&amp;C22531&amp;D22531&amp;E22531&amp;F22531&amp;G22531&amp;H22531</f>
        <v>1ZoneSouth of Lugo01218</v>
      </c>
      <c r="B22531" s="9">
        <v>1</v>
      </c>
      <c r="C22531" t="s">
        <v>135</v>
      </c>
      <c r="D22531" t="s">
        <v>154</v>
      </c>
      <c r="E22531" s="9">
        <v>0</v>
      </c>
      <c r="F22531" s="9">
        <v>1</v>
      </c>
      <c r="G22531" s="9">
        <v>2</v>
      </c>
      <c r="H22531" s="9">
        <v>18</v>
      </c>
      <c r="I22531" s="9">
        <v>2.5608503818511963</v>
      </c>
      <c r="J22531" s="9">
        <v>1.959728479385376</v>
      </c>
      <c r="K22531" s="9">
        <v>2.9095612466335297E-2</v>
      </c>
      <c r="L22531" s="9">
        <v>92.827003479003906</v>
      </c>
    </row>
    <row r="22532" spans="1:12" x14ac:dyDescent="0.25">
      <c r="A22532" s="5" t="str">
        <f t="shared" si="352"/>
        <v>1ZoneSouth of Lugo01219</v>
      </c>
      <c r="B22532" s="9">
        <v>1</v>
      </c>
      <c r="C22532" t="s">
        <v>135</v>
      </c>
      <c r="D22532" t="s">
        <v>154</v>
      </c>
      <c r="E22532" s="9">
        <v>0</v>
      </c>
      <c r="F22532" s="9">
        <v>1</v>
      </c>
      <c r="G22532" s="9">
        <v>2</v>
      </c>
      <c r="H22532" s="9">
        <v>19</v>
      </c>
      <c r="I22532" s="9">
        <v>2.6535072326660156</v>
      </c>
      <c r="J22532" s="9">
        <v>2.2841298580169678</v>
      </c>
      <c r="K22532" s="9">
        <v>2.3950181901454926E-2</v>
      </c>
      <c r="L22532" s="9">
        <v>90.963859558105469</v>
      </c>
    </row>
    <row r="22533" spans="1:12" x14ac:dyDescent="0.25">
      <c r="A22533" s="5" t="str">
        <f t="shared" si="352"/>
        <v>1ZoneSouth of Lugo01220</v>
      </c>
      <c r="B22533" s="9">
        <v>1</v>
      </c>
      <c r="C22533" t="s">
        <v>135</v>
      </c>
      <c r="D22533" t="s">
        <v>154</v>
      </c>
      <c r="E22533" s="9">
        <v>0</v>
      </c>
      <c r="F22533" s="9">
        <v>1</v>
      </c>
      <c r="G22533" s="9">
        <v>2</v>
      </c>
      <c r="H22533" s="9">
        <v>20</v>
      </c>
      <c r="I22533" s="9">
        <v>2.5379507541656494</v>
      </c>
      <c r="J22533" s="9">
        <v>2.2793548107147217</v>
      </c>
      <c r="K22533" s="9">
        <v>1.9375927746295929E-2</v>
      </c>
      <c r="L22533" s="9">
        <v>88.433868408203125</v>
      </c>
    </row>
    <row r="22534" spans="1:12" x14ac:dyDescent="0.25">
      <c r="A22534" s="5" t="str">
        <f t="shared" si="352"/>
        <v>1ZoneSouth of Lugo01221</v>
      </c>
      <c r="B22534" s="9">
        <v>1</v>
      </c>
      <c r="C22534" t="s">
        <v>135</v>
      </c>
      <c r="D22534" t="s">
        <v>154</v>
      </c>
      <c r="E22534" s="9">
        <v>0</v>
      </c>
      <c r="F22534" s="9">
        <v>1</v>
      </c>
      <c r="G22534" s="9">
        <v>2</v>
      </c>
      <c r="H22534" s="9">
        <v>21</v>
      </c>
      <c r="I22534" s="9">
        <v>2.4240565299987793</v>
      </c>
      <c r="J22534" s="9">
        <v>2.1984071731567383</v>
      </c>
      <c r="K22534" s="9">
        <v>2.2031918168067932E-2</v>
      </c>
      <c r="L22534" s="9">
        <v>84.760780334472656</v>
      </c>
    </row>
    <row r="22535" spans="1:12" x14ac:dyDescent="0.25">
      <c r="A22535" s="5" t="str">
        <f t="shared" si="352"/>
        <v>1ZoneSouth of Lugo01222</v>
      </c>
      <c r="B22535" s="9">
        <v>1</v>
      </c>
      <c r="C22535" t="s">
        <v>135</v>
      </c>
      <c r="D22535" t="s">
        <v>154</v>
      </c>
      <c r="E22535" s="9">
        <v>0</v>
      </c>
      <c r="F22535" s="9">
        <v>1</v>
      </c>
      <c r="G22535" s="9">
        <v>2</v>
      </c>
      <c r="H22535" s="9">
        <v>22</v>
      </c>
      <c r="I22535" s="9">
        <v>2.2792203426361084</v>
      </c>
      <c r="J22535" s="9">
        <v>2.7187821865081787</v>
      </c>
      <c r="K22535" s="9">
        <v>1.6081562265753746E-2</v>
      </c>
      <c r="L22535" s="9">
        <v>81.395660400390625</v>
      </c>
    </row>
    <row r="22536" spans="1:12" x14ac:dyDescent="0.25">
      <c r="A22536" s="5" t="str">
        <f t="shared" si="352"/>
        <v>1ZoneSouth of Lugo01223</v>
      </c>
      <c r="B22536" s="9">
        <v>1</v>
      </c>
      <c r="C22536" t="s">
        <v>135</v>
      </c>
      <c r="D22536" t="s">
        <v>154</v>
      </c>
      <c r="E22536" s="9">
        <v>0</v>
      </c>
      <c r="F22536" s="9">
        <v>1</v>
      </c>
      <c r="G22536" s="9">
        <v>2</v>
      </c>
      <c r="H22536" s="9">
        <v>23</v>
      </c>
      <c r="I22536" s="9">
        <v>2.0335066318511963</v>
      </c>
      <c r="J22536" s="9">
        <v>2.1946477890014648</v>
      </c>
      <c r="K22536" s="9">
        <v>1.305116806179285E-2</v>
      </c>
      <c r="L22536" s="9">
        <v>79.181594848632813</v>
      </c>
    </row>
    <row r="22537" spans="1:12" x14ac:dyDescent="0.25">
      <c r="A22537" s="5" t="str">
        <f t="shared" si="352"/>
        <v>1ZoneSouth of Lugo01224</v>
      </c>
      <c r="B22537" s="9">
        <v>1</v>
      </c>
      <c r="C22537" t="s">
        <v>135</v>
      </c>
      <c r="D22537" t="s">
        <v>154</v>
      </c>
      <c r="E22537" s="9">
        <v>0</v>
      </c>
      <c r="F22537" s="9">
        <v>1</v>
      </c>
      <c r="G22537" s="9">
        <v>2</v>
      </c>
      <c r="H22537" s="9">
        <v>24</v>
      </c>
      <c r="I22537" s="9">
        <v>1.693889856338501</v>
      </c>
      <c r="J22537" s="9">
        <v>1.7758030891418457</v>
      </c>
      <c r="K22537" s="9">
        <v>1.1786780320107937E-2</v>
      </c>
      <c r="L22537" s="9">
        <v>77.388465881347656</v>
      </c>
    </row>
    <row r="22538" spans="1:12" x14ac:dyDescent="0.25">
      <c r="A22538" s="5" t="str">
        <f t="shared" si="352"/>
        <v>1ZoneSouth of Lugo01101</v>
      </c>
      <c r="B22538" s="9">
        <v>1</v>
      </c>
      <c r="C22538" t="s">
        <v>135</v>
      </c>
      <c r="D22538" t="s">
        <v>154</v>
      </c>
      <c r="E22538" s="9">
        <v>0</v>
      </c>
      <c r="F22538" s="9">
        <v>1</v>
      </c>
      <c r="G22538" s="9">
        <v>10</v>
      </c>
      <c r="H22538" s="9">
        <v>1</v>
      </c>
      <c r="I22538" s="9">
        <v>1.6340986490249634</v>
      </c>
      <c r="J22538" s="9">
        <v>1.6340986490249634</v>
      </c>
      <c r="K22538" s="9">
        <v>0</v>
      </c>
      <c r="L22538" s="9">
        <v>80.118072509765625</v>
      </c>
    </row>
    <row r="22539" spans="1:12" x14ac:dyDescent="0.25">
      <c r="A22539" s="5" t="str">
        <f t="shared" si="352"/>
        <v>1ZoneSouth of Lugo01102</v>
      </c>
      <c r="B22539" s="9">
        <v>1</v>
      </c>
      <c r="C22539" t="s">
        <v>135</v>
      </c>
      <c r="D22539" t="s">
        <v>154</v>
      </c>
      <c r="E22539" s="9">
        <v>0</v>
      </c>
      <c r="F22539" s="9">
        <v>1</v>
      </c>
      <c r="G22539" s="9">
        <v>10</v>
      </c>
      <c r="H22539" s="9">
        <v>2</v>
      </c>
      <c r="I22539" s="9">
        <v>1.3372898101806641</v>
      </c>
      <c r="J22539" s="9">
        <v>1.3372898101806641</v>
      </c>
      <c r="K22539" s="9">
        <v>0</v>
      </c>
      <c r="L22539" s="9">
        <v>78.628997802734375</v>
      </c>
    </row>
    <row r="22540" spans="1:12" x14ac:dyDescent="0.25">
      <c r="A22540" s="5" t="str">
        <f t="shared" si="352"/>
        <v>1ZoneSouth of Lugo01103</v>
      </c>
      <c r="B22540" s="9">
        <v>1</v>
      </c>
      <c r="C22540" t="s">
        <v>135</v>
      </c>
      <c r="D22540" t="s">
        <v>154</v>
      </c>
      <c r="E22540" s="9">
        <v>0</v>
      </c>
      <c r="F22540" s="9">
        <v>1</v>
      </c>
      <c r="G22540" s="9">
        <v>10</v>
      </c>
      <c r="H22540" s="9">
        <v>3</v>
      </c>
      <c r="I22540" s="9">
        <v>1.1355111598968506</v>
      </c>
      <c r="J22540" s="9">
        <v>1.1355111598968506</v>
      </c>
      <c r="K22540" s="9">
        <v>0</v>
      </c>
      <c r="L22540" s="9">
        <v>77.235824584960938</v>
      </c>
    </row>
    <row r="22541" spans="1:12" x14ac:dyDescent="0.25">
      <c r="A22541" s="5" t="str">
        <f t="shared" si="352"/>
        <v>1ZoneSouth of Lugo01104</v>
      </c>
      <c r="B22541" s="9">
        <v>1</v>
      </c>
      <c r="C22541" t="s">
        <v>135</v>
      </c>
      <c r="D22541" t="s">
        <v>154</v>
      </c>
      <c r="E22541" s="9">
        <v>0</v>
      </c>
      <c r="F22541" s="9">
        <v>1</v>
      </c>
      <c r="G22541" s="9">
        <v>10</v>
      </c>
      <c r="H22541" s="9">
        <v>4</v>
      </c>
      <c r="I22541" s="9">
        <v>1.0101379156112671</v>
      </c>
      <c r="J22541" s="9">
        <v>1.0101379156112671</v>
      </c>
      <c r="K22541" s="9">
        <v>0</v>
      </c>
      <c r="L22541" s="9">
        <v>76.597084045410156</v>
      </c>
    </row>
    <row r="22542" spans="1:12" x14ac:dyDescent="0.25">
      <c r="A22542" s="5" t="str">
        <f t="shared" si="352"/>
        <v>1ZoneSouth of Lugo01105</v>
      </c>
      <c r="B22542" s="9">
        <v>1</v>
      </c>
      <c r="C22542" t="s">
        <v>135</v>
      </c>
      <c r="D22542" t="s">
        <v>154</v>
      </c>
      <c r="E22542" s="9">
        <v>0</v>
      </c>
      <c r="F22542" s="9">
        <v>1</v>
      </c>
      <c r="G22542" s="9">
        <v>10</v>
      </c>
      <c r="H22542" s="9">
        <v>5</v>
      </c>
      <c r="I22542" s="9">
        <v>0.9101678729057312</v>
      </c>
      <c r="J22542" s="9">
        <v>0.9101678729057312</v>
      </c>
      <c r="K22542" s="9">
        <v>0</v>
      </c>
      <c r="L22542" s="9">
        <v>75.649765014648438</v>
      </c>
    </row>
    <row r="22543" spans="1:12" x14ac:dyDescent="0.25">
      <c r="A22543" s="5" t="str">
        <f t="shared" si="352"/>
        <v>1ZoneSouth of Lugo01106</v>
      </c>
      <c r="B22543" s="9">
        <v>1</v>
      </c>
      <c r="C22543" t="s">
        <v>135</v>
      </c>
      <c r="D22543" t="s">
        <v>154</v>
      </c>
      <c r="E22543" s="9">
        <v>0</v>
      </c>
      <c r="F22543" s="9">
        <v>1</v>
      </c>
      <c r="G22543" s="9">
        <v>10</v>
      </c>
      <c r="H22543" s="9">
        <v>6</v>
      </c>
      <c r="I22543" s="9">
        <v>0.86186695098876953</v>
      </c>
      <c r="J22543" s="9">
        <v>0.86186695098876953</v>
      </c>
      <c r="K22543" s="9">
        <v>0</v>
      </c>
      <c r="L22543" s="9">
        <v>75.131851196289063</v>
      </c>
    </row>
    <row r="22544" spans="1:12" x14ac:dyDescent="0.25">
      <c r="A22544" s="5" t="str">
        <f t="shared" si="352"/>
        <v>1ZoneSouth of Lugo01107</v>
      </c>
      <c r="B22544" s="9">
        <v>1</v>
      </c>
      <c r="C22544" t="s">
        <v>135</v>
      </c>
      <c r="D22544" t="s">
        <v>154</v>
      </c>
      <c r="E22544" s="9">
        <v>0</v>
      </c>
      <c r="F22544" s="9">
        <v>1</v>
      </c>
      <c r="G22544" s="9">
        <v>10</v>
      </c>
      <c r="H22544" s="9">
        <v>7</v>
      </c>
      <c r="I22544" s="9">
        <v>0.83830040693283081</v>
      </c>
      <c r="J22544" s="9">
        <v>0.83830040693283081</v>
      </c>
      <c r="K22544" s="9">
        <v>0</v>
      </c>
      <c r="L22544" s="9">
        <v>74.784980773925781</v>
      </c>
    </row>
    <row r="22545" spans="1:12" x14ac:dyDescent="0.25">
      <c r="A22545" s="5" t="str">
        <f t="shared" si="352"/>
        <v>1ZoneSouth of Lugo01108</v>
      </c>
      <c r="B22545" s="9">
        <v>1</v>
      </c>
      <c r="C22545" t="s">
        <v>135</v>
      </c>
      <c r="D22545" t="s">
        <v>154</v>
      </c>
      <c r="E22545" s="9">
        <v>0</v>
      </c>
      <c r="F22545" s="9">
        <v>1</v>
      </c>
      <c r="G22545" s="9">
        <v>10</v>
      </c>
      <c r="H22545" s="9">
        <v>8</v>
      </c>
      <c r="I22545" s="9">
        <v>0.83257806301116943</v>
      </c>
      <c r="J22545" s="9">
        <v>0.83257806301116943</v>
      </c>
      <c r="K22545" s="9">
        <v>0</v>
      </c>
      <c r="L22545" s="9">
        <v>75.679916381835938</v>
      </c>
    </row>
    <row r="22546" spans="1:12" x14ac:dyDescent="0.25">
      <c r="A22546" s="5" t="str">
        <f t="shared" si="352"/>
        <v>1ZoneSouth of Lugo01109</v>
      </c>
      <c r="B22546" s="9">
        <v>1</v>
      </c>
      <c r="C22546" t="s">
        <v>135</v>
      </c>
      <c r="D22546" t="s">
        <v>154</v>
      </c>
      <c r="E22546" s="9">
        <v>0</v>
      </c>
      <c r="F22546" s="9">
        <v>1</v>
      </c>
      <c r="G22546" s="9">
        <v>10</v>
      </c>
      <c r="H22546" s="9">
        <v>9</v>
      </c>
      <c r="I22546" s="9">
        <v>0.78695255517959595</v>
      </c>
      <c r="J22546" s="9">
        <v>0.78695255517959595</v>
      </c>
      <c r="K22546" s="9">
        <v>0</v>
      </c>
      <c r="L22546" s="9">
        <v>79.449806213378906</v>
      </c>
    </row>
    <row r="22547" spans="1:12" x14ac:dyDescent="0.25">
      <c r="A22547" s="5" t="str">
        <f t="shared" si="352"/>
        <v>1ZoneSouth of Lugo011010</v>
      </c>
      <c r="B22547" s="9">
        <v>1</v>
      </c>
      <c r="C22547" t="s">
        <v>135</v>
      </c>
      <c r="D22547" t="s">
        <v>154</v>
      </c>
      <c r="E22547" s="9">
        <v>0</v>
      </c>
      <c r="F22547" s="9">
        <v>1</v>
      </c>
      <c r="G22547" s="9">
        <v>10</v>
      </c>
      <c r="H22547" s="9">
        <v>10</v>
      </c>
      <c r="I22547" s="9">
        <v>0.81559479236602783</v>
      </c>
      <c r="J22547" s="9">
        <v>0.81559479236602783</v>
      </c>
      <c r="K22547" s="9">
        <v>0</v>
      </c>
      <c r="L22547" s="9">
        <v>84.955429077148438</v>
      </c>
    </row>
    <row r="22548" spans="1:12" x14ac:dyDescent="0.25">
      <c r="A22548" s="5" t="str">
        <f t="shared" si="352"/>
        <v>1ZoneSouth of Lugo011011</v>
      </c>
      <c r="B22548" s="9">
        <v>1</v>
      </c>
      <c r="C22548" t="s">
        <v>135</v>
      </c>
      <c r="D22548" t="s">
        <v>154</v>
      </c>
      <c r="E22548" s="9">
        <v>0</v>
      </c>
      <c r="F22548" s="9">
        <v>1</v>
      </c>
      <c r="G22548" s="9">
        <v>10</v>
      </c>
      <c r="H22548" s="9">
        <v>11</v>
      </c>
      <c r="I22548" s="9">
        <v>0.96058815717697144</v>
      </c>
      <c r="J22548" s="9">
        <v>0.96058815717697144</v>
      </c>
      <c r="K22548" s="9">
        <v>0</v>
      </c>
      <c r="L22548" s="9">
        <v>90.754463195800781</v>
      </c>
    </row>
    <row r="22549" spans="1:12" x14ac:dyDescent="0.25">
      <c r="A22549" s="5" t="str">
        <f t="shared" si="352"/>
        <v>1ZoneSouth of Lugo011012</v>
      </c>
      <c r="B22549" s="9">
        <v>1</v>
      </c>
      <c r="C22549" t="s">
        <v>135</v>
      </c>
      <c r="D22549" t="s">
        <v>154</v>
      </c>
      <c r="E22549" s="9">
        <v>0</v>
      </c>
      <c r="F22549" s="9">
        <v>1</v>
      </c>
      <c r="G22549" s="9">
        <v>10</v>
      </c>
      <c r="H22549" s="9">
        <v>12</v>
      </c>
      <c r="I22549" s="9">
        <v>1.2443456649780273</v>
      </c>
      <c r="J22549" s="9">
        <v>1.2443456649780273</v>
      </c>
      <c r="K22549" s="9">
        <v>0</v>
      </c>
      <c r="L22549" s="9">
        <v>95.213005065917969</v>
      </c>
    </row>
    <row r="22550" spans="1:12" x14ac:dyDescent="0.25">
      <c r="A22550" s="5" t="str">
        <f t="shared" si="352"/>
        <v>1ZoneSouth of Lugo011013</v>
      </c>
      <c r="B22550" s="9">
        <v>1</v>
      </c>
      <c r="C22550" t="s">
        <v>135</v>
      </c>
      <c r="D22550" t="s">
        <v>154</v>
      </c>
      <c r="E22550" s="9">
        <v>0</v>
      </c>
      <c r="F22550" s="9">
        <v>1</v>
      </c>
      <c r="G22550" s="9">
        <v>10</v>
      </c>
      <c r="H22550" s="9">
        <v>13</v>
      </c>
      <c r="I22550" s="9">
        <v>1.663704514503479</v>
      </c>
      <c r="J22550" s="9">
        <v>1.663704514503479</v>
      </c>
      <c r="K22550" s="9">
        <v>0</v>
      </c>
      <c r="L22550" s="9">
        <v>98.05902099609375</v>
      </c>
    </row>
    <row r="22551" spans="1:12" x14ac:dyDescent="0.25">
      <c r="A22551" s="5" t="str">
        <f t="shared" si="352"/>
        <v>1ZoneSouth of Lugo011014</v>
      </c>
      <c r="B22551" s="9">
        <v>1</v>
      </c>
      <c r="C22551" t="s">
        <v>135</v>
      </c>
      <c r="D22551" t="s">
        <v>154</v>
      </c>
      <c r="E22551" s="9">
        <v>0</v>
      </c>
      <c r="F22551" s="9">
        <v>1</v>
      </c>
      <c r="G22551" s="9">
        <v>10</v>
      </c>
      <c r="H22551" s="9">
        <v>14</v>
      </c>
      <c r="I22551" s="9">
        <v>2.1164946556091309</v>
      </c>
      <c r="J22551" s="9">
        <v>2.1164946556091309</v>
      </c>
      <c r="K22551" s="9">
        <v>0</v>
      </c>
      <c r="L22551" s="9">
        <v>100.11988830566406</v>
      </c>
    </row>
    <row r="22552" spans="1:12" x14ac:dyDescent="0.25">
      <c r="A22552" s="5" t="str">
        <f t="shared" si="352"/>
        <v>1ZoneSouth of Lugo011015</v>
      </c>
      <c r="B22552" s="9">
        <v>1</v>
      </c>
      <c r="C22552" t="s">
        <v>135</v>
      </c>
      <c r="D22552" t="s">
        <v>154</v>
      </c>
      <c r="E22552" s="9">
        <v>0</v>
      </c>
      <c r="F22552" s="9">
        <v>1</v>
      </c>
      <c r="G22552" s="9">
        <v>10</v>
      </c>
      <c r="H22552" s="9">
        <v>15</v>
      </c>
      <c r="I22552" s="9">
        <v>2.5196027755737305</v>
      </c>
      <c r="J22552" s="9">
        <v>2.5196027755737305</v>
      </c>
      <c r="K22552" s="9">
        <v>0</v>
      </c>
      <c r="L22552" s="9">
        <v>101.76361846923828</v>
      </c>
    </row>
    <row r="22553" spans="1:12" x14ac:dyDescent="0.25">
      <c r="A22553" s="5" t="str">
        <f t="shared" si="352"/>
        <v>1ZoneSouth of Lugo011016</v>
      </c>
      <c r="B22553" s="9">
        <v>1</v>
      </c>
      <c r="C22553" t="s">
        <v>135</v>
      </c>
      <c r="D22553" t="s">
        <v>154</v>
      </c>
      <c r="E22553" s="9">
        <v>0</v>
      </c>
      <c r="F22553" s="9">
        <v>1</v>
      </c>
      <c r="G22553" s="9">
        <v>10</v>
      </c>
      <c r="H22553" s="9">
        <v>16</v>
      </c>
      <c r="I22553" s="9">
        <v>2.9385001659393311</v>
      </c>
      <c r="J22553" s="9">
        <v>2.9385001659393311</v>
      </c>
      <c r="K22553" s="9">
        <v>0</v>
      </c>
      <c r="L22553" s="9">
        <v>102.69798278808594</v>
      </c>
    </row>
    <row r="22554" spans="1:12" x14ac:dyDescent="0.25">
      <c r="A22554" s="5" t="str">
        <f t="shared" si="352"/>
        <v>1ZoneSouth of Lugo011017</v>
      </c>
      <c r="B22554" s="9">
        <v>1</v>
      </c>
      <c r="C22554" t="s">
        <v>135</v>
      </c>
      <c r="D22554" t="s">
        <v>154</v>
      </c>
      <c r="E22554" s="9">
        <v>0</v>
      </c>
      <c r="F22554" s="9">
        <v>1</v>
      </c>
      <c r="G22554" s="9">
        <v>10</v>
      </c>
      <c r="H22554" s="9">
        <v>17</v>
      </c>
      <c r="I22554" s="9">
        <v>3.2551741600036621</v>
      </c>
      <c r="J22554" s="9">
        <v>2.0202269554138184</v>
      </c>
      <c r="K22554" s="9">
        <v>3.2805908471345901E-2</v>
      </c>
      <c r="L22554" s="9">
        <v>102.81929779052734</v>
      </c>
    </row>
    <row r="22555" spans="1:12" x14ac:dyDescent="0.25">
      <c r="A22555" s="5" t="str">
        <f t="shared" si="352"/>
        <v>1ZoneSouth of Lugo011018</v>
      </c>
      <c r="B22555" s="9">
        <v>1</v>
      </c>
      <c r="C22555" t="s">
        <v>135</v>
      </c>
      <c r="D22555" t="s">
        <v>154</v>
      </c>
      <c r="E22555" s="9">
        <v>0</v>
      </c>
      <c r="F22555" s="9">
        <v>1</v>
      </c>
      <c r="G22555" s="9">
        <v>10</v>
      </c>
      <c r="H22555" s="9">
        <v>18</v>
      </c>
      <c r="I22555" s="9">
        <v>3.4923200607299805</v>
      </c>
      <c r="J22555" s="9">
        <v>2.7242190837860107</v>
      </c>
      <c r="K22555" s="9">
        <v>4.6580616384744644E-2</v>
      </c>
      <c r="L22555" s="9">
        <v>101.77936553955078</v>
      </c>
    </row>
    <row r="22556" spans="1:12" x14ac:dyDescent="0.25">
      <c r="A22556" s="5" t="str">
        <f t="shared" si="352"/>
        <v>1ZoneSouth of Lugo011019</v>
      </c>
      <c r="B22556" s="9">
        <v>1</v>
      </c>
      <c r="C22556" t="s">
        <v>135</v>
      </c>
      <c r="D22556" t="s">
        <v>154</v>
      </c>
      <c r="E22556" s="9">
        <v>0</v>
      </c>
      <c r="F22556" s="9">
        <v>1</v>
      </c>
      <c r="G22556" s="9">
        <v>10</v>
      </c>
      <c r="H22556" s="9">
        <v>19</v>
      </c>
      <c r="I22556" s="9">
        <v>3.5621025562286377</v>
      </c>
      <c r="J22556" s="9">
        <v>3.1016695499420166</v>
      </c>
      <c r="K22556" s="9">
        <v>3.1320862472057343E-2</v>
      </c>
      <c r="L22556" s="9">
        <v>99.700218200683594</v>
      </c>
    </row>
    <row r="22557" spans="1:12" x14ac:dyDescent="0.25">
      <c r="A22557" s="5" t="str">
        <f t="shared" si="352"/>
        <v>1ZoneSouth of Lugo011020</v>
      </c>
      <c r="B22557" s="9">
        <v>1</v>
      </c>
      <c r="C22557" t="s">
        <v>135</v>
      </c>
      <c r="D22557" t="s">
        <v>154</v>
      </c>
      <c r="E22557" s="9">
        <v>0</v>
      </c>
      <c r="F22557" s="9">
        <v>1</v>
      </c>
      <c r="G22557" s="9">
        <v>10</v>
      </c>
      <c r="H22557" s="9">
        <v>20</v>
      </c>
      <c r="I22557" s="9">
        <v>3.35386061668396</v>
      </c>
      <c r="J22557" s="9">
        <v>3.0255622863769531</v>
      </c>
      <c r="K22557" s="9">
        <v>4.3962828814983368E-2</v>
      </c>
      <c r="L22557" s="9">
        <v>96.204750061035156</v>
      </c>
    </row>
    <row r="22558" spans="1:12" x14ac:dyDescent="0.25">
      <c r="A22558" s="5" t="str">
        <f t="shared" si="352"/>
        <v>1ZoneSouth of Lugo011021</v>
      </c>
      <c r="B22558" s="9">
        <v>1</v>
      </c>
      <c r="C22558" t="s">
        <v>135</v>
      </c>
      <c r="D22558" t="s">
        <v>154</v>
      </c>
      <c r="E22558" s="9">
        <v>0</v>
      </c>
      <c r="F22558" s="9">
        <v>1</v>
      </c>
      <c r="G22558" s="9">
        <v>10</v>
      </c>
      <c r="H22558" s="9">
        <v>21</v>
      </c>
      <c r="I22558" s="9">
        <v>3.1724739074707031</v>
      </c>
      <c r="J22558" s="9">
        <v>2.8769073486328125</v>
      </c>
      <c r="K22558" s="9">
        <v>2.9978197067975998E-2</v>
      </c>
      <c r="L22558" s="9">
        <v>92.555610656738281</v>
      </c>
    </row>
    <row r="22559" spans="1:12" x14ac:dyDescent="0.25">
      <c r="A22559" s="5" t="str">
        <f t="shared" si="352"/>
        <v>1ZoneSouth of Lugo011022</v>
      </c>
      <c r="B22559" s="9">
        <v>1</v>
      </c>
      <c r="C22559" t="s">
        <v>135</v>
      </c>
      <c r="D22559" t="s">
        <v>154</v>
      </c>
      <c r="E22559" s="9">
        <v>0</v>
      </c>
      <c r="F22559" s="9">
        <v>1</v>
      </c>
      <c r="G22559" s="9">
        <v>10</v>
      </c>
      <c r="H22559" s="9">
        <v>22</v>
      </c>
      <c r="I22559" s="9">
        <v>2.9706885814666748</v>
      </c>
      <c r="J22559" s="9">
        <v>3.5049266815185547</v>
      </c>
      <c r="K22559" s="9">
        <v>2.9455292969942093E-2</v>
      </c>
      <c r="L22559" s="9">
        <v>89.142448425292969</v>
      </c>
    </row>
    <row r="22560" spans="1:12" x14ac:dyDescent="0.25">
      <c r="A22560" s="5" t="str">
        <f t="shared" si="352"/>
        <v>1ZoneSouth of Lugo011023</v>
      </c>
      <c r="B22560" s="9">
        <v>1</v>
      </c>
      <c r="C22560" t="s">
        <v>135</v>
      </c>
      <c r="D22560" t="s">
        <v>154</v>
      </c>
      <c r="E22560" s="9">
        <v>0</v>
      </c>
      <c r="F22560" s="9">
        <v>1</v>
      </c>
      <c r="G22560" s="9">
        <v>10</v>
      </c>
      <c r="H22560" s="9">
        <v>23</v>
      </c>
      <c r="I22560" s="9">
        <v>2.616023063659668</v>
      </c>
      <c r="J22560" s="9">
        <v>2.8345305919647217</v>
      </c>
      <c r="K22560" s="9">
        <v>2.0543301478028297E-2</v>
      </c>
      <c r="L22560" s="9">
        <v>86.138267517089844</v>
      </c>
    </row>
    <row r="22561" spans="1:12" x14ac:dyDescent="0.25">
      <c r="A22561" s="5" t="str">
        <f t="shared" si="352"/>
        <v>1ZoneSouth of Lugo011024</v>
      </c>
      <c r="B22561" s="9">
        <v>1</v>
      </c>
      <c r="C22561" t="s">
        <v>135</v>
      </c>
      <c r="D22561" t="s">
        <v>154</v>
      </c>
      <c r="E22561" s="9">
        <v>0</v>
      </c>
      <c r="F22561" s="9">
        <v>1</v>
      </c>
      <c r="G22561" s="9">
        <v>10</v>
      </c>
      <c r="H22561" s="9">
        <v>24</v>
      </c>
      <c r="I22561" s="9">
        <v>2.1621150970458984</v>
      </c>
      <c r="J22561" s="9">
        <v>2.2973663806915283</v>
      </c>
      <c r="K22561" s="9">
        <v>1.8152613192796707E-2</v>
      </c>
      <c r="L22561" s="9">
        <v>84.06781005859375</v>
      </c>
    </row>
    <row r="22562" spans="1:12" x14ac:dyDescent="0.25">
      <c r="A22562" s="5" t="str">
        <f t="shared" si="352"/>
        <v>1ZoneSouth of Lugo1021</v>
      </c>
      <c r="B22562" s="9">
        <v>1</v>
      </c>
      <c r="C22562" t="s">
        <v>135</v>
      </c>
      <c r="D22562" t="s">
        <v>154</v>
      </c>
      <c r="E22562" s="9">
        <v>1</v>
      </c>
      <c r="F22562" s="9">
        <v>0</v>
      </c>
      <c r="G22562" s="9">
        <v>2</v>
      </c>
      <c r="H22562" s="9">
        <v>1</v>
      </c>
      <c r="I22562" s="9">
        <v>0.79788100719451904</v>
      </c>
      <c r="J22562" s="9">
        <v>0.79788100719451904</v>
      </c>
      <c r="K22562" s="9">
        <v>0</v>
      </c>
      <c r="L22562" s="9">
        <v>49.317173004150391</v>
      </c>
    </row>
    <row r="22563" spans="1:12" x14ac:dyDescent="0.25">
      <c r="A22563" s="5" t="str">
        <f t="shared" si="352"/>
        <v>1ZoneSouth of Lugo1022</v>
      </c>
      <c r="B22563" s="9">
        <v>1</v>
      </c>
      <c r="C22563" t="s">
        <v>135</v>
      </c>
      <c r="D22563" t="s">
        <v>154</v>
      </c>
      <c r="E22563" s="9">
        <v>1</v>
      </c>
      <c r="F22563" s="9">
        <v>0</v>
      </c>
      <c r="G22563" s="9">
        <v>2</v>
      </c>
      <c r="H22563" s="9">
        <v>2</v>
      </c>
      <c r="I22563" s="9">
        <v>0.72856152057647705</v>
      </c>
      <c r="J22563" s="9">
        <v>0.72856152057647705</v>
      </c>
      <c r="K22563" s="9">
        <v>0</v>
      </c>
      <c r="L22563" s="9">
        <v>48.54656982421875</v>
      </c>
    </row>
    <row r="22564" spans="1:12" x14ac:dyDescent="0.25">
      <c r="A22564" s="5" t="str">
        <f t="shared" si="352"/>
        <v>1ZoneSouth of Lugo1023</v>
      </c>
      <c r="B22564" s="9">
        <v>1</v>
      </c>
      <c r="C22564" t="s">
        <v>135</v>
      </c>
      <c r="D22564" t="s">
        <v>154</v>
      </c>
      <c r="E22564" s="9">
        <v>1</v>
      </c>
      <c r="F22564" s="9">
        <v>0</v>
      </c>
      <c r="G22564" s="9">
        <v>2</v>
      </c>
      <c r="H22564" s="9">
        <v>3</v>
      </c>
      <c r="I22564" s="9">
        <v>0.67829591035842896</v>
      </c>
      <c r="J22564" s="9">
        <v>0.67829591035842896</v>
      </c>
      <c r="K22564" s="9">
        <v>0</v>
      </c>
      <c r="L22564" s="9">
        <v>47.793319702148438</v>
      </c>
    </row>
    <row r="22565" spans="1:12" x14ac:dyDescent="0.25">
      <c r="A22565" s="5" t="str">
        <f t="shared" si="352"/>
        <v>1ZoneSouth of Lugo1024</v>
      </c>
      <c r="B22565" s="9">
        <v>1</v>
      </c>
      <c r="C22565" t="s">
        <v>135</v>
      </c>
      <c r="D22565" t="s">
        <v>154</v>
      </c>
      <c r="E22565" s="9">
        <v>1</v>
      </c>
      <c r="F22565" s="9">
        <v>0</v>
      </c>
      <c r="G22565" s="9">
        <v>2</v>
      </c>
      <c r="H22565" s="9">
        <v>4</v>
      </c>
      <c r="I22565" s="9">
        <v>0.65067559480667114</v>
      </c>
      <c r="J22565" s="9">
        <v>0.65067559480667114</v>
      </c>
      <c r="K22565" s="9">
        <v>0</v>
      </c>
      <c r="L22565" s="9">
        <v>46.926528930664063</v>
      </c>
    </row>
    <row r="22566" spans="1:12" x14ac:dyDescent="0.25">
      <c r="A22566" s="5" t="str">
        <f t="shared" si="352"/>
        <v>1ZoneSouth of Lugo1025</v>
      </c>
      <c r="B22566" s="9">
        <v>1</v>
      </c>
      <c r="C22566" t="s">
        <v>135</v>
      </c>
      <c r="D22566" t="s">
        <v>154</v>
      </c>
      <c r="E22566" s="9">
        <v>1</v>
      </c>
      <c r="F22566" s="9">
        <v>0</v>
      </c>
      <c r="G22566" s="9">
        <v>2</v>
      </c>
      <c r="H22566" s="9">
        <v>5</v>
      </c>
      <c r="I22566" s="9">
        <v>0.65025252103805542</v>
      </c>
      <c r="J22566" s="9">
        <v>0.65025252103805542</v>
      </c>
      <c r="K22566" s="9">
        <v>0</v>
      </c>
      <c r="L22566" s="9">
        <v>46.454715728759766</v>
      </c>
    </row>
    <row r="22567" spans="1:12" x14ac:dyDescent="0.25">
      <c r="A22567" s="5" t="str">
        <f t="shared" si="352"/>
        <v>1ZoneSouth of Lugo1026</v>
      </c>
      <c r="B22567" s="9">
        <v>1</v>
      </c>
      <c r="C22567" t="s">
        <v>135</v>
      </c>
      <c r="D22567" t="s">
        <v>154</v>
      </c>
      <c r="E22567" s="9">
        <v>1</v>
      </c>
      <c r="F22567" s="9">
        <v>0</v>
      </c>
      <c r="G22567" s="9">
        <v>2</v>
      </c>
      <c r="H22567" s="9">
        <v>6</v>
      </c>
      <c r="I22567" s="9">
        <v>0.68543541431427002</v>
      </c>
      <c r="J22567" s="9">
        <v>0.68543541431427002</v>
      </c>
      <c r="K22567" s="9">
        <v>0</v>
      </c>
      <c r="L22567" s="9">
        <v>46.083297729492188</v>
      </c>
    </row>
    <row r="22568" spans="1:12" x14ac:dyDescent="0.25">
      <c r="A22568" s="5" t="str">
        <f t="shared" si="352"/>
        <v>1ZoneSouth of Lugo1027</v>
      </c>
      <c r="B22568" s="9">
        <v>1</v>
      </c>
      <c r="C22568" t="s">
        <v>135</v>
      </c>
      <c r="D22568" t="s">
        <v>154</v>
      </c>
      <c r="E22568" s="9">
        <v>1</v>
      </c>
      <c r="F22568" s="9">
        <v>0</v>
      </c>
      <c r="G22568" s="9">
        <v>2</v>
      </c>
      <c r="H22568" s="9">
        <v>7</v>
      </c>
      <c r="I22568" s="9">
        <v>0.7664979100227356</v>
      </c>
      <c r="J22568" s="9">
        <v>0.7664979100227356</v>
      </c>
      <c r="K22568" s="9">
        <v>0</v>
      </c>
      <c r="L22568" s="9">
        <v>45.583835601806641</v>
      </c>
    </row>
    <row r="22569" spans="1:12" x14ac:dyDescent="0.25">
      <c r="A22569" s="5" t="str">
        <f t="shared" si="352"/>
        <v>1ZoneSouth of Lugo1028</v>
      </c>
      <c r="B22569" s="9">
        <v>1</v>
      </c>
      <c r="C22569" t="s">
        <v>135</v>
      </c>
      <c r="D22569" t="s">
        <v>154</v>
      </c>
      <c r="E22569" s="9">
        <v>1</v>
      </c>
      <c r="F22569" s="9">
        <v>0</v>
      </c>
      <c r="G22569" s="9">
        <v>2</v>
      </c>
      <c r="H22569" s="9">
        <v>8</v>
      </c>
      <c r="I22569" s="9">
        <v>0.73578906059265137</v>
      </c>
      <c r="J22569" s="9">
        <v>0.73578906059265137</v>
      </c>
      <c r="K22569" s="9">
        <v>0</v>
      </c>
      <c r="L22569" s="9">
        <v>45.226303100585938</v>
      </c>
    </row>
    <row r="22570" spans="1:12" x14ac:dyDescent="0.25">
      <c r="A22570" s="5" t="str">
        <f t="shared" si="352"/>
        <v>1ZoneSouth of Lugo1029</v>
      </c>
      <c r="B22570" s="9">
        <v>1</v>
      </c>
      <c r="C22570" t="s">
        <v>135</v>
      </c>
      <c r="D22570" t="s">
        <v>154</v>
      </c>
      <c r="E22570" s="9">
        <v>1</v>
      </c>
      <c r="F22570" s="9">
        <v>0</v>
      </c>
      <c r="G22570" s="9">
        <v>2</v>
      </c>
      <c r="H22570" s="9">
        <v>9</v>
      </c>
      <c r="I22570" s="9">
        <v>0.56930190324783325</v>
      </c>
      <c r="J22570" s="9">
        <v>0.56930190324783325</v>
      </c>
      <c r="K22570" s="9">
        <v>0</v>
      </c>
      <c r="L22570" s="9">
        <v>46.128189086914063</v>
      </c>
    </row>
    <row r="22571" spans="1:12" x14ac:dyDescent="0.25">
      <c r="A22571" s="5" t="str">
        <f t="shared" si="352"/>
        <v>1ZoneSouth of Lugo10210</v>
      </c>
      <c r="B22571" s="9">
        <v>1</v>
      </c>
      <c r="C22571" t="s">
        <v>135</v>
      </c>
      <c r="D22571" t="s">
        <v>154</v>
      </c>
      <c r="E22571" s="9">
        <v>1</v>
      </c>
      <c r="F22571" s="9">
        <v>0</v>
      </c>
      <c r="G22571" s="9">
        <v>2</v>
      </c>
      <c r="H22571" s="9">
        <v>10</v>
      </c>
      <c r="I22571" s="9">
        <v>0.41923677921295166</v>
      </c>
      <c r="J22571" s="9">
        <v>0.41923677921295166</v>
      </c>
      <c r="K22571" s="9">
        <v>0</v>
      </c>
      <c r="L22571" s="9">
        <v>48.939472198486328</v>
      </c>
    </row>
    <row r="22572" spans="1:12" x14ac:dyDescent="0.25">
      <c r="A22572" s="5" t="str">
        <f t="shared" si="352"/>
        <v>1ZoneSouth of Lugo10211</v>
      </c>
      <c r="B22572" s="9">
        <v>1</v>
      </c>
      <c r="C22572" t="s">
        <v>135</v>
      </c>
      <c r="D22572" t="s">
        <v>154</v>
      </c>
      <c r="E22572" s="9">
        <v>1</v>
      </c>
      <c r="F22572" s="9">
        <v>0</v>
      </c>
      <c r="G22572" s="9">
        <v>2</v>
      </c>
      <c r="H22572" s="9">
        <v>11</v>
      </c>
      <c r="I22572" s="9">
        <v>0.31913301348686218</v>
      </c>
      <c r="J22572" s="9">
        <v>0.31913301348686218</v>
      </c>
      <c r="K22572" s="9">
        <v>0</v>
      </c>
      <c r="L22572" s="9">
        <v>52.337020874023438</v>
      </c>
    </row>
    <row r="22573" spans="1:12" x14ac:dyDescent="0.25">
      <c r="A22573" s="5" t="str">
        <f t="shared" si="352"/>
        <v>1ZoneSouth of Lugo10212</v>
      </c>
      <c r="B22573" s="9">
        <v>1</v>
      </c>
      <c r="C22573" t="s">
        <v>135</v>
      </c>
      <c r="D22573" t="s">
        <v>154</v>
      </c>
      <c r="E22573" s="9">
        <v>1</v>
      </c>
      <c r="F22573" s="9">
        <v>0</v>
      </c>
      <c r="G22573" s="9">
        <v>2</v>
      </c>
      <c r="H22573" s="9">
        <v>12</v>
      </c>
      <c r="I22573" s="9">
        <v>0.25957486033439636</v>
      </c>
      <c r="J22573" s="9">
        <v>0.25957486033439636</v>
      </c>
      <c r="K22573" s="9">
        <v>0</v>
      </c>
      <c r="L22573" s="9">
        <v>54.830333709716797</v>
      </c>
    </row>
    <row r="22574" spans="1:12" x14ac:dyDescent="0.25">
      <c r="A22574" s="5" t="str">
        <f t="shared" si="352"/>
        <v>1ZoneSouth of Lugo10213</v>
      </c>
      <c r="B22574" s="9">
        <v>1</v>
      </c>
      <c r="C22574" t="s">
        <v>135</v>
      </c>
      <c r="D22574" t="s">
        <v>154</v>
      </c>
      <c r="E22574" s="9">
        <v>1</v>
      </c>
      <c r="F22574" s="9">
        <v>0</v>
      </c>
      <c r="G22574" s="9">
        <v>2</v>
      </c>
      <c r="H22574" s="9">
        <v>13</v>
      </c>
      <c r="I22574" s="9">
        <v>0.24060642719268799</v>
      </c>
      <c r="J22574" s="9">
        <v>0.24060642719268799</v>
      </c>
      <c r="K22574" s="9">
        <v>0</v>
      </c>
      <c r="L22574" s="9">
        <v>56.705959320068359</v>
      </c>
    </row>
    <row r="22575" spans="1:12" x14ac:dyDescent="0.25">
      <c r="A22575" s="5" t="str">
        <f t="shared" si="352"/>
        <v>1ZoneSouth of Lugo10214</v>
      </c>
      <c r="B22575" s="9">
        <v>1</v>
      </c>
      <c r="C22575" t="s">
        <v>135</v>
      </c>
      <c r="D22575" t="s">
        <v>154</v>
      </c>
      <c r="E22575" s="9">
        <v>1</v>
      </c>
      <c r="F22575" s="9">
        <v>0</v>
      </c>
      <c r="G22575" s="9">
        <v>2</v>
      </c>
      <c r="H22575" s="9">
        <v>14</v>
      </c>
      <c r="I22575" s="9">
        <v>0.25332933664321899</v>
      </c>
      <c r="J22575" s="9">
        <v>0.25332933664321899</v>
      </c>
      <c r="K22575" s="9">
        <v>0</v>
      </c>
      <c r="L22575" s="9">
        <v>57.499385833740234</v>
      </c>
    </row>
    <row r="22576" spans="1:12" x14ac:dyDescent="0.25">
      <c r="A22576" s="5" t="str">
        <f t="shared" si="352"/>
        <v>1ZoneSouth of Lugo10215</v>
      </c>
      <c r="B22576" s="9">
        <v>1</v>
      </c>
      <c r="C22576" t="s">
        <v>135</v>
      </c>
      <c r="D22576" t="s">
        <v>154</v>
      </c>
      <c r="E22576" s="9">
        <v>1</v>
      </c>
      <c r="F22576" s="9">
        <v>0</v>
      </c>
      <c r="G22576" s="9">
        <v>2</v>
      </c>
      <c r="H22576" s="9">
        <v>15</v>
      </c>
      <c r="I22576" s="9">
        <v>0.33119902014732361</v>
      </c>
      <c r="J22576" s="9">
        <v>0.33119902014732361</v>
      </c>
      <c r="K22576" s="9">
        <v>0</v>
      </c>
      <c r="L22576" s="9">
        <v>58.5443115234375</v>
      </c>
    </row>
    <row r="22577" spans="1:12" x14ac:dyDescent="0.25">
      <c r="A22577" s="5" t="str">
        <f t="shared" si="352"/>
        <v>1ZoneSouth of Lugo10216</v>
      </c>
      <c r="B22577" s="9">
        <v>1</v>
      </c>
      <c r="C22577" t="s">
        <v>135</v>
      </c>
      <c r="D22577" t="s">
        <v>154</v>
      </c>
      <c r="E22577" s="9">
        <v>1</v>
      </c>
      <c r="F22577" s="9">
        <v>0</v>
      </c>
      <c r="G22577" s="9">
        <v>2</v>
      </c>
      <c r="H22577" s="9">
        <v>16</v>
      </c>
      <c r="I22577" s="9">
        <v>0.46604335308074951</v>
      </c>
      <c r="J22577" s="9">
        <v>0.46604335308074951</v>
      </c>
      <c r="K22577" s="9">
        <v>0</v>
      </c>
      <c r="L22577" s="9">
        <v>58.562274932861328</v>
      </c>
    </row>
    <row r="22578" spans="1:12" x14ac:dyDescent="0.25">
      <c r="A22578" s="5" t="str">
        <f t="shared" si="352"/>
        <v>1ZoneSouth of Lugo10217</v>
      </c>
      <c r="B22578" s="9">
        <v>1</v>
      </c>
      <c r="C22578" t="s">
        <v>135</v>
      </c>
      <c r="D22578" t="s">
        <v>154</v>
      </c>
      <c r="E22578" s="9">
        <v>1</v>
      </c>
      <c r="F22578" s="9">
        <v>0</v>
      </c>
      <c r="G22578" s="9">
        <v>2</v>
      </c>
      <c r="H22578" s="9">
        <v>17</v>
      </c>
      <c r="I22578" s="9">
        <v>0.65140074491500854</v>
      </c>
      <c r="J22578" s="9">
        <v>0.65140074491500854</v>
      </c>
      <c r="K22578" s="9">
        <v>0</v>
      </c>
      <c r="L22578" s="9">
        <v>57.647754669189453</v>
      </c>
    </row>
    <row r="22579" spans="1:12" x14ac:dyDescent="0.25">
      <c r="A22579" s="5" t="str">
        <f t="shared" si="352"/>
        <v>1ZoneSouth of Lugo10218</v>
      </c>
      <c r="B22579" s="9">
        <v>1</v>
      </c>
      <c r="C22579" t="s">
        <v>135</v>
      </c>
      <c r="D22579" t="s">
        <v>154</v>
      </c>
      <c r="E22579" s="9">
        <v>1</v>
      </c>
      <c r="F22579" s="9">
        <v>0</v>
      </c>
      <c r="G22579" s="9">
        <v>2</v>
      </c>
      <c r="H22579" s="9">
        <v>18</v>
      </c>
      <c r="I22579" s="9">
        <v>0.88109821081161499</v>
      </c>
      <c r="J22579" s="9">
        <v>0.88109821081161499</v>
      </c>
      <c r="K22579" s="9">
        <v>0</v>
      </c>
      <c r="L22579" s="9">
        <v>55.955692291259766</v>
      </c>
    </row>
    <row r="22580" spans="1:12" x14ac:dyDescent="0.25">
      <c r="A22580" s="5" t="str">
        <f t="shared" si="352"/>
        <v>1ZoneSouth of Lugo10219</v>
      </c>
      <c r="B22580" s="9">
        <v>1</v>
      </c>
      <c r="C22580" t="s">
        <v>135</v>
      </c>
      <c r="D22580" t="s">
        <v>154</v>
      </c>
      <c r="E22580" s="9">
        <v>1</v>
      </c>
      <c r="F22580" s="9">
        <v>0</v>
      </c>
      <c r="G22580" s="9">
        <v>2</v>
      </c>
      <c r="H22580" s="9">
        <v>19</v>
      </c>
      <c r="I22580" s="9">
        <v>1.0301016569137573</v>
      </c>
      <c r="J22580" s="9">
        <v>1.0301016569137573</v>
      </c>
      <c r="K22580" s="9">
        <v>0</v>
      </c>
      <c r="L22580" s="9">
        <v>54.617702484130859</v>
      </c>
    </row>
    <row r="22581" spans="1:12" x14ac:dyDescent="0.25">
      <c r="A22581" s="5" t="str">
        <f t="shared" si="352"/>
        <v>1ZoneSouth of Lugo10220</v>
      </c>
      <c r="B22581" s="9">
        <v>1</v>
      </c>
      <c r="C22581" t="s">
        <v>135</v>
      </c>
      <c r="D22581" t="s">
        <v>154</v>
      </c>
      <c r="E22581" s="9">
        <v>1</v>
      </c>
      <c r="F22581" s="9">
        <v>0</v>
      </c>
      <c r="G22581" s="9">
        <v>2</v>
      </c>
      <c r="H22581" s="9">
        <v>20</v>
      </c>
      <c r="I22581" s="9">
        <v>1.0762708187103271</v>
      </c>
      <c r="J22581" s="9">
        <v>1.0762708187103271</v>
      </c>
      <c r="K22581" s="9">
        <v>0</v>
      </c>
      <c r="L22581" s="9">
        <v>53.480621337890625</v>
      </c>
    </row>
    <row r="22582" spans="1:12" x14ac:dyDescent="0.25">
      <c r="A22582" s="5" t="str">
        <f t="shared" si="352"/>
        <v>1ZoneSouth of Lugo10221</v>
      </c>
      <c r="B22582" s="9">
        <v>1</v>
      </c>
      <c r="C22582" t="s">
        <v>135</v>
      </c>
      <c r="D22582" t="s">
        <v>154</v>
      </c>
      <c r="E22582" s="9">
        <v>1</v>
      </c>
      <c r="F22582" s="9">
        <v>0</v>
      </c>
      <c r="G22582" s="9">
        <v>2</v>
      </c>
      <c r="H22582" s="9">
        <v>21</v>
      </c>
      <c r="I22582" s="9">
        <v>1.0813435316085815</v>
      </c>
      <c r="J22582" s="9">
        <v>1.0813435316085815</v>
      </c>
      <c r="K22582" s="9">
        <v>0</v>
      </c>
      <c r="L22582" s="9">
        <v>52.183242797851563</v>
      </c>
    </row>
    <row r="22583" spans="1:12" x14ac:dyDescent="0.25">
      <c r="A22583" s="5" t="str">
        <f t="shared" si="352"/>
        <v>1ZoneSouth of Lugo10222</v>
      </c>
      <c r="B22583" s="9">
        <v>1</v>
      </c>
      <c r="C22583" t="s">
        <v>135</v>
      </c>
      <c r="D22583" t="s">
        <v>154</v>
      </c>
      <c r="E22583" s="9">
        <v>1</v>
      </c>
      <c r="F22583" s="9">
        <v>0</v>
      </c>
      <c r="G22583" s="9">
        <v>2</v>
      </c>
      <c r="H22583" s="9">
        <v>22</v>
      </c>
      <c r="I22583" s="9">
        <v>1.0422217845916748</v>
      </c>
      <c r="J22583" s="9">
        <v>1.0422217845916748</v>
      </c>
      <c r="K22583" s="9">
        <v>0</v>
      </c>
      <c r="L22583" s="9">
        <v>51.337635040283203</v>
      </c>
    </row>
    <row r="22584" spans="1:12" x14ac:dyDescent="0.25">
      <c r="A22584" s="5" t="str">
        <f t="shared" si="352"/>
        <v>1ZoneSouth of Lugo10223</v>
      </c>
      <c r="B22584" s="9">
        <v>1</v>
      </c>
      <c r="C22584" t="s">
        <v>135</v>
      </c>
      <c r="D22584" t="s">
        <v>154</v>
      </c>
      <c r="E22584" s="9">
        <v>1</v>
      </c>
      <c r="F22584" s="9">
        <v>0</v>
      </c>
      <c r="G22584" s="9">
        <v>2</v>
      </c>
      <c r="H22584" s="9">
        <v>23</v>
      </c>
      <c r="I22584" s="9">
        <v>0.99139523506164551</v>
      </c>
      <c r="J22584" s="9">
        <v>0.99139523506164551</v>
      </c>
      <c r="K22584" s="9">
        <v>0</v>
      </c>
      <c r="L22584" s="9">
        <v>50.224025726318359</v>
      </c>
    </row>
    <row r="22585" spans="1:12" x14ac:dyDescent="0.25">
      <c r="A22585" s="5" t="str">
        <f t="shared" si="352"/>
        <v>1ZoneSouth of Lugo10224</v>
      </c>
      <c r="B22585" s="9">
        <v>1</v>
      </c>
      <c r="C22585" t="s">
        <v>135</v>
      </c>
      <c r="D22585" t="s">
        <v>154</v>
      </c>
      <c r="E22585" s="9">
        <v>1</v>
      </c>
      <c r="F22585" s="9">
        <v>0</v>
      </c>
      <c r="G22585" s="9">
        <v>2</v>
      </c>
      <c r="H22585" s="9">
        <v>24</v>
      </c>
      <c r="I22585" s="9">
        <v>0.8866385817527771</v>
      </c>
      <c r="J22585" s="9">
        <v>0.8866385817527771</v>
      </c>
      <c r="K22585" s="9">
        <v>0</v>
      </c>
      <c r="L22585" s="9">
        <v>49.365856170654297</v>
      </c>
    </row>
    <row r="22586" spans="1:12" x14ac:dyDescent="0.25">
      <c r="A22586" s="5" t="str">
        <f t="shared" si="352"/>
        <v>1ZoneSouth of Lugo10101</v>
      </c>
      <c r="B22586" s="9">
        <v>1</v>
      </c>
      <c r="C22586" t="s">
        <v>135</v>
      </c>
      <c r="D22586" t="s">
        <v>154</v>
      </c>
      <c r="E22586" s="9">
        <v>1</v>
      </c>
      <c r="F22586" s="9">
        <v>0</v>
      </c>
      <c r="G22586" s="9">
        <v>10</v>
      </c>
      <c r="H22586" s="9">
        <v>1</v>
      </c>
      <c r="I22586" s="9">
        <v>0.84034675359725952</v>
      </c>
      <c r="J22586" s="9">
        <v>0.84034675359725952</v>
      </c>
      <c r="K22586" s="9">
        <v>0</v>
      </c>
      <c r="L22586" s="9">
        <v>47.131267547607422</v>
      </c>
    </row>
    <row r="22587" spans="1:12" x14ac:dyDescent="0.25">
      <c r="A22587" s="5" t="str">
        <f t="shared" si="352"/>
        <v>1ZoneSouth of Lugo10102</v>
      </c>
      <c r="B22587" s="9">
        <v>1</v>
      </c>
      <c r="C22587" t="s">
        <v>135</v>
      </c>
      <c r="D22587" t="s">
        <v>154</v>
      </c>
      <c r="E22587" s="9">
        <v>1</v>
      </c>
      <c r="F22587" s="9">
        <v>0</v>
      </c>
      <c r="G22587" s="9">
        <v>10</v>
      </c>
      <c r="H22587" s="9">
        <v>2</v>
      </c>
      <c r="I22587" s="9">
        <v>0.77317464351654053</v>
      </c>
      <c r="J22587" s="9">
        <v>0.77317464351654053</v>
      </c>
      <c r="K22587" s="9">
        <v>0</v>
      </c>
      <c r="L22587" s="9">
        <v>46.135269165039063</v>
      </c>
    </row>
    <row r="22588" spans="1:12" x14ac:dyDescent="0.25">
      <c r="A22588" s="5" t="str">
        <f t="shared" si="352"/>
        <v>1ZoneSouth of Lugo10103</v>
      </c>
      <c r="B22588" s="9">
        <v>1</v>
      </c>
      <c r="C22588" t="s">
        <v>135</v>
      </c>
      <c r="D22588" t="s">
        <v>154</v>
      </c>
      <c r="E22588" s="9">
        <v>1</v>
      </c>
      <c r="F22588" s="9">
        <v>0</v>
      </c>
      <c r="G22588" s="9">
        <v>10</v>
      </c>
      <c r="H22588" s="9">
        <v>3</v>
      </c>
      <c r="I22588" s="9">
        <v>0.72438198328018188</v>
      </c>
      <c r="J22588" s="9">
        <v>0.72438198328018188</v>
      </c>
      <c r="K22588" s="9">
        <v>0</v>
      </c>
      <c r="L22588" s="9">
        <v>45.808006286621094</v>
      </c>
    </row>
    <row r="22589" spans="1:12" x14ac:dyDescent="0.25">
      <c r="A22589" s="5" t="str">
        <f t="shared" si="352"/>
        <v>1ZoneSouth of Lugo10104</v>
      </c>
      <c r="B22589" s="9">
        <v>1</v>
      </c>
      <c r="C22589" t="s">
        <v>135</v>
      </c>
      <c r="D22589" t="s">
        <v>154</v>
      </c>
      <c r="E22589" s="9">
        <v>1</v>
      </c>
      <c r="F22589" s="9">
        <v>0</v>
      </c>
      <c r="G22589" s="9">
        <v>10</v>
      </c>
      <c r="H22589" s="9">
        <v>4</v>
      </c>
      <c r="I22589" s="9">
        <v>0.69932782649993896</v>
      </c>
      <c r="J22589" s="9">
        <v>0.69932782649993896</v>
      </c>
      <c r="K22589" s="9">
        <v>0</v>
      </c>
      <c r="L22589" s="9">
        <v>45.368701934814453</v>
      </c>
    </row>
    <row r="22590" spans="1:12" x14ac:dyDescent="0.25">
      <c r="A22590" s="5" t="str">
        <f t="shared" si="352"/>
        <v>1ZoneSouth of Lugo10105</v>
      </c>
      <c r="B22590" s="9">
        <v>1</v>
      </c>
      <c r="C22590" t="s">
        <v>135</v>
      </c>
      <c r="D22590" t="s">
        <v>154</v>
      </c>
      <c r="E22590" s="9">
        <v>1</v>
      </c>
      <c r="F22590" s="9">
        <v>0</v>
      </c>
      <c r="G22590" s="9">
        <v>10</v>
      </c>
      <c r="H22590" s="9">
        <v>5</v>
      </c>
      <c r="I22590" s="9">
        <v>0.70445001125335693</v>
      </c>
      <c r="J22590" s="9">
        <v>0.70445001125335693</v>
      </c>
      <c r="K22590" s="9">
        <v>0</v>
      </c>
      <c r="L22590" s="9">
        <v>44.782520294189453</v>
      </c>
    </row>
    <row r="22591" spans="1:12" x14ac:dyDescent="0.25">
      <c r="A22591" s="5" t="str">
        <f t="shared" si="352"/>
        <v>1ZoneSouth of Lugo10106</v>
      </c>
      <c r="B22591" s="9">
        <v>1</v>
      </c>
      <c r="C22591" t="s">
        <v>135</v>
      </c>
      <c r="D22591" t="s">
        <v>154</v>
      </c>
      <c r="E22591" s="9">
        <v>1</v>
      </c>
      <c r="F22591" s="9">
        <v>0</v>
      </c>
      <c r="G22591" s="9">
        <v>10</v>
      </c>
      <c r="H22591" s="9">
        <v>6</v>
      </c>
      <c r="I22591" s="9">
        <v>0.7448393702507019</v>
      </c>
      <c r="J22591" s="9">
        <v>0.7448393702507019</v>
      </c>
      <c r="K22591" s="9">
        <v>0</v>
      </c>
      <c r="L22591" s="9">
        <v>44.108985900878906</v>
      </c>
    </row>
    <row r="22592" spans="1:12" x14ac:dyDescent="0.25">
      <c r="A22592" s="5" t="str">
        <f t="shared" si="352"/>
        <v>1ZoneSouth of Lugo10107</v>
      </c>
      <c r="B22592" s="9">
        <v>1</v>
      </c>
      <c r="C22592" t="s">
        <v>135</v>
      </c>
      <c r="D22592" t="s">
        <v>154</v>
      </c>
      <c r="E22592" s="9">
        <v>1</v>
      </c>
      <c r="F22592" s="9">
        <v>0</v>
      </c>
      <c r="G22592" s="9">
        <v>10</v>
      </c>
      <c r="H22592" s="9">
        <v>7</v>
      </c>
      <c r="I22592" s="9">
        <v>0.83051812648773193</v>
      </c>
      <c r="J22592" s="9">
        <v>0.83051812648773193</v>
      </c>
      <c r="K22592" s="9">
        <v>0</v>
      </c>
      <c r="L22592" s="9">
        <v>43.729991912841797</v>
      </c>
    </row>
    <row r="22593" spans="1:12" x14ac:dyDescent="0.25">
      <c r="A22593" s="5" t="str">
        <f t="shared" si="352"/>
        <v>1ZoneSouth of Lugo10108</v>
      </c>
      <c r="B22593" s="9">
        <v>1</v>
      </c>
      <c r="C22593" t="s">
        <v>135</v>
      </c>
      <c r="D22593" t="s">
        <v>154</v>
      </c>
      <c r="E22593" s="9">
        <v>1</v>
      </c>
      <c r="F22593" s="9">
        <v>0</v>
      </c>
      <c r="G22593" s="9">
        <v>10</v>
      </c>
      <c r="H22593" s="9">
        <v>8</v>
      </c>
      <c r="I22593" s="9">
        <v>0.79294365644454956</v>
      </c>
      <c r="J22593" s="9">
        <v>0.79294365644454956</v>
      </c>
      <c r="K22593" s="9">
        <v>0</v>
      </c>
      <c r="L22593" s="9">
        <v>42.9666748046875</v>
      </c>
    </row>
    <row r="22594" spans="1:12" x14ac:dyDescent="0.25">
      <c r="A22594" s="5" t="str">
        <f t="shared" si="352"/>
        <v>1ZoneSouth of Lugo10109</v>
      </c>
      <c r="B22594" s="9">
        <v>1</v>
      </c>
      <c r="C22594" t="s">
        <v>135</v>
      </c>
      <c r="D22594" t="s">
        <v>154</v>
      </c>
      <c r="E22594" s="9">
        <v>1</v>
      </c>
      <c r="F22594" s="9">
        <v>0</v>
      </c>
      <c r="G22594" s="9">
        <v>10</v>
      </c>
      <c r="H22594" s="9">
        <v>9</v>
      </c>
      <c r="I22594" s="9">
        <v>0.61693757772445679</v>
      </c>
      <c r="J22594" s="9">
        <v>0.61693757772445679</v>
      </c>
      <c r="K22594" s="9">
        <v>0</v>
      </c>
      <c r="L22594" s="9">
        <v>42.721580505371094</v>
      </c>
    </row>
    <row r="22595" spans="1:12" x14ac:dyDescent="0.25">
      <c r="A22595" s="5" t="str">
        <f t="shared" ref="A22595:A22658" si="353">B22595&amp;C22595&amp;D22595&amp;E22595&amp;F22595&amp;G22595&amp;H22595</f>
        <v>1ZoneSouth of Lugo101010</v>
      </c>
      <c r="B22595" s="9">
        <v>1</v>
      </c>
      <c r="C22595" t="s">
        <v>135</v>
      </c>
      <c r="D22595" t="s">
        <v>154</v>
      </c>
      <c r="E22595" s="9">
        <v>1</v>
      </c>
      <c r="F22595" s="9">
        <v>0</v>
      </c>
      <c r="G22595" s="9">
        <v>10</v>
      </c>
      <c r="H22595" s="9">
        <v>10</v>
      </c>
      <c r="I22595" s="9">
        <v>0.4609082043170929</v>
      </c>
      <c r="J22595" s="9">
        <v>0.4609082043170929</v>
      </c>
      <c r="K22595" s="9">
        <v>0</v>
      </c>
      <c r="L22595" s="9">
        <v>44.679737091064453</v>
      </c>
    </row>
    <row r="22596" spans="1:12" x14ac:dyDescent="0.25">
      <c r="A22596" s="5" t="str">
        <f t="shared" si="353"/>
        <v>1ZoneSouth of Lugo101011</v>
      </c>
      <c r="B22596" s="9">
        <v>1</v>
      </c>
      <c r="C22596" t="s">
        <v>135</v>
      </c>
      <c r="D22596" t="s">
        <v>154</v>
      </c>
      <c r="E22596" s="9">
        <v>1</v>
      </c>
      <c r="F22596" s="9">
        <v>0</v>
      </c>
      <c r="G22596" s="9">
        <v>10</v>
      </c>
      <c r="H22596" s="9">
        <v>11</v>
      </c>
      <c r="I22596" s="9">
        <v>0.36580249667167664</v>
      </c>
      <c r="J22596" s="9">
        <v>0.36580249667167664</v>
      </c>
      <c r="K22596" s="9">
        <v>0</v>
      </c>
      <c r="L22596" s="9">
        <v>45.13775634765625</v>
      </c>
    </row>
    <row r="22597" spans="1:12" x14ac:dyDescent="0.25">
      <c r="A22597" s="5" t="str">
        <f t="shared" si="353"/>
        <v>1ZoneSouth of Lugo101012</v>
      </c>
      <c r="B22597" s="9">
        <v>1</v>
      </c>
      <c r="C22597" t="s">
        <v>135</v>
      </c>
      <c r="D22597" t="s">
        <v>154</v>
      </c>
      <c r="E22597" s="9">
        <v>1</v>
      </c>
      <c r="F22597" s="9">
        <v>0</v>
      </c>
      <c r="G22597" s="9">
        <v>10</v>
      </c>
      <c r="H22597" s="9">
        <v>12</v>
      </c>
      <c r="I22597" s="9">
        <v>0.31222942471504211</v>
      </c>
      <c r="J22597" s="9">
        <v>0.31222942471504211</v>
      </c>
      <c r="K22597" s="9">
        <v>0</v>
      </c>
      <c r="L22597" s="9">
        <v>46.876045227050781</v>
      </c>
    </row>
    <row r="22598" spans="1:12" x14ac:dyDescent="0.25">
      <c r="A22598" s="5" t="str">
        <f t="shared" si="353"/>
        <v>1ZoneSouth of Lugo101013</v>
      </c>
      <c r="B22598" s="9">
        <v>1</v>
      </c>
      <c r="C22598" t="s">
        <v>135</v>
      </c>
      <c r="D22598" t="s">
        <v>154</v>
      </c>
      <c r="E22598" s="9">
        <v>1</v>
      </c>
      <c r="F22598" s="9">
        <v>0</v>
      </c>
      <c r="G22598" s="9">
        <v>10</v>
      </c>
      <c r="H22598" s="9">
        <v>13</v>
      </c>
      <c r="I22598" s="9">
        <v>0.2925218939781189</v>
      </c>
      <c r="J22598" s="9">
        <v>0.2925218939781189</v>
      </c>
      <c r="K22598" s="9">
        <v>0</v>
      </c>
      <c r="L22598" s="9">
        <v>48.038665771484375</v>
      </c>
    </row>
    <row r="22599" spans="1:12" x14ac:dyDescent="0.25">
      <c r="A22599" s="5" t="str">
        <f t="shared" si="353"/>
        <v>1ZoneSouth of Lugo101014</v>
      </c>
      <c r="B22599" s="9">
        <v>1</v>
      </c>
      <c r="C22599" t="s">
        <v>135</v>
      </c>
      <c r="D22599" t="s">
        <v>154</v>
      </c>
      <c r="E22599" s="9">
        <v>1</v>
      </c>
      <c r="F22599" s="9">
        <v>0</v>
      </c>
      <c r="G22599" s="9">
        <v>10</v>
      </c>
      <c r="H22599" s="9">
        <v>14</v>
      </c>
      <c r="I22599" s="9">
        <v>0.29592660069465637</v>
      </c>
      <c r="J22599" s="9">
        <v>0.29592660069465637</v>
      </c>
      <c r="K22599" s="9">
        <v>0</v>
      </c>
      <c r="L22599" s="9">
        <v>48.096015930175781</v>
      </c>
    </row>
    <row r="22600" spans="1:12" x14ac:dyDescent="0.25">
      <c r="A22600" s="5" t="str">
        <f t="shared" si="353"/>
        <v>1ZoneSouth of Lugo101015</v>
      </c>
      <c r="B22600" s="9">
        <v>1</v>
      </c>
      <c r="C22600" t="s">
        <v>135</v>
      </c>
      <c r="D22600" t="s">
        <v>154</v>
      </c>
      <c r="E22600" s="9">
        <v>1</v>
      </c>
      <c r="F22600" s="9">
        <v>0</v>
      </c>
      <c r="G22600" s="9">
        <v>10</v>
      </c>
      <c r="H22600" s="9">
        <v>15</v>
      </c>
      <c r="I22600" s="9">
        <v>0.38475778698921204</v>
      </c>
      <c r="J22600" s="9">
        <v>0.38475778698921204</v>
      </c>
      <c r="K22600" s="9">
        <v>0</v>
      </c>
      <c r="L22600" s="9">
        <v>48.539260864257813</v>
      </c>
    </row>
    <row r="22601" spans="1:12" x14ac:dyDescent="0.25">
      <c r="A22601" s="5" t="str">
        <f t="shared" si="353"/>
        <v>1ZoneSouth of Lugo101016</v>
      </c>
      <c r="B22601" s="9">
        <v>1</v>
      </c>
      <c r="C22601" t="s">
        <v>135</v>
      </c>
      <c r="D22601" t="s">
        <v>154</v>
      </c>
      <c r="E22601" s="9">
        <v>1</v>
      </c>
      <c r="F22601" s="9">
        <v>0</v>
      </c>
      <c r="G22601" s="9">
        <v>10</v>
      </c>
      <c r="H22601" s="9">
        <v>16</v>
      </c>
      <c r="I22601" s="9">
        <v>0.52965760231018066</v>
      </c>
      <c r="J22601" s="9">
        <v>0.52965760231018066</v>
      </c>
      <c r="K22601" s="9">
        <v>0</v>
      </c>
      <c r="L22601" s="9">
        <v>49.712467193603516</v>
      </c>
    </row>
    <row r="22602" spans="1:12" x14ac:dyDescent="0.25">
      <c r="A22602" s="5" t="str">
        <f t="shared" si="353"/>
        <v>1ZoneSouth of Lugo101017</v>
      </c>
      <c r="B22602" s="9">
        <v>1</v>
      </c>
      <c r="C22602" t="s">
        <v>135</v>
      </c>
      <c r="D22602" t="s">
        <v>154</v>
      </c>
      <c r="E22602" s="9">
        <v>1</v>
      </c>
      <c r="F22602" s="9">
        <v>0</v>
      </c>
      <c r="G22602" s="9">
        <v>10</v>
      </c>
      <c r="H22602" s="9">
        <v>17</v>
      </c>
      <c r="I22602" s="9">
        <v>0.72771024703979492</v>
      </c>
      <c r="J22602" s="9">
        <v>0.72771024703979492</v>
      </c>
      <c r="K22602" s="9">
        <v>0</v>
      </c>
      <c r="L22602" s="9">
        <v>50.103145599365234</v>
      </c>
    </row>
    <row r="22603" spans="1:12" x14ac:dyDescent="0.25">
      <c r="A22603" s="5" t="str">
        <f t="shared" si="353"/>
        <v>1ZoneSouth of Lugo101018</v>
      </c>
      <c r="B22603" s="9">
        <v>1</v>
      </c>
      <c r="C22603" t="s">
        <v>135</v>
      </c>
      <c r="D22603" t="s">
        <v>154</v>
      </c>
      <c r="E22603" s="9">
        <v>1</v>
      </c>
      <c r="F22603" s="9">
        <v>0</v>
      </c>
      <c r="G22603" s="9">
        <v>10</v>
      </c>
      <c r="H22603" s="9">
        <v>18</v>
      </c>
      <c r="I22603" s="9">
        <v>0.9711042046546936</v>
      </c>
      <c r="J22603" s="9">
        <v>0.9711042046546936</v>
      </c>
      <c r="K22603" s="9">
        <v>0</v>
      </c>
      <c r="L22603" s="9">
        <v>49.006076812744141</v>
      </c>
    </row>
    <row r="22604" spans="1:12" x14ac:dyDescent="0.25">
      <c r="A22604" s="5" t="str">
        <f t="shared" si="353"/>
        <v>1ZoneSouth of Lugo101019</v>
      </c>
      <c r="B22604" s="9">
        <v>1</v>
      </c>
      <c r="C22604" t="s">
        <v>135</v>
      </c>
      <c r="D22604" t="s">
        <v>154</v>
      </c>
      <c r="E22604" s="9">
        <v>1</v>
      </c>
      <c r="F22604" s="9">
        <v>0</v>
      </c>
      <c r="G22604" s="9">
        <v>10</v>
      </c>
      <c r="H22604" s="9">
        <v>19</v>
      </c>
      <c r="I22604" s="9">
        <v>1.1226099729537964</v>
      </c>
      <c r="J22604" s="9">
        <v>1.1226099729537964</v>
      </c>
      <c r="K22604" s="9">
        <v>0</v>
      </c>
      <c r="L22604" s="9">
        <v>47.457813262939453</v>
      </c>
    </row>
    <row r="22605" spans="1:12" x14ac:dyDescent="0.25">
      <c r="A22605" s="5" t="str">
        <f t="shared" si="353"/>
        <v>1ZoneSouth of Lugo101020</v>
      </c>
      <c r="B22605" s="9">
        <v>1</v>
      </c>
      <c r="C22605" t="s">
        <v>135</v>
      </c>
      <c r="D22605" t="s">
        <v>154</v>
      </c>
      <c r="E22605" s="9">
        <v>1</v>
      </c>
      <c r="F22605" s="9">
        <v>0</v>
      </c>
      <c r="G22605" s="9">
        <v>10</v>
      </c>
      <c r="H22605" s="9">
        <v>20</v>
      </c>
      <c r="I22605" s="9">
        <v>1.1476521492004395</v>
      </c>
      <c r="J22605" s="9">
        <v>1.1476521492004395</v>
      </c>
      <c r="K22605" s="9">
        <v>0</v>
      </c>
      <c r="L22605" s="9">
        <v>46.785591125488281</v>
      </c>
    </row>
    <row r="22606" spans="1:12" x14ac:dyDescent="0.25">
      <c r="A22606" s="5" t="str">
        <f t="shared" si="353"/>
        <v>1ZoneSouth of Lugo101021</v>
      </c>
      <c r="B22606" s="9">
        <v>1</v>
      </c>
      <c r="C22606" t="s">
        <v>135</v>
      </c>
      <c r="D22606" t="s">
        <v>154</v>
      </c>
      <c r="E22606" s="9">
        <v>1</v>
      </c>
      <c r="F22606" s="9">
        <v>0</v>
      </c>
      <c r="G22606" s="9">
        <v>10</v>
      </c>
      <c r="H22606" s="9">
        <v>21</v>
      </c>
      <c r="I22606" s="9">
        <v>1.143487811088562</v>
      </c>
      <c r="J22606" s="9">
        <v>1.143487811088562</v>
      </c>
      <c r="K22606" s="9">
        <v>0</v>
      </c>
      <c r="L22606" s="9">
        <v>46.102203369140625</v>
      </c>
    </row>
    <row r="22607" spans="1:12" x14ac:dyDescent="0.25">
      <c r="A22607" s="5" t="str">
        <f t="shared" si="353"/>
        <v>1ZoneSouth of Lugo101022</v>
      </c>
      <c r="B22607" s="9">
        <v>1</v>
      </c>
      <c r="C22607" t="s">
        <v>135</v>
      </c>
      <c r="D22607" t="s">
        <v>154</v>
      </c>
      <c r="E22607" s="9">
        <v>1</v>
      </c>
      <c r="F22607" s="9">
        <v>0</v>
      </c>
      <c r="G22607" s="9">
        <v>10</v>
      </c>
      <c r="H22607" s="9">
        <v>22</v>
      </c>
      <c r="I22607" s="9">
        <v>1.1045153141021729</v>
      </c>
      <c r="J22607" s="9">
        <v>1.1045153141021729</v>
      </c>
      <c r="K22607" s="9">
        <v>0</v>
      </c>
      <c r="L22607" s="9">
        <v>45.787445068359375</v>
      </c>
    </row>
    <row r="22608" spans="1:12" x14ac:dyDescent="0.25">
      <c r="A22608" s="5" t="str">
        <f t="shared" si="353"/>
        <v>1ZoneSouth of Lugo101023</v>
      </c>
      <c r="B22608" s="9">
        <v>1</v>
      </c>
      <c r="C22608" t="s">
        <v>135</v>
      </c>
      <c r="D22608" t="s">
        <v>154</v>
      </c>
      <c r="E22608" s="9">
        <v>1</v>
      </c>
      <c r="F22608" s="9">
        <v>0</v>
      </c>
      <c r="G22608" s="9">
        <v>10</v>
      </c>
      <c r="H22608" s="9">
        <v>23</v>
      </c>
      <c r="I22608" s="9">
        <v>1.0495395660400391</v>
      </c>
      <c r="J22608" s="9">
        <v>1.0495395660400391</v>
      </c>
      <c r="K22608" s="9">
        <v>0</v>
      </c>
      <c r="L22608" s="9">
        <v>45.149135589599609</v>
      </c>
    </row>
    <row r="22609" spans="1:12" x14ac:dyDescent="0.25">
      <c r="A22609" s="5" t="str">
        <f t="shared" si="353"/>
        <v>1ZoneSouth of Lugo101024</v>
      </c>
      <c r="B22609" s="9">
        <v>1</v>
      </c>
      <c r="C22609" t="s">
        <v>135</v>
      </c>
      <c r="D22609" t="s">
        <v>154</v>
      </c>
      <c r="E22609" s="9">
        <v>1</v>
      </c>
      <c r="F22609" s="9">
        <v>0</v>
      </c>
      <c r="G22609" s="9">
        <v>10</v>
      </c>
      <c r="H22609" s="9">
        <v>24</v>
      </c>
      <c r="I22609" s="9">
        <v>0.94270175695419312</v>
      </c>
      <c r="J22609" s="9">
        <v>0.94270175695419312</v>
      </c>
      <c r="K22609" s="9">
        <v>0</v>
      </c>
      <c r="L22609" s="9">
        <v>44.23699951171875</v>
      </c>
    </row>
    <row r="22610" spans="1:12" x14ac:dyDescent="0.25">
      <c r="A22610" s="5" t="str">
        <f t="shared" si="353"/>
        <v>1ZoneSouth of Lugo1121</v>
      </c>
      <c r="B22610" s="9">
        <v>1</v>
      </c>
      <c r="C22610" t="s">
        <v>135</v>
      </c>
      <c r="D22610" t="s">
        <v>154</v>
      </c>
      <c r="E22610" s="9">
        <v>1</v>
      </c>
      <c r="F22610" s="9">
        <v>1</v>
      </c>
      <c r="G22610" s="9">
        <v>2</v>
      </c>
      <c r="H22610" s="9">
        <v>1</v>
      </c>
      <c r="I22610" s="9">
        <v>0.82625424861907959</v>
      </c>
      <c r="J22610" s="9">
        <v>0.82625424861907959</v>
      </c>
      <c r="K22610" s="9">
        <v>0</v>
      </c>
      <c r="L22610" s="9">
        <v>47.155941009521484</v>
      </c>
    </row>
    <row r="22611" spans="1:12" x14ac:dyDescent="0.25">
      <c r="A22611" s="5" t="str">
        <f t="shared" si="353"/>
        <v>1ZoneSouth of Lugo1122</v>
      </c>
      <c r="B22611" s="9">
        <v>1</v>
      </c>
      <c r="C22611" t="s">
        <v>135</v>
      </c>
      <c r="D22611" t="s">
        <v>154</v>
      </c>
      <c r="E22611" s="9">
        <v>1</v>
      </c>
      <c r="F22611" s="9">
        <v>1</v>
      </c>
      <c r="G22611" s="9">
        <v>2</v>
      </c>
      <c r="H22611" s="9">
        <v>2</v>
      </c>
      <c r="I22611" s="9">
        <v>0.75836950540542603</v>
      </c>
      <c r="J22611" s="9">
        <v>0.75836950540542603</v>
      </c>
      <c r="K22611" s="9">
        <v>0</v>
      </c>
      <c r="L22611" s="9">
        <v>45.902923583984375</v>
      </c>
    </row>
    <row r="22612" spans="1:12" x14ac:dyDescent="0.25">
      <c r="A22612" s="5" t="str">
        <f t="shared" si="353"/>
        <v>1ZoneSouth of Lugo1123</v>
      </c>
      <c r="B22612" s="9">
        <v>1</v>
      </c>
      <c r="C22612" t="s">
        <v>135</v>
      </c>
      <c r="D22612" t="s">
        <v>154</v>
      </c>
      <c r="E22612" s="9">
        <v>1</v>
      </c>
      <c r="F22612" s="9">
        <v>1</v>
      </c>
      <c r="G22612" s="9">
        <v>2</v>
      </c>
      <c r="H22612" s="9">
        <v>3</v>
      </c>
      <c r="I22612" s="9">
        <v>0.7090880274772644</v>
      </c>
      <c r="J22612" s="9">
        <v>0.7090880274772644</v>
      </c>
      <c r="K22612" s="9">
        <v>0</v>
      </c>
      <c r="L22612" s="9">
        <v>43.827526092529297</v>
      </c>
    </row>
    <row r="22613" spans="1:12" x14ac:dyDescent="0.25">
      <c r="A22613" s="5" t="str">
        <f t="shared" si="353"/>
        <v>1ZoneSouth of Lugo1124</v>
      </c>
      <c r="B22613" s="9">
        <v>1</v>
      </c>
      <c r="C22613" t="s">
        <v>135</v>
      </c>
      <c r="D22613" t="s">
        <v>154</v>
      </c>
      <c r="E22613" s="9">
        <v>1</v>
      </c>
      <c r="F22613" s="9">
        <v>1</v>
      </c>
      <c r="G22613" s="9">
        <v>2</v>
      </c>
      <c r="H22613" s="9">
        <v>4</v>
      </c>
      <c r="I22613" s="9">
        <v>0.6831822395324707</v>
      </c>
      <c r="J22613" s="9">
        <v>0.6831822395324707</v>
      </c>
      <c r="K22613" s="9">
        <v>0</v>
      </c>
      <c r="L22613" s="9">
        <v>42.834693908691406</v>
      </c>
    </row>
    <row r="22614" spans="1:12" x14ac:dyDescent="0.25">
      <c r="A22614" s="5" t="str">
        <f t="shared" si="353"/>
        <v>1ZoneSouth of Lugo1125</v>
      </c>
      <c r="B22614" s="9">
        <v>1</v>
      </c>
      <c r="C22614" t="s">
        <v>135</v>
      </c>
      <c r="D22614" t="s">
        <v>154</v>
      </c>
      <c r="E22614" s="9">
        <v>1</v>
      </c>
      <c r="F22614" s="9">
        <v>1</v>
      </c>
      <c r="G22614" s="9">
        <v>2</v>
      </c>
      <c r="H22614" s="9">
        <v>5</v>
      </c>
      <c r="I22614" s="9">
        <v>0.68646425008773804</v>
      </c>
      <c r="J22614" s="9">
        <v>0.68646425008773804</v>
      </c>
      <c r="K22614" s="9">
        <v>0</v>
      </c>
      <c r="L22614" s="9">
        <v>42.054370880126953</v>
      </c>
    </row>
    <row r="22615" spans="1:12" x14ac:dyDescent="0.25">
      <c r="A22615" s="5" t="str">
        <f t="shared" si="353"/>
        <v>1ZoneSouth of Lugo1126</v>
      </c>
      <c r="B22615" s="9">
        <v>1</v>
      </c>
      <c r="C22615" t="s">
        <v>135</v>
      </c>
      <c r="D22615" t="s">
        <v>154</v>
      </c>
      <c r="E22615" s="9">
        <v>1</v>
      </c>
      <c r="F22615" s="9">
        <v>1</v>
      </c>
      <c r="G22615" s="9">
        <v>2</v>
      </c>
      <c r="H22615" s="9">
        <v>6</v>
      </c>
      <c r="I22615" s="9">
        <v>0.72512578964233398</v>
      </c>
      <c r="J22615" s="9">
        <v>0.72512578964233398</v>
      </c>
      <c r="K22615" s="9">
        <v>0</v>
      </c>
      <c r="L22615" s="9">
        <v>41.707118988037109</v>
      </c>
    </row>
    <row r="22616" spans="1:12" x14ac:dyDescent="0.25">
      <c r="A22616" s="5" t="str">
        <f t="shared" si="353"/>
        <v>1ZoneSouth of Lugo1127</v>
      </c>
      <c r="B22616" s="9">
        <v>1</v>
      </c>
      <c r="C22616" t="s">
        <v>135</v>
      </c>
      <c r="D22616" t="s">
        <v>154</v>
      </c>
      <c r="E22616" s="9">
        <v>1</v>
      </c>
      <c r="F22616" s="9">
        <v>1</v>
      </c>
      <c r="G22616" s="9">
        <v>2</v>
      </c>
      <c r="H22616" s="9">
        <v>7</v>
      </c>
      <c r="I22616" s="9">
        <v>0.80927258729934692</v>
      </c>
      <c r="J22616" s="9">
        <v>0.80927258729934692</v>
      </c>
      <c r="K22616" s="9">
        <v>0</v>
      </c>
      <c r="L22616" s="9">
        <v>41.362567901611328</v>
      </c>
    </row>
    <row r="22617" spans="1:12" x14ac:dyDescent="0.25">
      <c r="A22617" s="5" t="str">
        <f t="shared" si="353"/>
        <v>1ZoneSouth of Lugo1128</v>
      </c>
      <c r="B22617" s="9">
        <v>1</v>
      </c>
      <c r="C22617" t="s">
        <v>135</v>
      </c>
      <c r="D22617" t="s">
        <v>154</v>
      </c>
      <c r="E22617" s="9">
        <v>1</v>
      </c>
      <c r="F22617" s="9">
        <v>1</v>
      </c>
      <c r="G22617" s="9">
        <v>2</v>
      </c>
      <c r="H22617" s="9">
        <v>8</v>
      </c>
      <c r="I22617" s="9">
        <v>0.77397656440734863</v>
      </c>
      <c r="J22617" s="9">
        <v>0.77397656440734863</v>
      </c>
      <c r="K22617" s="9">
        <v>0</v>
      </c>
      <c r="L22617" s="9">
        <v>41.785675048828125</v>
      </c>
    </row>
    <row r="22618" spans="1:12" x14ac:dyDescent="0.25">
      <c r="A22618" s="5" t="str">
        <f t="shared" si="353"/>
        <v>1ZoneSouth of Lugo1129</v>
      </c>
      <c r="B22618" s="9">
        <v>1</v>
      </c>
      <c r="C22618" t="s">
        <v>135</v>
      </c>
      <c r="D22618" t="s">
        <v>154</v>
      </c>
      <c r="E22618" s="9">
        <v>1</v>
      </c>
      <c r="F22618" s="9">
        <v>1</v>
      </c>
      <c r="G22618" s="9">
        <v>2</v>
      </c>
      <c r="H22618" s="9">
        <v>9</v>
      </c>
      <c r="I22618" s="9">
        <v>0.60112935304641724</v>
      </c>
      <c r="J22618" s="9">
        <v>0.60112935304641724</v>
      </c>
      <c r="K22618" s="9">
        <v>0</v>
      </c>
      <c r="L22618" s="9">
        <v>42.459716796875</v>
      </c>
    </row>
    <row r="22619" spans="1:12" x14ac:dyDescent="0.25">
      <c r="A22619" s="5" t="str">
        <f t="shared" si="353"/>
        <v>1ZoneSouth of Lugo11210</v>
      </c>
      <c r="B22619" s="9">
        <v>1</v>
      </c>
      <c r="C22619" t="s">
        <v>135</v>
      </c>
      <c r="D22619" t="s">
        <v>154</v>
      </c>
      <c r="E22619" s="9">
        <v>1</v>
      </c>
      <c r="F22619" s="9">
        <v>1</v>
      </c>
      <c r="G22619" s="9">
        <v>2</v>
      </c>
      <c r="H22619" s="9">
        <v>10</v>
      </c>
      <c r="I22619" s="9">
        <v>0.44707927107810974</v>
      </c>
      <c r="J22619" s="9">
        <v>0.44707927107810974</v>
      </c>
      <c r="K22619" s="9">
        <v>0</v>
      </c>
      <c r="L22619" s="9">
        <v>44.980213165283203</v>
      </c>
    </row>
    <row r="22620" spans="1:12" x14ac:dyDescent="0.25">
      <c r="A22620" s="5" t="str">
        <f t="shared" si="353"/>
        <v>1ZoneSouth of Lugo11211</v>
      </c>
      <c r="B22620" s="9">
        <v>1</v>
      </c>
      <c r="C22620" t="s">
        <v>135</v>
      </c>
      <c r="D22620" t="s">
        <v>154</v>
      </c>
      <c r="E22620" s="9">
        <v>1</v>
      </c>
      <c r="F22620" s="9">
        <v>1</v>
      </c>
      <c r="G22620" s="9">
        <v>2</v>
      </c>
      <c r="H22620" s="9">
        <v>11</v>
      </c>
      <c r="I22620" s="9">
        <v>0.3503149151802063</v>
      </c>
      <c r="J22620" s="9">
        <v>0.3503149151802063</v>
      </c>
      <c r="K22620" s="9">
        <v>0</v>
      </c>
      <c r="L22620" s="9">
        <v>48.542560577392578</v>
      </c>
    </row>
    <row r="22621" spans="1:12" x14ac:dyDescent="0.25">
      <c r="A22621" s="5" t="str">
        <f t="shared" si="353"/>
        <v>1ZoneSouth of Lugo11212</v>
      </c>
      <c r="B22621" s="9">
        <v>1</v>
      </c>
      <c r="C22621" t="s">
        <v>135</v>
      </c>
      <c r="D22621" t="s">
        <v>154</v>
      </c>
      <c r="E22621" s="9">
        <v>1</v>
      </c>
      <c r="F22621" s="9">
        <v>1</v>
      </c>
      <c r="G22621" s="9">
        <v>2</v>
      </c>
      <c r="H22621" s="9">
        <v>12</v>
      </c>
      <c r="I22621" s="9">
        <v>0.29475566744804382</v>
      </c>
      <c r="J22621" s="9">
        <v>0.29475566744804382</v>
      </c>
      <c r="K22621" s="9">
        <v>0</v>
      </c>
      <c r="L22621" s="9">
        <v>51.397315979003906</v>
      </c>
    </row>
    <row r="22622" spans="1:12" x14ac:dyDescent="0.25">
      <c r="A22622" s="5" t="str">
        <f t="shared" si="353"/>
        <v>1ZoneSouth of Lugo11213</v>
      </c>
      <c r="B22622" s="9">
        <v>1</v>
      </c>
      <c r="C22622" t="s">
        <v>135</v>
      </c>
      <c r="D22622" t="s">
        <v>154</v>
      </c>
      <c r="E22622" s="9">
        <v>1</v>
      </c>
      <c r="F22622" s="9">
        <v>1</v>
      </c>
      <c r="G22622" s="9">
        <v>2</v>
      </c>
      <c r="H22622" s="9">
        <v>13</v>
      </c>
      <c r="I22622" s="9">
        <v>0.27529340982437134</v>
      </c>
      <c r="J22622" s="9">
        <v>0.27529340982437134</v>
      </c>
      <c r="K22622" s="9">
        <v>0</v>
      </c>
      <c r="L22622" s="9">
        <v>53.137290954589844</v>
      </c>
    </row>
    <row r="22623" spans="1:12" x14ac:dyDescent="0.25">
      <c r="A22623" s="5" t="str">
        <f t="shared" si="353"/>
        <v>1ZoneSouth of Lugo11214</v>
      </c>
      <c r="B22623" s="9">
        <v>1</v>
      </c>
      <c r="C22623" t="s">
        <v>135</v>
      </c>
      <c r="D22623" t="s">
        <v>154</v>
      </c>
      <c r="E22623" s="9">
        <v>1</v>
      </c>
      <c r="F22623" s="9">
        <v>1</v>
      </c>
      <c r="G22623" s="9">
        <v>2</v>
      </c>
      <c r="H22623" s="9">
        <v>14</v>
      </c>
      <c r="I22623" s="9">
        <v>0.28179040551185608</v>
      </c>
      <c r="J22623" s="9">
        <v>0.28179040551185608</v>
      </c>
      <c r="K22623" s="9">
        <v>0</v>
      </c>
      <c r="L22623" s="9">
        <v>53.272182464599609</v>
      </c>
    </row>
    <row r="22624" spans="1:12" x14ac:dyDescent="0.25">
      <c r="A22624" s="5" t="str">
        <f t="shared" si="353"/>
        <v>1ZoneSouth of Lugo11215</v>
      </c>
      <c r="B22624" s="9">
        <v>1</v>
      </c>
      <c r="C22624" t="s">
        <v>135</v>
      </c>
      <c r="D22624" t="s">
        <v>154</v>
      </c>
      <c r="E22624" s="9">
        <v>1</v>
      </c>
      <c r="F22624" s="9">
        <v>1</v>
      </c>
      <c r="G22624" s="9">
        <v>2</v>
      </c>
      <c r="H22624" s="9">
        <v>15</v>
      </c>
      <c r="I22624" s="9">
        <v>0.36698395013809204</v>
      </c>
      <c r="J22624" s="9">
        <v>0.36698395013809204</v>
      </c>
      <c r="K22624" s="9">
        <v>0</v>
      </c>
      <c r="L22624" s="9">
        <v>53.047740936279297</v>
      </c>
    </row>
    <row r="22625" spans="1:12" x14ac:dyDescent="0.25">
      <c r="A22625" s="5" t="str">
        <f t="shared" si="353"/>
        <v>1ZoneSouth of Lugo11216</v>
      </c>
      <c r="B22625" s="9">
        <v>1</v>
      </c>
      <c r="C22625" t="s">
        <v>135</v>
      </c>
      <c r="D22625" t="s">
        <v>154</v>
      </c>
      <c r="E22625" s="9">
        <v>1</v>
      </c>
      <c r="F22625" s="9">
        <v>1</v>
      </c>
      <c r="G22625" s="9">
        <v>2</v>
      </c>
      <c r="H22625" s="9">
        <v>16</v>
      </c>
      <c r="I22625" s="9">
        <v>0.50854682922363281</v>
      </c>
      <c r="J22625" s="9">
        <v>0.50854682922363281</v>
      </c>
      <c r="K22625" s="9">
        <v>0</v>
      </c>
      <c r="L22625" s="9">
        <v>54.026439666748047</v>
      </c>
    </row>
    <row r="22626" spans="1:12" x14ac:dyDescent="0.25">
      <c r="A22626" s="5" t="str">
        <f t="shared" si="353"/>
        <v>1ZoneSouth of Lugo11217</v>
      </c>
      <c r="B22626" s="9">
        <v>1</v>
      </c>
      <c r="C22626" t="s">
        <v>135</v>
      </c>
      <c r="D22626" t="s">
        <v>154</v>
      </c>
      <c r="E22626" s="9">
        <v>1</v>
      </c>
      <c r="F22626" s="9">
        <v>1</v>
      </c>
      <c r="G22626" s="9">
        <v>2</v>
      </c>
      <c r="H22626" s="9">
        <v>17</v>
      </c>
      <c r="I22626" s="9">
        <v>0.70238643884658813</v>
      </c>
      <c r="J22626" s="9">
        <v>0.70238643884658813</v>
      </c>
      <c r="K22626" s="9">
        <v>0</v>
      </c>
      <c r="L22626" s="9">
        <v>54.719120025634766</v>
      </c>
    </row>
    <row r="22627" spans="1:12" x14ac:dyDescent="0.25">
      <c r="A22627" s="5" t="str">
        <f t="shared" si="353"/>
        <v>1ZoneSouth of Lugo11218</v>
      </c>
      <c r="B22627" s="9">
        <v>1</v>
      </c>
      <c r="C22627" t="s">
        <v>135</v>
      </c>
      <c r="D22627" t="s">
        <v>154</v>
      </c>
      <c r="E22627" s="9">
        <v>1</v>
      </c>
      <c r="F22627" s="9">
        <v>1</v>
      </c>
      <c r="G22627" s="9">
        <v>2</v>
      </c>
      <c r="H22627" s="9">
        <v>18</v>
      </c>
      <c r="I22627" s="9">
        <v>0.94123512506484985</v>
      </c>
      <c r="J22627" s="9">
        <v>0.94123512506484985</v>
      </c>
      <c r="K22627" s="9">
        <v>0</v>
      </c>
      <c r="L22627" s="9">
        <v>53.834671020507813</v>
      </c>
    </row>
    <row r="22628" spans="1:12" x14ac:dyDescent="0.25">
      <c r="A22628" s="5" t="str">
        <f t="shared" si="353"/>
        <v>1ZoneSouth of Lugo11219</v>
      </c>
      <c r="B22628" s="9">
        <v>1</v>
      </c>
      <c r="C22628" t="s">
        <v>135</v>
      </c>
      <c r="D22628" t="s">
        <v>154</v>
      </c>
      <c r="E22628" s="9">
        <v>1</v>
      </c>
      <c r="F22628" s="9">
        <v>1</v>
      </c>
      <c r="G22628" s="9">
        <v>2</v>
      </c>
      <c r="H22628" s="9">
        <v>19</v>
      </c>
      <c r="I22628" s="9">
        <v>1.0919104814529419</v>
      </c>
      <c r="J22628" s="9">
        <v>1.0919104814529419</v>
      </c>
      <c r="K22628" s="9">
        <v>0</v>
      </c>
      <c r="L22628" s="9">
        <v>51.912128448486328</v>
      </c>
    </row>
    <row r="22629" spans="1:12" x14ac:dyDescent="0.25">
      <c r="A22629" s="5" t="str">
        <f t="shared" si="353"/>
        <v>1ZoneSouth of Lugo11220</v>
      </c>
      <c r="B22629" s="9">
        <v>1</v>
      </c>
      <c r="C22629" t="s">
        <v>135</v>
      </c>
      <c r="D22629" t="s">
        <v>154</v>
      </c>
      <c r="E22629" s="9">
        <v>1</v>
      </c>
      <c r="F22629" s="9">
        <v>1</v>
      </c>
      <c r="G22629" s="9">
        <v>2</v>
      </c>
      <c r="H22629" s="9">
        <v>20</v>
      </c>
      <c r="I22629" s="9">
        <v>1.1239638328552246</v>
      </c>
      <c r="J22629" s="9">
        <v>1.1239638328552246</v>
      </c>
      <c r="K22629" s="9">
        <v>0</v>
      </c>
      <c r="L22629" s="9">
        <v>50.537734985351563</v>
      </c>
    </row>
    <row r="22630" spans="1:12" x14ac:dyDescent="0.25">
      <c r="A22630" s="5" t="str">
        <f t="shared" si="353"/>
        <v>1ZoneSouth of Lugo11221</v>
      </c>
      <c r="B22630" s="9">
        <v>1</v>
      </c>
      <c r="C22630" t="s">
        <v>135</v>
      </c>
      <c r="D22630" t="s">
        <v>154</v>
      </c>
      <c r="E22630" s="9">
        <v>1</v>
      </c>
      <c r="F22630" s="9">
        <v>1</v>
      </c>
      <c r="G22630" s="9">
        <v>2</v>
      </c>
      <c r="H22630" s="9">
        <v>21</v>
      </c>
      <c r="I22630" s="9">
        <v>1.122864842414856</v>
      </c>
      <c r="J22630" s="9">
        <v>1.122864842414856</v>
      </c>
      <c r="K22630" s="9">
        <v>0</v>
      </c>
      <c r="L22630" s="9">
        <v>49.543338775634766</v>
      </c>
    </row>
    <row r="22631" spans="1:12" x14ac:dyDescent="0.25">
      <c r="A22631" s="5" t="str">
        <f t="shared" si="353"/>
        <v>1ZoneSouth of Lugo11222</v>
      </c>
      <c r="B22631" s="9">
        <v>1</v>
      </c>
      <c r="C22631" t="s">
        <v>135</v>
      </c>
      <c r="D22631" t="s">
        <v>154</v>
      </c>
      <c r="E22631" s="9">
        <v>1</v>
      </c>
      <c r="F22631" s="9">
        <v>1</v>
      </c>
      <c r="G22631" s="9">
        <v>2</v>
      </c>
      <c r="H22631" s="9">
        <v>22</v>
      </c>
      <c r="I22631" s="9">
        <v>1.0838427543640137</v>
      </c>
      <c r="J22631" s="9">
        <v>1.0838427543640137</v>
      </c>
      <c r="K22631" s="9">
        <v>0</v>
      </c>
      <c r="L22631" s="9">
        <v>48.501953125</v>
      </c>
    </row>
    <row r="22632" spans="1:12" x14ac:dyDescent="0.25">
      <c r="A22632" s="5" t="str">
        <f t="shared" si="353"/>
        <v>1ZoneSouth of Lugo11223</v>
      </c>
      <c r="B22632" s="9">
        <v>1</v>
      </c>
      <c r="C22632" t="s">
        <v>135</v>
      </c>
      <c r="D22632" t="s">
        <v>154</v>
      </c>
      <c r="E22632" s="9">
        <v>1</v>
      </c>
      <c r="F22632" s="9">
        <v>1</v>
      </c>
      <c r="G22632" s="9">
        <v>2</v>
      </c>
      <c r="H22632" s="9">
        <v>23</v>
      </c>
      <c r="I22632" s="9">
        <v>1.030243992805481</v>
      </c>
      <c r="J22632" s="9">
        <v>1.030243992805481</v>
      </c>
      <c r="K22632" s="9">
        <v>0</v>
      </c>
      <c r="L22632" s="9">
        <v>47.290027618408203</v>
      </c>
    </row>
    <row r="22633" spans="1:12" x14ac:dyDescent="0.25">
      <c r="A22633" s="5" t="str">
        <f t="shared" si="353"/>
        <v>1ZoneSouth of Lugo11224</v>
      </c>
      <c r="B22633" s="9">
        <v>1</v>
      </c>
      <c r="C22633" t="s">
        <v>135</v>
      </c>
      <c r="D22633" t="s">
        <v>154</v>
      </c>
      <c r="E22633" s="9">
        <v>1</v>
      </c>
      <c r="F22633" s="9">
        <v>1</v>
      </c>
      <c r="G22633" s="9">
        <v>2</v>
      </c>
      <c r="H22633" s="9">
        <v>24</v>
      </c>
      <c r="I22633" s="9">
        <v>0.92409682273864746</v>
      </c>
      <c r="J22633" s="9">
        <v>0.92409682273864746</v>
      </c>
      <c r="K22633" s="9">
        <v>0</v>
      </c>
      <c r="L22633" s="9">
        <v>46.385566711425781</v>
      </c>
    </row>
    <row r="22634" spans="1:12" x14ac:dyDescent="0.25">
      <c r="A22634" s="5" t="str">
        <f t="shared" si="353"/>
        <v>1ZoneSouth of Lugo11101</v>
      </c>
      <c r="B22634" s="9">
        <v>1</v>
      </c>
      <c r="C22634" t="s">
        <v>135</v>
      </c>
      <c r="D22634" t="s">
        <v>154</v>
      </c>
      <c r="E22634" s="9">
        <v>1</v>
      </c>
      <c r="F22634" s="9">
        <v>1</v>
      </c>
      <c r="G22634" s="9">
        <v>10</v>
      </c>
      <c r="H22634" s="9">
        <v>1</v>
      </c>
      <c r="I22634" s="9">
        <v>0.83152091503143311</v>
      </c>
      <c r="J22634" s="9">
        <v>0.83152091503143311</v>
      </c>
      <c r="K22634" s="9">
        <v>0</v>
      </c>
      <c r="L22634" s="9">
        <v>46.835464477539063</v>
      </c>
    </row>
    <row r="22635" spans="1:12" x14ac:dyDescent="0.25">
      <c r="A22635" s="5" t="str">
        <f t="shared" si="353"/>
        <v>1ZoneSouth of Lugo11102</v>
      </c>
      <c r="B22635" s="9">
        <v>1</v>
      </c>
      <c r="C22635" t="s">
        <v>135</v>
      </c>
      <c r="D22635" t="s">
        <v>154</v>
      </c>
      <c r="E22635" s="9">
        <v>1</v>
      </c>
      <c r="F22635" s="9">
        <v>1</v>
      </c>
      <c r="G22635" s="9">
        <v>10</v>
      </c>
      <c r="H22635" s="9">
        <v>2</v>
      </c>
      <c r="I22635" s="9">
        <v>0.76390254497528076</v>
      </c>
      <c r="J22635" s="9">
        <v>0.76390254497528076</v>
      </c>
      <c r="K22635" s="9">
        <v>0</v>
      </c>
      <c r="L22635" s="9">
        <v>46.467700958251953</v>
      </c>
    </row>
    <row r="22636" spans="1:12" x14ac:dyDescent="0.25">
      <c r="A22636" s="5" t="str">
        <f t="shared" si="353"/>
        <v>1ZoneSouth of Lugo11103</v>
      </c>
      <c r="B22636" s="9">
        <v>1</v>
      </c>
      <c r="C22636" t="s">
        <v>135</v>
      </c>
      <c r="D22636" t="s">
        <v>154</v>
      </c>
      <c r="E22636" s="9">
        <v>1</v>
      </c>
      <c r="F22636" s="9">
        <v>1</v>
      </c>
      <c r="G22636" s="9">
        <v>10</v>
      </c>
      <c r="H22636" s="9">
        <v>3</v>
      </c>
      <c r="I22636" s="9">
        <v>0.71480375528335571</v>
      </c>
      <c r="J22636" s="9">
        <v>0.71480375528335571</v>
      </c>
      <c r="K22636" s="9">
        <v>0</v>
      </c>
      <c r="L22636" s="9">
        <v>45.695133209228516</v>
      </c>
    </row>
    <row r="22637" spans="1:12" x14ac:dyDescent="0.25">
      <c r="A22637" s="5" t="str">
        <f t="shared" si="353"/>
        <v>1ZoneSouth of Lugo11104</v>
      </c>
      <c r="B22637" s="9">
        <v>1</v>
      </c>
      <c r="C22637" t="s">
        <v>135</v>
      </c>
      <c r="D22637" t="s">
        <v>154</v>
      </c>
      <c r="E22637" s="9">
        <v>1</v>
      </c>
      <c r="F22637" s="9">
        <v>1</v>
      </c>
      <c r="G22637" s="9">
        <v>10</v>
      </c>
      <c r="H22637" s="9">
        <v>4</v>
      </c>
      <c r="I22637" s="9">
        <v>0.68921619653701782</v>
      </c>
      <c r="J22637" s="9">
        <v>0.68921619653701782</v>
      </c>
      <c r="K22637" s="9">
        <v>0</v>
      </c>
      <c r="L22637" s="9">
        <v>45.0745849609375</v>
      </c>
    </row>
    <row r="22638" spans="1:12" x14ac:dyDescent="0.25">
      <c r="A22638" s="5" t="str">
        <f t="shared" si="353"/>
        <v>1ZoneSouth of Lugo11105</v>
      </c>
      <c r="B22638" s="9">
        <v>1</v>
      </c>
      <c r="C22638" t="s">
        <v>135</v>
      </c>
      <c r="D22638" t="s">
        <v>154</v>
      </c>
      <c r="E22638" s="9">
        <v>1</v>
      </c>
      <c r="F22638" s="9">
        <v>1</v>
      </c>
      <c r="G22638" s="9">
        <v>10</v>
      </c>
      <c r="H22638" s="9">
        <v>5</v>
      </c>
      <c r="I22638" s="9">
        <v>0.69318592548370361</v>
      </c>
      <c r="J22638" s="9">
        <v>0.69318592548370361</v>
      </c>
      <c r="K22638" s="9">
        <v>0</v>
      </c>
      <c r="L22638" s="9">
        <v>44.757698059082031</v>
      </c>
    </row>
    <row r="22639" spans="1:12" x14ac:dyDescent="0.25">
      <c r="A22639" s="5" t="str">
        <f t="shared" si="353"/>
        <v>1ZoneSouth of Lugo11106</v>
      </c>
      <c r="B22639" s="9">
        <v>1</v>
      </c>
      <c r="C22639" t="s">
        <v>135</v>
      </c>
      <c r="D22639" t="s">
        <v>154</v>
      </c>
      <c r="E22639" s="9">
        <v>1</v>
      </c>
      <c r="F22639" s="9">
        <v>1</v>
      </c>
      <c r="G22639" s="9">
        <v>10</v>
      </c>
      <c r="H22639" s="9">
        <v>6</v>
      </c>
      <c r="I22639" s="9">
        <v>0.73249316215515137</v>
      </c>
      <c r="J22639" s="9">
        <v>0.73249316215515137</v>
      </c>
      <c r="K22639" s="9">
        <v>0</v>
      </c>
      <c r="L22639" s="9">
        <v>44.290355682373047</v>
      </c>
    </row>
    <row r="22640" spans="1:12" x14ac:dyDescent="0.25">
      <c r="A22640" s="5" t="str">
        <f t="shared" si="353"/>
        <v>1ZoneSouth of Lugo11107</v>
      </c>
      <c r="B22640" s="9">
        <v>1</v>
      </c>
      <c r="C22640" t="s">
        <v>135</v>
      </c>
      <c r="D22640" t="s">
        <v>154</v>
      </c>
      <c r="E22640" s="9">
        <v>1</v>
      </c>
      <c r="F22640" s="9">
        <v>1</v>
      </c>
      <c r="G22640" s="9">
        <v>10</v>
      </c>
      <c r="H22640" s="9">
        <v>7</v>
      </c>
      <c r="I22640" s="9">
        <v>0.81721252202987671</v>
      </c>
      <c r="J22640" s="9">
        <v>0.81721252202987671</v>
      </c>
      <c r="K22640" s="9">
        <v>0</v>
      </c>
      <c r="L22640" s="9">
        <v>43.707355499267578</v>
      </c>
    </row>
    <row r="22641" spans="1:12" x14ac:dyDescent="0.25">
      <c r="A22641" s="5" t="str">
        <f t="shared" si="353"/>
        <v>1ZoneSouth of Lugo11108</v>
      </c>
      <c r="B22641" s="9">
        <v>1</v>
      </c>
      <c r="C22641" t="s">
        <v>135</v>
      </c>
      <c r="D22641" t="s">
        <v>154</v>
      </c>
      <c r="E22641" s="9">
        <v>1</v>
      </c>
      <c r="F22641" s="9">
        <v>1</v>
      </c>
      <c r="G22641" s="9">
        <v>10</v>
      </c>
      <c r="H22641" s="9">
        <v>8</v>
      </c>
      <c r="I22641" s="9">
        <v>0.78106498718261719</v>
      </c>
      <c r="J22641" s="9">
        <v>0.78106498718261719</v>
      </c>
      <c r="K22641" s="9">
        <v>0</v>
      </c>
      <c r="L22641" s="9">
        <v>43.204498291015625</v>
      </c>
    </row>
    <row r="22642" spans="1:12" x14ac:dyDescent="0.25">
      <c r="A22642" s="5" t="str">
        <f t="shared" si="353"/>
        <v>1ZoneSouth of Lugo11109</v>
      </c>
      <c r="B22642" s="9">
        <v>1</v>
      </c>
      <c r="C22642" t="s">
        <v>135</v>
      </c>
      <c r="D22642" t="s">
        <v>154</v>
      </c>
      <c r="E22642" s="9">
        <v>1</v>
      </c>
      <c r="F22642" s="9">
        <v>1</v>
      </c>
      <c r="G22642" s="9">
        <v>10</v>
      </c>
      <c r="H22642" s="9">
        <v>9</v>
      </c>
      <c r="I22642" s="9">
        <v>0.6070372462272644</v>
      </c>
      <c r="J22642" s="9">
        <v>0.6070372462272644</v>
      </c>
      <c r="K22642" s="9">
        <v>0</v>
      </c>
      <c r="L22642" s="9">
        <v>43.815425872802734</v>
      </c>
    </row>
    <row r="22643" spans="1:12" x14ac:dyDescent="0.25">
      <c r="A22643" s="5" t="str">
        <f t="shared" si="353"/>
        <v>1ZoneSouth of Lugo111010</v>
      </c>
      <c r="B22643" s="9">
        <v>1</v>
      </c>
      <c r="C22643" t="s">
        <v>135</v>
      </c>
      <c r="D22643" t="s">
        <v>154</v>
      </c>
      <c r="E22643" s="9">
        <v>1</v>
      </c>
      <c r="F22643" s="9">
        <v>1</v>
      </c>
      <c r="G22643" s="9">
        <v>10</v>
      </c>
      <c r="H22643" s="9">
        <v>10</v>
      </c>
      <c r="I22643" s="9">
        <v>0.45224744081497192</v>
      </c>
      <c r="J22643" s="9">
        <v>0.45224744081497192</v>
      </c>
      <c r="K22643" s="9">
        <v>0</v>
      </c>
      <c r="L22643" s="9">
        <v>45.804752349853516</v>
      </c>
    </row>
    <row r="22644" spans="1:12" x14ac:dyDescent="0.25">
      <c r="A22644" s="5" t="str">
        <f t="shared" si="353"/>
        <v>1ZoneSouth of Lugo111011</v>
      </c>
      <c r="B22644" s="9">
        <v>1</v>
      </c>
      <c r="C22644" t="s">
        <v>135</v>
      </c>
      <c r="D22644" t="s">
        <v>154</v>
      </c>
      <c r="E22644" s="9">
        <v>1</v>
      </c>
      <c r="F22644" s="9">
        <v>1</v>
      </c>
      <c r="G22644" s="9">
        <v>10</v>
      </c>
      <c r="H22644" s="9">
        <v>11</v>
      </c>
      <c r="I22644" s="9">
        <v>0.35610297322273254</v>
      </c>
      <c r="J22644" s="9">
        <v>0.35610297322273254</v>
      </c>
      <c r="K22644" s="9">
        <v>0</v>
      </c>
      <c r="L22644" s="9">
        <v>47.845474243164063</v>
      </c>
    </row>
    <row r="22645" spans="1:12" x14ac:dyDescent="0.25">
      <c r="A22645" s="5" t="str">
        <f t="shared" si="353"/>
        <v>1ZoneSouth of Lugo111012</v>
      </c>
      <c r="B22645" s="9">
        <v>1</v>
      </c>
      <c r="C22645" t="s">
        <v>135</v>
      </c>
      <c r="D22645" t="s">
        <v>154</v>
      </c>
      <c r="E22645" s="9">
        <v>1</v>
      </c>
      <c r="F22645" s="9">
        <v>1</v>
      </c>
      <c r="G22645" s="9">
        <v>10</v>
      </c>
      <c r="H22645" s="9">
        <v>12</v>
      </c>
      <c r="I22645" s="9">
        <v>0.30128598213195801</v>
      </c>
      <c r="J22645" s="9">
        <v>0.30128598213195801</v>
      </c>
      <c r="K22645" s="9">
        <v>0</v>
      </c>
      <c r="L22645" s="9">
        <v>48.924934387207031</v>
      </c>
    </row>
    <row r="22646" spans="1:12" x14ac:dyDescent="0.25">
      <c r="A22646" s="5" t="str">
        <f t="shared" si="353"/>
        <v>1ZoneSouth of Lugo111013</v>
      </c>
      <c r="B22646" s="9">
        <v>1</v>
      </c>
      <c r="C22646" t="s">
        <v>135</v>
      </c>
      <c r="D22646" t="s">
        <v>154</v>
      </c>
      <c r="E22646" s="9">
        <v>1</v>
      </c>
      <c r="F22646" s="9">
        <v>1</v>
      </c>
      <c r="G22646" s="9">
        <v>10</v>
      </c>
      <c r="H22646" s="9">
        <v>13</v>
      </c>
      <c r="I22646" s="9">
        <v>0.28173208236694336</v>
      </c>
      <c r="J22646" s="9">
        <v>0.28173208236694336</v>
      </c>
      <c r="K22646" s="9">
        <v>0</v>
      </c>
      <c r="L22646" s="9">
        <v>49.924156188964844</v>
      </c>
    </row>
    <row r="22647" spans="1:12" x14ac:dyDescent="0.25">
      <c r="A22647" s="5" t="str">
        <f t="shared" si="353"/>
        <v>1ZoneSouth of Lugo111014</v>
      </c>
      <c r="B22647" s="9">
        <v>1</v>
      </c>
      <c r="C22647" t="s">
        <v>135</v>
      </c>
      <c r="D22647" t="s">
        <v>154</v>
      </c>
      <c r="E22647" s="9">
        <v>1</v>
      </c>
      <c r="F22647" s="9">
        <v>1</v>
      </c>
      <c r="G22647" s="9">
        <v>10</v>
      </c>
      <c r="H22647" s="9">
        <v>14</v>
      </c>
      <c r="I22647" s="9">
        <v>0.28707343339920044</v>
      </c>
      <c r="J22647" s="9">
        <v>0.28707343339920044</v>
      </c>
      <c r="K22647" s="9">
        <v>0</v>
      </c>
      <c r="L22647" s="9">
        <v>50.311061859130859</v>
      </c>
    </row>
    <row r="22648" spans="1:12" x14ac:dyDescent="0.25">
      <c r="A22648" s="5" t="str">
        <f t="shared" si="353"/>
        <v>1ZoneSouth of Lugo111015</v>
      </c>
      <c r="B22648" s="9">
        <v>1</v>
      </c>
      <c r="C22648" t="s">
        <v>135</v>
      </c>
      <c r="D22648" t="s">
        <v>154</v>
      </c>
      <c r="E22648" s="9">
        <v>1</v>
      </c>
      <c r="F22648" s="9">
        <v>1</v>
      </c>
      <c r="G22648" s="9">
        <v>10</v>
      </c>
      <c r="H22648" s="9">
        <v>15</v>
      </c>
      <c r="I22648" s="9">
        <v>0.37362644076347351</v>
      </c>
      <c r="J22648" s="9">
        <v>0.37362644076347351</v>
      </c>
      <c r="K22648" s="9">
        <v>0</v>
      </c>
      <c r="L22648" s="9">
        <v>50.729778289794922</v>
      </c>
    </row>
    <row r="22649" spans="1:12" x14ac:dyDescent="0.25">
      <c r="A22649" s="5" t="str">
        <f t="shared" si="353"/>
        <v>1ZoneSouth of Lugo111016</v>
      </c>
      <c r="B22649" s="9">
        <v>1</v>
      </c>
      <c r="C22649" t="s">
        <v>135</v>
      </c>
      <c r="D22649" t="s">
        <v>154</v>
      </c>
      <c r="E22649" s="9">
        <v>1</v>
      </c>
      <c r="F22649" s="9">
        <v>1</v>
      </c>
      <c r="G22649" s="9">
        <v>10</v>
      </c>
      <c r="H22649" s="9">
        <v>16</v>
      </c>
      <c r="I22649" s="9">
        <v>0.51643639802932739</v>
      </c>
      <c r="J22649" s="9">
        <v>0.51643639802932739</v>
      </c>
      <c r="K22649" s="9">
        <v>0</v>
      </c>
      <c r="L22649" s="9">
        <v>51.158229827880859</v>
      </c>
    </row>
    <row r="22650" spans="1:12" x14ac:dyDescent="0.25">
      <c r="A22650" s="5" t="str">
        <f t="shared" si="353"/>
        <v>1ZoneSouth of Lugo111017</v>
      </c>
      <c r="B22650" s="9">
        <v>1</v>
      </c>
      <c r="C22650" t="s">
        <v>135</v>
      </c>
      <c r="D22650" t="s">
        <v>154</v>
      </c>
      <c r="E22650" s="9">
        <v>1</v>
      </c>
      <c r="F22650" s="9">
        <v>1</v>
      </c>
      <c r="G22650" s="9">
        <v>10</v>
      </c>
      <c r="H22650" s="9">
        <v>17</v>
      </c>
      <c r="I22650" s="9">
        <v>0.71185052394866943</v>
      </c>
      <c r="J22650" s="9">
        <v>0.71185052394866943</v>
      </c>
      <c r="K22650" s="9">
        <v>0</v>
      </c>
      <c r="L22650" s="9">
        <v>51.052722930908203</v>
      </c>
    </row>
    <row r="22651" spans="1:12" x14ac:dyDescent="0.25">
      <c r="A22651" s="5" t="str">
        <f t="shared" si="353"/>
        <v>1ZoneSouth of Lugo111018</v>
      </c>
      <c r="B22651" s="9">
        <v>1</v>
      </c>
      <c r="C22651" t="s">
        <v>135</v>
      </c>
      <c r="D22651" t="s">
        <v>154</v>
      </c>
      <c r="E22651" s="9">
        <v>1</v>
      </c>
      <c r="F22651" s="9">
        <v>1</v>
      </c>
      <c r="G22651" s="9">
        <v>10</v>
      </c>
      <c r="H22651" s="9">
        <v>18</v>
      </c>
      <c r="I22651" s="9">
        <v>0.95239788293838501</v>
      </c>
      <c r="J22651" s="9">
        <v>0.95239788293838501</v>
      </c>
      <c r="K22651" s="9">
        <v>0</v>
      </c>
      <c r="L22651" s="9">
        <v>49.702926635742188</v>
      </c>
    </row>
    <row r="22652" spans="1:12" x14ac:dyDescent="0.25">
      <c r="A22652" s="5" t="str">
        <f t="shared" si="353"/>
        <v>1ZoneSouth of Lugo111019</v>
      </c>
      <c r="B22652" s="9">
        <v>1</v>
      </c>
      <c r="C22652" t="s">
        <v>135</v>
      </c>
      <c r="D22652" t="s">
        <v>154</v>
      </c>
      <c r="E22652" s="9">
        <v>1</v>
      </c>
      <c r="F22652" s="9">
        <v>1</v>
      </c>
      <c r="G22652" s="9">
        <v>10</v>
      </c>
      <c r="H22652" s="9">
        <v>19</v>
      </c>
      <c r="I22652" s="9">
        <v>1.1033835411071777</v>
      </c>
      <c r="J22652" s="9">
        <v>1.1033835411071777</v>
      </c>
      <c r="K22652" s="9">
        <v>0</v>
      </c>
      <c r="L22652" s="9">
        <v>48.505298614501953</v>
      </c>
    </row>
    <row r="22653" spans="1:12" x14ac:dyDescent="0.25">
      <c r="A22653" s="5" t="str">
        <f t="shared" si="353"/>
        <v>1ZoneSouth of Lugo111020</v>
      </c>
      <c r="B22653" s="9">
        <v>1</v>
      </c>
      <c r="C22653" t="s">
        <v>135</v>
      </c>
      <c r="D22653" t="s">
        <v>154</v>
      </c>
      <c r="E22653" s="9">
        <v>1</v>
      </c>
      <c r="F22653" s="9">
        <v>1</v>
      </c>
      <c r="G22653" s="9">
        <v>10</v>
      </c>
      <c r="H22653" s="9">
        <v>20</v>
      </c>
      <c r="I22653" s="9">
        <v>1.1328166723251343</v>
      </c>
      <c r="J22653" s="9">
        <v>1.1328166723251343</v>
      </c>
      <c r="K22653" s="9">
        <v>0</v>
      </c>
      <c r="L22653" s="9">
        <v>48.180122375488281</v>
      </c>
    </row>
    <row r="22654" spans="1:12" x14ac:dyDescent="0.25">
      <c r="A22654" s="5" t="str">
        <f t="shared" si="353"/>
        <v>1ZoneSouth of Lugo111021</v>
      </c>
      <c r="B22654" s="9">
        <v>1</v>
      </c>
      <c r="C22654" t="s">
        <v>135</v>
      </c>
      <c r="D22654" t="s">
        <v>154</v>
      </c>
      <c r="E22654" s="9">
        <v>1</v>
      </c>
      <c r="F22654" s="9">
        <v>1</v>
      </c>
      <c r="G22654" s="9">
        <v>10</v>
      </c>
      <c r="H22654" s="9">
        <v>21</v>
      </c>
      <c r="I22654" s="9">
        <v>1.1305720806121826</v>
      </c>
      <c r="J22654" s="9">
        <v>1.1305720806121826</v>
      </c>
      <c r="K22654" s="9">
        <v>0</v>
      </c>
      <c r="L22654" s="9">
        <v>47.685932159423828</v>
      </c>
    </row>
    <row r="22655" spans="1:12" x14ac:dyDescent="0.25">
      <c r="A22655" s="5" t="str">
        <f t="shared" si="353"/>
        <v>1ZoneSouth of Lugo111022</v>
      </c>
      <c r="B22655" s="9">
        <v>1</v>
      </c>
      <c r="C22655" t="s">
        <v>135</v>
      </c>
      <c r="D22655" t="s">
        <v>154</v>
      </c>
      <c r="E22655" s="9">
        <v>1</v>
      </c>
      <c r="F22655" s="9">
        <v>1</v>
      </c>
      <c r="G22655" s="9">
        <v>10</v>
      </c>
      <c r="H22655" s="9">
        <v>22</v>
      </c>
      <c r="I22655" s="9">
        <v>1.0915685892105103</v>
      </c>
      <c r="J22655" s="9">
        <v>1.0915685892105103</v>
      </c>
      <c r="K22655" s="9">
        <v>0</v>
      </c>
      <c r="L22655" s="9">
        <v>47.461429595947266</v>
      </c>
    </row>
    <row r="22656" spans="1:12" x14ac:dyDescent="0.25">
      <c r="A22656" s="5" t="str">
        <f t="shared" si="353"/>
        <v>1ZoneSouth of Lugo111023</v>
      </c>
      <c r="B22656" s="9">
        <v>1</v>
      </c>
      <c r="C22656" t="s">
        <v>135</v>
      </c>
      <c r="D22656" t="s">
        <v>154</v>
      </c>
      <c r="E22656" s="9">
        <v>1</v>
      </c>
      <c r="F22656" s="9">
        <v>1</v>
      </c>
      <c r="G22656" s="9">
        <v>10</v>
      </c>
      <c r="H22656" s="9">
        <v>23</v>
      </c>
      <c r="I22656" s="9">
        <v>1.0374552011489868</v>
      </c>
      <c r="J22656" s="9">
        <v>1.0374552011489868</v>
      </c>
      <c r="K22656" s="9">
        <v>0</v>
      </c>
      <c r="L22656" s="9">
        <v>47.040241241455078</v>
      </c>
    </row>
    <row r="22657" spans="1:12" x14ac:dyDescent="0.25">
      <c r="A22657" s="5" t="str">
        <f t="shared" si="353"/>
        <v>1ZoneSouth of Lugo111024</v>
      </c>
      <c r="B22657" s="9">
        <v>1</v>
      </c>
      <c r="C22657" t="s">
        <v>135</v>
      </c>
      <c r="D22657" t="s">
        <v>154</v>
      </c>
      <c r="E22657" s="9">
        <v>1</v>
      </c>
      <c r="F22657" s="9">
        <v>1</v>
      </c>
      <c r="G22657" s="9">
        <v>10</v>
      </c>
      <c r="H22657" s="9">
        <v>24</v>
      </c>
      <c r="I22657" s="9">
        <v>0.9310498833656311</v>
      </c>
      <c r="J22657" s="9">
        <v>0.9310498833656311</v>
      </c>
      <c r="K22657" s="9">
        <v>0</v>
      </c>
      <c r="L22657" s="9">
        <v>46.437850952148438</v>
      </c>
    </row>
    <row r="22658" spans="1:12" x14ac:dyDescent="0.25">
      <c r="A22658" s="5" t="str">
        <f t="shared" si="353"/>
        <v>1ZoneSouth of Lugo2021</v>
      </c>
      <c r="B22658" s="9">
        <v>1</v>
      </c>
      <c r="C22658" t="s">
        <v>135</v>
      </c>
      <c r="D22658" t="s">
        <v>154</v>
      </c>
      <c r="E22658" s="9">
        <v>2</v>
      </c>
      <c r="F22658" s="9">
        <v>0</v>
      </c>
      <c r="G22658" s="9">
        <v>2</v>
      </c>
      <c r="H22658" s="9">
        <v>1</v>
      </c>
      <c r="I22658" s="9">
        <v>0.82898980379104614</v>
      </c>
      <c r="J22658" s="9">
        <v>0.82898980379104614</v>
      </c>
      <c r="K22658" s="9">
        <v>0</v>
      </c>
      <c r="L22658" s="9">
        <v>43.060356140136719</v>
      </c>
    </row>
    <row r="22659" spans="1:12" x14ac:dyDescent="0.25">
      <c r="A22659" s="5" t="str">
        <f t="shared" ref="A22659:A22722" si="354">B22659&amp;C22659&amp;D22659&amp;E22659&amp;F22659&amp;G22659&amp;H22659</f>
        <v>1ZoneSouth of Lugo2022</v>
      </c>
      <c r="B22659" s="9">
        <v>1</v>
      </c>
      <c r="C22659" t="s">
        <v>135</v>
      </c>
      <c r="D22659" t="s">
        <v>154</v>
      </c>
      <c r="E22659" s="9">
        <v>2</v>
      </c>
      <c r="F22659" s="9">
        <v>0</v>
      </c>
      <c r="G22659" s="9">
        <v>2</v>
      </c>
      <c r="H22659" s="9">
        <v>2</v>
      </c>
      <c r="I22659" s="9">
        <v>0.76124340295791626</v>
      </c>
      <c r="J22659" s="9">
        <v>0.76124340295791626</v>
      </c>
      <c r="K22659" s="9">
        <v>0</v>
      </c>
      <c r="L22659" s="9">
        <v>42.319664001464844</v>
      </c>
    </row>
    <row r="22660" spans="1:12" x14ac:dyDescent="0.25">
      <c r="A22660" s="5" t="str">
        <f t="shared" si="354"/>
        <v>1ZoneSouth of Lugo2023</v>
      </c>
      <c r="B22660" s="9">
        <v>1</v>
      </c>
      <c r="C22660" t="s">
        <v>135</v>
      </c>
      <c r="D22660" t="s">
        <v>154</v>
      </c>
      <c r="E22660" s="9">
        <v>2</v>
      </c>
      <c r="F22660" s="9">
        <v>0</v>
      </c>
      <c r="G22660" s="9">
        <v>2</v>
      </c>
      <c r="H22660" s="9">
        <v>3</v>
      </c>
      <c r="I22660" s="9">
        <v>0.71205681562423706</v>
      </c>
      <c r="J22660" s="9">
        <v>0.71205681562423706</v>
      </c>
      <c r="K22660" s="9">
        <v>0</v>
      </c>
      <c r="L22660" s="9">
        <v>41.451019287109375</v>
      </c>
    </row>
    <row r="22661" spans="1:12" x14ac:dyDescent="0.25">
      <c r="A22661" s="5" t="str">
        <f t="shared" si="354"/>
        <v>1ZoneSouth of Lugo2024</v>
      </c>
      <c r="B22661" s="9">
        <v>1</v>
      </c>
      <c r="C22661" t="s">
        <v>135</v>
      </c>
      <c r="D22661" t="s">
        <v>154</v>
      </c>
      <c r="E22661" s="9">
        <v>2</v>
      </c>
      <c r="F22661" s="9">
        <v>0</v>
      </c>
      <c r="G22661" s="9">
        <v>2</v>
      </c>
      <c r="H22661" s="9">
        <v>4</v>
      </c>
      <c r="I22661" s="9">
        <v>0.68631637096405029</v>
      </c>
      <c r="J22661" s="9">
        <v>0.68631637096405029</v>
      </c>
      <c r="K22661" s="9">
        <v>0</v>
      </c>
      <c r="L22661" s="9">
        <v>41.078845977783203</v>
      </c>
    </row>
    <row r="22662" spans="1:12" x14ac:dyDescent="0.25">
      <c r="A22662" s="5" t="str">
        <f t="shared" si="354"/>
        <v>1ZoneSouth of Lugo2025</v>
      </c>
      <c r="B22662" s="9">
        <v>1</v>
      </c>
      <c r="C22662" t="s">
        <v>135</v>
      </c>
      <c r="D22662" t="s">
        <v>154</v>
      </c>
      <c r="E22662" s="9">
        <v>2</v>
      </c>
      <c r="F22662" s="9">
        <v>0</v>
      </c>
      <c r="G22662" s="9">
        <v>2</v>
      </c>
      <c r="H22662" s="9">
        <v>5</v>
      </c>
      <c r="I22662" s="9">
        <v>0.68995559215545654</v>
      </c>
      <c r="J22662" s="9">
        <v>0.68995559215545654</v>
      </c>
      <c r="K22662" s="9">
        <v>0</v>
      </c>
      <c r="L22662" s="9">
        <v>40.353717803955078</v>
      </c>
    </row>
    <row r="22663" spans="1:12" x14ac:dyDescent="0.25">
      <c r="A22663" s="5" t="str">
        <f t="shared" si="354"/>
        <v>1ZoneSouth of Lugo2026</v>
      </c>
      <c r="B22663" s="9">
        <v>1</v>
      </c>
      <c r="C22663" t="s">
        <v>135</v>
      </c>
      <c r="D22663" t="s">
        <v>154</v>
      </c>
      <c r="E22663" s="9">
        <v>2</v>
      </c>
      <c r="F22663" s="9">
        <v>0</v>
      </c>
      <c r="G22663" s="9">
        <v>2</v>
      </c>
      <c r="H22663" s="9">
        <v>6</v>
      </c>
      <c r="I22663" s="9">
        <v>0.72895252704620361</v>
      </c>
      <c r="J22663" s="9">
        <v>0.72895252704620361</v>
      </c>
      <c r="K22663" s="9">
        <v>0</v>
      </c>
      <c r="L22663" s="9">
        <v>39.543781280517578</v>
      </c>
    </row>
    <row r="22664" spans="1:12" x14ac:dyDescent="0.25">
      <c r="A22664" s="5" t="str">
        <f t="shared" si="354"/>
        <v>1ZoneSouth of Lugo2027</v>
      </c>
      <c r="B22664" s="9">
        <v>1</v>
      </c>
      <c r="C22664" t="s">
        <v>135</v>
      </c>
      <c r="D22664" t="s">
        <v>154</v>
      </c>
      <c r="E22664" s="9">
        <v>2</v>
      </c>
      <c r="F22664" s="9">
        <v>0</v>
      </c>
      <c r="G22664" s="9">
        <v>2</v>
      </c>
      <c r="H22664" s="9">
        <v>7</v>
      </c>
      <c r="I22664" s="9">
        <v>0.81339669227600098</v>
      </c>
      <c r="J22664" s="9">
        <v>0.81339669227600098</v>
      </c>
      <c r="K22664" s="9">
        <v>0</v>
      </c>
      <c r="L22664" s="9">
        <v>38.825401306152344</v>
      </c>
    </row>
    <row r="22665" spans="1:12" x14ac:dyDescent="0.25">
      <c r="A22665" s="5" t="str">
        <f t="shared" si="354"/>
        <v>1ZoneSouth of Lugo2028</v>
      </c>
      <c r="B22665" s="9">
        <v>1</v>
      </c>
      <c r="C22665" t="s">
        <v>135</v>
      </c>
      <c r="D22665" t="s">
        <v>154</v>
      </c>
      <c r="E22665" s="9">
        <v>2</v>
      </c>
      <c r="F22665" s="9">
        <v>0</v>
      </c>
      <c r="G22665" s="9">
        <v>2</v>
      </c>
      <c r="H22665" s="9">
        <v>8</v>
      </c>
      <c r="I22665" s="9">
        <v>0.77765834331512451</v>
      </c>
      <c r="J22665" s="9">
        <v>0.77765834331512451</v>
      </c>
      <c r="K22665" s="9">
        <v>0</v>
      </c>
      <c r="L22665" s="9">
        <v>38.475776672363281</v>
      </c>
    </row>
    <row r="22666" spans="1:12" x14ac:dyDescent="0.25">
      <c r="A22666" s="5" t="str">
        <f t="shared" si="354"/>
        <v>1ZoneSouth of Lugo2029</v>
      </c>
      <c r="B22666" s="9">
        <v>1</v>
      </c>
      <c r="C22666" t="s">
        <v>135</v>
      </c>
      <c r="D22666" t="s">
        <v>154</v>
      </c>
      <c r="E22666" s="9">
        <v>2</v>
      </c>
      <c r="F22666" s="9">
        <v>0</v>
      </c>
      <c r="G22666" s="9">
        <v>2</v>
      </c>
      <c r="H22666" s="9">
        <v>9</v>
      </c>
      <c r="I22666" s="9">
        <v>0.60419797897338867</v>
      </c>
      <c r="J22666" s="9">
        <v>0.60419797897338867</v>
      </c>
      <c r="K22666" s="9">
        <v>0</v>
      </c>
      <c r="L22666" s="9">
        <v>40.555110931396484</v>
      </c>
    </row>
    <row r="22667" spans="1:12" x14ac:dyDescent="0.25">
      <c r="A22667" s="5" t="str">
        <f t="shared" si="354"/>
        <v>1ZoneSouth of Lugo20210</v>
      </c>
      <c r="B22667" s="9">
        <v>1</v>
      </c>
      <c r="C22667" t="s">
        <v>135</v>
      </c>
      <c r="D22667" t="s">
        <v>154</v>
      </c>
      <c r="E22667" s="9">
        <v>2</v>
      </c>
      <c r="F22667" s="9">
        <v>0</v>
      </c>
      <c r="G22667" s="9">
        <v>2</v>
      </c>
      <c r="H22667" s="9">
        <v>10</v>
      </c>
      <c r="I22667" s="9">
        <v>0.44976368546485901</v>
      </c>
      <c r="J22667" s="9">
        <v>0.44976368546485901</v>
      </c>
      <c r="K22667" s="9">
        <v>0</v>
      </c>
      <c r="L22667" s="9">
        <v>44.281703948974609</v>
      </c>
    </row>
    <row r="22668" spans="1:12" x14ac:dyDescent="0.25">
      <c r="A22668" s="5" t="str">
        <f t="shared" si="354"/>
        <v>1ZoneSouth of Lugo20211</v>
      </c>
      <c r="B22668" s="9">
        <v>1</v>
      </c>
      <c r="C22668" t="s">
        <v>135</v>
      </c>
      <c r="D22668" t="s">
        <v>154</v>
      </c>
      <c r="E22668" s="9">
        <v>2</v>
      </c>
      <c r="F22668" s="9">
        <v>0</v>
      </c>
      <c r="G22668" s="9">
        <v>2</v>
      </c>
      <c r="H22668" s="9">
        <v>11</v>
      </c>
      <c r="I22668" s="9">
        <v>0.35332131385803223</v>
      </c>
      <c r="J22668" s="9">
        <v>0.35332131385803223</v>
      </c>
      <c r="K22668" s="9">
        <v>0</v>
      </c>
      <c r="L22668" s="9">
        <v>47.524375915527344</v>
      </c>
    </row>
    <row r="22669" spans="1:12" x14ac:dyDescent="0.25">
      <c r="A22669" s="5" t="str">
        <f t="shared" si="354"/>
        <v>1ZoneSouth of Lugo20212</v>
      </c>
      <c r="B22669" s="9">
        <v>1</v>
      </c>
      <c r="C22669" t="s">
        <v>135</v>
      </c>
      <c r="D22669" t="s">
        <v>154</v>
      </c>
      <c r="E22669" s="9">
        <v>2</v>
      </c>
      <c r="F22669" s="9">
        <v>0</v>
      </c>
      <c r="G22669" s="9">
        <v>2</v>
      </c>
      <c r="H22669" s="9">
        <v>12</v>
      </c>
      <c r="I22669" s="9">
        <v>0.29814758896827698</v>
      </c>
      <c r="J22669" s="9">
        <v>0.29814758896827698</v>
      </c>
      <c r="K22669" s="9">
        <v>0</v>
      </c>
      <c r="L22669" s="9">
        <v>50.775203704833984</v>
      </c>
    </row>
    <row r="22670" spans="1:12" x14ac:dyDescent="0.25">
      <c r="A22670" s="5" t="str">
        <f t="shared" si="354"/>
        <v>1ZoneSouth of Lugo20213</v>
      </c>
      <c r="B22670" s="9">
        <v>1</v>
      </c>
      <c r="C22670" t="s">
        <v>135</v>
      </c>
      <c r="D22670" t="s">
        <v>154</v>
      </c>
      <c r="E22670" s="9">
        <v>2</v>
      </c>
      <c r="F22670" s="9">
        <v>0</v>
      </c>
      <c r="G22670" s="9">
        <v>2</v>
      </c>
      <c r="H22670" s="9">
        <v>13</v>
      </c>
      <c r="I22670" s="9">
        <v>0.27863773703575134</v>
      </c>
      <c r="J22670" s="9">
        <v>0.27863773703575134</v>
      </c>
      <c r="K22670" s="9">
        <v>0</v>
      </c>
      <c r="L22670" s="9">
        <v>53.103660583496094</v>
      </c>
    </row>
    <row r="22671" spans="1:12" x14ac:dyDescent="0.25">
      <c r="A22671" s="5" t="str">
        <f t="shared" si="354"/>
        <v>1ZoneSouth of Lugo20214</v>
      </c>
      <c r="B22671" s="9">
        <v>1</v>
      </c>
      <c r="C22671" t="s">
        <v>135</v>
      </c>
      <c r="D22671" t="s">
        <v>154</v>
      </c>
      <c r="E22671" s="9">
        <v>2</v>
      </c>
      <c r="F22671" s="9">
        <v>0</v>
      </c>
      <c r="G22671" s="9">
        <v>2</v>
      </c>
      <c r="H22671" s="9">
        <v>14</v>
      </c>
      <c r="I22671" s="9">
        <v>0.28453448414802551</v>
      </c>
      <c r="J22671" s="9">
        <v>0.28453448414802551</v>
      </c>
      <c r="K22671" s="9">
        <v>0</v>
      </c>
      <c r="L22671" s="9">
        <v>54.987022399902344</v>
      </c>
    </row>
    <row r="22672" spans="1:12" x14ac:dyDescent="0.25">
      <c r="A22672" s="5" t="str">
        <f t="shared" si="354"/>
        <v>1ZoneSouth of Lugo20215</v>
      </c>
      <c r="B22672" s="9">
        <v>1</v>
      </c>
      <c r="C22672" t="s">
        <v>135</v>
      </c>
      <c r="D22672" t="s">
        <v>154</v>
      </c>
      <c r="E22672" s="9">
        <v>2</v>
      </c>
      <c r="F22672" s="9">
        <v>0</v>
      </c>
      <c r="G22672" s="9">
        <v>2</v>
      </c>
      <c r="H22672" s="9">
        <v>15</v>
      </c>
      <c r="I22672" s="9">
        <v>0.37043416500091553</v>
      </c>
      <c r="J22672" s="9">
        <v>0.37043416500091553</v>
      </c>
      <c r="K22672" s="9">
        <v>0</v>
      </c>
      <c r="L22672" s="9">
        <v>56.316631317138672</v>
      </c>
    </row>
    <row r="22673" spans="1:12" x14ac:dyDescent="0.25">
      <c r="A22673" s="5" t="str">
        <f t="shared" si="354"/>
        <v>1ZoneSouth of Lugo20216</v>
      </c>
      <c r="B22673" s="9">
        <v>1</v>
      </c>
      <c r="C22673" t="s">
        <v>135</v>
      </c>
      <c r="D22673" t="s">
        <v>154</v>
      </c>
      <c r="E22673" s="9">
        <v>2</v>
      </c>
      <c r="F22673" s="9">
        <v>0</v>
      </c>
      <c r="G22673" s="9">
        <v>2</v>
      </c>
      <c r="H22673" s="9">
        <v>16</v>
      </c>
      <c r="I22673" s="9">
        <v>0.51264476776123047</v>
      </c>
      <c r="J22673" s="9">
        <v>0.51264476776123047</v>
      </c>
      <c r="K22673" s="9">
        <v>0</v>
      </c>
      <c r="L22673" s="9">
        <v>57.201484680175781</v>
      </c>
    </row>
    <row r="22674" spans="1:12" x14ac:dyDescent="0.25">
      <c r="A22674" s="5" t="str">
        <f t="shared" si="354"/>
        <v>1ZoneSouth of Lugo20217</v>
      </c>
      <c r="B22674" s="9">
        <v>1</v>
      </c>
      <c r="C22674" t="s">
        <v>135</v>
      </c>
      <c r="D22674" t="s">
        <v>154</v>
      </c>
      <c r="E22674" s="9">
        <v>2</v>
      </c>
      <c r="F22674" s="9">
        <v>0</v>
      </c>
      <c r="G22674" s="9">
        <v>2</v>
      </c>
      <c r="H22674" s="9">
        <v>17</v>
      </c>
      <c r="I22674" s="9">
        <v>0.70730221271514893</v>
      </c>
      <c r="J22674" s="9">
        <v>0.70730221271514893</v>
      </c>
      <c r="K22674" s="9">
        <v>0</v>
      </c>
      <c r="L22674" s="9">
        <v>57.406623840332031</v>
      </c>
    </row>
    <row r="22675" spans="1:12" x14ac:dyDescent="0.25">
      <c r="A22675" s="5" t="str">
        <f t="shared" si="354"/>
        <v>1ZoneSouth of Lugo20218</v>
      </c>
      <c r="B22675" s="9">
        <v>1</v>
      </c>
      <c r="C22675" t="s">
        <v>135</v>
      </c>
      <c r="D22675" t="s">
        <v>154</v>
      </c>
      <c r="E22675" s="9">
        <v>2</v>
      </c>
      <c r="F22675" s="9">
        <v>0</v>
      </c>
      <c r="G22675" s="9">
        <v>2</v>
      </c>
      <c r="H22675" s="9">
        <v>18</v>
      </c>
      <c r="I22675" s="9">
        <v>0.94703322649002075</v>
      </c>
      <c r="J22675" s="9">
        <v>0.94703322649002075</v>
      </c>
      <c r="K22675" s="9">
        <v>0</v>
      </c>
      <c r="L22675" s="9">
        <v>56.504112243652344</v>
      </c>
    </row>
    <row r="22676" spans="1:12" x14ac:dyDescent="0.25">
      <c r="A22676" s="5" t="str">
        <f t="shared" si="354"/>
        <v>1ZoneSouth of Lugo20219</v>
      </c>
      <c r="B22676" s="9">
        <v>1</v>
      </c>
      <c r="C22676" t="s">
        <v>135</v>
      </c>
      <c r="D22676" t="s">
        <v>154</v>
      </c>
      <c r="E22676" s="9">
        <v>2</v>
      </c>
      <c r="F22676" s="9">
        <v>0</v>
      </c>
      <c r="G22676" s="9">
        <v>2</v>
      </c>
      <c r="H22676" s="9">
        <v>19</v>
      </c>
      <c r="I22676" s="9">
        <v>1.0978697538375854</v>
      </c>
      <c r="J22676" s="9">
        <v>1.0978697538375854</v>
      </c>
      <c r="K22676" s="9">
        <v>0</v>
      </c>
      <c r="L22676" s="9">
        <v>54.2999267578125</v>
      </c>
    </row>
    <row r="22677" spans="1:12" x14ac:dyDescent="0.25">
      <c r="A22677" s="5" t="str">
        <f t="shared" si="354"/>
        <v>1ZoneSouth of Lugo20220</v>
      </c>
      <c r="B22677" s="9">
        <v>1</v>
      </c>
      <c r="C22677" t="s">
        <v>135</v>
      </c>
      <c r="D22677" t="s">
        <v>154</v>
      </c>
      <c r="E22677" s="9">
        <v>2</v>
      </c>
      <c r="F22677" s="9">
        <v>0</v>
      </c>
      <c r="G22677" s="9">
        <v>2</v>
      </c>
      <c r="H22677" s="9">
        <v>20</v>
      </c>
      <c r="I22677" s="9">
        <v>1.1285620927810669</v>
      </c>
      <c r="J22677" s="9">
        <v>1.1285620927810669</v>
      </c>
      <c r="K22677" s="9">
        <v>0</v>
      </c>
      <c r="L22677" s="9">
        <v>51.870010375976563</v>
      </c>
    </row>
    <row r="22678" spans="1:12" x14ac:dyDescent="0.25">
      <c r="A22678" s="5" t="str">
        <f t="shared" si="354"/>
        <v>1ZoneSouth of Lugo20221</v>
      </c>
      <c r="B22678" s="9">
        <v>1</v>
      </c>
      <c r="C22678" t="s">
        <v>135</v>
      </c>
      <c r="D22678" t="s">
        <v>154</v>
      </c>
      <c r="E22678" s="9">
        <v>2</v>
      </c>
      <c r="F22678" s="9">
        <v>0</v>
      </c>
      <c r="G22678" s="9">
        <v>2</v>
      </c>
      <c r="H22678" s="9">
        <v>21</v>
      </c>
      <c r="I22678" s="9">
        <v>1.1268680095672607</v>
      </c>
      <c r="J22678" s="9">
        <v>1.1268680095672607</v>
      </c>
      <c r="K22678" s="9">
        <v>0</v>
      </c>
      <c r="L22678" s="9">
        <v>50.251369476318359</v>
      </c>
    </row>
    <row r="22679" spans="1:12" x14ac:dyDescent="0.25">
      <c r="A22679" s="5" t="str">
        <f t="shared" si="354"/>
        <v>1ZoneSouth of Lugo20222</v>
      </c>
      <c r="B22679" s="9">
        <v>1</v>
      </c>
      <c r="C22679" t="s">
        <v>135</v>
      </c>
      <c r="D22679" t="s">
        <v>154</v>
      </c>
      <c r="E22679" s="9">
        <v>2</v>
      </c>
      <c r="F22679" s="9">
        <v>0</v>
      </c>
      <c r="G22679" s="9">
        <v>2</v>
      </c>
      <c r="H22679" s="9">
        <v>22</v>
      </c>
      <c r="I22679" s="9">
        <v>1.0878556966781616</v>
      </c>
      <c r="J22679" s="9">
        <v>1.0878556966781616</v>
      </c>
      <c r="K22679" s="9">
        <v>0</v>
      </c>
      <c r="L22679" s="9">
        <v>48.805515289306641</v>
      </c>
    </row>
    <row r="22680" spans="1:12" x14ac:dyDescent="0.25">
      <c r="A22680" s="5" t="str">
        <f t="shared" si="354"/>
        <v>1ZoneSouth of Lugo20223</v>
      </c>
      <c r="B22680" s="9">
        <v>1</v>
      </c>
      <c r="C22680" t="s">
        <v>135</v>
      </c>
      <c r="D22680" t="s">
        <v>154</v>
      </c>
      <c r="E22680" s="9">
        <v>2</v>
      </c>
      <c r="F22680" s="9">
        <v>0</v>
      </c>
      <c r="G22680" s="9">
        <v>2</v>
      </c>
      <c r="H22680" s="9">
        <v>23</v>
      </c>
      <c r="I22680" s="9">
        <v>1.0339895486831665</v>
      </c>
      <c r="J22680" s="9">
        <v>1.0339895486831665</v>
      </c>
      <c r="K22680" s="9">
        <v>0</v>
      </c>
      <c r="L22680" s="9">
        <v>47.296169281005859</v>
      </c>
    </row>
    <row r="22681" spans="1:12" x14ac:dyDescent="0.25">
      <c r="A22681" s="5" t="str">
        <f t="shared" si="354"/>
        <v>1ZoneSouth of Lugo20224</v>
      </c>
      <c r="B22681" s="9">
        <v>1</v>
      </c>
      <c r="C22681" t="s">
        <v>135</v>
      </c>
      <c r="D22681" t="s">
        <v>154</v>
      </c>
      <c r="E22681" s="9">
        <v>2</v>
      </c>
      <c r="F22681" s="9">
        <v>0</v>
      </c>
      <c r="G22681" s="9">
        <v>2</v>
      </c>
      <c r="H22681" s="9">
        <v>24</v>
      </c>
      <c r="I22681" s="9">
        <v>0.92770832777023315</v>
      </c>
      <c r="J22681" s="9">
        <v>0.92770832777023315</v>
      </c>
      <c r="K22681" s="9">
        <v>0</v>
      </c>
      <c r="L22681" s="9">
        <v>45.825523376464844</v>
      </c>
    </row>
    <row r="22682" spans="1:12" x14ac:dyDescent="0.25">
      <c r="A22682" s="5" t="str">
        <f t="shared" si="354"/>
        <v>1ZoneSouth of Lugo20101</v>
      </c>
      <c r="B22682" s="9">
        <v>1</v>
      </c>
      <c r="C22682" t="s">
        <v>135</v>
      </c>
      <c r="D22682" t="s">
        <v>154</v>
      </c>
      <c r="E22682" s="9">
        <v>2</v>
      </c>
      <c r="F22682" s="9">
        <v>0</v>
      </c>
      <c r="G22682" s="9">
        <v>10</v>
      </c>
      <c r="H22682" s="9">
        <v>1</v>
      </c>
      <c r="I22682" s="9">
        <v>0.79515469074249268</v>
      </c>
      <c r="J22682" s="9">
        <v>0.79515469074249268</v>
      </c>
      <c r="K22682" s="9">
        <v>0</v>
      </c>
      <c r="L22682" s="9">
        <v>49.78472900390625</v>
      </c>
    </row>
    <row r="22683" spans="1:12" x14ac:dyDescent="0.25">
      <c r="A22683" s="5" t="str">
        <f t="shared" si="354"/>
        <v>1ZoneSouth of Lugo20102</v>
      </c>
      <c r="B22683" s="9">
        <v>1</v>
      </c>
      <c r="C22683" t="s">
        <v>135</v>
      </c>
      <c r="D22683" t="s">
        <v>154</v>
      </c>
      <c r="E22683" s="9">
        <v>2</v>
      </c>
      <c r="F22683" s="9">
        <v>0</v>
      </c>
      <c r="G22683" s="9">
        <v>10</v>
      </c>
      <c r="H22683" s="9">
        <v>2</v>
      </c>
      <c r="I22683" s="9">
        <v>0.72569733858108521</v>
      </c>
      <c r="J22683" s="9">
        <v>0.72569733858108521</v>
      </c>
      <c r="K22683" s="9">
        <v>0</v>
      </c>
      <c r="L22683" s="9">
        <v>49.569637298583984</v>
      </c>
    </row>
    <row r="22684" spans="1:12" x14ac:dyDescent="0.25">
      <c r="A22684" s="5" t="str">
        <f t="shared" si="354"/>
        <v>1ZoneSouth of Lugo20103</v>
      </c>
      <c r="B22684" s="9">
        <v>1</v>
      </c>
      <c r="C22684" t="s">
        <v>135</v>
      </c>
      <c r="D22684" t="s">
        <v>154</v>
      </c>
      <c r="E22684" s="9">
        <v>2</v>
      </c>
      <c r="F22684" s="9">
        <v>0</v>
      </c>
      <c r="G22684" s="9">
        <v>10</v>
      </c>
      <c r="H22684" s="9">
        <v>3</v>
      </c>
      <c r="I22684" s="9">
        <v>0.67533713579177856</v>
      </c>
      <c r="J22684" s="9">
        <v>0.67533713579177856</v>
      </c>
      <c r="K22684" s="9">
        <v>0</v>
      </c>
      <c r="L22684" s="9">
        <v>49.696514129638672</v>
      </c>
    </row>
    <row r="22685" spans="1:12" x14ac:dyDescent="0.25">
      <c r="A22685" s="5" t="str">
        <f t="shared" si="354"/>
        <v>1ZoneSouth of Lugo20104</v>
      </c>
      <c r="B22685" s="9">
        <v>1</v>
      </c>
      <c r="C22685" t="s">
        <v>135</v>
      </c>
      <c r="D22685" t="s">
        <v>154</v>
      </c>
      <c r="E22685" s="9">
        <v>2</v>
      </c>
      <c r="F22685" s="9">
        <v>0</v>
      </c>
      <c r="G22685" s="9">
        <v>10</v>
      </c>
      <c r="H22685" s="9">
        <v>4</v>
      </c>
      <c r="I22685" s="9">
        <v>0.64755207300186157</v>
      </c>
      <c r="J22685" s="9">
        <v>0.64755207300186157</v>
      </c>
      <c r="K22685" s="9">
        <v>0</v>
      </c>
      <c r="L22685" s="9">
        <v>49.367115020751953</v>
      </c>
    </row>
    <row r="22686" spans="1:12" x14ac:dyDescent="0.25">
      <c r="A22686" s="5" t="str">
        <f t="shared" si="354"/>
        <v>1ZoneSouth of Lugo20105</v>
      </c>
      <c r="B22686" s="9">
        <v>1</v>
      </c>
      <c r="C22686" t="s">
        <v>135</v>
      </c>
      <c r="D22686" t="s">
        <v>154</v>
      </c>
      <c r="E22686" s="9">
        <v>2</v>
      </c>
      <c r="F22686" s="9">
        <v>0</v>
      </c>
      <c r="G22686" s="9">
        <v>10</v>
      </c>
      <c r="H22686" s="9">
        <v>5</v>
      </c>
      <c r="I22686" s="9">
        <v>0.64677298069000244</v>
      </c>
      <c r="J22686" s="9">
        <v>0.64677298069000244</v>
      </c>
      <c r="K22686" s="9">
        <v>0</v>
      </c>
      <c r="L22686" s="9">
        <v>48.577560424804688</v>
      </c>
    </row>
    <row r="22687" spans="1:12" x14ac:dyDescent="0.25">
      <c r="A22687" s="5" t="str">
        <f t="shared" si="354"/>
        <v>1ZoneSouth of Lugo20106</v>
      </c>
      <c r="B22687" s="9">
        <v>1</v>
      </c>
      <c r="C22687" t="s">
        <v>135</v>
      </c>
      <c r="D22687" t="s">
        <v>154</v>
      </c>
      <c r="E22687" s="9">
        <v>2</v>
      </c>
      <c r="F22687" s="9">
        <v>0</v>
      </c>
      <c r="G22687" s="9">
        <v>10</v>
      </c>
      <c r="H22687" s="9">
        <v>6</v>
      </c>
      <c r="I22687" s="9">
        <v>0.68162167072296143</v>
      </c>
      <c r="J22687" s="9">
        <v>0.68162167072296143</v>
      </c>
      <c r="K22687" s="9">
        <v>0</v>
      </c>
      <c r="L22687" s="9">
        <v>47.603038787841797</v>
      </c>
    </row>
    <row r="22688" spans="1:12" x14ac:dyDescent="0.25">
      <c r="A22688" s="5" t="str">
        <f t="shared" si="354"/>
        <v>1ZoneSouth of Lugo20107</v>
      </c>
      <c r="B22688" s="9">
        <v>1</v>
      </c>
      <c r="C22688" t="s">
        <v>135</v>
      </c>
      <c r="D22688" t="s">
        <v>154</v>
      </c>
      <c r="E22688" s="9">
        <v>2</v>
      </c>
      <c r="F22688" s="9">
        <v>0</v>
      </c>
      <c r="G22688" s="9">
        <v>10</v>
      </c>
      <c r="H22688" s="9">
        <v>7</v>
      </c>
      <c r="I22688" s="9">
        <v>0.76238781213760376</v>
      </c>
      <c r="J22688" s="9">
        <v>0.76238781213760376</v>
      </c>
      <c r="K22688" s="9">
        <v>0</v>
      </c>
      <c r="L22688" s="9">
        <v>47.323131561279297</v>
      </c>
    </row>
    <row r="22689" spans="1:12" x14ac:dyDescent="0.25">
      <c r="A22689" s="5" t="str">
        <f t="shared" si="354"/>
        <v>1ZoneSouth of Lugo20108</v>
      </c>
      <c r="B22689" s="9">
        <v>1</v>
      </c>
      <c r="C22689" t="s">
        <v>135</v>
      </c>
      <c r="D22689" t="s">
        <v>154</v>
      </c>
      <c r="E22689" s="9">
        <v>2</v>
      </c>
      <c r="F22689" s="9">
        <v>0</v>
      </c>
      <c r="G22689" s="9">
        <v>10</v>
      </c>
      <c r="H22689" s="9">
        <v>8</v>
      </c>
      <c r="I22689" s="9">
        <v>0.73211967945098877</v>
      </c>
      <c r="J22689" s="9">
        <v>0.73211967945098877</v>
      </c>
      <c r="K22689" s="9">
        <v>0</v>
      </c>
      <c r="L22689" s="9">
        <v>47.085990905761719</v>
      </c>
    </row>
    <row r="22690" spans="1:12" x14ac:dyDescent="0.25">
      <c r="A22690" s="5" t="str">
        <f t="shared" si="354"/>
        <v>1ZoneSouth of Lugo20109</v>
      </c>
      <c r="B22690" s="9">
        <v>1</v>
      </c>
      <c r="C22690" t="s">
        <v>135</v>
      </c>
      <c r="D22690" t="s">
        <v>154</v>
      </c>
      <c r="E22690" s="9">
        <v>2</v>
      </c>
      <c r="F22690" s="9">
        <v>0</v>
      </c>
      <c r="G22690" s="9">
        <v>10</v>
      </c>
      <c r="H22690" s="9">
        <v>9</v>
      </c>
      <c r="I22690" s="9">
        <v>0.56624364852905273</v>
      </c>
      <c r="J22690" s="9">
        <v>0.56624364852905273</v>
      </c>
      <c r="K22690" s="9">
        <v>0</v>
      </c>
      <c r="L22690" s="9">
        <v>47.803928375244141</v>
      </c>
    </row>
    <row r="22691" spans="1:12" x14ac:dyDescent="0.25">
      <c r="A22691" s="5" t="str">
        <f t="shared" si="354"/>
        <v>1ZoneSouth of Lugo201010</v>
      </c>
      <c r="B22691" s="9">
        <v>1</v>
      </c>
      <c r="C22691" t="s">
        <v>135</v>
      </c>
      <c r="D22691" t="s">
        <v>154</v>
      </c>
      <c r="E22691" s="9">
        <v>2</v>
      </c>
      <c r="F22691" s="9">
        <v>0</v>
      </c>
      <c r="G22691" s="9">
        <v>10</v>
      </c>
      <c r="H22691" s="9">
        <v>10</v>
      </c>
      <c r="I22691" s="9">
        <v>0.41656145453453064</v>
      </c>
      <c r="J22691" s="9">
        <v>0.41656145453453064</v>
      </c>
      <c r="K22691" s="9">
        <v>0</v>
      </c>
      <c r="L22691" s="9">
        <v>49.832813262939453</v>
      </c>
    </row>
    <row r="22692" spans="1:12" x14ac:dyDescent="0.25">
      <c r="A22692" s="5" t="str">
        <f t="shared" si="354"/>
        <v>1ZoneSouth of Lugo201011</v>
      </c>
      <c r="B22692" s="9">
        <v>1</v>
      </c>
      <c r="C22692" t="s">
        <v>135</v>
      </c>
      <c r="D22692" t="s">
        <v>154</v>
      </c>
      <c r="E22692" s="9">
        <v>2</v>
      </c>
      <c r="F22692" s="9">
        <v>0</v>
      </c>
      <c r="G22692" s="9">
        <v>10</v>
      </c>
      <c r="H22692" s="9">
        <v>11</v>
      </c>
      <c r="I22692" s="9">
        <v>0.31613680720329285</v>
      </c>
      <c r="J22692" s="9">
        <v>0.31613680720329285</v>
      </c>
      <c r="K22692" s="9">
        <v>0</v>
      </c>
      <c r="L22692" s="9">
        <v>50.993232727050781</v>
      </c>
    </row>
    <row r="22693" spans="1:12" x14ac:dyDescent="0.25">
      <c r="A22693" s="5" t="str">
        <f t="shared" si="354"/>
        <v>1ZoneSouth of Lugo201012</v>
      </c>
      <c r="B22693" s="9">
        <v>1</v>
      </c>
      <c r="C22693" t="s">
        <v>135</v>
      </c>
      <c r="D22693" t="s">
        <v>154</v>
      </c>
      <c r="E22693" s="9">
        <v>2</v>
      </c>
      <c r="F22693" s="9">
        <v>0</v>
      </c>
      <c r="G22693" s="9">
        <v>10</v>
      </c>
      <c r="H22693" s="9">
        <v>12</v>
      </c>
      <c r="I22693" s="9">
        <v>0.25619441270828247</v>
      </c>
      <c r="J22693" s="9">
        <v>0.25619441270828247</v>
      </c>
      <c r="K22693" s="9">
        <v>0</v>
      </c>
      <c r="L22693" s="9">
        <v>52.135734558105469</v>
      </c>
    </row>
    <row r="22694" spans="1:12" x14ac:dyDescent="0.25">
      <c r="A22694" s="5" t="str">
        <f t="shared" si="354"/>
        <v>1ZoneSouth of Lugo201013</v>
      </c>
      <c r="B22694" s="9">
        <v>1</v>
      </c>
      <c r="C22694" t="s">
        <v>135</v>
      </c>
      <c r="D22694" t="s">
        <v>154</v>
      </c>
      <c r="E22694" s="9">
        <v>2</v>
      </c>
      <c r="F22694" s="9">
        <v>0</v>
      </c>
      <c r="G22694" s="9">
        <v>10</v>
      </c>
      <c r="H22694" s="9">
        <v>13</v>
      </c>
      <c r="I22694" s="9">
        <v>0.23727342486381531</v>
      </c>
      <c r="J22694" s="9">
        <v>0.23727342486381531</v>
      </c>
      <c r="K22694" s="9">
        <v>0</v>
      </c>
      <c r="L22694" s="9">
        <v>53.1151123046875</v>
      </c>
    </row>
    <row r="22695" spans="1:12" x14ac:dyDescent="0.25">
      <c r="A22695" s="5" t="str">
        <f t="shared" si="354"/>
        <v>1ZoneSouth of Lugo201014</v>
      </c>
      <c r="B22695" s="9">
        <v>1</v>
      </c>
      <c r="C22695" t="s">
        <v>135</v>
      </c>
      <c r="D22695" t="s">
        <v>154</v>
      </c>
      <c r="E22695" s="9">
        <v>2</v>
      </c>
      <c r="F22695" s="9">
        <v>0</v>
      </c>
      <c r="G22695" s="9">
        <v>10</v>
      </c>
      <c r="H22695" s="9">
        <v>14</v>
      </c>
      <c r="I22695" s="9">
        <v>0.25059455633163452</v>
      </c>
      <c r="J22695" s="9">
        <v>0.25059455633163452</v>
      </c>
      <c r="K22695" s="9">
        <v>0</v>
      </c>
      <c r="L22695" s="9">
        <v>54.600296020507813</v>
      </c>
    </row>
    <row r="22696" spans="1:12" x14ac:dyDescent="0.25">
      <c r="A22696" s="5" t="str">
        <f t="shared" si="354"/>
        <v>1ZoneSouth of Lugo201015</v>
      </c>
      <c r="B22696" s="9">
        <v>1</v>
      </c>
      <c r="C22696" t="s">
        <v>135</v>
      </c>
      <c r="D22696" t="s">
        <v>154</v>
      </c>
      <c r="E22696" s="9">
        <v>2</v>
      </c>
      <c r="F22696" s="9">
        <v>0</v>
      </c>
      <c r="G22696" s="9">
        <v>10</v>
      </c>
      <c r="H22696" s="9">
        <v>15</v>
      </c>
      <c r="I22696" s="9">
        <v>0.32776051759719849</v>
      </c>
      <c r="J22696" s="9">
        <v>0.32776051759719849</v>
      </c>
      <c r="K22696" s="9">
        <v>0</v>
      </c>
      <c r="L22696" s="9">
        <v>55.353134155273438</v>
      </c>
    </row>
    <row r="22697" spans="1:12" x14ac:dyDescent="0.25">
      <c r="A22697" s="5" t="str">
        <f t="shared" si="354"/>
        <v>1ZoneSouth of Lugo201016</v>
      </c>
      <c r="B22697" s="9">
        <v>1</v>
      </c>
      <c r="C22697" t="s">
        <v>135</v>
      </c>
      <c r="D22697" t="s">
        <v>154</v>
      </c>
      <c r="E22697" s="9">
        <v>2</v>
      </c>
      <c r="F22697" s="9">
        <v>0</v>
      </c>
      <c r="G22697" s="9">
        <v>10</v>
      </c>
      <c r="H22697" s="9">
        <v>16</v>
      </c>
      <c r="I22697" s="9">
        <v>0.46195927262306213</v>
      </c>
      <c r="J22697" s="9">
        <v>0.46195927262306213</v>
      </c>
      <c r="K22697" s="9">
        <v>0</v>
      </c>
      <c r="L22697" s="9">
        <v>55.410499572753906</v>
      </c>
    </row>
    <row r="22698" spans="1:12" x14ac:dyDescent="0.25">
      <c r="A22698" s="5" t="str">
        <f t="shared" si="354"/>
        <v>1ZoneSouth of Lugo201017</v>
      </c>
      <c r="B22698" s="9">
        <v>1</v>
      </c>
      <c r="C22698" t="s">
        <v>135</v>
      </c>
      <c r="D22698" t="s">
        <v>154</v>
      </c>
      <c r="E22698" s="9">
        <v>2</v>
      </c>
      <c r="F22698" s="9">
        <v>0</v>
      </c>
      <c r="G22698" s="9">
        <v>10</v>
      </c>
      <c r="H22698" s="9">
        <v>17</v>
      </c>
      <c r="I22698" s="9">
        <v>0.64650160074234009</v>
      </c>
      <c r="J22698" s="9">
        <v>0.64650160074234009</v>
      </c>
      <c r="K22698" s="9">
        <v>0</v>
      </c>
      <c r="L22698" s="9">
        <v>56.554634094238281</v>
      </c>
    </row>
    <row r="22699" spans="1:12" x14ac:dyDescent="0.25">
      <c r="A22699" s="5" t="str">
        <f t="shared" si="354"/>
        <v>1ZoneSouth of Lugo201018</v>
      </c>
      <c r="B22699" s="9">
        <v>1</v>
      </c>
      <c r="C22699" t="s">
        <v>135</v>
      </c>
      <c r="D22699" t="s">
        <v>154</v>
      </c>
      <c r="E22699" s="9">
        <v>2</v>
      </c>
      <c r="F22699" s="9">
        <v>0</v>
      </c>
      <c r="G22699" s="9">
        <v>10</v>
      </c>
      <c r="H22699" s="9">
        <v>18</v>
      </c>
      <c r="I22699" s="9">
        <v>0.87531977891921997</v>
      </c>
      <c r="J22699" s="9">
        <v>0.87531977891921997</v>
      </c>
      <c r="K22699" s="9">
        <v>0</v>
      </c>
      <c r="L22699" s="9">
        <v>56.372333526611328</v>
      </c>
    </row>
    <row r="22700" spans="1:12" x14ac:dyDescent="0.25">
      <c r="A22700" s="5" t="str">
        <f t="shared" si="354"/>
        <v>1ZoneSouth of Lugo201019</v>
      </c>
      <c r="B22700" s="9">
        <v>1</v>
      </c>
      <c r="C22700" t="s">
        <v>135</v>
      </c>
      <c r="D22700" t="s">
        <v>154</v>
      </c>
      <c r="E22700" s="9">
        <v>2</v>
      </c>
      <c r="F22700" s="9">
        <v>0</v>
      </c>
      <c r="G22700" s="9">
        <v>10</v>
      </c>
      <c r="H22700" s="9">
        <v>19</v>
      </c>
      <c r="I22700" s="9">
        <v>1.0241626501083374</v>
      </c>
      <c r="J22700" s="9">
        <v>1.0241626501083374</v>
      </c>
      <c r="K22700" s="9">
        <v>0</v>
      </c>
      <c r="L22700" s="9">
        <v>55.434246063232422</v>
      </c>
    </row>
    <row r="22701" spans="1:12" x14ac:dyDescent="0.25">
      <c r="A22701" s="5" t="str">
        <f t="shared" si="354"/>
        <v>1ZoneSouth of Lugo201020</v>
      </c>
      <c r="B22701" s="9">
        <v>1</v>
      </c>
      <c r="C22701" t="s">
        <v>135</v>
      </c>
      <c r="D22701" t="s">
        <v>154</v>
      </c>
      <c r="E22701" s="9">
        <v>2</v>
      </c>
      <c r="F22701" s="9">
        <v>0</v>
      </c>
      <c r="G22701" s="9">
        <v>10</v>
      </c>
      <c r="H22701" s="9">
        <v>20</v>
      </c>
      <c r="I22701" s="9">
        <v>1.0716880559921265</v>
      </c>
      <c r="J22701" s="9">
        <v>1.0716880559921265</v>
      </c>
      <c r="K22701" s="9">
        <v>0</v>
      </c>
      <c r="L22701" s="9">
        <v>54.098133087158203</v>
      </c>
    </row>
    <row r="22702" spans="1:12" x14ac:dyDescent="0.25">
      <c r="A22702" s="5" t="str">
        <f t="shared" si="354"/>
        <v>1ZoneSouth of Lugo201021</v>
      </c>
      <c r="B22702" s="9">
        <v>1</v>
      </c>
      <c r="C22702" t="s">
        <v>135</v>
      </c>
      <c r="D22702" t="s">
        <v>154</v>
      </c>
      <c r="E22702" s="9">
        <v>2</v>
      </c>
      <c r="F22702" s="9">
        <v>0</v>
      </c>
      <c r="G22702" s="9">
        <v>10</v>
      </c>
      <c r="H22702" s="9">
        <v>21</v>
      </c>
      <c r="I22702" s="9">
        <v>1.077353835105896</v>
      </c>
      <c r="J22702" s="9">
        <v>1.077353835105896</v>
      </c>
      <c r="K22702" s="9">
        <v>0</v>
      </c>
      <c r="L22702" s="9">
        <v>53.795127868652344</v>
      </c>
    </row>
    <row r="22703" spans="1:12" x14ac:dyDescent="0.25">
      <c r="A22703" s="5" t="str">
        <f t="shared" si="354"/>
        <v>1ZoneSouth of Lugo201022</v>
      </c>
      <c r="B22703" s="9">
        <v>1</v>
      </c>
      <c r="C22703" t="s">
        <v>135</v>
      </c>
      <c r="D22703" t="s">
        <v>154</v>
      </c>
      <c r="E22703" s="9">
        <v>2</v>
      </c>
      <c r="F22703" s="9">
        <v>0</v>
      </c>
      <c r="G22703" s="9">
        <v>10</v>
      </c>
      <c r="H22703" s="9">
        <v>22</v>
      </c>
      <c r="I22703" s="9">
        <v>1.0382225513458252</v>
      </c>
      <c r="J22703" s="9">
        <v>1.0382225513458252</v>
      </c>
      <c r="K22703" s="9">
        <v>0</v>
      </c>
      <c r="L22703" s="9">
        <v>53.161529541015625</v>
      </c>
    </row>
    <row r="22704" spans="1:12" x14ac:dyDescent="0.25">
      <c r="A22704" s="5" t="str">
        <f t="shared" si="354"/>
        <v>1ZoneSouth of Lugo201023</v>
      </c>
      <c r="B22704" s="9">
        <v>1</v>
      </c>
      <c r="C22704" t="s">
        <v>135</v>
      </c>
      <c r="D22704" t="s">
        <v>154</v>
      </c>
      <c r="E22704" s="9">
        <v>2</v>
      </c>
      <c r="F22704" s="9">
        <v>0</v>
      </c>
      <c r="G22704" s="9">
        <v>10</v>
      </c>
      <c r="H22704" s="9">
        <v>23</v>
      </c>
      <c r="I22704" s="9">
        <v>0.98766231536865234</v>
      </c>
      <c r="J22704" s="9">
        <v>0.98766231536865234</v>
      </c>
      <c r="K22704" s="9">
        <v>0</v>
      </c>
      <c r="L22704" s="9">
        <v>52.605316162109375</v>
      </c>
    </row>
    <row r="22705" spans="1:12" x14ac:dyDescent="0.25">
      <c r="A22705" s="5" t="str">
        <f t="shared" si="354"/>
        <v>1ZoneSouth of Lugo201024</v>
      </c>
      <c r="B22705" s="9">
        <v>1</v>
      </c>
      <c r="C22705" t="s">
        <v>135</v>
      </c>
      <c r="D22705" t="s">
        <v>154</v>
      </c>
      <c r="E22705" s="9">
        <v>2</v>
      </c>
      <c r="F22705" s="9">
        <v>0</v>
      </c>
      <c r="G22705" s="9">
        <v>10</v>
      </c>
      <c r="H22705" s="9">
        <v>24</v>
      </c>
      <c r="I22705" s="9">
        <v>0.88303929567337036</v>
      </c>
      <c r="J22705" s="9">
        <v>0.88303929567337036</v>
      </c>
      <c r="K22705" s="9">
        <v>0</v>
      </c>
      <c r="L22705" s="9">
        <v>52.095848083496094</v>
      </c>
    </row>
    <row r="22706" spans="1:12" x14ac:dyDescent="0.25">
      <c r="A22706" s="5" t="str">
        <f t="shared" si="354"/>
        <v>1ZoneSouth of Lugo2121</v>
      </c>
      <c r="B22706" s="9">
        <v>1</v>
      </c>
      <c r="C22706" t="s">
        <v>135</v>
      </c>
      <c r="D22706" t="s">
        <v>154</v>
      </c>
      <c r="E22706" s="9">
        <v>2</v>
      </c>
      <c r="F22706" s="9">
        <v>1</v>
      </c>
      <c r="G22706" s="9">
        <v>2</v>
      </c>
      <c r="H22706" s="9">
        <v>1</v>
      </c>
      <c r="I22706" s="9">
        <v>0.82825613021850586</v>
      </c>
      <c r="J22706" s="9">
        <v>0.82825613021850586</v>
      </c>
      <c r="K22706" s="9">
        <v>0</v>
      </c>
      <c r="L22706" s="9">
        <v>43.236366271972656</v>
      </c>
    </row>
    <row r="22707" spans="1:12" x14ac:dyDescent="0.25">
      <c r="A22707" s="5" t="str">
        <f t="shared" si="354"/>
        <v>1ZoneSouth of Lugo2122</v>
      </c>
      <c r="B22707" s="9">
        <v>1</v>
      </c>
      <c r="C22707" t="s">
        <v>135</v>
      </c>
      <c r="D22707" t="s">
        <v>154</v>
      </c>
      <c r="E22707" s="9">
        <v>2</v>
      </c>
      <c r="F22707" s="9">
        <v>1</v>
      </c>
      <c r="G22707" s="9">
        <v>2</v>
      </c>
      <c r="H22707" s="9">
        <v>2</v>
      </c>
      <c r="I22707" s="9">
        <v>0.76047265529632568</v>
      </c>
      <c r="J22707" s="9">
        <v>0.76047265529632568</v>
      </c>
      <c r="K22707" s="9">
        <v>0</v>
      </c>
      <c r="L22707" s="9">
        <v>42.896583557128906</v>
      </c>
    </row>
    <row r="22708" spans="1:12" x14ac:dyDescent="0.25">
      <c r="A22708" s="5" t="str">
        <f t="shared" si="354"/>
        <v>1ZoneSouth of Lugo2123</v>
      </c>
      <c r="B22708" s="9">
        <v>1</v>
      </c>
      <c r="C22708" t="s">
        <v>135</v>
      </c>
      <c r="D22708" t="s">
        <v>154</v>
      </c>
      <c r="E22708" s="9">
        <v>2</v>
      </c>
      <c r="F22708" s="9">
        <v>1</v>
      </c>
      <c r="G22708" s="9">
        <v>2</v>
      </c>
      <c r="H22708" s="9">
        <v>3</v>
      </c>
      <c r="I22708" s="9">
        <v>0.71126061677932739</v>
      </c>
      <c r="J22708" s="9">
        <v>0.71126061677932739</v>
      </c>
      <c r="K22708" s="9">
        <v>0</v>
      </c>
      <c r="L22708" s="9">
        <v>42.506870269775391</v>
      </c>
    </row>
    <row r="22709" spans="1:12" x14ac:dyDescent="0.25">
      <c r="A22709" s="5" t="str">
        <f t="shared" si="354"/>
        <v>1ZoneSouth of Lugo2124</v>
      </c>
      <c r="B22709" s="9">
        <v>1</v>
      </c>
      <c r="C22709" t="s">
        <v>135</v>
      </c>
      <c r="D22709" t="s">
        <v>154</v>
      </c>
      <c r="E22709" s="9">
        <v>2</v>
      </c>
      <c r="F22709" s="9">
        <v>1</v>
      </c>
      <c r="G22709" s="9">
        <v>2</v>
      </c>
      <c r="H22709" s="9">
        <v>4</v>
      </c>
      <c r="I22709" s="9">
        <v>0.68547582626342773</v>
      </c>
      <c r="J22709" s="9">
        <v>0.68547582626342773</v>
      </c>
      <c r="K22709" s="9">
        <v>0</v>
      </c>
      <c r="L22709" s="9">
        <v>42.324211120605469</v>
      </c>
    </row>
    <row r="22710" spans="1:12" x14ac:dyDescent="0.25">
      <c r="A22710" s="5" t="str">
        <f t="shared" si="354"/>
        <v>1ZoneSouth of Lugo2125</v>
      </c>
      <c r="B22710" s="9">
        <v>1</v>
      </c>
      <c r="C22710" t="s">
        <v>135</v>
      </c>
      <c r="D22710" t="s">
        <v>154</v>
      </c>
      <c r="E22710" s="9">
        <v>2</v>
      </c>
      <c r="F22710" s="9">
        <v>1</v>
      </c>
      <c r="G22710" s="9">
        <v>2</v>
      </c>
      <c r="H22710" s="9">
        <v>5</v>
      </c>
      <c r="I22710" s="9">
        <v>0.68901920318603516</v>
      </c>
      <c r="J22710" s="9">
        <v>0.68901920318603516</v>
      </c>
      <c r="K22710" s="9">
        <v>0</v>
      </c>
      <c r="L22710" s="9">
        <v>41.789653778076172</v>
      </c>
    </row>
    <row r="22711" spans="1:12" x14ac:dyDescent="0.25">
      <c r="A22711" s="5" t="str">
        <f t="shared" si="354"/>
        <v>1ZoneSouth of Lugo2126</v>
      </c>
      <c r="B22711" s="9">
        <v>1</v>
      </c>
      <c r="C22711" t="s">
        <v>135</v>
      </c>
      <c r="D22711" t="s">
        <v>154</v>
      </c>
      <c r="E22711" s="9">
        <v>2</v>
      </c>
      <c r="F22711" s="9">
        <v>1</v>
      </c>
      <c r="G22711" s="9">
        <v>2</v>
      </c>
      <c r="H22711" s="9">
        <v>6</v>
      </c>
      <c r="I22711" s="9">
        <v>0.72792619466781616</v>
      </c>
      <c r="J22711" s="9">
        <v>0.72792619466781616</v>
      </c>
      <c r="K22711" s="9">
        <v>0</v>
      </c>
      <c r="L22711" s="9">
        <v>41.109367370605469</v>
      </c>
    </row>
    <row r="22712" spans="1:12" x14ac:dyDescent="0.25">
      <c r="A22712" s="5" t="str">
        <f t="shared" si="354"/>
        <v>1ZoneSouth of Lugo2127</v>
      </c>
      <c r="B22712" s="9">
        <v>1</v>
      </c>
      <c r="C22712" t="s">
        <v>135</v>
      </c>
      <c r="D22712" t="s">
        <v>154</v>
      </c>
      <c r="E22712" s="9">
        <v>2</v>
      </c>
      <c r="F22712" s="9">
        <v>1</v>
      </c>
      <c r="G22712" s="9">
        <v>2</v>
      </c>
      <c r="H22712" s="9">
        <v>7</v>
      </c>
      <c r="I22712" s="9">
        <v>0.81229066848754883</v>
      </c>
      <c r="J22712" s="9">
        <v>0.81229066848754883</v>
      </c>
      <c r="K22712" s="9">
        <v>0</v>
      </c>
      <c r="L22712" s="9">
        <v>40.974143981933594</v>
      </c>
    </row>
    <row r="22713" spans="1:12" x14ac:dyDescent="0.25">
      <c r="A22713" s="5" t="str">
        <f t="shared" si="354"/>
        <v>1ZoneSouth of Lugo2128</v>
      </c>
      <c r="B22713" s="9">
        <v>1</v>
      </c>
      <c r="C22713" t="s">
        <v>135</v>
      </c>
      <c r="D22713" t="s">
        <v>154</v>
      </c>
      <c r="E22713" s="9">
        <v>2</v>
      </c>
      <c r="F22713" s="9">
        <v>1</v>
      </c>
      <c r="G22713" s="9">
        <v>2</v>
      </c>
      <c r="H22713" s="9">
        <v>8</v>
      </c>
      <c r="I22713" s="9">
        <v>0.77667093276977539</v>
      </c>
      <c r="J22713" s="9">
        <v>0.77667093276977539</v>
      </c>
      <c r="K22713" s="9">
        <v>0</v>
      </c>
      <c r="L22713" s="9">
        <v>40.886985778808594</v>
      </c>
    </row>
    <row r="22714" spans="1:12" x14ac:dyDescent="0.25">
      <c r="A22714" s="5" t="str">
        <f t="shared" si="354"/>
        <v>1ZoneSouth of Lugo2129</v>
      </c>
      <c r="B22714" s="9">
        <v>1</v>
      </c>
      <c r="C22714" t="s">
        <v>135</v>
      </c>
      <c r="D22714" t="s">
        <v>154</v>
      </c>
      <c r="E22714" s="9">
        <v>2</v>
      </c>
      <c r="F22714" s="9">
        <v>1</v>
      </c>
      <c r="G22714" s="9">
        <v>2</v>
      </c>
      <c r="H22714" s="9">
        <v>9</v>
      </c>
      <c r="I22714" s="9">
        <v>0.60337501764297485</v>
      </c>
      <c r="J22714" s="9">
        <v>0.60337501764297485</v>
      </c>
      <c r="K22714" s="9">
        <v>0</v>
      </c>
      <c r="L22714" s="9">
        <v>42.178699493408203</v>
      </c>
    </row>
    <row r="22715" spans="1:12" x14ac:dyDescent="0.25">
      <c r="A22715" s="5" t="str">
        <f t="shared" si="354"/>
        <v>1ZoneSouth of Lugo21210</v>
      </c>
      <c r="B22715" s="9">
        <v>1</v>
      </c>
      <c r="C22715" t="s">
        <v>135</v>
      </c>
      <c r="D22715" t="s">
        <v>154</v>
      </c>
      <c r="E22715" s="9">
        <v>2</v>
      </c>
      <c r="F22715" s="9">
        <v>1</v>
      </c>
      <c r="G22715" s="9">
        <v>2</v>
      </c>
      <c r="H22715" s="9">
        <v>10</v>
      </c>
      <c r="I22715" s="9">
        <v>0.44904375076293945</v>
      </c>
      <c r="J22715" s="9">
        <v>0.44904375076293945</v>
      </c>
      <c r="K22715" s="9">
        <v>0</v>
      </c>
      <c r="L22715" s="9">
        <v>44.718238830566406</v>
      </c>
    </row>
    <row r="22716" spans="1:12" x14ac:dyDescent="0.25">
      <c r="A22716" s="5" t="str">
        <f t="shared" si="354"/>
        <v>1ZoneSouth of Lugo21211</v>
      </c>
      <c r="B22716" s="9">
        <v>1</v>
      </c>
      <c r="C22716" t="s">
        <v>135</v>
      </c>
      <c r="D22716" t="s">
        <v>154</v>
      </c>
      <c r="E22716" s="9">
        <v>2</v>
      </c>
      <c r="F22716" s="9">
        <v>1</v>
      </c>
      <c r="G22716" s="9">
        <v>2</v>
      </c>
      <c r="H22716" s="9">
        <v>11</v>
      </c>
      <c r="I22716" s="9">
        <v>0.35251501202583313</v>
      </c>
      <c r="J22716" s="9">
        <v>0.35251501202583313</v>
      </c>
      <c r="K22716" s="9">
        <v>0</v>
      </c>
      <c r="L22716" s="9">
        <v>47.536361694335938</v>
      </c>
    </row>
    <row r="22717" spans="1:12" x14ac:dyDescent="0.25">
      <c r="A22717" s="5" t="str">
        <f t="shared" si="354"/>
        <v>1ZoneSouth of Lugo21212</v>
      </c>
      <c r="B22717" s="9">
        <v>1</v>
      </c>
      <c r="C22717" t="s">
        <v>135</v>
      </c>
      <c r="D22717" t="s">
        <v>154</v>
      </c>
      <c r="E22717" s="9">
        <v>2</v>
      </c>
      <c r="F22717" s="9">
        <v>1</v>
      </c>
      <c r="G22717" s="9">
        <v>2</v>
      </c>
      <c r="H22717" s="9">
        <v>12</v>
      </c>
      <c r="I22717" s="9">
        <v>0.29723790287971497</v>
      </c>
      <c r="J22717" s="9">
        <v>0.29723790287971497</v>
      </c>
      <c r="K22717" s="9">
        <v>0</v>
      </c>
      <c r="L22717" s="9">
        <v>49.707206726074219</v>
      </c>
    </row>
    <row r="22718" spans="1:12" x14ac:dyDescent="0.25">
      <c r="A22718" s="5" t="str">
        <f t="shared" si="354"/>
        <v>1ZoneSouth of Lugo21213</v>
      </c>
      <c r="B22718" s="9">
        <v>1</v>
      </c>
      <c r="C22718" t="s">
        <v>135</v>
      </c>
      <c r="D22718" t="s">
        <v>154</v>
      </c>
      <c r="E22718" s="9">
        <v>2</v>
      </c>
      <c r="F22718" s="9">
        <v>1</v>
      </c>
      <c r="G22718" s="9">
        <v>2</v>
      </c>
      <c r="H22718" s="9">
        <v>13</v>
      </c>
      <c r="I22718" s="9">
        <v>0.27774080634117126</v>
      </c>
      <c r="J22718" s="9">
        <v>0.27774080634117126</v>
      </c>
      <c r="K22718" s="9">
        <v>0</v>
      </c>
      <c r="L22718" s="9">
        <v>51.57147216796875</v>
      </c>
    </row>
    <row r="22719" spans="1:12" x14ac:dyDescent="0.25">
      <c r="A22719" s="5" t="str">
        <f t="shared" si="354"/>
        <v>1ZoneSouth of Lugo21214</v>
      </c>
      <c r="B22719" s="9">
        <v>1</v>
      </c>
      <c r="C22719" t="s">
        <v>135</v>
      </c>
      <c r="D22719" t="s">
        <v>154</v>
      </c>
      <c r="E22719" s="9">
        <v>2</v>
      </c>
      <c r="F22719" s="9">
        <v>1</v>
      </c>
      <c r="G22719" s="9">
        <v>2</v>
      </c>
      <c r="H22719" s="9">
        <v>14</v>
      </c>
      <c r="I22719" s="9">
        <v>0.28379854559898376</v>
      </c>
      <c r="J22719" s="9">
        <v>0.28379854559898376</v>
      </c>
      <c r="K22719" s="9">
        <v>0</v>
      </c>
      <c r="L22719" s="9">
        <v>53.121883392333984</v>
      </c>
    </row>
    <row r="22720" spans="1:12" x14ac:dyDescent="0.25">
      <c r="A22720" s="5" t="str">
        <f t="shared" si="354"/>
        <v>1ZoneSouth of Lugo21215</v>
      </c>
      <c r="B22720" s="9">
        <v>1</v>
      </c>
      <c r="C22720" t="s">
        <v>135</v>
      </c>
      <c r="D22720" t="s">
        <v>154</v>
      </c>
      <c r="E22720" s="9">
        <v>2</v>
      </c>
      <c r="F22720" s="9">
        <v>1</v>
      </c>
      <c r="G22720" s="9">
        <v>2</v>
      </c>
      <c r="H22720" s="9">
        <v>15</v>
      </c>
      <c r="I22720" s="9">
        <v>0.36950883269309998</v>
      </c>
      <c r="J22720" s="9">
        <v>0.36950883269309998</v>
      </c>
      <c r="K22720" s="9">
        <v>0</v>
      </c>
      <c r="L22720" s="9">
        <v>54.659648895263672</v>
      </c>
    </row>
    <row r="22721" spans="1:12" x14ac:dyDescent="0.25">
      <c r="A22721" s="5" t="str">
        <f t="shared" si="354"/>
        <v>1ZoneSouth of Lugo21216</v>
      </c>
      <c r="B22721" s="9">
        <v>1</v>
      </c>
      <c r="C22721" t="s">
        <v>135</v>
      </c>
      <c r="D22721" t="s">
        <v>154</v>
      </c>
      <c r="E22721" s="9">
        <v>2</v>
      </c>
      <c r="F22721" s="9">
        <v>1</v>
      </c>
      <c r="G22721" s="9">
        <v>2</v>
      </c>
      <c r="H22721" s="9">
        <v>16</v>
      </c>
      <c r="I22721" s="9">
        <v>0.51154571771621704</v>
      </c>
      <c r="J22721" s="9">
        <v>0.51154571771621704</v>
      </c>
      <c r="K22721" s="9">
        <v>0</v>
      </c>
      <c r="L22721" s="9">
        <v>55.664684295654297</v>
      </c>
    </row>
    <row r="22722" spans="1:12" x14ac:dyDescent="0.25">
      <c r="A22722" s="5" t="str">
        <f t="shared" si="354"/>
        <v>1ZoneSouth of Lugo21217</v>
      </c>
      <c r="B22722" s="9">
        <v>1</v>
      </c>
      <c r="C22722" t="s">
        <v>135</v>
      </c>
      <c r="D22722" t="s">
        <v>154</v>
      </c>
      <c r="E22722" s="9">
        <v>2</v>
      </c>
      <c r="F22722" s="9">
        <v>1</v>
      </c>
      <c r="G22722" s="9">
        <v>2</v>
      </c>
      <c r="H22722" s="9">
        <v>17</v>
      </c>
      <c r="I22722" s="9">
        <v>0.70598381757736206</v>
      </c>
      <c r="J22722" s="9">
        <v>0.70598381757736206</v>
      </c>
      <c r="K22722" s="9">
        <v>0</v>
      </c>
      <c r="L22722" s="9">
        <v>56.016456604003906</v>
      </c>
    </row>
    <row r="22723" spans="1:12" x14ac:dyDescent="0.25">
      <c r="A22723" s="5" t="str">
        <f t="shared" ref="A22723:A22786" si="355">B22723&amp;C22723&amp;D22723&amp;E22723&amp;F22723&amp;G22723&amp;H22723</f>
        <v>1ZoneSouth of Lugo21218</v>
      </c>
      <c r="B22723" s="9">
        <v>1</v>
      </c>
      <c r="C22723" t="s">
        <v>135</v>
      </c>
      <c r="D22723" t="s">
        <v>154</v>
      </c>
      <c r="E22723" s="9">
        <v>2</v>
      </c>
      <c r="F22723" s="9">
        <v>1</v>
      </c>
      <c r="G22723" s="9">
        <v>2</v>
      </c>
      <c r="H22723" s="9">
        <v>18</v>
      </c>
      <c r="I22723" s="9">
        <v>0.94547820091247559</v>
      </c>
      <c r="J22723" s="9">
        <v>0.94547820091247559</v>
      </c>
      <c r="K22723" s="9">
        <v>0</v>
      </c>
      <c r="L22723" s="9">
        <v>55.287483215332031</v>
      </c>
    </row>
    <row r="22724" spans="1:12" x14ac:dyDescent="0.25">
      <c r="A22724" s="5" t="str">
        <f t="shared" si="355"/>
        <v>1ZoneSouth of Lugo21219</v>
      </c>
      <c r="B22724" s="9">
        <v>1</v>
      </c>
      <c r="C22724" t="s">
        <v>135</v>
      </c>
      <c r="D22724" t="s">
        <v>154</v>
      </c>
      <c r="E22724" s="9">
        <v>2</v>
      </c>
      <c r="F22724" s="9">
        <v>1</v>
      </c>
      <c r="G22724" s="9">
        <v>2</v>
      </c>
      <c r="H22724" s="9">
        <v>19</v>
      </c>
      <c r="I22724" s="9">
        <v>1.0962715148925781</v>
      </c>
      <c r="J22724" s="9">
        <v>1.0962715148925781</v>
      </c>
      <c r="K22724" s="9">
        <v>0</v>
      </c>
      <c r="L22724" s="9">
        <v>53.523342132568359</v>
      </c>
    </row>
    <row r="22725" spans="1:12" x14ac:dyDescent="0.25">
      <c r="A22725" s="5" t="str">
        <f t="shared" si="355"/>
        <v>1ZoneSouth of Lugo21220</v>
      </c>
      <c r="B22725" s="9">
        <v>1</v>
      </c>
      <c r="C22725" t="s">
        <v>135</v>
      </c>
      <c r="D22725" t="s">
        <v>154</v>
      </c>
      <c r="E22725" s="9">
        <v>2</v>
      </c>
      <c r="F22725" s="9">
        <v>1</v>
      </c>
      <c r="G22725" s="9">
        <v>2</v>
      </c>
      <c r="H22725" s="9">
        <v>20</v>
      </c>
      <c r="I22725" s="9">
        <v>1.1273288726806641</v>
      </c>
      <c r="J22725" s="9">
        <v>1.1273288726806641</v>
      </c>
      <c r="K22725" s="9">
        <v>0</v>
      </c>
      <c r="L22725" s="9">
        <v>51.737892150878906</v>
      </c>
    </row>
    <row r="22726" spans="1:12" x14ac:dyDescent="0.25">
      <c r="A22726" s="5" t="str">
        <f t="shared" si="355"/>
        <v>1ZoneSouth of Lugo21221</v>
      </c>
      <c r="B22726" s="9">
        <v>1</v>
      </c>
      <c r="C22726" t="s">
        <v>135</v>
      </c>
      <c r="D22726" t="s">
        <v>154</v>
      </c>
      <c r="E22726" s="9">
        <v>2</v>
      </c>
      <c r="F22726" s="9">
        <v>1</v>
      </c>
      <c r="G22726" s="9">
        <v>2</v>
      </c>
      <c r="H22726" s="9">
        <v>21</v>
      </c>
      <c r="I22726" s="9">
        <v>1.1257944107055664</v>
      </c>
      <c r="J22726" s="9">
        <v>1.1257944107055664</v>
      </c>
      <c r="K22726" s="9">
        <v>0</v>
      </c>
      <c r="L22726" s="9">
        <v>50.213756561279297</v>
      </c>
    </row>
    <row r="22727" spans="1:12" x14ac:dyDescent="0.25">
      <c r="A22727" s="5" t="str">
        <f t="shared" si="355"/>
        <v>1ZoneSouth of Lugo21222</v>
      </c>
      <c r="B22727" s="9">
        <v>1</v>
      </c>
      <c r="C22727" t="s">
        <v>135</v>
      </c>
      <c r="D22727" t="s">
        <v>154</v>
      </c>
      <c r="E22727" s="9">
        <v>2</v>
      </c>
      <c r="F22727" s="9">
        <v>1</v>
      </c>
      <c r="G22727" s="9">
        <v>2</v>
      </c>
      <c r="H22727" s="9">
        <v>22</v>
      </c>
      <c r="I22727" s="9">
        <v>1.0867794752120972</v>
      </c>
      <c r="J22727" s="9">
        <v>1.0867794752120972</v>
      </c>
      <c r="K22727" s="9">
        <v>0</v>
      </c>
      <c r="L22727" s="9">
        <v>48.831886291503906</v>
      </c>
    </row>
    <row r="22728" spans="1:12" x14ac:dyDescent="0.25">
      <c r="A22728" s="5" t="str">
        <f t="shared" si="355"/>
        <v>1ZoneSouth of Lugo21223</v>
      </c>
      <c r="B22728" s="9">
        <v>1</v>
      </c>
      <c r="C22728" t="s">
        <v>135</v>
      </c>
      <c r="D22728" t="s">
        <v>154</v>
      </c>
      <c r="E22728" s="9">
        <v>2</v>
      </c>
      <c r="F22728" s="9">
        <v>1</v>
      </c>
      <c r="G22728" s="9">
        <v>2</v>
      </c>
      <c r="H22728" s="9">
        <v>23</v>
      </c>
      <c r="I22728" s="9">
        <v>1.0329850912094116</v>
      </c>
      <c r="J22728" s="9">
        <v>1.0329850912094116</v>
      </c>
      <c r="K22728" s="9">
        <v>0</v>
      </c>
      <c r="L22728" s="9">
        <v>47.532192230224609</v>
      </c>
    </row>
    <row r="22729" spans="1:12" x14ac:dyDescent="0.25">
      <c r="A22729" s="5" t="str">
        <f t="shared" si="355"/>
        <v>1ZoneSouth of Lugo21224</v>
      </c>
      <c r="B22729" s="9">
        <v>1</v>
      </c>
      <c r="C22729" t="s">
        <v>135</v>
      </c>
      <c r="D22729" t="s">
        <v>154</v>
      </c>
      <c r="E22729" s="9">
        <v>2</v>
      </c>
      <c r="F22729" s="9">
        <v>1</v>
      </c>
      <c r="G22729" s="9">
        <v>2</v>
      </c>
      <c r="H22729" s="9">
        <v>24</v>
      </c>
      <c r="I22729" s="9">
        <v>0.92673975229263306</v>
      </c>
      <c r="J22729" s="9">
        <v>0.92673975229263306</v>
      </c>
      <c r="K22729" s="9">
        <v>0</v>
      </c>
      <c r="L22729" s="9">
        <v>46.261577606201172</v>
      </c>
    </row>
    <row r="22730" spans="1:12" x14ac:dyDescent="0.25">
      <c r="A22730" s="5" t="str">
        <f t="shared" si="355"/>
        <v>1ZoneSouth of Lugo21101</v>
      </c>
      <c r="B22730" s="9">
        <v>1</v>
      </c>
      <c r="C22730" t="s">
        <v>135</v>
      </c>
      <c r="D22730" t="s">
        <v>154</v>
      </c>
      <c r="E22730" s="9">
        <v>2</v>
      </c>
      <c r="F22730" s="9">
        <v>1</v>
      </c>
      <c r="G22730" s="9">
        <v>10</v>
      </c>
      <c r="H22730" s="9">
        <v>1</v>
      </c>
      <c r="I22730" s="9">
        <v>1.0470473766326904</v>
      </c>
      <c r="J22730" s="9">
        <v>1.0470473766326904</v>
      </c>
      <c r="K22730" s="9">
        <v>0</v>
      </c>
      <c r="L22730" s="9">
        <v>68.606277465820313</v>
      </c>
    </row>
    <row r="22731" spans="1:12" x14ac:dyDescent="0.25">
      <c r="A22731" s="5" t="str">
        <f t="shared" si="355"/>
        <v>1ZoneSouth of Lugo21102</v>
      </c>
      <c r="B22731" s="9">
        <v>1</v>
      </c>
      <c r="C22731" t="s">
        <v>135</v>
      </c>
      <c r="D22731" t="s">
        <v>154</v>
      </c>
      <c r="E22731" s="9">
        <v>2</v>
      </c>
      <c r="F22731" s="9">
        <v>1</v>
      </c>
      <c r="G22731" s="9">
        <v>10</v>
      </c>
      <c r="H22731" s="9">
        <v>2</v>
      </c>
      <c r="I22731" s="9">
        <v>0.90915614366531372</v>
      </c>
      <c r="J22731" s="9">
        <v>0.90915614366531372</v>
      </c>
      <c r="K22731" s="9">
        <v>0</v>
      </c>
      <c r="L22731" s="9">
        <v>67.662788391113281</v>
      </c>
    </row>
    <row r="22732" spans="1:12" x14ac:dyDescent="0.25">
      <c r="A22732" s="5" t="str">
        <f t="shared" si="355"/>
        <v>1ZoneSouth of Lugo21103</v>
      </c>
      <c r="B22732" s="9">
        <v>1</v>
      </c>
      <c r="C22732" t="s">
        <v>135</v>
      </c>
      <c r="D22732" t="s">
        <v>154</v>
      </c>
      <c r="E22732" s="9">
        <v>2</v>
      </c>
      <c r="F22732" s="9">
        <v>1</v>
      </c>
      <c r="G22732" s="9">
        <v>10</v>
      </c>
      <c r="H22732" s="9">
        <v>3</v>
      </c>
      <c r="I22732" s="9">
        <v>0.75865066051483154</v>
      </c>
      <c r="J22732" s="9">
        <v>0.75865066051483154</v>
      </c>
      <c r="K22732" s="9">
        <v>0</v>
      </c>
      <c r="L22732" s="9">
        <v>65.880462646484375</v>
      </c>
    </row>
    <row r="22733" spans="1:12" x14ac:dyDescent="0.25">
      <c r="A22733" s="5" t="str">
        <f t="shared" si="355"/>
        <v>1ZoneSouth of Lugo21104</v>
      </c>
      <c r="B22733" s="9">
        <v>1</v>
      </c>
      <c r="C22733" t="s">
        <v>135</v>
      </c>
      <c r="D22733" t="s">
        <v>154</v>
      </c>
      <c r="E22733" s="9">
        <v>2</v>
      </c>
      <c r="F22733" s="9">
        <v>1</v>
      </c>
      <c r="G22733" s="9">
        <v>10</v>
      </c>
      <c r="H22733" s="9">
        <v>4</v>
      </c>
      <c r="I22733" s="9">
        <v>0.6490359902381897</v>
      </c>
      <c r="J22733" s="9">
        <v>0.6490359902381897</v>
      </c>
      <c r="K22733" s="9">
        <v>0</v>
      </c>
      <c r="L22733" s="9">
        <v>64.206085205078125</v>
      </c>
    </row>
    <row r="22734" spans="1:12" x14ac:dyDescent="0.25">
      <c r="A22734" s="5" t="str">
        <f t="shared" si="355"/>
        <v>1ZoneSouth of Lugo21105</v>
      </c>
      <c r="B22734" s="9">
        <v>1</v>
      </c>
      <c r="C22734" t="s">
        <v>135</v>
      </c>
      <c r="D22734" t="s">
        <v>154</v>
      </c>
      <c r="E22734" s="9">
        <v>2</v>
      </c>
      <c r="F22734" s="9">
        <v>1</v>
      </c>
      <c r="G22734" s="9">
        <v>10</v>
      </c>
      <c r="H22734" s="9">
        <v>5</v>
      </c>
      <c r="I22734" s="9">
        <v>0.61075866222381592</v>
      </c>
      <c r="J22734" s="9">
        <v>0.61075866222381592</v>
      </c>
      <c r="K22734" s="9">
        <v>0</v>
      </c>
      <c r="L22734" s="9">
        <v>63.642322540283203</v>
      </c>
    </row>
    <row r="22735" spans="1:12" x14ac:dyDescent="0.25">
      <c r="A22735" s="5" t="str">
        <f t="shared" si="355"/>
        <v>1ZoneSouth of Lugo21106</v>
      </c>
      <c r="B22735" s="9">
        <v>1</v>
      </c>
      <c r="C22735" t="s">
        <v>135</v>
      </c>
      <c r="D22735" t="s">
        <v>154</v>
      </c>
      <c r="E22735" s="9">
        <v>2</v>
      </c>
      <c r="F22735" s="9">
        <v>1</v>
      </c>
      <c r="G22735" s="9">
        <v>10</v>
      </c>
      <c r="H22735" s="9">
        <v>6</v>
      </c>
      <c r="I22735" s="9">
        <v>0.59119516611099243</v>
      </c>
      <c r="J22735" s="9">
        <v>0.59119516611099243</v>
      </c>
      <c r="K22735" s="9">
        <v>0</v>
      </c>
      <c r="L22735" s="9">
        <v>61.5242919921875</v>
      </c>
    </row>
    <row r="22736" spans="1:12" x14ac:dyDescent="0.25">
      <c r="A22736" s="5" t="str">
        <f t="shared" si="355"/>
        <v>1ZoneSouth of Lugo21107</v>
      </c>
      <c r="B22736" s="9">
        <v>1</v>
      </c>
      <c r="C22736" t="s">
        <v>135</v>
      </c>
      <c r="D22736" t="s">
        <v>154</v>
      </c>
      <c r="E22736" s="9">
        <v>2</v>
      </c>
      <c r="F22736" s="9">
        <v>1</v>
      </c>
      <c r="G22736" s="9">
        <v>10</v>
      </c>
      <c r="H22736" s="9">
        <v>7</v>
      </c>
      <c r="I22736" s="9">
        <v>0.62227004766464233</v>
      </c>
      <c r="J22736" s="9">
        <v>0.62227004766464233</v>
      </c>
      <c r="K22736" s="9">
        <v>0</v>
      </c>
      <c r="L22736" s="9">
        <v>62.398296356201172</v>
      </c>
    </row>
    <row r="22737" spans="1:12" x14ac:dyDescent="0.25">
      <c r="A22737" s="5" t="str">
        <f t="shared" si="355"/>
        <v>1ZoneSouth of Lugo21108</v>
      </c>
      <c r="B22737" s="9">
        <v>1</v>
      </c>
      <c r="C22737" t="s">
        <v>135</v>
      </c>
      <c r="D22737" t="s">
        <v>154</v>
      </c>
      <c r="E22737" s="9">
        <v>2</v>
      </c>
      <c r="F22737" s="9">
        <v>1</v>
      </c>
      <c r="G22737" s="9">
        <v>10</v>
      </c>
      <c r="H22737" s="9">
        <v>8</v>
      </c>
      <c r="I22737" s="9">
        <v>0.58664196729660034</v>
      </c>
      <c r="J22737" s="9">
        <v>0.58664196729660034</v>
      </c>
      <c r="K22737" s="9">
        <v>0</v>
      </c>
      <c r="L22737" s="9">
        <v>60.738719940185547</v>
      </c>
    </row>
    <row r="22738" spans="1:12" x14ac:dyDescent="0.25">
      <c r="A22738" s="5" t="str">
        <f t="shared" si="355"/>
        <v>1ZoneSouth of Lugo21109</v>
      </c>
      <c r="B22738" s="9">
        <v>1</v>
      </c>
      <c r="C22738" t="s">
        <v>135</v>
      </c>
      <c r="D22738" t="s">
        <v>154</v>
      </c>
      <c r="E22738" s="9">
        <v>2</v>
      </c>
      <c r="F22738" s="9">
        <v>1</v>
      </c>
      <c r="G22738" s="9">
        <v>10</v>
      </c>
      <c r="H22738" s="9">
        <v>9</v>
      </c>
      <c r="I22738" s="9">
        <v>0.4325774610042572</v>
      </c>
      <c r="J22738" s="9">
        <v>0.4325774610042572</v>
      </c>
      <c r="K22738" s="9">
        <v>0</v>
      </c>
      <c r="L22738" s="9">
        <v>63.049724578857422</v>
      </c>
    </row>
    <row r="22739" spans="1:12" x14ac:dyDescent="0.25">
      <c r="A22739" s="5" t="str">
        <f t="shared" si="355"/>
        <v>1ZoneSouth of Lugo211010</v>
      </c>
      <c r="B22739" s="9">
        <v>1</v>
      </c>
      <c r="C22739" t="s">
        <v>135</v>
      </c>
      <c r="D22739" t="s">
        <v>154</v>
      </c>
      <c r="E22739" s="9">
        <v>2</v>
      </c>
      <c r="F22739" s="9">
        <v>1</v>
      </c>
      <c r="G22739" s="9">
        <v>10</v>
      </c>
      <c r="H22739" s="9">
        <v>10</v>
      </c>
      <c r="I22739" s="9">
        <v>0.38878938555717468</v>
      </c>
      <c r="J22739" s="9">
        <v>0.38878938555717468</v>
      </c>
      <c r="K22739" s="9">
        <v>0</v>
      </c>
      <c r="L22739" s="9">
        <v>69.626319885253906</v>
      </c>
    </row>
    <row r="22740" spans="1:12" x14ac:dyDescent="0.25">
      <c r="A22740" s="5" t="str">
        <f t="shared" si="355"/>
        <v>1ZoneSouth of Lugo211011</v>
      </c>
      <c r="B22740" s="9">
        <v>1</v>
      </c>
      <c r="C22740" t="s">
        <v>135</v>
      </c>
      <c r="D22740" t="s">
        <v>154</v>
      </c>
      <c r="E22740" s="9">
        <v>2</v>
      </c>
      <c r="F22740" s="9">
        <v>1</v>
      </c>
      <c r="G22740" s="9">
        <v>10</v>
      </c>
      <c r="H22740" s="9">
        <v>11</v>
      </c>
      <c r="I22740" s="9">
        <v>0.26104733347892761</v>
      </c>
      <c r="J22740" s="9">
        <v>0.26104733347892761</v>
      </c>
      <c r="K22740" s="9">
        <v>0</v>
      </c>
      <c r="L22740" s="9">
        <v>75.24017333984375</v>
      </c>
    </row>
    <row r="22741" spans="1:12" x14ac:dyDescent="0.25">
      <c r="A22741" s="5" t="str">
        <f t="shared" si="355"/>
        <v>1ZoneSouth of Lugo211012</v>
      </c>
      <c r="B22741" s="9">
        <v>1</v>
      </c>
      <c r="C22741" t="s">
        <v>135</v>
      </c>
      <c r="D22741" t="s">
        <v>154</v>
      </c>
      <c r="E22741" s="9">
        <v>2</v>
      </c>
      <c r="F22741" s="9">
        <v>1</v>
      </c>
      <c r="G22741" s="9">
        <v>10</v>
      </c>
      <c r="H22741" s="9">
        <v>12</v>
      </c>
      <c r="I22741" s="9">
        <v>0.22547011077404022</v>
      </c>
      <c r="J22741" s="9">
        <v>0.22547011077404022</v>
      </c>
      <c r="K22741" s="9">
        <v>0</v>
      </c>
      <c r="L22741" s="9">
        <v>79.628471374511719</v>
      </c>
    </row>
    <row r="22742" spans="1:12" x14ac:dyDescent="0.25">
      <c r="A22742" s="5" t="str">
        <f t="shared" si="355"/>
        <v>1ZoneSouth of Lugo211013</v>
      </c>
      <c r="B22742" s="9">
        <v>1</v>
      </c>
      <c r="C22742" t="s">
        <v>135</v>
      </c>
      <c r="D22742" t="s">
        <v>154</v>
      </c>
      <c r="E22742" s="9">
        <v>2</v>
      </c>
      <c r="F22742" s="9">
        <v>1</v>
      </c>
      <c r="G22742" s="9">
        <v>10</v>
      </c>
      <c r="H22742" s="9">
        <v>13</v>
      </c>
      <c r="I22742" s="9">
        <v>0.29813379049301147</v>
      </c>
      <c r="J22742" s="9">
        <v>0.29813379049301147</v>
      </c>
      <c r="K22742" s="9">
        <v>0</v>
      </c>
      <c r="L22742" s="9">
        <v>82.645278930664063</v>
      </c>
    </row>
    <row r="22743" spans="1:12" x14ac:dyDescent="0.25">
      <c r="A22743" s="5" t="str">
        <f t="shared" si="355"/>
        <v>1ZoneSouth of Lugo211014</v>
      </c>
      <c r="B22743" s="9">
        <v>1</v>
      </c>
      <c r="C22743" t="s">
        <v>135</v>
      </c>
      <c r="D22743" t="s">
        <v>154</v>
      </c>
      <c r="E22743" s="9">
        <v>2</v>
      </c>
      <c r="F22743" s="9">
        <v>1</v>
      </c>
      <c r="G22743" s="9">
        <v>10</v>
      </c>
      <c r="H22743" s="9">
        <v>14</v>
      </c>
      <c r="I22743" s="9">
        <v>0.438128262758255</v>
      </c>
      <c r="J22743" s="9">
        <v>0.438128262758255</v>
      </c>
      <c r="K22743" s="9">
        <v>0</v>
      </c>
      <c r="L22743" s="9">
        <v>84.98809814453125</v>
      </c>
    </row>
    <row r="22744" spans="1:12" x14ac:dyDescent="0.25">
      <c r="A22744" s="5" t="str">
        <f t="shared" si="355"/>
        <v>1ZoneSouth of Lugo211015</v>
      </c>
      <c r="B22744" s="9">
        <v>1</v>
      </c>
      <c r="C22744" t="s">
        <v>135</v>
      </c>
      <c r="D22744" t="s">
        <v>154</v>
      </c>
      <c r="E22744" s="9">
        <v>2</v>
      </c>
      <c r="F22744" s="9">
        <v>1</v>
      </c>
      <c r="G22744" s="9">
        <v>10</v>
      </c>
      <c r="H22744" s="9">
        <v>15</v>
      </c>
      <c r="I22744" s="9">
        <v>0.63933473825454712</v>
      </c>
      <c r="J22744" s="9">
        <v>0.63933473825454712</v>
      </c>
      <c r="K22744" s="9">
        <v>0</v>
      </c>
      <c r="L22744" s="9">
        <v>86.343246459960938</v>
      </c>
    </row>
    <row r="22745" spans="1:12" x14ac:dyDescent="0.25">
      <c r="A22745" s="5" t="str">
        <f t="shared" si="355"/>
        <v>1ZoneSouth of Lugo211016</v>
      </c>
      <c r="B22745" s="9">
        <v>1</v>
      </c>
      <c r="C22745" t="s">
        <v>135</v>
      </c>
      <c r="D22745" t="s">
        <v>154</v>
      </c>
      <c r="E22745" s="9">
        <v>2</v>
      </c>
      <c r="F22745" s="9">
        <v>1</v>
      </c>
      <c r="G22745" s="9">
        <v>10</v>
      </c>
      <c r="H22745" s="9">
        <v>16</v>
      </c>
      <c r="I22745" s="9">
        <v>0.9087148904800415</v>
      </c>
      <c r="J22745" s="9">
        <v>0.9087148904800415</v>
      </c>
      <c r="K22745" s="9">
        <v>0</v>
      </c>
      <c r="L22745" s="9">
        <v>86.474281311035156</v>
      </c>
    </row>
    <row r="22746" spans="1:12" x14ac:dyDescent="0.25">
      <c r="A22746" s="5" t="str">
        <f t="shared" si="355"/>
        <v>1ZoneSouth of Lugo211017</v>
      </c>
      <c r="B22746" s="9">
        <v>1</v>
      </c>
      <c r="C22746" t="s">
        <v>135</v>
      </c>
      <c r="D22746" t="s">
        <v>154</v>
      </c>
      <c r="E22746" s="9">
        <v>2</v>
      </c>
      <c r="F22746" s="9">
        <v>1</v>
      </c>
      <c r="G22746" s="9">
        <v>10</v>
      </c>
      <c r="H22746" s="9">
        <v>17</v>
      </c>
      <c r="I22746" s="9">
        <v>1.1716104745864868</v>
      </c>
      <c r="J22746" s="9">
        <v>0.4353252649307251</v>
      </c>
      <c r="K22746" s="9">
        <v>2.5674225762486458E-2</v>
      </c>
      <c r="L22746" s="9">
        <v>85.520866394042969</v>
      </c>
    </row>
    <row r="22747" spans="1:12" x14ac:dyDescent="0.25">
      <c r="A22747" s="5" t="str">
        <f t="shared" si="355"/>
        <v>1ZoneSouth of Lugo211018</v>
      </c>
      <c r="B22747" s="9">
        <v>1</v>
      </c>
      <c r="C22747" t="s">
        <v>135</v>
      </c>
      <c r="D22747" t="s">
        <v>154</v>
      </c>
      <c r="E22747" s="9">
        <v>2</v>
      </c>
      <c r="F22747" s="9">
        <v>1</v>
      </c>
      <c r="G22747" s="9">
        <v>10</v>
      </c>
      <c r="H22747" s="9">
        <v>18</v>
      </c>
      <c r="I22747" s="9">
        <v>1.4157083034515381</v>
      </c>
      <c r="J22747" s="9">
        <v>0.98787772655487061</v>
      </c>
      <c r="K22747" s="9">
        <v>4.8791039735078812E-2</v>
      </c>
      <c r="L22747" s="9">
        <v>83.536231994628906</v>
      </c>
    </row>
    <row r="22748" spans="1:12" x14ac:dyDescent="0.25">
      <c r="A22748" s="5" t="str">
        <f t="shared" si="355"/>
        <v>1ZoneSouth of Lugo211019</v>
      </c>
      <c r="B22748" s="9">
        <v>1</v>
      </c>
      <c r="C22748" t="s">
        <v>135</v>
      </c>
      <c r="D22748" t="s">
        <v>154</v>
      </c>
      <c r="E22748" s="9">
        <v>2</v>
      </c>
      <c r="F22748" s="9">
        <v>1</v>
      </c>
      <c r="G22748" s="9">
        <v>10</v>
      </c>
      <c r="H22748" s="9">
        <v>19</v>
      </c>
      <c r="I22748" s="9">
        <v>1.551633358001709</v>
      </c>
      <c r="J22748" s="9">
        <v>1.3062268495559692</v>
      </c>
      <c r="K22748" s="9">
        <v>5.1690232008695602E-2</v>
      </c>
      <c r="L22748" s="9">
        <v>79.069442749023438</v>
      </c>
    </row>
    <row r="22749" spans="1:12" x14ac:dyDescent="0.25">
      <c r="A22749" s="5" t="str">
        <f t="shared" si="355"/>
        <v>1ZoneSouth of Lugo211020</v>
      </c>
      <c r="B22749" s="9">
        <v>1</v>
      </c>
      <c r="C22749" t="s">
        <v>135</v>
      </c>
      <c r="D22749" t="s">
        <v>154</v>
      </c>
      <c r="E22749" s="9">
        <v>2</v>
      </c>
      <c r="F22749" s="9">
        <v>1</v>
      </c>
      <c r="G22749" s="9">
        <v>10</v>
      </c>
      <c r="H22749" s="9">
        <v>20</v>
      </c>
      <c r="I22749" s="9">
        <v>1.5094355344772339</v>
      </c>
      <c r="J22749" s="9">
        <v>1.373143196105957</v>
      </c>
      <c r="K22749" s="9">
        <v>5.9311006218194962E-2</v>
      </c>
      <c r="L22749" s="9">
        <v>74.79864501953125</v>
      </c>
    </row>
    <row r="22750" spans="1:12" x14ac:dyDescent="0.25">
      <c r="A22750" s="5" t="str">
        <f t="shared" si="355"/>
        <v>1ZoneSouth of Lugo211021</v>
      </c>
      <c r="B22750" s="9">
        <v>1</v>
      </c>
      <c r="C22750" t="s">
        <v>135</v>
      </c>
      <c r="D22750" t="s">
        <v>154</v>
      </c>
      <c r="E22750" s="9">
        <v>2</v>
      </c>
      <c r="F22750" s="9">
        <v>1</v>
      </c>
      <c r="G22750" s="9">
        <v>10</v>
      </c>
      <c r="H22750" s="9">
        <v>21</v>
      </c>
      <c r="I22750" s="9">
        <v>1.4767603874206543</v>
      </c>
      <c r="J22750" s="9">
        <v>1.3678922653198242</v>
      </c>
      <c r="K22750" s="9">
        <v>7.2454623878002167E-2</v>
      </c>
      <c r="L22750" s="9">
        <v>71.741218566894531</v>
      </c>
    </row>
    <row r="22751" spans="1:12" x14ac:dyDescent="0.25">
      <c r="A22751" s="5" t="str">
        <f t="shared" si="355"/>
        <v>1ZoneSouth of Lugo211022</v>
      </c>
      <c r="B22751" s="9">
        <v>1</v>
      </c>
      <c r="C22751" t="s">
        <v>135</v>
      </c>
      <c r="D22751" t="s">
        <v>154</v>
      </c>
      <c r="E22751" s="9">
        <v>2</v>
      </c>
      <c r="F22751" s="9">
        <v>1</v>
      </c>
      <c r="G22751" s="9">
        <v>10</v>
      </c>
      <c r="H22751" s="9">
        <v>22</v>
      </c>
      <c r="I22751" s="9">
        <v>1.421972393989563</v>
      </c>
      <c r="J22751" s="9">
        <v>1.7231345176696777</v>
      </c>
      <c r="K22751" s="9">
        <v>5.3813736885786057E-2</v>
      </c>
      <c r="L22751" s="9">
        <v>70.071212768554688</v>
      </c>
    </row>
    <row r="22752" spans="1:12" x14ac:dyDescent="0.25">
      <c r="A22752" s="5" t="str">
        <f t="shared" si="355"/>
        <v>1ZoneSouth of Lugo211023</v>
      </c>
      <c r="B22752" s="9">
        <v>1</v>
      </c>
      <c r="C22752" t="s">
        <v>135</v>
      </c>
      <c r="D22752" t="s">
        <v>154</v>
      </c>
      <c r="E22752" s="9">
        <v>2</v>
      </c>
      <c r="F22752" s="9">
        <v>1</v>
      </c>
      <c r="G22752" s="9">
        <v>10</v>
      </c>
      <c r="H22752" s="9">
        <v>23</v>
      </c>
      <c r="I22752" s="9">
        <v>1.2971311807632446</v>
      </c>
      <c r="J22752" s="9">
        <v>1.3618606328964233</v>
      </c>
      <c r="K22752" s="9">
        <v>4.0257692337036133E-2</v>
      </c>
      <c r="L22752" s="9">
        <v>67.489974975585938</v>
      </c>
    </row>
    <row r="22753" spans="1:12" x14ac:dyDescent="0.25">
      <c r="A22753" s="5" t="str">
        <f t="shared" si="355"/>
        <v>1ZoneSouth of Lugo211024</v>
      </c>
      <c r="B22753" s="9">
        <v>1</v>
      </c>
      <c r="C22753" t="s">
        <v>135</v>
      </c>
      <c r="D22753" t="s">
        <v>154</v>
      </c>
      <c r="E22753" s="9">
        <v>2</v>
      </c>
      <c r="F22753" s="9">
        <v>1</v>
      </c>
      <c r="G22753" s="9">
        <v>10</v>
      </c>
      <c r="H22753" s="9">
        <v>24</v>
      </c>
      <c r="I22753" s="9">
        <v>1.0686178207397461</v>
      </c>
      <c r="J22753" s="9">
        <v>1.0686178207397461</v>
      </c>
      <c r="K22753" s="9">
        <v>0</v>
      </c>
      <c r="L22753" s="9">
        <v>65.015090942382813</v>
      </c>
    </row>
    <row r="22754" spans="1:12" x14ac:dyDescent="0.25">
      <c r="A22754" s="5" t="str">
        <f t="shared" si="355"/>
        <v>1ZoneSouth of Lugo3021</v>
      </c>
      <c r="B22754" s="9">
        <v>1</v>
      </c>
      <c r="C22754" t="s">
        <v>135</v>
      </c>
      <c r="D22754" t="s">
        <v>154</v>
      </c>
      <c r="E22754" s="9">
        <v>3</v>
      </c>
      <c r="F22754" s="9">
        <v>0</v>
      </c>
      <c r="G22754" s="9">
        <v>2</v>
      </c>
      <c r="H22754" s="9">
        <v>1</v>
      </c>
      <c r="I22754" s="9">
        <v>0.72431391477584839</v>
      </c>
      <c r="J22754" s="9">
        <v>0.72431391477584839</v>
      </c>
      <c r="K22754" s="9">
        <v>0</v>
      </c>
      <c r="L22754" s="9">
        <v>57.789737701416016</v>
      </c>
    </row>
    <row r="22755" spans="1:12" x14ac:dyDescent="0.25">
      <c r="A22755" s="5" t="str">
        <f t="shared" si="355"/>
        <v>1ZoneSouth of Lugo3022</v>
      </c>
      <c r="B22755" s="9">
        <v>1</v>
      </c>
      <c r="C22755" t="s">
        <v>135</v>
      </c>
      <c r="D22755" t="s">
        <v>154</v>
      </c>
      <c r="E22755" s="9">
        <v>3</v>
      </c>
      <c r="F22755" s="9">
        <v>0</v>
      </c>
      <c r="G22755" s="9">
        <v>2</v>
      </c>
      <c r="H22755" s="9">
        <v>2</v>
      </c>
      <c r="I22755" s="9">
        <v>0.65179091691970825</v>
      </c>
      <c r="J22755" s="9">
        <v>0.65179091691970825</v>
      </c>
      <c r="K22755" s="9">
        <v>0</v>
      </c>
      <c r="L22755" s="9">
        <v>56.594001770019531</v>
      </c>
    </row>
    <row r="22756" spans="1:12" x14ac:dyDescent="0.25">
      <c r="A22756" s="5" t="str">
        <f t="shared" si="355"/>
        <v>1ZoneSouth of Lugo3023</v>
      </c>
      <c r="B22756" s="9">
        <v>1</v>
      </c>
      <c r="C22756" t="s">
        <v>135</v>
      </c>
      <c r="D22756" t="s">
        <v>154</v>
      </c>
      <c r="E22756" s="9">
        <v>3</v>
      </c>
      <c r="F22756" s="9">
        <v>0</v>
      </c>
      <c r="G22756" s="9">
        <v>2</v>
      </c>
      <c r="H22756" s="9">
        <v>3</v>
      </c>
      <c r="I22756" s="9">
        <v>0.59863948822021484</v>
      </c>
      <c r="J22756" s="9">
        <v>0.59863948822021484</v>
      </c>
      <c r="K22756" s="9">
        <v>0</v>
      </c>
      <c r="L22756" s="9">
        <v>55.446407318115234</v>
      </c>
    </row>
    <row r="22757" spans="1:12" x14ac:dyDescent="0.25">
      <c r="A22757" s="5" t="str">
        <f t="shared" si="355"/>
        <v>1ZoneSouth of Lugo3024</v>
      </c>
      <c r="B22757" s="9">
        <v>1</v>
      </c>
      <c r="C22757" t="s">
        <v>135</v>
      </c>
      <c r="D22757" t="s">
        <v>154</v>
      </c>
      <c r="E22757" s="9">
        <v>3</v>
      </c>
      <c r="F22757" s="9">
        <v>0</v>
      </c>
      <c r="G22757" s="9">
        <v>2</v>
      </c>
      <c r="H22757" s="9">
        <v>4</v>
      </c>
      <c r="I22757" s="9">
        <v>0.56626880168914795</v>
      </c>
      <c r="J22757" s="9">
        <v>0.56626880168914795</v>
      </c>
      <c r="K22757" s="9">
        <v>0</v>
      </c>
      <c r="L22757" s="9">
        <v>53.970417022705078</v>
      </c>
    </row>
    <row r="22758" spans="1:12" x14ac:dyDescent="0.25">
      <c r="A22758" s="5" t="str">
        <f t="shared" si="355"/>
        <v>1ZoneSouth of Lugo3025</v>
      </c>
      <c r="B22758" s="9">
        <v>1</v>
      </c>
      <c r="C22758" t="s">
        <v>135</v>
      </c>
      <c r="D22758" t="s">
        <v>154</v>
      </c>
      <c r="E22758" s="9">
        <v>3</v>
      </c>
      <c r="F22758" s="9">
        <v>0</v>
      </c>
      <c r="G22758" s="9">
        <v>2</v>
      </c>
      <c r="H22758" s="9">
        <v>5</v>
      </c>
      <c r="I22758" s="9">
        <v>0.55633926391601563</v>
      </c>
      <c r="J22758" s="9">
        <v>0.55633926391601563</v>
      </c>
      <c r="K22758" s="9">
        <v>0</v>
      </c>
      <c r="L22758" s="9">
        <v>53.7232666015625</v>
      </c>
    </row>
    <row r="22759" spans="1:12" x14ac:dyDescent="0.25">
      <c r="A22759" s="5" t="str">
        <f t="shared" si="355"/>
        <v>1ZoneSouth of Lugo3026</v>
      </c>
      <c r="B22759" s="9">
        <v>1</v>
      </c>
      <c r="C22759" t="s">
        <v>135</v>
      </c>
      <c r="D22759" t="s">
        <v>154</v>
      </c>
      <c r="E22759" s="9">
        <v>3</v>
      </c>
      <c r="F22759" s="9">
        <v>0</v>
      </c>
      <c r="G22759" s="9">
        <v>2</v>
      </c>
      <c r="H22759" s="9">
        <v>6</v>
      </c>
      <c r="I22759" s="9">
        <v>0.58160662651062012</v>
      </c>
      <c r="J22759" s="9">
        <v>0.58160662651062012</v>
      </c>
      <c r="K22759" s="9">
        <v>0</v>
      </c>
      <c r="L22759" s="9">
        <v>52.480781555175781</v>
      </c>
    </row>
    <row r="22760" spans="1:12" x14ac:dyDescent="0.25">
      <c r="A22760" s="5" t="str">
        <f t="shared" si="355"/>
        <v>1ZoneSouth of Lugo3027</v>
      </c>
      <c r="B22760" s="9">
        <v>1</v>
      </c>
      <c r="C22760" t="s">
        <v>135</v>
      </c>
      <c r="D22760" t="s">
        <v>154</v>
      </c>
      <c r="E22760" s="9">
        <v>3</v>
      </c>
      <c r="F22760" s="9">
        <v>0</v>
      </c>
      <c r="G22760" s="9">
        <v>2</v>
      </c>
      <c r="H22760" s="9">
        <v>7</v>
      </c>
      <c r="I22760" s="9">
        <v>0.65186494588851929</v>
      </c>
      <c r="J22760" s="9">
        <v>0.65186494588851929</v>
      </c>
      <c r="K22760" s="9">
        <v>0</v>
      </c>
      <c r="L22760" s="9">
        <v>52.025993347167969</v>
      </c>
    </row>
    <row r="22761" spans="1:12" x14ac:dyDescent="0.25">
      <c r="A22761" s="5" t="str">
        <f t="shared" si="355"/>
        <v>1ZoneSouth of Lugo3028</v>
      </c>
      <c r="B22761" s="9">
        <v>1</v>
      </c>
      <c r="C22761" t="s">
        <v>135</v>
      </c>
      <c r="D22761" t="s">
        <v>154</v>
      </c>
      <c r="E22761" s="9">
        <v>3</v>
      </c>
      <c r="F22761" s="9">
        <v>0</v>
      </c>
      <c r="G22761" s="9">
        <v>2</v>
      </c>
      <c r="H22761" s="9">
        <v>8</v>
      </c>
      <c r="I22761" s="9">
        <v>0.62752842903137207</v>
      </c>
      <c r="J22761" s="9">
        <v>0.62752842903137207</v>
      </c>
      <c r="K22761" s="9">
        <v>0</v>
      </c>
      <c r="L22761" s="9">
        <v>51.532939910888672</v>
      </c>
    </row>
    <row r="22762" spans="1:12" x14ac:dyDescent="0.25">
      <c r="A22762" s="5" t="str">
        <f t="shared" si="355"/>
        <v>1ZoneSouth of Lugo3029</v>
      </c>
      <c r="B22762" s="9">
        <v>1</v>
      </c>
      <c r="C22762" t="s">
        <v>135</v>
      </c>
      <c r="D22762" t="s">
        <v>154</v>
      </c>
      <c r="E22762" s="9">
        <v>3</v>
      </c>
      <c r="F22762" s="9">
        <v>0</v>
      </c>
      <c r="G22762" s="9">
        <v>2</v>
      </c>
      <c r="H22762" s="9">
        <v>9</v>
      </c>
      <c r="I22762" s="9">
        <v>0.4772326648235321</v>
      </c>
      <c r="J22762" s="9">
        <v>0.4772326648235321</v>
      </c>
      <c r="K22762" s="9">
        <v>0</v>
      </c>
      <c r="L22762" s="9">
        <v>51.696792602539063</v>
      </c>
    </row>
    <row r="22763" spans="1:12" x14ac:dyDescent="0.25">
      <c r="A22763" s="5" t="str">
        <f t="shared" si="355"/>
        <v>1ZoneSouth of Lugo30210</v>
      </c>
      <c r="B22763" s="9">
        <v>1</v>
      </c>
      <c r="C22763" t="s">
        <v>135</v>
      </c>
      <c r="D22763" t="s">
        <v>154</v>
      </c>
      <c r="E22763" s="9">
        <v>3</v>
      </c>
      <c r="F22763" s="9">
        <v>0</v>
      </c>
      <c r="G22763" s="9">
        <v>2</v>
      </c>
      <c r="H22763" s="9">
        <v>10</v>
      </c>
      <c r="I22763" s="9">
        <v>0.33839267492294312</v>
      </c>
      <c r="J22763" s="9">
        <v>0.33839267492294312</v>
      </c>
      <c r="K22763" s="9">
        <v>0</v>
      </c>
      <c r="L22763" s="9">
        <v>54.800926208496094</v>
      </c>
    </row>
    <row r="22764" spans="1:12" x14ac:dyDescent="0.25">
      <c r="A22764" s="5" t="str">
        <f t="shared" si="355"/>
        <v>1ZoneSouth of Lugo30211</v>
      </c>
      <c r="B22764" s="9">
        <v>1</v>
      </c>
      <c r="C22764" t="s">
        <v>135</v>
      </c>
      <c r="D22764" t="s">
        <v>154</v>
      </c>
      <c r="E22764" s="9">
        <v>3</v>
      </c>
      <c r="F22764" s="9">
        <v>0</v>
      </c>
      <c r="G22764" s="9">
        <v>2</v>
      </c>
      <c r="H22764" s="9">
        <v>11</v>
      </c>
      <c r="I22764" s="9">
        <v>0.23156756162643433</v>
      </c>
      <c r="J22764" s="9">
        <v>0.23156756162643433</v>
      </c>
      <c r="K22764" s="9">
        <v>0</v>
      </c>
      <c r="L22764" s="9">
        <v>59.490711212158203</v>
      </c>
    </row>
    <row r="22765" spans="1:12" x14ac:dyDescent="0.25">
      <c r="A22765" s="5" t="str">
        <f t="shared" si="355"/>
        <v>1ZoneSouth of Lugo30212</v>
      </c>
      <c r="B22765" s="9">
        <v>1</v>
      </c>
      <c r="C22765" t="s">
        <v>135</v>
      </c>
      <c r="D22765" t="s">
        <v>154</v>
      </c>
      <c r="E22765" s="9">
        <v>3</v>
      </c>
      <c r="F22765" s="9">
        <v>0</v>
      </c>
      <c r="G22765" s="9">
        <v>2</v>
      </c>
      <c r="H22765" s="9">
        <v>12</v>
      </c>
      <c r="I22765" s="9">
        <v>0.16156595945358276</v>
      </c>
      <c r="J22765" s="9">
        <v>0.16156595945358276</v>
      </c>
      <c r="K22765" s="9">
        <v>0</v>
      </c>
      <c r="L22765" s="9">
        <v>64.13861083984375</v>
      </c>
    </row>
    <row r="22766" spans="1:12" x14ac:dyDescent="0.25">
      <c r="A22766" s="5" t="str">
        <f t="shared" si="355"/>
        <v>1ZoneSouth of Lugo30213</v>
      </c>
      <c r="B22766" s="9">
        <v>1</v>
      </c>
      <c r="C22766" t="s">
        <v>135</v>
      </c>
      <c r="D22766" t="s">
        <v>154</v>
      </c>
      <c r="E22766" s="9">
        <v>3</v>
      </c>
      <c r="F22766" s="9">
        <v>0</v>
      </c>
      <c r="G22766" s="9">
        <v>2</v>
      </c>
      <c r="H22766" s="9">
        <v>13</v>
      </c>
      <c r="I22766" s="9">
        <v>0.1249251663684845</v>
      </c>
      <c r="J22766" s="9">
        <v>0.1249251663684845</v>
      </c>
      <c r="K22766" s="9">
        <v>0</v>
      </c>
      <c r="L22766" s="9">
        <v>67.328163146972656</v>
      </c>
    </row>
    <row r="22767" spans="1:12" x14ac:dyDescent="0.25">
      <c r="A22767" s="5" t="str">
        <f t="shared" si="355"/>
        <v>1ZoneSouth of Lugo30214</v>
      </c>
      <c r="B22767" s="9">
        <v>1</v>
      </c>
      <c r="C22767" t="s">
        <v>135</v>
      </c>
      <c r="D22767" t="s">
        <v>154</v>
      </c>
      <c r="E22767" s="9">
        <v>3</v>
      </c>
      <c r="F22767" s="9">
        <v>0</v>
      </c>
      <c r="G22767" s="9">
        <v>2</v>
      </c>
      <c r="H22767" s="9">
        <v>14</v>
      </c>
      <c r="I22767" s="9">
        <v>0.13837803900241852</v>
      </c>
      <c r="J22767" s="9">
        <v>0.13837803900241852</v>
      </c>
      <c r="K22767" s="9">
        <v>0</v>
      </c>
      <c r="L22767" s="9">
        <v>69.001129150390625</v>
      </c>
    </row>
    <row r="22768" spans="1:12" x14ac:dyDescent="0.25">
      <c r="A22768" s="5" t="str">
        <f t="shared" si="355"/>
        <v>1ZoneSouth of Lugo30215</v>
      </c>
      <c r="B22768" s="9">
        <v>1</v>
      </c>
      <c r="C22768" t="s">
        <v>135</v>
      </c>
      <c r="D22768" t="s">
        <v>154</v>
      </c>
      <c r="E22768" s="9">
        <v>3</v>
      </c>
      <c r="F22768" s="9">
        <v>0</v>
      </c>
      <c r="G22768" s="9">
        <v>2</v>
      </c>
      <c r="H22768" s="9">
        <v>15</v>
      </c>
      <c r="I22768" s="9">
        <v>0.20159618556499481</v>
      </c>
      <c r="J22768" s="9">
        <v>0.20159618556499481</v>
      </c>
      <c r="K22768" s="9">
        <v>0</v>
      </c>
      <c r="L22768" s="9">
        <v>70.104232788085938</v>
      </c>
    </row>
    <row r="22769" spans="1:12" x14ac:dyDescent="0.25">
      <c r="A22769" s="5" t="str">
        <f t="shared" si="355"/>
        <v>1ZoneSouth of Lugo30216</v>
      </c>
      <c r="B22769" s="9">
        <v>1</v>
      </c>
      <c r="C22769" t="s">
        <v>135</v>
      </c>
      <c r="D22769" t="s">
        <v>154</v>
      </c>
      <c r="E22769" s="9">
        <v>3</v>
      </c>
      <c r="F22769" s="9">
        <v>0</v>
      </c>
      <c r="G22769" s="9">
        <v>2</v>
      </c>
      <c r="H22769" s="9">
        <v>16</v>
      </c>
      <c r="I22769" s="9">
        <v>0.32479828596115112</v>
      </c>
      <c r="J22769" s="9">
        <v>0.32479828596115112</v>
      </c>
      <c r="K22769" s="9">
        <v>0</v>
      </c>
      <c r="L22769" s="9">
        <v>71.209228515625</v>
      </c>
    </row>
    <row r="22770" spans="1:12" x14ac:dyDescent="0.25">
      <c r="A22770" s="5" t="str">
        <f t="shared" si="355"/>
        <v>1ZoneSouth of Lugo30217</v>
      </c>
      <c r="B22770" s="9">
        <v>1</v>
      </c>
      <c r="C22770" t="s">
        <v>135</v>
      </c>
      <c r="D22770" t="s">
        <v>154</v>
      </c>
      <c r="E22770" s="9">
        <v>3</v>
      </c>
      <c r="F22770" s="9">
        <v>0</v>
      </c>
      <c r="G22770" s="9">
        <v>2</v>
      </c>
      <c r="H22770" s="9">
        <v>17</v>
      </c>
      <c r="I22770" s="9">
        <v>0.49502956867218018</v>
      </c>
      <c r="J22770" s="9">
        <v>0.49196368455886841</v>
      </c>
      <c r="K22770" s="9">
        <v>1.5329420566558838E-3</v>
      </c>
      <c r="L22770" s="9">
        <v>71.746109008789063</v>
      </c>
    </row>
    <row r="22771" spans="1:12" x14ac:dyDescent="0.25">
      <c r="A22771" s="5" t="str">
        <f t="shared" si="355"/>
        <v>1ZoneSouth of Lugo30218</v>
      </c>
      <c r="B22771" s="9">
        <v>1</v>
      </c>
      <c r="C22771" t="s">
        <v>135</v>
      </c>
      <c r="D22771" t="s">
        <v>154</v>
      </c>
      <c r="E22771" s="9">
        <v>3</v>
      </c>
      <c r="F22771" s="9">
        <v>0</v>
      </c>
      <c r="G22771" s="9">
        <v>2</v>
      </c>
      <c r="H22771" s="9">
        <v>18</v>
      </c>
      <c r="I22771" s="9">
        <v>0.69996780157089233</v>
      </c>
      <c r="J22771" s="9">
        <v>0.69733959436416626</v>
      </c>
      <c r="K22771" s="9">
        <v>1.3141036033630371E-3</v>
      </c>
      <c r="L22771" s="9">
        <v>71.392257690429688</v>
      </c>
    </row>
    <row r="22772" spans="1:12" x14ac:dyDescent="0.25">
      <c r="A22772" s="5" t="str">
        <f t="shared" si="355"/>
        <v>1ZoneSouth of Lugo30219</v>
      </c>
      <c r="B22772" s="9">
        <v>1</v>
      </c>
      <c r="C22772" t="s">
        <v>135</v>
      </c>
      <c r="D22772" t="s">
        <v>154</v>
      </c>
      <c r="E22772" s="9">
        <v>3</v>
      </c>
      <c r="F22772" s="9">
        <v>0</v>
      </c>
      <c r="G22772" s="9">
        <v>2</v>
      </c>
      <c r="H22772" s="9">
        <v>19</v>
      </c>
      <c r="I22772" s="9">
        <v>0.88677322864532471</v>
      </c>
      <c r="J22772" s="9">
        <v>0.86886751651763916</v>
      </c>
      <c r="K22772" s="9">
        <v>8.9528560638427734E-3</v>
      </c>
      <c r="L22772" s="9">
        <v>69.835182189941406</v>
      </c>
    </row>
    <row r="22773" spans="1:12" x14ac:dyDescent="0.25">
      <c r="A22773" s="5" t="str">
        <f t="shared" si="355"/>
        <v>1ZoneSouth of Lugo30220</v>
      </c>
      <c r="B22773" s="9">
        <v>1</v>
      </c>
      <c r="C22773" t="s">
        <v>135</v>
      </c>
      <c r="D22773" t="s">
        <v>154</v>
      </c>
      <c r="E22773" s="9">
        <v>3</v>
      </c>
      <c r="F22773" s="9">
        <v>0</v>
      </c>
      <c r="G22773" s="9">
        <v>2</v>
      </c>
      <c r="H22773" s="9">
        <v>20</v>
      </c>
      <c r="I22773" s="9">
        <v>0.97552520036697388</v>
      </c>
      <c r="J22773" s="9">
        <v>0.95938283205032349</v>
      </c>
      <c r="K22773" s="9">
        <v>8.0711841583251953E-3</v>
      </c>
      <c r="L22773" s="9">
        <v>66.734634399414063</v>
      </c>
    </row>
    <row r="22774" spans="1:12" x14ac:dyDescent="0.25">
      <c r="A22774" s="5" t="str">
        <f t="shared" si="355"/>
        <v>1ZoneSouth of Lugo30221</v>
      </c>
      <c r="B22774" s="9">
        <v>1</v>
      </c>
      <c r="C22774" t="s">
        <v>135</v>
      </c>
      <c r="D22774" t="s">
        <v>154</v>
      </c>
      <c r="E22774" s="9">
        <v>3</v>
      </c>
      <c r="F22774" s="9">
        <v>0</v>
      </c>
      <c r="G22774" s="9">
        <v>2</v>
      </c>
      <c r="H22774" s="9">
        <v>21</v>
      </c>
      <c r="I22774" s="9">
        <v>0.98370873928070068</v>
      </c>
      <c r="J22774" s="9">
        <v>0.97975504398345947</v>
      </c>
      <c r="K22774" s="9">
        <v>1.9768476486206055E-3</v>
      </c>
      <c r="L22774" s="9">
        <v>63.572315216064453</v>
      </c>
    </row>
    <row r="22775" spans="1:12" x14ac:dyDescent="0.25">
      <c r="A22775" s="5" t="str">
        <f t="shared" si="355"/>
        <v>1ZoneSouth of Lugo30222</v>
      </c>
      <c r="B22775" s="9">
        <v>1</v>
      </c>
      <c r="C22775" t="s">
        <v>135</v>
      </c>
      <c r="D22775" t="s">
        <v>154</v>
      </c>
      <c r="E22775" s="9">
        <v>3</v>
      </c>
      <c r="F22775" s="9">
        <v>0</v>
      </c>
      <c r="G22775" s="9">
        <v>2</v>
      </c>
      <c r="H22775" s="9">
        <v>22</v>
      </c>
      <c r="I22775" s="9">
        <v>0.94936400651931763</v>
      </c>
      <c r="J22775" s="9">
        <v>0.95832347869873047</v>
      </c>
      <c r="K22775" s="9">
        <v>4.4797360897064209E-3</v>
      </c>
      <c r="L22775" s="9">
        <v>61.536327362060547</v>
      </c>
    </row>
    <row r="22776" spans="1:12" x14ac:dyDescent="0.25">
      <c r="A22776" s="5" t="str">
        <f t="shared" si="355"/>
        <v>1ZoneSouth of Lugo30223</v>
      </c>
      <c r="B22776" s="9">
        <v>1</v>
      </c>
      <c r="C22776" t="s">
        <v>135</v>
      </c>
      <c r="D22776" t="s">
        <v>154</v>
      </c>
      <c r="E22776" s="9">
        <v>3</v>
      </c>
      <c r="F22776" s="9">
        <v>0</v>
      </c>
      <c r="G22776" s="9">
        <v>2</v>
      </c>
      <c r="H22776" s="9">
        <v>23</v>
      </c>
      <c r="I22776" s="9">
        <v>0.90125387907028198</v>
      </c>
      <c r="J22776" s="9">
        <v>0.90304124355316162</v>
      </c>
      <c r="K22776" s="9">
        <v>8.9367205509915948E-4</v>
      </c>
      <c r="L22776" s="9">
        <v>59.857139587402344</v>
      </c>
    </row>
    <row r="22777" spans="1:12" x14ac:dyDescent="0.25">
      <c r="A22777" s="5" t="str">
        <f t="shared" si="355"/>
        <v>1ZoneSouth of Lugo30224</v>
      </c>
      <c r="B22777" s="9">
        <v>1</v>
      </c>
      <c r="C22777" t="s">
        <v>135</v>
      </c>
      <c r="D22777" t="s">
        <v>154</v>
      </c>
      <c r="E22777" s="9">
        <v>3</v>
      </c>
      <c r="F22777" s="9">
        <v>0</v>
      </c>
      <c r="G22777" s="9">
        <v>2</v>
      </c>
      <c r="H22777" s="9">
        <v>24</v>
      </c>
      <c r="I22777" s="9">
        <v>0.79656660556793213</v>
      </c>
      <c r="J22777" s="9">
        <v>0.79656660556793213</v>
      </c>
      <c r="K22777" s="9">
        <v>0</v>
      </c>
      <c r="L22777" s="9">
        <v>58.175514221191406</v>
      </c>
    </row>
    <row r="22778" spans="1:12" x14ac:dyDescent="0.25">
      <c r="A22778" s="5" t="str">
        <f t="shared" si="355"/>
        <v>1ZoneSouth of Lugo30101</v>
      </c>
      <c r="B22778" s="9">
        <v>1</v>
      </c>
      <c r="C22778" t="s">
        <v>135</v>
      </c>
      <c r="D22778" t="s">
        <v>154</v>
      </c>
      <c r="E22778" s="9">
        <v>3</v>
      </c>
      <c r="F22778" s="9">
        <v>0</v>
      </c>
      <c r="G22778" s="9">
        <v>10</v>
      </c>
      <c r="H22778" s="9">
        <v>1</v>
      </c>
      <c r="I22778" s="9">
        <v>1.0331193208694458</v>
      </c>
      <c r="J22778" s="9">
        <v>1.0331193208694458</v>
      </c>
      <c r="K22778" s="9">
        <v>0</v>
      </c>
      <c r="L22778" s="9">
        <v>68.77227783203125</v>
      </c>
    </row>
    <row r="22779" spans="1:12" x14ac:dyDescent="0.25">
      <c r="A22779" s="5" t="str">
        <f t="shared" si="355"/>
        <v>1ZoneSouth of Lugo30102</v>
      </c>
      <c r="B22779" s="9">
        <v>1</v>
      </c>
      <c r="C22779" t="s">
        <v>135</v>
      </c>
      <c r="D22779" t="s">
        <v>154</v>
      </c>
      <c r="E22779" s="9">
        <v>3</v>
      </c>
      <c r="F22779" s="9">
        <v>0</v>
      </c>
      <c r="G22779" s="9">
        <v>10</v>
      </c>
      <c r="H22779" s="9">
        <v>2</v>
      </c>
      <c r="I22779" s="9">
        <v>0.84676533937454224</v>
      </c>
      <c r="J22779" s="9">
        <v>0.84676533937454224</v>
      </c>
      <c r="K22779" s="9">
        <v>0</v>
      </c>
      <c r="L22779" s="9">
        <v>66.6873779296875</v>
      </c>
    </row>
    <row r="22780" spans="1:12" x14ac:dyDescent="0.25">
      <c r="A22780" s="5" t="str">
        <f t="shared" si="355"/>
        <v>1ZoneSouth of Lugo30103</v>
      </c>
      <c r="B22780" s="9">
        <v>1</v>
      </c>
      <c r="C22780" t="s">
        <v>135</v>
      </c>
      <c r="D22780" t="s">
        <v>154</v>
      </c>
      <c r="E22780" s="9">
        <v>3</v>
      </c>
      <c r="F22780" s="9">
        <v>0</v>
      </c>
      <c r="G22780" s="9">
        <v>10</v>
      </c>
      <c r="H22780" s="9">
        <v>3</v>
      </c>
      <c r="I22780" s="9">
        <v>0.68402498960494995</v>
      </c>
      <c r="J22780" s="9">
        <v>0.68402498960494995</v>
      </c>
      <c r="K22780" s="9">
        <v>0</v>
      </c>
      <c r="L22780" s="9">
        <v>64.062164306640625</v>
      </c>
    </row>
    <row r="22781" spans="1:12" x14ac:dyDescent="0.25">
      <c r="A22781" s="5" t="str">
        <f t="shared" si="355"/>
        <v>1ZoneSouth of Lugo30104</v>
      </c>
      <c r="B22781" s="9">
        <v>1</v>
      </c>
      <c r="C22781" t="s">
        <v>135</v>
      </c>
      <c r="D22781" t="s">
        <v>154</v>
      </c>
      <c r="E22781" s="9">
        <v>3</v>
      </c>
      <c r="F22781" s="9">
        <v>0</v>
      </c>
      <c r="G22781" s="9">
        <v>10</v>
      </c>
      <c r="H22781" s="9">
        <v>4</v>
      </c>
      <c r="I22781" s="9">
        <v>0.62940371036529541</v>
      </c>
      <c r="J22781" s="9">
        <v>0.62940371036529541</v>
      </c>
      <c r="K22781" s="9">
        <v>0</v>
      </c>
      <c r="L22781" s="9">
        <v>63.135810852050781</v>
      </c>
    </row>
    <row r="22782" spans="1:12" x14ac:dyDescent="0.25">
      <c r="A22782" s="5" t="str">
        <f t="shared" si="355"/>
        <v>1ZoneSouth of Lugo30105</v>
      </c>
      <c r="B22782" s="9">
        <v>1</v>
      </c>
      <c r="C22782" t="s">
        <v>135</v>
      </c>
      <c r="D22782" t="s">
        <v>154</v>
      </c>
      <c r="E22782" s="9">
        <v>3</v>
      </c>
      <c r="F22782" s="9">
        <v>0</v>
      </c>
      <c r="G22782" s="9">
        <v>10</v>
      </c>
      <c r="H22782" s="9">
        <v>5</v>
      </c>
      <c r="I22782" s="9">
        <v>0.61161059141159058</v>
      </c>
      <c r="J22782" s="9">
        <v>0.61161059141159058</v>
      </c>
      <c r="K22782" s="9">
        <v>0</v>
      </c>
      <c r="L22782" s="9">
        <v>62.856109619140625</v>
      </c>
    </row>
    <row r="22783" spans="1:12" x14ac:dyDescent="0.25">
      <c r="A22783" s="5" t="str">
        <f t="shared" si="355"/>
        <v>1ZoneSouth of Lugo30106</v>
      </c>
      <c r="B22783" s="9">
        <v>1</v>
      </c>
      <c r="C22783" t="s">
        <v>135</v>
      </c>
      <c r="D22783" t="s">
        <v>154</v>
      </c>
      <c r="E22783" s="9">
        <v>3</v>
      </c>
      <c r="F22783" s="9">
        <v>0</v>
      </c>
      <c r="G22783" s="9">
        <v>10</v>
      </c>
      <c r="H22783" s="9">
        <v>6</v>
      </c>
      <c r="I22783" s="9">
        <v>0.60510879755020142</v>
      </c>
      <c r="J22783" s="9">
        <v>0.60510879755020142</v>
      </c>
      <c r="K22783" s="9">
        <v>0</v>
      </c>
      <c r="L22783" s="9">
        <v>62.213016510009766</v>
      </c>
    </row>
    <row r="22784" spans="1:12" x14ac:dyDescent="0.25">
      <c r="A22784" s="5" t="str">
        <f t="shared" si="355"/>
        <v>1ZoneSouth of Lugo30107</v>
      </c>
      <c r="B22784" s="9">
        <v>1</v>
      </c>
      <c r="C22784" t="s">
        <v>135</v>
      </c>
      <c r="D22784" t="s">
        <v>154</v>
      </c>
      <c r="E22784" s="9">
        <v>3</v>
      </c>
      <c r="F22784" s="9">
        <v>0</v>
      </c>
      <c r="G22784" s="9">
        <v>10</v>
      </c>
      <c r="H22784" s="9">
        <v>7</v>
      </c>
      <c r="I22784" s="9">
        <v>0.6556963324546814</v>
      </c>
      <c r="J22784" s="9">
        <v>0.6556963324546814</v>
      </c>
      <c r="K22784" s="9">
        <v>0</v>
      </c>
      <c r="L22784" s="9">
        <v>62.995857238769531</v>
      </c>
    </row>
    <row r="22785" spans="1:12" x14ac:dyDescent="0.25">
      <c r="A22785" s="5" t="str">
        <f t="shared" si="355"/>
        <v>1ZoneSouth of Lugo30108</v>
      </c>
      <c r="B22785" s="9">
        <v>1</v>
      </c>
      <c r="C22785" t="s">
        <v>135</v>
      </c>
      <c r="D22785" t="s">
        <v>154</v>
      </c>
      <c r="E22785" s="9">
        <v>3</v>
      </c>
      <c r="F22785" s="9">
        <v>0</v>
      </c>
      <c r="G22785" s="9">
        <v>10</v>
      </c>
      <c r="H22785" s="9">
        <v>8</v>
      </c>
      <c r="I22785" s="9">
        <v>0.6251453161239624</v>
      </c>
      <c r="J22785" s="9">
        <v>0.6251453161239624</v>
      </c>
      <c r="K22785" s="9">
        <v>0</v>
      </c>
      <c r="L22785" s="9">
        <v>62.820960998535156</v>
      </c>
    </row>
    <row r="22786" spans="1:12" x14ac:dyDescent="0.25">
      <c r="A22786" s="5" t="str">
        <f t="shared" si="355"/>
        <v>1ZoneSouth of Lugo30109</v>
      </c>
      <c r="B22786" s="9">
        <v>1</v>
      </c>
      <c r="C22786" t="s">
        <v>135</v>
      </c>
      <c r="D22786" t="s">
        <v>154</v>
      </c>
      <c r="E22786" s="9">
        <v>3</v>
      </c>
      <c r="F22786" s="9">
        <v>0</v>
      </c>
      <c r="G22786" s="9">
        <v>10</v>
      </c>
      <c r="H22786" s="9">
        <v>9</v>
      </c>
      <c r="I22786" s="9">
        <v>0.4854280948638916</v>
      </c>
      <c r="J22786" s="9">
        <v>0.4854280948638916</v>
      </c>
      <c r="K22786" s="9">
        <v>0</v>
      </c>
      <c r="L22786" s="9">
        <v>64.217536926269531</v>
      </c>
    </row>
    <row r="22787" spans="1:12" x14ac:dyDescent="0.25">
      <c r="A22787" s="5" t="str">
        <f t="shared" ref="A22787:A22850" si="356">B22787&amp;C22787&amp;D22787&amp;E22787&amp;F22787&amp;G22787&amp;H22787</f>
        <v>1ZoneSouth of Lugo301010</v>
      </c>
      <c r="B22787" s="9">
        <v>1</v>
      </c>
      <c r="C22787" t="s">
        <v>135</v>
      </c>
      <c r="D22787" t="s">
        <v>154</v>
      </c>
      <c r="E22787" s="9">
        <v>3</v>
      </c>
      <c r="F22787" s="9">
        <v>0</v>
      </c>
      <c r="G22787" s="9">
        <v>10</v>
      </c>
      <c r="H22787" s="9">
        <v>10</v>
      </c>
      <c r="I22787" s="9">
        <v>0.39471495151519775</v>
      </c>
      <c r="J22787" s="9">
        <v>0.39471495151519775</v>
      </c>
      <c r="K22787" s="9">
        <v>0</v>
      </c>
      <c r="L22787" s="9">
        <v>69.298118591308594</v>
      </c>
    </row>
    <row r="22788" spans="1:12" x14ac:dyDescent="0.25">
      <c r="A22788" s="5" t="str">
        <f t="shared" si="356"/>
        <v>1ZoneSouth of Lugo301011</v>
      </c>
      <c r="B22788" s="9">
        <v>1</v>
      </c>
      <c r="C22788" t="s">
        <v>135</v>
      </c>
      <c r="D22788" t="s">
        <v>154</v>
      </c>
      <c r="E22788" s="9">
        <v>3</v>
      </c>
      <c r="F22788" s="9">
        <v>0</v>
      </c>
      <c r="G22788" s="9">
        <v>10</v>
      </c>
      <c r="H22788" s="9">
        <v>11</v>
      </c>
      <c r="I22788" s="9">
        <v>0.37506529688835144</v>
      </c>
      <c r="J22788" s="9">
        <v>0.37506529688835144</v>
      </c>
      <c r="K22788" s="9">
        <v>0</v>
      </c>
      <c r="L22788" s="9">
        <v>74.373199462890625</v>
      </c>
    </row>
    <row r="22789" spans="1:12" x14ac:dyDescent="0.25">
      <c r="A22789" s="5" t="str">
        <f t="shared" si="356"/>
        <v>1ZoneSouth of Lugo301012</v>
      </c>
      <c r="B22789" s="9">
        <v>1</v>
      </c>
      <c r="C22789" t="s">
        <v>135</v>
      </c>
      <c r="D22789" t="s">
        <v>154</v>
      </c>
      <c r="E22789" s="9">
        <v>3</v>
      </c>
      <c r="F22789" s="9">
        <v>0</v>
      </c>
      <c r="G22789" s="9">
        <v>10</v>
      </c>
      <c r="H22789" s="9">
        <v>12</v>
      </c>
      <c r="I22789" s="9">
        <v>0.38895720243453979</v>
      </c>
      <c r="J22789" s="9">
        <v>0.38895720243453979</v>
      </c>
      <c r="K22789" s="9">
        <v>0</v>
      </c>
      <c r="L22789" s="9">
        <v>79.194839477539063</v>
      </c>
    </row>
    <row r="22790" spans="1:12" x14ac:dyDescent="0.25">
      <c r="A22790" s="5" t="str">
        <f t="shared" si="356"/>
        <v>1ZoneSouth of Lugo301013</v>
      </c>
      <c r="B22790" s="9">
        <v>1</v>
      </c>
      <c r="C22790" t="s">
        <v>135</v>
      </c>
      <c r="D22790" t="s">
        <v>154</v>
      </c>
      <c r="E22790" s="9">
        <v>3</v>
      </c>
      <c r="F22790" s="9">
        <v>0</v>
      </c>
      <c r="G22790" s="9">
        <v>10</v>
      </c>
      <c r="H22790" s="9">
        <v>13</v>
      </c>
      <c r="I22790" s="9">
        <v>0.4756716787815094</v>
      </c>
      <c r="J22790" s="9">
        <v>0.4756716787815094</v>
      </c>
      <c r="K22790" s="9">
        <v>0</v>
      </c>
      <c r="L22790" s="9">
        <v>84.08978271484375</v>
      </c>
    </row>
    <row r="22791" spans="1:12" x14ac:dyDescent="0.25">
      <c r="A22791" s="5" t="str">
        <f t="shared" si="356"/>
        <v>1ZoneSouth of Lugo301014</v>
      </c>
      <c r="B22791" s="9">
        <v>1</v>
      </c>
      <c r="C22791" t="s">
        <v>135</v>
      </c>
      <c r="D22791" t="s">
        <v>154</v>
      </c>
      <c r="E22791" s="9">
        <v>3</v>
      </c>
      <c r="F22791" s="9">
        <v>0</v>
      </c>
      <c r="G22791" s="9">
        <v>10</v>
      </c>
      <c r="H22791" s="9">
        <v>14</v>
      </c>
      <c r="I22791" s="9">
        <v>0.65722662210464478</v>
      </c>
      <c r="J22791" s="9">
        <v>0.65722662210464478</v>
      </c>
      <c r="K22791" s="9">
        <v>0</v>
      </c>
      <c r="L22791" s="9">
        <v>86.618316650390625</v>
      </c>
    </row>
    <row r="22792" spans="1:12" x14ac:dyDescent="0.25">
      <c r="A22792" s="5" t="str">
        <f t="shared" si="356"/>
        <v>1ZoneSouth of Lugo301015</v>
      </c>
      <c r="B22792" s="9">
        <v>1</v>
      </c>
      <c r="C22792" t="s">
        <v>135</v>
      </c>
      <c r="D22792" t="s">
        <v>154</v>
      </c>
      <c r="E22792" s="9">
        <v>3</v>
      </c>
      <c r="F22792" s="9">
        <v>0</v>
      </c>
      <c r="G22792" s="9">
        <v>10</v>
      </c>
      <c r="H22792" s="9">
        <v>15</v>
      </c>
      <c r="I22792" s="9">
        <v>0.89730185270309448</v>
      </c>
      <c r="J22792" s="9">
        <v>0.89730185270309448</v>
      </c>
      <c r="K22792" s="9">
        <v>0</v>
      </c>
      <c r="L22792" s="9">
        <v>87.048759460449219</v>
      </c>
    </row>
    <row r="22793" spans="1:12" x14ac:dyDescent="0.25">
      <c r="A22793" s="5" t="str">
        <f t="shared" si="356"/>
        <v>1ZoneSouth of Lugo301016</v>
      </c>
      <c r="B22793" s="9">
        <v>1</v>
      </c>
      <c r="C22793" t="s">
        <v>135</v>
      </c>
      <c r="D22793" t="s">
        <v>154</v>
      </c>
      <c r="E22793" s="9">
        <v>3</v>
      </c>
      <c r="F22793" s="9">
        <v>0</v>
      </c>
      <c r="G22793" s="9">
        <v>10</v>
      </c>
      <c r="H22793" s="9">
        <v>16</v>
      </c>
      <c r="I22793" s="9">
        <v>1.1905461549758911</v>
      </c>
      <c r="J22793" s="9">
        <v>1.1905461549758911</v>
      </c>
      <c r="K22793" s="9">
        <v>0</v>
      </c>
      <c r="L22793" s="9">
        <v>87.953414916992188</v>
      </c>
    </row>
    <row r="22794" spans="1:12" x14ac:dyDescent="0.25">
      <c r="A22794" s="5" t="str">
        <f t="shared" si="356"/>
        <v>1ZoneSouth of Lugo301017</v>
      </c>
      <c r="B22794" s="9">
        <v>1</v>
      </c>
      <c r="C22794" t="s">
        <v>135</v>
      </c>
      <c r="D22794" t="s">
        <v>154</v>
      </c>
      <c r="E22794" s="9">
        <v>3</v>
      </c>
      <c r="F22794" s="9">
        <v>0</v>
      </c>
      <c r="G22794" s="9">
        <v>10</v>
      </c>
      <c r="H22794" s="9">
        <v>17</v>
      </c>
      <c r="I22794" s="9">
        <v>1.460766077041626</v>
      </c>
      <c r="J22794" s="9">
        <v>0.51212245225906372</v>
      </c>
      <c r="K22794" s="9">
        <v>1.937238872051239E-2</v>
      </c>
      <c r="L22794" s="9">
        <v>88.795242309570313</v>
      </c>
    </row>
    <row r="22795" spans="1:12" x14ac:dyDescent="0.25">
      <c r="A22795" s="5" t="str">
        <f t="shared" si="356"/>
        <v>1ZoneSouth of Lugo301018</v>
      </c>
      <c r="B22795" s="9">
        <v>1</v>
      </c>
      <c r="C22795" t="s">
        <v>135</v>
      </c>
      <c r="D22795" t="s">
        <v>154</v>
      </c>
      <c r="E22795" s="9">
        <v>3</v>
      </c>
      <c r="F22795" s="9">
        <v>0</v>
      </c>
      <c r="G22795" s="9">
        <v>10</v>
      </c>
      <c r="H22795" s="9">
        <v>18</v>
      </c>
      <c r="I22795" s="9">
        <v>1.6936522722244263</v>
      </c>
      <c r="J22795" s="9">
        <v>1.164431095123291</v>
      </c>
      <c r="K22795" s="9">
        <v>3.352028876543045E-2</v>
      </c>
      <c r="L22795" s="9">
        <v>88.972145080566406</v>
      </c>
    </row>
    <row r="22796" spans="1:12" x14ac:dyDescent="0.25">
      <c r="A22796" s="5" t="str">
        <f t="shared" si="356"/>
        <v>1ZoneSouth of Lugo301019</v>
      </c>
      <c r="B22796" s="9">
        <v>1</v>
      </c>
      <c r="C22796" t="s">
        <v>135</v>
      </c>
      <c r="D22796" t="s">
        <v>154</v>
      </c>
      <c r="E22796" s="9">
        <v>3</v>
      </c>
      <c r="F22796" s="9">
        <v>0</v>
      </c>
      <c r="G22796" s="9">
        <v>10</v>
      </c>
      <c r="H22796" s="9">
        <v>19</v>
      </c>
      <c r="I22796" s="9">
        <v>1.8436797857284546</v>
      </c>
      <c r="J22796" s="9">
        <v>1.5081676244735718</v>
      </c>
      <c r="K22796" s="9">
        <v>2.9036452993750572E-2</v>
      </c>
      <c r="L22796" s="9">
        <v>87.714653015136719</v>
      </c>
    </row>
    <row r="22797" spans="1:12" x14ac:dyDescent="0.25">
      <c r="A22797" s="5" t="str">
        <f t="shared" si="356"/>
        <v>1ZoneSouth of Lugo301020</v>
      </c>
      <c r="B22797" s="9">
        <v>1</v>
      </c>
      <c r="C22797" t="s">
        <v>135</v>
      </c>
      <c r="D22797" t="s">
        <v>154</v>
      </c>
      <c r="E22797" s="9">
        <v>3</v>
      </c>
      <c r="F22797" s="9">
        <v>0</v>
      </c>
      <c r="G22797" s="9">
        <v>10</v>
      </c>
      <c r="H22797" s="9">
        <v>20</v>
      </c>
      <c r="I22797" s="9">
        <v>1.8474593162536621</v>
      </c>
      <c r="J22797" s="9">
        <v>1.6205404996871948</v>
      </c>
      <c r="K22797" s="9">
        <v>2.1705035120248795E-2</v>
      </c>
      <c r="L22797" s="9">
        <v>84.902297973632813</v>
      </c>
    </row>
    <row r="22798" spans="1:12" x14ac:dyDescent="0.25">
      <c r="A22798" s="5" t="str">
        <f t="shared" si="356"/>
        <v>1ZoneSouth of Lugo301021</v>
      </c>
      <c r="B22798" s="9">
        <v>1</v>
      </c>
      <c r="C22798" t="s">
        <v>135</v>
      </c>
      <c r="D22798" t="s">
        <v>154</v>
      </c>
      <c r="E22798" s="9">
        <v>3</v>
      </c>
      <c r="F22798" s="9">
        <v>0</v>
      </c>
      <c r="G22798" s="9">
        <v>10</v>
      </c>
      <c r="H22798" s="9">
        <v>21</v>
      </c>
      <c r="I22798" s="9">
        <v>1.7955429553985596</v>
      </c>
      <c r="J22798" s="9">
        <v>1.6064682006835938</v>
      </c>
      <c r="K22798" s="9">
        <v>3.5265069454908371E-2</v>
      </c>
      <c r="L22798" s="9">
        <v>80.683181762695313</v>
      </c>
    </row>
    <row r="22799" spans="1:12" x14ac:dyDescent="0.25">
      <c r="A22799" s="5" t="str">
        <f t="shared" si="356"/>
        <v>1ZoneSouth of Lugo301022</v>
      </c>
      <c r="B22799" s="9">
        <v>1</v>
      </c>
      <c r="C22799" t="s">
        <v>135</v>
      </c>
      <c r="D22799" t="s">
        <v>154</v>
      </c>
      <c r="E22799" s="9">
        <v>3</v>
      </c>
      <c r="F22799" s="9">
        <v>0</v>
      </c>
      <c r="G22799" s="9">
        <v>10</v>
      </c>
      <c r="H22799" s="9">
        <v>22</v>
      </c>
      <c r="I22799" s="9">
        <v>1.7044380903244019</v>
      </c>
      <c r="J22799" s="9">
        <v>2.0988137722015381</v>
      </c>
      <c r="K22799" s="9">
        <v>2.5672342628240585E-2</v>
      </c>
      <c r="L22799" s="9">
        <v>77.698333740234375</v>
      </c>
    </row>
    <row r="22800" spans="1:12" x14ac:dyDescent="0.25">
      <c r="A22800" s="5" t="str">
        <f t="shared" si="356"/>
        <v>1ZoneSouth of Lugo301023</v>
      </c>
      <c r="B22800" s="9">
        <v>1</v>
      </c>
      <c r="C22800" t="s">
        <v>135</v>
      </c>
      <c r="D22800" t="s">
        <v>154</v>
      </c>
      <c r="E22800" s="9">
        <v>3</v>
      </c>
      <c r="F22800" s="9">
        <v>0</v>
      </c>
      <c r="G22800" s="9">
        <v>10</v>
      </c>
      <c r="H22800" s="9">
        <v>23</v>
      </c>
      <c r="I22800" s="9">
        <v>1.5331640243530273</v>
      </c>
      <c r="J22800" s="9">
        <v>1.6607650518417358</v>
      </c>
      <c r="K22800" s="9">
        <v>2.0209835842251778E-2</v>
      </c>
      <c r="L22800" s="9">
        <v>75.1142578125</v>
      </c>
    </row>
    <row r="22801" spans="1:12" x14ac:dyDescent="0.25">
      <c r="A22801" s="5" t="str">
        <f t="shared" si="356"/>
        <v>1ZoneSouth of Lugo301024</v>
      </c>
      <c r="B22801" s="9">
        <v>1</v>
      </c>
      <c r="C22801" t="s">
        <v>135</v>
      </c>
      <c r="D22801" t="s">
        <v>154</v>
      </c>
      <c r="E22801" s="9">
        <v>3</v>
      </c>
      <c r="F22801" s="9">
        <v>0</v>
      </c>
      <c r="G22801" s="9">
        <v>10</v>
      </c>
      <c r="H22801" s="9">
        <v>24</v>
      </c>
      <c r="I22801" s="9">
        <v>1.2788914442062378</v>
      </c>
      <c r="J22801" s="9">
        <v>1.3158962726593018</v>
      </c>
      <c r="K22801" s="9">
        <v>2.1411938592791557E-2</v>
      </c>
      <c r="L22801" s="9">
        <v>71.764724731445313</v>
      </c>
    </row>
    <row r="22802" spans="1:12" x14ac:dyDescent="0.25">
      <c r="A22802" s="5" t="str">
        <f t="shared" si="356"/>
        <v>1ZoneSouth of Lugo3121</v>
      </c>
      <c r="B22802" s="9">
        <v>1</v>
      </c>
      <c r="C22802" t="s">
        <v>135</v>
      </c>
      <c r="D22802" t="s">
        <v>154</v>
      </c>
      <c r="E22802" s="9">
        <v>3</v>
      </c>
      <c r="F22802" s="9">
        <v>1</v>
      </c>
      <c r="G22802" s="9">
        <v>2</v>
      </c>
      <c r="H22802" s="9">
        <v>1</v>
      </c>
      <c r="I22802" s="9">
        <v>0.72533947229385376</v>
      </c>
      <c r="J22802" s="9">
        <v>0.72533947229385376</v>
      </c>
      <c r="K22802" s="9">
        <v>0</v>
      </c>
      <c r="L22802" s="9">
        <v>57.554977416992188</v>
      </c>
    </row>
    <row r="22803" spans="1:12" x14ac:dyDescent="0.25">
      <c r="A22803" s="5" t="str">
        <f t="shared" si="356"/>
        <v>1ZoneSouth of Lugo3122</v>
      </c>
      <c r="B22803" s="9">
        <v>1</v>
      </c>
      <c r="C22803" t="s">
        <v>135</v>
      </c>
      <c r="D22803" t="s">
        <v>154</v>
      </c>
      <c r="E22803" s="9">
        <v>3</v>
      </c>
      <c r="F22803" s="9">
        <v>1</v>
      </c>
      <c r="G22803" s="9">
        <v>2</v>
      </c>
      <c r="H22803" s="9">
        <v>2</v>
      </c>
      <c r="I22803" s="9">
        <v>0.65281343460083008</v>
      </c>
      <c r="J22803" s="9">
        <v>0.65281343460083008</v>
      </c>
      <c r="K22803" s="9">
        <v>0</v>
      </c>
      <c r="L22803" s="9">
        <v>56.292789459228516</v>
      </c>
    </row>
    <row r="22804" spans="1:12" x14ac:dyDescent="0.25">
      <c r="A22804" s="5" t="str">
        <f t="shared" si="356"/>
        <v>1ZoneSouth of Lugo3123</v>
      </c>
      <c r="B22804" s="9">
        <v>1</v>
      </c>
      <c r="C22804" t="s">
        <v>135</v>
      </c>
      <c r="D22804" t="s">
        <v>154</v>
      </c>
      <c r="E22804" s="9">
        <v>3</v>
      </c>
      <c r="F22804" s="9">
        <v>1</v>
      </c>
      <c r="G22804" s="9">
        <v>2</v>
      </c>
      <c r="H22804" s="9">
        <v>3</v>
      </c>
      <c r="I22804" s="9">
        <v>0.59973311424255371</v>
      </c>
      <c r="J22804" s="9">
        <v>0.59973311424255371</v>
      </c>
      <c r="K22804" s="9">
        <v>0</v>
      </c>
      <c r="L22804" s="9">
        <v>54.735729217529297</v>
      </c>
    </row>
    <row r="22805" spans="1:12" x14ac:dyDescent="0.25">
      <c r="A22805" s="5" t="str">
        <f t="shared" si="356"/>
        <v>1ZoneSouth of Lugo3124</v>
      </c>
      <c r="B22805" s="9">
        <v>1</v>
      </c>
      <c r="C22805" t="s">
        <v>135</v>
      </c>
      <c r="D22805" t="s">
        <v>154</v>
      </c>
      <c r="E22805" s="9">
        <v>3</v>
      </c>
      <c r="F22805" s="9">
        <v>1</v>
      </c>
      <c r="G22805" s="9">
        <v>2</v>
      </c>
      <c r="H22805" s="9">
        <v>4</v>
      </c>
      <c r="I22805" s="9">
        <v>0.56745678186416626</v>
      </c>
      <c r="J22805" s="9">
        <v>0.56745678186416626</v>
      </c>
      <c r="K22805" s="9">
        <v>0</v>
      </c>
      <c r="L22805" s="9">
        <v>54.018386840820313</v>
      </c>
    </row>
    <row r="22806" spans="1:12" x14ac:dyDescent="0.25">
      <c r="A22806" s="5" t="str">
        <f t="shared" si="356"/>
        <v>1ZoneSouth of Lugo3125</v>
      </c>
      <c r="B22806" s="9">
        <v>1</v>
      </c>
      <c r="C22806" t="s">
        <v>135</v>
      </c>
      <c r="D22806" t="s">
        <v>154</v>
      </c>
      <c r="E22806" s="9">
        <v>3</v>
      </c>
      <c r="F22806" s="9">
        <v>1</v>
      </c>
      <c r="G22806" s="9">
        <v>2</v>
      </c>
      <c r="H22806" s="9">
        <v>5</v>
      </c>
      <c r="I22806" s="9">
        <v>0.55765050649642944</v>
      </c>
      <c r="J22806" s="9">
        <v>0.55765050649642944</v>
      </c>
      <c r="K22806" s="9">
        <v>0</v>
      </c>
      <c r="L22806" s="9">
        <v>52.898273468017578</v>
      </c>
    </row>
    <row r="22807" spans="1:12" x14ac:dyDescent="0.25">
      <c r="A22807" s="5" t="str">
        <f t="shared" si="356"/>
        <v>1ZoneSouth of Lugo3126</v>
      </c>
      <c r="B22807" s="9">
        <v>1</v>
      </c>
      <c r="C22807" t="s">
        <v>135</v>
      </c>
      <c r="D22807" t="s">
        <v>154</v>
      </c>
      <c r="E22807" s="9">
        <v>3</v>
      </c>
      <c r="F22807" s="9">
        <v>1</v>
      </c>
      <c r="G22807" s="9">
        <v>2</v>
      </c>
      <c r="H22807" s="9">
        <v>6</v>
      </c>
      <c r="I22807" s="9">
        <v>0.58313882350921631</v>
      </c>
      <c r="J22807" s="9">
        <v>0.58313882350921631</v>
      </c>
      <c r="K22807" s="9">
        <v>0</v>
      </c>
      <c r="L22807" s="9">
        <v>51.993061065673828</v>
      </c>
    </row>
    <row r="22808" spans="1:12" x14ac:dyDescent="0.25">
      <c r="A22808" s="5" t="str">
        <f t="shared" si="356"/>
        <v>1ZoneSouth of Lugo3127</v>
      </c>
      <c r="B22808" s="9">
        <v>1</v>
      </c>
      <c r="C22808" t="s">
        <v>135</v>
      </c>
      <c r="D22808" t="s">
        <v>154</v>
      </c>
      <c r="E22808" s="9">
        <v>3</v>
      </c>
      <c r="F22808" s="9">
        <v>1</v>
      </c>
      <c r="G22808" s="9">
        <v>2</v>
      </c>
      <c r="H22808" s="9">
        <v>7</v>
      </c>
      <c r="I22808" s="9">
        <v>0.65380680561065674</v>
      </c>
      <c r="J22808" s="9">
        <v>0.65380680561065674</v>
      </c>
      <c r="K22808" s="9">
        <v>0</v>
      </c>
      <c r="L22808" s="9">
        <v>51.586746215820313</v>
      </c>
    </row>
    <row r="22809" spans="1:12" x14ac:dyDescent="0.25">
      <c r="A22809" s="5" t="str">
        <f t="shared" si="356"/>
        <v>1ZoneSouth of Lugo3128</v>
      </c>
      <c r="B22809" s="9">
        <v>1</v>
      </c>
      <c r="C22809" t="s">
        <v>135</v>
      </c>
      <c r="D22809" t="s">
        <v>154</v>
      </c>
      <c r="E22809" s="9">
        <v>3</v>
      </c>
      <c r="F22809" s="9">
        <v>1</v>
      </c>
      <c r="G22809" s="9">
        <v>2</v>
      </c>
      <c r="H22809" s="9">
        <v>8</v>
      </c>
      <c r="I22809" s="9">
        <v>0.629891037940979</v>
      </c>
      <c r="J22809" s="9">
        <v>0.629891037940979</v>
      </c>
      <c r="K22809" s="9">
        <v>0</v>
      </c>
      <c r="L22809" s="9">
        <v>51.196739196777344</v>
      </c>
    </row>
    <row r="22810" spans="1:12" x14ac:dyDescent="0.25">
      <c r="A22810" s="5" t="str">
        <f t="shared" si="356"/>
        <v>1ZoneSouth of Lugo3129</v>
      </c>
      <c r="B22810" s="9">
        <v>1</v>
      </c>
      <c r="C22810" t="s">
        <v>135</v>
      </c>
      <c r="D22810" t="s">
        <v>154</v>
      </c>
      <c r="E22810" s="9">
        <v>3</v>
      </c>
      <c r="F22810" s="9">
        <v>1</v>
      </c>
      <c r="G22810" s="9">
        <v>2</v>
      </c>
      <c r="H22810" s="9">
        <v>9</v>
      </c>
      <c r="I22810" s="9">
        <v>0.47939717769622803</v>
      </c>
      <c r="J22810" s="9">
        <v>0.47939717769622803</v>
      </c>
      <c r="K22810" s="9">
        <v>0</v>
      </c>
      <c r="L22810" s="9">
        <v>51.721981048583984</v>
      </c>
    </row>
    <row r="22811" spans="1:12" x14ac:dyDescent="0.25">
      <c r="A22811" s="5" t="str">
        <f t="shared" si="356"/>
        <v>1ZoneSouth of Lugo31210</v>
      </c>
      <c r="B22811" s="9">
        <v>1</v>
      </c>
      <c r="C22811" t="s">
        <v>135</v>
      </c>
      <c r="D22811" t="s">
        <v>154</v>
      </c>
      <c r="E22811" s="9">
        <v>3</v>
      </c>
      <c r="F22811" s="9">
        <v>1</v>
      </c>
      <c r="G22811" s="9">
        <v>2</v>
      </c>
      <c r="H22811" s="9">
        <v>10</v>
      </c>
      <c r="I22811" s="9">
        <v>0.34031832218170166</v>
      </c>
      <c r="J22811" s="9">
        <v>0.34031832218170166</v>
      </c>
      <c r="K22811" s="9">
        <v>0</v>
      </c>
      <c r="L22811" s="9">
        <v>54.825428009033203</v>
      </c>
    </row>
    <row r="22812" spans="1:12" x14ac:dyDescent="0.25">
      <c r="A22812" s="5" t="str">
        <f t="shared" si="356"/>
        <v>1ZoneSouth of Lugo31211</v>
      </c>
      <c r="B22812" s="9">
        <v>1</v>
      </c>
      <c r="C22812" t="s">
        <v>135</v>
      </c>
      <c r="D22812" t="s">
        <v>154</v>
      </c>
      <c r="E22812" s="9">
        <v>3</v>
      </c>
      <c r="F22812" s="9">
        <v>1</v>
      </c>
      <c r="G22812" s="9">
        <v>2</v>
      </c>
      <c r="H22812" s="9">
        <v>11</v>
      </c>
      <c r="I22812" s="9">
        <v>0.23340810835361481</v>
      </c>
      <c r="J22812" s="9">
        <v>0.23340810835361481</v>
      </c>
      <c r="K22812" s="9">
        <v>0</v>
      </c>
      <c r="L22812" s="9">
        <v>59.985408782958984</v>
      </c>
    </row>
    <row r="22813" spans="1:12" x14ac:dyDescent="0.25">
      <c r="A22813" s="5" t="str">
        <f t="shared" si="356"/>
        <v>1ZoneSouth of Lugo31212</v>
      </c>
      <c r="B22813" s="9">
        <v>1</v>
      </c>
      <c r="C22813" t="s">
        <v>135</v>
      </c>
      <c r="D22813" t="s">
        <v>154</v>
      </c>
      <c r="E22813" s="9">
        <v>3</v>
      </c>
      <c r="F22813" s="9">
        <v>1</v>
      </c>
      <c r="G22813" s="9">
        <v>2</v>
      </c>
      <c r="H22813" s="9">
        <v>12</v>
      </c>
      <c r="I22813" s="9">
        <v>0.15909296274185181</v>
      </c>
      <c r="J22813" s="9">
        <v>0.15909296274185181</v>
      </c>
      <c r="K22813" s="9">
        <v>0</v>
      </c>
      <c r="L22813" s="9">
        <v>64.419868469238281</v>
      </c>
    </row>
    <row r="22814" spans="1:12" x14ac:dyDescent="0.25">
      <c r="A22814" s="5" t="str">
        <f t="shared" si="356"/>
        <v>1ZoneSouth of Lugo31213</v>
      </c>
      <c r="B22814" s="9">
        <v>1</v>
      </c>
      <c r="C22814" t="s">
        <v>135</v>
      </c>
      <c r="D22814" t="s">
        <v>154</v>
      </c>
      <c r="E22814" s="9">
        <v>3</v>
      </c>
      <c r="F22814" s="9">
        <v>1</v>
      </c>
      <c r="G22814" s="9">
        <v>2</v>
      </c>
      <c r="H22814" s="9">
        <v>13</v>
      </c>
      <c r="I22814" s="9">
        <v>0.12813955545425415</v>
      </c>
      <c r="J22814" s="9">
        <v>0.12813955545425415</v>
      </c>
      <c r="K22814" s="9">
        <v>0</v>
      </c>
      <c r="L22814" s="9">
        <v>67.138885498046875</v>
      </c>
    </row>
    <row r="22815" spans="1:12" x14ac:dyDescent="0.25">
      <c r="A22815" s="5" t="str">
        <f t="shared" si="356"/>
        <v>1ZoneSouth of Lugo31214</v>
      </c>
      <c r="B22815" s="9">
        <v>1</v>
      </c>
      <c r="C22815" t="s">
        <v>135</v>
      </c>
      <c r="D22815" t="s">
        <v>154</v>
      </c>
      <c r="E22815" s="9">
        <v>3</v>
      </c>
      <c r="F22815" s="9">
        <v>1</v>
      </c>
      <c r="G22815" s="9">
        <v>2</v>
      </c>
      <c r="H22815" s="9">
        <v>14</v>
      </c>
      <c r="I22815" s="9">
        <v>0.14136652648448944</v>
      </c>
      <c r="J22815" s="9">
        <v>0.14136652648448944</v>
      </c>
      <c r="K22815" s="9">
        <v>0</v>
      </c>
      <c r="L22815" s="9">
        <v>68.794975280761719</v>
      </c>
    </row>
    <row r="22816" spans="1:12" x14ac:dyDescent="0.25">
      <c r="A22816" s="5" t="str">
        <f t="shared" si="356"/>
        <v>1ZoneSouth of Lugo31215</v>
      </c>
      <c r="B22816" s="9">
        <v>1</v>
      </c>
      <c r="C22816" t="s">
        <v>135</v>
      </c>
      <c r="D22816" t="s">
        <v>154</v>
      </c>
      <c r="E22816" s="9">
        <v>3</v>
      </c>
      <c r="F22816" s="9">
        <v>1</v>
      </c>
      <c r="G22816" s="9">
        <v>2</v>
      </c>
      <c r="H22816" s="9">
        <v>15</v>
      </c>
      <c r="I22816" s="9">
        <v>0.20391377806663513</v>
      </c>
      <c r="J22816" s="9">
        <v>0.20391377806663513</v>
      </c>
      <c r="K22816" s="9">
        <v>0</v>
      </c>
      <c r="L22816" s="9">
        <v>69.960075378417969</v>
      </c>
    </row>
    <row r="22817" spans="1:12" x14ac:dyDescent="0.25">
      <c r="A22817" s="5" t="str">
        <f t="shared" si="356"/>
        <v>1ZoneSouth of Lugo31216</v>
      </c>
      <c r="B22817" s="9">
        <v>1</v>
      </c>
      <c r="C22817" t="s">
        <v>135</v>
      </c>
      <c r="D22817" t="s">
        <v>154</v>
      </c>
      <c r="E22817" s="9">
        <v>3</v>
      </c>
      <c r="F22817" s="9">
        <v>1</v>
      </c>
      <c r="G22817" s="9">
        <v>2</v>
      </c>
      <c r="H22817" s="9">
        <v>16</v>
      </c>
      <c r="I22817" s="9">
        <v>0.32732707262039185</v>
      </c>
      <c r="J22817" s="9">
        <v>0.32732707262039185</v>
      </c>
      <c r="K22817" s="9">
        <v>0</v>
      </c>
      <c r="L22817" s="9">
        <v>70.993095397949219</v>
      </c>
    </row>
    <row r="22818" spans="1:12" x14ac:dyDescent="0.25">
      <c r="A22818" s="5" t="str">
        <f t="shared" si="356"/>
        <v>1ZoneSouth of Lugo31217</v>
      </c>
      <c r="B22818" s="9">
        <v>1</v>
      </c>
      <c r="C22818" t="s">
        <v>135</v>
      </c>
      <c r="D22818" t="s">
        <v>154</v>
      </c>
      <c r="E22818" s="9">
        <v>3</v>
      </c>
      <c r="F22818" s="9">
        <v>1</v>
      </c>
      <c r="G22818" s="9">
        <v>2</v>
      </c>
      <c r="H22818" s="9">
        <v>17</v>
      </c>
      <c r="I22818" s="9">
        <v>0.4979974627494812</v>
      </c>
      <c r="J22818" s="9">
        <v>0.49475568532943726</v>
      </c>
      <c r="K22818" s="9">
        <v>1.6208887100219727E-3</v>
      </c>
      <c r="L22818" s="9">
        <v>71.358436584472656</v>
      </c>
    </row>
    <row r="22819" spans="1:12" x14ac:dyDescent="0.25">
      <c r="A22819" s="5" t="str">
        <f t="shared" si="356"/>
        <v>1ZoneSouth of Lugo31218</v>
      </c>
      <c r="B22819" s="9">
        <v>1</v>
      </c>
      <c r="C22819" t="s">
        <v>135</v>
      </c>
      <c r="D22819" t="s">
        <v>154</v>
      </c>
      <c r="E22819" s="9">
        <v>3</v>
      </c>
      <c r="F22819" s="9">
        <v>1</v>
      </c>
      <c r="G22819" s="9">
        <v>2</v>
      </c>
      <c r="H22819" s="9">
        <v>18</v>
      </c>
      <c r="I22819" s="9">
        <v>0.70309770107269287</v>
      </c>
      <c r="J22819" s="9">
        <v>0.69960129261016846</v>
      </c>
      <c r="K22819" s="9">
        <v>1.748204231262207E-3</v>
      </c>
      <c r="L22819" s="9">
        <v>70.979415893554688</v>
      </c>
    </row>
    <row r="22820" spans="1:12" x14ac:dyDescent="0.25">
      <c r="A22820" s="5" t="str">
        <f t="shared" si="356"/>
        <v>1ZoneSouth of Lugo31219</v>
      </c>
      <c r="B22820" s="9">
        <v>1</v>
      </c>
      <c r="C22820" t="s">
        <v>135</v>
      </c>
      <c r="D22820" t="s">
        <v>154</v>
      </c>
      <c r="E22820" s="9">
        <v>3</v>
      </c>
      <c r="F22820" s="9">
        <v>1</v>
      </c>
      <c r="G22820" s="9">
        <v>2</v>
      </c>
      <c r="H22820" s="9">
        <v>19</v>
      </c>
      <c r="I22820" s="9">
        <v>0.88770800828933716</v>
      </c>
      <c r="J22820" s="9">
        <v>0.86941719055175781</v>
      </c>
      <c r="K22820" s="9">
        <v>9.1454088687896729E-3</v>
      </c>
      <c r="L22820" s="9">
        <v>69.539009094238281</v>
      </c>
    </row>
    <row r="22821" spans="1:12" x14ac:dyDescent="0.25">
      <c r="A22821" s="5" t="str">
        <f t="shared" si="356"/>
        <v>1ZoneSouth of Lugo31220</v>
      </c>
      <c r="B22821" s="9">
        <v>1</v>
      </c>
      <c r="C22821" t="s">
        <v>135</v>
      </c>
      <c r="D22821" t="s">
        <v>154</v>
      </c>
      <c r="E22821" s="9">
        <v>3</v>
      </c>
      <c r="F22821" s="9">
        <v>1</v>
      </c>
      <c r="G22821" s="9">
        <v>2</v>
      </c>
      <c r="H22821" s="9">
        <v>20</v>
      </c>
      <c r="I22821" s="9">
        <v>0.97643435001373291</v>
      </c>
      <c r="J22821" s="9">
        <v>0.95938807725906372</v>
      </c>
      <c r="K22821" s="9">
        <v>8.5231363773345947E-3</v>
      </c>
      <c r="L22821" s="9">
        <v>66.672332763671875</v>
      </c>
    </row>
    <row r="22822" spans="1:12" x14ac:dyDescent="0.25">
      <c r="A22822" s="5" t="str">
        <f t="shared" si="356"/>
        <v>1ZoneSouth of Lugo31221</v>
      </c>
      <c r="B22822" s="9">
        <v>1</v>
      </c>
      <c r="C22822" t="s">
        <v>135</v>
      </c>
      <c r="D22822" t="s">
        <v>154</v>
      </c>
      <c r="E22822" s="9">
        <v>3</v>
      </c>
      <c r="F22822" s="9">
        <v>1</v>
      </c>
      <c r="G22822" s="9">
        <v>2</v>
      </c>
      <c r="H22822" s="9">
        <v>21</v>
      </c>
      <c r="I22822" s="9">
        <v>0.98346596956253052</v>
      </c>
      <c r="J22822" s="9">
        <v>0.97975468635559082</v>
      </c>
      <c r="K22822" s="9">
        <v>1.8556416034698486E-3</v>
      </c>
      <c r="L22822" s="9">
        <v>63.491970062255859</v>
      </c>
    </row>
    <row r="22823" spans="1:12" x14ac:dyDescent="0.25">
      <c r="A22823" s="5" t="str">
        <f t="shared" si="356"/>
        <v>1ZoneSouth of Lugo31222</v>
      </c>
      <c r="B22823" s="9">
        <v>1</v>
      </c>
      <c r="C22823" t="s">
        <v>135</v>
      </c>
      <c r="D22823" t="s">
        <v>154</v>
      </c>
      <c r="E22823" s="9">
        <v>3</v>
      </c>
      <c r="F22823" s="9">
        <v>1</v>
      </c>
      <c r="G22823" s="9">
        <v>2</v>
      </c>
      <c r="H22823" s="9">
        <v>22</v>
      </c>
      <c r="I22823" s="9">
        <v>0.949268639087677</v>
      </c>
      <c r="J22823" s="9">
        <v>0.95813453197479248</v>
      </c>
      <c r="K22823" s="9">
        <v>4.4329464435577393E-3</v>
      </c>
      <c r="L22823" s="9">
        <v>61.469036102294922</v>
      </c>
    </row>
    <row r="22824" spans="1:12" x14ac:dyDescent="0.25">
      <c r="A22824" s="5" t="str">
        <f t="shared" si="356"/>
        <v>1ZoneSouth of Lugo31223</v>
      </c>
      <c r="B22824" s="9">
        <v>1</v>
      </c>
      <c r="C22824" t="s">
        <v>135</v>
      </c>
      <c r="D22824" t="s">
        <v>154</v>
      </c>
      <c r="E22824" s="9">
        <v>3</v>
      </c>
      <c r="F22824" s="9">
        <v>1</v>
      </c>
      <c r="G22824" s="9">
        <v>2</v>
      </c>
      <c r="H22824" s="9">
        <v>23</v>
      </c>
      <c r="I22824" s="9">
        <v>0.90153336524963379</v>
      </c>
      <c r="J22824" s="9">
        <v>0.90325433015823364</v>
      </c>
      <c r="K22824" s="9">
        <v>8.6046935757622123E-4</v>
      </c>
      <c r="L22824" s="9">
        <v>59.849086761474609</v>
      </c>
    </row>
    <row r="22825" spans="1:12" x14ac:dyDescent="0.25">
      <c r="A22825" s="5" t="str">
        <f t="shared" si="356"/>
        <v>1ZoneSouth of Lugo31224</v>
      </c>
      <c r="B22825" s="9">
        <v>1</v>
      </c>
      <c r="C22825" t="s">
        <v>135</v>
      </c>
      <c r="D22825" t="s">
        <v>154</v>
      </c>
      <c r="E22825" s="9">
        <v>3</v>
      </c>
      <c r="F22825" s="9">
        <v>1</v>
      </c>
      <c r="G22825" s="9">
        <v>2</v>
      </c>
      <c r="H22825" s="9">
        <v>24</v>
      </c>
      <c r="I22825" s="9">
        <v>0.79717147350311279</v>
      </c>
      <c r="J22825" s="9">
        <v>0.79717147350311279</v>
      </c>
      <c r="K22825" s="9">
        <v>0</v>
      </c>
      <c r="L22825" s="9">
        <v>58.403423309326172</v>
      </c>
    </row>
    <row r="22826" spans="1:12" x14ac:dyDescent="0.25">
      <c r="A22826" s="5" t="str">
        <f t="shared" si="356"/>
        <v>1ZoneSouth of Lugo31101</v>
      </c>
      <c r="B22826" s="9">
        <v>1</v>
      </c>
      <c r="C22826" t="s">
        <v>135</v>
      </c>
      <c r="D22826" t="s">
        <v>154</v>
      </c>
      <c r="E22826" s="9">
        <v>3</v>
      </c>
      <c r="F22826" s="9">
        <v>1</v>
      </c>
      <c r="G22826" s="9">
        <v>10</v>
      </c>
      <c r="H22826" s="9">
        <v>1</v>
      </c>
      <c r="I22826" s="9">
        <v>1.0670937299728394</v>
      </c>
      <c r="J22826" s="9">
        <v>1.0670937299728394</v>
      </c>
      <c r="K22826" s="9">
        <v>0</v>
      </c>
      <c r="L22826" s="9">
        <v>69.672950744628906</v>
      </c>
    </row>
    <row r="22827" spans="1:12" x14ac:dyDescent="0.25">
      <c r="A22827" s="5" t="str">
        <f t="shared" si="356"/>
        <v>1ZoneSouth of Lugo31102</v>
      </c>
      <c r="B22827" s="9">
        <v>1</v>
      </c>
      <c r="C22827" t="s">
        <v>135</v>
      </c>
      <c r="D22827" t="s">
        <v>154</v>
      </c>
      <c r="E22827" s="9">
        <v>3</v>
      </c>
      <c r="F22827" s="9">
        <v>1</v>
      </c>
      <c r="G22827" s="9">
        <v>10</v>
      </c>
      <c r="H22827" s="9">
        <v>2</v>
      </c>
      <c r="I22827" s="9">
        <v>0.88890755176544189</v>
      </c>
      <c r="J22827" s="9">
        <v>0.88890755176544189</v>
      </c>
      <c r="K22827" s="9">
        <v>0</v>
      </c>
      <c r="L22827" s="9">
        <v>68.175491333007813</v>
      </c>
    </row>
    <row r="22828" spans="1:12" x14ac:dyDescent="0.25">
      <c r="A22828" s="5" t="str">
        <f t="shared" si="356"/>
        <v>1ZoneSouth of Lugo31103</v>
      </c>
      <c r="B22828" s="9">
        <v>1</v>
      </c>
      <c r="C22828" t="s">
        <v>135</v>
      </c>
      <c r="D22828" t="s">
        <v>154</v>
      </c>
      <c r="E22828" s="9">
        <v>3</v>
      </c>
      <c r="F22828" s="9">
        <v>1</v>
      </c>
      <c r="G22828" s="9">
        <v>10</v>
      </c>
      <c r="H22828" s="9">
        <v>3</v>
      </c>
      <c r="I22828" s="9">
        <v>0.72048312425613403</v>
      </c>
      <c r="J22828" s="9">
        <v>0.72048312425613403</v>
      </c>
      <c r="K22828" s="9">
        <v>0</v>
      </c>
      <c r="L22828" s="9">
        <v>65.856689453125</v>
      </c>
    </row>
    <row r="22829" spans="1:12" x14ac:dyDescent="0.25">
      <c r="A22829" s="5" t="str">
        <f t="shared" si="356"/>
        <v>1ZoneSouth of Lugo31104</v>
      </c>
      <c r="B22829" s="9">
        <v>1</v>
      </c>
      <c r="C22829" t="s">
        <v>135</v>
      </c>
      <c r="D22829" t="s">
        <v>154</v>
      </c>
      <c r="E22829" s="9">
        <v>3</v>
      </c>
      <c r="F22829" s="9">
        <v>1</v>
      </c>
      <c r="G22829" s="9">
        <v>10</v>
      </c>
      <c r="H22829" s="9">
        <v>4</v>
      </c>
      <c r="I22829" s="9">
        <v>0.65493869781494141</v>
      </c>
      <c r="J22829" s="9">
        <v>0.65493869781494141</v>
      </c>
      <c r="K22829" s="9">
        <v>0</v>
      </c>
      <c r="L22829" s="9">
        <v>64.666854858398438</v>
      </c>
    </row>
    <row r="22830" spans="1:12" x14ac:dyDescent="0.25">
      <c r="A22830" s="5" t="str">
        <f t="shared" si="356"/>
        <v>1ZoneSouth of Lugo31105</v>
      </c>
      <c r="B22830" s="9">
        <v>1</v>
      </c>
      <c r="C22830" t="s">
        <v>135</v>
      </c>
      <c r="D22830" t="s">
        <v>154</v>
      </c>
      <c r="E22830" s="9">
        <v>3</v>
      </c>
      <c r="F22830" s="9">
        <v>1</v>
      </c>
      <c r="G22830" s="9">
        <v>10</v>
      </c>
      <c r="H22830" s="9">
        <v>5</v>
      </c>
      <c r="I22830" s="9">
        <v>0.62831413745880127</v>
      </c>
      <c r="J22830" s="9">
        <v>0.62831413745880127</v>
      </c>
      <c r="K22830" s="9">
        <v>0</v>
      </c>
      <c r="L22830" s="9">
        <v>64.189186096191406</v>
      </c>
    </row>
    <row r="22831" spans="1:12" x14ac:dyDescent="0.25">
      <c r="A22831" s="5" t="str">
        <f t="shared" si="356"/>
        <v>1ZoneSouth of Lugo31106</v>
      </c>
      <c r="B22831" s="9">
        <v>1</v>
      </c>
      <c r="C22831" t="s">
        <v>135</v>
      </c>
      <c r="D22831" t="s">
        <v>154</v>
      </c>
      <c r="E22831" s="9">
        <v>3</v>
      </c>
      <c r="F22831" s="9">
        <v>1</v>
      </c>
      <c r="G22831" s="9">
        <v>10</v>
      </c>
      <c r="H22831" s="9">
        <v>6</v>
      </c>
      <c r="I22831" s="9">
        <v>0.62462973594665527</v>
      </c>
      <c r="J22831" s="9">
        <v>0.62462973594665527</v>
      </c>
      <c r="K22831" s="9">
        <v>0</v>
      </c>
      <c r="L22831" s="9">
        <v>63.871101379394531</v>
      </c>
    </row>
    <row r="22832" spans="1:12" x14ac:dyDescent="0.25">
      <c r="A22832" s="5" t="str">
        <f t="shared" si="356"/>
        <v>1ZoneSouth of Lugo31107</v>
      </c>
      <c r="B22832" s="9">
        <v>1</v>
      </c>
      <c r="C22832" t="s">
        <v>135</v>
      </c>
      <c r="D22832" t="s">
        <v>154</v>
      </c>
      <c r="E22832" s="9">
        <v>3</v>
      </c>
      <c r="F22832" s="9">
        <v>1</v>
      </c>
      <c r="G22832" s="9">
        <v>10</v>
      </c>
      <c r="H22832" s="9">
        <v>7</v>
      </c>
      <c r="I22832" s="9">
        <v>0.67456167936325073</v>
      </c>
      <c r="J22832" s="9">
        <v>0.67456167936325073</v>
      </c>
      <c r="K22832" s="9">
        <v>0</v>
      </c>
      <c r="L22832" s="9">
        <v>64.680122375488281</v>
      </c>
    </row>
    <row r="22833" spans="1:12" x14ac:dyDescent="0.25">
      <c r="A22833" s="5" t="str">
        <f t="shared" si="356"/>
        <v>1ZoneSouth of Lugo31108</v>
      </c>
      <c r="B22833" s="9">
        <v>1</v>
      </c>
      <c r="C22833" t="s">
        <v>135</v>
      </c>
      <c r="D22833" t="s">
        <v>154</v>
      </c>
      <c r="E22833" s="9">
        <v>3</v>
      </c>
      <c r="F22833" s="9">
        <v>1</v>
      </c>
      <c r="G22833" s="9">
        <v>10</v>
      </c>
      <c r="H22833" s="9">
        <v>8</v>
      </c>
      <c r="I22833" s="9">
        <v>0.64510232210159302</v>
      </c>
      <c r="J22833" s="9">
        <v>0.64510232210159302</v>
      </c>
      <c r="K22833" s="9">
        <v>0</v>
      </c>
      <c r="L22833" s="9">
        <v>64.562568664550781</v>
      </c>
    </row>
    <row r="22834" spans="1:12" x14ac:dyDescent="0.25">
      <c r="A22834" s="5" t="str">
        <f t="shared" si="356"/>
        <v>1ZoneSouth of Lugo31109</v>
      </c>
      <c r="B22834" s="9">
        <v>1</v>
      </c>
      <c r="C22834" t="s">
        <v>135</v>
      </c>
      <c r="D22834" t="s">
        <v>154</v>
      </c>
      <c r="E22834" s="9">
        <v>3</v>
      </c>
      <c r="F22834" s="9">
        <v>1</v>
      </c>
      <c r="G22834" s="9">
        <v>10</v>
      </c>
      <c r="H22834" s="9">
        <v>9</v>
      </c>
      <c r="I22834" s="9">
        <v>0.51329368352890015</v>
      </c>
      <c r="J22834" s="9">
        <v>0.51329368352890015</v>
      </c>
      <c r="K22834" s="9">
        <v>0</v>
      </c>
      <c r="L22834" s="9">
        <v>65.882530212402344</v>
      </c>
    </row>
    <row r="22835" spans="1:12" x14ac:dyDescent="0.25">
      <c r="A22835" s="5" t="str">
        <f t="shared" si="356"/>
        <v>1ZoneSouth of Lugo311010</v>
      </c>
      <c r="B22835" s="9">
        <v>1</v>
      </c>
      <c r="C22835" t="s">
        <v>135</v>
      </c>
      <c r="D22835" t="s">
        <v>154</v>
      </c>
      <c r="E22835" s="9">
        <v>3</v>
      </c>
      <c r="F22835" s="9">
        <v>1</v>
      </c>
      <c r="G22835" s="9">
        <v>10</v>
      </c>
      <c r="H22835" s="9">
        <v>10</v>
      </c>
      <c r="I22835" s="9">
        <v>0.4108944833278656</v>
      </c>
      <c r="J22835" s="9">
        <v>0.4108944833278656</v>
      </c>
      <c r="K22835" s="9">
        <v>0</v>
      </c>
      <c r="L22835" s="9">
        <v>70.609695434570313</v>
      </c>
    </row>
    <row r="22836" spans="1:12" x14ac:dyDescent="0.25">
      <c r="A22836" s="5" t="str">
        <f t="shared" si="356"/>
        <v>1ZoneSouth of Lugo311011</v>
      </c>
      <c r="B22836" s="9">
        <v>1</v>
      </c>
      <c r="C22836" t="s">
        <v>135</v>
      </c>
      <c r="D22836" t="s">
        <v>154</v>
      </c>
      <c r="E22836" s="9">
        <v>3</v>
      </c>
      <c r="F22836" s="9">
        <v>1</v>
      </c>
      <c r="G22836" s="9">
        <v>10</v>
      </c>
      <c r="H22836" s="9">
        <v>11</v>
      </c>
      <c r="I22836" s="9">
        <v>0.37122440338134766</v>
      </c>
      <c r="J22836" s="9">
        <v>0.37122440338134766</v>
      </c>
      <c r="K22836" s="9">
        <v>0</v>
      </c>
      <c r="L22836" s="9">
        <v>75.817840576171875</v>
      </c>
    </row>
    <row r="22837" spans="1:12" x14ac:dyDescent="0.25">
      <c r="A22837" s="5" t="str">
        <f t="shared" si="356"/>
        <v>1ZoneSouth of Lugo311012</v>
      </c>
      <c r="B22837" s="9">
        <v>1</v>
      </c>
      <c r="C22837" t="s">
        <v>135</v>
      </c>
      <c r="D22837" t="s">
        <v>154</v>
      </c>
      <c r="E22837" s="9">
        <v>3</v>
      </c>
      <c r="F22837" s="9">
        <v>1</v>
      </c>
      <c r="G22837" s="9">
        <v>10</v>
      </c>
      <c r="H22837" s="9">
        <v>12</v>
      </c>
      <c r="I22837" s="9">
        <v>0.39142411947250366</v>
      </c>
      <c r="J22837" s="9">
        <v>0.39142411947250366</v>
      </c>
      <c r="K22837" s="9">
        <v>0</v>
      </c>
      <c r="L22837" s="9">
        <v>80.132560729980469</v>
      </c>
    </row>
    <row r="22838" spans="1:12" x14ac:dyDescent="0.25">
      <c r="A22838" s="5" t="str">
        <f t="shared" si="356"/>
        <v>1ZoneSouth of Lugo311013</v>
      </c>
      <c r="B22838" s="9">
        <v>1</v>
      </c>
      <c r="C22838" t="s">
        <v>135</v>
      </c>
      <c r="D22838" t="s">
        <v>154</v>
      </c>
      <c r="E22838" s="9">
        <v>3</v>
      </c>
      <c r="F22838" s="9">
        <v>1</v>
      </c>
      <c r="G22838" s="9">
        <v>10</v>
      </c>
      <c r="H22838" s="9">
        <v>13</v>
      </c>
      <c r="I22838" s="9">
        <v>0.49858406186103821</v>
      </c>
      <c r="J22838" s="9">
        <v>0.49858406186103821</v>
      </c>
      <c r="K22838" s="9">
        <v>0</v>
      </c>
      <c r="L22838" s="9">
        <v>83.872947692871094</v>
      </c>
    </row>
    <row r="22839" spans="1:12" x14ac:dyDescent="0.25">
      <c r="A22839" s="5" t="str">
        <f t="shared" si="356"/>
        <v>1ZoneSouth of Lugo311014</v>
      </c>
      <c r="B22839" s="9">
        <v>1</v>
      </c>
      <c r="C22839" t="s">
        <v>135</v>
      </c>
      <c r="D22839" t="s">
        <v>154</v>
      </c>
      <c r="E22839" s="9">
        <v>3</v>
      </c>
      <c r="F22839" s="9">
        <v>1</v>
      </c>
      <c r="G22839" s="9">
        <v>10</v>
      </c>
      <c r="H22839" s="9">
        <v>14</v>
      </c>
      <c r="I22839" s="9">
        <v>0.68502962589263916</v>
      </c>
      <c r="J22839" s="9">
        <v>0.68502962589263916</v>
      </c>
      <c r="K22839" s="9">
        <v>0</v>
      </c>
      <c r="L22839" s="9">
        <v>86.206451416015625</v>
      </c>
    </row>
    <row r="22840" spans="1:12" x14ac:dyDescent="0.25">
      <c r="A22840" s="5" t="str">
        <f t="shared" si="356"/>
        <v>1ZoneSouth of Lugo311015</v>
      </c>
      <c r="B22840" s="9">
        <v>1</v>
      </c>
      <c r="C22840" t="s">
        <v>135</v>
      </c>
      <c r="D22840" t="s">
        <v>154</v>
      </c>
      <c r="E22840" s="9">
        <v>3</v>
      </c>
      <c r="F22840" s="9">
        <v>1</v>
      </c>
      <c r="G22840" s="9">
        <v>10</v>
      </c>
      <c r="H22840" s="9">
        <v>15</v>
      </c>
      <c r="I22840" s="9">
        <v>0.91700154542922974</v>
      </c>
      <c r="J22840" s="9">
        <v>0.91700154542922974</v>
      </c>
      <c r="K22840" s="9">
        <v>0</v>
      </c>
      <c r="L22840" s="9">
        <v>87.831283569335938</v>
      </c>
    </row>
    <row r="22841" spans="1:12" x14ac:dyDescent="0.25">
      <c r="A22841" s="5" t="str">
        <f t="shared" si="356"/>
        <v>1ZoneSouth of Lugo311016</v>
      </c>
      <c r="B22841" s="9">
        <v>1</v>
      </c>
      <c r="C22841" t="s">
        <v>135</v>
      </c>
      <c r="D22841" t="s">
        <v>154</v>
      </c>
      <c r="E22841" s="9">
        <v>3</v>
      </c>
      <c r="F22841" s="9">
        <v>1</v>
      </c>
      <c r="G22841" s="9">
        <v>10</v>
      </c>
      <c r="H22841" s="9">
        <v>16</v>
      </c>
      <c r="I22841" s="9">
        <v>1.2139240503311157</v>
      </c>
      <c r="J22841" s="9">
        <v>1.2139240503311157</v>
      </c>
      <c r="K22841" s="9">
        <v>0</v>
      </c>
      <c r="L22841" s="9">
        <v>88.49285888671875</v>
      </c>
    </row>
    <row r="22842" spans="1:12" x14ac:dyDescent="0.25">
      <c r="A22842" s="5" t="str">
        <f t="shared" si="356"/>
        <v>1ZoneSouth of Lugo311017</v>
      </c>
      <c r="B22842" s="9">
        <v>1</v>
      </c>
      <c r="C22842" t="s">
        <v>135</v>
      </c>
      <c r="D22842" t="s">
        <v>154</v>
      </c>
      <c r="E22842" s="9">
        <v>3</v>
      </c>
      <c r="F22842" s="9">
        <v>1</v>
      </c>
      <c r="G22842" s="9">
        <v>10</v>
      </c>
      <c r="H22842" s="9">
        <v>17</v>
      </c>
      <c r="I22842" s="9">
        <v>1.4888184070587158</v>
      </c>
      <c r="J22842" s="9">
        <v>0.54919552803039551</v>
      </c>
      <c r="K22842" s="9">
        <v>2.0092498511075974E-2</v>
      </c>
      <c r="L22842" s="9">
        <v>88.353378295898438</v>
      </c>
    </row>
    <row r="22843" spans="1:12" x14ac:dyDescent="0.25">
      <c r="A22843" s="5" t="str">
        <f t="shared" si="356"/>
        <v>1ZoneSouth of Lugo311018</v>
      </c>
      <c r="B22843" s="9">
        <v>1</v>
      </c>
      <c r="C22843" t="s">
        <v>135</v>
      </c>
      <c r="D22843" t="s">
        <v>154</v>
      </c>
      <c r="E22843" s="9">
        <v>3</v>
      </c>
      <c r="F22843" s="9">
        <v>1</v>
      </c>
      <c r="G22843" s="9">
        <v>10</v>
      </c>
      <c r="H22843" s="9">
        <v>18</v>
      </c>
      <c r="I22843" s="9">
        <v>1.7301048040390015</v>
      </c>
      <c r="J22843" s="9">
        <v>1.2312479019165039</v>
      </c>
      <c r="K22843" s="9">
        <v>3.733241930603981E-2</v>
      </c>
      <c r="L22843" s="9">
        <v>87.344207763671875</v>
      </c>
    </row>
    <row r="22844" spans="1:12" x14ac:dyDescent="0.25">
      <c r="A22844" s="5" t="str">
        <f t="shared" si="356"/>
        <v>1ZoneSouth of Lugo311019</v>
      </c>
      <c r="B22844" s="9">
        <v>1</v>
      </c>
      <c r="C22844" t="s">
        <v>135</v>
      </c>
      <c r="D22844" t="s">
        <v>154</v>
      </c>
      <c r="E22844" s="9">
        <v>3</v>
      </c>
      <c r="F22844" s="9">
        <v>1</v>
      </c>
      <c r="G22844" s="9">
        <v>10</v>
      </c>
      <c r="H22844" s="9">
        <v>19</v>
      </c>
      <c r="I22844" s="9">
        <v>1.8640033006668091</v>
      </c>
      <c r="J22844" s="9">
        <v>1.5464086532592773</v>
      </c>
      <c r="K22844" s="9">
        <v>3.2833561301231384E-2</v>
      </c>
      <c r="L22844" s="9">
        <v>85.995552062988281</v>
      </c>
    </row>
    <row r="22845" spans="1:12" x14ac:dyDescent="0.25">
      <c r="A22845" s="5" t="str">
        <f t="shared" si="356"/>
        <v>1ZoneSouth of Lugo311020</v>
      </c>
      <c r="B22845" s="9">
        <v>1</v>
      </c>
      <c r="C22845" t="s">
        <v>135</v>
      </c>
      <c r="D22845" t="s">
        <v>154</v>
      </c>
      <c r="E22845" s="9">
        <v>3</v>
      </c>
      <c r="F22845" s="9">
        <v>1</v>
      </c>
      <c r="G22845" s="9">
        <v>10</v>
      </c>
      <c r="H22845" s="9">
        <v>20</v>
      </c>
      <c r="I22845" s="9">
        <v>1.8440459966659546</v>
      </c>
      <c r="J22845" s="9">
        <v>1.6332486867904663</v>
      </c>
      <c r="K22845" s="9">
        <v>2.6694340631365776E-2</v>
      </c>
      <c r="L22845" s="9">
        <v>83.104957580566406</v>
      </c>
    </row>
    <row r="22846" spans="1:12" x14ac:dyDescent="0.25">
      <c r="A22846" s="5" t="str">
        <f t="shared" si="356"/>
        <v>1ZoneSouth of Lugo311021</v>
      </c>
      <c r="B22846" s="9">
        <v>1</v>
      </c>
      <c r="C22846" t="s">
        <v>135</v>
      </c>
      <c r="D22846" t="s">
        <v>154</v>
      </c>
      <c r="E22846" s="9">
        <v>3</v>
      </c>
      <c r="F22846" s="9">
        <v>1</v>
      </c>
      <c r="G22846" s="9">
        <v>10</v>
      </c>
      <c r="H22846" s="9">
        <v>21</v>
      </c>
      <c r="I22846" s="9">
        <v>1.7849218845367432</v>
      </c>
      <c r="J22846" s="9">
        <v>1.6121776103973389</v>
      </c>
      <c r="K22846" s="9">
        <v>4.2406480759382248E-2</v>
      </c>
      <c r="L22846" s="9">
        <v>78.862556457519531</v>
      </c>
    </row>
    <row r="22847" spans="1:12" x14ac:dyDescent="0.25">
      <c r="A22847" s="5" t="str">
        <f t="shared" si="356"/>
        <v>1ZoneSouth of Lugo311022</v>
      </c>
      <c r="B22847" s="9">
        <v>1</v>
      </c>
      <c r="C22847" t="s">
        <v>135</v>
      </c>
      <c r="D22847" t="s">
        <v>154</v>
      </c>
      <c r="E22847" s="9">
        <v>3</v>
      </c>
      <c r="F22847" s="9">
        <v>1</v>
      </c>
      <c r="G22847" s="9">
        <v>10</v>
      </c>
      <c r="H22847" s="9">
        <v>22</v>
      </c>
      <c r="I22847" s="9">
        <v>1.6852799654006958</v>
      </c>
      <c r="J22847" s="9">
        <v>2.0504317283630371</v>
      </c>
      <c r="K22847" s="9">
        <v>3.3997915685176849E-2</v>
      </c>
      <c r="L22847" s="9">
        <v>75.307113647460938</v>
      </c>
    </row>
    <row r="22848" spans="1:12" x14ac:dyDescent="0.25">
      <c r="A22848" s="5" t="str">
        <f t="shared" si="356"/>
        <v>1ZoneSouth of Lugo311023</v>
      </c>
      <c r="B22848" s="9">
        <v>1</v>
      </c>
      <c r="C22848" t="s">
        <v>135</v>
      </c>
      <c r="D22848" t="s">
        <v>154</v>
      </c>
      <c r="E22848" s="9">
        <v>3</v>
      </c>
      <c r="F22848" s="9">
        <v>1</v>
      </c>
      <c r="G22848" s="9">
        <v>10</v>
      </c>
      <c r="H22848" s="9">
        <v>23</v>
      </c>
      <c r="I22848" s="9">
        <v>1.5225883722305298</v>
      </c>
      <c r="J22848" s="9">
        <v>1.632310152053833</v>
      </c>
      <c r="K22848" s="9">
        <v>2.55250483751297E-2</v>
      </c>
      <c r="L22848" s="9">
        <v>72.946083068847656</v>
      </c>
    </row>
    <row r="22849" spans="1:12" x14ac:dyDescent="0.25">
      <c r="A22849" s="5" t="str">
        <f t="shared" si="356"/>
        <v>1ZoneSouth of Lugo311024</v>
      </c>
      <c r="B22849" s="9">
        <v>1</v>
      </c>
      <c r="C22849" t="s">
        <v>135</v>
      </c>
      <c r="D22849" t="s">
        <v>154</v>
      </c>
      <c r="E22849" s="9">
        <v>3</v>
      </c>
      <c r="F22849" s="9">
        <v>1</v>
      </c>
      <c r="G22849" s="9">
        <v>10</v>
      </c>
      <c r="H22849" s="9">
        <v>24</v>
      </c>
      <c r="I22849" s="9">
        <v>1.2591789960861206</v>
      </c>
      <c r="J22849" s="9">
        <v>1.2818915843963623</v>
      </c>
      <c r="K22849" s="9">
        <v>1.1356285773217678E-2</v>
      </c>
      <c r="L22849" s="9">
        <v>69.974945068359375</v>
      </c>
    </row>
    <row r="22850" spans="1:12" x14ac:dyDescent="0.25">
      <c r="A22850" s="5" t="str">
        <f t="shared" si="356"/>
        <v>1ZoneSouth of Lugo4021</v>
      </c>
      <c r="B22850" s="9">
        <v>1</v>
      </c>
      <c r="C22850" t="s">
        <v>135</v>
      </c>
      <c r="D22850" t="s">
        <v>154</v>
      </c>
      <c r="E22850" s="9">
        <v>4</v>
      </c>
      <c r="F22850" s="9">
        <v>0</v>
      </c>
      <c r="G22850" s="9">
        <v>2</v>
      </c>
      <c r="H22850" s="9">
        <v>1</v>
      </c>
      <c r="I22850" s="9">
        <v>0.82438057661056519</v>
      </c>
      <c r="J22850" s="9">
        <v>0.82438057661056519</v>
      </c>
      <c r="K22850" s="9">
        <v>0</v>
      </c>
      <c r="L22850" s="9">
        <v>64.248916625976563</v>
      </c>
    </row>
    <row r="22851" spans="1:12" x14ac:dyDescent="0.25">
      <c r="A22851" s="5" t="str">
        <f t="shared" ref="A22851:A22914" si="357">B22851&amp;C22851&amp;D22851&amp;E22851&amp;F22851&amp;G22851&amp;H22851</f>
        <v>1ZoneSouth of Lugo4022</v>
      </c>
      <c r="B22851" s="9">
        <v>1</v>
      </c>
      <c r="C22851" t="s">
        <v>135</v>
      </c>
      <c r="D22851" t="s">
        <v>154</v>
      </c>
      <c r="E22851" s="9">
        <v>4</v>
      </c>
      <c r="F22851" s="9">
        <v>0</v>
      </c>
      <c r="G22851" s="9">
        <v>2</v>
      </c>
      <c r="H22851" s="9">
        <v>2</v>
      </c>
      <c r="I22851" s="9">
        <v>0.70233768224716187</v>
      </c>
      <c r="J22851" s="9">
        <v>0.70233768224716187</v>
      </c>
      <c r="K22851" s="9">
        <v>0</v>
      </c>
      <c r="L22851" s="9">
        <v>62.743408203125</v>
      </c>
    </row>
    <row r="22852" spans="1:12" x14ac:dyDescent="0.25">
      <c r="A22852" s="5" t="str">
        <f t="shared" si="357"/>
        <v>1ZoneSouth of Lugo4023</v>
      </c>
      <c r="B22852" s="9">
        <v>1</v>
      </c>
      <c r="C22852" t="s">
        <v>135</v>
      </c>
      <c r="D22852" t="s">
        <v>154</v>
      </c>
      <c r="E22852" s="9">
        <v>4</v>
      </c>
      <c r="F22852" s="9">
        <v>0</v>
      </c>
      <c r="G22852" s="9">
        <v>2</v>
      </c>
      <c r="H22852" s="9">
        <v>3</v>
      </c>
      <c r="I22852" s="9">
        <v>0.64114552736282349</v>
      </c>
      <c r="J22852" s="9">
        <v>0.64114552736282349</v>
      </c>
      <c r="K22852" s="9">
        <v>0</v>
      </c>
      <c r="L22852" s="9">
        <v>61.834556579589844</v>
      </c>
    </row>
    <row r="22853" spans="1:12" x14ac:dyDescent="0.25">
      <c r="A22853" s="5" t="str">
        <f t="shared" si="357"/>
        <v>1ZoneSouth of Lugo4024</v>
      </c>
      <c r="B22853" s="9">
        <v>1</v>
      </c>
      <c r="C22853" t="s">
        <v>135</v>
      </c>
      <c r="D22853" t="s">
        <v>154</v>
      </c>
      <c r="E22853" s="9">
        <v>4</v>
      </c>
      <c r="F22853" s="9">
        <v>0</v>
      </c>
      <c r="G22853" s="9">
        <v>2</v>
      </c>
      <c r="H22853" s="9">
        <v>4</v>
      </c>
      <c r="I22853" s="9">
        <v>0.59948718547821045</v>
      </c>
      <c r="J22853" s="9">
        <v>0.59948718547821045</v>
      </c>
      <c r="K22853" s="9">
        <v>0</v>
      </c>
      <c r="L22853" s="9">
        <v>60.995761871337891</v>
      </c>
    </row>
    <row r="22854" spans="1:12" x14ac:dyDescent="0.25">
      <c r="A22854" s="5" t="str">
        <f t="shared" si="357"/>
        <v>1ZoneSouth of Lugo4025</v>
      </c>
      <c r="B22854" s="9">
        <v>1</v>
      </c>
      <c r="C22854" t="s">
        <v>135</v>
      </c>
      <c r="D22854" t="s">
        <v>154</v>
      </c>
      <c r="E22854" s="9">
        <v>4</v>
      </c>
      <c r="F22854" s="9">
        <v>0</v>
      </c>
      <c r="G22854" s="9">
        <v>2</v>
      </c>
      <c r="H22854" s="9">
        <v>5</v>
      </c>
      <c r="I22854" s="9">
        <v>0.57446420192718506</v>
      </c>
      <c r="J22854" s="9">
        <v>0.57446420192718506</v>
      </c>
      <c r="K22854" s="9">
        <v>0</v>
      </c>
      <c r="L22854" s="9">
        <v>59.990016937255859</v>
      </c>
    </row>
    <row r="22855" spans="1:12" x14ac:dyDescent="0.25">
      <c r="A22855" s="5" t="str">
        <f t="shared" si="357"/>
        <v>1ZoneSouth of Lugo4026</v>
      </c>
      <c r="B22855" s="9">
        <v>1</v>
      </c>
      <c r="C22855" t="s">
        <v>135</v>
      </c>
      <c r="D22855" t="s">
        <v>154</v>
      </c>
      <c r="E22855" s="9">
        <v>4</v>
      </c>
      <c r="F22855" s="9">
        <v>0</v>
      </c>
      <c r="G22855" s="9">
        <v>2</v>
      </c>
      <c r="H22855" s="9">
        <v>6</v>
      </c>
      <c r="I22855" s="9">
        <v>0.57725131511688232</v>
      </c>
      <c r="J22855" s="9">
        <v>0.57725131511688232</v>
      </c>
      <c r="K22855" s="9">
        <v>0</v>
      </c>
      <c r="L22855" s="9">
        <v>59.380508422851563</v>
      </c>
    </row>
    <row r="22856" spans="1:12" x14ac:dyDescent="0.25">
      <c r="A22856" s="5" t="str">
        <f t="shared" si="357"/>
        <v>1ZoneSouth of Lugo4027</v>
      </c>
      <c r="B22856" s="9">
        <v>1</v>
      </c>
      <c r="C22856" t="s">
        <v>135</v>
      </c>
      <c r="D22856" t="s">
        <v>154</v>
      </c>
      <c r="E22856" s="9">
        <v>4</v>
      </c>
      <c r="F22856" s="9">
        <v>0</v>
      </c>
      <c r="G22856" s="9">
        <v>2</v>
      </c>
      <c r="H22856" s="9">
        <v>7</v>
      </c>
      <c r="I22856" s="9">
        <v>0.61256814002990723</v>
      </c>
      <c r="J22856" s="9">
        <v>0.61256814002990723</v>
      </c>
      <c r="K22856" s="9">
        <v>0</v>
      </c>
      <c r="L22856" s="9">
        <v>58.942447662353516</v>
      </c>
    </row>
    <row r="22857" spans="1:12" x14ac:dyDescent="0.25">
      <c r="A22857" s="5" t="str">
        <f t="shared" si="357"/>
        <v>1ZoneSouth of Lugo4028</v>
      </c>
      <c r="B22857" s="9">
        <v>1</v>
      </c>
      <c r="C22857" t="s">
        <v>135</v>
      </c>
      <c r="D22857" t="s">
        <v>154</v>
      </c>
      <c r="E22857" s="9">
        <v>4</v>
      </c>
      <c r="F22857" s="9">
        <v>0</v>
      </c>
      <c r="G22857" s="9">
        <v>2</v>
      </c>
      <c r="H22857" s="9">
        <v>8</v>
      </c>
      <c r="I22857" s="9">
        <v>0.57434934377670288</v>
      </c>
      <c r="J22857" s="9">
        <v>0.57434934377670288</v>
      </c>
      <c r="K22857" s="9">
        <v>0</v>
      </c>
      <c r="L22857" s="9">
        <v>59.310268402099609</v>
      </c>
    </row>
    <row r="22858" spans="1:12" x14ac:dyDescent="0.25">
      <c r="A22858" s="5" t="str">
        <f t="shared" si="357"/>
        <v>1ZoneSouth of Lugo4029</v>
      </c>
      <c r="B22858" s="9">
        <v>1</v>
      </c>
      <c r="C22858" t="s">
        <v>135</v>
      </c>
      <c r="D22858" t="s">
        <v>154</v>
      </c>
      <c r="E22858" s="9">
        <v>4</v>
      </c>
      <c r="F22858" s="9">
        <v>0</v>
      </c>
      <c r="G22858" s="9">
        <v>2</v>
      </c>
      <c r="H22858" s="9">
        <v>9</v>
      </c>
      <c r="I22858" s="9">
        <v>0.41576933860778809</v>
      </c>
      <c r="J22858" s="9">
        <v>0.41576933860778809</v>
      </c>
      <c r="K22858" s="9">
        <v>0</v>
      </c>
      <c r="L22858" s="9">
        <v>60.842823028564453</v>
      </c>
    </row>
    <row r="22859" spans="1:12" x14ac:dyDescent="0.25">
      <c r="A22859" s="5" t="str">
        <f t="shared" si="357"/>
        <v>1ZoneSouth of Lugo40210</v>
      </c>
      <c r="B22859" s="9">
        <v>1</v>
      </c>
      <c r="C22859" t="s">
        <v>135</v>
      </c>
      <c r="D22859" t="s">
        <v>154</v>
      </c>
      <c r="E22859" s="9">
        <v>4</v>
      </c>
      <c r="F22859" s="9">
        <v>0</v>
      </c>
      <c r="G22859" s="9">
        <v>2</v>
      </c>
      <c r="H22859" s="9">
        <v>10</v>
      </c>
      <c r="I22859" s="9">
        <v>0.30485418438911438</v>
      </c>
      <c r="J22859" s="9">
        <v>0.30485418438911438</v>
      </c>
      <c r="K22859" s="9">
        <v>0</v>
      </c>
      <c r="L22859" s="9">
        <v>65.314865112304688</v>
      </c>
    </row>
    <row r="22860" spans="1:12" x14ac:dyDescent="0.25">
      <c r="A22860" s="5" t="str">
        <f t="shared" si="357"/>
        <v>1ZoneSouth of Lugo40211</v>
      </c>
      <c r="B22860" s="9">
        <v>1</v>
      </c>
      <c r="C22860" t="s">
        <v>135</v>
      </c>
      <c r="D22860" t="s">
        <v>154</v>
      </c>
      <c r="E22860" s="9">
        <v>4</v>
      </c>
      <c r="F22860" s="9">
        <v>0</v>
      </c>
      <c r="G22860" s="9">
        <v>2</v>
      </c>
      <c r="H22860" s="9">
        <v>11</v>
      </c>
      <c r="I22860" s="9">
        <v>0.23586240410804749</v>
      </c>
      <c r="J22860" s="9">
        <v>0.23586240410804749</v>
      </c>
      <c r="K22860" s="9">
        <v>0</v>
      </c>
      <c r="L22860" s="9">
        <v>70.330734252929688</v>
      </c>
    </row>
    <row r="22861" spans="1:12" x14ac:dyDescent="0.25">
      <c r="A22861" s="5" t="str">
        <f t="shared" si="357"/>
        <v>1ZoneSouth of Lugo40212</v>
      </c>
      <c r="B22861" s="9">
        <v>1</v>
      </c>
      <c r="C22861" t="s">
        <v>135</v>
      </c>
      <c r="D22861" t="s">
        <v>154</v>
      </c>
      <c r="E22861" s="9">
        <v>4</v>
      </c>
      <c r="F22861" s="9">
        <v>0</v>
      </c>
      <c r="G22861" s="9">
        <v>2</v>
      </c>
      <c r="H22861" s="9">
        <v>12</v>
      </c>
      <c r="I22861" s="9">
        <v>0.17736613750457764</v>
      </c>
      <c r="J22861" s="9">
        <v>0.17736613750457764</v>
      </c>
      <c r="K22861" s="9">
        <v>0</v>
      </c>
      <c r="L22861" s="9">
        <v>75.189918518066406</v>
      </c>
    </row>
    <row r="22862" spans="1:12" x14ac:dyDescent="0.25">
      <c r="A22862" s="5" t="str">
        <f t="shared" si="357"/>
        <v>1ZoneSouth of Lugo40213</v>
      </c>
      <c r="B22862" s="9">
        <v>1</v>
      </c>
      <c r="C22862" t="s">
        <v>135</v>
      </c>
      <c r="D22862" t="s">
        <v>154</v>
      </c>
      <c r="E22862" s="9">
        <v>4</v>
      </c>
      <c r="F22862" s="9">
        <v>0</v>
      </c>
      <c r="G22862" s="9">
        <v>2</v>
      </c>
      <c r="H22862" s="9">
        <v>13</v>
      </c>
      <c r="I22862" s="9">
        <v>0.19656628370285034</v>
      </c>
      <c r="J22862" s="9">
        <v>0.19656628370285034</v>
      </c>
      <c r="K22862" s="9">
        <v>0</v>
      </c>
      <c r="L22862" s="9">
        <v>79.176567077636719</v>
      </c>
    </row>
    <row r="22863" spans="1:12" x14ac:dyDescent="0.25">
      <c r="A22863" s="5" t="str">
        <f t="shared" si="357"/>
        <v>1ZoneSouth of Lugo40214</v>
      </c>
      <c r="B22863" s="9">
        <v>1</v>
      </c>
      <c r="C22863" t="s">
        <v>135</v>
      </c>
      <c r="D22863" t="s">
        <v>154</v>
      </c>
      <c r="E22863" s="9">
        <v>4</v>
      </c>
      <c r="F22863" s="9">
        <v>0</v>
      </c>
      <c r="G22863" s="9">
        <v>2</v>
      </c>
      <c r="H22863" s="9">
        <v>14</v>
      </c>
      <c r="I22863" s="9">
        <v>0.29605597257614136</v>
      </c>
      <c r="J22863" s="9">
        <v>0.29605597257614136</v>
      </c>
      <c r="K22863" s="9">
        <v>0</v>
      </c>
      <c r="L22863" s="9">
        <v>81.912689208984375</v>
      </c>
    </row>
    <row r="22864" spans="1:12" x14ac:dyDescent="0.25">
      <c r="A22864" s="5" t="str">
        <f t="shared" si="357"/>
        <v>1ZoneSouth of Lugo40215</v>
      </c>
      <c r="B22864" s="9">
        <v>1</v>
      </c>
      <c r="C22864" t="s">
        <v>135</v>
      </c>
      <c r="D22864" t="s">
        <v>154</v>
      </c>
      <c r="E22864" s="9">
        <v>4</v>
      </c>
      <c r="F22864" s="9">
        <v>0</v>
      </c>
      <c r="G22864" s="9">
        <v>2</v>
      </c>
      <c r="H22864" s="9">
        <v>15</v>
      </c>
      <c r="I22864" s="9">
        <v>0.46161571145057678</v>
      </c>
      <c r="J22864" s="9">
        <v>0.46161571145057678</v>
      </c>
      <c r="K22864" s="9">
        <v>0</v>
      </c>
      <c r="L22864" s="9">
        <v>84.07147216796875</v>
      </c>
    </row>
    <row r="22865" spans="1:12" x14ac:dyDescent="0.25">
      <c r="A22865" s="5" t="str">
        <f t="shared" si="357"/>
        <v>1ZoneSouth of Lugo40216</v>
      </c>
      <c r="B22865" s="9">
        <v>1</v>
      </c>
      <c r="C22865" t="s">
        <v>135</v>
      </c>
      <c r="D22865" t="s">
        <v>154</v>
      </c>
      <c r="E22865" s="9">
        <v>4</v>
      </c>
      <c r="F22865" s="9">
        <v>0</v>
      </c>
      <c r="G22865" s="9">
        <v>2</v>
      </c>
      <c r="H22865" s="9">
        <v>16</v>
      </c>
      <c r="I22865" s="9">
        <v>0.70247411727905273</v>
      </c>
      <c r="J22865" s="9">
        <v>0.70247411727905273</v>
      </c>
      <c r="K22865" s="9">
        <v>0</v>
      </c>
      <c r="L22865" s="9">
        <v>85.209602355957031</v>
      </c>
    </row>
    <row r="22866" spans="1:12" x14ac:dyDescent="0.25">
      <c r="A22866" s="5" t="str">
        <f t="shared" si="357"/>
        <v>1ZoneSouth of Lugo40217</v>
      </c>
      <c r="B22866" s="9">
        <v>1</v>
      </c>
      <c r="C22866" t="s">
        <v>135</v>
      </c>
      <c r="D22866" t="s">
        <v>154</v>
      </c>
      <c r="E22866" s="9">
        <v>4</v>
      </c>
      <c r="F22866" s="9">
        <v>0</v>
      </c>
      <c r="G22866" s="9">
        <v>2</v>
      </c>
      <c r="H22866" s="9">
        <v>17</v>
      </c>
      <c r="I22866" s="9">
        <v>0.95196735858917236</v>
      </c>
      <c r="J22866" s="9">
        <v>0.42319786548614502</v>
      </c>
      <c r="K22866" s="9">
        <v>2.7029713615775108E-2</v>
      </c>
      <c r="L22866" s="9">
        <v>84.9122314453125</v>
      </c>
    </row>
    <row r="22867" spans="1:12" x14ac:dyDescent="0.25">
      <c r="A22867" s="5" t="str">
        <f t="shared" si="357"/>
        <v>1ZoneSouth of Lugo40218</v>
      </c>
      <c r="B22867" s="9">
        <v>1</v>
      </c>
      <c r="C22867" t="s">
        <v>135</v>
      </c>
      <c r="D22867" t="s">
        <v>154</v>
      </c>
      <c r="E22867" s="9">
        <v>4</v>
      </c>
      <c r="F22867" s="9">
        <v>0</v>
      </c>
      <c r="G22867" s="9">
        <v>2</v>
      </c>
      <c r="H22867" s="9">
        <v>18</v>
      </c>
      <c r="I22867" s="9">
        <v>1.1843447685241699</v>
      </c>
      <c r="J22867" s="9">
        <v>0.74503272771835327</v>
      </c>
      <c r="K22867" s="9">
        <v>4.6768929809331894E-2</v>
      </c>
      <c r="L22867" s="9">
        <v>84.15179443359375</v>
      </c>
    </row>
    <row r="22868" spans="1:12" x14ac:dyDescent="0.25">
      <c r="A22868" s="5" t="str">
        <f t="shared" si="357"/>
        <v>1ZoneSouth of Lugo40219</v>
      </c>
      <c r="B22868" s="9">
        <v>1</v>
      </c>
      <c r="C22868" t="s">
        <v>135</v>
      </c>
      <c r="D22868" t="s">
        <v>154</v>
      </c>
      <c r="E22868" s="9">
        <v>4</v>
      </c>
      <c r="F22868" s="9">
        <v>0</v>
      </c>
      <c r="G22868" s="9">
        <v>2</v>
      </c>
      <c r="H22868" s="9">
        <v>19</v>
      </c>
      <c r="I22868" s="9">
        <v>1.3575851917266846</v>
      </c>
      <c r="J22868" s="9">
        <v>1.0755043029785156</v>
      </c>
      <c r="K22868" s="9">
        <v>4.1623644530773163E-2</v>
      </c>
      <c r="L22868" s="9">
        <v>82.588180541992188</v>
      </c>
    </row>
    <row r="22869" spans="1:12" x14ac:dyDescent="0.25">
      <c r="A22869" s="5" t="str">
        <f t="shared" si="357"/>
        <v>1ZoneSouth of Lugo40220</v>
      </c>
      <c r="B22869" s="9">
        <v>1</v>
      </c>
      <c r="C22869" t="s">
        <v>135</v>
      </c>
      <c r="D22869" t="s">
        <v>154</v>
      </c>
      <c r="E22869" s="9">
        <v>4</v>
      </c>
      <c r="F22869" s="9">
        <v>0</v>
      </c>
      <c r="G22869" s="9">
        <v>2</v>
      </c>
      <c r="H22869" s="9">
        <v>20</v>
      </c>
      <c r="I22869" s="9">
        <v>1.4180184602737427</v>
      </c>
      <c r="J22869" s="9">
        <v>1.236688494682312</v>
      </c>
      <c r="K22869" s="9">
        <v>3.8601163774728775E-2</v>
      </c>
      <c r="L22869" s="9">
        <v>79.819747924804688</v>
      </c>
    </row>
    <row r="22870" spans="1:12" x14ac:dyDescent="0.25">
      <c r="A22870" s="5" t="str">
        <f t="shared" si="357"/>
        <v>1ZoneSouth of Lugo40221</v>
      </c>
      <c r="B22870" s="9">
        <v>1</v>
      </c>
      <c r="C22870" t="s">
        <v>135</v>
      </c>
      <c r="D22870" t="s">
        <v>154</v>
      </c>
      <c r="E22870" s="9">
        <v>4</v>
      </c>
      <c r="F22870" s="9">
        <v>0</v>
      </c>
      <c r="G22870" s="9">
        <v>2</v>
      </c>
      <c r="H22870" s="9">
        <v>21</v>
      </c>
      <c r="I22870" s="9">
        <v>1.3945063352584839</v>
      </c>
      <c r="J22870" s="9">
        <v>1.2551738023757935</v>
      </c>
      <c r="K22870" s="9">
        <v>5.7870268821716309E-2</v>
      </c>
      <c r="L22870" s="9">
        <v>75.137596130371094</v>
      </c>
    </row>
    <row r="22871" spans="1:12" x14ac:dyDescent="0.25">
      <c r="A22871" s="5" t="str">
        <f t="shared" si="357"/>
        <v>1ZoneSouth of Lugo40222</v>
      </c>
      <c r="B22871" s="9">
        <v>1</v>
      </c>
      <c r="C22871" t="s">
        <v>135</v>
      </c>
      <c r="D22871" t="s">
        <v>154</v>
      </c>
      <c r="E22871" s="9">
        <v>4</v>
      </c>
      <c r="F22871" s="9">
        <v>0</v>
      </c>
      <c r="G22871" s="9">
        <v>2</v>
      </c>
      <c r="H22871" s="9">
        <v>22</v>
      </c>
      <c r="I22871" s="9">
        <v>1.3062863349914551</v>
      </c>
      <c r="J22871" s="9">
        <v>1.6157585382461548</v>
      </c>
      <c r="K22871" s="9">
        <v>5.1179517060518265E-2</v>
      </c>
      <c r="L22871" s="9">
        <v>70.751182556152344</v>
      </c>
    </row>
    <row r="22872" spans="1:12" x14ac:dyDescent="0.25">
      <c r="A22872" s="5" t="str">
        <f t="shared" si="357"/>
        <v>1ZoneSouth of Lugo40223</v>
      </c>
      <c r="B22872" s="9">
        <v>1</v>
      </c>
      <c r="C22872" t="s">
        <v>135</v>
      </c>
      <c r="D22872" t="s">
        <v>154</v>
      </c>
      <c r="E22872" s="9">
        <v>4</v>
      </c>
      <c r="F22872" s="9">
        <v>0</v>
      </c>
      <c r="G22872" s="9">
        <v>2</v>
      </c>
      <c r="H22872" s="9">
        <v>23</v>
      </c>
      <c r="I22872" s="9">
        <v>1.1899558305740356</v>
      </c>
      <c r="J22872" s="9">
        <v>1.2548362016677856</v>
      </c>
      <c r="K22872" s="9">
        <v>4.0206678211688995E-2</v>
      </c>
      <c r="L22872" s="9">
        <v>67.508270263671875</v>
      </c>
    </row>
    <row r="22873" spans="1:12" x14ac:dyDescent="0.25">
      <c r="A22873" s="5" t="str">
        <f t="shared" si="357"/>
        <v>1ZoneSouth of Lugo40224</v>
      </c>
      <c r="B22873" s="9">
        <v>1</v>
      </c>
      <c r="C22873" t="s">
        <v>135</v>
      </c>
      <c r="D22873" t="s">
        <v>154</v>
      </c>
      <c r="E22873" s="9">
        <v>4</v>
      </c>
      <c r="F22873" s="9">
        <v>0</v>
      </c>
      <c r="G22873" s="9">
        <v>2</v>
      </c>
      <c r="H22873" s="9">
        <v>24</v>
      </c>
      <c r="I22873" s="9">
        <v>1.0027610063552856</v>
      </c>
      <c r="J22873" s="9">
        <v>1.0027610063552856</v>
      </c>
      <c r="K22873" s="9">
        <v>0</v>
      </c>
      <c r="L22873" s="9">
        <v>65.290580749511719</v>
      </c>
    </row>
    <row r="22874" spans="1:12" x14ac:dyDescent="0.25">
      <c r="A22874" s="5" t="str">
        <f t="shared" si="357"/>
        <v>1ZoneSouth of Lugo40101</v>
      </c>
      <c r="B22874" s="9">
        <v>1</v>
      </c>
      <c r="C22874" t="s">
        <v>135</v>
      </c>
      <c r="D22874" t="s">
        <v>154</v>
      </c>
      <c r="E22874" s="9">
        <v>4</v>
      </c>
      <c r="F22874" s="9">
        <v>0</v>
      </c>
      <c r="G22874" s="9">
        <v>10</v>
      </c>
      <c r="H22874" s="9">
        <v>1</v>
      </c>
      <c r="I22874" s="9">
        <v>1.2560147047042847</v>
      </c>
      <c r="J22874" s="9">
        <v>1.2560147047042847</v>
      </c>
      <c r="K22874" s="9">
        <v>0</v>
      </c>
      <c r="L22874" s="9">
        <v>73.208755493164063</v>
      </c>
    </row>
    <row r="22875" spans="1:12" x14ac:dyDescent="0.25">
      <c r="A22875" s="5" t="str">
        <f t="shared" si="357"/>
        <v>1ZoneSouth of Lugo40102</v>
      </c>
      <c r="B22875" s="9">
        <v>1</v>
      </c>
      <c r="C22875" t="s">
        <v>135</v>
      </c>
      <c r="D22875" t="s">
        <v>154</v>
      </c>
      <c r="E22875" s="9">
        <v>4</v>
      </c>
      <c r="F22875" s="9">
        <v>0</v>
      </c>
      <c r="G22875" s="9">
        <v>10</v>
      </c>
      <c r="H22875" s="9">
        <v>2</v>
      </c>
      <c r="I22875" s="9">
        <v>0.99826174974441528</v>
      </c>
      <c r="J22875" s="9">
        <v>0.99826174974441528</v>
      </c>
      <c r="K22875" s="9">
        <v>0</v>
      </c>
      <c r="L22875" s="9">
        <v>70.937911987304688</v>
      </c>
    </row>
    <row r="22876" spans="1:12" x14ac:dyDescent="0.25">
      <c r="A22876" s="5" t="str">
        <f t="shared" si="357"/>
        <v>1ZoneSouth of Lugo40103</v>
      </c>
      <c r="B22876" s="9">
        <v>1</v>
      </c>
      <c r="C22876" t="s">
        <v>135</v>
      </c>
      <c r="D22876" t="s">
        <v>154</v>
      </c>
      <c r="E22876" s="9">
        <v>4</v>
      </c>
      <c r="F22876" s="9">
        <v>0</v>
      </c>
      <c r="G22876" s="9">
        <v>10</v>
      </c>
      <c r="H22876" s="9">
        <v>3</v>
      </c>
      <c r="I22876" s="9">
        <v>0.8461841344833374</v>
      </c>
      <c r="J22876" s="9">
        <v>0.8461841344833374</v>
      </c>
      <c r="K22876" s="9">
        <v>0</v>
      </c>
      <c r="L22876" s="9">
        <v>69.368171691894531</v>
      </c>
    </row>
    <row r="22877" spans="1:12" x14ac:dyDescent="0.25">
      <c r="A22877" s="5" t="str">
        <f t="shared" si="357"/>
        <v>1ZoneSouth of Lugo40104</v>
      </c>
      <c r="B22877" s="9">
        <v>1</v>
      </c>
      <c r="C22877" t="s">
        <v>135</v>
      </c>
      <c r="D22877" t="s">
        <v>154</v>
      </c>
      <c r="E22877" s="9">
        <v>4</v>
      </c>
      <c r="F22877" s="9">
        <v>0</v>
      </c>
      <c r="G22877" s="9">
        <v>10</v>
      </c>
      <c r="H22877" s="9">
        <v>4</v>
      </c>
      <c r="I22877" s="9">
        <v>0.73713791370391846</v>
      </c>
      <c r="J22877" s="9">
        <v>0.73713791370391846</v>
      </c>
      <c r="K22877" s="9">
        <v>0</v>
      </c>
      <c r="L22877" s="9">
        <v>67.85198974609375</v>
      </c>
    </row>
    <row r="22878" spans="1:12" x14ac:dyDescent="0.25">
      <c r="A22878" s="5" t="str">
        <f t="shared" si="357"/>
        <v>1ZoneSouth of Lugo40105</v>
      </c>
      <c r="B22878" s="9">
        <v>1</v>
      </c>
      <c r="C22878" t="s">
        <v>135</v>
      </c>
      <c r="D22878" t="s">
        <v>154</v>
      </c>
      <c r="E22878" s="9">
        <v>4</v>
      </c>
      <c r="F22878" s="9">
        <v>0</v>
      </c>
      <c r="G22878" s="9">
        <v>10</v>
      </c>
      <c r="H22878" s="9">
        <v>5</v>
      </c>
      <c r="I22878" s="9">
        <v>0.68234741687774658</v>
      </c>
      <c r="J22878" s="9">
        <v>0.68234741687774658</v>
      </c>
      <c r="K22878" s="9">
        <v>0</v>
      </c>
      <c r="L22878" s="9">
        <v>67.88427734375</v>
      </c>
    </row>
    <row r="22879" spans="1:12" x14ac:dyDescent="0.25">
      <c r="A22879" s="5" t="str">
        <f t="shared" si="357"/>
        <v>1ZoneSouth of Lugo40106</v>
      </c>
      <c r="B22879" s="9">
        <v>1</v>
      </c>
      <c r="C22879" t="s">
        <v>135</v>
      </c>
      <c r="D22879" t="s">
        <v>154</v>
      </c>
      <c r="E22879" s="9">
        <v>4</v>
      </c>
      <c r="F22879" s="9">
        <v>0</v>
      </c>
      <c r="G22879" s="9">
        <v>10</v>
      </c>
      <c r="H22879" s="9">
        <v>6</v>
      </c>
      <c r="I22879" s="9">
        <v>0.67508643865585327</v>
      </c>
      <c r="J22879" s="9">
        <v>0.67508643865585327</v>
      </c>
      <c r="K22879" s="9">
        <v>0</v>
      </c>
      <c r="L22879" s="9">
        <v>67.919723510742188</v>
      </c>
    </row>
    <row r="22880" spans="1:12" x14ac:dyDescent="0.25">
      <c r="A22880" s="5" t="str">
        <f t="shared" si="357"/>
        <v>1ZoneSouth of Lugo40107</v>
      </c>
      <c r="B22880" s="9">
        <v>1</v>
      </c>
      <c r="C22880" t="s">
        <v>135</v>
      </c>
      <c r="D22880" t="s">
        <v>154</v>
      </c>
      <c r="E22880" s="9">
        <v>4</v>
      </c>
      <c r="F22880" s="9">
        <v>0</v>
      </c>
      <c r="G22880" s="9">
        <v>10</v>
      </c>
      <c r="H22880" s="9">
        <v>7</v>
      </c>
      <c r="I22880" s="9">
        <v>0.69643920660018921</v>
      </c>
      <c r="J22880" s="9">
        <v>0.69643920660018921</v>
      </c>
      <c r="K22880" s="9">
        <v>0</v>
      </c>
      <c r="L22880" s="9">
        <v>68.138717651367188</v>
      </c>
    </row>
    <row r="22881" spans="1:12" x14ac:dyDescent="0.25">
      <c r="A22881" s="5" t="str">
        <f t="shared" si="357"/>
        <v>1ZoneSouth of Lugo40108</v>
      </c>
      <c r="B22881" s="9">
        <v>1</v>
      </c>
      <c r="C22881" t="s">
        <v>135</v>
      </c>
      <c r="D22881" t="s">
        <v>154</v>
      </c>
      <c r="E22881" s="9">
        <v>4</v>
      </c>
      <c r="F22881" s="9">
        <v>0</v>
      </c>
      <c r="G22881" s="9">
        <v>10</v>
      </c>
      <c r="H22881" s="9">
        <v>8</v>
      </c>
      <c r="I22881" s="9">
        <v>0.66819483041763306</v>
      </c>
      <c r="J22881" s="9">
        <v>0.66819483041763306</v>
      </c>
      <c r="K22881" s="9">
        <v>0</v>
      </c>
      <c r="L22881" s="9">
        <v>68.4892578125</v>
      </c>
    </row>
    <row r="22882" spans="1:12" x14ac:dyDescent="0.25">
      <c r="A22882" s="5" t="str">
        <f t="shared" si="357"/>
        <v>1ZoneSouth of Lugo40109</v>
      </c>
      <c r="B22882" s="9">
        <v>1</v>
      </c>
      <c r="C22882" t="s">
        <v>135</v>
      </c>
      <c r="D22882" t="s">
        <v>154</v>
      </c>
      <c r="E22882" s="9">
        <v>4</v>
      </c>
      <c r="F22882" s="9">
        <v>0</v>
      </c>
      <c r="G22882" s="9">
        <v>10</v>
      </c>
      <c r="H22882" s="9">
        <v>9</v>
      </c>
      <c r="I22882" s="9">
        <v>0.56902450323104858</v>
      </c>
      <c r="J22882" s="9">
        <v>0.56902450323104858</v>
      </c>
      <c r="K22882" s="9">
        <v>0</v>
      </c>
      <c r="L22882" s="9">
        <v>70.994636535644531</v>
      </c>
    </row>
    <row r="22883" spans="1:12" x14ac:dyDescent="0.25">
      <c r="A22883" s="5" t="str">
        <f t="shared" si="357"/>
        <v>1ZoneSouth of Lugo401010</v>
      </c>
      <c r="B22883" s="9">
        <v>1</v>
      </c>
      <c r="C22883" t="s">
        <v>135</v>
      </c>
      <c r="D22883" t="s">
        <v>154</v>
      </c>
      <c r="E22883" s="9">
        <v>4</v>
      </c>
      <c r="F22883" s="9">
        <v>0</v>
      </c>
      <c r="G22883" s="9">
        <v>10</v>
      </c>
      <c r="H22883" s="9">
        <v>10</v>
      </c>
      <c r="I22883" s="9">
        <v>0.52619880437850952</v>
      </c>
      <c r="J22883" s="9">
        <v>0.52619880437850952</v>
      </c>
      <c r="K22883" s="9">
        <v>0</v>
      </c>
      <c r="L22883" s="9">
        <v>74.884590148925781</v>
      </c>
    </row>
    <row r="22884" spans="1:12" x14ac:dyDescent="0.25">
      <c r="A22884" s="5" t="str">
        <f t="shared" si="357"/>
        <v>1ZoneSouth of Lugo401011</v>
      </c>
      <c r="B22884" s="9">
        <v>1</v>
      </c>
      <c r="C22884" t="s">
        <v>135</v>
      </c>
      <c r="D22884" t="s">
        <v>154</v>
      </c>
      <c r="E22884" s="9">
        <v>4</v>
      </c>
      <c r="F22884" s="9">
        <v>0</v>
      </c>
      <c r="G22884" s="9">
        <v>10</v>
      </c>
      <c r="H22884" s="9">
        <v>11</v>
      </c>
      <c r="I22884" s="9">
        <v>0.56635576486587524</v>
      </c>
      <c r="J22884" s="9">
        <v>0.56635576486587524</v>
      </c>
      <c r="K22884" s="9">
        <v>0</v>
      </c>
      <c r="L22884" s="9">
        <v>78.660148620605469</v>
      </c>
    </row>
    <row r="22885" spans="1:12" x14ac:dyDescent="0.25">
      <c r="A22885" s="5" t="str">
        <f t="shared" si="357"/>
        <v>1ZoneSouth of Lugo401012</v>
      </c>
      <c r="B22885" s="9">
        <v>1</v>
      </c>
      <c r="C22885" t="s">
        <v>135</v>
      </c>
      <c r="D22885" t="s">
        <v>154</v>
      </c>
      <c r="E22885" s="9">
        <v>4</v>
      </c>
      <c r="F22885" s="9">
        <v>0</v>
      </c>
      <c r="G22885" s="9">
        <v>10</v>
      </c>
      <c r="H22885" s="9">
        <v>12</v>
      </c>
      <c r="I22885" s="9">
        <v>0.68212336301803589</v>
      </c>
      <c r="J22885" s="9">
        <v>0.68212336301803589</v>
      </c>
      <c r="K22885" s="9">
        <v>0</v>
      </c>
      <c r="L22885" s="9">
        <v>82.416900634765625</v>
      </c>
    </row>
    <row r="22886" spans="1:12" x14ac:dyDescent="0.25">
      <c r="A22886" s="5" t="str">
        <f t="shared" si="357"/>
        <v>1ZoneSouth of Lugo401013</v>
      </c>
      <c r="B22886" s="9">
        <v>1</v>
      </c>
      <c r="C22886" t="s">
        <v>135</v>
      </c>
      <c r="D22886" t="s">
        <v>154</v>
      </c>
      <c r="E22886" s="9">
        <v>4</v>
      </c>
      <c r="F22886" s="9">
        <v>0</v>
      </c>
      <c r="G22886" s="9">
        <v>10</v>
      </c>
      <c r="H22886" s="9">
        <v>13</v>
      </c>
      <c r="I22886" s="9">
        <v>0.88196641206741333</v>
      </c>
      <c r="J22886" s="9">
        <v>0.88196641206741333</v>
      </c>
      <c r="K22886" s="9">
        <v>0</v>
      </c>
      <c r="L22886" s="9">
        <v>85.441795349121094</v>
      </c>
    </row>
    <row r="22887" spans="1:12" x14ac:dyDescent="0.25">
      <c r="A22887" s="5" t="str">
        <f t="shared" si="357"/>
        <v>1ZoneSouth of Lugo401014</v>
      </c>
      <c r="B22887" s="9">
        <v>1</v>
      </c>
      <c r="C22887" t="s">
        <v>135</v>
      </c>
      <c r="D22887" t="s">
        <v>154</v>
      </c>
      <c r="E22887" s="9">
        <v>4</v>
      </c>
      <c r="F22887" s="9">
        <v>0</v>
      </c>
      <c r="G22887" s="9">
        <v>10</v>
      </c>
      <c r="H22887" s="9">
        <v>14</v>
      </c>
      <c r="I22887" s="9">
        <v>1.1467726230621338</v>
      </c>
      <c r="J22887" s="9">
        <v>1.1467726230621338</v>
      </c>
      <c r="K22887" s="9">
        <v>0</v>
      </c>
      <c r="L22887" s="9">
        <v>87.402229309082031</v>
      </c>
    </row>
    <row r="22888" spans="1:12" x14ac:dyDescent="0.25">
      <c r="A22888" s="5" t="str">
        <f t="shared" si="357"/>
        <v>1ZoneSouth of Lugo401015</v>
      </c>
      <c r="B22888" s="9">
        <v>1</v>
      </c>
      <c r="C22888" t="s">
        <v>135</v>
      </c>
      <c r="D22888" t="s">
        <v>154</v>
      </c>
      <c r="E22888" s="9">
        <v>4</v>
      </c>
      <c r="F22888" s="9">
        <v>0</v>
      </c>
      <c r="G22888" s="9">
        <v>10</v>
      </c>
      <c r="H22888" s="9">
        <v>15</v>
      </c>
      <c r="I22888" s="9">
        <v>1.4234535694122314</v>
      </c>
      <c r="J22888" s="9">
        <v>1.4234535694122314</v>
      </c>
      <c r="K22888" s="9">
        <v>0</v>
      </c>
      <c r="L22888" s="9">
        <v>88.691276550292969</v>
      </c>
    </row>
    <row r="22889" spans="1:12" x14ac:dyDescent="0.25">
      <c r="A22889" s="5" t="str">
        <f t="shared" si="357"/>
        <v>1ZoneSouth of Lugo401016</v>
      </c>
      <c r="B22889" s="9">
        <v>1</v>
      </c>
      <c r="C22889" t="s">
        <v>135</v>
      </c>
      <c r="D22889" t="s">
        <v>154</v>
      </c>
      <c r="E22889" s="9">
        <v>4</v>
      </c>
      <c r="F22889" s="9">
        <v>0</v>
      </c>
      <c r="G22889" s="9">
        <v>10</v>
      </c>
      <c r="H22889" s="9">
        <v>16</v>
      </c>
      <c r="I22889" s="9">
        <v>1.7472759485244751</v>
      </c>
      <c r="J22889" s="9">
        <v>1.7472759485244751</v>
      </c>
      <c r="K22889" s="9">
        <v>0</v>
      </c>
      <c r="L22889" s="9">
        <v>90.149696350097656</v>
      </c>
    </row>
    <row r="22890" spans="1:12" x14ac:dyDescent="0.25">
      <c r="A22890" s="5" t="str">
        <f t="shared" si="357"/>
        <v>1ZoneSouth of Lugo401017</v>
      </c>
      <c r="B22890" s="9">
        <v>1</v>
      </c>
      <c r="C22890" t="s">
        <v>135</v>
      </c>
      <c r="D22890" t="s">
        <v>154</v>
      </c>
      <c r="E22890" s="9">
        <v>4</v>
      </c>
      <c r="F22890" s="9">
        <v>0</v>
      </c>
      <c r="G22890" s="9">
        <v>10</v>
      </c>
      <c r="H22890" s="9">
        <v>17</v>
      </c>
      <c r="I22890" s="9">
        <v>2.0290699005126953</v>
      </c>
      <c r="J22890" s="9">
        <v>1.0364172458648682</v>
      </c>
      <c r="K22890" s="9">
        <v>1.6759652644395828E-2</v>
      </c>
      <c r="L22890" s="9">
        <v>90.950942993164063</v>
      </c>
    </row>
    <row r="22891" spans="1:12" x14ac:dyDescent="0.25">
      <c r="A22891" s="5" t="str">
        <f t="shared" si="357"/>
        <v>1ZoneSouth of Lugo401018</v>
      </c>
      <c r="B22891" s="9">
        <v>1</v>
      </c>
      <c r="C22891" t="s">
        <v>135</v>
      </c>
      <c r="D22891" t="s">
        <v>154</v>
      </c>
      <c r="E22891" s="9">
        <v>4</v>
      </c>
      <c r="F22891" s="9">
        <v>0</v>
      </c>
      <c r="G22891" s="9">
        <v>10</v>
      </c>
      <c r="H22891" s="9">
        <v>18</v>
      </c>
      <c r="I22891" s="9">
        <v>2.2652328014373779</v>
      </c>
      <c r="J22891" s="9">
        <v>1.6959836483001709</v>
      </c>
      <c r="K22891" s="9">
        <v>3.0107608065009117E-2</v>
      </c>
      <c r="L22891" s="9">
        <v>91.118194580078125</v>
      </c>
    </row>
    <row r="22892" spans="1:12" x14ac:dyDescent="0.25">
      <c r="A22892" s="5" t="str">
        <f t="shared" si="357"/>
        <v>1ZoneSouth of Lugo401019</v>
      </c>
      <c r="B22892" s="9">
        <v>1</v>
      </c>
      <c r="C22892" t="s">
        <v>135</v>
      </c>
      <c r="D22892" t="s">
        <v>154</v>
      </c>
      <c r="E22892" s="9">
        <v>4</v>
      </c>
      <c r="F22892" s="9">
        <v>0</v>
      </c>
      <c r="G22892" s="9">
        <v>10</v>
      </c>
      <c r="H22892" s="9">
        <v>19</v>
      </c>
      <c r="I22892" s="9">
        <v>2.3770768642425537</v>
      </c>
      <c r="J22892" s="9">
        <v>2.0123012065887451</v>
      </c>
      <c r="K22892" s="9">
        <v>2.4430127814412117E-2</v>
      </c>
      <c r="L22892" s="9">
        <v>90.5223388671875</v>
      </c>
    </row>
    <row r="22893" spans="1:12" x14ac:dyDescent="0.25">
      <c r="A22893" s="5" t="str">
        <f t="shared" si="357"/>
        <v>1ZoneSouth of Lugo401020</v>
      </c>
      <c r="B22893" s="9">
        <v>1</v>
      </c>
      <c r="C22893" t="s">
        <v>135</v>
      </c>
      <c r="D22893" t="s">
        <v>154</v>
      </c>
      <c r="E22893" s="9">
        <v>4</v>
      </c>
      <c r="F22893" s="9">
        <v>0</v>
      </c>
      <c r="G22893" s="9">
        <v>10</v>
      </c>
      <c r="H22893" s="9">
        <v>20</v>
      </c>
      <c r="I22893" s="9">
        <v>2.3218035697937012</v>
      </c>
      <c r="J22893" s="9">
        <v>2.0599162578582764</v>
      </c>
      <c r="K22893" s="9">
        <v>1.9856462255120277E-2</v>
      </c>
      <c r="L22893" s="9">
        <v>88.800819396972656</v>
      </c>
    </row>
    <row r="22894" spans="1:12" x14ac:dyDescent="0.25">
      <c r="A22894" s="5" t="str">
        <f t="shared" si="357"/>
        <v>1ZoneSouth of Lugo401021</v>
      </c>
      <c r="B22894" s="9">
        <v>1</v>
      </c>
      <c r="C22894" t="s">
        <v>135</v>
      </c>
      <c r="D22894" t="s">
        <v>154</v>
      </c>
      <c r="E22894" s="9">
        <v>4</v>
      </c>
      <c r="F22894" s="9">
        <v>0</v>
      </c>
      <c r="G22894" s="9">
        <v>10</v>
      </c>
      <c r="H22894" s="9">
        <v>21</v>
      </c>
      <c r="I22894" s="9">
        <v>2.2443130016326904</v>
      </c>
      <c r="J22894" s="9">
        <v>2.0106720924377441</v>
      </c>
      <c r="K22894" s="9">
        <v>2.0219715312123299E-2</v>
      </c>
      <c r="L22894" s="9">
        <v>85.651725769042969</v>
      </c>
    </row>
    <row r="22895" spans="1:12" x14ac:dyDescent="0.25">
      <c r="A22895" s="5" t="str">
        <f t="shared" si="357"/>
        <v>1ZoneSouth of Lugo401022</v>
      </c>
      <c r="B22895" s="9">
        <v>1</v>
      </c>
      <c r="C22895" t="s">
        <v>135</v>
      </c>
      <c r="D22895" t="s">
        <v>154</v>
      </c>
      <c r="E22895" s="9">
        <v>4</v>
      </c>
      <c r="F22895" s="9">
        <v>0</v>
      </c>
      <c r="G22895" s="9">
        <v>10</v>
      </c>
      <c r="H22895" s="9">
        <v>22</v>
      </c>
      <c r="I22895" s="9">
        <v>2.1251890659332275</v>
      </c>
      <c r="J22895" s="9">
        <v>2.5847671031951904</v>
      </c>
      <c r="K22895" s="9">
        <v>1.4964896254241467E-2</v>
      </c>
      <c r="L22895" s="9">
        <v>83.033470153808594</v>
      </c>
    </row>
    <row r="22896" spans="1:12" x14ac:dyDescent="0.25">
      <c r="A22896" s="5" t="str">
        <f t="shared" si="357"/>
        <v>1ZoneSouth of Lugo401023</v>
      </c>
      <c r="B22896" s="9">
        <v>1</v>
      </c>
      <c r="C22896" t="s">
        <v>135</v>
      </c>
      <c r="D22896" t="s">
        <v>154</v>
      </c>
      <c r="E22896" s="9">
        <v>4</v>
      </c>
      <c r="F22896" s="9">
        <v>0</v>
      </c>
      <c r="G22896" s="9">
        <v>10</v>
      </c>
      <c r="H22896" s="9">
        <v>23</v>
      </c>
      <c r="I22896" s="9">
        <v>1.8904355764389038</v>
      </c>
      <c r="J22896" s="9">
        <v>2.0608744621276855</v>
      </c>
      <c r="K22896" s="9">
        <v>1.2436021119356155E-2</v>
      </c>
      <c r="L22896" s="9">
        <v>80.309104919433594</v>
      </c>
    </row>
    <row r="22897" spans="1:12" x14ac:dyDescent="0.25">
      <c r="A22897" s="5" t="str">
        <f t="shared" si="357"/>
        <v>1ZoneSouth of Lugo401024</v>
      </c>
      <c r="B22897" s="9">
        <v>1</v>
      </c>
      <c r="C22897" t="s">
        <v>135</v>
      </c>
      <c r="D22897" t="s">
        <v>154</v>
      </c>
      <c r="E22897" s="9">
        <v>4</v>
      </c>
      <c r="F22897" s="9">
        <v>0</v>
      </c>
      <c r="G22897" s="9">
        <v>10</v>
      </c>
      <c r="H22897" s="9">
        <v>24</v>
      </c>
      <c r="I22897" s="9">
        <v>1.5864549875259399</v>
      </c>
      <c r="J22897" s="9">
        <v>1.6696968078613281</v>
      </c>
      <c r="K22897" s="9">
        <v>1.1668674647808075E-2</v>
      </c>
      <c r="L22897" s="9">
        <v>77.554840087890625</v>
      </c>
    </row>
    <row r="22898" spans="1:12" x14ac:dyDescent="0.25">
      <c r="A22898" s="5" t="str">
        <f t="shared" si="357"/>
        <v>1ZoneSouth of Lugo4121</v>
      </c>
      <c r="B22898" s="9">
        <v>1</v>
      </c>
      <c r="C22898" t="s">
        <v>135</v>
      </c>
      <c r="D22898" t="s">
        <v>154</v>
      </c>
      <c r="E22898" s="9">
        <v>4</v>
      </c>
      <c r="F22898" s="9">
        <v>1</v>
      </c>
      <c r="G22898" s="9">
        <v>2</v>
      </c>
      <c r="H22898" s="9">
        <v>1</v>
      </c>
      <c r="I22898" s="9">
        <v>0.96104329824447632</v>
      </c>
      <c r="J22898" s="9">
        <v>0.96104329824447632</v>
      </c>
      <c r="K22898" s="9">
        <v>0</v>
      </c>
      <c r="L22898" s="9">
        <v>67.445121765136719</v>
      </c>
    </row>
    <row r="22899" spans="1:12" x14ac:dyDescent="0.25">
      <c r="A22899" s="5" t="str">
        <f t="shared" si="357"/>
        <v>1ZoneSouth of Lugo4122</v>
      </c>
      <c r="B22899" s="9">
        <v>1</v>
      </c>
      <c r="C22899" t="s">
        <v>135</v>
      </c>
      <c r="D22899" t="s">
        <v>154</v>
      </c>
      <c r="E22899" s="9">
        <v>4</v>
      </c>
      <c r="F22899" s="9">
        <v>1</v>
      </c>
      <c r="G22899" s="9">
        <v>2</v>
      </c>
      <c r="H22899" s="9">
        <v>2</v>
      </c>
      <c r="I22899" s="9">
        <v>0.81558126211166382</v>
      </c>
      <c r="J22899" s="9">
        <v>0.81558126211166382</v>
      </c>
      <c r="K22899" s="9">
        <v>0</v>
      </c>
      <c r="L22899" s="9">
        <v>66.300498962402344</v>
      </c>
    </row>
    <row r="22900" spans="1:12" x14ac:dyDescent="0.25">
      <c r="A22900" s="5" t="str">
        <f t="shared" si="357"/>
        <v>1ZoneSouth of Lugo4123</v>
      </c>
      <c r="B22900" s="9">
        <v>1</v>
      </c>
      <c r="C22900" t="s">
        <v>135</v>
      </c>
      <c r="D22900" t="s">
        <v>154</v>
      </c>
      <c r="E22900" s="9">
        <v>4</v>
      </c>
      <c r="F22900" s="9">
        <v>1</v>
      </c>
      <c r="G22900" s="9">
        <v>2</v>
      </c>
      <c r="H22900" s="9">
        <v>3</v>
      </c>
      <c r="I22900" s="9">
        <v>0.71449637413024902</v>
      </c>
      <c r="J22900" s="9">
        <v>0.71449637413024902</v>
      </c>
      <c r="K22900" s="9">
        <v>0</v>
      </c>
      <c r="L22900" s="9">
        <v>65.149925231933594</v>
      </c>
    </row>
    <row r="22901" spans="1:12" x14ac:dyDescent="0.25">
      <c r="A22901" s="5" t="str">
        <f t="shared" si="357"/>
        <v>1ZoneSouth of Lugo4124</v>
      </c>
      <c r="B22901" s="9">
        <v>1</v>
      </c>
      <c r="C22901" t="s">
        <v>135</v>
      </c>
      <c r="D22901" t="s">
        <v>154</v>
      </c>
      <c r="E22901" s="9">
        <v>4</v>
      </c>
      <c r="F22901" s="9">
        <v>1</v>
      </c>
      <c r="G22901" s="9">
        <v>2</v>
      </c>
      <c r="H22901" s="9">
        <v>4</v>
      </c>
      <c r="I22901" s="9">
        <v>0.64663606882095337</v>
      </c>
      <c r="J22901" s="9">
        <v>0.64663606882095337</v>
      </c>
      <c r="K22901" s="9">
        <v>0</v>
      </c>
      <c r="L22901" s="9">
        <v>63.881359100341797</v>
      </c>
    </row>
    <row r="22902" spans="1:12" x14ac:dyDescent="0.25">
      <c r="A22902" s="5" t="str">
        <f t="shared" si="357"/>
        <v>1ZoneSouth of Lugo4125</v>
      </c>
      <c r="B22902" s="9">
        <v>1</v>
      </c>
      <c r="C22902" t="s">
        <v>135</v>
      </c>
      <c r="D22902" t="s">
        <v>154</v>
      </c>
      <c r="E22902" s="9">
        <v>4</v>
      </c>
      <c r="F22902" s="9">
        <v>1</v>
      </c>
      <c r="G22902" s="9">
        <v>2</v>
      </c>
      <c r="H22902" s="9">
        <v>5</v>
      </c>
      <c r="I22902" s="9">
        <v>0.59984248876571655</v>
      </c>
      <c r="J22902" s="9">
        <v>0.59984248876571655</v>
      </c>
      <c r="K22902" s="9">
        <v>0</v>
      </c>
      <c r="L22902" s="9">
        <v>62.782268524169922</v>
      </c>
    </row>
    <row r="22903" spans="1:12" x14ac:dyDescent="0.25">
      <c r="A22903" s="5" t="str">
        <f t="shared" si="357"/>
        <v>1ZoneSouth of Lugo4126</v>
      </c>
      <c r="B22903" s="9">
        <v>1</v>
      </c>
      <c r="C22903" t="s">
        <v>135</v>
      </c>
      <c r="D22903" t="s">
        <v>154</v>
      </c>
      <c r="E22903" s="9">
        <v>4</v>
      </c>
      <c r="F22903" s="9">
        <v>1</v>
      </c>
      <c r="G22903" s="9">
        <v>2</v>
      </c>
      <c r="H22903" s="9">
        <v>6</v>
      </c>
      <c r="I22903" s="9">
        <v>0.58987671136856079</v>
      </c>
      <c r="J22903" s="9">
        <v>0.58987671136856079</v>
      </c>
      <c r="K22903" s="9">
        <v>0</v>
      </c>
      <c r="L22903" s="9">
        <v>62.034713745117188</v>
      </c>
    </row>
    <row r="22904" spans="1:12" x14ac:dyDescent="0.25">
      <c r="A22904" s="5" t="str">
        <f t="shared" si="357"/>
        <v>1ZoneSouth of Lugo4127</v>
      </c>
      <c r="B22904" s="9">
        <v>1</v>
      </c>
      <c r="C22904" t="s">
        <v>135</v>
      </c>
      <c r="D22904" t="s">
        <v>154</v>
      </c>
      <c r="E22904" s="9">
        <v>4</v>
      </c>
      <c r="F22904" s="9">
        <v>1</v>
      </c>
      <c r="G22904" s="9">
        <v>2</v>
      </c>
      <c r="H22904" s="9">
        <v>7</v>
      </c>
      <c r="I22904" s="9">
        <v>0.61212450265884399</v>
      </c>
      <c r="J22904" s="9">
        <v>0.61212450265884399</v>
      </c>
      <c r="K22904" s="9">
        <v>0</v>
      </c>
      <c r="L22904" s="9">
        <v>61.300750732421875</v>
      </c>
    </row>
    <row r="22905" spans="1:12" x14ac:dyDescent="0.25">
      <c r="A22905" s="5" t="str">
        <f t="shared" si="357"/>
        <v>1ZoneSouth of Lugo4128</v>
      </c>
      <c r="B22905" s="9">
        <v>1</v>
      </c>
      <c r="C22905" t="s">
        <v>135</v>
      </c>
      <c r="D22905" t="s">
        <v>154</v>
      </c>
      <c r="E22905" s="9">
        <v>4</v>
      </c>
      <c r="F22905" s="9">
        <v>1</v>
      </c>
      <c r="G22905" s="9">
        <v>2</v>
      </c>
      <c r="H22905" s="9">
        <v>8</v>
      </c>
      <c r="I22905" s="9">
        <v>0.56766319274902344</v>
      </c>
      <c r="J22905" s="9">
        <v>0.56766319274902344</v>
      </c>
      <c r="K22905" s="9">
        <v>0</v>
      </c>
      <c r="L22905" s="9">
        <v>61.579921722412109</v>
      </c>
    </row>
    <row r="22906" spans="1:12" x14ac:dyDescent="0.25">
      <c r="A22906" s="5" t="str">
        <f t="shared" si="357"/>
        <v>1ZoneSouth of Lugo4129</v>
      </c>
      <c r="B22906" s="9">
        <v>1</v>
      </c>
      <c r="C22906" t="s">
        <v>135</v>
      </c>
      <c r="D22906" t="s">
        <v>154</v>
      </c>
      <c r="E22906" s="9">
        <v>4</v>
      </c>
      <c r="F22906" s="9">
        <v>1</v>
      </c>
      <c r="G22906" s="9">
        <v>2</v>
      </c>
      <c r="H22906" s="9">
        <v>9</v>
      </c>
      <c r="I22906" s="9">
        <v>0.4445878267288208</v>
      </c>
      <c r="J22906" s="9">
        <v>0.4445878267288208</v>
      </c>
      <c r="K22906" s="9">
        <v>0</v>
      </c>
      <c r="L22906" s="9">
        <v>64.072700500488281</v>
      </c>
    </row>
    <row r="22907" spans="1:12" x14ac:dyDescent="0.25">
      <c r="A22907" s="5" t="str">
        <f t="shared" si="357"/>
        <v>1ZoneSouth of Lugo41210</v>
      </c>
      <c r="B22907" s="9">
        <v>1</v>
      </c>
      <c r="C22907" t="s">
        <v>135</v>
      </c>
      <c r="D22907" t="s">
        <v>154</v>
      </c>
      <c r="E22907" s="9">
        <v>4</v>
      </c>
      <c r="F22907" s="9">
        <v>1</v>
      </c>
      <c r="G22907" s="9">
        <v>2</v>
      </c>
      <c r="H22907" s="9">
        <v>10</v>
      </c>
      <c r="I22907" s="9">
        <v>0.36640316247940063</v>
      </c>
      <c r="J22907" s="9">
        <v>0.36640316247940063</v>
      </c>
      <c r="K22907" s="9">
        <v>0</v>
      </c>
      <c r="L22907" s="9">
        <v>69.014373779296875</v>
      </c>
    </row>
    <row r="22908" spans="1:12" x14ac:dyDescent="0.25">
      <c r="A22908" s="5" t="str">
        <f t="shared" si="357"/>
        <v>1ZoneSouth of Lugo41211</v>
      </c>
      <c r="B22908" s="9">
        <v>1</v>
      </c>
      <c r="C22908" t="s">
        <v>135</v>
      </c>
      <c r="D22908" t="s">
        <v>154</v>
      </c>
      <c r="E22908" s="9">
        <v>4</v>
      </c>
      <c r="F22908" s="9">
        <v>1</v>
      </c>
      <c r="G22908" s="9">
        <v>2</v>
      </c>
      <c r="H22908" s="9">
        <v>11</v>
      </c>
      <c r="I22908" s="9">
        <v>0.32233992218971252</v>
      </c>
      <c r="J22908" s="9">
        <v>0.32233992218971252</v>
      </c>
      <c r="K22908" s="9">
        <v>0</v>
      </c>
      <c r="L22908" s="9">
        <v>74.4923095703125</v>
      </c>
    </row>
    <row r="22909" spans="1:12" x14ac:dyDescent="0.25">
      <c r="A22909" s="5" t="str">
        <f t="shared" si="357"/>
        <v>1ZoneSouth of Lugo41212</v>
      </c>
      <c r="B22909" s="9">
        <v>1</v>
      </c>
      <c r="C22909" t="s">
        <v>135</v>
      </c>
      <c r="D22909" t="s">
        <v>154</v>
      </c>
      <c r="E22909" s="9">
        <v>4</v>
      </c>
      <c r="F22909" s="9">
        <v>1</v>
      </c>
      <c r="G22909" s="9">
        <v>2</v>
      </c>
      <c r="H22909" s="9">
        <v>12</v>
      </c>
      <c r="I22909" s="9">
        <v>0.31148502230644226</v>
      </c>
      <c r="J22909" s="9">
        <v>0.31148502230644226</v>
      </c>
      <c r="K22909" s="9">
        <v>0</v>
      </c>
      <c r="L22909" s="9">
        <v>79.39007568359375</v>
      </c>
    </row>
    <row r="22910" spans="1:12" x14ac:dyDescent="0.25">
      <c r="A22910" s="5" t="str">
        <f t="shared" si="357"/>
        <v>1ZoneSouth of Lugo41213</v>
      </c>
      <c r="B22910" s="9">
        <v>1</v>
      </c>
      <c r="C22910" t="s">
        <v>135</v>
      </c>
      <c r="D22910" t="s">
        <v>154</v>
      </c>
      <c r="E22910" s="9">
        <v>4</v>
      </c>
      <c r="F22910" s="9">
        <v>1</v>
      </c>
      <c r="G22910" s="9">
        <v>2</v>
      </c>
      <c r="H22910" s="9">
        <v>13</v>
      </c>
      <c r="I22910" s="9">
        <v>0.3925662636756897</v>
      </c>
      <c r="J22910" s="9">
        <v>0.3925662636756897</v>
      </c>
      <c r="K22910" s="9">
        <v>0</v>
      </c>
      <c r="L22910" s="9">
        <v>83.325202941894531</v>
      </c>
    </row>
    <row r="22911" spans="1:12" x14ac:dyDescent="0.25">
      <c r="A22911" s="5" t="str">
        <f t="shared" si="357"/>
        <v>1ZoneSouth of Lugo41214</v>
      </c>
      <c r="B22911" s="9">
        <v>1</v>
      </c>
      <c r="C22911" t="s">
        <v>135</v>
      </c>
      <c r="D22911" t="s">
        <v>154</v>
      </c>
      <c r="E22911" s="9">
        <v>4</v>
      </c>
      <c r="F22911" s="9">
        <v>1</v>
      </c>
      <c r="G22911" s="9">
        <v>2</v>
      </c>
      <c r="H22911" s="9">
        <v>14</v>
      </c>
      <c r="I22911" s="9">
        <v>0.55403071641921997</v>
      </c>
      <c r="J22911" s="9">
        <v>0.55403071641921997</v>
      </c>
      <c r="K22911" s="9">
        <v>0</v>
      </c>
      <c r="L22911" s="9">
        <v>86.0390625</v>
      </c>
    </row>
    <row r="22912" spans="1:12" x14ac:dyDescent="0.25">
      <c r="A22912" s="5" t="str">
        <f t="shared" si="357"/>
        <v>1ZoneSouth of Lugo41215</v>
      </c>
      <c r="B22912" s="9">
        <v>1</v>
      </c>
      <c r="C22912" t="s">
        <v>135</v>
      </c>
      <c r="D22912" t="s">
        <v>154</v>
      </c>
      <c r="E22912" s="9">
        <v>4</v>
      </c>
      <c r="F22912" s="9">
        <v>1</v>
      </c>
      <c r="G22912" s="9">
        <v>2</v>
      </c>
      <c r="H22912" s="9">
        <v>15</v>
      </c>
      <c r="I22912" s="9">
        <v>0.77597612142562866</v>
      </c>
      <c r="J22912" s="9">
        <v>0.77597612142562866</v>
      </c>
      <c r="K22912" s="9">
        <v>0</v>
      </c>
      <c r="L22912" s="9">
        <v>87.464202880859375</v>
      </c>
    </row>
    <row r="22913" spans="1:12" x14ac:dyDescent="0.25">
      <c r="A22913" s="5" t="str">
        <f t="shared" si="357"/>
        <v>1ZoneSouth of Lugo41216</v>
      </c>
      <c r="B22913" s="9">
        <v>1</v>
      </c>
      <c r="C22913" t="s">
        <v>135</v>
      </c>
      <c r="D22913" t="s">
        <v>154</v>
      </c>
      <c r="E22913" s="9">
        <v>4</v>
      </c>
      <c r="F22913" s="9">
        <v>1</v>
      </c>
      <c r="G22913" s="9">
        <v>2</v>
      </c>
      <c r="H22913" s="9">
        <v>16</v>
      </c>
      <c r="I22913" s="9">
        <v>1.0634703636169434</v>
      </c>
      <c r="J22913" s="9">
        <v>1.0634703636169434</v>
      </c>
      <c r="K22913" s="9">
        <v>0</v>
      </c>
      <c r="L22913" s="9">
        <v>88.194267272949219</v>
      </c>
    </row>
    <row r="22914" spans="1:12" x14ac:dyDescent="0.25">
      <c r="A22914" s="5" t="str">
        <f t="shared" si="357"/>
        <v>1ZoneSouth of Lugo41217</v>
      </c>
      <c r="B22914" s="9">
        <v>1</v>
      </c>
      <c r="C22914" t="s">
        <v>135</v>
      </c>
      <c r="D22914" t="s">
        <v>154</v>
      </c>
      <c r="E22914" s="9">
        <v>4</v>
      </c>
      <c r="F22914" s="9">
        <v>1</v>
      </c>
      <c r="G22914" s="9">
        <v>2</v>
      </c>
      <c r="H22914" s="9">
        <v>17</v>
      </c>
      <c r="I22914" s="9">
        <v>1.3384792804718018</v>
      </c>
      <c r="J22914" s="9">
        <v>0.43685972690582275</v>
      </c>
      <c r="K22914" s="9">
        <v>2.1992113441228867E-2</v>
      </c>
      <c r="L22914" s="9">
        <v>87.302955627441406</v>
      </c>
    </row>
    <row r="22915" spans="1:12" x14ac:dyDescent="0.25">
      <c r="A22915" s="5" t="str">
        <f t="shared" ref="A22915:A22978" si="358">B22915&amp;C22915&amp;D22915&amp;E22915&amp;F22915&amp;G22915&amp;H22915</f>
        <v>1ZoneSouth of Lugo41218</v>
      </c>
      <c r="B22915" s="9">
        <v>1</v>
      </c>
      <c r="C22915" t="s">
        <v>135</v>
      </c>
      <c r="D22915" t="s">
        <v>154</v>
      </c>
      <c r="E22915" s="9">
        <v>4</v>
      </c>
      <c r="F22915" s="9">
        <v>1</v>
      </c>
      <c r="G22915" s="9">
        <v>2</v>
      </c>
      <c r="H22915" s="9">
        <v>18</v>
      </c>
      <c r="I22915" s="9">
        <v>1.5764251947402954</v>
      </c>
      <c r="J22915" s="9">
        <v>1.0872673988342285</v>
      </c>
      <c r="K22915" s="9">
        <v>3.871878981590271E-2</v>
      </c>
      <c r="L22915" s="9">
        <v>86.824203491210938</v>
      </c>
    </row>
    <row r="22916" spans="1:12" x14ac:dyDescent="0.25">
      <c r="A22916" s="5" t="str">
        <f t="shared" si="358"/>
        <v>1ZoneSouth of Lugo41219</v>
      </c>
      <c r="B22916" s="9">
        <v>1</v>
      </c>
      <c r="C22916" t="s">
        <v>135</v>
      </c>
      <c r="D22916" t="s">
        <v>154</v>
      </c>
      <c r="E22916" s="9">
        <v>4</v>
      </c>
      <c r="F22916" s="9">
        <v>1</v>
      </c>
      <c r="G22916" s="9">
        <v>2</v>
      </c>
      <c r="H22916" s="9">
        <v>19</v>
      </c>
      <c r="I22916" s="9">
        <v>1.7211129665374756</v>
      </c>
      <c r="J22916" s="9">
        <v>1.4113562107086182</v>
      </c>
      <c r="K22916" s="9">
        <v>3.465401753783226E-2</v>
      </c>
      <c r="L22916" s="9">
        <v>85.243537902832031</v>
      </c>
    </row>
    <row r="22917" spans="1:12" x14ac:dyDescent="0.25">
      <c r="A22917" s="5" t="str">
        <f t="shared" si="358"/>
        <v>1ZoneSouth of Lugo41220</v>
      </c>
      <c r="B22917" s="9">
        <v>1</v>
      </c>
      <c r="C22917" t="s">
        <v>135</v>
      </c>
      <c r="D22917" t="s">
        <v>154</v>
      </c>
      <c r="E22917" s="9">
        <v>4</v>
      </c>
      <c r="F22917" s="9">
        <v>1</v>
      </c>
      <c r="G22917" s="9">
        <v>2</v>
      </c>
      <c r="H22917" s="9">
        <v>20</v>
      </c>
      <c r="I22917" s="9">
        <v>1.721375584602356</v>
      </c>
      <c r="J22917" s="9">
        <v>1.5171413421630859</v>
      </c>
      <c r="K22917" s="9">
        <v>2.912282757461071E-2</v>
      </c>
      <c r="L22917" s="9">
        <v>82.373268127441406</v>
      </c>
    </row>
    <row r="22918" spans="1:12" x14ac:dyDescent="0.25">
      <c r="A22918" s="5" t="str">
        <f t="shared" si="358"/>
        <v>1ZoneSouth of Lugo41221</v>
      </c>
      <c r="B22918" s="9">
        <v>1</v>
      </c>
      <c r="C22918" t="s">
        <v>135</v>
      </c>
      <c r="D22918" t="s">
        <v>154</v>
      </c>
      <c r="E22918" s="9">
        <v>4</v>
      </c>
      <c r="F22918" s="9">
        <v>1</v>
      </c>
      <c r="G22918" s="9">
        <v>2</v>
      </c>
      <c r="H22918" s="9">
        <v>21</v>
      </c>
      <c r="I22918" s="9">
        <v>1.6739466190338135</v>
      </c>
      <c r="J22918" s="9">
        <v>1.50794517993927</v>
      </c>
      <c r="K22918" s="9">
        <v>4.5456159859895706E-2</v>
      </c>
      <c r="L22918" s="9">
        <v>78.110816955566406</v>
      </c>
    </row>
    <row r="22919" spans="1:12" x14ac:dyDescent="0.25">
      <c r="A22919" s="5" t="str">
        <f t="shared" si="358"/>
        <v>1ZoneSouth of Lugo41222</v>
      </c>
      <c r="B22919" s="9">
        <v>1</v>
      </c>
      <c r="C22919" t="s">
        <v>135</v>
      </c>
      <c r="D22919" t="s">
        <v>154</v>
      </c>
      <c r="E22919" s="9">
        <v>4</v>
      </c>
      <c r="F22919" s="9">
        <v>1</v>
      </c>
      <c r="G22919" s="9">
        <v>2</v>
      </c>
      <c r="H22919" s="9">
        <v>22</v>
      </c>
      <c r="I22919" s="9">
        <v>1.5886138677597046</v>
      </c>
      <c r="J22919" s="9">
        <v>1.9494432210922241</v>
      </c>
      <c r="K22919" s="9">
        <v>3.5287290811538696E-2</v>
      </c>
      <c r="L22919" s="9">
        <v>74.953437805175781</v>
      </c>
    </row>
    <row r="22920" spans="1:12" x14ac:dyDescent="0.25">
      <c r="A22920" s="5" t="str">
        <f t="shared" si="358"/>
        <v>1ZoneSouth of Lugo41223</v>
      </c>
      <c r="B22920" s="9">
        <v>1</v>
      </c>
      <c r="C22920" t="s">
        <v>135</v>
      </c>
      <c r="D22920" t="s">
        <v>154</v>
      </c>
      <c r="E22920" s="9">
        <v>4</v>
      </c>
      <c r="F22920" s="9">
        <v>1</v>
      </c>
      <c r="G22920" s="9">
        <v>2</v>
      </c>
      <c r="H22920" s="9">
        <v>23</v>
      </c>
      <c r="I22920" s="9">
        <v>1.439632773399353</v>
      </c>
      <c r="J22920" s="9">
        <v>1.547146201133728</v>
      </c>
      <c r="K22920" s="9">
        <v>2.621370367705822E-2</v>
      </c>
      <c r="L22920" s="9">
        <v>72.67828369140625</v>
      </c>
    </row>
    <row r="22921" spans="1:12" x14ac:dyDescent="0.25">
      <c r="A22921" s="5" t="str">
        <f t="shared" si="358"/>
        <v>1ZoneSouth of Lugo41224</v>
      </c>
      <c r="B22921" s="9">
        <v>1</v>
      </c>
      <c r="C22921" t="s">
        <v>135</v>
      </c>
      <c r="D22921" t="s">
        <v>154</v>
      </c>
      <c r="E22921" s="9">
        <v>4</v>
      </c>
      <c r="F22921" s="9">
        <v>1</v>
      </c>
      <c r="G22921" s="9">
        <v>2</v>
      </c>
      <c r="H22921" s="9">
        <v>24</v>
      </c>
      <c r="I22921" s="9">
        <v>1.1992899179458618</v>
      </c>
      <c r="J22921" s="9">
        <v>1.2203646898269653</v>
      </c>
      <c r="K22921" s="9">
        <v>1.053736824542284E-2</v>
      </c>
      <c r="L22921" s="9">
        <v>69.769844055175781</v>
      </c>
    </row>
    <row r="22922" spans="1:12" x14ac:dyDescent="0.25">
      <c r="A22922" s="5" t="str">
        <f t="shared" si="358"/>
        <v>1ZoneSouth of Lugo41101</v>
      </c>
      <c r="B22922" s="9">
        <v>1</v>
      </c>
      <c r="C22922" t="s">
        <v>135</v>
      </c>
      <c r="D22922" t="s">
        <v>154</v>
      </c>
      <c r="E22922" s="9">
        <v>4</v>
      </c>
      <c r="F22922" s="9">
        <v>1</v>
      </c>
      <c r="G22922" s="9">
        <v>10</v>
      </c>
      <c r="H22922" s="9">
        <v>1</v>
      </c>
      <c r="I22922" s="9">
        <v>1.2485772371292114</v>
      </c>
      <c r="J22922" s="9">
        <v>1.2485772371292114</v>
      </c>
      <c r="K22922" s="9">
        <v>0</v>
      </c>
      <c r="L22922" s="9">
        <v>73.181648254394531</v>
      </c>
    </row>
    <row r="22923" spans="1:12" x14ac:dyDescent="0.25">
      <c r="A22923" s="5" t="str">
        <f t="shared" si="358"/>
        <v>1ZoneSouth of Lugo41102</v>
      </c>
      <c r="B22923" s="9">
        <v>1</v>
      </c>
      <c r="C22923" t="s">
        <v>135</v>
      </c>
      <c r="D22923" t="s">
        <v>154</v>
      </c>
      <c r="E22923" s="9">
        <v>4</v>
      </c>
      <c r="F22923" s="9">
        <v>1</v>
      </c>
      <c r="G22923" s="9">
        <v>10</v>
      </c>
      <c r="H22923" s="9">
        <v>2</v>
      </c>
      <c r="I22923" s="9">
        <v>1.0142133235931396</v>
      </c>
      <c r="J22923" s="9">
        <v>1.0142133235931396</v>
      </c>
      <c r="K22923" s="9">
        <v>0</v>
      </c>
      <c r="L22923" s="9">
        <v>71.412094116210938</v>
      </c>
    </row>
    <row r="22924" spans="1:12" x14ac:dyDescent="0.25">
      <c r="A22924" s="5" t="str">
        <f t="shared" si="358"/>
        <v>1ZoneSouth of Lugo41103</v>
      </c>
      <c r="B22924" s="9">
        <v>1</v>
      </c>
      <c r="C22924" t="s">
        <v>135</v>
      </c>
      <c r="D22924" t="s">
        <v>154</v>
      </c>
      <c r="E22924" s="9">
        <v>4</v>
      </c>
      <c r="F22924" s="9">
        <v>1</v>
      </c>
      <c r="G22924" s="9">
        <v>10</v>
      </c>
      <c r="H22924" s="9">
        <v>3</v>
      </c>
      <c r="I22924" s="9">
        <v>0.87603509426116943</v>
      </c>
      <c r="J22924" s="9">
        <v>0.87603509426116943</v>
      </c>
      <c r="K22924" s="9">
        <v>0</v>
      </c>
      <c r="L22924" s="9">
        <v>70.541412353515625</v>
      </c>
    </row>
    <row r="22925" spans="1:12" x14ac:dyDescent="0.25">
      <c r="A22925" s="5" t="str">
        <f t="shared" si="358"/>
        <v>1ZoneSouth of Lugo41104</v>
      </c>
      <c r="B22925" s="9">
        <v>1</v>
      </c>
      <c r="C22925" t="s">
        <v>135</v>
      </c>
      <c r="D22925" t="s">
        <v>154</v>
      </c>
      <c r="E22925" s="9">
        <v>4</v>
      </c>
      <c r="F22925" s="9">
        <v>1</v>
      </c>
      <c r="G22925" s="9">
        <v>10</v>
      </c>
      <c r="H22925" s="9">
        <v>4</v>
      </c>
      <c r="I22925" s="9">
        <v>0.73295110464096069</v>
      </c>
      <c r="J22925" s="9">
        <v>0.73295110464096069</v>
      </c>
      <c r="K22925" s="9">
        <v>0</v>
      </c>
      <c r="L22925" s="9">
        <v>68.241607666015625</v>
      </c>
    </row>
    <row r="22926" spans="1:12" x14ac:dyDescent="0.25">
      <c r="A22926" s="5" t="str">
        <f t="shared" si="358"/>
        <v>1ZoneSouth of Lugo41105</v>
      </c>
      <c r="B22926" s="9">
        <v>1</v>
      </c>
      <c r="C22926" t="s">
        <v>135</v>
      </c>
      <c r="D22926" t="s">
        <v>154</v>
      </c>
      <c r="E22926" s="9">
        <v>4</v>
      </c>
      <c r="F22926" s="9">
        <v>1</v>
      </c>
      <c r="G22926" s="9">
        <v>10</v>
      </c>
      <c r="H22926" s="9">
        <v>5</v>
      </c>
      <c r="I22926" s="9">
        <v>0.6652214527130127</v>
      </c>
      <c r="J22926" s="9">
        <v>0.6652214527130127</v>
      </c>
      <c r="K22926" s="9">
        <v>0</v>
      </c>
      <c r="L22926" s="9">
        <v>67.046791076660156</v>
      </c>
    </row>
    <row r="22927" spans="1:12" x14ac:dyDescent="0.25">
      <c r="A22927" s="5" t="str">
        <f t="shared" si="358"/>
        <v>1ZoneSouth of Lugo41106</v>
      </c>
      <c r="B22927" s="9">
        <v>1</v>
      </c>
      <c r="C22927" t="s">
        <v>135</v>
      </c>
      <c r="D22927" t="s">
        <v>154</v>
      </c>
      <c r="E22927" s="9">
        <v>4</v>
      </c>
      <c r="F22927" s="9">
        <v>1</v>
      </c>
      <c r="G22927" s="9">
        <v>10</v>
      </c>
      <c r="H22927" s="9">
        <v>6</v>
      </c>
      <c r="I22927" s="9">
        <v>0.65152490139007568</v>
      </c>
      <c r="J22927" s="9">
        <v>0.65152490139007568</v>
      </c>
      <c r="K22927" s="9">
        <v>0</v>
      </c>
      <c r="L22927" s="9">
        <v>66.600196838378906</v>
      </c>
    </row>
    <row r="22928" spans="1:12" x14ac:dyDescent="0.25">
      <c r="A22928" s="5" t="str">
        <f t="shared" si="358"/>
        <v>1ZoneSouth of Lugo41107</v>
      </c>
      <c r="B22928" s="9">
        <v>1</v>
      </c>
      <c r="C22928" t="s">
        <v>135</v>
      </c>
      <c r="D22928" t="s">
        <v>154</v>
      </c>
      <c r="E22928" s="9">
        <v>4</v>
      </c>
      <c r="F22928" s="9">
        <v>1</v>
      </c>
      <c r="G22928" s="9">
        <v>10</v>
      </c>
      <c r="H22928" s="9">
        <v>7</v>
      </c>
      <c r="I22928" s="9">
        <v>0.65646457672119141</v>
      </c>
      <c r="J22928" s="9">
        <v>0.65646457672119141</v>
      </c>
      <c r="K22928" s="9">
        <v>0</v>
      </c>
      <c r="L22928" s="9">
        <v>66.014556884765625</v>
      </c>
    </row>
    <row r="22929" spans="1:12" x14ac:dyDescent="0.25">
      <c r="A22929" s="5" t="str">
        <f t="shared" si="358"/>
        <v>1ZoneSouth of Lugo41108</v>
      </c>
      <c r="B22929" s="9">
        <v>1</v>
      </c>
      <c r="C22929" t="s">
        <v>135</v>
      </c>
      <c r="D22929" t="s">
        <v>154</v>
      </c>
      <c r="E22929" s="9">
        <v>4</v>
      </c>
      <c r="F22929" s="9">
        <v>1</v>
      </c>
      <c r="G22929" s="9">
        <v>10</v>
      </c>
      <c r="H22929" s="9">
        <v>8</v>
      </c>
      <c r="I22929" s="9">
        <v>0.61612087488174438</v>
      </c>
      <c r="J22929" s="9">
        <v>0.61612087488174438</v>
      </c>
      <c r="K22929" s="9">
        <v>0</v>
      </c>
      <c r="L22929" s="9">
        <v>66.160140991210938</v>
      </c>
    </row>
    <row r="22930" spans="1:12" x14ac:dyDescent="0.25">
      <c r="A22930" s="5" t="str">
        <f t="shared" si="358"/>
        <v>1ZoneSouth of Lugo41109</v>
      </c>
      <c r="B22930" s="9">
        <v>1</v>
      </c>
      <c r="C22930" t="s">
        <v>135</v>
      </c>
      <c r="D22930" t="s">
        <v>154</v>
      </c>
      <c r="E22930" s="9">
        <v>4</v>
      </c>
      <c r="F22930" s="9">
        <v>1</v>
      </c>
      <c r="G22930" s="9">
        <v>10</v>
      </c>
      <c r="H22930" s="9">
        <v>9</v>
      </c>
      <c r="I22930" s="9">
        <v>0.54061496257781982</v>
      </c>
      <c r="J22930" s="9">
        <v>0.54061496257781982</v>
      </c>
      <c r="K22930" s="9">
        <v>0</v>
      </c>
      <c r="L22930" s="9">
        <v>69.775871276855469</v>
      </c>
    </row>
    <row r="22931" spans="1:12" x14ac:dyDescent="0.25">
      <c r="A22931" s="5" t="str">
        <f t="shared" si="358"/>
        <v>1ZoneSouth of Lugo411010</v>
      </c>
      <c r="B22931" s="9">
        <v>1</v>
      </c>
      <c r="C22931" t="s">
        <v>135</v>
      </c>
      <c r="D22931" t="s">
        <v>154</v>
      </c>
      <c r="E22931" s="9">
        <v>4</v>
      </c>
      <c r="F22931" s="9">
        <v>1</v>
      </c>
      <c r="G22931" s="9">
        <v>10</v>
      </c>
      <c r="H22931" s="9">
        <v>10</v>
      </c>
      <c r="I22931" s="9">
        <v>0.5303349494934082</v>
      </c>
      <c r="J22931" s="9">
        <v>0.5303349494934082</v>
      </c>
      <c r="K22931" s="9">
        <v>0</v>
      </c>
      <c r="L22931" s="9">
        <v>75.519943237304688</v>
      </c>
    </row>
    <row r="22932" spans="1:12" x14ac:dyDescent="0.25">
      <c r="A22932" s="5" t="str">
        <f t="shared" si="358"/>
        <v>1ZoneSouth of Lugo411011</v>
      </c>
      <c r="B22932" s="9">
        <v>1</v>
      </c>
      <c r="C22932" t="s">
        <v>135</v>
      </c>
      <c r="D22932" t="s">
        <v>154</v>
      </c>
      <c r="E22932" s="9">
        <v>4</v>
      </c>
      <c r="F22932" s="9">
        <v>1</v>
      </c>
      <c r="G22932" s="9">
        <v>10</v>
      </c>
      <c r="H22932" s="9">
        <v>11</v>
      </c>
      <c r="I22932" s="9">
        <v>0.48601019382476807</v>
      </c>
      <c r="J22932" s="9">
        <v>0.48601019382476807</v>
      </c>
      <c r="K22932" s="9">
        <v>0</v>
      </c>
      <c r="L22932" s="9">
        <v>80.789825439453125</v>
      </c>
    </row>
    <row r="22933" spans="1:12" x14ac:dyDescent="0.25">
      <c r="A22933" s="5" t="str">
        <f t="shared" si="358"/>
        <v>1ZoneSouth of Lugo411012</v>
      </c>
      <c r="B22933" s="9">
        <v>1</v>
      </c>
      <c r="C22933" t="s">
        <v>135</v>
      </c>
      <c r="D22933" t="s">
        <v>154</v>
      </c>
      <c r="E22933" s="9">
        <v>4</v>
      </c>
      <c r="F22933" s="9">
        <v>1</v>
      </c>
      <c r="G22933" s="9">
        <v>10</v>
      </c>
      <c r="H22933" s="9">
        <v>12</v>
      </c>
      <c r="I22933" s="9">
        <v>0.54935282468795776</v>
      </c>
      <c r="J22933" s="9">
        <v>0.54935282468795776</v>
      </c>
      <c r="K22933" s="9">
        <v>0</v>
      </c>
      <c r="L22933" s="9">
        <v>85.737228393554688</v>
      </c>
    </row>
    <row r="22934" spans="1:12" x14ac:dyDescent="0.25">
      <c r="A22934" s="5" t="str">
        <f t="shared" si="358"/>
        <v>1ZoneSouth of Lugo411013</v>
      </c>
      <c r="B22934" s="9">
        <v>1</v>
      </c>
      <c r="C22934" t="s">
        <v>135</v>
      </c>
      <c r="D22934" t="s">
        <v>154</v>
      </c>
      <c r="E22934" s="9">
        <v>4</v>
      </c>
      <c r="F22934" s="9">
        <v>1</v>
      </c>
      <c r="G22934" s="9">
        <v>10</v>
      </c>
      <c r="H22934" s="9">
        <v>13</v>
      </c>
      <c r="I22934" s="9">
        <v>0.73995023965835571</v>
      </c>
      <c r="J22934" s="9">
        <v>0.73995023965835571</v>
      </c>
      <c r="K22934" s="9">
        <v>0</v>
      </c>
      <c r="L22934" s="9">
        <v>88.742630004882813</v>
      </c>
    </row>
    <row r="22935" spans="1:12" x14ac:dyDescent="0.25">
      <c r="A22935" s="5" t="str">
        <f t="shared" si="358"/>
        <v>1ZoneSouth of Lugo411014</v>
      </c>
      <c r="B22935" s="9">
        <v>1</v>
      </c>
      <c r="C22935" t="s">
        <v>135</v>
      </c>
      <c r="D22935" t="s">
        <v>154</v>
      </c>
      <c r="E22935" s="9">
        <v>4</v>
      </c>
      <c r="F22935" s="9">
        <v>1</v>
      </c>
      <c r="G22935" s="9">
        <v>10</v>
      </c>
      <c r="H22935" s="9">
        <v>14</v>
      </c>
      <c r="I22935" s="9">
        <v>0.9967990517616272</v>
      </c>
      <c r="J22935" s="9">
        <v>0.9967990517616272</v>
      </c>
      <c r="K22935" s="9">
        <v>0</v>
      </c>
      <c r="L22935" s="9">
        <v>90.296844482421875</v>
      </c>
    </row>
    <row r="22936" spans="1:12" x14ac:dyDescent="0.25">
      <c r="A22936" s="5" t="str">
        <f t="shared" si="358"/>
        <v>1ZoneSouth of Lugo411015</v>
      </c>
      <c r="B22936" s="9">
        <v>1</v>
      </c>
      <c r="C22936" t="s">
        <v>135</v>
      </c>
      <c r="D22936" t="s">
        <v>154</v>
      </c>
      <c r="E22936" s="9">
        <v>4</v>
      </c>
      <c r="F22936" s="9">
        <v>1</v>
      </c>
      <c r="G22936" s="9">
        <v>10</v>
      </c>
      <c r="H22936" s="9">
        <v>15</v>
      </c>
      <c r="I22936" s="9">
        <v>1.2764452695846558</v>
      </c>
      <c r="J22936" s="9">
        <v>1.2764452695846558</v>
      </c>
      <c r="K22936" s="9">
        <v>0</v>
      </c>
      <c r="L22936" s="9">
        <v>91.064674377441406</v>
      </c>
    </row>
    <row r="22937" spans="1:12" x14ac:dyDescent="0.25">
      <c r="A22937" s="5" t="str">
        <f t="shared" si="358"/>
        <v>1ZoneSouth of Lugo411016</v>
      </c>
      <c r="B22937" s="9">
        <v>1</v>
      </c>
      <c r="C22937" t="s">
        <v>135</v>
      </c>
      <c r="D22937" t="s">
        <v>154</v>
      </c>
      <c r="E22937" s="9">
        <v>4</v>
      </c>
      <c r="F22937" s="9">
        <v>1</v>
      </c>
      <c r="G22937" s="9">
        <v>10</v>
      </c>
      <c r="H22937" s="9">
        <v>16</v>
      </c>
      <c r="I22937" s="9">
        <v>1.6021584272384644</v>
      </c>
      <c r="J22937" s="9">
        <v>1.6021584272384644</v>
      </c>
      <c r="K22937" s="9">
        <v>0</v>
      </c>
      <c r="L22937" s="9">
        <v>91.606101989746094</v>
      </c>
    </row>
    <row r="22938" spans="1:12" x14ac:dyDescent="0.25">
      <c r="A22938" s="5" t="str">
        <f t="shared" si="358"/>
        <v>1ZoneSouth of Lugo411017</v>
      </c>
      <c r="B22938" s="9">
        <v>1</v>
      </c>
      <c r="C22938" t="s">
        <v>135</v>
      </c>
      <c r="D22938" t="s">
        <v>154</v>
      </c>
      <c r="E22938" s="9">
        <v>4</v>
      </c>
      <c r="F22938" s="9">
        <v>1</v>
      </c>
      <c r="G22938" s="9">
        <v>10</v>
      </c>
      <c r="H22938" s="9">
        <v>17</v>
      </c>
      <c r="I22938" s="9">
        <v>1.8869462013244629</v>
      </c>
      <c r="J22938" s="9">
        <v>0.88422608375549316</v>
      </c>
      <c r="K22938" s="9">
        <v>1.6419839113950729E-2</v>
      </c>
      <c r="L22938" s="9">
        <v>91.444076538085938</v>
      </c>
    </row>
    <row r="22939" spans="1:12" x14ac:dyDescent="0.25">
      <c r="A22939" s="5" t="str">
        <f t="shared" si="358"/>
        <v>1ZoneSouth of Lugo411018</v>
      </c>
      <c r="B22939" s="9">
        <v>1</v>
      </c>
      <c r="C22939" t="s">
        <v>135</v>
      </c>
      <c r="D22939" t="s">
        <v>154</v>
      </c>
      <c r="E22939" s="9">
        <v>4</v>
      </c>
      <c r="F22939" s="9">
        <v>1</v>
      </c>
      <c r="G22939" s="9">
        <v>10</v>
      </c>
      <c r="H22939" s="9">
        <v>18</v>
      </c>
      <c r="I22939" s="9">
        <v>2.1249353885650635</v>
      </c>
      <c r="J22939" s="9">
        <v>1.5597959756851196</v>
      </c>
      <c r="K22939" s="9">
        <v>3.0355960130691528E-2</v>
      </c>
      <c r="L22939" s="9">
        <v>90.897857666015625</v>
      </c>
    </row>
    <row r="22940" spans="1:12" x14ac:dyDescent="0.25">
      <c r="A22940" s="5" t="str">
        <f t="shared" si="358"/>
        <v>1ZoneSouth of Lugo411019</v>
      </c>
      <c r="B22940" s="9">
        <v>1</v>
      </c>
      <c r="C22940" t="s">
        <v>135</v>
      </c>
      <c r="D22940" t="s">
        <v>154</v>
      </c>
      <c r="E22940" s="9">
        <v>4</v>
      </c>
      <c r="F22940" s="9">
        <v>1</v>
      </c>
      <c r="G22940" s="9">
        <v>10</v>
      </c>
      <c r="H22940" s="9">
        <v>19</v>
      </c>
      <c r="I22940" s="9">
        <v>2.2456910610198975</v>
      </c>
      <c r="J22940" s="9">
        <v>1.897404670715332</v>
      </c>
      <c r="K22940" s="9">
        <v>2.6732807978987694E-2</v>
      </c>
      <c r="L22940" s="9">
        <v>88.940284729003906</v>
      </c>
    </row>
    <row r="22941" spans="1:12" x14ac:dyDescent="0.25">
      <c r="A22941" s="5" t="str">
        <f t="shared" si="358"/>
        <v>1ZoneSouth of Lugo411020</v>
      </c>
      <c r="B22941" s="9">
        <v>1</v>
      </c>
      <c r="C22941" t="s">
        <v>135</v>
      </c>
      <c r="D22941" t="s">
        <v>154</v>
      </c>
      <c r="E22941" s="9">
        <v>4</v>
      </c>
      <c r="F22941" s="9">
        <v>1</v>
      </c>
      <c r="G22941" s="9">
        <v>10</v>
      </c>
      <c r="H22941" s="9">
        <v>20</v>
      </c>
      <c r="I22941" s="9">
        <v>2.1648561954498291</v>
      </c>
      <c r="J22941" s="9">
        <v>1.9404971599578857</v>
      </c>
      <c r="K22941" s="9">
        <v>2.2377783432602882E-2</v>
      </c>
      <c r="L22941" s="9">
        <v>84.616920471191406</v>
      </c>
    </row>
    <row r="22942" spans="1:12" x14ac:dyDescent="0.25">
      <c r="A22942" s="5" t="str">
        <f t="shared" si="358"/>
        <v>1ZoneSouth of Lugo411021</v>
      </c>
      <c r="B22942" s="9">
        <v>1</v>
      </c>
      <c r="C22942" t="s">
        <v>135</v>
      </c>
      <c r="D22942" t="s">
        <v>154</v>
      </c>
      <c r="E22942" s="9">
        <v>4</v>
      </c>
      <c r="F22942" s="9">
        <v>1</v>
      </c>
      <c r="G22942" s="9">
        <v>10</v>
      </c>
      <c r="H22942" s="9">
        <v>21</v>
      </c>
      <c r="I22942" s="9">
        <v>2.0462353229522705</v>
      </c>
      <c r="J22942" s="9">
        <v>1.8751791715621948</v>
      </c>
      <c r="K22942" s="9">
        <v>4.3165475130081177E-2</v>
      </c>
      <c r="L22942" s="9">
        <v>78.674354553222656</v>
      </c>
    </row>
    <row r="22943" spans="1:12" x14ac:dyDescent="0.25">
      <c r="A22943" s="5" t="str">
        <f t="shared" si="358"/>
        <v>1ZoneSouth of Lugo411022</v>
      </c>
      <c r="B22943" s="9">
        <v>1</v>
      </c>
      <c r="C22943" t="s">
        <v>135</v>
      </c>
      <c r="D22943" t="s">
        <v>154</v>
      </c>
      <c r="E22943" s="9">
        <v>4</v>
      </c>
      <c r="F22943" s="9">
        <v>1</v>
      </c>
      <c r="G22943" s="9">
        <v>10</v>
      </c>
      <c r="H22943" s="9">
        <v>22</v>
      </c>
      <c r="I22943" s="9">
        <v>1.9300169944763184</v>
      </c>
      <c r="J22943" s="9">
        <v>2.2961935997009277</v>
      </c>
      <c r="K22943" s="9">
        <v>3.3693868666887283E-2</v>
      </c>
      <c r="L22943" s="9">
        <v>75.390968322753906</v>
      </c>
    </row>
    <row r="22944" spans="1:12" x14ac:dyDescent="0.25">
      <c r="A22944" s="5" t="str">
        <f t="shared" si="358"/>
        <v>1ZoneSouth of Lugo411023</v>
      </c>
      <c r="B22944" s="9">
        <v>1</v>
      </c>
      <c r="C22944" t="s">
        <v>135</v>
      </c>
      <c r="D22944" t="s">
        <v>154</v>
      </c>
      <c r="E22944" s="9">
        <v>4</v>
      </c>
      <c r="F22944" s="9">
        <v>1</v>
      </c>
      <c r="G22944" s="9">
        <v>10</v>
      </c>
      <c r="H22944" s="9">
        <v>23</v>
      </c>
      <c r="I22944" s="9">
        <v>1.73816978931427</v>
      </c>
      <c r="J22944" s="9">
        <v>1.8498799800872803</v>
      </c>
      <c r="K22944" s="9">
        <v>2.4909857660531998E-2</v>
      </c>
      <c r="L22944" s="9">
        <v>73.187210083007813</v>
      </c>
    </row>
    <row r="22945" spans="1:12" x14ac:dyDescent="0.25">
      <c r="A22945" s="5" t="str">
        <f t="shared" si="358"/>
        <v>1ZoneSouth of Lugo411024</v>
      </c>
      <c r="B22945" s="9">
        <v>1</v>
      </c>
      <c r="C22945" t="s">
        <v>135</v>
      </c>
      <c r="D22945" t="s">
        <v>154</v>
      </c>
      <c r="E22945" s="9">
        <v>4</v>
      </c>
      <c r="F22945" s="9">
        <v>1</v>
      </c>
      <c r="G22945" s="9">
        <v>10</v>
      </c>
      <c r="H22945" s="9">
        <v>24</v>
      </c>
      <c r="I22945" s="9">
        <v>1.4371671676635742</v>
      </c>
      <c r="J22945" s="9">
        <v>1.4730616807937622</v>
      </c>
      <c r="K22945" s="9">
        <v>2.1723968908190727E-2</v>
      </c>
      <c r="L22945" s="9">
        <v>71.625679016113281</v>
      </c>
    </row>
    <row r="22946" spans="1:12" x14ac:dyDescent="0.25">
      <c r="A22946" s="5" t="str">
        <f t="shared" si="358"/>
        <v>1ZoneSouth of Lugo5021</v>
      </c>
      <c r="B22946" s="9">
        <v>1</v>
      </c>
      <c r="C22946" t="s">
        <v>135</v>
      </c>
      <c r="D22946" t="s">
        <v>154</v>
      </c>
      <c r="E22946" s="9">
        <v>5</v>
      </c>
      <c r="F22946" s="9">
        <v>0</v>
      </c>
      <c r="G22946" s="9">
        <v>2</v>
      </c>
      <c r="H22946" s="9">
        <v>1</v>
      </c>
      <c r="I22946" s="9">
        <v>1.0017117261886597</v>
      </c>
      <c r="J22946" s="9">
        <v>1.0017117261886597</v>
      </c>
      <c r="K22946" s="9">
        <v>0</v>
      </c>
      <c r="L22946" s="9">
        <v>68.012191772460938</v>
      </c>
    </row>
    <row r="22947" spans="1:12" x14ac:dyDescent="0.25">
      <c r="A22947" s="5" t="str">
        <f t="shared" si="358"/>
        <v>1ZoneSouth of Lugo5022</v>
      </c>
      <c r="B22947" s="9">
        <v>1</v>
      </c>
      <c r="C22947" t="s">
        <v>135</v>
      </c>
      <c r="D22947" t="s">
        <v>154</v>
      </c>
      <c r="E22947" s="9">
        <v>5</v>
      </c>
      <c r="F22947" s="9">
        <v>0</v>
      </c>
      <c r="G22947" s="9">
        <v>2</v>
      </c>
      <c r="H22947" s="9">
        <v>2</v>
      </c>
      <c r="I22947" s="9">
        <v>0.8390270471572876</v>
      </c>
      <c r="J22947" s="9">
        <v>0.8390270471572876</v>
      </c>
      <c r="K22947" s="9">
        <v>0</v>
      </c>
      <c r="L22947" s="9">
        <v>66.507606506347656</v>
      </c>
    </row>
    <row r="22948" spans="1:12" x14ac:dyDescent="0.25">
      <c r="A22948" s="5" t="str">
        <f t="shared" si="358"/>
        <v>1ZoneSouth of Lugo5023</v>
      </c>
      <c r="B22948" s="9">
        <v>1</v>
      </c>
      <c r="C22948" t="s">
        <v>135</v>
      </c>
      <c r="D22948" t="s">
        <v>154</v>
      </c>
      <c r="E22948" s="9">
        <v>5</v>
      </c>
      <c r="F22948" s="9">
        <v>0</v>
      </c>
      <c r="G22948" s="9">
        <v>2</v>
      </c>
      <c r="H22948" s="9">
        <v>3</v>
      </c>
      <c r="I22948" s="9">
        <v>0.71188688278198242</v>
      </c>
      <c r="J22948" s="9">
        <v>0.71188688278198242</v>
      </c>
      <c r="K22948" s="9">
        <v>0</v>
      </c>
      <c r="L22948" s="9">
        <v>64.9796142578125</v>
      </c>
    </row>
    <row r="22949" spans="1:12" x14ac:dyDescent="0.25">
      <c r="A22949" s="5" t="str">
        <f t="shared" si="358"/>
        <v>1ZoneSouth of Lugo5024</v>
      </c>
      <c r="B22949" s="9">
        <v>1</v>
      </c>
      <c r="C22949" t="s">
        <v>135</v>
      </c>
      <c r="D22949" t="s">
        <v>154</v>
      </c>
      <c r="E22949" s="9">
        <v>5</v>
      </c>
      <c r="F22949" s="9">
        <v>0</v>
      </c>
      <c r="G22949" s="9">
        <v>2</v>
      </c>
      <c r="H22949" s="9">
        <v>4</v>
      </c>
      <c r="I22949" s="9">
        <v>0.63523519039154053</v>
      </c>
      <c r="J22949" s="9">
        <v>0.63523519039154053</v>
      </c>
      <c r="K22949" s="9">
        <v>0</v>
      </c>
      <c r="L22949" s="9">
        <v>63.401336669921875</v>
      </c>
    </row>
    <row r="22950" spans="1:12" x14ac:dyDescent="0.25">
      <c r="A22950" s="5" t="str">
        <f t="shared" si="358"/>
        <v>1ZoneSouth of Lugo5025</v>
      </c>
      <c r="B22950" s="9">
        <v>1</v>
      </c>
      <c r="C22950" t="s">
        <v>135</v>
      </c>
      <c r="D22950" t="s">
        <v>154</v>
      </c>
      <c r="E22950" s="9">
        <v>5</v>
      </c>
      <c r="F22950" s="9">
        <v>0</v>
      </c>
      <c r="G22950" s="9">
        <v>2</v>
      </c>
      <c r="H22950" s="9">
        <v>5</v>
      </c>
      <c r="I22950" s="9">
        <v>0.5867270827293396</v>
      </c>
      <c r="J22950" s="9">
        <v>0.5867270827293396</v>
      </c>
      <c r="K22950" s="9">
        <v>0</v>
      </c>
      <c r="L22950" s="9">
        <v>61.856712341308594</v>
      </c>
    </row>
    <row r="22951" spans="1:12" x14ac:dyDescent="0.25">
      <c r="A22951" s="5" t="str">
        <f t="shared" si="358"/>
        <v>1ZoneSouth of Lugo5026</v>
      </c>
      <c r="B22951" s="9">
        <v>1</v>
      </c>
      <c r="C22951" t="s">
        <v>135</v>
      </c>
      <c r="D22951" t="s">
        <v>154</v>
      </c>
      <c r="E22951" s="9">
        <v>5</v>
      </c>
      <c r="F22951" s="9">
        <v>0</v>
      </c>
      <c r="G22951" s="9">
        <v>2</v>
      </c>
      <c r="H22951" s="9">
        <v>6</v>
      </c>
      <c r="I22951" s="9">
        <v>0.58493393659591675</v>
      </c>
      <c r="J22951" s="9">
        <v>0.58493393659591675</v>
      </c>
      <c r="K22951" s="9">
        <v>0</v>
      </c>
      <c r="L22951" s="9">
        <v>61.186374664306641</v>
      </c>
    </row>
    <row r="22952" spans="1:12" x14ac:dyDescent="0.25">
      <c r="A22952" s="5" t="str">
        <f t="shared" si="358"/>
        <v>1ZoneSouth of Lugo5027</v>
      </c>
      <c r="B22952" s="9">
        <v>1</v>
      </c>
      <c r="C22952" t="s">
        <v>135</v>
      </c>
      <c r="D22952" t="s">
        <v>154</v>
      </c>
      <c r="E22952" s="9">
        <v>5</v>
      </c>
      <c r="F22952" s="9">
        <v>0</v>
      </c>
      <c r="G22952" s="9">
        <v>2</v>
      </c>
      <c r="H22952" s="9">
        <v>7</v>
      </c>
      <c r="I22952" s="9">
        <v>0.6110917329788208</v>
      </c>
      <c r="J22952" s="9">
        <v>0.6110917329788208</v>
      </c>
      <c r="K22952" s="9">
        <v>0</v>
      </c>
      <c r="L22952" s="9">
        <v>61.016143798828125</v>
      </c>
    </row>
    <row r="22953" spans="1:12" x14ac:dyDescent="0.25">
      <c r="A22953" s="5" t="str">
        <f t="shared" si="358"/>
        <v>1ZoneSouth of Lugo5028</v>
      </c>
      <c r="B22953" s="9">
        <v>1</v>
      </c>
      <c r="C22953" t="s">
        <v>135</v>
      </c>
      <c r="D22953" t="s">
        <v>154</v>
      </c>
      <c r="E22953" s="9">
        <v>5</v>
      </c>
      <c r="F22953" s="9">
        <v>0</v>
      </c>
      <c r="G22953" s="9">
        <v>2</v>
      </c>
      <c r="H22953" s="9">
        <v>8</v>
      </c>
      <c r="I22953" s="9">
        <v>0.56614869832992554</v>
      </c>
      <c r="J22953" s="9">
        <v>0.56614869832992554</v>
      </c>
      <c r="K22953" s="9">
        <v>0</v>
      </c>
      <c r="L22953" s="9">
        <v>61.598041534423828</v>
      </c>
    </row>
    <row r="22954" spans="1:12" x14ac:dyDescent="0.25">
      <c r="A22954" s="5" t="str">
        <f t="shared" si="358"/>
        <v>1ZoneSouth of Lugo5029</v>
      </c>
      <c r="B22954" s="9">
        <v>1</v>
      </c>
      <c r="C22954" t="s">
        <v>135</v>
      </c>
      <c r="D22954" t="s">
        <v>154</v>
      </c>
      <c r="E22954" s="9">
        <v>5</v>
      </c>
      <c r="F22954" s="9">
        <v>0</v>
      </c>
      <c r="G22954" s="9">
        <v>2</v>
      </c>
      <c r="H22954" s="9">
        <v>9</v>
      </c>
      <c r="I22954" s="9">
        <v>0.45247933268547058</v>
      </c>
      <c r="J22954" s="9">
        <v>0.45247933268547058</v>
      </c>
      <c r="K22954" s="9">
        <v>0</v>
      </c>
      <c r="L22954" s="9">
        <v>64.742446899414063</v>
      </c>
    </row>
    <row r="22955" spans="1:12" x14ac:dyDescent="0.25">
      <c r="A22955" s="5" t="str">
        <f t="shared" si="358"/>
        <v>1ZoneSouth of Lugo50210</v>
      </c>
      <c r="B22955" s="9">
        <v>1</v>
      </c>
      <c r="C22955" t="s">
        <v>135</v>
      </c>
      <c r="D22955" t="s">
        <v>154</v>
      </c>
      <c r="E22955" s="9">
        <v>5</v>
      </c>
      <c r="F22955" s="9">
        <v>0</v>
      </c>
      <c r="G22955" s="9">
        <v>2</v>
      </c>
      <c r="H22955" s="9">
        <v>10</v>
      </c>
      <c r="I22955" s="9">
        <v>0.39520764350891113</v>
      </c>
      <c r="J22955" s="9">
        <v>0.39520764350891113</v>
      </c>
      <c r="K22955" s="9">
        <v>0</v>
      </c>
      <c r="L22955" s="9">
        <v>70.268966674804688</v>
      </c>
    </row>
    <row r="22956" spans="1:12" x14ac:dyDescent="0.25">
      <c r="A22956" s="5" t="str">
        <f t="shared" si="358"/>
        <v>1ZoneSouth of Lugo50211</v>
      </c>
      <c r="B22956" s="9">
        <v>1</v>
      </c>
      <c r="C22956" t="s">
        <v>135</v>
      </c>
      <c r="D22956" t="s">
        <v>154</v>
      </c>
      <c r="E22956" s="9">
        <v>5</v>
      </c>
      <c r="F22956" s="9">
        <v>0</v>
      </c>
      <c r="G22956" s="9">
        <v>2</v>
      </c>
      <c r="H22956" s="9">
        <v>11</v>
      </c>
      <c r="I22956" s="9">
        <v>0.31438261270523071</v>
      </c>
      <c r="J22956" s="9">
        <v>0.31438261270523071</v>
      </c>
      <c r="K22956" s="9">
        <v>0</v>
      </c>
      <c r="L22956" s="9">
        <v>75.771217346191406</v>
      </c>
    </row>
    <row r="22957" spans="1:12" x14ac:dyDescent="0.25">
      <c r="A22957" s="5" t="str">
        <f t="shared" si="358"/>
        <v>1ZoneSouth of Lugo50212</v>
      </c>
      <c r="B22957" s="9">
        <v>1</v>
      </c>
      <c r="C22957" t="s">
        <v>135</v>
      </c>
      <c r="D22957" t="s">
        <v>154</v>
      </c>
      <c r="E22957" s="9">
        <v>5</v>
      </c>
      <c r="F22957" s="9">
        <v>0</v>
      </c>
      <c r="G22957" s="9">
        <v>2</v>
      </c>
      <c r="H22957" s="9">
        <v>12</v>
      </c>
      <c r="I22957" s="9">
        <v>0.30171805620193481</v>
      </c>
      <c r="J22957" s="9">
        <v>0.30171805620193481</v>
      </c>
      <c r="K22957" s="9">
        <v>0</v>
      </c>
      <c r="L22957" s="9">
        <v>80.317573547363281</v>
      </c>
    </row>
    <row r="22958" spans="1:12" x14ac:dyDescent="0.25">
      <c r="A22958" s="5" t="str">
        <f t="shared" si="358"/>
        <v>1ZoneSouth of Lugo50213</v>
      </c>
      <c r="B22958" s="9">
        <v>1</v>
      </c>
      <c r="C22958" t="s">
        <v>135</v>
      </c>
      <c r="D22958" t="s">
        <v>154</v>
      </c>
      <c r="E22958" s="9">
        <v>5</v>
      </c>
      <c r="F22958" s="9">
        <v>0</v>
      </c>
      <c r="G22958" s="9">
        <v>2</v>
      </c>
      <c r="H22958" s="9">
        <v>13</v>
      </c>
      <c r="I22958" s="9">
        <v>0.39397096633911133</v>
      </c>
      <c r="J22958" s="9">
        <v>0.39397096633911133</v>
      </c>
      <c r="K22958" s="9">
        <v>0</v>
      </c>
      <c r="L22958" s="9">
        <v>83.575820922851563</v>
      </c>
    </row>
    <row r="22959" spans="1:12" x14ac:dyDescent="0.25">
      <c r="A22959" s="5" t="str">
        <f t="shared" si="358"/>
        <v>1ZoneSouth of Lugo50214</v>
      </c>
      <c r="B22959" s="9">
        <v>1</v>
      </c>
      <c r="C22959" t="s">
        <v>135</v>
      </c>
      <c r="D22959" t="s">
        <v>154</v>
      </c>
      <c r="E22959" s="9">
        <v>5</v>
      </c>
      <c r="F22959" s="9">
        <v>0</v>
      </c>
      <c r="G22959" s="9">
        <v>2</v>
      </c>
      <c r="H22959" s="9">
        <v>14</v>
      </c>
      <c r="I22959" s="9">
        <v>0.55596041679382324</v>
      </c>
      <c r="J22959" s="9">
        <v>0.55596041679382324</v>
      </c>
      <c r="K22959" s="9">
        <v>0</v>
      </c>
      <c r="L22959" s="9">
        <v>85.852455139160156</v>
      </c>
    </row>
    <row r="22960" spans="1:12" x14ac:dyDescent="0.25">
      <c r="A22960" s="5" t="str">
        <f t="shared" si="358"/>
        <v>1ZoneSouth of Lugo50215</v>
      </c>
      <c r="B22960" s="9">
        <v>1</v>
      </c>
      <c r="C22960" t="s">
        <v>135</v>
      </c>
      <c r="D22960" t="s">
        <v>154</v>
      </c>
      <c r="E22960" s="9">
        <v>5</v>
      </c>
      <c r="F22960" s="9">
        <v>0</v>
      </c>
      <c r="G22960" s="9">
        <v>2</v>
      </c>
      <c r="H22960" s="9">
        <v>15</v>
      </c>
      <c r="I22960" s="9">
        <v>0.76971274614334106</v>
      </c>
      <c r="J22960" s="9">
        <v>0.76971274614334106</v>
      </c>
      <c r="K22960" s="9">
        <v>0</v>
      </c>
      <c r="L22960" s="9">
        <v>87.365646362304688</v>
      </c>
    </row>
    <row r="22961" spans="1:12" x14ac:dyDescent="0.25">
      <c r="A22961" s="5" t="str">
        <f t="shared" si="358"/>
        <v>1ZoneSouth of Lugo50216</v>
      </c>
      <c r="B22961" s="9">
        <v>1</v>
      </c>
      <c r="C22961" t="s">
        <v>135</v>
      </c>
      <c r="D22961" t="s">
        <v>154</v>
      </c>
      <c r="E22961" s="9">
        <v>5</v>
      </c>
      <c r="F22961" s="9">
        <v>0</v>
      </c>
      <c r="G22961" s="9">
        <v>2</v>
      </c>
      <c r="H22961" s="9">
        <v>16</v>
      </c>
      <c r="I22961" s="9">
        <v>1.0459083318710327</v>
      </c>
      <c r="J22961" s="9">
        <v>1.0459083318710327</v>
      </c>
      <c r="K22961" s="9">
        <v>0</v>
      </c>
      <c r="L22961" s="9">
        <v>88.355133056640625</v>
      </c>
    </row>
    <row r="22962" spans="1:12" x14ac:dyDescent="0.25">
      <c r="A22962" s="5" t="str">
        <f t="shared" si="358"/>
        <v>1ZoneSouth of Lugo50217</v>
      </c>
      <c r="B22962" s="9">
        <v>1</v>
      </c>
      <c r="C22962" t="s">
        <v>135</v>
      </c>
      <c r="D22962" t="s">
        <v>154</v>
      </c>
      <c r="E22962" s="9">
        <v>5</v>
      </c>
      <c r="F22962" s="9">
        <v>0</v>
      </c>
      <c r="G22962" s="9">
        <v>2</v>
      </c>
      <c r="H22962" s="9">
        <v>17</v>
      </c>
      <c r="I22962" s="9">
        <v>1.3122621774673462</v>
      </c>
      <c r="J22962" s="9">
        <v>0.43710923194885254</v>
      </c>
      <c r="K22962" s="9">
        <v>2.1017465740442276E-2</v>
      </c>
      <c r="L22962" s="9">
        <v>87.825111389160156</v>
      </c>
    </row>
    <row r="22963" spans="1:12" x14ac:dyDescent="0.25">
      <c r="A22963" s="5" t="str">
        <f t="shared" si="358"/>
        <v>1ZoneSouth of Lugo50218</v>
      </c>
      <c r="B22963" s="9">
        <v>1</v>
      </c>
      <c r="C22963" t="s">
        <v>135</v>
      </c>
      <c r="D22963" t="s">
        <v>154</v>
      </c>
      <c r="E22963" s="9">
        <v>5</v>
      </c>
      <c r="F22963" s="9">
        <v>0</v>
      </c>
      <c r="G22963" s="9">
        <v>2</v>
      </c>
      <c r="H22963" s="9">
        <v>18</v>
      </c>
      <c r="I22963" s="9">
        <v>1.5527613162994385</v>
      </c>
      <c r="J22963" s="9">
        <v>1.0755386352539063</v>
      </c>
      <c r="K22963" s="9">
        <v>4.0516871958971024E-2</v>
      </c>
      <c r="L22963" s="9">
        <v>86.184318542480469</v>
      </c>
    </row>
    <row r="22964" spans="1:12" x14ac:dyDescent="0.25">
      <c r="A22964" s="5" t="str">
        <f t="shared" si="358"/>
        <v>1ZoneSouth of Lugo50219</v>
      </c>
      <c r="B22964" s="9">
        <v>1</v>
      </c>
      <c r="C22964" t="s">
        <v>135</v>
      </c>
      <c r="D22964" t="s">
        <v>154</v>
      </c>
      <c r="E22964" s="9">
        <v>5</v>
      </c>
      <c r="F22964" s="9">
        <v>0</v>
      </c>
      <c r="G22964" s="9">
        <v>2</v>
      </c>
      <c r="H22964" s="9">
        <v>19</v>
      </c>
      <c r="I22964" s="9">
        <v>1.6974868774414063</v>
      </c>
      <c r="J22964" s="9">
        <v>1.4062939882278442</v>
      </c>
      <c r="K22964" s="9">
        <v>3.9251267910003662E-2</v>
      </c>
      <c r="L22964" s="9">
        <v>83.462425231933594</v>
      </c>
    </row>
    <row r="22965" spans="1:12" x14ac:dyDescent="0.25">
      <c r="A22965" s="5" t="str">
        <f t="shared" si="358"/>
        <v>1ZoneSouth of Lugo50220</v>
      </c>
      <c r="B22965" s="9">
        <v>1</v>
      </c>
      <c r="C22965" t="s">
        <v>135</v>
      </c>
      <c r="D22965" t="s">
        <v>154</v>
      </c>
      <c r="E22965" s="9">
        <v>5</v>
      </c>
      <c r="F22965" s="9">
        <v>0</v>
      </c>
      <c r="G22965" s="9">
        <v>2</v>
      </c>
      <c r="H22965" s="9">
        <v>20</v>
      </c>
      <c r="I22965" s="9">
        <v>1.6928806304931641</v>
      </c>
      <c r="J22965" s="9">
        <v>1.503230094909668</v>
      </c>
      <c r="K22965" s="9">
        <v>3.5021431744098663E-2</v>
      </c>
      <c r="L22965" s="9">
        <v>80.747383117675781</v>
      </c>
    </row>
    <row r="22966" spans="1:12" x14ac:dyDescent="0.25">
      <c r="A22966" s="5" t="str">
        <f t="shared" si="358"/>
        <v>1ZoneSouth of Lugo50221</v>
      </c>
      <c r="B22966" s="9">
        <v>1</v>
      </c>
      <c r="C22966" t="s">
        <v>135</v>
      </c>
      <c r="D22966" t="s">
        <v>154</v>
      </c>
      <c r="E22966" s="9">
        <v>5</v>
      </c>
      <c r="F22966" s="9">
        <v>0</v>
      </c>
      <c r="G22966" s="9">
        <v>2</v>
      </c>
      <c r="H22966" s="9">
        <v>21</v>
      </c>
      <c r="I22966" s="9">
        <v>1.6392228603363037</v>
      </c>
      <c r="J22966" s="9">
        <v>1.4906772375106812</v>
      </c>
      <c r="K22966" s="9">
        <v>5.3531397134065628E-2</v>
      </c>
      <c r="L22966" s="9">
        <v>76.164726257324219</v>
      </c>
    </row>
    <row r="22967" spans="1:12" x14ac:dyDescent="0.25">
      <c r="A22967" s="5" t="str">
        <f t="shared" si="358"/>
        <v>1ZoneSouth of Lugo50222</v>
      </c>
      <c r="B22967" s="9">
        <v>1</v>
      </c>
      <c r="C22967" t="s">
        <v>135</v>
      </c>
      <c r="D22967" t="s">
        <v>154</v>
      </c>
      <c r="E22967" s="9">
        <v>5</v>
      </c>
      <c r="F22967" s="9">
        <v>0</v>
      </c>
      <c r="G22967" s="9">
        <v>2</v>
      </c>
      <c r="H22967" s="9">
        <v>22</v>
      </c>
      <c r="I22967" s="9">
        <v>1.5406160354614258</v>
      </c>
      <c r="J22967" s="9">
        <v>1.867667555809021</v>
      </c>
      <c r="K22967" s="9">
        <v>4.565134271979332E-2</v>
      </c>
      <c r="L22967" s="9">
        <v>72.189590454101563</v>
      </c>
    </row>
    <row r="22968" spans="1:12" x14ac:dyDescent="0.25">
      <c r="A22968" s="5" t="str">
        <f t="shared" si="358"/>
        <v>1ZoneSouth of Lugo50223</v>
      </c>
      <c r="B22968" s="9">
        <v>1</v>
      </c>
      <c r="C22968" t="s">
        <v>135</v>
      </c>
      <c r="D22968" t="s">
        <v>154</v>
      </c>
      <c r="E22968" s="9">
        <v>5</v>
      </c>
      <c r="F22968" s="9">
        <v>0</v>
      </c>
      <c r="G22968" s="9">
        <v>2</v>
      </c>
      <c r="H22968" s="9">
        <v>23</v>
      </c>
      <c r="I22968" s="9">
        <v>1.4050048589706421</v>
      </c>
      <c r="J22968" s="9">
        <v>1.4940947294235229</v>
      </c>
      <c r="K22968" s="9">
        <v>3.2131612300872803E-2</v>
      </c>
      <c r="L22968" s="9">
        <v>70.444107055664063</v>
      </c>
    </row>
    <row r="22969" spans="1:12" x14ac:dyDescent="0.25">
      <c r="A22969" s="5" t="str">
        <f t="shared" si="358"/>
        <v>1ZoneSouth of Lugo50224</v>
      </c>
      <c r="B22969" s="9">
        <v>1</v>
      </c>
      <c r="C22969" t="s">
        <v>135</v>
      </c>
      <c r="D22969" t="s">
        <v>154</v>
      </c>
      <c r="E22969" s="9">
        <v>5</v>
      </c>
      <c r="F22969" s="9">
        <v>0</v>
      </c>
      <c r="G22969" s="9">
        <v>2</v>
      </c>
      <c r="H22969" s="9">
        <v>24</v>
      </c>
      <c r="I22969" s="9">
        <v>1.1769434213638306</v>
      </c>
      <c r="J22969" s="9">
        <v>1.185563325881958</v>
      </c>
      <c r="K22969" s="9">
        <v>4.3099662289023399E-3</v>
      </c>
      <c r="L22969" s="9">
        <v>68.210166931152344</v>
      </c>
    </row>
    <row r="22970" spans="1:12" x14ac:dyDescent="0.25">
      <c r="A22970" s="5" t="str">
        <f t="shared" si="358"/>
        <v>1ZoneSouth of Lugo50101</v>
      </c>
      <c r="B22970" s="9">
        <v>1</v>
      </c>
      <c r="C22970" t="s">
        <v>135</v>
      </c>
      <c r="D22970" t="s">
        <v>154</v>
      </c>
      <c r="E22970" s="9">
        <v>5</v>
      </c>
      <c r="F22970" s="9">
        <v>0</v>
      </c>
      <c r="G22970" s="9">
        <v>10</v>
      </c>
      <c r="H22970" s="9">
        <v>1</v>
      </c>
      <c r="I22970" s="9">
        <v>1.4130017757415771</v>
      </c>
      <c r="J22970" s="9">
        <v>1.4130017757415771</v>
      </c>
      <c r="K22970" s="9">
        <v>0</v>
      </c>
      <c r="L22970" s="9">
        <v>76.077423095703125</v>
      </c>
    </row>
    <row r="22971" spans="1:12" x14ac:dyDescent="0.25">
      <c r="A22971" s="5" t="str">
        <f t="shared" si="358"/>
        <v>1ZoneSouth of Lugo50102</v>
      </c>
      <c r="B22971" s="9">
        <v>1</v>
      </c>
      <c r="C22971" t="s">
        <v>135</v>
      </c>
      <c r="D22971" t="s">
        <v>154</v>
      </c>
      <c r="E22971" s="9">
        <v>5</v>
      </c>
      <c r="F22971" s="9">
        <v>0</v>
      </c>
      <c r="G22971" s="9">
        <v>10</v>
      </c>
      <c r="H22971" s="9">
        <v>2</v>
      </c>
      <c r="I22971" s="9">
        <v>1.1568217277526855</v>
      </c>
      <c r="J22971" s="9">
        <v>1.1568217277526855</v>
      </c>
      <c r="K22971" s="9">
        <v>0</v>
      </c>
      <c r="L22971" s="9">
        <v>74.616683959960938</v>
      </c>
    </row>
    <row r="22972" spans="1:12" x14ac:dyDescent="0.25">
      <c r="A22972" s="5" t="str">
        <f t="shared" si="358"/>
        <v>1ZoneSouth of Lugo50103</v>
      </c>
      <c r="B22972" s="9">
        <v>1</v>
      </c>
      <c r="C22972" t="s">
        <v>135</v>
      </c>
      <c r="D22972" t="s">
        <v>154</v>
      </c>
      <c r="E22972" s="9">
        <v>5</v>
      </c>
      <c r="F22972" s="9">
        <v>0</v>
      </c>
      <c r="G22972" s="9">
        <v>10</v>
      </c>
      <c r="H22972" s="9">
        <v>3</v>
      </c>
      <c r="I22972" s="9">
        <v>0.94753837585449219</v>
      </c>
      <c r="J22972" s="9">
        <v>0.94753837585449219</v>
      </c>
      <c r="K22972" s="9">
        <v>0</v>
      </c>
      <c r="L22972" s="9">
        <v>72.401329040527344</v>
      </c>
    </row>
    <row r="22973" spans="1:12" x14ac:dyDescent="0.25">
      <c r="A22973" s="5" t="str">
        <f t="shared" si="358"/>
        <v>1ZoneSouth of Lugo50104</v>
      </c>
      <c r="B22973" s="9">
        <v>1</v>
      </c>
      <c r="C22973" t="s">
        <v>135</v>
      </c>
      <c r="D22973" t="s">
        <v>154</v>
      </c>
      <c r="E22973" s="9">
        <v>5</v>
      </c>
      <c r="F22973" s="9">
        <v>0</v>
      </c>
      <c r="G22973" s="9">
        <v>10</v>
      </c>
      <c r="H22973" s="9">
        <v>4</v>
      </c>
      <c r="I22973" s="9">
        <v>0.83097457885742188</v>
      </c>
      <c r="J22973" s="9">
        <v>0.83097457885742188</v>
      </c>
      <c r="K22973" s="9">
        <v>0</v>
      </c>
      <c r="L22973" s="9">
        <v>71.212066650390625</v>
      </c>
    </row>
    <row r="22974" spans="1:12" x14ac:dyDescent="0.25">
      <c r="A22974" s="5" t="str">
        <f t="shared" si="358"/>
        <v>1ZoneSouth of Lugo50105</v>
      </c>
      <c r="B22974" s="9">
        <v>1</v>
      </c>
      <c r="C22974" t="s">
        <v>135</v>
      </c>
      <c r="D22974" t="s">
        <v>154</v>
      </c>
      <c r="E22974" s="9">
        <v>5</v>
      </c>
      <c r="F22974" s="9">
        <v>0</v>
      </c>
      <c r="G22974" s="9">
        <v>10</v>
      </c>
      <c r="H22974" s="9">
        <v>5</v>
      </c>
      <c r="I22974" s="9">
        <v>0.75876939296722412</v>
      </c>
      <c r="J22974" s="9">
        <v>0.75876939296722412</v>
      </c>
      <c r="K22974" s="9">
        <v>0</v>
      </c>
      <c r="L22974" s="9">
        <v>70.403434753417969</v>
      </c>
    </row>
    <row r="22975" spans="1:12" x14ac:dyDescent="0.25">
      <c r="A22975" s="5" t="str">
        <f t="shared" si="358"/>
        <v>1ZoneSouth of Lugo50106</v>
      </c>
      <c r="B22975" s="9">
        <v>1</v>
      </c>
      <c r="C22975" t="s">
        <v>135</v>
      </c>
      <c r="D22975" t="s">
        <v>154</v>
      </c>
      <c r="E22975" s="9">
        <v>5</v>
      </c>
      <c r="F22975" s="9">
        <v>0</v>
      </c>
      <c r="G22975" s="9">
        <v>10</v>
      </c>
      <c r="H22975" s="9">
        <v>6</v>
      </c>
      <c r="I22975" s="9">
        <v>0.70769995450973511</v>
      </c>
      <c r="J22975" s="9">
        <v>0.70769995450973511</v>
      </c>
      <c r="K22975" s="9">
        <v>0</v>
      </c>
      <c r="L22975" s="9">
        <v>69.011253356933594</v>
      </c>
    </row>
    <row r="22976" spans="1:12" x14ac:dyDescent="0.25">
      <c r="A22976" s="5" t="str">
        <f t="shared" si="358"/>
        <v>1ZoneSouth of Lugo50107</v>
      </c>
      <c r="B22976" s="9">
        <v>1</v>
      </c>
      <c r="C22976" t="s">
        <v>135</v>
      </c>
      <c r="D22976" t="s">
        <v>154</v>
      </c>
      <c r="E22976" s="9">
        <v>5</v>
      </c>
      <c r="F22976" s="9">
        <v>0</v>
      </c>
      <c r="G22976" s="9">
        <v>10</v>
      </c>
      <c r="H22976" s="9">
        <v>7</v>
      </c>
      <c r="I22976" s="9">
        <v>0.70535814762115479</v>
      </c>
      <c r="J22976" s="9">
        <v>0.70535814762115479</v>
      </c>
      <c r="K22976" s="9">
        <v>0</v>
      </c>
      <c r="L22976" s="9">
        <v>68.889427185058594</v>
      </c>
    </row>
    <row r="22977" spans="1:12" x14ac:dyDescent="0.25">
      <c r="A22977" s="5" t="str">
        <f t="shared" si="358"/>
        <v>1ZoneSouth of Lugo50108</v>
      </c>
      <c r="B22977" s="9">
        <v>1</v>
      </c>
      <c r="C22977" t="s">
        <v>135</v>
      </c>
      <c r="D22977" t="s">
        <v>154</v>
      </c>
      <c r="E22977" s="9">
        <v>5</v>
      </c>
      <c r="F22977" s="9">
        <v>0</v>
      </c>
      <c r="G22977" s="9">
        <v>10</v>
      </c>
      <c r="H22977" s="9">
        <v>8</v>
      </c>
      <c r="I22977" s="9">
        <v>0.67440330982208252</v>
      </c>
      <c r="J22977" s="9">
        <v>0.67440330982208252</v>
      </c>
      <c r="K22977" s="9">
        <v>0</v>
      </c>
      <c r="L22977" s="9">
        <v>69.475074768066406</v>
      </c>
    </row>
    <row r="22978" spans="1:12" x14ac:dyDescent="0.25">
      <c r="A22978" s="5" t="str">
        <f t="shared" si="358"/>
        <v>1ZoneSouth of Lugo50109</v>
      </c>
      <c r="B22978" s="9">
        <v>1</v>
      </c>
      <c r="C22978" t="s">
        <v>135</v>
      </c>
      <c r="D22978" t="s">
        <v>154</v>
      </c>
      <c r="E22978" s="9">
        <v>5</v>
      </c>
      <c r="F22978" s="9">
        <v>0</v>
      </c>
      <c r="G22978" s="9">
        <v>10</v>
      </c>
      <c r="H22978" s="9">
        <v>9</v>
      </c>
      <c r="I22978" s="9">
        <v>0.63159531354904175</v>
      </c>
      <c r="J22978" s="9">
        <v>0.63159531354904175</v>
      </c>
      <c r="K22978" s="9">
        <v>0</v>
      </c>
      <c r="L22978" s="9">
        <v>73.916793823242188</v>
      </c>
    </row>
    <row r="22979" spans="1:12" x14ac:dyDescent="0.25">
      <c r="A22979" s="5" t="str">
        <f t="shared" ref="A22979:A23042" si="359">B22979&amp;C22979&amp;D22979&amp;E22979&amp;F22979&amp;G22979&amp;H22979</f>
        <v>1ZoneSouth of Lugo501010</v>
      </c>
      <c r="B22979" s="9">
        <v>1</v>
      </c>
      <c r="C22979" t="s">
        <v>135</v>
      </c>
      <c r="D22979" t="s">
        <v>154</v>
      </c>
      <c r="E22979" s="9">
        <v>5</v>
      </c>
      <c r="F22979" s="9">
        <v>0</v>
      </c>
      <c r="G22979" s="9">
        <v>10</v>
      </c>
      <c r="H22979" s="9">
        <v>10</v>
      </c>
      <c r="I22979" s="9">
        <v>0.67908996343612671</v>
      </c>
      <c r="J22979" s="9">
        <v>0.67908996343612671</v>
      </c>
      <c r="K22979" s="9">
        <v>0</v>
      </c>
      <c r="L22979" s="9">
        <v>80.512977600097656</v>
      </c>
    </row>
    <row r="22980" spans="1:12" x14ac:dyDescent="0.25">
      <c r="A22980" s="5" t="str">
        <f t="shared" si="359"/>
        <v>1ZoneSouth of Lugo501011</v>
      </c>
      <c r="B22980" s="9">
        <v>1</v>
      </c>
      <c r="C22980" t="s">
        <v>135</v>
      </c>
      <c r="D22980" t="s">
        <v>154</v>
      </c>
      <c r="E22980" s="9">
        <v>5</v>
      </c>
      <c r="F22980" s="9">
        <v>0</v>
      </c>
      <c r="G22980" s="9">
        <v>10</v>
      </c>
      <c r="H22980" s="9">
        <v>11</v>
      </c>
      <c r="I22980" s="9">
        <v>0.7128448486328125</v>
      </c>
      <c r="J22980" s="9">
        <v>0.7128448486328125</v>
      </c>
      <c r="K22980" s="9">
        <v>0</v>
      </c>
      <c r="L22980" s="9">
        <v>86.914596557617188</v>
      </c>
    </row>
    <row r="22981" spans="1:12" x14ac:dyDescent="0.25">
      <c r="A22981" s="5" t="str">
        <f t="shared" si="359"/>
        <v>1ZoneSouth of Lugo501012</v>
      </c>
      <c r="B22981" s="9">
        <v>1</v>
      </c>
      <c r="C22981" t="s">
        <v>135</v>
      </c>
      <c r="D22981" t="s">
        <v>154</v>
      </c>
      <c r="E22981" s="9">
        <v>5</v>
      </c>
      <c r="F22981" s="9">
        <v>0</v>
      </c>
      <c r="G22981" s="9">
        <v>10</v>
      </c>
      <c r="H22981" s="9">
        <v>12</v>
      </c>
      <c r="I22981" s="9">
        <v>0.8935202956199646</v>
      </c>
      <c r="J22981" s="9">
        <v>0.8935202956199646</v>
      </c>
      <c r="K22981" s="9">
        <v>0</v>
      </c>
      <c r="L22981" s="9">
        <v>90.876174926757813</v>
      </c>
    </row>
    <row r="22982" spans="1:12" x14ac:dyDescent="0.25">
      <c r="A22982" s="5" t="str">
        <f t="shared" si="359"/>
        <v>1ZoneSouth of Lugo501013</v>
      </c>
      <c r="B22982" s="9">
        <v>1</v>
      </c>
      <c r="C22982" t="s">
        <v>135</v>
      </c>
      <c r="D22982" t="s">
        <v>154</v>
      </c>
      <c r="E22982" s="9">
        <v>5</v>
      </c>
      <c r="F22982" s="9">
        <v>0</v>
      </c>
      <c r="G22982" s="9">
        <v>10</v>
      </c>
      <c r="H22982" s="9">
        <v>13</v>
      </c>
      <c r="I22982" s="9">
        <v>1.2031096220016479</v>
      </c>
      <c r="J22982" s="9">
        <v>1.2031096220016479</v>
      </c>
      <c r="K22982" s="9">
        <v>0</v>
      </c>
      <c r="L22982" s="9">
        <v>93.576736450195313</v>
      </c>
    </row>
    <row r="22983" spans="1:12" x14ac:dyDescent="0.25">
      <c r="A22983" s="5" t="str">
        <f t="shared" si="359"/>
        <v>1ZoneSouth of Lugo501014</v>
      </c>
      <c r="B22983" s="9">
        <v>1</v>
      </c>
      <c r="C22983" t="s">
        <v>135</v>
      </c>
      <c r="D22983" t="s">
        <v>154</v>
      </c>
      <c r="E22983" s="9">
        <v>5</v>
      </c>
      <c r="F22983" s="9">
        <v>0</v>
      </c>
      <c r="G22983" s="9">
        <v>10</v>
      </c>
      <c r="H22983" s="9">
        <v>14</v>
      </c>
      <c r="I22983" s="9">
        <v>1.5606409311294556</v>
      </c>
      <c r="J22983" s="9">
        <v>1.5606409311294556</v>
      </c>
      <c r="K22983" s="9">
        <v>0</v>
      </c>
      <c r="L22983" s="9">
        <v>95.220138549804688</v>
      </c>
    </row>
    <row r="22984" spans="1:12" x14ac:dyDescent="0.25">
      <c r="A22984" s="5" t="str">
        <f t="shared" si="359"/>
        <v>1ZoneSouth of Lugo501015</v>
      </c>
      <c r="B22984" s="9">
        <v>1</v>
      </c>
      <c r="C22984" t="s">
        <v>135</v>
      </c>
      <c r="D22984" t="s">
        <v>154</v>
      </c>
      <c r="E22984" s="9">
        <v>5</v>
      </c>
      <c r="F22984" s="9">
        <v>0</v>
      </c>
      <c r="G22984" s="9">
        <v>10</v>
      </c>
      <c r="H22984" s="9">
        <v>15</v>
      </c>
      <c r="I22984" s="9">
        <v>1.9009134769439697</v>
      </c>
      <c r="J22984" s="9">
        <v>1.9009134769439697</v>
      </c>
      <c r="K22984" s="9">
        <v>0</v>
      </c>
      <c r="L22984" s="9">
        <v>96.658950805664063</v>
      </c>
    </row>
    <row r="22985" spans="1:12" x14ac:dyDescent="0.25">
      <c r="A22985" s="5" t="str">
        <f t="shared" si="359"/>
        <v>1ZoneSouth of Lugo501016</v>
      </c>
      <c r="B22985" s="9">
        <v>1</v>
      </c>
      <c r="C22985" t="s">
        <v>135</v>
      </c>
      <c r="D22985" t="s">
        <v>154</v>
      </c>
      <c r="E22985" s="9">
        <v>5</v>
      </c>
      <c r="F22985" s="9">
        <v>0</v>
      </c>
      <c r="G22985" s="9">
        <v>10</v>
      </c>
      <c r="H22985" s="9">
        <v>16</v>
      </c>
      <c r="I22985" s="9">
        <v>2.2753446102142334</v>
      </c>
      <c r="J22985" s="9">
        <v>2.2753446102142334</v>
      </c>
      <c r="K22985" s="9">
        <v>0</v>
      </c>
      <c r="L22985" s="9">
        <v>97.161079406738281</v>
      </c>
    </row>
    <row r="22986" spans="1:12" x14ac:dyDescent="0.25">
      <c r="A22986" s="5" t="str">
        <f t="shared" si="359"/>
        <v>1ZoneSouth of Lugo501017</v>
      </c>
      <c r="B22986" s="9">
        <v>1</v>
      </c>
      <c r="C22986" t="s">
        <v>135</v>
      </c>
      <c r="D22986" t="s">
        <v>154</v>
      </c>
      <c r="E22986" s="9">
        <v>5</v>
      </c>
      <c r="F22986" s="9">
        <v>0</v>
      </c>
      <c r="G22986" s="9">
        <v>10</v>
      </c>
      <c r="H22986" s="9">
        <v>17</v>
      </c>
      <c r="I22986" s="9">
        <v>2.5765538215637207</v>
      </c>
      <c r="J22986" s="9">
        <v>1.4586600065231323</v>
      </c>
      <c r="K22986" s="9">
        <v>2.0348904654383659E-2</v>
      </c>
      <c r="L22986" s="9">
        <v>97.085647583007813</v>
      </c>
    </row>
    <row r="22987" spans="1:12" x14ac:dyDescent="0.25">
      <c r="A22987" s="5" t="str">
        <f t="shared" si="359"/>
        <v>1ZoneSouth of Lugo501018</v>
      </c>
      <c r="B22987" s="9">
        <v>1</v>
      </c>
      <c r="C22987" t="s">
        <v>135</v>
      </c>
      <c r="D22987" t="s">
        <v>154</v>
      </c>
      <c r="E22987" s="9">
        <v>5</v>
      </c>
      <c r="F22987" s="9">
        <v>0</v>
      </c>
      <c r="G22987" s="9">
        <v>10</v>
      </c>
      <c r="H22987" s="9">
        <v>18</v>
      </c>
      <c r="I22987" s="9">
        <v>2.8152406215667725</v>
      </c>
      <c r="J22987" s="9">
        <v>2.1521542072296143</v>
      </c>
      <c r="K22987" s="9">
        <v>3.1886592507362366E-2</v>
      </c>
      <c r="L22987" s="9">
        <v>96.149147033691406</v>
      </c>
    </row>
    <row r="22988" spans="1:12" x14ac:dyDescent="0.25">
      <c r="A22988" s="5" t="str">
        <f t="shared" si="359"/>
        <v>1ZoneSouth of Lugo501019</v>
      </c>
      <c r="B22988" s="9">
        <v>1</v>
      </c>
      <c r="C22988" t="s">
        <v>135</v>
      </c>
      <c r="D22988" t="s">
        <v>154</v>
      </c>
      <c r="E22988" s="9">
        <v>5</v>
      </c>
      <c r="F22988" s="9">
        <v>0</v>
      </c>
      <c r="G22988" s="9">
        <v>10</v>
      </c>
      <c r="H22988" s="9">
        <v>19</v>
      </c>
      <c r="I22988" s="9">
        <v>2.910283088684082</v>
      </c>
      <c r="J22988" s="9">
        <v>2.498187780380249</v>
      </c>
      <c r="K22988" s="9">
        <v>2.3648122325539589E-2</v>
      </c>
      <c r="L22988" s="9">
        <v>95.06243896484375</v>
      </c>
    </row>
    <row r="22989" spans="1:12" x14ac:dyDescent="0.25">
      <c r="A22989" s="5" t="str">
        <f t="shared" si="359"/>
        <v>1ZoneSouth of Lugo501020</v>
      </c>
      <c r="B22989" s="9">
        <v>1</v>
      </c>
      <c r="C22989" t="s">
        <v>135</v>
      </c>
      <c r="D22989" t="s">
        <v>154</v>
      </c>
      <c r="E22989" s="9">
        <v>5</v>
      </c>
      <c r="F22989" s="9">
        <v>0</v>
      </c>
      <c r="G22989" s="9">
        <v>10</v>
      </c>
      <c r="H22989" s="9">
        <v>20</v>
      </c>
      <c r="I22989" s="9">
        <v>2.7865188121795654</v>
      </c>
      <c r="J22989" s="9">
        <v>2.4937891960144043</v>
      </c>
      <c r="K22989" s="9">
        <v>2.8884425759315491E-2</v>
      </c>
      <c r="L22989" s="9">
        <v>92.239311218261719</v>
      </c>
    </row>
    <row r="22990" spans="1:12" x14ac:dyDescent="0.25">
      <c r="A22990" s="5" t="str">
        <f t="shared" si="359"/>
        <v>1ZoneSouth of Lugo501021</v>
      </c>
      <c r="B22990" s="9">
        <v>1</v>
      </c>
      <c r="C22990" t="s">
        <v>135</v>
      </c>
      <c r="D22990" t="s">
        <v>154</v>
      </c>
      <c r="E22990" s="9">
        <v>5</v>
      </c>
      <c r="F22990" s="9">
        <v>0</v>
      </c>
      <c r="G22990" s="9">
        <v>10</v>
      </c>
      <c r="H22990" s="9">
        <v>21</v>
      </c>
      <c r="I22990" s="9">
        <v>2.648155689239502</v>
      </c>
      <c r="J22990" s="9">
        <v>2.394068717956543</v>
      </c>
      <c r="K22990" s="9">
        <v>1.8931439146399498E-2</v>
      </c>
      <c r="L22990" s="9">
        <v>87.931175231933594</v>
      </c>
    </row>
    <row r="22991" spans="1:12" x14ac:dyDescent="0.25">
      <c r="A22991" s="5" t="str">
        <f t="shared" si="359"/>
        <v>1ZoneSouth of Lugo501022</v>
      </c>
      <c r="B22991" s="9">
        <v>1</v>
      </c>
      <c r="C22991" t="s">
        <v>135</v>
      </c>
      <c r="D22991" t="s">
        <v>154</v>
      </c>
      <c r="E22991" s="9">
        <v>5</v>
      </c>
      <c r="F22991" s="9">
        <v>0</v>
      </c>
      <c r="G22991" s="9">
        <v>10</v>
      </c>
      <c r="H22991" s="9">
        <v>22</v>
      </c>
      <c r="I22991" s="9">
        <v>2.4755008220672607</v>
      </c>
      <c r="J22991" s="9">
        <v>2.9443645477294922</v>
      </c>
      <c r="K22991" s="9">
        <v>1.5414903871715069E-2</v>
      </c>
      <c r="L22991" s="9">
        <v>83.793258666992188</v>
      </c>
    </row>
    <row r="22992" spans="1:12" x14ac:dyDescent="0.25">
      <c r="A22992" s="5" t="str">
        <f t="shared" si="359"/>
        <v>1ZoneSouth of Lugo501023</v>
      </c>
      <c r="B22992" s="9">
        <v>1</v>
      </c>
      <c r="C22992" t="s">
        <v>135</v>
      </c>
      <c r="D22992" t="s">
        <v>154</v>
      </c>
      <c r="E22992" s="9">
        <v>5</v>
      </c>
      <c r="F22992" s="9">
        <v>0</v>
      </c>
      <c r="G22992" s="9">
        <v>10</v>
      </c>
      <c r="H22992" s="9">
        <v>23</v>
      </c>
      <c r="I22992" s="9">
        <v>2.1982886791229248</v>
      </c>
      <c r="J22992" s="9">
        <v>2.3771991729736328</v>
      </c>
      <c r="K22992" s="9">
        <v>1.2624971568584442E-2</v>
      </c>
      <c r="L22992" s="9">
        <v>81.336410522460938</v>
      </c>
    </row>
    <row r="22993" spans="1:12" x14ac:dyDescent="0.25">
      <c r="A22993" s="5" t="str">
        <f t="shared" si="359"/>
        <v>1ZoneSouth of Lugo501024</v>
      </c>
      <c r="B22993" s="9">
        <v>1</v>
      </c>
      <c r="C22993" t="s">
        <v>135</v>
      </c>
      <c r="D22993" t="s">
        <v>154</v>
      </c>
      <c r="E22993" s="9">
        <v>5</v>
      </c>
      <c r="F22993" s="9">
        <v>0</v>
      </c>
      <c r="G22993" s="9">
        <v>10</v>
      </c>
      <c r="H22993" s="9">
        <v>24</v>
      </c>
      <c r="I22993" s="9">
        <v>1.8185783624649048</v>
      </c>
      <c r="J22993" s="9">
        <v>1.9125550985336304</v>
      </c>
      <c r="K22993" s="9">
        <v>1.1307677254080772E-2</v>
      </c>
      <c r="L22993" s="9">
        <v>78.899139404296875</v>
      </c>
    </row>
    <row r="22994" spans="1:12" x14ac:dyDescent="0.25">
      <c r="A22994" s="5" t="str">
        <f t="shared" si="359"/>
        <v>1ZoneSouth of Lugo5121</v>
      </c>
      <c r="B22994" s="9">
        <v>1</v>
      </c>
      <c r="C22994" t="s">
        <v>135</v>
      </c>
      <c r="D22994" t="s">
        <v>154</v>
      </c>
      <c r="E22994" s="9">
        <v>5</v>
      </c>
      <c r="F22994" s="9">
        <v>1</v>
      </c>
      <c r="G22994" s="9">
        <v>2</v>
      </c>
      <c r="H22994" s="9">
        <v>1</v>
      </c>
      <c r="I22994" s="9">
        <v>0.90050536394119263</v>
      </c>
      <c r="J22994" s="9">
        <v>0.90050536394119263</v>
      </c>
      <c r="K22994" s="9">
        <v>0</v>
      </c>
      <c r="L22994" s="9">
        <v>66.335136413574219</v>
      </c>
    </row>
    <row r="22995" spans="1:12" x14ac:dyDescent="0.25">
      <c r="A22995" s="5" t="str">
        <f t="shared" si="359"/>
        <v>1ZoneSouth of Lugo5122</v>
      </c>
      <c r="B22995" s="9">
        <v>1</v>
      </c>
      <c r="C22995" t="s">
        <v>135</v>
      </c>
      <c r="D22995" t="s">
        <v>154</v>
      </c>
      <c r="E22995" s="9">
        <v>5</v>
      </c>
      <c r="F22995" s="9">
        <v>1</v>
      </c>
      <c r="G22995" s="9">
        <v>2</v>
      </c>
      <c r="H22995" s="9">
        <v>2</v>
      </c>
      <c r="I22995" s="9">
        <v>0.7601049542427063</v>
      </c>
      <c r="J22995" s="9">
        <v>0.7601049542427063</v>
      </c>
      <c r="K22995" s="9">
        <v>0</v>
      </c>
      <c r="L22995" s="9">
        <v>64.809120178222656</v>
      </c>
    </row>
    <row r="22996" spans="1:12" x14ac:dyDescent="0.25">
      <c r="A22996" s="5" t="str">
        <f t="shared" si="359"/>
        <v>1ZoneSouth of Lugo5123</v>
      </c>
      <c r="B22996" s="9">
        <v>1</v>
      </c>
      <c r="C22996" t="s">
        <v>135</v>
      </c>
      <c r="D22996" t="s">
        <v>154</v>
      </c>
      <c r="E22996" s="9">
        <v>5</v>
      </c>
      <c r="F22996" s="9">
        <v>1</v>
      </c>
      <c r="G22996" s="9">
        <v>2</v>
      </c>
      <c r="H22996" s="9">
        <v>3</v>
      </c>
      <c r="I22996" s="9">
        <v>0.66630572080612183</v>
      </c>
      <c r="J22996" s="9">
        <v>0.66630572080612183</v>
      </c>
      <c r="K22996" s="9">
        <v>0</v>
      </c>
      <c r="L22996" s="9">
        <v>63.460868835449219</v>
      </c>
    </row>
    <row r="22997" spans="1:12" x14ac:dyDescent="0.25">
      <c r="A22997" s="5" t="str">
        <f t="shared" si="359"/>
        <v>1ZoneSouth of Lugo5124</v>
      </c>
      <c r="B22997" s="9">
        <v>1</v>
      </c>
      <c r="C22997" t="s">
        <v>135</v>
      </c>
      <c r="D22997" t="s">
        <v>154</v>
      </c>
      <c r="E22997" s="9">
        <v>5</v>
      </c>
      <c r="F22997" s="9">
        <v>1</v>
      </c>
      <c r="G22997" s="9">
        <v>2</v>
      </c>
      <c r="H22997" s="9">
        <v>4</v>
      </c>
      <c r="I22997" s="9">
        <v>0.61699193716049194</v>
      </c>
      <c r="J22997" s="9">
        <v>0.61699193716049194</v>
      </c>
      <c r="K22997" s="9">
        <v>0</v>
      </c>
      <c r="L22997" s="9">
        <v>62.391620635986328</v>
      </c>
    </row>
    <row r="22998" spans="1:12" x14ac:dyDescent="0.25">
      <c r="A22998" s="5" t="str">
        <f t="shared" si="359"/>
        <v>1ZoneSouth of Lugo5125</v>
      </c>
      <c r="B22998" s="9">
        <v>1</v>
      </c>
      <c r="C22998" t="s">
        <v>135</v>
      </c>
      <c r="D22998" t="s">
        <v>154</v>
      </c>
      <c r="E22998" s="9">
        <v>5</v>
      </c>
      <c r="F22998" s="9">
        <v>1</v>
      </c>
      <c r="G22998" s="9">
        <v>2</v>
      </c>
      <c r="H22998" s="9">
        <v>5</v>
      </c>
      <c r="I22998" s="9">
        <v>0.58946633338928223</v>
      </c>
      <c r="J22998" s="9">
        <v>0.58946633338928223</v>
      </c>
      <c r="K22998" s="9">
        <v>0</v>
      </c>
      <c r="L22998" s="9">
        <v>61.336090087890625</v>
      </c>
    </row>
    <row r="22999" spans="1:12" x14ac:dyDescent="0.25">
      <c r="A22999" s="5" t="str">
        <f t="shared" si="359"/>
        <v>1ZoneSouth of Lugo5126</v>
      </c>
      <c r="B22999" s="9">
        <v>1</v>
      </c>
      <c r="C22999" t="s">
        <v>135</v>
      </c>
      <c r="D22999" t="s">
        <v>154</v>
      </c>
      <c r="E22999" s="9">
        <v>5</v>
      </c>
      <c r="F22999" s="9">
        <v>1</v>
      </c>
      <c r="G22999" s="9">
        <v>2</v>
      </c>
      <c r="H22999" s="9">
        <v>6</v>
      </c>
      <c r="I22999" s="9">
        <v>0.58716481924057007</v>
      </c>
      <c r="J22999" s="9">
        <v>0.58716481924057007</v>
      </c>
      <c r="K22999" s="9">
        <v>0</v>
      </c>
      <c r="L22999" s="9">
        <v>60.360370635986328</v>
      </c>
    </row>
    <row r="23000" spans="1:12" x14ac:dyDescent="0.25">
      <c r="A23000" s="5" t="str">
        <f t="shared" si="359"/>
        <v>1ZoneSouth of Lugo5127</v>
      </c>
      <c r="B23000" s="9">
        <v>1</v>
      </c>
      <c r="C23000" t="s">
        <v>135</v>
      </c>
      <c r="D23000" t="s">
        <v>154</v>
      </c>
      <c r="E23000" s="9">
        <v>5</v>
      </c>
      <c r="F23000" s="9">
        <v>1</v>
      </c>
      <c r="G23000" s="9">
        <v>2</v>
      </c>
      <c r="H23000" s="9">
        <v>7</v>
      </c>
      <c r="I23000" s="9">
        <v>0.61234527826309204</v>
      </c>
      <c r="J23000" s="9">
        <v>0.61234527826309204</v>
      </c>
      <c r="K23000" s="9">
        <v>0</v>
      </c>
      <c r="L23000" s="9">
        <v>59.757881164550781</v>
      </c>
    </row>
    <row r="23001" spans="1:12" x14ac:dyDescent="0.25">
      <c r="A23001" s="5" t="str">
        <f t="shared" si="359"/>
        <v>1ZoneSouth of Lugo5128</v>
      </c>
      <c r="B23001" s="9">
        <v>1</v>
      </c>
      <c r="C23001" t="s">
        <v>135</v>
      </c>
      <c r="D23001" t="s">
        <v>154</v>
      </c>
      <c r="E23001" s="9">
        <v>5</v>
      </c>
      <c r="F23001" s="9">
        <v>1</v>
      </c>
      <c r="G23001" s="9">
        <v>2</v>
      </c>
      <c r="H23001" s="9">
        <v>8</v>
      </c>
      <c r="I23001" s="9">
        <v>0.56948721408843994</v>
      </c>
      <c r="J23001" s="9">
        <v>0.56948721408843994</v>
      </c>
      <c r="K23001" s="9">
        <v>0</v>
      </c>
      <c r="L23001" s="9">
        <v>60.587070465087891</v>
      </c>
    </row>
    <row r="23002" spans="1:12" x14ac:dyDescent="0.25">
      <c r="A23002" s="5" t="str">
        <f t="shared" si="359"/>
        <v>1ZoneSouth of Lugo5129</v>
      </c>
      <c r="B23002" s="9">
        <v>1</v>
      </c>
      <c r="C23002" t="s">
        <v>135</v>
      </c>
      <c r="D23002" t="s">
        <v>154</v>
      </c>
      <c r="E23002" s="9">
        <v>5</v>
      </c>
      <c r="F23002" s="9">
        <v>1</v>
      </c>
      <c r="G23002" s="9">
        <v>2</v>
      </c>
      <c r="H23002" s="9">
        <v>9</v>
      </c>
      <c r="I23002" s="9">
        <v>0.40925741195678711</v>
      </c>
      <c r="J23002" s="9">
        <v>0.40925741195678711</v>
      </c>
      <c r="K23002" s="9">
        <v>0</v>
      </c>
      <c r="L23002" s="9">
        <v>64.243881225585938</v>
      </c>
    </row>
    <row r="23003" spans="1:12" x14ac:dyDescent="0.25">
      <c r="A23003" s="5" t="str">
        <f t="shared" si="359"/>
        <v>1ZoneSouth of Lugo51210</v>
      </c>
      <c r="B23003" s="9">
        <v>1</v>
      </c>
      <c r="C23003" t="s">
        <v>135</v>
      </c>
      <c r="D23003" t="s">
        <v>154</v>
      </c>
      <c r="E23003" s="9">
        <v>5</v>
      </c>
      <c r="F23003" s="9">
        <v>1</v>
      </c>
      <c r="G23003" s="9">
        <v>2</v>
      </c>
      <c r="H23003" s="9">
        <v>10</v>
      </c>
      <c r="I23003" s="9">
        <v>0.36139804124832153</v>
      </c>
      <c r="J23003" s="9">
        <v>0.36139804124832153</v>
      </c>
      <c r="K23003" s="9">
        <v>0</v>
      </c>
      <c r="L23003" s="9">
        <v>69.409317016601563</v>
      </c>
    </row>
    <row r="23004" spans="1:12" x14ac:dyDescent="0.25">
      <c r="A23004" s="5" t="str">
        <f t="shared" si="359"/>
        <v>1ZoneSouth of Lugo51211</v>
      </c>
      <c r="B23004" s="9">
        <v>1</v>
      </c>
      <c r="C23004" t="s">
        <v>135</v>
      </c>
      <c r="D23004" t="s">
        <v>154</v>
      </c>
      <c r="E23004" s="9">
        <v>5</v>
      </c>
      <c r="F23004" s="9">
        <v>1</v>
      </c>
      <c r="G23004" s="9">
        <v>2</v>
      </c>
      <c r="H23004" s="9">
        <v>11</v>
      </c>
      <c r="I23004" s="9">
        <v>0.28161114454269409</v>
      </c>
      <c r="J23004" s="9">
        <v>0.28161114454269409</v>
      </c>
      <c r="K23004" s="9">
        <v>0</v>
      </c>
      <c r="L23004" s="9">
        <v>75.116767883300781</v>
      </c>
    </row>
    <row r="23005" spans="1:12" x14ac:dyDescent="0.25">
      <c r="A23005" s="5" t="str">
        <f t="shared" si="359"/>
        <v>1ZoneSouth of Lugo51212</v>
      </c>
      <c r="B23005" s="9">
        <v>1</v>
      </c>
      <c r="C23005" t="s">
        <v>135</v>
      </c>
      <c r="D23005" t="s">
        <v>154</v>
      </c>
      <c r="E23005" s="9">
        <v>5</v>
      </c>
      <c r="F23005" s="9">
        <v>1</v>
      </c>
      <c r="G23005" s="9">
        <v>2</v>
      </c>
      <c r="H23005" s="9">
        <v>12</v>
      </c>
      <c r="I23005" s="9">
        <v>0.25673079490661621</v>
      </c>
      <c r="J23005" s="9">
        <v>0.25673079490661621</v>
      </c>
      <c r="K23005" s="9">
        <v>0</v>
      </c>
      <c r="L23005" s="9">
        <v>79.781608581542969</v>
      </c>
    </row>
    <row r="23006" spans="1:12" x14ac:dyDescent="0.25">
      <c r="A23006" s="5" t="str">
        <f t="shared" si="359"/>
        <v>1ZoneSouth of Lugo51213</v>
      </c>
      <c r="B23006" s="9">
        <v>1</v>
      </c>
      <c r="C23006" t="s">
        <v>135</v>
      </c>
      <c r="D23006" t="s">
        <v>154</v>
      </c>
      <c r="E23006" s="9">
        <v>5</v>
      </c>
      <c r="F23006" s="9">
        <v>1</v>
      </c>
      <c r="G23006" s="9">
        <v>2</v>
      </c>
      <c r="H23006" s="9">
        <v>13</v>
      </c>
      <c r="I23006" s="9">
        <v>0.33612734079360962</v>
      </c>
      <c r="J23006" s="9">
        <v>0.33612734079360962</v>
      </c>
      <c r="K23006" s="9">
        <v>0</v>
      </c>
      <c r="L23006" s="9">
        <v>83.000358581542969</v>
      </c>
    </row>
    <row r="23007" spans="1:12" x14ac:dyDescent="0.25">
      <c r="A23007" s="5" t="str">
        <f t="shared" si="359"/>
        <v>1ZoneSouth of Lugo51214</v>
      </c>
      <c r="B23007" s="9">
        <v>1</v>
      </c>
      <c r="C23007" t="s">
        <v>135</v>
      </c>
      <c r="D23007" t="s">
        <v>154</v>
      </c>
      <c r="E23007" s="9">
        <v>5</v>
      </c>
      <c r="F23007" s="9">
        <v>1</v>
      </c>
      <c r="G23007" s="9">
        <v>2</v>
      </c>
      <c r="H23007" s="9">
        <v>14</v>
      </c>
      <c r="I23007" s="9">
        <v>0.48613810539245605</v>
      </c>
      <c r="J23007" s="9">
        <v>0.48613810539245605</v>
      </c>
      <c r="K23007" s="9">
        <v>0</v>
      </c>
      <c r="L23007" s="9">
        <v>85.73828125</v>
      </c>
    </row>
    <row r="23008" spans="1:12" x14ac:dyDescent="0.25">
      <c r="A23008" s="5" t="str">
        <f t="shared" si="359"/>
        <v>1ZoneSouth of Lugo51215</v>
      </c>
      <c r="B23008" s="9">
        <v>1</v>
      </c>
      <c r="C23008" t="s">
        <v>135</v>
      </c>
      <c r="D23008" t="s">
        <v>154</v>
      </c>
      <c r="E23008" s="9">
        <v>5</v>
      </c>
      <c r="F23008" s="9">
        <v>1</v>
      </c>
      <c r="G23008" s="9">
        <v>2</v>
      </c>
      <c r="H23008" s="9">
        <v>15</v>
      </c>
      <c r="I23008" s="9">
        <v>0.70480293035507202</v>
      </c>
      <c r="J23008" s="9">
        <v>0.70480293035507202</v>
      </c>
      <c r="K23008" s="9">
        <v>0</v>
      </c>
      <c r="L23008" s="9">
        <v>86.691841125488281</v>
      </c>
    </row>
    <row r="23009" spans="1:12" x14ac:dyDescent="0.25">
      <c r="A23009" s="5" t="str">
        <f t="shared" si="359"/>
        <v>1ZoneSouth of Lugo51216</v>
      </c>
      <c r="B23009" s="9">
        <v>1</v>
      </c>
      <c r="C23009" t="s">
        <v>135</v>
      </c>
      <c r="D23009" t="s">
        <v>154</v>
      </c>
      <c r="E23009" s="9">
        <v>5</v>
      </c>
      <c r="F23009" s="9">
        <v>1</v>
      </c>
      <c r="G23009" s="9">
        <v>2</v>
      </c>
      <c r="H23009" s="9">
        <v>16</v>
      </c>
      <c r="I23009" s="9">
        <v>0.98663866519927979</v>
      </c>
      <c r="J23009" s="9">
        <v>0.98663866519927979</v>
      </c>
      <c r="K23009" s="9">
        <v>0</v>
      </c>
      <c r="L23009" s="9">
        <v>87.431602478027344</v>
      </c>
    </row>
    <row r="23010" spans="1:12" x14ac:dyDescent="0.25">
      <c r="A23010" s="5" t="str">
        <f t="shared" si="359"/>
        <v>1ZoneSouth of Lugo51217</v>
      </c>
      <c r="B23010" s="9">
        <v>1</v>
      </c>
      <c r="C23010" t="s">
        <v>135</v>
      </c>
      <c r="D23010" t="s">
        <v>154</v>
      </c>
      <c r="E23010" s="9">
        <v>5</v>
      </c>
      <c r="F23010" s="9">
        <v>1</v>
      </c>
      <c r="G23010" s="9">
        <v>2</v>
      </c>
      <c r="H23010" s="9">
        <v>17</v>
      </c>
      <c r="I23010" s="9">
        <v>1.2534509897232056</v>
      </c>
      <c r="J23010" s="9">
        <v>0.42746949195861816</v>
      </c>
      <c r="K23010" s="9">
        <v>2.0608145743608475E-2</v>
      </c>
      <c r="L23010" s="9">
        <v>88.054290771484375</v>
      </c>
    </row>
    <row r="23011" spans="1:12" x14ac:dyDescent="0.25">
      <c r="A23011" s="5" t="str">
        <f t="shared" si="359"/>
        <v>1ZoneSouth of Lugo51218</v>
      </c>
      <c r="B23011" s="9">
        <v>1</v>
      </c>
      <c r="C23011" t="s">
        <v>135</v>
      </c>
      <c r="D23011" t="s">
        <v>154</v>
      </c>
      <c r="E23011" s="9">
        <v>5</v>
      </c>
      <c r="F23011" s="9">
        <v>1</v>
      </c>
      <c r="G23011" s="9">
        <v>2</v>
      </c>
      <c r="H23011" s="9">
        <v>18</v>
      </c>
      <c r="I23011" s="9">
        <v>1.4904190301895142</v>
      </c>
      <c r="J23011" s="9">
        <v>0.9913179874420166</v>
      </c>
      <c r="K23011" s="9">
        <v>3.7298455834388733E-2</v>
      </c>
      <c r="L23011" s="9">
        <v>87.3572998046875</v>
      </c>
    </row>
    <row r="23012" spans="1:12" x14ac:dyDescent="0.25">
      <c r="A23012" s="5" t="str">
        <f t="shared" si="359"/>
        <v>1ZoneSouth of Lugo51219</v>
      </c>
      <c r="B23012" s="9">
        <v>1</v>
      </c>
      <c r="C23012" t="s">
        <v>135</v>
      </c>
      <c r="D23012" t="s">
        <v>154</v>
      </c>
      <c r="E23012" s="9">
        <v>5</v>
      </c>
      <c r="F23012" s="9">
        <v>1</v>
      </c>
      <c r="G23012" s="9">
        <v>2</v>
      </c>
      <c r="H23012" s="9">
        <v>19</v>
      </c>
      <c r="I23012" s="9">
        <v>1.6463433504104614</v>
      </c>
      <c r="J23012" s="9">
        <v>1.3361550569534302</v>
      </c>
      <c r="K23012" s="9">
        <v>3.4551676362752914E-2</v>
      </c>
      <c r="L23012" s="9">
        <v>85.284942626953125</v>
      </c>
    </row>
    <row r="23013" spans="1:12" x14ac:dyDescent="0.25">
      <c r="A23013" s="5" t="str">
        <f t="shared" si="359"/>
        <v>1ZoneSouth of Lugo51220</v>
      </c>
      <c r="B23013" s="9">
        <v>1</v>
      </c>
      <c r="C23013" t="s">
        <v>135</v>
      </c>
      <c r="D23013" t="s">
        <v>154</v>
      </c>
      <c r="E23013" s="9">
        <v>5</v>
      </c>
      <c r="F23013" s="9">
        <v>1</v>
      </c>
      <c r="G23013" s="9">
        <v>2</v>
      </c>
      <c r="H23013" s="9">
        <v>20</v>
      </c>
      <c r="I23013" s="9">
        <v>1.6571354866027832</v>
      </c>
      <c r="J23013" s="9">
        <v>1.4553941488265991</v>
      </c>
      <c r="K23013" s="9">
        <v>3.0087778344750404E-2</v>
      </c>
      <c r="L23013" s="9">
        <v>82.095344543457031</v>
      </c>
    </row>
    <row r="23014" spans="1:12" x14ac:dyDescent="0.25">
      <c r="A23014" s="5" t="str">
        <f t="shared" si="359"/>
        <v>1ZoneSouth of Lugo51221</v>
      </c>
      <c r="B23014" s="9">
        <v>1</v>
      </c>
      <c r="C23014" t="s">
        <v>135</v>
      </c>
      <c r="D23014" t="s">
        <v>154</v>
      </c>
      <c r="E23014" s="9">
        <v>5</v>
      </c>
      <c r="F23014" s="9">
        <v>1</v>
      </c>
      <c r="G23014" s="9">
        <v>2</v>
      </c>
      <c r="H23014" s="9">
        <v>21</v>
      </c>
      <c r="I23014" s="9">
        <v>1.6158256530761719</v>
      </c>
      <c r="J23014" s="9">
        <v>1.4525678157806396</v>
      </c>
      <c r="K23014" s="9">
        <v>4.6709764748811722E-2</v>
      </c>
      <c r="L23014" s="9">
        <v>77.804939270019531</v>
      </c>
    </row>
    <row r="23015" spans="1:12" x14ac:dyDescent="0.25">
      <c r="A23015" s="5" t="str">
        <f t="shared" si="359"/>
        <v>1ZoneSouth of Lugo51222</v>
      </c>
      <c r="B23015" s="9">
        <v>1</v>
      </c>
      <c r="C23015" t="s">
        <v>135</v>
      </c>
      <c r="D23015" t="s">
        <v>154</v>
      </c>
      <c r="E23015" s="9">
        <v>5</v>
      </c>
      <c r="F23015" s="9">
        <v>1</v>
      </c>
      <c r="G23015" s="9">
        <v>2</v>
      </c>
      <c r="H23015" s="9">
        <v>22</v>
      </c>
      <c r="I23015" s="9">
        <v>1.5257643461227417</v>
      </c>
      <c r="J23015" s="9">
        <v>1.8750913143157959</v>
      </c>
      <c r="K23015" s="9">
        <v>3.8766343146562576E-2</v>
      </c>
      <c r="L23015" s="9">
        <v>74.012260437011719</v>
      </c>
    </row>
    <row r="23016" spans="1:12" x14ac:dyDescent="0.25">
      <c r="A23016" s="5" t="str">
        <f t="shared" si="359"/>
        <v>1ZoneSouth of Lugo51223</v>
      </c>
      <c r="B23016" s="9">
        <v>1</v>
      </c>
      <c r="C23016" t="s">
        <v>135</v>
      </c>
      <c r="D23016" t="s">
        <v>154</v>
      </c>
      <c r="E23016" s="9">
        <v>5</v>
      </c>
      <c r="F23016" s="9">
        <v>1</v>
      </c>
      <c r="G23016" s="9">
        <v>2</v>
      </c>
      <c r="H23016" s="9">
        <v>23</v>
      </c>
      <c r="I23016" s="9">
        <v>1.3852776288986206</v>
      </c>
      <c r="J23016" s="9">
        <v>1.4841752052307129</v>
      </c>
      <c r="K23016" s="9">
        <v>2.8947431594133377E-2</v>
      </c>
      <c r="L23016" s="9">
        <v>71.633460998535156</v>
      </c>
    </row>
    <row r="23017" spans="1:12" x14ac:dyDescent="0.25">
      <c r="A23017" s="5" t="str">
        <f t="shared" si="359"/>
        <v>1ZoneSouth of Lugo51224</v>
      </c>
      <c r="B23017" s="9">
        <v>1</v>
      </c>
      <c r="C23017" t="s">
        <v>135</v>
      </c>
      <c r="D23017" t="s">
        <v>154</v>
      </c>
      <c r="E23017" s="9">
        <v>5</v>
      </c>
      <c r="F23017" s="9">
        <v>1</v>
      </c>
      <c r="G23017" s="9">
        <v>2</v>
      </c>
      <c r="H23017" s="9">
        <v>24</v>
      </c>
      <c r="I23017" s="9">
        <v>1.1701067686080933</v>
      </c>
      <c r="J23017" s="9">
        <v>1.1918220520019531</v>
      </c>
      <c r="K23017" s="9">
        <v>1.0857618413865566E-2</v>
      </c>
      <c r="L23017" s="9">
        <v>69.850051879882813</v>
      </c>
    </row>
    <row r="23018" spans="1:12" x14ac:dyDescent="0.25">
      <c r="A23018" s="5" t="str">
        <f t="shared" si="359"/>
        <v>1ZoneSouth of Lugo51101</v>
      </c>
      <c r="B23018" s="9">
        <v>1</v>
      </c>
      <c r="C23018" t="s">
        <v>135</v>
      </c>
      <c r="D23018" t="s">
        <v>154</v>
      </c>
      <c r="E23018" s="9">
        <v>5</v>
      </c>
      <c r="F23018" s="9">
        <v>1</v>
      </c>
      <c r="G23018" s="9">
        <v>10</v>
      </c>
      <c r="H23018" s="9">
        <v>1</v>
      </c>
      <c r="I23018" s="9">
        <v>1.4130017757415771</v>
      </c>
      <c r="J23018" s="9">
        <v>1.4130017757415771</v>
      </c>
      <c r="K23018" s="9">
        <v>0</v>
      </c>
      <c r="L23018" s="9">
        <v>76.077423095703125</v>
      </c>
    </row>
    <row r="23019" spans="1:12" x14ac:dyDescent="0.25">
      <c r="A23019" s="5" t="str">
        <f t="shared" si="359"/>
        <v>1ZoneSouth of Lugo51102</v>
      </c>
      <c r="B23019" s="9">
        <v>1</v>
      </c>
      <c r="C23019" t="s">
        <v>135</v>
      </c>
      <c r="D23019" t="s">
        <v>154</v>
      </c>
      <c r="E23019" s="9">
        <v>5</v>
      </c>
      <c r="F23019" s="9">
        <v>1</v>
      </c>
      <c r="G23019" s="9">
        <v>10</v>
      </c>
      <c r="H23019" s="9">
        <v>2</v>
      </c>
      <c r="I23019" s="9">
        <v>1.1568217277526855</v>
      </c>
      <c r="J23019" s="9">
        <v>1.1568217277526855</v>
      </c>
      <c r="K23019" s="9">
        <v>0</v>
      </c>
      <c r="L23019" s="9">
        <v>74.616683959960938</v>
      </c>
    </row>
    <row r="23020" spans="1:12" x14ac:dyDescent="0.25">
      <c r="A23020" s="5" t="str">
        <f t="shared" si="359"/>
        <v>1ZoneSouth of Lugo51103</v>
      </c>
      <c r="B23020" s="9">
        <v>1</v>
      </c>
      <c r="C23020" t="s">
        <v>135</v>
      </c>
      <c r="D23020" t="s">
        <v>154</v>
      </c>
      <c r="E23020" s="9">
        <v>5</v>
      </c>
      <c r="F23020" s="9">
        <v>1</v>
      </c>
      <c r="G23020" s="9">
        <v>10</v>
      </c>
      <c r="H23020" s="9">
        <v>3</v>
      </c>
      <c r="I23020" s="9">
        <v>0.94753837585449219</v>
      </c>
      <c r="J23020" s="9">
        <v>0.94753837585449219</v>
      </c>
      <c r="K23020" s="9">
        <v>0</v>
      </c>
      <c r="L23020" s="9">
        <v>72.401329040527344</v>
      </c>
    </row>
    <row r="23021" spans="1:12" x14ac:dyDescent="0.25">
      <c r="A23021" s="5" t="str">
        <f t="shared" si="359"/>
        <v>1ZoneSouth of Lugo51104</v>
      </c>
      <c r="B23021" s="9">
        <v>1</v>
      </c>
      <c r="C23021" t="s">
        <v>135</v>
      </c>
      <c r="D23021" t="s">
        <v>154</v>
      </c>
      <c r="E23021" s="9">
        <v>5</v>
      </c>
      <c r="F23021" s="9">
        <v>1</v>
      </c>
      <c r="G23021" s="9">
        <v>10</v>
      </c>
      <c r="H23021" s="9">
        <v>4</v>
      </c>
      <c r="I23021" s="9">
        <v>0.83097457885742188</v>
      </c>
      <c r="J23021" s="9">
        <v>0.83097457885742188</v>
      </c>
      <c r="K23021" s="9">
        <v>0</v>
      </c>
      <c r="L23021" s="9">
        <v>71.212066650390625</v>
      </c>
    </row>
    <row r="23022" spans="1:12" x14ac:dyDescent="0.25">
      <c r="A23022" s="5" t="str">
        <f t="shared" si="359"/>
        <v>1ZoneSouth of Lugo51105</v>
      </c>
      <c r="B23022" s="9">
        <v>1</v>
      </c>
      <c r="C23022" t="s">
        <v>135</v>
      </c>
      <c r="D23022" t="s">
        <v>154</v>
      </c>
      <c r="E23022" s="9">
        <v>5</v>
      </c>
      <c r="F23022" s="9">
        <v>1</v>
      </c>
      <c r="G23022" s="9">
        <v>10</v>
      </c>
      <c r="H23022" s="9">
        <v>5</v>
      </c>
      <c r="I23022" s="9">
        <v>0.75876939296722412</v>
      </c>
      <c r="J23022" s="9">
        <v>0.75876939296722412</v>
      </c>
      <c r="K23022" s="9">
        <v>0</v>
      </c>
      <c r="L23022" s="9">
        <v>70.403434753417969</v>
      </c>
    </row>
    <row r="23023" spans="1:12" x14ac:dyDescent="0.25">
      <c r="A23023" s="5" t="str">
        <f t="shared" si="359"/>
        <v>1ZoneSouth of Lugo51106</v>
      </c>
      <c r="B23023" s="9">
        <v>1</v>
      </c>
      <c r="C23023" t="s">
        <v>135</v>
      </c>
      <c r="D23023" t="s">
        <v>154</v>
      </c>
      <c r="E23023" s="9">
        <v>5</v>
      </c>
      <c r="F23023" s="9">
        <v>1</v>
      </c>
      <c r="G23023" s="9">
        <v>10</v>
      </c>
      <c r="H23023" s="9">
        <v>6</v>
      </c>
      <c r="I23023" s="9">
        <v>0.70769995450973511</v>
      </c>
      <c r="J23023" s="9">
        <v>0.70769995450973511</v>
      </c>
      <c r="K23023" s="9">
        <v>0</v>
      </c>
      <c r="L23023" s="9">
        <v>69.011253356933594</v>
      </c>
    </row>
    <row r="23024" spans="1:12" x14ac:dyDescent="0.25">
      <c r="A23024" s="5" t="str">
        <f t="shared" si="359"/>
        <v>1ZoneSouth of Lugo51107</v>
      </c>
      <c r="B23024" s="9">
        <v>1</v>
      </c>
      <c r="C23024" t="s">
        <v>135</v>
      </c>
      <c r="D23024" t="s">
        <v>154</v>
      </c>
      <c r="E23024" s="9">
        <v>5</v>
      </c>
      <c r="F23024" s="9">
        <v>1</v>
      </c>
      <c r="G23024" s="9">
        <v>10</v>
      </c>
      <c r="H23024" s="9">
        <v>7</v>
      </c>
      <c r="I23024" s="9">
        <v>0.70535814762115479</v>
      </c>
      <c r="J23024" s="9">
        <v>0.70535814762115479</v>
      </c>
      <c r="K23024" s="9">
        <v>0</v>
      </c>
      <c r="L23024" s="9">
        <v>68.889427185058594</v>
      </c>
    </row>
    <row r="23025" spans="1:12" x14ac:dyDescent="0.25">
      <c r="A23025" s="5" t="str">
        <f t="shared" si="359"/>
        <v>1ZoneSouth of Lugo51108</v>
      </c>
      <c r="B23025" s="9">
        <v>1</v>
      </c>
      <c r="C23025" t="s">
        <v>135</v>
      </c>
      <c r="D23025" t="s">
        <v>154</v>
      </c>
      <c r="E23025" s="9">
        <v>5</v>
      </c>
      <c r="F23025" s="9">
        <v>1</v>
      </c>
      <c r="G23025" s="9">
        <v>10</v>
      </c>
      <c r="H23025" s="9">
        <v>8</v>
      </c>
      <c r="I23025" s="9">
        <v>0.67440330982208252</v>
      </c>
      <c r="J23025" s="9">
        <v>0.67440330982208252</v>
      </c>
      <c r="K23025" s="9">
        <v>0</v>
      </c>
      <c r="L23025" s="9">
        <v>69.475074768066406</v>
      </c>
    </row>
    <row r="23026" spans="1:12" x14ac:dyDescent="0.25">
      <c r="A23026" s="5" t="str">
        <f t="shared" si="359"/>
        <v>1ZoneSouth of Lugo51109</v>
      </c>
      <c r="B23026" s="9">
        <v>1</v>
      </c>
      <c r="C23026" t="s">
        <v>135</v>
      </c>
      <c r="D23026" t="s">
        <v>154</v>
      </c>
      <c r="E23026" s="9">
        <v>5</v>
      </c>
      <c r="F23026" s="9">
        <v>1</v>
      </c>
      <c r="G23026" s="9">
        <v>10</v>
      </c>
      <c r="H23026" s="9">
        <v>9</v>
      </c>
      <c r="I23026" s="9">
        <v>0.63159531354904175</v>
      </c>
      <c r="J23026" s="9">
        <v>0.63159531354904175</v>
      </c>
      <c r="K23026" s="9">
        <v>0</v>
      </c>
      <c r="L23026" s="9">
        <v>73.916793823242188</v>
      </c>
    </row>
    <row r="23027" spans="1:12" x14ac:dyDescent="0.25">
      <c r="A23027" s="5" t="str">
        <f t="shared" si="359"/>
        <v>1ZoneSouth of Lugo511010</v>
      </c>
      <c r="B23027" s="9">
        <v>1</v>
      </c>
      <c r="C23027" t="s">
        <v>135</v>
      </c>
      <c r="D23027" t="s">
        <v>154</v>
      </c>
      <c r="E23027" s="9">
        <v>5</v>
      </c>
      <c r="F23027" s="9">
        <v>1</v>
      </c>
      <c r="G23027" s="9">
        <v>10</v>
      </c>
      <c r="H23027" s="9">
        <v>10</v>
      </c>
      <c r="I23027" s="9">
        <v>0.67908996343612671</v>
      </c>
      <c r="J23027" s="9">
        <v>0.67908996343612671</v>
      </c>
      <c r="K23027" s="9">
        <v>0</v>
      </c>
      <c r="L23027" s="9">
        <v>80.512977600097656</v>
      </c>
    </row>
    <row r="23028" spans="1:12" x14ac:dyDescent="0.25">
      <c r="A23028" s="5" t="str">
        <f t="shared" si="359"/>
        <v>1ZoneSouth of Lugo511011</v>
      </c>
      <c r="B23028" s="9">
        <v>1</v>
      </c>
      <c r="C23028" t="s">
        <v>135</v>
      </c>
      <c r="D23028" t="s">
        <v>154</v>
      </c>
      <c r="E23028" s="9">
        <v>5</v>
      </c>
      <c r="F23028" s="9">
        <v>1</v>
      </c>
      <c r="G23028" s="9">
        <v>10</v>
      </c>
      <c r="H23028" s="9">
        <v>11</v>
      </c>
      <c r="I23028" s="9">
        <v>0.7128448486328125</v>
      </c>
      <c r="J23028" s="9">
        <v>0.7128448486328125</v>
      </c>
      <c r="K23028" s="9">
        <v>0</v>
      </c>
      <c r="L23028" s="9">
        <v>86.914596557617188</v>
      </c>
    </row>
    <row r="23029" spans="1:12" x14ac:dyDescent="0.25">
      <c r="A23029" s="5" t="str">
        <f t="shared" si="359"/>
        <v>1ZoneSouth of Lugo511012</v>
      </c>
      <c r="B23029" s="9">
        <v>1</v>
      </c>
      <c r="C23029" t="s">
        <v>135</v>
      </c>
      <c r="D23029" t="s">
        <v>154</v>
      </c>
      <c r="E23029" s="9">
        <v>5</v>
      </c>
      <c r="F23029" s="9">
        <v>1</v>
      </c>
      <c r="G23029" s="9">
        <v>10</v>
      </c>
      <c r="H23029" s="9">
        <v>12</v>
      </c>
      <c r="I23029" s="9">
        <v>0.8935202956199646</v>
      </c>
      <c r="J23029" s="9">
        <v>0.8935202956199646</v>
      </c>
      <c r="K23029" s="9">
        <v>0</v>
      </c>
      <c r="L23029" s="9">
        <v>90.876174926757813</v>
      </c>
    </row>
    <row r="23030" spans="1:12" x14ac:dyDescent="0.25">
      <c r="A23030" s="5" t="str">
        <f t="shared" si="359"/>
        <v>1ZoneSouth of Lugo511013</v>
      </c>
      <c r="B23030" s="9">
        <v>1</v>
      </c>
      <c r="C23030" t="s">
        <v>135</v>
      </c>
      <c r="D23030" t="s">
        <v>154</v>
      </c>
      <c r="E23030" s="9">
        <v>5</v>
      </c>
      <c r="F23030" s="9">
        <v>1</v>
      </c>
      <c r="G23030" s="9">
        <v>10</v>
      </c>
      <c r="H23030" s="9">
        <v>13</v>
      </c>
      <c r="I23030" s="9">
        <v>1.2031096220016479</v>
      </c>
      <c r="J23030" s="9">
        <v>1.2031096220016479</v>
      </c>
      <c r="K23030" s="9">
        <v>0</v>
      </c>
      <c r="L23030" s="9">
        <v>93.576736450195313</v>
      </c>
    </row>
    <row r="23031" spans="1:12" x14ac:dyDescent="0.25">
      <c r="A23031" s="5" t="str">
        <f t="shared" si="359"/>
        <v>1ZoneSouth of Lugo511014</v>
      </c>
      <c r="B23031" s="9">
        <v>1</v>
      </c>
      <c r="C23031" t="s">
        <v>135</v>
      </c>
      <c r="D23031" t="s">
        <v>154</v>
      </c>
      <c r="E23031" s="9">
        <v>5</v>
      </c>
      <c r="F23031" s="9">
        <v>1</v>
      </c>
      <c r="G23031" s="9">
        <v>10</v>
      </c>
      <c r="H23031" s="9">
        <v>14</v>
      </c>
      <c r="I23031" s="9">
        <v>1.5606409311294556</v>
      </c>
      <c r="J23031" s="9">
        <v>1.5606409311294556</v>
      </c>
      <c r="K23031" s="9">
        <v>0</v>
      </c>
      <c r="L23031" s="9">
        <v>95.220138549804688</v>
      </c>
    </row>
    <row r="23032" spans="1:12" x14ac:dyDescent="0.25">
      <c r="A23032" s="5" t="str">
        <f t="shared" si="359"/>
        <v>1ZoneSouth of Lugo511015</v>
      </c>
      <c r="B23032" s="9">
        <v>1</v>
      </c>
      <c r="C23032" t="s">
        <v>135</v>
      </c>
      <c r="D23032" t="s">
        <v>154</v>
      </c>
      <c r="E23032" s="9">
        <v>5</v>
      </c>
      <c r="F23032" s="9">
        <v>1</v>
      </c>
      <c r="G23032" s="9">
        <v>10</v>
      </c>
      <c r="H23032" s="9">
        <v>15</v>
      </c>
      <c r="I23032" s="9">
        <v>1.9009134769439697</v>
      </c>
      <c r="J23032" s="9">
        <v>1.9009134769439697</v>
      </c>
      <c r="K23032" s="9">
        <v>0</v>
      </c>
      <c r="L23032" s="9">
        <v>96.658950805664063</v>
      </c>
    </row>
    <row r="23033" spans="1:12" x14ac:dyDescent="0.25">
      <c r="A23033" s="5" t="str">
        <f t="shared" si="359"/>
        <v>1ZoneSouth of Lugo511016</v>
      </c>
      <c r="B23033" s="9">
        <v>1</v>
      </c>
      <c r="C23033" t="s">
        <v>135</v>
      </c>
      <c r="D23033" t="s">
        <v>154</v>
      </c>
      <c r="E23033" s="9">
        <v>5</v>
      </c>
      <c r="F23033" s="9">
        <v>1</v>
      </c>
      <c r="G23033" s="9">
        <v>10</v>
      </c>
      <c r="H23033" s="9">
        <v>16</v>
      </c>
      <c r="I23033" s="9">
        <v>2.2753446102142334</v>
      </c>
      <c r="J23033" s="9">
        <v>2.2753446102142334</v>
      </c>
      <c r="K23033" s="9">
        <v>0</v>
      </c>
      <c r="L23033" s="9">
        <v>97.161079406738281</v>
      </c>
    </row>
    <row r="23034" spans="1:12" x14ac:dyDescent="0.25">
      <c r="A23034" s="5" t="str">
        <f t="shared" si="359"/>
        <v>1ZoneSouth of Lugo511017</v>
      </c>
      <c r="B23034" s="9">
        <v>1</v>
      </c>
      <c r="C23034" t="s">
        <v>135</v>
      </c>
      <c r="D23034" t="s">
        <v>154</v>
      </c>
      <c r="E23034" s="9">
        <v>5</v>
      </c>
      <c r="F23034" s="9">
        <v>1</v>
      </c>
      <c r="G23034" s="9">
        <v>10</v>
      </c>
      <c r="H23034" s="9">
        <v>17</v>
      </c>
      <c r="I23034" s="9">
        <v>2.5765538215637207</v>
      </c>
      <c r="J23034" s="9">
        <v>1.4586600065231323</v>
      </c>
      <c r="K23034" s="9">
        <v>2.0348904654383659E-2</v>
      </c>
      <c r="L23034" s="9">
        <v>97.085647583007813</v>
      </c>
    </row>
    <row r="23035" spans="1:12" x14ac:dyDescent="0.25">
      <c r="A23035" s="5" t="str">
        <f t="shared" si="359"/>
        <v>1ZoneSouth of Lugo511018</v>
      </c>
      <c r="B23035" s="9">
        <v>1</v>
      </c>
      <c r="C23035" t="s">
        <v>135</v>
      </c>
      <c r="D23035" t="s">
        <v>154</v>
      </c>
      <c r="E23035" s="9">
        <v>5</v>
      </c>
      <c r="F23035" s="9">
        <v>1</v>
      </c>
      <c r="G23035" s="9">
        <v>10</v>
      </c>
      <c r="H23035" s="9">
        <v>18</v>
      </c>
      <c r="I23035" s="9">
        <v>2.8152406215667725</v>
      </c>
      <c r="J23035" s="9">
        <v>2.1521542072296143</v>
      </c>
      <c r="K23035" s="9">
        <v>3.1886592507362366E-2</v>
      </c>
      <c r="L23035" s="9">
        <v>96.149147033691406</v>
      </c>
    </row>
    <row r="23036" spans="1:12" x14ac:dyDescent="0.25">
      <c r="A23036" s="5" t="str">
        <f t="shared" si="359"/>
        <v>1ZoneSouth of Lugo511019</v>
      </c>
      <c r="B23036" s="9">
        <v>1</v>
      </c>
      <c r="C23036" t="s">
        <v>135</v>
      </c>
      <c r="D23036" t="s">
        <v>154</v>
      </c>
      <c r="E23036" s="9">
        <v>5</v>
      </c>
      <c r="F23036" s="9">
        <v>1</v>
      </c>
      <c r="G23036" s="9">
        <v>10</v>
      </c>
      <c r="H23036" s="9">
        <v>19</v>
      </c>
      <c r="I23036" s="9">
        <v>2.910283088684082</v>
      </c>
      <c r="J23036" s="9">
        <v>2.498187780380249</v>
      </c>
      <c r="K23036" s="9">
        <v>2.3648122325539589E-2</v>
      </c>
      <c r="L23036" s="9">
        <v>95.06243896484375</v>
      </c>
    </row>
    <row r="23037" spans="1:12" x14ac:dyDescent="0.25">
      <c r="A23037" s="5" t="str">
        <f t="shared" si="359"/>
        <v>1ZoneSouth of Lugo511020</v>
      </c>
      <c r="B23037" s="9">
        <v>1</v>
      </c>
      <c r="C23037" t="s">
        <v>135</v>
      </c>
      <c r="D23037" t="s">
        <v>154</v>
      </c>
      <c r="E23037" s="9">
        <v>5</v>
      </c>
      <c r="F23037" s="9">
        <v>1</v>
      </c>
      <c r="G23037" s="9">
        <v>10</v>
      </c>
      <c r="H23037" s="9">
        <v>20</v>
      </c>
      <c r="I23037" s="9">
        <v>2.7865188121795654</v>
      </c>
      <c r="J23037" s="9">
        <v>2.4937891960144043</v>
      </c>
      <c r="K23037" s="9">
        <v>2.8884425759315491E-2</v>
      </c>
      <c r="L23037" s="9">
        <v>92.239311218261719</v>
      </c>
    </row>
    <row r="23038" spans="1:12" x14ac:dyDescent="0.25">
      <c r="A23038" s="5" t="str">
        <f t="shared" si="359"/>
        <v>1ZoneSouth of Lugo511021</v>
      </c>
      <c r="B23038" s="9">
        <v>1</v>
      </c>
      <c r="C23038" t="s">
        <v>135</v>
      </c>
      <c r="D23038" t="s">
        <v>154</v>
      </c>
      <c r="E23038" s="9">
        <v>5</v>
      </c>
      <c r="F23038" s="9">
        <v>1</v>
      </c>
      <c r="G23038" s="9">
        <v>10</v>
      </c>
      <c r="H23038" s="9">
        <v>21</v>
      </c>
      <c r="I23038" s="9">
        <v>2.648155689239502</v>
      </c>
      <c r="J23038" s="9">
        <v>2.394068717956543</v>
      </c>
      <c r="K23038" s="9">
        <v>1.8931439146399498E-2</v>
      </c>
      <c r="L23038" s="9">
        <v>87.931175231933594</v>
      </c>
    </row>
    <row r="23039" spans="1:12" x14ac:dyDescent="0.25">
      <c r="A23039" s="5" t="str">
        <f t="shared" si="359"/>
        <v>1ZoneSouth of Lugo511022</v>
      </c>
      <c r="B23039" s="9">
        <v>1</v>
      </c>
      <c r="C23039" t="s">
        <v>135</v>
      </c>
      <c r="D23039" t="s">
        <v>154</v>
      </c>
      <c r="E23039" s="9">
        <v>5</v>
      </c>
      <c r="F23039" s="9">
        <v>1</v>
      </c>
      <c r="G23039" s="9">
        <v>10</v>
      </c>
      <c r="H23039" s="9">
        <v>22</v>
      </c>
      <c r="I23039" s="9">
        <v>2.4755008220672607</v>
      </c>
      <c r="J23039" s="9">
        <v>2.9443645477294922</v>
      </c>
      <c r="K23039" s="9">
        <v>1.5414903871715069E-2</v>
      </c>
      <c r="L23039" s="9">
        <v>83.793258666992188</v>
      </c>
    </row>
    <row r="23040" spans="1:12" x14ac:dyDescent="0.25">
      <c r="A23040" s="5" t="str">
        <f t="shared" si="359"/>
        <v>1ZoneSouth of Lugo511023</v>
      </c>
      <c r="B23040" s="9">
        <v>1</v>
      </c>
      <c r="C23040" t="s">
        <v>135</v>
      </c>
      <c r="D23040" t="s">
        <v>154</v>
      </c>
      <c r="E23040" s="9">
        <v>5</v>
      </c>
      <c r="F23040" s="9">
        <v>1</v>
      </c>
      <c r="G23040" s="9">
        <v>10</v>
      </c>
      <c r="H23040" s="9">
        <v>23</v>
      </c>
      <c r="I23040" s="9">
        <v>2.1982886791229248</v>
      </c>
      <c r="J23040" s="9">
        <v>2.3771991729736328</v>
      </c>
      <c r="K23040" s="9">
        <v>1.2624971568584442E-2</v>
      </c>
      <c r="L23040" s="9">
        <v>81.336410522460938</v>
      </c>
    </row>
    <row r="23041" spans="1:12" x14ac:dyDescent="0.25">
      <c r="A23041" s="5" t="str">
        <f t="shared" si="359"/>
        <v>1ZoneSouth of Lugo511024</v>
      </c>
      <c r="B23041" s="9">
        <v>1</v>
      </c>
      <c r="C23041" t="s">
        <v>135</v>
      </c>
      <c r="D23041" t="s">
        <v>154</v>
      </c>
      <c r="E23041" s="9">
        <v>5</v>
      </c>
      <c r="F23041" s="9">
        <v>1</v>
      </c>
      <c r="G23041" s="9">
        <v>10</v>
      </c>
      <c r="H23041" s="9">
        <v>24</v>
      </c>
      <c r="I23041" s="9">
        <v>1.8185783624649048</v>
      </c>
      <c r="J23041" s="9">
        <v>1.9125550985336304</v>
      </c>
      <c r="K23041" s="9">
        <v>1.1307677254080772E-2</v>
      </c>
      <c r="L23041" s="9">
        <v>78.899139404296875</v>
      </c>
    </row>
    <row r="23042" spans="1:12" x14ac:dyDescent="0.25">
      <c r="A23042" s="5" t="str">
        <f t="shared" si="359"/>
        <v>1ZoneSouth of Lugo6021</v>
      </c>
      <c r="B23042" s="9">
        <v>1</v>
      </c>
      <c r="C23042" t="s">
        <v>135</v>
      </c>
      <c r="D23042" t="s">
        <v>154</v>
      </c>
      <c r="E23042" s="9">
        <v>6</v>
      </c>
      <c r="F23042" s="9">
        <v>0</v>
      </c>
      <c r="G23042" s="9">
        <v>2</v>
      </c>
      <c r="H23042" s="9">
        <v>1</v>
      </c>
      <c r="I23042" s="9">
        <v>0.930408775806427</v>
      </c>
      <c r="J23042" s="9">
        <v>0.930408775806427</v>
      </c>
      <c r="K23042" s="9">
        <v>0</v>
      </c>
      <c r="L23042" s="9">
        <v>66.1632080078125</v>
      </c>
    </row>
    <row r="23043" spans="1:12" x14ac:dyDescent="0.25">
      <c r="A23043" s="5" t="str">
        <f t="shared" ref="A23043:A23106" si="360">B23043&amp;C23043&amp;D23043&amp;E23043&amp;F23043&amp;G23043&amp;H23043</f>
        <v>1ZoneSouth of Lugo6022</v>
      </c>
      <c r="B23043" s="9">
        <v>1</v>
      </c>
      <c r="C23043" t="s">
        <v>135</v>
      </c>
      <c r="D23043" t="s">
        <v>154</v>
      </c>
      <c r="E23043" s="9">
        <v>6</v>
      </c>
      <c r="F23043" s="9">
        <v>0</v>
      </c>
      <c r="G23043" s="9">
        <v>2</v>
      </c>
      <c r="H23043" s="9">
        <v>2</v>
      </c>
      <c r="I23043" s="9">
        <v>0.78687757253646851</v>
      </c>
      <c r="J23043" s="9">
        <v>0.78687757253646851</v>
      </c>
      <c r="K23043" s="9">
        <v>0</v>
      </c>
      <c r="L23043" s="9">
        <v>65.237861633300781</v>
      </c>
    </row>
    <row r="23044" spans="1:12" x14ac:dyDescent="0.25">
      <c r="A23044" s="5" t="str">
        <f t="shared" si="360"/>
        <v>1ZoneSouth of Lugo6023</v>
      </c>
      <c r="B23044" s="9">
        <v>1</v>
      </c>
      <c r="C23044" t="s">
        <v>135</v>
      </c>
      <c r="D23044" t="s">
        <v>154</v>
      </c>
      <c r="E23044" s="9">
        <v>6</v>
      </c>
      <c r="F23044" s="9">
        <v>0</v>
      </c>
      <c r="G23044" s="9">
        <v>2</v>
      </c>
      <c r="H23044" s="9">
        <v>3</v>
      </c>
      <c r="I23044" s="9">
        <v>0.68492311239242554</v>
      </c>
      <c r="J23044" s="9">
        <v>0.68492311239242554</v>
      </c>
      <c r="K23044" s="9">
        <v>0</v>
      </c>
      <c r="L23044" s="9">
        <v>64.370018005371094</v>
      </c>
    </row>
    <row r="23045" spans="1:12" x14ac:dyDescent="0.25">
      <c r="A23045" s="5" t="str">
        <f t="shared" si="360"/>
        <v>1ZoneSouth of Lugo6024</v>
      </c>
      <c r="B23045" s="9">
        <v>1</v>
      </c>
      <c r="C23045" t="s">
        <v>135</v>
      </c>
      <c r="D23045" t="s">
        <v>154</v>
      </c>
      <c r="E23045" s="9">
        <v>6</v>
      </c>
      <c r="F23045" s="9">
        <v>0</v>
      </c>
      <c r="G23045" s="9">
        <v>2</v>
      </c>
      <c r="H23045" s="9">
        <v>4</v>
      </c>
      <c r="I23045" s="9">
        <v>0.6241033673286438</v>
      </c>
      <c r="J23045" s="9">
        <v>0.6241033673286438</v>
      </c>
      <c r="K23045" s="9">
        <v>0</v>
      </c>
      <c r="L23045" s="9">
        <v>63.322288513183594</v>
      </c>
    </row>
    <row r="23046" spans="1:12" x14ac:dyDescent="0.25">
      <c r="A23046" s="5" t="str">
        <f t="shared" si="360"/>
        <v>1ZoneSouth of Lugo6025</v>
      </c>
      <c r="B23046" s="9">
        <v>1</v>
      </c>
      <c r="C23046" t="s">
        <v>135</v>
      </c>
      <c r="D23046" t="s">
        <v>154</v>
      </c>
      <c r="E23046" s="9">
        <v>6</v>
      </c>
      <c r="F23046" s="9">
        <v>0</v>
      </c>
      <c r="G23046" s="9">
        <v>2</v>
      </c>
      <c r="H23046" s="9">
        <v>5</v>
      </c>
      <c r="I23046" s="9">
        <v>0.58164352178573608</v>
      </c>
      <c r="J23046" s="9">
        <v>0.58164352178573608</v>
      </c>
      <c r="K23046" s="9">
        <v>0</v>
      </c>
      <c r="L23046" s="9">
        <v>62.258674621582031</v>
      </c>
    </row>
    <row r="23047" spans="1:12" x14ac:dyDescent="0.25">
      <c r="A23047" s="5" t="str">
        <f t="shared" si="360"/>
        <v>1ZoneSouth of Lugo6026</v>
      </c>
      <c r="B23047" s="9">
        <v>1</v>
      </c>
      <c r="C23047" t="s">
        <v>135</v>
      </c>
      <c r="D23047" t="s">
        <v>154</v>
      </c>
      <c r="E23047" s="9">
        <v>6</v>
      </c>
      <c r="F23047" s="9">
        <v>0</v>
      </c>
      <c r="G23047" s="9">
        <v>2</v>
      </c>
      <c r="H23047" s="9">
        <v>6</v>
      </c>
      <c r="I23047" s="9">
        <v>0.58185660839080811</v>
      </c>
      <c r="J23047" s="9">
        <v>0.58185660839080811</v>
      </c>
      <c r="K23047" s="9">
        <v>0</v>
      </c>
      <c r="L23047" s="9">
        <v>61.548992156982422</v>
      </c>
    </row>
    <row r="23048" spans="1:12" x14ac:dyDescent="0.25">
      <c r="A23048" s="5" t="str">
        <f t="shared" si="360"/>
        <v>1ZoneSouth of Lugo6027</v>
      </c>
      <c r="B23048" s="9">
        <v>1</v>
      </c>
      <c r="C23048" t="s">
        <v>135</v>
      </c>
      <c r="D23048" t="s">
        <v>154</v>
      </c>
      <c r="E23048" s="9">
        <v>6</v>
      </c>
      <c r="F23048" s="9">
        <v>0</v>
      </c>
      <c r="G23048" s="9">
        <v>2</v>
      </c>
      <c r="H23048" s="9">
        <v>7</v>
      </c>
      <c r="I23048" s="9">
        <v>0.6113705039024353</v>
      </c>
      <c r="J23048" s="9">
        <v>0.6113705039024353</v>
      </c>
      <c r="K23048" s="9">
        <v>0</v>
      </c>
      <c r="L23048" s="9">
        <v>61.036514282226563</v>
      </c>
    </row>
    <row r="23049" spans="1:12" x14ac:dyDescent="0.25">
      <c r="A23049" s="5" t="str">
        <f t="shared" si="360"/>
        <v>1ZoneSouth of Lugo6028</v>
      </c>
      <c r="B23049" s="9">
        <v>1</v>
      </c>
      <c r="C23049" t="s">
        <v>135</v>
      </c>
      <c r="D23049" t="s">
        <v>154</v>
      </c>
      <c r="E23049" s="9">
        <v>6</v>
      </c>
      <c r="F23049" s="9">
        <v>0</v>
      </c>
      <c r="G23049" s="9">
        <v>2</v>
      </c>
      <c r="H23049" s="9">
        <v>8</v>
      </c>
      <c r="I23049" s="9">
        <v>0.56725901365280151</v>
      </c>
      <c r="J23049" s="9">
        <v>0.56725901365280151</v>
      </c>
      <c r="K23049" s="9">
        <v>0</v>
      </c>
      <c r="L23049" s="9">
        <v>61.730297088623047</v>
      </c>
    </row>
    <row r="23050" spans="1:12" x14ac:dyDescent="0.25">
      <c r="A23050" s="5" t="str">
        <f t="shared" si="360"/>
        <v>1ZoneSouth of Lugo6029</v>
      </c>
      <c r="B23050" s="9">
        <v>1</v>
      </c>
      <c r="C23050" t="s">
        <v>135</v>
      </c>
      <c r="D23050" t="s">
        <v>154</v>
      </c>
      <c r="E23050" s="9">
        <v>6</v>
      </c>
      <c r="F23050" s="9">
        <v>0</v>
      </c>
      <c r="G23050" s="9">
        <v>2</v>
      </c>
      <c r="H23050" s="9">
        <v>9</v>
      </c>
      <c r="I23050" s="9">
        <v>0.42253974080085754</v>
      </c>
      <c r="J23050" s="9">
        <v>0.42253974080085754</v>
      </c>
      <c r="K23050" s="9">
        <v>0</v>
      </c>
      <c r="L23050" s="9">
        <v>64.573036193847656</v>
      </c>
    </row>
    <row r="23051" spans="1:12" x14ac:dyDescent="0.25">
      <c r="A23051" s="5" t="str">
        <f t="shared" si="360"/>
        <v>1ZoneSouth of Lugo60210</v>
      </c>
      <c r="B23051" s="9">
        <v>1</v>
      </c>
      <c r="C23051" t="s">
        <v>135</v>
      </c>
      <c r="D23051" t="s">
        <v>154</v>
      </c>
      <c r="E23051" s="9">
        <v>6</v>
      </c>
      <c r="F23051" s="9">
        <v>0</v>
      </c>
      <c r="G23051" s="9">
        <v>2</v>
      </c>
      <c r="H23051" s="9">
        <v>10</v>
      </c>
      <c r="I23051" s="9">
        <v>0.3485741913318634</v>
      </c>
      <c r="J23051" s="9">
        <v>0.3485741913318634</v>
      </c>
      <c r="K23051" s="9">
        <v>0</v>
      </c>
      <c r="L23051" s="9">
        <v>68.098793029785156</v>
      </c>
    </row>
    <row r="23052" spans="1:12" x14ac:dyDescent="0.25">
      <c r="A23052" s="5" t="str">
        <f t="shared" si="360"/>
        <v>1ZoneSouth of Lugo60211</v>
      </c>
      <c r="B23052" s="9">
        <v>1</v>
      </c>
      <c r="C23052" t="s">
        <v>135</v>
      </c>
      <c r="D23052" t="s">
        <v>154</v>
      </c>
      <c r="E23052" s="9">
        <v>6</v>
      </c>
      <c r="F23052" s="9">
        <v>0</v>
      </c>
      <c r="G23052" s="9">
        <v>2</v>
      </c>
      <c r="H23052" s="9">
        <v>11</v>
      </c>
      <c r="I23052" s="9">
        <v>0.34622913599014282</v>
      </c>
      <c r="J23052" s="9">
        <v>0.34622913599014282</v>
      </c>
      <c r="K23052" s="9">
        <v>0</v>
      </c>
      <c r="L23052" s="9">
        <v>71.721389770507813</v>
      </c>
    </row>
    <row r="23053" spans="1:12" x14ac:dyDescent="0.25">
      <c r="A23053" s="5" t="str">
        <f t="shared" si="360"/>
        <v>1ZoneSouth of Lugo60212</v>
      </c>
      <c r="B23053" s="9">
        <v>1</v>
      </c>
      <c r="C23053" t="s">
        <v>135</v>
      </c>
      <c r="D23053" t="s">
        <v>154</v>
      </c>
      <c r="E23053" s="9">
        <v>6</v>
      </c>
      <c r="F23053" s="9">
        <v>0</v>
      </c>
      <c r="G23053" s="9">
        <v>2</v>
      </c>
      <c r="H23053" s="9">
        <v>12</v>
      </c>
      <c r="I23053" s="9">
        <v>0.34926295280456543</v>
      </c>
      <c r="J23053" s="9">
        <v>0.34926295280456543</v>
      </c>
      <c r="K23053" s="9">
        <v>0</v>
      </c>
      <c r="L23053" s="9">
        <v>75.783561706542969</v>
      </c>
    </row>
    <row r="23054" spans="1:12" x14ac:dyDescent="0.25">
      <c r="A23054" s="5" t="str">
        <f t="shared" si="360"/>
        <v>1ZoneSouth of Lugo60213</v>
      </c>
      <c r="B23054" s="9">
        <v>1</v>
      </c>
      <c r="C23054" t="s">
        <v>135</v>
      </c>
      <c r="D23054" t="s">
        <v>154</v>
      </c>
      <c r="E23054" s="9">
        <v>6</v>
      </c>
      <c r="F23054" s="9">
        <v>0</v>
      </c>
      <c r="G23054" s="9">
        <v>2</v>
      </c>
      <c r="H23054" s="9">
        <v>13</v>
      </c>
      <c r="I23054" s="9">
        <v>0.41767311096191406</v>
      </c>
      <c r="J23054" s="9">
        <v>0.41767311096191406</v>
      </c>
      <c r="K23054" s="9">
        <v>0</v>
      </c>
      <c r="L23054" s="9">
        <v>79.380393981933594</v>
      </c>
    </row>
    <row r="23055" spans="1:12" x14ac:dyDescent="0.25">
      <c r="A23055" s="5" t="str">
        <f t="shared" si="360"/>
        <v>1ZoneSouth of Lugo60214</v>
      </c>
      <c r="B23055" s="9">
        <v>1</v>
      </c>
      <c r="C23055" t="s">
        <v>135</v>
      </c>
      <c r="D23055" t="s">
        <v>154</v>
      </c>
      <c r="E23055" s="9">
        <v>6</v>
      </c>
      <c r="F23055" s="9">
        <v>0</v>
      </c>
      <c r="G23055" s="9">
        <v>2</v>
      </c>
      <c r="H23055" s="9">
        <v>14</v>
      </c>
      <c r="I23055" s="9">
        <v>0.55109721422195435</v>
      </c>
      <c r="J23055" s="9">
        <v>0.55109721422195435</v>
      </c>
      <c r="K23055" s="9">
        <v>0</v>
      </c>
      <c r="L23055" s="9">
        <v>82.717514038085938</v>
      </c>
    </row>
    <row r="23056" spans="1:12" x14ac:dyDescent="0.25">
      <c r="A23056" s="5" t="str">
        <f t="shared" si="360"/>
        <v>1ZoneSouth of Lugo60215</v>
      </c>
      <c r="B23056" s="9">
        <v>1</v>
      </c>
      <c r="C23056" t="s">
        <v>135</v>
      </c>
      <c r="D23056" t="s">
        <v>154</v>
      </c>
      <c r="E23056" s="9">
        <v>6</v>
      </c>
      <c r="F23056" s="9">
        <v>0</v>
      </c>
      <c r="G23056" s="9">
        <v>2</v>
      </c>
      <c r="H23056" s="9">
        <v>15</v>
      </c>
      <c r="I23056" s="9">
        <v>0.73473858833312988</v>
      </c>
      <c r="J23056" s="9">
        <v>0.73473858833312988</v>
      </c>
      <c r="K23056" s="9">
        <v>0</v>
      </c>
      <c r="L23056" s="9">
        <v>85.701393127441406</v>
      </c>
    </row>
    <row r="23057" spans="1:12" x14ac:dyDescent="0.25">
      <c r="A23057" s="5" t="str">
        <f t="shared" si="360"/>
        <v>1ZoneSouth of Lugo60216</v>
      </c>
      <c r="B23057" s="9">
        <v>1</v>
      </c>
      <c r="C23057" t="s">
        <v>135</v>
      </c>
      <c r="D23057" t="s">
        <v>154</v>
      </c>
      <c r="E23057" s="9">
        <v>6</v>
      </c>
      <c r="F23057" s="9">
        <v>0</v>
      </c>
      <c r="G23057" s="9">
        <v>2</v>
      </c>
      <c r="H23057" s="9">
        <v>16</v>
      </c>
      <c r="I23057" s="9">
        <v>0.99299979209899902</v>
      </c>
      <c r="J23057" s="9">
        <v>0.99299979209899902</v>
      </c>
      <c r="K23057" s="9">
        <v>0</v>
      </c>
      <c r="L23057" s="9">
        <v>87.225074768066406</v>
      </c>
    </row>
    <row r="23058" spans="1:12" x14ac:dyDescent="0.25">
      <c r="A23058" s="5" t="str">
        <f t="shared" si="360"/>
        <v>1ZoneSouth of Lugo60217</v>
      </c>
      <c r="B23058" s="9">
        <v>1</v>
      </c>
      <c r="C23058" t="s">
        <v>135</v>
      </c>
      <c r="D23058" t="s">
        <v>154</v>
      </c>
      <c r="E23058" s="9">
        <v>6</v>
      </c>
      <c r="F23058" s="9">
        <v>0</v>
      </c>
      <c r="G23058" s="9">
        <v>2</v>
      </c>
      <c r="H23058" s="9">
        <v>17</v>
      </c>
      <c r="I23058" s="9">
        <v>1.2470314502716064</v>
      </c>
      <c r="J23058" s="9">
        <v>0.43731510639190674</v>
      </c>
      <c r="K23058" s="9">
        <v>2.162063866853714E-2</v>
      </c>
      <c r="L23058" s="9">
        <v>87.49847412109375</v>
      </c>
    </row>
    <row r="23059" spans="1:12" x14ac:dyDescent="0.25">
      <c r="A23059" s="5" t="str">
        <f t="shared" si="360"/>
        <v>1ZoneSouth of Lugo60218</v>
      </c>
      <c r="B23059" s="9">
        <v>1</v>
      </c>
      <c r="C23059" t="s">
        <v>135</v>
      </c>
      <c r="D23059" t="s">
        <v>154</v>
      </c>
      <c r="E23059" s="9">
        <v>6</v>
      </c>
      <c r="F23059" s="9">
        <v>0</v>
      </c>
      <c r="G23059" s="9">
        <v>2</v>
      </c>
      <c r="H23059" s="9">
        <v>18</v>
      </c>
      <c r="I23059" s="9">
        <v>1.4765186309814453</v>
      </c>
      <c r="J23059" s="9">
        <v>0.98305267095565796</v>
      </c>
      <c r="K23059" s="9">
        <v>3.8094181567430496E-2</v>
      </c>
      <c r="L23059" s="9">
        <v>87.055183410644531</v>
      </c>
    </row>
    <row r="23060" spans="1:12" x14ac:dyDescent="0.25">
      <c r="A23060" s="5" t="str">
        <f t="shared" si="360"/>
        <v>1ZoneSouth of Lugo60219</v>
      </c>
      <c r="B23060" s="9">
        <v>1</v>
      </c>
      <c r="C23060" t="s">
        <v>135</v>
      </c>
      <c r="D23060" t="s">
        <v>154</v>
      </c>
      <c r="E23060" s="9">
        <v>6</v>
      </c>
      <c r="F23060" s="9">
        <v>0</v>
      </c>
      <c r="G23060" s="9">
        <v>2</v>
      </c>
      <c r="H23060" s="9">
        <v>19</v>
      </c>
      <c r="I23060" s="9">
        <v>1.6431896686553955</v>
      </c>
      <c r="J23060" s="9">
        <v>1.3307932615280151</v>
      </c>
      <c r="K23060" s="9">
        <v>3.4031733870506287E-2</v>
      </c>
      <c r="L23060" s="9">
        <v>85.496803283691406</v>
      </c>
    </row>
    <row r="23061" spans="1:12" x14ac:dyDescent="0.25">
      <c r="A23061" s="5" t="str">
        <f t="shared" si="360"/>
        <v>1ZoneSouth of Lugo60220</v>
      </c>
      <c r="B23061" s="9">
        <v>1</v>
      </c>
      <c r="C23061" t="s">
        <v>135</v>
      </c>
      <c r="D23061" t="s">
        <v>154</v>
      </c>
      <c r="E23061" s="9">
        <v>6</v>
      </c>
      <c r="F23061" s="9">
        <v>0</v>
      </c>
      <c r="G23061" s="9">
        <v>2</v>
      </c>
      <c r="H23061" s="9">
        <v>20</v>
      </c>
      <c r="I23061" s="9">
        <v>1.6754769086837769</v>
      </c>
      <c r="J23061" s="9">
        <v>1.4710204601287842</v>
      </c>
      <c r="K23061" s="9">
        <v>2.9037859290838242E-2</v>
      </c>
      <c r="L23061" s="9">
        <v>82.398040771484375</v>
      </c>
    </row>
    <row r="23062" spans="1:12" x14ac:dyDescent="0.25">
      <c r="A23062" s="5" t="str">
        <f t="shared" si="360"/>
        <v>1ZoneSouth of Lugo60221</v>
      </c>
      <c r="B23062" s="9">
        <v>1</v>
      </c>
      <c r="C23062" t="s">
        <v>135</v>
      </c>
      <c r="D23062" t="s">
        <v>154</v>
      </c>
      <c r="E23062" s="9">
        <v>6</v>
      </c>
      <c r="F23062" s="9">
        <v>0</v>
      </c>
      <c r="G23062" s="9">
        <v>2</v>
      </c>
      <c r="H23062" s="9">
        <v>21</v>
      </c>
      <c r="I23062" s="9">
        <v>1.6317936182022095</v>
      </c>
      <c r="J23062" s="9">
        <v>1.4687565565109253</v>
      </c>
      <c r="K23062" s="9">
        <v>4.6810891479253769E-2</v>
      </c>
      <c r="L23062" s="9">
        <v>77.78033447265625</v>
      </c>
    </row>
    <row r="23063" spans="1:12" x14ac:dyDescent="0.25">
      <c r="A23063" s="5" t="str">
        <f t="shared" si="360"/>
        <v>1ZoneSouth of Lugo60222</v>
      </c>
      <c r="B23063" s="9">
        <v>1</v>
      </c>
      <c r="C23063" t="s">
        <v>135</v>
      </c>
      <c r="D23063" t="s">
        <v>154</v>
      </c>
      <c r="E23063" s="9">
        <v>6</v>
      </c>
      <c r="F23063" s="9">
        <v>0</v>
      </c>
      <c r="G23063" s="9">
        <v>2</v>
      </c>
      <c r="H23063" s="9">
        <v>22</v>
      </c>
      <c r="I23063" s="9">
        <v>1.5203665494918823</v>
      </c>
      <c r="J23063" s="9">
        <v>1.8580257892608643</v>
      </c>
      <c r="K23063" s="9">
        <v>4.2352445423603058E-2</v>
      </c>
      <c r="L23063" s="9">
        <v>73.057563781738281</v>
      </c>
    </row>
    <row r="23064" spans="1:12" x14ac:dyDescent="0.25">
      <c r="A23064" s="5" t="str">
        <f t="shared" si="360"/>
        <v>1ZoneSouth of Lugo60223</v>
      </c>
      <c r="B23064" s="9">
        <v>1</v>
      </c>
      <c r="C23064" t="s">
        <v>135</v>
      </c>
      <c r="D23064" t="s">
        <v>154</v>
      </c>
      <c r="E23064" s="9">
        <v>6</v>
      </c>
      <c r="F23064" s="9">
        <v>0</v>
      </c>
      <c r="G23064" s="9">
        <v>2</v>
      </c>
      <c r="H23064" s="9">
        <v>23</v>
      </c>
      <c r="I23064" s="9">
        <v>1.3772796392440796</v>
      </c>
      <c r="J23064" s="9">
        <v>1.4634066820144653</v>
      </c>
      <c r="K23064" s="9">
        <v>3.3105537295341492E-2</v>
      </c>
      <c r="L23064" s="9">
        <v>70.084800720214844</v>
      </c>
    </row>
    <row r="23065" spans="1:12" x14ac:dyDescent="0.25">
      <c r="A23065" s="5" t="str">
        <f t="shared" si="360"/>
        <v>1ZoneSouth of Lugo60224</v>
      </c>
      <c r="B23065" s="9">
        <v>1</v>
      </c>
      <c r="C23065" t="s">
        <v>135</v>
      </c>
      <c r="D23065" t="s">
        <v>154</v>
      </c>
      <c r="E23065" s="9">
        <v>6</v>
      </c>
      <c r="F23065" s="9">
        <v>0</v>
      </c>
      <c r="G23065" s="9">
        <v>2</v>
      </c>
      <c r="H23065" s="9">
        <v>24</v>
      </c>
      <c r="I23065" s="9">
        <v>1.1629751920700073</v>
      </c>
      <c r="J23065" s="9">
        <v>1.1720426082611084</v>
      </c>
      <c r="K23065" s="9">
        <v>4.5336810871958733E-3</v>
      </c>
      <c r="L23065" s="9">
        <v>68.266197204589844</v>
      </c>
    </row>
    <row r="23066" spans="1:12" x14ac:dyDescent="0.25">
      <c r="A23066" s="5" t="str">
        <f t="shared" si="360"/>
        <v>1ZoneSouth of Lugo60101</v>
      </c>
      <c r="B23066" s="9">
        <v>1</v>
      </c>
      <c r="C23066" t="s">
        <v>135</v>
      </c>
      <c r="D23066" t="s">
        <v>154</v>
      </c>
      <c r="E23066" s="9">
        <v>6</v>
      </c>
      <c r="F23066" s="9">
        <v>0</v>
      </c>
      <c r="G23066" s="9">
        <v>10</v>
      </c>
      <c r="H23066" s="9">
        <v>1</v>
      </c>
      <c r="I23066" s="9">
        <v>1.5109769105911255</v>
      </c>
      <c r="J23066" s="9">
        <v>1.5109769105911255</v>
      </c>
      <c r="K23066" s="9">
        <v>0</v>
      </c>
      <c r="L23066" s="9">
        <v>77.8038330078125</v>
      </c>
    </row>
    <row r="23067" spans="1:12" x14ac:dyDescent="0.25">
      <c r="A23067" s="5" t="str">
        <f t="shared" si="360"/>
        <v>1ZoneSouth of Lugo60102</v>
      </c>
      <c r="B23067" s="9">
        <v>1</v>
      </c>
      <c r="C23067" t="s">
        <v>135</v>
      </c>
      <c r="D23067" t="s">
        <v>154</v>
      </c>
      <c r="E23067" s="9">
        <v>6</v>
      </c>
      <c r="F23067" s="9">
        <v>0</v>
      </c>
      <c r="G23067" s="9">
        <v>10</v>
      </c>
      <c r="H23067" s="9">
        <v>2</v>
      </c>
      <c r="I23067" s="9">
        <v>1.2289531230926514</v>
      </c>
      <c r="J23067" s="9">
        <v>1.2289531230926514</v>
      </c>
      <c r="K23067" s="9">
        <v>0</v>
      </c>
      <c r="L23067" s="9">
        <v>76.243217468261719</v>
      </c>
    </row>
    <row r="23068" spans="1:12" x14ac:dyDescent="0.25">
      <c r="A23068" s="5" t="str">
        <f t="shared" si="360"/>
        <v>1ZoneSouth of Lugo60103</v>
      </c>
      <c r="B23068" s="9">
        <v>1</v>
      </c>
      <c r="C23068" t="s">
        <v>135</v>
      </c>
      <c r="D23068" t="s">
        <v>154</v>
      </c>
      <c r="E23068" s="9">
        <v>6</v>
      </c>
      <c r="F23068" s="9">
        <v>0</v>
      </c>
      <c r="G23068" s="9">
        <v>10</v>
      </c>
      <c r="H23068" s="9">
        <v>3</v>
      </c>
      <c r="I23068" s="9">
        <v>1.0488721132278442</v>
      </c>
      <c r="J23068" s="9">
        <v>1.0488721132278442</v>
      </c>
      <c r="K23068" s="9">
        <v>0</v>
      </c>
      <c r="L23068" s="9">
        <v>75.010505676269531</v>
      </c>
    </row>
    <row r="23069" spans="1:12" x14ac:dyDescent="0.25">
      <c r="A23069" s="5" t="str">
        <f t="shared" si="360"/>
        <v>1ZoneSouth of Lugo60104</v>
      </c>
      <c r="B23069" s="9">
        <v>1</v>
      </c>
      <c r="C23069" t="s">
        <v>135</v>
      </c>
      <c r="D23069" t="s">
        <v>154</v>
      </c>
      <c r="E23069" s="9">
        <v>6</v>
      </c>
      <c r="F23069" s="9">
        <v>0</v>
      </c>
      <c r="G23069" s="9">
        <v>10</v>
      </c>
      <c r="H23069" s="9">
        <v>4</v>
      </c>
      <c r="I23069" s="9">
        <v>0.93513959646224976</v>
      </c>
      <c r="J23069" s="9">
        <v>0.93513959646224976</v>
      </c>
      <c r="K23069" s="9">
        <v>0</v>
      </c>
      <c r="L23069" s="9">
        <v>74.342086791992188</v>
      </c>
    </row>
    <row r="23070" spans="1:12" x14ac:dyDescent="0.25">
      <c r="A23070" s="5" t="str">
        <f t="shared" si="360"/>
        <v>1ZoneSouth of Lugo60105</v>
      </c>
      <c r="B23070" s="9">
        <v>1</v>
      </c>
      <c r="C23070" t="s">
        <v>135</v>
      </c>
      <c r="D23070" t="s">
        <v>154</v>
      </c>
      <c r="E23070" s="9">
        <v>6</v>
      </c>
      <c r="F23070" s="9">
        <v>0</v>
      </c>
      <c r="G23070" s="9">
        <v>10</v>
      </c>
      <c r="H23070" s="9">
        <v>5</v>
      </c>
      <c r="I23070" s="9">
        <v>0.84289282560348511</v>
      </c>
      <c r="J23070" s="9">
        <v>0.84289282560348511</v>
      </c>
      <c r="K23070" s="9">
        <v>0</v>
      </c>
      <c r="L23070" s="9">
        <v>73.324462890625</v>
      </c>
    </row>
    <row r="23071" spans="1:12" x14ac:dyDescent="0.25">
      <c r="A23071" s="5" t="str">
        <f t="shared" si="360"/>
        <v>1ZoneSouth of Lugo60106</v>
      </c>
      <c r="B23071" s="9">
        <v>1</v>
      </c>
      <c r="C23071" t="s">
        <v>135</v>
      </c>
      <c r="D23071" t="s">
        <v>154</v>
      </c>
      <c r="E23071" s="9">
        <v>6</v>
      </c>
      <c r="F23071" s="9">
        <v>0</v>
      </c>
      <c r="G23071" s="9">
        <v>10</v>
      </c>
      <c r="H23071" s="9">
        <v>6</v>
      </c>
      <c r="I23071" s="9">
        <v>0.79845237731933594</v>
      </c>
      <c r="J23071" s="9">
        <v>0.79845237731933594</v>
      </c>
      <c r="K23071" s="9">
        <v>0</v>
      </c>
      <c r="L23071" s="9">
        <v>72.682449340820313</v>
      </c>
    </row>
    <row r="23072" spans="1:12" x14ac:dyDescent="0.25">
      <c r="A23072" s="5" t="str">
        <f t="shared" si="360"/>
        <v>1ZoneSouth of Lugo60107</v>
      </c>
      <c r="B23072" s="9">
        <v>1</v>
      </c>
      <c r="C23072" t="s">
        <v>135</v>
      </c>
      <c r="D23072" t="s">
        <v>154</v>
      </c>
      <c r="E23072" s="9">
        <v>6</v>
      </c>
      <c r="F23072" s="9">
        <v>0</v>
      </c>
      <c r="G23072" s="9">
        <v>10</v>
      </c>
      <c r="H23072" s="9">
        <v>7</v>
      </c>
      <c r="I23072" s="9">
        <v>0.77566170692443848</v>
      </c>
      <c r="J23072" s="9">
        <v>0.77566170692443848</v>
      </c>
      <c r="K23072" s="9">
        <v>0</v>
      </c>
      <c r="L23072" s="9">
        <v>72.134857177734375</v>
      </c>
    </row>
    <row r="23073" spans="1:12" x14ac:dyDescent="0.25">
      <c r="A23073" s="5" t="str">
        <f t="shared" si="360"/>
        <v>1ZoneSouth of Lugo60108</v>
      </c>
      <c r="B23073" s="9">
        <v>1</v>
      </c>
      <c r="C23073" t="s">
        <v>135</v>
      </c>
      <c r="D23073" t="s">
        <v>154</v>
      </c>
      <c r="E23073" s="9">
        <v>6</v>
      </c>
      <c r="F23073" s="9">
        <v>0</v>
      </c>
      <c r="G23073" s="9">
        <v>10</v>
      </c>
      <c r="H23073" s="9">
        <v>8</v>
      </c>
      <c r="I23073" s="9">
        <v>0.78697103261947632</v>
      </c>
      <c r="J23073" s="9">
        <v>0.78697103261947632</v>
      </c>
      <c r="K23073" s="9">
        <v>0</v>
      </c>
      <c r="L23073" s="9">
        <v>73.897216796875</v>
      </c>
    </row>
    <row r="23074" spans="1:12" x14ac:dyDescent="0.25">
      <c r="A23074" s="5" t="str">
        <f t="shared" si="360"/>
        <v>1ZoneSouth of Lugo60109</v>
      </c>
      <c r="B23074" s="9">
        <v>1</v>
      </c>
      <c r="C23074" t="s">
        <v>135</v>
      </c>
      <c r="D23074" t="s">
        <v>154</v>
      </c>
      <c r="E23074" s="9">
        <v>6</v>
      </c>
      <c r="F23074" s="9">
        <v>0</v>
      </c>
      <c r="G23074" s="9">
        <v>10</v>
      </c>
      <c r="H23074" s="9">
        <v>9</v>
      </c>
      <c r="I23074" s="9">
        <v>0.79110443592071533</v>
      </c>
      <c r="J23074" s="9">
        <v>0.79110443592071533</v>
      </c>
      <c r="K23074" s="9">
        <v>0</v>
      </c>
      <c r="L23074" s="9">
        <v>78.985702514648438</v>
      </c>
    </row>
    <row r="23075" spans="1:12" x14ac:dyDescent="0.25">
      <c r="A23075" s="5" t="str">
        <f t="shared" si="360"/>
        <v>1ZoneSouth of Lugo601010</v>
      </c>
      <c r="B23075" s="9">
        <v>1</v>
      </c>
      <c r="C23075" t="s">
        <v>135</v>
      </c>
      <c r="D23075" t="s">
        <v>154</v>
      </c>
      <c r="E23075" s="9">
        <v>6</v>
      </c>
      <c r="F23075" s="9">
        <v>0</v>
      </c>
      <c r="G23075" s="9">
        <v>10</v>
      </c>
      <c r="H23075" s="9">
        <v>10</v>
      </c>
      <c r="I23075" s="9">
        <v>0.81156319379806519</v>
      </c>
      <c r="J23075" s="9">
        <v>0.81156319379806519</v>
      </c>
      <c r="K23075" s="9">
        <v>0</v>
      </c>
      <c r="L23075" s="9">
        <v>85.493118286132813</v>
      </c>
    </row>
    <row r="23076" spans="1:12" x14ac:dyDescent="0.25">
      <c r="A23076" s="5" t="str">
        <f t="shared" si="360"/>
        <v>1ZoneSouth of Lugo601011</v>
      </c>
      <c r="B23076" s="9">
        <v>1</v>
      </c>
      <c r="C23076" t="s">
        <v>135</v>
      </c>
      <c r="D23076" t="s">
        <v>154</v>
      </c>
      <c r="E23076" s="9">
        <v>6</v>
      </c>
      <c r="F23076" s="9">
        <v>0</v>
      </c>
      <c r="G23076" s="9">
        <v>10</v>
      </c>
      <c r="H23076" s="9">
        <v>11</v>
      </c>
      <c r="I23076" s="9">
        <v>0.84974932670593262</v>
      </c>
      <c r="J23076" s="9">
        <v>0.84974932670593262</v>
      </c>
      <c r="K23076" s="9">
        <v>0</v>
      </c>
      <c r="L23076" s="9">
        <v>90.387840270996094</v>
      </c>
    </row>
    <row r="23077" spans="1:12" x14ac:dyDescent="0.25">
      <c r="A23077" s="5" t="str">
        <f t="shared" si="360"/>
        <v>1ZoneSouth of Lugo601012</v>
      </c>
      <c r="B23077" s="9">
        <v>1</v>
      </c>
      <c r="C23077" t="s">
        <v>135</v>
      </c>
      <c r="D23077" t="s">
        <v>154</v>
      </c>
      <c r="E23077" s="9">
        <v>6</v>
      </c>
      <c r="F23077" s="9">
        <v>0</v>
      </c>
      <c r="G23077" s="9">
        <v>10</v>
      </c>
      <c r="H23077" s="9">
        <v>12</v>
      </c>
      <c r="I23077" s="9">
        <v>1.0898447036743164</v>
      </c>
      <c r="J23077" s="9">
        <v>1.0898447036743164</v>
      </c>
      <c r="K23077" s="9">
        <v>0</v>
      </c>
      <c r="L23077" s="9">
        <v>94.496589660644531</v>
      </c>
    </row>
    <row r="23078" spans="1:12" x14ac:dyDescent="0.25">
      <c r="A23078" s="5" t="str">
        <f t="shared" si="360"/>
        <v>1ZoneSouth of Lugo601013</v>
      </c>
      <c r="B23078" s="9">
        <v>1</v>
      </c>
      <c r="C23078" t="s">
        <v>135</v>
      </c>
      <c r="D23078" t="s">
        <v>154</v>
      </c>
      <c r="E23078" s="9">
        <v>6</v>
      </c>
      <c r="F23078" s="9">
        <v>0</v>
      </c>
      <c r="G23078" s="9">
        <v>10</v>
      </c>
      <c r="H23078" s="9">
        <v>13</v>
      </c>
      <c r="I23078" s="9">
        <v>1.4795639514923096</v>
      </c>
      <c r="J23078" s="9">
        <v>1.4795639514923096</v>
      </c>
      <c r="K23078" s="9">
        <v>0</v>
      </c>
      <c r="L23078" s="9">
        <v>96.384681701660156</v>
      </c>
    </row>
    <row r="23079" spans="1:12" x14ac:dyDescent="0.25">
      <c r="A23079" s="5" t="str">
        <f t="shared" si="360"/>
        <v>1ZoneSouth of Lugo601014</v>
      </c>
      <c r="B23079" s="9">
        <v>1</v>
      </c>
      <c r="C23079" t="s">
        <v>135</v>
      </c>
      <c r="D23079" t="s">
        <v>154</v>
      </c>
      <c r="E23079" s="9">
        <v>6</v>
      </c>
      <c r="F23079" s="9">
        <v>0</v>
      </c>
      <c r="G23079" s="9">
        <v>10</v>
      </c>
      <c r="H23079" s="9">
        <v>14</v>
      </c>
      <c r="I23079" s="9">
        <v>1.895722508430481</v>
      </c>
      <c r="J23079" s="9">
        <v>1.895722508430481</v>
      </c>
      <c r="K23079" s="9">
        <v>0</v>
      </c>
      <c r="L23079" s="9">
        <v>98.185043334960938</v>
      </c>
    </row>
    <row r="23080" spans="1:12" x14ac:dyDescent="0.25">
      <c r="A23080" s="5" t="str">
        <f t="shared" si="360"/>
        <v>1ZoneSouth of Lugo601015</v>
      </c>
      <c r="B23080" s="9">
        <v>1</v>
      </c>
      <c r="C23080" t="s">
        <v>135</v>
      </c>
      <c r="D23080" t="s">
        <v>154</v>
      </c>
      <c r="E23080" s="9">
        <v>6</v>
      </c>
      <c r="F23080" s="9">
        <v>0</v>
      </c>
      <c r="G23080" s="9">
        <v>10</v>
      </c>
      <c r="H23080" s="9">
        <v>15</v>
      </c>
      <c r="I23080" s="9">
        <v>2.2731859683990479</v>
      </c>
      <c r="J23080" s="9">
        <v>2.2731859683990479</v>
      </c>
      <c r="K23080" s="9">
        <v>0</v>
      </c>
      <c r="L23080" s="9">
        <v>99.858131408691406</v>
      </c>
    </row>
    <row r="23081" spans="1:12" x14ac:dyDescent="0.25">
      <c r="A23081" s="5" t="str">
        <f t="shared" si="360"/>
        <v>1ZoneSouth of Lugo601016</v>
      </c>
      <c r="B23081" s="9">
        <v>1</v>
      </c>
      <c r="C23081" t="s">
        <v>135</v>
      </c>
      <c r="D23081" t="s">
        <v>154</v>
      </c>
      <c r="E23081" s="9">
        <v>6</v>
      </c>
      <c r="F23081" s="9">
        <v>0</v>
      </c>
      <c r="G23081" s="9">
        <v>10</v>
      </c>
      <c r="H23081" s="9">
        <v>16</v>
      </c>
      <c r="I23081" s="9">
        <v>2.6734175682067871</v>
      </c>
      <c r="J23081" s="9">
        <v>2.6734175682067871</v>
      </c>
      <c r="K23081" s="9">
        <v>0</v>
      </c>
      <c r="L23081" s="9">
        <v>100.87950134277344</v>
      </c>
    </row>
    <row r="23082" spans="1:12" x14ac:dyDescent="0.25">
      <c r="A23082" s="5" t="str">
        <f t="shared" si="360"/>
        <v>1ZoneSouth of Lugo601017</v>
      </c>
      <c r="B23082" s="9">
        <v>1</v>
      </c>
      <c r="C23082" t="s">
        <v>135</v>
      </c>
      <c r="D23082" t="s">
        <v>154</v>
      </c>
      <c r="E23082" s="9">
        <v>6</v>
      </c>
      <c r="F23082" s="9">
        <v>0</v>
      </c>
      <c r="G23082" s="9">
        <v>10</v>
      </c>
      <c r="H23082" s="9">
        <v>17</v>
      </c>
      <c r="I23082" s="9">
        <v>2.9848785400390625</v>
      </c>
      <c r="J23082" s="9">
        <v>1.7914111614227295</v>
      </c>
      <c r="K23082" s="9">
        <v>2.7967032045125961E-2</v>
      </c>
      <c r="L23082" s="9">
        <v>100.7874755859375</v>
      </c>
    </row>
    <row r="23083" spans="1:12" x14ac:dyDescent="0.25">
      <c r="A23083" s="5" t="str">
        <f t="shared" si="360"/>
        <v>1ZoneSouth of Lugo601018</v>
      </c>
      <c r="B23083" s="9">
        <v>1</v>
      </c>
      <c r="C23083" t="s">
        <v>135</v>
      </c>
      <c r="D23083" t="s">
        <v>154</v>
      </c>
      <c r="E23083" s="9">
        <v>6</v>
      </c>
      <c r="F23083" s="9">
        <v>0</v>
      </c>
      <c r="G23083" s="9">
        <v>10</v>
      </c>
      <c r="H23083" s="9">
        <v>18</v>
      </c>
      <c r="I23083" s="9">
        <v>3.2212564945220947</v>
      </c>
      <c r="J23083" s="9">
        <v>2.487501859664917</v>
      </c>
      <c r="K23083" s="9">
        <v>4.0902081876993179E-2</v>
      </c>
      <c r="L23083" s="9">
        <v>99.93792724609375</v>
      </c>
    </row>
    <row r="23084" spans="1:12" x14ac:dyDescent="0.25">
      <c r="A23084" s="5" t="str">
        <f t="shared" si="360"/>
        <v>1ZoneSouth of Lugo601019</v>
      </c>
      <c r="B23084" s="9">
        <v>1</v>
      </c>
      <c r="C23084" t="s">
        <v>135</v>
      </c>
      <c r="D23084" t="s">
        <v>154</v>
      </c>
      <c r="E23084" s="9">
        <v>6</v>
      </c>
      <c r="F23084" s="9">
        <v>0</v>
      </c>
      <c r="G23084" s="9">
        <v>10</v>
      </c>
      <c r="H23084" s="9">
        <v>19</v>
      </c>
      <c r="I23084" s="9">
        <v>3.3039865493774414</v>
      </c>
      <c r="J23084" s="9">
        <v>2.8601393699645996</v>
      </c>
      <c r="K23084" s="9">
        <v>2.7997663244605064E-2</v>
      </c>
      <c r="L23084" s="9">
        <v>98.10888671875</v>
      </c>
    </row>
    <row r="23085" spans="1:12" x14ac:dyDescent="0.25">
      <c r="A23085" s="5" t="str">
        <f t="shared" si="360"/>
        <v>1ZoneSouth of Lugo601020</v>
      </c>
      <c r="B23085" s="9">
        <v>1</v>
      </c>
      <c r="C23085" t="s">
        <v>135</v>
      </c>
      <c r="D23085" t="s">
        <v>154</v>
      </c>
      <c r="E23085" s="9">
        <v>6</v>
      </c>
      <c r="F23085" s="9">
        <v>0</v>
      </c>
      <c r="G23085" s="9">
        <v>10</v>
      </c>
      <c r="H23085" s="9">
        <v>20</v>
      </c>
      <c r="I23085" s="9">
        <v>3.1193969249725342</v>
      </c>
      <c r="J23085" s="9">
        <v>2.8116955757141113</v>
      </c>
      <c r="K23085" s="9">
        <v>3.492157906293869E-2</v>
      </c>
      <c r="L23085" s="9">
        <v>93.908470153808594</v>
      </c>
    </row>
    <row r="23086" spans="1:12" x14ac:dyDescent="0.25">
      <c r="A23086" s="5" t="str">
        <f t="shared" si="360"/>
        <v>1ZoneSouth of Lugo601021</v>
      </c>
      <c r="B23086" s="9">
        <v>1</v>
      </c>
      <c r="C23086" t="s">
        <v>135</v>
      </c>
      <c r="D23086" t="s">
        <v>154</v>
      </c>
      <c r="E23086" s="9">
        <v>6</v>
      </c>
      <c r="F23086" s="9">
        <v>0</v>
      </c>
      <c r="G23086" s="9">
        <v>10</v>
      </c>
      <c r="H23086" s="9">
        <v>21</v>
      </c>
      <c r="I23086" s="9">
        <v>2.9567635059356689</v>
      </c>
      <c r="J23086" s="9">
        <v>2.6820759773254395</v>
      </c>
      <c r="K23086" s="9">
        <v>2.2784324362874031E-2</v>
      </c>
      <c r="L23086" s="9">
        <v>90.227867126464844</v>
      </c>
    </row>
    <row r="23087" spans="1:12" x14ac:dyDescent="0.25">
      <c r="A23087" s="5" t="str">
        <f t="shared" si="360"/>
        <v>1ZoneSouth of Lugo601022</v>
      </c>
      <c r="B23087" s="9">
        <v>1</v>
      </c>
      <c r="C23087" t="s">
        <v>135</v>
      </c>
      <c r="D23087" t="s">
        <v>154</v>
      </c>
      <c r="E23087" s="9">
        <v>6</v>
      </c>
      <c r="F23087" s="9">
        <v>0</v>
      </c>
      <c r="G23087" s="9">
        <v>10</v>
      </c>
      <c r="H23087" s="9">
        <v>22</v>
      </c>
      <c r="I23087" s="9">
        <v>2.7668237686157227</v>
      </c>
      <c r="J23087" s="9">
        <v>3.2690141201019287</v>
      </c>
      <c r="K23087" s="9">
        <v>2.1023429930210114E-2</v>
      </c>
      <c r="L23087" s="9">
        <v>86.520187377929688</v>
      </c>
    </row>
    <row r="23088" spans="1:12" x14ac:dyDescent="0.25">
      <c r="A23088" s="5" t="str">
        <f t="shared" si="360"/>
        <v>1ZoneSouth of Lugo601023</v>
      </c>
      <c r="B23088" s="9">
        <v>1</v>
      </c>
      <c r="C23088" t="s">
        <v>135</v>
      </c>
      <c r="D23088" t="s">
        <v>154</v>
      </c>
      <c r="E23088" s="9">
        <v>6</v>
      </c>
      <c r="F23088" s="9">
        <v>0</v>
      </c>
      <c r="G23088" s="9">
        <v>10</v>
      </c>
      <c r="H23088" s="9">
        <v>23</v>
      </c>
      <c r="I23088" s="9">
        <v>2.430875301361084</v>
      </c>
      <c r="J23088" s="9">
        <v>2.6194231510162354</v>
      </c>
      <c r="K23088" s="9">
        <v>1.3668547384440899E-2</v>
      </c>
      <c r="L23088" s="9">
        <v>82.505126953125</v>
      </c>
    </row>
    <row r="23089" spans="1:12" x14ac:dyDescent="0.25">
      <c r="A23089" s="5" t="str">
        <f t="shared" si="360"/>
        <v>1ZoneSouth of Lugo601024</v>
      </c>
      <c r="B23089" s="9">
        <v>1</v>
      </c>
      <c r="C23089" t="s">
        <v>135</v>
      </c>
      <c r="D23089" t="s">
        <v>154</v>
      </c>
      <c r="E23089" s="9">
        <v>6</v>
      </c>
      <c r="F23089" s="9">
        <v>0</v>
      </c>
      <c r="G23089" s="9">
        <v>10</v>
      </c>
      <c r="H23089" s="9">
        <v>24</v>
      </c>
      <c r="I23089" s="9">
        <v>1.9863748550415039</v>
      </c>
      <c r="J23089" s="9">
        <v>2.0861997604370117</v>
      </c>
      <c r="K23089" s="9">
        <v>1.1571339331567287E-2</v>
      </c>
      <c r="L23089" s="9">
        <v>79.631484985351563</v>
      </c>
    </row>
    <row r="23090" spans="1:12" x14ac:dyDescent="0.25">
      <c r="A23090" s="5" t="str">
        <f t="shared" si="360"/>
        <v>1ZoneSouth of Lugo6121</v>
      </c>
      <c r="B23090" s="9">
        <v>1</v>
      </c>
      <c r="C23090" t="s">
        <v>135</v>
      </c>
      <c r="D23090" t="s">
        <v>154</v>
      </c>
      <c r="E23090" s="9">
        <v>6</v>
      </c>
      <c r="F23090" s="9">
        <v>1</v>
      </c>
      <c r="G23090" s="9">
        <v>2</v>
      </c>
      <c r="H23090" s="9">
        <v>1</v>
      </c>
      <c r="I23090" s="9">
        <v>1.0291150808334351</v>
      </c>
      <c r="J23090" s="9">
        <v>1.0291150808334351</v>
      </c>
      <c r="K23090" s="9">
        <v>0</v>
      </c>
      <c r="L23090" s="9">
        <v>68.225540161132813</v>
      </c>
    </row>
    <row r="23091" spans="1:12" x14ac:dyDescent="0.25">
      <c r="A23091" s="5" t="str">
        <f t="shared" si="360"/>
        <v>1ZoneSouth of Lugo6122</v>
      </c>
      <c r="B23091" s="9">
        <v>1</v>
      </c>
      <c r="C23091" t="s">
        <v>135</v>
      </c>
      <c r="D23091" t="s">
        <v>154</v>
      </c>
      <c r="E23091" s="9">
        <v>6</v>
      </c>
      <c r="F23091" s="9">
        <v>1</v>
      </c>
      <c r="G23091" s="9">
        <v>2</v>
      </c>
      <c r="H23091" s="9">
        <v>2</v>
      </c>
      <c r="I23091" s="9">
        <v>0.84827506542205811</v>
      </c>
      <c r="J23091" s="9">
        <v>0.84827506542205811</v>
      </c>
      <c r="K23091" s="9">
        <v>0</v>
      </c>
      <c r="L23091" s="9">
        <v>66.855430603027344</v>
      </c>
    </row>
    <row r="23092" spans="1:12" x14ac:dyDescent="0.25">
      <c r="A23092" s="5" t="str">
        <f t="shared" si="360"/>
        <v>1ZoneSouth of Lugo6123</v>
      </c>
      <c r="B23092" s="9">
        <v>1</v>
      </c>
      <c r="C23092" t="s">
        <v>135</v>
      </c>
      <c r="D23092" t="s">
        <v>154</v>
      </c>
      <c r="E23092" s="9">
        <v>6</v>
      </c>
      <c r="F23092" s="9">
        <v>1</v>
      </c>
      <c r="G23092" s="9">
        <v>2</v>
      </c>
      <c r="H23092" s="9">
        <v>3</v>
      </c>
      <c r="I23092" s="9">
        <v>0.74213635921478271</v>
      </c>
      <c r="J23092" s="9">
        <v>0.74213635921478271</v>
      </c>
      <c r="K23092" s="9">
        <v>0</v>
      </c>
      <c r="L23092" s="9">
        <v>65.998573303222656</v>
      </c>
    </row>
    <row r="23093" spans="1:12" x14ac:dyDescent="0.25">
      <c r="A23093" s="5" t="str">
        <f t="shared" si="360"/>
        <v>1ZoneSouth of Lugo6124</v>
      </c>
      <c r="B23093" s="9">
        <v>1</v>
      </c>
      <c r="C23093" t="s">
        <v>135</v>
      </c>
      <c r="D23093" t="s">
        <v>154</v>
      </c>
      <c r="E23093" s="9">
        <v>6</v>
      </c>
      <c r="F23093" s="9">
        <v>1</v>
      </c>
      <c r="G23093" s="9">
        <v>2</v>
      </c>
      <c r="H23093" s="9">
        <v>4</v>
      </c>
      <c r="I23093" s="9">
        <v>0.66355234384536743</v>
      </c>
      <c r="J23093" s="9">
        <v>0.66355234384536743</v>
      </c>
      <c r="K23093" s="9">
        <v>0</v>
      </c>
      <c r="L23093" s="9">
        <v>65.0438232421875</v>
      </c>
    </row>
    <row r="23094" spans="1:12" x14ac:dyDescent="0.25">
      <c r="A23094" s="5" t="str">
        <f t="shared" si="360"/>
        <v>1ZoneSouth of Lugo6125</v>
      </c>
      <c r="B23094" s="9">
        <v>1</v>
      </c>
      <c r="C23094" t="s">
        <v>135</v>
      </c>
      <c r="D23094" t="s">
        <v>154</v>
      </c>
      <c r="E23094" s="9">
        <v>6</v>
      </c>
      <c r="F23094" s="9">
        <v>1</v>
      </c>
      <c r="G23094" s="9">
        <v>2</v>
      </c>
      <c r="H23094" s="9">
        <v>5</v>
      </c>
      <c r="I23094" s="9">
        <v>0.61270725727081299</v>
      </c>
      <c r="J23094" s="9">
        <v>0.61270725727081299</v>
      </c>
      <c r="K23094" s="9">
        <v>0</v>
      </c>
      <c r="L23094" s="9">
        <v>64.189727783203125</v>
      </c>
    </row>
    <row r="23095" spans="1:12" x14ac:dyDescent="0.25">
      <c r="A23095" s="5" t="str">
        <f t="shared" si="360"/>
        <v>1ZoneSouth of Lugo6126</v>
      </c>
      <c r="B23095" s="9">
        <v>1</v>
      </c>
      <c r="C23095" t="s">
        <v>135</v>
      </c>
      <c r="D23095" t="s">
        <v>154</v>
      </c>
      <c r="E23095" s="9">
        <v>6</v>
      </c>
      <c r="F23095" s="9">
        <v>1</v>
      </c>
      <c r="G23095" s="9">
        <v>2</v>
      </c>
      <c r="H23095" s="9">
        <v>6</v>
      </c>
      <c r="I23095" s="9">
        <v>0.5977935791015625</v>
      </c>
      <c r="J23095" s="9">
        <v>0.5977935791015625</v>
      </c>
      <c r="K23095" s="9">
        <v>0</v>
      </c>
      <c r="L23095" s="9">
        <v>63.130756378173828</v>
      </c>
    </row>
    <row r="23096" spans="1:12" x14ac:dyDescent="0.25">
      <c r="A23096" s="5" t="str">
        <f t="shared" si="360"/>
        <v>1ZoneSouth of Lugo6127</v>
      </c>
      <c r="B23096" s="9">
        <v>1</v>
      </c>
      <c r="C23096" t="s">
        <v>135</v>
      </c>
      <c r="D23096" t="s">
        <v>154</v>
      </c>
      <c r="E23096" s="9">
        <v>6</v>
      </c>
      <c r="F23096" s="9">
        <v>1</v>
      </c>
      <c r="G23096" s="9">
        <v>2</v>
      </c>
      <c r="H23096" s="9">
        <v>7</v>
      </c>
      <c r="I23096" s="9">
        <v>0.6180616021156311</v>
      </c>
      <c r="J23096" s="9">
        <v>0.6180616021156311</v>
      </c>
      <c r="K23096" s="9">
        <v>0</v>
      </c>
      <c r="L23096" s="9">
        <v>62.555622100830078</v>
      </c>
    </row>
    <row r="23097" spans="1:12" x14ac:dyDescent="0.25">
      <c r="A23097" s="5" t="str">
        <f t="shared" si="360"/>
        <v>1ZoneSouth of Lugo6128</v>
      </c>
      <c r="B23097" s="9">
        <v>1</v>
      </c>
      <c r="C23097" t="s">
        <v>135</v>
      </c>
      <c r="D23097" t="s">
        <v>154</v>
      </c>
      <c r="E23097" s="9">
        <v>6</v>
      </c>
      <c r="F23097" s="9">
        <v>1</v>
      </c>
      <c r="G23097" s="9">
        <v>2</v>
      </c>
      <c r="H23097" s="9">
        <v>8</v>
      </c>
      <c r="I23097" s="9">
        <v>0.5969579815864563</v>
      </c>
      <c r="J23097" s="9">
        <v>0.5969579815864563</v>
      </c>
      <c r="K23097" s="9">
        <v>0</v>
      </c>
      <c r="L23097" s="9">
        <v>63.921257019042969</v>
      </c>
    </row>
    <row r="23098" spans="1:12" x14ac:dyDescent="0.25">
      <c r="A23098" s="5" t="str">
        <f t="shared" si="360"/>
        <v>1ZoneSouth of Lugo6129</v>
      </c>
      <c r="B23098" s="9">
        <v>1</v>
      </c>
      <c r="C23098" t="s">
        <v>135</v>
      </c>
      <c r="D23098" t="s">
        <v>154</v>
      </c>
      <c r="E23098" s="9">
        <v>6</v>
      </c>
      <c r="F23098" s="9">
        <v>1</v>
      </c>
      <c r="G23098" s="9">
        <v>2</v>
      </c>
      <c r="H23098" s="9">
        <v>9</v>
      </c>
      <c r="I23098" s="9">
        <v>0.49665063619613647</v>
      </c>
      <c r="J23098" s="9">
        <v>0.49665063619613647</v>
      </c>
      <c r="K23098" s="9">
        <v>0</v>
      </c>
      <c r="L23098" s="9">
        <v>67.162559509277344</v>
      </c>
    </row>
    <row r="23099" spans="1:12" x14ac:dyDescent="0.25">
      <c r="A23099" s="5" t="str">
        <f t="shared" si="360"/>
        <v>1ZoneSouth of Lugo61210</v>
      </c>
      <c r="B23099" s="9">
        <v>1</v>
      </c>
      <c r="C23099" t="s">
        <v>135</v>
      </c>
      <c r="D23099" t="s">
        <v>154</v>
      </c>
      <c r="E23099" s="9">
        <v>6</v>
      </c>
      <c r="F23099" s="9">
        <v>1</v>
      </c>
      <c r="G23099" s="9">
        <v>2</v>
      </c>
      <c r="H23099" s="9">
        <v>10</v>
      </c>
      <c r="I23099" s="9">
        <v>0.4392661452293396</v>
      </c>
      <c r="J23099" s="9">
        <v>0.4392661452293396</v>
      </c>
      <c r="K23099" s="9">
        <v>0</v>
      </c>
      <c r="L23099" s="9">
        <v>72.049827575683594</v>
      </c>
    </row>
    <row r="23100" spans="1:12" x14ac:dyDescent="0.25">
      <c r="A23100" s="5" t="str">
        <f t="shared" si="360"/>
        <v>1ZoneSouth of Lugo61211</v>
      </c>
      <c r="B23100" s="9">
        <v>1</v>
      </c>
      <c r="C23100" t="s">
        <v>135</v>
      </c>
      <c r="D23100" t="s">
        <v>154</v>
      </c>
      <c r="E23100" s="9">
        <v>6</v>
      </c>
      <c r="F23100" s="9">
        <v>1</v>
      </c>
      <c r="G23100" s="9">
        <v>2</v>
      </c>
      <c r="H23100" s="9">
        <v>11</v>
      </c>
      <c r="I23100" s="9">
        <v>0.36535248160362244</v>
      </c>
      <c r="J23100" s="9">
        <v>0.36535248160362244</v>
      </c>
      <c r="K23100" s="9">
        <v>0</v>
      </c>
      <c r="L23100" s="9">
        <v>76.281257629394531</v>
      </c>
    </row>
    <row r="23101" spans="1:12" x14ac:dyDescent="0.25">
      <c r="A23101" s="5" t="str">
        <f t="shared" si="360"/>
        <v>1ZoneSouth of Lugo61212</v>
      </c>
      <c r="B23101" s="9">
        <v>1</v>
      </c>
      <c r="C23101" t="s">
        <v>135</v>
      </c>
      <c r="D23101" t="s">
        <v>154</v>
      </c>
      <c r="E23101" s="9">
        <v>6</v>
      </c>
      <c r="F23101" s="9">
        <v>1</v>
      </c>
      <c r="G23101" s="9">
        <v>2</v>
      </c>
      <c r="H23101" s="9">
        <v>12</v>
      </c>
      <c r="I23101" s="9">
        <v>0.38082900643348694</v>
      </c>
      <c r="J23101" s="9">
        <v>0.38082900643348694</v>
      </c>
      <c r="K23101" s="9">
        <v>0</v>
      </c>
      <c r="L23101" s="9">
        <v>80.405021667480469</v>
      </c>
    </row>
    <row r="23102" spans="1:12" x14ac:dyDescent="0.25">
      <c r="A23102" s="5" t="str">
        <f t="shared" si="360"/>
        <v>1ZoneSouth of Lugo61213</v>
      </c>
      <c r="B23102" s="9">
        <v>1</v>
      </c>
      <c r="C23102" t="s">
        <v>135</v>
      </c>
      <c r="D23102" t="s">
        <v>154</v>
      </c>
      <c r="E23102" s="9">
        <v>6</v>
      </c>
      <c r="F23102" s="9">
        <v>1</v>
      </c>
      <c r="G23102" s="9">
        <v>2</v>
      </c>
      <c r="H23102" s="9">
        <v>13</v>
      </c>
      <c r="I23102" s="9">
        <v>0.50710785388946533</v>
      </c>
      <c r="J23102" s="9">
        <v>0.50710785388946533</v>
      </c>
      <c r="K23102" s="9">
        <v>0</v>
      </c>
      <c r="L23102" s="9">
        <v>82.418800354003906</v>
      </c>
    </row>
    <row r="23103" spans="1:12" x14ac:dyDescent="0.25">
      <c r="A23103" s="5" t="str">
        <f t="shared" si="360"/>
        <v>1ZoneSouth of Lugo61214</v>
      </c>
      <c r="B23103" s="9">
        <v>1</v>
      </c>
      <c r="C23103" t="s">
        <v>135</v>
      </c>
      <c r="D23103" t="s">
        <v>154</v>
      </c>
      <c r="E23103" s="9">
        <v>6</v>
      </c>
      <c r="F23103" s="9">
        <v>1</v>
      </c>
      <c r="G23103" s="9">
        <v>2</v>
      </c>
      <c r="H23103" s="9">
        <v>14</v>
      </c>
      <c r="I23103" s="9">
        <v>0.68996584415435791</v>
      </c>
      <c r="J23103" s="9">
        <v>0.68996584415435791</v>
      </c>
      <c r="K23103" s="9">
        <v>0</v>
      </c>
      <c r="L23103" s="9">
        <v>84.039360046386719</v>
      </c>
    </row>
    <row r="23104" spans="1:12" x14ac:dyDescent="0.25">
      <c r="A23104" s="5" t="str">
        <f t="shared" si="360"/>
        <v>1ZoneSouth of Lugo61215</v>
      </c>
      <c r="B23104" s="9">
        <v>1</v>
      </c>
      <c r="C23104" t="s">
        <v>135</v>
      </c>
      <c r="D23104" t="s">
        <v>154</v>
      </c>
      <c r="E23104" s="9">
        <v>6</v>
      </c>
      <c r="F23104" s="9">
        <v>1</v>
      </c>
      <c r="G23104" s="9">
        <v>2</v>
      </c>
      <c r="H23104" s="9">
        <v>15</v>
      </c>
      <c r="I23104" s="9">
        <v>0.90202033519744873</v>
      </c>
      <c r="J23104" s="9">
        <v>0.90202033519744873</v>
      </c>
      <c r="K23104" s="9">
        <v>0</v>
      </c>
      <c r="L23104" s="9">
        <v>86.077781677246094</v>
      </c>
    </row>
    <row r="23105" spans="1:12" x14ac:dyDescent="0.25">
      <c r="A23105" s="5" t="str">
        <f t="shared" si="360"/>
        <v>1ZoneSouth of Lugo61216</v>
      </c>
      <c r="B23105" s="9">
        <v>1</v>
      </c>
      <c r="C23105" t="s">
        <v>135</v>
      </c>
      <c r="D23105" t="s">
        <v>154</v>
      </c>
      <c r="E23105" s="9">
        <v>6</v>
      </c>
      <c r="F23105" s="9">
        <v>1</v>
      </c>
      <c r="G23105" s="9">
        <v>2</v>
      </c>
      <c r="H23105" s="9">
        <v>16</v>
      </c>
      <c r="I23105" s="9">
        <v>1.1800439357757568</v>
      </c>
      <c r="J23105" s="9">
        <v>1.1800439357757568</v>
      </c>
      <c r="K23105" s="9">
        <v>0</v>
      </c>
      <c r="L23105" s="9">
        <v>87.165481567382813</v>
      </c>
    </row>
    <row r="23106" spans="1:12" x14ac:dyDescent="0.25">
      <c r="A23106" s="5" t="str">
        <f t="shared" si="360"/>
        <v>1ZoneSouth of Lugo61217</v>
      </c>
      <c r="B23106" s="9">
        <v>1</v>
      </c>
      <c r="C23106" t="s">
        <v>135</v>
      </c>
      <c r="D23106" t="s">
        <v>154</v>
      </c>
      <c r="E23106" s="9">
        <v>6</v>
      </c>
      <c r="F23106" s="9">
        <v>1</v>
      </c>
      <c r="G23106" s="9">
        <v>2</v>
      </c>
      <c r="H23106" s="9">
        <v>17</v>
      </c>
      <c r="I23106" s="9">
        <v>1.4412662982940674</v>
      </c>
      <c r="J23106" s="9">
        <v>0.51375120878219604</v>
      </c>
      <c r="K23106" s="9">
        <v>2.1135345101356506E-2</v>
      </c>
      <c r="L23106" s="9">
        <v>87.760299682617188</v>
      </c>
    </row>
    <row r="23107" spans="1:12" x14ac:dyDescent="0.25">
      <c r="A23107" s="5" t="str">
        <f t="shared" ref="A23107:A23170" si="361">B23107&amp;C23107&amp;D23107&amp;E23107&amp;F23107&amp;G23107&amp;H23107</f>
        <v>1ZoneSouth of Lugo61218</v>
      </c>
      <c r="B23107" s="9">
        <v>1</v>
      </c>
      <c r="C23107" t="s">
        <v>135</v>
      </c>
      <c r="D23107" t="s">
        <v>154</v>
      </c>
      <c r="E23107" s="9">
        <v>6</v>
      </c>
      <c r="F23107" s="9">
        <v>1</v>
      </c>
      <c r="G23107" s="9">
        <v>2</v>
      </c>
      <c r="H23107" s="9">
        <v>18</v>
      </c>
      <c r="I23107" s="9">
        <v>1.6797525882720947</v>
      </c>
      <c r="J23107" s="9">
        <v>1.1945081949234009</v>
      </c>
      <c r="K23107" s="9">
        <v>3.9297726005315781E-2</v>
      </c>
      <c r="L23107" s="9">
        <v>86.614395141601563</v>
      </c>
    </row>
    <row r="23108" spans="1:12" x14ac:dyDescent="0.25">
      <c r="A23108" s="5" t="str">
        <f t="shared" si="361"/>
        <v>1ZoneSouth of Lugo61219</v>
      </c>
      <c r="B23108" s="9">
        <v>1</v>
      </c>
      <c r="C23108" t="s">
        <v>135</v>
      </c>
      <c r="D23108" t="s">
        <v>154</v>
      </c>
      <c r="E23108" s="9">
        <v>6</v>
      </c>
      <c r="F23108" s="9">
        <v>1</v>
      </c>
      <c r="G23108" s="9">
        <v>2</v>
      </c>
      <c r="H23108" s="9">
        <v>19</v>
      </c>
      <c r="I23108" s="9">
        <v>1.8172625303268433</v>
      </c>
      <c r="J23108" s="9">
        <v>1.517762303352356</v>
      </c>
      <c r="K23108" s="9">
        <v>3.7150219082832336E-2</v>
      </c>
      <c r="L23108" s="9">
        <v>84.259475708007813</v>
      </c>
    </row>
    <row r="23109" spans="1:12" x14ac:dyDescent="0.25">
      <c r="A23109" s="5" t="str">
        <f t="shared" si="361"/>
        <v>1ZoneSouth of Lugo61220</v>
      </c>
      <c r="B23109" s="9">
        <v>1</v>
      </c>
      <c r="C23109" t="s">
        <v>135</v>
      </c>
      <c r="D23109" t="s">
        <v>154</v>
      </c>
      <c r="E23109" s="9">
        <v>6</v>
      </c>
      <c r="F23109" s="9">
        <v>1</v>
      </c>
      <c r="G23109" s="9">
        <v>2</v>
      </c>
      <c r="H23109" s="9">
        <v>20</v>
      </c>
      <c r="I23109" s="9">
        <v>1.7982591390609741</v>
      </c>
      <c r="J23109" s="9">
        <v>1.6026935577392578</v>
      </c>
      <c r="K23109" s="9">
        <v>3.256089985370636E-2</v>
      </c>
      <c r="L23109" s="9">
        <v>81.406829833984375</v>
      </c>
    </row>
    <row r="23110" spans="1:12" x14ac:dyDescent="0.25">
      <c r="A23110" s="5" t="str">
        <f t="shared" si="361"/>
        <v>1ZoneSouth of Lugo61221</v>
      </c>
      <c r="B23110" s="9">
        <v>1</v>
      </c>
      <c r="C23110" t="s">
        <v>135</v>
      </c>
      <c r="D23110" t="s">
        <v>154</v>
      </c>
      <c r="E23110" s="9">
        <v>6</v>
      </c>
      <c r="F23110" s="9">
        <v>1</v>
      </c>
      <c r="G23110" s="9">
        <v>2</v>
      </c>
      <c r="H23110" s="9">
        <v>21</v>
      </c>
      <c r="I23110" s="9">
        <v>1.747675895690918</v>
      </c>
      <c r="J23110" s="9">
        <v>1.585548996925354</v>
      </c>
      <c r="K23110" s="9">
        <v>4.722842201590538E-2</v>
      </c>
      <c r="L23110" s="9">
        <v>77.678855895996094</v>
      </c>
    </row>
    <row r="23111" spans="1:12" x14ac:dyDescent="0.25">
      <c r="A23111" s="5" t="str">
        <f t="shared" si="361"/>
        <v>1ZoneSouth of Lugo61222</v>
      </c>
      <c r="B23111" s="9">
        <v>1</v>
      </c>
      <c r="C23111" t="s">
        <v>135</v>
      </c>
      <c r="D23111" t="s">
        <v>154</v>
      </c>
      <c r="E23111" s="9">
        <v>6</v>
      </c>
      <c r="F23111" s="9">
        <v>1</v>
      </c>
      <c r="G23111" s="9">
        <v>2</v>
      </c>
      <c r="H23111" s="9">
        <v>22</v>
      </c>
      <c r="I23111" s="9">
        <v>1.6459684371948242</v>
      </c>
      <c r="J23111" s="9">
        <v>1.9962255954742432</v>
      </c>
      <c r="K23111" s="9">
        <v>3.8482718169689178E-2</v>
      </c>
      <c r="L23111" s="9">
        <v>74.088371276855469</v>
      </c>
    </row>
    <row r="23112" spans="1:12" x14ac:dyDescent="0.25">
      <c r="A23112" s="5" t="str">
        <f t="shared" si="361"/>
        <v>1ZoneSouth of Lugo61223</v>
      </c>
      <c r="B23112" s="9">
        <v>1</v>
      </c>
      <c r="C23112" t="s">
        <v>135</v>
      </c>
      <c r="D23112" t="s">
        <v>154</v>
      </c>
      <c r="E23112" s="9">
        <v>6</v>
      </c>
      <c r="F23112" s="9">
        <v>1</v>
      </c>
      <c r="G23112" s="9">
        <v>2</v>
      </c>
      <c r="H23112" s="9">
        <v>23</v>
      </c>
      <c r="I23112" s="9">
        <v>1.4938387870788574</v>
      </c>
      <c r="J23112" s="9">
        <v>1.5989984273910522</v>
      </c>
      <c r="K23112" s="9">
        <v>2.6953538879752159E-2</v>
      </c>
      <c r="L23112" s="9">
        <v>72.392837524414063</v>
      </c>
    </row>
    <row r="23113" spans="1:12" x14ac:dyDescent="0.25">
      <c r="A23113" s="5" t="str">
        <f t="shared" si="361"/>
        <v>1ZoneSouth of Lugo61224</v>
      </c>
      <c r="B23113" s="9">
        <v>1</v>
      </c>
      <c r="C23113" t="s">
        <v>135</v>
      </c>
      <c r="D23113" t="s">
        <v>154</v>
      </c>
      <c r="E23113" s="9">
        <v>6</v>
      </c>
      <c r="F23113" s="9">
        <v>1</v>
      </c>
      <c r="G23113" s="9">
        <v>2</v>
      </c>
      <c r="H23113" s="9">
        <v>24</v>
      </c>
      <c r="I23113" s="9">
        <v>1.2572380304336548</v>
      </c>
      <c r="J23113" s="9">
        <v>1.2877570390701294</v>
      </c>
      <c r="K23113" s="9">
        <v>2.3256970569491386E-2</v>
      </c>
      <c r="L23113" s="9">
        <v>70.9525146484375</v>
      </c>
    </row>
    <row r="23114" spans="1:12" x14ac:dyDescent="0.25">
      <c r="A23114" s="5" t="str">
        <f t="shared" si="361"/>
        <v>1ZoneSouth of Lugo61101</v>
      </c>
      <c r="B23114" s="9">
        <v>1</v>
      </c>
      <c r="C23114" t="s">
        <v>135</v>
      </c>
      <c r="D23114" t="s">
        <v>154</v>
      </c>
      <c r="E23114" s="9">
        <v>6</v>
      </c>
      <c r="F23114" s="9">
        <v>1</v>
      </c>
      <c r="G23114" s="9">
        <v>10</v>
      </c>
      <c r="H23114" s="9">
        <v>1</v>
      </c>
      <c r="I23114" s="9">
        <v>1.570284366607666</v>
      </c>
      <c r="J23114" s="9">
        <v>1.570284366607666</v>
      </c>
      <c r="K23114" s="9">
        <v>0</v>
      </c>
      <c r="L23114" s="9">
        <v>79.044189453125</v>
      </c>
    </row>
    <row r="23115" spans="1:12" x14ac:dyDescent="0.25">
      <c r="A23115" s="5" t="str">
        <f t="shared" si="361"/>
        <v>1ZoneSouth of Lugo61102</v>
      </c>
      <c r="B23115" s="9">
        <v>1</v>
      </c>
      <c r="C23115" t="s">
        <v>135</v>
      </c>
      <c r="D23115" t="s">
        <v>154</v>
      </c>
      <c r="E23115" s="9">
        <v>6</v>
      </c>
      <c r="F23115" s="9">
        <v>1</v>
      </c>
      <c r="G23115" s="9">
        <v>10</v>
      </c>
      <c r="H23115" s="9">
        <v>2</v>
      </c>
      <c r="I23115" s="9">
        <v>1.2834703922271729</v>
      </c>
      <c r="J23115" s="9">
        <v>1.2834703922271729</v>
      </c>
      <c r="K23115" s="9">
        <v>0</v>
      </c>
      <c r="L23115" s="9">
        <v>77.407707214355469</v>
      </c>
    </row>
    <row r="23116" spans="1:12" x14ac:dyDescent="0.25">
      <c r="A23116" s="5" t="str">
        <f t="shared" si="361"/>
        <v>1ZoneSouth of Lugo61103</v>
      </c>
      <c r="B23116" s="9">
        <v>1</v>
      </c>
      <c r="C23116" t="s">
        <v>135</v>
      </c>
      <c r="D23116" t="s">
        <v>154</v>
      </c>
      <c r="E23116" s="9">
        <v>6</v>
      </c>
      <c r="F23116" s="9">
        <v>1</v>
      </c>
      <c r="G23116" s="9">
        <v>10</v>
      </c>
      <c r="H23116" s="9">
        <v>3</v>
      </c>
      <c r="I23116" s="9">
        <v>1.0818909406661987</v>
      </c>
      <c r="J23116" s="9">
        <v>1.0818909406661987</v>
      </c>
      <c r="K23116" s="9">
        <v>0</v>
      </c>
      <c r="L23116" s="9">
        <v>75.851837158203125</v>
      </c>
    </row>
    <row r="23117" spans="1:12" x14ac:dyDescent="0.25">
      <c r="A23117" s="5" t="str">
        <f t="shared" si="361"/>
        <v>1ZoneSouth of Lugo61104</v>
      </c>
      <c r="B23117" s="9">
        <v>1</v>
      </c>
      <c r="C23117" t="s">
        <v>135</v>
      </c>
      <c r="D23117" t="s">
        <v>154</v>
      </c>
      <c r="E23117" s="9">
        <v>6</v>
      </c>
      <c r="F23117" s="9">
        <v>1</v>
      </c>
      <c r="G23117" s="9">
        <v>10</v>
      </c>
      <c r="H23117" s="9">
        <v>4</v>
      </c>
      <c r="I23117" s="9">
        <v>0.95427983999252319</v>
      </c>
      <c r="J23117" s="9">
        <v>0.95427983999252319</v>
      </c>
      <c r="K23117" s="9">
        <v>0</v>
      </c>
      <c r="L23117" s="9">
        <v>74.966285705566406</v>
      </c>
    </row>
    <row r="23118" spans="1:12" x14ac:dyDescent="0.25">
      <c r="A23118" s="5" t="str">
        <f t="shared" si="361"/>
        <v>1ZoneSouth of Lugo61105</v>
      </c>
      <c r="B23118" s="9">
        <v>1</v>
      </c>
      <c r="C23118" t="s">
        <v>135</v>
      </c>
      <c r="D23118" t="s">
        <v>154</v>
      </c>
      <c r="E23118" s="9">
        <v>6</v>
      </c>
      <c r="F23118" s="9">
        <v>1</v>
      </c>
      <c r="G23118" s="9">
        <v>10</v>
      </c>
      <c r="H23118" s="9">
        <v>5</v>
      </c>
      <c r="I23118" s="9">
        <v>0.85324794054031372</v>
      </c>
      <c r="J23118" s="9">
        <v>0.85324794054031372</v>
      </c>
      <c r="K23118" s="9">
        <v>0</v>
      </c>
      <c r="L23118" s="9">
        <v>73.751495361328125</v>
      </c>
    </row>
    <row r="23119" spans="1:12" x14ac:dyDescent="0.25">
      <c r="A23119" s="5" t="str">
        <f t="shared" si="361"/>
        <v>1ZoneSouth of Lugo61106</v>
      </c>
      <c r="B23119" s="9">
        <v>1</v>
      </c>
      <c r="C23119" t="s">
        <v>135</v>
      </c>
      <c r="D23119" t="s">
        <v>154</v>
      </c>
      <c r="E23119" s="9">
        <v>6</v>
      </c>
      <c r="F23119" s="9">
        <v>1</v>
      </c>
      <c r="G23119" s="9">
        <v>10</v>
      </c>
      <c r="H23119" s="9">
        <v>6</v>
      </c>
      <c r="I23119" s="9">
        <v>0.80138617753982544</v>
      </c>
      <c r="J23119" s="9">
        <v>0.80138617753982544</v>
      </c>
      <c r="K23119" s="9">
        <v>0</v>
      </c>
      <c r="L23119" s="9">
        <v>72.843978881835938</v>
      </c>
    </row>
    <row r="23120" spans="1:12" x14ac:dyDescent="0.25">
      <c r="A23120" s="5" t="str">
        <f t="shared" si="361"/>
        <v>1ZoneSouth of Lugo61107</v>
      </c>
      <c r="B23120" s="9">
        <v>1</v>
      </c>
      <c r="C23120" t="s">
        <v>135</v>
      </c>
      <c r="D23120" t="s">
        <v>154</v>
      </c>
      <c r="E23120" s="9">
        <v>6</v>
      </c>
      <c r="F23120" s="9">
        <v>1</v>
      </c>
      <c r="G23120" s="9">
        <v>10</v>
      </c>
      <c r="H23120" s="9">
        <v>7</v>
      </c>
      <c r="I23120" s="9">
        <v>0.77572810649871826</v>
      </c>
      <c r="J23120" s="9">
        <v>0.77572810649871826</v>
      </c>
      <c r="K23120" s="9">
        <v>0</v>
      </c>
      <c r="L23120" s="9">
        <v>72.111946105957031</v>
      </c>
    </row>
    <row r="23121" spans="1:12" x14ac:dyDescent="0.25">
      <c r="A23121" s="5" t="str">
        <f t="shared" si="361"/>
        <v>1ZoneSouth of Lugo61108</v>
      </c>
      <c r="B23121" s="9">
        <v>1</v>
      </c>
      <c r="C23121" t="s">
        <v>135</v>
      </c>
      <c r="D23121" t="s">
        <v>154</v>
      </c>
      <c r="E23121" s="9">
        <v>6</v>
      </c>
      <c r="F23121" s="9">
        <v>1</v>
      </c>
      <c r="G23121" s="9">
        <v>10</v>
      </c>
      <c r="H23121" s="9">
        <v>8</v>
      </c>
      <c r="I23121" s="9">
        <v>0.79048794507980347</v>
      </c>
      <c r="J23121" s="9">
        <v>0.79048794507980347</v>
      </c>
      <c r="K23121" s="9">
        <v>0</v>
      </c>
      <c r="L23121" s="9">
        <v>73.94378662109375</v>
      </c>
    </row>
    <row r="23122" spans="1:12" x14ac:dyDescent="0.25">
      <c r="A23122" s="5" t="str">
        <f t="shared" si="361"/>
        <v>1ZoneSouth of Lugo61109</v>
      </c>
      <c r="B23122" s="9">
        <v>1</v>
      </c>
      <c r="C23122" t="s">
        <v>135</v>
      </c>
      <c r="D23122" t="s">
        <v>154</v>
      </c>
      <c r="E23122" s="9">
        <v>6</v>
      </c>
      <c r="F23122" s="9">
        <v>1</v>
      </c>
      <c r="G23122" s="9">
        <v>10</v>
      </c>
      <c r="H23122" s="9">
        <v>9</v>
      </c>
      <c r="I23122" s="9">
        <v>0.78506863117218018</v>
      </c>
      <c r="J23122" s="9">
        <v>0.78506863117218018</v>
      </c>
      <c r="K23122" s="9">
        <v>0</v>
      </c>
      <c r="L23122" s="9">
        <v>78.659652709960938</v>
      </c>
    </row>
    <row r="23123" spans="1:12" x14ac:dyDescent="0.25">
      <c r="A23123" s="5" t="str">
        <f t="shared" si="361"/>
        <v>1ZoneSouth of Lugo611010</v>
      </c>
      <c r="B23123" s="9">
        <v>1</v>
      </c>
      <c r="C23123" t="s">
        <v>135</v>
      </c>
      <c r="D23123" t="s">
        <v>154</v>
      </c>
      <c r="E23123" s="9">
        <v>6</v>
      </c>
      <c r="F23123" s="9">
        <v>1</v>
      </c>
      <c r="G23123" s="9">
        <v>10</v>
      </c>
      <c r="H23123" s="9">
        <v>10</v>
      </c>
      <c r="I23123" s="9">
        <v>0.80116665363311768</v>
      </c>
      <c r="J23123" s="9">
        <v>0.80116665363311768</v>
      </c>
      <c r="K23123" s="9">
        <v>0</v>
      </c>
      <c r="L23123" s="9">
        <v>85.227149963378906</v>
      </c>
    </row>
    <row r="23124" spans="1:12" x14ac:dyDescent="0.25">
      <c r="A23124" s="5" t="str">
        <f t="shared" si="361"/>
        <v>1ZoneSouth of Lugo611011</v>
      </c>
      <c r="B23124" s="9">
        <v>1</v>
      </c>
      <c r="C23124" t="s">
        <v>135</v>
      </c>
      <c r="D23124" t="s">
        <v>154</v>
      </c>
      <c r="E23124" s="9">
        <v>6</v>
      </c>
      <c r="F23124" s="9">
        <v>1</v>
      </c>
      <c r="G23124" s="9">
        <v>10</v>
      </c>
      <c r="H23124" s="9">
        <v>11</v>
      </c>
      <c r="I23124" s="9">
        <v>0.81620800495147705</v>
      </c>
      <c r="J23124" s="9">
        <v>0.81620800495147705</v>
      </c>
      <c r="K23124" s="9">
        <v>0</v>
      </c>
      <c r="L23124" s="9">
        <v>90.394920349121094</v>
      </c>
    </row>
    <row r="23125" spans="1:12" x14ac:dyDescent="0.25">
      <c r="A23125" s="5" t="str">
        <f t="shared" si="361"/>
        <v>1ZoneSouth of Lugo611012</v>
      </c>
      <c r="B23125" s="9">
        <v>1</v>
      </c>
      <c r="C23125" t="s">
        <v>135</v>
      </c>
      <c r="D23125" t="s">
        <v>154</v>
      </c>
      <c r="E23125" s="9">
        <v>6</v>
      </c>
      <c r="F23125" s="9">
        <v>1</v>
      </c>
      <c r="G23125" s="9">
        <v>10</v>
      </c>
      <c r="H23125" s="9">
        <v>12</v>
      </c>
      <c r="I23125" s="9">
        <v>1.043004035949707</v>
      </c>
      <c r="J23125" s="9">
        <v>1.043004035949707</v>
      </c>
      <c r="K23125" s="9">
        <v>0</v>
      </c>
      <c r="L23125" s="9">
        <v>94.406448364257813</v>
      </c>
    </row>
    <row r="23126" spans="1:12" x14ac:dyDescent="0.25">
      <c r="A23126" s="5" t="str">
        <f t="shared" si="361"/>
        <v>1ZoneSouth of Lugo611013</v>
      </c>
      <c r="B23126" s="9">
        <v>1</v>
      </c>
      <c r="C23126" t="s">
        <v>135</v>
      </c>
      <c r="D23126" t="s">
        <v>154</v>
      </c>
      <c r="E23126" s="9">
        <v>6</v>
      </c>
      <c r="F23126" s="9">
        <v>1</v>
      </c>
      <c r="G23126" s="9">
        <v>10</v>
      </c>
      <c r="H23126" s="9">
        <v>13</v>
      </c>
      <c r="I23126" s="9">
        <v>1.420502781867981</v>
      </c>
      <c r="J23126" s="9">
        <v>1.420502781867981</v>
      </c>
      <c r="K23126" s="9">
        <v>0</v>
      </c>
      <c r="L23126" s="9">
        <v>96.34307861328125</v>
      </c>
    </row>
    <row r="23127" spans="1:12" x14ac:dyDescent="0.25">
      <c r="A23127" s="5" t="str">
        <f t="shared" si="361"/>
        <v>1ZoneSouth of Lugo611014</v>
      </c>
      <c r="B23127" s="9">
        <v>1</v>
      </c>
      <c r="C23127" t="s">
        <v>135</v>
      </c>
      <c r="D23127" t="s">
        <v>154</v>
      </c>
      <c r="E23127" s="9">
        <v>6</v>
      </c>
      <c r="F23127" s="9">
        <v>1</v>
      </c>
      <c r="G23127" s="9">
        <v>10</v>
      </c>
      <c r="H23127" s="9">
        <v>14</v>
      </c>
      <c r="I23127" s="9">
        <v>1.8291538953781128</v>
      </c>
      <c r="J23127" s="9">
        <v>1.8291538953781128</v>
      </c>
      <c r="K23127" s="9">
        <v>0</v>
      </c>
      <c r="L23127" s="9">
        <v>97.837905883789063</v>
      </c>
    </row>
    <row r="23128" spans="1:12" x14ac:dyDescent="0.25">
      <c r="A23128" s="5" t="str">
        <f t="shared" si="361"/>
        <v>1ZoneSouth of Lugo611015</v>
      </c>
      <c r="B23128" s="9">
        <v>1</v>
      </c>
      <c r="C23128" t="s">
        <v>135</v>
      </c>
      <c r="D23128" t="s">
        <v>154</v>
      </c>
      <c r="E23128" s="9">
        <v>6</v>
      </c>
      <c r="F23128" s="9">
        <v>1</v>
      </c>
      <c r="G23128" s="9">
        <v>10</v>
      </c>
      <c r="H23128" s="9">
        <v>15</v>
      </c>
      <c r="I23128" s="9">
        <v>2.2042176723480225</v>
      </c>
      <c r="J23128" s="9">
        <v>2.2042176723480225</v>
      </c>
      <c r="K23128" s="9">
        <v>0</v>
      </c>
      <c r="L23128" s="9">
        <v>98.890243530273438</v>
      </c>
    </row>
    <row r="23129" spans="1:12" x14ac:dyDescent="0.25">
      <c r="A23129" s="5" t="str">
        <f t="shared" si="361"/>
        <v>1ZoneSouth of Lugo611016</v>
      </c>
      <c r="B23129" s="9">
        <v>1</v>
      </c>
      <c r="C23129" t="s">
        <v>135</v>
      </c>
      <c r="D23129" t="s">
        <v>154</v>
      </c>
      <c r="E23129" s="9">
        <v>6</v>
      </c>
      <c r="F23129" s="9">
        <v>1</v>
      </c>
      <c r="G23129" s="9">
        <v>10</v>
      </c>
      <c r="H23129" s="9">
        <v>16</v>
      </c>
      <c r="I23129" s="9">
        <v>2.5990695953369141</v>
      </c>
      <c r="J23129" s="9">
        <v>2.5990695953369141</v>
      </c>
      <c r="K23129" s="9">
        <v>0</v>
      </c>
      <c r="L23129" s="9">
        <v>99.766372680664063</v>
      </c>
    </row>
    <row r="23130" spans="1:12" x14ac:dyDescent="0.25">
      <c r="A23130" s="5" t="str">
        <f t="shared" si="361"/>
        <v>1ZoneSouth of Lugo611017</v>
      </c>
      <c r="B23130" s="9">
        <v>1</v>
      </c>
      <c r="C23130" t="s">
        <v>135</v>
      </c>
      <c r="D23130" t="s">
        <v>154</v>
      </c>
      <c r="E23130" s="9">
        <v>6</v>
      </c>
      <c r="F23130" s="9">
        <v>1</v>
      </c>
      <c r="G23130" s="9">
        <v>10</v>
      </c>
      <c r="H23130" s="9">
        <v>17</v>
      </c>
      <c r="I23130" s="9">
        <v>2.9076728820800781</v>
      </c>
      <c r="J23130" s="9">
        <v>1.7340620756149292</v>
      </c>
      <c r="K23130" s="9">
        <v>2.5777338072657585E-2</v>
      </c>
      <c r="L23130" s="9">
        <v>99.814842224121094</v>
      </c>
    </row>
    <row r="23131" spans="1:12" x14ac:dyDescent="0.25">
      <c r="A23131" s="5" t="str">
        <f t="shared" si="361"/>
        <v>1ZoneSouth of Lugo611018</v>
      </c>
      <c r="B23131" s="9">
        <v>1</v>
      </c>
      <c r="C23131" t="s">
        <v>135</v>
      </c>
      <c r="D23131" t="s">
        <v>154</v>
      </c>
      <c r="E23131" s="9">
        <v>6</v>
      </c>
      <c r="F23131" s="9">
        <v>1</v>
      </c>
      <c r="G23131" s="9">
        <v>10</v>
      </c>
      <c r="H23131" s="9">
        <v>18</v>
      </c>
      <c r="I23131" s="9">
        <v>3.1457338333129883</v>
      </c>
      <c r="J23131" s="9">
        <v>2.432593822479248</v>
      </c>
      <c r="K23131" s="9">
        <v>3.7824347615242004E-2</v>
      </c>
      <c r="L23131" s="9">
        <v>98.832710266113281</v>
      </c>
    </row>
    <row r="23132" spans="1:12" x14ac:dyDescent="0.25">
      <c r="A23132" s="5" t="str">
        <f t="shared" si="361"/>
        <v>1ZoneSouth of Lugo611019</v>
      </c>
      <c r="B23132" s="9">
        <v>1</v>
      </c>
      <c r="C23132" t="s">
        <v>135</v>
      </c>
      <c r="D23132" t="s">
        <v>154</v>
      </c>
      <c r="E23132" s="9">
        <v>6</v>
      </c>
      <c r="F23132" s="9">
        <v>1</v>
      </c>
      <c r="G23132" s="9">
        <v>10</v>
      </c>
      <c r="H23132" s="9">
        <v>19</v>
      </c>
      <c r="I23132" s="9">
        <v>3.2265946865081787</v>
      </c>
      <c r="J23132" s="9">
        <v>2.7979621887207031</v>
      </c>
      <c r="K23132" s="9">
        <v>2.5518391281366348E-2</v>
      </c>
      <c r="L23132" s="9">
        <v>96.649093627929688</v>
      </c>
    </row>
    <row r="23133" spans="1:12" x14ac:dyDescent="0.25">
      <c r="A23133" s="5" t="str">
        <f t="shared" si="361"/>
        <v>1ZoneSouth of Lugo611020</v>
      </c>
      <c r="B23133" s="9">
        <v>1</v>
      </c>
      <c r="C23133" t="s">
        <v>135</v>
      </c>
      <c r="D23133" t="s">
        <v>154</v>
      </c>
      <c r="E23133" s="9">
        <v>6</v>
      </c>
      <c r="F23133" s="9">
        <v>1</v>
      </c>
      <c r="G23133" s="9">
        <v>10</v>
      </c>
      <c r="H23133" s="9">
        <v>20</v>
      </c>
      <c r="I23133" s="9">
        <v>3.0364394187927246</v>
      </c>
      <c r="J23133" s="9">
        <v>2.7449350357055664</v>
      </c>
      <c r="K23133" s="9">
        <v>2.8421014547348022E-2</v>
      </c>
      <c r="L23133" s="9">
        <v>92.102729797363281</v>
      </c>
    </row>
    <row r="23134" spans="1:12" x14ac:dyDescent="0.25">
      <c r="A23134" s="5" t="str">
        <f t="shared" si="361"/>
        <v>1ZoneSouth of Lugo611021</v>
      </c>
      <c r="B23134" s="9">
        <v>1</v>
      </c>
      <c r="C23134" t="s">
        <v>135</v>
      </c>
      <c r="D23134" t="s">
        <v>154</v>
      </c>
      <c r="E23134" s="9">
        <v>6</v>
      </c>
      <c r="F23134" s="9">
        <v>1</v>
      </c>
      <c r="G23134" s="9">
        <v>10</v>
      </c>
      <c r="H23134" s="9">
        <v>21</v>
      </c>
      <c r="I23134" s="9">
        <v>2.8692364692687988</v>
      </c>
      <c r="J23134" s="9">
        <v>2.6149609088897705</v>
      </c>
      <c r="K23134" s="9">
        <v>1.8944861367344856E-2</v>
      </c>
      <c r="L23134" s="9">
        <v>87.952201843261719</v>
      </c>
    </row>
    <row r="23135" spans="1:12" x14ac:dyDescent="0.25">
      <c r="A23135" s="5" t="str">
        <f t="shared" si="361"/>
        <v>1ZoneSouth of Lugo611022</v>
      </c>
      <c r="B23135" s="9">
        <v>1</v>
      </c>
      <c r="C23135" t="s">
        <v>135</v>
      </c>
      <c r="D23135" t="s">
        <v>154</v>
      </c>
      <c r="E23135" s="9">
        <v>6</v>
      </c>
      <c r="F23135" s="9">
        <v>1</v>
      </c>
      <c r="G23135" s="9">
        <v>10</v>
      </c>
      <c r="H23135" s="9">
        <v>22</v>
      </c>
      <c r="I23135" s="9">
        <v>2.6803815364837646</v>
      </c>
      <c r="J23135" s="9">
        <v>3.1507527828216553</v>
      </c>
      <c r="K23135" s="9">
        <v>1.5544061549007893E-2</v>
      </c>
      <c r="L23135" s="9">
        <v>83.916603088378906</v>
      </c>
    </row>
    <row r="23136" spans="1:12" x14ac:dyDescent="0.25">
      <c r="A23136" s="5" t="str">
        <f t="shared" si="361"/>
        <v>1ZoneSouth of Lugo611023</v>
      </c>
      <c r="B23136" s="9">
        <v>1</v>
      </c>
      <c r="C23136" t="s">
        <v>135</v>
      </c>
      <c r="D23136" t="s">
        <v>154</v>
      </c>
      <c r="E23136" s="9">
        <v>6</v>
      </c>
      <c r="F23136" s="9">
        <v>1</v>
      </c>
      <c r="G23136" s="9">
        <v>10</v>
      </c>
      <c r="H23136" s="9">
        <v>23</v>
      </c>
      <c r="I23136" s="9">
        <v>2.3601956367492676</v>
      </c>
      <c r="J23136" s="9">
        <v>2.5277295112609863</v>
      </c>
      <c r="K23136" s="9">
        <v>1.2538214214146137E-2</v>
      </c>
      <c r="L23136" s="9">
        <v>79.956809997558594</v>
      </c>
    </row>
    <row r="23137" spans="1:12" x14ac:dyDescent="0.25">
      <c r="A23137" s="5" t="str">
        <f t="shared" si="361"/>
        <v>1ZoneSouth of Lugo611024</v>
      </c>
      <c r="B23137" s="9">
        <v>1</v>
      </c>
      <c r="C23137" t="s">
        <v>135</v>
      </c>
      <c r="D23137" t="s">
        <v>154</v>
      </c>
      <c r="E23137" s="9">
        <v>6</v>
      </c>
      <c r="F23137" s="9">
        <v>1</v>
      </c>
      <c r="G23137" s="9">
        <v>10</v>
      </c>
      <c r="H23137" s="9">
        <v>24</v>
      </c>
      <c r="I23137" s="9">
        <v>1.9165418148040771</v>
      </c>
      <c r="J23137" s="9">
        <v>1.9970524311065674</v>
      </c>
      <c r="K23137" s="9">
        <v>1.192768570035696E-2</v>
      </c>
      <c r="L23137" s="9">
        <v>77.212814331054688</v>
      </c>
    </row>
    <row r="23138" spans="1:12" x14ac:dyDescent="0.25">
      <c r="A23138" s="5" t="str">
        <f t="shared" si="361"/>
        <v>1ZoneSouth of Lugo7021</v>
      </c>
      <c r="B23138" s="9">
        <v>1</v>
      </c>
      <c r="C23138" t="s">
        <v>135</v>
      </c>
      <c r="D23138" t="s">
        <v>154</v>
      </c>
      <c r="E23138" s="9">
        <v>7</v>
      </c>
      <c r="F23138" s="9">
        <v>0</v>
      </c>
      <c r="G23138" s="9">
        <v>2</v>
      </c>
      <c r="H23138" s="9">
        <v>1</v>
      </c>
      <c r="I23138" s="9">
        <v>1.3533169031143188</v>
      </c>
      <c r="J23138" s="9">
        <v>1.3533169031143188</v>
      </c>
      <c r="K23138" s="9">
        <v>0</v>
      </c>
      <c r="L23138" s="9">
        <v>75.006866455078125</v>
      </c>
    </row>
    <row r="23139" spans="1:12" x14ac:dyDescent="0.25">
      <c r="A23139" s="5" t="str">
        <f t="shared" si="361"/>
        <v>1ZoneSouth of Lugo7022</v>
      </c>
      <c r="B23139" s="9">
        <v>1</v>
      </c>
      <c r="C23139" t="s">
        <v>135</v>
      </c>
      <c r="D23139" t="s">
        <v>154</v>
      </c>
      <c r="E23139" s="9">
        <v>7</v>
      </c>
      <c r="F23139" s="9">
        <v>0</v>
      </c>
      <c r="G23139" s="9">
        <v>2</v>
      </c>
      <c r="H23139" s="9">
        <v>2</v>
      </c>
      <c r="I23139" s="9">
        <v>1.134601354598999</v>
      </c>
      <c r="J23139" s="9">
        <v>1.134601354598999</v>
      </c>
      <c r="K23139" s="9">
        <v>0</v>
      </c>
      <c r="L23139" s="9">
        <v>74.100288391113281</v>
      </c>
    </row>
    <row r="23140" spans="1:12" x14ac:dyDescent="0.25">
      <c r="A23140" s="5" t="str">
        <f t="shared" si="361"/>
        <v>1ZoneSouth of Lugo7023</v>
      </c>
      <c r="B23140" s="9">
        <v>1</v>
      </c>
      <c r="C23140" t="s">
        <v>135</v>
      </c>
      <c r="D23140" t="s">
        <v>154</v>
      </c>
      <c r="E23140" s="9">
        <v>7</v>
      </c>
      <c r="F23140" s="9">
        <v>0</v>
      </c>
      <c r="G23140" s="9">
        <v>2</v>
      </c>
      <c r="H23140" s="9">
        <v>3</v>
      </c>
      <c r="I23140" s="9">
        <v>0.97926008701324463</v>
      </c>
      <c r="J23140" s="9">
        <v>0.97926008701324463</v>
      </c>
      <c r="K23140" s="9">
        <v>0</v>
      </c>
      <c r="L23140" s="9">
        <v>73.207443237304688</v>
      </c>
    </row>
    <row r="23141" spans="1:12" x14ac:dyDescent="0.25">
      <c r="A23141" s="5" t="str">
        <f t="shared" si="361"/>
        <v>1ZoneSouth of Lugo7024</v>
      </c>
      <c r="B23141" s="9">
        <v>1</v>
      </c>
      <c r="C23141" t="s">
        <v>135</v>
      </c>
      <c r="D23141" t="s">
        <v>154</v>
      </c>
      <c r="E23141" s="9">
        <v>7</v>
      </c>
      <c r="F23141" s="9">
        <v>0</v>
      </c>
      <c r="G23141" s="9">
        <v>2</v>
      </c>
      <c r="H23141" s="9">
        <v>4</v>
      </c>
      <c r="I23141" s="9">
        <v>0.87088090181350708</v>
      </c>
      <c r="J23141" s="9">
        <v>0.87088090181350708</v>
      </c>
      <c r="K23141" s="9">
        <v>0</v>
      </c>
      <c r="L23141" s="9">
        <v>72.539047241210938</v>
      </c>
    </row>
    <row r="23142" spans="1:12" x14ac:dyDescent="0.25">
      <c r="A23142" s="5" t="str">
        <f t="shared" si="361"/>
        <v>1ZoneSouth of Lugo7025</v>
      </c>
      <c r="B23142" s="9">
        <v>1</v>
      </c>
      <c r="C23142" t="s">
        <v>135</v>
      </c>
      <c r="D23142" t="s">
        <v>154</v>
      </c>
      <c r="E23142" s="9">
        <v>7</v>
      </c>
      <c r="F23142" s="9">
        <v>0</v>
      </c>
      <c r="G23142" s="9">
        <v>2</v>
      </c>
      <c r="H23142" s="9">
        <v>5</v>
      </c>
      <c r="I23142" s="9">
        <v>0.78999638557434082</v>
      </c>
      <c r="J23142" s="9">
        <v>0.78999638557434082</v>
      </c>
      <c r="K23142" s="9">
        <v>0</v>
      </c>
      <c r="L23142" s="9">
        <v>71.731849670410156</v>
      </c>
    </row>
    <row r="23143" spans="1:12" x14ac:dyDescent="0.25">
      <c r="A23143" s="5" t="str">
        <f t="shared" si="361"/>
        <v>1ZoneSouth of Lugo7026</v>
      </c>
      <c r="B23143" s="9">
        <v>1</v>
      </c>
      <c r="C23143" t="s">
        <v>135</v>
      </c>
      <c r="D23143" t="s">
        <v>154</v>
      </c>
      <c r="E23143" s="9">
        <v>7</v>
      </c>
      <c r="F23143" s="9">
        <v>0</v>
      </c>
      <c r="G23143" s="9">
        <v>2</v>
      </c>
      <c r="H23143" s="9">
        <v>6</v>
      </c>
      <c r="I23143" s="9">
        <v>0.74837225675582886</v>
      </c>
      <c r="J23143" s="9">
        <v>0.74837225675582886</v>
      </c>
      <c r="K23143" s="9">
        <v>0</v>
      </c>
      <c r="L23143" s="9">
        <v>70.975814819335938</v>
      </c>
    </row>
    <row r="23144" spans="1:12" x14ac:dyDescent="0.25">
      <c r="A23144" s="5" t="str">
        <f t="shared" si="361"/>
        <v>1ZoneSouth of Lugo7027</v>
      </c>
      <c r="B23144" s="9">
        <v>1</v>
      </c>
      <c r="C23144" t="s">
        <v>135</v>
      </c>
      <c r="D23144" t="s">
        <v>154</v>
      </c>
      <c r="E23144" s="9">
        <v>7</v>
      </c>
      <c r="F23144" s="9">
        <v>0</v>
      </c>
      <c r="G23144" s="9">
        <v>2</v>
      </c>
      <c r="H23144" s="9">
        <v>7</v>
      </c>
      <c r="I23144" s="9">
        <v>0.74327957630157471</v>
      </c>
      <c r="J23144" s="9">
        <v>0.74327957630157471</v>
      </c>
      <c r="K23144" s="9">
        <v>0</v>
      </c>
      <c r="L23144" s="9">
        <v>70.655754089355469</v>
      </c>
    </row>
    <row r="23145" spans="1:12" x14ac:dyDescent="0.25">
      <c r="A23145" s="5" t="str">
        <f t="shared" si="361"/>
        <v>1ZoneSouth of Lugo7028</v>
      </c>
      <c r="B23145" s="9">
        <v>1</v>
      </c>
      <c r="C23145" t="s">
        <v>135</v>
      </c>
      <c r="D23145" t="s">
        <v>154</v>
      </c>
      <c r="E23145" s="9">
        <v>7</v>
      </c>
      <c r="F23145" s="9">
        <v>0</v>
      </c>
      <c r="G23145" s="9">
        <v>2</v>
      </c>
      <c r="H23145" s="9">
        <v>8</v>
      </c>
      <c r="I23145" s="9">
        <v>0.7148972749710083</v>
      </c>
      <c r="J23145" s="9">
        <v>0.7148972749710083</v>
      </c>
      <c r="K23145" s="9">
        <v>0</v>
      </c>
      <c r="L23145" s="9">
        <v>70.901176452636719</v>
      </c>
    </row>
    <row r="23146" spans="1:12" x14ac:dyDescent="0.25">
      <c r="A23146" s="5" t="str">
        <f t="shared" si="361"/>
        <v>1ZoneSouth of Lugo7029</v>
      </c>
      <c r="B23146" s="9">
        <v>1</v>
      </c>
      <c r="C23146" t="s">
        <v>135</v>
      </c>
      <c r="D23146" t="s">
        <v>154</v>
      </c>
      <c r="E23146" s="9">
        <v>7</v>
      </c>
      <c r="F23146" s="9">
        <v>0</v>
      </c>
      <c r="G23146" s="9">
        <v>2</v>
      </c>
      <c r="H23146" s="9">
        <v>9</v>
      </c>
      <c r="I23146" s="9">
        <v>0.6389806866645813</v>
      </c>
      <c r="J23146" s="9">
        <v>0.6389806866645813</v>
      </c>
      <c r="K23146" s="9">
        <v>0</v>
      </c>
      <c r="L23146" s="9">
        <v>73.65948486328125</v>
      </c>
    </row>
    <row r="23147" spans="1:12" x14ac:dyDescent="0.25">
      <c r="A23147" s="5" t="str">
        <f t="shared" si="361"/>
        <v>1ZoneSouth of Lugo70210</v>
      </c>
      <c r="B23147" s="9">
        <v>1</v>
      </c>
      <c r="C23147" t="s">
        <v>135</v>
      </c>
      <c r="D23147" t="s">
        <v>154</v>
      </c>
      <c r="E23147" s="9">
        <v>7</v>
      </c>
      <c r="F23147" s="9">
        <v>0</v>
      </c>
      <c r="G23147" s="9">
        <v>2</v>
      </c>
      <c r="H23147" s="9">
        <v>10</v>
      </c>
      <c r="I23147" s="9">
        <v>0.60562229156494141</v>
      </c>
      <c r="J23147" s="9">
        <v>0.60562229156494141</v>
      </c>
      <c r="K23147" s="9">
        <v>0</v>
      </c>
      <c r="L23147" s="9">
        <v>77.717628479003906</v>
      </c>
    </row>
    <row r="23148" spans="1:12" x14ac:dyDescent="0.25">
      <c r="A23148" s="5" t="str">
        <f t="shared" si="361"/>
        <v>1ZoneSouth of Lugo70211</v>
      </c>
      <c r="B23148" s="9">
        <v>1</v>
      </c>
      <c r="C23148" t="s">
        <v>135</v>
      </c>
      <c r="D23148" t="s">
        <v>154</v>
      </c>
      <c r="E23148" s="9">
        <v>7</v>
      </c>
      <c r="F23148" s="9">
        <v>0</v>
      </c>
      <c r="G23148" s="9">
        <v>2</v>
      </c>
      <c r="H23148" s="9">
        <v>11</v>
      </c>
      <c r="I23148" s="9">
        <v>0.66911321878433228</v>
      </c>
      <c r="J23148" s="9">
        <v>0.66911321878433228</v>
      </c>
      <c r="K23148" s="9">
        <v>0</v>
      </c>
      <c r="L23148" s="9">
        <v>82.579620361328125</v>
      </c>
    </row>
    <row r="23149" spans="1:12" x14ac:dyDescent="0.25">
      <c r="A23149" s="5" t="str">
        <f t="shared" si="361"/>
        <v>1ZoneSouth of Lugo70212</v>
      </c>
      <c r="B23149" s="9">
        <v>1</v>
      </c>
      <c r="C23149" t="s">
        <v>135</v>
      </c>
      <c r="D23149" t="s">
        <v>154</v>
      </c>
      <c r="E23149" s="9">
        <v>7</v>
      </c>
      <c r="F23149" s="9">
        <v>0</v>
      </c>
      <c r="G23149" s="9">
        <v>2</v>
      </c>
      <c r="H23149" s="9">
        <v>12</v>
      </c>
      <c r="I23149" s="9">
        <v>0.82804024219512939</v>
      </c>
      <c r="J23149" s="9">
        <v>0.82804024219512939</v>
      </c>
      <c r="K23149" s="9">
        <v>0</v>
      </c>
      <c r="L23149" s="9">
        <v>86.603248596191406</v>
      </c>
    </row>
    <row r="23150" spans="1:12" x14ac:dyDescent="0.25">
      <c r="A23150" s="5" t="str">
        <f t="shared" si="361"/>
        <v>1ZoneSouth of Lugo70213</v>
      </c>
      <c r="B23150" s="9">
        <v>1</v>
      </c>
      <c r="C23150" t="s">
        <v>135</v>
      </c>
      <c r="D23150" t="s">
        <v>154</v>
      </c>
      <c r="E23150" s="9">
        <v>7</v>
      </c>
      <c r="F23150" s="9">
        <v>0</v>
      </c>
      <c r="G23150" s="9">
        <v>2</v>
      </c>
      <c r="H23150" s="9">
        <v>13</v>
      </c>
      <c r="I23150" s="9">
        <v>1.0878289937973022</v>
      </c>
      <c r="J23150" s="9">
        <v>1.0878289937973022</v>
      </c>
      <c r="K23150" s="9">
        <v>0</v>
      </c>
      <c r="L23150" s="9">
        <v>89.799240112304688</v>
      </c>
    </row>
    <row r="23151" spans="1:12" x14ac:dyDescent="0.25">
      <c r="A23151" s="5" t="str">
        <f t="shared" si="361"/>
        <v>1ZoneSouth of Lugo70214</v>
      </c>
      <c r="B23151" s="9">
        <v>1</v>
      </c>
      <c r="C23151" t="s">
        <v>135</v>
      </c>
      <c r="D23151" t="s">
        <v>154</v>
      </c>
      <c r="E23151" s="9">
        <v>7</v>
      </c>
      <c r="F23151" s="9">
        <v>0</v>
      </c>
      <c r="G23151" s="9">
        <v>2</v>
      </c>
      <c r="H23151" s="9">
        <v>14</v>
      </c>
      <c r="I23151" s="9">
        <v>1.4037457704544067</v>
      </c>
      <c r="J23151" s="9">
        <v>1.4037457704544067</v>
      </c>
      <c r="K23151" s="9">
        <v>0</v>
      </c>
      <c r="L23151" s="9">
        <v>92.048011779785156</v>
      </c>
    </row>
    <row r="23152" spans="1:12" x14ac:dyDescent="0.25">
      <c r="A23152" s="5" t="str">
        <f t="shared" si="361"/>
        <v>1ZoneSouth of Lugo70215</v>
      </c>
      <c r="B23152" s="9">
        <v>1</v>
      </c>
      <c r="C23152" t="s">
        <v>135</v>
      </c>
      <c r="D23152" t="s">
        <v>154</v>
      </c>
      <c r="E23152" s="9">
        <v>7</v>
      </c>
      <c r="F23152" s="9">
        <v>0</v>
      </c>
      <c r="G23152" s="9">
        <v>2</v>
      </c>
      <c r="H23152" s="9">
        <v>15</v>
      </c>
      <c r="I23152" s="9">
        <v>1.718454122543335</v>
      </c>
      <c r="J23152" s="9">
        <v>1.718454122543335</v>
      </c>
      <c r="K23152" s="9">
        <v>0</v>
      </c>
      <c r="L23152" s="9">
        <v>93.545692443847656</v>
      </c>
    </row>
    <row r="23153" spans="1:12" x14ac:dyDescent="0.25">
      <c r="A23153" s="5" t="str">
        <f t="shared" si="361"/>
        <v>1ZoneSouth of Lugo70216</v>
      </c>
      <c r="B23153" s="9">
        <v>1</v>
      </c>
      <c r="C23153" t="s">
        <v>135</v>
      </c>
      <c r="D23153" t="s">
        <v>154</v>
      </c>
      <c r="E23153" s="9">
        <v>7</v>
      </c>
      <c r="F23153" s="9">
        <v>0</v>
      </c>
      <c r="G23153" s="9">
        <v>2</v>
      </c>
      <c r="H23153" s="9">
        <v>16</v>
      </c>
      <c r="I23153" s="9">
        <v>2.0757594108581543</v>
      </c>
      <c r="J23153" s="9">
        <v>2.0757594108581543</v>
      </c>
      <c r="K23153" s="9">
        <v>0</v>
      </c>
      <c r="L23153" s="9">
        <v>94.009819030761719</v>
      </c>
    </row>
    <row r="23154" spans="1:12" x14ac:dyDescent="0.25">
      <c r="A23154" s="5" t="str">
        <f t="shared" si="361"/>
        <v>1ZoneSouth of Lugo70217</v>
      </c>
      <c r="B23154" s="9">
        <v>1</v>
      </c>
      <c r="C23154" t="s">
        <v>135</v>
      </c>
      <c r="D23154" t="s">
        <v>154</v>
      </c>
      <c r="E23154" s="9">
        <v>7</v>
      </c>
      <c r="F23154" s="9">
        <v>0</v>
      </c>
      <c r="G23154" s="9">
        <v>2</v>
      </c>
      <c r="H23154" s="9">
        <v>17</v>
      </c>
      <c r="I23154" s="9">
        <v>2.3698644638061523</v>
      </c>
      <c r="J23154" s="9">
        <v>1.3115959167480469</v>
      </c>
      <c r="K23154" s="9">
        <v>1.6628239303827286E-2</v>
      </c>
      <c r="L23154" s="9">
        <v>94.165016174316406</v>
      </c>
    </row>
    <row r="23155" spans="1:12" x14ac:dyDescent="0.25">
      <c r="A23155" s="5" t="str">
        <f t="shared" si="361"/>
        <v>1ZoneSouth of Lugo70218</v>
      </c>
      <c r="B23155" s="9">
        <v>1</v>
      </c>
      <c r="C23155" t="s">
        <v>135</v>
      </c>
      <c r="D23155" t="s">
        <v>154</v>
      </c>
      <c r="E23155" s="9">
        <v>7</v>
      </c>
      <c r="F23155" s="9">
        <v>0</v>
      </c>
      <c r="G23155" s="9">
        <v>2</v>
      </c>
      <c r="H23155" s="9">
        <v>18</v>
      </c>
      <c r="I23155" s="9">
        <v>2.6127114295959473</v>
      </c>
      <c r="J23155" s="9">
        <v>2.0076978206634521</v>
      </c>
      <c r="K23155" s="9">
        <v>2.9087822884321213E-2</v>
      </c>
      <c r="L23155" s="9">
        <v>93.035652160644531</v>
      </c>
    </row>
    <row r="23156" spans="1:12" x14ac:dyDescent="0.25">
      <c r="A23156" s="5" t="str">
        <f t="shared" si="361"/>
        <v>1ZoneSouth of Lugo70219</v>
      </c>
      <c r="B23156" s="9">
        <v>1</v>
      </c>
      <c r="C23156" t="s">
        <v>135</v>
      </c>
      <c r="D23156" t="s">
        <v>154</v>
      </c>
      <c r="E23156" s="9">
        <v>7</v>
      </c>
      <c r="F23156" s="9">
        <v>0</v>
      </c>
      <c r="G23156" s="9">
        <v>2</v>
      </c>
      <c r="H23156" s="9">
        <v>19</v>
      </c>
      <c r="I23156" s="9">
        <v>2.7013506889343262</v>
      </c>
      <c r="J23156" s="9">
        <v>2.3323981761932373</v>
      </c>
      <c r="K23156" s="9">
        <v>2.399122342467308E-2</v>
      </c>
      <c r="L23156" s="9">
        <v>90.923088073730469</v>
      </c>
    </row>
    <row r="23157" spans="1:12" x14ac:dyDescent="0.25">
      <c r="A23157" s="5" t="str">
        <f t="shared" si="361"/>
        <v>1ZoneSouth of Lugo70220</v>
      </c>
      <c r="B23157" s="9">
        <v>1</v>
      </c>
      <c r="C23157" t="s">
        <v>135</v>
      </c>
      <c r="D23157" t="s">
        <v>154</v>
      </c>
      <c r="E23157" s="9">
        <v>7</v>
      </c>
      <c r="F23157" s="9">
        <v>0</v>
      </c>
      <c r="G23157" s="9">
        <v>2</v>
      </c>
      <c r="H23157" s="9">
        <v>20</v>
      </c>
      <c r="I23157" s="9">
        <v>2.5752964019775391</v>
      </c>
      <c r="J23157" s="9">
        <v>2.3175556659698486</v>
      </c>
      <c r="K23157" s="9">
        <v>1.9272154197096825E-2</v>
      </c>
      <c r="L23157" s="9">
        <v>88.338539123535156</v>
      </c>
    </row>
    <row r="23158" spans="1:12" x14ac:dyDescent="0.25">
      <c r="A23158" s="5" t="str">
        <f t="shared" si="361"/>
        <v>1ZoneSouth of Lugo70221</v>
      </c>
      <c r="B23158" s="9">
        <v>1</v>
      </c>
      <c r="C23158" t="s">
        <v>135</v>
      </c>
      <c r="D23158" t="s">
        <v>154</v>
      </c>
      <c r="E23158" s="9">
        <v>7</v>
      </c>
      <c r="F23158" s="9">
        <v>0</v>
      </c>
      <c r="G23158" s="9">
        <v>2</v>
      </c>
      <c r="H23158" s="9">
        <v>21</v>
      </c>
      <c r="I23158" s="9">
        <v>2.4693129062652588</v>
      </c>
      <c r="J23158" s="9">
        <v>2.2370231151580811</v>
      </c>
      <c r="K23158" s="9">
        <v>2.0482610911130905E-2</v>
      </c>
      <c r="L23158" s="9">
        <v>85.5010986328125</v>
      </c>
    </row>
    <row r="23159" spans="1:12" x14ac:dyDescent="0.25">
      <c r="A23159" s="5" t="str">
        <f t="shared" si="361"/>
        <v>1ZoneSouth of Lugo70222</v>
      </c>
      <c r="B23159" s="9">
        <v>1</v>
      </c>
      <c r="C23159" t="s">
        <v>135</v>
      </c>
      <c r="D23159" t="s">
        <v>154</v>
      </c>
      <c r="E23159" s="9">
        <v>7</v>
      </c>
      <c r="F23159" s="9">
        <v>0</v>
      </c>
      <c r="G23159" s="9">
        <v>2</v>
      </c>
      <c r="H23159" s="9">
        <v>22</v>
      </c>
      <c r="I23159" s="9">
        <v>2.3278868198394775</v>
      </c>
      <c r="J23159" s="9">
        <v>2.7820539474487305</v>
      </c>
      <c r="K23159" s="9">
        <v>1.4989259652793407E-2</v>
      </c>
      <c r="L23159" s="9">
        <v>82.590713500976563</v>
      </c>
    </row>
    <row r="23160" spans="1:12" x14ac:dyDescent="0.25">
      <c r="A23160" s="5" t="str">
        <f t="shared" si="361"/>
        <v>1ZoneSouth of Lugo70223</v>
      </c>
      <c r="B23160" s="9">
        <v>1</v>
      </c>
      <c r="C23160" t="s">
        <v>135</v>
      </c>
      <c r="D23160" t="s">
        <v>154</v>
      </c>
      <c r="E23160" s="9">
        <v>7</v>
      </c>
      <c r="F23160" s="9">
        <v>0</v>
      </c>
      <c r="G23160" s="9">
        <v>2</v>
      </c>
      <c r="H23160" s="9">
        <v>23</v>
      </c>
      <c r="I23160" s="9">
        <v>2.0722661018371582</v>
      </c>
      <c r="J23160" s="9">
        <v>2.2419257164001465</v>
      </c>
      <c r="K23160" s="9">
        <v>1.2455116957426071E-2</v>
      </c>
      <c r="L23160" s="9">
        <v>80.214599609375</v>
      </c>
    </row>
    <row r="23161" spans="1:12" x14ac:dyDescent="0.25">
      <c r="A23161" s="5" t="str">
        <f t="shared" si="361"/>
        <v>1ZoneSouth of Lugo70224</v>
      </c>
      <c r="B23161" s="9">
        <v>1</v>
      </c>
      <c r="C23161" t="s">
        <v>135</v>
      </c>
      <c r="D23161" t="s">
        <v>154</v>
      </c>
      <c r="E23161" s="9">
        <v>7</v>
      </c>
      <c r="F23161" s="9">
        <v>0</v>
      </c>
      <c r="G23161" s="9">
        <v>2</v>
      </c>
      <c r="H23161" s="9">
        <v>24</v>
      </c>
      <c r="I23161" s="9">
        <v>1.7290713787078857</v>
      </c>
      <c r="J23161" s="9">
        <v>1.8186708688735962</v>
      </c>
      <c r="K23161" s="9">
        <v>1.1323340237140656E-2</v>
      </c>
      <c r="L23161" s="9">
        <v>78.350990295410156</v>
      </c>
    </row>
    <row r="23162" spans="1:12" x14ac:dyDescent="0.25">
      <c r="A23162" s="5" t="str">
        <f t="shared" si="361"/>
        <v>1ZoneSouth of Lugo70101</v>
      </c>
      <c r="B23162" s="9">
        <v>1</v>
      </c>
      <c r="C23162" t="s">
        <v>135</v>
      </c>
      <c r="D23162" t="s">
        <v>154</v>
      </c>
      <c r="E23162" s="9">
        <v>7</v>
      </c>
      <c r="F23162" s="9">
        <v>0</v>
      </c>
      <c r="G23162" s="9">
        <v>10</v>
      </c>
      <c r="H23162" s="9">
        <v>1</v>
      </c>
      <c r="I23162" s="9">
        <v>1.5846728086471558</v>
      </c>
      <c r="J23162" s="9">
        <v>1.5846728086471558</v>
      </c>
      <c r="K23162" s="9">
        <v>0</v>
      </c>
      <c r="L23162" s="9">
        <v>79.412490844726563</v>
      </c>
    </row>
    <row r="23163" spans="1:12" x14ac:dyDescent="0.25">
      <c r="A23163" s="5" t="str">
        <f t="shared" si="361"/>
        <v>1ZoneSouth of Lugo70102</v>
      </c>
      <c r="B23163" s="9">
        <v>1</v>
      </c>
      <c r="C23163" t="s">
        <v>135</v>
      </c>
      <c r="D23163" t="s">
        <v>154</v>
      </c>
      <c r="E23163" s="9">
        <v>7</v>
      </c>
      <c r="F23163" s="9">
        <v>0</v>
      </c>
      <c r="G23163" s="9">
        <v>10</v>
      </c>
      <c r="H23163" s="9">
        <v>2</v>
      </c>
      <c r="I23163" s="9">
        <v>1.3343201875686646</v>
      </c>
      <c r="J23163" s="9">
        <v>1.3343201875686646</v>
      </c>
      <c r="K23163" s="9">
        <v>0</v>
      </c>
      <c r="L23163" s="9">
        <v>78.484161376953125</v>
      </c>
    </row>
    <row r="23164" spans="1:12" x14ac:dyDescent="0.25">
      <c r="A23164" s="5" t="str">
        <f t="shared" si="361"/>
        <v>1ZoneSouth of Lugo70103</v>
      </c>
      <c r="B23164" s="9">
        <v>1</v>
      </c>
      <c r="C23164" t="s">
        <v>135</v>
      </c>
      <c r="D23164" t="s">
        <v>154</v>
      </c>
      <c r="E23164" s="9">
        <v>7</v>
      </c>
      <c r="F23164" s="9">
        <v>0</v>
      </c>
      <c r="G23164" s="9">
        <v>10</v>
      </c>
      <c r="H23164" s="9">
        <v>3</v>
      </c>
      <c r="I23164" s="9">
        <v>1.136824369430542</v>
      </c>
      <c r="J23164" s="9">
        <v>1.136824369430542</v>
      </c>
      <c r="K23164" s="9">
        <v>0</v>
      </c>
      <c r="L23164" s="9">
        <v>77.251564025878906</v>
      </c>
    </row>
    <row r="23165" spans="1:12" x14ac:dyDescent="0.25">
      <c r="A23165" s="5" t="str">
        <f t="shared" si="361"/>
        <v>1ZoneSouth of Lugo70104</v>
      </c>
      <c r="B23165" s="9">
        <v>1</v>
      </c>
      <c r="C23165" t="s">
        <v>135</v>
      </c>
      <c r="D23165" t="s">
        <v>154</v>
      </c>
      <c r="E23165" s="9">
        <v>7</v>
      </c>
      <c r="F23165" s="9">
        <v>0</v>
      </c>
      <c r="G23165" s="9">
        <v>10</v>
      </c>
      <c r="H23165" s="9">
        <v>4</v>
      </c>
      <c r="I23165" s="9">
        <v>0.99893587827682495</v>
      </c>
      <c r="J23165" s="9">
        <v>0.99893587827682495</v>
      </c>
      <c r="K23165" s="9">
        <v>0</v>
      </c>
      <c r="L23165" s="9">
        <v>76.405281066894531</v>
      </c>
    </row>
    <row r="23166" spans="1:12" x14ac:dyDescent="0.25">
      <c r="A23166" s="5" t="str">
        <f t="shared" si="361"/>
        <v>1ZoneSouth of Lugo70105</v>
      </c>
      <c r="B23166" s="9">
        <v>1</v>
      </c>
      <c r="C23166" t="s">
        <v>135</v>
      </c>
      <c r="D23166" t="s">
        <v>154</v>
      </c>
      <c r="E23166" s="9">
        <v>7</v>
      </c>
      <c r="F23166" s="9">
        <v>0</v>
      </c>
      <c r="G23166" s="9">
        <v>10</v>
      </c>
      <c r="H23166" s="9">
        <v>5</v>
      </c>
      <c r="I23166" s="9">
        <v>0.90558421611785889</v>
      </c>
      <c r="J23166" s="9">
        <v>0.90558421611785889</v>
      </c>
      <c r="K23166" s="9">
        <v>0</v>
      </c>
      <c r="L23166" s="9">
        <v>75.756484985351563</v>
      </c>
    </row>
    <row r="23167" spans="1:12" x14ac:dyDescent="0.25">
      <c r="A23167" s="5" t="str">
        <f t="shared" si="361"/>
        <v>1ZoneSouth of Lugo70106</v>
      </c>
      <c r="B23167" s="9">
        <v>1</v>
      </c>
      <c r="C23167" t="s">
        <v>135</v>
      </c>
      <c r="D23167" t="s">
        <v>154</v>
      </c>
      <c r="E23167" s="9">
        <v>7</v>
      </c>
      <c r="F23167" s="9">
        <v>0</v>
      </c>
      <c r="G23167" s="9">
        <v>10</v>
      </c>
      <c r="H23167" s="9">
        <v>6</v>
      </c>
      <c r="I23167" s="9">
        <v>0.86096084117889404</v>
      </c>
      <c r="J23167" s="9">
        <v>0.86096084117889404</v>
      </c>
      <c r="K23167" s="9">
        <v>0</v>
      </c>
      <c r="L23167" s="9">
        <v>75.357345581054688</v>
      </c>
    </row>
    <row r="23168" spans="1:12" x14ac:dyDescent="0.25">
      <c r="A23168" s="5" t="str">
        <f t="shared" si="361"/>
        <v>1ZoneSouth of Lugo70107</v>
      </c>
      <c r="B23168" s="9">
        <v>1</v>
      </c>
      <c r="C23168" t="s">
        <v>135</v>
      </c>
      <c r="D23168" t="s">
        <v>154</v>
      </c>
      <c r="E23168" s="9">
        <v>7</v>
      </c>
      <c r="F23168" s="9">
        <v>0</v>
      </c>
      <c r="G23168" s="9">
        <v>10</v>
      </c>
      <c r="H23168" s="9">
        <v>7</v>
      </c>
      <c r="I23168" s="9">
        <v>0.84289306402206421</v>
      </c>
      <c r="J23168" s="9">
        <v>0.84289306402206421</v>
      </c>
      <c r="K23168" s="9">
        <v>0</v>
      </c>
      <c r="L23168" s="9">
        <v>74.853630065917969</v>
      </c>
    </row>
    <row r="23169" spans="1:12" x14ac:dyDescent="0.25">
      <c r="A23169" s="5" t="str">
        <f t="shared" si="361"/>
        <v>1ZoneSouth of Lugo70108</v>
      </c>
      <c r="B23169" s="9">
        <v>1</v>
      </c>
      <c r="C23169" t="s">
        <v>135</v>
      </c>
      <c r="D23169" t="s">
        <v>154</v>
      </c>
      <c r="E23169" s="9">
        <v>7</v>
      </c>
      <c r="F23169" s="9">
        <v>0</v>
      </c>
      <c r="G23169" s="9">
        <v>10</v>
      </c>
      <c r="H23169" s="9">
        <v>8</v>
      </c>
      <c r="I23169" s="9">
        <v>0.83876252174377441</v>
      </c>
      <c r="J23169" s="9">
        <v>0.83876252174377441</v>
      </c>
      <c r="K23169" s="9">
        <v>0</v>
      </c>
      <c r="L23169" s="9">
        <v>75.450027465820313</v>
      </c>
    </row>
    <row r="23170" spans="1:12" x14ac:dyDescent="0.25">
      <c r="A23170" s="5" t="str">
        <f t="shared" si="361"/>
        <v>1ZoneSouth of Lugo70109</v>
      </c>
      <c r="B23170" s="9">
        <v>1</v>
      </c>
      <c r="C23170" t="s">
        <v>135</v>
      </c>
      <c r="D23170" t="s">
        <v>154</v>
      </c>
      <c r="E23170" s="9">
        <v>7</v>
      </c>
      <c r="F23170" s="9">
        <v>0</v>
      </c>
      <c r="G23170" s="9">
        <v>10</v>
      </c>
      <c r="H23170" s="9">
        <v>9</v>
      </c>
      <c r="I23170" s="9">
        <v>0.78227448463439941</v>
      </c>
      <c r="J23170" s="9">
        <v>0.78227448463439941</v>
      </c>
      <c r="K23170" s="9">
        <v>0</v>
      </c>
      <c r="L23170" s="9">
        <v>78.307670593261719</v>
      </c>
    </row>
    <row r="23171" spans="1:12" x14ac:dyDescent="0.25">
      <c r="A23171" s="5" t="str">
        <f t="shared" ref="A23171:A23234" si="362">B23171&amp;C23171&amp;D23171&amp;E23171&amp;F23171&amp;G23171&amp;H23171</f>
        <v>1ZoneSouth of Lugo701010</v>
      </c>
      <c r="B23171" s="9">
        <v>1</v>
      </c>
      <c r="C23171" t="s">
        <v>135</v>
      </c>
      <c r="D23171" t="s">
        <v>154</v>
      </c>
      <c r="E23171" s="9">
        <v>7</v>
      </c>
      <c r="F23171" s="9">
        <v>0</v>
      </c>
      <c r="G23171" s="9">
        <v>10</v>
      </c>
      <c r="H23171" s="9">
        <v>10</v>
      </c>
      <c r="I23171" s="9">
        <v>0.7285040020942688</v>
      </c>
      <c r="J23171" s="9">
        <v>0.7285040020942688</v>
      </c>
      <c r="K23171" s="9">
        <v>0</v>
      </c>
      <c r="L23171" s="9">
        <v>82.246818542480469</v>
      </c>
    </row>
    <row r="23172" spans="1:12" x14ac:dyDescent="0.25">
      <c r="A23172" s="5" t="str">
        <f t="shared" si="362"/>
        <v>1ZoneSouth of Lugo701011</v>
      </c>
      <c r="B23172" s="9">
        <v>1</v>
      </c>
      <c r="C23172" t="s">
        <v>135</v>
      </c>
      <c r="D23172" t="s">
        <v>154</v>
      </c>
      <c r="E23172" s="9">
        <v>7</v>
      </c>
      <c r="F23172" s="9">
        <v>0</v>
      </c>
      <c r="G23172" s="9">
        <v>10</v>
      </c>
      <c r="H23172" s="9">
        <v>11</v>
      </c>
      <c r="I23172" s="9">
        <v>0.80330657958984375</v>
      </c>
      <c r="J23172" s="9">
        <v>0.80330657958984375</v>
      </c>
      <c r="K23172" s="9">
        <v>0</v>
      </c>
      <c r="L23172" s="9">
        <v>86.412803649902344</v>
      </c>
    </row>
    <row r="23173" spans="1:12" x14ac:dyDescent="0.25">
      <c r="A23173" s="5" t="str">
        <f t="shared" si="362"/>
        <v>1ZoneSouth of Lugo701012</v>
      </c>
      <c r="B23173" s="9">
        <v>1</v>
      </c>
      <c r="C23173" t="s">
        <v>135</v>
      </c>
      <c r="D23173" t="s">
        <v>154</v>
      </c>
      <c r="E23173" s="9">
        <v>7</v>
      </c>
      <c r="F23173" s="9">
        <v>0</v>
      </c>
      <c r="G23173" s="9">
        <v>10</v>
      </c>
      <c r="H23173" s="9">
        <v>12</v>
      </c>
      <c r="I23173" s="9">
        <v>1.0292714834213257</v>
      </c>
      <c r="J23173" s="9">
        <v>1.0292714834213257</v>
      </c>
      <c r="K23173" s="9">
        <v>0</v>
      </c>
      <c r="L23173" s="9">
        <v>90.005821228027344</v>
      </c>
    </row>
    <row r="23174" spans="1:12" x14ac:dyDescent="0.25">
      <c r="A23174" s="5" t="str">
        <f t="shared" si="362"/>
        <v>1ZoneSouth of Lugo701013</v>
      </c>
      <c r="B23174" s="9">
        <v>1</v>
      </c>
      <c r="C23174" t="s">
        <v>135</v>
      </c>
      <c r="D23174" t="s">
        <v>154</v>
      </c>
      <c r="E23174" s="9">
        <v>7</v>
      </c>
      <c r="F23174" s="9">
        <v>0</v>
      </c>
      <c r="G23174" s="9">
        <v>10</v>
      </c>
      <c r="H23174" s="9">
        <v>13</v>
      </c>
      <c r="I23174" s="9">
        <v>1.368403434753418</v>
      </c>
      <c r="J23174" s="9">
        <v>1.368403434753418</v>
      </c>
      <c r="K23174" s="9">
        <v>0</v>
      </c>
      <c r="L23174" s="9">
        <v>92.429389953613281</v>
      </c>
    </row>
    <row r="23175" spans="1:12" x14ac:dyDescent="0.25">
      <c r="A23175" s="5" t="str">
        <f t="shared" si="362"/>
        <v>1ZoneSouth of Lugo701014</v>
      </c>
      <c r="B23175" s="9">
        <v>1</v>
      </c>
      <c r="C23175" t="s">
        <v>135</v>
      </c>
      <c r="D23175" t="s">
        <v>154</v>
      </c>
      <c r="E23175" s="9">
        <v>7</v>
      </c>
      <c r="F23175" s="9">
        <v>0</v>
      </c>
      <c r="G23175" s="9">
        <v>10</v>
      </c>
      <c r="H23175" s="9">
        <v>14</v>
      </c>
      <c r="I23175" s="9">
        <v>1.7445067167282104</v>
      </c>
      <c r="J23175" s="9">
        <v>1.7445067167282104</v>
      </c>
      <c r="K23175" s="9">
        <v>0</v>
      </c>
      <c r="L23175" s="9">
        <v>94.675674438476563</v>
      </c>
    </row>
    <row r="23176" spans="1:12" x14ac:dyDescent="0.25">
      <c r="A23176" s="5" t="str">
        <f t="shared" si="362"/>
        <v>1ZoneSouth of Lugo701015</v>
      </c>
      <c r="B23176" s="9">
        <v>1</v>
      </c>
      <c r="C23176" t="s">
        <v>135</v>
      </c>
      <c r="D23176" t="s">
        <v>154</v>
      </c>
      <c r="E23176" s="9">
        <v>7</v>
      </c>
      <c r="F23176" s="9">
        <v>0</v>
      </c>
      <c r="G23176" s="9">
        <v>10</v>
      </c>
      <c r="H23176" s="9">
        <v>15</v>
      </c>
      <c r="I23176" s="9">
        <v>2.0985720157623291</v>
      </c>
      <c r="J23176" s="9">
        <v>2.0985720157623291</v>
      </c>
      <c r="K23176" s="9">
        <v>0</v>
      </c>
      <c r="L23176" s="9">
        <v>95.954940795898438</v>
      </c>
    </row>
    <row r="23177" spans="1:12" x14ac:dyDescent="0.25">
      <c r="A23177" s="5" t="str">
        <f t="shared" si="362"/>
        <v>1ZoneSouth of Lugo701016</v>
      </c>
      <c r="B23177" s="9">
        <v>1</v>
      </c>
      <c r="C23177" t="s">
        <v>135</v>
      </c>
      <c r="D23177" t="s">
        <v>154</v>
      </c>
      <c r="E23177" s="9">
        <v>7</v>
      </c>
      <c r="F23177" s="9">
        <v>0</v>
      </c>
      <c r="G23177" s="9">
        <v>10</v>
      </c>
      <c r="H23177" s="9">
        <v>16</v>
      </c>
      <c r="I23177" s="9">
        <v>2.481593132019043</v>
      </c>
      <c r="J23177" s="9">
        <v>2.481593132019043</v>
      </c>
      <c r="K23177" s="9">
        <v>0</v>
      </c>
      <c r="L23177" s="9">
        <v>96.651206970214844</v>
      </c>
    </row>
    <row r="23178" spans="1:12" x14ac:dyDescent="0.25">
      <c r="A23178" s="5" t="str">
        <f t="shared" si="362"/>
        <v>1ZoneSouth of Lugo701017</v>
      </c>
      <c r="B23178" s="9">
        <v>1</v>
      </c>
      <c r="C23178" t="s">
        <v>135</v>
      </c>
      <c r="D23178" t="s">
        <v>154</v>
      </c>
      <c r="E23178" s="9">
        <v>7</v>
      </c>
      <c r="F23178" s="9">
        <v>0</v>
      </c>
      <c r="G23178" s="9">
        <v>10</v>
      </c>
      <c r="H23178" s="9">
        <v>17</v>
      </c>
      <c r="I23178" s="9">
        <v>2.7880070209503174</v>
      </c>
      <c r="J23178" s="9">
        <v>1.6907875537872314</v>
      </c>
      <c r="K23178" s="9">
        <v>1.8737861886620522E-2</v>
      </c>
      <c r="L23178" s="9">
        <v>96.072952270507813</v>
      </c>
    </row>
    <row r="23179" spans="1:12" x14ac:dyDescent="0.25">
      <c r="A23179" s="5" t="str">
        <f t="shared" si="362"/>
        <v>1ZoneSouth of Lugo701018</v>
      </c>
      <c r="B23179" s="9">
        <v>1</v>
      </c>
      <c r="C23179" t="s">
        <v>135</v>
      </c>
      <c r="D23179" t="s">
        <v>154</v>
      </c>
      <c r="E23179" s="9">
        <v>7</v>
      </c>
      <c r="F23179" s="9">
        <v>0</v>
      </c>
      <c r="G23179" s="9">
        <v>10</v>
      </c>
      <c r="H23179" s="9">
        <v>18</v>
      </c>
      <c r="I23179" s="9">
        <v>3.0311603546142578</v>
      </c>
      <c r="J23179" s="9">
        <v>2.386256217956543</v>
      </c>
      <c r="K23179" s="9">
        <v>3.0455943197011948E-2</v>
      </c>
      <c r="L23179" s="9">
        <v>95.174331665039063</v>
      </c>
    </row>
    <row r="23180" spans="1:12" x14ac:dyDescent="0.25">
      <c r="A23180" s="5" t="str">
        <f t="shared" si="362"/>
        <v>1ZoneSouth of Lugo701019</v>
      </c>
      <c r="B23180" s="9">
        <v>1</v>
      </c>
      <c r="C23180" t="s">
        <v>135</v>
      </c>
      <c r="D23180" t="s">
        <v>154</v>
      </c>
      <c r="E23180" s="9">
        <v>7</v>
      </c>
      <c r="F23180" s="9">
        <v>0</v>
      </c>
      <c r="G23180" s="9">
        <v>10</v>
      </c>
      <c r="H23180" s="9">
        <v>19</v>
      </c>
      <c r="I23180" s="9">
        <v>3.0953083038330078</v>
      </c>
      <c r="J23180" s="9">
        <v>2.7035987377166748</v>
      </c>
      <c r="K23180" s="9">
        <v>2.2820768877863884E-2</v>
      </c>
      <c r="L23180" s="9">
        <v>93.106529235839844</v>
      </c>
    </row>
    <row r="23181" spans="1:12" x14ac:dyDescent="0.25">
      <c r="A23181" s="5" t="str">
        <f t="shared" si="362"/>
        <v>1ZoneSouth of Lugo701020</v>
      </c>
      <c r="B23181" s="9">
        <v>1</v>
      </c>
      <c r="C23181" t="s">
        <v>135</v>
      </c>
      <c r="D23181" t="s">
        <v>154</v>
      </c>
      <c r="E23181" s="9">
        <v>7</v>
      </c>
      <c r="F23181" s="9">
        <v>0</v>
      </c>
      <c r="G23181" s="9">
        <v>10</v>
      </c>
      <c r="H23181" s="9">
        <v>20</v>
      </c>
      <c r="I23181" s="9">
        <v>2.9145517349243164</v>
      </c>
      <c r="J23181" s="9">
        <v>2.6386566162109375</v>
      </c>
      <c r="K23181" s="9">
        <v>2.3132991045713425E-2</v>
      </c>
      <c r="L23181" s="9">
        <v>90.362495422363281</v>
      </c>
    </row>
    <row r="23182" spans="1:12" x14ac:dyDescent="0.25">
      <c r="A23182" s="5" t="str">
        <f t="shared" si="362"/>
        <v>1ZoneSouth of Lugo701021</v>
      </c>
      <c r="B23182" s="9">
        <v>1</v>
      </c>
      <c r="C23182" t="s">
        <v>135</v>
      </c>
      <c r="D23182" t="s">
        <v>154</v>
      </c>
      <c r="E23182" s="9">
        <v>7</v>
      </c>
      <c r="F23182" s="9">
        <v>0</v>
      </c>
      <c r="G23182" s="9">
        <v>10</v>
      </c>
      <c r="H23182" s="9">
        <v>21</v>
      </c>
      <c r="I23182" s="9">
        <v>2.7620754241943359</v>
      </c>
      <c r="J23182" s="9">
        <v>2.5193414688110352</v>
      </c>
      <c r="K23182" s="9">
        <v>1.8988922238349915E-2</v>
      </c>
      <c r="L23182" s="9">
        <v>86.665481567382813</v>
      </c>
    </row>
    <row r="23183" spans="1:12" x14ac:dyDescent="0.25">
      <c r="A23183" s="5" t="str">
        <f t="shared" si="362"/>
        <v>1ZoneSouth of Lugo701022</v>
      </c>
      <c r="B23183" s="9">
        <v>1</v>
      </c>
      <c r="C23183" t="s">
        <v>135</v>
      </c>
      <c r="D23183" t="s">
        <v>154</v>
      </c>
      <c r="E23183" s="9">
        <v>7</v>
      </c>
      <c r="F23183" s="9">
        <v>0</v>
      </c>
      <c r="G23183" s="9">
        <v>10</v>
      </c>
      <c r="H23183" s="9">
        <v>22</v>
      </c>
      <c r="I23183" s="9">
        <v>2.5858795642852783</v>
      </c>
      <c r="J23183" s="9">
        <v>3.0444293022155762</v>
      </c>
      <c r="K23183" s="9">
        <v>1.4953058212995529E-2</v>
      </c>
      <c r="L23183" s="9">
        <v>82.949325561523438</v>
      </c>
    </row>
    <row r="23184" spans="1:12" x14ac:dyDescent="0.25">
      <c r="A23184" s="5" t="str">
        <f t="shared" si="362"/>
        <v>1ZoneSouth of Lugo701023</v>
      </c>
      <c r="B23184" s="9">
        <v>1</v>
      </c>
      <c r="C23184" t="s">
        <v>135</v>
      </c>
      <c r="D23184" t="s">
        <v>154</v>
      </c>
      <c r="E23184" s="9">
        <v>7</v>
      </c>
      <c r="F23184" s="9">
        <v>0</v>
      </c>
      <c r="G23184" s="9">
        <v>10</v>
      </c>
      <c r="H23184" s="9">
        <v>23</v>
      </c>
      <c r="I23184" s="9">
        <v>2.3020517826080322</v>
      </c>
      <c r="J23184" s="9">
        <v>2.4783933162689209</v>
      </c>
      <c r="K23184" s="9">
        <v>1.2491523288190365E-2</v>
      </c>
      <c r="L23184" s="9">
        <v>81.02490234375</v>
      </c>
    </row>
    <row r="23185" spans="1:12" x14ac:dyDescent="0.25">
      <c r="A23185" s="5" t="str">
        <f t="shared" si="362"/>
        <v>1ZoneSouth of Lugo701024</v>
      </c>
      <c r="B23185" s="9">
        <v>1</v>
      </c>
      <c r="C23185" t="s">
        <v>135</v>
      </c>
      <c r="D23185" t="s">
        <v>154</v>
      </c>
      <c r="E23185" s="9">
        <v>7</v>
      </c>
      <c r="F23185" s="9">
        <v>0</v>
      </c>
      <c r="G23185" s="9">
        <v>10</v>
      </c>
      <c r="H23185" s="9">
        <v>24</v>
      </c>
      <c r="I23185" s="9">
        <v>1.9095979928970337</v>
      </c>
      <c r="J23185" s="9">
        <v>2.0107870101928711</v>
      </c>
      <c r="K23185" s="9">
        <v>1.167790312319994E-2</v>
      </c>
      <c r="L23185" s="9">
        <v>79.802314758300781</v>
      </c>
    </row>
    <row r="23186" spans="1:12" x14ac:dyDescent="0.25">
      <c r="A23186" s="5" t="str">
        <f t="shared" si="362"/>
        <v>1ZoneSouth of Lugo7121</v>
      </c>
      <c r="B23186" s="9">
        <v>1</v>
      </c>
      <c r="C23186" t="s">
        <v>135</v>
      </c>
      <c r="D23186" t="s">
        <v>154</v>
      </c>
      <c r="E23186" s="9">
        <v>7</v>
      </c>
      <c r="F23186" s="9">
        <v>1</v>
      </c>
      <c r="G23186" s="9">
        <v>2</v>
      </c>
      <c r="H23186" s="9">
        <v>1</v>
      </c>
      <c r="I23186" s="9">
        <v>1.2972900867462158</v>
      </c>
      <c r="J23186" s="9">
        <v>1.2972900867462158</v>
      </c>
      <c r="K23186" s="9">
        <v>0</v>
      </c>
      <c r="L23186" s="9">
        <v>73.922935485839844</v>
      </c>
    </row>
    <row r="23187" spans="1:12" x14ac:dyDescent="0.25">
      <c r="A23187" s="5" t="str">
        <f t="shared" si="362"/>
        <v>1ZoneSouth of Lugo7122</v>
      </c>
      <c r="B23187" s="9">
        <v>1</v>
      </c>
      <c r="C23187" t="s">
        <v>135</v>
      </c>
      <c r="D23187" t="s">
        <v>154</v>
      </c>
      <c r="E23187" s="9">
        <v>7</v>
      </c>
      <c r="F23187" s="9">
        <v>1</v>
      </c>
      <c r="G23187" s="9">
        <v>2</v>
      </c>
      <c r="H23187" s="9">
        <v>2</v>
      </c>
      <c r="I23187" s="9">
        <v>1.0838419198989868</v>
      </c>
      <c r="J23187" s="9">
        <v>1.0838419198989868</v>
      </c>
      <c r="K23187" s="9">
        <v>0</v>
      </c>
      <c r="L23187" s="9">
        <v>72.99169921875</v>
      </c>
    </row>
    <row r="23188" spans="1:12" x14ac:dyDescent="0.25">
      <c r="A23188" s="5" t="str">
        <f t="shared" si="362"/>
        <v>1ZoneSouth of Lugo7123</v>
      </c>
      <c r="B23188" s="9">
        <v>1</v>
      </c>
      <c r="C23188" t="s">
        <v>135</v>
      </c>
      <c r="D23188" t="s">
        <v>154</v>
      </c>
      <c r="E23188" s="9">
        <v>7</v>
      </c>
      <c r="F23188" s="9">
        <v>1</v>
      </c>
      <c r="G23188" s="9">
        <v>2</v>
      </c>
      <c r="H23188" s="9">
        <v>3</v>
      </c>
      <c r="I23188" s="9">
        <v>0.92396891117095947</v>
      </c>
      <c r="J23188" s="9">
        <v>0.92396891117095947</v>
      </c>
      <c r="K23188" s="9">
        <v>0</v>
      </c>
      <c r="L23188" s="9">
        <v>71.791038513183594</v>
      </c>
    </row>
    <row r="23189" spans="1:12" x14ac:dyDescent="0.25">
      <c r="A23189" s="5" t="str">
        <f t="shared" si="362"/>
        <v>1ZoneSouth of Lugo7124</v>
      </c>
      <c r="B23189" s="9">
        <v>1</v>
      </c>
      <c r="C23189" t="s">
        <v>135</v>
      </c>
      <c r="D23189" t="s">
        <v>154</v>
      </c>
      <c r="E23189" s="9">
        <v>7</v>
      </c>
      <c r="F23189" s="9">
        <v>1</v>
      </c>
      <c r="G23189" s="9">
        <v>2</v>
      </c>
      <c r="H23189" s="9">
        <v>4</v>
      </c>
      <c r="I23189" s="9">
        <v>0.82330220937728882</v>
      </c>
      <c r="J23189" s="9">
        <v>0.82330220937728882</v>
      </c>
      <c r="K23189" s="9">
        <v>0</v>
      </c>
      <c r="L23189" s="9">
        <v>71.075592041015625</v>
      </c>
    </row>
    <row r="23190" spans="1:12" x14ac:dyDescent="0.25">
      <c r="A23190" s="5" t="str">
        <f t="shared" si="362"/>
        <v>1ZoneSouth of Lugo7125</v>
      </c>
      <c r="B23190" s="9">
        <v>1</v>
      </c>
      <c r="C23190" t="s">
        <v>135</v>
      </c>
      <c r="D23190" t="s">
        <v>154</v>
      </c>
      <c r="E23190" s="9">
        <v>7</v>
      </c>
      <c r="F23190" s="9">
        <v>1</v>
      </c>
      <c r="G23190" s="9">
        <v>2</v>
      </c>
      <c r="H23190" s="9">
        <v>5</v>
      </c>
      <c r="I23190" s="9">
        <v>0.75958782434463501</v>
      </c>
      <c r="J23190" s="9">
        <v>0.75958782434463501</v>
      </c>
      <c r="K23190" s="9">
        <v>0</v>
      </c>
      <c r="L23190" s="9">
        <v>70.651832580566406</v>
      </c>
    </row>
    <row r="23191" spans="1:12" x14ac:dyDescent="0.25">
      <c r="A23191" s="5" t="str">
        <f t="shared" si="362"/>
        <v>1ZoneSouth of Lugo7126</v>
      </c>
      <c r="B23191" s="9">
        <v>1</v>
      </c>
      <c r="C23191" t="s">
        <v>135</v>
      </c>
      <c r="D23191" t="s">
        <v>154</v>
      </c>
      <c r="E23191" s="9">
        <v>7</v>
      </c>
      <c r="F23191" s="9">
        <v>1</v>
      </c>
      <c r="G23191" s="9">
        <v>2</v>
      </c>
      <c r="H23191" s="9">
        <v>6</v>
      </c>
      <c r="I23191" s="9">
        <v>0.72671473026275635</v>
      </c>
      <c r="J23191" s="9">
        <v>0.72671473026275635</v>
      </c>
      <c r="K23191" s="9">
        <v>0</v>
      </c>
      <c r="L23191" s="9">
        <v>70.128738403320313</v>
      </c>
    </row>
    <row r="23192" spans="1:12" x14ac:dyDescent="0.25">
      <c r="A23192" s="5" t="str">
        <f t="shared" si="362"/>
        <v>1ZoneSouth of Lugo7127</v>
      </c>
      <c r="B23192" s="9">
        <v>1</v>
      </c>
      <c r="C23192" t="s">
        <v>135</v>
      </c>
      <c r="D23192" t="s">
        <v>154</v>
      </c>
      <c r="E23192" s="9">
        <v>7</v>
      </c>
      <c r="F23192" s="9">
        <v>1</v>
      </c>
      <c r="G23192" s="9">
        <v>2</v>
      </c>
      <c r="H23192" s="9">
        <v>7</v>
      </c>
      <c r="I23192" s="9">
        <v>0.72407615184783936</v>
      </c>
      <c r="J23192" s="9">
        <v>0.72407615184783936</v>
      </c>
      <c r="K23192" s="9">
        <v>0</v>
      </c>
      <c r="L23192" s="9">
        <v>69.694984436035156</v>
      </c>
    </row>
    <row r="23193" spans="1:12" x14ac:dyDescent="0.25">
      <c r="A23193" s="5" t="str">
        <f t="shared" si="362"/>
        <v>1ZoneSouth of Lugo7128</v>
      </c>
      <c r="B23193" s="9">
        <v>1</v>
      </c>
      <c r="C23193" t="s">
        <v>135</v>
      </c>
      <c r="D23193" t="s">
        <v>154</v>
      </c>
      <c r="E23193" s="9">
        <v>7</v>
      </c>
      <c r="F23193" s="9">
        <v>1</v>
      </c>
      <c r="G23193" s="9">
        <v>2</v>
      </c>
      <c r="H23193" s="9">
        <v>8</v>
      </c>
      <c r="I23193" s="9">
        <v>0.69035941362380981</v>
      </c>
      <c r="J23193" s="9">
        <v>0.69035941362380981</v>
      </c>
      <c r="K23193" s="9">
        <v>0</v>
      </c>
      <c r="L23193" s="9">
        <v>70.009300231933594</v>
      </c>
    </row>
    <row r="23194" spans="1:12" x14ac:dyDescent="0.25">
      <c r="A23194" s="5" t="str">
        <f t="shared" si="362"/>
        <v>1ZoneSouth of Lugo7129</v>
      </c>
      <c r="B23194" s="9">
        <v>1</v>
      </c>
      <c r="C23194" t="s">
        <v>135</v>
      </c>
      <c r="D23194" t="s">
        <v>154</v>
      </c>
      <c r="E23194" s="9">
        <v>7</v>
      </c>
      <c r="F23194" s="9">
        <v>1</v>
      </c>
      <c r="G23194" s="9">
        <v>2</v>
      </c>
      <c r="H23194" s="9">
        <v>9</v>
      </c>
      <c r="I23194" s="9">
        <v>0.61925315856933594</v>
      </c>
      <c r="J23194" s="9">
        <v>0.61925315856933594</v>
      </c>
      <c r="K23194" s="9">
        <v>0</v>
      </c>
      <c r="L23194" s="9">
        <v>72.988128662109375</v>
      </c>
    </row>
    <row r="23195" spans="1:12" x14ac:dyDescent="0.25">
      <c r="A23195" s="5" t="str">
        <f t="shared" si="362"/>
        <v>1ZoneSouth of Lugo71210</v>
      </c>
      <c r="B23195" s="9">
        <v>1</v>
      </c>
      <c r="C23195" t="s">
        <v>135</v>
      </c>
      <c r="D23195" t="s">
        <v>154</v>
      </c>
      <c r="E23195" s="9">
        <v>7</v>
      </c>
      <c r="F23195" s="9">
        <v>1</v>
      </c>
      <c r="G23195" s="9">
        <v>2</v>
      </c>
      <c r="H23195" s="9">
        <v>10</v>
      </c>
      <c r="I23195" s="9">
        <v>0.58914375305175781</v>
      </c>
      <c r="J23195" s="9">
        <v>0.58914375305175781</v>
      </c>
      <c r="K23195" s="9">
        <v>0</v>
      </c>
      <c r="L23195" s="9">
        <v>77.15380859375</v>
      </c>
    </row>
    <row r="23196" spans="1:12" x14ac:dyDescent="0.25">
      <c r="A23196" s="5" t="str">
        <f t="shared" si="362"/>
        <v>1ZoneSouth of Lugo71211</v>
      </c>
      <c r="B23196" s="9">
        <v>1</v>
      </c>
      <c r="C23196" t="s">
        <v>135</v>
      </c>
      <c r="D23196" t="s">
        <v>154</v>
      </c>
      <c r="E23196" s="9">
        <v>7</v>
      </c>
      <c r="F23196" s="9">
        <v>1</v>
      </c>
      <c r="G23196" s="9">
        <v>2</v>
      </c>
      <c r="H23196" s="9">
        <v>11</v>
      </c>
      <c r="I23196" s="9">
        <v>0.64640277624130249</v>
      </c>
      <c r="J23196" s="9">
        <v>0.64640277624130249</v>
      </c>
      <c r="K23196" s="9">
        <v>0</v>
      </c>
      <c r="L23196" s="9">
        <v>81.86083984375</v>
      </c>
    </row>
    <row r="23197" spans="1:12" x14ac:dyDescent="0.25">
      <c r="A23197" s="5" t="str">
        <f t="shared" si="362"/>
        <v>1ZoneSouth of Lugo71212</v>
      </c>
      <c r="B23197" s="9">
        <v>1</v>
      </c>
      <c r="C23197" t="s">
        <v>135</v>
      </c>
      <c r="D23197" t="s">
        <v>154</v>
      </c>
      <c r="E23197" s="9">
        <v>7</v>
      </c>
      <c r="F23197" s="9">
        <v>1</v>
      </c>
      <c r="G23197" s="9">
        <v>2</v>
      </c>
      <c r="H23197" s="9">
        <v>12</v>
      </c>
      <c r="I23197" s="9">
        <v>0.79553115367889404</v>
      </c>
      <c r="J23197" s="9">
        <v>0.79553115367889404</v>
      </c>
      <c r="K23197" s="9">
        <v>0</v>
      </c>
      <c r="L23197" s="9">
        <v>85.853347778320313</v>
      </c>
    </row>
    <row r="23198" spans="1:12" x14ac:dyDescent="0.25">
      <c r="A23198" s="5" t="str">
        <f t="shared" si="362"/>
        <v>1ZoneSouth of Lugo71213</v>
      </c>
      <c r="B23198" s="9">
        <v>1</v>
      </c>
      <c r="C23198" t="s">
        <v>135</v>
      </c>
      <c r="D23198" t="s">
        <v>154</v>
      </c>
      <c r="E23198" s="9">
        <v>7</v>
      </c>
      <c r="F23198" s="9">
        <v>1</v>
      </c>
      <c r="G23198" s="9">
        <v>2</v>
      </c>
      <c r="H23198" s="9">
        <v>13</v>
      </c>
      <c r="I23198" s="9">
        <v>1.0391868352890015</v>
      </c>
      <c r="J23198" s="9">
        <v>1.0391868352890015</v>
      </c>
      <c r="K23198" s="9">
        <v>0</v>
      </c>
      <c r="L23198" s="9">
        <v>89.338912963867188</v>
      </c>
    </row>
    <row r="23199" spans="1:12" x14ac:dyDescent="0.25">
      <c r="A23199" s="5" t="str">
        <f t="shared" si="362"/>
        <v>1ZoneSouth of Lugo71214</v>
      </c>
      <c r="B23199" s="9">
        <v>1</v>
      </c>
      <c r="C23199" t="s">
        <v>135</v>
      </c>
      <c r="D23199" t="s">
        <v>154</v>
      </c>
      <c r="E23199" s="9">
        <v>7</v>
      </c>
      <c r="F23199" s="9">
        <v>1</v>
      </c>
      <c r="G23199" s="9">
        <v>2</v>
      </c>
      <c r="H23199" s="9">
        <v>14</v>
      </c>
      <c r="I23199" s="9">
        <v>1.3461893796920776</v>
      </c>
      <c r="J23199" s="9">
        <v>1.3461893796920776</v>
      </c>
      <c r="K23199" s="9">
        <v>0</v>
      </c>
      <c r="L23199" s="9">
        <v>91.436637878417969</v>
      </c>
    </row>
    <row r="23200" spans="1:12" x14ac:dyDescent="0.25">
      <c r="A23200" s="5" t="str">
        <f t="shared" si="362"/>
        <v>1ZoneSouth of Lugo71215</v>
      </c>
      <c r="B23200" s="9">
        <v>1</v>
      </c>
      <c r="C23200" t="s">
        <v>135</v>
      </c>
      <c r="D23200" t="s">
        <v>154</v>
      </c>
      <c r="E23200" s="9">
        <v>7</v>
      </c>
      <c r="F23200" s="9">
        <v>1</v>
      </c>
      <c r="G23200" s="9">
        <v>2</v>
      </c>
      <c r="H23200" s="9">
        <v>15</v>
      </c>
      <c r="I23200" s="9">
        <v>1.6518747806549072</v>
      </c>
      <c r="J23200" s="9">
        <v>1.6518747806549072</v>
      </c>
      <c r="K23200" s="9">
        <v>0</v>
      </c>
      <c r="L23200" s="9">
        <v>93.215965270996094</v>
      </c>
    </row>
    <row r="23201" spans="1:12" x14ac:dyDescent="0.25">
      <c r="A23201" s="5" t="str">
        <f t="shared" si="362"/>
        <v>1ZoneSouth of Lugo71216</v>
      </c>
      <c r="B23201" s="9">
        <v>1</v>
      </c>
      <c r="C23201" t="s">
        <v>135</v>
      </c>
      <c r="D23201" t="s">
        <v>154</v>
      </c>
      <c r="E23201" s="9">
        <v>7</v>
      </c>
      <c r="F23201" s="9">
        <v>1</v>
      </c>
      <c r="G23201" s="9">
        <v>2</v>
      </c>
      <c r="H23201" s="9">
        <v>16</v>
      </c>
      <c r="I23201" s="9">
        <v>2.0043439865112305</v>
      </c>
      <c r="J23201" s="9">
        <v>2.0043439865112305</v>
      </c>
      <c r="K23201" s="9">
        <v>0</v>
      </c>
      <c r="L23201" s="9">
        <v>93.747802734375</v>
      </c>
    </row>
    <row r="23202" spans="1:12" x14ac:dyDescent="0.25">
      <c r="A23202" s="5" t="str">
        <f t="shared" si="362"/>
        <v>1ZoneSouth of Lugo71217</v>
      </c>
      <c r="B23202" s="9">
        <v>1</v>
      </c>
      <c r="C23202" t="s">
        <v>135</v>
      </c>
      <c r="D23202" t="s">
        <v>154</v>
      </c>
      <c r="E23202" s="9">
        <v>7</v>
      </c>
      <c r="F23202" s="9">
        <v>1</v>
      </c>
      <c r="G23202" s="9">
        <v>2</v>
      </c>
      <c r="H23202" s="9">
        <v>17</v>
      </c>
      <c r="I23202" s="9">
        <v>2.2939026355743408</v>
      </c>
      <c r="J23202" s="9">
        <v>1.2258917093276978</v>
      </c>
      <c r="K23202" s="9">
        <v>1.7022483050823212E-2</v>
      </c>
      <c r="L23202" s="9">
        <v>94.642227172851563</v>
      </c>
    </row>
    <row r="23203" spans="1:12" x14ac:dyDescent="0.25">
      <c r="A23203" s="5" t="str">
        <f t="shared" si="362"/>
        <v>1ZoneSouth of Lugo71218</v>
      </c>
      <c r="B23203" s="9">
        <v>1</v>
      </c>
      <c r="C23203" t="s">
        <v>135</v>
      </c>
      <c r="D23203" t="s">
        <v>154</v>
      </c>
      <c r="E23203" s="9">
        <v>7</v>
      </c>
      <c r="F23203" s="9">
        <v>1</v>
      </c>
      <c r="G23203" s="9">
        <v>2</v>
      </c>
      <c r="H23203" s="9">
        <v>18</v>
      </c>
      <c r="I23203" s="9">
        <v>2.5311899185180664</v>
      </c>
      <c r="J23203" s="9">
        <v>1.9061738252639771</v>
      </c>
      <c r="K23203" s="9">
        <v>2.945057675242424E-2</v>
      </c>
      <c r="L23203" s="9">
        <v>94.108062744140625</v>
      </c>
    </row>
    <row r="23204" spans="1:12" x14ac:dyDescent="0.25">
      <c r="A23204" s="5" t="str">
        <f t="shared" si="362"/>
        <v>1ZoneSouth of Lugo71219</v>
      </c>
      <c r="B23204" s="9">
        <v>1</v>
      </c>
      <c r="C23204" t="s">
        <v>135</v>
      </c>
      <c r="D23204" t="s">
        <v>154</v>
      </c>
      <c r="E23204" s="9">
        <v>7</v>
      </c>
      <c r="F23204" s="9">
        <v>1</v>
      </c>
      <c r="G23204" s="9">
        <v>2</v>
      </c>
      <c r="H23204" s="9">
        <v>19</v>
      </c>
      <c r="I23204" s="9">
        <v>2.6360619068145752</v>
      </c>
      <c r="J23204" s="9">
        <v>2.2561218738555908</v>
      </c>
      <c r="K23204" s="9">
        <v>2.3157171905040741E-2</v>
      </c>
      <c r="L23204" s="9">
        <v>91.977294921875</v>
      </c>
    </row>
    <row r="23205" spans="1:12" x14ac:dyDescent="0.25">
      <c r="A23205" s="5" t="str">
        <f t="shared" si="362"/>
        <v>1ZoneSouth of Lugo71220</v>
      </c>
      <c r="B23205" s="9">
        <v>1</v>
      </c>
      <c r="C23205" t="s">
        <v>135</v>
      </c>
      <c r="D23205" t="s">
        <v>154</v>
      </c>
      <c r="E23205" s="9">
        <v>7</v>
      </c>
      <c r="F23205" s="9">
        <v>1</v>
      </c>
      <c r="G23205" s="9">
        <v>2</v>
      </c>
      <c r="H23205" s="9">
        <v>20</v>
      </c>
      <c r="I23205" s="9">
        <v>2.5354337692260742</v>
      </c>
      <c r="J23205" s="9">
        <v>2.2675724029541016</v>
      </c>
      <c r="K23205" s="9">
        <v>2.103198878467083E-2</v>
      </c>
      <c r="L23205" s="9">
        <v>89.466842651367188</v>
      </c>
    </row>
    <row r="23206" spans="1:12" x14ac:dyDescent="0.25">
      <c r="A23206" s="5" t="str">
        <f t="shared" si="362"/>
        <v>1ZoneSouth of Lugo71221</v>
      </c>
      <c r="B23206" s="9">
        <v>1</v>
      </c>
      <c r="C23206" t="s">
        <v>135</v>
      </c>
      <c r="D23206" t="s">
        <v>154</v>
      </c>
      <c r="E23206" s="9">
        <v>7</v>
      </c>
      <c r="F23206" s="9">
        <v>1</v>
      </c>
      <c r="G23206" s="9">
        <v>2</v>
      </c>
      <c r="H23206" s="9">
        <v>21</v>
      </c>
      <c r="I23206" s="9">
        <v>2.4244718551635742</v>
      </c>
      <c r="J23206" s="9">
        <v>2.1905272006988525</v>
      </c>
      <c r="K23206" s="9">
        <v>2.0163265988230705E-2</v>
      </c>
      <c r="L23206" s="9">
        <v>85.685585021972656</v>
      </c>
    </row>
    <row r="23207" spans="1:12" x14ac:dyDescent="0.25">
      <c r="A23207" s="5" t="str">
        <f t="shared" si="362"/>
        <v>1ZoneSouth of Lugo71222</v>
      </c>
      <c r="B23207" s="9">
        <v>1</v>
      </c>
      <c r="C23207" t="s">
        <v>135</v>
      </c>
      <c r="D23207" t="s">
        <v>154</v>
      </c>
      <c r="E23207" s="9">
        <v>7</v>
      </c>
      <c r="F23207" s="9">
        <v>1</v>
      </c>
      <c r="G23207" s="9">
        <v>2</v>
      </c>
      <c r="H23207" s="9">
        <v>22</v>
      </c>
      <c r="I23207" s="9">
        <v>2.2712538242340088</v>
      </c>
      <c r="J23207" s="9">
        <v>2.7147872447967529</v>
      </c>
      <c r="K23207" s="9">
        <v>1.5645112842321396E-2</v>
      </c>
      <c r="L23207" s="9">
        <v>81.720626831054688</v>
      </c>
    </row>
    <row r="23208" spans="1:12" x14ac:dyDescent="0.25">
      <c r="A23208" s="5" t="str">
        <f t="shared" si="362"/>
        <v>1ZoneSouth of Lugo71223</v>
      </c>
      <c r="B23208" s="9">
        <v>1</v>
      </c>
      <c r="C23208" t="s">
        <v>135</v>
      </c>
      <c r="D23208" t="s">
        <v>154</v>
      </c>
      <c r="E23208" s="9">
        <v>7</v>
      </c>
      <c r="F23208" s="9">
        <v>1</v>
      </c>
      <c r="G23208" s="9">
        <v>2</v>
      </c>
      <c r="H23208" s="9">
        <v>23</v>
      </c>
      <c r="I23208" s="9">
        <v>2.0199470520019531</v>
      </c>
      <c r="J23208" s="9">
        <v>2.1792974472045898</v>
      </c>
      <c r="K23208" s="9">
        <v>1.3261294923722744E-2</v>
      </c>
      <c r="L23208" s="9">
        <v>78.964424133300781</v>
      </c>
    </row>
    <row r="23209" spans="1:12" x14ac:dyDescent="0.25">
      <c r="A23209" s="5" t="str">
        <f t="shared" si="362"/>
        <v>1ZoneSouth of Lugo71224</v>
      </c>
      <c r="B23209" s="9">
        <v>1</v>
      </c>
      <c r="C23209" t="s">
        <v>135</v>
      </c>
      <c r="D23209" t="s">
        <v>154</v>
      </c>
      <c r="E23209" s="9">
        <v>7</v>
      </c>
      <c r="F23209" s="9">
        <v>1</v>
      </c>
      <c r="G23209" s="9">
        <v>2</v>
      </c>
      <c r="H23209" s="9">
        <v>24</v>
      </c>
      <c r="I23209" s="9">
        <v>1.6824419498443604</v>
      </c>
      <c r="J23209" s="9">
        <v>1.7626361846923828</v>
      </c>
      <c r="K23209" s="9">
        <v>1.1961705982685089E-2</v>
      </c>
      <c r="L23209" s="9">
        <v>77.173202514648438</v>
      </c>
    </row>
    <row r="23210" spans="1:12" x14ac:dyDescent="0.25">
      <c r="A23210" s="5" t="str">
        <f t="shared" si="362"/>
        <v>1ZoneSouth of Lugo71101</v>
      </c>
      <c r="B23210" s="9">
        <v>1</v>
      </c>
      <c r="C23210" t="s">
        <v>135</v>
      </c>
      <c r="D23210" t="s">
        <v>154</v>
      </c>
      <c r="E23210" s="9">
        <v>7</v>
      </c>
      <c r="F23210" s="9">
        <v>1</v>
      </c>
      <c r="G23210" s="9">
        <v>10</v>
      </c>
      <c r="H23210" s="9">
        <v>1</v>
      </c>
      <c r="I23210" s="9">
        <v>1.5964356660842896</v>
      </c>
      <c r="J23210" s="9">
        <v>1.5964356660842896</v>
      </c>
      <c r="K23210" s="9">
        <v>0</v>
      </c>
      <c r="L23210" s="9">
        <v>79.174942016601563</v>
      </c>
    </row>
    <row r="23211" spans="1:12" x14ac:dyDescent="0.25">
      <c r="A23211" s="5" t="str">
        <f t="shared" si="362"/>
        <v>1ZoneSouth of Lugo71102</v>
      </c>
      <c r="B23211" s="9">
        <v>1</v>
      </c>
      <c r="C23211" t="s">
        <v>135</v>
      </c>
      <c r="D23211" t="s">
        <v>154</v>
      </c>
      <c r="E23211" s="9">
        <v>7</v>
      </c>
      <c r="F23211" s="9">
        <v>1</v>
      </c>
      <c r="G23211" s="9">
        <v>10</v>
      </c>
      <c r="H23211" s="9">
        <v>2</v>
      </c>
      <c r="I23211" s="9">
        <v>1.2705055475234985</v>
      </c>
      <c r="J23211" s="9">
        <v>1.2705055475234985</v>
      </c>
      <c r="K23211" s="9">
        <v>0</v>
      </c>
      <c r="L23211" s="9">
        <v>77.238128662109375</v>
      </c>
    </row>
    <row r="23212" spans="1:12" x14ac:dyDescent="0.25">
      <c r="A23212" s="5" t="str">
        <f t="shared" si="362"/>
        <v>1ZoneSouth of Lugo71103</v>
      </c>
      <c r="B23212" s="9">
        <v>1</v>
      </c>
      <c r="C23212" t="s">
        <v>135</v>
      </c>
      <c r="D23212" t="s">
        <v>154</v>
      </c>
      <c r="E23212" s="9">
        <v>7</v>
      </c>
      <c r="F23212" s="9">
        <v>1</v>
      </c>
      <c r="G23212" s="9">
        <v>10</v>
      </c>
      <c r="H23212" s="9">
        <v>3</v>
      </c>
      <c r="I23212" s="9">
        <v>1.0691497325897217</v>
      </c>
      <c r="J23212" s="9">
        <v>1.0691497325897217</v>
      </c>
      <c r="K23212" s="9">
        <v>0</v>
      </c>
      <c r="L23212" s="9">
        <v>75.550491333007813</v>
      </c>
    </row>
    <row r="23213" spans="1:12" x14ac:dyDescent="0.25">
      <c r="A23213" s="5" t="str">
        <f t="shared" si="362"/>
        <v>1ZoneSouth of Lugo71104</v>
      </c>
      <c r="B23213" s="9">
        <v>1</v>
      </c>
      <c r="C23213" t="s">
        <v>135</v>
      </c>
      <c r="D23213" t="s">
        <v>154</v>
      </c>
      <c r="E23213" s="9">
        <v>7</v>
      </c>
      <c r="F23213" s="9">
        <v>1</v>
      </c>
      <c r="G23213" s="9">
        <v>10</v>
      </c>
      <c r="H23213" s="9">
        <v>4</v>
      </c>
      <c r="I23213" s="9">
        <v>0.95868247747421265</v>
      </c>
      <c r="J23213" s="9">
        <v>0.95868247747421265</v>
      </c>
      <c r="K23213" s="9">
        <v>0</v>
      </c>
      <c r="L23213" s="9">
        <v>74.887092590332031</v>
      </c>
    </row>
    <row r="23214" spans="1:12" x14ac:dyDescent="0.25">
      <c r="A23214" s="5" t="str">
        <f t="shared" si="362"/>
        <v>1ZoneSouth of Lugo71105</v>
      </c>
      <c r="B23214" s="9">
        <v>1</v>
      </c>
      <c r="C23214" t="s">
        <v>135</v>
      </c>
      <c r="D23214" t="s">
        <v>154</v>
      </c>
      <c r="E23214" s="9">
        <v>7</v>
      </c>
      <c r="F23214" s="9">
        <v>1</v>
      </c>
      <c r="G23214" s="9">
        <v>10</v>
      </c>
      <c r="H23214" s="9">
        <v>5</v>
      </c>
      <c r="I23214" s="9">
        <v>0.87068361043930054</v>
      </c>
      <c r="J23214" s="9">
        <v>0.87068361043930054</v>
      </c>
      <c r="K23214" s="9">
        <v>0</v>
      </c>
      <c r="L23214" s="9">
        <v>74.016761779785156</v>
      </c>
    </row>
    <row r="23215" spans="1:12" x14ac:dyDescent="0.25">
      <c r="A23215" s="5" t="str">
        <f t="shared" si="362"/>
        <v>1ZoneSouth of Lugo71106</v>
      </c>
      <c r="B23215" s="9">
        <v>1</v>
      </c>
      <c r="C23215" t="s">
        <v>135</v>
      </c>
      <c r="D23215" t="s">
        <v>154</v>
      </c>
      <c r="E23215" s="9">
        <v>7</v>
      </c>
      <c r="F23215" s="9">
        <v>1</v>
      </c>
      <c r="G23215" s="9">
        <v>10</v>
      </c>
      <c r="H23215" s="9">
        <v>6</v>
      </c>
      <c r="I23215" s="9">
        <v>0.82894426584243774</v>
      </c>
      <c r="J23215" s="9">
        <v>0.82894426584243774</v>
      </c>
      <c r="K23215" s="9">
        <v>0</v>
      </c>
      <c r="L23215" s="9">
        <v>73.615829467773438</v>
      </c>
    </row>
    <row r="23216" spans="1:12" x14ac:dyDescent="0.25">
      <c r="A23216" s="5" t="str">
        <f t="shared" si="362"/>
        <v>1ZoneSouth of Lugo71107</v>
      </c>
      <c r="B23216" s="9">
        <v>1</v>
      </c>
      <c r="C23216" t="s">
        <v>135</v>
      </c>
      <c r="D23216" t="s">
        <v>154</v>
      </c>
      <c r="E23216" s="9">
        <v>7</v>
      </c>
      <c r="F23216" s="9">
        <v>1</v>
      </c>
      <c r="G23216" s="9">
        <v>10</v>
      </c>
      <c r="H23216" s="9">
        <v>7</v>
      </c>
      <c r="I23216" s="9">
        <v>0.81297940015792847</v>
      </c>
      <c r="J23216" s="9">
        <v>0.81297940015792847</v>
      </c>
      <c r="K23216" s="9">
        <v>0</v>
      </c>
      <c r="L23216" s="9">
        <v>73.821388244628906</v>
      </c>
    </row>
    <row r="23217" spans="1:12" x14ac:dyDescent="0.25">
      <c r="A23217" s="5" t="str">
        <f t="shared" si="362"/>
        <v>1ZoneSouth of Lugo71108</v>
      </c>
      <c r="B23217" s="9">
        <v>1</v>
      </c>
      <c r="C23217" t="s">
        <v>135</v>
      </c>
      <c r="D23217" t="s">
        <v>154</v>
      </c>
      <c r="E23217" s="9">
        <v>7</v>
      </c>
      <c r="F23217" s="9">
        <v>1</v>
      </c>
      <c r="G23217" s="9">
        <v>10</v>
      </c>
      <c r="H23217" s="9">
        <v>8</v>
      </c>
      <c r="I23217" s="9">
        <v>0.8032267689704895</v>
      </c>
      <c r="J23217" s="9">
        <v>0.8032267689704895</v>
      </c>
      <c r="K23217" s="9">
        <v>0</v>
      </c>
      <c r="L23217" s="9">
        <v>74.972938537597656</v>
      </c>
    </row>
    <row r="23218" spans="1:12" x14ac:dyDescent="0.25">
      <c r="A23218" s="5" t="str">
        <f t="shared" si="362"/>
        <v>1ZoneSouth of Lugo71109</v>
      </c>
      <c r="B23218" s="9">
        <v>1</v>
      </c>
      <c r="C23218" t="s">
        <v>135</v>
      </c>
      <c r="D23218" t="s">
        <v>154</v>
      </c>
      <c r="E23218" s="9">
        <v>7</v>
      </c>
      <c r="F23218" s="9">
        <v>1</v>
      </c>
      <c r="G23218" s="9">
        <v>10</v>
      </c>
      <c r="H23218" s="9">
        <v>9</v>
      </c>
      <c r="I23218" s="9">
        <v>0.76956689357757568</v>
      </c>
      <c r="J23218" s="9">
        <v>0.76956689357757568</v>
      </c>
      <c r="K23218" s="9">
        <v>0</v>
      </c>
      <c r="L23218" s="9">
        <v>79.647109985351563</v>
      </c>
    </row>
    <row r="23219" spans="1:12" x14ac:dyDescent="0.25">
      <c r="A23219" s="5" t="str">
        <f t="shared" si="362"/>
        <v>1ZoneSouth of Lugo711010</v>
      </c>
      <c r="B23219" s="9">
        <v>1</v>
      </c>
      <c r="C23219" t="s">
        <v>135</v>
      </c>
      <c r="D23219" t="s">
        <v>154</v>
      </c>
      <c r="E23219" s="9">
        <v>7</v>
      </c>
      <c r="F23219" s="9">
        <v>1</v>
      </c>
      <c r="G23219" s="9">
        <v>10</v>
      </c>
      <c r="H23219" s="9">
        <v>10</v>
      </c>
      <c r="I23219" s="9">
        <v>0.84839147329330444</v>
      </c>
      <c r="J23219" s="9">
        <v>0.84839147329330444</v>
      </c>
      <c r="K23219" s="9">
        <v>0</v>
      </c>
      <c r="L23219" s="9">
        <v>85.633705139160156</v>
      </c>
    </row>
    <row r="23220" spans="1:12" x14ac:dyDescent="0.25">
      <c r="A23220" s="5" t="str">
        <f t="shared" si="362"/>
        <v>1ZoneSouth of Lugo711011</v>
      </c>
      <c r="B23220" s="9">
        <v>1</v>
      </c>
      <c r="C23220" t="s">
        <v>135</v>
      </c>
      <c r="D23220" t="s">
        <v>154</v>
      </c>
      <c r="E23220" s="9">
        <v>7</v>
      </c>
      <c r="F23220" s="9">
        <v>1</v>
      </c>
      <c r="G23220" s="9">
        <v>10</v>
      </c>
      <c r="H23220" s="9">
        <v>11</v>
      </c>
      <c r="I23220" s="9">
        <v>1.0813518762588501</v>
      </c>
      <c r="J23220" s="9">
        <v>1.0813518762588501</v>
      </c>
      <c r="K23220" s="9">
        <v>0</v>
      </c>
      <c r="L23220" s="9">
        <v>91.715911865234375</v>
      </c>
    </row>
    <row r="23221" spans="1:12" x14ac:dyDescent="0.25">
      <c r="A23221" s="5" t="str">
        <f t="shared" si="362"/>
        <v>1ZoneSouth of Lugo711012</v>
      </c>
      <c r="B23221" s="9">
        <v>1</v>
      </c>
      <c r="C23221" t="s">
        <v>135</v>
      </c>
      <c r="D23221" t="s">
        <v>154</v>
      </c>
      <c r="E23221" s="9">
        <v>7</v>
      </c>
      <c r="F23221" s="9">
        <v>1</v>
      </c>
      <c r="G23221" s="9">
        <v>10</v>
      </c>
      <c r="H23221" s="9">
        <v>12</v>
      </c>
      <c r="I23221" s="9">
        <v>1.4002609252929688</v>
      </c>
      <c r="J23221" s="9">
        <v>1.4002609252929688</v>
      </c>
      <c r="K23221" s="9">
        <v>0</v>
      </c>
      <c r="L23221" s="9">
        <v>97.390602111816406</v>
      </c>
    </row>
    <row r="23222" spans="1:12" x14ac:dyDescent="0.25">
      <c r="A23222" s="5" t="str">
        <f t="shared" si="362"/>
        <v>1ZoneSouth of Lugo711013</v>
      </c>
      <c r="B23222" s="9">
        <v>1</v>
      </c>
      <c r="C23222" t="s">
        <v>135</v>
      </c>
      <c r="D23222" t="s">
        <v>154</v>
      </c>
      <c r="E23222" s="9">
        <v>7</v>
      </c>
      <c r="F23222" s="9">
        <v>1</v>
      </c>
      <c r="G23222" s="9">
        <v>10</v>
      </c>
      <c r="H23222" s="9">
        <v>13</v>
      </c>
      <c r="I23222" s="9">
        <v>1.8610326051712036</v>
      </c>
      <c r="J23222" s="9">
        <v>1.8610326051712036</v>
      </c>
      <c r="K23222" s="9">
        <v>0</v>
      </c>
      <c r="L23222" s="9">
        <v>101.05153656005859</v>
      </c>
    </row>
    <row r="23223" spans="1:12" x14ac:dyDescent="0.25">
      <c r="A23223" s="5" t="str">
        <f t="shared" si="362"/>
        <v>1ZoneSouth of Lugo711014</v>
      </c>
      <c r="B23223" s="9">
        <v>1</v>
      </c>
      <c r="C23223" t="s">
        <v>135</v>
      </c>
      <c r="D23223" t="s">
        <v>154</v>
      </c>
      <c r="E23223" s="9">
        <v>7</v>
      </c>
      <c r="F23223" s="9">
        <v>1</v>
      </c>
      <c r="G23223" s="9">
        <v>10</v>
      </c>
      <c r="H23223" s="9">
        <v>14</v>
      </c>
      <c r="I23223" s="9">
        <v>2.3522636890411377</v>
      </c>
      <c r="J23223" s="9">
        <v>2.3522636890411377</v>
      </c>
      <c r="K23223" s="9">
        <v>0</v>
      </c>
      <c r="L23223" s="9">
        <v>103.94567108154297</v>
      </c>
    </row>
    <row r="23224" spans="1:12" x14ac:dyDescent="0.25">
      <c r="A23224" s="5" t="str">
        <f t="shared" si="362"/>
        <v>1ZoneSouth of Lugo711015</v>
      </c>
      <c r="B23224" s="9">
        <v>1</v>
      </c>
      <c r="C23224" t="s">
        <v>135</v>
      </c>
      <c r="D23224" t="s">
        <v>154</v>
      </c>
      <c r="E23224" s="9">
        <v>7</v>
      </c>
      <c r="F23224" s="9">
        <v>1</v>
      </c>
      <c r="G23224" s="9">
        <v>10</v>
      </c>
      <c r="H23224" s="9">
        <v>15</v>
      </c>
      <c r="I23224" s="9">
        <v>2.7823357582092285</v>
      </c>
      <c r="J23224" s="9">
        <v>2.7823357582092285</v>
      </c>
      <c r="K23224" s="9">
        <v>0</v>
      </c>
      <c r="L23224" s="9">
        <v>106.62607574462891</v>
      </c>
    </row>
    <row r="23225" spans="1:12" x14ac:dyDescent="0.25">
      <c r="A23225" s="5" t="str">
        <f t="shared" si="362"/>
        <v>1ZoneSouth of Lugo711016</v>
      </c>
      <c r="B23225" s="9">
        <v>1</v>
      </c>
      <c r="C23225" t="s">
        <v>135</v>
      </c>
      <c r="D23225" t="s">
        <v>154</v>
      </c>
      <c r="E23225" s="9">
        <v>7</v>
      </c>
      <c r="F23225" s="9">
        <v>1</v>
      </c>
      <c r="G23225" s="9">
        <v>10</v>
      </c>
      <c r="H23225" s="9">
        <v>16</v>
      </c>
      <c r="I23225" s="9">
        <v>3.2246863842010498</v>
      </c>
      <c r="J23225" s="9">
        <v>3.2246863842010498</v>
      </c>
      <c r="K23225" s="9">
        <v>0</v>
      </c>
      <c r="L23225" s="9">
        <v>108.06840515136719</v>
      </c>
    </row>
    <row r="23226" spans="1:12" x14ac:dyDescent="0.25">
      <c r="A23226" s="5" t="str">
        <f t="shared" si="362"/>
        <v>1ZoneSouth of Lugo711017</v>
      </c>
      <c r="B23226" s="9">
        <v>1</v>
      </c>
      <c r="C23226" t="s">
        <v>135</v>
      </c>
      <c r="D23226" t="s">
        <v>154</v>
      </c>
      <c r="E23226" s="9">
        <v>7</v>
      </c>
      <c r="F23226" s="9">
        <v>1</v>
      </c>
      <c r="G23226" s="9">
        <v>10</v>
      </c>
      <c r="H23226" s="9">
        <v>17</v>
      </c>
      <c r="I23226" s="9">
        <v>3.5512723922729492</v>
      </c>
      <c r="J23226" s="9">
        <v>2.207613468170166</v>
      </c>
      <c r="K23226" s="9">
        <v>4.6437796205282211E-2</v>
      </c>
      <c r="L23226" s="9">
        <v>108.14432525634766</v>
      </c>
    </row>
    <row r="23227" spans="1:12" x14ac:dyDescent="0.25">
      <c r="A23227" s="5" t="str">
        <f t="shared" si="362"/>
        <v>1ZoneSouth of Lugo711018</v>
      </c>
      <c r="B23227" s="9">
        <v>1</v>
      </c>
      <c r="C23227" t="s">
        <v>135</v>
      </c>
      <c r="D23227" t="s">
        <v>154</v>
      </c>
      <c r="E23227" s="9">
        <v>7</v>
      </c>
      <c r="F23227" s="9">
        <v>1</v>
      </c>
      <c r="G23227" s="9">
        <v>10</v>
      </c>
      <c r="H23227" s="9">
        <v>18</v>
      </c>
      <c r="I23227" s="9">
        <v>3.7798807621002197</v>
      </c>
      <c r="J23227" s="9">
        <v>2.9058852195739746</v>
      </c>
      <c r="K23227" s="9">
        <v>6.65849968791008E-2</v>
      </c>
      <c r="L23227" s="9">
        <v>107.45674896240234</v>
      </c>
    </row>
    <row r="23228" spans="1:12" x14ac:dyDescent="0.25">
      <c r="A23228" s="5" t="str">
        <f t="shared" si="362"/>
        <v>1ZoneSouth of Lugo711019</v>
      </c>
      <c r="B23228" s="9">
        <v>1</v>
      </c>
      <c r="C23228" t="s">
        <v>135</v>
      </c>
      <c r="D23228" t="s">
        <v>154</v>
      </c>
      <c r="E23228" s="9">
        <v>7</v>
      </c>
      <c r="F23228" s="9">
        <v>1</v>
      </c>
      <c r="G23228" s="9">
        <v>10</v>
      </c>
      <c r="H23228" s="9">
        <v>19</v>
      </c>
      <c r="I23228" s="9">
        <v>3.8654215335845947</v>
      </c>
      <c r="J23228" s="9">
        <v>3.3447930812835693</v>
      </c>
      <c r="K23228" s="9">
        <v>4.643712192773819E-2</v>
      </c>
      <c r="L23228" s="9">
        <v>105.47567749023438</v>
      </c>
    </row>
    <row r="23229" spans="1:12" x14ac:dyDescent="0.25">
      <c r="A23229" s="5" t="str">
        <f t="shared" si="362"/>
        <v>1ZoneSouth of Lugo711020</v>
      </c>
      <c r="B23229" s="9">
        <v>1</v>
      </c>
      <c r="C23229" t="s">
        <v>135</v>
      </c>
      <c r="D23229" t="s">
        <v>154</v>
      </c>
      <c r="E23229" s="9">
        <v>7</v>
      </c>
      <c r="F23229" s="9">
        <v>1</v>
      </c>
      <c r="G23229" s="9">
        <v>10</v>
      </c>
      <c r="H23229" s="9">
        <v>20</v>
      </c>
      <c r="I23229" s="9">
        <v>3.6698887348175049</v>
      </c>
      <c r="J23229" s="9">
        <v>3.2844007015228271</v>
      </c>
      <c r="K23229" s="9">
        <v>7.0894189178943634E-2</v>
      </c>
      <c r="L23229" s="9">
        <v>102.58064270019531</v>
      </c>
    </row>
    <row r="23230" spans="1:12" x14ac:dyDescent="0.25">
      <c r="A23230" s="5" t="str">
        <f t="shared" si="362"/>
        <v>1ZoneSouth of Lugo711021</v>
      </c>
      <c r="B23230" s="9">
        <v>1</v>
      </c>
      <c r="C23230" t="s">
        <v>135</v>
      </c>
      <c r="D23230" t="s">
        <v>154</v>
      </c>
      <c r="E23230" s="9">
        <v>7</v>
      </c>
      <c r="F23230" s="9">
        <v>1</v>
      </c>
      <c r="G23230" s="9">
        <v>10</v>
      </c>
      <c r="H23230" s="9">
        <v>21</v>
      </c>
      <c r="I23230" s="9">
        <v>3.4821126461029053</v>
      </c>
      <c r="J23230" s="9">
        <v>3.125920295715332</v>
      </c>
      <c r="K23230" s="9">
        <v>5.6894779205322266E-2</v>
      </c>
      <c r="L23230" s="9">
        <v>99.314567565917969</v>
      </c>
    </row>
    <row r="23231" spans="1:12" x14ac:dyDescent="0.25">
      <c r="A23231" s="5" t="str">
        <f t="shared" si="362"/>
        <v>1ZoneSouth of Lugo711022</v>
      </c>
      <c r="B23231" s="9">
        <v>1</v>
      </c>
      <c r="C23231" t="s">
        <v>135</v>
      </c>
      <c r="D23231" t="s">
        <v>154</v>
      </c>
      <c r="E23231" s="9">
        <v>7</v>
      </c>
      <c r="F23231" s="9">
        <v>1</v>
      </c>
      <c r="G23231" s="9">
        <v>10</v>
      </c>
      <c r="H23231" s="9">
        <v>22</v>
      </c>
      <c r="I23231" s="9">
        <v>3.2428855895996094</v>
      </c>
      <c r="J23231" s="9">
        <v>3.8464703559875488</v>
      </c>
      <c r="K23231" s="9">
        <v>5.0572190433740616E-2</v>
      </c>
      <c r="L23231" s="9">
        <v>94.816703796386719</v>
      </c>
    </row>
    <row r="23232" spans="1:12" x14ac:dyDescent="0.25">
      <c r="A23232" s="5" t="str">
        <f t="shared" si="362"/>
        <v>1ZoneSouth of Lugo711023</v>
      </c>
      <c r="B23232" s="9">
        <v>1</v>
      </c>
      <c r="C23232" t="s">
        <v>135</v>
      </c>
      <c r="D23232" t="s">
        <v>154</v>
      </c>
      <c r="E23232" s="9">
        <v>7</v>
      </c>
      <c r="F23232" s="9">
        <v>1</v>
      </c>
      <c r="G23232" s="9">
        <v>10</v>
      </c>
      <c r="H23232" s="9">
        <v>23</v>
      </c>
      <c r="I23232" s="9">
        <v>2.8285055160522461</v>
      </c>
      <c r="J23232" s="9">
        <v>3.0819721221923828</v>
      </c>
      <c r="K23232" s="9">
        <v>3.1356576830148697E-2</v>
      </c>
      <c r="L23232" s="9">
        <v>90.377655029296875</v>
      </c>
    </row>
    <row r="23233" spans="1:12" x14ac:dyDescent="0.25">
      <c r="A23233" s="5" t="str">
        <f t="shared" si="362"/>
        <v>1ZoneSouth of Lugo711024</v>
      </c>
      <c r="B23233" s="9">
        <v>1</v>
      </c>
      <c r="C23233" t="s">
        <v>135</v>
      </c>
      <c r="D23233" t="s">
        <v>154</v>
      </c>
      <c r="E23233" s="9">
        <v>7</v>
      </c>
      <c r="F23233" s="9">
        <v>1</v>
      </c>
      <c r="G23233" s="9">
        <v>10</v>
      </c>
      <c r="H23233" s="9">
        <v>24</v>
      </c>
      <c r="I23233" s="9">
        <v>2.3439557552337646</v>
      </c>
      <c r="J23233" s="9">
        <v>2.510542631149292</v>
      </c>
      <c r="K23233" s="9">
        <v>2.7021341025829315E-2</v>
      </c>
      <c r="L23233" s="9">
        <v>87.99188232421875</v>
      </c>
    </row>
    <row r="23234" spans="1:12" x14ac:dyDescent="0.25">
      <c r="A23234" s="5" t="str">
        <f t="shared" si="362"/>
        <v>1ZoneSouth of Lugo8021</v>
      </c>
      <c r="B23234" s="9">
        <v>1</v>
      </c>
      <c r="C23234" t="s">
        <v>135</v>
      </c>
      <c r="D23234" t="s">
        <v>154</v>
      </c>
      <c r="E23234" s="9">
        <v>8</v>
      </c>
      <c r="F23234" s="9">
        <v>0</v>
      </c>
      <c r="G23234" s="9">
        <v>2</v>
      </c>
      <c r="H23234" s="9">
        <v>1</v>
      </c>
      <c r="I23234" s="9">
        <v>1.6088528633117676</v>
      </c>
      <c r="J23234" s="9">
        <v>1.6088528633117676</v>
      </c>
      <c r="K23234" s="9">
        <v>0</v>
      </c>
      <c r="L23234" s="9">
        <v>79.918449401855469</v>
      </c>
    </row>
    <row r="23235" spans="1:12" x14ac:dyDescent="0.25">
      <c r="A23235" s="5" t="str">
        <f t="shared" ref="A23235:A23298" si="363">B23235&amp;C23235&amp;D23235&amp;E23235&amp;F23235&amp;G23235&amp;H23235</f>
        <v>1ZoneSouth of Lugo8022</v>
      </c>
      <c r="B23235" s="9">
        <v>1</v>
      </c>
      <c r="C23235" t="s">
        <v>135</v>
      </c>
      <c r="D23235" t="s">
        <v>154</v>
      </c>
      <c r="E23235" s="9">
        <v>8</v>
      </c>
      <c r="F23235" s="9">
        <v>0</v>
      </c>
      <c r="G23235" s="9">
        <v>2</v>
      </c>
      <c r="H23235" s="9">
        <v>2</v>
      </c>
      <c r="I23235" s="9">
        <v>1.3410724401473999</v>
      </c>
      <c r="J23235" s="9">
        <v>1.3410724401473999</v>
      </c>
      <c r="K23235" s="9">
        <v>0</v>
      </c>
      <c r="L23235" s="9">
        <v>78.624557495117188</v>
      </c>
    </row>
    <row r="23236" spans="1:12" x14ac:dyDescent="0.25">
      <c r="A23236" s="5" t="str">
        <f t="shared" si="363"/>
        <v>1ZoneSouth of Lugo8023</v>
      </c>
      <c r="B23236" s="9">
        <v>1</v>
      </c>
      <c r="C23236" t="s">
        <v>135</v>
      </c>
      <c r="D23236" t="s">
        <v>154</v>
      </c>
      <c r="E23236" s="9">
        <v>8</v>
      </c>
      <c r="F23236" s="9">
        <v>0</v>
      </c>
      <c r="G23236" s="9">
        <v>2</v>
      </c>
      <c r="H23236" s="9">
        <v>3</v>
      </c>
      <c r="I23236" s="9">
        <v>1.1589300632476807</v>
      </c>
      <c r="J23236" s="9">
        <v>1.1589300632476807</v>
      </c>
      <c r="K23236" s="9">
        <v>0</v>
      </c>
      <c r="L23236" s="9">
        <v>77.815582275390625</v>
      </c>
    </row>
    <row r="23237" spans="1:12" x14ac:dyDescent="0.25">
      <c r="A23237" s="5" t="str">
        <f t="shared" si="363"/>
        <v>1ZoneSouth of Lugo8024</v>
      </c>
      <c r="B23237" s="9">
        <v>1</v>
      </c>
      <c r="C23237" t="s">
        <v>135</v>
      </c>
      <c r="D23237" t="s">
        <v>154</v>
      </c>
      <c r="E23237" s="9">
        <v>8</v>
      </c>
      <c r="F23237" s="9">
        <v>0</v>
      </c>
      <c r="G23237" s="9">
        <v>2</v>
      </c>
      <c r="H23237" s="9">
        <v>4</v>
      </c>
      <c r="I23237" s="9">
        <v>1.0211198329925537</v>
      </c>
      <c r="J23237" s="9">
        <v>1.0211198329925537</v>
      </c>
      <c r="K23237" s="9">
        <v>0</v>
      </c>
      <c r="L23237" s="9">
        <v>77.109367370605469</v>
      </c>
    </row>
    <row r="23238" spans="1:12" x14ac:dyDescent="0.25">
      <c r="A23238" s="5" t="str">
        <f t="shared" si="363"/>
        <v>1ZoneSouth of Lugo8025</v>
      </c>
      <c r="B23238" s="9">
        <v>1</v>
      </c>
      <c r="C23238" t="s">
        <v>135</v>
      </c>
      <c r="D23238" t="s">
        <v>154</v>
      </c>
      <c r="E23238" s="9">
        <v>8</v>
      </c>
      <c r="F23238" s="9">
        <v>0</v>
      </c>
      <c r="G23238" s="9">
        <v>2</v>
      </c>
      <c r="H23238" s="9">
        <v>5</v>
      </c>
      <c r="I23238" s="9">
        <v>0.92691940069198608</v>
      </c>
      <c r="J23238" s="9">
        <v>0.92691940069198608</v>
      </c>
      <c r="K23238" s="9">
        <v>0</v>
      </c>
      <c r="L23238" s="9">
        <v>76.561805725097656</v>
      </c>
    </row>
    <row r="23239" spans="1:12" x14ac:dyDescent="0.25">
      <c r="A23239" s="5" t="str">
        <f t="shared" si="363"/>
        <v>1ZoneSouth of Lugo8026</v>
      </c>
      <c r="B23239" s="9">
        <v>1</v>
      </c>
      <c r="C23239" t="s">
        <v>135</v>
      </c>
      <c r="D23239" t="s">
        <v>154</v>
      </c>
      <c r="E23239" s="9">
        <v>8</v>
      </c>
      <c r="F23239" s="9">
        <v>0</v>
      </c>
      <c r="G23239" s="9">
        <v>2</v>
      </c>
      <c r="H23239" s="9">
        <v>6</v>
      </c>
      <c r="I23239" s="9">
        <v>0.8767816424369812</v>
      </c>
      <c r="J23239" s="9">
        <v>0.8767816424369812</v>
      </c>
      <c r="K23239" s="9">
        <v>0</v>
      </c>
      <c r="L23239" s="9">
        <v>76.022560119628906</v>
      </c>
    </row>
    <row r="23240" spans="1:12" x14ac:dyDescent="0.25">
      <c r="A23240" s="5" t="str">
        <f t="shared" si="363"/>
        <v>1ZoneSouth of Lugo8027</v>
      </c>
      <c r="B23240" s="9">
        <v>1</v>
      </c>
      <c r="C23240" t="s">
        <v>135</v>
      </c>
      <c r="D23240" t="s">
        <v>154</v>
      </c>
      <c r="E23240" s="9">
        <v>8</v>
      </c>
      <c r="F23240" s="9">
        <v>0</v>
      </c>
      <c r="G23240" s="9">
        <v>2</v>
      </c>
      <c r="H23240" s="9">
        <v>7</v>
      </c>
      <c r="I23240" s="9">
        <v>0.86069720983505249</v>
      </c>
      <c r="J23240" s="9">
        <v>0.86069720983505249</v>
      </c>
      <c r="K23240" s="9">
        <v>0</v>
      </c>
      <c r="L23240" s="9">
        <v>75.577316284179688</v>
      </c>
    </row>
    <row r="23241" spans="1:12" x14ac:dyDescent="0.25">
      <c r="A23241" s="5" t="str">
        <f t="shared" si="363"/>
        <v>1ZoneSouth of Lugo8028</v>
      </c>
      <c r="B23241" s="9">
        <v>1</v>
      </c>
      <c r="C23241" t="s">
        <v>135</v>
      </c>
      <c r="D23241" t="s">
        <v>154</v>
      </c>
      <c r="E23241" s="9">
        <v>8</v>
      </c>
      <c r="F23241" s="9">
        <v>0</v>
      </c>
      <c r="G23241" s="9">
        <v>2</v>
      </c>
      <c r="H23241" s="9">
        <v>8</v>
      </c>
      <c r="I23241" s="9">
        <v>0.84646004438400269</v>
      </c>
      <c r="J23241" s="9">
        <v>0.84646004438400269</v>
      </c>
      <c r="K23241" s="9">
        <v>0</v>
      </c>
      <c r="L23241" s="9">
        <v>75.679595947265625</v>
      </c>
    </row>
    <row r="23242" spans="1:12" x14ac:dyDescent="0.25">
      <c r="A23242" s="5" t="str">
        <f t="shared" si="363"/>
        <v>1ZoneSouth of Lugo8029</v>
      </c>
      <c r="B23242" s="9">
        <v>1</v>
      </c>
      <c r="C23242" t="s">
        <v>135</v>
      </c>
      <c r="D23242" t="s">
        <v>154</v>
      </c>
      <c r="E23242" s="9">
        <v>8</v>
      </c>
      <c r="F23242" s="9">
        <v>0</v>
      </c>
      <c r="G23242" s="9">
        <v>2</v>
      </c>
      <c r="H23242" s="9">
        <v>9</v>
      </c>
      <c r="I23242" s="9">
        <v>0.76883715391159058</v>
      </c>
      <c r="J23242" s="9">
        <v>0.76883715391159058</v>
      </c>
      <c r="K23242" s="9">
        <v>0</v>
      </c>
      <c r="L23242" s="9">
        <v>77.884895324707031</v>
      </c>
    </row>
    <row r="23243" spans="1:12" x14ac:dyDescent="0.25">
      <c r="A23243" s="5" t="str">
        <f t="shared" si="363"/>
        <v>1ZoneSouth of Lugo80210</v>
      </c>
      <c r="B23243" s="9">
        <v>1</v>
      </c>
      <c r="C23243" t="s">
        <v>135</v>
      </c>
      <c r="D23243" t="s">
        <v>154</v>
      </c>
      <c r="E23243" s="9">
        <v>8</v>
      </c>
      <c r="F23243" s="9">
        <v>0</v>
      </c>
      <c r="G23243" s="9">
        <v>2</v>
      </c>
      <c r="H23243" s="9">
        <v>10</v>
      </c>
      <c r="I23243" s="9">
        <v>0.72272783517837524</v>
      </c>
      <c r="J23243" s="9">
        <v>0.72272783517837524</v>
      </c>
      <c r="K23243" s="9">
        <v>0</v>
      </c>
      <c r="L23243" s="9">
        <v>82.069046020507813</v>
      </c>
    </row>
    <row r="23244" spans="1:12" x14ac:dyDescent="0.25">
      <c r="A23244" s="5" t="str">
        <f t="shared" si="363"/>
        <v>1ZoneSouth of Lugo80211</v>
      </c>
      <c r="B23244" s="9">
        <v>1</v>
      </c>
      <c r="C23244" t="s">
        <v>135</v>
      </c>
      <c r="D23244" t="s">
        <v>154</v>
      </c>
      <c r="E23244" s="9">
        <v>8</v>
      </c>
      <c r="F23244" s="9">
        <v>0</v>
      </c>
      <c r="G23244" s="9">
        <v>2</v>
      </c>
      <c r="H23244" s="9">
        <v>11</v>
      </c>
      <c r="I23244" s="9">
        <v>0.78975921869277954</v>
      </c>
      <c r="J23244" s="9">
        <v>0.78975921869277954</v>
      </c>
      <c r="K23244" s="9">
        <v>0</v>
      </c>
      <c r="L23244" s="9">
        <v>86.386909484863281</v>
      </c>
    </row>
    <row r="23245" spans="1:12" x14ac:dyDescent="0.25">
      <c r="A23245" s="5" t="str">
        <f t="shared" si="363"/>
        <v>1ZoneSouth of Lugo80212</v>
      </c>
      <c r="B23245" s="9">
        <v>1</v>
      </c>
      <c r="C23245" t="s">
        <v>135</v>
      </c>
      <c r="D23245" t="s">
        <v>154</v>
      </c>
      <c r="E23245" s="9">
        <v>8</v>
      </c>
      <c r="F23245" s="9">
        <v>0</v>
      </c>
      <c r="G23245" s="9">
        <v>2</v>
      </c>
      <c r="H23245" s="9">
        <v>12</v>
      </c>
      <c r="I23245" s="9">
        <v>1.0020080804824829</v>
      </c>
      <c r="J23245" s="9">
        <v>1.0020080804824829</v>
      </c>
      <c r="K23245" s="9">
        <v>0</v>
      </c>
      <c r="L23245" s="9">
        <v>90.491683959960938</v>
      </c>
    </row>
    <row r="23246" spans="1:12" x14ac:dyDescent="0.25">
      <c r="A23246" s="5" t="str">
        <f t="shared" si="363"/>
        <v>1ZoneSouth of Lugo80213</v>
      </c>
      <c r="B23246" s="9">
        <v>1</v>
      </c>
      <c r="C23246" t="s">
        <v>135</v>
      </c>
      <c r="D23246" t="s">
        <v>154</v>
      </c>
      <c r="E23246" s="9">
        <v>8</v>
      </c>
      <c r="F23246" s="9">
        <v>0</v>
      </c>
      <c r="G23246" s="9">
        <v>2</v>
      </c>
      <c r="H23246" s="9">
        <v>13</v>
      </c>
      <c r="I23246" s="9">
        <v>1.3331993818283081</v>
      </c>
      <c r="J23246" s="9">
        <v>1.3331993818283081</v>
      </c>
      <c r="K23246" s="9">
        <v>0</v>
      </c>
      <c r="L23246" s="9">
        <v>93.309783935546875</v>
      </c>
    </row>
    <row r="23247" spans="1:12" x14ac:dyDescent="0.25">
      <c r="A23247" s="5" t="str">
        <f t="shared" si="363"/>
        <v>1ZoneSouth of Lugo80214</v>
      </c>
      <c r="B23247" s="9">
        <v>1</v>
      </c>
      <c r="C23247" t="s">
        <v>135</v>
      </c>
      <c r="D23247" t="s">
        <v>154</v>
      </c>
      <c r="E23247" s="9">
        <v>8</v>
      </c>
      <c r="F23247" s="9">
        <v>0</v>
      </c>
      <c r="G23247" s="9">
        <v>2</v>
      </c>
      <c r="H23247" s="9">
        <v>14</v>
      </c>
      <c r="I23247" s="9">
        <v>1.7126843929290771</v>
      </c>
      <c r="J23247" s="9">
        <v>1.7126843929290771</v>
      </c>
      <c r="K23247" s="9">
        <v>0</v>
      </c>
      <c r="L23247" s="9">
        <v>94.957862854003906</v>
      </c>
    </row>
    <row r="23248" spans="1:12" x14ac:dyDescent="0.25">
      <c r="A23248" s="5" t="str">
        <f t="shared" si="363"/>
        <v>1ZoneSouth of Lugo80215</v>
      </c>
      <c r="B23248" s="9">
        <v>1</v>
      </c>
      <c r="C23248" t="s">
        <v>135</v>
      </c>
      <c r="D23248" t="s">
        <v>154</v>
      </c>
      <c r="E23248" s="9">
        <v>8</v>
      </c>
      <c r="F23248" s="9">
        <v>0</v>
      </c>
      <c r="G23248" s="9">
        <v>2</v>
      </c>
      <c r="H23248" s="9">
        <v>15</v>
      </c>
      <c r="I23248" s="9">
        <v>2.0695650577545166</v>
      </c>
      <c r="J23248" s="9">
        <v>2.0695650577545166</v>
      </c>
      <c r="K23248" s="9">
        <v>0</v>
      </c>
      <c r="L23248" s="9">
        <v>95.628654479980469</v>
      </c>
    </row>
    <row r="23249" spans="1:12" x14ac:dyDescent="0.25">
      <c r="A23249" s="5" t="str">
        <f t="shared" si="363"/>
        <v>1ZoneSouth of Lugo80216</v>
      </c>
      <c r="B23249" s="9">
        <v>1</v>
      </c>
      <c r="C23249" t="s">
        <v>135</v>
      </c>
      <c r="D23249" t="s">
        <v>154</v>
      </c>
      <c r="E23249" s="9">
        <v>8</v>
      </c>
      <c r="F23249" s="9">
        <v>0</v>
      </c>
      <c r="G23249" s="9">
        <v>2</v>
      </c>
      <c r="H23249" s="9">
        <v>16</v>
      </c>
      <c r="I23249" s="9">
        <v>2.4535093307495117</v>
      </c>
      <c r="J23249" s="9">
        <v>2.4535093307495117</v>
      </c>
      <c r="K23249" s="9">
        <v>0</v>
      </c>
      <c r="L23249" s="9">
        <v>95.66888427734375</v>
      </c>
    </row>
    <row r="23250" spans="1:12" x14ac:dyDescent="0.25">
      <c r="A23250" s="5" t="str">
        <f t="shared" si="363"/>
        <v>1ZoneSouth of Lugo80217</v>
      </c>
      <c r="B23250" s="9">
        <v>1</v>
      </c>
      <c r="C23250" t="s">
        <v>135</v>
      </c>
      <c r="D23250" t="s">
        <v>154</v>
      </c>
      <c r="E23250" s="9">
        <v>8</v>
      </c>
      <c r="F23250" s="9">
        <v>0</v>
      </c>
      <c r="G23250" s="9">
        <v>2</v>
      </c>
      <c r="H23250" s="9">
        <v>17</v>
      </c>
      <c r="I23250" s="9">
        <v>2.7608239650726318</v>
      </c>
      <c r="J23250" s="9">
        <v>1.6946883201599121</v>
      </c>
      <c r="K23250" s="9">
        <v>1.6939055174589157E-2</v>
      </c>
      <c r="L23250" s="9">
        <v>94.550369262695313</v>
      </c>
    </row>
    <row r="23251" spans="1:12" x14ac:dyDescent="0.25">
      <c r="A23251" s="5" t="str">
        <f t="shared" si="363"/>
        <v>1ZoneSouth of Lugo80218</v>
      </c>
      <c r="B23251" s="9">
        <v>1</v>
      </c>
      <c r="C23251" t="s">
        <v>135</v>
      </c>
      <c r="D23251" t="s">
        <v>154</v>
      </c>
      <c r="E23251" s="9">
        <v>8</v>
      </c>
      <c r="F23251" s="9">
        <v>0</v>
      </c>
      <c r="G23251" s="9">
        <v>2</v>
      </c>
      <c r="H23251" s="9">
        <v>18</v>
      </c>
      <c r="I23251" s="9">
        <v>3.0149822235107422</v>
      </c>
      <c r="J23251" s="9">
        <v>2.4240124225616455</v>
      </c>
      <c r="K23251" s="9">
        <v>2.9236389324069023E-2</v>
      </c>
      <c r="L23251" s="9">
        <v>92.28271484375</v>
      </c>
    </row>
    <row r="23252" spans="1:12" x14ac:dyDescent="0.25">
      <c r="A23252" s="5" t="str">
        <f t="shared" si="363"/>
        <v>1ZoneSouth of Lugo80219</v>
      </c>
      <c r="B23252" s="9">
        <v>1</v>
      </c>
      <c r="C23252" t="s">
        <v>135</v>
      </c>
      <c r="D23252" t="s">
        <v>154</v>
      </c>
      <c r="E23252" s="9">
        <v>8</v>
      </c>
      <c r="F23252" s="9">
        <v>0</v>
      </c>
      <c r="G23252" s="9">
        <v>2</v>
      </c>
      <c r="H23252" s="9">
        <v>19</v>
      </c>
      <c r="I23252" s="9">
        <v>3.0582664012908936</v>
      </c>
      <c r="J23252" s="9">
        <v>2.6974492073059082</v>
      </c>
      <c r="K23252" s="9">
        <v>2.4903342127799988E-2</v>
      </c>
      <c r="L23252" s="9">
        <v>90.142555236816406</v>
      </c>
    </row>
    <row r="23253" spans="1:12" x14ac:dyDescent="0.25">
      <c r="A23253" s="5" t="str">
        <f t="shared" si="363"/>
        <v>1ZoneSouth of Lugo80220</v>
      </c>
      <c r="B23253" s="9">
        <v>1</v>
      </c>
      <c r="C23253" t="s">
        <v>135</v>
      </c>
      <c r="D23253" t="s">
        <v>154</v>
      </c>
      <c r="E23253" s="9">
        <v>8</v>
      </c>
      <c r="F23253" s="9">
        <v>0</v>
      </c>
      <c r="G23253" s="9">
        <v>2</v>
      </c>
      <c r="H23253" s="9">
        <v>20</v>
      </c>
      <c r="I23253" s="9">
        <v>2.8627171516418457</v>
      </c>
      <c r="J23253" s="9">
        <v>2.6057734489440918</v>
      </c>
      <c r="K23253" s="9">
        <v>1.9183484837412834E-2</v>
      </c>
      <c r="L23253" s="9">
        <v>88.249656677246094</v>
      </c>
    </row>
    <row r="23254" spans="1:12" x14ac:dyDescent="0.25">
      <c r="A23254" s="5" t="str">
        <f t="shared" si="363"/>
        <v>1ZoneSouth of Lugo80221</v>
      </c>
      <c r="B23254" s="9">
        <v>1</v>
      </c>
      <c r="C23254" t="s">
        <v>135</v>
      </c>
      <c r="D23254" t="s">
        <v>154</v>
      </c>
      <c r="E23254" s="9">
        <v>8</v>
      </c>
      <c r="F23254" s="9">
        <v>0</v>
      </c>
      <c r="G23254" s="9">
        <v>2</v>
      </c>
      <c r="H23254" s="9">
        <v>21</v>
      </c>
      <c r="I23254" s="9">
        <v>2.7222280502319336</v>
      </c>
      <c r="J23254" s="9">
        <v>2.4900703430175781</v>
      </c>
      <c r="K23254" s="9">
        <v>2.0509352907538414E-2</v>
      </c>
      <c r="L23254" s="9">
        <v>85.486358642578125</v>
      </c>
    </row>
    <row r="23255" spans="1:12" x14ac:dyDescent="0.25">
      <c r="A23255" s="5" t="str">
        <f t="shared" si="363"/>
        <v>1ZoneSouth of Lugo80222</v>
      </c>
      <c r="B23255" s="9">
        <v>1</v>
      </c>
      <c r="C23255" t="s">
        <v>135</v>
      </c>
      <c r="D23255" t="s">
        <v>154</v>
      </c>
      <c r="E23255" s="9">
        <v>8</v>
      </c>
      <c r="F23255" s="9">
        <v>0</v>
      </c>
      <c r="G23255" s="9">
        <v>2</v>
      </c>
      <c r="H23255" s="9">
        <v>22</v>
      </c>
      <c r="I23255" s="9">
        <v>2.5665657520294189</v>
      </c>
      <c r="J23255" s="9">
        <v>3.025618314743042</v>
      </c>
      <c r="K23255" s="9">
        <v>1.4957881532609463E-2</v>
      </c>
      <c r="L23255" s="9">
        <v>82.990470886230469</v>
      </c>
    </row>
    <row r="23256" spans="1:12" x14ac:dyDescent="0.25">
      <c r="A23256" s="5" t="str">
        <f t="shared" si="363"/>
        <v>1ZoneSouth of Lugo80223</v>
      </c>
      <c r="B23256" s="9">
        <v>1</v>
      </c>
      <c r="C23256" t="s">
        <v>135</v>
      </c>
      <c r="D23256" t="s">
        <v>154</v>
      </c>
      <c r="E23256" s="9">
        <v>8</v>
      </c>
      <c r="F23256" s="9">
        <v>0</v>
      </c>
      <c r="G23256" s="9">
        <v>2</v>
      </c>
      <c r="H23256" s="9">
        <v>23</v>
      </c>
      <c r="I23256" s="9">
        <v>2.2899580001831055</v>
      </c>
      <c r="J23256" s="9">
        <v>2.4701967239379883</v>
      </c>
      <c r="K23256" s="9">
        <v>1.2719164602458477E-2</v>
      </c>
      <c r="L23256" s="9">
        <v>81.497489929199219</v>
      </c>
    </row>
    <row r="23257" spans="1:12" x14ac:dyDescent="0.25">
      <c r="A23257" s="5" t="str">
        <f t="shared" si="363"/>
        <v>1ZoneSouth of Lugo80224</v>
      </c>
      <c r="B23257" s="9">
        <v>1</v>
      </c>
      <c r="C23257" t="s">
        <v>135</v>
      </c>
      <c r="D23257" t="s">
        <v>154</v>
      </c>
      <c r="E23257" s="9">
        <v>8</v>
      </c>
      <c r="F23257" s="9">
        <v>0</v>
      </c>
      <c r="G23257" s="9">
        <v>2</v>
      </c>
      <c r="H23257" s="9">
        <v>24</v>
      </c>
      <c r="I23257" s="9">
        <v>1.9035730361938477</v>
      </c>
      <c r="J23257" s="9">
        <v>2.0078125</v>
      </c>
      <c r="K23257" s="9">
        <v>1.1974063701927662E-2</v>
      </c>
      <c r="L23257" s="9">
        <v>80.184295654296875</v>
      </c>
    </row>
    <row r="23258" spans="1:12" x14ac:dyDescent="0.25">
      <c r="A23258" s="5" t="str">
        <f t="shared" si="363"/>
        <v>1ZoneSouth of Lugo80101</v>
      </c>
      <c r="B23258" s="9">
        <v>1</v>
      </c>
      <c r="C23258" t="s">
        <v>135</v>
      </c>
      <c r="D23258" t="s">
        <v>154</v>
      </c>
      <c r="E23258" s="9">
        <v>8</v>
      </c>
      <c r="F23258" s="9">
        <v>0</v>
      </c>
      <c r="G23258" s="9">
        <v>10</v>
      </c>
      <c r="H23258" s="9">
        <v>1</v>
      </c>
      <c r="I23258" s="9">
        <v>1.532663106918335</v>
      </c>
      <c r="J23258" s="9">
        <v>1.532663106918335</v>
      </c>
      <c r="K23258" s="9">
        <v>0</v>
      </c>
      <c r="L23258" s="9">
        <v>78.268630981445313</v>
      </c>
    </row>
    <row r="23259" spans="1:12" x14ac:dyDescent="0.25">
      <c r="A23259" s="5" t="str">
        <f t="shared" si="363"/>
        <v>1ZoneSouth of Lugo80102</v>
      </c>
      <c r="B23259" s="9">
        <v>1</v>
      </c>
      <c r="C23259" t="s">
        <v>135</v>
      </c>
      <c r="D23259" t="s">
        <v>154</v>
      </c>
      <c r="E23259" s="9">
        <v>8</v>
      </c>
      <c r="F23259" s="9">
        <v>0</v>
      </c>
      <c r="G23259" s="9">
        <v>10</v>
      </c>
      <c r="H23259" s="9">
        <v>2</v>
      </c>
      <c r="I23259" s="9">
        <v>1.269428014755249</v>
      </c>
      <c r="J23259" s="9">
        <v>1.269428014755249</v>
      </c>
      <c r="K23259" s="9">
        <v>0</v>
      </c>
      <c r="L23259" s="9">
        <v>77.109603881835938</v>
      </c>
    </row>
    <row r="23260" spans="1:12" x14ac:dyDescent="0.25">
      <c r="A23260" s="5" t="str">
        <f t="shared" si="363"/>
        <v>1ZoneSouth of Lugo80103</v>
      </c>
      <c r="B23260" s="9">
        <v>1</v>
      </c>
      <c r="C23260" t="s">
        <v>135</v>
      </c>
      <c r="D23260" t="s">
        <v>154</v>
      </c>
      <c r="E23260" s="9">
        <v>8</v>
      </c>
      <c r="F23260" s="9">
        <v>0</v>
      </c>
      <c r="G23260" s="9">
        <v>10</v>
      </c>
      <c r="H23260" s="9">
        <v>3</v>
      </c>
      <c r="I23260" s="9">
        <v>1.0980523824691772</v>
      </c>
      <c r="J23260" s="9">
        <v>1.0980523824691772</v>
      </c>
      <c r="K23260" s="9">
        <v>0</v>
      </c>
      <c r="L23260" s="9">
        <v>76.2662353515625</v>
      </c>
    </row>
    <row r="23261" spans="1:12" x14ac:dyDescent="0.25">
      <c r="A23261" s="5" t="str">
        <f t="shared" si="363"/>
        <v>1ZoneSouth of Lugo80104</v>
      </c>
      <c r="B23261" s="9">
        <v>1</v>
      </c>
      <c r="C23261" t="s">
        <v>135</v>
      </c>
      <c r="D23261" t="s">
        <v>154</v>
      </c>
      <c r="E23261" s="9">
        <v>8</v>
      </c>
      <c r="F23261" s="9">
        <v>0</v>
      </c>
      <c r="G23261" s="9">
        <v>10</v>
      </c>
      <c r="H23261" s="9">
        <v>4</v>
      </c>
      <c r="I23261" s="9">
        <v>0.97456055879592896</v>
      </c>
      <c r="J23261" s="9">
        <v>0.97456055879592896</v>
      </c>
      <c r="K23261" s="9">
        <v>0</v>
      </c>
      <c r="L23261" s="9">
        <v>75.589866638183594</v>
      </c>
    </row>
    <row r="23262" spans="1:12" x14ac:dyDescent="0.25">
      <c r="A23262" s="5" t="str">
        <f t="shared" si="363"/>
        <v>1ZoneSouth of Lugo80105</v>
      </c>
      <c r="B23262" s="9">
        <v>1</v>
      </c>
      <c r="C23262" t="s">
        <v>135</v>
      </c>
      <c r="D23262" t="s">
        <v>154</v>
      </c>
      <c r="E23262" s="9">
        <v>8</v>
      </c>
      <c r="F23262" s="9">
        <v>0</v>
      </c>
      <c r="G23262" s="9">
        <v>10</v>
      </c>
      <c r="H23262" s="9">
        <v>5</v>
      </c>
      <c r="I23262" s="9">
        <v>0.88137185573577881</v>
      </c>
      <c r="J23262" s="9">
        <v>0.88137185573577881</v>
      </c>
      <c r="K23262" s="9">
        <v>0</v>
      </c>
      <c r="L23262" s="9">
        <v>74.770484924316406</v>
      </c>
    </row>
    <row r="23263" spans="1:12" x14ac:dyDescent="0.25">
      <c r="A23263" s="5" t="str">
        <f t="shared" si="363"/>
        <v>1ZoneSouth of Lugo80106</v>
      </c>
      <c r="B23263" s="9">
        <v>1</v>
      </c>
      <c r="C23263" t="s">
        <v>135</v>
      </c>
      <c r="D23263" t="s">
        <v>154</v>
      </c>
      <c r="E23263" s="9">
        <v>8</v>
      </c>
      <c r="F23263" s="9">
        <v>0</v>
      </c>
      <c r="G23263" s="9">
        <v>10</v>
      </c>
      <c r="H23263" s="9">
        <v>6</v>
      </c>
      <c r="I23263" s="9">
        <v>0.83088129758834839</v>
      </c>
      <c r="J23263" s="9">
        <v>0.83088129758834839</v>
      </c>
      <c r="K23263" s="9">
        <v>0</v>
      </c>
      <c r="L23263" s="9">
        <v>74.03759765625</v>
      </c>
    </row>
    <row r="23264" spans="1:12" x14ac:dyDescent="0.25">
      <c r="A23264" s="5" t="str">
        <f t="shared" si="363"/>
        <v>1ZoneSouth of Lugo80107</v>
      </c>
      <c r="B23264" s="9">
        <v>1</v>
      </c>
      <c r="C23264" t="s">
        <v>135</v>
      </c>
      <c r="D23264" t="s">
        <v>154</v>
      </c>
      <c r="E23264" s="9">
        <v>8</v>
      </c>
      <c r="F23264" s="9">
        <v>0</v>
      </c>
      <c r="G23264" s="9">
        <v>10</v>
      </c>
      <c r="H23264" s="9">
        <v>7</v>
      </c>
      <c r="I23264" s="9">
        <v>0.81373816728591919</v>
      </c>
      <c r="J23264" s="9">
        <v>0.81373816728591919</v>
      </c>
      <c r="K23264" s="9">
        <v>0</v>
      </c>
      <c r="L23264" s="9">
        <v>73.695869445800781</v>
      </c>
    </row>
    <row r="23265" spans="1:12" x14ac:dyDescent="0.25">
      <c r="A23265" s="5" t="str">
        <f t="shared" si="363"/>
        <v>1ZoneSouth of Lugo80108</v>
      </c>
      <c r="B23265" s="9">
        <v>1</v>
      </c>
      <c r="C23265" t="s">
        <v>135</v>
      </c>
      <c r="D23265" t="s">
        <v>154</v>
      </c>
      <c r="E23265" s="9">
        <v>8</v>
      </c>
      <c r="F23265" s="9">
        <v>0</v>
      </c>
      <c r="G23265" s="9">
        <v>10</v>
      </c>
      <c r="H23265" s="9">
        <v>8</v>
      </c>
      <c r="I23265" s="9">
        <v>0.78145730495452881</v>
      </c>
      <c r="J23265" s="9">
        <v>0.78145730495452881</v>
      </c>
      <c r="K23265" s="9">
        <v>0</v>
      </c>
      <c r="L23265" s="9">
        <v>73.668128967285156</v>
      </c>
    </row>
    <row r="23266" spans="1:12" x14ac:dyDescent="0.25">
      <c r="A23266" s="5" t="str">
        <f t="shared" si="363"/>
        <v>1ZoneSouth of Lugo80109</v>
      </c>
      <c r="B23266" s="9">
        <v>1</v>
      </c>
      <c r="C23266" t="s">
        <v>135</v>
      </c>
      <c r="D23266" t="s">
        <v>154</v>
      </c>
      <c r="E23266" s="9">
        <v>8</v>
      </c>
      <c r="F23266" s="9">
        <v>0</v>
      </c>
      <c r="G23266" s="9">
        <v>10</v>
      </c>
      <c r="H23266" s="9">
        <v>9</v>
      </c>
      <c r="I23266" s="9">
        <v>0.70249199867248535</v>
      </c>
      <c r="J23266" s="9">
        <v>0.70249199867248535</v>
      </c>
      <c r="K23266" s="9">
        <v>0</v>
      </c>
      <c r="L23266" s="9">
        <v>76.552337646484375</v>
      </c>
    </row>
    <row r="23267" spans="1:12" x14ac:dyDescent="0.25">
      <c r="A23267" s="5" t="str">
        <f t="shared" si="363"/>
        <v>1ZoneSouth of Lugo801010</v>
      </c>
      <c r="B23267" s="9">
        <v>1</v>
      </c>
      <c r="C23267" t="s">
        <v>135</v>
      </c>
      <c r="D23267" t="s">
        <v>154</v>
      </c>
      <c r="E23267" s="9">
        <v>8</v>
      </c>
      <c r="F23267" s="9">
        <v>0</v>
      </c>
      <c r="G23267" s="9">
        <v>10</v>
      </c>
      <c r="H23267" s="9">
        <v>10</v>
      </c>
      <c r="I23267" s="9">
        <v>0.72415316104888916</v>
      </c>
      <c r="J23267" s="9">
        <v>0.72415316104888916</v>
      </c>
      <c r="K23267" s="9">
        <v>0</v>
      </c>
      <c r="L23267" s="9">
        <v>81.612953186035156</v>
      </c>
    </row>
    <row r="23268" spans="1:12" x14ac:dyDescent="0.25">
      <c r="A23268" s="5" t="str">
        <f t="shared" si="363"/>
        <v>1ZoneSouth of Lugo801011</v>
      </c>
      <c r="B23268" s="9">
        <v>1</v>
      </c>
      <c r="C23268" t="s">
        <v>135</v>
      </c>
      <c r="D23268" t="s">
        <v>154</v>
      </c>
      <c r="E23268" s="9">
        <v>8</v>
      </c>
      <c r="F23268" s="9">
        <v>0</v>
      </c>
      <c r="G23268" s="9">
        <v>10</v>
      </c>
      <c r="H23268" s="9">
        <v>11</v>
      </c>
      <c r="I23268" s="9">
        <v>0.86556041240692139</v>
      </c>
      <c r="J23268" s="9">
        <v>0.86556041240692139</v>
      </c>
      <c r="K23268" s="9">
        <v>0</v>
      </c>
      <c r="L23268" s="9">
        <v>87.040985107421875</v>
      </c>
    </row>
    <row r="23269" spans="1:12" x14ac:dyDescent="0.25">
      <c r="A23269" s="5" t="str">
        <f t="shared" si="363"/>
        <v>1ZoneSouth of Lugo801012</v>
      </c>
      <c r="B23269" s="9">
        <v>1</v>
      </c>
      <c r="C23269" t="s">
        <v>135</v>
      </c>
      <c r="D23269" t="s">
        <v>154</v>
      </c>
      <c r="E23269" s="9">
        <v>8</v>
      </c>
      <c r="F23269" s="9">
        <v>0</v>
      </c>
      <c r="G23269" s="9">
        <v>10</v>
      </c>
      <c r="H23269" s="9">
        <v>12</v>
      </c>
      <c r="I23269" s="9">
        <v>1.0991535186767578</v>
      </c>
      <c r="J23269" s="9">
        <v>1.0991535186767578</v>
      </c>
      <c r="K23269" s="9">
        <v>0</v>
      </c>
      <c r="L23269" s="9">
        <v>91.95794677734375</v>
      </c>
    </row>
    <row r="23270" spans="1:12" x14ac:dyDescent="0.25">
      <c r="A23270" s="5" t="str">
        <f t="shared" si="363"/>
        <v>1ZoneSouth of Lugo801013</v>
      </c>
      <c r="B23270" s="9">
        <v>1</v>
      </c>
      <c r="C23270" t="s">
        <v>135</v>
      </c>
      <c r="D23270" t="s">
        <v>154</v>
      </c>
      <c r="E23270" s="9">
        <v>8</v>
      </c>
      <c r="F23270" s="9">
        <v>0</v>
      </c>
      <c r="G23270" s="9">
        <v>10</v>
      </c>
      <c r="H23270" s="9">
        <v>13</v>
      </c>
      <c r="I23270" s="9">
        <v>1.451995849609375</v>
      </c>
      <c r="J23270" s="9">
        <v>1.451995849609375</v>
      </c>
      <c r="K23270" s="9">
        <v>0</v>
      </c>
      <c r="L23270" s="9">
        <v>95.689247131347656</v>
      </c>
    </row>
    <row r="23271" spans="1:12" x14ac:dyDescent="0.25">
      <c r="A23271" s="5" t="str">
        <f t="shared" si="363"/>
        <v>1ZoneSouth of Lugo801014</v>
      </c>
      <c r="B23271" s="9">
        <v>1</v>
      </c>
      <c r="C23271" t="s">
        <v>135</v>
      </c>
      <c r="D23271" t="s">
        <v>154</v>
      </c>
      <c r="E23271" s="9">
        <v>8</v>
      </c>
      <c r="F23271" s="9">
        <v>0</v>
      </c>
      <c r="G23271" s="9">
        <v>10</v>
      </c>
      <c r="H23271" s="9">
        <v>14</v>
      </c>
      <c r="I23271" s="9">
        <v>1.8479042053222656</v>
      </c>
      <c r="J23271" s="9">
        <v>1.8479042053222656</v>
      </c>
      <c r="K23271" s="9">
        <v>0</v>
      </c>
      <c r="L23271" s="9">
        <v>98.729530334472656</v>
      </c>
    </row>
    <row r="23272" spans="1:12" x14ac:dyDescent="0.25">
      <c r="A23272" s="5" t="str">
        <f t="shared" si="363"/>
        <v>1ZoneSouth of Lugo801015</v>
      </c>
      <c r="B23272" s="9">
        <v>1</v>
      </c>
      <c r="C23272" t="s">
        <v>135</v>
      </c>
      <c r="D23272" t="s">
        <v>154</v>
      </c>
      <c r="E23272" s="9">
        <v>8</v>
      </c>
      <c r="F23272" s="9">
        <v>0</v>
      </c>
      <c r="G23272" s="9">
        <v>10</v>
      </c>
      <c r="H23272" s="9">
        <v>15</v>
      </c>
      <c r="I23272" s="9">
        <v>2.2269492149353027</v>
      </c>
      <c r="J23272" s="9">
        <v>2.2269492149353027</v>
      </c>
      <c r="K23272" s="9">
        <v>0</v>
      </c>
      <c r="L23272" s="9">
        <v>99.937149047851563</v>
      </c>
    </row>
    <row r="23273" spans="1:12" x14ac:dyDescent="0.25">
      <c r="A23273" s="5" t="str">
        <f t="shared" si="363"/>
        <v>1ZoneSouth of Lugo801016</v>
      </c>
      <c r="B23273" s="9">
        <v>1</v>
      </c>
      <c r="C23273" t="s">
        <v>135</v>
      </c>
      <c r="D23273" t="s">
        <v>154</v>
      </c>
      <c r="E23273" s="9">
        <v>8</v>
      </c>
      <c r="F23273" s="9">
        <v>0</v>
      </c>
      <c r="G23273" s="9">
        <v>10</v>
      </c>
      <c r="H23273" s="9">
        <v>16</v>
      </c>
      <c r="I23273" s="9">
        <v>2.6304092407226563</v>
      </c>
      <c r="J23273" s="9">
        <v>2.6304092407226563</v>
      </c>
      <c r="K23273" s="9">
        <v>0</v>
      </c>
      <c r="L23273" s="9">
        <v>99.84039306640625</v>
      </c>
    </row>
    <row r="23274" spans="1:12" x14ac:dyDescent="0.25">
      <c r="A23274" s="5" t="str">
        <f t="shared" si="363"/>
        <v>1ZoneSouth of Lugo801017</v>
      </c>
      <c r="B23274" s="9">
        <v>1</v>
      </c>
      <c r="C23274" t="s">
        <v>135</v>
      </c>
      <c r="D23274" t="s">
        <v>154</v>
      </c>
      <c r="E23274" s="9">
        <v>8</v>
      </c>
      <c r="F23274" s="9">
        <v>0</v>
      </c>
      <c r="G23274" s="9">
        <v>10</v>
      </c>
      <c r="H23274" s="9">
        <v>17</v>
      </c>
      <c r="I23274" s="9">
        <v>2.9430878162384033</v>
      </c>
      <c r="J23274" s="9">
        <v>1.7848668098449707</v>
      </c>
      <c r="K23274" s="9">
        <v>2.4156635627150536E-2</v>
      </c>
      <c r="L23274" s="9">
        <v>99.060997009277344</v>
      </c>
    </row>
    <row r="23275" spans="1:12" x14ac:dyDescent="0.25">
      <c r="A23275" s="5" t="str">
        <f t="shared" si="363"/>
        <v>1ZoneSouth of Lugo801018</v>
      </c>
      <c r="B23275" s="9">
        <v>1</v>
      </c>
      <c r="C23275" t="s">
        <v>135</v>
      </c>
      <c r="D23275" t="s">
        <v>154</v>
      </c>
      <c r="E23275" s="9">
        <v>8</v>
      </c>
      <c r="F23275" s="9">
        <v>0</v>
      </c>
      <c r="G23275" s="9">
        <v>10</v>
      </c>
      <c r="H23275" s="9">
        <v>18</v>
      </c>
      <c r="I23275" s="9">
        <v>3.1836001873016357</v>
      </c>
      <c r="J23275" s="9">
        <v>2.4862034320831299</v>
      </c>
      <c r="K23275" s="9">
        <v>3.569113090634346E-2</v>
      </c>
      <c r="L23275" s="9">
        <v>97.9886474609375</v>
      </c>
    </row>
    <row r="23276" spans="1:12" x14ac:dyDescent="0.25">
      <c r="A23276" s="5" t="str">
        <f t="shared" si="363"/>
        <v>1ZoneSouth of Lugo801019</v>
      </c>
      <c r="B23276" s="9">
        <v>1</v>
      </c>
      <c r="C23276" t="s">
        <v>135</v>
      </c>
      <c r="D23276" t="s">
        <v>154</v>
      </c>
      <c r="E23276" s="9">
        <v>8</v>
      </c>
      <c r="F23276" s="9">
        <v>0</v>
      </c>
      <c r="G23276" s="9">
        <v>10</v>
      </c>
      <c r="H23276" s="9">
        <v>19</v>
      </c>
      <c r="I23276" s="9">
        <v>3.2556078433990479</v>
      </c>
      <c r="J23276" s="9">
        <v>2.8291084766387939</v>
      </c>
      <c r="K23276" s="9">
        <v>2.5224406272172928E-2</v>
      </c>
      <c r="L23276" s="9">
        <v>96.444450378417969</v>
      </c>
    </row>
    <row r="23277" spans="1:12" x14ac:dyDescent="0.25">
      <c r="A23277" s="5" t="str">
        <f t="shared" si="363"/>
        <v>1ZoneSouth of Lugo801020</v>
      </c>
      <c r="B23277" s="9">
        <v>1</v>
      </c>
      <c r="C23277" t="s">
        <v>135</v>
      </c>
      <c r="D23277" t="s">
        <v>154</v>
      </c>
      <c r="E23277" s="9">
        <v>8</v>
      </c>
      <c r="F23277" s="9">
        <v>0</v>
      </c>
      <c r="G23277" s="9">
        <v>10</v>
      </c>
      <c r="H23277" s="9">
        <v>20</v>
      </c>
      <c r="I23277" s="9">
        <v>3.0819783210754395</v>
      </c>
      <c r="J23277" s="9">
        <v>2.7752282619476318</v>
      </c>
      <c r="K23277" s="9">
        <v>3.4521069377660751E-2</v>
      </c>
      <c r="L23277" s="9">
        <v>93.802413940429688</v>
      </c>
    </row>
    <row r="23278" spans="1:12" x14ac:dyDescent="0.25">
      <c r="A23278" s="5" t="str">
        <f t="shared" si="363"/>
        <v>1ZoneSouth of Lugo801021</v>
      </c>
      <c r="B23278" s="9">
        <v>1</v>
      </c>
      <c r="C23278" t="s">
        <v>135</v>
      </c>
      <c r="D23278" t="s">
        <v>154</v>
      </c>
      <c r="E23278" s="9">
        <v>8</v>
      </c>
      <c r="F23278" s="9">
        <v>0</v>
      </c>
      <c r="G23278" s="9">
        <v>10</v>
      </c>
      <c r="H23278" s="9">
        <v>21</v>
      </c>
      <c r="I23278" s="9">
        <v>2.9093585014343262</v>
      </c>
      <c r="J23278" s="9">
        <v>2.643843412399292</v>
      </c>
      <c r="K23278" s="9">
        <v>2.0526532083749771E-2</v>
      </c>
      <c r="L23278" s="9">
        <v>89.205276489257813</v>
      </c>
    </row>
    <row r="23279" spans="1:12" x14ac:dyDescent="0.25">
      <c r="A23279" s="5" t="str">
        <f t="shared" si="363"/>
        <v>1ZoneSouth of Lugo801022</v>
      </c>
      <c r="B23279" s="9">
        <v>1</v>
      </c>
      <c r="C23279" t="s">
        <v>135</v>
      </c>
      <c r="D23279" t="s">
        <v>154</v>
      </c>
      <c r="E23279" s="9">
        <v>8</v>
      </c>
      <c r="F23279" s="9">
        <v>0</v>
      </c>
      <c r="G23279" s="9">
        <v>10</v>
      </c>
      <c r="H23279" s="9">
        <v>22</v>
      </c>
      <c r="I23279" s="9">
        <v>2.723867654800415</v>
      </c>
      <c r="J23279" s="9">
        <v>3.2145171165466309</v>
      </c>
      <c r="K23279" s="9">
        <v>1.8539642915129662E-2</v>
      </c>
      <c r="L23279" s="9">
        <v>85.575859069824219</v>
      </c>
    </row>
    <row r="23280" spans="1:12" x14ac:dyDescent="0.25">
      <c r="A23280" s="5" t="str">
        <f t="shared" si="363"/>
        <v>1ZoneSouth of Lugo801023</v>
      </c>
      <c r="B23280" s="9">
        <v>1</v>
      </c>
      <c r="C23280" t="s">
        <v>135</v>
      </c>
      <c r="D23280" t="s">
        <v>154</v>
      </c>
      <c r="E23280" s="9">
        <v>8</v>
      </c>
      <c r="F23280" s="9">
        <v>0</v>
      </c>
      <c r="G23280" s="9">
        <v>10</v>
      </c>
      <c r="H23280" s="9">
        <v>23</v>
      </c>
      <c r="I23280" s="9">
        <v>2.4210460186004639</v>
      </c>
      <c r="J23280" s="9">
        <v>2.6210453510284424</v>
      </c>
      <c r="K23280" s="9">
        <v>1.5809735283255577E-2</v>
      </c>
      <c r="L23280" s="9">
        <v>83.893814086914063</v>
      </c>
    </row>
    <row r="23281" spans="1:12" x14ac:dyDescent="0.25">
      <c r="A23281" s="5" t="str">
        <f t="shared" si="363"/>
        <v>1ZoneSouth of Lugo801024</v>
      </c>
      <c r="B23281" s="9">
        <v>1</v>
      </c>
      <c r="C23281" t="s">
        <v>135</v>
      </c>
      <c r="D23281" t="s">
        <v>154</v>
      </c>
      <c r="E23281" s="9">
        <v>8</v>
      </c>
      <c r="F23281" s="9">
        <v>0</v>
      </c>
      <c r="G23281" s="9">
        <v>10</v>
      </c>
      <c r="H23281" s="9">
        <v>24</v>
      </c>
      <c r="I23281" s="9">
        <v>2.0180816650390625</v>
      </c>
      <c r="J23281" s="9">
        <v>2.1419341564178467</v>
      </c>
      <c r="K23281" s="9">
        <v>1.5387580730021E-2</v>
      </c>
      <c r="L23281" s="9">
        <v>82.640388488769531</v>
      </c>
    </row>
    <row r="23282" spans="1:12" x14ac:dyDescent="0.25">
      <c r="A23282" s="5" t="str">
        <f t="shared" si="363"/>
        <v>1ZoneSouth of Lugo8121</v>
      </c>
      <c r="B23282" s="9">
        <v>1</v>
      </c>
      <c r="C23282" t="s">
        <v>135</v>
      </c>
      <c r="D23282" t="s">
        <v>154</v>
      </c>
      <c r="E23282" s="9">
        <v>8</v>
      </c>
      <c r="F23282" s="9">
        <v>1</v>
      </c>
      <c r="G23282" s="9">
        <v>2</v>
      </c>
      <c r="H23282" s="9">
        <v>1</v>
      </c>
      <c r="I23282" s="9">
        <v>1.599937915802002</v>
      </c>
      <c r="J23282" s="9">
        <v>1.599937915802002</v>
      </c>
      <c r="K23282" s="9">
        <v>0</v>
      </c>
      <c r="L23282" s="9">
        <v>79.736961364746094</v>
      </c>
    </row>
    <row r="23283" spans="1:12" x14ac:dyDescent="0.25">
      <c r="A23283" s="5" t="str">
        <f t="shared" si="363"/>
        <v>1ZoneSouth of Lugo8122</v>
      </c>
      <c r="B23283" s="9">
        <v>1</v>
      </c>
      <c r="C23283" t="s">
        <v>135</v>
      </c>
      <c r="D23283" t="s">
        <v>154</v>
      </c>
      <c r="E23283" s="9">
        <v>8</v>
      </c>
      <c r="F23283" s="9">
        <v>1</v>
      </c>
      <c r="G23283" s="9">
        <v>2</v>
      </c>
      <c r="H23283" s="9">
        <v>2</v>
      </c>
      <c r="I23283" s="9">
        <v>1.3318167924880981</v>
      </c>
      <c r="J23283" s="9">
        <v>1.3318167924880981</v>
      </c>
      <c r="K23283" s="9">
        <v>0</v>
      </c>
      <c r="L23283" s="9">
        <v>78.425216674804688</v>
      </c>
    </row>
    <row r="23284" spans="1:12" x14ac:dyDescent="0.25">
      <c r="A23284" s="5" t="str">
        <f t="shared" si="363"/>
        <v>1ZoneSouth of Lugo8123</v>
      </c>
      <c r="B23284" s="9">
        <v>1</v>
      </c>
      <c r="C23284" t="s">
        <v>135</v>
      </c>
      <c r="D23284" t="s">
        <v>154</v>
      </c>
      <c r="E23284" s="9">
        <v>8</v>
      </c>
      <c r="F23284" s="9">
        <v>1</v>
      </c>
      <c r="G23284" s="9">
        <v>2</v>
      </c>
      <c r="H23284" s="9">
        <v>3</v>
      </c>
      <c r="I23284" s="9">
        <v>1.157008171081543</v>
      </c>
      <c r="J23284" s="9">
        <v>1.157008171081543</v>
      </c>
      <c r="K23284" s="9">
        <v>0</v>
      </c>
      <c r="L23284" s="9">
        <v>77.766571044921875</v>
      </c>
    </row>
    <row r="23285" spans="1:12" x14ac:dyDescent="0.25">
      <c r="A23285" s="5" t="str">
        <f t="shared" si="363"/>
        <v>1ZoneSouth of Lugo8124</v>
      </c>
      <c r="B23285" s="9">
        <v>1</v>
      </c>
      <c r="C23285" t="s">
        <v>135</v>
      </c>
      <c r="D23285" t="s">
        <v>154</v>
      </c>
      <c r="E23285" s="9">
        <v>8</v>
      </c>
      <c r="F23285" s="9">
        <v>1</v>
      </c>
      <c r="G23285" s="9">
        <v>2</v>
      </c>
      <c r="H23285" s="9">
        <v>4</v>
      </c>
      <c r="I23285" s="9">
        <v>1.0174881219863892</v>
      </c>
      <c r="J23285" s="9">
        <v>1.0174881219863892</v>
      </c>
      <c r="K23285" s="9">
        <v>0</v>
      </c>
      <c r="L23285" s="9">
        <v>76.994674682617188</v>
      </c>
    </row>
    <row r="23286" spans="1:12" x14ac:dyDescent="0.25">
      <c r="A23286" s="5" t="str">
        <f t="shared" si="363"/>
        <v>1ZoneSouth of Lugo8125</v>
      </c>
      <c r="B23286" s="9">
        <v>1</v>
      </c>
      <c r="C23286" t="s">
        <v>135</v>
      </c>
      <c r="D23286" t="s">
        <v>154</v>
      </c>
      <c r="E23286" s="9">
        <v>8</v>
      </c>
      <c r="F23286" s="9">
        <v>1</v>
      </c>
      <c r="G23286" s="9">
        <v>2</v>
      </c>
      <c r="H23286" s="9">
        <v>5</v>
      </c>
      <c r="I23286" s="9">
        <v>0.92179036140441895</v>
      </c>
      <c r="J23286" s="9">
        <v>0.92179036140441895</v>
      </c>
      <c r="K23286" s="9">
        <v>0</v>
      </c>
      <c r="L23286" s="9">
        <v>76.370628356933594</v>
      </c>
    </row>
    <row r="23287" spans="1:12" x14ac:dyDescent="0.25">
      <c r="A23287" s="5" t="str">
        <f t="shared" si="363"/>
        <v>1ZoneSouth of Lugo8126</v>
      </c>
      <c r="B23287" s="9">
        <v>1</v>
      </c>
      <c r="C23287" t="s">
        <v>135</v>
      </c>
      <c r="D23287" t="s">
        <v>154</v>
      </c>
      <c r="E23287" s="9">
        <v>8</v>
      </c>
      <c r="F23287" s="9">
        <v>1</v>
      </c>
      <c r="G23287" s="9">
        <v>2</v>
      </c>
      <c r="H23287" s="9">
        <v>6</v>
      </c>
      <c r="I23287" s="9">
        <v>0.87305927276611328</v>
      </c>
      <c r="J23287" s="9">
        <v>0.87305927276611328</v>
      </c>
      <c r="K23287" s="9">
        <v>0</v>
      </c>
      <c r="L23287" s="9">
        <v>75.868263244628906</v>
      </c>
    </row>
    <row r="23288" spans="1:12" x14ac:dyDescent="0.25">
      <c r="A23288" s="5" t="str">
        <f t="shared" si="363"/>
        <v>1ZoneSouth of Lugo8127</v>
      </c>
      <c r="B23288" s="9">
        <v>1</v>
      </c>
      <c r="C23288" t="s">
        <v>135</v>
      </c>
      <c r="D23288" t="s">
        <v>154</v>
      </c>
      <c r="E23288" s="9">
        <v>8</v>
      </c>
      <c r="F23288" s="9">
        <v>1</v>
      </c>
      <c r="G23288" s="9">
        <v>2</v>
      </c>
      <c r="H23288" s="9">
        <v>7</v>
      </c>
      <c r="I23288" s="9">
        <v>0.85713469982147217</v>
      </c>
      <c r="J23288" s="9">
        <v>0.85713469982147217</v>
      </c>
      <c r="K23288" s="9">
        <v>0</v>
      </c>
      <c r="L23288" s="9">
        <v>75.431785583496094</v>
      </c>
    </row>
    <row r="23289" spans="1:12" x14ac:dyDescent="0.25">
      <c r="A23289" s="5" t="str">
        <f t="shared" si="363"/>
        <v>1ZoneSouth of Lugo8128</v>
      </c>
      <c r="B23289" s="9">
        <v>1</v>
      </c>
      <c r="C23289" t="s">
        <v>135</v>
      </c>
      <c r="D23289" t="s">
        <v>154</v>
      </c>
      <c r="E23289" s="9">
        <v>8</v>
      </c>
      <c r="F23289" s="9">
        <v>1</v>
      </c>
      <c r="G23289" s="9">
        <v>2</v>
      </c>
      <c r="H23289" s="9">
        <v>8</v>
      </c>
      <c r="I23289" s="9">
        <v>0.84276449680328369</v>
      </c>
      <c r="J23289" s="9">
        <v>0.84276449680328369</v>
      </c>
      <c r="K23289" s="9">
        <v>0</v>
      </c>
      <c r="L23289" s="9">
        <v>75.558403015136719</v>
      </c>
    </row>
    <row r="23290" spans="1:12" x14ac:dyDescent="0.25">
      <c r="A23290" s="5" t="str">
        <f t="shared" si="363"/>
        <v>1ZoneSouth of Lugo8129</v>
      </c>
      <c r="B23290" s="9">
        <v>1</v>
      </c>
      <c r="C23290" t="s">
        <v>135</v>
      </c>
      <c r="D23290" t="s">
        <v>154</v>
      </c>
      <c r="E23290" s="9">
        <v>8</v>
      </c>
      <c r="F23290" s="9">
        <v>1</v>
      </c>
      <c r="G23290" s="9">
        <v>2</v>
      </c>
      <c r="H23290" s="9">
        <v>9</v>
      </c>
      <c r="I23290" s="9">
        <v>0.76420426368713379</v>
      </c>
      <c r="J23290" s="9">
        <v>0.76420426368713379</v>
      </c>
      <c r="K23290" s="9">
        <v>0</v>
      </c>
      <c r="L23290" s="9">
        <v>77.770576477050781</v>
      </c>
    </row>
    <row r="23291" spans="1:12" x14ac:dyDescent="0.25">
      <c r="A23291" s="5" t="str">
        <f t="shared" si="363"/>
        <v>1ZoneSouth of Lugo81210</v>
      </c>
      <c r="B23291" s="9">
        <v>1</v>
      </c>
      <c r="C23291" t="s">
        <v>135</v>
      </c>
      <c r="D23291" t="s">
        <v>154</v>
      </c>
      <c r="E23291" s="9">
        <v>8</v>
      </c>
      <c r="F23291" s="9">
        <v>1</v>
      </c>
      <c r="G23291" s="9">
        <v>2</v>
      </c>
      <c r="H23291" s="9">
        <v>10</v>
      </c>
      <c r="I23291" s="9">
        <v>0.72362840175628662</v>
      </c>
      <c r="J23291" s="9">
        <v>0.72362840175628662</v>
      </c>
      <c r="K23291" s="9">
        <v>0</v>
      </c>
      <c r="L23291" s="9">
        <v>82.100715637207031</v>
      </c>
    </row>
    <row r="23292" spans="1:12" x14ac:dyDescent="0.25">
      <c r="A23292" s="5" t="str">
        <f t="shared" si="363"/>
        <v>1ZoneSouth of Lugo81211</v>
      </c>
      <c r="B23292" s="9">
        <v>1</v>
      </c>
      <c r="C23292" t="s">
        <v>135</v>
      </c>
      <c r="D23292" t="s">
        <v>154</v>
      </c>
      <c r="E23292" s="9">
        <v>8</v>
      </c>
      <c r="F23292" s="9">
        <v>1</v>
      </c>
      <c r="G23292" s="9">
        <v>2</v>
      </c>
      <c r="H23292" s="9">
        <v>11</v>
      </c>
      <c r="I23292" s="9">
        <v>0.79451382160186768</v>
      </c>
      <c r="J23292" s="9">
        <v>0.79451382160186768</v>
      </c>
      <c r="K23292" s="9">
        <v>0</v>
      </c>
      <c r="L23292" s="9">
        <v>86.086936950683594</v>
      </c>
    </row>
    <row r="23293" spans="1:12" x14ac:dyDescent="0.25">
      <c r="A23293" s="5" t="str">
        <f t="shared" si="363"/>
        <v>1ZoneSouth of Lugo81212</v>
      </c>
      <c r="B23293" s="9">
        <v>1</v>
      </c>
      <c r="C23293" t="s">
        <v>135</v>
      </c>
      <c r="D23293" t="s">
        <v>154</v>
      </c>
      <c r="E23293" s="9">
        <v>8</v>
      </c>
      <c r="F23293" s="9">
        <v>1</v>
      </c>
      <c r="G23293" s="9">
        <v>2</v>
      </c>
      <c r="H23293" s="9">
        <v>12</v>
      </c>
      <c r="I23293" s="9">
        <v>1.0178422927856445</v>
      </c>
      <c r="J23293" s="9">
        <v>1.0178422927856445</v>
      </c>
      <c r="K23293" s="9">
        <v>0</v>
      </c>
      <c r="L23293" s="9">
        <v>89.5902099609375</v>
      </c>
    </row>
    <row r="23294" spans="1:12" x14ac:dyDescent="0.25">
      <c r="A23294" s="5" t="str">
        <f t="shared" si="363"/>
        <v>1ZoneSouth of Lugo81213</v>
      </c>
      <c r="B23294" s="9">
        <v>1</v>
      </c>
      <c r="C23294" t="s">
        <v>135</v>
      </c>
      <c r="D23294" t="s">
        <v>154</v>
      </c>
      <c r="E23294" s="9">
        <v>8</v>
      </c>
      <c r="F23294" s="9">
        <v>1</v>
      </c>
      <c r="G23294" s="9">
        <v>2</v>
      </c>
      <c r="H23294" s="9">
        <v>13</v>
      </c>
      <c r="I23294" s="9">
        <v>1.351068377494812</v>
      </c>
      <c r="J23294" s="9">
        <v>1.351068377494812</v>
      </c>
      <c r="K23294" s="9">
        <v>0</v>
      </c>
      <c r="L23294" s="9">
        <v>92.051048278808594</v>
      </c>
    </row>
    <row r="23295" spans="1:12" x14ac:dyDescent="0.25">
      <c r="A23295" s="5" t="str">
        <f t="shared" si="363"/>
        <v>1ZoneSouth of Lugo81214</v>
      </c>
      <c r="B23295" s="9">
        <v>1</v>
      </c>
      <c r="C23295" t="s">
        <v>135</v>
      </c>
      <c r="D23295" t="s">
        <v>154</v>
      </c>
      <c r="E23295" s="9">
        <v>8</v>
      </c>
      <c r="F23295" s="9">
        <v>1</v>
      </c>
      <c r="G23295" s="9">
        <v>2</v>
      </c>
      <c r="H23295" s="9">
        <v>14</v>
      </c>
      <c r="I23295" s="9">
        <v>1.7238214015960693</v>
      </c>
      <c r="J23295" s="9">
        <v>1.7238214015960693</v>
      </c>
      <c r="K23295" s="9">
        <v>0</v>
      </c>
      <c r="L23295" s="9">
        <v>94.175849914550781</v>
      </c>
    </row>
    <row r="23296" spans="1:12" x14ac:dyDescent="0.25">
      <c r="A23296" s="5" t="str">
        <f t="shared" si="363"/>
        <v>1ZoneSouth of Lugo81215</v>
      </c>
      <c r="B23296" s="9">
        <v>1</v>
      </c>
      <c r="C23296" t="s">
        <v>135</v>
      </c>
      <c r="D23296" t="s">
        <v>154</v>
      </c>
      <c r="E23296" s="9">
        <v>8</v>
      </c>
      <c r="F23296" s="9">
        <v>1</v>
      </c>
      <c r="G23296" s="9">
        <v>2</v>
      </c>
      <c r="H23296" s="9">
        <v>15</v>
      </c>
      <c r="I23296" s="9">
        <v>2.0717365741729736</v>
      </c>
      <c r="J23296" s="9">
        <v>2.0717365741729736</v>
      </c>
      <c r="K23296" s="9">
        <v>0</v>
      </c>
      <c r="L23296" s="9">
        <v>95.812965393066406</v>
      </c>
    </row>
    <row r="23297" spans="1:12" x14ac:dyDescent="0.25">
      <c r="A23297" s="5" t="str">
        <f t="shared" si="363"/>
        <v>1ZoneSouth of Lugo81216</v>
      </c>
      <c r="B23297" s="9">
        <v>1</v>
      </c>
      <c r="C23297" t="s">
        <v>135</v>
      </c>
      <c r="D23297" t="s">
        <v>154</v>
      </c>
      <c r="E23297" s="9">
        <v>8</v>
      </c>
      <c r="F23297" s="9">
        <v>1</v>
      </c>
      <c r="G23297" s="9">
        <v>2</v>
      </c>
      <c r="H23297" s="9">
        <v>16</v>
      </c>
      <c r="I23297" s="9">
        <v>2.4553487300872803</v>
      </c>
      <c r="J23297" s="9">
        <v>2.4553487300872803</v>
      </c>
      <c r="K23297" s="9">
        <v>0</v>
      </c>
      <c r="L23297" s="9">
        <v>96.0281982421875</v>
      </c>
    </row>
    <row r="23298" spans="1:12" x14ac:dyDescent="0.25">
      <c r="A23298" s="5" t="str">
        <f t="shared" si="363"/>
        <v>1ZoneSouth of Lugo81217</v>
      </c>
      <c r="B23298" s="9">
        <v>1</v>
      </c>
      <c r="C23298" t="s">
        <v>135</v>
      </c>
      <c r="D23298" t="s">
        <v>154</v>
      </c>
      <c r="E23298" s="9">
        <v>8</v>
      </c>
      <c r="F23298" s="9">
        <v>1</v>
      </c>
      <c r="G23298" s="9">
        <v>2</v>
      </c>
      <c r="H23298" s="9">
        <v>17</v>
      </c>
      <c r="I23298" s="9">
        <v>2.7612695693969727</v>
      </c>
      <c r="J23298" s="9">
        <v>1.6792837381362915</v>
      </c>
      <c r="K23298" s="9">
        <v>1.77504513412714E-2</v>
      </c>
      <c r="L23298" s="9">
        <v>95.326759338378906</v>
      </c>
    </row>
    <row r="23299" spans="1:12" x14ac:dyDescent="0.25">
      <c r="A23299" s="5" t="str">
        <f t="shared" ref="A23299:A23362" si="364">B23299&amp;C23299&amp;D23299&amp;E23299&amp;F23299&amp;G23299&amp;H23299</f>
        <v>1ZoneSouth of Lugo81218</v>
      </c>
      <c r="B23299" s="9">
        <v>1</v>
      </c>
      <c r="C23299" t="s">
        <v>135</v>
      </c>
      <c r="D23299" t="s">
        <v>154</v>
      </c>
      <c r="E23299" s="9">
        <v>8</v>
      </c>
      <c r="F23299" s="9">
        <v>1</v>
      </c>
      <c r="G23299" s="9">
        <v>2</v>
      </c>
      <c r="H23299" s="9">
        <v>18</v>
      </c>
      <c r="I23299" s="9">
        <v>3.0094988346099854</v>
      </c>
      <c r="J23299" s="9">
        <v>2.3905885219573975</v>
      </c>
      <c r="K23299" s="9">
        <v>2.9268942773342133E-2</v>
      </c>
      <c r="L23299" s="9">
        <v>93.780708312988281</v>
      </c>
    </row>
    <row r="23300" spans="1:12" x14ac:dyDescent="0.25">
      <c r="A23300" s="5" t="str">
        <f t="shared" si="364"/>
        <v>1ZoneSouth of Lugo81219</v>
      </c>
      <c r="B23300" s="9">
        <v>1</v>
      </c>
      <c r="C23300" t="s">
        <v>135</v>
      </c>
      <c r="D23300" t="s">
        <v>154</v>
      </c>
      <c r="E23300" s="9">
        <v>8</v>
      </c>
      <c r="F23300" s="9">
        <v>1</v>
      </c>
      <c r="G23300" s="9">
        <v>2</v>
      </c>
      <c r="H23300" s="9">
        <v>19</v>
      </c>
      <c r="I23300" s="9">
        <v>3.065485954284668</v>
      </c>
      <c r="J23300" s="9">
        <v>2.6860740184783936</v>
      </c>
      <c r="K23300" s="9">
        <v>2.318609319627285E-2</v>
      </c>
      <c r="L23300" s="9">
        <v>91.926628112792969</v>
      </c>
    </row>
    <row r="23301" spans="1:12" x14ac:dyDescent="0.25">
      <c r="A23301" s="5" t="str">
        <f t="shared" si="364"/>
        <v>1ZoneSouth of Lugo81220</v>
      </c>
      <c r="B23301" s="9">
        <v>1</v>
      </c>
      <c r="C23301" t="s">
        <v>135</v>
      </c>
      <c r="D23301" t="s">
        <v>154</v>
      </c>
      <c r="E23301" s="9">
        <v>8</v>
      </c>
      <c r="F23301" s="9">
        <v>1</v>
      </c>
      <c r="G23301" s="9">
        <v>2</v>
      </c>
      <c r="H23301" s="9">
        <v>20</v>
      </c>
      <c r="I23301" s="9">
        <v>2.8857662677764893</v>
      </c>
      <c r="J23301" s="9">
        <v>2.6146359443664551</v>
      </c>
      <c r="K23301" s="9">
        <v>2.1822091192007065E-2</v>
      </c>
      <c r="L23301" s="9">
        <v>89.831275939941406</v>
      </c>
    </row>
    <row r="23302" spans="1:12" x14ac:dyDescent="0.25">
      <c r="A23302" s="5" t="str">
        <f t="shared" si="364"/>
        <v>1ZoneSouth of Lugo81221</v>
      </c>
      <c r="B23302" s="9">
        <v>1</v>
      </c>
      <c r="C23302" t="s">
        <v>135</v>
      </c>
      <c r="D23302" t="s">
        <v>154</v>
      </c>
      <c r="E23302" s="9">
        <v>8</v>
      </c>
      <c r="F23302" s="9">
        <v>1</v>
      </c>
      <c r="G23302" s="9">
        <v>2</v>
      </c>
      <c r="H23302" s="9">
        <v>21</v>
      </c>
      <c r="I23302" s="9">
        <v>2.7390711307525635</v>
      </c>
      <c r="J23302" s="9">
        <v>2.4985115528106689</v>
      </c>
      <c r="K23302" s="9">
        <v>1.9192581996321678E-2</v>
      </c>
      <c r="L23302" s="9">
        <v>86.423065185546875</v>
      </c>
    </row>
    <row r="23303" spans="1:12" x14ac:dyDescent="0.25">
      <c r="A23303" s="5" t="str">
        <f t="shared" si="364"/>
        <v>1ZoneSouth of Lugo81222</v>
      </c>
      <c r="B23303" s="9">
        <v>1</v>
      </c>
      <c r="C23303" t="s">
        <v>135</v>
      </c>
      <c r="D23303" t="s">
        <v>154</v>
      </c>
      <c r="E23303" s="9">
        <v>8</v>
      </c>
      <c r="F23303" s="9">
        <v>1</v>
      </c>
      <c r="G23303" s="9">
        <v>2</v>
      </c>
      <c r="H23303" s="9">
        <v>22</v>
      </c>
      <c r="I23303" s="9">
        <v>2.567887544631958</v>
      </c>
      <c r="J23303" s="9">
        <v>3.0262086391448975</v>
      </c>
      <c r="K23303" s="9">
        <v>1.4951474964618683E-2</v>
      </c>
      <c r="L23303" s="9">
        <v>82.930610656738281</v>
      </c>
    </row>
    <row r="23304" spans="1:12" x14ac:dyDescent="0.25">
      <c r="A23304" s="5" t="str">
        <f t="shared" si="364"/>
        <v>1ZoneSouth of Lugo81223</v>
      </c>
      <c r="B23304" s="9">
        <v>1</v>
      </c>
      <c r="C23304" t="s">
        <v>135</v>
      </c>
      <c r="D23304" t="s">
        <v>154</v>
      </c>
      <c r="E23304" s="9">
        <v>8</v>
      </c>
      <c r="F23304" s="9">
        <v>1</v>
      </c>
      <c r="G23304" s="9">
        <v>2</v>
      </c>
      <c r="H23304" s="9">
        <v>23</v>
      </c>
      <c r="I23304" s="9">
        <v>2.2827777862548828</v>
      </c>
      <c r="J23304" s="9">
        <v>2.4563236236572266</v>
      </c>
      <c r="K23304" s="9">
        <v>1.2421163730323315E-2</v>
      </c>
      <c r="L23304" s="9">
        <v>80.685859680175781</v>
      </c>
    </row>
    <row r="23305" spans="1:12" x14ac:dyDescent="0.25">
      <c r="A23305" s="5" t="str">
        <f t="shared" si="364"/>
        <v>1ZoneSouth of Lugo81224</v>
      </c>
      <c r="B23305" s="9">
        <v>1</v>
      </c>
      <c r="C23305" t="s">
        <v>135</v>
      </c>
      <c r="D23305" t="s">
        <v>154</v>
      </c>
      <c r="E23305" s="9">
        <v>8</v>
      </c>
      <c r="F23305" s="9">
        <v>1</v>
      </c>
      <c r="G23305" s="9">
        <v>2</v>
      </c>
      <c r="H23305" s="9">
        <v>24</v>
      </c>
      <c r="I23305" s="9">
        <v>1.8861789703369141</v>
      </c>
      <c r="J23305" s="9">
        <v>1.9813545942306519</v>
      </c>
      <c r="K23305" s="9">
        <v>1.1335511691868305E-2</v>
      </c>
      <c r="L23305" s="9">
        <v>79.049278259277344</v>
      </c>
    </row>
    <row r="23306" spans="1:12" x14ac:dyDescent="0.25">
      <c r="A23306" s="5" t="str">
        <f t="shared" si="364"/>
        <v>1ZoneSouth of Lugo81101</v>
      </c>
      <c r="B23306" s="9">
        <v>1</v>
      </c>
      <c r="C23306" t="s">
        <v>135</v>
      </c>
      <c r="D23306" t="s">
        <v>154</v>
      </c>
      <c r="E23306" s="9">
        <v>8</v>
      </c>
      <c r="F23306" s="9">
        <v>1</v>
      </c>
      <c r="G23306" s="9">
        <v>10</v>
      </c>
      <c r="H23306" s="9">
        <v>1</v>
      </c>
      <c r="I23306" s="9">
        <v>1.7202805280685425</v>
      </c>
      <c r="J23306" s="9">
        <v>1.7202805280685425</v>
      </c>
      <c r="K23306" s="9">
        <v>0</v>
      </c>
      <c r="L23306" s="9">
        <v>81.884483337402344</v>
      </c>
    </row>
    <row r="23307" spans="1:12" x14ac:dyDescent="0.25">
      <c r="A23307" s="5" t="str">
        <f t="shared" si="364"/>
        <v>1ZoneSouth of Lugo81102</v>
      </c>
      <c r="B23307" s="9">
        <v>1</v>
      </c>
      <c r="C23307" t="s">
        <v>135</v>
      </c>
      <c r="D23307" t="s">
        <v>154</v>
      </c>
      <c r="E23307" s="9">
        <v>8</v>
      </c>
      <c r="F23307" s="9">
        <v>1</v>
      </c>
      <c r="G23307" s="9">
        <v>10</v>
      </c>
      <c r="H23307" s="9">
        <v>2</v>
      </c>
      <c r="I23307" s="9">
        <v>1.4250024557113647</v>
      </c>
      <c r="J23307" s="9">
        <v>1.4250024557113647</v>
      </c>
      <c r="K23307" s="9">
        <v>0</v>
      </c>
      <c r="L23307" s="9">
        <v>80.514656066894531</v>
      </c>
    </row>
    <row r="23308" spans="1:12" x14ac:dyDescent="0.25">
      <c r="A23308" s="5" t="str">
        <f t="shared" si="364"/>
        <v>1ZoneSouth of Lugo81103</v>
      </c>
      <c r="B23308" s="9">
        <v>1</v>
      </c>
      <c r="C23308" t="s">
        <v>135</v>
      </c>
      <c r="D23308" t="s">
        <v>154</v>
      </c>
      <c r="E23308" s="9">
        <v>8</v>
      </c>
      <c r="F23308" s="9">
        <v>1</v>
      </c>
      <c r="G23308" s="9">
        <v>10</v>
      </c>
      <c r="H23308" s="9">
        <v>3</v>
      </c>
      <c r="I23308" s="9">
        <v>1.2192777395248413</v>
      </c>
      <c r="J23308" s="9">
        <v>1.2192777395248413</v>
      </c>
      <c r="K23308" s="9">
        <v>0</v>
      </c>
      <c r="L23308" s="9">
        <v>79.375640869140625</v>
      </c>
    </row>
    <row r="23309" spans="1:12" x14ac:dyDescent="0.25">
      <c r="A23309" s="5" t="str">
        <f t="shared" si="364"/>
        <v>1ZoneSouth of Lugo81104</v>
      </c>
      <c r="B23309" s="9">
        <v>1</v>
      </c>
      <c r="C23309" t="s">
        <v>135</v>
      </c>
      <c r="D23309" t="s">
        <v>154</v>
      </c>
      <c r="E23309" s="9">
        <v>8</v>
      </c>
      <c r="F23309" s="9">
        <v>1</v>
      </c>
      <c r="G23309" s="9">
        <v>10</v>
      </c>
      <c r="H23309" s="9">
        <v>4</v>
      </c>
      <c r="I23309" s="9">
        <v>1.0657683610916138</v>
      </c>
      <c r="J23309" s="9">
        <v>1.0657683610916138</v>
      </c>
      <c r="K23309" s="9">
        <v>0</v>
      </c>
      <c r="L23309" s="9">
        <v>78.35382080078125</v>
      </c>
    </row>
    <row r="23310" spans="1:12" x14ac:dyDescent="0.25">
      <c r="A23310" s="5" t="str">
        <f t="shared" si="364"/>
        <v>1ZoneSouth of Lugo81105</v>
      </c>
      <c r="B23310" s="9">
        <v>1</v>
      </c>
      <c r="C23310" t="s">
        <v>135</v>
      </c>
      <c r="D23310" t="s">
        <v>154</v>
      </c>
      <c r="E23310" s="9">
        <v>8</v>
      </c>
      <c r="F23310" s="9">
        <v>1</v>
      </c>
      <c r="G23310" s="9">
        <v>10</v>
      </c>
      <c r="H23310" s="9">
        <v>5</v>
      </c>
      <c r="I23310" s="9">
        <v>0.9506986141204834</v>
      </c>
      <c r="J23310" s="9">
        <v>0.9506986141204834</v>
      </c>
      <c r="K23310" s="9">
        <v>0</v>
      </c>
      <c r="L23310" s="9">
        <v>77.175483703613281</v>
      </c>
    </row>
    <row r="23311" spans="1:12" x14ac:dyDescent="0.25">
      <c r="A23311" s="5" t="str">
        <f t="shared" si="364"/>
        <v>1ZoneSouth of Lugo81106</v>
      </c>
      <c r="B23311" s="9">
        <v>1</v>
      </c>
      <c r="C23311" t="s">
        <v>135</v>
      </c>
      <c r="D23311" t="s">
        <v>154</v>
      </c>
      <c r="E23311" s="9">
        <v>8</v>
      </c>
      <c r="F23311" s="9">
        <v>1</v>
      </c>
      <c r="G23311" s="9">
        <v>10</v>
      </c>
      <c r="H23311" s="9">
        <v>6</v>
      </c>
      <c r="I23311" s="9">
        <v>0.88709437847137451</v>
      </c>
      <c r="J23311" s="9">
        <v>0.88709437847137451</v>
      </c>
      <c r="K23311" s="9">
        <v>0</v>
      </c>
      <c r="L23311" s="9">
        <v>76.194053649902344</v>
      </c>
    </row>
    <row r="23312" spans="1:12" x14ac:dyDescent="0.25">
      <c r="A23312" s="5" t="str">
        <f t="shared" si="364"/>
        <v>1ZoneSouth of Lugo81107</v>
      </c>
      <c r="B23312" s="9">
        <v>1</v>
      </c>
      <c r="C23312" t="s">
        <v>135</v>
      </c>
      <c r="D23312" t="s">
        <v>154</v>
      </c>
      <c r="E23312" s="9">
        <v>8</v>
      </c>
      <c r="F23312" s="9">
        <v>1</v>
      </c>
      <c r="G23312" s="9">
        <v>10</v>
      </c>
      <c r="H23312" s="9">
        <v>7</v>
      </c>
      <c r="I23312" s="9">
        <v>0.85384392738342285</v>
      </c>
      <c r="J23312" s="9">
        <v>0.85384392738342285</v>
      </c>
      <c r="K23312" s="9">
        <v>0</v>
      </c>
      <c r="L23312" s="9">
        <v>75.410232543945313</v>
      </c>
    </row>
    <row r="23313" spans="1:12" x14ac:dyDescent="0.25">
      <c r="A23313" s="5" t="str">
        <f t="shared" si="364"/>
        <v>1ZoneSouth of Lugo81108</v>
      </c>
      <c r="B23313" s="9">
        <v>1</v>
      </c>
      <c r="C23313" t="s">
        <v>135</v>
      </c>
      <c r="D23313" t="s">
        <v>154</v>
      </c>
      <c r="E23313" s="9">
        <v>8</v>
      </c>
      <c r="F23313" s="9">
        <v>1</v>
      </c>
      <c r="G23313" s="9">
        <v>10</v>
      </c>
      <c r="H23313" s="9">
        <v>8</v>
      </c>
      <c r="I23313" s="9">
        <v>0.83586037158966064</v>
      </c>
      <c r="J23313" s="9">
        <v>0.83586037158966064</v>
      </c>
      <c r="K23313" s="9">
        <v>0</v>
      </c>
      <c r="L23313" s="9">
        <v>75.740653991699219</v>
      </c>
    </row>
    <row r="23314" spans="1:12" x14ac:dyDescent="0.25">
      <c r="A23314" s="5" t="str">
        <f t="shared" si="364"/>
        <v>1ZoneSouth of Lugo81109</v>
      </c>
      <c r="B23314" s="9">
        <v>1</v>
      </c>
      <c r="C23314" t="s">
        <v>135</v>
      </c>
      <c r="D23314" t="s">
        <v>154</v>
      </c>
      <c r="E23314" s="9">
        <v>8</v>
      </c>
      <c r="F23314" s="9">
        <v>1</v>
      </c>
      <c r="G23314" s="9">
        <v>10</v>
      </c>
      <c r="H23314" s="9">
        <v>9</v>
      </c>
      <c r="I23314" s="9">
        <v>0.77523338794708252</v>
      </c>
      <c r="J23314" s="9">
        <v>0.77523338794708252</v>
      </c>
      <c r="K23314" s="9">
        <v>0</v>
      </c>
      <c r="L23314" s="9">
        <v>79.025482177734375</v>
      </c>
    </row>
    <row r="23315" spans="1:12" x14ac:dyDescent="0.25">
      <c r="A23315" s="5" t="str">
        <f t="shared" si="364"/>
        <v>1ZoneSouth of Lugo811010</v>
      </c>
      <c r="B23315" s="9">
        <v>1</v>
      </c>
      <c r="C23315" t="s">
        <v>135</v>
      </c>
      <c r="D23315" t="s">
        <v>154</v>
      </c>
      <c r="E23315" s="9">
        <v>8</v>
      </c>
      <c r="F23315" s="9">
        <v>1</v>
      </c>
      <c r="G23315" s="9">
        <v>10</v>
      </c>
      <c r="H23315" s="9">
        <v>10</v>
      </c>
      <c r="I23315" s="9">
        <v>0.80002099275588989</v>
      </c>
      <c r="J23315" s="9">
        <v>0.80002099275588989</v>
      </c>
      <c r="K23315" s="9">
        <v>0</v>
      </c>
      <c r="L23315" s="9">
        <v>84.387428283691406</v>
      </c>
    </row>
    <row r="23316" spans="1:12" x14ac:dyDescent="0.25">
      <c r="A23316" s="5" t="str">
        <f t="shared" si="364"/>
        <v>1ZoneSouth of Lugo811011</v>
      </c>
      <c r="B23316" s="9">
        <v>1</v>
      </c>
      <c r="C23316" t="s">
        <v>135</v>
      </c>
      <c r="D23316" t="s">
        <v>154</v>
      </c>
      <c r="E23316" s="9">
        <v>8</v>
      </c>
      <c r="F23316" s="9">
        <v>1</v>
      </c>
      <c r="G23316" s="9">
        <v>10</v>
      </c>
      <c r="H23316" s="9">
        <v>11</v>
      </c>
      <c r="I23316" s="9">
        <v>0.93550825119018555</v>
      </c>
      <c r="J23316" s="9">
        <v>0.93550825119018555</v>
      </c>
      <c r="K23316" s="9">
        <v>0</v>
      </c>
      <c r="L23316" s="9">
        <v>90.930152893066406</v>
      </c>
    </row>
    <row r="23317" spans="1:12" x14ac:dyDescent="0.25">
      <c r="A23317" s="5" t="str">
        <f t="shared" si="364"/>
        <v>1ZoneSouth of Lugo811012</v>
      </c>
      <c r="B23317" s="9">
        <v>1</v>
      </c>
      <c r="C23317" t="s">
        <v>135</v>
      </c>
      <c r="D23317" t="s">
        <v>154</v>
      </c>
      <c r="E23317" s="9">
        <v>8</v>
      </c>
      <c r="F23317" s="9">
        <v>1</v>
      </c>
      <c r="G23317" s="9">
        <v>10</v>
      </c>
      <c r="H23317" s="9">
        <v>12</v>
      </c>
      <c r="I23317" s="9">
        <v>1.2127554416656494</v>
      </c>
      <c r="J23317" s="9">
        <v>1.2127554416656494</v>
      </c>
      <c r="K23317" s="9">
        <v>0</v>
      </c>
      <c r="L23317" s="9">
        <v>95.093124389648438</v>
      </c>
    </row>
    <row r="23318" spans="1:12" x14ac:dyDescent="0.25">
      <c r="A23318" s="5" t="str">
        <f t="shared" si="364"/>
        <v>1ZoneSouth of Lugo811013</v>
      </c>
      <c r="B23318" s="9">
        <v>1</v>
      </c>
      <c r="C23318" t="s">
        <v>135</v>
      </c>
      <c r="D23318" t="s">
        <v>154</v>
      </c>
      <c r="E23318" s="9">
        <v>8</v>
      </c>
      <c r="F23318" s="9">
        <v>1</v>
      </c>
      <c r="G23318" s="9">
        <v>10</v>
      </c>
      <c r="H23318" s="9">
        <v>13</v>
      </c>
      <c r="I23318" s="9">
        <v>1.635230541229248</v>
      </c>
      <c r="J23318" s="9">
        <v>1.635230541229248</v>
      </c>
      <c r="K23318" s="9">
        <v>0</v>
      </c>
      <c r="L23318" s="9">
        <v>96.99554443359375</v>
      </c>
    </row>
    <row r="23319" spans="1:12" x14ac:dyDescent="0.25">
      <c r="A23319" s="5" t="str">
        <f t="shared" si="364"/>
        <v>1ZoneSouth of Lugo811014</v>
      </c>
      <c r="B23319" s="9">
        <v>1</v>
      </c>
      <c r="C23319" t="s">
        <v>135</v>
      </c>
      <c r="D23319" t="s">
        <v>154</v>
      </c>
      <c r="E23319" s="9">
        <v>8</v>
      </c>
      <c r="F23319" s="9">
        <v>1</v>
      </c>
      <c r="G23319" s="9">
        <v>10</v>
      </c>
      <c r="H23319" s="9">
        <v>14</v>
      </c>
      <c r="I23319" s="9">
        <v>2.0886099338531494</v>
      </c>
      <c r="J23319" s="9">
        <v>2.0886099338531494</v>
      </c>
      <c r="K23319" s="9">
        <v>0</v>
      </c>
      <c r="L23319" s="9">
        <v>98.081794738769531</v>
      </c>
    </row>
    <row r="23320" spans="1:12" x14ac:dyDescent="0.25">
      <c r="A23320" s="5" t="str">
        <f t="shared" si="364"/>
        <v>1ZoneSouth of Lugo811015</v>
      </c>
      <c r="B23320" s="9">
        <v>1</v>
      </c>
      <c r="C23320" t="s">
        <v>135</v>
      </c>
      <c r="D23320" t="s">
        <v>154</v>
      </c>
      <c r="E23320" s="9">
        <v>8</v>
      </c>
      <c r="F23320" s="9">
        <v>1</v>
      </c>
      <c r="G23320" s="9">
        <v>10</v>
      </c>
      <c r="H23320" s="9">
        <v>15</v>
      </c>
      <c r="I23320" s="9">
        <v>2.4840495586395264</v>
      </c>
      <c r="J23320" s="9">
        <v>2.4840495586395264</v>
      </c>
      <c r="K23320" s="9">
        <v>0</v>
      </c>
      <c r="L23320" s="9">
        <v>99.337516784667969</v>
      </c>
    </row>
    <row r="23321" spans="1:12" x14ac:dyDescent="0.25">
      <c r="A23321" s="5" t="str">
        <f t="shared" si="364"/>
        <v>1ZoneSouth of Lugo811016</v>
      </c>
      <c r="B23321" s="9">
        <v>1</v>
      </c>
      <c r="C23321" t="s">
        <v>135</v>
      </c>
      <c r="D23321" t="s">
        <v>154</v>
      </c>
      <c r="E23321" s="9">
        <v>8</v>
      </c>
      <c r="F23321" s="9">
        <v>1</v>
      </c>
      <c r="G23321" s="9">
        <v>10</v>
      </c>
      <c r="H23321" s="9">
        <v>16</v>
      </c>
      <c r="I23321" s="9">
        <v>2.8942747116088867</v>
      </c>
      <c r="J23321" s="9">
        <v>2.8942747116088867</v>
      </c>
      <c r="K23321" s="9">
        <v>0</v>
      </c>
      <c r="L23321" s="9">
        <v>100.47901153564453</v>
      </c>
    </row>
    <row r="23322" spans="1:12" x14ac:dyDescent="0.25">
      <c r="A23322" s="5" t="str">
        <f t="shared" si="364"/>
        <v>1ZoneSouth of Lugo811017</v>
      </c>
      <c r="B23322" s="9">
        <v>1</v>
      </c>
      <c r="C23322" t="s">
        <v>135</v>
      </c>
      <c r="D23322" t="s">
        <v>154</v>
      </c>
      <c r="E23322" s="9">
        <v>8</v>
      </c>
      <c r="F23322" s="9">
        <v>1</v>
      </c>
      <c r="G23322" s="9">
        <v>10</v>
      </c>
      <c r="H23322" s="9">
        <v>17</v>
      </c>
      <c r="I23322" s="9">
        <v>3.2095975875854492</v>
      </c>
      <c r="J23322" s="9">
        <v>2.0268683433532715</v>
      </c>
      <c r="K23322" s="9">
        <v>2.6770450174808502E-2</v>
      </c>
      <c r="L23322" s="9">
        <v>100.26148986816406</v>
      </c>
    </row>
    <row r="23323" spans="1:12" x14ac:dyDescent="0.25">
      <c r="A23323" s="5" t="str">
        <f t="shared" si="364"/>
        <v>1ZoneSouth of Lugo811018</v>
      </c>
      <c r="B23323" s="9">
        <v>1</v>
      </c>
      <c r="C23323" t="s">
        <v>135</v>
      </c>
      <c r="D23323" t="s">
        <v>154</v>
      </c>
      <c r="E23323" s="9">
        <v>8</v>
      </c>
      <c r="F23323" s="9">
        <v>1</v>
      </c>
      <c r="G23323" s="9">
        <v>10</v>
      </c>
      <c r="H23323" s="9">
        <v>18</v>
      </c>
      <c r="I23323" s="9">
        <v>3.4496707916259766</v>
      </c>
      <c r="J23323" s="9">
        <v>2.7251324653625488</v>
      </c>
      <c r="K23323" s="9">
        <v>3.949018195271492E-2</v>
      </c>
      <c r="L23323" s="9">
        <v>99.443809509277344</v>
      </c>
    </row>
    <row r="23324" spans="1:12" x14ac:dyDescent="0.25">
      <c r="A23324" s="5" t="str">
        <f t="shared" si="364"/>
        <v>1ZoneSouth of Lugo811019</v>
      </c>
      <c r="B23324" s="9">
        <v>1</v>
      </c>
      <c r="C23324" t="s">
        <v>135</v>
      </c>
      <c r="D23324" t="s">
        <v>154</v>
      </c>
      <c r="E23324" s="9">
        <v>8</v>
      </c>
      <c r="F23324" s="9">
        <v>1</v>
      </c>
      <c r="G23324" s="9">
        <v>10</v>
      </c>
      <c r="H23324" s="9">
        <v>19</v>
      </c>
      <c r="I23324" s="9">
        <v>3.5069479942321777</v>
      </c>
      <c r="J23324" s="9">
        <v>3.0644633769989014</v>
      </c>
      <c r="K23324" s="9">
        <v>2.7750803157687187E-2</v>
      </c>
      <c r="L23324" s="9">
        <v>97.978141784667969</v>
      </c>
    </row>
    <row r="23325" spans="1:12" x14ac:dyDescent="0.25">
      <c r="A23325" s="5" t="str">
        <f t="shared" si="364"/>
        <v>1ZoneSouth of Lugo811020</v>
      </c>
      <c r="B23325" s="9">
        <v>1</v>
      </c>
      <c r="C23325" t="s">
        <v>135</v>
      </c>
      <c r="D23325" t="s">
        <v>154</v>
      </c>
      <c r="E23325" s="9">
        <v>8</v>
      </c>
      <c r="F23325" s="9">
        <v>1</v>
      </c>
      <c r="G23325" s="9">
        <v>10</v>
      </c>
      <c r="H23325" s="9">
        <v>20</v>
      </c>
      <c r="I23325" s="9">
        <v>3.2953555583953857</v>
      </c>
      <c r="J23325" s="9">
        <v>2.9789924621582031</v>
      </c>
      <c r="K23325" s="9">
        <v>3.8646962493658066E-2</v>
      </c>
      <c r="L23325" s="9">
        <v>94.8741455078125</v>
      </c>
    </row>
    <row r="23326" spans="1:12" x14ac:dyDescent="0.25">
      <c r="A23326" s="5" t="str">
        <f t="shared" si="364"/>
        <v>1ZoneSouth of Lugo811021</v>
      </c>
      <c r="B23326" s="9">
        <v>1</v>
      </c>
      <c r="C23326" t="s">
        <v>135</v>
      </c>
      <c r="D23326" t="s">
        <v>154</v>
      </c>
      <c r="E23326" s="9">
        <v>8</v>
      </c>
      <c r="F23326" s="9">
        <v>1</v>
      </c>
      <c r="G23326" s="9">
        <v>10</v>
      </c>
      <c r="H23326" s="9">
        <v>21</v>
      </c>
      <c r="I23326" s="9">
        <v>3.1136205196380615</v>
      </c>
      <c r="J23326" s="9">
        <v>2.8311526775360107</v>
      </c>
      <c r="K23326" s="9">
        <v>2.5200631469488144E-2</v>
      </c>
      <c r="L23326" s="9">
        <v>91.095283508300781</v>
      </c>
    </row>
    <row r="23327" spans="1:12" x14ac:dyDescent="0.25">
      <c r="A23327" s="5" t="str">
        <f t="shared" si="364"/>
        <v>1ZoneSouth of Lugo811022</v>
      </c>
      <c r="B23327" s="9">
        <v>1</v>
      </c>
      <c r="C23327" t="s">
        <v>135</v>
      </c>
      <c r="D23327" t="s">
        <v>154</v>
      </c>
      <c r="E23327" s="9">
        <v>8</v>
      </c>
      <c r="F23327" s="9">
        <v>1</v>
      </c>
      <c r="G23327" s="9">
        <v>10</v>
      </c>
      <c r="H23327" s="9">
        <v>22</v>
      </c>
      <c r="I23327" s="9">
        <v>2.9151613712310791</v>
      </c>
      <c r="J23327" s="9">
        <v>3.4309899806976318</v>
      </c>
      <c r="K23327" s="9">
        <v>2.4406138807535172E-2</v>
      </c>
      <c r="L23327" s="9">
        <v>87.636116027832031</v>
      </c>
    </row>
    <row r="23328" spans="1:12" x14ac:dyDescent="0.25">
      <c r="A23328" s="5" t="str">
        <f t="shared" si="364"/>
        <v>1ZoneSouth of Lugo811023</v>
      </c>
      <c r="B23328" s="9">
        <v>1</v>
      </c>
      <c r="C23328" t="s">
        <v>135</v>
      </c>
      <c r="D23328" t="s">
        <v>154</v>
      </c>
      <c r="E23328" s="9">
        <v>8</v>
      </c>
      <c r="F23328" s="9">
        <v>1</v>
      </c>
      <c r="G23328" s="9">
        <v>10</v>
      </c>
      <c r="H23328" s="9">
        <v>23</v>
      </c>
      <c r="I23328" s="9">
        <v>2.577629566192627</v>
      </c>
      <c r="J23328" s="9">
        <v>2.789358377456665</v>
      </c>
      <c r="K23328" s="9">
        <v>1.8680311739444733E-2</v>
      </c>
      <c r="L23328" s="9">
        <v>85.316207885742188</v>
      </c>
    </row>
    <row r="23329" spans="1:12" x14ac:dyDescent="0.25">
      <c r="A23329" s="5" t="str">
        <f t="shared" si="364"/>
        <v>1ZoneSouth of Lugo811024</v>
      </c>
      <c r="B23329" s="9">
        <v>1</v>
      </c>
      <c r="C23329" t="s">
        <v>135</v>
      </c>
      <c r="D23329" t="s">
        <v>154</v>
      </c>
      <c r="E23329" s="9">
        <v>8</v>
      </c>
      <c r="F23329" s="9">
        <v>1</v>
      </c>
      <c r="G23329" s="9">
        <v>10</v>
      </c>
      <c r="H23329" s="9">
        <v>24</v>
      </c>
      <c r="I23329" s="9">
        <v>2.1413643360137939</v>
      </c>
      <c r="J23329" s="9">
        <v>2.2765877246856689</v>
      </c>
      <c r="K23329" s="9">
        <v>1.8145455047488213E-2</v>
      </c>
      <c r="L23329" s="9">
        <v>84.064338684082031</v>
      </c>
    </row>
    <row r="23330" spans="1:12" x14ac:dyDescent="0.25">
      <c r="A23330" s="5" t="str">
        <f t="shared" si="364"/>
        <v>1ZoneSouth of Lugo9021</v>
      </c>
      <c r="B23330" s="9">
        <v>1</v>
      </c>
      <c r="C23330" t="s">
        <v>135</v>
      </c>
      <c r="D23330" t="s">
        <v>154</v>
      </c>
      <c r="E23330" s="9">
        <v>9</v>
      </c>
      <c r="F23330" s="9">
        <v>0</v>
      </c>
      <c r="G23330" s="9">
        <v>2</v>
      </c>
      <c r="H23330" s="9">
        <v>1</v>
      </c>
      <c r="I23330" s="9">
        <v>1.6802767515182495</v>
      </c>
      <c r="J23330" s="9">
        <v>1.6802767515182495</v>
      </c>
      <c r="K23330" s="9">
        <v>0</v>
      </c>
      <c r="L23330" s="9">
        <v>81.208442687988281</v>
      </c>
    </row>
    <row r="23331" spans="1:12" x14ac:dyDescent="0.25">
      <c r="A23331" s="5" t="str">
        <f t="shared" si="364"/>
        <v>1ZoneSouth of Lugo9022</v>
      </c>
      <c r="B23331" s="9">
        <v>1</v>
      </c>
      <c r="C23331" t="s">
        <v>135</v>
      </c>
      <c r="D23331" t="s">
        <v>154</v>
      </c>
      <c r="E23331" s="9">
        <v>9</v>
      </c>
      <c r="F23331" s="9">
        <v>0</v>
      </c>
      <c r="G23331" s="9">
        <v>2</v>
      </c>
      <c r="H23331" s="9">
        <v>2</v>
      </c>
      <c r="I23331" s="9">
        <v>1.3835824728012085</v>
      </c>
      <c r="J23331" s="9">
        <v>1.3835824728012085</v>
      </c>
      <c r="K23331" s="9">
        <v>0</v>
      </c>
      <c r="L23331" s="9">
        <v>79.583908081054688</v>
      </c>
    </row>
    <row r="23332" spans="1:12" x14ac:dyDescent="0.25">
      <c r="A23332" s="5" t="str">
        <f t="shared" si="364"/>
        <v>1ZoneSouth of Lugo9023</v>
      </c>
      <c r="B23332" s="9">
        <v>1</v>
      </c>
      <c r="C23332" t="s">
        <v>135</v>
      </c>
      <c r="D23332" t="s">
        <v>154</v>
      </c>
      <c r="E23332" s="9">
        <v>9</v>
      </c>
      <c r="F23332" s="9">
        <v>0</v>
      </c>
      <c r="G23332" s="9">
        <v>2</v>
      </c>
      <c r="H23332" s="9">
        <v>3</v>
      </c>
      <c r="I23332" s="9">
        <v>1.1833400726318359</v>
      </c>
      <c r="J23332" s="9">
        <v>1.1833400726318359</v>
      </c>
      <c r="K23332" s="9">
        <v>0</v>
      </c>
      <c r="L23332" s="9">
        <v>78.44879150390625</v>
      </c>
    </row>
    <row r="23333" spans="1:12" x14ac:dyDescent="0.25">
      <c r="A23333" s="5" t="str">
        <f t="shared" si="364"/>
        <v>1ZoneSouth of Lugo9024</v>
      </c>
      <c r="B23333" s="9">
        <v>1</v>
      </c>
      <c r="C23333" t="s">
        <v>135</v>
      </c>
      <c r="D23333" t="s">
        <v>154</v>
      </c>
      <c r="E23333" s="9">
        <v>9</v>
      </c>
      <c r="F23333" s="9">
        <v>0</v>
      </c>
      <c r="G23333" s="9">
        <v>2</v>
      </c>
      <c r="H23333" s="9">
        <v>4</v>
      </c>
      <c r="I23333" s="9">
        <v>1.0205354690551758</v>
      </c>
      <c r="J23333" s="9">
        <v>1.0205354690551758</v>
      </c>
      <c r="K23333" s="9">
        <v>0</v>
      </c>
      <c r="L23333" s="9">
        <v>77.0106201171875</v>
      </c>
    </row>
    <row r="23334" spans="1:12" x14ac:dyDescent="0.25">
      <c r="A23334" s="5" t="str">
        <f t="shared" si="364"/>
        <v>1ZoneSouth of Lugo9025</v>
      </c>
      <c r="B23334" s="9">
        <v>1</v>
      </c>
      <c r="C23334" t="s">
        <v>135</v>
      </c>
      <c r="D23334" t="s">
        <v>154</v>
      </c>
      <c r="E23334" s="9">
        <v>9</v>
      </c>
      <c r="F23334" s="9">
        <v>0</v>
      </c>
      <c r="G23334" s="9">
        <v>2</v>
      </c>
      <c r="H23334" s="9">
        <v>5</v>
      </c>
      <c r="I23334" s="9">
        <v>0.92124569416046143</v>
      </c>
      <c r="J23334" s="9">
        <v>0.92124569416046143</v>
      </c>
      <c r="K23334" s="9">
        <v>0</v>
      </c>
      <c r="L23334" s="9">
        <v>76.212440490722656</v>
      </c>
    </row>
    <row r="23335" spans="1:12" x14ac:dyDescent="0.25">
      <c r="A23335" s="5" t="str">
        <f t="shared" si="364"/>
        <v>1ZoneSouth of Lugo9026</v>
      </c>
      <c r="B23335" s="9">
        <v>1</v>
      </c>
      <c r="C23335" t="s">
        <v>135</v>
      </c>
      <c r="D23335" t="s">
        <v>154</v>
      </c>
      <c r="E23335" s="9">
        <v>9</v>
      </c>
      <c r="F23335" s="9">
        <v>0</v>
      </c>
      <c r="G23335" s="9">
        <v>2</v>
      </c>
      <c r="H23335" s="9">
        <v>6</v>
      </c>
      <c r="I23335" s="9">
        <v>0.8627927303314209</v>
      </c>
      <c r="J23335" s="9">
        <v>0.8627927303314209</v>
      </c>
      <c r="K23335" s="9">
        <v>0</v>
      </c>
      <c r="L23335" s="9">
        <v>75.316612243652344</v>
      </c>
    </row>
    <row r="23336" spans="1:12" x14ac:dyDescent="0.25">
      <c r="A23336" s="5" t="str">
        <f t="shared" si="364"/>
        <v>1ZoneSouth of Lugo9027</v>
      </c>
      <c r="B23336" s="9">
        <v>1</v>
      </c>
      <c r="C23336" t="s">
        <v>135</v>
      </c>
      <c r="D23336" t="s">
        <v>154</v>
      </c>
      <c r="E23336" s="9">
        <v>9</v>
      </c>
      <c r="F23336" s="9">
        <v>0</v>
      </c>
      <c r="G23336" s="9">
        <v>2</v>
      </c>
      <c r="H23336" s="9">
        <v>7</v>
      </c>
      <c r="I23336" s="9">
        <v>0.85520488023757935</v>
      </c>
      <c r="J23336" s="9">
        <v>0.85520488023757935</v>
      </c>
      <c r="K23336" s="9">
        <v>0</v>
      </c>
      <c r="L23336" s="9">
        <v>75.412628173828125</v>
      </c>
    </row>
    <row r="23337" spans="1:12" x14ac:dyDescent="0.25">
      <c r="A23337" s="5" t="str">
        <f t="shared" si="364"/>
        <v>1ZoneSouth of Lugo9028</v>
      </c>
      <c r="B23337" s="9">
        <v>1</v>
      </c>
      <c r="C23337" t="s">
        <v>135</v>
      </c>
      <c r="D23337" t="s">
        <v>154</v>
      </c>
      <c r="E23337" s="9">
        <v>9</v>
      </c>
      <c r="F23337" s="9">
        <v>0</v>
      </c>
      <c r="G23337" s="9">
        <v>2</v>
      </c>
      <c r="H23337" s="9">
        <v>8</v>
      </c>
      <c r="I23337" s="9">
        <v>0.83639752864837646</v>
      </c>
      <c r="J23337" s="9">
        <v>0.83639752864837646</v>
      </c>
      <c r="K23337" s="9">
        <v>0</v>
      </c>
      <c r="L23337" s="9">
        <v>75.563438415527344</v>
      </c>
    </row>
    <row r="23338" spans="1:12" x14ac:dyDescent="0.25">
      <c r="A23338" s="5" t="str">
        <f t="shared" si="364"/>
        <v>1ZoneSouth of Lugo9029</v>
      </c>
      <c r="B23338" s="9">
        <v>1</v>
      </c>
      <c r="C23338" t="s">
        <v>135</v>
      </c>
      <c r="D23338" t="s">
        <v>154</v>
      </c>
      <c r="E23338" s="9">
        <v>9</v>
      </c>
      <c r="F23338" s="9">
        <v>0</v>
      </c>
      <c r="G23338" s="9">
        <v>2</v>
      </c>
      <c r="H23338" s="9">
        <v>9</v>
      </c>
      <c r="I23338" s="9">
        <v>0.73505675792694092</v>
      </c>
      <c r="J23338" s="9">
        <v>0.73505675792694092</v>
      </c>
      <c r="K23338" s="9">
        <v>0</v>
      </c>
      <c r="L23338" s="9">
        <v>77.513763427734375</v>
      </c>
    </row>
    <row r="23339" spans="1:12" x14ac:dyDescent="0.25">
      <c r="A23339" s="5" t="str">
        <f t="shared" si="364"/>
        <v>1ZoneSouth of Lugo90210</v>
      </c>
      <c r="B23339" s="9">
        <v>1</v>
      </c>
      <c r="C23339" t="s">
        <v>135</v>
      </c>
      <c r="D23339" t="s">
        <v>154</v>
      </c>
      <c r="E23339" s="9">
        <v>9</v>
      </c>
      <c r="F23339" s="9">
        <v>0</v>
      </c>
      <c r="G23339" s="9">
        <v>2</v>
      </c>
      <c r="H23339" s="9">
        <v>10</v>
      </c>
      <c r="I23339" s="9">
        <v>0.74467337131500244</v>
      </c>
      <c r="J23339" s="9">
        <v>0.74467337131500244</v>
      </c>
      <c r="K23339" s="9">
        <v>0</v>
      </c>
      <c r="L23339" s="9">
        <v>82.422348022460938</v>
      </c>
    </row>
    <row r="23340" spans="1:12" x14ac:dyDescent="0.25">
      <c r="A23340" s="5" t="str">
        <f t="shared" si="364"/>
        <v>1ZoneSouth of Lugo90211</v>
      </c>
      <c r="B23340" s="9">
        <v>1</v>
      </c>
      <c r="C23340" t="s">
        <v>135</v>
      </c>
      <c r="D23340" t="s">
        <v>154</v>
      </c>
      <c r="E23340" s="9">
        <v>9</v>
      </c>
      <c r="F23340" s="9">
        <v>0</v>
      </c>
      <c r="G23340" s="9">
        <v>2</v>
      </c>
      <c r="H23340" s="9">
        <v>11</v>
      </c>
      <c r="I23340" s="9">
        <v>0.86838138103485107</v>
      </c>
      <c r="J23340" s="9">
        <v>0.86838138103485107</v>
      </c>
      <c r="K23340" s="9">
        <v>0</v>
      </c>
      <c r="L23340" s="9">
        <v>88.718475341796875</v>
      </c>
    </row>
    <row r="23341" spans="1:12" x14ac:dyDescent="0.25">
      <c r="A23341" s="5" t="str">
        <f t="shared" si="364"/>
        <v>1ZoneSouth of Lugo90212</v>
      </c>
      <c r="B23341" s="9">
        <v>1</v>
      </c>
      <c r="C23341" t="s">
        <v>135</v>
      </c>
      <c r="D23341" t="s">
        <v>154</v>
      </c>
      <c r="E23341" s="9">
        <v>9</v>
      </c>
      <c r="F23341" s="9">
        <v>0</v>
      </c>
      <c r="G23341" s="9">
        <v>2</v>
      </c>
      <c r="H23341" s="9">
        <v>12</v>
      </c>
      <c r="I23341" s="9">
        <v>1.1061234474182129</v>
      </c>
      <c r="J23341" s="9">
        <v>1.1061234474182129</v>
      </c>
      <c r="K23341" s="9">
        <v>0</v>
      </c>
      <c r="L23341" s="9">
        <v>93.48443603515625</v>
      </c>
    </row>
    <row r="23342" spans="1:12" x14ac:dyDescent="0.25">
      <c r="A23342" s="5" t="str">
        <f t="shared" si="364"/>
        <v>1ZoneSouth of Lugo90213</v>
      </c>
      <c r="B23342" s="9">
        <v>1</v>
      </c>
      <c r="C23342" t="s">
        <v>135</v>
      </c>
      <c r="D23342" t="s">
        <v>154</v>
      </c>
      <c r="E23342" s="9">
        <v>9</v>
      </c>
      <c r="F23342" s="9">
        <v>0</v>
      </c>
      <c r="G23342" s="9">
        <v>2</v>
      </c>
      <c r="H23342" s="9">
        <v>13</v>
      </c>
      <c r="I23342" s="9">
        <v>1.480034351348877</v>
      </c>
      <c r="J23342" s="9">
        <v>1.480034351348877</v>
      </c>
      <c r="K23342" s="9">
        <v>0</v>
      </c>
      <c r="L23342" s="9">
        <v>96.445297241210938</v>
      </c>
    </row>
    <row r="23343" spans="1:12" x14ac:dyDescent="0.25">
      <c r="A23343" s="5" t="str">
        <f t="shared" si="364"/>
        <v>1ZoneSouth of Lugo90214</v>
      </c>
      <c r="B23343" s="9">
        <v>1</v>
      </c>
      <c r="C23343" t="s">
        <v>135</v>
      </c>
      <c r="D23343" t="s">
        <v>154</v>
      </c>
      <c r="E23343" s="9">
        <v>9</v>
      </c>
      <c r="F23343" s="9">
        <v>0</v>
      </c>
      <c r="G23343" s="9">
        <v>2</v>
      </c>
      <c r="H23343" s="9">
        <v>14</v>
      </c>
      <c r="I23343" s="9">
        <v>1.8949416875839233</v>
      </c>
      <c r="J23343" s="9">
        <v>1.8949416875839233</v>
      </c>
      <c r="K23343" s="9">
        <v>0</v>
      </c>
      <c r="L23343" s="9">
        <v>98.401100158691406</v>
      </c>
    </row>
    <row r="23344" spans="1:12" x14ac:dyDescent="0.25">
      <c r="A23344" s="5" t="str">
        <f t="shared" si="364"/>
        <v>1ZoneSouth of Lugo90215</v>
      </c>
      <c r="B23344" s="9">
        <v>1</v>
      </c>
      <c r="C23344" t="s">
        <v>135</v>
      </c>
      <c r="D23344" t="s">
        <v>154</v>
      </c>
      <c r="E23344" s="9">
        <v>9</v>
      </c>
      <c r="F23344" s="9">
        <v>0</v>
      </c>
      <c r="G23344" s="9">
        <v>2</v>
      </c>
      <c r="H23344" s="9">
        <v>15</v>
      </c>
      <c r="I23344" s="9">
        <v>2.280256986618042</v>
      </c>
      <c r="J23344" s="9">
        <v>2.280256986618042</v>
      </c>
      <c r="K23344" s="9">
        <v>0</v>
      </c>
      <c r="L23344" s="9">
        <v>99.062721252441406</v>
      </c>
    </row>
    <row r="23345" spans="1:12" x14ac:dyDescent="0.25">
      <c r="A23345" s="5" t="str">
        <f t="shared" si="364"/>
        <v>1ZoneSouth of Lugo90216</v>
      </c>
      <c r="B23345" s="9">
        <v>1</v>
      </c>
      <c r="C23345" t="s">
        <v>135</v>
      </c>
      <c r="D23345" t="s">
        <v>154</v>
      </c>
      <c r="E23345" s="9">
        <v>9</v>
      </c>
      <c r="F23345" s="9">
        <v>0</v>
      </c>
      <c r="G23345" s="9">
        <v>2</v>
      </c>
      <c r="H23345" s="9">
        <v>16</v>
      </c>
      <c r="I23345" s="9">
        <v>2.6901910305023193</v>
      </c>
      <c r="J23345" s="9">
        <v>2.6901910305023193</v>
      </c>
      <c r="K23345" s="9">
        <v>0</v>
      </c>
      <c r="L23345" s="9">
        <v>97.870384216308594</v>
      </c>
    </row>
    <row r="23346" spans="1:12" x14ac:dyDescent="0.25">
      <c r="A23346" s="5" t="str">
        <f t="shared" si="364"/>
        <v>1ZoneSouth of Lugo90217</v>
      </c>
      <c r="B23346" s="9">
        <v>1</v>
      </c>
      <c r="C23346" t="s">
        <v>135</v>
      </c>
      <c r="D23346" t="s">
        <v>154</v>
      </c>
      <c r="E23346" s="9">
        <v>9</v>
      </c>
      <c r="F23346" s="9">
        <v>0</v>
      </c>
      <c r="G23346" s="9">
        <v>2</v>
      </c>
      <c r="H23346" s="9">
        <v>17</v>
      </c>
      <c r="I23346" s="9">
        <v>3.0057330131530762</v>
      </c>
      <c r="J23346" s="9">
        <v>1.9055341482162476</v>
      </c>
      <c r="K23346" s="9">
        <v>1.8952121958136559E-2</v>
      </c>
      <c r="L23346" s="9">
        <v>96.218894958496094</v>
      </c>
    </row>
    <row r="23347" spans="1:12" x14ac:dyDescent="0.25">
      <c r="A23347" s="5" t="str">
        <f t="shared" si="364"/>
        <v>1ZoneSouth of Lugo90218</v>
      </c>
      <c r="B23347" s="9">
        <v>1</v>
      </c>
      <c r="C23347" t="s">
        <v>135</v>
      </c>
      <c r="D23347" t="s">
        <v>154</v>
      </c>
      <c r="E23347" s="9">
        <v>9</v>
      </c>
      <c r="F23347" s="9">
        <v>0</v>
      </c>
      <c r="G23347" s="9">
        <v>2</v>
      </c>
      <c r="H23347" s="9">
        <v>18</v>
      </c>
      <c r="I23347" s="9">
        <v>3.2581589221954346</v>
      </c>
      <c r="J23347" s="9">
        <v>2.630948543548584</v>
      </c>
      <c r="K23347" s="9">
        <v>2.9530785977840424E-2</v>
      </c>
      <c r="L23347" s="9">
        <v>94.2257080078125</v>
      </c>
    </row>
    <row r="23348" spans="1:12" x14ac:dyDescent="0.25">
      <c r="A23348" s="5" t="str">
        <f t="shared" si="364"/>
        <v>1ZoneSouth of Lugo90219</v>
      </c>
      <c r="B23348" s="9">
        <v>1</v>
      </c>
      <c r="C23348" t="s">
        <v>135</v>
      </c>
      <c r="D23348" t="s">
        <v>154</v>
      </c>
      <c r="E23348" s="9">
        <v>9</v>
      </c>
      <c r="F23348" s="9">
        <v>0</v>
      </c>
      <c r="G23348" s="9">
        <v>2</v>
      </c>
      <c r="H23348" s="9">
        <v>19</v>
      </c>
      <c r="I23348" s="9">
        <v>3.2959380149841309</v>
      </c>
      <c r="J23348" s="9">
        <v>2.8984336853027344</v>
      </c>
      <c r="K23348" s="9">
        <v>2.287578396499157E-2</v>
      </c>
      <c r="L23348" s="9">
        <v>93.662506103515625</v>
      </c>
    </row>
    <row r="23349" spans="1:12" x14ac:dyDescent="0.25">
      <c r="A23349" s="5" t="str">
        <f t="shared" si="364"/>
        <v>1ZoneSouth of Lugo90220</v>
      </c>
      <c r="B23349" s="9">
        <v>1</v>
      </c>
      <c r="C23349" t="s">
        <v>135</v>
      </c>
      <c r="D23349" t="s">
        <v>154</v>
      </c>
      <c r="E23349" s="9">
        <v>9</v>
      </c>
      <c r="F23349" s="9">
        <v>0</v>
      </c>
      <c r="G23349" s="9">
        <v>2</v>
      </c>
      <c r="H23349" s="9">
        <v>20</v>
      </c>
      <c r="I23349" s="9">
        <v>3.0937237739562988</v>
      </c>
      <c r="J23349" s="9">
        <v>2.8047857284545898</v>
      </c>
      <c r="K23349" s="9">
        <v>2.7469264343380928E-2</v>
      </c>
      <c r="L23349" s="9">
        <v>91.816627502441406</v>
      </c>
    </row>
    <row r="23350" spans="1:12" x14ac:dyDescent="0.25">
      <c r="A23350" s="5" t="str">
        <f t="shared" si="364"/>
        <v>1ZoneSouth of Lugo90221</v>
      </c>
      <c r="B23350" s="9">
        <v>1</v>
      </c>
      <c r="C23350" t="s">
        <v>135</v>
      </c>
      <c r="D23350" t="s">
        <v>154</v>
      </c>
      <c r="E23350" s="9">
        <v>9</v>
      </c>
      <c r="F23350" s="9">
        <v>0</v>
      </c>
      <c r="G23350" s="9">
        <v>2</v>
      </c>
      <c r="H23350" s="9">
        <v>21</v>
      </c>
      <c r="I23350" s="9">
        <v>2.9367923736572266</v>
      </c>
      <c r="J23350" s="9">
        <v>2.6743311882019043</v>
      </c>
      <c r="K23350" s="9">
        <v>1.9952984526753426E-2</v>
      </c>
      <c r="L23350" s="9">
        <v>88.86480712890625</v>
      </c>
    </row>
    <row r="23351" spans="1:12" x14ac:dyDescent="0.25">
      <c r="A23351" s="5" t="str">
        <f t="shared" si="364"/>
        <v>1ZoneSouth of Lugo90222</v>
      </c>
      <c r="B23351" s="9">
        <v>1</v>
      </c>
      <c r="C23351" t="s">
        <v>135</v>
      </c>
      <c r="D23351" t="s">
        <v>154</v>
      </c>
      <c r="E23351" s="9">
        <v>9</v>
      </c>
      <c r="F23351" s="9">
        <v>0</v>
      </c>
      <c r="G23351" s="9">
        <v>2</v>
      </c>
      <c r="H23351" s="9">
        <v>22</v>
      </c>
      <c r="I23351" s="9">
        <v>2.7741587162017822</v>
      </c>
      <c r="J23351" s="9">
        <v>3.2816457748413086</v>
      </c>
      <c r="K23351" s="9">
        <v>2.2289775311946869E-2</v>
      </c>
      <c r="L23351" s="9">
        <v>86.953567504882813</v>
      </c>
    </row>
    <row r="23352" spans="1:12" x14ac:dyDescent="0.25">
      <c r="A23352" s="5" t="str">
        <f t="shared" si="364"/>
        <v>1ZoneSouth of Lugo90223</v>
      </c>
      <c r="B23352" s="9">
        <v>1</v>
      </c>
      <c r="C23352" t="s">
        <v>135</v>
      </c>
      <c r="D23352" t="s">
        <v>154</v>
      </c>
      <c r="E23352" s="9">
        <v>9</v>
      </c>
      <c r="F23352" s="9">
        <v>0</v>
      </c>
      <c r="G23352" s="9">
        <v>2</v>
      </c>
      <c r="H23352" s="9">
        <v>23</v>
      </c>
      <c r="I23352" s="9">
        <v>2.45792555809021</v>
      </c>
      <c r="J23352" s="9">
        <v>2.6657400131225586</v>
      </c>
      <c r="K23352" s="9">
        <v>1.7664913088083267E-2</v>
      </c>
      <c r="L23352" s="9">
        <v>84.841537475585938</v>
      </c>
    </row>
    <row r="23353" spans="1:12" x14ac:dyDescent="0.25">
      <c r="A23353" s="5" t="str">
        <f t="shared" si="364"/>
        <v>1ZoneSouth of Lugo90224</v>
      </c>
      <c r="B23353" s="9">
        <v>1</v>
      </c>
      <c r="C23353" t="s">
        <v>135</v>
      </c>
      <c r="D23353" t="s">
        <v>154</v>
      </c>
      <c r="E23353" s="9">
        <v>9</v>
      </c>
      <c r="F23353" s="9">
        <v>0</v>
      </c>
      <c r="G23353" s="9">
        <v>2</v>
      </c>
      <c r="H23353" s="9">
        <v>24</v>
      </c>
      <c r="I23353" s="9">
        <v>2.0386226177215576</v>
      </c>
      <c r="J23353" s="9">
        <v>2.1634032726287842</v>
      </c>
      <c r="K23353" s="9">
        <v>1.559719443321228E-2</v>
      </c>
      <c r="L23353" s="9">
        <v>82.756629943847656</v>
      </c>
    </row>
    <row r="23354" spans="1:12" x14ac:dyDescent="0.25">
      <c r="A23354" s="5" t="str">
        <f t="shared" si="364"/>
        <v>1ZoneSouth of Lugo90101</v>
      </c>
      <c r="B23354" s="9">
        <v>1</v>
      </c>
      <c r="C23354" t="s">
        <v>135</v>
      </c>
      <c r="D23354" t="s">
        <v>154</v>
      </c>
      <c r="E23354" s="9">
        <v>9</v>
      </c>
      <c r="F23354" s="9">
        <v>0</v>
      </c>
      <c r="G23354" s="9">
        <v>10</v>
      </c>
      <c r="H23354" s="9">
        <v>1</v>
      </c>
      <c r="I23354" s="9">
        <v>1.7121618986129761</v>
      </c>
      <c r="J23354" s="9">
        <v>1.7121618986129761</v>
      </c>
      <c r="K23354" s="9">
        <v>0</v>
      </c>
      <c r="L23354" s="9">
        <v>81.658973693847656</v>
      </c>
    </row>
    <row r="23355" spans="1:12" x14ac:dyDescent="0.25">
      <c r="A23355" s="5" t="str">
        <f t="shared" si="364"/>
        <v>1ZoneSouth of Lugo90102</v>
      </c>
      <c r="B23355" s="9">
        <v>1</v>
      </c>
      <c r="C23355" t="s">
        <v>135</v>
      </c>
      <c r="D23355" t="s">
        <v>154</v>
      </c>
      <c r="E23355" s="9">
        <v>9</v>
      </c>
      <c r="F23355" s="9">
        <v>0</v>
      </c>
      <c r="G23355" s="9">
        <v>10</v>
      </c>
      <c r="H23355" s="9">
        <v>2</v>
      </c>
      <c r="I23355" s="9">
        <v>1.4277653694152832</v>
      </c>
      <c r="J23355" s="9">
        <v>1.4277653694152832</v>
      </c>
      <c r="K23355" s="9">
        <v>0</v>
      </c>
      <c r="L23355" s="9">
        <v>80.591728210449219</v>
      </c>
    </row>
    <row r="23356" spans="1:12" x14ac:dyDescent="0.25">
      <c r="A23356" s="5" t="str">
        <f t="shared" si="364"/>
        <v>1ZoneSouth of Lugo90103</v>
      </c>
      <c r="B23356" s="9">
        <v>1</v>
      </c>
      <c r="C23356" t="s">
        <v>135</v>
      </c>
      <c r="D23356" t="s">
        <v>154</v>
      </c>
      <c r="E23356" s="9">
        <v>9</v>
      </c>
      <c r="F23356" s="9">
        <v>0</v>
      </c>
      <c r="G23356" s="9">
        <v>10</v>
      </c>
      <c r="H23356" s="9">
        <v>3</v>
      </c>
      <c r="I23356" s="9">
        <v>1.2201974391937256</v>
      </c>
      <c r="J23356" s="9">
        <v>1.2201974391937256</v>
      </c>
      <c r="K23356" s="9">
        <v>0</v>
      </c>
      <c r="L23356" s="9">
        <v>79.402992248535156</v>
      </c>
    </row>
    <row r="23357" spans="1:12" x14ac:dyDescent="0.25">
      <c r="A23357" s="5" t="str">
        <f t="shared" si="364"/>
        <v>1ZoneSouth of Lugo90104</v>
      </c>
      <c r="B23357" s="9">
        <v>1</v>
      </c>
      <c r="C23357" t="s">
        <v>135</v>
      </c>
      <c r="D23357" t="s">
        <v>154</v>
      </c>
      <c r="E23357" s="9">
        <v>9</v>
      </c>
      <c r="F23357" s="9">
        <v>0</v>
      </c>
      <c r="G23357" s="9">
        <v>10</v>
      </c>
      <c r="H23357" s="9">
        <v>4</v>
      </c>
      <c r="I23357" s="9">
        <v>1.1054027080535889</v>
      </c>
      <c r="J23357" s="9">
        <v>1.1054027080535889</v>
      </c>
      <c r="K23357" s="9">
        <v>0</v>
      </c>
      <c r="L23357" s="9">
        <v>79.558486938476563</v>
      </c>
    </row>
    <row r="23358" spans="1:12" x14ac:dyDescent="0.25">
      <c r="A23358" s="5" t="str">
        <f t="shared" si="364"/>
        <v>1ZoneSouth of Lugo90105</v>
      </c>
      <c r="B23358" s="9">
        <v>1</v>
      </c>
      <c r="C23358" t="s">
        <v>135</v>
      </c>
      <c r="D23358" t="s">
        <v>154</v>
      </c>
      <c r="E23358" s="9">
        <v>9</v>
      </c>
      <c r="F23358" s="9">
        <v>0</v>
      </c>
      <c r="G23358" s="9">
        <v>10</v>
      </c>
      <c r="H23358" s="9">
        <v>5</v>
      </c>
      <c r="I23358" s="9">
        <v>0.99868613481521606</v>
      </c>
      <c r="J23358" s="9">
        <v>0.99868613481521606</v>
      </c>
      <c r="K23358" s="9">
        <v>0</v>
      </c>
      <c r="L23358" s="9">
        <v>78.883316040039063</v>
      </c>
    </row>
    <row r="23359" spans="1:12" x14ac:dyDescent="0.25">
      <c r="A23359" s="5" t="str">
        <f t="shared" si="364"/>
        <v>1ZoneSouth of Lugo90106</v>
      </c>
      <c r="B23359" s="9">
        <v>1</v>
      </c>
      <c r="C23359" t="s">
        <v>135</v>
      </c>
      <c r="D23359" t="s">
        <v>154</v>
      </c>
      <c r="E23359" s="9">
        <v>9</v>
      </c>
      <c r="F23359" s="9">
        <v>0</v>
      </c>
      <c r="G23359" s="9">
        <v>10</v>
      </c>
      <c r="H23359" s="9">
        <v>6</v>
      </c>
      <c r="I23359" s="9">
        <v>0.95617866516113281</v>
      </c>
      <c r="J23359" s="9">
        <v>0.95617866516113281</v>
      </c>
      <c r="K23359" s="9">
        <v>0</v>
      </c>
      <c r="L23359" s="9">
        <v>78.96087646484375</v>
      </c>
    </row>
    <row r="23360" spans="1:12" x14ac:dyDescent="0.25">
      <c r="A23360" s="5" t="str">
        <f t="shared" si="364"/>
        <v>1ZoneSouth of Lugo90107</v>
      </c>
      <c r="B23360" s="9">
        <v>1</v>
      </c>
      <c r="C23360" t="s">
        <v>135</v>
      </c>
      <c r="D23360" t="s">
        <v>154</v>
      </c>
      <c r="E23360" s="9">
        <v>9</v>
      </c>
      <c r="F23360" s="9">
        <v>0</v>
      </c>
      <c r="G23360" s="9">
        <v>10</v>
      </c>
      <c r="H23360" s="9">
        <v>7</v>
      </c>
      <c r="I23360" s="9">
        <v>0.93786764144897461</v>
      </c>
      <c r="J23360" s="9">
        <v>0.93786764144897461</v>
      </c>
      <c r="K23360" s="9">
        <v>0</v>
      </c>
      <c r="L23360" s="9">
        <v>78.889869689941406</v>
      </c>
    </row>
    <row r="23361" spans="1:12" x14ac:dyDescent="0.25">
      <c r="A23361" s="5" t="str">
        <f t="shared" si="364"/>
        <v>1ZoneSouth of Lugo90108</v>
      </c>
      <c r="B23361" s="9">
        <v>1</v>
      </c>
      <c r="C23361" t="s">
        <v>135</v>
      </c>
      <c r="D23361" t="s">
        <v>154</v>
      </c>
      <c r="E23361" s="9">
        <v>9</v>
      </c>
      <c r="F23361" s="9">
        <v>0</v>
      </c>
      <c r="G23361" s="9">
        <v>10</v>
      </c>
      <c r="H23361" s="9">
        <v>8</v>
      </c>
      <c r="I23361" s="9">
        <v>0.94649451971054077</v>
      </c>
      <c r="J23361" s="9">
        <v>0.94649451971054077</v>
      </c>
      <c r="K23361" s="9">
        <v>0</v>
      </c>
      <c r="L23361" s="9">
        <v>79.561439514160156</v>
      </c>
    </row>
    <row r="23362" spans="1:12" x14ac:dyDescent="0.25">
      <c r="A23362" s="5" t="str">
        <f t="shared" si="364"/>
        <v>1ZoneSouth of Lugo90109</v>
      </c>
      <c r="B23362" s="9">
        <v>1</v>
      </c>
      <c r="C23362" t="s">
        <v>135</v>
      </c>
      <c r="D23362" t="s">
        <v>154</v>
      </c>
      <c r="E23362" s="9">
        <v>9</v>
      </c>
      <c r="F23362" s="9">
        <v>0</v>
      </c>
      <c r="G23362" s="9">
        <v>10</v>
      </c>
      <c r="H23362" s="9">
        <v>9</v>
      </c>
      <c r="I23362" s="9">
        <v>0.841361403465271</v>
      </c>
      <c r="J23362" s="9">
        <v>0.841361403465271</v>
      </c>
      <c r="K23362" s="9">
        <v>0</v>
      </c>
      <c r="L23362" s="9">
        <v>80.9857177734375</v>
      </c>
    </row>
    <row r="23363" spans="1:12" x14ac:dyDescent="0.25">
      <c r="A23363" s="5" t="str">
        <f t="shared" ref="A23363:A23426" si="365">B23363&amp;C23363&amp;D23363&amp;E23363&amp;F23363&amp;G23363&amp;H23363</f>
        <v>1ZoneSouth of Lugo901010</v>
      </c>
      <c r="B23363" s="9">
        <v>1</v>
      </c>
      <c r="C23363" t="s">
        <v>135</v>
      </c>
      <c r="D23363" t="s">
        <v>154</v>
      </c>
      <c r="E23363" s="9">
        <v>9</v>
      </c>
      <c r="F23363" s="9">
        <v>0</v>
      </c>
      <c r="G23363" s="9">
        <v>10</v>
      </c>
      <c r="H23363" s="9">
        <v>10</v>
      </c>
      <c r="I23363" s="9">
        <v>0.80825728178024292</v>
      </c>
      <c r="J23363" s="9">
        <v>0.80825728178024292</v>
      </c>
      <c r="K23363" s="9">
        <v>0</v>
      </c>
      <c r="L23363" s="9">
        <v>84.488327026367188</v>
      </c>
    </row>
    <row r="23364" spans="1:12" x14ac:dyDescent="0.25">
      <c r="A23364" s="5" t="str">
        <f t="shared" si="365"/>
        <v>1ZoneSouth of Lugo901011</v>
      </c>
      <c r="B23364" s="9">
        <v>1</v>
      </c>
      <c r="C23364" t="s">
        <v>135</v>
      </c>
      <c r="D23364" t="s">
        <v>154</v>
      </c>
      <c r="E23364" s="9">
        <v>9</v>
      </c>
      <c r="F23364" s="9">
        <v>0</v>
      </c>
      <c r="G23364" s="9">
        <v>10</v>
      </c>
      <c r="H23364" s="9">
        <v>11</v>
      </c>
      <c r="I23364" s="9">
        <v>0.99070882797241211</v>
      </c>
      <c r="J23364" s="9">
        <v>0.99070882797241211</v>
      </c>
      <c r="K23364" s="9">
        <v>0</v>
      </c>
      <c r="L23364" s="9">
        <v>89.884925842285156</v>
      </c>
    </row>
    <row r="23365" spans="1:12" x14ac:dyDescent="0.25">
      <c r="A23365" s="5" t="str">
        <f t="shared" si="365"/>
        <v>1ZoneSouth of Lugo901012</v>
      </c>
      <c r="B23365" s="9">
        <v>1</v>
      </c>
      <c r="C23365" t="s">
        <v>135</v>
      </c>
      <c r="D23365" t="s">
        <v>154</v>
      </c>
      <c r="E23365" s="9">
        <v>9</v>
      </c>
      <c r="F23365" s="9">
        <v>0</v>
      </c>
      <c r="G23365" s="9">
        <v>10</v>
      </c>
      <c r="H23365" s="9">
        <v>12</v>
      </c>
      <c r="I23365" s="9">
        <v>1.2983465194702148</v>
      </c>
      <c r="J23365" s="9">
        <v>1.2983465194702148</v>
      </c>
      <c r="K23365" s="9">
        <v>0</v>
      </c>
      <c r="L23365" s="9">
        <v>93.62030029296875</v>
      </c>
    </row>
    <row r="23366" spans="1:12" x14ac:dyDescent="0.25">
      <c r="A23366" s="5" t="str">
        <f t="shared" si="365"/>
        <v>1ZoneSouth of Lugo901013</v>
      </c>
      <c r="B23366" s="9">
        <v>1</v>
      </c>
      <c r="C23366" t="s">
        <v>135</v>
      </c>
      <c r="D23366" t="s">
        <v>154</v>
      </c>
      <c r="E23366" s="9">
        <v>9</v>
      </c>
      <c r="F23366" s="9">
        <v>0</v>
      </c>
      <c r="G23366" s="9">
        <v>10</v>
      </c>
      <c r="H23366" s="9">
        <v>13</v>
      </c>
      <c r="I23366" s="9">
        <v>1.7137253284454346</v>
      </c>
      <c r="J23366" s="9">
        <v>1.7137253284454346</v>
      </c>
      <c r="K23366" s="9">
        <v>0</v>
      </c>
      <c r="L23366" s="9">
        <v>96.973976135253906</v>
      </c>
    </row>
    <row r="23367" spans="1:12" x14ac:dyDescent="0.25">
      <c r="A23367" s="5" t="str">
        <f t="shared" si="365"/>
        <v>1ZoneSouth of Lugo901014</v>
      </c>
      <c r="B23367" s="9">
        <v>1</v>
      </c>
      <c r="C23367" t="s">
        <v>135</v>
      </c>
      <c r="D23367" t="s">
        <v>154</v>
      </c>
      <c r="E23367" s="9">
        <v>9</v>
      </c>
      <c r="F23367" s="9">
        <v>0</v>
      </c>
      <c r="G23367" s="9">
        <v>10</v>
      </c>
      <c r="H23367" s="9">
        <v>14</v>
      </c>
      <c r="I23367" s="9">
        <v>2.1695859432220459</v>
      </c>
      <c r="J23367" s="9">
        <v>2.1695859432220459</v>
      </c>
      <c r="K23367" s="9">
        <v>0</v>
      </c>
      <c r="L23367" s="9">
        <v>99.174468994140625</v>
      </c>
    </row>
    <row r="23368" spans="1:12" x14ac:dyDescent="0.25">
      <c r="A23368" s="5" t="str">
        <f t="shared" si="365"/>
        <v>1ZoneSouth of Lugo901015</v>
      </c>
      <c r="B23368" s="9">
        <v>1</v>
      </c>
      <c r="C23368" t="s">
        <v>135</v>
      </c>
      <c r="D23368" t="s">
        <v>154</v>
      </c>
      <c r="E23368" s="9">
        <v>9</v>
      </c>
      <c r="F23368" s="9">
        <v>0</v>
      </c>
      <c r="G23368" s="9">
        <v>10</v>
      </c>
      <c r="H23368" s="9">
        <v>15</v>
      </c>
      <c r="I23368" s="9">
        <v>2.5761961936950684</v>
      </c>
      <c r="J23368" s="9">
        <v>2.5761961936950684</v>
      </c>
      <c r="K23368" s="9">
        <v>0</v>
      </c>
      <c r="L23368" s="9">
        <v>100.38564300537109</v>
      </c>
    </row>
    <row r="23369" spans="1:12" x14ac:dyDescent="0.25">
      <c r="A23369" s="5" t="str">
        <f t="shared" si="365"/>
        <v>1ZoneSouth of Lugo901016</v>
      </c>
      <c r="B23369" s="9">
        <v>1</v>
      </c>
      <c r="C23369" t="s">
        <v>135</v>
      </c>
      <c r="D23369" t="s">
        <v>154</v>
      </c>
      <c r="E23369" s="9">
        <v>9</v>
      </c>
      <c r="F23369" s="9">
        <v>0</v>
      </c>
      <c r="G23369" s="9">
        <v>10</v>
      </c>
      <c r="H23369" s="9">
        <v>16</v>
      </c>
      <c r="I23369" s="9">
        <v>3.0025055408477783</v>
      </c>
      <c r="J23369" s="9">
        <v>3.0025055408477783</v>
      </c>
      <c r="K23369" s="9">
        <v>0</v>
      </c>
      <c r="L23369" s="9">
        <v>99.842597961425781</v>
      </c>
    </row>
    <row r="23370" spans="1:12" x14ac:dyDescent="0.25">
      <c r="A23370" s="5" t="str">
        <f t="shared" si="365"/>
        <v>1ZoneSouth of Lugo901017</v>
      </c>
      <c r="B23370" s="9">
        <v>1</v>
      </c>
      <c r="C23370" t="s">
        <v>135</v>
      </c>
      <c r="D23370" t="s">
        <v>154</v>
      </c>
      <c r="E23370" s="9">
        <v>9</v>
      </c>
      <c r="F23370" s="9">
        <v>0</v>
      </c>
      <c r="G23370" s="9">
        <v>10</v>
      </c>
      <c r="H23370" s="9">
        <v>17</v>
      </c>
      <c r="I23370" s="9">
        <v>3.3149552345275879</v>
      </c>
      <c r="J23370" s="9">
        <v>2.1253032684326172</v>
      </c>
      <c r="K23370" s="9">
        <v>2.7538735419511795E-2</v>
      </c>
      <c r="L23370" s="9">
        <v>100.6005859375</v>
      </c>
    </row>
    <row r="23371" spans="1:12" x14ac:dyDescent="0.25">
      <c r="A23371" s="5" t="str">
        <f t="shared" si="365"/>
        <v>1ZoneSouth of Lugo901018</v>
      </c>
      <c r="B23371" s="9">
        <v>1</v>
      </c>
      <c r="C23371" t="s">
        <v>135</v>
      </c>
      <c r="D23371" t="s">
        <v>154</v>
      </c>
      <c r="E23371" s="9">
        <v>9</v>
      </c>
      <c r="F23371" s="9">
        <v>0</v>
      </c>
      <c r="G23371" s="9">
        <v>10</v>
      </c>
      <c r="H23371" s="9">
        <v>18</v>
      </c>
      <c r="I23371" s="9">
        <v>3.559694766998291</v>
      </c>
      <c r="J23371" s="9">
        <v>2.8408021926879883</v>
      </c>
      <c r="K23371" s="9">
        <v>3.8653325289487839E-2</v>
      </c>
      <c r="L23371" s="9">
        <v>99.141120910644531</v>
      </c>
    </row>
    <row r="23372" spans="1:12" x14ac:dyDescent="0.25">
      <c r="A23372" s="5" t="str">
        <f t="shared" si="365"/>
        <v>1ZoneSouth of Lugo901019</v>
      </c>
      <c r="B23372" s="9">
        <v>1</v>
      </c>
      <c r="C23372" t="s">
        <v>135</v>
      </c>
      <c r="D23372" t="s">
        <v>154</v>
      </c>
      <c r="E23372" s="9">
        <v>9</v>
      </c>
      <c r="F23372" s="9">
        <v>0</v>
      </c>
      <c r="G23372" s="9">
        <v>10</v>
      </c>
      <c r="H23372" s="9">
        <v>19</v>
      </c>
      <c r="I23372" s="9">
        <v>3.6022274494171143</v>
      </c>
      <c r="J23372" s="9">
        <v>3.1707124710083008</v>
      </c>
      <c r="K23372" s="9">
        <v>2.5938162580132484E-2</v>
      </c>
      <c r="L23372" s="9">
        <v>96.925666809082031</v>
      </c>
    </row>
    <row r="23373" spans="1:12" x14ac:dyDescent="0.25">
      <c r="A23373" s="5" t="str">
        <f t="shared" si="365"/>
        <v>1ZoneSouth of Lugo901020</v>
      </c>
      <c r="B23373" s="9">
        <v>1</v>
      </c>
      <c r="C23373" t="s">
        <v>135</v>
      </c>
      <c r="D23373" t="s">
        <v>154</v>
      </c>
      <c r="E23373" s="9">
        <v>9</v>
      </c>
      <c r="F23373" s="9">
        <v>0</v>
      </c>
      <c r="G23373" s="9">
        <v>10</v>
      </c>
      <c r="H23373" s="9">
        <v>20</v>
      </c>
      <c r="I23373" s="9">
        <v>3.3669664859771729</v>
      </c>
      <c r="J23373" s="9">
        <v>3.0554060935974121</v>
      </c>
      <c r="K23373" s="9">
        <v>3.6564826965332031E-2</v>
      </c>
      <c r="L23373" s="9">
        <v>94.338706970214844</v>
      </c>
    </row>
    <row r="23374" spans="1:12" x14ac:dyDescent="0.25">
      <c r="A23374" s="5" t="str">
        <f t="shared" si="365"/>
        <v>1ZoneSouth of Lugo901021</v>
      </c>
      <c r="B23374" s="9">
        <v>1</v>
      </c>
      <c r="C23374" t="s">
        <v>135</v>
      </c>
      <c r="D23374" t="s">
        <v>154</v>
      </c>
      <c r="E23374" s="9">
        <v>9</v>
      </c>
      <c r="F23374" s="9">
        <v>0</v>
      </c>
      <c r="G23374" s="9">
        <v>10</v>
      </c>
      <c r="H23374" s="9">
        <v>21</v>
      </c>
      <c r="I23374" s="9">
        <v>3.1790540218353271</v>
      </c>
      <c r="J23374" s="9">
        <v>2.898576021194458</v>
      </c>
      <c r="K23374" s="9">
        <v>2.4546567350625992E-2</v>
      </c>
      <c r="L23374" s="9">
        <v>90.873428344726563</v>
      </c>
    </row>
    <row r="23375" spans="1:12" x14ac:dyDescent="0.25">
      <c r="A23375" s="5" t="str">
        <f t="shared" si="365"/>
        <v>1ZoneSouth of Lugo901022</v>
      </c>
      <c r="B23375" s="9">
        <v>1</v>
      </c>
      <c r="C23375" t="s">
        <v>135</v>
      </c>
      <c r="D23375" t="s">
        <v>154</v>
      </c>
      <c r="E23375" s="9">
        <v>9</v>
      </c>
      <c r="F23375" s="9">
        <v>0</v>
      </c>
      <c r="G23375" s="9">
        <v>10</v>
      </c>
      <c r="H23375" s="9">
        <v>22</v>
      </c>
      <c r="I23375" s="9">
        <v>3.0008232593536377</v>
      </c>
      <c r="J23375" s="9">
        <v>3.5352420806884766</v>
      </c>
      <c r="K23375" s="9">
        <v>2.9506877064704895E-2</v>
      </c>
      <c r="L23375" s="9">
        <v>89.157257080078125</v>
      </c>
    </row>
    <row r="23376" spans="1:12" x14ac:dyDescent="0.25">
      <c r="A23376" s="5" t="str">
        <f t="shared" si="365"/>
        <v>1ZoneSouth of Lugo901023</v>
      </c>
      <c r="B23376" s="9">
        <v>1</v>
      </c>
      <c r="C23376" t="s">
        <v>135</v>
      </c>
      <c r="D23376" t="s">
        <v>154</v>
      </c>
      <c r="E23376" s="9">
        <v>9</v>
      </c>
      <c r="F23376" s="9">
        <v>0</v>
      </c>
      <c r="G23376" s="9">
        <v>10</v>
      </c>
      <c r="H23376" s="9">
        <v>23</v>
      </c>
      <c r="I23376" s="9">
        <v>2.6629927158355713</v>
      </c>
      <c r="J23376" s="9">
        <v>2.8968269824981689</v>
      </c>
      <c r="K23376" s="9">
        <v>2.5100817903876305E-2</v>
      </c>
      <c r="L23376" s="9">
        <v>87.996894836425781</v>
      </c>
    </row>
    <row r="23377" spans="1:12" x14ac:dyDescent="0.25">
      <c r="A23377" s="5" t="str">
        <f t="shared" si="365"/>
        <v>1ZoneSouth of Lugo901024</v>
      </c>
      <c r="B23377" s="9">
        <v>1</v>
      </c>
      <c r="C23377" t="s">
        <v>135</v>
      </c>
      <c r="D23377" t="s">
        <v>154</v>
      </c>
      <c r="E23377" s="9">
        <v>9</v>
      </c>
      <c r="F23377" s="9">
        <v>0</v>
      </c>
      <c r="G23377" s="9">
        <v>10</v>
      </c>
      <c r="H23377" s="9">
        <v>24</v>
      </c>
      <c r="I23377" s="9">
        <v>2.2116825580596924</v>
      </c>
      <c r="J23377" s="9">
        <v>2.3619308471679688</v>
      </c>
      <c r="K23377" s="9">
        <v>2.2239642217755318E-2</v>
      </c>
      <c r="L23377" s="9">
        <v>85.945854187011719</v>
      </c>
    </row>
    <row r="23378" spans="1:12" x14ac:dyDescent="0.25">
      <c r="A23378" s="5" t="str">
        <f t="shared" si="365"/>
        <v>1ZoneSouth of Lugo9121</v>
      </c>
      <c r="B23378" s="9">
        <v>1</v>
      </c>
      <c r="C23378" t="s">
        <v>135</v>
      </c>
      <c r="D23378" t="s">
        <v>154</v>
      </c>
      <c r="E23378" s="9">
        <v>9</v>
      </c>
      <c r="F23378" s="9">
        <v>1</v>
      </c>
      <c r="G23378" s="9">
        <v>2</v>
      </c>
      <c r="H23378" s="9">
        <v>1</v>
      </c>
      <c r="I23378" s="9">
        <v>1.5043584108352661</v>
      </c>
      <c r="J23378" s="9">
        <v>1.5043584108352661</v>
      </c>
      <c r="K23378" s="9">
        <v>0</v>
      </c>
      <c r="L23378" s="9">
        <v>77.768791198730469</v>
      </c>
    </row>
    <row r="23379" spans="1:12" x14ac:dyDescent="0.25">
      <c r="A23379" s="5" t="str">
        <f t="shared" si="365"/>
        <v>1ZoneSouth of Lugo9122</v>
      </c>
      <c r="B23379" s="9">
        <v>1</v>
      </c>
      <c r="C23379" t="s">
        <v>135</v>
      </c>
      <c r="D23379" t="s">
        <v>154</v>
      </c>
      <c r="E23379" s="9">
        <v>9</v>
      </c>
      <c r="F23379" s="9">
        <v>1</v>
      </c>
      <c r="G23379" s="9">
        <v>2</v>
      </c>
      <c r="H23379" s="9">
        <v>2</v>
      </c>
      <c r="I23379" s="9">
        <v>1.2463467121124268</v>
      </c>
      <c r="J23379" s="9">
        <v>1.2463467121124268</v>
      </c>
      <c r="K23379" s="9">
        <v>0</v>
      </c>
      <c r="L23379" s="9">
        <v>76.591552734375</v>
      </c>
    </row>
    <row r="23380" spans="1:12" x14ac:dyDescent="0.25">
      <c r="A23380" s="5" t="str">
        <f t="shared" si="365"/>
        <v>1ZoneSouth of Lugo9123</v>
      </c>
      <c r="B23380" s="9">
        <v>1</v>
      </c>
      <c r="C23380" t="s">
        <v>135</v>
      </c>
      <c r="D23380" t="s">
        <v>154</v>
      </c>
      <c r="E23380" s="9">
        <v>9</v>
      </c>
      <c r="F23380" s="9">
        <v>1</v>
      </c>
      <c r="G23380" s="9">
        <v>2</v>
      </c>
      <c r="H23380" s="9">
        <v>3</v>
      </c>
      <c r="I23380" s="9">
        <v>1.0803012847900391</v>
      </c>
      <c r="J23380" s="9">
        <v>1.0803012847900391</v>
      </c>
      <c r="K23380" s="9">
        <v>0</v>
      </c>
      <c r="L23380" s="9">
        <v>75.808059692382813</v>
      </c>
    </row>
    <row r="23381" spans="1:12" x14ac:dyDescent="0.25">
      <c r="A23381" s="5" t="str">
        <f t="shared" si="365"/>
        <v>1ZoneSouth of Lugo9124</v>
      </c>
      <c r="B23381" s="9">
        <v>1</v>
      </c>
      <c r="C23381" t="s">
        <v>135</v>
      </c>
      <c r="D23381" t="s">
        <v>154</v>
      </c>
      <c r="E23381" s="9">
        <v>9</v>
      </c>
      <c r="F23381" s="9">
        <v>1</v>
      </c>
      <c r="G23381" s="9">
        <v>2</v>
      </c>
      <c r="H23381" s="9">
        <v>4</v>
      </c>
      <c r="I23381" s="9">
        <v>0.96549910306930542</v>
      </c>
      <c r="J23381" s="9">
        <v>0.96549910306930542</v>
      </c>
      <c r="K23381" s="9">
        <v>0</v>
      </c>
      <c r="L23381" s="9">
        <v>75.344779968261719</v>
      </c>
    </row>
    <row r="23382" spans="1:12" x14ac:dyDescent="0.25">
      <c r="A23382" s="5" t="str">
        <f t="shared" si="365"/>
        <v>1ZoneSouth of Lugo9125</v>
      </c>
      <c r="B23382" s="9">
        <v>1</v>
      </c>
      <c r="C23382" t="s">
        <v>135</v>
      </c>
      <c r="D23382" t="s">
        <v>154</v>
      </c>
      <c r="E23382" s="9">
        <v>9</v>
      </c>
      <c r="F23382" s="9">
        <v>1</v>
      </c>
      <c r="G23382" s="9">
        <v>2</v>
      </c>
      <c r="H23382" s="9">
        <v>5</v>
      </c>
      <c r="I23382" s="9">
        <v>0.86897093057632446</v>
      </c>
      <c r="J23382" s="9">
        <v>0.86897093057632446</v>
      </c>
      <c r="K23382" s="9">
        <v>0</v>
      </c>
      <c r="L23382" s="9">
        <v>74.379676818847656</v>
      </c>
    </row>
    <row r="23383" spans="1:12" x14ac:dyDescent="0.25">
      <c r="A23383" s="5" t="str">
        <f t="shared" si="365"/>
        <v>1ZoneSouth of Lugo9126</v>
      </c>
      <c r="B23383" s="9">
        <v>1</v>
      </c>
      <c r="C23383" t="s">
        <v>135</v>
      </c>
      <c r="D23383" t="s">
        <v>154</v>
      </c>
      <c r="E23383" s="9">
        <v>9</v>
      </c>
      <c r="F23383" s="9">
        <v>1</v>
      </c>
      <c r="G23383" s="9">
        <v>2</v>
      </c>
      <c r="H23383" s="9">
        <v>6</v>
      </c>
      <c r="I23383" s="9">
        <v>0.81570959091186523</v>
      </c>
      <c r="J23383" s="9">
        <v>0.81570959091186523</v>
      </c>
      <c r="K23383" s="9">
        <v>0</v>
      </c>
      <c r="L23383" s="9">
        <v>73.479988098144531</v>
      </c>
    </row>
    <row r="23384" spans="1:12" x14ac:dyDescent="0.25">
      <c r="A23384" s="5" t="str">
        <f t="shared" si="365"/>
        <v>1ZoneSouth of Lugo9127</v>
      </c>
      <c r="B23384" s="9">
        <v>1</v>
      </c>
      <c r="C23384" t="s">
        <v>135</v>
      </c>
      <c r="D23384" t="s">
        <v>154</v>
      </c>
      <c r="E23384" s="9">
        <v>9</v>
      </c>
      <c r="F23384" s="9">
        <v>1</v>
      </c>
      <c r="G23384" s="9">
        <v>2</v>
      </c>
      <c r="H23384" s="9">
        <v>7</v>
      </c>
      <c r="I23384" s="9">
        <v>0.81305611133575439</v>
      </c>
      <c r="J23384" s="9">
        <v>0.81305611133575439</v>
      </c>
      <c r="K23384" s="9">
        <v>0</v>
      </c>
      <c r="L23384" s="9">
        <v>73.638900756835938</v>
      </c>
    </row>
    <row r="23385" spans="1:12" x14ac:dyDescent="0.25">
      <c r="A23385" s="5" t="str">
        <f t="shared" si="365"/>
        <v>1ZoneSouth of Lugo9128</v>
      </c>
      <c r="B23385" s="9">
        <v>1</v>
      </c>
      <c r="C23385" t="s">
        <v>135</v>
      </c>
      <c r="D23385" t="s">
        <v>154</v>
      </c>
      <c r="E23385" s="9">
        <v>9</v>
      </c>
      <c r="F23385" s="9">
        <v>1</v>
      </c>
      <c r="G23385" s="9">
        <v>2</v>
      </c>
      <c r="H23385" s="9">
        <v>8</v>
      </c>
      <c r="I23385" s="9">
        <v>0.78270429372787476</v>
      </c>
      <c r="J23385" s="9">
        <v>0.78270429372787476</v>
      </c>
      <c r="K23385" s="9">
        <v>0</v>
      </c>
      <c r="L23385" s="9">
        <v>73.604583740234375</v>
      </c>
    </row>
    <row r="23386" spans="1:12" x14ac:dyDescent="0.25">
      <c r="A23386" s="5" t="str">
        <f t="shared" si="365"/>
        <v>1ZoneSouth of Lugo9129</v>
      </c>
      <c r="B23386" s="9">
        <v>1</v>
      </c>
      <c r="C23386" t="s">
        <v>135</v>
      </c>
      <c r="D23386" t="s">
        <v>154</v>
      </c>
      <c r="E23386" s="9">
        <v>9</v>
      </c>
      <c r="F23386" s="9">
        <v>1</v>
      </c>
      <c r="G23386" s="9">
        <v>2</v>
      </c>
      <c r="H23386" s="9">
        <v>9</v>
      </c>
      <c r="I23386" s="9">
        <v>0.66164010763168335</v>
      </c>
      <c r="J23386" s="9">
        <v>0.66164010763168335</v>
      </c>
      <c r="K23386" s="9">
        <v>0</v>
      </c>
      <c r="L23386" s="9">
        <v>75.231575012207031</v>
      </c>
    </row>
    <row r="23387" spans="1:12" x14ac:dyDescent="0.25">
      <c r="A23387" s="5" t="str">
        <f t="shared" si="365"/>
        <v>1ZoneSouth of Lugo91210</v>
      </c>
      <c r="B23387" s="9">
        <v>1</v>
      </c>
      <c r="C23387" t="s">
        <v>135</v>
      </c>
      <c r="D23387" t="s">
        <v>154</v>
      </c>
      <c r="E23387" s="9">
        <v>9</v>
      </c>
      <c r="F23387" s="9">
        <v>1</v>
      </c>
      <c r="G23387" s="9">
        <v>2</v>
      </c>
      <c r="H23387" s="9">
        <v>10</v>
      </c>
      <c r="I23387" s="9">
        <v>0.67931073904037476</v>
      </c>
      <c r="J23387" s="9">
        <v>0.67931073904037476</v>
      </c>
      <c r="K23387" s="9">
        <v>0</v>
      </c>
      <c r="L23387" s="9">
        <v>79.866447448730469</v>
      </c>
    </row>
    <row r="23388" spans="1:12" x14ac:dyDescent="0.25">
      <c r="A23388" s="5" t="str">
        <f t="shared" si="365"/>
        <v>1ZoneSouth of Lugo91211</v>
      </c>
      <c r="B23388" s="9">
        <v>1</v>
      </c>
      <c r="C23388" t="s">
        <v>135</v>
      </c>
      <c r="D23388" t="s">
        <v>154</v>
      </c>
      <c r="E23388" s="9">
        <v>9</v>
      </c>
      <c r="F23388" s="9">
        <v>1</v>
      </c>
      <c r="G23388" s="9">
        <v>2</v>
      </c>
      <c r="H23388" s="9">
        <v>11</v>
      </c>
      <c r="I23388" s="9">
        <v>0.83394896984100342</v>
      </c>
      <c r="J23388" s="9">
        <v>0.83394896984100342</v>
      </c>
      <c r="K23388" s="9">
        <v>0</v>
      </c>
      <c r="L23388" s="9">
        <v>85.412223815917969</v>
      </c>
    </row>
    <row r="23389" spans="1:12" x14ac:dyDescent="0.25">
      <c r="A23389" s="5" t="str">
        <f t="shared" si="365"/>
        <v>1ZoneSouth of Lugo91212</v>
      </c>
      <c r="B23389" s="9">
        <v>1</v>
      </c>
      <c r="C23389" t="s">
        <v>135</v>
      </c>
      <c r="D23389" t="s">
        <v>154</v>
      </c>
      <c r="E23389" s="9">
        <v>9</v>
      </c>
      <c r="F23389" s="9">
        <v>1</v>
      </c>
      <c r="G23389" s="9">
        <v>2</v>
      </c>
      <c r="H23389" s="9">
        <v>12</v>
      </c>
      <c r="I23389" s="9">
        <v>1.0574097633361816</v>
      </c>
      <c r="J23389" s="9">
        <v>1.0574097633361816</v>
      </c>
      <c r="K23389" s="9">
        <v>0</v>
      </c>
      <c r="L23389" s="9">
        <v>90.038581848144531</v>
      </c>
    </row>
    <row r="23390" spans="1:12" x14ac:dyDescent="0.25">
      <c r="A23390" s="5" t="str">
        <f t="shared" si="365"/>
        <v>1ZoneSouth of Lugo91213</v>
      </c>
      <c r="B23390" s="9">
        <v>1</v>
      </c>
      <c r="C23390" t="s">
        <v>135</v>
      </c>
      <c r="D23390" t="s">
        <v>154</v>
      </c>
      <c r="E23390" s="9">
        <v>9</v>
      </c>
      <c r="F23390" s="9">
        <v>1</v>
      </c>
      <c r="G23390" s="9">
        <v>2</v>
      </c>
      <c r="H23390" s="9">
        <v>13</v>
      </c>
      <c r="I23390" s="9">
        <v>1.3845500946044922</v>
      </c>
      <c r="J23390" s="9">
        <v>1.3845500946044922</v>
      </c>
      <c r="K23390" s="9">
        <v>0</v>
      </c>
      <c r="L23390" s="9">
        <v>94.027420043945313</v>
      </c>
    </row>
    <row r="23391" spans="1:12" x14ac:dyDescent="0.25">
      <c r="A23391" s="5" t="str">
        <f t="shared" si="365"/>
        <v>1ZoneSouth of Lugo91214</v>
      </c>
      <c r="B23391" s="9">
        <v>1</v>
      </c>
      <c r="C23391" t="s">
        <v>135</v>
      </c>
      <c r="D23391" t="s">
        <v>154</v>
      </c>
      <c r="E23391" s="9">
        <v>9</v>
      </c>
      <c r="F23391" s="9">
        <v>1</v>
      </c>
      <c r="G23391" s="9">
        <v>2</v>
      </c>
      <c r="H23391" s="9">
        <v>14</v>
      </c>
      <c r="I23391" s="9">
        <v>1.7666921615600586</v>
      </c>
      <c r="J23391" s="9">
        <v>1.7666921615600586</v>
      </c>
      <c r="K23391" s="9">
        <v>0</v>
      </c>
      <c r="L23391" s="9">
        <v>96.591995239257813</v>
      </c>
    </row>
    <row r="23392" spans="1:12" x14ac:dyDescent="0.25">
      <c r="A23392" s="5" t="str">
        <f t="shared" si="365"/>
        <v>1ZoneSouth of Lugo91215</v>
      </c>
      <c r="B23392" s="9">
        <v>1</v>
      </c>
      <c r="C23392" t="s">
        <v>135</v>
      </c>
      <c r="D23392" t="s">
        <v>154</v>
      </c>
      <c r="E23392" s="9">
        <v>9</v>
      </c>
      <c r="F23392" s="9">
        <v>1</v>
      </c>
      <c r="G23392" s="9">
        <v>2</v>
      </c>
      <c r="H23392" s="9">
        <v>15</v>
      </c>
      <c r="I23392" s="9">
        <v>2.131047248840332</v>
      </c>
      <c r="J23392" s="9">
        <v>2.131047248840332</v>
      </c>
      <c r="K23392" s="9">
        <v>0</v>
      </c>
      <c r="L23392" s="9">
        <v>97.747993469238281</v>
      </c>
    </row>
    <row r="23393" spans="1:12" x14ac:dyDescent="0.25">
      <c r="A23393" s="5" t="str">
        <f t="shared" si="365"/>
        <v>1ZoneSouth of Lugo91216</v>
      </c>
      <c r="B23393" s="9">
        <v>1</v>
      </c>
      <c r="C23393" t="s">
        <v>135</v>
      </c>
      <c r="D23393" t="s">
        <v>154</v>
      </c>
      <c r="E23393" s="9">
        <v>9</v>
      </c>
      <c r="F23393" s="9">
        <v>1</v>
      </c>
      <c r="G23393" s="9">
        <v>2</v>
      </c>
      <c r="H23393" s="9">
        <v>16</v>
      </c>
      <c r="I23393" s="9">
        <v>2.5247955322265625</v>
      </c>
      <c r="J23393" s="9">
        <v>2.5247955322265625</v>
      </c>
      <c r="K23393" s="9">
        <v>0</v>
      </c>
      <c r="L23393" s="9">
        <v>97.503196716308594</v>
      </c>
    </row>
    <row r="23394" spans="1:12" x14ac:dyDescent="0.25">
      <c r="A23394" s="5" t="str">
        <f t="shared" si="365"/>
        <v>1ZoneSouth of Lugo91217</v>
      </c>
      <c r="B23394" s="9">
        <v>1</v>
      </c>
      <c r="C23394" t="s">
        <v>135</v>
      </c>
      <c r="D23394" t="s">
        <v>154</v>
      </c>
      <c r="E23394" s="9">
        <v>9</v>
      </c>
      <c r="F23394" s="9">
        <v>1</v>
      </c>
      <c r="G23394" s="9">
        <v>2</v>
      </c>
      <c r="H23394" s="9">
        <v>17</v>
      </c>
      <c r="I23394" s="9">
        <v>2.8310620784759521</v>
      </c>
      <c r="J23394" s="9">
        <v>1.7084281444549561</v>
      </c>
      <c r="K23394" s="9">
        <v>2.0755702629685402E-2</v>
      </c>
      <c r="L23394" s="9">
        <v>97.317832946777344</v>
      </c>
    </row>
    <row r="23395" spans="1:12" x14ac:dyDescent="0.25">
      <c r="A23395" s="5" t="str">
        <f t="shared" si="365"/>
        <v>1ZoneSouth of Lugo91218</v>
      </c>
      <c r="B23395" s="9">
        <v>1</v>
      </c>
      <c r="C23395" t="s">
        <v>135</v>
      </c>
      <c r="D23395" t="s">
        <v>154</v>
      </c>
      <c r="E23395" s="9">
        <v>9</v>
      </c>
      <c r="F23395" s="9">
        <v>1</v>
      </c>
      <c r="G23395" s="9">
        <v>2</v>
      </c>
      <c r="H23395" s="9">
        <v>18</v>
      </c>
      <c r="I23395" s="9">
        <v>3.0700123310089111</v>
      </c>
      <c r="J23395" s="9">
        <v>2.3946957588195801</v>
      </c>
      <c r="K23395" s="9">
        <v>3.3092088997364044E-2</v>
      </c>
      <c r="L23395" s="9">
        <v>96.804847717285156</v>
      </c>
    </row>
    <row r="23396" spans="1:12" x14ac:dyDescent="0.25">
      <c r="A23396" s="5" t="str">
        <f t="shared" si="365"/>
        <v>1ZoneSouth of Lugo91219</v>
      </c>
      <c r="B23396" s="9">
        <v>1</v>
      </c>
      <c r="C23396" t="s">
        <v>135</v>
      </c>
      <c r="D23396" t="s">
        <v>154</v>
      </c>
      <c r="E23396" s="9">
        <v>9</v>
      </c>
      <c r="F23396" s="9">
        <v>1</v>
      </c>
      <c r="G23396" s="9">
        <v>2</v>
      </c>
      <c r="H23396" s="9">
        <v>19</v>
      </c>
      <c r="I23396" s="9">
        <v>3.1449687480926514</v>
      </c>
      <c r="J23396" s="9">
        <v>2.7263114452362061</v>
      </c>
      <c r="K23396" s="9">
        <v>2.4273606017231941E-2</v>
      </c>
      <c r="L23396" s="9">
        <v>95.692039489746094</v>
      </c>
    </row>
    <row r="23397" spans="1:12" x14ac:dyDescent="0.25">
      <c r="A23397" s="5" t="str">
        <f t="shared" si="365"/>
        <v>1ZoneSouth of Lugo91220</v>
      </c>
      <c r="B23397" s="9">
        <v>1</v>
      </c>
      <c r="C23397" t="s">
        <v>135</v>
      </c>
      <c r="D23397" t="s">
        <v>154</v>
      </c>
      <c r="E23397" s="9">
        <v>9</v>
      </c>
      <c r="F23397" s="9">
        <v>1</v>
      </c>
      <c r="G23397" s="9">
        <v>2</v>
      </c>
      <c r="H23397" s="9">
        <v>20</v>
      </c>
      <c r="I23397" s="9">
        <v>2.9843277931213379</v>
      </c>
      <c r="J23397" s="9">
        <v>2.6845014095306396</v>
      </c>
      <c r="K23397" s="9">
        <v>3.1668916344642639E-2</v>
      </c>
      <c r="L23397" s="9">
        <v>93.030509948730469</v>
      </c>
    </row>
    <row r="23398" spans="1:12" x14ac:dyDescent="0.25">
      <c r="A23398" s="5" t="str">
        <f t="shared" si="365"/>
        <v>1ZoneSouth of Lugo91221</v>
      </c>
      <c r="B23398" s="9">
        <v>1</v>
      </c>
      <c r="C23398" t="s">
        <v>135</v>
      </c>
      <c r="D23398" t="s">
        <v>154</v>
      </c>
      <c r="E23398" s="9">
        <v>9</v>
      </c>
      <c r="F23398" s="9">
        <v>1</v>
      </c>
      <c r="G23398" s="9">
        <v>2</v>
      </c>
      <c r="H23398" s="9">
        <v>21</v>
      </c>
      <c r="I23398" s="9">
        <v>2.8331711292266846</v>
      </c>
      <c r="J23398" s="9">
        <v>2.5672042369842529</v>
      </c>
      <c r="K23398" s="9">
        <v>2.0619610324501991E-2</v>
      </c>
      <c r="L23398" s="9">
        <v>89.255630493164063</v>
      </c>
    </row>
    <row r="23399" spans="1:12" x14ac:dyDescent="0.25">
      <c r="A23399" s="5" t="str">
        <f t="shared" si="365"/>
        <v>1ZoneSouth of Lugo91222</v>
      </c>
      <c r="B23399" s="9">
        <v>1</v>
      </c>
      <c r="C23399" t="s">
        <v>135</v>
      </c>
      <c r="D23399" t="s">
        <v>154</v>
      </c>
      <c r="E23399" s="9">
        <v>9</v>
      </c>
      <c r="F23399" s="9">
        <v>1</v>
      </c>
      <c r="G23399" s="9">
        <v>2</v>
      </c>
      <c r="H23399" s="9">
        <v>22</v>
      </c>
      <c r="I23399" s="9">
        <v>2.6716930866241455</v>
      </c>
      <c r="J23399" s="9">
        <v>3.1778290271759033</v>
      </c>
      <c r="K23399" s="9">
        <v>2.1960435435175896E-2</v>
      </c>
      <c r="L23399" s="9">
        <v>86.843025207519531</v>
      </c>
    </row>
    <row r="23400" spans="1:12" x14ac:dyDescent="0.25">
      <c r="A23400" s="5" t="str">
        <f t="shared" si="365"/>
        <v>1ZoneSouth of Lugo91223</v>
      </c>
      <c r="B23400" s="9">
        <v>1</v>
      </c>
      <c r="C23400" t="s">
        <v>135</v>
      </c>
      <c r="D23400" t="s">
        <v>154</v>
      </c>
      <c r="E23400" s="9">
        <v>9</v>
      </c>
      <c r="F23400" s="9">
        <v>1</v>
      </c>
      <c r="G23400" s="9">
        <v>2</v>
      </c>
      <c r="H23400" s="9">
        <v>23</v>
      </c>
      <c r="I23400" s="9">
        <v>2.3680877685546875</v>
      </c>
      <c r="J23400" s="9">
        <v>2.5745968818664551</v>
      </c>
      <c r="K23400" s="9">
        <v>1.7337918281555176E-2</v>
      </c>
      <c r="L23400" s="9">
        <v>84.683250427246094</v>
      </c>
    </row>
    <row r="23401" spans="1:12" x14ac:dyDescent="0.25">
      <c r="A23401" s="5" t="str">
        <f t="shared" si="365"/>
        <v>1ZoneSouth of Lugo91224</v>
      </c>
      <c r="B23401" s="9">
        <v>1</v>
      </c>
      <c r="C23401" t="s">
        <v>135</v>
      </c>
      <c r="D23401" t="s">
        <v>154</v>
      </c>
      <c r="E23401" s="9">
        <v>9</v>
      </c>
      <c r="F23401" s="9">
        <v>1</v>
      </c>
      <c r="G23401" s="9">
        <v>2</v>
      </c>
      <c r="H23401" s="9">
        <v>24</v>
      </c>
      <c r="I23401" s="9">
        <v>1.9699170589447021</v>
      </c>
      <c r="J23401" s="9">
        <v>2.0916814804077148</v>
      </c>
      <c r="K23401" s="9">
        <v>1.4928232878446579E-2</v>
      </c>
      <c r="L23401" s="9">
        <v>82.378890991210938</v>
      </c>
    </row>
    <row r="23402" spans="1:12" x14ac:dyDescent="0.25">
      <c r="A23402" s="5" t="str">
        <f t="shared" si="365"/>
        <v>1ZoneSouth of Lugo91101</v>
      </c>
      <c r="B23402" s="9">
        <v>1</v>
      </c>
      <c r="C23402" t="s">
        <v>135</v>
      </c>
      <c r="D23402" t="s">
        <v>154</v>
      </c>
      <c r="E23402" s="9">
        <v>9</v>
      </c>
      <c r="F23402" s="9">
        <v>1</v>
      </c>
      <c r="G23402" s="9">
        <v>10</v>
      </c>
      <c r="H23402" s="9">
        <v>1</v>
      </c>
      <c r="I23402" s="9">
        <v>1.6493939161300659</v>
      </c>
      <c r="J23402" s="9">
        <v>1.6493939161300659</v>
      </c>
      <c r="K23402" s="9">
        <v>0</v>
      </c>
      <c r="L23402" s="9">
        <v>80.368675231933594</v>
      </c>
    </row>
    <row r="23403" spans="1:12" x14ac:dyDescent="0.25">
      <c r="A23403" s="5" t="str">
        <f t="shared" si="365"/>
        <v>1ZoneSouth of Lugo91102</v>
      </c>
      <c r="B23403" s="9">
        <v>1</v>
      </c>
      <c r="C23403" t="s">
        <v>135</v>
      </c>
      <c r="D23403" t="s">
        <v>154</v>
      </c>
      <c r="E23403" s="9">
        <v>9</v>
      </c>
      <c r="F23403" s="9">
        <v>1</v>
      </c>
      <c r="G23403" s="9">
        <v>10</v>
      </c>
      <c r="H23403" s="9">
        <v>2</v>
      </c>
      <c r="I23403" s="9">
        <v>1.3701807260513306</v>
      </c>
      <c r="J23403" s="9">
        <v>1.3701807260513306</v>
      </c>
      <c r="K23403" s="9">
        <v>0</v>
      </c>
      <c r="L23403" s="9">
        <v>79.355484008789063</v>
      </c>
    </row>
    <row r="23404" spans="1:12" x14ac:dyDescent="0.25">
      <c r="A23404" s="5" t="str">
        <f t="shared" si="365"/>
        <v>1ZoneSouth of Lugo91103</v>
      </c>
      <c r="B23404" s="9">
        <v>1</v>
      </c>
      <c r="C23404" t="s">
        <v>135</v>
      </c>
      <c r="D23404" t="s">
        <v>154</v>
      </c>
      <c r="E23404" s="9">
        <v>9</v>
      </c>
      <c r="F23404" s="9">
        <v>1</v>
      </c>
      <c r="G23404" s="9">
        <v>10</v>
      </c>
      <c r="H23404" s="9">
        <v>3</v>
      </c>
      <c r="I23404" s="9">
        <v>1.171725869178772</v>
      </c>
      <c r="J23404" s="9">
        <v>1.171725869178772</v>
      </c>
      <c r="K23404" s="9">
        <v>0</v>
      </c>
      <c r="L23404" s="9">
        <v>78.165328979492188</v>
      </c>
    </row>
    <row r="23405" spans="1:12" x14ac:dyDescent="0.25">
      <c r="A23405" s="5" t="str">
        <f t="shared" si="365"/>
        <v>1ZoneSouth of Lugo91104</v>
      </c>
      <c r="B23405" s="9">
        <v>1</v>
      </c>
      <c r="C23405" t="s">
        <v>135</v>
      </c>
      <c r="D23405" t="s">
        <v>154</v>
      </c>
      <c r="E23405" s="9">
        <v>9</v>
      </c>
      <c r="F23405" s="9">
        <v>1</v>
      </c>
      <c r="G23405" s="9">
        <v>10</v>
      </c>
      <c r="H23405" s="9">
        <v>4</v>
      </c>
      <c r="I23405" s="9">
        <v>1.0618207454681396</v>
      </c>
      <c r="J23405" s="9">
        <v>1.0618207454681396</v>
      </c>
      <c r="K23405" s="9">
        <v>0</v>
      </c>
      <c r="L23405" s="9">
        <v>78.181144714355469</v>
      </c>
    </row>
    <row r="23406" spans="1:12" x14ac:dyDescent="0.25">
      <c r="A23406" s="5" t="str">
        <f t="shared" si="365"/>
        <v>1ZoneSouth of Lugo91105</v>
      </c>
      <c r="B23406" s="9">
        <v>1</v>
      </c>
      <c r="C23406" t="s">
        <v>135</v>
      </c>
      <c r="D23406" t="s">
        <v>154</v>
      </c>
      <c r="E23406" s="9">
        <v>9</v>
      </c>
      <c r="F23406" s="9">
        <v>1</v>
      </c>
      <c r="G23406" s="9">
        <v>10</v>
      </c>
      <c r="H23406" s="9">
        <v>5</v>
      </c>
      <c r="I23406" s="9">
        <v>0.96612411737442017</v>
      </c>
      <c r="J23406" s="9">
        <v>0.96612411737442017</v>
      </c>
      <c r="K23406" s="9">
        <v>0</v>
      </c>
      <c r="L23406" s="9">
        <v>77.655303955078125</v>
      </c>
    </row>
    <row r="23407" spans="1:12" x14ac:dyDescent="0.25">
      <c r="A23407" s="5" t="str">
        <f t="shared" si="365"/>
        <v>1ZoneSouth of Lugo91106</v>
      </c>
      <c r="B23407" s="9">
        <v>1</v>
      </c>
      <c r="C23407" t="s">
        <v>135</v>
      </c>
      <c r="D23407" t="s">
        <v>154</v>
      </c>
      <c r="E23407" s="9">
        <v>9</v>
      </c>
      <c r="F23407" s="9">
        <v>1</v>
      </c>
      <c r="G23407" s="9">
        <v>10</v>
      </c>
      <c r="H23407" s="9">
        <v>6</v>
      </c>
      <c r="I23407" s="9">
        <v>0.93013370037078857</v>
      </c>
      <c r="J23407" s="9">
        <v>0.93013370037078857</v>
      </c>
      <c r="K23407" s="9">
        <v>0</v>
      </c>
      <c r="L23407" s="9">
        <v>77.87353515625</v>
      </c>
    </row>
    <row r="23408" spans="1:12" x14ac:dyDescent="0.25">
      <c r="A23408" s="5" t="str">
        <f t="shared" si="365"/>
        <v>1ZoneSouth of Lugo91107</v>
      </c>
      <c r="B23408" s="9">
        <v>1</v>
      </c>
      <c r="C23408" t="s">
        <v>135</v>
      </c>
      <c r="D23408" t="s">
        <v>154</v>
      </c>
      <c r="E23408" s="9">
        <v>9</v>
      </c>
      <c r="F23408" s="9">
        <v>1</v>
      </c>
      <c r="G23408" s="9">
        <v>10</v>
      </c>
      <c r="H23408" s="9">
        <v>7</v>
      </c>
      <c r="I23408" s="9">
        <v>0.91098421812057495</v>
      </c>
      <c r="J23408" s="9">
        <v>0.91098421812057495</v>
      </c>
      <c r="K23408" s="9">
        <v>0</v>
      </c>
      <c r="L23408" s="9">
        <v>77.796363830566406</v>
      </c>
    </row>
    <row r="23409" spans="1:12" x14ac:dyDescent="0.25">
      <c r="A23409" s="5" t="str">
        <f t="shared" si="365"/>
        <v>1ZoneSouth of Lugo91108</v>
      </c>
      <c r="B23409" s="9">
        <v>1</v>
      </c>
      <c r="C23409" t="s">
        <v>135</v>
      </c>
      <c r="D23409" t="s">
        <v>154</v>
      </c>
      <c r="E23409" s="9">
        <v>9</v>
      </c>
      <c r="F23409" s="9">
        <v>1</v>
      </c>
      <c r="G23409" s="9">
        <v>10</v>
      </c>
      <c r="H23409" s="9">
        <v>8</v>
      </c>
      <c r="I23409" s="9">
        <v>0.9007372260093689</v>
      </c>
      <c r="J23409" s="9">
        <v>0.9007372260093689</v>
      </c>
      <c r="K23409" s="9">
        <v>0</v>
      </c>
      <c r="L23409" s="9">
        <v>78.062278747558594</v>
      </c>
    </row>
    <row r="23410" spans="1:12" x14ac:dyDescent="0.25">
      <c r="A23410" s="5" t="str">
        <f t="shared" si="365"/>
        <v>1ZoneSouth of Lugo91109</v>
      </c>
      <c r="B23410" s="9">
        <v>1</v>
      </c>
      <c r="C23410" t="s">
        <v>135</v>
      </c>
      <c r="D23410" t="s">
        <v>154</v>
      </c>
      <c r="E23410" s="9">
        <v>9</v>
      </c>
      <c r="F23410" s="9">
        <v>1</v>
      </c>
      <c r="G23410" s="9">
        <v>10</v>
      </c>
      <c r="H23410" s="9">
        <v>9</v>
      </c>
      <c r="I23410" s="9">
        <v>0.81794124841690063</v>
      </c>
      <c r="J23410" s="9">
        <v>0.81794124841690063</v>
      </c>
      <c r="K23410" s="9">
        <v>0</v>
      </c>
      <c r="L23410" s="9">
        <v>80.46697998046875</v>
      </c>
    </row>
    <row r="23411" spans="1:12" x14ac:dyDescent="0.25">
      <c r="A23411" s="5" t="str">
        <f t="shared" si="365"/>
        <v>1ZoneSouth of Lugo911010</v>
      </c>
      <c r="B23411" s="9">
        <v>1</v>
      </c>
      <c r="C23411" t="s">
        <v>135</v>
      </c>
      <c r="D23411" t="s">
        <v>154</v>
      </c>
      <c r="E23411" s="9">
        <v>9</v>
      </c>
      <c r="F23411" s="9">
        <v>1</v>
      </c>
      <c r="G23411" s="9">
        <v>10</v>
      </c>
      <c r="H23411" s="9">
        <v>10</v>
      </c>
      <c r="I23411" s="9">
        <v>0.81279999017715454</v>
      </c>
      <c r="J23411" s="9">
        <v>0.81279999017715454</v>
      </c>
      <c r="K23411" s="9">
        <v>0</v>
      </c>
      <c r="L23411" s="9">
        <v>84.57342529296875</v>
      </c>
    </row>
    <row r="23412" spans="1:12" x14ac:dyDescent="0.25">
      <c r="A23412" s="5" t="str">
        <f t="shared" si="365"/>
        <v>1ZoneSouth of Lugo911011</v>
      </c>
      <c r="B23412" s="9">
        <v>1</v>
      </c>
      <c r="C23412" t="s">
        <v>135</v>
      </c>
      <c r="D23412" t="s">
        <v>154</v>
      </c>
      <c r="E23412" s="9">
        <v>9</v>
      </c>
      <c r="F23412" s="9">
        <v>1</v>
      </c>
      <c r="G23412" s="9">
        <v>10</v>
      </c>
      <c r="H23412" s="9">
        <v>11</v>
      </c>
      <c r="I23412" s="9">
        <v>1.0092854499816895</v>
      </c>
      <c r="J23412" s="9">
        <v>1.0092854499816895</v>
      </c>
      <c r="K23412" s="9">
        <v>0</v>
      </c>
      <c r="L23412" s="9">
        <v>89.976852416992188</v>
      </c>
    </row>
    <row r="23413" spans="1:12" x14ac:dyDescent="0.25">
      <c r="A23413" s="5" t="str">
        <f t="shared" si="365"/>
        <v>1ZoneSouth of Lugo911012</v>
      </c>
      <c r="B23413" s="9">
        <v>1</v>
      </c>
      <c r="C23413" t="s">
        <v>135</v>
      </c>
      <c r="D23413" t="s">
        <v>154</v>
      </c>
      <c r="E23413" s="9">
        <v>9</v>
      </c>
      <c r="F23413" s="9">
        <v>1</v>
      </c>
      <c r="G23413" s="9">
        <v>10</v>
      </c>
      <c r="H23413" s="9">
        <v>12</v>
      </c>
      <c r="I23413" s="9">
        <v>1.3213635683059692</v>
      </c>
      <c r="J23413" s="9">
        <v>1.3213635683059692</v>
      </c>
      <c r="K23413" s="9">
        <v>0</v>
      </c>
      <c r="L23413" s="9">
        <v>93.96185302734375</v>
      </c>
    </row>
    <row r="23414" spans="1:12" x14ac:dyDescent="0.25">
      <c r="A23414" s="5" t="str">
        <f t="shared" si="365"/>
        <v>1ZoneSouth of Lugo911013</v>
      </c>
      <c r="B23414" s="9">
        <v>1</v>
      </c>
      <c r="C23414" t="s">
        <v>135</v>
      </c>
      <c r="D23414" t="s">
        <v>154</v>
      </c>
      <c r="E23414" s="9">
        <v>9</v>
      </c>
      <c r="F23414" s="9">
        <v>1</v>
      </c>
      <c r="G23414" s="9">
        <v>10</v>
      </c>
      <c r="H23414" s="9">
        <v>13</v>
      </c>
      <c r="I23414" s="9">
        <v>1.7380537986755371</v>
      </c>
      <c r="J23414" s="9">
        <v>1.7380537986755371</v>
      </c>
      <c r="K23414" s="9">
        <v>0</v>
      </c>
      <c r="L23414" s="9">
        <v>97.845924377441406</v>
      </c>
    </row>
    <row r="23415" spans="1:12" x14ac:dyDescent="0.25">
      <c r="A23415" s="5" t="str">
        <f t="shared" si="365"/>
        <v>1ZoneSouth of Lugo911014</v>
      </c>
      <c r="B23415" s="9">
        <v>1</v>
      </c>
      <c r="C23415" t="s">
        <v>135</v>
      </c>
      <c r="D23415" t="s">
        <v>154</v>
      </c>
      <c r="E23415" s="9">
        <v>9</v>
      </c>
      <c r="F23415" s="9">
        <v>1</v>
      </c>
      <c r="G23415" s="9">
        <v>10</v>
      </c>
      <c r="H23415" s="9">
        <v>14</v>
      </c>
      <c r="I23415" s="9">
        <v>2.1959531307220459</v>
      </c>
      <c r="J23415" s="9">
        <v>2.1959531307220459</v>
      </c>
      <c r="K23415" s="9">
        <v>0</v>
      </c>
      <c r="L23415" s="9">
        <v>100.61418151855469</v>
      </c>
    </row>
    <row r="23416" spans="1:12" x14ac:dyDescent="0.25">
      <c r="A23416" s="5" t="str">
        <f t="shared" si="365"/>
        <v>1ZoneSouth of Lugo911015</v>
      </c>
      <c r="B23416" s="9">
        <v>1</v>
      </c>
      <c r="C23416" t="s">
        <v>135</v>
      </c>
      <c r="D23416" t="s">
        <v>154</v>
      </c>
      <c r="E23416" s="9">
        <v>9</v>
      </c>
      <c r="F23416" s="9">
        <v>1</v>
      </c>
      <c r="G23416" s="9">
        <v>10</v>
      </c>
      <c r="H23416" s="9">
        <v>15</v>
      </c>
      <c r="I23416" s="9">
        <v>2.6078097820281982</v>
      </c>
      <c r="J23416" s="9">
        <v>2.6078097820281982</v>
      </c>
      <c r="K23416" s="9">
        <v>0</v>
      </c>
      <c r="L23416" s="9">
        <v>102.20065307617188</v>
      </c>
    </row>
    <row r="23417" spans="1:12" x14ac:dyDescent="0.25">
      <c r="A23417" s="5" t="str">
        <f t="shared" si="365"/>
        <v>1ZoneSouth of Lugo911016</v>
      </c>
      <c r="B23417" s="9">
        <v>1</v>
      </c>
      <c r="C23417" t="s">
        <v>135</v>
      </c>
      <c r="D23417" t="s">
        <v>154</v>
      </c>
      <c r="E23417" s="9">
        <v>9</v>
      </c>
      <c r="F23417" s="9">
        <v>1</v>
      </c>
      <c r="G23417" s="9">
        <v>10</v>
      </c>
      <c r="H23417" s="9">
        <v>16</v>
      </c>
      <c r="I23417" s="9">
        <v>3.0359723567962646</v>
      </c>
      <c r="J23417" s="9">
        <v>3.0359723567962646</v>
      </c>
      <c r="K23417" s="9">
        <v>0</v>
      </c>
      <c r="L23417" s="9">
        <v>102.47815704345703</v>
      </c>
    </row>
    <row r="23418" spans="1:12" x14ac:dyDescent="0.25">
      <c r="A23418" s="5" t="str">
        <f t="shared" si="365"/>
        <v>1ZoneSouth of Lugo911017</v>
      </c>
      <c r="B23418" s="9">
        <v>1</v>
      </c>
      <c r="C23418" t="s">
        <v>135</v>
      </c>
      <c r="D23418" t="s">
        <v>154</v>
      </c>
      <c r="E23418" s="9">
        <v>9</v>
      </c>
      <c r="F23418" s="9">
        <v>1</v>
      </c>
      <c r="G23418" s="9">
        <v>10</v>
      </c>
      <c r="H23418" s="9">
        <v>17</v>
      </c>
      <c r="I23418" s="9">
        <v>3.3521556854248047</v>
      </c>
      <c r="J23418" s="9">
        <v>2.1123652458190918</v>
      </c>
      <c r="K23418" s="9">
        <v>3.3388856798410416E-2</v>
      </c>
      <c r="L23418" s="9">
        <v>103.05652618408203</v>
      </c>
    </row>
    <row r="23419" spans="1:12" x14ac:dyDescent="0.25">
      <c r="A23419" s="5" t="str">
        <f t="shared" si="365"/>
        <v>1ZoneSouth of Lugo911018</v>
      </c>
      <c r="B23419" s="9">
        <v>1</v>
      </c>
      <c r="C23419" t="s">
        <v>135</v>
      </c>
      <c r="D23419" t="s">
        <v>154</v>
      </c>
      <c r="E23419" s="9">
        <v>9</v>
      </c>
      <c r="F23419" s="9">
        <v>1</v>
      </c>
      <c r="G23419" s="9">
        <v>10</v>
      </c>
      <c r="H23419" s="9">
        <v>18</v>
      </c>
      <c r="I23419" s="9">
        <v>3.5939967632293701</v>
      </c>
      <c r="J23419" s="9">
        <v>2.8332664966583252</v>
      </c>
      <c r="K23419" s="9">
        <v>4.531383141875267E-2</v>
      </c>
      <c r="L23419" s="9">
        <v>101.38419342041016</v>
      </c>
    </row>
    <row r="23420" spans="1:12" x14ac:dyDescent="0.25">
      <c r="A23420" s="5" t="str">
        <f t="shared" si="365"/>
        <v>1ZoneSouth of Lugo911019</v>
      </c>
      <c r="B23420" s="9">
        <v>1</v>
      </c>
      <c r="C23420" t="s">
        <v>135</v>
      </c>
      <c r="D23420" t="s">
        <v>154</v>
      </c>
      <c r="E23420" s="9">
        <v>9</v>
      </c>
      <c r="F23420" s="9">
        <v>1</v>
      </c>
      <c r="G23420" s="9">
        <v>10</v>
      </c>
      <c r="H23420" s="9">
        <v>19</v>
      </c>
      <c r="I23420" s="9">
        <v>3.6494474411010742</v>
      </c>
      <c r="J23420" s="9">
        <v>3.199460506439209</v>
      </c>
      <c r="K23420" s="9">
        <v>2.9162600636482239E-2</v>
      </c>
      <c r="L23420" s="9">
        <v>98.697952270507813</v>
      </c>
    </row>
    <row r="23421" spans="1:12" x14ac:dyDescent="0.25">
      <c r="A23421" s="5" t="str">
        <f t="shared" si="365"/>
        <v>1ZoneSouth of Lugo911020</v>
      </c>
      <c r="B23421" s="9">
        <v>1</v>
      </c>
      <c r="C23421" t="s">
        <v>135</v>
      </c>
      <c r="D23421" t="s">
        <v>154</v>
      </c>
      <c r="E23421" s="9">
        <v>9</v>
      </c>
      <c r="F23421" s="9">
        <v>1</v>
      </c>
      <c r="G23421" s="9">
        <v>10</v>
      </c>
      <c r="H23421" s="9">
        <v>20</v>
      </c>
      <c r="I23421" s="9">
        <v>3.4137599468231201</v>
      </c>
      <c r="J23421" s="9">
        <v>3.0939226150512695</v>
      </c>
      <c r="K23421" s="9">
        <v>4.0175456553697586E-2</v>
      </c>
      <c r="L23421" s="9">
        <v>95.261482238769531</v>
      </c>
    </row>
    <row r="23422" spans="1:12" x14ac:dyDescent="0.25">
      <c r="A23422" s="5" t="str">
        <f t="shared" si="365"/>
        <v>1ZoneSouth of Lugo911021</v>
      </c>
      <c r="B23422" s="9">
        <v>1</v>
      </c>
      <c r="C23422" t="s">
        <v>135</v>
      </c>
      <c r="D23422" t="s">
        <v>154</v>
      </c>
      <c r="E23422" s="9">
        <v>9</v>
      </c>
      <c r="F23422" s="9">
        <v>1</v>
      </c>
      <c r="G23422" s="9">
        <v>10</v>
      </c>
      <c r="H23422" s="9">
        <v>21</v>
      </c>
      <c r="I23422" s="9">
        <v>3.2249279022216797</v>
      </c>
      <c r="J23422" s="9">
        <v>2.9355971813201904</v>
      </c>
      <c r="K23422" s="9">
        <v>2.761310338973999E-2</v>
      </c>
      <c r="L23422" s="9">
        <v>91.860389709472656</v>
      </c>
    </row>
    <row r="23423" spans="1:12" x14ac:dyDescent="0.25">
      <c r="A23423" s="5" t="str">
        <f t="shared" si="365"/>
        <v>1ZoneSouth of Lugo911022</v>
      </c>
      <c r="B23423" s="9">
        <v>1</v>
      </c>
      <c r="C23423" t="s">
        <v>135</v>
      </c>
      <c r="D23423" t="s">
        <v>154</v>
      </c>
      <c r="E23423" s="9">
        <v>9</v>
      </c>
      <c r="F23423" s="9">
        <v>1</v>
      </c>
      <c r="G23423" s="9">
        <v>10</v>
      </c>
      <c r="H23423" s="9">
        <v>22</v>
      </c>
      <c r="I23423" s="9">
        <v>3.0443272590637207</v>
      </c>
      <c r="J23423" s="9">
        <v>3.5914945602416992</v>
      </c>
      <c r="K23423" s="9">
        <v>3.3210288733243942E-2</v>
      </c>
      <c r="L23423" s="9">
        <v>90.20037841796875</v>
      </c>
    </row>
    <row r="23424" spans="1:12" x14ac:dyDescent="0.25">
      <c r="A23424" s="5" t="str">
        <f t="shared" si="365"/>
        <v>1ZoneSouth of Lugo911023</v>
      </c>
      <c r="B23424" s="9">
        <v>1</v>
      </c>
      <c r="C23424" t="s">
        <v>135</v>
      </c>
      <c r="D23424" t="s">
        <v>154</v>
      </c>
      <c r="E23424" s="9">
        <v>9</v>
      </c>
      <c r="F23424" s="9">
        <v>1</v>
      </c>
      <c r="G23424" s="9">
        <v>10</v>
      </c>
      <c r="H23424" s="9">
        <v>23</v>
      </c>
      <c r="I23424" s="9">
        <v>2.6977624893188477</v>
      </c>
      <c r="J23424" s="9">
        <v>2.9390640258789063</v>
      </c>
      <c r="K23424" s="9">
        <v>2.7439150959253311E-2</v>
      </c>
      <c r="L23424" s="9">
        <v>88.902420043945313</v>
      </c>
    </row>
    <row r="23425" spans="1:12" x14ac:dyDescent="0.25">
      <c r="A23425" s="5" t="str">
        <f t="shared" si="365"/>
        <v>1ZoneSouth of Lugo911024</v>
      </c>
      <c r="B23425" s="9">
        <v>1</v>
      </c>
      <c r="C23425" t="s">
        <v>135</v>
      </c>
      <c r="D23425" t="s">
        <v>154</v>
      </c>
      <c r="E23425" s="9">
        <v>9</v>
      </c>
      <c r="F23425" s="9">
        <v>1</v>
      </c>
      <c r="G23425" s="9">
        <v>10</v>
      </c>
      <c r="H23425" s="9">
        <v>24</v>
      </c>
      <c r="I23425" s="9">
        <v>2.2465991973876953</v>
      </c>
      <c r="J23425" s="9">
        <v>2.4052829742431641</v>
      </c>
      <c r="K23425" s="9">
        <v>2.4677177891135216E-2</v>
      </c>
      <c r="L23425" s="9">
        <v>87.002212524414063</v>
      </c>
    </row>
    <row r="23426" spans="1:12" x14ac:dyDescent="0.25">
      <c r="A23426" s="5" t="str">
        <f t="shared" si="365"/>
        <v>1ZoneSouth of Lugo10021</v>
      </c>
      <c r="B23426" s="9">
        <v>1</v>
      </c>
      <c r="C23426" t="s">
        <v>135</v>
      </c>
      <c r="D23426" t="s">
        <v>154</v>
      </c>
      <c r="E23426" s="9">
        <v>10</v>
      </c>
      <c r="F23426" s="9">
        <v>0</v>
      </c>
      <c r="G23426" s="9">
        <v>2</v>
      </c>
      <c r="H23426" s="9">
        <v>1</v>
      </c>
      <c r="I23426" s="9">
        <v>1.3636907339096069</v>
      </c>
      <c r="J23426" s="9">
        <v>1.3636907339096069</v>
      </c>
      <c r="K23426" s="9">
        <v>0</v>
      </c>
      <c r="L23426" s="9">
        <v>75.44647216796875</v>
      </c>
    </row>
    <row r="23427" spans="1:12" x14ac:dyDescent="0.25">
      <c r="A23427" s="5" t="str">
        <f t="shared" ref="A23427:A23490" si="366">B23427&amp;C23427&amp;D23427&amp;E23427&amp;F23427&amp;G23427&amp;H23427</f>
        <v>1ZoneSouth of Lugo10022</v>
      </c>
      <c r="B23427" s="9">
        <v>1</v>
      </c>
      <c r="C23427" t="s">
        <v>135</v>
      </c>
      <c r="D23427" t="s">
        <v>154</v>
      </c>
      <c r="E23427" s="9">
        <v>10</v>
      </c>
      <c r="F23427" s="9">
        <v>0</v>
      </c>
      <c r="G23427" s="9">
        <v>2</v>
      </c>
      <c r="H23427" s="9">
        <v>2</v>
      </c>
      <c r="I23427" s="9">
        <v>1.1486072540283203</v>
      </c>
      <c r="J23427" s="9">
        <v>1.1486072540283203</v>
      </c>
      <c r="K23427" s="9">
        <v>0</v>
      </c>
      <c r="L23427" s="9">
        <v>74.312141418457031</v>
      </c>
    </row>
    <row r="23428" spans="1:12" x14ac:dyDescent="0.25">
      <c r="A23428" s="5" t="str">
        <f t="shared" si="366"/>
        <v>1ZoneSouth of Lugo10023</v>
      </c>
      <c r="B23428" s="9">
        <v>1</v>
      </c>
      <c r="C23428" t="s">
        <v>135</v>
      </c>
      <c r="D23428" t="s">
        <v>154</v>
      </c>
      <c r="E23428" s="9">
        <v>10</v>
      </c>
      <c r="F23428" s="9">
        <v>0</v>
      </c>
      <c r="G23428" s="9">
        <v>2</v>
      </c>
      <c r="H23428" s="9">
        <v>3</v>
      </c>
      <c r="I23428" s="9">
        <v>0.9737086296081543</v>
      </c>
      <c r="J23428" s="9">
        <v>0.9737086296081543</v>
      </c>
      <c r="K23428" s="9">
        <v>0</v>
      </c>
      <c r="L23428" s="9">
        <v>73.039581298828125</v>
      </c>
    </row>
    <row r="23429" spans="1:12" x14ac:dyDescent="0.25">
      <c r="A23429" s="5" t="str">
        <f t="shared" si="366"/>
        <v>1ZoneSouth of Lugo10024</v>
      </c>
      <c r="B23429" s="9">
        <v>1</v>
      </c>
      <c r="C23429" t="s">
        <v>135</v>
      </c>
      <c r="D23429" t="s">
        <v>154</v>
      </c>
      <c r="E23429" s="9">
        <v>10</v>
      </c>
      <c r="F23429" s="9">
        <v>0</v>
      </c>
      <c r="G23429" s="9">
        <v>2</v>
      </c>
      <c r="H23429" s="9">
        <v>4</v>
      </c>
      <c r="I23429" s="9">
        <v>0.82723021507263184</v>
      </c>
      <c r="J23429" s="9">
        <v>0.82723021507263184</v>
      </c>
      <c r="K23429" s="9">
        <v>0</v>
      </c>
      <c r="L23429" s="9">
        <v>71.298866271972656</v>
      </c>
    </row>
    <row r="23430" spans="1:12" x14ac:dyDescent="0.25">
      <c r="A23430" s="5" t="str">
        <f t="shared" si="366"/>
        <v>1ZoneSouth of Lugo10025</v>
      </c>
      <c r="B23430" s="9">
        <v>1</v>
      </c>
      <c r="C23430" t="s">
        <v>135</v>
      </c>
      <c r="D23430" t="s">
        <v>154</v>
      </c>
      <c r="E23430" s="9">
        <v>10</v>
      </c>
      <c r="F23430" s="9">
        <v>0</v>
      </c>
      <c r="G23430" s="9">
        <v>2</v>
      </c>
      <c r="H23430" s="9">
        <v>5</v>
      </c>
      <c r="I23430" s="9">
        <v>0.74472218751907349</v>
      </c>
      <c r="J23430" s="9">
        <v>0.74472218751907349</v>
      </c>
      <c r="K23430" s="9">
        <v>0</v>
      </c>
      <c r="L23430" s="9">
        <v>70.2900390625</v>
      </c>
    </row>
    <row r="23431" spans="1:12" x14ac:dyDescent="0.25">
      <c r="A23431" s="5" t="str">
        <f t="shared" si="366"/>
        <v>1ZoneSouth of Lugo10026</v>
      </c>
      <c r="B23431" s="9">
        <v>1</v>
      </c>
      <c r="C23431" t="s">
        <v>135</v>
      </c>
      <c r="D23431" t="s">
        <v>154</v>
      </c>
      <c r="E23431" s="9">
        <v>10</v>
      </c>
      <c r="F23431" s="9">
        <v>0</v>
      </c>
      <c r="G23431" s="9">
        <v>2</v>
      </c>
      <c r="H23431" s="9">
        <v>6</v>
      </c>
      <c r="I23431" s="9">
        <v>0.71210223436355591</v>
      </c>
      <c r="J23431" s="9">
        <v>0.71210223436355591</v>
      </c>
      <c r="K23431" s="9">
        <v>0</v>
      </c>
      <c r="L23431" s="9">
        <v>69.70703125</v>
      </c>
    </row>
    <row r="23432" spans="1:12" x14ac:dyDescent="0.25">
      <c r="A23432" s="5" t="str">
        <f t="shared" si="366"/>
        <v>1ZoneSouth of Lugo10027</v>
      </c>
      <c r="B23432" s="9">
        <v>1</v>
      </c>
      <c r="C23432" t="s">
        <v>135</v>
      </c>
      <c r="D23432" t="s">
        <v>154</v>
      </c>
      <c r="E23432" s="9">
        <v>10</v>
      </c>
      <c r="F23432" s="9">
        <v>0</v>
      </c>
      <c r="G23432" s="9">
        <v>2</v>
      </c>
      <c r="H23432" s="9">
        <v>7</v>
      </c>
      <c r="I23432" s="9">
        <v>0.7158428430557251</v>
      </c>
      <c r="J23432" s="9">
        <v>0.7158428430557251</v>
      </c>
      <c r="K23432" s="9">
        <v>0</v>
      </c>
      <c r="L23432" s="9">
        <v>69.249153137207031</v>
      </c>
    </row>
    <row r="23433" spans="1:12" x14ac:dyDescent="0.25">
      <c r="A23433" s="5" t="str">
        <f t="shared" si="366"/>
        <v>1ZoneSouth of Lugo10028</v>
      </c>
      <c r="B23433" s="9">
        <v>1</v>
      </c>
      <c r="C23433" t="s">
        <v>135</v>
      </c>
      <c r="D23433" t="s">
        <v>154</v>
      </c>
      <c r="E23433" s="9">
        <v>10</v>
      </c>
      <c r="F23433" s="9">
        <v>0</v>
      </c>
      <c r="G23433" s="9">
        <v>2</v>
      </c>
      <c r="H23433" s="9">
        <v>8</v>
      </c>
      <c r="I23433" s="9">
        <v>0.66186428070068359</v>
      </c>
      <c r="J23433" s="9">
        <v>0.66186428070068359</v>
      </c>
      <c r="K23433" s="9">
        <v>0</v>
      </c>
      <c r="L23433" s="9">
        <v>68.472640991210938</v>
      </c>
    </row>
    <row r="23434" spans="1:12" x14ac:dyDescent="0.25">
      <c r="A23434" s="5" t="str">
        <f t="shared" si="366"/>
        <v>1ZoneSouth of Lugo10029</v>
      </c>
      <c r="B23434" s="9">
        <v>1</v>
      </c>
      <c r="C23434" t="s">
        <v>135</v>
      </c>
      <c r="D23434" t="s">
        <v>154</v>
      </c>
      <c r="E23434" s="9">
        <v>10</v>
      </c>
      <c r="F23434" s="9">
        <v>0</v>
      </c>
      <c r="G23434" s="9">
        <v>2</v>
      </c>
      <c r="H23434" s="9">
        <v>9</v>
      </c>
      <c r="I23434" s="9">
        <v>0.51851314306259155</v>
      </c>
      <c r="J23434" s="9">
        <v>0.51851314306259155</v>
      </c>
      <c r="K23434" s="9">
        <v>0</v>
      </c>
      <c r="L23434" s="9">
        <v>69.507369995117188</v>
      </c>
    </row>
    <row r="23435" spans="1:12" x14ac:dyDescent="0.25">
      <c r="A23435" s="5" t="str">
        <f t="shared" si="366"/>
        <v>1ZoneSouth of Lugo100210</v>
      </c>
      <c r="B23435" s="9">
        <v>1</v>
      </c>
      <c r="C23435" t="s">
        <v>135</v>
      </c>
      <c r="D23435" t="s">
        <v>154</v>
      </c>
      <c r="E23435" s="9">
        <v>10</v>
      </c>
      <c r="F23435" s="9">
        <v>0</v>
      </c>
      <c r="G23435" s="9">
        <v>2</v>
      </c>
      <c r="H23435" s="9">
        <v>10</v>
      </c>
      <c r="I23435" s="9">
        <v>0.48499611020088196</v>
      </c>
      <c r="J23435" s="9">
        <v>0.48499611020088196</v>
      </c>
      <c r="K23435" s="9">
        <v>0</v>
      </c>
      <c r="L23435" s="9">
        <v>73.292320251464844</v>
      </c>
    </row>
    <row r="23436" spans="1:12" x14ac:dyDescent="0.25">
      <c r="A23436" s="5" t="str">
        <f t="shared" si="366"/>
        <v>1ZoneSouth of Lugo100211</v>
      </c>
      <c r="B23436" s="9">
        <v>1</v>
      </c>
      <c r="C23436" t="s">
        <v>135</v>
      </c>
      <c r="D23436" t="s">
        <v>154</v>
      </c>
      <c r="E23436" s="9">
        <v>10</v>
      </c>
      <c r="F23436" s="9">
        <v>0</v>
      </c>
      <c r="G23436" s="9">
        <v>2</v>
      </c>
      <c r="H23436" s="9">
        <v>11</v>
      </c>
      <c r="I23436" s="9">
        <v>0.53837049007415771</v>
      </c>
      <c r="J23436" s="9">
        <v>0.53837049007415771</v>
      </c>
      <c r="K23436" s="9">
        <v>0</v>
      </c>
      <c r="L23436" s="9">
        <v>78.178230285644531</v>
      </c>
    </row>
    <row r="23437" spans="1:12" x14ac:dyDescent="0.25">
      <c r="A23437" s="5" t="str">
        <f t="shared" si="366"/>
        <v>1ZoneSouth of Lugo100212</v>
      </c>
      <c r="B23437" s="9">
        <v>1</v>
      </c>
      <c r="C23437" t="s">
        <v>135</v>
      </c>
      <c r="D23437" t="s">
        <v>154</v>
      </c>
      <c r="E23437" s="9">
        <v>10</v>
      </c>
      <c r="F23437" s="9">
        <v>0</v>
      </c>
      <c r="G23437" s="9">
        <v>2</v>
      </c>
      <c r="H23437" s="9">
        <v>12</v>
      </c>
      <c r="I23437" s="9">
        <v>0.6260344386100769</v>
      </c>
      <c r="J23437" s="9">
        <v>0.6260344386100769</v>
      </c>
      <c r="K23437" s="9">
        <v>0</v>
      </c>
      <c r="L23437" s="9">
        <v>82.981895446777344</v>
      </c>
    </row>
    <row r="23438" spans="1:12" x14ac:dyDescent="0.25">
      <c r="A23438" s="5" t="str">
        <f t="shared" si="366"/>
        <v>1ZoneSouth of Lugo100213</v>
      </c>
      <c r="B23438" s="9">
        <v>1</v>
      </c>
      <c r="C23438" t="s">
        <v>135</v>
      </c>
      <c r="D23438" t="s">
        <v>154</v>
      </c>
      <c r="E23438" s="9">
        <v>10</v>
      </c>
      <c r="F23438" s="9">
        <v>0</v>
      </c>
      <c r="G23438" s="9">
        <v>2</v>
      </c>
      <c r="H23438" s="9">
        <v>13</v>
      </c>
      <c r="I23438" s="9">
        <v>0.80840969085693359</v>
      </c>
      <c r="J23438" s="9">
        <v>0.80840969085693359</v>
      </c>
      <c r="K23438" s="9">
        <v>0</v>
      </c>
      <c r="L23438" s="9">
        <v>86.649848937988281</v>
      </c>
    </row>
    <row r="23439" spans="1:12" x14ac:dyDescent="0.25">
      <c r="A23439" s="5" t="str">
        <f t="shared" si="366"/>
        <v>1ZoneSouth of Lugo100214</v>
      </c>
      <c r="B23439" s="9">
        <v>1</v>
      </c>
      <c r="C23439" t="s">
        <v>135</v>
      </c>
      <c r="D23439" t="s">
        <v>154</v>
      </c>
      <c r="E23439" s="9">
        <v>10</v>
      </c>
      <c r="F23439" s="9">
        <v>0</v>
      </c>
      <c r="G23439" s="9">
        <v>2</v>
      </c>
      <c r="H23439" s="9">
        <v>14</v>
      </c>
      <c r="I23439" s="9">
        <v>1.0605515241622925</v>
      </c>
      <c r="J23439" s="9">
        <v>1.0605515241622925</v>
      </c>
      <c r="K23439" s="9">
        <v>0</v>
      </c>
      <c r="L23439" s="9">
        <v>89.039291381835938</v>
      </c>
    </row>
    <row r="23440" spans="1:12" x14ac:dyDescent="0.25">
      <c r="A23440" s="5" t="str">
        <f t="shared" si="366"/>
        <v>1ZoneSouth of Lugo100215</v>
      </c>
      <c r="B23440" s="9">
        <v>1</v>
      </c>
      <c r="C23440" t="s">
        <v>135</v>
      </c>
      <c r="D23440" t="s">
        <v>154</v>
      </c>
      <c r="E23440" s="9">
        <v>10</v>
      </c>
      <c r="F23440" s="9">
        <v>0</v>
      </c>
      <c r="G23440" s="9">
        <v>2</v>
      </c>
      <c r="H23440" s="9">
        <v>15</v>
      </c>
      <c r="I23440" s="9">
        <v>1.3407686948776245</v>
      </c>
      <c r="J23440" s="9">
        <v>1.3407686948776245</v>
      </c>
      <c r="K23440" s="9">
        <v>0</v>
      </c>
      <c r="L23440" s="9">
        <v>89.752067565917969</v>
      </c>
    </row>
    <row r="23441" spans="1:12" x14ac:dyDescent="0.25">
      <c r="A23441" s="5" t="str">
        <f t="shared" si="366"/>
        <v>1ZoneSouth of Lugo100216</v>
      </c>
      <c r="B23441" s="9">
        <v>1</v>
      </c>
      <c r="C23441" t="s">
        <v>135</v>
      </c>
      <c r="D23441" t="s">
        <v>154</v>
      </c>
      <c r="E23441" s="9">
        <v>10</v>
      </c>
      <c r="F23441" s="9">
        <v>0</v>
      </c>
      <c r="G23441" s="9">
        <v>2</v>
      </c>
      <c r="H23441" s="9">
        <v>16</v>
      </c>
      <c r="I23441" s="9">
        <v>1.6694124937057495</v>
      </c>
      <c r="J23441" s="9">
        <v>1.6694124937057495</v>
      </c>
      <c r="K23441" s="9">
        <v>0</v>
      </c>
      <c r="L23441" s="9">
        <v>89.846107482910156</v>
      </c>
    </row>
    <row r="23442" spans="1:12" x14ac:dyDescent="0.25">
      <c r="A23442" s="5" t="str">
        <f t="shared" si="366"/>
        <v>1ZoneSouth of Lugo100217</v>
      </c>
      <c r="B23442" s="9">
        <v>1</v>
      </c>
      <c r="C23442" t="s">
        <v>135</v>
      </c>
      <c r="D23442" t="s">
        <v>154</v>
      </c>
      <c r="E23442" s="9">
        <v>10</v>
      </c>
      <c r="F23442" s="9">
        <v>0</v>
      </c>
      <c r="G23442" s="9">
        <v>2</v>
      </c>
      <c r="H23442" s="9">
        <v>17</v>
      </c>
      <c r="I23442" s="9">
        <v>1.9567137956619263</v>
      </c>
      <c r="J23442" s="9">
        <v>1.0040378570556641</v>
      </c>
      <c r="K23442" s="9">
        <v>1.9067870453000069E-2</v>
      </c>
      <c r="L23442" s="9">
        <v>88.992759704589844</v>
      </c>
    </row>
    <row r="23443" spans="1:12" x14ac:dyDescent="0.25">
      <c r="A23443" s="5" t="str">
        <f t="shared" si="366"/>
        <v>1ZoneSouth of Lugo100218</v>
      </c>
      <c r="B23443" s="9">
        <v>1</v>
      </c>
      <c r="C23443" t="s">
        <v>135</v>
      </c>
      <c r="D23443" t="s">
        <v>154</v>
      </c>
      <c r="E23443" s="9">
        <v>10</v>
      </c>
      <c r="F23443" s="9">
        <v>0</v>
      </c>
      <c r="G23443" s="9">
        <v>2</v>
      </c>
      <c r="H23443" s="9">
        <v>18</v>
      </c>
      <c r="I23443" s="9">
        <v>2.2020900249481201</v>
      </c>
      <c r="J23443" s="9">
        <v>1.6880038976669312</v>
      </c>
      <c r="K23443" s="9">
        <v>3.5311128944158554E-2</v>
      </c>
      <c r="L23443" s="9">
        <v>88.16070556640625</v>
      </c>
    </row>
    <row r="23444" spans="1:12" x14ac:dyDescent="0.25">
      <c r="A23444" s="5" t="str">
        <f t="shared" si="366"/>
        <v>1ZoneSouth of Lugo100219</v>
      </c>
      <c r="B23444" s="9">
        <v>1</v>
      </c>
      <c r="C23444" t="s">
        <v>135</v>
      </c>
      <c r="D23444" t="s">
        <v>154</v>
      </c>
      <c r="E23444" s="9">
        <v>10</v>
      </c>
      <c r="F23444" s="9">
        <v>0</v>
      </c>
      <c r="G23444" s="9">
        <v>2</v>
      </c>
      <c r="H23444" s="9">
        <v>19</v>
      </c>
      <c r="I23444" s="9">
        <v>2.294562816619873</v>
      </c>
      <c r="J23444" s="9">
        <v>1.9725366830825806</v>
      </c>
      <c r="K23444" s="9">
        <v>3.1843233853578568E-2</v>
      </c>
      <c r="L23444" s="9">
        <v>86.420730590820313</v>
      </c>
    </row>
    <row r="23445" spans="1:12" x14ac:dyDescent="0.25">
      <c r="A23445" s="5" t="str">
        <f t="shared" si="366"/>
        <v>1ZoneSouth of Lugo100220</v>
      </c>
      <c r="B23445" s="9">
        <v>1</v>
      </c>
      <c r="C23445" t="s">
        <v>135</v>
      </c>
      <c r="D23445" t="s">
        <v>154</v>
      </c>
      <c r="E23445" s="9">
        <v>10</v>
      </c>
      <c r="F23445" s="9">
        <v>0</v>
      </c>
      <c r="G23445" s="9">
        <v>2</v>
      </c>
      <c r="H23445" s="9">
        <v>20</v>
      </c>
      <c r="I23445" s="9">
        <v>2.1915628910064697</v>
      </c>
      <c r="J23445" s="9">
        <v>1.9789750576019287</v>
      </c>
      <c r="K23445" s="9">
        <v>2.6064306497573853E-2</v>
      </c>
      <c r="L23445" s="9">
        <v>83.304580688476563</v>
      </c>
    </row>
    <row r="23446" spans="1:12" x14ac:dyDescent="0.25">
      <c r="A23446" s="5" t="str">
        <f t="shared" si="366"/>
        <v>1ZoneSouth of Lugo100221</v>
      </c>
      <c r="B23446" s="9">
        <v>1</v>
      </c>
      <c r="C23446" t="s">
        <v>135</v>
      </c>
      <c r="D23446" t="s">
        <v>154</v>
      </c>
      <c r="E23446" s="9">
        <v>10</v>
      </c>
      <c r="F23446" s="9">
        <v>0</v>
      </c>
      <c r="G23446" s="9">
        <v>2</v>
      </c>
      <c r="H23446" s="9">
        <v>21</v>
      </c>
      <c r="I23446" s="9">
        <v>2.1095752716064453</v>
      </c>
      <c r="J23446" s="9">
        <v>1.9238189458847046</v>
      </c>
      <c r="K23446" s="9">
        <v>3.6681555211544037E-2</v>
      </c>
      <c r="L23446" s="9">
        <v>80.313224792480469</v>
      </c>
    </row>
    <row r="23447" spans="1:12" x14ac:dyDescent="0.25">
      <c r="A23447" s="5" t="str">
        <f t="shared" si="366"/>
        <v>1ZoneSouth of Lugo100222</v>
      </c>
      <c r="B23447" s="9">
        <v>1</v>
      </c>
      <c r="C23447" t="s">
        <v>135</v>
      </c>
      <c r="D23447" t="s">
        <v>154</v>
      </c>
      <c r="E23447" s="9">
        <v>10</v>
      </c>
      <c r="F23447" s="9">
        <v>0</v>
      </c>
      <c r="G23447" s="9">
        <v>2</v>
      </c>
      <c r="H23447" s="9">
        <v>22</v>
      </c>
      <c r="I23447" s="9">
        <v>2.0054581165313721</v>
      </c>
      <c r="J23447" s="9">
        <v>2.4054813385009766</v>
      </c>
      <c r="K23447" s="9">
        <v>2.4178514257073402E-2</v>
      </c>
      <c r="L23447" s="9">
        <v>78.160438537597656</v>
      </c>
    </row>
    <row r="23448" spans="1:12" x14ac:dyDescent="0.25">
      <c r="A23448" s="5" t="str">
        <f t="shared" si="366"/>
        <v>1ZoneSouth of Lugo100223</v>
      </c>
      <c r="B23448" s="9">
        <v>1</v>
      </c>
      <c r="C23448" t="s">
        <v>135</v>
      </c>
      <c r="D23448" t="s">
        <v>154</v>
      </c>
      <c r="E23448" s="9">
        <v>10</v>
      </c>
      <c r="F23448" s="9">
        <v>0</v>
      </c>
      <c r="G23448" s="9">
        <v>2</v>
      </c>
      <c r="H23448" s="9">
        <v>23</v>
      </c>
      <c r="I23448" s="9">
        <v>1.8053169250488281</v>
      </c>
      <c r="J23448" s="9">
        <v>1.9440528154373169</v>
      </c>
      <c r="K23448" s="9">
        <v>1.7258824780583382E-2</v>
      </c>
      <c r="L23448" s="9">
        <v>76.464553833007813</v>
      </c>
    </row>
    <row r="23449" spans="1:12" x14ac:dyDescent="0.25">
      <c r="A23449" s="5" t="str">
        <f t="shared" si="366"/>
        <v>1ZoneSouth of Lugo100224</v>
      </c>
      <c r="B23449" s="9">
        <v>1</v>
      </c>
      <c r="C23449" t="s">
        <v>135</v>
      </c>
      <c r="D23449" t="s">
        <v>154</v>
      </c>
      <c r="E23449" s="9">
        <v>10</v>
      </c>
      <c r="F23449" s="9">
        <v>0</v>
      </c>
      <c r="G23449" s="9">
        <v>2</v>
      </c>
      <c r="H23449" s="9">
        <v>24</v>
      </c>
      <c r="I23449" s="9">
        <v>1.5117034912109375</v>
      </c>
      <c r="J23449" s="9">
        <v>1.5733065605163574</v>
      </c>
      <c r="K23449" s="9">
        <v>1.5135758556425571E-2</v>
      </c>
      <c r="L23449" s="9">
        <v>74.845077514648438</v>
      </c>
    </row>
    <row r="23450" spans="1:12" x14ac:dyDescent="0.25">
      <c r="A23450" s="5" t="str">
        <f t="shared" si="366"/>
        <v>1ZoneSouth of Lugo100101</v>
      </c>
      <c r="B23450" s="9">
        <v>1</v>
      </c>
      <c r="C23450" t="s">
        <v>135</v>
      </c>
      <c r="D23450" t="s">
        <v>154</v>
      </c>
      <c r="E23450" s="9">
        <v>10</v>
      </c>
      <c r="F23450" s="9">
        <v>0</v>
      </c>
      <c r="G23450" s="9">
        <v>10</v>
      </c>
      <c r="H23450" s="9">
        <v>1</v>
      </c>
      <c r="I23450" s="9">
        <v>1.5738699436187744</v>
      </c>
      <c r="J23450" s="9">
        <v>1.5738699436187744</v>
      </c>
      <c r="K23450" s="9">
        <v>0</v>
      </c>
      <c r="L23450" s="9">
        <v>79.4095458984375</v>
      </c>
    </row>
    <row r="23451" spans="1:12" x14ac:dyDescent="0.25">
      <c r="A23451" s="5" t="str">
        <f t="shared" si="366"/>
        <v>1ZoneSouth of Lugo100102</v>
      </c>
      <c r="B23451" s="9">
        <v>1</v>
      </c>
      <c r="C23451" t="s">
        <v>135</v>
      </c>
      <c r="D23451" t="s">
        <v>154</v>
      </c>
      <c r="E23451" s="9">
        <v>10</v>
      </c>
      <c r="F23451" s="9">
        <v>0</v>
      </c>
      <c r="G23451" s="9">
        <v>10</v>
      </c>
      <c r="H23451" s="9">
        <v>2</v>
      </c>
      <c r="I23451" s="9">
        <v>1.3505773544311523</v>
      </c>
      <c r="J23451" s="9">
        <v>1.3505773544311523</v>
      </c>
      <c r="K23451" s="9">
        <v>0</v>
      </c>
      <c r="L23451" s="9">
        <v>78.77825927734375</v>
      </c>
    </row>
    <row r="23452" spans="1:12" x14ac:dyDescent="0.25">
      <c r="A23452" s="5" t="str">
        <f t="shared" si="366"/>
        <v>1ZoneSouth of Lugo100103</v>
      </c>
      <c r="B23452" s="9">
        <v>1</v>
      </c>
      <c r="C23452" t="s">
        <v>135</v>
      </c>
      <c r="D23452" t="s">
        <v>154</v>
      </c>
      <c r="E23452" s="9">
        <v>10</v>
      </c>
      <c r="F23452" s="9">
        <v>0</v>
      </c>
      <c r="G23452" s="9">
        <v>10</v>
      </c>
      <c r="H23452" s="9">
        <v>3</v>
      </c>
      <c r="I23452" s="9">
        <v>1.1686292886734009</v>
      </c>
      <c r="J23452" s="9">
        <v>1.1686292886734009</v>
      </c>
      <c r="K23452" s="9">
        <v>0</v>
      </c>
      <c r="L23452" s="9">
        <v>78.053993225097656</v>
      </c>
    </row>
    <row r="23453" spans="1:12" x14ac:dyDescent="0.25">
      <c r="A23453" s="5" t="str">
        <f t="shared" si="366"/>
        <v>1ZoneSouth of Lugo100104</v>
      </c>
      <c r="B23453" s="9">
        <v>1</v>
      </c>
      <c r="C23453" t="s">
        <v>135</v>
      </c>
      <c r="D23453" t="s">
        <v>154</v>
      </c>
      <c r="E23453" s="9">
        <v>10</v>
      </c>
      <c r="F23453" s="9">
        <v>0</v>
      </c>
      <c r="G23453" s="9">
        <v>10</v>
      </c>
      <c r="H23453" s="9">
        <v>4</v>
      </c>
      <c r="I23453" s="9">
        <v>1.0087254047393799</v>
      </c>
      <c r="J23453" s="9">
        <v>1.0087254047393799</v>
      </c>
      <c r="K23453" s="9">
        <v>0</v>
      </c>
      <c r="L23453" s="9">
        <v>76.829978942871094</v>
      </c>
    </row>
    <row r="23454" spans="1:12" x14ac:dyDescent="0.25">
      <c r="A23454" s="5" t="str">
        <f t="shared" si="366"/>
        <v>1ZoneSouth of Lugo100105</v>
      </c>
      <c r="B23454" s="9">
        <v>1</v>
      </c>
      <c r="C23454" t="s">
        <v>135</v>
      </c>
      <c r="D23454" t="s">
        <v>154</v>
      </c>
      <c r="E23454" s="9">
        <v>10</v>
      </c>
      <c r="F23454" s="9">
        <v>0</v>
      </c>
      <c r="G23454" s="9">
        <v>10</v>
      </c>
      <c r="H23454" s="9">
        <v>5</v>
      </c>
      <c r="I23454" s="9">
        <v>0.92490160465240479</v>
      </c>
      <c r="J23454" s="9">
        <v>0.92490160465240479</v>
      </c>
      <c r="K23454" s="9">
        <v>0</v>
      </c>
      <c r="L23454" s="9">
        <v>76.673469543457031</v>
      </c>
    </row>
    <row r="23455" spans="1:12" x14ac:dyDescent="0.25">
      <c r="A23455" s="5" t="str">
        <f t="shared" si="366"/>
        <v>1ZoneSouth of Lugo100106</v>
      </c>
      <c r="B23455" s="9">
        <v>1</v>
      </c>
      <c r="C23455" t="s">
        <v>135</v>
      </c>
      <c r="D23455" t="s">
        <v>154</v>
      </c>
      <c r="E23455" s="9">
        <v>10</v>
      </c>
      <c r="F23455" s="9">
        <v>0</v>
      </c>
      <c r="G23455" s="9">
        <v>10</v>
      </c>
      <c r="H23455" s="9">
        <v>6</v>
      </c>
      <c r="I23455" s="9">
        <v>0.8754846453666687</v>
      </c>
      <c r="J23455" s="9">
        <v>0.8754846453666687</v>
      </c>
      <c r="K23455" s="9">
        <v>0</v>
      </c>
      <c r="L23455" s="9">
        <v>76.146072387695313</v>
      </c>
    </row>
    <row r="23456" spans="1:12" x14ac:dyDescent="0.25">
      <c r="A23456" s="5" t="str">
        <f t="shared" si="366"/>
        <v>1ZoneSouth of Lugo100107</v>
      </c>
      <c r="B23456" s="9">
        <v>1</v>
      </c>
      <c r="C23456" t="s">
        <v>135</v>
      </c>
      <c r="D23456" t="s">
        <v>154</v>
      </c>
      <c r="E23456" s="9">
        <v>10</v>
      </c>
      <c r="F23456" s="9">
        <v>0</v>
      </c>
      <c r="G23456" s="9">
        <v>10</v>
      </c>
      <c r="H23456" s="9">
        <v>7</v>
      </c>
      <c r="I23456" s="9">
        <v>0.85251647233963013</v>
      </c>
      <c r="J23456" s="9">
        <v>0.85251647233963013</v>
      </c>
      <c r="K23456" s="9">
        <v>0</v>
      </c>
      <c r="L23456" s="9">
        <v>75.161201477050781</v>
      </c>
    </row>
    <row r="23457" spans="1:12" x14ac:dyDescent="0.25">
      <c r="A23457" s="5" t="str">
        <f t="shared" si="366"/>
        <v>1ZoneSouth of Lugo100108</v>
      </c>
      <c r="B23457" s="9">
        <v>1</v>
      </c>
      <c r="C23457" t="s">
        <v>135</v>
      </c>
      <c r="D23457" t="s">
        <v>154</v>
      </c>
      <c r="E23457" s="9">
        <v>10</v>
      </c>
      <c r="F23457" s="9">
        <v>0</v>
      </c>
      <c r="G23457" s="9">
        <v>10</v>
      </c>
      <c r="H23457" s="9">
        <v>8</v>
      </c>
      <c r="I23457" s="9">
        <v>0.82889741659164429</v>
      </c>
      <c r="J23457" s="9">
        <v>0.82889741659164429</v>
      </c>
      <c r="K23457" s="9">
        <v>0</v>
      </c>
      <c r="L23457" s="9">
        <v>74.796035766601563</v>
      </c>
    </row>
    <row r="23458" spans="1:12" x14ac:dyDescent="0.25">
      <c r="A23458" s="5" t="str">
        <f t="shared" si="366"/>
        <v>1ZoneSouth of Lugo100109</v>
      </c>
      <c r="B23458" s="9">
        <v>1</v>
      </c>
      <c r="C23458" t="s">
        <v>135</v>
      </c>
      <c r="D23458" t="s">
        <v>154</v>
      </c>
      <c r="E23458" s="9">
        <v>10</v>
      </c>
      <c r="F23458" s="9">
        <v>0</v>
      </c>
      <c r="G23458" s="9">
        <v>10</v>
      </c>
      <c r="H23458" s="9">
        <v>9</v>
      </c>
      <c r="I23458" s="9">
        <v>0.72006112337112427</v>
      </c>
      <c r="J23458" s="9">
        <v>0.72006112337112427</v>
      </c>
      <c r="K23458" s="9">
        <v>0</v>
      </c>
      <c r="L23458" s="9">
        <v>75.921501159667969</v>
      </c>
    </row>
    <row r="23459" spans="1:12" x14ac:dyDescent="0.25">
      <c r="A23459" s="5" t="str">
        <f t="shared" si="366"/>
        <v>1ZoneSouth of Lugo1001010</v>
      </c>
      <c r="B23459" s="9">
        <v>1</v>
      </c>
      <c r="C23459" t="s">
        <v>135</v>
      </c>
      <c r="D23459" t="s">
        <v>154</v>
      </c>
      <c r="E23459" s="9">
        <v>10</v>
      </c>
      <c r="F23459" s="9">
        <v>0</v>
      </c>
      <c r="G23459" s="9">
        <v>10</v>
      </c>
      <c r="H23459" s="9">
        <v>10</v>
      </c>
      <c r="I23459" s="9">
        <v>0.64867597818374634</v>
      </c>
      <c r="J23459" s="9">
        <v>0.64867597818374634</v>
      </c>
      <c r="K23459" s="9">
        <v>0</v>
      </c>
      <c r="L23459" s="9">
        <v>79.52783203125</v>
      </c>
    </row>
    <row r="23460" spans="1:12" x14ac:dyDescent="0.25">
      <c r="A23460" s="5" t="str">
        <f t="shared" si="366"/>
        <v>1ZoneSouth of Lugo1001011</v>
      </c>
      <c r="B23460" s="9">
        <v>1</v>
      </c>
      <c r="C23460" t="s">
        <v>135</v>
      </c>
      <c r="D23460" t="s">
        <v>154</v>
      </c>
      <c r="E23460" s="9">
        <v>10</v>
      </c>
      <c r="F23460" s="9">
        <v>0</v>
      </c>
      <c r="G23460" s="9">
        <v>10</v>
      </c>
      <c r="H23460" s="9">
        <v>11</v>
      </c>
      <c r="I23460" s="9">
        <v>0.68465250730514526</v>
      </c>
      <c r="J23460" s="9">
        <v>0.68465250730514526</v>
      </c>
      <c r="K23460" s="9">
        <v>0</v>
      </c>
      <c r="L23460" s="9">
        <v>83.508949279785156</v>
      </c>
    </row>
    <row r="23461" spans="1:12" x14ac:dyDescent="0.25">
      <c r="A23461" s="5" t="str">
        <f t="shared" si="366"/>
        <v>1ZoneSouth of Lugo1001012</v>
      </c>
      <c r="B23461" s="9">
        <v>1</v>
      </c>
      <c r="C23461" t="s">
        <v>135</v>
      </c>
      <c r="D23461" t="s">
        <v>154</v>
      </c>
      <c r="E23461" s="9">
        <v>10</v>
      </c>
      <c r="F23461" s="9">
        <v>0</v>
      </c>
      <c r="G23461" s="9">
        <v>10</v>
      </c>
      <c r="H23461" s="9">
        <v>12</v>
      </c>
      <c r="I23461" s="9">
        <v>0.85810667276382446</v>
      </c>
      <c r="J23461" s="9">
        <v>0.85810667276382446</v>
      </c>
      <c r="K23461" s="9">
        <v>0</v>
      </c>
      <c r="L23461" s="9">
        <v>87.044502258300781</v>
      </c>
    </row>
    <row r="23462" spans="1:12" x14ac:dyDescent="0.25">
      <c r="A23462" s="5" t="str">
        <f t="shared" si="366"/>
        <v>1ZoneSouth of Lugo1001013</v>
      </c>
      <c r="B23462" s="9">
        <v>1</v>
      </c>
      <c r="C23462" t="s">
        <v>135</v>
      </c>
      <c r="D23462" t="s">
        <v>154</v>
      </c>
      <c r="E23462" s="9">
        <v>10</v>
      </c>
      <c r="F23462" s="9">
        <v>0</v>
      </c>
      <c r="G23462" s="9">
        <v>10</v>
      </c>
      <c r="H23462" s="9">
        <v>13</v>
      </c>
      <c r="I23462" s="9">
        <v>1.1356610059738159</v>
      </c>
      <c r="J23462" s="9">
        <v>1.1356610059738159</v>
      </c>
      <c r="K23462" s="9">
        <v>0</v>
      </c>
      <c r="L23462" s="9">
        <v>89.596183776855469</v>
      </c>
    </row>
    <row r="23463" spans="1:12" x14ac:dyDescent="0.25">
      <c r="A23463" s="5" t="str">
        <f t="shared" si="366"/>
        <v>1ZoneSouth of Lugo1001014</v>
      </c>
      <c r="B23463" s="9">
        <v>1</v>
      </c>
      <c r="C23463" t="s">
        <v>135</v>
      </c>
      <c r="D23463" t="s">
        <v>154</v>
      </c>
      <c r="E23463" s="9">
        <v>10</v>
      </c>
      <c r="F23463" s="9">
        <v>0</v>
      </c>
      <c r="G23463" s="9">
        <v>10</v>
      </c>
      <c r="H23463" s="9">
        <v>14</v>
      </c>
      <c r="I23463" s="9">
        <v>1.465222954750061</v>
      </c>
      <c r="J23463" s="9">
        <v>1.465222954750061</v>
      </c>
      <c r="K23463" s="9">
        <v>0</v>
      </c>
      <c r="L23463" s="9">
        <v>91.248184204101563</v>
      </c>
    </row>
    <row r="23464" spans="1:12" x14ac:dyDescent="0.25">
      <c r="A23464" s="5" t="str">
        <f t="shared" si="366"/>
        <v>1ZoneSouth of Lugo1001015</v>
      </c>
      <c r="B23464" s="9">
        <v>1</v>
      </c>
      <c r="C23464" t="s">
        <v>135</v>
      </c>
      <c r="D23464" t="s">
        <v>154</v>
      </c>
      <c r="E23464" s="9">
        <v>10</v>
      </c>
      <c r="F23464" s="9">
        <v>0</v>
      </c>
      <c r="G23464" s="9">
        <v>10</v>
      </c>
      <c r="H23464" s="9">
        <v>15</v>
      </c>
      <c r="I23464" s="9">
        <v>1.786109447479248</v>
      </c>
      <c r="J23464" s="9">
        <v>1.786109447479248</v>
      </c>
      <c r="K23464" s="9">
        <v>0</v>
      </c>
      <c r="L23464" s="9">
        <v>92.099090576171875</v>
      </c>
    </row>
    <row r="23465" spans="1:12" x14ac:dyDescent="0.25">
      <c r="A23465" s="5" t="str">
        <f t="shared" si="366"/>
        <v>1ZoneSouth of Lugo1001016</v>
      </c>
      <c r="B23465" s="9">
        <v>1</v>
      </c>
      <c r="C23465" t="s">
        <v>135</v>
      </c>
      <c r="D23465" t="s">
        <v>154</v>
      </c>
      <c r="E23465" s="9">
        <v>10</v>
      </c>
      <c r="F23465" s="9">
        <v>0</v>
      </c>
      <c r="G23465" s="9">
        <v>10</v>
      </c>
      <c r="H23465" s="9">
        <v>16</v>
      </c>
      <c r="I23465" s="9">
        <v>2.1407790184020996</v>
      </c>
      <c r="J23465" s="9">
        <v>2.1407790184020996</v>
      </c>
      <c r="K23465" s="9">
        <v>0</v>
      </c>
      <c r="L23465" s="9">
        <v>93.151763916015625</v>
      </c>
    </row>
    <row r="23466" spans="1:12" x14ac:dyDescent="0.25">
      <c r="A23466" s="5" t="str">
        <f t="shared" si="366"/>
        <v>1ZoneSouth of Lugo1001017</v>
      </c>
      <c r="B23466" s="9">
        <v>1</v>
      </c>
      <c r="C23466" t="s">
        <v>135</v>
      </c>
      <c r="D23466" t="s">
        <v>154</v>
      </c>
      <c r="E23466" s="9">
        <v>10</v>
      </c>
      <c r="F23466" s="9">
        <v>0</v>
      </c>
      <c r="G23466" s="9">
        <v>10</v>
      </c>
      <c r="H23466" s="9">
        <v>17</v>
      </c>
      <c r="I23466" s="9">
        <v>2.4381263256072998</v>
      </c>
      <c r="J23466" s="9">
        <v>1.4119942188262939</v>
      </c>
      <c r="K23466" s="9">
        <v>1.6070175915956497E-2</v>
      </c>
      <c r="L23466" s="9">
        <v>92.590873718261719</v>
      </c>
    </row>
    <row r="23467" spans="1:12" x14ac:dyDescent="0.25">
      <c r="A23467" s="5" t="str">
        <f t="shared" si="366"/>
        <v>1ZoneSouth of Lugo1001018</v>
      </c>
      <c r="B23467" s="9">
        <v>1</v>
      </c>
      <c r="C23467" t="s">
        <v>135</v>
      </c>
      <c r="D23467" t="s">
        <v>154</v>
      </c>
      <c r="E23467" s="9">
        <v>10</v>
      </c>
      <c r="F23467" s="9">
        <v>0</v>
      </c>
      <c r="G23467" s="9">
        <v>10</v>
      </c>
      <c r="H23467" s="9">
        <v>18</v>
      </c>
      <c r="I23467" s="9">
        <v>2.6873211860656738</v>
      </c>
      <c r="J23467" s="9">
        <v>2.1192269325256348</v>
      </c>
      <c r="K23467" s="9">
        <v>3.0174819752573967E-2</v>
      </c>
      <c r="L23467" s="9">
        <v>91.0562744140625</v>
      </c>
    </row>
    <row r="23468" spans="1:12" x14ac:dyDescent="0.25">
      <c r="A23468" s="5" t="str">
        <f t="shared" si="366"/>
        <v>1ZoneSouth of Lugo1001019</v>
      </c>
      <c r="B23468" s="9">
        <v>1</v>
      </c>
      <c r="C23468" t="s">
        <v>135</v>
      </c>
      <c r="D23468" t="s">
        <v>154</v>
      </c>
      <c r="E23468" s="9">
        <v>10</v>
      </c>
      <c r="F23468" s="9">
        <v>0</v>
      </c>
      <c r="G23468" s="9">
        <v>10</v>
      </c>
      <c r="H23468" s="9">
        <v>19</v>
      </c>
      <c r="I23468" s="9">
        <v>2.7497148513793945</v>
      </c>
      <c r="J23468" s="9">
        <v>2.4194226264953613</v>
      </c>
      <c r="K23468" s="9">
        <v>3.0082561075687408E-2</v>
      </c>
      <c r="L23468" s="9">
        <v>87.213829040527344</v>
      </c>
    </row>
    <row r="23469" spans="1:12" x14ac:dyDescent="0.25">
      <c r="A23469" s="5" t="str">
        <f t="shared" si="366"/>
        <v>1ZoneSouth of Lugo1001020</v>
      </c>
      <c r="B23469" s="9">
        <v>1</v>
      </c>
      <c r="C23469" t="s">
        <v>135</v>
      </c>
      <c r="D23469" t="s">
        <v>154</v>
      </c>
      <c r="E23469" s="9">
        <v>10</v>
      </c>
      <c r="F23469" s="9">
        <v>0</v>
      </c>
      <c r="G23469" s="9">
        <v>10</v>
      </c>
      <c r="H23469" s="9">
        <v>20</v>
      </c>
      <c r="I23469" s="9">
        <v>2.5543475151062012</v>
      </c>
      <c r="J23469" s="9">
        <v>2.3429365158081055</v>
      </c>
      <c r="K23469" s="9">
        <v>2.6476697996258736E-2</v>
      </c>
      <c r="L23469" s="9">
        <v>83.173370361328125</v>
      </c>
    </row>
    <row r="23470" spans="1:12" x14ac:dyDescent="0.25">
      <c r="A23470" s="5" t="str">
        <f t="shared" si="366"/>
        <v>1ZoneSouth of Lugo1001021</v>
      </c>
      <c r="B23470" s="9">
        <v>1</v>
      </c>
      <c r="C23470" t="s">
        <v>135</v>
      </c>
      <c r="D23470" t="s">
        <v>154</v>
      </c>
      <c r="E23470" s="9">
        <v>10</v>
      </c>
      <c r="F23470" s="9">
        <v>0</v>
      </c>
      <c r="G23470" s="9">
        <v>10</v>
      </c>
      <c r="H23470" s="9">
        <v>21</v>
      </c>
      <c r="I23470" s="9">
        <v>2.4224410057067871</v>
      </c>
      <c r="J23470" s="9">
        <v>2.2405812740325928</v>
      </c>
      <c r="K23470" s="9">
        <v>3.8369722664356232E-2</v>
      </c>
      <c r="L23470" s="9">
        <v>79.878814697265625</v>
      </c>
    </row>
    <row r="23471" spans="1:12" x14ac:dyDescent="0.25">
      <c r="A23471" s="5" t="str">
        <f t="shared" si="366"/>
        <v>1ZoneSouth of Lugo1001022</v>
      </c>
      <c r="B23471" s="9">
        <v>1</v>
      </c>
      <c r="C23471" t="s">
        <v>135</v>
      </c>
      <c r="D23471" t="s">
        <v>154</v>
      </c>
      <c r="E23471" s="9">
        <v>10</v>
      </c>
      <c r="F23471" s="9">
        <v>0</v>
      </c>
      <c r="G23471" s="9">
        <v>10</v>
      </c>
      <c r="H23471" s="9">
        <v>22</v>
      </c>
      <c r="I23471" s="9">
        <v>2.2966904640197754</v>
      </c>
      <c r="J23471" s="9">
        <v>2.6944105625152588</v>
      </c>
      <c r="K23471" s="9">
        <v>2.4781575426459312E-2</v>
      </c>
      <c r="L23471" s="9">
        <v>77.971992492675781</v>
      </c>
    </row>
    <row r="23472" spans="1:12" x14ac:dyDescent="0.25">
      <c r="A23472" s="5" t="str">
        <f t="shared" si="366"/>
        <v>1ZoneSouth of Lugo1001023</v>
      </c>
      <c r="B23472" s="9">
        <v>1</v>
      </c>
      <c r="C23472" t="s">
        <v>135</v>
      </c>
      <c r="D23472" t="s">
        <v>154</v>
      </c>
      <c r="E23472" s="9">
        <v>10</v>
      </c>
      <c r="F23472" s="9">
        <v>0</v>
      </c>
      <c r="G23472" s="9">
        <v>10</v>
      </c>
      <c r="H23472" s="9">
        <v>23</v>
      </c>
      <c r="I23472" s="9">
        <v>2.0675146579742432</v>
      </c>
      <c r="J23472" s="9">
        <v>2.2101860046386719</v>
      </c>
      <c r="K23472" s="9">
        <v>1.6318149864673615E-2</v>
      </c>
      <c r="L23472" s="9">
        <v>76.941787719726563</v>
      </c>
    </row>
    <row r="23473" spans="1:12" x14ac:dyDescent="0.25">
      <c r="A23473" s="5" t="str">
        <f t="shared" si="366"/>
        <v>1ZoneSouth of Lugo1001024</v>
      </c>
      <c r="B23473" s="9">
        <v>1</v>
      </c>
      <c r="C23473" t="s">
        <v>135</v>
      </c>
      <c r="D23473" t="s">
        <v>154</v>
      </c>
      <c r="E23473" s="9">
        <v>10</v>
      </c>
      <c r="F23473" s="9">
        <v>0</v>
      </c>
      <c r="G23473" s="9">
        <v>10</v>
      </c>
      <c r="H23473" s="9">
        <v>24</v>
      </c>
      <c r="I23473" s="9">
        <v>1.7107181549072266</v>
      </c>
      <c r="J23473" s="9">
        <v>1.7804652452468872</v>
      </c>
      <c r="K23473" s="9">
        <v>1.3496588915586472E-2</v>
      </c>
      <c r="L23473" s="9">
        <v>75.86492919921875</v>
      </c>
    </row>
    <row r="23474" spans="1:12" x14ac:dyDescent="0.25">
      <c r="A23474" s="5" t="str">
        <f t="shared" si="366"/>
        <v>1ZoneSouth of Lugo10121</v>
      </c>
      <c r="B23474" s="9">
        <v>1</v>
      </c>
      <c r="C23474" t="s">
        <v>135</v>
      </c>
      <c r="D23474" t="s">
        <v>154</v>
      </c>
      <c r="E23474" s="9">
        <v>10</v>
      </c>
      <c r="F23474" s="9">
        <v>1</v>
      </c>
      <c r="G23474" s="9">
        <v>2</v>
      </c>
      <c r="H23474" s="9">
        <v>1</v>
      </c>
      <c r="I23474" s="9">
        <v>1.3209578990936279</v>
      </c>
      <c r="J23474" s="9">
        <v>1.3209578990936279</v>
      </c>
      <c r="K23474" s="9">
        <v>0</v>
      </c>
      <c r="L23474" s="9">
        <v>74.450408935546875</v>
      </c>
    </row>
    <row r="23475" spans="1:12" x14ac:dyDescent="0.25">
      <c r="A23475" s="5" t="str">
        <f t="shared" si="366"/>
        <v>1ZoneSouth of Lugo10122</v>
      </c>
      <c r="B23475" s="9">
        <v>1</v>
      </c>
      <c r="C23475" t="s">
        <v>135</v>
      </c>
      <c r="D23475" t="s">
        <v>154</v>
      </c>
      <c r="E23475" s="9">
        <v>10</v>
      </c>
      <c r="F23475" s="9">
        <v>1</v>
      </c>
      <c r="G23475" s="9">
        <v>2</v>
      </c>
      <c r="H23475" s="9">
        <v>2</v>
      </c>
      <c r="I23475" s="9">
        <v>1.0876733064651489</v>
      </c>
      <c r="J23475" s="9">
        <v>1.0876733064651489</v>
      </c>
      <c r="K23475" s="9">
        <v>0</v>
      </c>
      <c r="L23475" s="9">
        <v>72.99261474609375</v>
      </c>
    </row>
    <row r="23476" spans="1:12" x14ac:dyDescent="0.25">
      <c r="A23476" s="5" t="str">
        <f t="shared" si="366"/>
        <v>1ZoneSouth of Lugo10123</v>
      </c>
      <c r="B23476" s="9">
        <v>1</v>
      </c>
      <c r="C23476" t="s">
        <v>135</v>
      </c>
      <c r="D23476" t="s">
        <v>154</v>
      </c>
      <c r="E23476" s="9">
        <v>10</v>
      </c>
      <c r="F23476" s="9">
        <v>1</v>
      </c>
      <c r="G23476" s="9">
        <v>2</v>
      </c>
      <c r="H23476" s="9">
        <v>3</v>
      </c>
      <c r="I23476" s="9">
        <v>0.88506656885147095</v>
      </c>
      <c r="J23476" s="9">
        <v>0.88506656885147095</v>
      </c>
      <c r="K23476" s="9">
        <v>0</v>
      </c>
      <c r="L23476" s="9">
        <v>70.581581115722656</v>
      </c>
    </row>
    <row r="23477" spans="1:12" x14ac:dyDescent="0.25">
      <c r="A23477" s="5" t="str">
        <f t="shared" si="366"/>
        <v>1ZoneSouth of Lugo10124</v>
      </c>
      <c r="B23477" s="9">
        <v>1</v>
      </c>
      <c r="C23477" t="s">
        <v>135</v>
      </c>
      <c r="D23477" t="s">
        <v>154</v>
      </c>
      <c r="E23477" s="9">
        <v>10</v>
      </c>
      <c r="F23477" s="9">
        <v>1</v>
      </c>
      <c r="G23477" s="9">
        <v>2</v>
      </c>
      <c r="H23477" s="9">
        <v>4</v>
      </c>
      <c r="I23477" s="9">
        <v>0.78402090072631836</v>
      </c>
      <c r="J23477" s="9">
        <v>0.78402090072631836</v>
      </c>
      <c r="K23477" s="9">
        <v>0</v>
      </c>
      <c r="L23477" s="9">
        <v>69.541938781738281</v>
      </c>
    </row>
    <row r="23478" spans="1:12" x14ac:dyDescent="0.25">
      <c r="A23478" s="5" t="str">
        <f t="shared" si="366"/>
        <v>1ZoneSouth of Lugo10125</v>
      </c>
      <c r="B23478" s="9">
        <v>1</v>
      </c>
      <c r="C23478" t="s">
        <v>135</v>
      </c>
      <c r="D23478" t="s">
        <v>154</v>
      </c>
      <c r="E23478" s="9">
        <v>10</v>
      </c>
      <c r="F23478" s="9">
        <v>1</v>
      </c>
      <c r="G23478" s="9">
        <v>2</v>
      </c>
      <c r="H23478" s="9">
        <v>5</v>
      </c>
      <c r="I23478" s="9">
        <v>0.71905690431594849</v>
      </c>
      <c r="J23478" s="9">
        <v>0.71905690431594849</v>
      </c>
      <c r="K23478" s="9">
        <v>0</v>
      </c>
      <c r="L23478" s="9">
        <v>68.780494689941406</v>
      </c>
    </row>
    <row r="23479" spans="1:12" x14ac:dyDescent="0.25">
      <c r="A23479" s="5" t="str">
        <f t="shared" si="366"/>
        <v>1ZoneSouth of Lugo10126</v>
      </c>
      <c r="B23479" s="9">
        <v>1</v>
      </c>
      <c r="C23479" t="s">
        <v>135</v>
      </c>
      <c r="D23479" t="s">
        <v>154</v>
      </c>
      <c r="E23479" s="9">
        <v>10</v>
      </c>
      <c r="F23479" s="9">
        <v>1</v>
      </c>
      <c r="G23479" s="9">
        <v>2</v>
      </c>
      <c r="H23479" s="9">
        <v>6</v>
      </c>
      <c r="I23479" s="9">
        <v>0.69519519805908203</v>
      </c>
      <c r="J23479" s="9">
        <v>0.69519519805908203</v>
      </c>
      <c r="K23479" s="9">
        <v>0</v>
      </c>
      <c r="L23479" s="9">
        <v>68.305892944335938</v>
      </c>
    </row>
    <row r="23480" spans="1:12" x14ac:dyDescent="0.25">
      <c r="A23480" s="5" t="str">
        <f t="shared" si="366"/>
        <v>1ZoneSouth of Lugo10127</v>
      </c>
      <c r="B23480" s="9">
        <v>1</v>
      </c>
      <c r="C23480" t="s">
        <v>135</v>
      </c>
      <c r="D23480" t="s">
        <v>154</v>
      </c>
      <c r="E23480" s="9">
        <v>10</v>
      </c>
      <c r="F23480" s="9">
        <v>1</v>
      </c>
      <c r="G23480" s="9">
        <v>2</v>
      </c>
      <c r="H23480" s="9">
        <v>7</v>
      </c>
      <c r="I23480" s="9">
        <v>0.69795835018157959</v>
      </c>
      <c r="J23480" s="9">
        <v>0.69795835018157959</v>
      </c>
      <c r="K23480" s="9">
        <v>0</v>
      </c>
      <c r="L23480" s="9">
        <v>67.837203979492188</v>
      </c>
    </row>
    <row r="23481" spans="1:12" x14ac:dyDescent="0.25">
      <c r="A23481" s="5" t="str">
        <f t="shared" si="366"/>
        <v>1ZoneSouth of Lugo10128</v>
      </c>
      <c r="B23481" s="9">
        <v>1</v>
      </c>
      <c r="C23481" t="s">
        <v>135</v>
      </c>
      <c r="D23481" t="s">
        <v>154</v>
      </c>
      <c r="E23481" s="9">
        <v>10</v>
      </c>
      <c r="F23481" s="9">
        <v>1</v>
      </c>
      <c r="G23481" s="9">
        <v>2</v>
      </c>
      <c r="H23481" s="9">
        <v>8</v>
      </c>
      <c r="I23481" s="9">
        <v>0.64848065376281738</v>
      </c>
      <c r="J23481" s="9">
        <v>0.64848065376281738</v>
      </c>
      <c r="K23481" s="9">
        <v>0</v>
      </c>
      <c r="L23481" s="9">
        <v>67.602867126464844</v>
      </c>
    </row>
    <row r="23482" spans="1:12" x14ac:dyDescent="0.25">
      <c r="A23482" s="5" t="str">
        <f t="shared" si="366"/>
        <v>1ZoneSouth of Lugo10129</v>
      </c>
      <c r="B23482" s="9">
        <v>1</v>
      </c>
      <c r="C23482" t="s">
        <v>135</v>
      </c>
      <c r="D23482" t="s">
        <v>154</v>
      </c>
      <c r="E23482" s="9">
        <v>10</v>
      </c>
      <c r="F23482" s="9">
        <v>1</v>
      </c>
      <c r="G23482" s="9">
        <v>2</v>
      </c>
      <c r="H23482" s="9">
        <v>9</v>
      </c>
      <c r="I23482" s="9">
        <v>0.49686148762702942</v>
      </c>
      <c r="J23482" s="9">
        <v>0.49686148762702942</v>
      </c>
      <c r="K23482" s="9">
        <v>0</v>
      </c>
      <c r="L23482" s="9">
        <v>68.692375183105469</v>
      </c>
    </row>
    <row r="23483" spans="1:12" x14ac:dyDescent="0.25">
      <c r="A23483" s="5" t="str">
        <f t="shared" si="366"/>
        <v>1ZoneSouth of Lugo101210</v>
      </c>
      <c r="B23483" s="9">
        <v>1</v>
      </c>
      <c r="C23483" t="s">
        <v>135</v>
      </c>
      <c r="D23483" t="s">
        <v>154</v>
      </c>
      <c r="E23483" s="9">
        <v>10</v>
      </c>
      <c r="F23483" s="9">
        <v>1</v>
      </c>
      <c r="G23483" s="9">
        <v>2</v>
      </c>
      <c r="H23483" s="9">
        <v>10</v>
      </c>
      <c r="I23483" s="9">
        <v>0.48961624503135681</v>
      </c>
      <c r="J23483" s="9">
        <v>0.48961624503135681</v>
      </c>
      <c r="K23483" s="9">
        <v>0</v>
      </c>
      <c r="L23483" s="9">
        <v>72.985198974609375</v>
      </c>
    </row>
    <row r="23484" spans="1:12" x14ac:dyDescent="0.25">
      <c r="A23484" s="5" t="str">
        <f t="shared" si="366"/>
        <v>1ZoneSouth of Lugo101211</v>
      </c>
      <c r="B23484" s="9">
        <v>1</v>
      </c>
      <c r="C23484" t="s">
        <v>135</v>
      </c>
      <c r="D23484" t="s">
        <v>154</v>
      </c>
      <c r="E23484" s="9">
        <v>10</v>
      </c>
      <c r="F23484" s="9">
        <v>1</v>
      </c>
      <c r="G23484" s="9">
        <v>2</v>
      </c>
      <c r="H23484" s="9">
        <v>11</v>
      </c>
      <c r="I23484" s="9">
        <v>0.59813988208770752</v>
      </c>
      <c r="J23484" s="9">
        <v>0.59813988208770752</v>
      </c>
      <c r="K23484" s="9">
        <v>0</v>
      </c>
      <c r="L23484" s="9">
        <v>79.393348693847656</v>
      </c>
    </row>
    <row r="23485" spans="1:12" x14ac:dyDescent="0.25">
      <c r="A23485" s="5" t="str">
        <f t="shared" si="366"/>
        <v>1ZoneSouth of Lugo101212</v>
      </c>
      <c r="B23485" s="9">
        <v>1</v>
      </c>
      <c r="C23485" t="s">
        <v>135</v>
      </c>
      <c r="D23485" t="s">
        <v>154</v>
      </c>
      <c r="E23485" s="9">
        <v>10</v>
      </c>
      <c r="F23485" s="9">
        <v>1</v>
      </c>
      <c r="G23485" s="9">
        <v>2</v>
      </c>
      <c r="H23485" s="9">
        <v>12</v>
      </c>
      <c r="I23485" s="9">
        <v>0.70225030183792114</v>
      </c>
      <c r="J23485" s="9">
        <v>0.70225030183792114</v>
      </c>
      <c r="K23485" s="9">
        <v>0</v>
      </c>
      <c r="L23485" s="9">
        <v>84.8753662109375</v>
      </c>
    </row>
    <row r="23486" spans="1:12" x14ac:dyDescent="0.25">
      <c r="A23486" s="5" t="str">
        <f t="shared" si="366"/>
        <v>1ZoneSouth of Lugo101213</v>
      </c>
      <c r="B23486" s="9">
        <v>1</v>
      </c>
      <c r="C23486" t="s">
        <v>135</v>
      </c>
      <c r="D23486" t="s">
        <v>154</v>
      </c>
      <c r="E23486" s="9">
        <v>10</v>
      </c>
      <c r="F23486" s="9">
        <v>1</v>
      </c>
      <c r="G23486" s="9">
        <v>2</v>
      </c>
      <c r="H23486" s="9">
        <v>13</v>
      </c>
      <c r="I23486" s="9">
        <v>0.91466474533081055</v>
      </c>
      <c r="J23486" s="9">
        <v>0.91466474533081055</v>
      </c>
      <c r="K23486" s="9">
        <v>0</v>
      </c>
      <c r="L23486" s="9">
        <v>88.589797973632813</v>
      </c>
    </row>
    <row r="23487" spans="1:12" x14ac:dyDescent="0.25">
      <c r="A23487" s="5" t="str">
        <f t="shared" si="366"/>
        <v>1ZoneSouth of Lugo101214</v>
      </c>
      <c r="B23487" s="9">
        <v>1</v>
      </c>
      <c r="C23487" t="s">
        <v>135</v>
      </c>
      <c r="D23487" t="s">
        <v>154</v>
      </c>
      <c r="E23487" s="9">
        <v>10</v>
      </c>
      <c r="F23487" s="9">
        <v>1</v>
      </c>
      <c r="G23487" s="9">
        <v>2</v>
      </c>
      <c r="H23487" s="9">
        <v>14</v>
      </c>
      <c r="I23487" s="9">
        <v>1.1920317411422729</v>
      </c>
      <c r="J23487" s="9">
        <v>1.1920317411422729</v>
      </c>
      <c r="K23487" s="9">
        <v>0</v>
      </c>
      <c r="L23487" s="9">
        <v>91.107337951660156</v>
      </c>
    </row>
    <row r="23488" spans="1:12" x14ac:dyDescent="0.25">
      <c r="A23488" s="5" t="str">
        <f t="shared" si="366"/>
        <v>1ZoneSouth of Lugo101215</v>
      </c>
      <c r="B23488" s="9">
        <v>1</v>
      </c>
      <c r="C23488" t="s">
        <v>135</v>
      </c>
      <c r="D23488" t="s">
        <v>154</v>
      </c>
      <c r="E23488" s="9">
        <v>10</v>
      </c>
      <c r="F23488" s="9">
        <v>1</v>
      </c>
      <c r="G23488" s="9">
        <v>2</v>
      </c>
      <c r="H23488" s="9">
        <v>15</v>
      </c>
      <c r="I23488" s="9">
        <v>1.4866575002670288</v>
      </c>
      <c r="J23488" s="9">
        <v>1.4866575002670288</v>
      </c>
      <c r="K23488" s="9">
        <v>0</v>
      </c>
      <c r="L23488" s="9">
        <v>92.444259643554688</v>
      </c>
    </row>
    <row r="23489" spans="1:12" x14ac:dyDescent="0.25">
      <c r="A23489" s="5" t="str">
        <f t="shared" si="366"/>
        <v>1ZoneSouth of Lugo101216</v>
      </c>
      <c r="B23489" s="9">
        <v>1</v>
      </c>
      <c r="C23489" t="s">
        <v>135</v>
      </c>
      <c r="D23489" t="s">
        <v>154</v>
      </c>
      <c r="E23489" s="9">
        <v>10</v>
      </c>
      <c r="F23489" s="9">
        <v>1</v>
      </c>
      <c r="G23489" s="9">
        <v>2</v>
      </c>
      <c r="H23489" s="9">
        <v>16</v>
      </c>
      <c r="I23489" s="9">
        <v>1.8273941278457642</v>
      </c>
      <c r="J23489" s="9">
        <v>1.8273941278457642</v>
      </c>
      <c r="K23489" s="9">
        <v>0</v>
      </c>
      <c r="L23489" s="9">
        <v>92.976753234863281</v>
      </c>
    </row>
    <row r="23490" spans="1:12" x14ac:dyDescent="0.25">
      <c r="A23490" s="5" t="str">
        <f t="shared" si="366"/>
        <v>1ZoneSouth of Lugo101217</v>
      </c>
      <c r="B23490" s="9">
        <v>1</v>
      </c>
      <c r="C23490" t="s">
        <v>135</v>
      </c>
      <c r="D23490" t="s">
        <v>154</v>
      </c>
      <c r="E23490" s="9">
        <v>10</v>
      </c>
      <c r="F23490" s="9">
        <v>1</v>
      </c>
      <c r="G23490" s="9">
        <v>2</v>
      </c>
      <c r="H23490" s="9">
        <v>17</v>
      </c>
      <c r="I23490" s="9">
        <v>2.1177651882171631</v>
      </c>
      <c r="J23490" s="9">
        <v>1.0898879766464233</v>
      </c>
      <c r="K23490" s="9">
        <v>1.6069723293185234E-2</v>
      </c>
      <c r="L23490" s="9">
        <v>92.676353454589844</v>
      </c>
    </row>
    <row r="23491" spans="1:12" x14ac:dyDescent="0.25">
      <c r="A23491" s="5" t="str">
        <f t="shared" ref="A23491:A23554" si="367">B23491&amp;C23491&amp;D23491&amp;E23491&amp;F23491&amp;G23491&amp;H23491</f>
        <v>1ZoneSouth of Lugo101218</v>
      </c>
      <c r="B23491" s="9">
        <v>1</v>
      </c>
      <c r="C23491" t="s">
        <v>135</v>
      </c>
      <c r="D23491" t="s">
        <v>154</v>
      </c>
      <c r="E23491" s="9">
        <v>10</v>
      </c>
      <c r="F23491" s="9">
        <v>1</v>
      </c>
      <c r="G23491" s="9">
        <v>2</v>
      </c>
      <c r="H23491" s="9">
        <v>18</v>
      </c>
      <c r="I23491" s="9">
        <v>2.3578026294708252</v>
      </c>
      <c r="J23491" s="9">
        <v>1.7744358777999878</v>
      </c>
      <c r="K23491" s="9">
        <v>2.9454572126269341E-2</v>
      </c>
      <c r="L23491" s="9">
        <v>91.875091552734375</v>
      </c>
    </row>
    <row r="23492" spans="1:12" x14ac:dyDescent="0.25">
      <c r="A23492" s="5" t="str">
        <f t="shared" si="367"/>
        <v>1ZoneSouth of Lugo101219</v>
      </c>
      <c r="B23492" s="9">
        <v>1</v>
      </c>
      <c r="C23492" t="s">
        <v>135</v>
      </c>
      <c r="D23492" t="s">
        <v>154</v>
      </c>
      <c r="E23492" s="9">
        <v>10</v>
      </c>
      <c r="F23492" s="9">
        <v>1</v>
      </c>
      <c r="G23492" s="9">
        <v>2</v>
      </c>
      <c r="H23492" s="9">
        <v>19</v>
      </c>
      <c r="I23492" s="9">
        <v>2.4651563167572021</v>
      </c>
      <c r="J23492" s="9">
        <v>2.0981402397155762</v>
      </c>
      <c r="K23492" s="9">
        <v>2.4186752736568451E-2</v>
      </c>
      <c r="L23492" s="9">
        <v>90.737312316894531</v>
      </c>
    </row>
    <row r="23493" spans="1:12" x14ac:dyDescent="0.25">
      <c r="A23493" s="5" t="str">
        <f t="shared" si="367"/>
        <v>1ZoneSouth of Lugo101220</v>
      </c>
      <c r="B23493" s="9">
        <v>1</v>
      </c>
      <c r="C23493" t="s">
        <v>135</v>
      </c>
      <c r="D23493" t="s">
        <v>154</v>
      </c>
      <c r="E23493" s="9">
        <v>10</v>
      </c>
      <c r="F23493" s="9">
        <v>1</v>
      </c>
      <c r="G23493" s="9">
        <v>2</v>
      </c>
      <c r="H23493" s="9">
        <v>20</v>
      </c>
      <c r="I23493" s="9">
        <v>2.3695924282073975</v>
      </c>
      <c r="J23493" s="9">
        <v>2.123539924621582</v>
      </c>
      <c r="K23493" s="9">
        <v>1.8795527517795563E-2</v>
      </c>
      <c r="L23493" s="9">
        <v>87.035446166992188</v>
      </c>
    </row>
    <row r="23494" spans="1:12" x14ac:dyDescent="0.25">
      <c r="A23494" s="5" t="str">
        <f t="shared" si="367"/>
        <v>1ZoneSouth of Lugo101221</v>
      </c>
      <c r="B23494" s="9">
        <v>1</v>
      </c>
      <c r="C23494" t="s">
        <v>135</v>
      </c>
      <c r="D23494" t="s">
        <v>154</v>
      </c>
      <c r="E23494" s="9">
        <v>10</v>
      </c>
      <c r="F23494" s="9">
        <v>1</v>
      </c>
      <c r="G23494" s="9">
        <v>2</v>
      </c>
      <c r="H23494" s="9">
        <v>21</v>
      </c>
      <c r="I23494" s="9">
        <v>2.2815911769866943</v>
      </c>
      <c r="J23494" s="9">
        <v>2.0621545314788818</v>
      </c>
      <c r="K23494" s="9">
        <v>2.3811955004930496E-2</v>
      </c>
      <c r="L23494" s="9">
        <v>84.068138122558594</v>
      </c>
    </row>
    <row r="23495" spans="1:12" x14ac:dyDescent="0.25">
      <c r="A23495" s="5" t="str">
        <f t="shared" si="367"/>
        <v>1ZoneSouth of Lugo101222</v>
      </c>
      <c r="B23495" s="9">
        <v>1</v>
      </c>
      <c r="C23495" t="s">
        <v>135</v>
      </c>
      <c r="D23495" t="s">
        <v>154</v>
      </c>
      <c r="E23495" s="9">
        <v>10</v>
      </c>
      <c r="F23495" s="9">
        <v>1</v>
      </c>
      <c r="G23495" s="9">
        <v>2</v>
      </c>
      <c r="H23495" s="9">
        <v>22</v>
      </c>
      <c r="I23495" s="9">
        <v>2.1701216697692871</v>
      </c>
      <c r="J23495" s="9">
        <v>2.6199817657470703</v>
      </c>
      <c r="K23495" s="9">
        <v>1.5160337090492249E-2</v>
      </c>
      <c r="L23495" s="9">
        <v>82.238304138183594</v>
      </c>
    </row>
    <row r="23496" spans="1:12" x14ac:dyDescent="0.25">
      <c r="A23496" s="5" t="str">
        <f t="shared" si="367"/>
        <v>1ZoneSouth of Lugo101223</v>
      </c>
      <c r="B23496" s="9">
        <v>1</v>
      </c>
      <c r="C23496" t="s">
        <v>135</v>
      </c>
      <c r="D23496" t="s">
        <v>154</v>
      </c>
      <c r="E23496" s="9">
        <v>10</v>
      </c>
      <c r="F23496" s="9">
        <v>1</v>
      </c>
      <c r="G23496" s="9">
        <v>2</v>
      </c>
      <c r="H23496" s="9">
        <v>23</v>
      </c>
      <c r="I23496" s="9">
        <v>1.9307280778884888</v>
      </c>
      <c r="J23496" s="9">
        <v>2.0943858623504639</v>
      </c>
      <c r="K23496" s="9">
        <v>1.2803632766008377E-2</v>
      </c>
      <c r="L23496" s="9">
        <v>79.486778259277344</v>
      </c>
    </row>
    <row r="23497" spans="1:12" x14ac:dyDescent="0.25">
      <c r="A23497" s="5" t="str">
        <f t="shared" si="367"/>
        <v>1ZoneSouth of Lugo101224</v>
      </c>
      <c r="B23497" s="9">
        <v>1</v>
      </c>
      <c r="C23497" t="s">
        <v>135</v>
      </c>
      <c r="D23497" t="s">
        <v>154</v>
      </c>
      <c r="E23497" s="9">
        <v>10</v>
      </c>
      <c r="F23497" s="9">
        <v>1</v>
      </c>
      <c r="G23497" s="9">
        <v>2</v>
      </c>
      <c r="H23497" s="9">
        <v>24</v>
      </c>
      <c r="I23497" s="9">
        <v>1.6255364418029785</v>
      </c>
      <c r="J23497" s="9">
        <v>1.7107353210449219</v>
      </c>
      <c r="K23497" s="9">
        <v>1.1522883549332619E-2</v>
      </c>
      <c r="L23497" s="9">
        <v>77.799919128417969</v>
      </c>
    </row>
    <row r="23498" spans="1:12" x14ac:dyDescent="0.25">
      <c r="A23498" s="5" t="str">
        <f t="shared" si="367"/>
        <v>1ZoneSouth of Lugo101101</v>
      </c>
      <c r="B23498" s="9">
        <v>1</v>
      </c>
      <c r="C23498" t="s">
        <v>135</v>
      </c>
      <c r="D23498" t="s">
        <v>154</v>
      </c>
      <c r="E23498" s="9">
        <v>10</v>
      </c>
      <c r="F23498" s="9">
        <v>1</v>
      </c>
      <c r="G23498" s="9">
        <v>10</v>
      </c>
      <c r="H23498" s="9">
        <v>1</v>
      </c>
      <c r="I23498" s="9">
        <v>1.7301216125488281</v>
      </c>
      <c r="J23498" s="9">
        <v>1.7301216125488281</v>
      </c>
      <c r="K23498" s="9">
        <v>0</v>
      </c>
      <c r="L23498" s="9">
        <v>82.01971435546875</v>
      </c>
    </row>
    <row r="23499" spans="1:12" x14ac:dyDescent="0.25">
      <c r="A23499" s="5" t="str">
        <f t="shared" si="367"/>
        <v>1ZoneSouth of Lugo101102</v>
      </c>
      <c r="B23499" s="9">
        <v>1</v>
      </c>
      <c r="C23499" t="s">
        <v>135</v>
      </c>
      <c r="D23499" t="s">
        <v>154</v>
      </c>
      <c r="E23499" s="9">
        <v>10</v>
      </c>
      <c r="F23499" s="9">
        <v>1</v>
      </c>
      <c r="G23499" s="9">
        <v>10</v>
      </c>
      <c r="H23499" s="9">
        <v>2</v>
      </c>
      <c r="I23499" s="9">
        <v>1.4777435064315796</v>
      </c>
      <c r="J23499" s="9">
        <v>1.4777435064315796</v>
      </c>
      <c r="K23499" s="9">
        <v>0</v>
      </c>
      <c r="L23499" s="9">
        <v>81.683135986328125</v>
      </c>
    </row>
    <row r="23500" spans="1:12" x14ac:dyDescent="0.25">
      <c r="A23500" s="5" t="str">
        <f t="shared" si="367"/>
        <v>1ZoneSouth of Lugo101103</v>
      </c>
      <c r="B23500" s="9">
        <v>1</v>
      </c>
      <c r="C23500" t="s">
        <v>135</v>
      </c>
      <c r="D23500" t="s">
        <v>154</v>
      </c>
      <c r="E23500" s="9">
        <v>10</v>
      </c>
      <c r="F23500" s="9">
        <v>1</v>
      </c>
      <c r="G23500" s="9">
        <v>10</v>
      </c>
      <c r="H23500" s="9">
        <v>3</v>
      </c>
      <c r="I23500" s="9">
        <v>1.28324294090271</v>
      </c>
      <c r="J23500" s="9">
        <v>1.28324294090271</v>
      </c>
      <c r="K23500" s="9">
        <v>0</v>
      </c>
      <c r="L23500" s="9">
        <v>81.025093078613281</v>
      </c>
    </row>
    <row r="23501" spans="1:12" x14ac:dyDescent="0.25">
      <c r="A23501" s="5" t="str">
        <f t="shared" si="367"/>
        <v>1ZoneSouth of Lugo101104</v>
      </c>
      <c r="B23501" s="9">
        <v>1</v>
      </c>
      <c r="C23501" t="s">
        <v>135</v>
      </c>
      <c r="D23501" t="s">
        <v>154</v>
      </c>
      <c r="E23501" s="9">
        <v>10</v>
      </c>
      <c r="F23501" s="9">
        <v>1</v>
      </c>
      <c r="G23501" s="9">
        <v>10</v>
      </c>
      <c r="H23501" s="9">
        <v>4</v>
      </c>
      <c r="I23501" s="9">
        <v>1.1639721393585205</v>
      </c>
      <c r="J23501" s="9">
        <v>1.1639721393585205</v>
      </c>
      <c r="K23501" s="9">
        <v>0</v>
      </c>
      <c r="L23501" s="9">
        <v>81.388961791992188</v>
      </c>
    </row>
    <row r="23502" spans="1:12" x14ac:dyDescent="0.25">
      <c r="A23502" s="5" t="str">
        <f t="shared" si="367"/>
        <v>1ZoneSouth of Lugo101105</v>
      </c>
      <c r="B23502" s="9">
        <v>1</v>
      </c>
      <c r="C23502" t="s">
        <v>135</v>
      </c>
      <c r="D23502" t="s">
        <v>154</v>
      </c>
      <c r="E23502" s="9">
        <v>10</v>
      </c>
      <c r="F23502" s="9">
        <v>1</v>
      </c>
      <c r="G23502" s="9">
        <v>10</v>
      </c>
      <c r="H23502" s="9">
        <v>5</v>
      </c>
      <c r="I23502" s="9">
        <v>1.0701185464859009</v>
      </c>
      <c r="J23502" s="9">
        <v>1.0701185464859009</v>
      </c>
      <c r="K23502" s="9">
        <v>0</v>
      </c>
      <c r="L23502" s="9">
        <v>81.504005432128906</v>
      </c>
    </row>
    <row r="23503" spans="1:12" x14ac:dyDescent="0.25">
      <c r="A23503" s="5" t="str">
        <f t="shared" si="367"/>
        <v>1ZoneSouth of Lugo101106</v>
      </c>
      <c r="B23503" s="9">
        <v>1</v>
      </c>
      <c r="C23503" t="s">
        <v>135</v>
      </c>
      <c r="D23503" t="s">
        <v>154</v>
      </c>
      <c r="E23503" s="9">
        <v>10</v>
      </c>
      <c r="F23503" s="9">
        <v>1</v>
      </c>
      <c r="G23503" s="9">
        <v>10</v>
      </c>
      <c r="H23503" s="9">
        <v>6</v>
      </c>
      <c r="I23503" s="9">
        <v>1.0251308679580688</v>
      </c>
      <c r="J23503" s="9">
        <v>1.0251308679580688</v>
      </c>
      <c r="K23503" s="9">
        <v>0</v>
      </c>
      <c r="L23503" s="9">
        <v>81.763343811035156</v>
      </c>
    </row>
    <row r="23504" spans="1:12" x14ac:dyDescent="0.25">
      <c r="A23504" s="5" t="str">
        <f t="shared" si="367"/>
        <v>1ZoneSouth of Lugo101107</v>
      </c>
      <c r="B23504" s="9">
        <v>1</v>
      </c>
      <c r="C23504" t="s">
        <v>135</v>
      </c>
      <c r="D23504" t="s">
        <v>154</v>
      </c>
      <c r="E23504" s="9">
        <v>10</v>
      </c>
      <c r="F23504" s="9">
        <v>1</v>
      </c>
      <c r="G23504" s="9">
        <v>10</v>
      </c>
      <c r="H23504" s="9">
        <v>7</v>
      </c>
      <c r="I23504" s="9">
        <v>0.99948751926422119</v>
      </c>
      <c r="J23504" s="9">
        <v>0.99948751926422119</v>
      </c>
      <c r="K23504" s="9">
        <v>0</v>
      </c>
      <c r="L23504" s="9">
        <v>81.409996032714844</v>
      </c>
    </row>
    <row r="23505" spans="1:12" x14ac:dyDescent="0.25">
      <c r="A23505" s="5" t="str">
        <f t="shared" si="367"/>
        <v>1ZoneSouth of Lugo101108</v>
      </c>
      <c r="B23505" s="9">
        <v>1</v>
      </c>
      <c r="C23505" t="s">
        <v>135</v>
      </c>
      <c r="D23505" t="s">
        <v>154</v>
      </c>
      <c r="E23505" s="9">
        <v>10</v>
      </c>
      <c r="F23505" s="9">
        <v>1</v>
      </c>
      <c r="G23505" s="9">
        <v>10</v>
      </c>
      <c r="H23505" s="9">
        <v>8</v>
      </c>
      <c r="I23505" s="9">
        <v>0.99648576974868774</v>
      </c>
      <c r="J23505" s="9">
        <v>0.99648576974868774</v>
      </c>
      <c r="K23505" s="9">
        <v>0</v>
      </c>
      <c r="L23505" s="9">
        <v>81.241294860839844</v>
      </c>
    </row>
    <row r="23506" spans="1:12" x14ac:dyDescent="0.25">
      <c r="A23506" s="5" t="str">
        <f t="shared" si="367"/>
        <v>1ZoneSouth of Lugo101109</v>
      </c>
      <c r="B23506" s="9">
        <v>1</v>
      </c>
      <c r="C23506" t="s">
        <v>135</v>
      </c>
      <c r="D23506" t="s">
        <v>154</v>
      </c>
      <c r="E23506" s="9">
        <v>10</v>
      </c>
      <c r="F23506" s="9">
        <v>1</v>
      </c>
      <c r="G23506" s="9">
        <v>10</v>
      </c>
      <c r="H23506" s="9">
        <v>9</v>
      </c>
      <c r="I23506" s="9">
        <v>0.86497873067855835</v>
      </c>
      <c r="J23506" s="9">
        <v>0.86497873067855835</v>
      </c>
      <c r="K23506" s="9">
        <v>0</v>
      </c>
      <c r="L23506" s="9">
        <v>81.6224365234375</v>
      </c>
    </row>
    <row r="23507" spans="1:12" x14ac:dyDescent="0.25">
      <c r="A23507" s="5" t="str">
        <f t="shared" si="367"/>
        <v>1ZoneSouth of Lugo1011010</v>
      </c>
      <c r="B23507" s="9">
        <v>1</v>
      </c>
      <c r="C23507" t="s">
        <v>135</v>
      </c>
      <c r="D23507" t="s">
        <v>154</v>
      </c>
      <c r="E23507" s="9">
        <v>10</v>
      </c>
      <c r="F23507" s="9">
        <v>1</v>
      </c>
      <c r="G23507" s="9">
        <v>10</v>
      </c>
      <c r="H23507" s="9">
        <v>10</v>
      </c>
      <c r="I23507" s="9">
        <v>0.80946165323257446</v>
      </c>
      <c r="J23507" s="9">
        <v>0.80946165323257446</v>
      </c>
      <c r="K23507" s="9">
        <v>0</v>
      </c>
      <c r="L23507" s="9">
        <v>84.485542297363281</v>
      </c>
    </row>
    <row r="23508" spans="1:12" x14ac:dyDescent="0.25">
      <c r="A23508" s="5" t="str">
        <f t="shared" si="367"/>
        <v>1ZoneSouth of Lugo1011011</v>
      </c>
      <c r="B23508" s="9">
        <v>1</v>
      </c>
      <c r="C23508" t="s">
        <v>135</v>
      </c>
      <c r="D23508" t="s">
        <v>154</v>
      </c>
      <c r="E23508" s="9">
        <v>10</v>
      </c>
      <c r="F23508" s="9">
        <v>1</v>
      </c>
      <c r="G23508" s="9">
        <v>10</v>
      </c>
      <c r="H23508" s="9">
        <v>11</v>
      </c>
      <c r="I23508" s="9">
        <v>1.0203324556350708</v>
      </c>
      <c r="J23508" s="9">
        <v>1.0203324556350708</v>
      </c>
      <c r="K23508" s="9">
        <v>0</v>
      </c>
      <c r="L23508" s="9">
        <v>87.777565002441406</v>
      </c>
    </row>
    <row r="23509" spans="1:12" x14ac:dyDescent="0.25">
      <c r="A23509" s="5" t="str">
        <f t="shared" si="367"/>
        <v>1ZoneSouth of Lugo1011012</v>
      </c>
      <c r="B23509" s="9">
        <v>1</v>
      </c>
      <c r="C23509" t="s">
        <v>135</v>
      </c>
      <c r="D23509" t="s">
        <v>154</v>
      </c>
      <c r="E23509" s="9">
        <v>10</v>
      </c>
      <c r="F23509" s="9">
        <v>1</v>
      </c>
      <c r="G23509" s="9">
        <v>10</v>
      </c>
      <c r="H23509" s="9">
        <v>12</v>
      </c>
      <c r="I23509" s="9">
        <v>1.3334263563156128</v>
      </c>
      <c r="J23509" s="9">
        <v>1.3334263563156128</v>
      </c>
      <c r="K23509" s="9">
        <v>0</v>
      </c>
      <c r="L23509" s="9">
        <v>91.951339721679688</v>
      </c>
    </row>
    <row r="23510" spans="1:12" x14ac:dyDescent="0.25">
      <c r="A23510" s="5" t="str">
        <f t="shared" si="367"/>
        <v>1ZoneSouth of Lugo1011013</v>
      </c>
      <c r="B23510" s="9">
        <v>1</v>
      </c>
      <c r="C23510" t="s">
        <v>135</v>
      </c>
      <c r="D23510" t="s">
        <v>154</v>
      </c>
      <c r="E23510" s="9">
        <v>10</v>
      </c>
      <c r="F23510" s="9">
        <v>1</v>
      </c>
      <c r="G23510" s="9">
        <v>10</v>
      </c>
      <c r="H23510" s="9">
        <v>13</v>
      </c>
      <c r="I23510" s="9">
        <v>1.739140510559082</v>
      </c>
      <c r="J23510" s="9">
        <v>1.739140510559082</v>
      </c>
      <c r="K23510" s="9">
        <v>0</v>
      </c>
      <c r="L23510" s="9">
        <v>95.869537353515625</v>
      </c>
    </row>
    <row r="23511" spans="1:12" x14ac:dyDescent="0.25">
      <c r="A23511" s="5" t="str">
        <f t="shared" si="367"/>
        <v>1ZoneSouth of Lugo1011014</v>
      </c>
      <c r="B23511" s="9">
        <v>1</v>
      </c>
      <c r="C23511" t="s">
        <v>135</v>
      </c>
      <c r="D23511" t="s">
        <v>154</v>
      </c>
      <c r="E23511" s="9">
        <v>10</v>
      </c>
      <c r="F23511" s="9">
        <v>1</v>
      </c>
      <c r="G23511" s="9">
        <v>10</v>
      </c>
      <c r="H23511" s="9">
        <v>14</v>
      </c>
      <c r="I23511" s="9">
        <v>2.1966159343719482</v>
      </c>
      <c r="J23511" s="9">
        <v>2.1966159343719482</v>
      </c>
      <c r="K23511" s="9">
        <v>0</v>
      </c>
      <c r="L23511" s="9">
        <v>97.895294189453125</v>
      </c>
    </row>
    <row r="23512" spans="1:12" x14ac:dyDescent="0.25">
      <c r="A23512" s="5" t="str">
        <f t="shared" si="367"/>
        <v>1ZoneSouth of Lugo1011015</v>
      </c>
      <c r="B23512" s="9">
        <v>1</v>
      </c>
      <c r="C23512" t="s">
        <v>135</v>
      </c>
      <c r="D23512" t="s">
        <v>154</v>
      </c>
      <c r="E23512" s="9">
        <v>10</v>
      </c>
      <c r="F23512" s="9">
        <v>1</v>
      </c>
      <c r="G23512" s="9">
        <v>10</v>
      </c>
      <c r="H23512" s="9">
        <v>15</v>
      </c>
      <c r="I23512" s="9">
        <v>2.5983951091766357</v>
      </c>
      <c r="J23512" s="9">
        <v>2.5983951091766357</v>
      </c>
      <c r="K23512" s="9">
        <v>0</v>
      </c>
      <c r="L23512" s="9">
        <v>99.335739135742188</v>
      </c>
    </row>
    <row r="23513" spans="1:12" x14ac:dyDescent="0.25">
      <c r="A23513" s="5" t="str">
        <f t="shared" si="367"/>
        <v>1ZoneSouth of Lugo1011016</v>
      </c>
      <c r="B23513" s="9">
        <v>1</v>
      </c>
      <c r="C23513" t="s">
        <v>135</v>
      </c>
      <c r="D23513" t="s">
        <v>154</v>
      </c>
      <c r="E23513" s="9">
        <v>10</v>
      </c>
      <c r="F23513" s="9">
        <v>1</v>
      </c>
      <c r="G23513" s="9">
        <v>10</v>
      </c>
      <c r="H23513" s="9">
        <v>16</v>
      </c>
      <c r="I23513" s="9">
        <v>3.0164649486541748</v>
      </c>
      <c r="J23513" s="9">
        <v>3.0164649486541748</v>
      </c>
      <c r="K23513" s="9">
        <v>0</v>
      </c>
      <c r="L23513" s="9">
        <v>100.11104583740234</v>
      </c>
    </row>
    <row r="23514" spans="1:12" x14ac:dyDescent="0.25">
      <c r="A23514" s="5" t="str">
        <f t="shared" si="367"/>
        <v>1ZoneSouth of Lugo1011017</v>
      </c>
      <c r="B23514" s="9">
        <v>1</v>
      </c>
      <c r="C23514" t="s">
        <v>135</v>
      </c>
      <c r="D23514" t="s">
        <v>154</v>
      </c>
      <c r="E23514" s="9">
        <v>10</v>
      </c>
      <c r="F23514" s="9">
        <v>1</v>
      </c>
      <c r="G23514" s="9">
        <v>10</v>
      </c>
      <c r="H23514" s="9">
        <v>17</v>
      </c>
      <c r="I23514" s="9">
        <v>3.3334569931030273</v>
      </c>
      <c r="J23514" s="9">
        <v>2.1594886779785156</v>
      </c>
      <c r="K23514" s="9">
        <v>2.5815824046730995E-2</v>
      </c>
      <c r="L23514" s="9">
        <v>99.832344055175781</v>
      </c>
    </row>
    <row r="23515" spans="1:12" x14ac:dyDescent="0.25">
      <c r="A23515" s="5" t="str">
        <f t="shared" si="367"/>
        <v>1ZoneSouth of Lugo1011018</v>
      </c>
      <c r="B23515" s="9">
        <v>1</v>
      </c>
      <c r="C23515" t="s">
        <v>135</v>
      </c>
      <c r="D23515" t="s">
        <v>154</v>
      </c>
      <c r="E23515" s="9">
        <v>10</v>
      </c>
      <c r="F23515" s="9">
        <v>1</v>
      </c>
      <c r="G23515" s="9">
        <v>10</v>
      </c>
      <c r="H23515" s="9">
        <v>18</v>
      </c>
      <c r="I23515" s="9">
        <v>3.5739982128143311</v>
      </c>
      <c r="J23515" s="9">
        <v>2.8520298004150391</v>
      </c>
      <c r="K23515" s="9">
        <v>3.9106473326683044E-2</v>
      </c>
      <c r="L23515" s="9">
        <v>99.306022644042969</v>
      </c>
    </row>
    <row r="23516" spans="1:12" x14ac:dyDescent="0.25">
      <c r="A23516" s="5" t="str">
        <f t="shared" si="367"/>
        <v>1ZoneSouth of Lugo1011019</v>
      </c>
      <c r="B23516" s="9">
        <v>1</v>
      </c>
      <c r="C23516" t="s">
        <v>135</v>
      </c>
      <c r="D23516" t="s">
        <v>154</v>
      </c>
      <c r="E23516" s="9">
        <v>10</v>
      </c>
      <c r="F23516" s="9">
        <v>1</v>
      </c>
      <c r="G23516" s="9">
        <v>10</v>
      </c>
      <c r="H23516" s="9">
        <v>19</v>
      </c>
      <c r="I23516" s="9">
        <v>3.6175558567047119</v>
      </c>
      <c r="J23516" s="9">
        <v>3.1797897815704346</v>
      </c>
      <c r="K23516" s="9">
        <v>2.6931595057249069E-2</v>
      </c>
      <c r="L23516" s="9">
        <v>97.525428771972656</v>
      </c>
    </row>
    <row r="23517" spans="1:12" x14ac:dyDescent="0.25">
      <c r="A23517" s="5" t="str">
        <f t="shared" si="367"/>
        <v>1ZoneSouth of Lugo1011020</v>
      </c>
      <c r="B23517" s="9">
        <v>1</v>
      </c>
      <c r="C23517" t="s">
        <v>135</v>
      </c>
      <c r="D23517" t="s">
        <v>154</v>
      </c>
      <c r="E23517" s="9">
        <v>10</v>
      </c>
      <c r="F23517" s="9">
        <v>1</v>
      </c>
      <c r="G23517" s="9">
        <v>10</v>
      </c>
      <c r="H23517" s="9">
        <v>20</v>
      </c>
      <c r="I23517" s="9">
        <v>3.3703646659851074</v>
      </c>
      <c r="J23517" s="9">
        <v>3.0645754337310791</v>
      </c>
      <c r="K23517" s="9">
        <v>3.4118551760911942E-2</v>
      </c>
      <c r="L23517" s="9">
        <v>93.695304870605469</v>
      </c>
    </row>
    <row r="23518" spans="1:12" x14ac:dyDescent="0.25">
      <c r="A23518" s="5" t="str">
        <f t="shared" si="367"/>
        <v>1ZoneSouth of Lugo1011021</v>
      </c>
      <c r="B23518" s="9">
        <v>1</v>
      </c>
      <c r="C23518" t="s">
        <v>135</v>
      </c>
      <c r="D23518" t="s">
        <v>154</v>
      </c>
      <c r="E23518" s="9">
        <v>10</v>
      </c>
      <c r="F23518" s="9">
        <v>1</v>
      </c>
      <c r="G23518" s="9">
        <v>10</v>
      </c>
      <c r="H23518" s="9">
        <v>21</v>
      </c>
      <c r="I23518" s="9">
        <v>3.1762208938598633</v>
      </c>
      <c r="J23518" s="9">
        <v>2.9033856391906738</v>
      </c>
      <c r="K23518" s="9">
        <v>2.2270724177360535E-2</v>
      </c>
      <c r="L23518" s="9">
        <v>90.021354675292969</v>
      </c>
    </row>
    <row r="23519" spans="1:12" x14ac:dyDescent="0.25">
      <c r="A23519" s="5" t="str">
        <f t="shared" si="367"/>
        <v>1ZoneSouth of Lugo1011022</v>
      </c>
      <c r="B23519" s="9">
        <v>1</v>
      </c>
      <c r="C23519" t="s">
        <v>135</v>
      </c>
      <c r="D23519" t="s">
        <v>154</v>
      </c>
      <c r="E23519" s="9">
        <v>10</v>
      </c>
      <c r="F23519" s="9">
        <v>1</v>
      </c>
      <c r="G23519" s="9">
        <v>10</v>
      </c>
      <c r="H23519" s="9">
        <v>22</v>
      </c>
      <c r="I23519" s="9">
        <v>2.9916408061981201</v>
      </c>
      <c r="J23519" s="9">
        <v>3.5106363296508789</v>
      </c>
      <c r="K23519" s="9">
        <v>2.5242147967219353E-2</v>
      </c>
      <c r="L23519" s="9">
        <v>87.895256042480469</v>
      </c>
    </row>
    <row r="23520" spans="1:12" x14ac:dyDescent="0.25">
      <c r="A23520" s="5" t="str">
        <f t="shared" si="367"/>
        <v>1ZoneSouth of Lugo1011023</v>
      </c>
      <c r="B23520" s="9">
        <v>1</v>
      </c>
      <c r="C23520" t="s">
        <v>135</v>
      </c>
      <c r="D23520" t="s">
        <v>154</v>
      </c>
      <c r="E23520" s="9">
        <v>10</v>
      </c>
      <c r="F23520" s="9">
        <v>1</v>
      </c>
      <c r="G23520" s="9">
        <v>10</v>
      </c>
      <c r="H23520" s="9">
        <v>23</v>
      </c>
      <c r="I23520" s="9">
        <v>2.6475455760955811</v>
      </c>
      <c r="J23520" s="9">
        <v>2.86411452293396</v>
      </c>
      <c r="K23520" s="9">
        <v>1.9998602569103241E-2</v>
      </c>
      <c r="L23520" s="9">
        <v>85.903175354003906</v>
      </c>
    </row>
    <row r="23521" spans="1:12" x14ac:dyDescent="0.25">
      <c r="A23521" s="5" t="str">
        <f t="shared" si="367"/>
        <v>1ZoneSouth of Lugo1011024</v>
      </c>
      <c r="B23521" s="9">
        <v>1</v>
      </c>
      <c r="C23521" t="s">
        <v>135</v>
      </c>
      <c r="D23521" t="s">
        <v>154</v>
      </c>
      <c r="E23521" s="9">
        <v>10</v>
      </c>
      <c r="F23521" s="9">
        <v>1</v>
      </c>
      <c r="G23521" s="9">
        <v>10</v>
      </c>
      <c r="H23521" s="9">
        <v>24</v>
      </c>
      <c r="I23521" s="9">
        <v>2.200444221496582</v>
      </c>
      <c r="J23521" s="9">
        <v>2.3424623012542725</v>
      </c>
      <c r="K23521" s="9">
        <v>1.9948609173297882E-2</v>
      </c>
      <c r="L23521" s="9">
        <v>84.915214538574219</v>
      </c>
    </row>
    <row r="23522" spans="1:12" x14ac:dyDescent="0.25">
      <c r="A23522" s="5" t="str">
        <f t="shared" si="367"/>
        <v>1ZoneSouth of Lugo11021</v>
      </c>
      <c r="B23522" s="9">
        <v>1</v>
      </c>
      <c r="C23522" t="s">
        <v>135</v>
      </c>
      <c r="D23522" t="s">
        <v>154</v>
      </c>
      <c r="E23522" s="9">
        <v>11</v>
      </c>
      <c r="F23522" s="9">
        <v>0</v>
      </c>
      <c r="G23522" s="9">
        <v>2</v>
      </c>
      <c r="H23522" s="9">
        <v>1</v>
      </c>
      <c r="I23522" s="9">
        <v>0.73893433809280396</v>
      </c>
      <c r="J23522" s="9">
        <v>0.73893433809280396</v>
      </c>
      <c r="K23522" s="9">
        <v>0</v>
      </c>
      <c r="L23522" s="9">
        <v>58.830684661865234</v>
      </c>
    </row>
    <row r="23523" spans="1:12" x14ac:dyDescent="0.25">
      <c r="A23523" s="5" t="str">
        <f t="shared" si="367"/>
        <v>1ZoneSouth of Lugo11022</v>
      </c>
      <c r="B23523" s="9">
        <v>1</v>
      </c>
      <c r="C23523" t="s">
        <v>135</v>
      </c>
      <c r="D23523" t="s">
        <v>154</v>
      </c>
      <c r="E23523" s="9">
        <v>11</v>
      </c>
      <c r="F23523" s="9">
        <v>0</v>
      </c>
      <c r="G23523" s="9">
        <v>2</v>
      </c>
      <c r="H23523" s="9">
        <v>2</v>
      </c>
      <c r="I23523" s="9">
        <v>0.66343450546264648</v>
      </c>
      <c r="J23523" s="9">
        <v>0.66343450546264648</v>
      </c>
      <c r="K23523" s="9">
        <v>0</v>
      </c>
      <c r="L23523" s="9">
        <v>57.559879302978516</v>
      </c>
    </row>
    <row r="23524" spans="1:12" x14ac:dyDescent="0.25">
      <c r="A23524" s="5" t="str">
        <f t="shared" si="367"/>
        <v>1ZoneSouth of Lugo11023</v>
      </c>
      <c r="B23524" s="9">
        <v>1</v>
      </c>
      <c r="C23524" t="s">
        <v>135</v>
      </c>
      <c r="D23524" t="s">
        <v>154</v>
      </c>
      <c r="E23524" s="9">
        <v>11</v>
      </c>
      <c r="F23524" s="9">
        <v>0</v>
      </c>
      <c r="G23524" s="9">
        <v>2</v>
      </c>
      <c r="H23524" s="9">
        <v>3</v>
      </c>
      <c r="I23524" s="9">
        <v>0.60562467575073242</v>
      </c>
      <c r="J23524" s="9">
        <v>0.60562467575073242</v>
      </c>
      <c r="K23524" s="9">
        <v>0</v>
      </c>
      <c r="L23524" s="9">
        <v>56.258659362792969</v>
      </c>
    </row>
    <row r="23525" spans="1:12" x14ac:dyDescent="0.25">
      <c r="A23525" s="5" t="str">
        <f t="shared" si="367"/>
        <v>1ZoneSouth of Lugo11024</v>
      </c>
      <c r="B23525" s="9">
        <v>1</v>
      </c>
      <c r="C23525" t="s">
        <v>135</v>
      </c>
      <c r="D23525" t="s">
        <v>154</v>
      </c>
      <c r="E23525" s="9">
        <v>11</v>
      </c>
      <c r="F23525" s="9">
        <v>0</v>
      </c>
      <c r="G23525" s="9">
        <v>2</v>
      </c>
      <c r="H23525" s="9">
        <v>4</v>
      </c>
      <c r="I23525" s="9">
        <v>0.56724482774734497</v>
      </c>
      <c r="J23525" s="9">
        <v>0.56724482774734497</v>
      </c>
      <c r="K23525" s="9">
        <v>0</v>
      </c>
      <c r="L23525" s="9">
        <v>55.579444885253906</v>
      </c>
    </row>
    <row r="23526" spans="1:12" x14ac:dyDescent="0.25">
      <c r="A23526" s="5" t="str">
        <f t="shared" si="367"/>
        <v>1ZoneSouth of Lugo11025</v>
      </c>
      <c r="B23526" s="9">
        <v>1</v>
      </c>
      <c r="C23526" t="s">
        <v>135</v>
      </c>
      <c r="D23526" t="s">
        <v>154</v>
      </c>
      <c r="E23526" s="9">
        <v>11</v>
      </c>
      <c r="F23526" s="9">
        <v>0</v>
      </c>
      <c r="G23526" s="9">
        <v>2</v>
      </c>
      <c r="H23526" s="9">
        <v>5</v>
      </c>
      <c r="I23526" s="9">
        <v>0.54942554235458374</v>
      </c>
      <c r="J23526" s="9">
        <v>0.54942554235458374</v>
      </c>
      <c r="K23526" s="9">
        <v>0</v>
      </c>
      <c r="L23526" s="9">
        <v>54.784252166748047</v>
      </c>
    </row>
    <row r="23527" spans="1:12" x14ac:dyDescent="0.25">
      <c r="A23527" s="5" t="str">
        <f t="shared" si="367"/>
        <v>1ZoneSouth of Lugo11026</v>
      </c>
      <c r="B23527" s="9">
        <v>1</v>
      </c>
      <c r="C23527" t="s">
        <v>135</v>
      </c>
      <c r="D23527" t="s">
        <v>154</v>
      </c>
      <c r="E23527" s="9">
        <v>11</v>
      </c>
      <c r="F23527" s="9">
        <v>0</v>
      </c>
      <c r="G23527" s="9">
        <v>2</v>
      </c>
      <c r="H23527" s="9">
        <v>6</v>
      </c>
      <c r="I23527" s="9">
        <v>0.56362223625183105</v>
      </c>
      <c r="J23527" s="9">
        <v>0.56362223625183105</v>
      </c>
      <c r="K23527" s="9">
        <v>0</v>
      </c>
      <c r="L23527" s="9">
        <v>54.443984985351563</v>
      </c>
    </row>
    <row r="23528" spans="1:12" x14ac:dyDescent="0.25">
      <c r="A23528" s="5" t="str">
        <f t="shared" si="367"/>
        <v>1ZoneSouth of Lugo11027</v>
      </c>
      <c r="B23528" s="9">
        <v>1</v>
      </c>
      <c r="C23528" t="s">
        <v>135</v>
      </c>
      <c r="D23528" t="s">
        <v>154</v>
      </c>
      <c r="E23528" s="9">
        <v>11</v>
      </c>
      <c r="F23528" s="9">
        <v>0</v>
      </c>
      <c r="G23528" s="9">
        <v>2</v>
      </c>
      <c r="H23528" s="9">
        <v>7</v>
      </c>
      <c r="I23528" s="9">
        <v>0.61775696277618408</v>
      </c>
      <c r="J23528" s="9">
        <v>0.61775696277618408</v>
      </c>
      <c r="K23528" s="9">
        <v>0</v>
      </c>
      <c r="L23528" s="9">
        <v>53.679500579833984</v>
      </c>
    </row>
    <row r="23529" spans="1:12" x14ac:dyDescent="0.25">
      <c r="A23529" s="5" t="str">
        <f t="shared" si="367"/>
        <v>1ZoneSouth of Lugo11028</v>
      </c>
      <c r="B23529" s="9">
        <v>1</v>
      </c>
      <c r="C23529" t="s">
        <v>135</v>
      </c>
      <c r="D23529" t="s">
        <v>154</v>
      </c>
      <c r="E23529" s="9">
        <v>11</v>
      </c>
      <c r="F23529" s="9">
        <v>0</v>
      </c>
      <c r="G23529" s="9">
        <v>2</v>
      </c>
      <c r="H23529" s="9">
        <v>8</v>
      </c>
      <c r="I23529" s="9">
        <v>0.58590871095657349</v>
      </c>
      <c r="J23529" s="9">
        <v>0.58590871095657349</v>
      </c>
      <c r="K23529" s="9">
        <v>0</v>
      </c>
      <c r="L23529" s="9">
        <v>53.720596313476563</v>
      </c>
    </row>
    <row r="23530" spans="1:12" x14ac:dyDescent="0.25">
      <c r="A23530" s="5" t="str">
        <f t="shared" si="367"/>
        <v>1ZoneSouth of Lugo11029</v>
      </c>
      <c r="B23530" s="9">
        <v>1</v>
      </c>
      <c r="C23530" t="s">
        <v>135</v>
      </c>
      <c r="D23530" t="s">
        <v>154</v>
      </c>
      <c r="E23530" s="9">
        <v>11</v>
      </c>
      <c r="F23530" s="9">
        <v>0</v>
      </c>
      <c r="G23530" s="9">
        <v>2</v>
      </c>
      <c r="H23530" s="9">
        <v>9</v>
      </c>
      <c r="I23530" s="9">
        <v>0.43996390700340271</v>
      </c>
      <c r="J23530" s="9">
        <v>0.43996390700340271</v>
      </c>
      <c r="K23530" s="9">
        <v>0</v>
      </c>
      <c r="L23530" s="9">
        <v>57.310615539550781</v>
      </c>
    </row>
    <row r="23531" spans="1:12" x14ac:dyDescent="0.25">
      <c r="A23531" s="5" t="str">
        <f t="shared" si="367"/>
        <v>1ZoneSouth of Lugo110210</v>
      </c>
      <c r="B23531" s="9">
        <v>1</v>
      </c>
      <c r="C23531" t="s">
        <v>135</v>
      </c>
      <c r="D23531" t="s">
        <v>154</v>
      </c>
      <c r="E23531" s="9">
        <v>11</v>
      </c>
      <c r="F23531" s="9">
        <v>0</v>
      </c>
      <c r="G23531" s="9">
        <v>2</v>
      </c>
      <c r="H23531" s="9">
        <v>10</v>
      </c>
      <c r="I23531" s="9">
        <v>0.29143866896629333</v>
      </c>
      <c r="J23531" s="9">
        <v>0.29143866896629333</v>
      </c>
      <c r="K23531" s="9">
        <v>0</v>
      </c>
      <c r="L23531" s="9">
        <v>63.43731689453125</v>
      </c>
    </row>
    <row r="23532" spans="1:12" x14ac:dyDescent="0.25">
      <c r="A23532" s="5" t="str">
        <f t="shared" si="367"/>
        <v>1ZoneSouth of Lugo110211</v>
      </c>
      <c r="B23532" s="9">
        <v>1</v>
      </c>
      <c r="C23532" t="s">
        <v>135</v>
      </c>
      <c r="D23532" t="s">
        <v>154</v>
      </c>
      <c r="E23532" s="9">
        <v>11</v>
      </c>
      <c r="F23532" s="9">
        <v>0</v>
      </c>
      <c r="G23532" s="9">
        <v>2</v>
      </c>
      <c r="H23532" s="9">
        <v>11</v>
      </c>
      <c r="I23532" s="9">
        <v>0.14091998338699341</v>
      </c>
      <c r="J23532" s="9">
        <v>0.14091998338699341</v>
      </c>
      <c r="K23532" s="9">
        <v>0</v>
      </c>
      <c r="L23532" s="9">
        <v>69.637763977050781</v>
      </c>
    </row>
    <row r="23533" spans="1:12" x14ac:dyDescent="0.25">
      <c r="A23533" s="5" t="str">
        <f t="shared" si="367"/>
        <v>1ZoneSouth of Lugo110212</v>
      </c>
      <c r="B23533" s="9">
        <v>1</v>
      </c>
      <c r="C23533" t="s">
        <v>135</v>
      </c>
      <c r="D23533" t="s">
        <v>154</v>
      </c>
      <c r="E23533" s="9">
        <v>11</v>
      </c>
      <c r="F23533" s="9">
        <v>0</v>
      </c>
      <c r="G23533" s="9">
        <v>2</v>
      </c>
      <c r="H23533" s="9">
        <v>12</v>
      </c>
      <c r="I23533" s="9">
        <v>1.9022224470973015E-2</v>
      </c>
      <c r="J23533" s="9">
        <v>1.9022224470973015E-2</v>
      </c>
      <c r="K23533" s="9">
        <v>0</v>
      </c>
      <c r="L23533" s="9">
        <v>74.3641357421875</v>
      </c>
    </row>
    <row r="23534" spans="1:12" x14ac:dyDescent="0.25">
      <c r="A23534" s="5" t="str">
        <f t="shared" si="367"/>
        <v>1ZoneSouth of Lugo110213</v>
      </c>
      <c r="B23534" s="9">
        <v>1</v>
      </c>
      <c r="C23534" t="s">
        <v>135</v>
      </c>
      <c r="D23534" t="s">
        <v>154</v>
      </c>
      <c r="E23534" s="9">
        <v>11</v>
      </c>
      <c r="F23534" s="9">
        <v>0</v>
      </c>
      <c r="G23534" s="9">
        <v>2</v>
      </c>
      <c r="H23534" s="9">
        <v>13</v>
      </c>
      <c r="I23534" s="9">
        <v>1.5327901928685606E-4</v>
      </c>
      <c r="J23534" s="9">
        <v>1.5327901928685606E-4</v>
      </c>
      <c r="K23534" s="9">
        <v>0</v>
      </c>
      <c r="L23534" s="9">
        <v>77.574989318847656</v>
      </c>
    </row>
    <row r="23535" spans="1:12" x14ac:dyDescent="0.25">
      <c r="A23535" s="5" t="str">
        <f t="shared" si="367"/>
        <v>1ZoneSouth of Lugo110214</v>
      </c>
      <c r="B23535" s="9">
        <v>1</v>
      </c>
      <c r="C23535" t="s">
        <v>135</v>
      </c>
      <c r="D23535" t="s">
        <v>154</v>
      </c>
      <c r="E23535" s="9">
        <v>11</v>
      </c>
      <c r="F23535" s="9">
        <v>0</v>
      </c>
      <c r="G23535" s="9">
        <v>2</v>
      </c>
      <c r="H23535" s="9">
        <v>14</v>
      </c>
      <c r="I23535" s="9">
        <v>4.6087265014648438E-2</v>
      </c>
      <c r="J23535" s="9">
        <v>4.6087265014648438E-2</v>
      </c>
      <c r="K23535" s="9">
        <v>0</v>
      </c>
      <c r="L23535" s="9">
        <v>79.290016174316406</v>
      </c>
    </row>
    <row r="23536" spans="1:12" x14ac:dyDescent="0.25">
      <c r="A23536" s="5" t="str">
        <f t="shared" si="367"/>
        <v>1ZoneSouth of Lugo110215</v>
      </c>
      <c r="B23536" s="9">
        <v>1</v>
      </c>
      <c r="C23536" t="s">
        <v>135</v>
      </c>
      <c r="D23536" t="s">
        <v>154</v>
      </c>
      <c r="E23536" s="9">
        <v>11</v>
      </c>
      <c r="F23536" s="9">
        <v>0</v>
      </c>
      <c r="G23536" s="9">
        <v>2</v>
      </c>
      <c r="H23536" s="9">
        <v>15</v>
      </c>
      <c r="I23536" s="9">
        <v>0.1588660329580307</v>
      </c>
      <c r="J23536" s="9">
        <v>0.1588660329580307</v>
      </c>
      <c r="K23536" s="9">
        <v>0</v>
      </c>
      <c r="L23536" s="9">
        <v>80.315147399902344</v>
      </c>
    </row>
    <row r="23537" spans="1:12" x14ac:dyDescent="0.25">
      <c r="A23537" s="5" t="str">
        <f t="shared" si="367"/>
        <v>1ZoneSouth of Lugo110216</v>
      </c>
      <c r="B23537" s="9">
        <v>1</v>
      </c>
      <c r="C23537" t="s">
        <v>135</v>
      </c>
      <c r="D23537" t="s">
        <v>154</v>
      </c>
      <c r="E23537" s="9">
        <v>11</v>
      </c>
      <c r="F23537" s="9">
        <v>0</v>
      </c>
      <c r="G23537" s="9">
        <v>2</v>
      </c>
      <c r="H23537" s="9">
        <v>16</v>
      </c>
      <c r="I23537" s="9">
        <v>0.33826565742492676</v>
      </c>
      <c r="J23537" s="9">
        <v>0.33826565742492676</v>
      </c>
      <c r="K23537" s="9">
        <v>0</v>
      </c>
      <c r="L23537" s="9">
        <v>80.140403747558594</v>
      </c>
    </row>
    <row r="23538" spans="1:12" x14ac:dyDescent="0.25">
      <c r="A23538" s="5" t="str">
        <f t="shared" si="367"/>
        <v>1ZoneSouth of Lugo110217</v>
      </c>
      <c r="B23538" s="9">
        <v>1</v>
      </c>
      <c r="C23538" t="s">
        <v>135</v>
      </c>
      <c r="D23538" t="s">
        <v>154</v>
      </c>
      <c r="E23538" s="9">
        <v>11</v>
      </c>
      <c r="F23538" s="9">
        <v>0</v>
      </c>
      <c r="G23538" s="9">
        <v>2</v>
      </c>
      <c r="H23538" s="9">
        <v>17</v>
      </c>
      <c r="I23538" s="9">
        <v>0.54847258329391479</v>
      </c>
      <c r="J23538" s="9">
        <v>0.43501454591751099</v>
      </c>
      <c r="K23538" s="9">
        <v>4.1710346937179565E-2</v>
      </c>
      <c r="L23538" s="9">
        <v>78.951026916503906</v>
      </c>
    </row>
    <row r="23539" spans="1:12" x14ac:dyDescent="0.25">
      <c r="A23539" s="5" t="str">
        <f t="shared" si="367"/>
        <v>1ZoneSouth of Lugo110218</v>
      </c>
      <c r="B23539" s="9">
        <v>1</v>
      </c>
      <c r="C23539" t="s">
        <v>135</v>
      </c>
      <c r="D23539" t="s">
        <v>154</v>
      </c>
      <c r="E23539" s="9">
        <v>11</v>
      </c>
      <c r="F23539" s="9">
        <v>0</v>
      </c>
      <c r="G23539" s="9">
        <v>2</v>
      </c>
      <c r="H23539" s="9">
        <v>18</v>
      </c>
      <c r="I23539" s="9">
        <v>0.78402590751647949</v>
      </c>
      <c r="J23539" s="9">
        <v>0.68532866239547729</v>
      </c>
      <c r="K23539" s="9">
        <v>7.7489487826824188E-2</v>
      </c>
      <c r="L23539" s="9">
        <v>75.652626037597656</v>
      </c>
    </row>
    <row r="23540" spans="1:12" x14ac:dyDescent="0.25">
      <c r="A23540" s="5" t="str">
        <f t="shared" si="367"/>
        <v>1ZoneSouth of Lugo110219</v>
      </c>
      <c r="B23540" s="9">
        <v>1</v>
      </c>
      <c r="C23540" t="s">
        <v>135</v>
      </c>
      <c r="D23540" t="s">
        <v>154</v>
      </c>
      <c r="E23540" s="9">
        <v>11</v>
      </c>
      <c r="F23540" s="9">
        <v>0</v>
      </c>
      <c r="G23540" s="9">
        <v>2</v>
      </c>
      <c r="H23540" s="9">
        <v>19</v>
      </c>
      <c r="I23540" s="9">
        <v>0.95456641912460327</v>
      </c>
      <c r="J23540" s="9">
        <v>0.86988520622253418</v>
      </c>
      <c r="K23540" s="9">
        <v>7.358696311712265E-2</v>
      </c>
      <c r="L23540" s="9">
        <v>71.898262023925781</v>
      </c>
    </row>
    <row r="23541" spans="1:12" x14ac:dyDescent="0.25">
      <c r="A23541" s="5" t="str">
        <f t="shared" si="367"/>
        <v>1ZoneSouth of Lugo110220</v>
      </c>
      <c r="B23541" s="9">
        <v>1</v>
      </c>
      <c r="C23541" t="s">
        <v>135</v>
      </c>
      <c r="D23541" t="s">
        <v>154</v>
      </c>
      <c r="E23541" s="9">
        <v>11</v>
      </c>
      <c r="F23541" s="9">
        <v>0</v>
      </c>
      <c r="G23541" s="9">
        <v>2</v>
      </c>
      <c r="H23541" s="9">
        <v>20</v>
      </c>
      <c r="I23541" s="9">
        <v>1.0271004438400269</v>
      </c>
      <c r="J23541" s="9">
        <v>0.95909178256988525</v>
      </c>
      <c r="K23541" s="9">
        <v>3.4004330635070801E-2</v>
      </c>
      <c r="L23541" s="9">
        <v>69.910240173339844</v>
      </c>
    </row>
    <row r="23542" spans="1:12" x14ac:dyDescent="0.25">
      <c r="A23542" s="5" t="str">
        <f t="shared" si="367"/>
        <v>1ZoneSouth of Lugo110221</v>
      </c>
      <c r="B23542" s="9">
        <v>1</v>
      </c>
      <c r="C23542" t="s">
        <v>135</v>
      </c>
      <c r="D23542" t="s">
        <v>154</v>
      </c>
      <c r="E23542" s="9">
        <v>11</v>
      </c>
      <c r="F23542" s="9">
        <v>0</v>
      </c>
      <c r="G23542" s="9">
        <v>2</v>
      </c>
      <c r="H23542" s="9">
        <v>21</v>
      </c>
      <c r="I23542" s="9">
        <v>1.057809591293335</v>
      </c>
      <c r="J23542" s="9">
        <v>0.98610705137252808</v>
      </c>
      <c r="K23542" s="9">
        <v>3.5851262509822845E-2</v>
      </c>
      <c r="L23542" s="9">
        <v>67.597747802734375</v>
      </c>
    </row>
    <row r="23543" spans="1:12" x14ac:dyDescent="0.25">
      <c r="A23543" s="5" t="str">
        <f t="shared" si="367"/>
        <v>1ZoneSouth of Lugo110222</v>
      </c>
      <c r="B23543" s="9">
        <v>1</v>
      </c>
      <c r="C23543" t="s">
        <v>135</v>
      </c>
      <c r="D23543" t="s">
        <v>154</v>
      </c>
      <c r="E23543" s="9">
        <v>11</v>
      </c>
      <c r="F23543" s="9">
        <v>0</v>
      </c>
      <c r="G23543" s="9">
        <v>2</v>
      </c>
      <c r="H23543" s="9">
        <v>22</v>
      </c>
      <c r="I23543" s="9">
        <v>1.0222471952438354</v>
      </c>
      <c r="J23543" s="9">
        <v>1.1040592193603516</v>
      </c>
      <c r="K23543" s="9">
        <v>6.9567210972309113E-2</v>
      </c>
      <c r="L23543" s="9">
        <v>66.051292419433594</v>
      </c>
    </row>
    <row r="23544" spans="1:12" x14ac:dyDescent="0.25">
      <c r="A23544" s="5" t="str">
        <f t="shared" si="367"/>
        <v>1ZoneSouth of Lugo110223</v>
      </c>
      <c r="B23544" s="9">
        <v>1</v>
      </c>
      <c r="C23544" t="s">
        <v>135</v>
      </c>
      <c r="D23544" t="s">
        <v>154</v>
      </c>
      <c r="E23544" s="9">
        <v>11</v>
      </c>
      <c r="F23544" s="9">
        <v>0</v>
      </c>
      <c r="G23544" s="9">
        <v>2</v>
      </c>
      <c r="H23544" s="9">
        <v>23</v>
      </c>
      <c r="I23544" s="9">
        <v>0.94536161422729492</v>
      </c>
      <c r="J23544" s="9">
        <v>0.97847259044647217</v>
      </c>
      <c r="K23544" s="9">
        <v>1.6555499285459518E-2</v>
      </c>
      <c r="L23544" s="9">
        <v>63.655681610107422</v>
      </c>
    </row>
    <row r="23545" spans="1:12" x14ac:dyDescent="0.25">
      <c r="A23545" s="5" t="str">
        <f t="shared" si="367"/>
        <v>1ZoneSouth of Lugo110224</v>
      </c>
      <c r="B23545" s="9">
        <v>1</v>
      </c>
      <c r="C23545" t="s">
        <v>135</v>
      </c>
      <c r="D23545" t="s">
        <v>154</v>
      </c>
      <c r="E23545" s="9">
        <v>11</v>
      </c>
      <c r="F23545" s="9">
        <v>0</v>
      </c>
      <c r="G23545" s="9">
        <v>2</v>
      </c>
      <c r="H23545" s="9">
        <v>24</v>
      </c>
      <c r="I23545" s="9">
        <v>0.82252705097198486</v>
      </c>
      <c r="J23545" s="9">
        <v>0.82252705097198486</v>
      </c>
      <c r="K23545" s="9">
        <v>0</v>
      </c>
      <c r="L23545" s="9">
        <v>62.045490264892578</v>
      </c>
    </row>
    <row r="23546" spans="1:12" x14ac:dyDescent="0.25">
      <c r="A23546" s="5" t="str">
        <f t="shared" si="367"/>
        <v>1ZoneSouth of Lugo110101</v>
      </c>
      <c r="B23546" s="9">
        <v>1</v>
      </c>
      <c r="C23546" t="s">
        <v>135</v>
      </c>
      <c r="D23546" t="s">
        <v>154</v>
      </c>
      <c r="E23546" s="9">
        <v>11</v>
      </c>
      <c r="F23546" s="9">
        <v>0</v>
      </c>
      <c r="G23546" s="9">
        <v>10</v>
      </c>
      <c r="H23546" s="9">
        <v>1</v>
      </c>
      <c r="I23546" s="9">
        <v>1.2063642740249634</v>
      </c>
      <c r="J23546" s="9">
        <v>1.2063642740249634</v>
      </c>
      <c r="K23546" s="9">
        <v>0</v>
      </c>
      <c r="L23546" s="9">
        <v>72.319313049316406</v>
      </c>
    </row>
    <row r="23547" spans="1:12" x14ac:dyDescent="0.25">
      <c r="A23547" s="5" t="str">
        <f t="shared" si="367"/>
        <v>1ZoneSouth of Lugo110102</v>
      </c>
      <c r="B23547" s="9">
        <v>1</v>
      </c>
      <c r="C23547" t="s">
        <v>135</v>
      </c>
      <c r="D23547" t="s">
        <v>154</v>
      </c>
      <c r="E23547" s="9">
        <v>11</v>
      </c>
      <c r="F23547" s="9">
        <v>0</v>
      </c>
      <c r="G23547" s="9">
        <v>10</v>
      </c>
      <c r="H23547" s="9">
        <v>2</v>
      </c>
      <c r="I23547" s="9">
        <v>0.96816951036453247</v>
      </c>
      <c r="J23547" s="9">
        <v>0.96816951036453247</v>
      </c>
      <c r="K23547" s="9">
        <v>0</v>
      </c>
      <c r="L23547" s="9">
        <v>70.324516296386719</v>
      </c>
    </row>
    <row r="23548" spans="1:12" x14ac:dyDescent="0.25">
      <c r="A23548" s="5" t="str">
        <f t="shared" si="367"/>
        <v>1ZoneSouth of Lugo110103</v>
      </c>
      <c r="B23548" s="9">
        <v>1</v>
      </c>
      <c r="C23548" t="s">
        <v>135</v>
      </c>
      <c r="D23548" t="s">
        <v>154</v>
      </c>
      <c r="E23548" s="9">
        <v>11</v>
      </c>
      <c r="F23548" s="9">
        <v>0</v>
      </c>
      <c r="G23548" s="9">
        <v>10</v>
      </c>
      <c r="H23548" s="9">
        <v>3</v>
      </c>
      <c r="I23548" s="9">
        <v>0.85426050424575806</v>
      </c>
      <c r="J23548" s="9">
        <v>0.85426050424575806</v>
      </c>
      <c r="K23548" s="9">
        <v>0</v>
      </c>
      <c r="L23548" s="9">
        <v>69.737815856933594</v>
      </c>
    </row>
    <row r="23549" spans="1:12" x14ac:dyDescent="0.25">
      <c r="A23549" s="5" t="str">
        <f t="shared" si="367"/>
        <v>1ZoneSouth of Lugo110104</v>
      </c>
      <c r="B23549" s="9">
        <v>1</v>
      </c>
      <c r="C23549" t="s">
        <v>135</v>
      </c>
      <c r="D23549" t="s">
        <v>154</v>
      </c>
      <c r="E23549" s="9">
        <v>11</v>
      </c>
      <c r="F23549" s="9">
        <v>0</v>
      </c>
      <c r="G23549" s="9">
        <v>10</v>
      </c>
      <c r="H23549" s="9">
        <v>4</v>
      </c>
      <c r="I23549" s="9">
        <v>0.74690783023834229</v>
      </c>
      <c r="J23549" s="9">
        <v>0.74690783023834229</v>
      </c>
      <c r="K23549" s="9">
        <v>0</v>
      </c>
      <c r="L23549" s="9">
        <v>68.301490783691406</v>
      </c>
    </row>
    <row r="23550" spans="1:12" x14ac:dyDescent="0.25">
      <c r="A23550" s="5" t="str">
        <f t="shared" si="367"/>
        <v>1ZoneSouth of Lugo110105</v>
      </c>
      <c r="B23550" s="9">
        <v>1</v>
      </c>
      <c r="C23550" t="s">
        <v>135</v>
      </c>
      <c r="D23550" t="s">
        <v>154</v>
      </c>
      <c r="E23550" s="9">
        <v>11</v>
      </c>
      <c r="F23550" s="9">
        <v>0</v>
      </c>
      <c r="G23550" s="9">
        <v>10</v>
      </c>
      <c r="H23550" s="9">
        <v>5</v>
      </c>
      <c r="I23550" s="9">
        <v>0.68027126789093018</v>
      </c>
      <c r="J23550" s="9">
        <v>0.68027126789093018</v>
      </c>
      <c r="K23550" s="9">
        <v>0</v>
      </c>
      <c r="L23550" s="9">
        <v>67.187690734863281</v>
      </c>
    </row>
    <row r="23551" spans="1:12" x14ac:dyDescent="0.25">
      <c r="A23551" s="5" t="str">
        <f t="shared" si="367"/>
        <v>1ZoneSouth of Lugo110106</v>
      </c>
      <c r="B23551" s="9">
        <v>1</v>
      </c>
      <c r="C23551" t="s">
        <v>135</v>
      </c>
      <c r="D23551" t="s">
        <v>154</v>
      </c>
      <c r="E23551" s="9">
        <v>11</v>
      </c>
      <c r="F23551" s="9">
        <v>0</v>
      </c>
      <c r="G23551" s="9">
        <v>10</v>
      </c>
      <c r="H23551" s="9">
        <v>6</v>
      </c>
      <c r="I23551" s="9">
        <v>0.65766489505767822</v>
      </c>
      <c r="J23551" s="9">
        <v>0.65766489505767822</v>
      </c>
      <c r="K23551" s="9">
        <v>0</v>
      </c>
      <c r="L23551" s="9">
        <v>66.578941345214844</v>
      </c>
    </row>
    <row r="23552" spans="1:12" x14ac:dyDescent="0.25">
      <c r="A23552" s="5" t="str">
        <f t="shared" si="367"/>
        <v>1ZoneSouth of Lugo110107</v>
      </c>
      <c r="B23552" s="9">
        <v>1</v>
      </c>
      <c r="C23552" t="s">
        <v>135</v>
      </c>
      <c r="D23552" t="s">
        <v>154</v>
      </c>
      <c r="E23552" s="9">
        <v>11</v>
      </c>
      <c r="F23552" s="9">
        <v>0</v>
      </c>
      <c r="G23552" s="9">
        <v>10</v>
      </c>
      <c r="H23552" s="9">
        <v>7</v>
      </c>
      <c r="I23552" s="9">
        <v>0.67660051584243774</v>
      </c>
      <c r="J23552" s="9">
        <v>0.67660051584243774</v>
      </c>
      <c r="K23552" s="9">
        <v>0</v>
      </c>
      <c r="L23552" s="9">
        <v>66.816253662109375</v>
      </c>
    </row>
    <row r="23553" spans="1:12" x14ac:dyDescent="0.25">
      <c r="A23553" s="5" t="str">
        <f t="shared" si="367"/>
        <v>1ZoneSouth of Lugo110108</v>
      </c>
      <c r="B23553" s="9">
        <v>1</v>
      </c>
      <c r="C23553" t="s">
        <v>135</v>
      </c>
      <c r="D23553" t="s">
        <v>154</v>
      </c>
      <c r="E23553" s="9">
        <v>11</v>
      </c>
      <c r="F23553" s="9">
        <v>0</v>
      </c>
      <c r="G23553" s="9">
        <v>10</v>
      </c>
      <c r="H23553" s="9">
        <v>8</v>
      </c>
      <c r="I23553" s="9">
        <v>0.66659611463546753</v>
      </c>
      <c r="J23553" s="9">
        <v>0.66659611463546753</v>
      </c>
      <c r="K23553" s="9">
        <v>0</v>
      </c>
      <c r="L23553" s="9">
        <v>67.901763916015625</v>
      </c>
    </row>
    <row r="23554" spans="1:12" x14ac:dyDescent="0.25">
      <c r="A23554" s="5" t="str">
        <f t="shared" si="367"/>
        <v>1ZoneSouth of Lugo110109</v>
      </c>
      <c r="B23554" s="9">
        <v>1</v>
      </c>
      <c r="C23554" t="s">
        <v>135</v>
      </c>
      <c r="D23554" t="s">
        <v>154</v>
      </c>
      <c r="E23554" s="9">
        <v>11</v>
      </c>
      <c r="F23554" s="9">
        <v>0</v>
      </c>
      <c r="G23554" s="9">
        <v>10</v>
      </c>
      <c r="H23554" s="9">
        <v>9</v>
      </c>
      <c r="I23554" s="9">
        <v>0.5413324236869812</v>
      </c>
      <c r="J23554" s="9">
        <v>0.5413324236869812</v>
      </c>
      <c r="K23554" s="9">
        <v>0</v>
      </c>
      <c r="L23554" s="9">
        <v>69.353858947753906</v>
      </c>
    </row>
    <row r="23555" spans="1:12" x14ac:dyDescent="0.25">
      <c r="A23555" s="5" t="str">
        <f t="shared" ref="A23555:A23618" si="368">B23555&amp;C23555&amp;D23555&amp;E23555&amp;F23555&amp;G23555&amp;H23555</f>
        <v>1ZoneSouth of Lugo1101010</v>
      </c>
      <c r="B23555" s="9">
        <v>1</v>
      </c>
      <c r="C23555" t="s">
        <v>135</v>
      </c>
      <c r="D23555" t="s">
        <v>154</v>
      </c>
      <c r="E23555" s="9">
        <v>11</v>
      </c>
      <c r="F23555" s="9">
        <v>0</v>
      </c>
      <c r="G23555" s="9">
        <v>10</v>
      </c>
      <c r="H23555" s="9">
        <v>10</v>
      </c>
      <c r="I23555" s="9">
        <v>0.48479461669921875</v>
      </c>
      <c r="J23555" s="9">
        <v>0.48479461669921875</v>
      </c>
      <c r="K23555" s="9">
        <v>0</v>
      </c>
      <c r="L23555" s="9">
        <v>73.421661376953125</v>
      </c>
    </row>
    <row r="23556" spans="1:12" x14ac:dyDescent="0.25">
      <c r="A23556" s="5" t="str">
        <f t="shared" si="368"/>
        <v>1ZoneSouth of Lugo1101011</v>
      </c>
      <c r="B23556" s="9">
        <v>1</v>
      </c>
      <c r="C23556" t="s">
        <v>135</v>
      </c>
      <c r="D23556" t="s">
        <v>154</v>
      </c>
      <c r="E23556" s="9">
        <v>11</v>
      </c>
      <c r="F23556" s="9">
        <v>0</v>
      </c>
      <c r="G23556" s="9">
        <v>10</v>
      </c>
      <c r="H23556" s="9">
        <v>11</v>
      </c>
      <c r="I23556" s="9">
        <v>0.48999401926994324</v>
      </c>
      <c r="J23556" s="9">
        <v>0.48999401926994324</v>
      </c>
      <c r="K23556" s="9">
        <v>0</v>
      </c>
      <c r="L23556" s="9">
        <v>80.484664916992188</v>
      </c>
    </row>
    <row r="23557" spans="1:12" x14ac:dyDescent="0.25">
      <c r="A23557" s="5" t="str">
        <f t="shared" si="368"/>
        <v>1ZoneSouth of Lugo1101012</v>
      </c>
      <c r="B23557" s="9">
        <v>1</v>
      </c>
      <c r="C23557" t="s">
        <v>135</v>
      </c>
      <c r="D23557" t="s">
        <v>154</v>
      </c>
      <c r="E23557" s="9">
        <v>11</v>
      </c>
      <c r="F23557" s="9">
        <v>0</v>
      </c>
      <c r="G23557" s="9">
        <v>10</v>
      </c>
      <c r="H23557" s="9">
        <v>12</v>
      </c>
      <c r="I23557" s="9">
        <v>0.53672581911087036</v>
      </c>
      <c r="J23557" s="9">
        <v>0.53672581911087036</v>
      </c>
      <c r="K23557" s="9">
        <v>0</v>
      </c>
      <c r="L23557" s="9">
        <v>86.630027770996094</v>
      </c>
    </row>
    <row r="23558" spans="1:12" x14ac:dyDescent="0.25">
      <c r="A23558" s="5" t="str">
        <f t="shared" si="368"/>
        <v>1ZoneSouth of Lugo1101013</v>
      </c>
      <c r="B23558" s="9">
        <v>1</v>
      </c>
      <c r="C23558" t="s">
        <v>135</v>
      </c>
      <c r="D23558" t="s">
        <v>154</v>
      </c>
      <c r="E23558" s="9">
        <v>11</v>
      </c>
      <c r="F23558" s="9">
        <v>0</v>
      </c>
      <c r="G23558" s="9">
        <v>10</v>
      </c>
      <c r="H23558" s="9">
        <v>13</v>
      </c>
      <c r="I23558" s="9">
        <v>0.72820484638214111</v>
      </c>
      <c r="J23558" s="9">
        <v>0.72820484638214111</v>
      </c>
      <c r="K23558" s="9">
        <v>0</v>
      </c>
      <c r="L23558" s="9">
        <v>89.806251525878906</v>
      </c>
    </row>
    <row r="23559" spans="1:12" x14ac:dyDescent="0.25">
      <c r="A23559" s="5" t="str">
        <f t="shared" si="368"/>
        <v>1ZoneSouth of Lugo1101014</v>
      </c>
      <c r="B23559" s="9">
        <v>1</v>
      </c>
      <c r="C23559" t="s">
        <v>135</v>
      </c>
      <c r="D23559" t="s">
        <v>154</v>
      </c>
      <c r="E23559" s="9">
        <v>11</v>
      </c>
      <c r="F23559" s="9">
        <v>0</v>
      </c>
      <c r="G23559" s="9">
        <v>10</v>
      </c>
      <c r="H23559" s="9">
        <v>14</v>
      </c>
      <c r="I23559" s="9">
        <v>0.98705214262008667</v>
      </c>
      <c r="J23559" s="9">
        <v>0.98705214262008667</v>
      </c>
      <c r="K23559" s="9">
        <v>0</v>
      </c>
      <c r="L23559" s="9">
        <v>91.380409240722656</v>
      </c>
    </row>
    <row r="23560" spans="1:12" x14ac:dyDescent="0.25">
      <c r="A23560" s="5" t="str">
        <f t="shared" si="368"/>
        <v>1ZoneSouth of Lugo1101015</v>
      </c>
      <c r="B23560" s="9">
        <v>1</v>
      </c>
      <c r="C23560" t="s">
        <v>135</v>
      </c>
      <c r="D23560" t="s">
        <v>154</v>
      </c>
      <c r="E23560" s="9">
        <v>11</v>
      </c>
      <c r="F23560" s="9">
        <v>0</v>
      </c>
      <c r="G23560" s="9">
        <v>10</v>
      </c>
      <c r="H23560" s="9">
        <v>15</v>
      </c>
      <c r="I23560" s="9">
        <v>1.2716574668884277</v>
      </c>
      <c r="J23560" s="9">
        <v>1.2716574668884277</v>
      </c>
      <c r="K23560" s="9">
        <v>0</v>
      </c>
      <c r="L23560" s="9">
        <v>91.94793701171875</v>
      </c>
    </row>
    <row r="23561" spans="1:12" x14ac:dyDescent="0.25">
      <c r="A23561" s="5" t="str">
        <f t="shared" si="368"/>
        <v>1ZoneSouth of Lugo1101016</v>
      </c>
      <c r="B23561" s="9">
        <v>1</v>
      </c>
      <c r="C23561" t="s">
        <v>135</v>
      </c>
      <c r="D23561" t="s">
        <v>154</v>
      </c>
      <c r="E23561" s="9">
        <v>11</v>
      </c>
      <c r="F23561" s="9">
        <v>0</v>
      </c>
      <c r="G23561" s="9">
        <v>10</v>
      </c>
      <c r="H23561" s="9">
        <v>16</v>
      </c>
      <c r="I23561" s="9">
        <v>1.6007957458496094</v>
      </c>
      <c r="J23561" s="9">
        <v>1.6007957458496094</v>
      </c>
      <c r="K23561" s="9">
        <v>0</v>
      </c>
      <c r="L23561" s="9">
        <v>92.162956237792969</v>
      </c>
    </row>
    <row r="23562" spans="1:12" x14ac:dyDescent="0.25">
      <c r="A23562" s="5" t="str">
        <f t="shared" si="368"/>
        <v>1ZoneSouth of Lugo1101017</v>
      </c>
      <c r="B23562" s="9">
        <v>1</v>
      </c>
      <c r="C23562" t="s">
        <v>135</v>
      </c>
      <c r="D23562" t="s">
        <v>154</v>
      </c>
      <c r="E23562" s="9">
        <v>11</v>
      </c>
      <c r="F23562" s="9">
        <v>0</v>
      </c>
      <c r="G23562" s="9">
        <v>10</v>
      </c>
      <c r="H23562" s="9">
        <v>17</v>
      </c>
      <c r="I23562" s="9">
        <v>1.8889837265014648</v>
      </c>
      <c r="J23562" s="9">
        <v>0.88911712169647217</v>
      </c>
      <c r="K23562" s="9">
        <v>1.6505045816302299E-2</v>
      </c>
      <c r="L23562" s="9">
        <v>91.304306030273438</v>
      </c>
    </row>
    <row r="23563" spans="1:12" x14ac:dyDescent="0.25">
      <c r="A23563" s="5" t="str">
        <f t="shared" si="368"/>
        <v>1ZoneSouth of Lugo1101018</v>
      </c>
      <c r="B23563" s="9">
        <v>1</v>
      </c>
      <c r="C23563" t="s">
        <v>135</v>
      </c>
      <c r="D23563" t="s">
        <v>154</v>
      </c>
      <c r="E23563" s="9">
        <v>11</v>
      </c>
      <c r="F23563" s="9">
        <v>0</v>
      </c>
      <c r="G23563" s="9">
        <v>10</v>
      </c>
      <c r="H23563" s="9">
        <v>18</v>
      </c>
      <c r="I23563" s="9">
        <v>2.1352691650390625</v>
      </c>
      <c r="J23563" s="9">
        <v>1.5971386432647705</v>
      </c>
      <c r="K23563" s="9">
        <v>3.2582338899374008E-2</v>
      </c>
      <c r="L23563" s="9">
        <v>89.449813842773438</v>
      </c>
    </row>
    <row r="23564" spans="1:12" x14ac:dyDescent="0.25">
      <c r="A23564" s="5" t="str">
        <f t="shared" si="368"/>
        <v>1ZoneSouth of Lugo1101019</v>
      </c>
      <c r="B23564" s="9">
        <v>1</v>
      </c>
      <c r="C23564" t="s">
        <v>135</v>
      </c>
      <c r="D23564" t="s">
        <v>154</v>
      </c>
      <c r="E23564" s="9">
        <v>11</v>
      </c>
      <c r="F23564" s="9">
        <v>0</v>
      </c>
      <c r="G23564" s="9">
        <v>10</v>
      </c>
      <c r="H23564" s="9">
        <v>19</v>
      </c>
      <c r="I23564" s="9">
        <v>2.2414963245391846</v>
      </c>
      <c r="J23564" s="9">
        <v>1.9203248023986816</v>
      </c>
      <c r="K23564" s="9">
        <v>3.2031845301389694E-2</v>
      </c>
      <c r="L23564" s="9">
        <v>86.338737487792969</v>
      </c>
    </row>
    <row r="23565" spans="1:12" x14ac:dyDescent="0.25">
      <c r="A23565" s="5" t="str">
        <f t="shared" si="368"/>
        <v>1ZoneSouth of Lugo1101020</v>
      </c>
      <c r="B23565" s="9">
        <v>1</v>
      </c>
      <c r="C23565" t="s">
        <v>135</v>
      </c>
      <c r="D23565" t="s">
        <v>154</v>
      </c>
      <c r="E23565" s="9">
        <v>11</v>
      </c>
      <c r="F23565" s="9">
        <v>0</v>
      </c>
      <c r="G23565" s="9">
        <v>10</v>
      </c>
      <c r="H23565" s="9">
        <v>20</v>
      </c>
      <c r="I23565" s="9">
        <v>2.1456773281097412</v>
      </c>
      <c r="J23565" s="9">
        <v>1.9358246326446533</v>
      </c>
      <c r="K23565" s="9">
        <v>2.7032746002078056E-2</v>
      </c>
      <c r="L23565" s="9">
        <v>82.999649047851563</v>
      </c>
    </row>
    <row r="23566" spans="1:12" x14ac:dyDescent="0.25">
      <c r="A23566" s="5" t="str">
        <f t="shared" si="368"/>
        <v>1ZoneSouth of Lugo1101021</v>
      </c>
      <c r="B23566" s="9">
        <v>1</v>
      </c>
      <c r="C23566" t="s">
        <v>135</v>
      </c>
      <c r="D23566" t="s">
        <v>154</v>
      </c>
      <c r="E23566" s="9">
        <v>11</v>
      </c>
      <c r="F23566" s="9">
        <v>0</v>
      </c>
      <c r="G23566" s="9">
        <v>10</v>
      </c>
      <c r="H23566" s="9">
        <v>21</v>
      </c>
      <c r="I23566" s="9">
        <v>2.0635626316070557</v>
      </c>
      <c r="J23566" s="9">
        <v>1.8832117319107056</v>
      </c>
      <c r="K23566" s="9">
        <v>3.9029978215694427E-2</v>
      </c>
      <c r="L23566" s="9">
        <v>79.710594177246094</v>
      </c>
    </row>
    <row r="23567" spans="1:12" x14ac:dyDescent="0.25">
      <c r="A23567" s="5" t="str">
        <f t="shared" si="368"/>
        <v>1ZoneSouth of Lugo1101022</v>
      </c>
      <c r="B23567" s="9">
        <v>1</v>
      </c>
      <c r="C23567" t="s">
        <v>135</v>
      </c>
      <c r="D23567" t="s">
        <v>154</v>
      </c>
      <c r="E23567" s="9">
        <v>11</v>
      </c>
      <c r="F23567" s="9">
        <v>0</v>
      </c>
      <c r="G23567" s="9">
        <v>10</v>
      </c>
      <c r="H23567" s="9">
        <v>22</v>
      </c>
      <c r="I23567" s="9">
        <v>1.9488463401794434</v>
      </c>
      <c r="J23567" s="9">
        <v>2.3299417495727539</v>
      </c>
      <c r="K23567" s="9">
        <v>2.9354244470596313E-2</v>
      </c>
      <c r="L23567" s="9">
        <v>76.611686706542969</v>
      </c>
    </row>
    <row r="23568" spans="1:12" x14ac:dyDescent="0.25">
      <c r="A23568" s="5" t="str">
        <f t="shared" si="368"/>
        <v>1ZoneSouth of Lugo1101023</v>
      </c>
      <c r="B23568" s="9">
        <v>1</v>
      </c>
      <c r="C23568" t="s">
        <v>135</v>
      </c>
      <c r="D23568" t="s">
        <v>154</v>
      </c>
      <c r="E23568" s="9">
        <v>11</v>
      </c>
      <c r="F23568" s="9">
        <v>0</v>
      </c>
      <c r="G23568" s="9">
        <v>10</v>
      </c>
      <c r="H23568" s="9">
        <v>23</v>
      </c>
      <c r="I23568" s="9">
        <v>1.7529631853103638</v>
      </c>
      <c r="J23568" s="9">
        <v>1.8750295639038086</v>
      </c>
      <c r="K23568" s="9">
        <v>2.1795770153403282E-2</v>
      </c>
      <c r="L23568" s="9">
        <v>74.443077087402344</v>
      </c>
    </row>
    <row r="23569" spans="1:12" x14ac:dyDescent="0.25">
      <c r="A23569" s="5" t="str">
        <f t="shared" si="368"/>
        <v>1ZoneSouth of Lugo1101024</v>
      </c>
      <c r="B23569" s="9">
        <v>1</v>
      </c>
      <c r="C23569" t="s">
        <v>135</v>
      </c>
      <c r="D23569" t="s">
        <v>154</v>
      </c>
      <c r="E23569" s="9">
        <v>11</v>
      </c>
      <c r="F23569" s="9">
        <v>0</v>
      </c>
      <c r="G23569" s="9">
        <v>10</v>
      </c>
      <c r="H23569" s="9">
        <v>24</v>
      </c>
      <c r="I23569" s="9">
        <v>1.4476803541183472</v>
      </c>
      <c r="J23569" s="9">
        <v>1.4883673191070557</v>
      </c>
      <c r="K23569" s="9">
        <v>2.0390089601278305E-2</v>
      </c>
      <c r="L23569" s="9">
        <v>72.225830078125</v>
      </c>
    </row>
    <row r="23570" spans="1:12" x14ac:dyDescent="0.25">
      <c r="A23570" s="5" t="str">
        <f t="shared" si="368"/>
        <v>1ZoneSouth of Lugo11121</v>
      </c>
      <c r="B23570" s="9">
        <v>1</v>
      </c>
      <c r="C23570" t="s">
        <v>135</v>
      </c>
      <c r="D23570" t="s">
        <v>154</v>
      </c>
      <c r="E23570" s="9">
        <v>11</v>
      </c>
      <c r="F23570" s="9">
        <v>1</v>
      </c>
      <c r="G23570" s="9">
        <v>2</v>
      </c>
      <c r="H23570" s="9">
        <v>1</v>
      </c>
      <c r="I23570" s="9">
        <v>0.89166063070297241</v>
      </c>
      <c r="J23570" s="9">
        <v>0.89166063070297241</v>
      </c>
      <c r="K23570" s="9">
        <v>0</v>
      </c>
      <c r="L23570" s="9">
        <v>65.880607604980469</v>
      </c>
    </row>
    <row r="23571" spans="1:12" x14ac:dyDescent="0.25">
      <c r="A23571" s="5" t="str">
        <f t="shared" si="368"/>
        <v>1ZoneSouth of Lugo11122</v>
      </c>
      <c r="B23571" s="9">
        <v>1</v>
      </c>
      <c r="C23571" t="s">
        <v>135</v>
      </c>
      <c r="D23571" t="s">
        <v>154</v>
      </c>
      <c r="E23571" s="9">
        <v>11</v>
      </c>
      <c r="F23571" s="9">
        <v>1</v>
      </c>
      <c r="G23571" s="9">
        <v>2</v>
      </c>
      <c r="H23571" s="9">
        <v>2</v>
      </c>
      <c r="I23571" s="9">
        <v>0.75453144311904907</v>
      </c>
      <c r="J23571" s="9">
        <v>0.75453144311904907</v>
      </c>
      <c r="K23571" s="9">
        <v>0</v>
      </c>
      <c r="L23571" s="9">
        <v>64.309761047363281</v>
      </c>
    </row>
    <row r="23572" spans="1:12" x14ac:dyDescent="0.25">
      <c r="A23572" s="5" t="str">
        <f t="shared" si="368"/>
        <v>1ZoneSouth of Lugo11123</v>
      </c>
      <c r="B23572" s="9">
        <v>1</v>
      </c>
      <c r="C23572" t="s">
        <v>135</v>
      </c>
      <c r="D23572" t="s">
        <v>154</v>
      </c>
      <c r="E23572" s="9">
        <v>11</v>
      </c>
      <c r="F23572" s="9">
        <v>1</v>
      </c>
      <c r="G23572" s="9">
        <v>2</v>
      </c>
      <c r="H23572" s="9">
        <v>3</v>
      </c>
      <c r="I23572" s="9">
        <v>0.66647261381149292</v>
      </c>
      <c r="J23572" s="9">
        <v>0.66647261381149292</v>
      </c>
      <c r="K23572" s="9">
        <v>0</v>
      </c>
      <c r="L23572" s="9">
        <v>63.147140502929688</v>
      </c>
    </row>
    <row r="23573" spans="1:12" x14ac:dyDescent="0.25">
      <c r="A23573" s="5" t="str">
        <f t="shared" si="368"/>
        <v>1ZoneSouth of Lugo11124</v>
      </c>
      <c r="B23573" s="9">
        <v>1</v>
      </c>
      <c r="C23573" t="s">
        <v>135</v>
      </c>
      <c r="D23573" t="s">
        <v>154</v>
      </c>
      <c r="E23573" s="9">
        <v>11</v>
      </c>
      <c r="F23573" s="9">
        <v>1</v>
      </c>
      <c r="G23573" s="9">
        <v>2</v>
      </c>
      <c r="H23573" s="9">
        <v>4</v>
      </c>
      <c r="I23573" s="9">
        <v>0.6160234808921814</v>
      </c>
      <c r="J23573" s="9">
        <v>0.6160234808921814</v>
      </c>
      <c r="K23573" s="9">
        <v>0</v>
      </c>
      <c r="L23573" s="9">
        <v>62.223896026611328</v>
      </c>
    </row>
    <row r="23574" spans="1:12" x14ac:dyDescent="0.25">
      <c r="A23574" s="5" t="str">
        <f t="shared" si="368"/>
        <v>1ZoneSouth of Lugo11125</v>
      </c>
      <c r="B23574" s="9">
        <v>1</v>
      </c>
      <c r="C23574" t="s">
        <v>135</v>
      </c>
      <c r="D23574" t="s">
        <v>154</v>
      </c>
      <c r="E23574" s="9">
        <v>11</v>
      </c>
      <c r="F23574" s="9">
        <v>1</v>
      </c>
      <c r="G23574" s="9">
        <v>2</v>
      </c>
      <c r="H23574" s="9">
        <v>5</v>
      </c>
      <c r="I23574" s="9">
        <v>0.58823639154434204</v>
      </c>
      <c r="J23574" s="9">
        <v>0.58823639154434204</v>
      </c>
      <c r="K23574" s="9">
        <v>0</v>
      </c>
      <c r="L23574" s="9">
        <v>61.490219116210938</v>
      </c>
    </row>
    <row r="23575" spans="1:12" x14ac:dyDescent="0.25">
      <c r="A23575" s="5" t="str">
        <f t="shared" si="368"/>
        <v>1ZoneSouth of Lugo11126</v>
      </c>
      <c r="B23575" s="9">
        <v>1</v>
      </c>
      <c r="C23575" t="s">
        <v>135</v>
      </c>
      <c r="D23575" t="s">
        <v>154</v>
      </c>
      <c r="E23575" s="9">
        <v>11</v>
      </c>
      <c r="F23575" s="9">
        <v>1</v>
      </c>
      <c r="G23575" s="9">
        <v>2</v>
      </c>
      <c r="H23575" s="9">
        <v>6</v>
      </c>
      <c r="I23575" s="9">
        <v>0.58620882034301758</v>
      </c>
      <c r="J23575" s="9">
        <v>0.58620882034301758</v>
      </c>
      <c r="K23575" s="9">
        <v>0</v>
      </c>
      <c r="L23575" s="9">
        <v>60.663375854492188</v>
      </c>
    </row>
    <row r="23576" spans="1:12" x14ac:dyDescent="0.25">
      <c r="A23576" s="5" t="str">
        <f t="shared" si="368"/>
        <v>1ZoneSouth of Lugo11127</v>
      </c>
      <c r="B23576" s="9">
        <v>1</v>
      </c>
      <c r="C23576" t="s">
        <v>135</v>
      </c>
      <c r="D23576" t="s">
        <v>154</v>
      </c>
      <c r="E23576" s="9">
        <v>11</v>
      </c>
      <c r="F23576" s="9">
        <v>1</v>
      </c>
      <c r="G23576" s="9">
        <v>2</v>
      </c>
      <c r="H23576" s="9">
        <v>7</v>
      </c>
      <c r="I23576" s="9">
        <v>0.6137993335723877</v>
      </c>
      <c r="J23576" s="9">
        <v>0.6137993335723877</v>
      </c>
      <c r="K23576" s="9">
        <v>0</v>
      </c>
      <c r="L23576" s="9">
        <v>60.358833312988281</v>
      </c>
    </row>
    <row r="23577" spans="1:12" x14ac:dyDescent="0.25">
      <c r="A23577" s="5" t="str">
        <f t="shared" si="368"/>
        <v>1ZoneSouth of Lugo11128</v>
      </c>
      <c r="B23577" s="9">
        <v>1</v>
      </c>
      <c r="C23577" t="s">
        <v>135</v>
      </c>
      <c r="D23577" t="s">
        <v>154</v>
      </c>
      <c r="E23577" s="9">
        <v>11</v>
      </c>
      <c r="F23577" s="9">
        <v>1</v>
      </c>
      <c r="G23577" s="9">
        <v>2</v>
      </c>
      <c r="H23577" s="9">
        <v>8</v>
      </c>
      <c r="I23577" s="9">
        <v>0.57324331998825073</v>
      </c>
      <c r="J23577" s="9">
        <v>0.57324331998825073</v>
      </c>
      <c r="K23577" s="9">
        <v>0</v>
      </c>
      <c r="L23577" s="9">
        <v>60.346263885498047</v>
      </c>
    </row>
    <row r="23578" spans="1:12" x14ac:dyDescent="0.25">
      <c r="A23578" s="5" t="str">
        <f t="shared" si="368"/>
        <v>1ZoneSouth of Lugo11129</v>
      </c>
      <c r="B23578" s="9">
        <v>1</v>
      </c>
      <c r="C23578" t="s">
        <v>135</v>
      </c>
      <c r="D23578" t="s">
        <v>154</v>
      </c>
      <c r="E23578" s="9">
        <v>11</v>
      </c>
      <c r="F23578" s="9">
        <v>1</v>
      </c>
      <c r="G23578" s="9">
        <v>2</v>
      </c>
      <c r="H23578" s="9">
        <v>9</v>
      </c>
      <c r="I23578" s="9">
        <v>0.4197424054145813</v>
      </c>
      <c r="J23578" s="9">
        <v>0.4197424054145813</v>
      </c>
      <c r="K23578" s="9">
        <v>0</v>
      </c>
      <c r="L23578" s="9">
        <v>62.737834930419922</v>
      </c>
    </row>
    <row r="23579" spans="1:12" x14ac:dyDescent="0.25">
      <c r="A23579" s="5" t="str">
        <f t="shared" si="368"/>
        <v>1ZoneSouth of Lugo111210</v>
      </c>
      <c r="B23579" s="9">
        <v>1</v>
      </c>
      <c r="C23579" t="s">
        <v>135</v>
      </c>
      <c r="D23579" t="s">
        <v>154</v>
      </c>
      <c r="E23579" s="9">
        <v>11</v>
      </c>
      <c r="F23579" s="9">
        <v>1</v>
      </c>
      <c r="G23579" s="9">
        <v>2</v>
      </c>
      <c r="H23579" s="9">
        <v>10</v>
      </c>
      <c r="I23579" s="9">
        <v>0.33969616889953613</v>
      </c>
      <c r="J23579" s="9">
        <v>0.33969616889953613</v>
      </c>
      <c r="K23579" s="9">
        <v>0</v>
      </c>
      <c r="L23579" s="9">
        <v>67.923309326171875</v>
      </c>
    </row>
    <row r="23580" spans="1:12" x14ac:dyDescent="0.25">
      <c r="A23580" s="5" t="str">
        <f t="shared" si="368"/>
        <v>1ZoneSouth of Lugo111211</v>
      </c>
      <c r="B23580" s="9">
        <v>1</v>
      </c>
      <c r="C23580" t="s">
        <v>135</v>
      </c>
      <c r="D23580" t="s">
        <v>154</v>
      </c>
      <c r="E23580" s="9">
        <v>11</v>
      </c>
      <c r="F23580" s="9">
        <v>1</v>
      </c>
      <c r="G23580" s="9">
        <v>2</v>
      </c>
      <c r="H23580" s="9">
        <v>11</v>
      </c>
      <c r="I23580" s="9">
        <v>0.25081834197044373</v>
      </c>
      <c r="J23580" s="9">
        <v>0.25081834197044373</v>
      </c>
      <c r="K23580" s="9">
        <v>0</v>
      </c>
      <c r="L23580" s="9">
        <v>74.350090026855469</v>
      </c>
    </row>
    <row r="23581" spans="1:12" x14ac:dyDescent="0.25">
      <c r="A23581" s="5" t="str">
        <f t="shared" si="368"/>
        <v>1ZoneSouth of Lugo111212</v>
      </c>
      <c r="B23581" s="9">
        <v>1</v>
      </c>
      <c r="C23581" t="s">
        <v>135</v>
      </c>
      <c r="D23581" t="s">
        <v>154</v>
      </c>
      <c r="E23581" s="9">
        <v>11</v>
      </c>
      <c r="F23581" s="9">
        <v>1</v>
      </c>
      <c r="G23581" s="9">
        <v>2</v>
      </c>
      <c r="H23581" s="9">
        <v>12</v>
      </c>
      <c r="I23581" s="9">
        <v>0.19546803832054138</v>
      </c>
      <c r="J23581" s="9">
        <v>0.19546803832054138</v>
      </c>
      <c r="K23581" s="9">
        <v>0</v>
      </c>
      <c r="L23581" s="9">
        <v>79.975044250488281</v>
      </c>
    </row>
    <row r="23582" spans="1:12" x14ac:dyDescent="0.25">
      <c r="A23582" s="5" t="str">
        <f t="shared" si="368"/>
        <v>1ZoneSouth of Lugo111213</v>
      </c>
      <c r="B23582" s="9">
        <v>1</v>
      </c>
      <c r="C23582" t="s">
        <v>135</v>
      </c>
      <c r="D23582" t="s">
        <v>154</v>
      </c>
      <c r="E23582" s="9">
        <v>11</v>
      </c>
      <c r="F23582" s="9">
        <v>1</v>
      </c>
      <c r="G23582" s="9">
        <v>2</v>
      </c>
      <c r="H23582" s="9">
        <v>13</v>
      </c>
      <c r="I23582" s="9">
        <v>0.25335854291915894</v>
      </c>
      <c r="J23582" s="9">
        <v>0.25335854291915894</v>
      </c>
      <c r="K23582" s="9">
        <v>0</v>
      </c>
      <c r="L23582" s="9">
        <v>83.86041259765625</v>
      </c>
    </row>
    <row r="23583" spans="1:12" x14ac:dyDescent="0.25">
      <c r="A23583" s="5" t="str">
        <f t="shared" si="368"/>
        <v>1ZoneSouth of Lugo111214</v>
      </c>
      <c r="B23583" s="9">
        <v>1</v>
      </c>
      <c r="C23583" t="s">
        <v>135</v>
      </c>
      <c r="D23583" t="s">
        <v>154</v>
      </c>
      <c r="E23583" s="9">
        <v>11</v>
      </c>
      <c r="F23583" s="9">
        <v>1</v>
      </c>
      <c r="G23583" s="9">
        <v>2</v>
      </c>
      <c r="H23583" s="9">
        <v>14</v>
      </c>
      <c r="I23583" s="9">
        <v>0.39355546236038208</v>
      </c>
      <c r="J23583" s="9">
        <v>0.39355546236038208</v>
      </c>
      <c r="K23583" s="9">
        <v>0</v>
      </c>
      <c r="L23583" s="9">
        <v>86.235694885253906</v>
      </c>
    </row>
    <row r="23584" spans="1:12" x14ac:dyDescent="0.25">
      <c r="A23584" s="5" t="str">
        <f t="shared" si="368"/>
        <v>1ZoneSouth of Lugo111215</v>
      </c>
      <c r="B23584" s="9">
        <v>1</v>
      </c>
      <c r="C23584" t="s">
        <v>135</v>
      </c>
      <c r="D23584" t="s">
        <v>154</v>
      </c>
      <c r="E23584" s="9">
        <v>11</v>
      </c>
      <c r="F23584" s="9">
        <v>1</v>
      </c>
      <c r="G23584" s="9">
        <v>2</v>
      </c>
      <c r="H23584" s="9">
        <v>15</v>
      </c>
      <c r="I23584" s="9">
        <v>0.60188043117523193</v>
      </c>
      <c r="J23584" s="9">
        <v>0.60188043117523193</v>
      </c>
      <c r="K23584" s="9">
        <v>0</v>
      </c>
      <c r="L23584" s="9">
        <v>87.44879150390625</v>
      </c>
    </row>
    <row r="23585" spans="1:12" x14ac:dyDescent="0.25">
      <c r="A23585" s="5" t="str">
        <f t="shared" si="368"/>
        <v>1ZoneSouth of Lugo111216</v>
      </c>
      <c r="B23585" s="9">
        <v>1</v>
      </c>
      <c r="C23585" t="s">
        <v>135</v>
      </c>
      <c r="D23585" t="s">
        <v>154</v>
      </c>
      <c r="E23585" s="9">
        <v>11</v>
      </c>
      <c r="F23585" s="9">
        <v>1</v>
      </c>
      <c r="G23585" s="9">
        <v>2</v>
      </c>
      <c r="H23585" s="9">
        <v>16</v>
      </c>
      <c r="I23585" s="9">
        <v>0.87922614812850952</v>
      </c>
      <c r="J23585" s="9">
        <v>0.87922614812850952</v>
      </c>
      <c r="K23585" s="9">
        <v>0</v>
      </c>
      <c r="L23585" s="9">
        <v>87.436538696289063</v>
      </c>
    </row>
    <row r="23586" spans="1:12" x14ac:dyDescent="0.25">
      <c r="A23586" s="5" t="str">
        <f t="shared" si="368"/>
        <v>1ZoneSouth of Lugo111217</v>
      </c>
      <c r="B23586" s="9">
        <v>1</v>
      </c>
      <c r="C23586" t="s">
        <v>135</v>
      </c>
      <c r="D23586" t="s">
        <v>154</v>
      </c>
      <c r="E23586" s="9">
        <v>11</v>
      </c>
      <c r="F23586" s="9">
        <v>1</v>
      </c>
      <c r="G23586" s="9">
        <v>2</v>
      </c>
      <c r="H23586" s="9">
        <v>17</v>
      </c>
      <c r="I23586" s="9">
        <v>1.1480231285095215</v>
      </c>
      <c r="J23586" s="9">
        <v>0.42695343494415283</v>
      </c>
      <c r="K23586" s="9">
        <v>2.3820124566555023E-2</v>
      </c>
      <c r="L23586" s="9">
        <v>86.388984680175781</v>
      </c>
    </row>
    <row r="23587" spans="1:12" x14ac:dyDescent="0.25">
      <c r="A23587" s="5" t="str">
        <f t="shared" si="368"/>
        <v>1ZoneSouth of Lugo111218</v>
      </c>
      <c r="B23587" s="9">
        <v>1</v>
      </c>
      <c r="C23587" t="s">
        <v>135</v>
      </c>
      <c r="D23587" t="s">
        <v>154</v>
      </c>
      <c r="E23587" s="9">
        <v>11</v>
      </c>
      <c r="F23587" s="9">
        <v>1</v>
      </c>
      <c r="G23587" s="9">
        <v>2</v>
      </c>
      <c r="H23587" s="9">
        <v>18</v>
      </c>
      <c r="I23587" s="9">
        <v>1.3980439901351929</v>
      </c>
      <c r="J23587" s="9">
        <v>0.96948295831680298</v>
      </c>
      <c r="K23587" s="9">
        <v>4.8660919070243835E-2</v>
      </c>
      <c r="L23587" s="9">
        <v>83.575393676757813</v>
      </c>
    </row>
    <row r="23588" spans="1:12" x14ac:dyDescent="0.25">
      <c r="A23588" s="5" t="str">
        <f t="shared" si="368"/>
        <v>1ZoneSouth of Lugo111219</v>
      </c>
      <c r="B23588" s="9">
        <v>1</v>
      </c>
      <c r="C23588" t="s">
        <v>135</v>
      </c>
      <c r="D23588" t="s">
        <v>154</v>
      </c>
      <c r="E23588" s="9">
        <v>11</v>
      </c>
      <c r="F23588" s="9">
        <v>1</v>
      </c>
      <c r="G23588" s="9">
        <v>2</v>
      </c>
      <c r="H23588" s="9">
        <v>19</v>
      </c>
      <c r="I23588" s="9">
        <v>1.5333577394485474</v>
      </c>
      <c r="J23588" s="9">
        <v>1.2787857055664063</v>
      </c>
      <c r="K23588" s="9">
        <v>4.9112413078546524E-2</v>
      </c>
      <c r="L23588" s="9">
        <v>79.948829650878906</v>
      </c>
    </row>
    <row r="23589" spans="1:12" x14ac:dyDescent="0.25">
      <c r="A23589" s="5" t="str">
        <f t="shared" si="368"/>
        <v>1ZoneSouth of Lugo111220</v>
      </c>
      <c r="B23589" s="9">
        <v>1</v>
      </c>
      <c r="C23589" t="s">
        <v>135</v>
      </c>
      <c r="D23589" t="s">
        <v>154</v>
      </c>
      <c r="E23589" s="9">
        <v>11</v>
      </c>
      <c r="F23589" s="9">
        <v>1</v>
      </c>
      <c r="G23589" s="9">
        <v>2</v>
      </c>
      <c r="H23589" s="9">
        <v>20</v>
      </c>
      <c r="I23589" s="9">
        <v>1.5204200744628906</v>
      </c>
      <c r="J23589" s="9">
        <v>1.3603384494781494</v>
      </c>
      <c r="K23589" s="9">
        <v>4.8169095069169998E-2</v>
      </c>
      <c r="L23589" s="9">
        <v>77.450836181640625</v>
      </c>
    </row>
    <row r="23590" spans="1:12" x14ac:dyDescent="0.25">
      <c r="A23590" s="5" t="str">
        <f t="shared" si="368"/>
        <v>1ZoneSouth of Lugo111221</v>
      </c>
      <c r="B23590" s="9">
        <v>1</v>
      </c>
      <c r="C23590" t="s">
        <v>135</v>
      </c>
      <c r="D23590" t="s">
        <v>154</v>
      </c>
      <c r="E23590" s="9">
        <v>11</v>
      </c>
      <c r="F23590" s="9">
        <v>1</v>
      </c>
      <c r="G23590" s="9">
        <v>2</v>
      </c>
      <c r="H23590" s="9">
        <v>21</v>
      </c>
      <c r="I23590" s="9">
        <v>1.5045201778411865</v>
      </c>
      <c r="J23590" s="9">
        <v>1.3671681880950928</v>
      </c>
      <c r="K23590" s="9">
        <v>5.8808378875255585E-2</v>
      </c>
      <c r="L23590" s="9">
        <v>74.916786193847656</v>
      </c>
    </row>
    <row r="23591" spans="1:12" x14ac:dyDescent="0.25">
      <c r="A23591" s="5" t="str">
        <f t="shared" si="368"/>
        <v>1ZoneSouth of Lugo111222</v>
      </c>
      <c r="B23591" s="9">
        <v>1</v>
      </c>
      <c r="C23591" t="s">
        <v>135</v>
      </c>
      <c r="D23591" t="s">
        <v>154</v>
      </c>
      <c r="E23591" s="9">
        <v>11</v>
      </c>
      <c r="F23591" s="9">
        <v>1</v>
      </c>
      <c r="G23591" s="9">
        <v>2</v>
      </c>
      <c r="H23591" s="9">
        <v>22</v>
      </c>
      <c r="I23591" s="9">
        <v>1.4517420530319214</v>
      </c>
      <c r="J23591" s="9">
        <v>1.7918422222137451</v>
      </c>
      <c r="K23591" s="9">
        <v>4.1598204523324966E-2</v>
      </c>
      <c r="L23591" s="9">
        <v>73.257286071777344</v>
      </c>
    </row>
    <row r="23592" spans="1:12" x14ac:dyDescent="0.25">
      <c r="A23592" s="5" t="str">
        <f t="shared" si="368"/>
        <v>1ZoneSouth of Lugo111223</v>
      </c>
      <c r="B23592" s="9">
        <v>1</v>
      </c>
      <c r="C23592" t="s">
        <v>135</v>
      </c>
      <c r="D23592" t="s">
        <v>154</v>
      </c>
      <c r="E23592" s="9">
        <v>11</v>
      </c>
      <c r="F23592" s="9">
        <v>1</v>
      </c>
      <c r="G23592" s="9">
        <v>2</v>
      </c>
      <c r="H23592" s="9">
        <v>23</v>
      </c>
      <c r="I23592" s="9">
        <v>1.318698525428772</v>
      </c>
      <c r="J23592" s="9">
        <v>1.4102412462234497</v>
      </c>
      <c r="K23592" s="9">
        <v>3.1329244375228882E-2</v>
      </c>
      <c r="L23592" s="9">
        <v>70.741554260253906</v>
      </c>
    </row>
    <row r="23593" spans="1:12" x14ac:dyDescent="0.25">
      <c r="A23593" s="5" t="str">
        <f t="shared" si="368"/>
        <v>1ZoneSouth of Lugo111224</v>
      </c>
      <c r="B23593" s="9">
        <v>1</v>
      </c>
      <c r="C23593" t="s">
        <v>135</v>
      </c>
      <c r="D23593" t="s">
        <v>154</v>
      </c>
      <c r="E23593" s="9">
        <v>11</v>
      </c>
      <c r="F23593" s="9">
        <v>1</v>
      </c>
      <c r="G23593" s="9">
        <v>2</v>
      </c>
      <c r="H23593" s="9">
        <v>24</v>
      </c>
      <c r="I23593" s="9">
        <v>1.1144896745681763</v>
      </c>
      <c r="J23593" s="9">
        <v>1.1287423372268677</v>
      </c>
      <c r="K23593" s="9">
        <v>7.1263252757489681E-3</v>
      </c>
      <c r="L23593" s="9">
        <v>68.915534973144531</v>
      </c>
    </row>
    <row r="23594" spans="1:12" x14ac:dyDescent="0.25">
      <c r="A23594" s="5" t="str">
        <f t="shared" si="368"/>
        <v>1ZoneSouth of Lugo111101</v>
      </c>
      <c r="B23594" s="9">
        <v>1</v>
      </c>
      <c r="C23594" t="s">
        <v>135</v>
      </c>
      <c r="D23594" t="s">
        <v>154</v>
      </c>
      <c r="E23594" s="9">
        <v>11</v>
      </c>
      <c r="F23594" s="9">
        <v>1</v>
      </c>
      <c r="G23594" s="9">
        <v>10</v>
      </c>
      <c r="H23594" s="9">
        <v>1</v>
      </c>
      <c r="I23594" s="9">
        <v>1.2063642740249634</v>
      </c>
      <c r="J23594" s="9">
        <v>1.2063642740249634</v>
      </c>
      <c r="K23594" s="9">
        <v>0</v>
      </c>
      <c r="L23594" s="9">
        <v>72.319313049316406</v>
      </c>
    </row>
    <row r="23595" spans="1:12" x14ac:dyDescent="0.25">
      <c r="A23595" s="5" t="str">
        <f t="shared" si="368"/>
        <v>1ZoneSouth of Lugo111102</v>
      </c>
      <c r="B23595" s="9">
        <v>1</v>
      </c>
      <c r="C23595" t="s">
        <v>135</v>
      </c>
      <c r="D23595" t="s">
        <v>154</v>
      </c>
      <c r="E23595" s="9">
        <v>11</v>
      </c>
      <c r="F23595" s="9">
        <v>1</v>
      </c>
      <c r="G23595" s="9">
        <v>10</v>
      </c>
      <c r="H23595" s="9">
        <v>2</v>
      </c>
      <c r="I23595" s="9">
        <v>0.96816951036453247</v>
      </c>
      <c r="J23595" s="9">
        <v>0.96816951036453247</v>
      </c>
      <c r="K23595" s="9">
        <v>0</v>
      </c>
      <c r="L23595" s="9">
        <v>70.324516296386719</v>
      </c>
    </row>
    <row r="23596" spans="1:12" x14ac:dyDescent="0.25">
      <c r="A23596" s="5" t="str">
        <f t="shared" si="368"/>
        <v>1ZoneSouth of Lugo111103</v>
      </c>
      <c r="B23596" s="9">
        <v>1</v>
      </c>
      <c r="C23596" t="s">
        <v>135</v>
      </c>
      <c r="D23596" t="s">
        <v>154</v>
      </c>
      <c r="E23596" s="9">
        <v>11</v>
      </c>
      <c r="F23596" s="9">
        <v>1</v>
      </c>
      <c r="G23596" s="9">
        <v>10</v>
      </c>
      <c r="H23596" s="9">
        <v>3</v>
      </c>
      <c r="I23596" s="9">
        <v>0.85426050424575806</v>
      </c>
      <c r="J23596" s="9">
        <v>0.85426050424575806</v>
      </c>
      <c r="K23596" s="9">
        <v>0</v>
      </c>
      <c r="L23596" s="9">
        <v>69.737815856933594</v>
      </c>
    </row>
    <row r="23597" spans="1:12" x14ac:dyDescent="0.25">
      <c r="A23597" s="5" t="str">
        <f t="shared" si="368"/>
        <v>1ZoneSouth of Lugo111104</v>
      </c>
      <c r="B23597" s="9">
        <v>1</v>
      </c>
      <c r="C23597" t="s">
        <v>135</v>
      </c>
      <c r="D23597" t="s">
        <v>154</v>
      </c>
      <c r="E23597" s="9">
        <v>11</v>
      </c>
      <c r="F23597" s="9">
        <v>1</v>
      </c>
      <c r="G23597" s="9">
        <v>10</v>
      </c>
      <c r="H23597" s="9">
        <v>4</v>
      </c>
      <c r="I23597" s="9">
        <v>0.74690783023834229</v>
      </c>
      <c r="J23597" s="9">
        <v>0.74690783023834229</v>
      </c>
      <c r="K23597" s="9">
        <v>0</v>
      </c>
      <c r="L23597" s="9">
        <v>68.301490783691406</v>
      </c>
    </row>
    <row r="23598" spans="1:12" x14ac:dyDescent="0.25">
      <c r="A23598" s="5" t="str">
        <f t="shared" si="368"/>
        <v>1ZoneSouth of Lugo111105</v>
      </c>
      <c r="B23598" s="9">
        <v>1</v>
      </c>
      <c r="C23598" t="s">
        <v>135</v>
      </c>
      <c r="D23598" t="s">
        <v>154</v>
      </c>
      <c r="E23598" s="9">
        <v>11</v>
      </c>
      <c r="F23598" s="9">
        <v>1</v>
      </c>
      <c r="G23598" s="9">
        <v>10</v>
      </c>
      <c r="H23598" s="9">
        <v>5</v>
      </c>
      <c r="I23598" s="9">
        <v>0.68027126789093018</v>
      </c>
      <c r="J23598" s="9">
        <v>0.68027126789093018</v>
      </c>
      <c r="K23598" s="9">
        <v>0</v>
      </c>
      <c r="L23598" s="9">
        <v>67.187690734863281</v>
      </c>
    </row>
    <row r="23599" spans="1:12" x14ac:dyDescent="0.25">
      <c r="A23599" s="5" t="str">
        <f t="shared" si="368"/>
        <v>1ZoneSouth of Lugo111106</v>
      </c>
      <c r="B23599" s="9">
        <v>1</v>
      </c>
      <c r="C23599" t="s">
        <v>135</v>
      </c>
      <c r="D23599" t="s">
        <v>154</v>
      </c>
      <c r="E23599" s="9">
        <v>11</v>
      </c>
      <c r="F23599" s="9">
        <v>1</v>
      </c>
      <c r="G23599" s="9">
        <v>10</v>
      </c>
      <c r="H23599" s="9">
        <v>6</v>
      </c>
      <c r="I23599" s="9">
        <v>0.65766489505767822</v>
      </c>
      <c r="J23599" s="9">
        <v>0.65766489505767822</v>
      </c>
      <c r="K23599" s="9">
        <v>0</v>
      </c>
      <c r="L23599" s="9">
        <v>66.578941345214844</v>
      </c>
    </row>
    <row r="23600" spans="1:12" x14ac:dyDescent="0.25">
      <c r="A23600" s="5" t="str">
        <f t="shared" si="368"/>
        <v>1ZoneSouth of Lugo111107</v>
      </c>
      <c r="B23600" s="9">
        <v>1</v>
      </c>
      <c r="C23600" t="s">
        <v>135</v>
      </c>
      <c r="D23600" t="s">
        <v>154</v>
      </c>
      <c r="E23600" s="9">
        <v>11</v>
      </c>
      <c r="F23600" s="9">
        <v>1</v>
      </c>
      <c r="G23600" s="9">
        <v>10</v>
      </c>
      <c r="H23600" s="9">
        <v>7</v>
      </c>
      <c r="I23600" s="9">
        <v>0.67660051584243774</v>
      </c>
      <c r="J23600" s="9">
        <v>0.67660051584243774</v>
      </c>
      <c r="K23600" s="9">
        <v>0</v>
      </c>
      <c r="L23600" s="9">
        <v>66.816253662109375</v>
      </c>
    </row>
    <row r="23601" spans="1:12" x14ac:dyDescent="0.25">
      <c r="A23601" s="5" t="str">
        <f t="shared" si="368"/>
        <v>1ZoneSouth of Lugo111108</v>
      </c>
      <c r="B23601" s="9">
        <v>1</v>
      </c>
      <c r="C23601" t="s">
        <v>135</v>
      </c>
      <c r="D23601" t="s">
        <v>154</v>
      </c>
      <c r="E23601" s="9">
        <v>11</v>
      </c>
      <c r="F23601" s="9">
        <v>1</v>
      </c>
      <c r="G23601" s="9">
        <v>10</v>
      </c>
      <c r="H23601" s="9">
        <v>8</v>
      </c>
      <c r="I23601" s="9">
        <v>0.66659611463546753</v>
      </c>
      <c r="J23601" s="9">
        <v>0.66659611463546753</v>
      </c>
      <c r="K23601" s="9">
        <v>0</v>
      </c>
      <c r="L23601" s="9">
        <v>67.901763916015625</v>
      </c>
    </row>
    <row r="23602" spans="1:12" x14ac:dyDescent="0.25">
      <c r="A23602" s="5" t="str">
        <f t="shared" si="368"/>
        <v>1ZoneSouth of Lugo111109</v>
      </c>
      <c r="B23602" s="9">
        <v>1</v>
      </c>
      <c r="C23602" t="s">
        <v>135</v>
      </c>
      <c r="D23602" t="s">
        <v>154</v>
      </c>
      <c r="E23602" s="9">
        <v>11</v>
      </c>
      <c r="F23602" s="9">
        <v>1</v>
      </c>
      <c r="G23602" s="9">
        <v>10</v>
      </c>
      <c r="H23602" s="9">
        <v>9</v>
      </c>
      <c r="I23602" s="9">
        <v>0.5413324236869812</v>
      </c>
      <c r="J23602" s="9">
        <v>0.5413324236869812</v>
      </c>
      <c r="K23602" s="9">
        <v>0</v>
      </c>
      <c r="L23602" s="9">
        <v>69.353858947753906</v>
      </c>
    </row>
    <row r="23603" spans="1:12" x14ac:dyDescent="0.25">
      <c r="A23603" s="5" t="str">
        <f t="shared" si="368"/>
        <v>1ZoneSouth of Lugo1111010</v>
      </c>
      <c r="B23603" s="9">
        <v>1</v>
      </c>
      <c r="C23603" t="s">
        <v>135</v>
      </c>
      <c r="D23603" t="s">
        <v>154</v>
      </c>
      <c r="E23603" s="9">
        <v>11</v>
      </c>
      <c r="F23603" s="9">
        <v>1</v>
      </c>
      <c r="G23603" s="9">
        <v>10</v>
      </c>
      <c r="H23603" s="9">
        <v>10</v>
      </c>
      <c r="I23603" s="9">
        <v>0.48479461669921875</v>
      </c>
      <c r="J23603" s="9">
        <v>0.48479461669921875</v>
      </c>
      <c r="K23603" s="9">
        <v>0</v>
      </c>
      <c r="L23603" s="9">
        <v>73.421661376953125</v>
      </c>
    </row>
    <row r="23604" spans="1:12" x14ac:dyDescent="0.25">
      <c r="A23604" s="5" t="str">
        <f t="shared" si="368"/>
        <v>1ZoneSouth of Lugo1111011</v>
      </c>
      <c r="B23604" s="9">
        <v>1</v>
      </c>
      <c r="C23604" t="s">
        <v>135</v>
      </c>
      <c r="D23604" t="s">
        <v>154</v>
      </c>
      <c r="E23604" s="9">
        <v>11</v>
      </c>
      <c r="F23604" s="9">
        <v>1</v>
      </c>
      <c r="G23604" s="9">
        <v>10</v>
      </c>
      <c r="H23604" s="9">
        <v>11</v>
      </c>
      <c r="I23604" s="9">
        <v>0.48999401926994324</v>
      </c>
      <c r="J23604" s="9">
        <v>0.48999401926994324</v>
      </c>
      <c r="K23604" s="9">
        <v>0</v>
      </c>
      <c r="L23604" s="9">
        <v>80.484664916992188</v>
      </c>
    </row>
    <row r="23605" spans="1:12" x14ac:dyDescent="0.25">
      <c r="A23605" s="5" t="str">
        <f t="shared" si="368"/>
        <v>1ZoneSouth of Lugo1111012</v>
      </c>
      <c r="B23605" s="9">
        <v>1</v>
      </c>
      <c r="C23605" t="s">
        <v>135</v>
      </c>
      <c r="D23605" t="s">
        <v>154</v>
      </c>
      <c r="E23605" s="9">
        <v>11</v>
      </c>
      <c r="F23605" s="9">
        <v>1</v>
      </c>
      <c r="G23605" s="9">
        <v>10</v>
      </c>
      <c r="H23605" s="9">
        <v>12</v>
      </c>
      <c r="I23605" s="9">
        <v>0.53672581911087036</v>
      </c>
      <c r="J23605" s="9">
        <v>0.53672581911087036</v>
      </c>
      <c r="K23605" s="9">
        <v>0</v>
      </c>
      <c r="L23605" s="9">
        <v>86.630027770996094</v>
      </c>
    </row>
    <row r="23606" spans="1:12" x14ac:dyDescent="0.25">
      <c r="A23606" s="5" t="str">
        <f t="shared" si="368"/>
        <v>1ZoneSouth of Lugo1111013</v>
      </c>
      <c r="B23606" s="9">
        <v>1</v>
      </c>
      <c r="C23606" t="s">
        <v>135</v>
      </c>
      <c r="D23606" t="s">
        <v>154</v>
      </c>
      <c r="E23606" s="9">
        <v>11</v>
      </c>
      <c r="F23606" s="9">
        <v>1</v>
      </c>
      <c r="G23606" s="9">
        <v>10</v>
      </c>
      <c r="H23606" s="9">
        <v>13</v>
      </c>
      <c r="I23606" s="9">
        <v>0.72820484638214111</v>
      </c>
      <c r="J23606" s="9">
        <v>0.72820484638214111</v>
      </c>
      <c r="K23606" s="9">
        <v>0</v>
      </c>
      <c r="L23606" s="9">
        <v>89.806251525878906</v>
      </c>
    </row>
    <row r="23607" spans="1:12" x14ac:dyDescent="0.25">
      <c r="A23607" s="5" t="str">
        <f t="shared" si="368"/>
        <v>1ZoneSouth of Lugo1111014</v>
      </c>
      <c r="B23607" s="9">
        <v>1</v>
      </c>
      <c r="C23607" t="s">
        <v>135</v>
      </c>
      <c r="D23607" t="s">
        <v>154</v>
      </c>
      <c r="E23607" s="9">
        <v>11</v>
      </c>
      <c r="F23607" s="9">
        <v>1</v>
      </c>
      <c r="G23607" s="9">
        <v>10</v>
      </c>
      <c r="H23607" s="9">
        <v>14</v>
      </c>
      <c r="I23607" s="9">
        <v>0.98705214262008667</v>
      </c>
      <c r="J23607" s="9">
        <v>0.98705214262008667</v>
      </c>
      <c r="K23607" s="9">
        <v>0</v>
      </c>
      <c r="L23607" s="9">
        <v>91.380409240722656</v>
      </c>
    </row>
    <row r="23608" spans="1:12" x14ac:dyDescent="0.25">
      <c r="A23608" s="5" t="str">
        <f t="shared" si="368"/>
        <v>1ZoneSouth of Lugo1111015</v>
      </c>
      <c r="B23608" s="9">
        <v>1</v>
      </c>
      <c r="C23608" t="s">
        <v>135</v>
      </c>
      <c r="D23608" t="s">
        <v>154</v>
      </c>
      <c r="E23608" s="9">
        <v>11</v>
      </c>
      <c r="F23608" s="9">
        <v>1</v>
      </c>
      <c r="G23608" s="9">
        <v>10</v>
      </c>
      <c r="H23608" s="9">
        <v>15</v>
      </c>
      <c r="I23608" s="9">
        <v>1.2716574668884277</v>
      </c>
      <c r="J23608" s="9">
        <v>1.2716574668884277</v>
      </c>
      <c r="K23608" s="9">
        <v>0</v>
      </c>
      <c r="L23608" s="9">
        <v>91.94793701171875</v>
      </c>
    </row>
    <row r="23609" spans="1:12" x14ac:dyDescent="0.25">
      <c r="A23609" s="5" t="str">
        <f t="shared" si="368"/>
        <v>1ZoneSouth of Lugo1111016</v>
      </c>
      <c r="B23609" s="9">
        <v>1</v>
      </c>
      <c r="C23609" t="s">
        <v>135</v>
      </c>
      <c r="D23609" t="s">
        <v>154</v>
      </c>
      <c r="E23609" s="9">
        <v>11</v>
      </c>
      <c r="F23609" s="9">
        <v>1</v>
      </c>
      <c r="G23609" s="9">
        <v>10</v>
      </c>
      <c r="H23609" s="9">
        <v>16</v>
      </c>
      <c r="I23609" s="9">
        <v>1.6007957458496094</v>
      </c>
      <c r="J23609" s="9">
        <v>1.6007957458496094</v>
      </c>
      <c r="K23609" s="9">
        <v>0</v>
      </c>
      <c r="L23609" s="9">
        <v>92.162956237792969</v>
      </c>
    </row>
    <row r="23610" spans="1:12" x14ac:dyDescent="0.25">
      <c r="A23610" s="5" t="str">
        <f t="shared" si="368"/>
        <v>1ZoneSouth of Lugo1111017</v>
      </c>
      <c r="B23610" s="9">
        <v>1</v>
      </c>
      <c r="C23610" t="s">
        <v>135</v>
      </c>
      <c r="D23610" t="s">
        <v>154</v>
      </c>
      <c r="E23610" s="9">
        <v>11</v>
      </c>
      <c r="F23610" s="9">
        <v>1</v>
      </c>
      <c r="G23610" s="9">
        <v>10</v>
      </c>
      <c r="H23610" s="9">
        <v>17</v>
      </c>
      <c r="I23610" s="9">
        <v>1.8889837265014648</v>
      </c>
      <c r="J23610" s="9">
        <v>0.88911712169647217</v>
      </c>
      <c r="K23610" s="9">
        <v>1.6505045816302299E-2</v>
      </c>
      <c r="L23610" s="9">
        <v>91.304306030273438</v>
      </c>
    </row>
    <row r="23611" spans="1:12" x14ac:dyDescent="0.25">
      <c r="A23611" s="5" t="str">
        <f t="shared" si="368"/>
        <v>1ZoneSouth of Lugo1111018</v>
      </c>
      <c r="B23611" s="9">
        <v>1</v>
      </c>
      <c r="C23611" t="s">
        <v>135</v>
      </c>
      <c r="D23611" t="s">
        <v>154</v>
      </c>
      <c r="E23611" s="9">
        <v>11</v>
      </c>
      <c r="F23611" s="9">
        <v>1</v>
      </c>
      <c r="G23611" s="9">
        <v>10</v>
      </c>
      <c r="H23611" s="9">
        <v>18</v>
      </c>
      <c r="I23611" s="9">
        <v>2.1352691650390625</v>
      </c>
      <c r="J23611" s="9">
        <v>1.5971386432647705</v>
      </c>
      <c r="K23611" s="9">
        <v>3.2582338899374008E-2</v>
      </c>
      <c r="L23611" s="9">
        <v>89.449813842773438</v>
      </c>
    </row>
    <row r="23612" spans="1:12" x14ac:dyDescent="0.25">
      <c r="A23612" s="5" t="str">
        <f t="shared" si="368"/>
        <v>1ZoneSouth of Lugo1111019</v>
      </c>
      <c r="B23612" s="9">
        <v>1</v>
      </c>
      <c r="C23612" t="s">
        <v>135</v>
      </c>
      <c r="D23612" t="s">
        <v>154</v>
      </c>
      <c r="E23612" s="9">
        <v>11</v>
      </c>
      <c r="F23612" s="9">
        <v>1</v>
      </c>
      <c r="G23612" s="9">
        <v>10</v>
      </c>
      <c r="H23612" s="9">
        <v>19</v>
      </c>
      <c r="I23612" s="9">
        <v>2.2414963245391846</v>
      </c>
      <c r="J23612" s="9">
        <v>1.9203248023986816</v>
      </c>
      <c r="K23612" s="9">
        <v>3.2031845301389694E-2</v>
      </c>
      <c r="L23612" s="9">
        <v>86.338737487792969</v>
      </c>
    </row>
    <row r="23613" spans="1:12" x14ac:dyDescent="0.25">
      <c r="A23613" s="5" t="str">
        <f t="shared" si="368"/>
        <v>1ZoneSouth of Lugo1111020</v>
      </c>
      <c r="B23613" s="9">
        <v>1</v>
      </c>
      <c r="C23613" t="s">
        <v>135</v>
      </c>
      <c r="D23613" t="s">
        <v>154</v>
      </c>
      <c r="E23613" s="9">
        <v>11</v>
      </c>
      <c r="F23613" s="9">
        <v>1</v>
      </c>
      <c r="G23613" s="9">
        <v>10</v>
      </c>
      <c r="H23613" s="9">
        <v>20</v>
      </c>
      <c r="I23613" s="9">
        <v>2.1456773281097412</v>
      </c>
      <c r="J23613" s="9">
        <v>1.9358246326446533</v>
      </c>
      <c r="K23613" s="9">
        <v>2.7032746002078056E-2</v>
      </c>
      <c r="L23613" s="9">
        <v>82.999649047851563</v>
      </c>
    </row>
    <row r="23614" spans="1:12" x14ac:dyDescent="0.25">
      <c r="A23614" s="5" t="str">
        <f t="shared" si="368"/>
        <v>1ZoneSouth of Lugo1111021</v>
      </c>
      <c r="B23614" s="9">
        <v>1</v>
      </c>
      <c r="C23614" t="s">
        <v>135</v>
      </c>
      <c r="D23614" t="s">
        <v>154</v>
      </c>
      <c r="E23614" s="9">
        <v>11</v>
      </c>
      <c r="F23614" s="9">
        <v>1</v>
      </c>
      <c r="G23614" s="9">
        <v>10</v>
      </c>
      <c r="H23614" s="9">
        <v>21</v>
      </c>
      <c r="I23614" s="9">
        <v>2.0635626316070557</v>
      </c>
      <c r="J23614" s="9">
        <v>1.8832117319107056</v>
      </c>
      <c r="K23614" s="9">
        <v>3.9029978215694427E-2</v>
      </c>
      <c r="L23614" s="9">
        <v>79.710594177246094</v>
      </c>
    </row>
    <row r="23615" spans="1:12" x14ac:dyDescent="0.25">
      <c r="A23615" s="5" t="str">
        <f t="shared" si="368"/>
        <v>1ZoneSouth of Lugo1111022</v>
      </c>
      <c r="B23615" s="9">
        <v>1</v>
      </c>
      <c r="C23615" t="s">
        <v>135</v>
      </c>
      <c r="D23615" t="s">
        <v>154</v>
      </c>
      <c r="E23615" s="9">
        <v>11</v>
      </c>
      <c r="F23615" s="9">
        <v>1</v>
      </c>
      <c r="G23615" s="9">
        <v>10</v>
      </c>
      <c r="H23615" s="9">
        <v>22</v>
      </c>
      <c r="I23615" s="9">
        <v>1.9488463401794434</v>
      </c>
      <c r="J23615" s="9">
        <v>2.3299417495727539</v>
      </c>
      <c r="K23615" s="9">
        <v>2.9354244470596313E-2</v>
      </c>
      <c r="L23615" s="9">
        <v>76.611686706542969</v>
      </c>
    </row>
    <row r="23616" spans="1:12" x14ac:dyDescent="0.25">
      <c r="A23616" s="5" t="str">
        <f t="shared" si="368"/>
        <v>1ZoneSouth of Lugo1111023</v>
      </c>
      <c r="B23616" s="9">
        <v>1</v>
      </c>
      <c r="C23616" t="s">
        <v>135</v>
      </c>
      <c r="D23616" t="s">
        <v>154</v>
      </c>
      <c r="E23616" s="9">
        <v>11</v>
      </c>
      <c r="F23616" s="9">
        <v>1</v>
      </c>
      <c r="G23616" s="9">
        <v>10</v>
      </c>
      <c r="H23616" s="9">
        <v>23</v>
      </c>
      <c r="I23616" s="9">
        <v>1.7529631853103638</v>
      </c>
      <c r="J23616" s="9">
        <v>1.8750295639038086</v>
      </c>
      <c r="K23616" s="9">
        <v>2.1795770153403282E-2</v>
      </c>
      <c r="L23616" s="9">
        <v>74.443077087402344</v>
      </c>
    </row>
    <row r="23617" spans="1:12" x14ac:dyDescent="0.25">
      <c r="A23617" s="5" t="str">
        <f t="shared" si="368"/>
        <v>1ZoneSouth of Lugo1111024</v>
      </c>
      <c r="B23617" s="9">
        <v>1</v>
      </c>
      <c r="C23617" t="s">
        <v>135</v>
      </c>
      <c r="D23617" t="s">
        <v>154</v>
      </c>
      <c r="E23617" s="9">
        <v>11</v>
      </c>
      <c r="F23617" s="9">
        <v>1</v>
      </c>
      <c r="G23617" s="9">
        <v>10</v>
      </c>
      <c r="H23617" s="9">
        <v>24</v>
      </c>
      <c r="I23617" s="9">
        <v>1.4476803541183472</v>
      </c>
      <c r="J23617" s="9">
        <v>1.4883673191070557</v>
      </c>
      <c r="K23617" s="9">
        <v>2.0390089601278305E-2</v>
      </c>
      <c r="L23617" s="9">
        <v>72.225830078125</v>
      </c>
    </row>
    <row r="23618" spans="1:12" x14ac:dyDescent="0.25">
      <c r="A23618" s="5" t="str">
        <f t="shared" si="368"/>
        <v>1ZoneSouth of Lugo12021</v>
      </c>
      <c r="B23618" s="9">
        <v>1</v>
      </c>
      <c r="C23618" t="s">
        <v>135</v>
      </c>
      <c r="D23618" t="s">
        <v>154</v>
      </c>
      <c r="E23618" s="9">
        <v>12</v>
      </c>
      <c r="F23618" s="9">
        <v>0</v>
      </c>
      <c r="G23618" s="9">
        <v>2</v>
      </c>
      <c r="H23618" s="9">
        <v>1</v>
      </c>
      <c r="I23618" s="9">
        <v>0.76616966724395752</v>
      </c>
      <c r="J23618" s="9">
        <v>0.76616966724395752</v>
      </c>
      <c r="K23618" s="9">
        <v>0</v>
      </c>
      <c r="L23618" s="9">
        <v>51.352230072021484</v>
      </c>
    </row>
    <row r="23619" spans="1:12" x14ac:dyDescent="0.25">
      <c r="A23619" s="5" t="str">
        <f t="shared" ref="A23619:A23682" si="369">B23619&amp;C23619&amp;D23619&amp;E23619&amp;F23619&amp;G23619&amp;H23619</f>
        <v>1ZoneSouth of Lugo12022</v>
      </c>
      <c r="B23619" s="9">
        <v>1</v>
      </c>
      <c r="C23619" t="s">
        <v>135</v>
      </c>
      <c r="D23619" t="s">
        <v>154</v>
      </c>
      <c r="E23619" s="9">
        <v>12</v>
      </c>
      <c r="F23619" s="9">
        <v>0</v>
      </c>
      <c r="G23619" s="9">
        <v>2</v>
      </c>
      <c r="H23619" s="9">
        <v>2</v>
      </c>
      <c r="I23619" s="9">
        <v>0.69524663686752319</v>
      </c>
      <c r="J23619" s="9">
        <v>0.69524663686752319</v>
      </c>
      <c r="K23619" s="9">
        <v>0</v>
      </c>
      <c r="L23619" s="9">
        <v>50.198440551757813</v>
      </c>
    </row>
    <row r="23620" spans="1:12" x14ac:dyDescent="0.25">
      <c r="A23620" s="5" t="str">
        <f t="shared" si="369"/>
        <v>1ZoneSouth of Lugo12023</v>
      </c>
      <c r="B23620" s="9">
        <v>1</v>
      </c>
      <c r="C23620" t="s">
        <v>135</v>
      </c>
      <c r="D23620" t="s">
        <v>154</v>
      </c>
      <c r="E23620" s="9">
        <v>12</v>
      </c>
      <c r="F23620" s="9">
        <v>0</v>
      </c>
      <c r="G23620" s="9">
        <v>2</v>
      </c>
      <c r="H23620" s="9">
        <v>3</v>
      </c>
      <c r="I23620" s="9">
        <v>0.64388102293014526</v>
      </c>
      <c r="J23620" s="9">
        <v>0.64388102293014526</v>
      </c>
      <c r="K23620" s="9">
        <v>0</v>
      </c>
      <c r="L23620" s="9">
        <v>49.832729339599609</v>
      </c>
    </row>
    <row r="23621" spans="1:12" x14ac:dyDescent="0.25">
      <c r="A23621" s="5" t="str">
        <f t="shared" si="369"/>
        <v>1ZoneSouth of Lugo12024</v>
      </c>
      <c r="B23621" s="9">
        <v>1</v>
      </c>
      <c r="C23621" t="s">
        <v>135</v>
      </c>
      <c r="D23621" t="s">
        <v>154</v>
      </c>
      <c r="E23621" s="9">
        <v>12</v>
      </c>
      <c r="F23621" s="9">
        <v>0</v>
      </c>
      <c r="G23621" s="9">
        <v>2</v>
      </c>
      <c r="H23621" s="9">
        <v>4</v>
      </c>
      <c r="I23621" s="9">
        <v>0.61434447765350342</v>
      </c>
      <c r="J23621" s="9">
        <v>0.61434447765350342</v>
      </c>
      <c r="K23621" s="9">
        <v>0</v>
      </c>
      <c r="L23621" s="9">
        <v>49.317127227783203</v>
      </c>
    </row>
    <row r="23622" spans="1:12" x14ac:dyDescent="0.25">
      <c r="A23622" s="5" t="str">
        <f t="shared" si="369"/>
        <v>1ZoneSouth of Lugo12025</v>
      </c>
      <c r="B23622" s="9">
        <v>1</v>
      </c>
      <c r="C23622" t="s">
        <v>135</v>
      </c>
      <c r="D23622" t="s">
        <v>154</v>
      </c>
      <c r="E23622" s="9">
        <v>12</v>
      </c>
      <c r="F23622" s="9">
        <v>0</v>
      </c>
      <c r="G23622" s="9">
        <v>2</v>
      </c>
      <c r="H23622" s="9">
        <v>5</v>
      </c>
      <c r="I23622" s="9">
        <v>0.60978043079376221</v>
      </c>
      <c r="J23622" s="9">
        <v>0.60978043079376221</v>
      </c>
      <c r="K23622" s="9">
        <v>0</v>
      </c>
      <c r="L23622" s="9">
        <v>48.942150115966797</v>
      </c>
    </row>
    <row r="23623" spans="1:12" x14ac:dyDescent="0.25">
      <c r="A23623" s="5" t="str">
        <f t="shared" si="369"/>
        <v>1ZoneSouth of Lugo12026</v>
      </c>
      <c r="B23623" s="9">
        <v>1</v>
      </c>
      <c r="C23623" t="s">
        <v>135</v>
      </c>
      <c r="D23623" t="s">
        <v>154</v>
      </c>
      <c r="E23623" s="9">
        <v>12</v>
      </c>
      <c r="F23623" s="9">
        <v>0</v>
      </c>
      <c r="G23623" s="9">
        <v>2</v>
      </c>
      <c r="H23623" s="9">
        <v>6</v>
      </c>
      <c r="I23623" s="9">
        <v>0.64107543230056763</v>
      </c>
      <c r="J23623" s="9">
        <v>0.64107543230056763</v>
      </c>
      <c r="K23623" s="9">
        <v>0</v>
      </c>
      <c r="L23623" s="9">
        <v>48.840518951416016</v>
      </c>
    </row>
    <row r="23624" spans="1:12" x14ac:dyDescent="0.25">
      <c r="A23624" s="5" t="str">
        <f t="shared" si="369"/>
        <v>1ZoneSouth of Lugo12027</v>
      </c>
      <c r="B23624" s="9">
        <v>1</v>
      </c>
      <c r="C23624" t="s">
        <v>135</v>
      </c>
      <c r="D23624" t="s">
        <v>154</v>
      </c>
      <c r="E23624" s="9">
        <v>12</v>
      </c>
      <c r="F23624" s="9">
        <v>0</v>
      </c>
      <c r="G23624" s="9">
        <v>2</v>
      </c>
      <c r="H23624" s="9">
        <v>7</v>
      </c>
      <c r="I23624" s="9">
        <v>0.71869075298309326</v>
      </c>
      <c r="J23624" s="9">
        <v>0.71869075298309326</v>
      </c>
      <c r="K23624" s="9">
        <v>0</v>
      </c>
      <c r="L23624" s="9">
        <v>48.527740478515625</v>
      </c>
    </row>
    <row r="23625" spans="1:12" x14ac:dyDescent="0.25">
      <c r="A23625" s="5" t="str">
        <f t="shared" si="369"/>
        <v>1ZoneSouth of Lugo12028</v>
      </c>
      <c r="B23625" s="9">
        <v>1</v>
      </c>
      <c r="C23625" t="s">
        <v>135</v>
      </c>
      <c r="D23625" t="s">
        <v>154</v>
      </c>
      <c r="E23625" s="9">
        <v>12</v>
      </c>
      <c r="F23625" s="9">
        <v>0</v>
      </c>
      <c r="G23625" s="9">
        <v>2</v>
      </c>
      <c r="H23625" s="9">
        <v>8</v>
      </c>
      <c r="I23625" s="9">
        <v>0.69310873746871948</v>
      </c>
      <c r="J23625" s="9">
        <v>0.69310873746871948</v>
      </c>
      <c r="K23625" s="9">
        <v>0</v>
      </c>
      <c r="L23625" s="9">
        <v>48.208400726318359</v>
      </c>
    </row>
    <row r="23626" spans="1:12" x14ac:dyDescent="0.25">
      <c r="A23626" s="5" t="str">
        <f t="shared" si="369"/>
        <v>1ZoneSouth of Lugo12029</v>
      </c>
      <c r="B23626" s="9">
        <v>1</v>
      </c>
      <c r="C23626" t="s">
        <v>135</v>
      </c>
      <c r="D23626" t="s">
        <v>154</v>
      </c>
      <c r="E23626" s="9">
        <v>12</v>
      </c>
      <c r="F23626" s="9">
        <v>0</v>
      </c>
      <c r="G23626" s="9">
        <v>2</v>
      </c>
      <c r="H23626" s="9">
        <v>9</v>
      </c>
      <c r="I23626" s="9">
        <v>0.53372985124588013</v>
      </c>
      <c r="J23626" s="9">
        <v>0.53372985124588013</v>
      </c>
      <c r="K23626" s="9">
        <v>0</v>
      </c>
      <c r="L23626" s="9">
        <v>49.112266540527344</v>
      </c>
    </row>
    <row r="23627" spans="1:12" x14ac:dyDescent="0.25">
      <c r="A23627" s="5" t="str">
        <f t="shared" si="369"/>
        <v>1ZoneSouth of Lugo120210</v>
      </c>
      <c r="B23627" s="9">
        <v>1</v>
      </c>
      <c r="C23627" t="s">
        <v>135</v>
      </c>
      <c r="D23627" t="s">
        <v>154</v>
      </c>
      <c r="E23627" s="9">
        <v>12</v>
      </c>
      <c r="F23627" s="9">
        <v>0</v>
      </c>
      <c r="G23627" s="9">
        <v>2</v>
      </c>
      <c r="H23627" s="9">
        <v>10</v>
      </c>
      <c r="I23627" s="9">
        <v>0.38811859488487244</v>
      </c>
      <c r="J23627" s="9">
        <v>0.38811859488487244</v>
      </c>
      <c r="K23627" s="9">
        <v>0</v>
      </c>
      <c r="L23627" s="9">
        <v>52.632526397705078</v>
      </c>
    </row>
    <row r="23628" spans="1:12" x14ac:dyDescent="0.25">
      <c r="A23628" s="5" t="str">
        <f t="shared" si="369"/>
        <v>1ZoneSouth of Lugo120211</v>
      </c>
      <c r="B23628" s="9">
        <v>1</v>
      </c>
      <c r="C23628" t="s">
        <v>135</v>
      </c>
      <c r="D23628" t="s">
        <v>154</v>
      </c>
      <c r="E23628" s="9">
        <v>12</v>
      </c>
      <c r="F23628" s="9">
        <v>0</v>
      </c>
      <c r="G23628" s="9">
        <v>2</v>
      </c>
      <c r="H23628" s="9">
        <v>11</v>
      </c>
      <c r="I23628" s="9">
        <v>0.28428253531455994</v>
      </c>
      <c r="J23628" s="9">
        <v>0.28428253531455994</v>
      </c>
      <c r="K23628" s="9">
        <v>0</v>
      </c>
      <c r="L23628" s="9">
        <v>56.711372375488281</v>
      </c>
    </row>
    <row r="23629" spans="1:12" x14ac:dyDescent="0.25">
      <c r="A23629" s="5" t="str">
        <f t="shared" si="369"/>
        <v>1ZoneSouth of Lugo120212</v>
      </c>
      <c r="B23629" s="9">
        <v>1</v>
      </c>
      <c r="C23629" t="s">
        <v>135</v>
      </c>
      <c r="D23629" t="s">
        <v>154</v>
      </c>
      <c r="E23629" s="9">
        <v>12</v>
      </c>
      <c r="F23629" s="9">
        <v>0</v>
      </c>
      <c r="G23629" s="9">
        <v>2</v>
      </c>
      <c r="H23629" s="9">
        <v>12</v>
      </c>
      <c r="I23629" s="9">
        <v>0.22025503218173981</v>
      </c>
      <c r="J23629" s="9">
        <v>0.22025503218173981</v>
      </c>
      <c r="K23629" s="9">
        <v>0</v>
      </c>
      <c r="L23629" s="9">
        <v>60.112579345703125</v>
      </c>
    </row>
    <row r="23630" spans="1:12" x14ac:dyDescent="0.25">
      <c r="A23630" s="5" t="str">
        <f t="shared" si="369"/>
        <v>1ZoneSouth of Lugo120213</v>
      </c>
      <c r="B23630" s="9">
        <v>1</v>
      </c>
      <c r="C23630" t="s">
        <v>135</v>
      </c>
      <c r="D23630" t="s">
        <v>154</v>
      </c>
      <c r="E23630" s="9">
        <v>12</v>
      </c>
      <c r="F23630" s="9">
        <v>0</v>
      </c>
      <c r="G23630" s="9">
        <v>2</v>
      </c>
      <c r="H23630" s="9">
        <v>13</v>
      </c>
      <c r="I23630" s="9">
        <v>0.20183849334716797</v>
      </c>
      <c r="J23630" s="9">
        <v>0.20183849334716797</v>
      </c>
      <c r="K23630" s="9">
        <v>0</v>
      </c>
      <c r="L23630" s="9">
        <v>63.05682373046875</v>
      </c>
    </row>
    <row r="23631" spans="1:12" x14ac:dyDescent="0.25">
      <c r="A23631" s="5" t="str">
        <f t="shared" si="369"/>
        <v>1ZoneSouth of Lugo120214</v>
      </c>
      <c r="B23631" s="9">
        <v>1</v>
      </c>
      <c r="C23631" t="s">
        <v>135</v>
      </c>
      <c r="D23631" t="s">
        <v>154</v>
      </c>
      <c r="E23631" s="9">
        <v>12</v>
      </c>
      <c r="F23631" s="9">
        <v>0</v>
      </c>
      <c r="G23631" s="9">
        <v>2</v>
      </c>
      <c r="H23631" s="9">
        <v>14</v>
      </c>
      <c r="I23631" s="9">
        <v>0.2143799215555191</v>
      </c>
      <c r="J23631" s="9">
        <v>0.2143799215555191</v>
      </c>
      <c r="K23631" s="9">
        <v>0</v>
      </c>
      <c r="L23631" s="9">
        <v>64.607429504394531</v>
      </c>
    </row>
    <row r="23632" spans="1:12" x14ac:dyDescent="0.25">
      <c r="A23632" s="5" t="str">
        <f t="shared" si="369"/>
        <v>1ZoneSouth of Lugo120215</v>
      </c>
      <c r="B23632" s="9">
        <v>1</v>
      </c>
      <c r="C23632" t="s">
        <v>135</v>
      </c>
      <c r="D23632" t="s">
        <v>154</v>
      </c>
      <c r="E23632" s="9">
        <v>12</v>
      </c>
      <c r="F23632" s="9">
        <v>0</v>
      </c>
      <c r="G23632" s="9">
        <v>2</v>
      </c>
      <c r="H23632" s="9">
        <v>15</v>
      </c>
      <c r="I23632" s="9">
        <v>0.28653031587600708</v>
      </c>
      <c r="J23632" s="9">
        <v>0.28653031587600708</v>
      </c>
      <c r="K23632" s="9">
        <v>0</v>
      </c>
      <c r="L23632" s="9">
        <v>65.129241943359375</v>
      </c>
    </row>
    <row r="23633" spans="1:12" x14ac:dyDescent="0.25">
      <c r="A23633" s="5" t="str">
        <f t="shared" si="369"/>
        <v>1ZoneSouth of Lugo120216</v>
      </c>
      <c r="B23633" s="9">
        <v>1</v>
      </c>
      <c r="C23633" t="s">
        <v>135</v>
      </c>
      <c r="D23633" t="s">
        <v>154</v>
      </c>
      <c r="E23633" s="9">
        <v>12</v>
      </c>
      <c r="F23633" s="9">
        <v>0</v>
      </c>
      <c r="G23633" s="9">
        <v>2</v>
      </c>
      <c r="H23633" s="9">
        <v>16</v>
      </c>
      <c r="I23633" s="9">
        <v>0.41618075966835022</v>
      </c>
      <c r="J23633" s="9">
        <v>0.41618075966835022</v>
      </c>
      <c r="K23633" s="9">
        <v>0</v>
      </c>
      <c r="L23633" s="9">
        <v>64.914619445800781</v>
      </c>
    </row>
    <row r="23634" spans="1:12" x14ac:dyDescent="0.25">
      <c r="A23634" s="5" t="str">
        <f t="shared" si="369"/>
        <v>1ZoneSouth of Lugo120217</v>
      </c>
      <c r="B23634" s="9">
        <v>1</v>
      </c>
      <c r="C23634" t="s">
        <v>135</v>
      </c>
      <c r="D23634" t="s">
        <v>154</v>
      </c>
      <c r="E23634" s="9">
        <v>12</v>
      </c>
      <c r="F23634" s="9">
        <v>0</v>
      </c>
      <c r="G23634" s="9">
        <v>2</v>
      </c>
      <c r="H23634" s="9">
        <v>17</v>
      </c>
      <c r="I23634" s="9">
        <v>0.59353536367416382</v>
      </c>
      <c r="J23634" s="9">
        <v>0.59353536367416382</v>
      </c>
      <c r="K23634" s="9">
        <v>0</v>
      </c>
      <c r="L23634" s="9">
        <v>63.878173828125</v>
      </c>
    </row>
    <row r="23635" spans="1:12" x14ac:dyDescent="0.25">
      <c r="A23635" s="5" t="str">
        <f t="shared" si="369"/>
        <v>1ZoneSouth of Lugo120218</v>
      </c>
      <c r="B23635" s="9">
        <v>1</v>
      </c>
      <c r="C23635" t="s">
        <v>135</v>
      </c>
      <c r="D23635" t="s">
        <v>154</v>
      </c>
      <c r="E23635" s="9">
        <v>12</v>
      </c>
      <c r="F23635" s="9">
        <v>0</v>
      </c>
      <c r="G23635" s="9">
        <v>2</v>
      </c>
      <c r="H23635" s="9">
        <v>18</v>
      </c>
      <c r="I23635" s="9">
        <v>0.81388616561889648</v>
      </c>
      <c r="J23635" s="9">
        <v>0.81388616561889648</v>
      </c>
      <c r="K23635" s="9">
        <v>0</v>
      </c>
      <c r="L23635" s="9">
        <v>61.318264007568359</v>
      </c>
    </row>
    <row r="23636" spans="1:12" x14ac:dyDescent="0.25">
      <c r="A23636" s="5" t="str">
        <f t="shared" si="369"/>
        <v>1ZoneSouth of Lugo120219</v>
      </c>
      <c r="B23636" s="9">
        <v>1</v>
      </c>
      <c r="C23636" t="s">
        <v>135</v>
      </c>
      <c r="D23636" t="s">
        <v>154</v>
      </c>
      <c r="E23636" s="9">
        <v>12</v>
      </c>
      <c r="F23636" s="9">
        <v>0</v>
      </c>
      <c r="G23636" s="9">
        <v>2</v>
      </c>
      <c r="H23636" s="9">
        <v>19</v>
      </c>
      <c r="I23636" s="9">
        <v>0.9610210657119751</v>
      </c>
      <c r="J23636" s="9">
        <v>0.9610210657119751</v>
      </c>
      <c r="K23636" s="9">
        <v>0</v>
      </c>
      <c r="L23636" s="9">
        <v>59.319305419921875</v>
      </c>
    </row>
    <row r="23637" spans="1:12" x14ac:dyDescent="0.25">
      <c r="A23637" s="5" t="str">
        <f t="shared" si="369"/>
        <v>1ZoneSouth of Lugo120220</v>
      </c>
      <c r="B23637" s="9">
        <v>1</v>
      </c>
      <c r="C23637" t="s">
        <v>135</v>
      </c>
      <c r="D23637" t="s">
        <v>154</v>
      </c>
      <c r="E23637" s="9">
        <v>12</v>
      </c>
      <c r="F23637" s="9">
        <v>0</v>
      </c>
      <c r="G23637" s="9">
        <v>2</v>
      </c>
      <c r="H23637" s="9">
        <v>20</v>
      </c>
      <c r="I23637" s="9">
        <v>1.0229666233062744</v>
      </c>
      <c r="J23637" s="9">
        <v>1.0229666233062744</v>
      </c>
      <c r="K23637" s="9">
        <v>0</v>
      </c>
      <c r="L23637" s="9">
        <v>57.576698303222656</v>
      </c>
    </row>
    <row r="23638" spans="1:12" x14ac:dyDescent="0.25">
      <c r="A23638" s="5" t="str">
        <f t="shared" si="369"/>
        <v>1ZoneSouth of Lugo120221</v>
      </c>
      <c r="B23638" s="9">
        <v>1</v>
      </c>
      <c r="C23638" t="s">
        <v>135</v>
      </c>
      <c r="D23638" t="s">
        <v>154</v>
      </c>
      <c r="E23638" s="9">
        <v>12</v>
      </c>
      <c r="F23638" s="9">
        <v>0</v>
      </c>
      <c r="G23638" s="9">
        <v>2</v>
      </c>
      <c r="H23638" s="9">
        <v>21</v>
      </c>
      <c r="I23638" s="9">
        <v>1.0349371433258057</v>
      </c>
      <c r="J23638" s="9">
        <v>1.0349371433258057</v>
      </c>
      <c r="K23638" s="9">
        <v>0</v>
      </c>
      <c r="L23638" s="9">
        <v>56.151054382324219</v>
      </c>
    </row>
    <row r="23639" spans="1:12" x14ac:dyDescent="0.25">
      <c r="A23639" s="5" t="str">
        <f t="shared" si="369"/>
        <v>1ZoneSouth of Lugo120222</v>
      </c>
      <c r="B23639" s="9">
        <v>1</v>
      </c>
      <c r="C23639" t="s">
        <v>135</v>
      </c>
      <c r="D23639" t="s">
        <v>154</v>
      </c>
      <c r="E23639" s="9">
        <v>12</v>
      </c>
      <c r="F23639" s="9">
        <v>0</v>
      </c>
      <c r="G23639" s="9">
        <v>2</v>
      </c>
      <c r="H23639" s="9">
        <v>22</v>
      </c>
      <c r="I23639" s="9">
        <v>0.9957040548324585</v>
      </c>
      <c r="J23639" s="9">
        <v>0.9957040548324585</v>
      </c>
      <c r="K23639" s="9">
        <v>0</v>
      </c>
      <c r="L23639" s="9">
        <v>54.113101959228516</v>
      </c>
    </row>
    <row r="23640" spans="1:12" x14ac:dyDescent="0.25">
      <c r="A23640" s="5" t="str">
        <f t="shared" si="369"/>
        <v>1ZoneSouth of Lugo120223</v>
      </c>
      <c r="B23640" s="9">
        <v>1</v>
      </c>
      <c r="C23640" t="s">
        <v>135</v>
      </c>
      <c r="D23640" t="s">
        <v>154</v>
      </c>
      <c r="E23640" s="9">
        <v>12</v>
      </c>
      <c r="F23640" s="9">
        <v>0</v>
      </c>
      <c r="G23640" s="9">
        <v>2</v>
      </c>
      <c r="H23640" s="9">
        <v>23</v>
      </c>
      <c r="I23640" s="9">
        <v>0.94797593355178833</v>
      </c>
      <c r="J23640" s="9">
        <v>0.94797593355178833</v>
      </c>
      <c r="K23640" s="9">
        <v>0</v>
      </c>
      <c r="L23640" s="9">
        <v>52.84930419921875</v>
      </c>
    </row>
    <row r="23641" spans="1:12" x14ac:dyDescent="0.25">
      <c r="A23641" s="5" t="str">
        <f t="shared" si="369"/>
        <v>1ZoneSouth of Lugo120224</v>
      </c>
      <c r="B23641" s="9">
        <v>1</v>
      </c>
      <c r="C23641" t="s">
        <v>135</v>
      </c>
      <c r="D23641" t="s">
        <v>154</v>
      </c>
      <c r="E23641" s="9">
        <v>12</v>
      </c>
      <c r="F23641" s="9">
        <v>0</v>
      </c>
      <c r="G23641" s="9">
        <v>2</v>
      </c>
      <c r="H23641" s="9">
        <v>24</v>
      </c>
      <c r="I23641" s="9">
        <v>0.84477335214614868</v>
      </c>
      <c r="J23641" s="9">
        <v>0.84477335214614868</v>
      </c>
      <c r="K23641" s="9">
        <v>0</v>
      </c>
      <c r="L23641" s="9">
        <v>51.552814483642578</v>
      </c>
    </row>
    <row r="23642" spans="1:12" x14ac:dyDescent="0.25">
      <c r="A23642" s="5" t="str">
        <f t="shared" si="369"/>
        <v>1ZoneSouth of Lugo120101</v>
      </c>
      <c r="B23642" s="9">
        <v>1</v>
      </c>
      <c r="C23642" t="s">
        <v>135</v>
      </c>
      <c r="D23642" t="s">
        <v>154</v>
      </c>
      <c r="E23642" s="9">
        <v>12</v>
      </c>
      <c r="F23642" s="9">
        <v>0</v>
      </c>
      <c r="G23642" s="9">
        <v>10</v>
      </c>
      <c r="H23642" s="9">
        <v>1</v>
      </c>
      <c r="I23642" s="9">
        <v>0.84356635808944702</v>
      </c>
      <c r="J23642" s="9">
        <v>0.84356635808944702</v>
      </c>
      <c r="K23642" s="9">
        <v>0</v>
      </c>
      <c r="L23642" s="9">
        <v>42.446952819824219</v>
      </c>
    </row>
    <row r="23643" spans="1:12" x14ac:dyDescent="0.25">
      <c r="A23643" s="5" t="str">
        <f t="shared" si="369"/>
        <v>1ZoneSouth of Lugo120102</v>
      </c>
      <c r="B23643" s="9">
        <v>1</v>
      </c>
      <c r="C23643" t="s">
        <v>135</v>
      </c>
      <c r="D23643" t="s">
        <v>154</v>
      </c>
      <c r="E23643" s="9">
        <v>12</v>
      </c>
      <c r="F23643" s="9">
        <v>0</v>
      </c>
      <c r="G23643" s="9">
        <v>10</v>
      </c>
      <c r="H23643" s="9">
        <v>2</v>
      </c>
      <c r="I23643" s="9">
        <v>0.77655708789825439</v>
      </c>
      <c r="J23643" s="9">
        <v>0.77655708789825439</v>
      </c>
      <c r="K23643" s="9">
        <v>0</v>
      </c>
      <c r="L23643" s="9">
        <v>41.600875854492188</v>
      </c>
    </row>
    <row r="23644" spans="1:12" x14ac:dyDescent="0.25">
      <c r="A23644" s="5" t="str">
        <f t="shared" si="369"/>
        <v>1ZoneSouth of Lugo120103</v>
      </c>
      <c r="B23644" s="9">
        <v>1</v>
      </c>
      <c r="C23644" t="s">
        <v>135</v>
      </c>
      <c r="D23644" t="s">
        <v>154</v>
      </c>
      <c r="E23644" s="9">
        <v>12</v>
      </c>
      <c r="F23644" s="9">
        <v>0</v>
      </c>
      <c r="G23644" s="9">
        <v>10</v>
      </c>
      <c r="H23644" s="9">
        <v>3</v>
      </c>
      <c r="I23644" s="9">
        <v>0.72787606716156006</v>
      </c>
      <c r="J23644" s="9">
        <v>0.72787606716156006</v>
      </c>
      <c r="K23644" s="9">
        <v>0</v>
      </c>
      <c r="L23644" s="9">
        <v>40.589485168457031</v>
      </c>
    </row>
    <row r="23645" spans="1:12" x14ac:dyDescent="0.25">
      <c r="A23645" s="5" t="str">
        <f t="shared" si="369"/>
        <v>1ZoneSouth of Lugo120104</v>
      </c>
      <c r="B23645" s="9">
        <v>1</v>
      </c>
      <c r="C23645" t="s">
        <v>135</v>
      </c>
      <c r="D23645" t="s">
        <v>154</v>
      </c>
      <c r="E23645" s="9">
        <v>12</v>
      </c>
      <c r="F23645" s="9">
        <v>0</v>
      </c>
      <c r="G23645" s="9">
        <v>10</v>
      </c>
      <c r="H23645" s="9">
        <v>4</v>
      </c>
      <c r="I23645" s="9">
        <v>0.70301645994186401</v>
      </c>
      <c r="J23645" s="9">
        <v>0.70301645994186401</v>
      </c>
      <c r="K23645" s="9">
        <v>0</v>
      </c>
      <c r="L23645" s="9">
        <v>40.076999664306641</v>
      </c>
    </row>
    <row r="23646" spans="1:12" x14ac:dyDescent="0.25">
      <c r="A23646" s="5" t="str">
        <f t="shared" si="369"/>
        <v>1ZoneSouth of Lugo120105</v>
      </c>
      <c r="B23646" s="9">
        <v>1</v>
      </c>
      <c r="C23646" t="s">
        <v>135</v>
      </c>
      <c r="D23646" t="s">
        <v>154</v>
      </c>
      <c r="E23646" s="9">
        <v>12</v>
      </c>
      <c r="F23646" s="9">
        <v>0</v>
      </c>
      <c r="G23646" s="9">
        <v>10</v>
      </c>
      <c r="H23646" s="9">
        <v>5</v>
      </c>
      <c r="I23646" s="9">
        <v>0.70855909585952759</v>
      </c>
      <c r="J23646" s="9">
        <v>0.70855909585952759</v>
      </c>
      <c r="K23646" s="9">
        <v>0</v>
      </c>
      <c r="L23646" s="9">
        <v>39.360710144042969</v>
      </c>
    </row>
    <row r="23647" spans="1:12" x14ac:dyDescent="0.25">
      <c r="A23647" s="5" t="str">
        <f t="shared" si="369"/>
        <v>1ZoneSouth of Lugo120106</v>
      </c>
      <c r="B23647" s="9">
        <v>1</v>
      </c>
      <c r="C23647" t="s">
        <v>135</v>
      </c>
      <c r="D23647" t="s">
        <v>154</v>
      </c>
      <c r="E23647" s="9">
        <v>12</v>
      </c>
      <c r="F23647" s="9">
        <v>0</v>
      </c>
      <c r="G23647" s="9">
        <v>10</v>
      </c>
      <c r="H23647" s="9">
        <v>6</v>
      </c>
      <c r="I23647" s="9">
        <v>0.7493431568145752</v>
      </c>
      <c r="J23647" s="9">
        <v>0.7493431568145752</v>
      </c>
      <c r="K23647" s="9">
        <v>0</v>
      </c>
      <c r="L23647" s="9">
        <v>38.616989135742188</v>
      </c>
    </row>
    <row r="23648" spans="1:12" x14ac:dyDescent="0.25">
      <c r="A23648" s="5" t="str">
        <f t="shared" si="369"/>
        <v>1ZoneSouth of Lugo120107</v>
      </c>
      <c r="B23648" s="9">
        <v>1</v>
      </c>
      <c r="C23648" t="s">
        <v>135</v>
      </c>
      <c r="D23648" t="s">
        <v>154</v>
      </c>
      <c r="E23648" s="9">
        <v>12</v>
      </c>
      <c r="F23648" s="9">
        <v>0</v>
      </c>
      <c r="G23648" s="9">
        <v>10</v>
      </c>
      <c r="H23648" s="9">
        <v>7</v>
      </c>
      <c r="I23648" s="9">
        <v>0.83537191152572632</v>
      </c>
      <c r="J23648" s="9">
        <v>0.83537191152572632</v>
      </c>
      <c r="K23648" s="9">
        <v>0</v>
      </c>
      <c r="L23648" s="9">
        <v>38.293678283691406</v>
      </c>
    </row>
    <row r="23649" spans="1:12" x14ac:dyDescent="0.25">
      <c r="A23649" s="5" t="str">
        <f t="shared" si="369"/>
        <v>1ZoneSouth of Lugo120108</v>
      </c>
      <c r="B23649" s="9">
        <v>1</v>
      </c>
      <c r="C23649" t="s">
        <v>135</v>
      </c>
      <c r="D23649" t="s">
        <v>154</v>
      </c>
      <c r="E23649" s="9">
        <v>12</v>
      </c>
      <c r="F23649" s="9">
        <v>0</v>
      </c>
      <c r="G23649" s="9">
        <v>10</v>
      </c>
      <c r="H23649" s="9">
        <v>8</v>
      </c>
      <c r="I23649" s="9">
        <v>0.79727697372436523</v>
      </c>
      <c r="J23649" s="9">
        <v>0.79727697372436523</v>
      </c>
      <c r="K23649" s="9">
        <v>0</v>
      </c>
      <c r="L23649" s="9">
        <v>38.673088073730469</v>
      </c>
    </row>
    <row r="23650" spans="1:12" x14ac:dyDescent="0.25">
      <c r="A23650" s="5" t="str">
        <f t="shared" si="369"/>
        <v>1ZoneSouth of Lugo120109</v>
      </c>
      <c r="B23650" s="9">
        <v>1</v>
      </c>
      <c r="C23650" t="s">
        <v>135</v>
      </c>
      <c r="D23650" t="s">
        <v>154</v>
      </c>
      <c r="E23650" s="9">
        <v>12</v>
      </c>
      <c r="F23650" s="9">
        <v>0</v>
      </c>
      <c r="G23650" s="9">
        <v>10</v>
      </c>
      <c r="H23650" s="9">
        <v>9</v>
      </c>
      <c r="I23650" s="9">
        <v>0.62054914236068726</v>
      </c>
      <c r="J23650" s="9">
        <v>0.62054914236068726</v>
      </c>
      <c r="K23650" s="9">
        <v>0</v>
      </c>
      <c r="L23650" s="9">
        <v>40.148544311523438</v>
      </c>
    </row>
    <row r="23651" spans="1:12" x14ac:dyDescent="0.25">
      <c r="A23651" s="5" t="str">
        <f t="shared" si="369"/>
        <v>1ZoneSouth of Lugo1201010</v>
      </c>
      <c r="B23651" s="9">
        <v>1</v>
      </c>
      <c r="C23651" t="s">
        <v>135</v>
      </c>
      <c r="D23651" t="s">
        <v>154</v>
      </c>
      <c r="E23651" s="9">
        <v>12</v>
      </c>
      <c r="F23651" s="9">
        <v>0</v>
      </c>
      <c r="G23651" s="9">
        <v>10</v>
      </c>
      <c r="H23651" s="9">
        <v>10</v>
      </c>
      <c r="I23651" s="9">
        <v>0.46406757831573486</v>
      </c>
      <c r="J23651" s="9">
        <v>0.46406757831573486</v>
      </c>
      <c r="K23651" s="9">
        <v>0</v>
      </c>
      <c r="L23651" s="9">
        <v>44.047061920166016</v>
      </c>
    </row>
    <row r="23652" spans="1:12" x14ac:dyDescent="0.25">
      <c r="A23652" s="5" t="str">
        <f t="shared" si="369"/>
        <v>1ZoneSouth of Lugo1201011</v>
      </c>
      <c r="B23652" s="9">
        <v>1</v>
      </c>
      <c r="C23652" t="s">
        <v>135</v>
      </c>
      <c r="D23652" t="s">
        <v>154</v>
      </c>
      <c r="E23652" s="9">
        <v>12</v>
      </c>
      <c r="F23652" s="9">
        <v>0</v>
      </c>
      <c r="G23652" s="9">
        <v>10</v>
      </c>
      <c r="H23652" s="9">
        <v>11</v>
      </c>
      <c r="I23652" s="9">
        <v>0.36934080719947815</v>
      </c>
      <c r="J23652" s="9">
        <v>0.36934080719947815</v>
      </c>
      <c r="K23652" s="9">
        <v>0</v>
      </c>
      <c r="L23652" s="9">
        <v>48.380275726318359</v>
      </c>
    </row>
    <row r="23653" spans="1:12" x14ac:dyDescent="0.25">
      <c r="A23653" s="5" t="str">
        <f t="shared" si="369"/>
        <v>1ZoneSouth of Lugo1201012</v>
      </c>
      <c r="B23653" s="9">
        <v>1</v>
      </c>
      <c r="C23653" t="s">
        <v>135</v>
      </c>
      <c r="D23653" t="s">
        <v>154</v>
      </c>
      <c r="E23653" s="9">
        <v>12</v>
      </c>
      <c r="F23653" s="9">
        <v>0</v>
      </c>
      <c r="G23653" s="9">
        <v>10</v>
      </c>
      <c r="H23653" s="9">
        <v>12</v>
      </c>
      <c r="I23653" s="9">
        <v>0.31622150540351868</v>
      </c>
      <c r="J23653" s="9">
        <v>0.31622150540351868</v>
      </c>
      <c r="K23653" s="9">
        <v>0</v>
      </c>
      <c r="L23653" s="9">
        <v>50.871723175048828</v>
      </c>
    </row>
    <row r="23654" spans="1:12" x14ac:dyDescent="0.25">
      <c r="A23654" s="5" t="str">
        <f t="shared" si="369"/>
        <v>1ZoneSouth of Lugo1201013</v>
      </c>
      <c r="B23654" s="9">
        <v>1</v>
      </c>
      <c r="C23654" t="s">
        <v>135</v>
      </c>
      <c r="D23654" t="s">
        <v>154</v>
      </c>
      <c r="E23654" s="9">
        <v>12</v>
      </c>
      <c r="F23654" s="9">
        <v>0</v>
      </c>
      <c r="G23654" s="9">
        <v>10</v>
      </c>
      <c r="H23654" s="9">
        <v>13</v>
      </c>
      <c r="I23654" s="9">
        <v>0.29645794630050659</v>
      </c>
      <c r="J23654" s="9">
        <v>0.29645794630050659</v>
      </c>
      <c r="K23654" s="9">
        <v>0</v>
      </c>
      <c r="L23654" s="9">
        <v>51.451221466064453</v>
      </c>
    </row>
    <row r="23655" spans="1:12" x14ac:dyDescent="0.25">
      <c r="A23655" s="5" t="str">
        <f t="shared" si="369"/>
        <v>1ZoneSouth of Lugo1201014</v>
      </c>
      <c r="B23655" s="9">
        <v>1</v>
      </c>
      <c r="C23655" t="s">
        <v>135</v>
      </c>
      <c r="D23655" t="s">
        <v>154</v>
      </c>
      <c r="E23655" s="9">
        <v>12</v>
      </c>
      <c r="F23655" s="9">
        <v>0</v>
      </c>
      <c r="G23655" s="9">
        <v>10</v>
      </c>
      <c r="H23655" s="9">
        <v>14</v>
      </c>
      <c r="I23655" s="9">
        <v>0.29915615916252136</v>
      </c>
      <c r="J23655" s="9">
        <v>0.29915615916252136</v>
      </c>
      <c r="K23655" s="9">
        <v>0</v>
      </c>
      <c r="L23655" s="9">
        <v>52.707096099853516</v>
      </c>
    </row>
    <row r="23656" spans="1:12" x14ac:dyDescent="0.25">
      <c r="A23656" s="5" t="str">
        <f t="shared" si="369"/>
        <v>1ZoneSouth of Lugo1201015</v>
      </c>
      <c r="B23656" s="9">
        <v>1</v>
      </c>
      <c r="C23656" t="s">
        <v>135</v>
      </c>
      <c r="D23656" t="s">
        <v>154</v>
      </c>
      <c r="E23656" s="9">
        <v>12</v>
      </c>
      <c r="F23656" s="9">
        <v>0</v>
      </c>
      <c r="G23656" s="9">
        <v>10</v>
      </c>
      <c r="H23656" s="9">
        <v>15</v>
      </c>
      <c r="I23656" s="9">
        <v>0.38881844282150269</v>
      </c>
      <c r="J23656" s="9">
        <v>0.38881844282150269</v>
      </c>
      <c r="K23656" s="9">
        <v>0</v>
      </c>
      <c r="L23656" s="9">
        <v>53.765090942382813</v>
      </c>
    </row>
    <row r="23657" spans="1:12" x14ac:dyDescent="0.25">
      <c r="A23657" s="5" t="str">
        <f t="shared" si="369"/>
        <v>1ZoneSouth of Lugo1201016</v>
      </c>
      <c r="B23657" s="9">
        <v>1</v>
      </c>
      <c r="C23657" t="s">
        <v>135</v>
      </c>
      <c r="D23657" t="s">
        <v>154</v>
      </c>
      <c r="E23657" s="9">
        <v>12</v>
      </c>
      <c r="F23657" s="9">
        <v>0</v>
      </c>
      <c r="G23657" s="9">
        <v>10</v>
      </c>
      <c r="H23657" s="9">
        <v>16</v>
      </c>
      <c r="I23657" s="9">
        <v>0.53448063135147095</v>
      </c>
      <c r="J23657" s="9">
        <v>0.53448063135147095</v>
      </c>
      <c r="K23657" s="9">
        <v>0</v>
      </c>
      <c r="L23657" s="9">
        <v>54.12646484375</v>
      </c>
    </row>
    <row r="23658" spans="1:12" x14ac:dyDescent="0.25">
      <c r="A23658" s="5" t="str">
        <f t="shared" si="369"/>
        <v>1ZoneSouth of Lugo1201017</v>
      </c>
      <c r="B23658" s="9">
        <v>1</v>
      </c>
      <c r="C23658" t="s">
        <v>135</v>
      </c>
      <c r="D23658" t="s">
        <v>154</v>
      </c>
      <c r="E23658" s="9">
        <v>12</v>
      </c>
      <c r="F23658" s="9">
        <v>0</v>
      </c>
      <c r="G23658" s="9">
        <v>10</v>
      </c>
      <c r="H23658" s="9">
        <v>17</v>
      </c>
      <c r="I23658" s="9">
        <v>0.73349577188491821</v>
      </c>
      <c r="J23658" s="9">
        <v>0.73349577188491821</v>
      </c>
      <c r="K23658" s="9">
        <v>0</v>
      </c>
      <c r="L23658" s="9">
        <v>53.761489868164063</v>
      </c>
    </row>
    <row r="23659" spans="1:12" x14ac:dyDescent="0.25">
      <c r="A23659" s="5" t="str">
        <f t="shared" si="369"/>
        <v>1ZoneSouth of Lugo1201018</v>
      </c>
      <c r="B23659" s="9">
        <v>1</v>
      </c>
      <c r="C23659" t="s">
        <v>135</v>
      </c>
      <c r="D23659" t="s">
        <v>154</v>
      </c>
      <c r="E23659" s="9">
        <v>12</v>
      </c>
      <c r="F23659" s="9">
        <v>0</v>
      </c>
      <c r="G23659" s="9">
        <v>10</v>
      </c>
      <c r="H23659" s="9">
        <v>18</v>
      </c>
      <c r="I23659" s="9">
        <v>0.97792816162109375</v>
      </c>
      <c r="J23659" s="9">
        <v>0.97792816162109375</v>
      </c>
      <c r="K23659" s="9">
        <v>0</v>
      </c>
      <c r="L23659" s="9">
        <v>51.752349853515625</v>
      </c>
    </row>
    <row r="23660" spans="1:12" x14ac:dyDescent="0.25">
      <c r="A23660" s="5" t="str">
        <f t="shared" si="369"/>
        <v>1ZoneSouth of Lugo1201019</v>
      </c>
      <c r="B23660" s="9">
        <v>1</v>
      </c>
      <c r="C23660" t="s">
        <v>135</v>
      </c>
      <c r="D23660" t="s">
        <v>154</v>
      </c>
      <c r="E23660" s="9">
        <v>12</v>
      </c>
      <c r="F23660" s="9">
        <v>0</v>
      </c>
      <c r="G23660" s="9">
        <v>10</v>
      </c>
      <c r="H23660" s="9">
        <v>19</v>
      </c>
      <c r="I23660" s="9">
        <v>1.1296236515045166</v>
      </c>
      <c r="J23660" s="9">
        <v>1.1296236515045166</v>
      </c>
      <c r="K23660" s="9">
        <v>0</v>
      </c>
      <c r="L23660" s="9">
        <v>49.095542907714844</v>
      </c>
    </row>
    <row r="23661" spans="1:12" x14ac:dyDescent="0.25">
      <c r="A23661" s="5" t="str">
        <f t="shared" si="369"/>
        <v>1ZoneSouth of Lugo1201020</v>
      </c>
      <c r="B23661" s="9">
        <v>1</v>
      </c>
      <c r="C23661" t="s">
        <v>135</v>
      </c>
      <c r="D23661" t="s">
        <v>154</v>
      </c>
      <c r="E23661" s="9">
        <v>12</v>
      </c>
      <c r="F23661" s="9">
        <v>0</v>
      </c>
      <c r="G23661" s="9">
        <v>10</v>
      </c>
      <c r="H23661" s="9">
        <v>20</v>
      </c>
      <c r="I23661" s="9">
        <v>1.1530641317367554</v>
      </c>
      <c r="J23661" s="9">
        <v>1.1530641317367554</v>
      </c>
      <c r="K23661" s="9">
        <v>0</v>
      </c>
      <c r="L23661" s="9">
        <v>48.144733428955078</v>
      </c>
    </row>
    <row r="23662" spans="1:12" x14ac:dyDescent="0.25">
      <c r="A23662" s="5" t="str">
        <f t="shared" si="369"/>
        <v>1ZoneSouth of Lugo1201021</v>
      </c>
      <c r="B23662" s="9">
        <v>1</v>
      </c>
      <c r="C23662" t="s">
        <v>135</v>
      </c>
      <c r="D23662" t="s">
        <v>154</v>
      </c>
      <c r="E23662" s="9">
        <v>12</v>
      </c>
      <c r="F23662" s="9">
        <v>0</v>
      </c>
      <c r="G23662" s="9">
        <v>10</v>
      </c>
      <c r="H23662" s="9">
        <v>21</v>
      </c>
      <c r="I23662" s="9">
        <v>1.1481993198394775</v>
      </c>
      <c r="J23662" s="9">
        <v>1.1481993198394775</v>
      </c>
      <c r="K23662" s="9">
        <v>0</v>
      </c>
      <c r="L23662" s="9">
        <v>46.87847900390625</v>
      </c>
    </row>
    <row r="23663" spans="1:12" x14ac:dyDescent="0.25">
      <c r="A23663" s="5" t="str">
        <f t="shared" si="369"/>
        <v>1ZoneSouth of Lugo1201022</v>
      </c>
      <c r="B23663" s="9">
        <v>1</v>
      </c>
      <c r="C23663" t="s">
        <v>135</v>
      </c>
      <c r="D23663" t="s">
        <v>154</v>
      </c>
      <c r="E23663" s="9">
        <v>12</v>
      </c>
      <c r="F23663" s="9">
        <v>0</v>
      </c>
      <c r="G23663" s="9">
        <v>10</v>
      </c>
      <c r="H23663" s="9">
        <v>22</v>
      </c>
      <c r="I23663" s="9">
        <v>1.1092381477355957</v>
      </c>
      <c r="J23663" s="9">
        <v>1.1092381477355957</v>
      </c>
      <c r="K23663" s="9">
        <v>0</v>
      </c>
      <c r="L23663" s="9">
        <v>45.263874053955078</v>
      </c>
    </row>
    <row r="23664" spans="1:12" x14ac:dyDescent="0.25">
      <c r="A23664" s="5" t="str">
        <f t="shared" si="369"/>
        <v>1ZoneSouth of Lugo1201023</v>
      </c>
      <c r="B23664" s="9">
        <v>1</v>
      </c>
      <c r="C23664" t="s">
        <v>135</v>
      </c>
      <c r="D23664" t="s">
        <v>154</v>
      </c>
      <c r="E23664" s="9">
        <v>12</v>
      </c>
      <c r="F23664" s="9">
        <v>0</v>
      </c>
      <c r="G23664" s="9">
        <v>10</v>
      </c>
      <c r="H23664" s="9">
        <v>23</v>
      </c>
      <c r="I23664" s="9">
        <v>1.053947925567627</v>
      </c>
      <c r="J23664" s="9">
        <v>1.053947925567627</v>
      </c>
      <c r="K23664" s="9">
        <v>0</v>
      </c>
      <c r="L23664" s="9">
        <v>44.547100067138672</v>
      </c>
    </row>
    <row r="23665" spans="1:12" x14ac:dyDescent="0.25">
      <c r="A23665" s="5" t="str">
        <f t="shared" si="369"/>
        <v>1ZoneSouth of Lugo1201024</v>
      </c>
      <c r="B23665" s="9">
        <v>1</v>
      </c>
      <c r="C23665" t="s">
        <v>135</v>
      </c>
      <c r="D23665" t="s">
        <v>154</v>
      </c>
      <c r="E23665" s="9">
        <v>12</v>
      </c>
      <c r="F23665" s="9">
        <v>0</v>
      </c>
      <c r="G23665" s="9">
        <v>10</v>
      </c>
      <c r="H23665" s="9">
        <v>24</v>
      </c>
      <c r="I23665" s="9">
        <v>0.946952223777771</v>
      </c>
      <c r="J23665" s="9">
        <v>0.946952223777771</v>
      </c>
      <c r="K23665" s="9">
        <v>0</v>
      </c>
      <c r="L23665" s="9">
        <v>44.321540832519531</v>
      </c>
    </row>
    <row r="23666" spans="1:12" x14ac:dyDescent="0.25">
      <c r="A23666" s="5" t="str">
        <f t="shared" si="369"/>
        <v>1ZoneSouth of Lugo12121</v>
      </c>
      <c r="B23666" s="9">
        <v>1</v>
      </c>
      <c r="C23666" t="s">
        <v>135</v>
      </c>
      <c r="D23666" t="s">
        <v>154</v>
      </c>
      <c r="E23666" s="9">
        <v>12</v>
      </c>
      <c r="F23666" s="9">
        <v>1</v>
      </c>
      <c r="G23666" s="9">
        <v>2</v>
      </c>
      <c r="H23666" s="9">
        <v>1</v>
      </c>
      <c r="I23666" s="9">
        <v>0.80972427129745483</v>
      </c>
      <c r="J23666" s="9">
        <v>0.80972427129745483</v>
      </c>
      <c r="K23666" s="9">
        <v>0</v>
      </c>
      <c r="L23666" s="9">
        <v>44.926849365234375</v>
      </c>
    </row>
    <row r="23667" spans="1:12" x14ac:dyDescent="0.25">
      <c r="A23667" s="5" t="str">
        <f t="shared" si="369"/>
        <v>1ZoneSouth of Lugo12122</v>
      </c>
      <c r="B23667" s="9">
        <v>1</v>
      </c>
      <c r="C23667" t="s">
        <v>135</v>
      </c>
      <c r="D23667" t="s">
        <v>154</v>
      </c>
      <c r="E23667" s="9">
        <v>12</v>
      </c>
      <c r="F23667" s="9">
        <v>1</v>
      </c>
      <c r="G23667" s="9">
        <v>2</v>
      </c>
      <c r="H23667" s="9">
        <v>2</v>
      </c>
      <c r="I23667" s="9">
        <v>0.74100363254547119</v>
      </c>
      <c r="J23667" s="9">
        <v>0.74100363254547119</v>
      </c>
      <c r="K23667" s="9">
        <v>0</v>
      </c>
      <c r="L23667" s="9">
        <v>44.500137329101563</v>
      </c>
    </row>
    <row r="23668" spans="1:12" x14ac:dyDescent="0.25">
      <c r="A23668" s="5" t="str">
        <f t="shared" si="369"/>
        <v>1ZoneSouth of Lugo12123</v>
      </c>
      <c r="B23668" s="9">
        <v>1</v>
      </c>
      <c r="C23668" t="s">
        <v>135</v>
      </c>
      <c r="D23668" t="s">
        <v>154</v>
      </c>
      <c r="E23668" s="9">
        <v>12</v>
      </c>
      <c r="F23668" s="9">
        <v>1</v>
      </c>
      <c r="G23668" s="9">
        <v>2</v>
      </c>
      <c r="H23668" s="9">
        <v>3</v>
      </c>
      <c r="I23668" s="9">
        <v>0.69114881753921509</v>
      </c>
      <c r="J23668" s="9">
        <v>0.69114881753921509</v>
      </c>
      <c r="K23668" s="9">
        <v>0</v>
      </c>
      <c r="L23668" s="9">
        <v>44.649349212646484</v>
      </c>
    </row>
    <row r="23669" spans="1:12" x14ac:dyDescent="0.25">
      <c r="A23669" s="5" t="str">
        <f t="shared" si="369"/>
        <v>1ZoneSouth of Lugo12124</v>
      </c>
      <c r="B23669" s="9">
        <v>1</v>
      </c>
      <c r="C23669" t="s">
        <v>135</v>
      </c>
      <c r="D23669" t="s">
        <v>154</v>
      </c>
      <c r="E23669" s="9">
        <v>12</v>
      </c>
      <c r="F23669" s="9">
        <v>1</v>
      </c>
      <c r="G23669" s="9">
        <v>2</v>
      </c>
      <c r="H23669" s="9">
        <v>4</v>
      </c>
      <c r="I23669" s="9">
        <v>0.66424417495727539</v>
      </c>
      <c r="J23669" s="9">
        <v>0.66424417495727539</v>
      </c>
      <c r="K23669" s="9">
        <v>0</v>
      </c>
      <c r="L23669" s="9">
        <v>44.755119323730469</v>
      </c>
    </row>
    <row r="23670" spans="1:12" x14ac:dyDescent="0.25">
      <c r="A23670" s="5" t="str">
        <f t="shared" si="369"/>
        <v>1ZoneSouth of Lugo12125</v>
      </c>
      <c r="B23670" s="9">
        <v>1</v>
      </c>
      <c r="C23670" t="s">
        <v>135</v>
      </c>
      <c r="D23670" t="s">
        <v>154</v>
      </c>
      <c r="E23670" s="9">
        <v>12</v>
      </c>
      <c r="F23670" s="9">
        <v>1</v>
      </c>
      <c r="G23670" s="9">
        <v>2</v>
      </c>
      <c r="H23670" s="9">
        <v>5</v>
      </c>
      <c r="I23670" s="9">
        <v>0.66536760330200195</v>
      </c>
      <c r="J23670" s="9">
        <v>0.66536760330200195</v>
      </c>
      <c r="K23670" s="9">
        <v>0</v>
      </c>
      <c r="L23670" s="9">
        <v>44.626148223876953</v>
      </c>
    </row>
    <row r="23671" spans="1:12" x14ac:dyDescent="0.25">
      <c r="A23671" s="5" t="str">
        <f t="shared" si="369"/>
        <v>1ZoneSouth of Lugo12126</v>
      </c>
      <c r="B23671" s="9">
        <v>1</v>
      </c>
      <c r="C23671" t="s">
        <v>135</v>
      </c>
      <c r="D23671" t="s">
        <v>154</v>
      </c>
      <c r="E23671" s="9">
        <v>12</v>
      </c>
      <c r="F23671" s="9">
        <v>1</v>
      </c>
      <c r="G23671" s="9">
        <v>2</v>
      </c>
      <c r="H23671" s="9">
        <v>6</v>
      </c>
      <c r="I23671" s="9">
        <v>0.70200252532958984</v>
      </c>
      <c r="J23671" s="9">
        <v>0.70200252532958984</v>
      </c>
      <c r="K23671" s="9">
        <v>0</v>
      </c>
      <c r="L23671" s="9">
        <v>44.489845275878906</v>
      </c>
    </row>
    <row r="23672" spans="1:12" x14ac:dyDescent="0.25">
      <c r="A23672" s="5" t="str">
        <f t="shared" si="369"/>
        <v>1ZoneSouth of Lugo12127</v>
      </c>
      <c r="B23672" s="9">
        <v>1</v>
      </c>
      <c r="C23672" t="s">
        <v>135</v>
      </c>
      <c r="D23672" t="s">
        <v>154</v>
      </c>
      <c r="E23672" s="9">
        <v>12</v>
      </c>
      <c r="F23672" s="9">
        <v>1</v>
      </c>
      <c r="G23672" s="9">
        <v>2</v>
      </c>
      <c r="H23672" s="9">
        <v>7</v>
      </c>
      <c r="I23672" s="9">
        <v>0.78435248136520386</v>
      </c>
      <c r="J23672" s="9">
        <v>0.78435248136520386</v>
      </c>
      <c r="K23672" s="9">
        <v>0</v>
      </c>
      <c r="L23672" s="9">
        <v>44.378692626953125</v>
      </c>
    </row>
    <row r="23673" spans="1:12" x14ac:dyDescent="0.25">
      <c r="A23673" s="5" t="str">
        <f t="shared" si="369"/>
        <v>1ZoneSouth of Lugo12128</v>
      </c>
      <c r="B23673" s="9">
        <v>1</v>
      </c>
      <c r="C23673" t="s">
        <v>135</v>
      </c>
      <c r="D23673" t="s">
        <v>154</v>
      </c>
      <c r="E23673" s="9">
        <v>12</v>
      </c>
      <c r="F23673" s="9">
        <v>1</v>
      </c>
      <c r="G23673" s="9">
        <v>2</v>
      </c>
      <c r="H23673" s="9">
        <v>8</v>
      </c>
      <c r="I23673" s="9">
        <v>0.75172883272171021</v>
      </c>
      <c r="J23673" s="9">
        <v>0.75172883272171021</v>
      </c>
      <c r="K23673" s="9">
        <v>0</v>
      </c>
      <c r="L23673" s="9">
        <v>44.345134735107422</v>
      </c>
    </row>
    <row r="23674" spans="1:12" x14ac:dyDescent="0.25">
      <c r="A23674" s="5" t="str">
        <f t="shared" si="369"/>
        <v>1ZoneSouth of Lugo12129</v>
      </c>
      <c r="B23674" s="9">
        <v>1</v>
      </c>
      <c r="C23674" t="s">
        <v>135</v>
      </c>
      <c r="D23674" t="s">
        <v>154</v>
      </c>
      <c r="E23674" s="9">
        <v>12</v>
      </c>
      <c r="F23674" s="9">
        <v>1</v>
      </c>
      <c r="G23674" s="9">
        <v>2</v>
      </c>
      <c r="H23674" s="9">
        <v>9</v>
      </c>
      <c r="I23674" s="9">
        <v>0.58258694410324097</v>
      </c>
      <c r="J23674" s="9">
        <v>0.58258694410324097</v>
      </c>
      <c r="K23674" s="9">
        <v>0</v>
      </c>
      <c r="L23674" s="9">
        <v>45.236892700195313</v>
      </c>
    </row>
    <row r="23675" spans="1:12" x14ac:dyDescent="0.25">
      <c r="A23675" s="5" t="str">
        <f t="shared" si="369"/>
        <v>1ZoneSouth of Lugo121210</v>
      </c>
      <c r="B23675" s="9">
        <v>1</v>
      </c>
      <c r="C23675" t="s">
        <v>135</v>
      </c>
      <c r="D23675" t="s">
        <v>154</v>
      </c>
      <c r="E23675" s="9">
        <v>12</v>
      </c>
      <c r="F23675" s="9">
        <v>1</v>
      </c>
      <c r="G23675" s="9">
        <v>2</v>
      </c>
      <c r="H23675" s="9">
        <v>10</v>
      </c>
      <c r="I23675" s="9">
        <v>0.43085849285125732</v>
      </c>
      <c r="J23675" s="9">
        <v>0.43085849285125732</v>
      </c>
      <c r="K23675" s="9">
        <v>0</v>
      </c>
      <c r="L23675" s="9">
        <v>48.204475402832031</v>
      </c>
    </row>
    <row r="23676" spans="1:12" x14ac:dyDescent="0.25">
      <c r="A23676" s="5" t="str">
        <f t="shared" si="369"/>
        <v>1ZoneSouth of Lugo121211</v>
      </c>
      <c r="B23676" s="9">
        <v>1</v>
      </c>
      <c r="C23676" t="s">
        <v>135</v>
      </c>
      <c r="D23676" t="s">
        <v>154</v>
      </c>
      <c r="E23676" s="9">
        <v>12</v>
      </c>
      <c r="F23676" s="9">
        <v>1</v>
      </c>
      <c r="G23676" s="9">
        <v>2</v>
      </c>
      <c r="H23676" s="9">
        <v>11</v>
      </c>
      <c r="I23676" s="9">
        <v>0.33214864134788513</v>
      </c>
      <c r="J23676" s="9">
        <v>0.33214864134788513</v>
      </c>
      <c r="K23676" s="9">
        <v>0</v>
      </c>
      <c r="L23676" s="9">
        <v>51.193813323974609</v>
      </c>
    </row>
    <row r="23677" spans="1:12" x14ac:dyDescent="0.25">
      <c r="A23677" s="5" t="str">
        <f t="shared" si="369"/>
        <v>1ZoneSouth of Lugo121212</v>
      </c>
      <c r="B23677" s="9">
        <v>1</v>
      </c>
      <c r="C23677" t="s">
        <v>135</v>
      </c>
      <c r="D23677" t="s">
        <v>154</v>
      </c>
      <c r="E23677" s="9">
        <v>12</v>
      </c>
      <c r="F23677" s="9">
        <v>1</v>
      </c>
      <c r="G23677" s="9">
        <v>2</v>
      </c>
      <c r="H23677" s="9">
        <v>12</v>
      </c>
      <c r="I23677" s="9">
        <v>0.27425965666770935</v>
      </c>
      <c r="J23677" s="9">
        <v>0.27425965666770935</v>
      </c>
      <c r="K23677" s="9">
        <v>0</v>
      </c>
      <c r="L23677" s="9">
        <v>54.549335479736328</v>
      </c>
    </row>
    <row r="23678" spans="1:12" x14ac:dyDescent="0.25">
      <c r="A23678" s="5" t="str">
        <f t="shared" si="369"/>
        <v>1ZoneSouth of Lugo121213</v>
      </c>
      <c r="B23678" s="9">
        <v>1</v>
      </c>
      <c r="C23678" t="s">
        <v>135</v>
      </c>
      <c r="D23678" t="s">
        <v>154</v>
      </c>
      <c r="E23678" s="9">
        <v>12</v>
      </c>
      <c r="F23678" s="9">
        <v>1</v>
      </c>
      <c r="G23678" s="9">
        <v>2</v>
      </c>
      <c r="H23678" s="9">
        <v>13</v>
      </c>
      <c r="I23678" s="9">
        <v>0.25508511066436768</v>
      </c>
      <c r="J23678" s="9">
        <v>0.25508511066436768</v>
      </c>
      <c r="K23678" s="9">
        <v>0</v>
      </c>
      <c r="L23678" s="9">
        <v>56.296390533447266</v>
      </c>
    </row>
    <row r="23679" spans="1:12" x14ac:dyDescent="0.25">
      <c r="A23679" s="5" t="str">
        <f t="shared" si="369"/>
        <v>1ZoneSouth of Lugo121214</v>
      </c>
      <c r="B23679" s="9">
        <v>1</v>
      </c>
      <c r="C23679" t="s">
        <v>135</v>
      </c>
      <c r="D23679" t="s">
        <v>154</v>
      </c>
      <c r="E23679" s="9">
        <v>12</v>
      </c>
      <c r="F23679" s="9">
        <v>1</v>
      </c>
      <c r="G23679" s="9">
        <v>2</v>
      </c>
      <c r="H23679" s="9">
        <v>14</v>
      </c>
      <c r="I23679" s="9">
        <v>0.26520925760269165</v>
      </c>
      <c r="J23679" s="9">
        <v>0.26520925760269165</v>
      </c>
      <c r="K23679" s="9">
        <v>0</v>
      </c>
      <c r="L23679" s="9">
        <v>57.402027130126953</v>
      </c>
    </row>
    <row r="23680" spans="1:12" x14ac:dyDescent="0.25">
      <c r="A23680" s="5" t="str">
        <f t="shared" si="369"/>
        <v>1ZoneSouth of Lugo121215</v>
      </c>
      <c r="B23680" s="9">
        <v>1</v>
      </c>
      <c r="C23680" t="s">
        <v>135</v>
      </c>
      <c r="D23680" t="s">
        <v>154</v>
      </c>
      <c r="E23680" s="9">
        <v>12</v>
      </c>
      <c r="F23680" s="9">
        <v>1</v>
      </c>
      <c r="G23680" s="9">
        <v>2</v>
      </c>
      <c r="H23680" s="9">
        <v>15</v>
      </c>
      <c r="I23680" s="9">
        <v>0.34613597393035889</v>
      </c>
      <c r="J23680" s="9">
        <v>0.34613597393035889</v>
      </c>
      <c r="K23680" s="9">
        <v>0</v>
      </c>
      <c r="L23680" s="9">
        <v>58.195991516113281</v>
      </c>
    </row>
    <row r="23681" spans="1:12" x14ac:dyDescent="0.25">
      <c r="A23681" s="5" t="str">
        <f t="shared" si="369"/>
        <v>1ZoneSouth of Lugo121216</v>
      </c>
      <c r="B23681" s="9">
        <v>1</v>
      </c>
      <c r="C23681" t="s">
        <v>135</v>
      </c>
      <c r="D23681" t="s">
        <v>154</v>
      </c>
      <c r="E23681" s="9">
        <v>12</v>
      </c>
      <c r="F23681" s="9">
        <v>1</v>
      </c>
      <c r="G23681" s="9">
        <v>2</v>
      </c>
      <c r="H23681" s="9">
        <v>16</v>
      </c>
      <c r="I23681" s="9">
        <v>0.48378470540046692</v>
      </c>
      <c r="J23681" s="9">
        <v>0.48378470540046692</v>
      </c>
      <c r="K23681" s="9">
        <v>0</v>
      </c>
      <c r="L23681" s="9">
        <v>58.549983978271484</v>
      </c>
    </row>
    <row r="23682" spans="1:12" x14ac:dyDescent="0.25">
      <c r="A23682" s="5" t="str">
        <f t="shared" si="369"/>
        <v>1ZoneSouth of Lugo121217</v>
      </c>
      <c r="B23682" s="9">
        <v>1</v>
      </c>
      <c r="C23682" t="s">
        <v>135</v>
      </c>
      <c r="D23682" t="s">
        <v>154</v>
      </c>
      <c r="E23682" s="9">
        <v>12</v>
      </c>
      <c r="F23682" s="9">
        <v>1</v>
      </c>
      <c r="G23682" s="9">
        <v>2</v>
      </c>
      <c r="H23682" s="9">
        <v>17</v>
      </c>
      <c r="I23682" s="9">
        <v>0.67268264293670654</v>
      </c>
      <c r="J23682" s="9">
        <v>0.67268264293670654</v>
      </c>
      <c r="K23682" s="9">
        <v>0</v>
      </c>
      <c r="L23682" s="9">
        <v>58.045833587646484</v>
      </c>
    </row>
    <row r="23683" spans="1:12" x14ac:dyDescent="0.25">
      <c r="A23683" s="5" t="str">
        <f t="shared" ref="A23683:A23713" si="370">B23683&amp;C23683&amp;D23683&amp;E23683&amp;F23683&amp;G23683&amp;H23683</f>
        <v>1ZoneSouth of Lugo121218</v>
      </c>
      <c r="B23683" s="9">
        <v>1</v>
      </c>
      <c r="C23683" t="s">
        <v>135</v>
      </c>
      <c r="D23683" t="s">
        <v>154</v>
      </c>
      <c r="E23683" s="9">
        <v>12</v>
      </c>
      <c r="F23683" s="9">
        <v>1</v>
      </c>
      <c r="G23683" s="9">
        <v>2</v>
      </c>
      <c r="H23683" s="9">
        <v>18</v>
      </c>
      <c r="I23683" s="9">
        <v>0.90619993209838867</v>
      </c>
      <c r="J23683" s="9">
        <v>0.90619993209838867</v>
      </c>
      <c r="K23683" s="9">
        <v>0</v>
      </c>
      <c r="L23683" s="9">
        <v>56.130809783935547</v>
      </c>
    </row>
    <row r="23684" spans="1:12" x14ac:dyDescent="0.25">
      <c r="A23684" s="5" t="str">
        <f t="shared" si="370"/>
        <v>1ZoneSouth of Lugo121219</v>
      </c>
      <c r="B23684" s="9">
        <v>1</v>
      </c>
      <c r="C23684" t="s">
        <v>135</v>
      </c>
      <c r="D23684" t="s">
        <v>154</v>
      </c>
      <c r="E23684" s="9">
        <v>12</v>
      </c>
      <c r="F23684" s="9">
        <v>1</v>
      </c>
      <c r="G23684" s="9">
        <v>2</v>
      </c>
      <c r="H23684" s="9">
        <v>19</v>
      </c>
      <c r="I23684" s="9">
        <v>1.0559012889862061</v>
      </c>
      <c r="J23684" s="9">
        <v>1.0559012889862061</v>
      </c>
      <c r="K23684" s="9">
        <v>0</v>
      </c>
      <c r="L23684" s="9">
        <v>53.616767883300781</v>
      </c>
    </row>
    <row r="23685" spans="1:12" x14ac:dyDescent="0.25">
      <c r="A23685" s="5" t="str">
        <f t="shared" si="370"/>
        <v>1ZoneSouth of Lugo121220</v>
      </c>
      <c r="B23685" s="9">
        <v>1</v>
      </c>
      <c r="C23685" t="s">
        <v>135</v>
      </c>
      <c r="D23685" t="s">
        <v>154</v>
      </c>
      <c r="E23685" s="9">
        <v>12</v>
      </c>
      <c r="F23685" s="9">
        <v>1</v>
      </c>
      <c r="G23685" s="9">
        <v>2</v>
      </c>
      <c r="H23685" s="9">
        <v>20</v>
      </c>
      <c r="I23685" s="9">
        <v>1.0961782932281494</v>
      </c>
      <c r="J23685" s="9">
        <v>1.0961782932281494</v>
      </c>
      <c r="K23685" s="9">
        <v>0</v>
      </c>
      <c r="L23685" s="9">
        <v>52.212429046630859</v>
      </c>
    </row>
    <row r="23686" spans="1:12" x14ac:dyDescent="0.25">
      <c r="A23686" s="5" t="str">
        <f t="shared" si="370"/>
        <v>1ZoneSouth of Lugo121221</v>
      </c>
      <c r="B23686" s="9">
        <v>1</v>
      </c>
      <c r="C23686" t="s">
        <v>135</v>
      </c>
      <c r="D23686" t="s">
        <v>154</v>
      </c>
      <c r="E23686" s="9">
        <v>12</v>
      </c>
      <c r="F23686" s="9">
        <v>1</v>
      </c>
      <c r="G23686" s="9">
        <v>2</v>
      </c>
      <c r="H23686" s="9">
        <v>21</v>
      </c>
      <c r="I23686" s="9">
        <v>1.0986748933792114</v>
      </c>
      <c r="J23686" s="9">
        <v>1.0986748933792114</v>
      </c>
      <c r="K23686" s="9">
        <v>0</v>
      </c>
      <c r="L23686" s="9">
        <v>50.760780334472656</v>
      </c>
    </row>
    <row r="23687" spans="1:12" x14ac:dyDescent="0.25">
      <c r="A23687" s="5" t="str">
        <f t="shared" si="370"/>
        <v>1ZoneSouth of Lugo121222</v>
      </c>
      <c r="B23687" s="9">
        <v>1</v>
      </c>
      <c r="C23687" t="s">
        <v>135</v>
      </c>
      <c r="D23687" t="s">
        <v>154</v>
      </c>
      <c r="E23687" s="9">
        <v>12</v>
      </c>
      <c r="F23687" s="9">
        <v>1</v>
      </c>
      <c r="G23687" s="9">
        <v>2</v>
      </c>
      <c r="H23687" s="9">
        <v>22</v>
      </c>
      <c r="I23687" s="9">
        <v>1.0595947504043579</v>
      </c>
      <c r="J23687" s="9">
        <v>1.0595947504043579</v>
      </c>
      <c r="K23687" s="9">
        <v>0</v>
      </c>
      <c r="L23687" s="9">
        <v>49.040107727050781</v>
      </c>
    </row>
    <row r="23688" spans="1:12" x14ac:dyDescent="0.25">
      <c r="A23688" s="5" t="str">
        <f t="shared" si="370"/>
        <v>1ZoneSouth of Lugo121223</v>
      </c>
      <c r="B23688" s="9">
        <v>1</v>
      </c>
      <c r="C23688" t="s">
        <v>135</v>
      </c>
      <c r="D23688" t="s">
        <v>154</v>
      </c>
      <c r="E23688" s="9">
        <v>12</v>
      </c>
      <c r="F23688" s="9">
        <v>1</v>
      </c>
      <c r="G23688" s="9">
        <v>2</v>
      </c>
      <c r="H23688" s="9">
        <v>23</v>
      </c>
      <c r="I23688" s="9">
        <v>1.0076110363006592</v>
      </c>
      <c r="J23688" s="9">
        <v>1.0076110363006592</v>
      </c>
      <c r="K23688" s="9">
        <v>0</v>
      </c>
      <c r="L23688" s="9">
        <v>47.247425079345703</v>
      </c>
    </row>
    <row r="23689" spans="1:12" x14ac:dyDescent="0.25">
      <c r="A23689" s="5" t="str">
        <f t="shared" si="370"/>
        <v>1ZoneSouth of Lugo121224</v>
      </c>
      <c r="B23689" s="9">
        <v>1</v>
      </c>
      <c r="C23689" t="s">
        <v>135</v>
      </c>
      <c r="D23689" t="s">
        <v>154</v>
      </c>
      <c r="E23689" s="9">
        <v>12</v>
      </c>
      <c r="F23689" s="9">
        <v>1</v>
      </c>
      <c r="G23689" s="9">
        <v>2</v>
      </c>
      <c r="H23689" s="9">
        <v>24</v>
      </c>
      <c r="I23689" s="9">
        <v>0.90227401256561279</v>
      </c>
      <c r="J23689" s="9">
        <v>0.90227401256561279</v>
      </c>
      <c r="K23689" s="9">
        <v>0</v>
      </c>
      <c r="L23689" s="9">
        <v>45.844333648681641</v>
      </c>
    </row>
    <row r="23690" spans="1:12" x14ac:dyDescent="0.25">
      <c r="A23690" s="5" t="str">
        <f t="shared" si="370"/>
        <v>1ZoneSouth of Lugo121101</v>
      </c>
      <c r="B23690" s="9">
        <v>1</v>
      </c>
      <c r="C23690" t="s">
        <v>135</v>
      </c>
      <c r="D23690" t="s">
        <v>154</v>
      </c>
      <c r="E23690" s="9">
        <v>12</v>
      </c>
      <c r="F23690" s="9">
        <v>1</v>
      </c>
      <c r="G23690" s="9">
        <v>10</v>
      </c>
      <c r="H23690" s="9">
        <v>1</v>
      </c>
      <c r="I23690" s="9">
        <v>0.84356635808944702</v>
      </c>
      <c r="J23690" s="9">
        <v>0.84356635808944702</v>
      </c>
      <c r="K23690" s="9">
        <v>0</v>
      </c>
      <c r="L23690" s="9">
        <v>42.446952819824219</v>
      </c>
    </row>
    <row r="23691" spans="1:12" x14ac:dyDescent="0.25">
      <c r="A23691" s="5" t="str">
        <f t="shared" si="370"/>
        <v>1ZoneSouth of Lugo121102</v>
      </c>
      <c r="B23691" s="9">
        <v>1</v>
      </c>
      <c r="C23691" t="s">
        <v>135</v>
      </c>
      <c r="D23691" t="s">
        <v>154</v>
      </c>
      <c r="E23691" s="9">
        <v>12</v>
      </c>
      <c r="F23691" s="9">
        <v>1</v>
      </c>
      <c r="G23691" s="9">
        <v>10</v>
      </c>
      <c r="H23691" s="9">
        <v>2</v>
      </c>
      <c r="I23691" s="9">
        <v>0.77655708789825439</v>
      </c>
      <c r="J23691" s="9">
        <v>0.77655708789825439</v>
      </c>
      <c r="K23691" s="9">
        <v>0</v>
      </c>
      <c r="L23691" s="9">
        <v>41.600875854492188</v>
      </c>
    </row>
    <row r="23692" spans="1:12" x14ac:dyDescent="0.25">
      <c r="A23692" s="5" t="str">
        <f t="shared" si="370"/>
        <v>1ZoneSouth of Lugo121103</v>
      </c>
      <c r="B23692" s="9">
        <v>1</v>
      </c>
      <c r="C23692" t="s">
        <v>135</v>
      </c>
      <c r="D23692" t="s">
        <v>154</v>
      </c>
      <c r="E23692" s="9">
        <v>12</v>
      </c>
      <c r="F23692" s="9">
        <v>1</v>
      </c>
      <c r="G23692" s="9">
        <v>10</v>
      </c>
      <c r="H23692" s="9">
        <v>3</v>
      </c>
      <c r="I23692" s="9">
        <v>0.72787606716156006</v>
      </c>
      <c r="J23692" s="9">
        <v>0.72787606716156006</v>
      </c>
      <c r="K23692" s="9">
        <v>0</v>
      </c>
      <c r="L23692" s="9">
        <v>40.589485168457031</v>
      </c>
    </row>
    <row r="23693" spans="1:12" x14ac:dyDescent="0.25">
      <c r="A23693" s="5" t="str">
        <f t="shared" si="370"/>
        <v>1ZoneSouth of Lugo121104</v>
      </c>
      <c r="B23693" s="9">
        <v>1</v>
      </c>
      <c r="C23693" t="s">
        <v>135</v>
      </c>
      <c r="D23693" t="s">
        <v>154</v>
      </c>
      <c r="E23693" s="9">
        <v>12</v>
      </c>
      <c r="F23693" s="9">
        <v>1</v>
      </c>
      <c r="G23693" s="9">
        <v>10</v>
      </c>
      <c r="H23693" s="9">
        <v>4</v>
      </c>
      <c r="I23693" s="9">
        <v>0.70301645994186401</v>
      </c>
      <c r="J23693" s="9">
        <v>0.70301645994186401</v>
      </c>
      <c r="K23693" s="9">
        <v>0</v>
      </c>
      <c r="L23693" s="9">
        <v>40.076999664306641</v>
      </c>
    </row>
    <row r="23694" spans="1:12" x14ac:dyDescent="0.25">
      <c r="A23694" s="5" t="str">
        <f t="shared" si="370"/>
        <v>1ZoneSouth of Lugo121105</v>
      </c>
      <c r="B23694" s="9">
        <v>1</v>
      </c>
      <c r="C23694" t="s">
        <v>135</v>
      </c>
      <c r="D23694" t="s">
        <v>154</v>
      </c>
      <c r="E23694" s="9">
        <v>12</v>
      </c>
      <c r="F23694" s="9">
        <v>1</v>
      </c>
      <c r="G23694" s="9">
        <v>10</v>
      </c>
      <c r="H23694" s="9">
        <v>5</v>
      </c>
      <c r="I23694" s="9">
        <v>0.70855909585952759</v>
      </c>
      <c r="J23694" s="9">
        <v>0.70855909585952759</v>
      </c>
      <c r="K23694" s="9">
        <v>0</v>
      </c>
      <c r="L23694" s="9">
        <v>39.360710144042969</v>
      </c>
    </row>
    <row r="23695" spans="1:12" x14ac:dyDescent="0.25">
      <c r="A23695" s="5" t="str">
        <f t="shared" si="370"/>
        <v>1ZoneSouth of Lugo121106</v>
      </c>
      <c r="B23695" s="9">
        <v>1</v>
      </c>
      <c r="C23695" t="s">
        <v>135</v>
      </c>
      <c r="D23695" t="s">
        <v>154</v>
      </c>
      <c r="E23695" s="9">
        <v>12</v>
      </c>
      <c r="F23695" s="9">
        <v>1</v>
      </c>
      <c r="G23695" s="9">
        <v>10</v>
      </c>
      <c r="H23695" s="9">
        <v>6</v>
      </c>
      <c r="I23695" s="9">
        <v>0.7493431568145752</v>
      </c>
      <c r="J23695" s="9">
        <v>0.7493431568145752</v>
      </c>
      <c r="K23695" s="9">
        <v>0</v>
      </c>
      <c r="L23695" s="9">
        <v>38.616989135742188</v>
      </c>
    </row>
    <row r="23696" spans="1:12" x14ac:dyDescent="0.25">
      <c r="A23696" s="5" t="str">
        <f t="shared" si="370"/>
        <v>1ZoneSouth of Lugo121107</v>
      </c>
      <c r="B23696" s="9">
        <v>1</v>
      </c>
      <c r="C23696" t="s">
        <v>135</v>
      </c>
      <c r="D23696" t="s">
        <v>154</v>
      </c>
      <c r="E23696" s="9">
        <v>12</v>
      </c>
      <c r="F23696" s="9">
        <v>1</v>
      </c>
      <c r="G23696" s="9">
        <v>10</v>
      </c>
      <c r="H23696" s="9">
        <v>7</v>
      </c>
      <c r="I23696" s="9">
        <v>0.83537191152572632</v>
      </c>
      <c r="J23696" s="9">
        <v>0.83537191152572632</v>
      </c>
      <c r="K23696" s="9">
        <v>0</v>
      </c>
      <c r="L23696" s="9">
        <v>38.293678283691406</v>
      </c>
    </row>
    <row r="23697" spans="1:12" x14ac:dyDescent="0.25">
      <c r="A23697" s="5" t="str">
        <f t="shared" si="370"/>
        <v>1ZoneSouth of Lugo121108</v>
      </c>
      <c r="B23697" s="9">
        <v>1</v>
      </c>
      <c r="C23697" t="s">
        <v>135</v>
      </c>
      <c r="D23697" t="s">
        <v>154</v>
      </c>
      <c r="E23697" s="9">
        <v>12</v>
      </c>
      <c r="F23697" s="9">
        <v>1</v>
      </c>
      <c r="G23697" s="9">
        <v>10</v>
      </c>
      <c r="H23697" s="9">
        <v>8</v>
      </c>
      <c r="I23697" s="9">
        <v>0.79727697372436523</v>
      </c>
      <c r="J23697" s="9">
        <v>0.79727697372436523</v>
      </c>
      <c r="K23697" s="9">
        <v>0</v>
      </c>
      <c r="L23697" s="9">
        <v>38.673088073730469</v>
      </c>
    </row>
    <row r="23698" spans="1:12" x14ac:dyDescent="0.25">
      <c r="A23698" s="5" t="str">
        <f t="shared" si="370"/>
        <v>1ZoneSouth of Lugo121109</v>
      </c>
      <c r="B23698" s="9">
        <v>1</v>
      </c>
      <c r="C23698" t="s">
        <v>135</v>
      </c>
      <c r="D23698" t="s">
        <v>154</v>
      </c>
      <c r="E23698" s="9">
        <v>12</v>
      </c>
      <c r="F23698" s="9">
        <v>1</v>
      </c>
      <c r="G23698" s="9">
        <v>10</v>
      </c>
      <c r="H23698" s="9">
        <v>9</v>
      </c>
      <c r="I23698" s="9">
        <v>0.62054914236068726</v>
      </c>
      <c r="J23698" s="9">
        <v>0.62054914236068726</v>
      </c>
      <c r="K23698" s="9">
        <v>0</v>
      </c>
      <c r="L23698" s="9">
        <v>40.148544311523438</v>
      </c>
    </row>
    <row r="23699" spans="1:12" x14ac:dyDescent="0.25">
      <c r="A23699" s="5" t="str">
        <f t="shared" si="370"/>
        <v>1ZoneSouth of Lugo1211010</v>
      </c>
      <c r="B23699" s="9">
        <v>1</v>
      </c>
      <c r="C23699" t="s">
        <v>135</v>
      </c>
      <c r="D23699" t="s">
        <v>154</v>
      </c>
      <c r="E23699" s="9">
        <v>12</v>
      </c>
      <c r="F23699" s="9">
        <v>1</v>
      </c>
      <c r="G23699" s="9">
        <v>10</v>
      </c>
      <c r="H23699" s="9">
        <v>10</v>
      </c>
      <c r="I23699" s="9">
        <v>0.46406757831573486</v>
      </c>
      <c r="J23699" s="9">
        <v>0.46406757831573486</v>
      </c>
      <c r="K23699" s="9">
        <v>0</v>
      </c>
      <c r="L23699" s="9">
        <v>44.047061920166016</v>
      </c>
    </row>
    <row r="23700" spans="1:12" x14ac:dyDescent="0.25">
      <c r="A23700" s="5" t="str">
        <f t="shared" si="370"/>
        <v>1ZoneSouth of Lugo1211011</v>
      </c>
      <c r="B23700" s="9">
        <v>1</v>
      </c>
      <c r="C23700" t="s">
        <v>135</v>
      </c>
      <c r="D23700" t="s">
        <v>154</v>
      </c>
      <c r="E23700" s="9">
        <v>12</v>
      </c>
      <c r="F23700" s="9">
        <v>1</v>
      </c>
      <c r="G23700" s="9">
        <v>10</v>
      </c>
      <c r="H23700" s="9">
        <v>11</v>
      </c>
      <c r="I23700" s="9">
        <v>0.36934080719947815</v>
      </c>
      <c r="J23700" s="9">
        <v>0.36934080719947815</v>
      </c>
      <c r="K23700" s="9">
        <v>0</v>
      </c>
      <c r="L23700" s="9">
        <v>48.380275726318359</v>
      </c>
    </row>
    <row r="23701" spans="1:12" x14ac:dyDescent="0.25">
      <c r="A23701" s="5" t="str">
        <f t="shared" si="370"/>
        <v>1ZoneSouth of Lugo1211012</v>
      </c>
      <c r="B23701" s="9">
        <v>1</v>
      </c>
      <c r="C23701" t="s">
        <v>135</v>
      </c>
      <c r="D23701" t="s">
        <v>154</v>
      </c>
      <c r="E23701" s="9">
        <v>12</v>
      </c>
      <c r="F23701" s="9">
        <v>1</v>
      </c>
      <c r="G23701" s="9">
        <v>10</v>
      </c>
      <c r="H23701" s="9">
        <v>12</v>
      </c>
      <c r="I23701" s="9">
        <v>0.31622150540351868</v>
      </c>
      <c r="J23701" s="9">
        <v>0.31622150540351868</v>
      </c>
      <c r="K23701" s="9">
        <v>0</v>
      </c>
      <c r="L23701" s="9">
        <v>50.871723175048828</v>
      </c>
    </row>
    <row r="23702" spans="1:12" x14ac:dyDescent="0.25">
      <c r="A23702" s="5" t="str">
        <f t="shared" si="370"/>
        <v>1ZoneSouth of Lugo1211013</v>
      </c>
      <c r="B23702" s="9">
        <v>1</v>
      </c>
      <c r="C23702" t="s">
        <v>135</v>
      </c>
      <c r="D23702" t="s">
        <v>154</v>
      </c>
      <c r="E23702" s="9">
        <v>12</v>
      </c>
      <c r="F23702" s="9">
        <v>1</v>
      </c>
      <c r="G23702" s="9">
        <v>10</v>
      </c>
      <c r="H23702" s="9">
        <v>13</v>
      </c>
      <c r="I23702" s="9">
        <v>0.29645794630050659</v>
      </c>
      <c r="J23702" s="9">
        <v>0.29645794630050659</v>
      </c>
      <c r="K23702" s="9">
        <v>0</v>
      </c>
      <c r="L23702" s="9">
        <v>51.451221466064453</v>
      </c>
    </row>
    <row r="23703" spans="1:12" x14ac:dyDescent="0.25">
      <c r="A23703" s="5" t="str">
        <f t="shared" si="370"/>
        <v>1ZoneSouth of Lugo1211014</v>
      </c>
      <c r="B23703" s="9">
        <v>1</v>
      </c>
      <c r="C23703" t="s">
        <v>135</v>
      </c>
      <c r="D23703" t="s">
        <v>154</v>
      </c>
      <c r="E23703" s="9">
        <v>12</v>
      </c>
      <c r="F23703" s="9">
        <v>1</v>
      </c>
      <c r="G23703" s="9">
        <v>10</v>
      </c>
      <c r="H23703" s="9">
        <v>14</v>
      </c>
      <c r="I23703" s="9">
        <v>0.29915615916252136</v>
      </c>
      <c r="J23703" s="9">
        <v>0.29915615916252136</v>
      </c>
      <c r="K23703" s="9">
        <v>0</v>
      </c>
      <c r="L23703" s="9">
        <v>52.707096099853516</v>
      </c>
    </row>
    <row r="23704" spans="1:12" x14ac:dyDescent="0.25">
      <c r="A23704" s="5" t="str">
        <f t="shared" si="370"/>
        <v>1ZoneSouth of Lugo1211015</v>
      </c>
      <c r="B23704" s="9">
        <v>1</v>
      </c>
      <c r="C23704" t="s">
        <v>135</v>
      </c>
      <c r="D23704" t="s">
        <v>154</v>
      </c>
      <c r="E23704" s="9">
        <v>12</v>
      </c>
      <c r="F23704" s="9">
        <v>1</v>
      </c>
      <c r="G23704" s="9">
        <v>10</v>
      </c>
      <c r="H23704" s="9">
        <v>15</v>
      </c>
      <c r="I23704" s="9">
        <v>0.38881844282150269</v>
      </c>
      <c r="J23704" s="9">
        <v>0.38881844282150269</v>
      </c>
      <c r="K23704" s="9">
        <v>0</v>
      </c>
      <c r="L23704" s="9">
        <v>53.765090942382813</v>
      </c>
    </row>
    <row r="23705" spans="1:12" x14ac:dyDescent="0.25">
      <c r="A23705" s="5" t="str">
        <f t="shared" si="370"/>
        <v>1ZoneSouth of Lugo1211016</v>
      </c>
      <c r="B23705" s="9">
        <v>1</v>
      </c>
      <c r="C23705" t="s">
        <v>135</v>
      </c>
      <c r="D23705" t="s">
        <v>154</v>
      </c>
      <c r="E23705" s="9">
        <v>12</v>
      </c>
      <c r="F23705" s="9">
        <v>1</v>
      </c>
      <c r="G23705" s="9">
        <v>10</v>
      </c>
      <c r="H23705" s="9">
        <v>16</v>
      </c>
      <c r="I23705" s="9">
        <v>0.53448063135147095</v>
      </c>
      <c r="J23705" s="9">
        <v>0.53448063135147095</v>
      </c>
      <c r="K23705" s="9">
        <v>0</v>
      </c>
      <c r="L23705" s="9">
        <v>54.12646484375</v>
      </c>
    </row>
    <row r="23706" spans="1:12" x14ac:dyDescent="0.25">
      <c r="A23706" s="5" t="str">
        <f t="shared" si="370"/>
        <v>1ZoneSouth of Lugo1211017</v>
      </c>
      <c r="B23706" s="9">
        <v>1</v>
      </c>
      <c r="C23706" t="s">
        <v>135</v>
      </c>
      <c r="D23706" t="s">
        <v>154</v>
      </c>
      <c r="E23706" s="9">
        <v>12</v>
      </c>
      <c r="F23706" s="9">
        <v>1</v>
      </c>
      <c r="G23706" s="9">
        <v>10</v>
      </c>
      <c r="H23706" s="9">
        <v>17</v>
      </c>
      <c r="I23706" s="9">
        <v>0.73349577188491821</v>
      </c>
      <c r="J23706" s="9">
        <v>0.73349577188491821</v>
      </c>
      <c r="K23706" s="9">
        <v>0</v>
      </c>
      <c r="L23706" s="9">
        <v>53.761489868164063</v>
      </c>
    </row>
    <row r="23707" spans="1:12" x14ac:dyDescent="0.25">
      <c r="A23707" s="5" t="str">
        <f t="shared" si="370"/>
        <v>1ZoneSouth of Lugo1211018</v>
      </c>
      <c r="B23707" s="9">
        <v>1</v>
      </c>
      <c r="C23707" t="s">
        <v>135</v>
      </c>
      <c r="D23707" t="s">
        <v>154</v>
      </c>
      <c r="E23707" s="9">
        <v>12</v>
      </c>
      <c r="F23707" s="9">
        <v>1</v>
      </c>
      <c r="G23707" s="9">
        <v>10</v>
      </c>
      <c r="H23707" s="9">
        <v>18</v>
      </c>
      <c r="I23707" s="9">
        <v>0.97792816162109375</v>
      </c>
      <c r="J23707" s="9">
        <v>0.97792816162109375</v>
      </c>
      <c r="K23707" s="9">
        <v>0</v>
      </c>
      <c r="L23707" s="9">
        <v>51.752349853515625</v>
      </c>
    </row>
    <row r="23708" spans="1:12" x14ac:dyDescent="0.25">
      <c r="A23708" s="5" t="str">
        <f t="shared" si="370"/>
        <v>1ZoneSouth of Lugo1211019</v>
      </c>
      <c r="B23708" s="9">
        <v>1</v>
      </c>
      <c r="C23708" t="s">
        <v>135</v>
      </c>
      <c r="D23708" t="s">
        <v>154</v>
      </c>
      <c r="E23708" s="9">
        <v>12</v>
      </c>
      <c r="F23708" s="9">
        <v>1</v>
      </c>
      <c r="G23708" s="9">
        <v>10</v>
      </c>
      <c r="H23708" s="9">
        <v>19</v>
      </c>
      <c r="I23708" s="9">
        <v>1.1296236515045166</v>
      </c>
      <c r="J23708" s="9">
        <v>1.1296236515045166</v>
      </c>
      <c r="K23708" s="9">
        <v>0</v>
      </c>
      <c r="L23708" s="9">
        <v>49.095542907714844</v>
      </c>
    </row>
    <row r="23709" spans="1:12" x14ac:dyDescent="0.25">
      <c r="A23709" s="5" t="str">
        <f t="shared" si="370"/>
        <v>1ZoneSouth of Lugo1211020</v>
      </c>
      <c r="B23709" s="9">
        <v>1</v>
      </c>
      <c r="C23709" t="s">
        <v>135</v>
      </c>
      <c r="D23709" t="s">
        <v>154</v>
      </c>
      <c r="E23709" s="9">
        <v>12</v>
      </c>
      <c r="F23709" s="9">
        <v>1</v>
      </c>
      <c r="G23709" s="9">
        <v>10</v>
      </c>
      <c r="H23709" s="9">
        <v>20</v>
      </c>
      <c r="I23709" s="9">
        <v>1.1530641317367554</v>
      </c>
      <c r="J23709" s="9">
        <v>1.1530641317367554</v>
      </c>
      <c r="K23709" s="9">
        <v>0</v>
      </c>
      <c r="L23709" s="9">
        <v>48.144733428955078</v>
      </c>
    </row>
    <row r="23710" spans="1:12" x14ac:dyDescent="0.25">
      <c r="A23710" s="5" t="str">
        <f t="shared" si="370"/>
        <v>1ZoneSouth of Lugo1211021</v>
      </c>
      <c r="B23710" s="9">
        <v>1</v>
      </c>
      <c r="C23710" t="s">
        <v>135</v>
      </c>
      <c r="D23710" t="s">
        <v>154</v>
      </c>
      <c r="E23710" s="9">
        <v>12</v>
      </c>
      <c r="F23710" s="9">
        <v>1</v>
      </c>
      <c r="G23710" s="9">
        <v>10</v>
      </c>
      <c r="H23710" s="9">
        <v>21</v>
      </c>
      <c r="I23710" s="9">
        <v>1.1481993198394775</v>
      </c>
      <c r="J23710" s="9">
        <v>1.1481993198394775</v>
      </c>
      <c r="K23710" s="9">
        <v>0</v>
      </c>
      <c r="L23710" s="9">
        <v>46.87847900390625</v>
      </c>
    </row>
    <row r="23711" spans="1:12" x14ac:dyDescent="0.25">
      <c r="A23711" s="5" t="str">
        <f t="shared" si="370"/>
        <v>1ZoneSouth of Lugo1211022</v>
      </c>
      <c r="B23711" s="9">
        <v>1</v>
      </c>
      <c r="C23711" t="s">
        <v>135</v>
      </c>
      <c r="D23711" t="s">
        <v>154</v>
      </c>
      <c r="E23711" s="9">
        <v>12</v>
      </c>
      <c r="F23711" s="9">
        <v>1</v>
      </c>
      <c r="G23711" s="9">
        <v>10</v>
      </c>
      <c r="H23711" s="9">
        <v>22</v>
      </c>
      <c r="I23711" s="9">
        <v>1.1092381477355957</v>
      </c>
      <c r="J23711" s="9">
        <v>1.1092381477355957</v>
      </c>
      <c r="K23711" s="9">
        <v>0</v>
      </c>
      <c r="L23711" s="9">
        <v>45.263874053955078</v>
      </c>
    </row>
    <row r="23712" spans="1:12" x14ac:dyDescent="0.25">
      <c r="A23712" s="5" t="str">
        <f t="shared" si="370"/>
        <v>1ZoneSouth of Lugo1211023</v>
      </c>
      <c r="B23712" s="9">
        <v>1</v>
      </c>
      <c r="C23712" t="s">
        <v>135</v>
      </c>
      <c r="D23712" t="s">
        <v>154</v>
      </c>
      <c r="E23712" s="9">
        <v>12</v>
      </c>
      <c r="F23712" s="9">
        <v>1</v>
      </c>
      <c r="G23712" s="9">
        <v>10</v>
      </c>
      <c r="H23712" s="9">
        <v>23</v>
      </c>
      <c r="I23712" s="9">
        <v>1.053947925567627</v>
      </c>
      <c r="J23712" s="9">
        <v>1.053947925567627</v>
      </c>
      <c r="K23712" s="9">
        <v>0</v>
      </c>
      <c r="L23712" s="9">
        <v>44.547100067138672</v>
      </c>
    </row>
    <row r="23713" spans="1:12" x14ac:dyDescent="0.25">
      <c r="A23713" s="5" t="str">
        <f t="shared" si="370"/>
        <v>1ZoneSouth of Lugo1211024</v>
      </c>
      <c r="B23713" s="9">
        <v>1</v>
      </c>
      <c r="C23713" t="s">
        <v>135</v>
      </c>
      <c r="D23713" t="s">
        <v>154</v>
      </c>
      <c r="E23713" s="9">
        <v>12</v>
      </c>
      <c r="F23713" s="9">
        <v>1</v>
      </c>
      <c r="G23713" s="9">
        <v>10</v>
      </c>
      <c r="H23713" s="9">
        <v>24</v>
      </c>
      <c r="I23713" s="9">
        <v>0.946952223777771</v>
      </c>
      <c r="J23713" s="9">
        <v>0.946952223777771</v>
      </c>
      <c r="K23713" s="9">
        <v>0</v>
      </c>
      <c r="L23713" s="9">
        <v>44.321540832519531</v>
      </c>
    </row>
    <row r="23714" spans="1:12" x14ac:dyDescent="0.25">
      <c r="B23714" s="6">
        <v>1</v>
      </c>
      <c r="C23714" t="s">
        <v>99</v>
      </c>
      <c r="D23714" t="s">
        <v>100</v>
      </c>
      <c r="E23714">
        <v>0</v>
      </c>
      <c r="F23714" s="6">
        <v>0</v>
      </c>
      <c r="G23714" s="6">
        <v>2</v>
      </c>
      <c r="H23714" s="6">
        <v>1</v>
      </c>
      <c r="I23714">
        <v>1.3801209926605225</v>
      </c>
      <c r="J23714">
        <v>1.3801209926605225</v>
      </c>
      <c r="K23714">
        <v>0</v>
      </c>
      <c r="L23714">
        <v>75.574241638183594</v>
      </c>
    </row>
    <row r="23715" spans="1:12" x14ac:dyDescent="0.25">
      <c r="B23715" s="6">
        <v>1</v>
      </c>
      <c r="C23715" t="s">
        <v>99</v>
      </c>
      <c r="D23715" t="s">
        <v>100</v>
      </c>
      <c r="E23715">
        <v>0</v>
      </c>
      <c r="F23715" s="6">
        <v>0</v>
      </c>
      <c r="G23715" s="6">
        <v>2</v>
      </c>
      <c r="H23715" s="6">
        <v>2</v>
      </c>
      <c r="I23715">
        <v>1.1482220888137817</v>
      </c>
      <c r="J23715">
        <v>1.1482220888137817</v>
      </c>
      <c r="K23715">
        <v>0</v>
      </c>
      <c r="L23715">
        <v>74.38665771484375</v>
      </c>
    </row>
    <row r="23716" spans="1:12" x14ac:dyDescent="0.25">
      <c r="B23716" s="6">
        <v>1</v>
      </c>
      <c r="C23716" t="s">
        <v>99</v>
      </c>
      <c r="D23716" t="s">
        <v>100</v>
      </c>
      <c r="E23716">
        <v>0</v>
      </c>
      <c r="F23716" s="6">
        <v>0</v>
      </c>
      <c r="G23716" s="6">
        <v>2</v>
      </c>
      <c r="H23716" s="6">
        <v>3</v>
      </c>
      <c r="I23716">
        <v>0.98922348022460938</v>
      </c>
      <c r="J23716">
        <v>0.98922348022460938</v>
      </c>
      <c r="K23716">
        <v>0</v>
      </c>
      <c r="L23716">
        <v>73.460456848144531</v>
      </c>
    </row>
    <row r="23717" spans="1:12" x14ac:dyDescent="0.25">
      <c r="B23717" s="6">
        <v>1</v>
      </c>
      <c r="C23717" t="s">
        <v>99</v>
      </c>
      <c r="D23717" t="s">
        <v>100</v>
      </c>
      <c r="E23717">
        <v>0</v>
      </c>
      <c r="F23717" s="6">
        <v>0</v>
      </c>
      <c r="G23717" s="6">
        <v>2</v>
      </c>
      <c r="H23717" s="6">
        <v>4</v>
      </c>
      <c r="I23717">
        <v>0.8689875602722168</v>
      </c>
      <c r="J23717">
        <v>0.8689875602722168</v>
      </c>
      <c r="K23717">
        <v>0</v>
      </c>
      <c r="L23717">
        <v>72.495330810546875</v>
      </c>
    </row>
    <row r="23718" spans="1:12" x14ac:dyDescent="0.25">
      <c r="B23718" s="6">
        <v>1</v>
      </c>
      <c r="C23718" t="s">
        <v>99</v>
      </c>
      <c r="D23718" t="s">
        <v>100</v>
      </c>
      <c r="E23718">
        <v>0</v>
      </c>
      <c r="F23718" s="6">
        <v>0</v>
      </c>
      <c r="G23718" s="6">
        <v>2</v>
      </c>
      <c r="H23718" s="6">
        <v>5</v>
      </c>
      <c r="I23718">
        <v>0.78816324472427368</v>
      </c>
      <c r="J23718">
        <v>0.78816324472427368</v>
      </c>
      <c r="K23718">
        <v>0</v>
      </c>
      <c r="L23718">
        <v>71.691200256347656</v>
      </c>
    </row>
    <row r="23719" spans="1:12" x14ac:dyDescent="0.25">
      <c r="B23719" s="6">
        <v>1</v>
      </c>
      <c r="C23719" t="s">
        <v>99</v>
      </c>
      <c r="D23719" t="s">
        <v>100</v>
      </c>
      <c r="E23719">
        <v>0</v>
      </c>
      <c r="F23719" s="6">
        <v>0</v>
      </c>
      <c r="G23719" s="6">
        <v>2</v>
      </c>
      <c r="H23719" s="6">
        <v>6</v>
      </c>
      <c r="I23719">
        <v>0.7475055456161499</v>
      </c>
      <c r="J23719">
        <v>0.7475055456161499</v>
      </c>
      <c r="K23719">
        <v>0</v>
      </c>
      <c r="L23719">
        <v>70.965995788574219</v>
      </c>
    </row>
    <row r="23720" spans="1:12" x14ac:dyDescent="0.25">
      <c r="B23720" s="6">
        <v>1</v>
      </c>
      <c r="C23720" t="s">
        <v>99</v>
      </c>
      <c r="D23720" t="s">
        <v>100</v>
      </c>
      <c r="E23720">
        <v>0</v>
      </c>
      <c r="F23720" s="6">
        <v>0</v>
      </c>
      <c r="G23720" s="6">
        <v>2</v>
      </c>
      <c r="H23720" s="6">
        <v>7</v>
      </c>
      <c r="I23720">
        <v>0.74392509460449219</v>
      </c>
      <c r="J23720">
        <v>0.74392509460449219</v>
      </c>
      <c r="K23720">
        <v>0</v>
      </c>
      <c r="L23720">
        <v>70.670555114746094</v>
      </c>
    </row>
    <row r="23721" spans="1:12" x14ac:dyDescent="0.25">
      <c r="B23721" s="6">
        <v>1</v>
      </c>
      <c r="C23721" t="s">
        <v>99</v>
      </c>
      <c r="D23721" t="s">
        <v>100</v>
      </c>
      <c r="E23721">
        <v>0</v>
      </c>
      <c r="F23721" s="6">
        <v>0</v>
      </c>
      <c r="G23721" s="6">
        <v>2</v>
      </c>
      <c r="H23721" s="6">
        <v>8</v>
      </c>
      <c r="I23721">
        <v>0.71817058324813843</v>
      </c>
      <c r="J23721">
        <v>0.71817058324813843</v>
      </c>
      <c r="K23721">
        <v>0</v>
      </c>
      <c r="L23721">
        <v>70.9686279296875</v>
      </c>
    </row>
    <row r="23722" spans="1:12" x14ac:dyDescent="0.25">
      <c r="B23722" s="6">
        <v>1</v>
      </c>
      <c r="C23722" t="s">
        <v>99</v>
      </c>
      <c r="D23722" t="s">
        <v>100</v>
      </c>
      <c r="E23722">
        <v>0</v>
      </c>
      <c r="F23722" s="6">
        <v>0</v>
      </c>
      <c r="G23722" s="6">
        <v>2</v>
      </c>
      <c r="H23722" s="6">
        <v>9</v>
      </c>
      <c r="I23722">
        <v>0.63320028781890869</v>
      </c>
      <c r="J23722">
        <v>0.63320028781890869</v>
      </c>
      <c r="K23722">
        <v>0</v>
      </c>
      <c r="L23722">
        <v>73.407791137695313</v>
      </c>
    </row>
    <row r="23723" spans="1:12" x14ac:dyDescent="0.25">
      <c r="B23723" s="6">
        <v>1</v>
      </c>
      <c r="C23723" t="s">
        <v>99</v>
      </c>
      <c r="D23723" t="s">
        <v>100</v>
      </c>
      <c r="E23723">
        <v>0</v>
      </c>
      <c r="F23723" s="6">
        <v>0</v>
      </c>
      <c r="G23723" s="6">
        <v>2</v>
      </c>
      <c r="H23723" s="6">
        <v>10</v>
      </c>
      <c r="I23723">
        <v>0.59981799125671387</v>
      </c>
      <c r="J23723">
        <v>0.59981799125671387</v>
      </c>
      <c r="K23723">
        <v>0</v>
      </c>
      <c r="L23723">
        <v>77.576950073242188</v>
      </c>
    </row>
    <row r="23724" spans="1:12" x14ac:dyDescent="0.25">
      <c r="B23724" s="6">
        <v>1</v>
      </c>
      <c r="C23724" t="s">
        <v>99</v>
      </c>
      <c r="D23724" t="s">
        <v>100</v>
      </c>
      <c r="E23724">
        <v>0</v>
      </c>
      <c r="F23724" s="6">
        <v>0</v>
      </c>
      <c r="G23724" s="6">
        <v>2</v>
      </c>
      <c r="H23724" s="6">
        <v>11</v>
      </c>
      <c r="I23724">
        <v>0.65164154767990112</v>
      </c>
      <c r="J23724">
        <v>0.65164154767990112</v>
      </c>
      <c r="K23724">
        <v>0</v>
      </c>
      <c r="L23724">
        <v>82.351600646972656</v>
      </c>
    </row>
    <row r="23725" spans="1:12" x14ac:dyDescent="0.25">
      <c r="B23725" s="6">
        <v>1</v>
      </c>
      <c r="C23725" t="s">
        <v>99</v>
      </c>
      <c r="D23725" t="s">
        <v>100</v>
      </c>
      <c r="E23725">
        <v>0</v>
      </c>
      <c r="F23725" s="6">
        <v>0</v>
      </c>
      <c r="G23725" s="6">
        <v>2</v>
      </c>
      <c r="H23725" s="6">
        <v>12</v>
      </c>
      <c r="I23725">
        <v>0.7995295524597168</v>
      </c>
      <c r="J23725">
        <v>0.7995295524597168</v>
      </c>
      <c r="K23725">
        <v>0</v>
      </c>
      <c r="L23725">
        <v>86.590736389160156</v>
      </c>
    </row>
    <row r="23726" spans="1:12" x14ac:dyDescent="0.25">
      <c r="B23726" s="6">
        <v>1</v>
      </c>
      <c r="C23726" t="s">
        <v>99</v>
      </c>
      <c r="D23726" t="s">
        <v>100</v>
      </c>
      <c r="E23726">
        <v>0</v>
      </c>
      <c r="F23726" s="6">
        <v>0</v>
      </c>
      <c r="G23726" s="6">
        <v>2</v>
      </c>
      <c r="H23726" s="6">
        <v>13</v>
      </c>
      <c r="I23726">
        <v>1.053155779838562</v>
      </c>
      <c r="J23726">
        <v>1.053155779838562</v>
      </c>
      <c r="K23726">
        <v>0</v>
      </c>
      <c r="L23726">
        <v>89.733673095703125</v>
      </c>
    </row>
    <row r="23727" spans="1:12" x14ac:dyDescent="0.25">
      <c r="B23727" s="6">
        <v>1</v>
      </c>
      <c r="C23727" t="s">
        <v>99</v>
      </c>
      <c r="D23727" t="s">
        <v>100</v>
      </c>
      <c r="E23727">
        <v>0</v>
      </c>
      <c r="F23727" s="6">
        <v>0</v>
      </c>
      <c r="G23727" s="6">
        <v>2</v>
      </c>
      <c r="H23727" s="6">
        <v>14</v>
      </c>
      <c r="I23727">
        <v>1.3621854782104492</v>
      </c>
      <c r="J23727">
        <v>1.3621854782104492</v>
      </c>
      <c r="K23727">
        <v>0</v>
      </c>
      <c r="L23727">
        <v>92.031120300292969</v>
      </c>
    </row>
    <row r="23728" spans="1:12" x14ac:dyDescent="0.25">
      <c r="B23728" s="6">
        <v>1</v>
      </c>
      <c r="C23728" t="s">
        <v>99</v>
      </c>
      <c r="D23728" t="s">
        <v>100</v>
      </c>
      <c r="E23728">
        <v>0</v>
      </c>
      <c r="F23728" s="6">
        <v>0</v>
      </c>
      <c r="G23728" s="6">
        <v>2</v>
      </c>
      <c r="H23728" s="6">
        <v>15</v>
      </c>
      <c r="I23728">
        <v>1.6737993955612183</v>
      </c>
      <c r="J23728">
        <v>1.6737993955612183</v>
      </c>
      <c r="K23728">
        <v>0</v>
      </c>
      <c r="L23728">
        <v>93.484619140625</v>
      </c>
    </row>
    <row r="23729" spans="2:12" x14ac:dyDescent="0.25">
      <c r="B23729" s="6">
        <v>1</v>
      </c>
      <c r="C23729" t="s">
        <v>99</v>
      </c>
      <c r="D23729" t="s">
        <v>100</v>
      </c>
      <c r="E23729">
        <v>0</v>
      </c>
      <c r="F23729" s="6">
        <v>0</v>
      </c>
      <c r="G23729" s="6">
        <v>2</v>
      </c>
      <c r="H23729" s="6">
        <v>16</v>
      </c>
      <c r="I23729">
        <v>2.0297479629516602</v>
      </c>
      <c r="J23729">
        <v>2.0297479629516602</v>
      </c>
      <c r="K23729">
        <v>0</v>
      </c>
      <c r="L23729">
        <v>93.69354248046875</v>
      </c>
    </row>
    <row r="23730" spans="2:12" x14ac:dyDescent="0.25">
      <c r="B23730" s="6">
        <v>1</v>
      </c>
      <c r="C23730" t="s">
        <v>99</v>
      </c>
      <c r="D23730" t="s">
        <v>100</v>
      </c>
      <c r="E23730">
        <v>0</v>
      </c>
      <c r="F23730" s="6">
        <v>0</v>
      </c>
      <c r="G23730" s="6">
        <v>2</v>
      </c>
      <c r="H23730" s="6">
        <v>17</v>
      </c>
      <c r="I23730">
        <v>2.3259067535400391</v>
      </c>
      <c r="J23730">
        <v>1.2892134189605713</v>
      </c>
      <c r="K23730">
        <v>1.6122274100780487E-2</v>
      </c>
      <c r="L23730">
        <v>93.108192443847656</v>
      </c>
    </row>
    <row r="23731" spans="2:12" x14ac:dyDescent="0.25">
      <c r="B23731" s="6">
        <v>1</v>
      </c>
      <c r="C23731" t="s">
        <v>99</v>
      </c>
      <c r="D23731" t="s">
        <v>100</v>
      </c>
      <c r="E23731">
        <v>0</v>
      </c>
      <c r="F23731" s="6">
        <v>0</v>
      </c>
      <c r="G23731" s="6">
        <v>2</v>
      </c>
      <c r="H23731" s="6">
        <v>18</v>
      </c>
      <c r="I23731">
        <v>2.5722370147705078</v>
      </c>
      <c r="J23731">
        <v>1.9930721521377563</v>
      </c>
      <c r="K23731">
        <v>2.9615782201290131E-2</v>
      </c>
      <c r="L23731">
        <v>91.649810791015625</v>
      </c>
    </row>
    <row r="23732" spans="2:12" x14ac:dyDescent="0.25">
      <c r="B23732" s="6">
        <v>1</v>
      </c>
      <c r="C23732" t="s">
        <v>99</v>
      </c>
      <c r="D23732" t="s">
        <v>100</v>
      </c>
      <c r="E23732">
        <v>0</v>
      </c>
      <c r="F23732" s="6">
        <v>0</v>
      </c>
      <c r="G23732" s="6">
        <v>2</v>
      </c>
      <c r="H23732" s="6">
        <v>19</v>
      </c>
      <c r="I23732">
        <v>2.6552774906158447</v>
      </c>
      <c r="J23732">
        <v>2.2953598499298096</v>
      </c>
      <c r="K23732">
        <v>2.5018341839313507E-2</v>
      </c>
      <c r="L23732">
        <v>90.056236267089844</v>
      </c>
    </row>
    <row r="23733" spans="2:12" x14ac:dyDescent="0.25">
      <c r="B23733" s="6">
        <v>1</v>
      </c>
      <c r="C23733" t="s">
        <v>99</v>
      </c>
      <c r="D23733" t="s">
        <v>100</v>
      </c>
      <c r="E23733">
        <v>0</v>
      </c>
      <c r="F23733" s="6">
        <v>0</v>
      </c>
      <c r="G23733" s="6">
        <v>2</v>
      </c>
      <c r="H23733" s="6">
        <v>20</v>
      </c>
      <c r="I23733">
        <v>2.5315232276916504</v>
      </c>
      <c r="J23733">
        <v>2.2795035839080811</v>
      </c>
      <c r="K23733">
        <v>1.8814731389284134E-2</v>
      </c>
      <c r="L23733">
        <v>87.700714111328125</v>
      </c>
    </row>
    <row r="23734" spans="2:12" x14ac:dyDescent="0.25">
      <c r="B23734" s="6">
        <v>1</v>
      </c>
      <c r="C23734" t="s">
        <v>99</v>
      </c>
      <c r="D23734" t="s">
        <v>100</v>
      </c>
      <c r="E23734">
        <v>0</v>
      </c>
      <c r="F23734" s="6">
        <v>0</v>
      </c>
      <c r="G23734" s="6">
        <v>2</v>
      </c>
      <c r="H23734" s="6">
        <v>21</v>
      </c>
      <c r="I23734">
        <v>2.4212417602539063</v>
      </c>
      <c r="J23734">
        <v>2.1987552642822266</v>
      </c>
      <c r="K23734">
        <v>2.2902781143784523E-2</v>
      </c>
      <c r="L23734">
        <v>84.408149719238281</v>
      </c>
    </row>
    <row r="23735" spans="2:12" x14ac:dyDescent="0.25">
      <c r="B23735" s="6">
        <v>1</v>
      </c>
      <c r="C23735" t="s">
        <v>99</v>
      </c>
      <c r="D23735" t="s">
        <v>100</v>
      </c>
      <c r="E23735">
        <v>0</v>
      </c>
      <c r="F23735" s="6">
        <v>0</v>
      </c>
      <c r="G23735" s="6">
        <v>2</v>
      </c>
      <c r="H23735" s="6">
        <v>22</v>
      </c>
      <c r="I23735">
        <v>2.281670093536377</v>
      </c>
      <c r="J23735">
        <v>2.7212615013122559</v>
      </c>
      <c r="K23735">
        <v>1.6077961772680283E-2</v>
      </c>
      <c r="L23735">
        <v>81.398078918457031</v>
      </c>
    </row>
    <row r="23736" spans="2:12" x14ac:dyDescent="0.25">
      <c r="B23736" s="6">
        <v>1</v>
      </c>
      <c r="C23736" t="s">
        <v>99</v>
      </c>
      <c r="D23736" t="s">
        <v>100</v>
      </c>
      <c r="E23736">
        <v>0</v>
      </c>
      <c r="F23736" s="6">
        <v>0</v>
      </c>
      <c r="G23736" s="6">
        <v>2</v>
      </c>
      <c r="H23736" s="6">
        <v>23</v>
      </c>
      <c r="I23736">
        <v>2.0353684425354004</v>
      </c>
      <c r="J23736">
        <v>2.1963284015655518</v>
      </c>
      <c r="K23736">
        <v>1.3071185909211636E-2</v>
      </c>
      <c r="L23736">
        <v>79.15960693359375</v>
      </c>
    </row>
    <row r="23737" spans="2:12" x14ac:dyDescent="0.25">
      <c r="B23737" s="6">
        <v>1</v>
      </c>
      <c r="C23737" t="s">
        <v>99</v>
      </c>
      <c r="D23737" t="s">
        <v>100</v>
      </c>
      <c r="E23737">
        <v>0</v>
      </c>
      <c r="F23737" s="6">
        <v>0</v>
      </c>
      <c r="G23737" s="6">
        <v>2</v>
      </c>
      <c r="H23737" s="6">
        <v>24</v>
      </c>
      <c r="I23737">
        <v>1.6954027414321899</v>
      </c>
      <c r="J23737">
        <v>1.7773244380950928</v>
      </c>
      <c r="K23737">
        <v>1.1785980314016342E-2</v>
      </c>
      <c r="L23737">
        <v>77.3895263671875</v>
      </c>
    </row>
    <row r="23738" spans="2:12" x14ac:dyDescent="0.25">
      <c r="B23738" s="6">
        <v>1</v>
      </c>
      <c r="C23738" t="s">
        <v>99</v>
      </c>
      <c r="D23738" t="s">
        <v>100</v>
      </c>
      <c r="E23738">
        <v>0</v>
      </c>
      <c r="F23738" s="6">
        <v>0</v>
      </c>
      <c r="G23738" s="6">
        <v>10</v>
      </c>
      <c r="H23738" s="6">
        <v>1</v>
      </c>
      <c r="I23738">
        <v>1.5851186513900757</v>
      </c>
      <c r="J23738">
        <v>1.5851186513900757</v>
      </c>
      <c r="K23738">
        <v>0</v>
      </c>
      <c r="L23738">
        <v>79.285980224609375</v>
      </c>
    </row>
    <row r="23739" spans="2:12" x14ac:dyDescent="0.25">
      <c r="B23739" s="6">
        <v>1</v>
      </c>
      <c r="C23739" t="s">
        <v>99</v>
      </c>
      <c r="D23739" t="s">
        <v>100</v>
      </c>
      <c r="E23739">
        <v>0</v>
      </c>
      <c r="F23739" s="6">
        <v>0</v>
      </c>
      <c r="G23739" s="6">
        <v>10</v>
      </c>
      <c r="H23739" s="6">
        <v>2</v>
      </c>
      <c r="I23739">
        <v>1.3151166439056396</v>
      </c>
      <c r="J23739">
        <v>1.3151166439056396</v>
      </c>
      <c r="K23739">
        <v>0</v>
      </c>
      <c r="L23739">
        <v>78.107177734375</v>
      </c>
    </row>
    <row r="23740" spans="2:12" x14ac:dyDescent="0.25">
      <c r="B23740" s="6">
        <v>1</v>
      </c>
      <c r="C23740" t="s">
        <v>99</v>
      </c>
      <c r="D23740" t="s">
        <v>100</v>
      </c>
      <c r="E23740">
        <v>0</v>
      </c>
      <c r="F23740" s="6">
        <v>0</v>
      </c>
      <c r="G23740" s="6">
        <v>10</v>
      </c>
      <c r="H23740" s="6">
        <v>3</v>
      </c>
      <c r="I23740">
        <v>1.1259865760803223</v>
      </c>
      <c r="J23740">
        <v>1.1259865760803223</v>
      </c>
      <c r="K23740">
        <v>0</v>
      </c>
      <c r="L23740">
        <v>76.982826232910156</v>
      </c>
    </row>
    <row r="23741" spans="2:12" x14ac:dyDescent="0.25">
      <c r="B23741" s="6">
        <v>1</v>
      </c>
      <c r="C23741" t="s">
        <v>99</v>
      </c>
      <c r="D23741" t="s">
        <v>100</v>
      </c>
      <c r="E23741">
        <v>0</v>
      </c>
      <c r="F23741" s="6">
        <v>0</v>
      </c>
      <c r="G23741" s="6">
        <v>10</v>
      </c>
      <c r="H23741" s="6">
        <v>4</v>
      </c>
      <c r="I23741">
        <v>1.0035097599029541</v>
      </c>
      <c r="J23741">
        <v>1.0035097599029541</v>
      </c>
      <c r="K23741">
        <v>0</v>
      </c>
      <c r="L23741">
        <v>76.473930358886719</v>
      </c>
    </row>
    <row r="23742" spans="2:12" x14ac:dyDescent="0.25">
      <c r="B23742" s="6">
        <v>1</v>
      </c>
      <c r="C23742" t="s">
        <v>99</v>
      </c>
      <c r="D23742" t="s">
        <v>100</v>
      </c>
      <c r="E23742">
        <v>0</v>
      </c>
      <c r="F23742" s="6">
        <v>0</v>
      </c>
      <c r="G23742" s="6">
        <v>10</v>
      </c>
      <c r="H23742" s="6">
        <v>5</v>
      </c>
      <c r="I23742">
        <v>0.9071197509765625</v>
      </c>
      <c r="J23742">
        <v>0.9071197509765625</v>
      </c>
      <c r="K23742">
        <v>0</v>
      </c>
      <c r="L23742">
        <v>75.683685302734375</v>
      </c>
    </row>
    <row r="23743" spans="2:12" x14ac:dyDescent="0.25">
      <c r="B23743" s="6">
        <v>1</v>
      </c>
      <c r="C23743" t="s">
        <v>99</v>
      </c>
      <c r="D23743" t="s">
        <v>100</v>
      </c>
      <c r="E23743">
        <v>0</v>
      </c>
      <c r="F23743" s="6">
        <v>0</v>
      </c>
      <c r="G23743" s="6">
        <v>10</v>
      </c>
      <c r="H23743" s="6">
        <v>6</v>
      </c>
      <c r="I23743">
        <v>0.86158311367034912</v>
      </c>
      <c r="J23743">
        <v>0.86158311367034912</v>
      </c>
      <c r="K23743">
        <v>0</v>
      </c>
      <c r="L23743">
        <v>75.259567260742188</v>
      </c>
    </row>
    <row r="23744" spans="2:12" x14ac:dyDescent="0.25">
      <c r="B23744" s="6">
        <v>1</v>
      </c>
      <c r="C23744" t="s">
        <v>99</v>
      </c>
      <c r="D23744" t="s">
        <v>100</v>
      </c>
      <c r="E23744">
        <v>0</v>
      </c>
      <c r="F23744" s="6">
        <v>0</v>
      </c>
      <c r="G23744" s="6">
        <v>10</v>
      </c>
      <c r="H23744" s="6">
        <v>7</v>
      </c>
      <c r="I23744">
        <v>0.84249281883239746</v>
      </c>
      <c r="J23744">
        <v>0.84249281883239746</v>
      </c>
      <c r="K23744">
        <v>0</v>
      </c>
      <c r="L23744">
        <v>74.893562316894531</v>
      </c>
    </row>
    <row r="23745" spans="2:12" x14ac:dyDescent="0.25">
      <c r="B23745" s="6">
        <v>1</v>
      </c>
      <c r="C23745" t="s">
        <v>99</v>
      </c>
      <c r="D23745" t="s">
        <v>100</v>
      </c>
      <c r="E23745">
        <v>0</v>
      </c>
      <c r="F23745" s="6">
        <v>0</v>
      </c>
      <c r="G23745" s="6">
        <v>10</v>
      </c>
      <c r="H23745" s="6">
        <v>8</v>
      </c>
      <c r="I23745">
        <v>0.83842122554779053</v>
      </c>
      <c r="J23745">
        <v>0.83842122554779053</v>
      </c>
      <c r="K23745">
        <v>0</v>
      </c>
      <c r="L23745">
        <v>75.644195556640625</v>
      </c>
    </row>
    <row r="23746" spans="2:12" x14ac:dyDescent="0.25">
      <c r="B23746" s="6">
        <v>1</v>
      </c>
      <c r="C23746" t="s">
        <v>99</v>
      </c>
      <c r="D23746" t="s">
        <v>100</v>
      </c>
      <c r="E23746">
        <v>0</v>
      </c>
      <c r="F23746" s="6">
        <v>0</v>
      </c>
      <c r="G23746" s="6">
        <v>10</v>
      </c>
      <c r="H23746" s="6">
        <v>9</v>
      </c>
      <c r="I23746">
        <v>0.77930814027786255</v>
      </c>
      <c r="J23746">
        <v>0.77930814027786255</v>
      </c>
      <c r="K23746">
        <v>0</v>
      </c>
      <c r="L23746">
        <v>78.707855224609375</v>
      </c>
    </row>
    <row r="23747" spans="2:12" x14ac:dyDescent="0.25">
      <c r="B23747" s="6">
        <v>1</v>
      </c>
      <c r="C23747" t="s">
        <v>99</v>
      </c>
      <c r="D23747" t="s">
        <v>100</v>
      </c>
      <c r="E23747">
        <v>0</v>
      </c>
      <c r="F23747" s="6">
        <v>0</v>
      </c>
      <c r="G23747" s="6">
        <v>10</v>
      </c>
      <c r="H23747" s="6">
        <v>10</v>
      </c>
      <c r="I23747">
        <v>0.76811939477920532</v>
      </c>
      <c r="J23747">
        <v>0.76811939477920532</v>
      </c>
      <c r="K23747">
        <v>0</v>
      </c>
      <c r="L23747">
        <v>83.460304260253906</v>
      </c>
    </row>
    <row r="23748" spans="2:12" x14ac:dyDescent="0.25">
      <c r="B23748" s="6">
        <v>1</v>
      </c>
      <c r="C23748" t="s">
        <v>99</v>
      </c>
      <c r="D23748" t="s">
        <v>100</v>
      </c>
      <c r="E23748">
        <v>0</v>
      </c>
      <c r="F23748" s="6">
        <v>0</v>
      </c>
      <c r="G23748" s="6">
        <v>10</v>
      </c>
      <c r="H23748" s="6">
        <v>11</v>
      </c>
      <c r="I23748">
        <v>0.87733113765716553</v>
      </c>
      <c r="J23748">
        <v>0.87733113765716553</v>
      </c>
      <c r="K23748">
        <v>0</v>
      </c>
      <c r="L23748">
        <v>88.431640625</v>
      </c>
    </row>
    <row r="23749" spans="2:12" x14ac:dyDescent="0.25">
      <c r="B23749" s="6">
        <v>1</v>
      </c>
      <c r="C23749" t="s">
        <v>99</v>
      </c>
      <c r="D23749" t="s">
        <v>100</v>
      </c>
      <c r="E23749">
        <v>0</v>
      </c>
      <c r="F23749" s="6">
        <v>0</v>
      </c>
      <c r="G23749" s="6">
        <v>10</v>
      </c>
      <c r="H23749" s="6">
        <v>12</v>
      </c>
      <c r="I23749">
        <v>1.129153847694397</v>
      </c>
      <c r="J23749">
        <v>1.129153847694397</v>
      </c>
      <c r="K23749">
        <v>0</v>
      </c>
      <c r="L23749">
        <v>92.520164489746094</v>
      </c>
    </row>
    <row r="23750" spans="2:12" x14ac:dyDescent="0.25">
      <c r="B23750" s="6">
        <v>1</v>
      </c>
      <c r="C23750" t="s">
        <v>99</v>
      </c>
      <c r="D23750" t="s">
        <v>100</v>
      </c>
      <c r="E23750">
        <v>0</v>
      </c>
      <c r="F23750" s="6">
        <v>0</v>
      </c>
      <c r="G23750" s="6">
        <v>10</v>
      </c>
      <c r="H23750" s="6">
        <v>13</v>
      </c>
      <c r="I23750">
        <v>1.5034219026565552</v>
      </c>
      <c r="J23750">
        <v>1.5034219026565552</v>
      </c>
      <c r="K23750">
        <v>0</v>
      </c>
      <c r="L23750">
        <v>95.36932373046875</v>
      </c>
    </row>
    <row r="23751" spans="2:12" x14ac:dyDescent="0.25">
      <c r="B23751" s="6">
        <v>1</v>
      </c>
      <c r="C23751" t="s">
        <v>99</v>
      </c>
      <c r="D23751" t="s">
        <v>100</v>
      </c>
      <c r="E23751">
        <v>0</v>
      </c>
      <c r="F23751" s="6">
        <v>0</v>
      </c>
      <c r="G23751" s="6">
        <v>10</v>
      </c>
      <c r="H23751" s="6">
        <v>14</v>
      </c>
      <c r="I23751">
        <v>1.9144295454025269</v>
      </c>
      <c r="J23751">
        <v>1.9144295454025269</v>
      </c>
      <c r="K23751">
        <v>0</v>
      </c>
      <c r="L23751">
        <v>97.691177368164063</v>
      </c>
    </row>
    <row r="23752" spans="2:12" x14ac:dyDescent="0.25">
      <c r="B23752" s="6">
        <v>1</v>
      </c>
      <c r="C23752" t="s">
        <v>99</v>
      </c>
      <c r="D23752" t="s">
        <v>100</v>
      </c>
      <c r="E23752">
        <v>0</v>
      </c>
      <c r="F23752" s="6">
        <v>0</v>
      </c>
      <c r="G23752" s="6">
        <v>10</v>
      </c>
      <c r="H23752" s="6">
        <v>15</v>
      </c>
      <c r="I23752">
        <v>2.2937254905700684</v>
      </c>
      <c r="J23752">
        <v>2.2937254905700684</v>
      </c>
      <c r="K23752">
        <v>0</v>
      </c>
      <c r="L23752">
        <v>99.033966064453125</v>
      </c>
    </row>
    <row r="23753" spans="2:12" x14ac:dyDescent="0.25">
      <c r="B23753" s="6">
        <v>1</v>
      </c>
      <c r="C23753" t="s">
        <v>99</v>
      </c>
      <c r="D23753" t="s">
        <v>100</v>
      </c>
      <c r="E23753">
        <v>0</v>
      </c>
      <c r="F23753" s="6">
        <v>0</v>
      </c>
      <c r="G23753" s="6">
        <v>10</v>
      </c>
      <c r="H23753" s="6">
        <v>16</v>
      </c>
      <c r="I23753">
        <v>2.6969811916351318</v>
      </c>
      <c r="J23753">
        <v>2.6969811916351318</v>
      </c>
      <c r="K23753">
        <v>0</v>
      </c>
      <c r="L23753">
        <v>99.303428649902344</v>
      </c>
    </row>
    <row r="23754" spans="2:12" x14ac:dyDescent="0.25">
      <c r="B23754" s="6">
        <v>1</v>
      </c>
      <c r="C23754" t="s">
        <v>99</v>
      </c>
      <c r="D23754" t="s">
        <v>100</v>
      </c>
      <c r="E23754">
        <v>0</v>
      </c>
      <c r="F23754" s="6">
        <v>0</v>
      </c>
      <c r="G23754" s="6">
        <v>10</v>
      </c>
      <c r="H23754" s="6">
        <v>17</v>
      </c>
      <c r="I23754">
        <v>3.0077319145202637</v>
      </c>
      <c r="J23754">
        <v>1.8480918407440186</v>
      </c>
      <c r="K23754">
        <v>2.4302870035171509E-2</v>
      </c>
      <c r="L23754">
        <v>99.130508422851563</v>
      </c>
    </row>
    <row r="23755" spans="2:12" x14ac:dyDescent="0.25">
      <c r="B23755" s="6">
        <v>1</v>
      </c>
      <c r="C23755" t="s">
        <v>99</v>
      </c>
      <c r="D23755" t="s">
        <v>100</v>
      </c>
      <c r="E23755">
        <v>0</v>
      </c>
      <c r="F23755" s="6">
        <v>0</v>
      </c>
      <c r="G23755" s="6">
        <v>10</v>
      </c>
      <c r="H23755" s="6">
        <v>18</v>
      </c>
      <c r="I23755">
        <v>3.2489275932312012</v>
      </c>
      <c r="J23755">
        <v>2.5501904487609863</v>
      </c>
      <c r="K23755">
        <v>3.5864420235157013E-2</v>
      </c>
      <c r="L23755">
        <v>98.060508728027344</v>
      </c>
    </row>
    <row r="23756" spans="2:12" x14ac:dyDescent="0.25">
      <c r="B23756" s="6">
        <v>1</v>
      </c>
      <c r="C23756" t="s">
        <v>99</v>
      </c>
      <c r="D23756" t="s">
        <v>100</v>
      </c>
      <c r="E23756">
        <v>0</v>
      </c>
      <c r="F23756" s="6">
        <v>0</v>
      </c>
      <c r="G23756" s="6">
        <v>10</v>
      </c>
      <c r="H23756" s="6">
        <v>19</v>
      </c>
      <c r="I23756">
        <v>3.3142821788787842</v>
      </c>
      <c r="J23756">
        <v>2.8908894062042236</v>
      </c>
      <c r="K23756">
        <v>2.4822628125548363E-2</v>
      </c>
      <c r="L23756">
        <v>96.146385192871094</v>
      </c>
    </row>
    <row r="23757" spans="2:12" x14ac:dyDescent="0.25">
      <c r="B23757" s="6">
        <v>1</v>
      </c>
      <c r="C23757" t="s">
        <v>99</v>
      </c>
      <c r="D23757" t="s">
        <v>100</v>
      </c>
      <c r="E23757">
        <v>0</v>
      </c>
      <c r="F23757" s="6">
        <v>0</v>
      </c>
      <c r="G23757" s="6">
        <v>10</v>
      </c>
      <c r="H23757" s="6">
        <v>20</v>
      </c>
      <c r="I23757">
        <v>3.1207232475280762</v>
      </c>
      <c r="J23757">
        <v>2.8202464580535889</v>
      </c>
      <c r="K23757">
        <v>3.1931694597005844E-2</v>
      </c>
      <c r="L23757">
        <v>93.103019714355469</v>
      </c>
    </row>
    <row r="23758" spans="2:12" x14ac:dyDescent="0.25">
      <c r="B23758" s="6">
        <v>1</v>
      </c>
      <c r="C23758" t="s">
        <v>99</v>
      </c>
      <c r="D23758" t="s">
        <v>100</v>
      </c>
      <c r="E23758">
        <v>0</v>
      </c>
      <c r="F23758" s="6">
        <v>0</v>
      </c>
      <c r="G23758" s="6">
        <v>10</v>
      </c>
      <c r="H23758" s="6">
        <v>21</v>
      </c>
      <c r="I23758">
        <v>2.9518125057220459</v>
      </c>
      <c r="J23758">
        <v>2.6859588623046875</v>
      </c>
      <c r="K23758">
        <v>2.0596090704202652E-2</v>
      </c>
      <c r="L23758">
        <v>89.243011474609375</v>
      </c>
    </row>
    <row r="23759" spans="2:12" x14ac:dyDescent="0.25">
      <c r="B23759" s="6">
        <v>1</v>
      </c>
      <c r="C23759" t="s">
        <v>99</v>
      </c>
      <c r="D23759" t="s">
        <v>100</v>
      </c>
      <c r="E23759">
        <v>0</v>
      </c>
      <c r="F23759" s="6">
        <v>0</v>
      </c>
      <c r="G23759" s="6">
        <v>10</v>
      </c>
      <c r="H23759" s="6">
        <v>22</v>
      </c>
      <c r="I23759">
        <v>2.7693483829498291</v>
      </c>
      <c r="J23759">
        <v>3.2658004760742188</v>
      </c>
      <c r="K23759">
        <v>1.9735362380743027E-2</v>
      </c>
      <c r="L23759">
        <v>86.0506591796875</v>
      </c>
    </row>
    <row r="23760" spans="2:12" x14ac:dyDescent="0.25">
      <c r="B23760" s="6">
        <v>1</v>
      </c>
      <c r="C23760" t="s">
        <v>99</v>
      </c>
      <c r="D23760" t="s">
        <v>100</v>
      </c>
      <c r="E23760">
        <v>0</v>
      </c>
      <c r="F23760" s="6">
        <v>0</v>
      </c>
      <c r="G23760" s="6">
        <v>10</v>
      </c>
      <c r="H23760" s="6">
        <v>23</v>
      </c>
      <c r="I23760">
        <v>2.4542412757873535</v>
      </c>
      <c r="J23760">
        <v>2.6539220809936523</v>
      </c>
      <c r="K23760">
        <v>1.5739884227514267E-2</v>
      </c>
      <c r="L23760">
        <v>83.855186462402344</v>
      </c>
    </row>
    <row r="23761" spans="2:12" x14ac:dyDescent="0.25">
      <c r="B23761" s="6">
        <v>1</v>
      </c>
      <c r="C23761" t="s">
        <v>99</v>
      </c>
      <c r="D23761" t="s">
        <v>100</v>
      </c>
      <c r="E23761">
        <v>0</v>
      </c>
      <c r="F23761" s="6">
        <v>0</v>
      </c>
      <c r="G23761" s="6">
        <v>10</v>
      </c>
      <c r="H23761" s="6">
        <v>24</v>
      </c>
      <c r="I23761">
        <v>2.0314340591430664</v>
      </c>
      <c r="J23761">
        <v>2.1502127647399902</v>
      </c>
      <c r="K23761">
        <v>1.4303497970104218E-2</v>
      </c>
      <c r="L23761">
        <v>82.005012512207031</v>
      </c>
    </row>
    <row r="23762" spans="2:12" x14ac:dyDescent="0.25">
      <c r="B23762" s="6">
        <v>1</v>
      </c>
      <c r="C23762" t="s">
        <v>99</v>
      </c>
      <c r="D23762" t="s">
        <v>100</v>
      </c>
      <c r="E23762">
        <v>0</v>
      </c>
      <c r="F23762" s="6">
        <v>1</v>
      </c>
      <c r="G23762" s="6">
        <v>2</v>
      </c>
      <c r="H23762" s="6">
        <v>1</v>
      </c>
      <c r="I23762">
        <v>1.347158670425415</v>
      </c>
      <c r="J23762">
        <v>1.347158670425415</v>
      </c>
      <c r="K23762">
        <v>0</v>
      </c>
      <c r="L23762">
        <v>74.913558959960938</v>
      </c>
    </row>
    <row r="23763" spans="2:12" x14ac:dyDescent="0.25">
      <c r="B23763" s="6">
        <v>1</v>
      </c>
      <c r="C23763" t="s">
        <v>99</v>
      </c>
      <c r="D23763" t="s">
        <v>100</v>
      </c>
      <c r="E23763">
        <v>0</v>
      </c>
      <c r="F23763" s="6">
        <v>1</v>
      </c>
      <c r="G23763" s="6">
        <v>2</v>
      </c>
      <c r="H23763" s="6">
        <v>2</v>
      </c>
      <c r="I23763">
        <v>1.1172068119049072</v>
      </c>
      <c r="J23763">
        <v>1.1172068119049072</v>
      </c>
      <c r="K23763">
        <v>0</v>
      </c>
      <c r="L23763">
        <v>73.715972900390625</v>
      </c>
    </row>
    <row r="23764" spans="2:12" x14ac:dyDescent="0.25">
      <c r="B23764" s="6">
        <v>1</v>
      </c>
      <c r="C23764" t="s">
        <v>99</v>
      </c>
      <c r="D23764" t="s">
        <v>100</v>
      </c>
      <c r="E23764">
        <v>0</v>
      </c>
      <c r="F23764" s="6">
        <v>1</v>
      </c>
      <c r="G23764" s="6">
        <v>2</v>
      </c>
      <c r="H23764" s="6">
        <v>3</v>
      </c>
      <c r="I23764">
        <v>0.96500474214553833</v>
      </c>
      <c r="J23764">
        <v>0.96500474214553833</v>
      </c>
      <c r="K23764">
        <v>0</v>
      </c>
      <c r="L23764">
        <v>72.841056823730469</v>
      </c>
    </row>
    <row r="23765" spans="2:12" x14ac:dyDescent="0.25">
      <c r="B23765" s="6">
        <v>1</v>
      </c>
      <c r="C23765" t="s">
        <v>99</v>
      </c>
      <c r="D23765" t="s">
        <v>100</v>
      </c>
      <c r="E23765">
        <v>0</v>
      </c>
      <c r="F23765" s="6">
        <v>1</v>
      </c>
      <c r="G23765" s="6">
        <v>2</v>
      </c>
      <c r="H23765" s="6">
        <v>4</v>
      </c>
      <c r="I23765">
        <v>0.85676825046539307</v>
      </c>
      <c r="J23765">
        <v>0.85676825046539307</v>
      </c>
      <c r="K23765">
        <v>0</v>
      </c>
      <c r="L23765">
        <v>72.114715576171875</v>
      </c>
    </row>
    <row r="23766" spans="2:12" x14ac:dyDescent="0.25">
      <c r="B23766" s="6">
        <v>1</v>
      </c>
      <c r="C23766" t="s">
        <v>99</v>
      </c>
      <c r="D23766" t="s">
        <v>100</v>
      </c>
      <c r="E23766">
        <v>0</v>
      </c>
      <c r="F23766" s="6">
        <v>1</v>
      </c>
      <c r="G23766" s="6">
        <v>2</v>
      </c>
      <c r="H23766" s="6">
        <v>5</v>
      </c>
      <c r="I23766">
        <v>0.78014874458312988</v>
      </c>
      <c r="J23766">
        <v>0.78014874458312988</v>
      </c>
      <c r="K23766">
        <v>0</v>
      </c>
      <c r="L23766">
        <v>71.397964477539063</v>
      </c>
    </row>
    <row r="23767" spans="2:12" x14ac:dyDescent="0.25">
      <c r="B23767" s="6">
        <v>1</v>
      </c>
      <c r="C23767" t="s">
        <v>99</v>
      </c>
      <c r="D23767" t="s">
        <v>100</v>
      </c>
      <c r="E23767">
        <v>0</v>
      </c>
      <c r="F23767" s="6">
        <v>1</v>
      </c>
      <c r="G23767" s="6">
        <v>2</v>
      </c>
      <c r="H23767" s="6">
        <v>6</v>
      </c>
      <c r="I23767">
        <v>0.73977822065353394</v>
      </c>
      <c r="J23767">
        <v>0.73977822065353394</v>
      </c>
      <c r="K23767">
        <v>0</v>
      </c>
      <c r="L23767">
        <v>70.651939392089844</v>
      </c>
    </row>
    <row r="23768" spans="2:12" x14ac:dyDescent="0.25">
      <c r="B23768" s="6">
        <v>1</v>
      </c>
      <c r="C23768" t="s">
        <v>99</v>
      </c>
      <c r="D23768" t="s">
        <v>100</v>
      </c>
      <c r="E23768">
        <v>0</v>
      </c>
      <c r="F23768" s="6">
        <v>1</v>
      </c>
      <c r="G23768" s="6">
        <v>2</v>
      </c>
      <c r="H23768" s="6">
        <v>7</v>
      </c>
      <c r="I23768">
        <v>0.73567187786102295</v>
      </c>
      <c r="J23768">
        <v>0.73567187786102295</v>
      </c>
      <c r="K23768">
        <v>0</v>
      </c>
      <c r="L23768">
        <v>70.330322265625</v>
      </c>
    </row>
    <row r="23769" spans="2:12" x14ac:dyDescent="0.25">
      <c r="B23769" s="6">
        <v>1</v>
      </c>
      <c r="C23769" t="s">
        <v>99</v>
      </c>
      <c r="D23769" t="s">
        <v>100</v>
      </c>
      <c r="E23769">
        <v>0</v>
      </c>
      <c r="F23769" s="6">
        <v>1</v>
      </c>
      <c r="G23769" s="6">
        <v>2</v>
      </c>
      <c r="H23769" s="6">
        <v>8</v>
      </c>
      <c r="I23769">
        <v>0.71248090267181396</v>
      </c>
      <c r="J23769">
        <v>0.71248090267181396</v>
      </c>
      <c r="K23769">
        <v>0</v>
      </c>
      <c r="L23769">
        <v>70.773384094238281</v>
      </c>
    </row>
    <row r="23770" spans="2:12" x14ac:dyDescent="0.25">
      <c r="B23770" s="6">
        <v>1</v>
      </c>
      <c r="C23770" t="s">
        <v>99</v>
      </c>
      <c r="D23770" t="s">
        <v>100</v>
      </c>
      <c r="E23770">
        <v>0</v>
      </c>
      <c r="F23770" s="6">
        <v>1</v>
      </c>
      <c r="G23770" s="6">
        <v>2</v>
      </c>
      <c r="H23770" s="6">
        <v>9</v>
      </c>
      <c r="I23770">
        <v>0.62897533178329468</v>
      </c>
      <c r="J23770">
        <v>0.62897533178329468</v>
      </c>
      <c r="K23770">
        <v>0</v>
      </c>
      <c r="L23770">
        <v>73.288215637207031</v>
      </c>
    </row>
    <row r="23771" spans="2:12" x14ac:dyDescent="0.25">
      <c r="B23771" s="6">
        <v>1</v>
      </c>
      <c r="C23771" t="s">
        <v>99</v>
      </c>
      <c r="D23771" t="s">
        <v>100</v>
      </c>
      <c r="E23771">
        <v>0</v>
      </c>
      <c r="F23771" s="6">
        <v>1</v>
      </c>
      <c r="G23771" s="6">
        <v>2</v>
      </c>
      <c r="H23771" s="6">
        <v>10</v>
      </c>
      <c r="I23771">
        <v>0.60429394245147705</v>
      </c>
      <c r="J23771">
        <v>0.60429394245147705</v>
      </c>
      <c r="K23771">
        <v>0</v>
      </c>
      <c r="L23771">
        <v>77.792694091796875</v>
      </c>
    </row>
    <row r="23772" spans="2:12" x14ac:dyDescent="0.25">
      <c r="B23772" s="6">
        <v>1</v>
      </c>
      <c r="C23772" t="s">
        <v>99</v>
      </c>
      <c r="D23772" t="s">
        <v>100</v>
      </c>
      <c r="E23772">
        <v>0</v>
      </c>
      <c r="F23772" s="6">
        <v>1</v>
      </c>
      <c r="G23772" s="6">
        <v>2</v>
      </c>
      <c r="H23772" s="6">
        <v>11</v>
      </c>
      <c r="I23772">
        <v>0.6493341326713562</v>
      </c>
      <c r="J23772">
        <v>0.6493341326713562</v>
      </c>
      <c r="K23772">
        <v>0</v>
      </c>
      <c r="L23772">
        <v>82.410316467285156</v>
      </c>
    </row>
    <row r="23773" spans="2:12" x14ac:dyDescent="0.25">
      <c r="B23773" s="6">
        <v>1</v>
      </c>
      <c r="C23773" t="s">
        <v>99</v>
      </c>
      <c r="D23773" t="s">
        <v>100</v>
      </c>
      <c r="E23773">
        <v>0</v>
      </c>
      <c r="F23773" s="6">
        <v>1</v>
      </c>
      <c r="G23773" s="6">
        <v>2</v>
      </c>
      <c r="H23773" s="6">
        <v>12</v>
      </c>
      <c r="I23773">
        <v>0.79891461133956909</v>
      </c>
      <c r="J23773">
        <v>0.79891461133956909</v>
      </c>
      <c r="K23773">
        <v>0</v>
      </c>
      <c r="L23773">
        <v>86.471794128417969</v>
      </c>
    </row>
    <row r="23774" spans="2:12" x14ac:dyDescent="0.25">
      <c r="B23774" s="6">
        <v>1</v>
      </c>
      <c r="C23774" t="s">
        <v>99</v>
      </c>
      <c r="D23774" t="s">
        <v>100</v>
      </c>
      <c r="E23774">
        <v>0</v>
      </c>
      <c r="F23774" s="6">
        <v>1</v>
      </c>
      <c r="G23774" s="6">
        <v>2</v>
      </c>
      <c r="H23774" s="6">
        <v>13</v>
      </c>
      <c r="I23774">
        <v>1.0534785985946655</v>
      </c>
      <c r="J23774">
        <v>1.0534785985946655</v>
      </c>
      <c r="K23774">
        <v>0</v>
      </c>
      <c r="L23774">
        <v>89.45904541015625</v>
      </c>
    </row>
    <row r="23775" spans="2:12" x14ac:dyDescent="0.25">
      <c r="B23775" s="6">
        <v>1</v>
      </c>
      <c r="C23775" t="s">
        <v>99</v>
      </c>
      <c r="D23775" t="s">
        <v>100</v>
      </c>
      <c r="E23775">
        <v>0</v>
      </c>
      <c r="F23775" s="6">
        <v>1</v>
      </c>
      <c r="G23775" s="6">
        <v>2</v>
      </c>
      <c r="H23775" s="6">
        <v>14</v>
      </c>
      <c r="I23775">
        <v>1.3634475469589233</v>
      </c>
      <c r="J23775">
        <v>1.3634475469589233</v>
      </c>
      <c r="K23775">
        <v>0</v>
      </c>
      <c r="L23775">
        <v>91.560958862304688</v>
      </c>
    </row>
    <row r="23776" spans="2:12" x14ac:dyDescent="0.25">
      <c r="B23776" s="6">
        <v>1</v>
      </c>
      <c r="C23776" t="s">
        <v>99</v>
      </c>
      <c r="D23776" t="s">
        <v>100</v>
      </c>
      <c r="E23776">
        <v>0</v>
      </c>
      <c r="F23776" s="6">
        <v>1</v>
      </c>
      <c r="G23776" s="6">
        <v>2</v>
      </c>
      <c r="H23776" s="6">
        <v>15</v>
      </c>
      <c r="I23776">
        <v>1.6718968152999878</v>
      </c>
      <c r="J23776">
        <v>1.6718968152999878</v>
      </c>
      <c r="K23776">
        <v>0</v>
      </c>
      <c r="L23776">
        <v>93.213676452636719</v>
      </c>
    </row>
    <row r="23777" spans="2:12" x14ac:dyDescent="0.25">
      <c r="B23777" s="6">
        <v>1</v>
      </c>
      <c r="C23777" t="s">
        <v>99</v>
      </c>
      <c r="D23777" t="s">
        <v>100</v>
      </c>
      <c r="E23777">
        <v>0</v>
      </c>
      <c r="F23777" s="6">
        <v>1</v>
      </c>
      <c r="G23777" s="6">
        <v>2</v>
      </c>
      <c r="H23777" s="6">
        <v>16</v>
      </c>
      <c r="I23777">
        <v>2.0261590480804443</v>
      </c>
      <c r="J23777">
        <v>2.0261590480804443</v>
      </c>
      <c r="K23777">
        <v>0</v>
      </c>
      <c r="L23777">
        <v>93.611167907714844</v>
      </c>
    </row>
    <row r="23778" spans="2:12" x14ac:dyDescent="0.25">
      <c r="B23778" s="6">
        <v>1</v>
      </c>
      <c r="C23778" t="s">
        <v>99</v>
      </c>
      <c r="D23778" t="s">
        <v>100</v>
      </c>
      <c r="E23778">
        <v>0</v>
      </c>
      <c r="F23778" s="6">
        <v>1</v>
      </c>
      <c r="G23778" s="6">
        <v>2</v>
      </c>
      <c r="H23778" s="6">
        <v>17</v>
      </c>
      <c r="I23778">
        <v>2.3190865516662598</v>
      </c>
      <c r="J23778">
        <v>1.2690500020980835</v>
      </c>
      <c r="K23778">
        <v>1.6373561695218086E-2</v>
      </c>
      <c r="L23778">
        <v>93.761787414550781</v>
      </c>
    </row>
    <row r="23779" spans="2:12" x14ac:dyDescent="0.25">
      <c r="B23779" s="6">
        <v>1</v>
      </c>
      <c r="C23779" t="s">
        <v>99</v>
      </c>
      <c r="D23779" t="s">
        <v>100</v>
      </c>
      <c r="E23779">
        <v>0</v>
      </c>
      <c r="F23779" s="6">
        <v>1</v>
      </c>
      <c r="G23779" s="6">
        <v>2</v>
      </c>
      <c r="H23779" s="6">
        <v>18</v>
      </c>
      <c r="I23779">
        <v>2.5608503818511963</v>
      </c>
      <c r="J23779">
        <v>1.959728479385376</v>
      </c>
      <c r="K23779">
        <v>2.9095612466335297E-2</v>
      </c>
      <c r="L23779">
        <v>92.827003479003906</v>
      </c>
    </row>
    <row r="23780" spans="2:12" x14ac:dyDescent="0.25">
      <c r="B23780" s="6">
        <v>1</v>
      </c>
      <c r="C23780" t="s">
        <v>99</v>
      </c>
      <c r="D23780" t="s">
        <v>100</v>
      </c>
      <c r="E23780">
        <v>0</v>
      </c>
      <c r="F23780" s="6">
        <v>1</v>
      </c>
      <c r="G23780" s="6">
        <v>2</v>
      </c>
      <c r="H23780" s="6">
        <v>19</v>
      </c>
      <c r="I23780">
        <v>2.6535072326660156</v>
      </c>
      <c r="J23780">
        <v>2.2841298580169678</v>
      </c>
      <c r="K23780">
        <v>2.3950181901454926E-2</v>
      </c>
      <c r="L23780">
        <v>90.963859558105469</v>
      </c>
    </row>
    <row r="23781" spans="2:12" x14ac:dyDescent="0.25">
      <c r="B23781" s="6">
        <v>1</v>
      </c>
      <c r="C23781" t="s">
        <v>99</v>
      </c>
      <c r="D23781" t="s">
        <v>100</v>
      </c>
      <c r="E23781">
        <v>0</v>
      </c>
      <c r="F23781" s="6">
        <v>1</v>
      </c>
      <c r="G23781" s="6">
        <v>2</v>
      </c>
      <c r="H23781" s="6">
        <v>20</v>
      </c>
      <c r="I23781">
        <v>2.5379507541656494</v>
      </c>
      <c r="J23781">
        <v>2.2793548107147217</v>
      </c>
      <c r="K23781">
        <v>1.9375927746295929E-2</v>
      </c>
      <c r="L23781">
        <v>88.433868408203125</v>
      </c>
    </row>
    <row r="23782" spans="2:12" x14ac:dyDescent="0.25">
      <c r="B23782" s="6">
        <v>1</v>
      </c>
      <c r="C23782" t="s">
        <v>99</v>
      </c>
      <c r="D23782" t="s">
        <v>100</v>
      </c>
      <c r="E23782">
        <v>0</v>
      </c>
      <c r="F23782" s="6">
        <v>1</v>
      </c>
      <c r="G23782" s="6">
        <v>2</v>
      </c>
      <c r="H23782" s="6">
        <v>21</v>
      </c>
      <c r="I23782">
        <v>2.4240565299987793</v>
      </c>
      <c r="J23782">
        <v>2.1984071731567383</v>
      </c>
      <c r="K23782">
        <v>2.2031918168067932E-2</v>
      </c>
      <c r="L23782">
        <v>84.760780334472656</v>
      </c>
    </row>
    <row r="23783" spans="2:12" x14ac:dyDescent="0.25">
      <c r="B23783" s="6">
        <v>1</v>
      </c>
      <c r="C23783" t="s">
        <v>99</v>
      </c>
      <c r="D23783" t="s">
        <v>100</v>
      </c>
      <c r="E23783">
        <v>0</v>
      </c>
      <c r="F23783" s="6">
        <v>1</v>
      </c>
      <c r="G23783" s="6">
        <v>2</v>
      </c>
      <c r="H23783" s="6">
        <v>22</v>
      </c>
      <c r="I23783">
        <v>2.2792203426361084</v>
      </c>
      <c r="J23783">
        <v>2.7187821865081787</v>
      </c>
      <c r="K23783">
        <v>1.6081562265753746E-2</v>
      </c>
      <c r="L23783">
        <v>81.395660400390625</v>
      </c>
    </row>
    <row r="23784" spans="2:12" x14ac:dyDescent="0.25">
      <c r="B23784" s="6">
        <v>1</v>
      </c>
      <c r="C23784" t="s">
        <v>99</v>
      </c>
      <c r="D23784" t="s">
        <v>100</v>
      </c>
      <c r="E23784">
        <v>0</v>
      </c>
      <c r="F23784" s="6">
        <v>1</v>
      </c>
      <c r="G23784" s="6">
        <v>2</v>
      </c>
      <c r="H23784" s="6">
        <v>23</v>
      </c>
      <c r="I23784">
        <v>2.0335066318511963</v>
      </c>
      <c r="J23784">
        <v>2.1946477890014648</v>
      </c>
      <c r="K23784">
        <v>1.305116806179285E-2</v>
      </c>
      <c r="L23784">
        <v>79.181594848632813</v>
      </c>
    </row>
    <row r="23785" spans="2:12" x14ac:dyDescent="0.25">
      <c r="B23785" s="6">
        <v>1</v>
      </c>
      <c r="C23785" t="s">
        <v>99</v>
      </c>
      <c r="D23785" t="s">
        <v>100</v>
      </c>
      <c r="E23785">
        <v>0</v>
      </c>
      <c r="F23785" s="6">
        <v>1</v>
      </c>
      <c r="G23785" s="6">
        <v>2</v>
      </c>
      <c r="H23785" s="6">
        <v>24</v>
      </c>
      <c r="I23785">
        <v>1.693889856338501</v>
      </c>
      <c r="J23785">
        <v>1.7758030891418457</v>
      </c>
      <c r="K23785">
        <v>1.1786780320107937E-2</v>
      </c>
      <c r="L23785">
        <v>77.388465881347656</v>
      </c>
    </row>
    <row r="23786" spans="2:12" x14ac:dyDescent="0.25">
      <c r="B23786" s="6">
        <v>1</v>
      </c>
      <c r="C23786" t="s">
        <v>99</v>
      </c>
      <c r="D23786" t="s">
        <v>100</v>
      </c>
      <c r="E23786">
        <v>0</v>
      </c>
      <c r="F23786" s="6">
        <v>1</v>
      </c>
      <c r="G23786" s="6">
        <v>10</v>
      </c>
      <c r="H23786" s="6">
        <v>1</v>
      </c>
      <c r="I23786">
        <v>1.6340986490249634</v>
      </c>
      <c r="J23786">
        <v>1.6340986490249634</v>
      </c>
      <c r="K23786">
        <v>0</v>
      </c>
      <c r="L23786">
        <v>80.118072509765625</v>
      </c>
    </row>
    <row r="23787" spans="2:12" x14ac:dyDescent="0.25">
      <c r="B23787" s="6">
        <v>1</v>
      </c>
      <c r="C23787" t="s">
        <v>99</v>
      </c>
      <c r="D23787" t="s">
        <v>100</v>
      </c>
      <c r="E23787">
        <v>0</v>
      </c>
      <c r="F23787" s="6">
        <v>1</v>
      </c>
      <c r="G23787" s="6">
        <v>10</v>
      </c>
      <c r="H23787" s="6">
        <v>2</v>
      </c>
      <c r="I23787">
        <v>1.3372898101806641</v>
      </c>
      <c r="J23787">
        <v>1.3372898101806641</v>
      </c>
      <c r="K23787">
        <v>0</v>
      </c>
      <c r="L23787">
        <v>78.628997802734375</v>
      </c>
    </row>
    <row r="23788" spans="2:12" x14ac:dyDescent="0.25">
      <c r="B23788" s="6">
        <v>1</v>
      </c>
      <c r="C23788" t="s">
        <v>99</v>
      </c>
      <c r="D23788" t="s">
        <v>100</v>
      </c>
      <c r="E23788">
        <v>0</v>
      </c>
      <c r="F23788" s="6">
        <v>1</v>
      </c>
      <c r="G23788" s="6">
        <v>10</v>
      </c>
      <c r="H23788" s="6">
        <v>3</v>
      </c>
      <c r="I23788">
        <v>1.1355111598968506</v>
      </c>
      <c r="J23788">
        <v>1.1355111598968506</v>
      </c>
      <c r="K23788">
        <v>0</v>
      </c>
      <c r="L23788">
        <v>77.235824584960938</v>
      </c>
    </row>
    <row r="23789" spans="2:12" x14ac:dyDescent="0.25">
      <c r="B23789" s="6">
        <v>1</v>
      </c>
      <c r="C23789" t="s">
        <v>99</v>
      </c>
      <c r="D23789" t="s">
        <v>100</v>
      </c>
      <c r="E23789">
        <v>0</v>
      </c>
      <c r="F23789" s="6">
        <v>1</v>
      </c>
      <c r="G23789" s="6">
        <v>10</v>
      </c>
      <c r="H23789" s="6">
        <v>4</v>
      </c>
      <c r="I23789">
        <v>1.0101379156112671</v>
      </c>
      <c r="J23789">
        <v>1.0101379156112671</v>
      </c>
      <c r="K23789">
        <v>0</v>
      </c>
      <c r="L23789">
        <v>76.597084045410156</v>
      </c>
    </row>
    <row r="23790" spans="2:12" x14ac:dyDescent="0.25">
      <c r="B23790" s="6">
        <v>1</v>
      </c>
      <c r="C23790" t="s">
        <v>99</v>
      </c>
      <c r="D23790" t="s">
        <v>100</v>
      </c>
      <c r="E23790">
        <v>0</v>
      </c>
      <c r="F23790" s="6">
        <v>1</v>
      </c>
      <c r="G23790" s="6">
        <v>10</v>
      </c>
      <c r="H23790" s="6">
        <v>5</v>
      </c>
      <c r="I23790">
        <v>0.9101678729057312</v>
      </c>
      <c r="J23790">
        <v>0.9101678729057312</v>
      </c>
      <c r="K23790">
        <v>0</v>
      </c>
      <c r="L23790">
        <v>75.649765014648438</v>
      </c>
    </row>
    <row r="23791" spans="2:12" x14ac:dyDescent="0.25">
      <c r="B23791" s="6">
        <v>1</v>
      </c>
      <c r="C23791" t="s">
        <v>99</v>
      </c>
      <c r="D23791" t="s">
        <v>100</v>
      </c>
      <c r="E23791">
        <v>0</v>
      </c>
      <c r="F23791" s="6">
        <v>1</v>
      </c>
      <c r="G23791" s="6">
        <v>10</v>
      </c>
      <c r="H23791" s="6">
        <v>6</v>
      </c>
      <c r="I23791">
        <v>0.86186695098876953</v>
      </c>
      <c r="J23791">
        <v>0.86186695098876953</v>
      </c>
      <c r="K23791">
        <v>0</v>
      </c>
      <c r="L23791">
        <v>75.131851196289063</v>
      </c>
    </row>
    <row r="23792" spans="2:12" x14ac:dyDescent="0.25">
      <c r="B23792" s="6">
        <v>1</v>
      </c>
      <c r="C23792" t="s">
        <v>99</v>
      </c>
      <c r="D23792" t="s">
        <v>100</v>
      </c>
      <c r="E23792">
        <v>0</v>
      </c>
      <c r="F23792" s="6">
        <v>1</v>
      </c>
      <c r="G23792" s="6">
        <v>10</v>
      </c>
      <c r="H23792" s="6">
        <v>7</v>
      </c>
      <c r="I23792">
        <v>0.83830040693283081</v>
      </c>
      <c r="J23792">
        <v>0.83830040693283081</v>
      </c>
      <c r="K23792">
        <v>0</v>
      </c>
      <c r="L23792">
        <v>74.784980773925781</v>
      </c>
    </row>
    <row r="23793" spans="2:12" x14ac:dyDescent="0.25">
      <c r="B23793" s="6">
        <v>1</v>
      </c>
      <c r="C23793" t="s">
        <v>99</v>
      </c>
      <c r="D23793" t="s">
        <v>100</v>
      </c>
      <c r="E23793">
        <v>0</v>
      </c>
      <c r="F23793" s="6">
        <v>1</v>
      </c>
      <c r="G23793" s="6">
        <v>10</v>
      </c>
      <c r="H23793" s="6">
        <v>8</v>
      </c>
      <c r="I23793">
        <v>0.83257806301116943</v>
      </c>
      <c r="J23793">
        <v>0.83257806301116943</v>
      </c>
      <c r="K23793">
        <v>0</v>
      </c>
      <c r="L23793">
        <v>75.679916381835938</v>
      </c>
    </row>
    <row r="23794" spans="2:12" x14ac:dyDescent="0.25">
      <c r="B23794" s="6">
        <v>1</v>
      </c>
      <c r="C23794" t="s">
        <v>99</v>
      </c>
      <c r="D23794" t="s">
        <v>100</v>
      </c>
      <c r="E23794">
        <v>0</v>
      </c>
      <c r="F23794" s="6">
        <v>1</v>
      </c>
      <c r="G23794" s="6">
        <v>10</v>
      </c>
      <c r="H23794" s="6">
        <v>9</v>
      </c>
      <c r="I23794">
        <v>0.78695255517959595</v>
      </c>
      <c r="J23794">
        <v>0.78695255517959595</v>
      </c>
      <c r="K23794">
        <v>0</v>
      </c>
      <c r="L23794">
        <v>79.449806213378906</v>
      </c>
    </row>
    <row r="23795" spans="2:12" x14ac:dyDescent="0.25">
      <c r="B23795" s="6">
        <v>1</v>
      </c>
      <c r="C23795" t="s">
        <v>99</v>
      </c>
      <c r="D23795" t="s">
        <v>100</v>
      </c>
      <c r="E23795">
        <v>0</v>
      </c>
      <c r="F23795" s="6">
        <v>1</v>
      </c>
      <c r="G23795" s="6">
        <v>10</v>
      </c>
      <c r="H23795" s="6">
        <v>10</v>
      </c>
      <c r="I23795">
        <v>0.81559479236602783</v>
      </c>
      <c r="J23795">
        <v>0.81559479236602783</v>
      </c>
      <c r="K23795">
        <v>0</v>
      </c>
      <c r="L23795">
        <v>84.955429077148438</v>
      </c>
    </row>
    <row r="23796" spans="2:12" x14ac:dyDescent="0.25">
      <c r="B23796" s="6">
        <v>1</v>
      </c>
      <c r="C23796" t="s">
        <v>99</v>
      </c>
      <c r="D23796" t="s">
        <v>100</v>
      </c>
      <c r="E23796">
        <v>0</v>
      </c>
      <c r="F23796" s="6">
        <v>1</v>
      </c>
      <c r="G23796" s="6">
        <v>10</v>
      </c>
      <c r="H23796" s="6">
        <v>11</v>
      </c>
      <c r="I23796">
        <v>0.96058815717697144</v>
      </c>
      <c r="J23796">
        <v>0.96058815717697144</v>
      </c>
      <c r="K23796">
        <v>0</v>
      </c>
      <c r="L23796">
        <v>90.754463195800781</v>
      </c>
    </row>
    <row r="23797" spans="2:12" x14ac:dyDescent="0.25">
      <c r="B23797" s="6">
        <v>1</v>
      </c>
      <c r="C23797" t="s">
        <v>99</v>
      </c>
      <c r="D23797" t="s">
        <v>100</v>
      </c>
      <c r="E23797">
        <v>0</v>
      </c>
      <c r="F23797" s="6">
        <v>1</v>
      </c>
      <c r="G23797" s="6">
        <v>10</v>
      </c>
      <c r="H23797" s="6">
        <v>12</v>
      </c>
      <c r="I23797">
        <v>1.2443456649780273</v>
      </c>
      <c r="J23797">
        <v>1.2443456649780273</v>
      </c>
      <c r="K23797">
        <v>0</v>
      </c>
      <c r="L23797">
        <v>95.213005065917969</v>
      </c>
    </row>
    <row r="23798" spans="2:12" x14ac:dyDescent="0.25">
      <c r="B23798" s="6">
        <v>1</v>
      </c>
      <c r="C23798" t="s">
        <v>99</v>
      </c>
      <c r="D23798" t="s">
        <v>100</v>
      </c>
      <c r="E23798">
        <v>0</v>
      </c>
      <c r="F23798" s="6">
        <v>1</v>
      </c>
      <c r="G23798" s="6">
        <v>10</v>
      </c>
      <c r="H23798" s="6">
        <v>13</v>
      </c>
      <c r="I23798">
        <v>1.663704514503479</v>
      </c>
      <c r="J23798">
        <v>1.663704514503479</v>
      </c>
      <c r="K23798">
        <v>0</v>
      </c>
      <c r="L23798">
        <v>98.05902099609375</v>
      </c>
    </row>
    <row r="23799" spans="2:12" x14ac:dyDescent="0.25">
      <c r="B23799" s="6">
        <v>1</v>
      </c>
      <c r="C23799" t="s">
        <v>99</v>
      </c>
      <c r="D23799" t="s">
        <v>100</v>
      </c>
      <c r="E23799">
        <v>0</v>
      </c>
      <c r="F23799" s="6">
        <v>1</v>
      </c>
      <c r="G23799" s="6">
        <v>10</v>
      </c>
      <c r="H23799" s="6">
        <v>14</v>
      </c>
      <c r="I23799">
        <v>2.1164946556091309</v>
      </c>
      <c r="J23799">
        <v>2.1164946556091309</v>
      </c>
      <c r="K23799">
        <v>0</v>
      </c>
      <c r="L23799">
        <v>100.11988830566406</v>
      </c>
    </row>
    <row r="23800" spans="2:12" x14ac:dyDescent="0.25">
      <c r="B23800" s="6">
        <v>1</v>
      </c>
      <c r="C23800" t="s">
        <v>99</v>
      </c>
      <c r="D23800" t="s">
        <v>100</v>
      </c>
      <c r="E23800">
        <v>0</v>
      </c>
      <c r="F23800" s="6">
        <v>1</v>
      </c>
      <c r="G23800" s="6">
        <v>10</v>
      </c>
      <c r="H23800" s="6">
        <v>15</v>
      </c>
      <c r="I23800">
        <v>2.5196027755737305</v>
      </c>
      <c r="J23800">
        <v>2.5196027755737305</v>
      </c>
      <c r="K23800">
        <v>0</v>
      </c>
      <c r="L23800">
        <v>101.76361846923828</v>
      </c>
    </row>
    <row r="23801" spans="2:12" x14ac:dyDescent="0.25">
      <c r="B23801" s="6">
        <v>1</v>
      </c>
      <c r="C23801" t="s">
        <v>99</v>
      </c>
      <c r="D23801" t="s">
        <v>100</v>
      </c>
      <c r="E23801">
        <v>0</v>
      </c>
      <c r="F23801" s="6">
        <v>1</v>
      </c>
      <c r="G23801" s="6">
        <v>10</v>
      </c>
      <c r="H23801" s="6">
        <v>16</v>
      </c>
      <c r="I23801">
        <v>2.9385001659393311</v>
      </c>
      <c r="J23801">
        <v>2.9385001659393311</v>
      </c>
      <c r="K23801">
        <v>0</v>
      </c>
      <c r="L23801">
        <v>102.69798278808594</v>
      </c>
    </row>
    <row r="23802" spans="2:12" x14ac:dyDescent="0.25">
      <c r="B23802" s="6">
        <v>1</v>
      </c>
      <c r="C23802" t="s">
        <v>99</v>
      </c>
      <c r="D23802" t="s">
        <v>100</v>
      </c>
      <c r="E23802">
        <v>0</v>
      </c>
      <c r="F23802" s="6">
        <v>1</v>
      </c>
      <c r="G23802" s="6">
        <v>10</v>
      </c>
      <c r="H23802" s="6">
        <v>17</v>
      </c>
      <c r="I23802">
        <v>3.2551741600036621</v>
      </c>
      <c r="J23802">
        <v>2.0202269554138184</v>
      </c>
      <c r="K23802">
        <v>3.2805908471345901E-2</v>
      </c>
      <c r="L23802">
        <v>102.81929779052734</v>
      </c>
    </row>
    <row r="23803" spans="2:12" x14ac:dyDescent="0.25">
      <c r="B23803" s="6">
        <v>1</v>
      </c>
      <c r="C23803" t="s">
        <v>99</v>
      </c>
      <c r="D23803" t="s">
        <v>100</v>
      </c>
      <c r="E23803">
        <v>0</v>
      </c>
      <c r="F23803" s="6">
        <v>1</v>
      </c>
      <c r="G23803" s="6">
        <v>10</v>
      </c>
      <c r="H23803" s="6">
        <v>18</v>
      </c>
      <c r="I23803">
        <v>3.4923200607299805</v>
      </c>
      <c r="J23803">
        <v>2.7242190837860107</v>
      </c>
      <c r="K23803">
        <v>4.6580616384744644E-2</v>
      </c>
      <c r="L23803">
        <v>101.77936553955078</v>
      </c>
    </row>
    <row r="23804" spans="2:12" x14ac:dyDescent="0.25">
      <c r="B23804" s="6">
        <v>1</v>
      </c>
      <c r="C23804" t="s">
        <v>99</v>
      </c>
      <c r="D23804" t="s">
        <v>100</v>
      </c>
      <c r="E23804">
        <v>0</v>
      </c>
      <c r="F23804" s="6">
        <v>1</v>
      </c>
      <c r="G23804" s="6">
        <v>10</v>
      </c>
      <c r="H23804" s="6">
        <v>19</v>
      </c>
      <c r="I23804">
        <v>3.5621025562286377</v>
      </c>
      <c r="J23804">
        <v>3.1016695499420166</v>
      </c>
      <c r="K23804">
        <v>3.1320862472057343E-2</v>
      </c>
      <c r="L23804">
        <v>99.700218200683594</v>
      </c>
    </row>
    <row r="23805" spans="2:12" x14ac:dyDescent="0.25">
      <c r="B23805" s="6">
        <v>1</v>
      </c>
      <c r="C23805" t="s">
        <v>99</v>
      </c>
      <c r="D23805" t="s">
        <v>100</v>
      </c>
      <c r="E23805">
        <v>0</v>
      </c>
      <c r="F23805" s="6">
        <v>1</v>
      </c>
      <c r="G23805" s="6">
        <v>10</v>
      </c>
      <c r="H23805" s="6">
        <v>20</v>
      </c>
      <c r="I23805">
        <v>3.35386061668396</v>
      </c>
      <c r="J23805">
        <v>3.0255622863769531</v>
      </c>
      <c r="K23805">
        <v>4.3962828814983368E-2</v>
      </c>
      <c r="L23805">
        <v>96.204750061035156</v>
      </c>
    </row>
    <row r="23806" spans="2:12" x14ac:dyDescent="0.25">
      <c r="B23806" s="6">
        <v>1</v>
      </c>
      <c r="C23806" t="s">
        <v>99</v>
      </c>
      <c r="D23806" t="s">
        <v>100</v>
      </c>
      <c r="E23806">
        <v>0</v>
      </c>
      <c r="F23806" s="6">
        <v>1</v>
      </c>
      <c r="G23806" s="6">
        <v>10</v>
      </c>
      <c r="H23806" s="6">
        <v>21</v>
      </c>
      <c r="I23806">
        <v>3.1724739074707031</v>
      </c>
      <c r="J23806">
        <v>2.8769073486328125</v>
      </c>
      <c r="K23806">
        <v>2.9978197067975998E-2</v>
      </c>
      <c r="L23806">
        <v>92.555610656738281</v>
      </c>
    </row>
    <row r="23807" spans="2:12" x14ac:dyDescent="0.25">
      <c r="B23807" s="6">
        <v>1</v>
      </c>
      <c r="C23807" t="s">
        <v>99</v>
      </c>
      <c r="D23807" t="s">
        <v>100</v>
      </c>
      <c r="E23807">
        <v>0</v>
      </c>
      <c r="F23807" s="6">
        <v>1</v>
      </c>
      <c r="G23807" s="6">
        <v>10</v>
      </c>
      <c r="H23807" s="6">
        <v>22</v>
      </c>
      <c r="I23807">
        <v>2.9706885814666748</v>
      </c>
      <c r="J23807">
        <v>3.5049266815185547</v>
      </c>
      <c r="K23807">
        <v>2.9455292969942093E-2</v>
      </c>
      <c r="L23807">
        <v>89.142448425292969</v>
      </c>
    </row>
    <row r="23808" spans="2:12" x14ac:dyDescent="0.25">
      <c r="B23808" s="6">
        <v>1</v>
      </c>
      <c r="C23808" t="s">
        <v>99</v>
      </c>
      <c r="D23808" t="s">
        <v>100</v>
      </c>
      <c r="E23808">
        <v>0</v>
      </c>
      <c r="F23808" s="6">
        <v>1</v>
      </c>
      <c r="G23808" s="6">
        <v>10</v>
      </c>
      <c r="H23808" s="6">
        <v>23</v>
      </c>
      <c r="I23808">
        <v>2.616023063659668</v>
      </c>
      <c r="J23808">
        <v>2.8345305919647217</v>
      </c>
      <c r="K23808">
        <v>2.0543301478028297E-2</v>
      </c>
      <c r="L23808">
        <v>86.138267517089844</v>
      </c>
    </row>
    <row r="23809" spans="2:12" x14ac:dyDescent="0.25">
      <c r="B23809" s="6">
        <v>1</v>
      </c>
      <c r="C23809" t="s">
        <v>99</v>
      </c>
      <c r="D23809" t="s">
        <v>100</v>
      </c>
      <c r="E23809">
        <v>0</v>
      </c>
      <c r="F23809" s="6">
        <v>1</v>
      </c>
      <c r="G23809" s="6">
        <v>10</v>
      </c>
      <c r="H23809" s="6">
        <v>24</v>
      </c>
      <c r="I23809">
        <v>2.1621150970458984</v>
      </c>
      <c r="J23809">
        <v>2.2973663806915283</v>
      </c>
      <c r="K23809">
        <v>1.8152613192796707E-2</v>
      </c>
      <c r="L23809">
        <v>84.06781005859375</v>
      </c>
    </row>
    <row r="23810" spans="2:12" x14ac:dyDescent="0.25">
      <c r="B23810" s="6">
        <v>1</v>
      </c>
      <c r="C23810" t="s">
        <v>99</v>
      </c>
      <c r="D23810" t="s">
        <v>100</v>
      </c>
      <c r="E23810">
        <v>1</v>
      </c>
      <c r="F23810" s="6">
        <v>0</v>
      </c>
      <c r="G23810" s="6">
        <v>2</v>
      </c>
      <c r="H23810" s="6">
        <v>1</v>
      </c>
      <c r="I23810">
        <v>0.79788100719451904</v>
      </c>
      <c r="J23810">
        <v>0.79788100719451904</v>
      </c>
      <c r="K23810">
        <v>0</v>
      </c>
      <c r="L23810">
        <v>49.317173004150391</v>
      </c>
    </row>
    <row r="23811" spans="2:12" x14ac:dyDescent="0.25">
      <c r="B23811" s="6">
        <v>1</v>
      </c>
      <c r="C23811" t="s">
        <v>99</v>
      </c>
      <c r="D23811" t="s">
        <v>100</v>
      </c>
      <c r="E23811">
        <v>1</v>
      </c>
      <c r="F23811" s="6">
        <v>0</v>
      </c>
      <c r="G23811" s="6">
        <v>2</v>
      </c>
      <c r="H23811" s="6">
        <v>2</v>
      </c>
      <c r="I23811">
        <v>0.72856152057647705</v>
      </c>
      <c r="J23811">
        <v>0.72856152057647705</v>
      </c>
      <c r="K23811">
        <v>0</v>
      </c>
      <c r="L23811">
        <v>48.54656982421875</v>
      </c>
    </row>
    <row r="23812" spans="2:12" x14ac:dyDescent="0.25">
      <c r="B23812" s="6">
        <v>1</v>
      </c>
      <c r="C23812" t="s">
        <v>99</v>
      </c>
      <c r="D23812" t="s">
        <v>100</v>
      </c>
      <c r="E23812">
        <v>1</v>
      </c>
      <c r="F23812" s="6">
        <v>0</v>
      </c>
      <c r="G23812" s="6">
        <v>2</v>
      </c>
      <c r="H23812" s="6">
        <v>3</v>
      </c>
      <c r="I23812">
        <v>0.67829591035842896</v>
      </c>
      <c r="J23812">
        <v>0.67829591035842896</v>
      </c>
      <c r="K23812">
        <v>0</v>
      </c>
      <c r="L23812">
        <v>47.793319702148438</v>
      </c>
    </row>
    <row r="23813" spans="2:12" x14ac:dyDescent="0.25">
      <c r="B23813" s="6">
        <v>1</v>
      </c>
      <c r="C23813" t="s">
        <v>99</v>
      </c>
      <c r="D23813" t="s">
        <v>100</v>
      </c>
      <c r="E23813">
        <v>1</v>
      </c>
      <c r="F23813" s="6">
        <v>0</v>
      </c>
      <c r="G23813" s="6">
        <v>2</v>
      </c>
      <c r="H23813" s="6">
        <v>4</v>
      </c>
      <c r="I23813">
        <v>0.65067559480667114</v>
      </c>
      <c r="J23813">
        <v>0.65067559480667114</v>
      </c>
      <c r="K23813">
        <v>0</v>
      </c>
      <c r="L23813">
        <v>46.926528930664063</v>
      </c>
    </row>
    <row r="23814" spans="2:12" x14ac:dyDescent="0.25">
      <c r="B23814" s="6">
        <v>1</v>
      </c>
      <c r="C23814" t="s">
        <v>99</v>
      </c>
      <c r="D23814" t="s">
        <v>100</v>
      </c>
      <c r="E23814">
        <v>1</v>
      </c>
      <c r="F23814" s="6">
        <v>0</v>
      </c>
      <c r="G23814" s="6">
        <v>2</v>
      </c>
      <c r="H23814" s="6">
        <v>5</v>
      </c>
      <c r="I23814">
        <v>0.65025252103805542</v>
      </c>
      <c r="J23814">
        <v>0.65025252103805542</v>
      </c>
      <c r="K23814">
        <v>0</v>
      </c>
      <c r="L23814">
        <v>46.454715728759766</v>
      </c>
    </row>
    <row r="23815" spans="2:12" x14ac:dyDescent="0.25">
      <c r="B23815" s="6">
        <v>1</v>
      </c>
      <c r="C23815" t="s">
        <v>99</v>
      </c>
      <c r="D23815" t="s">
        <v>100</v>
      </c>
      <c r="E23815">
        <v>1</v>
      </c>
      <c r="F23815" s="6">
        <v>0</v>
      </c>
      <c r="G23815" s="6">
        <v>2</v>
      </c>
      <c r="H23815" s="6">
        <v>6</v>
      </c>
      <c r="I23815">
        <v>0.68543541431427002</v>
      </c>
      <c r="J23815">
        <v>0.68543541431427002</v>
      </c>
      <c r="K23815">
        <v>0</v>
      </c>
      <c r="L23815">
        <v>46.083297729492188</v>
      </c>
    </row>
    <row r="23816" spans="2:12" x14ac:dyDescent="0.25">
      <c r="B23816" s="6">
        <v>1</v>
      </c>
      <c r="C23816" t="s">
        <v>99</v>
      </c>
      <c r="D23816" t="s">
        <v>100</v>
      </c>
      <c r="E23816">
        <v>1</v>
      </c>
      <c r="F23816" s="6">
        <v>0</v>
      </c>
      <c r="G23816" s="6">
        <v>2</v>
      </c>
      <c r="H23816" s="6">
        <v>7</v>
      </c>
      <c r="I23816">
        <v>0.7664979100227356</v>
      </c>
      <c r="J23816">
        <v>0.7664979100227356</v>
      </c>
      <c r="K23816">
        <v>0</v>
      </c>
      <c r="L23816">
        <v>45.583835601806641</v>
      </c>
    </row>
    <row r="23817" spans="2:12" x14ac:dyDescent="0.25">
      <c r="B23817" s="6">
        <v>1</v>
      </c>
      <c r="C23817" t="s">
        <v>99</v>
      </c>
      <c r="D23817" t="s">
        <v>100</v>
      </c>
      <c r="E23817">
        <v>1</v>
      </c>
      <c r="F23817" s="6">
        <v>0</v>
      </c>
      <c r="G23817" s="6">
        <v>2</v>
      </c>
      <c r="H23817" s="6">
        <v>8</v>
      </c>
      <c r="I23817">
        <v>0.73578906059265137</v>
      </c>
      <c r="J23817">
        <v>0.73578906059265137</v>
      </c>
      <c r="K23817">
        <v>0</v>
      </c>
      <c r="L23817">
        <v>45.226303100585938</v>
      </c>
    </row>
    <row r="23818" spans="2:12" x14ac:dyDescent="0.25">
      <c r="B23818" s="6">
        <v>1</v>
      </c>
      <c r="C23818" t="s">
        <v>99</v>
      </c>
      <c r="D23818" t="s">
        <v>100</v>
      </c>
      <c r="E23818">
        <v>1</v>
      </c>
      <c r="F23818" s="6">
        <v>0</v>
      </c>
      <c r="G23818" s="6">
        <v>2</v>
      </c>
      <c r="H23818" s="6">
        <v>9</v>
      </c>
      <c r="I23818">
        <v>0.56930190324783325</v>
      </c>
      <c r="J23818">
        <v>0.56930190324783325</v>
      </c>
      <c r="K23818">
        <v>0</v>
      </c>
      <c r="L23818">
        <v>46.128189086914063</v>
      </c>
    </row>
    <row r="23819" spans="2:12" x14ac:dyDescent="0.25">
      <c r="B23819" s="6">
        <v>1</v>
      </c>
      <c r="C23819" t="s">
        <v>99</v>
      </c>
      <c r="D23819" t="s">
        <v>100</v>
      </c>
      <c r="E23819">
        <v>1</v>
      </c>
      <c r="F23819" s="6">
        <v>0</v>
      </c>
      <c r="G23819" s="6">
        <v>2</v>
      </c>
      <c r="H23819" s="6">
        <v>10</v>
      </c>
      <c r="I23819">
        <v>0.41923677921295166</v>
      </c>
      <c r="J23819">
        <v>0.41923677921295166</v>
      </c>
      <c r="K23819">
        <v>0</v>
      </c>
      <c r="L23819">
        <v>48.939472198486328</v>
      </c>
    </row>
    <row r="23820" spans="2:12" x14ac:dyDescent="0.25">
      <c r="B23820" s="6">
        <v>1</v>
      </c>
      <c r="C23820" t="s">
        <v>99</v>
      </c>
      <c r="D23820" t="s">
        <v>100</v>
      </c>
      <c r="E23820">
        <v>1</v>
      </c>
      <c r="F23820" s="6">
        <v>0</v>
      </c>
      <c r="G23820" s="6">
        <v>2</v>
      </c>
      <c r="H23820" s="6">
        <v>11</v>
      </c>
      <c r="I23820">
        <v>0.31913301348686218</v>
      </c>
      <c r="J23820">
        <v>0.31913301348686218</v>
      </c>
      <c r="K23820">
        <v>0</v>
      </c>
      <c r="L23820">
        <v>52.337020874023438</v>
      </c>
    </row>
    <row r="23821" spans="2:12" x14ac:dyDescent="0.25">
      <c r="B23821" s="6">
        <v>1</v>
      </c>
      <c r="C23821" t="s">
        <v>99</v>
      </c>
      <c r="D23821" t="s">
        <v>100</v>
      </c>
      <c r="E23821">
        <v>1</v>
      </c>
      <c r="F23821" s="6">
        <v>0</v>
      </c>
      <c r="G23821" s="6">
        <v>2</v>
      </c>
      <c r="H23821" s="6">
        <v>12</v>
      </c>
      <c r="I23821">
        <v>0.25957486033439636</v>
      </c>
      <c r="J23821">
        <v>0.25957486033439636</v>
      </c>
      <c r="K23821">
        <v>0</v>
      </c>
      <c r="L23821">
        <v>54.830333709716797</v>
      </c>
    </row>
    <row r="23822" spans="2:12" x14ac:dyDescent="0.25">
      <c r="B23822" s="6">
        <v>1</v>
      </c>
      <c r="C23822" t="s">
        <v>99</v>
      </c>
      <c r="D23822" t="s">
        <v>100</v>
      </c>
      <c r="E23822">
        <v>1</v>
      </c>
      <c r="F23822" s="6">
        <v>0</v>
      </c>
      <c r="G23822" s="6">
        <v>2</v>
      </c>
      <c r="H23822" s="6">
        <v>13</v>
      </c>
      <c r="I23822">
        <v>0.24060642719268799</v>
      </c>
      <c r="J23822">
        <v>0.24060642719268799</v>
      </c>
      <c r="K23822">
        <v>0</v>
      </c>
      <c r="L23822">
        <v>56.705959320068359</v>
      </c>
    </row>
    <row r="23823" spans="2:12" x14ac:dyDescent="0.25">
      <c r="B23823" s="6">
        <v>1</v>
      </c>
      <c r="C23823" t="s">
        <v>99</v>
      </c>
      <c r="D23823" t="s">
        <v>100</v>
      </c>
      <c r="E23823">
        <v>1</v>
      </c>
      <c r="F23823" s="6">
        <v>0</v>
      </c>
      <c r="G23823" s="6">
        <v>2</v>
      </c>
      <c r="H23823" s="6">
        <v>14</v>
      </c>
      <c r="I23823">
        <v>0.25332933664321899</v>
      </c>
      <c r="J23823">
        <v>0.25332933664321899</v>
      </c>
      <c r="K23823">
        <v>0</v>
      </c>
      <c r="L23823">
        <v>57.499385833740234</v>
      </c>
    </row>
    <row r="23824" spans="2:12" x14ac:dyDescent="0.25">
      <c r="B23824" s="6">
        <v>1</v>
      </c>
      <c r="C23824" t="s">
        <v>99</v>
      </c>
      <c r="D23824" t="s">
        <v>100</v>
      </c>
      <c r="E23824">
        <v>1</v>
      </c>
      <c r="F23824" s="6">
        <v>0</v>
      </c>
      <c r="G23824" s="6">
        <v>2</v>
      </c>
      <c r="H23824" s="6">
        <v>15</v>
      </c>
      <c r="I23824">
        <v>0.33119902014732361</v>
      </c>
      <c r="J23824">
        <v>0.33119902014732361</v>
      </c>
      <c r="K23824">
        <v>0</v>
      </c>
      <c r="L23824">
        <v>58.5443115234375</v>
      </c>
    </row>
    <row r="23825" spans="2:12" x14ac:dyDescent="0.25">
      <c r="B23825" s="6">
        <v>1</v>
      </c>
      <c r="C23825" t="s">
        <v>99</v>
      </c>
      <c r="D23825" t="s">
        <v>100</v>
      </c>
      <c r="E23825">
        <v>1</v>
      </c>
      <c r="F23825" s="6">
        <v>0</v>
      </c>
      <c r="G23825" s="6">
        <v>2</v>
      </c>
      <c r="H23825" s="6">
        <v>16</v>
      </c>
      <c r="I23825">
        <v>0.46604335308074951</v>
      </c>
      <c r="J23825">
        <v>0.46604335308074951</v>
      </c>
      <c r="K23825">
        <v>0</v>
      </c>
      <c r="L23825">
        <v>58.562274932861328</v>
      </c>
    </row>
    <row r="23826" spans="2:12" x14ac:dyDescent="0.25">
      <c r="B23826" s="6">
        <v>1</v>
      </c>
      <c r="C23826" t="s">
        <v>99</v>
      </c>
      <c r="D23826" t="s">
        <v>100</v>
      </c>
      <c r="E23826">
        <v>1</v>
      </c>
      <c r="F23826" s="6">
        <v>0</v>
      </c>
      <c r="G23826" s="6">
        <v>2</v>
      </c>
      <c r="H23826" s="6">
        <v>17</v>
      </c>
      <c r="I23826">
        <v>0.65140074491500854</v>
      </c>
      <c r="J23826">
        <v>0.65140074491500854</v>
      </c>
      <c r="K23826">
        <v>0</v>
      </c>
      <c r="L23826">
        <v>57.647754669189453</v>
      </c>
    </row>
    <row r="23827" spans="2:12" x14ac:dyDescent="0.25">
      <c r="B23827" s="6">
        <v>1</v>
      </c>
      <c r="C23827" t="s">
        <v>99</v>
      </c>
      <c r="D23827" t="s">
        <v>100</v>
      </c>
      <c r="E23827">
        <v>1</v>
      </c>
      <c r="F23827" s="6">
        <v>0</v>
      </c>
      <c r="G23827" s="6">
        <v>2</v>
      </c>
      <c r="H23827" s="6">
        <v>18</v>
      </c>
      <c r="I23827">
        <v>0.88109821081161499</v>
      </c>
      <c r="J23827">
        <v>0.88109821081161499</v>
      </c>
      <c r="K23827">
        <v>0</v>
      </c>
      <c r="L23827">
        <v>55.955692291259766</v>
      </c>
    </row>
    <row r="23828" spans="2:12" x14ac:dyDescent="0.25">
      <c r="B23828" s="6">
        <v>1</v>
      </c>
      <c r="C23828" t="s">
        <v>99</v>
      </c>
      <c r="D23828" t="s">
        <v>100</v>
      </c>
      <c r="E23828">
        <v>1</v>
      </c>
      <c r="F23828" s="6">
        <v>0</v>
      </c>
      <c r="G23828" s="6">
        <v>2</v>
      </c>
      <c r="H23828" s="6">
        <v>19</v>
      </c>
      <c r="I23828">
        <v>1.0301016569137573</v>
      </c>
      <c r="J23828">
        <v>1.0301016569137573</v>
      </c>
      <c r="K23828">
        <v>0</v>
      </c>
      <c r="L23828">
        <v>54.617702484130859</v>
      </c>
    </row>
    <row r="23829" spans="2:12" x14ac:dyDescent="0.25">
      <c r="B23829" s="6">
        <v>1</v>
      </c>
      <c r="C23829" t="s">
        <v>99</v>
      </c>
      <c r="D23829" t="s">
        <v>100</v>
      </c>
      <c r="E23829">
        <v>1</v>
      </c>
      <c r="F23829" s="6">
        <v>0</v>
      </c>
      <c r="G23829" s="6">
        <v>2</v>
      </c>
      <c r="H23829" s="6">
        <v>20</v>
      </c>
      <c r="I23829">
        <v>1.0762708187103271</v>
      </c>
      <c r="J23829">
        <v>1.0762708187103271</v>
      </c>
      <c r="K23829">
        <v>0</v>
      </c>
      <c r="L23829">
        <v>53.480621337890625</v>
      </c>
    </row>
    <row r="23830" spans="2:12" x14ac:dyDescent="0.25">
      <c r="B23830" s="6">
        <v>1</v>
      </c>
      <c r="C23830" t="s">
        <v>99</v>
      </c>
      <c r="D23830" t="s">
        <v>100</v>
      </c>
      <c r="E23830">
        <v>1</v>
      </c>
      <c r="F23830" s="6">
        <v>0</v>
      </c>
      <c r="G23830" s="6">
        <v>2</v>
      </c>
      <c r="H23830" s="6">
        <v>21</v>
      </c>
      <c r="I23830">
        <v>1.0813435316085815</v>
      </c>
      <c r="J23830">
        <v>1.0813435316085815</v>
      </c>
      <c r="K23830">
        <v>0</v>
      </c>
      <c r="L23830">
        <v>52.183242797851563</v>
      </c>
    </row>
    <row r="23831" spans="2:12" x14ac:dyDescent="0.25">
      <c r="B23831" s="6">
        <v>1</v>
      </c>
      <c r="C23831" t="s">
        <v>99</v>
      </c>
      <c r="D23831" t="s">
        <v>100</v>
      </c>
      <c r="E23831">
        <v>1</v>
      </c>
      <c r="F23831" s="6">
        <v>0</v>
      </c>
      <c r="G23831" s="6">
        <v>2</v>
      </c>
      <c r="H23831" s="6">
        <v>22</v>
      </c>
      <c r="I23831">
        <v>1.0422217845916748</v>
      </c>
      <c r="J23831">
        <v>1.0422217845916748</v>
      </c>
      <c r="K23831">
        <v>0</v>
      </c>
      <c r="L23831">
        <v>51.337635040283203</v>
      </c>
    </row>
    <row r="23832" spans="2:12" x14ac:dyDescent="0.25">
      <c r="B23832" s="6">
        <v>1</v>
      </c>
      <c r="C23832" t="s">
        <v>99</v>
      </c>
      <c r="D23832" t="s">
        <v>100</v>
      </c>
      <c r="E23832">
        <v>1</v>
      </c>
      <c r="F23832" s="6">
        <v>0</v>
      </c>
      <c r="G23832" s="6">
        <v>2</v>
      </c>
      <c r="H23832" s="6">
        <v>23</v>
      </c>
      <c r="I23832">
        <v>0.99139523506164551</v>
      </c>
      <c r="J23832">
        <v>0.99139523506164551</v>
      </c>
      <c r="K23832">
        <v>0</v>
      </c>
      <c r="L23832">
        <v>50.224025726318359</v>
      </c>
    </row>
    <row r="23833" spans="2:12" x14ac:dyDescent="0.25">
      <c r="B23833" s="6">
        <v>1</v>
      </c>
      <c r="C23833" t="s">
        <v>99</v>
      </c>
      <c r="D23833" t="s">
        <v>100</v>
      </c>
      <c r="E23833">
        <v>1</v>
      </c>
      <c r="F23833" s="6">
        <v>0</v>
      </c>
      <c r="G23833" s="6">
        <v>2</v>
      </c>
      <c r="H23833" s="6">
        <v>24</v>
      </c>
      <c r="I23833">
        <v>0.8866385817527771</v>
      </c>
      <c r="J23833">
        <v>0.8866385817527771</v>
      </c>
      <c r="K23833">
        <v>0</v>
      </c>
      <c r="L23833">
        <v>49.365856170654297</v>
      </c>
    </row>
    <row r="23834" spans="2:12" x14ac:dyDescent="0.25">
      <c r="B23834" s="6">
        <v>1</v>
      </c>
      <c r="C23834" t="s">
        <v>99</v>
      </c>
      <c r="D23834" t="s">
        <v>100</v>
      </c>
      <c r="E23834">
        <v>1</v>
      </c>
      <c r="F23834" s="6">
        <v>0</v>
      </c>
      <c r="G23834" s="6">
        <v>10</v>
      </c>
      <c r="H23834" s="6">
        <v>1</v>
      </c>
      <c r="I23834">
        <v>0.84034675359725952</v>
      </c>
      <c r="J23834">
        <v>0.84034675359725952</v>
      </c>
      <c r="K23834">
        <v>0</v>
      </c>
      <c r="L23834">
        <v>47.131267547607422</v>
      </c>
    </row>
    <row r="23835" spans="2:12" x14ac:dyDescent="0.25">
      <c r="B23835" s="6">
        <v>1</v>
      </c>
      <c r="C23835" t="s">
        <v>99</v>
      </c>
      <c r="D23835" t="s">
        <v>100</v>
      </c>
      <c r="E23835">
        <v>1</v>
      </c>
      <c r="F23835" s="6">
        <v>0</v>
      </c>
      <c r="G23835" s="6">
        <v>10</v>
      </c>
      <c r="H23835" s="6">
        <v>2</v>
      </c>
      <c r="I23835">
        <v>0.77317464351654053</v>
      </c>
      <c r="J23835">
        <v>0.77317464351654053</v>
      </c>
      <c r="K23835">
        <v>0</v>
      </c>
      <c r="L23835">
        <v>46.135269165039063</v>
      </c>
    </row>
    <row r="23836" spans="2:12" x14ac:dyDescent="0.25">
      <c r="B23836" s="6">
        <v>1</v>
      </c>
      <c r="C23836" t="s">
        <v>99</v>
      </c>
      <c r="D23836" t="s">
        <v>100</v>
      </c>
      <c r="E23836">
        <v>1</v>
      </c>
      <c r="F23836" s="6">
        <v>0</v>
      </c>
      <c r="G23836" s="6">
        <v>10</v>
      </c>
      <c r="H23836" s="6">
        <v>3</v>
      </c>
      <c r="I23836">
        <v>0.72438198328018188</v>
      </c>
      <c r="J23836">
        <v>0.72438198328018188</v>
      </c>
      <c r="K23836">
        <v>0</v>
      </c>
      <c r="L23836">
        <v>45.808006286621094</v>
      </c>
    </row>
    <row r="23837" spans="2:12" x14ac:dyDescent="0.25">
      <c r="B23837" s="6">
        <v>1</v>
      </c>
      <c r="C23837" t="s">
        <v>99</v>
      </c>
      <c r="D23837" t="s">
        <v>100</v>
      </c>
      <c r="E23837">
        <v>1</v>
      </c>
      <c r="F23837" s="6">
        <v>0</v>
      </c>
      <c r="G23837" s="6">
        <v>10</v>
      </c>
      <c r="H23837" s="6">
        <v>4</v>
      </c>
      <c r="I23837">
        <v>0.69932782649993896</v>
      </c>
      <c r="J23837">
        <v>0.69932782649993896</v>
      </c>
      <c r="K23837">
        <v>0</v>
      </c>
      <c r="L23837">
        <v>45.368701934814453</v>
      </c>
    </row>
    <row r="23838" spans="2:12" x14ac:dyDescent="0.25">
      <c r="B23838" s="6">
        <v>1</v>
      </c>
      <c r="C23838" t="s">
        <v>99</v>
      </c>
      <c r="D23838" t="s">
        <v>100</v>
      </c>
      <c r="E23838">
        <v>1</v>
      </c>
      <c r="F23838" s="6">
        <v>0</v>
      </c>
      <c r="G23838" s="6">
        <v>10</v>
      </c>
      <c r="H23838" s="6">
        <v>5</v>
      </c>
      <c r="I23838">
        <v>0.70445001125335693</v>
      </c>
      <c r="J23838">
        <v>0.70445001125335693</v>
      </c>
      <c r="K23838">
        <v>0</v>
      </c>
      <c r="L23838">
        <v>44.782520294189453</v>
      </c>
    </row>
    <row r="23839" spans="2:12" x14ac:dyDescent="0.25">
      <c r="B23839" s="6">
        <v>1</v>
      </c>
      <c r="C23839" t="s">
        <v>99</v>
      </c>
      <c r="D23839" t="s">
        <v>100</v>
      </c>
      <c r="E23839">
        <v>1</v>
      </c>
      <c r="F23839" s="6">
        <v>0</v>
      </c>
      <c r="G23839" s="6">
        <v>10</v>
      </c>
      <c r="H23839" s="6">
        <v>6</v>
      </c>
      <c r="I23839">
        <v>0.7448393702507019</v>
      </c>
      <c r="J23839">
        <v>0.7448393702507019</v>
      </c>
      <c r="K23839">
        <v>0</v>
      </c>
      <c r="L23839">
        <v>44.108985900878906</v>
      </c>
    </row>
    <row r="23840" spans="2:12" x14ac:dyDescent="0.25">
      <c r="B23840" s="6">
        <v>1</v>
      </c>
      <c r="C23840" t="s">
        <v>99</v>
      </c>
      <c r="D23840" t="s">
        <v>100</v>
      </c>
      <c r="E23840">
        <v>1</v>
      </c>
      <c r="F23840" s="6">
        <v>0</v>
      </c>
      <c r="G23840" s="6">
        <v>10</v>
      </c>
      <c r="H23840" s="6">
        <v>7</v>
      </c>
      <c r="I23840">
        <v>0.83051812648773193</v>
      </c>
      <c r="J23840">
        <v>0.83051812648773193</v>
      </c>
      <c r="K23840">
        <v>0</v>
      </c>
      <c r="L23840">
        <v>43.729991912841797</v>
      </c>
    </row>
    <row r="23841" spans="2:12" x14ac:dyDescent="0.25">
      <c r="B23841" s="6">
        <v>1</v>
      </c>
      <c r="C23841" t="s">
        <v>99</v>
      </c>
      <c r="D23841" t="s">
        <v>100</v>
      </c>
      <c r="E23841">
        <v>1</v>
      </c>
      <c r="F23841" s="6">
        <v>0</v>
      </c>
      <c r="G23841" s="6">
        <v>10</v>
      </c>
      <c r="H23841" s="6">
        <v>8</v>
      </c>
      <c r="I23841">
        <v>0.79294365644454956</v>
      </c>
      <c r="J23841">
        <v>0.79294365644454956</v>
      </c>
      <c r="K23841">
        <v>0</v>
      </c>
      <c r="L23841">
        <v>42.9666748046875</v>
      </c>
    </row>
    <row r="23842" spans="2:12" x14ac:dyDescent="0.25">
      <c r="B23842" s="6">
        <v>1</v>
      </c>
      <c r="C23842" t="s">
        <v>99</v>
      </c>
      <c r="D23842" t="s">
        <v>100</v>
      </c>
      <c r="E23842">
        <v>1</v>
      </c>
      <c r="F23842" s="6">
        <v>0</v>
      </c>
      <c r="G23842" s="6">
        <v>10</v>
      </c>
      <c r="H23842" s="6">
        <v>9</v>
      </c>
      <c r="I23842">
        <v>0.61693757772445679</v>
      </c>
      <c r="J23842">
        <v>0.61693757772445679</v>
      </c>
      <c r="K23842">
        <v>0</v>
      </c>
      <c r="L23842">
        <v>42.721580505371094</v>
      </c>
    </row>
    <row r="23843" spans="2:12" x14ac:dyDescent="0.25">
      <c r="B23843" s="6">
        <v>1</v>
      </c>
      <c r="C23843" t="s">
        <v>99</v>
      </c>
      <c r="D23843" t="s">
        <v>100</v>
      </c>
      <c r="E23843">
        <v>1</v>
      </c>
      <c r="F23843" s="6">
        <v>0</v>
      </c>
      <c r="G23843" s="6">
        <v>10</v>
      </c>
      <c r="H23843" s="6">
        <v>10</v>
      </c>
      <c r="I23843">
        <v>0.4609082043170929</v>
      </c>
      <c r="J23843">
        <v>0.4609082043170929</v>
      </c>
      <c r="K23843">
        <v>0</v>
      </c>
      <c r="L23843">
        <v>44.679737091064453</v>
      </c>
    </row>
    <row r="23844" spans="2:12" x14ac:dyDescent="0.25">
      <c r="B23844" s="6">
        <v>1</v>
      </c>
      <c r="C23844" t="s">
        <v>99</v>
      </c>
      <c r="D23844" t="s">
        <v>100</v>
      </c>
      <c r="E23844">
        <v>1</v>
      </c>
      <c r="F23844" s="6">
        <v>0</v>
      </c>
      <c r="G23844" s="6">
        <v>10</v>
      </c>
      <c r="H23844" s="6">
        <v>11</v>
      </c>
      <c r="I23844">
        <v>0.36580249667167664</v>
      </c>
      <c r="J23844">
        <v>0.36580249667167664</v>
      </c>
      <c r="K23844">
        <v>0</v>
      </c>
      <c r="L23844">
        <v>45.13775634765625</v>
      </c>
    </row>
    <row r="23845" spans="2:12" x14ac:dyDescent="0.25">
      <c r="B23845" s="6">
        <v>1</v>
      </c>
      <c r="C23845" t="s">
        <v>99</v>
      </c>
      <c r="D23845" t="s">
        <v>100</v>
      </c>
      <c r="E23845">
        <v>1</v>
      </c>
      <c r="F23845" s="6">
        <v>0</v>
      </c>
      <c r="G23845" s="6">
        <v>10</v>
      </c>
      <c r="H23845" s="6">
        <v>12</v>
      </c>
      <c r="I23845">
        <v>0.31222942471504211</v>
      </c>
      <c r="J23845">
        <v>0.31222942471504211</v>
      </c>
      <c r="K23845">
        <v>0</v>
      </c>
      <c r="L23845">
        <v>46.876045227050781</v>
      </c>
    </row>
    <row r="23846" spans="2:12" x14ac:dyDescent="0.25">
      <c r="B23846" s="6">
        <v>1</v>
      </c>
      <c r="C23846" t="s">
        <v>99</v>
      </c>
      <c r="D23846" t="s">
        <v>100</v>
      </c>
      <c r="E23846">
        <v>1</v>
      </c>
      <c r="F23846" s="6">
        <v>0</v>
      </c>
      <c r="G23846" s="6">
        <v>10</v>
      </c>
      <c r="H23846" s="6">
        <v>13</v>
      </c>
      <c r="I23846">
        <v>0.2925218939781189</v>
      </c>
      <c r="J23846">
        <v>0.2925218939781189</v>
      </c>
      <c r="K23846">
        <v>0</v>
      </c>
      <c r="L23846">
        <v>48.038665771484375</v>
      </c>
    </row>
    <row r="23847" spans="2:12" x14ac:dyDescent="0.25">
      <c r="B23847" s="6">
        <v>1</v>
      </c>
      <c r="C23847" t="s">
        <v>99</v>
      </c>
      <c r="D23847" t="s">
        <v>100</v>
      </c>
      <c r="E23847">
        <v>1</v>
      </c>
      <c r="F23847" s="6">
        <v>0</v>
      </c>
      <c r="G23847" s="6">
        <v>10</v>
      </c>
      <c r="H23847" s="6">
        <v>14</v>
      </c>
      <c r="I23847">
        <v>0.29592660069465637</v>
      </c>
      <c r="J23847">
        <v>0.29592660069465637</v>
      </c>
      <c r="K23847">
        <v>0</v>
      </c>
      <c r="L23847">
        <v>48.096015930175781</v>
      </c>
    </row>
    <row r="23848" spans="2:12" x14ac:dyDescent="0.25">
      <c r="B23848" s="6">
        <v>1</v>
      </c>
      <c r="C23848" t="s">
        <v>99</v>
      </c>
      <c r="D23848" t="s">
        <v>100</v>
      </c>
      <c r="E23848">
        <v>1</v>
      </c>
      <c r="F23848" s="6">
        <v>0</v>
      </c>
      <c r="G23848" s="6">
        <v>10</v>
      </c>
      <c r="H23848" s="6">
        <v>15</v>
      </c>
      <c r="I23848">
        <v>0.38475778698921204</v>
      </c>
      <c r="J23848">
        <v>0.38475778698921204</v>
      </c>
      <c r="K23848">
        <v>0</v>
      </c>
      <c r="L23848">
        <v>48.539260864257813</v>
      </c>
    </row>
    <row r="23849" spans="2:12" x14ac:dyDescent="0.25">
      <c r="B23849" s="6">
        <v>1</v>
      </c>
      <c r="C23849" t="s">
        <v>99</v>
      </c>
      <c r="D23849" t="s">
        <v>100</v>
      </c>
      <c r="E23849">
        <v>1</v>
      </c>
      <c r="F23849" s="6">
        <v>0</v>
      </c>
      <c r="G23849" s="6">
        <v>10</v>
      </c>
      <c r="H23849" s="6">
        <v>16</v>
      </c>
      <c r="I23849">
        <v>0.52965760231018066</v>
      </c>
      <c r="J23849">
        <v>0.52965760231018066</v>
      </c>
      <c r="K23849">
        <v>0</v>
      </c>
      <c r="L23849">
        <v>49.712467193603516</v>
      </c>
    </row>
    <row r="23850" spans="2:12" x14ac:dyDescent="0.25">
      <c r="B23850" s="6">
        <v>1</v>
      </c>
      <c r="C23850" t="s">
        <v>99</v>
      </c>
      <c r="D23850" t="s">
        <v>100</v>
      </c>
      <c r="E23850">
        <v>1</v>
      </c>
      <c r="F23850" s="6">
        <v>0</v>
      </c>
      <c r="G23850" s="6">
        <v>10</v>
      </c>
      <c r="H23850" s="6">
        <v>17</v>
      </c>
      <c r="I23850">
        <v>0.72771024703979492</v>
      </c>
      <c r="J23850">
        <v>0.72771024703979492</v>
      </c>
      <c r="K23850">
        <v>0</v>
      </c>
      <c r="L23850">
        <v>50.103145599365234</v>
      </c>
    </row>
    <row r="23851" spans="2:12" x14ac:dyDescent="0.25">
      <c r="B23851" s="6">
        <v>1</v>
      </c>
      <c r="C23851" t="s">
        <v>99</v>
      </c>
      <c r="D23851" t="s">
        <v>100</v>
      </c>
      <c r="E23851">
        <v>1</v>
      </c>
      <c r="F23851" s="6">
        <v>0</v>
      </c>
      <c r="G23851" s="6">
        <v>10</v>
      </c>
      <c r="H23851" s="6">
        <v>18</v>
      </c>
      <c r="I23851">
        <v>0.9711042046546936</v>
      </c>
      <c r="J23851">
        <v>0.9711042046546936</v>
      </c>
      <c r="K23851">
        <v>0</v>
      </c>
      <c r="L23851">
        <v>49.006076812744141</v>
      </c>
    </row>
    <row r="23852" spans="2:12" x14ac:dyDescent="0.25">
      <c r="B23852" s="6">
        <v>1</v>
      </c>
      <c r="C23852" t="s">
        <v>99</v>
      </c>
      <c r="D23852" t="s">
        <v>100</v>
      </c>
      <c r="E23852">
        <v>1</v>
      </c>
      <c r="F23852" s="6">
        <v>0</v>
      </c>
      <c r="G23852" s="6">
        <v>10</v>
      </c>
      <c r="H23852" s="6">
        <v>19</v>
      </c>
      <c r="I23852">
        <v>1.1226099729537964</v>
      </c>
      <c r="J23852">
        <v>1.1226099729537964</v>
      </c>
      <c r="K23852">
        <v>0</v>
      </c>
      <c r="L23852">
        <v>47.457813262939453</v>
      </c>
    </row>
    <row r="23853" spans="2:12" x14ac:dyDescent="0.25">
      <c r="B23853" s="6">
        <v>1</v>
      </c>
      <c r="C23853" t="s">
        <v>99</v>
      </c>
      <c r="D23853" t="s">
        <v>100</v>
      </c>
      <c r="E23853">
        <v>1</v>
      </c>
      <c r="F23853" s="6">
        <v>0</v>
      </c>
      <c r="G23853" s="6">
        <v>10</v>
      </c>
      <c r="H23853" s="6">
        <v>20</v>
      </c>
      <c r="I23853">
        <v>1.1476521492004395</v>
      </c>
      <c r="J23853">
        <v>1.1476521492004395</v>
      </c>
      <c r="K23853">
        <v>0</v>
      </c>
      <c r="L23853">
        <v>46.785591125488281</v>
      </c>
    </row>
    <row r="23854" spans="2:12" x14ac:dyDescent="0.25">
      <c r="B23854" s="6">
        <v>1</v>
      </c>
      <c r="C23854" t="s">
        <v>99</v>
      </c>
      <c r="D23854" t="s">
        <v>100</v>
      </c>
      <c r="E23854">
        <v>1</v>
      </c>
      <c r="F23854" s="6">
        <v>0</v>
      </c>
      <c r="G23854" s="6">
        <v>10</v>
      </c>
      <c r="H23854" s="6">
        <v>21</v>
      </c>
      <c r="I23854">
        <v>1.143487811088562</v>
      </c>
      <c r="J23854">
        <v>1.143487811088562</v>
      </c>
      <c r="K23854">
        <v>0</v>
      </c>
      <c r="L23854">
        <v>46.102203369140625</v>
      </c>
    </row>
    <row r="23855" spans="2:12" x14ac:dyDescent="0.25">
      <c r="B23855" s="6">
        <v>1</v>
      </c>
      <c r="C23855" t="s">
        <v>99</v>
      </c>
      <c r="D23855" t="s">
        <v>100</v>
      </c>
      <c r="E23855">
        <v>1</v>
      </c>
      <c r="F23855" s="6">
        <v>0</v>
      </c>
      <c r="G23855" s="6">
        <v>10</v>
      </c>
      <c r="H23855" s="6">
        <v>22</v>
      </c>
      <c r="I23855">
        <v>1.1045153141021729</v>
      </c>
      <c r="J23855">
        <v>1.1045153141021729</v>
      </c>
      <c r="K23855">
        <v>0</v>
      </c>
      <c r="L23855">
        <v>45.787445068359375</v>
      </c>
    </row>
    <row r="23856" spans="2:12" x14ac:dyDescent="0.25">
      <c r="B23856" s="6">
        <v>1</v>
      </c>
      <c r="C23856" t="s">
        <v>99</v>
      </c>
      <c r="D23856" t="s">
        <v>100</v>
      </c>
      <c r="E23856">
        <v>1</v>
      </c>
      <c r="F23856" s="6">
        <v>0</v>
      </c>
      <c r="G23856" s="6">
        <v>10</v>
      </c>
      <c r="H23856" s="6">
        <v>23</v>
      </c>
      <c r="I23856">
        <v>1.0495395660400391</v>
      </c>
      <c r="J23856">
        <v>1.0495395660400391</v>
      </c>
      <c r="K23856">
        <v>0</v>
      </c>
      <c r="L23856">
        <v>45.149135589599609</v>
      </c>
    </row>
    <row r="23857" spans="2:12" x14ac:dyDescent="0.25">
      <c r="B23857" s="6">
        <v>1</v>
      </c>
      <c r="C23857" t="s">
        <v>99</v>
      </c>
      <c r="D23857" t="s">
        <v>100</v>
      </c>
      <c r="E23857">
        <v>1</v>
      </c>
      <c r="F23857" s="6">
        <v>0</v>
      </c>
      <c r="G23857" s="6">
        <v>10</v>
      </c>
      <c r="H23857" s="6">
        <v>24</v>
      </c>
      <c r="I23857">
        <v>0.94270175695419312</v>
      </c>
      <c r="J23857">
        <v>0.94270175695419312</v>
      </c>
      <c r="K23857">
        <v>0</v>
      </c>
      <c r="L23857">
        <v>44.23699951171875</v>
      </c>
    </row>
    <row r="23858" spans="2:12" x14ac:dyDescent="0.25">
      <c r="B23858" s="6">
        <v>1</v>
      </c>
      <c r="C23858" t="s">
        <v>99</v>
      </c>
      <c r="D23858" t="s">
        <v>100</v>
      </c>
      <c r="E23858">
        <v>1</v>
      </c>
      <c r="F23858" s="6">
        <v>1</v>
      </c>
      <c r="G23858" s="6">
        <v>2</v>
      </c>
      <c r="H23858" s="6">
        <v>1</v>
      </c>
      <c r="I23858">
        <v>0.82625424861907959</v>
      </c>
      <c r="J23858">
        <v>0.82625424861907959</v>
      </c>
      <c r="K23858">
        <v>0</v>
      </c>
      <c r="L23858">
        <v>47.155941009521484</v>
      </c>
    </row>
    <row r="23859" spans="2:12" x14ac:dyDescent="0.25">
      <c r="B23859" s="6">
        <v>1</v>
      </c>
      <c r="C23859" t="s">
        <v>99</v>
      </c>
      <c r="D23859" t="s">
        <v>100</v>
      </c>
      <c r="E23859">
        <v>1</v>
      </c>
      <c r="F23859" s="6">
        <v>1</v>
      </c>
      <c r="G23859" s="6">
        <v>2</v>
      </c>
      <c r="H23859" s="6">
        <v>2</v>
      </c>
      <c r="I23859">
        <v>0.75836950540542603</v>
      </c>
      <c r="J23859">
        <v>0.75836950540542603</v>
      </c>
      <c r="K23859">
        <v>0</v>
      </c>
      <c r="L23859">
        <v>45.902923583984375</v>
      </c>
    </row>
    <row r="23860" spans="2:12" x14ac:dyDescent="0.25">
      <c r="B23860" s="6">
        <v>1</v>
      </c>
      <c r="C23860" t="s">
        <v>99</v>
      </c>
      <c r="D23860" t="s">
        <v>100</v>
      </c>
      <c r="E23860">
        <v>1</v>
      </c>
      <c r="F23860" s="6">
        <v>1</v>
      </c>
      <c r="G23860" s="6">
        <v>2</v>
      </c>
      <c r="H23860" s="6">
        <v>3</v>
      </c>
      <c r="I23860">
        <v>0.7090880274772644</v>
      </c>
      <c r="J23860">
        <v>0.7090880274772644</v>
      </c>
      <c r="K23860">
        <v>0</v>
      </c>
      <c r="L23860">
        <v>43.827526092529297</v>
      </c>
    </row>
    <row r="23861" spans="2:12" x14ac:dyDescent="0.25">
      <c r="B23861" s="6">
        <v>1</v>
      </c>
      <c r="C23861" t="s">
        <v>99</v>
      </c>
      <c r="D23861" t="s">
        <v>100</v>
      </c>
      <c r="E23861">
        <v>1</v>
      </c>
      <c r="F23861" s="6">
        <v>1</v>
      </c>
      <c r="G23861" s="6">
        <v>2</v>
      </c>
      <c r="H23861" s="6">
        <v>4</v>
      </c>
      <c r="I23861">
        <v>0.6831822395324707</v>
      </c>
      <c r="J23861">
        <v>0.6831822395324707</v>
      </c>
      <c r="K23861">
        <v>0</v>
      </c>
      <c r="L23861">
        <v>42.834693908691406</v>
      </c>
    </row>
    <row r="23862" spans="2:12" x14ac:dyDescent="0.25">
      <c r="B23862" s="6">
        <v>1</v>
      </c>
      <c r="C23862" t="s">
        <v>99</v>
      </c>
      <c r="D23862" t="s">
        <v>100</v>
      </c>
      <c r="E23862">
        <v>1</v>
      </c>
      <c r="F23862" s="6">
        <v>1</v>
      </c>
      <c r="G23862" s="6">
        <v>2</v>
      </c>
      <c r="H23862" s="6">
        <v>5</v>
      </c>
      <c r="I23862">
        <v>0.68646425008773804</v>
      </c>
      <c r="J23862">
        <v>0.68646425008773804</v>
      </c>
      <c r="K23862">
        <v>0</v>
      </c>
      <c r="L23862">
        <v>42.054370880126953</v>
      </c>
    </row>
    <row r="23863" spans="2:12" x14ac:dyDescent="0.25">
      <c r="B23863" s="6">
        <v>1</v>
      </c>
      <c r="C23863" t="s">
        <v>99</v>
      </c>
      <c r="D23863" t="s">
        <v>100</v>
      </c>
      <c r="E23863">
        <v>1</v>
      </c>
      <c r="F23863" s="6">
        <v>1</v>
      </c>
      <c r="G23863" s="6">
        <v>2</v>
      </c>
      <c r="H23863" s="6">
        <v>6</v>
      </c>
      <c r="I23863">
        <v>0.72512578964233398</v>
      </c>
      <c r="J23863">
        <v>0.72512578964233398</v>
      </c>
      <c r="K23863">
        <v>0</v>
      </c>
      <c r="L23863">
        <v>41.707118988037109</v>
      </c>
    </row>
    <row r="23864" spans="2:12" x14ac:dyDescent="0.25">
      <c r="B23864" s="6">
        <v>1</v>
      </c>
      <c r="C23864" t="s">
        <v>99</v>
      </c>
      <c r="D23864" t="s">
        <v>100</v>
      </c>
      <c r="E23864">
        <v>1</v>
      </c>
      <c r="F23864" s="6">
        <v>1</v>
      </c>
      <c r="G23864" s="6">
        <v>2</v>
      </c>
      <c r="H23864" s="6">
        <v>7</v>
      </c>
      <c r="I23864">
        <v>0.80927258729934692</v>
      </c>
      <c r="J23864">
        <v>0.80927258729934692</v>
      </c>
      <c r="K23864">
        <v>0</v>
      </c>
      <c r="L23864">
        <v>41.362567901611328</v>
      </c>
    </row>
    <row r="23865" spans="2:12" x14ac:dyDescent="0.25">
      <c r="B23865" s="6">
        <v>1</v>
      </c>
      <c r="C23865" t="s">
        <v>99</v>
      </c>
      <c r="D23865" t="s">
        <v>100</v>
      </c>
      <c r="E23865">
        <v>1</v>
      </c>
      <c r="F23865" s="6">
        <v>1</v>
      </c>
      <c r="G23865" s="6">
        <v>2</v>
      </c>
      <c r="H23865" s="6">
        <v>8</v>
      </c>
      <c r="I23865">
        <v>0.77397656440734863</v>
      </c>
      <c r="J23865">
        <v>0.77397656440734863</v>
      </c>
      <c r="K23865">
        <v>0</v>
      </c>
      <c r="L23865">
        <v>41.785675048828125</v>
      </c>
    </row>
    <row r="23866" spans="2:12" x14ac:dyDescent="0.25">
      <c r="B23866" s="6">
        <v>1</v>
      </c>
      <c r="C23866" t="s">
        <v>99</v>
      </c>
      <c r="D23866" t="s">
        <v>100</v>
      </c>
      <c r="E23866">
        <v>1</v>
      </c>
      <c r="F23866" s="6">
        <v>1</v>
      </c>
      <c r="G23866" s="6">
        <v>2</v>
      </c>
      <c r="H23866" s="6">
        <v>9</v>
      </c>
      <c r="I23866">
        <v>0.60112935304641724</v>
      </c>
      <c r="J23866">
        <v>0.60112935304641724</v>
      </c>
      <c r="K23866">
        <v>0</v>
      </c>
      <c r="L23866">
        <v>42.459716796875</v>
      </c>
    </row>
    <row r="23867" spans="2:12" x14ac:dyDescent="0.25">
      <c r="B23867" s="6">
        <v>1</v>
      </c>
      <c r="C23867" t="s">
        <v>99</v>
      </c>
      <c r="D23867" t="s">
        <v>100</v>
      </c>
      <c r="E23867">
        <v>1</v>
      </c>
      <c r="F23867" s="6">
        <v>1</v>
      </c>
      <c r="G23867" s="6">
        <v>2</v>
      </c>
      <c r="H23867" s="6">
        <v>10</v>
      </c>
      <c r="I23867">
        <v>0.44707927107810974</v>
      </c>
      <c r="J23867">
        <v>0.44707927107810974</v>
      </c>
      <c r="K23867">
        <v>0</v>
      </c>
      <c r="L23867">
        <v>44.980213165283203</v>
      </c>
    </row>
    <row r="23868" spans="2:12" x14ac:dyDescent="0.25">
      <c r="B23868" s="6">
        <v>1</v>
      </c>
      <c r="C23868" t="s">
        <v>99</v>
      </c>
      <c r="D23868" t="s">
        <v>100</v>
      </c>
      <c r="E23868">
        <v>1</v>
      </c>
      <c r="F23868" s="6">
        <v>1</v>
      </c>
      <c r="G23868" s="6">
        <v>2</v>
      </c>
      <c r="H23868" s="6">
        <v>11</v>
      </c>
      <c r="I23868">
        <v>0.3503149151802063</v>
      </c>
      <c r="J23868">
        <v>0.3503149151802063</v>
      </c>
      <c r="K23868">
        <v>0</v>
      </c>
      <c r="L23868">
        <v>48.542560577392578</v>
      </c>
    </row>
    <row r="23869" spans="2:12" x14ac:dyDescent="0.25">
      <c r="B23869" s="6">
        <v>1</v>
      </c>
      <c r="C23869" t="s">
        <v>99</v>
      </c>
      <c r="D23869" t="s">
        <v>100</v>
      </c>
      <c r="E23869">
        <v>1</v>
      </c>
      <c r="F23869" s="6">
        <v>1</v>
      </c>
      <c r="G23869" s="6">
        <v>2</v>
      </c>
      <c r="H23869" s="6">
        <v>12</v>
      </c>
      <c r="I23869">
        <v>0.29475566744804382</v>
      </c>
      <c r="J23869">
        <v>0.29475566744804382</v>
      </c>
      <c r="K23869">
        <v>0</v>
      </c>
      <c r="L23869">
        <v>51.397315979003906</v>
      </c>
    </row>
    <row r="23870" spans="2:12" x14ac:dyDescent="0.25">
      <c r="B23870" s="6">
        <v>1</v>
      </c>
      <c r="C23870" t="s">
        <v>99</v>
      </c>
      <c r="D23870" t="s">
        <v>100</v>
      </c>
      <c r="E23870">
        <v>1</v>
      </c>
      <c r="F23870" s="6">
        <v>1</v>
      </c>
      <c r="G23870" s="6">
        <v>2</v>
      </c>
      <c r="H23870" s="6">
        <v>13</v>
      </c>
      <c r="I23870">
        <v>0.27529340982437134</v>
      </c>
      <c r="J23870">
        <v>0.27529340982437134</v>
      </c>
      <c r="K23870">
        <v>0</v>
      </c>
      <c r="L23870">
        <v>53.137290954589844</v>
      </c>
    </row>
    <row r="23871" spans="2:12" x14ac:dyDescent="0.25">
      <c r="B23871" s="6">
        <v>1</v>
      </c>
      <c r="C23871" t="s">
        <v>99</v>
      </c>
      <c r="D23871" t="s">
        <v>100</v>
      </c>
      <c r="E23871">
        <v>1</v>
      </c>
      <c r="F23871" s="6">
        <v>1</v>
      </c>
      <c r="G23871" s="6">
        <v>2</v>
      </c>
      <c r="H23871" s="6">
        <v>14</v>
      </c>
      <c r="I23871">
        <v>0.28179040551185608</v>
      </c>
      <c r="J23871">
        <v>0.28179040551185608</v>
      </c>
      <c r="K23871">
        <v>0</v>
      </c>
      <c r="L23871">
        <v>53.272182464599609</v>
      </c>
    </row>
    <row r="23872" spans="2:12" x14ac:dyDescent="0.25">
      <c r="B23872" s="6">
        <v>1</v>
      </c>
      <c r="C23872" t="s">
        <v>99</v>
      </c>
      <c r="D23872" t="s">
        <v>100</v>
      </c>
      <c r="E23872">
        <v>1</v>
      </c>
      <c r="F23872" s="6">
        <v>1</v>
      </c>
      <c r="G23872" s="6">
        <v>2</v>
      </c>
      <c r="H23872" s="6">
        <v>15</v>
      </c>
      <c r="I23872">
        <v>0.36698395013809204</v>
      </c>
      <c r="J23872">
        <v>0.36698395013809204</v>
      </c>
      <c r="K23872">
        <v>0</v>
      </c>
      <c r="L23872">
        <v>53.047740936279297</v>
      </c>
    </row>
    <row r="23873" spans="2:12" x14ac:dyDescent="0.25">
      <c r="B23873" s="6">
        <v>1</v>
      </c>
      <c r="C23873" t="s">
        <v>99</v>
      </c>
      <c r="D23873" t="s">
        <v>100</v>
      </c>
      <c r="E23873">
        <v>1</v>
      </c>
      <c r="F23873" s="6">
        <v>1</v>
      </c>
      <c r="G23873" s="6">
        <v>2</v>
      </c>
      <c r="H23873" s="6">
        <v>16</v>
      </c>
      <c r="I23873">
        <v>0.50854682922363281</v>
      </c>
      <c r="J23873">
        <v>0.50854682922363281</v>
      </c>
      <c r="K23873">
        <v>0</v>
      </c>
      <c r="L23873">
        <v>54.026439666748047</v>
      </c>
    </row>
    <row r="23874" spans="2:12" x14ac:dyDescent="0.25">
      <c r="B23874" s="6">
        <v>1</v>
      </c>
      <c r="C23874" t="s">
        <v>99</v>
      </c>
      <c r="D23874" t="s">
        <v>100</v>
      </c>
      <c r="E23874">
        <v>1</v>
      </c>
      <c r="F23874" s="6">
        <v>1</v>
      </c>
      <c r="G23874" s="6">
        <v>2</v>
      </c>
      <c r="H23874" s="6">
        <v>17</v>
      </c>
      <c r="I23874">
        <v>0.70238643884658813</v>
      </c>
      <c r="J23874">
        <v>0.70238643884658813</v>
      </c>
      <c r="K23874">
        <v>0</v>
      </c>
      <c r="L23874">
        <v>54.719120025634766</v>
      </c>
    </row>
    <row r="23875" spans="2:12" x14ac:dyDescent="0.25">
      <c r="B23875" s="6">
        <v>1</v>
      </c>
      <c r="C23875" t="s">
        <v>99</v>
      </c>
      <c r="D23875" t="s">
        <v>100</v>
      </c>
      <c r="E23875">
        <v>1</v>
      </c>
      <c r="F23875" s="6">
        <v>1</v>
      </c>
      <c r="G23875" s="6">
        <v>2</v>
      </c>
      <c r="H23875" s="6">
        <v>18</v>
      </c>
      <c r="I23875">
        <v>0.94123512506484985</v>
      </c>
      <c r="J23875">
        <v>0.94123512506484985</v>
      </c>
      <c r="K23875">
        <v>0</v>
      </c>
      <c r="L23875">
        <v>53.834671020507813</v>
      </c>
    </row>
    <row r="23876" spans="2:12" x14ac:dyDescent="0.25">
      <c r="B23876" s="6">
        <v>1</v>
      </c>
      <c r="C23876" t="s">
        <v>99</v>
      </c>
      <c r="D23876" t="s">
        <v>100</v>
      </c>
      <c r="E23876">
        <v>1</v>
      </c>
      <c r="F23876" s="6">
        <v>1</v>
      </c>
      <c r="G23876" s="6">
        <v>2</v>
      </c>
      <c r="H23876" s="6">
        <v>19</v>
      </c>
      <c r="I23876">
        <v>1.0919104814529419</v>
      </c>
      <c r="J23876">
        <v>1.0919104814529419</v>
      </c>
      <c r="K23876">
        <v>0</v>
      </c>
      <c r="L23876">
        <v>51.912128448486328</v>
      </c>
    </row>
    <row r="23877" spans="2:12" x14ac:dyDescent="0.25">
      <c r="B23877" s="6">
        <v>1</v>
      </c>
      <c r="C23877" t="s">
        <v>99</v>
      </c>
      <c r="D23877" t="s">
        <v>100</v>
      </c>
      <c r="E23877">
        <v>1</v>
      </c>
      <c r="F23877" s="6">
        <v>1</v>
      </c>
      <c r="G23877" s="6">
        <v>2</v>
      </c>
      <c r="H23877" s="6">
        <v>20</v>
      </c>
      <c r="I23877">
        <v>1.1239638328552246</v>
      </c>
      <c r="J23877">
        <v>1.1239638328552246</v>
      </c>
      <c r="K23877">
        <v>0</v>
      </c>
      <c r="L23877">
        <v>50.537734985351563</v>
      </c>
    </row>
    <row r="23878" spans="2:12" x14ac:dyDescent="0.25">
      <c r="B23878" s="6">
        <v>1</v>
      </c>
      <c r="C23878" t="s">
        <v>99</v>
      </c>
      <c r="D23878" t="s">
        <v>100</v>
      </c>
      <c r="E23878">
        <v>1</v>
      </c>
      <c r="F23878" s="6">
        <v>1</v>
      </c>
      <c r="G23878" s="6">
        <v>2</v>
      </c>
      <c r="H23878" s="6">
        <v>21</v>
      </c>
      <c r="I23878">
        <v>1.122864842414856</v>
      </c>
      <c r="J23878">
        <v>1.122864842414856</v>
      </c>
      <c r="K23878">
        <v>0</v>
      </c>
      <c r="L23878">
        <v>49.543338775634766</v>
      </c>
    </row>
    <row r="23879" spans="2:12" x14ac:dyDescent="0.25">
      <c r="B23879" s="6">
        <v>1</v>
      </c>
      <c r="C23879" t="s">
        <v>99</v>
      </c>
      <c r="D23879" t="s">
        <v>100</v>
      </c>
      <c r="E23879">
        <v>1</v>
      </c>
      <c r="F23879" s="6">
        <v>1</v>
      </c>
      <c r="G23879" s="6">
        <v>2</v>
      </c>
      <c r="H23879" s="6">
        <v>22</v>
      </c>
      <c r="I23879">
        <v>1.0838427543640137</v>
      </c>
      <c r="J23879">
        <v>1.0838427543640137</v>
      </c>
      <c r="K23879">
        <v>0</v>
      </c>
      <c r="L23879">
        <v>48.501953125</v>
      </c>
    </row>
    <row r="23880" spans="2:12" x14ac:dyDescent="0.25">
      <c r="B23880" s="6">
        <v>1</v>
      </c>
      <c r="C23880" t="s">
        <v>99</v>
      </c>
      <c r="D23880" t="s">
        <v>100</v>
      </c>
      <c r="E23880">
        <v>1</v>
      </c>
      <c r="F23880" s="6">
        <v>1</v>
      </c>
      <c r="G23880" s="6">
        <v>2</v>
      </c>
      <c r="H23880" s="6">
        <v>23</v>
      </c>
      <c r="I23880">
        <v>1.030243992805481</v>
      </c>
      <c r="J23880">
        <v>1.030243992805481</v>
      </c>
      <c r="K23880">
        <v>0</v>
      </c>
      <c r="L23880">
        <v>47.290027618408203</v>
      </c>
    </row>
    <row r="23881" spans="2:12" x14ac:dyDescent="0.25">
      <c r="B23881" s="6">
        <v>1</v>
      </c>
      <c r="C23881" t="s">
        <v>99</v>
      </c>
      <c r="D23881" t="s">
        <v>100</v>
      </c>
      <c r="E23881">
        <v>1</v>
      </c>
      <c r="F23881" s="6">
        <v>1</v>
      </c>
      <c r="G23881" s="6">
        <v>2</v>
      </c>
      <c r="H23881" s="6">
        <v>24</v>
      </c>
      <c r="I23881">
        <v>0.92409682273864746</v>
      </c>
      <c r="J23881">
        <v>0.92409682273864746</v>
      </c>
      <c r="K23881">
        <v>0</v>
      </c>
      <c r="L23881">
        <v>46.385566711425781</v>
      </c>
    </row>
    <row r="23882" spans="2:12" x14ac:dyDescent="0.25">
      <c r="B23882" s="6">
        <v>1</v>
      </c>
      <c r="C23882" t="s">
        <v>99</v>
      </c>
      <c r="D23882" t="s">
        <v>100</v>
      </c>
      <c r="E23882">
        <v>1</v>
      </c>
      <c r="F23882" s="6">
        <v>1</v>
      </c>
      <c r="G23882" s="6">
        <v>10</v>
      </c>
      <c r="H23882" s="6">
        <v>1</v>
      </c>
      <c r="I23882">
        <v>0.83152091503143311</v>
      </c>
      <c r="J23882">
        <v>0.83152091503143311</v>
      </c>
      <c r="K23882">
        <v>0</v>
      </c>
      <c r="L23882">
        <v>46.835464477539063</v>
      </c>
    </row>
    <row r="23883" spans="2:12" x14ac:dyDescent="0.25">
      <c r="B23883" s="6">
        <v>1</v>
      </c>
      <c r="C23883" t="s">
        <v>99</v>
      </c>
      <c r="D23883" t="s">
        <v>100</v>
      </c>
      <c r="E23883">
        <v>1</v>
      </c>
      <c r="F23883" s="6">
        <v>1</v>
      </c>
      <c r="G23883" s="6">
        <v>10</v>
      </c>
      <c r="H23883" s="6">
        <v>2</v>
      </c>
      <c r="I23883">
        <v>0.76390254497528076</v>
      </c>
      <c r="J23883">
        <v>0.76390254497528076</v>
      </c>
      <c r="K23883">
        <v>0</v>
      </c>
      <c r="L23883">
        <v>46.467700958251953</v>
      </c>
    </row>
    <row r="23884" spans="2:12" x14ac:dyDescent="0.25">
      <c r="B23884" s="6">
        <v>1</v>
      </c>
      <c r="C23884" t="s">
        <v>99</v>
      </c>
      <c r="D23884" t="s">
        <v>100</v>
      </c>
      <c r="E23884">
        <v>1</v>
      </c>
      <c r="F23884" s="6">
        <v>1</v>
      </c>
      <c r="G23884" s="6">
        <v>10</v>
      </c>
      <c r="H23884" s="6">
        <v>3</v>
      </c>
      <c r="I23884">
        <v>0.71480375528335571</v>
      </c>
      <c r="J23884">
        <v>0.71480375528335571</v>
      </c>
      <c r="K23884">
        <v>0</v>
      </c>
      <c r="L23884">
        <v>45.695133209228516</v>
      </c>
    </row>
    <row r="23885" spans="2:12" x14ac:dyDescent="0.25">
      <c r="B23885" s="6">
        <v>1</v>
      </c>
      <c r="C23885" t="s">
        <v>99</v>
      </c>
      <c r="D23885" t="s">
        <v>100</v>
      </c>
      <c r="E23885">
        <v>1</v>
      </c>
      <c r="F23885" s="6">
        <v>1</v>
      </c>
      <c r="G23885" s="6">
        <v>10</v>
      </c>
      <c r="H23885" s="6">
        <v>4</v>
      </c>
      <c r="I23885">
        <v>0.68921619653701782</v>
      </c>
      <c r="J23885">
        <v>0.68921619653701782</v>
      </c>
      <c r="K23885">
        <v>0</v>
      </c>
      <c r="L23885">
        <v>45.0745849609375</v>
      </c>
    </row>
    <row r="23886" spans="2:12" x14ac:dyDescent="0.25">
      <c r="B23886" s="6">
        <v>1</v>
      </c>
      <c r="C23886" t="s">
        <v>99</v>
      </c>
      <c r="D23886" t="s">
        <v>100</v>
      </c>
      <c r="E23886">
        <v>1</v>
      </c>
      <c r="F23886" s="6">
        <v>1</v>
      </c>
      <c r="G23886" s="6">
        <v>10</v>
      </c>
      <c r="H23886" s="6">
        <v>5</v>
      </c>
      <c r="I23886">
        <v>0.69318592548370361</v>
      </c>
      <c r="J23886">
        <v>0.69318592548370361</v>
      </c>
      <c r="K23886">
        <v>0</v>
      </c>
      <c r="L23886">
        <v>44.757698059082031</v>
      </c>
    </row>
    <row r="23887" spans="2:12" x14ac:dyDescent="0.25">
      <c r="B23887" s="6">
        <v>1</v>
      </c>
      <c r="C23887" t="s">
        <v>99</v>
      </c>
      <c r="D23887" t="s">
        <v>100</v>
      </c>
      <c r="E23887">
        <v>1</v>
      </c>
      <c r="F23887" s="6">
        <v>1</v>
      </c>
      <c r="G23887" s="6">
        <v>10</v>
      </c>
      <c r="H23887" s="6">
        <v>6</v>
      </c>
      <c r="I23887">
        <v>0.73249316215515137</v>
      </c>
      <c r="J23887">
        <v>0.73249316215515137</v>
      </c>
      <c r="K23887">
        <v>0</v>
      </c>
      <c r="L23887">
        <v>44.290355682373047</v>
      </c>
    </row>
    <row r="23888" spans="2:12" x14ac:dyDescent="0.25">
      <c r="B23888" s="6">
        <v>1</v>
      </c>
      <c r="C23888" t="s">
        <v>99</v>
      </c>
      <c r="D23888" t="s">
        <v>100</v>
      </c>
      <c r="E23888">
        <v>1</v>
      </c>
      <c r="F23888" s="6">
        <v>1</v>
      </c>
      <c r="G23888" s="6">
        <v>10</v>
      </c>
      <c r="H23888" s="6">
        <v>7</v>
      </c>
      <c r="I23888">
        <v>0.81721252202987671</v>
      </c>
      <c r="J23888">
        <v>0.81721252202987671</v>
      </c>
      <c r="K23888">
        <v>0</v>
      </c>
      <c r="L23888">
        <v>43.707355499267578</v>
      </c>
    </row>
    <row r="23889" spans="2:12" x14ac:dyDescent="0.25">
      <c r="B23889" s="6">
        <v>1</v>
      </c>
      <c r="C23889" t="s">
        <v>99</v>
      </c>
      <c r="D23889" t="s">
        <v>100</v>
      </c>
      <c r="E23889">
        <v>1</v>
      </c>
      <c r="F23889" s="6">
        <v>1</v>
      </c>
      <c r="G23889" s="6">
        <v>10</v>
      </c>
      <c r="H23889" s="6">
        <v>8</v>
      </c>
      <c r="I23889">
        <v>0.78106498718261719</v>
      </c>
      <c r="J23889">
        <v>0.78106498718261719</v>
      </c>
      <c r="K23889">
        <v>0</v>
      </c>
      <c r="L23889">
        <v>43.204498291015625</v>
      </c>
    </row>
    <row r="23890" spans="2:12" x14ac:dyDescent="0.25">
      <c r="B23890" s="6">
        <v>1</v>
      </c>
      <c r="C23890" t="s">
        <v>99</v>
      </c>
      <c r="D23890" t="s">
        <v>100</v>
      </c>
      <c r="E23890">
        <v>1</v>
      </c>
      <c r="F23890" s="6">
        <v>1</v>
      </c>
      <c r="G23890" s="6">
        <v>10</v>
      </c>
      <c r="H23890" s="6">
        <v>9</v>
      </c>
      <c r="I23890">
        <v>0.6070372462272644</v>
      </c>
      <c r="J23890">
        <v>0.6070372462272644</v>
      </c>
      <c r="K23890">
        <v>0</v>
      </c>
      <c r="L23890">
        <v>43.815425872802734</v>
      </c>
    </row>
    <row r="23891" spans="2:12" x14ac:dyDescent="0.25">
      <c r="B23891" s="6">
        <v>1</v>
      </c>
      <c r="C23891" t="s">
        <v>99</v>
      </c>
      <c r="D23891" t="s">
        <v>100</v>
      </c>
      <c r="E23891">
        <v>1</v>
      </c>
      <c r="F23891" s="6">
        <v>1</v>
      </c>
      <c r="G23891" s="6">
        <v>10</v>
      </c>
      <c r="H23891" s="6">
        <v>10</v>
      </c>
      <c r="I23891">
        <v>0.45224744081497192</v>
      </c>
      <c r="J23891">
        <v>0.45224744081497192</v>
      </c>
      <c r="K23891">
        <v>0</v>
      </c>
      <c r="L23891">
        <v>45.804752349853516</v>
      </c>
    </row>
    <row r="23892" spans="2:12" x14ac:dyDescent="0.25">
      <c r="B23892" s="6">
        <v>1</v>
      </c>
      <c r="C23892" t="s">
        <v>99</v>
      </c>
      <c r="D23892" t="s">
        <v>100</v>
      </c>
      <c r="E23892">
        <v>1</v>
      </c>
      <c r="F23892" s="6">
        <v>1</v>
      </c>
      <c r="G23892" s="6">
        <v>10</v>
      </c>
      <c r="H23892" s="6">
        <v>11</v>
      </c>
      <c r="I23892">
        <v>0.35610297322273254</v>
      </c>
      <c r="J23892">
        <v>0.35610297322273254</v>
      </c>
      <c r="K23892">
        <v>0</v>
      </c>
      <c r="L23892">
        <v>47.845474243164063</v>
      </c>
    </row>
    <row r="23893" spans="2:12" x14ac:dyDescent="0.25">
      <c r="B23893" s="6">
        <v>1</v>
      </c>
      <c r="C23893" t="s">
        <v>99</v>
      </c>
      <c r="D23893" t="s">
        <v>100</v>
      </c>
      <c r="E23893">
        <v>1</v>
      </c>
      <c r="F23893" s="6">
        <v>1</v>
      </c>
      <c r="G23893" s="6">
        <v>10</v>
      </c>
      <c r="H23893" s="6">
        <v>12</v>
      </c>
      <c r="I23893">
        <v>0.30128598213195801</v>
      </c>
      <c r="J23893">
        <v>0.30128598213195801</v>
      </c>
      <c r="K23893">
        <v>0</v>
      </c>
      <c r="L23893">
        <v>48.924934387207031</v>
      </c>
    </row>
    <row r="23894" spans="2:12" x14ac:dyDescent="0.25">
      <c r="B23894" s="6">
        <v>1</v>
      </c>
      <c r="C23894" t="s">
        <v>99</v>
      </c>
      <c r="D23894" t="s">
        <v>100</v>
      </c>
      <c r="E23894">
        <v>1</v>
      </c>
      <c r="F23894" s="6">
        <v>1</v>
      </c>
      <c r="G23894" s="6">
        <v>10</v>
      </c>
      <c r="H23894" s="6">
        <v>13</v>
      </c>
      <c r="I23894">
        <v>0.28173208236694336</v>
      </c>
      <c r="J23894">
        <v>0.28173208236694336</v>
      </c>
      <c r="K23894">
        <v>0</v>
      </c>
      <c r="L23894">
        <v>49.924156188964844</v>
      </c>
    </row>
    <row r="23895" spans="2:12" x14ac:dyDescent="0.25">
      <c r="B23895" s="6">
        <v>1</v>
      </c>
      <c r="C23895" t="s">
        <v>99</v>
      </c>
      <c r="D23895" t="s">
        <v>100</v>
      </c>
      <c r="E23895">
        <v>1</v>
      </c>
      <c r="F23895" s="6">
        <v>1</v>
      </c>
      <c r="G23895" s="6">
        <v>10</v>
      </c>
      <c r="H23895" s="6">
        <v>14</v>
      </c>
      <c r="I23895">
        <v>0.28707343339920044</v>
      </c>
      <c r="J23895">
        <v>0.28707343339920044</v>
      </c>
      <c r="K23895">
        <v>0</v>
      </c>
      <c r="L23895">
        <v>50.311061859130859</v>
      </c>
    </row>
    <row r="23896" spans="2:12" x14ac:dyDescent="0.25">
      <c r="B23896" s="6">
        <v>1</v>
      </c>
      <c r="C23896" t="s">
        <v>99</v>
      </c>
      <c r="D23896" t="s">
        <v>100</v>
      </c>
      <c r="E23896">
        <v>1</v>
      </c>
      <c r="F23896" s="6">
        <v>1</v>
      </c>
      <c r="G23896" s="6">
        <v>10</v>
      </c>
      <c r="H23896" s="6">
        <v>15</v>
      </c>
      <c r="I23896">
        <v>0.37362644076347351</v>
      </c>
      <c r="J23896">
        <v>0.37362644076347351</v>
      </c>
      <c r="K23896">
        <v>0</v>
      </c>
      <c r="L23896">
        <v>50.729778289794922</v>
      </c>
    </row>
    <row r="23897" spans="2:12" x14ac:dyDescent="0.25">
      <c r="B23897" s="6">
        <v>1</v>
      </c>
      <c r="C23897" t="s">
        <v>99</v>
      </c>
      <c r="D23897" t="s">
        <v>100</v>
      </c>
      <c r="E23897">
        <v>1</v>
      </c>
      <c r="F23897" s="6">
        <v>1</v>
      </c>
      <c r="G23897" s="6">
        <v>10</v>
      </c>
      <c r="H23897" s="6">
        <v>16</v>
      </c>
      <c r="I23897">
        <v>0.51643639802932739</v>
      </c>
      <c r="J23897">
        <v>0.51643639802932739</v>
      </c>
      <c r="K23897">
        <v>0</v>
      </c>
      <c r="L23897">
        <v>51.158229827880859</v>
      </c>
    </row>
    <row r="23898" spans="2:12" x14ac:dyDescent="0.25">
      <c r="B23898" s="6">
        <v>1</v>
      </c>
      <c r="C23898" t="s">
        <v>99</v>
      </c>
      <c r="D23898" t="s">
        <v>100</v>
      </c>
      <c r="E23898">
        <v>1</v>
      </c>
      <c r="F23898" s="6">
        <v>1</v>
      </c>
      <c r="G23898" s="6">
        <v>10</v>
      </c>
      <c r="H23898" s="6">
        <v>17</v>
      </c>
      <c r="I23898">
        <v>0.71185052394866943</v>
      </c>
      <c r="J23898">
        <v>0.71185052394866943</v>
      </c>
      <c r="K23898">
        <v>0</v>
      </c>
      <c r="L23898">
        <v>51.052722930908203</v>
      </c>
    </row>
    <row r="23899" spans="2:12" x14ac:dyDescent="0.25">
      <c r="B23899" s="6">
        <v>1</v>
      </c>
      <c r="C23899" t="s">
        <v>99</v>
      </c>
      <c r="D23899" t="s">
        <v>100</v>
      </c>
      <c r="E23899">
        <v>1</v>
      </c>
      <c r="F23899" s="6">
        <v>1</v>
      </c>
      <c r="G23899" s="6">
        <v>10</v>
      </c>
      <c r="H23899" s="6">
        <v>18</v>
      </c>
      <c r="I23899">
        <v>0.95239788293838501</v>
      </c>
      <c r="J23899">
        <v>0.95239788293838501</v>
      </c>
      <c r="K23899">
        <v>0</v>
      </c>
      <c r="L23899">
        <v>49.702926635742188</v>
      </c>
    </row>
    <row r="23900" spans="2:12" x14ac:dyDescent="0.25">
      <c r="B23900" s="6">
        <v>1</v>
      </c>
      <c r="C23900" t="s">
        <v>99</v>
      </c>
      <c r="D23900" t="s">
        <v>100</v>
      </c>
      <c r="E23900">
        <v>1</v>
      </c>
      <c r="F23900" s="6">
        <v>1</v>
      </c>
      <c r="G23900" s="6">
        <v>10</v>
      </c>
      <c r="H23900" s="6">
        <v>19</v>
      </c>
      <c r="I23900">
        <v>1.1033835411071777</v>
      </c>
      <c r="J23900">
        <v>1.1033835411071777</v>
      </c>
      <c r="K23900">
        <v>0</v>
      </c>
      <c r="L23900">
        <v>48.505298614501953</v>
      </c>
    </row>
    <row r="23901" spans="2:12" x14ac:dyDescent="0.25">
      <c r="B23901" s="6">
        <v>1</v>
      </c>
      <c r="C23901" t="s">
        <v>99</v>
      </c>
      <c r="D23901" t="s">
        <v>100</v>
      </c>
      <c r="E23901">
        <v>1</v>
      </c>
      <c r="F23901" s="6">
        <v>1</v>
      </c>
      <c r="G23901" s="6">
        <v>10</v>
      </c>
      <c r="H23901" s="6">
        <v>20</v>
      </c>
      <c r="I23901">
        <v>1.1328166723251343</v>
      </c>
      <c r="J23901">
        <v>1.1328166723251343</v>
      </c>
      <c r="K23901">
        <v>0</v>
      </c>
      <c r="L23901">
        <v>48.180122375488281</v>
      </c>
    </row>
    <row r="23902" spans="2:12" x14ac:dyDescent="0.25">
      <c r="B23902" s="6">
        <v>1</v>
      </c>
      <c r="C23902" t="s">
        <v>99</v>
      </c>
      <c r="D23902" t="s">
        <v>100</v>
      </c>
      <c r="E23902">
        <v>1</v>
      </c>
      <c r="F23902" s="6">
        <v>1</v>
      </c>
      <c r="G23902" s="6">
        <v>10</v>
      </c>
      <c r="H23902" s="6">
        <v>21</v>
      </c>
      <c r="I23902">
        <v>1.1305720806121826</v>
      </c>
      <c r="J23902">
        <v>1.1305720806121826</v>
      </c>
      <c r="K23902">
        <v>0</v>
      </c>
      <c r="L23902">
        <v>47.685932159423828</v>
      </c>
    </row>
    <row r="23903" spans="2:12" x14ac:dyDescent="0.25">
      <c r="B23903" s="6">
        <v>1</v>
      </c>
      <c r="C23903" t="s">
        <v>99</v>
      </c>
      <c r="D23903" t="s">
        <v>100</v>
      </c>
      <c r="E23903">
        <v>1</v>
      </c>
      <c r="F23903" s="6">
        <v>1</v>
      </c>
      <c r="G23903" s="6">
        <v>10</v>
      </c>
      <c r="H23903" s="6">
        <v>22</v>
      </c>
      <c r="I23903">
        <v>1.0915685892105103</v>
      </c>
      <c r="J23903">
        <v>1.0915685892105103</v>
      </c>
      <c r="K23903">
        <v>0</v>
      </c>
      <c r="L23903">
        <v>47.461429595947266</v>
      </c>
    </row>
    <row r="23904" spans="2:12" x14ac:dyDescent="0.25">
      <c r="B23904" s="6">
        <v>1</v>
      </c>
      <c r="C23904" t="s">
        <v>99</v>
      </c>
      <c r="D23904" t="s">
        <v>100</v>
      </c>
      <c r="E23904">
        <v>1</v>
      </c>
      <c r="F23904" s="6">
        <v>1</v>
      </c>
      <c r="G23904" s="6">
        <v>10</v>
      </c>
      <c r="H23904" s="6">
        <v>23</v>
      </c>
      <c r="I23904">
        <v>1.0374552011489868</v>
      </c>
      <c r="J23904">
        <v>1.0374552011489868</v>
      </c>
      <c r="K23904">
        <v>0</v>
      </c>
      <c r="L23904">
        <v>47.040241241455078</v>
      </c>
    </row>
    <row r="23905" spans="2:12" x14ac:dyDescent="0.25">
      <c r="B23905" s="6">
        <v>1</v>
      </c>
      <c r="C23905" t="s">
        <v>99</v>
      </c>
      <c r="D23905" t="s">
        <v>100</v>
      </c>
      <c r="E23905">
        <v>1</v>
      </c>
      <c r="F23905" s="6">
        <v>1</v>
      </c>
      <c r="G23905" s="6">
        <v>10</v>
      </c>
      <c r="H23905" s="6">
        <v>24</v>
      </c>
      <c r="I23905">
        <v>0.9310498833656311</v>
      </c>
      <c r="J23905">
        <v>0.9310498833656311</v>
      </c>
      <c r="K23905">
        <v>0</v>
      </c>
      <c r="L23905">
        <v>46.437850952148438</v>
      </c>
    </row>
    <row r="23906" spans="2:12" x14ac:dyDescent="0.25">
      <c r="B23906" s="6">
        <v>1</v>
      </c>
      <c r="C23906" t="s">
        <v>99</v>
      </c>
      <c r="D23906" t="s">
        <v>100</v>
      </c>
      <c r="E23906">
        <v>2</v>
      </c>
      <c r="F23906" s="6">
        <v>0</v>
      </c>
      <c r="G23906" s="6">
        <v>2</v>
      </c>
      <c r="H23906" s="6">
        <v>1</v>
      </c>
      <c r="I23906">
        <v>0.82898980379104614</v>
      </c>
      <c r="J23906">
        <v>0.82898980379104614</v>
      </c>
      <c r="K23906">
        <v>0</v>
      </c>
      <c r="L23906">
        <v>43.060356140136719</v>
      </c>
    </row>
    <row r="23907" spans="2:12" x14ac:dyDescent="0.25">
      <c r="B23907" s="6">
        <v>1</v>
      </c>
      <c r="C23907" t="s">
        <v>99</v>
      </c>
      <c r="D23907" t="s">
        <v>100</v>
      </c>
      <c r="E23907">
        <v>2</v>
      </c>
      <c r="F23907" s="6">
        <v>0</v>
      </c>
      <c r="G23907" s="6">
        <v>2</v>
      </c>
      <c r="H23907" s="6">
        <v>2</v>
      </c>
      <c r="I23907">
        <v>0.76124340295791626</v>
      </c>
      <c r="J23907">
        <v>0.76124340295791626</v>
      </c>
      <c r="K23907">
        <v>0</v>
      </c>
      <c r="L23907">
        <v>42.319664001464844</v>
      </c>
    </row>
    <row r="23908" spans="2:12" x14ac:dyDescent="0.25">
      <c r="B23908" s="6">
        <v>1</v>
      </c>
      <c r="C23908" t="s">
        <v>99</v>
      </c>
      <c r="D23908" t="s">
        <v>100</v>
      </c>
      <c r="E23908">
        <v>2</v>
      </c>
      <c r="F23908" s="6">
        <v>0</v>
      </c>
      <c r="G23908" s="6">
        <v>2</v>
      </c>
      <c r="H23908" s="6">
        <v>3</v>
      </c>
      <c r="I23908">
        <v>0.71205681562423706</v>
      </c>
      <c r="J23908">
        <v>0.71205681562423706</v>
      </c>
      <c r="K23908">
        <v>0</v>
      </c>
      <c r="L23908">
        <v>41.451019287109375</v>
      </c>
    </row>
    <row r="23909" spans="2:12" x14ac:dyDescent="0.25">
      <c r="B23909" s="6">
        <v>1</v>
      </c>
      <c r="C23909" t="s">
        <v>99</v>
      </c>
      <c r="D23909" t="s">
        <v>100</v>
      </c>
      <c r="E23909">
        <v>2</v>
      </c>
      <c r="F23909" s="6">
        <v>0</v>
      </c>
      <c r="G23909" s="6">
        <v>2</v>
      </c>
      <c r="H23909" s="6">
        <v>4</v>
      </c>
      <c r="I23909">
        <v>0.68631637096405029</v>
      </c>
      <c r="J23909">
        <v>0.68631637096405029</v>
      </c>
      <c r="K23909">
        <v>0</v>
      </c>
      <c r="L23909">
        <v>41.078845977783203</v>
      </c>
    </row>
    <row r="23910" spans="2:12" x14ac:dyDescent="0.25">
      <c r="B23910" s="6">
        <v>1</v>
      </c>
      <c r="C23910" t="s">
        <v>99</v>
      </c>
      <c r="D23910" t="s">
        <v>100</v>
      </c>
      <c r="E23910">
        <v>2</v>
      </c>
      <c r="F23910" s="6">
        <v>0</v>
      </c>
      <c r="G23910" s="6">
        <v>2</v>
      </c>
      <c r="H23910" s="6">
        <v>5</v>
      </c>
      <c r="I23910">
        <v>0.68995559215545654</v>
      </c>
      <c r="J23910">
        <v>0.68995559215545654</v>
      </c>
      <c r="K23910">
        <v>0</v>
      </c>
      <c r="L23910">
        <v>40.353717803955078</v>
      </c>
    </row>
    <row r="23911" spans="2:12" x14ac:dyDescent="0.25">
      <c r="B23911" s="6">
        <v>1</v>
      </c>
      <c r="C23911" t="s">
        <v>99</v>
      </c>
      <c r="D23911" t="s">
        <v>100</v>
      </c>
      <c r="E23911">
        <v>2</v>
      </c>
      <c r="F23911" s="6">
        <v>0</v>
      </c>
      <c r="G23911" s="6">
        <v>2</v>
      </c>
      <c r="H23911" s="6">
        <v>6</v>
      </c>
      <c r="I23911">
        <v>0.72895252704620361</v>
      </c>
      <c r="J23911">
        <v>0.72895252704620361</v>
      </c>
      <c r="K23911">
        <v>0</v>
      </c>
      <c r="L23911">
        <v>39.543781280517578</v>
      </c>
    </row>
    <row r="23912" spans="2:12" x14ac:dyDescent="0.25">
      <c r="B23912" s="6">
        <v>1</v>
      </c>
      <c r="C23912" t="s">
        <v>99</v>
      </c>
      <c r="D23912" t="s">
        <v>100</v>
      </c>
      <c r="E23912">
        <v>2</v>
      </c>
      <c r="F23912" s="6">
        <v>0</v>
      </c>
      <c r="G23912" s="6">
        <v>2</v>
      </c>
      <c r="H23912" s="6">
        <v>7</v>
      </c>
      <c r="I23912">
        <v>0.81339669227600098</v>
      </c>
      <c r="J23912">
        <v>0.81339669227600098</v>
      </c>
      <c r="K23912">
        <v>0</v>
      </c>
      <c r="L23912">
        <v>38.825401306152344</v>
      </c>
    </row>
    <row r="23913" spans="2:12" x14ac:dyDescent="0.25">
      <c r="B23913" s="6">
        <v>1</v>
      </c>
      <c r="C23913" t="s">
        <v>99</v>
      </c>
      <c r="D23913" t="s">
        <v>100</v>
      </c>
      <c r="E23913">
        <v>2</v>
      </c>
      <c r="F23913" s="6">
        <v>0</v>
      </c>
      <c r="G23913" s="6">
        <v>2</v>
      </c>
      <c r="H23913" s="6">
        <v>8</v>
      </c>
      <c r="I23913">
        <v>0.77765834331512451</v>
      </c>
      <c r="J23913">
        <v>0.77765834331512451</v>
      </c>
      <c r="K23913">
        <v>0</v>
      </c>
      <c r="L23913">
        <v>38.475776672363281</v>
      </c>
    </row>
    <row r="23914" spans="2:12" x14ac:dyDescent="0.25">
      <c r="B23914" s="6">
        <v>1</v>
      </c>
      <c r="C23914" t="s">
        <v>99</v>
      </c>
      <c r="D23914" t="s">
        <v>100</v>
      </c>
      <c r="E23914">
        <v>2</v>
      </c>
      <c r="F23914" s="6">
        <v>0</v>
      </c>
      <c r="G23914" s="6">
        <v>2</v>
      </c>
      <c r="H23914" s="6">
        <v>9</v>
      </c>
      <c r="I23914">
        <v>0.60419797897338867</v>
      </c>
      <c r="J23914">
        <v>0.60419797897338867</v>
      </c>
      <c r="K23914">
        <v>0</v>
      </c>
      <c r="L23914">
        <v>40.555110931396484</v>
      </c>
    </row>
    <row r="23915" spans="2:12" x14ac:dyDescent="0.25">
      <c r="B23915" s="6">
        <v>1</v>
      </c>
      <c r="C23915" t="s">
        <v>99</v>
      </c>
      <c r="D23915" t="s">
        <v>100</v>
      </c>
      <c r="E23915">
        <v>2</v>
      </c>
      <c r="F23915" s="6">
        <v>0</v>
      </c>
      <c r="G23915" s="6">
        <v>2</v>
      </c>
      <c r="H23915" s="6">
        <v>10</v>
      </c>
      <c r="I23915">
        <v>0.44976368546485901</v>
      </c>
      <c r="J23915">
        <v>0.44976368546485901</v>
      </c>
      <c r="K23915">
        <v>0</v>
      </c>
      <c r="L23915">
        <v>44.281703948974609</v>
      </c>
    </row>
    <row r="23916" spans="2:12" x14ac:dyDescent="0.25">
      <c r="B23916" s="6">
        <v>1</v>
      </c>
      <c r="C23916" t="s">
        <v>99</v>
      </c>
      <c r="D23916" t="s">
        <v>100</v>
      </c>
      <c r="E23916">
        <v>2</v>
      </c>
      <c r="F23916" s="6">
        <v>0</v>
      </c>
      <c r="G23916" s="6">
        <v>2</v>
      </c>
      <c r="H23916" s="6">
        <v>11</v>
      </c>
      <c r="I23916">
        <v>0.35332131385803223</v>
      </c>
      <c r="J23916">
        <v>0.35332131385803223</v>
      </c>
      <c r="K23916">
        <v>0</v>
      </c>
      <c r="L23916">
        <v>47.524375915527344</v>
      </c>
    </row>
    <row r="23917" spans="2:12" x14ac:dyDescent="0.25">
      <c r="B23917" s="6">
        <v>1</v>
      </c>
      <c r="C23917" t="s">
        <v>99</v>
      </c>
      <c r="D23917" t="s">
        <v>100</v>
      </c>
      <c r="E23917">
        <v>2</v>
      </c>
      <c r="F23917" s="6">
        <v>0</v>
      </c>
      <c r="G23917" s="6">
        <v>2</v>
      </c>
      <c r="H23917" s="6">
        <v>12</v>
      </c>
      <c r="I23917">
        <v>0.29814758896827698</v>
      </c>
      <c r="J23917">
        <v>0.29814758896827698</v>
      </c>
      <c r="K23917">
        <v>0</v>
      </c>
      <c r="L23917">
        <v>50.775203704833984</v>
      </c>
    </row>
    <row r="23918" spans="2:12" x14ac:dyDescent="0.25">
      <c r="B23918" s="6">
        <v>1</v>
      </c>
      <c r="C23918" t="s">
        <v>99</v>
      </c>
      <c r="D23918" t="s">
        <v>100</v>
      </c>
      <c r="E23918">
        <v>2</v>
      </c>
      <c r="F23918" s="6">
        <v>0</v>
      </c>
      <c r="G23918" s="6">
        <v>2</v>
      </c>
      <c r="H23918" s="6">
        <v>13</v>
      </c>
      <c r="I23918">
        <v>0.27863773703575134</v>
      </c>
      <c r="J23918">
        <v>0.27863773703575134</v>
      </c>
      <c r="K23918">
        <v>0</v>
      </c>
      <c r="L23918">
        <v>53.103660583496094</v>
      </c>
    </row>
    <row r="23919" spans="2:12" x14ac:dyDescent="0.25">
      <c r="B23919" s="6">
        <v>1</v>
      </c>
      <c r="C23919" t="s">
        <v>99</v>
      </c>
      <c r="D23919" t="s">
        <v>100</v>
      </c>
      <c r="E23919">
        <v>2</v>
      </c>
      <c r="F23919" s="6">
        <v>0</v>
      </c>
      <c r="G23919" s="6">
        <v>2</v>
      </c>
      <c r="H23919" s="6">
        <v>14</v>
      </c>
      <c r="I23919">
        <v>0.28453448414802551</v>
      </c>
      <c r="J23919">
        <v>0.28453448414802551</v>
      </c>
      <c r="K23919">
        <v>0</v>
      </c>
      <c r="L23919">
        <v>54.987022399902344</v>
      </c>
    </row>
    <row r="23920" spans="2:12" x14ac:dyDescent="0.25">
      <c r="B23920" s="6">
        <v>1</v>
      </c>
      <c r="C23920" t="s">
        <v>99</v>
      </c>
      <c r="D23920" t="s">
        <v>100</v>
      </c>
      <c r="E23920">
        <v>2</v>
      </c>
      <c r="F23920" s="6">
        <v>0</v>
      </c>
      <c r="G23920" s="6">
        <v>2</v>
      </c>
      <c r="H23920" s="6">
        <v>15</v>
      </c>
      <c r="I23920">
        <v>0.37043416500091553</v>
      </c>
      <c r="J23920">
        <v>0.37043416500091553</v>
      </c>
      <c r="K23920">
        <v>0</v>
      </c>
      <c r="L23920">
        <v>56.316631317138672</v>
      </c>
    </row>
    <row r="23921" spans="2:12" x14ac:dyDescent="0.25">
      <c r="B23921" s="6">
        <v>1</v>
      </c>
      <c r="C23921" t="s">
        <v>99</v>
      </c>
      <c r="D23921" t="s">
        <v>100</v>
      </c>
      <c r="E23921">
        <v>2</v>
      </c>
      <c r="F23921" s="6">
        <v>0</v>
      </c>
      <c r="G23921" s="6">
        <v>2</v>
      </c>
      <c r="H23921" s="6">
        <v>16</v>
      </c>
      <c r="I23921">
        <v>0.51264476776123047</v>
      </c>
      <c r="J23921">
        <v>0.51264476776123047</v>
      </c>
      <c r="K23921">
        <v>0</v>
      </c>
      <c r="L23921">
        <v>57.201484680175781</v>
      </c>
    </row>
    <row r="23922" spans="2:12" x14ac:dyDescent="0.25">
      <c r="B23922" s="6">
        <v>1</v>
      </c>
      <c r="C23922" t="s">
        <v>99</v>
      </c>
      <c r="D23922" t="s">
        <v>100</v>
      </c>
      <c r="E23922">
        <v>2</v>
      </c>
      <c r="F23922" s="6">
        <v>0</v>
      </c>
      <c r="G23922" s="6">
        <v>2</v>
      </c>
      <c r="H23922" s="6">
        <v>17</v>
      </c>
      <c r="I23922">
        <v>0.70730221271514893</v>
      </c>
      <c r="J23922">
        <v>0.70730221271514893</v>
      </c>
      <c r="K23922">
        <v>0</v>
      </c>
      <c r="L23922">
        <v>57.406623840332031</v>
      </c>
    </row>
    <row r="23923" spans="2:12" x14ac:dyDescent="0.25">
      <c r="B23923" s="6">
        <v>1</v>
      </c>
      <c r="C23923" t="s">
        <v>99</v>
      </c>
      <c r="D23923" t="s">
        <v>100</v>
      </c>
      <c r="E23923">
        <v>2</v>
      </c>
      <c r="F23923" s="6">
        <v>0</v>
      </c>
      <c r="G23923" s="6">
        <v>2</v>
      </c>
      <c r="H23923" s="6">
        <v>18</v>
      </c>
      <c r="I23923">
        <v>0.94703322649002075</v>
      </c>
      <c r="J23923">
        <v>0.94703322649002075</v>
      </c>
      <c r="K23923">
        <v>0</v>
      </c>
      <c r="L23923">
        <v>56.504112243652344</v>
      </c>
    </row>
    <row r="23924" spans="2:12" x14ac:dyDescent="0.25">
      <c r="B23924" s="6">
        <v>1</v>
      </c>
      <c r="C23924" t="s">
        <v>99</v>
      </c>
      <c r="D23924" t="s">
        <v>100</v>
      </c>
      <c r="E23924">
        <v>2</v>
      </c>
      <c r="F23924" s="6">
        <v>0</v>
      </c>
      <c r="G23924" s="6">
        <v>2</v>
      </c>
      <c r="H23924" s="6">
        <v>19</v>
      </c>
      <c r="I23924">
        <v>1.0978697538375854</v>
      </c>
      <c r="J23924">
        <v>1.0978697538375854</v>
      </c>
      <c r="K23924">
        <v>0</v>
      </c>
      <c r="L23924">
        <v>54.2999267578125</v>
      </c>
    </row>
    <row r="23925" spans="2:12" x14ac:dyDescent="0.25">
      <c r="B23925" s="6">
        <v>1</v>
      </c>
      <c r="C23925" t="s">
        <v>99</v>
      </c>
      <c r="D23925" t="s">
        <v>100</v>
      </c>
      <c r="E23925">
        <v>2</v>
      </c>
      <c r="F23925" s="6">
        <v>0</v>
      </c>
      <c r="G23925" s="6">
        <v>2</v>
      </c>
      <c r="H23925" s="6">
        <v>20</v>
      </c>
      <c r="I23925">
        <v>1.1285620927810669</v>
      </c>
      <c r="J23925">
        <v>1.1285620927810669</v>
      </c>
      <c r="K23925">
        <v>0</v>
      </c>
      <c r="L23925">
        <v>51.870010375976563</v>
      </c>
    </row>
    <row r="23926" spans="2:12" x14ac:dyDescent="0.25">
      <c r="B23926" s="6">
        <v>1</v>
      </c>
      <c r="C23926" t="s">
        <v>99</v>
      </c>
      <c r="D23926" t="s">
        <v>100</v>
      </c>
      <c r="E23926">
        <v>2</v>
      </c>
      <c r="F23926" s="6">
        <v>0</v>
      </c>
      <c r="G23926" s="6">
        <v>2</v>
      </c>
      <c r="H23926" s="6">
        <v>21</v>
      </c>
      <c r="I23926">
        <v>1.1268680095672607</v>
      </c>
      <c r="J23926">
        <v>1.1268680095672607</v>
      </c>
      <c r="K23926">
        <v>0</v>
      </c>
      <c r="L23926">
        <v>50.251369476318359</v>
      </c>
    </row>
    <row r="23927" spans="2:12" x14ac:dyDescent="0.25">
      <c r="B23927" s="6">
        <v>1</v>
      </c>
      <c r="C23927" t="s">
        <v>99</v>
      </c>
      <c r="D23927" t="s">
        <v>100</v>
      </c>
      <c r="E23927">
        <v>2</v>
      </c>
      <c r="F23927" s="6">
        <v>0</v>
      </c>
      <c r="G23927" s="6">
        <v>2</v>
      </c>
      <c r="H23927" s="6">
        <v>22</v>
      </c>
      <c r="I23927">
        <v>1.0878556966781616</v>
      </c>
      <c r="J23927">
        <v>1.0878556966781616</v>
      </c>
      <c r="K23927">
        <v>0</v>
      </c>
      <c r="L23927">
        <v>48.805515289306641</v>
      </c>
    </row>
    <row r="23928" spans="2:12" x14ac:dyDescent="0.25">
      <c r="B23928" s="6">
        <v>1</v>
      </c>
      <c r="C23928" t="s">
        <v>99</v>
      </c>
      <c r="D23928" t="s">
        <v>100</v>
      </c>
      <c r="E23928">
        <v>2</v>
      </c>
      <c r="F23928" s="6">
        <v>0</v>
      </c>
      <c r="G23928" s="6">
        <v>2</v>
      </c>
      <c r="H23928" s="6">
        <v>23</v>
      </c>
      <c r="I23928">
        <v>1.0339895486831665</v>
      </c>
      <c r="J23928">
        <v>1.0339895486831665</v>
      </c>
      <c r="K23928">
        <v>0</v>
      </c>
      <c r="L23928">
        <v>47.296169281005859</v>
      </c>
    </row>
    <row r="23929" spans="2:12" x14ac:dyDescent="0.25">
      <c r="B23929" s="6">
        <v>1</v>
      </c>
      <c r="C23929" t="s">
        <v>99</v>
      </c>
      <c r="D23929" t="s">
        <v>100</v>
      </c>
      <c r="E23929">
        <v>2</v>
      </c>
      <c r="F23929" s="6">
        <v>0</v>
      </c>
      <c r="G23929" s="6">
        <v>2</v>
      </c>
      <c r="H23929" s="6">
        <v>24</v>
      </c>
      <c r="I23929">
        <v>0.92770832777023315</v>
      </c>
      <c r="J23929">
        <v>0.92770832777023315</v>
      </c>
      <c r="K23929">
        <v>0</v>
      </c>
      <c r="L23929">
        <v>45.825523376464844</v>
      </c>
    </row>
    <row r="23930" spans="2:12" x14ac:dyDescent="0.25">
      <c r="B23930" s="6">
        <v>1</v>
      </c>
      <c r="C23930" t="s">
        <v>99</v>
      </c>
      <c r="D23930" t="s">
        <v>100</v>
      </c>
      <c r="E23930">
        <v>2</v>
      </c>
      <c r="F23930" s="6">
        <v>0</v>
      </c>
      <c r="G23930" s="6">
        <v>10</v>
      </c>
      <c r="H23930" s="6">
        <v>1</v>
      </c>
      <c r="I23930">
        <v>0.79515469074249268</v>
      </c>
      <c r="J23930">
        <v>0.79515469074249268</v>
      </c>
      <c r="K23930">
        <v>0</v>
      </c>
      <c r="L23930">
        <v>49.78472900390625</v>
      </c>
    </row>
    <row r="23931" spans="2:12" x14ac:dyDescent="0.25">
      <c r="B23931" s="6">
        <v>1</v>
      </c>
      <c r="C23931" t="s">
        <v>99</v>
      </c>
      <c r="D23931" t="s">
        <v>100</v>
      </c>
      <c r="E23931">
        <v>2</v>
      </c>
      <c r="F23931" s="6">
        <v>0</v>
      </c>
      <c r="G23931" s="6">
        <v>10</v>
      </c>
      <c r="H23931" s="6">
        <v>2</v>
      </c>
      <c r="I23931">
        <v>0.72569733858108521</v>
      </c>
      <c r="J23931">
        <v>0.72569733858108521</v>
      </c>
      <c r="K23931">
        <v>0</v>
      </c>
      <c r="L23931">
        <v>49.569637298583984</v>
      </c>
    </row>
    <row r="23932" spans="2:12" x14ac:dyDescent="0.25">
      <c r="B23932" s="6">
        <v>1</v>
      </c>
      <c r="C23932" t="s">
        <v>99</v>
      </c>
      <c r="D23932" t="s">
        <v>100</v>
      </c>
      <c r="E23932">
        <v>2</v>
      </c>
      <c r="F23932" s="6">
        <v>0</v>
      </c>
      <c r="G23932" s="6">
        <v>10</v>
      </c>
      <c r="H23932" s="6">
        <v>3</v>
      </c>
      <c r="I23932">
        <v>0.67533713579177856</v>
      </c>
      <c r="J23932">
        <v>0.67533713579177856</v>
      </c>
      <c r="K23932">
        <v>0</v>
      </c>
      <c r="L23932">
        <v>49.696514129638672</v>
      </c>
    </row>
    <row r="23933" spans="2:12" x14ac:dyDescent="0.25">
      <c r="B23933" s="6">
        <v>1</v>
      </c>
      <c r="C23933" t="s">
        <v>99</v>
      </c>
      <c r="D23933" t="s">
        <v>100</v>
      </c>
      <c r="E23933">
        <v>2</v>
      </c>
      <c r="F23933" s="6">
        <v>0</v>
      </c>
      <c r="G23933" s="6">
        <v>10</v>
      </c>
      <c r="H23933" s="6">
        <v>4</v>
      </c>
      <c r="I23933">
        <v>0.64755207300186157</v>
      </c>
      <c r="J23933">
        <v>0.64755207300186157</v>
      </c>
      <c r="K23933">
        <v>0</v>
      </c>
      <c r="L23933">
        <v>49.367115020751953</v>
      </c>
    </row>
    <row r="23934" spans="2:12" x14ac:dyDescent="0.25">
      <c r="B23934" s="6">
        <v>1</v>
      </c>
      <c r="C23934" t="s">
        <v>99</v>
      </c>
      <c r="D23934" t="s">
        <v>100</v>
      </c>
      <c r="E23934">
        <v>2</v>
      </c>
      <c r="F23934" s="6">
        <v>0</v>
      </c>
      <c r="G23934" s="6">
        <v>10</v>
      </c>
      <c r="H23934" s="6">
        <v>5</v>
      </c>
      <c r="I23934">
        <v>0.64677298069000244</v>
      </c>
      <c r="J23934">
        <v>0.64677298069000244</v>
      </c>
      <c r="K23934">
        <v>0</v>
      </c>
      <c r="L23934">
        <v>48.577560424804688</v>
      </c>
    </row>
    <row r="23935" spans="2:12" x14ac:dyDescent="0.25">
      <c r="B23935" s="6">
        <v>1</v>
      </c>
      <c r="C23935" t="s">
        <v>99</v>
      </c>
      <c r="D23935" t="s">
        <v>100</v>
      </c>
      <c r="E23935">
        <v>2</v>
      </c>
      <c r="F23935" s="6">
        <v>0</v>
      </c>
      <c r="G23935" s="6">
        <v>10</v>
      </c>
      <c r="H23935" s="6">
        <v>6</v>
      </c>
      <c r="I23935">
        <v>0.68162167072296143</v>
      </c>
      <c r="J23935">
        <v>0.68162167072296143</v>
      </c>
      <c r="K23935">
        <v>0</v>
      </c>
      <c r="L23935">
        <v>47.603038787841797</v>
      </c>
    </row>
    <row r="23936" spans="2:12" x14ac:dyDescent="0.25">
      <c r="B23936" s="6">
        <v>1</v>
      </c>
      <c r="C23936" t="s">
        <v>99</v>
      </c>
      <c r="D23936" t="s">
        <v>100</v>
      </c>
      <c r="E23936">
        <v>2</v>
      </c>
      <c r="F23936" s="6">
        <v>0</v>
      </c>
      <c r="G23936" s="6">
        <v>10</v>
      </c>
      <c r="H23936" s="6">
        <v>7</v>
      </c>
      <c r="I23936">
        <v>0.76238781213760376</v>
      </c>
      <c r="J23936">
        <v>0.76238781213760376</v>
      </c>
      <c r="K23936">
        <v>0</v>
      </c>
      <c r="L23936">
        <v>47.323131561279297</v>
      </c>
    </row>
    <row r="23937" spans="2:12" x14ac:dyDescent="0.25">
      <c r="B23937" s="6">
        <v>1</v>
      </c>
      <c r="C23937" t="s">
        <v>99</v>
      </c>
      <c r="D23937" t="s">
        <v>100</v>
      </c>
      <c r="E23937">
        <v>2</v>
      </c>
      <c r="F23937" s="6">
        <v>0</v>
      </c>
      <c r="G23937" s="6">
        <v>10</v>
      </c>
      <c r="H23937" s="6">
        <v>8</v>
      </c>
      <c r="I23937">
        <v>0.73211967945098877</v>
      </c>
      <c r="J23937">
        <v>0.73211967945098877</v>
      </c>
      <c r="K23937">
        <v>0</v>
      </c>
      <c r="L23937">
        <v>47.085990905761719</v>
      </c>
    </row>
    <row r="23938" spans="2:12" x14ac:dyDescent="0.25">
      <c r="B23938" s="6">
        <v>1</v>
      </c>
      <c r="C23938" t="s">
        <v>99</v>
      </c>
      <c r="D23938" t="s">
        <v>100</v>
      </c>
      <c r="E23938">
        <v>2</v>
      </c>
      <c r="F23938" s="6">
        <v>0</v>
      </c>
      <c r="G23938" s="6">
        <v>10</v>
      </c>
      <c r="H23938" s="6">
        <v>9</v>
      </c>
      <c r="I23938">
        <v>0.56624364852905273</v>
      </c>
      <c r="J23938">
        <v>0.56624364852905273</v>
      </c>
      <c r="K23938">
        <v>0</v>
      </c>
      <c r="L23938">
        <v>47.803928375244141</v>
      </c>
    </row>
    <row r="23939" spans="2:12" x14ac:dyDescent="0.25">
      <c r="B23939" s="6">
        <v>1</v>
      </c>
      <c r="C23939" t="s">
        <v>99</v>
      </c>
      <c r="D23939" t="s">
        <v>100</v>
      </c>
      <c r="E23939">
        <v>2</v>
      </c>
      <c r="F23939" s="6">
        <v>0</v>
      </c>
      <c r="G23939" s="6">
        <v>10</v>
      </c>
      <c r="H23939" s="6">
        <v>10</v>
      </c>
      <c r="I23939">
        <v>0.41656145453453064</v>
      </c>
      <c r="J23939">
        <v>0.41656145453453064</v>
      </c>
      <c r="K23939">
        <v>0</v>
      </c>
      <c r="L23939">
        <v>49.832813262939453</v>
      </c>
    </row>
    <row r="23940" spans="2:12" x14ac:dyDescent="0.25">
      <c r="B23940" s="6">
        <v>1</v>
      </c>
      <c r="C23940" t="s">
        <v>99</v>
      </c>
      <c r="D23940" t="s">
        <v>100</v>
      </c>
      <c r="E23940">
        <v>2</v>
      </c>
      <c r="F23940" s="6">
        <v>0</v>
      </c>
      <c r="G23940" s="6">
        <v>10</v>
      </c>
      <c r="H23940" s="6">
        <v>11</v>
      </c>
      <c r="I23940">
        <v>0.31613680720329285</v>
      </c>
      <c r="J23940">
        <v>0.31613680720329285</v>
      </c>
      <c r="K23940">
        <v>0</v>
      </c>
      <c r="L23940">
        <v>50.993232727050781</v>
      </c>
    </row>
    <row r="23941" spans="2:12" x14ac:dyDescent="0.25">
      <c r="B23941" s="6">
        <v>1</v>
      </c>
      <c r="C23941" t="s">
        <v>99</v>
      </c>
      <c r="D23941" t="s">
        <v>100</v>
      </c>
      <c r="E23941">
        <v>2</v>
      </c>
      <c r="F23941" s="6">
        <v>0</v>
      </c>
      <c r="G23941" s="6">
        <v>10</v>
      </c>
      <c r="H23941" s="6">
        <v>12</v>
      </c>
      <c r="I23941">
        <v>0.25619441270828247</v>
      </c>
      <c r="J23941">
        <v>0.25619441270828247</v>
      </c>
      <c r="K23941">
        <v>0</v>
      </c>
      <c r="L23941">
        <v>52.135734558105469</v>
      </c>
    </row>
    <row r="23942" spans="2:12" x14ac:dyDescent="0.25">
      <c r="B23942" s="6">
        <v>1</v>
      </c>
      <c r="C23942" t="s">
        <v>99</v>
      </c>
      <c r="D23942" t="s">
        <v>100</v>
      </c>
      <c r="E23942">
        <v>2</v>
      </c>
      <c r="F23942" s="6">
        <v>0</v>
      </c>
      <c r="G23942" s="6">
        <v>10</v>
      </c>
      <c r="H23942" s="6">
        <v>13</v>
      </c>
      <c r="I23942">
        <v>0.23727342486381531</v>
      </c>
      <c r="J23942">
        <v>0.23727342486381531</v>
      </c>
      <c r="K23942">
        <v>0</v>
      </c>
      <c r="L23942">
        <v>53.1151123046875</v>
      </c>
    </row>
    <row r="23943" spans="2:12" x14ac:dyDescent="0.25">
      <c r="B23943" s="6">
        <v>1</v>
      </c>
      <c r="C23943" t="s">
        <v>99</v>
      </c>
      <c r="D23943" t="s">
        <v>100</v>
      </c>
      <c r="E23943">
        <v>2</v>
      </c>
      <c r="F23943" s="6">
        <v>0</v>
      </c>
      <c r="G23943" s="6">
        <v>10</v>
      </c>
      <c r="H23943" s="6">
        <v>14</v>
      </c>
      <c r="I23943">
        <v>0.25059455633163452</v>
      </c>
      <c r="J23943">
        <v>0.25059455633163452</v>
      </c>
      <c r="K23943">
        <v>0</v>
      </c>
      <c r="L23943">
        <v>54.600296020507813</v>
      </c>
    </row>
    <row r="23944" spans="2:12" x14ac:dyDescent="0.25">
      <c r="B23944" s="6">
        <v>1</v>
      </c>
      <c r="C23944" t="s">
        <v>99</v>
      </c>
      <c r="D23944" t="s">
        <v>100</v>
      </c>
      <c r="E23944">
        <v>2</v>
      </c>
      <c r="F23944" s="6">
        <v>0</v>
      </c>
      <c r="G23944" s="6">
        <v>10</v>
      </c>
      <c r="H23944" s="6">
        <v>15</v>
      </c>
      <c r="I23944">
        <v>0.32776051759719849</v>
      </c>
      <c r="J23944">
        <v>0.32776051759719849</v>
      </c>
      <c r="K23944">
        <v>0</v>
      </c>
      <c r="L23944">
        <v>55.353134155273438</v>
      </c>
    </row>
    <row r="23945" spans="2:12" x14ac:dyDescent="0.25">
      <c r="B23945" s="6">
        <v>1</v>
      </c>
      <c r="C23945" t="s">
        <v>99</v>
      </c>
      <c r="D23945" t="s">
        <v>100</v>
      </c>
      <c r="E23945">
        <v>2</v>
      </c>
      <c r="F23945" s="6">
        <v>0</v>
      </c>
      <c r="G23945" s="6">
        <v>10</v>
      </c>
      <c r="H23945" s="6">
        <v>16</v>
      </c>
      <c r="I23945">
        <v>0.46195927262306213</v>
      </c>
      <c r="J23945">
        <v>0.46195927262306213</v>
      </c>
      <c r="K23945">
        <v>0</v>
      </c>
      <c r="L23945">
        <v>55.410499572753906</v>
      </c>
    </row>
    <row r="23946" spans="2:12" x14ac:dyDescent="0.25">
      <c r="B23946" s="6">
        <v>1</v>
      </c>
      <c r="C23946" t="s">
        <v>99</v>
      </c>
      <c r="D23946" t="s">
        <v>100</v>
      </c>
      <c r="E23946">
        <v>2</v>
      </c>
      <c r="F23946" s="6">
        <v>0</v>
      </c>
      <c r="G23946" s="6">
        <v>10</v>
      </c>
      <c r="H23946" s="6">
        <v>17</v>
      </c>
      <c r="I23946">
        <v>0.64650160074234009</v>
      </c>
      <c r="J23946">
        <v>0.64650160074234009</v>
      </c>
      <c r="K23946">
        <v>0</v>
      </c>
      <c r="L23946">
        <v>56.554634094238281</v>
      </c>
    </row>
    <row r="23947" spans="2:12" x14ac:dyDescent="0.25">
      <c r="B23947" s="6">
        <v>1</v>
      </c>
      <c r="C23947" t="s">
        <v>99</v>
      </c>
      <c r="D23947" t="s">
        <v>100</v>
      </c>
      <c r="E23947">
        <v>2</v>
      </c>
      <c r="F23947" s="6">
        <v>0</v>
      </c>
      <c r="G23947" s="6">
        <v>10</v>
      </c>
      <c r="H23947" s="6">
        <v>18</v>
      </c>
      <c r="I23947">
        <v>0.87531977891921997</v>
      </c>
      <c r="J23947">
        <v>0.87531977891921997</v>
      </c>
      <c r="K23947">
        <v>0</v>
      </c>
      <c r="L23947">
        <v>56.372333526611328</v>
      </c>
    </row>
    <row r="23948" spans="2:12" x14ac:dyDescent="0.25">
      <c r="B23948" s="6">
        <v>1</v>
      </c>
      <c r="C23948" t="s">
        <v>99</v>
      </c>
      <c r="D23948" t="s">
        <v>100</v>
      </c>
      <c r="E23948">
        <v>2</v>
      </c>
      <c r="F23948" s="6">
        <v>0</v>
      </c>
      <c r="G23948" s="6">
        <v>10</v>
      </c>
      <c r="H23948" s="6">
        <v>19</v>
      </c>
      <c r="I23948">
        <v>1.0241626501083374</v>
      </c>
      <c r="J23948">
        <v>1.0241626501083374</v>
      </c>
      <c r="K23948">
        <v>0</v>
      </c>
      <c r="L23948">
        <v>55.434246063232422</v>
      </c>
    </row>
    <row r="23949" spans="2:12" x14ac:dyDescent="0.25">
      <c r="B23949" s="6">
        <v>1</v>
      </c>
      <c r="C23949" t="s">
        <v>99</v>
      </c>
      <c r="D23949" t="s">
        <v>100</v>
      </c>
      <c r="E23949">
        <v>2</v>
      </c>
      <c r="F23949" s="6">
        <v>0</v>
      </c>
      <c r="G23949" s="6">
        <v>10</v>
      </c>
      <c r="H23949" s="6">
        <v>20</v>
      </c>
      <c r="I23949">
        <v>1.0716880559921265</v>
      </c>
      <c r="J23949">
        <v>1.0716880559921265</v>
      </c>
      <c r="K23949">
        <v>0</v>
      </c>
      <c r="L23949">
        <v>54.098133087158203</v>
      </c>
    </row>
    <row r="23950" spans="2:12" x14ac:dyDescent="0.25">
      <c r="B23950" s="6">
        <v>1</v>
      </c>
      <c r="C23950" t="s">
        <v>99</v>
      </c>
      <c r="D23950" t="s">
        <v>100</v>
      </c>
      <c r="E23950">
        <v>2</v>
      </c>
      <c r="F23950" s="6">
        <v>0</v>
      </c>
      <c r="G23950" s="6">
        <v>10</v>
      </c>
      <c r="H23950" s="6">
        <v>21</v>
      </c>
      <c r="I23950">
        <v>1.077353835105896</v>
      </c>
      <c r="J23950">
        <v>1.077353835105896</v>
      </c>
      <c r="K23950">
        <v>0</v>
      </c>
      <c r="L23950">
        <v>53.795127868652344</v>
      </c>
    </row>
    <row r="23951" spans="2:12" x14ac:dyDescent="0.25">
      <c r="B23951" s="6">
        <v>1</v>
      </c>
      <c r="C23951" t="s">
        <v>99</v>
      </c>
      <c r="D23951" t="s">
        <v>100</v>
      </c>
      <c r="E23951">
        <v>2</v>
      </c>
      <c r="F23951" s="6">
        <v>0</v>
      </c>
      <c r="G23951" s="6">
        <v>10</v>
      </c>
      <c r="H23951" s="6">
        <v>22</v>
      </c>
      <c r="I23951">
        <v>1.0382225513458252</v>
      </c>
      <c r="J23951">
        <v>1.0382225513458252</v>
      </c>
      <c r="K23951">
        <v>0</v>
      </c>
      <c r="L23951">
        <v>53.161529541015625</v>
      </c>
    </row>
    <row r="23952" spans="2:12" x14ac:dyDescent="0.25">
      <c r="B23952" s="6">
        <v>1</v>
      </c>
      <c r="C23952" t="s">
        <v>99</v>
      </c>
      <c r="D23952" t="s">
        <v>100</v>
      </c>
      <c r="E23952">
        <v>2</v>
      </c>
      <c r="F23952" s="6">
        <v>0</v>
      </c>
      <c r="G23952" s="6">
        <v>10</v>
      </c>
      <c r="H23952" s="6">
        <v>23</v>
      </c>
      <c r="I23952">
        <v>0.98766231536865234</v>
      </c>
      <c r="J23952">
        <v>0.98766231536865234</v>
      </c>
      <c r="K23952">
        <v>0</v>
      </c>
      <c r="L23952">
        <v>52.605316162109375</v>
      </c>
    </row>
    <row r="23953" spans="2:12" x14ac:dyDescent="0.25">
      <c r="B23953" s="6">
        <v>1</v>
      </c>
      <c r="C23953" t="s">
        <v>99</v>
      </c>
      <c r="D23953" t="s">
        <v>100</v>
      </c>
      <c r="E23953">
        <v>2</v>
      </c>
      <c r="F23953" s="6">
        <v>0</v>
      </c>
      <c r="G23953" s="6">
        <v>10</v>
      </c>
      <c r="H23953" s="6">
        <v>24</v>
      </c>
      <c r="I23953">
        <v>0.88303929567337036</v>
      </c>
      <c r="J23953">
        <v>0.88303929567337036</v>
      </c>
      <c r="K23953">
        <v>0</v>
      </c>
      <c r="L23953">
        <v>52.095848083496094</v>
      </c>
    </row>
    <row r="23954" spans="2:12" x14ac:dyDescent="0.25">
      <c r="B23954" s="6">
        <v>1</v>
      </c>
      <c r="C23954" t="s">
        <v>99</v>
      </c>
      <c r="D23954" t="s">
        <v>100</v>
      </c>
      <c r="E23954">
        <v>2</v>
      </c>
      <c r="F23954" s="6">
        <v>1</v>
      </c>
      <c r="G23954" s="6">
        <v>2</v>
      </c>
      <c r="H23954" s="6">
        <v>1</v>
      </c>
      <c r="I23954">
        <v>0.82825613021850586</v>
      </c>
      <c r="J23954">
        <v>0.82825613021850586</v>
      </c>
      <c r="K23954">
        <v>0</v>
      </c>
      <c r="L23954">
        <v>43.236366271972656</v>
      </c>
    </row>
    <row r="23955" spans="2:12" x14ac:dyDescent="0.25">
      <c r="B23955" s="6">
        <v>1</v>
      </c>
      <c r="C23955" t="s">
        <v>99</v>
      </c>
      <c r="D23955" t="s">
        <v>100</v>
      </c>
      <c r="E23955">
        <v>2</v>
      </c>
      <c r="F23955" s="6">
        <v>1</v>
      </c>
      <c r="G23955" s="6">
        <v>2</v>
      </c>
      <c r="H23955" s="6">
        <v>2</v>
      </c>
      <c r="I23955">
        <v>0.76047265529632568</v>
      </c>
      <c r="J23955">
        <v>0.76047265529632568</v>
      </c>
      <c r="K23955">
        <v>0</v>
      </c>
      <c r="L23955">
        <v>42.896583557128906</v>
      </c>
    </row>
    <row r="23956" spans="2:12" x14ac:dyDescent="0.25">
      <c r="B23956" s="6">
        <v>1</v>
      </c>
      <c r="C23956" t="s">
        <v>99</v>
      </c>
      <c r="D23956" t="s">
        <v>100</v>
      </c>
      <c r="E23956">
        <v>2</v>
      </c>
      <c r="F23956" s="6">
        <v>1</v>
      </c>
      <c r="G23956" s="6">
        <v>2</v>
      </c>
      <c r="H23956" s="6">
        <v>3</v>
      </c>
      <c r="I23956">
        <v>0.71126061677932739</v>
      </c>
      <c r="J23956">
        <v>0.71126061677932739</v>
      </c>
      <c r="K23956">
        <v>0</v>
      </c>
      <c r="L23956">
        <v>42.506870269775391</v>
      </c>
    </row>
    <row r="23957" spans="2:12" x14ac:dyDescent="0.25">
      <c r="B23957" s="6">
        <v>1</v>
      </c>
      <c r="C23957" t="s">
        <v>99</v>
      </c>
      <c r="D23957" t="s">
        <v>100</v>
      </c>
      <c r="E23957">
        <v>2</v>
      </c>
      <c r="F23957" s="6">
        <v>1</v>
      </c>
      <c r="G23957" s="6">
        <v>2</v>
      </c>
      <c r="H23957" s="6">
        <v>4</v>
      </c>
      <c r="I23957">
        <v>0.68547582626342773</v>
      </c>
      <c r="J23957">
        <v>0.68547582626342773</v>
      </c>
      <c r="K23957">
        <v>0</v>
      </c>
      <c r="L23957">
        <v>42.324211120605469</v>
      </c>
    </row>
    <row r="23958" spans="2:12" x14ac:dyDescent="0.25">
      <c r="B23958" s="6">
        <v>1</v>
      </c>
      <c r="C23958" t="s">
        <v>99</v>
      </c>
      <c r="D23958" t="s">
        <v>100</v>
      </c>
      <c r="E23958">
        <v>2</v>
      </c>
      <c r="F23958" s="6">
        <v>1</v>
      </c>
      <c r="G23958" s="6">
        <v>2</v>
      </c>
      <c r="H23958" s="6">
        <v>5</v>
      </c>
      <c r="I23958">
        <v>0.68901920318603516</v>
      </c>
      <c r="J23958">
        <v>0.68901920318603516</v>
      </c>
      <c r="K23958">
        <v>0</v>
      </c>
      <c r="L23958">
        <v>41.789653778076172</v>
      </c>
    </row>
    <row r="23959" spans="2:12" x14ac:dyDescent="0.25">
      <c r="B23959" s="6">
        <v>1</v>
      </c>
      <c r="C23959" t="s">
        <v>99</v>
      </c>
      <c r="D23959" t="s">
        <v>100</v>
      </c>
      <c r="E23959">
        <v>2</v>
      </c>
      <c r="F23959" s="6">
        <v>1</v>
      </c>
      <c r="G23959" s="6">
        <v>2</v>
      </c>
      <c r="H23959" s="6">
        <v>6</v>
      </c>
      <c r="I23959">
        <v>0.72792619466781616</v>
      </c>
      <c r="J23959">
        <v>0.72792619466781616</v>
      </c>
      <c r="K23959">
        <v>0</v>
      </c>
      <c r="L23959">
        <v>41.109367370605469</v>
      </c>
    </row>
    <row r="23960" spans="2:12" x14ac:dyDescent="0.25">
      <c r="B23960" s="6">
        <v>1</v>
      </c>
      <c r="C23960" t="s">
        <v>99</v>
      </c>
      <c r="D23960" t="s">
        <v>100</v>
      </c>
      <c r="E23960">
        <v>2</v>
      </c>
      <c r="F23960" s="6">
        <v>1</v>
      </c>
      <c r="G23960" s="6">
        <v>2</v>
      </c>
      <c r="H23960" s="6">
        <v>7</v>
      </c>
      <c r="I23960">
        <v>0.81229066848754883</v>
      </c>
      <c r="J23960">
        <v>0.81229066848754883</v>
      </c>
      <c r="K23960">
        <v>0</v>
      </c>
      <c r="L23960">
        <v>40.974143981933594</v>
      </c>
    </row>
    <row r="23961" spans="2:12" x14ac:dyDescent="0.25">
      <c r="B23961" s="6">
        <v>1</v>
      </c>
      <c r="C23961" t="s">
        <v>99</v>
      </c>
      <c r="D23961" t="s">
        <v>100</v>
      </c>
      <c r="E23961">
        <v>2</v>
      </c>
      <c r="F23961" s="6">
        <v>1</v>
      </c>
      <c r="G23961" s="6">
        <v>2</v>
      </c>
      <c r="H23961" s="6">
        <v>8</v>
      </c>
      <c r="I23961">
        <v>0.77667093276977539</v>
      </c>
      <c r="J23961">
        <v>0.77667093276977539</v>
      </c>
      <c r="K23961">
        <v>0</v>
      </c>
      <c r="L23961">
        <v>40.886985778808594</v>
      </c>
    </row>
    <row r="23962" spans="2:12" x14ac:dyDescent="0.25">
      <c r="B23962" s="6">
        <v>1</v>
      </c>
      <c r="C23962" t="s">
        <v>99</v>
      </c>
      <c r="D23962" t="s">
        <v>100</v>
      </c>
      <c r="E23962">
        <v>2</v>
      </c>
      <c r="F23962" s="6">
        <v>1</v>
      </c>
      <c r="G23962" s="6">
        <v>2</v>
      </c>
      <c r="H23962" s="6">
        <v>9</v>
      </c>
      <c r="I23962">
        <v>0.60337501764297485</v>
      </c>
      <c r="J23962">
        <v>0.60337501764297485</v>
      </c>
      <c r="K23962">
        <v>0</v>
      </c>
      <c r="L23962">
        <v>42.178699493408203</v>
      </c>
    </row>
    <row r="23963" spans="2:12" x14ac:dyDescent="0.25">
      <c r="B23963" s="6">
        <v>1</v>
      </c>
      <c r="C23963" t="s">
        <v>99</v>
      </c>
      <c r="D23963" t="s">
        <v>100</v>
      </c>
      <c r="E23963">
        <v>2</v>
      </c>
      <c r="F23963" s="6">
        <v>1</v>
      </c>
      <c r="G23963" s="6">
        <v>2</v>
      </c>
      <c r="H23963" s="6">
        <v>10</v>
      </c>
      <c r="I23963">
        <v>0.44904375076293945</v>
      </c>
      <c r="J23963">
        <v>0.44904375076293945</v>
      </c>
      <c r="K23963">
        <v>0</v>
      </c>
      <c r="L23963">
        <v>44.718238830566406</v>
      </c>
    </row>
    <row r="23964" spans="2:12" x14ac:dyDescent="0.25">
      <c r="B23964" s="6">
        <v>1</v>
      </c>
      <c r="C23964" t="s">
        <v>99</v>
      </c>
      <c r="D23964" t="s">
        <v>100</v>
      </c>
      <c r="E23964">
        <v>2</v>
      </c>
      <c r="F23964" s="6">
        <v>1</v>
      </c>
      <c r="G23964" s="6">
        <v>2</v>
      </c>
      <c r="H23964" s="6">
        <v>11</v>
      </c>
      <c r="I23964">
        <v>0.35251501202583313</v>
      </c>
      <c r="J23964">
        <v>0.35251501202583313</v>
      </c>
      <c r="K23964">
        <v>0</v>
      </c>
      <c r="L23964">
        <v>47.536361694335938</v>
      </c>
    </row>
    <row r="23965" spans="2:12" x14ac:dyDescent="0.25">
      <c r="B23965" s="6">
        <v>1</v>
      </c>
      <c r="C23965" t="s">
        <v>99</v>
      </c>
      <c r="D23965" t="s">
        <v>100</v>
      </c>
      <c r="E23965">
        <v>2</v>
      </c>
      <c r="F23965" s="6">
        <v>1</v>
      </c>
      <c r="G23965" s="6">
        <v>2</v>
      </c>
      <c r="H23965" s="6">
        <v>12</v>
      </c>
      <c r="I23965">
        <v>0.29723790287971497</v>
      </c>
      <c r="J23965">
        <v>0.29723790287971497</v>
      </c>
      <c r="K23965">
        <v>0</v>
      </c>
      <c r="L23965">
        <v>49.707206726074219</v>
      </c>
    </row>
    <row r="23966" spans="2:12" x14ac:dyDescent="0.25">
      <c r="B23966" s="6">
        <v>1</v>
      </c>
      <c r="C23966" t="s">
        <v>99</v>
      </c>
      <c r="D23966" t="s">
        <v>100</v>
      </c>
      <c r="E23966">
        <v>2</v>
      </c>
      <c r="F23966" s="6">
        <v>1</v>
      </c>
      <c r="G23966" s="6">
        <v>2</v>
      </c>
      <c r="H23966" s="6">
        <v>13</v>
      </c>
      <c r="I23966">
        <v>0.27774080634117126</v>
      </c>
      <c r="J23966">
        <v>0.27774080634117126</v>
      </c>
      <c r="K23966">
        <v>0</v>
      </c>
      <c r="L23966">
        <v>51.57147216796875</v>
      </c>
    </row>
    <row r="23967" spans="2:12" x14ac:dyDescent="0.25">
      <c r="B23967" s="6">
        <v>1</v>
      </c>
      <c r="C23967" t="s">
        <v>99</v>
      </c>
      <c r="D23967" t="s">
        <v>100</v>
      </c>
      <c r="E23967">
        <v>2</v>
      </c>
      <c r="F23967" s="6">
        <v>1</v>
      </c>
      <c r="G23967" s="6">
        <v>2</v>
      </c>
      <c r="H23967" s="6">
        <v>14</v>
      </c>
      <c r="I23967">
        <v>0.28379854559898376</v>
      </c>
      <c r="J23967">
        <v>0.28379854559898376</v>
      </c>
      <c r="K23967">
        <v>0</v>
      </c>
      <c r="L23967">
        <v>53.121883392333984</v>
      </c>
    </row>
    <row r="23968" spans="2:12" x14ac:dyDescent="0.25">
      <c r="B23968" s="6">
        <v>1</v>
      </c>
      <c r="C23968" t="s">
        <v>99</v>
      </c>
      <c r="D23968" t="s">
        <v>100</v>
      </c>
      <c r="E23968">
        <v>2</v>
      </c>
      <c r="F23968" s="6">
        <v>1</v>
      </c>
      <c r="G23968" s="6">
        <v>2</v>
      </c>
      <c r="H23968" s="6">
        <v>15</v>
      </c>
      <c r="I23968">
        <v>0.36950883269309998</v>
      </c>
      <c r="J23968">
        <v>0.36950883269309998</v>
      </c>
      <c r="K23968">
        <v>0</v>
      </c>
      <c r="L23968">
        <v>54.659648895263672</v>
      </c>
    </row>
    <row r="23969" spans="2:12" x14ac:dyDescent="0.25">
      <c r="B23969" s="6">
        <v>1</v>
      </c>
      <c r="C23969" t="s">
        <v>99</v>
      </c>
      <c r="D23969" t="s">
        <v>100</v>
      </c>
      <c r="E23969">
        <v>2</v>
      </c>
      <c r="F23969" s="6">
        <v>1</v>
      </c>
      <c r="G23969" s="6">
        <v>2</v>
      </c>
      <c r="H23969" s="6">
        <v>16</v>
      </c>
      <c r="I23969">
        <v>0.51154571771621704</v>
      </c>
      <c r="J23969">
        <v>0.51154571771621704</v>
      </c>
      <c r="K23969">
        <v>0</v>
      </c>
      <c r="L23969">
        <v>55.664684295654297</v>
      </c>
    </row>
    <row r="23970" spans="2:12" x14ac:dyDescent="0.25">
      <c r="B23970" s="6">
        <v>1</v>
      </c>
      <c r="C23970" t="s">
        <v>99</v>
      </c>
      <c r="D23970" t="s">
        <v>100</v>
      </c>
      <c r="E23970">
        <v>2</v>
      </c>
      <c r="F23970" s="6">
        <v>1</v>
      </c>
      <c r="G23970" s="6">
        <v>2</v>
      </c>
      <c r="H23970" s="6">
        <v>17</v>
      </c>
      <c r="I23970">
        <v>0.70598381757736206</v>
      </c>
      <c r="J23970">
        <v>0.70598381757736206</v>
      </c>
      <c r="K23970">
        <v>0</v>
      </c>
      <c r="L23970">
        <v>56.016456604003906</v>
      </c>
    </row>
    <row r="23971" spans="2:12" x14ac:dyDescent="0.25">
      <c r="B23971" s="6">
        <v>1</v>
      </c>
      <c r="C23971" t="s">
        <v>99</v>
      </c>
      <c r="D23971" t="s">
        <v>100</v>
      </c>
      <c r="E23971">
        <v>2</v>
      </c>
      <c r="F23971" s="6">
        <v>1</v>
      </c>
      <c r="G23971" s="6">
        <v>2</v>
      </c>
      <c r="H23971" s="6">
        <v>18</v>
      </c>
      <c r="I23971">
        <v>0.94547820091247559</v>
      </c>
      <c r="J23971">
        <v>0.94547820091247559</v>
      </c>
      <c r="K23971">
        <v>0</v>
      </c>
      <c r="L23971">
        <v>55.287483215332031</v>
      </c>
    </row>
    <row r="23972" spans="2:12" x14ac:dyDescent="0.25">
      <c r="B23972" s="6">
        <v>1</v>
      </c>
      <c r="C23972" t="s">
        <v>99</v>
      </c>
      <c r="D23972" t="s">
        <v>100</v>
      </c>
      <c r="E23972">
        <v>2</v>
      </c>
      <c r="F23972" s="6">
        <v>1</v>
      </c>
      <c r="G23972" s="6">
        <v>2</v>
      </c>
      <c r="H23972" s="6">
        <v>19</v>
      </c>
      <c r="I23972">
        <v>1.0962715148925781</v>
      </c>
      <c r="J23972">
        <v>1.0962715148925781</v>
      </c>
      <c r="K23972">
        <v>0</v>
      </c>
      <c r="L23972">
        <v>53.523342132568359</v>
      </c>
    </row>
    <row r="23973" spans="2:12" x14ac:dyDescent="0.25">
      <c r="B23973" s="6">
        <v>1</v>
      </c>
      <c r="C23973" t="s">
        <v>99</v>
      </c>
      <c r="D23973" t="s">
        <v>100</v>
      </c>
      <c r="E23973">
        <v>2</v>
      </c>
      <c r="F23973" s="6">
        <v>1</v>
      </c>
      <c r="G23973" s="6">
        <v>2</v>
      </c>
      <c r="H23973" s="6">
        <v>20</v>
      </c>
      <c r="I23973">
        <v>1.1273288726806641</v>
      </c>
      <c r="J23973">
        <v>1.1273288726806641</v>
      </c>
      <c r="K23973">
        <v>0</v>
      </c>
      <c r="L23973">
        <v>51.737892150878906</v>
      </c>
    </row>
    <row r="23974" spans="2:12" x14ac:dyDescent="0.25">
      <c r="B23974" s="6">
        <v>1</v>
      </c>
      <c r="C23974" t="s">
        <v>99</v>
      </c>
      <c r="D23974" t="s">
        <v>100</v>
      </c>
      <c r="E23974">
        <v>2</v>
      </c>
      <c r="F23974" s="6">
        <v>1</v>
      </c>
      <c r="G23974" s="6">
        <v>2</v>
      </c>
      <c r="H23974" s="6">
        <v>21</v>
      </c>
      <c r="I23974">
        <v>1.1257944107055664</v>
      </c>
      <c r="J23974">
        <v>1.1257944107055664</v>
      </c>
      <c r="K23974">
        <v>0</v>
      </c>
      <c r="L23974">
        <v>50.213756561279297</v>
      </c>
    </row>
    <row r="23975" spans="2:12" x14ac:dyDescent="0.25">
      <c r="B23975" s="6">
        <v>1</v>
      </c>
      <c r="C23975" t="s">
        <v>99</v>
      </c>
      <c r="D23975" t="s">
        <v>100</v>
      </c>
      <c r="E23975">
        <v>2</v>
      </c>
      <c r="F23975" s="6">
        <v>1</v>
      </c>
      <c r="G23975" s="6">
        <v>2</v>
      </c>
      <c r="H23975" s="6">
        <v>22</v>
      </c>
      <c r="I23975">
        <v>1.0867794752120972</v>
      </c>
      <c r="J23975">
        <v>1.0867794752120972</v>
      </c>
      <c r="K23975">
        <v>0</v>
      </c>
      <c r="L23975">
        <v>48.831886291503906</v>
      </c>
    </row>
    <row r="23976" spans="2:12" x14ac:dyDescent="0.25">
      <c r="B23976" s="6">
        <v>1</v>
      </c>
      <c r="C23976" t="s">
        <v>99</v>
      </c>
      <c r="D23976" t="s">
        <v>100</v>
      </c>
      <c r="E23976">
        <v>2</v>
      </c>
      <c r="F23976" s="6">
        <v>1</v>
      </c>
      <c r="G23976" s="6">
        <v>2</v>
      </c>
      <c r="H23976" s="6">
        <v>23</v>
      </c>
      <c r="I23976">
        <v>1.0329850912094116</v>
      </c>
      <c r="J23976">
        <v>1.0329850912094116</v>
      </c>
      <c r="K23976">
        <v>0</v>
      </c>
      <c r="L23976">
        <v>47.532192230224609</v>
      </c>
    </row>
    <row r="23977" spans="2:12" x14ac:dyDescent="0.25">
      <c r="B23977" s="6">
        <v>1</v>
      </c>
      <c r="C23977" t="s">
        <v>99</v>
      </c>
      <c r="D23977" t="s">
        <v>100</v>
      </c>
      <c r="E23977">
        <v>2</v>
      </c>
      <c r="F23977" s="6">
        <v>1</v>
      </c>
      <c r="G23977" s="6">
        <v>2</v>
      </c>
      <c r="H23977" s="6">
        <v>24</v>
      </c>
      <c r="I23977">
        <v>0.92673975229263306</v>
      </c>
      <c r="J23977">
        <v>0.92673975229263306</v>
      </c>
      <c r="K23977">
        <v>0</v>
      </c>
      <c r="L23977">
        <v>46.261577606201172</v>
      </c>
    </row>
    <row r="23978" spans="2:12" x14ac:dyDescent="0.25">
      <c r="B23978" s="6">
        <v>1</v>
      </c>
      <c r="C23978" t="s">
        <v>99</v>
      </c>
      <c r="D23978" t="s">
        <v>100</v>
      </c>
      <c r="E23978">
        <v>2</v>
      </c>
      <c r="F23978" s="6">
        <v>1</v>
      </c>
      <c r="G23978" s="6">
        <v>10</v>
      </c>
      <c r="H23978" s="6">
        <v>1</v>
      </c>
      <c r="I23978">
        <v>1.0470473766326904</v>
      </c>
      <c r="J23978">
        <v>1.0470473766326904</v>
      </c>
      <c r="K23978">
        <v>0</v>
      </c>
      <c r="L23978">
        <v>68.606277465820313</v>
      </c>
    </row>
    <row r="23979" spans="2:12" x14ac:dyDescent="0.25">
      <c r="B23979" s="6">
        <v>1</v>
      </c>
      <c r="C23979" t="s">
        <v>99</v>
      </c>
      <c r="D23979" t="s">
        <v>100</v>
      </c>
      <c r="E23979">
        <v>2</v>
      </c>
      <c r="F23979" s="6">
        <v>1</v>
      </c>
      <c r="G23979" s="6">
        <v>10</v>
      </c>
      <c r="H23979" s="6">
        <v>2</v>
      </c>
      <c r="I23979">
        <v>0.90915614366531372</v>
      </c>
      <c r="J23979">
        <v>0.90915614366531372</v>
      </c>
      <c r="K23979">
        <v>0</v>
      </c>
      <c r="L23979">
        <v>67.662788391113281</v>
      </c>
    </row>
    <row r="23980" spans="2:12" x14ac:dyDescent="0.25">
      <c r="B23980" s="6">
        <v>1</v>
      </c>
      <c r="C23980" t="s">
        <v>99</v>
      </c>
      <c r="D23980" t="s">
        <v>100</v>
      </c>
      <c r="E23980">
        <v>2</v>
      </c>
      <c r="F23980" s="6">
        <v>1</v>
      </c>
      <c r="G23980" s="6">
        <v>10</v>
      </c>
      <c r="H23980" s="6">
        <v>3</v>
      </c>
      <c r="I23980">
        <v>0.75865066051483154</v>
      </c>
      <c r="J23980">
        <v>0.75865066051483154</v>
      </c>
      <c r="K23980">
        <v>0</v>
      </c>
      <c r="L23980">
        <v>65.880462646484375</v>
      </c>
    </row>
    <row r="23981" spans="2:12" x14ac:dyDescent="0.25">
      <c r="B23981" s="6">
        <v>1</v>
      </c>
      <c r="C23981" t="s">
        <v>99</v>
      </c>
      <c r="D23981" t="s">
        <v>100</v>
      </c>
      <c r="E23981">
        <v>2</v>
      </c>
      <c r="F23981" s="6">
        <v>1</v>
      </c>
      <c r="G23981" s="6">
        <v>10</v>
      </c>
      <c r="H23981" s="6">
        <v>4</v>
      </c>
      <c r="I23981">
        <v>0.6490359902381897</v>
      </c>
      <c r="J23981">
        <v>0.6490359902381897</v>
      </c>
      <c r="K23981">
        <v>0</v>
      </c>
      <c r="L23981">
        <v>64.206085205078125</v>
      </c>
    </row>
    <row r="23982" spans="2:12" x14ac:dyDescent="0.25">
      <c r="B23982" s="6">
        <v>1</v>
      </c>
      <c r="C23982" t="s">
        <v>99</v>
      </c>
      <c r="D23982" t="s">
        <v>100</v>
      </c>
      <c r="E23982">
        <v>2</v>
      </c>
      <c r="F23982" s="6">
        <v>1</v>
      </c>
      <c r="G23982" s="6">
        <v>10</v>
      </c>
      <c r="H23982" s="6">
        <v>5</v>
      </c>
      <c r="I23982">
        <v>0.61075866222381592</v>
      </c>
      <c r="J23982">
        <v>0.61075866222381592</v>
      </c>
      <c r="K23982">
        <v>0</v>
      </c>
      <c r="L23982">
        <v>63.642322540283203</v>
      </c>
    </row>
    <row r="23983" spans="2:12" x14ac:dyDescent="0.25">
      <c r="B23983" s="6">
        <v>1</v>
      </c>
      <c r="C23983" t="s">
        <v>99</v>
      </c>
      <c r="D23983" t="s">
        <v>100</v>
      </c>
      <c r="E23983">
        <v>2</v>
      </c>
      <c r="F23983" s="6">
        <v>1</v>
      </c>
      <c r="G23983" s="6">
        <v>10</v>
      </c>
      <c r="H23983" s="6">
        <v>6</v>
      </c>
      <c r="I23983">
        <v>0.59119516611099243</v>
      </c>
      <c r="J23983">
        <v>0.59119516611099243</v>
      </c>
      <c r="K23983">
        <v>0</v>
      </c>
      <c r="L23983">
        <v>61.5242919921875</v>
      </c>
    </row>
    <row r="23984" spans="2:12" x14ac:dyDescent="0.25">
      <c r="B23984" s="6">
        <v>1</v>
      </c>
      <c r="C23984" t="s">
        <v>99</v>
      </c>
      <c r="D23984" t="s">
        <v>100</v>
      </c>
      <c r="E23984">
        <v>2</v>
      </c>
      <c r="F23984" s="6">
        <v>1</v>
      </c>
      <c r="G23984" s="6">
        <v>10</v>
      </c>
      <c r="H23984" s="6">
        <v>7</v>
      </c>
      <c r="I23984">
        <v>0.62227004766464233</v>
      </c>
      <c r="J23984">
        <v>0.62227004766464233</v>
      </c>
      <c r="K23984">
        <v>0</v>
      </c>
      <c r="L23984">
        <v>62.398296356201172</v>
      </c>
    </row>
    <row r="23985" spans="2:12" x14ac:dyDescent="0.25">
      <c r="B23985" s="6">
        <v>1</v>
      </c>
      <c r="C23985" t="s">
        <v>99</v>
      </c>
      <c r="D23985" t="s">
        <v>100</v>
      </c>
      <c r="E23985">
        <v>2</v>
      </c>
      <c r="F23985" s="6">
        <v>1</v>
      </c>
      <c r="G23985" s="6">
        <v>10</v>
      </c>
      <c r="H23985" s="6">
        <v>8</v>
      </c>
      <c r="I23985">
        <v>0.58664196729660034</v>
      </c>
      <c r="J23985">
        <v>0.58664196729660034</v>
      </c>
      <c r="K23985">
        <v>0</v>
      </c>
      <c r="L23985">
        <v>60.738719940185547</v>
      </c>
    </row>
    <row r="23986" spans="2:12" x14ac:dyDescent="0.25">
      <c r="B23986" s="6">
        <v>1</v>
      </c>
      <c r="C23986" t="s">
        <v>99</v>
      </c>
      <c r="D23986" t="s">
        <v>100</v>
      </c>
      <c r="E23986">
        <v>2</v>
      </c>
      <c r="F23986" s="6">
        <v>1</v>
      </c>
      <c r="G23986" s="6">
        <v>10</v>
      </c>
      <c r="H23986" s="6">
        <v>9</v>
      </c>
      <c r="I23986">
        <v>0.4325774610042572</v>
      </c>
      <c r="J23986">
        <v>0.4325774610042572</v>
      </c>
      <c r="K23986">
        <v>0</v>
      </c>
      <c r="L23986">
        <v>63.049724578857422</v>
      </c>
    </row>
    <row r="23987" spans="2:12" x14ac:dyDescent="0.25">
      <c r="B23987" s="6">
        <v>1</v>
      </c>
      <c r="C23987" t="s">
        <v>99</v>
      </c>
      <c r="D23987" t="s">
        <v>100</v>
      </c>
      <c r="E23987">
        <v>2</v>
      </c>
      <c r="F23987" s="6">
        <v>1</v>
      </c>
      <c r="G23987" s="6">
        <v>10</v>
      </c>
      <c r="H23987" s="6">
        <v>10</v>
      </c>
      <c r="I23987">
        <v>0.38878938555717468</v>
      </c>
      <c r="J23987">
        <v>0.38878938555717468</v>
      </c>
      <c r="K23987">
        <v>0</v>
      </c>
      <c r="L23987">
        <v>69.626319885253906</v>
      </c>
    </row>
    <row r="23988" spans="2:12" x14ac:dyDescent="0.25">
      <c r="B23988" s="6">
        <v>1</v>
      </c>
      <c r="C23988" t="s">
        <v>99</v>
      </c>
      <c r="D23988" t="s">
        <v>100</v>
      </c>
      <c r="E23988">
        <v>2</v>
      </c>
      <c r="F23988" s="6">
        <v>1</v>
      </c>
      <c r="G23988" s="6">
        <v>10</v>
      </c>
      <c r="H23988" s="6">
        <v>11</v>
      </c>
      <c r="I23988">
        <v>0.26104733347892761</v>
      </c>
      <c r="J23988">
        <v>0.26104733347892761</v>
      </c>
      <c r="K23988">
        <v>0</v>
      </c>
      <c r="L23988">
        <v>75.24017333984375</v>
      </c>
    </row>
    <row r="23989" spans="2:12" x14ac:dyDescent="0.25">
      <c r="B23989" s="6">
        <v>1</v>
      </c>
      <c r="C23989" t="s">
        <v>99</v>
      </c>
      <c r="D23989" t="s">
        <v>100</v>
      </c>
      <c r="E23989">
        <v>2</v>
      </c>
      <c r="F23989" s="6">
        <v>1</v>
      </c>
      <c r="G23989" s="6">
        <v>10</v>
      </c>
      <c r="H23989" s="6">
        <v>12</v>
      </c>
      <c r="I23989">
        <v>0.22547011077404022</v>
      </c>
      <c r="J23989">
        <v>0.22547011077404022</v>
      </c>
      <c r="K23989">
        <v>0</v>
      </c>
      <c r="L23989">
        <v>79.628471374511719</v>
      </c>
    </row>
    <row r="23990" spans="2:12" x14ac:dyDescent="0.25">
      <c r="B23990" s="6">
        <v>1</v>
      </c>
      <c r="C23990" t="s">
        <v>99</v>
      </c>
      <c r="D23990" t="s">
        <v>100</v>
      </c>
      <c r="E23990">
        <v>2</v>
      </c>
      <c r="F23990" s="6">
        <v>1</v>
      </c>
      <c r="G23990" s="6">
        <v>10</v>
      </c>
      <c r="H23990" s="6">
        <v>13</v>
      </c>
      <c r="I23990">
        <v>0.29813379049301147</v>
      </c>
      <c r="J23990">
        <v>0.29813379049301147</v>
      </c>
      <c r="K23990">
        <v>0</v>
      </c>
      <c r="L23990">
        <v>82.645278930664063</v>
      </c>
    </row>
    <row r="23991" spans="2:12" x14ac:dyDescent="0.25">
      <c r="B23991" s="6">
        <v>1</v>
      </c>
      <c r="C23991" t="s">
        <v>99</v>
      </c>
      <c r="D23991" t="s">
        <v>100</v>
      </c>
      <c r="E23991">
        <v>2</v>
      </c>
      <c r="F23991" s="6">
        <v>1</v>
      </c>
      <c r="G23991" s="6">
        <v>10</v>
      </c>
      <c r="H23991" s="6">
        <v>14</v>
      </c>
      <c r="I23991">
        <v>0.438128262758255</v>
      </c>
      <c r="J23991">
        <v>0.438128262758255</v>
      </c>
      <c r="K23991">
        <v>0</v>
      </c>
      <c r="L23991">
        <v>84.98809814453125</v>
      </c>
    </row>
    <row r="23992" spans="2:12" x14ac:dyDescent="0.25">
      <c r="B23992" s="6">
        <v>1</v>
      </c>
      <c r="C23992" t="s">
        <v>99</v>
      </c>
      <c r="D23992" t="s">
        <v>100</v>
      </c>
      <c r="E23992">
        <v>2</v>
      </c>
      <c r="F23992" s="6">
        <v>1</v>
      </c>
      <c r="G23992" s="6">
        <v>10</v>
      </c>
      <c r="H23992" s="6">
        <v>15</v>
      </c>
      <c r="I23992">
        <v>0.63933473825454712</v>
      </c>
      <c r="J23992">
        <v>0.63933473825454712</v>
      </c>
      <c r="K23992">
        <v>0</v>
      </c>
      <c r="L23992">
        <v>86.343246459960938</v>
      </c>
    </row>
    <row r="23993" spans="2:12" x14ac:dyDescent="0.25">
      <c r="B23993" s="6">
        <v>1</v>
      </c>
      <c r="C23993" t="s">
        <v>99</v>
      </c>
      <c r="D23993" t="s">
        <v>100</v>
      </c>
      <c r="E23993">
        <v>2</v>
      </c>
      <c r="F23993" s="6">
        <v>1</v>
      </c>
      <c r="G23993" s="6">
        <v>10</v>
      </c>
      <c r="H23993" s="6">
        <v>16</v>
      </c>
      <c r="I23993">
        <v>0.9087148904800415</v>
      </c>
      <c r="J23993">
        <v>0.9087148904800415</v>
      </c>
      <c r="K23993">
        <v>0</v>
      </c>
      <c r="L23993">
        <v>86.474281311035156</v>
      </c>
    </row>
    <row r="23994" spans="2:12" x14ac:dyDescent="0.25">
      <c r="B23994" s="6">
        <v>1</v>
      </c>
      <c r="C23994" t="s">
        <v>99</v>
      </c>
      <c r="D23994" t="s">
        <v>100</v>
      </c>
      <c r="E23994">
        <v>2</v>
      </c>
      <c r="F23994" s="6">
        <v>1</v>
      </c>
      <c r="G23994" s="6">
        <v>10</v>
      </c>
      <c r="H23994" s="6">
        <v>17</v>
      </c>
      <c r="I23994">
        <v>1.1716104745864868</v>
      </c>
      <c r="J23994">
        <v>0.4353252649307251</v>
      </c>
      <c r="K23994">
        <v>2.5674225762486458E-2</v>
      </c>
      <c r="L23994">
        <v>85.520866394042969</v>
      </c>
    </row>
    <row r="23995" spans="2:12" x14ac:dyDescent="0.25">
      <c r="B23995" s="6">
        <v>1</v>
      </c>
      <c r="C23995" t="s">
        <v>99</v>
      </c>
      <c r="D23995" t="s">
        <v>100</v>
      </c>
      <c r="E23995">
        <v>2</v>
      </c>
      <c r="F23995" s="6">
        <v>1</v>
      </c>
      <c r="G23995" s="6">
        <v>10</v>
      </c>
      <c r="H23995" s="6">
        <v>18</v>
      </c>
      <c r="I23995">
        <v>1.4157083034515381</v>
      </c>
      <c r="J23995">
        <v>0.98787772655487061</v>
      </c>
      <c r="K23995">
        <v>4.8791039735078812E-2</v>
      </c>
      <c r="L23995">
        <v>83.536231994628906</v>
      </c>
    </row>
    <row r="23996" spans="2:12" x14ac:dyDescent="0.25">
      <c r="B23996" s="6">
        <v>1</v>
      </c>
      <c r="C23996" t="s">
        <v>99</v>
      </c>
      <c r="D23996" t="s">
        <v>100</v>
      </c>
      <c r="E23996">
        <v>2</v>
      </c>
      <c r="F23996" s="6">
        <v>1</v>
      </c>
      <c r="G23996" s="6">
        <v>10</v>
      </c>
      <c r="H23996" s="6">
        <v>19</v>
      </c>
      <c r="I23996">
        <v>1.551633358001709</v>
      </c>
      <c r="J23996">
        <v>1.3062268495559692</v>
      </c>
      <c r="K23996">
        <v>5.1690232008695602E-2</v>
      </c>
      <c r="L23996">
        <v>79.069442749023438</v>
      </c>
    </row>
    <row r="23997" spans="2:12" x14ac:dyDescent="0.25">
      <c r="B23997" s="6">
        <v>1</v>
      </c>
      <c r="C23997" t="s">
        <v>99</v>
      </c>
      <c r="D23997" t="s">
        <v>100</v>
      </c>
      <c r="E23997">
        <v>2</v>
      </c>
      <c r="F23997" s="6">
        <v>1</v>
      </c>
      <c r="G23997" s="6">
        <v>10</v>
      </c>
      <c r="H23997" s="6">
        <v>20</v>
      </c>
      <c r="I23997">
        <v>1.5094355344772339</v>
      </c>
      <c r="J23997">
        <v>1.373143196105957</v>
      </c>
      <c r="K23997">
        <v>5.9311006218194962E-2</v>
      </c>
      <c r="L23997">
        <v>74.79864501953125</v>
      </c>
    </row>
    <row r="23998" spans="2:12" x14ac:dyDescent="0.25">
      <c r="B23998" s="6">
        <v>1</v>
      </c>
      <c r="C23998" t="s">
        <v>99</v>
      </c>
      <c r="D23998" t="s">
        <v>100</v>
      </c>
      <c r="E23998">
        <v>2</v>
      </c>
      <c r="F23998" s="6">
        <v>1</v>
      </c>
      <c r="G23998" s="6">
        <v>10</v>
      </c>
      <c r="H23998" s="6">
        <v>21</v>
      </c>
      <c r="I23998">
        <v>1.4767603874206543</v>
      </c>
      <c r="J23998">
        <v>1.3678922653198242</v>
      </c>
      <c r="K23998">
        <v>7.2454623878002167E-2</v>
      </c>
      <c r="L23998">
        <v>71.741218566894531</v>
      </c>
    </row>
    <row r="23999" spans="2:12" x14ac:dyDescent="0.25">
      <c r="B23999" s="6">
        <v>1</v>
      </c>
      <c r="C23999" t="s">
        <v>99</v>
      </c>
      <c r="D23999" t="s">
        <v>100</v>
      </c>
      <c r="E23999">
        <v>2</v>
      </c>
      <c r="F23999" s="6">
        <v>1</v>
      </c>
      <c r="G23999" s="6">
        <v>10</v>
      </c>
      <c r="H23999" s="6">
        <v>22</v>
      </c>
      <c r="I23999">
        <v>1.421972393989563</v>
      </c>
      <c r="J23999">
        <v>1.7231345176696777</v>
      </c>
      <c r="K23999">
        <v>5.3813736885786057E-2</v>
      </c>
      <c r="L23999">
        <v>70.071212768554688</v>
      </c>
    </row>
    <row r="24000" spans="2:12" x14ac:dyDescent="0.25">
      <c r="B24000" s="6">
        <v>1</v>
      </c>
      <c r="C24000" t="s">
        <v>99</v>
      </c>
      <c r="D24000" t="s">
        <v>100</v>
      </c>
      <c r="E24000">
        <v>2</v>
      </c>
      <c r="F24000" s="6">
        <v>1</v>
      </c>
      <c r="G24000" s="6">
        <v>10</v>
      </c>
      <c r="H24000" s="6">
        <v>23</v>
      </c>
      <c r="I24000">
        <v>1.2971311807632446</v>
      </c>
      <c r="J24000">
        <v>1.3618606328964233</v>
      </c>
      <c r="K24000">
        <v>4.0257692337036133E-2</v>
      </c>
      <c r="L24000">
        <v>67.489974975585938</v>
      </c>
    </row>
    <row r="24001" spans="2:12" x14ac:dyDescent="0.25">
      <c r="B24001" s="6">
        <v>1</v>
      </c>
      <c r="C24001" t="s">
        <v>99</v>
      </c>
      <c r="D24001" t="s">
        <v>100</v>
      </c>
      <c r="E24001">
        <v>2</v>
      </c>
      <c r="F24001" s="6">
        <v>1</v>
      </c>
      <c r="G24001" s="6">
        <v>10</v>
      </c>
      <c r="H24001" s="6">
        <v>24</v>
      </c>
      <c r="I24001">
        <v>1.0686178207397461</v>
      </c>
      <c r="J24001">
        <v>1.0686178207397461</v>
      </c>
      <c r="K24001">
        <v>0</v>
      </c>
      <c r="L24001">
        <v>65.015090942382813</v>
      </c>
    </row>
    <row r="24002" spans="2:12" x14ac:dyDescent="0.25">
      <c r="B24002" s="6">
        <v>1</v>
      </c>
      <c r="C24002" t="s">
        <v>99</v>
      </c>
      <c r="D24002" t="s">
        <v>100</v>
      </c>
      <c r="E24002">
        <v>3</v>
      </c>
      <c r="F24002" s="6">
        <v>0</v>
      </c>
      <c r="G24002" s="6">
        <v>2</v>
      </c>
      <c r="H24002" s="6">
        <v>1</v>
      </c>
      <c r="I24002">
        <v>0.72431391477584839</v>
      </c>
      <c r="J24002">
        <v>0.72431391477584839</v>
      </c>
      <c r="K24002">
        <v>0</v>
      </c>
      <c r="L24002">
        <v>57.789737701416016</v>
      </c>
    </row>
    <row r="24003" spans="2:12" x14ac:dyDescent="0.25">
      <c r="B24003" s="6">
        <v>1</v>
      </c>
      <c r="C24003" t="s">
        <v>99</v>
      </c>
      <c r="D24003" t="s">
        <v>100</v>
      </c>
      <c r="E24003">
        <v>3</v>
      </c>
      <c r="F24003" s="6">
        <v>0</v>
      </c>
      <c r="G24003" s="6">
        <v>2</v>
      </c>
      <c r="H24003" s="6">
        <v>2</v>
      </c>
      <c r="I24003">
        <v>0.65179091691970825</v>
      </c>
      <c r="J24003">
        <v>0.65179091691970825</v>
      </c>
      <c r="K24003">
        <v>0</v>
      </c>
      <c r="L24003">
        <v>56.594001770019531</v>
      </c>
    </row>
    <row r="24004" spans="2:12" x14ac:dyDescent="0.25">
      <c r="B24004" s="6">
        <v>1</v>
      </c>
      <c r="C24004" t="s">
        <v>99</v>
      </c>
      <c r="D24004" t="s">
        <v>100</v>
      </c>
      <c r="E24004">
        <v>3</v>
      </c>
      <c r="F24004" s="6">
        <v>0</v>
      </c>
      <c r="G24004" s="6">
        <v>2</v>
      </c>
      <c r="H24004" s="6">
        <v>3</v>
      </c>
      <c r="I24004">
        <v>0.59863948822021484</v>
      </c>
      <c r="J24004">
        <v>0.59863948822021484</v>
      </c>
      <c r="K24004">
        <v>0</v>
      </c>
      <c r="L24004">
        <v>55.446407318115234</v>
      </c>
    </row>
    <row r="24005" spans="2:12" x14ac:dyDescent="0.25">
      <c r="B24005" s="6">
        <v>1</v>
      </c>
      <c r="C24005" t="s">
        <v>99</v>
      </c>
      <c r="D24005" t="s">
        <v>100</v>
      </c>
      <c r="E24005">
        <v>3</v>
      </c>
      <c r="F24005" s="6">
        <v>0</v>
      </c>
      <c r="G24005" s="6">
        <v>2</v>
      </c>
      <c r="H24005" s="6">
        <v>4</v>
      </c>
      <c r="I24005">
        <v>0.56626880168914795</v>
      </c>
      <c r="J24005">
        <v>0.56626880168914795</v>
      </c>
      <c r="K24005">
        <v>0</v>
      </c>
      <c r="L24005">
        <v>53.970417022705078</v>
      </c>
    </row>
    <row r="24006" spans="2:12" x14ac:dyDescent="0.25">
      <c r="B24006" s="6">
        <v>1</v>
      </c>
      <c r="C24006" t="s">
        <v>99</v>
      </c>
      <c r="D24006" t="s">
        <v>100</v>
      </c>
      <c r="E24006">
        <v>3</v>
      </c>
      <c r="F24006" s="6">
        <v>0</v>
      </c>
      <c r="G24006" s="6">
        <v>2</v>
      </c>
      <c r="H24006" s="6">
        <v>5</v>
      </c>
      <c r="I24006">
        <v>0.55633926391601563</v>
      </c>
      <c r="J24006">
        <v>0.55633926391601563</v>
      </c>
      <c r="K24006">
        <v>0</v>
      </c>
      <c r="L24006">
        <v>53.7232666015625</v>
      </c>
    </row>
    <row r="24007" spans="2:12" x14ac:dyDescent="0.25">
      <c r="B24007" s="6">
        <v>1</v>
      </c>
      <c r="C24007" t="s">
        <v>99</v>
      </c>
      <c r="D24007" t="s">
        <v>100</v>
      </c>
      <c r="E24007">
        <v>3</v>
      </c>
      <c r="F24007" s="6">
        <v>0</v>
      </c>
      <c r="G24007" s="6">
        <v>2</v>
      </c>
      <c r="H24007" s="6">
        <v>6</v>
      </c>
      <c r="I24007">
        <v>0.58160662651062012</v>
      </c>
      <c r="J24007">
        <v>0.58160662651062012</v>
      </c>
      <c r="K24007">
        <v>0</v>
      </c>
      <c r="L24007">
        <v>52.480781555175781</v>
      </c>
    </row>
    <row r="24008" spans="2:12" x14ac:dyDescent="0.25">
      <c r="B24008" s="6">
        <v>1</v>
      </c>
      <c r="C24008" t="s">
        <v>99</v>
      </c>
      <c r="D24008" t="s">
        <v>100</v>
      </c>
      <c r="E24008">
        <v>3</v>
      </c>
      <c r="F24008" s="6">
        <v>0</v>
      </c>
      <c r="G24008" s="6">
        <v>2</v>
      </c>
      <c r="H24008" s="6">
        <v>7</v>
      </c>
      <c r="I24008">
        <v>0.65186494588851929</v>
      </c>
      <c r="J24008">
        <v>0.65186494588851929</v>
      </c>
      <c r="K24008">
        <v>0</v>
      </c>
      <c r="L24008">
        <v>52.025993347167969</v>
      </c>
    </row>
    <row r="24009" spans="2:12" x14ac:dyDescent="0.25">
      <c r="B24009" s="6">
        <v>1</v>
      </c>
      <c r="C24009" t="s">
        <v>99</v>
      </c>
      <c r="D24009" t="s">
        <v>100</v>
      </c>
      <c r="E24009">
        <v>3</v>
      </c>
      <c r="F24009" s="6">
        <v>0</v>
      </c>
      <c r="G24009" s="6">
        <v>2</v>
      </c>
      <c r="H24009" s="6">
        <v>8</v>
      </c>
      <c r="I24009">
        <v>0.62752842903137207</v>
      </c>
      <c r="J24009">
        <v>0.62752842903137207</v>
      </c>
      <c r="K24009">
        <v>0</v>
      </c>
      <c r="L24009">
        <v>51.532939910888672</v>
      </c>
    </row>
    <row r="24010" spans="2:12" x14ac:dyDescent="0.25">
      <c r="B24010" s="6">
        <v>1</v>
      </c>
      <c r="C24010" t="s">
        <v>99</v>
      </c>
      <c r="D24010" t="s">
        <v>100</v>
      </c>
      <c r="E24010">
        <v>3</v>
      </c>
      <c r="F24010" s="6">
        <v>0</v>
      </c>
      <c r="G24010" s="6">
        <v>2</v>
      </c>
      <c r="H24010" s="6">
        <v>9</v>
      </c>
      <c r="I24010">
        <v>0.4772326648235321</v>
      </c>
      <c r="J24010">
        <v>0.4772326648235321</v>
      </c>
      <c r="K24010">
        <v>0</v>
      </c>
      <c r="L24010">
        <v>51.696792602539063</v>
      </c>
    </row>
    <row r="24011" spans="2:12" x14ac:dyDescent="0.25">
      <c r="B24011" s="6">
        <v>1</v>
      </c>
      <c r="C24011" t="s">
        <v>99</v>
      </c>
      <c r="D24011" t="s">
        <v>100</v>
      </c>
      <c r="E24011">
        <v>3</v>
      </c>
      <c r="F24011" s="6">
        <v>0</v>
      </c>
      <c r="G24011" s="6">
        <v>2</v>
      </c>
      <c r="H24011" s="6">
        <v>10</v>
      </c>
      <c r="I24011">
        <v>0.33839267492294312</v>
      </c>
      <c r="J24011">
        <v>0.33839267492294312</v>
      </c>
      <c r="K24011">
        <v>0</v>
      </c>
      <c r="L24011">
        <v>54.800926208496094</v>
      </c>
    </row>
    <row r="24012" spans="2:12" x14ac:dyDescent="0.25">
      <c r="B24012" s="6">
        <v>1</v>
      </c>
      <c r="C24012" t="s">
        <v>99</v>
      </c>
      <c r="D24012" t="s">
        <v>100</v>
      </c>
      <c r="E24012">
        <v>3</v>
      </c>
      <c r="F24012" s="6">
        <v>0</v>
      </c>
      <c r="G24012" s="6">
        <v>2</v>
      </c>
      <c r="H24012" s="6">
        <v>11</v>
      </c>
      <c r="I24012">
        <v>0.23156756162643433</v>
      </c>
      <c r="J24012">
        <v>0.23156756162643433</v>
      </c>
      <c r="K24012">
        <v>0</v>
      </c>
      <c r="L24012">
        <v>59.490711212158203</v>
      </c>
    </row>
    <row r="24013" spans="2:12" x14ac:dyDescent="0.25">
      <c r="B24013" s="6">
        <v>1</v>
      </c>
      <c r="C24013" t="s">
        <v>99</v>
      </c>
      <c r="D24013" t="s">
        <v>100</v>
      </c>
      <c r="E24013">
        <v>3</v>
      </c>
      <c r="F24013" s="6">
        <v>0</v>
      </c>
      <c r="G24013" s="6">
        <v>2</v>
      </c>
      <c r="H24013" s="6">
        <v>12</v>
      </c>
      <c r="I24013">
        <v>0.16156595945358276</v>
      </c>
      <c r="J24013">
        <v>0.16156595945358276</v>
      </c>
      <c r="K24013">
        <v>0</v>
      </c>
      <c r="L24013">
        <v>64.13861083984375</v>
      </c>
    </row>
    <row r="24014" spans="2:12" x14ac:dyDescent="0.25">
      <c r="B24014" s="6">
        <v>1</v>
      </c>
      <c r="C24014" t="s">
        <v>99</v>
      </c>
      <c r="D24014" t="s">
        <v>100</v>
      </c>
      <c r="E24014">
        <v>3</v>
      </c>
      <c r="F24014" s="6">
        <v>0</v>
      </c>
      <c r="G24014" s="6">
        <v>2</v>
      </c>
      <c r="H24014" s="6">
        <v>13</v>
      </c>
      <c r="I24014">
        <v>0.1249251663684845</v>
      </c>
      <c r="J24014">
        <v>0.1249251663684845</v>
      </c>
      <c r="K24014">
        <v>0</v>
      </c>
      <c r="L24014">
        <v>67.328163146972656</v>
      </c>
    </row>
    <row r="24015" spans="2:12" x14ac:dyDescent="0.25">
      <c r="B24015" s="6">
        <v>1</v>
      </c>
      <c r="C24015" t="s">
        <v>99</v>
      </c>
      <c r="D24015" t="s">
        <v>100</v>
      </c>
      <c r="E24015">
        <v>3</v>
      </c>
      <c r="F24015" s="6">
        <v>0</v>
      </c>
      <c r="G24015" s="6">
        <v>2</v>
      </c>
      <c r="H24015" s="6">
        <v>14</v>
      </c>
      <c r="I24015">
        <v>0.13837803900241852</v>
      </c>
      <c r="J24015">
        <v>0.13837803900241852</v>
      </c>
      <c r="K24015">
        <v>0</v>
      </c>
      <c r="L24015">
        <v>69.001129150390625</v>
      </c>
    </row>
    <row r="24016" spans="2:12" x14ac:dyDescent="0.25">
      <c r="B24016" s="6">
        <v>1</v>
      </c>
      <c r="C24016" t="s">
        <v>99</v>
      </c>
      <c r="D24016" t="s">
        <v>100</v>
      </c>
      <c r="E24016">
        <v>3</v>
      </c>
      <c r="F24016" s="6">
        <v>0</v>
      </c>
      <c r="G24016" s="6">
        <v>2</v>
      </c>
      <c r="H24016" s="6">
        <v>15</v>
      </c>
      <c r="I24016">
        <v>0.20159618556499481</v>
      </c>
      <c r="J24016">
        <v>0.20159618556499481</v>
      </c>
      <c r="K24016">
        <v>0</v>
      </c>
      <c r="L24016">
        <v>70.104232788085938</v>
      </c>
    </row>
    <row r="24017" spans="2:12" x14ac:dyDescent="0.25">
      <c r="B24017" s="6">
        <v>1</v>
      </c>
      <c r="C24017" t="s">
        <v>99</v>
      </c>
      <c r="D24017" t="s">
        <v>100</v>
      </c>
      <c r="E24017">
        <v>3</v>
      </c>
      <c r="F24017" s="6">
        <v>0</v>
      </c>
      <c r="G24017" s="6">
        <v>2</v>
      </c>
      <c r="H24017" s="6">
        <v>16</v>
      </c>
      <c r="I24017">
        <v>0.32479828596115112</v>
      </c>
      <c r="J24017">
        <v>0.32479828596115112</v>
      </c>
      <c r="K24017">
        <v>0</v>
      </c>
      <c r="L24017">
        <v>71.209228515625</v>
      </c>
    </row>
    <row r="24018" spans="2:12" x14ac:dyDescent="0.25">
      <c r="B24018" s="6">
        <v>1</v>
      </c>
      <c r="C24018" t="s">
        <v>99</v>
      </c>
      <c r="D24018" t="s">
        <v>100</v>
      </c>
      <c r="E24018">
        <v>3</v>
      </c>
      <c r="F24018" s="6">
        <v>0</v>
      </c>
      <c r="G24018" s="6">
        <v>2</v>
      </c>
      <c r="H24018" s="6">
        <v>17</v>
      </c>
      <c r="I24018">
        <v>0.49502956867218018</v>
      </c>
      <c r="J24018">
        <v>0.49196368455886841</v>
      </c>
      <c r="K24018">
        <v>1.5329420566558838E-3</v>
      </c>
      <c r="L24018">
        <v>71.746109008789063</v>
      </c>
    </row>
    <row r="24019" spans="2:12" x14ac:dyDescent="0.25">
      <c r="B24019" s="6">
        <v>1</v>
      </c>
      <c r="C24019" t="s">
        <v>99</v>
      </c>
      <c r="D24019" t="s">
        <v>100</v>
      </c>
      <c r="E24019">
        <v>3</v>
      </c>
      <c r="F24019" s="6">
        <v>0</v>
      </c>
      <c r="G24019" s="6">
        <v>2</v>
      </c>
      <c r="H24019" s="6">
        <v>18</v>
      </c>
      <c r="I24019">
        <v>0.69996780157089233</v>
      </c>
      <c r="J24019">
        <v>0.69733959436416626</v>
      </c>
      <c r="K24019">
        <v>1.3141036033630371E-3</v>
      </c>
      <c r="L24019">
        <v>71.392257690429688</v>
      </c>
    </row>
    <row r="24020" spans="2:12" x14ac:dyDescent="0.25">
      <c r="B24020" s="6">
        <v>1</v>
      </c>
      <c r="C24020" t="s">
        <v>99</v>
      </c>
      <c r="D24020" t="s">
        <v>100</v>
      </c>
      <c r="E24020">
        <v>3</v>
      </c>
      <c r="F24020" s="6">
        <v>0</v>
      </c>
      <c r="G24020" s="6">
        <v>2</v>
      </c>
      <c r="H24020" s="6">
        <v>19</v>
      </c>
      <c r="I24020">
        <v>0.88677322864532471</v>
      </c>
      <c r="J24020">
        <v>0.86886751651763916</v>
      </c>
      <c r="K24020">
        <v>8.9528560638427734E-3</v>
      </c>
      <c r="L24020">
        <v>69.835182189941406</v>
      </c>
    </row>
    <row r="24021" spans="2:12" x14ac:dyDescent="0.25">
      <c r="B24021" s="6">
        <v>1</v>
      </c>
      <c r="C24021" t="s">
        <v>99</v>
      </c>
      <c r="D24021" t="s">
        <v>100</v>
      </c>
      <c r="E24021">
        <v>3</v>
      </c>
      <c r="F24021" s="6">
        <v>0</v>
      </c>
      <c r="G24021" s="6">
        <v>2</v>
      </c>
      <c r="H24021" s="6">
        <v>20</v>
      </c>
      <c r="I24021">
        <v>0.97552520036697388</v>
      </c>
      <c r="J24021">
        <v>0.95938283205032349</v>
      </c>
      <c r="K24021">
        <v>8.0711841583251953E-3</v>
      </c>
      <c r="L24021">
        <v>66.734634399414063</v>
      </c>
    </row>
    <row r="24022" spans="2:12" x14ac:dyDescent="0.25">
      <c r="B24022" s="6">
        <v>1</v>
      </c>
      <c r="C24022" t="s">
        <v>99</v>
      </c>
      <c r="D24022" t="s">
        <v>100</v>
      </c>
      <c r="E24022">
        <v>3</v>
      </c>
      <c r="F24022" s="6">
        <v>0</v>
      </c>
      <c r="G24022" s="6">
        <v>2</v>
      </c>
      <c r="H24022" s="6">
        <v>21</v>
      </c>
      <c r="I24022">
        <v>0.98370873928070068</v>
      </c>
      <c r="J24022">
        <v>0.97975504398345947</v>
      </c>
      <c r="K24022">
        <v>1.9768476486206055E-3</v>
      </c>
      <c r="L24022">
        <v>63.572315216064453</v>
      </c>
    </row>
    <row r="24023" spans="2:12" x14ac:dyDescent="0.25">
      <c r="B24023" s="6">
        <v>1</v>
      </c>
      <c r="C24023" t="s">
        <v>99</v>
      </c>
      <c r="D24023" t="s">
        <v>100</v>
      </c>
      <c r="E24023">
        <v>3</v>
      </c>
      <c r="F24023" s="6">
        <v>0</v>
      </c>
      <c r="G24023" s="6">
        <v>2</v>
      </c>
      <c r="H24023" s="6">
        <v>22</v>
      </c>
      <c r="I24023">
        <v>0.94936400651931763</v>
      </c>
      <c r="J24023">
        <v>0.95832347869873047</v>
      </c>
      <c r="K24023">
        <v>4.4797360897064209E-3</v>
      </c>
      <c r="L24023">
        <v>61.536327362060547</v>
      </c>
    </row>
    <row r="24024" spans="2:12" x14ac:dyDescent="0.25">
      <c r="B24024" s="6">
        <v>1</v>
      </c>
      <c r="C24024" t="s">
        <v>99</v>
      </c>
      <c r="D24024" t="s">
        <v>100</v>
      </c>
      <c r="E24024">
        <v>3</v>
      </c>
      <c r="F24024" s="6">
        <v>0</v>
      </c>
      <c r="G24024" s="6">
        <v>2</v>
      </c>
      <c r="H24024" s="6">
        <v>23</v>
      </c>
      <c r="I24024">
        <v>0.90125387907028198</v>
      </c>
      <c r="J24024">
        <v>0.90304124355316162</v>
      </c>
      <c r="K24024">
        <v>8.9367205509915948E-4</v>
      </c>
      <c r="L24024">
        <v>59.857139587402344</v>
      </c>
    </row>
    <row r="24025" spans="2:12" x14ac:dyDescent="0.25">
      <c r="B24025" s="6">
        <v>1</v>
      </c>
      <c r="C24025" t="s">
        <v>99</v>
      </c>
      <c r="D24025" t="s">
        <v>100</v>
      </c>
      <c r="E24025">
        <v>3</v>
      </c>
      <c r="F24025" s="6">
        <v>0</v>
      </c>
      <c r="G24025" s="6">
        <v>2</v>
      </c>
      <c r="H24025" s="6">
        <v>24</v>
      </c>
      <c r="I24025">
        <v>0.79656660556793213</v>
      </c>
      <c r="J24025">
        <v>0.79656660556793213</v>
      </c>
      <c r="K24025">
        <v>0</v>
      </c>
      <c r="L24025">
        <v>58.175514221191406</v>
      </c>
    </row>
    <row r="24026" spans="2:12" x14ac:dyDescent="0.25">
      <c r="B24026" s="6">
        <v>1</v>
      </c>
      <c r="C24026" t="s">
        <v>99</v>
      </c>
      <c r="D24026" t="s">
        <v>100</v>
      </c>
      <c r="E24026">
        <v>3</v>
      </c>
      <c r="F24026" s="6">
        <v>0</v>
      </c>
      <c r="G24026" s="6">
        <v>10</v>
      </c>
      <c r="H24026" s="6">
        <v>1</v>
      </c>
      <c r="I24026">
        <v>1.0331193208694458</v>
      </c>
      <c r="J24026">
        <v>1.0331193208694458</v>
      </c>
      <c r="K24026">
        <v>0</v>
      </c>
      <c r="L24026">
        <v>68.77227783203125</v>
      </c>
    </row>
    <row r="24027" spans="2:12" x14ac:dyDescent="0.25">
      <c r="B24027" s="6">
        <v>1</v>
      </c>
      <c r="C24027" t="s">
        <v>99</v>
      </c>
      <c r="D24027" t="s">
        <v>100</v>
      </c>
      <c r="E24027">
        <v>3</v>
      </c>
      <c r="F24027" s="6">
        <v>0</v>
      </c>
      <c r="G24027" s="6">
        <v>10</v>
      </c>
      <c r="H24027" s="6">
        <v>2</v>
      </c>
      <c r="I24027">
        <v>0.84676533937454224</v>
      </c>
      <c r="J24027">
        <v>0.84676533937454224</v>
      </c>
      <c r="K24027">
        <v>0</v>
      </c>
      <c r="L24027">
        <v>66.6873779296875</v>
      </c>
    </row>
    <row r="24028" spans="2:12" x14ac:dyDescent="0.25">
      <c r="B24028" s="6">
        <v>1</v>
      </c>
      <c r="C24028" t="s">
        <v>99</v>
      </c>
      <c r="D24028" t="s">
        <v>100</v>
      </c>
      <c r="E24028">
        <v>3</v>
      </c>
      <c r="F24028" s="6">
        <v>0</v>
      </c>
      <c r="G24028" s="6">
        <v>10</v>
      </c>
      <c r="H24028" s="6">
        <v>3</v>
      </c>
      <c r="I24028">
        <v>0.68402498960494995</v>
      </c>
      <c r="J24028">
        <v>0.68402498960494995</v>
      </c>
      <c r="K24028">
        <v>0</v>
      </c>
      <c r="L24028">
        <v>64.062164306640625</v>
      </c>
    </row>
    <row r="24029" spans="2:12" x14ac:dyDescent="0.25">
      <c r="B24029" s="6">
        <v>1</v>
      </c>
      <c r="C24029" t="s">
        <v>99</v>
      </c>
      <c r="D24029" t="s">
        <v>100</v>
      </c>
      <c r="E24029">
        <v>3</v>
      </c>
      <c r="F24029" s="6">
        <v>0</v>
      </c>
      <c r="G24029" s="6">
        <v>10</v>
      </c>
      <c r="H24029" s="6">
        <v>4</v>
      </c>
      <c r="I24029">
        <v>0.62940371036529541</v>
      </c>
      <c r="J24029">
        <v>0.62940371036529541</v>
      </c>
      <c r="K24029">
        <v>0</v>
      </c>
      <c r="L24029">
        <v>63.135810852050781</v>
      </c>
    </row>
    <row r="24030" spans="2:12" x14ac:dyDescent="0.25">
      <c r="B24030" s="6">
        <v>1</v>
      </c>
      <c r="C24030" t="s">
        <v>99</v>
      </c>
      <c r="D24030" t="s">
        <v>100</v>
      </c>
      <c r="E24030">
        <v>3</v>
      </c>
      <c r="F24030" s="6">
        <v>0</v>
      </c>
      <c r="G24030" s="6">
        <v>10</v>
      </c>
      <c r="H24030" s="6">
        <v>5</v>
      </c>
      <c r="I24030">
        <v>0.61161059141159058</v>
      </c>
      <c r="J24030">
        <v>0.61161059141159058</v>
      </c>
      <c r="K24030">
        <v>0</v>
      </c>
      <c r="L24030">
        <v>62.856109619140625</v>
      </c>
    </row>
    <row r="24031" spans="2:12" x14ac:dyDescent="0.25">
      <c r="B24031" s="6">
        <v>1</v>
      </c>
      <c r="C24031" t="s">
        <v>99</v>
      </c>
      <c r="D24031" t="s">
        <v>100</v>
      </c>
      <c r="E24031">
        <v>3</v>
      </c>
      <c r="F24031" s="6">
        <v>0</v>
      </c>
      <c r="G24031" s="6">
        <v>10</v>
      </c>
      <c r="H24031" s="6">
        <v>6</v>
      </c>
      <c r="I24031">
        <v>0.60510879755020142</v>
      </c>
      <c r="J24031">
        <v>0.60510879755020142</v>
      </c>
      <c r="K24031">
        <v>0</v>
      </c>
      <c r="L24031">
        <v>62.213016510009766</v>
      </c>
    </row>
    <row r="24032" spans="2:12" x14ac:dyDescent="0.25">
      <c r="B24032" s="6">
        <v>1</v>
      </c>
      <c r="C24032" t="s">
        <v>99</v>
      </c>
      <c r="D24032" t="s">
        <v>100</v>
      </c>
      <c r="E24032">
        <v>3</v>
      </c>
      <c r="F24032" s="6">
        <v>0</v>
      </c>
      <c r="G24032" s="6">
        <v>10</v>
      </c>
      <c r="H24032" s="6">
        <v>7</v>
      </c>
      <c r="I24032">
        <v>0.6556963324546814</v>
      </c>
      <c r="J24032">
        <v>0.6556963324546814</v>
      </c>
      <c r="K24032">
        <v>0</v>
      </c>
      <c r="L24032">
        <v>62.995857238769531</v>
      </c>
    </row>
    <row r="24033" spans="2:12" x14ac:dyDescent="0.25">
      <c r="B24033" s="6">
        <v>1</v>
      </c>
      <c r="C24033" t="s">
        <v>99</v>
      </c>
      <c r="D24033" t="s">
        <v>100</v>
      </c>
      <c r="E24033">
        <v>3</v>
      </c>
      <c r="F24033" s="6">
        <v>0</v>
      </c>
      <c r="G24033" s="6">
        <v>10</v>
      </c>
      <c r="H24033" s="6">
        <v>8</v>
      </c>
      <c r="I24033">
        <v>0.6251453161239624</v>
      </c>
      <c r="J24033">
        <v>0.6251453161239624</v>
      </c>
      <c r="K24033">
        <v>0</v>
      </c>
      <c r="L24033">
        <v>62.820960998535156</v>
      </c>
    </row>
    <row r="24034" spans="2:12" x14ac:dyDescent="0.25">
      <c r="B24034" s="6">
        <v>1</v>
      </c>
      <c r="C24034" t="s">
        <v>99</v>
      </c>
      <c r="D24034" t="s">
        <v>100</v>
      </c>
      <c r="E24034">
        <v>3</v>
      </c>
      <c r="F24034" s="6">
        <v>0</v>
      </c>
      <c r="G24034" s="6">
        <v>10</v>
      </c>
      <c r="H24034" s="6">
        <v>9</v>
      </c>
      <c r="I24034">
        <v>0.4854280948638916</v>
      </c>
      <c r="J24034">
        <v>0.4854280948638916</v>
      </c>
      <c r="K24034">
        <v>0</v>
      </c>
      <c r="L24034">
        <v>64.217536926269531</v>
      </c>
    </row>
    <row r="24035" spans="2:12" x14ac:dyDescent="0.25">
      <c r="B24035" s="6">
        <v>1</v>
      </c>
      <c r="C24035" t="s">
        <v>99</v>
      </c>
      <c r="D24035" t="s">
        <v>100</v>
      </c>
      <c r="E24035">
        <v>3</v>
      </c>
      <c r="F24035" s="6">
        <v>0</v>
      </c>
      <c r="G24035" s="6">
        <v>10</v>
      </c>
      <c r="H24035" s="6">
        <v>10</v>
      </c>
      <c r="I24035">
        <v>0.39471495151519775</v>
      </c>
      <c r="J24035">
        <v>0.39471495151519775</v>
      </c>
      <c r="K24035">
        <v>0</v>
      </c>
      <c r="L24035">
        <v>69.298118591308594</v>
      </c>
    </row>
    <row r="24036" spans="2:12" x14ac:dyDescent="0.25">
      <c r="B24036" s="6">
        <v>1</v>
      </c>
      <c r="C24036" t="s">
        <v>99</v>
      </c>
      <c r="D24036" t="s">
        <v>100</v>
      </c>
      <c r="E24036">
        <v>3</v>
      </c>
      <c r="F24036" s="6">
        <v>0</v>
      </c>
      <c r="G24036" s="6">
        <v>10</v>
      </c>
      <c r="H24036" s="6">
        <v>11</v>
      </c>
      <c r="I24036">
        <v>0.37506529688835144</v>
      </c>
      <c r="J24036">
        <v>0.37506529688835144</v>
      </c>
      <c r="K24036">
        <v>0</v>
      </c>
      <c r="L24036">
        <v>74.373199462890625</v>
      </c>
    </row>
    <row r="24037" spans="2:12" x14ac:dyDescent="0.25">
      <c r="B24037" s="6">
        <v>1</v>
      </c>
      <c r="C24037" t="s">
        <v>99</v>
      </c>
      <c r="D24037" t="s">
        <v>100</v>
      </c>
      <c r="E24037">
        <v>3</v>
      </c>
      <c r="F24037" s="6">
        <v>0</v>
      </c>
      <c r="G24037" s="6">
        <v>10</v>
      </c>
      <c r="H24037" s="6">
        <v>12</v>
      </c>
      <c r="I24037">
        <v>0.38895720243453979</v>
      </c>
      <c r="J24037">
        <v>0.38895720243453979</v>
      </c>
      <c r="K24037">
        <v>0</v>
      </c>
      <c r="L24037">
        <v>79.194839477539063</v>
      </c>
    </row>
    <row r="24038" spans="2:12" x14ac:dyDescent="0.25">
      <c r="B24038" s="6">
        <v>1</v>
      </c>
      <c r="C24038" t="s">
        <v>99</v>
      </c>
      <c r="D24038" t="s">
        <v>100</v>
      </c>
      <c r="E24038">
        <v>3</v>
      </c>
      <c r="F24038" s="6">
        <v>0</v>
      </c>
      <c r="G24038" s="6">
        <v>10</v>
      </c>
      <c r="H24038" s="6">
        <v>13</v>
      </c>
      <c r="I24038">
        <v>0.4756716787815094</v>
      </c>
      <c r="J24038">
        <v>0.4756716787815094</v>
      </c>
      <c r="K24038">
        <v>0</v>
      </c>
      <c r="L24038">
        <v>84.08978271484375</v>
      </c>
    </row>
    <row r="24039" spans="2:12" x14ac:dyDescent="0.25">
      <c r="B24039" s="6">
        <v>1</v>
      </c>
      <c r="C24039" t="s">
        <v>99</v>
      </c>
      <c r="D24039" t="s">
        <v>100</v>
      </c>
      <c r="E24039">
        <v>3</v>
      </c>
      <c r="F24039" s="6">
        <v>0</v>
      </c>
      <c r="G24039" s="6">
        <v>10</v>
      </c>
      <c r="H24039" s="6">
        <v>14</v>
      </c>
      <c r="I24039">
        <v>0.65722662210464478</v>
      </c>
      <c r="J24039">
        <v>0.65722662210464478</v>
      </c>
      <c r="K24039">
        <v>0</v>
      </c>
      <c r="L24039">
        <v>86.618316650390625</v>
      </c>
    </row>
    <row r="24040" spans="2:12" x14ac:dyDescent="0.25">
      <c r="B24040" s="6">
        <v>1</v>
      </c>
      <c r="C24040" t="s">
        <v>99</v>
      </c>
      <c r="D24040" t="s">
        <v>100</v>
      </c>
      <c r="E24040">
        <v>3</v>
      </c>
      <c r="F24040" s="6">
        <v>0</v>
      </c>
      <c r="G24040" s="6">
        <v>10</v>
      </c>
      <c r="H24040" s="6">
        <v>15</v>
      </c>
      <c r="I24040">
        <v>0.89730185270309448</v>
      </c>
      <c r="J24040">
        <v>0.89730185270309448</v>
      </c>
      <c r="K24040">
        <v>0</v>
      </c>
      <c r="L24040">
        <v>87.048759460449219</v>
      </c>
    </row>
    <row r="24041" spans="2:12" x14ac:dyDescent="0.25">
      <c r="B24041" s="6">
        <v>1</v>
      </c>
      <c r="C24041" t="s">
        <v>99</v>
      </c>
      <c r="D24041" t="s">
        <v>100</v>
      </c>
      <c r="E24041">
        <v>3</v>
      </c>
      <c r="F24041" s="6">
        <v>0</v>
      </c>
      <c r="G24041" s="6">
        <v>10</v>
      </c>
      <c r="H24041" s="6">
        <v>16</v>
      </c>
      <c r="I24041">
        <v>1.1905461549758911</v>
      </c>
      <c r="J24041">
        <v>1.1905461549758911</v>
      </c>
      <c r="K24041">
        <v>0</v>
      </c>
      <c r="L24041">
        <v>87.953414916992188</v>
      </c>
    </row>
    <row r="24042" spans="2:12" x14ac:dyDescent="0.25">
      <c r="B24042" s="6">
        <v>1</v>
      </c>
      <c r="C24042" t="s">
        <v>99</v>
      </c>
      <c r="D24042" t="s">
        <v>100</v>
      </c>
      <c r="E24042">
        <v>3</v>
      </c>
      <c r="F24042" s="6">
        <v>0</v>
      </c>
      <c r="G24042" s="6">
        <v>10</v>
      </c>
      <c r="H24042" s="6">
        <v>17</v>
      </c>
      <c r="I24042">
        <v>1.460766077041626</v>
      </c>
      <c r="J24042">
        <v>0.51212245225906372</v>
      </c>
      <c r="K24042">
        <v>1.937238872051239E-2</v>
      </c>
      <c r="L24042">
        <v>88.795242309570313</v>
      </c>
    </row>
    <row r="24043" spans="2:12" x14ac:dyDescent="0.25">
      <c r="B24043" s="6">
        <v>1</v>
      </c>
      <c r="C24043" t="s">
        <v>99</v>
      </c>
      <c r="D24043" t="s">
        <v>100</v>
      </c>
      <c r="E24043">
        <v>3</v>
      </c>
      <c r="F24043" s="6">
        <v>0</v>
      </c>
      <c r="G24043" s="6">
        <v>10</v>
      </c>
      <c r="H24043" s="6">
        <v>18</v>
      </c>
      <c r="I24043">
        <v>1.6936522722244263</v>
      </c>
      <c r="J24043">
        <v>1.164431095123291</v>
      </c>
      <c r="K24043">
        <v>3.352028876543045E-2</v>
      </c>
      <c r="L24043">
        <v>88.972145080566406</v>
      </c>
    </row>
    <row r="24044" spans="2:12" x14ac:dyDescent="0.25">
      <c r="B24044" s="6">
        <v>1</v>
      </c>
      <c r="C24044" t="s">
        <v>99</v>
      </c>
      <c r="D24044" t="s">
        <v>100</v>
      </c>
      <c r="E24044">
        <v>3</v>
      </c>
      <c r="F24044" s="6">
        <v>0</v>
      </c>
      <c r="G24044" s="6">
        <v>10</v>
      </c>
      <c r="H24044" s="6">
        <v>19</v>
      </c>
      <c r="I24044">
        <v>1.8436797857284546</v>
      </c>
      <c r="J24044">
        <v>1.5081676244735718</v>
      </c>
      <c r="K24044">
        <v>2.9036452993750572E-2</v>
      </c>
      <c r="L24044">
        <v>87.714653015136719</v>
      </c>
    </row>
    <row r="24045" spans="2:12" x14ac:dyDescent="0.25">
      <c r="B24045" s="6">
        <v>1</v>
      </c>
      <c r="C24045" t="s">
        <v>99</v>
      </c>
      <c r="D24045" t="s">
        <v>100</v>
      </c>
      <c r="E24045">
        <v>3</v>
      </c>
      <c r="F24045" s="6">
        <v>0</v>
      </c>
      <c r="G24045" s="6">
        <v>10</v>
      </c>
      <c r="H24045" s="6">
        <v>20</v>
      </c>
      <c r="I24045">
        <v>1.8474593162536621</v>
      </c>
      <c r="J24045">
        <v>1.6205404996871948</v>
      </c>
      <c r="K24045">
        <v>2.1705035120248795E-2</v>
      </c>
      <c r="L24045">
        <v>84.902297973632813</v>
      </c>
    </row>
    <row r="24046" spans="2:12" x14ac:dyDescent="0.25">
      <c r="B24046" s="6">
        <v>1</v>
      </c>
      <c r="C24046" t="s">
        <v>99</v>
      </c>
      <c r="D24046" t="s">
        <v>100</v>
      </c>
      <c r="E24046">
        <v>3</v>
      </c>
      <c r="F24046" s="6">
        <v>0</v>
      </c>
      <c r="G24046" s="6">
        <v>10</v>
      </c>
      <c r="H24046" s="6">
        <v>21</v>
      </c>
      <c r="I24046">
        <v>1.7955429553985596</v>
      </c>
      <c r="J24046">
        <v>1.6064682006835938</v>
      </c>
      <c r="K24046">
        <v>3.5265069454908371E-2</v>
      </c>
      <c r="L24046">
        <v>80.683181762695313</v>
      </c>
    </row>
    <row r="24047" spans="2:12" x14ac:dyDescent="0.25">
      <c r="B24047" s="6">
        <v>1</v>
      </c>
      <c r="C24047" t="s">
        <v>99</v>
      </c>
      <c r="D24047" t="s">
        <v>100</v>
      </c>
      <c r="E24047">
        <v>3</v>
      </c>
      <c r="F24047" s="6">
        <v>0</v>
      </c>
      <c r="G24047" s="6">
        <v>10</v>
      </c>
      <c r="H24047" s="6">
        <v>22</v>
      </c>
      <c r="I24047">
        <v>1.7044380903244019</v>
      </c>
      <c r="J24047">
        <v>2.0988137722015381</v>
      </c>
      <c r="K24047">
        <v>2.5672342628240585E-2</v>
      </c>
      <c r="L24047">
        <v>77.698333740234375</v>
      </c>
    </row>
    <row r="24048" spans="2:12" x14ac:dyDescent="0.25">
      <c r="B24048" s="6">
        <v>1</v>
      </c>
      <c r="C24048" t="s">
        <v>99</v>
      </c>
      <c r="D24048" t="s">
        <v>100</v>
      </c>
      <c r="E24048">
        <v>3</v>
      </c>
      <c r="F24048" s="6">
        <v>0</v>
      </c>
      <c r="G24048" s="6">
        <v>10</v>
      </c>
      <c r="H24048" s="6">
        <v>23</v>
      </c>
      <c r="I24048">
        <v>1.5331640243530273</v>
      </c>
      <c r="J24048">
        <v>1.6607650518417358</v>
      </c>
      <c r="K24048">
        <v>2.0209835842251778E-2</v>
      </c>
      <c r="L24048">
        <v>75.1142578125</v>
      </c>
    </row>
    <row r="24049" spans="2:12" x14ac:dyDescent="0.25">
      <c r="B24049" s="6">
        <v>1</v>
      </c>
      <c r="C24049" t="s">
        <v>99</v>
      </c>
      <c r="D24049" t="s">
        <v>100</v>
      </c>
      <c r="E24049">
        <v>3</v>
      </c>
      <c r="F24049" s="6">
        <v>0</v>
      </c>
      <c r="G24049" s="6">
        <v>10</v>
      </c>
      <c r="H24049" s="6">
        <v>24</v>
      </c>
      <c r="I24049">
        <v>1.2788914442062378</v>
      </c>
      <c r="J24049">
        <v>1.3158962726593018</v>
      </c>
      <c r="K24049">
        <v>2.1411938592791557E-2</v>
      </c>
      <c r="L24049">
        <v>71.764724731445313</v>
      </c>
    </row>
    <row r="24050" spans="2:12" x14ac:dyDescent="0.25">
      <c r="B24050" s="6">
        <v>1</v>
      </c>
      <c r="C24050" t="s">
        <v>99</v>
      </c>
      <c r="D24050" t="s">
        <v>100</v>
      </c>
      <c r="E24050">
        <v>3</v>
      </c>
      <c r="F24050" s="6">
        <v>1</v>
      </c>
      <c r="G24050" s="6">
        <v>2</v>
      </c>
      <c r="H24050" s="6">
        <v>1</v>
      </c>
      <c r="I24050">
        <v>0.72533947229385376</v>
      </c>
      <c r="J24050">
        <v>0.72533947229385376</v>
      </c>
      <c r="K24050">
        <v>0</v>
      </c>
      <c r="L24050">
        <v>57.554977416992188</v>
      </c>
    </row>
    <row r="24051" spans="2:12" x14ac:dyDescent="0.25">
      <c r="B24051" s="6">
        <v>1</v>
      </c>
      <c r="C24051" t="s">
        <v>99</v>
      </c>
      <c r="D24051" t="s">
        <v>100</v>
      </c>
      <c r="E24051">
        <v>3</v>
      </c>
      <c r="F24051" s="6">
        <v>1</v>
      </c>
      <c r="G24051" s="6">
        <v>2</v>
      </c>
      <c r="H24051" s="6">
        <v>2</v>
      </c>
      <c r="I24051">
        <v>0.65281343460083008</v>
      </c>
      <c r="J24051">
        <v>0.65281343460083008</v>
      </c>
      <c r="K24051">
        <v>0</v>
      </c>
      <c r="L24051">
        <v>56.292789459228516</v>
      </c>
    </row>
    <row r="24052" spans="2:12" x14ac:dyDescent="0.25">
      <c r="B24052" s="6">
        <v>1</v>
      </c>
      <c r="C24052" t="s">
        <v>99</v>
      </c>
      <c r="D24052" t="s">
        <v>100</v>
      </c>
      <c r="E24052">
        <v>3</v>
      </c>
      <c r="F24052" s="6">
        <v>1</v>
      </c>
      <c r="G24052" s="6">
        <v>2</v>
      </c>
      <c r="H24052" s="6">
        <v>3</v>
      </c>
      <c r="I24052">
        <v>0.59973311424255371</v>
      </c>
      <c r="J24052">
        <v>0.59973311424255371</v>
      </c>
      <c r="K24052">
        <v>0</v>
      </c>
      <c r="L24052">
        <v>54.735729217529297</v>
      </c>
    </row>
    <row r="24053" spans="2:12" x14ac:dyDescent="0.25">
      <c r="B24053" s="6">
        <v>1</v>
      </c>
      <c r="C24053" t="s">
        <v>99</v>
      </c>
      <c r="D24053" t="s">
        <v>100</v>
      </c>
      <c r="E24053">
        <v>3</v>
      </c>
      <c r="F24053" s="6">
        <v>1</v>
      </c>
      <c r="G24053" s="6">
        <v>2</v>
      </c>
      <c r="H24053" s="6">
        <v>4</v>
      </c>
      <c r="I24053">
        <v>0.56745678186416626</v>
      </c>
      <c r="J24053">
        <v>0.56745678186416626</v>
      </c>
      <c r="K24053">
        <v>0</v>
      </c>
      <c r="L24053">
        <v>54.018386840820313</v>
      </c>
    </row>
    <row r="24054" spans="2:12" x14ac:dyDescent="0.25">
      <c r="B24054" s="6">
        <v>1</v>
      </c>
      <c r="C24054" t="s">
        <v>99</v>
      </c>
      <c r="D24054" t="s">
        <v>100</v>
      </c>
      <c r="E24054">
        <v>3</v>
      </c>
      <c r="F24054" s="6">
        <v>1</v>
      </c>
      <c r="G24054" s="6">
        <v>2</v>
      </c>
      <c r="H24054" s="6">
        <v>5</v>
      </c>
      <c r="I24054">
        <v>0.55765050649642944</v>
      </c>
      <c r="J24054">
        <v>0.55765050649642944</v>
      </c>
      <c r="K24054">
        <v>0</v>
      </c>
      <c r="L24054">
        <v>52.898273468017578</v>
      </c>
    </row>
    <row r="24055" spans="2:12" x14ac:dyDescent="0.25">
      <c r="B24055" s="6">
        <v>1</v>
      </c>
      <c r="C24055" t="s">
        <v>99</v>
      </c>
      <c r="D24055" t="s">
        <v>100</v>
      </c>
      <c r="E24055">
        <v>3</v>
      </c>
      <c r="F24055" s="6">
        <v>1</v>
      </c>
      <c r="G24055" s="6">
        <v>2</v>
      </c>
      <c r="H24055" s="6">
        <v>6</v>
      </c>
      <c r="I24055">
        <v>0.58313882350921631</v>
      </c>
      <c r="J24055">
        <v>0.58313882350921631</v>
      </c>
      <c r="K24055">
        <v>0</v>
      </c>
      <c r="L24055">
        <v>51.993061065673828</v>
      </c>
    </row>
    <row r="24056" spans="2:12" x14ac:dyDescent="0.25">
      <c r="B24056" s="6">
        <v>1</v>
      </c>
      <c r="C24056" t="s">
        <v>99</v>
      </c>
      <c r="D24056" t="s">
        <v>100</v>
      </c>
      <c r="E24056">
        <v>3</v>
      </c>
      <c r="F24056" s="6">
        <v>1</v>
      </c>
      <c r="G24056" s="6">
        <v>2</v>
      </c>
      <c r="H24056" s="6">
        <v>7</v>
      </c>
      <c r="I24056">
        <v>0.65380680561065674</v>
      </c>
      <c r="J24056">
        <v>0.65380680561065674</v>
      </c>
      <c r="K24056">
        <v>0</v>
      </c>
      <c r="L24056">
        <v>51.586746215820313</v>
      </c>
    </row>
    <row r="24057" spans="2:12" x14ac:dyDescent="0.25">
      <c r="B24057" s="6">
        <v>1</v>
      </c>
      <c r="C24057" t="s">
        <v>99</v>
      </c>
      <c r="D24057" t="s">
        <v>100</v>
      </c>
      <c r="E24057">
        <v>3</v>
      </c>
      <c r="F24057" s="6">
        <v>1</v>
      </c>
      <c r="G24057" s="6">
        <v>2</v>
      </c>
      <c r="H24057" s="6">
        <v>8</v>
      </c>
      <c r="I24057">
        <v>0.629891037940979</v>
      </c>
      <c r="J24057">
        <v>0.629891037940979</v>
      </c>
      <c r="K24057">
        <v>0</v>
      </c>
      <c r="L24057">
        <v>51.196739196777344</v>
      </c>
    </row>
    <row r="24058" spans="2:12" x14ac:dyDescent="0.25">
      <c r="B24058" s="6">
        <v>1</v>
      </c>
      <c r="C24058" t="s">
        <v>99</v>
      </c>
      <c r="D24058" t="s">
        <v>100</v>
      </c>
      <c r="E24058">
        <v>3</v>
      </c>
      <c r="F24058" s="6">
        <v>1</v>
      </c>
      <c r="G24058" s="6">
        <v>2</v>
      </c>
      <c r="H24058" s="6">
        <v>9</v>
      </c>
      <c r="I24058">
        <v>0.47939717769622803</v>
      </c>
      <c r="J24058">
        <v>0.47939717769622803</v>
      </c>
      <c r="K24058">
        <v>0</v>
      </c>
      <c r="L24058">
        <v>51.721981048583984</v>
      </c>
    </row>
    <row r="24059" spans="2:12" x14ac:dyDescent="0.25">
      <c r="B24059" s="6">
        <v>1</v>
      </c>
      <c r="C24059" t="s">
        <v>99</v>
      </c>
      <c r="D24059" t="s">
        <v>100</v>
      </c>
      <c r="E24059">
        <v>3</v>
      </c>
      <c r="F24059" s="6">
        <v>1</v>
      </c>
      <c r="G24059" s="6">
        <v>2</v>
      </c>
      <c r="H24059" s="6">
        <v>10</v>
      </c>
      <c r="I24059">
        <v>0.34031832218170166</v>
      </c>
      <c r="J24059">
        <v>0.34031832218170166</v>
      </c>
      <c r="K24059">
        <v>0</v>
      </c>
      <c r="L24059">
        <v>54.825428009033203</v>
      </c>
    </row>
    <row r="24060" spans="2:12" x14ac:dyDescent="0.25">
      <c r="B24060" s="6">
        <v>1</v>
      </c>
      <c r="C24060" t="s">
        <v>99</v>
      </c>
      <c r="D24060" t="s">
        <v>100</v>
      </c>
      <c r="E24060">
        <v>3</v>
      </c>
      <c r="F24060" s="6">
        <v>1</v>
      </c>
      <c r="G24060" s="6">
        <v>2</v>
      </c>
      <c r="H24060" s="6">
        <v>11</v>
      </c>
      <c r="I24060">
        <v>0.23340810835361481</v>
      </c>
      <c r="J24060">
        <v>0.23340810835361481</v>
      </c>
      <c r="K24060">
        <v>0</v>
      </c>
      <c r="L24060">
        <v>59.985408782958984</v>
      </c>
    </row>
    <row r="24061" spans="2:12" x14ac:dyDescent="0.25">
      <c r="B24061" s="6">
        <v>1</v>
      </c>
      <c r="C24061" t="s">
        <v>99</v>
      </c>
      <c r="D24061" t="s">
        <v>100</v>
      </c>
      <c r="E24061">
        <v>3</v>
      </c>
      <c r="F24061" s="6">
        <v>1</v>
      </c>
      <c r="G24061" s="6">
        <v>2</v>
      </c>
      <c r="H24061" s="6">
        <v>12</v>
      </c>
      <c r="I24061">
        <v>0.15909296274185181</v>
      </c>
      <c r="J24061">
        <v>0.15909296274185181</v>
      </c>
      <c r="K24061">
        <v>0</v>
      </c>
      <c r="L24061">
        <v>64.419868469238281</v>
      </c>
    </row>
    <row r="24062" spans="2:12" x14ac:dyDescent="0.25">
      <c r="B24062" s="6">
        <v>1</v>
      </c>
      <c r="C24062" t="s">
        <v>99</v>
      </c>
      <c r="D24062" t="s">
        <v>100</v>
      </c>
      <c r="E24062">
        <v>3</v>
      </c>
      <c r="F24062" s="6">
        <v>1</v>
      </c>
      <c r="G24062" s="6">
        <v>2</v>
      </c>
      <c r="H24062" s="6">
        <v>13</v>
      </c>
      <c r="I24062">
        <v>0.12813955545425415</v>
      </c>
      <c r="J24062">
        <v>0.12813955545425415</v>
      </c>
      <c r="K24062">
        <v>0</v>
      </c>
      <c r="L24062">
        <v>67.138885498046875</v>
      </c>
    </row>
    <row r="24063" spans="2:12" x14ac:dyDescent="0.25">
      <c r="B24063" s="6">
        <v>1</v>
      </c>
      <c r="C24063" t="s">
        <v>99</v>
      </c>
      <c r="D24063" t="s">
        <v>100</v>
      </c>
      <c r="E24063">
        <v>3</v>
      </c>
      <c r="F24063" s="6">
        <v>1</v>
      </c>
      <c r="G24063" s="6">
        <v>2</v>
      </c>
      <c r="H24063" s="6">
        <v>14</v>
      </c>
      <c r="I24063">
        <v>0.14136652648448944</v>
      </c>
      <c r="J24063">
        <v>0.14136652648448944</v>
      </c>
      <c r="K24063">
        <v>0</v>
      </c>
      <c r="L24063">
        <v>68.794975280761719</v>
      </c>
    </row>
    <row r="24064" spans="2:12" x14ac:dyDescent="0.25">
      <c r="B24064" s="6">
        <v>1</v>
      </c>
      <c r="C24064" t="s">
        <v>99</v>
      </c>
      <c r="D24064" t="s">
        <v>100</v>
      </c>
      <c r="E24064">
        <v>3</v>
      </c>
      <c r="F24064" s="6">
        <v>1</v>
      </c>
      <c r="G24064" s="6">
        <v>2</v>
      </c>
      <c r="H24064" s="6">
        <v>15</v>
      </c>
      <c r="I24064">
        <v>0.20391377806663513</v>
      </c>
      <c r="J24064">
        <v>0.20391377806663513</v>
      </c>
      <c r="K24064">
        <v>0</v>
      </c>
      <c r="L24064">
        <v>69.960075378417969</v>
      </c>
    </row>
    <row r="24065" spans="2:12" x14ac:dyDescent="0.25">
      <c r="B24065" s="6">
        <v>1</v>
      </c>
      <c r="C24065" t="s">
        <v>99</v>
      </c>
      <c r="D24065" t="s">
        <v>100</v>
      </c>
      <c r="E24065">
        <v>3</v>
      </c>
      <c r="F24065" s="6">
        <v>1</v>
      </c>
      <c r="G24065" s="6">
        <v>2</v>
      </c>
      <c r="H24065" s="6">
        <v>16</v>
      </c>
      <c r="I24065">
        <v>0.32732707262039185</v>
      </c>
      <c r="J24065">
        <v>0.32732707262039185</v>
      </c>
      <c r="K24065">
        <v>0</v>
      </c>
      <c r="L24065">
        <v>70.993095397949219</v>
      </c>
    </row>
    <row r="24066" spans="2:12" x14ac:dyDescent="0.25">
      <c r="B24066" s="6">
        <v>1</v>
      </c>
      <c r="C24066" t="s">
        <v>99</v>
      </c>
      <c r="D24066" t="s">
        <v>100</v>
      </c>
      <c r="E24066">
        <v>3</v>
      </c>
      <c r="F24066" s="6">
        <v>1</v>
      </c>
      <c r="G24066" s="6">
        <v>2</v>
      </c>
      <c r="H24066" s="6">
        <v>17</v>
      </c>
      <c r="I24066">
        <v>0.4979974627494812</v>
      </c>
      <c r="J24066">
        <v>0.49475568532943726</v>
      </c>
      <c r="K24066">
        <v>1.6208887100219727E-3</v>
      </c>
      <c r="L24066">
        <v>71.358436584472656</v>
      </c>
    </row>
    <row r="24067" spans="2:12" x14ac:dyDescent="0.25">
      <c r="B24067" s="6">
        <v>1</v>
      </c>
      <c r="C24067" t="s">
        <v>99</v>
      </c>
      <c r="D24067" t="s">
        <v>100</v>
      </c>
      <c r="E24067">
        <v>3</v>
      </c>
      <c r="F24067" s="6">
        <v>1</v>
      </c>
      <c r="G24067" s="6">
        <v>2</v>
      </c>
      <c r="H24067" s="6">
        <v>18</v>
      </c>
      <c r="I24067">
        <v>0.70309770107269287</v>
      </c>
      <c r="J24067">
        <v>0.69960129261016846</v>
      </c>
      <c r="K24067">
        <v>1.748204231262207E-3</v>
      </c>
      <c r="L24067">
        <v>70.979415893554688</v>
      </c>
    </row>
    <row r="24068" spans="2:12" x14ac:dyDescent="0.25">
      <c r="B24068" s="6">
        <v>1</v>
      </c>
      <c r="C24068" t="s">
        <v>99</v>
      </c>
      <c r="D24068" t="s">
        <v>100</v>
      </c>
      <c r="E24068">
        <v>3</v>
      </c>
      <c r="F24068" s="6">
        <v>1</v>
      </c>
      <c r="G24068" s="6">
        <v>2</v>
      </c>
      <c r="H24068" s="6">
        <v>19</v>
      </c>
      <c r="I24068">
        <v>0.88770800828933716</v>
      </c>
      <c r="J24068">
        <v>0.86941719055175781</v>
      </c>
      <c r="K24068">
        <v>9.1454088687896729E-3</v>
      </c>
      <c r="L24068">
        <v>69.539009094238281</v>
      </c>
    </row>
    <row r="24069" spans="2:12" x14ac:dyDescent="0.25">
      <c r="B24069" s="6">
        <v>1</v>
      </c>
      <c r="C24069" t="s">
        <v>99</v>
      </c>
      <c r="D24069" t="s">
        <v>100</v>
      </c>
      <c r="E24069">
        <v>3</v>
      </c>
      <c r="F24069" s="6">
        <v>1</v>
      </c>
      <c r="G24069" s="6">
        <v>2</v>
      </c>
      <c r="H24069" s="6">
        <v>20</v>
      </c>
      <c r="I24069">
        <v>0.97643435001373291</v>
      </c>
      <c r="J24069">
        <v>0.95938807725906372</v>
      </c>
      <c r="K24069">
        <v>8.5231363773345947E-3</v>
      </c>
      <c r="L24069">
        <v>66.672332763671875</v>
      </c>
    </row>
    <row r="24070" spans="2:12" x14ac:dyDescent="0.25">
      <c r="B24070" s="6">
        <v>1</v>
      </c>
      <c r="C24070" t="s">
        <v>99</v>
      </c>
      <c r="D24070" t="s">
        <v>100</v>
      </c>
      <c r="E24070">
        <v>3</v>
      </c>
      <c r="F24070" s="6">
        <v>1</v>
      </c>
      <c r="G24070" s="6">
        <v>2</v>
      </c>
      <c r="H24070" s="6">
        <v>21</v>
      </c>
      <c r="I24070">
        <v>0.98346596956253052</v>
      </c>
      <c r="J24070">
        <v>0.97975468635559082</v>
      </c>
      <c r="K24070">
        <v>1.8556416034698486E-3</v>
      </c>
      <c r="L24070">
        <v>63.491970062255859</v>
      </c>
    </row>
    <row r="24071" spans="2:12" x14ac:dyDescent="0.25">
      <c r="B24071" s="6">
        <v>1</v>
      </c>
      <c r="C24071" t="s">
        <v>99</v>
      </c>
      <c r="D24071" t="s">
        <v>100</v>
      </c>
      <c r="E24071">
        <v>3</v>
      </c>
      <c r="F24071" s="6">
        <v>1</v>
      </c>
      <c r="G24071" s="6">
        <v>2</v>
      </c>
      <c r="H24071" s="6">
        <v>22</v>
      </c>
      <c r="I24071">
        <v>0.949268639087677</v>
      </c>
      <c r="J24071">
        <v>0.95813453197479248</v>
      </c>
      <c r="K24071">
        <v>4.4329464435577393E-3</v>
      </c>
      <c r="L24071">
        <v>61.469036102294922</v>
      </c>
    </row>
    <row r="24072" spans="2:12" x14ac:dyDescent="0.25">
      <c r="B24072" s="6">
        <v>1</v>
      </c>
      <c r="C24072" t="s">
        <v>99</v>
      </c>
      <c r="D24072" t="s">
        <v>100</v>
      </c>
      <c r="E24072">
        <v>3</v>
      </c>
      <c r="F24072" s="6">
        <v>1</v>
      </c>
      <c r="G24072" s="6">
        <v>2</v>
      </c>
      <c r="H24072" s="6">
        <v>23</v>
      </c>
      <c r="I24072">
        <v>0.90153336524963379</v>
      </c>
      <c r="J24072">
        <v>0.90325433015823364</v>
      </c>
      <c r="K24072">
        <v>8.6046935757622123E-4</v>
      </c>
      <c r="L24072">
        <v>59.849086761474609</v>
      </c>
    </row>
    <row r="24073" spans="2:12" x14ac:dyDescent="0.25">
      <c r="B24073" s="6">
        <v>1</v>
      </c>
      <c r="C24073" t="s">
        <v>99</v>
      </c>
      <c r="D24073" t="s">
        <v>100</v>
      </c>
      <c r="E24073">
        <v>3</v>
      </c>
      <c r="F24073" s="6">
        <v>1</v>
      </c>
      <c r="G24073" s="6">
        <v>2</v>
      </c>
      <c r="H24073" s="6">
        <v>24</v>
      </c>
      <c r="I24073">
        <v>0.79717147350311279</v>
      </c>
      <c r="J24073">
        <v>0.79717147350311279</v>
      </c>
      <c r="K24073">
        <v>0</v>
      </c>
      <c r="L24073">
        <v>58.403423309326172</v>
      </c>
    </row>
    <row r="24074" spans="2:12" x14ac:dyDescent="0.25">
      <c r="B24074" s="6">
        <v>1</v>
      </c>
      <c r="C24074" t="s">
        <v>99</v>
      </c>
      <c r="D24074" t="s">
        <v>100</v>
      </c>
      <c r="E24074">
        <v>3</v>
      </c>
      <c r="F24074" s="6">
        <v>1</v>
      </c>
      <c r="G24074" s="6">
        <v>10</v>
      </c>
      <c r="H24074" s="6">
        <v>1</v>
      </c>
      <c r="I24074">
        <v>1.0670937299728394</v>
      </c>
      <c r="J24074">
        <v>1.0670937299728394</v>
      </c>
      <c r="K24074">
        <v>0</v>
      </c>
      <c r="L24074">
        <v>69.672950744628906</v>
      </c>
    </row>
    <row r="24075" spans="2:12" x14ac:dyDescent="0.25">
      <c r="B24075" s="6">
        <v>1</v>
      </c>
      <c r="C24075" t="s">
        <v>99</v>
      </c>
      <c r="D24075" t="s">
        <v>100</v>
      </c>
      <c r="E24075">
        <v>3</v>
      </c>
      <c r="F24075" s="6">
        <v>1</v>
      </c>
      <c r="G24075" s="6">
        <v>10</v>
      </c>
      <c r="H24075" s="6">
        <v>2</v>
      </c>
      <c r="I24075">
        <v>0.88890755176544189</v>
      </c>
      <c r="J24075">
        <v>0.88890755176544189</v>
      </c>
      <c r="K24075">
        <v>0</v>
      </c>
      <c r="L24075">
        <v>68.175491333007813</v>
      </c>
    </row>
    <row r="24076" spans="2:12" x14ac:dyDescent="0.25">
      <c r="B24076" s="6">
        <v>1</v>
      </c>
      <c r="C24076" t="s">
        <v>99</v>
      </c>
      <c r="D24076" t="s">
        <v>100</v>
      </c>
      <c r="E24076">
        <v>3</v>
      </c>
      <c r="F24076" s="6">
        <v>1</v>
      </c>
      <c r="G24076" s="6">
        <v>10</v>
      </c>
      <c r="H24076" s="6">
        <v>3</v>
      </c>
      <c r="I24076">
        <v>0.72048312425613403</v>
      </c>
      <c r="J24076">
        <v>0.72048312425613403</v>
      </c>
      <c r="K24076">
        <v>0</v>
      </c>
      <c r="L24076">
        <v>65.856689453125</v>
      </c>
    </row>
    <row r="24077" spans="2:12" x14ac:dyDescent="0.25">
      <c r="B24077" s="6">
        <v>1</v>
      </c>
      <c r="C24077" t="s">
        <v>99</v>
      </c>
      <c r="D24077" t="s">
        <v>100</v>
      </c>
      <c r="E24077">
        <v>3</v>
      </c>
      <c r="F24077" s="6">
        <v>1</v>
      </c>
      <c r="G24077" s="6">
        <v>10</v>
      </c>
      <c r="H24077" s="6">
        <v>4</v>
      </c>
      <c r="I24077">
        <v>0.65493869781494141</v>
      </c>
      <c r="J24077">
        <v>0.65493869781494141</v>
      </c>
      <c r="K24077">
        <v>0</v>
      </c>
      <c r="L24077">
        <v>64.666854858398438</v>
      </c>
    </row>
    <row r="24078" spans="2:12" x14ac:dyDescent="0.25">
      <c r="B24078" s="6">
        <v>1</v>
      </c>
      <c r="C24078" t="s">
        <v>99</v>
      </c>
      <c r="D24078" t="s">
        <v>100</v>
      </c>
      <c r="E24078">
        <v>3</v>
      </c>
      <c r="F24078" s="6">
        <v>1</v>
      </c>
      <c r="G24078" s="6">
        <v>10</v>
      </c>
      <c r="H24078" s="6">
        <v>5</v>
      </c>
      <c r="I24078">
        <v>0.62831413745880127</v>
      </c>
      <c r="J24078">
        <v>0.62831413745880127</v>
      </c>
      <c r="K24078">
        <v>0</v>
      </c>
      <c r="L24078">
        <v>64.189186096191406</v>
      </c>
    </row>
    <row r="24079" spans="2:12" x14ac:dyDescent="0.25">
      <c r="B24079" s="6">
        <v>1</v>
      </c>
      <c r="C24079" t="s">
        <v>99</v>
      </c>
      <c r="D24079" t="s">
        <v>100</v>
      </c>
      <c r="E24079">
        <v>3</v>
      </c>
      <c r="F24079" s="6">
        <v>1</v>
      </c>
      <c r="G24079" s="6">
        <v>10</v>
      </c>
      <c r="H24079" s="6">
        <v>6</v>
      </c>
      <c r="I24079">
        <v>0.62462973594665527</v>
      </c>
      <c r="J24079">
        <v>0.62462973594665527</v>
      </c>
      <c r="K24079">
        <v>0</v>
      </c>
      <c r="L24079">
        <v>63.871101379394531</v>
      </c>
    </row>
    <row r="24080" spans="2:12" x14ac:dyDescent="0.25">
      <c r="B24080" s="6">
        <v>1</v>
      </c>
      <c r="C24080" t="s">
        <v>99</v>
      </c>
      <c r="D24080" t="s">
        <v>100</v>
      </c>
      <c r="E24080">
        <v>3</v>
      </c>
      <c r="F24080" s="6">
        <v>1</v>
      </c>
      <c r="G24080" s="6">
        <v>10</v>
      </c>
      <c r="H24080" s="6">
        <v>7</v>
      </c>
      <c r="I24080">
        <v>0.67456167936325073</v>
      </c>
      <c r="J24080">
        <v>0.67456167936325073</v>
      </c>
      <c r="K24080">
        <v>0</v>
      </c>
      <c r="L24080">
        <v>64.680122375488281</v>
      </c>
    </row>
    <row r="24081" spans="2:12" x14ac:dyDescent="0.25">
      <c r="B24081" s="6">
        <v>1</v>
      </c>
      <c r="C24081" t="s">
        <v>99</v>
      </c>
      <c r="D24081" t="s">
        <v>100</v>
      </c>
      <c r="E24081">
        <v>3</v>
      </c>
      <c r="F24081" s="6">
        <v>1</v>
      </c>
      <c r="G24081" s="6">
        <v>10</v>
      </c>
      <c r="H24081" s="6">
        <v>8</v>
      </c>
      <c r="I24081">
        <v>0.64510232210159302</v>
      </c>
      <c r="J24081">
        <v>0.64510232210159302</v>
      </c>
      <c r="K24081">
        <v>0</v>
      </c>
      <c r="L24081">
        <v>64.562568664550781</v>
      </c>
    </row>
    <row r="24082" spans="2:12" x14ac:dyDescent="0.25">
      <c r="B24082" s="6">
        <v>1</v>
      </c>
      <c r="C24082" t="s">
        <v>99</v>
      </c>
      <c r="D24082" t="s">
        <v>100</v>
      </c>
      <c r="E24082">
        <v>3</v>
      </c>
      <c r="F24082" s="6">
        <v>1</v>
      </c>
      <c r="G24082" s="6">
        <v>10</v>
      </c>
      <c r="H24082" s="6">
        <v>9</v>
      </c>
      <c r="I24082">
        <v>0.51329368352890015</v>
      </c>
      <c r="J24082">
        <v>0.51329368352890015</v>
      </c>
      <c r="K24082">
        <v>0</v>
      </c>
      <c r="L24082">
        <v>65.882530212402344</v>
      </c>
    </row>
    <row r="24083" spans="2:12" x14ac:dyDescent="0.25">
      <c r="B24083" s="6">
        <v>1</v>
      </c>
      <c r="C24083" t="s">
        <v>99</v>
      </c>
      <c r="D24083" t="s">
        <v>100</v>
      </c>
      <c r="E24083">
        <v>3</v>
      </c>
      <c r="F24083" s="6">
        <v>1</v>
      </c>
      <c r="G24083" s="6">
        <v>10</v>
      </c>
      <c r="H24083" s="6">
        <v>10</v>
      </c>
      <c r="I24083">
        <v>0.4108944833278656</v>
      </c>
      <c r="J24083">
        <v>0.4108944833278656</v>
      </c>
      <c r="K24083">
        <v>0</v>
      </c>
      <c r="L24083">
        <v>70.609695434570313</v>
      </c>
    </row>
    <row r="24084" spans="2:12" x14ac:dyDescent="0.25">
      <c r="B24084" s="6">
        <v>1</v>
      </c>
      <c r="C24084" t="s">
        <v>99</v>
      </c>
      <c r="D24084" t="s">
        <v>100</v>
      </c>
      <c r="E24084">
        <v>3</v>
      </c>
      <c r="F24084" s="6">
        <v>1</v>
      </c>
      <c r="G24084" s="6">
        <v>10</v>
      </c>
      <c r="H24084" s="6">
        <v>11</v>
      </c>
      <c r="I24084">
        <v>0.37122440338134766</v>
      </c>
      <c r="J24084">
        <v>0.37122440338134766</v>
      </c>
      <c r="K24084">
        <v>0</v>
      </c>
      <c r="L24084">
        <v>75.817840576171875</v>
      </c>
    </row>
    <row r="24085" spans="2:12" x14ac:dyDescent="0.25">
      <c r="B24085" s="6">
        <v>1</v>
      </c>
      <c r="C24085" t="s">
        <v>99</v>
      </c>
      <c r="D24085" t="s">
        <v>100</v>
      </c>
      <c r="E24085">
        <v>3</v>
      </c>
      <c r="F24085" s="6">
        <v>1</v>
      </c>
      <c r="G24085" s="6">
        <v>10</v>
      </c>
      <c r="H24085" s="6">
        <v>12</v>
      </c>
      <c r="I24085">
        <v>0.39142411947250366</v>
      </c>
      <c r="J24085">
        <v>0.39142411947250366</v>
      </c>
      <c r="K24085">
        <v>0</v>
      </c>
      <c r="L24085">
        <v>80.132560729980469</v>
      </c>
    </row>
    <row r="24086" spans="2:12" x14ac:dyDescent="0.25">
      <c r="B24086" s="6">
        <v>1</v>
      </c>
      <c r="C24086" t="s">
        <v>99</v>
      </c>
      <c r="D24086" t="s">
        <v>100</v>
      </c>
      <c r="E24086">
        <v>3</v>
      </c>
      <c r="F24086" s="6">
        <v>1</v>
      </c>
      <c r="G24086" s="6">
        <v>10</v>
      </c>
      <c r="H24086" s="6">
        <v>13</v>
      </c>
      <c r="I24086">
        <v>0.49858406186103821</v>
      </c>
      <c r="J24086">
        <v>0.49858406186103821</v>
      </c>
      <c r="K24086">
        <v>0</v>
      </c>
      <c r="L24086">
        <v>83.872947692871094</v>
      </c>
    </row>
    <row r="24087" spans="2:12" x14ac:dyDescent="0.25">
      <c r="B24087" s="6">
        <v>1</v>
      </c>
      <c r="C24087" t="s">
        <v>99</v>
      </c>
      <c r="D24087" t="s">
        <v>100</v>
      </c>
      <c r="E24087">
        <v>3</v>
      </c>
      <c r="F24087" s="6">
        <v>1</v>
      </c>
      <c r="G24087" s="6">
        <v>10</v>
      </c>
      <c r="H24087" s="6">
        <v>14</v>
      </c>
      <c r="I24087">
        <v>0.68502962589263916</v>
      </c>
      <c r="J24087">
        <v>0.68502962589263916</v>
      </c>
      <c r="K24087">
        <v>0</v>
      </c>
      <c r="L24087">
        <v>86.206451416015625</v>
      </c>
    </row>
    <row r="24088" spans="2:12" x14ac:dyDescent="0.25">
      <c r="B24088" s="6">
        <v>1</v>
      </c>
      <c r="C24088" t="s">
        <v>99</v>
      </c>
      <c r="D24088" t="s">
        <v>100</v>
      </c>
      <c r="E24088">
        <v>3</v>
      </c>
      <c r="F24088" s="6">
        <v>1</v>
      </c>
      <c r="G24088" s="6">
        <v>10</v>
      </c>
      <c r="H24088" s="6">
        <v>15</v>
      </c>
      <c r="I24088">
        <v>0.91700154542922974</v>
      </c>
      <c r="J24088">
        <v>0.91700154542922974</v>
      </c>
      <c r="K24088">
        <v>0</v>
      </c>
      <c r="L24088">
        <v>87.831283569335938</v>
      </c>
    </row>
    <row r="24089" spans="2:12" x14ac:dyDescent="0.25">
      <c r="B24089" s="6">
        <v>1</v>
      </c>
      <c r="C24089" t="s">
        <v>99</v>
      </c>
      <c r="D24089" t="s">
        <v>100</v>
      </c>
      <c r="E24089">
        <v>3</v>
      </c>
      <c r="F24089" s="6">
        <v>1</v>
      </c>
      <c r="G24089" s="6">
        <v>10</v>
      </c>
      <c r="H24089" s="6">
        <v>16</v>
      </c>
      <c r="I24089">
        <v>1.2139240503311157</v>
      </c>
      <c r="J24089">
        <v>1.2139240503311157</v>
      </c>
      <c r="K24089">
        <v>0</v>
      </c>
      <c r="L24089">
        <v>88.49285888671875</v>
      </c>
    </row>
    <row r="24090" spans="2:12" x14ac:dyDescent="0.25">
      <c r="B24090" s="6">
        <v>1</v>
      </c>
      <c r="C24090" t="s">
        <v>99</v>
      </c>
      <c r="D24090" t="s">
        <v>100</v>
      </c>
      <c r="E24090">
        <v>3</v>
      </c>
      <c r="F24090" s="6">
        <v>1</v>
      </c>
      <c r="G24090" s="6">
        <v>10</v>
      </c>
      <c r="H24090" s="6">
        <v>17</v>
      </c>
      <c r="I24090">
        <v>1.4888184070587158</v>
      </c>
      <c r="J24090">
        <v>0.54919552803039551</v>
      </c>
      <c r="K24090">
        <v>2.0092498511075974E-2</v>
      </c>
      <c r="L24090">
        <v>88.353378295898438</v>
      </c>
    </row>
    <row r="24091" spans="2:12" x14ac:dyDescent="0.25">
      <c r="B24091" s="6">
        <v>1</v>
      </c>
      <c r="C24091" t="s">
        <v>99</v>
      </c>
      <c r="D24091" t="s">
        <v>100</v>
      </c>
      <c r="E24091">
        <v>3</v>
      </c>
      <c r="F24091" s="6">
        <v>1</v>
      </c>
      <c r="G24091" s="6">
        <v>10</v>
      </c>
      <c r="H24091" s="6">
        <v>18</v>
      </c>
      <c r="I24091">
        <v>1.7301048040390015</v>
      </c>
      <c r="J24091">
        <v>1.2312479019165039</v>
      </c>
      <c r="K24091">
        <v>3.733241930603981E-2</v>
      </c>
      <c r="L24091">
        <v>87.344207763671875</v>
      </c>
    </row>
    <row r="24092" spans="2:12" x14ac:dyDescent="0.25">
      <c r="B24092" s="6">
        <v>1</v>
      </c>
      <c r="C24092" t="s">
        <v>99</v>
      </c>
      <c r="D24092" t="s">
        <v>100</v>
      </c>
      <c r="E24092">
        <v>3</v>
      </c>
      <c r="F24092" s="6">
        <v>1</v>
      </c>
      <c r="G24092" s="6">
        <v>10</v>
      </c>
      <c r="H24092" s="6">
        <v>19</v>
      </c>
      <c r="I24092">
        <v>1.8640033006668091</v>
      </c>
      <c r="J24092">
        <v>1.5464086532592773</v>
      </c>
      <c r="K24092">
        <v>3.2833561301231384E-2</v>
      </c>
      <c r="L24092">
        <v>85.995552062988281</v>
      </c>
    </row>
    <row r="24093" spans="2:12" x14ac:dyDescent="0.25">
      <c r="B24093" s="6">
        <v>1</v>
      </c>
      <c r="C24093" t="s">
        <v>99</v>
      </c>
      <c r="D24093" t="s">
        <v>100</v>
      </c>
      <c r="E24093">
        <v>3</v>
      </c>
      <c r="F24093" s="6">
        <v>1</v>
      </c>
      <c r="G24093" s="6">
        <v>10</v>
      </c>
      <c r="H24093" s="6">
        <v>20</v>
      </c>
      <c r="I24093">
        <v>1.8440459966659546</v>
      </c>
      <c r="J24093">
        <v>1.6332486867904663</v>
      </c>
      <c r="K24093">
        <v>2.6694340631365776E-2</v>
      </c>
      <c r="L24093">
        <v>83.104957580566406</v>
      </c>
    </row>
    <row r="24094" spans="2:12" x14ac:dyDescent="0.25">
      <c r="B24094" s="6">
        <v>1</v>
      </c>
      <c r="C24094" t="s">
        <v>99</v>
      </c>
      <c r="D24094" t="s">
        <v>100</v>
      </c>
      <c r="E24094">
        <v>3</v>
      </c>
      <c r="F24094" s="6">
        <v>1</v>
      </c>
      <c r="G24094" s="6">
        <v>10</v>
      </c>
      <c r="H24094" s="6">
        <v>21</v>
      </c>
      <c r="I24094">
        <v>1.7849218845367432</v>
      </c>
      <c r="J24094">
        <v>1.6121776103973389</v>
      </c>
      <c r="K24094">
        <v>4.2406480759382248E-2</v>
      </c>
      <c r="L24094">
        <v>78.862556457519531</v>
      </c>
    </row>
    <row r="24095" spans="2:12" x14ac:dyDescent="0.25">
      <c r="B24095" s="6">
        <v>1</v>
      </c>
      <c r="C24095" t="s">
        <v>99</v>
      </c>
      <c r="D24095" t="s">
        <v>100</v>
      </c>
      <c r="E24095">
        <v>3</v>
      </c>
      <c r="F24095" s="6">
        <v>1</v>
      </c>
      <c r="G24095" s="6">
        <v>10</v>
      </c>
      <c r="H24095" s="6">
        <v>22</v>
      </c>
      <c r="I24095">
        <v>1.6852799654006958</v>
      </c>
      <c r="J24095">
        <v>2.0504317283630371</v>
      </c>
      <c r="K24095">
        <v>3.3997915685176849E-2</v>
      </c>
      <c r="L24095">
        <v>75.307113647460938</v>
      </c>
    </row>
    <row r="24096" spans="2:12" x14ac:dyDescent="0.25">
      <c r="B24096" s="6">
        <v>1</v>
      </c>
      <c r="C24096" t="s">
        <v>99</v>
      </c>
      <c r="D24096" t="s">
        <v>100</v>
      </c>
      <c r="E24096">
        <v>3</v>
      </c>
      <c r="F24096" s="6">
        <v>1</v>
      </c>
      <c r="G24096" s="6">
        <v>10</v>
      </c>
      <c r="H24096" s="6">
        <v>23</v>
      </c>
      <c r="I24096">
        <v>1.5225883722305298</v>
      </c>
      <c r="J24096">
        <v>1.632310152053833</v>
      </c>
      <c r="K24096">
        <v>2.55250483751297E-2</v>
      </c>
      <c r="L24096">
        <v>72.946083068847656</v>
      </c>
    </row>
    <row r="24097" spans="2:12" x14ac:dyDescent="0.25">
      <c r="B24097" s="6">
        <v>1</v>
      </c>
      <c r="C24097" t="s">
        <v>99</v>
      </c>
      <c r="D24097" t="s">
        <v>100</v>
      </c>
      <c r="E24097">
        <v>3</v>
      </c>
      <c r="F24097" s="6">
        <v>1</v>
      </c>
      <c r="G24097" s="6">
        <v>10</v>
      </c>
      <c r="H24097" s="6">
        <v>24</v>
      </c>
      <c r="I24097">
        <v>1.2591789960861206</v>
      </c>
      <c r="J24097">
        <v>1.2818915843963623</v>
      </c>
      <c r="K24097">
        <v>1.1356285773217678E-2</v>
      </c>
      <c r="L24097">
        <v>69.974945068359375</v>
      </c>
    </row>
    <row r="24098" spans="2:12" x14ac:dyDescent="0.25">
      <c r="B24098" s="6">
        <v>1</v>
      </c>
      <c r="C24098" t="s">
        <v>99</v>
      </c>
      <c r="D24098" t="s">
        <v>100</v>
      </c>
      <c r="E24098">
        <v>4</v>
      </c>
      <c r="F24098" s="6">
        <v>0</v>
      </c>
      <c r="G24098" s="6">
        <v>2</v>
      </c>
      <c r="H24098" s="6">
        <v>1</v>
      </c>
      <c r="I24098">
        <v>0.82438057661056519</v>
      </c>
      <c r="J24098">
        <v>0.82438057661056519</v>
      </c>
      <c r="K24098">
        <v>0</v>
      </c>
      <c r="L24098">
        <v>64.248916625976563</v>
      </c>
    </row>
    <row r="24099" spans="2:12" x14ac:dyDescent="0.25">
      <c r="B24099" s="6">
        <v>1</v>
      </c>
      <c r="C24099" t="s">
        <v>99</v>
      </c>
      <c r="D24099" t="s">
        <v>100</v>
      </c>
      <c r="E24099">
        <v>4</v>
      </c>
      <c r="F24099" s="6">
        <v>0</v>
      </c>
      <c r="G24099" s="6">
        <v>2</v>
      </c>
      <c r="H24099" s="6">
        <v>2</v>
      </c>
      <c r="I24099">
        <v>0.70233768224716187</v>
      </c>
      <c r="J24099">
        <v>0.70233768224716187</v>
      </c>
      <c r="K24099">
        <v>0</v>
      </c>
      <c r="L24099">
        <v>62.743408203125</v>
      </c>
    </row>
    <row r="24100" spans="2:12" x14ac:dyDescent="0.25">
      <c r="B24100" s="6">
        <v>1</v>
      </c>
      <c r="C24100" t="s">
        <v>99</v>
      </c>
      <c r="D24100" t="s">
        <v>100</v>
      </c>
      <c r="E24100">
        <v>4</v>
      </c>
      <c r="F24100" s="6">
        <v>0</v>
      </c>
      <c r="G24100" s="6">
        <v>2</v>
      </c>
      <c r="H24100" s="6">
        <v>3</v>
      </c>
      <c r="I24100">
        <v>0.64114552736282349</v>
      </c>
      <c r="J24100">
        <v>0.64114552736282349</v>
      </c>
      <c r="K24100">
        <v>0</v>
      </c>
      <c r="L24100">
        <v>61.834556579589844</v>
      </c>
    </row>
    <row r="24101" spans="2:12" x14ac:dyDescent="0.25">
      <c r="B24101" s="6">
        <v>1</v>
      </c>
      <c r="C24101" t="s">
        <v>99</v>
      </c>
      <c r="D24101" t="s">
        <v>100</v>
      </c>
      <c r="E24101">
        <v>4</v>
      </c>
      <c r="F24101" s="6">
        <v>0</v>
      </c>
      <c r="G24101" s="6">
        <v>2</v>
      </c>
      <c r="H24101" s="6">
        <v>4</v>
      </c>
      <c r="I24101">
        <v>0.59948718547821045</v>
      </c>
      <c r="J24101">
        <v>0.59948718547821045</v>
      </c>
      <c r="K24101">
        <v>0</v>
      </c>
      <c r="L24101">
        <v>60.995761871337891</v>
      </c>
    </row>
    <row r="24102" spans="2:12" x14ac:dyDescent="0.25">
      <c r="B24102" s="6">
        <v>1</v>
      </c>
      <c r="C24102" t="s">
        <v>99</v>
      </c>
      <c r="D24102" t="s">
        <v>100</v>
      </c>
      <c r="E24102">
        <v>4</v>
      </c>
      <c r="F24102" s="6">
        <v>0</v>
      </c>
      <c r="G24102" s="6">
        <v>2</v>
      </c>
      <c r="H24102" s="6">
        <v>5</v>
      </c>
      <c r="I24102">
        <v>0.57446420192718506</v>
      </c>
      <c r="J24102">
        <v>0.57446420192718506</v>
      </c>
      <c r="K24102">
        <v>0</v>
      </c>
      <c r="L24102">
        <v>59.990016937255859</v>
      </c>
    </row>
    <row r="24103" spans="2:12" x14ac:dyDescent="0.25">
      <c r="B24103" s="6">
        <v>1</v>
      </c>
      <c r="C24103" t="s">
        <v>99</v>
      </c>
      <c r="D24103" t="s">
        <v>100</v>
      </c>
      <c r="E24103">
        <v>4</v>
      </c>
      <c r="F24103" s="6">
        <v>0</v>
      </c>
      <c r="G24103" s="6">
        <v>2</v>
      </c>
      <c r="H24103" s="6">
        <v>6</v>
      </c>
      <c r="I24103">
        <v>0.57725131511688232</v>
      </c>
      <c r="J24103">
        <v>0.57725131511688232</v>
      </c>
      <c r="K24103">
        <v>0</v>
      </c>
      <c r="L24103">
        <v>59.380508422851563</v>
      </c>
    </row>
    <row r="24104" spans="2:12" x14ac:dyDescent="0.25">
      <c r="B24104" s="6">
        <v>1</v>
      </c>
      <c r="C24104" t="s">
        <v>99</v>
      </c>
      <c r="D24104" t="s">
        <v>100</v>
      </c>
      <c r="E24104">
        <v>4</v>
      </c>
      <c r="F24104" s="6">
        <v>0</v>
      </c>
      <c r="G24104" s="6">
        <v>2</v>
      </c>
      <c r="H24104" s="6">
        <v>7</v>
      </c>
      <c r="I24104">
        <v>0.61256814002990723</v>
      </c>
      <c r="J24104">
        <v>0.61256814002990723</v>
      </c>
      <c r="K24104">
        <v>0</v>
      </c>
      <c r="L24104">
        <v>58.942447662353516</v>
      </c>
    </row>
    <row r="24105" spans="2:12" x14ac:dyDescent="0.25">
      <c r="B24105" s="6">
        <v>1</v>
      </c>
      <c r="C24105" t="s">
        <v>99</v>
      </c>
      <c r="D24105" t="s">
        <v>100</v>
      </c>
      <c r="E24105">
        <v>4</v>
      </c>
      <c r="F24105" s="6">
        <v>0</v>
      </c>
      <c r="G24105" s="6">
        <v>2</v>
      </c>
      <c r="H24105" s="6">
        <v>8</v>
      </c>
      <c r="I24105">
        <v>0.57434934377670288</v>
      </c>
      <c r="J24105">
        <v>0.57434934377670288</v>
      </c>
      <c r="K24105">
        <v>0</v>
      </c>
      <c r="L24105">
        <v>59.310268402099609</v>
      </c>
    </row>
    <row r="24106" spans="2:12" x14ac:dyDescent="0.25">
      <c r="B24106" s="6">
        <v>1</v>
      </c>
      <c r="C24106" t="s">
        <v>99</v>
      </c>
      <c r="D24106" t="s">
        <v>100</v>
      </c>
      <c r="E24106">
        <v>4</v>
      </c>
      <c r="F24106" s="6">
        <v>0</v>
      </c>
      <c r="G24106" s="6">
        <v>2</v>
      </c>
      <c r="H24106" s="6">
        <v>9</v>
      </c>
      <c r="I24106">
        <v>0.41576933860778809</v>
      </c>
      <c r="J24106">
        <v>0.41576933860778809</v>
      </c>
      <c r="K24106">
        <v>0</v>
      </c>
      <c r="L24106">
        <v>60.842823028564453</v>
      </c>
    </row>
    <row r="24107" spans="2:12" x14ac:dyDescent="0.25">
      <c r="B24107" s="6">
        <v>1</v>
      </c>
      <c r="C24107" t="s">
        <v>99</v>
      </c>
      <c r="D24107" t="s">
        <v>100</v>
      </c>
      <c r="E24107">
        <v>4</v>
      </c>
      <c r="F24107" s="6">
        <v>0</v>
      </c>
      <c r="G24107" s="6">
        <v>2</v>
      </c>
      <c r="H24107" s="6">
        <v>10</v>
      </c>
      <c r="I24107">
        <v>0.30485418438911438</v>
      </c>
      <c r="J24107">
        <v>0.30485418438911438</v>
      </c>
      <c r="K24107">
        <v>0</v>
      </c>
      <c r="L24107">
        <v>65.314865112304688</v>
      </c>
    </row>
    <row r="24108" spans="2:12" x14ac:dyDescent="0.25">
      <c r="B24108" s="6">
        <v>1</v>
      </c>
      <c r="C24108" t="s">
        <v>99</v>
      </c>
      <c r="D24108" t="s">
        <v>100</v>
      </c>
      <c r="E24108">
        <v>4</v>
      </c>
      <c r="F24108" s="6">
        <v>0</v>
      </c>
      <c r="G24108" s="6">
        <v>2</v>
      </c>
      <c r="H24108" s="6">
        <v>11</v>
      </c>
      <c r="I24108">
        <v>0.23586240410804749</v>
      </c>
      <c r="J24108">
        <v>0.23586240410804749</v>
      </c>
      <c r="K24108">
        <v>0</v>
      </c>
      <c r="L24108">
        <v>70.330734252929688</v>
      </c>
    </row>
    <row r="24109" spans="2:12" x14ac:dyDescent="0.25">
      <c r="B24109" s="6">
        <v>1</v>
      </c>
      <c r="C24109" t="s">
        <v>99</v>
      </c>
      <c r="D24109" t="s">
        <v>100</v>
      </c>
      <c r="E24109">
        <v>4</v>
      </c>
      <c r="F24109" s="6">
        <v>0</v>
      </c>
      <c r="G24109" s="6">
        <v>2</v>
      </c>
      <c r="H24109" s="6">
        <v>12</v>
      </c>
      <c r="I24109">
        <v>0.17736613750457764</v>
      </c>
      <c r="J24109">
        <v>0.17736613750457764</v>
      </c>
      <c r="K24109">
        <v>0</v>
      </c>
      <c r="L24109">
        <v>75.189918518066406</v>
      </c>
    </row>
    <row r="24110" spans="2:12" x14ac:dyDescent="0.25">
      <c r="B24110" s="6">
        <v>1</v>
      </c>
      <c r="C24110" t="s">
        <v>99</v>
      </c>
      <c r="D24110" t="s">
        <v>100</v>
      </c>
      <c r="E24110">
        <v>4</v>
      </c>
      <c r="F24110" s="6">
        <v>0</v>
      </c>
      <c r="G24110" s="6">
        <v>2</v>
      </c>
      <c r="H24110" s="6">
        <v>13</v>
      </c>
      <c r="I24110">
        <v>0.19656628370285034</v>
      </c>
      <c r="J24110">
        <v>0.19656628370285034</v>
      </c>
      <c r="K24110">
        <v>0</v>
      </c>
      <c r="L24110">
        <v>79.176567077636719</v>
      </c>
    </row>
    <row r="24111" spans="2:12" x14ac:dyDescent="0.25">
      <c r="B24111" s="6">
        <v>1</v>
      </c>
      <c r="C24111" t="s">
        <v>99</v>
      </c>
      <c r="D24111" t="s">
        <v>100</v>
      </c>
      <c r="E24111">
        <v>4</v>
      </c>
      <c r="F24111" s="6">
        <v>0</v>
      </c>
      <c r="G24111" s="6">
        <v>2</v>
      </c>
      <c r="H24111" s="6">
        <v>14</v>
      </c>
      <c r="I24111">
        <v>0.29605597257614136</v>
      </c>
      <c r="J24111">
        <v>0.29605597257614136</v>
      </c>
      <c r="K24111">
        <v>0</v>
      </c>
      <c r="L24111">
        <v>81.912689208984375</v>
      </c>
    </row>
    <row r="24112" spans="2:12" x14ac:dyDescent="0.25">
      <c r="B24112" s="6">
        <v>1</v>
      </c>
      <c r="C24112" t="s">
        <v>99</v>
      </c>
      <c r="D24112" t="s">
        <v>100</v>
      </c>
      <c r="E24112">
        <v>4</v>
      </c>
      <c r="F24112" s="6">
        <v>0</v>
      </c>
      <c r="G24112" s="6">
        <v>2</v>
      </c>
      <c r="H24112" s="6">
        <v>15</v>
      </c>
      <c r="I24112">
        <v>0.46161571145057678</v>
      </c>
      <c r="J24112">
        <v>0.46161571145057678</v>
      </c>
      <c r="K24112">
        <v>0</v>
      </c>
      <c r="L24112">
        <v>84.07147216796875</v>
      </c>
    </row>
    <row r="24113" spans="2:12" x14ac:dyDescent="0.25">
      <c r="B24113" s="6">
        <v>1</v>
      </c>
      <c r="C24113" t="s">
        <v>99</v>
      </c>
      <c r="D24113" t="s">
        <v>100</v>
      </c>
      <c r="E24113">
        <v>4</v>
      </c>
      <c r="F24113" s="6">
        <v>0</v>
      </c>
      <c r="G24113" s="6">
        <v>2</v>
      </c>
      <c r="H24113" s="6">
        <v>16</v>
      </c>
      <c r="I24113">
        <v>0.70247411727905273</v>
      </c>
      <c r="J24113">
        <v>0.70247411727905273</v>
      </c>
      <c r="K24113">
        <v>0</v>
      </c>
      <c r="L24113">
        <v>85.209602355957031</v>
      </c>
    </row>
    <row r="24114" spans="2:12" x14ac:dyDescent="0.25">
      <c r="B24114" s="6">
        <v>1</v>
      </c>
      <c r="C24114" t="s">
        <v>99</v>
      </c>
      <c r="D24114" t="s">
        <v>100</v>
      </c>
      <c r="E24114">
        <v>4</v>
      </c>
      <c r="F24114" s="6">
        <v>0</v>
      </c>
      <c r="G24114" s="6">
        <v>2</v>
      </c>
      <c r="H24114" s="6">
        <v>17</v>
      </c>
      <c r="I24114">
        <v>0.95196735858917236</v>
      </c>
      <c r="J24114">
        <v>0.42319786548614502</v>
      </c>
      <c r="K24114">
        <v>2.7029713615775108E-2</v>
      </c>
      <c r="L24114">
        <v>84.9122314453125</v>
      </c>
    </row>
    <row r="24115" spans="2:12" x14ac:dyDescent="0.25">
      <c r="B24115" s="6">
        <v>1</v>
      </c>
      <c r="C24115" t="s">
        <v>99</v>
      </c>
      <c r="D24115" t="s">
        <v>100</v>
      </c>
      <c r="E24115">
        <v>4</v>
      </c>
      <c r="F24115" s="6">
        <v>0</v>
      </c>
      <c r="G24115" s="6">
        <v>2</v>
      </c>
      <c r="H24115" s="6">
        <v>18</v>
      </c>
      <c r="I24115">
        <v>1.1843447685241699</v>
      </c>
      <c r="J24115">
        <v>0.74503272771835327</v>
      </c>
      <c r="K24115">
        <v>4.6768929809331894E-2</v>
      </c>
      <c r="L24115">
        <v>84.15179443359375</v>
      </c>
    </row>
    <row r="24116" spans="2:12" x14ac:dyDescent="0.25">
      <c r="B24116" s="6">
        <v>1</v>
      </c>
      <c r="C24116" t="s">
        <v>99</v>
      </c>
      <c r="D24116" t="s">
        <v>100</v>
      </c>
      <c r="E24116">
        <v>4</v>
      </c>
      <c r="F24116" s="6">
        <v>0</v>
      </c>
      <c r="G24116" s="6">
        <v>2</v>
      </c>
      <c r="H24116" s="6">
        <v>19</v>
      </c>
      <c r="I24116">
        <v>1.3575851917266846</v>
      </c>
      <c r="J24116">
        <v>1.0755043029785156</v>
      </c>
      <c r="K24116">
        <v>4.1623644530773163E-2</v>
      </c>
      <c r="L24116">
        <v>82.588180541992188</v>
      </c>
    </row>
    <row r="24117" spans="2:12" x14ac:dyDescent="0.25">
      <c r="B24117" s="6">
        <v>1</v>
      </c>
      <c r="C24117" t="s">
        <v>99</v>
      </c>
      <c r="D24117" t="s">
        <v>100</v>
      </c>
      <c r="E24117">
        <v>4</v>
      </c>
      <c r="F24117" s="6">
        <v>0</v>
      </c>
      <c r="G24117" s="6">
        <v>2</v>
      </c>
      <c r="H24117" s="6">
        <v>20</v>
      </c>
      <c r="I24117">
        <v>1.4180184602737427</v>
      </c>
      <c r="J24117">
        <v>1.236688494682312</v>
      </c>
      <c r="K24117">
        <v>3.8601163774728775E-2</v>
      </c>
      <c r="L24117">
        <v>79.819747924804688</v>
      </c>
    </row>
    <row r="24118" spans="2:12" x14ac:dyDescent="0.25">
      <c r="B24118" s="6">
        <v>1</v>
      </c>
      <c r="C24118" t="s">
        <v>99</v>
      </c>
      <c r="D24118" t="s">
        <v>100</v>
      </c>
      <c r="E24118">
        <v>4</v>
      </c>
      <c r="F24118" s="6">
        <v>0</v>
      </c>
      <c r="G24118" s="6">
        <v>2</v>
      </c>
      <c r="H24118" s="6">
        <v>21</v>
      </c>
      <c r="I24118">
        <v>1.3945063352584839</v>
      </c>
      <c r="J24118">
        <v>1.2551738023757935</v>
      </c>
      <c r="K24118">
        <v>5.7870268821716309E-2</v>
      </c>
      <c r="L24118">
        <v>75.137596130371094</v>
      </c>
    </row>
    <row r="24119" spans="2:12" x14ac:dyDescent="0.25">
      <c r="B24119" s="6">
        <v>1</v>
      </c>
      <c r="C24119" t="s">
        <v>99</v>
      </c>
      <c r="D24119" t="s">
        <v>100</v>
      </c>
      <c r="E24119">
        <v>4</v>
      </c>
      <c r="F24119" s="6">
        <v>0</v>
      </c>
      <c r="G24119" s="6">
        <v>2</v>
      </c>
      <c r="H24119" s="6">
        <v>22</v>
      </c>
      <c r="I24119">
        <v>1.3062863349914551</v>
      </c>
      <c r="J24119">
        <v>1.6157585382461548</v>
      </c>
      <c r="K24119">
        <v>5.1179517060518265E-2</v>
      </c>
      <c r="L24119">
        <v>70.751182556152344</v>
      </c>
    </row>
    <row r="24120" spans="2:12" x14ac:dyDescent="0.25">
      <c r="B24120" s="6">
        <v>1</v>
      </c>
      <c r="C24120" t="s">
        <v>99</v>
      </c>
      <c r="D24120" t="s">
        <v>100</v>
      </c>
      <c r="E24120">
        <v>4</v>
      </c>
      <c r="F24120" s="6">
        <v>0</v>
      </c>
      <c r="G24120" s="6">
        <v>2</v>
      </c>
      <c r="H24120" s="6">
        <v>23</v>
      </c>
      <c r="I24120">
        <v>1.1899558305740356</v>
      </c>
      <c r="J24120">
        <v>1.2548362016677856</v>
      </c>
      <c r="K24120">
        <v>4.0206678211688995E-2</v>
      </c>
      <c r="L24120">
        <v>67.508270263671875</v>
      </c>
    </row>
    <row r="24121" spans="2:12" x14ac:dyDescent="0.25">
      <c r="B24121" s="6">
        <v>1</v>
      </c>
      <c r="C24121" t="s">
        <v>99</v>
      </c>
      <c r="D24121" t="s">
        <v>100</v>
      </c>
      <c r="E24121">
        <v>4</v>
      </c>
      <c r="F24121" s="6">
        <v>0</v>
      </c>
      <c r="G24121" s="6">
        <v>2</v>
      </c>
      <c r="H24121" s="6">
        <v>24</v>
      </c>
      <c r="I24121">
        <v>1.0027610063552856</v>
      </c>
      <c r="J24121">
        <v>1.0027610063552856</v>
      </c>
      <c r="K24121">
        <v>0</v>
      </c>
      <c r="L24121">
        <v>65.290580749511719</v>
      </c>
    </row>
    <row r="24122" spans="2:12" x14ac:dyDescent="0.25">
      <c r="B24122" s="6">
        <v>1</v>
      </c>
      <c r="C24122" t="s">
        <v>99</v>
      </c>
      <c r="D24122" t="s">
        <v>100</v>
      </c>
      <c r="E24122">
        <v>4</v>
      </c>
      <c r="F24122" s="6">
        <v>0</v>
      </c>
      <c r="G24122" s="6">
        <v>10</v>
      </c>
      <c r="H24122" s="6">
        <v>1</v>
      </c>
      <c r="I24122">
        <v>1.2560147047042847</v>
      </c>
      <c r="J24122">
        <v>1.2560147047042847</v>
      </c>
      <c r="K24122">
        <v>0</v>
      </c>
      <c r="L24122">
        <v>73.208755493164063</v>
      </c>
    </row>
    <row r="24123" spans="2:12" x14ac:dyDescent="0.25">
      <c r="B24123" s="6">
        <v>1</v>
      </c>
      <c r="C24123" t="s">
        <v>99</v>
      </c>
      <c r="D24123" t="s">
        <v>100</v>
      </c>
      <c r="E24123">
        <v>4</v>
      </c>
      <c r="F24123" s="6">
        <v>0</v>
      </c>
      <c r="G24123" s="6">
        <v>10</v>
      </c>
      <c r="H24123" s="6">
        <v>2</v>
      </c>
      <c r="I24123">
        <v>0.99826174974441528</v>
      </c>
      <c r="J24123">
        <v>0.99826174974441528</v>
      </c>
      <c r="K24123">
        <v>0</v>
      </c>
      <c r="L24123">
        <v>70.937911987304688</v>
      </c>
    </row>
    <row r="24124" spans="2:12" x14ac:dyDescent="0.25">
      <c r="B24124" s="6">
        <v>1</v>
      </c>
      <c r="C24124" t="s">
        <v>99</v>
      </c>
      <c r="D24124" t="s">
        <v>100</v>
      </c>
      <c r="E24124">
        <v>4</v>
      </c>
      <c r="F24124" s="6">
        <v>0</v>
      </c>
      <c r="G24124" s="6">
        <v>10</v>
      </c>
      <c r="H24124" s="6">
        <v>3</v>
      </c>
      <c r="I24124">
        <v>0.8461841344833374</v>
      </c>
      <c r="J24124">
        <v>0.8461841344833374</v>
      </c>
      <c r="K24124">
        <v>0</v>
      </c>
      <c r="L24124">
        <v>69.368171691894531</v>
      </c>
    </row>
    <row r="24125" spans="2:12" x14ac:dyDescent="0.25">
      <c r="B24125" s="6">
        <v>1</v>
      </c>
      <c r="C24125" t="s">
        <v>99</v>
      </c>
      <c r="D24125" t="s">
        <v>100</v>
      </c>
      <c r="E24125">
        <v>4</v>
      </c>
      <c r="F24125" s="6">
        <v>0</v>
      </c>
      <c r="G24125" s="6">
        <v>10</v>
      </c>
      <c r="H24125" s="6">
        <v>4</v>
      </c>
      <c r="I24125">
        <v>0.73713791370391846</v>
      </c>
      <c r="J24125">
        <v>0.73713791370391846</v>
      </c>
      <c r="K24125">
        <v>0</v>
      </c>
      <c r="L24125">
        <v>67.85198974609375</v>
      </c>
    </row>
    <row r="24126" spans="2:12" x14ac:dyDescent="0.25">
      <c r="B24126" s="6">
        <v>1</v>
      </c>
      <c r="C24126" t="s">
        <v>99</v>
      </c>
      <c r="D24126" t="s">
        <v>100</v>
      </c>
      <c r="E24126">
        <v>4</v>
      </c>
      <c r="F24126" s="6">
        <v>0</v>
      </c>
      <c r="G24126" s="6">
        <v>10</v>
      </c>
      <c r="H24126" s="6">
        <v>5</v>
      </c>
      <c r="I24126">
        <v>0.68234741687774658</v>
      </c>
      <c r="J24126">
        <v>0.68234741687774658</v>
      </c>
      <c r="K24126">
        <v>0</v>
      </c>
      <c r="L24126">
        <v>67.88427734375</v>
      </c>
    </row>
    <row r="24127" spans="2:12" x14ac:dyDescent="0.25">
      <c r="B24127" s="6">
        <v>1</v>
      </c>
      <c r="C24127" t="s">
        <v>99</v>
      </c>
      <c r="D24127" t="s">
        <v>100</v>
      </c>
      <c r="E24127">
        <v>4</v>
      </c>
      <c r="F24127" s="6">
        <v>0</v>
      </c>
      <c r="G24127" s="6">
        <v>10</v>
      </c>
      <c r="H24127" s="6">
        <v>6</v>
      </c>
      <c r="I24127">
        <v>0.67508643865585327</v>
      </c>
      <c r="J24127">
        <v>0.67508643865585327</v>
      </c>
      <c r="K24127">
        <v>0</v>
      </c>
      <c r="L24127">
        <v>67.919723510742188</v>
      </c>
    </row>
    <row r="24128" spans="2:12" x14ac:dyDescent="0.25">
      <c r="B24128" s="6">
        <v>1</v>
      </c>
      <c r="C24128" t="s">
        <v>99</v>
      </c>
      <c r="D24128" t="s">
        <v>100</v>
      </c>
      <c r="E24128">
        <v>4</v>
      </c>
      <c r="F24128" s="6">
        <v>0</v>
      </c>
      <c r="G24128" s="6">
        <v>10</v>
      </c>
      <c r="H24128" s="6">
        <v>7</v>
      </c>
      <c r="I24128">
        <v>0.69643920660018921</v>
      </c>
      <c r="J24128">
        <v>0.69643920660018921</v>
      </c>
      <c r="K24128">
        <v>0</v>
      </c>
      <c r="L24128">
        <v>68.138717651367188</v>
      </c>
    </row>
    <row r="24129" spans="2:12" x14ac:dyDescent="0.25">
      <c r="B24129" s="6">
        <v>1</v>
      </c>
      <c r="C24129" t="s">
        <v>99</v>
      </c>
      <c r="D24129" t="s">
        <v>100</v>
      </c>
      <c r="E24129">
        <v>4</v>
      </c>
      <c r="F24129" s="6">
        <v>0</v>
      </c>
      <c r="G24129" s="6">
        <v>10</v>
      </c>
      <c r="H24129" s="6">
        <v>8</v>
      </c>
      <c r="I24129">
        <v>0.66819483041763306</v>
      </c>
      <c r="J24129">
        <v>0.66819483041763306</v>
      </c>
      <c r="K24129">
        <v>0</v>
      </c>
      <c r="L24129">
        <v>68.4892578125</v>
      </c>
    </row>
    <row r="24130" spans="2:12" x14ac:dyDescent="0.25">
      <c r="B24130" s="6">
        <v>1</v>
      </c>
      <c r="C24130" t="s">
        <v>99</v>
      </c>
      <c r="D24130" t="s">
        <v>100</v>
      </c>
      <c r="E24130">
        <v>4</v>
      </c>
      <c r="F24130" s="6">
        <v>0</v>
      </c>
      <c r="G24130" s="6">
        <v>10</v>
      </c>
      <c r="H24130" s="6">
        <v>9</v>
      </c>
      <c r="I24130">
        <v>0.56902450323104858</v>
      </c>
      <c r="J24130">
        <v>0.56902450323104858</v>
      </c>
      <c r="K24130">
        <v>0</v>
      </c>
      <c r="L24130">
        <v>70.994636535644531</v>
      </c>
    </row>
    <row r="24131" spans="2:12" x14ac:dyDescent="0.25">
      <c r="B24131" s="6">
        <v>1</v>
      </c>
      <c r="C24131" t="s">
        <v>99</v>
      </c>
      <c r="D24131" t="s">
        <v>100</v>
      </c>
      <c r="E24131">
        <v>4</v>
      </c>
      <c r="F24131" s="6">
        <v>0</v>
      </c>
      <c r="G24131" s="6">
        <v>10</v>
      </c>
      <c r="H24131" s="6">
        <v>10</v>
      </c>
      <c r="I24131">
        <v>0.52619880437850952</v>
      </c>
      <c r="J24131">
        <v>0.52619880437850952</v>
      </c>
      <c r="K24131">
        <v>0</v>
      </c>
      <c r="L24131">
        <v>74.884590148925781</v>
      </c>
    </row>
    <row r="24132" spans="2:12" x14ac:dyDescent="0.25">
      <c r="B24132" s="6">
        <v>1</v>
      </c>
      <c r="C24132" t="s">
        <v>99</v>
      </c>
      <c r="D24132" t="s">
        <v>100</v>
      </c>
      <c r="E24132">
        <v>4</v>
      </c>
      <c r="F24132" s="6">
        <v>0</v>
      </c>
      <c r="G24132" s="6">
        <v>10</v>
      </c>
      <c r="H24132" s="6">
        <v>11</v>
      </c>
      <c r="I24132">
        <v>0.56635576486587524</v>
      </c>
      <c r="J24132">
        <v>0.56635576486587524</v>
      </c>
      <c r="K24132">
        <v>0</v>
      </c>
      <c r="L24132">
        <v>78.660148620605469</v>
      </c>
    </row>
    <row r="24133" spans="2:12" x14ac:dyDescent="0.25">
      <c r="B24133" s="6">
        <v>1</v>
      </c>
      <c r="C24133" t="s">
        <v>99</v>
      </c>
      <c r="D24133" t="s">
        <v>100</v>
      </c>
      <c r="E24133">
        <v>4</v>
      </c>
      <c r="F24133" s="6">
        <v>0</v>
      </c>
      <c r="G24133" s="6">
        <v>10</v>
      </c>
      <c r="H24133" s="6">
        <v>12</v>
      </c>
      <c r="I24133">
        <v>0.68212336301803589</v>
      </c>
      <c r="J24133">
        <v>0.68212336301803589</v>
      </c>
      <c r="K24133">
        <v>0</v>
      </c>
      <c r="L24133">
        <v>82.416900634765625</v>
      </c>
    </row>
    <row r="24134" spans="2:12" x14ac:dyDescent="0.25">
      <c r="B24134" s="6">
        <v>1</v>
      </c>
      <c r="C24134" t="s">
        <v>99</v>
      </c>
      <c r="D24134" t="s">
        <v>100</v>
      </c>
      <c r="E24134">
        <v>4</v>
      </c>
      <c r="F24134" s="6">
        <v>0</v>
      </c>
      <c r="G24134" s="6">
        <v>10</v>
      </c>
      <c r="H24134" s="6">
        <v>13</v>
      </c>
      <c r="I24134">
        <v>0.88196641206741333</v>
      </c>
      <c r="J24134">
        <v>0.88196641206741333</v>
      </c>
      <c r="K24134">
        <v>0</v>
      </c>
      <c r="L24134">
        <v>85.441795349121094</v>
      </c>
    </row>
    <row r="24135" spans="2:12" x14ac:dyDescent="0.25">
      <c r="B24135" s="6">
        <v>1</v>
      </c>
      <c r="C24135" t="s">
        <v>99</v>
      </c>
      <c r="D24135" t="s">
        <v>100</v>
      </c>
      <c r="E24135">
        <v>4</v>
      </c>
      <c r="F24135" s="6">
        <v>0</v>
      </c>
      <c r="G24135" s="6">
        <v>10</v>
      </c>
      <c r="H24135" s="6">
        <v>14</v>
      </c>
      <c r="I24135">
        <v>1.1467726230621338</v>
      </c>
      <c r="J24135">
        <v>1.1467726230621338</v>
      </c>
      <c r="K24135">
        <v>0</v>
      </c>
      <c r="L24135">
        <v>87.402229309082031</v>
      </c>
    </row>
    <row r="24136" spans="2:12" x14ac:dyDescent="0.25">
      <c r="B24136" s="6">
        <v>1</v>
      </c>
      <c r="C24136" t="s">
        <v>99</v>
      </c>
      <c r="D24136" t="s">
        <v>100</v>
      </c>
      <c r="E24136">
        <v>4</v>
      </c>
      <c r="F24136" s="6">
        <v>0</v>
      </c>
      <c r="G24136" s="6">
        <v>10</v>
      </c>
      <c r="H24136" s="6">
        <v>15</v>
      </c>
      <c r="I24136">
        <v>1.4234535694122314</v>
      </c>
      <c r="J24136">
        <v>1.4234535694122314</v>
      </c>
      <c r="K24136">
        <v>0</v>
      </c>
      <c r="L24136">
        <v>88.691276550292969</v>
      </c>
    </row>
    <row r="24137" spans="2:12" x14ac:dyDescent="0.25">
      <c r="B24137" s="6">
        <v>1</v>
      </c>
      <c r="C24137" t="s">
        <v>99</v>
      </c>
      <c r="D24137" t="s">
        <v>100</v>
      </c>
      <c r="E24137">
        <v>4</v>
      </c>
      <c r="F24137" s="6">
        <v>0</v>
      </c>
      <c r="G24137" s="6">
        <v>10</v>
      </c>
      <c r="H24137" s="6">
        <v>16</v>
      </c>
      <c r="I24137">
        <v>1.7472759485244751</v>
      </c>
      <c r="J24137">
        <v>1.7472759485244751</v>
      </c>
      <c r="K24137">
        <v>0</v>
      </c>
      <c r="L24137">
        <v>90.149696350097656</v>
      </c>
    </row>
    <row r="24138" spans="2:12" x14ac:dyDescent="0.25">
      <c r="B24138" s="6">
        <v>1</v>
      </c>
      <c r="C24138" t="s">
        <v>99</v>
      </c>
      <c r="D24138" t="s">
        <v>100</v>
      </c>
      <c r="E24138">
        <v>4</v>
      </c>
      <c r="F24138" s="6">
        <v>0</v>
      </c>
      <c r="G24138" s="6">
        <v>10</v>
      </c>
      <c r="H24138" s="6">
        <v>17</v>
      </c>
      <c r="I24138">
        <v>2.0290699005126953</v>
      </c>
      <c r="J24138">
        <v>1.0364172458648682</v>
      </c>
      <c r="K24138">
        <v>1.6759652644395828E-2</v>
      </c>
      <c r="L24138">
        <v>90.950942993164063</v>
      </c>
    </row>
    <row r="24139" spans="2:12" x14ac:dyDescent="0.25">
      <c r="B24139" s="6">
        <v>1</v>
      </c>
      <c r="C24139" t="s">
        <v>99</v>
      </c>
      <c r="D24139" t="s">
        <v>100</v>
      </c>
      <c r="E24139">
        <v>4</v>
      </c>
      <c r="F24139" s="6">
        <v>0</v>
      </c>
      <c r="G24139" s="6">
        <v>10</v>
      </c>
      <c r="H24139" s="6">
        <v>18</v>
      </c>
      <c r="I24139">
        <v>2.2652328014373779</v>
      </c>
      <c r="J24139">
        <v>1.6959836483001709</v>
      </c>
      <c r="K24139">
        <v>3.0107608065009117E-2</v>
      </c>
      <c r="L24139">
        <v>91.118194580078125</v>
      </c>
    </row>
    <row r="24140" spans="2:12" x14ac:dyDescent="0.25">
      <c r="B24140" s="6">
        <v>1</v>
      </c>
      <c r="C24140" t="s">
        <v>99</v>
      </c>
      <c r="D24140" t="s">
        <v>100</v>
      </c>
      <c r="E24140">
        <v>4</v>
      </c>
      <c r="F24140" s="6">
        <v>0</v>
      </c>
      <c r="G24140" s="6">
        <v>10</v>
      </c>
      <c r="H24140" s="6">
        <v>19</v>
      </c>
      <c r="I24140">
        <v>2.3770768642425537</v>
      </c>
      <c r="J24140">
        <v>2.0123012065887451</v>
      </c>
      <c r="K24140">
        <v>2.4430127814412117E-2</v>
      </c>
      <c r="L24140">
        <v>90.5223388671875</v>
      </c>
    </row>
    <row r="24141" spans="2:12" x14ac:dyDescent="0.25">
      <c r="B24141" s="6">
        <v>1</v>
      </c>
      <c r="C24141" t="s">
        <v>99</v>
      </c>
      <c r="D24141" t="s">
        <v>100</v>
      </c>
      <c r="E24141">
        <v>4</v>
      </c>
      <c r="F24141" s="6">
        <v>0</v>
      </c>
      <c r="G24141" s="6">
        <v>10</v>
      </c>
      <c r="H24141" s="6">
        <v>20</v>
      </c>
      <c r="I24141">
        <v>2.3218035697937012</v>
      </c>
      <c r="J24141">
        <v>2.0599162578582764</v>
      </c>
      <c r="K24141">
        <v>1.9856462255120277E-2</v>
      </c>
      <c r="L24141">
        <v>88.800819396972656</v>
      </c>
    </row>
    <row r="24142" spans="2:12" x14ac:dyDescent="0.25">
      <c r="B24142" s="6">
        <v>1</v>
      </c>
      <c r="C24142" t="s">
        <v>99</v>
      </c>
      <c r="D24142" t="s">
        <v>100</v>
      </c>
      <c r="E24142">
        <v>4</v>
      </c>
      <c r="F24142" s="6">
        <v>0</v>
      </c>
      <c r="G24142" s="6">
        <v>10</v>
      </c>
      <c r="H24142" s="6">
        <v>21</v>
      </c>
      <c r="I24142">
        <v>2.2443130016326904</v>
      </c>
      <c r="J24142">
        <v>2.0106720924377441</v>
      </c>
      <c r="K24142">
        <v>2.0219715312123299E-2</v>
      </c>
      <c r="L24142">
        <v>85.651725769042969</v>
      </c>
    </row>
    <row r="24143" spans="2:12" x14ac:dyDescent="0.25">
      <c r="B24143" s="6">
        <v>1</v>
      </c>
      <c r="C24143" t="s">
        <v>99</v>
      </c>
      <c r="D24143" t="s">
        <v>100</v>
      </c>
      <c r="E24143">
        <v>4</v>
      </c>
      <c r="F24143" s="6">
        <v>0</v>
      </c>
      <c r="G24143" s="6">
        <v>10</v>
      </c>
      <c r="H24143" s="6">
        <v>22</v>
      </c>
      <c r="I24143">
        <v>2.1251890659332275</v>
      </c>
      <c r="J24143">
        <v>2.5847671031951904</v>
      </c>
      <c r="K24143">
        <v>1.4964896254241467E-2</v>
      </c>
      <c r="L24143">
        <v>83.033470153808594</v>
      </c>
    </row>
    <row r="24144" spans="2:12" x14ac:dyDescent="0.25">
      <c r="B24144" s="6">
        <v>1</v>
      </c>
      <c r="C24144" t="s">
        <v>99</v>
      </c>
      <c r="D24144" t="s">
        <v>100</v>
      </c>
      <c r="E24144">
        <v>4</v>
      </c>
      <c r="F24144" s="6">
        <v>0</v>
      </c>
      <c r="G24144" s="6">
        <v>10</v>
      </c>
      <c r="H24144" s="6">
        <v>23</v>
      </c>
      <c r="I24144">
        <v>1.8904355764389038</v>
      </c>
      <c r="J24144">
        <v>2.0608744621276855</v>
      </c>
      <c r="K24144">
        <v>1.2436021119356155E-2</v>
      </c>
      <c r="L24144">
        <v>80.309104919433594</v>
      </c>
    </row>
    <row r="24145" spans="2:12" x14ac:dyDescent="0.25">
      <c r="B24145" s="6">
        <v>1</v>
      </c>
      <c r="C24145" t="s">
        <v>99</v>
      </c>
      <c r="D24145" t="s">
        <v>100</v>
      </c>
      <c r="E24145">
        <v>4</v>
      </c>
      <c r="F24145" s="6">
        <v>0</v>
      </c>
      <c r="G24145" s="6">
        <v>10</v>
      </c>
      <c r="H24145" s="6">
        <v>24</v>
      </c>
      <c r="I24145">
        <v>1.5864549875259399</v>
      </c>
      <c r="J24145">
        <v>1.6696968078613281</v>
      </c>
      <c r="K24145">
        <v>1.1668674647808075E-2</v>
      </c>
      <c r="L24145">
        <v>77.554840087890625</v>
      </c>
    </row>
    <row r="24146" spans="2:12" x14ac:dyDescent="0.25">
      <c r="B24146" s="6">
        <v>1</v>
      </c>
      <c r="C24146" t="s">
        <v>99</v>
      </c>
      <c r="D24146" t="s">
        <v>100</v>
      </c>
      <c r="E24146">
        <v>4</v>
      </c>
      <c r="F24146" s="6">
        <v>1</v>
      </c>
      <c r="G24146" s="6">
        <v>2</v>
      </c>
      <c r="H24146" s="6">
        <v>1</v>
      </c>
      <c r="I24146">
        <v>0.96104329824447632</v>
      </c>
      <c r="J24146">
        <v>0.96104329824447632</v>
      </c>
      <c r="K24146">
        <v>0</v>
      </c>
      <c r="L24146">
        <v>67.445121765136719</v>
      </c>
    </row>
    <row r="24147" spans="2:12" x14ac:dyDescent="0.25">
      <c r="B24147" s="6">
        <v>1</v>
      </c>
      <c r="C24147" t="s">
        <v>99</v>
      </c>
      <c r="D24147" t="s">
        <v>100</v>
      </c>
      <c r="E24147">
        <v>4</v>
      </c>
      <c r="F24147" s="6">
        <v>1</v>
      </c>
      <c r="G24147" s="6">
        <v>2</v>
      </c>
      <c r="H24147" s="6">
        <v>2</v>
      </c>
      <c r="I24147">
        <v>0.81558126211166382</v>
      </c>
      <c r="J24147">
        <v>0.81558126211166382</v>
      </c>
      <c r="K24147">
        <v>0</v>
      </c>
      <c r="L24147">
        <v>66.300498962402344</v>
      </c>
    </row>
    <row r="24148" spans="2:12" x14ac:dyDescent="0.25">
      <c r="B24148" s="6">
        <v>1</v>
      </c>
      <c r="C24148" t="s">
        <v>99</v>
      </c>
      <c r="D24148" t="s">
        <v>100</v>
      </c>
      <c r="E24148">
        <v>4</v>
      </c>
      <c r="F24148" s="6">
        <v>1</v>
      </c>
      <c r="G24148" s="6">
        <v>2</v>
      </c>
      <c r="H24148" s="6">
        <v>3</v>
      </c>
      <c r="I24148">
        <v>0.71449637413024902</v>
      </c>
      <c r="J24148">
        <v>0.71449637413024902</v>
      </c>
      <c r="K24148">
        <v>0</v>
      </c>
      <c r="L24148">
        <v>65.149925231933594</v>
      </c>
    </row>
    <row r="24149" spans="2:12" x14ac:dyDescent="0.25">
      <c r="B24149" s="6">
        <v>1</v>
      </c>
      <c r="C24149" t="s">
        <v>99</v>
      </c>
      <c r="D24149" t="s">
        <v>100</v>
      </c>
      <c r="E24149">
        <v>4</v>
      </c>
      <c r="F24149" s="6">
        <v>1</v>
      </c>
      <c r="G24149" s="6">
        <v>2</v>
      </c>
      <c r="H24149" s="6">
        <v>4</v>
      </c>
      <c r="I24149">
        <v>0.64663606882095337</v>
      </c>
      <c r="J24149">
        <v>0.64663606882095337</v>
      </c>
      <c r="K24149">
        <v>0</v>
      </c>
      <c r="L24149">
        <v>63.881359100341797</v>
      </c>
    </row>
    <row r="24150" spans="2:12" x14ac:dyDescent="0.25">
      <c r="B24150" s="6">
        <v>1</v>
      </c>
      <c r="C24150" t="s">
        <v>99</v>
      </c>
      <c r="D24150" t="s">
        <v>100</v>
      </c>
      <c r="E24150">
        <v>4</v>
      </c>
      <c r="F24150" s="6">
        <v>1</v>
      </c>
      <c r="G24150" s="6">
        <v>2</v>
      </c>
      <c r="H24150" s="6">
        <v>5</v>
      </c>
      <c r="I24150">
        <v>0.59984248876571655</v>
      </c>
      <c r="J24150">
        <v>0.59984248876571655</v>
      </c>
      <c r="K24150">
        <v>0</v>
      </c>
      <c r="L24150">
        <v>62.782268524169922</v>
      </c>
    </row>
    <row r="24151" spans="2:12" x14ac:dyDescent="0.25">
      <c r="B24151" s="6">
        <v>1</v>
      </c>
      <c r="C24151" t="s">
        <v>99</v>
      </c>
      <c r="D24151" t="s">
        <v>100</v>
      </c>
      <c r="E24151">
        <v>4</v>
      </c>
      <c r="F24151" s="6">
        <v>1</v>
      </c>
      <c r="G24151" s="6">
        <v>2</v>
      </c>
      <c r="H24151" s="6">
        <v>6</v>
      </c>
      <c r="I24151">
        <v>0.58987671136856079</v>
      </c>
      <c r="J24151">
        <v>0.58987671136856079</v>
      </c>
      <c r="K24151">
        <v>0</v>
      </c>
      <c r="L24151">
        <v>62.034713745117188</v>
      </c>
    </row>
    <row r="24152" spans="2:12" x14ac:dyDescent="0.25">
      <c r="B24152" s="6">
        <v>1</v>
      </c>
      <c r="C24152" t="s">
        <v>99</v>
      </c>
      <c r="D24152" t="s">
        <v>100</v>
      </c>
      <c r="E24152">
        <v>4</v>
      </c>
      <c r="F24152" s="6">
        <v>1</v>
      </c>
      <c r="G24152" s="6">
        <v>2</v>
      </c>
      <c r="H24152" s="6">
        <v>7</v>
      </c>
      <c r="I24152">
        <v>0.61212450265884399</v>
      </c>
      <c r="J24152">
        <v>0.61212450265884399</v>
      </c>
      <c r="K24152">
        <v>0</v>
      </c>
      <c r="L24152">
        <v>61.300750732421875</v>
      </c>
    </row>
    <row r="24153" spans="2:12" x14ac:dyDescent="0.25">
      <c r="B24153" s="6">
        <v>1</v>
      </c>
      <c r="C24153" t="s">
        <v>99</v>
      </c>
      <c r="D24153" t="s">
        <v>100</v>
      </c>
      <c r="E24153">
        <v>4</v>
      </c>
      <c r="F24153" s="6">
        <v>1</v>
      </c>
      <c r="G24153" s="6">
        <v>2</v>
      </c>
      <c r="H24153" s="6">
        <v>8</v>
      </c>
      <c r="I24153">
        <v>0.56766319274902344</v>
      </c>
      <c r="J24153">
        <v>0.56766319274902344</v>
      </c>
      <c r="K24153">
        <v>0</v>
      </c>
      <c r="L24153">
        <v>61.579921722412109</v>
      </c>
    </row>
    <row r="24154" spans="2:12" x14ac:dyDescent="0.25">
      <c r="B24154" s="6">
        <v>1</v>
      </c>
      <c r="C24154" t="s">
        <v>99</v>
      </c>
      <c r="D24154" t="s">
        <v>100</v>
      </c>
      <c r="E24154">
        <v>4</v>
      </c>
      <c r="F24154" s="6">
        <v>1</v>
      </c>
      <c r="G24154" s="6">
        <v>2</v>
      </c>
      <c r="H24154" s="6">
        <v>9</v>
      </c>
      <c r="I24154">
        <v>0.4445878267288208</v>
      </c>
      <c r="J24154">
        <v>0.4445878267288208</v>
      </c>
      <c r="K24154">
        <v>0</v>
      </c>
      <c r="L24154">
        <v>64.072700500488281</v>
      </c>
    </row>
    <row r="24155" spans="2:12" x14ac:dyDescent="0.25">
      <c r="B24155" s="6">
        <v>1</v>
      </c>
      <c r="C24155" t="s">
        <v>99</v>
      </c>
      <c r="D24155" t="s">
        <v>100</v>
      </c>
      <c r="E24155">
        <v>4</v>
      </c>
      <c r="F24155" s="6">
        <v>1</v>
      </c>
      <c r="G24155" s="6">
        <v>2</v>
      </c>
      <c r="H24155" s="6">
        <v>10</v>
      </c>
      <c r="I24155">
        <v>0.36640316247940063</v>
      </c>
      <c r="J24155">
        <v>0.36640316247940063</v>
      </c>
      <c r="K24155">
        <v>0</v>
      </c>
      <c r="L24155">
        <v>69.014373779296875</v>
      </c>
    </row>
    <row r="24156" spans="2:12" x14ac:dyDescent="0.25">
      <c r="B24156" s="6">
        <v>1</v>
      </c>
      <c r="C24156" t="s">
        <v>99</v>
      </c>
      <c r="D24156" t="s">
        <v>100</v>
      </c>
      <c r="E24156">
        <v>4</v>
      </c>
      <c r="F24156" s="6">
        <v>1</v>
      </c>
      <c r="G24156" s="6">
        <v>2</v>
      </c>
      <c r="H24156" s="6">
        <v>11</v>
      </c>
      <c r="I24156">
        <v>0.32233992218971252</v>
      </c>
      <c r="J24156">
        <v>0.32233992218971252</v>
      </c>
      <c r="K24156">
        <v>0</v>
      </c>
      <c r="L24156">
        <v>74.4923095703125</v>
      </c>
    </row>
    <row r="24157" spans="2:12" x14ac:dyDescent="0.25">
      <c r="B24157" s="6">
        <v>1</v>
      </c>
      <c r="C24157" t="s">
        <v>99</v>
      </c>
      <c r="D24157" t="s">
        <v>100</v>
      </c>
      <c r="E24157">
        <v>4</v>
      </c>
      <c r="F24157" s="6">
        <v>1</v>
      </c>
      <c r="G24157" s="6">
        <v>2</v>
      </c>
      <c r="H24157" s="6">
        <v>12</v>
      </c>
      <c r="I24157">
        <v>0.31148502230644226</v>
      </c>
      <c r="J24157">
        <v>0.31148502230644226</v>
      </c>
      <c r="K24157">
        <v>0</v>
      </c>
      <c r="L24157">
        <v>79.39007568359375</v>
      </c>
    </row>
    <row r="24158" spans="2:12" x14ac:dyDescent="0.25">
      <c r="B24158" s="6">
        <v>1</v>
      </c>
      <c r="C24158" t="s">
        <v>99</v>
      </c>
      <c r="D24158" t="s">
        <v>100</v>
      </c>
      <c r="E24158">
        <v>4</v>
      </c>
      <c r="F24158" s="6">
        <v>1</v>
      </c>
      <c r="G24158" s="6">
        <v>2</v>
      </c>
      <c r="H24158" s="6">
        <v>13</v>
      </c>
      <c r="I24158">
        <v>0.3925662636756897</v>
      </c>
      <c r="J24158">
        <v>0.3925662636756897</v>
      </c>
      <c r="K24158">
        <v>0</v>
      </c>
      <c r="L24158">
        <v>83.325202941894531</v>
      </c>
    </row>
    <row r="24159" spans="2:12" x14ac:dyDescent="0.25">
      <c r="B24159" s="6">
        <v>1</v>
      </c>
      <c r="C24159" t="s">
        <v>99</v>
      </c>
      <c r="D24159" t="s">
        <v>100</v>
      </c>
      <c r="E24159">
        <v>4</v>
      </c>
      <c r="F24159" s="6">
        <v>1</v>
      </c>
      <c r="G24159" s="6">
        <v>2</v>
      </c>
      <c r="H24159" s="6">
        <v>14</v>
      </c>
      <c r="I24159">
        <v>0.55403071641921997</v>
      </c>
      <c r="J24159">
        <v>0.55403071641921997</v>
      </c>
      <c r="K24159">
        <v>0</v>
      </c>
      <c r="L24159">
        <v>86.0390625</v>
      </c>
    </row>
    <row r="24160" spans="2:12" x14ac:dyDescent="0.25">
      <c r="B24160" s="6">
        <v>1</v>
      </c>
      <c r="C24160" t="s">
        <v>99</v>
      </c>
      <c r="D24160" t="s">
        <v>100</v>
      </c>
      <c r="E24160">
        <v>4</v>
      </c>
      <c r="F24160" s="6">
        <v>1</v>
      </c>
      <c r="G24160" s="6">
        <v>2</v>
      </c>
      <c r="H24160" s="6">
        <v>15</v>
      </c>
      <c r="I24160">
        <v>0.77597612142562866</v>
      </c>
      <c r="J24160">
        <v>0.77597612142562866</v>
      </c>
      <c r="K24160">
        <v>0</v>
      </c>
      <c r="L24160">
        <v>87.464202880859375</v>
      </c>
    </row>
    <row r="24161" spans="2:12" x14ac:dyDescent="0.25">
      <c r="B24161" s="6">
        <v>1</v>
      </c>
      <c r="C24161" t="s">
        <v>99</v>
      </c>
      <c r="D24161" t="s">
        <v>100</v>
      </c>
      <c r="E24161">
        <v>4</v>
      </c>
      <c r="F24161" s="6">
        <v>1</v>
      </c>
      <c r="G24161" s="6">
        <v>2</v>
      </c>
      <c r="H24161" s="6">
        <v>16</v>
      </c>
      <c r="I24161">
        <v>1.0634703636169434</v>
      </c>
      <c r="J24161">
        <v>1.0634703636169434</v>
      </c>
      <c r="K24161">
        <v>0</v>
      </c>
      <c r="L24161">
        <v>88.194267272949219</v>
      </c>
    </row>
    <row r="24162" spans="2:12" x14ac:dyDescent="0.25">
      <c r="B24162" s="6">
        <v>1</v>
      </c>
      <c r="C24162" t="s">
        <v>99</v>
      </c>
      <c r="D24162" t="s">
        <v>100</v>
      </c>
      <c r="E24162">
        <v>4</v>
      </c>
      <c r="F24162" s="6">
        <v>1</v>
      </c>
      <c r="G24162" s="6">
        <v>2</v>
      </c>
      <c r="H24162" s="6">
        <v>17</v>
      </c>
      <c r="I24162">
        <v>1.3384792804718018</v>
      </c>
      <c r="J24162">
        <v>0.43685972690582275</v>
      </c>
      <c r="K24162">
        <v>2.1992113441228867E-2</v>
      </c>
      <c r="L24162">
        <v>87.302955627441406</v>
      </c>
    </row>
    <row r="24163" spans="2:12" x14ac:dyDescent="0.25">
      <c r="B24163" s="6">
        <v>1</v>
      </c>
      <c r="C24163" t="s">
        <v>99</v>
      </c>
      <c r="D24163" t="s">
        <v>100</v>
      </c>
      <c r="E24163">
        <v>4</v>
      </c>
      <c r="F24163" s="6">
        <v>1</v>
      </c>
      <c r="G24163" s="6">
        <v>2</v>
      </c>
      <c r="H24163" s="6">
        <v>18</v>
      </c>
      <c r="I24163">
        <v>1.5764251947402954</v>
      </c>
      <c r="J24163">
        <v>1.0872673988342285</v>
      </c>
      <c r="K24163">
        <v>3.871878981590271E-2</v>
      </c>
      <c r="L24163">
        <v>86.824203491210938</v>
      </c>
    </row>
    <row r="24164" spans="2:12" x14ac:dyDescent="0.25">
      <c r="B24164" s="6">
        <v>1</v>
      </c>
      <c r="C24164" t="s">
        <v>99</v>
      </c>
      <c r="D24164" t="s">
        <v>100</v>
      </c>
      <c r="E24164">
        <v>4</v>
      </c>
      <c r="F24164" s="6">
        <v>1</v>
      </c>
      <c r="G24164" s="6">
        <v>2</v>
      </c>
      <c r="H24164" s="6">
        <v>19</v>
      </c>
      <c r="I24164">
        <v>1.7211129665374756</v>
      </c>
      <c r="J24164">
        <v>1.4113562107086182</v>
      </c>
      <c r="K24164">
        <v>3.465401753783226E-2</v>
      </c>
      <c r="L24164">
        <v>85.243537902832031</v>
      </c>
    </row>
    <row r="24165" spans="2:12" x14ac:dyDescent="0.25">
      <c r="B24165" s="6">
        <v>1</v>
      </c>
      <c r="C24165" t="s">
        <v>99</v>
      </c>
      <c r="D24165" t="s">
        <v>100</v>
      </c>
      <c r="E24165">
        <v>4</v>
      </c>
      <c r="F24165" s="6">
        <v>1</v>
      </c>
      <c r="G24165" s="6">
        <v>2</v>
      </c>
      <c r="H24165" s="6">
        <v>20</v>
      </c>
      <c r="I24165">
        <v>1.721375584602356</v>
      </c>
      <c r="J24165">
        <v>1.5171413421630859</v>
      </c>
      <c r="K24165">
        <v>2.912282757461071E-2</v>
      </c>
      <c r="L24165">
        <v>82.373268127441406</v>
      </c>
    </row>
    <row r="24166" spans="2:12" x14ac:dyDescent="0.25">
      <c r="B24166" s="6">
        <v>1</v>
      </c>
      <c r="C24166" t="s">
        <v>99</v>
      </c>
      <c r="D24166" t="s">
        <v>100</v>
      </c>
      <c r="E24166">
        <v>4</v>
      </c>
      <c r="F24166" s="6">
        <v>1</v>
      </c>
      <c r="G24166" s="6">
        <v>2</v>
      </c>
      <c r="H24166" s="6">
        <v>21</v>
      </c>
      <c r="I24166">
        <v>1.6739466190338135</v>
      </c>
      <c r="J24166">
        <v>1.50794517993927</v>
      </c>
      <c r="K24166">
        <v>4.5456159859895706E-2</v>
      </c>
      <c r="L24166">
        <v>78.110816955566406</v>
      </c>
    </row>
    <row r="24167" spans="2:12" x14ac:dyDescent="0.25">
      <c r="B24167" s="6">
        <v>1</v>
      </c>
      <c r="C24167" t="s">
        <v>99</v>
      </c>
      <c r="D24167" t="s">
        <v>100</v>
      </c>
      <c r="E24167">
        <v>4</v>
      </c>
      <c r="F24167" s="6">
        <v>1</v>
      </c>
      <c r="G24167" s="6">
        <v>2</v>
      </c>
      <c r="H24167" s="6">
        <v>22</v>
      </c>
      <c r="I24167">
        <v>1.5886138677597046</v>
      </c>
      <c r="J24167">
        <v>1.9494432210922241</v>
      </c>
      <c r="K24167">
        <v>3.5287290811538696E-2</v>
      </c>
      <c r="L24167">
        <v>74.953437805175781</v>
      </c>
    </row>
    <row r="24168" spans="2:12" x14ac:dyDescent="0.25">
      <c r="B24168" s="6">
        <v>1</v>
      </c>
      <c r="C24168" t="s">
        <v>99</v>
      </c>
      <c r="D24168" t="s">
        <v>100</v>
      </c>
      <c r="E24168">
        <v>4</v>
      </c>
      <c r="F24168" s="6">
        <v>1</v>
      </c>
      <c r="G24168" s="6">
        <v>2</v>
      </c>
      <c r="H24168" s="6">
        <v>23</v>
      </c>
      <c r="I24168">
        <v>1.439632773399353</v>
      </c>
      <c r="J24168">
        <v>1.547146201133728</v>
      </c>
      <c r="K24168">
        <v>2.621370367705822E-2</v>
      </c>
      <c r="L24168">
        <v>72.67828369140625</v>
      </c>
    </row>
    <row r="24169" spans="2:12" x14ac:dyDescent="0.25">
      <c r="B24169" s="6">
        <v>1</v>
      </c>
      <c r="C24169" t="s">
        <v>99</v>
      </c>
      <c r="D24169" t="s">
        <v>100</v>
      </c>
      <c r="E24169">
        <v>4</v>
      </c>
      <c r="F24169" s="6">
        <v>1</v>
      </c>
      <c r="G24169" s="6">
        <v>2</v>
      </c>
      <c r="H24169" s="6">
        <v>24</v>
      </c>
      <c r="I24169">
        <v>1.1992899179458618</v>
      </c>
      <c r="J24169">
        <v>1.2203646898269653</v>
      </c>
      <c r="K24169">
        <v>1.053736824542284E-2</v>
      </c>
      <c r="L24169">
        <v>69.769844055175781</v>
      </c>
    </row>
    <row r="24170" spans="2:12" x14ac:dyDescent="0.25">
      <c r="B24170" s="6">
        <v>1</v>
      </c>
      <c r="C24170" t="s">
        <v>99</v>
      </c>
      <c r="D24170" t="s">
        <v>100</v>
      </c>
      <c r="E24170">
        <v>4</v>
      </c>
      <c r="F24170" s="6">
        <v>1</v>
      </c>
      <c r="G24170" s="6">
        <v>10</v>
      </c>
      <c r="H24170" s="6">
        <v>1</v>
      </c>
      <c r="I24170">
        <v>1.2485772371292114</v>
      </c>
      <c r="J24170">
        <v>1.2485772371292114</v>
      </c>
      <c r="K24170">
        <v>0</v>
      </c>
      <c r="L24170">
        <v>73.181648254394531</v>
      </c>
    </row>
    <row r="24171" spans="2:12" x14ac:dyDescent="0.25">
      <c r="B24171" s="6">
        <v>1</v>
      </c>
      <c r="C24171" t="s">
        <v>99</v>
      </c>
      <c r="D24171" t="s">
        <v>100</v>
      </c>
      <c r="E24171">
        <v>4</v>
      </c>
      <c r="F24171" s="6">
        <v>1</v>
      </c>
      <c r="G24171" s="6">
        <v>10</v>
      </c>
      <c r="H24171" s="6">
        <v>2</v>
      </c>
      <c r="I24171">
        <v>1.0142133235931396</v>
      </c>
      <c r="J24171">
        <v>1.0142133235931396</v>
      </c>
      <c r="K24171">
        <v>0</v>
      </c>
      <c r="L24171">
        <v>71.412094116210938</v>
      </c>
    </row>
    <row r="24172" spans="2:12" x14ac:dyDescent="0.25">
      <c r="B24172" s="6">
        <v>1</v>
      </c>
      <c r="C24172" t="s">
        <v>99</v>
      </c>
      <c r="D24172" t="s">
        <v>100</v>
      </c>
      <c r="E24172">
        <v>4</v>
      </c>
      <c r="F24172" s="6">
        <v>1</v>
      </c>
      <c r="G24172" s="6">
        <v>10</v>
      </c>
      <c r="H24172" s="6">
        <v>3</v>
      </c>
      <c r="I24172">
        <v>0.87603509426116943</v>
      </c>
      <c r="J24172">
        <v>0.87603509426116943</v>
      </c>
      <c r="K24172">
        <v>0</v>
      </c>
      <c r="L24172">
        <v>70.541412353515625</v>
      </c>
    </row>
    <row r="24173" spans="2:12" x14ac:dyDescent="0.25">
      <c r="B24173" s="6">
        <v>1</v>
      </c>
      <c r="C24173" t="s">
        <v>99</v>
      </c>
      <c r="D24173" t="s">
        <v>100</v>
      </c>
      <c r="E24173">
        <v>4</v>
      </c>
      <c r="F24173" s="6">
        <v>1</v>
      </c>
      <c r="G24173" s="6">
        <v>10</v>
      </c>
      <c r="H24173" s="6">
        <v>4</v>
      </c>
      <c r="I24173">
        <v>0.73295110464096069</v>
      </c>
      <c r="J24173">
        <v>0.73295110464096069</v>
      </c>
      <c r="K24173">
        <v>0</v>
      </c>
      <c r="L24173">
        <v>68.241607666015625</v>
      </c>
    </row>
    <row r="24174" spans="2:12" x14ac:dyDescent="0.25">
      <c r="B24174" s="6">
        <v>1</v>
      </c>
      <c r="C24174" t="s">
        <v>99</v>
      </c>
      <c r="D24174" t="s">
        <v>100</v>
      </c>
      <c r="E24174">
        <v>4</v>
      </c>
      <c r="F24174" s="6">
        <v>1</v>
      </c>
      <c r="G24174" s="6">
        <v>10</v>
      </c>
      <c r="H24174" s="6">
        <v>5</v>
      </c>
      <c r="I24174">
        <v>0.6652214527130127</v>
      </c>
      <c r="J24174">
        <v>0.6652214527130127</v>
      </c>
      <c r="K24174">
        <v>0</v>
      </c>
      <c r="L24174">
        <v>67.046791076660156</v>
      </c>
    </row>
    <row r="24175" spans="2:12" x14ac:dyDescent="0.25">
      <c r="B24175" s="6">
        <v>1</v>
      </c>
      <c r="C24175" t="s">
        <v>99</v>
      </c>
      <c r="D24175" t="s">
        <v>100</v>
      </c>
      <c r="E24175">
        <v>4</v>
      </c>
      <c r="F24175" s="6">
        <v>1</v>
      </c>
      <c r="G24175" s="6">
        <v>10</v>
      </c>
      <c r="H24175" s="6">
        <v>6</v>
      </c>
      <c r="I24175">
        <v>0.65152490139007568</v>
      </c>
      <c r="J24175">
        <v>0.65152490139007568</v>
      </c>
      <c r="K24175">
        <v>0</v>
      </c>
      <c r="L24175">
        <v>66.600196838378906</v>
      </c>
    </row>
    <row r="24176" spans="2:12" x14ac:dyDescent="0.25">
      <c r="B24176" s="6">
        <v>1</v>
      </c>
      <c r="C24176" t="s">
        <v>99</v>
      </c>
      <c r="D24176" t="s">
        <v>100</v>
      </c>
      <c r="E24176">
        <v>4</v>
      </c>
      <c r="F24176" s="6">
        <v>1</v>
      </c>
      <c r="G24176" s="6">
        <v>10</v>
      </c>
      <c r="H24176" s="6">
        <v>7</v>
      </c>
      <c r="I24176">
        <v>0.65646457672119141</v>
      </c>
      <c r="J24176">
        <v>0.65646457672119141</v>
      </c>
      <c r="K24176">
        <v>0</v>
      </c>
      <c r="L24176">
        <v>66.014556884765625</v>
      </c>
    </row>
    <row r="24177" spans="2:12" x14ac:dyDescent="0.25">
      <c r="B24177" s="6">
        <v>1</v>
      </c>
      <c r="C24177" t="s">
        <v>99</v>
      </c>
      <c r="D24177" t="s">
        <v>100</v>
      </c>
      <c r="E24177">
        <v>4</v>
      </c>
      <c r="F24177" s="6">
        <v>1</v>
      </c>
      <c r="G24177" s="6">
        <v>10</v>
      </c>
      <c r="H24177" s="6">
        <v>8</v>
      </c>
      <c r="I24177">
        <v>0.61612087488174438</v>
      </c>
      <c r="J24177">
        <v>0.61612087488174438</v>
      </c>
      <c r="K24177">
        <v>0</v>
      </c>
      <c r="L24177">
        <v>66.160140991210938</v>
      </c>
    </row>
    <row r="24178" spans="2:12" x14ac:dyDescent="0.25">
      <c r="B24178" s="6">
        <v>1</v>
      </c>
      <c r="C24178" t="s">
        <v>99</v>
      </c>
      <c r="D24178" t="s">
        <v>100</v>
      </c>
      <c r="E24178">
        <v>4</v>
      </c>
      <c r="F24178" s="6">
        <v>1</v>
      </c>
      <c r="G24178" s="6">
        <v>10</v>
      </c>
      <c r="H24178" s="6">
        <v>9</v>
      </c>
      <c r="I24178">
        <v>0.54061496257781982</v>
      </c>
      <c r="J24178">
        <v>0.54061496257781982</v>
      </c>
      <c r="K24178">
        <v>0</v>
      </c>
      <c r="L24178">
        <v>69.775871276855469</v>
      </c>
    </row>
    <row r="24179" spans="2:12" x14ac:dyDescent="0.25">
      <c r="B24179" s="6">
        <v>1</v>
      </c>
      <c r="C24179" t="s">
        <v>99</v>
      </c>
      <c r="D24179" t="s">
        <v>100</v>
      </c>
      <c r="E24179">
        <v>4</v>
      </c>
      <c r="F24179" s="6">
        <v>1</v>
      </c>
      <c r="G24179" s="6">
        <v>10</v>
      </c>
      <c r="H24179" s="6">
        <v>10</v>
      </c>
      <c r="I24179">
        <v>0.5303349494934082</v>
      </c>
      <c r="J24179">
        <v>0.5303349494934082</v>
      </c>
      <c r="K24179">
        <v>0</v>
      </c>
      <c r="L24179">
        <v>75.519943237304688</v>
      </c>
    </row>
    <row r="24180" spans="2:12" x14ac:dyDescent="0.25">
      <c r="B24180" s="6">
        <v>1</v>
      </c>
      <c r="C24180" t="s">
        <v>99</v>
      </c>
      <c r="D24180" t="s">
        <v>100</v>
      </c>
      <c r="E24180">
        <v>4</v>
      </c>
      <c r="F24180" s="6">
        <v>1</v>
      </c>
      <c r="G24180" s="6">
        <v>10</v>
      </c>
      <c r="H24180" s="6">
        <v>11</v>
      </c>
      <c r="I24180">
        <v>0.48601019382476807</v>
      </c>
      <c r="J24180">
        <v>0.48601019382476807</v>
      </c>
      <c r="K24180">
        <v>0</v>
      </c>
      <c r="L24180">
        <v>80.789825439453125</v>
      </c>
    </row>
    <row r="24181" spans="2:12" x14ac:dyDescent="0.25">
      <c r="B24181" s="6">
        <v>1</v>
      </c>
      <c r="C24181" t="s">
        <v>99</v>
      </c>
      <c r="D24181" t="s">
        <v>100</v>
      </c>
      <c r="E24181">
        <v>4</v>
      </c>
      <c r="F24181" s="6">
        <v>1</v>
      </c>
      <c r="G24181" s="6">
        <v>10</v>
      </c>
      <c r="H24181" s="6">
        <v>12</v>
      </c>
      <c r="I24181">
        <v>0.54935282468795776</v>
      </c>
      <c r="J24181">
        <v>0.54935282468795776</v>
      </c>
      <c r="K24181">
        <v>0</v>
      </c>
      <c r="L24181">
        <v>85.737228393554688</v>
      </c>
    </row>
    <row r="24182" spans="2:12" x14ac:dyDescent="0.25">
      <c r="B24182" s="6">
        <v>1</v>
      </c>
      <c r="C24182" t="s">
        <v>99</v>
      </c>
      <c r="D24182" t="s">
        <v>100</v>
      </c>
      <c r="E24182">
        <v>4</v>
      </c>
      <c r="F24182" s="6">
        <v>1</v>
      </c>
      <c r="G24182" s="6">
        <v>10</v>
      </c>
      <c r="H24182" s="6">
        <v>13</v>
      </c>
      <c r="I24182">
        <v>0.73995023965835571</v>
      </c>
      <c r="J24182">
        <v>0.73995023965835571</v>
      </c>
      <c r="K24182">
        <v>0</v>
      </c>
      <c r="L24182">
        <v>88.742630004882813</v>
      </c>
    </row>
    <row r="24183" spans="2:12" x14ac:dyDescent="0.25">
      <c r="B24183" s="6">
        <v>1</v>
      </c>
      <c r="C24183" t="s">
        <v>99</v>
      </c>
      <c r="D24183" t="s">
        <v>100</v>
      </c>
      <c r="E24183">
        <v>4</v>
      </c>
      <c r="F24183" s="6">
        <v>1</v>
      </c>
      <c r="G24183" s="6">
        <v>10</v>
      </c>
      <c r="H24183" s="6">
        <v>14</v>
      </c>
      <c r="I24183">
        <v>0.9967990517616272</v>
      </c>
      <c r="J24183">
        <v>0.9967990517616272</v>
      </c>
      <c r="K24183">
        <v>0</v>
      </c>
      <c r="L24183">
        <v>90.296844482421875</v>
      </c>
    </row>
    <row r="24184" spans="2:12" x14ac:dyDescent="0.25">
      <c r="B24184" s="6">
        <v>1</v>
      </c>
      <c r="C24184" t="s">
        <v>99</v>
      </c>
      <c r="D24184" t="s">
        <v>100</v>
      </c>
      <c r="E24184">
        <v>4</v>
      </c>
      <c r="F24184" s="6">
        <v>1</v>
      </c>
      <c r="G24184" s="6">
        <v>10</v>
      </c>
      <c r="H24184" s="6">
        <v>15</v>
      </c>
      <c r="I24184">
        <v>1.2764452695846558</v>
      </c>
      <c r="J24184">
        <v>1.2764452695846558</v>
      </c>
      <c r="K24184">
        <v>0</v>
      </c>
      <c r="L24184">
        <v>91.064674377441406</v>
      </c>
    </row>
    <row r="24185" spans="2:12" x14ac:dyDescent="0.25">
      <c r="B24185" s="6">
        <v>1</v>
      </c>
      <c r="C24185" t="s">
        <v>99</v>
      </c>
      <c r="D24185" t="s">
        <v>100</v>
      </c>
      <c r="E24185">
        <v>4</v>
      </c>
      <c r="F24185" s="6">
        <v>1</v>
      </c>
      <c r="G24185" s="6">
        <v>10</v>
      </c>
      <c r="H24185" s="6">
        <v>16</v>
      </c>
      <c r="I24185">
        <v>1.6021584272384644</v>
      </c>
      <c r="J24185">
        <v>1.6021584272384644</v>
      </c>
      <c r="K24185">
        <v>0</v>
      </c>
      <c r="L24185">
        <v>91.606101989746094</v>
      </c>
    </row>
    <row r="24186" spans="2:12" x14ac:dyDescent="0.25">
      <c r="B24186" s="6">
        <v>1</v>
      </c>
      <c r="C24186" t="s">
        <v>99</v>
      </c>
      <c r="D24186" t="s">
        <v>100</v>
      </c>
      <c r="E24186">
        <v>4</v>
      </c>
      <c r="F24186" s="6">
        <v>1</v>
      </c>
      <c r="G24186" s="6">
        <v>10</v>
      </c>
      <c r="H24186" s="6">
        <v>17</v>
      </c>
      <c r="I24186">
        <v>1.8869462013244629</v>
      </c>
      <c r="J24186">
        <v>0.88422608375549316</v>
      </c>
      <c r="K24186">
        <v>1.6419839113950729E-2</v>
      </c>
      <c r="L24186">
        <v>91.444076538085938</v>
      </c>
    </row>
    <row r="24187" spans="2:12" x14ac:dyDescent="0.25">
      <c r="B24187" s="6">
        <v>1</v>
      </c>
      <c r="C24187" t="s">
        <v>99</v>
      </c>
      <c r="D24187" t="s">
        <v>100</v>
      </c>
      <c r="E24187">
        <v>4</v>
      </c>
      <c r="F24187" s="6">
        <v>1</v>
      </c>
      <c r="G24187" s="6">
        <v>10</v>
      </c>
      <c r="H24187" s="6">
        <v>18</v>
      </c>
      <c r="I24187">
        <v>2.1249353885650635</v>
      </c>
      <c r="J24187">
        <v>1.5597959756851196</v>
      </c>
      <c r="K24187">
        <v>3.0355960130691528E-2</v>
      </c>
      <c r="L24187">
        <v>90.897857666015625</v>
      </c>
    </row>
    <row r="24188" spans="2:12" x14ac:dyDescent="0.25">
      <c r="B24188" s="6">
        <v>1</v>
      </c>
      <c r="C24188" t="s">
        <v>99</v>
      </c>
      <c r="D24188" t="s">
        <v>100</v>
      </c>
      <c r="E24188">
        <v>4</v>
      </c>
      <c r="F24188" s="6">
        <v>1</v>
      </c>
      <c r="G24188" s="6">
        <v>10</v>
      </c>
      <c r="H24188" s="6">
        <v>19</v>
      </c>
      <c r="I24188">
        <v>2.2456910610198975</v>
      </c>
      <c r="J24188">
        <v>1.897404670715332</v>
      </c>
      <c r="K24188">
        <v>2.6732807978987694E-2</v>
      </c>
      <c r="L24188">
        <v>88.940284729003906</v>
      </c>
    </row>
    <row r="24189" spans="2:12" x14ac:dyDescent="0.25">
      <c r="B24189" s="6">
        <v>1</v>
      </c>
      <c r="C24189" t="s">
        <v>99</v>
      </c>
      <c r="D24189" t="s">
        <v>100</v>
      </c>
      <c r="E24189">
        <v>4</v>
      </c>
      <c r="F24189" s="6">
        <v>1</v>
      </c>
      <c r="G24189" s="6">
        <v>10</v>
      </c>
      <c r="H24189" s="6">
        <v>20</v>
      </c>
      <c r="I24189">
        <v>2.1648561954498291</v>
      </c>
      <c r="J24189">
        <v>1.9404971599578857</v>
      </c>
      <c r="K24189">
        <v>2.2377783432602882E-2</v>
      </c>
      <c r="L24189">
        <v>84.616920471191406</v>
      </c>
    </row>
    <row r="24190" spans="2:12" x14ac:dyDescent="0.25">
      <c r="B24190" s="6">
        <v>1</v>
      </c>
      <c r="C24190" t="s">
        <v>99</v>
      </c>
      <c r="D24190" t="s">
        <v>100</v>
      </c>
      <c r="E24190">
        <v>4</v>
      </c>
      <c r="F24190" s="6">
        <v>1</v>
      </c>
      <c r="G24190" s="6">
        <v>10</v>
      </c>
      <c r="H24190" s="6">
        <v>21</v>
      </c>
      <c r="I24190">
        <v>2.0462353229522705</v>
      </c>
      <c r="J24190">
        <v>1.8751791715621948</v>
      </c>
      <c r="K24190">
        <v>4.3165475130081177E-2</v>
      </c>
      <c r="L24190">
        <v>78.674354553222656</v>
      </c>
    </row>
    <row r="24191" spans="2:12" x14ac:dyDescent="0.25">
      <c r="B24191" s="6">
        <v>1</v>
      </c>
      <c r="C24191" t="s">
        <v>99</v>
      </c>
      <c r="D24191" t="s">
        <v>100</v>
      </c>
      <c r="E24191">
        <v>4</v>
      </c>
      <c r="F24191" s="6">
        <v>1</v>
      </c>
      <c r="G24191" s="6">
        <v>10</v>
      </c>
      <c r="H24191" s="6">
        <v>22</v>
      </c>
      <c r="I24191">
        <v>1.9300169944763184</v>
      </c>
      <c r="J24191">
        <v>2.2961935997009277</v>
      </c>
      <c r="K24191">
        <v>3.3693868666887283E-2</v>
      </c>
      <c r="L24191">
        <v>75.390968322753906</v>
      </c>
    </row>
    <row r="24192" spans="2:12" x14ac:dyDescent="0.25">
      <c r="B24192" s="6">
        <v>1</v>
      </c>
      <c r="C24192" t="s">
        <v>99</v>
      </c>
      <c r="D24192" t="s">
        <v>100</v>
      </c>
      <c r="E24192">
        <v>4</v>
      </c>
      <c r="F24192" s="6">
        <v>1</v>
      </c>
      <c r="G24192" s="6">
        <v>10</v>
      </c>
      <c r="H24192" s="6">
        <v>23</v>
      </c>
      <c r="I24192">
        <v>1.73816978931427</v>
      </c>
      <c r="J24192">
        <v>1.8498799800872803</v>
      </c>
      <c r="K24192">
        <v>2.4909857660531998E-2</v>
      </c>
      <c r="L24192">
        <v>73.187210083007813</v>
      </c>
    </row>
    <row r="24193" spans="2:12" x14ac:dyDescent="0.25">
      <c r="B24193" s="6">
        <v>1</v>
      </c>
      <c r="C24193" t="s">
        <v>99</v>
      </c>
      <c r="D24193" t="s">
        <v>100</v>
      </c>
      <c r="E24193">
        <v>4</v>
      </c>
      <c r="F24193" s="6">
        <v>1</v>
      </c>
      <c r="G24193" s="6">
        <v>10</v>
      </c>
      <c r="H24193" s="6">
        <v>24</v>
      </c>
      <c r="I24193">
        <v>1.4371671676635742</v>
      </c>
      <c r="J24193">
        <v>1.4730616807937622</v>
      </c>
      <c r="K24193">
        <v>2.1723968908190727E-2</v>
      </c>
      <c r="L24193">
        <v>71.625679016113281</v>
      </c>
    </row>
    <row r="24194" spans="2:12" x14ac:dyDescent="0.25">
      <c r="B24194" s="6">
        <v>1</v>
      </c>
      <c r="C24194" t="s">
        <v>99</v>
      </c>
      <c r="D24194" t="s">
        <v>100</v>
      </c>
      <c r="E24194">
        <v>5</v>
      </c>
      <c r="F24194" s="6">
        <v>0</v>
      </c>
      <c r="G24194" s="6">
        <v>2</v>
      </c>
      <c r="H24194" s="6">
        <v>1</v>
      </c>
      <c r="I24194">
        <v>1.0017117261886597</v>
      </c>
      <c r="J24194">
        <v>1.0017117261886597</v>
      </c>
      <c r="K24194">
        <v>0</v>
      </c>
      <c r="L24194">
        <v>68.012191772460938</v>
      </c>
    </row>
    <row r="24195" spans="2:12" x14ac:dyDescent="0.25">
      <c r="B24195" s="6">
        <v>1</v>
      </c>
      <c r="C24195" t="s">
        <v>99</v>
      </c>
      <c r="D24195" t="s">
        <v>100</v>
      </c>
      <c r="E24195">
        <v>5</v>
      </c>
      <c r="F24195" s="6">
        <v>0</v>
      </c>
      <c r="G24195" s="6">
        <v>2</v>
      </c>
      <c r="H24195" s="6">
        <v>2</v>
      </c>
      <c r="I24195">
        <v>0.8390270471572876</v>
      </c>
      <c r="J24195">
        <v>0.8390270471572876</v>
      </c>
      <c r="K24195">
        <v>0</v>
      </c>
      <c r="L24195">
        <v>66.507606506347656</v>
      </c>
    </row>
    <row r="24196" spans="2:12" x14ac:dyDescent="0.25">
      <c r="B24196" s="6">
        <v>1</v>
      </c>
      <c r="C24196" t="s">
        <v>99</v>
      </c>
      <c r="D24196" t="s">
        <v>100</v>
      </c>
      <c r="E24196">
        <v>5</v>
      </c>
      <c r="F24196" s="6">
        <v>0</v>
      </c>
      <c r="G24196" s="6">
        <v>2</v>
      </c>
      <c r="H24196" s="6">
        <v>3</v>
      </c>
      <c r="I24196">
        <v>0.71188688278198242</v>
      </c>
      <c r="J24196">
        <v>0.71188688278198242</v>
      </c>
      <c r="K24196">
        <v>0</v>
      </c>
      <c r="L24196">
        <v>64.9796142578125</v>
      </c>
    </row>
    <row r="24197" spans="2:12" x14ac:dyDescent="0.25">
      <c r="B24197" s="6">
        <v>1</v>
      </c>
      <c r="C24197" t="s">
        <v>99</v>
      </c>
      <c r="D24197" t="s">
        <v>100</v>
      </c>
      <c r="E24197">
        <v>5</v>
      </c>
      <c r="F24197" s="6">
        <v>0</v>
      </c>
      <c r="G24197" s="6">
        <v>2</v>
      </c>
      <c r="H24197" s="6">
        <v>4</v>
      </c>
      <c r="I24197">
        <v>0.63523519039154053</v>
      </c>
      <c r="J24197">
        <v>0.63523519039154053</v>
      </c>
      <c r="K24197">
        <v>0</v>
      </c>
      <c r="L24197">
        <v>63.401336669921875</v>
      </c>
    </row>
    <row r="24198" spans="2:12" x14ac:dyDescent="0.25">
      <c r="B24198" s="6">
        <v>1</v>
      </c>
      <c r="C24198" t="s">
        <v>99</v>
      </c>
      <c r="D24198" t="s">
        <v>100</v>
      </c>
      <c r="E24198">
        <v>5</v>
      </c>
      <c r="F24198" s="6">
        <v>0</v>
      </c>
      <c r="G24198" s="6">
        <v>2</v>
      </c>
      <c r="H24198" s="6">
        <v>5</v>
      </c>
      <c r="I24198">
        <v>0.5867270827293396</v>
      </c>
      <c r="J24198">
        <v>0.5867270827293396</v>
      </c>
      <c r="K24198">
        <v>0</v>
      </c>
      <c r="L24198">
        <v>61.856712341308594</v>
      </c>
    </row>
    <row r="24199" spans="2:12" x14ac:dyDescent="0.25">
      <c r="B24199" s="6">
        <v>1</v>
      </c>
      <c r="C24199" t="s">
        <v>99</v>
      </c>
      <c r="D24199" t="s">
        <v>100</v>
      </c>
      <c r="E24199">
        <v>5</v>
      </c>
      <c r="F24199" s="6">
        <v>0</v>
      </c>
      <c r="G24199" s="6">
        <v>2</v>
      </c>
      <c r="H24199" s="6">
        <v>6</v>
      </c>
      <c r="I24199">
        <v>0.58493393659591675</v>
      </c>
      <c r="J24199">
        <v>0.58493393659591675</v>
      </c>
      <c r="K24199">
        <v>0</v>
      </c>
      <c r="L24199">
        <v>61.186374664306641</v>
      </c>
    </row>
    <row r="24200" spans="2:12" x14ac:dyDescent="0.25">
      <c r="B24200" s="6">
        <v>1</v>
      </c>
      <c r="C24200" t="s">
        <v>99</v>
      </c>
      <c r="D24200" t="s">
        <v>100</v>
      </c>
      <c r="E24200">
        <v>5</v>
      </c>
      <c r="F24200" s="6">
        <v>0</v>
      </c>
      <c r="G24200" s="6">
        <v>2</v>
      </c>
      <c r="H24200" s="6">
        <v>7</v>
      </c>
      <c r="I24200">
        <v>0.6110917329788208</v>
      </c>
      <c r="J24200">
        <v>0.6110917329788208</v>
      </c>
      <c r="K24200">
        <v>0</v>
      </c>
      <c r="L24200">
        <v>61.016143798828125</v>
      </c>
    </row>
    <row r="24201" spans="2:12" x14ac:dyDescent="0.25">
      <c r="B24201" s="6">
        <v>1</v>
      </c>
      <c r="C24201" t="s">
        <v>99</v>
      </c>
      <c r="D24201" t="s">
        <v>100</v>
      </c>
      <c r="E24201">
        <v>5</v>
      </c>
      <c r="F24201" s="6">
        <v>0</v>
      </c>
      <c r="G24201" s="6">
        <v>2</v>
      </c>
      <c r="H24201" s="6">
        <v>8</v>
      </c>
      <c r="I24201">
        <v>0.56614869832992554</v>
      </c>
      <c r="J24201">
        <v>0.56614869832992554</v>
      </c>
      <c r="K24201">
        <v>0</v>
      </c>
      <c r="L24201">
        <v>61.598041534423828</v>
      </c>
    </row>
    <row r="24202" spans="2:12" x14ac:dyDescent="0.25">
      <c r="B24202" s="6">
        <v>1</v>
      </c>
      <c r="C24202" t="s">
        <v>99</v>
      </c>
      <c r="D24202" t="s">
        <v>100</v>
      </c>
      <c r="E24202">
        <v>5</v>
      </c>
      <c r="F24202" s="6">
        <v>0</v>
      </c>
      <c r="G24202" s="6">
        <v>2</v>
      </c>
      <c r="H24202" s="6">
        <v>9</v>
      </c>
      <c r="I24202">
        <v>0.45247933268547058</v>
      </c>
      <c r="J24202">
        <v>0.45247933268547058</v>
      </c>
      <c r="K24202">
        <v>0</v>
      </c>
      <c r="L24202">
        <v>64.742446899414063</v>
      </c>
    </row>
    <row r="24203" spans="2:12" x14ac:dyDescent="0.25">
      <c r="B24203" s="6">
        <v>1</v>
      </c>
      <c r="C24203" t="s">
        <v>99</v>
      </c>
      <c r="D24203" t="s">
        <v>100</v>
      </c>
      <c r="E24203">
        <v>5</v>
      </c>
      <c r="F24203" s="6">
        <v>0</v>
      </c>
      <c r="G24203" s="6">
        <v>2</v>
      </c>
      <c r="H24203" s="6">
        <v>10</v>
      </c>
      <c r="I24203">
        <v>0.39520764350891113</v>
      </c>
      <c r="J24203">
        <v>0.39520764350891113</v>
      </c>
      <c r="K24203">
        <v>0</v>
      </c>
      <c r="L24203">
        <v>70.268966674804688</v>
      </c>
    </row>
    <row r="24204" spans="2:12" x14ac:dyDescent="0.25">
      <c r="B24204" s="6">
        <v>1</v>
      </c>
      <c r="C24204" t="s">
        <v>99</v>
      </c>
      <c r="D24204" t="s">
        <v>100</v>
      </c>
      <c r="E24204">
        <v>5</v>
      </c>
      <c r="F24204" s="6">
        <v>0</v>
      </c>
      <c r="G24204" s="6">
        <v>2</v>
      </c>
      <c r="H24204" s="6">
        <v>11</v>
      </c>
      <c r="I24204">
        <v>0.31438261270523071</v>
      </c>
      <c r="J24204">
        <v>0.31438261270523071</v>
      </c>
      <c r="K24204">
        <v>0</v>
      </c>
      <c r="L24204">
        <v>75.771217346191406</v>
      </c>
    </row>
    <row r="24205" spans="2:12" x14ac:dyDescent="0.25">
      <c r="B24205" s="6">
        <v>1</v>
      </c>
      <c r="C24205" t="s">
        <v>99</v>
      </c>
      <c r="D24205" t="s">
        <v>100</v>
      </c>
      <c r="E24205">
        <v>5</v>
      </c>
      <c r="F24205" s="6">
        <v>0</v>
      </c>
      <c r="G24205" s="6">
        <v>2</v>
      </c>
      <c r="H24205" s="6">
        <v>12</v>
      </c>
      <c r="I24205">
        <v>0.30171805620193481</v>
      </c>
      <c r="J24205">
        <v>0.30171805620193481</v>
      </c>
      <c r="K24205">
        <v>0</v>
      </c>
      <c r="L24205">
        <v>80.317573547363281</v>
      </c>
    </row>
    <row r="24206" spans="2:12" x14ac:dyDescent="0.25">
      <c r="B24206" s="6">
        <v>1</v>
      </c>
      <c r="C24206" t="s">
        <v>99</v>
      </c>
      <c r="D24206" t="s">
        <v>100</v>
      </c>
      <c r="E24206">
        <v>5</v>
      </c>
      <c r="F24206" s="6">
        <v>0</v>
      </c>
      <c r="G24206" s="6">
        <v>2</v>
      </c>
      <c r="H24206" s="6">
        <v>13</v>
      </c>
      <c r="I24206">
        <v>0.39397096633911133</v>
      </c>
      <c r="J24206">
        <v>0.39397096633911133</v>
      </c>
      <c r="K24206">
        <v>0</v>
      </c>
      <c r="L24206">
        <v>83.575820922851563</v>
      </c>
    </row>
    <row r="24207" spans="2:12" x14ac:dyDescent="0.25">
      <c r="B24207" s="6">
        <v>1</v>
      </c>
      <c r="C24207" t="s">
        <v>99</v>
      </c>
      <c r="D24207" t="s">
        <v>100</v>
      </c>
      <c r="E24207">
        <v>5</v>
      </c>
      <c r="F24207" s="6">
        <v>0</v>
      </c>
      <c r="G24207" s="6">
        <v>2</v>
      </c>
      <c r="H24207" s="6">
        <v>14</v>
      </c>
      <c r="I24207">
        <v>0.55596041679382324</v>
      </c>
      <c r="J24207">
        <v>0.55596041679382324</v>
      </c>
      <c r="K24207">
        <v>0</v>
      </c>
      <c r="L24207">
        <v>85.852455139160156</v>
      </c>
    </row>
    <row r="24208" spans="2:12" x14ac:dyDescent="0.25">
      <c r="B24208" s="6">
        <v>1</v>
      </c>
      <c r="C24208" t="s">
        <v>99</v>
      </c>
      <c r="D24208" t="s">
        <v>100</v>
      </c>
      <c r="E24208">
        <v>5</v>
      </c>
      <c r="F24208" s="6">
        <v>0</v>
      </c>
      <c r="G24208" s="6">
        <v>2</v>
      </c>
      <c r="H24208" s="6">
        <v>15</v>
      </c>
      <c r="I24208">
        <v>0.76971274614334106</v>
      </c>
      <c r="J24208">
        <v>0.76971274614334106</v>
      </c>
      <c r="K24208">
        <v>0</v>
      </c>
      <c r="L24208">
        <v>87.365646362304688</v>
      </c>
    </row>
    <row r="24209" spans="2:12" x14ac:dyDescent="0.25">
      <c r="B24209" s="6">
        <v>1</v>
      </c>
      <c r="C24209" t="s">
        <v>99</v>
      </c>
      <c r="D24209" t="s">
        <v>100</v>
      </c>
      <c r="E24209">
        <v>5</v>
      </c>
      <c r="F24209" s="6">
        <v>0</v>
      </c>
      <c r="G24209" s="6">
        <v>2</v>
      </c>
      <c r="H24209" s="6">
        <v>16</v>
      </c>
      <c r="I24209">
        <v>1.0459083318710327</v>
      </c>
      <c r="J24209">
        <v>1.0459083318710327</v>
      </c>
      <c r="K24209">
        <v>0</v>
      </c>
      <c r="L24209">
        <v>88.355133056640625</v>
      </c>
    </row>
    <row r="24210" spans="2:12" x14ac:dyDescent="0.25">
      <c r="B24210" s="6">
        <v>1</v>
      </c>
      <c r="C24210" t="s">
        <v>99</v>
      </c>
      <c r="D24210" t="s">
        <v>100</v>
      </c>
      <c r="E24210">
        <v>5</v>
      </c>
      <c r="F24210" s="6">
        <v>0</v>
      </c>
      <c r="G24210" s="6">
        <v>2</v>
      </c>
      <c r="H24210" s="6">
        <v>17</v>
      </c>
      <c r="I24210">
        <v>1.3122621774673462</v>
      </c>
      <c r="J24210">
        <v>0.43710923194885254</v>
      </c>
      <c r="K24210">
        <v>2.1017465740442276E-2</v>
      </c>
      <c r="L24210">
        <v>87.825111389160156</v>
      </c>
    </row>
    <row r="24211" spans="2:12" x14ac:dyDescent="0.25">
      <c r="B24211" s="6">
        <v>1</v>
      </c>
      <c r="C24211" t="s">
        <v>99</v>
      </c>
      <c r="D24211" t="s">
        <v>100</v>
      </c>
      <c r="E24211">
        <v>5</v>
      </c>
      <c r="F24211" s="6">
        <v>0</v>
      </c>
      <c r="G24211" s="6">
        <v>2</v>
      </c>
      <c r="H24211" s="6">
        <v>18</v>
      </c>
      <c r="I24211">
        <v>1.5527613162994385</v>
      </c>
      <c r="J24211">
        <v>1.0755386352539063</v>
      </c>
      <c r="K24211">
        <v>4.0516871958971024E-2</v>
      </c>
      <c r="L24211">
        <v>86.184318542480469</v>
      </c>
    </row>
    <row r="24212" spans="2:12" x14ac:dyDescent="0.25">
      <c r="B24212" s="6">
        <v>1</v>
      </c>
      <c r="C24212" t="s">
        <v>99</v>
      </c>
      <c r="D24212" t="s">
        <v>100</v>
      </c>
      <c r="E24212">
        <v>5</v>
      </c>
      <c r="F24212" s="6">
        <v>0</v>
      </c>
      <c r="G24212" s="6">
        <v>2</v>
      </c>
      <c r="H24212" s="6">
        <v>19</v>
      </c>
      <c r="I24212">
        <v>1.6974868774414063</v>
      </c>
      <c r="J24212">
        <v>1.4062939882278442</v>
      </c>
      <c r="K24212">
        <v>3.9251267910003662E-2</v>
      </c>
      <c r="L24212">
        <v>83.462425231933594</v>
      </c>
    </row>
    <row r="24213" spans="2:12" x14ac:dyDescent="0.25">
      <c r="B24213" s="6">
        <v>1</v>
      </c>
      <c r="C24213" t="s">
        <v>99</v>
      </c>
      <c r="D24213" t="s">
        <v>100</v>
      </c>
      <c r="E24213">
        <v>5</v>
      </c>
      <c r="F24213" s="6">
        <v>0</v>
      </c>
      <c r="G24213" s="6">
        <v>2</v>
      </c>
      <c r="H24213" s="6">
        <v>20</v>
      </c>
      <c r="I24213">
        <v>1.6928806304931641</v>
      </c>
      <c r="J24213">
        <v>1.503230094909668</v>
      </c>
      <c r="K24213">
        <v>3.5021431744098663E-2</v>
      </c>
      <c r="L24213">
        <v>80.747383117675781</v>
      </c>
    </row>
    <row r="24214" spans="2:12" x14ac:dyDescent="0.25">
      <c r="B24214" s="6">
        <v>1</v>
      </c>
      <c r="C24214" t="s">
        <v>99</v>
      </c>
      <c r="D24214" t="s">
        <v>100</v>
      </c>
      <c r="E24214">
        <v>5</v>
      </c>
      <c r="F24214" s="6">
        <v>0</v>
      </c>
      <c r="G24214" s="6">
        <v>2</v>
      </c>
      <c r="H24214" s="6">
        <v>21</v>
      </c>
      <c r="I24214">
        <v>1.6392228603363037</v>
      </c>
      <c r="J24214">
        <v>1.4906772375106812</v>
      </c>
      <c r="K24214">
        <v>5.3531397134065628E-2</v>
      </c>
      <c r="L24214">
        <v>76.164726257324219</v>
      </c>
    </row>
    <row r="24215" spans="2:12" x14ac:dyDescent="0.25">
      <c r="B24215" s="6">
        <v>1</v>
      </c>
      <c r="C24215" t="s">
        <v>99</v>
      </c>
      <c r="D24215" t="s">
        <v>100</v>
      </c>
      <c r="E24215">
        <v>5</v>
      </c>
      <c r="F24215" s="6">
        <v>0</v>
      </c>
      <c r="G24215" s="6">
        <v>2</v>
      </c>
      <c r="H24215" s="6">
        <v>22</v>
      </c>
      <c r="I24215">
        <v>1.5406160354614258</v>
      </c>
      <c r="J24215">
        <v>1.867667555809021</v>
      </c>
      <c r="K24215">
        <v>4.565134271979332E-2</v>
      </c>
      <c r="L24215">
        <v>72.189590454101563</v>
      </c>
    </row>
    <row r="24216" spans="2:12" x14ac:dyDescent="0.25">
      <c r="B24216" s="6">
        <v>1</v>
      </c>
      <c r="C24216" t="s">
        <v>99</v>
      </c>
      <c r="D24216" t="s">
        <v>100</v>
      </c>
      <c r="E24216">
        <v>5</v>
      </c>
      <c r="F24216" s="6">
        <v>0</v>
      </c>
      <c r="G24216" s="6">
        <v>2</v>
      </c>
      <c r="H24216" s="6">
        <v>23</v>
      </c>
      <c r="I24216">
        <v>1.4050048589706421</v>
      </c>
      <c r="J24216">
        <v>1.4940947294235229</v>
      </c>
      <c r="K24216">
        <v>3.2131612300872803E-2</v>
      </c>
      <c r="L24216">
        <v>70.444107055664063</v>
      </c>
    </row>
    <row r="24217" spans="2:12" x14ac:dyDescent="0.25">
      <c r="B24217" s="6">
        <v>1</v>
      </c>
      <c r="C24217" t="s">
        <v>99</v>
      </c>
      <c r="D24217" t="s">
        <v>100</v>
      </c>
      <c r="E24217">
        <v>5</v>
      </c>
      <c r="F24217" s="6">
        <v>0</v>
      </c>
      <c r="G24217" s="6">
        <v>2</v>
      </c>
      <c r="H24217" s="6">
        <v>24</v>
      </c>
      <c r="I24217">
        <v>1.1769434213638306</v>
      </c>
      <c r="J24217">
        <v>1.185563325881958</v>
      </c>
      <c r="K24217">
        <v>4.3099662289023399E-3</v>
      </c>
      <c r="L24217">
        <v>68.210166931152344</v>
      </c>
    </row>
    <row r="24218" spans="2:12" x14ac:dyDescent="0.25">
      <c r="B24218" s="6">
        <v>1</v>
      </c>
      <c r="C24218" t="s">
        <v>99</v>
      </c>
      <c r="D24218" t="s">
        <v>100</v>
      </c>
      <c r="E24218">
        <v>5</v>
      </c>
      <c r="F24218" s="6">
        <v>0</v>
      </c>
      <c r="G24218" s="6">
        <v>10</v>
      </c>
      <c r="H24218" s="6">
        <v>1</v>
      </c>
      <c r="I24218">
        <v>1.4130017757415771</v>
      </c>
      <c r="J24218">
        <v>1.4130017757415771</v>
      </c>
      <c r="K24218">
        <v>0</v>
      </c>
      <c r="L24218">
        <v>76.077423095703125</v>
      </c>
    </row>
    <row r="24219" spans="2:12" x14ac:dyDescent="0.25">
      <c r="B24219" s="6">
        <v>1</v>
      </c>
      <c r="C24219" t="s">
        <v>99</v>
      </c>
      <c r="D24219" t="s">
        <v>100</v>
      </c>
      <c r="E24219">
        <v>5</v>
      </c>
      <c r="F24219" s="6">
        <v>0</v>
      </c>
      <c r="G24219" s="6">
        <v>10</v>
      </c>
      <c r="H24219" s="6">
        <v>2</v>
      </c>
      <c r="I24219">
        <v>1.1568217277526855</v>
      </c>
      <c r="J24219">
        <v>1.1568217277526855</v>
      </c>
      <c r="K24219">
        <v>0</v>
      </c>
      <c r="L24219">
        <v>74.616683959960938</v>
      </c>
    </row>
    <row r="24220" spans="2:12" x14ac:dyDescent="0.25">
      <c r="B24220" s="6">
        <v>1</v>
      </c>
      <c r="C24220" t="s">
        <v>99</v>
      </c>
      <c r="D24220" t="s">
        <v>100</v>
      </c>
      <c r="E24220">
        <v>5</v>
      </c>
      <c r="F24220" s="6">
        <v>0</v>
      </c>
      <c r="G24220" s="6">
        <v>10</v>
      </c>
      <c r="H24220" s="6">
        <v>3</v>
      </c>
      <c r="I24220">
        <v>0.94753837585449219</v>
      </c>
      <c r="J24220">
        <v>0.94753837585449219</v>
      </c>
      <c r="K24220">
        <v>0</v>
      </c>
      <c r="L24220">
        <v>72.401329040527344</v>
      </c>
    </row>
    <row r="24221" spans="2:12" x14ac:dyDescent="0.25">
      <c r="B24221" s="6">
        <v>1</v>
      </c>
      <c r="C24221" t="s">
        <v>99</v>
      </c>
      <c r="D24221" t="s">
        <v>100</v>
      </c>
      <c r="E24221">
        <v>5</v>
      </c>
      <c r="F24221" s="6">
        <v>0</v>
      </c>
      <c r="G24221" s="6">
        <v>10</v>
      </c>
      <c r="H24221" s="6">
        <v>4</v>
      </c>
      <c r="I24221">
        <v>0.83097457885742188</v>
      </c>
      <c r="J24221">
        <v>0.83097457885742188</v>
      </c>
      <c r="K24221">
        <v>0</v>
      </c>
      <c r="L24221">
        <v>71.212066650390625</v>
      </c>
    </row>
    <row r="24222" spans="2:12" x14ac:dyDescent="0.25">
      <c r="B24222" s="6">
        <v>1</v>
      </c>
      <c r="C24222" t="s">
        <v>99</v>
      </c>
      <c r="D24222" t="s">
        <v>100</v>
      </c>
      <c r="E24222">
        <v>5</v>
      </c>
      <c r="F24222" s="6">
        <v>0</v>
      </c>
      <c r="G24222" s="6">
        <v>10</v>
      </c>
      <c r="H24222" s="6">
        <v>5</v>
      </c>
      <c r="I24222">
        <v>0.75876939296722412</v>
      </c>
      <c r="J24222">
        <v>0.75876939296722412</v>
      </c>
      <c r="K24222">
        <v>0</v>
      </c>
      <c r="L24222">
        <v>70.403434753417969</v>
      </c>
    </row>
    <row r="24223" spans="2:12" x14ac:dyDescent="0.25">
      <c r="B24223" s="6">
        <v>1</v>
      </c>
      <c r="C24223" t="s">
        <v>99</v>
      </c>
      <c r="D24223" t="s">
        <v>100</v>
      </c>
      <c r="E24223">
        <v>5</v>
      </c>
      <c r="F24223" s="6">
        <v>0</v>
      </c>
      <c r="G24223" s="6">
        <v>10</v>
      </c>
      <c r="H24223" s="6">
        <v>6</v>
      </c>
      <c r="I24223">
        <v>0.70769995450973511</v>
      </c>
      <c r="J24223">
        <v>0.70769995450973511</v>
      </c>
      <c r="K24223">
        <v>0</v>
      </c>
      <c r="L24223">
        <v>69.011253356933594</v>
      </c>
    </row>
    <row r="24224" spans="2:12" x14ac:dyDescent="0.25">
      <c r="B24224" s="6">
        <v>1</v>
      </c>
      <c r="C24224" t="s">
        <v>99</v>
      </c>
      <c r="D24224" t="s">
        <v>100</v>
      </c>
      <c r="E24224">
        <v>5</v>
      </c>
      <c r="F24224" s="6">
        <v>0</v>
      </c>
      <c r="G24224" s="6">
        <v>10</v>
      </c>
      <c r="H24224" s="6">
        <v>7</v>
      </c>
      <c r="I24224">
        <v>0.70535814762115479</v>
      </c>
      <c r="J24224">
        <v>0.70535814762115479</v>
      </c>
      <c r="K24224">
        <v>0</v>
      </c>
      <c r="L24224">
        <v>68.889427185058594</v>
      </c>
    </row>
    <row r="24225" spans="2:12" x14ac:dyDescent="0.25">
      <c r="B24225" s="6">
        <v>1</v>
      </c>
      <c r="C24225" t="s">
        <v>99</v>
      </c>
      <c r="D24225" t="s">
        <v>100</v>
      </c>
      <c r="E24225">
        <v>5</v>
      </c>
      <c r="F24225" s="6">
        <v>0</v>
      </c>
      <c r="G24225" s="6">
        <v>10</v>
      </c>
      <c r="H24225" s="6">
        <v>8</v>
      </c>
      <c r="I24225">
        <v>0.67440330982208252</v>
      </c>
      <c r="J24225">
        <v>0.67440330982208252</v>
      </c>
      <c r="K24225">
        <v>0</v>
      </c>
      <c r="L24225">
        <v>69.475074768066406</v>
      </c>
    </row>
    <row r="24226" spans="2:12" x14ac:dyDescent="0.25">
      <c r="B24226" s="6">
        <v>1</v>
      </c>
      <c r="C24226" t="s">
        <v>99</v>
      </c>
      <c r="D24226" t="s">
        <v>100</v>
      </c>
      <c r="E24226">
        <v>5</v>
      </c>
      <c r="F24226" s="6">
        <v>0</v>
      </c>
      <c r="G24226" s="6">
        <v>10</v>
      </c>
      <c r="H24226" s="6">
        <v>9</v>
      </c>
      <c r="I24226">
        <v>0.63159531354904175</v>
      </c>
      <c r="J24226">
        <v>0.63159531354904175</v>
      </c>
      <c r="K24226">
        <v>0</v>
      </c>
      <c r="L24226">
        <v>73.916793823242188</v>
      </c>
    </row>
    <row r="24227" spans="2:12" x14ac:dyDescent="0.25">
      <c r="B24227" s="6">
        <v>1</v>
      </c>
      <c r="C24227" t="s">
        <v>99</v>
      </c>
      <c r="D24227" t="s">
        <v>100</v>
      </c>
      <c r="E24227">
        <v>5</v>
      </c>
      <c r="F24227" s="6">
        <v>0</v>
      </c>
      <c r="G24227" s="6">
        <v>10</v>
      </c>
      <c r="H24227" s="6">
        <v>10</v>
      </c>
      <c r="I24227">
        <v>0.67908996343612671</v>
      </c>
      <c r="J24227">
        <v>0.67908996343612671</v>
      </c>
      <c r="K24227">
        <v>0</v>
      </c>
      <c r="L24227">
        <v>80.512977600097656</v>
      </c>
    </row>
    <row r="24228" spans="2:12" x14ac:dyDescent="0.25">
      <c r="B24228" s="6">
        <v>1</v>
      </c>
      <c r="C24228" t="s">
        <v>99</v>
      </c>
      <c r="D24228" t="s">
        <v>100</v>
      </c>
      <c r="E24228">
        <v>5</v>
      </c>
      <c r="F24228" s="6">
        <v>0</v>
      </c>
      <c r="G24228" s="6">
        <v>10</v>
      </c>
      <c r="H24228" s="6">
        <v>11</v>
      </c>
      <c r="I24228">
        <v>0.7128448486328125</v>
      </c>
      <c r="J24228">
        <v>0.7128448486328125</v>
      </c>
      <c r="K24228">
        <v>0</v>
      </c>
      <c r="L24228">
        <v>86.914596557617188</v>
      </c>
    </row>
    <row r="24229" spans="2:12" x14ac:dyDescent="0.25">
      <c r="B24229" s="6">
        <v>1</v>
      </c>
      <c r="C24229" t="s">
        <v>99</v>
      </c>
      <c r="D24229" t="s">
        <v>100</v>
      </c>
      <c r="E24229">
        <v>5</v>
      </c>
      <c r="F24229" s="6">
        <v>0</v>
      </c>
      <c r="G24229" s="6">
        <v>10</v>
      </c>
      <c r="H24229" s="6">
        <v>12</v>
      </c>
      <c r="I24229">
        <v>0.8935202956199646</v>
      </c>
      <c r="J24229">
        <v>0.8935202956199646</v>
      </c>
      <c r="K24229">
        <v>0</v>
      </c>
      <c r="L24229">
        <v>90.876174926757813</v>
      </c>
    </row>
    <row r="24230" spans="2:12" x14ac:dyDescent="0.25">
      <c r="B24230" s="6">
        <v>1</v>
      </c>
      <c r="C24230" t="s">
        <v>99</v>
      </c>
      <c r="D24230" t="s">
        <v>100</v>
      </c>
      <c r="E24230">
        <v>5</v>
      </c>
      <c r="F24230" s="6">
        <v>0</v>
      </c>
      <c r="G24230" s="6">
        <v>10</v>
      </c>
      <c r="H24230" s="6">
        <v>13</v>
      </c>
      <c r="I24230">
        <v>1.2031096220016479</v>
      </c>
      <c r="J24230">
        <v>1.2031096220016479</v>
      </c>
      <c r="K24230">
        <v>0</v>
      </c>
      <c r="L24230">
        <v>93.576736450195313</v>
      </c>
    </row>
    <row r="24231" spans="2:12" x14ac:dyDescent="0.25">
      <c r="B24231" s="6">
        <v>1</v>
      </c>
      <c r="C24231" t="s">
        <v>99</v>
      </c>
      <c r="D24231" t="s">
        <v>100</v>
      </c>
      <c r="E24231">
        <v>5</v>
      </c>
      <c r="F24231" s="6">
        <v>0</v>
      </c>
      <c r="G24231" s="6">
        <v>10</v>
      </c>
      <c r="H24231" s="6">
        <v>14</v>
      </c>
      <c r="I24231">
        <v>1.5606409311294556</v>
      </c>
      <c r="J24231">
        <v>1.5606409311294556</v>
      </c>
      <c r="K24231">
        <v>0</v>
      </c>
      <c r="L24231">
        <v>95.220138549804688</v>
      </c>
    </row>
    <row r="24232" spans="2:12" x14ac:dyDescent="0.25">
      <c r="B24232" s="6">
        <v>1</v>
      </c>
      <c r="C24232" t="s">
        <v>99</v>
      </c>
      <c r="D24232" t="s">
        <v>100</v>
      </c>
      <c r="E24232">
        <v>5</v>
      </c>
      <c r="F24232" s="6">
        <v>0</v>
      </c>
      <c r="G24232" s="6">
        <v>10</v>
      </c>
      <c r="H24232" s="6">
        <v>15</v>
      </c>
      <c r="I24232">
        <v>1.9009134769439697</v>
      </c>
      <c r="J24232">
        <v>1.9009134769439697</v>
      </c>
      <c r="K24232">
        <v>0</v>
      </c>
      <c r="L24232">
        <v>96.658950805664063</v>
      </c>
    </row>
    <row r="24233" spans="2:12" x14ac:dyDescent="0.25">
      <c r="B24233" s="6">
        <v>1</v>
      </c>
      <c r="C24233" t="s">
        <v>99</v>
      </c>
      <c r="D24233" t="s">
        <v>100</v>
      </c>
      <c r="E24233">
        <v>5</v>
      </c>
      <c r="F24233" s="6">
        <v>0</v>
      </c>
      <c r="G24233" s="6">
        <v>10</v>
      </c>
      <c r="H24233" s="6">
        <v>16</v>
      </c>
      <c r="I24233">
        <v>2.2753446102142334</v>
      </c>
      <c r="J24233">
        <v>2.2753446102142334</v>
      </c>
      <c r="K24233">
        <v>0</v>
      </c>
      <c r="L24233">
        <v>97.161079406738281</v>
      </c>
    </row>
    <row r="24234" spans="2:12" x14ac:dyDescent="0.25">
      <c r="B24234" s="6">
        <v>1</v>
      </c>
      <c r="C24234" t="s">
        <v>99</v>
      </c>
      <c r="D24234" t="s">
        <v>100</v>
      </c>
      <c r="E24234">
        <v>5</v>
      </c>
      <c r="F24234" s="6">
        <v>0</v>
      </c>
      <c r="G24234" s="6">
        <v>10</v>
      </c>
      <c r="H24234" s="6">
        <v>17</v>
      </c>
      <c r="I24234">
        <v>2.5765538215637207</v>
      </c>
      <c r="J24234">
        <v>1.4586600065231323</v>
      </c>
      <c r="K24234">
        <v>2.0348904654383659E-2</v>
      </c>
      <c r="L24234">
        <v>97.085647583007813</v>
      </c>
    </row>
    <row r="24235" spans="2:12" x14ac:dyDescent="0.25">
      <c r="B24235" s="6">
        <v>1</v>
      </c>
      <c r="C24235" t="s">
        <v>99</v>
      </c>
      <c r="D24235" t="s">
        <v>100</v>
      </c>
      <c r="E24235">
        <v>5</v>
      </c>
      <c r="F24235" s="6">
        <v>0</v>
      </c>
      <c r="G24235" s="6">
        <v>10</v>
      </c>
      <c r="H24235" s="6">
        <v>18</v>
      </c>
      <c r="I24235">
        <v>2.8152406215667725</v>
      </c>
      <c r="J24235">
        <v>2.1521542072296143</v>
      </c>
      <c r="K24235">
        <v>3.1886592507362366E-2</v>
      </c>
      <c r="L24235">
        <v>96.149147033691406</v>
      </c>
    </row>
    <row r="24236" spans="2:12" x14ac:dyDescent="0.25">
      <c r="B24236" s="6">
        <v>1</v>
      </c>
      <c r="C24236" t="s">
        <v>99</v>
      </c>
      <c r="D24236" t="s">
        <v>100</v>
      </c>
      <c r="E24236">
        <v>5</v>
      </c>
      <c r="F24236" s="6">
        <v>0</v>
      </c>
      <c r="G24236" s="6">
        <v>10</v>
      </c>
      <c r="H24236" s="6">
        <v>19</v>
      </c>
      <c r="I24236">
        <v>2.910283088684082</v>
      </c>
      <c r="J24236">
        <v>2.498187780380249</v>
      </c>
      <c r="K24236">
        <v>2.3648122325539589E-2</v>
      </c>
      <c r="L24236">
        <v>95.06243896484375</v>
      </c>
    </row>
    <row r="24237" spans="2:12" x14ac:dyDescent="0.25">
      <c r="B24237" s="6">
        <v>1</v>
      </c>
      <c r="C24237" t="s">
        <v>99</v>
      </c>
      <c r="D24237" t="s">
        <v>100</v>
      </c>
      <c r="E24237">
        <v>5</v>
      </c>
      <c r="F24237" s="6">
        <v>0</v>
      </c>
      <c r="G24237" s="6">
        <v>10</v>
      </c>
      <c r="H24237" s="6">
        <v>20</v>
      </c>
      <c r="I24237">
        <v>2.7865188121795654</v>
      </c>
      <c r="J24237">
        <v>2.4937891960144043</v>
      </c>
      <c r="K24237">
        <v>2.8884425759315491E-2</v>
      </c>
      <c r="L24237">
        <v>92.239311218261719</v>
      </c>
    </row>
    <row r="24238" spans="2:12" x14ac:dyDescent="0.25">
      <c r="B24238" s="6">
        <v>1</v>
      </c>
      <c r="C24238" t="s">
        <v>99</v>
      </c>
      <c r="D24238" t="s">
        <v>100</v>
      </c>
      <c r="E24238">
        <v>5</v>
      </c>
      <c r="F24238" s="6">
        <v>0</v>
      </c>
      <c r="G24238" s="6">
        <v>10</v>
      </c>
      <c r="H24238" s="6">
        <v>21</v>
      </c>
      <c r="I24238">
        <v>2.648155689239502</v>
      </c>
      <c r="J24238">
        <v>2.394068717956543</v>
      </c>
      <c r="K24238">
        <v>1.8931439146399498E-2</v>
      </c>
      <c r="L24238">
        <v>87.931175231933594</v>
      </c>
    </row>
    <row r="24239" spans="2:12" x14ac:dyDescent="0.25">
      <c r="B24239" s="6">
        <v>1</v>
      </c>
      <c r="C24239" t="s">
        <v>99</v>
      </c>
      <c r="D24239" t="s">
        <v>100</v>
      </c>
      <c r="E24239">
        <v>5</v>
      </c>
      <c r="F24239" s="6">
        <v>0</v>
      </c>
      <c r="G24239" s="6">
        <v>10</v>
      </c>
      <c r="H24239" s="6">
        <v>22</v>
      </c>
      <c r="I24239">
        <v>2.4755008220672607</v>
      </c>
      <c r="J24239">
        <v>2.9443645477294922</v>
      </c>
      <c r="K24239">
        <v>1.5414903871715069E-2</v>
      </c>
      <c r="L24239">
        <v>83.793258666992188</v>
      </c>
    </row>
    <row r="24240" spans="2:12" x14ac:dyDescent="0.25">
      <c r="B24240" s="6">
        <v>1</v>
      </c>
      <c r="C24240" t="s">
        <v>99</v>
      </c>
      <c r="D24240" t="s">
        <v>100</v>
      </c>
      <c r="E24240">
        <v>5</v>
      </c>
      <c r="F24240" s="6">
        <v>0</v>
      </c>
      <c r="G24240" s="6">
        <v>10</v>
      </c>
      <c r="H24240" s="6">
        <v>23</v>
      </c>
      <c r="I24240">
        <v>2.1982886791229248</v>
      </c>
      <c r="J24240">
        <v>2.3771991729736328</v>
      </c>
      <c r="K24240">
        <v>1.2624971568584442E-2</v>
      </c>
      <c r="L24240">
        <v>81.336410522460938</v>
      </c>
    </row>
    <row r="24241" spans="2:12" x14ac:dyDescent="0.25">
      <c r="B24241" s="6">
        <v>1</v>
      </c>
      <c r="C24241" t="s">
        <v>99</v>
      </c>
      <c r="D24241" t="s">
        <v>100</v>
      </c>
      <c r="E24241">
        <v>5</v>
      </c>
      <c r="F24241" s="6">
        <v>0</v>
      </c>
      <c r="G24241" s="6">
        <v>10</v>
      </c>
      <c r="H24241" s="6">
        <v>24</v>
      </c>
      <c r="I24241">
        <v>1.8185783624649048</v>
      </c>
      <c r="J24241">
        <v>1.9125550985336304</v>
      </c>
      <c r="K24241">
        <v>1.1307677254080772E-2</v>
      </c>
      <c r="L24241">
        <v>78.899139404296875</v>
      </c>
    </row>
    <row r="24242" spans="2:12" x14ac:dyDescent="0.25">
      <c r="B24242" s="6">
        <v>1</v>
      </c>
      <c r="C24242" t="s">
        <v>99</v>
      </c>
      <c r="D24242" t="s">
        <v>100</v>
      </c>
      <c r="E24242">
        <v>5</v>
      </c>
      <c r="F24242" s="6">
        <v>1</v>
      </c>
      <c r="G24242" s="6">
        <v>2</v>
      </c>
      <c r="H24242" s="6">
        <v>1</v>
      </c>
      <c r="I24242">
        <v>0.90050536394119263</v>
      </c>
      <c r="J24242">
        <v>0.90050536394119263</v>
      </c>
      <c r="K24242">
        <v>0</v>
      </c>
      <c r="L24242">
        <v>66.335136413574219</v>
      </c>
    </row>
    <row r="24243" spans="2:12" x14ac:dyDescent="0.25">
      <c r="B24243" s="6">
        <v>1</v>
      </c>
      <c r="C24243" t="s">
        <v>99</v>
      </c>
      <c r="D24243" t="s">
        <v>100</v>
      </c>
      <c r="E24243">
        <v>5</v>
      </c>
      <c r="F24243" s="6">
        <v>1</v>
      </c>
      <c r="G24243" s="6">
        <v>2</v>
      </c>
      <c r="H24243" s="6">
        <v>2</v>
      </c>
      <c r="I24243">
        <v>0.7601049542427063</v>
      </c>
      <c r="J24243">
        <v>0.7601049542427063</v>
      </c>
      <c r="K24243">
        <v>0</v>
      </c>
      <c r="L24243">
        <v>64.809120178222656</v>
      </c>
    </row>
    <row r="24244" spans="2:12" x14ac:dyDescent="0.25">
      <c r="B24244" s="6">
        <v>1</v>
      </c>
      <c r="C24244" t="s">
        <v>99</v>
      </c>
      <c r="D24244" t="s">
        <v>100</v>
      </c>
      <c r="E24244">
        <v>5</v>
      </c>
      <c r="F24244" s="6">
        <v>1</v>
      </c>
      <c r="G24244" s="6">
        <v>2</v>
      </c>
      <c r="H24244" s="6">
        <v>3</v>
      </c>
      <c r="I24244">
        <v>0.66630572080612183</v>
      </c>
      <c r="J24244">
        <v>0.66630572080612183</v>
      </c>
      <c r="K24244">
        <v>0</v>
      </c>
      <c r="L24244">
        <v>63.460868835449219</v>
      </c>
    </row>
    <row r="24245" spans="2:12" x14ac:dyDescent="0.25">
      <c r="B24245" s="6">
        <v>1</v>
      </c>
      <c r="C24245" t="s">
        <v>99</v>
      </c>
      <c r="D24245" t="s">
        <v>100</v>
      </c>
      <c r="E24245">
        <v>5</v>
      </c>
      <c r="F24245" s="6">
        <v>1</v>
      </c>
      <c r="G24245" s="6">
        <v>2</v>
      </c>
      <c r="H24245" s="6">
        <v>4</v>
      </c>
      <c r="I24245">
        <v>0.61699193716049194</v>
      </c>
      <c r="J24245">
        <v>0.61699193716049194</v>
      </c>
      <c r="K24245">
        <v>0</v>
      </c>
      <c r="L24245">
        <v>62.391620635986328</v>
      </c>
    </row>
    <row r="24246" spans="2:12" x14ac:dyDescent="0.25">
      <c r="B24246" s="6">
        <v>1</v>
      </c>
      <c r="C24246" t="s">
        <v>99</v>
      </c>
      <c r="D24246" t="s">
        <v>100</v>
      </c>
      <c r="E24246">
        <v>5</v>
      </c>
      <c r="F24246" s="6">
        <v>1</v>
      </c>
      <c r="G24246" s="6">
        <v>2</v>
      </c>
      <c r="H24246" s="6">
        <v>5</v>
      </c>
      <c r="I24246">
        <v>0.58946633338928223</v>
      </c>
      <c r="J24246">
        <v>0.58946633338928223</v>
      </c>
      <c r="K24246">
        <v>0</v>
      </c>
      <c r="L24246">
        <v>61.336090087890625</v>
      </c>
    </row>
    <row r="24247" spans="2:12" x14ac:dyDescent="0.25">
      <c r="B24247" s="6">
        <v>1</v>
      </c>
      <c r="C24247" t="s">
        <v>99</v>
      </c>
      <c r="D24247" t="s">
        <v>100</v>
      </c>
      <c r="E24247">
        <v>5</v>
      </c>
      <c r="F24247" s="6">
        <v>1</v>
      </c>
      <c r="G24247" s="6">
        <v>2</v>
      </c>
      <c r="H24247" s="6">
        <v>6</v>
      </c>
      <c r="I24247">
        <v>0.58716481924057007</v>
      </c>
      <c r="J24247">
        <v>0.58716481924057007</v>
      </c>
      <c r="K24247">
        <v>0</v>
      </c>
      <c r="L24247">
        <v>60.360370635986328</v>
      </c>
    </row>
    <row r="24248" spans="2:12" x14ac:dyDescent="0.25">
      <c r="B24248" s="6">
        <v>1</v>
      </c>
      <c r="C24248" t="s">
        <v>99</v>
      </c>
      <c r="D24248" t="s">
        <v>100</v>
      </c>
      <c r="E24248">
        <v>5</v>
      </c>
      <c r="F24248" s="6">
        <v>1</v>
      </c>
      <c r="G24248" s="6">
        <v>2</v>
      </c>
      <c r="H24248" s="6">
        <v>7</v>
      </c>
      <c r="I24248">
        <v>0.61234527826309204</v>
      </c>
      <c r="J24248">
        <v>0.61234527826309204</v>
      </c>
      <c r="K24248">
        <v>0</v>
      </c>
      <c r="L24248">
        <v>59.757881164550781</v>
      </c>
    </row>
    <row r="24249" spans="2:12" x14ac:dyDescent="0.25">
      <c r="B24249" s="6">
        <v>1</v>
      </c>
      <c r="C24249" t="s">
        <v>99</v>
      </c>
      <c r="D24249" t="s">
        <v>100</v>
      </c>
      <c r="E24249">
        <v>5</v>
      </c>
      <c r="F24249" s="6">
        <v>1</v>
      </c>
      <c r="G24249" s="6">
        <v>2</v>
      </c>
      <c r="H24249" s="6">
        <v>8</v>
      </c>
      <c r="I24249">
        <v>0.56948721408843994</v>
      </c>
      <c r="J24249">
        <v>0.56948721408843994</v>
      </c>
      <c r="K24249">
        <v>0</v>
      </c>
      <c r="L24249">
        <v>60.587070465087891</v>
      </c>
    </row>
    <row r="24250" spans="2:12" x14ac:dyDescent="0.25">
      <c r="B24250" s="6">
        <v>1</v>
      </c>
      <c r="C24250" t="s">
        <v>99</v>
      </c>
      <c r="D24250" t="s">
        <v>100</v>
      </c>
      <c r="E24250">
        <v>5</v>
      </c>
      <c r="F24250" s="6">
        <v>1</v>
      </c>
      <c r="G24250" s="6">
        <v>2</v>
      </c>
      <c r="H24250" s="6">
        <v>9</v>
      </c>
      <c r="I24250">
        <v>0.40925741195678711</v>
      </c>
      <c r="J24250">
        <v>0.40925741195678711</v>
      </c>
      <c r="K24250">
        <v>0</v>
      </c>
      <c r="L24250">
        <v>64.243881225585938</v>
      </c>
    </row>
    <row r="24251" spans="2:12" x14ac:dyDescent="0.25">
      <c r="B24251" s="6">
        <v>1</v>
      </c>
      <c r="C24251" t="s">
        <v>99</v>
      </c>
      <c r="D24251" t="s">
        <v>100</v>
      </c>
      <c r="E24251">
        <v>5</v>
      </c>
      <c r="F24251" s="6">
        <v>1</v>
      </c>
      <c r="G24251" s="6">
        <v>2</v>
      </c>
      <c r="H24251" s="6">
        <v>10</v>
      </c>
      <c r="I24251">
        <v>0.36139804124832153</v>
      </c>
      <c r="J24251">
        <v>0.36139804124832153</v>
      </c>
      <c r="K24251">
        <v>0</v>
      </c>
      <c r="L24251">
        <v>69.409317016601563</v>
      </c>
    </row>
    <row r="24252" spans="2:12" x14ac:dyDescent="0.25">
      <c r="B24252" s="6">
        <v>1</v>
      </c>
      <c r="C24252" t="s">
        <v>99</v>
      </c>
      <c r="D24252" t="s">
        <v>100</v>
      </c>
      <c r="E24252">
        <v>5</v>
      </c>
      <c r="F24252" s="6">
        <v>1</v>
      </c>
      <c r="G24252" s="6">
        <v>2</v>
      </c>
      <c r="H24252" s="6">
        <v>11</v>
      </c>
      <c r="I24252">
        <v>0.28161114454269409</v>
      </c>
      <c r="J24252">
        <v>0.28161114454269409</v>
      </c>
      <c r="K24252">
        <v>0</v>
      </c>
      <c r="L24252">
        <v>75.116767883300781</v>
      </c>
    </row>
    <row r="24253" spans="2:12" x14ac:dyDescent="0.25">
      <c r="B24253" s="6">
        <v>1</v>
      </c>
      <c r="C24253" t="s">
        <v>99</v>
      </c>
      <c r="D24253" t="s">
        <v>100</v>
      </c>
      <c r="E24253">
        <v>5</v>
      </c>
      <c r="F24253" s="6">
        <v>1</v>
      </c>
      <c r="G24253" s="6">
        <v>2</v>
      </c>
      <c r="H24253" s="6">
        <v>12</v>
      </c>
      <c r="I24253">
        <v>0.25673079490661621</v>
      </c>
      <c r="J24253">
        <v>0.25673079490661621</v>
      </c>
      <c r="K24253">
        <v>0</v>
      </c>
      <c r="L24253">
        <v>79.781608581542969</v>
      </c>
    </row>
    <row r="24254" spans="2:12" x14ac:dyDescent="0.25">
      <c r="B24254" s="6">
        <v>1</v>
      </c>
      <c r="C24254" t="s">
        <v>99</v>
      </c>
      <c r="D24254" t="s">
        <v>100</v>
      </c>
      <c r="E24254">
        <v>5</v>
      </c>
      <c r="F24254" s="6">
        <v>1</v>
      </c>
      <c r="G24254" s="6">
        <v>2</v>
      </c>
      <c r="H24254" s="6">
        <v>13</v>
      </c>
      <c r="I24254">
        <v>0.33612734079360962</v>
      </c>
      <c r="J24254">
        <v>0.33612734079360962</v>
      </c>
      <c r="K24254">
        <v>0</v>
      </c>
      <c r="L24254">
        <v>83.000358581542969</v>
      </c>
    </row>
    <row r="24255" spans="2:12" x14ac:dyDescent="0.25">
      <c r="B24255" s="6">
        <v>1</v>
      </c>
      <c r="C24255" t="s">
        <v>99</v>
      </c>
      <c r="D24255" t="s">
        <v>100</v>
      </c>
      <c r="E24255">
        <v>5</v>
      </c>
      <c r="F24255" s="6">
        <v>1</v>
      </c>
      <c r="G24255" s="6">
        <v>2</v>
      </c>
      <c r="H24255" s="6">
        <v>14</v>
      </c>
      <c r="I24255">
        <v>0.48613810539245605</v>
      </c>
      <c r="J24255">
        <v>0.48613810539245605</v>
      </c>
      <c r="K24255">
        <v>0</v>
      </c>
      <c r="L24255">
        <v>85.73828125</v>
      </c>
    </row>
    <row r="24256" spans="2:12" x14ac:dyDescent="0.25">
      <c r="B24256" s="6">
        <v>1</v>
      </c>
      <c r="C24256" t="s">
        <v>99</v>
      </c>
      <c r="D24256" t="s">
        <v>100</v>
      </c>
      <c r="E24256">
        <v>5</v>
      </c>
      <c r="F24256" s="6">
        <v>1</v>
      </c>
      <c r="G24256" s="6">
        <v>2</v>
      </c>
      <c r="H24256" s="6">
        <v>15</v>
      </c>
      <c r="I24256">
        <v>0.70480293035507202</v>
      </c>
      <c r="J24256">
        <v>0.70480293035507202</v>
      </c>
      <c r="K24256">
        <v>0</v>
      </c>
      <c r="L24256">
        <v>86.691841125488281</v>
      </c>
    </row>
    <row r="24257" spans="2:12" x14ac:dyDescent="0.25">
      <c r="B24257" s="6">
        <v>1</v>
      </c>
      <c r="C24257" t="s">
        <v>99</v>
      </c>
      <c r="D24257" t="s">
        <v>100</v>
      </c>
      <c r="E24257">
        <v>5</v>
      </c>
      <c r="F24257" s="6">
        <v>1</v>
      </c>
      <c r="G24257" s="6">
        <v>2</v>
      </c>
      <c r="H24257" s="6">
        <v>16</v>
      </c>
      <c r="I24257">
        <v>0.98663866519927979</v>
      </c>
      <c r="J24257">
        <v>0.98663866519927979</v>
      </c>
      <c r="K24257">
        <v>0</v>
      </c>
      <c r="L24257">
        <v>87.431602478027344</v>
      </c>
    </row>
    <row r="24258" spans="2:12" x14ac:dyDescent="0.25">
      <c r="B24258" s="6">
        <v>1</v>
      </c>
      <c r="C24258" t="s">
        <v>99</v>
      </c>
      <c r="D24258" t="s">
        <v>100</v>
      </c>
      <c r="E24258">
        <v>5</v>
      </c>
      <c r="F24258" s="6">
        <v>1</v>
      </c>
      <c r="G24258" s="6">
        <v>2</v>
      </c>
      <c r="H24258" s="6">
        <v>17</v>
      </c>
      <c r="I24258">
        <v>1.2534509897232056</v>
      </c>
      <c r="J24258">
        <v>0.42746949195861816</v>
      </c>
      <c r="K24258">
        <v>2.0608145743608475E-2</v>
      </c>
      <c r="L24258">
        <v>88.054290771484375</v>
      </c>
    </row>
    <row r="24259" spans="2:12" x14ac:dyDescent="0.25">
      <c r="B24259" s="6">
        <v>1</v>
      </c>
      <c r="C24259" t="s">
        <v>99</v>
      </c>
      <c r="D24259" t="s">
        <v>100</v>
      </c>
      <c r="E24259">
        <v>5</v>
      </c>
      <c r="F24259" s="6">
        <v>1</v>
      </c>
      <c r="G24259" s="6">
        <v>2</v>
      </c>
      <c r="H24259" s="6">
        <v>18</v>
      </c>
      <c r="I24259">
        <v>1.4904190301895142</v>
      </c>
      <c r="J24259">
        <v>0.9913179874420166</v>
      </c>
      <c r="K24259">
        <v>3.7298455834388733E-2</v>
      </c>
      <c r="L24259">
        <v>87.3572998046875</v>
      </c>
    </row>
    <row r="24260" spans="2:12" x14ac:dyDescent="0.25">
      <c r="B24260" s="6">
        <v>1</v>
      </c>
      <c r="C24260" t="s">
        <v>99</v>
      </c>
      <c r="D24260" t="s">
        <v>100</v>
      </c>
      <c r="E24260">
        <v>5</v>
      </c>
      <c r="F24260" s="6">
        <v>1</v>
      </c>
      <c r="G24260" s="6">
        <v>2</v>
      </c>
      <c r="H24260" s="6">
        <v>19</v>
      </c>
      <c r="I24260">
        <v>1.6463433504104614</v>
      </c>
      <c r="J24260">
        <v>1.3361550569534302</v>
      </c>
      <c r="K24260">
        <v>3.4551676362752914E-2</v>
      </c>
      <c r="L24260">
        <v>85.284942626953125</v>
      </c>
    </row>
    <row r="24261" spans="2:12" x14ac:dyDescent="0.25">
      <c r="B24261" s="6">
        <v>1</v>
      </c>
      <c r="C24261" t="s">
        <v>99</v>
      </c>
      <c r="D24261" t="s">
        <v>100</v>
      </c>
      <c r="E24261">
        <v>5</v>
      </c>
      <c r="F24261" s="6">
        <v>1</v>
      </c>
      <c r="G24261" s="6">
        <v>2</v>
      </c>
      <c r="H24261" s="6">
        <v>20</v>
      </c>
      <c r="I24261">
        <v>1.6571354866027832</v>
      </c>
      <c r="J24261">
        <v>1.4553941488265991</v>
      </c>
      <c r="K24261">
        <v>3.0087778344750404E-2</v>
      </c>
      <c r="L24261">
        <v>82.095344543457031</v>
      </c>
    </row>
    <row r="24262" spans="2:12" x14ac:dyDescent="0.25">
      <c r="B24262" s="6">
        <v>1</v>
      </c>
      <c r="C24262" t="s">
        <v>99</v>
      </c>
      <c r="D24262" t="s">
        <v>100</v>
      </c>
      <c r="E24262">
        <v>5</v>
      </c>
      <c r="F24262" s="6">
        <v>1</v>
      </c>
      <c r="G24262" s="6">
        <v>2</v>
      </c>
      <c r="H24262" s="6">
        <v>21</v>
      </c>
      <c r="I24262">
        <v>1.6158256530761719</v>
      </c>
      <c r="J24262">
        <v>1.4525678157806396</v>
      </c>
      <c r="K24262">
        <v>4.6709764748811722E-2</v>
      </c>
      <c r="L24262">
        <v>77.804939270019531</v>
      </c>
    </row>
    <row r="24263" spans="2:12" x14ac:dyDescent="0.25">
      <c r="B24263" s="6">
        <v>1</v>
      </c>
      <c r="C24263" t="s">
        <v>99</v>
      </c>
      <c r="D24263" t="s">
        <v>100</v>
      </c>
      <c r="E24263">
        <v>5</v>
      </c>
      <c r="F24263" s="6">
        <v>1</v>
      </c>
      <c r="G24263" s="6">
        <v>2</v>
      </c>
      <c r="H24263" s="6">
        <v>22</v>
      </c>
      <c r="I24263">
        <v>1.5257643461227417</v>
      </c>
      <c r="J24263">
        <v>1.8750913143157959</v>
      </c>
      <c r="K24263">
        <v>3.8766343146562576E-2</v>
      </c>
      <c r="L24263">
        <v>74.012260437011719</v>
      </c>
    </row>
    <row r="24264" spans="2:12" x14ac:dyDescent="0.25">
      <c r="B24264" s="6">
        <v>1</v>
      </c>
      <c r="C24264" t="s">
        <v>99</v>
      </c>
      <c r="D24264" t="s">
        <v>100</v>
      </c>
      <c r="E24264">
        <v>5</v>
      </c>
      <c r="F24264" s="6">
        <v>1</v>
      </c>
      <c r="G24264" s="6">
        <v>2</v>
      </c>
      <c r="H24264" s="6">
        <v>23</v>
      </c>
      <c r="I24264">
        <v>1.3852776288986206</v>
      </c>
      <c r="J24264">
        <v>1.4841752052307129</v>
      </c>
      <c r="K24264">
        <v>2.8947431594133377E-2</v>
      </c>
      <c r="L24264">
        <v>71.633460998535156</v>
      </c>
    </row>
    <row r="24265" spans="2:12" x14ac:dyDescent="0.25">
      <c r="B24265" s="6">
        <v>1</v>
      </c>
      <c r="C24265" t="s">
        <v>99</v>
      </c>
      <c r="D24265" t="s">
        <v>100</v>
      </c>
      <c r="E24265">
        <v>5</v>
      </c>
      <c r="F24265" s="6">
        <v>1</v>
      </c>
      <c r="G24265" s="6">
        <v>2</v>
      </c>
      <c r="H24265" s="6">
        <v>24</v>
      </c>
      <c r="I24265">
        <v>1.1701067686080933</v>
      </c>
      <c r="J24265">
        <v>1.1918220520019531</v>
      </c>
      <c r="K24265">
        <v>1.0857618413865566E-2</v>
      </c>
      <c r="L24265">
        <v>69.850051879882813</v>
      </c>
    </row>
    <row r="24266" spans="2:12" x14ac:dyDescent="0.25">
      <c r="B24266" s="6">
        <v>1</v>
      </c>
      <c r="C24266" t="s">
        <v>99</v>
      </c>
      <c r="D24266" t="s">
        <v>100</v>
      </c>
      <c r="E24266">
        <v>5</v>
      </c>
      <c r="F24266" s="6">
        <v>1</v>
      </c>
      <c r="G24266" s="6">
        <v>10</v>
      </c>
      <c r="H24266" s="6">
        <v>1</v>
      </c>
      <c r="I24266">
        <v>1.4130017757415771</v>
      </c>
      <c r="J24266">
        <v>1.4130017757415771</v>
      </c>
      <c r="K24266">
        <v>0</v>
      </c>
      <c r="L24266">
        <v>76.077423095703125</v>
      </c>
    </row>
    <row r="24267" spans="2:12" x14ac:dyDescent="0.25">
      <c r="B24267" s="6">
        <v>1</v>
      </c>
      <c r="C24267" t="s">
        <v>99</v>
      </c>
      <c r="D24267" t="s">
        <v>100</v>
      </c>
      <c r="E24267">
        <v>5</v>
      </c>
      <c r="F24267" s="6">
        <v>1</v>
      </c>
      <c r="G24267" s="6">
        <v>10</v>
      </c>
      <c r="H24267" s="6">
        <v>2</v>
      </c>
      <c r="I24267">
        <v>1.1568217277526855</v>
      </c>
      <c r="J24267">
        <v>1.1568217277526855</v>
      </c>
      <c r="K24267">
        <v>0</v>
      </c>
      <c r="L24267">
        <v>74.616683959960938</v>
      </c>
    </row>
    <row r="24268" spans="2:12" x14ac:dyDescent="0.25">
      <c r="B24268" s="6">
        <v>1</v>
      </c>
      <c r="C24268" t="s">
        <v>99</v>
      </c>
      <c r="D24268" t="s">
        <v>100</v>
      </c>
      <c r="E24268">
        <v>5</v>
      </c>
      <c r="F24268" s="6">
        <v>1</v>
      </c>
      <c r="G24268" s="6">
        <v>10</v>
      </c>
      <c r="H24268" s="6">
        <v>3</v>
      </c>
      <c r="I24268">
        <v>0.94753837585449219</v>
      </c>
      <c r="J24268">
        <v>0.94753837585449219</v>
      </c>
      <c r="K24268">
        <v>0</v>
      </c>
      <c r="L24268">
        <v>72.401329040527344</v>
      </c>
    </row>
    <row r="24269" spans="2:12" x14ac:dyDescent="0.25">
      <c r="B24269" s="6">
        <v>1</v>
      </c>
      <c r="C24269" t="s">
        <v>99</v>
      </c>
      <c r="D24269" t="s">
        <v>100</v>
      </c>
      <c r="E24269">
        <v>5</v>
      </c>
      <c r="F24269" s="6">
        <v>1</v>
      </c>
      <c r="G24269" s="6">
        <v>10</v>
      </c>
      <c r="H24269" s="6">
        <v>4</v>
      </c>
      <c r="I24269">
        <v>0.83097457885742188</v>
      </c>
      <c r="J24269">
        <v>0.83097457885742188</v>
      </c>
      <c r="K24269">
        <v>0</v>
      </c>
      <c r="L24269">
        <v>71.212066650390625</v>
      </c>
    </row>
    <row r="24270" spans="2:12" x14ac:dyDescent="0.25">
      <c r="B24270" s="6">
        <v>1</v>
      </c>
      <c r="C24270" t="s">
        <v>99</v>
      </c>
      <c r="D24270" t="s">
        <v>100</v>
      </c>
      <c r="E24270">
        <v>5</v>
      </c>
      <c r="F24270" s="6">
        <v>1</v>
      </c>
      <c r="G24270" s="6">
        <v>10</v>
      </c>
      <c r="H24270" s="6">
        <v>5</v>
      </c>
      <c r="I24270">
        <v>0.75876939296722412</v>
      </c>
      <c r="J24270">
        <v>0.75876939296722412</v>
      </c>
      <c r="K24270">
        <v>0</v>
      </c>
      <c r="L24270">
        <v>70.403434753417969</v>
      </c>
    </row>
    <row r="24271" spans="2:12" x14ac:dyDescent="0.25">
      <c r="B24271" s="6">
        <v>1</v>
      </c>
      <c r="C24271" t="s">
        <v>99</v>
      </c>
      <c r="D24271" t="s">
        <v>100</v>
      </c>
      <c r="E24271">
        <v>5</v>
      </c>
      <c r="F24271" s="6">
        <v>1</v>
      </c>
      <c r="G24271" s="6">
        <v>10</v>
      </c>
      <c r="H24271" s="6">
        <v>6</v>
      </c>
      <c r="I24271">
        <v>0.70769995450973511</v>
      </c>
      <c r="J24271">
        <v>0.70769995450973511</v>
      </c>
      <c r="K24271">
        <v>0</v>
      </c>
      <c r="L24271">
        <v>69.011253356933594</v>
      </c>
    </row>
    <row r="24272" spans="2:12" x14ac:dyDescent="0.25">
      <c r="B24272" s="6">
        <v>1</v>
      </c>
      <c r="C24272" t="s">
        <v>99</v>
      </c>
      <c r="D24272" t="s">
        <v>100</v>
      </c>
      <c r="E24272">
        <v>5</v>
      </c>
      <c r="F24272" s="6">
        <v>1</v>
      </c>
      <c r="G24272" s="6">
        <v>10</v>
      </c>
      <c r="H24272" s="6">
        <v>7</v>
      </c>
      <c r="I24272">
        <v>0.70535814762115479</v>
      </c>
      <c r="J24272">
        <v>0.70535814762115479</v>
      </c>
      <c r="K24272">
        <v>0</v>
      </c>
      <c r="L24272">
        <v>68.889427185058594</v>
      </c>
    </row>
    <row r="24273" spans="2:12" x14ac:dyDescent="0.25">
      <c r="B24273" s="6">
        <v>1</v>
      </c>
      <c r="C24273" t="s">
        <v>99</v>
      </c>
      <c r="D24273" t="s">
        <v>100</v>
      </c>
      <c r="E24273">
        <v>5</v>
      </c>
      <c r="F24273" s="6">
        <v>1</v>
      </c>
      <c r="G24273" s="6">
        <v>10</v>
      </c>
      <c r="H24273" s="6">
        <v>8</v>
      </c>
      <c r="I24273">
        <v>0.67440330982208252</v>
      </c>
      <c r="J24273">
        <v>0.67440330982208252</v>
      </c>
      <c r="K24273">
        <v>0</v>
      </c>
      <c r="L24273">
        <v>69.475074768066406</v>
      </c>
    </row>
    <row r="24274" spans="2:12" x14ac:dyDescent="0.25">
      <c r="B24274" s="6">
        <v>1</v>
      </c>
      <c r="C24274" t="s">
        <v>99</v>
      </c>
      <c r="D24274" t="s">
        <v>100</v>
      </c>
      <c r="E24274">
        <v>5</v>
      </c>
      <c r="F24274" s="6">
        <v>1</v>
      </c>
      <c r="G24274" s="6">
        <v>10</v>
      </c>
      <c r="H24274" s="6">
        <v>9</v>
      </c>
      <c r="I24274">
        <v>0.63159531354904175</v>
      </c>
      <c r="J24274">
        <v>0.63159531354904175</v>
      </c>
      <c r="K24274">
        <v>0</v>
      </c>
      <c r="L24274">
        <v>73.916793823242188</v>
      </c>
    </row>
    <row r="24275" spans="2:12" x14ac:dyDescent="0.25">
      <c r="B24275" s="6">
        <v>1</v>
      </c>
      <c r="C24275" t="s">
        <v>99</v>
      </c>
      <c r="D24275" t="s">
        <v>100</v>
      </c>
      <c r="E24275">
        <v>5</v>
      </c>
      <c r="F24275" s="6">
        <v>1</v>
      </c>
      <c r="G24275" s="6">
        <v>10</v>
      </c>
      <c r="H24275" s="6">
        <v>10</v>
      </c>
      <c r="I24275">
        <v>0.67908996343612671</v>
      </c>
      <c r="J24275">
        <v>0.67908996343612671</v>
      </c>
      <c r="K24275">
        <v>0</v>
      </c>
      <c r="L24275">
        <v>80.512977600097656</v>
      </c>
    </row>
    <row r="24276" spans="2:12" x14ac:dyDescent="0.25">
      <c r="B24276" s="6">
        <v>1</v>
      </c>
      <c r="C24276" t="s">
        <v>99</v>
      </c>
      <c r="D24276" t="s">
        <v>100</v>
      </c>
      <c r="E24276">
        <v>5</v>
      </c>
      <c r="F24276" s="6">
        <v>1</v>
      </c>
      <c r="G24276" s="6">
        <v>10</v>
      </c>
      <c r="H24276" s="6">
        <v>11</v>
      </c>
      <c r="I24276">
        <v>0.7128448486328125</v>
      </c>
      <c r="J24276">
        <v>0.7128448486328125</v>
      </c>
      <c r="K24276">
        <v>0</v>
      </c>
      <c r="L24276">
        <v>86.914596557617188</v>
      </c>
    </row>
    <row r="24277" spans="2:12" x14ac:dyDescent="0.25">
      <c r="B24277" s="6">
        <v>1</v>
      </c>
      <c r="C24277" t="s">
        <v>99</v>
      </c>
      <c r="D24277" t="s">
        <v>100</v>
      </c>
      <c r="E24277">
        <v>5</v>
      </c>
      <c r="F24277" s="6">
        <v>1</v>
      </c>
      <c r="G24277" s="6">
        <v>10</v>
      </c>
      <c r="H24277" s="6">
        <v>12</v>
      </c>
      <c r="I24277">
        <v>0.8935202956199646</v>
      </c>
      <c r="J24277">
        <v>0.8935202956199646</v>
      </c>
      <c r="K24277">
        <v>0</v>
      </c>
      <c r="L24277">
        <v>90.876174926757813</v>
      </c>
    </row>
    <row r="24278" spans="2:12" x14ac:dyDescent="0.25">
      <c r="B24278" s="6">
        <v>1</v>
      </c>
      <c r="C24278" t="s">
        <v>99</v>
      </c>
      <c r="D24278" t="s">
        <v>100</v>
      </c>
      <c r="E24278">
        <v>5</v>
      </c>
      <c r="F24278" s="6">
        <v>1</v>
      </c>
      <c r="G24278" s="6">
        <v>10</v>
      </c>
      <c r="H24278" s="6">
        <v>13</v>
      </c>
      <c r="I24278">
        <v>1.2031096220016479</v>
      </c>
      <c r="J24278">
        <v>1.2031096220016479</v>
      </c>
      <c r="K24278">
        <v>0</v>
      </c>
      <c r="L24278">
        <v>93.576736450195313</v>
      </c>
    </row>
    <row r="24279" spans="2:12" x14ac:dyDescent="0.25">
      <c r="B24279" s="6">
        <v>1</v>
      </c>
      <c r="C24279" t="s">
        <v>99</v>
      </c>
      <c r="D24279" t="s">
        <v>100</v>
      </c>
      <c r="E24279">
        <v>5</v>
      </c>
      <c r="F24279" s="6">
        <v>1</v>
      </c>
      <c r="G24279" s="6">
        <v>10</v>
      </c>
      <c r="H24279" s="6">
        <v>14</v>
      </c>
      <c r="I24279">
        <v>1.5606409311294556</v>
      </c>
      <c r="J24279">
        <v>1.5606409311294556</v>
      </c>
      <c r="K24279">
        <v>0</v>
      </c>
      <c r="L24279">
        <v>95.220138549804688</v>
      </c>
    </row>
    <row r="24280" spans="2:12" x14ac:dyDescent="0.25">
      <c r="B24280" s="6">
        <v>1</v>
      </c>
      <c r="C24280" t="s">
        <v>99</v>
      </c>
      <c r="D24280" t="s">
        <v>100</v>
      </c>
      <c r="E24280">
        <v>5</v>
      </c>
      <c r="F24280" s="6">
        <v>1</v>
      </c>
      <c r="G24280" s="6">
        <v>10</v>
      </c>
      <c r="H24280" s="6">
        <v>15</v>
      </c>
      <c r="I24280">
        <v>1.9009134769439697</v>
      </c>
      <c r="J24280">
        <v>1.9009134769439697</v>
      </c>
      <c r="K24280">
        <v>0</v>
      </c>
      <c r="L24280">
        <v>96.658950805664063</v>
      </c>
    </row>
    <row r="24281" spans="2:12" x14ac:dyDescent="0.25">
      <c r="B24281" s="6">
        <v>1</v>
      </c>
      <c r="C24281" t="s">
        <v>99</v>
      </c>
      <c r="D24281" t="s">
        <v>100</v>
      </c>
      <c r="E24281">
        <v>5</v>
      </c>
      <c r="F24281" s="6">
        <v>1</v>
      </c>
      <c r="G24281" s="6">
        <v>10</v>
      </c>
      <c r="H24281" s="6">
        <v>16</v>
      </c>
      <c r="I24281">
        <v>2.2753446102142334</v>
      </c>
      <c r="J24281">
        <v>2.2753446102142334</v>
      </c>
      <c r="K24281">
        <v>0</v>
      </c>
      <c r="L24281">
        <v>97.161079406738281</v>
      </c>
    </row>
    <row r="24282" spans="2:12" x14ac:dyDescent="0.25">
      <c r="B24282" s="6">
        <v>1</v>
      </c>
      <c r="C24282" t="s">
        <v>99</v>
      </c>
      <c r="D24282" t="s">
        <v>100</v>
      </c>
      <c r="E24282">
        <v>5</v>
      </c>
      <c r="F24282" s="6">
        <v>1</v>
      </c>
      <c r="G24282" s="6">
        <v>10</v>
      </c>
      <c r="H24282" s="6">
        <v>17</v>
      </c>
      <c r="I24282">
        <v>2.5765538215637207</v>
      </c>
      <c r="J24282">
        <v>1.4586600065231323</v>
      </c>
      <c r="K24282">
        <v>2.0348904654383659E-2</v>
      </c>
      <c r="L24282">
        <v>97.085647583007813</v>
      </c>
    </row>
    <row r="24283" spans="2:12" x14ac:dyDescent="0.25">
      <c r="B24283" s="6">
        <v>1</v>
      </c>
      <c r="C24283" t="s">
        <v>99</v>
      </c>
      <c r="D24283" t="s">
        <v>100</v>
      </c>
      <c r="E24283">
        <v>5</v>
      </c>
      <c r="F24283" s="6">
        <v>1</v>
      </c>
      <c r="G24283" s="6">
        <v>10</v>
      </c>
      <c r="H24283" s="6">
        <v>18</v>
      </c>
      <c r="I24283">
        <v>2.8152406215667725</v>
      </c>
      <c r="J24283">
        <v>2.1521542072296143</v>
      </c>
      <c r="K24283">
        <v>3.1886592507362366E-2</v>
      </c>
      <c r="L24283">
        <v>96.149147033691406</v>
      </c>
    </row>
    <row r="24284" spans="2:12" x14ac:dyDescent="0.25">
      <c r="B24284" s="6">
        <v>1</v>
      </c>
      <c r="C24284" t="s">
        <v>99</v>
      </c>
      <c r="D24284" t="s">
        <v>100</v>
      </c>
      <c r="E24284">
        <v>5</v>
      </c>
      <c r="F24284" s="6">
        <v>1</v>
      </c>
      <c r="G24284" s="6">
        <v>10</v>
      </c>
      <c r="H24284" s="6">
        <v>19</v>
      </c>
      <c r="I24284">
        <v>2.910283088684082</v>
      </c>
      <c r="J24284">
        <v>2.498187780380249</v>
      </c>
      <c r="K24284">
        <v>2.3648122325539589E-2</v>
      </c>
      <c r="L24284">
        <v>95.06243896484375</v>
      </c>
    </row>
    <row r="24285" spans="2:12" x14ac:dyDescent="0.25">
      <c r="B24285" s="6">
        <v>1</v>
      </c>
      <c r="C24285" t="s">
        <v>99</v>
      </c>
      <c r="D24285" t="s">
        <v>100</v>
      </c>
      <c r="E24285">
        <v>5</v>
      </c>
      <c r="F24285" s="6">
        <v>1</v>
      </c>
      <c r="G24285" s="6">
        <v>10</v>
      </c>
      <c r="H24285" s="6">
        <v>20</v>
      </c>
      <c r="I24285">
        <v>2.7865188121795654</v>
      </c>
      <c r="J24285">
        <v>2.4937891960144043</v>
      </c>
      <c r="K24285">
        <v>2.8884425759315491E-2</v>
      </c>
      <c r="L24285">
        <v>92.239311218261719</v>
      </c>
    </row>
    <row r="24286" spans="2:12" x14ac:dyDescent="0.25">
      <c r="B24286" s="6">
        <v>1</v>
      </c>
      <c r="C24286" t="s">
        <v>99</v>
      </c>
      <c r="D24286" t="s">
        <v>100</v>
      </c>
      <c r="E24286">
        <v>5</v>
      </c>
      <c r="F24286" s="6">
        <v>1</v>
      </c>
      <c r="G24286" s="6">
        <v>10</v>
      </c>
      <c r="H24286" s="6">
        <v>21</v>
      </c>
      <c r="I24286">
        <v>2.648155689239502</v>
      </c>
      <c r="J24286">
        <v>2.394068717956543</v>
      </c>
      <c r="K24286">
        <v>1.8931439146399498E-2</v>
      </c>
      <c r="L24286">
        <v>87.931175231933594</v>
      </c>
    </row>
    <row r="24287" spans="2:12" x14ac:dyDescent="0.25">
      <c r="B24287" s="6">
        <v>1</v>
      </c>
      <c r="C24287" t="s">
        <v>99</v>
      </c>
      <c r="D24287" t="s">
        <v>100</v>
      </c>
      <c r="E24287">
        <v>5</v>
      </c>
      <c r="F24287" s="6">
        <v>1</v>
      </c>
      <c r="G24287" s="6">
        <v>10</v>
      </c>
      <c r="H24287" s="6">
        <v>22</v>
      </c>
      <c r="I24287">
        <v>2.4755008220672607</v>
      </c>
      <c r="J24287">
        <v>2.9443645477294922</v>
      </c>
      <c r="K24287">
        <v>1.5414903871715069E-2</v>
      </c>
      <c r="L24287">
        <v>83.793258666992188</v>
      </c>
    </row>
    <row r="24288" spans="2:12" x14ac:dyDescent="0.25">
      <c r="B24288" s="6">
        <v>1</v>
      </c>
      <c r="C24288" t="s">
        <v>99</v>
      </c>
      <c r="D24288" t="s">
        <v>100</v>
      </c>
      <c r="E24288">
        <v>5</v>
      </c>
      <c r="F24288" s="6">
        <v>1</v>
      </c>
      <c r="G24288" s="6">
        <v>10</v>
      </c>
      <c r="H24288" s="6">
        <v>23</v>
      </c>
      <c r="I24288">
        <v>2.1982886791229248</v>
      </c>
      <c r="J24288">
        <v>2.3771991729736328</v>
      </c>
      <c r="K24288">
        <v>1.2624971568584442E-2</v>
      </c>
      <c r="L24288">
        <v>81.336410522460938</v>
      </c>
    </row>
    <row r="24289" spans="2:12" x14ac:dyDescent="0.25">
      <c r="B24289" s="6">
        <v>1</v>
      </c>
      <c r="C24289" t="s">
        <v>99</v>
      </c>
      <c r="D24289" t="s">
        <v>100</v>
      </c>
      <c r="E24289">
        <v>5</v>
      </c>
      <c r="F24289" s="6">
        <v>1</v>
      </c>
      <c r="G24289" s="6">
        <v>10</v>
      </c>
      <c r="H24289" s="6">
        <v>24</v>
      </c>
      <c r="I24289">
        <v>1.8185783624649048</v>
      </c>
      <c r="J24289">
        <v>1.9125550985336304</v>
      </c>
      <c r="K24289">
        <v>1.1307677254080772E-2</v>
      </c>
      <c r="L24289">
        <v>78.899139404296875</v>
      </c>
    </row>
    <row r="24290" spans="2:12" x14ac:dyDescent="0.25">
      <c r="B24290" s="6">
        <v>1</v>
      </c>
      <c r="C24290" t="s">
        <v>99</v>
      </c>
      <c r="D24290" t="s">
        <v>100</v>
      </c>
      <c r="E24290">
        <v>6</v>
      </c>
      <c r="F24290" s="6">
        <v>0</v>
      </c>
      <c r="G24290" s="6">
        <v>2</v>
      </c>
      <c r="H24290" s="6">
        <v>1</v>
      </c>
      <c r="I24290">
        <v>0.930408775806427</v>
      </c>
      <c r="J24290">
        <v>0.930408775806427</v>
      </c>
      <c r="K24290">
        <v>0</v>
      </c>
      <c r="L24290">
        <v>66.1632080078125</v>
      </c>
    </row>
    <row r="24291" spans="2:12" x14ac:dyDescent="0.25">
      <c r="B24291" s="6">
        <v>1</v>
      </c>
      <c r="C24291" t="s">
        <v>99</v>
      </c>
      <c r="D24291" t="s">
        <v>100</v>
      </c>
      <c r="E24291">
        <v>6</v>
      </c>
      <c r="F24291" s="6">
        <v>0</v>
      </c>
      <c r="G24291" s="6">
        <v>2</v>
      </c>
      <c r="H24291" s="6">
        <v>2</v>
      </c>
      <c r="I24291">
        <v>0.78687757253646851</v>
      </c>
      <c r="J24291">
        <v>0.78687757253646851</v>
      </c>
      <c r="K24291">
        <v>0</v>
      </c>
      <c r="L24291">
        <v>65.237861633300781</v>
      </c>
    </row>
    <row r="24292" spans="2:12" x14ac:dyDescent="0.25">
      <c r="B24292" s="6">
        <v>1</v>
      </c>
      <c r="C24292" t="s">
        <v>99</v>
      </c>
      <c r="D24292" t="s">
        <v>100</v>
      </c>
      <c r="E24292">
        <v>6</v>
      </c>
      <c r="F24292" s="6">
        <v>0</v>
      </c>
      <c r="G24292" s="6">
        <v>2</v>
      </c>
      <c r="H24292" s="6">
        <v>3</v>
      </c>
      <c r="I24292">
        <v>0.68492311239242554</v>
      </c>
      <c r="J24292">
        <v>0.68492311239242554</v>
      </c>
      <c r="K24292">
        <v>0</v>
      </c>
      <c r="L24292">
        <v>64.370018005371094</v>
      </c>
    </row>
    <row r="24293" spans="2:12" x14ac:dyDescent="0.25">
      <c r="B24293" s="6">
        <v>1</v>
      </c>
      <c r="C24293" t="s">
        <v>99</v>
      </c>
      <c r="D24293" t="s">
        <v>100</v>
      </c>
      <c r="E24293">
        <v>6</v>
      </c>
      <c r="F24293" s="6">
        <v>0</v>
      </c>
      <c r="G24293" s="6">
        <v>2</v>
      </c>
      <c r="H24293" s="6">
        <v>4</v>
      </c>
      <c r="I24293">
        <v>0.6241033673286438</v>
      </c>
      <c r="J24293">
        <v>0.6241033673286438</v>
      </c>
      <c r="K24293">
        <v>0</v>
      </c>
      <c r="L24293">
        <v>63.322288513183594</v>
      </c>
    </row>
    <row r="24294" spans="2:12" x14ac:dyDescent="0.25">
      <c r="B24294" s="6">
        <v>1</v>
      </c>
      <c r="C24294" t="s">
        <v>99</v>
      </c>
      <c r="D24294" t="s">
        <v>100</v>
      </c>
      <c r="E24294">
        <v>6</v>
      </c>
      <c r="F24294" s="6">
        <v>0</v>
      </c>
      <c r="G24294" s="6">
        <v>2</v>
      </c>
      <c r="H24294" s="6">
        <v>5</v>
      </c>
      <c r="I24294">
        <v>0.58164352178573608</v>
      </c>
      <c r="J24294">
        <v>0.58164352178573608</v>
      </c>
      <c r="K24294">
        <v>0</v>
      </c>
      <c r="L24294">
        <v>62.258674621582031</v>
      </c>
    </row>
    <row r="24295" spans="2:12" x14ac:dyDescent="0.25">
      <c r="B24295" s="6">
        <v>1</v>
      </c>
      <c r="C24295" t="s">
        <v>99</v>
      </c>
      <c r="D24295" t="s">
        <v>100</v>
      </c>
      <c r="E24295">
        <v>6</v>
      </c>
      <c r="F24295" s="6">
        <v>0</v>
      </c>
      <c r="G24295" s="6">
        <v>2</v>
      </c>
      <c r="H24295" s="6">
        <v>6</v>
      </c>
      <c r="I24295">
        <v>0.58185660839080811</v>
      </c>
      <c r="J24295">
        <v>0.58185660839080811</v>
      </c>
      <c r="K24295">
        <v>0</v>
      </c>
      <c r="L24295">
        <v>61.548992156982422</v>
      </c>
    </row>
    <row r="24296" spans="2:12" x14ac:dyDescent="0.25">
      <c r="B24296" s="6">
        <v>1</v>
      </c>
      <c r="C24296" t="s">
        <v>99</v>
      </c>
      <c r="D24296" t="s">
        <v>100</v>
      </c>
      <c r="E24296">
        <v>6</v>
      </c>
      <c r="F24296" s="6">
        <v>0</v>
      </c>
      <c r="G24296" s="6">
        <v>2</v>
      </c>
      <c r="H24296" s="6">
        <v>7</v>
      </c>
      <c r="I24296">
        <v>0.6113705039024353</v>
      </c>
      <c r="J24296">
        <v>0.6113705039024353</v>
      </c>
      <c r="K24296">
        <v>0</v>
      </c>
      <c r="L24296">
        <v>61.036514282226563</v>
      </c>
    </row>
    <row r="24297" spans="2:12" x14ac:dyDescent="0.25">
      <c r="B24297" s="6">
        <v>1</v>
      </c>
      <c r="C24297" t="s">
        <v>99</v>
      </c>
      <c r="D24297" t="s">
        <v>100</v>
      </c>
      <c r="E24297">
        <v>6</v>
      </c>
      <c r="F24297" s="6">
        <v>0</v>
      </c>
      <c r="G24297" s="6">
        <v>2</v>
      </c>
      <c r="H24297" s="6">
        <v>8</v>
      </c>
      <c r="I24297">
        <v>0.56725901365280151</v>
      </c>
      <c r="J24297">
        <v>0.56725901365280151</v>
      </c>
      <c r="K24297">
        <v>0</v>
      </c>
      <c r="L24297">
        <v>61.730297088623047</v>
      </c>
    </row>
    <row r="24298" spans="2:12" x14ac:dyDescent="0.25">
      <c r="B24298" s="6">
        <v>1</v>
      </c>
      <c r="C24298" t="s">
        <v>99</v>
      </c>
      <c r="D24298" t="s">
        <v>100</v>
      </c>
      <c r="E24298">
        <v>6</v>
      </c>
      <c r="F24298" s="6">
        <v>0</v>
      </c>
      <c r="G24298" s="6">
        <v>2</v>
      </c>
      <c r="H24298" s="6">
        <v>9</v>
      </c>
      <c r="I24298">
        <v>0.42253974080085754</v>
      </c>
      <c r="J24298">
        <v>0.42253974080085754</v>
      </c>
      <c r="K24298">
        <v>0</v>
      </c>
      <c r="L24298">
        <v>64.573036193847656</v>
      </c>
    </row>
    <row r="24299" spans="2:12" x14ac:dyDescent="0.25">
      <c r="B24299" s="6">
        <v>1</v>
      </c>
      <c r="C24299" t="s">
        <v>99</v>
      </c>
      <c r="D24299" t="s">
        <v>100</v>
      </c>
      <c r="E24299">
        <v>6</v>
      </c>
      <c r="F24299" s="6">
        <v>0</v>
      </c>
      <c r="G24299" s="6">
        <v>2</v>
      </c>
      <c r="H24299" s="6">
        <v>10</v>
      </c>
      <c r="I24299">
        <v>0.3485741913318634</v>
      </c>
      <c r="J24299">
        <v>0.3485741913318634</v>
      </c>
      <c r="K24299">
        <v>0</v>
      </c>
      <c r="L24299">
        <v>68.098793029785156</v>
      </c>
    </row>
    <row r="24300" spans="2:12" x14ac:dyDescent="0.25">
      <c r="B24300" s="6">
        <v>1</v>
      </c>
      <c r="C24300" t="s">
        <v>99</v>
      </c>
      <c r="D24300" t="s">
        <v>100</v>
      </c>
      <c r="E24300">
        <v>6</v>
      </c>
      <c r="F24300" s="6">
        <v>0</v>
      </c>
      <c r="G24300" s="6">
        <v>2</v>
      </c>
      <c r="H24300" s="6">
        <v>11</v>
      </c>
      <c r="I24300">
        <v>0.34622913599014282</v>
      </c>
      <c r="J24300">
        <v>0.34622913599014282</v>
      </c>
      <c r="K24300">
        <v>0</v>
      </c>
      <c r="L24300">
        <v>71.721389770507813</v>
      </c>
    </row>
    <row r="24301" spans="2:12" x14ac:dyDescent="0.25">
      <c r="B24301" s="6">
        <v>1</v>
      </c>
      <c r="C24301" t="s">
        <v>99</v>
      </c>
      <c r="D24301" t="s">
        <v>100</v>
      </c>
      <c r="E24301">
        <v>6</v>
      </c>
      <c r="F24301" s="6">
        <v>0</v>
      </c>
      <c r="G24301" s="6">
        <v>2</v>
      </c>
      <c r="H24301" s="6">
        <v>12</v>
      </c>
      <c r="I24301">
        <v>0.34926295280456543</v>
      </c>
      <c r="J24301">
        <v>0.34926295280456543</v>
      </c>
      <c r="K24301">
        <v>0</v>
      </c>
      <c r="L24301">
        <v>75.783561706542969</v>
      </c>
    </row>
    <row r="24302" spans="2:12" x14ac:dyDescent="0.25">
      <c r="B24302" s="6">
        <v>1</v>
      </c>
      <c r="C24302" t="s">
        <v>99</v>
      </c>
      <c r="D24302" t="s">
        <v>100</v>
      </c>
      <c r="E24302">
        <v>6</v>
      </c>
      <c r="F24302" s="6">
        <v>0</v>
      </c>
      <c r="G24302" s="6">
        <v>2</v>
      </c>
      <c r="H24302" s="6">
        <v>13</v>
      </c>
      <c r="I24302">
        <v>0.41767311096191406</v>
      </c>
      <c r="J24302">
        <v>0.41767311096191406</v>
      </c>
      <c r="K24302">
        <v>0</v>
      </c>
      <c r="L24302">
        <v>79.380393981933594</v>
      </c>
    </row>
    <row r="24303" spans="2:12" x14ac:dyDescent="0.25">
      <c r="B24303" s="6">
        <v>1</v>
      </c>
      <c r="C24303" t="s">
        <v>99</v>
      </c>
      <c r="D24303" t="s">
        <v>100</v>
      </c>
      <c r="E24303">
        <v>6</v>
      </c>
      <c r="F24303" s="6">
        <v>0</v>
      </c>
      <c r="G24303" s="6">
        <v>2</v>
      </c>
      <c r="H24303" s="6">
        <v>14</v>
      </c>
      <c r="I24303">
        <v>0.55109721422195435</v>
      </c>
      <c r="J24303">
        <v>0.55109721422195435</v>
      </c>
      <c r="K24303">
        <v>0</v>
      </c>
      <c r="L24303">
        <v>82.717514038085938</v>
      </c>
    </row>
    <row r="24304" spans="2:12" x14ac:dyDescent="0.25">
      <c r="B24304" s="6">
        <v>1</v>
      </c>
      <c r="C24304" t="s">
        <v>99</v>
      </c>
      <c r="D24304" t="s">
        <v>100</v>
      </c>
      <c r="E24304">
        <v>6</v>
      </c>
      <c r="F24304" s="6">
        <v>0</v>
      </c>
      <c r="G24304" s="6">
        <v>2</v>
      </c>
      <c r="H24304" s="6">
        <v>15</v>
      </c>
      <c r="I24304">
        <v>0.73473858833312988</v>
      </c>
      <c r="J24304">
        <v>0.73473858833312988</v>
      </c>
      <c r="K24304">
        <v>0</v>
      </c>
      <c r="L24304">
        <v>85.701393127441406</v>
      </c>
    </row>
    <row r="24305" spans="2:12" x14ac:dyDescent="0.25">
      <c r="B24305" s="6">
        <v>1</v>
      </c>
      <c r="C24305" t="s">
        <v>99</v>
      </c>
      <c r="D24305" t="s">
        <v>100</v>
      </c>
      <c r="E24305">
        <v>6</v>
      </c>
      <c r="F24305" s="6">
        <v>0</v>
      </c>
      <c r="G24305" s="6">
        <v>2</v>
      </c>
      <c r="H24305" s="6">
        <v>16</v>
      </c>
      <c r="I24305">
        <v>0.99299979209899902</v>
      </c>
      <c r="J24305">
        <v>0.99299979209899902</v>
      </c>
      <c r="K24305">
        <v>0</v>
      </c>
      <c r="L24305">
        <v>87.225074768066406</v>
      </c>
    </row>
    <row r="24306" spans="2:12" x14ac:dyDescent="0.25">
      <c r="B24306" s="6">
        <v>1</v>
      </c>
      <c r="C24306" t="s">
        <v>99</v>
      </c>
      <c r="D24306" t="s">
        <v>100</v>
      </c>
      <c r="E24306">
        <v>6</v>
      </c>
      <c r="F24306" s="6">
        <v>0</v>
      </c>
      <c r="G24306" s="6">
        <v>2</v>
      </c>
      <c r="H24306" s="6">
        <v>17</v>
      </c>
      <c r="I24306">
        <v>1.2470314502716064</v>
      </c>
      <c r="J24306">
        <v>0.43731510639190674</v>
      </c>
      <c r="K24306">
        <v>2.162063866853714E-2</v>
      </c>
      <c r="L24306">
        <v>87.49847412109375</v>
      </c>
    </row>
    <row r="24307" spans="2:12" x14ac:dyDescent="0.25">
      <c r="B24307" s="6">
        <v>1</v>
      </c>
      <c r="C24307" t="s">
        <v>99</v>
      </c>
      <c r="D24307" t="s">
        <v>100</v>
      </c>
      <c r="E24307">
        <v>6</v>
      </c>
      <c r="F24307" s="6">
        <v>0</v>
      </c>
      <c r="G24307" s="6">
        <v>2</v>
      </c>
      <c r="H24307" s="6">
        <v>18</v>
      </c>
      <c r="I24307">
        <v>1.4765186309814453</v>
      </c>
      <c r="J24307">
        <v>0.98305267095565796</v>
      </c>
      <c r="K24307">
        <v>3.8094181567430496E-2</v>
      </c>
      <c r="L24307">
        <v>87.055183410644531</v>
      </c>
    </row>
    <row r="24308" spans="2:12" x14ac:dyDescent="0.25">
      <c r="B24308" s="6">
        <v>1</v>
      </c>
      <c r="C24308" t="s">
        <v>99</v>
      </c>
      <c r="D24308" t="s">
        <v>100</v>
      </c>
      <c r="E24308">
        <v>6</v>
      </c>
      <c r="F24308" s="6">
        <v>0</v>
      </c>
      <c r="G24308" s="6">
        <v>2</v>
      </c>
      <c r="H24308" s="6">
        <v>19</v>
      </c>
      <c r="I24308">
        <v>1.6431896686553955</v>
      </c>
      <c r="J24308">
        <v>1.3307932615280151</v>
      </c>
      <c r="K24308">
        <v>3.4031733870506287E-2</v>
      </c>
      <c r="L24308">
        <v>85.496803283691406</v>
      </c>
    </row>
    <row r="24309" spans="2:12" x14ac:dyDescent="0.25">
      <c r="B24309" s="6">
        <v>1</v>
      </c>
      <c r="C24309" t="s">
        <v>99</v>
      </c>
      <c r="D24309" t="s">
        <v>100</v>
      </c>
      <c r="E24309">
        <v>6</v>
      </c>
      <c r="F24309" s="6">
        <v>0</v>
      </c>
      <c r="G24309" s="6">
        <v>2</v>
      </c>
      <c r="H24309" s="6">
        <v>20</v>
      </c>
      <c r="I24309">
        <v>1.6754769086837769</v>
      </c>
      <c r="J24309">
        <v>1.4710204601287842</v>
      </c>
      <c r="K24309">
        <v>2.9037859290838242E-2</v>
      </c>
      <c r="L24309">
        <v>82.398040771484375</v>
      </c>
    </row>
    <row r="24310" spans="2:12" x14ac:dyDescent="0.25">
      <c r="B24310" s="6">
        <v>1</v>
      </c>
      <c r="C24310" t="s">
        <v>99</v>
      </c>
      <c r="D24310" t="s">
        <v>100</v>
      </c>
      <c r="E24310">
        <v>6</v>
      </c>
      <c r="F24310" s="6">
        <v>0</v>
      </c>
      <c r="G24310" s="6">
        <v>2</v>
      </c>
      <c r="H24310" s="6">
        <v>21</v>
      </c>
      <c r="I24310">
        <v>1.6317936182022095</v>
      </c>
      <c r="J24310">
        <v>1.4687565565109253</v>
      </c>
      <c r="K24310">
        <v>4.6810891479253769E-2</v>
      </c>
      <c r="L24310">
        <v>77.78033447265625</v>
      </c>
    </row>
    <row r="24311" spans="2:12" x14ac:dyDescent="0.25">
      <c r="B24311" s="6">
        <v>1</v>
      </c>
      <c r="C24311" t="s">
        <v>99</v>
      </c>
      <c r="D24311" t="s">
        <v>100</v>
      </c>
      <c r="E24311">
        <v>6</v>
      </c>
      <c r="F24311" s="6">
        <v>0</v>
      </c>
      <c r="G24311" s="6">
        <v>2</v>
      </c>
      <c r="H24311" s="6">
        <v>22</v>
      </c>
      <c r="I24311">
        <v>1.5203665494918823</v>
      </c>
      <c r="J24311">
        <v>1.8580257892608643</v>
      </c>
      <c r="K24311">
        <v>4.2352445423603058E-2</v>
      </c>
      <c r="L24311">
        <v>73.057563781738281</v>
      </c>
    </row>
    <row r="24312" spans="2:12" x14ac:dyDescent="0.25">
      <c r="B24312" s="6">
        <v>1</v>
      </c>
      <c r="C24312" t="s">
        <v>99</v>
      </c>
      <c r="D24312" t="s">
        <v>100</v>
      </c>
      <c r="E24312">
        <v>6</v>
      </c>
      <c r="F24312" s="6">
        <v>0</v>
      </c>
      <c r="G24312" s="6">
        <v>2</v>
      </c>
      <c r="H24312" s="6">
        <v>23</v>
      </c>
      <c r="I24312">
        <v>1.3772796392440796</v>
      </c>
      <c r="J24312">
        <v>1.4634066820144653</v>
      </c>
      <c r="K24312">
        <v>3.3105537295341492E-2</v>
      </c>
      <c r="L24312">
        <v>70.084800720214844</v>
      </c>
    </row>
    <row r="24313" spans="2:12" x14ac:dyDescent="0.25">
      <c r="B24313" s="6">
        <v>1</v>
      </c>
      <c r="C24313" t="s">
        <v>99</v>
      </c>
      <c r="D24313" t="s">
        <v>100</v>
      </c>
      <c r="E24313">
        <v>6</v>
      </c>
      <c r="F24313" s="6">
        <v>0</v>
      </c>
      <c r="G24313" s="6">
        <v>2</v>
      </c>
      <c r="H24313" s="6">
        <v>24</v>
      </c>
      <c r="I24313">
        <v>1.1629751920700073</v>
      </c>
      <c r="J24313">
        <v>1.1720426082611084</v>
      </c>
      <c r="K24313">
        <v>4.5336810871958733E-3</v>
      </c>
      <c r="L24313">
        <v>68.266197204589844</v>
      </c>
    </row>
    <row r="24314" spans="2:12" x14ac:dyDescent="0.25">
      <c r="B24314" s="6">
        <v>1</v>
      </c>
      <c r="C24314" t="s">
        <v>99</v>
      </c>
      <c r="D24314" t="s">
        <v>100</v>
      </c>
      <c r="E24314">
        <v>6</v>
      </c>
      <c r="F24314" s="6">
        <v>0</v>
      </c>
      <c r="G24314" s="6">
        <v>10</v>
      </c>
      <c r="H24314" s="6">
        <v>1</v>
      </c>
      <c r="I24314">
        <v>1.5109769105911255</v>
      </c>
      <c r="J24314">
        <v>1.5109769105911255</v>
      </c>
      <c r="K24314">
        <v>0</v>
      </c>
      <c r="L24314">
        <v>77.8038330078125</v>
      </c>
    </row>
    <row r="24315" spans="2:12" x14ac:dyDescent="0.25">
      <c r="B24315" s="6">
        <v>1</v>
      </c>
      <c r="C24315" t="s">
        <v>99</v>
      </c>
      <c r="D24315" t="s">
        <v>100</v>
      </c>
      <c r="E24315">
        <v>6</v>
      </c>
      <c r="F24315" s="6">
        <v>0</v>
      </c>
      <c r="G24315" s="6">
        <v>10</v>
      </c>
      <c r="H24315" s="6">
        <v>2</v>
      </c>
      <c r="I24315">
        <v>1.2289531230926514</v>
      </c>
      <c r="J24315">
        <v>1.2289531230926514</v>
      </c>
      <c r="K24315">
        <v>0</v>
      </c>
      <c r="L24315">
        <v>76.243217468261719</v>
      </c>
    </row>
    <row r="24316" spans="2:12" x14ac:dyDescent="0.25">
      <c r="B24316" s="6">
        <v>1</v>
      </c>
      <c r="C24316" t="s">
        <v>99</v>
      </c>
      <c r="D24316" t="s">
        <v>100</v>
      </c>
      <c r="E24316">
        <v>6</v>
      </c>
      <c r="F24316" s="6">
        <v>0</v>
      </c>
      <c r="G24316" s="6">
        <v>10</v>
      </c>
      <c r="H24316" s="6">
        <v>3</v>
      </c>
      <c r="I24316">
        <v>1.0488721132278442</v>
      </c>
      <c r="J24316">
        <v>1.0488721132278442</v>
      </c>
      <c r="K24316">
        <v>0</v>
      </c>
      <c r="L24316">
        <v>75.010505676269531</v>
      </c>
    </row>
    <row r="24317" spans="2:12" x14ac:dyDescent="0.25">
      <c r="B24317" s="6">
        <v>1</v>
      </c>
      <c r="C24317" t="s">
        <v>99</v>
      </c>
      <c r="D24317" t="s">
        <v>100</v>
      </c>
      <c r="E24317">
        <v>6</v>
      </c>
      <c r="F24317" s="6">
        <v>0</v>
      </c>
      <c r="G24317" s="6">
        <v>10</v>
      </c>
      <c r="H24317" s="6">
        <v>4</v>
      </c>
      <c r="I24317">
        <v>0.93513959646224976</v>
      </c>
      <c r="J24317">
        <v>0.93513959646224976</v>
      </c>
      <c r="K24317">
        <v>0</v>
      </c>
      <c r="L24317">
        <v>74.342086791992188</v>
      </c>
    </row>
    <row r="24318" spans="2:12" x14ac:dyDescent="0.25">
      <c r="B24318" s="6">
        <v>1</v>
      </c>
      <c r="C24318" t="s">
        <v>99</v>
      </c>
      <c r="D24318" t="s">
        <v>100</v>
      </c>
      <c r="E24318">
        <v>6</v>
      </c>
      <c r="F24318" s="6">
        <v>0</v>
      </c>
      <c r="G24318" s="6">
        <v>10</v>
      </c>
      <c r="H24318" s="6">
        <v>5</v>
      </c>
      <c r="I24318">
        <v>0.84289282560348511</v>
      </c>
      <c r="J24318">
        <v>0.84289282560348511</v>
      </c>
      <c r="K24318">
        <v>0</v>
      </c>
      <c r="L24318">
        <v>73.324462890625</v>
      </c>
    </row>
    <row r="24319" spans="2:12" x14ac:dyDescent="0.25">
      <c r="B24319" s="6">
        <v>1</v>
      </c>
      <c r="C24319" t="s">
        <v>99</v>
      </c>
      <c r="D24319" t="s">
        <v>100</v>
      </c>
      <c r="E24319">
        <v>6</v>
      </c>
      <c r="F24319" s="6">
        <v>0</v>
      </c>
      <c r="G24319" s="6">
        <v>10</v>
      </c>
      <c r="H24319" s="6">
        <v>6</v>
      </c>
      <c r="I24319">
        <v>0.79845237731933594</v>
      </c>
      <c r="J24319">
        <v>0.79845237731933594</v>
      </c>
      <c r="K24319">
        <v>0</v>
      </c>
      <c r="L24319">
        <v>72.682449340820313</v>
      </c>
    </row>
    <row r="24320" spans="2:12" x14ac:dyDescent="0.25">
      <c r="B24320" s="6">
        <v>1</v>
      </c>
      <c r="C24320" t="s">
        <v>99</v>
      </c>
      <c r="D24320" t="s">
        <v>100</v>
      </c>
      <c r="E24320">
        <v>6</v>
      </c>
      <c r="F24320" s="6">
        <v>0</v>
      </c>
      <c r="G24320" s="6">
        <v>10</v>
      </c>
      <c r="H24320" s="6">
        <v>7</v>
      </c>
      <c r="I24320">
        <v>0.77566170692443848</v>
      </c>
      <c r="J24320">
        <v>0.77566170692443848</v>
      </c>
      <c r="K24320">
        <v>0</v>
      </c>
      <c r="L24320">
        <v>72.134857177734375</v>
      </c>
    </row>
    <row r="24321" spans="2:12" x14ac:dyDescent="0.25">
      <c r="B24321" s="6">
        <v>1</v>
      </c>
      <c r="C24321" t="s">
        <v>99</v>
      </c>
      <c r="D24321" t="s">
        <v>100</v>
      </c>
      <c r="E24321">
        <v>6</v>
      </c>
      <c r="F24321" s="6">
        <v>0</v>
      </c>
      <c r="G24321" s="6">
        <v>10</v>
      </c>
      <c r="H24321" s="6">
        <v>8</v>
      </c>
      <c r="I24321">
        <v>0.78697103261947632</v>
      </c>
      <c r="J24321">
        <v>0.78697103261947632</v>
      </c>
      <c r="K24321">
        <v>0</v>
      </c>
      <c r="L24321">
        <v>73.897216796875</v>
      </c>
    </row>
    <row r="24322" spans="2:12" x14ac:dyDescent="0.25">
      <c r="B24322" s="6">
        <v>1</v>
      </c>
      <c r="C24322" t="s">
        <v>99</v>
      </c>
      <c r="D24322" t="s">
        <v>100</v>
      </c>
      <c r="E24322">
        <v>6</v>
      </c>
      <c r="F24322" s="6">
        <v>0</v>
      </c>
      <c r="G24322" s="6">
        <v>10</v>
      </c>
      <c r="H24322" s="6">
        <v>9</v>
      </c>
      <c r="I24322">
        <v>0.79110443592071533</v>
      </c>
      <c r="J24322">
        <v>0.79110443592071533</v>
      </c>
      <c r="K24322">
        <v>0</v>
      </c>
      <c r="L24322">
        <v>78.985702514648438</v>
      </c>
    </row>
    <row r="24323" spans="2:12" x14ac:dyDescent="0.25">
      <c r="B24323" s="6">
        <v>1</v>
      </c>
      <c r="C24323" t="s">
        <v>99</v>
      </c>
      <c r="D24323" t="s">
        <v>100</v>
      </c>
      <c r="E24323">
        <v>6</v>
      </c>
      <c r="F24323" s="6">
        <v>0</v>
      </c>
      <c r="G24323" s="6">
        <v>10</v>
      </c>
      <c r="H24323" s="6">
        <v>10</v>
      </c>
      <c r="I24323">
        <v>0.81156319379806519</v>
      </c>
      <c r="J24323">
        <v>0.81156319379806519</v>
      </c>
      <c r="K24323">
        <v>0</v>
      </c>
      <c r="L24323">
        <v>85.493118286132813</v>
      </c>
    </row>
    <row r="24324" spans="2:12" x14ac:dyDescent="0.25">
      <c r="B24324" s="6">
        <v>1</v>
      </c>
      <c r="C24324" t="s">
        <v>99</v>
      </c>
      <c r="D24324" t="s">
        <v>100</v>
      </c>
      <c r="E24324">
        <v>6</v>
      </c>
      <c r="F24324" s="6">
        <v>0</v>
      </c>
      <c r="G24324" s="6">
        <v>10</v>
      </c>
      <c r="H24324" s="6">
        <v>11</v>
      </c>
      <c r="I24324">
        <v>0.84974932670593262</v>
      </c>
      <c r="J24324">
        <v>0.84974932670593262</v>
      </c>
      <c r="K24324">
        <v>0</v>
      </c>
      <c r="L24324">
        <v>90.387840270996094</v>
      </c>
    </row>
    <row r="24325" spans="2:12" x14ac:dyDescent="0.25">
      <c r="B24325" s="6">
        <v>1</v>
      </c>
      <c r="C24325" t="s">
        <v>99</v>
      </c>
      <c r="D24325" t="s">
        <v>100</v>
      </c>
      <c r="E24325">
        <v>6</v>
      </c>
      <c r="F24325" s="6">
        <v>0</v>
      </c>
      <c r="G24325" s="6">
        <v>10</v>
      </c>
      <c r="H24325" s="6">
        <v>12</v>
      </c>
      <c r="I24325">
        <v>1.0898447036743164</v>
      </c>
      <c r="J24325">
        <v>1.0898447036743164</v>
      </c>
      <c r="K24325">
        <v>0</v>
      </c>
      <c r="L24325">
        <v>94.496589660644531</v>
      </c>
    </row>
    <row r="24326" spans="2:12" x14ac:dyDescent="0.25">
      <c r="B24326" s="6">
        <v>1</v>
      </c>
      <c r="C24326" t="s">
        <v>99</v>
      </c>
      <c r="D24326" t="s">
        <v>100</v>
      </c>
      <c r="E24326">
        <v>6</v>
      </c>
      <c r="F24326" s="6">
        <v>0</v>
      </c>
      <c r="G24326" s="6">
        <v>10</v>
      </c>
      <c r="H24326" s="6">
        <v>13</v>
      </c>
      <c r="I24326">
        <v>1.4795639514923096</v>
      </c>
      <c r="J24326">
        <v>1.4795639514923096</v>
      </c>
      <c r="K24326">
        <v>0</v>
      </c>
      <c r="L24326">
        <v>96.384681701660156</v>
      </c>
    </row>
    <row r="24327" spans="2:12" x14ac:dyDescent="0.25">
      <c r="B24327" s="6">
        <v>1</v>
      </c>
      <c r="C24327" t="s">
        <v>99</v>
      </c>
      <c r="D24327" t="s">
        <v>100</v>
      </c>
      <c r="E24327">
        <v>6</v>
      </c>
      <c r="F24327" s="6">
        <v>0</v>
      </c>
      <c r="G24327" s="6">
        <v>10</v>
      </c>
      <c r="H24327" s="6">
        <v>14</v>
      </c>
      <c r="I24327">
        <v>1.895722508430481</v>
      </c>
      <c r="J24327">
        <v>1.895722508430481</v>
      </c>
      <c r="K24327">
        <v>0</v>
      </c>
      <c r="L24327">
        <v>98.185043334960938</v>
      </c>
    </row>
    <row r="24328" spans="2:12" x14ac:dyDescent="0.25">
      <c r="B24328" s="6">
        <v>1</v>
      </c>
      <c r="C24328" t="s">
        <v>99</v>
      </c>
      <c r="D24328" t="s">
        <v>100</v>
      </c>
      <c r="E24328">
        <v>6</v>
      </c>
      <c r="F24328" s="6">
        <v>0</v>
      </c>
      <c r="G24328" s="6">
        <v>10</v>
      </c>
      <c r="H24328" s="6">
        <v>15</v>
      </c>
      <c r="I24328">
        <v>2.2731859683990479</v>
      </c>
      <c r="J24328">
        <v>2.2731859683990479</v>
      </c>
      <c r="K24328">
        <v>0</v>
      </c>
      <c r="L24328">
        <v>99.858131408691406</v>
      </c>
    </row>
    <row r="24329" spans="2:12" x14ac:dyDescent="0.25">
      <c r="B24329" s="6">
        <v>1</v>
      </c>
      <c r="C24329" t="s">
        <v>99</v>
      </c>
      <c r="D24329" t="s">
        <v>100</v>
      </c>
      <c r="E24329">
        <v>6</v>
      </c>
      <c r="F24329" s="6">
        <v>0</v>
      </c>
      <c r="G24329" s="6">
        <v>10</v>
      </c>
      <c r="H24329" s="6">
        <v>16</v>
      </c>
      <c r="I24329">
        <v>2.6734175682067871</v>
      </c>
      <c r="J24329">
        <v>2.6734175682067871</v>
      </c>
      <c r="K24329">
        <v>0</v>
      </c>
      <c r="L24329">
        <v>100.87950134277344</v>
      </c>
    </row>
    <row r="24330" spans="2:12" x14ac:dyDescent="0.25">
      <c r="B24330" s="6">
        <v>1</v>
      </c>
      <c r="C24330" t="s">
        <v>99</v>
      </c>
      <c r="D24330" t="s">
        <v>100</v>
      </c>
      <c r="E24330">
        <v>6</v>
      </c>
      <c r="F24330" s="6">
        <v>0</v>
      </c>
      <c r="G24330" s="6">
        <v>10</v>
      </c>
      <c r="H24330" s="6">
        <v>17</v>
      </c>
      <c r="I24330">
        <v>2.9848785400390625</v>
      </c>
      <c r="J24330">
        <v>1.7914111614227295</v>
      </c>
      <c r="K24330">
        <v>2.7967032045125961E-2</v>
      </c>
      <c r="L24330">
        <v>100.7874755859375</v>
      </c>
    </row>
    <row r="24331" spans="2:12" x14ac:dyDescent="0.25">
      <c r="B24331" s="6">
        <v>1</v>
      </c>
      <c r="C24331" t="s">
        <v>99</v>
      </c>
      <c r="D24331" t="s">
        <v>100</v>
      </c>
      <c r="E24331">
        <v>6</v>
      </c>
      <c r="F24331" s="6">
        <v>0</v>
      </c>
      <c r="G24331" s="6">
        <v>10</v>
      </c>
      <c r="H24331" s="6">
        <v>18</v>
      </c>
      <c r="I24331">
        <v>3.2212564945220947</v>
      </c>
      <c r="J24331">
        <v>2.487501859664917</v>
      </c>
      <c r="K24331">
        <v>4.0902081876993179E-2</v>
      </c>
      <c r="L24331">
        <v>99.93792724609375</v>
      </c>
    </row>
    <row r="24332" spans="2:12" x14ac:dyDescent="0.25">
      <c r="B24332" s="6">
        <v>1</v>
      </c>
      <c r="C24332" t="s">
        <v>99</v>
      </c>
      <c r="D24332" t="s">
        <v>100</v>
      </c>
      <c r="E24332">
        <v>6</v>
      </c>
      <c r="F24332" s="6">
        <v>0</v>
      </c>
      <c r="G24332" s="6">
        <v>10</v>
      </c>
      <c r="H24332" s="6">
        <v>19</v>
      </c>
      <c r="I24332">
        <v>3.3039865493774414</v>
      </c>
      <c r="J24332">
        <v>2.8601393699645996</v>
      </c>
      <c r="K24332">
        <v>2.7997663244605064E-2</v>
      </c>
      <c r="L24332">
        <v>98.10888671875</v>
      </c>
    </row>
    <row r="24333" spans="2:12" x14ac:dyDescent="0.25">
      <c r="B24333" s="6">
        <v>1</v>
      </c>
      <c r="C24333" t="s">
        <v>99</v>
      </c>
      <c r="D24333" t="s">
        <v>100</v>
      </c>
      <c r="E24333">
        <v>6</v>
      </c>
      <c r="F24333" s="6">
        <v>0</v>
      </c>
      <c r="G24333" s="6">
        <v>10</v>
      </c>
      <c r="H24333" s="6">
        <v>20</v>
      </c>
      <c r="I24333">
        <v>3.1193969249725342</v>
      </c>
      <c r="J24333">
        <v>2.8116955757141113</v>
      </c>
      <c r="K24333">
        <v>3.492157906293869E-2</v>
      </c>
      <c r="L24333">
        <v>93.908470153808594</v>
      </c>
    </row>
    <row r="24334" spans="2:12" x14ac:dyDescent="0.25">
      <c r="B24334" s="6">
        <v>1</v>
      </c>
      <c r="C24334" t="s">
        <v>99</v>
      </c>
      <c r="D24334" t="s">
        <v>100</v>
      </c>
      <c r="E24334">
        <v>6</v>
      </c>
      <c r="F24334" s="6">
        <v>0</v>
      </c>
      <c r="G24334" s="6">
        <v>10</v>
      </c>
      <c r="H24334" s="6">
        <v>21</v>
      </c>
      <c r="I24334">
        <v>2.9567635059356689</v>
      </c>
      <c r="J24334">
        <v>2.6820759773254395</v>
      </c>
      <c r="K24334">
        <v>2.2784324362874031E-2</v>
      </c>
      <c r="L24334">
        <v>90.227867126464844</v>
      </c>
    </row>
    <row r="24335" spans="2:12" x14ac:dyDescent="0.25">
      <c r="B24335" s="6">
        <v>1</v>
      </c>
      <c r="C24335" t="s">
        <v>99</v>
      </c>
      <c r="D24335" t="s">
        <v>100</v>
      </c>
      <c r="E24335">
        <v>6</v>
      </c>
      <c r="F24335" s="6">
        <v>0</v>
      </c>
      <c r="G24335" s="6">
        <v>10</v>
      </c>
      <c r="H24335" s="6">
        <v>22</v>
      </c>
      <c r="I24335">
        <v>2.7668237686157227</v>
      </c>
      <c r="J24335">
        <v>3.2690141201019287</v>
      </c>
      <c r="K24335">
        <v>2.1023429930210114E-2</v>
      </c>
      <c r="L24335">
        <v>86.520187377929688</v>
      </c>
    </row>
    <row r="24336" spans="2:12" x14ac:dyDescent="0.25">
      <c r="B24336" s="6">
        <v>1</v>
      </c>
      <c r="C24336" t="s">
        <v>99</v>
      </c>
      <c r="D24336" t="s">
        <v>100</v>
      </c>
      <c r="E24336">
        <v>6</v>
      </c>
      <c r="F24336" s="6">
        <v>0</v>
      </c>
      <c r="G24336" s="6">
        <v>10</v>
      </c>
      <c r="H24336" s="6">
        <v>23</v>
      </c>
      <c r="I24336">
        <v>2.430875301361084</v>
      </c>
      <c r="J24336">
        <v>2.6194231510162354</v>
      </c>
      <c r="K24336">
        <v>1.3668547384440899E-2</v>
      </c>
      <c r="L24336">
        <v>82.505126953125</v>
      </c>
    </row>
    <row r="24337" spans="2:12" x14ac:dyDescent="0.25">
      <c r="B24337" s="6">
        <v>1</v>
      </c>
      <c r="C24337" t="s">
        <v>99</v>
      </c>
      <c r="D24337" t="s">
        <v>100</v>
      </c>
      <c r="E24337">
        <v>6</v>
      </c>
      <c r="F24337" s="6">
        <v>0</v>
      </c>
      <c r="G24337" s="6">
        <v>10</v>
      </c>
      <c r="H24337" s="6">
        <v>24</v>
      </c>
      <c r="I24337">
        <v>1.9863748550415039</v>
      </c>
      <c r="J24337">
        <v>2.0861997604370117</v>
      </c>
      <c r="K24337">
        <v>1.1571339331567287E-2</v>
      </c>
      <c r="L24337">
        <v>79.631484985351563</v>
      </c>
    </row>
    <row r="24338" spans="2:12" x14ac:dyDescent="0.25">
      <c r="B24338" s="6">
        <v>1</v>
      </c>
      <c r="C24338" t="s">
        <v>99</v>
      </c>
      <c r="D24338" t="s">
        <v>100</v>
      </c>
      <c r="E24338">
        <v>6</v>
      </c>
      <c r="F24338" s="6">
        <v>1</v>
      </c>
      <c r="G24338" s="6">
        <v>2</v>
      </c>
      <c r="H24338" s="6">
        <v>1</v>
      </c>
      <c r="I24338">
        <v>1.0291150808334351</v>
      </c>
      <c r="J24338">
        <v>1.0291150808334351</v>
      </c>
      <c r="K24338">
        <v>0</v>
      </c>
      <c r="L24338">
        <v>68.225540161132813</v>
      </c>
    </row>
    <row r="24339" spans="2:12" x14ac:dyDescent="0.25">
      <c r="B24339" s="6">
        <v>1</v>
      </c>
      <c r="C24339" t="s">
        <v>99</v>
      </c>
      <c r="D24339" t="s">
        <v>100</v>
      </c>
      <c r="E24339">
        <v>6</v>
      </c>
      <c r="F24339" s="6">
        <v>1</v>
      </c>
      <c r="G24339" s="6">
        <v>2</v>
      </c>
      <c r="H24339" s="6">
        <v>2</v>
      </c>
      <c r="I24339">
        <v>0.84827506542205811</v>
      </c>
      <c r="J24339">
        <v>0.84827506542205811</v>
      </c>
      <c r="K24339">
        <v>0</v>
      </c>
      <c r="L24339">
        <v>66.855430603027344</v>
      </c>
    </row>
    <row r="24340" spans="2:12" x14ac:dyDescent="0.25">
      <c r="B24340" s="6">
        <v>1</v>
      </c>
      <c r="C24340" t="s">
        <v>99</v>
      </c>
      <c r="D24340" t="s">
        <v>100</v>
      </c>
      <c r="E24340">
        <v>6</v>
      </c>
      <c r="F24340" s="6">
        <v>1</v>
      </c>
      <c r="G24340" s="6">
        <v>2</v>
      </c>
      <c r="H24340" s="6">
        <v>3</v>
      </c>
      <c r="I24340">
        <v>0.74213635921478271</v>
      </c>
      <c r="J24340">
        <v>0.74213635921478271</v>
      </c>
      <c r="K24340">
        <v>0</v>
      </c>
      <c r="L24340">
        <v>65.998573303222656</v>
      </c>
    </row>
    <row r="24341" spans="2:12" x14ac:dyDescent="0.25">
      <c r="B24341" s="6">
        <v>1</v>
      </c>
      <c r="C24341" t="s">
        <v>99</v>
      </c>
      <c r="D24341" t="s">
        <v>100</v>
      </c>
      <c r="E24341">
        <v>6</v>
      </c>
      <c r="F24341" s="6">
        <v>1</v>
      </c>
      <c r="G24341" s="6">
        <v>2</v>
      </c>
      <c r="H24341" s="6">
        <v>4</v>
      </c>
      <c r="I24341">
        <v>0.66355234384536743</v>
      </c>
      <c r="J24341">
        <v>0.66355234384536743</v>
      </c>
      <c r="K24341">
        <v>0</v>
      </c>
      <c r="L24341">
        <v>65.0438232421875</v>
      </c>
    </row>
    <row r="24342" spans="2:12" x14ac:dyDescent="0.25">
      <c r="B24342" s="6">
        <v>1</v>
      </c>
      <c r="C24342" t="s">
        <v>99</v>
      </c>
      <c r="D24342" t="s">
        <v>100</v>
      </c>
      <c r="E24342">
        <v>6</v>
      </c>
      <c r="F24342" s="6">
        <v>1</v>
      </c>
      <c r="G24342" s="6">
        <v>2</v>
      </c>
      <c r="H24342" s="6">
        <v>5</v>
      </c>
      <c r="I24342">
        <v>0.61270725727081299</v>
      </c>
      <c r="J24342">
        <v>0.61270725727081299</v>
      </c>
      <c r="K24342">
        <v>0</v>
      </c>
      <c r="L24342">
        <v>64.189727783203125</v>
      </c>
    </row>
    <row r="24343" spans="2:12" x14ac:dyDescent="0.25">
      <c r="B24343" s="6">
        <v>1</v>
      </c>
      <c r="C24343" t="s">
        <v>99</v>
      </c>
      <c r="D24343" t="s">
        <v>100</v>
      </c>
      <c r="E24343">
        <v>6</v>
      </c>
      <c r="F24343" s="6">
        <v>1</v>
      </c>
      <c r="G24343" s="6">
        <v>2</v>
      </c>
      <c r="H24343" s="6">
        <v>6</v>
      </c>
      <c r="I24343">
        <v>0.5977935791015625</v>
      </c>
      <c r="J24343">
        <v>0.5977935791015625</v>
      </c>
      <c r="K24343">
        <v>0</v>
      </c>
      <c r="L24343">
        <v>63.130756378173828</v>
      </c>
    </row>
    <row r="24344" spans="2:12" x14ac:dyDescent="0.25">
      <c r="B24344" s="6">
        <v>1</v>
      </c>
      <c r="C24344" t="s">
        <v>99</v>
      </c>
      <c r="D24344" t="s">
        <v>100</v>
      </c>
      <c r="E24344">
        <v>6</v>
      </c>
      <c r="F24344" s="6">
        <v>1</v>
      </c>
      <c r="G24344" s="6">
        <v>2</v>
      </c>
      <c r="H24344" s="6">
        <v>7</v>
      </c>
      <c r="I24344">
        <v>0.6180616021156311</v>
      </c>
      <c r="J24344">
        <v>0.6180616021156311</v>
      </c>
      <c r="K24344">
        <v>0</v>
      </c>
      <c r="L24344">
        <v>62.555622100830078</v>
      </c>
    </row>
    <row r="24345" spans="2:12" x14ac:dyDescent="0.25">
      <c r="B24345" s="6">
        <v>1</v>
      </c>
      <c r="C24345" t="s">
        <v>99</v>
      </c>
      <c r="D24345" t="s">
        <v>100</v>
      </c>
      <c r="E24345">
        <v>6</v>
      </c>
      <c r="F24345" s="6">
        <v>1</v>
      </c>
      <c r="G24345" s="6">
        <v>2</v>
      </c>
      <c r="H24345" s="6">
        <v>8</v>
      </c>
      <c r="I24345">
        <v>0.5969579815864563</v>
      </c>
      <c r="J24345">
        <v>0.5969579815864563</v>
      </c>
      <c r="K24345">
        <v>0</v>
      </c>
      <c r="L24345">
        <v>63.921257019042969</v>
      </c>
    </row>
    <row r="24346" spans="2:12" x14ac:dyDescent="0.25">
      <c r="B24346" s="6">
        <v>1</v>
      </c>
      <c r="C24346" t="s">
        <v>99</v>
      </c>
      <c r="D24346" t="s">
        <v>100</v>
      </c>
      <c r="E24346">
        <v>6</v>
      </c>
      <c r="F24346" s="6">
        <v>1</v>
      </c>
      <c r="G24346" s="6">
        <v>2</v>
      </c>
      <c r="H24346" s="6">
        <v>9</v>
      </c>
      <c r="I24346">
        <v>0.49665063619613647</v>
      </c>
      <c r="J24346">
        <v>0.49665063619613647</v>
      </c>
      <c r="K24346">
        <v>0</v>
      </c>
      <c r="L24346">
        <v>67.162559509277344</v>
      </c>
    </row>
    <row r="24347" spans="2:12" x14ac:dyDescent="0.25">
      <c r="B24347" s="6">
        <v>1</v>
      </c>
      <c r="C24347" t="s">
        <v>99</v>
      </c>
      <c r="D24347" t="s">
        <v>100</v>
      </c>
      <c r="E24347">
        <v>6</v>
      </c>
      <c r="F24347" s="6">
        <v>1</v>
      </c>
      <c r="G24347" s="6">
        <v>2</v>
      </c>
      <c r="H24347" s="6">
        <v>10</v>
      </c>
      <c r="I24347">
        <v>0.4392661452293396</v>
      </c>
      <c r="J24347">
        <v>0.4392661452293396</v>
      </c>
      <c r="K24347">
        <v>0</v>
      </c>
      <c r="L24347">
        <v>72.049827575683594</v>
      </c>
    </row>
    <row r="24348" spans="2:12" x14ac:dyDescent="0.25">
      <c r="B24348" s="6">
        <v>1</v>
      </c>
      <c r="C24348" t="s">
        <v>99</v>
      </c>
      <c r="D24348" t="s">
        <v>100</v>
      </c>
      <c r="E24348">
        <v>6</v>
      </c>
      <c r="F24348" s="6">
        <v>1</v>
      </c>
      <c r="G24348" s="6">
        <v>2</v>
      </c>
      <c r="H24348" s="6">
        <v>11</v>
      </c>
      <c r="I24348">
        <v>0.36535248160362244</v>
      </c>
      <c r="J24348">
        <v>0.36535248160362244</v>
      </c>
      <c r="K24348">
        <v>0</v>
      </c>
      <c r="L24348">
        <v>76.281257629394531</v>
      </c>
    </row>
    <row r="24349" spans="2:12" x14ac:dyDescent="0.25">
      <c r="B24349" s="6">
        <v>1</v>
      </c>
      <c r="C24349" t="s">
        <v>99</v>
      </c>
      <c r="D24349" t="s">
        <v>100</v>
      </c>
      <c r="E24349">
        <v>6</v>
      </c>
      <c r="F24349" s="6">
        <v>1</v>
      </c>
      <c r="G24349" s="6">
        <v>2</v>
      </c>
      <c r="H24349" s="6">
        <v>12</v>
      </c>
      <c r="I24349">
        <v>0.38082900643348694</v>
      </c>
      <c r="J24349">
        <v>0.38082900643348694</v>
      </c>
      <c r="K24349">
        <v>0</v>
      </c>
      <c r="L24349">
        <v>80.405021667480469</v>
      </c>
    </row>
    <row r="24350" spans="2:12" x14ac:dyDescent="0.25">
      <c r="B24350" s="6">
        <v>1</v>
      </c>
      <c r="C24350" t="s">
        <v>99</v>
      </c>
      <c r="D24350" t="s">
        <v>100</v>
      </c>
      <c r="E24350">
        <v>6</v>
      </c>
      <c r="F24350" s="6">
        <v>1</v>
      </c>
      <c r="G24350" s="6">
        <v>2</v>
      </c>
      <c r="H24350" s="6">
        <v>13</v>
      </c>
      <c r="I24350">
        <v>0.50710785388946533</v>
      </c>
      <c r="J24350">
        <v>0.50710785388946533</v>
      </c>
      <c r="K24350">
        <v>0</v>
      </c>
      <c r="L24350">
        <v>82.418800354003906</v>
      </c>
    </row>
    <row r="24351" spans="2:12" x14ac:dyDescent="0.25">
      <c r="B24351" s="6">
        <v>1</v>
      </c>
      <c r="C24351" t="s">
        <v>99</v>
      </c>
      <c r="D24351" t="s">
        <v>100</v>
      </c>
      <c r="E24351">
        <v>6</v>
      </c>
      <c r="F24351" s="6">
        <v>1</v>
      </c>
      <c r="G24351" s="6">
        <v>2</v>
      </c>
      <c r="H24351" s="6">
        <v>14</v>
      </c>
      <c r="I24351">
        <v>0.68996584415435791</v>
      </c>
      <c r="J24351">
        <v>0.68996584415435791</v>
      </c>
      <c r="K24351">
        <v>0</v>
      </c>
      <c r="L24351">
        <v>84.039360046386719</v>
      </c>
    </row>
    <row r="24352" spans="2:12" x14ac:dyDescent="0.25">
      <c r="B24352" s="6">
        <v>1</v>
      </c>
      <c r="C24352" t="s">
        <v>99</v>
      </c>
      <c r="D24352" t="s">
        <v>100</v>
      </c>
      <c r="E24352">
        <v>6</v>
      </c>
      <c r="F24352" s="6">
        <v>1</v>
      </c>
      <c r="G24352" s="6">
        <v>2</v>
      </c>
      <c r="H24352" s="6">
        <v>15</v>
      </c>
      <c r="I24352">
        <v>0.90202033519744873</v>
      </c>
      <c r="J24352">
        <v>0.90202033519744873</v>
      </c>
      <c r="K24352">
        <v>0</v>
      </c>
      <c r="L24352">
        <v>86.077781677246094</v>
      </c>
    </row>
    <row r="24353" spans="2:12" x14ac:dyDescent="0.25">
      <c r="B24353" s="6">
        <v>1</v>
      </c>
      <c r="C24353" t="s">
        <v>99</v>
      </c>
      <c r="D24353" t="s">
        <v>100</v>
      </c>
      <c r="E24353">
        <v>6</v>
      </c>
      <c r="F24353" s="6">
        <v>1</v>
      </c>
      <c r="G24353" s="6">
        <v>2</v>
      </c>
      <c r="H24353" s="6">
        <v>16</v>
      </c>
      <c r="I24353">
        <v>1.1800439357757568</v>
      </c>
      <c r="J24353">
        <v>1.1800439357757568</v>
      </c>
      <c r="K24353">
        <v>0</v>
      </c>
      <c r="L24353">
        <v>87.165481567382813</v>
      </c>
    </row>
    <row r="24354" spans="2:12" x14ac:dyDescent="0.25">
      <c r="B24354" s="6">
        <v>1</v>
      </c>
      <c r="C24354" t="s">
        <v>99</v>
      </c>
      <c r="D24354" t="s">
        <v>100</v>
      </c>
      <c r="E24354">
        <v>6</v>
      </c>
      <c r="F24354" s="6">
        <v>1</v>
      </c>
      <c r="G24354" s="6">
        <v>2</v>
      </c>
      <c r="H24354" s="6">
        <v>17</v>
      </c>
      <c r="I24354">
        <v>1.4412662982940674</v>
      </c>
      <c r="J24354">
        <v>0.51375120878219604</v>
      </c>
      <c r="K24354">
        <v>2.1135345101356506E-2</v>
      </c>
      <c r="L24354">
        <v>87.760299682617188</v>
      </c>
    </row>
    <row r="24355" spans="2:12" x14ac:dyDescent="0.25">
      <c r="B24355" s="6">
        <v>1</v>
      </c>
      <c r="C24355" t="s">
        <v>99</v>
      </c>
      <c r="D24355" t="s">
        <v>100</v>
      </c>
      <c r="E24355">
        <v>6</v>
      </c>
      <c r="F24355" s="6">
        <v>1</v>
      </c>
      <c r="G24355" s="6">
        <v>2</v>
      </c>
      <c r="H24355" s="6">
        <v>18</v>
      </c>
      <c r="I24355">
        <v>1.6797525882720947</v>
      </c>
      <c r="J24355">
        <v>1.1945081949234009</v>
      </c>
      <c r="K24355">
        <v>3.9297726005315781E-2</v>
      </c>
      <c r="L24355">
        <v>86.614395141601563</v>
      </c>
    </row>
    <row r="24356" spans="2:12" x14ac:dyDescent="0.25">
      <c r="B24356" s="6">
        <v>1</v>
      </c>
      <c r="C24356" t="s">
        <v>99</v>
      </c>
      <c r="D24356" t="s">
        <v>100</v>
      </c>
      <c r="E24356">
        <v>6</v>
      </c>
      <c r="F24356" s="6">
        <v>1</v>
      </c>
      <c r="G24356" s="6">
        <v>2</v>
      </c>
      <c r="H24356" s="6">
        <v>19</v>
      </c>
      <c r="I24356">
        <v>1.8172625303268433</v>
      </c>
      <c r="J24356">
        <v>1.517762303352356</v>
      </c>
      <c r="K24356">
        <v>3.7150219082832336E-2</v>
      </c>
      <c r="L24356">
        <v>84.259475708007813</v>
      </c>
    </row>
    <row r="24357" spans="2:12" x14ac:dyDescent="0.25">
      <c r="B24357" s="6">
        <v>1</v>
      </c>
      <c r="C24357" t="s">
        <v>99</v>
      </c>
      <c r="D24357" t="s">
        <v>100</v>
      </c>
      <c r="E24357">
        <v>6</v>
      </c>
      <c r="F24357" s="6">
        <v>1</v>
      </c>
      <c r="G24357" s="6">
        <v>2</v>
      </c>
      <c r="H24357" s="6">
        <v>20</v>
      </c>
      <c r="I24357">
        <v>1.7982591390609741</v>
      </c>
      <c r="J24357">
        <v>1.6026935577392578</v>
      </c>
      <c r="K24357">
        <v>3.256089985370636E-2</v>
      </c>
      <c r="L24357">
        <v>81.406829833984375</v>
      </c>
    </row>
    <row r="24358" spans="2:12" x14ac:dyDescent="0.25">
      <c r="B24358" s="6">
        <v>1</v>
      </c>
      <c r="C24358" t="s">
        <v>99</v>
      </c>
      <c r="D24358" t="s">
        <v>100</v>
      </c>
      <c r="E24358">
        <v>6</v>
      </c>
      <c r="F24358" s="6">
        <v>1</v>
      </c>
      <c r="G24358" s="6">
        <v>2</v>
      </c>
      <c r="H24358" s="6">
        <v>21</v>
      </c>
      <c r="I24358">
        <v>1.747675895690918</v>
      </c>
      <c r="J24358">
        <v>1.585548996925354</v>
      </c>
      <c r="K24358">
        <v>4.722842201590538E-2</v>
      </c>
      <c r="L24358">
        <v>77.678855895996094</v>
      </c>
    </row>
    <row r="24359" spans="2:12" x14ac:dyDescent="0.25">
      <c r="B24359" s="6">
        <v>1</v>
      </c>
      <c r="C24359" t="s">
        <v>99</v>
      </c>
      <c r="D24359" t="s">
        <v>100</v>
      </c>
      <c r="E24359">
        <v>6</v>
      </c>
      <c r="F24359" s="6">
        <v>1</v>
      </c>
      <c r="G24359" s="6">
        <v>2</v>
      </c>
      <c r="H24359" s="6">
        <v>22</v>
      </c>
      <c r="I24359">
        <v>1.6459684371948242</v>
      </c>
      <c r="J24359">
        <v>1.9962255954742432</v>
      </c>
      <c r="K24359">
        <v>3.8482718169689178E-2</v>
      </c>
      <c r="L24359">
        <v>74.088371276855469</v>
      </c>
    </row>
    <row r="24360" spans="2:12" x14ac:dyDescent="0.25">
      <c r="B24360" s="6">
        <v>1</v>
      </c>
      <c r="C24360" t="s">
        <v>99</v>
      </c>
      <c r="D24360" t="s">
        <v>100</v>
      </c>
      <c r="E24360">
        <v>6</v>
      </c>
      <c r="F24360" s="6">
        <v>1</v>
      </c>
      <c r="G24360" s="6">
        <v>2</v>
      </c>
      <c r="H24360" s="6">
        <v>23</v>
      </c>
      <c r="I24360">
        <v>1.4938387870788574</v>
      </c>
      <c r="J24360">
        <v>1.5989984273910522</v>
      </c>
      <c r="K24360">
        <v>2.6953538879752159E-2</v>
      </c>
      <c r="L24360">
        <v>72.392837524414063</v>
      </c>
    </row>
    <row r="24361" spans="2:12" x14ac:dyDescent="0.25">
      <c r="B24361" s="6">
        <v>1</v>
      </c>
      <c r="C24361" t="s">
        <v>99</v>
      </c>
      <c r="D24361" t="s">
        <v>100</v>
      </c>
      <c r="E24361">
        <v>6</v>
      </c>
      <c r="F24361" s="6">
        <v>1</v>
      </c>
      <c r="G24361" s="6">
        <v>2</v>
      </c>
      <c r="H24361" s="6">
        <v>24</v>
      </c>
      <c r="I24361">
        <v>1.2572380304336548</v>
      </c>
      <c r="J24361">
        <v>1.2877570390701294</v>
      </c>
      <c r="K24361">
        <v>2.3256970569491386E-2</v>
      </c>
      <c r="L24361">
        <v>70.9525146484375</v>
      </c>
    </row>
    <row r="24362" spans="2:12" x14ac:dyDescent="0.25">
      <c r="B24362" s="6">
        <v>1</v>
      </c>
      <c r="C24362" t="s">
        <v>99</v>
      </c>
      <c r="D24362" t="s">
        <v>100</v>
      </c>
      <c r="E24362">
        <v>6</v>
      </c>
      <c r="F24362" s="6">
        <v>1</v>
      </c>
      <c r="G24362" s="6">
        <v>10</v>
      </c>
      <c r="H24362" s="6">
        <v>1</v>
      </c>
      <c r="I24362">
        <v>1.570284366607666</v>
      </c>
      <c r="J24362">
        <v>1.570284366607666</v>
      </c>
      <c r="K24362">
        <v>0</v>
      </c>
      <c r="L24362">
        <v>79.044189453125</v>
      </c>
    </row>
    <row r="24363" spans="2:12" x14ac:dyDescent="0.25">
      <c r="B24363" s="6">
        <v>1</v>
      </c>
      <c r="C24363" t="s">
        <v>99</v>
      </c>
      <c r="D24363" t="s">
        <v>100</v>
      </c>
      <c r="E24363">
        <v>6</v>
      </c>
      <c r="F24363" s="6">
        <v>1</v>
      </c>
      <c r="G24363" s="6">
        <v>10</v>
      </c>
      <c r="H24363" s="6">
        <v>2</v>
      </c>
      <c r="I24363">
        <v>1.2834703922271729</v>
      </c>
      <c r="J24363">
        <v>1.2834703922271729</v>
      </c>
      <c r="K24363">
        <v>0</v>
      </c>
      <c r="L24363">
        <v>77.407707214355469</v>
      </c>
    </row>
    <row r="24364" spans="2:12" x14ac:dyDescent="0.25">
      <c r="B24364" s="6">
        <v>1</v>
      </c>
      <c r="C24364" t="s">
        <v>99</v>
      </c>
      <c r="D24364" t="s">
        <v>100</v>
      </c>
      <c r="E24364">
        <v>6</v>
      </c>
      <c r="F24364" s="6">
        <v>1</v>
      </c>
      <c r="G24364" s="6">
        <v>10</v>
      </c>
      <c r="H24364" s="6">
        <v>3</v>
      </c>
      <c r="I24364">
        <v>1.0818909406661987</v>
      </c>
      <c r="J24364">
        <v>1.0818909406661987</v>
      </c>
      <c r="K24364">
        <v>0</v>
      </c>
      <c r="L24364">
        <v>75.851837158203125</v>
      </c>
    </row>
    <row r="24365" spans="2:12" x14ac:dyDescent="0.25">
      <c r="B24365" s="6">
        <v>1</v>
      </c>
      <c r="C24365" t="s">
        <v>99</v>
      </c>
      <c r="D24365" t="s">
        <v>100</v>
      </c>
      <c r="E24365">
        <v>6</v>
      </c>
      <c r="F24365" s="6">
        <v>1</v>
      </c>
      <c r="G24365" s="6">
        <v>10</v>
      </c>
      <c r="H24365" s="6">
        <v>4</v>
      </c>
      <c r="I24365">
        <v>0.95427983999252319</v>
      </c>
      <c r="J24365">
        <v>0.95427983999252319</v>
      </c>
      <c r="K24365">
        <v>0</v>
      </c>
      <c r="L24365">
        <v>74.966285705566406</v>
      </c>
    </row>
    <row r="24366" spans="2:12" x14ac:dyDescent="0.25">
      <c r="B24366" s="6">
        <v>1</v>
      </c>
      <c r="C24366" t="s">
        <v>99</v>
      </c>
      <c r="D24366" t="s">
        <v>100</v>
      </c>
      <c r="E24366">
        <v>6</v>
      </c>
      <c r="F24366" s="6">
        <v>1</v>
      </c>
      <c r="G24366" s="6">
        <v>10</v>
      </c>
      <c r="H24366" s="6">
        <v>5</v>
      </c>
      <c r="I24366">
        <v>0.85324794054031372</v>
      </c>
      <c r="J24366">
        <v>0.85324794054031372</v>
      </c>
      <c r="K24366">
        <v>0</v>
      </c>
      <c r="L24366">
        <v>73.751495361328125</v>
      </c>
    </row>
    <row r="24367" spans="2:12" x14ac:dyDescent="0.25">
      <c r="B24367" s="6">
        <v>1</v>
      </c>
      <c r="C24367" t="s">
        <v>99</v>
      </c>
      <c r="D24367" t="s">
        <v>100</v>
      </c>
      <c r="E24367">
        <v>6</v>
      </c>
      <c r="F24367" s="6">
        <v>1</v>
      </c>
      <c r="G24367" s="6">
        <v>10</v>
      </c>
      <c r="H24367" s="6">
        <v>6</v>
      </c>
      <c r="I24367">
        <v>0.80138617753982544</v>
      </c>
      <c r="J24367">
        <v>0.80138617753982544</v>
      </c>
      <c r="K24367">
        <v>0</v>
      </c>
      <c r="L24367">
        <v>72.843978881835938</v>
      </c>
    </row>
    <row r="24368" spans="2:12" x14ac:dyDescent="0.25">
      <c r="B24368" s="6">
        <v>1</v>
      </c>
      <c r="C24368" t="s">
        <v>99</v>
      </c>
      <c r="D24368" t="s">
        <v>100</v>
      </c>
      <c r="E24368">
        <v>6</v>
      </c>
      <c r="F24368" s="6">
        <v>1</v>
      </c>
      <c r="G24368" s="6">
        <v>10</v>
      </c>
      <c r="H24368" s="6">
        <v>7</v>
      </c>
      <c r="I24368">
        <v>0.77572810649871826</v>
      </c>
      <c r="J24368">
        <v>0.77572810649871826</v>
      </c>
      <c r="K24368">
        <v>0</v>
      </c>
      <c r="L24368">
        <v>72.111946105957031</v>
      </c>
    </row>
    <row r="24369" spans="2:12" x14ac:dyDescent="0.25">
      <c r="B24369" s="6">
        <v>1</v>
      </c>
      <c r="C24369" t="s">
        <v>99</v>
      </c>
      <c r="D24369" t="s">
        <v>100</v>
      </c>
      <c r="E24369">
        <v>6</v>
      </c>
      <c r="F24369" s="6">
        <v>1</v>
      </c>
      <c r="G24369" s="6">
        <v>10</v>
      </c>
      <c r="H24369" s="6">
        <v>8</v>
      </c>
      <c r="I24369">
        <v>0.79048794507980347</v>
      </c>
      <c r="J24369">
        <v>0.79048794507980347</v>
      </c>
      <c r="K24369">
        <v>0</v>
      </c>
      <c r="L24369">
        <v>73.94378662109375</v>
      </c>
    </row>
    <row r="24370" spans="2:12" x14ac:dyDescent="0.25">
      <c r="B24370" s="6">
        <v>1</v>
      </c>
      <c r="C24370" t="s">
        <v>99</v>
      </c>
      <c r="D24370" t="s">
        <v>100</v>
      </c>
      <c r="E24370">
        <v>6</v>
      </c>
      <c r="F24370" s="6">
        <v>1</v>
      </c>
      <c r="G24370" s="6">
        <v>10</v>
      </c>
      <c r="H24370" s="6">
        <v>9</v>
      </c>
      <c r="I24370">
        <v>0.78506863117218018</v>
      </c>
      <c r="J24370">
        <v>0.78506863117218018</v>
      </c>
      <c r="K24370">
        <v>0</v>
      </c>
      <c r="L24370">
        <v>78.659652709960938</v>
      </c>
    </row>
    <row r="24371" spans="2:12" x14ac:dyDescent="0.25">
      <c r="B24371" s="6">
        <v>1</v>
      </c>
      <c r="C24371" t="s">
        <v>99</v>
      </c>
      <c r="D24371" t="s">
        <v>100</v>
      </c>
      <c r="E24371">
        <v>6</v>
      </c>
      <c r="F24371" s="6">
        <v>1</v>
      </c>
      <c r="G24371" s="6">
        <v>10</v>
      </c>
      <c r="H24371" s="6">
        <v>10</v>
      </c>
      <c r="I24371">
        <v>0.80116665363311768</v>
      </c>
      <c r="J24371">
        <v>0.80116665363311768</v>
      </c>
      <c r="K24371">
        <v>0</v>
      </c>
      <c r="L24371">
        <v>85.227149963378906</v>
      </c>
    </row>
    <row r="24372" spans="2:12" x14ac:dyDescent="0.25">
      <c r="B24372" s="6">
        <v>1</v>
      </c>
      <c r="C24372" t="s">
        <v>99</v>
      </c>
      <c r="D24372" t="s">
        <v>100</v>
      </c>
      <c r="E24372">
        <v>6</v>
      </c>
      <c r="F24372" s="6">
        <v>1</v>
      </c>
      <c r="G24372" s="6">
        <v>10</v>
      </c>
      <c r="H24372" s="6">
        <v>11</v>
      </c>
      <c r="I24372">
        <v>0.81620800495147705</v>
      </c>
      <c r="J24372">
        <v>0.81620800495147705</v>
      </c>
      <c r="K24372">
        <v>0</v>
      </c>
      <c r="L24372">
        <v>90.394920349121094</v>
      </c>
    </row>
    <row r="24373" spans="2:12" x14ac:dyDescent="0.25">
      <c r="B24373" s="6">
        <v>1</v>
      </c>
      <c r="C24373" t="s">
        <v>99</v>
      </c>
      <c r="D24373" t="s">
        <v>100</v>
      </c>
      <c r="E24373">
        <v>6</v>
      </c>
      <c r="F24373" s="6">
        <v>1</v>
      </c>
      <c r="G24373" s="6">
        <v>10</v>
      </c>
      <c r="H24373" s="6">
        <v>12</v>
      </c>
      <c r="I24373">
        <v>1.043004035949707</v>
      </c>
      <c r="J24373">
        <v>1.043004035949707</v>
      </c>
      <c r="K24373">
        <v>0</v>
      </c>
      <c r="L24373">
        <v>94.406448364257813</v>
      </c>
    </row>
    <row r="24374" spans="2:12" x14ac:dyDescent="0.25">
      <c r="B24374" s="6">
        <v>1</v>
      </c>
      <c r="C24374" t="s">
        <v>99</v>
      </c>
      <c r="D24374" t="s">
        <v>100</v>
      </c>
      <c r="E24374">
        <v>6</v>
      </c>
      <c r="F24374" s="6">
        <v>1</v>
      </c>
      <c r="G24374" s="6">
        <v>10</v>
      </c>
      <c r="H24374" s="6">
        <v>13</v>
      </c>
      <c r="I24374">
        <v>1.420502781867981</v>
      </c>
      <c r="J24374">
        <v>1.420502781867981</v>
      </c>
      <c r="K24374">
        <v>0</v>
      </c>
      <c r="L24374">
        <v>96.34307861328125</v>
      </c>
    </row>
    <row r="24375" spans="2:12" x14ac:dyDescent="0.25">
      <c r="B24375" s="6">
        <v>1</v>
      </c>
      <c r="C24375" t="s">
        <v>99</v>
      </c>
      <c r="D24375" t="s">
        <v>100</v>
      </c>
      <c r="E24375">
        <v>6</v>
      </c>
      <c r="F24375" s="6">
        <v>1</v>
      </c>
      <c r="G24375" s="6">
        <v>10</v>
      </c>
      <c r="H24375" s="6">
        <v>14</v>
      </c>
      <c r="I24375">
        <v>1.8291538953781128</v>
      </c>
      <c r="J24375">
        <v>1.8291538953781128</v>
      </c>
      <c r="K24375">
        <v>0</v>
      </c>
      <c r="L24375">
        <v>97.837905883789063</v>
      </c>
    </row>
    <row r="24376" spans="2:12" x14ac:dyDescent="0.25">
      <c r="B24376" s="6">
        <v>1</v>
      </c>
      <c r="C24376" t="s">
        <v>99</v>
      </c>
      <c r="D24376" t="s">
        <v>100</v>
      </c>
      <c r="E24376">
        <v>6</v>
      </c>
      <c r="F24376" s="6">
        <v>1</v>
      </c>
      <c r="G24376" s="6">
        <v>10</v>
      </c>
      <c r="H24376" s="6">
        <v>15</v>
      </c>
      <c r="I24376">
        <v>2.2042176723480225</v>
      </c>
      <c r="J24376">
        <v>2.2042176723480225</v>
      </c>
      <c r="K24376">
        <v>0</v>
      </c>
      <c r="L24376">
        <v>98.890243530273438</v>
      </c>
    </row>
    <row r="24377" spans="2:12" x14ac:dyDescent="0.25">
      <c r="B24377" s="6">
        <v>1</v>
      </c>
      <c r="C24377" t="s">
        <v>99</v>
      </c>
      <c r="D24377" t="s">
        <v>100</v>
      </c>
      <c r="E24377">
        <v>6</v>
      </c>
      <c r="F24377" s="6">
        <v>1</v>
      </c>
      <c r="G24377" s="6">
        <v>10</v>
      </c>
      <c r="H24377" s="6">
        <v>16</v>
      </c>
      <c r="I24377">
        <v>2.5990695953369141</v>
      </c>
      <c r="J24377">
        <v>2.5990695953369141</v>
      </c>
      <c r="K24377">
        <v>0</v>
      </c>
      <c r="L24377">
        <v>99.766372680664063</v>
      </c>
    </row>
    <row r="24378" spans="2:12" x14ac:dyDescent="0.25">
      <c r="B24378" s="6">
        <v>1</v>
      </c>
      <c r="C24378" t="s">
        <v>99</v>
      </c>
      <c r="D24378" t="s">
        <v>100</v>
      </c>
      <c r="E24378">
        <v>6</v>
      </c>
      <c r="F24378" s="6">
        <v>1</v>
      </c>
      <c r="G24378" s="6">
        <v>10</v>
      </c>
      <c r="H24378" s="6">
        <v>17</v>
      </c>
      <c r="I24378">
        <v>2.9076728820800781</v>
      </c>
      <c r="J24378">
        <v>1.7340620756149292</v>
      </c>
      <c r="K24378">
        <v>2.5777338072657585E-2</v>
      </c>
      <c r="L24378">
        <v>99.814842224121094</v>
      </c>
    </row>
    <row r="24379" spans="2:12" x14ac:dyDescent="0.25">
      <c r="B24379" s="6">
        <v>1</v>
      </c>
      <c r="C24379" t="s">
        <v>99</v>
      </c>
      <c r="D24379" t="s">
        <v>100</v>
      </c>
      <c r="E24379">
        <v>6</v>
      </c>
      <c r="F24379" s="6">
        <v>1</v>
      </c>
      <c r="G24379" s="6">
        <v>10</v>
      </c>
      <c r="H24379" s="6">
        <v>18</v>
      </c>
      <c r="I24379">
        <v>3.1457338333129883</v>
      </c>
      <c r="J24379">
        <v>2.432593822479248</v>
      </c>
      <c r="K24379">
        <v>3.7824347615242004E-2</v>
      </c>
      <c r="L24379">
        <v>98.832710266113281</v>
      </c>
    </row>
    <row r="24380" spans="2:12" x14ac:dyDescent="0.25">
      <c r="B24380" s="6">
        <v>1</v>
      </c>
      <c r="C24380" t="s">
        <v>99</v>
      </c>
      <c r="D24380" t="s">
        <v>100</v>
      </c>
      <c r="E24380">
        <v>6</v>
      </c>
      <c r="F24380" s="6">
        <v>1</v>
      </c>
      <c r="G24380" s="6">
        <v>10</v>
      </c>
      <c r="H24380" s="6">
        <v>19</v>
      </c>
      <c r="I24380">
        <v>3.2265946865081787</v>
      </c>
      <c r="J24380">
        <v>2.7979621887207031</v>
      </c>
      <c r="K24380">
        <v>2.5518391281366348E-2</v>
      </c>
      <c r="L24380">
        <v>96.649093627929688</v>
      </c>
    </row>
    <row r="24381" spans="2:12" x14ac:dyDescent="0.25">
      <c r="B24381" s="6">
        <v>1</v>
      </c>
      <c r="C24381" t="s">
        <v>99</v>
      </c>
      <c r="D24381" t="s">
        <v>100</v>
      </c>
      <c r="E24381">
        <v>6</v>
      </c>
      <c r="F24381" s="6">
        <v>1</v>
      </c>
      <c r="G24381" s="6">
        <v>10</v>
      </c>
      <c r="H24381" s="6">
        <v>20</v>
      </c>
      <c r="I24381">
        <v>3.0364394187927246</v>
      </c>
      <c r="J24381">
        <v>2.7449350357055664</v>
      </c>
      <c r="K24381">
        <v>2.8421014547348022E-2</v>
      </c>
      <c r="L24381">
        <v>92.102729797363281</v>
      </c>
    </row>
    <row r="24382" spans="2:12" x14ac:dyDescent="0.25">
      <c r="B24382" s="6">
        <v>1</v>
      </c>
      <c r="C24382" t="s">
        <v>99</v>
      </c>
      <c r="D24382" t="s">
        <v>100</v>
      </c>
      <c r="E24382">
        <v>6</v>
      </c>
      <c r="F24382" s="6">
        <v>1</v>
      </c>
      <c r="G24382" s="6">
        <v>10</v>
      </c>
      <c r="H24382" s="6">
        <v>21</v>
      </c>
      <c r="I24382">
        <v>2.8692364692687988</v>
      </c>
      <c r="J24382">
        <v>2.6149609088897705</v>
      </c>
      <c r="K24382">
        <v>1.8944861367344856E-2</v>
      </c>
      <c r="L24382">
        <v>87.952201843261719</v>
      </c>
    </row>
    <row r="24383" spans="2:12" x14ac:dyDescent="0.25">
      <c r="B24383" s="6">
        <v>1</v>
      </c>
      <c r="C24383" t="s">
        <v>99</v>
      </c>
      <c r="D24383" t="s">
        <v>100</v>
      </c>
      <c r="E24383">
        <v>6</v>
      </c>
      <c r="F24383" s="6">
        <v>1</v>
      </c>
      <c r="G24383" s="6">
        <v>10</v>
      </c>
      <c r="H24383" s="6">
        <v>22</v>
      </c>
      <c r="I24383">
        <v>2.6803815364837646</v>
      </c>
      <c r="J24383">
        <v>3.1507527828216553</v>
      </c>
      <c r="K24383">
        <v>1.5544061549007893E-2</v>
      </c>
      <c r="L24383">
        <v>83.916603088378906</v>
      </c>
    </row>
    <row r="24384" spans="2:12" x14ac:dyDescent="0.25">
      <c r="B24384" s="6">
        <v>1</v>
      </c>
      <c r="C24384" t="s">
        <v>99</v>
      </c>
      <c r="D24384" t="s">
        <v>100</v>
      </c>
      <c r="E24384">
        <v>6</v>
      </c>
      <c r="F24384" s="6">
        <v>1</v>
      </c>
      <c r="G24384" s="6">
        <v>10</v>
      </c>
      <c r="H24384" s="6">
        <v>23</v>
      </c>
      <c r="I24384">
        <v>2.3601956367492676</v>
      </c>
      <c r="J24384">
        <v>2.5277295112609863</v>
      </c>
      <c r="K24384">
        <v>1.2538214214146137E-2</v>
      </c>
      <c r="L24384">
        <v>79.956809997558594</v>
      </c>
    </row>
    <row r="24385" spans="2:12" x14ac:dyDescent="0.25">
      <c r="B24385" s="6">
        <v>1</v>
      </c>
      <c r="C24385" t="s">
        <v>99</v>
      </c>
      <c r="D24385" t="s">
        <v>100</v>
      </c>
      <c r="E24385">
        <v>6</v>
      </c>
      <c r="F24385" s="6">
        <v>1</v>
      </c>
      <c r="G24385" s="6">
        <v>10</v>
      </c>
      <c r="H24385" s="6">
        <v>24</v>
      </c>
      <c r="I24385">
        <v>1.9165418148040771</v>
      </c>
      <c r="J24385">
        <v>1.9970524311065674</v>
      </c>
      <c r="K24385">
        <v>1.192768570035696E-2</v>
      </c>
      <c r="L24385">
        <v>77.212814331054688</v>
      </c>
    </row>
    <row r="24386" spans="2:12" x14ac:dyDescent="0.25">
      <c r="B24386" s="6">
        <v>1</v>
      </c>
      <c r="C24386" t="s">
        <v>99</v>
      </c>
      <c r="D24386" t="s">
        <v>100</v>
      </c>
      <c r="E24386">
        <v>7</v>
      </c>
      <c r="F24386" s="6">
        <v>0</v>
      </c>
      <c r="G24386" s="6">
        <v>2</v>
      </c>
      <c r="H24386" s="6">
        <v>1</v>
      </c>
      <c r="I24386">
        <v>1.3533169031143188</v>
      </c>
      <c r="J24386">
        <v>1.3533169031143188</v>
      </c>
      <c r="K24386">
        <v>0</v>
      </c>
      <c r="L24386">
        <v>75.006866455078125</v>
      </c>
    </row>
    <row r="24387" spans="2:12" x14ac:dyDescent="0.25">
      <c r="B24387" s="6">
        <v>1</v>
      </c>
      <c r="C24387" t="s">
        <v>99</v>
      </c>
      <c r="D24387" t="s">
        <v>100</v>
      </c>
      <c r="E24387">
        <v>7</v>
      </c>
      <c r="F24387" s="6">
        <v>0</v>
      </c>
      <c r="G24387" s="6">
        <v>2</v>
      </c>
      <c r="H24387" s="6">
        <v>2</v>
      </c>
      <c r="I24387">
        <v>1.134601354598999</v>
      </c>
      <c r="J24387">
        <v>1.134601354598999</v>
      </c>
      <c r="K24387">
        <v>0</v>
      </c>
      <c r="L24387">
        <v>74.100288391113281</v>
      </c>
    </row>
    <row r="24388" spans="2:12" x14ac:dyDescent="0.25">
      <c r="B24388" s="6">
        <v>1</v>
      </c>
      <c r="C24388" t="s">
        <v>99</v>
      </c>
      <c r="D24388" t="s">
        <v>100</v>
      </c>
      <c r="E24388">
        <v>7</v>
      </c>
      <c r="F24388" s="6">
        <v>0</v>
      </c>
      <c r="G24388" s="6">
        <v>2</v>
      </c>
      <c r="H24388" s="6">
        <v>3</v>
      </c>
      <c r="I24388">
        <v>0.97926008701324463</v>
      </c>
      <c r="J24388">
        <v>0.97926008701324463</v>
      </c>
      <c r="K24388">
        <v>0</v>
      </c>
      <c r="L24388">
        <v>73.207443237304688</v>
      </c>
    </row>
    <row r="24389" spans="2:12" x14ac:dyDescent="0.25">
      <c r="B24389" s="6">
        <v>1</v>
      </c>
      <c r="C24389" t="s">
        <v>99</v>
      </c>
      <c r="D24389" t="s">
        <v>100</v>
      </c>
      <c r="E24389">
        <v>7</v>
      </c>
      <c r="F24389" s="6">
        <v>0</v>
      </c>
      <c r="G24389" s="6">
        <v>2</v>
      </c>
      <c r="H24389" s="6">
        <v>4</v>
      </c>
      <c r="I24389">
        <v>0.87088090181350708</v>
      </c>
      <c r="J24389">
        <v>0.87088090181350708</v>
      </c>
      <c r="K24389">
        <v>0</v>
      </c>
      <c r="L24389">
        <v>72.539047241210938</v>
      </c>
    </row>
    <row r="24390" spans="2:12" x14ac:dyDescent="0.25">
      <c r="B24390" s="6">
        <v>1</v>
      </c>
      <c r="C24390" t="s">
        <v>99</v>
      </c>
      <c r="D24390" t="s">
        <v>100</v>
      </c>
      <c r="E24390">
        <v>7</v>
      </c>
      <c r="F24390" s="6">
        <v>0</v>
      </c>
      <c r="G24390" s="6">
        <v>2</v>
      </c>
      <c r="H24390" s="6">
        <v>5</v>
      </c>
      <c r="I24390">
        <v>0.78999638557434082</v>
      </c>
      <c r="J24390">
        <v>0.78999638557434082</v>
      </c>
      <c r="K24390">
        <v>0</v>
      </c>
      <c r="L24390">
        <v>71.731849670410156</v>
      </c>
    </row>
    <row r="24391" spans="2:12" x14ac:dyDescent="0.25">
      <c r="B24391" s="6">
        <v>1</v>
      </c>
      <c r="C24391" t="s">
        <v>99</v>
      </c>
      <c r="D24391" t="s">
        <v>100</v>
      </c>
      <c r="E24391">
        <v>7</v>
      </c>
      <c r="F24391" s="6">
        <v>0</v>
      </c>
      <c r="G24391" s="6">
        <v>2</v>
      </c>
      <c r="H24391" s="6">
        <v>6</v>
      </c>
      <c r="I24391">
        <v>0.74837225675582886</v>
      </c>
      <c r="J24391">
        <v>0.74837225675582886</v>
      </c>
      <c r="K24391">
        <v>0</v>
      </c>
      <c r="L24391">
        <v>70.975814819335938</v>
      </c>
    </row>
    <row r="24392" spans="2:12" x14ac:dyDescent="0.25">
      <c r="B24392" s="6">
        <v>1</v>
      </c>
      <c r="C24392" t="s">
        <v>99</v>
      </c>
      <c r="D24392" t="s">
        <v>100</v>
      </c>
      <c r="E24392">
        <v>7</v>
      </c>
      <c r="F24392" s="6">
        <v>0</v>
      </c>
      <c r="G24392" s="6">
        <v>2</v>
      </c>
      <c r="H24392" s="6">
        <v>7</v>
      </c>
      <c r="I24392">
        <v>0.74327957630157471</v>
      </c>
      <c r="J24392">
        <v>0.74327957630157471</v>
      </c>
      <c r="K24392">
        <v>0</v>
      </c>
      <c r="L24392">
        <v>70.655754089355469</v>
      </c>
    </row>
    <row r="24393" spans="2:12" x14ac:dyDescent="0.25">
      <c r="B24393" s="6">
        <v>1</v>
      </c>
      <c r="C24393" t="s">
        <v>99</v>
      </c>
      <c r="D24393" t="s">
        <v>100</v>
      </c>
      <c r="E24393">
        <v>7</v>
      </c>
      <c r="F24393" s="6">
        <v>0</v>
      </c>
      <c r="G24393" s="6">
        <v>2</v>
      </c>
      <c r="H24393" s="6">
        <v>8</v>
      </c>
      <c r="I24393">
        <v>0.7148972749710083</v>
      </c>
      <c r="J24393">
        <v>0.7148972749710083</v>
      </c>
      <c r="K24393">
        <v>0</v>
      </c>
      <c r="L24393">
        <v>70.901176452636719</v>
      </c>
    </row>
    <row r="24394" spans="2:12" x14ac:dyDescent="0.25">
      <c r="B24394" s="6">
        <v>1</v>
      </c>
      <c r="C24394" t="s">
        <v>99</v>
      </c>
      <c r="D24394" t="s">
        <v>100</v>
      </c>
      <c r="E24394">
        <v>7</v>
      </c>
      <c r="F24394" s="6">
        <v>0</v>
      </c>
      <c r="G24394" s="6">
        <v>2</v>
      </c>
      <c r="H24394" s="6">
        <v>9</v>
      </c>
      <c r="I24394">
        <v>0.6389806866645813</v>
      </c>
      <c r="J24394">
        <v>0.6389806866645813</v>
      </c>
      <c r="K24394">
        <v>0</v>
      </c>
      <c r="L24394">
        <v>73.65948486328125</v>
      </c>
    </row>
    <row r="24395" spans="2:12" x14ac:dyDescent="0.25">
      <c r="B24395" s="6">
        <v>1</v>
      </c>
      <c r="C24395" t="s">
        <v>99</v>
      </c>
      <c r="D24395" t="s">
        <v>100</v>
      </c>
      <c r="E24395">
        <v>7</v>
      </c>
      <c r="F24395" s="6">
        <v>0</v>
      </c>
      <c r="G24395" s="6">
        <v>2</v>
      </c>
      <c r="H24395" s="6">
        <v>10</v>
      </c>
      <c r="I24395">
        <v>0.60562229156494141</v>
      </c>
      <c r="J24395">
        <v>0.60562229156494141</v>
      </c>
      <c r="K24395">
        <v>0</v>
      </c>
      <c r="L24395">
        <v>77.717628479003906</v>
      </c>
    </row>
    <row r="24396" spans="2:12" x14ac:dyDescent="0.25">
      <c r="B24396" s="6">
        <v>1</v>
      </c>
      <c r="C24396" t="s">
        <v>99</v>
      </c>
      <c r="D24396" t="s">
        <v>100</v>
      </c>
      <c r="E24396">
        <v>7</v>
      </c>
      <c r="F24396" s="6">
        <v>0</v>
      </c>
      <c r="G24396" s="6">
        <v>2</v>
      </c>
      <c r="H24396" s="6">
        <v>11</v>
      </c>
      <c r="I24396">
        <v>0.66911321878433228</v>
      </c>
      <c r="J24396">
        <v>0.66911321878433228</v>
      </c>
      <c r="K24396">
        <v>0</v>
      </c>
      <c r="L24396">
        <v>82.579620361328125</v>
      </c>
    </row>
    <row r="24397" spans="2:12" x14ac:dyDescent="0.25">
      <c r="B24397" s="6">
        <v>1</v>
      </c>
      <c r="C24397" t="s">
        <v>99</v>
      </c>
      <c r="D24397" t="s">
        <v>100</v>
      </c>
      <c r="E24397">
        <v>7</v>
      </c>
      <c r="F24397" s="6">
        <v>0</v>
      </c>
      <c r="G24397" s="6">
        <v>2</v>
      </c>
      <c r="H24397" s="6">
        <v>12</v>
      </c>
      <c r="I24397">
        <v>0.82804024219512939</v>
      </c>
      <c r="J24397">
        <v>0.82804024219512939</v>
      </c>
      <c r="K24397">
        <v>0</v>
      </c>
      <c r="L24397">
        <v>86.603248596191406</v>
      </c>
    </row>
    <row r="24398" spans="2:12" x14ac:dyDescent="0.25">
      <c r="B24398" s="6">
        <v>1</v>
      </c>
      <c r="C24398" t="s">
        <v>99</v>
      </c>
      <c r="D24398" t="s">
        <v>100</v>
      </c>
      <c r="E24398">
        <v>7</v>
      </c>
      <c r="F24398" s="6">
        <v>0</v>
      </c>
      <c r="G24398" s="6">
        <v>2</v>
      </c>
      <c r="H24398" s="6">
        <v>13</v>
      </c>
      <c r="I24398">
        <v>1.0878289937973022</v>
      </c>
      <c r="J24398">
        <v>1.0878289937973022</v>
      </c>
      <c r="K24398">
        <v>0</v>
      </c>
      <c r="L24398">
        <v>89.799240112304688</v>
      </c>
    </row>
    <row r="24399" spans="2:12" x14ac:dyDescent="0.25">
      <c r="B24399" s="6">
        <v>1</v>
      </c>
      <c r="C24399" t="s">
        <v>99</v>
      </c>
      <c r="D24399" t="s">
        <v>100</v>
      </c>
      <c r="E24399">
        <v>7</v>
      </c>
      <c r="F24399" s="6">
        <v>0</v>
      </c>
      <c r="G24399" s="6">
        <v>2</v>
      </c>
      <c r="H24399" s="6">
        <v>14</v>
      </c>
      <c r="I24399">
        <v>1.4037457704544067</v>
      </c>
      <c r="J24399">
        <v>1.4037457704544067</v>
      </c>
      <c r="K24399">
        <v>0</v>
      </c>
      <c r="L24399">
        <v>92.048011779785156</v>
      </c>
    </row>
    <row r="24400" spans="2:12" x14ac:dyDescent="0.25">
      <c r="B24400" s="6">
        <v>1</v>
      </c>
      <c r="C24400" t="s">
        <v>99</v>
      </c>
      <c r="D24400" t="s">
        <v>100</v>
      </c>
      <c r="E24400">
        <v>7</v>
      </c>
      <c r="F24400" s="6">
        <v>0</v>
      </c>
      <c r="G24400" s="6">
        <v>2</v>
      </c>
      <c r="H24400" s="6">
        <v>15</v>
      </c>
      <c r="I24400">
        <v>1.718454122543335</v>
      </c>
      <c r="J24400">
        <v>1.718454122543335</v>
      </c>
      <c r="K24400">
        <v>0</v>
      </c>
      <c r="L24400">
        <v>93.545692443847656</v>
      </c>
    </row>
    <row r="24401" spans="2:12" x14ac:dyDescent="0.25">
      <c r="B24401" s="6">
        <v>1</v>
      </c>
      <c r="C24401" t="s">
        <v>99</v>
      </c>
      <c r="D24401" t="s">
        <v>100</v>
      </c>
      <c r="E24401">
        <v>7</v>
      </c>
      <c r="F24401" s="6">
        <v>0</v>
      </c>
      <c r="G24401" s="6">
        <v>2</v>
      </c>
      <c r="H24401" s="6">
        <v>16</v>
      </c>
      <c r="I24401">
        <v>2.0757594108581543</v>
      </c>
      <c r="J24401">
        <v>2.0757594108581543</v>
      </c>
      <c r="K24401">
        <v>0</v>
      </c>
      <c r="L24401">
        <v>94.009819030761719</v>
      </c>
    </row>
    <row r="24402" spans="2:12" x14ac:dyDescent="0.25">
      <c r="B24402" s="6">
        <v>1</v>
      </c>
      <c r="C24402" t="s">
        <v>99</v>
      </c>
      <c r="D24402" t="s">
        <v>100</v>
      </c>
      <c r="E24402">
        <v>7</v>
      </c>
      <c r="F24402" s="6">
        <v>0</v>
      </c>
      <c r="G24402" s="6">
        <v>2</v>
      </c>
      <c r="H24402" s="6">
        <v>17</v>
      </c>
      <c r="I24402">
        <v>2.3698644638061523</v>
      </c>
      <c r="J24402">
        <v>1.3115959167480469</v>
      </c>
      <c r="K24402">
        <v>1.6628239303827286E-2</v>
      </c>
      <c r="L24402">
        <v>94.165016174316406</v>
      </c>
    </row>
    <row r="24403" spans="2:12" x14ac:dyDescent="0.25">
      <c r="B24403" s="6">
        <v>1</v>
      </c>
      <c r="C24403" t="s">
        <v>99</v>
      </c>
      <c r="D24403" t="s">
        <v>100</v>
      </c>
      <c r="E24403">
        <v>7</v>
      </c>
      <c r="F24403" s="6">
        <v>0</v>
      </c>
      <c r="G24403" s="6">
        <v>2</v>
      </c>
      <c r="H24403" s="6">
        <v>18</v>
      </c>
      <c r="I24403">
        <v>2.6127114295959473</v>
      </c>
      <c r="J24403">
        <v>2.0076978206634521</v>
      </c>
      <c r="K24403">
        <v>2.9087822884321213E-2</v>
      </c>
      <c r="L24403">
        <v>93.035652160644531</v>
      </c>
    </row>
    <row r="24404" spans="2:12" x14ac:dyDescent="0.25">
      <c r="B24404" s="6">
        <v>1</v>
      </c>
      <c r="C24404" t="s">
        <v>99</v>
      </c>
      <c r="D24404" t="s">
        <v>100</v>
      </c>
      <c r="E24404">
        <v>7</v>
      </c>
      <c r="F24404" s="6">
        <v>0</v>
      </c>
      <c r="G24404" s="6">
        <v>2</v>
      </c>
      <c r="H24404" s="6">
        <v>19</v>
      </c>
      <c r="I24404">
        <v>2.7013506889343262</v>
      </c>
      <c r="J24404">
        <v>2.3323981761932373</v>
      </c>
      <c r="K24404">
        <v>2.399122342467308E-2</v>
      </c>
      <c r="L24404">
        <v>90.923088073730469</v>
      </c>
    </row>
    <row r="24405" spans="2:12" x14ac:dyDescent="0.25">
      <c r="B24405" s="6">
        <v>1</v>
      </c>
      <c r="C24405" t="s">
        <v>99</v>
      </c>
      <c r="D24405" t="s">
        <v>100</v>
      </c>
      <c r="E24405">
        <v>7</v>
      </c>
      <c r="F24405" s="6">
        <v>0</v>
      </c>
      <c r="G24405" s="6">
        <v>2</v>
      </c>
      <c r="H24405" s="6">
        <v>20</v>
      </c>
      <c r="I24405">
        <v>2.5752964019775391</v>
      </c>
      <c r="J24405">
        <v>2.3175556659698486</v>
      </c>
      <c r="K24405">
        <v>1.9272154197096825E-2</v>
      </c>
      <c r="L24405">
        <v>88.338539123535156</v>
      </c>
    </row>
    <row r="24406" spans="2:12" x14ac:dyDescent="0.25">
      <c r="B24406" s="6">
        <v>1</v>
      </c>
      <c r="C24406" t="s">
        <v>99</v>
      </c>
      <c r="D24406" t="s">
        <v>100</v>
      </c>
      <c r="E24406">
        <v>7</v>
      </c>
      <c r="F24406" s="6">
        <v>0</v>
      </c>
      <c r="G24406" s="6">
        <v>2</v>
      </c>
      <c r="H24406" s="6">
        <v>21</v>
      </c>
      <c r="I24406">
        <v>2.4693129062652588</v>
      </c>
      <c r="J24406">
        <v>2.2370231151580811</v>
      </c>
      <c r="K24406">
        <v>2.0482610911130905E-2</v>
      </c>
      <c r="L24406">
        <v>85.5010986328125</v>
      </c>
    </row>
    <row r="24407" spans="2:12" x14ac:dyDescent="0.25">
      <c r="B24407" s="6">
        <v>1</v>
      </c>
      <c r="C24407" t="s">
        <v>99</v>
      </c>
      <c r="D24407" t="s">
        <v>100</v>
      </c>
      <c r="E24407">
        <v>7</v>
      </c>
      <c r="F24407" s="6">
        <v>0</v>
      </c>
      <c r="G24407" s="6">
        <v>2</v>
      </c>
      <c r="H24407" s="6">
        <v>22</v>
      </c>
      <c r="I24407">
        <v>2.3278868198394775</v>
      </c>
      <c r="J24407">
        <v>2.7820539474487305</v>
      </c>
      <c r="K24407">
        <v>1.4989259652793407E-2</v>
      </c>
      <c r="L24407">
        <v>82.590713500976563</v>
      </c>
    </row>
    <row r="24408" spans="2:12" x14ac:dyDescent="0.25">
      <c r="B24408" s="6">
        <v>1</v>
      </c>
      <c r="C24408" t="s">
        <v>99</v>
      </c>
      <c r="D24408" t="s">
        <v>100</v>
      </c>
      <c r="E24408">
        <v>7</v>
      </c>
      <c r="F24408" s="6">
        <v>0</v>
      </c>
      <c r="G24408" s="6">
        <v>2</v>
      </c>
      <c r="H24408" s="6">
        <v>23</v>
      </c>
      <c r="I24408">
        <v>2.0722661018371582</v>
      </c>
      <c r="J24408">
        <v>2.2419257164001465</v>
      </c>
      <c r="K24408">
        <v>1.2455116957426071E-2</v>
      </c>
      <c r="L24408">
        <v>80.214599609375</v>
      </c>
    </row>
    <row r="24409" spans="2:12" x14ac:dyDescent="0.25">
      <c r="B24409" s="6">
        <v>1</v>
      </c>
      <c r="C24409" t="s">
        <v>99</v>
      </c>
      <c r="D24409" t="s">
        <v>100</v>
      </c>
      <c r="E24409">
        <v>7</v>
      </c>
      <c r="F24409" s="6">
        <v>0</v>
      </c>
      <c r="G24409" s="6">
        <v>2</v>
      </c>
      <c r="H24409" s="6">
        <v>24</v>
      </c>
      <c r="I24409">
        <v>1.7290713787078857</v>
      </c>
      <c r="J24409">
        <v>1.8186708688735962</v>
      </c>
      <c r="K24409">
        <v>1.1323340237140656E-2</v>
      </c>
      <c r="L24409">
        <v>78.350990295410156</v>
      </c>
    </row>
    <row r="24410" spans="2:12" x14ac:dyDescent="0.25">
      <c r="B24410" s="6">
        <v>1</v>
      </c>
      <c r="C24410" t="s">
        <v>99</v>
      </c>
      <c r="D24410" t="s">
        <v>100</v>
      </c>
      <c r="E24410">
        <v>7</v>
      </c>
      <c r="F24410" s="6">
        <v>0</v>
      </c>
      <c r="G24410" s="6">
        <v>10</v>
      </c>
      <c r="H24410" s="6">
        <v>1</v>
      </c>
      <c r="I24410">
        <v>1.5846728086471558</v>
      </c>
      <c r="J24410">
        <v>1.5846728086471558</v>
      </c>
      <c r="K24410">
        <v>0</v>
      </c>
      <c r="L24410">
        <v>79.412490844726563</v>
      </c>
    </row>
    <row r="24411" spans="2:12" x14ac:dyDescent="0.25">
      <c r="B24411" s="6">
        <v>1</v>
      </c>
      <c r="C24411" t="s">
        <v>99</v>
      </c>
      <c r="D24411" t="s">
        <v>100</v>
      </c>
      <c r="E24411">
        <v>7</v>
      </c>
      <c r="F24411" s="6">
        <v>0</v>
      </c>
      <c r="G24411" s="6">
        <v>10</v>
      </c>
      <c r="H24411" s="6">
        <v>2</v>
      </c>
      <c r="I24411">
        <v>1.3343201875686646</v>
      </c>
      <c r="J24411">
        <v>1.3343201875686646</v>
      </c>
      <c r="K24411">
        <v>0</v>
      </c>
      <c r="L24411">
        <v>78.484161376953125</v>
      </c>
    </row>
    <row r="24412" spans="2:12" x14ac:dyDescent="0.25">
      <c r="B24412" s="6">
        <v>1</v>
      </c>
      <c r="C24412" t="s">
        <v>99</v>
      </c>
      <c r="D24412" t="s">
        <v>100</v>
      </c>
      <c r="E24412">
        <v>7</v>
      </c>
      <c r="F24412" s="6">
        <v>0</v>
      </c>
      <c r="G24412" s="6">
        <v>10</v>
      </c>
      <c r="H24412" s="6">
        <v>3</v>
      </c>
      <c r="I24412">
        <v>1.136824369430542</v>
      </c>
      <c r="J24412">
        <v>1.136824369430542</v>
      </c>
      <c r="K24412">
        <v>0</v>
      </c>
      <c r="L24412">
        <v>77.251564025878906</v>
      </c>
    </row>
    <row r="24413" spans="2:12" x14ac:dyDescent="0.25">
      <c r="B24413" s="6">
        <v>1</v>
      </c>
      <c r="C24413" t="s">
        <v>99</v>
      </c>
      <c r="D24413" t="s">
        <v>100</v>
      </c>
      <c r="E24413">
        <v>7</v>
      </c>
      <c r="F24413" s="6">
        <v>0</v>
      </c>
      <c r="G24413" s="6">
        <v>10</v>
      </c>
      <c r="H24413" s="6">
        <v>4</v>
      </c>
      <c r="I24413">
        <v>0.99893587827682495</v>
      </c>
      <c r="J24413">
        <v>0.99893587827682495</v>
      </c>
      <c r="K24413">
        <v>0</v>
      </c>
      <c r="L24413">
        <v>76.405281066894531</v>
      </c>
    </row>
    <row r="24414" spans="2:12" x14ac:dyDescent="0.25">
      <c r="B24414" s="6">
        <v>1</v>
      </c>
      <c r="C24414" t="s">
        <v>99</v>
      </c>
      <c r="D24414" t="s">
        <v>100</v>
      </c>
      <c r="E24414">
        <v>7</v>
      </c>
      <c r="F24414" s="6">
        <v>0</v>
      </c>
      <c r="G24414" s="6">
        <v>10</v>
      </c>
      <c r="H24414" s="6">
        <v>5</v>
      </c>
      <c r="I24414">
        <v>0.90558421611785889</v>
      </c>
      <c r="J24414">
        <v>0.90558421611785889</v>
      </c>
      <c r="K24414">
        <v>0</v>
      </c>
      <c r="L24414">
        <v>75.756484985351563</v>
      </c>
    </row>
    <row r="24415" spans="2:12" x14ac:dyDescent="0.25">
      <c r="B24415" s="6">
        <v>1</v>
      </c>
      <c r="C24415" t="s">
        <v>99</v>
      </c>
      <c r="D24415" t="s">
        <v>100</v>
      </c>
      <c r="E24415">
        <v>7</v>
      </c>
      <c r="F24415" s="6">
        <v>0</v>
      </c>
      <c r="G24415" s="6">
        <v>10</v>
      </c>
      <c r="H24415" s="6">
        <v>6</v>
      </c>
      <c r="I24415">
        <v>0.86096084117889404</v>
      </c>
      <c r="J24415">
        <v>0.86096084117889404</v>
      </c>
      <c r="K24415">
        <v>0</v>
      </c>
      <c r="L24415">
        <v>75.357345581054688</v>
      </c>
    </row>
    <row r="24416" spans="2:12" x14ac:dyDescent="0.25">
      <c r="B24416" s="6">
        <v>1</v>
      </c>
      <c r="C24416" t="s">
        <v>99</v>
      </c>
      <c r="D24416" t="s">
        <v>100</v>
      </c>
      <c r="E24416">
        <v>7</v>
      </c>
      <c r="F24416" s="6">
        <v>0</v>
      </c>
      <c r="G24416" s="6">
        <v>10</v>
      </c>
      <c r="H24416" s="6">
        <v>7</v>
      </c>
      <c r="I24416">
        <v>0.84289306402206421</v>
      </c>
      <c r="J24416">
        <v>0.84289306402206421</v>
      </c>
      <c r="K24416">
        <v>0</v>
      </c>
      <c r="L24416">
        <v>74.853630065917969</v>
      </c>
    </row>
    <row r="24417" spans="2:12" x14ac:dyDescent="0.25">
      <c r="B24417" s="6">
        <v>1</v>
      </c>
      <c r="C24417" t="s">
        <v>99</v>
      </c>
      <c r="D24417" t="s">
        <v>100</v>
      </c>
      <c r="E24417">
        <v>7</v>
      </c>
      <c r="F24417" s="6">
        <v>0</v>
      </c>
      <c r="G24417" s="6">
        <v>10</v>
      </c>
      <c r="H24417" s="6">
        <v>8</v>
      </c>
      <c r="I24417">
        <v>0.83876252174377441</v>
      </c>
      <c r="J24417">
        <v>0.83876252174377441</v>
      </c>
      <c r="K24417">
        <v>0</v>
      </c>
      <c r="L24417">
        <v>75.450027465820313</v>
      </c>
    </row>
    <row r="24418" spans="2:12" x14ac:dyDescent="0.25">
      <c r="B24418" s="6">
        <v>1</v>
      </c>
      <c r="C24418" t="s">
        <v>99</v>
      </c>
      <c r="D24418" t="s">
        <v>100</v>
      </c>
      <c r="E24418">
        <v>7</v>
      </c>
      <c r="F24418" s="6">
        <v>0</v>
      </c>
      <c r="G24418" s="6">
        <v>10</v>
      </c>
      <c r="H24418" s="6">
        <v>9</v>
      </c>
      <c r="I24418">
        <v>0.78227448463439941</v>
      </c>
      <c r="J24418">
        <v>0.78227448463439941</v>
      </c>
      <c r="K24418">
        <v>0</v>
      </c>
      <c r="L24418">
        <v>78.307670593261719</v>
      </c>
    </row>
    <row r="24419" spans="2:12" x14ac:dyDescent="0.25">
      <c r="B24419" s="6">
        <v>1</v>
      </c>
      <c r="C24419" t="s">
        <v>99</v>
      </c>
      <c r="D24419" t="s">
        <v>100</v>
      </c>
      <c r="E24419">
        <v>7</v>
      </c>
      <c r="F24419" s="6">
        <v>0</v>
      </c>
      <c r="G24419" s="6">
        <v>10</v>
      </c>
      <c r="H24419" s="6">
        <v>10</v>
      </c>
      <c r="I24419">
        <v>0.7285040020942688</v>
      </c>
      <c r="J24419">
        <v>0.7285040020942688</v>
      </c>
      <c r="K24419">
        <v>0</v>
      </c>
      <c r="L24419">
        <v>82.246818542480469</v>
      </c>
    </row>
    <row r="24420" spans="2:12" x14ac:dyDescent="0.25">
      <c r="B24420" s="6">
        <v>1</v>
      </c>
      <c r="C24420" t="s">
        <v>99</v>
      </c>
      <c r="D24420" t="s">
        <v>100</v>
      </c>
      <c r="E24420">
        <v>7</v>
      </c>
      <c r="F24420" s="6">
        <v>0</v>
      </c>
      <c r="G24420" s="6">
        <v>10</v>
      </c>
      <c r="H24420" s="6">
        <v>11</v>
      </c>
      <c r="I24420">
        <v>0.80330657958984375</v>
      </c>
      <c r="J24420">
        <v>0.80330657958984375</v>
      </c>
      <c r="K24420">
        <v>0</v>
      </c>
      <c r="L24420">
        <v>86.412803649902344</v>
      </c>
    </row>
    <row r="24421" spans="2:12" x14ac:dyDescent="0.25">
      <c r="B24421" s="6">
        <v>1</v>
      </c>
      <c r="C24421" t="s">
        <v>99</v>
      </c>
      <c r="D24421" t="s">
        <v>100</v>
      </c>
      <c r="E24421">
        <v>7</v>
      </c>
      <c r="F24421" s="6">
        <v>0</v>
      </c>
      <c r="G24421" s="6">
        <v>10</v>
      </c>
      <c r="H24421" s="6">
        <v>12</v>
      </c>
      <c r="I24421">
        <v>1.0292714834213257</v>
      </c>
      <c r="J24421">
        <v>1.0292714834213257</v>
      </c>
      <c r="K24421">
        <v>0</v>
      </c>
      <c r="L24421">
        <v>90.005821228027344</v>
      </c>
    </row>
    <row r="24422" spans="2:12" x14ac:dyDescent="0.25">
      <c r="B24422" s="6">
        <v>1</v>
      </c>
      <c r="C24422" t="s">
        <v>99</v>
      </c>
      <c r="D24422" t="s">
        <v>100</v>
      </c>
      <c r="E24422">
        <v>7</v>
      </c>
      <c r="F24422" s="6">
        <v>0</v>
      </c>
      <c r="G24422" s="6">
        <v>10</v>
      </c>
      <c r="H24422" s="6">
        <v>13</v>
      </c>
      <c r="I24422">
        <v>1.368403434753418</v>
      </c>
      <c r="J24422">
        <v>1.368403434753418</v>
      </c>
      <c r="K24422">
        <v>0</v>
      </c>
      <c r="L24422">
        <v>92.429389953613281</v>
      </c>
    </row>
    <row r="24423" spans="2:12" x14ac:dyDescent="0.25">
      <c r="B24423" s="6">
        <v>1</v>
      </c>
      <c r="C24423" t="s">
        <v>99</v>
      </c>
      <c r="D24423" t="s">
        <v>100</v>
      </c>
      <c r="E24423">
        <v>7</v>
      </c>
      <c r="F24423" s="6">
        <v>0</v>
      </c>
      <c r="G24423" s="6">
        <v>10</v>
      </c>
      <c r="H24423" s="6">
        <v>14</v>
      </c>
      <c r="I24423">
        <v>1.7445067167282104</v>
      </c>
      <c r="J24423">
        <v>1.7445067167282104</v>
      </c>
      <c r="K24423">
        <v>0</v>
      </c>
      <c r="L24423">
        <v>94.675674438476563</v>
      </c>
    </row>
    <row r="24424" spans="2:12" x14ac:dyDescent="0.25">
      <c r="B24424" s="6">
        <v>1</v>
      </c>
      <c r="C24424" t="s">
        <v>99</v>
      </c>
      <c r="D24424" t="s">
        <v>100</v>
      </c>
      <c r="E24424">
        <v>7</v>
      </c>
      <c r="F24424" s="6">
        <v>0</v>
      </c>
      <c r="G24424" s="6">
        <v>10</v>
      </c>
      <c r="H24424" s="6">
        <v>15</v>
      </c>
      <c r="I24424">
        <v>2.0985720157623291</v>
      </c>
      <c r="J24424">
        <v>2.0985720157623291</v>
      </c>
      <c r="K24424">
        <v>0</v>
      </c>
      <c r="L24424">
        <v>95.954940795898438</v>
      </c>
    </row>
    <row r="24425" spans="2:12" x14ac:dyDescent="0.25">
      <c r="B24425" s="6">
        <v>1</v>
      </c>
      <c r="C24425" t="s">
        <v>99</v>
      </c>
      <c r="D24425" t="s">
        <v>100</v>
      </c>
      <c r="E24425">
        <v>7</v>
      </c>
      <c r="F24425" s="6">
        <v>0</v>
      </c>
      <c r="G24425" s="6">
        <v>10</v>
      </c>
      <c r="H24425" s="6">
        <v>16</v>
      </c>
      <c r="I24425">
        <v>2.481593132019043</v>
      </c>
      <c r="J24425">
        <v>2.481593132019043</v>
      </c>
      <c r="K24425">
        <v>0</v>
      </c>
      <c r="L24425">
        <v>96.651206970214844</v>
      </c>
    </row>
    <row r="24426" spans="2:12" x14ac:dyDescent="0.25">
      <c r="B24426" s="6">
        <v>1</v>
      </c>
      <c r="C24426" t="s">
        <v>99</v>
      </c>
      <c r="D24426" t="s">
        <v>100</v>
      </c>
      <c r="E24426">
        <v>7</v>
      </c>
      <c r="F24426" s="6">
        <v>0</v>
      </c>
      <c r="G24426" s="6">
        <v>10</v>
      </c>
      <c r="H24426" s="6">
        <v>17</v>
      </c>
      <c r="I24426">
        <v>2.7880070209503174</v>
      </c>
      <c r="J24426">
        <v>1.6907875537872314</v>
      </c>
      <c r="K24426">
        <v>1.8737861886620522E-2</v>
      </c>
      <c r="L24426">
        <v>96.072952270507813</v>
      </c>
    </row>
    <row r="24427" spans="2:12" x14ac:dyDescent="0.25">
      <c r="B24427" s="6">
        <v>1</v>
      </c>
      <c r="C24427" t="s">
        <v>99</v>
      </c>
      <c r="D24427" t="s">
        <v>100</v>
      </c>
      <c r="E24427">
        <v>7</v>
      </c>
      <c r="F24427" s="6">
        <v>0</v>
      </c>
      <c r="G24427" s="6">
        <v>10</v>
      </c>
      <c r="H24427" s="6">
        <v>18</v>
      </c>
      <c r="I24427">
        <v>3.0311603546142578</v>
      </c>
      <c r="J24427">
        <v>2.386256217956543</v>
      </c>
      <c r="K24427">
        <v>3.0455943197011948E-2</v>
      </c>
      <c r="L24427">
        <v>95.174331665039063</v>
      </c>
    </row>
    <row r="24428" spans="2:12" x14ac:dyDescent="0.25">
      <c r="B24428" s="6">
        <v>1</v>
      </c>
      <c r="C24428" t="s">
        <v>99</v>
      </c>
      <c r="D24428" t="s">
        <v>100</v>
      </c>
      <c r="E24428">
        <v>7</v>
      </c>
      <c r="F24428" s="6">
        <v>0</v>
      </c>
      <c r="G24428" s="6">
        <v>10</v>
      </c>
      <c r="H24428" s="6">
        <v>19</v>
      </c>
      <c r="I24428">
        <v>3.0953083038330078</v>
      </c>
      <c r="J24428">
        <v>2.7035987377166748</v>
      </c>
      <c r="K24428">
        <v>2.2820768877863884E-2</v>
      </c>
      <c r="L24428">
        <v>93.106529235839844</v>
      </c>
    </row>
    <row r="24429" spans="2:12" x14ac:dyDescent="0.25">
      <c r="B24429" s="6">
        <v>1</v>
      </c>
      <c r="C24429" t="s">
        <v>99</v>
      </c>
      <c r="D24429" t="s">
        <v>100</v>
      </c>
      <c r="E24429">
        <v>7</v>
      </c>
      <c r="F24429" s="6">
        <v>0</v>
      </c>
      <c r="G24429" s="6">
        <v>10</v>
      </c>
      <c r="H24429" s="6">
        <v>20</v>
      </c>
      <c r="I24429">
        <v>2.9145517349243164</v>
      </c>
      <c r="J24429">
        <v>2.6386566162109375</v>
      </c>
      <c r="K24429">
        <v>2.3132991045713425E-2</v>
      </c>
      <c r="L24429">
        <v>90.362495422363281</v>
      </c>
    </row>
    <row r="24430" spans="2:12" x14ac:dyDescent="0.25">
      <c r="B24430" s="6">
        <v>1</v>
      </c>
      <c r="C24430" t="s">
        <v>99</v>
      </c>
      <c r="D24430" t="s">
        <v>100</v>
      </c>
      <c r="E24430">
        <v>7</v>
      </c>
      <c r="F24430" s="6">
        <v>0</v>
      </c>
      <c r="G24430" s="6">
        <v>10</v>
      </c>
      <c r="H24430" s="6">
        <v>21</v>
      </c>
      <c r="I24430">
        <v>2.7620754241943359</v>
      </c>
      <c r="J24430">
        <v>2.5193414688110352</v>
      </c>
      <c r="K24430">
        <v>1.8988922238349915E-2</v>
      </c>
      <c r="L24430">
        <v>86.665481567382813</v>
      </c>
    </row>
    <row r="24431" spans="2:12" x14ac:dyDescent="0.25">
      <c r="B24431" s="6">
        <v>1</v>
      </c>
      <c r="C24431" t="s">
        <v>99</v>
      </c>
      <c r="D24431" t="s">
        <v>100</v>
      </c>
      <c r="E24431">
        <v>7</v>
      </c>
      <c r="F24431" s="6">
        <v>0</v>
      </c>
      <c r="G24431" s="6">
        <v>10</v>
      </c>
      <c r="H24431" s="6">
        <v>22</v>
      </c>
      <c r="I24431">
        <v>2.5858795642852783</v>
      </c>
      <c r="J24431">
        <v>3.0444293022155762</v>
      </c>
      <c r="K24431">
        <v>1.4953058212995529E-2</v>
      </c>
      <c r="L24431">
        <v>82.949325561523438</v>
      </c>
    </row>
    <row r="24432" spans="2:12" x14ac:dyDescent="0.25">
      <c r="B24432" s="6">
        <v>1</v>
      </c>
      <c r="C24432" t="s">
        <v>99</v>
      </c>
      <c r="D24432" t="s">
        <v>100</v>
      </c>
      <c r="E24432">
        <v>7</v>
      </c>
      <c r="F24432" s="6">
        <v>0</v>
      </c>
      <c r="G24432" s="6">
        <v>10</v>
      </c>
      <c r="H24432" s="6">
        <v>23</v>
      </c>
      <c r="I24432">
        <v>2.3020517826080322</v>
      </c>
      <c r="J24432">
        <v>2.4783933162689209</v>
      </c>
      <c r="K24432">
        <v>1.2491523288190365E-2</v>
      </c>
      <c r="L24432">
        <v>81.02490234375</v>
      </c>
    </row>
    <row r="24433" spans="2:12" x14ac:dyDescent="0.25">
      <c r="B24433" s="6">
        <v>1</v>
      </c>
      <c r="C24433" t="s">
        <v>99</v>
      </c>
      <c r="D24433" t="s">
        <v>100</v>
      </c>
      <c r="E24433">
        <v>7</v>
      </c>
      <c r="F24433" s="6">
        <v>0</v>
      </c>
      <c r="G24433" s="6">
        <v>10</v>
      </c>
      <c r="H24433" s="6">
        <v>24</v>
      </c>
      <c r="I24433">
        <v>1.9095979928970337</v>
      </c>
      <c r="J24433">
        <v>2.0107870101928711</v>
      </c>
      <c r="K24433">
        <v>1.167790312319994E-2</v>
      </c>
      <c r="L24433">
        <v>79.802314758300781</v>
      </c>
    </row>
    <row r="24434" spans="2:12" x14ac:dyDescent="0.25">
      <c r="B24434" s="6">
        <v>1</v>
      </c>
      <c r="C24434" t="s">
        <v>99</v>
      </c>
      <c r="D24434" t="s">
        <v>100</v>
      </c>
      <c r="E24434">
        <v>7</v>
      </c>
      <c r="F24434" s="6">
        <v>1</v>
      </c>
      <c r="G24434" s="6">
        <v>2</v>
      </c>
      <c r="H24434" s="6">
        <v>1</v>
      </c>
      <c r="I24434">
        <v>1.2972900867462158</v>
      </c>
      <c r="J24434">
        <v>1.2972900867462158</v>
      </c>
      <c r="K24434">
        <v>0</v>
      </c>
      <c r="L24434">
        <v>73.922935485839844</v>
      </c>
    </row>
    <row r="24435" spans="2:12" x14ac:dyDescent="0.25">
      <c r="B24435" s="6">
        <v>1</v>
      </c>
      <c r="C24435" t="s">
        <v>99</v>
      </c>
      <c r="D24435" t="s">
        <v>100</v>
      </c>
      <c r="E24435">
        <v>7</v>
      </c>
      <c r="F24435" s="6">
        <v>1</v>
      </c>
      <c r="G24435" s="6">
        <v>2</v>
      </c>
      <c r="H24435" s="6">
        <v>2</v>
      </c>
      <c r="I24435">
        <v>1.0838419198989868</v>
      </c>
      <c r="J24435">
        <v>1.0838419198989868</v>
      </c>
      <c r="K24435">
        <v>0</v>
      </c>
      <c r="L24435">
        <v>72.99169921875</v>
      </c>
    </row>
    <row r="24436" spans="2:12" x14ac:dyDescent="0.25">
      <c r="B24436" s="6">
        <v>1</v>
      </c>
      <c r="C24436" t="s">
        <v>99</v>
      </c>
      <c r="D24436" t="s">
        <v>100</v>
      </c>
      <c r="E24436">
        <v>7</v>
      </c>
      <c r="F24436" s="6">
        <v>1</v>
      </c>
      <c r="G24436" s="6">
        <v>2</v>
      </c>
      <c r="H24436" s="6">
        <v>3</v>
      </c>
      <c r="I24436">
        <v>0.92396891117095947</v>
      </c>
      <c r="J24436">
        <v>0.92396891117095947</v>
      </c>
      <c r="K24436">
        <v>0</v>
      </c>
      <c r="L24436">
        <v>71.791038513183594</v>
      </c>
    </row>
    <row r="24437" spans="2:12" x14ac:dyDescent="0.25">
      <c r="B24437" s="6">
        <v>1</v>
      </c>
      <c r="C24437" t="s">
        <v>99</v>
      </c>
      <c r="D24437" t="s">
        <v>100</v>
      </c>
      <c r="E24437">
        <v>7</v>
      </c>
      <c r="F24437" s="6">
        <v>1</v>
      </c>
      <c r="G24437" s="6">
        <v>2</v>
      </c>
      <c r="H24437" s="6">
        <v>4</v>
      </c>
      <c r="I24437">
        <v>0.82330220937728882</v>
      </c>
      <c r="J24437">
        <v>0.82330220937728882</v>
      </c>
      <c r="K24437">
        <v>0</v>
      </c>
      <c r="L24437">
        <v>71.075592041015625</v>
      </c>
    </row>
    <row r="24438" spans="2:12" x14ac:dyDescent="0.25">
      <c r="B24438" s="6">
        <v>1</v>
      </c>
      <c r="C24438" t="s">
        <v>99</v>
      </c>
      <c r="D24438" t="s">
        <v>100</v>
      </c>
      <c r="E24438">
        <v>7</v>
      </c>
      <c r="F24438" s="6">
        <v>1</v>
      </c>
      <c r="G24438" s="6">
        <v>2</v>
      </c>
      <c r="H24438" s="6">
        <v>5</v>
      </c>
      <c r="I24438">
        <v>0.75958782434463501</v>
      </c>
      <c r="J24438">
        <v>0.75958782434463501</v>
      </c>
      <c r="K24438">
        <v>0</v>
      </c>
      <c r="L24438">
        <v>70.651832580566406</v>
      </c>
    </row>
    <row r="24439" spans="2:12" x14ac:dyDescent="0.25">
      <c r="B24439" s="6">
        <v>1</v>
      </c>
      <c r="C24439" t="s">
        <v>99</v>
      </c>
      <c r="D24439" t="s">
        <v>100</v>
      </c>
      <c r="E24439">
        <v>7</v>
      </c>
      <c r="F24439" s="6">
        <v>1</v>
      </c>
      <c r="G24439" s="6">
        <v>2</v>
      </c>
      <c r="H24439" s="6">
        <v>6</v>
      </c>
      <c r="I24439">
        <v>0.72671473026275635</v>
      </c>
      <c r="J24439">
        <v>0.72671473026275635</v>
      </c>
      <c r="K24439">
        <v>0</v>
      </c>
      <c r="L24439">
        <v>70.128738403320313</v>
      </c>
    </row>
    <row r="24440" spans="2:12" x14ac:dyDescent="0.25">
      <c r="B24440" s="6">
        <v>1</v>
      </c>
      <c r="C24440" t="s">
        <v>99</v>
      </c>
      <c r="D24440" t="s">
        <v>100</v>
      </c>
      <c r="E24440">
        <v>7</v>
      </c>
      <c r="F24440" s="6">
        <v>1</v>
      </c>
      <c r="G24440" s="6">
        <v>2</v>
      </c>
      <c r="H24440" s="6">
        <v>7</v>
      </c>
      <c r="I24440">
        <v>0.72407615184783936</v>
      </c>
      <c r="J24440">
        <v>0.72407615184783936</v>
      </c>
      <c r="K24440">
        <v>0</v>
      </c>
      <c r="L24440">
        <v>69.694984436035156</v>
      </c>
    </row>
    <row r="24441" spans="2:12" x14ac:dyDescent="0.25">
      <c r="B24441" s="6">
        <v>1</v>
      </c>
      <c r="C24441" t="s">
        <v>99</v>
      </c>
      <c r="D24441" t="s">
        <v>100</v>
      </c>
      <c r="E24441">
        <v>7</v>
      </c>
      <c r="F24441" s="6">
        <v>1</v>
      </c>
      <c r="G24441" s="6">
        <v>2</v>
      </c>
      <c r="H24441" s="6">
        <v>8</v>
      </c>
      <c r="I24441">
        <v>0.69035941362380981</v>
      </c>
      <c r="J24441">
        <v>0.69035941362380981</v>
      </c>
      <c r="K24441">
        <v>0</v>
      </c>
      <c r="L24441">
        <v>70.009300231933594</v>
      </c>
    </row>
    <row r="24442" spans="2:12" x14ac:dyDescent="0.25">
      <c r="B24442" s="6">
        <v>1</v>
      </c>
      <c r="C24442" t="s">
        <v>99</v>
      </c>
      <c r="D24442" t="s">
        <v>100</v>
      </c>
      <c r="E24442">
        <v>7</v>
      </c>
      <c r="F24442" s="6">
        <v>1</v>
      </c>
      <c r="G24442" s="6">
        <v>2</v>
      </c>
      <c r="H24442" s="6">
        <v>9</v>
      </c>
      <c r="I24442">
        <v>0.61925315856933594</v>
      </c>
      <c r="J24442">
        <v>0.61925315856933594</v>
      </c>
      <c r="K24442">
        <v>0</v>
      </c>
      <c r="L24442">
        <v>72.988128662109375</v>
      </c>
    </row>
    <row r="24443" spans="2:12" x14ac:dyDescent="0.25">
      <c r="B24443" s="6">
        <v>1</v>
      </c>
      <c r="C24443" t="s">
        <v>99</v>
      </c>
      <c r="D24443" t="s">
        <v>100</v>
      </c>
      <c r="E24443">
        <v>7</v>
      </c>
      <c r="F24443" s="6">
        <v>1</v>
      </c>
      <c r="G24443" s="6">
        <v>2</v>
      </c>
      <c r="H24443" s="6">
        <v>10</v>
      </c>
      <c r="I24443">
        <v>0.58914375305175781</v>
      </c>
      <c r="J24443">
        <v>0.58914375305175781</v>
      </c>
      <c r="K24443">
        <v>0</v>
      </c>
      <c r="L24443">
        <v>77.15380859375</v>
      </c>
    </row>
    <row r="24444" spans="2:12" x14ac:dyDescent="0.25">
      <c r="B24444" s="6">
        <v>1</v>
      </c>
      <c r="C24444" t="s">
        <v>99</v>
      </c>
      <c r="D24444" t="s">
        <v>100</v>
      </c>
      <c r="E24444">
        <v>7</v>
      </c>
      <c r="F24444" s="6">
        <v>1</v>
      </c>
      <c r="G24444" s="6">
        <v>2</v>
      </c>
      <c r="H24444" s="6">
        <v>11</v>
      </c>
      <c r="I24444">
        <v>0.64640277624130249</v>
      </c>
      <c r="J24444">
        <v>0.64640277624130249</v>
      </c>
      <c r="K24444">
        <v>0</v>
      </c>
      <c r="L24444">
        <v>81.86083984375</v>
      </c>
    </row>
    <row r="24445" spans="2:12" x14ac:dyDescent="0.25">
      <c r="B24445" s="6">
        <v>1</v>
      </c>
      <c r="C24445" t="s">
        <v>99</v>
      </c>
      <c r="D24445" t="s">
        <v>100</v>
      </c>
      <c r="E24445">
        <v>7</v>
      </c>
      <c r="F24445" s="6">
        <v>1</v>
      </c>
      <c r="G24445" s="6">
        <v>2</v>
      </c>
      <c r="H24445" s="6">
        <v>12</v>
      </c>
      <c r="I24445">
        <v>0.79553115367889404</v>
      </c>
      <c r="J24445">
        <v>0.79553115367889404</v>
      </c>
      <c r="K24445">
        <v>0</v>
      </c>
      <c r="L24445">
        <v>85.853347778320313</v>
      </c>
    </row>
    <row r="24446" spans="2:12" x14ac:dyDescent="0.25">
      <c r="B24446" s="6">
        <v>1</v>
      </c>
      <c r="C24446" t="s">
        <v>99</v>
      </c>
      <c r="D24446" t="s">
        <v>100</v>
      </c>
      <c r="E24446">
        <v>7</v>
      </c>
      <c r="F24446" s="6">
        <v>1</v>
      </c>
      <c r="G24446" s="6">
        <v>2</v>
      </c>
      <c r="H24446" s="6">
        <v>13</v>
      </c>
      <c r="I24446">
        <v>1.0391868352890015</v>
      </c>
      <c r="J24446">
        <v>1.0391868352890015</v>
      </c>
      <c r="K24446">
        <v>0</v>
      </c>
      <c r="L24446">
        <v>89.338912963867188</v>
      </c>
    </row>
    <row r="24447" spans="2:12" x14ac:dyDescent="0.25">
      <c r="B24447" s="6">
        <v>1</v>
      </c>
      <c r="C24447" t="s">
        <v>99</v>
      </c>
      <c r="D24447" t="s">
        <v>100</v>
      </c>
      <c r="E24447">
        <v>7</v>
      </c>
      <c r="F24447" s="6">
        <v>1</v>
      </c>
      <c r="G24447" s="6">
        <v>2</v>
      </c>
      <c r="H24447" s="6">
        <v>14</v>
      </c>
      <c r="I24447">
        <v>1.3461893796920776</v>
      </c>
      <c r="J24447">
        <v>1.3461893796920776</v>
      </c>
      <c r="K24447">
        <v>0</v>
      </c>
      <c r="L24447">
        <v>91.436637878417969</v>
      </c>
    </row>
    <row r="24448" spans="2:12" x14ac:dyDescent="0.25">
      <c r="B24448" s="6">
        <v>1</v>
      </c>
      <c r="C24448" t="s">
        <v>99</v>
      </c>
      <c r="D24448" t="s">
        <v>100</v>
      </c>
      <c r="E24448">
        <v>7</v>
      </c>
      <c r="F24448" s="6">
        <v>1</v>
      </c>
      <c r="G24448" s="6">
        <v>2</v>
      </c>
      <c r="H24448" s="6">
        <v>15</v>
      </c>
      <c r="I24448">
        <v>1.6518747806549072</v>
      </c>
      <c r="J24448">
        <v>1.6518747806549072</v>
      </c>
      <c r="K24448">
        <v>0</v>
      </c>
      <c r="L24448">
        <v>93.215965270996094</v>
      </c>
    </row>
    <row r="24449" spans="2:12" x14ac:dyDescent="0.25">
      <c r="B24449" s="6">
        <v>1</v>
      </c>
      <c r="C24449" t="s">
        <v>99</v>
      </c>
      <c r="D24449" t="s">
        <v>100</v>
      </c>
      <c r="E24449">
        <v>7</v>
      </c>
      <c r="F24449" s="6">
        <v>1</v>
      </c>
      <c r="G24449" s="6">
        <v>2</v>
      </c>
      <c r="H24449" s="6">
        <v>16</v>
      </c>
      <c r="I24449">
        <v>2.0043439865112305</v>
      </c>
      <c r="J24449">
        <v>2.0043439865112305</v>
      </c>
      <c r="K24449">
        <v>0</v>
      </c>
      <c r="L24449">
        <v>93.747802734375</v>
      </c>
    </row>
    <row r="24450" spans="2:12" x14ac:dyDescent="0.25">
      <c r="B24450" s="6">
        <v>1</v>
      </c>
      <c r="C24450" t="s">
        <v>99</v>
      </c>
      <c r="D24450" t="s">
        <v>100</v>
      </c>
      <c r="E24450">
        <v>7</v>
      </c>
      <c r="F24450" s="6">
        <v>1</v>
      </c>
      <c r="G24450" s="6">
        <v>2</v>
      </c>
      <c r="H24450" s="6">
        <v>17</v>
      </c>
      <c r="I24450">
        <v>2.2939026355743408</v>
      </c>
      <c r="J24450">
        <v>1.2258917093276978</v>
      </c>
      <c r="K24450">
        <v>1.7022483050823212E-2</v>
      </c>
      <c r="L24450">
        <v>94.642227172851563</v>
      </c>
    </row>
    <row r="24451" spans="2:12" x14ac:dyDescent="0.25">
      <c r="B24451" s="6">
        <v>1</v>
      </c>
      <c r="C24451" t="s">
        <v>99</v>
      </c>
      <c r="D24451" t="s">
        <v>100</v>
      </c>
      <c r="E24451">
        <v>7</v>
      </c>
      <c r="F24451" s="6">
        <v>1</v>
      </c>
      <c r="G24451" s="6">
        <v>2</v>
      </c>
      <c r="H24451" s="6">
        <v>18</v>
      </c>
      <c r="I24451">
        <v>2.5311899185180664</v>
      </c>
      <c r="J24451">
        <v>1.9061738252639771</v>
      </c>
      <c r="K24451">
        <v>2.945057675242424E-2</v>
      </c>
      <c r="L24451">
        <v>94.108062744140625</v>
      </c>
    </row>
    <row r="24452" spans="2:12" x14ac:dyDescent="0.25">
      <c r="B24452" s="6">
        <v>1</v>
      </c>
      <c r="C24452" t="s">
        <v>99</v>
      </c>
      <c r="D24452" t="s">
        <v>100</v>
      </c>
      <c r="E24452">
        <v>7</v>
      </c>
      <c r="F24452" s="6">
        <v>1</v>
      </c>
      <c r="G24452" s="6">
        <v>2</v>
      </c>
      <c r="H24452" s="6">
        <v>19</v>
      </c>
      <c r="I24452">
        <v>2.6360619068145752</v>
      </c>
      <c r="J24452">
        <v>2.2561218738555908</v>
      </c>
      <c r="K24452">
        <v>2.3157171905040741E-2</v>
      </c>
      <c r="L24452">
        <v>91.977294921875</v>
      </c>
    </row>
    <row r="24453" spans="2:12" x14ac:dyDescent="0.25">
      <c r="B24453" s="6">
        <v>1</v>
      </c>
      <c r="C24453" t="s">
        <v>99</v>
      </c>
      <c r="D24453" t="s">
        <v>100</v>
      </c>
      <c r="E24453">
        <v>7</v>
      </c>
      <c r="F24453" s="6">
        <v>1</v>
      </c>
      <c r="G24453" s="6">
        <v>2</v>
      </c>
      <c r="H24453" s="6">
        <v>20</v>
      </c>
      <c r="I24453">
        <v>2.5354337692260742</v>
      </c>
      <c r="J24453">
        <v>2.2675724029541016</v>
      </c>
      <c r="K24453">
        <v>2.103198878467083E-2</v>
      </c>
      <c r="L24453">
        <v>89.466842651367188</v>
      </c>
    </row>
    <row r="24454" spans="2:12" x14ac:dyDescent="0.25">
      <c r="B24454" s="6">
        <v>1</v>
      </c>
      <c r="C24454" t="s">
        <v>99</v>
      </c>
      <c r="D24454" t="s">
        <v>100</v>
      </c>
      <c r="E24454">
        <v>7</v>
      </c>
      <c r="F24454" s="6">
        <v>1</v>
      </c>
      <c r="G24454" s="6">
        <v>2</v>
      </c>
      <c r="H24454" s="6">
        <v>21</v>
      </c>
      <c r="I24454">
        <v>2.4244718551635742</v>
      </c>
      <c r="J24454">
        <v>2.1905272006988525</v>
      </c>
      <c r="K24454">
        <v>2.0163265988230705E-2</v>
      </c>
      <c r="L24454">
        <v>85.685585021972656</v>
      </c>
    </row>
    <row r="24455" spans="2:12" x14ac:dyDescent="0.25">
      <c r="B24455" s="6">
        <v>1</v>
      </c>
      <c r="C24455" t="s">
        <v>99</v>
      </c>
      <c r="D24455" t="s">
        <v>100</v>
      </c>
      <c r="E24455">
        <v>7</v>
      </c>
      <c r="F24455" s="6">
        <v>1</v>
      </c>
      <c r="G24455" s="6">
        <v>2</v>
      </c>
      <c r="H24455" s="6">
        <v>22</v>
      </c>
      <c r="I24455">
        <v>2.2712538242340088</v>
      </c>
      <c r="J24455">
        <v>2.7147872447967529</v>
      </c>
      <c r="K24455">
        <v>1.5645112842321396E-2</v>
      </c>
      <c r="L24455">
        <v>81.720626831054688</v>
      </c>
    </row>
    <row r="24456" spans="2:12" x14ac:dyDescent="0.25">
      <c r="B24456" s="6">
        <v>1</v>
      </c>
      <c r="C24456" t="s">
        <v>99</v>
      </c>
      <c r="D24456" t="s">
        <v>100</v>
      </c>
      <c r="E24456">
        <v>7</v>
      </c>
      <c r="F24456" s="6">
        <v>1</v>
      </c>
      <c r="G24456" s="6">
        <v>2</v>
      </c>
      <c r="H24456" s="6">
        <v>23</v>
      </c>
      <c r="I24456">
        <v>2.0199470520019531</v>
      </c>
      <c r="J24456">
        <v>2.1792974472045898</v>
      </c>
      <c r="K24456">
        <v>1.3261294923722744E-2</v>
      </c>
      <c r="L24456">
        <v>78.964424133300781</v>
      </c>
    </row>
    <row r="24457" spans="2:12" x14ac:dyDescent="0.25">
      <c r="B24457" s="6">
        <v>1</v>
      </c>
      <c r="C24457" t="s">
        <v>99</v>
      </c>
      <c r="D24457" t="s">
        <v>100</v>
      </c>
      <c r="E24457">
        <v>7</v>
      </c>
      <c r="F24457" s="6">
        <v>1</v>
      </c>
      <c r="G24457" s="6">
        <v>2</v>
      </c>
      <c r="H24457" s="6">
        <v>24</v>
      </c>
      <c r="I24457">
        <v>1.6824419498443604</v>
      </c>
      <c r="J24457">
        <v>1.7626361846923828</v>
      </c>
      <c r="K24457">
        <v>1.1961705982685089E-2</v>
      </c>
      <c r="L24457">
        <v>77.173202514648438</v>
      </c>
    </row>
    <row r="24458" spans="2:12" x14ac:dyDescent="0.25">
      <c r="B24458" s="6">
        <v>1</v>
      </c>
      <c r="C24458" t="s">
        <v>99</v>
      </c>
      <c r="D24458" t="s">
        <v>100</v>
      </c>
      <c r="E24458">
        <v>7</v>
      </c>
      <c r="F24458" s="6">
        <v>1</v>
      </c>
      <c r="G24458" s="6">
        <v>10</v>
      </c>
      <c r="H24458" s="6">
        <v>1</v>
      </c>
      <c r="I24458">
        <v>1.5964356660842896</v>
      </c>
      <c r="J24458">
        <v>1.5964356660842896</v>
      </c>
      <c r="K24458">
        <v>0</v>
      </c>
      <c r="L24458">
        <v>79.174942016601563</v>
      </c>
    </row>
    <row r="24459" spans="2:12" x14ac:dyDescent="0.25">
      <c r="B24459" s="6">
        <v>1</v>
      </c>
      <c r="C24459" t="s">
        <v>99</v>
      </c>
      <c r="D24459" t="s">
        <v>100</v>
      </c>
      <c r="E24459">
        <v>7</v>
      </c>
      <c r="F24459" s="6">
        <v>1</v>
      </c>
      <c r="G24459" s="6">
        <v>10</v>
      </c>
      <c r="H24459" s="6">
        <v>2</v>
      </c>
      <c r="I24459">
        <v>1.2705055475234985</v>
      </c>
      <c r="J24459">
        <v>1.2705055475234985</v>
      </c>
      <c r="K24459">
        <v>0</v>
      </c>
      <c r="L24459">
        <v>77.238128662109375</v>
      </c>
    </row>
    <row r="24460" spans="2:12" x14ac:dyDescent="0.25">
      <c r="B24460" s="6">
        <v>1</v>
      </c>
      <c r="C24460" t="s">
        <v>99</v>
      </c>
      <c r="D24460" t="s">
        <v>100</v>
      </c>
      <c r="E24460">
        <v>7</v>
      </c>
      <c r="F24460" s="6">
        <v>1</v>
      </c>
      <c r="G24460" s="6">
        <v>10</v>
      </c>
      <c r="H24460" s="6">
        <v>3</v>
      </c>
      <c r="I24460">
        <v>1.0691497325897217</v>
      </c>
      <c r="J24460">
        <v>1.0691497325897217</v>
      </c>
      <c r="K24460">
        <v>0</v>
      </c>
      <c r="L24460">
        <v>75.550491333007813</v>
      </c>
    </row>
    <row r="24461" spans="2:12" x14ac:dyDescent="0.25">
      <c r="B24461" s="6">
        <v>1</v>
      </c>
      <c r="C24461" t="s">
        <v>99</v>
      </c>
      <c r="D24461" t="s">
        <v>100</v>
      </c>
      <c r="E24461">
        <v>7</v>
      </c>
      <c r="F24461" s="6">
        <v>1</v>
      </c>
      <c r="G24461" s="6">
        <v>10</v>
      </c>
      <c r="H24461" s="6">
        <v>4</v>
      </c>
      <c r="I24461">
        <v>0.95868247747421265</v>
      </c>
      <c r="J24461">
        <v>0.95868247747421265</v>
      </c>
      <c r="K24461">
        <v>0</v>
      </c>
      <c r="L24461">
        <v>74.887092590332031</v>
      </c>
    </row>
    <row r="24462" spans="2:12" x14ac:dyDescent="0.25">
      <c r="B24462" s="6">
        <v>1</v>
      </c>
      <c r="C24462" t="s">
        <v>99</v>
      </c>
      <c r="D24462" t="s">
        <v>100</v>
      </c>
      <c r="E24462">
        <v>7</v>
      </c>
      <c r="F24462" s="6">
        <v>1</v>
      </c>
      <c r="G24462" s="6">
        <v>10</v>
      </c>
      <c r="H24462" s="6">
        <v>5</v>
      </c>
      <c r="I24462">
        <v>0.87068361043930054</v>
      </c>
      <c r="J24462">
        <v>0.87068361043930054</v>
      </c>
      <c r="K24462">
        <v>0</v>
      </c>
      <c r="L24462">
        <v>74.016761779785156</v>
      </c>
    </row>
    <row r="24463" spans="2:12" x14ac:dyDescent="0.25">
      <c r="B24463" s="6">
        <v>1</v>
      </c>
      <c r="C24463" t="s">
        <v>99</v>
      </c>
      <c r="D24463" t="s">
        <v>100</v>
      </c>
      <c r="E24463">
        <v>7</v>
      </c>
      <c r="F24463" s="6">
        <v>1</v>
      </c>
      <c r="G24463" s="6">
        <v>10</v>
      </c>
      <c r="H24463" s="6">
        <v>6</v>
      </c>
      <c r="I24463">
        <v>0.82894426584243774</v>
      </c>
      <c r="J24463">
        <v>0.82894426584243774</v>
      </c>
      <c r="K24463">
        <v>0</v>
      </c>
      <c r="L24463">
        <v>73.615829467773438</v>
      </c>
    </row>
    <row r="24464" spans="2:12" x14ac:dyDescent="0.25">
      <c r="B24464" s="6">
        <v>1</v>
      </c>
      <c r="C24464" t="s">
        <v>99</v>
      </c>
      <c r="D24464" t="s">
        <v>100</v>
      </c>
      <c r="E24464">
        <v>7</v>
      </c>
      <c r="F24464" s="6">
        <v>1</v>
      </c>
      <c r="G24464" s="6">
        <v>10</v>
      </c>
      <c r="H24464" s="6">
        <v>7</v>
      </c>
      <c r="I24464">
        <v>0.81297940015792847</v>
      </c>
      <c r="J24464">
        <v>0.81297940015792847</v>
      </c>
      <c r="K24464">
        <v>0</v>
      </c>
      <c r="L24464">
        <v>73.821388244628906</v>
      </c>
    </row>
    <row r="24465" spans="2:12" x14ac:dyDescent="0.25">
      <c r="B24465" s="6">
        <v>1</v>
      </c>
      <c r="C24465" t="s">
        <v>99</v>
      </c>
      <c r="D24465" t="s">
        <v>100</v>
      </c>
      <c r="E24465">
        <v>7</v>
      </c>
      <c r="F24465" s="6">
        <v>1</v>
      </c>
      <c r="G24465" s="6">
        <v>10</v>
      </c>
      <c r="H24465" s="6">
        <v>8</v>
      </c>
      <c r="I24465">
        <v>0.8032267689704895</v>
      </c>
      <c r="J24465">
        <v>0.8032267689704895</v>
      </c>
      <c r="K24465">
        <v>0</v>
      </c>
      <c r="L24465">
        <v>74.972938537597656</v>
      </c>
    </row>
    <row r="24466" spans="2:12" x14ac:dyDescent="0.25">
      <c r="B24466" s="6">
        <v>1</v>
      </c>
      <c r="C24466" t="s">
        <v>99</v>
      </c>
      <c r="D24466" t="s">
        <v>100</v>
      </c>
      <c r="E24466">
        <v>7</v>
      </c>
      <c r="F24466" s="6">
        <v>1</v>
      </c>
      <c r="G24466" s="6">
        <v>10</v>
      </c>
      <c r="H24466" s="6">
        <v>9</v>
      </c>
      <c r="I24466">
        <v>0.76956689357757568</v>
      </c>
      <c r="J24466">
        <v>0.76956689357757568</v>
      </c>
      <c r="K24466">
        <v>0</v>
      </c>
      <c r="L24466">
        <v>79.647109985351563</v>
      </c>
    </row>
    <row r="24467" spans="2:12" x14ac:dyDescent="0.25">
      <c r="B24467" s="6">
        <v>1</v>
      </c>
      <c r="C24467" t="s">
        <v>99</v>
      </c>
      <c r="D24467" t="s">
        <v>100</v>
      </c>
      <c r="E24467">
        <v>7</v>
      </c>
      <c r="F24467" s="6">
        <v>1</v>
      </c>
      <c r="G24467" s="6">
        <v>10</v>
      </c>
      <c r="H24467" s="6">
        <v>10</v>
      </c>
      <c r="I24467">
        <v>0.84839147329330444</v>
      </c>
      <c r="J24467">
        <v>0.84839147329330444</v>
      </c>
      <c r="K24467">
        <v>0</v>
      </c>
      <c r="L24467">
        <v>85.633705139160156</v>
      </c>
    </row>
    <row r="24468" spans="2:12" x14ac:dyDescent="0.25">
      <c r="B24468" s="6">
        <v>1</v>
      </c>
      <c r="C24468" t="s">
        <v>99</v>
      </c>
      <c r="D24468" t="s">
        <v>100</v>
      </c>
      <c r="E24468">
        <v>7</v>
      </c>
      <c r="F24468" s="6">
        <v>1</v>
      </c>
      <c r="G24468" s="6">
        <v>10</v>
      </c>
      <c r="H24468" s="6">
        <v>11</v>
      </c>
      <c r="I24468">
        <v>1.0813518762588501</v>
      </c>
      <c r="J24468">
        <v>1.0813518762588501</v>
      </c>
      <c r="K24468">
        <v>0</v>
      </c>
      <c r="L24468">
        <v>91.715911865234375</v>
      </c>
    </row>
    <row r="24469" spans="2:12" x14ac:dyDescent="0.25">
      <c r="B24469" s="6">
        <v>1</v>
      </c>
      <c r="C24469" t="s">
        <v>99</v>
      </c>
      <c r="D24469" t="s">
        <v>100</v>
      </c>
      <c r="E24469">
        <v>7</v>
      </c>
      <c r="F24469" s="6">
        <v>1</v>
      </c>
      <c r="G24469" s="6">
        <v>10</v>
      </c>
      <c r="H24469" s="6">
        <v>12</v>
      </c>
      <c r="I24469">
        <v>1.4002609252929688</v>
      </c>
      <c r="J24469">
        <v>1.4002609252929688</v>
      </c>
      <c r="K24469">
        <v>0</v>
      </c>
      <c r="L24469">
        <v>97.390602111816406</v>
      </c>
    </row>
    <row r="24470" spans="2:12" x14ac:dyDescent="0.25">
      <c r="B24470" s="6">
        <v>1</v>
      </c>
      <c r="C24470" t="s">
        <v>99</v>
      </c>
      <c r="D24470" t="s">
        <v>100</v>
      </c>
      <c r="E24470">
        <v>7</v>
      </c>
      <c r="F24470" s="6">
        <v>1</v>
      </c>
      <c r="G24470" s="6">
        <v>10</v>
      </c>
      <c r="H24470" s="6">
        <v>13</v>
      </c>
      <c r="I24470">
        <v>1.8610326051712036</v>
      </c>
      <c r="J24470">
        <v>1.8610326051712036</v>
      </c>
      <c r="K24470">
        <v>0</v>
      </c>
      <c r="L24470">
        <v>101.05153656005859</v>
      </c>
    </row>
    <row r="24471" spans="2:12" x14ac:dyDescent="0.25">
      <c r="B24471" s="6">
        <v>1</v>
      </c>
      <c r="C24471" t="s">
        <v>99</v>
      </c>
      <c r="D24471" t="s">
        <v>100</v>
      </c>
      <c r="E24471">
        <v>7</v>
      </c>
      <c r="F24471" s="6">
        <v>1</v>
      </c>
      <c r="G24471" s="6">
        <v>10</v>
      </c>
      <c r="H24471" s="6">
        <v>14</v>
      </c>
      <c r="I24471">
        <v>2.3522636890411377</v>
      </c>
      <c r="J24471">
        <v>2.3522636890411377</v>
      </c>
      <c r="K24471">
        <v>0</v>
      </c>
      <c r="L24471">
        <v>103.94567108154297</v>
      </c>
    </row>
    <row r="24472" spans="2:12" x14ac:dyDescent="0.25">
      <c r="B24472" s="6">
        <v>1</v>
      </c>
      <c r="C24472" t="s">
        <v>99</v>
      </c>
      <c r="D24472" t="s">
        <v>100</v>
      </c>
      <c r="E24472">
        <v>7</v>
      </c>
      <c r="F24472" s="6">
        <v>1</v>
      </c>
      <c r="G24472" s="6">
        <v>10</v>
      </c>
      <c r="H24472" s="6">
        <v>15</v>
      </c>
      <c r="I24472">
        <v>2.7823357582092285</v>
      </c>
      <c r="J24472">
        <v>2.7823357582092285</v>
      </c>
      <c r="K24472">
        <v>0</v>
      </c>
      <c r="L24472">
        <v>106.62607574462891</v>
      </c>
    </row>
    <row r="24473" spans="2:12" x14ac:dyDescent="0.25">
      <c r="B24473" s="6">
        <v>1</v>
      </c>
      <c r="C24473" t="s">
        <v>99</v>
      </c>
      <c r="D24473" t="s">
        <v>100</v>
      </c>
      <c r="E24473">
        <v>7</v>
      </c>
      <c r="F24473" s="6">
        <v>1</v>
      </c>
      <c r="G24473" s="6">
        <v>10</v>
      </c>
      <c r="H24473" s="6">
        <v>16</v>
      </c>
      <c r="I24473">
        <v>3.2246863842010498</v>
      </c>
      <c r="J24473">
        <v>3.2246863842010498</v>
      </c>
      <c r="K24473">
        <v>0</v>
      </c>
      <c r="L24473">
        <v>108.06840515136719</v>
      </c>
    </row>
    <row r="24474" spans="2:12" x14ac:dyDescent="0.25">
      <c r="B24474" s="6">
        <v>1</v>
      </c>
      <c r="C24474" t="s">
        <v>99</v>
      </c>
      <c r="D24474" t="s">
        <v>100</v>
      </c>
      <c r="E24474">
        <v>7</v>
      </c>
      <c r="F24474" s="6">
        <v>1</v>
      </c>
      <c r="G24474" s="6">
        <v>10</v>
      </c>
      <c r="H24474" s="6">
        <v>17</v>
      </c>
      <c r="I24474">
        <v>3.5512723922729492</v>
      </c>
      <c r="J24474">
        <v>2.207613468170166</v>
      </c>
      <c r="K24474">
        <v>4.6437796205282211E-2</v>
      </c>
      <c r="L24474">
        <v>108.14432525634766</v>
      </c>
    </row>
    <row r="24475" spans="2:12" x14ac:dyDescent="0.25">
      <c r="B24475" s="6">
        <v>1</v>
      </c>
      <c r="C24475" t="s">
        <v>99</v>
      </c>
      <c r="D24475" t="s">
        <v>100</v>
      </c>
      <c r="E24475">
        <v>7</v>
      </c>
      <c r="F24475" s="6">
        <v>1</v>
      </c>
      <c r="G24475" s="6">
        <v>10</v>
      </c>
      <c r="H24475" s="6">
        <v>18</v>
      </c>
      <c r="I24475">
        <v>3.7798807621002197</v>
      </c>
      <c r="J24475">
        <v>2.9058852195739746</v>
      </c>
      <c r="K24475">
        <v>6.65849968791008E-2</v>
      </c>
      <c r="L24475">
        <v>107.45674896240234</v>
      </c>
    </row>
    <row r="24476" spans="2:12" x14ac:dyDescent="0.25">
      <c r="B24476" s="6">
        <v>1</v>
      </c>
      <c r="C24476" t="s">
        <v>99</v>
      </c>
      <c r="D24476" t="s">
        <v>100</v>
      </c>
      <c r="E24476">
        <v>7</v>
      </c>
      <c r="F24476" s="6">
        <v>1</v>
      </c>
      <c r="G24476" s="6">
        <v>10</v>
      </c>
      <c r="H24476" s="6">
        <v>19</v>
      </c>
      <c r="I24476">
        <v>3.8654215335845947</v>
      </c>
      <c r="J24476">
        <v>3.3447930812835693</v>
      </c>
      <c r="K24476">
        <v>4.643712192773819E-2</v>
      </c>
      <c r="L24476">
        <v>105.47567749023438</v>
      </c>
    </row>
    <row r="24477" spans="2:12" x14ac:dyDescent="0.25">
      <c r="B24477" s="6">
        <v>1</v>
      </c>
      <c r="C24477" t="s">
        <v>99</v>
      </c>
      <c r="D24477" t="s">
        <v>100</v>
      </c>
      <c r="E24477">
        <v>7</v>
      </c>
      <c r="F24477" s="6">
        <v>1</v>
      </c>
      <c r="G24477" s="6">
        <v>10</v>
      </c>
      <c r="H24477" s="6">
        <v>20</v>
      </c>
      <c r="I24477">
        <v>3.6698887348175049</v>
      </c>
      <c r="J24477">
        <v>3.2844007015228271</v>
      </c>
      <c r="K24477">
        <v>7.0894189178943634E-2</v>
      </c>
      <c r="L24477">
        <v>102.58064270019531</v>
      </c>
    </row>
    <row r="24478" spans="2:12" x14ac:dyDescent="0.25">
      <c r="B24478" s="6">
        <v>1</v>
      </c>
      <c r="C24478" t="s">
        <v>99</v>
      </c>
      <c r="D24478" t="s">
        <v>100</v>
      </c>
      <c r="E24478">
        <v>7</v>
      </c>
      <c r="F24478" s="6">
        <v>1</v>
      </c>
      <c r="G24478" s="6">
        <v>10</v>
      </c>
      <c r="H24478" s="6">
        <v>21</v>
      </c>
      <c r="I24478">
        <v>3.4821126461029053</v>
      </c>
      <c r="J24478">
        <v>3.125920295715332</v>
      </c>
      <c r="K24478">
        <v>5.6894779205322266E-2</v>
      </c>
      <c r="L24478">
        <v>99.314567565917969</v>
      </c>
    </row>
    <row r="24479" spans="2:12" x14ac:dyDescent="0.25">
      <c r="B24479" s="6">
        <v>1</v>
      </c>
      <c r="C24479" t="s">
        <v>99</v>
      </c>
      <c r="D24479" t="s">
        <v>100</v>
      </c>
      <c r="E24479">
        <v>7</v>
      </c>
      <c r="F24479" s="6">
        <v>1</v>
      </c>
      <c r="G24479" s="6">
        <v>10</v>
      </c>
      <c r="H24479" s="6">
        <v>22</v>
      </c>
      <c r="I24479">
        <v>3.2428855895996094</v>
      </c>
      <c r="J24479">
        <v>3.8464703559875488</v>
      </c>
      <c r="K24479">
        <v>5.0572190433740616E-2</v>
      </c>
      <c r="L24479">
        <v>94.816703796386719</v>
      </c>
    </row>
    <row r="24480" spans="2:12" x14ac:dyDescent="0.25">
      <c r="B24480" s="6">
        <v>1</v>
      </c>
      <c r="C24480" t="s">
        <v>99</v>
      </c>
      <c r="D24480" t="s">
        <v>100</v>
      </c>
      <c r="E24480">
        <v>7</v>
      </c>
      <c r="F24480" s="6">
        <v>1</v>
      </c>
      <c r="G24480" s="6">
        <v>10</v>
      </c>
      <c r="H24480" s="6">
        <v>23</v>
      </c>
      <c r="I24480">
        <v>2.8285055160522461</v>
      </c>
      <c r="J24480">
        <v>3.0819721221923828</v>
      </c>
      <c r="K24480">
        <v>3.1356576830148697E-2</v>
      </c>
      <c r="L24480">
        <v>90.377655029296875</v>
      </c>
    </row>
    <row r="24481" spans="2:12" x14ac:dyDescent="0.25">
      <c r="B24481" s="6">
        <v>1</v>
      </c>
      <c r="C24481" t="s">
        <v>99</v>
      </c>
      <c r="D24481" t="s">
        <v>100</v>
      </c>
      <c r="E24481">
        <v>7</v>
      </c>
      <c r="F24481" s="6">
        <v>1</v>
      </c>
      <c r="G24481" s="6">
        <v>10</v>
      </c>
      <c r="H24481" s="6">
        <v>24</v>
      </c>
      <c r="I24481">
        <v>2.3439557552337646</v>
      </c>
      <c r="J24481">
        <v>2.510542631149292</v>
      </c>
      <c r="K24481">
        <v>2.7021341025829315E-2</v>
      </c>
      <c r="L24481">
        <v>87.99188232421875</v>
      </c>
    </row>
    <row r="24482" spans="2:12" x14ac:dyDescent="0.25">
      <c r="B24482" s="6">
        <v>1</v>
      </c>
      <c r="C24482" t="s">
        <v>99</v>
      </c>
      <c r="D24482" t="s">
        <v>100</v>
      </c>
      <c r="E24482">
        <v>8</v>
      </c>
      <c r="F24482" s="6">
        <v>0</v>
      </c>
      <c r="G24482" s="6">
        <v>2</v>
      </c>
      <c r="H24482" s="6">
        <v>1</v>
      </c>
      <c r="I24482">
        <v>1.6088528633117676</v>
      </c>
      <c r="J24482">
        <v>1.6088528633117676</v>
      </c>
      <c r="K24482">
        <v>0</v>
      </c>
      <c r="L24482">
        <v>79.918449401855469</v>
      </c>
    </row>
    <row r="24483" spans="2:12" x14ac:dyDescent="0.25">
      <c r="B24483" s="6">
        <v>1</v>
      </c>
      <c r="C24483" t="s">
        <v>99</v>
      </c>
      <c r="D24483" t="s">
        <v>100</v>
      </c>
      <c r="E24483">
        <v>8</v>
      </c>
      <c r="F24483" s="6">
        <v>0</v>
      </c>
      <c r="G24483" s="6">
        <v>2</v>
      </c>
      <c r="H24483" s="6">
        <v>2</v>
      </c>
      <c r="I24483">
        <v>1.3410724401473999</v>
      </c>
      <c r="J24483">
        <v>1.3410724401473999</v>
      </c>
      <c r="K24483">
        <v>0</v>
      </c>
      <c r="L24483">
        <v>78.624557495117188</v>
      </c>
    </row>
    <row r="24484" spans="2:12" x14ac:dyDescent="0.25">
      <c r="B24484" s="6">
        <v>1</v>
      </c>
      <c r="C24484" t="s">
        <v>99</v>
      </c>
      <c r="D24484" t="s">
        <v>100</v>
      </c>
      <c r="E24484">
        <v>8</v>
      </c>
      <c r="F24484" s="6">
        <v>0</v>
      </c>
      <c r="G24484" s="6">
        <v>2</v>
      </c>
      <c r="H24484" s="6">
        <v>3</v>
      </c>
      <c r="I24484">
        <v>1.1589300632476807</v>
      </c>
      <c r="J24484">
        <v>1.1589300632476807</v>
      </c>
      <c r="K24484">
        <v>0</v>
      </c>
      <c r="L24484">
        <v>77.815582275390625</v>
      </c>
    </row>
    <row r="24485" spans="2:12" x14ac:dyDescent="0.25">
      <c r="B24485" s="6">
        <v>1</v>
      </c>
      <c r="C24485" t="s">
        <v>99</v>
      </c>
      <c r="D24485" t="s">
        <v>100</v>
      </c>
      <c r="E24485">
        <v>8</v>
      </c>
      <c r="F24485" s="6">
        <v>0</v>
      </c>
      <c r="G24485" s="6">
        <v>2</v>
      </c>
      <c r="H24485" s="6">
        <v>4</v>
      </c>
      <c r="I24485">
        <v>1.0211198329925537</v>
      </c>
      <c r="J24485">
        <v>1.0211198329925537</v>
      </c>
      <c r="K24485">
        <v>0</v>
      </c>
      <c r="L24485">
        <v>77.109367370605469</v>
      </c>
    </row>
    <row r="24486" spans="2:12" x14ac:dyDescent="0.25">
      <c r="B24486" s="6">
        <v>1</v>
      </c>
      <c r="C24486" t="s">
        <v>99</v>
      </c>
      <c r="D24486" t="s">
        <v>100</v>
      </c>
      <c r="E24486">
        <v>8</v>
      </c>
      <c r="F24486" s="6">
        <v>0</v>
      </c>
      <c r="G24486" s="6">
        <v>2</v>
      </c>
      <c r="H24486" s="6">
        <v>5</v>
      </c>
      <c r="I24486">
        <v>0.92691940069198608</v>
      </c>
      <c r="J24486">
        <v>0.92691940069198608</v>
      </c>
      <c r="K24486">
        <v>0</v>
      </c>
      <c r="L24486">
        <v>76.561805725097656</v>
      </c>
    </row>
    <row r="24487" spans="2:12" x14ac:dyDescent="0.25">
      <c r="B24487" s="6">
        <v>1</v>
      </c>
      <c r="C24487" t="s">
        <v>99</v>
      </c>
      <c r="D24487" t="s">
        <v>100</v>
      </c>
      <c r="E24487">
        <v>8</v>
      </c>
      <c r="F24487" s="6">
        <v>0</v>
      </c>
      <c r="G24487" s="6">
        <v>2</v>
      </c>
      <c r="H24487" s="6">
        <v>6</v>
      </c>
      <c r="I24487">
        <v>0.8767816424369812</v>
      </c>
      <c r="J24487">
        <v>0.8767816424369812</v>
      </c>
      <c r="K24487">
        <v>0</v>
      </c>
      <c r="L24487">
        <v>76.022560119628906</v>
      </c>
    </row>
    <row r="24488" spans="2:12" x14ac:dyDescent="0.25">
      <c r="B24488" s="6">
        <v>1</v>
      </c>
      <c r="C24488" t="s">
        <v>99</v>
      </c>
      <c r="D24488" t="s">
        <v>100</v>
      </c>
      <c r="E24488">
        <v>8</v>
      </c>
      <c r="F24488" s="6">
        <v>0</v>
      </c>
      <c r="G24488" s="6">
        <v>2</v>
      </c>
      <c r="H24488" s="6">
        <v>7</v>
      </c>
      <c r="I24488">
        <v>0.86069720983505249</v>
      </c>
      <c r="J24488">
        <v>0.86069720983505249</v>
      </c>
      <c r="K24488">
        <v>0</v>
      </c>
      <c r="L24488">
        <v>75.577316284179688</v>
      </c>
    </row>
    <row r="24489" spans="2:12" x14ac:dyDescent="0.25">
      <c r="B24489" s="6">
        <v>1</v>
      </c>
      <c r="C24489" t="s">
        <v>99</v>
      </c>
      <c r="D24489" t="s">
        <v>100</v>
      </c>
      <c r="E24489">
        <v>8</v>
      </c>
      <c r="F24489" s="6">
        <v>0</v>
      </c>
      <c r="G24489" s="6">
        <v>2</v>
      </c>
      <c r="H24489" s="6">
        <v>8</v>
      </c>
      <c r="I24489">
        <v>0.84646004438400269</v>
      </c>
      <c r="J24489">
        <v>0.84646004438400269</v>
      </c>
      <c r="K24489">
        <v>0</v>
      </c>
      <c r="L24489">
        <v>75.679595947265625</v>
      </c>
    </row>
    <row r="24490" spans="2:12" x14ac:dyDescent="0.25">
      <c r="B24490" s="6">
        <v>1</v>
      </c>
      <c r="C24490" t="s">
        <v>99</v>
      </c>
      <c r="D24490" t="s">
        <v>100</v>
      </c>
      <c r="E24490">
        <v>8</v>
      </c>
      <c r="F24490" s="6">
        <v>0</v>
      </c>
      <c r="G24490" s="6">
        <v>2</v>
      </c>
      <c r="H24490" s="6">
        <v>9</v>
      </c>
      <c r="I24490">
        <v>0.76883715391159058</v>
      </c>
      <c r="J24490">
        <v>0.76883715391159058</v>
      </c>
      <c r="K24490">
        <v>0</v>
      </c>
      <c r="L24490">
        <v>77.884895324707031</v>
      </c>
    </row>
    <row r="24491" spans="2:12" x14ac:dyDescent="0.25">
      <c r="B24491" s="6">
        <v>1</v>
      </c>
      <c r="C24491" t="s">
        <v>99</v>
      </c>
      <c r="D24491" t="s">
        <v>100</v>
      </c>
      <c r="E24491">
        <v>8</v>
      </c>
      <c r="F24491" s="6">
        <v>0</v>
      </c>
      <c r="G24491" s="6">
        <v>2</v>
      </c>
      <c r="H24491" s="6">
        <v>10</v>
      </c>
      <c r="I24491">
        <v>0.72272783517837524</v>
      </c>
      <c r="J24491">
        <v>0.72272783517837524</v>
      </c>
      <c r="K24491">
        <v>0</v>
      </c>
      <c r="L24491">
        <v>82.069046020507813</v>
      </c>
    </row>
    <row r="24492" spans="2:12" x14ac:dyDescent="0.25">
      <c r="B24492" s="6">
        <v>1</v>
      </c>
      <c r="C24492" t="s">
        <v>99</v>
      </c>
      <c r="D24492" t="s">
        <v>100</v>
      </c>
      <c r="E24492">
        <v>8</v>
      </c>
      <c r="F24492" s="6">
        <v>0</v>
      </c>
      <c r="G24492" s="6">
        <v>2</v>
      </c>
      <c r="H24492" s="6">
        <v>11</v>
      </c>
      <c r="I24492">
        <v>0.78975921869277954</v>
      </c>
      <c r="J24492">
        <v>0.78975921869277954</v>
      </c>
      <c r="K24492">
        <v>0</v>
      </c>
      <c r="L24492">
        <v>86.386909484863281</v>
      </c>
    </row>
    <row r="24493" spans="2:12" x14ac:dyDescent="0.25">
      <c r="B24493" s="6">
        <v>1</v>
      </c>
      <c r="C24493" t="s">
        <v>99</v>
      </c>
      <c r="D24493" t="s">
        <v>100</v>
      </c>
      <c r="E24493">
        <v>8</v>
      </c>
      <c r="F24493" s="6">
        <v>0</v>
      </c>
      <c r="G24493" s="6">
        <v>2</v>
      </c>
      <c r="H24493" s="6">
        <v>12</v>
      </c>
      <c r="I24493">
        <v>1.0020080804824829</v>
      </c>
      <c r="J24493">
        <v>1.0020080804824829</v>
      </c>
      <c r="K24493">
        <v>0</v>
      </c>
      <c r="L24493">
        <v>90.491683959960938</v>
      </c>
    </row>
    <row r="24494" spans="2:12" x14ac:dyDescent="0.25">
      <c r="B24494" s="6">
        <v>1</v>
      </c>
      <c r="C24494" t="s">
        <v>99</v>
      </c>
      <c r="D24494" t="s">
        <v>100</v>
      </c>
      <c r="E24494">
        <v>8</v>
      </c>
      <c r="F24494" s="6">
        <v>0</v>
      </c>
      <c r="G24494" s="6">
        <v>2</v>
      </c>
      <c r="H24494" s="6">
        <v>13</v>
      </c>
      <c r="I24494">
        <v>1.3331993818283081</v>
      </c>
      <c r="J24494">
        <v>1.3331993818283081</v>
      </c>
      <c r="K24494">
        <v>0</v>
      </c>
      <c r="L24494">
        <v>93.309783935546875</v>
      </c>
    </row>
    <row r="24495" spans="2:12" x14ac:dyDescent="0.25">
      <c r="B24495" s="6">
        <v>1</v>
      </c>
      <c r="C24495" t="s">
        <v>99</v>
      </c>
      <c r="D24495" t="s">
        <v>100</v>
      </c>
      <c r="E24495">
        <v>8</v>
      </c>
      <c r="F24495" s="6">
        <v>0</v>
      </c>
      <c r="G24495" s="6">
        <v>2</v>
      </c>
      <c r="H24495" s="6">
        <v>14</v>
      </c>
      <c r="I24495">
        <v>1.7126843929290771</v>
      </c>
      <c r="J24495">
        <v>1.7126843929290771</v>
      </c>
      <c r="K24495">
        <v>0</v>
      </c>
      <c r="L24495">
        <v>94.957862854003906</v>
      </c>
    </row>
    <row r="24496" spans="2:12" x14ac:dyDescent="0.25">
      <c r="B24496" s="6">
        <v>1</v>
      </c>
      <c r="C24496" t="s">
        <v>99</v>
      </c>
      <c r="D24496" t="s">
        <v>100</v>
      </c>
      <c r="E24496">
        <v>8</v>
      </c>
      <c r="F24496" s="6">
        <v>0</v>
      </c>
      <c r="G24496" s="6">
        <v>2</v>
      </c>
      <c r="H24496" s="6">
        <v>15</v>
      </c>
      <c r="I24496">
        <v>2.0695650577545166</v>
      </c>
      <c r="J24496">
        <v>2.0695650577545166</v>
      </c>
      <c r="K24496">
        <v>0</v>
      </c>
      <c r="L24496">
        <v>95.628654479980469</v>
      </c>
    </row>
    <row r="24497" spans="2:12" x14ac:dyDescent="0.25">
      <c r="B24497" s="6">
        <v>1</v>
      </c>
      <c r="C24497" t="s">
        <v>99</v>
      </c>
      <c r="D24497" t="s">
        <v>100</v>
      </c>
      <c r="E24497">
        <v>8</v>
      </c>
      <c r="F24497" s="6">
        <v>0</v>
      </c>
      <c r="G24497" s="6">
        <v>2</v>
      </c>
      <c r="H24497" s="6">
        <v>16</v>
      </c>
      <c r="I24497">
        <v>2.4535093307495117</v>
      </c>
      <c r="J24497">
        <v>2.4535093307495117</v>
      </c>
      <c r="K24497">
        <v>0</v>
      </c>
      <c r="L24497">
        <v>95.66888427734375</v>
      </c>
    </row>
    <row r="24498" spans="2:12" x14ac:dyDescent="0.25">
      <c r="B24498" s="6">
        <v>1</v>
      </c>
      <c r="C24498" t="s">
        <v>99</v>
      </c>
      <c r="D24498" t="s">
        <v>100</v>
      </c>
      <c r="E24498">
        <v>8</v>
      </c>
      <c r="F24498" s="6">
        <v>0</v>
      </c>
      <c r="G24498" s="6">
        <v>2</v>
      </c>
      <c r="H24498" s="6">
        <v>17</v>
      </c>
      <c r="I24498">
        <v>2.7608239650726318</v>
      </c>
      <c r="J24498">
        <v>1.6946883201599121</v>
      </c>
      <c r="K24498">
        <v>1.6939055174589157E-2</v>
      </c>
      <c r="L24498">
        <v>94.550369262695313</v>
      </c>
    </row>
    <row r="24499" spans="2:12" x14ac:dyDescent="0.25">
      <c r="B24499" s="6">
        <v>1</v>
      </c>
      <c r="C24499" t="s">
        <v>99</v>
      </c>
      <c r="D24499" t="s">
        <v>100</v>
      </c>
      <c r="E24499">
        <v>8</v>
      </c>
      <c r="F24499" s="6">
        <v>0</v>
      </c>
      <c r="G24499" s="6">
        <v>2</v>
      </c>
      <c r="H24499" s="6">
        <v>18</v>
      </c>
      <c r="I24499">
        <v>3.0149822235107422</v>
      </c>
      <c r="J24499">
        <v>2.4240124225616455</v>
      </c>
      <c r="K24499">
        <v>2.9236389324069023E-2</v>
      </c>
      <c r="L24499">
        <v>92.28271484375</v>
      </c>
    </row>
    <row r="24500" spans="2:12" x14ac:dyDescent="0.25">
      <c r="B24500" s="6">
        <v>1</v>
      </c>
      <c r="C24500" t="s">
        <v>99</v>
      </c>
      <c r="D24500" t="s">
        <v>100</v>
      </c>
      <c r="E24500">
        <v>8</v>
      </c>
      <c r="F24500" s="6">
        <v>0</v>
      </c>
      <c r="G24500" s="6">
        <v>2</v>
      </c>
      <c r="H24500" s="6">
        <v>19</v>
      </c>
      <c r="I24500">
        <v>3.0582664012908936</v>
      </c>
      <c r="J24500">
        <v>2.6974492073059082</v>
      </c>
      <c r="K24500">
        <v>2.4903342127799988E-2</v>
      </c>
      <c r="L24500">
        <v>90.142555236816406</v>
      </c>
    </row>
    <row r="24501" spans="2:12" x14ac:dyDescent="0.25">
      <c r="B24501" s="6">
        <v>1</v>
      </c>
      <c r="C24501" t="s">
        <v>99</v>
      </c>
      <c r="D24501" t="s">
        <v>100</v>
      </c>
      <c r="E24501">
        <v>8</v>
      </c>
      <c r="F24501" s="6">
        <v>0</v>
      </c>
      <c r="G24501" s="6">
        <v>2</v>
      </c>
      <c r="H24501" s="6">
        <v>20</v>
      </c>
      <c r="I24501">
        <v>2.8627171516418457</v>
      </c>
      <c r="J24501">
        <v>2.6057734489440918</v>
      </c>
      <c r="K24501">
        <v>1.9183484837412834E-2</v>
      </c>
      <c r="L24501">
        <v>88.249656677246094</v>
      </c>
    </row>
    <row r="24502" spans="2:12" x14ac:dyDescent="0.25">
      <c r="B24502" s="6">
        <v>1</v>
      </c>
      <c r="C24502" t="s">
        <v>99</v>
      </c>
      <c r="D24502" t="s">
        <v>100</v>
      </c>
      <c r="E24502">
        <v>8</v>
      </c>
      <c r="F24502" s="6">
        <v>0</v>
      </c>
      <c r="G24502" s="6">
        <v>2</v>
      </c>
      <c r="H24502" s="6">
        <v>21</v>
      </c>
      <c r="I24502">
        <v>2.7222280502319336</v>
      </c>
      <c r="J24502">
        <v>2.4900703430175781</v>
      </c>
      <c r="K24502">
        <v>2.0509352907538414E-2</v>
      </c>
      <c r="L24502">
        <v>85.486358642578125</v>
      </c>
    </row>
    <row r="24503" spans="2:12" x14ac:dyDescent="0.25">
      <c r="B24503" s="6">
        <v>1</v>
      </c>
      <c r="C24503" t="s">
        <v>99</v>
      </c>
      <c r="D24503" t="s">
        <v>100</v>
      </c>
      <c r="E24503">
        <v>8</v>
      </c>
      <c r="F24503" s="6">
        <v>0</v>
      </c>
      <c r="G24503" s="6">
        <v>2</v>
      </c>
      <c r="H24503" s="6">
        <v>22</v>
      </c>
      <c r="I24503">
        <v>2.5665657520294189</v>
      </c>
      <c r="J24503">
        <v>3.025618314743042</v>
      </c>
      <c r="K24503">
        <v>1.4957881532609463E-2</v>
      </c>
      <c r="L24503">
        <v>82.990470886230469</v>
      </c>
    </row>
    <row r="24504" spans="2:12" x14ac:dyDescent="0.25">
      <c r="B24504" s="6">
        <v>1</v>
      </c>
      <c r="C24504" t="s">
        <v>99</v>
      </c>
      <c r="D24504" t="s">
        <v>100</v>
      </c>
      <c r="E24504">
        <v>8</v>
      </c>
      <c r="F24504" s="6">
        <v>0</v>
      </c>
      <c r="G24504" s="6">
        <v>2</v>
      </c>
      <c r="H24504" s="6">
        <v>23</v>
      </c>
      <c r="I24504">
        <v>2.2899580001831055</v>
      </c>
      <c r="J24504">
        <v>2.4701967239379883</v>
      </c>
      <c r="K24504">
        <v>1.2719164602458477E-2</v>
      </c>
      <c r="L24504">
        <v>81.497489929199219</v>
      </c>
    </row>
    <row r="24505" spans="2:12" x14ac:dyDescent="0.25">
      <c r="B24505" s="6">
        <v>1</v>
      </c>
      <c r="C24505" t="s">
        <v>99</v>
      </c>
      <c r="D24505" t="s">
        <v>100</v>
      </c>
      <c r="E24505">
        <v>8</v>
      </c>
      <c r="F24505" s="6">
        <v>0</v>
      </c>
      <c r="G24505" s="6">
        <v>2</v>
      </c>
      <c r="H24505" s="6">
        <v>24</v>
      </c>
      <c r="I24505">
        <v>1.9035730361938477</v>
      </c>
      <c r="J24505">
        <v>2.0078125</v>
      </c>
      <c r="K24505">
        <v>1.1974063701927662E-2</v>
      </c>
      <c r="L24505">
        <v>80.184295654296875</v>
      </c>
    </row>
    <row r="24506" spans="2:12" x14ac:dyDescent="0.25">
      <c r="B24506" s="6">
        <v>1</v>
      </c>
      <c r="C24506" t="s">
        <v>99</v>
      </c>
      <c r="D24506" t="s">
        <v>100</v>
      </c>
      <c r="E24506">
        <v>8</v>
      </c>
      <c r="F24506" s="6">
        <v>0</v>
      </c>
      <c r="G24506" s="6">
        <v>10</v>
      </c>
      <c r="H24506" s="6">
        <v>1</v>
      </c>
      <c r="I24506">
        <v>1.532663106918335</v>
      </c>
      <c r="J24506">
        <v>1.532663106918335</v>
      </c>
      <c r="K24506">
        <v>0</v>
      </c>
      <c r="L24506">
        <v>78.268630981445313</v>
      </c>
    </row>
    <row r="24507" spans="2:12" x14ac:dyDescent="0.25">
      <c r="B24507" s="6">
        <v>1</v>
      </c>
      <c r="C24507" t="s">
        <v>99</v>
      </c>
      <c r="D24507" t="s">
        <v>100</v>
      </c>
      <c r="E24507">
        <v>8</v>
      </c>
      <c r="F24507" s="6">
        <v>0</v>
      </c>
      <c r="G24507" s="6">
        <v>10</v>
      </c>
      <c r="H24507" s="6">
        <v>2</v>
      </c>
      <c r="I24507">
        <v>1.269428014755249</v>
      </c>
      <c r="J24507">
        <v>1.269428014755249</v>
      </c>
      <c r="K24507">
        <v>0</v>
      </c>
      <c r="L24507">
        <v>77.109603881835938</v>
      </c>
    </row>
    <row r="24508" spans="2:12" x14ac:dyDescent="0.25">
      <c r="B24508" s="6">
        <v>1</v>
      </c>
      <c r="C24508" t="s">
        <v>99</v>
      </c>
      <c r="D24508" t="s">
        <v>100</v>
      </c>
      <c r="E24508">
        <v>8</v>
      </c>
      <c r="F24508" s="6">
        <v>0</v>
      </c>
      <c r="G24508" s="6">
        <v>10</v>
      </c>
      <c r="H24508" s="6">
        <v>3</v>
      </c>
      <c r="I24508">
        <v>1.0980523824691772</v>
      </c>
      <c r="J24508">
        <v>1.0980523824691772</v>
      </c>
      <c r="K24508">
        <v>0</v>
      </c>
      <c r="L24508">
        <v>76.2662353515625</v>
      </c>
    </row>
    <row r="24509" spans="2:12" x14ac:dyDescent="0.25">
      <c r="B24509" s="6">
        <v>1</v>
      </c>
      <c r="C24509" t="s">
        <v>99</v>
      </c>
      <c r="D24509" t="s">
        <v>100</v>
      </c>
      <c r="E24509">
        <v>8</v>
      </c>
      <c r="F24509" s="6">
        <v>0</v>
      </c>
      <c r="G24509" s="6">
        <v>10</v>
      </c>
      <c r="H24509" s="6">
        <v>4</v>
      </c>
      <c r="I24509">
        <v>0.97456055879592896</v>
      </c>
      <c r="J24509">
        <v>0.97456055879592896</v>
      </c>
      <c r="K24509">
        <v>0</v>
      </c>
      <c r="L24509">
        <v>75.589866638183594</v>
      </c>
    </row>
    <row r="24510" spans="2:12" x14ac:dyDescent="0.25">
      <c r="B24510" s="6">
        <v>1</v>
      </c>
      <c r="C24510" t="s">
        <v>99</v>
      </c>
      <c r="D24510" t="s">
        <v>100</v>
      </c>
      <c r="E24510">
        <v>8</v>
      </c>
      <c r="F24510" s="6">
        <v>0</v>
      </c>
      <c r="G24510" s="6">
        <v>10</v>
      </c>
      <c r="H24510" s="6">
        <v>5</v>
      </c>
      <c r="I24510">
        <v>0.88137185573577881</v>
      </c>
      <c r="J24510">
        <v>0.88137185573577881</v>
      </c>
      <c r="K24510">
        <v>0</v>
      </c>
      <c r="L24510">
        <v>74.770484924316406</v>
      </c>
    </row>
    <row r="24511" spans="2:12" x14ac:dyDescent="0.25">
      <c r="B24511" s="6">
        <v>1</v>
      </c>
      <c r="C24511" t="s">
        <v>99</v>
      </c>
      <c r="D24511" t="s">
        <v>100</v>
      </c>
      <c r="E24511">
        <v>8</v>
      </c>
      <c r="F24511" s="6">
        <v>0</v>
      </c>
      <c r="G24511" s="6">
        <v>10</v>
      </c>
      <c r="H24511" s="6">
        <v>6</v>
      </c>
      <c r="I24511">
        <v>0.83088129758834839</v>
      </c>
      <c r="J24511">
        <v>0.83088129758834839</v>
      </c>
      <c r="K24511">
        <v>0</v>
      </c>
      <c r="L24511">
        <v>74.03759765625</v>
      </c>
    </row>
    <row r="24512" spans="2:12" x14ac:dyDescent="0.25">
      <c r="B24512" s="6">
        <v>1</v>
      </c>
      <c r="C24512" t="s">
        <v>99</v>
      </c>
      <c r="D24512" t="s">
        <v>100</v>
      </c>
      <c r="E24512">
        <v>8</v>
      </c>
      <c r="F24512" s="6">
        <v>0</v>
      </c>
      <c r="G24512" s="6">
        <v>10</v>
      </c>
      <c r="H24512" s="6">
        <v>7</v>
      </c>
      <c r="I24512">
        <v>0.81373816728591919</v>
      </c>
      <c r="J24512">
        <v>0.81373816728591919</v>
      </c>
      <c r="K24512">
        <v>0</v>
      </c>
      <c r="L24512">
        <v>73.695869445800781</v>
      </c>
    </row>
    <row r="24513" spans="2:12" x14ac:dyDescent="0.25">
      <c r="B24513" s="6">
        <v>1</v>
      </c>
      <c r="C24513" t="s">
        <v>99</v>
      </c>
      <c r="D24513" t="s">
        <v>100</v>
      </c>
      <c r="E24513">
        <v>8</v>
      </c>
      <c r="F24513" s="6">
        <v>0</v>
      </c>
      <c r="G24513" s="6">
        <v>10</v>
      </c>
      <c r="H24513" s="6">
        <v>8</v>
      </c>
      <c r="I24513">
        <v>0.78145730495452881</v>
      </c>
      <c r="J24513">
        <v>0.78145730495452881</v>
      </c>
      <c r="K24513">
        <v>0</v>
      </c>
      <c r="L24513">
        <v>73.668128967285156</v>
      </c>
    </row>
    <row r="24514" spans="2:12" x14ac:dyDescent="0.25">
      <c r="B24514" s="6">
        <v>1</v>
      </c>
      <c r="C24514" t="s">
        <v>99</v>
      </c>
      <c r="D24514" t="s">
        <v>100</v>
      </c>
      <c r="E24514">
        <v>8</v>
      </c>
      <c r="F24514" s="6">
        <v>0</v>
      </c>
      <c r="G24514" s="6">
        <v>10</v>
      </c>
      <c r="H24514" s="6">
        <v>9</v>
      </c>
      <c r="I24514">
        <v>0.70249199867248535</v>
      </c>
      <c r="J24514">
        <v>0.70249199867248535</v>
      </c>
      <c r="K24514">
        <v>0</v>
      </c>
      <c r="L24514">
        <v>76.552337646484375</v>
      </c>
    </row>
    <row r="24515" spans="2:12" x14ac:dyDescent="0.25">
      <c r="B24515" s="6">
        <v>1</v>
      </c>
      <c r="C24515" t="s">
        <v>99</v>
      </c>
      <c r="D24515" t="s">
        <v>100</v>
      </c>
      <c r="E24515">
        <v>8</v>
      </c>
      <c r="F24515" s="6">
        <v>0</v>
      </c>
      <c r="G24515" s="6">
        <v>10</v>
      </c>
      <c r="H24515" s="6">
        <v>10</v>
      </c>
      <c r="I24515">
        <v>0.72415316104888916</v>
      </c>
      <c r="J24515">
        <v>0.72415316104888916</v>
      </c>
      <c r="K24515">
        <v>0</v>
      </c>
      <c r="L24515">
        <v>81.612953186035156</v>
      </c>
    </row>
    <row r="24516" spans="2:12" x14ac:dyDescent="0.25">
      <c r="B24516" s="6">
        <v>1</v>
      </c>
      <c r="C24516" t="s">
        <v>99</v>
      </c>
      <c r="D24516" t="s">
        <v>100</v>
      </c>
      <c r="E24516">
        <v>8</v>
      </c>
      <c r="F24516" s="6">
        <v>0</v>
      </c>
      <c r="G24516" s="6">
        <v>10</v>
      </c>
      <c r="H24516" s="6">
        <v>11</v>
      </c>
      <c r="I24516">
        <v>0.86556041240692139</v>
      </c>
      <c r="J24516">
        <v>0.86556041240692139</v>
      </c>
      <c r="K24516">
        <v>0</v>
      </c>
      <c r="L24516">
        <v>87.040985107421875</v>
      </c>
    </row>
    <row r="24517" spans="2:12" x14ac:dyDescent="0.25">
      <c r="B24517" s="6">
        <v>1</v>
      </c>
      <c r="C24517" t="s">
        <v>99</v>
      </c>
      <c r="D24517" t="s">
        <v>100</v>
      </c>
      <c r="E24517">
        <v>8</v>
      </c>
      <c r="F24517" s="6">
        <v>0</v>
      </c>
      <c r="G24517" s="6">
        <v>10</v>
      </c>
      <c r="H24517" s="6">
        <v>12</v>
      </c>
      <c r="I24517">
        <v>1.0991535186767578</v>
      </c>
      <c r="J24517">
        <v>1.0991535186767578</v>
      </c>
      <c r="K24517">
        <v>0</v>
      </c>
      <c r="L24517">
        <v>91.95794677734375</v>
      </c>
    </row>
    <row r="24518" spans="2:12" x14ac:dyDescent="0.25">
      <c r="B24518" s="6">
        <v>1</v>
      </c>
      <c r="C24518" t="s">
        <v>99</v>
      </c>
      <c r="D24518" t="s">
        <v>100</v>
      </c>
      <c r="E24518">
        <v>8</v>
      </c>
      <c r="F24518" s="6">
        <v>0</v>
      </c>
      <c r="G24518" s="6">
        <v>10</v>
      </c>
      <c r="H24518" s="6">
        <v>13</v>
      </c>
      <c r="I24518">
        <v>1.451995849609375</v>
      </c>
      <c r="J24518">
        <v>1.451995849609375</v>
      </c>
      <c r="K24518">
        <v>0</v>
      </c>
      <c r="L24518">
        <v>95.689247131347656</v>
      </c>
    </row>
    <row r="24519" spans="2:12" x14ac:dyDescent="0.25">
      <c r="B24519" s="6">
        <v>1</v>
      </c>
      <c r="C24519" t="s">
        <v>99</v>
      </c>
      <c r="D24519" t="s">
        <v>100</v>
      </c>
      <c r="E24519">
        <v>8</v>
      </c>
      <c r="F24519" s="6">
        <v>0</v>
      </c>
      <c r="G24519" s="6">
        <v>10</v>
      </c>
      <c r="H24519" s="6">
        <v>14</v>
      </c>
      <c r="I24519">
        <v>1.8479042053222656</v>
      </c>
      <c r="J24519">
        <v>1.8479042053222656</v>
      </c>
      <c r="K24519">
        <v>0</v>
      </c>
      <c r="L24519">
        <v>98.729530334472656</v>
      </c>
    </row>
    <row r="24520" spans="2:12" x14ac:dyDescent="0.25">
      <c r="B24520" s="6">
        <v>1</v>
      </c>
      <c r="C24520" t="s">
        <v>99</v>
      </c>
      <c r="D24520" t="s">
        <v>100</v>
      </c>
      <c r="E24520">
        <v>8</v>
      </c>
      <c r="F24520" s="6">
        <v>0</v>
      </c>
      <c r="G24520" s="6">
        <v>10</v>
      </c>
      <c r="H24520" s="6">
        <v>15</v>
      </c>
      <c r="I24520">
        <v>2.2269492149353027</v>
      </c>
      <c r="J24520">
        <v>2.2269492149353027</v>
      </c>
      <c r="K24520">
        <v>0</v>
      </c>
      <c r="L24520">
        <v>99.937149047851563</v>
      </c>
    </row>
    <row r="24521" spans="2:12" x14ac:dyDescent="0.25">
      <c r="B24521" s="6">
        <v>1</v>
      </c>
      <c r="C24521" t="s">
        <v>99</v>
      </c>
      <c r="D24521" t="s">
        <v>100</v>
      </c>
      <c r="E24521">
        <v>8</v>
      </c>
      <c r="F24521" s="6">
        <v>0</v>
      </c>
      <c r="G24521" s="6">
        <v>10</v>
      </c>
      <c r="H24521" s="6">
        <v>16</v>
      </c>
      <c r="I24521">
        <v>2.6304092407226563</v>
      </c>
      <c r="J24521">
        <v>2.6304092407226563</v>
      </c>
      <c r="K24521">
        <v>0</v>
      </c>
      <c r="L24521">
        <v>99.84039306640625</v>
      </c>
    </row>
    <row r="24522" spans="2:12" x14ac:dyDescent="0.25">
      <c r="B24522" s="6">
        <v>1</v>
      </c>
      <c r="C24522" t="s">
        <v>99</v>
      </c>
      <c r="D24522" t="s">
        <v>100</v>
      </c>
      <c r="E24522">
        <v>8</v>
      </c>
      <c r="F24522" s="6">
        <v>0</v>
      </c>
      <c r="G24522" s="6">
        <v>10</v>
      </c>
      <c r="H24522" s="6">
        <v>17</v>
      </c>
      <c r="I24522">
        <v>2.9430878162384033</v>
      </c>
      <c r="J24522">
        <v>1.7848668098449707</v>
      </c>
      <c r="K24522">
        <v>2.4156635627150536E-2</v>
      </c>
      <c r="L24522">
        <v>99.060997009277344</v>
      </c>
    </row>
    <row r="24523" spans="2:12" x14ac:dyDescent="0.25">
      <c r="B24523" s="6">
        <v>1</v>
      </c>
      <c r="C24523" t="s">
        <v>99</v>
      </c>
      <c r="D24523" t="s">
        <v>100</v>
      </c>
      <c r="E24523">
        <v>8</v>
      </c>
      <c r="F24523" s="6">
        <v>0</v>
      </c>
      <c r="G24523" s="6">
        <v>10</v>
      </c>
      <c r="H24523" s="6">
        <v>18</v>
      </c>
      <c r="I24523">
        <v>3.1836001873016357</v>
      </c>
      <c r="J24523">
        <v>2.4862034320831299</v>
      </c>
      <c r="K24523">
        <v>3.569113090634346E-2</v>
      </c>
      <c r="L24523">
        <v>97.9886474609375</v>
      </c>
    </row>
    <row r="24524" spans="2:12" x14ac:dyDescent="0.25">
      <c r="B24524" s="6">
        <v>1</v>
      </c>
      <c r="C24524" t="s">
        <v>99</v>
      </c>
      <c r="D24524" t="s">
        <v>100</v>
      </c>
      <c r="E24524">
        <v>8</v>
      </c>
      <c r="F24524" s="6">
        <v>0</v>
      </c>
      <c r="G24524" s="6">
        <v>10</v>
      </c>
      <c r="H24524" s="6">
        <v>19</v>
      </c>
      <c r="I24524">
        <v>3.2556078433990479</v>
      </c>
      <c r="J24524">
        <v>2.8291084766387939</v>
      </c>
      <c r="K24524">
        <v>2.5224406272172928E-2</v>
      </c>
      <c r="L24524">
        <v>96.444450378417969</v>
      </c>
    </row>
    <row r="24525" spans="2:12" x14ac:dyDescent="0.25">
      <c r="B24525" s="6">
        <v>1</v>
      </c>
      <c r="C24525" t="s">
        <v>99</v>
      </c>
      <c r="D24525" t="s">
        <v>100</v>
      </c>
      <c r="E24525">
        <v>8</v>
      </c>
      <c r="F24525" s="6">
        <v>0</v>
      </c>
      <c r="G24525" s="6">
        <v>10</v>
      </c>
      <c r="H24525" s="6">
        <v>20</v>
      </c>
      <c r="I24525">
        <v>3.0819783210754395</v>
      </c>
      <c r="J24525">
        <v>2.7752282619476318</v>
      </c>
      <c r="K24525">
        <v>3.4521069377660751E-2</v>
      </c>
      <c r="L24525">
        <v>93.802413940429688</v>
      </c>
    </row>
    <row r="24526" spans="2:12" x14ac:dyDescent="0.25">
      <c r="B24526" s="6">
        <v>1</v>
      </c>
      <c r="C24526" t="s">
        <v>99</v>
      </c>
      <c r="D24526" t="s">
        <v>100</v>
      </c>
      <c r="E24526">
        <v>8</v>
      </c>
      <c r="F24526" s="6">
        <v>0</v>
      </c>
      <c r="G24526" s="6">
        <v>10</v>
      </c>
      <c r="H24526" s="6">
        <v>21</v>
      </c>
      <c r="I24526">
        <v>2.9093585014343262</v>
      </c>
      <c r="J24526">
        <v>2.643843412399292</v>
      </c>
      <c r="K24526">
        <v>2.0526532083749771E-2</v>
      </c>
      <c r="L24526">
        <v>89.205276489257813</v>
      </c>
    </row>
    <row r="24527" spans="2:12" x14ac:dyDescent="0.25">
      <c r="B24527" s="6">
        <v>1</v>
      </c>
      <c r="C24527" t="s">
        <v>99</v>
      </c>
      <c r="D24527" t="s">
        <v>100</v>
      </c>
      <c r="E24527">
        <v>8</v>
      </c>
      <c r="F24527" s="6">
        <v>0</v>
      </c>
      <c r="G24527" s="6">
        <v>10</v>
      </c>
      <c r="H24527" s="6">
        <v>22</v>
      </c>
      <c r="I24527">
        <v>2.723867654800415</v>
      </c>
      <c r="J24527">
        <v>3.2145171165466309</v>
      </c>
      <c r="K24527">
        <v>1.8539642915129662E-2</v>
      </c>
      <c r="L24527">
        <v>85.575859069824219</v>
      </c>
    </row>
    <row r="24528" spans="2:12" x14ac:dyDescent="0.25">
      <c r="B24528" s="6">
        <v>1</v>
      </c>
      <c r="C24528" t="s">
        <v>99</v>
      </c>
      <c r="D24528" t="s">
        <v>100</v>
      </c>
      <c r="E24528">
        <v>8</v>
      </c>
      <c r="F24528" s="6">
        <v>0</v>
      </c>
      <c r="G24528" s="6">
        <v>10</v>
      </c>
      <c r="H24528" s="6">
        <v>23</v>
      </c>
      <c r="I24528">
        <v>2.4210460186004639</v>
      </c>
      <c r="J24528">
        <v>2.6210453510284424</v>
      </c>
      <c r="K24528">
        <v>1.5809735283255577E-2</v>
      </c>
      <c r="L24528">
        <v>83.893814086914063</v>
      </c>
    </row>
    <row r="24529" spans="2:12" x14ac:dyDescent="0.25">
      <c r="B24529" s="6">
        <v>1</v>
      </c>
      <c r="C24529" t="s">
        <v>99</v>
      </c>
      <c r="D24529" t="s">
        <v>100</v>
      </c>
      <c r="E24529">
        <v>8</v>
      </c>
      <c r="F24529" s="6">
        <v>0</v>
      </c>
      <c r="G24529" s="6">
        <v>10</v>
      </c>
      <c r="H24529" s="6">
        <v>24</v>
      </c>
      <c r="I24529">
        <v>2.0180816650390625</v>
      </c>
      <c r="J24529">
        <v>2.1419341564178467</v>
      </c>
      <c r="K24529">
        <v>1.5387580730021E-2</v>
      </c>
      <c r="L24529">
        <v>82.640388488769531</v>
      </c>
    </row>
    <row r="24530" spans="2:12" x14ac:dyDescent="0.25">
      <c r="B24530" s="6">
        <v>1</v>
      </c>
      <c r="C24530" t="s">
        <v>99</v>
      </c>
      <c r="D24530" t="s">
        <v>100</v>
      </c>
      <c r="E24530">
        <v>8</v>
      </c>
      <c r="F24530" s="6">
        <v>1</v>
      </c>
      <c r="G24530" s="6">
        <v>2</v>
      </c>
      <c r="H24530" s="6">
        <v>1</v>
      </c>
      <c r="I24530">
        <v>1.599937915802002</v>
      </c>
      <c r="J24530">
        <v>1.599937915802002</v>
      </c>
      <c r="K24530">
        <v>0</v>
      </c>
      <c r="L24530">
        <v>79.736961364746094</v>
      </c>
    </row>
    <row r="24531" spans="2:12" x14ac:dyDescent="0.25">
      <c r="B24531" s="6">
        <v>1</v>
      </c>
      <c r="C24531" t="s">
        <v>99</v>
      </c>
      <c r="D24531" t="s">
        <v>100</v>
      </c>
      <c r="E24531">
        <v>8</v>
      </c>
      <c r="F24531" s="6">
        <v>1</v>
      </c>
      <c r="G24531" s="6">
        <v>2</v>
      </c>
      <c r="H24531" s="6">
        <v>2</v>
      </c>
      <c r="I24531">
        <v>1.3318167924880981</v>
      </c>
      <c r="J24531">
        <v>1.3318167924880981</v>
      </c>
      <c r="K24531">
        <v>0</v>
      </c>
      <c r="L24531">
        <v>78.425216674804688</v>
      </c>
    </row>
    <row r="24532" spans="2:12" x14ac:dyDescent="0.25">
      <c r="B24532" s="6">
        <v>1</v>
      </c>
      <c r="C24532" t="s">
        <v>99</v>
      </c>
      <c r="D24532" t="s">
        <v>100</v>
      </c>
      <c r="E24532">
        <v>8</v>
      </c>
      <c r="F24532" s="6">
        <v>1</v>
      </c>
      <c r="G24532" s="6">
        <v>2</v>
      </c>
      <c r="H24532" s="6">
        <v>3</v>
      </c>
      <c r="I24532">
        <v>1.157008171081543</v>
      </c>
      <c r="J24532">
        <v>1.157008171081543</v>
      </c>
      <c r="K24532">
        <v>0</v>
      </c>
      <c r="L24532">
        <v>77.766571044921875</v>
      </c>
    </row>
    <row r="24533" spans="2:12" x14ac:dyDescent="0.25">
      <c r="B24533" s="6">
        <v>1</v>
      </c>
      <c r="C24533" t="s">
        <v>99</v>
      </c>
      <c r="D24533" t="s">
        <v>100</v>
      </c>
      <c r="E24533">
        <v>8</v>
      </c>
      <c r="F24533" s="6">
        <v>1</v>
      </c>
      <c r="G24533" s="6">
        <v>2</v>
      </c>
      <c r="H24533" s="6">
        <v>4</v>
      </c>
      <c r="I24533">
        <v>1.0174881219863892</v>
      </c>
      <c r="J24533">
        <v>1.0174881219863892</v>
      </c>
      <c r="K24533">
        <v>0</v>
      </c>
      <c r="L24533">
        <v>76.994674682617188</v>
      </c>
    </row>
    <row r="24534" spans="2:12" x14ac:dyDescent="0.25">
      <c r="B24534" s="6">
        <v>1</v>
      </c>
      <c r="C24534" t="s">
        <v>99</v>
      </c>
      <c r="D24534" t="s">
        <v>100</v>
      </c>
      <c r="E24534">
        <v>8</v>
      </c>
      <c r="F24534" s="6">
        <v>1</v>
      </c>
      <c r="G24534" s="6">
        <v>2</v>
      </c>
      <c r="H24534" s="6">
        <v>5</v>
      </c>
      <c r="I24534">
        <v>0.92179036140441895</v>
      </c>
      <c r="J24534">
        <v>0.92179036140441895</v>
      </c>
      <c r="K24534">
        <v>0</v>
      </c>
      <c r="L24534">
        <v>76.370628356933594</v>
      </c>
    </row>
    <row r="24535" spans="2:12" x14ac:dyDescent="0.25">
      <c r="B24535" s="6">
        <v>1</v>
      </c>
      <c r="C24535" t="s">
        <v>99</v>
      </c>
      <c r="D24535" t="s">
        <v>100</v>
      </c>
      <c r="E24535">
        <v>8</v>
      </c>
      <c r="F24535" s="6">
        <v>1</v>
      </c>
      <c r="G24535" s="6">
        <v>2</v>
      </c>
      <c r="H24535" s="6">
        <v>6</v>
      </c>
      <c r="I24535">
        <v>0.87305927276611328</v>
      </c>
      <c r="J24535">
        <v>0.87305927276611328</v>
      </c>
      <c r="K24535">
        <v>0</v>
      </c>
      <c r="L24535">
        <v>75.868263244628906</v>
      </c>
    </row>
    <row r="24536" spans="2:12" x14ac:dyDescent="0.25">
      <c r="B24536" s="6">
        <v>1</v>
      </c>
      <c r="C24536" t="s">
        <v>99</v>
      </c>
      <c r="D24536" t="s">
        <v>100</v>
      </c>
      <c r="E24536">
        <v>8</v>
      </c>
      <c r="F24536" s="6">
        <v>1</v>
      </c>
      <c r="G24536" s="6">
        <v>2</v>
      </c>
      <c r="H24536" s="6">
        <v>7</v>
      </c>
      <c r="I24536">
        <v>0.85713469982147217</v>
      </c>
      <c r="J24536">
        <v>0.85713469982147217</v>
      </c>
      <c r="K24536">
        <v>0</v>
      </c>
      <c r="L24536">
        <v>75.431785583496094</v>
      </c>
    </row>
    <row r="24537" spans="2:12" x14ac:dyDescent="0.25">
      <c r="B24537" s="6">
        <v>1</v>
      </c>
      <c r="C24537" t="s">
        <v>99</v>
      </c>
      <c r="D24537" t="s">
        <v>100</v>
      </c>
      <c r="E24537">
        <v>8</v>
      </c>
      <c r="F24537" s="6">
        <v>1</v>
      </c>
      <c r="G24537" s="6">
        <v>2</v>
      </c>
      <c r="H24537" s="6">
        <v>8</v>
      </c>
      <c r="I24537">
        <v>0.84276449680328369</v>
      </c>
      <c r="J24537">
        <v>0.84276449680328369</v>
      </c>
      <c r="K24537">
        <v>0</v>
      </c>
      <c r="L24537">
        <v>75.558403015136719</v>
      </c>
    </row>
    <row r="24538" spans="2:12" x14ac:dyDescent="0.25">
      <c r="B24538" s="6">
        <v>1</v>
      </c>
      <c r="C24538" t="s">
        <v>99</v>
      </c>
      <c r="D24538" t="s">
        <v>100</v>
      </c>
      <c r="E24538">
        <v>8</v>
      </c>
      <c r="F24538" s="6">
        <v>1</v>
      </c>
      <c r="G24538" s="6">
        <v>2</v>
      </c>
      <c r="H24538" s="6">
        <v>9</v>
      </c>
      <c r="I24538">
        <v>0.76420426368713379</v>
      </c>
      <c r="J24538">
        <v>0.76420426368713379</v>
      </c>
      <c r="K24538">
        <v>0</v>
      </c>
      <c r="L24538">
        <v>77.770576477050781</v>
      </c>
    </row>
    <row r="24539" spans="2:12" x14ac:dyDescent="0.25">
      <c r="B24539" s="6">
        <v>1</v>
      </c>
      <c r="C24539" t="s">
        <v>99</v>
      </c>
      <c r="D24539" t="s">
        <v>100</v>
      </c>
      <c r="E24539">
        <v>8</v>
      </c>
      <c r="F24539" s="6">
        <v>1</v>
      </c>
      <c r="G24539" s="6">
        <v>2</v>
      </c>
      <c r="H24539" s="6">
        <v>10</v>
      </c>
      <c r="I24539">
        <v>0.72362840175628662</v>
      </c>
      <c r="J24539">
        <v>0.72362840175628662</v>
      </c>
      <c r="K24539">
        <v>0</v>
      </c>
      <c r="L24539">
        <v>82.100715637207031</v>
      </c>
    </row>
    <row r="24540" spans="2:12" x14ac:dyDescent="0.25">
      <c r="B24540" s="6">
        <v>1</v>
      </c>
      <c r="C24540" t="s">
        <v>99</v>
      </c>
      <c r="D24540" t="s">
        <v>100</v>
      </c>
      <c r="E24540">
        <v>8</v>
      </c>
      <c r="F24540" s="6">
        <v>1</v>
      </c>
      <c r="G24540" s="6">
        <v>2</v>
      </c>
      <c r="H24540" s="6">
        <v>11</v>
      </c>
      <c r="I24540">
        <v>0.79451382160186768</v>
      </c>
      <c r="J24540">
        <v>0.79451382160186768</v>
      </c>
      <c r="K24540">
        <v>0</v>
      </c>
      <c r="L24540">
        <v>86.086936950683594</v>
      </c>
    </row>
    <row r="24541" spans="2:12" x14ac:dyDescent="0.25">
      <c r="B24541" s="6">
        <v>1</v>
      </c>
      <c r="C24541" t="s">
        <v>99</v>
      </c>
      <c r="D24541" t="s">
        <v>100</v>
      </c>
      <c r="E24541">
        <v>8</v>
      </c>
      <c r="F24541" s="6">
        <v>1</v>
      </c>
      <c r="G24541" s="6">
        <v>2</v>
      </c>
      <c r="H24541" s="6">
        <v>12</v>
      </c>
      <c r="I24541">
        <v>1.0178422927856445</v>
      </c>
      <c r="J24541">
        <v>1.0178422927856445</v>
      </c>
      <c r="K24541">
        <v>0</v>
      </c>
      <c r="L24541">
        <v>89.5902099609375</v>
      </c>
    </row>
    <row r="24542" spans="2:12" x14ac:dyDescent="0.25">
      <c r="B24542" s="6">
        <v>1</v>
      </c>
      <c r="C24542" t="s">
        <v>99</v>
      </c>
      <c r="D24542" t="s">
        <v>100</v>
      </c>
      <c r="E24542">
        <v>8</v>
      </c>
      <c r="F24542" s="6">
        <v>1</v>
      </c>
      <c r="G24542" s="6">
        <v>2</v>
      </c>
      <c r="H24542" s="6">
        <v>13</v>
      </c>
      <c r="I24542">
        <v>1.351068377494812</v>
      </c>
      <c r="J24542">
        <v>1.351068377494812</v>
      </c>
      <c r="K24542">
        <v>0</v>
      </c>
      <c r="L24542">
        <v>92.051048278808594</v>
      </c>
    </row>
    <row r="24543" spans="2:12" x14ac:dyDescent="0.25">
      <c r="B24543" s="6">
        <v>1</v>
      </c>
      <c r="C24543" t="s">
        <v>99</v>
      </c>
      <c r="D24543" t="s">
        <v>100</v>
      </c>
      <c r="E24543">
        <v>8</v>
      </c>
      <c r="F24543" s="6">
        <v>1</v>
      </c>
      <c r="G24543" s="6">
        <v>2</v>
      </c>
      <c r="H24543" s="6">
        <v>14</v>
      </c>
      <c r="I24543">
        <v>1.7238214015960693</v>
      </c>
      <c r="J24543">
        <v>1.7238214015960693</v>
      </c>
      <c r="K24543">
        <v>0</v>
      </c>
      <c r="L24543">
        <v>94.175849914550781</v>
      </c>
    </row>
    <row r="24544" spans="2:12" x14ac:dyDescent="0.25">
      <c r="B24544" s="6">
        <v>1</v>
      </c>
      <c r="C24544" t="s">
        <v>99</v>
      </c>
      <c r="D24544" t="s">
        <v>100</v>
      </c>
      <c r="E24544">
        <v>8</v>
      </c>
      <c r="F24544" s="6">
        <v>1</v>
      </c>
      <c r="G24544" s="6">
        <v>2</v>
      </c>
      <c r="H24544" s="6">
        <v>15</v>
      </c>
      <c r="I24544">
        <v>2.0717365741729736</v>
      </c>
      <c r="J24544">
        <v>2.0717365741729736</v>
      </c>
      <c r="K24544">
        <v>0</v>
      </c>
      <c r="L24544">
        <v>95.812965393066406</v>
      </c>
    </row>
    <row r="24545" spans="2:12" x14ac:dyDescent="0.25">
      <c r="B24545" s="6">
        <v>1</v>
      </c>
      <c r="C24545" t="s">
        <v>99</v>
      </c>
      <c r="D24545" t="s">
        <v>100</v>
      </c>
      <c r="E24545">
        <v>8</v>
      </c>
      <c r="F24545" s="6">
        <v>1</v>
      </c>
      <c r="G24545" s="6">
        <v>2</v>
      </c>
      <c r="H24545" s="6">
        <v>16</v>
      </c>
      <c r="I24545">
        <v>2.4553487300872803</v>
      </c>
      <c r="J24545">
        <v>2.4553487300872803</v>
      </c>
      <c r="K24545">
        <v>0</v>
      </c>
      <c r="L24545">
        <v>96.0281982421875</v>
      </c>
    </row>
    <row r="24546" spans="2:12" x14ac:dyDescent="0.25">
      <c r="B24546" s="6">
        <v>1</v>
      </c>
      <c r="C24546" t="s">
        <v>99</v>
      </c>
      <c r="D24546" t="s">
        <v>100</v>
      </c>
      <c r="E24546">
        <v>8</v>
      </c>
      <c r="F24546" s="6">
        <v>1</v>
      </c>
      <c r="G24546" s="6">
        <v>2</v>
      </c>
      <c r="H24546" s="6">
        <v>17</v>
      </c>
      <c r="I24546">
        <v>2.7612695693969727</v>
      </c>
      <c r="J24546">
        <v>1.6792837381362915</v>
      </c>
      <c r="K24546">
        <v>1.77504513412714E-2</v>
      </c>
      <c r="L24546">
        <v>95.326759338378906</v>
      </c>
    </row>
    <row r="24547" spans="2:12" x14ac:dyDescent="0.25">
      <c r="B24547" s="6">
        <v>1</v>
      </c>
      <c r="C24547" t="s">
        <v>99</v>
      </c>
      <c r="D24547" t="s">
        <v>100</v>
      </c>
      <c r="E24547">
        <v>8</v>
      </c>
      <c r="F24547" s="6">
        <v>1</v>
      </c>
      <c r="G24547" s="6">
        <v>2</v>
      </c>
      <c r="H24547" s="6">
        <v>18</v>
      </c>
      <c r="I24547">
        <v>3.0094988346099854</v>
      </c>
      <c r="J24547">
        <v>2.3905885219573975</v>
      </c>
      <c r="K24547">
        <v>2.9268942773342133E-2</v>
      </c>
      <c r="L24547">
        <v>93.780708312988281</v>
      </c>
    </row>
    <row r="24548" spans="2:12" x14ac:dyDescent="0.25">
      <c r="B24548" s="6">
        <v>1</v>
      </c>
      <c r="C24548" t="s">
        <v>99</v>
      </c>
      <c r="D24548" t="s">
        <v>100</v>
      </c>
      <c r="E24548">
        <v>8</v>
      </c>
      <c r="F24548" s="6">
        <v>1</v>
      </c>
      <c r="G24548" s="6">
        <v>2</v>
      </c>
      <c r="H24548" s="6">
        <v>19</v>
      </c>
      <c r="I24548">
        <v>3.065485954284668</v>
      </c>
      <c r="J24548">
        <v>2.6860740184783936</v>
      </c>
      <c r="K24548">
        <v>2.318609319627285E-2</v>
      </c>
      <c r="L24548">
        <v>91.926628112792969</v>
      </c>
    </row>
    <row r="24549" spans="2:12" x14ac:dyDescent="0.25">
      <c r="B24549" s="6">
        <v>1</v>
      </c>
      <c r="C24549" t="s">
        <v>99</v>
      </c>
      <c r="D24549" t="s">
        <v>100</v>
      </c>
      <c r="E24549">
        <v>8</v>
      </c>
      <c r="F24549" s="6">
        <v>1</v>
      </c>
      <c r="G24549" s="6">
        <v>2</v>
      </c>
      <c r="H24549" s="6">
        <v>20</v>
      </c>
      <c r="I24549">
        <v>2.8857662677764893</v>
      </c>
      <c r="J24549">
        <v>2.6146359443664551</v>
      </c>
      <c r="K24549">
        <v>2.1822091192007065E-2</v>
      </c>
      <c r="L24549">
        <v>89.831275939941406</v>
      </c>
    </row>
    <row r="24550" spans="2:12" x14ac:dyDescent="0.25">
      <c r="B24550" s="6">
        <v>1</v>
      </c>
      <c r="C24550" t="s">
        <v>99</v>
      </c>
      <c r="D24550" t="s">
        <v>100</v>
      </c>
      <c r="E24550">
        <v>8</v>
      </c>
      <c r="F24550" s="6">
        <v>1</v>
      </c>
      <c r="G24550" s="6">
        <v>2</v>
      </c>
      <c r="H24550" s="6">
        <v>21</v>
      </c>
      <c r="I24550">
        <v>2.7390711307525635</v>
      </c>
      <c r="J24550">
        <v>2.4985115528106689</v>
      </c>
      <c r="K24550">
        <v>1.9192581996321678E-2</v>
      </c>
      <c r="L24550">
        <v>86.423065185546875</v>
      </c>
    </row>
    <row r="24551" spans="2:12" x14ac:dyDescent="0.25">
      <c r="B24551" s="6">
        <v>1</v>
      </c>
      <c r="C24551" t="s">
        <v>99</v>
      </c>
      <c r="D24551" t="s">
        <v>100</v>
      </c>
      <c r="E24551">
        <v>8</v>
      </c>
      <c r="F24551" s="6">
        <v>1</v>
      </c>
      <c r="G24551" s="6">
        <v>2</v>
      </c>
      <c r="H24551" s="6">
        <v>22</v>
      </c>
      <c r="I24551">
        <v>2.567887544631958</v>
      </c>
      <c r="J24551">
        <v>3.0262086391448975</v>
      </c>
      <c r="K24551">
        <v>1.4951474964618683E-2</v>
      </c>
      <c r="L24551">
        <v>82.930610656738281</v>
      </c>
    </row>
    <row r="24552" spans="2:12" x14ac:dyDescent="0.25">
      <c r="B24552" s="6">
        <v>1</v>
      </c>
      <c r="C24552" t="s">
        <v>99</v>
      </c>
      <c r="D24552" t="s">
        <v>100</v>
      </c>
      <c r="E24552">
        <v>8</v>
      </c>
      <c r="F24552" s="6">
        <v>1</v>
      </c>
      <c r="G24552" s="6">
        <v>2</v>
      </c>
      <c r="H24552" s="6">
        <v>23</v>
      </c>
      <c r="I24552">
        <v>2.2827777862548828</v>
      </c>
      <c r="J24552">
        <v>2.4563236236572266</v>
      </c>
      <c r="K24552">
        <v>1.2421163730323315E-2</v>
      </c>
      <c r="L24552">
        <v>80.685859680175781</v>
      </c>
    </row>
    <row r="24553" spans="2:12" x14ac:dyDescent="0.25">
      <c r="B24553" s="6">
        <v>1</v>
      </c>
      <c r="C24553" t="s">
        <v>99</v>
      </c>
      <c r="D24553" t="s">
        <v>100</v>
      </c>
      <c r="E24553">
        <v>8</v>
      </c>
      <c r="F24553" s="6">
        <v>1</v>
      </c>
      <c r="G24553" s="6">
        <v>2</v>
      </c>
      <c r="H24553" s="6">
        <v>24</v>
      </c>
      <c r="I24553">
        <v>1.8861789703369141</v>
      </c>
      <c r="J24553">
        <v>1.9813545942306519</v>
      </c>
      <c r="K24553">
        <v>1.1335511691868305E-2</v>
      </c>
      <c r="L24553">
        <v>79.049278259277344</v>
      </c>
    </row>
    <row r="24554" spans="2:12" x14ac:dyDescent="0.25">
      <c r="B24554" s="6">
        <v>1</v>
      </c>
      <c r="C24554" t="s">
        <v>99</v>
      </c>
      <c r="D24554" t="s">
        <v>100</v>
      </c>
      <c r="E24554">
        <v>8</v>
      </c>
      <c r="F24554" s="6">
        <v>1</v>
      </c>
      <c r="G24554" s="6">
        <v>10</v>
      </c>
      <c r="H24554" s="6">
        <v>1</v>
      </c>
      <c r="I24554">
        <v>1.7202805280685425</v>
      </c>
      <c r="J24554">
        <v>1.7202805280685425</v>
      </c>
      <c r="K24554">
        <v>0</v>
      </c>
      <c r="L24554">
        <v>81.884483337402344</v>
      </c>
    </row>
    <row r="24555" spans="2:12" x14ac:dyDescent="0.25">
      <c r="B24555" s="6">
        <v>1</v>
      </c>
      <c r="C24555" t="s">
        <v>99</v>
      </c>
      <c r="D24555" t="s">
        <v>100</v>
      </c>
      <c r="E24555">
        <v>8</v>
      </c>
      <c r="F24555" s="6">
        <v>1</v>
      </c>
      <c r="G24555" s="6">
        <v>10</v>
      </c>
      <c r="H24555" s="6">
        <v>2</v>
      </c>
      <c r="I24555">
        <v>1.4250024557113647</v>
      </c>
      <c r="J24555">
        <v>1.4250024557113647</v>
      </c>
      <c r="K24555">
        <v>0</v>
      </c>
      <c r="L24555">
        <v>80.514656066894531</v>
      </c>
    </row>
    <row r="24556" spans="2:12" x14ac:dyDescent="0.25">
      <c r="B24556" s="6">
        <v>1</v>
      </c>
      <c r="C24556" t="s">
        <v>99</v>
      </c>
      <c r="D24556" t="s">
        <v>100</v>
      </c>
      <c r="E24556">
        <v>8</v>
      </c>
      <c r="F24556" s="6">
        <v>1</v>
      </c>
      <c r="G24556" s="6">
        <v>10</v>
      </c>
      <c r="H24556" s="6">
        <v>3</v>
      </c>
      <c r="I24556">
        <v>1.2192777395248413</v>
      </c>
      <c r="J24556">
        <v>1.2192777395248413</v>
      </c>
      <c r="K24556">
        <v>0</v>
      </c>
      <c r="L24556">
        <v>79.375640869140625</v>
      </c>
    </row>
    <row r="24557" spans="2:12" x14ac:dyDescent="0.25">
      <c r="B24557" s="6">
        <v>1</v>
      </c>
      <c r="C24557" t="s">
        <v>99</v>
      </c>
      <c r="D24557" t="s">
        <v>100</v>
      </c>
      <c r="E24557">
        <v>8</v>
      </c>
      <c r="F24557" s="6">
        <v>1</v>
      </c>
      <c r="G24557" s="6">
        <v>10</v>
      </c>
      <c r="H24557" s="6">
        <v>4</v>
      </c>
      <c r="I24557">
        <v>1.0657683610916138</v>
      </c>
      <c r="J24557">
        <v>1.0657683610916138</v>
      </c>
      <c r="K24557">
        <v>0</v>
      </c>
      <c r="L24557">
        <v>78.35382080078125</v>
      </c>
    </row>
    <row r="24558" spans="2:12" x14ac:dyDescent="0.25">
      <c r="B24558" s="6">
        <v>1</v>
      </c>
      <c r="C24558" t="s">
        <v>99</v>
      </c>
      <c r="D24558" t="s">
        <v>100</v>
      </c>
      <c r="E24558">
        <v>8</v>
      </c>
      <c r="F24558" s="6">
        <v>1</v>
      </c>
      <c r="G24558" s="6">
        <v>10</v>
      </c>
      <c r="H24558" s="6">
        <v>5</v>
      </c>
      <c r="I24558">
        <v>0.9506986141204834</v>
      </c>
      <c r="J24558">
        <v>0.9506986141204834</v>
      </c>
      <c r="K24558">
        <v>0</v>
      </c>
      <c r="L24558">
        <v>77.175483703613281</v>
      </c>
    </row>
    <row r="24559" spans="2:12" x14ac:dyDescent="0.25">
      <c r="B24559" s="6">
        <v>1</v>
      </c>
      <c r="C24559" t="s">
        <v>99</v>
      </c>
      <c r="D24559" t="s">
        <v>100</v>
      </c>
      <c r="E24559">
        <v>8</v>
      </c>
      <c r="F24559" s="6">
        <v>1</v>
      </c>
      <c r="G24559" s="6">
        <v>10</v>
      </c>
      <c r="H24559" s="6">
        <v>6</v>
      </c>
      <c r="I24559">
        <v>0.88709437847137451</v>
      </c>
      <c r="J24559">
        <v>0.88709437847137451</v>
      </c>
      <c r="K24559">
        <v>0</v>
      </c>
      <c r="L24559">
        <v>76.194053649902344</v>
      </c>
    </row>
    <row r="24560" spans="2:12" x14ac:dyDescent="0.25">
      <c r="B24560" s="6">
        <v>1</v>
      </c>
      <c r="C24560" t="s">
        <v>99</v>
      </c>
      <c r="D24560" t="s">
        <v>100</v>
      </c>
      <c r="E24560">
        <v>8</v>
      </c>
      <c r="F24560" s="6">
        <v>1</v>
      </c>
      <c r="G24560" s="6">
        <v>10</v>
      </c>
      <c r="H24560" s="6">
        <v>7</v>
      </c>
      <c r="I24560">
        <v>0.85384392738342285</v>
      </c>
      <c r="J24560">
        <v>0.85384392738342285</v>
      </c>
      <c r="K24560">
        <v>0</v>
      </c>
      <c r="L24560">
        <v>75.410232543945313</v>
      </c>
    </row>
    <row r="24561" spans="2:12" x14ac:dyDescent="0.25">
      <c r="B24561" s="6">
        <v>1</v>
      </c>
      <c r="C24561" t="s">
        <v>99</v>
      </c>
      <c r="D24561" t="s">
        <v>100</v>
      </c>
      <c r="E24561">
        <v>8</v>
      </c>
      <c r="F24561" s="6">
        <v>1</v>
      </c>
      <c r="G24561" s="6">
        <v>10</v>
      </c>
      <c r="H24561" s="6">
        <v>8</v>
      </c>
      <c r="I24561">
        <v>0.83586037158966064</v>
      </c>
      <c r="J24561">
        <v>0.83586037158966064</v>
      </c>
      <c r="K24561">
        <v>0</v>
      </c>
      <c r="L24561">
        <v>75.740653991699219</v>
      </c>
    </row>
    <row r="24562" spans="2:12" x14ac:dyDescent="0.25">
      <c r="B24562" s="6">
        <v>1</v>
      </c>
      <c r="C24562" t="s">
        <v>99</v>
      </c>
      <c r="D24562" t="s">
        <v>100</v>
      </c>
      <c r="E24562">
        <v>8</v>
      </c>
      <c r="F24562" s="6">
        <v>1</v>
      </c>
      <c r="G24562" s="6">
        <v>10</v>
      </c>
      <c r="H24562" s="6">
        <v>9</v>
      </c>
      <c r="I24562">
        <v>0.77523338794708252</v>
      </c>
      <c r="J24562">
        <v>0.77523338794708252</v>
      </c>
      <c r="K24562">
        <v>0</v>
      </c>
      <c r="L24562">
        <v>79.025482177734375</v>
      </c>
    </row>
    <row r="24563" spans="2:12" x14ac:dyDescent="0.25">
      <c r="B24563" s="6">
        <v>1</v>
      </c>
      <c r="C24563" t="s">
        <v>99</v>
      </c>
      <c r="D24563" t="s">
        <v>100</v>
      </c>
      <c r="E24563">
        <v>8</v>
      </c>
      <c r="F24563" s="6">
        <v>1</v>
      </c>
      <c r="G24563" s="6">
        <v>10</v>
      </c>
      <c r="H24563" s="6">
        <v>10</v>
      </c>
      <c r="I24563">
        <v>0.80002099275588989</v>
      </c>
      <c r="J24563">
        <v>0.80002099275588989</v>
      </c>
      <c r="K24563">
        <v>0</v>
      </c>
      <c r="L24563">
        <v>84.387428283691406</v>
      </c>
    </row>
    <row r="24564" spans="2:12" x14ac:dyDescent="0.25">
      <c r="B24564" s="6">
        <v>1</v>
      </c>
      <c r="C24564" t="s">
        <v>99</v>
      </c>
      <c r="D24564" t="s">
        <v>100</v>
      </c>
      <c r="E24564">
        <v>8</v>
      </c>
      <c r="F24564" s="6">
        <v>1</v>
      </c>
      <c r="G24564" s="6">
        <v>10</v>
      </c>
      <c r="H24564" s="6">
        <v>11</v>
      </c>
      <c r="I24564">
        <v>0.93550825119018555</v>
      </c>
      <c r="J24564">
        <v>0.93550825119018555</v>
      </c>
      <c r="K24564">
        <v>0</v>
      </c>
      <c r="L24564">
        <v>90.930152893066406</v>
      </c>
    </row>
    <row r="24565" spans="2:12" x14ac:dyDescent="0.25">
      <c r="B24565" s="6">
        <v>1</v>
      </c>
      <c r="C24565" t="s">
        <v>99</v>
      </c>
      <c r="D24565" t="s">
        <v>100</v>
      </c>
      <c r="E24565">
        <v>8</v>
      </c>
      <c r="F24565" s="6">
        <v>1</v>
      </c>
      <c r="G24565" s="6">
        <v>10</v>
      </c>
      <c r="H24565" s="6">
        <v>12</v>
      </c>
      <c r="I24565">
        <v>1.2127554416656494</v>
      </c>
      <c r="J24565">
        <v>1.2127554416656494</v>
      </c>
      <c r="K24565">
        <v>0</v>
      </c>
      <c r="L24565">
        <v>95.093124389648438</v>
      </c>
    </row>
    <row r="24566" spans="2:12" x14ac:dyDescent="0.25">
      <c r="B24566" s="6">
        <v>1</v>
      </c>
      <c r="C24566" t="s">
        <v>99</v>
      </c>
      <c r="D24566" t="s">
        <v>100</v>
      </c>
      <c r="E24566">
        <v>8</v>
      </c>
      <c r="F24566" s="6">
        <v>1</v>
      </c>
      <c r="G24566" s="6">
        <v>10</v>
      </c>
      <c r="H24566" s="6">
        <v>13</v>
      </c>
      <c r="I24566">
        <v>1.635230541229248</v>
      </c>
      <c r="J24566">
        <v>1.635230541229248</v>
      </c>
      <c r="K24566">
        <v>0</v>
      </c>
      <c r="L24566">
        <v>96.99554443359375</v>
      </c>
    </row>
    <row r="24567" spans="2:12" x14ac:dyDescent="0.25">
      <c r="B24567" s="6">
        <v>1</v>
      </c>
      <c r="C24567" t="s">
        <v>99</v>
      </c>
      <c r="D24567" t="s">
        <v>100</v>
      </c>
      <c r="E24567">
        <v>8</v>
      </c>
      <c r="F24567" s="6">
        <v>1</v>
      </c>
      <c r="G24567" s="6">
        <v>10</v>
      </c>
      <c r="H24567" s="6">
        <v>14</v>
      </c>
      <c r="I24567">
        <v>2.0886099338531494</v>
      </c>
      <c r="J24567">
        <v>2.0886099338531494</v>
      </c>
      <c r="K24567">
        <v>0</v>
      </c>
      <c r="L24567">
        <v>98.081794738769531</v>
      </c>
    </row>
    <row r="24568" spans="2:12" x14ac:dyDescent="0.25">
      <c r="B24568" s="6">
        <v>1</v>
      </c>
      <c r="C24568" t="s">
        <v>99</v>
      </c>
      <c r="D24568" t="s">
        <v>100</v>
      </c>
      <c r="E24568">
        <v>8</v>
      </c>
      <c r="F24568" s="6">
        <v>1</v>
      </c>
      <c r="G24568" s="6">
        <v>10</v>
      </c>
      <c r="H24568" s="6">
        <v>15</v>
      </c>
      <c r="I24568">
        <v>2.4840495586395264</v>
      </c>
      <c r="J24568">
        <v>2.4840495586395264</v>
      </c>
      <c r="K24568">
        <v>0</v>
      </c>
      <c r="L24568">
        <v>99.337516784667969</v>
      </c>
    </row>
    <row r="24569" spans="2:12" x14ac:dyDescent="0.25">
      <c r="B24569" s="6">
        <v>1</v>
      </c>
      <c r="C24569" t="s">
        <v>99</v>
      </c>
      <c r="D24569" t="s">
        <v>100</v>
      </c>
      <c r="E24569">
        <v>8</v>
      </c>
      <c r="F24569" s="6">
        <v>1</v>
      </c>
      <c r="G24569" s="6">
        <v>10</v>
      </c>
      <c r="H24569" s="6">
        <v>16</v>
      </c>
      <c r="I24569">
        <v>2.8942747116088867</v>
      </c>
      <c r="J24569">
        <v>2.8942747116088867</v>
      </c>
      <c r="K24569">
        <v>0</v>
      </c>
      <c r="L24569">
        <v>100.47901153564453</v>
      </c>
    </row>
    <row r="24570" spans="2:12" x14ac:dyDescent="0.25">
      <c r="B24570" s="6">
        <v>1</v>
      </c>
      <c r="C24570" t="s">
        <v>99</v>
      </c>
      <c r="D24570" t="s">
        <v>100</v>
      </c>
      <c r="E24570">
        <v>8</v>
      </c>
      <c r="F24570" s="6">
        <v>1</v>
      </c>
      <c r="G24570" s="6">
        <v>10</v>
      </c>
      <c r="H24570" s="6">
        <v>17</v>
      </c>
      <c r="I24570">
        <v>3.2095975875854492</v>
      </c>
      <c r="J24570">
        <v>2.0268683433532715</v>
      </c>
      <c r="K24570">
        <v>2.6770450174808502E-2</v>
      </c>
      <c r="L24570">
        <v>100.26148986816406</v>
      </c>
    </row>
    <row r="24571" spans="2:12" x14ac:dyDescent="0.25">
      <c r="B24571" s="6">
        <v>1</v>
      </c>
      <c r="C24571" t="s">
        <v>99</v>
      </c>
      <c r="D24571" t="s">
        <v>100</v>
      </c>
      <c r="E24571">
        <v>8</v>
      </c>
      <c r="F24571" s="6">
        <v>1</v>
      </c>
      <c r="G24571" s="6">
        <v>10</v>
      </c>
      <c r="H24571" s="6">
        <v>18</v>
      </c>
      <c r="I24571">
        <v>3.4496707916259766</v>
      </c>
      <c r="J24571">
        <v>2.7251324653625488</v>
      </c>
      <c r="K24571">
        <v>3.949018195271492E-2</v>
      </c>
      <c r="L24571">
        <v>99.443809509277344</v>
      </c>
    </row>
    <row r="24572" spans="2:12" x14ac:dyDescent="0.25">
      <c r="B24572" s="6">
        <v>1</v>
      </c>
      <c r="C24572" t="s">
        <v>99</v>
      </c>
      <c r="D24572" t="s">
        <v>100</v>
      </c>
      <c r="E24572">
        <v>8</v>
      </c>
      <c r="F24572" s="6">
        <v>1</v>
      </c>
      <c r="G24572" s="6">
        <v>10</v>
      </c>
      <c r="H24572" s="6">
        <v>19</v>
      </c>
      <c r="I24572">
        <v>3.5069479942321777</v>
      </c>
      <c r="J24572">
        <v>3.0644633769989014</v>
      </c>
      <c r="K24572">
        <v>2.7750803157687187E-2</v>
      </c>
      <c r="L24572">
        <v>97.978141784667969</v>
      </c>
    </row>
    <row r="24573" spans="2:12" x14ac:dyDescent="0.25">
      <c r="B24573" s="6">
        <v>1</v>
      </c>
      <c r="C24573" t="s">
        <v>99</v>
      </c>
      <c r="D24573" t="s">
        <v>100</v>
      </c>
      <c r="E24573">
        <v>8</v>
      </c>
      <c r="F24573" s="6">
        <v>1</v>
      </c>
      <c r="G24573" s="6">
        <v>10</v>
      </c>
      <c r="H24573" s="6">
        <v>20</v>
      </c>
      <c r="I24573">
        <v>3.2953555583953857</v>
      </c>
      <c r="J24573">
        <v>2.9789924621582031</v>
      </c>
      <c r="K24573">
        <v>3.8646962493658066E-2</v>
      </c>
      <c r="L24573">
        <v>94.8741455078125</v>
      </c>
    </row>
    <row r="24574" spans="2:12" x14ac:dyDescent="0.25">
      <c r="B24574" s="6">
        <v>1</v>
      </c>
      <c r="C24574" t="s">
        <v>99</v>
      </c>
      <c r="D24574" t="s">
        <v>100</v>
      </c>
      <c r="E24574">
        <v>8</v>
      </c>
      <c r="F24574" s="6">
        <v>1</v>
      </c>
      <c r="G24574" s="6">
        <v>10</v>
      </c>
      <c r="H24574" s="6">
        <v>21</v>
      </c>
      <c r="I24574">
        <v>3.1136205196380615</v>
      </c>
      <c r="J24574">
        <v>2.8311526775360107</v>
      </c>
      <c r="K24574">
        <v>2.5200631469488144E-2</v>
      </c>
      <c r="L24574">
        <v>91.095283508300781</v>
      </c>
    </row>
    <row r="24575" spans="2:12" x14ac:dyDescent="0.25">
      <c r="B24575" s="6">
        <v>1</v>
      </c>
      <c r="C24575" t="s">
        <v>99</v>
      </c>
      <c r="D24575" t="s">
        <v>100</v>
      </c>
      <c r="E24575">
        <v>8</v>
      </c>
      <c r="F24575" s="6">
        <v>1</v>
      </c>
      <c r="G24575" s="6">
        <v>10</v>
      </c>
      <c r="H24575" s="6">
        <v>22</v>
      </c>
      <c r="I24575">
        <v>2.9151613712310791</v>
      </c>
      <c r="J24575">
        <v>3.4309899806976318</v>
      </c>
      <c r="K24575">
        <v>2.4406138807535172E-2</v>
      </c>
      <c r="L24575">
        <v>87.636116027832031</v>
      </c>
    </row>
    <row r="24576" spans="2:12" x14ac:dyDescent="0.25">
      <c r="B24576" s="6">
        <v>1</v>
      </c>
      <c r="C24576" t="s">
        <v>99</v>
      </c>
      <c r="D24576" t="s">
        <v>100</v>
      </c>
      <c r="E24576">
        <v>8</v>
      </c>
      <c r="F24576" s="6">
        <v>1</v>
      </c>
      <c r="G24576" s="6">
        <v>10</v>
      </c>
      <c r="H24576" s="6">
        <v>23</v>
      </c>
      <c r="I24576">
        <v>2.577629566192627</v>
      </c>
      <c r="J24576">
        <v>2.789358377456665</v>
      </c>
      <c r="K24576">
        <v>1.8680311739444733E-2</v>
      </c>
      <c r="L24576">
        <v>85.316207885742188</v>
      </c>
    </row>
    <row r="24577" spans="2:12" x14ac:dyDescent="0.25">
      <c r="B24577" s="6">
        <v>1</v>
      </c>
      <c r="C24577" t="s">
        <v>99</v>
      </c>
      <c r="D24577" t="s">
        <v>100</v>
      </c>
      <c r="E24577">
        <v>8</v>
      </c>
      <c r="F24577" s="6">
        <v>1</v>
      </c>
      <c r="G24577" s="6">
        <v>10</v>
      </c>
      <c r="H24577" s="6">
        <v>24</v>
      </c>
      <c r="I24577">
        <v>2.1413643360137939</v>
      </c>
      <c r="J24577">
        <v>2.2765877246856689</v>
      </c>
      <c r="K24577">
        <v>1.8145455047488213E-2</v>
      </c>
      <c r="L24577">
        <v>84.064338684082031</v>
      </c>
    </row>
    <row r="24578" spans="2:12" x14ac:dyDescent="0.25">
      <c r="B24578" s="6">
        <v>1</v>
      </c>
      <c r="C24578" t="s">
        <v>99</v>
      </c>
      <c r="D24578" t="s">
        <v>100</v>
      </c>
      <c r="E24578">
        <v>9</v>
      </c>
      <c r="F24578" s="6">
        <v>0</v>
      </c>
      <c r="G24578" s="6">
        <v>2</v>
      </c>
      <c r="H24578" s="6">
        <v>1</v>
      </c>
      <c r="I24578">
        <v>1.6802767515182495</v>
      </c>
      <c r="J24578">
        <v>1.6802767515182495</v>
      </c>
      <c r="K24578">
        <v>0</v>
      </c>
      <c r="L24578">
        <v>81.208442687988281</v>
      </c>
    </row>
    <row r="24579" spans="2:12" x14ac:dyDescent="0.25">
      <c r="B24579" s="6">
        <v>1</v>
      </c>
      <c r="C24579" t="s">
        <v>99</v>
      </c>
      <c r="D24579" t="s">
        <v>100</v>
      </c>
      <c r="E24579">
        <v>9</v>
      </c>
      <c r="F24579" s="6">
        <v>0</v>
      </c>
      <c r="G24579" s="6">
        <v>2</v>
      </c>
      <c r="H24579" s="6">
        <v>2</v>
      </c>
      <c r="I24579">
        <v>1.3835824728012085</v>
      </c>
      <c r="J24579">
        <v>1.3835824728012085</v>
      </c>
      <c r="K24579">
        <v>0</v>
      </c>
      <c r="L24579">
        <v>79.583908081054688</v>
      </c>
    </row>
    <row r="24580" spans="2:12" x14ac:dyDescent="0.25">
      <c r="B24580" s="6">
        <v>1</v>
      </c>
      <c r="C24580" t="s">
        <v>99</v>
      </c>
      <c r="D24580" t="s">
        <v>100</v>
      </c>
      <c r="E24580">
        <v>9</v>
      </c>
      <c r="F24580" s="6">
        <v>0</v>
      </c>
      <c r="G24580" s="6">
        <v>2</v>
      </c>
      <c r="H24580" s="6">
        <v>3</v>
      </c>
      <c r="I24580">
        <v>1.1833400726318359</v>
      </c>
      <c r="J24580">
        <v>1.1833400726318359</v>
      </c>
      <c r="K24580">
        <v>0</v>
      </c>
      <c r="L24580">
        <v>78.44879150390625</v>
      </c>
    </row>
    <row r="24581" spans="2:12" x14ac:dyDescent="0.25">
      <c r="B24581" s="6">
        <v>1</v>
      </c>
      <c r="C24581" t="s">
        <v>99</v>
      </c>
      <c r="D24581" t="s">
        <v>100</v>
      </c>
      <c r="E24581">
        <v>9</v>
      </c>
      <c r="F24581" s="6">
        <v>0</v>
      </c>
      <c r="G24581" s="6">
        <v>2</v>
      </c>
      <c r="H24581" s="6">
        <v>4</v>
      </c>
      <c r="I24581">
        <v>1.0205354690551758</v>
      </c>
      <c r="J24581">
        <v>1.0205354690551758</v>
      </c>
      <c r="K24581">
        <v>0</v>
      </c>
      <c r="L24581">
        <v>77.0106201171875</v>
      </c>
    </row>
    <row r="24582" spans="2:12" x14ac:dyDescent="0.25">
      <c r="B24582" s="6">
        <v>1</v>
      </c>
      <c r="C24582" t="s">
        <v>99</v>
      </c>
      <c r="D24582" t="s">
        <v>100</v>
      </c>
      <c r="E24582">
        <v>9</v>
      </c>
      <c r="F24582" s="6">
        <v>0</v>
      </c>
      <c r="G24582" s="6">
        <v>2</v>
      </c>
      <c r="H24582" s="6">
        <v>5</v>
      </c>
      <c r="I24582">
        <v>0.92124569416046143</v>
      </c>
      <c r="J24582">
        <v>0.92124569416046143</v>
      </c>
      <c r="K24582">
        <v>0</v>
      </c>
      <c r="L24582">
        <v>76.212440490722656</v>
      </c>
    </row>
    <row r="24583" spans="2:12" x14ac:dyDescent="0.25">
      <c r="B24583" s="6">
        <v>1</v>
      </c>
      <c r="C24583" t="s">
        <v>99</v>
      </c>
      <c r="D24583" t="s">
        <v>100</v>
      </c>
      <c r="E24583">
        <v>9</v>
      </c>
      <c r="F24583" s="6">
        <v>0</v>
      </c>
      <c r="G24583" s="6">
        <v>2</v>
      </c>
      <c r="H24583" s="6">
        <v>6</v>
      </c>
      <c r="I24583">
        <v>0.8627927303314209</v>
      </c>
      <c r="J24583">
        <v>0.8627927303314209</v>
      </c>
      <c r="K24583">
        <v>0</v>
      </c>
      <c r="L24583">
        <v>75.316612243652344</v>
      </c>
    </row>
    <row r="24584" spans="2:12" x14ac:dyDescent="0.25">
      <c r="B24584" s="6">
        <v>1</v>
      </c>
      <c r="C24584" t="s">
        <v>99</v>
      </c>
      <c r="D24584" t="s">
        <v>100</v>
      </c>
      <c r="E24584">
        <v>9</v>
      </c>
      <c r="F24584" s="6">
        <v>0</v>
      </c>
      <c r="G24584" s="6">
        <v>2</v>
      </c>
      <c r="H24584" s="6">
        <v>7</v>
      </c>
      <c r="I24584">
        <v>0.85520488023757935</v>
      </c>
      <c r="J24584">
        <v>0.85520488023757935</v>
      </c>
      <c r="K24584">
        <v>0</v>
      </c>
      <c r="L24584">
        <v>75.412628173828125</v>
      </c>
    </row>
    <row r="24585" spans="2:12" x14ac:dyDescent="0.25">
      <c r="B24585" s="6">
        <v>1</v>
      </c>
      <c r="C24585" t="s">
        <v>99</v>
      </c>
      <c r="D24585" t="s">
        <v>100</v>
      </c>
      <c r="E24585">
        <v>9</v>
      </c>
      <c r="F24585" s="6">
        <v>0</v>
      </c>
      <c r="G24585" s="6">
        <v>2</v>
      </c>
      <c r="H24585" s="6">
        <v>8</v>
      </c>
      <c r="I24585">
        <v>0.83639752864837646</v>
      </c>
      <c r="J24585">
        <v>0.83639752864837646</v>
      </c>
      <c r="K24585">
        <v>0</v>
      </c>
      <c r="L24585">
        <v>75.563438415527344</v>
      </c>
    </row>
    <row r="24586" spans="2:12" x14ac:dyDescent="0.25">
      <c r="B24586" s="6">
        <v>1</v>
      </c>
      <c r="C24586" t="s">
        <v>99</v>
      </c>
      <c r="D24586" t="s">
        <v>100</v>
      </c>
      <c r="E24586">
        <v>9</v>
      </c>
      <c r="F24586" s="6">
        <v>0</v>
      </c>
      <c r="G24586" s="6">
        <v>2</v>
      </c>
      <c r="H24586" s="6">
        <v>9</v>
      </c>
      <c r="I24586">
        <v>0.73505675792694092</v>
      </c>
      <c r="J24586">
        <v>0.73505675792694092</v>
      </c>
      <c r="K24586">
        <v>0</v>
      </c>
      <c r="L24586">
        <v>77.513763427734375</v>
      </c>
    </row>
    <row r="24587" spans="2:12" x14ac:dyDescent="0.25">
      <c r="B24587" s="6">
        <v>1</v>
      </c>
      <c r="C24587" t="s">
        <v>99</v>
      </c>
      <c r="D24587" t="s">
        <v>100</v>
      </c>
      <c r="E24587">
        <v>9</v>
      </c>
      <c r="F24587" s="6">
        <v>0</v>
      </c>
      <c r="G24587" s="6">
        <v>2</v>
      </c>
      <c r="H24587" s="6">
        <v>10</v>
      </c>
      <c r="I24587">
        <v>0.74467337131500244</v>
      </c>
      <c r="J24587">
        <v>0.74467337131500244</v>
      </c>
      <c r="K24587">
        <v>0</v>
      </c>
      <c r="L24587">
        <v>82.422348022460938</v>
      </c>
    </row>
    <row r="24588" spans="2:12" x14ac:dyDescent="0.25">
      <c r="B24588" s="6">
        <v>1</v>
      </c>
      <c r="C24588" t="s">
        <v>99</v>
      </c>
      <c r="D24588" t="s">
        <v>100</v>
      </c>
      <c r="E24588">
        <v>9</v>
      </c>
      <c r="F24588" s="6">
        <v>0</v>
      </c>
      <c r="G24588" s="6">
        <v>2</v>
      </c>
      <c r="H24588" s="6">
        <v>11</v>
      </c>
      <c r="I24588">
        <v>0.86838138103485107</v>
      </c>
      <c r="J24588">
        <v>0.86838138103485107</v>
      </c>
      <c r="K24588">
        <v>0</v>
      </c>
      <c r="L24588">
        <v>88.718475341796875</v>
      </c>
    </row>
    <row r="24589" spans="2:12" x14ac:dyDescent="0.25">
      <c r="B24589" s="6">
        <v>1</v>
      </c>
      <c r="C24589" t="s">
        <v>99</v>
      </c>
      <c r="D24589" t="s">
        <v>100</v>
      </c>
      <c r="E24589">
        <v>9</v>
      </c>
      <c r="F24589" s="6">
        <v>0</v>
      </c>
      <c r="G24589" s="6">
        <v>2</v>
      </c>
      <c r="H24589" s="6">
        <v>12</v>
      </c>
      <c r="I24589">
        <v>1.1061234474182129</v>
      </c>
      <c r="J24589">
        <v>1.1061234474182129</v>
      </c>
      <c r="K24589">
        <v>0</v>
      </c>
      <c r="L24589">
        <v>93.48443603515625</v>
      </c>
    </row>
    <row r="24590" spans="2:12" x14ac:dyDescent="0.25">
      <c r="B24590" s="6">
        <v>1</v>
      </c>
      <c r="C24590" t="s">
        <v>99</v>
      </c>
      <c r="D24590" t="s">
        <v>100</v>
      </c>
      <c r="E24590">
        <v>9</v>
      </c>
      <c r="F24590" s="6">
        <v>0</v>
      </c>
      <c r="G24590" s="6">
        <v>2</v>
      </c>
      <c r="H24590" s="6">
        <v>13</v>
      </c>
      <c r="I24590">
        <v>1.480034351348877</v>
      </c>
      <c r="J24590">
        <v>1.480034351348877</v>
      </c>
      <c r="K24590">
        <v>0</v>
      </c>
      <c r="L24590">
        <v>96.445297241210938</v>
      </c>
    </row>
    <row r="24591" spans="2:12" x14ac:dyDescent="0.25">
      <c r="B24591" s="6">
        <v>1</v>
      </c>
      <c r="C24591" t="s">
        <v>99</v>
      </c>
      <c r="D24591" t="s">
        <v>100</v>
      </c>
      <c r="E24591">
        <v>9</v>
      </c>
      <c r="F24591" s="6">
        <v>0</v>
      </c>
      <c r="G24591" s="6">
        <v>2</v>
      </c>
      <c r="H24591" s="6">
        <v>14</v>
      </c>
      <c r="I24591">
        <v>1.8949416875839233</v>
      </c>
      <c r="J24591">
        <v>1.8949416875839233</v>
      </c>
      <c r="K24591">
        <v>0</v>
      </c>
      <c r="L24591">
        <v>98.401100158691406</v>
      </c>
    </row>
    <row r="24592" spans="2:12" x14ac:dyDescent="0.25">
      <c r="B24592" s="6">
        <v>1</v>
      </c>
      <c r="C24592" t="s">
        <v>99</v>
      </c>
      <c r="D24592" t="s">
        <v>100</v>
      </c>
      <c r="E24592">
        <v>9</v>
      </c>
      <c r="F24592" s="6">
        <v>0</v>
      </c>
      <c r="G24592" s="6">
        <v>2</v>
      </c>
      <c r="H24592" s="6">
        <v>15</v>
      </c>
      <c r="I24592">
        <v>2.280256986618042</v>
      </c>
      <c r="J24592">
        <v>2.280256986618042</v>
      </c>
      <c r="K24592">
        <v>0</v>
      </c>
      <c r="L24592">
        <v>99.062721252441406</v>
      </c>
    </row>
    <row r="24593" spans="2:12" x14ac:dyDescent="0.25">
      <c r="B24593" s="6">
        <v>1</v>
      </c>
      <c r="C24593" t="s">
        <v>99</v>
      </c>
      <c r="D24593" t="s">
        <v>100</v>
      </c>
      <c r="E24593">
        <v>9</v>
      </c>
      <c r="F24593" s="6">
        <v>0</v>
      </c>
      <c r="G24593" s="6">
        <v>2</v>
      </c>
      <c r="H24593" s="6">
        <v>16</v>
      </c>
      <c r="I24593">
        <v>2.6901910305023193</v>
      </c>
      <c r="J24593">
        <v>2.6901910305023193</v>
      </c>
      <c r="K24593">
        <v>0</v>
      </c>
      <c r="L24593">
        <v>97.870384216308594</v>
      </c>
    </row>
    <row r="24594" spans="2:12" x14ac:dyDescent="0.25">
      <c r="B24594" s="6">
        <v>1</v>
      </c>
      <c r="C24594" t="s">
        <v>99</v>
      </c>
      <c r="D24594" t="s">
        <v>100</v>
      </c>
      <c r="E24594">
        <v>9</v>
      </c>
      <c r="F24594" s="6">
        <v>0</v>
      </c>
      <c r="G24594" s="6">
        <v>2</v>
      </c>
      <c r="H24594" s="6">
        <v>17</v>
      </c>
      <c r="I24594">
        <v>3.0057330131530762</v>
      </c>
      <c r="J24594">
        <v>1.9055341482162476</v>
      </c>
      <c r="K24594">
        <v>1.8952121958136559E-2</v>
      </c>
      <c r="L24594">
        <v>96.218894958496094</v>
      </c>
    </row>
    <row r="24595" spans="2:12" x14ac:dyDescent="0.25">
      <c r="B24595" s="6">
        <v>1</v>
      </c>
      <c r="C24595" t="s">
        <v>99</v>
      </c>
      <c r="D24595" t="s">
        <v>100</v>
      </c>
      <c r="E24595">
        <v>9</v>
      </c>
      <c r="F24595" s="6">
        <v>0</v>
      </c>
      <c r="G24595" s="6">
        <v>2</v>
      </c>
      <c r="H24595" s="6">
        <v>18</v>
      </c>
      <c r="I24595">
        <v>3.2581589221954346</v>
      </c>
      <c r="J24595">
        <v>2.630948543548584</v>
      </c>
      <c r="K24595">
        <v>2.9530785977840424E-2</v>
      </c>
      <c r="L24595">
        <v>94.2257080078125</v>
      </c>
    </row>
    <row r="24596" spans="2:12" x14ac:dyDescent="0.25">
      <c r="B24596" s="6">
        <v>1</v>
      </c>
      <c r="C24596" t="s">
        <v>99</v>
      </c>
      <c r="D24596" t="s">
        <v>100</v>
      </c>
      <c r="E24596">
        <v>9</v>
      </c>
      <c r="F24596" s="6">
        <v>0</v>
      </c>
      <c r="G24596" s="6">
        <v>2</v>
      </c>
      <c r="H24596" s="6">
        <v>19</v>
      </c>
      <c r="I24596">
        <v>3.2959380149841309</v>
      </c>
      <c r="J24596">
        <v>2.8984336853027344</v>
      </c>
      <c r="K24596">
        <v>2.287578396499157E-2</v>
      </c>
      <c r="L24596">
        <v>93.662506103515625</v>
      </c>
    </row>
    <row r="24597" spans="2:12" x14ac:dyDescent="0.25">
      <c r="B24597" s="6">
        <v>1</v>
      </c>
      <c r="C24597" t="s">
        <v>99</v>
      </c>
      <c r="D24597" t="s">
        <v>100</v>
      </c>
      <c r="E24597">
        <v>9</v>
      </c>
      <c r="F24597" s="6">
        <v>0</v>
      </c>
      <c r="G24597" s="6">
        <v>2</v>
      </c>
      <c r="H24597" s="6">
        <v>20</v>
      </c>
      <c r="I24597">
        <v>3.0937237739562988</v>
      </c>
      <c r="J24597">
        <v>2.8047857284545898</v>
      </c>
      <c r="K24597">
        <v>2.7469264343380928E-2</v>
      </c>
      <c r="L24597">
        <v>91.816627502441406</v>
      </c>
    </row>
    <row r="24598" spans="2:12" x14ac:dyDescent="0.25">
      <c r="B24598" s="6">
        <v>1</v>
      </c>
      <c r="C24598" t="s">
        <v>99</v>
      </c>
      <c r="D24598" t="s">
        <v>100</v>
      </c>
      <c r="E24598">
        <v>9</v>
      </c>
      <c r="F24598" s="6">
        <v>0</v>
      </c>
      <c r="G24598" s="6">
        <v>2</v>
      </c>
      <c r="H24598" s="6">
        <v>21</v>
      </c>
      <c r="I24598">
        <v>2.9367923736572266</v>
      </c>
      <c r="J24598">
        <v>2.6743311882019043</v>
      </c>
      <c r="K24598">
        <v>1.9952984526753426E-2</v>
      </c>
      <c r="L24598">
        <v>88.86480712890625</v>
      </c>
    </row>
    <row r="24599" spans="2:12" x14ac:dyDescent="0.25">
      <c r="B24599" s="6">
        <v>1</v>
      </c>
      <c r="C24599" t="s">
        <v>99</v>
      </c>
      <c r="D24599" t="s">
        <v>100</v>
      </c>
      <c r="E24599">
        <v>9</v>
      </c>
      <c r="F24599" s="6">
        <v>0</v>
      </c>
      <c r="G24599" s="6">
        <v>2</v>
      </c>
      <c r="H24599" s="6">
        <v>22</v>
      </c>
      <c r="I24599">
        <v>2.7741587162017822</v>
      </c>
      <c r="J24599">
        <v>3.2816457748413086</v>
      </c>
      <c r="K24599">
        <v>2.2289775311946869E-2</v>
      </c>
      <c r="L24599">
        <v>86.953567504882813</v>
      </c>
    </row>
    <row r="24600" spans="2:12" x14ac:dyDescent="0.25">
      <c r="B24600" s="6">
        <v>1</v>
      </c>
      <c r="C24600" t="s">
        <v>99</v>
      </c>
      <c r="D24600" t="s">
        <v>100</v>
      </c>
      <c r="E24600">
        <v>9</v>
      </c>
      <c r="F24600" s="6">
        <v>0</v>
      </c>
      <c r="G24600" s="6">
        <v>2</v>
      </c>
      <c r="H24600" s="6">
        <v>23</v>
      </c>
      <c r="I24600">
        <v>2.45792555809021</v>
      </c>
      <c r="J24600">
        <v>2.6657400131225586</v>
      </c>
      <c r="K24600">
        <v>1.7664913088083267E-2</v>
      </c>
      <c r="L24600">
        <v>84.841537475585938</v>
      </c>
    </row>
    <row r="24601" spans="2:12" x14ac:dyDescent="0.25">
      <c r="B24601" s="6">
        <v>1</v>
      </c>
      <c r="C24601" t="s">
        <v>99</v>
      </c>
      <c r="D24601" t="s">
        <v>100</v>
      </c>
      <c r="E24601">
        <v>9</v>
      </c>
      <c r="F24601" s="6">
        <v>0</v>
      </c>
      <c r="G24601" s="6">
        <v>2</v>
      </c>
      <c r="H24601" s="6">
        <v>24</v>
      </c>
      <c r="I24601">
        <v>2.0386226177215576</v>
      </c>
      <c r="J24601">
        <v>2.1634032726287842</v>
      </c>
      <c r="K24601">
        <v>1.559719443321228E-2</v>
      </c>
      <c r="L24601">
        <v>82.756629943847656</v>
      </c>
    </row>
    <row r="24602" spans="2:12" x14ac:dyDescent="0.25">
      <c r="B24602" s="6">
        <v>1</v>
      </c>
      <c r="C24602" t="s">
        <v>99</v>
      </c>
      <c r="D24602" t="s">
        <v>100</v>
      </c>
      <c r="E24602">
        <v>9</v>
      </c>
      <c r="F24602" s="6">
        <v>0</v>
      </c>
      <c r="G24602" s="6">
        <v>10</v>
      </c>
      <c r="H24602" s="6">
        <v>1</v>
      </c>
      <c r="I24602">
        <v>1.7121618986129761</v>
      </c>
      <c r="J24602">
        <v>1.7121618986129761</v>
      </c>
      <c r="K24602">
        <v>0</v>
      </c>
      <c r="L24602">
        <v>81.658973693847656</v>
      </c>
    </row>
    <row r="24603" spans="2:12" x14ac:dyDescent="0.25">
      <c r="B24603" s="6">
        <v>1</v>
      </c>
      <c r="C24603" t="s">
        <v>99</v>
      </c>
      <c r="D24603" t="s">
        <v>100</v>
      </c>
      <c r="E24603">
        <v>9</v>
      </c>
      <c r="F24603" s="6">
        <v>0</v>
      </c>
      <c r="G24603" s="6">
        <v>10</v>
      </c>
      <c r="H24603" s="6">
        <v>2</v>
      </c>
      <c r="I24603">
        <v>1.4277653694152832</v>
      </c>
      <c r="J24603">
        <v>1.4277653694152832</v>
      </c>
      <c r="K24603">
        <v>0</v>
      </c>
      <c r="L24603">
        <v>80.591728210449219</v>
      </c>
    </row>
    <row r="24604" spans="2:12" x14ac:dyDescent="0.25">
      <c r="B24604" s="6">
        <v>1</v>
      </c>
      <c r="C24604" t="s">
        <v>99</v>
      </c>
      <c r="D24604" t="s">
        <v>100</v>
      </c>
      <c r="E24604">
        <v>9</v>
      </c>
      <c r="F24604" s="6">
        <v>0</v>
      </c>
      <c r="G24604" s="6">
        <v>10</v>
      </c>
      <c r="H24604" s="6">
        <v>3</v>
      </c>
      <c r="I24604">
        <v>1.2201974391937256</v>
      </c>
      <c r="J24604">
        <v>1.2201974391937256</v>
      </c>
      <c r="K24604">
        <v>0</v>
      </c>
      <c r="L24604">
        <v>79.402992248535156</v>
      </c>
    </row>
    <row r="24605" spans="2:12" x14ac:dyDescent="0.25">
      <c r="B24605" s="6">
        <v>1</v>
      </c>
      <c r="C24605" t="s">
        <v>99</v>
      </c>
      <c r="D24605" t="s">
        <v>100</v>
      </c>
      <c r="E24605">
        <v>9</v>
      </c>
      <c r="F24605" s="6">
        <v>0</v>
      </c>
      <c r="G24605" s="6">
        <v>10</v>
      </c>
      <c r="H24605" s="6">
        <v>4</v>
      </c>
      <c r="I24605">
        <v>1.1054027080535889</v>
      </c>
      <c r="J24605">
        <v>1.1054027080535889</v>
      </c>
      <c r="K24605">
        <v>0</v>
      </c>
      <c r="L24605">
        <v>79.558486938476563</v>
      </c>
    </row>
    <row r="24606" spans="2:12" x14ac:dyDescent="0.25">
      <c r="B24606" s="6">
        <v>1</v>
      </c>
      <c r="C24606" t="s">
        <v>99</v>
      </c>
      <c r="D24606" t="s">
        <v>100</v>
      </c>
      <c r="E24606">
        <v>9</v>
      </c>
      <c r="F24606" s="6">
        <v>0</v>
      </c>
      <c r="G24606" s="6">
        <v>10</v>
      </c>
      <c r="H24606" s="6">
        <v>5</v>
      </c>
      <c r="I24606">
        <v>0.99868613481521606</v>
      </c>
      <c r="J24606">
        <v>0.99868613481521606</v>
      </c>
      <c r="K24606">
        <v>0</v>
      </c>
      <c r="L24606">
        <v>78.883316040039063</v>
      </c>
    </row>
    <row r="24607" spans="2:12" x14ac:dyDescent="0.25">
      <c r="B24607" s="6">
        <v>1</v>
      </c>
      <c r="C24607" t="s">
        <v>99</v>
      </c>
      <c r="D24607" t="s">
        <v>100</v>
      </c>
      <c r="E24607">
        <v>9</v>
      </c>
      <c r="F24607" s="6">
        <v>0</v>
      </c>
      <c r="G24607" s="6">
        <v>10</v>
      </c>
      <c r="H24607" s="6">
        <v>6</v>
      </c>
      <c r="I24607">
        <v>0.95617866516113281</v>
      </c>
      <c r="J24607">
        <v>0.95617866516113281</v>
      </c>
      <c r="K24607">
        <v>0</v>
      </c>
      <c r="L24607">
        <v>78.96087646484375</v>
      </c>
    </row>
    <row r="24608" spans="2:12" x14ac:dyDescent="0.25">
      <c r="B24608" s="6">
        <v>1</v>
      </c>
      <c r="C24608" t="s">
        <v>99</v>
      </c>
      <c r="D24608" t="s">
        <v>100</v>
      </c>
      <c r="E24608">
        <v>9</v>
      </c>
      <c r="F24608" s="6">
        <v>0</v>
      </c>
      <c r="G24608" s="6">
        <v>10</v>
      </c>
      <c r="H24608" s="6">
        <v>7</v>
      </c>
      <c r="I24608">
        <v>0.93786764144897461</v>
      </c>
      <c r="J24608">
        <v>0.93786764144897461</v>
      </c>
      <c r="K24608">
        <v>0</v>
      </c>
      <c r="L24608">
        <v>78.889869689941406</v>
      </c>
    </row>
    <row r="24609" spans="2:12" x14ac:dyDescent="0.25">
      <c r="B24609" s="6">
        <v>1</v>
      </c>
      <c r="C24609" t="s">
        <v>99</v>
      </c>
      <c r="D24609" t="s">
        <v>100</v>
      </c>
      <c r="E24609">
        <v>9</v>
      </c>
      <c r="F24609" s="6">
        <v>0</v>
      </c>
      <c r="G24609" s="6">
        <v>10</v>
      </c>
      <c r="H24609" s="6">
        <v>8</v>
      </c>
      <c r="I24609">
        <v>0.94649451971054077</v>
      </c>
      <c r="J24609">
        <v>0.94649451971054077</v>
      </c>
      <c r="K24609">
        <v>0</v>
      </c>
      <c r="L24609">
        <v>79.561439514160156</v>
      </c>
    </row>
    <row r="24610" spans="2:12" x14ac:dyDescent="0.25">
      <c r="B24610" s="6">
        <v>1</v>
      </c>
      <c r="C24610" t="s">
        <v>99</v>
      </c>
      <c r="D24610" t="s">
        <v>100</v>
      </c>
      <c r="E24610">
        <v>9</v>
      </c>
      <c r="F24610" s="6">
        <v>0</v>
      </c>
      <c r="G24610" s="6">
        <v>10</v>
      </c>
      <c r="H24610" s="6">
        <v>9</v>
      </c>
      <c r="I24610">
        <v>0.841361403465271</v>
      </c>
      <c r="J24610">
        <v>0.841361403465271</v>
      </c>
      <c r="K24610">
        <v>0</v>
      </c>
      <c r="L24610">
        <v>80.9857177734375</v>
      </c>
    </row>
    <row r="24611" spans="2:12" x14ac:dyDescent="0.25">
      <c r="B24611" s="6">
        <v>1</v>
      </c>
      <c r="C24611" t="s">
        <v>99</v>
      </c>
      <c r="D24611" t="s">
        <v>100</v>
      </c>
      <c r="E24611">
        <v>9</v>
      </c>
      <c r="F24611" s="6">
        <v>0</v>
      </c>
      <c r="G24611" s="6">
        <v>10</v>
      </c>
      <c r="H24611" s="6">
        <v>10</v>
      </c>
      <c r="I24611">
        <v>0.80825728178024292</v>
      </c>
      <c r="J24611">
        <v>0.80825728178024292</v>
      </c>
      <c r="K24611">
        <v>0</v>
      </c>
      <c r="L24611">
        <v>84.488327026367188</v>
      </c>
    </row>
    <row r="24612" spans="2:12" x14ac:dyDescent="0.25">
      <c r="B24612" s="6">
        <v>1</v>
      </c>
      <c r="C24612" t="s">
        <v>99</v>
      </c>
      <c r="D24612" t="s">
        <v>100</v>
      </c>
      <c r="E24612">
        <v>9</v>
      </c>
      <c r="F24612" s="6">
        <v>0</v>
      </c>
      <c r="G24612" s="6">
        <v>10</v>
      </c>
      <c r="H24612" s="6">
        <v>11</v>
      </c>
      <c r="I24612">
        <v>0.99070882797241211</v>
      </c>
      <c r="J24612">
        <v>0.99070882797241211</v>
      </c>
      <c r="K24612">
        <v>0</v>
      </c>
      <c r="L24612">
        <v>89.884925842285156</v>
      </c>
    </row>
    <row r="24613" spans="2:12" x14ac:dyDescent="0.25">
      <c r="B24613" s="6">
        <v>1</v>
      </c>
      <c r="C24613" t="s">
        <v>99</v>
      </c>
      <c r="D24613" t="s">
        <v>100</v>
      </c>
      <c r="E24613">
        <v>9</v>
      </c>
      <c r="F24613" s="6">
        <v>0</v>
      </c>
      <c r="G24613" s="6">
        <v>10</v>
      </c>
      <c r="H24613" s="6">
        <v>12</v>
      </c>
      <c r="I24613">
        <v>1.2983465194702148</v>
      </c>
      <c r="J24613">
        <v>1.2983465194702148</v>
      </c>
      <c r="K24613">
        <v>0</v>
      </c>
      <c r="L24613">
        <v>93.62030029296875</v>
      </c>
    </row>
    <row r="24614" spans="2:12" x14ac:dyDescent="0.25">
      <c r="B24614" s="6">
        <v>1</v>
      </c>
      <c r="C24614" t="s">
        <v>99</v>
      </c>
      <c r="D24614" t="s">
        <v>100</v>
      </c>
      <c r="E24614">
        <v>9</v>
      </c>
      <c r="F24614" s="6">
        <v>0</v>
      </c>
      <c r="G24614" s="6">
        <v>10</v>
      </c>
      <c r="H24614" s="6">
        <v>13</v>
      </c>
      <c r="I24614">
        <v>1.7137253284454346</v>
      </c>
      <c r="J24614">
        <v>1.7137253284454346</v>
      </c>
      <c r="K24614">
        <v>0</v>
      </c>
      <c r="L24614">
        <v>96.973976135253906</v>
      </c>
    </row>
    <row r="24615" spans="2:12" x14ac:dyDescent="0.25">
      <c r="B24615" s="6">
        <v>1</v>
      </c>
      <c r="C24615" t="s">
        <v>99</v>
      </c>
      <c r="D24615" t="s">
        <v>100</v>
      </c>
      <c r="E24615">
        <v>9</v>
      </c>
      <c r="F24615" s="6">
        <v>0</v>
      </c>
      <c r="G24615" s="6">
        <v>10</v>
      </c>
      <c r="H24615" s="6">
        <v>14</v>
      </c>
      <c r="I24615">
        <v>2.1695859432220459</v>
      </c>
      <c r="J24615">
        <v>2.1695859432220459</v>
      </c>
      <c r="K24615">
        <v>0</v>
      </c>
      <c r="L24615">
        <v>99.174468994140625</v>
      </c>
    </row>
    <row r="24616" spans="2:12" x14ac:dyDescent="0.25">
      <c r="B24616" s="6">
        <v>1</v>
      </c>
      <c r="C24616" t="s">
        <v>99</v>
      </c>
      <c r="D24616" t="s">
        <v>100</v>
      </c>
      <c r="E24616">
        <v>9</v>
      </c>
      <c r="F24616" s="6">
        <v>0</v>
      </c>
      <c r="G24616" s="6">
        <v>10</v>
      </c>
      <c r="H24616" s="6">
        <v>15</v>
      </c>
      <c r="I24616">
        <v>2.5761961936950684</v>
      </c>
      <c r="J24616">
        <v>2.5761961936950684</v>
      </c>
      <c r="K24616">
        <v>0</v>
      </c>
      <c r="L24616">
        <v>100.38564300537109</v>
      </c>
    </row>
    <row r="24617" spans="2:12" x14ac:dyDescent="0.25">
      <c r="B24617" s="6">
        <v>1</v>
      </c>
      <c r="C24617" t="s">
        <v>99</v>
      </c>
      <c r="D24617" t="s">
        <v>100</v>
      </c>
      <c r="E24617">
        <v>9</v>
      </c>
      <c r="F24617" s="6">
        <v>0</v>
      </c>
      <c r="G24617" s="6">
        <v>10</v>
      </c>
      <c r="H24617" s="6">
        <v>16</v>
      </c>
      <c r="I24617">
        <v>3.0025055408477783</v>
      </c>
      <c r="J24617">
        <v>3.0025055408477783</v>
      </c>
      <c r="K24617">
        <v>0</v>
      </c>
      <c r="L24617">
        <v>99.842597961425781</v>
      </c>
    </row>
    <row r="24618" spans="2:12" x14ac:dyDescent="0.25">
      <c r="B24618" s="6">
        <v>1</v>
      </c>
      <c r="C24618" t="s">
        <v>99</v>
      </c>
      <c r="D24618" t="s">
        <v>100</v>
      </c>
      <c r="E24618">
        <v>9</v>
      </c>
      <c r="F24618" s="6">
        <v>0</v>
      </c>
      <c r="G24618" s="6">
        <v>10</v>
      </c>
      <c r="H24618" s="6">
        <v>17</v>
      </c>
      <c r="I24618">
        <v>3.3149552345275879</v>
      </c>
      <c r="J24618">
        <v>2.1253032684326172</v>
      </c>
      <c r="K24618">
        <v>2.7538735419511795E-2</v>
      </c>
      <c r="L24618">
        <v>100.6005859375</v>
      </c>
    </row>
    <row r="24619" spans="2:12" x14ac:dyDescent="0.25">
      <c r="B24619" s="6">
        <v>1</v>
      </c>
      <c r="C24619" t="s">
        <v>99</v>
      </c>
      <c r="D24619" t="s">
        <v>100</v>
      </c>
      <c r="E24619">
        <v>9</v>
      </c>
      <c r="F24619" s="6">
        <v>0</v>
      </c>
      <c r="G24619" s="6">
        <v>10</v>
      </c>
      <c r="H24619" s="6">
        <v>18</v>
      </c>
      <c r="I24619">
        <v>3.559694766998291</v>
      </c>
      <c r="J24619">
        <v>2.8408021926879883</v>
      </c>
      <c r="K24619">
        <v>3.8653325289487839E-2</v>
      </c>
      <c r="L24619">
        <v>99.141120910644531</v>
      </c>
    </row>
    <row r="24620" spans="2:12" x14ac:dyDescent="0.25">
      <c r="B24620" s="6">
        <v>1</v>
      </c>
      <c r="C24620" t="s">
        <v>99</v>
      </c>
      <c r="D24620" t="s">
        <v>100</v>
      </c>
      <c r="E24620">
        <v>9</v>
      </c>
      <c r="F24620" s="6">
        <v>0</v>
      </c>
      <c r="G24620" s="6">
        <v>10</v>
      </c>
      <c r="H24620" s="6">
        <v>19</v>
      </c>
      <c r="I24620">
        <v>3.6022274494171143</v>
      </c>
      <c r="J24620">
        <v>3.1707124710083008</v>
      </c>
      <c r="K24620">
        <v>2.5938162580132484E-2</v>
      </c>
      <c r="L24620">
        <v>96.925666809082031</v>
      </c>
    </row>
    <row r="24621" spans="2:12" x14ac:dyDescent="0.25">
      <c r="B24621" s="6">
        <v>1</v>
      </c>
      <c r="C24621" t="s">
        <v>99</v>
      </c>
      <c r="D24621" t="s">
        <v>100</v>
      </c>
      <c r="E24621">
        <v>9</v>
      </c>
      <c r="F24621" s="6">
        <v>0</v>
      </c>
      <c r="G24621" s="6">
        <v>10</v>
      </c>
      <c r="H24621" s="6">
        <v>20</v>
      </c>
      <c r="I24621">
        <v>3.3669664859771729</v>
      </c>
      <c r="J24621">
        <v>3.0554060935974121</v>
      </c>
      <c r="K24621">
        <v>3.6564826965332031E-2</v>
      </c>
      <c r="L24621">
        <v>94.338706970214844</v>
      </c>
    </row>
    <row r="24622" spans="2:12" x14ac:dyDescent="0.25">
      <c r="B24622" s="6">
        <v>1</v>
      </c>
      <c r="C24622" t="s">
        <v>99</v>
      </c>
      <c r="D24622" t="s">
        <v>100</v>
      </c>
      <c r="E24622">
        <v>9</v>
      </c>
      <c r="F24622" s="6">
        <v>0</v>
      </c>
      <c r="G24622" s="6">
        <v>10</v>
      </c>
      <c r="H24622" s="6">
        <v>21</v>
      </c>
      <c r="I24622">
        <v>3.1790540218353271</v>
      </c>
      <c r="J24622">
        <v>2.898576021194458</v>
      </c>
      <c r="K24622">
        <v>2.4546567350625992E-2</v>
      </c>
      <c r="L24622">
        <v>90.873428344726563</v>
      </c>
    </row>
    <row r="24623" spans="2:12" x14ac:dyDescent="0.25">
      <c r="B24623" s="6">
        <v>1</v>
      </c>
      <c r="C24623" t="s">
        <v>99</v>
      </c>
      <c r="D24623" t="s">
        <v>100</v>
      </c>
      <c r="E24623">
        <v>9</v>
      </c>
      <c r="F24623" s="6">
        <v>0</v>
      </c>
      <c r="G24623" s="6">
        <v>10</v>
      </c>
      <c r="H24623" s="6">
        <v>22</v>
      </c>
      <c r="I24623">
        <v>3.0008232593536377</v>
      </c>
      <c r="J24623">
        <v>3.5352420806884766</v>
      </c>
      <c r="K24623">
        <v>2.9506877064704895E-2</v>
      </c>
      <c r="L24623">
        <v>89.157257080078125</v>
      </c>
    </row>
    <row r="24624" spans="2:12" x14ac:dyDescent="0.25">
      <c r="B24624" s="6">
        <v>1</v>
      </c>
      <c r="C24624" t="s">
        <v>99</v>
      </c>
      <c r="D24624" t="s">
        <v>100</v>
      </c>
      <c r="E24624">
        <v>9</v>
      </c>
      <c r="F24624" s="6">
        <v>0</v>
      </c>
      <c r="G24624" s="6">
        <v>10</v>
      </c>
      <c r="H24624" s="6">
        <v>23</v>
      </c>
      <c r="I24624">
        <v>2.6629927158355713</v>
      </c>
      <c r="J24624">
        <v>2.8968269824981689</v>
      </c>
      <c r="K24624">
        <v>2.5100817903876305E-2</v>
      </c>
      <c r="L24624">
        <v>87.996894836425781</v>
      </c>
    </row>
    <row r="24625" spans="2:12" x14ac:dyDescent="0.25">
      <c r="B24625" s="6">
        <v>1</v>
      </c>
      <c r="C24625" t="s">
        <v>99</v>
      </c>
      <c r="D24625" t="s">
        <v>100</v>
      </c>
      <c r="E24625">
        <v>9</v>
      </c>
      <c r="F24625" s="6">
        <v>0</v>
      </c>
      <c r="G24625" s="6">
        <v>10</v>
      </c>
      <c r="H24625" s="6">
        <v>24</v>
      </c>
      <c r="I24625">
        <v>2.2116825580596924</v>
      </c>
      <c r="J24625">
        <v>2.3619308471679688</v>
      </c>
      <c r="K24625">
        <v>2.2239642217755318E-2</v>
      </c>
      <c r="L24625">
        <v>85.945854187011719</v>
      </c>
    </row>
    <row r="24626" spans="2:12" x14ac:dyDescent="0.25">
      <c r="B24626" s="6">
        <v>1</v>
      </c>
      <c r="C24626" t="s">
        <v>99</v>
      </c>
      <c r="D24626" t="s">
        <v>100</v>
      </c>
      <c r="E24626">
        <v>9</v>
      </c>
      <c r="F24626" s="6">
        <v>1</v>
      </c>
      <c r="G24626" s="6">
        <v>2</v>
      </c>
      <c r="H24626" s="6">
        <v>1</v>
      </c>
      <c r="I24626">
        <v>1.5043584108352661</v>
      </c>
      <c r="J24626">
        <v>1.5043584108352661</v>
      </c>
      <c r="K24626">
        <v>0</v>
      </c>
      <c r="L24626">
        <v>77.768791198730469</v>
      </c>
    </row>
    <row r="24627" spans="2:12" x14ac:dyDescent="0.25">
      <c r="B24627" s="6">
        <v>1</v>
      </c>
      <c r="C24627" t="s">
        <v>99</v>
      </c>
      <c r="D24627" t="s">
        <v>100</v>
      </c>
      <c r="E24627">
        <v>9</v>
      </c>
      <c r="F24627" s="6">
        <v>1</v>
      </c>
      <c r="G24627" s="6">
        <v>2</v>
      </c>
      <c r="H24627" s="6">
        <v>2</v>
      </c>
      <c r="I24627">
        <v>1.2463467121124268</v>
      </c>
      <c r="J24627">
        <v>1.2463467121124268</v>
      </c>
      <c r="K24627">
        <v>0</v>
      </c>
      <c r="L24627">
        <v>76.591552734375</v>
      </c>
    </row>
    <row r="24628" spans="2:12" x14ac:dyDescent="0.25">
      <c r="B24628" s="6">
        <v>1</v>
      </c>
      <c r="C24628" t="s">
        <v>99</v>
      </c>
      <c r="D24628" t="s">
        <v>100</v>
      </c>
      <c r="E24628">
        <v>9</v>
      </c>
      <c r="F24628" s="6">
        <v>1</v>
      </c>
      <c r="G24628" s="6">
        <v>2</v>
      </c>
      <c r="H24628" s="6">
        <v>3</v>
      </c>
      <c r="I24628">
        <v>1.0803012847900391</v>
      </c>
      <c r="J24628">
        <v>1.0803012847900391</v>
      </c>
      <c r="K24628">
        <v>0</v>
      </c>
      <c r="L24628">
        <v>75.808059692382813</v>
      </c>
    </row>
    <row r="24629" spans="2:12" x14ac:dyDescent="0.25">
      <c r="B24629" s="6">
        <v>1</v>
      </c>
      <c r="C24629" t="s">
        <v>99</v>
      </c>
      <c r="D24629" t="s">
        <v>100</v>
      </c>
      <c r="E24629">
        <v>9</v>
      </c>
      <c r="F24629" s="6">
        <v>1</v>
      </c>
      <c r="G24629" s="6">
        <v>2</v>
      </c>
      <c r="H24629" s="6">
        <v>4</v>
      </c>
      <c r="I24629">
        <v>0.96549910306930542</v>
      </c>
      <c r="J24629">
        <v>0.96549910306930542</v>
      </c>
      <c r="K24629">
        <v>0</v>
      </c>
      <c r="L24629">
        <v>75.344779968261719</v>
      </c>
    </row>
    <row r="24630" spans="2:12" x14ac:dyDescent="0.25">
      <c r="B24630" s="6">
        <v>1</v>
      </c>
      <c r="C24630" t="s">
        <v>99</v>
      </c>
      <c r="D24630" t="s">
        <v>100</v>
      </c>
      <c r="E24630">
        <v>9</v>
      </c>
      <c r="F24630" s="6">
        <v>1</v>
      </c>
      <c r="G24630" s="6">
        <v>2</v>
      </c>
      <c r="H24630" s="6">
        <v>5</v>
      </c>
      <c r="I24630">
        <v>0.86897093057632446</v>
      </c>
      <c r="J24630">
        <v>0.86897093057632446</v>
      </c>
      <c r="K24630">
        <v>0</v>
      </c>
      <c r="L24630">
        <v>74.379676818847656</v>
      </c>
    </row>
    <row r="24631" spans="2:12" x14ac:dyDescent="0.25">
      <c r="B24631" s="6">
        <v>1</v>
      </c>
      <c r="C24631" t="s">
        <v>99</v>
      </c>
      <c r="D24631" t="s">
        <v>100</v>
      </c>
      <c r="E24631">
        <v>9</v>
      </c>
      <c r="F24631" s="6">
        <v>1</v>
      </c>
      <c r="G24631" s="6">
        <v>2</v>
      </c>
      <c r="H24631" s="6">
        <v>6</v>
      </c>
      <c r="I24631">
        <v>0.81570959091186523</v>
      </c>
      <c r="J24631">
        <v>0.81570959091186523</v>
      </c>
      <c r="K24631">
        <v>0</v>
      </c>
      <c r="L24631">
        <v>73.479988098144531</v>
      </c>
    </row>
    <row r="24632" spans="2:12" x14ac:dyDescent="0.25">
      <c r="B24632" s="6">
        <v>1</v>
      </c>
      <c r="C24632" t="s">
        <v>99</v>
      </c>
      <c r="D24632" t="s">
        <v>100</v>
      </c>
      <c r="E24632">
        <v>9</v>
      </c>
      <c r="F24632" s="6">
        <v>1</v>
      </c>
      <c r="G24632" s="6">
        <v>2</v>
      </c>
      <c r="H24632" s="6">
        <v>7</v>
      </c>
      <c r="I24632">
        <v>0.81305611133575439</v>
      </c>
      <c r="J24632">
        <v>0.81305611133575439</v>
      </c>
      <c r="K24632">
        <v>0</v>
      </c>
      <c r="L24632">
        <v>73.638900756835938</v>
      </c>
    </row>
    <row r="24633" spans="2:12" x14ac:dyDescent="0.25">
      <c r="B24633" s="6">
        <v>1</v>
      </c>
      <c r="C24633" t="s">
        <v>99</v>
      </c>
      <c r="D24633" t="s">
        <v>100</v>
      </c>
      <c r="E24633">
        <v>9</v>
      </c>
      <c r="F24633" s="6">
        <v>1</v>
      </c>
      <c r="G24633" s="6">
        <v>2</v>
      </c>
      <c r="H24633" s="6">
        <v>8</v>
      </c>
      <c r="I24633">
        <v>0.78270429372787476</v>
      </c>
      <c r="J24633">
        <v>0.78270429372787476</v>
      </c>
      <c r="K24633">
        <v>0</v>
      </c>
      <c r="L24633">
        <v>73.604583740234375</v>
      </c>
    </row>
    <row r="24634" spans="2:12" x14ac:dyDescent="0.25">
      <c r="B24634" s="6">
        <v>1</v>
      </c>
      <c r="C24634" t="s">
        <v>99</v>
      </c>
      <c r="D24634" t="s">
        <v>100</v>
      </c>
      <c r="E24634">
        <v>9</v>
      </c>
      <c r="F24634" s="6">
        <v>1</v>
      </c>
      <c r="G24634" s="6">
        <v>2</v>
      </c>
      <c r="H24634" s="6">
        <v>9</v>
      </c>
      <c r="I24634">
        <v>0.66164010763168335</v>
      </c>
      <c r="J24634">
        <v>0.66164010763168335</v>
      </c>
      <c r="K24634">
        <v>0</v>
      </c>
      <c r="L24634">
        <v>75.231575012207031</v>
      </c>
    </row>
    <row r="24635" spans="2:12" x14ac:dyDescent="0.25">
      <c r="B24635" s="6">
        <v>1</v>
      </c>
      <c r="C24635" t="s">
        <v>99</v>
      </c>
      <c r="D24635" t="s">
        <v>100</v>
      </c>
      <c r="E24635">
        <v>9</v>
      </c>
      <c r="F24635" s="6">
        <v>1</v>
      </c>
      <c r="G24635" s="6">
        <v>2</v>
      </c>
      <c r="H24635" s="6">
        <v>10</v>
      </c>
      <c r="I24635">
        <v>0.67931073904037476</v>
      </c>
      <c r="J24635">
        <v>0.67931073904037476</v>
      </c>
      <c r="K24635">
        <v>0</v>
      </c>
      <c r="L24635">
        <v>79.866447448730469</v>
      </c>
    </row>
    <row r="24636" spans="2:12" x14ac:dyDescent="0.25">
      <c r="B24636" s="6">
        <v>1</v>
      </c>
      <c r="C24636" t="s">
        <v>99</v>
      </c>
      <c r="D24636" t="s">
        <v>100</v>
      </c>
      <c r="E24636">
        <v>9</v>
      </c>
      <c r="F24636" s="6">
        <v>1</v>
      </c>
      <c r="G24636" s="6">
        <v>2</v>
      </c>
      <c r="H24636" s="6">
        <v>11</v>
      </c>
      <c r="I24636">
        <v>0.83394896984100342</v>
      </c>
      <c r="J24636">
        <v>0.83394896984100342</v>
      </c>
      <c r="K24636">
        <v>0</v>
      </c>
      <c r="L24636">
        <v>85.412223815917969</v>
      </c>
    </row>
    <row r="24637" spans="2:12" x14ac:dyDescent="0.25">
      <c r="B24637" s="6">
        <v>1</v>
      </c>
      <c r="C24637" t="s">
        <v>99</v>
      </c>
      <c r="D24637" t="s">
        <v>100</v>
      </c>
      <c r="E24637">
        <v>9</v>
      </c>
      <c r="F24637" s="6">
        <v>1</v>
      </c>
      <c r="G24637" s="6">
        <v>2</v>
      </c>
      <c r="H24637" s="6">
        <v>12</v>
      </c>
      <c r="I24637">
        <v>1.0574097633361816</v>
      </c>
      <c r="J24637">
        <v>1.0574097633361816</v>
      </c>
      <c r="K24637">
        <v>0</v>
      </c>
      <c r="L24637">
        <v>90.038581848144531</v>
      </c>
    </row>
    <row r="24638" spans="2:12" x14ac:dyDescent="0.25">
      <c r="B24638" s="6">
        <v>1</v>
      </c>
      <c r="C24638" t="s">
        <v>99</v>
      </c>
      <c r="D24638" t="s">
        <v>100</v>
      </c>
      <c r="E24638">
        <v>9</v>
      </c>
      <c r="F24638" s="6">
        <v>1</v>
      </c>
      <c r="G24638" s="6">
        <v>2</v>
      </c>
      <c r="H24638" s="6">
        <v>13</v>
      </c>
      <c r="I24638">
        <v>1.3845500946044922</v>
      </c>
      <c r="J24638">
        <v>1.3845500946044922</v>
      </c>
      <c r="K24638">
        <v>0</v>
      </c>
      <c r="L24638">
        <v>94.027420043945313</v>
      </c>
    </row>
    <row r="24639" spans="2:12" x14ac:dyDescent="0.25">
      <c r="B24639" s="6">
        <v>1</v>
      </c>
      <c r="C24639" t="s">
        <v>99</v>
      </c>
      <c r="D24639" t="s">
        <v>100</v>
      </c>
      <c r="E24639">
        <v>9</v>
      </c>
      <c r="F24639" s="6">
        <v>1</v>
      </c>
      <c r="G24639" s="6">
        <v>2</v>
      </c>
      <c r="H24639" s="6">
        <v>14</v>
      </c>
      <c r="I24639">
        <v>1.7666921615600586</v>
      </c>
      <c r="J24639">
        <v>1.7666921615600586</v>
      </c>
      <c r="K24639">
        <v>0</v>
      </c>
      <c r="L24639">
        <v>96.591995239257813</v>
      </c>
    </row>
    <row r="24640" spans="2:12" x14ac:dyDescent="0.25">
      <c r="B24640" s="6">
        <v>1</v>
      </c>
      <c r="C24640" t="s">
        <v>99</v>
      </c>
      <c r="D24640" t="s">
        <v>100</v>
      </c>
      <c r="E24640">
        <v>9</v>
      </c>
      <c r="F24640" s="6">
        <v>1</v>
      </c>
      <c r="G24640" s="6">
        <v>2</v>
      </c>
      <c r="H24640" s="6">
        <v>15</v>
      </c>
      <c r="I24640">
        <v>2.131047248840332</v>
      </c>
      <c r="J24640">
        <v>2.131047248840332</v>
      </c>
      <c r="K24640">
        <v>0</v>
      </c>
      <c r="L24640">
        <v>97.747993469238281</v>
      </c>
    </row>
    <row r="24641" spans="2:12" x14ac:dyDescent="0.25">
      <c r="B24641" s="6">
        <v>1</v>
      </c>
      <c r="C24641" t="s">
        <v>99</v>
      </c>
      <c r="D24641" t="s">
        <v>100</v>
      </c>
      <c r="E24641">
        <v>9</v>
      </c>
      <c r="F24641" s="6">
        <v>1</v>
      </c>
      <c r="G24641" s="6">
        <v>2</v>
      </c>
      <c r="H24641" s="6">
        <v>16</v>
      </c>
      <c r="I24641">
        <v>2.5247955322265625</v>
      </c>
      <c r="J24641">
        <v>2.5247955322265625</v>
      </c>
      <c r="K24641">
        <v>0</v>
      </c>
      <c r="L24641">
        <v>97.503196716308594</v>
      </c>
    </row>
    <row r="24642" spans="2:12" x14ac:dyDescent="0.25">
      <c r="B24642" s="6">
        <v>1</v>
      </c>
      <c r="C24642" t="s">
        <v>99</v>
      </c>
      <c r="D24642" t="s">
        <v>100</v>
      </c>
      <c r="E24642">
        <v>9</v>
      </c>
      <c r="F24642" s="6">
        <v>1</v>
      </c>
      <c r="G24642" s="6">
        <v>2</v>
      </c>
      <c r="H24642" s="6">
        <v>17</v>
      </c>
      <c r="I24642">
        <v>2.8310620784759521</v>
      </c>
      <c r="J24642">
        <v>1.7084281444549561</v>
      </c>
      <c r="K24642">
        <v>2.0755702629685402E-2</v>
      </c>
      <c r="L24642">
        <v>97.317832946777344</v>
      </c>
    </row>
    <row r="24643" spans="2:12" x14ac:dyDescent="0.25">
      <c r="B24643" s="6">
        <v>1</v>
      </c>
      <c r="C24643" t="s">
        <v>99</v>
      </c>
      <c r="D24643" t="s">
        <v>100</v>
      </c>
      <c r="E24643">
        <v>9</v>
      </c>
      <c r="F24643" s="6">
        <v>1</v>
      </c>
      <c r="G24643" s="6">
        <v>2</v>
      </c>
      <c r="H24643" s="6">
        <v>18</v>
      </c>
      <c r="I24643">
        <v>3.0700123310089111</v>
      </c>
      <c r="J24643">
        <v>2.3946957588195801</v>
      </c>
      <c r="K24643">
        <v>3.3092088997364044E-2</v>
      </c>
      <c r="L24643">
        <v>96.804847717285156</v>
      </c>
    </row>
    <row r="24644" spans="2:12" x14ac:dyDescent="0.25">
      <c r="B24644" s="6">
        <v>1</v>
      </c>
      <c r="C24644" t="s">
        <v>99</v>
      </c>
      <c r="D24644" t="s">
        <v>100</v>
      </c>
      <c r="E24644">
        <v>9</v>
      </c>
      <c r="F24644" s="6">
        <v>1</v>
      </c>
      <c r="G24644" s="6">
        <v>2</v>
      </c>
      <c r="H24644" s="6">
        <v>19</v>
      </c>
      <c r="I24644">
        <v>3.1449687480926514</v>
      </c>
      <c r="J24644">
        <v>2.7263114452362061</v>
      </c>
      <c r="K24644">
        <v>2.4273606017231941E-2</v>
      </c>
      <c r="L24644">
        <v>95.692039489746094</v>
      </c>
    </row>
    <row r="24645" spans="2:12" x14ac:dyDescent="0.25">
      <c r="B24645" s="6">
        <v>1</v>
      </c>
      <c r="C24645" t="s">
        <v>99</v>
      </c>
      <c r="D24645" t="s">
        <v>100</v>
      </c>
      <c r="E24645">
        <v>9</v>
      </c>
      <c r="F24645" s="6">
        <v>1</v>
      </c>
      <c r="G24645" s="6">
        <v>2</v>
      </c>
      <c r="H24645" s="6">
        <v>20</v>
      </c>
      <c r="I24645">
        <v>2.9843277931213379</v>
      </c>
      <c r="J24645">
        <v>2.6845014095306396</v>
      </c>
      <c r="K24645">
        <v>3.1668916344642639E-2</v>
      </c>
      <c r="L24645">
        <v>93.030509948730469</v>
      </c>
    </row>
    <row r="24646" spans="2:12" x14ac:dyDescent="0.25">
      <c r="B24646" s="6">
        <v>1</v>
      </c>
      <c r="C24646" t="s">
        <v>99</v>
      </c>
      <c r="D24646" t="s">
        <v>100</v>
      </c>
      <c r="E24646">
        <v>9</v>
      </c>
      <c r="F24646" s="6">
        <v>1</v>
      </c>
      <c r="G24646" s="6">
        <v>2</v>
      </c>
      <c r="H24646" s="6">
        <v>21</v>
      </c>
      <c r="I24646">
        <v>2.8331711292266846</v>
      </c>
      <c r="J24646">
        <v>2.5672042369842529</v>
      </c>
      <c r="K24646">
        <v>2.0619610324501991E-2</v>
      </c>
      <c r="L24646">
        <v>89.255630493164063</v>
      </c>
    </row>
    <row r="24647" spans="2:12" x14ac:dyDescent="0.25">
      <c r="B24647" s="6">
        <v>1</v>
      </c>
      <c r="C24647" t="s">
        <v>99</v>
      </c>
      <c r="D24647" t="s">
        <v>100</v>
      </c>
      <c r="E24647">
        <v>9</v>
      </c>
      <c r="F24647" s="6">
        <v>1</v>
      </c>
      <c r="G24647" s="6">
        <v>2</v>
      </c>
      <c r="H24647" s="6">
        <v>22</v>
      </c>
      <c r="I24647">
        <v>2.6716930866241455</v>
      </c>
      <c r="J24647">
        <v>3.1778290271759033</v>
      </c>
      <c r="K24647">
        <v>2.1960435435175896E-2</v>
      </c>
      <c r="L24647">
        <v>86.843025207519531</v>
      </c>
    </row>
    <row r="24648" spans="2:12" x14ac:dyDescent="0.25">
      <c r="B24648" s="6">
        <v>1</v>
      </c>
      <c r="C24648" t="s">
        <v>99</v>
      </c>
      <c r="D24648" t="s">
        <v>100</v>
      </c>
      <c r="E24648">
        <v>9</v>
      </c>
      <c r="F24648" s="6">
        <v>1</v>
      </c>
      <c r="G24648" s="6">
        <v>2</v>
      </c>
      <c r="H24648" s="6">
        <v>23</v>
      </c>
      <c r="I24648">
        <v>2.3680877685546875</v>
      </c>
      <c r="J24648">
        <v>2.5745968818664551</v>
      </c>
      <c r="K24648">
        <v>1.7337918281555176E-2</v>
      </c>
      <c r="L24648">
        <v>84.683250427246094</v>
      </c>
    </row>
    <row r="24649" spans="2:12" x14ac:dyDescent="0.25">
      <c r="B24649" s="6">
        <v>1</v>
      </c>
      <c r="C24649" t="s">
        <v>99</v>
      </c>
      <c r="D24649" t="s">
        <v>100</v>
      </c>
      <c r="E24649">
        <v>9</v>
      </c>
      <c r="F24649" s="6">
        <v>1</v>
      </c>
      <c r="G24649" s="6">
        <v>2</v>
      </c>
      <c r="H24649" s="6">
        <v>24</v>
      </c>
      <c r="I24649">
        <v>1.9699170589447021</v>
      </c>
      <c r="J24649">
        <v>2.0916814804077148</v>
      </c>
      <c r="K24649">
        <v>1.4928232878446579E-2</v>
      </c>
      <c r="L24649">
        <v>82.378890991210938</v>
      </c>
    </row>
    <row r="24650" spans="2:12" x14ac:dyDescent="0.25">
      <c r="B24650" s="6">
        <v>1</v>
      </c>
      <c r="C24650" t="s">
        <v>99</v>
      </c>
      <c r="D24650" t="s">
        <v>100</v>
      </c>
      <c r="E24650">
        <v>9</v>
      </c>
      <c r="F24650" s="6">
        <v>1</v>
      </c>
      <c r="G24650" s="6">
        <v>10</v>
      </c>
      <c r="H24650" s="6">
        <v>1</v>
      </c>
      <c r="I24650">
        <v>1.6493939161300659</v>
      </c>
      <c r="J24650">
        <v>1.6493939161300659</v>
      </c>
      <c r="K24650">
        <v>0</v>
      </c>
      <c r="L24650">
        <v>80.368675231933594</v>
      </c>
    </row>
    <row r="24651" spans="2:12" x14ac:dyDescent="0.25">
      <c r="B24651" s="6">
        <v>1</v>
      </c>
      <c r="C24651" t="s">
        <v>99</v>
      </c>
      <c r="D24651" t="s">
        <v>100</v>
      </c>
      <c r="E24651">
        <v>9</v>
      </c>
      <c r="F24651" s="6">
        <v>1</v>
      </c>
      <c r="G24651" s="6">
        <v>10</v>
      </c>
      <c r="H24651" s="6">
        <v>2</v>
      </c>
      <c r="I24651">
        <v>1.3701807260513306</v>
      </c>
      <c r="J24651">
        <v>1.3701807260513306</v>
      </c>
      <c r="K24651">
        <v>0</v>
      </c>
      <c r="L24651">
        <v>79.355484008789063</v>
      </c>
    </row>
    <row r="24652" spans="2:12" x14ac:dyDescent="0.25">
      <c r="B24652" s="6">
        <v>1</v>
      </c>
      <c r="C24652" t="s">
        <v>99</v>
      </c>
      <c r="D24652" t="s">
        <v>100</v>
      </c>
      <c r="E24652">
        <v>9</v>
      </c>
      <c r="F24652" s="6">
        <v>1</v>
      </c>
      <c r="G24652" s="6">
        <v>10</v>
      </c>
      <c r="H24652" s="6">
        <v>3</v>
      </c>
      <c r="I24652">
        <v>1.171725869178772</v>
      </c>
      <c r="J24652">
        <v>1.171725869178772</v>
      </c>
      <c r="K24652">
        <v>0</v>
      </c>
      <c r="L24652">
        <v>78.165328979492188</v>
      </c>
    </row>
    <row r="24653" spans="2:12" x14ac:dyDescent="0.25">
      <c r="B24653" s="6">
        <v>1</v>
      </c>
      <c r="C24653" t="s">
        <v>99</v>
      </c>
      <c r="D24653" t="s">
        <v>100</v>
      </c>
      <c r="E24653">
        <v>9</v>
      </c>
      <c r="F24653" s="6">
        <v>1</v>
      </c>
      <c r="G24653" s="6">
        <v>10</v>
      </c>
      <c r="H24653" s="6">
        <v>4</v>
      </c>
      <c r="I24653">
        <v>1.0618207454681396</v>
      </c>
      <c r="J24653">
        <v>1.0618207454681396</v>
      </c>
      <c r="K24653">
        <v>0</v>
      </c>
      <c r="L24653">
        <v>78.181144714355469</v>
      </c>
    </row>
    <row r="24654" spans="2:12" x14ac:dyDescent="0.25">
      <c r="B24654" s="6">
        <v>1</v>
      </c>
      <c r="C24654" t="s">
        <v>99</v>
      </c>
      <c r="D24654" t="s">
        <v>100</v>
      </c>
      <c r="E24654">
        <v>9</v>
      </c>
      <c r="F24654" s="6">
        <v>1</v>
      </c>
      <c r="G24654" s="6">
        <v>10</v>
      </c>
      <c r="H24654" s="6">
        <v>5</v>
      </c>
      <c r="I24654">
        <v>0.96612411737442017</v>
      </c>
      <c r="J24654">
        <v>0.96612411737442017</v>
      </c>
      <c r="K24654">
        <v>0</v>
      </c>
      <c r="L24654">
        <v>77.655303955078125</v>
      </c>
    </row>
    <row r="24655" spans="2:12" x14ac:dyDescent="0.25">
      <c r="B24655" s="6">
        <v>1</v>
      </c>
      <c r="C24655" t="s">
        <v>99</v>
      </c>
      <c r="D24655" t="s">
        <v>100</v>
      </c>
      <c r="E24655">
        <v>9</v>
      </c>
      <c r="F24655" s="6">
        <v>1</v>
      </c>
      <c r="G24655" s="6">
        <v>10</v>
      </c>
      <c r="H24655" s="6">
        <v>6</v>
      </c>
      <c r="I24655">
        <v>0.93013370037078857</v>
      </c>
      <c r="J24655">
        <v>0.93013370037078857</v>
      </c>
      <c r="K24655">
        <v>0</v>
      </c>
      <c r="L24655">
        <v>77.87353515625</v>
      </c>
    </row>
    <row r="24656" spans="2:12" x14ac:dyDescent="0.25">
      <c r="B24656" s="6">
        <v>1</v>
      </c>
      <c r="C24656" t="s">
        <v>99</v>
      </c>
      <c r="D24656" t="s">
        <v>100</v>
      </c>
      <c r="E24656">
        <v>9</v>
      </c>
      <c r="F24656" s="6">
        <v>1</v>
      </c>
      <c r="G24656" s="6">
        <v>10</v>
      </c>
      <c r="H24656" s="6">
        <v>7</v>
      </c>
      <c r="I24656">
        <v>0.91098421812057495</v>
      </c>
      <c r="J24656">
        <v>0.91098421812057495</v>
      </c>
      <c r="K24656">
        <v>0</v>
      </c>
      <c r="L24656">
        <v>77.796363830566406</v>
      </c>
    </row>
    <row r="24657" spans="2:12" x14ac:dyDescent="0.25">
      <c r="B24657" s="6">
        <v>1</v>
      </c>
      <c r="C24657" t="s">
        <v>99</v>
      </c>
      <c r="D24657" t="s">
        <v>100</v>
      </c>
      <c r="E24657">
        <v>9</v>
      </c>
      <c r="F24657" s="6">
        <v>1</v>
      </c>
      <c r="G24657" s="6">
        <v>10</v>
      </c>
      <c r="H24657" s="6">
        <v>8</v>
      </c>
      <c r="I24657">
        <v>0.9007372260093689</v>
      </c>
      <c r="J24657">
        <v>0.9007372260093689</v>
      </c>
      <c r="K24657">
        <v>0</v>
      </c>
      <c r="L24657">
        <v>78.062278747558594</v>
      </c>
    </row>
    <row r="24658" spans="2:12" x14ac:dyDescent="0.25">
      <c r="B24658" s="6">
        <v>1</v>
      </c>
      <c r="C24658" t="s">
        <v>99</v>
      </c>
      <c r="D24658" t="s">
        <v>100</v>
      </c>
      <c r="E24658">
        <v>9</v>
      </c>
      <c r="F24658" s="6">
        <v>1</v>
      </c>
      <c r="G24658" s="6">
        <v>10</v>
      </c>
      <c r="H24658" s="6">
        <v>9</v>
      </c>
      <c r="I24658">
        <v>0.81794124841690063</v>
      </c>
      <c r="J24658">
        <v>0.81794124841690063</v>
      </c>
      <c r="K24658">
        <v>0</v>
      </c>
      <c r="L24658">
        <v>80.46697998046875</v>
      </c>
    </row>
    <row r="24659" spans="2:12" x14ac:dyDescent="0.25">
      <c r="B24659" s="6">
        <v>1</v>
      </c>
      <c r="C24659" t="s">
        <v>99</v>
      </c>
      <c r="D24659" t="s">
        <v>100</v>
      </c>
      <c r="E24659">
        <v>9</v>
      </c>
      <c r="F24659" s="6">
        <v>1</v>
      </c>
      <c r="G24659" s="6">
        <v>10</v>
      </c>
      <c r="H24659" s="6">
        <v>10</v>
      </c>
      <c r="I24659">
        <v>0.81279999017715454</v>
      </c>
      <c r="J24659">
        <v>0.81279999017715454</v>
      </c>
      <c r="K24659">
        <v>0</v>
      </c>
      <c r="L24659">
        <v>84.57342529296875</v>
      </c>
    </row>
    <row r="24660" spans="2:12" x14ac:dyDescent="0.25">
      <c r="B24660" s="6">
        <v>1</v>
      </c>
      <c r="C24660" t="s">
        <v>99</v>
      </c>
      <c r="D24660" t="s">
        <v>100</v>
      </c>
      <c r="E24660">
        <v>9</v>
      </c>
      <c r="F24660" s="6">
        <v>1</v>
      </c>
      <c r="G24660" s="6">
        <v>10</v>
      </c>
      <c r="H24660" s="6">
        <v>11</v>
      </c>
      <c r="I24660">
        <v>1.0092854499816895</v>
      </c>
      <c r="J24660">
        <v>1.0092854499816895</v>
      </c>
      <c r="K24660">
        <v>0</v>
      </c>
      <c r="L24660">
        <v>89.976852416992188</v>
      </c>
    </row>
    <row r="24661" spans="2:12" x14ac:dyDescent="0.25">
      <c r="B24661" s="6">
        <v>1</v>
      </c>
      <c r="C24661" t="s">
        <v>99</v>
      </c>
      <c r="D24661" t="s">
        <v>100</v>
      </c>
      <c r="E24661">
        <v>9</v>
      </c>
      <c r="F24661" s="6">
        <v>1</v>
      </c>
      <c r="G24661" s="6">
        <v>10</v>
      </c>
      <c r="H24661" s="6">
        <v>12</v>
      </c>
      <c r="I24661">
        <v>1.3213635683059692</v>
      </c>
      <c r="J24661">
        <v>1.3213635683059692</v>
      </c>
      <c r="K24661">
        <v>0</v>
      </c>
      <c r="L24661">
        <v>93.96185302734375</v>
      </c>
    </row>
    <row r="24662" spans="2:12" x14ac:dyDescent="0.25">
      <c r="B24662" s="6">
        <v>1</v>
      </c>
      <c r="C24662" t="s">
        <v>99</v>
      </c>
      <c r="D24662" t="s">
        <v>100</v>
      </c>
      <c r="E24662">
        <v>9</v>
      </c>
      <c r="F24662" s="6">
        <v>1</v>
      </c>
      <c r="G24662" s="6">
        <v>10</v>
      </c>
      <c r="H24662" s="6">
        <v>13</v>
      </c>
      <c r="I24662">
        <v>1.7380537986755371</v>
      </c>
      <c r="J24662">
        <v>1.7380537986755371</v>
      </c>
      <c r="K24662">
        <v>0</v>
      </c>
      <c r="L24662">
        <v>97.845924377441406</v>
      </c>
    </row>
    <row r="24663" spans="2:12" x14ac:dyDescent="0.25">
      <c r="B24663" s="6">
        <v>1</v>
      </c>
      <c r="C24663" t="s">
        <v>99</v>
      </c>
      <c r="D24663" t="s">
        <v>100</v>
      </c>
      <c r="E24663">
        <v>9</v>
      </c>
      <c r="F24663" s="6">
        <v>1</v>
      </c>
      <c r="G24663" s="6">
        <v>10</v>
      </c>
      <c r="H24663" s="6">
        <v>14</v>
      </c>
      <c r="I24663">
        <v>2.1959531307220459</v>
      </c>
      <c r="J24663">
        <v>2.1959531307220459</v>
      </c>
      <c r="K24663">
        <v>0</v>
      </c>
      <c r="L24663">
        <v>100.61418151855469</v>
      </c>
    </row>
    <row r="24664" spans="2:12" x14ac:dyDescent="0.25">
      <c r="B24664" s="6">
        <v>1</v>
      </c>
      <c r="C24664" t="s">
        <v>99</v>
      </c>
      <c r="D24664" t="s">
        <v>100</v>
      </c>
      <c r="E24664">
        <v>9</v>
      </c>
      <c r="F24664" s="6">
        <v>1</v>
      </c>
      <c r="G24664" s="6">
        <v>10</v>
      </c>
      <c r="H24664" s="6">
        <v>15</v>
      </c>
      <c r="I24664">
        <v>2.6078097820281982</v>
      </c>
      <c r="J24664">
        <v>2.6078097820281982</v>
      </c>
      <c r="K24664">
        <v>0</v>
      </c>
      <c r="L24664">
        <v>102.20065307617188</v>
      </c>
    </row>
    <row r="24665" spans="2:12" x14ac:dyDescent="0.25">
      <c r="B24665" s="6">
        <v>1</v>
      </c>
      <c r="C24665" t="s">
        <v>99</v>
      </c>
      <c r="D24665" t="s">
        <v>100</v>
      </c>
      <c r="E24665">
        <v>9</v>
      </c>
      <c r="F24665" s="6">
        <v>1</v>
      </c>
      <c r="G24665" s="6">
        <v>10</v>
      </c>
      <c r="H24665" s="6">
        <v>16</v>
      </c>
      <c r="I24665">
        <v>3.0359723567962646</v>
      </c>
      <c r="J24665">
        <v>3.0359723567962646</v>
      </c>
      <c r="K24665">
        <v>0</v>
      </c>
      <c r="L24665">
        <v>102.47815704345703</v>
      </c>
    </row>
    <row r="24666" spans="2:12" x14ac:dyDescent="0.25">
      <c r="B24666" s="6">
        <v>1</v>
      </c>
      <c r="C24666" t="s">
        <v>99</v>
      </c>
      <c r="D24666" t="s">
        <v>100</v>
      </c>
      <c r="E24666">
        <v>9</v>
      </c>
      <c r="F24666" s="6">
        <v>1</v>
      </c>
      <c r="G24666" s="6">
        <v>10</v>
      </c>
      <c r="H24666" s="6">
        <v>17</v>
      </c>
      <c r="I24666">
        <v>3.3521556854248047</v>
      </c>
      <c r="J24666">
        <v>2.1123652458190918</v>
      </c>
      <c r="K24666">
        <v>3.3388856798410416E-2</v>
      </c>
      <c r="L24666">
        <v>103.05652618408203</v>
      </c>
    </row>
    <row r="24667" spans="2:12" x14ac:dyDescent="0.25">
      <c r="B24667" s="6">
        <v>1</v>
      </c>
      <c r="C24667" t="s">
        <v>99</v>
      </c>
      <c r="D24667" t="s">
        <v>100</v>
      </c>
      <c r="E24667">
        <v>9</v>
      </c>
      <c r="F24667" s="6">
        <v>1</v>
      </c>
      <c r="G24667" s="6">
        <v>10</v>
      </c>
      <c r="H24667" s="6">
        <v>18</v>
      </c>
      <c r="I24667">
        <v>3.5939967632293701</v>
      </c>
      <c r="J24667">
        <v>2.8332664966583252</v>
      </c>
      <c r="K24667">
        <v>4.531383141875267E-2</v>
      </c>
      <c r="L24667">
        <v>101.38419342041016</v>
      </c>
    </row>
    <row r="24668" spans="2:12" x14ac:dyDescent="0.25">
      <c r="B24668" s="6">
        <v>1</v>
      </c>
      <c r="C24668" t="s">
        <v>99</v>
      </c>
      <c r="D24668" t="s">
        <v>100</v>
      </c>
      <c r="E24668">
        <v>9</v>
      </c>
      <c r="F24668" s="6">
        <v>1</v>
      </c>
      <c r="G24668" s="6">
        <v>10</v>
      </c>
      <c r="H24668" s="6">
        <v>19</v>
      </c>
      <c r="I24668">
        <v>3.6494474411010742</v>
      </c>
      <c r="J24668">
        <v>3.199460506439209</v>
      </c>
      <c r="K24668">
        <v>2.9162600636482239E-2</v>
      </c>
      <c r="L24668">
        <v>98.697952270507813</v>
      </c>
    </row>
    <row r="24669" spans="2:12" x14ac:dyDescent="0.25">
      <c r="B24669" s="6">
        <v>1</v>
      </c>
      <c r="C24669" t="s">
        <v>99</v>
      </c>
      <c r="D24669" t="s">
        <v>100</v>
      </c>
      <c r="E24669">
        <v>9</v>
      </c>
      <c r="F24669" s="6">
        <v>1</v>
      </c>
      <c r="G24669" s="6">
        <v>10</v>
      </c>
      <c r="H24669" s="6">
        <v>20</v>
      </c>
      <c r="I24669">
        <v>3.4137599468231201</v>
      </c>
      <c r="J24669">
        <v>3.0939226150512695</v>
      </c>
      <c r="K24669">
        <v>4.0175456553697586E-2</v>
      </c>
      <c r="L24669">
        <v>95.261482238769531</v>
      </c>
    </row>
    <row r="24670" spans="2:12" x14ac:dyDescent="0.25">
      <c r="B24670" s="6">
        <v>1</v>
      </c>
      <c r="C24670" t="s">
        <v>99</v>
      </c>
      <c r="D24670" t="s">
        <v>100</v>
      </c>
      <c r="E24670">
        <v>9</v>
      </c>
      <c r="F24670" s="6">
        <v>1</v>
      </c>
      <c r="G24670" s="6">
        <v>10</v>
      </c>
      <c r="H24670" s="6">
        <v>21</v>
      </c>
      <c r="I24670">
        <v>3.2249279022216797</v>
      </c>
      <c r="J24670">
        <v>2.9355971813201904</v>
      </c>
      <c r="K24670">
        <v>2.761310338973999E-2</v>
      </c>
      <c r="L24670">
        <v>91.860389709472656</v>
      </c>
    </row>
    <row r="24671" spans="2:12" x14ac:dyDescent="0.25">
      <c r="B24671" s="6">
        <v>1</v>
      </c>
      <c r="C24671" t="s">
        <v>99</v>
      </c>
      <c r="D24671" t="s">
        <v>100</v>
      </c>
      <c r="E24671">
        <v>9</v>
      </c>
      <c r="F24671" s="6">
        <v>1</v>
      </c>
      <c r="G24671" s="6">
        <v>10</v>
      </c>
      <c r="H24671" s="6">
        <v>22</v>
      </c>
      <c r="I24671">
        <v>3.0443272590637207</v>
      </c>
      <c r="J24671">
        <v>3.5914945602416992</v>
      </c>
      <c r="K24671">
        <v>3.3210288733243942E-2</v>
      </c>
      <c r="L24671">
        <v>90.20037841796875</v>
      </c>
    </row>
    <row r="24672" spans="2:12" x14ac:dyDescent="0.25">
      <c r="B24672" s="6">
        <v>1</v>
      </c>
      <c r="C24672" t="s">
        <v>99</v>
      </c>
      <c r="D24672" t="s">
        <v>100</v>
      </c>
      <c r="E24672">
        <v>9</v>
      </c>
      <c r="F24672" s="6">
        <v>1</v>
      </c>
      <c r="G24672" s="6">
        <v>10</v>
      </c>
      <c r="H24672" s="6">
        <v>23</v>
      </c>
      <c r="I24672">
        <v>2.6977624893188477</v>
      </c>
      <c r="J24672">
        <v>2.9390640258789063</v>
      </c>
      <c r="K24672">
        <v>2.7439150959253311E-2</v>
      </c>
      <c r="L24672">
        <v>88.902420043945313</v>
      </c>
    </row>
    <row r="24673" spans="2:12" x14ac:dyDescent="0.25">
      <c r="B24673" s="6">
        <v>1</v>
      </c>
      <c r="C24673" t="s">
        <v>99</v>
      </c>
      <c r="D24673" t="s">
        <v>100</v>
      </c>
      <c r="E24673">
        <v>9</v>
      </c>
      <c r="F24673" s="6">
        <v>1</v>
      </c>
      <c r="G24673" s="6">
        <v>10</v>
      </c>
      <c r="H24673" s="6">
        <v>24</v>
      </c>
      <c r="I24673">
        <v>2.2465991973876953</v>
      </c>
      <c r="J24673">
        <v>2.4052829742431641</v>
      </c>
      <c r="K24673">
        <v>2.4677177891135216E-2</v>
      </c>
      <c r="L24673">
        <v>87.002212524414063</v>
      </c>
    </row>
    <row r="24674" spans="2:12" x14ac:dyDescent="0.25">
      <c r="B24674" s="6">
        <v>1</v>
      </c>
      <c r="C24674" t="s">
        <v>99</v>
      </c>
      <c r="D24674" t="s">
        <v>100</v>
      </c>
      <c r="E24674">
        <v>10</v>
      </c>
      <c r="F24674" s="6">
        <v>0</v>
      </c>
      <c r="G24674" s="6">
        <v>2</v>
      </c>
      <c r="H24674" s="6">
        <v>1</v>
      </c>
      <c r="I24674">
        <v>1.3636907339096069</v>
      </c>
      <c r="J24674">
        <v>1.3636907339096069</v>
      </c>
      <c r="K24674">
        <v>0</v>
      </c>
      <c r="L24674">
        <v>75.44647216796875</v>
      </c>
    </row>
    <row r="24675" spans="2:12" x14ac:dyDescent="0.25">
      <c r="B24675" s="6">
        <v>1</v>
      </c>
      <c r="C24675" t="s">
        <v>99</v>
      </c>
      <c r="D24675" t="s">
        <v>100</v>
      </c>
      <c r="E24675">
        <v>10</v>
      </c>
      <c r="F24675" s="6">
        <v>0</v>
      </c>
      <c r="G24675" s="6">
        <v>2</v>
      </c>
      <c r="H24675" s="6">
        <v>2</v>
      </c>
      <c r="I24675">
        <v>1.1486072540283203</v>
      </c>
      <c r="J24675">
        <v>1.1486072540283203</v>
      </c>
      <c r="K24675">
        <v>0</v>
      </c>
      <c r="L24675">
        <v>74.312141418457031</v>
      </c>
    </row>
    <row r="24676" spans="2:12" x14ac:dyDescent="0.25">
      <c r="B24676" s="6">
        <v>1</v>
      </c>
      <c r="C24676" t="s">
        <v>99</v>
      </c>
      <c r="D24676" t="s">
        <v>100</v>
      </c>
      <c r="E24676">
        <v>10</v>
      </c>
      <c r="F24676" s="6">
        <v>0</v>
      </c>
      <c r="G24676" s="6">
        <v>2</v>
      </c>
      <c r="H24676" s="6">
        <v>3</v>
      </c>
      <c r="I24676">
        <v>0.9737086296081543</v>
      </c>
      <c r="J24676">
        <v>0.9737086296081543</v>
      </c>
      <c r="K24676">
        <v>0</v>
      </c>
      <c r="L24676">
        <v>73.039581298828125</v>
      </c>
    </row>
    <row r="24677" spans="2:12" x14ac:dyDescent="0.25">
      <c r="B24677" s="6">
        <v>1</v>
      </c>
      <c r="C24677" t="s">
        <v>99</v>
      </c>
      <c r="D24677" t="s">
        <v>100</v>
      </c>
      <c r="E24677">
        <v>10</v>
      </c>
      <c r="F24677" s="6">
        <v>0</v>
      </c>
      <c r="G24677" s="6">
        <v>2</v>
      </c>
      <c r="H24677" s="6">
        <v>4</v>
      </c>
      <c r="I24677">
        <v>0.82723021507263184</v>
      </c>
      <c r="J24677">
        <v>0.82723021507263184</v>
      </c>
      <c r="K24677">
        <v>0</v>
      </c>
      <c r="L24677">
        <v>71.298866271972656</v>
      </c>
    </row>
    <row r="24678" spans="2:12" x14ac:dyDescent="0.25">
      <c r="B24678" s="6">
        <v>1</v>
      </c>
      <c r="C24678" t="s">
        <v>99</v>
      </c>
      <c r="D24678" t="s">
        <v>100</v>
      </c>
      <c r="E24678">
        <v>10</v>
      </c>
      <c r="F24678" s="6">
        <v>0</v>
      </c>
      <c r="G24678" s="6">
        <v>2</v>
      </c>
      <c r="H24678" s="6">
        <v>5</v>
      </c>
      <c r="I24678">
        <v>0.74472218751907349</v>
      </c>
      <c r="J24678">
        <v>0.74472218751907349</v>
      </c>
      <c r="K24678">
        <v>0</v>
      </c>
      <c r="L24678">
        <v>70.2900390625</v>
      </c>
    </row>
    <row r="24679" spans="2:12" x14ac:dyDescent="0.25">
      <c r="B24679" s="6">
        <v>1</v>
      </c>
      <c r="C24679" t="s">
        <v>99</v>
      </c>
      <c r="D24679" t="s">
        <v>100</v>
      </c>
      <c r="E24679">
        <v>10</v>
      </c>
      <c r="F24679" s="6">
        <v>0</v>
      </c>
      <c r="G24679" s="6">
        <v>2</v>
      </c>
      <c r="H24679" s="6">
        <v>6</v>
      </c>
      <c r="I24679">
        <v>0.71210223436355591</v>
      </c>
      <c r="J24679">
        <v>0.71210223436355591</v>
      </c>
      <c r="K24679">
        <v>0</v>
      </c>
      <c r="L24679">
        <v>69.70703125</v>
      </c>
    </row>
    <row r="24680" spans="2:12" x14ac:dyDescent="0.25">
      <c r="B24680" s="6">
        <v>1</v>
      </c>
      <c r="C24680" t="s">
        <v>99</v>
      </c>
      <c r="D24680" t="s">
        <v>100</v>
      </c>
      <c r="E24680">
        <v>10</v>
      </c>
      <c r="F24680" s="6">
        <v>0</v>
      </c>
      <c r="G24680" s="6">
        <v>2</v>
      </c>
      <c r="H24680" s="6">
        <v>7</v>
      </c>
      <c r="I24680">
        <v>0.7158428430557251</v>
      </c>
      <c r="J24680">
        <v>0.7158428430557251</v>
      </c>
      <c r="K24680">
        <v>0</v>
      </c>
      <c r="L24680">
        <v>69.249153137207031</v>
      </c>
    </row>
    <row r="24681" spans="2:12" x14ac:dyDescent="0.25">
      <c r="B24681" s="6">
        <v>1</v>
      </c>
      <c r="C24681" t="s">
        <v>99</v>
      </c>
      <c r="D24681" t="s">
        <v>100</v>
      </c>
      <c r="E24681">
        <v>10</v>
      </c>
      <c r="F24681" s="6">
        <v>0</v>
      </c>
      <c r="G24681" s="6">
        <v>2</v>
      </c>
      <c r="H24681" s="6">
        <v>8</v>
      </c>
      <c r="I24681">
        <v>0.66186428070068359</v>
      </c>
      <c r="J24681">
        <v>0.66186428070068359</v>
      </c>
      <c r="K24681">
        <v>0</v>
      </c>
      <c r="L24681">
        <v>68.472640991210938</v>
      </c>
    </row>
    <row r="24682" spans="2:12" x14ac:dyDescent="0.25">
      <c r="B24682" s="6">
        <v>1</v>
      </c>
      <c r="C24682" t="s">
        <v>99</v>
      </c>
      <c r="D24682" t="s">
        <v>100</v>
      </c>
      <c r="E24682">
        <v>10</v>
      </c>
      <c r="F24682" s="6">
        <v>0</v>
      </c>
      <c r="G24682" s="6">
        <v>2</v>
      </c>
      <c r="H24682" s="6">
        <v>9</v>
      </c>
      <c r="I24682">
        <v>0.51851314306259155</v>
      </c>
      <c r="J24682">
        <v>0.51851314306259155</v>
      </c>
      <c r="K24682">
        <v>0</v>
      </c>
      <c r="L24682">
        <v>69.507369995117188</v>
      </c>
    </row>
    <row r="24683" spans="2:12" x14ac:dyDescent="0.25">
      <c r="B24683" s="6">
        <v>1</v>
      </c>
      <c r="C24683" t="s">
        <v>99</v>
      </c>
      <c r="D24683" t="s">
        <v>100</v>
      </c>
      <c r="E24683">
        <v>10</v>
      </c>
      <c r="F24683" s="6">
        <v>0</v>
      </c>
      <c r="G24683" s="6">
        <v>2</v>
      </c>
      <c r="H24683" s="6">
        <v>10</v>
      </c>
      <c r="I24683">
        <v>0.48499611020088196</v>
      </c>
      <c r="J24683">
        <v>0.48499611020088196</v>
      </c>
      <c r="K24683">
        <v>0</v>
      </c>
      <c r="L24683">
        <v>73.292320251464844</v>
      </c>
    </row>
    <row r="24684" spans="2:12" x14ac:dyDescent="0.25">
      <c r="B24684" s="6">
        <v>1</v>
      </c>
      <c r="C24684" t="s">
        <v>99</v>
      </c>
      <c r="D24684" t="s">
        <v>100</v>
      </c>
      <c r="E24684">
        <v>10</v>
      </c>
      <c r="F24684" s="6">
        <v>0</v>
      </c>
      <c r="G24684" s="6">
        <v>2</v>
      </c>
      <c r="H24684" s="6">
        <v>11</v>
      </c>
      <c r="I24684">
        <v>0.53837049007415771</v>
      </c>
      <c r="J24684">
        <v>0.53837049007415771</v>
      </c>
      <c r="K24684">
        <v>0</v>
      </c>
      <c r="L24684">
        <v>78.178230285644531</v>
      </c>
    </row>
    <row r="24685" spans="2:12" x14ac:dyDescent="0.25">
      <c r="B24685" s="6">
        <v>1</v>
      </c>
      <c r="C24685" t="s">
        <v>99</v>
      </c>
      <c r="D24685" t="s">
        <v>100</v>
      </c>
      <c r="E24685">
        <v>10</v>
      </c>
      <c r="F24685" s="6">
        <v>0</v>
      </c>
      <c r="G24685" s="6">
        <v>2</v>
      </c>
      <c r="H24685" s="6">
        <v>12</v>
      </c>
      <c r="I24685">
        <v>0.6260344386100769</v>
      </c>
      <c r="J24685">
        <v>0.6260344386100769</v>
      </c>
      <c r="K24685">
        <v>0</v>
      </c>
      <c r="L24685">
        <v>82.981895446777344</v>
      </c>
    </row>
    <row r="24686" spans="2:12" x14ac:dyDescent="0.25">
      <c r="B24686" s="6">
        <v>1</v>
      </c>
      <c r="C24686" t="s">
        <v>99</v>
      </c>
      <c r="D24686" t="s">
        <v>100</v>
      </c>
      <c r="E24686">
        <v>10</v>
      </c>
      <c r="F24686" s="6">
        <v>0</v>
      </c>
      <c r="G24686" s="6">
        <v>2</v>
      </c>
      <c r="H24686" s="6">
        <v>13</v>
      </c>
      <c r="I24686">
        <v>0.80840969085693359</v>
      </c>
      <c r="J24686">
        <v>0.80840969085693359</v>
      </c>
      <c r="K24686">
        <v>0</v>
      </c>
      <c r="L24686">
        <v>86.649848937988281</v>
      </c>
    </row>
    <row r="24687" spans="2:12" x14ac:dyDescent="0.25">
      <c r="B24687" s="6">
        <v>1</v>
      </c>
      <c r="C24687" t="s">
        <v>99</v>
      </c>
      <c r="D24687" t="s">
        <v>100</v>
      </c>
      <c r="E24687">
        <v>10</v>
      </c>
      <c r="F24687" s="6">
        <v>0</v>
      </c>
      <c r="G24687" s="6">
        <v>2</v>
      </c>
      <c r="H24687" s="6">
        <v>14</v>
      </c>
      <c r="I24687">
        <v>1.0605515241622925</v>
      </c>
      <c r="J24687">
        <v>1.0605515241622925</v>
      </c>
      <c r="K24687">
        <v>0</v>
      </c>
      <c r="L24687">
        <v>89.039291381835938</v>
      </c>
    </row>
    <row r="24688" spans="2:12" x14ac:dyDescent="0.25">
      <c r="B24688" s="6">
        <v>1</v>
      </c>
      <c r="C24688" t="s">
        <v>99</v>
      </c>
      <c r="D24688" t="s">
        <v>100</v>
      </c>
      <c r="E24688">
        <v>10</v>
      </c>
      <c r="F24688" s="6">
        <v>0</v>
      </c>
      <c r="G24688" s="6">
        <v>2</v>
      </c>
      <c r="H24688" s="6">
        <v>15</v>
      </c>
      <c r="I24688">
        <v>1.3407686948776245</v>
      </c>
      <c r="J24688">
        <v>1.3407686948776245</v>
      </c>
      <c r="K24688">
        <v>0</v>
      </c>
      <c r="L24688">
        <v>89.752067565917969</v>
      </c>
    </row>
    <row r="24689" spans="2:12" x14ac:dyDescent="0.25">
      <c r="B24689" s="6">
        <v>1</v>
      </c>
      <c r="C24689" t="s">
        <v>99</v>
      </c>
      <c r="D24689" t="s">
        <v>100</v>
      </c>
      <c r="E24689">
        <v>10</v>
      </c>
      <c r="F24689" s="6">
        <v>0</v>
      </c>
      <c r="G24689" s="6">
        <v>2</v>
      </c>
      <c r="H24689" s="6">
        <v>16</v>
      </c>
      <c r="I24689">
        <v>1.6694124937057495</v>
      </c>
      <c r="J24689">
        <v>1.6694124937057495</v>
      </c>
      <c r="K24689">
        <v>0</v>
      </c>
      <c r="L24689">
        <v>89.846107482910156</v>
      </c>
    </row>
    <row r="24690" spans="2:12" x14ac:dyDescent="0.25">
      <c r="B24690" s="6">
        <v>1</v>
      </c>
      <c r="C24690" t="s">
        <v>99</v>
      </c>
      <c r="D24690" t="s">
        <v>100</v>
      </c>
      <c r="E24690">
        <v>10</v>
      </c>
      <c r="F24690" s="6">
        <v>0</v>
      </c>
      <c r="G24690" s="6">
        <v>2</v>
      </c>
      <c r="H24690" s="6">
        <v>17</v>
      </c>
      <c r="I24690">
        <v>1.9567137956619263</v>
      </c>
      <c r="J24690">
        <v>1.0040378570556641</v>
      </c>
      <c r="K24690">
        <v>1.9067870453000069E-2</v>
      </c>
      <c r="L24690">
        <v>88.992759704589844</v>
      </c>
    </row>
    <row r="24691" spans="2:12" x14ac:dyDescent="0.25">
      <c r="B24691" s="6">
        <v>1</v>
      </c>
      <c r="C24691" t="s">
        <v>99</v>
      </c>
      <c r="D24691" t="s">
        <v>100</v>
      </c>
      <c r="E24691">
        <v>10</v>
      </c>
      <c r="F24691" s="6">
        <v>0</v>
      </c>
      <c r="G24691" s="6">
        <v>2</v>
      </c>
      <c r="H24691" s="6">
        <v>18</v>
      </c>
      <c r="I24691">
        <v>2.2020900249481201</v>
      </c>
      <c r="J24691">
        <v>1.6880038976669312</v>
      </c>
      <c r="K24691">
        <v>3.5311128944158554E-2</v>
      </c>
      <c r="L24691">
        <v>88.16070556640625</v>
      </c>
    </row>
    <row r="24692" spans="2:12" x14ac:dyDescent="0.25">
      <c r="B24692" s="6">
        <v>1</v>
      </c>
      <c r="C24692" t="s">
        <v>99</v>
      </c>
      <c r="D24692" t="s">
        <v>100</v>
      </c>
      <c r="E24692">
        <v>10</v>
      </c>
      <c r="F24692" s="6">
        <v>0</v>
      </c>
      <c r="G24692" s="6">
        <v>2</v>
      </c>
      <c r="H24692" s="6">
        <v>19</v>
      </c>
      <c r="I24692">
        <v>2.294562816619873</v>
      </c>
      <c r="J24692">
        <v>1.9725366830825806</v>
      </c>
      <c r="K24692">
        <v>3.1843233853578568E-2</v>
      </c>
      <c r="L24692">
        <v>86.420730590820313</v>
      </c>
    </row>
    <row r="24693" spans="2:12" x14ac:dyDescent="0.25">
      <c r="B24693" s="6">
        <v>1</v>
      </c>
      <c r="C24693" t="s">
        <v>99</v>
      </c>
      <c r="D24693" t="s">
        <v>100</v>
      </c>
      <c r="E24693">
        <v>10</v>
      </c>
      <c r="F24693" s="6">
        <v>0</v>
      </c>
      <c r="G24693" s="6">
        <v>2</v>
      </c>
      <c r="H24693" s="6">
        <v>20</v>
      </c>
      <c r="I24693">
        <v>2.1915628910064697</v>
      </c>
      <c r="J24693">
        <v>1.9789750576019287</v>
      </c>
      <c r="K24693">
        <v>2.6064306497573853E-2</v>
      </c>
      <c r="L24693">
        <v>83.304580688476563</v>
      </c>
    </row>
    <row r="24694" spans="2:12" x14ac:dyDescent="0.25">
      <c r="B24694" s="6">
        <v>1</v>
      </c>
      <c r="C24694" t="s">
        <v>99</v>
      </c>
      <c r="D24694" t="s">
        <v>100</v>
      </c>
      <c r="E24694">
        <v>10</v>
      </c>
      <c r="F24694" s="6">
        <v>0</v>
      </c>
      <c r="G24694" s="6">
        <v>2</v>
      </c>
      <c r="H24694" s="6">
        <v>21</v>
      </c>
      <c r="I24694">
        <v>2.1095752716064453</v>
      </c>
      <c r="J24694">
        <v>1.9238189458847046</v>
      </c>
      <c r="K24694">
        <v>3.6681555211544037E-2</v>
      </c>
      <c r="L24694">
        <v>80.313224792480469</v>
      </c>
    </row>
    <row r="24695" spans="2:12" x14ac:dyDescent="0.25">
      <c r="B24695" s="6">
        <v>1</v>
      </c>
      <c r="C24695" t="s">
        <v>99</v>
      </c>
      <c r="D24695" t="s">
        <v>100</v>
      </c>
      <c r="E24695">
        <v>10</v>
      </c>
      <c r="F24695" s="6">
        <v>0</v>
      </c>
      <c r="G24695" s="6">
        <v>2</v>
      </c>
      <c r="H24695" s="6">
        <v>22</v>
      </c>
      <c r="I24695">
        <v>2.0054581165313721</v>
      </c>
      <c r="J24695">
        <v>2.4054813385009766</v>
      </c>
      <c r="K24695">
        <v>2.4178514257073402E-2</v>
      </c>
      <c r="L24695">
        <v>78.160438537597656</v>
      </c>
    </row>
    <row r="24696" spans="2:12" x14ac:dyDescent="0.25">
      <c r="B24696" s="6">
        <v>1</v>
      </c>
      <c r="C24696" t="s">
        <v>99</v>
      </c>
      <c r="D24696" t="s">
        <v>100</v>
      </c>
      <c r="E24696">
        <v>10</v>
      </c>
      <c r="F24696" s="6">
        <v>0</v>
      </c>
      <c r="G24696" s="6">
        <v>2</v>
      </c>
      <c r="H24696" s="6">
        <v>23</v>
      </c>
      <c r="I24696">
        <v>1.8053169250488281</v>
      </c>
      <c r="J24696">
        <v>1.9440528154373169</v>
      </c>
      <c r="K24696">
        <v>1.7258824780583382E-2</v>
      </c>
      <c r="L24696">
        <v>76.464553833007813</v>
      </c>
    </row>
    <row r="24697" spans="2:12" x14ac:dyDescent="0.25">
      <c r="B24697" s="6">
        <v>1</v>
      </c>
      <c r="C24697" t="s">
        <v>99</v>
      </c>
      <c r="D24697" t="s">
        <v>100</v>
      </c>
      <c r="E24697">
        <v>10</v>
      </c>
      <c r="F24697" s="6">
        <v>0</v>
      </c>
      <c r="G24697" s="6">
        <v>2</v>
      </c>
      <c r="H24697" s="6">
        <v>24</v>
      </c>
      <c r="I24697">
        <v>1.5117034912109375</v>
      </c>
      <c r="J24697">
        <v>1.5733065605163574</v>
      </c>
      <c r="K24697">
        <v>1.5135758556425571E-2</v>
      </c>
      <c r="L24697">
        <v>74.845077514648438</v>
      </c>
    </row>
    <row r="24698" spans="2:12" x14ac:dyDescent="0.25">
      <c r="B24698" s="6">
        <v>1</v>
      </c>
      <c r="C24698" t="s">
        <v>99</v>
      </c>
      <c r="D24698" t="s">
        <v>100</v>
      </c>
      <c r="E24698">
        <v>10</v>
      </c>
      <c r="F24698" s="6">
        <v>0</v>
      </c>
      <c r="G24698" s="6">
        <v>10</v>
      </c>
      <c r="H24698" s="6">
        <v>1</v>
      </c>
      <c r="I24698">
        <v>1.5738699436187744</v>
      </c>
      <c r="J24698">
        <v>1.5738699436187744</v>
      </c>
      <c r="K24698">
        <v>0</v>
      </c>
      <c r="L24698">
        <v>79.4095458984375</v>
      </c>
    </row>
    <row r="24699" spans="2:12" x14ac:dyDescent="0.25">
      <c r="B24699" s="6">
        <v>1</v>
      </c>
      <c r="C24699" t="s">
        <v>99</v>
      </c>
      <c r="D24699" t="s">
        <v>100</v>
      </c>
      <c r="E24699">
        <v>10</v>
      </c>
      <c r="F24699" s="6">
        <v>0</v>
      </c>
      <c r="G24699" s="6">
        <v>10</v>
      </c>
      <c r="H24699" s="6">
        <v>2</v>
      </c>
      <c r="I24699">
        <v>1.3505773544311523</v>
      </c>
      <c r="J24699">
        <v>1.3505773544311523</v>
      </c>
      <c r="K24699">
        <v>0</v>
      </c>
      <c r="L24699">
        <v>78.77825927734375</v>
      </c>
    </row>
    <row r="24700" spans="2:12" x14ac:dyDescent="0.25">
      <c r="B24700" s="6">
        <v>1</v>
      </c>
      <c r="C24700" t="s">
        <v>99</v>
      </c>
      <c r="D24700" t="s">
        <v>100</v>
      </c>
      <c r="E24700">
        <v>10</v>
      </c>
      <c r="F24700" s="6">
        <v>0</v>
      </c>
      <c r="G24700" s="6">
        <v>10</v>
      </c>
      <c r="H24700" s="6">
        <v>3</v>
      </c>
      <c r="I24700">
        <v>1.1686292886734009</v>
      </c>
      <c r="J24700">
        <v>1.1686292886734009</v>
      </c>
      <c r="K24700">
        <v>0</v>
      </c>
      <c r="L24700">
        <v>78.053993225097656</v>
      </c>
    </row>
    <row r="24701" spans="2:12" x14ac:dyDescent="0.25">
      <c r="B24701" s="6">
        <v>1</v>
      </c>
      <c r="C24701" t="s">
        <v>99</v>
      </c>
      <c r="D24701" t="s">
        <v>100</v>
      </c>
      <c r="E24701">
        <v>10</v>
      </c>
      <c r="F24701" s="6">
        <v>0</v>
      </c>
      <c r="G24701" s="6">
        <v>10</v>
      </c>
      <c r="H24701" s="6">
        <v>4</v>
      </c>
      <c r="I24701">
        <v>1.0087254047393799</v>
      </c>
      <c r="J24701">
        <v>1.0087254047393799</v>
      </c>
      <c r="K24701">
        <v>0</v>
      </c>
      <c r="L24701">
        <v>76.829978942871094</v>
      </c>
    </row>
    <row r="24702" spans="2:12" x14ac:dyDescent="0.25">
      <c r="B24702" s="6">
        <v>1</v>
      </c>
      <c r="C24702" t="s">
        <v>99</v>
      </c>
      <c r="D24702" t="s">
        <v>100</v>
      </c>
      <c r="E24702">
        <v>10</v>
      </c>
      <c r="F24702" s="6">
        <v>0</v>
      </c>
      <c r="G24702" s="6">
        <v>10</v>
      </c>
      <c r="H24702" s="6">
        <v>5</v>
      </c>
      <c r="I24702">
        <v>0.92490160465240479</v>
      </c>
      <c r="J24702">
        <v>0.92490160465240479</v>
      </c>
      <c r="K24702">
        <v>0</v>
      </c>
      <c r="L24702">
        <v>76.673469543457031</v>
      </c>
    </row>
    <row r="24703" spans="2:12" x14ac:dyDescent="0.25">
      <c r="B24703" s="6">
        <v>1</v>
      </c>
      <c r="C24703" t="s">
        <v>99</v>
      </c>
      <c r="D24703" t="s">
        <v>100</v>
      </c>
      <c r="E24703">
        <v>10</v>
      </c>
      <c r="F24703" s="6">
        <v>0</v>
      </c>
      <c r="G24703" s="6">
        <v>10</v>
      </c>
      <c r="H24703" s="6">
        <v>6</v>
      </c>
      <c r="I24703">
        <v>0.8754846453666687</v>
      </c>
      <c r="J24703">
        <v>0.8754846453666687</v>
      </c>
      <c r="K24703">
        <v>0</v>
      </c>
      <c r="L24703">
        <v>76.146072387695313</v>
      </c>
    </row>
    <row r="24704" spans="2:12" x14ac:dyDescent="0.25">
      <c r="B24704" s="6">
        <v>1</v>
      </c>
      <c r="C24704" t="s">
        <v>99</v>
      </c>
      <c r="D24704" t="s">
        <v>100</v>
      </c>
      <c r="E24704">
        <v>10</v>
      </c>
      <c r="F24704" s="6">
        <v>0</v>
      </c>
      <c r="G24704" s="6">
        <v>10</v>
      </c>
      <c r="H24704" s="6">
        <v>7</v>
      </c>
      <c r="I24704">
        <v>0.85251647233963013</v>
      </c>
      <c r="J24704">
        <v>0.85251647233963013</v>
      </c>
      <c r="K24704">
        <v>0</v>
      </c>
      <c r="L24704">
        <v>75.161201477050781</v>
      </c>
    </row>
    <row r="24705" spans="2:12" x14ac:dyDescent="0.25">
      <c r="B24705" s="6">
        <v>1</v>
      </c>
      <c r="C24705" t="s">
        <v>99</v>
      </c>
      <c r="D24705" t="s">
        <v>100</v>
      </c>
      <c r="E24705">
        <v>10</v>
      </c>
      <c r="F24705" s="6">
        <v>0</v>
      </c>
      <c r="G24705" s="6">
        <v>10</v>
      </c>
      <c r="H24705" s="6">
        <v>8</v>
      </c>
      <c r="I24705">
        <v>0.82889741659164429</v>
      </c>
      <c r="J24705">
        <v>0.82889741659164429</v>
      </c>
      <c r="K24705">
        <v>0</v>
      </c>
      <c r="L24705">
        <v>74.796035766601563</v>
      </c>
    </row>
    <row r="24706" spans="2:12" x14ac:dyDescent="0.25">
      <c r="B24706" s="6">
        <v>1</v>
      </c>
      <c r="C24706" t="s">
        <v>99</v>
      </c>
      <c r="D24706" t="s">
        <v>100</v>
      </c>
      <c r="E24706">
        <v>10</v>
      </c>
      <c r="F24706" s="6">
        <v>0</v>
      </c>
      <c r="G24706" s="6">
        <v>10</v>
      </c>
      <c r="H24706" s="6">
        <v>9</v>
      </c>
      <c r="I24706">
        <v>0.72006112337112427</v>
      </c>
      <c r="J24706">
        <v>0.72006112337112427</v>
      </c>
      <c r="K24706">
        <v>0</v>
      </c>
      <c r="L24706">
        <v>75.921501159667969</v>
      </c>
    </row>
    <row r="24707" spans="2:12" x14ac:dyDescent="0.25">
      <c r="B24707" s="6">
        <v>1</v>
      </c>
      <c r="C24707" t="s">
        <v>99</v>
      </c>
      <c r="D24707" t="s">
        <v>100</v>
      </c>
      <c r="E24707">
        <v>10</v>
      </c>
      <c r="F24707" s="6">
        <v>0</v>
      </c>
      <c r="G24707" s="6">
        <v>10</v>
      </c>
      <c r="H24707" s="6">
        <v>10</v>
      </c>
      <c r="I24707">
        <v>0.64867597818374634</v>
      </c>
      <c r="J24707">
        <v>0.64867597818374634</v>
      </c>
      <c r="K24707">
        <v>0</v>
      </c>
      <c r="L24707">
        <v>79.52783203125</v>
      </c>
    </row>
    <row r="24708" spans="2:12" x14ac:dyDescent="0.25">
      <c r="B24708" s="6">
        <v>1</v>
      </c>
      <c r="C24708" t="s">
        <v>99</v>
      </c>
      <c r="D24708" t="s">
        <v>100</v>
      </c>
      <c r="E24708">
        <v>10</v>
      </c>
      <c r="F24708" s="6">
        <v>0</v>
      </c>
      <c r="G24708" s="6">
        <v>10</v>
      </c>
      <c r="H24708" s="6">
        <v>11</v>
      </c>
      <c r="I24708">
        <v>0.68465250730514526</v>
      </c>
      <c r="J24708">
        <v>0.68465250730514526</v>
      </c>
      <c r="K24708">
        <v>0</v>
      </c>
      <c r="L24708">
        <v>83.508949279785156</v>
      </c>
    </row>
    <row r="24709" spans="2:12" x14ac:dyDescent="0.25">
      <c r="B24709" s="6">
        <v>1</v>
      </c>
      <c r="C24709" t="s">
        <v>99</v>
      </c>
      <c r="D24709" t="s">
        <v>100</v>
      </c>
      <c r="E24709">
        <v>10</v>
      </c>
      <c r="F24709" s="6">
        <v>0</v>
      </c>
      <c r="G24709" s="6">
        <v>10</v>
      </c>
      <c r="H24709" s="6">
        <v>12</v>
      </c>
      <c r="I24709">
        <v>0.85810667276382446</v>
      </c>
      <c r="J24709">
        <v>0.85810667276382446</v>
      </c>
      <c r="K24709">
        <v>0</v>
      </c>
      <c r="L24709">
        <v>87.044502258300781</v>
      </c>
    </row>
    <row r="24710" spans="2:12" x14ac:dyDescent="0.25">
      <c r="B24710" s="6">
        <v>1</v>
      </c>
      <c r="C24710" t="s">
        <v>99</v>
      </c>
      <c r="D24710" t="s">
        <v>100</v>
      </c>
      <c r="E24710">
        <v>10</v>
      </c>
      <c r="F24710" s="6">
        <v>0</v>
      </c>
      <c r="G24710" s="6">
        <v>10</v>
      </c>
      <c r="H24710" s="6">
        <v>13</v>
      </c>
      <c r="I24710">
        <v>1.1356610059738159</v>
      </c>
      <c r="J24710">
        <v>1.1356610059738159</v>
      </c>
      <c r="K24710">
        <v>0</v>
      </c>
      <c r="L24710">
        <v>89.596183776855469</v>
      </c>
    </row>
    <row r="24711" spans="2:12" x14ac:dyDescent="0.25">
      <c r="B24711" s="6">
        <v>1</v>
      </c>
      <c r="C24711" t="s">
        <v>99</v>
      </c>
      <c r="D24711" t="s">
        <v>100</v>
      </c>
      <c r="E24711">
        <v>10</v>
      </c>
      <c r="F24711" s="6">
        <v>0</v>
      </c>
      <c r="G24711" s="6">
        <v>10</v>
      </c>
      <c r="H24711" s="6">
        <v>14</v>
      </c>
      <c r="I24711">
        <v>1.465222954750061</v>
      </c>
      <c r="J24711">
        <v>1.465222954750061</v>
      </c>
      <c r="K24711">
        <v>0</v>
      </c>
      <c r="L24711">
        <v>91.248184204101563</v>
      </c>
    </row>
    <row r="24712" spans="2:12" x14ac:dyDescent="0.25">
      <c r="B24712" s="6">
        <v>1</v>
      </c>
      <c r="C24712" t="s">
        <v>99</v>
      </c>
      <c r="D24712" t="s">
        <v>100</v>
      </c>
      <c r="E24712">
        <v>10</v>
      </c>
      <c r="F24712" s="6">
        <v>0</v>
      </c>
      <c r="G24712" s="6">
        <v>10</v>
      </c>
      <c r="H24712" s="6">
        <v>15</v>
      </c>
      <c r="I24712">
        <v>1.786109447479248</v>
      </c>
      <c r="J24712">
        <v>1.786109447479248</v>
      </c>
      <c r="K24712">
        <v>0</v>
      </c>
      <c r="L24712">
        <v>92.099090576171875</v>
      </c>
    </row>
    <row r="24713" spans="2:12" x14ac:dyDescent="0.25">
      <c r="B24713" s="6">
        <v>1</v>
      </c>
      <c r="C24713" t="s">
        <v>99</v>
      </c>
      <c r="D24713" t="s">
        <v>100</v>
      </c>
      <c r="E24713">
        <v>10</v>
      </c>
      <c r="F24713" s="6">
        <v>0</v>
      </c>
      <c r="G24713" s="6">
        <v>10</v>
      </c>
      <c r="H24713" s="6">
        <v>16</v>
      </c>
      <c r="I24713">
        <v>2.1407790184020996</v>
      </c>
      <c r="J24713">
        <v>2.1407790184020996</v>
      </c>
      <c r="K24713">
        <v>0</v>
      </c>
      <c r="L24713">
        <v>93.151763916015625</v>
      </c>
    </row>
    <row r="24714" spans="2:12" x14ac:dyDescent="0.25">
      <c r="B24714" s="6">
        <v>1</v>
      </c>
      <c r="C24714" t="s">
        <v>99</v>
      </c>
      <c r="D24714" t="s">
        <v>100</v>
      </c>
      <c r="E24714">
        <v>10</v>
      </c>
      <c r="F24714" s="6">
        <v>0</v>
      </c>
      <c r="G24714" s="6">
        <v>10</v>
      </c>
      <c r="H24714" s="6">
        <v>17</v>
      </c>
      <c r="I24714">
        <v>2.4381263256072998</v>
      </c>
      <c r="J24714">
        <v>1.4119942188262939</v>
      </c>
      <c r="K24714">
        <v>1.6070175915956497E-2</v>
      </c>
      <c r="L24714">
        <v>92.590873718261719</v>
      </c>
    </row>
    <row r="24715" spans="2:12" x14ac:dyDescent="0.25">
      <c r="B24715" s="6">
        <v>1</v>
      </c>
      <c r="C24715" t="s">
        <v>99</v>
      </c>
      <c r="D24715" t="s">
        <v>100</v>
      </c>
      <c r="E24715">
        <v>10</v>
      </c>
      <c r="F24715" s="6">
        <v>0</v>
      </c>
      <c r="G24715" s="6">
        <v>10</v>
      </c>
      <c r="H24715" s="6">
        <v>18</v>
      </c>
      <c r="I24715">
        <v>2.6873211860656738</v>
      </c>
      <c r="J24715">
        <v>2.1192269325256348</v>
      </c>
      <c r="K24715">
        <v>3.0174819752573967E-2</v>
      </c>
      <c r="L24715">
        <v>91.0562744140625</v>
      </c>
    </row>
    <row r="24716" spans="2:12" x14ac:dyDescent="0.25">
      <c r="B24716" s="6">
        <v>1</v>
      </c>
      <c r="C24716" t="s">
        <v>99</v>
      </c>
      <c r="D24716" t="s">
        <v>100</v>
      </c>
      <c r="E24716">
        <v>10</v>
      </c>
      <c r="F24716" s="6">
        <v>0</v>
      </c>
      <c r="G24716" s="6">
        <v>10</v>
      </c>
      <c r="H24716" s="6">
        <v>19</v>
      </c>
      <c r="I24716">
        <v>2.7497148513793945</v>
      </c>
      <c r="J24716">
        <v>2.4194226264953613</v>
      </c>
      <c r="K24716">
        <v>3.0082561075687408E-2</v>
      </c>
      <c r="L24716">
        <v>87.213829040527344</v>
      </c>
    </row>
    <row r="24717" spans="2:12" x14ac:dyDescent="0.25">
      <c r="B24717" s="6">
        <v>1</v>
      </c>
      <c r="C24717" t="s">
        <v>99</v>
      </c>
      <c r="D24717" t="s">
        <v>100</v>
      </c>
      <c r="E24717">
        <v>10</v>
      </c>
      <c r="F24717" s="6">
        <v>0</v>
      </c>
      <c r="G24717" s="6">
        <v>10</v>
      </c>
      <c r="H24717" s="6">
        <v>20</v>
      </c>
      <c r="I24717">
        <v>2.5543475151062012</v>
      </c>
      <c r="J24717">
        <v>2.3429365158081055</v>
      </c>
      <c r="K24717">
        <v>2.6476697996258736E-2</v>
      </c>
      <c r="L24717">
        <v>83.173370361328125</v>
      </c>
    </row>
    <row r="24718" spans="2:12" x14ac:dyDescent="0.25">
      <c r="B24718" s="6">
        <v>1</v>
      </c>
      <c r="C24718" t="s">
        <v>99</v>
      </c>
      <c r="D24718" t="s">
        <v>100</v>
      </c>
      <c r="E24718">
        <v>10</v>
      </c>
      <c r="F24718" s="6">
        <v>0</v>
      </c>
      <c r="G24718" s="6">
        <v>10</v>
      </c>
      <c r="H24718" s="6">
        <v>21</v>
      </c>
      <c r="I24718">
        <v>2.4224410057067871</v>
      </c>
      <c r="J24718">
        <v>2.2405812740325928</v>
      </c>
      <c r="K24718">
        <v>3.8369722664356232E-2</v>
      </c>
      <c r="L24718">
        <v>79.878814697265625</v>
      </c>
    </row>
    <row r="24719" spans="2:12" x14ac:dyDescent="0.25">
      <c r="B24719" s="6">
        <v>1</v>
      </c>
      <c r="C24719" t="s">
        <v>99</v>
      </c>
      <c r="D24719" t="s">
        <v>100</v>
      </c>
      <c r="E24719">
        <v>10</v>
      </c>
      <c r="F24719" s="6">
        <v>0</v>
      </c>
      <c r="G24719" s="6">
        <v>10</v>
      </c>
      <c r="H24719" s="6">
        <v>22</v>
      </c>
      <c r="I24719">
        <v>2.2966904640197754</v>
      </c>
      <c r="J24719">
        <v>2.6944105625152588</v>
      </c>
      <c r="K24719">
        <v>2.4781575426459312E-2</v>
      </c>
      <c r="L24719">
        <v>77.971992492675781</v>
      </c>
    </row>
    <row r="24720" spans="2:12" x14ac:dyDescent="0.25">
      <c r="B24720" s="6">
        <v>1</v>
      </c>
      <c r="C24720" t="s">
        <v>99</v>
      </c>
      <c r="D24720" t="s">
        <v>100</v>
      </c>
      <c r="E24720">
        <v>10</v>
      </c>
      <c r="F24720" s="6">
        <v>0</v>
      </c>
      <c r="G24720" s="6">
        <v>10</v>
      </c>
      <c r="H24720" s="6">
        <v>23</v>
      </c>
      <c r="I24720">
        <v>2.0675146579742432</v>
      </c>
      <c r="J24720">
        <v>2.2101860046386719</v>
      </c>
      <c r="K24720">
        <v>1.6318149864673615E-2</v>
      </c>
      <c r="L24720">
        <v>76.941787719726563</v>
      </c>
    </row>
    <row r="24721" spans="2:12" x14ac:dyDescent="0.25">
      <c r="B24721" s="6">
        <v>1</v>
      </c>
      <c r="C24721" t="s">
        <v>99</v>
      </c>
      <c r="D24721" t="s">
        <v>100</v>
      </c>
      <c r="E24721">
        <v>10</v>
      </c>
      <c r="F24721" s="6">
        <v>0</v>
      </c>
      <c r="G24721" s="6">
        <v>10</v>
      </c>
      <c r="H24721" s="6">
        <v>24</v>
      </c>
      <c r="I24721">
        <v>1.7107181549072266</v>
      </c>
      <c r="J24721">
        <v>1.7804652452468872</v>
      </c>
      <c r="K24721">
        <v>1.3496588915586472E-2</v>
      </c>
      <c r="L24721">
        <v>75.86492919921875</v>
      </c>
    </row>
    <row r="24722" spans="2:12" x14ac:dyDescent="0.25">
      <c r="B24722" s="6">
        <v>1</v>
      </c>
      <c r="C24722" t="s">
        <v>99</v>
      </c>
      <c r="D24722" t="s">
        <v>100</v>
      </c>
      <c r="E24722">
        <v>10</v>
      </c>
      <c r="F24722" s="6">
        <v>1</v>
      </c>
      <c r="G24722" s="6">
        <v>2</v>
      </c>
      <c r="H24722" s="6">
        <v>1</v>
      </c>
      <c r="I24722">
        <v>1.3209578990936279</v>
      </c>
      <c r="J24722">
        <v>1.3209578990936279</v>
      </c>
      <c r="K24722">
        <v>0</v>
      </c>
      <c r="L24722">
        <v>74.450408935546875</v>
      </c>
    </row>
    <row r="24723" spans="2:12" x14ac:dyDescent="0.25">
      <c r="B24723" s="6">
        <v>1</v>
      </c>
      <c r="C24723" t="s">
        <v>99</v>
      </c>
      <c r="D24723" t="s">
        <v>100</v>
      </c>
      <c r="E24723">
        <v>10</v>
      </c>
      <c r="F24723" s="6">
        <v>1</v>
      </c>
      <c r="G24723" s="6">
        <v>2</v>
      </c>
      <c r="H24723" s="6">
        <v>2</v>
      </c>
      <c r="I24723">
        <v>1.0876733064651489</v>
      </c>
      <c r="J24723">
        <v>1.0876733064651489</v>
      </c>
      <c r="K24723">
        <v>0</v>
      </c>
      <c r="L24723">
        <v>72.99261474609375</v>
      </c>
    </row>
    <row r="24724" spans="2:12" x14ac:dyDescent="0.25">
      <c r="B24724" s="6">
        <v>1</v>
      </c>
      <c r="C24724" t="s">
        <v>99</v>
      </c>
      <c r="D24724" t="s">
        <v>100</v>
      </c>
      <c r="E24724">
        <v>10</v>
      </c>
      <c r="F24724" s="6">
        <v>1</v>
      </c>
      <c r="G24724" s="6">
        <v>2</v>
      </c>
      <c r="H24724" s="6">
        <v>3</v>
      </c>
      <c r="I24724">
        <v>0.88506656885147095</v>
      </c>
      <c r="J24724">
        <v>0.88506656885147095</v>
      </c>
      <c r="K24724">
        <v>0</v>
      </c>
      <c r="L24724">
        <v>70.581581115722656</v>
      </c>
    </row>
    <row r="24725" spans="2:12" x14ac:dyDescent="0.25">
      <c r="B24725" s="6">
        <v>1</v>
      </c>
      <c r="C24725" t="s">
        <v>99</v>
      </c>
      <c r="D24725" t="s">
        <v>100</v>
      </c>
      <c r="E24725">
        <v>10</v>
      </c>
      <c r="F24725" s="6">
        <v>1</v>
      </c>
      <c r="G24725" s="6">
        <v>2</v>
      </c>
      <c r="H24725" s="6">
        <v>4</v>
      </c>
      <c r="I24725">
        <v>0.78402090072631836</v>
      </c>
      <c r="J24725">
        <v>0.78402090072631836</v>
      </c>
      <c r="K24725">
        <v>0</v>
      </c>
      <c r="L24725">
        <v>69.541938781738281</v>
      </c>
    </row>
    <row r="24726" spans="2:12" x14ac:dyDescent="0.25">
      <c r="B24726" s="6">
        <v>1</v>
      </c>
      <c r="C24726" t="s">
        <v>99</v>
      </c>
      <c r="D24726" t="s">
        <v>100</v>
      </c>
      <c r="E24726">
        <v>10</v>
      </c>
      <c r="F24726" s="6">
        <v>1</v>
      </c>
      <c r="G24726" s="6">
        <v>2</v>
      </c>
      <c r="H24726" s="6">
        <v>5</v>
      </c>
      <c r="I24726">
        <v>0.71905690431594849</v>
      </c>
      <c r="J24726">
        <v>0.71905690431594849</v>
      </c>
      <c r="K24726">
        <v>0</v>
      </c>
      <c r="L24726">
        <v>68.780494689941406</v>
      </c>
    </row>
    <row r="24727" spans="2:12" x14ac:dyDescent="0.25">
      <c r="B24727" s="6">
        <v>1</v>
      </c>
      <c r="C24727" t="s">
        <v>99</v>
      </c>
      <c r="D24727" t="s">
        <v>100</v>
      </c>
      <c r="E24727">
        <v>10</v>
      </c>
      <c r="F24727" s="6">
        <v>1</v>
      </c>
      <c r="G24727" s="6">
        <v>2</v>
      </c>
      <c r="H24727" s="6">
        <v>6</v>
      </c>
      <c r="I24727">
        <v>0.69519519805908203</v>
      </c>
      <c r="J24727">
        <v>0.69519519805908203</v>
      </c>
      <c r="K24727">
        <v>0</v>
      </c>
      <c r="L24727">
        <v>68.305892944335938</v>
      </c>
    </row>
    <row r="24728" spans="2:12" x14ac:dyDescent="0.25">
      <c r="B24728" s="6">
        <v>1</v>
      </c>
      <c r="C24728" t="s">
        <v>99</v>
      </c>
      <c r="D24728" t="s">
        <v>100</v>
      </c>
      <c r="E24728">
        <v>10</v>
      </c>
      <c r="F24728" s="6">
        <v>1</v>
      </c>
      <c r="G24728" s="6">
        <v>2</v>
      </c>
      <c r="H24728" s="6">
        <v>7</v>
      </c>
      <c r="I24728">
        <v>0.69795835018157959</v>
      </c>
      <c r="J24728">
        <v>0.69795835018157959</v>
      </c>
      <c r="K24728">
        <v>0</v>
      </c>
      <c r="L24728">
        <v>67.837203979492188</v>
      </c>
    </row>
    <row r="24729" spans="2:12" x14ac:dyDescent="0.25">
      <c r="B24729" s="6">
        <v>1</v>
      </c>
      <c r="C24729" t="s">
        <v>99</v>
      </c>
      <c r="D24729" t="s">
        <v>100</v>
      </c>
      <c r="E24729">
        <v>10</v>
      </c>
      <c r="F24729" s="6">
        <v>1</v>
      </c>
      <c r="G24729" s="6">
        <v>2</v>
      </c>
      <c r="H24729" s="6">
        <v>8</v>
      </c>
      <c r="I24729">
        <v>0.64848065376281738</v>
      </c>
      <c r="J24729">
        <v>0.64848065376281738</v>
      </c>
      <c r="K24729">
        <v>0</v>
      </c>
      <c r="L24729">
        <v>67.602867126464844</v>
      </c>
    </row>
    <row r="24730" spans="2:12" x14ac:dyDescent="0.25">
      <c r="B24730" s="6">
        <v>1</v>
      </c>
      <c r="C24730" t="s">
        <v>99</v>
      </c>
      <c r="D24730" t="s">
        <v>100</v>
      </c>
      <c r="E24730">
        <v>10</v>
      </c>
      <c r="F24730" s="6">
        <v>1</v>
      </c>
      <c r="G24730" s="6">
        <v>2</v>
      </c>
      <c r="H24730" s="6">
        <v>9</v>
      </c>
      <c r="I24730">
        <v>0.49686148762702942</v>
      </c>
      <c r="J24730">
        <v>0.49686148762702942</v>
      </c>
      <c r="K24730">
        <v>0</v>
      </c>
      <c r="L24730">
        <v>68.692375183105469</v>
      </c>
    </row>
    <row r="24731" spans="2:12" x14ac:dyDescent="0.25">
      <c r="B24731" s="6">
        <v>1</v>
      </c>
      <c r="C24731" t="s">
        <v>99</v>
      </c>
      <c r="D24731" t="s">
        <v>100</v>
      </c>
      <c r="E24731">
        <v>10</v>
      </c>
      <c r="F24731" s="6">
        <v>1</v>
      </c>
      <c r="G24731" s="6">
        <v>2</v>
      </c>
      <c r="H24731" s="6">
        <v>10</v>
      </c>
      <c r="I24731">
        <v>0.48961624503135681</v>
      </c>
      <c r="J24731">
        <v>0.48961624503135681</v>
      </c>
      <c r="K24731">
        <v>0</v>
      </c>
      <c r="L24731">
        <v>72.985198974609375</v>
      </c>
    </row>
    <row r="24732" spans="2:12" x14ac:dyDescent="0.25">
      <c r="B24732" s="6">
        <v>1</v>
      </c>
      <c r="C24732" t="s">
        <v>99</v>
      </c>
      <c r="D24732" t="s">
        <v>100</v>
      </c>
      <c r="E24732">
        <v>10</v>
      </c>
      <c r="F24732" s="6">
        <v>1</v>
      </c>
      <c r="G24732" s="6">
        <v>2</v>
      </c>
      <c r="H24732" s="6">
        <v>11</v>
      </c>
      <c r="I24732">
        <v>0.59813988208770752</v>
      </c>
      <c r="J24732">
        <v>0.59813988208770752</v>
      </c>
      <c r="K24732">
        <v>0</v>
      </c>
      <c r="L24732">
        <v>79.393348693847656</v>
      </c>
    </row>
    <row r="24733" spans="2:12" x14ac:dyDescent="0.25">
      <c r="B24733" s="6">
        <v>1</v>
      </c>
      <c r="C24733" t="s">
        <v>99</v>
      </c>
      <c r="D24733" t="s">
        <v>100</v>
      </c>
      <c r="E24733">
        <v>10</v>
      </c>
      <c r="F24733" s="6">
        <v>1</v>
      </c>
      <c r="G24733" s="6">
        <v>2</v>
      </c>
      <c r="H24733" s="6">
        <v>12</v>
      </c>
      <c r="I24733">
        <v>0.70225030183792114</v>
      </c>
      <c r="J24733">
        <v>0.70225030183792114</v>
      </c>
      <c r="K24733">
        <v>0</v>
      </c>
      <c r="L24733">
        <v>84.8753662109375</v>
      </c>
    </row>
    <row r="24734" spans="2:12" x14ac:dyDescent="0.25">
      <c r="B24734" s="6">
        <v>1</v>
      </c>
      <c r="C24734" t="s">
        <v>99</v>
      </c>
      <c r="D24734" t="s">
        <v>100</v>
      </c>
      <c r="E24734">
        <v>10</v>
      </c>
      <c r="F24734" s="6">
        <v>1</v>
      </c>
      <c r="G24734" s="6">
        <v>2</v>
      </c>
      <c r="H24734" s="6">
        <v>13</v>
      </c>
      <c r="I24734">
        <v>0.91466474533081055</v>
      </c>
      <c r="J24734">
        <v>0.91466474533081055</v>
      </c>
      <c r="K24734">
        <v>0</v>
      </c>
      <c r="L24734">
        <v>88.589797973632813</v>
      </c>
    </row>
    <row r="24735" spans="2:12" x14ac:dyDescent="0.25">
      <c r="B24735" s="6">
        <v>1</v>
      </c>
      <c r="C24735" t="s">
        <v>99</v>
      </c>
      <c r="D24735" t="s">
        <v>100</v>
      </c>
      <c r="E24735">
        <v>10</v>
      </c>
      <c r="F24735" s="6">
        <v>1</v>
      </c>
      <c r="G24735" s="6">
        <v>2</v>
      </c>
      <c r="H24735" s="6">
        <v>14</v>
      </c>
      <c r="I24735">
        <v>1.1920317411422729</v>
      </c>
      <c r="J24735">
        <v>1.1920317411422729</v>
      </c>
      <c r="K24735">
        <v>0</v>
      </c>
      <c r="L24735">
        <v>91.107337951660156</v>
      </c>
    </row>
    <row r="24736" spans="2:12" x14ac:dyDescent="0.25">
      <c r="B24736" s="6">
        <v>1</v>
      </c>
      <c r="C24736" t="s">
        <v>99</v>
      </c>
      <c r="D24736" t="s">
        <v>100</v>
      </c>
      <c r="E24736">
        <v>10</v>
      </c>
      <c r="F24736" s="6">
        <v>1</v>
      </c>
      <c r="G24736" s="6">
        <v>2</v>
      </c>
      <c r="H24736" s="6">
        <v>15</v>
      </c>
      <c r="I24736">
        <v>1.4866575002670288</v>
      </c>
      <c r="J24736">
        <v>1.4866575002670288</v>
      </c>
      <c r="K24736">
        <v>0</v>
      </c>
      <c r="L24736">
        <v>92.444259643554688</v>
      </c>
    </row>
    <row r="24737" spans="2:12" x14ac:dyDescent="0.25">
      <c r="B24737" s="6">
        <v>1</v>
      </c>
      <c r="C24737" t="s">
        <v>99</v>
      </c>
      <c r="D24737" t="s">
        <v>100</v>
      </c>
      <c r="E24737">
        <v>10</v>
      </c>
      <c r="F24737" s="6">
        <v>1</v>
      </c>
      <c r="G24737" s="6">
        <v>2</v>
      </c>
      <c r="H24737" s="6">
        <v>16</v>
      </c>
      <c r="I24737">
        <v>1.8273941278457642</v>
      </c>
      <c r="J24737">
        <v>1.8273941278457642</v>
      </c>
      <c r="K24737">
        <v>0</v>
      </c>
      <c r="L24737">
        <v>92.976753234863281</v>
      </c>
    </row>
    <row r="24738" spans="2:12" x14ac:dyDescent="0.25">
      <c r="B24738" s="6">
        <v>1</v>
      </c>
      <c r="C24738" t="s">
        <v>99</v>
      </c>
      <c r="D24738" t="s">
        <v>100</v>
      </c>
      <c r="E24738">
        <v>10</v>
      </c>
      <c r="F24738" s="6">
        <v>1</v>
      </c>
      <c r="G24738" s="6">
        <v>2</v>
      </c>
      <c r="H24738" s="6">
        <v>17</v>
      </c>
      <c r="I24738">
        <v>2.1177651882171631</v>
      </c>
      <c r="J24738">
        <v>1.0898879766464233</v>
      </c>
      <c r="K24738">
        <v>1.6069723293185234E-2</v>
      </c>
      <c r="L24738">
        <v>92.676353454589844</v>
      </c>
    </row>
    <row r="24739" spans="2:12" x14ac:dyDescent="0.25">
      <c r="B24739" s="6">
        <v>1</v>
      </c>
      <c r="C24739" t="s">
        <v>99</v>
      </c>
      <c r="D24739" t="s">
        <v>100</v>
      </c>
      <c r="E24739">
        <v>10</v>
      </c>
      <c r="F24739" s="6">
        <v>1</v>
      </c>
      <c r="G24739" s="6">
        <v>2</v>
      </c>
      <c r="H24739" s="6">
        <v>18</v>
      </c>
      <c r="I24739">
        <v>2.3578026294708252</v>
      </c>
      <c r="J24739">
        <v>1.7744358777999878</v>
      </c>
      <c r="K24739">
        <v>2.9454572126269341E-2</v>
      </c>
      <c r="L24739">
        <v>91.875091552734375</v>
      </c>
    </row>
    <row r="24740" spans="2:12" x14ac:dyDescent="0.25">
      <c r="B24740" s="6">
        <v>1</v>
      </c>
      <c r="C24740" t="s">
        <v>99</v>
      </c>
      <c r="D24740" t="s">
        <v>100</v>
      </c>
      <c r="E24740">
        <v>10</v>
      </c>
      <c r="F24740" s="6">
        <v>1</v>
      </c>
      <c r="G24740" s="6">
        <v>2</v>
      </c>
      <c r="H24740" s="6">
        <v>19</v>
      </c>
      <c r="I24740">
        <v>2.4651563167572021</v>
      </c>
      <c r="J24740">
        <v>2.0981402397155762</v>
      </c>
      <c r="K24740">
        <v>2.4186752736568451E-2</v>
      </c>
      <c r="L24740">
        <v>90.737312316894531</v>
      </c>
    </row>
    <row r="24741" spans="2:12" x14ac:dyDescent="0.25">
      <c r="B24741" s="6">
        <v>1</v>
      </c>
      <c r="C24741" t="s">
        <v>99</v>
      </c>
      <c r="D24741" t="s">
        <v>100</v>
      </c>
      <c r="E24741">
        <v>10</v>
      </c>
      <c r="F24741" s="6">
        <v>1</v>
      </c>
      <c r="G24741" s="6">
        <v>2</v>
      </c>
      <c r="H24741" s="6">
        <v>20</v>
      </c>
      <c r="I24741">
        <v>2.3695924282073975</v>
      </c>
      <c r="J24741">
        <v>2.123539924621582</v>
      </c>
      <c r="K24741">
        <v>1.8795527517795563E-2</v>
      </c>
      <c r="L24741">
        <v>87.035446166992188</v>
      </c>
    </row>
    <row r="24742" spans="2:12" x14ac:dyDescent="0.25">
      <c r="B24742" s="6">
        <v>1</v>
      </c>
      <c r="C24742" t="s">
        <v>99</v>
      </c>
      <c r="D24742" t="s">
        <v>100</v>
      </c>
      <c r="E24742">
        <v>10</v>
      </c>
      <c r="F24742" s="6">
        <v>1</v>
      </c>
      <c r="G24742" s="6">
        <v>2</v>
      </c>
      <c r="H24742" s="6">
        <v>21</v>
      </c>
      <c r="I24742">
        <v>2.2815911769866943</v>
      </c>
      <c r="J24742">
        <v>2.0621545314788818</v>
      </c>
      <c r="K24742">
        <v>2.3811955004930496E-2</v>
      </c>
      <c r="L24742">
        <v>84.068138122558594</v>
      </c>
    </row>
    <row r="24743" spans="2:12" x14ac:dyDescent="0.25">
      <c r="B24743" s="6">
        <v>1</v>
      </c>
      <c r="C24743" t="s">
        <v>99</v>
      </c>
      <c r="D24743" t="s">
        <v>100</v>
      </c>
      <c r="E24743">
        <v>10</v>
      </c>
      <c r="F24743" s="6">
        <v>1</v>
      </c>
      <c r="G24743" s="6">
        <v>2</v>
      </c>
      <c r="H24743" s="6">
        <v>22</v>
      </c>
      <c r="I24743">
        <v>2.1701216697692871</v>
      </c>
      <c r="J24743">
        <v>2.6199817657470703</v>
      </c>
      <c r="K24743">
        <v>1.5160337090492249E-2</v>
      </c>
      <c r="L24743">
        <v>82.238304138183594</v>
      </c>
    </row>
    <row r="24744" spans="2:12" x14ac:dyDescent="0.25">
      <c r="B24744" s="6">
        <v>1</v>
      </c>
      <c r="C24744" t="s">
        <v>99</v>
      </c>
      <c r="D24744" t="s">
        <v>100</v>
      </c>
      <c r="E24744">
        <v>10</v>
      </c>
      <c r="F24744" s="6">
        <v>1</v>
      </c>
      <c r="G24744" s="6">
        <v>2</v>
      </c>
      <c r="H24744" s="6">
        <v>23</v>
      </c>
      <c r="I24744">
        <v>1.9307280778884888</v>
      </c>
      <c r="J24744">
        <v>2.0943858623504639</v>
      </c>
      <c r="K24744">
        <v>1.2803632766008377E-2</v>
      </c>
      <c r="L24744">
        <v>79.486778259277344</v>
      </c>
    </row>
    <row r="24745" spans="2:12" x14ac:dyDescent="0.25">
      <c r="B24745" s="6">
        <v>1</v>
      </c>
      <c r="C24745" t="s">
        <v>99</v>
      </c>
      <c r="D24745" t="s">
        <v>100</v>
      </c>
      <c r="E24745">
        <v>10</v>
      </c>
      <c r="F24745" s="6">
        <v>1</v>
      </c>
      <c r="G24745" s="6">
        <v>2</v>
      </c>
      <c r="H24745" s="6">
        <v>24</v>
      </c>
      <c r="I24745">
        <v>1.6255364418029785</v>
      </c>
      <c r="J24745">
        <v>1.7107353210449219</v>
      </c>
      <c r="K24745">
        <v>1.1522883549332619E-2</v>
      </c>
      <c r="L24745">
        <v>77.799919128417969</v>
      </c>
    </row>
    <row r="24746" spans="2:12" x14ac:dyDescent="0.25">
      <c r="B24746" s="6">
        <v>1</v>
      </c>
      <c r="C24746" t="s">
        <v>99</v>
      </c>
      <c r="D24746" t="s">
        <v>100</v>
      </c>
      <c r="E24746">
        <v>10</v>
      </c>
      <c r="F24746" s="6">
        <v>1</v>
      </c>
      <c r="G24746" s="6">
        <v>10</v>
      </c>
      <c r="H24746" s="6">
        <v>1</v>
      </c>
      <c r="I24746">
        <v>1.7301216125488281</v>
      </c>
      <c r="J24746">
        <v>1.7301216125488281</v>
      </c>
      <c r="K24746">
        <v>0</v>
      </c>
      <c r="L24746">
        <v>82.01971435546875</v>
      </c>
    </row>
    <row r="24747" spans="2:12" x14ac:dyDescent="0.25">
      <c r="B24747" s="6">
        <v>1</v>
      </c>
      <c r="C24747" t="s">
        <v>99</v>
      </c>
      <c r="D24747" t="s">
        <v>100</v>
      </c>
      <c r="E24747">
        <v>10</v>
      </c>
      <c r="F24747" s="6">
        <v>1</v>
      </c>
      <c r="G24747" s="6">
        <v>10</v>
      </c>
      <c r="H24747" s="6">
        <v>2</v>
      </c>
      <c r="I24747">
        <v>1.4777435064315796</v>
      </c>
      <c r="J24747">
        <v>1.4777435064315796</v>
      </c>
      <c r="K24747">
        <v>0</v>
      </c>
      <c r="L24747">
        <v>81.683135986328125</v>
      </c>
    </row>
    <row r="24748" spans="2:12" x14ac:dyDescent="0.25">
      <c r="B24748" s="6">
        <v>1</v>
      </c>
      <c r="C24748" t="s">
        <v>99</v>
      </c>
      <c r="D24748" t="s">
        <v>100</v>
      </c>
      <c r="E24748">
        <v>10</v>
      </c>
      <c r="F24748" s="6">
        <v>1</v>
      </c>
      <c r="G24748" s="6">
        <v>10</v>
      </c>
      <c r="H24748" s="6">
        <v>3</v>
      </c>
      <c r="I24748">
        <v>1.28324294090271</v>
      </c>
      <c r="J24748">
        <v>1.28324294090271</v>
      </c>
      <c r="K24748">
        <v>0</v>
      </c>
      <c r="L24748">
        <v>81.025093078613281</v>
      </c>
    </row>
    <row r="24749" spans="2:12" x14ac:dyDescent="0.25">
      <c r="B24749" s="6">
        <v>1</v>
      </c>
      <c r="C24749" t="s">
        <v>99</v>
      </c>
      <c r="D24749" t="s">
        <v>100</v>
      </c>
      <c r="E24749">
        <v>10</v>
      </c>
      <c r="F24749" s="6">
        <v>1</v>
      </c>
      <c r="G24749" s="6">
        <v>10</v>
      </c>
      <c r="H24749" s="6">
        <v>4</v>
      </c>
      <c r="I24749">
        <v>1.1639721393585205</v>
      </c>
      <c r="J24749">
        <v>1.1639721393585205</v>
      </c>
      <c r="K24749">
        <v>0</v>
      </c>
      <c r="L24749">
        <v>81.388961791992188</v>
      </c>
    </row>
    <row r="24750" spans="2:12" x14ac:dyDescent="0.25">
      <c r="B24750" s="6">
        <v>1</v>
      </c>
      <c r="C24750" t="s">
        <v>99</v>
      </c>
      <c r="D24750" t="s">
        <v>100</v>
      </c>
      <c r="E24750">
        <v>10</v>
      </c>
      <c r="F24750" s="6">
        <v>1</v>
      </c>
      <c r="G24750" s="6">
        <v>10</v>
      </c>
      <c r="H24750" s="6">
        <v>5</v>
      </c>
      <c r="I24750">
        <v>1.0701185464859009</v>
      </c>
      <c r="J24750">
        <v>1.0701185464859009</v>
      </c>
      <c r="K24750">
        <v>0</v>
      </c>
      <c r="L24750">
        <v>81.504005432128906</v>
      </c>
    </row>
    <row r="24751" spans="2:12" x14ac:dyDescent="0.25">
      <c r="B24751" s="6">
        <v>1</v>
      </c>
      <c r="C24751" t="s">
        <v>99</v>
      </c>
      <c r="D24751" t="s">
        <v>100</v>
      </c>
      <c r="E24751">
        <v>10</v>
      </c>
      <c r="F24751" s="6">
        <v>1</v>
      </c>
      <c r="G24751" s="6">
        <v>10</v>
      </c>
      <c r="H24751" s="6">
        <v>6</v>
      </c>
      <c r="I24751">
        <v>1.0251308679580688</v>
      </c>
      <c r="J24751">
        <v>1.0251308679580688</v>
      </c>
      <c r="K24751">
        <v>0</v>
      </c>
      <c r="L24751">
        <v>81.763343811035156</v>
      </c>
    </row>
    <row r="24752" spans="2:12" x14ac:dyDescent="0.25">
      <c r="B24752" s="6">
        <v>1</v>
      </c>
      <c r="C24752" t="s">
        <v>99</v>
      </c>
      <c r="D24752" t="s">
        <v>100</v>
      </c>
      <c r="E24752">
        <v>10</v>
      </c>
      <c r="F24752" s="6">
        <v>1</v>
      </c>
      <c r="G24752" s="6">
        <v>10</v>
      </c>
      <c r="H24752" s="6">
        <v>7</v>
      </c>
      <c r="I24752">
        <v>0.99948751926422119</v>
      </c>
      <c r="J24752">
        <v>0.99948751926422119</v>
      </c>
      <c r="K24752">
        <v>0</v>
      </c>
      <c r="L24752">
        <v>81.409996032714844</v>
      </c>
    </row>
    <row r="24753" spans="2:12" x14ac:dyDescent="0.25">
      <c r="B24753" s="6">
        <v>1</v>
      </c>
      <c r="C24753" t="s">
        <v>99</v>
      </c>
      <c r="D24753" t="s">
        <v>100</v>
      </c>
      <c r="E24753">
        <v>10</v>
      </c>
      <c r="F24753" s="6">
        <v>1</v>
      </c>
      <c r="G24753" s="6">
        <v>10</v>
      </c>
      <c r="H24753" s="6">
        <v>8</v>
      </c>
      <c r="I24753">
        <v>0.99648576974868774</v>
      </c>
      <c r="J24753">
        <v>0.99648576974868774</v>
      </c>
      <c r="K24753">
        <v>0</v>
      </c>
      <c r="L24753">
        <v>81.241294860839844</v>
      </c>
    </row>
    <row r="24754" spans="2:12" x14ac:dyDescent="0.25">
      <c r="B24754" s="6">
        <v>1</v>
      </c>
      <c r="C24754" t="s">
        <v>99</v>
      </c>
      <c r="D24754" t="s">
        <v>100</v>
      </c>
      <c r="E24754">
        <v>10</v>
      </c>
      <c r="F24754" s="6">
        <v>1</v>
      </c>
      <c r="G24754" s="6">
        <v>10</v>
      </c>
      <c r="H24754" s="6">
        <v>9</v>
      </c>
      <c r="I24754">
        <v>0.86497873067855835</v>
      </c>
      <c r="J24754">
        <v>0.86497873067855835</v>
      </c>
      <c r="K24754">
        <v>0</v>
      </c>
      <c r="L24754">
        <v>81.6224365234375</v>
      </c>
    </row>
    <row r="24755" spans="2:12" x14ac:dyDescent="0.25">
      <c r="B24755" s="6">
        <v>1</v>
      </c>
      <c r="C24755" t="s">
        <v>99</v>
      </c>
      <c r="D24755" t="s">
        <v>100</v>
      </c>
      <c r="E24755">
        <v>10</v>
      </c>
      <c r="F24755" s="6">
        <v>1</v>
      </c>
      <c r="G24755" s="6">
        <v>10</v>
      </c>
      <c r="H24755" s="6">
        <v>10</v>
      </c>
      <c r="I24755">
        <v>0.80946165323257446</v>
      </c>
      <c r="J24755">
        <v>0.80946165323257446</v>
      </c>
      <c r="K24755">
        <v>0</v>
      </c>
      <c r="L24755">
        <v>84.485542297363281</v>
      </c>
    </row>
    <row r="24756" spans="2:12" x14ac:dyDescent="0.25">
      <c r="B24756" s="6">
        <v>1</v>
      </c>
      <c r="C24756" t="s">
        <v>99</v>
      </c>
      <c r="D24756" t="s">
        <v>100</v>
      </c>
      <c r="E24756">
        <v>10</v>
      </c>
      <c r="F24756" s="6">
        <v>1</v>
      </c>
      <c r="G24756" s="6">
        <v>10</v>
      </c>
      <c r="H24756" s="6">
        <v>11</v>
      </c>
      <c r="I24756">
        <v>1.0203324556350708</v>
      </c>
      <c r="J24756">
        <v>1.0203324556350708</v>
      </c>
      <c r="K24756">
        <v>0</v>
      </c>
      <c r="L24756">
        <v>87.777565002441406</v>
      </c>
    </row>
    <row r="24757" spans="2:12" x14ac:dyDescent="0.25">
      <c r="B24757" s="6">
        <v>1</v>
      </c>
      <c r="C24757" t="s">
        <v>99</v>
      </c>
      <c r="D24757" t="s">
        <v>100</v>
      </c>
      <c r="E24757">
        <v>10</v>
      </c>
      <c r="F24757" s="6">
        <v>1</v>
      </c>
      <c r="G24757" s="6">
        <v>10</v>
      </c>
      <c r="H24757" s="6">
        <v>12</v>
      </c>
      <c r="I24757">
        <v>1.3334263563156128</v>
      </c>
      <c r="J24757">
        <v>1.3334263563156128</v>
      </c>
      <c r="K24757">
        <v>0</v>
      </c>
      <c r="L24757">
        <v>91.951339721679688</v>
      </c>
    </row>
    <row r="24758" spans="2:12" x14ac:dyDescent="0.25">
      <c r="B24758" s="6">
        <v>1</v>
      </c>
      <c r="C24758" t="s">
        <v>99</v>
      </c>
      <c r="D24758" t="s">
        <v>100</v>
      </c>
      <c r="E24758">
        <v>10</v>
      </c>
      <c r="F24758" s="6">
        <v>1</v>
      </c>
      <c r="G24758" s="6">
        <v>10</v>
      </c>
      <c r="H24758" s="6">
        <v>13</v>
      </c>
      <c r="I24758">
        <v>1.739140510559082</v>
      </c>
      <c r="J24758">
        <v>1.739140510559082</v>
      </c>
      <c r="K24758">
        <v>0</v>
      </c>
      <c r="L24758">
        <v>95.869537353515625</v>
      </c>
    </row>
    <row r="24759" spans="2:12" x14ac:dyDescent="0.25">
      <c r="B24759" s="6">
        <v>1</v>
      </c>
      <c r="C24759" t="s">
        <v>99</v>
      </c>
      <c r="D24759" t="s">
        <v>100</v>
      </c>
      <c r="E24759">
        <v>10</v>
      </c>
      <c r="F24759" s="6">
        <v>1</v>
      </c>
      <c r="G24759" s="6">
        <v>10</v>
      </c>
      <c r="H24759" s="6">
        <v>14</v>
      </c>
      <c r="I24759">
        <v>2.1966159343719482</v>
      </c>
      <c r="J24759">
        <v>2.1966159343719482</v>
      </c>
      <c r="K24759">
        <v>0</v>
      </c>
      <c r="L24759">
        <v>97.895294189453125</v>
      </c>
    </row>
    <row r="24760" spans="2:12" x14ac:dyDescent="0.25">
      <c r="B24760" s="6">
        <v>1</v>
      </c>
      <c r="C24760" t="s">
        <v>99</v>
      </c>
      <c r="D24760" t="s">
        <v>100</v>
      </c>
      <c r="E24760">
        <v>10</v>
      </c>
      <c r="F24760" s="6">
        <v>1</v>
      </c>
      <c r="G24760" s="6">
        <v>10</v>
      </c>
      <c r="H24760" s="6">
        <v>15</v>
      </c>
      <c r="I24760">
        <v>2.5983951091766357</v>
      </c>
      <c r="J24760">
        <v>2.5983951091766357</v>
      </c>
      <c r="K24760">
        <v>0</v>
      </c>
      <c r="L24760">
        <v>99.335739135742188</v>
      </c>
    </row>
    <row r="24761" spans="2:12" x14ac:dyDescent="0.25">
      <c r="B24761" s="6">
        <v>1</v>
      </c>
      <c r="C24761" t="s">
        <v>99</v>
      </c>
      <c r="D24761" t="s">
        <v>100</v>
      </c>
      <c r="E24761">
        <v>10</v>
      </c>
      <c r="F24761" s="6">
        <v>1</v>
      </c>
      <c r="G24761" s="6">
        <v>10</v>
      </c>
      <c r="H24761" s="6">
        <v>16</v>
      </c>
      <c r="I24761">
        <v>3.0164649486541748</v>
      </c>
      <c r="J24761">
        <v>3.0164649486541748</v>
      </c>
      <c r="K24761">
        <v>0</v>
      </c>
      <c r="L24761">
        <v>100.11104583740234</v>
      </c>
    </row>
    <row r="24762" spans="2:12" x14ac:dyDescent="0.25">
      <c r="B24762" s="6">
        <v>1</v>
      </c>
      <c r="C24762" t="s">
        <v>99</v>
      </c>
      <c r="D24762" t="s">
        <v>100</v>
      </c>
      <c r="E24762">
        <v>10</v>
      </c>
      <c r="F24762" s="6">
        <v>1</v>
      </c>
      <c r="G24762" s="6">
        <v>10</v>
      </c>
      <c r="H24762" s="6">
        <v>17</v>
      </c>
      <c r="I24762">
        <v>3.3334569931030273</v>
      </c>
      <c r="J24762">
        <v>2.1594886779785156</v>
      </c>
      <c r="K24762">
        <v>2.5815824046730995E-2</v>
      </c>
      <c r="L24762">
        <v>99.832344055175781</v>
      </c>
    </row>
    <row r="24763" spans="2:12" x14ac:dyDescent="0.25">
      <c r="B24763" s="6">
        <v>1</v>
      </c>
      <c r="C24763" t="s">
        <v>99</v>
      </c>
      <c r="D24763" t="s">
        <v>100</v>
      </c>
      <c r="E24763">
        <v>10</v>
      </c>
      <c r="F24763" s="6">
        <v>1</v>
      </c>
      <c r="G24763" s="6">
        <v>10</v>
      </c>
      <c r="H24763" s="6">
        <v>18</v>
      </c>
      <c r="I24763">
        <v>3.5739982128143311</v>
      </c>
      <c r="J24763">
        <v>2.8520298004150391</v>
      </c>
      <c r="K24763">
        <v>3.9106473326683044E-2</v>
      </c>
      <c r="L24763">
        <v>99.306022644042969</v>
      </c>
    </row>
    <row r="24764" spans="2:12" x14ac:dyDescent="0.25">
      <c r="B24764" s="6">
        <v>1</v>
      </c>
      <c r="C24764" t="s">
        <v>99</v>
      </c>
      <c r="D24764" t="s">
        <v>100</v>
      </c>
      <c r="E24764">
        <v>10</v>
      </c>
      <c r="F24764" s="6">
        <v>1</v>
      </c>
      <c r="G24764" s="6">
        <v>10</v>
      </c>
      <c r="H24764" s="6">
        <v>19</v>
      </c>
      <c r="I24764">
        <v>3.6175558567047119</v>
      </c>
      <c r="J24764">
        <v>3.1797897815704346</v>
      </c>
      <c r="K24764">
        <v>2.6931595057249069E-2</v>
      </c>
      <c r="L24764">
        <v>97.525428771972656</v>
      </c>
    </row>
    <row r="24765" spans="2:12" x14ac:dyDescent="0.25">
      <c r="B24765" s="6">
        <v>1</v>
      </c>
      <c r="C24765" t="s">
        <v>99</v>
      </c>
      <c r="D24765" t="s">
        <v>100</v>
      </c>
      <c r="E24765">
        <v>10</v>
      </c>
      <c r="F24765" s="6">
        <v>1</v>
      </c>
      <c r="G24765" s="6">
        <v>10</v>
      </c>
      <c r="H24765" s="6">
        <v>20</v>
      </c>
      <c r="I24765">
        <v>3.3703646659851074</v>
      </c>
      <c r="J24765">
        <v>3.0645754337310791</v>
      </c>
      <c r="K24765">
        <v>3.4118551760911942E-2</v>
      </c>
      <c r="L24765">
        <v>93.695304870605469</v>
      </c>
    </row>
    <row r="24766" spans="2:12" x14ac:dyDescent="0.25">
      <c r="B24766" s="6">
        <v>1</v>
      </c>
      <c r="C24766" t="s">
        <v>99</v>
      </c>
      <c r="D24766" t="s">
        <v>100</v>
      </c>
      <c r="E24766">
        <v>10</v>
      </c>
      <c r="F24766" s="6">
        <v>1</v>
      </c>
      <c r="G24766" s="6">
        <v>10</v>
      </c>
      <c r="H24766" s="6">
        <v>21</v>
      </c>
      <c r="I24766">
        <v>3.1762208938598633</v>
      </c>
      <c r="J24766">
        <v>2.9033856391906738</v>
      </c>
      <c r="K24766">
        <v>2.2270724177360535E-2</v>
      </c>
      <c r="L24766">
        <v>90.021354675292969</v>
      </c>
    </row>
    <row r="24767" spans="2:12" x14ac:dyDescent="0.25">
      <c r="B24767" s="6">
        <v>1</v>
      </c>
      <c r="C24767" t="s">
        <v>99</v>
      </c>
      <c r="D24767" t="s">
        <v>100</v>
      </c>
      <c r="E24767">
        <v>10</v>
      </c>
      <c r="F24767" s="6">
        <v>1</v>
      </c>
      <c r="G24767" s="6">
        <v>10</v>
      </c>
      <c r="H24767" s="6">
        <v>22</v>
      </c>
      <c r="I24767">
        <v>2.9916408061981201</v>
      </c>
      <c r="J24767">
        <v>3.5106363296508789</v>
      </c>
      <c r="K24767">
        <v>2.5242147967219353E-2</v>
      </c>
      <c r="L24767">
        <v>87.895256042480469</v>
      </c>
    </row>
    <row r="24768" spans="2:12" x14ac:dyDescent="0.25">
      <c r="B24768" s="6">
        <v>1</v>
      </c>
      <c r="C24768" t="s">
        <v>99</v>
      </c>
      <c r="D24768" t="s">
        <v>100</v>
      </c>
      <c r="E24768">
        <v>10</v>
      </c>
      <c r="F24768" s="6">
        <v>1</v>
      </c>
      <c r="G24768" s="6">
        <v>10</v>
      </c>
      <c r="H24768" s="6">
        <v>23</v>
      </c>
      <c r="I24768">
        <v>2.6475455760955811</v>
      </c>
      <c r="J24768">
        <v>2.86411452293396</v>
      </c>
      <c r="K24768">
        <v>1.9998602569103241E-2</v>
      </c>
      <c r="L24768">
        <v>85.903175354003906</v>
      </c>
    </row>
    <row r="24769" spans="2:12" x14ac:dyDescent="0.25">
      <c r="B24769" s="6">
        <v>1</v>
      </c>
      <c r="C24769" t="s">
        <v>99</v>
      </c>
      <c r="D24769" t="s">
        <v>100</v>
      </c>
      <c r="E24769">
        <v>10</v>
      </c>
      <c r="F24769" s="6">
        <v>1</v>
      </c>
      <c r="G24769" s="6">
        <v>10</v>
      </c>
      <c r="H24769" s="6">
        <v>24</v>
      </c>
      <c r="I24769">
        <v>2.200444221496582</v>
      </c>
      <c r="J24769">
        <v>2.3424623012542725</v>
      </c>
      <c r="K24769">
        <v>1.9948609173297882E-2</v>
      </c>
      <c r="L24769">
        <v>84.915214538574219</v>
      </c>
    </row>
    <row r="24770" spans="2:12" x14ac:dyDescent="0.25">
      <c r="B24770" s="6">
        <v>1</v>
      </c>
      <c r="C24770" t="s">
        <v>99</v>
      </c>
      <c r="D24770" t="s">
        <v>100</v>
      </c>
      <c r="E24770">
        <v>11</v>
      </c>
      <c r="F24770" s="6">
        <v>0</v>
      </c>
      <c r="G24770" s="6">
        <v>2</v>
      </c>
      <c r="H24770" s="6">
        <v>1</v>
      </c>
      <c r="I24770">
        <v>0.73893433809280396</v>
      </c>
      <c r="J24770">
        <v>0.73893433809280396</v>
      </c>
      <c r="K24770">
        <v>0</v>
      </c>
      <c r="L24770">
        <v>58.830684661865234</v>
      </c>
    </row>
    <row r="24771" spans="2:12" x14ac:dyDescent="0.25">
      <c r="B24771" s="6">
        <v>1</v>
      </c>
      <c r="C24771" t="s">
        <v>99</v>
      </c>
      <c r="D24771" t="s">
        <v>100</v>
      </c>
      <c r="E24771">
        <v>11</v>
      </c>
      <c r="F24771" s="6">
        <v>0</v>
      </c>
      <c r="G24771" s="6">
        <v>2</v>
      </c>
      <c r="H24771" s="6">
        <v>2</v>
      </c>
      <c r="I24771">
        <v>0.66343450546264648</v>
      </c>
      <c r="J24771">
        <v>0.66343450546264648</v>
      </c>
      <c r="K24771">
        <v>0</v>
      </c>
      <c r="L24771">
        <v>57.559879302978516</v>
      </c>
    </row>
    <row r="24772" spans="2:12" x14ac:dyDescent="0.25">
      <c r="B24772" s="6">
        <v>1</v>
      </c>
      <c r="C24772" t="s">
        <v>99</v>
      </c>
      <c r="D24772" t="s">
        <v>100</v>
      </c>
      <c r="E24772">
        <v>11</v>
      </c>
      <c r="F24772" s="6">
        <v>0</v>
      </c>
      <c r="G24772" s="6">
        <v>2</v>
      </c>
      <c r="H24772" s="6">
        <v>3</v>
      </c>
      <c r="I24772">
        <v>0.60562467575073242</v>
      </c>
      <c r="J24772">
        <v>0.60562467575073242</v>
      </c>
      <c r="K24772">
        <v>0</v>
      </c>
      <c r="L24772">
        <v>56.258659362792969</v>
      </c>
    </row>
    <row r="24773" spans="2:12" x14ac:dyDescent="0.25">
      <c r="B24773" s="6">
        <v>1</v>
      </c>
      <c r="C24773" t="s">
        <v>99</v>
      </c>
      <c r="D24773" t="s">
        <v>100</v>
      </c>
      <c r="E24773">
        <v>11</v>
      </c>
      <c r="F24773" s="6">
        <v>0</v>
      </c>
      <c r="G24773" s="6">
        <v>2</v>
      </c>
      <c r="H24773" s="6">
        <v>4</v>
      </c>
      <c r="I24773">
        <v>0.56724482774734497</v>
      </c>
      <c r="J24773">
        <v>0.56724482774734497</v>
      </c>
      <c r="K24773">
        <v>0</v>
      </c>
      <c r="L24773">
        <v>55.579444885253906</v>
      </c>
    </row>
    <row r="24774" spans="2:12" x14ac:dyDescent="0.25">
      <c r="B24774" s="6">
        <v>1</v>
      </c>
      <c r="C24774" t="s">
        <v>99</v>
      </c>
      <c r="D24774" t="s">
        <v>100</v>
      </c>
      <c r="E24774">
        <v>11</v>
      </c>
      <c r="F24774" s="6">
        <v>0</v>
      </c>
      <c r="G24774" s="6">
        <v>2</v>
      </c>
      <c r="H24774" s="6">
        <v>5</v>
      </c>
      <c r="I24774">
        <v>0.54942554235458374</v>
      </c>
      <c r="J24774">
        <v>0.54942554235458374</v>
      </c>
      <c r="K24774">
        <v>0</v>
      </c>
      <c r="L24774">
        <v>54.784252166748047</v>
      </c>
    </row>
    <row r="24775" spans="2:12" x14ac:dyDescent="0.25">
      <c r="B24775" s="6">
        <v>1</v>
      </c>
      <c r="C24775" t="s">
        <v>99</v>
      </c>
      <c r="D24775" t="s">
        <v>100</v>
      </c>
      <c r="E24775">
        <v>11</v>
      </c>
      <c r="F24775" s="6">
        <v>0</v>
      </c>
      <c r="G24775" s="6">
        <v>2</v>
      </c>
      <c r="H24775" s="6">
        <v>6</v>
      </c>
      <c r="I24775">
        <v>0.56362223625183105</v>
      </c>
      <c r="J24775">
        <v>0.56362223625183105</v>
      </c>
      <c r="K24775">
        <v>0</v>
      </c>
      <c r="L24775">
        <v>54.443984985351563</v>
      </c>
    </row>
    <row r="24776" spans="2:12" x14ac:dyDescent="0.25">
      <c r="B24776" s="6">
        <v>1</v>
      </c>
      <c r="C24776" t="s">
        <v>99</v>
      </c>
      <c r="D24776" t="s">
        <v>100</v>
      </c>
      <c r="E24776">
        <v>11</v>
      </c>
      <c r="F24776" s="6">
        <v>0</v>
      </c>
      <c r="G24776" s="6">
        <v>2</v>
      </c>
      <c r="H24776" s="6">
        <v>7</v>
      </c>
      <c r="I24776">
        <v>0.61775696277618408</v>
      </c>
      <c r="J24776">
        <v>0.61775696277618408</v>
      </c>
      <c r="K24776">
        <v>0</v>
      </c>
      <c r="L24776">
        <v>53.679500579833984</v>
      </c>
    </row>
    <row r="24777" spans="2:12" x14ac:dyDescent="0.25">
      <c r="B24777" s="6">
        <v>1</v>
      </c>
      <c r="C24777" t="s">
        <v>99</v>
      </c>
      <c r="D24777" t="s">
        <v>100</v>
      </c>
      <c r="E24777">
        <v>11</v>
      </c>
      <c r="F24777" s="6">
        <v>0</v>
      </c>
      <c r="G24777" s="6">
        <v>2</v>
      </c>
      <c r="H24777" s="6">
        <v>8</v>
      </c>
      <c r="I24777">
        <v>0.58590871095657349</v>
      </c>
      <c r="J24777">
        <v>0.58590871095657349</v>
      </c>
      <c r="K24777">
        <v>0</v>
      </c>
      <c r="L24777">
        <v>53.720596313476563</v>
      </c>
    </row>
    <row r="24778" spans="2:12" x14ac:dyDescent="0.25">
      <c r="B24778" s="6">
        <v>1</v>
      </c>
      <c r="C24778" t="s">
        <v>99</v>
      </c>
      <c r="D24778" t="s">
        <v>100</v>
      </c>
      <c r="E24778">
        <v>11</v>
      </c>
      <c r="F24778" s="6">
        <v>0</v>
      </c>
      <c r="G24778" s="6">
        <v>2</v>
      </c>
      <c r="H24778" s="6">
        <v>9</v>
      </c>
      <c r="I24778">
        <v>0.43996390700340271</v>
      </c>
      <c r="J24778">
        <v>0.43996390700340271</v>
      </c>
      <c r="K24778">
        <v>0</v>
      </c>
      <c r="L24778">
        <v>57.310615539550781</v>
      </c>
    </row>
    <row r="24779" spans="2:12" x14ac:dyDescent="0.25">
      <c r="B24779" s="6">
        <v>1</v>
      </c>
      <c r="C24779" t="s">
        <v>99</v>
      </c>
      <c r="D24779" t="s">
        <v>100</v>
      </c>
      <c r="E24779">
        <v>11</v>
      </c>
      <c r="F24779" s="6">
        <v>0</v>
      </c>
      <c r="G24779" s="6">
        <v>2</v>
      </c>
      <c r="H24779" s="6">
        <v>10</v>
      </c>
      <c r="I24779">
        <v>0.29143866896629333</v>
      </c>
      <c r="J24779">
        <v>0.29143866896629333</v>
      </c>
      <c r="K24779">
        <v>0</v>
      </c>
      <c r="L24779">
        <v>63.43731689453125</v>
      </c>
    </row>
    <row r="24780" spans="2:12" x14ac:dyDescent="0.25">
      <c r="B24780" s="6">
        <v>1</v>
      </c>
      <c r="C24780" t="s">
        <v>99</v>
      </c>
      <c r="D24780" t="s">
        <v>100</v>
      </c>
      <c r="E24780">
        <v>11</v>
      </c>
      <c r="F24780" s="6">
        <v>0</v>
      </c>
      <c r="G24780" s="6">
        <v>2</v>
      </c>
      <c r="H24780" s="6">
        <v>11</v>
      </c>
      <c r="I24780">
        <v>0.14091998338699341</v>
      </c>
      <c r="J24780">
        <v>0.14091998338699341</v>
      </c>
      <c r="K24780">
        <v>0</v>
      </c>
      <c r="L24780">
        <v>69.637763977050781</v>
      </c>
    </row>
    <row r="24781" spans="2:12" x14ac:dyDescent="0.25">
      <c r="B24781" s="6">
        <v>1</v>
      </c>
      <c r="C24781" t="s">
        <v>99</v>
      </c>
      <c r="D24781" t="s">
        <v>100</v>
      </c>
      <c r="E24781">
        <v>11</v>
      </c>
      <c r="F24781" s="6">
        <v>0</v>
      </c>
      <c r="G24781" s="6">
        <v>2</v>
      </c>
      <c r="H24781" s="6">
        <v>12</v>
      </c>
      <c r="I24781">
        <v>1.9022224470973015E-2</v>
      </c>
      <c r="J24781">
        <v>1.9022224470973015E-2</v>
      </c>
      <c r="K24781">
        <v>0</v>
      </c>
      <c r="L24781">
        <v>74.3641357421875</v>
      </c>
    </row>
    <row r="24782" spans="2:12" x14ac:dyDescent="0.25">
      <c r="B24782" s="6">
        <v>1</v>
      </c>
      <c r="C24782" t="s">
        <v>99</v>
      </c>
      <c r="D24782" t="s">
        <v>100</v>
      </c>
      <c r="E24782">
        <v>11</v>
      </c>
      <c r="F24782" s="6">
        <v>0</v>
      </c>
      <c r="G24782" s="6">
        <v>2</v>
      </c>
      <c r="H24782" s="6">
        <v>13</v>
      </c>
      <c r="I24782">
        <v>1.5327901928685606E-4</v>
      </c>
      <c r="J24782">
        <v>1.5327901928685606E-4</v>
      </c>
      <c r="K24782">
        <v>0</v>
      </c>
      <c r="L24782">
        <v>77.574989318847656</v>
      </c>
    </row>
    <row r="24783" spans="2:12" x14ac:dyDescent="0.25">
      <c r="B24783" s="6">
        <v>1</v>
      </c>
      <c r="C24783" t="s">
        <v>99</v>
      </c>
      <c r="D24783" t="s">
        <v>100</v>
      </c>
      <c r="E24783">
        <v>11</v>
      </c>
      <c r="F24783" s="6">
        <v>0</v>
      </c>
      <c r="G24783" s="6">
        <v>2</v>
      </c>
      <c r="H24783" s="6">
        <v>14</v>
      </c>
      <c r="I24783">
        <v>4.6087265014648438E-2</v>
      </c>
      <c r="J24783">
        <v>4.6087265014648438E-2</v>
      </c>
      <c r="K24783">
        <v>0</v>
      </c>
      <c r="L24783">
        <v>79.290016174316406</v>
      </c>
    </row>
    <row r="24784" spans="2:12" x14ac:dyDescent="0.25">
      <c r="B24784" s="6">
        <v>1</v>
      </c>
      <c r="C24784" t="s">
        <v>99</v>
      </c>
      <c r="D24784" t="s">
        <v>100</v>
      </c>
      <c r="E24784">
        <v>11</v>
      </c>
      <c r="F24784" s="6">
        <v>0</v>
      </c>
      <c r="G24784" s="6">
        <v>2</v>
      </c>
      <c r="H24784" s="6">
        <v>15</v>
      </c>
      <c r="I24784">
        <v>0.1588660329580307</v>
      </c>
      <c r="J24784">
        <v>0.1588660329580307</v>
      </c>
      <c r="K24784">
        <v>0</v>
      </c>
      <c r="L24784">
        <v>80.315147399902344</v>
      </c>
    </row>
    <row r="24785" spans="2:12" x14ac:dyDescent="0.25">
      <c r="B24785" s="6">
        <v>1</v>
      </c>
      <c r="C24785" t="s">
        <v>99</v>
      </c>
      <c r="D24785" t="s">
        <v>100</v>
      </c>
      <c r="E24785">
        <v>11</v>
      </c>
      <c r="F24785" s="6">
        <v>0</v>
      </c>
      <c r="G24785" s="6">
        <v>2</v>
      </c>
      <c r="H24785" s="6">
        <v>16</v>
      </c>
      <c r="I24785">
        <v>0.33826565742492676</v>
      </c>
      <c r="J24785">
        <v>0.33826565742492676</v>
      </c>
      <c r="K24785">
        <v>0</v>
      </c>
      <c r="L24785">
        <v>80.140403747558594</v>
      </c>
    </row>
    <row r="24786" spans="2:12" x14ac:dyDescent="0.25">
      <c r="B24786" s="6">
        <v>1</v>
      </c>
      <c r="C24786" t="s">
        <v>99</v>
      </c>
      <c r="D24786" t="s">
        <v>100</v>
      </c>
      <c r="E24786">
        <v>11</v>
      </c>
      <c r="F24786" s="6">
        <v>0</v>
      </c>
      <c r="G24786" s="6">
        <v>2</v>
      </c>
      <c r="H24786" s="6">
        <v>17</v>
      </c>
      <c r="I24786">
        <v>0.54847258329391479</v>
      </c>
      <c r="J24786">
        <v>0.43501454591751099</v>
      </c>
      <c r="K24786">
        <v>4.1710346937179565E-2</v>
      </c>
      <c r="L24786">
        <v>78.951026916503906</v>
      </c>
    </row>
    <row r="24787" spans="2:12" x14ac:dyDescent="0.25">
      <c r="B24787" s="6">
        <v>1</v>
      </c>
      <c r="C24787" t="s">
        <v>99</v>
      </c>
      <c r="D24787" t="s">
        <v>100</v>
      </c>
      <c r="E24787">
        <v>11</v>
      </c>
      <c r="F24787" s="6">
        <v>0</v>
      </c>
      <c r="G24787" s="6">
        <v>2</v>
      </c>
      <c r="H24787" s="6">
        <v>18</v>
      </c>
      <c r="I24787">
        <v>0.78402590751647949</v>
      </c>
      <c r="J24787">
        <v>0.68532866239547729</v>
      </c>
      <c r="K24787">
        <v>7.7489487826824188E-2</v>
      </c>
      <c r="L24787">
        <v>75.652626037597656</v>
      </c>
    </row>
    <row r="24788" spans="2:12" x14ac:dyDescent="0.25">
      <c r="B24788" s="6">
        <v>1</v>
      </c>
      <c r="C24788" t="s">
        <v>99</v>
      </c>
      <c r="D24788" t="s">
        <v>100</v>
      </c>
      <c r="E24788">
        <v>11</v>
      </c>
      <c r="F24788" s="6">
        <v>0</v>
      </c>
      <c r="G24788" s="6">
        <v>2</v>
      </c>
      <c r="H24788" s="6">
        <v>19</v>
      </c>
      <c r="I24788">
        <v>0.95456641912460327</v>
      </c>
      <c r="J24788">
        <v>0.86988520622253418</v>
      </c>
      <c r="K24788">
        <v>7.358696311712265E-2</v>
      </c>
      <c r="L24788">
        <v>71.898262023925781</v>
      </c>
    </row>
    <row r="24789" spans="2:12" x14ac:dyDescent="0.25">
      <c r="B24789" s="6">
        <v>1</v>
      </c>
      <c r="C24789" t="s">
        <v>99</v>
      </c>
      <c r="D24789" t="s">
        <v>100</v>
      </c>
      <c r="E24789">
        <v>11</v>
      </c>
      <c r="F24789" s="6">
        <v>0</v>
      </c>
      <c r="G24789" s="6">
        <v>2</v>
      </c>
      <c r="H24789" s="6">
        <v>20</v>
      </c>
      <c r="I24789">
        <v>1.0271004438400269</v>
      </c>
      <c r="J24789">
        <v>0.95909178256988525</v>
      </c>
      <c r="K24789">
        <v>3.4004330635070801E-2</v>
      </c>
      <c r="L24789">
        <v>69.910240173339844</v>
      </c>
    </row>
    <row r="24790" spans="2:12" x14ac:dyDescent="0.25">
      <c r="B24790" s="6">
        <v>1</v>
      </c>
      <c r="C24790" t="s">
        <v>99</v>
      </c>
      <c r="D24790" t="s">
        <v>100</v>
      </c>
      <c r="E24790">
        <v>11</v>
      </c>
      <c r="F24790" s="6">
        <v>0</v>
      </c>
      <c r="G24790" s="6">
        <v>2</v>
      </c>
      <c r="H24790" s="6">
        <v>21</v>
      </c>
      <c r="I24790">
        <v>1.057809591293335</v>
      </c>
      <c r="J24790">
        <v>0.98610705137252808</v>
      </c>
      <c r="K24790">
        <v>3.5851262509822845E-2</v>
      </c>
      <c r="L24790">
        <v>67.597747802734375</v>
      </c>
    </row>
    <row r="24791" spans="2:12" x14ac:dyDescent="0.25">
      <c r="B24791" s="6">
        <v>1</v>
      </c>
      <c r="C24791" t="s">
        <v>99</v>
      </c>
      <c r="D24791" t="s">
        <v>100</v>
      </c>
      <c r="E24791">
        <v>11</v>
      </c>
      <c r="F24791" s="6">
        <v>0</v>
      </c>
      <c r="G24791" s="6">
        <v>2</v>
      </c>
      <c r="H24791" s="6">
        <v>22</v>
      </c>
      <c r="I24791">
        <v>1.0222471952438354</v>
      </c>
      <c r="J24791">
        <v>1.1040592193603516</v>
      </c>
      <c r="K24791">
        <v>6.9567210972309113E-2</v>
      </c>
      <c r="L24791">
        <v>66.051292419433594</v>
      </c>
    </row>
    <row r="24792" spans="2:12" x14ac:dyDescent="0.25">
      <c r="B24792" s="6">
        <v>1</v>
      </c>
      <c r="C24792" t="s">
        <v>99</v>
      </c>
      <c r="D24792" t="s">
        <v>100</v>
      </c>
      <c r="E24792">
        <v>11</v>
      </c>
      <c r="F24792" s="6">
        <v>0</v>
      </c>
      <c r="G24792" s="6">
        <v>2</v>
      </c>
      <c r="H24792" s="6">
        <v>23</v>
      </c>
      <c r="I24792">
        <v>0.94536161422729492</v>
      </c>
      <c r="J24792">
        <v>0.97847259044647217</v>
      </c>
      <c r="K24792">
        <v>1.6555499285459518E-2</v>
      </c>
      <c r="L24792">
        <v>63.655681610107422</v>
      </c>
    </row>
    <row r="24793" spans="2:12" x14ac:dyDescent="0.25">
      <c r="B24793" s="6">
        <v>1</v>
      </c>
      <c r="C24793" t="s">
        <v>99</v>
      </c>
      <c r="D24793" t="s">
        <v>100</v>
      </c>
      <c r="E24793">
        <v>11</v>
      </c>
      <c r="F24793" s="6">
        <v>0</v>
      </c>
      <c r="G24793" s="6">
        <v>2</v>
      </c>
      <c r="H24793" s="6">
        <v>24</v>
      </c>
      <c r="I24793">
        <v>0.82252705097198486</v>
      </c>
      <c r="J24793">
        <v>0.82252705097198486</v>
      </c>
      <c r="K24793">
        <v>0</v>
      </c>
      <c r="L24793">
        <v>62.045490264892578</v>
      </c>
    </row>
    <row r="24794" spans="2:12" x14ac:dyDescent="0.25">
      <c r="B24794" s="6">
        <v>1</v>
      </c>
      <c r="C24794" t="s">
        <v>99</v>
      </c>
      <c r="D24794" t="s">
        <v>100</v>
      </c>
      <c r="E24794">
        <v>11</v>
      </c>
      <c r="F24794" s="6">
        <v>0</v>
      </c>
      <c r="G24794" s="6">
        <v>10</v>
      </c>
      <c r="H24794" s="6">
        <v>1</v>
      </c>
      <c r="I24794">
        <v>1.2063642740249634</v>
      </c>
      <c r="J24794">
        <v>1.2063642740249634</v>
      </c>
      <c r="K24794">
        <v>0</v>
      </c>
      <c r="L24794">
        <v>72.319313049316406</v>
      </c>
    </row>
    <row r="24795" spans="2:12" x14ac:dyDescent="0.25">
      <c r="B24795" s="6">
        <v>1</v>
      </c>
      <c r="C24795" t="s">
        <v>99</v>
      </c>
      <c r="D24795" t="s">
        <v>100</v>
      </c>
      <c r="E24795">
        <v>11</v>
      </c>
      <c r="F24795" s="6">
        <v>0</v>
      </c>
      <c r="G24795" s="6">
        <v>10</v>
      </c>
      <c r="H24795" s="6">
        <v>2</v>
      </c>
      <c r="I24795">
        <v>0.96816951036453247</v>
      </c>
      <c r="J24795">
        <v>0.96816951036453247</v>
      </c>
      <c r="K24795">
        <v>0</v>
      </c>
      <c r="L24795">
        <v>70.324516296386719</v>
      </c>
    </row>
    <row r="24796" spans="2:12" x14ac:dyDescent="0.25">
      <c r="B24796" s="6">
        <v>1</v>
      </c>
      <c r="C24796" t="s">
        <v>99</v>
      </c>
      <c r="D24796" t="s">
        <v>100</v>
      </c>
      <c r="E24796">
        <v>11</v>
      </c>
      <c r="F24796" s="6">
        <v>0</v>
      </c>
      <c r="G24796" s="6">
        <v>10</v>
      </c>
      <c r="H24796" s="6">
        <v>3</v>
      </c>
      <c r="I24796">
        <v>0.85426050424575806</v>
      </c>
      <c r="J24796">
        <v>0.85426050424575806</v>
      </c>
      <c r="K24796">
        <v>0</v>
      </c>
      <c r="L24796">
        <v>69.737815856933594</v>
      </c>
    </row>
    <row r="24797" spans="2:12" x14ac:dyDescent="0.25">
      <c r="B24797" s="6">
        <v>1</v>
      </c>
      <c r="C24797" t="s">
        <v>99</v>
      </c>
      <c r="D24797" t="s">
        <v>100</v>
      </c>
      <c r="E24797">
        <v>11</v>
      </c>
      <c r="F24797" s="6">
        <v>0</v>
      </c>
      <c r="G24797" s="6">
        <v>10</v>
      </c>
      <c r="H24797" s="6">
        <v>4</v>
      </c>
      <c r="I24797">
        <v>0.74690783023834229</v>
      </c>
      <c r="J24797">
        <v>0.74690783023834229</v>
      </c>
      <c r="K24797">
        <v>0</v>
      </c>
      <c r="L24797">
        <v>68.301490783691406</v>
      </c>
    </row>
    <row r="24798" spans="2:12" x14ac:dyDescent="0.25">
      <c r="B24798" s="6">
        <v>1</v>
      </c>
      <c r="C24798" t="s">
        <v>99</v>
      </c>
      <c r="D24798" t="s">
        <v>100</v>
      </c>
      <c r="E24798">
        <v>11</v>
      </c>
      <c r="F24798" s="6">
        <v>0</v>
      </c>
      <c r="G24798" s="6">
        <v>10</v>
      </c>
      <c r="H24798" s="6">
        <v>5</v>
      </c>
      <c r="I24798">
        <v>0.68027126789093018</v>
      </c>
      <c r="J24798">
        <v>0.68027126789093018</v>
      </c>
      <c r="K24798">
        <v>0</v>
      </c>
      <c r="L24798">
        <v>67.187690734863281</v>
      </c>
    </row>
    <row r="24799" spans="2:12" x14ac:dyDescent="0.25">
      <c r="B24799" s="6">
        <v>1</v>
      </c>
      <c r="C24799" t="s">
        <v>99</v>
      </c>
      <c r="D24799" t="s">
        <v>100</v>
      </c>
      <c r="E24799">
        <v>11</v>
      </c>
      <c r="F24799" s="6">
        <v>0</v>
      </c>
      <c r="G24799" s="6">
        <v>10</v>
      </c>
      <c r="H24799" s="6">
        <v>6</v>
      </c>
      <c r="I24799">
        <v>0.65766489505767822</v>
      </c>
      <c r="J24799">
        <v>0.65766489505767822</v>
      </c>
      <c r="K24799">
        <v>0</v>
      </c>
      <c r="L24799">
        <v>66.578941345214844</v>
      </c>
    </row>
    <row r="24800" spans="2:12" x14ac:dyDescent="0.25">
      <c r="B24800" s="6">
        <v>1</v>
      </c>
      <c r="C24800" t="s">
        <v>99</v>
      </c>
      <c r="D24800" t="s">
        <v>100</v>
      </c>
      <c r="E24800">
        <v>11</v>
      </c>
      <c r="F24800" s="6">
        <v>0</v>
      </c>
      <c r="G24800" s="6">
        <v>10</v>
      </c>
      <c r="H24800" s="6">
        <v>7</v>
      </c>
      <c r="I24800">
        <v>0.67660051584243774</v>
      </c>
      <c r="J24800">
        <v>0.67660051584243774</v>
      </c>
      <c r="K24800">
        <v>0</v>
      </c>
      <c r="L24800">
        <v>66.816253662109375</v>
      </c>
    </row>
    <row r="24801" spans="2:12" x14ac:dyDescent="0.25">
      <c r="B24801" s="6">
        <v>1</v>
      </c>
      <c r="C24801" t="s">
        <v>99</v>
      </c>
      <c r="D24801" t="s">
        <v>100</v>
      </c>
      <c r="E24801">
        <v>11</v>
      </c>
      <c r="F24801" s="6">
        <v>0</v>
      </c>
      <c r="G24801" s="6">
        <v>10</v>
      </c>
      <c r="H24801" s="6">
        <v>8</v>
      </c>
      <c r="I24801">
        <v>0.66659611463546753</v>
      </c>
      <c r="J24801">
        <v>0.66659611463546753</v>
      </c>
      <c r="K24801">
        <v>0</v>
      </c>
      <c r="L24801">
        <v>67.901763916015625</v>
      </c>
    </row>
    <row r="24802" spans="2:12" x14ac:dyDescent="0.25">
      <c r="B24802" s="6">
        <v>1</v>
      </c>
      <c r="C24802" t="s">
        <v>99</v>
      </c>
      <c r="D24802" t="s">
        <v>100</v>
      </c>
      <c r="E24802">
        <v>11</v>
      </c>
      <c r="F24802" s="6">
        <v>0</v>
      </c>
      <c r="G24802" s="6">
        <v>10</v>
      </c>
      <c r="H24802" s="6">
        <v>9</v>
      </c>
      <c r="I24802">
        <v>0.5413324236869812</v>
      </c>
      <c r="J24802">
        <v>0.5413324236869812</v>
      </c>
      <c r="K24802">
        <v>0</v>
      </c>
      <c r="L24802">
        <v>69.353858947753906</v>
      </c>
    </row>
    <row r="24803" spans="2:12" x14ac:dyDescent="0.25">
      <c r="B24803" s="6">
        <v>1</v>
      </c>
      <c r="C24803" t="s">
        <v>99</v>
      </c>
      <c r="D24803" t="s">
        <v>100</v>
      </c>
      <c r="E24803">
        <v>11</v>
      </c>
      <c r="F24803" s="6">
        <v>0</v>
      </c>
      <c r="G24803" s="6">
        <v>10</v>
      </c>
      <c r="H24803" s="6">
        <v>10</v>
      </c>
      <c r="I24803">
        <v>0.48479461669921875</v>
      </c>
      <c r="J24803">
        <v>0.48479461669921875</v>
      </c>
      <c r="K24803">
        <v>0</v>
      </c>
      <c r="L24803">
        <v>73.421661376953125</v>
      </c>
    </row>
    <row r="24804" spans="2:12" x14ac:dyDescent="0.25">
      <c r="B24804" s="6">
        <v>1</v>
      </c>
      <c r="C24804" t="s">
        <v>99</v>
      </c>
      <c r="D24804" t="s">
        <v>100</v>
      </c>
      <c r="E24804">
        <v>11</v>
      </c>
      <c r="F24804" s="6">
        <v>0</v>
      </c>
      <c r="G24804" s="6">
        <v>10</v>
      </c>
      <c r="H24804" s="6">
        <v>11</v>
      </c>
      <c r="I24804">
        <v>0.48999401926994324</v>
      </c>
      <c r="J24804">
        <v>0.48999401926994324</v>
      </c>
      <c r="K24804">
        <v>0</v>
      </c>
      <c r="L24804">
        <v>80.484664916992188</v>
      </c>
    </row>
    <row r="24805" spans="2:12" x14ac:dyDescent="0.25">
      <c r="B24805" s="6">
        <v>1</v>
      </c>
      <c r="C24805" t="s">
        <v>99</v>
      </c>
      <c r="D24805" t="s">
        <v>100</v>
      </c>
      <c r="E24805">
        <v>11</v>
      </c>
      <c r="F24805" s="6">
        <v>0</v>
      </c>
      <c r="G24805" s="6">
        <v>10</v>
      </c>
      <c r="H24805" s="6">
        <v>12</v>
      </c>
      <c r="I24805">
        <v>0.53672581911087036</v>
      </c>
      <c r="J24805">
        <v>0.53672581911087036</v>
      </c>
      <c r="K24805">
        <v>0</v>
      </c>
      <c r="L24805">
        <v>86.630027770996094</v>
      </c>
    </row>
    <row r="24806" spans="2:12" x14ac:dyDescent="0.25">
      <c r="B24806" s="6">
        <v>1</v>
      </c>
      <c r="C24806" t="s">
        <v>99</v>
      </c>
      <c r="D24806" t="s">
        <v>100</v>
      </c>
      <c r="E24806">
        <v>11</v>
      </c>
      <c r="F24806" s="6">
        <v>0</v>
      </c>
      <c r="G24806" s="6">
        <v>10</v>
      </c>
      <c r="H24806" s="6">
        <v>13</v>
      </c>
      <c r="I24806">
        <v>0.72820484638214111</v>
      </c>
      <c r="J24806">
        <v>0.72820484638214111</v>
      </c>
      <c r="K24806">
        <v>0</v>
      </c>
      <c r="L24806">
        <v>89.806251525878906</v>
      </c>
    </row>
    <row r="24807" spans="2:12" x14ac:dyDescent="0.25">
      <c r="B24807" s="6">
        <v>1</v>
      </c>
      <c r="C24807" t="s">
        <v>99</v>
      </c>
      <c r="D24807" t="s">
        <v>100</v>
      </c>
      <c r="E24807">
        <v>11</v>
      </c>
      <c r="F24807" s="6">
        <v>0</v>
      </c>
      <c r="G24807" s="6">
        <v>10</v>
      </c>
      <c r="H24807" s="6">
        <v>14</v>
      </c>
      <c r="I24807">
        <v>0.98705214262008667</v>
      </c>
      <c r="J24807">
        <v>0.98705214262008667</v>
      </c>
      <c r="K24807">
        <v>0</v>
      </c>
      <c r="L24807">
        <v>91.380409240722656</v>
      </c>
    </row>
    <row r="24808" spans="2:12" x14ac:dyDescent="0.25">
      <c r="B24808" s="6">
        <v>1</v>
      </c>
      <c r="C24808" t="s">
        <v>99</v>
      </c>
      <c r="D24808" t="s">
        <v>100</v>
      </c>
      <c r="E24808">
        <v>11</v>
      </c>
      <c r="F24808" s="6">
        <v>0</v>
      </c>
      <c r="G24808" s="6">
        <v>10</v>
      </c>
      <c r="H24808" s="6">
        <v>15</v>
      </c>
      <c r="I24808">
        <v>1.2716574668884277</v>
      </c>
      <c r="J24808">
        <v>1.2716574668884277</v>
      </c>
      <c r="K24808">
        <v>0</v>
      </c>
      <c r="L24808">
        <v>91.94793701171875</v>
      </c>
    </row>
    <row r="24809" spans="2:12" x14ac:dyDescent="0.25">
      <c r="B24809" s="6">
        <v>1</v>
      </c>
      <c r="C24809" t="s">
        <v>99</v>
      </c>
      <c r="D24809" t="s">
        <v>100</v>
      </c>
      <c r="E24809">
        <v>11</v>
      </c>
      <c r="F24809" s="6">
        <v>0</v>
      </c>
      <c r="G24809" s="6">
        <v>10</v>
      </c>
      <c r="H24809" s="6">
        <v>16</v>
      </c>
      <c r="I24809">
        <v>1.6007957458496094</v>
      </c>
      <c r="J24809">
        <v>1.6007957458496094</v>
      </c>
      <c r="K24809">
        <v>0</v>
      </c>
      <c r="L24809">
        <v>92.162956237792969</v>
      </c>
    </row>
    <row r="24810" spans="2:12" x14ac:dyDescent="0.25">
      <c r="B24810" s="6">
        <v>1</v>
      </c>
      <c r="C24810" t="s">
        <v>99</v>
      </c>
      <c r="D24810" t="s">
        <v>100</v>
      </c>
      <c r="E24810">
        <v>11</v>
      </c>
      <c r="F24810" s="6">
        <v>0</v>
      </c>
      <c r="G24810" s="6">
        <v>10</v>
      </c>
      <c r="H24810" s="6">
        <v>17</v>
      </c>
      <c r="I24810">
        <v>1.8889837265014648</v>
      </c>
      <c r="J24810">
        <v>0.88911712169647217</v>
      </c>
      <c r="K24810">
        <v>1.6505045816302299E-2</v>
      </c>
      <c r="L24810">
        <v>91.304306030273438</v>
      </c>
    </row>
    <row r="24811" spans="2:12" x14ac:dyDescent="0.25">
      <c r="B24811" s="6">
        <v>1</v>
      </c>
      <c r="C24811" t="s">
        <v>99</v>
      </c>
      <c r="D24811" t="s">
        <v>100</v>
      </c>
      <c r="E24811">
        <v>11</v>
      </c>
      <c r="F24811" s="6">
        <v>0</v>
      </c>
      <c r="G24811" s="6">
        <v>10</v>
      </c>
      <c r="H24811" s="6">
        <v>18</v>
      </c>
      <c r="I24811">
        <v>2.1352691650390625</v>
      </c>
      <c r="J24811">
        <v>1.5971386432647705</v>
      </c>
      <c r="K24811">
        <v>3.2582338899374008E-2</v>
      </c>
      <c r="L24811">
        <v>89.449813842773438</v>
      </c>
    </row>
    <row r="24812" spans="2:12" x14ac:dyDescent="0.25">
      <c r="B24812" s="6">
        <v>1</v>
      </c>
      <c r="C24812" t="s">
        <v>99</v>
      </c>
      <c r="D24812" t="s">
        <v>100</v>
      </c>
      <c r="E24812">
        <v>11</v>
      </c>
      <c r="F24812" s="6">
        <v>0</v>
      </c>
      <c r="G24812" s="6">
        <v>10</v>
      </c>
      <c r="H24812" s="6">
        <v>19</v>
      </c>
      <c r="I24812">
        <v>2.2414963245391846</v>
      </c>
      <c r="J24812">
        <v>1.9203248023986816</v>
      </c>
      <c r="K24812">
        <v>3.2031845301389694E-2</v>
      </c>
      <c r="L24812">
        <v>86.338737487792969</v>
      </c>
    </row>
    <row r="24813" spans="2:12" x14ac:dyDescent="0.25">
      <c r="B24813" s="6">
        <v>1</v>
      </c>
      <c r="C24813" t="s">
        <v>99</v>
      </c>
      <c r="D24813" t="s">
        <v>100</v>
      </c>
      <c r="E24813">
        <v>11</v>
      </c>
      <c r="F24813" s="6">
        <v>0</v>
      </c>
      <c r="G24813" s="6">
        <v>10</v>
      </c>
      <c r="H24813" s="6">
        <v>20</v>
      </c>
      <c r="I24813">
        <v>2.1456773281097412</v>
      </c>
      <c r="J24813">
        <v>1.9358246326446533</v>
      </c>
      <c r="K24813">
        <v>2.7032746002078056E-2</v>
      </c>
      <c r="L24813">
        <v>82.999649047851563</v>
      </c>
    </row>
    <row r="24814" spans="2:12" x14ac:dyDescent="0.25">
      <c r="B24814" s="6">
        <v>1</v>
      </c>
      <c r="C24814" t="s">
        <v>99</v>
      </c>
      <c r="D24814" t="s">
        <v>100</v>
      </c>
      <c r="E24814">
        <v>11</v>
      </c>
      <c r="F24814" s="6">
        <v>0</v>
      </c>
      <c r="G24814" s="6">
        <v>10</v>
      </c>
      <c r="H24814" s="6">
        <v>21</v>
      </c>
      <c r="I24814">
        <v>2.0635626316070557</v>
      </c>
      <c r="J24814">
        <v>1.8832117319107056</v>
      </c>
      <c r="K24814">
        <v>3.9029978215694427E-2</v>
      </c>
      <c r="L24814">
        <v>79.710594177246094</v>
      </c>
    </row>
    <row r="24815" spans="2:12" x14ac:dyDescent="0.25">
      <c r="B24815" s="6">
        <v>1</v>
      </c>
      <c r="C24815" t="s">
        <v>99</v>
      </c>
      <c r="D24815" t="s">
        <v>100</v>
      </c>
      <c r="E24815">
        <v>11</v>
      </c>
      <c r="F24815" s="6">
        <v>0</v>
      </c>
      <c r="G24815" s="6">
        <v>10</v>
      </c>
      <c r="H24815" s="6">
        <v>22</v>
      </c>
      <c r="I24815">
        <v>1.9488463401794434</v>
      </c>
      <c r="J24815">
        <v>2.3299417495727539</v>
      </c>
      <c r="K24815">
        <v>2.9354244470596313E-2</v>
      </c>
      <c r="L24815">
        <v>76.611686706542969</v>
      </c>
    </row>
    <row r="24816" spans="2:12" x14ac:dyDescent="0.25">
      <c r="B24816" s="6">
        <v>1</v>
      </c>
      <c r="C24816" t="s">
        <v>99</v>
      </c>
      <c r="D24816" t="s">
        <v>100</v>
      </c>
      <c r="E24816">
        <v>11</v>
      </c>
      <c r="F24816" s="6">
        <v>0</v>
      </c>
      <c r="G24816" s="6">
        <v>10</v>
      </c>
      <c r="H24816" s="6">
        <v>23</v>
      </c>
      <c r="I24816">
        <v>1.7529631853103638</v>
      </c>
      <c r="J24816">
        <v>1.8750295639038086</v>
      </c>
      <c r="K24816">
        <v>2.1795770153403282E-2</v>
      </c>
      <c r="L24816">
        <v>74.443077087402344</v>
      </c>
    </row>
    <row r="24817" spans="2:12" x14ac:dyDescent="0.25">
      <c r="B24817" s="6">
        <v>1</v>
      </c>
      <c r="C24817" t="s">
        <v>99</v>
      </c>
      <c r="D24817" t="s">
        <v>100</v>
      </c>
      <c r="E24817">
        <v>11</v>
      </c>
      <c r="F24817" s="6">
        <v>0</v>
      </c>
      <c r="G24817" s="6">
        <v>10</v>
      </c>
      <c r="H24817" s="6">
        <v>24</v>
      </c>
      <c r="I24817">
        <v>1.4476803541183472</v>
      </c>
      <c r="J24817">
        <v>1.4883673191070557</v>
      </c>
      <c r="K24817">
        <v>2.0390089601278305E-2</v>
      </c>
      <c r="L24817">
        <v>72.225830078125</v>
      </c>
    </row>
    <row r="24818" spans="2:12" x14ac:dyDescent="0.25">
      <c r="B24818" s="6">
        <v>1</v>
      </c>
      <c r="C24818" t="s">
        <v>99</v>
      </c>
      <c r="D24818" t="s">
        <v>100</v>
      </c>
      <c r="E24818">
        <v>11</v>
      </c>
      <c r="F24818" s="6">
        <v>1</v>
      </c>
      <c r="G24818" s="6">
        <v>2</v>
      </c>
      <c r="H24818" s="6">
        <v>1</v>
      </c>
      <c r="I24818">
        <v>0.89166063070297241</v>
      </c>
      <c r="J24818">
        <v>0.89166063070297241</v>
      </c>
      <c r="K24818">
        <v>0</v>
      </c>
      <c r="L24818">
        <v>65.880607604980469</v>
      </c>
    </row>
    <row r="24819" spans="2:12" x14ac:dyDescent="0.25">
      <c r="B24819" s="6">
        <v>1</v>
      </c>
      <c r="C24819" t="s">
        <v>99</v>
      </c>
      <c r="D24819" t="s">
        <v>100</v>
      </c>
      <c r="E24819">
        <v>11</v>
      </c>
      <c r="F24819" s="6">
        <v>1</v>
      </c>
      <c r="G24819" s="6">
        <v>2</v>
      </c>
      <c r="H24819" s="6">
        <v>2</v>
      </c>
      <c r="I24819">
        <v>0.75453144311904907</v>
      </c>
      <c r="J24819">
        <v>0.75453144311904907</v>
      </c>
      <c r="K24819">
        <v>0</v>
      </c>
      <c r="L24819">
        <v>64.309761047363281</v>
      </c>
    </row>
    <row r="24820" spans="2:12" x14ac:dyDescent="0.25">
      <c r="B24820" s="6">
        <v>1</v>
      </c>
      <c r="C24820" t="s">
        <v>99</v>
      </c>
      <c r="D24820" t="s">
        <v>100</v>
      </c>
      <c r="E24820">
        <v>11</v>
      </c>
      <c r="F24820" s="6">
        <v>1</v>
      </c>
      <c r="G24820" s="6">
        <v>2</v>
      </c>
      <c r="H24820" s="6">
        <v>3</v>
      </c>
      <c r="I24820">
        <v>0.66647261381149292</v>
      </c>
      <c r="J24820">
        <v>0.66647261381149292</v>
      </c>
      <c r="K24820">
        <v>0</v>
      </c>
      <c r="L24820">
        <v>63.147140502929688</v>
      </c>
    </row>
    <row r="24821" spans="2:12" x14ac:dyDescent="0.25">
      <c r="B24821" s="6">
        <v>1</v>
      </c>
      <c r="C24821" t="s">
        <v>99</v>
      </c>
      <c r="D24821" t="s">
        <v>100</v>
      </c>
      <c r="E24821">
        <v>11</v>
      </c>
      <c r="F24821" s="6">
        <v>1</v>
      </c>
      <c r="G24821" s="6">
        <v>2</v>
      </c>
      <c r="H24821" s="6">
        <v>4</v>
      </c>
      <c r="I24821">
        <v>0.6160234808921814</v>
      </c>
      <c r="J24821">
        <v>0.6160234808921814</v>
      </c>
      <c r="K24821">
        <v>0</v>
      </c>
      <c r="L24821">
        <v>62.223896026611328</v>
      </c>
    </row>
    <row r="24822" spans="2:12" x14ac:dyDescent="0.25">
      <c r="B24822" s="6">
        <v>1</v>
      </c>
      <c r="C24822" t="s">
        <v>99</v>
      </c>
      <c r="D24822" t="s">
        <v>100</v>
      </c>
      <c r="E24822">
        <v>11</v>
      </c>
      <c r="F24822" s="6">
        <v>1</v>
      </c>
      <c r="G24822" s="6">
        <v>2</v>
      </c>
      <c r="H24822" s="6">
        <v>5</v>
      </c>
      <c r="I24822">
        <v>0.58823639154434204</v>
      </c>
      <c r="J24822">
        <v>0.58823639154434204</v>
      </c>
      <c r="K24822">
        <v>0</v>
      </c>
      <c r="L24822">
        <v>61.490219116210938</v>
      </c>
    </row>
    <row r="24823" spans="2:12" x14ac:dyDescent="0.25">
      <c r="B24823" s="6">
        <v>1</v>
      </c>
      <c r="C24823" t="s">
        <v>99</v>
      </c>
      <c r="D24823" t="s">
        <v>100</v>
      </c>
      <c r="E24823">
        <v>11</v>
      </c>
      <c r="F24823" s="6">
        <v>1</v>
      </c>
      <c r="G24823" s="6">
        <v>2</v>
      </c>
      <c r="H24823" s="6">
        <v>6</v>
      </c>
      <c r="I24823">
        <v>0.58620882034301758</v>
      </c>
      <c r="J24823">
        <v>0.58620882034301758</v>
      </c>
      <c r="K24823">
        <v>0</v>
      </c>
      <c r="L24823">
        <v>60.663375854492188</v>
      </c>
    </row>
    <row r="24824" spans="2:12" x14ac:dyDescent="0.25">
      <c r="B24824" s="6">
        <v>1</v>
      </c>
      <c r="C24824" t="s">
        <v>99</v>
      </c>
      <c r="D24824" t="s">
        <v>100</v>
      </c>
      <c r="E24824">
        <v>11</v>
      </c>
      <c r="F24824" s="6">
        <v>1</v>
      </c>
      <c r="G24824" s="6">
        <v>2</v>
      </c>
      <c r="H24824" s="6">
        <v>7</v>
      </c>
      <c r="I24824">
        <v>0.6137993335723877</v>
      </c>
      <c r="J24824">
        <v>0.6137993335723877</v>
      </c>
      <c r="K24824">
        <v>0</v>
      </c>
      <c r="L24824">
        <v>60.358833312988281</v>
      </c>
    </row>
    <row r="24825" spans="2:12" x14ac:dyDescent="0.25">
      <c r="B24825" s="6">
        <v>1</v>
      </c>
      <c r="C24825" t="s">
        <v>99</v>
      </c>
      <c r="D24825" t="s">
        <v>100</v>
      </c>
      <c r="E24825">
        <v>11</v>
      </c>
      <c r="F24825" s="6">
        <v>1</v>
      </c>
      <c r="G24825" s="6">
        <v>2</v>
      </c>
      <c r="H24825" s="6">
        <v>8</v>
      </c>
      <c r="I24825">
        <v>0.57324331998825073</v>
      </c>
      <c r="J24825">
        <v>0.57324331998825073</v>
      </c>
      <c r="K24825">
        <v>0</v>
      </c>
      <c r="L24825">
        <v>60.346263885498047</v>
      </c>
    </row>
    <row r="24826" spans="2:12" x14ac:dyDescent="0.25">
      <c r="B24826" s="6">
        <v>1</v>
      </c>
      <c r="C24826" t="s">
        <v>99</v>
      </c>
      <c r="D24826" t="s">
        <v>100</v>
      </c>
      <c r="E24826">
        <v>11</v>
      </c>
      <c r="F24826" s="6">
        <v>1</v>
      </c>
      <c r="G24826" s="6">
        <v>2</v>
      </c>
      <c r="H24826" s="6">
        <v>9</v>
      </c>
      <c r="I24826">
        <v>0.4197424054145813</v>
      </c>
      <c r="J24826">
        <v>0.4197424054145813</v>
      </c>
      <c r="K24826">
        <v>0</v>
      </c>
      <c r="L24826">
        <v>62.737834930419922</v>
      </c>
    </row>
    <row r="24827" spans="2:12" x14ac:dyDescent="0.25">
      <c r="B24827" s="6">
        <v>1</v>
      </c>
      <c r="C24827" t="s">
        <v>99</v>
      </c>
      <c r="D24827" t="s">
        <v>100</v>
      </c>
      <c r="E24827">
        <v>11</v>
      </c>
      <c r="F24827" s="6">
        <v>1</v>
      </c>
      <c r="G24827" s="6">
        <v>2</v>
      </c>
      <c r="H24827" s="6">
        <v>10</v>
      </c>
      <c r="I24827">
        <v>0.33969616889953613</v>
      </c>
      <c r="J24827">
        <v>0.33969616889953613</v>
      </c>
      <c r="K24827">
        <v>0</v>
      </c>
      <c r="L24827">
        <v>67.923309326171875</v>
      </c>
    </row>
    <row r="24828" spans="2:12" x14ac:dyDescent="0.25">
      <c r="B24828" s="6">
        <v>1</v>
      </c>
      <c r="C24828" t="s">
        <v>99</v>
      </c>
      <c r="D24828" t="s">
        <v>100</v>
      </c>
      <c r="E24828">
        <v>11</v>
      </c>
      <c r="F24828" s="6">
        <v>1</v>
      </c>
      <c r="G24828" s="6">
        <v>2</v>
      </c>
      <c r="H24828" s="6">
        <v>11</v>
      </c>
      <c r="I24828">
        <v>0.25081834197044373</v>
      </c>
      <c r="J24828">
        <v>0.25081834197044373</v>
      </c>
      <c r="K24828">
        <v>0</v>
      </c>
      <c r="L24828">
        <v>74.350090026855469</v>
      </c>
    </row>
    <row r="24829" spans="2:12" x14ac:dyDescent="0.25">
      <c r="B24829" s="6">
        <v>1</v>
      </c>
      <c r="C24829" t="s">
        <v>99</v>
      </c>
      <c r="D24829" t="s">
        <v>100</v>
      </c>
      <c r="E24829">
        <v>11</v>
      </c>
      <c r="F24829" s="6">
        <v>1</v>
      </c>
      <c r="G24829" s="6">
        <v>2</v>
      </c>
      <c r="H24829" s="6">
        <v>12</v>
      </c>
      <c r="I24829">
        <v>0.19546803832054138</v>
      </c>
      <c r="J24829">
        <v>0.19546803832054138</v>
      </c>
      <c r="K24829">
        <v>0</v>
      </c>
      <c r="L24829">
        <v>79.975044250488281</v>
      </c>
    </row>
    <row r="24830" spans="2:12" x14ac:dyDescent="0.25">
      <c r="B24830" s="6">
        <v>1</v>
      </c>
      <c r="C24830" t="s">
        <v>99</v>
      </c>
      <c r="D24830" t="s">
        <v>100</v>
      </c>
      <c r="E24830">
        <v>11</v>
      </c>
      <c r="F24830" s="6">
        <v>1</v>
      </c>
      <c r="G24830" s="6">
        <v>2</v>
      </c>
      <c r="H24830" s="6">
        <v>13</v>
      </c>
      <c r="I24830">
        <v>0.25335854291915894</v>
      </c>
      <c r="J24830">
        <v>0.25335854291915894</v>
      </c>
      <c r="K24830">
        <v>0</v>
      </c>
      <c r="L24830">
        <v>83.86041259765625</v>
      </c>
    </row>
    <row r="24831" spans="2:12" x14ac:dyDescent="0.25">
      <c r="B24831" s="6">
        <v>1</v>
      </c>
      <c r="C24831" t="s">
        <v>99</v>
      </c>
      <c r="D24831" t="s">
        <v>100</v>
      </c>
      <c r="E24831">
        <v>11</v>
      </c>
      <c r="F24831" s="6">
        <v>1</v>
      </c>
      <c r="G24831" s="6">
        <v>2</v>
      </c>
      <c r="H24831" s="6">
        <v>14</v>
      </c>
      <c r="I24831">
        <v>0.39355546236038208</v>
      </c>
      <c r="J24831">
        <v>0.39355546236038208</v>
      </c>
      <c r="K24831">
        <v>0</v>
      </c>
      <c r="L24831">
        <v>86.235694885253906</v>
      </c>
    </row>
    <row r="24832" spans="2:12" x14ac:dyDescent="0.25">
      <c r="B24832" s="6">
        <v>1</v>
      </c>
      <c r="C24832" t="s">
        <v>99</v>
      </c>
      <c r="D24832" t="s">
        <v>100</v>
      </c>
      <c r="E24832">
        <v>11</v>
      </c>
      <c r="F24832" s="6">
        <v>1</v>
      </c>
      <c r="G24832" s="6">
        <v>2</v>
      </c>
      <c r="H24832" s="6">
        <v>15</v>
      </c>
      <c r="I24832">
        <v>0.60188043117523193</v>
      </c>
      <c r="J24832">
        <v>0.60188043117523193</v>
      </c>
      <c r="K24832">
        <v>0</v>
      </c>
      <c r="L24832">
        <v>87.44879150390625</v>
      </c>
    </row>
    <row r="24833" spans="2:12" x14ac:dyDescent="0.25">
      <c r="B24833" s="6">
        <v>1</v>
      </c>
      <c r="C24833" t="s">
        <v>99</v>
      </c>
      <c r="D24833" t="s">
        <v>100</v>
      </c>
      <c r="E24833">
        <v>11</v>
      </c>
      <c r="F24833" s="6">
        <v>1</v>
      </c>
      <c r="G24833" s="6">
        <v>2</v>
      </c>
      <c r="H24833" s="6">
        <v>16</v>
      </c>
      <c r="I24833">
        <v>0.87922614812850952</v>
      </c>
      <c r="J24833">
        <v>0.87922614812850952</v>
      </c>
      <c r="K24833">
        <v>0</v>
      </c>
      <c r="L24833">
        <v>87.436538696289063</v>
      </c>
    </row>
    <row r="24834" spans="2:12" x14ac:dyDescent="0.25">
      <c r="B24834" s="6">
        <v>1</v>
      </c>
      <c r="C24834" t="s">
        <v>99</v>
      </c>
      <c r="D24834" t="s">
        <v>100</v>
      </c>
      <c r="E24834">
        <v>11</v>
      </c>
      <c r="F24834" s="6">
        <v>1</v>
      </c>
      <c r="G24834" s="6">
        <v>2</v>
      </c>
      <c r="H24834" s="6">
        <v>17</v>
      </c>
      <c r="I24834">
        <v>1.1480231285095215</v>
      </c>
      <c r="J24834">
        <v>0.42695343494415283</v>
      </c>
      <c r="K24834">
        <v>2.3820124566555023E-2</v>
      </c>
      <c r="L24834">
        <v>86.388984680175781</v>
      </c>
    </row>
    <row r="24835" spans="2:12" x14ac:dyDescent="0.25">
      <c r="B24835" s="6">
        <v>1</v>
      </c>
      <c r="C24835" t="s">
        <v>99</v>
      </c>
      <c r="D24835" t="s">
        <v>100</v>
      </c>
      <c r="E24835">
        <v>11</v>
      </c>
      <c r="F24835" s="6">
        <v>1</v>
      </c>
      <c r="G24835" s="6">
        <v>2</v>
      </c>
      <c r="H24835" s="6">
        <v>18</v>
      </c>
      <c r="I24835">
        <v>1.3980439901351929</v>
      </c>
      <c r="J24835">
        <v>0.96948295831680298</v>
      </c>
      <c r="K24835">
        <v>4.8660919070243835E-2</v>
      </c>
      <c r="L24835">
        <v>83.575393676757813</v>
      </c>
    </row>
    <row r="24836" spans="2:12" x14ac:dyDescent="0.25">
      <c r="B24836" s="6">
        <v>1</v>
      </c>
      <c r="C24836" t="s">
        <v>99</v>
      </c>
      <c r="D24836" t="s">
        <v>100</v>
      </c>
      <c r="E24836">
        <v>11</v>
      </c>
      <c r="F24836" s="6">
        <v>1</v>
      </c>
      <c r="G24836" s="6">
        <v>2</v>
      </c>
      <c r="H24836" s="6">
        <v>19</v>
      </c>
      <c r="I24836">
        <v>1.5333577394485474</v>
      </c>
      <c r="J24836">
        <v>1.2787857055664063</v>
      </c>
      <c r="K24836">
        <v>4.9112413078546524E-2</v>
      </c>
      <c r="L24836">
        <v>79.948829650878906</v>
      </c>
    </row>
    <row r="24837" spans="2:12" x14ac:dyDescent="0.25">
      <c r="B24837" s="6">
        <v>1</v>
      </c>
      <c r="C24837" t="s">
        <v>99</v>
      </c>
      <c r="D24837" t="s">
        <v>100</v>
      </c>
      <c r="E24837">
        <v>11</v>
      </c>
      <c r="F24837" s="6">
        <v>1</v>
      </c>
      <c r="G24837" s="6">
        <v>2</v>
      </c>
      <c r="H24837" s="6">
        <v>20</v>
      </c>
      <c r="I24837">
        <v>1.5204200744628906</v>
      </c>
      <c r="J24837">
        <v>1.3603384494781494</v>
      </c>
      <c r="K24837">
        <v>4.8169095069169998E-2</v>
      </c>
      <c r="L24837">
        <v>77.450836181640625</v>
      </c>
    </row>
    <row r="24838" spans="2:12" x14ac:dyDescent="0.25">
      <c r="B24838" s="6">
        <v>1</v>
      </c>
      <c r="C24838" t="s">
        <v>99</v>
      </c>
      <c r="D24838" t="s">
        <v>100</v>
      </c>
      <c r="E24838">
        <v>11</v>
      </c>
      <c r="F24838" s="6">
        <v>1</v>
      </c>
      <c r="G24838" s="6">
        <v>2</v>
      </c>
      <c r="H24838" s="6">
        <v>21</v>
      </c>
      <c r="I24838">
        <v>1.5045201778411865</v>
      </c>
      <c r="J24838">
        <v>1.3671681880950928</v>
      </c>
      <c r="K24838">
        <v>5.8808378875255585E-2</v>
      </c>
      <c r="L24838">
        <v>74.916786193847656</v>
      </c>
    </row>
    <row r="24839" spans="2:12" x14ac:dyDescent="0.25">
      <c r="B24839" s="6">
        <v>1</v>
      </c>
      <c r="C24839" t="s">
        <v>99</v>
      </c>
      <c r="D24839" t="s">
        <v>100</v>
      </c>
      <c r="E24839">
        <v>11</v>
      </c>
      <c r="F24839" s="6">
        <v>1</v>
      </c>
      <c r="G24839" s="6">
        <v>2</v>
      </c>
      <c r="H24839" s="6">
        <v>22</v>
      </c>
      <c r="I24839">
        <v>1.4517420530319214</v>
      </c>
      <c r="J24839">
        <v>1.7918422222137451</v>
      </c>
      <c r="K24839">
        <v>4.1598204523324966E-2</v>
      </c>
      <c r="L24839">
        <v>73.257286071777344</v>
      </c>
    </row>
    <row r="24840" spans="2:12" x14ac:dyDescent="0.25">
      <c r="B24840" s="6">
        <v>1</v>
      </c>
      <c r="C24840" t="s">
        <v>99</v>
      </c>
      <c r="D24840" t="s">
        <v>100</v>
      </c>
      <c r="E24840">
        <v>11</v>
      </c>
      <c r="F24840" s="6">
        <v>1</v>
      </c>
      <c r="G24840" s="6">
        <v>2</v>
      </c>
      <c r="H24840" s="6">
        <v>23</v>
      </c>
      <c r="I24840">
        <v>1.318698525428772</v>
      </c>
      <c r="J24840">
        <v>1.4102412462234497</v>
      </c>
      <c r="K24840">
        <v>3.1329244375228882E-2</v>
      </c>
      <c r="L24840">
        <v>70.741554260253906</v>
      </c>
    </row>
    <row r="24841" spans="2:12" x14ac:dyDescent="0.25">
      <c r="B24841" s="6">
        <v>1</v>
      </c>
      <c r="C24841" t="s">
        <v>99</v>
      </c>
      <c r="D24841" t="s">
        <v>100</v>
      </c>
      <c r="E24841">
        <v>11</v>
      </c>
      <c r="F24841" s="6">
        <v>1</v>
      </c>
      <c r="G24841" s="6">
        <v>2</v>
      </c>
      <c r="H24841" s="6">
        <v>24</v>
      </c>
      <c r="I24841">
        <v>1.1144896745681763</v>
      </c>
      <c r="J24841">
        <v>1.1287423372268677</v>
      </c>
      <c r="K24841">
        <v>7.1263252757489681E-3</v>
      </c>
      <c r="L24841">
        <v>68.915534973144531</v>
      </c>
    </row>
    <row r="24842" spans="2:12" x14ac:dyDescent="0.25">
      <c r="B24842" s="6">
        <v>1</v>
      </c>
      <c r="C24842" t="s">
        <v>99</v>
      </c>
      <c r="D24842" t="s">
        <v>100</v>
      </c>
      <c r="E24842">
        <v>11</v>
      </c>
      <c r="F24842" s="6">
        <v>1</v>
      </c>
      <c r="G24842" s="6">
        <v>10</v>
      </c>
      <c r="H24842" s="6">
        <v>1</v>
      </c>
      <c r="I24842">
        <v>1.2063642740249634</v>
      </c>
      <c r="J24842">
        <v>1.2063642740249634</v>
      </c>
      <c r="K24842">
        <v>0</v>
      </c>
      <c r="L24842">
        <v>72.319313049316406</v>
      </c>
    </row>
    <row r="24843" spans="2:12" x14ac:dyDescent="0.25">
      <c r="B24843" s="6">
        <v>1</v>
      </c>
      <c r="C24843" t="s">
        <v>99</v>
      </c>
      <c r="D24843" t="s">
        <v>100</v>
      </c>
      <c r="E24843">
        <v>11</v>
      </c>
      <c r="F24843" s="6">
        <v>1</v>
      </c>
      <c r="G24843" s="6">
        <v>10</v>
      </c>
      <c r="H24843" s="6">
        <v>2</v>
      </c>
      <c r="I24843">
        <v>0.96816951036453247</v>
      </c>
      <c r="J24843">
        <v>0.96816951036453247</v>
      </c>
      <c r="K24843">
        <v>0</v>
      </c>
      <c r="L24843">
        <v>70.324516296386719</v>
      </c>
    </row>
    <row r="24844" spans="2:12" x14ac:dyDescent="0.25">
      <c r="B24844" s="6">
        <v>1</v>
      </c>
      <c r="C24844" t="s">
        <v>99</v>
      </c>
      <c r="D24844" t="s">
        <v>100</v>
      </c>
      <c r="E24844">
        <v>11</v>
      </c>
      <c r="F24844" s="6">
        <v>1</v>
      </c>
      <c r="G24844" s="6">
        <v>10</v>
      </c>
      <c r="H24844" s="6">
        <v>3</v>
      </c>
      <c r="I24844">
        <v>0.85426050424575806</v>
      </c>
      <c r="J24844">
        <v>0.85426050424575806</v>
      </c>
      <c r="K24844">
        <v>0</v>
      </c>
      <c r="L24844">
        <v>69.737815856933594</v>
      </c>
    </row>
    <row r="24845" spans="2:12" x14ac:dyDescent="0.25">
      <c r="B24845" s="6">
        <v>1</v>
      </c>
      <c r="C24845" t="s">
        <v>99</v>
      </c>
      <c r="D24845" t="s">
        <v>100</v>
      </c>
      <c r="E24845">
        <v>11</v>
      </c>
      <c r="F24845" s="6">
        <v>1</v>
      </c>
      <c r="G24845" s="6">
        <v>10</v>
      </c>
      <c r="H24845" s="6">
        <v>4</v>
      </c>
      <c r="I24845">
        <v>0.74690783023834229</v>
      </c>
      <c r="J24845">
        <v>0.74690783023834229</v>
      </c>
      <c r="K24845">
        <v>0</v>
      </c>
      <c r="L24845">
        <v>68.301490783691406</v>
      </c>
    </row>
    <row r="24846" spans="2:12" x14ac:dyDescent="0.25">
      <c r="B24846" s="6">
        <v>1</v>
      </c>
      <c r="C24846" t="s">
        <v>99</v>
      </c>
      <c r="D24846" t="s">
        <v>100</v>
      </c>
      <c r="E24846">
        <v>11</v>
      </c>
      <c r="F24846" s="6">
        <v>1</v>
      </c>
      <c r="G24846" s="6">
        <v>10</v>
      </c>
      <c r="H24846" s="6">
        <v>5</v>
      </c>
      <c r="I24846">
        <v>0.68027126789093018</v>
      </c>
      <c r="J24846">
        <v>0.68027126789093018</v>
      </c>
      <c r="K24846">
        <v>0</v>
      </c>
      <c r="L24846">
        <v>67.187690734863281</v>
      </c>
    </row>
    <row r="24847" spans="2:12" x14ac:dyDescent="0.25">
      <c r="B24847" s="6">
        <v>1</v>
      </c>
      <c r="C24847" t="s">
        <v>99</v>
      </c>
      <c r="D24847" t="s">
        <v>100</v>
      </c>
      <c r="E24847">
        <v>11</v>
      </c>
      <c r="F24847" s="6">
        <v>1</v>
      </c>
      <c r="G24847" s="6">
        <v>10</v>
      </c>
      <c r="H24847" s="6">
        <v>6</v>
      </c>
      <c r="I24847">
        <v>0.65766489505767822</v>
      </c>
      <c r="J24847">
        <v>0.65766489505767822</v>
      </c>
      <c r="K24847">
        <v>0</v>
      </c>
      <c r="L24847">
        <v>66.578941345214844</v>
      </c>
    </row>
    <row r="24848" spans="2:12" x14ac:dyDescent="0.25">
      <c r="B24848" s="6">
        <v>1</v>
      </c>
      <c r="C24848" t="s">
        <v>99</v>
      </c>
      <c r="D24848" t="s">
        <v>100</v>
      </c>
      <c r="E24848">
        <v>11</v>
      </c>
      <c r="F24848" s="6">
        <v>1</v>
      </c>
      <c r="G24848" s="6">
        <v>10</v>
      </c>
      <c r="H24848" s="6">
        <v>7</v>
      </c>
      <c r="I24848">
        <v>0.67660051584243774</v>
      </c>
      <c r="J24848">
        <v>0.67660051584243774</v>
      </c>
      <c r="K24848">
        <v>0</v>
      </c>
      <c r="L24848">
        <v>66.816253662109375</v>
      </c>
    </row>
    <row r="24849" spans="2:12" x14ac:dyDescent="0.25">
      <c r="B24849" s="6">
        <v>1</v>
      </c>
      <c r="C24849" t="s">
        <v>99</v>
      </c>
      <c r="D24849" t="s">
        <v>100</v>
      </c>
      <c r="E24849">
        <v>11</v>
      </c>
      <c r="F24849" s="6">
        <v>1</v>
      </c>
      <c r="G24849" s="6">
        <v>10</v>
      </c>
      <c r="H24849" s="6">
        <v>8</v>
      </c>
      <c r="I24849">
        <v>0.66659611463546753</v>
      </c>
      <c r="J24849">
        <v>0.66659611463546753</v>
      </c>
      <c r="K24849">
        <v>0</v>
      </c>
      <c r="L24849">
        <v>67.901763916015625</v>
      </c>
    </row>
    <row r="24850" spans="2:12" x14ac:dyDescent="0.25">
      <c r="B24850" s="6">
        <v>1</v>
      </c>
      <c r="C24850" t="s">
        <v>99</v>
      </c>
      <c r="D24850" t="s">
        <v>100</v>
      </c>
      <c r="E24850">
        <v>11</v>
      </c>
      <c r="F24850" s="6">
        <v>1</v>
      </c>
      <c r="G24850" s="6">
        <v>10</v>
      </c>
      <c r="H24850" s="6">
        <v>9</v>
      </c>
      <c r="I24850">
        <v>0.5413324236869812</v>
      </c>
      <c r="J24850">
        <v>0.5413324236869812</v>
      </c>
      <c r="K24850">
        <v>0</v>
      </c>
      <c r="L24850">
        <v>69.353858947753906</v>
      </c>
    </row>
    <row r="24851" spans="2:12" x14ac:dyDescent="0.25">
      <c r="B24851" s="6">
        <v>1</v>
      </c>
      <c r="C24851" t="s">
        <v>99</v>
      </c>
      <c r="D24851" t="s">
        <v>100</v>
      </c>
      <c r="E24851">
        <v>11</v>
      </c>
      <c r="F24851" s="6">
        <v>1</v>
      </c>
      <c r="G24851" s="6">
        <v>10</v>
      </c>
      <c r="H24851" s="6">
        <v>10</v>
      </c>
      <c r="I24851">
        <v>0.48479461669921875</v>
      </c>
      <c r="J24851">
        <v>0.48479461669921875</v>
      </c>
      <c r="K24851">
        <v>0</v>
      </c>
      <c r="L24851">
        <v>73.421661376953125</v>
      </c>
    </row>
    <row r="24852" spans="2:12" x14ac:dyDescent="0.25">
      <c r="B24852" s="6">
        <v>1</v>
      </c>
      <c r="C24852" t="s">
        <v>99</v>
      </c>
      <c r="D24852" t="s">
        <v>100</v>
      </c>
      <c r="E24852">
        <v>11</v>
      </c>
      <c r="F24852" s="6">
        <v>1</v>
      </c>
      <c r="G24852" s="6">
        <v>10</v>
      </c>
      <c r="H24852" s="6">
        <v>11</v>
      </c>
      <c r="I24852">
        <v>0.48999401926994324</v>
      </c>
      <c r="J24852">
        <v>0.48999401926994324</v>
      </c>
      <c r="K24852">
        <v>0</v>
      </c>
      <c r="L24852">
        <v>80.484664916992188</v>
      </c>
    </row>
    <row r="24853" spans="2:12" x14ac:dyDescent="0.25">
      <c r="B24853" s="6">
        <v>1</v>
      </c>
      <c r="C24853" t="s">
        <v>99</v>
      </c>
      <c r="D24853" t="s">
        <v>100</v>
      </c>
      <c r="E24853">
        <v>11</v>
      </c>
      <c r="F24853" s="6">
        <v>1</v>
      </c>
      <c r="G24853" s="6">
        <v>10</v>
      </c>
      <c r="H24853" s="6">
        <v>12</v>
      </c>
      <c r="I24853">
        <v>0.53672581911087036</v>
      </c>
      <c r="J24853">
        <v>0.53672581911087036</v>
      </c>
      <c r="K24853">
        <v>0</v>
      </c>
      <c r="L24853">
        <v>86.630027770996094</v>
      </c>
    </row>
    <row r="24854" spans="2:12" x14ac:dyDescent="0.25">
      <c r="B24854" s="6">
        <v>1</v>
      </c>
      <c r="C24854" t="s">
        <v>99</v>
      </c>
      <c r="D24854" t="s">
        <v>100</v>
      </c>
      <c r="E24854">
        <v>11</v>
      </c>
      <c r="F24854" s="6">
        <v>1</v>
      </c>
      <c r="G24854" s="6">
        <v>10</v>
      </c>
      <c r="H24854" s="6">
        <v>13</v>
      </c>
      <c r="I24854">
        <v>0.72820484638214111</v>
      </c>
      <c r="J24854">
        <v>0.72820484638214111</v>
      </c>
      <c r="K24854">
        <v>0</v>
      </c>
      <c r="L24854">
        <v>89.806251525878906</v>
      </c>
    </row>
    <row r="24855" spans="2:12" x14ac:dyDescent="0.25">
      <c r="B24855" s="6">
        <v>1</v>
      </c>
      <c r="C24855" t="s">
        <v>99</v>
      </c>
      <c r="D24855" t="s">
        <v>100</v>
      </c>
      <c r="E24855">
        <v>11</v>
      </c>
      <c r="F24855" s="6">
        <v>1</v>
      </c>
      <c r="G24855" s="6">
        <v>10</v>
      </c>
      <c r="H24855" s="6">
        <v>14</v>
      </c>
      <c r="I24855">
        <v>0.98705214262008667</v>
      </c>
      <c r="J24855">
        <v>0.98705214262008667</v>
      </c>
      <c r="K24855">
        <v>0</v>
      </c>
      <c r="L24855">
        <v>91.380409240722656</v>
      </c>
    </row>
    <row r="24856" spans="2:12" x14ac:dyDescent="0.25">
      <c r="B24856" s="6">
        <v>1</v>
      </c>
      <c r="C24856" t="s">
        <v>99</v>
      </c>
      <c r="D24856" t="s">
        <v>100</v>
      </c>
      <c r="E24856">
        <v>11</v>
      </c>
      <c r="F24856" s="6">
        <v>1</v>
      </c>
      <c r="G24856" s="6">
        <v>10</v>
      </c>
      <c r="H24856" s="6">
        <v>15</v>
      </c>
      <c r="I24856">
        <v>1.2716574668884277</v>
      </c>
      <c r="J24856">
        <v>1.2716574668884277</v>
      </c>
      <c r="K24856">
        <v>0</v>
      </c>
      <c r="L24856">
        <v>91.94793701171875</v>
      </c>
    </row>
    <row r="24857" spans="2:12" x14ac:dyDescent="0.25">
      <c r="B24857" s="6">
        <v>1</v>
      </c>
      <c r="C24857" t="s">
        <v>99</v>
      </c>
      <c r="D24857" t="s">
        <v>100</v>
      </c>
      <c r="E24857">
        <v>11</v>
      </c>
      <c r="F24857" s="6">
        <v>1</v>
      </c>
      <c r="G24857" s="6">
        <v>10</v>
      </c>
      <c r="H24857" s="6">
        <v>16</v>
      </c>
      <c r="I24857">
        <v>1.6007957458496094</v>
      </c>
      <c r="J24857">
        <v>1.6007957458496094</v>
      </c>
      <c r="K24857">
        <v>0</v>
      </c>
      <c r="L24857">
        <v>92.162956237792969</v>
      </c>
    </row>
    <row r="24858" spans="2:12" x14ac:dyDescent="0.25">
      <c r="B24858" s="6">
        <v>1</v>
      </c>
      <c r="C24858" t="s">
        <v>99</v>
      </c>
      <c r="D24858" t="s">
        <v>100</v>
      </c>
      <c r="E24858">
        <v>11</v>
      </c>
      <c r="F24858" s="6">
        <v>1</v>
      </c>
      <c r="G24858" s="6">
        <v>10</v>
      </c>
      <c r="H24858" s="6">
        <v>17</v>
      </c>
      <c r="I24858">
        <v>1.8889837265014648</v>
      </c>
      <c r="J24858">
        <v>0.88911712169647217</v>
      </c>
      <c r="K24858">
        <v>1.6505045816302299E-2</v>
      </c>
      <c r="L24858">
        <v>91.304306030273438</v>
      </c>
    </row>
    <row r="24859" spans="2:12" x14ac:dyDescent="0.25">
      <c r="B24859" s="6">
        <v>1</v>
      </c>
      <c r="C24859" t="s">
        <v>99</v>
      </c>
      <c r="D24859" t="s">
        <v>100</v>
      </c>
      <c r="E24859">
        <v>11</v>
      </c>
      <c r="F24859" s="6">
        <v>1</v>
      </c>
      <c r="G24859" s="6">
        <v>10</v>
      </c>
      <c r="H24859" s="6">
        <v>18</v>
      </c>
      <c r="I24859">
        <v>2.1352691650390625</v>
      </c>
      <c r="J24859">
        <v>1.5971386432647705</v>
      </c>
      <c r="K24859">
        <v>3.2582338899374008E-2</v>
      </c>
      <c r="L24859">
        <v>89.449813842773438</v>
      </c>
    </row>
    <row r="24860" spans="2:12" x14ac:dyDescent="0.25">
      <c r="B24860" s="6">
        <v>1</v>
      </c>
      <c r="C24860" t="s">
        <v>99</v>
      </c>
      <c r="D24860" t="s">
        <v>100</v>
      </c>
      <c r="E24860">
        <v>11</v>
      </c>
      <c r="F24860" s="6">
        <v>1</v>
      </c>
      <c r="G24860" s="6">
        <v>10</v>
      </c>
      <c r="H24860" s="6">
        <v>19</v>
      </c>
      <c r="I24860">
        <v>2.2414963245391846</v>
      </c>
      <c r="J24860">
        <v>1.9203248023986816</v>
      </c>
      <c r="K24860">
        <v>3.2031845301389694E-2</v>
      </c>
      <c r="L24860">
        <v>86.338737487792969</v>
      </c>
    </row>
    <row r="24861" spans="2:12" x14ac:dyDescent="0.25">
      <c r="B24861" s="6">
        <v>1</v>
      </c>
      <c r="C24861" t="s">
        <v>99</v>
      </c>
      <c r="D24861" t="s">
        <v>100</v>
      </c>
      <c r="E24861">
        <v>11</v>
      </c>
      <c r="F24861" s="6">
        <v>1</v>
      </c>
      <c r="G24861" s="6">
        <v>10</v>
      </c>
      <c r="H24861" s="6">
        <v>20</v>
      </c>
      <c r="I24861">
        <v>2.1456773281097412</v>
      </c>
      <c r="J24861">
        <v>1.9358246326446533</v>
      </c>
      <c r="K24861">
        <v>2.7032746002078056E-2</v>
      </c>
      <c r="L24861">
        <v>82.999649047851563</v>
      </c>
    </row>
    <row r="24862" spans="2:12" x14ac:dyDescent="0.25">
      <c r="B24862" s="6">
        <v>1</v>
      </c>
      <c r="C24862" t="s">
        <v>99</v>
      </c>
      <c r="D24862" t="s">
        <v>100</v>
      </c>
      <c r="E24862">
        <v>11</v>
      </c>
      <c r="F24862" s="6">
        <v>1</v>
      </c>
      <c r="G24862" s="6">
        <v>10</v>
      </c>
      <c r="H24862" s="6">
        <v>21</v>
      </c>
      <c r="I24862">
        <v>2.0635626316070557</v>
      </c>
      <c r="J24862">
        <v>1.8832117319107056</v>
      </c>
      <c r="K24862">
        <v>3.9029978215694427E-2</v>
      </c>
      <c r="L24862">
        <v>79.710594177246094</v>
      </c>
    </row>
    <row r="24863" spans="2:12" x14ac:dyDescent="0.25">
      <c r="B24863" s="6">
        <v>1</v>
      </c>
      <c r="C24863" t="s">
        <v>99</v>
      </c>
      <c r="D24863" t="s">
        <v>100</v>
      </c>
      <c r="E24863">
        <v>11</v>
      </c>
      <c r="F24863" s="6">
        <v>1</v>
      </c>
      <c r="G24863" s="6">
        <v>10</v>
      </c>
      <c r="H24863" s="6">
        <v>22</v>
      </c>
      <c r="I24863">
        <v>1.9488463401794434</v>
      </c>
      <c r="J24863">
        <v>2.3299417495727539</v>
      </c>
      <c r="K24863">
        <v>2.9354244470596313E-2</v>
      </c>
      <c r="L24863">
        <v>76.611686706542969</v>
      </c>
    </row>
    <row r="24864" spans="2:12" x14ac:dyDescent="0.25">
      <c r="B24864" s="6">
        <v>1</v>
      </c>
      <c r="C24864" t="s">
        <v>99</v>
      </c>
      <c r="D24864" t="s">
        <v>100</v>
      </c>
      <c r="E24864">
        <v>11</v>
      </c>
      <c r="F24864" s="6">
        <v>1</v>
      </c>
      <c r="G24864" s="6">
        <v>10</v>
      </c>
      <c r="H24864" s="6">
        <v>23</v>
      </c>
      <c r="I24864">
        <v>1.7529631853103638</v>
      </c>
      <c r="J24864">
        <v>1.8750295639038086</v>
      </c>
      <c r="K24864">
        <v>2.1795770153403282E-2</v>
      </c>
      <c r="L24864">
        <v>74.443077087402344</v>
      </c>
    </row>
    <row r="24865" spans="2:12" x14ac:dyDescent="0.25">
      <c r="B24865" s="6">
        <v>1</v>
      </c>
      <c r="C24865" t="s">
        <v>99</v>
      </c>
      <c r="D24865" t="s">
        <v>100</v>
      </c>
      <c r="E24865">
        <v>11</v>
      </c>
      <c r="F24865" s="6">
        <v>1</v>
      </c>
      <c r="G24865" s="6">
        <v>10</v>
      </c>
      <c r="H24865" s="6">
        <v>24</v>
      </c>
      <c r="I24865">
        <v>1.4476803541183472</v>
      </c>
      <c r="J24865">
        <v>1.4883673191070557</v>
      </c>
      <c r="K24865">
        <v>2.0390089601278305E-2</v>
      </c>
      <c r="L24865">
        <v>72.225830078125</v>
      </c>
    </row>
    <row r="24866" spans="2:12" x14ac:dyDescent="0.25">
      <c r="B24866" s="6">
        <v>1</v>
      </c>
      <c r="C24866" t="s">
        <v>99</v>
      </c>
      <c r="D24866" t="s">
        <v>100</v>
      </c>
      <c r="E24866">
        <v>12</v>
      </c>
      <c r="F24866" s="6">
        <v>0</v>
      </c>
      <c r="G24866" s="6">
        <v>2</v>
      </c>
      <c r="H24866" s="6">
        <v>1</v>
      </c>
      <c r="I24866">
        <v>0.76616966724395752</v>
      </c>
      <c r="J24866">
        <v>0.76616966724395752</v>
      </c>
      <c r="K24866">
        <v>0</v>
      </c>
      <c r="L24866">
        <v>51.352230072021484</v>
      </c>
    </row>
    <row r="24867" spans="2:12" x14ac:dyDescent="0.25">
      <c r="B24867" s="6">
        <v>1</v>
      </c>
      <c r="C24867" t="s">
        <v>99</v>
      </c>
      <c r="D24867" t="s">
        <v>100</v>
      </c>
      <c r="E24867">
        <v>12</v>
      </c>
      <c r="F24867" s="6">
        <v>0</v>
      </c>
      <c r="G24867" s="6">
        <v>2</v>
      </c>
      <c r="H24867" s="6">
        <v>2</v>
      </c>
      <c r="I24867">
        <v>0.69524663686752319</v>
      </c>
      <c r="J24867">
        <v>0.69524663686752319</v>
      </c>
      <c r="K24867">
        <v>0</v>
      </c>
      <c r="L24867">
        <v>50.198440551757813</v>
      </c>
    </row>
    <row r="24868" spans="2:12" x14ac:dyDescent="0.25">
      <c r="B24868" s="6">
        <v>1</v>
      </c>
      <c r="C24868" t="s">
        <v>99</v>
      </c>
      <c r="D24868" t="s">
        <v>100</v>
      </c>
      <c r="E24868">
        <v>12</v>
      </c>
      <c r="F24868" s="6">
        <v>0</v>
      </c>
      <c r="G24868" s="6">
        <v>2</v>
      </c>
      <c r="H24868" s="6">
        <v>3</v>
      </c>
      <c r="I24868">
        <v>0.64388102293014526</v>
      </c>
      <c r="J24868">
        <v>0.64388102293014526</v>
      </c>
      <c r="K24868">
        <v>0</v>
      </c>
      <c r="L24868">
        <v>49.832729339599609</v>
      </c>
    </row>
    <row r="24869" spans="2:12" x14ac:dyDescent="0.25">
      <c r="B24869" s="6">
        <v>1</v>
      </c>
      <c r="C24869" t="s">
        <v>99</v>
      </c>
      <c r="D24869" t="s">
        <v>100</v>
      </c>
      <c r="E24869">
        <v>12</v>
      </c>
      <c r="F24869" s="6">
        <v>0</v>
      </c>
      <c r="G24869" s="6">
        <v>2</v>
      </c>
      <c r="H24869" s="6">
        <v>4</v>
      </c>
      <c r="I24869">
        <v>0.61434447765350342</v>
      </c>
      <c r="J24869">
        <v>0.61434447765350342</v>
      </c>
      <c r="K24869">
        <v>0</v>
      </c>
      <c r="L24869">
        <v>49.317127227783203</v>
      </c>
    </row>
    <row r="24870" spans="2:12" x14ac:dyDescent="0.25">
      <c r="B24870" s="6">
        <v>1</v>
      </c>
      <c r="C24870" t="s">
        <v>99</v>
      </c>
      <c r="D24870" t="s">
        <v>100</v>
      </c>
      <c r="E24870">
        <v>12</v>
      </c>
      <c r="F24870" s="6">
        <v>0</v>
      </c>
      <c r="G24870" s="6">
        <v>2</v>
      </c>
      <c r="H24870" s="6">
        <v>5</v>
      </c>
      <c r="I24870">
        <v>0.60978043079376221</v>
      </c>
      <c r="J24870">
        <v>0.60978043079376221</v>
      </c>
      <c r="K24870">
        <v>0</v>
      </c>
      <c r="L24870">
        <v>48.942150115966797</v>
      </c>
    </row>
    <row r="24871" spans="2:12" x14ac:dyDescent="0.25">
      <c r="B24871" s="6">
        <v>1</v>
      </c>
      <c r="C24871" t="s">
        <v>99</v>
      </c>
      <c r="D24871" t="s">
        <v>100</v>
      </c>
      <c r="E24871">
        <v>12</v>
      </c>
      <c r="F24871" s="6">
        <v>0</v>
      </c>
      <c r="G24871" s="6">
        <v>2</v>
      </c>
      <c r="H24871" s="6">
        <v>6</v>
      </c>
      <c r="I24871">
        <v>0.64107543230056763</v>
      </c>
      <c r="J24871">
        <v>0.64107543230056763</v>
      </c>
      <c r="K24871">
        <v>0</v>
      </c>
      <c r="L24871">
        <v>48.840518951416016</v>
      </c>
    </row>
    <row r="24872" spans="2:12" x14ac:dyDescent="0.25">
      <c r="B24872" s="6">
        <v>1</v>
      </c>
      <c r="C24872" t="s">
        <v>99</v>
      </c>
      <c r="D24872" t="s">
        <v>100</v>
      </c>
      <c r="E24872">
        <v>12</v>
      </c>
      <c r="F24872" s="6">
        <v>0</v>
      </c>
      <c r="G24872" s="6">
        <v>2</v>
      </c>
      <c r="H24872" s="6">
        <v>7</v>
      </c>
      <c r="I24872">
        <v>0.71869075298309326</v>
      </c>
      <c r="J24872">
        <v>0.71869075298309326</v>
      </c>
      <c r="K24872">
        <v>0</v>
      </c>
      <c r="L24872">
        <v>48.527740478515625</v>
      </c>
    </row>
    <row r="24873" spans="2:12" x14ac:dyDescent="0.25">
      <c r="B24873" s="6">
        <v>1</v>
      </c>
      <c r="C24873" t="s">
        <v>99</v>
      </c>
      <c r="D24873" t="s">
        <v>100</v>
      </c>
      <c r="E24873">
        <v>12</v>
      </c>
      <c r="F24873" s="6">
        <v>0</v>
      </c>
      <c r="G24873" s="6">
        <v>2</v>
      </c>
      <c r="H24873" s="6">
        <v>8</v>
      </c>
      <c r="I24873">
        <v>0.69310873746871948</v>
      </c>
      <c r="J24873">
        <v>0.69310873746871948</v>
      </c>
      <c r="K24873">
        <v>0</v>
      </c>
      <c r="L24873">
        <v>48.208400726318359</v>
      </c>
    </row>
    <row r="24874" spans="2:12" x14ac:dyDescent="0.25">
      <c r="B24874" s="6">
        <v>1</v>
      </c>
      <c r="C24874" t="s">
        <v>99</v>
      </c>
      <c r="D24874" t="s">
        <v>100</v>
      </c>
      <c r="E24874">
        <v>12</v>
      </c>
      <c r="F24874" s="6">
        <v>0</v>
      </c>
      <c r="G24874" s="6">
        <v>2</v>
      </c>
      <c r="H24874" s="6">
        <v>9</v>
      </c>
      <c r="I24874">
        <v>0.53372985124588013</v>
      </c>
      <c r="J24874">
        <v>0.53372985124588013</v>
      </c>
      <c r="K24874">
        <v>0</v>
      </c>
      <c r="L24874">
        <v>49.112266540527344</v>
      </c>
    </row>
    <row r="24875" spans="2:12" x14ac:dyDescent="0.25">
      <c r="B24875" s="6">
        <v>1</v>
      </c>
      <c r="C24875" t="s">
        <v>99</v>
      </c>
      <c r="D24875" t="s">
        <v>100</v>
      </c>
      <c r="E24875">
        <v>12</v>
      </c>
      <c r="F24875" s="6">
        <v>0</v>
      </c>
      <c r="G24875" s="6">
        <v>2</v>
      </c>
      <c r="H24875" s="6">
        <v>10</v>
      </c>
      <c r="I24875">
        <v>0.38811859488487244</v>
      </c>
      <c r="J24875">
        <v>0.38811859488487244</v>
      </c>
      <c r="K24875">
        <v>0</v>
      </c>
      <c r="L24875">
        <v>52.632526397705078</v>
      </c>
    </row>
    <row r="24876" spans="2:12" x14ac:dyDescent="0.25">
      <c r="B24876" s="6">
        <v>1</v>
      </c>
      <c r="C24876" t="s">
        <v>99</v>
      </c>
      <c r="D24876" t="s">
        <v>100</v>
      </c>
      <c r="E24876">
        <v>12</v>
      </c>
      <c r="F24876" s="6">
        <v>0</v>
      </c>
      <c r="G24876" s="6">
        <v>2</v>
      </c>
      <c r="H24876" s="6">
        <v>11</v>
      </c>
      <c r="I24876">
        <v>0.28428253531455994</v>
      </c>
      <c r="J24876">
        <v>0.28428253531455994</v>
      </c>
      <c r="K24876">
        <v>0</v>
      </c>
      <c r="L24876">
        <v>56.711372375488281</v>
      </c>
    </row>
    <row r="24877" spans="2:12" x14ac:dyDescent="0.25">
      <c r="B24877" s="6">
        <v>1</v>
      </c>
      <c r="C24877" t="s">
        <v>99</v>
      </c>
      <c r="D24877" t="s">
        <v>100</v>
      </c>
      <c r="E24877">
        <v>12</v>
      </c>
      <c r="F24877" s="6">
        <v>0</v>
      </c>
      <c r="G24877" s="6">
        <v>2</v>
      </c>
      <c r="H24877" s="6">
        <v>12</v>
      </c>
      <c r="I24877">
        <v>0.22025503218173981</v>
      </c>
      <c r="J24877">
        <v>0.22025503218173981</v>
      </c>
      <c r="K24877">
        <v>0</v>
      </c>
      <c r="L24877">
        <v>60.112579345703125</v>
      </c>
    </row>
    <row r="24878" spans="2:12" x14ac:dyDescent="0.25">
      <c r="B24878" s="6">
        <v>1</v>
      </c>
      <c r="C24878" t="s">
        <v>99</v>
      </c>
      <c r="D24878" t="s">
        <v>100</v>
      </c>
      <c r="E24878">
        <v>12</v>
      </c>
      <c r="F24878" s="6">
        <v>0</v>
      </c>
      <c r="G24878" s="6">
        <v>2</v>
      </c>
      <c r="H24878" s="6">
        <v>13</v>
      </c>
      <c r="I24878">
        <v>0.20183849334716797</v>
      </c>
      <c r="J24878">
        <v>0.20183849334716797</v>
      </c>
      <c r="K24878">
        <v>0</v>
      </c>
      <c r="L24878">
        <v>63.05682373046875</v>
      </c>
    </row>
    <row r="24879" spans="2:12" x14ac:dyDescent="0.25">
      <c r="B24879" s="6">
        <v>1</v>
      </c>
      <c r="C24879" t="s">
        <v>99</v>
      </c>
      <c r="D24879" t="s">
        <v>100</v>
      </c>
      <c r="E24879">
        <v>12</v>
      </c>
      <c r="F24879" s="6">
        <v>0</v>
      </c>
      <c r="G24879" s="6">
        <v>2</v>
      </c>
      <c r="H24879" s="6">
        <v>14</v>
      </c>
      <c r="I24879">
        <v>0.2143799215555191</v>
      </c>
      <c r="J24879">
        <v>0.2143799215555191</v>
      </c>
      <c r="K24879">
        <v>0</v>
      </c>
      <c r="L24879">
        <v>64.607429504394531</v>
      </c>
    </row>
    <row r="24880" spans="2:12" x14ac:dyDescent="0.25">
      <c r="B24880" s="6">
        <v>1</v>
      </c>
      <c r="C24880" t="s">
        <v>99</v>
      </c>
      <c r="D24880" t="s">
        <v>100</v>
      </c>
      <c r="E24880">
        <v>12</v>
      </c>
      <c r="F24880" s="6">
        <v>0</v>
      </c>
      <c r="G24880" s="6">
        <v>2</v>
      </c>
      <c r="H24880" s="6">
        <v>15</v>
      </c>
      <c r="I24880">
        <v>0.28653031587600708</v>
      </c>
      <c r="J24880">
        <v>0.28653031587600708</v>
      </c>
      <c r="K24880">
        <v>0</v>
      </c>
      <c r="L24880">
        <v>65.129241943359375</v>
      </c>
    </row>
    <row r="24881" spans="2:12" x14ac:dyDescent="0.25">
      <c r="B24881" s="6">
        <v>1</v>
      </c>
      <c r="C24881" t="s">
        <v>99</v>
      </c>
      <c r="D24881" t="s">
        <v>100</v>
      </c>
      <c r="E24881">
        <v>12</v>
      </c>
      <c r="F24881" s="6">
        <v>0</v>
      </c>
      <c r="G24881" s="6">
        <v>2</v>
      </c>
      <c r="H24881" s="6">
        <v>16</v>
      </c>
      <c r="I24881">
        <v>0.41618075966835022</v>
      </c>
      <c r="J24881">
        <v>0.41618075966835022</v>
      </c>
      <c r="K24881">
        <v>0</v>
      </c>
      <c r="L24881">
        <v>64.914619445800781</v>
      </c>
    </row>
    <row r="24882" spans="2:12" x14ac:dyDescent="0.25">
      <c r="B24882" s="6">
        <v>1</v>
      </c>
      <c r="C24882" t="s">
        <v>99</v>
      </c>
      <c r="D24882" t="s">
        <v>100</v>
      </c>
      <c r="E24882">
        <v>12</v>
      </c>
      <c r="F24882" s="6">
        <v>0</v>
      </c>
      <c r="G24882" s="6">
        <v>2</v>
      </c>
      <c r="H24882" s="6">
        <v>17</v>
      </c>
      <c r="I24882">
        <v>0.59353536367416382</v>
      </c>
      <c r="J24882">
        <v>0.59353536367416382</v>
      </c>
      <c r="K24882">
        <v>0</v>
      </c>
      <c r="L24882">
        <v>63.878173828125</v>
      </c>
    </row>
    <row r="24883" spans="2:12" x14ac:dyDescent="0.25">
      <c r="B24883" s="6">
        <v>1</v>
      </c>
      <c r="C24883" t="s">
        <v>99</v>
      </c>
      <c r="D24883" t="s">
        <v>100</v>
      </c>
      <c r="E24883">
        <v>12</v>
      </c>
      <c r="F24883" s="6">
        <v>0</v>
      </c>
      <c r="G24883" s="6">
        <v>2</v>
      </c>
      <c r="H24883" s="6">
        <v>18</v>
      </c>
      <c r="I24883">
        <v>0.81388616561889648</v>
      </c>
      <c r="J24883">
        <v>0.81388616561889648</v>
      </c>
      <c r="K24883">
        <v>0</v>
      </c>
      <c r="L24883">
        <v>61.318264007568359</v>
      </c>
    </row>
    <row r="24884" spans="2:12" x14ac:dyDescent="0.25">
      <c r="B24884" s="6">
        <v>1</v>
      </c>
      <c r="C24884" t="s">
        <v>99</v>
      </c>
      <c r="D24884" t="s">
        <v>100</v>
      </c>
      <c r="E24884">
        <v>12</v>
      </c>
      <c r="F24884" s="6">
        <v>0</v>
      </c>
      <c r="G24884" s="6">
        <v>2</v>
      </c>
      <c r="H24884" s="6">
        <v>19</v>
      </c>
      <c r="I24884">
        <v>0.9610210657119751</v>
      </c>
      <c r="J24884">
        <v>0.9610210657119751</v>
      </c>
      <c r="K24884">
        <v>0</v>
      </c>
      <c r="L24884">
        <v>59.319305419921875</v>
      </c>
    </row>
    <row r="24885" spans="2:12" x14ac:dyDescent="0.25">
      <c r="B24885" s="6">
        <v>1</v>
      </c>
      <c r="C24885" t="s">
        <v>99</v>
      </c>
      <c r="D24885" t="s">
        <v>100</v>
      </c>
      <c r="E24885">
        <v>12</v>
      </c>
      <c r="F24885" s="6">
        <v>0</v>
      </c>
      <c r="G24885" s="6">
        <v>2</v>
      </c>
      <c r="H24885" s="6">
        <v>20</v>
      </c>
      <c r="I24885">
        <v>1.0229666233062744</v>
      </c>
      <c r="J24885">
        <v>1.0229666233062744</v>
      </c>
      <c r="K24885">
        <v>0</v>
      </c>
      <c r="L24885">
        <v>57.576698303222656</v>
      </c>
    </row>
    <row r="24886" spans="2:12" x14ac:dyDescent="0.25">
      <c r="B24886" s="6">
        <v>1</v>
      </c>
      <c r="C24886" t="s">
        <v>99</v>
      </c>
      <c r="D24886" t="s">
        <v>100</v>
      </c>
      <c r="E24886">
        <v>12</v>
      </c>
      <c r="F24886" s="6">
        <v>0</v>
      </c>
      <c r="G24886" s="6">
        <v>2</v>
      </c>
      <c r="H24886" s="6">
        <v>21</v>
      </c>
      <c r="I24886">
        <v>1.0349371433258057</v>
      </c>
      <c r="J24886">
        <v>1.0349371433258057</v>
      </c>
      <c r="K24886">
        <v>0</v>
      </c>
      <c r="L24886">
        <v>56.151054382324219</v>
      </c>
    </row>
    <row r="24887" spans="2:12" x14ac:dyDescent="0.25">
      <c r="B24887" s="6">
        <v>1</v>
      </c>
      <c r="C24887" t="s">
        <v>99</v>
      </c>
      <c r="D24887" t="s">
        <v>100</v>
      </c>
      <c r="E24887">
        <v>12</v>
      </c>
      <c r="F24887" s="6">
        <v>0</v>
      </c>
      <c r="G24887" s="6">
        <v>2</v>
      </c>
      <c r="H24887" s="6">
        <v>22</v>
      </c>
      <c r="I24887">
        <v>0.9957040548324585</v>
      </c>
      <c r="J24887">
        <v>0.9957040548324585</v>
      </c>
      <c r="K24887">
        <v>0</v>
      </c>
      <c r="L24887">
        <v>54.113101959228516</v>
      </c>
    </row>
    <row r="24888" spans="2:12" x14ac:dyDescent="0.25">
      <c r="B24888" s="6">
        <v>1</v>
      </c>
      <c r="C24888" t="s">
        <v>99</v>
      </c>
      <c r="D24888" t="s">
        <v>100</v>
      </c>
      <c r="E24888">
        <v>12</v>
      </c>
      <c r="F24888" s="6">
        <v>0</v>
      </c>
      <c r="G24888" s="6">
        <v>2</v>
      </c>
      <c r="H24888" s="6">
        <v>23</v>
      </c>
      <c r="I24888">
        <v>0.94797593355178833</v>
      </c>
      <c r="J24888">
        <v>0.94797593355178833</v>
      </c>
      <c r="K24888">
        <v>0</v>
      </c>
      <c r="L24888">
        <v>52.84930419921875</v>
      </c>
    </row>
    <row r="24889" spans="2:12" x14ac:dyDescent="0.25">
      <c r="B24889" s="6">
        <v>1</v>
      </c>
      <c r="C24889" t="s">
        <v>99</v>
      </c>
      <c r="D24889" t="s">
        <v>100</v>
      </c>
      <c r="E24889">
        <v>12</v>
      </c>
      <c r="F24889" s="6">
        <v>0</v>
      </c>
      <c r="G24889" s="6">
        <v>2</v>
      </c>
      <c r="H24889" s="6">
        <v>24</v>
      </c>
      <c r="I24889">
        <v>0.84477335214614868</v>
      </c>
      <c r="J24889">
        <v>0.84477335214614868</v>
      </c>
      <c r="K24889">
        <v>0</v>
      </c>
      <c r="L24889">
        <v>51.552814483642578</v>
      </c>
    </row>
    <row r="24890" spans="2:12" x14ac:dyDescent="0.25">
      <c r="B24890" s="6">
        <v>1</v>
      </c>
      <c r="C24890" t="s">
        <v>99</v>
      </c>
      <c r="D24890" t="s">
        <v>100</v>
      </c>
      <c r="E24890">
        <v>12</v>
      </c>
      <c r="F24890" s="6">
        <v>0</v>
      </c>
      <c r="G24890" s="6">
        <v>10</v>
      </c>
      <c r="H24890" s="6">
        <v>1</v>
      </c>
      <c r="I24890">
        <v>0.84356635808944702</v>
      </c>
      <c r="J24890">
        <v>0.84356635808944702</v>
      </c>
      <c r="K24890">
        <v>0</v>
      </c>
      <c r="L24890">
        <v>42.446952819824219</v>
      </c>
    </row>
    <row r="24891" spans="2:12" x14ac:dyDescent="0.25">
      <c r="B24891" s="6">
        <v>1</v>
      </c>
      <c r="C24891" t="s">
        <v>99</v>
      </c>
      <c r="D24891" t="s">
        <v>100</v>
      </c>
      <c r="E24891">
        <v>12</v>
      </c>
      <c r="F24891" s="6">
        <v>0</v>
      </c>
      <c r="G24891" s="6">
        <v>10</v>
      </c>
      <c r="H24891" s="6">
        <v>2</v>
      </c>
      <c r="I24891">
        <v>0.77655708789825439</v>
      </c>
      <c r="J24891">
        <v>0.77655708789825439</v>
      </c>
      <c r="K24891">
        <v>0</v>
      </c>
      <c r="L24891">
        <v>41.600875854492188</v>
      </c>
    </row>
    <row r="24892" spans="2:12" x14ac:dyDescent="0.25">
      <c r="B24892" s="6">
        <v>1</v>
      </c>
      <c r="C24892" t="s">
        <v>99</v>
      </c>
      <c r="D24892" t="s">
        <v>100</v>
      </c>
      <c r="E24892">
        <v>12</v>
      </c>
      <c r="F24892" s="6">
        <v>0</v>
      </c>
      <c r="G24892" s="6">
        <v>10</v>
      </c>
      <c r="H24892" s="6">
        <v>3</v>
      </c>
      <c r="I24892">
        <v>0.72787606716156006</v>
      </c>
      <c r="J24892">
        <v>0.72787606716156006</v>
      </c>
      <c r="K24892">
        <v>0</v>
      </c>
      <c r="L24892">
        <v>40.589485168457031</v>
      </c>
    </row>
    <row r="24893" spans="2:12" x14ac:dyDescent="0.25">
      <c r="B24893" s="6">
        <v>1</v>
      </c>
      <c r="C24893" t="s">
        <v>99</v>
      </c>
      <c r="D24893" t="s">
        <v>100</v>
      </c>
      <c r="E24893">
        <v>12</v>
      </c>
      <c r="F24893" s="6">
        <v>0</v>
      </c>
      <c r="G24893" s="6">
        <v>10</v>
      </c>
      <c r="H24893" s="6">
        <v>4</v>
      </c>
      <c r="I24893">
        <v>0.70301645994186401</v>
      </c>
      <c r="J24893">
        <v>0.70301645994186401</v>
      </c>
      <c r="K24893">
        <v>0</v>
      </c>
      <c r="L24893">
        <v>40.076999664306641</v>
      </c>
    </row>
    <row r="24894" spans="2:12" x14ac:dyDescent="0.25">
      <c r="B24894" s="6">
        <v>1</v>
      </c>
      <c r="C24894" t="s">
        <v>99</v>
      </c>
      <c r="D24894" t="s">
        <v>100</v>
      </c>
      <c r="E24894">
        <v>12</v>
      </c>
      <c r="F24894" s="6">
        <v>0</v>
      </c>
      <c r="G24894" s="6">
        <v>10</v>
      </c>
      <c r="H24894" s="6">
        <v>5</v>
      </c>
      <c r="I24894">
        <v>0.70855909585952759</v>
      </c>
      <c r="J24894">
        <v>0.70855909585952759</v>
      </c>
      <c r="K24894">
        <v>0</v>
      </c>
      <c r="L24894">
        <v>39.360710144042969</v>
      </c>
    </row>
    <row r="24895" spans="2:12" x14ac:dyDescent="0.25">
      <c r="B24895" s="6">
        <v>1</v>
      </c>
      <c r="C24895" t="s">
        <v>99</v>
      </c>
      <c r="D24895" t="s">
        <v>100</v>
      </c>
      <c r="E24895">
        <v>12</v>
      </c>
      <c r="F24895" s="6">
        <v>0</v>
      </c>
      <c r="G24895" s="6">
        <v>10</v>
      </c>
      <c r="H24895" s="6">
        <v>6</v>
      </c>
      <c r="I24895">
        <v>0.7493431568145752</v>
      </c>
      <c r="J24895">
        <v>0.7493431568145752</v>
      </c>
      <c r="K24895">
        <v>0</v>
      </c>
      <c r="L24895">
        <v>38.616989135742188</v>
      </c>
    </row>
    <row r="24896" spans="2:12" x14ac:dyDescent="0.25">
      <c r="B24896" s="6">
        <v>1</v>
      </c>
      <c r="C24896" t="s">
        <v>99</v>
      </c>
      <c r="D24896" t="s">
        <v>100</v>
      </c>
      <c r="E24896">
        <v>12</v>
      </c>
      <c r="F24896" s="6">
        <v>0</v>
      </c>
      <c r="G24896" s="6">
        <v>10</v>
      </c>
      <c r="H24896" s="6">
        <v>7</v>
      </c>
      <c r="I24896">
        <v>0.83537191152572632</v>
      </c>
      <c r="J24896">
        <v>0.83537191152572632</v>
      </c>
      <c r="K24896">
        <v>0</v>
      </c>
      <c r="L24896">
        <v>38.293678283691406</v>
      </c>
    </row>
    <row r="24897" spans="2:12" x14ac:dyDescent="0.25">
      <c r="B24897" s="6">
        <v>1</v>
      </c>
      <c r="C24897" t="s">
        <v>99</v>
      </c>
      <c r="D24897" t="s">
        <v>100</v>
      </c>
      <c r="E24897">
        <v>12</v>
      </c>
      <c r="F24897" s="6">
        <v>0</v>
      </c>
      <c r="G24897" s="6">
        <v>10</v>
      </c>
      <c r="H24897" s="6">
        <v>8</v>
      </c>
      <c r="I24897">
        <v>0.79727697372436523</v>
      </c>
      <c r="J24897">
        <v>0.79727697372436523</v>
      </c>
      <c r="K24897">
        <v>0</v>
      </c>
      <c r="L24897">
        <v>38.673088073730469</v>
      </c>
    </row>
    <row r="24898" spans="2:12" x14ac:dyDescent="0.25">
      <c r="B24898" s="6">
        <v>1</v>
      </c>
      <c r="C24898" t="s">
        <v>99</v>
      </c>
      <c r="D24898" t="s">
        <v>100</v>
      </c>
      <c r="E24898">
        <v>12</v>
      </c>
      <c r="F24898" s="6">
        <v>0</v>
      </c>
      <c r="G24898" s="6">
        <v>10</v>
      </c>
      <c r="H24898" s="6">
        <v>9</v>
      </c>
      <c r="I24898">
        <v>0.62054914236068726</v>
      </c>
      <c r="J24898">
        <v>0.62054914236068726</v>
      </c>
      <c r="K24898">
        <v>0</v>
      </c>
      <c r="L24898">
        <v>40.148544311523438</v>
      </c>
    </row>
    <row r="24899" spans="2:12" x14ac:dyDescent="0.25">
      <c r="B24899" s="6">
        <v>1</v>
      </c>
      <c r="C24899" t="s">
        <v>99</v>
      </c>
      <c r="D24899" t="s">
        <v>100</v>
      </c>
      <c r="E24899">
        <v>12</v>
      </c>
      <c r="F24899" s="6">
        <v>0</v>
      </c>
      <c r="G24899" s="6">
        <v>10</v>
      </c>
      <c r="H24899" s="6">
        <v>10</v>
      </c>
      <c r="I24899">
        <v>0.46406757831573486</v>
      </c>
      <c r="J24899">
        <v>0.46406757831573486</v>
      </c>
      <c r="K24899">
        <v>0</v>
      </c>
      <c r="L24899">
        <v>44.047061920166016</v>
      </c>
    </row>
    <row r="24900" spans="2:12" x14ac:dyDescent="0.25">
      <c r="B24900" s="6">
        <v>1</v>
      </c>
      <c r="C24900" t="s">
        <v>99</v>
      </c>
      <c r="D24900" t="s">
        <v>100</v>
      </c>
      <c r="E24900">
        <v>12</v>
      </c>
      <c r="F24900" s="6">
        <v>0</v>
      </c>
      <c r="G24900" s="6">
        <v>10</v>
      </c>
      <c r="H24900" s="6">
        <v>11</v>
      </c>
      <c r="I24900">
        <v>0.36934080719947815</v>
      </c>
      <c r="J24900">
        <v>0.36934080719947815</v>
      </c>
      <c r="K24900">
        <v>0</v>
      </c>
      <c r="L24900">
        <v>48.380275726318359</v>
      </c>
    </row>
    <row r="24901" spans="2:12" x14ac:dyDescent="0.25">
      <c r="B24901" s="6">
        <v>1</v>
      </c>
      <c r="C24901" t="s">
        <v>99</v>
      </c>
      <c r="D24901" t="s">
        <v>100</v>
      </c>
      <c r="E24901">
        <v>12</v>
      </c>
      <c r="F24901" s="6">
        <v>0</v>
      </c>
      <c r="G24901" s="6">
        <v>10</v>
      </c>
      <c r="H24901" s="6">
        <v>12</v>
      </c>
      <c r="I24901">
        <v>0.31622150540351868</v>
      </c>
      <c r="J24901">
        <v>0.31622150540351868</v>
      </c>
      <c r="K24901">
        <v>0</v>
      </c>
      <c r="L24901">
        <v>50.871723175048828</v>
      </c>
    </row>
    <row r="24902" spans="2:12" x14ac:dyDescent="0.25">
      <c r="B24902" s="6">
        <v>1</v>
      </c>
      <c r="C24902" t="s">
        <v>99</v>
      </c>
      <c r="D24902" t="s">
        <v>100</v>
      </c>
      <c r="E24902">
        <v>12</v>
      </c>
      <c r="F24902" s="6">
        <v>0</v>
      </c>
      <c r="G24902" s="6">
        <v>10</v>
      </c>
      <c r="H24902" s="6">
        <v>13</v>
      </c>
      <c r="I24902">
        <v>0.29645794630050659</v>
      </c>
      <c r="J24902">
        <v>0.29645794630050659</v>
      </c>
      <c r="K24902">
        <v>0</v>
      </c>
      <c r="L24902">
        <v>51.451221466064453</v>
      </c>
    </row>
    <row r="24903" spans="2:12" x14ac:dyDescent="0.25">
      <c r="B24903" s="6">
        <v>1</v>
      </c>
      <c r="C24903" t="s">
        <v>99</v>
      </c>
      <c r="D24903" t="s">
        <v>100</v>
      </c>
      <c r="E24903">
        <v>12</v>
      </c>
      <c r="F24903" s="6">
        <v>0</v>
      </c>
      <c r="G24903" s="6">
        <v>10</v>
      </c>
      <c r="H24903" s="6">
        <v>14</v>
      </c>
      <c r="I24903">
        <v>0.29915615916252136</v>
      </c>
      <c r="J24903">
        <v>0.29915615916252136</v>
      </c>
      <c r="K24903">
        <v>0</v>
      </c>
      <c r="L24903">
        <v>52.707096099853516</v>
      </c>
    </row>
    <row r="24904" spans="2:12" x14ac:dyDescent="0.25">
      <c r="B24904" s="6">
        <v>1</v>
      </c>
      <c r="C24904" t="s">
        <v>99</v>
      </c>
      <c r="D24904" t="s">
        <v>100</v>
      </c>
      <c r="E24904">
        <v>12</v>
      </c>
      <c r="F24904" s="6">
        <v>0</v>
      </c>
      <c r="G24904" s="6">
        <v>10</v>
      </c>
      <c r="H24904" s="6">
        <v>15</v>
      </c>
      <c r="I24904">
        <v>0.38881844282150269</v>
      </c>
      <c r="J24904">
        <v>0.38881844282150269</v>
      </c>
      <c r="K24904">
        <v>0</v>
      </c>
      <c r="L24904">
        <v>53.765090942382813</v>
      </c>
    </row>
    <row r="24905" spans="2:12" x14ac:dyDescent="0.25">
      <c r="B24905" s="6">
        <v>1</v>
      </c>
      <c r="C24905" t="s">
        <v>99</v>
      </c>
      <c r="D24905" t="s">
        <v>100</v>
      </c>
      <c r="E24905">
        <v>12</v>
      </c>
      <c r="F24905" s="6">
        <v>0</v>
      </c>
      <c r="G24905" s="6">
        <v>10</v>
      </c>
      <c r="H24905" s="6">
        <v>16</v>
      </c>
      <c r="I24905">
        <v>0.53448063135147095</v>
      </c>
      <c r="J24905">
        <v>0.53448063135147095</v>
      </c>
      <c r="K24905">
        <v>0</v>
      </c>
      <c r="L24905">
        <v>54.12646484375</v>
      </c>
    </row>
    <row r="24906" spans="2:12" x14ac:dyDescent="0.25">
      <c r="B24906" s="6">
        <v>1</v>
      </c>
      <c r="C24906" t="s">
        <v>99</v>
      </c>
      <c r="D24906" t="s">
        <v>100</v>
      </c>
      <c r="E24906">
        <v>12</v>
      </c>
      <c r="F24906" s="6">
        <v>0</v>
      </c>
      <c r="G24906" s="6">
        <v>10</v>
      </c>
      <c r="H24906" s="6">
        <v>17</v>
      </c>
      <c r="I24906">
        <v>0.73349577188491821</v>
      </c>
      <c r="J24906">
        <v>0.73349577188491821</v>
      </c>
      <c r="K24906">
        <v>0</v>
      </c>
      <c r="L24906">
        <v>53.761489868164063</v>
      </c>
    </row>
    <row r="24907" spans="2:12" x14ac:dyDescent="0.25">
      <c r="B24907" s="6">
        <v>1</v>
      </c>
      <c r="C24907" t="s">
        <v>99</v>
      </c>
      <c r="D24907" t="s">
        <v>100</v>
      </c>
      <c r="E24907">
        <v>12</v>
      </c>
      <c r="F24907" s="6">
        <v>0</v>
      </c>
      <c r="G24907" s="6">
        <v>10</v>
      </c>
      <c r="H24907" s="6">
        <v>18</v>
      </c>
      <c r="I24907">
        <v>0.97792816162109375</v>
      </c>
      <c r="J24907">
        <v>0.97792816162109375</v>
      </c>
      <c r="K24907">
        <v>0</v>
      </c>
      <c r="L24907">
        <v>51.752349853515625</v>
      </c>
    </row>
    <row r="24908" spans="2:12" x14ac:dyDescent="0.25">
      <c r="B24908" s="6">
        <v>1</v>
      </c>
      <c r="C24908" t="s">
        <v>99</v>
      </c>
      <c r="D24908" t="s">
        <v>100</v>
      </c>
      <c r="E24908">
        <v>12</v>
      </c>
      <c r="F24908" s="6">
        <v>0</v>
      </c>
      <c r="G24908" s="6">
        <v>10</v>
      </c>
      <c r="H24908" s="6">
        <v>19</v>
      </c>
      <c r="I24908">
        <v>1.1296236515045166</v>
      </c>
      <c r="J24908">
        <v>1.1296236515045166</v>
      </c>
      <c r="K24908">
        <v>0</v>
      </c>
      <c r="L24908">
        <v>49.095542907714844</v>
      </c>
    </row>
    <row r="24909" spans="2:12" x14ac:dyDescent="0.25">
      <c r="B24909" s="6">
        <v>1</v>
      </c>
      <c r="C24909" t="s">
        <v>99</v>
      </c>
      <c r="D24909" t="s">
        <v>100</v>
      </c>
      <c r="E24909">
        <v>12</v>
      </c>
      <c r="F24909" s="6">
        <v>0</v>
      </c>
      <c r="G24909" s="6">
        <v>10</v>
      </c>
      <c r="H24909" s="6">
        <v>20</v>
      </c>
      <c r="I24909">
        <v>1.1530641317367554</v>
      </c>
      <c r="J24909">
        <v>1.1530641317367554</v>
      </c>
      <c r="K24909">
        <v>0</v>
      </c>
      <c r="L24909">
        <v>48.144733428955078</v>
      </c>
    </row>
    <row r="24910" spans="2:12" x14ac:dyDescent="0.25">
      <c r="B24910" s="6">
        <v>1</v>
      </c>
      <c r="C24910" t="s">
        <v>99</v>
      </c>
      <c r="D24910" t="s">
        <v>100</v>
      </c>
      <c r="E24910">
        <v>12</v>
      </c>
      <c r="F24910" s="6">
        <v>0</v>
      </c>
      <c r="G24910" s="6">
        <v>10</v>
      </c>
      <c r="H24910" s="6">
        <v>21</v>
      </c>
      <c r="I24910">
        <v>1.1481993198394775</v>
      </c>
      <c r="J24910">
        <v>1.1481993198394775</v>
      </c>
      <c r="K24910">
        <v>0</v>
      </c>
      <c r="L24910">
        <v>46.87847900390625</v>
      </c>
    </row>
    <row r="24911" spans="2:12" x14ac:dyDescent="0.25">
      <c r="B24911" s="6">
        <v>1</v>
      </c>
      <c r="C24911" t="s">
        <v>99</v>
      </c>
      <c r="D24911" t="s">
        <v>100</v>
      </c>
      <c r="E24911">
        <v>12</v>
      </c>
      <c r="F24911" s="6">
        <v>0</v>
      </c>
      <c r="G24911" s="6">
        <v>10</v>
      </c>
      <c r="H24911" s="6">
        <v>22</v>
      </c>
      <c r="I24911">
        <v>1.1092381477355957</v>
      </c>
      <c r="J24911">
        <v>1.1092381477355957</v>
      </c>
      <c r="K24911">
        <v>0</v>
      </c>
      <c r="L24911">
        <v>45.263874053955078</v>
      </c>
    </row>
    <row r="24912" spans="2:12" x14ac:dyDescent="0.25">
      <c r="B24912" s="6">
        <v>1</v>
      </c>
      <c r="C24912" t="s">
        <v>99</v>
      </c>
      <c r="D24912" t="s">
        <v>100</v>
      </c>
      <c r="E24912">
        <v>12</v>
      </c>
      <c r="F24912" s="6">
        <v>0</v>
      </c>
      <c r="G24912" s="6">
        <v>10</v>
      </c>
      <c r="H24912" s="6">
        <v>23</v>
      </c>
      <c r="I24912">
        <v>1.053947925567627</v>
      </c>
      <c r="J24912">
        <v>1.053947925567627</v>
      </c>
      <c r="K24912">
        <v>0</v>
      </c>
      <c r="L24912">
        <v>44.547100067138672</v>
      </c>
    </row>
    <row r="24913" spans="2:12" x14ac:dyDescent="0.25">
      <c r="B24913" s="6">
        <v>1</v>
      </c>
      <c r="C24913" t="s">
        <v>99</v>
      </c>
      <c r="D24913" t="s">
        <v>100</v>
      </c>
      <c r="E24913">
        <v>12</v>
      </c>
      <c r="F24913" s="6">
        <v>0</v>
      </c>
      <c r="G24913" s="6">
        <v>10</v>
      </c>
      <c r="H24913" s="6">
        <v>24</v>
      </c>
      <c r="I24913">
        <v>0.946952223777771</v>
      </c>
      <c r="J24913">
        <v>0.946952223777771</v>
      </c>
      <c r="K24913">
        <v>0</v>
      </c>
      <c r="L24913">
        <v>44.321540832519531</v>
      </c>
    </row>
    <row r="24914" spans="2:12" x14ac:dyDescent="0.25">
      <c r="B24914" s="6">
        <v>1</v>
      </c>
      <c r="C24914" t="s">
        <v>99</v>
      </c>
      <c r="D24914" t="s">
        <v>100</v>
      </c>
      <c r="E24914">
        <v>12</v>
      </c>
      <c r="F24914" s="6">
        <v>1</v>
      </c>
      <c r="G24914" s="6">
        <v>2</v>
      </c>
      <c r="H24914" s="6">
        <v>1</v>
      </c>
      <c r="I24914">
        <v>0.80972427129745483</v>
      </c>
      <c r="J24914">
        <v>0.80972427129745483</v>
      </c>
      <c r="K24914">
        <v>0</v>
      </c>
      <c r="L24914">
        <v>44.926849365234375</v>
      </c>
    </row>
    <row r="24915" spans="2:12" x14ac:dyDescent="0.25">
      <c r="B24915" s="6">
        <v>1</v>
      </c>
      <c r="C24915" t="s">
        <v>99</v>
      </c>
      <c r="D24915" t="s">
        <v>100</v>
      </c>
      <c r="E24915">
        <v>12</v>
      </c>
      <c r="F24915" s="6">
        <v>1</v>
      </c>
      <c r="G24915" s="6">
        <v>2</v>
      </c>
      <c r="H24915" s="6">
        <v>2</v>
      </c>
      <c r="I24915">
        <v>0.74100363254547119</v>
      </c>
      <c r="J24915">
        <v>0.74100363254547119</v>
      </c>
      <c r="K24915">
        <v>0</v>
      </c>
      <c r="L24915">
        <v>44.500137329101563</v>
      </c>
    </row>
    <row r="24916" spans="2:12" x14ac:dyDescent="0.25">
      <c r="B24916" s="6">
        <v>1</v>
      </c>
      <c r="C24916" t="s">
        <v>99</v>
      </c>
      <c r="D24916" t="s">
        <v>100</v>
      </c>
      <c r="E24916">
        <v>12</v>
      </c>
      <c r="F24916" s="6">
        <v>1</v>
      </c>
      <c r="G24916" s="6">
        <v>2</v>
      </c>
      <c r="H24916" s="6">
        <v>3</v>
      </c>
      <c r="I24916">
        <v>0.69114881753921509</v>
      </c>
      <c r="J24916">
        <v>0.69114881753921509</v>
      </c>
      <c r="K24916">
        <v>0</v>
      </c>
      <c r="L24916">
        <v>44.649349212646484</v>
      </c>
    </row>
    <row r="24917" spans="2:12" x14ac:dyDescent="0.25">
      <c r="B24917" s="6">
        <v>1</v>
      </c>
      <c r="C24917" t="s">
        <v>99</v>
      </c>
      <c r="D24917" t="s">
        <v>100</v>
      </c>
      <c r="E24917">
        <v>12</v>
      </c>
      <c r="F24917" s="6">
        <v>1</v>
      </c>
      <c r="G24917" s="6">
        <v>2</v>
      </c>
      <c r="H24917" s="6">
        <v>4</v>
      </c>
      <c r="I24917">
        <v>0.66424417495727539</v>
      </c>
      <c r="J24917">
        <v>0.66424417495727539</v>
      </c>
      <c r="K24917">
        <v>0</v>
      </c>
      <c r="L24917">
        <v>44.755119323730469</v>
      </c>
    </row>
    <row r="24918" spans="2:12" x14ac:dyDescent="0.25">
      <c r="B24918" s="6">
        <v>1</v>
      </c>
      <c r="C24918" t="s">
        <v>99</v>
      </c>
      <c r="D24918" t="s">
        <v>100</v>
      </c>
      <c r="E24918">
        <v>12</v>
      </c>
      <c r="F24918" s="6">
        <v>1</v>
      </c>
      <c r="G24918" s="6">
        <v>2</v>
      </c>
      <c r="H24918" s="6">
        <v>5</v>
      </c>
      <c r="I24918">
        <v>0.66536760330200195</v>
      </c>
      <c r="J24918">
        <v>0.66536760330200195</v>
      </c>
      <c r="K24918">
        <v>0</v>
      </c>
      <c r="L24918">
        <v>44.626148223876953</v>
      </c>
    </row>
    <row r="24919" spans="2:12" x14ac:dyDescent="0.25">
      <c r="B24919" s="6">
        <v>1</v>
      </c>
      <c r="C24919" t="s">
        <v>99</v>
      </c>
      <c r="D24919" t="s">
        <v>100</v>
      </c>
      <c r="E24919">
        <v>12</v>
      </c>
      <c r="F24919" s="6">
        <v>1</v>
      </c>
      <c r="G24919" s="6">
        <v>2</v>
      </c>
      <c r="H24919" s="6">
        <v>6</v>
      </c>
      <c r="I24919">
        <v>0.70200252532958984</v>
      </c>
      <c r="J24919">
        <v>0.70200252532958984</v>
      </c>
      <c r="K24919">
        <v>0</v>
      </c>
      <c r="L24919">
        <v>44.489845275878906</v>
      </c>
    </row>
    <row r="24920" spans="2:12" x14ac:dyDescent="0.25">
      <c r="B24920" s="6">
        <v>1</v>
      </c>
      <c r="C24920" t="s">
        <v>99</v>
      </c>
      <c r="D24920" t="s">
        <v>100</v>
      </c>
      <c r="E24920">
        <v>12</v>
      </c>
      <c r="F24920" s="6">
        <v>1</v>
      </c>
      <c r="G24920" s="6">
        <v>2</v>
      </c>
      <c r="H24920" s="6">
        <v>7</v>
      </c>
      <c r="I24920">
        <v>0.78435248136520386</v>
      </c>
      <c r="J24920">
        <v>0.78435248136520386</v>
      </c>
      <c r="K24920">
        <v>0</v>
      </c>
      <c r="L24920">
        <v>44.378692626953125</v>
      </c>
    </row>
    <row r="24921" spans="2:12" x14ac:dyDescent="0.25">
      <c r="B24921" s="6">
        <v>1</v>
      </c>
      <c r="C24921" t="s">
        <v>99</v>
      </c>
      <c r="D24921" t="s">
        <v>100</v>
      </c>
      <c r="E24921">
        <v>12</v>
      </c>
      <c r="F24921" s="6">
        <v>1</v>
      </c>
      <c r="G24921" s="6">
        <v>2</v>
      </c>
      <c r="H24921" s="6">
        <v>8</v>
      </c>
      <c r="I24921">
        <v>0.75172883272171021</v>
      </c>
      <c r="J24921">
        <v>0.75172883272171021</v>
      </c>
      <c r="K24921">
        <v>0</v>
      </c>
      <c r="L24921">
        <v>44.345134735107422</v>
      </c>
    </row>
    <row r="24922" spans="2:12" x14ac:dyDescent="0.25">
      <c r="B24922" s="6">
        <v>1</v>
      </c>
      <c r="C24922" t="s">
        <v>99</v>
      </c>
      <c r="D24922" t="s">
        <v>100</v>
      </c>
      <c r="E24922">
        <v>12</v>
      </c>
      <c r="F24922" s="6">
        <v>1</v>
      </c>
      <c r="G24922" s="6">
        <v>2</v>
      </c>
      <c r="H24922" s="6">
        <v>9</v>
      </c>
      <c r="I24922">
        <v>0.58258694410324097</v>
      </c>
      <c r="J24922">
        <v>0.58258694410324097</v>
      </c>
      <c r="K24922">
        <v>0</v>
      </c>
      <c r="L24922">
        <v>45.236892700195313</v>
      </c>
    </row>
    <row r="24923" spans="2:12" x14ac:dyDescent="0.25">
      <c r="B24923" s="6">
        <v>1</v>
      </c>
      <c r="C24923" t="s">
        <v>99</v>
      </c>
      <c r="D24923" t="s">
        <v>100</v>
      </c>
      <c r="E24923">
        <v>12</v>
      </c>
      <c r="F24923" s="6">
        <v>1</v>
      </c>
      <c r="G24923" s="6">
        <v>2</v>
      </c>
      <c r="H24923" s="6">
        <v>10</v>
      </c>
      <c r="I24923">
        <v>0.43085849285125732</v>
      </c>
      <c r="J24923">
        <v>0.43085849285125732</v>
      </c>
      <c r="K24923">
        <v>0</v>
      </c>
      <c r="L24923">
        <v>48.204475402832031</v>
      </c>
    </row>
    <row r="24924" spans="2:12" x14ac:dyDescent="0.25">
      <c r="B24924" s="6">
        <v>1</v>
      </c>
      <c r="C24924" t="s">
        <v>99</v>
      </c>
      <c r="D24924" t="s">
        <v>100</v>
      </c>
      <c r="E24924">
        <v>12</v>
      </c>
      <c r="F24924" s="6">
        <v>1</v>
      </c>
      <c r="G24924" s="6">
        <v>2</v>
      </c>
      <c r="H24924" s="6">
        <v>11</v>
      </c>
      <c r="I24924">
        <v>0.33214864134788513</v>
      </c>
      <c r="J24924">
        <v>0.33214864134788513</v>
      </c>
      <c r="K24924">
        <v>0</v>
      </c>
      <c r="L24924">
        <v>51.193813323974609</v>
      </c>
    </row>
    <row r="24925" spans="2:12" x14ac:dyDescent="0.25">
      <c r="B24925" s="6">
        <v>1</v>
      </c>
      <c r="C24925" t="s">
        <v>99</v>
      </c>
      <c r="D24925" t="s">
        <v>100</v>
      </c>
      <c r="E24925">
        <v>12</v>
      </c>
      <c r="F24925" s="6">
        <v>1</v>
      </c>
      <c r="G24925" s="6">
        <v>2</v>
      </c>
      <c r="H24925" s="6">
        <v>12</v>
      </c>
      <c r="I24925">
        <v>0.27425965666770935</v>
      </c>
      <c r="J24925">
        <v>0.27425965666770935</v>
      </c>
      <c r="K24925">
        <v>0</v>
      </c>
      <c r="L24925">
        <v>54.549335479736328</v>
      </c>
    </row>
    <row r="24926" spans="2:12" x14ac:dyDescent="0.25">
      <c r="B24926" s="6">
        <v>1</v>
      </c>
      <c r="C24926" t="s">
        <v>99</v>
      </c>
      <c r="D24926" t="s">
        <v>100</v>
      </c>
      <c r="E24926">
        <v>12</v>
      </c>
      <c r="F24926" s="6">
        <v>1</v>
      </c>
      <c r="G24926" s="6">
        <v>2</v>
      </c>
      <c r="H24926" s="6">
        <v>13</v>
      </c>
      <c r="I24926">
        <v>0.25508511066436768</v>
      </c>
      <c r="J24926">
        <v>0.25508511066436768</v>
      </c>
      <c r="K24926">
        <v>0</v>
      </c>
      <c r="L24926">
        <v>56.296390533447266</v>
      </c>
    </row>
    <row r="24927" spans="2:12" x14ac:dyDescent="0.25">
      <c r="B24927" s="6">
        <v>1</v>
      </c>
      <c r="C24927" t="s">
        <v>99</v>
      </c>
      <c r="D24927" t="s">
        <v>100</v>
      </c>
      <c r="E24927">
        <v>12</v>
      </c>
      <c r="F24927" s="6">
        <v>1</v>
      </c>
      <c r="G24927" s="6">
        <v>2</v>
      </c>
      <c r="H24927" s="6">
        <v>14</v>
      </c>
      <c r="I24927">
        <v>0.26520925760269165</v>
      </c>
      <c r="J24927">
        <v>0.26520925760269165</v>
      </c>
      <c r="K24927">
        <v>0</v>
      </c>
      <c r="L24927">
        <v>57.402027130126953</v>
      </c>
    </row>
    <row r="24928" spans="2:12" x14ac:dyDescent="0.25">
      <c r="B24928" s="6">
        <v>1</v>
      </c>
      <c r="C24928" t="s">
        <v>99</v>
      </c>
      <c r="D24928" t="s">
        <v>100</v>
      </c>
      <c r="E24928">
        <v>12</v>
      </c>
      <c r="F24928" s="6">
        <v>1</v>
      </c>
      <c r="G24928" s="6">
        <v>2</v>
      </c>
      <c r="H24928" s="6">
        <v>15</v>
      </c>
      <c r="I24928">
        <v>0.34613597393035889</v>
      </c>
      <c r="J24928">
        <v>0.34613597393035889</v>
      </c>
      <c r="K24928">
        <v>0</v>
      </c>
      <c r="L24928">
        <v>58.195991516113281</v>
      </c>
    </row>
    <row r="24929" spans="2:12" x14ac:dyDescent="0.25">
      <c r="B24929" s="6">
        <v>1</v>
      </c>
      <c r="C24929" t="s">
        <v>99</v>
      </c>
      <c r="D24929" t="s">
        <v>100</v>
      </c>
      <c r="E24929">
        <v>12</v>
      </c>
      <c r="F24929" s="6">
        <v>1</v>
      </c>
      <c r="G24929" s="6">
        <v>2</v>
      </c>
      <c r="H24929" s="6">
        <v>16</v>
      </c>
      <c r="I24929">
        <v>0.48378470540046692</v>
      </c>
      <c r="J24929">
        <v>0.48378470540046692</v>
      </c>
      <c r="K24929">
        <v>0</v>
      </c>
      <c r="L24929">
        <v>58.549983978271484</v>
      </c>
    </row>
    <row r="24930" spans="2:12" x14ac:dyDescent="0.25">
      <c r="B24930" s="6">
        <v>1</v>
      </c>
      <c r="C24930" t="s">
        <v>99</v>
      </c>
      <c r="D24930" t="s">
        <v>100</v>
      </c>
      <c r="E24930">
        <v>12</v>
      </c>
      <c r="F24930" s="6">
        <v>1</v>
      </c>
      <c r="G24930" s="6">
        <v>2</v>
      </c>
      <c r="H24930" s="6">
        <v>17</v>
      </c>
      <c r="I24930">
        <v>0.67268264293670654</v>
      </c>
      <c r="J24930">
        <v>0.67268264293670654</v>
      </c>
      <c r="K24930">
        <v>0</v>
      </c>
      <c r="L24930">
        <v>58.045833587646484</v>
      </c>
    </row>
    <row r="24931" spans="2:12" x14ac:dyDescent="0.25">
      <c r="B24931" s="6">
        <v>1</v>
      </c>
      <c r="C24931" t="s">
        <v>99</v>
      </c>
      <c r="D24931" t="s">
        <v>100</v>
      </c>
      <c r="E24931">
        <v>12</v>
      </c>
      <c r="F24931" s="6">
        <v>1</v>
      </c>
      <c r="G24931" s="6">
        <v>2</v>
      </c>
      <c r="H24931" s="6">
        <v>18</v>
      </c>
      <c r="I24931">
        <v>0.90619993209838867</v>
      </c>
      <c r="J24931">
        <v>0.90619993209838867</v>
      </c>
      <c r="K24931">
        <v>0</v>
      </c>
      <c r="L24931">
        <v>56.130809783935547</v>
      </c>
    </row>
    <row r="24932" spans="2:12" x14ac:dyDescent="0.25">
      <c r="B24932" s="6">
        <v>1</v>
      </c>
      <c r="C24932" t="s">
        <v>99</v>
      </c>
      <c r="D24932" t="s">
        <v>100</v>
      </c>
      <c r="E24932">
        <v>12</v>
      </c>
      <c r="F24932" s="6">
        <v>1</v>
      </c>
      <c r="G24932" s="6">
        <v>2</v>
      </c>
      <c r="H24932" s="6">
        <v>19</v>
      </c>
      <c r="I24932">
        <v>1.0559012889862061</v>
      </c>
      <c r="J24932">
        <v>1.0559012889862061</v>
      </c>
      <c r="K24932">
        <v>0</v>
      </c>
      <c r="L24932">
        <v>53.616767883300781</v>
      </c>
    </row>
    <row r="24933" spans="2:12" x14ac:dyDescent="0.25">
      <c r="B24933" s="6">
        <v>1</v>
      </c>
      <c r="C24933" t="s">
        <v>99</v>
      </c>
      <c r="D24933" t="s">
        <v>100</v>
      </c>
      <c r="E24933">
        <v>12</v>
      </c>
      <c r="F24933" s="6">
        <v>1</v>
      </c>
      <c r="G24933" s="6">
        <v>2</v>
      </c>
      <c r="H24933" s="6">
        <v>20</v>
      </c>
      <c r="I24933">
        <v>1.0961782932281494</v>
      </c>
      <c r="J24933">
        <v>1.0961782932281494</v>
      </c>
      <c r="K24933">
        <v>0</v>
      </c>
      <c r="L24933">
        <v>52.212429046630859</v>
      </c>
    </row>
    <row r="24934" spans="2:12" x14ac:dyDescent="0.25">
      <c r="B24934" s="6">
        <v>1</v>
      </c>
      <c r="C24934" t="s">
        <v>99</v>
      </c>
      <c r="D24934" t="s">
        <v>100</v>
      </c>
      <c r="E24934">
        <v>12</v>
      </c>
      <c r="F24934" s="6">
        <v>1</v>
      </c>
      <c r="G24934" s="6">
        <v>2</v>
      </c>
      <c r="H24934" s="6">
        <v>21</v>
      </c>
      <c r="I24934">
        <v>1.0986748933792114</v>
      </c>
      <c r="J24934">
        <v>1.0986748933792114</v>
      </c>
      <c r="K24934">
        <v>0</v>
      </c>
      <c r="L24934">
        <v>50.760780334472656</v>
      </c>
    </row>
    <row r="24935" spans="2:12" x14ac:dyDescent="0.25">
      <c r="B24935" s="6">
        <v>1</v>
      </c>
      <c r="C24935" t="s">
        <v>99</v>
      </c>
      <c r="D24935" t="s">
        <v>100</v>
      </c>
      <c r="E24935">
        <v>12</v>
      </c>
      <c r="F24935" s="6">
        <v>1</v>
      </c>
      <c r="G24935" s="6">
        <v>2</v>
      </c>
      <c r="H24935" s="6">
        <v>22</v>
      </c>
      <c r="I24935">
        <v>1.0595947504043579</v>
      </c>
      <c r="J24935">
        <v>1.0595947504043579</v>
      </c>
      <c r="K24935">
        <v>0</v>
      </c>
      <c r="L24935">
        <v>49.040107727050781</v>
      </c>
    </row>
    <row r="24936" spans="2:12" x14ac:dyDescent="0.25">
      <c r="B24936" s="6">
        <v>1</v>
      </c>
      <c r="C24936" t="s">
        <v>99</v>
      </c>
      <c r="D24936" t="s">
        <v>100</v>
      </c>
      <c r="E24936">
        <v>12</v>
      </c>
      <c r="F24936" s="6">
        <v>1</v>
      </c>
      <c r="G24936" s="6">
        <v>2</v>
      </c>
      <c r="H24936" s="6">
        <v>23</v>
      </c>
      <c r="I24936">
        <v>1.0076110363006592</v>
      </c>
      <c r="J24936">
        <v>1.0076110363006592</v>
      </c>
      <c r="K24936">
        <v>0</v>
      </c>
      <c r="L24936">
        <v>47.247425079345703</v>
      </c>
    </row>
    <row r="24937" spans="2:12" x14ac:dyDescent="0.25">
      <c r="B24937" s="6">
        <v>1</v>
      </c>
      <c r="C24937" t="s">
        <v>99</v>
      </c>
      <c r="D24937" t="s">
        <v>100</v>
      </c>
      <c r="E24937">
        <v>12</v>
      </c>
      <c r="F24937" s="6">
        <v>1</v>
      </c>
      <c r="G24937" s="6">
        <v>2</v>
      </c>
      <c r="H24937" s="6">
        <v>24</v>
      </c>
      <c r="I24937">
        <v>0.90227401256561279</v>
      </c>
      <c r="J24937">
        <v>0.90227401256561279</v>
      </c>
      <c r="K24937">
        <v>0</v>
      </c>
      <c r="L24937">
        <v>45.844333648681641</v>
      </c>
    </row>
    <row r="24938" spans="2:12" x14ac:dyDescent="0.25">
      <c r="B24938" s="6">
        <v>1</v>
      </c>
      <c r="C24938" t="s">
        <v>99</v>
      </c>
      <c r="D24938" t="s">
        <v>100</v>
      </c>
      <c r="E24938">
        <v>12</v>
      </c>
      <c r="F24938" s="6">
        <v>1</v>
      </c>
      <c r="G24938" s="6">
        <v>10</v>
      </c>
      <c r="H24938" s="6">
        <v>1</v>
      </c>
      <c r="I24938">
        <v>0.84356635808944702</v>
      </c>
      <c r="J24938">
        <v>0.84356635808944702</v>
      </c>
      <c r="K24938">
        <v>0</v>
      </c>
      <c r="L24938">
        <v>42.446952819824219</v>
      </c>
    </row>
    <row r="24939" spans="2:12" x14ac:dyDescent="0.25">
      <c r="B24939" s="6">
        <v>1</v>
      </c>
      <c r="C24939" t="s">
        <v>99</v>
      </c>
      <c r="D24939" t="s">
        <v>100</v>
      </c>
      <c r="E24939">
        <v>12</v>
      </c>
      <c r="F24939" s="6">
        <v>1</v>
      </c>
      <c r="G24939" s="6">
        <v>10</v>
      </c>
      <c r="H24939" s="6">
        <v>2</v>
      </c>
      <c r="I24939">
        <v>0.77655708789825439</v>
      </c>
      <c r="J24939">
        <v>0.77655708789825439</v>
      </c>
      <c r="K24939">
        <v>0</v>
      </c>
      <c r="L24939">
        <v>41.600875854492188</v>
      </c>
    </row>
    <row r="24940" spans="2:12" x14ac:dyDescent="0.25">
      <c r="B24940" s="6">
        <v>1</v>
      </c>
      <c r="C24940" t="s">
        <v>99</v>
      </c>
      <c r="D24940" t="s">
        <v>100</v>
      </c>
      <c r="E24940">
        <v>12</v>
      </c>
      <c r="F24940" s="6">
        <v>1</v>
      </c>
      <c r="G24940" s="6">
        <v>10</v>
      </c>
      <c r="H24940" s="6">
        <v>3</v>
      </c>
      <c r="I24940">
        <v>0.72787606716156006</v>
      </c>
      <c r="J24940">
        <v>0.72787606716156006</v>
      </c>
      <c r="K24940">
        <v>0</v>
      </c>
      <c r="L24940">
        <v>40.589485168457031</v>
      </c>
    </row>
    <row r="24941" spans="2:12" x14ac:dyDescent="0.25">
      <c r="B24941" s="6">
        <v>1</v>
      </c>
      <c r="C24941" t="s">
        <v>99</v>
      </c>
      <c r="D24941" t="s">
        <v>100</v>
      </c>
      <c r="E24941">
        <v>12</v>
      </c>
      <c r="F24941" s="6">
        <v>1</v>
      </c>
      <c r="G24941" s="6">
        <v>10</v>
      </c>
      <c r="H24941" s="6">
        <v>4</v>
      </c>
      <c r="I24941">
        <v>0.70301645994186401</v>
      </c>
      <c r="J24941">
        <v>0.70301645994186401</v>
      </c>
      <c r="K24941">
        <v>0</v>
      </c>
      <c r="L24941">
        <v>40.076999664306641</v>
      </c>
    </row>
    <row r="24942" spans="2:12" x14ac:dyDescent="0.25">
      <c r="B24942" s="6">
        <v>1</v>
      </c>
      <c r="C24942" t="s">
        <v>99</v>
      </c>
      <c r="D24942" t="s">
        <v>100</v>
      </c>
      <c r="E24942">
        <v>12</v>
      </c>
      <c r="F24942" s="6">
        <v>1</v>
      </c>
      <c r="G24942" s="6">
        <v>10</v>
      </c>
      <c r="H24942" s="6">
        <v>5</v>
      </c>
      <c r="I24942">
        <v>0.70855909585952759</v>
      </c>
      <c r="J24942">
        <v>0.70855909585952759</v>
      </c>
      <c r="K24942">
        <v>0</v>
      </c>
      <c r="L24942">
        <v>39.360710144042969</v>
      </c>
    </row>
    <row r="24943" spans="2:12" x14ac:dyDescent="0.25">
      <c r="B24943" s="6">
        <v>1</v>
      </c>
      <c r="C24943" t="s">
        <v>99</v>
      </c>
      <c r="D24943" t="s">
        <v>100</v>
      </c>
      <c r="E24943">
        <v>12</v>
      </c>
      <c r="F24943" s="6">
        <v>1</v>
      </c>
      <c r="G24943" s="6">
        <v>10</v>
      </c>
      <c r="H24943" s="6">
        <v>6</v>
      </c>
      <c r="I24943">
        <v>0.7493431568145752</v>
      </c>
      <c r="J24943">
        <v>0.7493431568145752</v>
      </c>
      <c r="K24943">
        <v>0</v>
      </c>
      <c r="L24943">
        <v>38.616989135742188</v>
      </c>
    </row>
    <row r="24944" spans="2:12" x14ac:dyDescent="0.25">
      <c r="B24944" s="6">
        <v>1</v>
      </c>
      <c r="C24944" t="s">
        <v>99</v>
      </c>
      <c r="D24944" t="s">
        <v>100</v>
      </c>
      <c r="E24944">
        <v>12</v>
      </c>
      <c r="F24944" s="6">
        <v>1</v>
      </c>
      <c r="G24944" s="6">
        <v>10</v>
      </c>
      <c r="H24944" s="6">
        <v>7</v>
      </c>
      <c r="I24944">
        <v>0.83537191152572632</v>
      </c>
      <c r="J24944">
        <v>0.83537191152572632</v>
      </c>
      <c r="K24944">
        <v>0</v>
      </c>
      <c r="L24944">
        <v>38.293678283691406</v>
      </c>
    </row>
    <row r="24945" spans="2:12" x14ac:dyDescent="0.25">
      <c r="B24945" s="6">
        <v>1</v>
      </c>
      <c r="C24945" t="s">
        <v>99</v>
      </c>
      <c r="D24945" t="s">
        <v>100</v>
      </c>
      <c r="E24945">
        <v>12</v>
      </c>
      <c r="F24945" s="6">
        <v>1</v>
      </c>
      <c r="G24945" s="6">
        <v>10</v>
      </c>
      <c r="H24945" s="6">
        <v>8</v>
      </c>
      <c r="I24945">
        <v>0.79727697372436523</v>
      </c>
      <c r="J24945">
        <v>0.79727697372436523</v>
      </c>
      <c r="K24945">
        <v>0</v>
      </c>
      <c r="L24945">
        <v>38.673088073730469</v>
      </c>
    </row>
    <row r="24946" spans="2:12" x14ac:dyDescent="0.25">
      <c r="B24946" s="6">
        <v>1</v>
      </c>
      <c r="C24946" t="s">
        <v>99</v>
      </c>
      <c r="D24946" t="s">
        <v>100</v>
      </c>
      <c r="E24946">
        <v>12</v>
      </c>
      <c r="F24946" s="6">
        <v>1</v>
      </c>
      <c r="G24946" s="6">
        <v>10</v>
      </c>
      <c r="H24946" s="6">
        <v>9</v>
      </c>
      <c r="I24946">
        <v>0.62054914236068726</v>
      </c>
      <c r="J24946">
        <v>0.62054914236068726</v>
      </c>
      <c r="K24946">
        <v>0</v>
      </c>
      <c r="L24946">
        <v>40.148544311523438</v>
      </c>
    </row>
    <row r="24947" spans="2:12" x14ac:dyDescent="0.25">
      <c r="B24947" s="6">
        <v>1</v>
      </c>
      <c r="C24947" t="s">
        <v>99</v>
      </c>
      <c r="D24947" t="s">
        <v>100</v>
      </c>
      <c r="E24947">
        <v>12</v>
      </c>
      <c r="F24947" s="6">
        <v>1</v>
      </c>
      <c r="G24947" s="6">
        <v>10</v>
      </c>
      <c r="H24947" s="6">
        <v>10</v>
      </c>
      <c r="I24947">
        <v>0.46406757831573486</v>
      </c>
      <c r="J24947">
        <v>0.46406757831573486</v>
      </c>
      <c r="K24947">
        <v>0</v>
      </c>
      <c r="L24947">
        <v>44.047061920166016</v>
      </c>
    </row>
    <row r="24948" spans="2:12" x14ac:dyDescent="0.25">
      <c r="B24948" s="6">
        <v>1</v>
      </c>
      <c r="C24948" t="s">
        <v>99</v>
      </c>
      <c r="D24948" t="s">
        <v>100</v>
      </c>
      <c r="E24948">
        <v>12</v>
      </c>
      <c r="F24948" s="6">
        <v>1</v>
      </c>
      <c r="G24948" s="6">
        <v>10</v>
      </c>
      <c r="H24948" s="6">
        <v>11</v>
      </c>
      <c r="I24948">
        <v>0.36934080719947815</v>
      </c>
      <c r="J24948">
        <v>0.36934080719947815</v>
      </c>
      <c r="K24948">
        <v>0</v>
      </c>
      <c r="L24948">
        <v>48.380275726318359</v>
      </c>
    </row>
    <row r="24949" spans="2:12" x14ac:dyDescent="0.25">
      <c r="B24949" s="6">
        <v>1</v>
      </c>
      <c r="C24949" t="s">
        <v>99</v>
      </c>
      <c r="D24949" t="s">
        <v>100</v>
      </c>
      <c r="E24949">
        <v>12</v>
      </c>
      <c r="F24949" s="6">
        <v>1</v>
      </c>
      <c r="G24949" s="6">
        <v>10</v>
      </c>
      <c r="H24949" s="6">
        <v>12</v>
      </c>
      <c r="I24949">
        <v>0.31622150540351868</v>
      </c>
      <c r="J24949">
        <v>0.31622150540351868</v>
      </c>
      <c r="K24949">
        <v>0</v>
      </c>
      <c r="L24949">
        <v>50.871723175048828</v>
      </c>
    </row>
    <row r="24950" spans="2:12" x14ac:dyDescent="0.25">
      <c r="B24950" s="6">
        <v>1</v>
      </c>
      <c r="C24950" t="s">
        <v>99</v>
      </c>
      <c r="D24950" t="s">
        <v>100</v>
      </c>
      <c r="E24950">
        <v>12</v>
      </c>
      <c r="F24950" s="6">
        <v>1</v>
      </c>
      <c r="G24950" s="6">
        <v>10</v>
      </c>
      <c r="H24950" s="6">
        <v>13</v>
      </c>
      <c r="I24950">
        <v>0.29645794630050659</v>
      </c>
      <c r="J24950">
        <v>0.29645794630050659</v>
      </c>
      <c r="K24950">
        <v>0</v>
      </c>
      <c r="L24950">
        <v>51.451221466064453</v>
      </c>
    </row>
    <row r="24951" spans="2:12" x14ac:dyDescent="0.25">
      <c r="B24951" s="6">
        <v>1</v>
      </c>
      <c r="C24951" t="s">
        <v>99</v>
      </c>
      <c r="D24951" t="s">
        <v>100</v>
      </c>
      <c r="E24951">
        <v>12</v>
      </c>
      <c r="F24951" s="6">
        <v>1</v>
      </c>
      <c r="G24951" s="6">
        <v>10</v>
      </c>
      <c r="H24951" s="6">
        <v>14</v>
      </c>
      <c r="I24951">
        <v>0.29915615916252136</v>
      </c>
      <c r="J24951">
        <v>0.29915615916252136</v>
      </c>
      <c r="K24951">
        <v>0</v>
      </c>
      <c r="L24951">
        <v>52.707096099853516</v>
      </c>
    </row>
    <row r="24952" spans="2:12" x14ac:dyDescent="0.25">
      <c r="B24952" s="6">
        <v>1</v>
      </c>
      <c r="C24952" t="s">
        <v>99</v>
      </c>
      <c r="D24952" t="s">
        <v>100</v>
      </c>
      <c r="E24952">
        <v>12</v>
      </c>
      <c r="F24952" s="6">
        <v>1</v>
      </c>
      <c r="G24952" s="6">
        <v>10</v>
      </c>
      <c r="H24952" s="6">
        <v>15</v>
      </c>
      <c r="I24952">
        <v>0.38881844282150269</v>
      </c>
      <c r="J24952">
        <v>0.38881844282150269</v>
      </c>
      <c r="K24952">
        <v>0</v>
      </c>
      <c r="L24952">
        <v>53.765090942382813</v>
      </c>
    </row>
    <row r="24953" spans="2:12" x14ac:dyDescent="0.25">
      <c r="B24953" s="6">
        <v>1</v>
      </c>
      <c r="C24953" t="s">
        <v>99</v>
      </c>
      <c r="D24953" t="s">
        <v>100</v>
      </c>
      <c r="E24953">
        <v>12</v>
      </c>
      <c r="F24953" s="6">
        <v>1</v>
      </c>
      <c r="G24953" s="6">
        <v>10</v>
      </c>
      <c r="H24953" s="6">
        <v>16</v>
      </c>
      <c r="I24953">
        <v>0.53448063135147095</v>
      </c>
      <c r="J24953">
        <v>0.53448063135147095</v>
      </c>
      <c r="K24953">
        <v>0</v>
      </c>
      <c r="L24953">
        <v>54.12646484375</v>
      </c>
    </row>
    <row r="24954" spans="2:12" x14ac:dyDescent="0.25">
      <c r="B24954" s="6">
        <v>1</v>
      </c>
      <c r="C24954" t="s">
        <v>99</v>
      </c>
      <c r="D24954" t="s">
        <v>100</v>
      </c>
      <c r="E24954">
        <v>12</v>
      </c>
      <c r="F24954" s="6">
        <v>1</v>
      </c>
      <c r="G24954" s="6">
        <v>10</v>
      </c>
      <c r="H24954" s="6">
        <v>17</v>
      </c>
      <c r="I24954">
        <v>0.73349577188491821</v>
      </c>
      <c r="J24954">
        <v>0.73349577188491821</v>
      </c>
      <c r="K24954">
        <v>0</v>
      </c>
      <c r="L24954">
        <v>53.761489868164063</v>
      </c>
    </row>
    <row r="24955" spans="2:12" x14ac:dyDescent="0.25">
      <c r="B24955" s="6">
        <v>1</v>
      </c>
      <c r="C24955" t="s">
        <v>99</v>
      </c>
      <c r="D24955" t="s">
        <v>100</v>
      </c>
      <c r="E24955">
        <v>12</v>
      </c>
      <c r="F24955" s="6">
        <v>1</v>
      </c>
      <c r="G24955" s="6">
        <v>10</v>
      </c>
      <c r="H24955" s="6">
        <v>18</v>
      </c>
      <c r="I24955">
        <v>0.97792816162109375</v>
      </c>
      <c r="J24955">
        <v>0.97792816162109375</v>
      </c>
      <c r="K24955">
        <v>0</v>
      </c>
      <c r="L24955">
        <v>51.752349853515625</v>
      </c>
    </row>
    <row r="24956" spans="2:12" x14ac:dyDescent="0.25">
      <c r="B24956" s="6">
        <v>1</v>
      </c>
      <c r="C24956" t="s">
        <v>99</v>
      </c>
      <c r="D24956" t="s">
        <v>100</v>
      </c>
      <c r="E24956">
        <v>12</v>
      </c>
      <c r="F24956" s="6">
        <v>1</v>
      </c>
      <c r="G24956" s="6">
        <v>10</v>
      </c>
      <c r="H24956" s="6">
        <v>19</v>
      </c>
      <c r="I24956">
        <v>1.1296236515045166</v>
      </c>
      <c r="J24956">
        <v>1.1296236515045166</v>
      </c>
      <c r="K24956">
        <v>0</v>
      </c>
      <c r="L24956">
        <v>49.095542907714844</v>
      </c>
    </row>
    <row r="24957" spans="2:12" x14ac:dyDescent="0.25">
      <c r="B24957" s="6">
        <v>1</v>
      </c>
      <c r="C24957" t="s">
        <v>99</v>
      </c>
      <c r="D24957" t="s">
        <v>100</v>
      </c>
      <c r="E24957">
        <v>12</v>
      </c>
      <c r="F24957" s="6">
        <v>1</v>
      </c>
      <c r="G24957" s="6">
        <v>10</v>
      </c>
      <c r="H24957" s="6">
        <v>20</v>
      </c>
      <c r="I24957">
        <v>1.1530641317367554</v>
      </c>
      <c r="J24957">
        <v>1.1530641317367554</v>
      </c>
      <c r="K24957">
        <v>0</v>
      </c>
      <c r="L24957">
        <v>48.144733428955078</v>
      </c>
    </row>
    <row r="24958" spans="2:12" x14ac:dyDescent="0.25">
      <c r="B24958" s="6">
        <v>1</v>
      </c>
      <c r="C24958" t="s">
        <v>99</v>
      </c>
      <c r="D24958" t="s">
        <v>100</v>
      </c>
      <c r="E24958">
        <v>12</v>
      </c>
      <c r="F24958" s="6">
        <v>1</v>
      </c>
      <c r="G24958" s="6">
        <v>10</v>
      </c>
      <c r="H24958" s="6">
        <v>21</v>
      </c>
      <c r="I24958">
        <v>1.1481993198394775</v>
      </c>
      <c r="J24958">
        <v>1.1481993198394775</v>
      </c>
      <c r="K24958">
        <v>0</v>
      </c>
      <c r="L24958">
        <v>46.87847900390625</v>
      </c>
    </row>
    <row r="24959" spans="2:12" x14ac:dyDescent="0.25">
      <c r="B24959" s="6">
        <v>1</v>
      </c>
      <c r="C24959" t="s">
        <v>99</v>
      </c>
      <c r="D24959" t="s">
        <v>100</v>
      </c>
      <c r="E24959">
        <v>12</v>
      </c>
      <c r="F24959" s="6">
        <v>1</v>
      </c>
      <c r="G24959" s="6">
        <v>10</v>
      </c>
      <c r="H24959" s="6">
        <v>22</v>
      </c>
      <c r="I24959">
        <v>1.1092381477355957</v>
      </c>
      <c r="J24959">
        <v>1.1092381477355957</v>
      </c>
      <c r="K24959">
        <v>0</v>
      </c>
      <c r="L24959">
        <v>45.263874053955078</v>
      </c>
    </row>
    <row r="24960" spans="2:12" x14ac:dyDescent="0.25">
      <c r="B24960" s="6">
        <v>1</v>
      </c>
      <c r="C24960" t="s">
        <v>99</v>
      </c>
      <c r="D24960" t="s">
        <v>100</v>
      </c>
      <c r="E24960">
        <v>12</v>
      </c>
      <c r="F24960" s="6">
        <v>1</v>
      </c>
      <c r="G24960" s="6">
        <v>10</v>
      </c>
      <c r="H24960" s="6">
        <v>23</v>
      </c>
      <c r="I24960">
        <v>1.053947925567627</v>
      </c>
      <c r="J24960">
        <v>1.053947925567627</v>
      </c>
      <c r="K24960">
        <v>0</v>
      </c>
      <c r="L24960">
        <v>44.547100067138672</v>
      </c>
    </row>
    <row r="24961" spans="2:12" x14ac:dyDescent="0.25">
      <c r="B24961" s="6">
        <v>1</v>
      </c>
      <c r="C24961" t="s">
        <v>99</v>
      </c>
      <c r="D24961" t="s">
        <v>100</v>
      </c>
      <c r="E24961">
        <v>12</v>
      </c>
      <c r="F24961" s="6">
        <v>1</v>
      </c>
      <c r="G24961" s="6">
        <v>10</v>
      </c>
      <c r="H24961" s="6">
        <v>24</v>
      </c>
      <c r="I24961">
        <v>0.946952223777771</v>
      </c>
      <c r="J24961">
        <v>0.946952223777771</v>
      </c>
      <c r="K24961">
        <v>0</v>
      </c>
      <c r="L24961">
        <v>44.321540832519531</v>
      </c>
    </row>
  </sheetData>
  <autoFilter ref="A1:L23713"/>
  <conditionalFormatting sqref="I2:J16624">
    <cfRule type="expression" dxfId="1" priority="6">
      <formula>#REF!&lt;&gt;0</formula>
    </cfRule>
  </conditionalFormatting>
  <conditionalFormatting sqref="I16625:J23713">
    <cfRule type="expression" dxfId="0" priority="1">
      <formula>#REF!&lt;&gt;0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65"/>
  <sheetViews>
    <sheetView topLeftCell="L1" zoomScale="55" zoomScaleNormal="55" workbookViewId="0">
      <selection activeCell="R29" sqref="R29"/>
    </sheetView>
  </sheetViews>
  <sheetFormatPr defaultRowHeight="15" x14ac:dyDescent="0.25"/>
  <cols>
    <col min="1" max="1" width="1.25" style="3" customWidth="1"/>
    <col min="2" max="2" width="18.5" style="3" bestFit="1" customWidth="1"/>
    <col min="3" max="3" width="1.25" style="3" customWidth="1"/>
    <col min="4" max="4" width="31.75" style="36" bestFit="1" customWidth="1"/>
    <col min="5" max="5" width="1.25" style="3" customWidth="1"/>
    <col min="6" max="6" width="24.25" style="3" bestFit="1" customWidth="1"/>
    <col min="7" max="7" width="32.125" style="52" bestFit="1" customWidth="1"/>
    <col min="8" max="8" width="2.625" style="3" customWidth="1"/>
    <col min="9" max="9" width="24.25" style="3" bestFit="1" customWidth="1"/>
    <col min="10" max="10" width="1.25" style="3" customWidth="1"/>
    <col min="11" max="11" width="24.625" style="3" bestFit="1" customWidth="1"/>
    <col min="12" max="12" width="1.25" style="3" customWidth="1"/>
    <col min="13" max="13" width="12.125" style="3" bestFit="1" customWidth="1"/>
    <col min="14" max="14" width="54.625" style="3" bestFit="1" customWidth="1"/>
    <col min="15" max="16" width="9" style="3"/>
    <col min="17" max="17" width="27" style="3" bestFit="1" customWidth="1"/>
    <col min="18" max="18" width="16.5" style="3" bestFit="1" customWidth="1"/>
    <col min="19" max="19" width="26.25" style="3" bestFit="1" customWidth="1"/>
    <col min="20" max="16384" width="9" style="3"/>
  </cols>
  <sheetData>
    <row r="2" spans="2:19" s="37" customFormat="1" ht="18.75" x14ac:dyDescent="0.3">
      <c r="D2" s="38" t="s">
        <v>77</v>
      </c>
      <c r="F2" s="79" t="s">
        <v>76</v>
      </c>
      <c r="G2" s="79"/>
      <c r="H2" s="79"/>
      <c r="I2" s="79"/>
      <c r="J2" s="79"/>
      <c r="K2" s="79"/>
      <c r="M2" s="79" t="s">
        <v>78</v>
      </c>
      <c r="N2" s="79"/>
      <c r="O2" s="79"/>
      <c r="Q2" s="79" t="s">
        <v>79</v>
      </c>
      <c r="R2" s="79"/>
      <c r="S2" s="79"/>
    </row>
    <row r="4" spans="2:19" x14ac:dyDescent="0.25">
      <c r="B4" s="2" t="s">
        <v>26</v>
      </c>
      <c r="D4" s="35" t="s">
        <v>24</v>
      </c>
      <c r="F4" s="2" t="s">
        <v>42</v>
      </c>
      <c r="G4" s="51" t="s">
        <v>10</v>
      </c>
      <c r="I4" s="2" t="s">
        <v>53</v>
      </c>
      <c r="K4" s="2" t="s">
        <v>74</v>
      </c>
      <c r="M4" s="2" t="s">
        <v>42</v>
      </c>
      <c r="N4" s="2" t="s">
        <v>55</v>
      </c>
      <c r="O4" s="2" t="s">
        <v>57</v>
      </c>
      <c r="Q4" s="2" t="s">
        <v>84</v>
      </c>
      <c r="R4" s="2" t="s">
        <v>55</v>
      </c>
      <c r="S4" s="2" t="s">
        <v>57</v>
      </c>
    </row>
    <row r="5" spans="2:19" x14ac:dyDescent="0.25">
      <c r="B5" s="3" t="s">
        <v>17</v>
      </c>
      <c r="D5" s="36" t="s">
        <v>49</v>
      </c>
      <c r="F5" s="3" t="s">
        <v>155</v>
      </c>
      <c r="G5" s="52" t="s">
        <v>162</v>
      </c>
      <c r="I5" s="3" t="s">
        <v>181</v>
      </c>
      <c r="K5" s="3" t="str">
        <f>IF(ROWS($J$5:$J5) &lt;=COUNTIF(F:F,category),INDEX($G:$G,MATCH(category,F:F,0)+ROWS($J$5:$J5)-1),"")</f>
        <v>All Customers</v>
      </c>
      <c r="M5" s="3" t="s">
        <v>17</v>
      </c>
      <c r="N5" s="3" t="s">
        <v>17</v>
      </c>
      <c r="O5" s="3">
        <v>1</v>
      </c>
      <c r="Q5" s="3" t="s">
        <v>44</v>
      </c>
      <c r="R5" s="3" t="str">
        <f>weathertype</f>
        <v>SCE</v>
      </c>
      <c r="S5" s="3">
        <f>VLOOKUP(R5, N$5:O$29, 2, FALSE)</f>
        <v>1</v>
      </c>
    </row>
    <row r="6" spans="2:19" x14ac:dyDescent="0.25">
      <c r="D6" s="36" t="s">
        <v>45</v>
      </c>
      <c r="F6" s="3" t="s">
        <v>156</v>
      </c>
      <c r="G6" s="52" t="s">
        <v>163</v>
      </c>
      <c r="I6" s="3" t="s">
        <v>182</v>
      </c>
      <c r="K6" s="3" t="str">
        <f>IF(ROWS($J$5:$J6) &lt;=COUNTIF(F:F,category),INDEX($G:$G,MATCH(category,F:F,0)+ROWS($J$5:$J6)-1),"")</f>
        <v/>
      </c>
      <c r="M6" s="3" t="s">
        <v>27</v>
      </c>
      <c r="N6" s="3" t="s">
        <v>20</v>
      </c>
      <c r="O6" s="3">
        <v>0</v>
      </c>
      <c r="Q6" s="3" t="s">
        <v>22</v>
      </c>
      <c r="R6" s="3" t="str">
        <f>weatheryear</f>
        <v>1-in-2</v>
      </c>
      <c r="S6" s="3">
        <f>VLOOKUP(R6, N$5:O$29, 2, FALSE)</f>
        <v>2</v>
      </c>
    </row>
    <row r="7" spans="2:19" x14ac:dyDescent="0.25">
      <c r="B7" s="2" t="s">
        <v>7</v>
      </c>
      <c r="F7" s="3" t="s">
        <v>156</v>
      </c>
      <c r="G7" s="52" t="s">
        <v>164</v>
      </c>
      <c r="I7" s="3" t="s">
        <v>183</v>
      </c>
      <c r="K7" s="3" t="str">
        <f>IF(ROWS($J$5:$J7) &lt;=COUNTIF(F:F,category),INDEX($G:$G,MATCH(category,F:F,0)+ROWS($J$5:$J7)-1),"")</f>
        <v/>
      </c>
      <c r="M7" s="3" t="s">
        <v>27</v>
      </c>
      <c r="N7" s="3" t="s">
        <v>59</v>
      </c>
      <c r="O7" s="3">
        <v>1</v>
      </c>
      <c r="Q7" s="3" t="s">
        <v>21</v>
      </c>
      <c r="R7" s="3" t="str">
        <f>daytype</f>
        <v>August Monthly Peak Day</v>
      </c>
      <c r="S7" s="3">
        <f>VLOOKUP(R7, N$5:O$29, 2, FALSE)</f>
        <v>8</v>
      </c>
    </row>
    <row r="8" spans="2:19" x14ac:dyDescent="0.25">
      <c r="B8" s="3" t="s">
        <v>8</v>
      </c>
      <c r="D8" s="35" t="s">
        <v>50</v>
      </c>
      <c r="F8" s="3" t="s">
        <v>156</v>
      </c>
      <c r="G8" s="52" t="s">
        <v>165</v>
      </c>
      <c r="I8" s="3" t="s">
        <v>184</v>
      </c>
      <c r="K8" s="3" t="str">
        <f>IF(ROWS($J$5:$J8) &lt;=COUNTIF(F:F,category),INDEX($G:$G,MATCH(category,F:F,0)+ROWS($J$5:$J8)-1),"")</f>
        <v/>
      </c>
      <c r="M8" s="3" t="s">
        <v>27</v>
      </c>
      <c r="N8" s="3" t="s">
        <v>60</v>
      </c>
      <c r="O8" s="3">
        <v>2</v>
      </c>
      <c r="Q8" s="3" t="s">
        <v>26</v>
      </c>
      <c r="R8" s="3" t="str">
        <f>portfolio</f>
        <v>Portfolio</v>
      </c>
      <c r="S8" s="3">
        <f>VLOOKUP(R8, N$5:O$29, 2, FALSE)</f>
        <v>1</v>
      </c>
    </row>
    <row r="9" spans="2:19" x14ac:dyDescent="0.25">
      <c r="B9" s="3" t="s">
        <v>9</v>
      </c>
      <c r="D9" s="36" t="s">
        <v>51</v>
      </c>
      <c r="F9" s="3" t="s">
        <v>157</v>
      </c>
      <c r="G9" s="52" t="s">
        <v>166</v>
      </c>
      <c r="I9" s="3" t="s">
        <v>185</v>
      </c>
      <c r="K9" s="3" t="str">
        <f>IF(ROWS($J$5:$J9) &lt;=COUNTIF(F:F,category),INDEX($G:$G,MATCH(category,F:F,0)+ROWS($J$5:$J9)-1),"")</f>
        <v/>
      </c>
      <c r="M9" s="3" t="s">
        <v>27</v>
      </c>
      <c r="N9" s="3" t="s">
        <v>61</v>
      </c>
      <c r="O9" s="3">
        <v>3</v>
      </c>
    </row>
    <row r="10" spans="2:19" x14ac:dyDescent="0.25">
      <c r="D10" s="36" t="s">
        <v>52</v>
      </c>
      <c r="F10" s="3" t="s">
        <v>157</v>
      </c>
      <c r="G10" s="52" t="s">
        <v>167</v>
      </c>
      <c r="I10" s="3" t="s">
        <v>186</v>
      </c>
      <c r="K10" s="3" t="str">
        <f>IF(ROWS($J$5:$J10) &lt;=COUNTIF(F:F,category),INDEX($G:$G,MATCH(category,F:F,0)+ROWS($J$5:$J10)-1),"")</f>
        <v/>
      </c>
      <c r="M10" s="3" t="s">
        <v>27</v>
      </c>
      <c r="N10" s="3" t="s">
        <v>62</v>
      </c>
      <c r="O10" s="3">
        <v>4</v>
      </c>
      <c r="Q10" s="81" t="s">
        <v>85</v>
      </c>
      <c r="R10" s="81"/>
      <c r="S10" s="3" t="str">
        <f>portfolio_key&amp;category&amp;segment&amp;daytype_key&amp;forecastyear</f>
        <v>1AllAll Customers82022</v>
      </c>
    </row>
    <row r="11" spans="2:19" x14ac:dyDescent="0.25">
      <c r="B11" s="2" t="s">
        <v>29</v>
      </c>
      <c r="F11" s="3" t="s">
        <v>158</v>
      </c>
      <c r="G11" s="52" t="s">
        <v>168</v>
      </c>
      <c r="I11" s="3" t="s">
        <v>187</v>
      </c>
      <c r="K11" s="3" t="str">
        <f>IF(ROWS($J$5:$J11) &lt;=COUNTIF(F:F,category),INDEX($G:$G,MATCH(category,F:F,0)+ROWS($J$5:$J11)-1),"")</f>
        <v/>
      </c>
      <c r="M11" s="3" t="s">
        <v>27</v>
      </c>
      <c r="N11" s="3" t="s">
        <v>63</v>
      </c>
      <c r="O11" s="3">
        <v>5</v>
      </c>
      <c r="Q11" s="81" t="s">
        <v>86</v>
      </c>
      <c r="R11" s="81"/>
      <c r="S11" s="3" t="str">
        <f>portfolio_key&amp;category&amp;segment&amp;daytype_key&amp;weathertype_key&amp;weatheryear_key</f>
        <v>1AllAll Customers812</v>
      </c>
    </row>
    <row r="12" spans="2:19" x14ac:dyDescent="0.25">
      <c r="B12" s="34">
        <v>6.97</v>
      </c>
      <c r="D12" s="35" t="s">
        <v>25</v>
      </c>
      <c r="F12" s="3" t="s">
        <v>158</v>
      </c>
      <c r="G12" s="52" t="s">
        <v>169</v>
      </c>
      <c r="K12" s="3" t="str">
        <f>IF(ROWS($J$5:$J12) &lt;=COUNTIF(F:F,category),INDEX($G:$G,MATCH(category,F:F,0)+ROWS($J$5:$J12)-1),"")</f>
        <v/>
      </c>
      <c r="M12" s="3" t="s">
        <v>27</v>
      </c>
      <c r="N12" s="3" t="s">
        <v>64</v>
      </c>
      <c r="O12" s="3">
        <v>6</v>
      </c>
    </row>
    <row r="13" spans="2:19" x14ac:dyDescent="0.25">
      <c r="D13" s="36">
        <v>2022</v>
      </c>
      <c r="F13" s="3" t="s">
        <v>159</v>
      </c>
      <c r="G13" s="52" t="s">
        <v>170</v>
      </c>
      <c r="K13" s="3" t="str">
        <f>IF(ROWS($J$5:$J13) &lt;=COUNTIF(F:F,category),INDEX($G:$G,MATCH(category,F:F,0)+ROWS($J$5:$J13)-1),"")</f>
        <v/>
      </c>
      <c r="M13" s="3" t="s">
        <v>27</v>
      </c>
      <c r="N13" s="3" t="s">
        <v>65</v>
      </c>
      <c r="O13" s="3">
        <v>7</v>
      </c>
      <c r="Q13" s="80" t="s">
        <v>54</v>
      </c>
      <c r="R13" s="80"/>
      <c r="S13" s="80"/>
    </row>
    <row r="14" spans="2:19" x14ac:dyDescent="0.25">
      <c r="B14" s="2" t="s">
        <v>47</v>
      </c>
      <c r="D14" s="36">
        <v>2023</v>
      </c>
      <c r="F14" s="3" t="s">
        <v>159</v>
      </c>
      <c r="G14" s="52" t="s">
        <v>171</v>
      </c>
      <c r="K14" s="3" t="str">
        <f>IF(ROWS($J$5:$J14) &lt;=COUNTIF(F:F,category),INDEX($G:$G,MATCH(category,F:F,0)+ROWS($J$5:$J14)-1),"")</f>
        <v/>
      </c>
      <c r="M14" s="3" t="s">
        <v>27</v>
      </c>
      <c r="N14" s="3" t="s">
        <v>66</v>
      </c>
      <c r="O14" s="3">
        <v>8</v>
      </c>
      <c r="Q14" s="3" t="str">
        <f>IF(level="Aggregate","MW","kW")</f>
        <v>MW</v>
      </c>
    </row>
    <row r="15" spans="2:19" x14ac:dyDescent="0.25">
      <c r="B15" s="3">
        <v>1</v>
      </c>
      <c r="D15" s="36">
        <v>2024</v>
      </c>
      <c r="F15" s="3" t="s">
        <v>159</v>
      </c>
      <c r="G15" s="52" t="s">
        <v>172</v>
      </c>
      <c r="K15" s="3" t="str">
        <f>IF(ROWS($J$5:$J15) &lt;=COUNTIF(F:F,category),INDEX($G:$G,MATCH(category,F:F,0)+ROWS($J$5:$J15)-1),"")</f>
        <v/>
      </c>
      <c r="M15" s="3" t="s">
        <v>27</v>
      </c>
      <c r="N15" s="3" t="s">
        <v>67</v>
      </c>
      <c r="O15" s="3">
        <v>9</v>
      </c>
    </row>
    <row r="16" spans="2:19" x14ac:dyDescent="0.25">
      <c r="B16" s="3">
        <v>2</v>
      </c>
      <c r="D16" s="36">
        <v>2025</v>
      </c>
      <c r="F16" s="3" t="s">
        <v>159</v>
      </c>
      <c r="G16" s="52" t="s">
        <v>173</v>
      </c>
      <c r="K16" s="3" t="str">
        <f>IF(ROWS($J$5:$J16) &lt;=COUNTIF(F:F,category),INDEX($G:$G,MATCH(category,F:F,0)+ROWS($J$5:$J16)-1),"")</f>
        <v/>
      </c>
      <c r="M16" s="3" t="s">
        <v>27</v>
      </c>
      <c r="N16" s="3" t="s">
        <v>68</v>
      </c>
      <c r="O16" s="3">
        <v>10</v>
      </c>
    </row>
    <row r="17" spans="2:19" x14ac:dyDescent="0.25">
      <c r="B17" s="3">
        <v>3</v>
      </c>
      <c r="D17" s="36">
        <v>2026</v>
      </c>
      <c r="F17" s="3" t="s">
        <v>159</v>
      </c>
      <c r="G17" s="52" t="s">
        <v>174</v>
      </c>
      <c r="M17" s="3" t="s">
        <v>27</v>
      </c>
      <c r="N17" s="3" t="s">
        <v>69</v>
      </c>
      <c r="O17" s="3">
        <v>11</v>
      </c>
      <c r="Q17" s="80" t="s">
        <v>73</v>
      </c>
      <c r="R17" s="80"/>
      <c r="S17" s="80"/>
    </row>
    <row r="18" spans="2:19" x14ac:dyDescent="0.25">
      <c r="B18" s="3">
        <v>4</v>
      </c>
      <c r="D18" s="36">
        <v>2027</v>
      </c>
      <c r="F18" s="3" t="s">
        <v>159</v>
      </c>
      <c r="G18" s="52" t="s">
        <v>175</v>
      </c>
      <c r="M18" s="3" t="s">
        <v>27</v>
      </c>
      <c r="N18" s="3" t="s">
        <v>70</v>
      </c>
      <c r="O18" s="3">
        <v>12</v>
      </c>
      <c r="Q18" s="3" t="s">
        <v>9</v>
      </c>
      <c r="R18" s="3">
        <f>sites/1000</f>
        <v>63.113999999999997</v>
      </c>
    </row>
    <row r="19" spans="2:19" x14ac:dyDescent="0.25">
      <c r="B19" s="3">
        <v>5</v>
      </c>
      <c r="D19" s="36">
        <v>2028</v>
      </c>
      <c r="F19" s="3" t="s">
        <v>160</v>
      </c>
      <c r="G19" s="52" t="s">
        <v>176</v>
      </c>
      <c r="M19" s="3" t="s">
        <v>18</v>
      </c>
      <c r="N19" s="3" t="s">
        <v>49</v>
      </c>
      <c r="O19" s="3">
        <v>2</v>
      </c>
      <c r="Q19" s="3" t="s">
        <v>81</v>
      </c>
      <c r="R19" s="3">
        <v>1</v>
      </c>
    </row>
    <row r="20" spans="2:19" x14ac:dyDescent="0.25">
      <c r="B20" s="3">
        <v>6</v>
      </c>
      <c r="D20" s="36">
        <v>2029</v>
      </c>
      <c r="F20" s="3" t="s">
        <v>160</v>
      </c>
      <c r="G20" s="52" t="s">
        <v>177</v>
      </c>
      <c r="M20" s="3" t="s">
        <v>18</v>
      </c>
      <c r="N20" s="3" t="s">
        <v>45</v>
      </c>
      <c r="O20" s="3">
        <v>10</v>
      </c>
      <c r="Q20" s="3" t="s">
        <v>88</v>
      </c>
      <c r="R20" s="3">
        <f>VLOOKUP(level, multiplier_table, 2,0)</f>
        <v>63.113999999999997</v>
      </c>
    </row>
    <row r="21" spans="2:19" x14ac:dyDescent="0.25">
      <c r="B21" s="3">
        <v>7</v>
      </c>
      <c r="D21" s="36">
        <v>2030</v>
      </c>
      <c r="F21" s="3" t="s">
        <v>161</v>
      </c>
      <c r="G21" s="52" t="s">
        <v>178</v>
      </c>
      <c r="M21" s="3" t="s">
        <v>56</v>
      </c>
      <c r="N21" s="3" t="s">
        <v>51</v>
      </c>
      <c r="O21" s="3">
        <v>0</v>
      </c>
    </row>
    <row r="22" spans="2:19" x14ac:dyDescent="0.25">
      <c r="B22" s="3">
        <v>8</v>
      </c>
      <c r="D22" s="36">
        <v>2031</v>
      </c>
      <c r="F22" s="3" t="s">
        <v>161</v>
      </c>
      <c r="G22" s="52" t="s">
        <v>179</v>
      </c>
      <c r="M22" s="3" t="s">
        <v>56</v>
      </c>
      <c r="N22" s="3" t="s">
        <v>52</v>
      </c>
      <c r="O22" s="3">
        <v>1</v>
      </c>
      <c r="Q22" s="80" t="s">
        <v>75</v>
      </c>
      <c r="R22" s="80"/>
      <c r="S22" s="80"/>
    </row>
    <row r="23" spans="2:19" x14ac:dyDescent="0.25">
      <c r="B23" s="3">
        <v>9</v>
      </c>
      <c r="D23" s="36">
        <v>2032</v>
      </c>
      <c r="F23" s="3" t="s">
        <v>161</v>
      </c>
      <c r="G23" s="52" t="s">
        <v>180</v>
      </c>
    </row>
    <row r="24" spans="2:19" x14ac:dyDescent="0.25">
      <c r="B24" s="3">
        <v>10</v>
      </c>
    </row>
    <row r="25" spans="2:19" x14ac:dyDescent="0.25">
      <c r="B25" s="3">
        <v>11</v>
      </c>
      <c r="Q25" s="80" t="s">
        <v>89</v>
      </c>
      <c r="R25" s="80"/>
      <c r="S25" s="80"/>
    </row>
    <row r="26" spans="2:19" x14ac:dyDescent="0.25">
      <c r="B26" s="3">
        <v>12</v>
      </c>
      <c r="D26" s="35" t="s">
        <v>21</v>
      </c>
      <c r="Q26" s="3">
        <v>0</v>
      </c>
      <c r="R26" s="3" t="s">
        <v>58</v>
      </c>
      <c r="S26" s="3" t="s">
        <v>90</v>
      </c>
    </row>
    <row r="27" spans="2:19" x14ac:dyDescent="0.25">
      <c r="D27" s="36" t="s">
        <v>20</v>
      </c>
      <c r="Q27" s="3">
        <v>1</v>
      </c>
      <c r="R27" s="3" t="s">
        <v>188</v>
      </c>
      <c r="S27" s="3">
        <f>INDEX(events, MATCH(eventlookup, events_y, 0), MATCH("Confidential", events_x, 0))</f>
        <v>0</v>
      </c>
    </row>
    <row r="28" spans="2:19" x14ac:dyDescent="0.25">
      <c r="D28" s="36" t="s">
        <v>59</v>
      </c>
      <c r="Q28" s="3">
        <v>2</v>
      </c>
      <c r="R28" s="3" t="s">
        <v>188</v>
      </c>
      <c r="S28" s="3" t="str">
        <f>VLOOKUP(S27, Q26:R28, 2, FALSE)</f>
        <v>Public</v>
      </c>
    </row>
    <row r="29" spans="2:19" x14ac:dyDescent="0.25">
      <c r="D29" s="36" t="s">
        <v>60</v>
      </c>
    </row>
    <row r="30" spans="2:19" x14ac:dyDescent="0.25">
      <c r="D30" s="36" t="s">
        <v>61</v>
      </c>
    </row>
    <row r="31" spans="2:19" x14ac:dyDescent="0.25">
      <c r="D31" s="36" t="s">
        <v>62</v>
      </c>
    </row>
    <row r="32" spans="2:19" x14ac:dyDescent="0.25">
      <c r="D32" s="36" t="s">
        <v>63</v>
      </c>
    </row>
    <row r="33" spans="4:7" x14ac:dyDescent="0.25">
      <c r="D33" s="36" t="s">
        <v>64</v>
      </c>
    </row>
    <row r="34" spans="4:7" x14ac:dyDescent="0.25">
      <c r="D34" s="36" t="s">
        <v>65</v>
      </c>
    </row>
    <row r="35" spans="4:7" x14ac:dyDescent="0.25">
      <c r="D35" s="36" t="s">
        <v>66</v>
      </c>
    </row>
    <row r="36" spans="4:7" x14ac:dyDescent="0.25">
      <c r="D36" s="36" t="s">
        <v>67</v>
      </c>
    </row>
    <row r="37" spans="4:7" x14ac:dyDescent="0.25">
      <c r="D37" s="36" t="s">
        <v>68</v>
      </c>
    </row>
    <row r="38" spans="4:7" x14ac:dyDescent="0.25">
      <c r="D38" s="36" t="s">
        <v>69</v>
      </c>
    </row>
    <row r="39" spans="4:7" x14ac:dyDescent="0.25">
      <c r="D39" s="36" t="s">
        <v>70</v>
      </c>
    </row>
    <row r="41" spans="4:7" x14ac:dyDescent="0.25">
      <c r="D41" s="35" t="s">
        <v>82</v>
      </c>
    </row>
    <row r="42" spans="4:7" x14ac:dyDescent="0.25">
      <c r="D42" s="36" t="s">
        <v>9</v>
      </c>
    </row>
    <row r="43" spans="4:7" x14ac:dyDescent="0.25">
      <c r="D43" s="36" t="s">
        <v>81</v>
      </c>
    </row>
    <row r="45" spans="4:7" x14ac:dyDescent="0.25">
      <c r="D45" s="35" t="s">
        <v>83</v>
      </c>
    </row>
    <row r="46" spans="4:7" x14ac:dyDescent="0.25">
      <c r="D46" s="36" t="s">
        <v>17</v>
      </c>
    </row>
    <row r="47" spans="4:7" x14ac:dyDescent="0.25">
      <c r="D47" s="3"/>
      <c r="F47" s="52"/>
      <c r="G47" s="3"/>
    </row>
    <row r="64" spans="7:7" x14ac:dyDescent="0.25">
      <c r="G64"/>
    </row>
    <row r="65" spans="7:7" x14ac:dyDescent="0.25">
      <c r="G65"/>
    </row>
  </sheetData>
  <mergeCells count="9">
    <mergeCell ref="F2:K2"/>
    <mergeCell ref="M2:O2"/>
    <mergeCell ref="Q2:S2"/>
    <mergeCell ref="Q25:S25"/>
    <mergeCell ref="Q22:S22"/>
    <mergeCell ref="Q17:S17"/>
    <mergeCell ref="Q13:S13"/>
    <mergeCell ref="Q10:R10"/>
    <mergeCell ref="Q11:R11"/>
  </mergeCells>
  <dataValidations count="4">
    <dataValidation type="list" allowBlank="1" showInputMessage="1" showErrorMessage="1" sqref="R7">
      <formula1>daytype_options</formula1>
    </dataValidation>
    <dataValidation type="list" allowBlank="1" showInputMessage="1" showErrorMessage="1" sqref="R8">
      <formula1>portfolio_options</formula1>
    </dataValidation>
    <dataValidation type="list" allowBlank="1" showInputMessage="1" showErrorMessage="1" sqref="R5">
      <formula1>weathertype_options</formula1>
    </dataValidation>
    <dataValidation type="list" allowBlank="1" showInputMessage="1" showErrorMessage="1" sqref="R6">
      <formula1>weatheryear_options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34</vt:i4>
      </vt:variant>
    </vt:vector>
  </HeadingPairs>
  <TitlesOfParts>
    <vt:vector size="39" baseType="lpstr">
      <vt:lpstr>Confidentiality Declaration</vt:lpstr>
      <vt:lpstr>Results</vt:lpstr>
      <vt:lpstr>Event_Char</vt:lpstr>
      <vt:lpstr>Interval_Char</vt:lpstr>
      <vt:lpstr>Helpers</vt:lpstr>
      <vt:lpstr>category</vt:lpstr>
      <vt:lpstr>category_list</vt:lpstr>
      <vt:lpstr>confidential</vt:lpstr>
      <vt:lpstr>confidential_int</vt:lpstr>
      <vt:lpstr>daytype</vt:lpstr>
      <vt:lpstr>daytype_key</vt:lpstr>
      <vt:lpstr>daytype_list</vt:lpstr>
      <vt:lpstr>eventlookup</vt:lpstr>
      <vt:lpstr>events</vt:lpstr>
      <vt:lpstr>events_x</vt:lpstr>
      <vt:lpstr>events_y</vt:lpstr>
      <vt:lpstr>forecastyear</vt:lpstr>
      <vt:lpstr>forecastyear_list</vt:lpstr>
      <vt:lpstr>intervallookup</vt:lpstr>
      <vt:lpstr>intervals</vt:lpstr>
      <vt:lpstr>intervals_x</vt:lpstr>
      <vt:lpstr>intervals_y</vt:lpstr>
      <vt:lpstr>level</vt:lpstr>
      <vt:lpstr>level_list</vt:lpstr>
      <vt:lpstr>multiplier</vt:lpstr>
      <vt:lpstr>multiplier_table</vt:lpstr>
      <vt:lpstr>portfolio</vt:lpstr>
      <vt:lpstr>portfolio_key</vt:lpstr>
      <vt:lpstr>portfolio_list</vt:lpstr>
      <vt:lpstr>segment</vt:lpstr>
      <vt:lpstr>segment_list</vt:lpstr>
      <vt:lpstr>sites</vt:lpstr>
      <vt:lpstr>units</vt:lpstr>
      <vt:lpstr>weathertype</vt:lpstr>
      <vt:lpstr>weathertype_key</vt:lpstr>
      <vt:lpstr>weathertype_list</vt:lpstr>
      <vt:lpstr>weatheryear</vt:lpstr>
      <vt:lpstr>weatheryear_key</vt:lpstr>
      <vt:lpstr>weatheryear_list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 Ciccone</dc:creator>
  <cp:lastModifiedBy>Adriana Ciccone</cp:lastModifiedBy>
  <dcterms:created xsi:type="dcterms:W3CDTF">2017-07-30T23:37:23Z</dcterms:created>
  <dcterms:modified xsi:type="dcterms:W3CDTF">2022-03-04T21:23:43Z</dcterms:modified>
</cp:coreProperties>
</file>